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externalLink+xml" PartName="/xl/externalLinks/externalLink3.xml"/>
  <Override ContentType="application/vnd.openxmlformats-officedocument.spreadsheetml.externalLink+xml" PartName="/xl/externalLinks/externalLink4.xml"/>
  <Override ContentType="application/vnd.openxmlformats-officedocument.spreadsheetml.externalLink+xml" PartName="/xl/externalLinks/externalLink5.xml"/>
  <Override ContentType="application/vnd.openxmlformats-officedocument.spreadsheetml.externalLink+xml" PartName="/xl/externalLinks/externalLink6.xml"/>
  <Override ContentType="application/vnd.openxmlformats-officedocument.spreadsheetml.externalLink+xml" PartName="/xl/externalLinks/externalLink7.xml"/>
  <Override ContentType="application/vnd.openxmlformats-officedocument.spreadsheetml.externalLink+xml" PartName="/xl/externalLinks/externalLink8.xml"/>
  <Override ContentType="application/vnd.openxmlformats-officedocument.spreadsheetml.externalLink+xml" PartName="/xl/externalLinks/externalLink9.xml"/>
  <Override ContentType="application/vnd.openxmlformats-officedocument.spreadsheetml.externalLink+xml" PartName="/xl/externalLinks/externalLink10.xml"/>
  <Override ContentType="application/vnd.openxmlformats-officedocument.spreadsheetml.externalLink+xml" PartName="/xl/externalLinks/externalLink11.xml"/>
  <Override ContentType="application/vnd.openxmlformats-officedocument.spreadsheetml.externalLink+xml" PartName="/xl/externalLinks/externalLink12.xml"/>
  <Override ContentType="application/vnd.openxmlformats-officedocument.spreadsheetml.externalLink+xml" PartName="/xl/externalLinks/externalLink13.xml"/>
  <Override ContentType="application/vnd.openxmlformats-officedocument.spreadsheetml.externalLink+xml" PartName="/xl/externalLinks/externalLink14.xml"/>
  <Override ContentType="application/vnd.openxmlformats-officedocument.spreadsheetml.externalLink+xml" PartName="/xl/externalLinks/externalLink15.xml"/>
  <Override ContentType="application/vnd.openxmlformats-officedocument.spreadsheetml.externalLink+xml" PartName="/xl/externalLinks/externalLink16.xml"/>
  <Override ContentType="application/vnd.openxmlformats-officedocument.spreadsheetml.externalLink+xml" PartName="/xl/externalLinks/externalLink17.xml"/>
  <Override ContentType="application/vnd.openxmlformats-officedocument.spreadsheetml.externalLink+xml" PartName="/xl/externalLinks/externalLink18.xml"/>
  <Override ContentType="application/vnd.openxmlformats-officedocument.spreadsheetml.externalLink+xml" PartName="/xl/externalLinks/externalLink19.xml"/>
  <Override ContentType="application/vnd.openxmlformats-officedocument.spreadsheetml.externalLink+xml" PartName="/xl/externalLinks/externalLink20.xml"/>
  <Override ContentType="application/vnd.openxmlformats-officedocument.spreadsheetml.externalLink+xml" PartName="/xl/externalLinks/externalLink21.xml"/>
  <Override ContentType="application/vnd.openxmlformats-officedocument.spreadsheetml.externalLink+xml" PartName="/xl/externalLinks/externalLink2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RHEN\Desktop\Shared-Project\"/>
    </mc:Choice>
  </mc:AlternateContent>
  <xr:revisionPtr revIDLastSave="0" documentId="13_ncr:1_{B86F62FB-7B34-4BA7-B17B-065A131C5DAF}" xr6:coauthVersionLast="47" xr6:coauthVersionMax="47" xr10:uidLastSave="{00000000-0000-0000-0000-000000000000}"/>
  <bookViews>
    <workbookView xWindow="-120" yWindow="-120" windowWidth="20730" windowHeight="11160" activeTab="1"/>
  </bookViews>
  <sheets>
    <sheet name="Read Me" sheetId="1" r:id="rId1"/>
    <sheet name="ROTH 1.0" sheetId="2" r:id="rId2"/>
    <sheet name="קובץ טיוטה" sheetId="4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CPI1200">[1]מדדים!$B$5</definedName>
    <definedName name="_kWh2000">[2]מדדים!$B$26</definedName>
    <definedName name="_RPI0102">'[3]פרמטרים ומחירי דלקים'!$B$2</definedName>
    <definedName name="A">[4]גיליון1!$D$12</definedName>
    <definedName name="agj">'[5]קביעת מחיר'!#REF!</definedName>
    <definedName name="B">[4]גיליון1!$D$13</definedName>
    <definedName name="CoalFactor">'[6]CE INDEX'!$AE$1:$AG$7</definedName>
    <definedName name="CPI">[7]נתונים!$B$45</definedName>
    <definedName name="CuBask0102">'[3]פרמטרים ומחירי דלקים'!$B$3</definedName>
    <definedName name="Def_AHOutTemp">'[8]User Input Sheet'!$D$65</definedName>
    <definedName name="Def_InAirTemp">'[8]User Input Sheet'!$D$66</definedName>
    <definedName name="DOLLAR">'[9]הנחות לבנצ''מרק'!$B$11</definedName>
    <definedName name="dq_stq_facility_costs">[10]DQ_STQ_Facility_Level_Costs!$A:$IV</definedName>
    <definedName name="EURO">'[9]הנחות לבנצ''מרק'!#REF!</definedName>
    <definedName name="EUROTODOLLAR">'[9]הנחות לבנצ''מרק'!#REF!</definedName>
    <definedName name="FGDintrestdeduction">'[9]הנחות לבנצ''מרק'!$B$34</definedName>
    <definedName name="Flowing_density">'[11]סולר בהזרמה'!$D$25</definedName>
    <definedName name="Grades">[12]Tables!$X$4:$Z$51</definedName>
    <definedName name="HEAT_RATE_IEC">'[13]הערות ישיבה עם ברנארד'!$E$5</definedName>
    <definedName name="IEC_Data">'[14]נתוני חחי'!$B$18:$F$37</definedName>
    <definedName name="ILCostAdj_Pactor_FGD">'[9]התאמת מחירים'!$I$8</definedName>
    <definedName name="ILCostAdj_Pactor_SCR">'[9]התאמת מחירים'!$F$8</definedName>
    <definedName name="Index">[15]מדדים!$B$2:$M$99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true">10001</definedName>
    <definedName name="IQ_FWD_CY1" hidden="true">10002</definedName>
    <definedName name="IQ_FWD_CY2" hidden="true">10003</definedName>
    <definedName name="IQ_FWD_FY" hidden="true">1001</definedName>
    <definedName name="IQ_FWD_FY1" hidden="true">1002</definedName>
    <definedName name="IQ_FWD_FY2" hidden="true">1003</definedName>
    <definedName name="IQ_FWD_Q" hidden="true">501</definedName>
    <definedName name="IQ_FWD_Q1" hidden="true">502</definedName>
    <definedName name="IQ_FWD_Q2" hidden="true">503</definedName>
    <definedName name="IQ_FY">1000</definedName>
    <definedName name="IQ_LATESTK" hidden="true">1000</definedName>
    <definedName name="IQ_LATESTQ" hidden="true">500</definedName>
    <definedName name="IQ_LTM">2000</definedName>
    <definedName name="IQ_LTMMONTH" hidden="true">120000</definedName>
    <definedName name="IQ_MONTH">15000</definedName>
    <definedName name="IQ_NTM">6000</definedName>
    <definedName name="IQ_TODAY" hidden="true">0</definedName>
    <definedName name="IQ_WEEK">50000</definedName>
    <definedName name="IQ_YTD">3000</definedName>
    <definedName name="IQ_YTDMONTH" hidden="true">130000</definedName>
    <definedName name="KwhG2000">[16]מדדים!$B$23</definedName>
    <definedName name="kWhT2000">[1]מדדים!$B$24</definedName>
    <definedName name="m">#REF!</definedName>
    <definedName name="Merged_Euro">#REF!</definedName>
    <definedName name="monitor_markup">[17]Assumptions!$H$4</definedName>
    <definedName name="MONTH">#REF!</definedName>
    <definedName name="MONTH1">#REF!</definedName>
    <definedName name="njhr1">'[5]קביעת מחיר'!$D$2:$I$45</definedName>
    <definedName name="njhr2">'[5]קביעת מחיר'!$F$2:$I$45</definedName>
    <definedName name="Pen_I">'[18]נתונים בסיסיים'!$B$6</definedName>
    <definedName name="Ports">[12]Tables!$B$5:$G$28</definedName>
    <definedName name="qqq">[12]Tables!$X$4:$Z$54</definedName>
    <definedName name="RunDate">[19]פרמטרים!$B$5</definedName>
    <definedName name="SCR_ILCostAdj_Pactor">'[9]התאמת מחירים'!$F$8</definedName>
    <definedName name="SCRintrestdeduction">'[9]הנחות לבנצ''מרק'!$B$25</definedName>
    <definedName name="Suppliers">#REF!</definedName>
    <definedName name="tahazit">'[5]קביעת מחיר'!#REF!</definedName>
    <definedName name="teder">'[20]הסדרים ניהול מחסור וחברתי'!#REF!</definedName>
    <definedName name="USdolar">#REF!</definedName>
    <definedName name="Wastewater">'[6]CE INDEX'!$AF$9:$AG$12</definedName>
    <definedName name="working_capital">'[3]פרמטרים ומחירי דלקים'!$B$5</definedName>
    <definedName name="Xeff_D">[16]מדדים!$B$50</definedName>
    <definedName name="Xeff_G">[16]מדדים!$B$48</definedName>
    <definedName name="Xeff_S">[16]מדדים!$B$51</definedName>
    <definedName name="Xeff_T">[16]מדדים!$B$49</definedName>
    <definedName name="אתגל">[21]ריכוז!#REF!</definedName>
    <definedName name="בינארי">#REF!</definedName>
    <definedName name="גגד">#REF!</definedName>
    <definedName name="גרף">#REF!</definedName>
    <definedName name="דולר">[6]הנחות!$B$13</definedName>
    <definedName name="הדפסה">#REF!</definedName>
    <definedName name="הפרשים">#REF!</definedName>
    <definedName name="יורו">[6]הנחות!$B$12</definedName>
    <definedName name="יורו_לדולר">[6]הנחות!$C$12</definedName>
    <definedName name="מחיר">#REF!</definedName>
    <definedName name="מחיר1">#REF!</definedName>
    <definedName name="מקדם_תעריף_2018">#REF!</definedName>
    <definedName name="נגה_פז">[21]ריכוז!#REF!</definedName>
    <definedName name="נספח_א">#REF!</definedName>
    <definedName name="נספח_ב">#REF!</definedName>
    <definedName name="נספח_ג">#REF!</definedName>
    <definedName name="נספח_ד">#REF!</definedName>
    <definedName name="נספח_ה">#REF!</definedName>
    <definedName name="נספח_ו">#REF!</definedName>
    <definedName name="נספח_ז">#REF!</definedName>
    <definedName name="נספח_ט">#REF!</definedName>
    <definedName name="נספח_י">#REF!</definedName>
    <definedName name="נספח_יא">#REF!</definedName>
    <definedName name="נספח_יב">#REF!</definedName>
    <definedName name="נספח_יג">#REF!</definedName>
    <definedName name="נתונים">#REF!</definedName>
    <definedName name="ס">#REF!</definedName>
    <definedName name="צמיחה_2018">#REF!</definedName>
    <definedName name="צמיחה_2022">'[22]תחשיב הכנסות-תרחיש 2022'!$C$107</definedName>
    <definedName name="ריכוז_נתונים">[21]ריכוז!#REF!</definedName>
    <definedName name="רכישה">#REF!</definedName>
    <definedName name="שעח">#REF!</definedName>
    <definedName name="תחזית">#REF!</definedName>
  </definedNames>
  <calcPr calcId="191029" fullCalcOnLoad="tru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<sst xmlns="http://schemas.openxmlformats.org/spreadsheetml/2006/main" count="141" uniqueCount="80">
  <si>
    <t>Battery status</t>
  </si>
  <si>
    <t>Battery Level</t>
  </si>
  <si>
    <t>Battery Out</t>
  </si>
  <si>
    <t>Hour</t>
  </si>
  <si>
    <t>Battery efficiency</t>
  </si>
  <si>
    <t>Battery Size MWh</t>
  </si>
  <si>
    <t>TWh</t>
  </si>
  <si>
    <t>Hourly Demand</t>
  </si>
  <si>
    <t>MW</t>
  </si>
  <si>
    <t>Post Nuclear Demand</t>
  </si>
  <si>
    <t>Hourly System Solar PV Gen</t>
  </si>
  <si>
    <t>Residual Demand</t>
  </si>
  <si>
    <t>Extra Solar Generation</t>
  </si>
  <si>
    <t>Status</t>
  </si>
  <si>
    <t>Curtailed Solar PV Generation</t>
  </si>
  <si>
    <t>Natural Gas Generation</t>
  </si>
  <si>
    <t>Charge into Battery</t>
  </si>
  <si>
    <t>MWh</t>
  </si>
  <si>
    <t>Output from 1 MW of PV</t>
  </si>
  <si>
    <t>Column M is for hourly total electricity system demand.</t>
  </si>
  <si>
    <t>Column N is hourly demand after nuclear generation.</t>
  </si>
  <si>
    <t>Column P is the hourly demand left after generation from nuclear and solar PV.</t>
  </si>
  <si>
    <t>Column O is hourly generation from Solar PV.</t>
  </si>
  <si>
    <t>Model Explanation by Column</t>
  </si>
  <si>
    <t>Column Q displays a value for the extra solar PV generation that is above system demand.</t>
  </si>
  <si>
    <t>Coumn R displays if the battery is charging or draining for each hour.</t>
  </si>
  <si>
    <t>Columns T, U, &amp; V model battery storage. Column T is charge in, Column U is stored electricity, Column V is charge out.</t>
  </si>
  <si>
    <t>Column X displays natural gas generation, which is dispatched only if demand cannot be met from nuclear, PV, and storage.</t>
  </si>
  <si>
    <t>Column Z displays curtailed solar PV generation, which occurs if there is excess solar PV and the battery is at capacity.</t>
  </si>
  <si>
    <t>Notes</t>
  </si>
  <si>
    <t>Column J is hourly solar PV gen from a 1 MW installation. Data available from NREL PVWatts Calculator.</t>
  </si>
  <si>
    <t>Enter hourly solar generation from a 1 MW installation in Column J. Estimates are available from NREL's PVWatts Calculator.</t>
  </si>
  <si>
    <t>Steps</t>
  </si>
  <si>
    <t>Enter total system electricity demand in column M. The demand can be MW or MWh, since the resolution is hourly.</t>
  </si>
  <si>
    <t>Installed Capacity</t>
  </si>
  <si>
    <t>Nuclear Capacity Factor</t>
  </si>
  <si>
    <t>Solar PV</t>
  </si>
  <si>
    <t>Nuclear</t>
  </si>
  <si>
    <t>Generation Type</t>
  </si>
  <si>
    <t>Adjustable User Inputs</t>
  </si>
  <si>
    <t>Total PV Generation TWh</t>
  </si>
  <si>
    <t>Natural Gas</t>
  </si>
  <si>
    <t>Solar PV Curtailement</t>
  </si>
  <si>
    <t>Max Gas Generation MW</t>
  </si>
  <si>
    <t>Total Generation TWh</t>
  </si>
  <si>
    <t>Total Demand TWh</t>
  </si>
  <si>
    <t>Model Outputs: Total Generation by Technology</t>
  </si>
  <si>
    <t>Technology</t>
  </si>
  <si>
    <t>Annual %</t>
  </si>
  <si>
    <t>If your system has nuclear power, enter the installed nuclear power capacity in MW in the user inputs table.</t>
  </si>
  <si>
    <t>Setting up the Model: Yellow Cells Are Adjustable User Inputs</t>
  </si>
  <si>
    <t xml:space="preserve">You can now vary the size of the solar PV generation and storage capacity in the user inputs table until annual demand is met. </t>
  </si>
  <si>
    <t>Model Output: Light Blue Cells Are Model Outputs</t>
  </si>
  <si>
    <t>The output table displays the total TWh of generation from each technology and solar PV curtailment.</t>
  </si>
  <si>
    <t>The annual percentage of generation met by each technology is displayed in the output table.</t>
  </si>
  <si>
    <t>Solar PV capacity and storage size can be varied mannually or using Excel's "Goalseek" function to achieve a specific target.</t>
  </si>
  <si>
    <t>Some systems will not be capable of meeting demand.</t>
  </si>
  <si>
    <t>There is an output cells that shows the max natural gas generation in MW, this is the minimum capacity required for the system.</t>
  </si>
  <si>
    <t>There is an outpute cell displaying total annual solar PV generation from the system, before storage and curtailment.</t>
  </si>
  <si>
    <t>There are two cells displaying annual demand and annual generation. If the system is feasible, they are equal.</t>
  </si>
  <si>
    <t>total demand</t>
  </si>
  <si>
    <t>שנה</t>
  </si>
  <si>
    <t>יחס עבור DEMAND מהמצב הקיים</t>
  </si>
  <si>
    <t>מצב קיים בmwh</t>
  </si>
  <si>
    <t>הספק מותקן סולרי</t>
  </si>
  <si>
    <t>הספק מותקן אגירה</t>
  </si>
  <si>
    <t>אספקת חשמל בmwh</t>
  </si>
  <si>
    <t>אספקת חשמל בkwh</t>
  </si>
  <si>
    <t>2050 adv</t>
  </si>
  <si>
    <t>2050 mod</t>
  </si>
  <si>
    <t>2050 bau</t>
  </si>
  <si>
    <t>2050 adv+nuc</t>
  </si>
  <si>
    <t>גרעיני ריאלי</t>
  </si>
  <si>
    <t>גרעיני ל10 אחוז גז טבעי</t>
  </si>
  <si>
    <t>אחוז גרעיני</t>
  </si>
  <si>
    <t>בלי גז</t>
  </si>
  <si>
    <t>Yearly Post Nuclear Demand</t>
  </si>
  <si>
    <t>Ratio From Base</t>
  </si>
  <si>
    <t>Base Hourly Demand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</si>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</sst>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 * #,##0.00_ ;_ * \-#,##0.00_ ;_ * &quot;-&quot;??_ ;_ @_ "/>
    <numFmt numFmtId="164" formatCode="_(* #,##0.00_);_(* \(#,##0.00\);_(* &quot;-&quot;??_);_(@_)"/>
    <numFmt numFmtId="165" formatCode="_(* #,##0_);_(* \(#,##0\);_(* &quot;-&quot;??_);_(@_)"/>
    <numFmt numFmtId="166" formatCode="_ * #,##0_ ;_ * \-#,##0_ ;_ * &quot;-&quot;??_ ;_ @_ "/>
    <numFmt numFmtId="167" formatCode="[$-1000000]h:mm;@"/>
    <numFmt numFmtId="168" formatCode="_ * #,##0.000_ ;_ * \-#,##0.000_ ;_ * &quot;-&quot;??_ ;_ @_ "/>
    <numFmt numFmtId="169" formatCode="_ * #,##0.0_ ;_ * \-#,##0.0_ ;_ * &quot;-&quot;??_ ;_ @_ "/>
    <numFmt numFmtId="170" formatCode="0.0%"/>
    <numFmt numFmtId="171" formatCode="0.000"/>
  </numFmts>
  <fonts count="8" x14ac:knownFonts="1">
    <font>
      <sz val="12"/>
      <color theme="1"/>
      <name val="Arial"/>
      <family val="2"/>
      <scheme val="minor"/>
    </font>
    <font>
      <sz val="11"/>
      <color theme="1"/>
      <name val="Arial"/>
      <family val="2"/>
      <charset val="177"/>
      <scheme val="minor"/>
    </font>
    <font>
      <sz val="12"/>
      <color theme="1"/>
      <name val="Arial"/>
      <family val="2"/>
      <scheme val="minor"/>
    </font>
    <font>
      <b/>
      <sz val="12"/>
      <color theme="0"/>
      <name val="Arial"/>
      <family val="2"/>
      <scheme val="minor"/>
    </font>
    <font>
      <b/>
      <sz val="12"/>
      <color theme="1"/>
      <name val="Arial"/>
      <family val="2"/>
      <scheme val="minor"/>
    </font>
    <font>
      <sz val="11"/>
      <color theme="1"/>
      <name val="Arial"/>
      <family val="2"/>
      <charset val="177"/>
      <scheme val="minor"/>
    </font>
    <font>
      <b/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4" tint="0.79995117038484"/>
        <bgColor theme="4" tint="0.79995117038484"/>
      </patternFill>
    </fill>
    <fill>
      <patternFill patternType="solid">
        <fgColor theme="4" tint="0.79995117038484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true"/>
      </left>
      <right/>
      <top style="thin">
        <color auto="true"/>
      </top>
      <bottom style="thin">
        <color auto="true"/>
      </bottom>
      <diagonal/>
    </border>
    <border>
      <left/>
      <right/>
      <top style="thin">
        <color auto="true"/>
      </top>
      <bottom style="thin">
        <color auto="true"/>
      </bottom>
      <diagonal/>
    </border>
    <border>
      <left/>
      <right style="thin">
        <color auto="true"/>
      </right>
      <top style="thin">
        <color auto="true"/>
      </top>
      <bottom style="thin">
        <color auto="true"/>
      </bottom>
      <diagonal/>
    </border>
    <border>
      <left style="thin">
        <color auto="true"/>
      </left>
      <right style="thin">
        <color auto="true"/>
      </right>
      <top style="medium">
        <color indexed="64"/>
      </top>
      <bottom style="medium">
        <color indexed="64"/>
      </bottom>
      <diagonal/>
    </border>
    <border/>
  </borders>
  <cellStyleXfs count="6">
    <xf numFmtId="0" fontId="0" fillId="0" borderId="0"/>
    <xf numFmtId="164" fontId="2" fillId="0" borderId="0" applyFont="false" applyFill="false" applyBorder="false" applyAlignment="false" applyProtection="false"/>
    <xf numFmtId="9" fontId="2" fillId="0" borderId="0" applyFont="false" applyFill="false" applyBorder="false" applyAlignment="false" applyProtection="false"/>
    <xf numFmtId="0" fontId="5" fillId="0" borderId="0"/>
    <xf numFmtId="43" fontId="5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</cellStyleXfs>
  <cellXfs count="47">
    <xf numFmtId="0" fontId="0" fillId="0" borderId="0" xfId="0"/>
    <xf numFmtId="0" fontId="0" fillId="0" borderId="0" xfId="0" applyAlignment="true">
      <alignment horizontal="center"/>
    </xf>
    <xf numFmtId="166" fontId="0" fillId="0" borderId="0" xfId="0" applyNumberFormat="true"/>
    <xf numFmtId="167" fontId="3" fillId="2" borderId="1" xfId="3" applyNumberFormat="true" applyFont="true" applyFill="true" applyBorder="true" applyAlignment="true">
      <alignment horizontal="center" vertical="top" wrapText="true"/>
    </xf>
    <xf numFmtId="167" fontId="3" fillId="2" borderId="2" xfId="3" applyNumberFormat="true" applyFont="true" applyFill="true" applyBorder="true" applyAlignment="true">
      <alignment horizontal="center" vertical="top" wrapText="true"/>
    </xf>
    <xf numFmtId="167" fontId="3" fillId="2" borderId="3" xfId="3" applyNumberFormat="true" applyFont="true" applyFill="true" applyBorder="true" applyAlignment="true">
      <alignment horizontal="center" vertical="top" wrapText="true"/>
    </xf>
    <xf numFmtId="0" fontId="0" fillId="0" borderId="1" xfId="0" applyBorder="true" applyAlignment="true">
      <alignment horizontal="center"/>
    </xf>
    <xf numFmtId="168" fontId="6" fillId="0" borderId="1" xfId="3" applyNumberFormat="true" applyFont="true" applyBorder="true" applyAlignment="true">
      <alignment horizontal="center"/>
    </xf>
    <xf numFmtId="166" fontId="0" fillId="0" borderId="1" xfId="0" applyNumberFormat="true" applyBorder="true"/>
    <xf numFmtId="165" fontId="0" fillId="0" borderId="1" xfId="1" applyNumberFormat="true" applyFont="true" applyBorder="true" applyAlignment="true">
      <alignment horizontal="center"/>
    </xf>
    <xf numFmtId="0" fontId="0" fillId="0" borderId="4" xfId="0" applyBorder="true" applyAlignment="true">
      <alignment horizontal="center"/>
    </xf>
    <xf numFmtId="169" fontId="0" fillId="5" borderId="1" xfId="0" applyNumberFormat="true" applyFill="true" applyBorder="true"/>
    <xf numFmtId="170" fontId="0" fillId="5" borderId="1" xfId="2" applyNumberFormat="true" applyFont="true" applyFill="true" applyBorder="true" applyAlignment="true">
      <alignment horizontal="center"/>
    </xf>
    <xf numFmtId="169" fontId="0" fillId="5" borderId="1" xfId="1" applyNumberFormat="true" applyFont="true" applyFill="true" applyBorder="true"/>
    <xf numFmtId="1" fontId="0" fillId="5" borderId="1" xfId="0" applyNumberFormat="true" applyFill="true" applyBorder="true"/>
    <xf numFmtId="164" fontId="0" fillId="0" borderId="0" xfId="0" applyNumberFormat="true"/>
    <xf numFmtId="169" fontId="0" fillId="0" borderId="1" xfId="0" applyNumberFormat="true" applyBorder="true"/>
    <xf numFmtId="164" fontId="0" fillId="0" borderId="1" xfId="0" applyNumberFormat="true" applyBorder="true" applyAlignment="true">
      <alignment horizontal="center"/>
    </xf>
    <xf numFmtId="0" fontId="0" fillId="0" borderId="1" xfId="0" applyBorder="true"/>
    <xf numFmtId="165" fontId="0" fillId="5" borderId="1" xfId="0" applyNumberFormat="true" applyFill="true" applyBorder="true"/>
    <xf numFmtId="1" fontId="0" fillId="0" borderId="0" xfId="0" applyNumberFormat="true"/>
    <xf numFmtId="165" fontId="0" fillId="0" borderId="0" xfId="1" applyNumberFormat="true" applyFont="true"/>
    <xf numFmtId="166" fontId="0" fillId="0" borderId="0" xfId="0" applyNumberFormat="true" applyAlignment="true">
      <alignment horizontal="center"/>
    </xf>
    <xf numFmtId="0" fontId="4" fillId="0" borderId="1" xfId="0" applyFont="true" applyBorder="true" applyAlignment="true">
      <alignment horizontal="center"/>
    </xf>
    <xf numFmtId="166" fontId="7" fillId="4" borderId="1" xfId="4" applyNumberFormat="true" applyFont="true" applyFill="true" applyBorder="true" applyAlignment="true">
      <alignment horizontal="center"/>
    </xf>
    <xf numFmtId="166" fontId="7" fillId="0" borderId="1" xfId="4" applyNumberFormat="true" applyFont="true" applyBorder="true" applyAlignment="true">
      <alignment horizontal="center"/>
    </xf>
    <xf numFmtId="166" fontId="4" fillId="0" borderId="1" xfId="0" applyNumberFormat="true" applyFont="true" applyBorder="true" applyAlignment="true">
      <alignment horizontal="center"/>
    </xf>
    <xf numFmtId="0" fontId="4" fillId="0" borderId="0" xfId="0" applyFont="true"/>
    <xf numFmtId="168" fontId="7" fillId="4" borderId="1" xfId="4" applyNumberFormat="true" applyFont="true" applyFill="true" applyBorder="true" applyAlignment="true"/>
    <xf numFmtId="168" fontId="7" fillId="0" borderId="1" xfId="4" applyNumberFormat="true" applyFont="true" applyBorder="true" applyAlignment="true"/>
    <xf numFmtId="0" fontId="0" fillId="0" borderId="1" xfId="0" applyBorder="true" applyAlignment="true">
      <alignment horizontal="left"/>
    </xf>
    <xf numFmtId="165" fontId="0" fillId="3" borderId="1" xfId="1" applyNumberFormat="true" applyFont="true" applyFill="true" applyBorder="true" applyAlignment="true">
      <alignment horizontal="right"/>
    </xf>
    <xf numFmtId="166" fontId="0" fillId="3" borderId="1" xfId="0" applyNumberFormat="true" applyFill="true" applyBorder="true" applyAlignment="true">
      <alignment horizontal="right"/>
    </xf>
    <xf numFmtId="9" fontId="0" fillId="3" borderId="1" xfId="0" applyNumberFormat="true" applyFill="true" applyBorder="true" applyAlignment="true">
      <alignment horizontal="right"/>
    </xf>
    <xf numFmtId="9" fontId="0" fillId="3" borderId="1" xfId="2" applyFont="true" applyFill="true" applyBorder="true" applyAlignment="true">
      <alignment horizontal="right"/>
    </xf>
    <xf numFmtId="9" fontId="0" fillId="0" borderId="0" xfId="2" applyFont="true" applyFill="true" applyBorder="true" applyAlignment="true">
      <alignment horizontal="center"/>
    </xf>
    <xf numFmtId="166" fontId="6" fillId="6" borderId="7" xfId="5" applyNumberFormat="true" applyFont="true" applyFill="true" applyBorder="true" applyAlignment="true" applyProtection="true">
      <alignment horizontal="center" vertical="center" wrapText="true"/>
      <protection locked="false"/>
    </xf>
    <xf numFmtId="1" fontId="7" fillId="0" borderId="0" xfId="0" applyNumberFormat="true" applyFont="true"/>
    <xf numFmtId="2" fontId="0" fillId="0" borderId="0" xfId="0" applyNumberFormat="true"/>
    <xf numFmtId="3" fontId="0" fillId="0" borderId="0" xfId="0" applyNumberFormat="true"/>
    <xf numFmtId="43" fontId="0" fillId="0" borderId="0" xfId="0" applyNumberFormat="true"/>
    <xf numFmtId="171" fontId="0" fillId="0" borderId="0" xfId="0" applyNumberFormat="true"/>
    <xf numFmtId="0" fontId="4" fillId="0" borderId="1" xfId="0" applyFont="true" applyBorder="true" applyAlignment="true">
      <alignment horizontal="center"/>
    </xf>
    <xf numFmtId="0" fontId="4" fillId="0" borderId="4" xfId="0" applyFont="true" applyBorder="true" applyAlignment="true">
      <alignment horizontal="center"/>
    </xf>
    <xf numFmtId="0" fontId="4" fillId="0" borderId="5" xfId="0" applyFont="true" applyBorder="true" applyAlignment="true">
      <alignment horizontal="center"/>
    </xf>
    <xf numFmtId="0" fontId="4" fillId="0" borderId="6" xfId="0" applyFont="true" applyBorder="true" applyAlignment="true">
      <alignment horizontal="center"/>
    </xf>
    <xf numFmtId="22" fontId="0" fillId="0" borderId="8" xfId="0" applyNumberFormat="true"/>
  </cellXfs>
  <cellStyles count="6">
    <cellStyle name="Comma" xfId="1" builtinId="3"/>
    <cellStyle name="Comma 2" xfId="4" xr:uid="{AAFC925F-5BB1-384C-820A-113931F5846F}"/>
    <cellStyle name="Comma 5" xfId="5" xr:uid="{FF463F35-29C3-4E4B-A1CB-A62183C93E91}"/>
    <cellStyle name="Normal" xfId="0" builtinId="0"/>
    <cellStyle name="Normal 2" xfId="3" xr:uid="{E4C54360-46D5-784C-A645-8F32BB8DC6E8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externalLinks/externalLink5.xml" Type="http://schemas.openxmlformats.org/officeDocument/2006/relationships/externalLink" Id="rId8"/><Relationship Target="externalLinks/externalLink10.xml" Type="http://schemas.openxmlformats.org/officeDocument/2006/relationships/externalLink" Id="rId13"/><Relationship Target="externalLinks/externalLink15.xml" Type="http://schemas.openxmlformats.org/officeDocument/2006/relationships/externalLink" Id="rId18"/><Relationship Target="theme/theme1.xml" Type="http://schemas.openxmlformats.org/officeDocument/2006/relationships/theme" Id="rId26"/><Relationship Target="worksheets/sheet3.xml" Type="http://schemas.openxmlformats.org/officeDocument/2006/relationships/worksheet" Id="rId3"/><Relationship Target="externalLinks/externalLink18.xml" Type="http://schemas.openxmlformats.org/officeDocument/2006/relationships/externalLink" Id="rId21"/><Relationship Target="externalLinks/externalLink4.xml" Type="http://schemas.openxmlformats.org/officeDocument/2006/relationships/externalLink" Id="rId7"/><Relationship Target="externalLinks/externalLink9.xml" Type="http://schemas.openxmlformats.org/officeDocument/2006/relationships/externalLink" Id="rId12"/><Relationship Target="externalLinks/externalLink14.xml" Type="http://schemas.openxmlformats.org/officeDocument/2006/relationships/externalLink" Id="rId17"/><Relationship Target="externalLinks/externalLink22.xml" Type="http://schemas.openxmlformats.org/officeDocument/2006/relationships/externalLink" Id="rId25"/><Relationship Target="worksheets/sheet2.xml" Type="http://schemas.openxmlformats.org/officeDocument/2006/relationships/worksheet" Id="rId2"/><Relationship Target="externalLinks/externalLink13.xml" Type="http://schemas.openxmlformats.org/officeDocument/2006/relationships/externalLink" Id="rId16"/><Relationship Target="externalLinks/externalLink17.xml" Type="http://schemas.openxmlformats.org/officeDocument/2006/relationships/externalLink" Id="rId20"/><Relationship Target="worksheets/sheet1.xml" Type="http://schemas.openxmlformats.org/officeDocument/2006/relationships/worksheet" Id="rId1"/><Relationship Target="externalLinks/externalLink3.xml" Type="http://schemas.openxmlformats.org/officeDocument/2006/relationships/externalLink" Id="rId6"/><Relationship Target="externalLinks/externalLink8.xml" Type="http://schemas.openxmlformats.org/officeDocument/2006/relationships/externalLink" Id="rId11"/><Relationship Target="externalLinks/externalLink21.xml" Type="http://schemas.openxmlformats.org/officeDocument/2006/relationships/externalLink" Id="rId24"/><Relationship Target="externalLinks/externalLink2.xml" Type="http://schemas.openxmlformats.org/officeDocument/2006/relationships/externalLink" Id="rId5"/><Relationship Target="externalLinks/externalLink12.xml" Type="http://schemas.openxmlformats.org/officeDocument/2006/relationships/externalLink" Id="rId15"/><Relationship Target="externalLinks/externalLink20.xml" Type="http://schemas.openxmlformats.org/officeDocument/2006/relationships/externalLink" Id="rId23"/><Relationship Target="sharedStrings.xml" Type="http://schemas.openxmlformats.org/officeDocument/2006/relationships/sharedStrings" Id="rId28"/><Relationship Target="externalLinks/externalLink7.xml" Type="http://schemas.openxmlformats.org/officeDocument/2006/relationships/externalLink" Id="rId10"/><Relationship Target="externalLinks/externalLink16.xml" Type="http://schemas.openxmlformats.org/officeDocument/2006/relationships/externalLink" Id="rId19"/><Relationship Target="externalLinks/externalLink1.xml" Type="http://schemas.openxmlformats.org/officeDocument/2006/relationships/externalLink" Id="rId4"/><Relationship Target="externalLinks/externalLink6.xml" Type="http://schemas.openxmlformats.org/officeDocument/2006/relationships/externalLink" Id="rId9"/><Relationship Target="externalLinks/externalLink11.xml" Type="http://schemas.openxmlformats.org/officeDocument/2006/relationships/externalLink" Id="rId14"/><Relationship Target="externalLinks/externalLink19.xml" Type="http://schemas.openxmlformats.org/officeDocument/2006/relationships/externalLink" Id="rId22"/><Relationship Target="styles.xml" Type="http://schemas.openxmlformats.org/officeDocument/2006/relationships/styles" Id="rId27"/></Relationships>
</file>

<file path=xl/externalLinks/_rels/externalLink1.xml.rels><?xml version="1.0" encoding="UTF-8"?><Relationships xmlns="http://schemas.openxmlformats.org/package/2006/relationships"><Relationship TargetMode="External" Target="/Eserver/yizhar/&#1492;&#1511;&#1489;&#1510;&#1497;&#1501;%20&#1513;&#1500;%20&#1497;&#1494;&#1492;&#1512;/File05%20Taarif%20Base/&#1514;&#1506;&#1512;&#1497;&#1507;%202001/&#1513;&#1497;&#1504;&#1493;&#1497;&#1497;&#1501;%20&#1500;&#1488;&#1495;&#1512;%20&#1513;&#1497;&#1502;&#1493;&#1506;/&#1502;&#1510;&#1506;%20&#1500;&#1502;&#1495;&#1497;&#1512;&#1497;%20&#1502;&#1493;&#1499;&#1512;%202001_&#1514;&#1512;&#1495;&#1497;&#1513;&#1497;%20LC%20%20&#1514;&#1508;&#1506;&#1493;&#1500;.xls" Type="http://schemas.openxmlformats.org/officeDocument/2006/relationships/externalLinkPath" Id="rId1"/></Relationships>
</file>

<file path=xl/externalLinks/_rels/externalLink2.xml.rels><?xml version="1.0" encoding="UTF-8"?><Relationships xmlns="http://schemas.openxmlformats.org/package/2006/relationships"><Relationship TargetMode="External" Target="/Puasrv/users/&#1492;&#1511;&#1489;&#1510;&#1497;&#1501;%20&#1513;&#1500;%20&#1497;&#1494;&#1492;&#1512;/File05%20Taarif%20Base/&#1514;&#1506;&#1512;&#1497;&#1507;%202001/&#1502;&#1510;&#1506;%20&#1500;&#1502;&#1495;&#1497;&#1512;&#1497;%20&#1502;&#1493;&#1499;&#1512;%2020001.xls" Type="http://schemas.openxmlformats.org/officeDocument/2006/relationships/externalLinkPath" Id="rId1"/></Relationships>
</file>

<file path=xl/externalLinks/_rels/externalLink3.xml.rels><?xml version="1.0" encoding="UTF-8"?><Relationships xmlns="http://schemas.openxmlformats.org/package/2006/relationships"><Relationship TargetMode="External" Target="/Eserver/yizhar/&#1492;&#1511;&#1489;&#1510;&#1497;&#1501;%20&#1513;&#1500;%20&#1497;&#1494;&#1492;&#1512;/File05%20Taarif%20Base/&#1514;&#1506;&#1512;&#1497;&#1507;%202001/&#1514;&#1506;&#1512;&#1497;&#1507;%202001%20&#1489;&#1502;&#1495;&#1497;&#1512;&#1497;%200202.xls" Type="http://schemas.openxmlformats.org/officeDocument/2006/relationships/externalLinkPath" Id="rId1"/></Relationships>
</file>

<file path=xl/externalLinks/_rels/externalLink4.xml.rels><?xml version="1.0" encoding="UTF-8"?><Relationships xmlns="http://schemas.openxmlformats.org/package/2006/relationships"><Relationship TargetMode="External" Target="/Users/yizthak/Drive/&#1502;&#1513;&#1512;&#1491;/&#1502;&#1514;&#1511;&#1504;&#1497;&#1501;%20&#1500;&#1492;&#1508;&#1495;&#1514;&#1514;%20&#1508;&#1500;&#1497;&#1496;&#1493;&#1514;/Capital%20Cost%20Estimate%20for%20the%20Wet%20FGD%20System.xlsx" Type="http://schemas.openxmlformats.org/officeDocument/2006/relationships/externalLinkPath" Id="rId1"/></Relationships>
</file>

<file path=xl/externalLinks/_rels/externalLink5.xml.rels><?xml version="1.0" encoding="UTF-8"?><Relationships xmlns="http://schemas.openxmlformats.org/package/2006/relationships"><Relationship TargetMode="External" Target="/COAL_SERVER/SYS/Q_DATA/WINDATA/ECON/FINANCE/Leon/Pricing/2001/PRICING2001-01.xls" Type="http://schemas.openxmlformats.org/officeDocument/2006/relationships/externalLinkPath" Id="rId1"/></Relationships>
</file>

<file path=xl/externalLinks/_rels/externalLink6.xml.rels><?xml version="1.0" encoding="UTF-8"?><Relationships xmlns="http://schemas.openxmlformats.org/package/2006/relationships"><Relationship TargetMode="External" Target="/Users/yizthak/Drive/&#1502;&#1513;&#1512;&#1491;/&#1502;&#1514;&#1511;&#1504;&#1497;&#1501;%20&#1500;&#1492;&#1508;&#1495;&#1514;&#1514;%20&#1508;&#1500;&#1497;&#1496;&#1493;&#1514;/&#1508;&#1512;&#1493;&#1497;&#1511;&#1496;%20&#1502;&#1514;&#1511;&#1504;&#1497;&#1501;%20&#1500;&#1492;&#1508;&#1495;&#1514;&#1514;%20&#1508;&#1500;&#1497;&#1496;&#1493;&#1514;%20-%20&#1511;&#1493;&#1489;&#1509;%20&#1505;&#1497;&#1499;&#1493;&#1501;%20222222222.xlsx" Type="http://schemas.openxmlformats.org/officeDocument/2006/relationships/externalLinkPath" Id="rId1"/></Relationships>
</file>

<file path=xl/externalLinks/_rels/externalLink7.xml.rels><?xml version="1.0" encoding="UTF-8"?><Relationships xmlns="http://schemas.openxmlformats.org/package/2006/relationships"><Relationship TargetMode="External" Target="/EDISONSRV/Menachem/menachem/&#1506;&#1491;&#1499;&#1493;&#1503;%20&#1514;&#1506;&#1512;&#1497;&#1507;/&#1506;&#1491;&#1499;&#1493;&#1503;%20&#1513;&#1504;&#1514;&#1497;/&#1506;&#1491;&#1499;&#1493;&#1503;%20&#1513;&#1504;&#1514;&#1497;%202008/&#1506;&#1491;&#1499;&#1493;&#1503;%20&#1513;&#1504;&#1514;&#1497;%202008%202009-01-13.xls" Type="http://schemas.openxmlformats.org/officeDocument/2006/relationships/externalLinkPath" Id="rId1"/></Relationships>
</file>

<file path=xl/externalLinks/_rels/externalLink8.xml.rels><?xml version="1.0" encoding="UTF-8"?><Relationships xmlns="http://schemas.openxmlformats.org/package/2006/relationships"><Relationship TargetMode="External" Target="/Users/yizthak/Drive/&#1502;&#1513;&#1512;&#1491;/&#1502;&#1514;&#1511;&#1504;&#1497;&#1501;%20&#1500;&#1492;&#1508;&#1495;&#1514;&#1514;%20&#1508;&#1500;&#1497;&#1496;&#1493;&#1514;/&#1502;&#1511;&#1493;&#1512;&#1493;&#1514;%20&#1502;&#1497;&#1491;&#1506;/cuecostw/6-%20CUECOST3.xlsx" Type="http://schemas.openxmlformats.org/officeDocument/2006/relationships/externalLinkPath" Id="rId1"/></Relationships>
</file>

<file path=xl/externalLinks/_rels/externalLink9.xml.rels><?xml version="1.0" encoding="UTF-8"?><Relationships xmlns="http://schemas.openxmlformats.org/package/2006/relationships"><Relationship TargetMode="External" Target="/Users/tmichael/AppData/Local/Microsoft/Windows/INetCache/Content.Outlook/F5I0AN7E/&#1508;&#1512;&#1493;&#1497;&#1511;&#1496;%20&#1502;&#1514;&#1511;&#1504;&#1497;&#1501;%20&#1500;&#1492;&#1508;&#1495;&#1514;&#1514;%20&#1508;&#1500;&#1497;&#1496;&#1493;&#1514;%20-%20&#1505;&#1497;&#1499;&#1493;&#1501;.xlsx" Type="http://schemas.openxmlformats.org/officeDocument/2006/relationships/externalLinkPath" Id="rId1"/></Relationships>
</file>

<file path=xl/externalLinks/_rels/externalLink10.xml.rels><?xml version="1.0" encoding="UTF-8"?><Relationships xmlns="http://schemas.openxmlformats.org/package/2006/relationships"><Relationship TargetMode="External" Target="/H:/ERD/TYCHE%20Contract/Assignments/WA%200-05%20(316(b))/Ph4_Supporting_Analyses/Data_Supporting_All_Analyses/EPA/PhIV_Compliance_Costs_by_Option/P4%20I&amp;E%20All%20S2%20Compliance%20Costs_7-31-08_Adj.xls" Type="http://schemas.openxmlformats.org/officeDocument/2006/relationships/externalLinkPath" Id="rId1"/></Relationships>
</file>

<file path=xl/externalLinks/_rels/externalLink11.xml.rels><?xml version="1.0" encoding="UTF-8"?><Relationships xmlns="http://schemas.openxmlformats.org/package/2006/relationships"><Relationship TargetMode="External" Target="/Eserver/yizhar/&#1492;&#1511;&#1489;&#1510;&#1497;&#1501;%20&#1513;&#1500;%20&#1497;&#1494;&#1492;&#1512;/File05%20Taarif%20Base/&#1514;&#1506;&#1512;&#1497;&#1507;%20&#1495;&#1491;&#1513;/&#1502;&#1495;&#1497;&#1512;&#1497;%20&#1492;&#1491;&#1500;&#1511;&#1497;&#1501;%20&#1513;&#1489;&#1489;&#1505;&#1497;&#1505;%20&#1492;&#1514;&#1506;&#1512;&#1497;&#1507;%20&#1492;&#1495;&#1491;&#1513;.xls" Type="http://schemas.openxmlformats.org/officeDocument/2006/relationships/externalLinkPath" Id="rId1"/></Relationships>
</file>

<file path=xl/externalLinks/_rels/externalLink12.xml.rels><?xml version="1.0" encoding="UTF-8"?><Relationships xmlns="http://schemas.openxmlformats.org/package/2006/relationships"><Relationship TargetMode="External" Target="/Coal_server/SYS/Q_DATA/WINDATA/SHIP/SCHEDULE/SCHEDULE.XLS" Type="http://schemas.openxmlformats.org/officeDocument/2006/relationships/externalLinkPath" Id="rId1"/></Relationships>
</file>

<file path=xl/externalLinks/_rels/externalLink13.xml.rels><?xml version="1.0" encoding="UTF-8"?><Relationships xmlns="http://schemas.openxmlformats.org/package/2006/relationships"><Relationship TargetMode="External" Target="/Users/yizthak/Drive/&#1502;&#1513;&#1512;&#1491;/&#1502;&#1514;&#1511;&#1504;&#1497;&#1501;%20&#1500;&#1492;&#1508;&#1495;&#1514;&#1514;%20&#1508;&#1500;&#1497;&#1496;&#1493;&#1514;/&#1504;&#1505;&#1508;&#1495;%20&#1489;&#1504;&#1510;&apos;&#1502;&#1512;&#1511;&#1497;&#1504;&#1490;%20&#1502;&#1514;&#1511;&#1504;&#1497;&#1501;%20&#1500;&#1492;&#1508;&#1495;&#1514;&#1514;%20&#1508;&#1500;&#1497;&#1496;&#1493;&#1514;.xlsx" Type="http://schemas.openxmlformats.org/officeDocument/2006/relationships/externalLinkPath" Id="rId1"/></Relationships>
</file>

<file path=xl/externalLinks/_rels/externalLink14.xml.rels><?xml version="1.0" encoding="UTF-8"?><Relationships xmlns="http://schemas.openxmlformats.org/package/2006/relationships"><Relationship TargetMode="External" Target="/Users/yizthak/Drive/&#1502;&#1513;&#1512;&#1491;/&#1502;&#1514;&#1511;&#1504;&#1497;&#1501;%20&#1500;&#1492;&#1508;&#1495;&#1514;&#1514;%20&#1508;&#1500;&#1497;&#1496;&#1493;&#1514;/&#1508;&#1512;&#1493;&#1497;&#1511;&#1496;%20&#1502;&#1514;&#1511;&#1504;&#1497;&#1501;%20&#1500;&#1492;&#1508;&#1495;&#1514;&#1514;%20&#1508;&#1500;&#1497;&#1496;&#1493;&#1514;%20-%20&#1504;&#1514;&#1493;&#1504;&#1497;%20&#1492;&#1495;&#1489;&#1512;&#1492;%20&#1496;&#1497;&#1493;&#1496;&#1492;%20&#1493;&#1504;&#1505;&#1508;&#1495;&#1497;&#1501;.xlsx" Type="http://schemas.openxmlformats.org/officeDocument/2006/relationships/externalLinkPath" Id="rId1"/></Relationships>
</file>

<file path=xl/externalLinks/_rels/externalLink15.xml.rels><?xml version="1.0" encoding="UTF-8"?><Relationships xmlns="http://schemas.openxmlformats.org/package/2006/relationships"><Relationship TargetMode="External" Target="/Eserver/yizhar/&#1492;&#1511;&#1489;&#1510;&#1497;&#1501;%20&#1513;&#1500;%20&#1497;&#1494;&#1492;&#1512;/File03%20Pension/&#1495;&#1495;&#1497;-&#1504;&#1499;&#1505;-&#1508;&#1504;&#1505;&#1497;&#1492;.xls" Type="http://schemas.openxmlformats.org/officeDocument/2006/relationships/externalLinkPath" Id="rId1"/></Relationships>
</file>

<file path=xl/externalLinks/_rels/externalLink16.xml.rels><?xml version="1.0" encoding="UTF-8"?><Relationships xmlns="http://schemas.openxmlformats.org/package/2006/relationships"><Relationship TargetMode="External" Target="/Eserver/yizhar/&#1492;&#1511;&#1489;&#1510;&#1497;&#1501;%20&#1513;&#1500;%20&#1497;&#1494;&#1492;&#1512;/File05%20Taarif%20Base/&#1514;&#1506;&#1512;&#1497;&#1507;%202001/&#1513;&#1497;&#1504;&#1493;&#1497;&#1497;&#1501;%20&#1500;&#1488;&#1495;&#1512;%20&#1513;&#1497;&#1502;&#1493;&#1506;/&#1502;&#1510;&#1506;%20&#1500;&#1502;&#1495;&#1497;&#1512;&#1497;%20&#1502;&#1493;&#1499;&#1512;%202001_&#1496;&#1497;&#1493;&#1496;&#1488;%20&#1500;&#1488;&#1495;&#1512;%20&#1510;&#1493;%208.xls" Type="http://schemas.openxmlformats.org/officeDocument/2006/relationships/externalLinkPath" Id="rId1"/></Relationships>
</file>

<file path=xl/externalLinks/_rels/externalLink17.xml.rels><?xml version="1.0" encoding="UTF-8"?><Relationships xmlns="http://schemas.openxmlformats.org/package/2006/relationships"><Relationship TargetMode="External" Target="/H:/ERD/TYCHE%20Contract/Assignments/WA%200-05%20(316(b))/Ph4_Supporting_Analyses/All_Ph_IV_Analyses/Cost_Analyses_Using_PhIV_IPM_Baseline/Cost_Analysis/Private_Costs_Assessment.xls" Type="http://schemas.openxmlformats.org/officeDocument/2006/relationships/externalLinkPath" Id="rId1"/></Relationships>
</file>

<file path=xl/externalLinks/_rels/externalLink18.xml.rels><?xml version="1.0" encoding="UTF-8"?><Relationships xmlns="http://schemas.openxmlformats.org/package/2006/relationships"><Relationship TargetMode="External" Target="/Eserver/yizhar/&#1492;&#1511;&#1489;&#1510;&#1497;&#1501;%20&#1513;&#1500;%20&#1497;&#1494;&#1492;&#1512;/File05%20Taarif%20Base/&#1514;&#1506;&#1512;&#1497;&#1507;%202001/&#1504;&#1497;&#1514;&#1493;&#1495;%20&#1502;&#1512;&#1499;&#1497;&#1489;&#1497;&#1501;%20&#1493;&#1502;&#1511;&#1496;&#1506;&#1497;&#1501;/Pension_upddate.xls" Type="http://schemas.openxmlformats.org/officeDocument/2006/relationships/externalLinkPath" Id="rId1"/></Relationships>
</file>

<file path=xl/externalLinks/_rels/externalLink19.xml.rels><?xml version="1.0" encoding="UTF-8"?><Relationships xmlns="http://schemas.openxmlformats.org/package/2006/relationships"><Relationship TargetMode="External" Target="/D:/&#1492;&#1502;&#1505;&#1502;&#1499;&#1497;&#1501;%20&#1513;&#1500;&#1497;/199712%20Run%20III(&#1513;&#1493;&#1495;&#1494;&#1512;%20&#1488;&#1493;&#1496;&#1493;&#1502;&#1496;&#1497;&#1514;).xls" Type="http://schemas.openxmlformats.org/officeDocument/2006/relationships/externalLinkPath" Id="rId1"/></Relationships>
</file>

<file path=xl/externalLinks/_rels/externalLink20.xml.rels><?xml version="1.0" encoding="UTF-8"?><Relationships xmlns="http://schemas.openxmlformats.org/package/2006/relationships"><Relationship TargetMode="External" Target="/Edisonsrv/UsersData/MaagarPua/Calcala_Files/&#1506;&#1491;&#1499;&#1493;&#1503;%20&#1514;&#1506;&#1512;&#1497;&#1507;/&#1506;&#1491;&#1499;&#1493;&#1503;%20&#1513;&#1504;&#1514;&#1497;/2013/&#1502;&#1489;&#1504;&#1492;%20&#1514;&#1506;&#1512;&#1497;&#1507;%20&#1500;&#1506;&#1491;&#1499;&#1493;&#1503;%202013/Tariff_Structure_2010_dated_1.4.2012_D.xlsm" Type="http://schemas.openxmlformats.org/officeDocument/2006/relationships/externalLinkPath" Id="rId1"/></Relationships>
</file>

<file path=xl/externalLinks/_rels/externalLink21.xml.rels><?xml version="1.0" encoding="UTF-8"?><Relationships xmlns="http://schemas.openxmlformats.org/package/2006/relationships"><Relationship TargetMode="External" Target="/&#1512;&#1513;&#1493;&#1514;%20&#1492;&#1495;&#1513;&#1502;&#1500;/Calcala_Files/&#1506;&#1491;&#1499;&#1493;&#1503;%20&#1514;&#1506;&#1512;&#1497;&#1507;/&#1506;&#1491;&#1499;&#1493;&#1503;%20&#1513;&#1504;&#1514;&#1497;/2022/&#1497;&#1495;&#1508;/&#1512;&#1497;&#1499;&#1493;&#1494;%20&#1497;&#1495;&#1508;%202020.xlsx" Type="http://schemas.openxmlformats.org/officeDocument/2006/relationships/externalLinkPath" Id="rId1"/></Relationships>
</file>

<file path=xl/externalLinks/_rels/externalLink22.xml.rels><?xml version="1.0" encoding="UTF-8"?><Relationships xmlns="http://schemas.openxmlformats.org/package/2006/relationships"><Relationship TargetMode="External" Target="/M:/&#1512;&#1513;&#1493;&#1514;%20&#1492;&#1495;&#1513;&#1502;&#1500;/&#1506;&#1491;&#1499;&#1493;&#1503;%20&#1513;&#1504;&#1514;&#1497;%202019/&#1496;&#1489;&#1500;&#1488;&#1493;&#1514;%20&#1502;&#1505;&#1499;&#1502;&#1493;&#1514;%2018.1.18%20&#1488;&#1505;&#1508;&#1511;&#1492;%20&#1510;&#1512;&#1499;&#1503;%20&#1495;&#1495;&#1497;%20&#1495;&#1513;&#1502;&#1500;%20&#1502;&#1514;&#1493;&#1511;&#1503;%20&#1500;&#1508;&#1504;&#1497;%20&#1512;&#1508;&#1493;&#1512;&#1502;&#1492;.xlsx" Type="http://schemas.openxmlformats.org/officeDocument/2006/relationships/externalLinkPath" Id="rId1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מדדים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מדדים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פרמטרים ומחירי דלקים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גיליון1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קביעת מחיר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E INDEX"/>
      <sheetName val="הנחות"/>
    </sheetNames>
    <sheetDataSet>
      <sheetData sheetId="0" refreshError="1"/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נתונים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er Input Sheet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הנחות לבנצ'מרק"/>
      <sheetName val="התאמת מחירים"/>
    </sheetNames>
    <sheetDataSet>
      <sheetData sheetId="0" refreshError="1"/>
      <sheetData sheetId="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Q_STQ_Final_Costs"/>
      <sheetName val="DQ_STQ_Facility_Level_Costs"/>
      <sheetName val="DQ_Final_Costs"/>
      <sheetName val="DQ_Facility_Level_Costs"/>
      <sheetName val="CUR_Adjustment"/>
      <sheetName val="Original_Data--&gt;"/>
      <sheetName val="S2Run"/>
      <sheetName val="Model Fac. I&amp;E All Costs -S2"/>
      <sheetName val="Notes"/>
    </sheetNames>
    <sheetDataSet>
      <sheetData sheetId="0"/>
      <sheetData sheetId="1">
        <row r="2">
          <cell r="A2">
            <v>1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L2">
            <v>12</v>
          </cell>
          <cell r="M2">
            <v>13</v>
          </cell>
          <cell r="N2">
            <v>14</v>
          </cell>
          <cell r="O2">
            <v>15</v>
          </cell>
          <cell r="P2">
            <v>16</v>
          </cell>
          <cell r="Q2">
            <v>17</v>
          </cell>
          <cell r="R2">
            <v>18</v>
          </cell>
          <cell r="S2">
            <v>19</v>
          </cell>
        </row>
        <row r="3">
          <cell r="C3" t="str">
            <v>Data From Surveys</v>
          </cell>
          <cell r="E3" t="str">
            <v>Data From Abt</v>
          </cell>
        </row>
        <row r="4">
          <cell r="A4" t="str">
            <v>EIA ID</v>
          </cell>
          <cell r="B4" t="str">
            <v>SID</v>
          </cell>
          <cell r="C4" t="str">
            <v>Design Intake Flow (DIF) - gpd</v>
          </cell>
          <cell r="D4" t="str">
            <v>Design Intake Flow (DIF) - gpm</v>
          </cell>
          <cell r="E4" t="str">
            <v>DIF Adjusted for Partial Closed Cycle (Code 2 Adjusted) - gpm</v>
          </cell>
          <cell r="F4" t="str">
            <v>New 2000 Steam Generating Capacity (MW)</v>
          </cell>
          <cell r="G4" t="str">
            <v>New 2000 Steam Generating Capacity Adjusted for Partial Closed Cycle (Code 2 &amp; 3 adjusted) (MW)</v>
          </cell>
          <cell r="H4" t="str">
            <v>Under 15% CUR Cutoff? (1=yes) Based on Adj P2 Master %</v>
          </cell>
          <cell r="I4" t="str">
            <v>Nuclear (Yes = 1)</v>
          </cell>
          <cell r="J4" t="str">
            <v>Closed Cycle</v>
          </cell>
          <cell r="K4" t="str">
            <v>Capital Costs - 22-yr Life</v>
          </cell>
          <cell r="L4" t="str">
            <v>Capital Costs - 20-yr Life</v>
          </cell>
          <cell r="M4" t="str">
            <v>Capital Costs - 25-yr Life</v>
          </cell>
          <cell r="N4" t="str">
            <v>Capital Costs - 30-yr Life</v>
          </cell>
          <cell r="O4" t="str">
            <v>Net O&amp;M</v>
          </cell>
          <cell r="P4" t="str">
            <v>Fixed Net O&amp;M</v>
          </cell>
          <cell r="Q4" t="str">
            <v>Variable Net O&amp;M</v>
          </cell>
          <cell r="R4" t="str">
            <v>Pilot Study Costs</v>
          </cell>
          <cell r="S4" t="str">
            <v>Net Downtime Weeks</v>
          </cell>
        </row>
        <row r="5">
          <cell r="A5">
            <v>1363</v>
          </cell>
          <cell r="B5" t="str">
            <v>AUT0001</v>
          </cell>
          <cell r="C5">
            <v>578709144.63431954</v>
          </cell>
          <cell r="D5">
            <v>401881.35044049966</v>
          </cell>
          <cell r="E5">
            <v>401881.35044049966</v>
          </cell>
          <cell r="F5">
            <v>644.64</v>
          </cell>
          <cell r="G5">
            <v>644.64</v>
          </cell>
          <cell r="H5">
            <v>0</v>
          </cell>
          <cell r="I5">
            <v>0</v>
          </cell>
          <cell r="J5">
            <v>1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</row>
        <row r="6">
          <cell r="A6">
            <v>3803</v>
          </cell>
          <cell r="B6" t="str">
            <v>AUT0002</v>
          </cell>
          <cell r="C6">
            <v>791328096.47628951</v>
          </cell>
          <cell r="D6">
            <v>549533.40033075656</v>
          </cell>
          <cell r="E6">
            <v>549533.40033075656</v>
          </cell>
          <cell r="F6">
            <v>649.63699999999994</v>
          </cell>
          <cell r="G6">
            <v>649.63699999999994</v>
          </cell>
          <cell r="H6">
            <v>0</v>
          </cell>
          <cell r="I6">
            <v>0</v>
          </cell>
          <cell r="J6">
            <v>0</v>
          </cell>
          <cell r="K6">
            <v>12364501.507442022</v>
          </cell>
          <cell r="L6">
            <v>0</v>
          </cell>
          <cell r="M6">
            <v>0</v>
          </cell>
          <cell r="N6">
            <v>0</v>
          </cell>
          <cell r="O6">
            <v>362692.04421829933</v>
          </cell>
          <cell r="P6">
            <v>192336.6901157648</v>
          </cell>
          <cell r="Q6">
            <v>170355.35410253453</v>
          </cell>
          <cell r="R6">
            <v>379178.04622822197</v>
          </cell>
          <cell r="S6">
            <v>1.2</v>
          </cell>
        </row>
        <row r="7">
          <cell r="A7">
            <v>892</v>
          </cell>
          <cell r="B7" t="str">
            <v>AUT0004</v>
          </cell>
          <cell r="C7">
            <v>344313804.10594112</v>
          </cell>
          <cell r="D7">
            <v>239106.80840690355</v>
          </cell>
          <cell r="E7">
            <v>239106.80840690355</v>
          </cell>
          <cell r="F7">
            <v>275</v>
          </cell>
          <cell r="G7">
            <v>275</v>
          </cell>
          <cell r="H7">
            <v>0</v>
          </cell>
          <cell r="I7">
            <v>0</v>
          </cell>
          <cell r="J7">
            <v>0</v>
          </cell>
          <cell r="K7">
            <v>5379903.18915533</v>
          </cell>
          <cell r="L7">
            <v>0</v>
          </cell>
          <cell r="M7">
            <v>0</v>
          </cell>
          <cell r="N7">
            <v>0</v>
          </cell>
          <cell r="O7">
            <v>157810.49354855635</v>
          </cell>
          <cell r="P7">
            <v>83687.38294241624</v>
          </cell>
          <cell r="Q7">
            <v>74123.110606140108</v>
          </cell>
          <cell r="R7">
            <v>164983.69780076345</v>
          </cell>
          <cell r="S7">
            <v>1.2</v>
          </cell>
        </row>
        <row r="8">
          <cell r="A8">
            <v>703</v>
          </cell>
          <cell r="B8" t="str">
            <v>AUT0010</v>
          </cell>
          <cell r="C8">
            <v>76558354.161777735</v>
          </cell>
          <cell r="D8">
            <v>53165.523723456761</v>
          </cell>
          <cell r="E8">
            <v>53165.523723456761</v>
          </cell>
          <cell r="F8">
            <v>3498.6</v>
          </cell>
          <cell r="G8">
            <v>3498.6</v>
          </cell>
          <cell r="H8">
            <v>0</v>
          </cell>
          <cell r="I8">
            <v>0</v>
          </cell>
          <cell r="J8">
            <v>1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A9">
            <v>3131</v>
          </cell>
          <cell r="B9" t="str">
            <v>AUT0011</v>
          </cell>
          <cell r="C9">
            <v>653412074.56387579</v>
          </cell>
          <cell r="D9">
            <v>453758.38511380262</v>
          </cell>
          <cell r="E9">
            <v>453758.38511380262</v>
          </cell>
          <cell r="F9">
            <v>625</v>
          </cell>
          <cell r="G9">
            <v>625</v>
          </cell>
          <cell r="H9">
            <v>0</v>
          </cell>
          <cell r="I9">
            <v>0</v>
          </cell>
          <cell r="J9">
            <v>0</v>
          </cell>
          <cell r="K9">
            <v>10209563.665060559</v>
          </cell>
          <cell r="L9">
            <v>0</v>
          </cell>
          <cell r="M9">
            <v>0</v>
          </cell>
          <cell r="N9">
            <v>0</v>
          </cell>
          <cell r="O9">
            <v>299480.53417510976</v>
          </cell>
          <cell r="P9">
            <v>158815.43478983091</v>
          </cell>
          <cell r="Q9">
            <v>140665.09938527882</v>
          </cell>
          <cell r="R9">
            <v>313093.2857285238</v>
          </cell>
          <cell r="S9">
            <v>1.2</v>
          </cell>
        </row>
        <row r="10">
          <cell r="A10">
            <v>6099</v>
          </cell>
          <cell r="B10" t="str">
            <v>AUT0012</v>
          </cell>
          <cell r="C10">
            <v>2907240387.0508351</v>
          </cell>
          <cell r="D10">
            <v>2018916.9354519688</v>
          </cell>
          <cell r="E10">
            <v>2018916.9354519688</v>
          </cell>
          <cell r="F10">
            <v>2300.58</v>
          </cell>
          <cell r="G10">
            <v>2300.58</v>
          </cell>
          <cell r="H10">
            <v>0</v>
          </cell>
          <cell r="I10">
            <v>1</v>
          </cell>
          <cell r="J10">
            <v>0</v>
          </cell>
          <cell r="K10">
            <v>45425631.047669299</v>
          </cell>
          <cell r="L10">
            <v>0</v>
          </cell>
          <cell r="M10">
            <v>0</v>
          </cell>
          <cell r="N10">
            <v>0</v>
          </cell>
          <cell r="O10">
            <v>1332485.1773982996</v>
          </cell>
          <cell r="P10">
            <v>706620.92740818905</v>
          </cell>
          <cell r="Q10">
            <v>625864.24999011029</v>
          </cell>
          <cell r="R10">
            <v>1393052.6854618583</v>
          </cell>
          <cell r="S10">
            <v>1.2</v>
          </cell>
        </row>
        <row r="11">
          <cell r="A11">
            <v>546</v>
          </cell>
          <cell r="B11" t="str">
            <v>AUT0013</v>
          </cell>
          <cell r="C11">
            <v>559986849.98850584</v>
          </cell>
          <cell r="D11">
            <v>388879.75693646242</v>
          </cell>
          <cell r="E11">
            <v>388879.75693646242</v>
          </cell>
          <cell r="F11">
            <v>489.9</v>
          </cell>
          <cell r="G11">
            <v>489.9</v>
          </cell>
          <cell r="H11">
            <v>1</v>
          </cell>
          <cell r="I11">
            <v>0</v>
          </cell>
          <cell r="J11">
            <v>0</v>
          </cell>
          <cell r="K11">
            <v>8749794.5310704038</v>
          </cell>
          <cell r="L11">
            <v>0</v>
          </cell>
          <cell r="M11">
            <v>0</v>
          </cell>
          <cell r="N11">
            <v>0</v>
          </cell>
          <cell r="O11">
            <v>256660.63957806522</v>
          </cell>
          <cell r="P11">
            <v>136107.91492776183</v>
          </cell>
          <cell r="Q11">
            <v>120552.72465030335</v>
          </cell>
          <cell r="R11">
            <v>268327.03228615905</v>
          </cell>
          <cell r="S11">
            <v>1.2</v>
          </cell>
        </row>
        <row r="12">
          <cell r="A12">
            <v>3298</v>
          </cell>
          <cell r="B12" t="str">
            <v>AUT0014</v>
          </cell>
          <cell r="C12">
            <v>824231352.65105593</v>
          </cell>
          <cell r="D12">
            <v>572382.8837854556</v>
          </cell>
          <cell r="E12">
            <v>572382.8837854556</v>
          </cell>
          <cell r="F12">
            <v>632.70000000000005</v>
          </cell>
          <cell r="G12">
            <v>632.70000000000005</v>
          </cell>
          <cell r="H12">
            <v>0</v>
          </cell>
          <cell r="I12">
            <v>0</v>
          </cell>
          <cell r="J12">
            <v>0</v>
          </cell>
          <cell r="K12">
            <v>12878614.885172751</v>
          </cell>
          <cell r="L12">
            <v>0</v>
          </cell>
          <cell r="M12">
            <v>0</v>
          </cell>
          <cell r="N12">
            <v>0</v>
          </cell>
          <cell r="O12">
            <v>377772.70329840074</v>
          </cell>
          <cell r="P12">
            <v>200334.00932490945</v>
          </cell>
          <cell r="Q12">
            <v>177438.69397349123</v>
          </cell>
          <cell r="R12">
            <v>394944.18981196434</v>
          </cell>
          <cell r="S12">
            <v>1.2</v>
          </cell>
        </row>
        <row r="13">
          <cell r="A13">
            <v>2516</v>
          </cell>
          <cell r="B13" t="str">
            <v>AUT0015</v>
          </cell>
          <cell r="C13">
            <v>1867495446.2856069</v>
          </cell>
          <cell r="D13">
            <v>1296871.8376983381</v>
          </cell>
          <cell r="E13">
            <v>1296871.8376983381</v>
          </cell>
          <cell r="F13">
            <v>1500</v>
          </cell>
          <cell r="G13">
            <v>1500</v>
          </cell>
          <cell r="H13">
            <v>0</v>
          </cell>
          <cell r="I13">
            <v>0</v>
          </cell>
          <cell r="J13">
            <v>0</v>
          </cell>
          <cell r="K13">
            <v>29179616.348212607</v>
          </cell>
          <cell r="L13">
            <v>0</v>
          </cell>
          <cell r="M13">
            <v>0</v>
          </cell>
          <cell r="N13">
            <v>0</v>
          </cell>
          <cell r="O13">
            <v>855935.41288090323</v>
          </cell>
          <cell r="P13">
            <v>453905.14319441828</v>
          </cell>
          <cell r="Q13">
            <v>402030.26968648483</v>
          </cell>
          <cell r="R13">
            <v>894841.56801185326</v>
          </cell>
          <cell r="S13">
            <v>1.2</v>
          </cell>
        </row>
        <row r="14">
          <cell r="A14">
            <v>113</v>
          </cell>
          <cell r="B14" t="str">
            <v>AUT0016</v>
          </cell>
          <cell r="C14">
            <v>433622661.13045102</v>
          </cell>
          <cell r="D14">
            <v>301126.84800725768</v>
          </cell>
          <cell r="E14">
            <v>301126.84800725768</v>
          </cell>
          <cell r="F14">
            <v>1105.4359999999999</v>
          </cell>
          <cell r="G14">
            <v>1105.4359999999999</v>
          </cell>
          <cell r="H14">
            <v>0</v>
          </cell>
          <cell r="I14">
            <v>0</v>
          </cell>
          <cell r="J14">
            <v>0</v>
          </cell>
          <cell r="K14">
            <v>6775354.0801632982</v>
          </cell>
          <cell r="L14">
            <v>0</v>
          </cell>
          <cell r="M14">
            <v>0</v>
          </cell>
          <cell r="N14">
            <v>0</v>
          </cell>
          <cell r="O14">
            <v>198743.71968479006</v>
          </cell>
          <cell r="P14">
            <v>105394.39680254018</v>
          </cell>
          <cell r="Q14">
            <v>93349.322882249879</v>
          </cell>
          <cell r="R14">
            <v>207777.52512500779</v>
          </cell>
          <cell r="S14">
            <v>1.2</v>
          </cell>
        </row>
        <row r="15">
          <cell r="A15">
            <v>2790</v>
          </cell>
          <cell r="B15" t="str">
            <v>AUT0018</v>
          </cell>
          <cell r="C15">
            <v>101297481.88866603</v>
          </cell>
          <cell r="D15">
            <v>70345.473533795855</v>
          </cell>
          <cell r="E15">
            <v>70345.473533795855</v>
          </cell>
          <cell r="F15">
            <v>115</v>
          </cell>
          <cell r="G15">
            <v>115</v>
          </cell>
          <cell r="H15">
            <v>0</v>
          </cell>
          <cell r="I15">
            <v>0</v>
          </cell>
          <cell r="J15">
            <v>0</v>
          </cell>
          <cell r="K15">
            <v>1582773.1545104068</v>
          </cell>
          <cell r="L15">
            <v>0</v>
          </cell>
          <cell r="M15">
            <v>0</v>
          </cell>
          <cell r="N15">
            <v>0</v>
          </cell>
          <cell r="O15">
            <v>46428.012532305263</v>
          </cell>
          <cell r="P15">
            <v>24620.915736828549</v>
          </cell>
          <cell r="Q15">
            <v>21807.096795476715</v>
          </cell>
          <cell r="R15">
            <v>48538.376738319137</v>
          </cell>
          <cell r="S15">
            <v>1.2</v>
          </cell>
        </row>
        <row r="16">
          <cell r="A16">
            <v>2491</v>
          </cell>
          <cell r="B16" t="str">
            <v>AUT0019</v>
          </cell>
          <cell r="C16">
            <v>1222248361.0810115</v>
          </cell>
          <cell r="D16">
            <v>848783.58408403583</v>
          </cell>
          <cell r="E16">
            <v>848783.58408403583</v>
          </cell>
          <cell r="F16">
            <v>883</v>
          </cell>
          <cell r="G16">
            <v>883</v>
          </cell>
          <cell r="H16">
            <v>1</v>
          </cell>
          <cell r="I16">
            <v>0</v>
          </cell>
          <cell r="J16">
            <v>0</v>
          </cell>
          <cell r="K16">
            <v>19097630.641890805</v>
          </cell>
          <cell r="L16">
            <v>0</v>
          </cell>
          <cell r="M16">
            <v>0</v>
          </cell>
          <cell r="N16">
            <v>0</v>
          </cell>
          <cell r="O16">
            <v>560197.16549546365</v>
          </cell>
          <cell r="P16">
            <v>297074.25442941254</v>
          </cell>
          <cell r="Q16">
            <v>263122.91106605111</v>
          </cell>
          <cell r="R16">
            <v>585660.67301798472</v>
          </cell>
          <cell r="S16">
            <v>1.2</v>
          </cell>
        </row>
        <row r="17">
          <cell r="A17">
            <v>2378</v>
          </cell>
          <cell r="B17" t="str">
            <v>AUT0020</v>
          </cell>
          <cell r="C17">
            <v>298820854.65391773</v>
          </cell>
          <cell r="D17">
            <v>207514.48239855396</v>
          </cell>
          <cell r="E17">
            <v>207514.48239855396</v>
          </cell>
          <cell r="F17">
            <v>475.6</v>
          </cell>
          <cell r="G17">
            <v>475.6</v>
          </cell>
          <cell r="H17">
            <v>0</v>
          </cell>
          <cell r="I17">
            <v>0</v>
          </cell>
          <cell r="J17">
            <v>0</v>
          </cell>
          <cell r="K17">
            <v>4669075.8539674636</v>
          </cell>
          <cell r="L17">
            <v>0</v>
          </cell>
          <cell r="M17">
            <v>0</v>
          </cell>
          <cell r="N17">
            <v>0</v>
          </cell>
          <cell r="O17">
            <v>136959.55838304563</v>
          </cell>
          <cell r="P17">
            <v>72630.068839493877</v>
          </cell>
          <cell r="Q17">
            <v>64329.489543551725</v>
          </cell>
          <cell r="R17">
            <v>143184.99285500223</v>
          </cell>
          <cell r="S17">
            <v>1.2</v>
          </cell>
        </row>
        <row r="18">
          <cell r="A18">
            <v>1695</v>
          </cell>
          <cell r="B18" t="str">
            <v>AUT0021</v>
          </cell>
          <cell r="C18">
            <v>384679038.40045559</v>
          </cell>
          <cell r="D18">
            <v>267138.22111142747</v>
          </cell>
          <cell r="E18">
            <v>267138.22111142747</v>
          </cell>
          <cell r="F18">
            <v>378.5</v>
          </cell>
          <cell r="G18">
            <v>378.5</v>
          </cell>
          <cell r="H18">
            <v>0</v>
          </cell>
          <cell r="I18">
            <v>0</v>
          </cell>
          <cell r="J18">
            <v>0</v>
          </cell>
          <cell r="K18">
            <v>6010609.9750071177</v>
          </cell>
          <cell r="L18">
            <v>0</v>
          </cell>
          <cell r="M18">
            <v>0</v>
          </cell>
          <cell r="N18">
            <v>0</v>
          </cell>
          <cell r="O18">
            <v>176311.22593354213</v>
          </cell>
          <cell r="P18">
            <v>93498.377388999608</v>
          </cell>
          <cell r="Q18">
            <v>82812.848544542518</v>
          </cell>
          <cell r="R18">
            <v>184325.37256688494</v>
          </cell>
          <cell r="S18">
            <v>1.2</v>
          </cell>
        </row>
        <row r="19">
          <cell r="A19">
            <v>207</v>
          </cell>
          <cell r="B19" t="str">
            <v>AUT0022</v>
          </cell>
          <cell r="C19">
            <v>98599171.456109032</v>
          </cell>
          <cell r="D19">
            <v>68471.646844520161</v>
          </cell>
          <cell r="E19">
            <v>68471.646844520161</v>
          </cell>
          <cell r="F19">
            <v>1358</v>
          </cell>
          <cell r="G19">
            <v>1358</v>
          </cell>
          <cell r="H19">
            <v>0</v>
          </cell>
          <cell r="I19">
            <v>0</v>
          </cell>
          <cell r="J19">
            <v>1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A20">
            <v>3396</v>
          </cell>
          <cell r="B20" t="str">
            <v>AUT0024</v>
          </cell>
          <cell r="C20">
            <v>921170775.57358706</v>
          </cell>
          <cell r="D20">
            <v>639701.92748165759</v>
          </cell>
          <cell r="E20">
            <v>639701.92748165759</v>
          </cell>
          <cell r="F20">
            <v>950</v>
          </cell>
          <cell r="G20">
            <v>950</v>
          </cell>
          <cell r="H20">
            <v>0</v>
          </cell>
          <cell r="I20">
            <v>0</v>
          </cell>
          <cell r="J20">
            <v>0</v>
          </cell>
          <cell r="K20">
            <v>14393293.368337296</v>
          </cell>
          <cell r="L20">
            <v>0</v>
          </cell>
          <cell r="M20">
            <v>0</v>
          </cell>
          <cell r="N20">
            <v>0</v>
          </cell>
          <cell r="O20">
            <v>422203.272137894</v>
          </cell>
          <cell r="P20">
            <v>223895.67461858015</v>
          </cell>
          <cell r="Q20">
            <v>198307.59751931386</v>
          </cell>
          <cell r="R20">
            <v>441394.32996234368</v>
          </cell>
          <cell r="S20">
            <v>1.2</v>
          </cell>
        </row>
        <row r="21">
          <cell r="A21">
            <v>3452</v>
          </cell>
          <cell r="B21" t="str">
            <v>AUT0027</v>
          </cell>
          <cell r="C21">
            <v>582068645.47755659</v>
          </cell>
          <cell r="D21">
            <v>404214.33713719208</v>
          </cell>
          <cell r="E21">
            <v>404214.33713719208</v>
          </cell>
          <cell r="F21">
            <v>927.51900000000001</v>
          </cell>
          <cell r="G21">
            <v>927.51900000000001</v>
          </cell>
          <cell r="H21">
            <v>1</v>
          </cell>
          <cell r="I21">
            <v>0</v>
          </cell>
          <cell r="J21">
            <v>0</v>
          </cell>
          <cell r="K21">
            <v>9094822.5855868217</v>
          </cell>
          <cell r="L21">
            <v>0</v>
          </cell>
          <cell r="M21">
            <v>0</v>
          </cell>
          <cell r="N21">
            <v>0</v>
          </cell>
          <cell r="O21">
            <v>266781.46251054679</v>
          </cell>
          <cell r="P21">
            <v>141475.01799801723</v>
          </cell>
          <cell r="Q21">
            <v>125306.44451252955</v>
          </cell>
          <cell r="R21">
            <v>278907.89262466249</v>
          </cell>
          <cell r="S21">
            <v>1.2</v>
          </cell>
        </row>
        <row r="22">
          <cell r="A22">
            <v>1167</v>
          </cell>
          <cell r="B22" t="str">
            <v>AUT0033</v>
          </cell>
          <cell r="C22">
            <v>362898507.05465257</v>
          </cell>
          <cell r="D22">
            <v>252012.8521212865</v>
          </cell>
          <cell r="E22">
            <v>252012.8521212865</v>
          </cell>
          <cell r="F22">
            <v>293.55</v>
          </cell>
          <cell r="G22">
            <v>293.55</v>
          </cell>
          <cell r="H22">
            <v>0</v>
          </cell>
          <cell r="I22">
            <v>0</v>
          </cell>
          <cell r="J22">
            <v>0</v>
          </cell>
          <cell r="K22">
            <v>5670289.1727289464</v>
          </cell>
          <cell r="L22">
            <v>0</v>
          </cell>
          <cell r="M22">
            <v>0</v>
          </cell>
          <cell r="N22">
            <v>0</v>
          </cell>
          <cell r="O22">
            <v>166328.48240004911</v>
          </cell>
          <cell r="P22">
            <v>88204.498242450267</v>
          </cell>
          <cell r="Q22">
            <v>78123.98415759881</v>
          </cell>
          <cell r="R22">
            <v>173888.86796368766</v>
          </cell>
          <cell r="S22">
            <v>1.2</v>
          </cell>
        </row>
        <row r="23">
          <cell r="A23">
            <v>4050</v>
          </cell>
          <cell r="B23" t="str">
            <v>AUT0036</v>
          </cell>
          <cell r="C23">
            <v>465447276.70277655</v>
          </cell>
          <cell r="D23">
            <v>323227.2754880393</v>
          </cell>
          <cell r="E23">
            <v>323227.2754880393</v>
          </cell>
          <cell r="F23">
            <v>770</v>
          </cell>
          <cell r="G23">
            <v>770</v>
          </cell>
          <cell r="H23">
            <v>0</v>
          </cell>
          <cell r="I23">
            <v>0</v>
          </cell>
          <cell r="J23">
            <v>0</v>
          </cell>
          <cell r="K23">
            <v>7272613.6984808845</v>
          </cell>
          <cell r="L23">
            <v>0</v>
          </cell>
          <cell r="M23">
            <v>0</v>
          </cell>
          <cell r="N23">
            <v>0</v>
          </cell>
          <cell r="O23">
            <v>213330.00182210596</v>
          </cell>
          <cell r="P23">
            <v>113129.54642081376</v>
          </cell>
          <cell r="Q23">
            <v>100200.45540129219</v>
          </cell>
          <cell r="R23">
            <v>223026.82008674712</v>
          </cell>
          <cell r="S23">
            <v>1.2</v>
          </cell>
        </row>
        <row r="24">
          <cell r="A24">
            <v>6051</v>
          </cell>
          <cell r="B24" t="str">
            <v>AUT0041</v>
          </cell>
          <cell r="C24">
            <v>109792548.89775674</v>
          </cell>
          <cell r="D24">
            <v>76244.825623442186</v>
          </cell>
          <cell r="E24">
            <v>76244.825623442186</v>
          </cell>
          <cell r="F24">
            <v>1721.894</v>
          </cell>
          <cell r="G24">
            <v>1721.894</v>
          </cell>
          <cell r="H24">
            <v>0</v>
          </cell>
          <cell r="I24">
            <v>1</v>
          </cell>
          <cell r="J24">
            <v>1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A25">
            <v>247</v>
          </cell>
          <cell r="B25" t="str">
            <v>AUT0044</v>
          </cell>
          <cell r="C25">
            <v>659331963.77376199</v>
          </cell>
          <cell r="D25">
            <v>457869.41928733472</v>
          </cell>
          <cell r="E25">
            <v>457869.41928733472</v>
          </cell>
          <cell r="F25">
            <v>371.35</v>
          </cell>
          <cell r="G25">
            <v>371.35</v>
          </cell>
          <cell r="H25">
            <v>1</v>
          </cell>
          <cell r="I25">
            <v>0</v>
          </cell>
          <cell r="J25">
            <v>0</v>
          </cell>
          <cell r="K25">
            <v>10302061.933965031</v>
          </cell>
          <cell r="L25">
            <v>0</v>
          </cell>
          <cell r="M25">
            <v>0</v>
          </cell>
          <cell r="N25">
            <v>0</v>
          </cell>
          <cell r="O25">
            <v>302193.81672964094</v>
          </cell>
          <cell r="P25">
            <v>160254.29675056715</v>
          </cell>
          <cell r="Q25">
            <v>141939.51997907375</v>
          </cell>
          <cell r="R25">
            <v>315929.89930826094</v>
          </cell>
          <cell r="S25">
            <v>1.2</v>
          </cell>
        </row>
        <row r="26">
          <cell r="A26">
            <v>1409</v>
          </cell>
          <cell r="B26" t="str">
            <v>AUT0047</v>
          </cell>
          <cell r="C26">
            <v>1223607068.1791551</v>
          </cell>
          <cell r="D26">
            <v>849727.13067996886</v>
          </cell>
          <cell r="E26">
            <v>849727.13067996886</v>
          </cell>
          <cell r="F26">
            <v>959.25</v>
          </cell>
          <cell r="G26">
            <v>959.25</v>
          </cell>
          <cell r="H26">
            <v>0</v>
          </cell>
          <cell r="I26">
            <v>0</v>
          </cell>
          <cell r="J26">
            <v>0</v>
          </cell>
          <cell r="K26">
            <v>19118860.440299299</v>
          </cell>
          <cell r="L26">
            <v>0</v>
          </cell>
          <cell r="M26">
            <v>0</v>
          </cell>
          <cell r="N26">
            <v>0</v>
          </cell>
          <cell r="O26">
            <v>560819.9062487795</v>
          </cell>
          <cell r="P26">
            <v>297404.49573798908</v>
          </cell>
          <cell r="Q26">
            <v>263415.41051079036</v>
          </cell>
          <cell r="R26">
            <v>586311.72016917844</v>
          </cell>
          <cell r="S26">
            <v>1.2</v>
          </cell>
        </row>
        <row r="27">
          <cell r="A27">
            <v>1571</v>
          </cell>
          <cell r="B27" t="str">
            <v>AUT0049</v>
          </cell>
          <cell r="C27">
            <v>1182046877.0998151</v>
          </cell>
          <cell r="D27">
            <v>820865.88687487156</v>
          </cell>
          <cell r="E27">
            <v>820865.88687487156</v>
          </cell>
          <cell r="F27">
            <v>2046</v>
          </cell>
          <cell r="G27">
            <v>2046</v>
          </cell>
          <cell r="H27">
            <v>0</v>
          </cell>
          <cell r="I27">
            <v>0</v>
          </cell>
          <cell r="J27">
            <v>0</v>
          </cell>
          <cell r="K27">
            <v>18469482.454684611</v>
          </cell>
          <cell r="L27">
            <v>0</v>
          </cell>
          <cell r="M27">
            <v>0</v>
          </cell>
          <cell r="N27">
            <v>0</v>
          </cell>
          <cell r="O27">
            <v>541771.48533741524</v>
          </cell>
          <cell r="P27">
            <v>287303.06040620501</v>
          </cell>
          <cell r="Q27">
            <v>254468.42493121017</v>
          </cell>
          <cell r="R27">
            <v>566397.46194366133</v>
          </cell>
          <cell r="S27">
            <v>1.2</v>
          </cell>
        </row>
        <row r="28">
          <cell r="A28">
            <v>1866</v>
          </cell>
          <cell r="B28" t="str">
            <v>AUT0050</v>
          </cell>
          <cell r="C28">
            <v>106535516.99461426</v>
          </cell>
          <cell r="D28">
            <v>73982.99791292657</v>
          </cell>
          <cell r="E28">
            <v>73982.99791292657</v>
          </cell>
          <cell r="F28">
            <v>73</v>
          </cell>
          <cell r="G28">
            <v>73</v>
          </cell>
          <cell r="H28">
            <v>0</v>
          </cell>
          <cell r="I28">
            <v>0</v>
          </cell>
          <cell r="J28">
            <v>0</v>
          </cell>
          <cell r="K28">
            <v>1664617.4530408478</v>
          </cell>
          <cell r="L28">
            <v>0</v>
          </cell>
          <cell r="M28">
            <v>0</v>
          </cell>
          <cell r="N28">
            <v>0</v>
          </cell>
          <cell r="O28">
            <v>48828.778622531536</v>
          </cell>
          <cell r="P28">
            <v>25894.049269524297</v>
          </cell>
          <cell r="Q28">
            <v>22934.729353007238</v>
          </cell>
          <cell r="R28">
            <v>51048.268559919328</v>
          </cell>
          <cell r="S28">
            <v>1.2</v>
          </cell>
        </row>
        <row r="29">
          <cell r="A29">
            <v>638</v>
          </cell>
          <cell r="B29" t="str">
            <v>AUT0051</v>
          </cell>
          <cell r="C29">
            <v>501194895.67457968</v>
          </cell>
          <cell r="D29">
            <v>348052.01088512479</v>
          </cell>
          <cell r="E29">
            <v>348052.01088512479</v>
          </cell>
          <cell r="F29">
            <v>147</v>
          </cell>
          <cell r="G29">
            <v>147</v>
          </cell>
          <cell r="H29">
            <v>0</v>
          </cell>
          <cell r="I29">
            <v>0</v>
          </cell>
          <cell r="J29">
            <v>0</v>
          </cell>
          <cell r="K29">
            <v>7831170.2449153075</v>
          </cell>
          <cell r="L29">
            <v>0</v>
          </cell>
          <cell r="M29">
            <v>0</v>
          </cell>
          <cell r="N29">
            <v>0</v>
          </cell>
          <cell r="O29">
            <v>229714.32718418239</v>
          </cell>
          <cell r="P29">
            <v>121818.20380979367</v>
          </cell>
          <cell r="Q29">
            <v>107896.12337438868</v>
          </cell>
          <cell r="R29">
            <v>240155.88751073609</v>
          </cell>
          <cell r="S29">
            <v>1.2</v>
          </cell>
        </row>
        <row r="30">
          <cell r="A30">
            <v>4054</v>
          </cell>
          <cell r="B30" t="str">
            <v>AUT0053</v>
          </cell>
          <cell r="C30">
            <v>212777073.73151955</v>
          </cell>
          <cell r="D30">
            <v>147761.85675799969</v>
          </cell>
          <cell r="E30">
            <v>147761.85675799969</v>
          </cell>
          <cell r="F30">
            <v>200</v>
          </cell>
          <cell r="G30">
            <v>200</v>
          </cell>
          <cell r="H30">
            <v>0</v>
          </cell>
          <cell r="I30">
            <v>0</v>
          </cell>
          <cell r="J30">
            <v>0</v>
          </cell>
          <cell r="K30">
            <v>3324641.777054993</v>
          </cell>
          <cell r="L30">
            <v>0</v>
          </cell>
          <cell r="M30">
            <v>0</v>
          </cell>
          <cell r="N30">
            <v>0</v>
          </cell>
          <cell r="O30">
            <v>97522.825460279797</v>
          </cell>
          <cell r="P30">
            <v>51716.649865299885</v>
          </cell>
          <cell r="Q30">
            <v>45806.175594979904</v>
          </cell>
          <cell r="R30">
            <v>101955.68116301978</v>
          </cell>
          <cell r="S30">
            <v>1.2</v>
          </cell>
        </row>
        <row r="31">
          <cell r="A31">
            <v>6138</v>
          </cell>
          <cell r="B31" t="str">
            <v>AUT0054</v>
          </cell>
          <cell r="C31">
            <v>595064918.80985498</v>
          </cell>
          <cell r="D31">
            <v>413239.52695128816</v>
          </cell>
          <cell r="E31">
            <v>413239.52695128816</v>
          </cell>
          <cell r="F31">
            <v>510.82799999999997</v>
          </cell>
          <cell r="G31">
            <v>510.82799999999997</v>
          </cell>
          <cell r="H31">
            <v>0</v>
          </cell>
          <cell r="I31">
            <v>0</v>
          </cell>
          <cell r="J31">
            <v>1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A32">
            <v>201</v>
          </cell>
          <cell r="B32" t="str">
            <v>AUT0057</v>
          </cell>
          <cell r="C32">
            <v>81202780.203099027</v>
          </cell>
          <cell r="D32">
            <v>56390.819585485435</v>
          </cell>
          <cell r="E32">
            <v>56390.819585485435</v>
          </cell>
          <cell r="F32">
            <v>59</v>
          </cell>
          <cell r="G32">
            <v>59</v>
          </cell>
          <cell r="H32">
            <v>0</v>
          </cell>
          <cell r="I32">
            <v>0</v>
          </cell>
          <cell r="J32">
            <v>0</v>
          </cell>
          <cell r="K32">
            <v>1268793.4406734223</v>
          </cell>
          <cell r="L32">
            <v>0</v>
          </cell>
          <cell r="M32">
            <v>0</v>
          </cell>
          <cell r="N32">
            <v>0</v>
          </cell>
          <cell r="O32">
            <v>37217.940926420386</v>
          </cell>
          <cell r="P32">
            <v>19736.786854919901</v>
          </cell>
          <cell r="Q32">
            <v>17481.154071500485</v>
          </cell>
          <cell r="R32">
            <v>38909.665513984946</v>
          </cell>
          <cell r="S32">
            <v>1.2</v>
          </cell>
        </row>
        <row r="33">
          <cell r="A33">
            <v>2408</v>
          </cell>
          <cell r="B33" t="str">
            <v>AUT0058</v>
          </cell>
          <cell r="C33">
            <v>899100755.28106105</v>
          </cell>
          <cell r="D33">
            <v>624375.52450073685</v>
          </cell>
          <cell r="E33">
            <v>624375.52450073685</v>
          </cell>
          <cell r="F33">
            <v>648</v>
          </cell>
          <cell r="G33">
            <v>648</v>
          </cell>
          <cell r="H33">
            <v>0</v>
          </cell>
          <cell r="I33">
            <v>0</v>
          </cell>
          <cell r="J33">
            <v>0</v>
          </cell>
          <cell r="K33">
            <v>14048449.301266579</v>
          </cell>
          <cell r="L33">
            <v>0</v>
          </cell>
          <cell r="M33">
            <v>0</v>
          </cell>
          <cell r="N33">
            <v>0</v>
          </cell>
          <cell r="O33">
            <v>412087.84617048636</v>
          </cell>
          <cell r="P33">
            <v>218531.43357525789</v>
          </cell>
          <cell r="Q33">
            <v>193556.41259522841</v>
          </cell>
          <cell r="R33">
            <v>430819.11190550838</v>
          </cell>
          <cell r="S33">
            <v>1.2</v>
          </cell>
        </row>
        <row r="34">
          <cell r="A34">
            <v>8063</v>
          </cell>
          <cell r="B34" t="str">
            <v>AUT0064</v>
          </cell>
          <cell r="C34">
            <v>796529251.04970849</v>
          </cell>
          <cell r="D34">
            <v>553145.31322896422</v>
          </cell>
          <cell r="E34">
            <v>553145.31322896422</v>
          </cell>
          <cell r="F34">
            <v>799.2</v>
          </cell>
          <cell r="G34">
            <v>799.2</v>
          </cell>
          <cell r="H34">
            <v>0</v>
          </cell>
          <cell r="I34">
            <v>0</v>
          </cell>
          <cell r="J34">
            <v>0</v>
          </cell>
          <cell r="K34">
            <v>12445769.547651695</v>
          </cell>
          <cell r="L34">
            <v>0</v>
          </cell>
          <cell r="M34">
            <v>0</v>
          </cell>
          <cell r="N34">
            <v>0</v>
          </cell>
          <cell r="O34">
            <v>365075.90673111641</v>
          </cell>
          <cell r="P34">
            <v>193600.85963013748</v>
          </cell>
          <cell r="Q34">
            <v>171475.0471009789</v>
          </cell>
          <cell r="R34">
            <v>381670.26612798526</v>
          </cell>
          <cell r="S34">
            <v>1.2</v>
          </cell>
        </row>
        <row r="35">
          <cell r="A35">
            <v>1729</v>
          </cell>
          <cell r="B35" t="str">
            <v>AUT0066</v>
          </cell>
          <cell r="C35">
            <v>94421615.385973096</v>
          </cell>
          <cell r="D35">
            <v>65570.566240259097</v>
          </cell>
          <cell r="E35">
            <v>65570.566240259097</v>
          </cell>
          <cell r="F35">
            <v>1154</v>
          </cell>
          <cell r="G35">
            <v>1154</v>
          </cell>
          <cell r="H35">
            <v>0</v>
          </cell>
          <cell r="I35">
            <v>1</v>
          </cell>
          <cell r="J35">
            <v>0</v>
          </cell>
          <cell r="K35">
            <v>1475337.7404058296</v>
          </cell>
          <cell r="L35">
            <v>0</v>
          </cell>
          <cell r="M35">
            <v>0</v>
          </cell>
          <cell r="N35">
            <v>0</v>
          </cell>
          <cell r="O35">
            <v>43276.57371857101</v>
          </cell>
          <cell r="P35">
            <v>22949.698184090681</v>
          </cell>
          <cell r="Q35">
            <v>20326.875534480321</v>
          </cell>
          <cell r="R35">
            <v>45243.690705778776</v>
          </cell>
          <cell r="S35">
            <v>1.2</v>
          </cell>
        </row>
        <row r="36">
          <cell r="A36">
            <v>658</v>
          </cell>
          <cell r="B36" t="str">
            <v>AUT0067</v>
          </cell>
          <cell r="C36">
            <v>476524733.57458413</v>
          </cell>
          <cell r="D36">
            <v>330919.95387123898</v>
          </cell>
          <cell r="E36">
            <v>330919.95387123898</v>
          </cell>
          <cell r="F36">
            <v>136.511</v>
          </cell>
          <cell r="G36">
            <v>136.511</v>
          </cell>
          <cell r="H36">
            <v>1</v>
          </cell>
          <cell r="I36">
            <v>0</v>
          </cell>
          <cell r="J36">
            <v>0</v>
          </cell>
          <cell r="K36">
            <v>7445698.962102877</v>
          </cell>
          <cell r="L36">
            <v>0</v>
          </cell>
          <cell r="M36">
            <v>0</v>
          </cell>
          <cell r="N36">
            <v>0</v>
          </cell>
          <cell r="O36">
            <v>218407.16955501772</v>
          </cell>
          <cell r="P36">
            <v>115821.98385493363</v>
          </cell>
          <cell r="Q36">
            <v>102585.18570008408</v>
          </cell>
          <cell r="R36">
            <v>228334.76817115486</v>
          </cell>
          <cell r="S36">
            <v>1.2</v>
          </cell>
        </row>
        <row r="37">
          <cell r="A37">
            <v>404</v>
          </cell>
          <cell r="B37" t="str">
            <v>AUT0068</v>
          </cell>
          <cell r="C37">
            <v>402121209.77526826</v>
          </cell>
          <cell r="D37">
            <v>279250.84012171405</v>
          </cell>
          <cell r="E37">
            <v>279250.84012171405</v>
          </cell>
          <cell r="F37">
            <v>823.2</v>
          </cell>
          <cell r="G37">
            <v>823.2</v>
          </cell>
          <cell r="H37">
            <v>0</v>
          </cell>
          <cell r="I37">
            <v>0</v>
          </cell>
          <cell r="J37">
            <v>0</v>
          </cell>
          <cell r="K37">
            <v>6283143.9027385665</v>
          </cell>
          <cell r="L37">
            <v>0</v>
          </cell>
          <cell r="M37">
            <v>0</v>
          </cell>
          <cell r="N37">
            <v>0</v>
          </cell>
          <cell r="O37">
            <v>184305.55448033128</v>
          </cell>
          <cell r="P37">
            <v>97737.794042599911</v>
          </cell>
          <cell r="Q37">
            <v>86567.760437731355</v>
          </cell>
          <cell r="R37">
            <v>192683.07968398268</v>
          </cell>
          <cell r="S37">
            <v>1.2</v>
          </cell>
        </row>
        <row r="38">
          <cell r="A38">
            <v>3178</v>
          </cell>
          <cell r="B38" t="str">
            <v>AUT0070</v>
          </cell>
          <cell r="C38">
            <v>465289364.60629547</v>
          </cell>
          <cell r="D38">
            <v>323117.61430992739</v>
          </cell>
          <cell r="E38">
            <v>323117.61430992739</v>
          </cell>
          <cell r="F38">
            <v>319.45</v>
          </cell>
          <cell r="G38">
            <v>319.45</v>
          </cell>
          <cell r="H38">
            <v>0</v>
          </cell>
          <cell r="I38">
            <v>0</v>
          </cell>
          <cell r="J38">
            <v>0</v>
          </cell>
          <cell r="K38">
            <v>7270146.3219733667</v>
          </cell>
          <cell r="L38">
            <v>0</v>
          </cell>
          <cell r="M38">
            <v>0</v>
          </cell>
          <cell r="N38">
            <v>0</v>
          </cell>
          <cell r="O38">
            <v>213257.62544455208</v>
          </cell>
          <cell r="P38">
            <v>113091.16500847458</v>
          </cell>
          <cell r="Q38">
            <v>100166.4604360775</v>
          </cell>
          <cell r="R38">
            <v>222951.15387384989</v>
          </cell>
          <cell r="S38">
            <v>1.2</v>
          </cell>
        </row>
        <row r="39">
          <cell r="A39">
            <v>2594</v>
          </cell>
          <cell r="B39" t="str">
            <v>AUT0071</v>
          </cell>
          <cell r="C39">
            <v>2302173429.2419314</v>
          </cell>
          <cell r="D39">
            <v>1598731.5480846746</v>
          </cell>
          <cell r="E39">
            <v>1598731.5480846746</v>
          </cell>
          <cell r="F39">
            <v>1803.75</v>
          </cell>
          <cell r="G39">
            <v>1803.75</v>
          </cell>
          <cell r="H39">
            <v>1</v>
          </cell>
          <cell r="I39">
            <v>0</v>
          </cell>
          <cell r="J39">
            <v>0</v>
          </cell>
          <cell r="K39">
            <v>35971459.831905179</v>
          </cell>
          <cell r="L39">
            <v>0</v>
          </cell>
          <cell r="M39">
            <v>0</v>
          </cell>
          <cell r="N39">
            <v>0</v>
          </cell>
          <cell r="O39">
            <v>1055162.8217358852</v>
          </cell>
          <cell r="P39">
            <v>559556.04182963609</v>
          </cell>
          <cell r="Q39">
            <v>495606.77990624914</v>
          </cell>
          <cell r="R39">
            <v>1103124.7681784255</v>
          </cell>
          <cell r="S39">
            <v>1.2</v>
          </cell>
        </row>
        <row r="40">
          <cell r="A40">
            <v>2107</v>
          </cell>
          <cell r="B40" t="str">
            <v>AUT0072</v>
          </cell>
          <cell r="C40">
            <v>796857501.42838514</v>
          </cell>
          <cell r="D40">
            <v>553373.26488082309</v>
          </cell>
          <cell r="E40">
            <v>553373.26488082309</v>
          </cell>
          <cell r="F40">
            <v>1099.56</v>
          </cell>
          <cell r="G40">
            <v>1099.56</v>
          </cell>
          <cell r="H40">
            <v>0</v>
          </cell>
          <cell r="I40">
            <v>0</v>
          </cell>
          <cell r="J40">
            <v>0</v>
          </cell>
          <cell r="K40">
            <v>12450898.45981852</v>
          </cell>
          <cell r="L40">
            <v>0</v>
          </cell>
          <cell r="M40">
            <v>0</v>
          </cell>
          <cell r="N40">
            <v>0</v>
          </cell>
          <cell r="O40">
            <v>365226.35482134327</v>
          </cell>
          <cell r="P40">
            <v>193680.64270828807</v>
          </cell>
          <cell r="Q40">
            <v>171545.71211305517</v>
          </cell>
          <cell r="R40">
            <v>381827.55276776792</v>
          </cell>
          <cell r="S40">
            <v>1.2</v>
          </cell>
        </row>
        <row r="41">
          <cell r="A41">
            <v>170</v>
          </cell>
          <cell r="B41" t="str">
            <v>AUT0073</v>
          </cell>
          <cell r="C41">
            <v>1544567283.9504554</v>
          </cell>
          <cell r="D41">
            <v>1072616.1694100385</v>
          </cell>
          <cell r="E41">
            <v>1072616.1694100385</v>
          </cell>
          <cell r="F41">
            <v>752</v>
          </cell>
          <cell r="G41">
            <v>752</v>
          </cell>
          <cell r="H41">
            <v>0</v>
          </cell>
          <cell r="I41">
            <v>0</v>
          </cell>
          <cell r="J41">
            <v>0</v>
          </cell>
          <cell r="K41">
            <v>24133863.811725866</v>
          </cell>
          <cell r="L41">
            <v>0</v>
          </cell>
          <cell r="M41">
            <v>0</v>
          </cell>
          <cell r="N41">
            <v>0</v>
          </cell>
          <cell r="O41">
            <v>707926.67181062547</v>
          </cell>
          <cell r="P41">
            <v>375415.65929351345</v>
          </cell>
          <cell r="Q41">
            <v>332511.01251711196</v>
          </cell>
          <cell r="R41">
            <v>740105.15689292655</v>
          </cell>
          <cell r="S41">
            <v>1.2</v>
          </cell>
        </row>
        <row r="42">
          <cell r="A42">
            <v>10</v>
          </cell>
          <cell r="B42" t="str">
            <v>AUT0077</v>
          </cell>
          <cell r="C42">
            <v>493158805.95306015</v>
          </cell>
          <cell r="D42">
            <v>342471.39302295842</v>
          </cell>
          <cell r="E42">
            <v>342471.39302295842</v>
          </cell>
          <cell r="F42">
            <v>568.48</v>
          </cell>
          <cell r="G42">
            <v>568.48</v>
          </cell>
          <cell r="H42">
            <v>0</v>
          </cell>
          <cell r="I42">
            <v>0</v>
          </cell>
          <cell r="J42">
            <v>0</v>
          </cell>
          <cell r="K42">
            <v>7705606.3430165648</v>
          </cell>
          <cell r="L42">
            <v>0</v>
          </cell>
          <cell r="M42">
            <v>0</v>
          </cell>
          <cell r="N42">
            <v>0</v>
          </cell>
          <cell r="O42">
            <v>226031.11939515258</v>
          </cell>
          <cell r="P42">
            <v>119864.98755803544</v>
          </cell>
          <cell r="Q42">
            <v>106166.13183711711</v>
          </cell>
          <cell r="R42">
            <v>236305.26118584129</v>
          </cell>
          <cell r="S42">
            <v>1.2</v>
          </cell>
        </row>
        <row r="43">
          <cell r="A43">
            <v>2171</v>
          </cell>
          <cell r="B43" t="str">
            <v>AUT0078</v>
          </cell>
          <cell r="C43">
            <v>415861136.37551433</v>
          </cell>
          <cell r="D43">
            <v>288792.4558163294</v>
          </cell>
          <cell r="E43">
            <v>288792.4558163294</v>
          </cell>
          <cell r="F43">
            <v>46</v>
          </cell>
          <cell r="G43">
            <v>46</v>
          </cell>
          <cell r="H43">
            <v>0</v>
          </cell>
          <cell r="I43">
            <v>0</v>
          </cell>
          <cell r="J43">
            <v>0</v>
          </cell>
          <cell r="K43">
            <v>6497830.2558674114</v>
          </cell>
          <cell r="L43">
            <v>0</v>
          </cell>
          <cell r="M43">
            <v>0</v>
          </cell>
          <cell r="N43">
            <v>0</v>
          </cell>
          <cell r="O43">
            <v>190603.02083877742</v>
          </cell>
          <cell r="P43">
            <v>101077.35953571528</v>
          </cell>
          <cell r="Q43">
            <v>89525.661303062108</v>
          </cell>
          <cell r="R43">
            <v>199266.79451326726</v>
          </cell>
          <cell r="S43">
            <v>1.2</v>
          </cell>
        </row>
        <row r="44">
          <cell r="A44">
            <v>3489</v>
          </cell>
          <cell r="B44" t="str">
            <v>AUT0079</v>
          </cell>
          <cell r="C44">
            <v>284414415.02215225</v>
          </cell>
          <cell r="D44">
            <v>197510.01043205016</v>
          </cell>
          <cell r="E44">
            <v>197510.01043205016</v>
          </cell>
          <cell r="F44">
            <v>706.15</v>
          </cell>
          <cell r="G44">
            <v>706.15</v>
          </cell>
          <cell r="H44">
            <v>1</v>
          </cell>
          <cell r="I44">
            <v>0</v>
          </cell>
          <cell r="J44">
            <v>0</v>
          </cell>
          <cell r="K44">
            <v>4443975.2347211288</v>
          </cell>
          <cell r="L44">
            <v>0</v>
          </cell>
          <cell r="M44">
            <v>0</v>
          </cell>
          <cell r="N44">
            <v>0</v>
          </cell>
          <cell r="O44">
            <v>130356.60688515312</v>
          </cell>
          <cell r="P44">
            <v>69128.503651217543</v>
          </cell>
          <cell r="Q44">
            <v>61228.103233935544</v>
          </cell>
          <cell r="R44">
            <v>136281.90719811458</v>
          </cell>
          <cell r="S44">
            <v>1.2</v>
          </cell>
        </row>
        <row r="45">
          <cell r="A45">
            <v>3477</v>
          </cell>
          <cell r="B45" t="str">
            <v>AUT0080</v>
          </cell>
          <cell r="C45">
            <v>923702572.35549068</v>
          </cell>
          <cell r="D45">
            <v>641460.1196913129</v>
          </cell>
          <cell r="E45">
            <v>641460.1196913129</v>
          </cell>
          <cell r="F45">
            <v>40</v>
          </cell>
          <cell r="G45">
            <v>40</v>
          </cell>
          <cell r="H45">
            <v>1</v>
          </cell>
          <cell r="I45">
            <v>0</v>
          </cell>
          <cell r="J45">
            <v>1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A46">
            <v>2367</v>
          </cell>
          <cell r="B46" t="str">
            <v>AUT0083</v>
          </cell>
          <cell r="C46">
            <v>229062547.29103062</v>
          </cell>
          <cell r="D46">
            <v>159071.21339654905</v>
          </cell>
          <cell r="E46">
            <v>159071.21339654905</v>
          </cell>
          <cell r="F46">
            <v>150</v>
          </cell>
          <cell r="G46">
            <v>150</v>
          </cell>
          <cell r="H46">
            <v>0</v>
          </cell>
          <cell r="I46">
            <v>0</v>
          </cell>
          <cell r="J46">
            <v>0</v>
          </cell>
          <cell r="K46">
            <v>3579102.3014223538</v>
          </cell>
          <cell r="L46">
            <v>0</v>
          </cell>
          <cell r="M46">
            <v>0</v>
          </cell>
          <cell r="N46">
            <v>0</v>
          </cell>
          <cell r="O46">
            <v>104987.00084172237</v>
          </cell>
          <cell r="P46">
            <v>55674.924688792162</v>
          </cell>
          <cell r="Q46">
            <v>49312.076152930204</v>
          </cell>
          <cell r="R46">
            <v>109759.13724361884</v>
          </cell>
          <cell r="S46">
            <v>1.2</v>
          </cell>
        </row>
        <row r="47">
          <cell r="A47">
            <v>2410</v>
          </cell>
          <cell r="B47" t="str">
            <v>AUT0084</v>
          </cell>
          <cell r="C47">
            <v>3024000000</v>
          </cell>
          <cell r="D47">
            <v>2100000</v>
          </cell>
          <cell r="E47">
            <v>2100000</v>
          </cell>
          <cell r="F47">
            <v>2340</v>
          </cell>
          <cell r="G47">
            <v>2340</v>
          </cell>
          <cell r="H47">
            <v>0</v>
          </cell>
          <cell r="I47">
            <v>1</v>
          </cell>
          <cell r="J47">
            <v>0</v>
          </cell>
          <cell r="K47">
            <v>47250000</v>
          </cell>
          <cell r="L47">
            <v>0</v>
          </cell>
          <cell r="M47">
            <v>0</v>
          </cell>
          <cell r="N47">
            <v>0</v>
          </cell>
          <cell r="O47">
            <v>1386000</v>
          </cell>
          <cell r="P47">
            <v>735000</v>
          </cell>
          <cell r="Q47">
            <v>651000</v>
          </cell>
          <cell r="R47">
            <v>1449000</v>
          </cell>
          <cell r="S47">
            <v>1.2</v>
          </cell>
        </row>
        <row r="48">
          <cell r="A48">
            <v>4046</v>
          </cell>
          <cell r="B48" t="str">
            <v>AUT0085</v>
          </cell>
          <cell r="C48">
            <v>1404375598.3711979</v>
          </cell>
          <cell r="D48">
            <v>975260.8322022208</v>
          </cell>
          <cell r="E48">
            <v>975260.8322022208</v>
          </cell>
          <cell r="F48">
            <v>1047.5999999999999</v>
          </cell>
          <cell r="G48">
            <v>1047.5999999999999</v>
          </cell>
          <cell r="H48">
            <v>0</v>
          </cell>
          <cell r="I48">
            <v>1</v>
          </cell>
          <cell r="J48">
            <v>0</v>
          </cell>
          <cell r="K48">
            <v>21943368.724549968</v>
          </cell>
          <cell r="L48">
            <v>0</v>
          </cell>
          <cell r="M48">
            <v>0</v>
          </cell>
          <cell r="N48">
            <v>0</v>
          </cell>
          <cell r="O48">
            <v>643672.14925346582</v>
          </cell>
          <cell r="P48">
            <v>341341.29127077723</v>
          </cell>
          <cell r="Q48">
            <v>302330.85798268847</v>
          </cell>
          <cell r="R48">
            <v>672929.97421953233</v>
          </cell>
          <cell r="S48">
            <v>1.2</v>
          </cell>
        </row>
        <row r="49">
          <cell r="A49">
            <v>8011</v>
          </cell>
          <cell r="B49" t="str">
            <v>AUT0087</v>
          </cell>
          <cell r="C49">
            <v>51348941.864927933</v>
          </cell>
          <cell r="D49">
            <v>35658.987406199951</v>
          </cell>
          <cell r="E49">
            <v>35658.987406199951</v>
          </cell>
          <cell r="F49">
            <v>872</v>
          </cell>
          <cell r="G49">
            <v>872</v>
          </cell>
          <cell r="H49">
            <v>0</v>
          </cell>
          <cell r="I49">
            <v>1</v>
          </cell>
          <cell r="J49">
            <v>1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A50">
            <v>2828</v>
          </cell>
          <cell r="B50" t="str">
            <v>AUT0091</v>
          </cell>
          <cell r="C50">
            <v>1155181495.5126493</v>
          </cell>
          <cell r="D50">
            <v>802209.37188378419</v>
          </cell>
          <cell r="E50">
            <v>802209.37188378419</v>
          </cell>
          <cell r="F50">
            <v>1880.46</v>
          </cell>
          <cell r="G50">
            <v>1880.46</v>
          </cell>
          <cell r="H50">
            <v>0</v>
          </cell>
          <cell r="I50">
            <v>0</v>
          </cell>
          <cell r="J50">
            <v>0</v>
          </cell>
          <cell r="K50">
            <v>18049710.867385145</v>
          </cell>
          <cell r="L50">
            <v>0</v>
          </cell>
          <cell r="M50">
            <v>0</v>
          </cell>
          <cell r="N50">
            <v>0</v>
          </cell>
          <cell r="O50">
            <v>529458.18544329761</v>
          </cell>
          <cell r="P50">
            <v>280773.28015932447</v>
          </cell>
          <cell r="Q50">
            <v>248684.90528397309</v>
          </cell>
          <cell r="R50">
            <v>553524.4665998111</v>
          </cell>
          <cell r="S50">
            <v>1.2</v>
          </cell>
        </row>
        <row r="51">
          <cell r="A51">
            <v>2406</v>
          </cell>
          <cell r="B51" t="str">
            <v>AUT0092</v>
          </cell>
          <cell r="C51">
            <v>4012342130.4424014</v>
          </cell>
          <cell r="D51">
            <v>2786348.7016961123</v>
          </cell>
          <cell r="E51">
            <v>2786348.7016961123</v>
          </cell>
          <cell r="F51">
            <v>519.44399999999996</v>
          </cell>
          <cell r="G51">
            <v>519.44399999999996</v>
          </cell>
          <cell r="H51">
            <v>1</v>
          </cell>
          <cell r="I51">
            <v>0</v>
          </cell>
          <cell r="J51">
            <v>0</v>
          </cell>
          <cell r="K51">
            <v>62692845.788162529</v>
          </cell>
          <cell r="L51">
            <v>0</v>
          </cell>
          <cell r="M51">
            <v>0</v>
          </cell>
          <cell r="N51">
            <v>0</v>
          </cell>
          <cell r="O51">
            <v>1838990.1431194341</v>
          </cell>
          <cell r="P51">
            <v>975222.04559363925</v>
          </cell>
          <cell r="Q51">
            <v>863768.09752579476</v>
          </cell>
          <cell r="R51">
            <v>1922580.6041703173</v>
          </cell>
          <cell r="S51">
            <v>1.2</v>
          </cell>
        </row>
        <row r="52">
          <cell r="A52">
            <v>6020</v>
          </cell>
          <cell r="B52" t="str">
            <v>AUT0093</v>
          </cell>
          <cell r="C52">
            <v>184221618.39706972</v>
          </cell>
          <cell r="D52">
            <v>127931.67944240953</v>
          </cell>
          <cell r="E52">
            <v>127931.67944240953</v>
          </cell>
          <cell r="F52">
            <v>1252.5509999999999</v>
          </cell>
          <cell r="G52">
            <v>1252.5509999999999</v>
          </cell>
          <cell r="H52">
            <v>0</v>
          </cell>
          <cell r="I52">
            <v>1</v>
          </cell>
          <cell r="J52">
            <v>1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A53">
            <v>1361</v>
          </cell>
          <cell r="B53" t="str">
            <v>AUT0095</v>
          </cell>
          <cell r="C53">
            <v>97011118.48882772</v>
          </cell>
          <cell r="D53">
            <v>67368.832283908137</v>
          </cell>
          <cell r="E53">
            <v>67368.832283908137</v>
          </cell>
          <cell r="F53">
            <v>137.5</v>
          </cell>
          <cell r="G53">
            <v>137.5</v>
          </cell>
          <cell r="H53">
            <v>0</v>
          </cell>
          <cell r="I53">
            <v>0</v>
          </cell>
          <cell r="J53">
            <v>0</v>
          </cell>
          <cell r="K53">
            <v>1515798.7263879331</v>
          </cell>
          <cell r="L53">
            <v>0</v>
          </cell>
          <cell r="M53">
            <v>0</v>
          </cell>
          <cell r="N53">
            <v>0</v>
          </cell>
          <cell r="O53">
            <v>44463.429307379374</v>
          </cell>
          <cell r="P53">
            <v>23579.091299367847</v>
          </cell>
          <cell r="Q53">
            <v>20884.338008011524</v>
          </cell>
          <cell r="R53">
            <v>46484.494275896614</v>
          </cell>
          <cell r="S53">
            <v>1.2</v>
          </cell>
        </row>
        <row r="54">
          <cell r="A54">
            <v>1402</v>
          </cell>
          <cell r="B54" t="str">
            <v>AUT0097</v>
          </cell>
          <cell r="C54">
            <v>1671160162.2541959</v>
          </cell>
          <cell r="D54">
            <v>1160527.8904543028</v>
          </cell>
          <cell r="E54">
            <v>1160527.8904543028</v>
          </cell>
          <cell r="F54">
            <v>1250.7750000000001</v>
          </cell>
          <cell r="G54">
            <v>1250.7750000000001</v>
          </cell>
          <cell r="H54">
            <v>0</v>
          </cell>
          <cell r="I54">
            <v>0</v>
          </cell>
          <cell r="J54">
            <v>0</v>
          </cell>
          <cell r="K54">
            <v>26111877.535221811</v>
          </cell>
          <cell r="L54">
            <v>0</v>
          </cell>
          <cell r="M54">
            <v>0</v>
          </cell>
          <cell r="N54">
            <v>0</v>
          </cell>
          <cell r="O54">
            <v>765948.40769983991</v>
          </cell>
          <cell r="P54">
            <v>406184.76165900595</v>
          </cell>
          <cell r="Q54">
            <v>359763.64604083385</v>
          </cell>
          <cell r="R54">
            <v>800764.24441346887</v>
          </cell>
          <cell r="S54">
            <v>1.2</v>
          </cell>
        </row>
        <row r="55">
          <cell r="A55">
            <v>964</v>
          </cell>
          <cell r="B55" t="str">
            <v>AUT0101</v>
          </cell>
          <cell r="C55">
            <v>126506677.26966448</v>
          </cell>
          <cell r="D55">
            <v>87851.85921504478</v>
          </cell>
          <cell r="E55">
            <v>87851.85921504478</v>
          </cell>
          <cell r="F55">
            <v>75</v>
          </cell>
          <cell r="G55">
            <v>75</v>
          </cell>
          <cell r="H55">
            <v>0</v>
          </cell>
          <cell r="I55">
            <v>0</v>
          </cell>
          <cell r="J55">
            <v>1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A56">
            <v>1241</v>
          </cell>
          <cell r="B56" t="str">
            <v>AUT0104</v>
          </cell>
          <cell r="C56">
            <v>1503748608.2173042</v>
          </cell>
          <cell r="D56">
            <v>1044269.8668175724</v>
          </cell>
          <cell r="E56">
            <v>1044269.8668175724</v>
          </cell>
          <cell r="F56">
            <v>1578</v>
          </cell>
          <cell r="G56">
            <v>1578</v>
          </cell>
          <cell r="H56">
            <v>0</v>
          </cell>
          <cell r="I56">
            <v>0</v>
          </cell>
          <cell r="J56">
            <v>1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A57">
            <v>8226</v>
          </cell>
          <cell r="B57" t="str">
            <v>AUT0106</v>
          </cell>
          <cell r="C57">
            <v>468646710.28219324</v>
          </cell>
          <cell r="D57">
            <v>325449.10436263419</v>
          </cell>
          <cell r="E57">
            <v>325449.10436263419</v>
          </cell>
          <cell r="F57">
            <v>525</v>
          </cell>
          <cell r="G57">
            <v>525</v>
          </cell>
          <cell r="H57">
            <v>0</v>
          </cell>
          <cell r="I57">
            <v>0</v>
          </cell>
          <cell r="J57">
            <v>0</v>
          </cell>
          <cell r="K57">
            <v>7322604.8481592694</v>
          </cell>
          <cell r="L57">
            <v>0</v>
          </cell>
          <cell r="M57">
            <v>0</v>
          </cell>
          <cell r="N57">
            <v>0</v>
          </cell>
          <cell r="O57">
            <v>214796.40887933856</v>
          </cell>
          <cell r="P57">
            <v>113907.18652692196</v>
          </cell>
          <cell r="Q57">
            <v>100889.2223524166</v>
          </cell>
          <cell r="R57">
            <v>224559.88201021758</v>
          </cell>
          <cell r="S57">
            <v>1.2</v>
          </cell>
        </row>
        <row r="58">
          <cell r="A58">
            <v>1552</v>
          </cell>
          <cell r="B58" t="str">
            <v>AUT0110</v>
          </cell>
          <cell r="C58">
            <v>793604228.89716899</v>
          </cell>
          <cell r="D58">
            <v>551114.04784525628</v>
          </cell>
          <cell r="E58">
            <v>551114.04784525628</v>
          </cell>
          <cell r="F58">
            <v>399.84</v>
          </cell>
          <cell r="G58">
            <v>399.84</v>
          </cell>
          <cell r="H58">
            <v>0</v>
          </cell>
          <cell r="I58">
            <v>0</v>
          </cell>
          <cell r="J58">
            <v>0</v>
          </cell>
          <cell r="K58">
            <v>12400066.076518266</v>
          </cell>
          <cell r="L58">
            <v>0</v>
          </cell>
          <cell r="M58">
            <v>0</v>
          </cell>
          <cell r="N58">
            <v>0</v>
          </cell>
          <cell r="O58">
            <v>363735.27157786913</v>
          </cell>
          <cell r="P58">
            <v>192889.9167458397</v>
          </cell>
          <cell r="Q58">
            <v>170845.35483202944</v>
          </cell>
          <cell r="R58">
            <v>380268.69301322679</v>
          </cell>
          <cell r="S58">
            <v>1.2</v>
          </cell>
        </row>
        <row r="59">
          <cell r="A59">
            <v>2708</v>
          </cell>
          <cell r="B59" t="str">
            <v>AUT0111</v>
          </cell>
          <cell r="C59">
            <v>332688530.6689325</v>
          </cell>
          <cell r="D59">
            <v>231033.70185342533</v>
          </cell>
          <cell r="E59">
            <v>231033.70185342533</v>
          </cell>
          <cell r="F59">
            <v>405.97300000000001</v>
          </cell>
          <cell r="G59">
            <v>405.97300000000001</v>
          </cell>
          <cell r="H59">
            <v>0</v>
          </cell>
          <cell r="I59">
            <v>0</v>
          </cell>
          <cell r="J59">
            <v>0</v>
          </cell>
          <cell r="K59">
            <v>5198258.2917020703</v>
          </cell>
          <cell r="L59">
            <v>0</v>
          </cell>
          <cell r="M59">
            <v>0</v>
          </cell>
          <cell r="N59">
            <v>0</v>
          </cell>
          <cell r="O59">
            <v>152482.24322326074</v>
          </cell>
          <cell r="P59">
            <v>80861.795648698855</v>
          </cell>
          <cell r="Q59">
            <v>71620.447574561855</v>
          </cell>
          <cell r="R59">
            <v>159413.25427886346</v>
          </cell>
          <cell r="S59">
            <v>1.2</v>
          </cell>
        </row>
        <row r="60">
          <cell r="A60">
            <v>8024</v>
          </cell>
          <cell r="B60" t="str">
            <v>AUT0114</v>
          </cell>
          <cell r="C60">
            <v>712461930.54659927</v>
          </cell>
          <cell r="D60">
            <v>494765.22954624949</v>
          </cell>
          <cell r="E60">
            <v>494765.22954624949</v>
          </cell>
          <cell r="F60">
            <v>535</v>
          </cell>
          <cell r="G60">
            <v>535</v>
          </cell>
          <cell r="H60">
            <v>0</v>
          </cell>
          <cell r="I60">
            <v>1</v>
          </cell>
          <cell r="J60">
            <v>0</v>
          </cell>
          <cell r="K60">
            <v>11132217.664790614</v>
          </cell>
          <cell r="L60">
            <v>0</v>
          </cell>
          <cell r="M60">
            <v>0</v>
          </cell>
          <cell r="N60">
            <v>0</v>
          </cell>
          <cell r="O60">
            <v>326545.05150052469</v>
          </cell>
          <cell r="P60">
            <v>173167.83034118731</v>
          </cell>
          <cell r="Q60">
            <v>153377.22115933735</v>
          </cell>
          <cell r="R60">
            <v>341388.00838691212</v>
          </cell>
          <cell r="S60">
            <v>1.2</v>
          </cell>
        </row>
        <row r="61">
          <cell r="A61">
            <v>548</v>
          </cell>
          <cell r="B61" t="str">
            <v>AUT0120</v>
          </cell>
          <cell r="C61">
            <v>298558999.30052203</v>
          </cell>
          <cell r="D61">
            <v>207332.6384031403</v>
          </cell>
          <cell r="E61">
            <v>207332.6384031403</v>
          </cell>
          <cell r="F61">
            <v>326.39999999999998</v>
          </cell>
          <cell r="G61">
            <v>326.39999999999998</v>
          </cell>
          <cell r="H61">
            <v>0</v>
          </cell>
          <cell r="I61">
            <v>0</v>
          </cell>
          <cell r="J61">
            <v>0</v>
          </cell>
          <cell r="K61">
            <v>4664984.3640706567</v>
          </cell>
          <cell r="L61">
            <v>0</v>
          </cell>
          <cell r="M61">
            <v>0</v>
          </cell>
          <cell r="N61">
            <v>0</v>
          </cell>
          <cell r="O61">
            <v>136839.5413460726</v>
          </cell>
          <cell r="P61">
            <v>72566.423441099105</v>
          </cell>
          <cell r="Q61">
            <v>64273.117904973493</v>
          </cell>
          <cell r="R61">
            <v>143059.52049816679</v>
          </cell>
          <cell r="S61">
            <v>1.2</v>
          </cell>
        </row>
        <row r="62">
          <cell r="A62">
            <v>3132</v>
          </cell>
          <cell r="B62" t="str">
            <v>AUT0123</v>
          </cell>
          <cell r="C62">
            <v>89605410.846817359</v>
          </cell>
          <cell r="D62">
            <v>62225.979754734282</v>
          </cell>
          <cell r="E62">
            <v>62225.979754734282</v>
          </cell>
          <cell r="F62">
            <v>84.6</v>
          </cell>
          <cell r="G62">
            <v>84.6</v>
          </cell>
          <cell r="H62">
            <v>0</v>
          </cell>
          <cell r="I62">
            <v>0</v>
          </cell>
          <cell r="J62">
            <v>0</v>
          </cell>
          <cell r="K62">
            <v>1400084.5444815212</v>
          </cell>
          <cell r="L62">
            <v>0</v>
          </cell>
          <cell r="M62">
            <v>0</v>
          </cell>
          <cell r="N62">
            <v>0</v>
          </cell>
          <cell r="O62">
            <v>41069.146638124628</v>
          </cell>
          <cell r="P62">
            <v>21779.092914156998</v>
          </cell>
          <cell r="Q62">
            <v>19290.053723967627</v>
          </cell>
          <cell r="R62">
            <v>42935.926030766648</v>
          </cell>
          <cell r="S62">
            <v>1.2</v>
          </cell>
        </row>
        <row r="63">
          <cell r="A63">
            <v>6040</v>
          </cell>
          <cell r="B63" t="str">
            <v>AUT0125</v>
          </cell>
          <cell r="C63">
            <v>239953842.96727654</v>
          </cell>
          <cell r="D63">
            <v>166634.61317171983</v>
          </cell>
          <cell r="E63">
            <v>166634.61317171983</v>
          </cell>
          <cell r="F63">
            <v>1846.8</v>
          </cell>
          <cell r="G63">
            <v>1846.8</v>
          </cell>
          <cell r="H63">
            <v>0</v>
          </cell>
          <cell r="I63">
            <v>1</v>
          </cell>
          <cell r="J63">
            <v>1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A64">
            <v>3944</v>
          </cell>
          <cell r="B64" t="str">
            <v>AUT0126</v>
          </cell>
          <cell r="C64">
            <v>75284947.702471137</v>
          </cell>
          <cell r="D64">
            <v>52281.213682271627</v>
          </cell>
          <cell r="E64">
            <v>52281.213682271627</v>
          </cell>
          <cell r="F64">
            <v>2052</v>
          </cell>
          <cell r="G64">
            <v>2052</v>
          </cell>
          <cell r="H64">
            <v>0</v>
          </cell>
          <cell r="I64">
            <v>0</v>
          </cell>
          <cell r="J64">
            <v>1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A65">
            <v>2098</v>
          </cell>
          <cell r="B65" t="str">
            <v>AUT0127</v>
          </cell>
          <cell r="C65">
            <v>150728387.5381178</v>
          </cell>
          <cell r="D65">
            <v>104672.49134591514</v>
          </cell>
          <cell r="E65">
            <v>104672.49134591514</v>
          </cell>
          <cell r="F65">
            <v>150.5</v>
          </cell>
          <cell r="G65">
            <v>150.5</v>
          </cell>
          <cell r="H65">
            <v>0</v>
          </cell>
          <cell r="I65">
            <v>0</v>
          </cell>
          <cell r="J65">
            <v>0</v>
          </cell>
          <cell r="K65">
            <v>2355131.0552830906</v>
          </cell>
          <cell r="L65">
            <v>0</v>
          </cell>
          <cell r="M65">
            <v>0</v>
          </cell>
          <cell r="N65">
            <v>0</v>
          </cell>
          <cell r="O65">
            <v>69083.844288303997</v>
          </cell>
          <cell r="P65">
            <v>36635.371971070301</v>
          </cell>
          <cell r="Q65">
            <v>32448.472317233693</v>
          </cell>
          <cell r="R65">
            <v>72224.019028681447</v>
          </cell>
          <cell r="S65">
            <v>1.2</v>
          </cell>
        </row>
        <row r="66">
          <cell r="A66">
            <v>6103</v>
          </cell>
          <cell r="B66" t="str">
            <v>AUT0129</v>
          </cell>
          <cell r="C66">
            <v>80326975.543410107</v>
          </cell>
          <cell r="D66">
            <v>55782.621905145912</v>
          </cell>
          <cell r="E66">
            <v>55782.621905145912</v>
          </cell>
          <cell r="F66">
            <v>2336</v>
          </cell>
          <cell r="G66">
            <v>2336</v>
          </cell>
          <cell r="H66">
            <v>0</v>
          </cell>
          <cell r="I66">
            <v>1</v>
          </cell>
          <cell r="J66">
            <v>1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A67">
            <v>990</v>
          </cell>
          <cell r="B67" t="str">
            <v>AUT0130</v>
          </cell>
          <cell r="C67">
            <v>1338801813.5190551</v>
          </cell>
          <cell r="D67">
            <v>929723.48161045497</v>
          </cell>
          <cell r="E67">
            <v>929723.48161045497</v>
          </cell>
          <cell r="F67">
            <v>773.12699999999995</v>
          </cell>
          <cell r="G67">
            <v>773.12699999999995</v>
          </cell>
          <cell r="H67">
            <v>0</v>
          </cell>
          <cell r="I67">
            <v>0</v>
          </cell>
          <cell r="J67">
            <v>0</v>
          </cell>
          <cell r="K67">
            <v>20918778.336235236</v>
          </cell>
          <cell r="L67">
            <v>0</v>
          </cell>
          <cell r="M67">
            <v>0</v>
          </cell>
          <cell r="N67">
            <v>0</v>
          </cell>
          <cell r="O67">
            <v>613617.49786290026</v>
          </cell>
          <cell r="P67">
            <v>325403.21856365923</v>
          </cell>
          <cell r="Q67">
            <v>288214.27929924103</v>
          </cell>
          <cell r="R67">
            <v>641509.20231121383</v>
          </cell>
          <cell r="S67">
            <v>1.2</v>
          </cell>
        </row>
        <row r="68">
          <cell r="A68">
            <v>708</v>
          </cell>
          <cell r="B68" t="str">
            <v>AUT0131</v>
          </cell>
          <cell r="C68">
            <v>709901508.42856812</v>
          </cell>
          <cell r="D68">
            <v>492987.15863095009</v>
          </cell>
          <cell r="E68">
            <v>492987.15863095009</v>
          </cell>
          <cell r="F68">
            <v>953</v>
          </cell>
          <cell r="G68">
            <v>953</v>
          </cell>
          <cell r="H68">
            <v>0</v>
          </cell>
          <cell r="I68">
            <v>0</v>
          </cell>
          <cell r="J68">
            <v>0</v>
          </cell>
          <cell r="K68">
            <v>11092211.069196377</v>
          </cell>
          <cell r="L68">
            <v>0</v>
          </cell>
          <cell r="M68">
            <v>0</v>
          </cell>
          <cell r="N68">
            <v>0</v>
          </cell>
          <cell r="O68">
            <v>325371.52469642705</v>
          </cell>
          <cell r="P68">
            <v>172545.50552083252</v>
          </cell>
          <cell r="Q68">
            <v>152826.01917559453</v>
          </cell>
          <cell r="R68">
            <v>340161.13945535553</v>
          </cell>
          <cell r="S68">
            <v>1.2</v>
          </cell>
        </row>
        <row r="69">
          <cell r="A69">
            <v>1606</v>
          </cell>
          <cell r="B69" t="str">
            <v>AUT0134</v>
          </cell>
          <cell r="C69">
            <v>142922527.25086853</v>
          </cell>
          <cell r="D69">
            <v>99251.755035325376</v>
          </cell>
          <cell r="E69">
            <v>99251.755035325376</v>
          </cell>
          <cell r="F69">
            <v>136</v>
          </cell>
          <cell r="G69">
            <v>136</v>
          </cell>
          <cell r="H69">
            <v>0</v>
          </cell>
          <cell r="I69">
            <v>0</v>
          </cell>
          <cell r="J69">
            <v>0</v>
          </cell>
          <cell r="K69">
            <v>2233164.4882948208</v>
          </cell>
          <cell r="L69">
            <v>0</v>
          </cell>
          <cell r="M69">
            <v>0</v>
          </cell>
          <cell r="N69">
            <v>0</v>
          </cell>
          <cell r="O69">
            <v>65506.158323314754</v>
          </cell>
          <cell r="P69">
            <v>34738.114262363881</v>
          </cell>
          <cell r="Q69">
            <v>30768.044060950866</v>
          </cell>
          <cell r="R69">
            <v>68483.71097437451</v>
          </cell>
          <cell r="S69">
            <v>1.2</v>
          </cell>
        </row>
        <row r="70">
          <cell r="A70">
            <v>727</v>
          </cell>
          <cell r="B70" t="str">
            <v>AUT0137</v>
          </cell>
          <cell r="C70">
            <v>577759891.66370106</v>
          </cell>
          <cell r="D70">
            <v>401222.14698868128</v>
          </cell>
          <cell r="E70">
            <v>401222.14698868128</v>
          </cell>
          <cell r="F70">
            <v>218.32599999999999</v>
          </cell>
          <cell r="G70">
            <v>218.32599999999999</v>
          </cell>
          <cell r="H70">
            <v>0</v>
          </cell>
          <cell r="I70">
            <v>0</v>
          </cell>
          <cell r="J70">
            <v>0</v>
          </cell>
          <cell r="K70">
            <v>9027498.307245329</v>
          </cell>
          <cell r="L70">
            <v>0</v>
          </cell>
          <cell r="M70">
            <v>0</v>
          </cell>
          <cell r="N70">
            <v>0</v>
          </cell>
          <cell r="O70">
            <v>264806.61701252963</v>
          </cell>
          <cell r="P70">
            <v>140427.75144603843</v>
          </cell>
          <cell r="Q70">
            <v>124378.86556649119</v>
          </cell>
          <cell r="R70">
            <v>276843.28142219008</v>
          </cell>
          <cell r="S70">
            <v>1.2</v>
          </cell>
        </row>
        <row r="71">
          <cell r="A71">
            <v>2539</v>
          </cell>
          <cell r="B71" t="str">
            <v>AUT0139</v>
          </cell>
          <cell r="C71">
            <v>531467050.07303357</v>
          </cell>
          <cell r="D71">
            <v>369074.34032849554</v>
          </cell>
          <cell r="E71">
            <v>369074.34032849554</v>
          </cell>
          <cell r="F71">
            <v>400</v>
          </cell>
          <cell r="G71">
            <v>400</v>
          </cell>
          <cell r="H71">
            <v>0</v>
          </cell>
          <cell r="I71">
            <v>0</v>
          </cell>
          <cell r="J71">
            <v>0</v>
          </cell>
          <cell r="K71">
            <v>8304172.6573911496</v>
          </cell>
          <cell r="L71">
            <v>0</v>
          </cell>
          <cell r="M71">
            <v>0</v>
          </cell>
          <cell r="N71">
            <v>0</v>
          </cell>
          <cell r="O71">
            <v>243589.06461680707</v>
          </cell>
          <cell r="P71">
            <v>129176.01911497343</v>
          </cell>
          <cell r="Q71">
            <v>114413.04550183362</v>
          </cell>
          <cell r="R71">
            <v>254661.29482666191</v>
          </cell>
          <cell r="S71">
            <v>1.2</v>
          </cell>
        </row>
        <row r="72">
          <cell r="A72">
            <v>613</v>
          </cell>
          <cell r="B72" t="str">
            <v>AUT0142</v>
          </cell>
          <cell r="C72">
            <v>587043794.41268897</v>
          </cell>
          <cell r="D72">
            <v>407669.3016754784</v>
          </cell>
          <cell r="E72">
            <v>407669.3016754784</v>
          </cell>
          <cell r="F72">
            <v>1042.5</v>
          </cell>
          <cell r="G72">
            <v>1042.5</v>
          </cell>
          <cell r="H72">
            <v>0</v>
          </cell>
          <cell r="I72">
            <v>0</v>
          </cell>
          <cell r="J72">
            <v>0</v>
          </cell>
          <cell r="K72">
            <v>9172559.2876982633</v>
          </cell>
          <cell r="L72">
            <v>0</v>
          </cell>
          <cell r="M72">
            <v>0</v>
          </cell>
          <cell r="N72">
            <v>0</v>
          </cell>
          <cell r="O72">
            <v>269061.73910581577</v>
          </cell>
          <cell r="P72">
            <v>142684.25558641742</v>
          </cell>
          <cell r="Q72">
            <v>126377.4835193983</v>
          </cell>
          <cell r="R72">
            <v>281291.81815608009</v>
          </cell>
          <cell r="S72">
            <v>1.2</v>
          </cell>
        </row>
        <row r="73">
          <cell r="A73">
            <v>898</v>
          </cell>
          <cell r="B73" t="str">
            <v>AUT0143</v>
          </cell>
          <cell r="C73">
            <v>416582669.09552211</v>
          </cell>
          <cell r="D73">
            <v>289293.5202052237</v>
          </cell>
          <cell r="E73">
            <v>289293.5202052237</v>
          </cell>
          <cell r="F73">
            <v>605</v>
          </cell>
          <cell r="G73">
            <v>605</v>
          </cell>
          <cell r="H73">
            <v>0</v>
          </cell>
          <cell r="I73">
            <v>0</v>
          </cell>
          <cell r="J73">
            <v>0</v>
          </cell>
          <cell r="K73">
            <v>6509104.2046175329</v>
          </cell>
          <cell r="L73">
            <v>0</v>
          </cell>
          <cell r="M73">
            <v>0</v>
          </cell>
          <cell r="N73">
            <v>0</v>
          </cell>
          <cell r="O73">
            <v>190933.72333544766</v>
          </cell>
          <cell r="P73">
            <v>101252.73207182829</v>
          </cell>
          <cell r="Q73">
            <v>89680.991263619348</v>
          </cell>
          <cell r="R73">
            <v>199612.52894160434</v>
          </cell>
          <cell r="S73">
            <v>1.2</v>
          </cell>
        </row>
        <row r="74">
          <cell r="A74">
            <v>864</v>
          </cell>
          <cell r="B74" t="str">
            <v>AUT0146</v>
          </cell>
          <cell r="C74">
            <v>307017722.6724444</v>
          </cell>
          <cell r="D74">
            <v>213206.75185586416</v>
          </cell>
          <cell r="E74">
            <v>213206.75185586416</v>
          </cell>
          <cell r="F74">
            <v>564.05999999999995</v>
          </cell>
          <cell r="G74">
            <v>564.05999999999995</v>
          </cell>
          <cell r="H74">
            <v>0</v>
          </cell>
          <cell r="I74">
            <v>0</v>
          </cell>
          <cell r="J74">
            <v>0</v>
          </cell>
          <cell r="K74">
            <v>4797151.9167569438</v>
          </cell>
          <cell r="L74">
            <v>0</v>
          </cell>
          <cell r="M74">
            <v>0</v>
          </cell>
          <cell r="N74">
            <v>0</v>
          </cell>
          <cell r="O74">
            <v>140716.45622487034</v>
          </cell>
          <cell r="P74">
            <v>74622.363149552446</v>
          </cell>
          <cell r="Q74">
            <v>66094.093075317884</v>
          </cell>
          <cell r="R74">
            <v>147112.65878054625</v>
          </cell>
          <cell r="S74">
            <v>1.2</v>
          </cell>
        </row>
        <row r="75">
          <cell r="A75">
            <v>988</v>
          </cell>
          <cell r="B75" t="str">
            <v>AUT0148</v>
          </cell>
          <cell r="C75">
            <v>1492525689.5784252</v>
          </cell>
          <cell r="D75">
            <v>1036476.1733183508</v>
          </cell>
          <cell r="E75">
            <v>1036476.1733183508</v>
          </cell>
          <cell r="F75">
            <v>1100.0999999999999</v>
          </cell>
          <cell r="G75">
            <v>1100.0999999999999</v>
          </cell>
          <cell r="H75">
            <v>0</v>
          </cell>
          <cell r="I75">
            <v>0</v>
          </cell>
          <cell r="J75">
            <v>0</v>
          </cell>
          <cell r="K75">
            <v>23320713.899662893</v>
          </cell>
          <cell r="L75">
            <v>0</v>
          </cell>
          <cell r="M75">
            <v>0</v>
          </cell>
          <cell r="N75">
            <v>0</v>
          </cell>
          <cell r="O75">
            <v>684074.27439011156</v>
          </cell>
          <cell r="P75">
            <v>362766.66066142276</v>
          </cell>
          <cell r="Q75">
            <v>321307.61372868874</v>
          </cell>
          <cell r="R75">
            <v>715168.55958966201</v>
          </cell>
          <cell r="S75">
            <v>1.2</v>
          </cell>
        </row>
        <row r="76">
          <cell r="A76">
            <v>2168</v>
          </cell>
          <cell r="B76" t="str">
            <v>AUT0149</v>
          </cell>
          <cell r="C76">
            <v>1221233707.9857254</v>
          </cell>
          <cell r="D76">
            <v>848078.96387897595</v>
          </cell>
          <cell r="E76">
            <v>848078.96387897595</v>
          </cell>
          <cell r="F76">
            <v>1135</v>
          </cell>
          <cell r="G76">
            <v>1135</v>
          </cell>
          <cell r="H76">
            <v>0</v>
          </cell>
          <cell r="I76">
            <v>0</v>
          </cell>
          <cell r="J76">
            <v>0</v>
          </cell>
          <cell r="K76">
            <v>19081776.687276959</v>
          </cell>
          <cell r="L76">
            <v>0</v>
          </cell>
          <cell r="M76">
            <v>0</v>
          </cell>
          <cell r="N76">
            <v>0</v>
          </cell>
          <cell r="O76">
            <v>559732.11616012419</v>
          </cell>
          <cell r="P76">
            <v>296827.63735764154</v>
          </cell>
          <cell r="Q76">
            <v>262904.47880248254</v>
          </cell>
          <cell r="R76">
            <v>585174.48507649335</v>
          </cell>
          <cell r="S76">
            <v>1.2</v>
          </cell>
        </row>
        <row r="77">
          <cell r="A77">
            <v>3548</v>
          </cell>
          <cell r="B77" t="str">
            <v>AUT0151</v>
          </cell>
          <cell r="C77">
            <v>695392516.08480918</v>
          </cell>
          <cell r="D77">
            <v>482911.46950333967</v>
          </cell>
          <cell r="E77">
            <v>482911.46950333967</v>
          </cell>
          <cell r="F77">
            <v>726</v>
          </cell>
          <cell r="G77">
            <v>726</v>
          </cell>
          <cell r="H77">
            <v>0</v>
          </cell>
          <cell r="I77">
            <v>0</v>
          </cell>
          <cell r="J77">
            <v>0</v>
          </cell>
          <cell r="K77">
            <v>10865508.063825144</v>
          </cell>
          <cell r="L77">
            <v>0</v>
          </cell>
          <cell r="M77">
            <v>0</v>
          </cell>
          <cell r="N77">
            <v>0</v>
          </cell>
          <cell r="O77">
            <v>318721.56987220421</v>
          </cell>
          <cell r="P77">
            <v>169019.01432616886</v>
          </cell>
          <cell r="Q77">
            <v>149702.55554603529</v>
          </cell>
          <cell r="R77">
            <v>333208.91395730432</v>
          </cell>
          <cell r="S77">
            <v>1.2</v>
          </cell>
        </row>
        <row r="78">
          <cell r="A78">
            <v>6016</v>
          </cell>
          <cell r="B78" t="str">
            <v>AUT0152</v>
          </cell>
          <cell r="C78">
            <v>492344958.3372457</v>
          </cell>
          <cell r="D78">
            <v>341906.22106753173</v>
          </cell>
          <cell r="E78">
            <v>341906.22106753173</v>
          </cell>
          <cell r="F78">
            <v>441</v>
          </cell>
          <cell r="G78">
            <v>441</v>
          </cell>
          <cell r="H78">
            <v>0</v>
          </cell>
          <cell r="I78">
            <v>0</v>
          </cell>
          <cell r="J78">
            <v>1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A79">
            <v>8056</v>
          </cell>
          <cell r="B79" t="str">
            <v>AUT0156</v>
          </cell>
          <cell r="C79">
            <v>975889071.65121901</v>
          </cell>
          <cell r="D79">
            <v>677700.74420223548</v>
          </cell>
          <cell r="E79">
            <v>677700.74420223548</v>
          </cell>
          <cell r="F79">
            <v>891</v>
          </cell>
          <cell r="G79">
            <v>891</v>
          </cell>
          <cell r="H79">
            <v>1</v>
          </cell>
          <cell r="I79">
            <v>0</v>
          </cell>
          <cell r="J79">
            <v>0</v>
          </cell>
          <cell r="K79">
            <v>15248266.744550299</v>
          </cell>
          <cell r="L79">
            <v>0</v>
          </cell>
          <cell r="M79">
            <v>0</v>
          </cell>
          <cell r="N79">
            <v>0</v>
          </cell>
          <cell r="O79">
            <v>447282.49117347546</v>
          </cell>
          <cell r="P79">
            <v>237195.26047078241</v>
          </cell>
          <cell r="Q79">
            <v>210087.23070269299</v>
          </cell>
          <cell r="R79">
            <v>467613.51349954243</v>
          </cell>
          <cell r="S79">
            <v>1.2</v>
          </cell>
        </row>
        <row r="80">
          <cell r="A80">
            <v>4072</v>
          </cell>
          <cell r="B80" t="str">
            <v>AUT0157</v>
          </cell>
          <cell r="C80">
            <v>500264704.52457619</v>
          </cell>
          <cell r="D80">
            <v>347406.04480873345</v>
          </cell>
          <cell r="E80">
            <v>347406.04480873345</v>
          </cell>
          <cell r="F80">
            <v>372.5</v>
          </cell>
          <cell r="G80">
            <v>372.5</v>
          </cell>
          <cell r="H80">
            <v>0</v>
          </cell>
          <cell r="I80">
            <v>0</v>
          </cell>
          <cell r="J80">
            <v>0</v>
          </cell>
          <cell r="K80">
            <v>7816636.0081965029</v>
          </cell>
          <cell r="L80">
            <v>0</v>
          </cell>
          <cell r="M80">
            <v>0</v>
          </cell>
          <cell r="N80">
            <v>0</v>
          </cell>
          <cell r="O80">
            <v>229287.98957376409</v>
          </cell>
          <cell r="P80">
            <v>121592.11568305671</v>
          </cell>
          <cell r="Q80">
            <v>107695.87389070737</v>
          </cell>
          <cell r="R80">
            <v>239710.17091802607</v>
          </cell>
          <cell r="S80">
            <v>1.2</v>
          </cell>
        </row>
        <row r="81">
          <cell r="A81">
            <v>2713</v>
          </cell>
          <cell r="B81" t="str">
            <v>AUT0160</v>
          </cell>
          <cell r="C81">
            <v>358134099.70482749</v>
          </cell>
          <cell r="D81">
            <v>248704.2359061302</v>
          </cell>
          <cell r="E81">
            <v>248704.2359061302</v>
          </cell>
          <cell r="F81">
            <v>653.61599999999999</v>
          </cell>
          <cell r="G81">
            <v>653.61599999999999</v>
          </cell>
          <cell r="H81">
            <v>0</v>
          </cell>
          <cell r="I81">
            <v>0</v>
          </cell>
          <cell r="J81">
            <v>1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A82">
            <v>3508</v>
          </cell>
          <cell r="B82" t="str">
            <v>AUT0161</v>
          </cell>
          <cell r="C82">
            <v>800179585.34613168</v>
          </cell>
          <cell r="D82">
            <v>555680.26760148036</v>
          </cell>
          <cell r="E82">
            <v>555680.26760148036</v>
          </cell>
          <cell r="F82">
            <v>1175.49</v>
          </cell>
          <cell r="G82">
            <v>1175.49</v>
          </cell>
          <cell r="H82">
            <v>1</v>
          </cell>
          <cell r="I82">
            <v>0</v>
          </cell>
          <cell r="J82">
            <v>0</v>
          </cell>
          <cell r="K82">
            <v>12502806.021033308</v>
          </cell>
          <cell r="L82">
            <v>0</v>
          </cell>
          <cell r="M82">
            <v>0</v>
          </cell>
          <cell r="N82">
            <v>0</v>
          </cell>
          <cell r="O82">
            <v>366748.97661697707</v>
          </cell>
          <cell r="P82">
            <v>194488.09366051812</v>
          </cell>
          <cell r="Q82">
            <v>172260.8829564589</v>
          </cell>
          <cell r="R82">
            <v>383419.3846450214</v>
          </cell>
          <cell r="S82">
            <v>1.2</v>
          </cell>
        </row>
        <row r="83">
          <cell r="A83">
            <v>6034</v>
          </cell>
          <cell r="B83" t="str">
            <v>AUT0163</v>
          </cell>
          <cell r="C83">
            <v>740818271.37220716</v>
          </cell>
          <cell r="D83">
            <v>514457.13289736607</v>
          </cell>
          <cell r="E83">
            <v>514457.13289736607</v>
          </cell>
          <cell r="F83">
            <v>1395</v>
          </cell>
          <cell r="G83">
            <v>1395</v>
          </cell>
          <cell r="H83">
            <v>0</v>
          </cell>
          <cell r="I83">
            <v>0</v>
          </cell>
          <cell r="J83">
            <v>0</v>
          </cell>
          <cell r="K83">
            <v>11575285.490190737</v>
          </cell>
          <cell r="L83">
            <v>0</v>
          </cell>
          <cell r="M83">
            <v>0</v>
          </cell>
          <cell r="N83">
            <v>0</v>
          </cell>
          <cell r="O83">
            <v>339541.70771226165</v>
          </cell>
          <cell r="P83">
            <v>180059.99651407811</v>
          </cell>
          <cell r="Q83">
            <v>159481.71119818348</v>
          </cell>
          <cell r="R83">
            <v>354975.42169918254</v>
          </cell>
          <cell r="S83">
            <v>1.2</v>
          </cell>
        </row>
        <row r="84">
          <cell r="A84">
            <v>2511</v>
          </cell>
          <cell r="B84" t="str">
            <v>AUT0168</v>
          </cell>
          <cell r="C84">
            <v>474851460.11075205</v>
          </cell>
          <cell r="D84">
            <v>329757.95841024449</v>
          </cell>
          <cell r="E84">
            <v>329757.95841024449</v>
          </cell>
          <cell r="F84">
            <v>350</v>
          </cell>
          <cell r="G84">
            <v>350</v>
          </cell>
          <cell r="H84">
            <v>0</v>
          </cell>
          <cell r="I84">
            <v>0</v>
          </cell>
          <cell r="J84">
            <v>0</v>
          </cell>
          <cell r="K84">
            <v>7419554.0642305007</v>
          </cell>
          <cell r="L84">
            <v>0</v>
          </cell>
          <cell r="M84">
            <v>0</v>
          </cell>
          <cell r="N84">
            <v>0</v>
          </cell>
          <cell r="O84">
            <v>217640.25255076139</v>
          </cell>
          <cell r="P84">
            <v>115415.28544358557</v>
          </cell>
          <cell r="Q84">
            <v>102224.96710717579</v>
          </cell>
          <cell r="R84">
            <v>227532.99130306867</v>
          </cell>
          <cell r="S84">
            <v>1.2</v>
          </cell>
        </row>
        <row r="85">
          <cell r="A85">
            <v>3611</v>
          </cell>
          <cell r="B85" t="str">
            <v>AUT0170</v>
          </cell>
          <cell r="C85">
            <v>1353687769.4720192</v>
          </cell>
          <cell r="D85">
            <v>940060.95102223556</v>
          </cell>
          <cell r="E85">
            <v>940060.95102223556</v>
          </cell>
          <cell r="F85">
            <v>892</v>
          </cell>
          <cell r="G85">
            <v>892</v>
          </cell>
          <cell r="H85">
            <v>0</v>
          </cell>
          <cell r="I85">
            <v>0</v>
          </cell>
          <cell r="J85">
            <v>1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A86">
            <v>2167</v>
          </cell>
          <cell r="B86" t="str">
            <v>AUT0171</v>
          </cell>
          <cell r="C86">
            <v>1712182965.0714648</v>
          </cell>
          <cell r="D86">
            <v>1189015.9479662951</v>
          </cell>
          <cell r="E86">
            <v>1189015.9479662951</v>
          </cell>
          <cell r="F86">
            <v>1200</v>
          </cell>
          <cell r="G86">
            <v>1200</v>
          </cell>
          <cell r="H86">
            <v>0</v>
          </cell>
          <cell r="I86">
            <v>0</v>
          </cell>
          <cell r="J86">
            <v>0</v>
          </cell>
          <cell r="K86">
            <v>26752858.829241637</v>
          </cell>
          <cell r="L86">
            <v>0</v>
          </cell>
          <cell r="M86">
            <v>0</v>
          </cell>
          <cell r="N86">
            <v>0</v>
          </cell>
          <cell r="O86">
            <v>784750.52565775474</v>
          </cell>
          <cell r="P86">
            <v>416155.58178820327</v>
          </cell>
          <cell r="Q86">
            <v>368594.94386955147</v>
          </cell>
          <cell r="R86">
            <v>820421.00409674353</v>
          </cell>
          <cell r="S86">
            <v>1.2</v>
          </cell>
        </row>
        <row r="87">
          <cell r="A87">
            <v>2289</v>
          </cell>
          <cell r="B87" t="str">
            <v>AUT0173</v>
          </cell>
          <cell r="C87">
            <v>740864154.09246671</v>
          </cell>
          <cell r="D87">
            <v>514488.99589754635</v>
          </cell>
          <cell r="E87">
            <v>514488.99589754635</v>
          </cell>
          <cell r="F87">
            <v>502</v>
          </cell>
          <cell r="G87">
            <v>502</v>
          </cell>
          <cell r="H87">
            <v>0</v>
          </cell>
          <cell r="I87">
            <v>1</v>
          </cell>
          <cell r="J87">
            <v>0</v>
          </cell>
          <cell r="K87">
            <v>11576002.407694792</v>
          </cell>
          <cell r="L87">
            <v>0</v>
          </cell>
          <cell r="M87">
            <v>0</v>
          </cell>
          <cell r="N87">
            <v>0</v>
          </cell>
          <cell r="O87">
            <v>339562.7372923806</v>
          </cell>
          <cell r="P87">
            <v>180071.14856414121</v>
          </cell>
          <cell r="Q87">
            <v>159491.58872823938</v>
          </cell>
          <cell r="R87">
            <v>354997.40716930694</v>
          </cell>
          <cell r="S87">
            <v>1.2</v>
          </cell>
        </row>
        <row r="88">
          <cell r="A88">
            <v>1554</v>
          </cell>
          <cell r="B88" t="str">
            <v>AUT0174</v>
          </cell>
          <cell r="C88">
            <v>1932476034.2253501</v>
          </cell>
          <cell r="D88">
            <v>1341997.2459898265</v>
          </cell>
          <cell r="E88">
            <v>1341997.2459898265</v>
          </cell>
          <cell r="F88">
            <v>1042.5740000000001</v>
          </cell>
          <cell r="G88">
            <v>1042.5740000000001</v>
          </cell>
          <cell r="H88">
            <v>0</v>
          </cell>
          <cell r="I88">
            <v>0</v>
          </cell>
          <cell r="J88">
            <v>0</v>
          </cell>
          <cell r="K88">
            <v>30194938.034771096</v>
          </cell>
          <cell r="L88">
            <v>0</v>
          </cell>
          <cell r="M88">
            <v>0</v>
          </cell>
          <cell r="N88">
            <v>0</v>
          </cell>
          <cell r="O88">
            <v>885718.18235328549</v>
          </cell>
          <cell r="P88">
            <v>469699.03609643923</v>
          </cell>
          <cell r="Q88">
            <v>416019.1462568462</v>
          </cell>
          <cell r="R88">
            <v>925978.09973298025</v>
          </cell>
          <cell r="S88">
            <v>1.2</v>
          </cell>
        </row>
        <row r="89">
          <cell r="A89">
            <v>2864</v>
          </cell>
          <cell r="B89" t="str">
            <v>AUT0175</v>
          </cell>
          <cell r="C89">
            <v>371531002.81679899</v>
          </cell>
          <cell r="D89">
            <v>258007.64084499929</v>
          </cell>
          <cell r="E89">
            <v>258007.64084499929</v>
          </cell>
          <cell r="F89">
            <v>415.99799999999999</v>
          </cell>
          <cell r="G89">
            <v>415.99799999999999</v>
          </cell>
          <cell r="H89">
            <v>0</v>
          </cell>
          <cell r="I89">
            <v>0</v>
          </cell>
          <cell r="J89">
            <v>0</v>
          </cell>
          <cell r="K89">
            <v>5805171.9190124841</v>
          </cell>
          <cell r="L89">
            <v>0</v>
          </cell>
          <cell r="M89">
            <v>0</v>
          </cell>
          <cell r="N89">
            <v>0</v>
          </cell>
          <cell r="O89">
            <v>170285.04295769954</v>
          </cell>
          <cell r="P89">
            <v>90302.674295749748</v>
          </cell>
          <cell r="Q89">
            <v>79982.368661949775</v>
          </cell>
          <cell r="R89">
            <v>178025.2721830495</v>
          </cell>
          <cell r="S89">
            <v>1.2</v>
          </cell>
        </row>
        <row r="90">
          <cell r="A90">
            <v>6146</v>
          </cell>
          <cell r="B90" t="str">
            <v>AUT0176</v>
          </cell>
          <cell r="C90">
            <v>2379448216.7466979</v>
          </cell>
          <cell r="D90">
            <v>1652394.5949629846</v>
          </cell>
          <cell r="E90">
            <v>1652394.5949629846</v>
          </cell>
          <cell r="F90">
            <v>2379.75</v>
          </cell>
          <cell r="G90">
            <v>2379.75</v>
          </cell>
          <cell r="H90">
            <v>0</v>
          </cell>
          <cell r="I90">
            <v>0</v>
          </cell>
          <cell r="J90">
            <v>0</v>
          </cell>
          <cell r="K90">
            <v>37178878.386667155</v>
          </cell>
          <cell r="L90">
            <v>0</v>
          </cell>
          <cell r="M90">
            <v>0</v>
          </cell>
          <cell r="N90">
            <v>0</v>
          </cell>
          <cell r="O90">
            <v>1090580.4326755698</v>
          </cell>
          <cell r="P90">
            <v>578338.10823704454</v>
          </cell>
          <cell r="Q90">
            <v>512242.32443852519</v>
          </cell>
          <cell r="R90">
            <v>1140152.2705244592</v>
          </cell>
          <cell r="S90">
            <v>1.2</v>
          </cell>
        </row>
        <row r="91">
          <cell r="A91">
            <v>3954</v>
          </cell>
          <cell r="B91" t="str">
            <v>AUT0178</v>
          </cell>
          <cell r="C91">
            <v>1617321473.4076133</v>
          </cell>
          <cell r="D91">
            <v>1123139.9120886205</v>
          </cell>
          <cell r="E91">
            <v>1123139.9120886205</v>
          </cell>
          <cell r="F91">
            <v>1662.48</v>
          </cell>
          <cell r="G91">
            <v>1662.48</v>
          </cell>
          <cell r="H91">
            <v>0</v>
          </cell>
          <cell r="I91">
            <v>0</v>
          </cell>
          <cell r="J91">
            <v>0</v>
          </cell>
          <cell r="K91">
            <v>25270648.021993961</v>
          </cell>
          <cell r="L91">
            <v>0</v>
          </cell>
          <cell r="M91">
            <v>0</v>
          </cell>
          <cell r="N91">
            <v>0</v>
          </cell>
          <cell r="O91">
            <v>741272.34197848954</v>
          </cell>
          <cell r="P91">
            <v>393098.96923101717</v>
          </cell>
          <cell r="Q91">
            <v>348173.37274747237</v>
          </cell>
          <cell r="R91">
            <v>774966.53934114811</v>
          </cell>
          <cell r="S91">
            <v>1.2</v>
          </cell>
        </row>
        <row r="92">
          <cell r="A92">
            <v>1073</v>
          </cell>
          <cell r="B92" t="str">
            <v>AUT0181</v>
          </cell>
          <cell r="C92">
            <v>219054323.44931778</v>
          </cell>
          <cell r="D92">
            <v>152121.05795091513</v>
          </cell>
          <cell r="E92">
            <v>152121.05795091513</v>
          </cell>
          <cell r="F92">
            <v>235.75</v>
          </cell>
          <cell r="G92">
            <v>235.75</v>
          </cell>
          <cell r="H92">
            <v>0</v>
          </cell>
          <cell r="I92">
            <v>0</v>
          </cell>
          <cell r="J92">
            <v>0</v>
          </cell>
          <cell r="K92">
            <v>3422723.8038955904</v>
          </cell>
          <cell r="L92">
            <v>0</v>
          </cell>
          <cell r="M92">
            <v>0</v>
          </cell>
          <cell r="N92">
            <v>0</v>
          </cell>
          <cell r="O92">
            <v>100399.898247604</v>
          </cell>
          <cell r="P92">
            <v>53242.370282820295</v>
          </cell>
          <cell r="Q92">
            <v>47157.527964783687</v>
          </cell>
          <cell r="R92">
            <v>104963.52998613143</v>
          </cell>
          <cell r="S92">
            <v>1.2</v>
          </cell>
        </row>
        <row r="93">
          <cell r="A93">
            <v>1416</v>
          </cell>
          <cell r="B93" t="str">
            <v>AUT0182</v>
          </cell>
          <cell r="C93">
            <v>413317077.72604901</v>
          </cell>
          <cell r="D93">
            <v>287025.74842086737</v>
          </cell>
          <cell r="E93">
            <v>287025.74842086737</v>
          </cell>
          <cell r="F93">
            <v>100</v>
          </cell>
          <cell r="G93">
            <v>100</v>
          </cell>
          <cell r="H93">
            <v>0</v>
          </cell>
          <cell r="I93">
            <v>0</v>
          </cell>
          <cell r="J93">
            <v>1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A94">
            <v>3169</v>
          </cell>
          <cell r="B94" t="str">
            <v>AUT0183</v>
          </cell>
          <cell r="C94">
            <v>170645337.16920349</v>
          </cell>
          <cell r="D94">
            <v>118503.70636750243</v>
          </cell>
          <cell r="E94">
            <v>118503.70636750243</v>
          </cell>
          <cell r="F94">
            <v>240.4</v>
          </cell>
          <cell r="G94">
            <v>240.4</v>
          </cell>
          <cell r="H94">
            <v>1</v>
          </cell>
          <cell r="I94">
            <v>0</v>
          </cell>
          <cell r="J94">
            <v>0</v>
          </cell>
          <cell r="K94">
            <v>2666333.3932688045</v>
          </cell>
          <cell r="L94">
            <v>0</v>
          </cell>
          <cell r="M94">
            <v>0</v>
          </cell>
          <cell r="N94">
            <v>0</v>
          </cell>
          <cell r="O94">
            <v>78212.446202551611</v>
          </cell>
          <cell r="P94">
            <v>41476.297228625845</v>
          </cell>
          <cell r="Q94">
            <v>36736.148973925752</v>
          </cell>
          <cell r="R94">
            <v>81767.557393576673</v>
          </cell>
          <cell r="S94">
            <v>1.2</v>
          </cell>
        </row>
        <row r="95">
          <cell r="A95">
            <v>3403</v>
          </cell>
          <cell r="B95" t="str">
            <v>AUT0185</v>
          </cell>
          <cell r="C95">
            <v>1167711434.9724569</v>
          </cell>
          <cell r="D95">
            <v>810910.71873087285</v>
          </cell>
          <cell r="E95">
            <v>810910.71873087285</v>
          </cell>
          <cell r="F95">
            <v>1255.2</v>
          </cell>
          <cell r="G95">
            <v>1255.2</v>
          </cell>
          <cell r="H95">
            <v>0</v>
          </cell>
          <cell r="I95">
            <v>0</v>
          </cell>
          <cell r="J95">
            <v>0</v>
          </cell>
          <cell r="K95">
            <v>18245491.17144464</v>
          </cell>
          <cell r="L95">
            <v>0</v>
          </cell>
          <cell r="M95">
            <v>0</v>
          </cell>
          <cell r="N95">
            <v>0</v>
          </cell>
          <cell r="O95">
            <v>535201.07436237612</v>
          </cell>
          <cell r="P95">
            <v>283818.7515558055</v>
          </cell>
          <cell r="Q95">
            <v>251382.32280657059</v>
          </cell>
          <cell r="R95">
            <v>559528.39592430217</v>
          </cell>
          <cell r="S95">
            <v>1.2</v>
          </cell>
        </row>
        <row r="96">
          <cell r="A96">
            <v>6168</v>
          </cell>
          <cell r="B96" t="str">
            <v>AUT0187</v>
          </cell>
          <cell r="C96">
            <v>1789474480.0404184</v>
          </cell>
          <cell r="D96">
            <v>1242690.6111391794</v>
          </cell>
          <cell r="E96">
            <v>1242690.6111391794</v>
          </cell>
          <cell r="F96">
            <v>1959.48</v>
          </cell>
          <cell r="G96">
            <v>1959.48</v>
          </cell>
          <cell r="H96">
            <v>0</v>
          </cell>
          <cell r="I96">
            <v>1</v>
          </cell>
          <cell r="J96">
            <v>0</v>
          </cell>
          <cell r="K96">
            <v>27960538.750631537</v>
          </cell>
          <cell r="L96">
            <v>0</v>
          </cell>
          <cell r="M96">
            <v>0</v>
          </cell>
          <cell r="N96">
            <v>0</v>
          </cell>
          <cell r="O96">
            <v>820175.80335185851</v>
          </cell>
          <cell r="P96">
            <v>434941.71389871277</v>
          </cell>
          <cell r="Q96">
            <v>385234.08945314563</v>
          </cell>
          <cell r="R96">
            <v>857456.5216860337</v>
          </cell>
          <cell r="S96">
            <v>1.2</v>
          </cell>
        </row>
        <row r="97">
          <cell r="A97">
            <v>6122</v>
          </cell>
          <cell r="B97" t="str">
            <v>AUT0190</v>
          </cell>
          <cell r="C97">
            <v>737208163.00257206</v>
          </cell>
          <cell r="D97">
            <v>511950.11319623061</v>
          </cell>
          <cell r="E97">
            <v>511950.11319623061</v>
          </cell>
          <cell r="F97">
            <v>517.14</v>
          </cell>
          <cell r="G97">
            <v>517.14</v>
          </cell>
          <cell r="H97">
            <v>0</v>
          </cell>
          <cell r="I97">
            <v>1</v>
          </cell>
          <cell r="J97">
            <v>0</v>
          </cell>
          <cell r="K97">
            <v>11518877.546915188</v>
          </cell>
          <cell r="L97">
            <v>0</v>
          </cell>
          <cell r="M97">
            <v>0</v>
          </cell>
          <cell r="N97">
            <v>0</v>
          </cell>
          <cell r="O97">
            <v>337887.07470951224</v>
          </cell>
          <cell r="P97">
            <v>179182.53961868069</v>
          </cell>
          <cell r="Q97">
            <v>158704.53509083149</v>
          </cell>
          <cell r="R97">
            <v>353245.57810539909</v>
          </cell>
          <cell r="S97">
            <v>1.2</v>
          </cell>
        </row>
        <row r="98">
          <cell r="A98">
            <v>1710</v>
          </cell>
          <cell r="B98" t="str">
            <v>AUT0191</v>
          </cell>
          <cell r="C98">
            <v>996962248.4981463</v>
          </cell>
          <cell r="D98">
            <v>692334.89479037933</v>
          </cell>
          <cell r="E98">
            <v>692334.89479037933</v>
          </cell>
          <cell r="F98">
            <v>1521</v>
          </cell>
          <cell r="G98">
            <v>1521</v>
          </cell>
          <cell r="H98">
            <v>0</v>
          </cell>
          <cell r="I98">
            <v>0</v>
          </cell>
          <cell r="J98">
            <v>0</v>
          </cell>
          <cell r="K98">
            <v>15577535.132783536</v>
          </cell>
          <cell r="L98">
            <v>0</v>
          </cell>
          <cell r="M98">
            <v>0</v>
          </cell>
          <cell r="N98">
            <v>0</v>
          </cell>
          <cell r="O98">
            <v>456941.0305616504</v>
          </cell>
          <cell r="P98">
            <v>242317.21317663274</v>
          </cell>
          <cell r="Q98">
            <v>214623.81738501758</v>
          </cell>
          <cell r="R98">
            <v>477711.07740536169</v>
          </cell>
          <cell r="S98">
            <v>1.2</v>
          </cell>
        </row>
        <row r="99">
          <cell r="A99">
            <v>3628</v>
          </cell>
          <cell r="B99" t="str">
            <v>AUT0192</v>
          </cell>
          <cell r="C99">
            <v>517947435.00089908</v>
          </cell>
          <cell r="D99">
            <v>359685.71875062434</v>
          </cell>
          <cell r="E99">
            <v>359685.71875062434</v>
          </cell>
          <cell r="F99">
            <v>366</v>
          </cell>
          <cell r="G99">
            <v>366</v>
          </cell>
          <cell r="H99">
            <v>0</v>
          </cell>
          <cell r="I99">
            <v>0</v>
          </cell>
          <cell r="J99">
            <v>0</v>
          </cell>
          <cell r="K99">
            <v>8092928.6718890471</v>
          </cell>
          <cell r="L99">
            <v>0</v>
          </cell>
          <cell r="M99">
            <v>0</v>
          </cell>
          <cell r="N99">
            <v>0</v>
          </cell>
          <cell r="O99">
            <v>237392.57437541208</v>
          </cell>
          <cell r="P99">
            <v>125890.00156271851</v>
          </cell>
          <cell r="Q99">
            <v>111502.57281269354</v>
          </cell>
          <cell r="R99">
            <v>248183.14593793076</v>
          </cell>
          <cell r="S99">
            <v>1.2</v>
          </cell>
        </row>
        <row r="100">
          <cell r="A100">
            <v>384</v>
          </cell>
          <cell r="B100" t="str">
            <v>AUT0193</v>
          </cell>
          <cell r="C100">
            <v>1448760355.178575</v>
          </cell>
          <cell r="D100">
            <v>1006083.5799851215</v>
          </cell>
          <cell r="E100">
            <v>1006083.5799851215</v>
          </cell>
          <cell r="F100">
            <v>1320</v>
          </cell>
          <cell r="G100">
            <v>1320</v>
          </cell>
          <cell r="H100">
            <v>0</v>
          </cell>
          <cell r="I100">
            <v>0</v>
          </cell>
          <cell r="J100">
            <v>0</v>
          </cell>
          <cell r="K100">
            <v>22636880.549665235</v>
          </cell>
          <cell r="L100">
            <v>0</v>
          </cell>
          <cell r="M100">
            <v>0</v>
          </cell>
          <cell r="N100">
            <v>0</v>
          </cell>
          <cell r="O100">
            <v>664015.16279018018</v>
          </cell>
          <cell r="P100">
            <v>352129.25299479248</v>
          </cell>
          <cell r="Q100">
            <v>311885.90979538765</v>
          </cell>
          <cell r="R100">
            <v>694197.67018973373</v>
          </cell>
          <cell r="S100">
            <v>1.2</v>
          </cell>
        </row>
        <row r="101">
          <cell r="A101">
            <v>668</v>
          </cell>
          <cell r="B101" t="str">
            <v>AUT0196</v>
          </cell>
          <cell r="C101">
            <v>331372865.75949848</v>
          </cell>
          <cell r="D101">
            <v>230120.04566631839</v>
          </cell>
          <cell r="E101">
            <v>230120.04566631839</v>
          </cell>
          <cell r="F101">
            <v>231.6</v>
          </cell>
          <cell r="G101">
            <v>231.6</v>
          </cell>
          <cell r="H101">
            <v>1</v>
          </cell>
          <cell r="I101">
            <v>0</v>
          </cell>
          <cell r="J101">
            <v>0</v>
          </cell>
          <cell r="K101">
            <v>5177701.0274921637</v>
          </cell>
          <cell r="L101">
            <v>0</v>
          </cell>
          <cell r="M101">
            <v>0</v>
          </cell>
          <cell r="N101">
            <v>0</v>
          </cell>
          <cell r="O101">
            <v>151879.23013977014</v>
          </cell>
          <cell r="P101">
            <v>80542.01598321143</v>
          </cell>
          <cell r="Q101">
            <v>71337.214156558694</v>
          </cell>
          <cell r="R101">
            <v>158782.83150975968</v>
          </cell>
          <cell r="S101">
            <v>1.2</v>
          </cell>
        </row>
        <row r="102">
          <cell r="A102">
            <v>1960</v>
          </cell>
          <cell r="B102" t="str">
            <v>AUT0197</v>
          </cell>
          <cell r="C102">
            <v>586168404.42025518</v>
          </cell>
          <cell r="D102">
            <v>407061.39195851056</v>
          </cell>
          <cell r="E102">
            <v>407061.39195851056</v>
          </cell>
          <cell r="F102">
            <v>27.5</v>
          </cell>
          <cell r="G102">
            <v>27.5</v>
          </cell>
          <cell r="H102">
            <v>1</v>
          </cell>
          <cell r="I102">
            <v>0</v>
          </cell>
          <cell r="J102">
            <v>0</v>
          </cell>
          <cell r="K102">
            <v>9158881.3190664873</v>
          </cell>
          <cell r="L102">
            <v>0</v>
          </cell>
          <cell r="M102">
            <v>0</v>
          </cell>
          <cell r="N102">
            <v>0</v>
          </cell>
          <cell r="O102">
            <v>268660.51869261696</v>
          </cell>
          <cell r="P102">
            <v>142471.48718547868</v>
          </cell>
          <cell r="Q102">
            <v>126189.03150713828</v>
          </cell>
          <cell r="R102">
            <v>280872.36045137228</v>
          </cell>
          <cell r="S102">
            <v>1.2</v>
          </cell>
        </row>
        <row r="103">
          <cell r="A103">
            <v>1732</v>
          </cell>
          <cell r="B103" t="str">
            <v>AUT0199</v>
          </cell>
          <cell r="C103">
            <v>51481227.822570816</v>
          </cell>
          <cell r="D103">
            <v>35750.852654563067</v>
          </cell>
          <cell r="E103">
            <v>35750.852654563067</v>
          </cell>
          <cell r="F103">
            <v>200</v>
          </cell>
          <cell r="G103">
            <v>200</v>
          </cell>
          <cell r="H103">
            <v>0</v>
          </cell>
          <cell r="I103">
            <v>0</v>
          </cell>
          <cell r="J103">
            <v>0</v>
          </cell>
          <cell r="K103">
            <v>804394.184727669</v>
          </cell>
          <cell r="L103">
            <v>0</v>
          </cell>
          <cell r="M103">
            <v>0</v>
          </cell>
          <cell r="N103">
            <v>0</v>
          </cell>
          <cell r="O103">
            <v>23595.562752011625</v>
          </cell>
          <cell r="P103">
            <v>12512.798429097073</v>
          </cell>
          <cell r="Q103">
            <v>11082.764322914551</v>
          </cell>
          <cell r="R103">
            <v>24668.088331648512</v>
          </cell>
          <cell r="S103">
            <v>1.2</v>
          </cell>
        </row>
        <row r="104">
          <cell r="A104">
            <v>7210</v>
          </cell>
          <cell r="B104" t="str">
            <v>AUT0201</v>
          </cell>
          <cell r="C104">
            <v>1558420016.5064754</v>
          </cell>
          <cell r="D104">
            <v>1082236.1225739412</v>
          </cell>
          <cell r="E104">
            <v>1082236.1225739412</v>
          </cell>
          <cell r="F104">
            <v>417.358</v>
          </cell>
          <cell r="G104">
            <v>417.358</v>
          </cell>
          <cell r="H104">
            <v>0</v>
          </cell>
          <cell r="I104">
            <v>0</v>
          </cell>
          <cell r="J104">
            <v>1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A105">
            <v>6000</v>
          </cell>
          <cell r="B105" t="str">
            <v>AUT0202</v>
          </cell>
          <cell r="C105">
            <v>2995774696.8532</v>
          </cell>
          <cell r="D105">
            <v>2080399.0950369446</v>
          </cell>
          <cell r="E105">
            <v>2080399.0950369446</v>
          </cell>
          <cell r="F105">
            <v>2285.3000000000002</v>
          </cell>
          <cell r="G105">
            <v>2285.3000000000002</v>
          </cell>
          <cell r="H105">
            <v>0</v>
          </cell>
          <cell r="I105">
            <v>1</v>
          </cell>
          <cell r="J105">
            <v>0</v>
          </cell>
          <cell r="K105">
            <v>46808979.638331257</v>
          </cell>
          <cell r="L105">
            <v>0</v>
          </cell>
          <cell r="M105">
            <v>0</v>
          </cell>
          <cell r="N105">
            <v>0</v>
          </cell>
          <cell r="O105">
            <v>1373063.4027243834</v>
          </cell>
          <cell r="P105">
            <v>728139.6832629306</v>
          </cell>
          <cell r="Q105">
            <v>644923.7194614528</v>
          </cell>
          <cell r="R105">
            <v>1435475.3755754917</v>
          </cell>
          <cell r="S105">
            <v>1.2</v>
          </cell>
        </row>
        <row r="106">
          <cell r="A106">
            <v>734</v>
          </cell>
          <cell r="B106" t="str">
            <v>AUT0203</v>
          </cell>
          <cell r="C106">
            <v>1559770296</v>
          </cell>
          <cell r="D106">
            <v>1083173.8166666667</v>
          </cell>
          <cell r="E106">
            <v>1083173.8166666667</v>
          </cell>
          <cell r="F106">
            <v>108.02800000000001</v>
          </cell>
          <cell r="G106">
            <v>108.02800000000001</v>
          </cell>
          <cell r="H106">
            <v>1</v>
          </cell>
          <cell r="I106">
            <v>0</v>
          </cell>
          <cell r="J106">
            <v>0</v>
          </cell>
          <cell r="K106">
            <v>24371410.875</v>
          </cell>
          <cell r="L106">
            <v>0</v>
          </cell>
          <cell r="M106">
            <v>0</v>
          </cell>
          <cell r="N106">
            <v>0</v>
          </cell>
          <cell r="O106">
            <v>714894.71900000004</v>
          </cell>
          <cell r="P106">
            <v>379110.83583333332</v>
          </cell>
          <cell r="Q106">
            <v>335783.88316666667</v>
          </cell>
          <cell r="R106">
            <v>747389.93349999993</v>
          </cell>
          <cell r="S106">
            <v>1.2</v>
          </cell>
        </row>
        <row r="107">
          <cell r="A107">
            <v>874</v>
          </cell>
          <cell r="B107" t="str">
            <v>AUT0205</v>
          </cell>
          <cell r="C107">
            <v>451034587.94893146</v>
          </cell>
          <cell r="D107">
            <v>313218.46385342459</v>
          </cell>
          <cell r="E107">
            <v>313218.46385342459</v>
          </cell>
          <cell r="F107">
            <v>360.4</v>
          </cell>
          <cell r="G107">
            <v>360.4</v>
          </cell>
          <cell r="H107">
            <v>0</v>
          </cell>
          <cell r="I107">
            <v>0</v>
          </cell>
          <cell r="J107">
            <v>0</v>
          </cell>
          <cell r="K107">
            <v>7047415.4367020531</v>
          </cell>
          <cell r="L107">
            <v>0</v>
          </cell>
          <cell r="M107">
            <v>0</v>
          </cell>
          <cell r="N107">
            <v>0</v>
          </cell>
          <cell r="O107">
            <v>206724.18614326025</v>
          </cell>
          <cell r="P107">
            <v>109626.46234869859</v>
          </cell>
          <cell r="Q107">
            <v>97097.723794561622</v>
          </cell>
          <cell r="R107">
            <v>216120.74005886295</v>
          </cell>
          <cell r="S107">
            <v>1.2</v>
          </cell>
        </row>
        <row r="108">
          <cell r="A108">
            <v>3138</v>
          </cell>
          <cell r="B108" t="str">
            <v>AUT0208</v>
          </cell>
          <cell r="C108">
            <v>317783372.19267797</v>
          </cell>
          <cell r="D108">
            <v>220682.89735602637</v>
          </cell>
          <cell r="E108">
            <v>220682.89735602637</v>
          </cell>
          <cell r="F108">
            <v>425.8</v>
          </cell>
          <cell r="G108">
            <v>425.8</v>
          </cell>
          <cell r="H108">
            <v>0</v>
          </cell>
          <cell r="I108">
            <v>0</v>
          </cell>
          <cell r="J108">
            <v>0</v>
          </cell>
          <cell r="K108">
            <v>4965365.1905105934</v>
          </cell>
          <cell r="L108">
            <v>0</v>
          </cell>
          <cell r="M108">
            <v>0</v>
          </cell>
          <cell r="N108">
            <v>0</v>
          </cell>
          <cell r="O108">
            <v>145650.71225497741</v>
          </cell>
          <cell r="P108">
            <v>77239.014074609222</v>
          </cell>
          <cell r="Q108">
            <v>68411.69818036817</v>
          </cell>
          <cell r="R108">
            <v>152271.19917565817</v>
          </cell>
          <cell r="S108">
            <v>1.2</v>
          </cell>
        </row>
        <row r="109">
          <cell r="A109">
            <v>6178</v>
          </cell>
          <cell r="B109" t="str">
            <v>AUT0215</v>
          </cell>
          <cell r="C109">
            <v>763667186.87334526</v>
          </cell>
          <cell r="D109">
            <v>530324.43532871199</v>
          </cell>
          <cell r="E109">
            <v>530324.43532871199</v>
          </cell>
          <cell r="F109">
            <v>570.05700000000002</v>
          </cell>
          <cell r="G109">
            <v>570.05700000000002</v>
          </cell>
          <cell r="H109">
            <v>0</v>
          </cell>
          <cell r="I109">
            <v>0</v>
          </cell>
          <cell r="J109">
            <v>1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A110">
            <v>6112</v>
          </cell>
          <cell r="B110" t="str">
            <v>AUT0216</v>
          </cell>
          <cell r="C110">
            <v>69790763.554758519</v>
          </cell>
          <cell r="D110">
            <v>48465.808024137863</v>
          </cell>
          <cell r="E110">
            <v>48465.808024137863</v>
          </cell>
          <cell r="F110">
            <v>601</v>
          </cell>
          <cell r="G110">
            <v>601</v>
          </cell>
          <cell r="H110">
            <v>0</v>
          </cell>
          <cell r="I110">
            <v>0</v>
          </cell>
          <cell r="J110">
            <v>1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A111">
            <v>7242</v>
          </cell>
          <cell r="B111" t="str">
            <v>AUT0221</v>
          </cell>
          <cell r="C111">
            <v>304674188.75068843</v>
          </cell>
          <cell r="D111">
            <v>211579.29774353365</v>
          </cell>
          <cell r="E111">
            <v>211579.29774353365</v>
          </cell>
          <cell r="F111">
            <v>326.22899999999998</v>
          </cell>
          <cell r="G111">
            <v>326.22899999999998</v>
          </cell>
          <cell r="H111">
            <v>0</v>
          </cell>
          <cell r="I111">
            <v>0</v>
          </cell>
          <cell r="J111">
            <v>1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A112">
            <v>976</v>
          </cell>
          <cell r="B112" t="str">
            <v>AUT0222</v>
          </cell>
          <cell r="C112">
            <v>225308668.51530468</v>
          </cell>
          <cell r="D112">
            <v>156464.35313562825</v>
          </cell>
          <cell r="E112">
            <v>156464.35313562825</v>
          </cell>
          <cell r="F112">
            <v>272</v>
          </cell>
          <cell r="G112">
            <v>272</v>
          </cell>
          <cell r="H112">
            <v>0</v>
          </cell>
          <cell r="I112">
            <v>0</v>
          </cell>
          <cell r="J112">
            <v>0</v>
          </cell>
          <cell r="K112">
            <v>3520447.9455516357</v>
          </cell>
          <cell r="L112">
            <v>0</v>
          </cell>
          <cell r="M112">
            <v>0</v>
          </cell>
          <cell r="N112">
            <v>0</v>
          </cell>
          <cell r="O112">
            <v>103266.47306951464</v>
          </cell>
          <cell r="P112">
            <v>54762.523597469881</v>
          </cell>
          <cell r="Q112">
            <v>48503.949472044755</v>
          </cell>
          <cell r="R112">
            <v>107960.40366358348</v>
          </cell>
          <cell r="S112">
            <v>1.2</v>
          </cell>
        </row>
        <row r="113">
          <cell r="A113">
            <v>6095</v>
          </cell>
          <cell r="B113" t="str">
            <v>AUT0226</v>
          </cell>
          <cell r="C113">
            <v>1075066588.7547121</v>
          </cell>
          <cell r="D113">
            <v>746574.01996855007</v>
          </cell>
          <cell r="E113">
            <v>746574.01996855007</v>
          </cell>
          <cell r="F113">
            <v>1136</v>
          </cell>
          <cell r="G113">
            <v>1136</v>
          </cell>
          <cell r="H113">
            <v>0</v>
          </cell>
          <cell r="I113">
            <v>0</v>
          </cell>
          <cell r="J113">
            <v>1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A114">
            <v>2008</v>
          </cell>
          <cell r="B114" t="str">
            <v>AUT0227</v>
          </cell>
          <cell r="C114">
            <v>118753439.38482548</v>
          </cell>
          <cell r="D114">
            <v>82467.666239462138</v>
          </cell>
          <cell r="E114">
            <v>82467.666239462138</v>
          </cell>
          <cell r="F114">
            <v>99</v>
          </cell>
          <cell r="G114">
            <v>99</v>
          </cell>
          <cell r="H114">
            <v>0</v>
          </cell>
          <cell r="I114">
            <v>0</v>
          </cell>
          <cell r="J114">
            <v>0</v>
          </cell>
          <cell r="K114">
            <v>1855522.4903878982</v>
          </cell>
          <cell r="L114">
            <v>0</v>
          </cell>
          <cell r="M114">
            <v>0</v>
          </cell>
          <cell r="N114">
            <v>0</v>
          </cell>
          <cell r="O114">
            <v>54428.659718045012</v>
          </cell>
          <cell r="P114">
            <v>28863.683183811747</v>
          </cell>
          <cell r="Q114">
            <v>25564.976534233261</v>
          </cell>
          <cell r="R114">
            <v>56902.68970522887</v>
          </cell>
          <cell r="S114">
            <v>1.2</v>
          </cell>
        </row>
        <row r="115">
          <cell r="A115">
            <v>1912</v>
          </cell>
          <cell r="B115" t="str">
            <v>AUT0228</v>
          </cell>
          <cell r="C115">
            <v>212535361.20807415</v>
          </cell>
          <cell r="D115">
            <v>147594.00083894038</v>
          </cell>
          <cell r="E115">
            <v>147594.00083894038</v>
          </cell>
          <cell r="F115">
            <v>276.83999999999997</v>
          </cell>
          <cell r="G115">
            <v>276.83999999999997</v>
          </cell>
          <cell r="H115">
            <v>0</v>
          </cell>
          <cell r="I115">
            <v>0</v>
          </cell>
          <cell r="J115">
            <v>0</v>
          </cell>
          <cell r="K115">
            <v>3320865.0188761586</v>
          </cell>
          <cell r="L115">
            <v>0</v>
          </cell>
          <cell r="M115">
            <v>0</v>
          </cell>
          <cell r="N115">
            <v>0</v>
          </cell>
          <cell r="O115">
            <v>97412.040553700659</v>
          </cell>
          <cell r="P115">
            <v>51657.900293629129</v>
          </cell>
          <cell r="Q115">
            <v>45754.140260071516</v>
          </cell>
          <cell r="R115">
            <v>101839.86057886886</v>
          </cell>
          <cell r="S115">
            <v>1.2</v>
          </cell>
        </row>
        <row r="116">
          <cell r="A116">
            <v>1702</v>
          </cell>
          <cell r="B116" t="str">
            <v>AUT0229</v>
          </cell>
          <cell r="C116">
            <v>696023142.63209689</v>
          </cell>
          <cell r="D116">
            <v>483349.40460562281</v>
          </cell>
          <cell r="E116">
            <v>483349.40460562281</v>
          </cell>
          <cell r="F116">
            <v>1761.3</v>
          </cell>
          <cell r="G116">
            <v>1761.3</v>
          </cell>
          <cell r="H116">
            <v>0</v>
          </cell>
          <cell r="I116">
            <v>0</v>
          </cell>
          <cell r="J116">
            <v>0</v>
          </cell>
          <cell r="K116">
            <v>10875361.603626514</v>
          </cell>
          <cell r="L116">
            <v>0</v>
          </cell>
          <cell r="M116">
            <v>0</v>
          </cell>
          <cell r="N116">
            <v>0</v>
          </cell>
          <cell r="O116">
            <v>319010.60703971109</v>
          </cell>
          <cell r="P116">
            <v>169172.29161196799</v>
          </cell>
          <cell r="Q116">
            <v>149838.31542774307</v>
          </cell>
          <cell r="R116">
            <v>333511.08917787974</v>
          </cell>
          <cell r="S116">
            <v>1.2</v>
          </cell>
        </row>
        <row r="117">
          <cell r="A117">
            <v>533</v>
          </cell>
          <cell r="B117" t="str">
            <v>AUT0230</v>
          </cell>
          <cell r="C117">
            <v>123357698.87011278</v>
          </cell>
          <cell r="D117">
            <v>85665.068659800541</v>
          </cell>
          <cell r="E117">
            <v>85665.068659800541</v>
          </cell>
          <cell r="F117">
            <v>147</v>
          </cell>
          <cell r="G117">
            <v>147</v>
          </cell>
          <cell r="H117">
            <v>0</v>
          </cell>
          <cell r="I117">
            <v>0</v>
          </cell>
          <cell r="J117">
            <v>0</v>
          </cell>
          <cell r="K117">
            <v>1927464.0448455121</v>
          </cell>
          <cell r="L117">
            <v>0</v>
          </cell>
          <cell r="M117">
            <v>0</v>
          </cell>
          <cell r="N117">
            <v>0</v>
          </cell>
          <cell r="O117">
            <v>56538.945315468358</v>
          </cell>
          <cell r="P117">
            <v>29982.774030930188</v>
          </cell>
          <cell r="Q117">
            <v>26556.171284538166</v>
          </cell>
          <cell r="R117">
            <v>59108.897375262371</v>
          </cell>
          <cell r="S117">
            <v>1.2</v>
          </cell>
        </row>
        <row r="118">
          <cell r="A118">
            <v>3612</v>
          </cell>
          <cell r="B118" t="str">
            <v>AUT0232</v>
          </cell>
          <cell r="C118">
            <v>1520061777.962306</v>
          </cell>
          <cell r="D118">
            <v>1055598.456918268</v>
          </cell>
          <cell r="E118">
            <v>1055598.456918268</v>
          </cell>
          <cell r="F118">
            <v>894</v>
          </cell>
          <cell r="G118">
            <v>894</v>
          </cell>
          <cell r="H118">
            <v>0</v>
          </cell>
          <cell r="I118">
            <v>0</v>
          </cell>
          <cell r="J118">
            <v>1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A119">
            <v>3631</v>
          </cell>
          <cell r="B119" t="str">
            <v>AUT0235</v>
          </cell>
          <cell r="C119">
            <v>82978840.702882349</v>
          </cell>
          <cell r="D119">
            <v>57624.194932557184</v>
          </cell>
          <cell r="E119">
            <v>57624.194932557184</v>
          </cell>
          <cell r="F119">
            <v>22</v>
          </cell>
          <cell r="G119">
            <v>22</v>
          </cell>
          <cell r="H119">
            <v>0</v>
          </cell>
          <cell r="I119">
            <v>0</v>
          </cell>
          <cell r="J119">
            <v>0</v>
          </cell>
          <cell r="K119">
            <v>1296544.3859825367</v>
          </cell>
          <cell r="L119">
            <v>0</v>
          </cell>
          <cell r="M119">
            <v>0</v>
          </cell>
          <cell r="N119">
            <v>0</v>
          </cell>
          <cell r="O119">
            <v>38031.968655487741</v>
          </cell>
          <cell r="P119">
            <v>20168.468226395013</v>
          </cell>
          <cell r="Q119">
            <v>17863.500429092728</v>
          </cell>
          <cell r="R119">
            <v>39760.694503464452</v>
          </cell>
          <cell r="S119">
            <v>1.2</v>
          </cell>
        </row>
        <row r="120">
          <cell r="A120">
            <v>3454</v>
          </cell>
          <cell r="B120" t="str">
            <v>AUT0238</v>
          </cell>
          <cell r="C120">
            <v>541652756.67590225</v>
          </cell>
          <cell r="D120">
            <v>376147.74769159878</v>
          </cell>
          <cell r="E120">
            <v>376147.74769159878</v>
          </cell>
          <cell r="F120">
            <v>708.60500000000002</v>
          </cell>
          <cell r="G120">
            <v>708.60500000000002</v>
          </cell>
          <cell r="H120">
            <v>1</v>
          </cell>
          <cell r="I120">
            <v>0</v>
          </cell>
          <cell r="J120">
            <v>0</v>
          </cell>
          <cell r="K120">
            <v>8463324.3230609726</v>
          </cell>
          <cell r="L120">
            <v>0</v>
          </cell>
          <cell r="M120">
            <v>0</v>
          </cell>
          <cell r="N120">
            <v>0</v>
          </cell>
          <cell r="O120">
            <v>248257.51347645521</v>
          </cell>
          <cell r="P120">
            <v>131651.71169205956</v>
          </cell>
          <cell r="Q120">
            <v>116605.80178439562</v>
          </cell>
          <cell r="R120">
            <v>259541.94590720313</v>
          </cell>
          <cell r="S120">
            <v>1.2</v>
          </cell>
        </row>
        <row r="121">
          <cell r="A121">
            <v>2709</v>
          </cell>
          <cell r="B121" t="str">
            <v>AUT0240</v>
          </cell>
          <cell r="C121">
            <v>61316781.925491527</v>
          </cell>
          <cell r="D121">
            <v>42581.098559369115</v>
          </cell>
          <cell r="E121">
            <v>42581.098559369115</v>
          </cell>
          <cell r="F121">
            <v>402.45</v>
          </cell>
          <cell r="G121">
            <v>402.45</v>
          </cell>
          <cell r="H121">
            <v>0</v>
          </cell>
          <cell r="I121">
            <v>0</v>
          </cell>
          <cell r="J121">
            <v>1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A122">
            <v>1825</v>
          </cell>
          <cell r="B122" t="str">
            <v>AUT0241</v>
          </cell>
          <cell r="C122">
            <v>97852368.933752745</v>
          </cell>
          <cell r="D122">
            <v>67953.033981772736</v>
          </cell>
          <cell r="E122">
            <v>67953.033981772736</v>
          </cell>
          <cell r="F122">
            <v>85</v>
          </cell>
          <cell r="G122">
            <v>85</v>
          </cell>
          <cell r="H122">
            <v>0</v>
          </cell>
          <cell r="I122">
            <v>0</v>
          </cell>
          <cell r="J122">
            <v>0</v>
          </cell>
          <cell r="K122">
            <v>1528943.2645898866</v>
          </cell>
          <cell r="L122">
            <v>0</v>
          </cell>
          <cell r="M122">
            <v>0</v>
          </cell>
          <cell r="N122">
            <v>0</v>
          </cell>
          <cell r="O122">
            <v>44849.002427970008</v>
          </cell>
          <cell r="P122">
            <v>23783.561893620456</v>
          </cell>
          <cell r="Q122">
            <v>21065.440534349549</v>
          </cell>
          <cell r="R122">
            <v>46887.593447423184</v>
          </cell>
          <cell r="S122">
            <v>1.2</v>
          </cell>
        </row>
        <row r="123">
          <cell r="A123">
            <v>880</v>
          </cell>
          <cell r="B123" t="str">
            <v>AUT0242</v>
          </cell>
          <cell r="C123">
            <v>1602784834.8519738</v>
          </cell>
          <cell r="D123">
            <v>1113045.0242027596</v>
          </cell>
          <cell r="E123">
            <v>1113045.0242027596</v>
          </cell>
          <cell r="F123">
            <v>1656.63</v>
          </cell>
          <cell r="G123">
            <v>1656.63</v>
          </cell>
          <cell r="H123">
            <v>0</v>
          </cell>
          <cell r="I123">
            <v>1</v>
          </cell>
          <cell r="J123">
            <v>0</v>
          </cell>
          <cell r="K123">
            <v>25043513.04456209</v>
          </cell>
          <cell r="L123">
            <v>0</v>
          </cell>
          <cell r="M123">
            <v>0</v>
          </cell>
          <cell r="N123">
            <v>0</v>
          </cell>
          <cell r="O123">
            <v>734609.71597382135</v>
          </cell>
          <cell r="P123">
            <v>389565.75847096584</v>
          </cell>
          <cell r="Q123">
            <v>345043.95750285545</v>
          </cell>
          <cell r="R123">
            <v>768001.06669990404</v>
          </cell>
          <cell r="S123">
            <v>1.2</v>
          </cell>
        </row>
        <row r="124">
          <cell r="A124">
            <v>2039</v>
          </cell>
          <cell r="B124" t="str">
            <v>AUT0244</v>
          </cell>
          <cell r="C124">
            <v>71971866.644434765</v>
          </cell>
          <cell r="D124">
            <v>49980.462947524145</v>
          </cell>
          <cell r="E124">
            <v>49980.462947524145</v>
          </cell>
          <cell r="F124">
            <v>38.799999999999997</v>
          </cell>
          <cell r="G124">
            <v>38.799999999999997</v>
          </cell>
          <cell r="H124">
            <v>0</v>
          </cell>
          <cell r="I124">
            <v>0</v>
          </cell>
          <cell r="J124">
            <v>0</v>
          </cell>
          <cell r="K124">
            <v>1124560.4163192932</v>
          </cell>
          <cell r="L124">
            <v>0</v>
          </cell>
          <cell r="M124">
            <v>0</v>
          </cell>
          <cell r="N124">
            <v>0</v>
          </cell>
          <cell r="O124">
            <v>32987.105545365936</v>
          </cell>
          <cell r="P124">
            <v>17493.162031633448</v>
          </cell>
          <cell r="Q124">
            <v>15493.943513732485</v>
          </cell>
          <cell r="R124">
            <v>34486.519433791655</v>
          </cell>
          <cell r="S124">
            <v>1.2</v>
          </cell>
        </row>
        <row r="125">
          <cell r="A125">
            <v>2836</v>
          </cell>
          <cell r="B125" t="str">
            <v>AUT0245</v>
          </cell>
          <cell r="C125">
            <v>707474756.48437798</v>
          </cell>
          <cell r="D125">
            <v>491301.91422526247</v>
          </cell>
          <cell r="E125">
            <v>491301.91422526247</v>
          </cell>
          <cell r="F125">
            <v>773</v>
          </cell>
          <cell r="G125">
            <v>773</v>
          </cell>
          <cell r="H125">
            <v>0</v>
          </cell>
          <cell r="I125">
            <v>0</v>
          </cell>
          <cell r="J125">
            <v>0</v>
          </cell>
          <cell r="K125">
            <v>11054293.070068406</v>
          </cell>
          <cell r="L125">
            <v>0</v>
          </cell>
          <cell r="M125">
            <v>0</v>
          </cell>
          <cell r="N125">
            <v>0</v>
          </cell>
          <cell r="O125">
            <v>324259.26338867325</v>
          </cell>
          <cell r="P125">
            <v>171955.66997884185</v>
          </cell>
          <cell r="Q125">
            <v>152303.59340983137</v>
          </cell>
          <cell r="R125">
            <v>338998.32081543107</v>
          </cell>
          <cell r="S125">
            <v>1.2</v>
          </cell>
        </row>
        <row r="126">
          <cell r="A126">
            <v>2226</v>
          </cell>
          <cell r="B126" t="str">
            <v>AUT0246</v>
          </cell>
          <cell r="C126">
            <v>666297091.09787905</v>
          </cell>
          <cell r="D126">
            <v>462706.31326241599</v>
          </cell>
          <cell r="E126">
            <v>462706.31326241599</v>
          </cell>
          <cell r="F126">
            <v>108.8</v>
          </cell>
          <cell r="G126">
            <v>108.8</v>
          </cell>
          <cell r="H126">
            <v>1</v>
          </cell>
          <cell r="I126">
            <v>0</v>
          </cell>
          <cell r="J126">
            <v>0</v>
          </cell>
          <cell r="K126">
            <v>10410892.04840436</v>
          </cell>
          <cell r="L126">
            <v>0</v>
          </cell>
          <cell r="M126">
            <v>0</v>
          </cell>
          <cell r="N126">
            <v>0</v>
          </cell>
          <cell r="O126">
            <v>305386.16675319459</v>
          </cell>
          <cell r="P126">
            <v>161947.20964184558</v>
          </cell>
          <cell r="Q126">
            <v>143438.95711134895</v>
          </cell>
          <cell r="R126">
            <v>319267.35615106701</v>
          </cell>
          <cell r="S126">
            <v>1.2</v>
          </cell>
        </row>
        <row r="127">
          <cell r="A127">
            <v>3468</v>
          </cell>
          <cell r="B127" t="str">
            <v>AUT0248</v>
          </cell>
          <cell r="C127">
            <v>946799345.96542799</v>
          </cell>
          <cell r="D127">
            <v>657499.54580932495</v>
          </cell>
          <cell r="E127">
            <v>657499.54580932495</v>
          </cell>
          <cell r="F127">
            <v>826.3</v>
          </cell>
          <cell r="G127">
            <v>826.3</v>
          </cell>
          <cell r="H127">
            <v>0</v>
          </cell>
          <cell r="I127">
            <v>0</v>
          </cell>
          <cell r="J127">
            <v>0</v>
          </cell>
          <cell r="K127">
            <v>14793739.780709811</v>
          </cell>
          <cell r="L127">
            <v>0</v>
          </cell>
          <cell r="M127">
            <v>0</v>
          </cell>
          <cell r="N127">
            <v>0</v>
          </cell>
          <cell r="O127">
            <v>433949.70023415447</v>
          </cell>
          <cell r="P127">
            <v>230124.84103326371</v>
          </cell>
          <cell r="Q127">
            <v>203824.85920089073</v>
          </cell>
          <cell r="R127">
            <v>453674.68660843419</v>
          </cell>
          <cell r="S127">
            <v>1.2</v>
          </cell>
        </row>
        <row r="128">
          <cell r="A128">
            <v>2169</v>
          </cell>
          <cell r="B128" t="str">
            <v>AUT0254</v>
          </cell>
          <cell r="C128">
            <v>210006142.69685227</v>
          </cell>
          <cell r="D128">
            <v>145837.5990950363</v>
          </cell>
          <cell r="E128">
            <v>145837.5990950363</v>
          </cell>
          <cell r="F128">
            <v>59</v>
          </cell>
          <cell r="G128">
            <v>59</v>
          </cell>
          <cell r="H128">
            <v>0</v>
          </cell>
          <cell r="I128">
            <v>0</v>
          </cell>
          <cell r="J128">
            <v>0</v>
          </cell>
          <cell r="K128">
            <v>3281345.9796383167</v>
          </cell>
          <cell r="L128">
            <v>0</v>
          </cell>
          <cell r="M128">
            <v>0</v>
          </cell>
          <cell r="N128">
            <v>0</v>
          </cell>
          <cell r="O128">
            <v>96252.815402723965</v>
          </cell>
          <cell r="P128">
            <v>51043.159683262704</v>
          </cell>
          <cell r="Q128">
            <v>45209.655719461254</v>
          </cell>
          <cell r="R128">
            <v>100627.94337557504</v>
          </cell>
          <cell r="S128">
            <v>1.2</v>
          </cell>
        </row>
        <row r="129">
          <cell r="A129">
            <v>1384</v>
          </cell>
          <cell r="B129" t="str">
            <v>AUT0255</v>
          </cell>
          <cell r="C129">
            <v>280683485.58510566</v>
          </cell>
          <cell r="D129">
            <v>194919.08721187894</v>
          </cell>
          <cell r="E129">
            <v>194919.08721187894</v>
          </cell>
          <cell r="F129">
            <v>320.85000000000002</v>
          </cell>
          <cell r="G129">
            <v>320.85000000000002</v>
          </cell>
          <cell r="H129">
            <v>0</v>
          </cell>
          <cell r="I129">
            <v>0</v>
          </cell>
          <cell r="J129">
            <v>0</v>
          </cell>
          <cell r="K129">
            <v>4385679.4622672759</v>
          </cell>
          <cell r="L129">
            <v>0</v>
          </cell>
          <cell r="M129">
            <v>0</v>
          </cell>
          <cell r="N129">
            <v>0</v>
          </cell>
          <cell r="O129">
            <v>128646.59755984011</v>
          </cell>
          <cell r="P129">
            <v>68221.680524157622</v>
          </cell>
          <cell r="Q129">
            <v>60424.917035682469</v>
          </cell>
          <cell r="R129">
            <v>134494.17017619647</v>
          </cell>
          <cell r="S129">
            <v>1.2</v>
          </cell>
        </row>
        <row r="130">
          <cell r="A130">
            <v>6077</v>
          </cell>
          <cell r="B130" t="str">
            <v>AUT0257</v>
          </cell>
          <cell r="C130">
            <v>1113443939.9720294</v>
          </cell>
          <cell r="D130">
            <v>773224.95831390924</v>
          </cell>
          <cell r="E130">
            <v>773224.95831390924</v>
          </cell>
          <cell r="F130">
            <v>1362.6</v>
          </cell>
          <cell r="G130">
            <v>1362.6</v>
          </cell>
          <cell r="H130">
            <v>0</v>
          </cell>
          <cell r="I130">
            <v>0</v>
          </cell>
          <cell r="J130">
            <v>0</v>
          </cell>
          <cell r="K130">
            <v>17397561.562062956</v>
          </cell>
          <cell r="L130">
            <v>0</v>
          </cell>
          <cell r="M130">
            <v>0</v>
          </cell>
          <cell r="N130">
            <v>0</v>
          </cell>
          <cell r="O130">
            <v>510328.47248718014</v>
          </cell>
          <cell r="P130">
            <v>270628.73540986824</v>
          </cell>
          <cell r="Q130">
            <v>239699.73707731187</v>
          </cell>
          <cell r="R130">
            <v>533525.22123659728</v>
          </cell>
          <cell r="S130">
            <v>1.2</v>
          </cell>
        </row>
        <row r="131">
          <cell r="A131">
            <v>2727</v>
          </cell>
          <cell r="B131" t="str">
            <v>AUT0260</v>
          </cell>
          <cell r="C131">
            <v>1458599893.3785636</v>
          </cell>
          <cell r="D131">
            <v>1012916.5926240026</v>
          </cell>
          <cell r="E131">
            <v>1012916.5926240026</v>
          </cell>
          <cell r="F131">
            <v>2000</v>
          </cell>
          <cell r="G131">
            <v>2000</v>
          </cell>
          <cell r="H131">
            <v>0</v>
          </cell>
          <cell r="I131">
            <v>0</v>
          </cell>
          <cell r="J131">
            <v>0</v>
          </cell>
          <cell r="K131">
            <v>22790623.334040057</v>
          </cell>
          <cell r="L131">
            <v>0</v>
          </cell>
          <cell r="M131">
            <v>0</v>
          </cell>
          <cell r="N131">
            <v>0</v>
          </cell>
          <cell r="O131">
            <v>668524.95113184175</v>
          </cell>
          <cell r="P131">
            <v>354520.80741840089</v>
          </cell>
          <cell r="Q131">
            <v>314004.1437134408</v>
          </cell>
          <cell r="R131">
            <v>698912.44891056174</v>
          </cell>
          <cell r="S131">
            <v>1.2</v>
          </cell>
        </row>
        <row r="132">
          <cell r="A132">
            <v>1385</v>
          </cell>
          <cell r="B132" t="str">
            <v>AUT0261</v>
          </cell>
          <cell r="C132">
            <v>289770306.10964727</v>
          </cell>
          <cell r="D132">
            <v>201229.3792428106</v>
          </cell>
          <cell r="E132">
            <v>201229.3792428106</v>
          </cell>
          <cell r="F132">
            <v>176</v>
          </cell>
          <cell r="G132">
            <v>176</v>
          </cell>
          <cell r="H132">
            <v>0</v>
          </cell>
          <cell r="I132">
            <v>0</v>
          </cell>
          <cell r="J132">
            <v>0</v>
          </cell>
          <cell r="K132">
            <v>4527661.0329632387</v>
          </cell>
          <cell r="L132">
            <v>0</v>
          </cell>
          <cell r="M132">
            <v>0</v>
          </cell>
          <cell r="N132">
            <v>0</v>
          </cell>
          <cell r="O132">
            <v>132811.39030025501</v>
          </cell>
          <cell r="P132">
            <v>70430.282734983703</v>
          </cell>
          <cell r="Q132">
            <v>62381.107565271283</v>
          </cell>
          <cell r="R132">
            <v>138848.27167753931</v>
          </cell>
          <cell r="S132">
            <v>1.2</v>
          </cell>
        </row>
        <row r="133">
          <cell r="A133">
            <v>8907</v>
          </cell>
          <cell r="B133" t="str">
            <v>AUT0264</v>
          </cell>
          <cell r="C133">
            <v>1209600000</v>
          </cell>
          <cell r="D133">
            <v>840000</v>
          </cell>
          <cell r="E133">
            <v>840000</v>
          </cell>
          <cell r="F133">
            <v>960</v>
          </cell>
          <cell r="G133">
            <v>960</v>
          </cell>
          <cell r="H133">
            <v>0</v>
          </cell>
          <cell r="I133">
            <v>1</v>
          </cell>
          <cell r="J133">
            <v>0</v>
          </cell>
          <cell r="K133">
            <v>18900000</v>
          </cell>
          <cell r="L133">
            <v>0</v>
          </cell>
          <cell r="M133">
            <v>0</v>
          </cell>
          <cell r="N133">
            <v>0</v>
          </cell>
          <cell r="O133">
            <v>554400</v>
          </cell>
          <cell r="P133">
            <v>294000</v>
          </cell>
          <cell r="Q133">
            <v>260400</v>
          </cell>
          <cell r="R133">
            <v>579600</v>
          </cell>
          <cell r="S133">
            <v>1.2</v>
          </cell>
        </row>
        <row r="134">
          <cell r="A134">
            <v>2291</v>
          </cell>
          <cell r="B134" t="str">
            <v>AUT0266</v>
          </cell>
          <cell r="C134">
            <v>941750883.77547348</v>
          </cell>
          <cell r="D134">
            <v>653993.66928852326</v>
          </cell>
          <cell r="E134">
            <v>653993.66928852326</v>
          </cell>
          <cell r="F134">
            <v>644.70000000000005</v>
          </cell>
          <cell r="G134">
            <v>644.70000000000005</v>
          </cell>
          <cell r="H134">
            <v>0</v>
          </cell>
          <cell r="I134">
            <v>0</v>
          </cell>
          <cell r="J134">
            <v>0</v>
          </cell>
          <cell r="K134">
            <v>14714857.558991773</v>
          </cell>
          <cell r="L134">
            <v>0</v>
          </cell>
          <cell r="M134">
            <v>0</v>
          </cell>
          <cell r="N134">
            <v>0</v>
          </cell>
          <cell r="O134">
            <v>431635.82173042535</v>
          </cell>
          <cell r="P134">
            <v>228897.78425098312</v>
          </cell>
          <cell r="Q134">
            <v>202738.03747944222</v>
          </cell>
          <cell r="R134">
            <v>451255.63180908101</v>
          </cell>
          <cell r="S134">
            <v>1.2</v>
          </cell>
        </row>
        <row r="135">
          <cell r="A135">
            <v>610</v>
          </cell>
          <cell r="B135" t="str">
            <v>AUT0268</v>
          </cell>
          <cell r="C135">
            <v>1026255433.8217306</v>
          </cell>
          <cell r="D135">
            <v>712677.38459842408</v>
          </cell>
          <cell r="E135">
            <v>712677.38459842408</v>
          </cell>
          <cell r="F135">
            <v>236.5</v>
          </cell>
          <cell r="G135">
            <v>236.5</v>
          </cell>
          <cell r="H135">
            <v>0</v>
          </cell>
          <cell r="I135">
            <v>0</v>
          </cell>
          <cell r="J135">
            <v>0</v>
          </cell>
          <cell r="K135">
            <v>16035241.153464541</v>
          </cell>
          <cell r="L135">
            <v>0</v>
          </cell>
          <cell r="M135">
            <v>0</v>
          </cell>
          <cell r="N135">
            <v>0</v>
          </cell>
          <cell r="O135">
            <v>470367.07383495994</v>
          </cell>
          <cell r="P135">
            <v>249437.08460944841</v>
          </cell>
          <cell r="Q135">
            <v>220929.98922551147</v>
          </cell>
          <cell r="R135">
            <v>491747.39537291258</v>
          </cell>
          <cell r="S135">
            <v>1.2</v>
          </cell>
        </row>
        <row r="136">
          <cell r="A136">
            <v>3804</v>
          </cell>
          <cell r="B136" t="str">
            <v>AUT0270</v>
          </cell>
          <cell r="C136">
            <v>370975429.27577645</v>
          </cell>
          <cell r="D136">
            <v>257621.82588595586</v>
          </cell>
          <cell r="E136">
            <v>257621.82588595586</v>
          </cell>
          <cell r="F136">
            <v>1372.9960000000001</v>
          </cell>
          <cell r="G136">
            <v>1372.9960000000001</v>
          </cell>
          <cell r="H136">
            <v>0</v>
          </cell>
          <cell r="I136">
            <v>0</v>
          </cell>
          <cell r="J136">
            <v>0</v>
          </cell>
          <cell r="K136">
            <v>5796491.082434007</v>
          </cell>
          <cell r="L136">
            <v>0</v>
          </cell>
          <cell r="M136">
            <v>0</v>
          </cell>
          <cell r="N136">
            <v>0</v>
          </cell>
          <cell r="O136">
            <v>170030.40508473088</v>
          </cell>
          <cell r="P136">
            <v>90167.639060084548</v>
          </cell>
          <cell r="Q136">
            <v>79862.76602464632</v>
          </cell>
          <cell r="R136">
            <v>177759.05986130954</v>
          </cell>
          <cell r="S136">
            <v>1.2</v>
          </cell>
        </row>
        <row r="137">
          <cell r="A137">
            <v>2824</v>
          </cell>
          <cell r="B137" t="str">
            <v>AUT0273</v>
          </cell>
          <cell r="C137">
            <v>250112180.65807769</v>
          </cell>
          <cell r="D137">
            <v>173689.01434588726</v>
          </cell>
          <cell r="E137">
            <v>173689.01434588726</v>
          </cell>
          <cell r="F137">
            <v>199.7</v>
          </cell>
          <cell r="G137">
            <v>199.7</v>
          </cell>
          <cell r="H137">
            <v>0</v>
          </cell>
          <cell r="I137">
            <v>0</v>
          </cell>
          <cell r="J137">
            <v>0</v>
          </cell>
          <cell r="K137">
            <v>3908002.8227824634</v>
          </cell>
          <cell r="L137">
            <v>0</v>
          </cell>
          <cell r="M137">
            <v>0</v>
          </cell>
          <cell r="N137">
            <v>0</v>
          </cell>
          <cell r="O137">
            <v>114634.7494682856</v>
          </cell>
          <cell r="P137">
            <v>60791.155021060535</v>
          </cell>
          <cell r="Q137">
            <v>53843.594447225048</v>
          </cell>
          <cell r="R137">
            <v>119845.41989866221</v>
          </cell>
          <cell r="S137">
            <v>1.2</v>
          </cell>
        </row>
        <row r="138">
          <cell r="A138">
            <v>6115</v>
          </cell>
          <cell r="B138" t="str">
            <v>AUT0275</v>
          </cell>
          <cell r="C138">
            <v>886546530.84069884</v>
          </cell>
          <cell r="D138">
            <v>615657.31308381865</v>
          </cell>
          <cell r="E138">
            <v>615657.31308381865</v>
          </cell>
          <cell r="F138">
            <v>1242</v>
          </cell>
          <cell r="G138">
            <v>1242</v>
          </cell>
          <cell r="H138">
            <v>0</v>
          </cell>
          <cell r="I138">
            <v>1</v>
          </cell>
          <cell r="J138">
            <v>0</v>
          </cell>
          <cell r="K138">
            <v>13852289.544385919</v>
          </cell>
          <cell r="L138">
            <v>0</v>
          </cell>
          <cell r="M138">
            <v>0</v>
          </cell>
          <cell r="N138">
            <v>0</v>
          </cell>
          <cell r="O138">
            <v>406333.82663532032</v>
          </cell>
          <cell r="P138">
            <v>215480.05957933652</v>
          </cell>
          <cell r="Q138">
            <v>190853.76705598377</v>
          </cell>
          <cell r="R138">
            <v>424803.54602783482</v>
          </cell>
          <cell r="S138">
            <v>1.2</v>
          </cell>
        </row>
        <row r="139">
          <cell r="A139">
            <v>1740</v>
          </cell>
          <cell r="B139" t="str">
            <v>AUT0276</v>
          </cell>
          <cell r="C139">
            <v>633608402.0385536</v>
          </cell>
          <cell r="D139">
            <v>440005.83474899555</v>
          </cell>
          <cell r="E139">
            <v>440005.83474899555</v>
          </cell>
          <cell r="F139">
            <v>933.23199999999997</v>
          </cell>
          <cell r="G139">
            <v>933.23199999999997</v>
          </cell>
          <cell r="H139">
            <v>0</v>
          </cell>
          <cell r="I139">
            <v>0</v>
          </cell>
          <cell r="J139">
            <v>0</v>
          </cell>
          <cell r="K139">
            <v>9900131.2818523999</v>
          </cell>
          <cell r="L139">
            <v>0</v>
          </cell>
          <cell r="M139">
            <v>0</v>
          </cell>
          <cell r="N139">
            <v>0</v>
          </cell>
          <cell r="O139">
            <v>290403.85093433707</v>
          </cell>
          <cell r="P139">
            <v>154002.04216214843</v>
          </cell>
          <cell r="Q139">
            <v>136401.80877218861</v>
          </cell>
          <cell r="R139">
            <v>303604.02597680688</v>
          </cell>
          <cell r="S139">
            <v>1.2</v>
          </cell>
        </row>
        <row r="140">
          <cell r="A140">
            <v>1046</v>
          </cell>
          <cell r="B140" t="str">
            <v>AUT0277</v>
          </cell>
          <cell r="C140">
            <v>127917085.65210146</v>
          </cell>
          <cell r="D140">
            <v>88831.309480626005</v>
          </cell>
          <cell r="E140">
            <v>88831.309480626005</v>
          </cell>
          <cell r="F140">
            <v>81.25</v>
          </cell>
          <cell r="G140">
            <v>81.25</v>
          </cell>
          <cell r="H140">
            <v>0</v>
          </cell>
          <cell r="I140">
            <v>0</v>
          </cell>
          <cell r="J140">
            <v>0</v>
          </cell>
          <cell r="K140">
            <v>1998704.463314085</v>
          </cell>
          <cell r="L140">
            <v>0</v>
          </cell>
          <cell r="M140">
            <v>0</v>
          </cell>
          <cell r="N140">
            <v>0</v>
          </cell>
          <cell r="O140">
            <v>58628.664257213168</v>
          </cell>
          <cell r="P140">
            <v>31090.958318219098</v>
          </cell>
          <cell r="Q140">
            <v>27537.705938994062</v>
          </cell>
          <cell r="R140">
            <v>61293.603541631936</v>
          </cell>
          <cell r="S140">
            <v>1.2</v>
          </cell>
        </row>
        <row r="141">
          <cell r="A141">
            <v>1573</v>
          </cell>
          <cell r="B141" t="str">
            <v>AUT0278</v>
          </cell>
          <cell r="C141">
            <v>2365189145.5112724</v>
          </cell>
          <cell r="D141">
            <v>1642492.4621606059</v>
          </cell>
          <cell r="E141">
            <v>1642492.4621606059</v>
          </cell>
          <cell r="F141">
            <v>1124.1659999999999</v>
          </cell>
          <cell r="G141">
            <v>1124.1659999999999</v>
          </cell>
          <cell r="H141">
            <v>0</v>
          </cell>
          <cell r="I141">
            <v>0</v>
          </cell>
          <cell r="J141">
            <v>0</v>
          </cell>
          <cell r="K141">
            <v>36956080.398613632</v>
          </cell>
          <cell r="L141">
            <v>0</v>
          </cell>
          <cell r="M141">
            <v>0</v>
          </cell>
          <cell r="N141">
            <v>0</v>
          </cell>
          <cell r="O141">
            <v>1084045.0250259999</v>
          </cell>
          <cell r="P141">
            <v>574872.36175621208</v>
          </cell>
          <cell r="Q141">
            <v>509172.66326978785</v>
          </cell>
          <cell r="R141">
            <v>1133319.7988908179</v>
          </cell>
          <cell r="S141">
            <v>1.2</v>
          </cell>
        </row>
        <row r="142">
          <cell r="A142">
            <v>3942</v>
          </cell>
          <cell r="B142" t="str">
            <v>AUT0282</v>
          </cell>
          <cell r="C142">
            <v>245254066.42535558</v>
          </cell>
          <cell r="D142">
            <v>170315.32390649695</v>
          </cell>
          <cell r="E142">
            <v>170315.32390649695</v>
          </cell>
          <cell r="F142">
            <v>278.25</v>
          </cell>
          <cell r="G142">
            <v>278.25</v>
          </cell>
          <cell r="H142">
            <v>0</v>
          </cell>
          <cell r="I142">
            <v>0</v>
          </cell>
          <cell r="J142">
            <v>0</v>
          </cell>
          <cell r="K142">
            <v>3832094.7878961815</v>
          </cell>
          <cell r="L142">
            <v>0</v>
          </cell>
          <cell r="M142">
            <v>0</v>
          </cell>
          <cell r="N142">
            <v>0</v>
          </cell>
          <cell r="O142">
            <v>112408.113778288</v>
          </cell>
          <cell r="P142">
            <v>59610.363367273931</v>
          </cell>
          <cell r="Q142">
            <v>52797.750411014058</v>
          </cell>
          <cell r="R142">
            <v>117517.57349548289</v>
          </cell>
          <cell r="S142">
            <v>1.2</v>
          </cell>
        </row>
        <row r="143">
          <cell r="A143">
            <v>3491</v>
          </cell>
          <cell r="B143" t="str">
            <v>AUT0284</v>
          </cell>
          <cell r="C143">
            <v>1049032481.7023344</v>
          </cell>
          <cell r="D143">
            <v>728494.77895995439</v>
          </cell>
          <cell r="E143">
            <v>728494.77895995439</v>
          </cell>
          <cell r="F143">
            <v>1433.35</v>
          </cell>
          <cell r="G143">
            <v>1433.35</v>
          </cell>
          <cell r="H143">
            <v>1</v>
          </cell>
          <cell r="I143">
            <v>0</v>
          </cell>
          <cell r="J143">
            <v>0</v>
          </cell>
          <cell r="K143">
            <v>16391132.526598973</v>
          </cell>
          <cell r="L143">
            <v>0</v>
          </cell>
          <cell r="M143">
            <v>0</v>
          </cell>
          <cell r="N143">
            <v>0</v>
          </cell>
          <cell r="O143">
            <v>480806.5541135699</v>
          </cell>
          <cell r="P143">
            <v>254973.17263598402</v>
          </cell>
          <cell r="Q143">
            <v>225833.38147758585</v>
          </cell>
          <cell r="R143">
            <v>502661.39748236851</v>
          </cell>
          <cell r="S143">
            <v>1.2</v>
          </cell>
        </row>
        <row r="144">
          <cell r="A144">
            <v>1726</v>
          </cell>
          <cell r="B144" t="str">
            <v>AUT0285</v>
          </cell>
          <cell r="C144">
            <v>1440370328.719393</v>
          </cell>
          <cell r="D144">
            <v>1000257.1727218007</v>
          </cell>
          <cell r="E144">
            <v>1000257.1727218007</v>
          </cell>
          <cell r="F144">
            <v>270</v>
          </cell>
          <cell r="G144">
            <v>270</v>
          </cell>
          <cell r="H144">
            <v>0</v>
          </cell>
          <cell r="I144">
            <v>0</v>
          </cell>
          <cell r="J144">
            <v>0</v>
          </cell>
          <cell r="K144">
            <v>22505786.386240516</v>
          </cell>
          <cell r="L144">
            <v>0</v>
          </cell>
          <cell r="M144">
            <v>0</v>
          </cell>
          <cell r="N144">
            <v>0</v>
          </cell>
          <cell r="O144">
            <v>660169.7339963885</v>
          </cell>
          <cell r="P144">
            <v>350090.01045263023</v>
          </cell>
          <cell r="Q144">
            <v>310079.72354375821</v>
          </cell>
          <cell r="R144">
            <v>690177.44917804247</v>
          </cell>
          <cell r="S144">
            <v>1.2</v>
          </cell>
        </row>
        <row r="145">
          <cell r="A145">
            <v>6139</v>
          </cell>
          <cell r="B145" t="str">
            <v>AUT0286</v>
          </cell>
          <cell r="C145">
            <v>1660956549.6092579</v>
          </cell>
          <cell r="D145">
            <v>1153442.0483397625</v>
          </cell>
          <cell r="E145">
            <v>1153442.0483397625</v>
          </cell>
          <cell r="F145">
            <v>1536.963</v>
          </cell>
          <cell r="G145">
            <v>1536.963</v>
          </cell>
          <cell r="H145">
            <v>0</v>
          </cell>
          <cell r="I145">
            <v>0</v>
          </cell>
          <cell r="J145">
            <v>1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A146">
            <v>2951</v>
          </cell>
          <cell r="B146" t="str">
            <v>AUT0287</v>
          </cell>
          <cell r="C146">
            <v>542786770.75610387</v>
          </cell>
          <cell r="D146">
            <v>376935.25746951654</v>
          </cell>
          <cell r="E146">
            <v>376935.25746951654</v>
          </cell>
          <cell r="F146">
            <v>851</v>
          </cell>
          <cell r="G146">
            <v>851</v>
          </cell>
          <cell r="H146">
            <v>0</v>
          </cell>
          <cell r="I146">
            <v>0</v>
          </cell>
          <cell r="J146">
            <v>1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>
            <v>6015</v>
          </cell>
          <cell r="B147" t="str">
            <v>AUT0292</v>
          </cell>
          <cell r="C147">
            <v>801497647.53005481</v>
          </cell>
          <cell r="D147">
            <v>556595.58856253803</v>
          </cell>
          <cell r="E147">
            <v>556595.58856253803</v>
          </cell>
          <cell r="F147">
            <v>950.95</v>
          </cell>
          <cell r="G147">
            <v>950.95</v>
          </cell>
          <cell r="H147">
            <v>0</v>
          </cell>
          <cell r="I147">
            <v>1</v>
          </cell>
          <cell r="J147">
            <v>0</v>
          </cell>
          <cell r="K147">
            <v>12523400.742657106</v>
          </cell>
          <cell r="L147">
            <v>0</v>
          </cell>
          <cell r="M147">
            <v>0</v>
          </cell>
          <cell r="N147">
            <v>0</v>
          </cell>
          <cell r="O147">
            <v>367353.08845127514</v>
          </cell>
          <cell r="P147">
            <v>194808.45599688831</v>
          </cell>
          <cell r="Q147">
            <v>172544.6324543868</v>
          </cell>
          <cell r="R147">
            <v>384050.95610815124</v>
          </cell>
          <cell r="S147">
            <v>1.2</v>
          </cell>
        </row>
        <row r="148">
          <cell r="A148">
            <v>710</v>
          </cell>
          <cell r="B148" t="str">
            <v>AUT0295</v>
          </cell>
          <cell r="C148">
            <v>517101139.97844422</v>
          </cell>
          <cell r="D148">
            <v>359098.01387391961</v>
          </cell>
          <cell r="E148">
            <v>359098.01387391961</v>
          </cell>
          <cell r="F148">
            <v>598.4</v>
          </cell>
          <cell r="G148">
            <v>598.4</v>
          </cell>
          <cell r="H148">
            <v>0</v>
          </cell>
          <cell r="I148">
            <v>0</v>
          </cell>
          <cell r="J148">
            <v>0</v>
          </cell>
          <cell r="K148">
            <v>8079705.3121631909</v>
          </cell>
          <cell r="L148">
            <v>0</v>
          </cell>
          <cell r="M148">
            <v>0</v>
          </cell>
          <cell r="N148">
            <v>0</v>
          </cell>
          <cell r="O148">
            <v>237004.68915678695</v>
          </cell>
          <cell r="P148">
            <v>125684.30485587186</v>
          </cell>
          <cell r="Q148">
            <v>111320.38430091507</v>
          </cell>
          <cell r="R148">
            <v>247777.62957300452</v>
          </cell>
          <cell r="S148">
            <v>1.2</v>
          </cell>
        </row>
        <row r="149">
          <cell r="A149">
            <v>6019</v>
          </cell>
          <cell r="B149" t="str">
            <v>AUT0296</v>
          </cell>
          <cell r="C149">
            <v>82105125.022818238</v>
          </cell>
          <cell r="D149">
            <v>57017.447932512659</v>
          </cell>
          <cell r="E149">
            <v>57017.447932512659</v>
          </cell>
          <cell r="F149">
            <v>1425.6189999999999</v>
          </cell>
          <cell r="G149">
            <v>1425.6189999999999</v>
          </cell>
          <cell r="H149">
            <v>0</v>
          </cell>
          <cell r="I149">
            <v>0</v>
          </cell>
          <cell r="J149">
            <v>0</v>
          </cell>
          <cell r="K149">
            <v>1282892.5784815347</v>
          </cell>
          <cell r="L149">
            <v>0</v>
          </cell>
          <cell r="M149">
            <v>0</v>
          </cell>
          <cell r="N149">
            <v>0</v>
          </cell>
          <cell r="O149">
            <v>37631.51563545836</v>
          </cell>
          <cell r="P149">
            <v>19956.106776379431</v>
          </cell>
          <cell r="Q149">
            <v>17675.408859078925</v>
          </cell>
          <cell r="R149">
            <v>39342.039073433734</v>
          </cell>
          <cell r="S149">
            <v>1.2</v>
          </cell>
        </row>
        <row r="150">
          <cell r="A150">
            <v>1295</v>
          </cell>
          <cell r="B150" t="str">
            <v>AUT0297</v>
          </cell>
          <cell r="C150">
            <v>265381523.73412529</v>
          </cell>
          <cell r="D150">
            <v>184292.72481536478</v>
          </cell>
          <cell r="E150">
            <v>184292.72481536478</v>
          </cell>
          <cell r="F150">
            <v>239.1</v>
          </cell>
          <cell r="G150">
            <v>239.1</v>
          </cell>
          <cell r="H150">
            <v>0</v>
          </cell>
          <cell r="I150">
            <v>0</v>
          </cell>
          <cell r="J150">
            <v>0</v>
          </cell>
          <cell r="K150">
            <v>4146586.3083457076</v>
          </cell>
          <cell r="L150">
            <v>0</v>
          </cell>
          <cell r="M150">
            <v>0</v>
          </cell>
          <cell r="N150">
            <v>0</v>
          </cell>
          <cell r="O150">
            <v>121633.19837814076</v>
          </cell>
          <cell r="P150">
            <v>64502.453685377666</v>
          </cell>
          <cell r="Q150">
            <v>57130.744692763081</v>
          </cell>
          <cell r="R150">
            <v>127161.98012260169</v>
          </cell>
          <cell r="S150">
            <v>1.2</v>
          </cell>
        </row>
        <row r="151">
          <cell r="A151">
            <v>709</v>
          </cell>
          <cell r="B151" t="str">
            <v>AUT0298</v>
          </cell>
          <cell r="C151">
            <v>1292859451.289809</v>
          </cell>
          <cell r="D151">
            <v>897819.06339570077</v>
          </cell>
          <cell r="E151">
            <v>897819.06339570077</v>
          </cell>
          <cell r="F151">
            <v>1746.24</v>
          </cell>
          <cell r="G151">
            <v>1746.24</v>
          </cell>
          <cell r="H151">
            <v>0</v>
          </cell>
          <cell r="I151">
            <v>0</v>
          </cell>
          <cell r="J151">
            <v>0</v>
          </cell>
          <cell r="K151">
            <v>20200928.926403265</v>
          </cell>
          <cell r="L151">
            <v>0</v>
          </cell>
          <cell r="M151">
            <v>0</v>
          </cell>
          <cell r="N151">
            <v>0</v>
          </cell>
          <cell r="O151">
            <v>592560.58184116252</v>
          </cell>
          <cell r="P151">
            <v>314236.67218849523</v>
          </cell>
          <cell r="Q151">
            <v>278323.90965266724</v>
          </cell>
          <cell r="R151">
            <v>619495.15374303353</v>
          </cell>
          <cell r="S151">
            <v>1.2</v>
          </cell>
        </row>
        <row r="152">
          <cell r="A152">
            <v>3797</v>
          </cell>
          <cell r="B152" t="str">
            <v>AUT0299</v>
          </cell>
          <cell r="C152">
            <v>1245417599.4255774</v>
          </cell>
          <cell r="D152">
            <v>864873.3329344287</v>
          </cell>
          <cell r="E152">
            <v>864873.3329344287</v>
          </cell>
          <cell r="F152">
            <v>1799.5989999999999</v>
          </cell>
          <cell r="G152">
            <v>1799.5989999999999</v>
          </cell>
          <cell r="H152">
            <v>0</v>
          </cell>
          <cell r="I152">
            <v>0</v>
          </cell>
          <cell r="J152">
            <v>0</v>
          </cell>
          <cell r="K152">
            <v>19459649.991024647</v>
          </cell>
          <cell r="L152">
            <v>0</v>
          </cell>
          <cell r="M152">
            <v>0</v>
          </cell>
          <cell r="N152">
            <v>0</v>
          </cell>
          <cell r="O152">
            <v>570816.39973672293</v>
          </cell>
          <cell r="P152">
            <v>302705.66652705002</v>
          </cell>
          <cell r="Q152">
            <v>268110.73320967291</v>
          </cell>
          <cell r="R152">
            <v>596762.59972475574</v>
          </cell>
          <cell r="S152">
            <v>1.2</v>
          </cell>
        </row>
        <row r="153">
          <cell r="A153">
            <v>1831</v>
          </cell>
          <cell r="B153" t="str">
            <v>AUT0300</v>
          </cell>
          <cell r="C153">
            <v>288863279.86050189</v>
          </cell>
          <cell r="D153">
            <v>200599.4999031263</v>
          </cell>
          <cell r="E153">
            <v>200599.4999031263</v>
          </cell>
          <cell r="F153">
            <v>375</v>
          </cell>
          <cell r="G153">
            <v>375</v>
          </cell>
          <cell r="H153">
            <v>0</v>
          </cell>
          <cell r="I153">
            <v>0</v>
          </cell>
          <cell r="J153">
            <v>0</v>
          </cell>
          <cell r="K153">
            <v>4513488.747820342</v>
          </cell>
          <cell r="L153">
            <v>0</v>
          </cell>
          <cell r="M153">
            <v>0</v>
          </cell>
          <cell r="N153">
            <v>0</v>
          </cell>
          <cell r="O153">
            <v>132395.66993606335</v>
          </cell>
          <cell r="P153">
            <v>70209.824966094195</v>
          </cell>
          <cell r="Q153">
            <v>62185.844969969155</v>
          </cell>
          <cell r="R153">
            <v>138413.65493315714</v>
          </cell>
          <cell r="S153">
            <v>1.2</v>
          </cell>
        </row>
        <row r="154">
          <cell r="A154">
            <v>7652</v>
          </cell>
          <cell r="B154" t="str">
            <v>AUT0302</v>
          </cell>
          <cell r="C154">
            <v>102834493.91154601</v>
          </cell>
          <cell r="D154">
            <v>71412.842994129183</v>
          </cell>
          <cell r="E154">
            <v>71412.842994129183</v>
          </cell>
          <cell r="F154">
            <v>70</v>
          </cell>
          <cell r="G154">
            <v>70</v>
          </cell>
          <cell r="H154">
            <v>0</v>
          </cell>
          <cell r="I154">
            <v>0</v>
          </cell>
          <cell r="J154">
            <v>0</v>
          </cell>
          <cell r="K154">
            <v>1606788.9673679066</v>
          </cell>
          <cell r="L154">
            <v>0</v>
          </cell>
          <cell r="M154">
            <v>0</v>
          </cell>
          <cell r="N154">
            <v>0</v>
          </cell>
          <cell r="O154">
            <v>47132.476376125262</v>
          </cell>
          <cell r="P154">
            <v>24994.495047945213</v>
          </cell>
          <cell r="Q154">
            <v>22137.981328180045</v>
          </cell>
          <cell r="R154">
            <v>49274.861665949131</v>
          </cell>
          <cell r="S154">
            <v>1.2</v>
          </cell>
        </row>
        <row r="155">
          <cell r="A155">
            <v>1047</v>
          </cell>
          <cell r="B155" t="str">
            <v>AUT0304</v>
          </cell>
          <cell r="C155">
            <v>372409367.67679286</v>
          </cell>
          <cell r="D155">
            <v>258617.61644221729</v>
          </cell>
          <cell r="E155">
            <v>258617.61644221729</v>
          </cell>
          <cell r="F155">
            <v>338.5</v>
          </cell>
          <cell r="G155">
            <v>338.5</v>
          </cell>
          <cell r="H155">
            <v>0</v>
          </cell>
          <cell r="I155">
            <v>0</v>
          </cell>
          <cell r="J155">
            <v>0</v>
          </cell>
          <cell r="K155">
            <v>5818896.3699498894</v>
          </cell>
          <cell r="L155">
            <v>0</v>
          </cell>
          <cell r="M155">
            <v>0</v>
          </cell>
          <cell r="N155">
            <v>0</v>
          </cell>
          <cell r="O155">
            <v>170687.62685186343</v>
          </cell>
          <cell r="P155">
            <v>90516.165754776041</v>
          </cell>
          <cell r="Q155">
            <v>80171.461097087362</v>
          </cell>
          <cell r="R155">
            <v>178446.15534512993</v>
          </cell>
          <cell r="S155">
            <v>1.2</v>
          </cell>
        </row>
        <row r="156">
          <cell r="A156">
            <v>765</v>
          </cell>
          <cell r="B156" t="str">
            <v>AUT0305</v>
          </cell>
          <cell r="C156">
            <v>1097563147.1556919</v>
          </cell>
          <cell r="D156">
            <v>762196.62996923039</v>
          </cell>
          <cell r="E156">
            <v>762196.62996923039</v>
          </cell>
          <cell r="F156">
            <v>609.91</v>
          </cell>
          <cell r="G156">
            <v>609.91</v>
          </cell>
          <cell r="H156">
            <v>0</v>
          </cell>
          <cell r="I156">
            <v>0</v>
          </cell>
          <cell r="J156">
            <v>0</v>
          </cell>
          <cell r="K156">
            <v>17149424.174307685</v>
          </cell>
          <cell r="L156">
            <v>0</v>
          </cell>
          <cell r="M156">
            <v>0</v>
          </cell>
          <cell r="N156">
            <v>0</v>
          </cell>
          <cell r="O156">
            <v>503049.77577969211</v>
          </cell>
          <cell r="P156">
            <v>266768.82048923062</v>
          </cell>
          <cell r="Q156">
            <v>236280.95529046142</v>
          </cell>
          <cell r="R156">
            <v>525915.67467876896</v>
          </cell>
          <cell r="S156">
            <v>1.2</v>
          </cell>
        </row>
        <row r="157">
          <cell r="A157">
            <v>6190</v>
          </cell>
          <cell r="B157" t="str">
            <v>AUT0307</v>
          </cell>
          <cell r="C157">
            <v>1283491104.1532574</v>
          </cell>
          <cell r="D157">
            <v>891313.26677309535</v>
          </cell>
          <cell r="E157">
            <v>891313.26677309535</v>
          </cell>
          <cell r="F157">
            <v>1003.5</v>
          </cell>
          <cell r="G157">
            <v>1003.5</v>
          </cell>
          <cell r="H157">
            <v>0</v>
          </cell>
          <cell r="I157">
            <v>0</v>
          </cell>
          <cell r="J157">
            <v>1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A158">
            <v>3264</v>
          </cell>
          <cell r="B158" t="str">
            <v>AUT0308</v>
          </cell>
          <cell r="C158">
            <v>567880540.58157003</v>
          </cell>
          <cell r="D158">
            <v>394361.48651497916</v>
          </cell>
          <cell r="E158">
            <v>394361.48651497916</v>
          </cell>
          <cell r="F158">
            <v>355</v>
          </cell>
          <cell r="G158">
            <v>355</v>
          </cell>
          <cell r="H158">
            <v>0</v>
          </cell>
          <cell r="I158">
            <v>0</v>
          </cell>
          <cell r="J158">
            <v>0</v>
          </cell>
          <cell r="K158">
            <v>8873133.4465870317</v>
          </cell>
          <cell r="L158">
            <v>0</v>
          </cell>
          <cell r="M158">
            <v>0</v>
          </cell>
          <cell r="N158">
            <v>0</v>
          </cell>
          <cell r="O158">
            <v>260278.58109988624</v>
          </cell>
          <cell r="P158">
            <v>138026.52028024269</v>
          </cell>
          <cell r="Q158">
            <v>122252.06081964354</v>
          </cell>
          <cell r="R158">
            <v>272109.42569533561</v>
          </cell>
          <cell r="S158">
            <v>1.2</v>
          </cell>
        </row>
        <row r="159">
          <cell r="A159">
            <v>3478</v>
          </cell>
          <cell r="B159" t="str">
            <v>AUT0309</v>
          </cell>
          <cell r="C159">
            <v>1137398535.5262482</v>
          </cell>
          <cell r="D159">
            <v>789860.09411545016</v>
          </cell>
          <cell r="E159">
            <v>789860.09411545016</v>
          </cell>
          <cell r="F159">
            <v>807.38800000000003</v>
          </cell>
          <cell r="G159">
            <v>807.38800000000003</v>
          </cell>
          <cell r="H159">
            <v>0</v>
          </cell>
          <cell r="I159">
            <v>0</v>
          </cell>
          <cell r="J159">
            <v>0</v>
          </cell>
          <cell r="K159">
            <v>17771852.117597628</v>
          </cell>
          <cell r="L159">
            <v>0</v>
          </cell>
          <cell r="M159">
            <v>0</v>
          </cell>
          <cell r="N159">
            <v>0</v>
          </cell>
          <cell r="O159">
            <v>521307.66211619711</v>
          </cell>
          <cell r="P159">
            <v>276451.03294040752</v>
          </cell>
          <cell r="Q159">
            <v>244856.62917578954</v>
          </cell>
          <cell r="R159">
            <v>545003.46493966063</v>
          </cell>
          <cell r="S159">
            <v>1.2</v>
          </cell>
        </row>
        <row r="160">
          <cell r="A160">
            <v>1407</v>
          </cell>
          <cell r="B160" t="str">
            <v>AUT0310</v>
          </cell>
          <cell r="C160">
            <v>141000000</v>
          </cell>
          <cell r="D160">
            <v>97916.666666666672</v>
          </cell>
          <cell r="E160">
            <v>97916.666666666672</v>
          </cell>
          <cell r="F160">
            <v>133</v>
          </cell>
          <cell r="G160">
            <v>133</v>
          </cell>
          <cell r="H160">
            <v>1</v>
          </cell>
          <cell r="I160">
            <v>0</v>
          </cell>
          <cell r="J160">
            <v>0</v>
          </cell>
          <cell r="K160">
            <v>2203125</v>
          </cell>
          <cell r="L160">
            <v>0</v>
          </cell>
          <cell r="M160">
            <v>0</v>
          </cell>
          <cell r="N160">
            <v>0</v>
          </cell>
          <cell r="O160">
            <v>64625.000000000007</v>
          </cell>
          <cell r="P160">
            <v>34270.833333333336</v>
          </cell>
          <cell r="Q160">
            <v>30354.166666666668</v>
          </cell>
          <cell r="R160">
            <v>67562.5</v>
          </cell>
          <cell r="S160">
            <v>1.2</v>
          </cell>
        </row>
        <row r="161">
          <cell r="A161">
            <v>3938</v>
          </cell>
          <cell r="B161" t="str">
            <v>AUT0314</v>
          </cell>
          <cell r="C161">
            <v>1496613427.0777984</v>
          </cell>
          <cell r="D161">
            <v>1039314.8799151377</v>
          </cell>
          <cell r="E161">
            <v>1039314.8799151377</v>
          </cell>
          <cell r="F161">
            <v>1105.55</v>
          </cell>
          <cell r="G161">
            <v>1105.55</v>
          </cell>
          <cell r="H161">
            <v>0</v>
          </cell>
          <cell r="I161">
            <v>0</v>
          </cell>
          <cell r="J161">
            <v>0</v>
          </cell>
          <cell r="K161">
            <v>23384584.798090596</v>
          </cell>
          <cell r="L161">
            <v>0</v>
          </cell>
          <cell r="M161">
            <v>0</v>
          </cell>
          <cell r="N161">
            <v>0</v>
          </cell>
          <cell r="O161">
            <v>685947.82074399083</v>
          </cell>
          <cell r="P161">
            <v>363760.20797029819</v>
          </cell>
          <cell r="Q161">
            <v>322187.6127736927</v>
          </cell>
          <cell r="R161">
            <v>717127.26714144496</v>
          </cell>
          <cell r="S161">
            <v>1.2</v>
          </cell>
        </row>
        <row r="162">
          <cell r="A162">
            <v>3459</v>
          </cell>
          <cell r="B162" t="str">
            <v>AUT0315</v>
          </cell>
          <cell r="C162">
            <v>1736807647.9200373</v>
          </cell>
          <cell r="D162">
            <v>1206116.4221666926</v>
          </cell>
          <cell r="E162">
            <v>1206116.4221666926</v>
          </cell>
          <cell r="F162">
            <v>2051.1999999999998</v>
          </cell>
          <cell r="G162">
            <v>2051.1999999999998</v>
          </cell>
          <cell r="H162">
            <v>1</v>
          </cell>
          <cell r="I162">
            <v>0</v>
          </cell>
          <cell r="J162">
            <v>0</v>
          </cell>
          <cell r="K162">
            <v>27137619.498750582</v>
          </cell>
          <cell r="L162">
            <v>0</v>
          </cell>
          <cell r="M162">
            <v>0</v>
          </cell>
          <cell r="N162">
            <v>0</v>
          </cell>
          <cell r="O162">
            <v>796036.83863001713</v>
          </cell>
          <cell r="P162">
            <v>422140.74775834236</v>
          </cell>
          <cell r="Q162">
            <v>373896.09087167471</v>
          </cell>
          <cell r="R162">
            <v>832220.33129501785</v>
          </cell>
          <cell r="S162">
            <v>1.2</v>
          </cell>
        </row>
        <row r="163">
          <cell r="A163">
            <v>2721</v>
          </cell>
          <cell r="B163" t="str">
            <v>AUT0319</v>
          </cell>
          <cell r="C163">
            <v>674088214.37488997</v>
          </cell>
          <cell r="D163">
            <v>468116.81553811801</v>
          </cell>
          <cell r="E163">
            <v>468116.81553811801</v>
          </cell>
          <cell r="F163">
            <v>780.9</v>
          </cell>
          <cell r="G163">
            <v>780.9</v>
          </cell>
          <cell r="H163">
            <v>0</v>
          </cell>
          <cell r="I163">
            <v>0</v>
          </cell>
          <cell r="J163">
            <v>0</v>
          </cell>
          <cell r="K163">
            <v>10532628.349607656</v>
          </cell>
          <cell r="L163">
            <v>0</v>
          </cell>
          <cell r="M163">
            <v>0</v>
          </cell>
          <cell r="N163">
            <v>0</v>
          </cell>
          <cell r="O163">
            <v>308957.09825515788</v>
          </cell>
          <cell r="P163">
            <v>163840.8854383413</v>
          </cell>
          <cell r="Q163">
            <v>145116.21281681658</v>
          </cell>
          <cell r="R163">
            <v>323000.60272130143</v>
          </cell>
          <cell r="S163">
            <v>1.2</v>
          </cell>
        </row>
        <row r="164">
          <cell r="A164">
            <v>2187</v>
          </cell>
          <cell r="B164" t="str">
            <v>AUT0321</v>
          </cell>
          <cell r="C164">
            <v>964070601.39438081</v>
          </cell>
          <cell r="D164">
            <v>669493.47319054219</v>
          </cell>
          <cell r="E164">
            <v>669493.47319054219</v>
          </cell>
          <cell r="F164">
            <v>163</v>
          </cell>
          <cell r="G164">
            <v>163</v>
          </cell>
          <cell r="H164">
            <v>0</v>
          </cell>
          <cell r="I164">
            <v>0</v>
          </cell>
          <cell r="J164">
            <v>0</v>
          </cell>
          <cell r="K164">
            <v>15063603.1467872</v>
          </cell>
          <cell r="L164">
            <v>0</v>
          </cell>
          <cell r="M164">
            <v>0</v>
          </cell>
          <cell r="N164">
            <v>0</v>
          </cell>
          <cell r="O164">
            <v>441865.6923057579</v>
          </cell>
          <cell r="P164">
            <v>234322.71561668976</v>
          </cell>
          <cell r="Q164">
            <v>207542.97668906808</v>
          </cell>
          <cell r="R164">
            <v>461950.49650147406</v>
          </cell>
          <cell r="S164">
            <v>1.2</v>
          </cell>
        </row>
        <row r="165">
          <cell r="A165">
            <v>3502</v>
          </cell>
          <cell r="B165" t="str">
            <v>AUT0331</v>
          </cell>
          <cell r="C165">
            <v>257128800.86255282</v>
          </cell>
          <cell r="D165">
            <v>178561.66726566167</v>
          </cell>
          <cell r="E165">
            <v>178561.66726566167</v>
          </cell>
          <cell r="F165">
            <v>315.625</v>
          </cell>
          <cell r="G165">
            <v>315.625</v>
          </cell>
          <cell r="H165">
            <v>0</v>
          </cell>
          <cell r="I165">
            <v>0</v>
          </cell>
          <cell r="J165">
            <v>0</v>
          </cell>
          <cell r="K165">
            <v>4017637.5134773878</v>
          </cell>
          <cell r="L165">
            <v>0</v>
          </cell>
          <cell r="M165">
            <v>0</v>
          </cell>
          <cell r="N165">
            <v>0</v>
          </cell>
          <cell r="O165">
            <v>117850.70039533671</v>
          </cell>
          <cell r="P165">
            <v>62496.583542981578</v>
          </cell>
          <cell r="Q165">
            <v>55354.116852355117</v>
          </cell>
          <cell r="R165">
            <v>123207.55041330654</v>
          </cell>
          <cell r="S165">
            <v>1.2</v>
          </cell>
        </row>
        <row r="166">
          <cell r="A166">
            <v>2917</v>
          </cell>
          <cell r="B166" t="str">
            <v>AUT0333</v>
          </cell>
          <cell r="C166">
            <v>484485283.4031356</v>
          </cell>
          <cell r="D166">
            <v>336448.11347439972</v>
          </cell>
          <cell r="E166">
            <v>336448.11347439972</v>
          </cell>
          <cell r="F166">
            <v>110.6</v>
          </cell>
          <cell r="G166">
            <v>110.6</v>
          </cell>
          <cell r="H166">
            <v>0</v>
          </cell>
          <cell r="I166">
            <v>0</v>
          </cell>
          <cell r="J166">
            <v>0</v>
          </cell>
          <cell r="K166">
            <v>7570082.5531739937</v>
          </cell>
          <cell r="L166">
            <v>0</v>
          </cell>
          <cell r="M166">
            <v>0</v>
          </cell>
          <cell r="N166">
            <v>0</v>
          </cell>
          <cell r="O166">
            <v>222055.75489310382</v>
          </cell>
          <cell r="P166">
            <v>117756.83971603989</v>
          </cell>
          <cell r="Q166">
            <v>104298.91517706391</v>
          </cell>
          <cell r="R166">
            <v>232149.1982973358</v>
          </cell>
          <cell r="S166">
            <v>1.2</v>
          </cell>
        </row>
        <row r="167">
          <cell r="A167">
            <v>26</v>
          </cell>
          <cell r="B167" t="str">
            <v>AUT0335</v>
          </cell>
          <cell r="C167">
            <v>1089410999.8458049</v>
          </cell>
          <cell r="D167">
            <v>756535.41655958677</v>
          </cell>
          <cell r="E167">
            <v>756535.41655958677</v>
          </cell>
          <cell r="F167">
            <v>2012.8</v>
          </cell>
          <cell r="G167">
            <v>2012.8</v>
          </cell>
          <cell r="H167">
            <v>0</v>
          </cell>
          <cell r="I167">
            <v>0</v>
          </cell>
          <cell r="J167">
            <v>0</v>
          </cell>
          <cell r="K167">
            <v>17022046.872590702</v>
          </cell>
          <cell r="L167">
            <v>0</v>
          </cell>
          <cell r="M167">
            <v>0</v>
          </cell>
          <cell r="N167">
            <v>0</v>
          </cell>
          <cell r="O167">
            <v>499313.37492932728</v>
          </cell>
          <cell r="P167">
            <v>264787.39579585538</v>
          </cell>
          <cell r="Q167">
            <v>234525.9791334719</v>
          </cell>
          <cell r="R167">
            <v>522009.4374261148</v>
          </cell>
          <cell r="S167">
            <v>1.2</v>
          </cell>
        </row>
        <row r="168">
          <cell r="A168">
            <v>3406</v>
          </cell>
          <cell r="B168" t="str">
            <v>AUT0337</v>
          </cell>
          <cell r="C168">
            <v>1599759887.5272605</v>
          </cell>
          <cell r="D168">
            <v>1110944.3663383753</v>
          </cell>
          <cell r="E168">
            <v>1110944.3663383753</v>
          </cell>
          <cell r="F168">
            <v>1485.2</v>
          </cell>
          <cell r="G168">
            <v>1485.2</v>
          </cell>
          <cell r="H168">
            <v>0</v>
          </cell>
          <cell r="I168">
            <v>0</v>
          </cell>
          <cell r="J168">
            <v>0</v>
          </cell>
          <cell r="K168">
            <v>24996248.242613442</v>
          </cell>
          <cell r="L168">
            <v>0</v>
          </cell>
          <cell r="M168">
            <v>0</v>
          </cell>
          <cell r="N168">
            <v>0</v>
          </cell>
          <cell r="O168">
            <v>733223.28178332769</v>
          </cell>
          <cell r="P168">
            <v>388830.52821843134</v>
          </cell>
          <cell r="Q168">
            <v>344392.75356489635</v>
          </cell>
          <cell r="R168">
            <v>766551.61277347885</v>
          </cell>
          <cell r="S168">
            <v>1.2</v>
          </cell>
        </row>
        <row r="169">
          <cell r="A169">
            <v>2080</v>
          </cell>
          <cell r="B169" t="str">
            <v>AUT0341</v>
          </cell>
          <cell r="C169">
            <v>583568323.93049157</v>
          </cell>
          <cell r="D169">
            <v>405255.78050728585</v>
          </cell>
          <cell r="E169">
            <v>405255.78050728585</v>
          </cell>
          <cell r="F169">
            <v>562</v>
          </cell>
          <cell r="G169">
            <v>562</v>
          </cell>
          <cell r="H169">
            <v>0</v>
          </cell>
          <cell r="I169">
            <v>0</v>
          </cell>
          <cell r="J169">
            <v>0</v>
          </cell>
          <cell r="K169">
            <v>9118255.0614139307</v>
          </cell>
          <cell r="L169">
            <v>0</v>
          </cell>
          <cell r="M169">
            <v>0</v>
          </cell>
          <cell r="N169">
            <v>0</v>
          </cell>
          <cell r="O169">
            <v>267468.81513480865</v>
          </cell>
          <cell r="P169">
            <v>141839.52317755003</v>
          </cell>
          <cell r="Q169">
            <v>125629.29195725861</v>
          </cell>
          <cell r="R169">
            <v>279626.48855002719</v>
          </cell>
          <cell r="S169">
            <v>1.2</v>
          </cell>
        </row>
        <row r="170">
          <cell r="A170">
            <v>3935</v>
          </cell>
          <cell r="B170" t="str">
            <v>AUT0343</v>
          </cell>
          <cell r="C170">
            <v>63240985.103952356</v>
          </cell>
          <cell r="D170">
            <v>43917.350766633586</v>
          </cell>
          <cell r="E170">
            <v>43917.350766633586</v>
          </cell>
          <cell r="F170">
            <v>2932.6</v>
          </cell>
          <cell r="G170">
            <v>2932.6</v>
          </cell>
          <cell r="H170">
            <v>0</v>
          </cell>
          <cell r="I170">
            <v>0</v>
          </cell>
          <cell r="J170">
            <v>1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A171">
            <v>4078</v>
          </cell>
          <cell r="B171" t="str">
            <v>AUT0344</v>
          </cell>
          <cell r="C171">
            <v>161942863.92775574</v>
          </cell>
          <cell r="D171">
            <v>112460.32217205261</v>
          </cell>
          <cell r="E171">
            <v>112460.32217205261</v>
          </cell>
          <cell r="F171">
            <v>456.6</v>
          </cell>
          <cell r="G171">
            <v>456.6</v>
          </cell>
          <cell r="H171">
            <v>0</v>
          </cell>
          <cell r="I171">
            <v>0</v>
          </cell>
          <cell r="J171">
            <v>0</v>
          </cell>
          <cell r="K171">
            <v>2530357.2488711835</v>
          </cell>
          <cell r="L171">
            <v>0</v>
          </cell>
          <cell r="M171">
            <v>0</v>
          </cell>
          <cell r="N171">
            <v>0</v>
          </cell>
          <cell r="O171">
            <v>74223.812633554728</v>
          </cell>
          <cell r="P171">
            <v>39361.112760218406</v>
          </cell>
          <cell r="Q171">
            <v>34862.699873336307</v>
          </cell>
          <cell r="R171">
            <v>77597.622298716291</v>
          </cell>
          <cell r="S171">
            <v>1.2</v>
          </cell>
        </row>
        <row r="172">
          <cell r="A172">
            <v>6127</v>
          </cell>
          <cell r="B172" t="str">
            <v>AUT0345</v>
          </cell>
          <cell r="C172">
            <v>878720402.58686376</v>
          </cell>
          <cell r="D172">
            <v>610222.50179643324</v>
          </cell>
          <cell r="E172">
            <v>610222.50179643324</v>
          </cell>
          <cell r="F172">
            <v>953.94799999999998</v>
          </cell>
          <cell r="G172">
            <v>953.94799999999998</v>
          </cell>
          <cell r="H172">
            <v>0</v>
          </cell>
          <cell r="I172">
            <v>1</v>
          </cell>
          <cell r="J172">
            <v>0</v>
          </cell>
          <cell r="K172">
            <v>13730006.290419748</v>
          </cell>
          <cell r="L172">
            <v>0</v>
          </cell>
          <cell r="M172">
            <v>0</v>
          </cell>
          <cell r="N172">
            <v>0</v>
          </cell>
          <cell r="O172">
            <v>402746.85118564597</v>
          </cell>
          <cell r="P172">
            <v>213577.87562875162</v>
          </cell>
          <cell r="Q172">
            <v>189168.97555689429</v>
          </cell>
          <cell r="R172">
            <v>421053.52623953891</v>
          </cell>
          <cell r="S172">
            <v>1.2</v>
          </cell>
        </row>
        <row r="173">
          <cell r="A173">
            <v>6038</v>
          </cell>
          <cell r="B173" t="str">
            <v>AUT0349</v>
          </cell>
          <cell r="C173">
            <v>3499092292.6312385</v>
          </cell>
          <cell r="D173">
            <v>2429925.2032161378</v>
          </cell>
          <cell r="E173">
            <v>2429925.2032161378</v>
          </cell>
          <cell r="F173">
            <v>2440.62</v>
          </cell>
          <cell r="G173">
            <v>2440.62</v>
          </cell>
          <cell r="H173">
            <v>0</v>
          </cell>
          <cell r="I173">
            <v>1</v>
          </cell>
          <cell r="J173">
            <v>0</v>
          </cell>
          <cell r="K173">
            <v>54673317.072363101</v>
          </cell>
          <cell r="L173">
            <v>0</v>
          </cell>
          <cell r="M173">
            <v>0</v>
          </cell>
          <cell r="N173">
            <v>0</v>
          </cell>
          <cell r="O173">
            <v>1603750.6341226511</v>
          </cell>
          <cell r="P173">
            <v>850473.82112564822</v>
          </cell>
          <cell r="Q173">
            <v>753276.81299700274</v>
          </cell>
          <cell r="R173">
            <v>1676648.390219135</v>
          </cell>
          <cell r="S173">
            <v>1.2</v>
          </cell>
        </row>
        <row r="174">
          <cell r="A174">
            <v>204</v>
          </cell>
          <cell r="B174" t="str">
            <v>AUT0350</v>
          </cell>
          <cell r="C174">
            <v>960837698.24557066</v>
          </cell>
          <cell r="D174">
            <v>667248.401559424</v>
          </cell>
          <cell r="E174">
            <v>667248.401559424</v>
          </cell>
          <cell r="F174">
            <v>984.875</v>
          </cell>
          <cell r="G174">
            <v>984.875</v>
          </cell>
          <cell r="H174">
            <v>0</v>
          </cell>
          <cell r="I174">
            <v>1</v>
          </cell>
          <cell r="J174">
            <v>1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A175">
            <v>3113</v>
          </cell>
          <cell r="B175" t="str">
            <v>AUT0351</v>
          </cell>
          <cell r="C175">
            <v>433473921.82271016</v>
          </cell>
          <cell r="D175">
            <v>301023.55682132649</v>
          </cell>
          <cell r="E175">
            <v>301023.55682132649</v>
          </cell>
          <cell r="F175">
            <v>426.7</v>
          </cell>
          <cell r="G175">
            <v>426.7</v>
          </cell>
          <cell r="H175">
            <v>0</v>
          </cell>
          <cell r="I175">
            <v>0</v>
          </cell>
          <cell r="J175">
            <v>0</v>
          </cell>
          <cell r="K175">
            <v>6773030.0284798462</v>
          </cell>
          <cell r="L175">
            <v>0</v>
          </cell>
          <cell r="M175">
            <v>0</v>
          </cell>
          <cell r="N175">
            <v>0</v>
          </cell>
          <cell r="O175">
            <v>198675.5475020755</v>
          </cell>
          <cell r="P175">
            <v>105358.24488746427</v>
          </cell>
          <cell r="Q175">
            <v>93317.30261461121</v>
          </cell>
          <cell r="R175">
            <v>207706.25420671527</v>
          </cell>
          <cell r="S175">
            <v>1.2</v>
          </cell>
        </row>
        <row r="176">
          <cell r="A176">
            <v>6105</v>
          </cell>
          <cell r="B176" t="str">
            <v>AUT0355</v>
          </cell>
          <cell r="C176">
            <v>126972348.72306955</v>
          </cell>
          <cell r="D176">
            <v>88175.242168798301</v>
          </cell>
          <cell r="E176">
            <v>88175.242168798301</v>
          </cell>
          <cell r="F176">
            <v>2230.473</v>
          </cell>
          <cell r="G176">
            <v>2230.473</v>
          </cell>
          <cell r="H176">
            <v>0</v>
          </cell>
          <cell r="I176">
            <v>1</v>
          </cell>
          <cell r="J176">
            <v>1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A177">
            <v>6023</v>
          </cell>
          <cell r="B177" t="str">
            <v>AUT0356</v>
          </cell>
          <cell r="C177">
            <v>98034617.071568295</v>
          </cell>
          <cell r="D177">
            <v>68079.595188589097</v>
          </cell>
          <cell r="E177">
            <v>68079.595188589097</v>
          </cell>
          <cell r="F177">
            <v>2449.8000000000002</v>
          </cell>
          <cell r="G177">
            <v>2449.8000000000002</v>
          </cell>
          <cell r="H177">
            <v>0</v>
          </cell>
          <cell r="I177">
            <v>1</v>
          </cell>
          <cell r="J177">
            <v>1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A178">
            <v>991</v>
          </cell>
          <cell r="B178" t="str">
            <v>AUT0358</v>
          </cell>
          <cell r="C178">
            <v>303032421.36981589</v>
          </cell>
          <cell r="D178">
            <v>210439.18150681659</v>
          </cell>
          <cell r="E178">
            <v>210439.18150681659</v>
          </cell>
          <cell r="F178">
            <v>393.63600000000002</v>
          </cell>
          <cell r="G178">
            <v>393.63600000000002</v>
          </cell>
          <cell r="H178">
            <v>0</v>
          </cell>
          <cell r="I178">
            <v>0</v>
          </cell>
          <cell r="J178">
            <v>0</v>
          </cell>
          <cell r="K178">
            <v>4734881.5839033732</v>
          </cell>
          <cell r="L178">
            <v>0</v>
          </cell>
          <cell r="M178">
            <v>0</v>
          </cell>
          <cell r="N178">
            <v>0</v>
          </cell>
          <cell r="O178">
            <v>138889.85979449895</v>
          </cell>
          <cell r="P178">
            <v>73653.7135273858</v>
          </cell>
          <cell r="Q178">
            <v>65236.146267113145</v>
          </cell>
          <cell r="R178">
            <v>145203.03523970343</v>
          </cell>
          <cell r="S178">
            <v>1.2</v>
          </cell>
        </row>
        <row r="179">
          <cell r="A179">
            <v>647</v>
          </cell>
          <cell r="B179" t="str">
            <v>AUT0359</v>
          </cell>
          <cell r="C179">
            <v>137311143.2589798</v>
          </cell>
          <cell r="D179">
            <v>95354.960596513745</v>
          </cell>
          <cell r="E179">
            <v>95354.960596513745</v>
          </cell>
          <cell r="F179">
            <v>232.6</v>
          </cell>
          <cell r="G179">
            <v>232.6</v>
          </cell>
          <cell r="H179">
            <v>1</v>
          </cell>
          <cell r="I179">
            <v>0</v>
          </cell>
          <cell r="J179">
            <v>0</v>
          </cell>
          <cell r="K179">
            <v>2145486.6134215593</v>
          </cell>
          <cell r="L179">
            <v>0</v>
          </cell>
          <cell r="M179">
            <v>0</v>
          </cell>
          <cell r="N179">
            <v>0</v>
          </cell>
          <cell r="O179">
            <v>62934.273993699077</v>
          </cell>
          <cell r="P179">
            <v>33374.23620877981</v>
          </cell>
          <cell r="Q179">
            <v>29560.037784919259</v>
          </cell>
          <cell r="R179">
            <v>65794.922811594486</v>
          </cell>
          <cell r="S179">
            <v>1.2</v>
          </cell>
        </row>
        <row r="180">
          <cell r="A180">
            <v>2079</v>
          </cell>
          <cell r="B180" t="str">
            <v>AUT0361</v>
          </cell>
          <cell r="C180">
            <v>623757890.19244206</v>
          </cell>
          <cell r="D180">
            <v>433165.20152252918</v>
          </cell>
          <cell r="E180">
            <v>433165.20152252918</v>
          </cell>
          <cell r="F180">
            <v>860</v>
          </cell>
          <cell r="G180">
            <v>860</v>
          </cell>
          <cell r="H180">
            <v>0</v>
          </cell>
          <cell r="I180">
            <v>0</v>
          </cell>
          <cell r="J180">
            <v>0</v>
          </cell>
          <cell r="K180">
            <v>9746217.0342569072</v>
          </cell>
          <cell r="L180">
            <v>0</v>
          </cell>
          <cell r="M180">
            <v>0</v>
          </cell>
          <cell r="N180">
            <v>0</v>
          </cell>
          <cell r="O180">
            <v>285889.0330048693</v>
          </cell>
          <cell r="P180">
            <v>151607.82053288521</v>
          </cell>
          <cell r="Q180">
            <v>134281.21247198404</v>
          </cell>
          <cell r="R180">
            <v>298883.98905054509</v>
          </cell>
          <cell r="S180">
            <v>1.2</v>
          </cell>
        </row>
        <row r="181">
          <cell r="A181">
            <v>1400</v>
          </cell>
          <cell r="B181" t="str">
            <v>AUT0362</v>
          </cell>
          <cell r="C181">
            <v>450474670.04564762</v>
          </cell>
          <cell r="D181">
            <v>312829.63197614421</v>
          </cell>
          <cell r="E181">
            <v>312829.63197614421</v>
          </cell>
          <cell r="F181">
            <v>427.899</v>
          </cell>
          <cell r="G181">
            <v>427.899</v>
          </cell>
          <cell r="H181">
            <v>1</v>
          </cell>
          <cell r="I181">
            <v>0</v>
          </cell>
          <cell r="J181">
            <v>0</v>
          </cell>
          <cell r="K181">
            <v>7038666.719463245</v>
          </cell>
          <cell r="L181">
            <v>0</v>
          </cell>
          <cell r="M181">
            <v>0</v>
          </cell>
          <cell r="N181">
            <v>0</v>
          </cell>
          <cell r="O181">
            <v>206467.55710425519</v>
          </cell>
          <cell r="P181">
            <v>109490.37119165047</v>
          </cell>
          <cell r="Q181">
            <v>96977.185912604706</v>
          </cell>
          <cell r="R181">
            <v>215852.44606353948</v>
          </cell>
          <cell r="S181">
            <v>1.2</v>
          </cell>
        </row>
        <row r="182">
          <cell r="A182">
            <v>6052</v>
          </cell>
          <cell r="B182" t="str">
            <v>AUT0363</v>
          </cell>
          <cell r="C182">
            <v>197609738.37074611</v>
          </cell>
          <cell r="D182">
            <v>137228.98497968478</v>
          </cell>
          <cell r="E182">
            <v>137228.98497968478</v>
          </cell>
          <cell r="F182">
            <v>1904</v>
          </cell>
          <cell r="G182">
            <v>1904</v>
          </cell>
          <cell r="H182">
            <v>0</v>
          </cell>
          <cell r="I182">
            <v>0</v>
          </cell>
          <cell r="J182">
            <v>1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A183">
            <v>869</v>
          </cell>
          <cell r="B183" t="str">
            <v>AUT0364</v>
          </cell>
          <cell r="C183">
            <v>727396867.01608348</v>
          </cell>
          <cell r="D183">
            <v>505136.71320561349</v>
          </cell>
          <cell r="E183">
            <v>505136.71320561349</v>
          </cell>
          <cell r="F183">
            <v>1656.63</v>
          </cell>
          <cell r="G183">
            <v>1656.63</v>
          </cell>
          <cell r="H183">
            <v>0</v>
          </cell>
          <cell r="I183">
            <v>1</v>
          </cell>
          <cell r="J183">
            <v>0</v>
          </cell>
          <cell r="K183">
            <v>11365576.047126304</v>
          </cell>
          <cell r="L183">
            <v>0</v>
          </cell>
          <cell r="M183">
            <v>0</v>
          </cell>
          <cell r="N183">
            <v>0</v>
          </cell>
          <cell r="O183">
            <v>333390.23071570491</v>
          </cell>
          <cell r="P183">
            <v>176797.84962196471</v>
          </cell>
          <cell r="Q183">
            <v>156592.38109374017</v>
          </cell>
          <cell r="R183">
            <v>348544.33211187326</v>
          </cell>
          <cell r="S183">
            <v>1.2</v>
          </cell>
        </row>
        <row r="184">
          <cell r="A184">
            <v>699</v>
          </cell>
          <cell r="B184" t="str">
            <v>AUT0365</v>
          </cell>
          <cell r="C184">
            <v>201734175.11195877</v>
          </cell>
          <cell r="D184">
            <v>140093.17716108248</v>
          </cell>
          <cell r="E184">
            <v>140093.17716108248</v>
          </cell>
          <cell r="F184">
            <v>181.25</v>
          </cell>
          <cell r="G184">
            <v>181.25</v>
          </cell>
          <cell r="H184">
            <v>0</v>
          </cell>
          <cell r="I184">
            <v>0</v>
          </cell>
          <cell r="J184">
            <v>0</v>
          </cell>
          <cell r="K184">
            <v>3152096.4861243558</v>
          </cell>
          <cell r="L184">
            <v>0</v>
          </cell>
          <cell r="M184">
            <v>0</v>
          </cell>
          <cell r="N184">
            <v>0</v>
          </cell>
          <cell r="O184">
            <v>92461.496926314445</v>
          </cell>
          <cell r="P184">
            <v>49032.612006378862</v>
          </cell>
          <cell r="Q184">
            <v>43428.884919935568</v>
          </cell>
          <cell r="R184">
            <v>96664.292241146904</v>
          </cell>
          <cell r="S184">
            <v>1.2</v>
          </cell>
        </row>
        <row r="185">
          <cell r="A185">
            <v>1294</v>
          </cell>
          <cell r="B185" t="str">
            <v>AUT0368</v>
          </cell>
          <cell r="C185">
            <v>120104920.01601239</v>
          </cell>
          <cell r="D185">
            <v>83406.194455564168</v>
          </cell>
          <cell r="E185">
            <v>83406.194455564168</v>
          </cell>
          <cell r="F185">
            <v>129</v>
          </cell>
          <cell r="G185">
            <v>129</v>
          </cell>
          <cell r="H185">
            <v>0</v>
          </cell>
          <cell r="I185">
            <v>0</v>
          </cell>
          <cell r="J185">
            <v>0</v>
          </cell>
          <cell r="K185">
            <v>1876639.3752501938</v>
          </cell>
          <cell r="L185">
            <v>0</v>
          </cell>
          <cell r="M185">
            <v>0</v>
          </cell>
          <cell r="N185">
            <v>0</v>
          </cell>
          <cell r="O185">
            <v>55048.088340672351</v>
          </cell>
          <cell r="P185">
            <v>29192.168059447456</v>
          </cell>
          <cell r="Q185">
            <v>25855.920281224891</v>
          </cell>
          <cell r="R185">
            <v>57550.274174339269</v>
          </cell>
          <cell r="S185">
            <v>1.2</v>
          </cell>
        </row>
        <row r="186">
          <cell r="A186">
            <v>3461</v>
          </cell>
          <cell r="B186" t="str">
            <v>AUT0370</v>
          </cell>
          <cell r="C186">
            <v>464218711.99599212</v>
          </cell>
          <cell r="D186">
            <v>322374.10555277229</v>
          </cell>
          <cell r="E186">
            <v>322374.10555277229</v>
          </cell>
          <cell r="F186">
            <v>187.85</v>
          </cell>
          <cell r="G186">
            <v>187.85</v>
          </cell>
          <cell r="H186">
            <v>1</v>
          </cell>
          <cell r="I186">
            <v>0</v>
          </cell>
          <cell r="J186">
            <v>0</v>
          </cell>
          <cell r="K186">
            <v>7253417.3749373769</v>
          </cell>
          <cell r="L186">
            <v>0</v>
          </cell>
          <cell r="M186">
            <v>0</v>
          </cell>
          <cell r="N186">
            <v>0</v>
          </cell>
          <cell r="O186">
            <v>212766.90966482973</v>
          </cell>
          <cell r="P186">
            <v>112830.9369434703</v>
          </cell>
          <cell r="Q186">
            <v>99935.972721359416</v>
          </cell>
          <cell r="R186">
            <v>222438.13283141286</v>
          </cell>
          <cell r="S186">
            <v>1.2</v>
          </cell>
        </row>
        <row r="187">
          <cell r="A187">
            <v>477</v>
          </cell>
          <cell r="B187" t="str">
            <v>AUT0373</v>
          </cell>
          <cell r="C187">
            <v>218286766.28616744</v>
          </cell>
          <cell r="D187">
            <v>151588.03214317185</v>
          </cell>
          <cell r="E187">
            <v>151588.03214317185</v>
          </cell>
          <cell r="F187">
            <v>166.25</v>
          </cell>
          <cell r="G187">
            <v>166.25</v>
          </cell>
          <cell r="H187">
            <v>0</v>
          </cell>
          <cell r="I187">
            <v>0</v>
          </cell>
          <cell r="J187">
            <v>1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A188">
            <v>3521</v>
          </cell>
          <cell r="B188" t="str">
            <v>AUT0379</v>
          </cell>
          <cell r="C188">
            <v>506782975.51385975</v>
          </cell>
          <cell r="D188">
            <v>351932.62188462482</v>
          </cell>
          <cell r="E188">
            <v>351932.62188462482</v>
          </cell>
          <cell r="F188">
            <v>40</v>
          </cell>
          <cell r="G188">
            <v>40</v>
          </cell>
          <cell r="H188">
            <v>0</v>
          </cell>
          <cell r="I188">
            <v>0</v>
          </cell>
          <cell r="J188">
            <v>0</v>
          </cell>
          <cell r="K188">
            <v>7918483.9924040586</v>
          </cell>
          <cell r="L188">
            <v>0</v>
          </cell>
          <cell r="M188">
            <v>0</v>
          </cell>
          <cell r="N188">
            <v>0</v>
          </cell>
          <cell r="O188">
            <v>232275.53044385239</v>
          </cell>
          <cell r="P188">
            <v>123176.41765961867</v>
          </cell>
          <cell r="Q188">
            <v>109099.1127842337</v>
          </cell>
          <cell r="R188">
            <v>242833.50910039112</v>
          </cell>
          <cell r="S188">
            <v>1.2</v>
          </cell>
        </row>
        <row r="189">
          <cell r="A189">
            <v>884</v>
          </cell>
          <cell r="B189" t="str">
            <v>AUT0380</v>
          </cell>
          <cell r="C189">
            <v>1266356197.7992659</v>
          </cell>
          <cell r="D189">
            <v>879414.02624949021</v>
          </cell>
          <cell r="E189">
            <v>879414.02624949021</v>
          </cell>
          <cell r="F189">
            <v>1268.8499999999999</v>
          </cell>
          <cell r="G189">
            <v>1268.8499999999999</v>
          </cell>
          <cell r="H189">
            <v>0</v>
          </cell>
          <cell r="I189">
            <v>0</v>
          </cell>
          <cell r="J189">
            <v>0</v>
          </cell>
          <cell r="K189">
            <v>19786815.590613529</v>
          </cell>
          <cell r="L189">
            <v>0</v>
          </cell>
          <cell r="M189">
            <v>0</v>
          </cell>
          <cell r="N189">
            <v>0</v>
          </cell>
          <cell r="O189">
            <v>580413.25732466357</v>
          </cell>
          <cell r="P189">
            <v>307794.90918732155</v>
          </cell>
          <cell r="Q189">
            <v>272618.34813734196</v>
          </cell>
          <cell r="R189">
            <v>606795.67811214819</v>
          </cell>
          <cell r="S189">
            <v>1.2</v>
          </cell>
        </row>
        <row r="190">
          <cell r="A190">
            <v>6288</v>
          </cell>
          <cell r="B190" t="str">
            <v>AUT0381</v>
          </cell>
          <cell r="C190">
            <v>72206573.563975811</v>
          </cell>
          <cell r="D190">
            <v>50143.453863872091</v>
          </cell>
          <cell r="E190">
            <v>50143.453863872091</v>
          </cell>
          <cell r="F190">
            <v>25</v>
          </cell>
          <cell r="G190">
            <v>25</v>
          </cell>
          <cell r="H190">
            <v>0</v>
          </cell>
          <cell r="I190">
            <v>0</v>
          </cell>
          <cell r="J190">
            <v>0</v>
          </cell>
          <cell r="K190">
            <v>1128227.711937122</v>
          </cell>
          <cell r="L190">
            <v>0</v>
          </cell>
          <cell r="M190">
            <v>0</v>
          </cell>
          <cell r="N190">
            <v>0</v>
          </cell>
          <cell r="O190">
            <v>33094.679550155583</v>
          </cell>
          <cell r="P190">
            <v>17550.20885235523</v>
          </cell>
          <cell r="Q190">
            <v>15544.470697800349</v>
          </cell>
          <cell r="R190">
            <v>34598.983166071739</v>
          </cell>
          <cell r="S190">
            <v>1.2</v>
          </cell>
        </row>
        <row r="191">
          <cell r="A191">
            <v>1613</v>
          </cell>
          <cell r="B191" t="str">
            <v>AUT0384</v>
          </cell>
          <cell r="C191">
            <v>210975942.49441156</v>
          </cell>
          <cell r="D191">
            <v>146511.07117667468</v>
          </cell>
          <cell r="E191">
            <v>146511.07117667468</v>
          </cell>
          <cell r="F191">
            <v>100</v>
          </cell>
          <cell r="G191">
            <v>100</v>
          </cell>
          <cell r="H191">
            <v>0</v>
          </cell>
          <cell r="I191">
            <v>0</v>
          </cell>
          <cell r="J191">
            <v>0</v>
          </cell>
          <cell r="K191">
            <v>3296499.1014751801</v>
          </cell>
          <cell r="L191">
            <v>0</v>
          </cell>
          <cell r="M191">
            <v>0</v>
          </cell>
          <cell r="N191">
            <v>0</v>
          </cell>
          <cell r="O191">
            <v>96697.306976605294</v>
          </cell>
          <cell r="P191">
            <v>51278.874911836137</v>
          </cell>
          <cell r="Q191">
            <v>45418.432064769149</v>
          </cell>
          <cell r="R191">
            <v>101092.63911190552</v>
          </cell>
          <cell r="S191">
            <v>1.2</v>
          </cell>
        </row>
        <row r="192">
          <cell r="A192">
            <v>863</v>
          </cell>
          <cell r="B192" t="str">
            <v>AUT0385</v>
          </cell>
          <cell r="C192">
            <v>188591286.70353639</v>
          </cell>
          <cell r="D192">
            <v>130966.17132190027</v>
          </cell>
          <cell r="E192">
            <v>130966.17132190027</v>
          </cell>
          <cell r="F192">
            <v>75</v>
          </cell>
          <cell r="G192">
            <v>75</v>
          </cell>
          <cell r="H192">
            <v>0</v>
          </cell>
          <cell r="I192">
            <v>0</v>
          </cell>
          <cell r="J192">
            <v>0</v>
          </cell>
          <cell r="K192">
            <v>2946738.8547427561</v>
          </cell>
          <cell r="L192">
            <v>0</v>
          </cell>
          <cell r="M192">
            <v>0</v>
          </cell>
          <cell r="N192">
            <v>0</v>
          </cell>
          <cell r="O192">
            <v>86437.673072454185</v>
          </cell>
          <cell r="P192">
            <v>45838.159962665093</v>
          </cell>
          <cell r="Q192">
            <v>40599.513109789084</v>
          </cell>
          <cell r="R192">
            <v>90366.658212111186</v>
          </cell>
          <cell r="S192">
            <v>1.2</v>
          </cell>
        </row>
        <row r="193">
          <cell r="A193">
            <v>400</v>
          </cell>
          <cell r="B193" t="str">
            <v>AUT0387</v>
          </cell>
          <cell r="C193">
            <v>829522373.18770051</v>
          </cell>
          <cell r="D193">
            <v>576057.20360256976</v>
          </cell>
          <cell r="E193">
            <v>576057.20360256976</v>
          </cell>
          <cell r="F193">
            <v>1606</v>
          </cell>
          <cell r="G193">
            <v>1606</v>
          </cell>
          <cell r="H193">
            <v>0</v>
          </cell>
          <cell r="I193">
            <v>0</v>
          </cell>
          <cell r="J193">
            <v>0</v>
          </cell>
          <cell r="K193">
            <v>12961287.08105782</v>
          </cell>
          <cell r="L193">
            <v>0</v>
          </cell>
          <cell r="M193">
            <v>0</v>
          </cell>
          <cell r="N193">
            <v>0</v>
          </cell>
          <cell r="O193">
            <v>380197.75437769608</v>
          </cell>
          <cell r="P193">
            <v>201620.0212608994</v>
          </cell>
          <cell r="Q193">
            <v>178577.73311679662</v>
          </cell>
          <cell r="R193">
            <v>397479.47048577311</v>
          </cell>
          <cell r="S193">
            <v>1.2</v>
          </cell>
        </row>
        <row r="194">
          <cell r="A194">
            <v>3457</v>
          </cell>
          <cell r="B194" t="str">
            <v>AUT0388</v>
          </cell>
          <cell r="C194">
            <v>117332741.76928513</v>
          </cell>
          <cell r="D194">
            <v>81481.070673114664</v>
          </cell>
          <cell r="E194">
            <v>81481.070673114664</v>
          </cell>
          <cell r="F194">
            <v>542.79999999999995</v>
          </cell>
          <cell r="G194">
            <v>542.79999999999995</v>
          </cell>
          <cell r="H194">
            <v>0</v>
          </cell>
          <cell r="I194">
            <v>0</v>
          </cell>
          <cell r="J194">
            <v>1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A195">
            <v>2330</v>
          </cell>
          <cell r="B195" t="str">
            <v>AUT0390</v>
          </cell>
          <cell r="C195">
            <v>130464227.74705614</v>
          </cell>
          <cell r="D195">
            <v>90600.15815767787</v>
          </cell>
          <cell r="E195">
            <v>90600.15815767787</v>
          </cell>
          <cell r="F195">
            <v>210.34800000000001</v>
          </cell>
          <cell r="G195">
            <v>210.34800000000001</v>
          </cell>
          <cell r="H195">
            <v>0</v>
          </cell>
          <cell r="I195">
            <v>0</v>
          </cell>
          <cell r="J195">
            <v>1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A196">
            <v>6096</v>
          </cell>
          <cell r="B196" t="str">
            <v>AUT0394</v>
          </cell>
          <cell r="C196">
            <v>687710772.9248184</v>
          </cell>
          <cell r="D196">
            <v>477576.92564223503</v>
          </cell>
          <cell r="E196">
            <v>477576.92564223503</v>
          </cell>
          <cell r="F196">
            <v>615.87</v>
          </cell>
          <cell r="G196">
            <v>615.87</v>
          </cell>
          <cell r="H196">
            <v>0</v>
          </cell>
          <cell r="I196">
            <v>0</v>
          </cell>
          <cell r="J196">
            <v>0</v>
          </cell>
          <cell r="K196">
            <v>10745480.826950287</v>
          </cell>
          <cell r="L196">
            <v>0</v>
          </cell>
          <cell r="M196">
            <v>0</v>
          </cell>
          <cell r="N196">
            <v>0</v>
          </cell>
          <cell r="O196">
            <v>315200.77092387516</v>
          </cell>
          <cell r="P196">
            <v>167151.92397478226</v>
          </cell>
          <cell r="Q196">
            <v>148048.84694909287</v>
          </cell>
          <cell r="R196">
            <v>329528.07869314216</v>
          </cell>
          <cell r="S196">
            <v>1.2</v>
          </cell>
        </row>
        <row r="197">
          <cell r="A197">
            <v>3796</v>
          </cell>
          <cell r="B197" t="str">
            <v>AUT0396</v>
          </cell>
          <cell r="C197">
            <v>264012415.16163728</v>
          </cell>
          <cell r="D197">
            <v>183341.95497335921</v>
          </cell>
          <cell r="E197">
            <v>183341.95497335921</v>
          </cell>
          <cell r="F197">
            <v>254.27699999999999</v>
          </cell>
          <cell r="G197">
            <v>254.27699999999999</v>
          </cell>
          <cell r="H197">
            <v>0</v>
          </cell>
          <cell r="I197">
            <v>0</v>
          </cell>
          <cell r="J197">
            <v>0</v>
          </cell>
          <cell r="K197">
            <v>4125193.9869005824</v>
          </cell>
          <cell r="L197">
            <v>0</v>
          </cell>
          <cell r="M197">
            <v>0</v>
          </cell>
          <cell r="N197">
            <v>0</v>
          </cell>
          <cell r="O197">
            <v>121005.69028241708</v>
          </cell>
          <cell r="P197">
            <v>64169.684240675721</v>
          </cell>
          <cell r="Q197">
            <v>56836.006041741355</v>
          </cell>
          <cell r="R197">
            <v>126505.94893161785</v>
          </cell>
          <cell r="S197">
            <v>1.2</v>
          </cell>
        </row>
        <row r="198">
          <cell r="A198">
            <v>1091</v>
          </cell>
          <cell r="B198" t="str">
            <v>AUT0397</v>
          </cell>
          <cell r="C198">
            <v>795612507.54974997</v>
          </cell>
          <cell r="D198">
            <v>552508.68579843745</v>
          </cell>
          <cell r="E198">
            <v>552508.68579843745</v>
          </cell>
          <cell r="F198">
            <v>1046.06</v>
          </cell>
          <cell r="G198">
            <v>1046.06</v>
          </cell>
          <cell r="H198">
            <v>0</v>
          </cell>
          <cell r="I198">
            <v>0</v>
          </cell>
          <cell r="J198">
            <v>0</v>
          </cell>
          <cell r="K198">
            <v>12431445.430464843</v>
          </cell>
          <cell r="L198">
            <v>0</v>
          </cell>
          <cell r="M198">
            <v>0</v>
          </cell>
          <cell r="N198">
            <v>0</v>
          </cell>
          <cell r="O198">
            <v>364655.73262696876</v>
          </cell>
          <cell r="P198">
            <v>193378.04002945308</v>
          </cell>
          <cell r="Q198">
            <v>171277.69259751562</v>
          </cell>
          <cell r="R198">
            <v>381230.9932009218</v>
          </cell>
          <cell r="S198">
            <v>1.2</v>
          </cell>
        </row>
        <row r="199">
          <cell r="A199">
            <v>6065</v>
          </cell>
          <cell r="B199" t="str">
            <v>AUT0398</v>
          </cell>
          <cell r="C199">
            <v>773858487.37748408</v>
          </cell>
          <cell r="D199">
            <v>537401.72734547511</v>
          </cell>
          <cell r="E199">
            <v>537401.72734547511</v>
          </cell>
          <cell r="F199">
            <v>725</v>
          </cell>
          <cell r="G199">
            <v>725</v>
          </cell>
          <cell r="H199">
            <v>0</v>
          </cell>
          <cell r="I199">
            <v>0</v>
          </cell>
          <cell r="J199">
            <v>0</v>
          </cell>
          <cell r="K199">
            <v>12091538.865273191</v>
          </cell>
          <cell r="L199">
            <v>0</v>
          </cell>
          <cell r="M199">
            <v>0</v>
          </cell>
          <cell r="N199">
            <v>0</v>
          </cell>
          <cell r="O199">
            <v>354685.14004801359</v>
          </cell>
          <cell r="P199">
            <v>188090.60457091627</v>
          </cell>
          <cell r="Q199">
            <v>166594.53547709729</v>
          </cell>
          <cell r="R199">
            <v>370807.19186837779</v>
          </cell>
          <cell r="S199">
            <v>1.2</v>
          </cell>
        </row>
        <row r="200">
          <cell r="A200">
            <v>3000</v>
          </cell>
          <cell r="B200" t="str">
            <v>AUT0399</v>
          </cell>
          <cell r="C200">
            <v>202299441.46154809</v>
          </cell>
          <cell r="D200">
            <v>140485.72323718618</v>
          </cell>
          <cell r="E200">
            <v>140485.72323718618</v>
          </cell>
          <cell r="F200">
            <v>22.7</v>
          </cell>
          <cell r="G200">
            <v>22.7</v>
          </cell>
          <cell r="H200">
            <v>1</v>
          </cell>
          <cell r="I200">
            <v>0</v>
          </cell>
          <cell r="J200">
            <v>0</v>
          </cell>
          <cell r="K200">
            <v>3160928.7728366889</v>
          </cell>
          <cell r="L200">
            <v>0</v>
          </cell>
          <cell r="M200">
            <v>0</v>
          </cell>
          <cell r="N200">
            <v>0</v>
          </cell>
          <cell r="O200">
            <v>92720.577336542876</v>
          </cell>
          <cell r="P200">
            <v>49170.003133015161</v>
          </cell>
          <cell r="Q200">
            <v>43550.574203527714</v>
          </cell>
          <cell r="R200">
            <v>96935.149033658454</v>
          </cell>
          <cell r="S200">
            <v>1.2</v>
          </cell>
        </row>
        <row r="201">
          <cell r="A201">
            <v>612</v>
          </cell>
          <cell r="B201" t="str">
            <v>AUT0401</v>
          </cell>
          <cell r="C201">
            <v>883481086.27537751</v>
          </cell>
          <cell r="D201">
            <v>613528.5321356788</v>
          </cell>
          <cell r="E201">
            <v>613528.5321356788</v>
          </cell>
          <cell r="F201">
            <v>558.29999999999995</v>
          </cell>
          <cell r="G201">
            <v>558.29999999999995</v>
          </cell>
          <cell r="H201">
            <v>0</v>
          </cell>
          <cell r="I201">
            <v>0</v>
          </cell>
          <cell r="J201">
            <v>0</v>
          </cell>
          <cell r="K201">
            <v>13804391.973052774</v>
          </cell>
          <cell r="L201">
            <v>0</v>
          </cell>
          <cell r="M201">
            <v>0</v>
          </cell>
          <cell r="N201">
            <v>0</v>
          </cell>
          <cell r="O201">
            <v>404928.83120954805</v>
          </cell>
          <cell r="P201">
            <v>214734.98624748757</v>
          </cell>
          <cell r="Q201">
            <v>190193.84496206042</v>
          </cell>
          <cell r="R201">
            <v>423334.68717361835</v>
          </cell>
          <cell r="S201">
            <v>1.2</v>
          </cell>
        </row>
        <row r="202">
          <cell r="A202">
            <v>2589</v>
          </cell>
          <cell r="B202" t="str">
            <v>AUT0403</v>
          </cell>
          <cell r="C202">
            <v>606738800.19116271</v>
          </cell>
          <cell r="D202">
            <v>421346.38902164076</v>
          </cell>
          <cell r="E202">
            <v>421346.38902164076</v>
          </cell>
          <cell r="F202">
            <v>1901.05</v>
          </cell>
          <cell r="G202">
            <v>1901.05</v>
          </cell>
          <cell r="H202">
            <v>0</v>
          </cell>
          <cell r="I202">
            <v>1</v>
          </cell>
          <cell r="J202">
            <v>0</v>
          </cell>
          <cell r="K202">
            <v>9480293.7529869173</v>
          </cell>
          <cell r="L202">
            <v>0</v>
          </cell>
          <cell r="M202">
            <v>0</v>
          </cell>
          <cell r="N202">
            <v>0</v>
          </cell>
          <cell r="O202">
            <v>278088.61675428291</v>
          </cell>
          <cell r="P202">
            <v>147471.23615757425</v>
          </cell>
          <cell r="Q202">
            <v>130617.38059670864</v>
          </cell>
          <cell r="R202">
            <v>290729.00842493208</v>
          </cell>
          <cell r="S202">
            <v>1.2</v>
          </cell>
        </row>
        <row r="203">
          <cell r="A203">
            <v>3181</v>
          </cell>
          <cell r="B203" t="str">
            <v>AUT0404</v>
          </cell>
          <cell r="C203">
            <v>419616000</v>
          </cell>
          <cell r="D203">
            <v>291400</v>
          </cell>
          <cell r="E203">
            <v>291400</v>
          </cell>
          <cell r="F203">
            <v>448.7</v>
          </cell>
          <cell r="G203">
            <v>448.7</v>
          </cell>
          <cell r="H203">
            <v>0</v>
          </cell>
          <cell r="I203">
            <v>0</v>
          </cell>
          <cell r="J203">
            <v>0</v>
          </cell>
          <cell r="K203">
            <v>6556500</v>
          </cell>
          <cell r="L203">
            <v>0</v>
          </cell>
          <cell r="M203">
            <v>0</v>
          </cell>
          <cell r="N203">
            <v>0</v>
          </cell>
          <cell r="O203">
            <v>192324</v>
          </cell>
          <cell r="P203">
            <v>101990</v>
          </cell>
          <cell r="Q203">
            <v>90334</v>
          </cell>
          <cell r="R203">
            <v>201065.99999999997</v>
          </cell>
          <cell r="S203">
            <v>1.2</v>
          </cell>
        </row>
        <row r="204">
          <cell r="A204">
            <v>886</v>
          </cell>
          <cell r="B204" t="str">
            <v>AUT0405</v>
          </cell>
          <cell r="C204">
            <v>288077799.0191918</v>
          </cell>
          <cell r="D204">
            <v>200054.02709666095</v>
          </cell>
          <cell r="E204">
            <v>200054.02709666095</v>
          </cell>
          <cell r="F204">
            <v>374.08199999999999</v>
          </cell>
          <cell r="G204">
            <v>374.08199999999999</v>
          </cell>
          <cell r="H204">
            <v>0</v>
          </cell>
          <cell r="I204">
            <v>0</v>
          </cell>
          <cell r="J204">
            <v>0</v>
          </cell>
          <cell r="K204">
            <v>4501215.6096748719</v>
          </cell>
          <cell r="L204">
            <v>0</v>
          </cell>
          <cell r="M204">
            <v>0</v>
          </cell>
          <cell r="N204">
            <v>0</v>
          </cell>
          <cell r="O204">
            <v>132035.65788379623</v>
          </cell>
          <cell r="P204">
            <v>70018.909483831332</v>
          </cell>
          <cell r="Q204">
            <v>62016.748399964898</v>
          </cell>
          <cell r="R204">
            <v>138037.27869669604</v>
          </cell>
          <cell r="S204">
            <v>1.2</v>
          </cell>
        </row>
        <row r="205">
          <cell r="A205">
            <v>6213</v>
          </cell>
          <cell r="B205" t="str">
            <v>AUT0406</v>
          </cell>
          <cell r="C205">
            <v>691796437.24000406</v>
          </cell>
          <cell r="D205">
            <v>480414.1925277806</v>
          </cell>
          <cell r="E205">
            <v>480414.1925277806</v>
          </cell>
          <cell r="F205">
            <v>1080</v>
          </cell>
          <cell r="G205">
            <v>1080</v>
          </cell>
          <cell r="H205">
            <v>0</v>
          </cell>
          <cell r="I205">
            <v>0</v>
          </cell>
          <cell r="J205">
            <v>1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A206">
            <v>468</v>
          </cell>
          <cell r="B206" t="str">
            <v>AUT0408</v>
          </cell>
          <cell r="C206">
            <v>106168002.25878689</v>
          </cell>
          <cell r="D206">
            <v>73727.779346379772</v>
          </cell>
          <cell r="E206">
            <v>73727.779346379772</v>
          </cell>
          <cell r="F206">
            <v>66</v>
          </cell>
          <cell r="G206">
            <v>66</v>
          </cell>
          <cell r="H206">
            <v>0</v>
          </cell>
          <cell r="I206">
            <v>0</v>
          </cell>
          <cell r="J206">
            <v>0</v>
          </cell>
          <cell r="K206">
            <v>1658875.0352935449</v>
          </cell>
          <cell r="L206">
            <v>0</v>
          </cell>
          <cell r="M206">
            <v>0</v>
          </cell>
          <cell r="N206">
            <v>0</v>
          </cell>
          <cell r="O206">
            <v>48660.334368610653</v>
          </cell>
          <cell r="P206">
            <v>25804.722771232919</v>
          </cell>
          <cell r="Q206">
            <v>22855.611597377731</v>
          </cell>
          <cell r="R206">
            <v>50872.167749002037</v>
          </cell>
          <cell r="S206">
            <v>1.2</v>
          </cell>
        </row>
        <row r="207">
          <cell r="A207">
            <v>8006</v>
          </cell>
          <cell r="B207" t="str">
            <v>AUT0411</v>
          </cell>
          <cell r="C207">
            <v>4203606338.8611021</v>
          </cell>
          <cell r="D207">
            <v>2919171.0686535435</v>
          </cell>
          <cell r="E207">
            <v>2919171.0686535435</v>
          </cell>
          <cell r="F207">
            <v>1242</v>
          </cell>
          <cell r="G207">
            <v>1242</v>
          </cell>
          <cell r="H207">
            <v>0</v>
          </cell>
          <cell r="I207">
            <v>0</v>
          </cell>
          <cell r="J207">
            <v>0</v>
          </cell>
          <cell r="K207">
            <v>65681349.044704728</v>
          </cell>
          <cell r="L207">
            <v>0</v>
          </cell>
          <cell r="M207">
            <v>0</v>
          </cell>
          <cell r="N207">
            <v>0</v>
          </cell>
          <cell r="O207">
            <v>1926652.9053113388</v>
          </cell>
          <cell r="P207">
            <v>1021709.8740287401</v>
          </cell>
          <cell r="Q207">
            <v>904943.0312825985</v>
          </cell>
          <cell r="R207">
            <v>2014228.0373709449</v>
          </cell>
          <cell r="S207">
            <v>1.2</v>
          </cell>
        </row>
        <row r="208">
          <cell r="A208">
            <v>2642</v>
          </cell>
          <cell r="B208" t="str">
            <v>AUT0415</v>
          </cell>
          <cell r="C208">
            <v>231764910.64669585</v>
          </cell>
          <cell r="D208">
            <v>160947.854615761</v>
          </cell>
          <cell r="E208">
            <v>160947.854615761</v>
          </cell>
          <cell r="F208">
            <v>252.6</v>
          </cell>
          <cell r="G208">
            <v>252.6</v>
          </cell>
          <cell r="H208">
            <v>0</v>
          </cell>
          <cell r="I208">
            <v>0</v>
          </cell>
          <cell r="J208">
            <v>0</v>
          </cell>
          <cell r="K208">
            <v>3621326.7288546222</v>
          </cell>
          <cell r="L208">
            <v>0</v>
          </cell>
          <cell r="M208">
            <v>0</v>
          </cell>
          <cell r="N208">
            <v>0</v>
          </cell>
          <cell r="O208">
            <v>106225.58404640226</v>
          </cell>
          <cell r="P208">
            <v>56331.749115516344</v>
          </cell>
          <cell r="Q208">
            <v>49893.834930885911</v>
          </cell>
          <cell r="R208">
            <v>111054.01968487508</v>
          </cell>
          <cell r="S208">
            <v>1.2</v>
          </cell>
        </row>
        <row r="209">
          <cell r="A209">
            <v>1007</v>
          </cell>
          <cell r="B209" t="str">
            <v>AUT0416</v>
          </cell>
          <cell r="C209">
            <v>206728999.2873303</v>
          </cell>
          <cell r="D209">
            <v>143561.80506064603</v>
          </cell>
          <cell r="E209">
            <v>143561.80506064603</v>
          </cell>
          <cell r="F209">
            <v>100</v>
          </cell>
          <cell r="G209">
            <v>100</v>
          </cell>
          <cell r="H209">
            <v>0</v>
          </cell>
          <cell r="I209">
            <v>0</v>
          </cell>
          <cell r="J209">
            <v>0</v>
          </cell>
          <cell r="K209">
            <v>3230140.6138645355</v>
          </cell>
          <cell r="L209">
            <v>0</v>
          </cell>
          <cell r="M209">
            <v>0</v>
          </cell>
          <cell r="N209">
            <v>0</v>
          </cell>
          <cell r="O209">
            <v>94750.791340026379</v>
          </cell>
          <cell r="P209">
            <v>50246.631771226108</v>
          </cell>
          <cell r="Q209">
            <v>44504.159568800271</v>
          </cell>
          <cell r="R209">
            <v>99057.64549184576</v>
          </cell>
          <cell r="S209">
            <v>1.2</v>
          </cell>
        </row>
        <row r="210">
          <cell r="A210">
            <v>6014</v>
          </cell>
          <cell r="B210" t="str">
            <v>AUT0419</v>
          </cell>
          <cell r="C210">
            <v>1911229205.532758</v>
          </cell>
          <cell r="D210">
            <v>1327242.5038421932</v>
          </cell>
          <cell r="E210">
            <v>1327242.5038421932</v>
          </cell>
          <cell r="F210">
            <v>1790</v>
          </cell>
          <cell r="G210">
            <v>1790</v>
          </cell>
          <cell r="H210">
            <v>0</v>
          </cell>
          <cell r="I210">
            <v>1</v>
          </cell>
          <cell r="J210">
            <v>0</v>
          </cell>
          <cell r="K210">
            <v>29862956.336449347</v>
          </cell>
          <cell r="L210">
            <v>0</v>
          </cell>
          <cell r="M210">
            <v>0</v>
          </cell>
          <cell r="N210">
            <v>0</v>
          </cell>
          <cell r="O210">
            <v>875980.05253584753</v>
          </cell>
          <cell r="P210">
            <v>464534.87634476757</v>
          </cell>
          <cell r="Q210">
            <v>411445.1761910799</v>
          </cell>
          <cell r="R210">
            <v>915797.32765111327</v>
          </cell>
          <cell r="S210">
            <v>1.2</v>
          </cell>
        </row>
        <row r="211">
          <cell r="A211">
            <v>6110</v>
          </cell>
          <cell r="B211" t="str">
            <v>AUT0423</v>
          </cell>
          <cell r="C211">
            <v>812881036.09417939</v>
          </cell>
          <cell r="D211">
            <v>564500.71950984688</v>
          </cell>
          <cell r="E211">
            <v>564500.71950984688</v>
          </cell>
          <cell r="F211">
            <v>820</v>
          </cell>
          <cell r="G211">
            <v>820</v>
          </cell>
          <cell r="H211">
            <v>0</v>
          </cell>
          <cell r="I211">
            <v>1</v>
          </cell>
          <cell r="J211">
            <v>0</v>
          </cell>
          <cell r="K211">
            <v>12701266.188971555</v>
          </cell>
          <cell r="L211">
            <v>0</v>
          </cell>
          <cell r="M211">
            <v>0</v>
          </cell>
          <cell r="N211">
            <v>0</v>
          </cell>
          <cell r="O211">
            <v>372570.47487649898</v>
          </cell>
          <cell r="P211">
            <v>197575.2518284464</v>
          </cell>
          <cell r="Q211">
            <v>174995.22304805252</v>
          </cell>
          <cell r="R211">
            <v>389505.4964617943</v>
          </cell>
          <cell r="S211">
            <v>1.2</v>
          </cell>
        </row>
        <row r="212">
          <cell r="A212">
            <v>6149</v>
          </cell>
          <cell r="B212" t="str">
            <v>AUT0424</v>
          </cell>
          <cell r="C212">
            <v>80326975.543410107</v>
          </cell>
          <cell r="D212">
            <v>55782.621905145912</v>
          </cell>
          <cell r="E212">
            <v>55782.621905145912</v>
          </cell>
          <cell r="F212">
            <v>925.226</v>
          </cell>
          <cell r="G212">
            <v>925.226</v>
          </cell>
          <cell r="H212">
            <v>0</v>
          </cell>
          <cell r="I212">
            <v>1</v>
          </cell>
          <cell r="J212">
            <v>1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A213">
            <v>3992</v>
          </cell>
          <cell r="B213" t="str">
            <v>AUT0427</v>
          </cell>
          <cell r="C213">
            <v>214081237.74601537</v>
          </cell>
          <cell r="D213">
            <v>148667.52621251068</v>
          </cell>
          <cell r="E213">
            <v>148667.52621251068</v>
          </cell>
          <cell r="F213">
            <v>187.5</v>
          </cell>
          <cell r="G213">
            <v>187.5</v>
          </cell>
          <cell r="H213">
            <v>0</v>
          </cell>
          <cell r="I213">
            <v>0</v>
          </cell>
          <cell r="J213">
            <v>0</v>
          </cell>
          <cell r="K213">
            <v>3345019.3397814902</v>
          </cell>
          <cell r="L213">
            <v>0</v>
          </cell>
          <cell r="M213">
            <v>0</v>
          </cell>
          <cell r="N213">
            <v>0</v>
          </cell>
          <cell r="O213">
            <v>98120.567300257055</v>
          </cell>
          <cell r="P213">
            <v>52033.634174378734</v>
          </cell>
          <cell r="Q213">
            <v>46086.933125878313</v>
          </cell>
          <cell r="R213">
            <v>102580.59308663236</v>
          </cell>
          <cell r="S213">
            <v>1.2</v>
          </cell>
        </row>
        <row r="214">
          <cell r="A214">
            <v>3527</v>
          </cell>
          <cell r="B214" t="str">
            <v>AUT0431</v>
          </cell>
          <cell r="C214">
            <v>207035549.18478161</v>
          </cell>
          <cell r="D214">
            <v>143774.6869338761</v>
          </cell>
          <cell r="E214">
            <v>143774.6869338761</v>
          </cell>
          <cell r="F214">
            <v>110</v>
          </cell>
          <cell r="G214">
            <v>110</v>
          </cell>
          <cell r="H214">
            <v>0</v>
          </cell>
          <cell r="I214">
            <v>0</v>
          </cell>
          <cell r="J214">
            <v>0</v>
          </cell>
          <cell r="K214">
            <v>3234930.4560122122</v>
          </cell>
          <cell r="L214">
            <v>0</v>
          </cell>
          <cell r="M214">
            <v>0</v>
          </cell>
          <cell r="N214">
            <v>0</v>
          </cell>
          <cell r="O214">
            <v>94891.293376358226</v>
          </cell>
          <cell r="P214">
            <v>50321.140426856633</v>
          </cell>
          <cell r="Q214">
            <v>44570.152949501593</v>
          </cell>
          <cell r="R214">
            <v>99204.533984374502</v>
          </cell>
          <cell r="S214">
            <v>1.2</v>
          </cell>
        </row>
        <row r="215">
          <cell r="A215">
            <v>1822</v>
          </cell>
          <cell r="B215" t="str">
            <v>AUT0433</v>
          </cell>
          <cell r="C215">
            <v>183821196.80290297</v>
          </cell>
          <cell r="D215">
            <v>127653.60889090484</v>
          </cell>
          <cell r="E215">
            <v>127653.60889090484</v>
          </cell>
          <cell r="F215">
            <v>154</v>
          </cell>
          <cell r="G215">
            <v>154</v>
          </cell>
          <cell r="H215">
            <v>0</v>
          </cell>
          <cell r="I215">
            <v>0</v>
          </cell>
          <cell r="J215">
            <v>0</v>
          </cell>
          <cell r="K215">
            <v>2872206.2000453589</v>
          </cell>
          <cell r="L215">
            <v>0</v>
          </cell>
          <cell r="M215">
            <v>0</v>
          </cell>
          <cell r="N215">
            <v>0</v>
          </cell>
          <cell r="O215">
            <v>84251.381867997203</v>
          </cell>
          <cell r="P215">
            <v>44678.76311181669</v>
          </cell>
          <cell r="Q215">
            <v>39572.618756180498</v>
          </cell>
          <cell r="R215">
            <v>88080.990134724329</v>
          </cell>
          <cell r="S215">
            <v>1.2</v>
          </cell>
        </row>
        <row r="216">
          <cell r="A216">
            <v>1378</v>
          </cell>
          <cell r="B216" t="str">
            <v>AUT0434</v>
          </cell>
          <cell r="C216">
            <v>576680363.04241407</v>
          </cell>
          <cell r="D216">
            <v>400472.47433500981</v>
          </cell>
          <cell r="E216">
            <v>400472.47433500981</v>
          </cell>
          <cell r="F216">
            <v>2558.1999999999998</v>
          </cell>
          <cell r="G216">
            <v>2558.1999999999998</v>
          </cell>
          <cell r="H216">
            <v>0</v>
          </cell>
          <cell r="I216">
            <v>0</v>
          </cell>
          <cell r="J216">
            <v>0</v>
          </cell>
          <cell r="K216">
            <v>9010630.6725377217</v>
          </cell>
          <cell r="L216">
            <v>0</v>
          </cell>
          <cell r="M216">
            <v>0</v>
          </cell>
          <cell r="N216">
            <v>0</v>
          </cell>
          <cell r="O216">
            <v>264311.8330611065</v>
          </cell>
          <cell r="P216">
            <v>140165.36601725343</v>
          </cell>
          <cell r="Q216">
            <v>124146.46704385304</v>
          </cell>
          <cell r="R216">
            <v>276326.00729115674</v>
          </cell>
          <cell r="S216">
            <v>1.2</v>
          </cell>
        </row>
        <row r="217">
          <cell r="A217">
            <v>1843</v>
          </cell>
          <cell r="B217" t="str">
            <v>AUT0435</v>
          </cell>
          <cell r="C217">
            <v>263960785.40224218</v>
          </cell>
          <cell r="D217">
            <v>183306.10097377931</v>
          </cell>
          <cell r="E217">
            <v>183306.10097377931</v>
          </cell>
          <cell r="F217">
            <v>77.5</v>
          </cell>
          <cell r="G217">
            <v>77.5</v>
          </cell>
          <cell r="H217">
            <v>0</v>
          </cell>
          <cell r="I217">
            <v>0</v>
          </cell>
          <cell r="J217">
            <v>0</v>
          </cell>
          <cell r="K217">
            <v>4124387.2719100346</v>
          </cell>
          <cell r="L217">
            <v>0</v>
          </cell>
          <cell r="M217">
            <v>0</v>
          </cell>
          <cell r="N217">
            <v>0</v>
          </cell>
          <cell r="O217">
            <v>120982.02664269434</v>
          </cell>
          <cell r="P217">
            <v>64157.135340822751</v>
          </cell>
          <cell r="Q217">
            <v>56824.891301871583</v>
          </cell>
          <cell r="R217">
            <v>126481.20967190771</v>
          </cell>
          <cell r="S217">
            <v>1.2</v>
          </cell>
        </row>
        <row r="218">
          <cell r="A218">
            <v>3945</v>
          </cell>
          <cell r="B218" t="str">
            <v>AUT0436</v>
          </cell>
          <cell r="C218">
            <v>182458927.64687112</v>
          </cell>
          <cell r="D218">
            <v>126707.58864366051</v>
          </cell>
          <cell r="E218">
            <v>126707.58864366051</v>
          </cell>
          <cell r="F218">
            <v>109.75</v>
          </cell>
          <cell r="G218">
            <v>109.75</v>
          </cell>
          <cell r="H218">
            <v>0</v>
          </cell>
          <cell r="I218">
            <v>0</v>
          </cell>
          <cell r="J218">
            <v>0</v>
          </cell>
          <cell r="K218">
            <v>2850920.7444823612</v>
          </cell>
          <cell r="L218">
            <v>0</v>
          </cell>
          <cell r="M218">
            <v>0</v>
          </cell>
          <cell r="N218">
            <v>0</v>
          </cell>
          <cell r="O218">
            <v>83627.008504815938</v>
          </cell>
          <cell r="P218">
            <v>44347.656025281176</v>
          </cell>
          <cell r="Q218">
            <v>39279.352479534755</v>
          </cell>
          <cell r="R218">
            <v>87428.236164125745</v>
          </cell>
          <cell r="S218">
            <v>1.2</v>
          </cell>
        </row>
        <row r="219">
          <cell r="A219">
            <v>2046</v>
          </cell>
          <cell r="B219" t="str">
            <v>AUT0440</v>
          </cell>
          <cell r="C219">
            <v>291629521.65346396</v>
          </cell>
          <cell r="D219">
            <v>202520.50114823887</v>
          </cell>
          <cell r="E219">
            <v>202520.50114823887</v>
          </cell>
          <cell r="F219">
            <v>67.5</v>
          </cell>
          <cell r="G219">
            <v>67.5</v>
          </cell>
          <cell r="H219">
            <v>0</v>
          </cell>
          <cell r="I219">
            <v>0</v>
          </cell>
          <cell r="J219">
            <v>0</v>
          </cell>
          <cell r="K219">
            <v>4556711.2758353744</v>
          </cell>
          <cell r="L219">
            <v>0</v>
          </cell>
          <cell r="M219">
            <v>0</v>
          </cell>
          <cell r="N219">
            <v>0</v>
          </cell>
          <cell r="O219">
            <v>133663.53075783767</v>
          </cell>
          <cell r="P219">
            <v>70882.175401883593</v>
          </cell>
          <cell r="Q219">
            <v>62781.355355954045</v>
          </cell>
          <cell r="R219">
            <v>139739.14579228481</v>
          </cell>
          <cell r="S219">
            <v>1.2</v>
          </cell>
        </row>
        <row r="220">
          <cell r="A220">
            <v>2937</v>
          </cell>
          <cell r="B220" t="str">
            <v>AUT0441</v>
          </cell>
          <cell r="C220">
            <v>155945600.22984856</v>
          </cell>
          <cell r="D220">
            <v>108295.55571517261</v>
          </cell>
          <cell r="E220">
            <v>108295.55571517261</v>
          </cell>
          <cell r="F220">
            <v>44.813000000000002</v>
          </cell>
          <cell r="G220">
            <v>44.813000000000002</v>
          </cell>
          <cell r="H220">
            <v>0</v>
          </cell>
          <cell r="I220">
            <v>0</v>
          </cell>
          <cell r="J220">
            <v>0</v>
          </cell>
          <cell r="K220">
            <v>2436650.0035913838</v>
          </cell>
          <cell r="L220">
            <v>0</v>
          </cell>
          <cell r="M220">
            <v>0</v>
          </cell>
          <cell r="N220">
            <v>0</v>
          </cell>
          <cell r="O220">
            <v>71475.066772013932</v>
          </cell>
          <cell r="P220">
            <v>37903.444500310412</v>
          </cell>
          <cell r="Q220">
            <v>33571.622271703505</v>
          </cell>
          <cell r="R220">
            <v>74723.933443469097</v>
          </cell>
          <cell r="S220">
            <v>1.2</v>
          </cell>
        </row>
        <row r="221">
          <cell r="A221">
            <v>1048</v>
          </cell>
          <cell r="B221" t="str">
            <v>AUT0443</v>
          </cell>
          <cell r="C221">
            <v>250025412.5099521</v>
          </cell>
          <cell r="D221">
            <v>173628.75868746673</v>
          </cell>
          <cell r="E221">
            <v>173628.75868746673</v>
          </cell>
          <cell r="F221">
            <v>237.2</v>
          </cell>
          <cell r="G221">
            <v>237.2</v>
          </cell>
          <cell r="H221">
            <v>0</v>
          </cell>
          <cell r="I221">
            <v>0</v>
          </cell>
          <cell r="J221">
            <v>0</v>
          </cell>
          <cell r="K221">
            <v>3906647.0704680015</v>
          </cell>
          <cell r="L221">
            <v>0</v>
          </cell>
          <cell r="M221">
            <v>0</v>
          </cell>
          <cell r="N221">
            <v>0</v>
          </cell>
          <cell r="O221">
            <v>114594.98073372805</v>
          </cell>
          <cell r="P221">
            <v>60770.065540613352</v>
          </cell>
          <cell r="Q221">
            <v>53824.915193114684</v>
          </cell>
          <cell r="R221">
            <v>119803.84349435204</v>
          </cell>
          <cell r="S221">
            <v>1.2</v>
          </cell>
        </row>
        <row r="222">
          <cell r="A222">
            <v>6136</v>
          </cell>
          <cell r="B222" t="str">
            <v>AUT0444</v>
          </cell>
          <cell r="C222">
            <v>485839372.11163288</v>
          </cell>
          <cell r="D222">
            <v>337388.45285530057</v>
          </cell>
          <cell r="E222">
            <v>337388.45285530057</v>
          </cell>
          <cell r="F222">
            <v>443.97</v>
          </cell>
          <cell r="G222">
            <v>443.97</v>
          </cell>
          <cell r="H222">
            <v>0</v>
          </cell>
          <cell r="I222">
            <v>0</v>
          </cell>
          <cell r="J222">
            <v>1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A223">
            <v>7286</v>
          </cell>
          <cell r="B223" t="str">
            <v>AUT0446</v>
          </cell>
          <cell r="C223">
            <v>400381406.90653032</v>
          </cell>
          <cell r="D223">
            <v>278042.64368509053</v>
          </cell>
          <cell r="E223">
            <v>278042.64368509053</v>
          </cell>
          <cell r="F223">
            <v>213.2</v>
          </cell>
          <cell r="G223">
            <v>213.2</v>
          </cell>
          <cell r="H223">
            <v>0</v>
          </cell>
          <cell r="I223">
            <v>0</v>
          </cell>
          <cell r="J223">
            <v>0</v>
          </cell>
          <cell r="K223">
            <v>6255959.4829145372</v>
          </cell>
          <cell r="L223">
            <v>0</v>
          </cell>
          <cell r="M223">
            <v>0</v>
          </cell>
          <cell r="N223">
            <v>0</v>
          </cell>
          <cell r="O223">
            <v>183508.14483215977</v>
          </cell>
          <cell r="P223">
            <v>97314.925289781677</v>
          </cell>
          <cell r="Q223">
            <v>86193.219542378065</v>
          </cell>
          <cell r="R223">
            <v>191849.42414271247</v>
          </cell>
          <cell r="S223">
            <v>1.2</v>
          </cell>
        </row>
        <row r="224">
          <cell r="A224">
            <v>3497</v>
          </cell>
          <cell r="B224" t="str">
            <v>AUT0449</v>
          </cell>
          <cell r="C224">
            <v>702201578.44434464</v>
          </cell>
          <cell r="D224">
            <v>487639.98503079487</v>
          </cell>
          <cell r="E224">
            <v>487639.98503079487</v>
          </cell>
          <cell r="F224">
            <v>1186.8</v>
          </cell>
          <cell r="G224">
            <v>1186.8</v>
          </cell>
          <cell r="H224">
            <v>0</v>
          </cell>
          <cell r="I224">
            <v>0</v>
          </cell>
          <cell r="J224">
            <v>0</v>
          </cell>
          <cell r="K224">
            <v>10971899.663192885</v>
          </cell>
          <cell r="L224">
            <v>0</v>
          </cell>
          <cell r="M224">
            <v>0</v>
          </cell>
          <cell r="N224">
            <v>0</v>
          </cell>
          <cell r="O224">
            <v>321842.39012032462</v>
          </cell>
          <cell r="P224">
            <v>170673.99476077818</v>
          </cell>
          <cell r="Q224">
            <v>151168.39535954641</v>
          </cell>
          <cell r="R224">
            <v>336471.58967124845</v>
          </cell>
          <cell r="S224">
            <v>1.2</v>
          </cell>
        </row>
        <row r="225">
          <cell r="A225">
            <v>2442</v>
          </cell>
          <cell r="B225" t="str">
            <v>AUT0453</v>
          </cell>
          <cell r="C225">
            <v>80653615.23013483</v>
          </cell>
          <cell r="D225">
            <v>56009.455020926966</v>
          </cell>
          <cell r="E225">
            <v>56009.455020926966</v>
          </cell>
          <cell r="F225">
            <v>2269.8000000000002</v>
          </cell>
          <cell r="G225">
            <v>2269.8000000000002</v>
          </cell>
          <cell r="H225">
            <v>0</v>
          </cell>
          <cell r="I225">
            <v>0</v>
          </cell>
          <cell r="J225">
            <v>1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A226">
            <v>2956</v>
          </cell>
          <cell r="B226" t="str">
            <v>AUT0455</v>
          </cell>
          <cell r="C226">
            <v>1309978399.7549839</v>
          </cell>
          <cell r="D226">
            <v>909707.22205207206</v>
          </cell>
          <cell r="E226">
            <v>909707.22205207206</v>
          </cell>
          <cell r="F226">
            <v>1701</v>
          </cell>
          <cell r="G226">
            <v>1701</v>
          </cell>
          <cell r="H226">
            <v>0</v>
          </cell>
          <cell r="I226">
            <v>0</v>
          </cell>
          <cell r="J226">
            <v>1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A227">
            <v>649</v>
          </cell>
          <cell r="B227" t="str">
            <v>AUT0459</v>
          </cell>
          <cell r="C227">
            <v>121351529.81812945</v>
          </cell>
          <cell r="D227">
            <v>84271.895707034331</v>
          </cell>
          <cell r="E227">
            <v>84271.895707034331</v>
          </cell>
          <cell r="F227">
            <v>2320</v>
          </cell>
          <cell r="G227">
            <v>2320</v>
          </cell>
          <cell r="H227">
            <v>0</v>
          </cell>
          <cell r="I227">
            <v>1</v>
          </cell>
          <cell r="J227">
            <v>1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A228">
            <v>6705</v>
          </cell>
          <cell r="B228" t="str">
            <v>AUT0462</v>
          </cell>
          <cell r="C228">
            <v>720674316.09466636</v>
          </cell>
          <cell r="D228">
            <v>500468.27506574051</v>
          </cell>
          <cell r="E228">
            <v>500468.27506574051</v>
          </cell>
          <cell r="F228">
            <v>323</v>
          </cell>
          <cell r="G228">
            <v>323</v>
          </cell>
          <cell r="H228">
            <v>0</v>
          </cell>
          <cell r="I228">
            <v>0</v>
          </cell>
          <cell r="J228">
            <v>0</v>
          </cell>
          <cell r="K228">
            <v>11260536.188979162</v>
          </cell>
          <cell r="L228">
            <v>0</v>
          </cell>
          <cell r="M228">
            <v>0</v>
          </cell>
          <cell r="N228">
            <v>0</v>
          </cell>
          <cell r="O228">
            <v>330309.06154338876</v>
          </cell>
          <cell r="P228">
            <v>175163.89627300916</v>
          </cell>
          <cell r="Q228">
            <v>155145.16527037957</v>
          </cell>
          <cell r="R228">
            <v>345323.10979536094</v>
          </cell>
          <cell r="S228">
            <v>1.2</v>
          </cell>
        </row>
        <row r="229">
          <cell r="A229">
            <v>2053</v>
          </cell>
          <cell r="B229" t="str">
            <v>AUT0463</v>
          </cell>
          <cell r="C229">
            <v>1688737936.4256158</v>
          </cell>
          <cell r="D229">
            <v>1172734.6780733443</v>
          </cell>
          <cell r="E229">
            <v>1172734.6780733443</v>
          </cell>
          <cell r="F229">
            <v>340.2</v>
          </cell>
          <cell r="G229">
            <v>340.2</v>
          </cell>
          <cell r="H229">
            <v>0</v>
          </cell>
          <cell r="I229">
            <v>0</v>
          </cell>
          <cell r="J229">
            <v>1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A230">
            <v>693</v>
          </cell>
          <cell r="B230" t="str">
            <v>AUT0467</v>
          </cell>
          <cell r="C230">
            <v>221660785.79278985</v>
          </cell>
          <cell r="D230">
            <v>153931.10124499295</v>
          </cell>
          <cell r="E230">
            <v>153931.10124499295</v>
          </cell>
          <cell r="F230">
            <v>158.4</v>
          </cell>
          <cell r="G230">
            <v>158.4</v>
          </cell>
          <cell r="H230">
            <v>1</v>
          </cell>
          <cell r="I230">
            <v>0</v>
          </cell>
          <cell r="J230">
            <v>0</v>
          </cell>
          <cell r="K230">
            <v>3463449.7780123414</v>
          </cell>
          <cell r="L230">
            <v>0</v>
          </cell>
          <cell r="M230">
            <v>0</v>
          </cell>
          <cell r="N230">
            <v>0</v>
          </cell>
          <cell r="O230">
            <v>101594.52682169536</v>
          </cell>
          <cell r="P230">
            <v>53875.885435747528</v>
          </cell>
          <cell r="Q230">
            <v>47718.641385947813</v>
          </cell>
          <cell r="R230">
            <v>106212.45985904514</v>
          </cell>
          <cell r="S230">
            <v>1.2</v>
          </cell>
        </row>
        <row r="231">
          <cell r="A231">
            <v>2832</v>
          </cell>
          <cell r="B231" t="str">
            <v>AUT0472</v>
          </cell>
          <cell r="C231">
            <v>345052935.36540049</v>
          </cell>
          <cell r="D231">
            <v>239620.09400375036</v>
          </cell>
          <cell r="E231">
            <v>239620.09400375036</v>
          </cell>
          <cell r="F231">
            <v>1292.27</v>
          </cell>
          <cell r="G231">
            <v>1292.27</v>
          </cell>
          <cell r="H231">
            <v>0</v>
          </cell>
          <cell r="I231">
            <v>0</v>
          </cell>
          <cell r="J231">
            <v>0</v>
          </cell>
          <cell r="K231">
            <v>5391452.1150843827</v>
          </cell>
          <cell r="L231">
            <v>0</v>
          </cell>
          <cell r="M231">
            <v>0</v>
          </cell>
          <cell r="N231">
            <v>0</v>
          </cell>
          <cell r="O231">
            <v>158149.26204247525</v>
          </cell>
          <cell r="P231">
            <v>83867.032901312617</v>
          </cell>
          <cell r="Q231">
            <v>74282.229141162607</v>
          </cell>
          <cell r="R231">
            <v>165337.86486258774</v>
          </cell>
          <cell r="S231">
            <v>1.2</v>
          </cell>
        </row>
        <row r="232">
          <cell r="A232">
            <v>1715</v>
          </cell>
          <cell r="B232" t="str">
            <v>AUT0473</v>
          </cell>
          <cell r="C232">
            <v>169760025.51123872</v>
          </cell>
          <cell r="D232">
            <v>117888.90660502689</v>
          </cell>
          <cell r="E232">
            <v>117888.90660502689</v>
          </cell>
          <cell r="F232">
            <v>811.7</v>
          </cell>
          <cell r="G232">
            <v>811.7</v>
          </cell>
          <cell r="H232">
            <v>0</v>
          </cell>
          <cell r="I232">
            <v>1</v>
          </cell>
          <cell r="J232">
            <v>1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A233">
            <v>3507</v>
          </cell>
          <cell r="B233" t="str">
            <v>AUT0476</v>
          </cell>
          <cell r="C233">
            <v>336428502.71042913</v>
          </cell>
          <cell r="D233">
            <v>233630.90466002023</v>
          </cell>
          <cell r="E233">
            <v>233630.90466002023</v>
          </cell>
          <cell r="F233">
            <v>239.36</v>
          </cell>
          <cell r="G233">
            <v>239.36</v>
          </cell>
          <cell r="H233">
            <v>0</v>
          </cell>
          <cell r="I233">
            <v>0</v>
          </cell>
          <cell r="J233">
            <v>0</v>
          </cell>
          <cell r="K233">
            <v>5256695.3548504552</v>
          </cell>
          <cell r="L233">
            <v>0</v>
          </cell>
          <cell r="M233">
            <v>0</v>
          </cell>
          <cell r="N233">
            <v>0</v>
          </cell>
          <cell r="O233">
            <v>154196.39707561335</v>
          </cell>
          <cell r="P233">
            <v>81770.816631007081</v>
          </cell>
          <cell r="Q233">
            <v>72425.580444606268</v>
          </cell>
          <cell r="R233">
            <v>161205.32421541394</v>
          </cell>
          <cell r="S233">
            <v>1.2</v>
          </cell>
        </row>
        <row r="234">
          <cell r="A234">
            <v>1218</v>
          </cell>
          <cell r="B234" t="str">
            <v>AUT0477</v>
          </cell>
          <cell r="C234">
            <v>86540763.196557969</v>
          </cell>
          <cell r="D234">
            <v>60097.75221983192</v>
          </cell>
          <cell r="E234">
            <v>60097.75221983192</v>
          </cell>
          <cell r="F234">
            <v>62.5</v>
          </cell>
          <cell r="G234">
            <v>62.5</v>
          </cell>
          <cell r="H234">
            <v>0</v>
          </cell>
          <cell r="I234">
            <v>0</v>
          </cell>
          <cell r="J234">
            <v>0</v>
          </cell>
          <cell r="K234">
            <v>1352199.4249462183</v>
          </cell>
          <cell r="L234">
            <v>0</v>
          </cell>
          <cell r="M234">
            <v>0</v>
          </cell>
          <cell r="N234">
            <v>0</v>
          </cell>
          <cell r="O234">
            <v>39664.516465089066</v>
          </cell>
          <cell r="P234">
            <v>21034.213276941169</v>
          </cell>
          <cell r="Q234">
            <v>18630.303188147896</v>
          </cell>
          <cell r="R234">
            <v>41467.449031684024</v>
          </cell>
          <cell r="S234">
            <v>1.2</v>
          </cell>
        </row>
        <row r="235">
          <cell r="A235">
            <v>6243</v>
          </cell>
          <cell r="B235" t="str">
            <v>AUT0478</v>
          </cell>
          <cell r="C235">
            <v>160965651.57844791</v>
          </cell>
          <cell r="D235">
            <v>111781.70248503327</v>
          </cell>
          <cell r="E235">
            <v>111781.70248503327</v>
          </cell>
          <cell r="F235">
            <v>105</v>
          </cell>
          <cell r="G235">
            <v>105</v>
          </cell>
          <cell r="H235">
            <v>1</v>
          </cell>
          <cell r="I235">
            <v>0</v>
          </cell>
          <cell r="J235">
            <v>1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A236">
            <v>4195</v>
          </cell>
          <cell r="B236" t="str">
            <v>AUT0481</v>
          </cell>
          <cell r="C236">
            <v>122420759.72026798</v>
          </cell>
          <cell r="D236">
            <v>85014.416472408309</v>
          </cell>
          <cell r="E236">
            <v>85014.416472408309</v>
          </cell>
          <cell r="F236">
            <v>84.7</v>
          </cell>
          <cell r="G236">
            <v>84.7</v>
          </cell>
          <cell r="H236">
            <v>0</v>
          </cell>
          <cell r="I236">
            <v>0</v>
          </cell>
          <cell r="J236">
            <v>0</v>
          </cell>
          <cell r="K236">
            <v>1912824.370629187</v>
          </cell>
          <cell r="L236">
            <v>0</v>
          </cell>
          <cell r="M236">
            <v>0</v>
          </cell>
          <cell r="N236">
            <v>0</v>
          </cell>
          <cell r="O236">
            <v>56109.514871789484</v>
          </cell>
          <cell r="P236">
            <v>29755.045765342908</v>
          </cell>
          <cell r="Q236">
            <v>26354.469106446577</v>
          </cell>
          <cell r="R236">
            <v>58659.947365961729</v>
          </cell>
          <cell r="S236">
            <v>1.2</v>
          </cell>
        </row>
        <row r="237">
          <cell r="A237">
            <v>8102</v>
          </cell>
          <cell r="B237" t="str">
            <v>AUT0482</v>
          </cell>
          <cell r="C237">
            <v>67431463.421853244</v>
          </cell>
          <cell r="D237">
            <v>46827.405154064756</v>
          </cell>
          <cell r="E237">
            <v>46827.405154064756</v>
          </cell>
          <cell r="F237">
            <v>2600</v>
          </cell>
          <cell r="G237">
            <v>2600</v>
          </cell>
          <cell r="H237">
            <v>0</v>
          </cell>
          <cell r="I237">
            <v>0</v>
          </cell>
          <cell r="J237">
            <v>1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A238">
            <v>1379</v>
          </cell>
          <cell r="B238" t="str">
            <v>AUT0483</v>
          </cell>
          <cell r="C238">
            <v>1651279574.1796498</v>
          </cell>
          <cell r="D238">
            <v>1146721.9265136458</v>
          </cell>
          <cell r="E238">
            <v>1146721.9265136458</v>
          </cell>
          <cell r="F238">
            <v>1750</v>
          </cell>
          <cell r="G238">
            <v>1750</v>
          </cell>
          <cell r="H238">
            <v>0</v>
          </cell>
          <cell r="I238">
            <v>0</v>
          </cell>
          <cell r="J238">
            <v>0</v>
          </cell>
          <cell r="K238">
            <v>25801243.346557029</v>
          </cell>
          <cell r="L238">
            <v>0</v>
          </cell>
          <cell r="M238">
            <v>0</v>
          </cell>
          <cell r="N238">
            <v>0</v>
          </cell>
          <cell r="O238">
            <v>756836.47149900626</v>
          </cell>
          <cell r="P238">
            <v>401352.67427977599</v>
          </cell>
          <cell r="Q238">
            <v>355483.79721923021</v>
          </cell>
          <cell r="R238">
            <v>791238.12929441559</v>
          </cell>
          <cell r="S238">
            <v>1.2</v>
          </cell>
        </row>
        <row r="239">
          <cell r="A239">
            <v>6064</v>
          </cell>
          <cell r="B239" t="str">
            <v>AUT0489</v>
          </cell>
          <cell r="C239">
            <v>304745808.72582906</v>
          </cell>
          <cell r="D239">
            <v>211629.03383738128</v>
          </cell>
          <cell r="E239">
            <v>211629.03383738128</v>
          </cell>
          <cell r="F239">
            <v>261</v>
          </cell>
          <cell r="G239">
            <v>261</v>
          </cell>
          <cell r="H239">
            <v>0</v>
          </cell>
          <cell r="I239">
            <v>0</v>
          </cell>
          <cell r="J239">
            <v>0</v>
          </cell>
          <cell r="K239">
            <v>4761653.2613410791</v>
          </cell>
          <cell r="L239">
            <v>0</v>
          </cell>
          <cell r="M239">
            <v>0</v>
          </cell>
          <cell r="N239">
            <v>0</v>
          </cell>
          <cell r="O239">
            <v>139675.16233267167</v>
          </cell>
          <cell r="P239">
            <v>74070.16184308345</v>
          </cell>
          <cell r="Q239">
            <v>65605.000489588201</v>
          </cell>
          <cell r="R239">
            <v>146024.03334779307</v>
          </cell>
          <cell r="S239">
            <v>1.2</v>
          </cell>
        </row>
        <row r="240">
          <cell r="A240">
            <v>2720</v>
          </cell>
          <cell r="B240" t="str">
            <v>AUT0490</v>
          </cell>
          <cell r="C240">
            <v>583703960.80605185</v>
          </cell>
          <cell r="D240">
            <v>405349.97278198047</v>
          </cell>
          <cell r="E240">
            <v>405349.97278198047</v>
          </cell>
          <cell r="F240">
            <v>370</v>
          </cell>
          <cell r="G240">
            <v>370</v>
          </cell>
          <cell r="H240">
            <v>0</v>
          </cell>
          <cell r="I240">
            <v>0</v>
          </cell>
          <cell r="J240">
            <v>0</v>
          </cell>
          <cell r="K240">
            <v>9120374.3875945602</v>
          </cell>
          <cell r="L240">
            <v>0</v>
          </cell>
          <cell r="M240">
            <v>0</v>
          </cell>
          <cell r="N240">
            <v>0</v>
          </cell>
          <cell r="O240">
            <v>267530.9820361071</v>
          </cell>
          <cell r="P240">
            <v>141872.49047369315</v>
          </cell>
          <cell r="Q240">
            <v>125658.49156241394</v>
          </cell>
          <cell r="R240">
            <v>279691.48121956649</v>
          </cell>
          <cell r="S240">
            <v>1.2</v>
          </cell>
        </row>
        <row r="241">
          <cell r="A241">
            <v>6025</v>
          </cell>
          <cell r="B241" t="str">
            <v>AUT0492</v>
          </cell>
          <cell r="C241">
            <v>2093968083.5054333</v>
          </cell>
          <cell r="D241">
            <v>1454144.5024343287</v>
          </cell>
          <cell r="E241">
            <v>1454144.5024343287</v>
          </cell>
          <cell r="F241">
            <v>2650.32</v>
          </cell>
          <cell r="G241">
            <v>2650.32</v>
          </cell>
          <cell r="H241">
            <v>1</v>
          </cell>
          <cell r="I241">
            <v>0</v>
          </cell>
          <cell r="J241">
            <v>1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</row>
        <row r="242">
          <cell r="A242">
            <v>3436</v>
          </cell>
          <cell r="B242" t="str">
            <v>AUT0493</v>
          </cell>
          <cell r="C242">
            <v>370277064.91438895</v>
          </cell>
          <cell r="D242">
            <v>257136.85063499233</v>
          </cell>
          <cell r="E242">
            <v>257136.85063499233</v>
          </cell>
          <cell r="F242">
            <v>234.874</v>
          </cell>
          <cell r="G242">
            <v>234.874</v>
          </cell>
          <cell r="H242">
            <v>0</v>
          </cell>
          <cell r="I242">
            <v>0</v>
          </cell>
          <cell r="J242">
            <v>0</v>
          </cell>
          <cell r="K242">
            <v>5785579.1392873274</v>
          </cell>
          <cell r="L242">
            <v>0</v>
          </cell>
          <cell r="M242">
            <v>0</v>
          </cell>
          <cell r="N242">
            <v>0</v>
          </cell>
          <cell r="O242">
            <v>169710.32141909495</v>
          </cell>
          <cell r="P242">
            <v>89997.897722247304</v>
          </cell>
          <cell r="Q242">
            <v>79712.423696847618</v>
          </cell>
          <cell r="R242">
            <v>177424.42693814469</v>
          </cell>
          <cell r="S242">
            <v>1.2</v>
          </cell>
        </row>
        <row r="243">
          <cell r="A243">
            <v>683</v>
          </cell>
          <cell r="B243" t="str">
            <v>AUT0496</v>
          </cell>
          <cell r="C243">
            <v>868941610.72010636</v>
          </cell>
          <cell r="D243">
            <v>603431.67411118501</v>
          </cell>
          <cell r="E243">
            <v>603431.67411118501</v>
          </cell>
          <cell r="F243">
            <v>638.79999999999995</v>
          </cell>
          <cell r="G243">
            <v>638.79999999999995</v>
          </cell>
          <cell r="H243">
            <v>1</v>
          </cell>
          <cell r="I243">
            <v>0</v>
          </cell>
          <cell r="J243">
            <v>0</v>
          </cell>
          <cell r="K243">
            <v>13577212.667501662</v>
          </cell>
          <cell r="L243">
            <v>0</v>
          </cell>
          <cell r="M243">
            <v>0</v>
          </cell>
          <cell r="N243">
            <v>0</v>
          </cell>
          <cell r="O243">
            <v>398264.90491338214</v>
          </cell>
          <cell r="P243">
            <v>211201.08593891474</v>
          </cell>
          <cell r="Q243">
            <v>187063.81897446734</v>
          </cell>
          <cell r="R243">
            <v>416367.85513671761</v>
          </cell>
          <cell r="S243">
            <v>1.2</v>
          </cell>
        </row>
        <row r="244">
          <cell r="A244">
            <v>3982</v>
          </cell>
          <cell r="B244" t="str">
            <v>AUT0499</v>
          </cell>
          <cell r="C244">
            <v>65338355.06061212</v>
          </cell>
          <cell r="D244">
            <v>45373.857680980633</v>
          </cell>
          <cell r="E244">
            <v>45373.857680980633</v>
          </cell>
          <cell r="F244">
            <v>68</v>
          </cell>
          <cell r="G244">
            <v>68</v>
          </cell>
          <cell r="H244">
            <v>0</v>
          </cell>
          <cell r="I244">
            <v>0</v>
          </cell>
          <cell r="J244">
            <v>0</v>
          </cell>
          <cell r="K244">
            <v>1020911.7978220643</v>
          </cell>
          <cell r="L244">
            <v>0</v>
          </cell>
          <cell r="M244">
            <v>0</v>
          </cell>
          <cell r="N244">
            <v>0</v>
          </cell>
          <cell r="O244">
            <v>29946.746069447217</v>
          </cell>
          <cell r="P244">
            <v>15880.85018834322</v>
          </cell>
          <cell r="Q244">
            <v>14065.895881103996</v>
          </cell>
          <cell r="R244">
            <v>31307.961799876633</v>
          </cell>
          <cell r="S244">
            <v>1.2</v>
          </cell>
        </row>
        <row r="245">
          <cell r="A245">
            <v>6055</v>
          </cell>
          <cell r="B245" t="str">
            <v>AUT0500</v>
          </cell>
          <cell r="C245">
            <v>1296592391.5898983</v>
          </cell>
          <cell r="D245">
            <v>900411.38304854045</v>
          </cell>
          <cell r="E245">
            <v>900411.38304854045</v>
          </cell>
          <cell r="F245">
            <v>1903</v>
          </cell>
          <cell r="G245">
            <v>1903</v>
          </cell>
          <cell r="H245">
            <v>0</v>
          </cell>
          <cell r="I245">
            <v>0</v>
          </cell>
          <cell r="J245">
            <v>0</v>
          </cell>
          <cell r="K245">
            <v>20259256.118592162</v>
          </cell>
          <cell r="L245">
            <v>0</v>
          </cell>
          <cell r="M245">
            <v>0</v>
          </cell>
          <cell r="N245">
            <v>0</v>
          </cell>
          <cell r="O245">
            <v>594271.51281203667</v>
          </cell>
          <cell r="P245">
            <v>315143.98406698916</v>
          </cell>
          <cell r="Q245">
            <v>279127.52874504752</v>
          </cell>
          <cell r="R245">
            <v>621283.85430349282</v>
          </cell>
          <cell r="S245">
            <v>1.2</v>
          </cell>
        </row>
        <row r="246">
          <cell r="A246">
            <v>2049</v>
          </cell>
          <cell r="B246" t="str">
            <v>AUT0501</v>
          </cell>
          <cell r="C246">
            <v>498546010.11735082</v>
          </cell>
          <cell r="D246">
            <v>346212.50702593807</v>
          </cell>
          <cell r="E246">
            <v>346212.50702593807</v>
          </cell>
          <cell r="F246">
            <v>1012</v>
          </cell>
          <cell r="G246">
            <v>1012</v>
          </cell>
          <cell r="H246">
            <v>0</v>
          </cell>
          <cell r="I246">
            <v>0</v>
          </cell>
          <cell r="J246">
            <v>0</v>
          </cell>
          <cell r="K246">
            <v>7789781.4080836065</v>
          </cell>
          <cell r="L246">
            <v>0</v>
          </cell>
          <cell r="M246">
            <v>0</v>
          </cell>
          <cell r="N246">
            <v>0</v>
          </cell>
          <cell r="O246">
            <v>228500.25463711913</v>
          </cell>
          <cell r="P246">
            <v>121174.37745907831</v>
          </cell>
          <cell r="Q246">
            <v>107325.8771780408</v>
          </cell>
          <cell r="R246">
            <v>238886.62984789725</v>
          </cell>
          <cell r="S246">
            <v>1.2</v>
          </cell>
        </row>
        <row r="247">
          <cell r="A247">
            <v>867</v>
          </cell>
          <cell r="B247" t="str">
            <v>AUT0507</v>
          </cell>
          <cell r="C247">
            <v>541353802.97042584</v>
          </cell>
          <cell r="D247">
            <v>375940.14095168462</v>
          </cell>
          <cell r="E247">
            <v>375940.14095168462</v>
          </cell>
          <cell r="F247">
            <v>597.52</v>
          </cell>
          <cell r="G247">
            <v>597.52</v>
          </cell>
          <cell r="H247">
            <v>0</v>
          </cell>
          <cell r="I247">
            <v>0</v>
          </cell>
          <cell r="J247">
            <v>0</v>
          </cell>
          <cell r="K247">
            <v>8458653.1714129038</v>
          </cell>
          <cell r="L247">
            <v>0</v>
          </cell>
          <cell r="M247">
            <v>0</v>
          </cell>
          <cell r="N247">
            <v>0</v>
          </cell>
          <cell r="O247">
            <v>248120.49302811187</v>
          </cell>
          <cell r="P247">
            <v>131579.04933308961</v>
          </cell>
          <cell r="Q247">
            <v>116541.44369502223</v>
          </cell>
          <cell r="R247">
            <v>259398.69725666236</v>
          </cell>
          <cell r="S247">
            <v>1.2</v>
          </cell>
        </row>
        <row r="248">
          <cell r="A248">
            <v>7097</v>
          </cell>
          <cell r="B248" t="str">
            <v>AUT0512</v>
          </cell>
          <cell r="C248">
            <v>872586694.24653244</v>
          </cell>
          <cell r="D248">
            <v>605962.98211564752</v>
          </cell>
          <cell r="E248">
            <v>605962.98211564752</v>
          </cell>
          <cell r="F248">
            <v>546</v>
          </cell>
          <cell r="G248">
            <v>546</v>
          </cell>
          <cell r="H248">
            <v>0</v>
          </cell>
          <cell r="I248">
            <v>0</v>
          </cell>
          <cell r="J248">
            <v>1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</row>
        <row r="249">
          <cell r="A249">
            <v>4270</v>
          </cell>
          <cell r="B249" t="str">
            <v>AUT0513</v>
          </cell>
          <cell r="C249">
            <v>1867351368.9240177</v>
          </cell>
          <cell r="D249">
            <v>1296771.7839750124</v>
          </cell>
          <cell r="E249">
            <v>1296771.7839750124</v>
          </cell>
          <cell r="F249">
            <v>1199.8800000000001</v>
          </cell>
          <cell r="G249">
            <v>1199.8800000000001</v>
          </cell>
          <cell r="H249">
            <v>0</v>
          </cell>
          <cell r="I249">
            <v>1</v>
          </cell>
          <cell r="J249">
            <v>0</v>
          </cell>
          <cell r="K249">
            <v>29177365.13943778</v>
          </cell>
          <cell r="L249">
            <v>0</v>
          </cell>
          <cell r="M249">
            <v>0</v>
          </cell>
          <cell r="N249">
            <v>0</v>
          </cell>
          <cell r="O249">
            <v>855869.37742350821</v>
          </cell>
          <cell r="P249">
            <v>453870.12439125433</v>
          </cell>
          <cell r="Q249">
            <v>401999.25303225382</v>
          </cell>
          <cell r="R249">
            <v>894772.53094275843</v>
          </cell>
          <cell r="S249">
            <v>1.2</v>
          </cell>
        </row>
        <row r="250">
          <cell r="A250">
            <v>6166</v>
          </cell>
          <cell r="B250" t="str">
            <v>AUT0515</v>
          </cell>
          <cell r="C250">
            <v>207511382.14556712</v>
          </cell>
          <cell r="D250">
            <v>144105.12648997718</v>
          </cell>
          <cell r="E250">
            <v>144105.12648997718</v>
          </cell>
          <cell r="F250">
            <v>2600</v>
          </cell>
          <cell r="G250">
            <v>2600</v>
          </cell>
          <cell r="H250">
            <v>0</v>
          </cell>
          <cell r="I250">
            <v>0</v>
          </cell>
          <cell r="J250">
            <v>1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</row>
        <row r="251">
          <cell r="A251">
            <v>246</v>
          </cell>
          <cell r="B251" t="str">
            <v>AUT0517</v>
          </cell>
          <cell r="C251">
            <v>141916284.77962372</v>
          </cell>
          <cell r="D251">
            <v>98552.975541405365</v>
          </cell>
          <cell r="E251">
            <v>98552.975541405365</v>
          </cell>
          <cell r="F251">
            <v>102.4</v>
          </cell>
          <cell r="G251">
            <v>102.4</v>
          </cell>
          <cell r="H251">
            <v>0</v>
          </cell>
          <cell r="I251">
            <v>0</v>
          </cell>
          <cell r="J251">
            <v>0</v>
          </cell>
          <cell r="K251">
            <v>2217441.9496816206</v>
          </cell>
          <cell r="L251">
            <v>0</v>
          </cell>
          <cell r="M251">
            <v>0</v>
          </cell>
          <cell r="N251">
            <v>0</v>
          </cell>
          <cell r="O251">
            <v>65044.963857327544</v>
          </cell>
          <cell r="P251">
            <v>34493.541439491877</v>
          </cell>
          <cell r="Q251">
            <v>30551.422417835664</v>
          </cell>
          <cell r="R251">
            <v>68001.553123569698</v>
          </cell>
          <cell r="S251">
            <v>1.2</v>
          </cell>
        </row>
        <row r="252">
          <cell r="A252">
            <v>2161</v>
          </cell>
          <cell r="B252" t="str">
            <v>AUT0518</v>
          </cell>
          <cell r="C252">
            <v>278515204.37812942</v>
          </cell>
          <cell r="D252">
            <v>193413.33637370096</v>
          </cell>
          <cell r="E252">
            <v>193413.33637370096</v>
          </cell>
          <cell r="F252">
            <v>306</v>
          </cell>
          <cell r="G252">
            <v>306</v>
          </cell>
          <cell r="H252">
            <v>0</v>
          </cell>
          <cell r="I252">
            <v>0</v>
          </cell>
          <cell r="J252">
            <v>0</v>
          </cell>
          <cell r="K252">
            <v>4351800.0684082713</v>
          </cell>
          <cell r="L252">
            <v>0</v>
          </cell>
          <cell r="M252">
            <v>0</v>
          </cell>
          <cell r="N252">
            <v>0</v>
          </cell>
          <cell r="O252">
            <v>127652.80200664264</v>
          </cell>
          <cell r="P252">
            <v>67694.667730795336</v>
          </cell>
          <cell r="Q252">
            <v>59958.134275847297</v>
          </cell>
          <cell r="R252">
            <v>133455.20209785365</v>
          </cell>
          <cell r="S252">
            <v>1.2</v>
          </cell>
        </row>
        <row r="253">
          <cell r="A253">
            <v>4127</v>
          </cell>
          <cell r="B253" t="str">
            <v>AUT0521</v>
          </cell>
          <cell r="C253">
            <v>322830842.53310722</v>
          </cell>
          <cell r="D253">
            <v>224188.08509243556</v>
          </cell>
          <cell r="E253">
            <v>224188.08509243556</v>
          </cell>
          <cell r="F253">
            <v>21.18</v>
          </cell>
          <cell r="G253">
            <v>21.18</v>
          </cell>
          <cell r="H253">
            <v>0</v>
          </cell>
          <cell r="I253">
            <v>0</v>
          </cell>
          <cell r="J253">
            <v>0</v>
          </cell>
          <cell r="K253">
            <v>5044231.9145798003</v>
          </cell>
          <cell r="L253">
            <v>0</v>
          </cell>
          <cell r="M253">
            <v>0</v>
          </cell>
          <cell r="N253">
            <v>0</v>
          </cell>
          <cell r="O253">
            <v>147964.13616100748</v>
          </cell>
          <cell r="P253">
            <v>78465.829782352448</v>
          </cell>
          <cell r="Q253">
            <v>69498.306378655019</v>
          </cell>
          <cell r="R253">
            <v>154689.77871378051</v>
          </cell>
          <cell r="S253">
            <v>1.2</v>
          </cell>
        </row>
        <row r="254">
          <cell r="A254">
            <v>3319</v>
          </cell>
          <cell r="B254" t="str">
            <v>AUT0522</v>
          </cell>
          <cell r="C254">
            <v>342276964.91294676</v>
          </cell>
          <cell r="D254">
            <v>237692.33674510193</v>
          </cell>
          <cell r="E254">
            <v>237692.33674510193</v>
          </cell>
          <cell r="F254">
            <v>445.6</v>
          </cell>
          <cell r="G254">
            <v>445.6</v>
          </cell>
          <cell r="H254">
            <v>0</v>
          </cell>
          <cell r="I254">
            <v>0</v>
          </cell>
          <cell r="J254">
            <v>0</v>
          </cell>
          <cell r="K254">
            <v>5348077.5767647931</v>
          </cell>
          <cell r="L254">
            <v>0</v>
          </cell>
          <cell r="M254">
            <v>0</v>
          </cell>
          <cell r="N254">
            <v>0</v>
          </cell>
          <cell r="O254">
            <v>156876.94225176729</v>
          </cell>
          <cell r="P254">
            <v>83192.317860785668</v>
          </cell>
          <cell r="Q254">
            <v>73684.624390981597</v>
          </cell>
          <cell r="R254">
            <v>164007.71235412033</v>
          </cell>
          <cell r="S254">
            <v>1.2</v>
          </cell>
        </row>
        <row r="255">
          <cell r="A255">
            <v>2830</v>
          </cell>
          <cell r="B255" t="str">
            <v>AUT0523</v>
          </cell>
          <cell r="C255">
            <v>876057230.3623656</v>
          </cell>
          <cell r="D255">
            <v>608373.07664053165</v>
          </cell>
          <cell r="E255">
            <v>608373.07664053165</v>
          </cell>
          <cell r="F255">
            <v>1164</v>
          </cell>
          <cell r="G255">
            <v>1164</v>
          </cell>
          <cell r="H255">
            <v>0</v>
          </cell>
          <cell r="I255">
            <v>0</v>
          </cell>
          <cell r="J255">
            <v>0</v>
          </cell>
          <cell r="K255">
            <v>13688394.224411963</v>
          </cell>
          <cell r="L255">
            <v>0</v>
          </cell>
          <cell r="M255">
            <v>0</v>
          </cell>
          <cell r="N255">
            <v>0</v>
          </cell>
          <cell r="O255">
            <v>401526.23058275093</v>
          </cell>
          <cell r="P255">
            <v>212930.57682418608</v>
          </cell>
          <cell r="Q255">
            <v>188595.65375856482</v>
          </cell>
          <cell r="R255">
            <v>419777.42288196681</v>
          </cell>
          <cell r="S255">
            <v>1.2</v>
          </cell>
        </row>
        <row r="256">
          <cell r="A256">
            <v>1553</v>
          </cell>
          <cell r="B256" t="str">
            <v>AUT0529</v>
          </cell>
          <cell r="C256">
            <v>607940101.73332405</v>
          </cell>
          <cell r="D256">
            <v>422180.62620369723</v>
          </cell>
          <cell r="E256">
            <v>422180.62620369723</v>
          </cell>
          <cell r="F256">
            <v>103.5</v>
          </cell>
          <cell r="G256">
            <v>103.5</v>
          </cell>
          <cell r="H256">
            <v>1</v>
          </cell>
          <cell r="I256">
            <v>0</v>
          </cell>
          <cell r="J256">
            <v>0</v>
          </cell>
          <cell r="K256">
            <v>9499064.0895831883</v>
          </cell>
          <cell r="L256">
            <v>0</v>
          </cell>
          <cell r="M256">
            <v>0</v>
          </cell>
          <cell r="N256">
            <v>0</v>
          </cell>
          <cell r="O256">
            <v>278639.21329444018</v>
          </cell>
          <cell r="P256">
            <v>147763.21917129401</v>
          </cell>
          <cell r="Q256">
            <v>130875.99412314614</v>
          </cell>
          <cell r="R256">
            <v>291304.63208055106</v>
          </cell>
          <cell r="S256">
            <v>1.2</v>
          </cell>
        </row>
        <row r="257">
          <cell r="A257">
            <v>6022</v>
          </cell>
          <cell r="B257" t="str">
            <v>AUT0531</v>
          </cell>
          <cell r="C257">
            <v>231246334.68558934</v>
          </cell>
          <cell r="D257">
            <v>160587.73242054816</v>
          </cell>
          <cell r="E257">
            <v>160587.73242054816</v>
          </cell>
          <cell r="F257">
            <v>2449.8000000000002</v>
          </cell>
          <cell r="G257">
            <v>2449.8000000000002</v>
          </cell>
          <cell r="H257">
            <v>0</v>
          </cell>
          <cell r="I257">
            <v>1</v>
          </cell>
          <cell r="J257">
            <v>1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</row>
        <row r="258">
          <cell r="A258">
            <v>1934</v>
          </cell>
          <cell r="B258" t="str">
            <v>AUT0533</v>
          </cell>
          <cell r="C258">
            <v>52422246.963094488</v>
          </cell>
          <cell r="D258">
            <v>36404.338168815615</v>
          </cell>
          <cell r="E258">
            <v>36404.338168815615</v>
          </cell>
          <cell r="F258">
            <v>25</v>
          </cell>
          <cell r="G258">
            <v>25</v>
          </cell>
          <cell r="H258">
            <v>0</v>
          </cell>
          <cell r="I258">
            <v>0</v>
          </cell>
          <cell r="J258">
            <v>0</v>
          </cell>
          <cell r="K258">
            <v>819097.60879835137</v>
          </cell>
          <cell r="L258">
            <v>0</v>
          </cell>
          <cell r="M258">
            <v>0</v>
          </cell>
          <cell r="N258">
            <v>0</v>
          </cell>
          <cell r="O258">
            <v>24026.863191418306</v>
          </cell>
          <cell r="P258">
            <v>12741.518359085465</v>
          </cell>
          <cell r="Q258">
            <v>11285.344832332841</v>
          </cell>
          <cell r="R258">
            <v>25118.993336482774</v>
          </cell>
          <cell r="S258">
            <v>1.2</v>
          </cell>
        </row>
        <row r="259">
          <cell r="A259">
            <v>753</v>
          </cell>
          <cell r="B259" t="str">
            <v>AUT0534</v>
          </cell>
          <cell r="C259">
            <v>101613514.33113329</v>
          </cell>
          <cell r="D259">
            <v>70564.940507731444</v>
          </cell>
          <cell r="E259">
            <v>70564.940507731444</v>
          </cell>
          <cell r="F259">
            <v>12.5</v>
          </cell>
          <cell r="G259">
            <v>12.5</v>
          </cell>
          <cell r="H259">
            <v>1</v>
          </cell>
          <cell r="I259">
            <v>0</v>
          </cell>
          <cell r="J259">
            <v>0</v>
          </cell>
          <cell r="K259">
            <v>1587711.1614239574</v>
          </cell>
          <cell r="L259">
            <v>0</v>
          </cell>
          <cell r="M259">
            <v>0</v>
          </cell>
          <cell r="N259">
            <v>0</v>
          </cell>
          <cell r="O259">
            <v>46572.860735102753</v>
          </cell>
          <cell r="P259">
            <v>24697.729177706005</v>
          </cell>
          <cell r="Q259">
            <v>21875.131557396748</v>
          </cell>
          <cell r="R259">
            <v>48689.808950334693</v>
          </cell>
          <cell r="S259">
            <v>1.2</v>
          </cell>
        </row>
        <row r="260">
          <cell r="A260">
            <v>3295</v>
          </cell>
          <cell r="B260" t="str">
            <v>AUT0535</v>
          </cell>
          <cell r="C260">
            <v>282360476.59516269</v>
          </cell>
          <cell r="D260">
            <v>196083.66430219632</v>
          </cell>
          <cell r="E260">
            <v>196083.66430219632</v>
          </cell>
          <cell r="F260">
            <v>225</v>
          </cell>
          <cell r="G260">
            <v>225</v>
          </cell>
          <cell r="H260">
            <v>0</v>
          </cell>
          <cell r="I260">
            <v>0</v>
          </cell>
          <cell r="J260">
            <v>0</v>
          </cell>
          <cell r="K260">
            <v>4411882.446799417</v>
          </cell>
          <cell r="L260">
            <v>0</v>
          </cell>
          <cell r="M260">
            <v>0</v>
          </cell>
          <cell r="N260">
            <v>0</v>
          </cell>
          <cell r="O260">
            <v>129415.21843944959</v>
          </cell>
          <cell r="P260">
            <v>68629.282505768715</v>
          </cell>
          <cell r="Q260">
            <v>60785.935933680863</v>
          </cell>
          <cell r="R260">
            <v>135297.72836851544</v>
          </cell>
          <cell r="S260">
            <v>1.2</v>
          </cell>
        </row>
        <row r="261">
          <cell r="A261">
            <v>6155</v>
          </cell>
          <cell r="B261" t="str">
            <v>AUT0536</v>
          </cell>
          <cell r="C261">
            <v>1108575002.0567935</v>
          </cell>
          <cell r="D261">
            <v>769843.7514283288</v>
          </cell>
          <cell r="E261">
            <v>769843.7514283288</v>
          </cell>
          <cell r="F261">
            <v>1242</v>
          </cell>
          <cell r="G261">
            <v>1242</v>
          </cell>
          <cell r="H261">
            <v>0</v>
          </cell>
          <cell r="I261">
            <v>0</v>
          </cell>
          <cell r="J261">
            <v>0</v>
          </cell>
          <cell r="K261">
            <v>17321484.407137398</v>
          </cell>
          <cell r="L261">
            <v>0</v>
          </cell>
          <cell r="M261">
            <v>0</v>
          </cell>
          <cell r="N261">
            <v>0</v>
          </cell>
          <cell r="O261">
            <v>508096.87594269705</v>
          </cell>
          <cell r="P261">
            <v>269445.31299991504</v>
          </cell>
          <cell r="Q261">
            <v>238651.56294278192</v>
          </cell>
          <cell r="R261">
            <v>531192.18848554685</v>
          </cell>
          <cell r="S261">
            <v>1.2</v>
          </cell>
        </row>
        <row r="262">
          <cell r="A262">
            <v>963</v>
          </cell>
          <cell r="B262" t="str">
            <v>AUT0537</v>
          </cell>
          <cell r="C262">
            <v>498572881.18641567</v>
          </cell>
          <cell r="D262">
            <v>346231.16749056644</v>
          </cell>
          <cell r="E262">
            <v>346231.16749056644</v>
          </cell>
          <cell r="F262">
            <v>387.86</v>
          </cell>
          <cell r="G262">
            <v>387.86</v>
          </cell>
          <cell r="H262">
            <v>0</v>
          </cell>
          <cell r="I262">
            <v>0</v>
          </cell>
          <cell r="J262">
            <v>1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</row>
        <row r="263">
          <cell r="A263">
            <v>4143</v>
          </cell>
          <cell r="B263" t="str">
            <v>AUT0538</v>
          </cell>
          <cell r="C263">
            <v>317860714.44530141</v>
          </cell>
          <cell r="D263">
            <v>220736.60725368152</v>
          </cell>
          <cell r="E263">
            <v>220736.60725368152</v>
          </cell>
          <cell r="F263">
            <v>345.6</v>
          </cell>
          <cell r="G263">
            <v>345.6</v>
          </cell>
          <cell r="H263">
            <v>0</v>
          </cell>
          <cell r="I263">
            <v>0</v>
          </cell>
          <cell r="J263">
            <v>0</v>
          </cell>
          <cell r="K263">
            <v>4966573.6632078346</v>
          </cell>
          <cell r="L263">
            <v>0</v>
          </cell>
          <cell r="M263">
            <v>0</v>
          </cell>
          <cell r="N263">
            <v>0</v>
          </cell>
          <cell r="O263">
            <v>145686.16078742981</v>
          </cell>
          <cell r="P263">
            <v>77257.812538788523</v>
          </cell>
          <cell r="Q263">
            <v>68428.348248641269</v>
          </cell>
          <cell r="R263">
            <v>152308.25900504025</v>
          </cell>
          <cell r="S263">
            <v>1.2</v>
          </cell>
        </row>
        <row r="264">
          <cell r="A264">
            <v>593</v>
          </cell>
          <cell r="B264" t="str">
            <v>AUT0539</v>
          </cell>
          <cell r="C264">
            <v>1520837838.0056579</v>
          </cell>
          <cell r="D264">
            <v>1056137.387503929</v>
          </cell>
          <cell r="E264">
            <v>1056137.387503929</v>
          </cell>
          <cell r="F264">
            <v>697.8</v>
          </cell>
          <cell r="G264">
            <v>697.8</v>
          </cell>
          <cell r="H264">
            <v>0</v>
          </cell>
          <cell r="I264">
            <v>0</v>
          </cell>
          <cell r="J264">
            <v>0</v>
          </cell>
          <cell r="K264">
            <v>23763091.218838401</v>
          </cell>
          <cell r="L264">
            <v>0</v>
          </cell>
          <cell r="M264">
            <v>0</v>
          </cell>
          <cell r="N264">
            <v>0</v>
          </cell>
          <cell r="O264">
            <v>697050.6757525932</v>
          </cell>
          <cell r="P264">
            <v>369648.0856263751</v>
          </cell>
          <cell r="Q264">
            <v>327402.59012621798</v>
          </cell>
          <cell r="R264">
            <v>728734.79737771093</v>
          </cell>
          <cell r="S264">
            <v>1.2</v>
          </cell>
        </row>
        <row r="265">
          <cell r="A265">
            <v>4271</v>
          </cell>
          <cell r="B265" t="str">
            <v>AUT0540</v>
          </cell>
          <cell r="C265">
            <v>422133568.0759207</v>
          </cell>
          <cell r="D265">
            <v>293148.31116383377</v>
          </cell>
          <cell r="E265">
            <v>293148.31116383377</v>
          </cell>
          <cell r="F265">
            <v>387</v>
          </cell>
          <cell r="G265">
            <v>387</v>
          </cell>
          <cell r="H265">
            <v>0</v>
          </cell>
          <cell r="I265">
            <v>0</v>
          </cell>
          <cell r="J265">
            <v>0</v>
          </cell>
          <cell r="K265">
            <v>6595837.00118626</v>
          </cell>
          <cell r="L265">
            <v>0</v>
          </cell>
          <cell r="M265">
            <v>0</v>
          </cell>
          <cell r="N265">
            <v>0</v>
          </cell>
          <cell r="O265">
            <v>193477.88536813029</v>
          </cell>
          <cell r="P265">
            <v>102601.90890734181</v>
          </cell>
          <cell r="Q265">
            <v>90875.976460788472</v>
          </cell>
          <cell r="R265">
            <v>202272.33470304529</v>
          </cell>
          <cell r="S265">
            <v>1.2</v>
          </cell>
        </row>
        <row r="266">
          <cell r="A266">
            <v>2497</v>
          </cell>
          <cell r="B266" t="str">
            <v>AUT0541</v>
          </cell>
          <cell r="C266">
            <v>169573219.42512035</v>
          </cell>
          <cell r="D266">
            <v>117759.18015633358</v>
          </cell>
          <cell r="E266">
            <v>117759.18015633358</v>
          </cell>
          <cell r="F266">
            <v>1309.672</v>
          </cell>
          <cell r="G266">
            <v>1309.672</v>
          </cell>
          <cell r="H266">
            <v>0</v>
          </cell>
          <cell r="I266">
            <v>1</v>
          </cell>
          <cell r="J266">
            <v>0</v>
          </cell>
          <cell r="K266">
            <v>2649581.5535175055</v>
          </cell>
          <cell r="L266">
            <v>0</v>
          </cell>
          <cell r="M266">
            <v>0</v>
          </cell>
          <cell r="N266">
            <v>0</v>
          </cell>
          <cell r="O266">
            <v>77721.058903180165</v>
          </cell>
          <cell r="P266">
            <v>41215.713054716747</v>
          </cell>
          <cell r="Q266">
            <v>36505.34584846341</v>
          </cell>
          <cell r="R266">
            <v>81253.834307870158</v>
          </cell>
          <cell r="S266">
            <v>1.2</v>
          </cell>
        </row>
        <row r="267">
          <cell r="A267">
            <v>3161</v>
          </cell>
          <cell r="B267" t="str">
            <v>AUT0544</v>
          </cell>
          <cell r="C267">
            <v>2007050275.654707</v>
          </cell>
          <cell r="D267">
            <v>1393784.913649102</v>
          </cell>
          <cell r="E267">
            <v>1393784.913649102</v>
          </cell>
          <cell r="F267">
            <v>1489.2</v>
          </cell>
          <cell r="G267">
            <v>1489.2</v>
          </cell>
          <cell r="H267">
            <v>0</v>
          </cell>
          <cell r="I267">
            <v>0</v>
          </cell>
          <cell r="J267">
            <v>0</v>
          </cell>
          <cell r="K267">
            <v>31360160.557104796</v>
          </cell>
          <cell r="L267">
            <v>0</v>
          </cell>
          <cell r="M267">
            <v>0</v>
          </cell>
          <cell r="N267">
            <v>0</v>
          </cell>
          <cell r="O267">
            <v>919898.04300840735</v>
          </cell>
          <cell r="P267">
            <v>487824.71977718564</v>
          </cell>
          <cell r="Q267">
            <v>432073.32323122158</v>
          </cell>
          <cell r="R267">
            <v>961711.59041788033</v>
          </cell>
          <cell r="S267">
            <v>1.2</v>
          </cell>
        </row>
        <row r="268">
          <cell r="A268">
            <v>7722</v>
          </cell>
          <cell r="B268" t="str">
            <v>AUT0546</v>
          </cell>
          <cell r="C268">
            <v>320955675.54616314</v>
          </cell>
          <cell r="D268">
            <v>222885.88579594664</v>
          </cell>
          <cell r="E268">
            <v>222885.88579594664</v>
          </cell>
          <cell r="F268">
            <v>1269.9000000000001</v>
          </cell>
          <cell r="G268">
            <v>1269.9000000000001</v>
          </cell>
          <cell r="H268">
            <v>0</v>
          </cell>
          <cell r="I268">
            <v>1</v>
          </cell>
          <cell r="J268">
            <v>0</v>
          </cell>
          <cell r="K268">
            <v>5014932.4304087991</v>
          </cell>
          <cell r="L268">
            <v>0</v>
          </cell>
          <cell r="M268">
            <v>0</v>
          </cell>
          <cell r="N268">
            <v>0</v>
          </cell>
          <cell r="O268">
            <v>147104.68462532479</v>
          </cell>
          <cell r="P268">
            <v>78010.060028581313</v>
          </cell>
          <cell r="Q268">
            <v>69094.624596743452</v>
          </cell>
          <cell r="R268">
            <v>153791.26119920317</v>
          </cell>
          <cell r="S268">
            <v>1.2</v>
          </cell>
        </row>
        <row r="269">
          <cell r="A269">
            <v>2872</v>
          </cell>
          <cell r="B269" t="str">
            <v>AUT0547</v>
          </cell>
          <cell r="C269">
            <v>1123602056.5613956</v>
          </cell>
          <cell r="D269">
            <v>780279.20594541368</v>
          </cell>
          <cell r="E269">
            <v>780279.20594541368</v>
          </cell>
          <cell r="F269">
            <v>1529.606</v>
          </cell>
          <cell r="G269">
            <v>1529.606</v>
          </cell>
          <cell r="H269">
            <v>0</v>
          </cell>
          <cell r="I269">
            <v>0</v>
          </cell>
          <cell r="J269">
            <v>0</v>
          </cell>
          <cell r="K269">
            <v>17556282.133771807</v>
          </cell>
          <cell r="L269">
            <v>0</v>
          </cell>
          <cell r="M269">
            <v>0</v>
          </cell>
          <cell r="N269">
            <v>0</v>
          </cell>
          <cell r="O269">
            <v>514984.27592397307</v>
          </cell>
          <cell r="P269">
            <v>273097.72208089475</v>
          </cell>
          <cell r="Q269">
            <v>241886.55384307823</v>
          </cell>
          <cell r="R269">
            <v>538392.65210233536</v>
          </cell>
          <cell r="S269">
            <v>1.2</v>
          </cell>
        </row>
        <row r="270">
          <cell r="A270">
            <v>1915</v>
          </cell>
          <cell r="B270" t="str">
            <v>AUT0551</v>
          </cell>
          <cell r="C270">
            <v>425818263.7271176</v>
          </cell>
          <cell r="D270">
            <v>295707.12758827611</v>
          </cell>
          <cell r="E270">
            <v>295707.12758827611</v>
          </cell>
          <cell r="F270">
            <v>598.4</v>
          </cell>
          <cell r="G270">
            <v>598.4</v>
          </cell>
          <cell r="H270">
            <v>0</v>
          </cell>
          <cell r="I270">
            <v>0</v>
          </cell>
          <cell r="J270">
            <v>0</v>
          </cell>
          <cell r="K270">
            <v>6653410.3707362125</v>
          </cell>
          <cell r="L270">
            <v>0</v>
          </cell>
          <cell r="M270">
            <v>0</v>
          </cell>
          <cell r="N270">
            <v>0</v>
          </cell>
          <cell r="O270">
            <v>195166.70420826224</v>
          </cell>
          <cell r="P270">
            <v>103497.49465589663</v>
          </cell>
          <cell r="Q270">
            <v>91669.209552365588</v>
          </cell>
          <cell r="R270">
            <v>204037.91803591049</v>
          </cell>
          <cell r="S270">
            <v>1.2</v>
          </cell>
        </row>
        <row r="271">
          <cell r="A271">
            <v>3407</v>
          </cell>
          <cell r="B271" t="str">
            <v>AUT0552</v>
          </cell>
          <cell r="C271">
            <v>1766339483.9869318</v>
          </cell>
          <cell r="D271">
            <v>1226624.6416575916</v>
          </cell>
          <cell r="E271">
            <v>1226624.6416575916</v>
          </cell>
          <cell r="F271">
            <v>1700</v>
          </cell>
          <cell r="G271">
            <v>1700</v>
          </cell>
          <cell r="H271">
            <v>0</v>
          </cell>
          <cell r="I271">
            <v>0</v>
          </cell>
          <cell r="J271">
            <v>0</v>
          </cell>
          <cell r="K271">
            <v>27599054.437295809</v>
          </cell>
          <cell r="L271">
            <v>0</v>
          </cell>
          <cell r="M271">
            <v>0</v>
          </cell>
          <cell r="N271">
            <v>0</v>
          </cell>
          <cell r="O271">
            <v>809572.26349401043</v>
          </cell>
          <cell r="P271">
            <v>429318.62458015705</v>
          </cell>
          <cell r="Q271">
            <v>380253.63891385339</v>
          </cell>
          <cell r="R271">
            <v>846371.00274373812</v>
          </cell>
          <cell r="S271">
            <v>1.2</v>
          </cell>
        </row>
        <row r="272">
          <cell r="A272">
            <v>3176</v>
          </cell>
          <cell r="B272" t="str">
            <v>AUT0553</v>
          </cell>
          <cell r="C272">
            <v>102424819.48732743</v>
          </cell>
          <cell r="D272">
            <v>71128.346866199601</v>
          </cell>
          <cell r="E272">
            <v>71128.346866199601</v>
          </cell>
          <cell r="F272">
            <v>93.998000000000005</v>
          </cell>
          <cell r="G272">
            <v>93.998000000000005</v>
          </cell>
          <cell r="H272">
            <v>0</v>
          </cell>
          <cell r="I272">
            <v>0</v>
          </cell>
          <cell r="J272">
            <v>0</v>
          </cell>
          <cell r="K272">
            <v>1600387.804489491</v>
          </cell>
          <cell r="L272">
            <v>0</v>
          </cell>
          <cell r="M272">
            <v>0</v>
          </cell>
          <cell r="N272">
            <v>0</v>
          </cell>
          <cell r="O272">
            <v>46944.708931691741</v>
          </cell>
          <cell r="P272">
            <v>24894.921403169858</v>
          </cell>
          <cell r="Q272">
            <v>22049.787528521876</v>
          </cell>
          <cell r="R272">
            <v>49078.559337677718</v>
          </cell>
          <cell r="S272">
            <v>1.2</v>
          </cell>
        </row>
        <row r="273">
          <cell r="A273">
            <v>3788</v>
          </cell>
          <cell r="B273" t="str">
            <v>AUT0554</v>
          </cell>
          <cell r="C273">
            <v>619186534.50480151</v>
          </cell>
          <cell r="D273">
            <v>429990.64896166773</v>
          </cell>
          <cell r="E273">
            <v>429990.64896166773</v>
          </cell>
          <cell r="F273">
            <v>460</v>
          </cell>
          <cell r="G273">
            <v>460</v>
          </cell>
          <cell r="H273">
            <v>0</v>
          </cell>
          <cell r="I273">
            <v>0</v>
          </cell>
          <cell r="J273">
            <v>0</v>
          </cell>
          <cell r="K273">
            <v>9674789.6016375236</v>
          </cell>
          <cell r="L273">
            <v>0</v>
          </cell>
          <cell r="M273">
            <v>0</v>
          </cell>
          <cell r="N273">
            <v>0</v>
          </cell>
          <cell r="O273">
            <v>283793.82831470069</v>
          </cell>
          <cell r="P273">
            <v>150496.72713658371</v>
          </cell>
          <cell r="Q273">
            <v>133297.10117811701</v>
          </cell>
          <cell r="R273">
            <v>296693.54778355069</v>
          </cell>
          <cell r="S273">
            <v>1.2</v>
          </cell>
        </row>
        <row r="274">
          <cell r="A274">
            <v>478</v>
          </cell>
          <cell r="B274" t="str">
            <v>AUT0555</v>
          </cell>
          <cell r="C274">
            <v>142267248.84098253</v>
          </cell>
          <cell r="D274">
            <v>98796.700584015634</v>
          </cell>
          <cell r="E274">
            <v>98796.700584015634</v>
          </cell>
          <cell r="F274">
            <v>101</v>
          </cell>
          <cell r="G274">
            <v>101</v>
          </cell>
          <cell r="H274">
            <v>1</v>
          </cell>
          <cell r="I274">
            <v>0</v>
          </cell>
          <cell r="J274">
            <v>0</v>
          </cell>
          <cell r="K274">
            <v>2222925.763140352</v>
          </cell>
          <cell r="L274">
            <v>0</v>
          </cell>
          <cell r="M274">
            <v>0</v>
          </cell>
          <cell r="N274">
            <v>0</v>
          </cell>
          <cell r="O274">
            <v>65205.822385450323</v>
          </cell>
          <cell r="P274">
            <v>34578.845204405472</v>
          </cell>
          <cell r="Q274">
            <v>30626.977181044847</v>
          </cell>
          <cell r="R274">
            <v>68169.723402970776</v>
          </cell>
          <cell r="S274">
            <v>1.2</v>
          </cell>
        </row>
        <row r="275">
          <cell r="A275">
            <v>2390</v>
          </cell>
          <cell r="B275" t="str">
            <v>AUT0557</v>
          </cell>
          <cell r="C275">
            <v>54000000</v>
          </cell>
          <cell r="D275">
            <v>37500</v>
          </cell>
          <cell r="E275">
            <v>37500</v>
          </cell>
          <cell r="F275">
            <v>250</v>
          </cell>
          <cell r="G275">
            <v>250</v>
          </cell>
          <cell r="H275">
            <v>1</v>
          </cell>
          <cell r="I275">
            <v>0</v>
          </cell>
          <cell r="J275">
            <v>0</v>
          </cell>
          <cell r="K275">
            <v>843750</v>
          </cell>
          <cell r="L275">
            <v>0</v>
          </cell>
          <cell r="M275">
            <v>0</v>
          </cell>
          <cell r="N275">
            <v>0</v>
          </cell>
          <cell r="O275">
            <v>24750</v>
          </cell>
          <cell r="P275">
            <v>13125</v>
          </cell>
          <cell r="Q275">
            <v>11625</v>
          </cell>
          <cell r="R275">
            <v>25874.999999999996</v>
          </cell>
          <cell r="S275">
            <v>1.2</v>
          </cell>
        </row>
        <row r="276">
          <cell r="A276">
            <v>6153</v>
          </cell>
          <cell r="B276" t="str">
            <v>AUT0559</v>
          </cell>
          <cell r="C276">
            <v>52010183.734066479</v>
          </cell>
          <cell r="D276">
            <v>36118.183148657277</v>
          </cell>
          <cell r="E276">
            <v>36118.183148657277</v>
          </cell>
          <cell r="F276">
            <v>1235.8</v>
          </cell>
          <cell r="G276">
            <v>1235.8</v>
          </cell>
          <cell r="H276">
            <v>0</v>
          </cell>
          <cell r="I276">
            <v>1</v>
          </cell>
          <cell r="J276">
            <v>1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</row>
        <row r="277">
          <cell r="A277">
            <v>6181</v>
          </cell>
          <cell r="B277" t="str">
            <v>AUT0561</v>
          </cell>
          <cell r="C277">
            <v>996857359.23489439</v>
          </cell>
          <cell r="D277">
            <v>692262.05502423225</v>
          </cell>
          <cell r="E277">
            <v>692262.05502423225</v>
          </cell>
          <cell r="F277">
            <v>892</v>
          </cell>
          <cell r="G277">
            <v>892</v>
          </cell>
          <cell r="H277">
            <v>0</v>
          </cell>
          <cell r="I277">
            <v>0</v>
          </cell>
          <cell r="J277">
            <v>1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</row>
        <row r="278">
          <cell r="A278">
            <v>2876</v>
          </cell>
          <cell r="B278" t="str">
            <v>AUT0564</v>
          </cell>
          <cell r="C278">
            <v>1626839026.3686991</v>
          </cell>
          <cell r="D278">
            <v>1129749.3238671522</v>
          </cell>
          <cell r="E278">
            <v>1129749.3238671522</v>
          </cell>
          <cell r="F278">
            <v>1086.3</v>
          </cell>
          <cell r="G278">
            <v>1086.3</v>
          </cell>
          <cell r="H278">
            <v>0</v>
          </cell>
          <cell r="I278">
            <v>0</v>
          </cell>
          <cell r="J278">
            <v>0</v>
          </cell>
          <cell r="K278">
            <v>25419359.787010923</v>
          </cell>
          <cell r="L278">
            <v>0</v>
          </cell>
          <cell r="M278">
            <v>0</v>
          </cell>
          <cell r="N278">
            <v>0</v>
          </cell>
          <cell r="O278">
            <v>745634.55375232047</v>
          </cell>
          <cell r="P278">
            <v>395412.26335350325</v>
          </cell>
          <cell r="Q278">
            <v>350222.29039881716</v>
          </cell>
          <cell r="R278">
            <v>779527.03346833494</v>
          </cell>
          <cell r="S278">
            <v>1.2</v>
          </cell>
        </row>
        <row r="279">
          <cell r="A279">
            <v>1012</v>
          </cell>
          <cell r="B279" t="str">
            <v>AUT0567</v>
          </cell>
          <cell r="C279">
            <v>635294263.85008335</v>
          </cell>
          <cell r="D279">
            <v>441176.57211811346</v>
          </cell>
          <cell r="E279">
            <v>441176.57211811346</v>
          </cell>
          <cell r="F279">
            <v>410.93</v>
          </cell>
          <cell r="G279">
            <v>410.93</v>
          </cell>
          <cell r="H279">
            <v>0</v>
          </cell>
          <cell r="I279">
            <v>0</v>
          </cell>
          <cell r="J279">
            <v>0</v>
          </cell>
          <cell r="K279">
            <v>9926472.8726575524</v>
          </cell>
          <cell r="L279">
            <v>0</v>
          </cell>
          <cell r="M279">
            <v>0</v>
          </cell>
          <cell r="N279">
            <v>0</v>
          </cell>
          <cell r="O279">
            <v>291176.53759795491</v>
          </cell>
          <cell r="P279">
            <v>154411.80024133969</v>
          </cell>
          <cell r="Q279">
            <v>136764.73735661517</v>
          </cell>
          <cell r="R279">
            <v>304411.83476149826</v>
          </cell>
          <cell r="S279">
            <v>1.2</v>
          </cell>
        </row>
        <row r="280">
          <cell r="A280">
            <v>667</v>
          </cell>
          <cell r="B280" t="str">
            <v>AUT0568</v>
          </cell>
          <cell r="C280">
            <v>841715440.66700029</v>
          </cell>
          <cell r="D280">
            <v>584524.61157430569</v>
          </cell>
          <cell r="E280">
            <v>584524.61157430569</v>
          </cell>
          <cell r="F280">
            <v>1158.7</v>
          </cell>
          <cell r="G280">
            <v>1158.7</v>
          </cell>
          <cell r="H280">
            <v>0</v>
          </cell>
          <cell r="I280">
            <v>0</v>
          </cell>
          <cell r="J280">
            <v>0</v>
          </cell>
          <cell r="K280">
            <v>13151803.760421878</v>
          </cell>
          <cell r="L280">
            <v>0</v>
          </cell>
          <cell r="M280">
            <v>0</v>
          </cell>
          <cell r="N280">
            <v>0</v>
          </cell>
          <cell r="O280">
            <v>385786.24363904179</v>
          </cell>
          <cell r="P280">
            <v>204583.61405100697</v>
          </cell>
          <cell r="Q280">
            <v>181202.62958803476</v>
          </cell>
          <cell r="R280">
            <v>403321.98198627087</v>
          </cell>
          <cell r="S280">
            <v>1.2</v>
          </cell>
        </row>
        <row r="281">
          <cell r="A281">
            <v>3166</v>
          </cell>
          <cell r="B281" t="str">
            <v>AUT0570</v>
          </cell>
          <cell r="C281">
            <v>1369730045.61518</v>
          </cell>
          <cell r="D281">
            <v>951201.42056609725</v>
          </cell>
          <cell r="E281">
            <v>951201.42056609725</v>
          </cell>
          <cell r="F281">
            <v>2304</v>
          </cell>
          <cell r="G281">
            <v>2304</v>
          </cell>
          <cell r="H281">
            <v>0</v>
          </cell>
          <cell r="I281">
            <v>1</v>
          </cell>
          <cell r="J281">
            <v>0</v>
          </cell>
          <cell r="K281">
            <v>21402031.962737188</v>
          </cell>
          <cell r="L281">
            <v>0</v>
          </cell>
          <cell r="M281">
            <v>0</v>
          </cell>
          <cell r="N281">
            <v>0</v>
          </cell>
          <cell r="O281">
            <v>627792.93757362419</v>
          </cell>
          <cell r="P281">
            <v>332920.49719813402</v>
          </cell>
          <cell r="Q281">
            <v>294872.44037549017</v>
          </cell>
          <cell r="R281">
            <v>656328.98019060702</v>
          </cell>
          <cell r="S281">
            <v>1.2</v>
          </cell>
        </row>
        <row r="282">
          <cell r="A282">
            <v>2050</v>
          </cell>
          <cell r="B282" t="str">
            <v>AUT0571</v>
          </cell>
          <cell r="C282">
            <v>809141686.84712338</v>
          </cell>
          <cell r="D282">
            <v>561903.9491993913</v>
          </cell>
          <cell r="E282">
            <v>561903.9491993913</v>
          </cell>
          <cell r="F282">
            <v>1327.6</v>
          </cell>
          <cell r="G282">
            <v>1327.6</v>
          </cell>
          <cell r="H282">
            <v>1</v>
          </cell>
          <cell r="I282">
            <v>0</v>
          </cell>
          <cell r="J282">
            <v>0</v>
          </cell>
          <cell r="K282">
            <v>12642838.856986305</v>
          </cell>
          <cell r="L282">
            <v>0</v>
          </cell>
          <cell r="M282">
            <v>0</v>
          </cell>
          <cell r="N282">
            <v>0</v>
          </cell>
          <cell r="O282">
            <v>370856.60647159826</v>
          </cell>
          <cell r="P282">
            <v>196666.38221978693</v>
          </cell>
          <cell r="Q282">
            <v>174190.22425181131</v>
          </cell>
          <cell r="R282">
            <v>387713.72494757996</v>
          </cell>
          <cell r="S282">
            <v>1.2</v>
          </cell>
        </row>
        <row r="283">
          <cell r="A283">
            <v>360</v>
          </cell>
          <cell r="B283" t="str">
            <v>AUT0573</v>
          </cell>
          <cell r="C283">
            <v>3314109864.648407</v>
          </cell>
          <cell r="D283">
            <v>2301465.1837836159</v>
          </cell>
          <cell r="E283">
            <v>2301465.1837836159</v>
          </cell>
          <cell r="F283">
            <v>2254</v>
          </cell>
          <cell r="G283">
            <v>2254</v>
          </cell>
          <cell r="H283">
            <v>0</v>
          </cell>
          <cell r="I283">
            <v>1</v>
          </cell>
          <cell r="J283">
            <v>0</v>
          </cell>
          <cell r="K283">
            <v>51782966.635131359</v>
          </cell>
          <cell r="L283">
            <v>0</v>
          </cell>
          <cell r="M283">
            <v>0</v>
          </cell>
          <cell r="N283">
            <v>0</v>
          </cell>
          <cell r="O283">
            <v>1518967.0212971866</v>
          </cell>
          <cell r="P283">
            <v>805512.81432426558</v>
          </cell>
          <cell r="Q283">
            <v>713454.20697292092</v>
          </cell>
          <cell r="R283">
            <v>1588010.9768106949</v>
          </cell>
          <cell r="S283">
            <v>1.2</v>
          </cell>
        </row>
        <row r="284">
          <cell r="A284">
            <v>1745</v>
          </cell>
          <cell r="B284" t="str">
            <v>AUT0575</v>
          </cell>
          <cell r="C284">
            <v>652918315.75442493</v>
          </cell>
          <cell r="D284">
            <v>453415.49705168401</v>
          </cell>
          <cell r="E284">
            <v>453415.49705168401</v>
          </cell>
          <cell r="F284">
            <v>775.5</v>
          </cell>
          <cell r="G284">
            <v>775.5</v>
          </cell>
          <cell r="H284">
            <v>0</v>
          </cell>
          <cell r="I284">
            <v>0</v>
          </cell>
          <cell r="J284">
            <v>0</v>
          </cell>
          <cell r="K284">
            <v>10201848.68366289</v>
          </cell>
          <cell r="L284">
            <v>0</v>
          </cell>
          <cell r="M284">
            <v>0</v>
          </cell>
          <cell r="N284">
            <v>0</v>
          </cell>
          <cell r="O284">
            <v>299254.22805411147</v>
          </cell>
          <cell r="P284">
            <v>158695.4239680894</v>
          </cell>
          <cell r="Q284">
            <v>140558.80408602205</v>
          </cell>
          <cell r="R284">
            <v>312856.69296566193</v>
          </cell>
          <cell r="S284">
            <v>1.2</v>
          </cell>
        </row>
        <row r="285">
          <cell r="A285">
            <v>562</v>
          </cell>
          <cell r="B285" t="str">
            <v>AUT0577</v>
          </cell>
          <cell r="C285">
            <v>1068380674.0247626</v>
          </cell>
          <cell r="D285">
            <v>741931.02362830739</v>
          </cell>
          <cell r="E285">
            <v>741931.02362830739</v>
          </cell>
          <cell r="F285">
            <v>836.89599999999996</v>
          </cell>
          <cell r="G285">
            <v>836.89599999999996</v>
          </cell>
          <cell r="H285">
            <v>0</v>
          </cell>
          <cell r="I285">
            <v>0</v>
          </cell>
          <cell r="J285">
            <v>0</v>
          </cell>
          <cell r="K285">
            <v>16693448.031636916</v>
          </cell>
          <cell r="L285">
            <v>0</v>
          </cell>
          <cell r="M285">
            <v>0</v>
          </cell>
          <cell r="N285">
            <v>0</v>
          </cell>
          <cell r="O285">
            <v>489674.47559468291</v>
          </cell>
          <cell r="P285">
            <v>259675.85826990756</v>
          </cell>
          <cell r="Q285">
            <v>229998.61732477529</v>
          </cell>
          <cell r="R285">
            <v>511932.40630353207</v>
          </cell>
          <cell r="S285">
            <v>1.2</v>
          </cell>
        </row>
        <row r="286">
          <cell r="A286">
            <v>1058</v>
          </cell>
          <cell r="B286" t="str">
            <v>AUT0580</v>
          </cell>
          <cell r="C286">
            <v>115536967.18661621</v>
          </cell>
          <cell r="D286">
            <v>80234.004990705711</v>
          </cell>
          <cell r="E286">
            <v>80234.004990705711</v>
          </cell>
          <cell r="F286">
            <v>84.75</v>
          </cell>
          <cell r="G286">
            <v>84.75</v>
          </cell>
          <cell r="H286">
            <v>0</v>
          </cell>
          <cell r="I286">
            <v>0</v>
          </cell>
          <cell r="J286">
            <v>0</v>
          </cell>
          <cell r="K286">
            <v>1805265.1122908785</v>
          </cell>
          <cell r="L286">
            <v>0</v>
          </cell>
          <cell r="M286">
            <v>0</v>
          </cell>
          <cell r="N286">
            <v>0</v>
          </cell>
          <cell r="O286">
            <v>52954.44329386577</v>
          </cell>
          <cell r="P286">
            <v>28081.901746746997</v>
          </cell>
          <cell r="Q286">
            <v>24872.54154711877</v>
          </cell>
          <cell r="R286">
            <v>55361.463443586938</v>
          </cell>
          <cell r="S286">
            <v>1.2</v>
          </cell>
        </row>
        <row r="287">
          <cell r="A287">
            <v>1355</v>
          </cell>
          <cell r="B287" t="str">
            <v>AUT0582</v>
          </cell>
          <cell r="C287">
            <v>67419825.730663776</v>
          </cell>
          <cell r="D287">
            <v>46819.32342407207</v>
          </cell>
          <cell r="E287">
            <v>46819.32342407207</v>
          </cell>
          <cell r="F287">
            <v>739.53399999999999</v>
          </cell>
          <cell r="G287">
            <v>739.53399999999999</v>
          </cell>
          <cell r="H287">
            <v>0</v>
          </cell>
          <cell r="I287">
            <v>0</v>
          </cell>
          <cell r="J287">
            <v>1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</row>
        <row r="288">
          <cell r="A288">
            <v>4158</v>
          </cell>
          <cell r="B288" t="str">
            <v>AUT0583</v>
          </cell>
          <cell r="C288">
            <v>319805286.81723017</v>
          </cell>
          <cell r="D288">
            <v>222087.00473418759</v>
          </cell>
          <cell r="E288">
            <v>222087.00473418759</v>
          </cell>
          <cell r="F288">
            <v>816.77200000000005</v>
          </cell>
          <cell r="G288">
            <v>816.77200000000005</v>
          </cell>
          <cell r="H288">
            <v>0</v>
          </cell>
          <cell r="I288">
            <v>0</v>
          </cell>
          <cell r="J288">
            <v>0</v>
          </cell>
          <cell r="K288">
            <v>4996957.6065192204</v>
          </cell>
          <cell r="L288">
            <v>0</v>
          </cell>
          <cell r="M288">
            <v>0</v>
          </cell>
          <cell r="N288">
            <v>0</v>
          </cell>
          <cell r="O288">
            <v>146577.42312456382</v>
          </cell>
          <cell r="P288">
            <v>77730.451656965655</v>
          </cell>
          <cell r="Q288">
            <v>68846.971467598152</v>
          </cell>
          <cell r="R288">
            <v>153240.03326658942</v>
          </cell>
          <cell r="S288">
            <v>1.2</v>
          </cell>
        </row>
        <row r="289">
          <cell r="A289">
            <v>1104</v>
          </cell>
          <cell r="B289" t="str">
            <v>AUT0585</v>
          </cell>
          <cell r="C289">
            <v>184341723.18138552</v>
          </cell>
          <cell r="D289">
            <v>128015.08554262883</v>
          </cell>
          <cell r="E289">
            <v>128015.08554262883</v>
          </cell>
          <cell r="F289">
            <v>212</v>
          </cell>
          <cell r="G289">
            <v>212</v>
          </cell>
          <cell r="H289">
            <v>0</v>
          </cell>
          <cell r="I289">
            <v>0</v>
          </cell>
          <cell r="J289">
            <v>0</v>
          </cell>
          <cell r="K289">
            <v>2880339.4247091487</v>
          </cell>
          <cell r="L289">
            <v>0</v>
          </cell>
          <cell r="M289">
            <v>0</v>
          </cell>
          <cell r="N289">
            <v>0</v>
          </cell>
          <cell r="O289">
            <v>84489.956458135028</v>
          </cell>
          <cell r="P289">
            <v>44805.279939920089</v>
          </cell>
          <cell r="Q289">
            <v>39684.676518214939</v>
          </cell>
          <cell r="R289">
            <v>88330.409024413893</v>
          </cell>
          <cell r="S289">
            <v>1.2</v>
          </cell>
        </row>
        <row r="290">
          <cell r="A290">
            <v>1922</v>
          </cell>
          <cell r="B290" t="str">
            <v>AUT0588</v>
          </cell>
          <cell r="C290">
            <v>571068810.151366</v>
          </cell>
          <cell r="D290">
            <v>396575.56260511529</v>
          </cell>
          <cell r="E290">
            <v>396575.56260511529</v>
          </cell>
          <cell r="F290">
            <v>600</v>
          </cell>
          <cell r="G290">
            <v>600</v>
          </cell>
          <cell r="H290">
            <v>0</v>
          </cell>
          <cell r="I290">
            <v>1</v>
          </cell>
          <cell r="J290">
            <v>0</v>
          </cell>
          <cell r="K290">
            <v>8922950.1586150937</v>
          </cell>
          <cell r="L290">
            <v>0</v>
          </cell>
          <cell r="M290">
            <v>0</v>
          </cell>
          <cell r="N290">
            <v>0</v>
          </cell>
          <cell r="O290">
            <v>261739.87131937611</v>
          </cell>
          <cell r="P290">
            <v>138801.44691179035</v>
          </cell>
          <cell r="Q290">
            <v>122938.42440758574</v>
          </cell>
          <cell r="R290">
            <v>273637.13819752954</v>
          </cell>
          <cell r="S290">
            <v>1.2</v>
          </cell>
        </row>
        <row r="291">
          <cell r="A291">
            <v>676</v>
          </cell>
          <cell r="B291" t="str">
            <v>AUT0590</v>
          </cell>
          <cell r="C291">
            <v>212836882.33837616</v>
          </cell>
          <cell r="D291">
            <v>147803.39051276122</v>
          </cell>
          <cell r="E291">
            <v>147803.39051276122</v>
          </cell>
          <cell r="F291">
            <v>593.37</v>
          </cell>
          <cell r="G291">
            <v>593.37</v>
          </cell>
          <cell r="H291">
            <v>0</v>
          </cell>
          <cell r="I291">
            <v>0</v>
          </cell>
          <cell r="J291">
            <v>0</v>
          </cell>
          <cell r="K291">
            <v>3325576.2865371276</v>
          </cell>
          <cell r="L291">
            <v>0</v>
          </cell>
          <cell r="M291">
            <v>0</v>
          </cell>
          <cell r="N291">
            <v>0</v>
          </cell>
          <cell r="O291">
            <v>97550.237738422409</v>
          </cell>
          <cell r="P291">
            <v>51731.186679466424</v>
          </cell>
          <cell r="Q291">
            <v>45819.051058955978</v>
          </cell>
          <cell r="R291">
            <v>101984.33945380524</v>
          </cell>
          <cell r="S291">
            <v>1.2</v>
          </cell>
        </row>
        <row r="292">
          <cell r="A292">
            <v>6165</v>
          </cell>
          <cell r="B292" t="str">
            <v>AUT0595</v>
          </cell>
          <cell r="C292">
            <v>53357240.767807879</v>
          </cell>
          <cell r="D292">
            <v>37053.639422088811</v>
          </cell>
          <cell r="E292">
            <v>37053.639422088811</v>
          </cell>
          <cell r="F292">
            <v>1440.568</v>
          </cell>
          <cell r="G292">
            <v>1440.568</v>
          </cell>
          <cell r="H292">
            <v>0</v>
          </cell>
          <cell r="I292">
            <v>0</v>
          </cell>
          <cell r="J292">
            <v>1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</row>
        <row r="293">
          <cell r="A293">
            <v>2404</v>
          </cell>
          <cell r="B293" t="str">
            <v>AUT0599</v>
          </cell>
          <cell r="C293">
            <v>286100000</v>
          </cell>
          <cell r="D293">
            <v>198680.55555555556</v>
          </cell>
          <cell r="E293">
            <v>198680.55555555556</v>
          </cell>
          <cell r="F293">
            <v>314.10000000000002</v>
          </cell>
          <cell r="G293">
            <v>314.10000000000002</v>
          </cell>
          <cell r="H293">
            <v>1</v>
          </cell>
          <cell r="I293">
            <v>0</v>
          </cell>
          <cell r="J293">
            <v>0</v>
          </cell>
          <cell r="K293">
            <v>4470312.5</v>
          </cell>
          <cell r="L293">
            <v>0</v>
          </cell>
          <cell r="M293">
            <v>0</v>
          </cell>
          <cell r="N293">
            <v>0</v>
          </cell>
          <cell r="O293">
            <v>131129.16666666669</v>
          </cell>
          <cell r="P293">
            <v>69538.194444444438</v>
          </cell>
          <cell r="Q293">
            <v>61590.972222222226</v>
          </cell>
          <cell r="R293">
            <v>137089.58333333331</v>
          </cell>
          <cell r="S293">
            <v>1.2</v>
          </cell>
        </row>
        <row r="294">
          <cell r="A294">
            <v>876</v>
          </cell>
          <cell r="B294" t="str">
            <v>AUT0600</v>
          </cell>
          <cell r="C294">
            <v>1024993191.9707814</v>
          </cell>
          <cell r="D294">
            <v>711800.82775748707</v>
          </cell>
          <cell r="E294">
            <v>711800.82775748707</v>
          </cell>
          <cell r="F294">
            <v>1319</v>
          </cell>
          <cell r="G294">
            <v>1319</v>
          </cell>
          <cell r="H294">
            <v>0</v>
          </cell>
          <cell r="I294">
            <v>0</v>
          </cell>
          <cell r="J294">
            <v>0</v>
          </cell>
          <cell r="K294">
            <v>16015518.624543458</v>
          </cell>
          <cell r="L294">
            <v>0</v>
          </cell>
          <cell r="M294">
            <v>0</v>
          </cell>
          <cell r="N294">
            <v>0</v>
          </cell>
          <cell r="O294">
            <v>469788.54631994147</v>
          </cell>
          <cell r="P294">
            <v>249130.28971512045</v>
          </cell>
          <cell r="Q294">
            <v>220658.25660482098</v>
          </cell>
          <cell r="R294">
            <v>491142.57115266606</v>
          </cell>
          <cell r="S294">
            <v>1.2</v>
          </cell>
        </row>
        <row r="295">
          <cell r="A295">
            <v>568</v>
          </cell>
          <cell r="B295" t="str">
            <v>AUT0601</v>
          </cell>
          <cell r="C295">
            <v>1657747879.8836424</v>
          </cell>
          <cell r="D295">
            <v>1151213.8054747516</v>
          </cell>
          <cell r="E295">
            <v>1151213.8054747516</v>
          </cell>
          <cell r="F295">
            <v>524.54</v>
          </cell>
          <cell r="G295">
            <v>524.54</v>
          </cell>
          <cell r="H295">
            <v>0</v>
          </cell>
          <cell r="I295">
            <v>0</v>
          </cell>
          <cell r="J295">
            <v>0</v>
          </cell>
          <cell r="K295">
            <v>25902310.623181913</v>
          </cell>
          <cell r="L295">
            <v>0</v>
          </cell>
          <cell r="M295">
            <v>0</v>
          </cell>
          <cell r="N295">
            <v>0</v>
          </cell>
          <cell r="O295">
            <v>759801.11161333614</v>
          </cell>
          <cell r="P295">
            <v>402924.83191616304</v>
          </cell>
          <cell r="Q295">
            <v>356876.27969717298</v>
          </cell>
          <cell r="R295">
            <v>794337.52577757859</v>
          </cell>
          <cell r="S295">
            <v>1.2</v>
          </cell>
        </row>
        <row r="296">
          <cell r="A296">
            <v>1496</v>
          </cell>
          <cell r="B296" t="str">
            <v>AUT0602</v>
          </cell>
          <cell r="C296">
            <v>195840000</v>
          </cell>
          <cell r="D296">
            <v>136000</v>
          </cell>
          <cell r="E296">
            <v>136000</v>
          </cell>
          <cell r="F296">
            <v>103.5</v>
          </cell>
          <cell r="G296">
            <v>103.5</v>
          </cell>
          <cell r="H296">
            <v>1</v>
          </cell>
          <cell r="I296">
            <v>0</v>
          </cell>
          <cell r="J296">
            <v>0</v>
          </cell>
          <cell r="K296">
            <v>3060000</v>
          </cell>
          <cell r="L296">
            <v>0</v>
          </cell>
          <cell r="M296">
            <v>0</v>
          </cell>
          <cell r="N296">
            <v>0</v>
          </cell>
          <cell r="O296">
            <v>89760</v>
          </cell>
          <cell r="P296">
            <v>47600</v>
          </cell>
          <cell r="Q296">
            <v>42160</v>
          </cell>
          <cell r="R296">
            <v>93840</v>
          </cell>
          <cell r="S296">
            <v>1.2</v>
          </cell>
        </row>
        <row r="297">
          <cell r="A297">
            <v>8906</v>
          </cell>
          <cell r="B297" t="str">
            <v>AUT0603</v>
          </cell>
          <cell r="C297">
            <v>1769230895.7211821</v>
          </cell>
          <cell r="D297">
            <v>1228632.5664730433</v>
          </cell>
          <cell r="E297">
            <v>1228632.5664730433</v>
          </cell>
          <cell r="F297">
            <v>1350.6</v>
          </cell>
          <cell r="G297">
            <v>1350.6</v>
          </cell>
          <cell r="H297">
            <v>0</v>
          </cell>
          <cell r="I297">
            <v>0</v>
          </cell>
          <cell r="J297">
            <v>0</v>
          </cell>
          <cell r="K297">
            <v>27644232.745643474</v>
          </cell>
          <cell r="L297">
            <v>0</v>
          </cell>
          <cell r="M297">
            <v>0</v>
          </cell>
          <cell r="N297">
            <v>0</v>
          </cell>
          <cell r="O297">
            <v>810897.49387220864</v>
          </cell>
          <cell r="P297">
            <v>430021.39826556511</v>
          </cell>
          <cell r="Q297">
            <v>380876.09560664342</v>
          </cell>
          <cell r="R297">
            <v>847756.47086639982</v>
          </cell>
          <cell r="S297">
            <v>1.2</v>
          </cell>
        </row>
        <row r="298">
          <cell r="A298">
            <v>2549</v>
          </cell>
          <cell r="B298" t="str">
            <v>AUT0604</v>
          </cell>
          <cell r="C298">
            <v>975088670.13367927</v>
          </cell>
          <cell r="D298">
            <v>677144.90981505497</v>
          </cell>
          <cell r="E298">
            <v>677144.90981505497</v>
          </cell>
          <cell r="F298">
            <v>760</v>
          </cell>
          <cell r="G298">
            <v>760</v>
          </cell>
          <cell r="H298">
            <v>0</v>
          </cell>
          <cell r="I298">
            <v>0</v>
          </cell>
          <cell r="J298">
            <v>0</v>
          </cell>
          <cell r="K298">
            <v>15235760.470838737</v>
          </cell>
          <cell r="L298">
            <v>0</v>
          </cell>
          <cell r="M298">
            <v>0</v>
          </cell>
          <cell r="N298">
            <v>0</v>
          </cell>
          <cell r="O298">
            <v>446915.64047793631</v>
          </cell>
          <cell r="P298">
            <v>237000.71843526923</v>
          </cell>
          <cell r="Q298">
            <v>209914.92204266705</v>
          </cell>
          <cell r="R298">
            <v>467229.98777238792</v>
          </cell>
          <cell r="S298">
            <v>1.2</v>
          </cell>
        </row>
        <row r="299">
          <cell r="A299">
            <v>1382</v>
          </cell>
          <cell r="B299" t="str">
            <v>AUT0606</v>
          </cell>
          <cell r="C299">
            <v>175353876.14771771</v>
          </cell>
          <cell r="D299">
            <v>121773.52510258176</v>
          </cell>
          <cell r="E299">
            <v>121773.52510258176</v>
          </cell>
          <cell r="F299">
            <v>405</v>
          </cell>
          <cell r="G299">
            <v>405</v>
          </cell>
          <cell r="H299">
            <v>0</v>
          </cell>
          <cell r="I299">
            <v>0</v>
          </cell>
          <cell r="J299">
            <v>1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</row>
        <row r="300">
          <cell r="A300">
            <v>260</v>
          </cell>
          <cell r="B300" t="str">
            <v>AUT0607</v>
          </cell>
          <cell r="C300">
            <v>914923995.94091856</v>
          </cell>
          <cell r="D300">
            <v>635363.88607008231</v>
          </cell>
          <cell r="E300">
            <v>635363.88607008231</v>
          </cell>
          <cell r="F300">
            <v>1404</v>
          </cell>
          <cell r="G300">
            <v>1404</v>
          </cell>
          <cell r="H300">
            <v>0</v>
          </cell>
          <cell r="I300">
            <v>0</v>
          </cell>
          <cell r="J300">
            <v>0</v>
          </cell>
          <cell r="K300">
            <v>14295687.436576853</v>
          </cell>
          <cell r="L300">
            <v>0</v>
          </cell>
          <cell r="M300">
            <v>0</v>
          </cell>
          <cell r="N300">
            <v>0</v>
          </cell>
          <cell r="O300">
            <v>419340.16480625432</v>
          </cell>
          <cell r="P300">
            <v>222377.36012452879</v>
          </cell>
          <cell r="Q300">
            <v>196962.80468172551</v>
          </cell>
          <cell r="R300">
            <v>438401.08138835675</v>
          </cell>
          <cell r="S300">
            <v>1.2</v>
          </cell>
        </row>
        <row r="301">
          <cell r="A301">
            <v>1590</v>
          </cell>
          <cell r="B301" t="str">
            <v>AUT0608</v>
          </cell>
          <cell r="C301">
            <v>700458146.0687722</v>
          </cell>
          <cell r="D301">
            <v>486429.26810331398</v>
          </cell>
          <cell r="E301">
            <v>486429.26810331398</v>
          </cell>
          <cell r="F301">
            <v>670</v>
          </cell>
          <cell r="G301">
            <v>670</v>
          </cell>
          <cell r="H301">
            <v>0</v>
          </cell>
          <cell r="I301">
            <v>1</v>
          </cell>
          <cell r="J301">
            <v>0</v>
          </cell>
          <cell r="K301">
            <v>10944658.532324564</v>
          </cell>
          <cell r="L301">
            <v>0</v>
          </cell>
          <cell r="M301">
            <v>0</v>
          </cell>
          <cell r="N301">
            <v>0</v>
          </cell>
          <cell r="O301">
            <v>321043.31694818725</v>
          </cell>
          <cell r="P301">
            <v>170250.24383615988</v>
          </cell>
          <cell r="Q301">
            <v>150793.07311202734</v>
          </cell>
          <cell r="R301">
            <v>335636.19499128661</v>
          </cell>
          <cell r="S301">
            <v>1.2</v>
          </cell>
        </row>
        <row r="302">
          <cell r="A302">
            <v>1589</v>
          </cell>
          <cell r="B302" t="str">
            <v>AUT0611</v>
          </cell>
          <cell r="C302">
            <v>787843644.67150939</v>
          </cell>
          <cell r="D302">
            <v>547113.64213299262</v>
          </cell>
          <cell r="E302">
            <v>547113.64213299262</v>
          </cell>
          <cell r="F302">
            <v>717.74</v>
          </cell>
          <cell r="G302">
            <v>717.74</v>
          </cell>
          <cell r="H302">
            <v>0</v>
          </cell>
          <cell r="I302">
            <v>0</v>
          </cell>
          <cell r="J302">
            <v>0</v>
          </cell>
          <cell r="K302">
            <v>12310056.947992334</v>
          </cell>
          <cell r="L302">
            <v>0</v>
          </cell>
          <cell r="M302">
            <v>0</v>
          </cell>
          <cell r="N302">
            <v>0</v>
          </cell>
          <cell r="O302">
            <v>361095.00380777515</v>
          </cell>
          <cell r="P302">
            <v>191489.77474654739</v>
          </cell>
          <cell r="Q302">
            <v>169605.2290612277</v>
          </cell>
          <cell r="R302">
            <v>377508.41307176487</v>
          </cell>
          <cell r="S302">
            <v>1.2</v>
          </cell>
        </row>
        <row r="303">
          <cell r="A303">
            <v>335</v>
          </cell>
          <cell r="B303" t="str">
            <v>AUT0612</v>
          </cell>
          <cell r="C303">
            <v>268508724.99391162</v>
          </cell>
          <cell r="D303">
            <v>186464.39235688309</v>
          </cell>
          <cell r="E303">
            <v>186464.39235688309</v>
          </cell>
          <cell r="F303">
            <v>430</v>
          </cell>
          <cell r="G303">
            <v>430</v>
          </cell>
          <cell r="H303">
            <v>0</v>
          </cell>
          <cell r="I303">
            <v>0</v>
          </cell>
          <cell r="J303">
            <v>0</v>
          </cell>
          <cell r="K303">
            <v>4195448.8280298701</v>
          </cell>
          <cell r="L303">
            <v>0</v>
          </cell>
          <cell r="M303">
            <v>0</v>
          </cell>
          <cell r="N303">
            <v>0</v>
          </cell>
          <cell r="O303">
            <v>123066.49895554285</v>
          </cell>
          <cell r="P303">
            <v>65262.537324909077</v>
          </cell>
          <cell r="Q303">
            <v>57803.961630633756</v>
          </cell>
          <cell r="R303">
            <v>128660.43072624932</v>
          </cell>
          <cell r="S303">
            <v>1.2</v>
          </cell>
        </row>
        <row r="304">
          <cell r="A304">
            <v>259</v>
          </cell>
          <cell r="B304" t="str">
            <v>AUT0613</v>
          </cell>
          <cell r="C304">
            <v>711249245.83660734</v>
          </cell>
          <cell r="D304">
            <v>493923.08738653286</v>
          </cell>
          <cell r="E304">
            <v>493923.08738653286</v>
          </cell>
          <cell r="F304">
            <v>1056.2</v>
          </cell>
          <cell r="G304">
            <v>1056.2</v>
          </cell>
          <cell r="H304">
            <v>1</v>
          </cell>
          <cell r="I304">
            <v>0</v>
          </cell>
          <cell r="J304">
            <v>0</v>
          </cell>
          <cell r="K304">
            <v>11113269.46619699</v>
          </cell>
          <cell r="L304">
            <v>0</v>
          </cell>
          <cell r="M304">
            <v>0</v>
          </cell>
          <cell r="N304">
            <v>0</v>
          </cell>
          <cell r="O304">
            <v>325989.23767511168</v>
          </cell>
          <cell r="P304">
            <v>172873.08058528649</v>
          </cell>
          <cell r="Q304">
            <v>153116.1570898252</v>
          </cell>
          <cell r="R304">
            <v>340806.93029670767</v>
          </cell>
          <cell r="S304">
            <v>1.2</v>
          </cell>
        </row>
        <row r="305">
          <cell r="A305">
            <v>2500</v>
          </cell>
          <cell r="B305" t="str">
            <v>AUT0617</v>
          </cell>
          <cell r="C305">
            <v>3301648853.3605642</v>
          </cell>
          <cell r="D305">
            <v>2292811.7037226139</v>
          </cell>
          <cell r="E305">
            <v>2292811.7037226139</v>
          </cell>
          <cell r="F305">
            <v>2375.3519999999999</v>
          </cell>
          <cell r="G305">
            <v>2375.3519999999999</v>
          </cell>
          <cell r="H305">
            <v>0</v>
          </cell>
          <cell r="I305">
            <v>0</v>
          </cell>
          <cell r="J305">
            <v>0</v>
          </cell>
          <cell r="K305">
            <v>51588263.333758809</v>
          </cell>
          <cell r="L305">
            <v>0</v>
          </cell>
          <cell r="M305">
            <v>0</v>
          </cell>
          <cell r="N305">
            <v>0</v>
          </cell>
          <cell r="O305">
            <v>1513255.7244569252</v>
          </cell>
          <cell r="P305">
            <v>802484.09630291478</v>
          </cell>
          <cell r="Q305">
            <v>710771.62815401028</v>
          </cell>
          <cell r="R305">
            <v>1582040.0755686034</v>
          </cell>
          <cell r="S305">
            <v>1.2</v>
          </cell>
        </row>
        <row r="306">
          <cell r="A306">
            <v>6156</v>
          </cell>
          <cell r="B306" t="str">
            <v>AUT0618</v>
          </cell>
          <cell r="C306">
            <v>583548579.91525495</v>
          </cell>
          <cell r="D306">
            <v>405242.0693855937</v>
          </cell>
          <cell r="E306">
            <v>405242.0693855937</v>
          </cell>
          <cell r="F306">
            <v>422.28399999999999</v>
          </cell>
          <cell r="G306">
            <v>422.28399999999999</v>
          </cell>
          <cell r="H306">
            <v>0</v>
          </cell>
          <cell r="I306">
            <v>0</v>
          </cell>
          <cell r="J306">
            <v>0</v>
          </cell>
          <cell r="K306">
            <v>9117946.5611758586</v>
          </cell>
          <cell r="L306">
            <v>0</v>
          </cell>
          <cell r="M306">
            <v>0</v>
          </cell>
          <cell r="N306">
            <v>0</v>
          </cell>
          <cell r="O306">
            <v>267459.76579449186</v>
          </cell>
          <cell r="P306">
            <v>141834.72428495777</v>
          </cell>
          <cell r="Q306">
            <v>125625.04150953404</v>
          </cell>
          <cell r="R306">
            <v>279617.02787605964</v>
          </cell>
          <cell r="S306">
            <v>1.2</v>
          </cell>
        </row>
        <row r="307">
          <cell r="A307">
            <v>1507</v>
          </cell>
          <cell r="B307" t="str">
            <v>AUT0619</v>
          </cell>
          <cell r="C307">
            <v>229823831.72164851</v>
          </cell>
          <cell r="D307">
            <v>159599.88314003369</v>
          </cell>
          <cell r="E307">
            <v>159599.88314003369</v>
          </cell>
          <cell r="F307">
            <v>846.03599999999994</v>
          </cell>
          <cell r="G307">
            <v>846.03599999999994</v>
          </cell>
          <cell r="H307">
            <v>0</v>
          </cell>
          <cell r="I307">
            <v>0</v>
          </cell>
          <cell r="J307">
            <v>0</v>
          </cell>
          <cell r="K307">
            <v>3590997.370650758</v>
          </cell>
          <cell r="L307">
            <v>0</v>
          </cell>
          <cell r="M307">
            <v>0</v>
          </cell>
          <cell r="N307">
            <v>0</v>
          </cell>
          <cell r="O307">
            <v>105335.92287242225</v>
          </cell>
          <cell r="P307">
            <v>55859.959099011787</v>
          </cell>
          <cell r="Q307">
            <v>49475.963773410447</v>
          </cell>
          <cell r="R307">
            <v>110123.91936662325</v>
          </cell>
          <cell r="S307">
            <v>1.2</v>
          </cell>
        </row>
        <row r="308">
          <cell r="A308">
            <v>2554</v>
          </cell>
          <cell r="B308" t="str">
            <v>AUT0620</v>
          </cell>
          <cell r="C308">
            <v>794200643.39912021</v>
          </cell>
          <cell r="D308">
            <v>551528.22458272229</v>
          </cell>
          <cell r="E308">
            <v>551528.22458272229</v>
          </cell>
          <cell r="F308">
            <v>560</v>
          </cell>
          <cell r="G308">
            <v>560</v>
          </cell>
          <cell r="H308">
            <v>0</v>
          </cell>
          <cell r="I308">
            <v>0</v>
          </cell>
          <cell r="J308">
            <v>0</v>
          </cell>
          <cell r="K308">
            <v>12409385.053111251</v>
          </cell>
          <cell r="L308">
            <v>0</v>
          </cell>
          <cell r="M308">
            <v>0</v>
          </cell>
          <cell r="N308">
            <v>0</v>
          </cell>
          <cell r="O308">
            <v>364008.62822459673</v>
          </cell>
          <cell r="P308">
            <v>193034.87860395279</v>
          </cell>
          <cell r="Q308">
            <v>170973.74962064391</v>
          </cell>
          <cell r="R308">
            <v>380554.47496207833</v>
          </cell>
          <cell r="S308">
            <v>1.2</v>
          </cell>
        </row>
        <row r="309">
          <cell r="A309">
            <v>228</v>
          </cell>
          <cell r="B309" t="str">
            <v>AUT0621</v>
          </cell>
          <cell r="C309">
            <v>563237486.9140408</v>
          </cell>
          <cell r="D309">
            <v>391137.14369030611</v>
          </cell>
          <cell r="E309">
            <v>391137.14369030611</v>
          </cell>
          <cell r="F309">
            <v>676</v>
          </cell>
          <cell r="G309">
            <v>676</v>
          </cell>
          <cell r="H309">
            <v>0</v>
          </cell>
          <cell r="I309">
            <v>0</v>
          </cell>
          <cell r="J309">
            <v>0</v>
          </cell>
          <cell r="K309">
            <v>8800585.7330318876</v>
          </cell>
          <cell r="L309">
            <v>0</v>
          </cell>
          <cell r="M309">
            <v>0</v>
          </cell>
          <cell r="N309">
            <v>0</v>
          </cell>
          <cell r="O309">
            <v>258150.51483560205</v>
          </cell>
          <cell r="P309">
            <v>136898.00029160714</v>
          </cell>
          <cell r="Q309">
            <v>121252.5145439949</v>
          </cell>
          <cell r="R309">
            <v>269884.6291463112</v>
          </cell>
          <cell r="S309">
            <v>1.2</v>
          </cell>
        </row>
        <row r="310">
          <cell r="A310">
            <v>1381</v>
          </cell>
          <cell r="B310" t="str">
            <v>AUT0622</v>
          </cell>
          <cell r="C310">
            <v>405018747.5730949</v>
          </cell>
          <cell r="D310">
            <v>281263.01914798259</v>
          </cell>
          <cell r="E310">
            <v>281263.01914798259</v>
          </cell>
          <cell r="F310">
            <v>521.29999999999995</v>
          </cell>
          <cell r="G310">
            <v>521.29999999999995</v>
          </cell>
          <cell r="H310">
            <v>0</v>
          </cell>
          <cell r="I310">
            <v>0</v>
          </cell>
          <cell r="J310">
            <v>0</v>
          </cell>
          <cell r="K310">
            <v>6328417.9308296079</v>
          </cell>
          <cell r="L310">
            <v>0</v>
          </cell>
          <cell r="M310">
            <v>0</v>
          </cell>
          <cell r="N310">
            <v>0</v>
          </cell>
          <cell r="O310">
            <v>185633.59263766851</v>
          </cell>
          <cell r="P310">
            <v>98442.056701793903</v>
          </cell>
          <cell r="Q310">
            <v>87191.535935874606</v>
          </cell>
          <cell r="R310">
            <v>194071.48321210797</v>
          </cell>
          <cell r="S310">
            <v>1.2</v>
          </cell>
        </row>
        <row r="311">
          <cell r="A311">
            <v>1595</v>
          </cell>
          <cell r="B311" t="str">
            <v>AUT0623</v>
          </cell>
          <cell r="C311">
            <v>106015636.08013816</v>
          </cell>
          <cell r="D311">
            <v>73621.969500095947</v>
          </cell>
          <cell r="E311">
            <v>73621.969500095947</v>
          </cell>
          <cell r="F311">
            <v>67.45</v>
          </cell>
          <cell r="G311">
            <v>67.45</v>
          </cell>
          <cell r="H311">
            <v>0</v>
          </cell>
          <cell r="I311">
            <v>0</v>
          </cell>
          <cell r="J311">
            <v>0</v>
          </cell>
          <cell r="K311">
            <v>1656494.3137521588</v>
          </cell>
          <cell r="L311">
            <v>0</v>
          </cell>
          <cell r="M311">
            <v>0</v>
          </cell>
          <cell r="N311">
            <v>0</v>
          </cell>
          <cell r="O311">
            <v>48590.49987006333</v>
          </cell>
          <cell r="P311">
            <v>25767.689325033582</v>
          </cell>
          <cell r="Q311">
            <v>22822.810545029744</v>
          </cell>
          <cell r="R311">
            <v>50799.158955066203</v>
          </cell>
          <cell r="S311">
            <v>1.2</v>
          </cell>
        </row>
        <row r="312">
          <cell r="A312">
            <v>302</v>
          </cell>
          <cell r="B312" t="str">
            <v>AUT0625</v>
          </cell>
          <cell r="C312">
            <v>809647771.33017981</v>
          </cell>
          <cell r="D312">
            <v>562255.39675706939</v>
          </cell>
          <cell r="E312">
            <v>562255.39675706939</v>
          </cell>
          <cell r="F312">
            <v>1000.35</v>
          </cell>
          <cell r="G312">
            <v>1000.35</v>
          </cell>
          <cell r="H312">
            <v>0</v>
          </cell>
          <cell r="I312">
            <v>0</v>
          </cell>
          <cell r="J312">
            <v>0</v>
          </cell>
          <cell r="K312">
            <v>12650746.427034061</v>
          </cell>
          <cell r="L312">
            <v>0</v>
          </cell>
          <cell r="M312">
            <v>0</v>
          </cell>
          <cell r="N312">
            <v>0</v>
          </cell>
          <cell r="O312">
            <v>371088.56185966585</v>
          </cell>
          <cell r="P312">
            <v>196789.38886497429</v>
          </cell>
          <cell r="Q312">
            <v>174299.1729946915</v>
          </cell>
          <cell r="R312">
            <v>387956.22376237786</v>
          </cell>
          <cell r="S312">
            <v>1.2</v>
          </cell>
        </row>
        <row r="313">
          <cell r="A313">
            <v>2629</v>
          </cell>
          <cell r="B313" t="str">
            <v>AUT0630</v>
          </cell>
          <cell r="C313">
            <v>819663993.68287945</v>
          </cell>
          <cell r="D313">
            <v>569211.10672422184</v>
          </cell>
          <cell r="E313">
            <v>569211.10672422184</v>
          </cell>
          <cell r="F313">
            <v>449.1</v>
          </cell>
          <cell r="G313">
            <v>449.1</v>
          </cell>
          <cell r="H313">
            <v>0</v>
          </cell>
          <cell r="I313">
            <v>0</v>
          </cell>
          <cell r="J313">
            <v>0</v>
          </cell>
          <cell r="K313">
            <v>12807249.901294991</v>
          </cell>
          <cell r="L313">
            <v>0</v>
          </cell>
          <cell r="M313">
            <v>0</v>
          </cell>
          <cell r="N313">
            <v>0</v>
          </cell>
          <cell r="O313">
            <v>375679.33043798641</v>
          </cell>
          <cell r="P313">
            <v>199223.88735347762</v>
          </cell>
          <cell r="Q313">
            <v>176455.44308450876</v>
          </cell>
          <cell r="R313">
            <v>392755.66363971302</v>
          </cell>
          <cell r="S313">
            <v>1.2</v>
          </cell>
        </row>
        <row r="314">
          <cell r="A314">
            <v>1626</v>
          </cell>
          <cell r="B314" t="str">
            <v>AUT0631</v>
          </cell>
          <cell r="C314">
            <v>692237871.19363749</v>
          </cell>
          <cell r="D314">
            <v>480720.74388447049</v>
          </cell>
          <cell r="E314">
            <v>480720.74388447049</v>
          </cell>
          <cell r="F314">
            <v>805.24800000000005</v>
          </cell>
          <cell r="G314">
            <v>805.24800000000005</v>
          </cell>
          <cell r="H314">
            <v>0</v>
          </cell>
          <cell r="I314">
            <v>0</v>
          </cell>
          <cell r="J314">
            <v>0</v>
          </cell>
          <cell r="K314">
            <v>10816216.737400586</v>
          </cell>
          <cell r="L314">
            <v>0</v>
          </cell>
          <cell r="M314">
            <v>0</v>
          </cell>
          <cell r="N314">
            <v>0</v>
          </cell>
          <cell r="O314">
            <v>317275.69096375053</v>
          </cell>
          <cell r="P314">
            <v>168252.26035956465</v>
          </cell>
          <cell r="Q314">
            <v>149023.43060418585</v>
          </cell>
          <cell r="R314">
            <v>331697.31328028464</v>
          </cell>
          <cell r="S314">
            <v>1.2</v>
          </cell>
        </row>
        <row r="315">
          <cell r="A315">
            <v>2529</v>
          </cell>
          <cell r="B315" t="str">
            <v>AUT0635</v>
          </cell>
          <cell r="C315">
            <v>104471893.18100259</v>
          </cell>
          <cell r="D315">
            <v>72549.925820140677</v>
          </cell>
          <cell r="E315">
            <v>72549.925820140677</v>
          </cell>
          <cell r="F315">
            <v>70</v>
          </cell>
          <cell r="G315">
            <v>70</v>
          </cell>
          <cell r="H315">
            <v>0</v>
          </cell>
          <cell r="I315">
            <v>0</v>
          </cell>
          <cell r="J315">
            <v>0</v>
          </cell>
          <cell r="K315">
            <v>1632373.3309531652</v>
          </cell>
          <cell r="L315">
            <v>0</v>
          </cell>
          <cell r="M315">
            <v>0</v>
          </cell>
          <cell r="N315">
            <v>0</v>
          </cell>
          <cell r="O315">
            <v>47882.95104129285</v>
          </cell>
          <cell r="P315">
            <v>25392.474037049236</v>
          </cell>
          <cell r="Q315">
            <v>22490.47700424361</v>
          </cell>
          <cell r="R315">
            <v>50059.448815897063</v>
          </cell>
          <cell r="S315">
            <v>1.2</v>
          </cell>
        </row>
        <row r="316">
          <cell r="A316">
            <v>6082</v>
          </cell>
          <cell r="B316" t="str">
            <v>AUT0636</v>
          </cell>
          <cell r="C316">
            <v>393412476.67703366</v>
          </cell>
          <cell r="D316">
            <v>273203.10880349559</v>
          </cell>
          <cell r="E316">
            <v>273203.10880349559</v>
          </cell>
          <cell r="F316">
            <v>727.89400000000001</v>
          </cell>
          <cell r="G316">
            <v>727.89400000000001</v>
          </cell>
          <cell r="H316">
            <v>0</v>
          </cell>
          <cell r="I316">
            <v>0</v>
          </cell>
          <cell r="J316">
            <v>0</v>
          </cell>
          <cell r="K316">
            <v>6147069.948078651</v>
          </cell>
          <cell r="L316">
            <v>0</v>
          </cell>
          <cell r="M316">
            <v>0</v>
          </cell>
          <cell r="N316">
            <v>0</v>
          </cell>
          <cell r="O316">
            <v>180314.05181030711</v>
          </cell>
          <cell r="P316">
            <v>95621.088081223454</v>
          </cell>
          <cell r="Q316">
            <v>84692.963729083625</v>
          </cell>
          <cell r="R316">
            <v>188510.14507441194</v>
          </cell>
          <cell r="S316">
            <v>1.2</v>
          </cell>
        </row>
        <row r="317">
          <cell r="A317">
            <v>350</v>
          </cell>
          <cell r="B317" t="str">
            <v>AUT0637</v>
          </cell>
          <cell r="C317">
            <v>2638794011.9621272</v>
          </cell>
          <cell r="D317">
            <v>1832495.841640366</v>
          </cell>
          <cell r="E317">
            <v>1832495.841640366</v>
          </cell>
          <cell r="F317">
            <v>1500</v>
          </cell>
          <cell r="G317">
            <v>1500</v>
          </cell>
          <cell r="H317">
            <v>0</v>
          </cell>
          <cell r="I317">
            <v>0</v>
          </cell>
          <cell r="J317">
            <v>0</v>
          </cell>
          <cell r="K317">
            <v>41231156.436908238</v>
          </cell>
          <cell r="L317">
            <v>0</v>
          </cell>
          <cell r="M317">
            <v>0</v>
          </cell>
          <cell r="N317">
            <v>0</v>
          </cell>
          <cell r="O317">
            <v>1209447.2554826415</v>
          </cell>
          <cell r="P317">
            <v>641373.54457412811</v>
          </cell>
          <cell r="Q317">
            <v>568073.71090851352</v>
          </cell>
          <cell r="R317">
            <v>1264422.1307318525</v>
          </cell>
          <cell r="S317">
            <v>1.2</v>
          </cell>
        </row>
        <row r="318">
          <cell r="A318">
            <v>345</v>
          </cell>
          <cell r="B318" t="str">
            <v>AUT0638</v>
          </cell>
          <cell r="C318">
            <v>290008362.19162768</v>
          </cell>
          <cell r="D318">
            <v>201394.69596640812</v>
          </cell>
          <cell r="E318">
            <v>201394.69596640812</v>
          </cell>
          <cell r="F318">
            <v>435.2</v>
          </cell>
          <cell r="G318">
            <v>435.2</v>
          </cell>
          <cell r="H318">
            <v>0</v>
          </cell>
          <cell r="I318">
            <v>0</v>
          </cell>
          <cell r="J318">
            <v>0</v>
          </cell>
          <cell r="K318">
            <v>4531380.6592441825</v>
          </cell>
          <cell r="L318">
            <v>0</v>
          </cell>
          <cell r="M318">
            <v>0</v>
          </cell>
          <cell r="N318">
            <v>0</v>
          </cell>
          <cell r="O318">
            <v>132920.49933782936</v>
          </cell>
          <cell r="P318">
            <v>70488.143588242834</v>
          </cell>
          <cell r="Q318">
            <v>62432.355749586517</v>
          </cell>
          <cell r="R318">
            <v>138962.34021682158</v>
          </cell>
          <cell r="S318">
            <v>1.2</v>
          </cell>
        </row>
        <row r="319">
          <cell r="A319">
            <v>271</v>
          </cell>
          <cell r="B319" t="str">
            <v>AUT0639</v>
          </cell>
          <cell r="C319">
            <v>690998487.4114747</v>
          </cell>
          <cell r="D319">
            <v>479860.06070241303</v>
          </cell>
          <cell r="E319">
            <v>479860.06070241303</v>
          </cell>
          <cell r="F319">
            <v>1984</v>
          </cell>
          <cell r="G319">
            <v>1984</v>
          </cell>
          <cell r="H319">
            <v>1</v>
          </cell>
          <cell r="I319">
            <v>0</v>
          </cell>
          <cell r="J319">
            <v>0</v>
          </cell>
          <cell r="K319">
            <v>10796851.365804292</v>
          </cell>
          <cell r="L319">
            <v>0</v>
          </cell>
          <cell r="M319">
            <v>0</v>
          </cell>
          <cell r="N319">
            <v>0</v>
          </cell>
          <cell r="O319">
            <v>316707.64006359264</v>
          </cell>
          <cell r="P319">
            <v>167951.02124584455</v>
          </cell>
          <cell r="Q319">
            <v>148756.61881774804</v>
          </cell>
          <cell r="R319">
            <v>331103.44188466499</v>
          </cell>
          <cell r="S319">
            <v>1.2</v>
          </cell>
        </row>
        <row r="320">
          <cell r="A320">
            <v>10745</v>
          </cell>
          <cell r="B320" t="str">
            <v>AUT0755</v>
          </cell>
          <cell r="C320">
            <v>114000000</v>
          </cell>
          <cell r="D320">
            <v>79166.666666666672</v>
          </cell>
          <cell r="E320">
            <v>79166.666666666672</v>
          </cell>
          <cell r="F320">
            <v>1849.52</v>
          </cell>
          <cell r="G320">
            <v>1849.52</v>
          </cell>
          <cell r="H320">
            <v>0</v>
          </cell>
          <cell r="I320">
            <v>0</v>
          </cell>
          <cell r="J320">
            <v>1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</row>
        <row r="321">
          <cell r="A321">
            <v>50366</v>
          </cell>
          <cell r="B321" t="str">
            <v>DMU3244</v>
          </cell>
          <cell r="C321">
            <v>113000000</v>
          </cell>
          <cell r="D321">
            <v>78472.222222222219</v>
          </cell>
          <cell r="E321">
            <v>78472.222222222219</v>
          </cell>
          <cell r="F321">
            <v>21.1</v>
          </cell>
          <cell r="G321">
            <v>21.1</v>
          </cell>
          <cell r="H321">
            <v>1</v>
          </cell>
          <cell r="I321">
            <v>0</v>
          </cell>
          <cell r="J321">
            <v>0</v>
          </cell>
          <cell r="K321">
            <v>0</v>
          </cell>
          <cell r="L321">
            <v>400485.76197230082</v>
          </cell>
          <cell r="M321">
            <v>0</v>
          </cell>
          <cell r="N321">
            <v>0</v>
          </cell>
          <cell r="O321">
            <v>45381.51788049785</v>
          </cell>
          <cell r="P321">
            <v>37373.810281858634</v>
          </cell>
          <cell r="Q321">
            <v>8007.7075986392156</v>
          </cell>
          <cell r="R321">
            <v>0</v>
          </cell>
          <cell r="S321">
            <v>0</v>
          </cell>
        </row>
        <row r="322">
          <cell r="A322">
            <v>54775</v>
          </cell>
          <cell r="B322" t="str">
            <v>DMU3310</v>
          </cell>
          <cell r="C322">
            <v>59500000</v>
          </cell>
          <cell r="D322">
            <v>41319.444444444445</v>
          </cell>
          <cell r="E322">
            <v>41319.444444444445</v>
          </cell>
          <cell r="F322">
            <v>21</v>
          </cell>
          <cell r="G322">
            <v>21</v>
          </cell>
          <cell r="H322">
            <v>1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1697208.1558131622</v>
          </cell>
          <cell r="N322">
            <v>0</v>
          </cell>
          <cell r="O322">
            <v>14226.470246465849</v>
          </cell>
          <cell r="P322">
            <v>12086.667922154566</v>
          </cell>
          <cell r="Q322">
            <v>2139.8023243112839</v>
          </cell>
          <cell r="R322">
            <v>0</v>
          </cell>
          <cell r="S322">
            <v>2</v>
          </cell>
        </row>
        <row r="323">
          <cell r="A323">
            <v>54914</v>
          </cell>
          <cell r="B323" t="str">
            <v>DNU2002</v>
          </cell>
          <cell r="C323">
            <v>94000000</v>
          </cell>
          <cell r="D323">
            <v>65277.777777777774</v>
          </cell>
          <cell r="E323">
            <v>65277.777777777774</v>
          </cell>
          <cell r="F323">
            <v>336.62</v>
          </cell>
          <cell r="G323">
            <v>336.62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</row>
        <row r="324">
          <cell r="A324">
            <v>273</v>
          </cell>
          <cell r="B324" t="str">
            <v>DNU2003</v>
          </cell>
          <cell r="C324">
            <v>226000000</v>
          </cell>
          <cell r="D324">
            <v>156944.44444444444</v>
          </cell>
          <cell r="E324">
            <v>156944.44444444444</v>
          </cell>
          <cell r="F324">
            <v>260</v>
          </cell>
          <cell r="G324">
            <v>260</v>
          </cell>
          <cell r="H324">
            <v>1</v>
          </cell>
          <cell r="I324">
            <v>0</v>
          </cell>
          <cell r="J324">
            <v>0</v>
          </cell>
          <cell r="K324">
            <v>0</v>
          </cell>
          <cell r="L324">
            <v>1385820.7198861064</v>
          </cell>
          <cell r="M324">
            <v>0</v>
          </cell>
          <cell r="N324">
            <v>0</v>
          </cell>
          <cell r="O324">
            <v>153589.96242303887</v>
          </cell>
          <cell r="P324">
            <v>98676.48620684749</v>
          </cell>
          <cell r="Q324">
            <v>54913.476216191382</v>
          </cell>
          <cell r="R324">
            <v>185648.74579382077</v>
          </cell>
          <cell r="S324">
            <v>0</v>
          </cell>
        </row>
        <row r="325">
          <cell r="A325">
            <v>2625</v>
          </cell>
          <cell r="B325" t="str">
            <v>DNU2005</v>
          </cell>
          <cell r="C325">
            <v>760896000</v>
          </cell>
          <cell r="D325">
            <v>528400</v>
          </cell>
          <cell r="E325">
            <v>528400</v>
          </cell>
          <cell r="F325">
            <v>555</v>
          </cell>
          <cell r="G325">
            <v>555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545895.23016623408</v>
          </cell>
          <cell r="M325">
            <v>0</v>
          </cell>
          <cell r="N325">
            <v>0</v>
          </cell>
          <cell r="O325">
            <v>427605.30206989474</v>
          </cell>
          <cell r="P325">
            <v>211226.9651551038</v>
          </cell>
          <cell r="Q325">
            <v>216378.33691479094</v>
          </cell>
          <cell r="R325">
            <v>0</v>
          </cell>
          <cell r="S325">
            <v>0</v>
          </cell>
        </row>
        <row r="326">
          <cell r="A326">
            <v>3236</v>
          </cell>
          <cell r="B326" t="str">
            <v>DNU2006</v>
          </cell>
          <cell r="C326">
            <v>345000000</v>
          </cell>
          <cell r="D326">
            <v>239583.33333333334</v>
          </cell>
          <cell r="E326">
            <v>239583.33333333334</v>
          </cell>
          <cell r="F326" t="str">
            <v>No Steam Capacity</v>
          </cell>
          <cell r="G326" t="str">
            <v>No Steam Capacity</v>
          </cell>
          <cell r="H326">
            <v>1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9221323.5088576283</v>
          </cell>
          <cell r="N326">
            <v>0</v>
          </cell>
          <cell r="O326">
            <v>54285.805667178807</v>
          </cell>
          <cell r="P326">
            <v>97228.183677856621</v>
          </cell>
          <cell r="Q326">
            <v>-42942.378010677814</v>
          </cell>
          <cell r="R326">
            <v>0</v>
          </cell>
          <cell r="S326">
            <v>2</v>
          </cell>
        </row>
        <row r="327">
          <cell r="A327">
            <v>2535</v>
          </cell>
          <cell r="B327" t="str">
            <v>DNU2007</v>
          </cell>
          <cell r="C327">
            <v>243360000</v>
          </cell>
          <cell r="D327">
            <v>169000</v>
          </cell>
          <cell r="E327">
            <v>169000</v>
          </cell>
          <cell r="F327">
            <v>306</v>
          </cell>
          <cell r="G327">
            <v>306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6915859.8482879577</v>
          </cell>
          <cell r="O327">
            <v>86452.326083971333</v>
          </cell>
          <cell r="P327">
            <v>20946.287579027226</v>
          </cell>
          <cell r="Q327">
            <v>65506.03850494411</v>
          </cell>
          <cell r="R327">
            <v>691585.98482879577</v>
          </cell>
          <cell r="S327">
            <v>9</v>
          </cell>
        </row>
        <row r="328">
          <cell r="A328">
            <v>1383</v>
          </cell>
          <cell r="B328" t="str">
            <v>DNU2010</v>
          </cell>
          <cell r="C328">
            <v>96480000</v>
          </cell>
          <cell r="D328">
            <v>67000</v>
          </cell>
          <cell r="E328">
            <v>67000</v>
          </cell>
          <cell r="F328">
            <v>96</v>
          </cell>
          <cell r="G328">
            <v>96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3424906.4796146075</v>
          </cell>
          <cell r="N328">
            <v>0</v>
          </cell>
          <cell r="O328">
            <v>20799.076455762421</v>
          </cell>
          <cell r="P328">
            <v>13778.330311319911</v>
          </cell>
          <cell r="Q328">
            <v>7020.7461444425098</v>
          </cell>
          <cell r="R328">
            <v>0</v>
          </cell>
          <cell r="S328">
            <v>2</v>
          </cell>
        </row>
        <row r="329">
          <cell r="A329">
            <v>341</v>
          </cell>
          <cell r="B329" t="str">
            <v>DNU2011</v>
          </cell>
          <cell r="C329">
            <v>261000000</v>
          </cell>
          <cell r="D329">
            <v>181250</v>
          </cell>
          <cell r="E329">
            <v>181250</v>
          </cell>
          <cell r="F329">
            <v>587.4</v>
          </cell>
          <cell r="G329">
            <v>587.4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7046940.8560930667</v>
          </cell>
          <cell r="N329">
            <v>0</v>
          </cell>
          <cell r="O329">
            <v>120128.35615772365</v>
          </cell>
          <cell r="P329">
            <v>79033.137908315519</v>
          </cell>
          <cell r="Q329">
            <v>41095.218249408135</v>
          </cell>
          <cell r="R329">
            <v>0</v>
          </cell>
          <cell r="S329">
            <v>2</v>
          </cell>
        </row>
        <row r="330">
          <cell r="A330">
            <v>10338</v>
          </cell>
          <cell r="B330" t="str">
            <v>DNU2013</v>
          </cell>
          <cell r="C330">
            <v>93600000</v>
          </cell>
          <cell r="D330">
            <v>65000</v>
          </cell>
          <cell r="E330">
            <v>65000</v>
          </cell>
          <cell r="F330">
            <v>22</v>
          </cell>
          <cell r="G330">
            <v>22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644149.37029808632</v>
          </cell>
          <cell r="M330">
            <v>0</v>
          </cell>
          <cell r="N330">
            <v>0</v>
          </cell>
          <cell r="O330">
            <v>121268.96706690207</v>
          </cell>
          <cell r="P330">
            <v>64636.634690346786</v>
          </cell>
          <cell r="Q330">
            <v>56632.332376555285</v>
          </cell>
          <cell r="R330">
            <v>185648.74579382077</v>
          </cell>
          <cell r="S330">
            <v>0</v>
          </cell>
        </row>
        <row r="331">
          <cell r="A331">
            <v>10629</v>
          </cell>
          <cell r="B331" t="str">
            <v>DNU2014</v>
          </cell>
          <cell r="C331">
            <v>61629120</v>
          </cell>
          <cell r="D331">
            <v>42798</v>
          </cell>
          <cell r="E331">
            <v>42798</v>
          </cell>
          <cell r="F331">
            <v>60.222000000000001</v>
          </cell>
          <cell r="G331">
            <v>60.222000000000001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601176.78703256114</v>
          </cell>
          <cell r="M331">
            <v>0</v>
          </cell>
          <cell r="N331">
            <v>0</v>
          </cell>
          <cell r="O331">
            <v>102072.03928699139</v>
          </cell>
          <cell r="P331">
            <v>62681.633870968049</v>
          </cell>
          <cell r="Q331">
            <v>39390.405416023343</v>
          </cell>
          <cell r="R331">
            <v>0</v>
          </cell>
          <cell r="S331">
            <v>0</v>
          </cell>
        </row>
        <row r="332">
          <cell r="A332">
            <v>1599</v>
          </cell>
          <cell r="B332" t="str">
            <v>DNU2015</v>
          </cell>
          <cell r="C332">
            <v>519000000</v>
          </cell>
          <cell r="D332">
            <v>360416.66666666669</v>
          </cell>
          <cell r="E332">
            <v>360416.66666666663</v>
          </cell>
          <cell r="F332">
            <v>1164.0999999999999</v>
          </cell>
          <cell r="G332">
            <v>1164.0999999999999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4475105.608777781</v>
          </cell>
          <cell r="M332">
            <v>0</v>
          </cell>
          <cell r="N332">
            <v>0</v>
          </cell>
          <cell r="O332">
            <v>474250.11976635148</v>
          </cell>
          <cell r="P332">
            <v>273948.8155748744</v>
          </cell>
          <cell r="Q332">
            <v>200301.30419147707</v>
          </cell>
          <cell r="R332">
            <v>226808.61080199969</v>
          </cell>
          <cell r="S332">
            <v>0</v>
          </cell>
        </row>
        <row r="333">
          <cell r="A333">
            <v>50882</v>
          </cell>
          <cell r="B333" t="str">
            <v>DNU2017</v>
          </cell>
          <cell r="C333">
            <v>55000000</v>
          </cell>
          <cell r="D333">
            <v>38194.444444444445</v>
          </cell>
          <cell r="E333">
            <v>38194.444444444445</v>
          </cell>
          <cell r="F333">
            <v>74.5</v>
          </cell>
          <cell r="G333">
            <v>74.5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</row>
        <row r="334">
          <cell r="A334">
            <v>54785</v>
          </cell>
          <cell r="B334" t="str">
            <v>DNU2018</v>
          </cell>
          <cell r="C334">
            <v>63734000</v>
          </cell>
          <cell r="D334">
            <v>44259.722222222226</v>
          </cell>
          <cell r="E334">
            <v>44259.722222222226</v>
          </cell>
          <cell r="F334">
            <v>192.6</v>
          </cell>
          <cell r="G334">
            <v>192.6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539519.03055384697</v>
          </cell>
          <cell r="M334">
            <v>0</v>
          </cell>
          <cell r="N334">
            <v>0</v>
          </cell>
          <cell r="O334">
            <v>65542.278073816007</v>
          </cell>
          <cell r="P334">
            <v>44043.391293980429</v>
          </cell>
          <cell r="Q334">
            <v>21498.886779835579</v>
          </cell>
          <cell r="R334">
            <v>0</v>
          </cell>
          <cell r="S334">
            <v>0</v>
          </cell>
        </row>
        <row r="335">
          <cell r="A335">
            <v>10743</v>
          </cell>
          <cell r="B335" t="str">
            <v>DNU2021</v>
          </cell>
          <cell r="C335">
            <v>80280000</v>
          </cell>
          <cell r="D335">
            <v>55750</v>
          </cell>
          <cell r="E335">
            <v>55750</v>
          </cell>
          <cell r="F335">
            <v>68.959999999999994</v>
          </cell>
          <cell r="G335">
            <v>68.959999999999994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594181.83391824935</v>
          </cell>
          <cell r="M335">
            <v>0</v>
          </cell>
          <cell r="N335">
            <v>0</v>
          </cell>
          <cell r="O335">
            <v>85544.989441147263</v>
          </cell>
          <cell r="P335">
            <v>47243.978313719883</v>
          </cell>
          <cell r="Q335">
            <v>38301.01112742738</v>
          </cell>
          <cell r="R335">
            <v>0</v>
          </cell>
          <cell r="S335">
            <v>0</v>
          </cell>
        </row>
        <row r="336">
          <cell r="A336">
            <v>1588</v>
          </cell>
          <cell r="B336" t="str">
            <v>DNU2024</v>
          </cell>
          <cell r="C336">
            <v>753300000</v>
          </cell>
          <cell r="D336">
            <v>523125</v>
          </cell>
          <cell r="E336">
            <v>523125</v>
          </cell>
          <cell r="F336">
            <v>1085.79</v>
          </cell>
          <cell r="G336">
            <v>1085.79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558679.21405087248</v>
          </cell>
          <cell r="M336">
            <v>0</v>
          </cell>
          <cell r="N336">
            <v>0</v>
          </cell>
          <cell r="O336">
            <v>138209.48802524357</v>
          </cell>
          <cell r="P336">
            <v>215887.2861917757</v>
          </cell>
          <cell r="Q336">
            <v>-77677.798166532128</v>
          </cell>
          <cell r="R336">
            <v>0</v>
          </cell>
          <cell r="S336">
            <v>0</v>
          </cell>
        </row>
        <row r="337">
          <cell r="A337">
            <v>10485</v>
          </cell>
          <cell r="B337" t="str">
            <v>DNU2025</v>
          </cell>
          <cell r="C337">
            <v>173792616</v>
          </cell>
          <cell r="D337">
            <v>120689.31666666667</v>
          </cell>
          <cell r="E337">
            <v>120689.31666666667</v>
          </cell>
          <cell r="F337">
            <v>170</v>
          </cell>
          <cell r="G337">
            <v>170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9868397.1568224262</v>
          </cell>
          <cell r="M337">
            <v>0</v>
          </cell>
          <cell r="N337">
            <v>0</v>
          </cell>
          <cell r="O337">
            <v>1119276.4613251672</v>
          </cell>
          <cell r="P337">
            <v>500226.48918745446</v>
          </cell>
          <cell r="Q337">
            <v>619049.97213771276</v>
          </cell>
          <cell r="R337">
            <v>986839.71568224265</v>
          </cell>
          <cell r="S337">
            <v>0</v>
          </cell>
        </row>
        <row r="338">
          <cell r="A338">
            <v>2526</v>
          </cell>
          <cell r="B338" t="str">
            <v>DNU2030</v>
          </cell>
          <cell r="C338">
            <v>82511536</v>
          </cell>
          <cell r="D338">
            <v>57299.677777777775</v>
          </cell>
          <cell r="E338">
            <v>57299.677777777775</v>
          </cell>
          <cell r="F338">
            <v>118.75</v>
          </cell>
          <cell r="G338">
            <v>118.75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361205.85345536034</v>
          </cell>
          <cell r="M338">
            <v>0</v>
          </cell>
          <cell r="N338">
            <v>0</v>
          </cell>
          <cell r="O338">
            <v>76264.373786747077</v>
          </cell>
          <cell r="P338">
            <v>32612.136429703405</v>
          </cell>
          <cell r="Q338">
            <v>43652.237357043676</v>
          </cell>
          <cell r="R338">
            <v>0</v>
          </cell>
          <cell r="S338">
            <v>0</v>
          </cell>
        </row>
        <row r="339">
          <cell r="A339">
            <v>10617</v>
          </cell>
          <cell r="B339" t="str">
            <v>DNU2031</v>
          </cell>
          <cell r="C339">
            <v>58546920</v>
          </cell>
          <cell r="D339">
            <v>40657.583333333336</v>
          </cell>
          <cell r="E339">
            <v>40657.583333333336</v>
          </cell>
          <cell r="F339">
            <v>107.8</v>
          </cell>
          <cell r="G339">
            <v>107.8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</row>
        <row r="340">
          <cell r="A340">
            <v>310</v>
          </cell>
          <cell r="B340" t="str">
            <v>DNU2032</v>
          </cell>
          <cell r="C340">
            <v>601000000</v>
          </cell>
          <cell r="D340">
            <v>417361.11111111112</v>
          </cell>
          <cell r="E340">
            <v>417361.11111111112</v>
          </cell>
          <cell r="F340">
            <v>713.9</v>
          </cell>
          <cell r="G340">
            <v>713.9</v>
          </cell>
          <cell r="H340">
            <v>1</v>
          </cell>
          <cell r="I340">
            <v>0</v>
          </cell>
          <cell r="J340">
            <v>0</v>
          </cell>
          <cell r="K340">
            <v>0</v>
          </cell>
          <cell r="L340">
            <v>5999504.3376857638</v>
          </cell>
          <cell r="M340">
            <v>0</v>
          </cell>
          <cell r="N340">
            <v>0</v>
          </cell>
          <cell r="O340">
            <v>702650.65976791386</v>
          </cell>
          <cell r="P340">
            <v>416694.22768431361</v>
          </cell>
          <cell r="Q340">
            <v>285956.43208360026</v>
          </cell>
          <cell r="R340">
            <v>303512.25815735065</v>
          </cell>
          <cell r="S340">
            <v>0</v>
          </cell>
        </row>
        <row r="341">
          <cell r="A341">
            <v>1619</v>
          </cell>
          <cell r="B341" t="str">
            <v>DNU2036</v>
          </cell>
          <cell r="C341">
            <v>1399000000</v>
          </cell>
          <cell r="D341">
            <v>971527.77777777775</v>
          </cell>
          <cell r="E341">
            <v>971527.77777777775</v>
          </cell>
          <cell r="F341">
            <v>1600.249</v>
          </cell>
          <cell r="G341">
            <v>1600.249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1664021.8454855359</v>
          </cell>
          <cell r="M341">
            <v>0</v>
          </cell>
          <cell r="N341">
            <v>0</v>
          </cell>
          <cell r="O341">
            <v>1177175.067199738</v>
          </cell>
          <cell r="P341">
            <v>832486.81774652272</v>
          </cell>
          <cell r="Q341">
            <v>344688.24945321528</v>
          </cell>
          <cell r="R341">
            <v>185648.74579382077</v>
          </cell>
          <cell r="S341">
            <v>0</v>
          </cell>
        </row>
        <row r="342">
          <cell r="A342">
            <v>50880</v>
          </cell>
          <cell r="B342" t="str">
            <v>DNU2038</v>
          </cell>
          <cell r="C342">
            <v>60000000</v>
          </cell>
          <cell r="D342">
            <v>41666.666666666664</v>
          </cell>
          <cell r="E342">
            <v>41666.666666666664</v>
          </cell>
          <cell r="F342">
            <v>53.73</v>
          </cell>
          <cell r="G342">
            <v>53.73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609049.58158465067</v>
          </cell>
          <cell r="M342">
            <v>0</v>
          </cell>
          <cell r="N342">
            <v>0</v>
          </cell>
          <cell r="O342">
            <v>80814.763604683729</v>
          </cell>
          <cell r="P342">
            <v>50525.042863280527</v>
          </cell>
          <cell r="Q342">
            <v>30289.720741403202</v>
          </cell>
          <cell r="R342">
            <v>0</v>
          </cell>
          <cell r="S342">
            <v>0</v>
          </cell>
        </row>
        <row r="343">
          <cell r="A343">
            <v>54945</v>
          </cell>
          <cell r="B343" t="str">
            <v>DNU2046</v>
          </cell>
          <cell r="C343">
            <v>108720000</v>
          </cell>
          <cell r="D343">
            <v>75500</v>
          </cell>
          <cell r="E343">
            <v>75500</v>
          </cell>
          <cell r="F343">
            <v>97.54</v>
          </cell>
          <cell r="G343">
            <v>97.54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8099691.0598546844</v>
          </cell>
          <cell r="N343">
            <v>0</v>
          </cell>
          <cell r="O343">
            <v>94413.975891691443</v>
          </cell>
          <cell r="P343">
            <v>66777.57269231051</v>
          </cell>
          <cell r="Q343">
            <v>27636.403199380933</v>
          </cell>
          <cell r="R343">
            <v>0</v>
          </cell>
          <cell r="S343">
            <v>2</v>
          </cell>
        </row>
        <row r="344">
          <cell r="A344">
            <v>330</v>
          </cell>
          <cell r="B344" t="str">
            <v>DNU2047</v>
          </cell>
          <cell r="C344">
            <v>605600000</v>
          </cell>
          <cell r="D344">
            <v>420555.55555555556</v>
          </cell>
          <cell r="E344">
            <v>420555.55555555556</v>
          </cell>
          <cell r="F344">
            <v>996.45</v>
          </cell>
          <cell r="G344">
            <v>996.45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54698382.920917384</v>
          </cell>
          <cell r="O344">
            <v>260404.35637092171</v>
          </cell>
          <cell r="P344">
            <v>72831.571248425869</v>
          </cell>
          <cell r="Q344">
            <v>187572.78512249584</v>
          </cell>
          <cell r="R344">
            <v>3601155.9475702541</v>
          </cell>
          <cell r="S344">
            <v>9</v>
          </cell>
        </row>
        <row r="345">
          <cell r="A345">
            <v>356</v>
          </cell>
          <cell r="B345" t="str">
            <v>DNU2048</v>
          </cell>
          <cell r="C345">
            <v>881000000</v>
          </cell>
          <cell r="D345">
            <v>611805.55555555562</v>
          </cell>
          <cell r="E345">
            <v>611805.5555555555</v>
          </cell>
          <cell r="F345">
            <v>1302.5</v>
          </cell>
          <cell r="G345">
            <v>1302.5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79461670.47899048</v>
          </cell>
          <cell r="O345">
            <v>362129.80478782154</v>
          </cell>
          <cell r="P345">
            <v>98301.746998925097</v>
          </cell>
          <cell r="Q345">
            <v>263828.05778889643</v>
          </cell>
          <cell r="R345">
            <v>6077484.7033775635</v>
          </cell>
          <cell r="S345">
            <v>10</v>
          </cell>
        </row>
        <row r="346">
          <cell r="A346">
            <v>2817</v>
          </cell>
          <cell r="B346" t="str">
            <v>DUT0062</v>
          </cell>
          <cell r="C346">
            <v>330000000</v>
          </cell>
          <cell r="D346">
            <v>229166.66666666666</v>
          </cell>
          <cell r="E346">
            <v>229166.66666666669</v>
          </cell>
          <cell r="F346">
            <v>656</v>
          </cell>
          <cell r="G346">
            <v>656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9310116.6398964506</v>
          </cell>
          <cell r="N346">
            <v>0</v>
          </cell>
          <cell r="O346">
            <v>61943.886739296024</v>
          </cell>
          <cell r="P346">
            <v>40109.873962398844</v>
          </cell>
          <cell r="Q346">
            <v>21834.01277689718</v>
          </cell>
          <cell r="R346">
            <v>0</v>
          </cell>
          <cell r="S346">
            <v>2</v>
          </cell>
        </row>
        <row r="347">
          <cell r="A347">
            <v>689</v>
          </cell>
          <cell r="B347" t="str">
            <v>DUT0576</v>
          </cell>
          <cell r="C347">
            <v>137000000</v>
          </cell>
          <cell r="D347">
            <v>95138.888888888891</v>
          </cell>
          <cell r="E347">
            <v>95138.888888888891</v>
          </cell>
          <cell r="F347">
            <v>303.8</v>
          </cell>
          <cell r="G347">
            <v>303.8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3529431.575756405</v>
          </cell>
          <cell r="M347">
            <v>0</v>
          </cell>
          <cell r="N347">
            <v>0</v>
          </cell>
          <cell r="O347">
            <v>251440.53258155496</v>
          </cell>
          <cell r="P347">
            <v>251130.97093573792</v>
          </cell>
          <cell r="Q347">
            <v>309.5616458170407</v>
          </cell>
          <cell r="R347">
            <v>204469.7835740766</v>
          </cell>
          <cell r="S347">
            <v>0</v>
          </cell>
        </row>
        <row r="348">
          <cell r="A348">
            <v>1733</v>
          </cell>
          <cell r="B348" t="str">
            <v>DUT1002</v>
          </cell>
          <cell r="C348">
            <v>1975200000</v>
          </cell>
          <cell r="D348">
            <v>1371666.6666666667</v>
          </cell>
          <cell r="E348">
            <v>1371666.6666666667</v>
          </cell>
          <cell r="F348">
            <v>3279.6</v>
          </cell>
          <cell r="G348">
            <v>3279.6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5293315.4358005822</v>
          </cell>
          <cell r="M348">
            <v>0</v>
          </cell>
          <cell r="N348">
            <v>0</v>
          </cell>
          <cell r="O348">
            <v>586709.16717097873</v>
          </cell>
          <cell r="P348">
            <v>367437.02434435289</v>
          </cell>
          <cell r="Q348">
            <v>219272.14282662584</v>
          </cell>
          <cell r="R348">
            <v>276898.90447210625</v>
          </cell>
          <cell r="S348">
            <v>0</v>
          </cell>
        </row>
        <row r="349">
          <cell r="A349">
            <v>1037</v>
          </cell>
          <cell r="B349" t="str">
            <v>DUT1003</v>
          </cell>
          <cell r="C349">
            <v>55440000</v>
          </cell>
          <cell r="D349">
            <v>38500</v>
          </cell>
          <cell r="E349">
            <v>38500</v>
          </cell>
          <cell r="F349">
            <v>34.5</v>
          </cell>
          <cell r="G349">
            <v>34.5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295151.36119304952</v>
          </cell>
          <cell r="M349">
            <v>0</v>
          </cell>
          <cell r="N349">
            <v>0</v>
          </cell>
          <cell r="O349">
            <v>22631.884276104822</v>
          </cell>
          <cell r="P349">
            <v>29003.697187221536</v>
          </cell>
          <cell r="Q349">
            <v>-6371.8129111167145</v>
          </cell>
          <cell r="R349">
            <v>0</v>
          </cell>
          <cell r="S349">
            <v>0</v>
          </cell>
        </row>
        <row r="350">
          <cell r="A350">
            <v>1572</v>
          </cell>
          <cell r="B350" t="str">
            <v>DUT1005</v>
          </cell>
          <cell r="C350">
            <v>434160000</v>
          </cell>
          <cell r="D350">
            <v>301500</v>
          </cell>
          <cell r="E350">
            <v>301500</v>
          </cell>
          <cell r="F350">
            <v>588</v>
          </cell>
          <cell r="G350">
            <v>588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7193071.2119416632</v>
          </cell>
          <cell r="N350">
            <v>0</v>
          </cell>
          <cell r="O350">
            <v>78026.382713282655</v>
          </cell>
          <cell r="P350">
            <v>56933.546756581069</v>
          </cell>
          <cell r="Q350">
            <v>21092.835956701587</v>
          </cell>
          <cell r="R350">
            <v>0</v>
          </cell>
          <cell r="S350">
            <v>2</v>
          </cell>
        </row>
        <row r="351">
          <cell r="A351">
            <v>3148</v>
          </cell>
          <cell r="B351" t="str">
            <v>DUT1006</v>
          </cell>
          <cell r="C351">
            <v>280000000</v>
          </cell>
          <cell r="D351">
            <v>194444.44444444444</v>
          </cell>
          <cell r="E351">
            <v>173611.11111111109</v>
          </cell>
          <cell r="F351">
            <v>2013.5</v>
          </cell>
          <cell r="G351">
            <v>312.60000000000002</v>
          </cell>
          <cell r="H351">
            <v>0</v>
          </cell>
          <cell r="I351">
            <v>0</v>
          </cell>
          <cell r="J351">
            <v>2</v>
          </cell>
          <cell r="K351">
            <v>0</v>
          </cell>
          <cell r="L351">
            <v>1737677.162398424</v>
          </cell>
          <cell r="M351">
            <v>0</v>
          </cell>
          <cell r="N351">
            <v>0</v>
          </cell>
          <cell r="O351">
            <v>136258.21204103727</v>
          </cell>
          <cell r="P351">
            <v>116344.51989459293</v>
          </cell>
          <cell r="Q351">
            <v>19913.692146444344</v>
          </cell>
          <cell r="R351">
            <v>185648.74579382077</v>
          </cell>
          <cell r="S351">
            <v>0</v>
          </cell>
        </row>
        <row r="352">
          <cell r="A352">
            <v>1769</v>
          </cell>
          <cell r="B352" t="str">
            <v>DUT1007</v>
          </cell>
          <cell r="C352">
            <v>349600000</v>
          </cell>
          <cell r="D352">
            <v>242777.77777777778</v>
          </cell>
          <cell r="E352">
            <v>242777.77777777778</v>
          </cell>
          <cell r="F352">
            <v>624.70000000000005</v>
          </cell>
          <cell r="G352">
            <v>624.70000000000005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26598069.64586556</v>
          </cell>
          <cell r="O352">
            <v>79872.881379769606</v>
          </cell>
          <cell r="P352">
            <v>22079.039399367801</v>
          </cell>
          <cell r="Q352">
            <v>57793.841980401805</v>
          </cell>
          <cell r="R352">
            <v>2659806.964586556</v>
          </cell>
          <cell r="S352">
            <v>9</v>
          </cell>
        </row>
        <row r="353">
          <cell r="A353">
            <v>2513</v>
          </cell>
          <cell r="B353" t="str">
            <v>DUT1008</v>
          </cell>
          <cell r="C353">
            <v>86400000</v>
          </cell>
          <cell r="D353">
            <v>60000</v>
          </cell>
          <cell r="E353">
            <v>60000</v>
          </cell>
          <cell r="F353">
            <v>100</v>
          </cell>
          <cell r="G353">
            <v>100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1312242.4638444597</v>
          </cell>
          <cell r="M353">
            <v>0</v>
          </cell>
          <cell r="N353">
            <v>0</v>
          </cell>
          <cell r="O353">
            <v>128367.26584270761</v>
          </cell>
          <cell r="P353">
            <v>76737.945003971472</v>
          </cell>
          <cell r="Q353">
            <v>51629.320838736137</v>
          </cell>
          <cell r="R353">
            <v>185648.74579382077</v>
          </cell>
          <cell r="S353">
            <v>0</v>
          </cell>
        </row>
        <row r="354">
          <cell r="A354">
            <v>620</v>
          </cell>
          <cell r="B354" t="str">
            <v>DUT1010</v>
          </cell>
          <cell r="C354">
            <v>180000000</v>
          </cell>
          <cell r="D354">
            <v>125000</v>
          </cell>
          <cell r="E354">
            <v>125000</v>
          </cell>
          <cell r="F354">
            <v>1028.45</v>
          </cell>
          <cell r="G354">
            <v>1028.45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6321713.4824397368</v>
          </cell>
          <cell r="N354">
            <v>0</v>
          </cell>
          <cell r="O354">
            <v>28793.026938499912</v>
          </cell>
          <cell r="P354">
            <v>23416.708200172772</v>
          </cell>
          <cell r="Q354">
            <v>5376.3187383271397</v>
          </cell>
          <cell r="R354">
            <v>0</v>
          </cell>
          <cell r="S354">
            <v>2</v>
          </cell>
        </row>
        <row r="355">
          <cell r="A355">
            <v>3504</v>
          </cell>
          <cell r="B355" t="str">
            <v>DUT1011</v>
          </cell>
          <cell r="C355">
            <v>408400000</v>
          </cell>
          <cell r="D355">
            <v>283611.11111111112</v>
          </cell>
          <cell r="E355">
            <v>283611.11111111112</v>
          </cell>
          <cell r="F355">
            <v>703.48</v>
          </cell>
          <cell r="G355">
            <v>703.48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1229474.0521167973</v>
          </cell>
          <cell r="M355">
            <v>0</v>
          </cell>
          <cell r="N355">
            <v>0</v>
          </cell>
          <cell r="O355">
            <v>228053.26895583313</v>
          </cell>
          <cell r="P355">
            <v>126046.17306487633</v>
          </cell>
          <cell r="Q355">
            <v>102007.0958909568</v>
          </cell>
          <cell r="R355">
            <v>185648.74579382077</v>
          </cell>
          <cell r="S355">
            <v>0</v>
          </cell>
        </row>
        <row r="356">
          <cell r="A356">
            <v>862</v>
          </cell>
          <cell r="B356" t="str">
            <v>DUT1012</v>
          </cell>
          <cell r="C356">
            <v>250000000</v>
          </cell>
          <cell r="D356">
            <v>173611.11111111109</v>
          </cell>
          <cell r="E356">
            <v>173611.11111111109</v>
          </cell>
          <cell r="F356">
            <v>199.33600000000001</v>
          </cell>
          <cell r="G356">
            <v>199.33600000000001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698887.66266146989</v>
          </cell>
          <cell r="M356">
            <v>0</v>
          </cell>
          <cell r="N356">
            <v>0</v>
          </cell>
          <cell r="O356">
            <v>74590.749247027008</v>
          </cell>
          <cell r="P356">
            <v>58597.937678535294</v>
          </cell>
          <cell r="Q356">
            <v>15992.811568491714</v>
          </cell>
          <cell r="R356">
            <v>185648.74579382077</v>
          </cell>
          <cell r="S356">
            <v>0</v>
          </cell>
        </row>
        <row r="357">
          <cell r="A357">
            <v>6036</v>
          </cell>
          <cell r="B357" t="str">
            <v>DUT1013</v>
          </cell>
          <cell r="C357">
            <v>119000000</v>
          </cell>
          <cell r="D357">
            <v>82638.888888888891</v>
          </cell>
          <cell r="E357" t="e">
            <v>#N/A</v>
          </cell>
          <cell r="F357">
            <v>2410.1819999999998</v>
          </cell>
          <cell r="G357" t="e">
            <v>#N/A</v>
          </cell>
          <cell r="H357">
            <v>0</v>
          </cell>
          <cell r="I357">
            <v>1</v>
          </cell>
          <cell r="J357">
            <v>1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</row>
        <row r="358">
          <cell r="A358">
            <v>3317</v>
          </cell>
          <cell r="B358" t="str">
            <v>DUT1014</v>
          </cell>
          <cell r="C358">
            <v>125280000</v>
          </cell>
          <cell r="D358">
            <v>87000</v>
          </cell>
          <cell r="E358">
            <v>87000</v>
          </cell>
          <cell r="F358">
            <v>163.19999999999999</v>
          </cell>
          <cell r="G358">
            <v>163.19999999999999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1150715.7815583437</v>
          </cell>
          <cell r="M358">
            <v>0</v>
          </cell>
          <cell r="N358">
            <v>0</v>
          </cell>
          <cell r="O358">
            <v>28103.089928292422</v>
          </cell>
          <cell r="P358">
            <v>81592.506652221826</v>
          </cell>
          <cell r="Q358">
            <v>-53489.416723929404</v>
          </cell>
          <cell r="R358">
            <v>185648.74579382077</v>
          </cell>
          <cell r="S358">
            <v>0</v>
          </cell>
        </row>
        <row r="359">
          <cell r="A359">
            <v>983</v>
          </cell>
          <cell r="B359" t="str">
            <v>DUT1017</v>
          </cell>
          <cell r="C359">
            <v>1434240000</v>
          </cell>
          <cell r="D359">
            <v>996000</v>
          </cell>
          <cell r="E359">
            <v>996000</v>
          </cell>
          <cell r="F359">
            <v>1303.56</v>
          </cell>
          <cell r="G359">
            <v>1303.56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28774670.021148182</v>
          </cell>
          <cell r="N359">
            <v>0</v>
          </cell>
          <cell r="O359">
            <v>243565.71289649268</v>
          </cell>
          <cell r="P359">
            <v>169669.32062218146</v>
          </cell>
          <cell r="Q359">
            <v>73896.39227431122</v>
          </cell>
          <cell r="R359">
            <v>0</v>
          </cell>
          <cell r="S359">
            <v>2</v>
          </cell>
        </row>
        <row r="360">
          <cell r="A360">
            <v>4140</v>
          </cell>
          <cell r="B360" t="str">
            <v>DUT1021</v>
          </cell>
          <cell r="C360">
            <v>200880000</v>
          </cell>
          <cell r="D360">
            <v>139500</v>
          </cell>
          <cell r="E360">
            <v>139500</v>
          </cell>
          <cell r="F360">
            <v>175</v>
          </cell>
          <cell r="G360">
            <v>175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4767858.6315106237</v>
          </cell>
          <cell r="N360">
            <v>0</v>
          </cell>
          <cell r="O360">
            <v>27945.425745542529</v>
          </cell>
          <cell r="P360">
            <v>27807.172443487332</v>
          </cell>
          <cell r="Q360">
            <v>138.2533020551964</v>
          </cell>
          <cell r="R360">
            <v>0</v>
          </cell>
          <cell r="S360">
            <v>2</v>
          </cell>
        </row>
        <row r="361">
          <cell r="A361">
            <v>6145</v>
          </cell>
          <cell r="B361" t="str">
            <v>DUT1022</v>
          </cell>
          <cell r="C361">
            <v>3168000000</v>
          </cell>
          <cell r="D361">
            <v>2200000</v>
          </cell>
          <cell r="E361">
            <v>2200000</v>
          </cell>
          <cell r="F361">
            <v>2430</v>
          </cell>
          <cell r="G361">
            <v>2430</v>
          </cell>
          <cell r="H361">
            <v>0</v>
          </cell>
          <cell r="I361">
            <v>1</v>
          </cell>
          <cell r="J361">
            <v>0</v>
          </cell>
          <cell r="K361">
            <v>0</v>
          </cell>
          <cell r="L361">
            <v>11202387.926808912</v>
          </cell>
          <cell r="M361">
            <v>0</v>
          </cell>
          <cell r="N361">
            <v>0</v>
          </cell>
          <cell r="O361">
            <v>1089870.2896796963</v>
          </cell>
          <cell r="P361">
            <v>675188.17751809314</v>
          </cell>
          <cell r="Q361">
            <v>414682.11216160317</v>
          </cell>
          <cell r="R361">
            <v>1120238.7926808912</v>
          </cell>
          <cell r="S361">
            <v>0</v>
          </cell>
        </row>
        <row r="362">
          <cell r="A362">
            <v>2388</v>
          </cell>
          <cell r="B362" t="str">
            <v>DUT1023</v>
          </cell>
          <cell r="C362">
            <v>1437760000</v>
          </cell>
          <cell r="D362">
            <v>998444.44444444438</v>
          </cell>
          <cell r="E362">
            <v>998444.4444444445</v>
          </cell>
          <cell r="F362">
            <v>640.70000000000005</v>
          </cell>
          <cell r="G362">
            <v>640.70000000000005</v>
          </cell>
          <cell r="H362">
            <v>0</v>
          </cell>
          <cell r="I362">
            <v>1</v>
          </cell>
          <cell r="J362">
            <v>0</v>
          </cell>
          <cell r="K362">
            <v>0</v>
          </cell>
          <cell r="L362">
            <v>0</v>
          </cell>
          <cell r="M362">
            <v>103785927.43799198</v>
          </cell>
          <cell r="N362">
            <v>0</v>
          </cell>
          <cell r="O362">
            <v>455330.61601610825</v>
          </cell>
          <cell r="P362">
            <v>504169.50845453644</v>
          </cell>
          <cell r="Q362">
            <v>-48838.892438428185</v>
          </cell>
          <cell r="R362">
            <v>0</v>
          </cell>
          <cell r="S362">
            <v>3</v>
          </cell>
        </row>
        <row r="363">
          <cell r="A363">
            <v>1001</v>
          </cell>
          <cell r="B363" t="str">
            <v>DUT1024</v>
          </cell>
          <cell r="C363">
            <v>657200000</v>
          </cell>
          <cell r="D363">
            <v>456388.88888888888</v>
          </cell>
          <cell r="E363">
            <v>456388.88888888888</v>
          </cell>
          <cell r="F363">
            <v>1062</v>
          </cell>
          <cell r="G363">
            <v>1062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1788867.7197090548</v>
          </cell>
          <cell r="M363">
            <v>0</v>
          </cell>
          <cell r="N363">
            <v>0</v>
          </cell>
          <cell r="O363">
            <v>251931.26023952337</v>
          </cell>
          <cell r="P363">
            <v>156935.43808840503</v>
          </cell>
          <cell r="Q363">
            <v>94995.822151118336</v>
          </cell>
          <cell r="R363">
            <v>185648.74579382077</v>
          </cell>
          <cell r="S363">
            <v>0</v>
          </cell>
        </row>
        <row r="364">
          <cell r="A364">
            <v>3160</v>
          </cell>
          <cell r="B364" t="str">
            <v>DUT1026</v>
          </cell>
          <cell r="C364">
            <v>256323000</v>
          </cell>
          <cell r="D364">
            <v>178002.08333333334</v>
          </cell>
          <cell r="E364">
            <v>178002.08333333334</v>
          </cell>
          <cell r="F364">
            <v>312.5</v>
          </cell>
          <cell r="G364">
            <v>312.5</v>
          </cell>
          <cell r="H364">
            <v>1</v>
          </cell>
          <cell r="I364">
            <v>0</v>
          </cell>
          <cell r="J364">
            <v>0</v>
          </cell>
          <cell r="K364">
            <v>0</v>
          </cell>
          <cell r="L364">
            <v>687508.09908125154</v>
          </cell>
          <cell r="M364">
            <v>0</v>
          </cell>
          <cell r="N364">
            <v>0</v>
          </cell>
          <cell r="O364">
            <v>47498.555645194938</v>
          </cell>
          <cell r="P364">
            <v>52296.030394637739</v>
          </cell>
          <cell r="Q364">
            <v>-4797.4747494428011</v>
          </cell>
          <cell r="R364">
            <v>185648.74579382077</v>
          </cell>
          <cell r="S364">
            <v>0</v>
          </cell>
        </row>
        <row r="365">
          <cell r="A365">
            <v>3470</v>
          </cell>
          <cell r="B365" t="str">
            <v>DUT1027</v>
          </cell>
          <cell r="C365">
            <v>2007313011</v>
          </cell>
          <cell r="D365">
            <v>1393967.3687499999</v>
          </cell>
          <cell r="E365" t="e">
            <v>#N/A</v>
          </cell>
          <cell r="F365">
            <v>3952.8</v>
          </cell>
          <cell r="G365" t="e">
            <v>#N/A</v>
          </cell>
          <cell r="H365">
            <v>0</v>
          </cell>
          <cell r="I365">
            <v>0</v>
          </cell>
          <cell r="J365">
            <v>1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</row>
        <row r="366">
          <cell r="A366">
            <v>3946</v>
          </cell>
          <cell r="B366" t="str">
            <v>DUT1028</v>
          </cell>
          <cell r="C366">
            <v>128139327</v>
          </cell>
          <cell r="D366">
            <v>88985.643750000003</v>
          </cell>
          <cell r="E366">
            <v>88985.643750000003</v>
          </cell>
          <cell r="F366">
            <v>213.2</v>
          </cell>
          <cell r="G366">
            <v>213.2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6073486.7289731316</v>
          </cell>
          <cell r="N366">
            <v>0</v>
          </cell>
          <cell r="O366">
            <v>18567.275091904412</v>
          </cell>
          <cell r="P366">
            <v>14086.292861899883</v>
          </cell>
          <cell r="Q366">
            <v>4480.9822300045289</v>
          </cell>
          <cell r="R366">
            <v>0</v>
          </cell>
          <cell r="S366">
            <v>2</v>
          </cell>
        </row>
        <row r="367">
          <cell r="A367">
            <v>628</v>
          </cell>
          <cell r="B367" t="str">
            <v>DUT1029</v>
          </cell>
          <cell r="C367">
            <v>3054240000</v>
          </cell>
          <cell r="D367">
            <v>2121000</v>
          </cell>
          <cell r="E367">
            <v>1318000</v>
          </cell>
          <cell r="F367">
            <v>3333.33</v>
          </cell>
          <cell r="G367">
            <v>964.4</v>
          </cell>
          <cell r="H367">
            <v>0</v>
          </cell>
          <cell r="I367">
            <v>0</v>
          </cell>
          <cell r="J367">
            <v>2</v>
          </cell>
          <cell r="K367">
            <v>0</v>
          </cell>
          <cell r="L367">
            <v>8647138.1098160408</v>
          </cell>
          <cell r="M367">
            <v>20615378.743954923</v>
          </cell>
          <cell r="N367">
            <v>0</v>
          </cell>
          <cell r="O367">
            <v>1314854.6050688657</v>
          </cell>
          <cell r="P367">
            <v>647604.58675750939</v>
          </cell>
          <cell r="Q367">
            <v>667250.01831135631</v>
          </cell>
          <cell r="R367">
            <v>864713.81098160415</v>
          </cell>
          <cell r="S367">
            <v>3</v>
          </cell>
        </row>
        <row r="368">
          <cell r="A368">
            <v>2861</v>
          </cell>
          <cell r="B368" t="str">
            <v>DUT1030</v>
          </cell>
          <cell r="C368">
            <v>201000000</v>
          </cell>
          <cell r="D368">
            <v>139583.33333333334</v>
          </cell>
          <cell r="E368">
            <v>139583.33333333334</v>
          </cell>
          <cell r="F368">
            <v>250</v>
          </cell>
          <cell r="G368">
            <v>250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4482323.7353957007</v>
          </cell>
          <cell r="N368">
            <v>0</v>
          </cell>
          <cell r="O368">
            <v>24698.263021687457</v>
          </cell>
          <cell r="P368">
            <v>23117.227706793939</v>
          </cell>
          <cell r="Q368">
            <v>1581.0353148935174</v>
          </cell>
          <cell r="R368">
            <v>0</v>
          </cell>
          <cell r="S368">
            <v>2</v>
          </cell>
        </row>
        <row r="369">
          <cell r="A369">
            <v>2364</v>
          </cell>
          <cell r="B369" t="str">
            <v>DUT1031</v>
          </cell>
          <cell r="C369">
            <v>286560000</v>
          </cell>
          <cell r="D369">
            <v>199000</v>
          </cell>
          <cell r="E369">
            <v>199000</v>
          </cell>
          <cell r="F369">
            <v>459.2</v>
          </cell>
          <cell r="G369">
            <v>459.2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336085.95306438534</v>
          </cell>
          <cell r="M369">
            <v>5179234.9540993245</v>
          </cell>
          <cell r="N369">
            <v>0</v>
          </cell>
          <cell r="O369">
            <v>94420.008506125509</v>
          </cell>
          <cell r="P369">
            <v>65378.415323936861</v>
          </cell>
          <cell r="Q369">
            <v>29041.593182188648</v>
          </cell>
          <cell r="R369">
            <v>0</v>
          </cell>
          <cell r="S369">
            <v>2</v>
          </cell>
        </row>
        <row r="370">
          <cell r="A370">
            <v>6026</v>
          </cell>
          <cell r="B370" t="str">
            <v>DUT1032</v>
          </cell>
          <cell r="C370">
            <v>2090880000</v>
          </cell>
          <cell r="D370">
            <v>1452000</v>
          </cell>
          <cell r="E370" t="e">
            <v>#N/A</v>
          </cell>
          <cell r="F370">
            <v>2340.54</v>
          </cell>
          <cell r="G370" t="e">
            <v>#N/A</v>
          </cell>
          <cell r="H370">
            <v>0</v>
          </cell>
          <cell r="I370">
            <v>1</v>
          </cell>
          <cell r="J370">
            <v>1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</row>
        <row r="371">
          <cell r="A371">
            <v>1720</v>
          </cell>
          <cell r="B371" t="str">
            <v>DUT1033</v>
          </cell>
          <cell r="C371">
            <v>345600000</v>
          </cell>
          <cell r="D371">
            <v>240000</v>
          </cell>
          <cell r="E371">
            <v>240000</v>
          </cell>
          <cell r="F371">
            <v>312.5</v>
          </cell>
          <cell r="G371">
            <v>312.5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1223347.1229134009</v>
          </cell>
          <cell r="M371">
            <v>0</v>
          </cell>
          <cell r="N371">
            <v>0</v>
          </cell>
          <cell r="O371">
            <v>134436.57691171812</v>
          </cell>
          <cell r="P371">
            <v>92529.02033840456</v>
          </cell>
          <cell r="Q371">
            <v>41907.556573313559</v>
          </cell>
          <cell r="R371">
            <v>185648.74579382077</v>
          </cell>
          <cell r="S371">
            <v>0</v>
          </cell>
        </row>
        <row r="372">
          <cell r="A372">
            <v>4041</v>
          </cell>
          <cell r="B372" t="str">
            <v>DUT1034</v>
          </cell>
          <cell r="C372">
            <v>1774000000</v>
          </cell>
          <cell r="D372">
            <v>1231944.4444444445</v>
          </cell>
          <cell r="E372">
            <v>1231944.4444444445</v>
          </cell>
          <cell r="F372">
            <v>1191.5999999999999</v>
          </cell>
          <cell r="G372">
            <v>1191.5999999999999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6239964.7865916835</v>
          </cell>
          <cell r="M372">
            <v>0</v>
          </cell>
          <cell r="N372">
            <v>0</v>
          </cell>
          <cell r="O372">
            <v>512367.38985755458</v>
          </cell>
          <cell r="P372">
            <v>410280.52180423308</v>
          </cell>
          <cell r="Q372">
            <v>102086.86805332149</v>
          </cell>
          <cell r="R372">
            <v>623996.47865916835</v>
          </cell>
          <cell r="S372">
            <v>0</v>
          </cell>
        </row>
        <row r="373">
          <cell r="A373">
            <v>47</v>
          </cell>
          <cell r="B373" t="str">
            <v>DUT1035</v>
          </cell>
          <cell r="C373">
            <v>1331000000</v>
          </cell>
          <cell r="D373">
            <v>924305.55555555562</v>
          </cell>
          <cell r="E373">
            <v>924305.55555555562</v>
          </cell>
          <cell r="F373">
            <v>1350</v>
          </cell>
          <cell r="G373">
            <v>1350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15877156.57757991</v>
          </cell>
          <cell r="N373">
            <v>0</v>
          </cell>
          <cell r="O373">
            <v>248736.65919645509</v>
          </cell>
          <cell r="P373">
            <v>149299.54445043276</v>
          </cell>
          <cell r="Q373">
            <v>99437.114746022329</v>
          </cell>
          <cell r="R373">
            <v>0</v>
          </cell>
          <cell r="S373">
            <v>4</v>
          </cell>
        </row>
        <row r="374">
          <cell r="A374">
            <v>3393</v>
          </cell>
          <cell r="B374" t="str">
            <v>DUT1036</v>
          </cell>
          <cell r="C374">
            <v>639360000</v>
          </cell>
          <cell r="D374">
            <v>444000</v>
          </cell>
          <cell r="E374">
            <v>444000</v>
          </cell>
          <cell r="F374">
            <v>990</v>
          </cell>
          <cell r="G374">
            <v>990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1016670.8216949103</v>
          </cell>
          <cell r="M374">
            <v>0</v>
          </cell>
          <cell r="N374">
            <v>0</v>
          </cell>
          <cell r="O374">
            <v>143855.751208375</v>
          </cell>
          <cell r="P374">
            <v>88750.937375062989</v>
          </cell>
          <cell r="Q374">
            <v>55104.813833312015</v>
          </cell>
          <cell r="R374">
            <v>185648.74579382077</v>
          </cell>
          <cell r="S374">
            <v>0</v>
          </cell>
        </row>
        <row r="375">
          <cell r="A375">
            <v>3627</v>
          </cell>
          <cell r="B375" t="str">
            <v>DUT1038</v>
          </cell>
          <cell r="C375">
            <v>95000000</v>
          </cell>
          <cell r="D375">
            <v>65972.222222222219</v>
          </cell>
          <cell r="E375">
            <v>65972.222222222219</v>
          </cell>
          <cell r="F375">
            <v>71</v>
          </cell>
          <cell r="G375">
            <v>71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286060.62091388548</v>
          </cell>
          <cell r="M375">
            <v>0</v>
          </cell>
          <cell r="N375">
            <v>0</v>
          </cell>
          <cell r="O375">
            <v>20489.95951898265</v>
          </cell>
          <cell r="P375">
            <v>25911.430500119794</v>
          </cell>
          <cell r="Q375">
            <v>-5421.4709811371431</v>
          </cell>
          <cell r="R375">
            <v>0</v>
          </cell>
          <cell r="S375">
            <v>0</v>
          </cell>
        </row>
        <row r="376">
          <cell r="A376">
            <v>3265</v>
          </cell>
          <cell r="B376" t="str">
            <v>DUT1039</v>
          </cell>
          <cell r="C376">
            <v>2908000000</v>
          </cell>
          <cell r="D376">
            <v>2019444.4444444445</v>
          </cell>
          <cell r="E376">
            <v>2019444.4444444445</v>
          </cell>
          <cell r="F376">
            <v>2666.6089999999999</v>
          </cell>
          <cell r="G376">
            <v>2666.6089999999999</v>
          </cell>
          <cell r="H376">
            <v>0</v>
          </cell>
          <cell r="I376">
            <v>1</v>
          </cell>
          <cell r="J376">
            <v>0</v>
          </cell>
          <cell r="K376">
            <v>0</v>
          </cell>
          <cell r="L376">
            <v>17126814.557880484</v>
          </cell>
          <cell r="M376">
            <v>0</v>
          </cell>
          <cell r="N376">
            <v>0</v>
          </cell>
          <cell r="O376">
            <v>1430058.6846788884</v>
          </cell>
          <cell r="P376">
            <v>762941.40566914238</v>
          </cell>
          <cell r="Q376">
            <v>667117.27900974604</v>
          </cell>
          <cell r="R376">
            <v>1712681.4557880484</v>
          </cell>
          <cell r="S376">
            <v>0</v>
          </cell>
        </row>
        <row r="377">
          <cell r="A377">
            <v>1374</v>
          </cell>
          <cell r="B377" t="str">
            <v>DUT1041</v>
          </cell>
          <cell r="C377">
            <v>272100000</v>
          </cell>
          <cell r="D377">
            <v>188958.33333333334</v>
          </cell>
          <cell r="E377">
            <v>188958.33333333334</v>
          </cell>
          <cell r="F377">
            <v>445.35</v>
          </cell>
          <cell r="G377">
            <v>445.35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5824585.8407341214</v>
          </cell>
          <cell r="N377">
            <v>0</v>
          </cell>
          <cell r="O377">
            <v>62224.881791040942</v>
          </cell>
          <cell r="P377">
            <v>43418.185784369387</v>
          </cell>
          <cell r="Q377">
            <v>18806.696006671555</v>
          </cell>
          <cell r="R377">
            <v>0</v>
          </cell>
          <cell r="S377">
            <v>2</v>
          </cell>
        </row>
        <row r="378">
          <cell r="A378">
            <v>3576</v>
          </cell>
          <cell r="B378" t="str">
            <v>DUT1043</v>
          </cell>
          <cell r="C378">
            <v>404000000</v>
          </cell>
          <cell r="D378">
            <v>280555.55555555556</v>
          </cell>
          <cell r="E378">
            <v>280555.55555555556</v>
          </cell>
          <cell r="F378">
            <v>345</v>
          </cell>
          <cell r="G378">
            <v>345</v>
          </cell>
          <cell r="H378">
            <v>1</v>
          </cell>
          <cell r="I378">
            <v>0</v>
          </cell>
          <cell r="J378">
            <v>0</v>
          </cell>
          <cell r="K378">
            <v>0</v>
          </cell>
          <cell r="L378">
            <v>1046800.2004506474</v>
          </cell>
          <cell r="M378">
            <v>0</v>
          </cell>
          <cell r="N378">
            <v>0</v>
          </cell>
          <cell r="O378">
            <v>121924.74101007119</v>
          </cell>
          <cell r="P378">
            <v>84354.863190755073</v>
          </cell>
          <cell r="Q378">
            <v>37569.877819316112</v>
          </cell>
          <cell r="R378">
            <v>185648.74579382077</v>
          </cell>
          <cell r="S378">
            <v>0</v>
          </cell>
        </row>
        <row r="379">
          <cell r="A379">
            <v>3506</v>
          </cell>
          <cell r="B379" t="str">
            <v>DUT1044</v>
          </cell>
          <cell r="C379">
            <v>1090000000</v>
          </cell>
          <cell r="D379">
            <v>756944.44444444438</v>
          </cell>
          <cell r="E379">
            <v>756944.44444444438</v>
          </cell>
          <cell r="F379">
            <v>1379.7</v>
          </cell>
          <cell r="G379">
            <v>1379.7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1573559.5977432977</v>
          </cell>
          <cell r="M379">
            <v>0</v>
          </cell>
          <cell r="N379">
            <v>0</v>
          </cell>
          <cell r="O379">
            <v>284542.00511722302</v>
          </cell>
          <cell r="P379">
            <v>174771.62043874804</v>
          </cell>
          <cell r="Q379">
            <v>109770.38467847498</v>
          </cell>
          <cell r="R379">
            <v>185648.74579382077</v>
          </cell>
          <cell r="S379">
            <v>0</v>
          </cell>
        </row>
        <row r="380">
          <cell r="A380">
            <v>2103</v>
          </cell>
          <cell r="B380" t="str">
            <v>DUT1046</v>
          </cell>
          <cell r="C380">
            <v>1428000000</v>
          </cell>
          <cell r="D380">
            <v>991666.66666666663</v>
          </cell>
          <cell r="E380">
            <v>991666.66666666663</v>
          </cell>
          <cell r="F380">
            <v>2389.5</v>
          </cell>
          <cell r="G380">
            <v>2389.5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2926200.5836267141</v>
          </cell>
          <cell r="M380">
            <v>0</v>
          </cell>
          <cell r="N380">
            <v>0</v>
          </cell>
          <cell r="O380">
            <v>341243.44889370701</v>
          </cell>
          <cell r="P380">
            <v>223054.64600119917</v>
          </cell>
          <cell r="Q380">
            <v>118188.80289250784</v>
          </cell>
          <cell r="R380">
            <v>292620.05836267141</v>
          </cell>
          <cell r="S380">
            <v>0</v>
          </cell>
        </row>
        <row r="381">
          <cell r="A381">
            <v>3098</v>
          </cell>
          <cell r="B381" t="str">
            <v>DUT1047</v>
          </cell>
          <cell r="C381">
            <v>884600000</v>
          </cell>
          <cell r="D381">
            <v>614305.55555555562</v>
          </cell>
          <cell r="E381">
            <v>614305.55555555562</v>
          </cell>
          <cell r="F381">
            <v>510</v>
          </cell>
          <cell r="G381">
            <v>510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3705963.9458913896</v>
          </cell>
          <cell r="M381">
            <v>0</v>
          </cell>
          <cell r="N381">
            <v>0</v>
          </cell>
          <cell r="O381">
            <v>342116.91859725909</v>
          </cell>
          <cell r="P381">
            <v>279009.13851807005</v>
          </cell>
          <cell r="Q381">
            <v>63107.780079189048</v>
          </cell>
          <cell r="R381">
            <v>370596.39458913897</v>
          </cell>
          <cell r="S381">
            <v>0</v>
          </cell>
        </row>
        <row r="382">
          <cell r="A382">
            <v>3549</v>
          </cell>
          <cell r="B382" t="str">
            <v>DUT1048</v>
          </cell>
          <cell r="C382">
            <v>615000000</v>
          </cell>
          <cell r="D382">
            <v>427083.33333333331</v>
          </cell>
          <cell r="E382">
            <v>427083.33333333337</v>
          </cell>
          <cell r="F382">
            <v>558</v>
          </cell>
          <cell r="G382">
            <v>558</v>
          </cell>
          <cell r="H382">
            <v>1</v>
          </cell>
          <cell r="I382">
            <v>0</v>
          </cell>
          <cell r="J382">
            <v>0</v>
          </cell>
          <cell r="K382">
            <v>0</v>
          </cell>
          <cell r="L382">
            <v>3022720.8949411744</v>
          </cell>
          <cell r="M382">
            <v>0</v>
          </cell>
          <cell r="N382">
            <v>0</v>
          </cell>
          <cell r="O382">
            <v>180732.21212976496</v>
          </cell>
          <cell r="P382">
            <v>295594.77488372073</v>
          </cell>
          <cell r="Q382">
            <v>-114862.56275395578</v>
          </cell>
          <cell r="R382">
            <v>238638.56581853796</v>
          </cell>
          <cell r="S382">
            <v>0</v>
          </cell>
        </row>
        <row r="383">
          <cell r="A383">
            <v>887</v>
          </cell>
          <cell r="B383" t="str">
            <v>DUT1049</v>
          </cell>
          <cell r="C383">
            <v>743040000</v>
          </cell>
          <cell r="D383">
            <v>516000</v>
          </cell>
          <cell r="E383">
            <v>516000</v>
          </cell>
          <cell r="F383">
            <v>1100.25</v>
          </cell>
          <cell r="G383">
            <v>1100.25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408240.18857377447</v>
          </cell>
          <cell r="M383">
            <v>0</v>
          </cell>
          <cell r="N383">
            <v>0</v>
          </cell>
          <cell r="O383">
            <v>-325620.28050454229</v>
          </cell>
          <cell r="P383">
            <v>284736.20915694203</v>
          </cell>
          <cell r="Q383">
            <v>-610356.48966148426</v>
          </cell>
          <cell r="R383">
            <v>0</v>
          </cell>
          <cell r="S383">
            <v>0</v>
          </cell>
        </row>
        <row r="384">
          <cell r="A384">
            <v>46</v>
          </cell>
          <cell r="B384" t="str">
            <v>DUT1050</v>
          </cell>
          <cell r="C384">
            <v>3030000000</v>
          </cell>
          <cell r="D384">
            <v>2104166.6666666665</v>
          </cell>
          <cell r="E384">
            <v>2104166.6666666665</v>
          </cell>
          <cell r="F384">
            <v>3494</v>
          </cell>
          <cell r="G384">
            <v>3494</v>
          </cell>
          <cell r="H384">
            <v>0</v>
          </cell>
          <cell r="I384">
            <v>1</v>
          </cell>
          <cell r="J384">
            <v>0</v>
          </cell>
          <cell r="K384">
            <v>0</v>
          </cell>
          <cell r="L384">
            <v>0</v>
          </cell>
          <cell r="M384">
            <v>68734478.359747157</v>
          </cell>
          <cell r="N384">
            <v>0</v>
          </cell>
          <cell r="O384">
            <v>512967.1530709411</v>
          </cell>
          <cell r="P384">
            <v>449280.08541216422</v>
          </cell>
          <cell r="Q384">
            <v>63687.067658776883</v>
          </cell>
          <cell r="R384">
            <v>0</v>
          </cell>
          <cell r="S384">
            <v>4</v>
          </cell>
        </row>
        <row r="385">
          <cell r="A385">
            <v>891</v>
          </cell>
          <cell r="B385" t="str">
            <v>DUT1051</v>
          </cell>
          <cell r="C385">
            <v>538560000</v>
          </cell>
          <cell r="D385">
            <v>374000</v>
          </cell>
          <cell r="E385">
            <v>374000</v>
          </cell>
          <cell r="F385">
            <v>696.90200000000004</v>
          </cell>
          <cell r="G385">
            <v>696.90200000000004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11055099.212916961</v>
          </cell>
          <cell r="N385">
            <v>0</v>
          </cell>
          <cell r="O385">
            <v>60285.436961194755</v>
          </cell>
          <cell r="P385">
            <v>83191.768501719387</v>
          </cell>
          <cell r="Q385">
            <v>-22906.331540524632</v>
          </cell>
          <cell r="R385">
            <v>0</v>
          </cell>
          <cell r="S385">
            <v>2</v>
          </cell>
        </row>
        <row r="386">
          <cell r="A386">
            <v>2866</v>
          </cell>
          <cell r="B386" t="str">
            <v>DUT1052</v>
          </cell>
          <cell r="C386">
            <v>1361376000</v>
          </cell>
          <cell r="D386">
            <v>945400</v>
          </cell>
          <cell r="E386">
            <v>945400</v>
          </cell>
          <cell r="F386">
            <v>2455.65</v>
          </cell>
          <cell r="G386">
            <v>2455.65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3805947.8421045784</v>
          </cell>
          <cell r="M386">
            <v>0</v>
          </cell>
          <cell r="N386">
            <v>0</v>
          </cell>
          <cell r="O386">
            <v>465670.42153786658</v>
          </cell>
          <cell r="P386">
            <v>273659.1732191607</v>
          </cell>
          <cell r="Q386">
            <v>192011.24831870588</v>
          </cell>
          <cell r="R386">
            <v>380594.78421045787</v>
          </cell>
          <cell r="S386">
            <v>0</v>
          </cell>
        </row>
        <row r="387">
          <cell r="A387">
            <v>1925</v>
          </cell>
          <cell r="B387" t="str">
            <v>DUT1053</v>
          </cell>
          <cell r="C387">
            <v>937320000</v>
          </cell>
          <cell r="D387">
            <v>650916.66666666663</v>
          </cell>
          <cell r="E387">
            <v>650916.66666666663</v>
          </cell>
          <cell r="F387">
            <v>1137.0999999999999</v>
          </cell>
          <cell r="G387">
            <v>1137.0999999999999</v>
          </cell>
          <cell r="H387">
            <v>0</v>
          </cell>
          <cell r="I387">
            <v>1</v>
          </cell>
          <cell r="J387">
            <v>0</v>
          </cell>
          <cell r="K387">
            <v>0</v>
          </cell>
          <cell r="L387">
            <v>6521490.0922645191</v>
          </cell>
          <cell r="M387">
            <v>0</v>
          </cell>
          <cell r="N387">
            <v>0</v>
          </cell>
          <cell r="O387">
            <v>367963.35564751551</v>
          </cell>
          <cell r="P387">
            <v>321271.38786327088</v>
          </cell>
          <cell r="Q387">
            <v>46691.967784244625</v>
          </cell>
          <cell r="R387">
            <v>629342.75904345384</v>
          </cell>
          <cell r="S387">
            <v>0</v>
          </cell>
        </row>
        <row r="388">
          <cell r="A388">
            <v>3471</v>
          </cell>
          <cell r="B388" t="str">
            <v>DUT1056</v>
          </cell>
          <cell r="C388">
            <v>340000000</v>
          </cell>
          <cell r="D388">
            <v>236111.11111111109</v>
          </cell>
          <cell r="E388">
            <v>236111.11111111109</v>
          </cell>
          <cell r="F388">
            <v>410.04</v>
          </cell>
          <cell r="G388">
            <v>410.04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7793196.8365838211</v>
          </cell>
          <cell r="N388">
            <v>0</v>
          </cell>
          <cell r="O388">
            <v>147231.81780156435</v>
          </cell>
          <cell r="P388">
            <v>94909.694894255779</v>
          </cell>
          <cell r="Q388">
            <v>52322.122907308571</v>
          </cell>
          <cell r="R388">
            <v>0</v>
          </cell>
          <cell r="S388">
            <v>2</v>
          </cell>
        </row>
        <row r="389">
          <cell r="A389">
            <v>3297</v>
          </cell>
          <cell r="B389" t="str">
            <v>DUT1057</v>
          </cell>
          <cell r="C389">
            <v>489600000</v>
          </cell>
          <cell r="D389">
            <v>340000</v>
          </cell>
          <cell r="E389">
            <v>340000</v>
          </cell>
          <cell r="F389">
            <v>771.8</v>
          </cell>
          <cell r="G389">
            <v>771.8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6157713.1491534682</v>
          </cell>
          <cell r="N389">
            <v>0</v>
          </cell>
          <cell r="O389">
            <v>86962.192096764804</v>
          </cell>
          <cell r="P389">
            <v>55710.073916354013</v>
          </cell>
          <cell r="Q389">
            <v>31252.118180410791</v>
          </cell>
          <cell r="R389">
            <v>0</v>
          </cell>
          <cell r="S389">
            <v>2</v>
          </cell>
        </row>
        <row r="390">
          <cell r="A390">
            <v>6257</v>
          </cell>
          <cell r="B390" t="str">
            <v>DUT1060</v>
          </cell>
          <cell r="C390">
            <v>1559440000</v>
          </cell>
          <cell r="D390">
            <v>1082944.4444444445</v>
          </cell>
          <cell r="E390">
            <v>1082944.4444444445</v>
          </cell>
          <cell r="F390">
            <v>3564</v>
          </cell>
          <cell r="G390">
            <v>3564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15306592.724108374</v>
          </cell>
          <cell r="M390">
            <v>0</v>
          </cell>
          <cell r="N390">
            <v>0</v>
          </cell>
          <cell r="O390">
            <v>1148621.4784628837</v>
          </cell>
          <cell r="P390">
            <v>1308098.727684346</v>
          </cell>
          <cell r="Q390">
            <v>-159477.24922146229</v>
          </cell>
          <cell r="R390">
            <v>1357424.9268179706</v>
          </cell>
          <cell r="S390">
            <v>0</v>
          </cell>
        </row>
        <row r="391">
          <cell r="A391">
            <v>2712</v>
          </cell>
          <cell r="B391" t="str">
            <v>DUT1061</v>
          </cell>
          <cell r="C391">
            <v>1131566400</v>
          </cell>
          <cell r="D391">
            <v>785810</v>
          </cell>
          <cell r="E391">
            <v>785810</v>
          </cell>
          <cell r="F391">
            <v>2558.25</v>
          </cell>
          <cell r="G391">
            <v>2558.25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112628.62917385659</v>
          </cell>
          <cell r="M391">
            <v>18998143.845594671</v>
          </cell>
          <cell r="N391">
            <v>0</v>
          </cell>
          <cell r="O391">
            <v>253993.58588209786</v>
          </cell>
          <cell r="P391">
            <v>135886.65546721863</v>
          </cell>
          <cell r="Q391">
            <v>118106.93041487923</v>
          </cell>
          <cell r="R391">
            <v>0</v>
          </cell>
          <cell r="S391">
            <v>3</v>
          </cell>
        </row>
        <row r="392">
          <cell r="A392">
            <v>6179</v>
          </cell>
          <cell r="B392" t="str">
            <v>DUT1062</v>
          </cell>
          <cell r="C392">
            <v>965000000</v>
          </cell>
          <cell r="D392">
            <v>670138.88888888888</v>
          </cell>
          <cell r="E392">
            <v>670138.88888888888</v>
          </cell>
          <cell r="F392">
            <v>1690</v>
          </cell>
          <cell r="G392">
            <v>1690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11724398.676793233</v>
          </cell>
          <cell r="N392">
            <v>0</v>
          </cell>
          <cell r="O392">
            <v>180298.25471802297</v>
          </cell>
          <cell r="P392">
            <v>109880.16635651315</v>
          </cell>
          <cell r="Q392">
            <v>70418.088361509828</v>
          </cell>
          <cell r="R392">
            <v>0</v>
          </cell>
          <cell r="S392">
            <v>3</v>
          </cell>
        </row>
        <row r="393">
          <cell r="A393">
            <v>8002</v>
          </cell>
          <cell r="B393" t="str">
            <v>DUT1064</v>
          </cell>
          <cell r="C393">
            <v>316800000</v>
          </cell>
          <cell r="D393">
            <v>220000</v>
          </cell>
          <cell r="E393">
            <v>220000</v>
          </cell>
          <cell r="F393">
            <v>414</v>
          </cell>
          <cell r="G393">
            <v>414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2357942.6460151263</v>
          </cell>
          <cell r="M393">
            <v>0</v>
          </cell>
          <cell r="N393">
            <v>0</v>
          </cell>
          <cell r="O393">
            <v>290721.48858204857</v>
          </cell>
          <cell r="P393">
            <v>161751.54363590988</v>
          </cell>
          <cell r="Q393">
            <v>128969.94494613868</v>
          </cell>
          <cell r="R393">
            <v>235794.26460151264</v>
          </cell>
          <cell r="S393">
            <v>0</v>
          </cell>
        </row>
        <row r="394">
          <cell r="A394">
            <v>646</v>
          </cell>
          <cell r="B394" t="str">
            <v>DUT1066</v>
          </cell>
          <cell r="C394">
            <v>2465280000</v>
          </cell>
          <cell r="D394">
            <v>1712000</v>
          </cell>
          <cell r="E394">
            <v>1712000</v>
          </cell>
          <cell r="F394">
            <v>1301.8800000000001</v>
          </cell>
          <cell r="G394">
            <v>1301.8800000000001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41678859.492517158</v>
          </cell>
          <cell r="N394">
            <v>0</v>
          </cell>
          <cell r="O394">
            <v>843954.96717823902</v>
          </cell>
          <cell r="P394">
            <v>554173.98458004592</v>
          </cell>
          <cell r="Q394">
            <v>289780.98259819311</v>
          </cell>
          <cell r="R394">
            <v>0</v>
          </cell>
          <cell r="S394">
            <v>4</v>
          </cell>
        </row>
        <row r="395">
          <cell r="A395">
            <v>3524</v>
          </cell>
          <cell r="B395" t="str">
            <v>DUT1067</v>
          </cell>
          <cell r="C395">
            <v>237500000</v>
          </cell>
          <cell r="D395">
            <v>164930.55555555556</v>
          </cell>
          <cell r="E395">
            <v>164930.55555555556</v>
          </cell>
          <cell r="F395">
            <v>218.14500000000001</v>
          </cell>
          <cell r="G395">
            <v>218.14500000000001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1055317.1541169139</v>
          </cell>
          <cell r="M395">
            <v>0</v>
          </cell>
          <cell r="N395">
            <v>0</v>
          </cell>
          <cell r="O395">
            <v>91615.513842022716</v>
          </cell>
          <cell r="P395">
            <v>100845.02414431641</v>
          </cell>
          <cell r="Q395">
            <v>-9229.5103022936964</v>
          </cell>
          <cell r="R395">
            <v>0</v>
          </cell>
          <cell r="S395">
            <v>0</v>
          </cell>
        </row>
        <row r="396">
          <cell r="A396">
            <v>1731</v>
          </cell>
          <cell r="B396" t="str">
            <v>DUT1068</v>
          </cell>
          <cell r="C396">
            <v>131800000</v>
          </cell>
          <cell r="D396">
            <v>91527.777777777781</v>
          </cell>
          <cell r="E396">
            <v>91527.777777777781</v>
          </cell>
          <cell r="F396">
            <v>121.005</v>
          </cell>
          <cell r="G396">
            <v>121.005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391993.92487326456</v>
          </cell>
          <cell r="M396">
            <v>0</v>
          </cell>
          <cell r="N396">
            <v>0</v>
          </cell>
          <cell r="O396">
            <v>36097.931168860479</v>
          </cell>
          <cell r="P396">
            <v>33443.00228082409</v>
          </cell>
          <cell r="Q396">
            <v>2654.9288880363893</v>
          </cell>
          <cell r="R396">
            <v>0</v>
          </cell>
          <cell r="S396">
            <v>0</v>
          </cell>
        </row>
        <row r="397">
          <cell r="A397">
            <v>3936</v>
          </cell>
          <cell r="B397" t="str">
            <v>DUT1069</v>
          </cell>
          <cell r="C397">
            <v>392985908</v>
          </cell>
          <cell r="D397">
            <v>272906.88055555557</v>
          </cell>
          <cell r="E397">
            <v>272906.88055555557</v>
          </cell>
          <cell r="F397">
            <v>439.37599999999998</v>
          </cell>
          <cell r="G397">
            <v>439.37599999999998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13989257.194337411</v>
          </cell>
          <cell r="N397">
            <v>0</v>
          </cell>
          <cell r="O397">
            <v>95286.231312210206</v>
          </cell>
          <cell r="P397">
            <v>47891.683832778166</v>
          </cell>
          <cell r="Q397">
            <v>47394.54747943204</v>
          </cell>
          <cell r="R397">
            <v>0</v>
          </cell>
          <cell r="S397">
            <v>2</v>
          </cell>
        </row>
        <row r="398">
          <cell r="A398">
            <v>566</v>
          </cell>
          <cell r="B398" t="str">
            <v>DUT1070</v>
          </cell>
          <cell r="C398">
            <v>2914400000</v>
          </cell>
          <cell r="D398">
            <v>2023888.8888888888</v>
          </cell>
          <cell r="E398">
            <v>2023888.888888889</v>
          </cell>
          <cell r="F398">
            <v>2162.9969999999998</v>
          </cell>
          <cell r="G398">
            <v>2162.9969999999998</v>
          </cell>
          <cell r="H398">
            <v>0</v>
          </cell>
          <cell r="I398">
            <v>1</v>
          </cell>
          <cell r="J398">
            <v>0</v>
          </cell>
          <cell r="K398">
            <v>0</v>
          </cell>
          <cell r="L398">
            <v>0</v>
          </cell>
          <cell r="M398">
            <v>97190014.851022884</v>
          </cell>
          <cell r="N398">
            <v>0</v>
          </cell>
          <cell r="O398">
            <v>896619.89134548488</v>
          </cell>
          <cell r="P398">
            <v>796690.41858738766</v>
          </cell>
          <cell r="Q398">
            <v>99929.472758097225</v>
          </cell>
          <cell r="R398">
            <v>0</v>
          </cell>
          <cell r="S398">
            <v>4</v>
          </cell>
        </row>
        <row r="399">
          <cell r="A399">
            <v>1008</v>
          </cell>
          <cell r="B399" t="str">
            <v>DUT1071</v>
          </cell>
          <cell r="C399">
            <v>436000000</v>
          </cell>
          <cell r="D399">
            <v>302777.77777777781</v>
          </cell>
          <cell r="E399">
            <v>302777.77777777781</v>
          </cell>
          <cell r="F399">
            <v>600</v>
          </cell>
          <cell r="G399">
            <v>600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1429443.6398406355</v>
          </cell>
          <cell r="M399">
            <v>0</v>
          </cell>
          <cell r="N399">
            <v>0</v>
          </cell>
          <cell r="O399">
            <v>184828.26499088699</v>
          </cell>
          <cell r="P399">
            <v>131831.43394922171</v>
          </cell>
          <cell r="Q399">
            <v>52996.831041665282</v>
          </cell>
          <cell r="R399">
            <v>185648.74579382077</v>
          </cell>
          <cell r="S399">
            <v>0</v>
          </cell>
        </row>
        <row r="400">
          <cell r="A400">
            <v>3490</v>
          </cell>
          <cell r="B400" t="str">
            <v>DUT1072</v>
          </cell>
          <cell r="C400">
            <v>527900000</v>
          </cell>
          <cell r="D400">
            <v>366597.22222222219</v>
          </cell>
          <cell r="E400">
            <v>366597.22222222219</v>
          </cell>
          <cell r="F400">
            <v>634.77499999999998</v>
          </cell>
          <cell r="G400">
            <v>634.77499999999998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934065.18671928335</v>
          </cell>
          <cell r="M400">
            <v>0</v>
          </cell>
          <cell r="N400">
            <v>0</v>
          </cell>
          <cell r="O400">
            <v>134071.0824666851</v>
          </cell>
          <cell r="P400">
            <v>91317.971788397917</v>
          </cell>
          <cell r="Q400">
            <v>42753.110678287179</v>
          </cell>
          <cell r="R400">
            <v>185648.74579382077</v>
          </cell>
          <cell r="S400">
            <v>0</v>
          </cell>
        </row>
        <row r="401">
          <cell r="A401">
            <v>2706</v>
          </cell>
          <cell r="B401" t="str">
            <v>DUT1074</v>
          </cell>
          <cell r="C401">
            <v>318800000</v>
          </cell>
          <cell r="D401">
            <v>221388.88888888891</v>
          </cell>
          <cell r="E401">
            <v>221388.88888888891</v>
          </cell>
          <cell r="F401">
            <v>413.63499999999999</v>
          </cell>
          <cell r="G401">
            <v>413.63499999999999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707448.53222065745</v>
          </cell>
          <cell r="M401">
            <v>0</v>
          </cell>
          <cell r="N401">
            <v>0</v>
          </cell>
          <cell r="O401">
            <v>148899.87097877293</v>
          </cell>
          <cell r="P401">
            <v>78565.666003350314</v>
          </cell>
          <cell r="Q401">
            <v>70334.204975422617</v>
          </cell>
          <cell r="R401">
            <v>0</v>
          </cell>
          <cell r="S401">
            <v>0</v>
          </cell>
        </row>
        <row r="402">
          <cell r="A402">
            <v>1943</v>
          </cell>
          <cell r="B402" t="str">
            <v>DUT1075</v>
          </cell>
          <cell r="C402">
            <v>117500000</v>
          </cell>
          <cell r="D402">
            <v>81597.222222222219</v>
          </cell>
          <cell r="E402">
            <v>81597.222222222219</v>
          </cell>
          <cell r="F402">
            <v>136.9</v>
          </cell>
          <cell r="G402">
            <v>136.9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3020620.5420920337</v>
          </cell>
          <cell r="N402">
            <v>0</v>
          </cell>
          <cell r="O402">
            <v>21988.770074428307</v>
          </cell>
          <cell r="P402">
            <v>14779.908571191931</v>
          </cell>
          <cell r="Q402">
            <v>7208.8615032363759</v>
          </cell>
          <cell r="R402">
            <v>0</v>
          </cell>
          <cell r="S402">
            <v>2</v>
          </cell>
        </row>
        <row r="403">
          <cell r="A403">
            <v>6042</v>
          </cell>
          <cell r="B403" t="str">
            <v>DUT1078</v>
          </cell>
          <cell r="C403">
            <v>108000000</v>
          </cell>
          <cell r="D403">
            <v>75000</v>
          </cell>
          <cell r="E403" t="e">
            <v>#N/A</v>
          </cell>
          <cell r="F403">
            <v>1726.6</v>
          </cell>
          <cell r="G403" t="e">
            <v>#N/A</v>
          </cell>
          <cell r="H403">
            <v>0</v>
          </cell>
          <cell r="I403">
            <v>0</v>
          </cell>
          <cell r="J403">
            <v>1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</row>
        <row r="404">
          <cell r="A404">
            <v>6043</v>
          </cell>
          <cell r="B404" t="str">
            <v>DUT1081</v>
          </cell>
          <cell r="C404">
            <v>508000000</v>
          </cell>
          <cell r="D404">
            <v>352777.77777777781</v>
          </cell>
          <cell r="E404" t="e">
            <v>#N/A</v>
          </cell>
          <cell r="F404">
            <v>2950.6</v>
          </cell>
          <cell r="G404" t="e">
            <v>#N/A</v>
          </cell>
          <cell r="H404">
            <v>1</v>
          </cell>
          <cell r="I404">
            <v>0</v>
          </cell>
          <cell r="J404">
            <v>1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</row>
        <row r="405">
          <cell r="A405">
            <v>4938</v>
          </cell>
          <cell r="B405" t="str">
            <v>DUT1084</v>
          </cell>
          <cell r="C405">
            <v>381000000</v>
          </cell>
          <cell r="D405">
            <v>264583.33333333331</v>
          </cell>
          <cell r="E405">
            <v>264583.33333333331</v>
          </cell>
          <cell r="F405">
            <v>337.322</v>
          </cell>
          <cell r="G405">
            <v>337.322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1119510.1077171473</v>
          </cell>
          <cell r="M405">
            <v>0</v>
          </cell>
          <cell r="N405">
            <v>0</v>
          </cell>
          <cell r="O405">
            <v>176757.07615490555</v>
          </cell>
          <cell r="P405">
            <v>109384.11518681607</v>
          </cell>
          <cell r="Q405">
            <v>67372.960968089479</v>
          </cell>
          <cell r="R405">
            <v>185648.74579382077</v>
          </cell>
          <cell r="S405">
            <v>0</v>
          </cell>
        </row>
        <row r="406">
          <cell r="A406">
            <v>994</v>
          </cell>
          <cell r="B406" t="str">
            <v>DUT1085</v>
          </cell>
          <cell r="C406">
            <v>427680000</v>
          </cell>
          <cell r="D406">
            <v>297000</v>
          </cell>
          <cell r="E406">
            <v>297000</v>
          </cell>
          <cell r="F406">
            <v>1873.02</v>
          </cell>
          <cell r="G406">
            <v>1873.02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3014193.8848703764</v>
          </cell>
          <cell r="M406">
            <v>0</v>
          </cell>
          <cell r="N406">
            <v>0</v>
          </cell>
          <cell r="O406">
            <v>479025.35934254766</v>
          </cell>
          <cell r="P406">
            <v>310001.59711493319</v>
          </cell>
          <cell r="Q406">
            <v>169023.76222761447</v>
          </cell>
          <cell r="R406">
            <v>301419.38848703768</v>
          </cell>
          <cell r="S406">
            <v>0</v>
          </cell>
        </row>
        <row r="407">
          <cell r="A407">
            <v>4042</v>
          </cell>
          <cell r="B407" t="str">
            <v>DUT1086</v>
          </cell>
          <cell r="C407">
            <v>165000000</v>
          </cell>
          <cell r="D407">
            <v>114583.33333333333</v>
          </cell>
          <cell r="E407">
            <v>114583.33333333333</v>
          </cell>
          <cell r="F407">
            <v>272</v>
          </cell>
          <cell r="G407">
            <v>272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1668447.4250093326</v>
          </cell>
          <cell r="M407">
            <v>0</v>
          </cell>
          <cell r="N407">
            <v>0</v>
          </cell>
          <cell r="O407">
            <v>63657.214826865951</v>
          </cell>
          <cell r="P407">
            <v>122724.53115288916</v>
          </cell>
          <cell r="Q407">
            <v>-59067.31632602321</v>
          </cell>
          <cell r="R407">
            <v>185648.74579382077</v>
          </cell>
          <cell r="S407">
            <v>0</v>
          </cell>
        </row>
        <row r="408">
          <cell r="A408">
            <v>2732</v>
          </cell>
          <cell r="B408" t="str">
            <v>DUT1087</v>
          </cell>
          <cell r="C408">
            <v>415000000</v>
          </cell>
          <cell r="D408">
            <v>288194.44444444444</v>
          </cell>
          <cell r="E408">
            <v>288194.44444444444</v>
          </cell>
          <cell r="F408">
            <v>466</v>
          </cell>
          <cell r="G408">
            <v>466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317088.60740313056</v>
          </cell>
          <cell r="M408">
            <v>0</v>
          </cell>
          <cell r="N408">
            <v>0</v>
          </cell>
          <cell r="O408">
            <v>126719.96444192389</v>
          </cell>
          <cell r="P408">
            <v>309883.45003689401</v>
          </cell>
          <cell r="Q408">
            <v>-183163.48559497012</v>
          </cell>
          <cell r="R408">
            <v>0</v>
          </cell>
          <cell r="S408">
            <v>0</v>
          </cell>
        </row>
        <row r="409">
          <cell r="A409">
            <v>3130</v>
          </cell>
          <cell r="B409" t="str">
            <v>DUT1088</v>
          </cell>
          <cell r="C409">
            <v>214183000</v>
          </cell>
          <cell r="D409">
            <v>148738.19444444444</v>
          </cell>
          <cell r="E409">
            <v>148738.19444444444</v>
          </cell>
          <cell r="F409">
            <v>218.22900000000001</v>
          </cell>
          <cell r="G409">
            <v>218.22900000000001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239346.95067405433</v>
          </cell>
          <cell r="M409">
            <v>4253890.9220769536</v>
          </cell>
          <cell r="N409">
            <v>0</v>
          </cell>
          <cell r="O409">
            <v>66852.426182516356</v>
          </cell>
          <cell r="P409">
            <v>41838.059180637392</v>
          </cell>
          <cell r="Q409">
            <v>25014.367001878963</v>
          </cell>
          <cell r="R409">
            <v>0</v>
          </cell>
          <cell r="S409">
            <v>2</v>
          </cell>
        </row>
        <row r="410">
          <cell r="A410">
            <v>1904</v>
          </cell>
          <cell r="B410" t="str">
            <v>DUT1089</v>
          </cell>
          <cell r="C410">
            <v>436478400</v>
          </cell>
          <cell r="D410">
            <v>303110</v>
          </cell>
          <cell r="E410">
            <v>303110</v>
          </cell>
          <cell r="F410">
            <v>512</v>
          </cell>
          <cell r="G410">
            <v>512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11112930.206965761</v>
          </cell>
          <cell r="N410">
            <v>0</v>
          </cell>
          <cell r="O410">
            <v>81350.917744377759</v>
          </cell>
          <cell r="P410">
            <v>78685.996098090895</v>
          </cell>
          <cell r="Q410">
            <v>2664.9216462868644</v>
          </cell>
          <cell r="R410">
            <v>0</v>
          </cell>
          <cell r="S410">
            <v>2</v>
          </cell>
        </row>
        <row r="411">
          <cell r="A411">
            <v>6098</v>
          </cell>
          <cell r="B411" t="str">
            <v>DUT1092</v>
          </cell>
          <cell r="C411">
            <v>64627000</v>
          </cell>
          <cell r="D411">
            <v>44879.861111111109</v>
          </cell>
          <cell r="E411" t="e">
            <v>#N/A</v>
          </cell>
          <cell r="F411">
            <v>475</v>
          </cell>
          <cell r="G411" t="e">
            <v>#N/A</v>
          </cell>
          <cell r="H411">
            <v>0</v>
          </cell>
          <cell r="I411">
            <v>0</v>
          </cell>
          <cell r="J411">
            <v>1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</row>
        <row r="412">
          <cell r="A412">
            <v>995</v>
          </cell>
          <cell r="B412" t="str">
            <v>DUT1093</v>
          </cell>
          <cell r="C412">
            <v>443174400</v>
          </cell>
          <cell r="D412">
            <v>307760</v>
          </cell>
          <cell r="E412">
            <v>307760</v>
          </cell>
          <cell r="F412">
            <v>615.6</v>
          </cell>
          <cell r="G412">
            <v>615.6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1051862.4481892111</v>
          </cell>
          <cell r="M412">
            <v>0</v>
          </cell>
          <cell r="N412">
            <v>0</v>
          </cell>
          <cell r="O412">
            <v>118953.34530368747</v>
          </cell>
          <cell r="P412">
            <v>86221.94043182295</v>
          </cell>
          <cell r="Q412">
            <v>32731.404871864521</v>
          </cell>
          <cell r="R412">
            <v>185648.74579382077</v>
          </cell>
          <cell r="S412">
            <v>0</v>
          </cell>
        </row>
        <row r="413">
          <cell r="A413">
            <v>1570</v>
          </cell>
          <cell r="B413" t="str">
            <v>DUT1095</v>
          </cell>
          <cell r="C413">
            <v>146880000</v>
          </cell>
          <cell r="D413">
            <v>102000</v>
          </cell>
          <cell r="E413">
            <v>102000</v>
          </cell>
          <cell r="F413">
            <v>109.5</v>
          </cell>
          <cell r="G413">
            <v>109.5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475770.99923857901</v>
          </cell>
          <cell r="M413">
            <v>0</v>
          </cell>
          <cell r="N413">
            <v>0</v>
          </cell>
          <cell r="O413">
            <v>62206.197709730419</v>
          </cell>
          <cell r="P413">
            <v>45728.488947235754</v>
          </cell>
          <cell r="Q413">
            <v>16477.708762494665</v>
          </cell>
          <cell r="R413">
            <v>0</v>
          </cell>
          <cell r="S413">
            <v>0</v>
          </cell>
        </row>
        <row r="414">
          <cell r="A414">
            <v>4057</v>
          </cell>
          <cell r="B414" t="str">
            <v>DUT1097</v>
          </cell>
          <cell r="C414">
            <v>152650000</v>
          </cell>
          <cell r="D414">
            <v>106006.94444444445</v>
          </cell>
          <cell r="E414">
            <v>106006.94444444445</v>
          </cell>
          <cell r="F414">
            <v>150</v>
          </cell>
          <cell r="G414">
            <v>150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7364887.064527316</v>
          </cell>
          <cell r="N414">
            <v>0</v>
          </cell>
          <cell r="O414">
            <v>52132.195428990402</v>
          </cell>
          <cell r="P414">
            <v>52266.060052170651</v>
          </cell>
          <cell r="Q414">
            <v>-133.8646231802486</v>
          </cell>
          <cell r="R414">
            <v>0</v>
          </cell>
          <cell r="S414">
            <v>2</v>
          </cell>
        </row>
        <row r="415">
          <cell r="A415">
            <v>4048</v>
          </cell>
          <cell r="B415" t="str">
            <v>DUT1098</v>
          </cell>
          <cell r="C415">
            <v>103000000</v>
          </cell>
          <cell r="D415">
            <v>71527.777777777781</v>
          </cell>
          <cell r="E415">
            <v>71527.777777777781</v>
          </cell>
          <cell r="F415">
            <v>50</v>
          </cell>
          <cell r="G415">
            <v>50</v>
          </cell>
          <cell r="H415">
            <v>1</v>
          </cell>
          <cell r="I415">
            <v>0</v>
          </cell>
          <cell r="J415">
            <v>0</v>
          </cell>
          <cell r="K415">
            <v>0</v>
          </cell>
          <cell r="L415">
            <v>680305.61096761795</v>
          </cell>
          <cell r="M415">
            <v>0</v>
          </cell>
          <cell r="N415">
            <v>0</v>
          </cell>
          <cell r="O415">
            <v>61747.101779339224</v>
          </cell>
          <cell r="P415">
            <v>58364.709396255261</v>
          </cell>
          <cell r="Q415">
            <v>3382.3923830839631</v>
          </cell>
          <cell r="R415">
            <v>185648.74579382077</v>
          </cell>
          <cell r="S415">
            <v>0</v>
          </cell>
        </row>
        <row r="416">
          <cell r="A416">
            <v>1004</v>
          </cell>
          <cell r="B416" t="str">
            <v>DUT1099</v>
          </cell>
          <cell r="C416">
            <v>201600000</v>
          </cell>
          <cell r="D416">
            <v>140000</v>
          </cell>
          <cell r="E416">
            <v>140000</v>
          </cell>
          <cell r="F416">
            <v>144.25</v>
          </cell>
          <cell r="G416">
            <v>144.25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816850.06058499368</v>
          </cell>
          <cell r="M416">
            <v>0</v>
          </cell>
          <cell r="N416">
            <v>0</v>
          </cell>
          <cell r="O416">
            <v>74537.241721600803</v>
          </cell>
          <cell r="P416">
            <v>73840.531632777289</v>
          </cell>
          <cell r="Q416">
            <v>696.71008882351452</v>
          </cell>
          <cell r="R416">
            <v>185648.74579382077</v>
          </cell>
          <cell r="S416">
            <v>0</v>
          </cell>
        </row>
        <row r="417">
          <cell r="A417">
            <v>2411</v>
          </cell>
          <cell r="B417" t="str">
            <v>DUT1100</v>
          </cell>
          <cell r="C417">
            <v>541440000</v>
          </cell>
          <cell r="D417">
            <v>376000</v>
          </cell>
          <cell r="E417">
            <v>376000</v>
          </cell>
          <cell r="F417">
            <v>461.05</v>
          </cell>
          <cell r="G417">
            <v>461.05</v>
          </cell>
          <cell r="H417">
            <v>1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15401883.077757197</v>
          </cell>
          <cell r="N417">
            <v>0</v>
          </cell>
          <cell r="O417">
            <v>227065.54725548183</v>
          </cell>
          <cell r="P417">
            <v>150409.88122932272</v>
          </cell>
          <cell r="Q417">
            <v>76655.666026159102</v>
          </cell>
          <cell r="R417">
            <v>0</v>
          </cell>
          <cell r="S417">
            <v>2</v>
          </cell>
        </row>
        <row r="418">
          <cell r="A418">
            <v>2823</v>
          </cell>
          <cell r="B418" t="str">
            <v>DUT1103</v>
          </cell>
          <cell r="C418">
            <v>544608000</v>
          </cell>
          <cell r="D418">
            <v>378200</v>
          </cell>
          <cell r="E418">
            <v>260200</v>
          </cell>
          <cell r="F418">
            <v>734</v>
          </cell>
          <cell r="G418">
            <v>477</v>
          </cell>
          <cell r="H418">
            <v>0</v>
          </cell>
          <cell r="I418">
            <v>0</v>
          </cell>
          <cell r="J418">
            <v>2</v>
          </cell>
          <cell r="K418">
            <v>0</v>
          </cell>
          <cell r="L418">
            <v>98978.786089556874</v>
          </cell>
          <cell r="M418">
            <v>5212480.5717117218</v>
          </cell>
          <cell r="N418">
            <v>957399.71419479873</v>
          </cell>
          <cell r="O418">
            <v>129735.95360390212</v>
          </cell>
          <cell r="P418">
            <v>63155.409027605143</v>
          </cell>
          <cell r="Q418">
            <v>66580.544576296976</v>
          </cell>
          <cell r="R418">
            <v>0</v>
          </cell>
          <cell r="S418">
            <v>9</v>
          </cell>
        </row>
        <row r="419">
          <cell r="A419">
            <v>2480</v>
          </cell>
          <cell r="B419" t="str">
            <v>DUT1104</v>
          </cell>
          <cell r="C419">
            <v>457000000</v>
          </cell>
          <cell r="D419">
            <v>317361.11111111112</v>
          </cell>
          <cell r="E419">
            <v>317361.11111111112</v>
          </cell>
          <cell r="F419">
            <v>531.91</v>
          </cell>
          <cell r="G419">
            <v>531.91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</row>
        <row r="420">
          <cell r="A420">
            <v>210</v>
          </cell>
          <cell r="B420" t="str">
            <v>DUT1105</v>
          </cell>
          <cell r="C420">
            <v>900900000</v>
          </cell>
          <cell r="D420">
            <v>625625</v>
          </cell>
          <cell r="E420" t="e">
            <v>#N/A</v>
          </cell>
          <cell r="F420">
            <v>1235.79</v>
          </cell>
          <cell r="G420" t="e">
            <v>#N/A</v>
          </cell>
          <cell r="H420">
            <v>0</v>
          </cell>
          <cell r="I420">
            <v>1</v>
          </cell>
          <cell r="J420">
            <v>1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</row>
        <row r="421">
          <cell r="A421">
            <v>6085</v>
          </cell>
          <cell r="B421" t="str">
            <v>DUT1106</v>
          </cell>
          <cell r="C421">
            <v>126720000</v>
          </cell>
          <cell r="D421">
            <v>88000</v>
          </cell>
          <cell r="E421" t="e">
            <v>#N/A</v>
          </cell>
          <cell r="F421">
            <v>1943.46</v>
          </cell>
          <cell r="G421" t="e">
            <v>#N/A</v>
          </cell>
          <cell r="H421">
            <v>0</v>
          </cell>
          <cell r="I421">
            <v>0</v>
          </cell>
          <cell r="J421">
            <v>1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</row>
        <row r="422">
          <cell r="A422">
            <v>3776</v>
          </cell>
          <cell r="B422" t="str">
            <v>DUT1107</v>
          </cell>
          <cell r="C422">
            <v>345801744</v>
          </cell>
          <cell r="D422">
            <v>240140.1</v>
          </cell>
          <cell r="E422">
            <v>240140.1</v>
          </cell>
          <cell r="F422">
            <v>337.5</v>
          </cell>
          <cell r="G422">
            <v>337.5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699135.2917374036</v>
          </cell>
          <cell r="M422">
            <v>0</v>
          </cell>
          <cell r="N422">
            <v>0</v>
          </cell>
          <cell r="O422">
            <v>143439.61216491723</v>
          </cell>
          <cell r="P422">
            <v>68411.498234817758</v>
          </cell>
          <cell r="Q422">
            <v>75028.113930099469</v>
          </cell>
          <cell r="R422">
            <v>0</v>
          </cell>
          <cell r="S422">
            <v>0</v>
          </cell>
        </row>
        <row r="423">
          <cell r="A423">
            <v>1010</v>
          </cell>
          <cell r="B423" t="str">
            <v>DUT1108</v>
          </cell>
          <cell r="C423">
            <v>747360000</v>
          </cell>
          <cell r="D423">
            <v>519000</v>
          </cell>
          <cell r="E423">
            <v>519000</v>
          </cell>
          <cell r="F423">
            <v>1164.75</v>
          </cell>
          <cell r="G423">
            <v>1164.75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174083.83898968474</v>
          </cell>
          <cell r="M423">
            <v>0</v>
          </cell>
          <cell r="N423">
            <v>0</v>
          </cell>
          <cell r="O423">
            <v>-252693.56981471204</v>
          </cell>
          <cell r="P423">
            <v>168011.19301008328</v>
          </cell>
          <cell r="Q423">
            <v>-420704.76282479533</v>
          </cell>
          <cell r="R423">
            <v>0</v>
          </cell>
          <cell r="S423">
            <v>0</v>
          </cell>
        </row>
        <row r="424">
          <cell r="A424">
            <v>1559</v>
          </cell>
          <cell r="B424" t="str">
            <v>DUT1109</v>
          </cell>
          <cell r="C424">
            <v>84000000</v>
          </cell>
          <cell r="D424">
            <v>58333.333333333336</v>
          </cell>
          <cell r="E424">
            <v>58333.333333333336</v>
          </cell>
          <cell r="F424">
            <v>72.25</v>
          </cell>
          <cell r="G424">
            <v>72.25</v>
          </cell>
          <cell r="H424">
            <v>1</v>
          </cell>
          <cell r="I424">
            <v>0</v>
          </cell>
          <cell r="J424">
            <v>0</v>
          </cell>
          <cell r="K424">
            <v>0</v>
          </cell>
          <cell r="L424">
            <v>1120468.2563685956</v>
          </cell>
          <cell r="M424">
            <v>0</v>
          </cell>
          <cell r="N424">
            <v>0</v>
          </cell>
          <cell r="O424">
            <v>170802.29627759045</v>
          </cell>
          <cell r="P424">
            <v>92322.919628259202</v>
          </cell>
          <cell r="Q424">
            <v>78479.376649331243</v>
          </cell>
          <cell r="R424">
            <v>185648.74579382077</v>
          </cell>
          <cell r="S424">
            <v>0</v>
          </cell>
        </row>
        <row r="425">
          <cell r="A425">
            <v>715</v>
          </cell>
          <cell r="B425" t="str">
            <v>DUT1110</v>
          </cell>
          <cell r="C425">
            <v>155000000</v>
          </cell>
          <cell r="D425">
            <v>107638.88888888889</v>
          </cell>
          <cell r="E425">
            <v>107638.88888888889</v>
          </cell>
          <cell r="F425">
            <v>143.75</v>
          </cell>
          <cell r="G425">
            <v>143.75</v>
          </cell>
          <cell r="H425">
            <v>1</v>
          </cell>
          <cell r="I425">
            <v>0</v>
          </cell>
          <cell r="J425">
            <v>0</v>
          </cell>
          <cell r="K425">
            <v>0</v>
          </cell>
          <cell r="L425">
            <v>3477689.3571016053</v>
          </cell>
          <cell r="M425">
            <v>0</v>
          </cell>
          <cell r="N425">
            <v>0</v>
          </cell>
          <cell r="O425">
            <v>353646.60538086802</v>
          </cell>
          <cell r="P425">
            <v>251970.964082555</v>
          </cell>
          <cell r="Q425">
            <v>101675.64129831301</v>
          </cell>
          <cell r="R425">
            <v>347768.93571016053</v>
          </cell>
          <cell r="S425">
            <v>0</v>
          </cell>
        </row>
        <row r="426">
          <cell r="A426">
            <v>856</v>
          </cell>
          <cell r="B426" t="str">
            <v>DUT1111</v>
          </cell>
          <cell r="C426">
            <v>560964096</v>
          </cell>
          <cell r="D426">
            <v>389558.4</v>
          </cell>
          <cell r="E426">
            <v>389558.4</v>
          </cell>
          <cell r="F426">
            <v>780.3</v>
          </cell>
          <cell r="G426">
            <v>780.3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1684462.0183432081</v>
          </cell>
          <cell r="M426">
            <v>0</v>
          </cell>
          <cell r="N426">
            <v>0</v>
          </cell>
          <cell r="O426">
            <v>184923.5279488345</v>
          </cell>
          <cell r="P426">
            <v>122371.64809303642</v>
          </cell>
          <cell r="Q426">
            <v>62551.879855798077</v>
          </cell>
          <cell r="R426">
            <v>185648.74579382077</v>
          </cell>
          <cell r="S426">
            <v>0</v>
          </cell>
        </row>
        <row r="427">
          <cell r="A427">
            <v>1417</v>
          </cell>
          <cell r="B427" t="str">
            <v>DUT1112</v>
          </cell>
          <cell r="C427">
            <v>279000000</v>
          </cell>
          <cell r="D427">
            <v>193750</v>
          </cell>
          <cell r="E427">
            <v>193750</v>
          </cell>
          <cell r="F427">
            <v>240</v>
          </cell>
          <cell r="G427">
            <v>240</v>
          </cell>
          <cell r="H427">
            <v>1</v>
          </cell>
          <cell r="I427">
            <v>0</v>
          </cell>
          <cell r="J427">
            <v>0</v>
          </cell>
          <cell r="K427">
            <v>0</v>
          </cell>
          <cell r="L427">
            <v>663613.73274023249</v>
          </cell>
          <cell r="M427">
            <v>0</v>
          </cell>
          <cell r="N427">
            <v>0</v>
          </cell>
          <cell r="O427">
            <v>59830.431250023037</v>
          </cell>
          <cell r="P427">
            <v>56426.05841120406</v>
          </cell>
          <cell r="Q427">
            <v>3404.3728388189775</v>
          </cell>
          <cell r="R427">
            <v>185648.74579382077</v>
          </cell>
          <cell r="S427">
            <v>0</v>
          </cell>
        </row>
        <row r="428">
          <cell r="A428">
            <v>6152</v>
          </cell>
          <cell r="B428" t="str">
            <v>DUT1113</v>
          </cell>
          <cell r="C428">
            <v>1683400000</v>
          </cell>
          <cell r="D428">
            <v>1169027.7777777778</v>
          </cell>
          <cell r="E428">
            <v>1169027.7777777778</v>
          </cell>
          <cell r="F428">
            <v>2441.16</v>
          </cell>
          <cell r="G428">
            <v>2441.16</v>
          </cell>
          <cell r="H428">
            <v>0</v>
          </cell>
          <cell r="I428">
            <v>1</v>
          </cell>
          <cell r="J428">
            <v>0</v>
          </cell>
          <cell r="K428">
            <v>0</v>
          </cell>
          <cell r="L428">
            <v>9286065.9332438</v>
          </cell>
          <cell r="M428">
            <v>0</v>
          </cell>
          <cell r="N428">
            <v>0</v>
          </cell>
          <cell r="O428">
            <v>947544.99161336711</v>
          </cell>
          <cell r="P428">
            <v>611199.38768135151</v>
          </cell>
          <cell r="Q428">
            <v>336345.6039320156</v>
          </cell>
          <cell r="R428">
            <v>873572.46015689708</v>
          </cell>
          <cell r="S428">
            <v>0</v>
          </cell>
        </row>
        <row r="429">
          <cell r="A429">
            <v>766</v>
          </cell>
          <cell r="B429" t="str">
            <v>DUT1116</v>
          </cell>
          <cell r="C429">
            <v>512000000</v>
          </cell>
          <cell r="D429">
            <v>355555.55555555556</v>
          </cell>
          <cell r="E429">
            <v>355555.55555555556</v>
          </cell>
          <cell r="F429">
            <v>372</v>
          </cell>
          <cell r="G429">
            <v>372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3316699.0431028632</v>
          </cell>
          <cell r="M429">
            <v>0</v>
          </cell>
          <cell r="N429">
            <v>0</v>
          </cell>
          <cell r="O429">
            <v>345557.19337966945</v>
          </cell>
          <cell r="P429">
            <v>202490.41276389785</v>
          </cell>
          <cell r="Q429">
            <v>143066.7806157716</v>
          </cell>
          <cell r="R429">
            <v>331669.90431028634</v>
          </cell>
          <cell r="S429">
            <v>0</v>
          </cell>
        </row>
        <row r="430">
          <cell r="A430">
            <v>8023</v>
          </cell>
          <cell r="B430" t="str">
            <v>DUT1117</v>
          </cell>
          <cell r="C430">
            <v>57600000</v>
          </cell>
          <cell r="D430">
            <v>40000</v>
          </cell>
          <cell r="E430">
            <v>40000</v>
          </cell>
          <cell r="F430">
            <v>1023</v>
          </cell>
          <cell r="G430">
            <v>0</v>
          </cell>
          <cell r="H430">
            <v>0</v>
          </cell>
          <cell r="I430">
            <v>0</v>
          </cell>
          <cell r="J430">
            <v>3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</row>
        <row r="431">
          <cell r="A431">
            <v>8036</v>
          </cell>
          <cell r="B431" t="str">
            <v>DUT1118</v>
          </cell>
          <cell r="C431">
            <v>961000000</v>
          </cell>
          <cell r="D431">
            <v>667361.11111111112</v>
          </cell>
          <cell r="E431">
            <v>667361.11111111112</v>
          </cell>
          <cell r="F431">
            <v>835.55</v>
          </cell>
          <cell r="G431">
            <v>835.55</v>
          </cell>
          <cell r="H431">
            <v>0</v>
          </cell>
          <cell r="I431">
            <v>1</v>
          </cell>
          <cell r="J431">
            <v>0</v>
          </cell>
          <cell r="K431">
            <v>0</v>
          </cell>
          <cell r="L431">
            <v>6579368.6227393374</v>
          </cell>
          <cell r="M431">
            <v>0</v>
          </cell>
          <cell r="N431">
            <v>0</v>
          </cell>
          <cell r="O431">
            <v>602581.71363746328</v>
          </cell>
          <cell r="P431">
            <v>406435.49202184344</v>
          </cell>
          <cell r="Q431">
            <v>196146.22161561984</v>
          </cell>
          <cell r="R431">
            <v>657936.86227393383</v>
          </cell>
          <cell r="S431">
            <v>0</v>
          </cell>
        </row>
        <row r="432">
          <cell r="A432">
            <v>6251</v>
          </cell>
          <cell r="B432" t="str">
            <v>DUT1120</v>
          </cell>
          <cell r="C432">
            <v>775600000</v>
          </cell>
          <cell r="D432">
            <v>538611.11111111112</v>
          </cell>
          <cell r="E432" t="e">
            <v>#N/A</v>
          </cell>
          <cell r="F432">
            <v>2708.64</v>
          </cell>
          <cell r="G432" t="e">
            <v>#N/A</v>
          </cell>
          <cell r="H432">
            <v>0</v>
          </cell>
          <cell r="I432">
            <v>1</v>
          </cell>
          <cell r="J432">
            <v>1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</row>
        <row r="433">
          <cell r="A433">
            <v>2857</v>
          </cell>
          <cell r="B433" t="str">
            <v>DUT1122</v>
          </cell>
          <cell r="C433">
            <v>172800000</v>
          </cell>
          <cell r="D433">
            <v>120000</v>
          </cell>
          <cell r="E433">
            <v>120000</v>
          </cell>
          <cell r="F433">
            <v>113.636</v>
          </cell>
          <cell r="G433">
            <v>113.636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4512498.5326178484</v>
          </cell>
          <cell r="N433">
            <v>0</v>
          </cell>
          <cell r="O433">
            <v>18853.653302135215</v>
          </cell>
          <cell r="P433">
            <v>20937.101600174661</v>
          </cell>
          <cell r="Q433">
            <v>-2083.4482980394459</v>
          </cell>
          <cell r="R433">
            <v>0</v>
          </cell>
          <cell r="S433">
            <v>2</v>
          </cell>
        </row>
        <row r="434">
          <cell r="A434">
            <v>883</v>
          </cell>
          <cell r="B434" t="str">
            <v>DUT1123</v>
          </cell>
          <cell r="C434">
            <v>847000000</v>
          </cell>
          <cell r="D434">
            <v>588194.44444444438</v>
          </cell>
          <cell r="E434">
            <v>588194.4444444445</v>
          </cell>
          <cell r="F434">
            <v>808.4</v>
          </cell>
          <cell r="G434">
            <v>808.4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20504942.068909533</v>
          </cell>
          <cell r="N434">
            <v>0</v>
          </cell>
          <cell r="O434">
            <v>142442.83362776088</v>
          </cell>
          <cell r="P434">
            <v>99068.989395691475</v>
          </cell>
          <cell r="Q434">
            <v>43373.844232069401</v>
          </cell>
          <cell r="R434">
            <v>0</v>
          </cell>
          <cell r="S434">
            <v>2</v>
          </cell>
        </row>
        <row r="435">
          <cell r="A435">
            <v>617</v>
          </cell>
          <cell r="B435" t="str">
            <v>DUT1129</v>
          </cell>
          <cell r="C435">
            <v>1372000000</v>
          </cell>
          <cell r="D435">
            <v>952777.77777777775</v>
          </cell>
          <cell r="E435">
            <v>952777.77777777787</v>
          </cell>
          <cell r="F435">
            <v>1254.5999999999999</v>
          </cell>
          <cell r="G435">
            <v>1254.5999999999999</v>
          </cell>
          <cell r="H435">
            <v>1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37994290.396102816</v>
          </cell>
          <cell r="N435">
            <v>0</v>
          </cell>
          <cell r="O435">
            <v>643841.24921920127</v>
          </cell>
          <cell r="P435">
            <v>471359.24286962079</v>
          </cell>
          <cell r="Q435">
            <v>172482.00634958048</v>
          </cell>
          <cell r="R435">
            <v>0</v>
          </cell>
          <cell r="S435">
            <v>2</v>
          </cell>
        </row>
        <row r="436">
          <cell r="A436">
            <v>6045</v>
          </cell>
          <cell r="B436" t="str">
            <v>DUT1130</v>
          </cell>
          <cell r="C436">
            <v>1479000000</v>
          </cell>
          <cell r="D436">
            <v>1027083.3333333334</v>
          </cell>
          <cell r="E436">
            <v>1027083.3333333334</v>
          </cell>
          <cell r="F436">
            <v>1700</v>
          </cell>
          <cell r="G436">
            <v>1700</v>
          </cell>
          <cell r="H436">
            <v>0</v>
          </cell>
          <cell r="I436">
            <v>1</v>
          </cell>
          <cell r="J436">
            <v>0</v>
          </cell>
          <cell r="K436">
            <v>0</v>
          </cell>
          <cell r="L436">
            <v>26923347.564464569</v>
          </cell>
          <cell r="M436">
            <v>0</v>
          </cell>
          <cell r="N436">
            <v>0</v>
          </cell>
          <cell r="O436">
            <v>3526488.955153239</v>
          </cell>
          <cell r="P436">
            <v>1593773.7918973328</v>
          </cell>
          <cell r="Q436">
            <v>1932715.1632559062</v>
          </cell>
          <cell r="R436">
            <v>965288.0007527367</v>
          </cell>
          <cell r="S436">
            <v>0</v>
          </cell>
        </row>
        <row r="437">
          <cell r="A437">
            <v>3399</v>
          </cell>
          <cell r="B437" t="str">
            <v>DUT1132</v>
          </cell>
          <cell r="C437">
            <v>2730240000</v>
          </cell>
          <cell r="D437">
            <v>1896000</v>
          </cell>
          <cell r="E437">
            <v>1896000</v>
          </cell>
          <cell r="F437">
            <v>2600</v>
          </cell>
          <cell r="G437">
            <v>2600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35444131.606071934</v>
          </cell>
          <cell r="N437">
            <v>0</v>
          </cell>
          <cell r="O437">
            <v>446762.61843725829</v>
          </cell>
          <cell r="P437">
            <v>305890.84335334686</v>
          </cell>
          <cell r="Q437">
            <v>140871.77508391143</v>
          </cell>
          <cell r="R437">
            <v>0</v>
          </cell>
          <cell r="S437">
            <v>4</v>
          </cell>
        </row>
        <row r="438">
          <cell r="A438">
            <v>1723</v>
          </cell>
          <cell r="B438" t="str">
            <v>DUT1133</v>
          </cell>
          <cell r="C438">
            <v>308000000</v>
          </cell>
          <cell r="D438">
            <v>213888.88888888891</v>
          </cell>
          <cell r="E438">
            <v>213888.88888888891</v>
          </cell>
          <cell r="F438">
            <v>325</v>
          </cell>
          <cell r="G438">
            <v>325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1341885.9909068323</v>
          </cell>
          <cell r="M438">
            <v>0</v>
          </cell>
          <cell r="N438">
            <v>0</v>
          </cell>
          <cell r="O438">
            <v>132020.53712307833</v>
          </cell>
          <cell r="P438">
            <v>95459.546873652202</v>
          </cell>
          <cell r="Q438">
            <v>36560.990249426133</v>
          </cell>
          <cell r="R438">
            <v>185648.74579382077</v>
          </cell>
          <cell r="S438">
            <v>0</v>
          </cell>
        </row>
        <row r="439">
          <cell r="A439">
            <v>1897</v>
          </cell>
          <cell r="B439" t="str">
            <v>DUT1134</v>
          </cell>
          <cell r="C439">
            <v>235872000</v>
          </cell>
          <cell r="D439">
            <v>163800</v>
          </cell>
          <cell r="E439">
            <v>163800</v>
          </cell>
          <cell r="F439">
            <v>122.8</v>
          </cell>
          <cell r="G439">
            <v>122.8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985502.30174968799</v>
          </cell>
          <cell r="M439">
            <v>0</v>
          </cell>
          <cell r="N439">
            <v>0</v>
          </cell>
          <cell r="O439">
            <v>56582.710641066784</v>
          </cell>
          <cell r="P439">
            <v>78771.770065456963</v>
          </cell>
          <cell r="Q439">
            <v>-22189.05942439018</v>
          </cell>
          <cell r="R439">
            <v>185648.74579382077</v>
          </cell>
          <cell r="S439">
            <v>0</v>
          </cell>
        </row>
        <row r="440">
          <cell r="A440">
            <v>2723</v>
          </cell>
          <cell r="B440" t="str">
            <v>DUT1135</v>
          </cell>
          <cell r="C440">
            <v>280000000</v>
          </cell>
          <cell r="D440">
            <v>194444.44444444444</v>
          </cell>
          <cell r="E440">
            <v>194444.44444444444</v>
          </cell>
          <cell r="F440">
            <v>290</v>
          </cell>
          <cell r="G440">
            <v>290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1785714.6947088139</v>
          </cell>
          <cell r="M440">
            <v>0</v>
          </cell>
          <cell r="N440">
            <v>0</v>
          </cell>
          <cell r="O440">
            <v>298788.42767291248</v>
          </cell>
          <cell r="P440">
            <v>187793.63045601372</v>
          </cell>
          <cell r="Q440">
            <v>110994.79721689876</v>
          </cell>
          <cell r="R440">
            <v>185648.74579382077</v>
          </cell>
          <cell r="S440">
            <v>0</v>
          </cell>
        </row>
        <row r="441">
          <cell r="A441">
            <v>399</v>
          </cell>
          <cell r="B441" t="str">
            <v>DUT1138</v>
          </cell>
          <cell r="C441">
            <v>111000000</v>
          </cell>
          <cell r="D441">
            <v>77083.333333333328</v>
          </cell>
          <cell r="E441">
            <v>77083.333333333328</v>
          </cell>
          <cell r="F441">
            <v>246.25</v>
          </cell>
          <cell r="G441">
            <v>246.25</v>
          </cell>
          <cell r="H441">
            <v>1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7856013.9201483922</v>
          </cell>
          <cell r="N441">
            <v>0</v>
          </cell>
          <cell r="O441">
            <v>65024.118523135257</v>
          </cell>
          <cell r="P441">
            <v>49385.634521338376</v>
          </cell>
          <cell r="Q441">
            <v>15638.484001796882</v>
          </cell>
          <cell r="R441">
            <v>0</v>
          </cell>
          <cell r="S441">
            <v>2</v>
          </cell>
        </row>
        <row r="442">
          <cell r="A442">
            <v>1893</v>
          </cell>
          <cell r="B442" t="str">
            <v>DUT1139</v>
          </cell>
          <cell r="C442">
            <v>157948000</v>
          </cell>
          <cell r="D442">
            <v>109686.11111111111</v>
          </cell>
          <cell r="E442">
            <v>109686.11111111111</v>
          </cell>
          <cell r="F442">
            <v>1072.5</v>
          </cell>
          <cell r="G442">
            <v>150</v>
          </cell>
          <cell r="H442">
            <v>0</v>
          </cell>
          <cell r="I442">
            <v>0</v>
          </cell>
          <cell r="J442">
            <v>3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</row>
        <row r="443">
          <cell r="A443">
            <v>3492</v>
          </cell>
          <cell r="B443" t="str">
            <v>DUT1140</v>
          </cell>
          <cell r="C443">
            <v>741900000</v>
          </cell>
          <cell r="D443">
            <v>515208.33333333331</v>
          </cell>
          <cell r="E443">
            <v>515208.33333333331</v>
          </cell>
          <cell r="F443">
            <v>827.35500000000002</v>
          </cell>
          <cell r="G443">
            <v>827.35500000000002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2411606.3360445849</v>
          </cell>
          <cell r="M443">
            <v>0</v>
          </cell>
          <cell r="N443">
            <v>0</v>
          </cell>
          <cell r="O443">
            <v>328254.60947262612</v>
          </cell>
          <cell r="P443">
            <v>221315.20174303881</v>
          </cell>
          <cell r="Q443">
            <v>106939.40772958731</v>
          </cell>
          <cell r="R443">
            <v>196230.7845474424</v>
          </cell>
          <cell r="S443">
            <v>0</v>
          </cell>
        </row>
        <row r="444">
          <cell r="A444">
            <v>3</v>
          </cell>
          <cell r="B444" t="str">
            <v>DUT1141</v>
          </cell>
          <cell r="C444">
            <v>1128429200</v>
          </cell>
          <cell r="D444">
            <v>783631.38888888888</v>
          </cell>
          <cell r="E444">
            <v>783631.38888888899</v>
          </cell>
          <cell r="F444">
            <v>2834.8</v>
          </cell>
          <cell r="G444">
            <v>2834.8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899023.26326672256</v>
          </cell>
          <cell r="M444">
            <v>7134957.7912298692</v>
          </cell>
          <cell r="N444">
            <v>0</v>
          </cell>
          <cell r="O444">
            <v>362623.27690404269</v>
          </cell>
          <cell r="P444">
            <v>155590.53157726902</v>
          </cell>
          <cell r="Q444">
            <v>207032.74532677367</v>
          </cell>
          <cell r="R444">
            <v>185648.74579382077</v>
          </cell>
          <cell r="S444">
            <v>3</v>
          </cell>
        </row>
        <row r="445">
          <cell r="A445">
            <v>3443</v>
          </cell>
          <cell r="B445" t="str">
            <v>DUT1142</v>
          </cell>
          <cell r="C445">
            <v>197568000</v>
          </cell>
          <cell r="D445">
            <v>137200</v>
          </cell>
          <cell r="E445">
            <v>137200</v>
          </cell>
          <cell r="F445">
            <v>460.87400000000002</v>
          </cell>
          <cell r="G445">
            <v>460.87400000000002</v>
          </cell>
          <cell r="H445">
            <v>1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8157333.5464644926</v>
          </cell>
          <cell r="N445">
            <v>0</v>
          </cell>
          <cell r="O445">
            <v>40284.776479196895</v>
          </cell>
          <cell r="P445">
            <v>49057.919658752653</v>
          </cell>
          <cell r="Q445">
            <v>-8773.1431795557583</v>
          </cell>
          <cell r="R445">
            <v>0</v>
          </cell>
          <cell r="S445">
            <v>2</v>
          </cell>
        </row>
        <row r="446">
          <cell r="A446">
            <v>2493</v>
          </cell>
          <cell r="B446" t="str">
            <v>DUT1143</v>
          </cell>
          <cell r="C446">
            <v>374068800</v>
          </cell>
          <cell r="D446">
            <v>259770</v>
          </cell>
          <cell r="E446">
            <v>259770</v>
          </cell>
          <cell r="F446">
            <v>356.25</v>
          </cell>
          <cell r="G446">
            <v>356.25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724335.8369509679</v>
          </cell>
          <cell r="M446">
            <v>0</v>
          </cell>
          <cell r="N446">
            <v>0</v>
          </cell>
          <cell r="O446">
            <v>79371.580255724228</v>
          </cell>
          <cell r="P446">
            <v>58118.054080877875</v>
          </cell>
          <cell r="Q446">
            <v>21253.526174846353</v>
          </cell>
          <cell r="R446">
            <v>185648.74579382077</v>
          </cell>
          <cell r="S446">
            <v>0</v>
          </cell>
        </row>
        <row r="447">
          <cell r="A447">
            <v>642</v>
          </cell>
          <cell r="B447" t="str">
            <v>DUT1144</v>
          </cell>
          <cell r="C447">
            <v>129600000</v>
          </cell>
          <cell r="D447">
            <v>90000</v>
          </cell>
          <cell r="E447">
            <v>90000</v>
          </cell>
          <cell r="F447">
            <v>98</v>
          </cell>
          <cell r="G447">
            <v>98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337275.3500999941</v>
          </cell>
          <cell r="M447">
            <v>0</v>
          </cell>
          <cell r="N447">
            <v>0</v>
          </cell>
          <cell r="O447">
            <v>36632.240722055671</v>
          </cell>
          <cell r="P447">
            <v>29152.39078453022</v>
          </cell>
          <cell r="Q447">
            <v>7479.8499375254505</v>
          </cell>
          <cell r="R447">
            <v>0</v>
          </cell>
          <cell r="S447">
            <v>0</v>
          </cell>
        </row>
        <row r="448">
          <cell r="A448">
            <v>764</v>
          </cell>
          <cell r="B448" t="str">
            <v>DUT1145</v>
          </cell>
          <cell r="C448">
            <v>257000000</v>
          </cell>
          <cell r="D448">
            <v>178472.22222222222</v>
          </cell>
          <cell r="E448">
            <v>178472.22222222222</v>
          </cell>
          <cell r="F448">
            <v>104.4</v>
          </cell>
          <cell r="G448">
            <v>104.4</v>
          </cell>
          <cell r="H448">
            <v>1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8651304.1255418994</v>
          </cell>
          <cell r="N448">
            <v>0</v>
          </cell>
          <cell r="O448">
            <v>167664.97019345278</v>
          </cell>
          <cell r="P448">
            <v>102625.49292733459</v>
          </cell>
          <cell r="Q448">
            <v>65039.477266118192</v>
          </cell>
          <cell r="R448">
            <v>0</v>
          </cell>
          <cell r="S448">
            <v>2</v>
          </cell>
        </row>
        <row r="449">
          <cell r="A449">
            <v>544</v>
          </cell>
          <cell r="B449" t="str">
            <v>DUT1146</v>
          </cell>
          <cell r="C449">
            <v>262000000</v>
          </cell>
          <cell r="D449">
            <v>181944.44444444444</v>
          </cell>
          <cell r="E449">
            <v>181944.44444444444</v>
          </cell>
          <cell r="F449">
            <v>207</v>
          </cell>
          <cell r="G449">
            <v>207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338168.03304229176</v>
          </cell>
          <cell r="M449">
            <v>0</v>
          </cell>
          <cell r="N449">
            <v>0</v>
          </cell>
          <cell r="O449">
            <v>179766.00320496905</v>
          </cell>
          <cell r="P449">
            <v>188970.72626025518</v>
          </cell>
          <cell r="Q449">
            <v>-9204.7230552861292</v>
          </cell>
          <cell r="R449">
            <v>0</v>
          </cell>
          <cell r="S449">
            <v>0</v>
          </cell>
        </row>
        <row r="450">
          <cell r="A450">
            <v>1082</v>
          </cell>
          <cell r="B450" t="str">
            <v>DUT1148</v>
          </cell>
          <cell r="C450">
            <v>662000000</v>
          </cell>
          <cell r="D450">
            <v>459722.22222222219</v>
          </cell>
          <cell r="E450">
            <v>459722.22222222225</v>
          </cell>
          <cell r="F450">
            <v>856.45</v>
          </cell>
          <cell r="G450">
            <v>856.45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11862569.74961712</v>
          </cell>
          <cell r="N450">
            <v>0</v>
          </cell>
          <cell r="O450">
            <v>58435.812058559823</v>
          </cell>
          <cell r="P450">
            <v>86050.23273413362</v>
          </cell>
          <cell r="Q450">
            <v>-27614.420675573798</v>
          </cell>
          <cell r="R450">
            <v>0</v>
          </cell>
          <cell r="S450">
            <v>2</v>
          </cell>
        </row>
        <row r="451">
          <cell r="A451">
            <v>6068</v>
          </cell>
          <cell r="B451" t="str">
            <v>DUT1149</v>
          </cell>
          <cell r="C451">
            <v>54000000</v>
          </cell>
          <cell r="D451">
            <v>37500</v>
          </cell>
          <cell r="E451" t="e">
            <v>#N/A</v>
          </cell>
          <cell r="F451">
            <v>2160</v>
          </cell>
          <cell r="G451" t="e">
            <v>#N/A</v>
          </cell>
          <cell r="H451">
            <v>0</v>
          </cell>
          <cell r="I451">
            <v>0</v>
          </cell>
          <cell r="J451">
            <v>1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</row>
        <row r="452">
          <cell r="A452">
            <v>861</v>
          </cell>
          <cell r="B452" t="str">
            <v>DUT1152</v>
          </cell>
          <cell r="C452">
            <v>575000000</v>
          </cell>
          <cell r="D452">
            <v>399305.55555555556</v>
          </cell>
          <cell r="E452">
            <v>399305.55555555556</v>
          </cell>
          <cell r="F452">
            <v>1005.46</v>
          </cell>
          <cell r="G452">
            <v>1005.46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14280105.354101611</v>
          </cell>
          <cell r="M452">
            <v>0</v>
          </cell>
          <cell r="N452">
            <v>0</v>
          </cell>
          <cell r="O452">
            <v>360059.98227770533</v>
          </cell>
          <cell r="P452">
            <v>829502.31907018041</v>
          </cell>
          <cell r="Q452">
            <v>-469442.33679247508</v>
          </cell>
          <cell r="R452">
            <v>1428010.5354101611</v>
          </cell>
          <cell r="S452">
            <v>0</v>
          </cell>
        </row>
        <row r="453">
          <cell r="A453">
            <v>1364</v>
          </cell>
          <cell r="B453" t="str">
            <v>DUT1153</v>
          </cell>
          <cell r="C453">
            <v>286000000</v>
          </cell>
          <cell r="D453">
            <v>198611.11111111109</v>
          </cell>
          <cell r="E453">
            <v>198611.11111111109</v>
          </cell>
          <cell r="F453">
            <v>1717.2</v>
          </cell>
          <cell r="G453">
            <v>355.5</v>
          </cell>
          <cell r="H453">
            <v>0</v>
          </cell>
          <cell r="I453">
            <v>0</v>
          </cell>
          <cell r="J453">
            <v>3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</row>
        <row r="454">
          <cell r="A454">
            <v>203</v>
          </cell>
          <cell r="B454" t="str">
            <v>DUT1154</v>
          </cell>
          <cell r="C454">
            <v>100800000</v>
          </cell>
          <cell r="D454">
            <v>70000</v>
          </cell>
          <cell r="E454">
            <v>70000</v>
          </cell>
          <cell r="F454">
            <v>136</v>
          </cell>
          <cell r="G454">
            <v>136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563129.63900648418</v>
          </cell>
          <cell r="M454">
            <v>0</v>
          </cell>
          <cell r="N454">
            <v>0</v>
          </cell>
          <cell r="O454">
            <v>86091.333906029642</v>
          </cell>
          <cell r="P454">
            <v>76544.955904051283</v>
          </cell>
          <cell r="Q454">
            <v>9546.378001978359</v>
          </cell>
          <cell r="R454">
            <v>0</v>
          </cell>
          <cell r="S454">
            <v>0</v>
          </cell>
        </row>
        <row r="455">
          <cell r="A455">
            <v>3466</v>
          </cell>
          <cell r="B455" t="str">
            <v>DUT1155</v>
          </cell>
          <cell r="C455">
            <v>1728000000</v>
          </cell>
          <cell r="D455">
            <v>1200000</v>
          </cell>
          <cell r="E455">
            <v>1200000</v>
          </cell>
          <cell r="F455">
            <v>2314.5</v>
          </cell>
          <cell r="G455">
            <v>2314.5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1922163.830916354</v>
          </cell>
          <cell r="M455">
            <v>0</v>
          </cell>
          <cell r="N455">
            <v>0</v>
          </cell>
          <cell r="O455">
            <v>1831358.1342914947</v>
          </cell>
          <cell r="P455">
            <v>1224348.0039991231</v>
          </cell>
          <cell r="Q455">
            <v>607010.13029237161</v>
          </cell>
          <cell r="R455">
            <v>185648.74579382077</v>
          </cell>
          <cell r="S455">
            <v>0</v>
          </cell>
        </row>
        <row r="456">
          <cell r="A456">
            <v>3405</v>
          </cell>
          <cell r="B456" t="str">
            <v>DUT1156</v>
          </cell>
          <cell r="C456">
            <v>714240000</v>
          </cell>
          <cell r="D456">
            <v>496000</v>
          </cell>
          <cell r="E456">
            <v>496000</v>
          </cell>
          <cell r="F456">
            <v>800</v>
          </cell>
          <cell r="G456">
            <v>800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8694776.7542781681</v>
          </cell>
          <cell r="N456">
            <v>0</v>
          </cell>
          <cell r="O456">
            <v>123362.85746073052</v>
          </cell>
          <cell r="P456">
            <v>79851.312848095215</v>
          </cell>
          <cell r="Q456">
            <v>43511.544612635305</v>
          </cell>
          <cell r="R456">
            <v>0</v>
          </cell>
          <cell r="S456">
            <v>3</v>
          </cell>
        </row>
        <row r="457">
          <cell r="A457">
            <v>1404</v>
          </cell>
          <cell r="B457" t="str">
            <v>DUT1157</v>
          </cell>
          <cell r="C457">
            <v>166800000</v>
          </cell>
          <cell r="D457">
            <v>115833.33333333333</v>
          </cell>
          <cell r="E457">
            <v>110000</v>
          </cell>
          <cell r="F457">
            <v>647.77499999999998</v>
          </cell>
          <cell r="G457">
            <v>247.8</v>
          </cell>
          <cell r="H457">
            <v>0</v>
          </cell>
          <cell r="I457">
            <v>0</v>
          </cell>
          <cell r="J457">
            <v>2</v>
          </cell>
          <cell r="K457">
            <v>0</v>
          </cell>
          <cell r="L457">
            <v>0</v>
          </cell>
          <cell r="M457">
            <v>5886378.9465560596</v>
          </cell>
          <cell r="N457">
            <v>0</v>
          </cell>
          <cell r="O457">
            <v>31528.149652106833</v>
          </cell>
          <cell r="P457">
            <v>23248.771922368029</v>
          </cell>
          <cell r="Q457">
            <v>8279.3777297388042</v>
          </cell>
          <cell r="R457">
            <v>0</v>
          </cell>
          <cell r="S457">
            <v>2</v>
          </cell>
        </row>
        <row r="458">
          <cell r="A458">
            <v>643</v>
          </cell>
          <cell r="B458" t="str">
            <v>DUT1159</v>
          </cell>
          <cell r="C458">
            <v>273600000</v>
          </cell>
          <cell r="D458">
            <v>190000</v>
          </cell>
          <cell r="E458">
            <v>190000</v>
          </cell>
          <cell r="F458">
            <v>340</v>
          </cell>
          <cell r="G458">
            <v>340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1425877.9862133283</v>
          </cell>
          <cell r="M458">
            <v>0</v>
          </cell>
          <cell r="N458">
            <v>0</v>
          </cell>
          <cell r="O458">
            <v>167362.16161388747</v>
          </cell>
          <cell r="P458">
            <v>108052.37988622987</v>
          </cell>
          <cell r="Q458">
            <v>59309.781727657595</v>
          </cell>
          <cell r="R458">
            <v>185648.74579382077</v>
          </cell>
          <cell r="S458">
            <v>0</v>
          </cell>
        </row>
        <row r="459">
          <cell r="A459">
            <v>2838</v>
          </cell>
          <cell r="B459" t="str">
            <v>DUT1160</v>
          </cell>
          <cell r="C459">
            <v>245730000</v>
          </cell>
          <cell r="D459">
            <v>170645.83333333334</v>
          </cell>
          <cell r="E459">
            <v>170645.83333333334</v>
          </cell>
          <cell r="F459">
            <v>256</v>
          </cell>
          <cell r="G459">
            <v>256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5570213.8764249366</v>
          </cell>
          <cell r="N459">
            <v>0</v>
          </cell>
          <cell r="O459">
            <v>28597.654401979678</v>
          </cell>
          <cell r="P459">
            <v>29017.576758960327</v>
          </cell>
          <cell r="Q459">
            <v>-419.92235698064906</v>
          </cell>
          <cell r="R459">
            <v>0</v>
          </cell>
          <cell r="S459">
            <v>2</v>
          </cell>
        </row>
        <row r="460">
          <cell r="A460">
            <v>173</v>
          </cell>
          <cell r="B460" t="str">
            <v>DUT1161</v>
          </cell>
          <cell r="C460">
            <v>454000000</v>
          </cell>
          <cell r="D460">
            <v>315277.77777777781</v>
          </cell>
          <cell r="E460">
            <v>315277.77777777775</v>
          </cell>
          <cell r="F460">
            <v>903.6</v>
          </cell>
          <cell r="G460">
            <v>903.6</v>
          </cell>
          <cell r="H460">
            <v>1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9541011.5999522135</v>
          </cell>
          <cell r="O460">
            <v>98630.585478449022</v>
          </cell>
          <cell r="P460">
            <v>32165.895913327215</v>
          </cell>
          <cell r="Q460">
            <v>66464.689565121807</v>
          </cell>
          <cell r="R460">
            <v>540239.17158402514</v>
          </cell>
          <cell r="S460">
            <v>9</v>
          </cell>
        </row>
        <row r="461">
          <cell r="A461">
            <v>728</v>
          </cell>
          <cell r="B461" t="str">
            <v>DUT1163</v>
          </cell>
          <cell r="C461">
            <v>1126616000</v>
          </cell>
          <cell r="D461">
            <v>782372.22222222225</v>
          </cell>
          <cell r="E461">
            <v>740972.22222222202</v>
          </cell>
          <cell r="F461">
            <v>1487.5</v>
          </cell>
          <cell r="G461">
            <v>680.1</v>
          </cell>
          <cell r="H461">
            <v>0</v>
          </cell>
          <cell r="I461">
            <v>0</v>
          </cell>
          <cell r="J461">
            <v>2</v>
          </cell>
          <cell r="K461">
            <v>0</v>
          </cell>
          <cell r="L461">
            <v>6871117.3378805658</v>
          </cell>
          <cell r="M461">
            <v>0</v>
          </cell>
          <cell r="N461">
            <v>0</v>
          </cell>
          <cell r="O461">
            <v>665586.98729977838</v>
          </cell>
          <cell r="P461">
            <v>583890.86502492614</v>
          </cell>
          <cell r="Q461">
            <v>81696.122274852241</v>
          </cell>
          <cell r="R461">
            <v>687111.73378805665</v>
          </cell>
          <cell r="S461">
            <v>0</v>
          </cell>
        </row>
        <row r="462">
          <cell r="A462">
            <v>645</v>
          </cell>
          <cell r="B462" t="str">
            <v>DUT1165</v>
          </cell>
          <cell r="C462">
            <v>1395696000</v>
          </cell>
          <cell r="D462">
            <v>969233.33333333337</v>
          </cell>
          <cell r="E462">
            <v>969233.33333333326</v>
          </cell>
          <cell r="F462">
            <v>1822.5</v>
          </cell>
          <cell r="G462">
            <v>1822.5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24736381.124327712</v>
          </cell>
          <cell r="N462">
            <v>0</v>
          </cell>
          <cell r="O462">
            <v>598664.9766601685</v>
          </cell>
          <cell r="P462">
            <v>342897.80952407955</v>
          </cell>
          <cell r="Q462">
            <v>255767.16713608894</v>
          </cell>
          <cell r="R462">
            <v>0</v>
          </cell>
          <cell r="S462">
            <v>3</v>
          </cell>
        </row>
        <row r="463">
          <cell r="A463">
            <v>7343</v>
          </cell>
          <cell r="B463" t="str">
            <v>DUT1166</v>
          </cell>
          <cell r="C463">
            <v>511000000</v>
          </cell>
          <cell r="D463">
            <v>354861.11111111112</v>
          </cell>
          <cell r="E463">
            <v>354861.11111111112</v>
          </cell>
          <cell r="F463">
            <v>640</v>
          </cell>
          <cell r="G463">
            <v>640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8384856.3836815245</v>
          </cell>
          <cell r="N463">
            <v>0</v>
          </cell>
          <cell r="O463">
            <v>69311.323223512212</v>
          </cell>
          <cell r="P463">
            <v>71309.638995523666</v>
          </cell>
          <cell r="Q463">
            <v>-1998.3157720114541</v>
          </cell>
          <cell r="R463">
            <v>0</v>
          </cell>
          <cell r="S463">
            <v>2</v>
          </cell>
        </row>
        <row r="464">
          <cell r="A464">
            <v>1403</v>
          </cell>
          <cell r="B464" t="str">
            <v>DUT1167</v>
          </cell>
          <cell r="C464">
            <v>1517000000</v>
          </cell>
          <cell r="D464">
            <v>1053472.2222222222</v>
          </cell>
          <cell r="E464">
            <v>1053472.222222222</v>
          </cell>
          <cell r="F464">
            <v>2141.6170000000002</v>
          </cell>
          <cell r="G464">
            <v>2141.6170000000002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2329709.2112667402</v>
          </cell>
          <cell r="M464">
            <v>0</v>
          </cell>
          <cell r="N464">
            <v>7918050.1637765113</v>
          </cell>
          <cell r="O464">
            <v>418080.36831553478</v>
          </cell>
          <cell r="P464">
            <v>254654.43091989312</v>
          </cell>
          <cell r="Q464">
            <v>163425.93739564167</v>
          </cell>
          <cell r="R464">
            <v>476055.88896819681</v>
          </cell>
          <cell r="S464">
            <v>9</v>
          </cell>
        </row>
        <row r="465">
          <cell r="A465">
            <v>2403</v>
          </cell>
          <cell r="B465" t="str">
            <v>DUT1169</v>
          </cell>
          <cell r="C465">
            <v>892800000</v>
          </cell>
          <cell r="D465">
            <v>620000</v>
          </cell>
          <cell r="E465">
            <v>620000</v>
          </cell>
          <cell r="F465">
            <v>1114.4839999999999</v>
          </cell>
          <cell r="G465">
            <v>1114.4839999999999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18642378.841461129</v>
          </cell>
          <cell r="N465">
            <v>0</v>
          </cell>
          <cell r="O465">
            <v>266529.81937718991</v>
          </cell>
          <cell r="P465">
            <v>168175.27259949115</v>
          </cell>
          <cell r="Q465">
            <v>98354.546777698764</v>
          </cell>
          <cell r="R465">
            <v>0</v>
          </cell>
          <cell r="S465">
            <v>3</v>
          </cell>
        </row>
        <row r="466">
          <cell r="A466">
            <v>202</v>
          </cell>
          <cell r="B466" t="str">
            <v>DUT1170</v>
          </cell>
          <cell r="C466">
            <v>120000000</v>
          </cell>
          <cell r="D466">
            <v>83333.333333333328</v>
          </cell>
          <cell r="E466">
            <v>83333.333333333328</v>
          </cell>
          <cell r="F466">
            <v>120</v>
          </cell>
          <cell r="G466">
            <v>120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476352.14639761689</v>
          </cell>
          <cell r="M466">
            <v>0</v>
          </cell>
          <cell r="N466">
            <v>0</v>
          </cell>
          <cell r="O466">
            <v>46468.52255279744</v>
          </cell>
          <cell r="P466">
            <v>49908.60770841036</v>
          </cell>
          <cell r="Q466">
            <v>-3440.0851556129201</v>
          </cell>
          <cell r="R466">
            <v>0</v>
          </cell>
          <cell r="S466">
            <v>0</v>
          </cell>
        </row>
        <row r="467">
          <cell r="A467">
            <v>4939</v>
          </cell>
          <cell r="B467" t="str">
            <v>DUT1172</v>
          </cell>
          <cell r="C467">
            <v>521280000</v>
          </cell>
          <cell r="D467">
            <v>362000</v>
          </cell>
          <cell r="E467">
            <v>362000</v>
          </cell>
          <cell r="F467">
            <v>647.14300000000003</v>
          </cell>
          <cell r="G467">
            <v>647.14300000000003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</row>
        <row r="468">
          <cell r="A468">
            <v>1032</v>
          </cell>
          <cell r="B468" t="str">
            <v>DUT1173</v>
          </cell>
          <cell r="C468">
            <v>54700000</v>
          </cell>
          <cell r="D468">
            <v>37986.111111111109</v>
          </cell>
          <cell r="E468">
            <v>37986.111111111109</v>
          </cell>
          <cell r="F468">
            <v>43</v>
          </cell>
          <cell r="G468">
            <v>43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390462.96495559398</v>
          </cell>
          <cell r="M468">
            <v>0</v>
          </cell>
          <cell r="N468">
            <v>0</v>
          </cell>
          <cell r="O468">
            <v>44903.207770367961</v>
          </cell>
          <cell r="P468">
            <v>36069.44370144407</v>
          </cell>
          <cell r="Q468">
            <v>8833.7640689238906</v>
          </cell>
          <cell r="R468">
            <v>0</v>
          </cell>
          <cell r="S468">
            <v>0</v>
          </cell>
        </row>
        <row r="469">
          <cell r="A469">
            <v>8055</v>
          </cell>
          <cell r="B469" t="str">
            <v>DUT1174</v>
          </cell>
          <cell r="C469">
            <v>1160000000</v>
          </cell>
          <cell r="D469">
            <v>805555.55555555562</v>
          </cell>
          <cell r="E469">
            <v>805555.55555555562</v>
          </cell>
          <cell r="F469">
            <v>1845.0440000000001</v>
          </cell>
          <cell r="G469">
            <v>1845.0440000000001</v>
          </cell>
          <cell r="H469">
            <v>0</v>
          </cell>
          <cell r="I469">
            <v>1</v>
          </cell>
          <cell r="J469">
            <v>0</v>
          </cell>
          <cell r="K469">
            <v>0</v>
          </cell>
          <cell r="L469">
            <v>0</v>
          </cell>
          <cell r="M469">
            <v>29270991.632197905</v>
          </cell>
          <cell r="N469">
            <v>0</v>
          </cell>
          <cell r="O469">
            <v>240147.86282954068</v>
          </cell>
          <cell r="P469">
            <v>174167.51662102959</v>
          </cell>
          <cell r="Q469">
            <v>65980.346208511095</v>
          </cell>
          <cell r="R469">
            <v>0</v>
          </cell>
          <cell r="S469">
            <v>4</v>
          </cell>
        </row>
        <row r="470">
          <cell r="A470">
            <v>1888</v>
          </cell>
          <cell r="B470" t="str">
            <v>DUT1175</v>
          </cell>
          <cell r="C470">
            <v>100800000</v>
          </cell>
          <cell r="D470">
            <v>70000</v>
          </cell>
          <cell r="E470">
            <v>70000</v>
          </cell>
          <cell r="F470">
            <v>104.6</v>
          </cell>
          <cell r="G470">
            <v>104.6</v>
          </cell>
          <cell r="H470">
            <v>1</v>
          </cell>
          <cell r="I470">
            <v>0</v>
          </cell>
          <cell r="J470">
            <v>0</v>
          </cell>
          <cell r="K470">
            <v>0</v>
          </cell>
          <cell r="L470">
            <v>243257.10097556919</v>
          </cell>
          <cell r="M470">
            <v>0</v>
          </cell>
          <cell r="N470">
            <v>0</v>
          </cell>
          <cell r="O470">
            <v>28747.482357514084</v>
          </cell>
          <cell r="P470">
            <v>23328.624201966857</v>
          </cell>
          <cell r="Q470">
            <v>5418.8581555472265</v>
          </cell>
          <cell r="R470">
            <v>0</v>
          </cell>
          <cell r="S470">
            <v>0</v>
          </cell>
        </row>
        <row r="471">
          <cell r="A471">
            <v>165</v>
          </cell>
          <cell r="B471" t="str">
            <v>DUT1176</v>
          </cell>
          <cell r="C471">
            <v>126144000</v>
          </cell>
          <cell r="D471">
            <v>87600</v>
          </cell>
          <cell r="E471" t="e">
            <v>#N/A</v>
          </cell>
          <cell r="F471">
            <v>1010</v>
          </cell>
          <cell r="G471" t="e">
            <v>#N/A</v>
          </cell>
          <cell r="H471">
            <v>0</v>
          </cell>
          <cell r="I471">
            <v>0</v>
          </cell>
          <cell r="J471">
            <v>1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</row>
        <row r="472">
          <cell r="A472">
            <v>4937</v>
          </cell>
          <cell r="B472" t="str">
            <v>DUT1177</v>
          </cell>
          <cell r="C472">
            <v>1730000000</v>
          </cell>
          <cell r="D472">
            <v>1201388.8888888888</v>
          </cell>
          <cell r="E472">
            <v>1201388.8888888888</v>
          </cell>
          <cell r="F472">
            <v>446</v>
          </cell>
          <cell r="G472">
            <v>446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4600243.6853249008</v>
          </cell>
          <cell r="M472">
            <v>0</v>
          </cell>
          <cell r="N472">
            <v>0</v>
          </cell>
          <cell r="O472">
            <v>323811.24839846895</v>
          </cell>
          <cell r="P472">
            <v>323877.67125721567</v>
          </cell>
          <cell r="Q472">
            <v>-66.422858746722341</v>
          </cell>
          <cell r="R472">
            <v>460024.3685324901</v>
          </cell>
          <cell r="S472">
            <v>0</v>
          </cell>
        </row>
        <row r="473">
          <cell r="A473">
            <v>7902</v>
          </cell>
          <cell r="B473" t="str">
            <v>DUT1179</v>
          </cell>
          <cell r="C473">
            <v>562000000</v>
          </cell>
          <cell r="D473">
            <v>390277.77777777781</v>
          </cell>
          <cell r="E473">
            <v>390277.77777777781</v>
          </cell>
          <cell r="F473">
            <v>660.40200000000004</v>
          </cell>
          <cell r="G473">
            <v>660.40200000000004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1604658.4765367273</v>
          </cell>
          <cell r="M473">
            <v>0</v>
          </cell>
          <cell r="N473">
            <v>0</v>
          </cell>
          <cell r="O473">
            <v>242857.55929780158</v>
          </cell>
          <cell r="P473">
            <v>149508.17854561433</v>
          </cell>
          <cell r="Q473">
            <v>93349.380752187251</v>
          </cell>
          <cell r="R473">
            <v>185648.74579382077</v>
          </cell>
          <cell r="S473">
            <v>0</v>
          </cell>
        </row>
        <row r="474">
          <cell r="A474">
            <v>609</v>
          </cell>
          <cell r="B474" t="str">
            <v>DUT1180</v>
          </cell>
          <cell r="C474">
            <v>822000000</v>
          </cell>
          <cell r="D474">
            <v>570833.33333333337</v>
          </cell>
          <cell r="E474">
            <v>570833.33333333337</v>
          </cell>
          <cell r="F474">
            <v>804.1</v>
          </cell>
          <cell r="G474">
            <v>804.1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20647164.303840883</v>
          </cell>
          <cell r="N474">
            <v>0</v>
          </cell>
          <cell r="O474">
            <v>347466.3562091901</v>
          </cell>
          <cell r="P474">
            <v>264712.12602127844</v>
          </cell>
          <cell r="Q474">
            <v>82754.230187911657</v>
          </cell>
          <cell r="R474">
            <v>0</v>
          </cell>
          <cell r="S474">
            <v>2</v>
          </cell>
        </row>
        <row r="475">
          <cell r="A475">
            <v>6118</v>
          </cell>
          <cell r="B475" t="str">
            <v>DUT1183</v>
          </cell>
          <cell r="C475">
            <v>115200000</v>
          </cell>
          <cell r="D475">
            <v>80000</v>
          </cell>
          <cell r="E475" t="e">
            <v>#N/A</v>
          </cell>
          <cell r="F475">
            <v>1170</v>
          </cell>
          <cell r="G475" t="e">
            <v>#N/A</v>
          </cell>
          <cell r="H475">
            <v>0</v>
          </cell>
          <cell r="I475">
            <v>1</v>
          </cell>
          <cell r="J475">
            <v>1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</row>
        <row r="476">
          <cell r="A476">
            <v>3159</v>
          </cell>
          <cell r="B476" t="str">
            <v>DUT1185</v>
          </cell>
          <cell r="C476">
            <v>324000000</v>
          </cell>
          <cell r="D476">
            <v>225000</v>
          </cell>
          <cell r="E476">
            <v>225000</v>
          </cell>
          <cell r="F476">
            <v>417.5</v>
          </cell>
          <cell r="G476">
            <v>417.5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6419504.5117079634</v>
          </cell>
          <cell r="N476">
            <v>0</v>
          </cell>
          <cell r="O476">
            <v>49355.907159260569</v>
          </cell>
          <cell r="P476">
            <v>37639.509047330896</v>
          </cell>
          <cell r="Q476">
            <v>11716.398111929673</v>
          </cell>
          <cell r="R476">
            <v>0</v>
          </cell>
          <cell r="S476">
            <v>2</v>
          </cell>
        </row>
        <row r="477">
          <cell r="A477">
            <v>2514</v>
          </cell>
          <cell r="B477" t="str">
            <v>DUT1186</v>
          </cell>
          <cell r="C477">
            <v>178560000</v>
          </cell>
          <cell r="D477">
            <v>124000</v>
          </cell>
          <cell r="E477">
            <v>124000</v>
          </cell>
          <cell r="F477">
            <v>200</v>
          </cell>
          <cell r="G477">
            <v>200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2782760.6911545238</v>
          </cell>
          <cell r="M477">
            <v>0</v>
          </cell>
          <cell r="N477">
            <v>0</v>
          </cell>
          <cell r="O477">
            <v>300129.55229864217</v>
          </cell>
          <cell r="P477">
            <v>169628.44907648725</v>
          </cell>
          <cell r="Q477">
            <v>130501.10322215492</v>
          </cell>
          <cell r="R477">
            <v>185648.74579382077</v>
          </cell>
          <cell r="S477">
            <v>0</v>
          </cell>
        </row>
        <row r="478">
          <cell r="A478">
            <v>3453</v>
          </cell>
          <cell r="B478" t="str">
            <v>DUT1187</v>
          </cell>
          <cell r="C478">
            <v>931700000</v>
          </cell>
          <cell r="D478">
            <v>647013.88888888888</v>
          </cell>
          <cell r="E478">
            <v>647013.88888888888</v>
          </cell>
          <cell r="F478">
            <v>958.49099999999999</v>
          </cell>
          <cell r="G478">
            <v>958.49099999999999</v>
          </cell>
          <cell r="H478">
            <v>1</v>
          </cell>
          <cell r="I478">
            <v>0</v>
          </cell>
          <cell r="J478">
            <v>0</v>
          </cell>
          <cell r="K478">
            <v>0</v>
          </cell>
          <cell r="L478">
            <v>2842615.0750036249</v>
          </cell>
          <cell r="M478">
            <v>0</v>
          </cell>
          <cell r="N478">
            <v>0</v>
          </cell>
          <cell r="O478">
            <v>333068.38723061577</v>
          </cell>
          <cell r="P478">
            <v>268673.22468989977</v>
          </cell>
          <cell r="Q478">
            <v>64395.162540716003</v>
          </cell>
          <cell r="R478">
            <v>212468.69836943515</v>
          </cell>
          <cell r="S478">
            <v>0</v>
          </cell>
        </row>
        <row r="479">
          <cell r="A479">
            <v>3152</v>
          </cell>
          <cell r="B479" t="str">
            <v>DUT1188</v>
          </cell>
          <cell r="C479">
            <v>500000000</v>
          </cell>
          <cell r="D479">
            <v>347222.22222222219</v>
          </cell>
          <cell r="E479">
            <v>347222.22222222219</v>
          </cell>
          <cell r="F479">
            <v>439.88</v>
          </cell>
          <cell r="G479">
            <v>439.88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14382490.862406848</v>
          </cell>
          <cell r="N479">
            <v>0</v>
          </cell>
          <cell r="O479">
            <v>136333.15194265437</v>
          </cell>
          <cell r="P479">
            <v>107956.01754775188</v>
          </cell>
          <cell r="Q479">
            <v>28377.134394902489</v>
          </cell>
          <cell r="R479">
            <v>0</v>
          </cell>
          <cell r="S479">
            <v>2</v>
          </cell>
        </row>
        <row r="480">
          <cell r="A480">
            <v>675</v>
          </cell>
          <cell r="B480" t="str">
            <v>DUT1189</v>
          </cell>
          <cell r="C480">
            <v>219200000</v>
          </cell>
          <cell r="D480">
            <v>152222.22222222222</v>
          </cell>
          <cell r="E480">
            <v>152222.22222222222</v>
          </cell>
          <cell r="F480">
            <v>195.52</v>
          </cell>
          <cell r="G480">
            <v>195.52</v>
          </cell>
          <cell r="H480">
            <v>1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6019706.5525099151</v>
          </cell>
          <cell r="N480">
            <v>0</v>
          </cell>
          <cell r="O480">
            <v>23376.976808708903</v>
          </cell>
          <cell r="P480">
            <v>27796.117105328183</v>
          </cell>
          <cell r="Q480">
            <v>-4419.14029661928</v>
          </cell>
          <cell r="R480">
            <v>0</v>
          </cell>
          <cell r="S480">
            <v>2</v>
          </cell>
        </row>
        <row r="481">
          <cell r="A481">
            <v>1448</v>
          </cell>
          <cell r="B481" t="str">
            <v>DUT1191</v>
          </cell>
          <cell r="C481">
            <v>131000000</v>
          </cell>
          <cell r="D481">
            <v>90972.222222222219</v>
          </cell>
          <cell r="E481">
            <v>90972.222222222219</v>
          </cell>
          <cell r="F481">
            <v>137.5</v>
          </cell>
          <cell r="G481">
            <v>137.5</v>
          </cell>
          <cell r="H481">
            <v>1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1828022.5435528439</v>
          </cell>
          <cell r="N481">
            <v>0</v>
          </cell>
          <cell r="O481">
            <v>9537.7144103484825</v>
          </cell>
          <cell r="P481">
            <v>6932.8868926846153</v>
          </cell>
          <cell r="Q481">
            <v>2604.8275176638672</v>
          </cell>
          <cell r="R481">
            <v>0</v>
          </cell>
          <cell r="S481">
            <v>2</v>
          </cell>
        </row>
        <row r="482">
          <cell r="A482">
            <v>2104</v>
          </cell>
          <cell r="B482" t="str">
            <v>DUT1192</v>
          </cell>
          <cell r="C482">
            <v>650000000</v>
          </cell>
          <cell r="D482">
            <v>451388.88888888888</v>
          </cell>
          <cell r="E482">
            <v>451388.88888888888</v>
          </cell>
          <cell r="F482">
            <v>923.04</v>
          </cell>
          <cell r="G482">
            <v>923.04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1647900.8927264658</v>
          </cell>
          <cell r="M482">
            <v>0</v>
          </cell>
          <cell r="N482">
            <v>0</v>
          </cell>
          <cell r="O482">
            <v>163531.74389275379</v>
          </cell>
          <cell r="P482">
            <v>116908.84881932443</v>
          </cell>
          <cell r="Q482">
            <v>46622.895073429361</v>
          </cell>
          <cell r="R482">
            <v>185648.74579382077</v>
          </cell>
          <cell r="S482">
            <v>0</v>
          </cell>
        </row>
        <row r="483">
          <cell r="A483">
            <v>2843</v>
          </cell>
          <cell r="B483" t="str">
            <v>DUT1193</v>
          </cell>
          <cell r="C483">
            <v>100185552</v>
          </cell>
          <cell r="D483">
            <v>69573.3</v>
          </cell>
          <cell r="E483">
            <v>69573.3</v>
          </cell>
          <cell r="F483">
            <v>106.25</v>
          </cell>
          <cell r="G483">
            <v>106.25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369873.09071371716</v>
          </cell>
          <cell r="M483">
            <v>0</v>
          </cell>
          <cell r="N483">
            <v>0</v>
          </cell>
          <cell r="O483">
            <v>61857.210580829487</v>
          </cell>
          <cell r="P483">
            <v>29777.99360037061</v>
          </cell>
          <cell r="Q483">
            <v>32079.216980458878</v>
          </cell>
          <cell r="R483">
            <v>0</v>
          </cell>
          <cell r="S483">
            <v>0</v>
          </cell>
        </row>
        <row r="484">
          <cell r="A484">
            <v>8054</v>
          </cell>
          <cell r="B484" t="str">
            <v>DUT1194</v>
          </cell>
          <cell r="C484">
            <v>305300000</v>
          </cell>
          <cell r="D484">
            <v>212013.88888888891</v>
          </cell>
          <cell r="E484">
            <v>212013.88888888891</v>
          </cell>
          <cell r="F484">
            <v>781.47</v>
          </cell>
          <cell r="G484">
            <v>781.47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6963369.9254257195</v>
          </cell>
          <cell r="O484">
            <v>64393.592651990723</v>
          </cell>
          <cell r="P484">
            <v>21763.929188282607</v>
          </cell>
          <cell r="Q484">
            <v>42629.663463708115</v>
          </cell>
          <cell r="R484">
            <v>696336.99254257197</v>
          </cell>
          <cell r="S484">
            <v>9</v>
          </cell>
        </row>
        <row r="485">
          <cell r="A485">
            <v>2878</v>
          </cell>
          <cell r="B485" t="str">
            <v>DUT1197</v>
          </cell>
          <cell r="C485">
            <v>810000000</v>
          </cell>
          <cell r="D485">
            <v>562500</v>
          </cell>
          <cell r="E485">
            <v>562500</v>
          </cell>
          <cell r="F485">
            <v>639.47500000000002</v>
          </cell>
          <cell r="G485">
            <v>639.47500000000002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13685491.806190277</v>
          </cell>
          <cell r="N485">
            <v>0</v>
          </cell>
          <cell r="O485">
            <v>145907.36855406739</v>
          </cell>
          <cell r="P485">
            <v>90012.136476126558</v>
          </cell>
          <cell r="Q485">
            <v>55895.232077940833</v>
          </cell>
          <cell r="R485">
            <v>0</v>
          </cell>
          <cell r="S485">
            <v>3</v>
          </cell>
        </row>
        <row r="486">
          <cell r="A486">
            <v>2848</v>
          </cell>
          <cell r="B486" t="str">
            <v>DUT1198</v>
          </cell>
          <cell r="C486">
            <v>402496000</v>
          </cell>
          <cell r="D486">
            <v>279511.11111111112</v>
          </cell>
          <cell r="E486">
            <v>279511.11111111112</v>
          </cell>
          <cell r="F486">
            <v>414</v>
          </cell>
          <cell r="G486">
            <v>414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6473425.664055448</v>
          </cell>
          <cell r="N486">
            <v>0</v>
          </cell>
          <cell r="O486">
            <v>42294.962898383477</v>
          </cell>
          <cell r="P486">
            <v>46234.135791839784</v>
          </cell>
          <cell r="Q486">
            <v>-3939.1728934563071</v>
          </cell>
          <cell r="R486">
            <v>0</v>
          </cell>
          <cell r="S486">
            <v>2</v>
          </cell>
        </row>
        <row r="487">
          <cell r="A487">
            <v>619</v>
          </cell>
          <cell r="B487" t="str">
            <v>DUT1199</v>
          </cell>
          <cell r="C487">
            <v>580000000</v>
          </cell>
          <cell r="D487">
            <v>402777.77777777781</v>
          </cell>
          <cell r="E487">
            <v>402777.77777777781</v>
          </cell>
          <cell r="F487">
            <v>620.84</v>
          </cell>
          <cell r="G487">
            <v>620.84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11762499.629144114</v>
          </cell>
          <cell r="N487">
            <v>0</v>
          </cell>
          <cell r="O487">
            <v>238513.92637989382</v>
          </cell>
          <cell r="P487">
            <v>168452.93894950801</v>
          </cell>
          <cell r="Q487">
            <v>70060.987430385809</v>
          </cell>
          <cell r="R487">
            <v>0</v>
          </cell>
          <cell r="S487">
            <v>2</v>
          </cell>
        </row>
        <row r="488">
          <cell r="A488">
            <v>3115</v>
          </cell>
          <cell r="B488" t="str">
            <v>DUT1201</v>
          </cell>
          <cell r="C488">
            <v>157420000</v>
          </cell>
          <cell r="D488">
            <v>109319.44444444445</v>
          </cell>
          <cell r="E488" t="e">
            <v>#N/A</v>
          </cell>
          <cell r="F488">
            <v>225</v>
          </cell>
          <cell r="G488" t="e">
            <v>#N/A</v>
          </cell>
          <cell r="H488">
            <v>0</v>
          </cell>
          <cell r="I488">
            <v>0</v>
          </cell>
          <cell r="J488">
            <v>1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</row>
        <row r="489">
          <cell r="A489">
            <v>4125</v>
          </cell>
          <cell r="B489" t="str">
            <v>DUT1202</v>
          </cell>
          <cell r="C489">
            <v>95040000</v>
          </cell>
          <cell r="D489">
            <v>66000</v>
          </cell>
          <cell r="E489">
            <v>66000</v>
          </cell>
          <cell r="F489">
            <v>79</v>
          </cell>
          <cell r="G489">
            <v>79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318642.55733270053</v>
          </cell>
          <cell r="M489">
            <v>0</v>
          </cell>
          <cell r="N489">
            <v>0</v>
          </cell>
          <cell r="O489">
            <v>38613.994506864292</v>
          </cell>
          <cell r="P489">
            <v>28207.364956202255</v>
          </cell>
          <cell r="Q489">
            <v>10406.629550662037</v>
          </cell>
          <cell r="R489">
            <v>0</v>
          </cell>
          <cell r="S489">
            <v>0</v>
          </cell>
        </row>
        <row r="490">
          <cell r="A490">
            <v>3251</v>
          </cell>
          <cell r="B490" t="str">
            <v>DUT1205</v>
          </cell>
          <cell r="C490">
            <v>865584000</v>
          </cell>
          <cell r="D490">
            <v>601100</v>
          </cell>
          <cell r="E490">
            <v>601100</v>
          </cell>
          <cell r="F490">
            <v>975.31600000000003</v>
          </cell>
          <cell r="G490">
            <v>975.31600000000003</v>
          </cell>
          <cell r="H490">
            <v>0</v>
          </cell>
          <cell r="I490">
            <v>1</v>
          </cell>
          <cell r="J490">
            <v>0</v>
          </cell>
          <cell r="K490">
            <v>0</v>
          </cell>
          <cell r="L490">
            <v>477480.9618541128</v>
          </cell>
          <cell r="M490">
            <v>13963350.999517167</v>
          </cell>
          <cell r="N490">
            <v>0</v>
          </cell>
          <cell r="O490">
            <v>359328.84032575547</v>
          </cell>
          <cell r="P490">
            <v>104239.71166930752</v>
          </cell>
          <cell r="Q490">
            <v>255089.12865644795</v>
          </cell>
          <cell r="R490">
            <v>0</v>
          </cell>
          <cell r="S490">
            <v>3</v>
          </cell>
        </row>
        <row r="491">
          <cell r="A491">
            <v>594</v>
          </cell>
          <cell r="B491" t="str">
            <v>DUT1206</v>
          </cell>
          <cell r="C491">
            <v>420400000</v>
          </cell>
          <cell r="D491">
            <v>291944.44444444444</v>
          </cell>
          <cell r="E491">
            <v>291944.44444444444</v>
          </cell>
          <cell r="F491">
            <v>782.4</v>
          </cell>
          <cell r="G491">
            <v>782.4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1664436.1980099692</v>
          </cell>
          <cell r="M491">
            <v>0</v>
          </cell>
          <cell r="N491">
            <v>0</v>
          </cell>
          <cell r="O491">
            <v>295175.13813857397</v>
          </cell>
          <cell r="P491">
            <v>188545.41247349078</v>
          </cell>
          <cell r="Q491">
            <v>106629.72566508318</v>
          </cell>
          <cell r="R491">
            <v>185648.74579382077</v>
          </cell>
          <cell r="S491">
            <v>0</v>
          </cell>
        </row>
        <row r="492">
          <cell r="A492">
            <v>3947</v>
          </cell>
          <cell r="B492" t="str">
            <v>DUT1207</v>
          </cell>
          <cell r="C492">
            <v>690310770</v>
          </cell>
          <cell r="D492">
            <v>479382.47916666669</v>
          </cell>
          <cell r="E492">
            <v>479382.47916666663</v>
          </cell>
          <cell r="F492">
            <v>712.5</v>
          </cell>
          <cell r="G492">
            <v>712.5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27377089.655273885</v>
          </cell>
          <cell r="N492">
            <v>0</v>
          </cell>
          <cell r="O492">
            <v>97387.938931489363</v>
          </cell>
          <cell r="P492">
            <v>55062.280914272415</v>
          </cell>
          <cell r="Q492">
            <v>42325.658017216949</v>
          </cell>
          <cell r="R492">
            <v>0</v>
          </cell>
          <cell r="S492">
            <v>2</v>
          </cell>
        </row>
        <row r="493">
          <cell r="A493">
            <v>8042</v>
          </cell>
          <cell r="B493" t="str">
            <v>DUT1208</v>
          </cell>
          <cell r="C493">
            <v>1454000000</v>
          </cell>
          <cell r="D493">
            <v>1009722.2222222222</v>
          </cell>
          <cell r="E493">
            <v>1009722.2222222222</v>
          </cell>
          <cell r="F493">
            <v>2160.1439999999998</v>
          </cell>
          <cell r="G493">
            <v>2160.1439999999998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2965971.7631161101</v>
          </cell>
          <cell r="M493">
            <v>0</v>
          </cell>
          <cell r="N493">
            <v>0</v>
          </cell>
          <cell r="O493">
            <v>658085.69713191316</v>
          </cell>
          <cell r="P493">
            <v>297149.69068705727</v>
          </cell>
          <cell r="Q493">
            <v>360936.00644485588</v>
          </cell>
          <cell r="R493">
            <v>296597.17631161102</v>
          </cell>
          <cell r="S493">
            <v>0</v>
          </cell>
        </row>
        <row r="494">
          <cell r="A494">
            <v>50</v>
          </cell>
          <cell r="B494" t="str">
            <v>DUT1209</v>
          </cell>
          <cell r="C494">
            <v>1664600000</v>
          </cell>
          <cell r="D494">
            <v>1155972.2222222222</v>
          </cell>
          <cell r="E494">
            <v>1155972.2222222222</v>
          </cell>
          <cell r="F494">
            <v>1968.76</v>
          </cell>
          <cell r="G494">
            <v>1968.76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2562658.3581636841</v>
          </cell>
          <cell r="M494">
            <v>12937411.214356638</v>
          </cell>
          <cell r="N494">
            <v>0</v>
          </cell>
          <cell r="O494">
            <v>486961.88203539362</v>
          </cell>
          <cell r="P494">
            <v>285668.84065204405</v>
          </cell>
          <cell r="Q494">
            <v>201293.04138334957</v>
          </cell>
          <cell r="R494">
            <v>256265.83581636843</v>
          </cell>
          <cell r="S494">
            <v>3</v>
          </cell>
        </row>
        <row r="495">
          <cell r="A495">
            <v>3806</v>
          </cell>
          <cell r="B495" t="str">
            <v>DUT1211</v>
          </cell>
          <cell r="C495">
            <v>2400000000</v>
          </cell>
          <cell r="D495">
            <v>1666666.6666666667</v>
          </cell>
          <cell r="E495">
            <v>1666666.6666666667</v>
          </cell>
          <cell r="F495">
            <v>1695.06</v>
          </cell>
          <cell r="G495">
            <v>1695.06</v>
          </cell>
          <cell r="H495">
            <v>0</v>
          </cell>
          <cell r="I495">
            <v>1</v>
          </cell>
          <cell r="J495">
            <v>0</v>
          </cell>
          <cell r="K495">
            <v>0</v>
          </cell>
          <cell r="L495">
            <v>4936213.4146507801</v>
          </cell>
          <cell r="M495">
            <v>0</v>
          </cell>
          <cell r="N495">
            <v>0</v>
          </cell>
          <cell r="O495">
            <v>1461971.7316063587</v>
          </cell>
          <cell r="P495">
            <v>2538083.9949584203</v>
          </cell>
          <cell r="Q495">
            <v>-1076112.2633520616</v>
          </cell>
          <cell r="R495">
            <v>493621.34146507806</v>
          </cell>
          <cell r="S495">
            <v>0</v>
          </cell>
        </row>
        <row r="496">
          <cell r="A496">
            <v>2850</v>
          </cell>
          <cell r="B496" t="str">
            <v>DUT1212</v>
          </cell>
          <cell r="C496">
            <v>990000000</v>
          </cell>
          <cell r="D496">
            <v>687500</v>
          </cell>
          <cell r="E496">
            <v>687500</v>
          </cell>
          <cell r="F496">
            <v>2440.8000000000002</v>
          </cell>
          <cell r="G496">
            <v>2440.8000000000002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2709113.9823585539</v>
          </cell>
          <cell r="M496">
            <v>0</v>
          </cell>
          <cell r="N496">
            <v>0</v>
          </cell>
          <cell r="O496">
            <v>321977.73189370951</v>
          </cell>
          <cell r="P496">
            <v>195823.52553689358</v>
          </cell>
          <cell r="Q496">
            <v>126154.20635681594</v>
          </cell>
          <cell r="R496">
            <v>270911.39823585539</v>
          </cell>
          <cell r="S496">
            <v>0</v>
          </cell>
        </row>
        <row r="497">
          <cell r="A497">
            <v>1081</v>
          </cell>
          <cell r="B497" t="str">
            <v>DUT1213</v>
          </cell>
          <cell r="C497">
            <v>106700000</v>
          </cell>
          <cell r="D497">
            <v>74097.222222222219</v>
          </cell>
          <cell r="E497">
            <v>74097.222222222219</v>
          </cell>
          <cell r="F497">
            <v>141</v>
          </cell>
          <cell r="G497">
            <v>141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3676558.2234340776</v>
          </cell>
          <cell r="N497">
            <v>0</v>
          </cell>
          <cell r="O497">
            <v>23894.821674821149</v>
          </cell>
          <cell r="P497">
            <v>15061.332312402532</v>
          </cell>
          <cell r="Q497">
            <v>8833.489362418617</v>
          </cell>
          <cell r="R497">
            <v>0</v>
          </cell>
          <cell r="S497">
            <v>2</v>
          </cell>
        </row>
        <row r="498">
          <cell r="A498">
            <v>56</v>
          </cell>
          <cell r="B498" t="str">
            <v>DUT1214</v>
          </cell>
          <cell r="C498">
            <v>74800000</v>
          </cell>
          <cell r="D498">
            <v>51944.444444444445</v>
          </cell>
          <cell r="E498">
            <v>51944.444444444445</v>
          </cell>
          <cell r="F498">
            <v>538</v>
          </cell>
          <cell r="G498">
            <v>66</v>
          </cell>
          <cell r="H498">
            <v>0</v>
          </cell>
          <cell r="I498">
            <v>0</v>
          </cell>
          <cell r="J498">
            <v>3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</row>
        <row r="499">
          <cell r="A499">
            <v>733</v>
          </cell>
          <cell r="B499" t="str">
            <v>DUT1216</v>
          </cell>
          <cell r="C499">
            <v>259200000</v>
          </cell>
          <cell r="D499">
            <v>180000</v>
          </cell>
          <cell r="E499">
            <v>180000</v>
          </cell>
          <cell r="F499">
            <v>333.9</v>
          </cell>
          <cell r="G499">
            <v>333.9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1134398.5755025672</v>
          </cell>
          <cell r="M499">
            <v>0</v>
          </cell>
          <cell r="N499">
            <v>0</v>
          </cell>
          <cell r="O499">
            <v>82253.180658936617</v>
          </cell>
          <cell r="P499">
            <v>115563.57944656041</v>
          </cell>
          <cell r="Q499">
            <v>-33310.398787623795</v>
          </cell>
          <cell r="R499">
            <v>185648.74579382077</v>
          </cell>
          <cell r="S499">
            <v>0</v>
          </cell>
        </row>
        <row r="500">
          <cell r="A500">
            <v>2384</v>
          </cell>
          <cell r="B500" t="str">
            <v>DUT1217</v>
          </cell>
          <cell r="C500">
            <v>194200000</v>
          </cell>
          <cell r="D500">
            <v>134861.11111111112</v>
          </cell>
          <cell r="E500">
            <v>134861.11111111112</v>
          </cell>
          <cell r="F500">
            <v>240.875</v>
          </cell>
          <cell r="G500">
            <v>240.875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959356.17876450566</v>
          </cell>
          <cell r="M500">
            <v>0</v>
          </cell>
          <cell r="N500">
            <v>0</v>
          </cell>
          <cell r="O500">
            <v>128817.02682949709</v>
          </cell>
          <cell r="P500">
            <v>78287.474216556569</v>
          </cell>
          <cell r="Q500">
            <v>50529.552612940519</v>
          </cell>
          <cell r="R500">
            <v>185648.74579382077</v>
          </cell>
          <cell r="S500">
            <v>0</v>
          </cell>
        </row>
        <row r="501">
          <cell r="A501">
            <v>4040</v>
          </cell>
          <cell r="B501" t="str">
            <v>DUT1219</v>
          </cell>
          <cell r="C501">
            <v>792000000</v>
          </cell>
          <cell r="D501">
            <v>550000</v>
          </cell>
          <cell r="E501">
            <v>550000</v>
          </cell>
          <cell r="F501">
            <v>320</v>
          </cell>
          <cell r="G501">
            <v>320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3579238.0417829556</v>
          </cell>
          <cell r="M501">
            <v>0</v>
          </cell>
          <cell r="N501">
            <v>0</v>
          </cell>
          <cell r="O501">
            <v>292057.04803357483</v>
          </cell>
          <cell r="P501">
            <v>219099.28694863335</v>
          </cell>
          <cell r="Q501">
            <v>72957.761084941478</v>
          </cell>
          <cell r="R501">
            <v>357923.8041782956</v>
          </cell>
          <cell r="S501">
            <v>0</v>
          </cell>
        </row>
        <row r="502">
          <cell r="A502">
            <v>3149</v>
          </cell>
          <cell r="B502" t="str">
            <v>DUT1220</v>
          </cell>
          <cell r="C502">
            <v>760000000</v>
          </cell>
          <cell r="D502">
            <v>527777.77777777775</v>
          </cell>
          <cell r="E502" t="e">
            <v>#N/A</v>
          </cell>
          <cell r="F502">
            <v>1641.7</v>
          </cell>
          <cell r="G502" t="e">
            <v>#N/A</v>
          </cell>
          <cell r="H502">
            <v>0</v>
          </cell>
          <cell r="I502">
            <v>0</v>
          </cell>
          <cell r="J502">
            <v>1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</row>
        <row r="503">
          <cell r="A503">
            <v>1891</v>
          </cell>
          <cell r="B503" t="str">
            <v>DUT1222</v>
          </cell>
          <cell r="C503">
            <v>146736000</v>
          </cell>
          <cell r="D503">
            <v>101900</v>
          </cell>
          <cell r="E503">
            <v>101900</v>
          </cell>
          <cell r="F503">
            <v>116</v>
          </cell>
          <cell r="G503">
            <v>116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1600235.6432601251</v>
          </cell>
          <cell r="M503">
            <v>0</v>
          </cell>
          <cell r="N503">
            <v>0</v>
          </cell>
          <cell r="O503">
            <v>289731.85156634881</v>
          </cell>
          <cell r="P503">
            <v>125340.84495665548</v>
          </cell>
          <cell r="Q503">
            <v>164391.00660969334</v>
          </cell>
          <cell r="R503">
            <v>185648.74579382077</v>
          </cell>
          <cell r="S503">
            <v>0</v>
          </cell>
        </row>
        <row r="504">
          <cell r="A504">
            <v>3441</v>
          </cell>
          <cell r="B504" t="str">
            <v>DUT1223</v>
          </cell>
          <cell r="C504">
            <v>528192000</v>
          </cell>
          <cell r="D504">
            <v>366800</v>
          </cell>
          <cell r="E504">
            <v>366800</v>
          </cell>
          <cell r="F504">
            <v>513.69399999999996</v>
          </cell>
          <cell r="G504">
            <v>513.69399999999996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10322309.913435129</v>
          </cell>
          <cell r="N504">
            <v>0</v>
          </cell>
          <cell r="O504">
            <v>254693.94510582674</v>
          </cell>
          <cell r="P504">
            <v>157389.44240204085</v>
          </cell>
          <cell r="Q504">
            <v>97304.502703785896</v>
          </cell>
          <cell r="R504">
            <v>0</v>
          </cell>
          <cell r="S504">
            <v>2</v>
          </cell>
        </row>
        <row r="505">
          <cell r="A505">
            <v>6004</v>
          </cell>
          <cell r="B505" t="str">
            <v>DUT1224</v>
          </cell>
          <cell r="C505">
            <v>100800000</v>
          </cell>
          <cell r="D505">
            <v>70000</v>
          </cell>
          <cell r="E505" t="e">
            <v>#N/A</v>
          </cell>
          <cell r="F505">
            <v>1368</v>
          </cell>
          <cell r="G505" t="e">
            <v>#N/A</v>
          </cell>
          <cell r="H505">
            <v>0</v>
          </cell>
          <cell r="I505">
            <v>0</v>
          </cell>
          <cell r="J505">
            <v>1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</row>
        <row r="506">
          <cell r="A506">
            <v>2399</v>
          </cell>
          <cell r="B506" t="str">
            <v>DUT1225</v>
          </cell>
          <cell r="C506">
            <v>190320000</v>
          </cell>
          <cell r="D506">
            <v>132166.66666666666</v>
          </cell>
          <cell r="E506">
            <v>130972.22222222222</v>
          </cell>
          <cell r="F506">
            <v>437.5</v>
          </cell>
          <cell r="G506">
            <v>205</v>
          </cell>
          <cell r="H506">
            <v>1</v>
          </cell>
          <cell r="I506">
            <v>0</v>
          </cell>
          <cell r="J506">
            <v>2</v>
          </cell>
          <cell r="K506">
            <v>0</v>
          </cell>
          <cell r="L506">
            <v>0</v>
          </cell>
          <cell r="M506">
            <v>4945660.2733199326</v>
          </cell>
          <cell r="N506">
            <v>0</v>
          </cell>
          <cell r="O506">
            <v>26861.795118670343</v>
          </cell>
          <cell r="P506">
            <v>22691.534146857033</v>
          </cell>
          <cell r="Q506">
            <v>4170.2609718133099</v>
          </cell>
          <cell r="R506">
            <v>0</v>
          </cell>
          <cell r="S506">
            <v>2</v>
          </cell>
        </row>
        <row r="507">
          <cell r="A507">
            <v>2094</v>
          </cell>
          <cell r="B507" t="str">
            <v>DUT1227</v>
          </cell>
          <cell r="C507">
            <v>453600000</v>
          </cell>
          <cell r="D507">
            <v>315000</v>
          </cell>
          <cell r="E507">
            <v>315000</v>
          </cell>
          <cell r="F507">
            <v>523</v>
          </cell>
          <cell r="G507">
            <v>523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1187219.1617838938</v>
          </cell>
          <cell r="M507">
            <v>0</v>
          </cell>
          <cell r="N507">
            <v>0</v>
          </cell>
          <cell r="O507">
            <v>138002.25641546247</v>
          </cell>
          <cell r="P507">
            <v>99723.689606231375</v>
          </cell>
          <cell r="Q507">
            <v>38278.566809231095</v>
          </cell>
          <cell r="R507">
            <v>185648.74579382077</v>
          </cell>
          <cell r="S507">
            <v>0</v>
          </cell>
        </row>
        <row r="508">
          <cell r="A508">
            <v>1394</v>
          </cell>
          <cell r="B508" t="str">
            <v>DUT1228</v>
          </cell>
          <cell r="C508">
            <v>475200000</v>
          </cell>
          <cell r="D508">
            <v>330000</v>
          </cell>
          <cell r="E508">
            <v>330000</v>
          </cell>
          <cell r="F508">
            <v>2178</v>
          </cell>
          <cell r="G508">
            <v>2178</v>
          </cell>
          <cell r="H508">
            <v>1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12228657.192874933</v>
          </cell>
          <cell r="O508">
            <v>140941.96842754743</v>
          </cell>
          <cell r="P508">
            <v>49238.977848495975</v>
          </cell>
          <cell r="Q508">
            <v>91702.99057905146</v>
          </cell>
          <cell r="R508">
            <v>334806.76224405266</v>
          </cell>
          <cell r="S508">
            <v>9</v>
          </cell>
        </row>
        <row r="509">
          <cell r="A509">
            <v>1239</v>
          </cell>
          <cell r="B509" t="str">
            <v>DUT1229</v>
          </cell>
          <cell r="C509">
            <v>105120000</v>
          </cell>
          <cell r="D509">
            <v>73000</v>
          </cell>
          <cell r="E509">
            <v>73000</v>
          </cell>
          <cell r="F509">
            <v>87.5</v>
          </cell>
          <cell r="G509">
            <v>87.5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462373.79711996327</v>
          </cell>
          <cell r="M509">
            <v>0</v>
          </cell>
          <cell r="N509">
            <v>0</v>
          </cell>
          <cell r="O509">
            <v>86288.84140592262</v>
          </cell>
          <cell r="P509">
            <v>48472.006552179628</v>
          </cell>
          <cell r="Q509">
            <v>37816.834853742992</v>
          </cell>
          <cell r="R509">
            <v>0</v>
          </cell>
          <cell r="S509">
            <v>0</v>
          </cell>
        </row>
        <row r="510">
          <cell r="A510">
            <v>3140</v>
          </cell>
          <cell r="B510" t="str">
            <v>DUT1230</v>
          </cell>
          <cell r="C510">
            <v>744000000</v>
          </cell>
          <cell r="D510">
            <v>516666.66666666669</v>
          </cell>
          <cell r="E510">
            <v>516666.66666666663</v>
          </cell>
          <cell r="F510">
            <v>1558.73</v>
          </cell>
          <cell r="G510">
            <v>1558.73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18078891.283272907</v>
          </cell>
          <cell r="N510">
            <v>0</v>
          </cell>
          <cell r="O510">
            <v>146546.09822957305</v>
          </cell>
          <cell r="P510">
            <v>81607.487624318514</v>
          </cell>
          <cell r="Q510">
            <v>64938.610605254536</v>
          </cell>
          <cell r="R510">
            <v>0</v>
          </cell>
          <cell r="S510">
            <v>2</v>
          </cell>
        </row>
        <row r="511">
          <cell r="A511">
            <v>1356</v>
          </cell>
          <cell r="B511" t="str">
            <v>DUT1233</v>
          </cell>
          <cell r="C511">
            <v>170640000</v>
          </cell>
          <cell r="D511">
            <v>118500</v>
          </cell>
          <cell r="E511" t="e">
            <v>#N/A</v>
          </cell>
          <cell r="F511">
            <v>2226.06</v>
          </cell>
          <cell r="G511" t="e">
            <v>#N/A</v>
          </cell>
          <cell r="H511">
            <v>0</v>
          </cell>
          <cell r="I511">
            <v>0</v>
          </cell>
          <cell r="J511">
            <v>1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</row>
        <row r="512">
          <cell r="A512">
            <v>2718</v>
          </cell>
          <cell r="B512" t="str">
            <v>DUT1234</v>
          </cell>
          <cell r="C512">
            <v>785000000</v>
          </cell>
          <cell r="D512">
            <v>545138.88888888888</v>
          </cell>
          <cell r="E512">
            <v>545138.88888888888</v>
          </cell>
          <cell r="F512">
            <v>1155</v>
          </cell>
          <cell r="G512">
            <v>1155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313743.17768733273</v>
          </cell>
          <cell r="M512">
            <v>0</v>
          </cell>
          <cell r="N512">
            <v>0</v>
          </cell>
          <cell r="O512">
            <v>-381900.81329184934</v>
          </cell>
          <cell r="P512">
            <v>307604.291529621</v>
          </cell>
          <cell r="Q512">
            <v>-689505.10482147033</v>
          </cell>
          <cell r="R512">
            <v>0</v>
          </cell>
          <cell r="S512">
            <v>0</v>
          </cell>
        </row>
        <row r="513">
          <cell r="A513">
            <v>1927</v>
          </cell>
          <cell r="B513" t="str">
            <v>DUT1235</v>
          </cell>
          <cell r="C513">
            <v>278500000</v>
          </cell>
          <cell r="D513">
            <v>193402.77777777778</v>
          </cell>
          <cell r="E513">
            <v>193402.77777777778</v>
          </cell>
          <cell r="F513">
            <v>403.85</v>
          </cell>
          <cell r="G513">
            <v>403.85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1028891.8197534754</v>
          </cell>
          <cell r="M513">
            <v>0</v>
          </cell>
          <cell r="N513">
            <v>0</v>
          </cell>
          <cell r="O513">
            <v>129689.66739315467</v>
          </cell>
          <cell r="P513">
            <v>145845.74934666144</v>
          </cell>
          <cell r="Q513">
            <v>-16156.081953506771</v>
          </cell>
          <cell r="R513">
            <v>185648.74579382077</v>
          </cell>
          <cell r="S513">
            <v>0</v>
          </cell>
        </row>
        <row r="514">
          <cell r="A514">
            <v>1043</v>
          </cell>
          <cell r="B514" t="str">
            <v>DUT1236</v>
          </cell>
          <cell r="C514">
            <v>224640000</v>
          </cell>
          <cell r="D514">
            <v>156000</v>
          </cell>
          <cell r="E514">
            <v>156000</v>
          </cell>
          <cell r="F514">
            <v>233.2</v>
          </cell>
          <cell r="G514">
            <v>233.2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10936138.555780169</v>
          </cell>
          <cell r="N514">
            <v>0</v>
          </cell>
          <cell r="O514">
            <v>82129.221766483679</v>
          </cell>
          <cell r="P514">
            <v>60410.206576214885</v>
          </cell>
          <cell r="Q514">
            <v>21719.015190268794</v>
          </cell>
          <cell r="R514">
            <v>0</v>
          </cell>
          <cell r="S514">
            <v>2</v>
          </cell>
        </row>
        <row r="515">
          <cell r="A515">
            <v>7</v>
          </cell>
          <cell r="B515" t="str">
            <v>DUT1237</v>
          </cell>
          <cell r="C515">
            <v>193824000</v>
          </cell>
          <cell r="D515">
            <v>134600</v>
          </cell>
          <cell r="E515">
            <v>134600</v>
          </cell>
          <cell r="F515">
            <v>138</v>
          </cell>
          <cell r="G515">
            <v>138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764029.65027095168</v>
          </cell>
          <cell r="M515">
            <v>0</v>
          </cell>
          <cell r="N515">
            <v>0</v>
          </cell>
          <cell r="O515">
            <v>107973.04241516112</v>
          </cell>
          <cell r="P515">
            <v>70195.169179130462</v>
          </cell>
          <cell r="Q515">
            <v>37777.87323603066</v>
          </cell>
          <cell r="R515">
            <v>185648.74579382077</v>
          </cell>
          <cell r="S515">
            <v>0</v>
          </cell>
        </row>
        <row r="516">
          <cell r="A516">
            <v>3460</v>
          </cell>
          <cell r="B516" t="str">
            <v>DUT1238</v>
          </cell>
          <cell r="C516">
            <v>1454400000</v>
          </cell>
          <cell r="D516">
            <v>1010000</v>
          </cell>
          <cell r="E516">
            <v>1010000</v>
          </cell>
          <cell r="F516">
            <v>2295</v>
          </cell>
          <cell r="G516">
            <v>2295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4389683.1067347266</v>
          </cell>
          <cell r="M516">
            <v>0</v>
          </cell>
          <cell r="N516">
            <v>0</v>
          </cell>
          <cell r="O516">
            <v>617615.4828569747</v>
          </cell>
          <cell r="P516">
            <v>636255.985565098</v>
          </cell>
          <cell r="Q516">
            <v>-18640.502708123298</v>
          </cell>
          <cell r="R516">
            <v>401452.71613316028</v>
          </cell>
          <cell r="S516">
            <v>0</v>
          </cell>
        </row>
        <row r="517">
          <cell r="A517">
            <v>6001</v>
          </cell>
          <cell r="B517" t="str">
            <v>DUT1239</v>
          </cell>
          <cell r="C517">
            <v>140400000</v>
          </cell>
          <cell r="D517">
            <v>97500</v>
          </cell>
          <cell r="E517" t="e">
            <v>#N/A</v>
          </cell>
          <cell r="F517">
            <v>1776.5</v>
          </cell>
          <cell r="G517" t="e">
            <v>#N/A</v>
          </cell>
          <cell r="H517">
            <v>0</v>
          </cell>
          <cell r="I517">
            <v>1</v>
          </cell>
          <cell r="J517">
            <v>1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</row>
        <row r="518">
          <cell r="A518">
            <v>2835</v>
          </cell>
          <cell r="B518" t="str">
            <v>DUT1240</v>
          </cell>
          <cell r="C518">
            <v>550504000</v>
          </cell>
          <cell r="D518">
            <v>382294.44444444444</v>
          </cell>
          <cell r="E518">
            <v>382294.44444444444</v>
          </cell>
          <cell r="F518">
            <v>426</v>
          </cell>
          <cell r="G518">
            <v>426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722726.09749557567</v>
          </cell>
          <cell r="M518">
            <v>5936338.9091576319</v>
          </cell>
          <cell r="N518">
            <v>0</v>
          </cell>
          <cell r="O518">
            <v>99081.251283005564</v>
          </cell>
          <cell r="P518">
            <v>93783.786774174485</v>
          </cell>
          <cell r="Q518">
            <v>5297.464508831079</v>
          </cell>
          <cell r="R518">
            <v>185648.74579382077</v>
          </cell>
          <cell r="S518">
            <v>2</v>
          </cell>
        </row>
        <row r="519">
          <cell r="A519">
            <v>3809</v>
          </cell>
          <cell r="B519" t="str">
            <v>DUT1242</v>
          </cell>
          <cell r="C519">
            <v>1325000000</v>
          </cell>
          <cell r="D519">
            <v>920138.88888888888</v>
          </cell>
          <cell r="E519">
            <v>920138.88888888888</v>
          </cell>
          <cell r="F519">
            <v>1257</v>
          </cell>
          <cell r="G519">
            <v>1257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25054248.134839334</v>
          </cell>
          <cell r="N519">
            <v>0</v>
          </cell>
          <cell r="O519">
            <v>507104.85708332213</v>
          </cell>
          <cell r="P519">
            <v>329334.3909348445</v>
          </cell>
          <cell r="Q519">
            <v>177770.46614847763</v>
          </cell>
          <cell r="R519">
            <v>0</v>
          </cell>
          <cell r="S519">
            <v>3</v>
          </cell>
        </row>
        <row r="520">
          <cell r="A520">
            <v>879</v>
          </cell>
          <cell r="B520" t="str">
            <v>DUT1243</v>
          </cell>
          <cell r="C520">
            <v>58000000</v>
          </cell>
          <cell r="D520">
            <v>40277.777777777774</v>
          </cell>
          <cell r="E520" t="e">
            <v>#N/A</v>
          </cell>
          <cell r="F520">
            <v>1785.6</v>
          </cell>
          <cell r="G520" t="e">
            <v>#N/A</v>
          </cell>
          <cell r="H520">
            <v>0</v>
          </cell>
          <cell r="I520">
            <v>0</v>
          </cell>
          <cell r="J520">
            <v>1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</row>
        <row r="521">
          <cell r="A521">
            <v>6124</v>
          </cell>
          <cell r="B521" t="str">
            <v>DUT1244</v>
          </cell>
          <cell r="C521">
            <v>108043200</v>
          </cell>
          <cell r="D521">
            <v>75030</v>
          </cell>
          <cell r="E521">
            <v>75030</v>
          </cell>
          <cell r="F521">
            <v>177.66</v>
          </cell>
          <cell r="G521">
            <v>177.66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572232.94744268153</v>
          </cell>
          <cell r="M521">
            <v>0</v>
          </cell>
          <cell r="N521">
            <v>0</v>
          </cell>
          <cell r="O521">
            <v>100683.43742147471</v>
          </cell>
          <cell r="P521">
            <v>52853.48520802681</v>
          </cell>
          <cell r="Q521">
            <v>47829.952213447898</v>
          </cell>
          <cell r="R521">
            <v>0</v>
          </cell>
          <cell r="S521">
            <v>0</v>
          </cell>
        </row>
        <row r="522">
          <cell r="A522">
            <v>700</v>
          </cell>
          <cell r="B522" t="str">
            <v>DUT1247</v>
          </cell>
          <cell r="C522">
            <v>432000000</v>
          </cell>
          <cell r="D522">
            <v>300000</v>
          </cell>
          <cell r="E522">
            <v>300000</v>
          </cell>
          <cell r="F522">
            <v>198</v>
          </cell>
          <cell r="G522">
            <v>198</v>
          </cell>
          <cell r="H522">
            <v>1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8934155.8169637173</v>
          </cell>
          <cell r="N522">
            <v>0</v>
          </cell>
          <cell r="O522">
            <v>50674.291803553679</v>
          </cell>
          <cell r="P522">
            <v>75778.056207753965</v>
          </cell>
          <cell r="Q522">
            <v>-25103.764404200287</v>
          </cell>
          <cell r="R522">
            <v>0</v>
          </cell>
          <cell r="S522">
            <v>2</v>
          </cell>
        </row>
        <row r="523">
          <cell r="A523">
            <v>3476</v>
          </cell>
          <cell r="B523" t="str">
            <v>DUT1248</v>
          </cell>
          <cell r="C523">
            <v>651000000</v>
          </cell>
          <cell r="D523">
            <v>452083.33333333331</v>
          </cell>
          <cell r="E523">
            <v>452083.33333333331</v>
          </cell>
          <cell r="F523">
            <v>458.69400000000002</v>
          </cell>
          <cell r="G523">
            <v>458.69400000000002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7234152.9227132481</v>
          </cell>
          <cell r="N523">
            <v>0</v>
          </cell>
          <cell r="O523">
            <v>73393.782409599444</v>
          </cell>
          <cell r="P523">
            <v>73098.440000502582</v>
          </cell>
          <cell r="Q523">
            <v>295.34240909686196</v>
          </cell>
          <cell r="R523">
            <v>0</v>
          </cell>
          <cell r="S523">
            <v>3</v>
          </cell>
        </row>
        <row r="524">
          <cell r="A524">
            <v>3523</v>
          </cell>
          <cell r="B524" t="str">
            <v>DUT1249</v>
          </cell>
          <cell r="C524">
            <v>63216000</v>
          </cell>
          <cell r="D524">
            <v>43900</v>
          </cell>
          <cell r="E524">
            <v>43900</v>
          </cell>
          <cell r="F524">
            <v>75</v>
          </cell>
          <cell r="G524">
            <v>75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3953414.9545465559</v>
          </cell>
          <cell r="N524">
            <v>0</v>
          </cell>
          <cell r="O524">
            <v>13106.78029523961</v>
          </cell>
          <cell r="P524">
            <v>10103.132110923623</v>
          </cell>
          <cell r="Q524">
            <v>3003.6481843159872</v>
          </cell>
          <cell r="R524">
            <v>0</v>
          </cell>
          <cell r="S524">
            <v>2</v>
          </cell>
        </row>
        <row r="525">
          <cell r="A525">
            <v>3751</v>
          </cell>
          <cell r="B525" t="str">
            <v>DUT1250</v>
          </cell>
          <cell r="C525">
            <v>518400000</v>
          </cell>
          <cell r="D525">
            <v>360000</v>
          </cell>
          <cell r="E525">
            <v>360000</v>
          </cell>
          <cell r="F525">
            <v>563.4</v>
          </cell>
          <cell r="G525">
            <v>563.4</v>
          </cell>
          <cell r="H525">
            <v>0</v>
          </cell>
          <cell r="I525">
            <v>1</v>
          </cell>
          <cell r="J525">
            <v>0</v>
          </cell>
          <cell r="K525">
            <v>0</v>
          </cell>
          <cell r="L525">
            <v>0</v>
          </cell>
          <cell r="M525">
            <v>13479276.736016555</v>
          </cell>
          <cell r="N525">
            <v>0</v>
          </cell>
          <cell r="O525">
            <v>62426.473305972278</v>
          </cell>
          <cell r="P525">
            <v>62955.243502589379</v>
          </cell>
          <cell r="Q525">
            <v>-528.77019661710074</v>
          </cell>
          <cell r="R525">
            <v>0</v>
          </cell>
          <cell r="S525">
            <v>2</v>
          </cell>
        </row>
        <row r="526">
          <cell r="A526">
            <v>2952</v>
          </cell>
          <cell r="B526" t="str">
            <v>DUT1252</v>
          </cell>
          <cell r="C526">
            <v>161280000</v>
          </cell>
          <cell r="D526">
            <v>112000</v>
          </cell>
          <cell r="E526">
            <v>112000</v>
          </cell>
          <cell r="F526">
            <v>1889</v>
          </cell>
          <cell r="G526">
            <v>173</v>
          </cell>
          <cell r="H526">
            <v>0</v>
          </cell>
          <cell r="I526">
            <v>0</v>
          </cell>
          <cell r="J526">
            <v>3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</row>
        <row r="527">
          <cell r="A527">
            <v>1926</v>
          </cell>
          <cell r="B527" t="str">
            <v>DUT1254</v>
          </cell>
          <cell r="C527">
            <v>56016000</v>
          </cell>
          <cell r="D527">
            <v>38900</v>
          </cell>
          <cell r="E527">
            <v>38900</v>
          </cell>
          <cell r="F527">
            <v>23</v>
          </cell>
          <cell r="G527">
            <v>23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64731.611753883793</v>
          </cell>
          <cell r="M527">
            <v>0</v>
          </cell>
          <cell r="N527">
            <v>0</v>
          </cell>
          <cell r="O527">
            <v>21587.419617070656</v>
          </cell>
          <cell r="P527">
            <v>60694.312440320842</v>
          </cell>
          <cell r="Q527">
            <v>-39106.892823250186</v>
          </cell>
          <cell r="R527">
            <v>0</v>
          </cell>
          <cell r="S527">
            <v>0</v>
          </cell>
        </row>
        <row r="528">
          <cell r="A528">
            <v>2837</v>
          </cell>
          <cell r="B528" t="str">
            <v>DUT1256</v>
          </cell>
          <cell r="C528">
            <v>1212768000</v>
          </cell>
          <cell r="D528">
            <v>842200</v>
          </cell>
          <cell r="E528">
            <v>842200</v>
          </cell>
          <cell r="F528">
            <v>1257</v>
          </cell>
          <cell r="G528">
            <v>1257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17797933.279130641</v>
          </cell>
          <cell r="N528">
            <v>0</v>
          </cell>
          <cell r="O528">
            <v>165668.44692112715</v>
          </cell>
          <cell r="P528">
            <v>123556.15345279999</v>
          </cell>
          <cell r="Q528">
            <v>42112.29346832716</v>
          </cell>
          <cell r="R528">
            <v>0</v>
          </cell>
          <cell r="S528">
            <v>4</v>
          </cell>
        </row>
        <row r="529">
          <cell r="A529">
            <v>6094</v>
          </cell>
          <cell r="B529" t="str">
            <v>DUT1257</v>
          </cell>
          <cell r="C529">
            <v>170640000</v>
          </cell>
          <cell r="D529">
            <v>118500</v>
          </cell>
          <cell r="E529" t="e">
            <v>#N/A</v>
          </cell>
          <cell r="F529">
            <v>2741.25</v>
          </cell>
          <cell r="G529" t="e">
            <v>#N/A</v>
          </cell>
          <cell r="H529">
            <v>0</v>
          </cell>
          <cell r="I529">
            <v>0</v>
          </cell>
          <cell r="J529">
            <v>1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</row>
        <row r="530">
          <cell r="A530">
            <v>1743</v>
          </cell>
          <cell r="B530" t="str">
            <v>DUT1258</v>
          </cell>
          <cell r="C530">
            <v>1372100000</v>
          </cell>
          <cell r="D530">
            <v>952847.22222222225</v>
          </cell>
          <cell r="E530">
            <v>952847.22222222225</v>
          </cell>
          <cell r="F530">
            <v>1905.0119999999999</v>
          </cell>
          <cell r="G530">
            <v>1905.0119999999999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3750390.8017353513</v>
          </cell>
          <cell r="M530">
            <v>0</v>
          </cell>
          <cell r="N530">
            <v>0</v>
          </cell>
          <cell r="O530">
            <v>458542.12452608161</v>
          </cell>
          <cell r="P530">
            <v>304252.20979105163</v>
          </cell>
          <cell r="Q530">
            <v>154289.91473502998</v>
          </cell>
          <cell r="R530">
            <v>185648.74579382077</v>
          </cell>
          <cell r="S530">
            <v>0</v>
          </cell>
        </row>
        <row r="531">
          <cell r="A531">
            <v>1830</v>
          </cell>
          <cell r="B531" t="str">
            <v>DUT1259</v>
          </cell>
          <cell r="C531">
            <v>102500000</v>
          </cell>
          <cell r="D531">
            <v>71180.555555555547</v>
          </cell>
          <cell r="E531">
            <v>71180.555555555547</v>
          </cell>
          <cell r="F531">
            <v>62.856999999999999</v>
          </cell>
          <cell r="G531">
            <v>62.856999999999999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440676.57311971439</v>
          </cell>
          <cell r="M531">
            <v>0</v>
          </cell>
          <cell r="N531">
            <v>0</v>
          </cell>
          <cell r="O531">
            <v>63643.881245966986</v>
          </cell>
          <cell r="P531">
            <v>40596.492645413527</v>
          </cell>
          <cell r="Q531">
            <v>23047.388600553459</v>
          </cell>
          <cell r="R531">
            <v>0</v>
          </cell>
          <cell r="S531">
            <v>0</v>
          </cell>
        </row>
        <row r="532">
          <cell r="A532">
            <v>8</v>
          </cell>
          <cell r="B532" t="str">
            <v>DUT1260</v>
          </cell>
          <cell r="C532">
            <v>979200000</v>
          </cell>
          <cell r="D532">
            <v>680000</v>
          </cell>
          <cell r="E532">
            <v>680000</v>
          </cell>
          <cell r="F532">
            <v>1416.7</v>
          </cell>
          <cell r="G532">
            <v>1416.7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468605.06458679447</v>
          </cell>
          <cell r="M532">
            <v>11471209.960129989</v>
          </cell>
          <cell r="N532">
            <v>0</v>
          </cell>
          <cell r="O532">
            <v>309766.54803290637</v>
          </cell>
          <cell r="P532">
            <v>103920.85847768093</v>
          </cell>
          <cell r="Q532">
            <v>205845.68955522543</v>
          </cell>
          <cell r="R532">
            <v>0</v>
          </cell>
          <cell r="S532">
            <v>3</v>
          </cell>
        </row>
        <row r="533">
          <cell r="A533">
            <v>1357</v>
          </cell>
          <cell r="B533" t="str">
            <v>DUT1261</v>
          </cell>
          <cell r="C533">
            <v>315000000</v>
          </cell>
          <cell r="D533">
            <v>218750</v>
          </cell>
          <cell r="E533">
            <v>218750</v>
          </cell>
          <cell r="F533">
            <v>263.63600000000002</v>
          </cell>
          <cell r="G533">
            <v>263.63600000000002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735213.68152446684</v>
          </cell>
          <cell r="M533">
            <v>5868811.2742777094</v>
          </cell>
          <cell r="N533">
            <v>0</v>
          </cell>
          <cell r="O533">
            <v>110629.70059536502</v>
          </cell>
          <cell r="P533">
            <v>113501.41531010867</v>
          </cell>
          <cell r="Q533">
            <v>-2871.7147147436481</v>
          </cell>
          <cell r="R533">
            <v>185648.74579382077</v>
          </cell>
          <cell r="S533">
            <v>2</v>
          </cell>
        </row>
        <row r="534">
          <cell r="A534">
            <v>3280</v>
          </cell>
          <cell r="B534" t="str">
            <v>DUT1262</v>
          </cell>
          <cell r="C534">
            <v>374000000</v>
          </cell>
          <cell r="D534">
            <v>259722.22222222222</v>
          </cell>
          <cell r="E534" t="e">
            <v>#N/A</v>
          </cell>
          <cell r="F534">
            <v>489.6</v>
          </cell>
          <cell r="G534" t="e">
            <v>#N/A</v>
          </cell>
          <cell r="H534">
            <v>0</v>
          </cell>
          <cell r="I534">
            <v>0</v>
          </cell>
          <cell r="J534">
            <v>1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</row>
        <row r="535">
          <cell r="A535">
            <v>2840</v>
          </cell>
          <cell r="B535" t="str">
            <v>DUT1263</v>
          </cell>
          <cell r="C535">
            <v>427216000</v>
          </cell>
          <cell r="D535">
            <v>296677.77777777781</v>
          </cell>
          <cell r="E535">
            <v>216786.11111111112</v>
          </cell>
          <cell r="F535">
            <v>2174.9</v>
          </cell>
          <cell r="G535">
            <v>445.5</v>
          </cell>
          <cell r="H535">
            <v>0</v>
          </cell>
          <cell r="I535">
            <v>0</v>
          </cell>
          <cell r="J535">
            <v>2</v>
          </cell>
          <cell r="K535">
            <v>0</v>
          </cell>
          <cell r="L535">
            <v>0</v>
          </cell>
          <cell r="M535">
            <v>8388170.4653392732</v>
          </cell>
          <cell r="N535">
            <v>0</v>
          </cell>
          <cell r="O535">
            <v>77852.164836382421</v>
          </cell>
          <cell r="P535">
            <v>45764.80461007914</v>
          </cell>
          <cell r="Q535">
            <v>32087.360226303281</v>
          </cell>
          <cell r="R535">
            <v>0</v>
          </cell>
          <cell r="S535">
            <v>2</v>
          </cell>
        </row>
        <row r="536">
          <cell r="A536">
            <v>641</v>
          </cell>
          <cell r="B536" t="str">
            <v>DUT1264</v>
          </cell>
          <cell r="C536">
            <v>326704000</v>
          </cell>
          <cell r="D536">
            <v>226877.77777777778</v>
          </cell>
          <cell r="E536">
            <v>226877.77777777778</v>
          </cell>
          <cell r="F536">
            <v>1229</v>
          </cell>
          <cell r="G536">
            <v>1229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1858219.9495309652</v>
          </cell>
          <cell r="M536">
            <v>0</v>
          </cell>
          <cell r="N536">
            <v>0</v>
          </cell>
          <cell r="O536">
            <v>318994.52582049114</v>
          </cell>
          <cell r="P536">
            <v>212462.21839009877</v>
          </cell>
          <cell r="Q536">
            <v>106532.30743039236</v>
          </cell>
          <cell r="R536">
            <v>185648.74579382077</v>
          </cell>
          <cell r="S536">
            <v>0</v>
          </cell>
        </row>
        <row r="537">
          <cell r="A537">
            <v>3503</v>
          </cell>
          <cell r="B537" t="str">
            <v>DUT1265</v>
          </cell>
          <cell r="C537">
            <v>100800000</v>
          </cell>
          <cell r="D537">
            <v>70000</v>
          </cell>
          <cell r="E537">
            <v>70000</v>
          </cell>
          <cell r="F537">
            <v>112.5</v>
          </cell>
          <cell r="G537">
            <v>112.5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619270.42672676989</v>
          </cell>
          <cell r="M537">
            <v>0</v>
          </cell>
          <cell r="N537">
            <v>0</v>
          </cell>
          <cell r="O537">
            <v>24972.581368112951</v>
          </cell>
          <cell r="P537">
            <v>71663.478298468734</v>
          </cell>
          <cell r="Q537">
            <v>-46690.896930355782</v>
          </cell>
          <cell r="R537">
            <v>185648.74579382077</v>
          </cell>
          <cell r="S537">
            <v>0</v>
          </cell>
        </row>
        <row r="538">
          <cell r="A538">
            <v>6011</v>
          </cell>
          <cell r="B538" t="str">
            <v>DUT1268</v>
          </cell>
          <cell r="C538">
            <v>3456000000</v>
          </cell>
          <cell r="D538">
            <v>2400000</v>
          </cell>
          <cell r="E538">
            <v>2400000</v>
          </cell>
          <cell r="F538">
            <v>1828.71</v>
          </cell>
          <cell r="G538">
            <v>1828.71</v>
          </cell>
          <cell r="H538">
            <v>0</v>
          </cell>
          <cell r="I538">
            <v>1</v>
          </cell>
          <cell r="J538">
            <v>0</v>
          </cell>
          <cell r="K538">
            <v>0</v>
          </cell>
          <cell r="L538">
            <v>25236917.804403029</v>
          </cell>
          <cell r="M538">
            <v>0</v>
          </cell>
          <cell r="N538">
            <v>0</v>
          </cell>
          <cell r="O538">
            <v>2333809.5781284375</v>
          </cell>
          <cell r="P538">
            <v>1464044.4289641334</v>
          </cell>
          <cell r="Q538">
            <v>869765.14916430414</v>
          </cell>
          <cell r="R538">
            <v>2523691.780440303</v>
          </cell>
          <cell r="S538">
            <v>0</v>
          </cell>
        </row>
        <row r="539">
          <cell r="A539">
            <v>996</v>
          </cell>
          <cell r="B539" t="str">
            <v>DUT1269</v>
          </cell>
          <cell r="C539">
            <v>656640000</v>
          </cell>
          <cell r="D539">
            <v>456000</v>
          </cell>
          <cell r="E539">
            <v>456000</v>
          </cell>
          <cell r="F539">
            <v>529.4</v>
          </cell>
          <cell r="G539">
            <v>529.4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3343647.3047295129</v>
          </cell>
          <cell r="M539">
            <v>0</v>
          </cell>
          <cell r="N539">
            <v>0</v>
          </cell>
          <cell r="O539">
            <v>300126.44089418737</v>
          </cell>
          <cell r="P539">
            <v>217993.92624469881</v>
          </cell>
          <cell r="Q539">
            <v>82132.514649488556</v>
          </cell>
          <cell r="R539">
            <v>334364.73047295131</v>
          </cell>
          <cell r="S539">
            <v>0</v>
          </cell>
        </row>
        <row r="540">
          <cell r="A540">
            <v>460</v>
          </cell>
          <cell r="B540" t="str">
            <v>DUT1270</v>
          </cell>
          <cell r="C540">
            <v>129000000</v>
          </cell>
          <cell r="D540">
            <v>89583.333333333328</v>
          </cell>
          <cell r="E540">
            <v>89583.333333333328</v>
          </cell>
          <cell r="F540">
            <v>15</v>
          </cell>
          <cell r="G540">
            <v>15</v>
          </cell>
          <cell r="H540">
            <v>1</v>
          </cell>
          <cell r="I540">
            <v>0</v>
          </cell>
          <cell r="J540">
            <v>0</v>
          </cell>
          <cell r="K540">
            <v>0</v>
          </cell>
          <cell r="L540">
            <v>314306.04977359535</v>
          </cell>
          <cell r="M540">
            <v>0</v>
          </cell>
          <cell r="N540">
            <v>0</v>
          </cell>
          <cell r="O540">
            <v>33880.298426047375</v>
          </cell>
          <cell r="P540">
            <v>29042.552181601812</v>
          </cell>
          <cell r="Q540">
            <v>4837.7462444455632</v>
          </cell>
          <cell r="R540">
            <v>0</v>
          </cell>
          <cell r="S540">
            <v>0</v>
          </cell>
        </row>
        <row r="541">
          <cell r="A541">
            <v>997</v>
          </cell>
          <cell r="B541" t="str">
            <v>DUT1271</v>
          </cell>
          <cell r="C541">
            <v>267840000</v>
          </cell>
          <cell r="D541">
            <v>186000</v>
          </cell>
          <cell r="E541">
            <v>186000</v>
          </cell>
          <cell r="F541">
            <v>680.03</v>
          </cell>
          <cell r="G541">
            <v>680.03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6777406.8421276361</v>
          </cell>
          <cell r="N541">
            <v>0</v>
          </cell>
          <cell r="O541">
            <v>34592.348419533817</v>
          </cell>
          <cell r="P541">
            <v>44391.635876257067</v>
          </cell>
          <cell r="Q541">
            <v>-9799.2874567232502</v>
          </cell>
          <cell r="R541">
            <v>0</v>
          </cell>
          <cell r="S541">
            <v>2</v>
          </cell>
        </row>
        <row r="542">
          <cell r="A542">
            <v>6147</v>
          </cell>
          <cell r="B542" t="str">
            <v>DUT1272</v>
          </cell>
          <cell r="C542">
            <v>1789000000</v>
          </cell>
          <cell r="D542">
            <v>1242361.1111111112</v>
          </cell>
          <cell r="E542">
            <v>1242361.111111111</v>
          </cell>
          <cell r="F542">
            <v>1980.05</v>
          </cell>
          <cell r="G542">
            <v>1980.05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2822001.7346530827</v>
          </cell>
          <cell r="M542">
            <v>0</v>
          </cell>
          <cell r="N542">
            <v>0</v>
          </cell>
          <cell r="O542">
            <v>437046.11405977921</v>
          </cell>
          <cell r="P542">
            <v>282015.28040749143</v>
          </cell>
          <cell r="Q542">
            <v>155030.83365228778</v>
          </cell>
          <cell r="R542">
            <v>185648.74579382077</v>
          </cell>
          <cell r="S542">
            <v>0</v>
          </cell>
        </row>
        <row r="543">
          <cell r="A543">
            <v>3601</v>
          </cell>
          <cell r="B543" t="str">
            <v>DUT1273</v>
          </cell>
          <cell r="C543">
            <v>640000000</v>
          </cell>
          <cell r="D543">
            <v>444444.44444444444</v>
          </cell>
          <cell r="E543">
            <v>444444.44444444444</v>
          </cell>
          <cell r="F543">
            <v>639</v>
          </cell>
          <cell r="G543">
            <v>639</v>
          </cell>
          <cell r="H543">
            <v>1</v>
          </cell>
          <cell r="I543">
            <v>0</v>
          </cell>
          <cell r="J543">
            <v>0</v>
          </cell>
          <cell r="K543">
            <v>0</v>
          </cell>
          <cell r="L543">
            <v>3687176.6486306479</v>
          </cell>
          <cell r="M543">
            <v>0</v>
          </cell>
          <cell r="N543">
            <v>0</v>
          </cell>
          <cell r="O543">
            <v>555480.1071435099</v>
          </cell>
          <cell r="P543">
            <v>332381.33494932251</v>
          </cell>
          <cell r="Q543">
            <v>223098.77219418739</v>
          </cell>
          <cell r="R543">
            <v>368717.66486306483</v>
          </cell>
          <cell r="S543">
            <v>0</v>
          </cell>
        </row>
        <row r="544">
          <cell r="A544">
            <v>634</v>
          </cell>
          <cell r="B544" t="str">
            <v>DUT1274</v>
          </cell>
          <cell r="C544">
            <v>476000000</v>
          </cell>
          <cell r="D544">
            <v>330555.55555555556</v>
          </cell>
          <cell r="E544">
            <v>330555.55555555556</v>
          </cell>
          <cell r="F544">
            <v>494.36</v>
          </cell>
          <cell r="G544">
            <v>494.36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2287131.1195907486</v>
          </cell>
          <cell r="M544">
            <v>0</v>
          </cell>
          <cell r="N544">
            <v>0</v>
          </cell>
          <cell r="O544">
            <v>295826.30977781152</v>
          </cell>
          <cell r="P544">
            <v>184703.24172208004</v>
          </cell>
          <cell r="Q544">
            <v>111123.06805573148</v>
          </cell>
          <cell r="R544">
            <v>228713.11195907486</v>
          </cell>
          <cell r="S544">
            <v>0</v>
          </cell>
        </row>
        <row r="545">
          <cell r="A545">
            <v>8048</v>
          </cell>
          <cell r="B545" t="str">
            <v>DUT1275</v>
          </cell>
          <cell r="C545">
            <v>2869200000</v>
          </cell>
          <cell r="D545">
            <v>1992500</v>
          </cell>
          <cell r="E545">
            <v>1992500</v>
          </cell>
          <cell r="F545">
            <v>1112.4000000000001</v>
          </cell>
          <cell r="G545">
            <v>1112.4000000000001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38011562.795375831</v>
          </cell>
          <cell r="M545">
            <v>0</v>
          </cell>
          <cell r="N545">
            <v>0</v>
          </cell>
          <cell r="O545">
            <v>2154892.9968213462</v>
          </cell>
          <cell r="P545">
            <v>2179102.3196370993</v>
          </cell>
          <cell r="Q545">
            <v>-24209.322815753054</v>
          </cell>
          <cell r="R545">
            <v>3801156.2795375832</v>
          </cell>
          <cell r="S545">
            <v>0</v>
          </cell>
        </row>
        <row r="546">
          <cell r="A546">
            <v>2465</v>
          </cell>
          <cell r="B546" t="str">
            <v>DUT1276</v>
          </cell>
          <cell r="C546">
            <v>90000000</v>
          </cell>
          <cell r="D546">
            <v>62500</v>
          </cell>
          <cell r="E546">
            <v>62500</v>
          </cell>
          <cell r="F546">
            <v>50.1</v>
          </cell>
          <cell r="G546">
            <v>50.1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429572.46923786314</v>
          </cell>
          <cell r="M546">
            <v>0</v>
          </cell>
          <cell r="N546">
            <v>0</v>
          </cell>
          <cell r="O546">
            <v>33459.030596102923</v>
          </cell>
          <cell r="P546">
            <v>44301.356596851525</v>
          </cell>
          <cell r="Q546">
            <v>-10842.326000748602</v>
          </cell>
          <cell r="R546">
            <v>0</v>
          </cell>
          <cell r="S546">
            <v>0</v>
          </cell>
        </row>
        <row r="547">
          <cell r="A547">
            <v>6017</v>
          </cell>
          <cell r="B547" t="str">
            <v>DUT1278</v>
          </cell>
          <cell r="C547">
            <v>806000000</v>
          </cell>
          <cell r="D547">
            <v>559722.22222222225</v>
          </cell>
          <cell r="E547">
            <v>559722.22222222225</v>
          </cell>
          <cell r="F547">
            <v>1234.8</v>
          </cell>
          <cell r="G547">
            <v>1234.8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6649397.7595909657</v>
          </cell>
          <cell r="M547">
            <v>0</v>
          </cell>
          <cell r="N547">
            <v>0</v>
          </cell>
          <cell r="O547">
            <v>798462.748055637</v>
          </cell>
          <cell r="P547">
            <v>420353.34744143928</v>
          </cell>
          <cell r="Q547">
            <v>378109.40061419772</v>
          </cell>
          <cell r="R547">
            <v>664939.77595909662</v>
          </cell>
          <cell r="S547">
            <v>0</v>
          </cell>
        </row>
        <row r="551">
          <cell r="J551" t="str">
            <v>Closed Cycle Key</v>
          </cell>
        </row>
        <row r="552">
          <cell r="J552" t="str">
            <v xml:space="preserve">1= Closed Cycle. </v>
          </cell>
        </row>
        <row r="553">
          <cell r="J553" t="str">
            <v>2= Partial Closed Cycle. Multiple Intakes with one or more once-through and one or more closed cycle.</v>
          </cell>
        </row>
        <row r="554">
          <cell r="J554" t="str">
            <v>3= Combined Intakes Where Most/All Generating Capacity is served by Closed Cycle (newly identified)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סולר בהזרמה"/>
    </sheetNames>
    <sheetDataSet>
      <sheetData sheetId="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s"/>
    </sheetNames>
    <sheetDataSet>
      <sheetData sheetId="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הערות ישיבה עם ברנארד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נתוני חחי"/>
    </sheetNames>
    <sheetDataSet>
      <sheetData sheetId="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מדדים"/>
    </sheetNames>
    <sheetDataSet>
      <sheetData sheetId="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מדדים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ile Info"/>
      <sheetName val="Tables_4Compar"/>
      <sheetName val="Tables"/>
      <sheetName val="Summary_PreTax"/>
      <sheetName val="Summary_AfterTax"/>
      <sheetName val="Summary_RetiredFacilities"/>
      <sheetName val="Private_Costs _AnalysisYear"/>
      <sheetName val="Private_Costs _PromulgationYear"/>
      <sheetName val="Private_Costs _ComplianceYear"/>
      <sheetName val="ICR_Cos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4">
          <cell r="H4">
            <v>0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נתונים בסיסיים"/>
    </sheetNames>
    <sheetDataSet>
      <sheetData sheetId="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zMaleAvar (3)"/>
      <sheetName val="Alot Sheirut (3)"/>
      <sheetName val="TozMale (3)"/>
      <sheetName val="Stat (3)"/>
      <sheetName val="Temp Workers (3)"/>
      <sheetName val="פרמטרים"/>
      <sheetName val="Toz049"/>
      <sheetName val="TozAvar (3)"/>
      <sheetName val="TozProshim"/>
      <sheetName val="TozMaleSachar (3)"/>
      <sheetName val="Manakim (4)"/>
      <sheetName val="Manakim (3)"/>
      <sheetName val="TozMaleSachar (2)"/>
      <sheetName val="TozAvar (2)"/>
      <sheetName val="Manakim (2)"/>
      <sheetName val="Stat (2)"/>
      <sheetName val="TozMaleAvar (2)"/>
      <sheetName val="TozMale (2)"/>
      <sheetName val="PeilimPorshim1"/>
      <sheetName val="PeilimPorshim2"/>
      <sheetName val="PeilimPorshim1 Maanakim"/>
      <sheetName val="PeilimPorshim2 Maanakim"/>
      <sheetName val="PeilimPorshim3 Maanakim"/>
      <sheetName val="שיפור תמותה"/>
      <sheetName val="MekPen"/>
      <sheetName val="Q"/>
      <sheetName val="QOLD"/>
      <sheetName val="TozMaleSachar"/>
      <sheetName val="TozAvar"/>
      <sheetName val="Manakim"/>
      <sheetName val="Stat"/>
      <sheetName val="TozMaleAvar"/>
      <sheetName val="TozMale"/>
      <sheetName val="mahala"/>
      <sheetName val="תזרים פנסיונרים דור א"/>
      <sheetName val="תזרים פנסיונרים דור ב"/>
      <sheetName val="תזרים פנסיונרים דור ג"/>
      <sheetName val="תזרים פעילים עבר דור א"/>
      <sheetName val="תזרים פעילים עבר דור ב"/>
      <sheetName val="תזרים פעילים מלא דור א"/>
      <sheetName val="תזרים פעילים מלא דור ב"/>
      <sheetName val="תזרים פעילים מלא מענקים"/>
      <sheetName val="תזרים פעילים עבר מענקים"/>
      <sheetName val="תזרים פעילים עבר דור ג"/>
      <sheetName val="תזרים פעילים מלא דור ג"/>
      <sheetName val="Total Cash Flow Past"/>
      <sheetName val="Total Cash Flow Past Corridor"/>
      <sheetName val="Total Cash Flow All"/>
      <sheetName val="חישוב פרטני"/>
      <sheetName val="תחזית"/>
      <sheetName val="Sheet1"/>
      <sheetName val="פרישה מוקדמת"/>
      <sheetName val="נכות"/>
      <sheetName val="temp"/>
      <sheetName val="סטטיסטיקה"/>
      <sheetName val="חוב עבר"/>
      <sheetName val="חוב עתיד"/>
      <sheetName val="חוב פרטני"/>
    </sheetNames>
    <sheetDataSet>
      <sheetData sheetId="0"/>
      <sheetData sheetId="1"/>
      <sheetData sheetId="2"/>
      <sheetData sheetId="3"/>
      <sheetData sheetId="4"/>
      <sheetData sheetId="5">
        <row r="5">
          <cell r="B5" t="str">
            <v>12/1997</v>
          </cell>
        </row>
      </sheetData>
      <sheetData sheetId="6"/>
      <sheetData sheetId="7"/>
      <sheetData sheetId="8">
        <row r="19">
          <cell r="H19">
            <v>0</v>
          </cell>
        </row>
      </sheetData>
      <sheetData sheetId="9"/>
      <sheetData sheetId="10"/>
      <sheetData sheetId="11">
        <row r="9">
          <cell r="D9">
            <v>33.764525684304196</v>
          </cell>
        </row>
      </sheetData>
      <sheetData sheetId="12"/>
      <sheetData sheetId="13"/>
      <sheetData sheetId="14"/>
      <sheetData sheetId="15"/>
      <sheetData sheetId="16">
        <row r="4">
          <cell r="E4">
            <v>61.191170759999999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54">
          <cell r="F54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הסדרים ניהול מחסור וחברתי"/>
    </sheetNames>
    <sheetDataSet>
      <sheetData sheetId="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ריכוז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טבלאות"/>
      <sheetName val="מדד מחירים"/>
      <sheetName val="צרכנים"/>
      <sheetName val="תחשיב הכנסות-תרחיש בסיס"/>
      <sheetName val="תחשיב הכנסות-תרחיש 2018"/>
      <sheetName val="תחשיב הכנסות-תרחיש 2019"/>
      <sheetName val="תחשיב הכנסות-תרחיש 2020"/>
      <sheetName val="תחשיב הכנסות-תרחיש 2021"/>
      <sheetName val="תחשיב הכנסות-תרחיש 2022"/>
      <sheetName val="תחשיב הכנסות-תרחיש קבוע"/>
      <sheetName val="תעריפים לפי מתווה"/>
    </sheetNames>
    <sheetDataSet>
      <sheetData sheetId="0"/>
      <sheetData sheetId="1"/>
      <sheetData sheetId="2"/>
      <sheetData sheetId="3">
        <row r="4">
          <cell r="AQ4">
            <v>549355.57213506324</v>
          </cell>
        </row>
      </sheetData>
      <sheetData sheetId="4">
        <row r="141">
          <cell r="C141">
            <v>5.0999999999999997E-2</v>
          </cell>
        </row>
      </sheetData>
      <sheetData sheetId="5"/>
      <sheetData sheetId="6"/>
      <sheetData sheetId="7"/>
      <sheetData sheetId="8">
        <row r="107">
          <cell r="C107">
            <v>1.1129782260114203</v>
          </cell>
        </row>
      </sheetData>
      <sheetData sheetId="9"/>
      <sheetData sheetId="10">
        <row r="6">
          <cell r="M6">
            <v>658.61324620881919</v>
          </cell>
        </row>
      </sheetData>
    </sheetDataSet>
  </externalBook>
</externalLink>
</file>

<file path=xl/theme/theme1.xml><?xml version="1.0" encoding="utf-8"?>
<a:theme xmlns:a="http://schemas.openxmlformats.org/drawingml/2006/main" name="ערכת נושא של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C774C-2723-5D49-AD65-1931293B4C04}">
  <dimension ref="C6:D32"/>
  <sheetViews>
    <sheetView workbookViewId="0">
      <selection activeCell="D33" sqref="D33"/>
    </sheetView>
  </sheetViews>
  <sheetFormatPr defaultColWidth="11.5546875" defaultRowHeight="15" x14ac:dyDescent="0.2"/>
  <cols>
    <col min="4" max="4" width="113.109375" customWidth="true"/>
  </cols>
  <sheetData>
    <row r="6" ht="15.75" x14ac:dyDescent="0.25">
      <c r="C6" s="23" t="s">
        <v>29</v>
      </c>
      <c r="D6" s="23" t="s">
        <v>23</v>
      </c>
    </row>
    <row r="7" x14ac:dyDescent="0.2">
      <c r="C7" s="6">
        <v>1</v>
      </c>
      <c r="D7" s="18" t="s">
        <v>30</v>
      </c>
    </row>
    <row r="8" x14ac:dyDescent="0.2">
      <c r="C8" s="6">
        <v>2</v>
      </c>
      <c r="D8" s="18" t="s">
        <v>19</v>
      </c>
    </row>
    <row r="9" x14ac:dyDescent="0.2">
      <c r="C9" s="6">
        <v>3</v>
      </c>
      <c r="D9" s="18" t="s">
        <v>20</v>
      </c>
    </row>
    <row r="10" x14ac:dyDescent="0.2">
      <c r="C10" s="6">
        <v>4</v>
      </c>
      <c r="D10" s="18" t="s">
        <v>22</v>
      </c>
    </row>
    <row r="11" x14ac:dyDescent="0.2">
      <c r="C11" s="6">
        <v>5</v>
      </c>
      <c r="D11" s="18" t="s">
        <v>21</v>
      </c>
    </row>
    <row r="12" x14ac:dyDescent="0.2">
      <c r="C12" s="6">
        <v>6</v>
      </c>
      <c r="D12" s="18" t="s">
        <v>24</v>
      </c>
    </row>
    <row r="13" x14ac:dyDescent="0.2">
      <c r="C13" s="6">
        <v>7</v>
      </c>
      <c r="D13" s="18" t="s">
        <v>25</v>
      </c>
    </row>
    <row r="14" x14ac:dyDescent="0.2">
      <c r="C14" s="6">
        <v>8</v>
      </c>
      <c r="D14" s="18" t="s">
        <v>26</v>
      </c>
    </row>
    <row r="15" x14ac:dyDescent="0.2">
      <c r="C15" s="6">
        <v>9</v>
      </c>
      <c r="D15" s="18" t="s">
        <v>27</v>
      </c>
    </row>
    <row r="16" x14ac:dyDescent="0.2">
      <c r="C16" s="6">
        <v>10</v>
      </c>
      <c r="D16" s="18" t="s">
        <v>28</v>
      </c>
    </row>
    <row r="18" ht="15.75" x14ac:dyDescent="0.25">
      <c r="C18" s="23" t="s">
        <v>32</v>
      </c>
      <c r="D18" s="23" t="s">
        <v>50</v>
      </c>
    </row>
    <row r="19" x14ac:dyDescent="0.2">
      <c r="C19" s="6">
        <v>1</v>
      </c>
      <c r="D19" s="30" t="s">
        <v>31</v>
      </c>
    </row>
    <row r="20" x14ac:dyDescent="0.2">
      <c r="C20" s="6">
        <v>2</v>
      </c>
      <c r="D20" s="18" t="s">
        <v>33</v>
      </c>
    </row>
    <row r="21" x14ac:dyDescent="0.2">
      <c r="C21" s="6">
        <v>3</v>
      </c>
      <c r="D21" s="18" t="s">
        <v>49</v>
      </c>
    </row>
    <row r="22" x14ac:dyDescent="0.2">
      <c r="C22" s="6">
        <v>4</v>
      </c>
      <c r="D22" s="18" t="s">
        <v>51</v>
      </c>
    </row>
    <row r="24" ht="15.75" x14ac:dyDescent="0.25">
      <c r="C24" s="23" t="s">
        <v>29</v>
      </c>
      <c r="D24" s="23" t="s">
        <v>52</v>
      </c>
    </row>
    <row r="25" x14ac:dyDescent="0.2">
      <c r="C25" s="6">
        <v>1</v>
      </c>
      <c r="D25" s="30" t="s">
        <v>53</v>
      </c>
    </row>
    <row r="26" x14ac:dyDescent="0.2">
      <c r="C26" s="6">
        <v>2</v>
      </c>
      <c r="D26" t="s">
        <v>54</v>
      </c>
    </row>
    <row r="27" x14ac:dyDescent="0.2">
      <c r="C27" s="6">
        <v>3</v>
      </c>
      <c r="D27" s="18" t="s">
        <v>51</v>
      </c>
    </row>
    <row r="28" x14ac:dyDescent="0.2">
      <c r="C28" s="6">
        <v>4</v>
      </c>
      <c r="D28" s="18" t="s">
        <v>55</v>
      </c>
    </row>
    <row r="29" x14ac:dyDescent="0.2">
      <c r="C29" s="6">
        <v>5</v>
      </c>
      <c r="D29" s="18" t="s">
        <v>56</v>
      </c>
    </row>
    <row r="30" x14ac:dyDescent="0.2">
      <c r="C30" s="6">
        <v>6</v>
      </c>
      <c r="D30" s="18" t="s">
        <v>57</v>
      </c>
    </row>
    <row r="31" x14ac:dyDescent="0.2">
      <c r="C31" s="6">
        <v>7</v>
      </c>
      <c r="D31" s="18" t="s">
        <v>58</v>
      </c>
    </row>
    <row r="32" x14ac:dyDescent="0.2">
      <c r="C32" s="6">
        <v>8</v>
      </c>
      <c r="D32" s="18" t="s">
        <v>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4F854-5607-894F-A200-80ACDD04DF5A}">
  <dimension ref="D2:AF8769"/>
  <sheetViews>
    <sheetView tabSelected="true" zoomScale="56" zoomScaleNormal="120" workbookViewId="0">
      <selection activeCell="F11" sqref="F11"/>
    </sheetView>
  </sheetViews>
  <sheetFormatPr defaultColWidth="11.5546875" defaultRowHeight="15" x14ac:dyDescent="0.2"/>
  <cols>
    <col min="4" max="4" width="27.77734375" customWidth="true"/>
    <col min="5" max="5" width="16" customWidth="true"/>
    <col min="6" max="7" width="14" bestFit="true" customWidth="true"/>
    <col min="8" max="8" width="12.33203125" customWidth="true"/>
    <col min="9" max="9" width="12.109375" customWidth="true"/>
    <col min="10" max="10" width="16.77734375" style="1" customWidth="true"/>
    <col min="11" max="11" width="11.6640625" bestFit="true" customWidth="true"/>
    <col min="12" max="12" width="14" customWidth="true"/>
    <col min="13" max="13" width="11.6640625" bestFit="true" customWidth="true"/>
    <col min="14" max="14" width="15.21875" bestFit="true" customWidth="true"/>
    <col min="15" max="15" width="14.21875" customWidth="true"/>
    <col min="16" max="16" width="15.6640625" customWidth="true"/>
    <col min="17" max="17" width="14.44140625" customWidth="true"/>
    <col min="18" max="18" width="16.33203125" customWidth="true"/>
    <col min="19" max="19" width="13.33203125" customWidth="true"/>
    <col min="20" max="20" width="15.109375" customWidth="true"/>
    <col min="22" max="24" width="11" bestFit="true" customWidth="true"/>
    <col min="25" max="29" width="14.77734375" bestFit="true" customWidth="true"/>
    <col min="30" max="30" width="16.44140625" bestFit="true" customWidth="true"/>
    <col min="31" max="31" width="14.77734375" bestFit="true" customWidth="true"/>
    <col min="32" max="32" width="13.6640625" bestFit="true" customWidth="true"/>
    <col min="33" max="35" width="14.6640625" bestFit="true" customWidth="true"/>
    <col min="36" max="39" width="12" bestFit="true" customWidth="true"/>
  </cols>
  <sheetData>
    <row r="2" ht="31.5" x14ac:dyDescent="0.2">
      <c r="G2" s="41"/>
      <c r="L2" s="2"/>
      <c r="N2" s="3" t="s">
        <v>77</v>
      </c>
      <c r="O2" s="41">
        <v>0.89800000000000002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4" ht="31.5" x14ac:dyDescent="0.2">
      <c r="J4" s="3" t="s">
        <v>18</v>
      </c>
      <c r="L4" s="3" t="s">
        <v>78</v>
      </c>
      <c r="O4" s="3" t="s">
        <v>7</v>
      </c>
      <c r="P4" s="3" t="s">
        <v>9</v>
      </c>
      <c r="Q4" s="3" t="s">
        <v>10</v>
      </c>
      <c r="R4" s="3" t="s">
        <v>11</v>
      </c>
      <c r="S4" s="3" t="s">
        <v>12</v>
      </c>
      <c r="T4" s="3" t="s">
        <v>0</v>
      </c>
      <c r="V4" s="4" t="s">
        <v>16</v>
      </c>
      <c r="W4" s="5" t="s">
        <v>1</v>
      </c>
      <c r="X4" s="3" t="s">
        <v>2</v>
      </c>
      <c r="Z4" s="3" t="s">
        <v>15</v>
      </c>
      <c r="AB4" s="4" t="s">
        <v>14</v>
      </c>
      <c r="AD4" s="1"/>
    </row>
    <row r="5" ht="15.75" x14ac:dyDescent="0.25">
      <c r="D5" s="42" t="s">
        <v>39</v>
      </c>
      <c r="E5" s="42"/>
      <c r="I5" s="23" t="s">
        <v>3</v>
      </c>
      <c r="J5" s="23" t="s">
        <v>8</v>
      </c>
      <c r="L5" s="23" t="s">
        <v>8</v>
      </c>
      <c r="N5" s="23" t="s">
        <v>3</v>
      </c>
      <c r="O5" s="23" t="s">
        <v>8</v>
      </c>
      <c r="P5" s="23" t="s">
        <v>8</v>
      </c>
      <c r="Q5" s="23" t="s">
        <v>8</v>
      </c>
      <c r="R5" s="23" t="s">
        <v>8</v>
      </c>
      <c r="S5" s="23" t="s">
        <v>8</v>
      </c>
      <c r="T5" s="23" t="s">
        <v>13</v>
      </c>
      <c r="V5" s="23" t="s">
        <v>8</v>
      </c>
      <c r="W5" s="26" t="s">
        <v>17</v>
      </c>
      <c r="X5" s="26" t="s">
        <v>8</v>
      </c>
      <c r="Y5" s="27"/>
      <c r="Z5" s="23" t="s">
        <v>8</v>
      </c>
      <c r="AA5" s="27"/>
      <c r="AB5" s="7" t="s">
        <v>8</v>
      </c>
      <c r="AD5" s="1"/>
    </row>
    <row r="6" ht="31.5" x14ac:dyDescent="0.2">
      <c r="D6" s="3" t="s">
        <v>38</v>
      </c>
      <c r="E6" s="3" t="s">
        <v>34</v>
      </c>
      <c r="I6" s="24">
        <v>1</v>
      </c>
      <c r="J6" s="28">
        <v>0</v>
      </c>
      <c r="L6" s="24">
        <f>16092.2448694467*$O$2</f>
        <v>12793.334671210127</v>
      </c>
      <c r="N6" s="24">
        <v>1</v>
      </c>
      <c r="O6" s="24">
        <f t="shared" ref="O6:O37" si="0">L6*$O$2</f>
        <v>10170.70106361205</v>
      </c>
      <c r="P6" s="24">
        <f t="shared" ref="P6:P69" si="1">O6-$E$8*$E$9</f>
        <v>10170.70106361205</v>
      </c>
      <c r="Q6" s="24">
        <f t="shared" ref="Q6:Q69" si="2">J6*$E$7</f>
        <v>0</v>
      </c>
      <c r="R6" s="24">
        <f>IF(P6&gt;Q6,P6-Q6,0)</f>
        <v>10170.70106361205</v>
      </c>
      <c r="S6" s="24">
        <f>IF(Q6&gt;P6,Q6-P6,0)</f>
        <v>0</v>
      </c>
      <c r="T6" s="24" t="str">
        <f>IF(P6&gt;Q6,"drain","charge")</f>
        <v>drain</v>
      </c>
      <c r="V6" s="24">
        <v>0</v>
      </c>
      <c r="W6" s="24">
        <v>0</v>
      </c>
      <c r="X6" s="24">
        <v>0</v>
      </c>
      <c r="Z6" s="24">
        <f>R6-X6</f>
        <v>10170.70106361205</v>
      </c>
      <c r="AB6" s="24">
        <f t="shared" ref="AB6:AB69" si="3">IF(T6="charge",(S6-V6),0)</f>
        <v>0</v>
      </c>
      <c r="AD6" s="1"/>
    </row>
    <row r="7" x14ac:dyDescent="0.2">
      <c r="D7" s="6" t="s">
        <v>36</v>
      </c>
      <c r="E7" s="31">
        <v>80000</v>
      </c>
      <c r="I7" s="25">
        <v>2</v>
      </c>
      <c r="J7" s="29">
        <v>0</v>
      </c>
      <c r="L7" s="25">
        <v>14700.368561005591</v>
      </c>
      <c r="N7" s="25">
        <v>2</v>
      </c>
      <c r="O7" s="25">
        <f t="shared" si="0"/>
        <v>11686.793005999445</v>
      </c>
      <c r="P7" s="25">
        <f t="shared" si="1"/>
        <v>11686.793005999445</v>
      </c>
      <c r="Q7" s="25">
        <f t="shared" si="2"/>
        <v>0</v>
      </c>
      <c r="R7" s="25">
        <f t="shared" ref="R7:R70" si="4">IF(P7&gt;Q7,P7-Q7,0)</f>
        <v>11686.793005999445</v>
      </c>
      <c r="S7" s="25">
        <f t="shared" ref="S7:S70" si="5">IF(Q7&gt;P7,Q7-P7,0)</f>
        <v>0</v>
      </c>
      <c r="T7" s="25" t="str">
        <f t="shared" ref="T7:T70" si="6">IF(P7&gt;Q7,"drain","charge")</f>
        <v>drain</v>
      </c>
      <c r="V7" s="25">
        <f>IF(W7&gt;=W6,(W7-W6),0)</f>
        <v>0</v>
      </c>
      <c r="W7" s="25">
        <f t="shared" ref="W7:W70" si="7">IF(W6+S7&gt;$E$11,$E$11,IF(T7="charge",W6+(S7*$E$12),IF((W6-R7)&gt;0,W6-R7,0)))</f>
        <v>0</v>
      </c>
      <c r="X7" s="25">
        <f>IF(T7="drain",W6-W7,0)</f>
        <v>0</v>
      </c>
      <c r="Z7" s="25">
        <f t="shared" ref="Z7:Z70" si="8">R7-X7</f>
        <v>11686.793005999445</v>
      </c>
      <c r="AB7" s="25">
        <f t="shared" si="3"/>
        <v>0</v>
      </c>
      <c r="AD7" s="1"/>
      <c r="AE7" s="1"/>
      <c r="AF7" s="1"/>
    </row>
    <row r="8" x14ac:dyDescent="0.2">
      <c r="D8" s="6" t="s">
        <v>37</v>
      </c>
      <c r="E8" s="32">
        <v>4000</v>
      </c>
      <c r="I8" s="24">
        <v>3</v>
      </c>
      <c r="J8" s="28">
        <v>0</v>
      </c>
      <c r="L8" s="24">
        <v>13660.444176483154</v>
      </c>
      <c r="N8" s="24">
        <v>3</v>
      </c>
      <c r="O8" s="24">
        <f t="shared" si="0"/>
        <v>10860.053120304108</v>
      </c>
      <c r="P8" s="24">
        <f t="shared" si="1"/>
        <v>10860.053120304108</v>
      </c>
      <c r="Q8" s="24">
        <f t="shared" si="2"/>
        <v>0</v>
      </c>
      <c r="R8" s="24">
        <f t="shared" si="4"/>
        <v>10860.053120304108</v>
      </c>
      <c r="S8" s="24">
        <f t="shared" si="5"/>
        <v>0</v>
      </c>
      <c r="T8" s="24" t="str">
        <f t="shared" si="6"/>
        <v>drain</v>
      </c>
      <c r="V8" s="24">
        <f t="shared" ref="V8:V71" si="9">IF(W8&gt;=W7,(W8-W7),0)</f>
        <v>0</v>
      </c>
      <c r="W8" s="24">
        <f t="shared" si="7"/>
        <v>0</v>
      </c>
      <c r="X8" s="24">
        <f t="shared" ref="X8:X71" si="10">IF(T8="drain",W7-W8,0)</f>
        <v>0</v>
      </c>
      <c r="Z8" s="24">
        <f t="shared" si="8"/>
        <v>10860.053120304108</v>
      </c>
      <c r="AB8" s="24">
        <f t="shared" si="3"/>
        <v>0</v>
      </c>
      <c r="AD8" s="1"/>
      <c r="AE8" s="1"/>
      <c r="AF8" s="1"/>
    </row>
    <row r="9" x14ac:dyDescent="0.2">
      <c r="D9" s="6" t="s">
        <v>35</v>
      </c>
      <c r="E9" s="33">
        <v>0.9</v>
      </c>
      <c r="I9" s="25">
        <v>4</v>
      </c>
      <c r="J9" s="29">
        <v>0</v>
      </c>
      <c r="L9" s="25">
        <v>12919.737827014922</v>
      </c>
      <c r="N9" s="25">
        <v>4</v>
      </c>
      <c r="O9" s="25">
        <f t="shared" si="0"/>
        <v>10271.191572476864</v>
      </c>
      <c r="P9" s="25">
        <f t="shared" si="1"/>
        <v>10271.191572476864</v>
      </c>
      <c r="Q9" s="25">
        <f t="shared" si="2"/>
        <v>0</v>
      </c>
      <c r="R9" s="25">
        <f t="shared" si="4"/>
        <v>10271.191572476864</v>
      </c>
      <c r="S9" s="25">
        <f t="shared" si="5"/>
        <v>0</v>
      </c>
      <c r="T9" s="25" t="str">
        <f t="shared" si="6"/>
        <v>drain</v>
      </c>
      <c r="V9" s="25">
        <f t="shared" si="9"/>
        <v>0</v>
      </c>
      <c r="W9" s="25">
        <f t="shared" si="7"/>
        <v>0</v>
      </c>
      <c r="X9" s="25">
        <f t="shared" si="10"/>
        <v>0</v>
      </c>
      <c r="Z9" s="25">
        <f t="shared" si="8"/>
        <v>10271.191572476864</v>
      </c>
      <c r="AB9" s="25">
        <f t="shared" si="3"/>
        <v>0</v>
      </c>
      <c r="AD9" s="1"/>
      <c r="AE9" s="1"/>
      <c r="AF9" s="1"/>
    </row>
    <row r="10" x14ac:dyDescent="0.2">
      <c r="I10" s="24">
        <v>5</v>
      </c>
      <c r="J10" s="28">
        <v>0</v>
      </c>
      <c r="L10" s="24">
        <v>12729.504580163955</v>
      </c>
      <c r="N10" s="24">
        <v>5</v>
      </c>
      <c r="O10" s="24">
        <f t="shared" si="0"/>
        <v>10119.956141230345</v>
      </c>
      <c r="P10" s="24">
        <f t="shared" si="1"/>
        <v>10119.956141230345</v>
      </c>
      <c r="Q10" s="24">
        <f t="shared" si="2"/>
        <v>0</v>
      </c>
      <c r="R10" s="24">
        <f t="shared" si="4"/>
        <v>10119.956141230345</v>
      </c>
      <c r="S10" s="24">
        <f t="shared" si="5"/>
        <v>0</v>
      </c>
      <c r="T10" s="24" t="str">
        <f t="shared" si="6"/>
        <v>drain</v>
      </c>
      <c r="V10" s="24">
        <f t="shared" si="9"/>
        <v>0</v>
      </c>
      <c r="W10" s="24">
        <f t="shared" si="7"/>
        <v>0</v>
      </c>
      <c r="X10" s="24">
        <f t="shared" si="10"/>
        <v>0</v>
      </c>
      <c r="Z10" s="24">
        <f t="shared" si="8"/>
        <v>10119.956141230345</v>
      </c>
      <c r="AB10" s="24">
        <f t="shared" si="3"/>
        <v>0</v>
      </c>
      <c r="AD10" s="1"/>
      <c r="AE10" s="1"/>
      <c r="AF10" s="1"/>
    </row>
    <row r="11" x14ac:dyDescent="0.2">
      <c r="D11" s="6" t="s">
        <v>5</v>
      </c>
      <c r="E11" s="31">
        <v>50000</v>
      </c>
      <c r="I11" s="25">
        <v>6</v>
      </c>
      <c r="J11" s="29">
        <v>0</v>
      </c>
      <c r="L11" s="25">
        <v>13088.997456490992</v>
      </c>
      <c r="N11" s="25">
        <v>6</v>
      </c>
      <c r="O11" s="25">
        <f t="shared" si="0"/>
        <v>10405.752977910339</v>
      </c>
      <c r="P11" s="25">
        <f t="shared" si="1"/>
        <v>10405.752977910339</v>
      </c>
      <c r="Q11" s="25">
        <f t="shared" si="2"/>
        <v>0</v>
      </c>
      <c r="R11" s="25">
        <f t="shared" si="4"/>
        <v>10405.752977910339</v>
      </c>
      <c r="S11" s="25">
        <f t="shared" si="5"/>
        <v>0</v>
      </c>
      <c r="T11" s="25" t="str">
        <f t="shared" si="6"/>
        <v>drain</v>
      </c>
      <c r="V11" s="25">
        <f t="shared" si="9"/>
        <v>0</v>
      </c>
      <c r="W11" s="25">
        <f t="shared" si="7"/>
        <v>0</v>
      </c>
      <c r="X11" s="25">
        <f t="shared" si="10"/>
        <v>0</v>
      </c>
      <c r="Z11" s="25">
        <f t="shared" si="8"/>
        <v>10405.752977910339</v>
      </c>
      <c r="AB11" s="25">
        <f t="shared" si="3"/>
        <v>0</v>
      </c>
      <c r="AD11" s="1"/>
      <c r="AE11" s="1"/>
      <c r="AF11" s="1"/>
    </row>
    <row r="12" x14ac:dyDescent="0.2">
      <c r="D12" s="6" t="s">
        <v>4</v>
      </c>
      <c r="E12" s="34">
        <v>0.9</v>
      </c>
      <c r="I12" s="24">
        <v>7</v>
      </c>
      <c r="J12" s="28">
        <v>0</v>
      </c>
      <c r="L12" s="24">
        <v>13777.266483998297</v>
      </c>
      <c r="N12" s="24">
        <v>7</v>
      </c>
      <c r="O12" s="24">
        <f t="shared" si="0"/>
        <v>10952.926854778647</v>
      </c>
      <c r="P12" s="24">
        <f t="shared" si="1"/>
        <v>10952.926854778647</v>
      </c>
      <c r="Q12" s="24">
        <f t="shared" si="2"/>
        <v>0</v>
      </c>
      <c r="R12" s="24">
        <f t="shared" si="4"/>
        <v>10952.926854778647</v>
      </c>
      <c r="S12" s="24">
        <f t="shared" si="5"/>
        <v>0</v>
      </c>
      <c r="T12" s="24" t="str">
        <f t="shared" si="6"/>
        <v>drain</v>
      </c>
      <c r="V12" s="24">
        <f t="shared" si="9"/>
        <v>0</v>
      </c>
      <c r="W12" s="24">
        <f t="shared" si="7"/>
        <v>0</v>
      </c>
      <c r="X12" s="24">
        <f t="shared" si="10"/>
        <v>0</v>
      </c>
      <c r="Z12" s="24">
        <f t="shared" si="8"/>
        <v>10952.926854778647</v>
      </c>
      <c r="AB12" s="24">
        <f t="shared" si="3"/>
        <v>0</v>
      </c>
      <c r="AD12" s="1"/>
      <c r="AE12" s="1"/>
      <c r="AF12" s="1"/>
    </row>
    <row r="13" x14ac:dyDescent="0.2">
      <c r="I13" s="25">
        <v>8</v>
      </c>
      <c r="J13" s="29">
        <v>0</v>
      </c>
      <c r="L13" s="25">
        <v>14009.852132999897</v>
      </c>
      <c r="N13" s="25">
        <v>8</v>
      </c>
      <c r="O13" s="25">
        <f t="shared" si="0"/>
        <v>11137.832445734919</v>
      </c>
      <c r="P13" s="25">
        <f t="shared" si="1"/>
        <v>11137.832445734919</v>
      </c>
      <c r="Q13" s="25">
        <f t="shared" si="2"/>
        <v>0</v>
      </c>
      <c r="R13" s="25">
        <f t="shared" si="4"/>
        <v>11137.832445734919</v>
      </c>
      <c r="S13" s="25">
        <f t="shared" si="5"/>
        <v>0</v>
      </c>
      <c r="T13" s="25" t="str">
        <f t="shared" si="6"/>
        <v>drain</v>
      </c>
      <c r="V13" s="25">
        <f t="shared" si="9"/>
        <v>0</v>
      </c>
      <c r="W13" s="25">
        <f t="shared" si="7"/>
        <v>0</v>
      </c>
      <c r="X13" s="25">
        <f t="shared" si="10"/>
        <v>0</v>
      </c>
      <c r="Z13" s="25">
        <f t="shared" si="8"/>
        <v>11137.832445734919</v>
      </c>
      <c r="AB13" s="25">
        <f t="shared" si="3"/>
        <v>0</v>
      </c>
      <c r="AD13" s="1"/>
      <c r="AE13" s="1"/>
      <c r="AF13" s="1"/>
    </row>
    <row r="14" x14ac:dyDescent="0.2">
      <c r="I14" s="24">
        <v>9</v>
      </c>
      <c r="J14" s="28">
        <v>0.42605410700000002</v>
      </c>
      <c r="L14" s="24">
        <v>15024.119454693793</v>
      </c>
      <c r="N14" s="24">
        <v>9</v>
      </c>
      <c r="O14" s="24">
        <f t="shared" si="0"/>
        <v>11944.174966481567</v>
      </c>
      <c r="P14" s="24">
        <f t="shared" si="1"/>
        <v>11944.174966481567</v>
      </c>
      <c r="Q14" s="24">
        <f t="shared" si="2"/>
        <v>34084.328560000002</v>
      </c>
      <c r="R14" s="24">
        <f t="shared" si="4"/>
        <v>0</v>
      </c>
      <c r="S14" s="24">
        <f t="shared" si="5"/>
        <v>22140.153593518437</v>
      </c>
      <c r="T14" s="24" t="str">
        <f t="shared" si="6"/>
        <v>charge</v>
      </c>
      <c r="V14" s="24">
        <f t="shared" si="9"/>
        <v>4000</v>
      </c>
      <c r="W14" s="24">
        <f t="shared" si="7"/>
        <v>4000</v>
      </c>
      <c r="X14" s="24">
        <f t="shared" si="10"/>
        <v>0</v>
      </c>
      <c r="Z14" s="24">
        <f t="shared" si="8"/>
        <v>0</v>
      </c>
      <c r="AB14" s="24">
        <f t="shared" si="3"/>
        <v>18140.153593518437</v>
      </c>
      <c r="AD14" s="1"/>
      <c r="AE14" s="1"/>
      <c r="AF14" s="1"/>
    </row>
    <row r="15" ht="15.75" x14ac:dyDescent="0.25">
      <c r="D15" s="43" t="s">
        <v>46</v>
      </c>
      <c r="E15" s="44"/>
      <c r="F15" s="45"/>
      <c r="I15" s="25">
        <v>10</v>
      </c>
      <c r="J15" s="29">
        <v>0.34669521000000003</v>
      </c>
      <c r="L15" s="25">
        <v>15765.100188422202</v>
      </c>
      <c r="N15" s="25">
        <v>10</v>
      </c>
      <c r="O15" s="25">
        <f t="shared" si="0"/>
        <v>12533.254649795652</v>
      </c>
      <c r="P15" s="25">
        <f t="shared" si="1"/>
        <v>12533.254649795652</v>
      </c>
      <c r="Q15" s="25">
        <f t="shared" si="2"/>
        <v>27735.616800000003</v>
      </c>
      <c r="R15" s="25">
        <f t="shared" si="4"/>
        <v>0</v>
      </c>
      <c r="S15" s="25">
        <f t="shared" si="5"/>
        <v>15202.362150204352</v>
      </c>
      <c r="T15" s="25" t="str">
        <f t="shared" si="6"/>
        <v>charge</v>
      </c>
      <c r="V15" s="25">
        <f t="shared" si="9"/>
        <v>0</v>
      </c>
      <c r="W15" s="25">
        <f t="shared" si="7"/>
        <v>4000</v>
      </c>
      <c r="X15" s="25">
        <f t="shared" si="10"/>
        <v>0</v>
      </c>
      <c r="Z15" s="25">
        <f t="shared" si="8"/>
        <v>0</v>
      </c>
      <c r="AB15" s="25">
        <f t="shared" si="3"/>
        <v>15202.362150204352</v>
      </c>
      <c r="AD15" s="1"/>
      <c r="AE15" s="1"/>
      <c r="AF15" s="1"/>
    </row>
    <row r="16" ht="15.75" x14ac:dyDescent="0.2">
      <c r="D16" s="3" t="s">
        <v>47</v>
      </c>
      <c r="E16" s="3" t="s">
        <v>6</v>
      </c>
      <c r="F16" s="3" t="s">
        <v>48</v>
      </c>
      <c r="I16" s="24">
        <v>11</v>
      </c>
      <c r="J16" s="28">
        <v>0.317538341</v>
      </c>
      <c r="L16" s="24">
        <v>16332.44160864353</v>
      </c>
      <c r="N16" s="24">
        <v>11</v>
      </c>
      <c r="O16" s="24">
        <f t="shared" si="0"/>
        <v>12984.291078871607</v>
      </c>
      <c r="P16" s="24">
        <f t="shared" si="1"/>
        <v>12984.291078871607</v>
      </c>
      <c r="Q16" s="24">
        <f t="shared" si="2"/>
        <v>25403.067279999999</v>
      </c>
      <c r="R16" s="24">
        <f t="shared" si="4"/>
        <v>0</v>
      </c>
      <c r="S16" s="24">
        <f t="shared" si="5"/>
        <v>12418.776201128392</v>
      </c>
      <c r="T16" s="24" t="str">
        <f t="shared" si="6"/>
        <v>charge</v>
      </c>
      <c r="V16" s="24">
        <f t="shared" si="9"/>
        <v>0</v>
      </c>
      <c r="W16" s="24">
        <f t="shared" si="7"/>
        <v>4000</v>
      </c>
      <c r="X16" s="24">
        <f t="shared" si="10"/>
        <v>0</v>
      </c>
      <c r="Z16" s="24">
        <f t="shared" si="8"/>
        <v>0</v>
      </c>
      <c r="AB16" s="24">
        <f t="shared" si="3"/>
        <v>12418.776201128392</v>
      </c>
    </row>
    <row r="17" x14ac:dyDescent="0.2">
      <c r="D17" s="10" t="s">
        <v>37</v>
      </c>
      <c r="E17" s="11">
        <f>E8*E9*8760*10^-6</f>
        <v>0</v>
      </c>
      <c r="F17" s="12">
        <f>E17/E27</f>
        <v>0</v>
      </c>
      <c r="I17" s="25">
        <v>12</v>
      </c>
      <c r="J17" s="29">
        <v>0.42910387800000005</v>
      </c>
      <c r="L17" s="25">
        <v>16640.891263389585</v>
      </c>
      <c r="N17" s="25">
        <v>12</v>
      </c>
      <c r="O17" s="25">
        <f t="shared" si="0"/>
        <v>13229.508554394721</v>
      </c>
      <c r="P17" s="25">
        <f t="shared" si="1"/>
        <v>13229.508554394721</v>
      </c>
      <c r="Q17" s="25">
        <f t="shared" si="2"/>
        <v>34328.310240000006</v>
      </c>
      <c r="R17" s="25">
        <f t="shared" si="4"/>
        <v>0</v>
      </c>
      <c r="S17" s="25">
        <f t="shared" si="5"/>
        <v>21098.801685605285</v>
      </c>
      <c r="T17" s="25" t="str">
        <f t="shared" si="6"/>
        <v>charge</v>
      </c>
      <c r="V17" s="25">
        <f t="shared" si="9"/>
        <v>0</v>
      </c>
      <c r="W17" s="25">
        <f t="shared" si="7"/>
        <v>4000</v>
      </c>
      <c r="X17" s="25">
        <f t="shared" si="10"/>
        <v>0</v>
      </c>
      <c r="Z17" s="25">
        <f t="shared" si="8"/>
        <v>0</v>
      </c>
      <c r="AB17" s="25">
        <f t="shared" si="3"/>
        <v>21098.801685605285</v>
      </c>
      <c r="AD17" s="2"/>
    </row>
    <row r="18" x14ac:dyDescent="0.2">
      <c r="D18" s="10" t="s">
        <v>41</v>
      </c>
      <c r="E18" s="11">
        <f>SUM(Z6:Z8766)/10^6</f>
        <v>71.684065761549846</v>
      </c>
      <c r="F18" s="12">
        <f>E18/E27</f>
        <v>0.52831716641275739</v>
      </c>
      <c r="I18" s="24">
        <v>13</v>
      </c>
      <c r="J18" s="28">
        <v>0.51516109499999996</v>
      </c>
      <c r="L18" s="24">
        <v>16740.790228939055</v>
      </c>
      <c r="N18" s="24">
        <v>13</v>
      </c>
      <c r="O18" s="24">
        <f t="shared" si="0"/>
        <v>13308.928232006549</v>
      </c>
      <c r="P18" s="24">
        <f t="shared" si="1"/>
        <v>13308.928232006549</v>
      </c>
      <c r="Q18" s="24">
        <f t="shared" si="2"/>
        <v>41212.887599999995</v>
      </c>
      <c r="R18" s="24">
        <f t="shared" si="4"/>
        <v>0</v>
      </c>
      <c r="S18" s="24">
        <f t="shared" si="5"/>
        <v>27903.959367993448</v>
      </c>
      <c r="T18" s="24" t="str">
        <f t="shared" si="6"/>
        <v>charge</v>
      </c>
      <c r="V18" s="24">
        <f t="shared" si="9"/>
        <v>0</v>
      </c>
      <c r="W18" s="24">
        <f t="shared" si="7"/>
        <v>4000</v>
      </c>
      <c r="X18" s="24">
        <f t="shared" si="10"/>
        <v>0</v>
      </c>
      <c r="Z18" s="24">
        <f t="shared" si="8"/>
        <v>0</v>
      </c>
      <c r="AB18" s="24">
        <f t="shared" si="3"/>
        <v>27903.959367993448</v>
      </c>
    </row>
    <row r="19" x14ac:dyDescent="0.2">
      <c r="D19" s="10" t="s">
        <v>36</v>
      </c>
      <c r="E19" s="13">
        <f>(SUM(Q6:Q8765)-SUM(S6:S8765)+SUM(X6:X8766))/10^6</f>
        <v>63.999705879414329</v>
      </c>
      <c r="F19" s="12">
        <f>E19/E27</f>
        <v>0.47168283358724256</v>
      </c>
      <c r="I19" s="25">
        <v>14</v>
      </c>
      <c r="J19" s="29">
        <v>0.42861981099999996</v>
      </c>
      <c r="L19" s="25">
        <v>16707.883298897741</v>
      </c>
      <c r="N19" s="25">
        <v>14</v>
      </c>
      <c r="O19" s="25">
        <f t="shared" si="0"/>
        <v>13282.767222623705</v>
      </c>
      <c r="P19" s="25">
        <f t="shared" si="1"/>
        <v>13282.767222623705</v>
      </c>
      <c r="Q19" s="25">
        <f t="shared" si="2"/>
        <v>34289.584879999995</v>
      </c>
      <c r="R19" s="25">
        <f t="shared" si="4"/>
        <v>0</v>
      </c>
      <c r="S19" s="25">
        <f t="shared" si="5"/>
        <v>21006.81765737629</v>
      </c>
      <c r="T19" s="25" t="str">
        <f t="shared" si="6"/>
        <v>charge</v>
      </c>
      <c r="V19" s="25">
        <f t="shared" si="9"/>
        <v>0</v>
      </c>
      <c r="W19" s="25">
        <f t="shared" si="7"/>
        <v>4000</v>
      </c>
      <c r="X19" s="25">
        <f t="shared" si="10"/>
        <v>0</v>
      </c>
      <c r="Z19" s="25">
        <f t="shared" si="8"/>
        <v>0</v>
      </c>
      <c r="AB19" s="25">
        <f t="shared" si="3"/>
        <v>21006.81765737629</v>
      </c>
    </row>
    <row r="20" x14ac:dyDescent="0.2">
      <c r="D20" s="10" t="s">
        <v>42</v>
      </c>
      <c r="E20" s="11">
        <f>SUM(AB6:AB8766)/10^6</f>
        <v>96.099549694505214</v>
      </c>
      <c r="F20" s="12">
        <f>E20/E25</f>
        <v>0.60024982221191492</v>
      </c>
      <c r="I20" s="24">
        <v>15</v>
      </c>
      <c r="J20" s="28">
        <v>0.49145178899999997</v>
      </c>
      <c r="L20" s="24">
        <v>16899.247462177274</v>
      </c>
      <c r="N20" s="24">
        <v>15</v>
      </c>
      <c r="O20" s="24">
        <f t="shared" si="0"/>
        <v>13434.901732430933</v>
      </c>
      <c r="P20" s="24">
        <f t="shared" si="1"/>
        <v>13434.901732430933</v>
      </c>
      <c r="Q20" s="24">
        <f t="shared" si="2"/>
        <v>39316.143120000001</v>
      </c>
      <c r="R20" s="24">
        <f t="shared" si="4"/>
        <v>0</v>
      </c>
      <c r="S20" s="24">
        <f t="shared" si="5"/>
        <v>25881.241387569069</v>
      </c>
      <c r="T20" s="24" t="str">
        <f t="shared" si="6"/>
        <v>charge</v>
      </c>
      <c r="V20" s="24">
        <f t="shared" si="9"/>
        <v>0</v>
      </c>
      <c r="W20" s="24">
        <f t="shared" si="7"/>
        <v>4000</v>
      </c>
      <c r="X20" s="24">
        <f t="shared" si="10"/>
        <v>0</v>
      </c>
      <c r="Z20" s="24">
        <f t="shared" si="8"/>
        <v>0</v>
      </c>
      <c r="AB20" s="24">
        <f t="shared" si="3"/>
        <v>25881.241387569069</v>
      </c>
    </row>
    <row r="21" x14ac:dyDescent="0.2">
      <c r="D21" s="10" t="s">
        <v>76</v>
      </c>
      <c r="E21" s="11">
        <f>SUM(P6:P8765)/10^6</f>
        <v>135.68377164096441</v>
      </c>
      <c r="F21" s="12" t="s">
        <v>79</v>
      </c>
      <c r="I21" s="25">
        <v>16</v>
      </c>
      <c r="J21" s="29">
        <v>0.44328677899999996</v>
      </c>
      <c r="L21" s="25">
        <v>17323.152400016785</v>
      </c>
      <c r="N21" s="25">
        <v>16</v>
      </c>
      <c r="O21" s="25">
        <f t="shared" si="0"/>
        <v>13771.906158013344</v>
      </c>
      <c r="P21" s="25">
        <f t="shared" si="1"/>
        <v>13771.906158013344</v>
      </c>
      <c r="Q21" s="25">
        <f t="shared" si="2"/>
        <v>35462.942319999995</v>
      </c>
      <c r="R21" s="25">
        <f t="shared" si="4"/>
        <v>0</v>
      </c>
      <c r="S21" s="25">
        <f t="shared" si="5"/>
        <v>21691.036161986653</v>
      </c>
      <c r="T21" s="25" t="str">
        <f t="shared" si="6"/>
        <v>charge</v>
      </c>
      <c r="V21" s="25">
        <f t="shared" si="9"/>
        <v>0</v>
      </c>
      <c r="W21" s="25">
        <f t="shared" si="7"/>
        <v>4000</v>
      </c>
      <c r="X21" s="25">
        <f t="shared" si="10"/>
        <v>0</v>
      </c>
      <c r="Z21" s="25">
        <f t="shared" si="8"/>
        <v>0</v>
      </c>
      <c r="AB21" s="25">
        <f t="shared" si="3"/>
        <v>21691.036161986653</v>
      </c>
    </row>
    <row r="22" x14ac:dyDescent="0.2">
      <c r="I22" s="24">
        <v>17</v>
      </c>
      <c r="J22" s="28">
        <v>0.18362505600000001</v>
      </c>
      <c r="L22" s="24">
        <v>17896.90871772766</v>
      </c>
      <c r="N22" s="24">
        <v>17</v>
      </c>
      <c r="O22" s="24">
        <f t="shared" si="0"/>
        <v>14228.04243059349</v>
      </c>
      <c r="P22" s="24">
        <f t="shared" si="1"/>
        <v>14228.04243059349</v>
      </c>
      <c r="Q22" s="24">
        <f t="shared" si="2"/>
        <v>14690.004480000001</v>
      </c>
      <c r="R22" s="24">
        <f t="shared" si="4"/>
        <v>0</v>
      </c>
      <c r="S22" s="24">
        <f t="shared" si="5"/>
        <v>461.96204940651114</v>
      </c>
      <c r="T22" s="24" t="str">
        <f t="shared" si="6"/>
        <v>charge</v>
      </c>
      <c r="V22" s="24">
        <f t="shared" si="9"/>
        <v>0</v>
      </c>
      <c r="W22" s="24">
        <f t="shared" si="7"/>
        <v>4000</v>
      </c>
      <c r="X22" s="24">
        <f t="shared" si="10"/>
        <v>0</v>
      </c>
      <c r="Z22" s="24">
        <f t="shared" si="8"/>
        <v>0</v>
      </c>
      <c r="AB22" s="24">
        <f t="shared" si="3"/>
        <v>461.96204940651114</v>
      </c>
    </row>
    <row r="23" x14ac:dyDescent="0.2">
      <c r="E23" s="15"/>
      <c r="I23" s="25">
        <v>18</v>
      </c>
      <c r="J23" s="29">
        <v>0</v>
      </c>
      <c r="L23" s="25">
        <v>18393.383167934415</v>
      </c>
      <c r="N23" s="25">
        <v>18</v>
      </c>
      <c r="O23" s="25">
        <f t="shared" si="0"/>
        <v>14622.73961850786</v>
      </c>
      <c r="P23" s="25">
        <f t="shared" si="1"/>
        <v>14622.73961850786</v>
      </c>
      <c r="Q23" s="25">
        <f t="shared" si="2"/>
        <v>0</v>
      </c>
      <c r="R23" s="25">
        <f t="shared" si="4"/>
        <v>14622.73961850786</v>
      </c>
      <c r="S23" s="25">
        <f t="shared" si="5"/>
        <v>0</v>
      </c>
      <c r="T23" s="25" t="str">
        <f t="shared" si="6"/>
        <v>drain</v>
      </c>
      <c r="V23" s="25">
        <f t="shared" si="9"/>
        <v>0</v>
      </c>
      <c r="W23" s="25">
        <f t="shared" si="7"/>
        <v>0</v>
      </c>
      <c r="X23" s="25">
        <f t="shared" si="10"/>
        <v>4000</v>
      </c>
      <c r="Z23" s="25">
        <f t="shared" si="8"/>
        <v>10622.73961850786</v>
      </c>
      <c r="AB23" s="25">
        <f t="shared" si="3"/>
        <v>0</v>
      </c>
    </row>
    <row r="24" x14ac:dyDescent="0.2">
      <c r="D24" s="18" t="s">
        <v>43</v>
      </c>
      <c r="E24" s="19">
        <f>MAX(Z6:Z8766)</f>
        <v>23375.944029713632</v>
      </c>
      <c r="I24" s="24">
        <v>19</v>
      </c>
      <c r="J24" s="28">
        <v>0</v>
      </c>
      <c r="L24" s="24">
        <v>18570.605582237244</v>
      </c>
      <c r="N24" s="24">
        <v>19</v>
      </c>
      <c r="O24" s="24">
        <f t="shared" si="0"/>
        <v>14763.63143787861</v>
      </c>
      <c r="P24" s="24">
        <f t="shared" si="1"/>
        <v>14763.63143787861</v>
      </c>
      <c r="Q24" s="24">
        <f t="shared" si="2"/>
        <v>0</v>
      </c>
      <c r="R24" s="24">
        <f t="shared" si="4"/>
        <v>14763.63143787861</v>
      </c>
      <c r="S24" s="24">
        <f t="shared" si="5"/>
        <v>0</v>
      </c>
      <c r="T24" s="24" t="str">
        <f t="shared" si="6"/>
        <v>drain</v>
      </c>
      <c r="V24" s="24">
        <f t="shared" si="9"/>
        <v>0</v>
      </c>
      <c r="W24" s="24">
        <f t="shared" si="7"/>
        <v>0</v>
      </c>
      <c r="X24" s="24">
        <f t="shared" si="10"/>
        <v>0</v>
      </c>
      <c r="Z24" s="24">
        <f t="shared" si="8"/>
        <v>14763.63143787861</v>
      </c>
      <c r="AB24" s="24">
        <f t="shared" si="3"/>
        <v>0</v>
      </c>
    </row>
    <row r="25" x14ac:dyDescent="0.2">
      <c r="D25" s="6" t="s">
        <v>40</v>
      </c>
      <c r="E25" s="14">
        <f>SUM(Q6:Q8765)/10^6</f>
        <v>160.09925557391966</v>
      </c>
      <c r="F25" s="35"/>
      <c r="I25" s="25">
        <v>20</v>
      </c>
      <c r="J25" s="29">
        <v>0</v>
      </c>
      <c r="L25" s="25">
        <v>18173.836529922482</v>
      </c>
      <c r="N25" s="25">
        <v>20</v>
      </c>
      <c r="O25" s="25">
        <f t="shared" si="0"/>
        <v>14448.200041288374</v>
      </c>
      <c r="P25" s="25">
        <f t="shared" si="1"/>
        <v>14448.200041288374</v>
      </c>
      <c r="Q25" s="25">
        <f t="shared" si="2"/>
        <v>0</v>
      </c>
      <c r="R25" s="25">
        <f t="shared" si="4"/>
        <v>14448.200041288374</v>
      </c>
      <c r="S25" s="25">
        <f t="shared" si="5"/>
        <v>0</v>
      </c>
      <c r="T25" s="25" t="str">
        <f t="shared" si="6"/>
        <v>drain</v>
      </c>
      <c r="V25" s="25">
        <f t="shared" si="9"/>
        <v>0</v>
      </c>
      <c r="W25" s="25">
        <f t="shared" si="7"/>
        <v>0</v>
      </c>
      <c r="X25" s="25">
        <f t="shared" si="10"/>
        <v>0</v>
      </c>
      <c r="Z25" s="25">
        <f t="shared" si="8"/>
        <v>14448.200041288374</v>
      </c>
      <c r="AB25" s="25">
        <f t="shared" si="3"/>
        <v>0</v>
      </c>
    </row>
    <row r="26" x14ac:dyDescent="0.2">
      <c r="I26" s="24">
        <v>21</v>
      </c>
      <c r="J26" s="28">
        <v>0</v>
      </c>
      <c r="L26" s="24">
        <v>17377.017167472837</v>
      </c>
      <c r="N26" s="24">
        <v>21</v>
      </c>
      <c r="O26" s="24">
        <f t="shared" si="0"/>
        <v>13814.728648140906</v>
      </c>
      <c r="P26" s="24">
        <f t="shared" si="1"/>
        <v>13814.728648140906</v>
      </c>
      <c r="Q26" s="24">
        <f t="shared" si="2"/>
        <v>0</v>
      </c>
      <c r="R26" s="24">
        <f t="shared" si="4"/>
        <v>13814.728648140906</v>
      </c>
      <c r="S26" s="24">
        <f t="shared" si="5"/>
        <v>0</v>
      </c>
      <c r="T26" s="24" t="str">
        <f t="shared" si="6"/>
        <v>drain</v>
      </c>
      <c r="V26" s="24">
        <f t="shared" si="9"/>
        <v>0</v>
      </c>
      <c r="W26" s="24">
        <f t="shared" si="7"/>
        <v>0</v>
      </c>
      <c r="X26" s="24">
        <f t="shared" si="10"/>
        <v>0</v>
      </c>
      <c r="Z26" s="24">
        <f t="shared" si="8"/>
        <v>13814.728648140906</v>
      </c>
      <c r="AB26" s="24">
        <f t="shared" si="3"/>
        <v>0</v>
      </c>
    </row>
    <row r="27" x14ac:dyDescent="0.2">
      <c r="D27" s="6" t="s">
        <v>44</v>
      </c>
      <c r="E27" s="16">
        <f>E17+E18+E19</f>
        <v>135.68377164096418</v>
      </c>
      <c r="I27" s="25">
        <v>22</v>
      </c>
      <c r="J27" s="29">
        <v>0</v>
      </c>
      <c r="L27" s="25">
        <v>17246.123985767365</v>
      </c>
      <c r="N27" s="25">
        <v>22</v>
      </c>
      <c r="O27" s="25">
        <f t="shared" si="0"/>
        <v>13710.668568685056</v>
      </c>
      <c r="P27" s="25">
        <f t="shared" si="1"/>
        <v>13710.668568685056</v>
      </c>
      <c r="Q27" s="25">
        <f t="shared" si="2"/>
        <v>0</v>
      </c>
      <c r="R27" s="25">
        <f t="shared" si="4"/>
        <v>13710.668568685056</v>
      </c>
      <c r="S27" s="25">
        <f t="shared" si="5"/>
        <v>0</v>
      </c>
      <c r="T27" s="25" t="str">
        <f t="shared" si="6"/>
        <v>drain</v>
      </c>
      <c r="V27" s="25">
        <f t="shared" si="9"/>
        <v>0</v>
      </c>
      <c r="W27" s="25">
        <f t="shared" si="7"/>
        <v>0</v>
      </c>
      <c r="X27" s="25">
        <f t="shared" si="10"/>
        <v>0</v>
      </c>
      <c r="Z27" s="25">
        <f t="shared" si="8"/>
        <v>13710.668568685056</v>
      </c>
      <c r="AB27" s="25">
        <f t="shared" si="3"/>
        <v>0</v>
      </c>
    </row>
    <row r="28" x14ac:dyDescent="0.2">
      <c r="D28" s="17" t="s">
        <v>45</v>
      </c>
      <c r="E28" s="16">
        <f>SUM(O6:O8765)/10^6</f>
        <v>135.68377164096441</v>
      </c>
      <c r="I28" s="24">
        <v>23</v>
      </c>
      <c r="J28" s="28">
        <v>0</v>
      </c>
      <c r="L28" s="24">
        <v>16698.039642238615</v>
      </c>
      <c r="N28" s="24">
        <v>23</v>
      </c>
      <c r="O28" s="24">
        <f t="shared" si="0"/>
        <v>13274.9415155797</v>
      </c>
      <c r="P28" s="24">
        <f t="shared" si="1"/>
        <v>13274.9415155797</v>
      </c>
      <c r="Q28" s="24">
        <f t="shared" si="2"/>
        <v>0</v>
      </c>
      <c r="R28" s="24">
        <f t="shared" si="4"/>
        <v>13274.9415155797</v>
      </c>
      <c r="S28" s="24">
        <f t="shared" si="5"/>
        <v>0</v>
      </c>
      <c r="T28" s="24" t="str">
        <f t="shared" si="6"/>
        <v>drain</v>
      </c>
      <c r="V28" s="24">
        <f t="shared" si="9"/>
        <v>0</v>
      </c>
      <c r="W28" s="24">
        <f t="shared" si="7"/>
        <v>0</v>
      </c>
      <c r="X28" s="24">
        <f t="shared" si="10"/>
        <v>0</v>
      </c>
      <c r="Z28" s="24">
        <f t="shared" si="8"/>
        <v>13274.9415155797</v>
      </c>
      <c r="AB28" s="24">
        <f t="shared" si="3"/>
        <v>0</v>
      </c>
    </row>
    <row r="29" x14ac:dyDescent="0.2">
      <c r="I29" s="25">
        <v>24</v>
      </c>
      <c r="J29" s="29">
        <v>0</v>
      </c>
      <c r="L29" s="25">
        <v>15367.141769695281</v>
      </c>
      <c r="N29" s="25">
        <v>24</v>
      </c>
      <c r="O29" s="25">
        <f t="shared" si="0"/>
        <v>12216.87770690775</v>
      </c>
      <c r="P29" s="25">
        <f t="shared" si="1"/>
        <v>12216.87770690775</v>
      </c>
      <c r="Q29" s="25">
        <f t="shared" si="2"/>
        <v>0</v>
      </c>
      <c r="R29" s="25">
        <f t="shared" si="4"/>
        <v>12216.87770690775</v>
      </c>
      <c r="S29" s="25">
        <f t="shared" si="5"/>
        <v>0</v>
      </c>
      <c r="T29" s="25" t="str">
        <f t="shared" si="6"/>
        <v>drain</v>
      </c>
      <c r="V29" s="25">
        <f t="shared" si="9"/>
        <v>0</v>
      </c>
      <c r="W29" s="25">
        <f t="shared" si="7"/>
        <v>0</v>
      </c>
      <c r="X29" s="25">
        <f t="shared" si="10"/>
        <v>0</v>
      </c>
      <c r="Z29" s="25">
        <f t="shared" si="8"/>
        <v>12216.87770690775</v>
      </c>
      <c r="AB29" s="25">
        <f t="shared" si="3"/>
        <v>0</v>
      </c>
    </row>
    <row r="30" x14ac:dyDescent="0.2">
      <c r="I30" s="24">
        <v>25</v>
      </c>
      <c r="J30" s="28">
        <v>0</v>
      </c>
      <c r="L30" s="24">
        <v>13784.952093124388</v>
      </c>
      <c r="N30" s="24">
        <v>25</v>
      </c>
      <c r="O30" s="24">
        <f t="shared" si="0"/>
        <v>10959.036914033888</v>
      </c>
      <c r="P30" s="24">
        <f t="shared" si="1"/>
        <v>10959.036914033888</v>
      </c>
      <c r="Q30" s="24">
        <f t="shared" si="2"/>
        <v>0</v>
      </c>
      <c r="R30" s="24">
        <f t="shared" si="4"/>
        <v>10959.036914033888</v>
      </c>
      <c r="S30" s="24">
        <f t="shared" si="5"/>
        <v>0</v>
      </c>
      <c r="T30" s="24" t="str">
        <f t="shared" si="6"/>
        <v>drain</v>
      </c>
      <c r="V30" s="24">
        <f t="shared" si="9"/>
        <v>0</v>
      </c>
      <c r="W30" s="24">
        <f t="shared" si="7"/>
        <v>0</v>
      </c>
      <c r="X30" s="24">
        <f t="shared" si="10"/>
        <v>0</v>
      </c>
      <c r="Z30" s="24">
        <f t="shared" si="8"/>
        <v>10959.036914033888</v>
      </c>
      <c r="AB30" s="24">
        <f t="shared" si="3"/>
        <v>0</v>
      </c>
    </row>
    <row r="31" x14ac:dyDescent="0.2">
      <c r="I31" s="25">
        <v>26</v>
      </c>
      <c r="J31" s="29">
        <v>0</v>
      </c>
      <c r="L31" s="25">
        <v>13740.860557746886</v>
      </c>
      <c r="N31" s="25">
        <v>26</v>
      </c>
      <c r="O31" s="25">
        <f t="shared" si="0"/>
        <v>10923.984143408776</v>
      </c>
      <c r="P31" s="25">
        <f t="shared" si="1"/>
        <v>10923.984143408776</v>
      </c>
      <c r="Q31" s="25">
        <f t="shared" si="2"/>
        <v>0</v>
      </c>
      <c r="R31" s="25">
        <f t="shared" si="4"/>
        <v>10923.984143408776</v>
      </c>
      <c r="S31" s="25">
        <f t="shared" si="5"/>
        <v>0</v>
      </c>
      <c r="T31" s="25" t="str">
        <f t="shared" si="6"/>
        <v>drain</v>
      </c>
      <c r="V31" s="25">
        <f t="shared" si="9"/>
        <v>0</v>
      </c>
      <c r="W31" s="25">
        <f t="shared" si="7"/>
        <v>0</v>
      </c>
      <c r="X31" s="25">
        <f t="shared" si="10"/>
        <v>0</v>
      </c>
      <c r="Z31" s="25">
        <f t="shared" si="8"/>
        <v>10923.984143408776</v>
      </c>
      <c r="AB31" s="25">
        <f t="shared" si="3"/>
        <v>0</v>
      </c>
    </row>
    <row r="32" x14ac:dyDescent="0.2">
      <c r="I32" s="24">
        <v>27</v>
      </c>
      <c r="J32" s="28">
        <v>0</v>
      </c>
      <c r="L32" s="24">
        <v>12920.783087813854</v>
      </c>
      <c r="N32" s="24">
        <v>27</v>
      </c>
      <c r="O32" s="24">
        <f t="shared" si="0"/>
        <v>10272.022554812014</v>
      </c>
      <c r="P32" s="24">
        <f t="shared" si="1"/>
        <v>10272.022554812014</v>
      </c>
      <c r="Q32" s="24">
        <f t="shared" si="2"/>
        <v>0</v>
      </c>
      <c r="R32" s="24">
        <f t="shared" si="4"/>
        <v>10272.022554812014</v>
      </c>
      <c r="S32" s="24">
        <f t="shared" si="5"/>
        <v>0</v>
      </c>
      <c r="T32" s="24" t="str">
        <f t="shared" si="6"/>
        <v>drain</v>
      </c>
      <c r="V32" s="24">
        <f t="shared" si="9"/>
        <v>0</v>
      </c>
      <c r="W32" s="24">
        <f t="shared" si="7"/>
        <v>0</v>
      </c>
      <c r="X32" s="24">
        <f t="shared" si="10"/>
        <v>0</v>
      </c>
      <c r="Z32" s="24">
        <f t="shared" si="8"/>
        <v>10272.022554812014</v>
      </c>
      <c r="AB32" s="24">
        <f t="shared" si="3"/>
        <v>0</v>
      </c>
    </row>
    <row r="33" x14ac:dyDescent="0.2">
      <c r="I33" s="25">
        <v>28</v>
      </c>
      <c r="J33" s="29">
        <v>0</v>
      </c>
      <c r="L33" s="25">
        <v>12439.759586703776</v>
      </c>
      <c r="N33" s="25">
        <v>28</v>
      </c>
      <c r="O33" s="25">
        <f t="shared" si="0"/>
        <v>9889.608871429502</v>
      </c>
      <c r="P33" s="25">
        <f t="shared" si="1"/>
        <v>9889.608871429502</v>
      </c>
      <c r="Q33" s="25">
        <f t="shared" si="2"/>
        <v>0</v>
      </c>
      <c r="R33" s="25">
        <f t="shared" si="4"/>
        <v>9889.608871429502</v>
      </c>
      <c r="S33" s="25">
        <f t="shared" si="5"/>
        <v>0</v>
      </c>
      <c r="T33" s="25" t="str">
        <f t="shared" si="6"/>
        <v>drain</v>
      </c>
      <c r="V33" s="25">
        <f t="shared" si="9"/>
        <v>0</v>
      </c>
      <c r="W33" s="25">
        <f t="shared" si="7"/>
        <v>0</v>
      </c>
      <c r="X33" s="25">
        <f t="shared" si="10"/>
        <v>0</v>
      </c>
      <c r="Z33" s="25">
        <f t="shared" si="8"/>
        <v>9889.608871429502</v>
      </c>
      <c r="AB33" s="25">
        <f t="shared" si="3"/>
        <v>0</v>
      </c>
    </row>
    <row r="34" x14ac:dyDescent="0.2">
      <c r="I34" s="24">
        <v>29</v>
      </c>
      <c r="J34" s="28">
        <v>0</v>
      </c>
      <c r="L34" s="24">
        <v>12442.344101691246</v>
      </c>
      <c r="N34" s="24">
        <v>29</v>
      </c>
      <c r="O34" s="24">
        <f t="shared" si="0"/>
        <v>9891.6635608445413</v>
      </c>
      <c r="P34" s="24">
        <f t="shared" si="1"/>
        <v>9891.6635608445413</v>
      </c>
      <c r="Q34" s="24">
        <f t="shared" si="2"/>
        <v>0</v>
      </c>
      <c r="R34" s="24">
        <f t="shared" si="4"/>
        <v>9891.6635608445413</v>
      </c>
      <c r="S34" s="24">
        <f t="shared" si="5"/>
        <v>0</v>
      </c>
      <c r="T34" s="24" t="str">
        <f t="shared" si="6"/>
        <v>drain</v>
      </c>
      <c r="V34" s="24">
        <f t="shared" si="9"/>
        <v>0</v>
      </c>
      <c r="W34" s="24">
        <f t="shared" si="7"/>
        <v>0</v>
      </c>
      <c r="X34" s="24">
        <f t="shared" si="10"/>
        <v>0</v>
      </c>
      <c r="Z34" s="24">
        <f t="shared" si="8"/>
        <v>9891.6635608445413</v>
      </c>
      <c r="AB34" s="24">
        <f t="shared" si="3"/>
        <v>0</v>
      </c>
    </row>
    <row r="35" x14ac:dyDescent="0.2">
      <c r="I35" s="25">
        <v>30</v>
      </c>
      <c r="J35" s="29">
        <v>0</v>
      </c>
      <c r="L35" s="25">
        <v>12714.667516565321</v>
      </c>
      <c r="N35" s="25">
        <v>30</v>
      </c>
      <c r="O35" s="25">
        <f t="shared" si="0"/>
        <v>10108.160675669431</v>
      </c>
      <c r="P35" s="25">
        <f t="shared" si="1"/>
        <v>10108.160675669431</v>
      </c>
      <c r="Q35" s="25">
        <f t="shared" si="2"/>
        <v>0</v>
      </c>
      <c r="R35" s="25">
        <f t="shared" si="4"/>
        <v>10108.160675669431</v>
      </c>
      <c r="S35" s="25">
        <f t="shared" si="5"/>
        <v>0</v>
      </c>
      <c r="T35" s="25" t="str">
        <f t="shared" si="6"/>
        <v>drain</v>
      </c>
      <c r="V35" s="25">
        <f t="shared" si="9"/>
        <v>0</v>
      </c>
      <c r="W35" s="25">
        <f t="shared" si="7"/>
        <v>0</v>
      </c>
      <c r="X35" s="25">
        <f t="shared" si="10"/>
        <v>0</v>
      </c>
      <c r="Z35" s="25">
        <f t="shared" si="8"/>
        <v>10108.160675669431</v>
      </c>
      <c r="AB35" s="25">
        <f t="shared" si="3"/>
        <v>0</v>
      </c>
    </row>
    <row r="36" x14ac:dyDescent="0.2">
      <c r="I36" s="24">
        <v>31</v>
      </c>
      <c r="J36" s="28">
        <v>0</v>
      </c>
      <c r="L36" s="24">
        <v>13143.406296288966</v>
      </c>
      <c r="N36" s="24">
        <v>31</v>
      </c>
      <c r="O36" s="24">
        <f t="shared" si="0"/>
        <v>10449.008005549727</v>
      </c>
      <c r="P36" s="24">
        <f t="shared" si="1"/>
        <v>10449.008005549727</v>
      </c>
      <c r="Q36" s="24">
        <f t="shared" si="2"/>
        <v>0</v>
      </c>
      <c r="R36" s="24">
        <f t="shared" si="4"/>
        <v>10449.008005549727</v>
      </c>
      <c r="S36" s="24">
        <f t="shared" si="5"/>
        <v>0</v>
      </c>
      <c r="T36" s="24" t="str">
        <f t="shared" si="6"/>
        <v>drain</v>
      </c>
      <c r="V36" s="24">
        <f t="shared" si="9"/>
        <v>0</v>
      </c>
      <c r="W36" s="24">
        <f t="shared" si="7"/>
        <v>0</v>
      </c>
      <c r="X36" s="24">
        <f t="shared" si="10"/>
        <v>0</v>
      </c>
      <c r="Z36" s="24">
        <f t="shared" si="8"/>
        <v>10449.008005549727</v>
      </c>
      <c r="AB36" s="24">
        <f t="shared" si="3"/>
        <v>0</v>
      </c>
    </row>
    <row r="37" x14ac:dyDescent="0.2">
      <c r="I37" s="25">
        <v>32</v>
      </c>
      <c r="J37" s="29">
        <v>0</v>
      </c>
      <c r="L37" s="25">
        <v>12922.617404472827</v>
      </c>
      <c r="N37" s="25">
        <v>32</v>
      </c>
      <c r="O37" s="25">
        <f t="shared" si="0"/>
        <v>10273.480836555898</v>
      </c>
      <c r="P37" s="25">
        <f t="shared" si="1"/>
        <v>10273.480836555898</v>
      </c>
      <c r="Q37" s="25">
        <f t="shared" si="2"/>
        <v>0</v>
      </c>
      <c r="R37" s="25">
        <f t="shared" si="4"/>
        <v>10273.480836555898</v>
      </c>
      <c r="S37" s="25">
        <f t="shared" si="5"/>
        <v>0</v>
      </c>
      <c r="T37" s="25" t="str">
        <f t="shared" si="6"/>
        <v>drain</v>
      </c>
      <c r="V37" s="25">
        <f t="shared" si="9"/>
        <v>0</v>
      </c>
      <c r="W37" s="25">
        <f t="shared" si="7"/>
        <v>0</v>
      </c>
      <c r="X37" s="25">
        <f t="shared" si="10"/>
        <v>0</v>
      </c>
      <c r="Z37" s="25">
        <f t="shared" si="8"/>
        <v>10273.480836555898</v>
      </c>
      <c r="AB37" s="25">
        <f t="shared" si="3"/>
        <v>0</v>
      </c>
    </row>
    <row r="38" x14ac:dyDescent="0.2">
      <c r="I38" s="24">
        <v>33</v>
      </c>
      <c r="J38" s="28">
        <v>0.45365923100000005</v>
      </c>
      <c r="L38" s="24">
        <v>13657.924799585342</v>
      </c>
      <c r="N38" s="24">
        <v>33</v>
      </c>
      <c r="O38" s="24">
        <f t="shared" ref="O38:O70" si="11">L38*$O$2</f>
        <v>10858.050215670348</v>
      </c>
      <c r="P38" s="24">
        <f t="shared" si="1"/>
        <v>10858.050215670348</v>
      </c>
      <c r="Q38" s="24">
        <f t="shared" si="2"/>
        <v>36292.738480000007</v>
      </c>
      <c r="R38" s="24">
        <f t="shared" si="4"/>
        <v>0</v>
      </c>
      <c r="S38" s="24">
        <f t="shared" si="5"/>
        <v>25434.688264329659</v>
      </c>
      <c r="T38" s="24" t="str">
        <f t="shared" si="6"/>
        <v>charge</v>
      </c>
      <c r="V38" s="24">
        <f t="shared" si="9"/>
        <v>4000</v>
      </c>
      <c r="W38" s="24">
        <f t="shared" si="7"/>
        <v>4000</v>
      </c>
      <c r="X38" s="24">
        <f t="shared" si="10"/>
        <v>0</v>
      </c>
      <c r="Z38" s="24">
        <f t="shared" si="8"/>
        <v>0</v>
      </c>
      <c r="AB38" s="24">
        <f t="shared" si="3"/>
        <v>21434.688264329659</v>
      </c>
    </row>
    <row r="39" x14ac:dyDescent="0.2">
      <c r="I39" s="25">
        <v>34</v>
      </c>
      <c r="J39" s="29">
        <v>0.543543051</v>
      </c>
      <c r="L39" s="25">
        <v>14413.257390213012</v>
      </c>
      <c r="N39" s="25">
        <v>34</v>
      </c>
      <c r="O39" s="25">
        <f t="shared" si="11"/>
        <v>11458.539625219344</v>
      </c>
      <c r="P39" s="25">
        <f t="shared" si="1"/>
        <v>11458.539625219344</v>
      </c>
      <c r="Q39" s="25">
        <f t="shared" si="2"/>
        <v>43483.444080000001</v>
      </c>
      <c r="R39" s="25">
        <f t="shared" si="4"/>
        <v>0</v>
      </c>
      <c r="S39" s="25">
        <f t="shared" si="5"/>
        <v>32024.904454780655</v>
      </c>
      <c r="T39" s="25" t="str">
        <f t="shared" si="6"/>
        <v>charge</v>
      </c>
      <c r="V39" s="25">
        <f t="shared" si="9"/>
        <v>0</v>
      </c>
      <c r="W39" s="25">
        <f t="shared" si="7"/>
        <v>4000</v>
      </c>
      <c r="X39" s="25">
        <f t="shared" si="10"/>
        <v>0</v>
      </c>
      <c r="Z39" s="25">
        <f t="shared" si="8"/>
        <v>0</v>
      </c>
      <c r="AB39" s="25">
        <f t="shared" si="3"/>
        <v>32024.904454780655</v>
      </c>
    </row>
    <row r="40" x14ac:dyDescent="0.2">
      <c r="I40" s="24">
        <v>35</v>
      </c>
      <c r="J40" s="28">
        <v>0.45746095400000003</v>
      </c>
      <c r="L40" s="24">
        <v>15191.330129289627</v>
      </c>
      <c r="N40" s="24">
        <v>35</v>
      </c>
      <c r="O40" s="24">
        <f t="shared" si="11"/>
        <v>12077.107452785254</v>
      </c>
      <c r="P40" s="24">
        <f t="shared" si="1"/>
        <v>12077.107452785254</v>
      </c>
      <c r="Q40" s="24">
        <f t="shared" si="2"/>
        <v>36596.876320000003</v>
      </c>
      <c r="R40" s="24">
        <f t="shared" si="4"/>
        <v>0</v>
      </c>
      <c r="S40" s="24">
        <f t="shared" si="5"/>
        <v>24519.768867214749</v>
      </c>
      <c r="T40" s="24" t="str">
        <f t="shared" si="6"/>
        <v>charge</v>
      </c>
      <c r="V40" s="24">
        <f t="shared" si="9"/>
        <v>0</v>
      </c>
      <c r="W40" s="24">
        <f t="shared" si="7"/>
        <v>4000</v>
      </c>
      <c r="X40" s="24">
        <f t="shared" si="10"/>
        <v>0</v>
      </c>
      <c r="Z40" s="24">
        <f t="shared" si="8"/>
        <v>0</v>
      </c>
      <c r="AB40" s="24">
        <f t="shared" si="3"/>
        <v>24519.768867214749</v>
      </c>
    </row>
    <row r="41" x14ac:dyDescent="0.2">
      <c r="I41" s="25">
        <v>36</v>
      </c>
      <c r="J41" s="29">
        <v>0.38749571599999999</v>
      </c>
      <c r="L41" s="25">
        <v>15547.450821304321</v>
      </c>
      <c r="N41" s="25">
        <v>36</v>
      </c>
      <c r="O41" s="25">
        <f t="shared" si="11"/>
        <v>12360.223402936936</v>
      </c>
      <c r="P41" s="25">
        <f t="shared" si="1"/>
        <v>12360.223402936936</v>
      </c>
      <c r="Q41" s="25">
        <f t="shared" si="2"/>
        <v>30999.657279999999</v>
      </c>
      <c r="R41" s="25">
        <f t="shared" si="4"/>
        <v>0</v>
      </c>
      <c r="S41" s="25">
        <f t="shared" si="5"/>
        <v>18639.433877063064</v>
      </c>
      <c r="T41" s="25" t="str">
        <f t="shared" si="6"/>
        <v>charge</v>
      </c>
      <c r="V41" s="25">
        <f t="shared" si="9"/>
        <v>0</v>
      </c>
      <c r="W41" s="25">
        <f t="shared" si="7"/>
        <v>4000</v>
      </c>
      <c r="X41" s="25">
        <f t="shared" si="10"/>
        <v>0</v>
      </c>
      <c r="Z41" s="25">
        <f t="shared" si="8"/>
        <v>0</v>
      </c>
      <c r="AB41" s="25">
        <f t="shared" si="3"/>
        <v>18639.433877063064</v>
      </c>
    </row>
    <row r="42" x14ac:dyDescent="0.2">
      <c r="I42" s="24">
        <v>37</v>
      </c>
      <c r="J42" s="28">
        <v>0.51629389800000003</v>
      </c>
      <c r="L42" s="24">
        <v>15622.297165346145</v>
      </c>
      <c r="N42" s="24">
        <v>37</v>
      </c>
      <c r="O42" s="24">
        <f t="shared" si="11"/>
        <v>12419.726246450185</v>
      </c>
      <c r="P42" s="24">
        <f t="shared" si="1"/>
        <v>12419.726246450185</v>
      </c>
      <c r="Q42" s="24">
        <f t="shared" si="2"/>
        <v>41303.511839999999</v>
      </c>
      <c r="R42" s="24">
        <f t="shared" si="4"/>
        <v>0</v>
      </c>
      <c r="S42" s="24">
        <f t="shared" si="5"/>
        <v>28883.785593549816</v>
      </c>
      <c r="T42" s="24" t="str">
        <f t="shared" si="6"/>
        <v>charge</v>
      </c>
      <c r="V42" s="24">
        <f t="shared" si="9"/>
        <v>0</v>
      </c>
      <c r="W42" s="24">
        <f t="shared" si="7"/>
        <v>4000</v>
      </c>
      <c r="X42" s="24">
        <f t="shared" si="10"/>
        <v>0</v>
      </c>
      <c r="Z42" s="24">
        <f t="shared" si="8"/>
        <v>0</v>
      </c>
      <c r="AB42" s="24">
        <f t="shared" si="3"/>
        <v>28883.785593549816</v>
      </c>
    </row>
    <row r="43" x14ac:dyDescent="0.2">
      <c r="I43" s="25">
        <v>38</v>
      </c>
      <c r="J43" s="29">
        <v>0.58803432999999994</v>
      </c>
      <c r="L43" s="25">
        <v>15514.879665279388</v>
      </c>
      <c r="N43" s="25">
        <v>38</v>
      </c>
      <c r="O43" s="25">
        <f t="shared" si="11"/>
        <v>12334.329333897114</v>
      </c>
      <c r="P43" s="25">
        <f t="shared" si="1"/>
        <v>12334.329333897114</v>
      </c>
      <c r="Q43" s="25">
        <f t="shared" si="2"/>
        <v>47042.746399999996</v>
      </c>
      <c r="R43" s="25">
        <f t="shared" si="4"/>
        <v>0</v>
      </c>
      <c r="S43" s="25">
        <f t="shared" si="5"/>
        <v>34708.417066102884</v>
      </c>
      <c r="T43" s="25" t="str">
        <f t="shared" si="6"/>
        <v>charge</v>
      </c>
      <c r="V43" s="25">
        <f t="shared" si="9"/>
        <v>0</v>
      </c>
      <c r="W43" s="25">
        <f t="shared" si="7"/>
        <v>4000</v>
      </c>
      <c r="X43" s="25">
        <f t="shared" si="10"/>
        <v>0</v>
      </c>
      <c r="Z43" s="25">
        <f t="shared" si="8"/>
        <v>0</v>
      </c>
      <c r="AB43" s="25">
        <f t="shared" si="3"/>
        <v>34708.417066102884</v>
      </c>
    </row>
    <row r="44" x14ac:dyDescent="0.2">
      <c r="I44" s="24">
        <v>39</v>
      </c>
      <c r="J44" s="28">
        <v>0.22816797599999999</v>
      </c>
      <c r="L44" s="24">
        <v>15242.046806895733</v>
      </c>
      <c r="N44" s="24">
        <v>39</v>
      </c>
      <c r="O44" s="24">
        <f t="shared" si="11"/>
        <v>12117.427211482109</v>
      </c>
      <c r="P44" s="24">
        <f t="shared" si="1"/>
        <v>12117.427211482109</v>
      </c>
      <c r="Q44" s="24">
        <f t="shared" si="2"/>
        <v>18253.43808</v>
      </c>
      <c r="R44" s="24">
        <f t="shared" si="4"/>
        <v>0</v>
      </c>
      <c r="S44" s="24">
        <f t="shared" si="5"/>
        <v>6136.0108685178911</v>
      </c>
      <c r="T44" s="24" t="str">
        <f t="shared" si="6"/>
        <v>charge</v>
      </c>
      <c r="V44" s="24">
        <f t="shared" si="9"/>
        <v>0</v>
      </c>
      <c r="W44" s="24">
        <f t="shared" si="7"/>
        <v>4000</v>
      </c>
      <c r="X44" s="24">
        <f t="shared" si="10"/>
        <v>0</v>
      </c>
      <c r="Z44" s="24">
        <f t="shared" si="8"/>
        <v>0</v>
      </c>
      <c r="AB44" s="24">
        <f t="shared" si="3"/>
        <v>6136.0108685178911</v>
      </c>
    </row>
    <row r="45" x14ac:dyDescent="0.2">
      <c r="I45" s="25">
        <v>40</v>
      </c>
      <c r="J45" s="29">
        <v>0.164479875</v>
      </c>
      <c r="L45" s="25">
        <v>15767.869190180301</v>
      </c>
      <c r="N45" s="25">
        <v>40</v>
      </c>
      <c r="O45" s="25">
        <f t="shared" si="11"/>
        <v>12535.456006193341</v>
      </c>
      <c r="P45" s="25">
        <f t="shared" si="1"/>
        <v>12535.456006193341</v>
      </c>
      <c r="Q45" s="25">
        <f t="shared" si="2"/>
        <v>13158.39</v>
      </c>
      <c r="R45" s="25">
        <f t="shared" si="4"/>
        <v>0</v>
      </c>
      <c r="S45" s="25">
        <f t="shared" si="5"/>
        <v>622.93399380665869</v>
      </c>
      <c r="T45" s="25" t="str">
        <f t="shared" si="6"/>
        <v>charge</v>
      </c>
      <c r="V45" s="25">
        <f t="shared" si="9"/>
        <v>0</v>
      </c>
      <c r="W45" s="25">
        <f t="shared" si="7"/>
        <v>4000</v>
      </c>
      <c r="X45" s="25">
        <f t="shared" si="10"/>
        <v>0</v>
      </c>
      <c r="Z45" s="25">
        <f t="shared" si="8"/>
        <v>0</v>
      </c>
      <c r="AB45" s="25">
        <f t="shared" si="3"/>
        <v>622.93399380665869</v>
      </c>
    </row>
    <row r="46" x14ac:dyDescent="0.2">
      <c r="I46" s="24">
        <v>41</v>
      </c>
      <c r="J46" s="28">
        <v>0.22007195600000001</v>
      </c>
      <c r="L46" s="24">
        <v>16015.21315460205</v>
      </c>
      <c r="N46" s="24">
        <v>41</v>
      </c>
      <c r="O46" s="24">
        <f t="shared" si="11"/>
        <v>12732.09445790863</v>
      </c>
      <c r="P46" s="24">
        <f t="shared" si="1"/>
        <v>12732.09445790863</v>
      </c>
      <c r="Q46" s="24">
        <f t="shared" si="2"/>
        <v>17605.75648</v>
      </c>
      <c r="R46" s="24">
        <f t="shared" si="4"/>
        <v>0</v>
      </c>
      <c r="S46" s="24">
        <f t="shared" si="5"/>
        <v>4873.6620220913701</v>
      </c>
      <c r="T46" s="24" t="str">
        <f t="shared" si="6"/>
        <v>charge</v>
      </c>
      <c r="V46" s="24">
        <f t="shared" si="9"/>
        <v>0</v>
      </c>
      <c r="W46" s="24">
        <f t="shared" si="7"/>
        <v>4000</v>
      </c>
      <c r="X46" s="24">
        <f t="shared" si="10"/>
        <v>0</v>
      </c>
      <c r="Z46" s="24">
        <f t="shared" si="8"/>
        <v>0</v>
      </c>
      <c r="AB46" s="24">
        <f t="shared" si="3"/>
        <v>4873.6620220913701</v>
      </c>
    </row>
    <row r="47" x14ac:dyDescent="0.2">
      <c r="I47" s="25">
        <v>42</v>
      </c>
      <c r="J47" s="29">
        <v>0</v>
      </c>
      <c r="L47" s="25">
        <v>16678.218571734425</v>
      </c>
      <c r="N47" s="25">
        <v>42</v>
      </c>
      <c r="O47" s="25">
        <f t="shared" si="11"/>
        <v>13259.183764528869</v>
      </c>
      <c r="P47" s="25">
        <f t="shared" si="1"/>
        <v>13259.183764528869</v>
      </c>
      <c r="Q47" s="25">
        <f t="shared" si="2"/>
        <v>0</v>
      </c>
      <c r="R47" s="25">
        <f t="shared" si="4"/>
        <v>13259.183764528869</v>
      </c>
      <c r="S47" s="25">
        <f t="shared" si="5"/>
        <v>0</v>
      </c>
      <c r="T47" s="25" t="str">
        <f t="shared" si="6"/>
        <v>drain</v>
      </c>
      <c r="V47" s="25">
        <f t="shared" si="9"/>
        <v>0</v>
      </c>
      <c r="W47" s="25">
        <f t="shared" si="7"/>
        <v>0</v>
      </c>
      <c r="X47" s="25">
        <f t="shared" si="10"/>
        <v>4000</v>
      </c>
      <c r="Z47" s="25">
        <f t="shared" si="8"/>
        <v>9259.1837645288688</v>
      </c>
      <c r="AB47" s="25">
        <f t="shared" si="3"/>
        <v>0</v>
      </c>
    </row>
    <row r="48" x14ac:dyDescent="0.2">
      <c r="I48" s="24">
        <v>43</v>
      </c>
      <c r="J48" s="28">
        <v>0</v>
      </c>
      <c r="L48" s="24">
        <v>18590.243291759489</v>
      </c>
      <c r="N48" s="24">
        <v>43</v>
      </c>
      <c r="O48" s="24">
        <f t="shared" si="11"/>
        <v>14779.243416948795</v>
      </c>
      <c r="P48" s="24">
        <f t="shared" si="1"/>
        <v>14779.243416948795</v>
      </c>
      <c r="Q48" s="24">
        <f t="shared" si="2"/>
        <v>0</v>
      </c>
      <c r="R48" s="24">
        <f t="shared" si="4"/>
        <v>14779.243416948795</v>
      </c>
      <c r="S48" s="24">
        <f t="shared" si="5"/>
        <v>0</v>
      </c>
      <c r="T48" s="24" t="str">
        <f t="shared" si="6"/>
        <v>drain</v>
      </c>
      <c r="V48" s="24">
        <f t="shared" si="9"/>
        <v>0</v>
      </c>
      <c r="W48" s="24">
        <f t="shared" si="7"/>
        <v>0</v>
      </c>
      <c r="X48" s="24">
        <f t="shared" si="10"/>
        <v>0</v>
      </c>
      <c r="Z48" s="24">
        <f t="shared" si="8"/>
        <v>14779.243416948795</v>
      </c>
      <c r="AB48" s="24">
        <f t="shared" si="3"/>
        <v>0</v>
      </c>
    </row>
    <row r="49" x14ac:dyDescent="0.2">
      <c r="I49" s="25">
        <v>44</v>
      </c>
      <c r="J49" s="29">
        <v>0</v>
      </c>
      <c r="L49" s="25">
        <v>19108.728655719755</v>
      </c>
      <c r="N49" s="25">
        <v>44</v>
      </c>
      <c r="O49" s="25">
        <f t="shared" si="11"/>
        <v>15191.439281297206</v>
      </c>
      <c r="P49" s="25">
        <f t="shared" si="1"/>
        <v>15191.439281297206</v>
      </c>
      <c r="Q49" s="25">
        <f t="shared" si="2"/>
        <v>0</v>
      </c>
      <c r="R49" s="25">
        <f t="shared" si="4"/>
        <v>15191.439281297206</v>
      </c>
      <c r="S49" s="25">
        <f t="shared" si="5"/>
        <v>0</v>
      </c>
      <c r="T49" s="25" t="str">
        <f t="shared" si="6"/>
        <v>drain</v>
      </c>
      <c r="V49" s="25">
        <f t="shared" si="9"/>
        <v>0</v>
      </c>
      <c r="W49" s="25">
        <f t="shared" si="7"/>
        <v>0</v>
      </c>
      <c r="X49" s="25">
        <f t="shared" si="10"/>
        <v>0</v>
      </c>
      <c r="Z49" s="25">
        <f t="shared" si="8"/>
        <v>15191.439281297206</v>
      </c>
      <c r="AB49" s="25">
        <f t="shared" si="3"/>
        <v>0</v>
      </c>
    </row>
    <row r="50" x14ac:dyDescent="0.2">
      <c r="I50" s="24">
        <v>45</v>
      </c>
      <c r="J50" s="28">
        <v>0</v>
      </c>
      <c r="L50" s="24">
        <v>18950.116790771484</v>
      </c>
      <c r="N50" s="24">
        <v>45</v>
      </c>
      <c r="O50" s="24">
        <f t="shared" si="11"/>
        <v>15065.342848663331</v>
      </c>
      <c r="P50" s="24">
        <f t="shared" si="1"/>
        <v>15065.342848663331</v>
      </c>
      <c r="Q50" s="24">
        <f t="shared" si="2"/>
        <v>0</v>
      </c>
      <c r="R50" s="24">
        <f t="shared" si="4"/>
        <v>15065.342848663331</v>
      </c>
      <c r="S50" s="24">
        <f t="shared" si="5"/>
        <v>0</v>
      </c>
      <c r="T50" s="24" t="str">
        <f t="shared" si="6"/>
        <v>drain</v>
      </c>
      <c r="V50" s="24">
        <f t="shared" si="9"/>
        <v>0</v>
      </c>
      <c r="W50" s="24">
        <f t="shared" si="7"/>
        <v>0</v>
      </c>
      <c r="X50" s="24">
        <f t="shared" si="10"/>
        <v>0</v>
      </c>
      <c r="Z50" s="24">
        <f t="shared" si="8"/>
        <v>15065.342848663331</v>
      </c>
      <c r="AB50" s="24">
        <f t="shared" si="3"/>
        <v>0</v>
      </c>
    </row>
    <row r="51" x14ac:dyDescent="0.2">
      <c r="I51" s="25">
        <v>46</v>
      </c>
      <c r="J51" s="29">
        <v>0</v>
      </c>
      <c r="L51" s="25">
        <v>18281.252620697021</v>
      </c>
      <c r="N51" s="25">
        <v>46</v>
      </c>
      <c r="O51" s="25">
        <f t="shared" si="11"/>
        <v>14533.595833454132</v>
      </c>
      <c r="P51" s="25">
        <f t="shared" si="1"/>
        <v>14533.595833454132</v>
      </c>
      <c r="Q51" s="25">
        <f t="shared" si="2"/>
        <v>0</v>
      </c>
      <c r="R51" s="25">
        <f t="shared" si="4"/>
        <v>14533.595833454132</v>
      </c>
      <c r="S51" s="25">
        <f t="shared" si="5"/>
        <v>0</v>
      </c>
      <c r="T51" s="25" t="str">
        <f t="shared" si="6"/>
        <v>drain</v>
      </c>
      <c r="V51" s="25">
        <f t="shared" si="9"/>
        <v>0</v>
      </c>
      <c r="W51" s="25">
        <f t="shared" si="7"/>
        <v>0</v>
      </c>
      <c r="X51" s="25">
        <f t="shared" si="10"/>
        <v>0</v>
      </c>
      <c r="Z51" s="25">
        <f t="shared" si="8"/>
        <v>14533.595833454132</v>
      </c>
      <c r="AB51" s="25">
        <f t="shared" si="3"/>
        <v>0</v>
      </c>
    </row>
    <row r="52" x14ac:dyDescent="0.2">
      <c r="I52" s="24">
        <v>47</v>
      </c>
      <c r="J52" s="28">
        <v>0</v>
      </c>
      <c r="L52" s="24">
        <v>17758.84621260166</v>
      </c>
      <c r="N52" s="24">
        <v>47</v>
      </c>
      <c r="O52" s="24">
        <f t="shared" si="11"/>
        <v>14118.282739018321</v>
      </c>
      <c r="P52" s="24">
        <f t="shared" si="1"/>
        <v>14118.282739018321</v>
      </c>
      <c r="Q52" s="24">
        <f t="shared" si="2"/>
        <v>0</v>
      </c>
      <c r="R52" s="24">
        <f t="shared" si="4"/>
        <v>14118.282739018321</v>
      </c>
      <c r="S52" s="24">
        <f t="shared" si="5"/>
        <v>0</v>
      </c>
      <c r="T52" s="24" t="str">
        <f t="shared" si="6"/>
        <v>drain</v>
      </c>
      <c r="V52" s="24">
        <f t="shared" si="9"/>
        <v>0</v>
      </c>
      <c r="W52" s="24">
        <f t="shared" si="7"/>
        <v>0</v>
      </c>
      <c r="X52" s="24">
        <f t="shared" si="10"/>
        <v>0</v>
      </c>
      <c r="Z52" s="24">
        <f t="shared" si="8"/>
        <v>14118.282739018321</v>
      </c>
      <c r="AB52" s="24">
        <f t="shared" si="3"/>
        <v>0</v>
      </c>
    </row>
    <row r="53" x14ac:dyDescent="0.2">
      <c r="I53" s="25">
        <v>48</v>
      </c>
      <c r="J53" s="29">
        <v>0</v>
      </c>
      <c r="L53" s="25">
        <v>16633.501807975768</v>
      </c>
      <c r="N53" s="25">
        <v>48</v>
      </c>
      <c r="O53" s="25">
        <f t="shared" si="11"/>
        <v>13223.633937340737</v>
      </c>
      <c r="P53" s="25">
        <f t="shared" si="1"/>
        <v>13223.633937340737</v>
      </c>
      <c r="Q53" s="25">
        <f t="shared" si="2"/>
        <v>0</v>
      </c>
      <c r="R53" s="25">
        <f t="shared" si="4"/>
        <v>13223.633937340737</v>
      </c>
      <c r="S53" s="25">
        <f t="shared" si="5"/>
        <v>0</v>
      </c>
      <c r="T53" s="25" t="str">
        <f t="shared" si="6"/>
        <v>drain</v>
      </c>
      <c r="V53" s="25">
        <f t="shared" si="9"/>
        <v>0</v>
      </c>
      <c r="W53" s="25">
        <f t="shared" si="7"/>
        <v>0</v>
      </c>
      <c r="X53" s="25">
        <f t="shared" si="10"/>
        <v>0</v>
      </c>
      <c r="Z53" s="25">
        <f t="shared" si="8"/>
        <v>13223.633937340737</v>
      </c>
      <c r="AB53" s="25">
        <f t="shared" si="3"/>
        <v>0</v>
      </c>
    </row>
    <row r="54" x14ac:dyDescent="0.2">
      <c r="I54" s="24">
        <v>49</v>
      </c>
      <c r="J54" s="28">
        <v>0</v>
      </c>
      <c r="L54" s="24">
        <v>14712.73200802803</v>
      </c>
      <c r="N54" s="24">
        <v>49</v>
      </c>
      <c r="O54" s="24">
        <f t="shared" si="11"/>
        <v>11696.621946382284</v>
      </c>
      <c r="P54" s="24">
        <f t="shared" si="1"/>
        <v>11696.621946382284</v>
      </c>
      <c r="Q54" s="24">
        <f t="shared" si="2"/>
        <v>0</v>
      </c>
      <c r="R54" s="24">
        <f t="shared" si="4"/>
        <v>11696.621946382284</v>
      </c>
      <c r="S54" s="24">
        <f t="shared" si="5"/>
        <v>0</v>
      </c>
      <c r="T54" s="24" t="str">
        <f t="shared" si="6"/>
        <v>drain</v>
      </c>
      <c r="V54" s="24">
        <f t="shared" si="9"/>
        <v>0</v>
      </c>
      <c r="W54" s="24">
        <f t="shared" si="7"/>
        <v>0</v>
      </c>
      <c r="X54" s="24">
        <f t="shared" si="10"/>
        <v>0</v>
      </c>
      <c r="Z54" s="24">
        <f t="shared" si="8"/>
        <v>11696.621946382284</v>
      </c>
      <c r="AB54" s="24">
        <f t="shared" si="3"/>
        <v>0</v>
      </c>
    </row>
    <row r="55" x14ac:dyDescent="0.2">
      <c r="I55" s="25">
        <v>50</v>
      </c>
      <c r="J55" s="29">
        <v>0</v>
      </c>
      <c r="L55" s="25">
        <v>13133.449898719786</v>
      </c>
      <c r="N55" s="25">
        <v>50</v>
      </c>
      <c r="O55" s="25">
        <f t="shared" si="11"/>
        <v>10441.09266948223</v>
      </c>
      <c r="P55" s="25">
        <f t="shared" si="1"/>
        <v>10441.09266948223</v>
      </c>
      <c r="Q55" s="25">
        <f t="shared" si="2"/>
        <v>0</v>
      </c>
      <c r="R55" s="25">
        <f t="shared" si="4"/>
        <v>10441.09266948223</v>
      </c>
      <c r="S55" s="25">
        <f t="shared" si="5"/>
        <v>0</v>
      </c>
      <c r="T55" s="25" t="str">
        <f t="shared" si="6"/>
        <v>drain</v>
      </c>
      <c r="V55" s="25">
        <f t="shared" si="9"/>
        <v>0</v>
      </c>
      <c r="W55" s="25">
        <f t="shared" si="7"/>
        <v>0</v>
      </c>
      <c r="X55" s="25">
        <f t="shared" si="10"/>
        <v>0</v>
      </c>
      <c r="Z55" s="25">
        <f t="shared" si="8"/>
        <v>10441.09266948223</v>
      </c>
      <c r="AB55" s="25">
        <f t="shared" si="3"/>
        <v>0</v>
      </c>
    </row>
    <row r="56" x14ac:dyDescent="0.2">
      <c r="I56" s="24">
        <v>51</v>
      </c>
      <c r="J56" s="28">
        <v>0</v>
      </c>
      <c r="L56" s="24">
        <v>12197.2904671669</v>
      </c>
      <c r="N56" s="24">
        <v>51</v>
      </c>
      <c r="O56" s="24">
        <f t="shared" si="11"/>
        <v>9696.8459213976857</v>
      </c>
      <c r="P56" s="24">
        <f t="shared" si="1"/>
        <v>9696.8459213976857</v>
      </c>
      <c r="Q56" s="24">
        <f t="shared" si="2"/>
        <v>0</v>
      </c>
      <c r="R56" s="24">
        <f t="shared" si="4"/>
        <v>9696.8459213976857</v>
      </c>
      <c r="S56" s="24">
        <f t="shared" si="5"/>
        <v>0</v>
      </c>
      <c r="T56" s="24" t="str">
        <f t="shared" si="6"/>
        <v>drain</v>
      </c>
      <c r="V56" s="24">
        <f t="shared" si="9"/>
        <v>0</v>
      </c>
      <c r="W56" s="24">
        <f t="shared" si="7"/>
        <v>0</v>
      </c>
      <c r="X56" s="24">
        <f t="shared" si="10"/>
        <v>0</v>
      </c>
      <c r="Z56" s="24">
        <f t="shared" si="8"/>
        <v>9696.8459213976857</v>
      </c>
      <c r="AB56" s="24">
        <f t="shared" si="3"/>
        <v>0</v>
      </c>
    </row>
    <row r="57" x14ac:dyDescent="0.2">
      <c r="I57" s="25">
        <v>52</v>
      </c>
      <c r="J57" s="29">
        <v>0</v>
      </c>
      <c r="L57" s="25">
        <v>11791.431004047392</v>
      </c>
      <c r="N57" s="25">
        <v>52</v>
      </c>
      <c r="O57" s="25">
        <f t="shared" si="11"/>
        <v>9374.1876482176776</v>
      </c>
      <c r="P57" s="25">
        <f t="shared" si="1"/>
        <v>9374.1876482176776</v>
      </c>
      <c r="Q57" s="25">
        <f t="shared" si="2"/>
        <v>0</v>
      </c>
      <c r="R57" s="25">
        <f t="shared" si="4"/>
        <v>9374.1876482176776</v>
      </c>
      <c r="S57" s="25">
        <f t="shared" si="5"/>
        <v>0</v>
      </c>
      <c r="T57" s="25" t="str">
        <f t="shared" si="6"/>
        <v>drain</v>
      </c>
      <c r="V57" s="25">
        <f t="shared" si="9"/>
        <v>0</v>
      </c>
      <c r="W57" s="25">
        <f t="shared" si="7"/>
        <v>0</v>
      </c>
      <c r="X57" s="25">
        <f t="shared" si="10"/>
        <v>0</v>
      </c>
      <c r="Z57" s="25">
        <f t="shared" si="8"/>
        <v>9374.1876482176776</v>
      </c>
      <c r="AB57" s="25">
        <f t="shared" si="3"/>
        <v>0</v>
      </c>
    </row>
    <row r="58" x14ac:dyDescent="0.2">
      <c r="I58" s="24">
        <v>53</v>
      </c>
      <c r="J58" s="28">
        <v>0</v>
      </c>
      <c r="L58" s="24">
        <v>11732.5176967144</v>
      </c>
      <c r="N58" s="24">
        <v>53</v>
      </c>
      <c r="O58" s="24">
        <f t="shared" si="11"/>
        <v>9327.3515688879488</v>
      </c>
      <c r="P58" s="24">
        <f t="shared" si="1"/>
        <v>9327.3515688879488</v>
      </c>
      <c r="Q58" s="24">
        <f t="shared" si="2"/>
        <v>0</v>
      </c>
      <c r="R58" s="24">
        <f t="shared" si="4"/>
        <v>9327.3515688879488</v>
      </c>
      <c r="S58" s="24">
        <f t="shared" si="5"/>
        <v>0</v>
      </c>
      <c r="T58" s="24" t="str">
        <f t="shared" si="6"/>
        <v>drain</v>
      </c>
      <c r="V58" s="24">
        <f t="shared" si="9"/>
        <v>0</v>
      </c>
      <c r="W58" s="24">
        <f t="shared" si="7"/>
        <v>0</v>
      </c>
      <c r="X58" s="24">
        <f t="shared" si="10"/>
        <v>0</v>
      </c>
      <c r="Z58" s="24">
        <f t="shared" si="8"/>
        <v>9327.3515688879488</v>
      </c>
      <c r="AB58" s="24">
        <f t="shared" si="3"/>
        <v>0</v>
      </c>
    </row>
    <row r="59" x14ac:dyDescent="0.2">
      <c r="I59" s="25">
        <v>54</v>
      </c>
      <c r="J59" s="29">
        <v>0</v>
      </c>
      <c r="L59" s="25">
        <v>12138.652419281005</v>
      </c>
      <c r="N59" s="25">
        <v>54</v>
      </c>
      <c r="O59" s="25">
        <f t="shared" si="11"/>
        <v>9650.2286733284</v>
      </c>
      <c r="P59" s="25">
        <f t="shared" si="1"/>
        <v>9650.2286733284</v>
      </c>
      <c r="Q59" s="25">
        <f t="shared" si="2"/>
        <v>0</v>
      </c>
      <c r="R59" s="25">
        <f t="shared" si="4"/>
        <v>9650.2286733284</v>
      </c>
      <c r="S59" s="25">
        <f t="shared" si="5"/>
        <v>0</v>
      </c>
      <c r="T59" s="25" t="str">
        <f t="shared" si="6"/>
        <v>drain</v>
      </c>
      <c r="V59" s="25">
        <f t="shared" si="9"/>
        <v>0</v>
      </c>
      <c r="W59" s="25">
        <f t="shared" si="7"/>
        <v>0</v>
      </c>
      <c r="X59" s="25">
        <f t="shared" si="10"/>
        <v>0</v>
      </c>
      <c r="Z59" s="25">
        <f t="shared" si="8"/>
        <v>9650.2286733284</v>
      </c>
      <c r="AB59" s="25">
        <f t="shared" si="3"/>
        <v>0</v>
      </c>
    </row>
    <row r="60" x14ac:dyDescent="0.2">
      <c r="I60" s="24">
        <v>55</v>
      </c>
      <c r="J60" s="28">
        <v>0</v>
      </c>
      <c r="L60" s="24">
        <v>13214.321781873701</v>
      </c>
      <c r="N60" s="24">
        <v>55</v>
      </c>
      <c r="O60" s="24">
        <f t="shared" si="11"/>
        <v>10505.385816589593</v>
      </c>
      <c r="P60" s="24">
        <f t="shared" si="1"/>
        <v>10505.385816589593</v>
      </c>
      <c r="Q60" s="24">
        <f t="shared" si="2"/>
        <v>0</v>
      </c>
      <c r="R60" s="24">
        <f t="shared" si="4"/>
        <v>10505.385816589593</v>
      </c>
      <c r="S60" s="24">
        <f t="shared" si="5"/>
        <v>0</v>
      </c>
      <c r="T60" s="24" t="str">
        <f t="shared" si="6"/>
        <v>drain</v>
      </c>
      <c r="V60" s="24">
        <f t="shared" si="9"/>
        <v>0</v>
      </c>
      <c r="W60" s="24">
        <f t="shared" si="7"/>
        <v>0</v>
      </c>
      <c r="X60" s="24">
        <f t="shared" si="10"/>
        <v>0</v>
      </c>
      <c r="Z60" s="24">
        <f t="shared" si="8"/>
        <v>10505.385816589593</v>
      </c>
      <c r="AB60" s="24">
        <f t="shared" si="3"/>
        <v>0</v>
      </c>
    </row>
    <row r="61" x14ac:dyDescent="0.2">
      <c r="I61" s="25">
        <v>56</v>
      </c>
      <c r="J61" s="29">
        <v>0</v>
      </c>
      <c r="L61" s="25">
        <v>14811.215671300886</v>
      </c>
      <c r="N61" s="25">
        <v>56</v>
      </c>
      <c r="O61" s="25">
        <f t="shared" si="11"/>
        <v>11774.916458684205</v>
      </c>
      <c r="P61" s="25">
        <f t="shared" si="1"/>
        <v>11774.916458684205</v>
      </c>
      <c r="Q61" s="25">
        <f t="shared" si="2"/>
        <v>0</v>
      </c>
      <c r="R61" s="25">
        <f t="shared" si="4"/>
        <v>11774.916458684205</v>
      </c>
      <c r="S61" s="25">
        <f t="shared" si="5"/>
        <v>0</v>
      </c>
      <c r="T61" s="25" t="str">
        <f t="shared" si="6"/>
        <v>drain</v>
      </c>
      <c r="V61" s="25">
        <f t="shared" si="9"/>
        <v>0</v>
      </c>
      <c r="W61" s="25">
        <f t="shared" si="7"/>
        <v>0</v>
      </c>
      <c r="X61" s="25">
        <f t="shared" si="10"/>
        <v>0</v>
      </c>
      <c r="Z61" s="25">
        <f t="shared" si="8"/>
        <v>11774.916458684205</v>
      </c>
      <c r="AB61" s="25">
        <f t="shared" si="3"/>
        <v>0</v>
      </c>
    </row>
    <row r="62" x14ac:dyDescent="0.2">
      <c r="I62" s="24">
        <v>57</v>
      </c>
      <c r="J62" s="28">
        <v>0.467944784</v>
      </c>
      <c r="L62" s="24">
        <v>15965.956691551208</v>
      </c>
      <c r="N62" s="24">
        <v>57</v>
      </c>
      <c r="O62" s="24">
        <f t="shared" si="11"/>
        <v>12692.935569783211</v>
      </c>
      <c r="P62" s="24">
        <f t="shared" si="1"/>
        <v>12692.935569783211</v>
      </c>
      <c r="Q62" s="24">
        <f t="shared" si="2"/>
        <v>37435.582719999999</v>
      </c>
      <c r="R62" s="24">
        <f t="shared" si="4"/>
        <v>0</v>
      </c>
      <c r="S62" s="24">
        <f t="shared" si="5"/>
        <v>24742.647150216788</v>
      </c>
      <c r="T62" s="24" t="str">
        <f t="shared" si="6"/>
        <v>charge</v>
      </c>
      <c r="V62" s="24">
        <f t="shared" si="9"/>
        <v>4000</v>
      </c>
      <c r="W62" s="24">
        <f t="shared" si="7"/>
        <v>4000</v>
      </c>
      <c r="X62" s="24">
        <f t="shared" si="10"/>
        <v>0</v>
      </c>
      <c r="Z62" s="24">
        <f t="shared" si="8"/>
        <v>0</v>
      </c>
      <c r="AB62" s="24">
        <f t="shared" si="3"/>
        <v>20742.647150216788</v>
      </c>
    </row>
    <row r="63" x14ac:dyDescent="0.2">
      <c r="I63" s="25">
        <v>58</v>
      </c>
      <c r="J63" s="29">
        <v>0.59520434600000005</v>
      </c>
      <c r="L63" s="25">
        <v>16347.707364130019</v>
      </c>
      <c r="N63" s="25">
        <v>58</v>
      </c>
      <c r="O63" s="25">
        <f t="shared" si="11"/>
        <v>12996.427354483367</v>
      </c>
      <c r="P63" s="25">
        <f t="shared" si="1"/>
        <v>12996.427354483367</v>
      </c>
      <c r="Q63" s="25">
        <f t="shared" si="2"/>
        <v>47616.347680000006</v>
      </c>
      <c r="R63" s="25">
        <f t="shared" si="4"/>
        <v>0</v>
      </c>
      <c r="S63" s="25">
        <f t="shared" si="5"/>
        <v>34619.920325516636</v>
      </c>
      <c r="T63" s="25" t="str">
        <f t="shared" si="6"/>
        <v>charge</v>
      </c>
      <c r="V63" s="25">
        <f t="shared" si="9"/>
        <v>0</v>
      </c>
      <c r="W63" s="25">
        <f t="shared" si="7"/>
        <v>4000</v>
      </c>
      <c r="X63" s="25">
        <f t="shared" si="10"/>
        <v>0</v>
      </c>
      <c r="Z63" s="25">
        <f t="shared" si="8"/>
        <v>0</v>
      </c>
      <c r="AB63" s="25">
        <f t="shared" si="3"/>
        <v>34619.920325516636</v>
      </c>
    </row>
    <row r="64" x14ac:dyDescent="0.2">
      <c r="I64" s="24">
        <v>59</v>
      </c>
      <c r="J64" s="28">
        <v>0.61380098699999996</v>
      </c>
      <c r="L64" s="24">
        <v>16635.36041984558</v>
      </c>
      <c r="N64" s="24">
        <v>59</v>
      </c>
      <c r="O64" s="24">
        <f t="shared" si="11"/>
        <v>13225.111533777237</v>
      </c>
      <c r="P64" s="24">
        <f t="shared" si="1"/>
        <v>13225.111533777237</v>
      </c>
      <c r="Q64" s="24">
        <f t="shared" si="2"/>
        <v>49104.078959999999</v>
      </c>
      <c r="R64" s="24">
        <f t="shared" si="4"/>
        <v>0</v>
      </c>
      <c r="S64" s="24">
        <f t="shared" si="5"/>
        <v>35878.967426222764</v>
      </c>
      <c r="T64" s="24" t="str">
        <f t="shared" si="6"/>
        <v>charge</v>
      </c>
      <c r="V64" s="24">
        <f t="shared" si="9"/>
        <v>0</v>
      </c>
      <c r="W64" s="24">
        <f t="shared" si="7"/>
        <v>4000</v>
      </c>
      <c r="X64" s="24">
        <f t="shared" si="10"/>
        <v>0</v>
      </c>
      <c r="Z64" s="24">
        <f t="shared" si="8"/>
        <v>0</v>
      </c>
      <c r="AB64" s="24">
        <f t="shared" si="3"/>
        <v>35878.967426222764</v>
      </c>
    </row>
    <row r="65" x14ac:dyDescent="0.2">
      <c r="I65" s="25">
        <v>60</v>
      </c>
      <c r="J65" s="29">
        <v>0.62484691299999995</v>
      </c>
      <c r="L65" s="25">
        <v>16686.580624675749</v>
      </c>
      <c r="N65" s="25">
        <v>60</v>
      </c>
      <c r="O65" s="25">
        <f t="shared" si="11"/>
        <v>13265.831596617221</v>
      </c>
      <c r="P65" s="25">
        <f t="shared" si="1"/>
        <v>13265.831596617221</v>
      </c>
      <c r="Q65" s="25">
        <f t="shared" si="2"/>
        <v>49987.753039999996</v>
      </c>
      <c r="R65" s="25">
        <f t="shared" si="4"/>
        <v>0</v>
      </c>
      <c r="S65" s="25">
        <f t="shared" si="5"/>
        <v>36721.921443382773</v>
      </c>
      <c r="T65" s="25" t="str">
        <f t="shared" si="6"/>
        <v>charge</v>
      </c>
      <c r="V65" s="25">
        <f t="shared" si="9"/>
        <v>0</v>
      </c>
      <c r="W65" s="25">
        <f t="shared" si="7"/>
        <v>4000</v>
      </c>
      <c r="X65" s="25">
        <f t="shared" si="10"/>
        <v>0</v>
      </c>
      <c r="Z65" s="25">
        <f t="shared" si="8"/>
        <v>0</v>
      </c>
      <c r="AB65" s="25">
        <f t="shared" si="3"/>
        <v>36721.921443382773</v>
      </c>
    </row>
    <row r="66" x14ac:dyDescent="0.2">
      <c r="I66" s="24">
        <v>61</v>
      </c>
      <c r="J66" s="28">
        <v>0.520150573</v>
      </c>
      <c r="L66" s="24">
        <v>16600.82916755676</v>
      </c>
      <c r="N66" s="24">
        <v>61</v>
      </c>
      <c r="O66" s="24">
        <f t="shared" si="11"/>
        <v>13197.659188207625</v>
      </c>
      <c r="P66" s="24">
        <f t="shared" si="1"/>
        <v>13197.659188207625</v>
      </c>
      <c r="Q66" s="24">
        <f t="shared" si="2"/>
        <v>41612.045839999999</v>
      </c>
      <c r="R66" s="24">
        <f t="shared" si="4"/>
        <v>0</v>
      </c>
      <c r="S66" s="24">
        <f t="shared" si="5"/>
        <v>28414.386651792374</v>
      </c>
      <c r="T66" s="24" t="str">
        <f t="shared" si="6"/>
        <v>charge</v>
      </c>
      <c r="V66" s="24">
        <f t="shared" si="9"/>
        <v>0</v>
      </c>
      <c r="W66" s="24">
        <f t="shared" si="7"/>
        <v>4000</v>
      </c>
      <c r="X66" s="24">
        <f t="shared" si="10"/>
        <v>0</v>
      </c>
      <c r="Z66" s="24">
        <f t="shared" si="8"/>
        <v>0</v>
      </c>
      <c r="AB66" s="24">
        <f t="shared" si="3"/>
        <v>28414.386651792374</v>
      </c>
    </row>
    <row r="67" x14ac:dyDescent="0.2">
      <c r="I67" s="25">
        <v>62</v>
      </c>
      <c r="J67" s="29">
        <v>0.21983370399999999</v>
      </c>
      <c r="L67" s="25">
        <v>16642.36277503967</v>
      </c>
      <c r="N67" s="25">
        <v>62</v>
      </c>
      <c r="O67" s="25">
        <f t="shared" si="11"/>
        <v>13230.678406156538</v>
      </c>
      <c r="P67" s="25">
        <f t="shared" si="1"/>
        <v>13230.678406156538</v>
      </c>
      <c r="Q67" s="25">
        <f t="shared" si="2"/>
        <v>17586.696319999999</v>
      </c>
      <c r="R67" s="25">
        <f t="shared" si="4"/>
        <v>0</v>
      </c>
      <c r="S67" s="25">
        <f t="shared" si="5"/>
        <v>4356.0179138434614</v>
      </c>
      <c r="T67" s="25" t="str">
        <f t="shared" si="6"/>
        <v>charge</v>
      </c>
      <c r="V67" s="25">
        <f t="shared" si="9"/>
        <v>0</v>
      </c>
      <c r="W67" s="25">
        <f t="shared" si="7"/>
        <v>4000</v>
      </c>
      <c r="X67" s="25">
        <f t="shared" si="10"/>
        <v>0</v>
      </c>
      <c r="Z67" s="25">
        <f t="shared" si="8"/>
        <v>0</v>
      </c>
      <c r="AB67" s="25">
        <f t="shared" si="3"/>
        <v>4356.0179138434614</v>
      </c>
    </row>
    <row r="68" x14ac:dyDescent="0.2">
      <c r="I68" s="24">
        <v>63</v>
      </c>
      <c r="J68" s="28">
        <v>0.21182065</v>
      </c>
      <c r="L68" s="24">
        <v>16946.554687643049</v>
      </c>
      <c r="N68" s="24">
        <v>63</v>
      </c>
      <c r="O68" s="24">
        <f t="shared" si="11"/>
        <v>13472.510976676225</v>
      </c>
      <c r="P68" s="24">
        <f t="shared" si="1"/>
        <v>13472.510976676225</v>
      </c>
      <c r="Q68" s="24">
        <f t="shared" si="2"/>
        <v>16945.651999999998</v>
      </c>
      <c r="R68" s="24">
        <f t="shared" si="4"/>
        <v>0</v>
      </c>
      <c r="S68" s="24">
        <f t="shared" si="5"/>
        <v>3473.141023323773</v>
      </c>
      <c r="T68" s="24" t="str">
        <f t="shared" si="6"/>
        <v>charge</v>
      </c>
      <c r="V68" s="24">
        <f t="shared" si="9"/>
        <v>0</v>
      </c>
      <c r="W68" s="24">
        <f t="shared" si="7"/>
        <v>4000</v>
      </c>
      <c r="X68" s="24">
        <f t="shared" si="10"/>
        <v>0</v>
      </c>
      <c r="Z68" s="24">
        <f t="shared" si="8"/>
        <v>0</v>
      </c>
      <c r="AB68" s="24">
        <f t="shared" si="3"/>
        <v>3473.141023323773</v>
      </c>
    </row>
    <row r="69" x14ac:dyDescent="0.2">
      <c r="I69" s="25">
        <v>64</v>
      </c>
      <c r="J69" s="29">
        <v>0.29538167999999998</v>
      </c>
      <c r="L69" s="25">
        <v>17200.940449619291</v>
      </c>
      <c r="N69" s="25">
        <v>64</v>
      </c>
      <c r="O69" s="25">
        <f t="shared" si="11"/>
        <v>13674.747657447337</v>
      </c>
      <c r="P69" s="25">
        <f t="shared" si="1"/>
        <v>13674.747657447337</v>
      </c>
      <c r="Q69" s="25">
        <f t="shared" si="2"/>
        <v>23630.534399999997</v>
      </c>
      <c r="R69" s="25">
        <f t="shared" si="4"/>
        <v>0</v>
      </c>
      <c r="S69" s="25">
        <f t="shared" si="5"/>
        <v>9955.7867425526601</v>
      </c>
      <c r="T69" s="25" t="str">
        <f t="shared" si="6"/>
        <v>charge</v>
      </c>
      <c r="V69" s="25">
        <f t="shared" si="9"/>
        <v>0</v>
      </c>
      <c r="W69" s="25">
        <f t="shared" si="7"/>
        <v>4000</v>
      </c>
      <c r="X69" s="25">
        <f t="shared" si="10"/>
        <v>0</v>
      </c>
      <c r="Z69" s="25">
        <f t="shared" si="8"/>
        <v>0</v>
      </c>
      <c r="AB69" s="25">
        <f t="shared" si="3"/>
        <v>9955.7867425526601</v>
      </c>
    </row>
    <row r="70" x14ac:dyDescent="0.2">
      <c r="I70" s="24">
        <v>65</v>
      </c>
      <c r="J70" s="28">
        <v>0.216286759</v>
      </c>
      <c r="L70" s="24">
        <v>17258.33037676811</v>
      </c>
      <c r="N70" s="24">
        <v>65</v>
      </c>
      <c r="O70" s="24">
        <f t="shared" si="11"/>
        <v>13720.372649530647</v>
      </c>
      <c r="P70" s="24">
        <f t="shared" ref="P70:P133" si="12">O70-$E$8*$E$9</f>
        <v>13720.372649530647</v>
      </c>
      <c r="Q70" s="24">
        <f t="shared" ref="Q70:Q133" si="13">J70*$E$7</f>
        <v>17302.940719999999</v>
      </c>
      <c r="R70" s="24">
        <f t="shared" si="4"/>
        <v>0</v>
      </c>
      <c r="S70" s="24">
        <f t="shared" si="5"/>
        <v>3582.5680704693514</v>
      </c>
      <c r="T70" s="24" t="str">
        <f t="shared" si="6"/>
        <v>charge</v>
      </c>
      <c r="V70" s="24">
        <f t="shared" si="9"/>
        <v>0</v>
      </c>
      <c r="W70" s="24">
        <f t="shared" si="7"/>
        <v>4000</v>
      </c>
      <c r="X70" s="24">
        <f t="shared" si="10"/>
        <v>0</v>
      </c>
      <c r="Z70" s="24">
        <f t="shared" si="8"/>
        <v>0</v>
      </c>
      <c r="AB70" s="24">
        <f t="shared" ref="AB70:AB133" si="14">IF(T70="charge",(S70-V70),0)</f>
        <v>3582.5680704693514</v>
      </c>
    </row>
    <row r="71" x14ac:dyDescent="0.2">
      <c r="I71" s="25">
        <v>66</v>
      </c>
      <c r="J71" s="29">
        <v>0</v>
      </c>
      <c r="L71" s="25">
        <v>19045.938837337493</v>
      </c>
      <c r="N71" s="25">
        <v>66</v>
      </c>
      <c r="O71" s="25">
        <f t="shared" ref="O71:O134" si="15">L71*$O$2</f>
        <v>15141.521375683307</v>
      </c>
      <c r="P71" s="25">
        <f t="shared" si="12"/>
        <v>15141.521375683307</v>
      </c>
      <c r="Q71" s="25">
        <f t="shared" si="13"/>
        <v>0</v>
      </c>
      <c r="R71" s="25">
        <f t="shared" ref="R71:R134" si="16">IF(P71&gt;Q71,P71-Q71,0)</f>
        <v>15141.521375683307</v>
      </c>
      <c r="S71" s="25">
        <f t="shared" ref="S71:S134" si="17">IF(Q71&gt;P71,Q71-P71,0)</f>
        <v>0</v>
      </c>
      <c r="T71" s="25" t="str">
        <f t="shared" ref="T71:T134" si="18">IF(P71&gt;Q71,"drain","charge")</f>
        <v>drain</v>
      </c>
      <c r="V71" s="25">
        <f t="shared" si="9"/>
        <v>0</v>
      </c>
      <c r="W71" s="25">
        <f t="shared" ref="W71:W134" si="19">IF(W70+S71&gt;$E$11,$E$11,IF(T71="charge",W70+(S71*$E$12),IF((W70-R71)&gt;0,W70-R71,0)))</f>
        <v>0</v>
      </c>
      <c r="X71" s="25">
        <f t="shared" si="10"/>
        <v>4000</v>
      </c>
      <c r="Z71" s="25">
        <f t="shared" ref="Z71:Z134" si="20">R71-X71</f>
        <v>11141.521375683307</v>
      </c>
      <c r="AB71" s="25">
        <f t="shared" si="14"/>
        <v>0</v>
      </c>
    </row>
    <row r="72" x14ac:dyDescent="0.2">
      <c r="I72" s="24">
        <v>67</v>
      </c>
      <c r="J72" s="28">
        <v>0</v>
      </c>
      <c r="L72" s="24">
        <v>20488.584498834607</v>
      </c>
      <c r="N72" s="24">
        <v>67</v>
      </c>
      <c r="O72" s="24">
        <f t="shared" si="15"/>
        <v>16288.424676573513</v>
      </c>
      <c r="P72" s="24">
        <f t="shared" si="12"/>
        <v>16288.424676573513</v>
      </c>
      <c r="Q72" s="24">
        <f t="shared" si="13"/>
        <v>0</v>
      </c>
      <c r="R72" s="24">
        <f t="shared" si="16"/>
        <v>16288.424676573513</v>
      </c>
      <c r="S72" s="24">
        <f t="shared" si="17"/>
        <v>0</v>
      </c>
      <c r="T72" s="24" t="str">
        <f t="shared" si="18"/>
        <v>drain</v>
      </c>
      <c r="V72" s="24">
        <f t="shared" ref="V72:V135" si="21">IF(W72&gt;=W71,(W72-W71),0)</f>
        <v>0</v>
      </c>
      <c r="W72" s="24">
        <f t="shared" si="19"/>
        <v>0</v>
      </c>
      <c r="X72" s="24">
        <f t="shared" ref="X72:X135" si="22">IF(T72="drain",W71-W72,0)</f>
        <v>0</v>
      </c>
      <c r="Z72" s="24">
        <f t="shared" si="20"/>
        <v>16288.424676573513</v>
      </c>
      <c r="AB72" s="24">
        <f t="shared" si="14"/>
        <v>0</v>
      </c>
    </row>
    <row r="73" x14ac:dyDescent="0.2">
      <c r="I73" s="25">
        <v>68</v>
      </c>
      <c r="J73" s="29">
        <v>0</v>
      </c>
      <c r="L73" s="25">
        <v>20807.710531949997</v>
      </c>
      <c r="N73" s="25">
        <v>68</v>
      </c>
      <c r="O73" s="25">
        <f t="shared" si="15"/>
        <v>16542.129872900248</v>
      </c>
      <c r="P73" s="25">
        <f t="shared" si="12"/>
        <v>16542.129872900248</v>
      </c>
      <c r="Q73" s="25">
        <f t="shared" si="13"/>
        <v>0</v>
      </c>
      <c r="R73" s="25">
        <f t="shared" si="16"/>
        <v>16542.129872900248</v>
      </c>
      <c r="S73" s="25">
        <f t="shared" si="17"/>
        <v>0</v>
      </c>
      <c r="T73" s="25" t="str">
        <f t="shared" si="18"/>
        <v>drain</v>
      </c>
      <c r="V73" s="25">
        <f t="shared" si="21"/>
        <v>0</v>
      </c>
      <c r="W73" s="25">
        <f t="shared" si="19"/>
        <v>0</v>
      </c>
      <c r="X73" s="25">
        <f t="shared" si="22"/>
        <v>0</v>
      </c>
      <c r="Z73" s="25">
        <f t="shared" si="20"/>
        <v>16542.129872900248</v>
      </c>
      <c r="AB73" s="25">
        <f t="shared" si="14"/>
        <v>0</v>
      </c>
    </row>
    <row r="74" x14ac:dyDescent="0.2">
      <c r="I74" s="24">
        <v>69</v>
      </c>
      <c r="J74" s="28">
        <v>0</v>
      </c>
      <c r="L74" s="24">
        <v>20253.440989112853</v>
      </c>
      <c r="N74" s="24">
        <v>69</v>
      </c>
      <c r="O74" s="24">
        <f t="shared" si="15"/>
        <v>16101.485586344719</v>
      </c>
      <c r="P74" s="24">
        <f t="shared" si="12"/>
        <v>16101.485586344719</v>
      </c>
      <c r="Q74" s="24">
        <f t="shared" si="13"/>
        <v>0</v>
      </c>
      <c r="R74" s="24">
        <f t="shared" si="16"/>
        <v>16101.485586344719</v>
      </c>
      <c r="S74" s="24">
        <f t="shared" si="17"/>
        <v>0</v>
      </c>
      <c r="T74" s="24" t="str">
        <f t="shared" si="18"/>
        <v>drain</v>
      </c>
      <c r="V74" s="24">
        <f t="shared" si="21"/>
        <v>0</v>
      </c>
      <c r="W74" s="24">
        <f t="shared" si="19"/>
        <v>0</v>
      </c>
      <c r="X74" s="24">
        <f t="shared" si="22"/>
        <v>0</v>
      </c>
      <c r="Z74" s="24">
        <f t="shared" si="20"/>
        <v>16101.485586344719</v>
      </c>
      <c r="AB74" s="24">
        <f t="shared" si="14"/>
        <v>0</v>
      </c>
    </row>
    <row r="75" x14ac:dyDescent="0.2">
      <c r="I75" s="25">
        <v>70</v>
      </c>
      <c r="J75" s="29">
        <v>0</v>
      </c>
      <c r="L75" s="25">
        <v>19381.643327903745</v>
      </c>
      <c r="N75" s="25">
        <v>70</v>
      </c>
      <c r="O75" s="25">
        <f t="shared" si="15"/>
        <v>15408.406445683479</v>
      </c>
      <c r="P75" s="25">
        <f t="shared" si="12"/>
        <v>15408.406445683479</v>
      </c>
      <c r="Q75" s="25">
        <f t="shared" si="13"/>
        <v>0</v>
      </c>
      <c r="R75" s="25">
        <f t="shared" si="16"/>
        <v>15408.406445683479</v>
      </c>
      <c r="S75" s="25">
        <f t="shared" si="17"/>
        <v>0</v>
      </c>
      <c r="T75" s="25" t="str">
        <f t="shared" si="18"/>
        <v>drain</v>
      </c>
      <c r="V75" s="25">
        <f t="shared" si="21"/>
        <v>0</v>
      </c>
      <c r="W75" s="25">
        <f t="shared" si="19"/>
        <v>0</v>
      </c>
      <c r="X75" s="25">
        <f t="shared" si="22"/>
        <v>0</v>
      </c>
      <c r="Z75" s="25">
        <f t="shared" si="20"/>
        <v>15408.406445683479</v>
      </c>
      <c r="AB75" s="25">
        <f t="shared" si="14"/>
        <v>0</v>
      </c>
    </row>
    <row r="76" x14ac:dyDescent="0.2">
      <c r="I76" s="24">
        <v>71</v>
      </c>
      <c r="J76" s="28">
        <v>0</v>
      </c>
      <c r="L76" s="24">
        <v>17948.124080514906</v>
      </c>
      <c r="N76" s="24">
        <v>71</v>
      </c>
      <c r="O76" s="24">
        <f t="shared" si="15"/>
        <v>14268.758644009351</v>
      </c>
      <c r="P76" s="24">
        <f t="shared" si="12"/>
        <v>14268.758644009351</v>
      </c>
      <c r="Q76" s="24">
        <f t="shared" si="13"/>
        <v>0</v>
      </c>
      <c r="R76" s="24">
        <f t="shared" si="16"/>
        <v>14268.758644009351</v>
      </c>
      <c r="S76" s="24">
        <f t="shared" si="17"/>
        <v>0</v>
      </c>
      <c r="T76" s="24" t="str">
        <f t="shared" si="18"/>
        <v>drain</v>
      </c>
      <c r="V76" s="24">
        <f t="shared" si="21"/>
        <v>0</v>
      </c>
      <c r="W76" s="24">
        <f t="shared" si="19"/>
        <v>0</v>
      </c>
      <c r="X76" s="24">
        <f t="shared" si="22"/>
        <v>0</v>
      </c>
      <c r="Z76" s="24">
        <f t="shared" si="20"/>
        <v>14268.758644009351</v>
      </c>
      <c r="AB76" s="24">
        <f t="shared" si="14"/>
        <v>0</v>
      </c>
    </row>
    <row r="77" x14ac:dyDescent="0.2">
      <c r="I77" s="25">
        <v>72</v>
      </c>
      <c r="J77" s="29">
        <v>0</v>
      </c>
      <c r="L77" s="25">
        <v>16453.151172924041</v>
      </c>
      <c r="N77" s="25">
        <v>72</v>
      </c>
      <c r="O77" s="25">
        <f t="shared" si="15"/>
        <v>13080.255182474613</v>
      </c>
      <c r="P77" s="25">
        <f t="shared" si="12"/>
        <v>13080.255182474613</v>
      </c>
      <c r="Q77" s="25">
        <f t="shared" si="13"/>
        <v>0</v>
      </c>
      <c r="R77" s="25">
        <f t="shared" si="16"/>
        <v>13080.255182474613</v>
      </c>
      <c r="S77" s="25">
        <f t="shared" si="17"/>
        <v>0</v>
      </c>
      <c r="T77" s="25" t="str">
        <f t="shared" si="18"/>
        <v>drain</v>
      </c>
      <c r="V77" s="25">
        <f t="shared" si="21"/>
        <v>0</v>
      </c>
      <c r="W77" s="25">
        <f t="shared" si="19"/>
        <v>0</v>
      </c>
      <c r="X77" s="25">
        <f t="shared" si="22"/>
        <v>0</v>
      </c>
      <c r="Z77" s="25">
        <f t="shared" si="20"/>
        <v>13080.255182474613</v>
      </c>
      <c r="AB77" s="25">
        <f t="shared" si="14"/>
        <v>0</v>
      </c>
    </row>
    <row r="78" x14ac:dyDescent="0.2">
      <c r="I78" s="24">
        <v>73</v>
      </c>
      <c r="J78" s="28">
        <v>0</v>
      </c>
      <c r="L78" s="24">
        <v>14726.746194672583</v>
      </c>
      <c r="N78" s="24">
        <v>73</v>
      </c>
      <c r="O78" s="24">
        <f t="shared" si="15"/>
        <v>11707.763224764705</v>
      </c>
      <c r="P78" s="24">
        <f t="shared" si="12"/>
        <v>11707.763224764705</v>
      </c>
      <c r="Q78" s="24">
        <f t="shared" si="13"/>
        <v>0</v>
      </c>
      <c r="R78" s="24">
        <f t="shared" si="16"/>
        <v>11707.763224764705</v>
      </c>
      <c r="S78" s="24">
        <f t="shared" si="17"/>
        <v>0</v>
      </c>
      <c r="T78" s="24" t="str">
        <f t="shared" si="18"/>
        <v>drain</v>
      </c>
      <c r="V78" s="24">
        <f t="shared" si="21"/>
        <v>0</v>
      </c>
      <c r="W78" s="24">
        <f t="shared" si="19"/>
        <v>0</v>
      </c>
      <c r="X78" s="24">
        <f t="shared" si="22"/>
        <v>0</v>
      </c>
      <c r="Z78" s="24">
        <f t="shared" si="20"/>
        <v>11707.763224764705</v>
      </c>
      <c r="AB78" s="24">
        <f t="shared" si="14"/>
        <v>0</v>
      </c>
    </row>
    <row r="79" x14ac:dyDescent="0.2">
      <c r="I79" s="25">
        <v>74</v>
      </c>
      <c r="J79" s="29">
        <v>0</v>
      </c>
      <c r="L79" s="25">
        <v>13221.000225234031</v>
      </c>
      <c r="N79" s="25">
        <v>74</v>
      </c>
      <c r="O79" s="25">
        <f t="shared" si="15"/>
        <v>10510.695179061055</v>
      </c>
      <c r="P79" s="25">
        <f t="shared" si="12"/>
        <v>10510.695179061055</v>
      </c>
      <c r="Q79" s="25">
        <f t="shared" si="13"/>
        <v>0</v>
      </c>
      <c r="R79" s="25">
        <f t="shared" si="16"/>
        <v>10510.695179061055</v>
      </c>
      <c r="S79" s="25">
        <f t="shared" si="17"/>
        <v>0</v>
      </c>
      <c r="T79" s="25" t="str">
        <f t="shared" si="18"/>
        <v>drain</v>
      </c>
      <c r="V79" s="25">
        <f t="shared" si="21"/>
        <v>0</v>
      </c>
      <c r="W79" s="25">
        <f t="shared" si="19"/>
        <v>0</v>
      </c>
      <c r="X79" s="25">
        <f t="shared" si="22"/>
        <v>0</v>
      </c>
      <c r="Z79" s="25">
        <f t="shared" si="20"/>
        <v>10510.695179061055</v>
      </c>
      <c r="AB79" s="25">
        <f t="shared" si="14"/>
        <v>0</v>
      </c>
      <c r="AD79" s="20"/>
    </row>
    <row r="80" x14ac:dyDescent="0.2">
      <c r="I80" s="24">
        <v>75</v>
      </c>
      <c r="J80" s="28">
        <v>0</v>
      </c>
      <c r="L80" s="24">
        <v>12307.942590093611</v>
      </c>
      <c r="N80" s="24">
        <v>75</v>
      </c>
      <c r="O80" s="24">
        <f t="shared" si="15"/>
        <v>9784.8143591244207</v>
      </c>
      <c r="P80" s="24">
        <f t="shared" si="12"/>
        <v>9784.8143591244207</v>
      </c>
      <c r="Q80" s="24">
        <f t="shared" si="13"/>
        <v>0</v>
      </c>
      <c r="R80" s="24">
        <f t="shared" si="16"/>
        <v>9784.8143591244207</v>
      </c>
      <c r="S80" s="24">
        <f t="shared" si="17"/>
        <v>0</v>
      </c>
      <c r="T80" s="24" t="str">
        <f t="shared" si="18"/>
        <v>drain</v>
      </c>
      <c r="V80" s="24">
        <f t="shared" si="21"/>
        <v>0</v>
      </c>
      <c r="W80" s="24">
        <f t="shared" si="19"/>
        <v>0</v>
      </c>
      <c r="X80" s="24">
        <f t="shared" si="22"/>
        <v>0</v>
      </c>
      <c r="Z80" s="24">
        <f t="shared" si="20"/>
        <v>9784.8143591244207</v>
      </c>
      <c r="AB80" s="24">
        <f t="shared" si="14"/>
        <v>0</v>
      </c>
    </row>
    <row r="81" x14ac:dyDescent="0.2">
      <c r="I81" s="25">
        <v>76</v>
      </c>
      <c r="J81" s="29">
        <v>0</v>
      </c>
      <c r="L81" s="25">
        <v>12182.021023941039</v>
      </c>
      <c r="N81" s="25">
        <v>76</v>
      </c>
      <c r="O81" s="25">
        <f t="shared" si="15"/>
        <v>9684.7067140331274</v>
      </c>
      <c r="P81" s="25">
        <f t="shared" si="12"/>
        <v>9684.7067140331274</v>
      </c>
      <c r="Q81" s="25">
        <f t="shared" si="13"/>
        <v>0</v>
      </c>
      <c r="R81" s="25">
        <f t="shared" si="16"/>
        <v>9684.7067140331274</v>
      </c>
      <c r="S81" s="25">
        <f t="shared" si="17"/>
        <v>0</v>
      </c>
      <c r="T81" s="25" t="str">
        <f t="shared" si="18"/>
        <v>drain</v>
      </c>
      <c r="V81" s="25">
        <f t="shared" si="21"/>
        <v>0</v>
      </c>
      <c r="W81" s="25">
        <f t="shared" si="19"/>
        <v>0</v>
      </c>
      <c r="X81" s="25">
        <f t="shared" si="22"/>
        <v>0</v>
      </c>
      <c r="Z81" s="25">
        <f t="shared" si="20"/>
        <v>9684.7067140331274</v>
      </c>
      <c r="AB81" s="25">
        <f t="shared" si="14"/>
        <v>0</v>
      </c>
    </row>
    <row r="82" x14ac:dyDescent="0.2">
      <c r="I82" s="24">
        <v>77</v>
      </c>
      <c r="J82" s="28">
        <v>0</v>
      </c>
      <c r="L82" s="24">
        <v>12193.960181331633</v>
      </c>
      <c r="N82" s="24">
        <v>77</v>
      </c>
      <c r="O82" s="24">
        <f t="shared" si="15"/>
        <v>9694.198344158649</v>
      </c>
      <c r="P82" s="24">
        <f t="shared" si="12"/>
        <v>9694.198344158649</v>
      </c>
      <c r="Q82" s="24">
        <f t="shared" si="13"/>
        <v>0</v>
      </c>
      <c r="R82" s="24">
        <f t="shared" si="16"/>
        <v>9694.198344158649</v>
      </c>
      <c r="S82" s="24">
        <f t="shared" si="17"/>
        <v>0</v>
      </c>
      <c r="T82" s="24" t="str">
        <f t="shared" si="18"/>
        <v>drain</v>
      </c>
      <c r="V82" s="24">
        <f t="shared" si="21"/>
        <v>0</v>
      </c>
      <c r="W82" s="24">
        <f t="shared" si="19"/>
        <v>0</v>
      </c>
      <c r="X82" s="24">
        <f t="shared" si="22"/>
        <v>0</v>
      </c>
      <c r="Z82" s="24">
        <f t="shared" si="20"/>
        <v>9694.198344158649</v>
      </c>
      <c r="AB82" s="24">
        <f t="shared" si="14"/>
        <v>0</v>
      </c>
    </row>
    <row r="83" x14ac:dyDescent="0.2">
      <c r="I83" s="25">
        <v>78</v>
      </c>
      <c r="J83" s="29">
        <v>0</v>
      </c>
      <c r="L83" s="25">
        <v>12886.86788458824</v>
      </c>
      <c r="N83" s="25">
        <v>78</v>
      </c>
      <c r="O83" s="25">
        <f t="shared" si="15"/>
        <v>10245.059968247651</v>
      </c>
      <c r="P83" s="25">
        <f t="shared" si="12"/>
        <v>10245.059968247651</v>
      </c>
      <c r="Q83" s="25">
        <f t="shared" si="13"/>
        <v>0</v>
      </c>
      <c r="R83" s="25">
        <f t="shared" si="16"/>
        <v>10245.059968247651</v>
      </c>
      <c r="S83" s="25">
        <f t="shared" si="17"/>
        <v>0</v>
      </c>
      <c r="T83" s="25" t="str">
        <f t="shared" si="18"/>
        <v>drain</v>
      </c>
      <c r="V83" s="25">
        <f t="shared" si="21"/>
        <v>0</v>
      </c>
      <c r="W83" s="25">
        <f t="shared" si="19"/>
        <v>0</v>
      </c>
      <c r="X83" s="25">
        <f t="shared" si="22"/>
        <v>0</v>
      </c>
      <c r="Z83" s="25">
        <f t="shared" si="20"/>
        <v>10245.059968247651</v>
      </c>
      <c r="AB83" s="25">
        <f t="shared" si="14"/>
        <v>0</v>
      </c>
    </row>
    <row r="84" x14ac:dyDescent="0.2">
      <c r="I84" s="24">
        <v>79</v>
      </c>
      <c r="J84" s="28">
        <v>0</v>
      </c>
      <c r="L84" s="24">
        <v>13913.987467956542</v>
      </c>
      <c r="N84" s="24">
        <v>79</v>
      </c>
      <c r="O84" s="24">
        <f t="shared" si="15"/>
        <v>11061.620037025452</v>
      </c>
      <c r="P84" s="24">
        <f t="shared" si="12"/>
        <v>11061.620037025452</v>
      </c>
      <c r="Q84" s="24">
        <f t="shared" si="13"/>
        <v>0</v>
      </c>
      <c r="R84" s="24">
        <f t="shared" si="16"/>
        <v>11061.620037025452</v>
      </c>
      <c r="S84" s="24">
        <f t="shared" si="17"/>
        <v>0</v>
      </c>
      <c r="T84" s="24" t="str">
        <f t="shared" si="18"/>
        <v>drain</v>
      </c>
      <c r="V84" s="24">
        <f t="shared" si="21"/>
        <v>0</v>
      </c>
      <c r="W84" s="24">
        <f t="shared" si="19"/>
        <v>0</v>
      </c>
      <c r="X84" s="24">
        <f t="shared" si="22"/>
        <v>0</v>
      </c>
      <c r="Z84" s="24">
        <f t="shared" si="20"/>
        <v>11061.620037025452</v>
      </c>
      <c r="AB84" s="24">
        <f t="shared" si="14"/>
        <v>0</v>
      </c>
    </row>
    <row r="85" x14ac:dyDescent="0.2">
      <c r="I85" s="25">
        <v>80</v>
      </c>
      <c r="J85" s="29">
        <v>0</v>
      </c>
      <c r="L85" s="25">
        <v>15066.561985468863</v>
      </c>
      <c r="N85" s="25">
        <v>80</v>
      </c>
      <c r="O85" s="25">
        <f t="shared" si="15"/>
        <v>11977.916778447747</v>
      </c>
      <c r="P85" s="25">
        <f t="shared" si="12"/>
        <v>11977.916778447747</v>
      </c>
      <c r="Q85" s="25">
        <f t="shared" si="13"/>
        <v>0</v>
      </c>
      <c r="R85" s="25">
        <f t="shared" si="16"/>
        <v>11977.916778447747</v>
      </c>
      <c r="S85" s="25">
        <f t="shared" si="17"/>
        <v>0</v>
      </c>
      <c r="T85" s="25" t="str">
        <f t="shared" si="18"/>
        <v>drain</v>
      </c>
      <c r="V85" s="25">
        <f t="shared" si="21"/>
        <v>0</v>
      </c>
      <c r="W85" s="25">
        <f t="shared" si="19"/>
        <v>0</v>
      </c>
      <c r="X85" s="25">
        <f t="shared" si="22"/>
        <v>0</v>
      </c>
      <c r="Z85" s="25">
        <f t="shared" si="20"/>
        <v>11977.916778447747</v>
      </c>
      <c r="AB85" s="25">
        <f t="shared" si="14"/>
        <v>0</v>
      </c>
    </row>
    <row r="86" x14ac:dyDescent="0.2">
      <c r="I86" s="24">
        <v>81</v>
      </c>
      <c r="J86" s="28">
        <v>1.3994138000000001E-2</v>
      </c>
      <c r="L86" s="24">
        <v>16236.785276746748</v>
      </c>
      <c r="N86" s="24">
        <v>81</v>
      </c>
      <c r="O86" s="24">
        <f t="shared" si="15"/>
        <v>12908.244295013666</v>
      </c>
      <c r="P86" s="24">
        <f t="shared" si="12"/>
        <v>12908.244295013666</v>
      </c>
      <c r="Q86" s="24">
        <f t="shared" si="13"/>
        <v>1119.5310400000001</v>
      </c>
      <c r="R86" s="24">
        <f t="shared" si="16"/>
        <v>11788.713255013667</v>
      </c>
      <c r="S86" s="24">
        <f t="shared" si="17"/>
        <v>0</v>
      </c>
      <c r="T86" s="24" t="str">
        <f t="shared" si="18"/>
        <v>drain</v>
      </c>
      <c r="V86" s="24">
        <f t="shared" si="21"/>
        <v>0</v>
      </c>
      <c r="W86" s="24">
        <f t="shared" si="19"/>
        <v>0</v>
      </c>
      <c r="X86" s="24">
        <f t="shared" si="22"/>
        <v>0</v>
      </c>
      <c r="Z86" s="24">
        <f t="shared" si="20"/>
        <v>11788.713255013667</v>
      </c>
      <c r="AB86" s="24">
        <f t="shared" si="14"/>
        <v>0</v>
      </c>
    </row>
    <row r="87" x14ac:dyDescent="0.2">
      <c r="I87" s="25">
        <v>82</v>
      </c>
      <c r="J87" s="29">
        <v>3.8145940999999996E-2</v>
      </c>
      <c r="L87" s="25">
        <v>16854.38405251503</v>
      </c>
      <c r="N87" s="25">
        <v>82</v>
      </c>
      <c r="O87" s="25">
        <f t="shared" si="15"/>
        <v>13399.235321749449</v>
      </c>
      <c r="P87" s="25">
        <f t="shared" si="12"/>
        <v>13399.235321749449</v>
      </c>
      <c r="Q87" s="25">
        <f t="shared" si="13"/>
        <v>3051.6752799999995</v>
      </c>
      <c r="R87" s="25">
        <f t="shared" si="16"/>
        <v>10347.56004174945</v>
      </c>
      <c r="S87" s="25">
        <f t="shared" si="17"/>
        <v>0</v>
      </c>
      <c r="T87" s="25" t="str">
        <f t="shared" si="18"/>
        <v>drain</v>
      </c>
      <c r="V87" s="25">
        <f t="shared" si="21"/>
        <v>0</v>
      </c>
      <c r="W87" s="25">
        <f t="shared" si="19"/>
        <v>0</v>
      </c>
      <c r="X87" s="25">
        <f t="shared" si="22"/>
        <v>0</v>
      </c>
      <c r="Z87" s="25">
        <f t="shared" si="20"/>
        <v>10347.56004174945</v>
      </c>
      <c r="AB87" s="25">
        <f t="shared" si="14"/>
        <v>0</v>
      </c>
    </row>
    <row r="88" x14ac:dyDescent="0.2">
      <c r="I88" s="24">
        <v>83</v>
      </c>
      <c r="J88" s="28">
        <v>0.10082189699999999</v>
      </c>
      <c r="L88" s="24">
        <v>17013.712347888944</v>
      </c>
      <c r="N88" s="24">
        <v>83</v>
      </c>
      <c r="O88" s="24">
        <f t="shared" si="15"/>
        <v>13525.901316571712</v>
      </c>
      <c r="P88" s="24">
        <f t="shared" si="12"/>
        <v>13525.901316571712</v>
      </c>
      <c r="Q88" s="24">
        <f t="shared" si="13"/>
        <v>8065.7517599999992</v>
      </c>
      <c r="R88" s="24">
        <f t="shared" si="16"/>
        <v>5460.1495565717123</v>
      </c>
      <c r="S88" s="24">
        <f t="shared" si="17"/>
        <v>0</v>
      </c>
      <c r="T88" s="24" t="str">
        <f t="shared" si="18"/>
        <v>drain</v>
      </c>
      <c r="V88" s="24">
        <f t="shared" si="21"/>
        <v>0</v>
      </c>
      <c r="W88" s="24">
        <f t="shared" si="19"/>
        <v>0</v>
      </c>
      <c r="X88" s="24">
        <f t="shared" si="22"/>
        <v>0</v>
      </c>
      <c r="Z88" s="24">
        <f t="shared" si="20"/>
        <v>5460.1495565717123</v>
      </c>
      <c r="AB88" s="24">
        <f t="shared" si="14"/>
        <v>0</v>
      </c>
    </row>
    <row r="89" x14ac:dyDescent="0.2">
      <c r="I89" s="25">
        <v>84</v>
      </c>
      <c r="J89" s="29">
        <v>0.24749315299999999</v>
      </c>
      <c r="L89" s="25">
        <v>16975.589308738708</v>
      </c>
      <c r="N89" s="25">
        <v>84</v>
      </c>
      <c r="O89" s="25">
        <f t="shared" si="15"/>
        <v>13495.593500447274</v>
      </c>
      <c r="P89" s="25">
        <f t="shared" si="12"/>
        <v>13495.593500447274</v>
      </c>
      <c r="Q89" s="25">
        <f t="shared" si="13"/>
        <v>19799.452239999999</v>
      </c>
      <c r="R89" s="25">
        <f t="shared" si="16"/>
        <v>0</v>
      </c>
      <c r="S89" s="25">
        <f t="shared" si="17"/>
        <v>6303.8587395527247</v>
      </c>
      <c r="T89" s="25" t="str">
        <f t="shared" si="18"/>
        <v>charge</v>
      </c>
      <c r="V89" s="25">
        <f t="shared" si="21"/>
        <v>4000</v>
      </c>
      <c r="W89" s="25">
        <f t="shared" si="19"/>
        <v>4000</v>
      </c>
      <c r="X89" s="25">
        <f t="shared" si="22"/>
        <v>0</v>
      </c>
      <c r="Z89" s="25">
        <f t="shared" si="20"/>
        <v>0</v>
      </c>
      <c r="AB89" s="25">
        <f t="shared" si="14"/>
        <v>2303.8587395527247</v>
      </c>
    </row>
    <row r="90" x14ac:dyDescent="0.2">
      <c r="I90" s="24">
        <v>85</v>
      </c>
      <c r="J90" s="28">
        <v>0.36429815799999998</v>
      </c>
      <c r="L90" s="24">
        <v>16871.870432496071</v>
      </c>
      <c r="N90" s="24">
        <v>85</v>
      </c>
      <c r="O90" s="24">
        <f t="shared" si="15"/>
        <v>13413.136993834378</v>
      </c>
      <c r="P90" s="24">
        <f t="shared" si="12"/>
        <v>13413.136993834378</v>
      </c>
      <c r="Q90" s="24">
        <f t="shared" si="13"/>
        <v>29143.852639999997</v>
      </c>
      <c r="R90" s="24">
        <f t="shared" si="16"/>
        <v>0</v>
      </c>
      <c r="S90" s="24">
        <f t="shared" si="17"/>
        <v>15730.71564616562</v>
      </c>
      <c r="T90" s="24" t="str">
        <f t="shared" si="18"/>
        <v>charge</v>
      </c>
      <c r="V90" s="24">
        <f t="shared" si="21"/>
        <v>0</v>
      </c>
      <c r="W90" s="24">
        <f t="shared" si="19"/>
        <v>4000</v>
      </c>
      <c r="X90" s="24">
        <f t="shared" si="22"/>
        <v>0</v>
      </c>
      <c r="Z90" s="24">
        <f t="shared" si="20"/>
        <v>0</v>
      </c>
      <c r="AB90" s="24">
        <f t="shared" si="14"/>
        <v>15730.71564616562</v>
      </c>
    </row>
    <row r="91" x14ac:dyDescent="0.2">
      <c r="I91" s="25">
        <v>86</v>
      </c>
      <c r="J91" s="29">
        <v>0.63120242500000001</v>
      </c>
      <c r="L91" s="25">
        <v>16854.025558185574</v>
      </c>
      <c r="N91" s="25">
        <v>86</v>
      </c>
      <c r="O91" s="25">
        <f t="shared" si="15"/>
        <v>13398.950318757532</v>
      </c>
      <c r="P91" s="25">
        <f t="shared" si="12"/>
        <v>13398.950318757532</v>
      </c>
      <c r="Q91" s="25">
        <f t="shared" si="13"/>
        <v>50496.194000000003</v>
      </c>
      <c r="R91" s="25">
        <f t="shared" si="16"/>
        <v>0</v>
      </c>
      <c r="S91" s="25">
        <f t="shared" si="17"/>
        <v>37097.243681242471</v>
      </c>
      <c r="T91" s="25" t="str">
        <f t="shared" si="18"/>
        <v>charge</v>
      </c>
      <c r="V91" s="25">
        <f t="shared" si="21"/>
        <v>0</v>
      </c>
      <c r="W91" s="25">
        <f t="shared" si="19"/>
        <v>4000</v>
      </c>
      <c r="X91" s="25">
        <f t="shared" si="22"/>
        <v>0</v>
      </c>
      <c r="Z91" s="25">
        <f t="shared" si="20"/>
        <v>0</v>
      </c>
      <c r="AB91" s="25">
        <f t="shared" si="14"/>
        <v>37097.243681242471</v>
      </c>
    </row>
    <row r="92" x14ac:dyDescent="0.2">
      <c r="I92" s="24">
        <v>87</v>
      </c>
      <c r="J92" s="28">
        <v>0.46635084900000001</v>
      </c>
      <c r="L92" s="24">
        <v>16887.810842490195</v>
      </c>
      <c r="N92" s="24">
        <v>87</v>
      </c>
      <c r="O92" s="24">
        <f t="shared" si="15"/>
        <v>13425.809619779706</v>
      </c>
      <c r="P92" s="24">
        <f t="shared" si="12"/>
        <v>13425.809619779706</v>
      </c>
      <c r="Q92" s="24">
        <f t="shared" si="13"/>
        <v>37308.067920000001</v>
      </c>
      <c r="R92" s="24">
        <f t="shared" si="16"/>
        <v>0</v>
      </c>
      <c r="S92" s="24">
        <f t="shared" si="17"/>
        <v>23882.258300220295</v>
      </c>
      <c r="T92" s="24" t="str">
        <f t="shared" si="18"/>
        <v>charge</v>
      </c>
      <c r="V92" s="24">
        <f t="shared" si="21"/>
        <v>0</v>
      </c>
      <c r="W92" s="24">
        <f t="shared" si="19"/>
        <v>4000</v>
      </c>
      <c r="X92" s="24">
        <f t="shared" si="22"/>
        <v>0</v>
      </c>
      <c r="Z92" s="24">
        <f t="shared" si="20"/>
        <v>0</v>
      </c>
      <c r="AB92" s="24">
        <f t="shared" si="14"/>
        <v>23882.258300220295</v>
      </c>
    </row>
    <row r="93" x14ac:dyDescent="0.2">
      <c r="I93" s="25">
        <v>88</v>
      </c>
      <c r="J93" s="29">
        <v>0.27128359000000002</v>
      </c>
      <c r="L93" s="25">
        <v>16951.289157974719</v>
      </c>
      <c r="N93" s="25">
        <v>88</v>
      </c>
      <c r="O93" s="25">
        <f t="shared" si="15"/>
        <v>13476.274880589903</v>
      </c>
      <c r="P93" s="25">
        <f t="shared" si="12"/>
        <v>13476.274880589903</v>
      </c>
      <c r="Q93" s="25">
        <f t="shared" si="13"/>
        <v>21702.6872</v>
      </c>
      <c r="R93" s="25">
        <f t="shared" si="16"/>
        <v>0</v>
      </c>
      <c r="S93" s="25">
        <f t="shared" si="17"/>
        <v>8226.4123194100976</v>
      </c>
      <c r="T93" s="25" t="str">
        <f t="shared" si="18"/>
        <v>charge</v>
      </c>
      <c r="V93" s="25">
        <f t="shared" si="21"/>
        <v>0</v>
      </c>
      <c r="W93" s="25">
        <f t="shared" si="19"/>
        <v>4000</v>
      </c>
      <c r="X93" s="25">
        <f t="shared" si="22"/>
        <v>0</v>
      </c>
      <c r="Z93" s="25">
        <f t="shared" si="20"/>
        <v>0</v>
      </c>
      <c r="AB93" s="25">
        <f t="shared" si="14"/>
        <v>8226.4123194100976</v>
      </c>
    </row>
    <row r="94" x14ac:dyDescent="0.2">
      <c r="I94" s="24">
        <v>89</v>
      </c>
      <c r="J94" s="28">
        <v>0.22174070400000001</v>
      </c>
      <c r="L94" s="24">
        <v>16809.920664691923</v>
      </c>
      <c r="N94" s="24">
        <v>89</v>
      </c>
      <c r="O94" s="24">
        <f t="shared" si="15"/>
        <v>13363.88692843008</v>
      </c>
      <c r="P94" s="24">
        <f t="shared" si="12"/>
        <v>13363.88692843008</v>
      </c>
      <c r="Q94" s="24">
        <f t="shared" si="13"/>
        <v>17739.25632</v>
      </c>
      <c r="R94" s="24">
        <f t="shared" si="16"/>
        <v>0</v>
      </c>
      <c r="S94" s="24">
        <f t="shared" si="17"/>
        <v>4375.3693915699205</v>
      </c>
      <c r="T94" s="24" t="str">
        <f t="shared" si="18"/>
        <v>charge</v>
      </c>
      <c r="V94" s="24">
        <f t="shared" si="21"/>
        <v>0</v>
      </c>
      <c r="W94" s="24">
        <f t="shared" si="19"/>
        <v>4000</v>
      </c>
      <c r="X94" s="24">
        <f t="shared" si="22"/>
        <v>0</v>
      </c>
      <c r="Z94" s="24">
        <f t="shared" si="20"/>
        <v>0</v>
      </c>
      <c r="AB94" s="24">
        <f t="shared" si="14"/>
        <v>4375.3693915699205</v>
      </c>
    </row>
    <row r="95" x14ac:dyDescent="0.2">
      <c r="I95" s="25">
        <v>90</v>
      </c>
      <c r="J95" s="29">
        <v>0</v>
      </c>
      <c r="L95" s="25">
        <v>18522.515961873531</v>
      </c>
      <c r="N95" s="25">
        <v>90</v>
      </c>
      <c r="O95" s="25">
        <f t="shared" si="15"/>
        <v>14725.400189689457</v>
      </c>
      <c r="P95" s="25">
        <f t="shared" si="12"/>
        <v>14725.400189689457</v>
      </c>
      <c r="Q95" s="25">
        <f t="shared" si="13"/>
        <v>0</v>
      </c>
      <c r="R95" s="25">
        <f t="shared" si="16"/>
        <v>14725.400189689457</v>
      </c>
      <c r="S95" s="25">
        <f t="shared" si="17"/>
        <v>0</v>
      </c>
      <c r="T95" s="25" t="str">
        <f t="shared" si="18"/>
        <v>drain</v>
      </c>
      <c r="V95" s="25">
        <f t="shared" si="21"/>
        <v>0</v>
      </c>
      <c r="W95" s="25">
        <f t="shared" si="19"/>
        <v>0</v>
      </c>
      <c r="X95" s="25">
        <f t="shared" si="22"/>
        <v>4000</v>
      </c>
      <c r="Z95" s="25">
        <f t="shared" si="20"/>
        <v>10725.400189689457</v>
      </c>
      <c r="AB95" s="25">
        <f t="shared" si="14"/>
        <v>0</v>
      </c>
    </row>
    <row r="96" x14ac:dyDescent="0.2">
      <c r="I96" s="24">
        <v>91</v>
      </c>
      <c r="J96" s="28">
        <v>0</v>
      </c>
      <c r="L96" s="24">
        <v>21126.990004909036</v>
      </c>
      <c r="N96" s="24">
        <v>91</v>
      </c>
      <c r="O96" s="24">
        <f t="shared" si="15"/>
        <v>16795.957053902683</v>
      </c>
      <c r="P96" s="24">
        <f t="shared" si="12"/>
        <v>16795.957053902683</v>
      </c>
      <c r="Q96" s="24">
        <f t="shared" si="13"/>
        <v>0</v>
      </c>
      <c r="R96" s="24">
        <f t="shared" si="16"/>
        <v>16795.957053902683</v>
      </c>
      <c r="S96" s="24">
        <f t="shared" si="17"/>
        <v>0</v>
      </c>
      <c r="T96" s="24" t="str">
        <f t="shared" si="18"/>
        <v>drain</v>
      </c>
      <c r="V96" s="24">
        <f t="shared" si="21"/>
        <v>0</v>
      </c>
      <c r="W96" s="24">
        <f t="shared" si="19"/>
        <v>0</v>
      </c>
      <c r="X96" s="24">
        <f t="shared" si="22"/>
        <v>0</v>
      </c>
      <c r="Z96" s="24">
        <f t="shared" si="20"/>
        <v>16795.957053902683</v>
      </c>
      <c r="AB96" s="24">
        <f t="shared" si="14"/>
        <v>0</v>
      </c>
    </row>
    <row r="97" x14ac:dyDescent="0.2">
      <c r="I97" s="25">
        <v>92</v>
      </c>
      <c r="J97" s="29">
        <v>0</v>
      </c>
      <c r="L97" s="25">
        <v>21418.128363668919</v>
      </c>
      <c r="N97" s="25">
        <v>92</v>
      </c>
      <c r="O97" s="25">
        <f t="shared" si="15"/>
        <v>17027.412049116792</v>
      </c>
      <c r="P97" s="25">
        <f t="shared" si="12"/>
        <v>17027.412049116792</v>
      </c>
      <c r="Q97" s="25">
        <f t="shared" si="13"/>
        <v>0</v>
      </c>
      <c r="R97" s="25">
        <f t="shared" si="16"/>
        <v>17027.412049116792</v>
      </c>
      <c r="S97" s="25">
        <f t="shared" si="17"/>
        <v>0</v>
      </c>
      <c r="T97" s="25" t="str">
        <f t="shared" si="18"/>
        <v>drain</v>
      </c>
      <c r="V97" s="25">
        <f t="shared" si="21"/>
        <v>0</v>
      </c>
      <c r="W97" s="25">
        <f t="shared" si="19"/>
        <v>0</v>
      </c>
      <c r="X97" s="25">
        <f t="shared" si="22"/>
        <v>0</v>
      </c>
      <c r="Z97" s="25">
        <f t="shared" si="20"/>
        <v>17027.412049116792</v>
      </c>
      <c r="AB97" s="25">
        <f t="shared" si="14"/>
        <v>0</v>
      </c>
    </row>
    <row r="98" x14ac:dyDescent="0.2">
      <c r="I98" s="24">
        <v>93</v>
      </c>
      <c r="J98" s="28">
        <v>0</v>
      </c>
      <c r="L98" s="24">
        <v>21065.067413961886</v>
      </c>
      <c r="N98" s="24">
        <v>93</v>
      </c>
      <c r="O98" s="24">
        <f t="shared" si="15"/>
        <v>16746.728594099699</v>
      </c>
      <c r="P98" s="24">
        <f t="shared" si="12"/>
        <v>16746.728594099699</v>
      </c>
      <c r="Q98" s="24">
        <f t="shared" si="13"/>
        <v>0</v>
      </c>
      <c r="R98" s="24">
        <f t="shared" si="16"/>
        <v>16746.728594099699</v>
      </c>
      <c r="S98" s="24">
        <f t="shared" si="17"/>
        <v>0</v>
      </c>
      <c r="T98" s="24" t="str">
        <f t="shared" si="18"/>
        <v>drain</v>
      </c>
      <c r="V98" s="24">
        <f t="shared" si="21"/>
        <v>0</v>
      </c>
      <c r="W98" s="24">
        <f t="shared" si="19"/>
        <v>0</v>
      </c>
      <c r="X98" s="24">
        <f t="shared" si="22"/>
        <v>0</v>
      </c>
      <c r="Z98" s="24">
        <f t="shared" si="20"/>
        <v>16746.728594099699</v>
      </c>
      <c r="AB98" s="24">
        <f t="shared" si="14"/>
        <v>0</v>
      </c>
    </row>
    <row r="99" x14ac:dyDescent="0.2">
      <c r="I99" s="25">
        <v>94</v>
      </c>
      <c r="J99" s="29">
        <v>0</v>
      </c>
      <c r="L99" s="25">
        <v>20184.182142984864</v>
      </c>
      <c r="N99" s="25">
        <v>94</v>
      </c>
      <c r="O99" s="25">
        <f t="shared" si="15"/>
        <v>16046.424803672968</v>
      </c>
      <c r="P99" s="25">
        <f t="shared" si="12"/>
        <v>16046.424803672968</v>
      </c>
      <c r="Q99" s="25">
        <f t="shared" si="13"/>
        <v>0</v>
      </c>
      <c r="R99" s="25">
        <f t="shared" si="16"/>
        <v>16046.424803672968</v>
      </c>
      <c r="S99" s="25">
        <f t="shared" si="17"/>
        <v>0</v>
      </c>
      <c r="T99" s="25" t="str">
        <f t="shared" si="18"/>
        <v>drain</v>
      </c>
      <c r="V99" s="25">
        <f t="shared" si="21"/>
        <v>0</v>
      </c>
      <c r="W99" s="25">
        <f t="shared" si="19"/>
        <v>0</v>
      </c>
      <c r="X99" s="25">
        <f t="shared" si="22"/>
        <v>0</v>
      </c>
      <c r="Z99" s="25">
        <f t="shared" si="20"/>
        <v>16046.424803672968</v>
      </c>
      <c r="AB99" s="25">
        <f t="shared" si="14"/>
        <v>0</v>
      </c>
    </row>
    <row r="100" x14ac:dyDescent="0.2">
      <c r="I100" s="24">
        <v>95</v>
      </c>
      <c r="J100" s="28">
        <v>0</v>
      </c>
      <c r="L100" s="24">
        <v>18729.692691504955</v>
      </c>
      <c r="N100" s="24">
        <v>95</v>
      </c>
      <c r="O100" s="24">
        <f t="shared" si="15"/>
        <v>14890.10568974644</v>
      </c>
      <c r="P100" s="24">
        <f t="shared" si="12"/>
        <v>14890.10568974644</v>
      </c>
      <c r="Q100" s="24">
        <f t="shared" si="13"/>
        <v>0</v>
      </c>
      <c r="R100" s="24">
        <f t="shared" si="16"/>
        <v>14890.10568974644</v>
      </c>
      <c r="S100" s="24">
        <f t="shared" si="17"/>
        <v>0</v>
      </c>
      <c r="T100" s="24" t="str">
        <f t="shared" si="18"/>
        <v>drain</v>
      </c>
      <c r="V100" s="24">
        <f t="shared" si="21"/>
        <v>0</v>
      </c>
      <c r="W100" s="24">
        <f t="shared" si="19"/>
        <v>0</v>
      </c>
      <c r="X100" s="24">
        <f t="shared" si="22"/>
        <v>0</v>
      </c>
      <c r="Z100" s="24">
        <f t="shared" si="20"/>
        <v>14890.10568974644</v>
      </c>
      <c r="AB100" s="24">
        <f t="shared" si="14"/>
        <v>0</v>
      </c>
    </row>
    <row r="101" x14ac:dyDescent="0.2">
      <c r="I101" s="25">
        <v>96</v>
      </c>
      <c r="J101" s="29">
        <v>0</v>
      </c>
      <c r="L101" s="25">
        <v>17371.848833096024</v>
      </c>
      <c r="N101" s="25">
        <v>96</v>
      </c>
      <c r="O101" s="25">
        <f t="shared" si="15"/>
        <v>13810.619822311341</v>
      </c>
      <c r="P101" s="25">
        <f t="shared" si="12"/>
        <v>13810.619822311341</v>
      </c>
      <c r="Q101" s="25">
        <f t="shared" si="13"/>
        <v>0</v>
      </c>
      <c r="R101" s="25">
        <f t="shared" si="16"/>
        <v>13810.619822311341</v>
      </c>
      <c r="S101" s="25">
        <f t="shared" si="17"/>
        <v>0</v>
      </c>
      <c r="T101" s="25" t="str">
        <f t="shared" si="18"/>
        <v>drain</v>
      </c>
      <c r="V101" s="25">
        <f t="shared" si="21"/>
        <v>0</v>
      </c>
      <c r="W101" s="25">
        <f t="shared" si="19"/>
        <v>0</v>
      </c>
      <c r="X101" s="25">
        <f t="shared" si="22"/>
        <v>0</v>
      </c>
      <c r="Z101" s="25">
        <f t="shared" si="20"/>
        <v>13810.619822311341</v>
      </c>
      <c r="AB101" s="25">
        <f t="shared" si="14"/>
        <v>0</v>
      </c>
    </row>
    <row r="102" x14ac:dyDescent="0.2">
      <c r="I102" s="24">
        <v>97</v>
      </c>
      <c r="J102" s="28">
        <v>0</v>
      </c>
      <c r="L102" s="24">
        <v>15316.880547368526</v>
      </c>
      <c r="N102" s="24">
        <v>97</v>
      </c>
      <c r="O102" s="24">
        <f t="shared" si="15"/>
        <v>12176.920035157978</v>
      </c>
      <c r="P102" s="24">
        <f t="shared" si="12"/>
        <v>12176.920035157978</v>
      </c>
      <c r="Q102" s="24">
        <f t="shared" si="13"/>
        <v>0</v>
      </c>
      <c r="R102" s="24">
        <f t="shared" si="16"/>
        <v>12176.920035157978</v>
      </c>
      <c r="S102" s="24">
        <f t="shared" si="17"/>
        <v>0</v>
      </c>
      <c r="T102" s="24" t="str">
        <f t="shared" si="18"/>
        <v>drain</v>
      </c>
      <c r="V102" s="24">
        <f t="shared" si="21"/>
        <v>0</v>
      </c>
      <c r="W102" s="24">
        <f t="shared" si="19"/>
        <v>0</v>
      </c>
      <c r="X102" s="24">
        <f t="shared" si="22"/>
        <v>0</v>
      </c>
      <c r="Z102" s="24">
        <f t="shared" si="20"/>
        <v>12176.920035157978</v>
      </c>
      <c r="AB102" s="24">
        <f t="shared" si="14"/>
        <v>0</v>
      </c>
    </row>
    <row r="103" x14ac:dyDescent="0.2">
      <c r="I103" s="25">
        <v>98</v>
      </c>
      <c r="J103" s="29">
        <v>0</v>
      </c>
      <c r="L103" s="25">
        <v>13787.02844969034</v>
      </c>
      <c r="N103" s="25">
        <v>98</v>
      </c>
      <c r="O103" s="25">
        <f t="shared" si="15"/>
        <v>10960.687617503821</v>
      </c>
      <c r="P103" s="25">
        <f t="shared" si="12"/>
        <v>10960.687617503821</v>
      </c>
      <c r="Q103" s="25">
        <f t="shared" si="13"/>
        <v>0</v>
      </c>
      <c r="R103" s="25">
        <f t="shared" si="16"/>
        <v>10960.687617503821</v>
      </c>
      <c r="S103" s="25">
        <f t="shared" si="17"/>
        <v>0</v>
      </c>
      <c r="T103" s="25" t="str">
        <f t="shared" si="18"/>
        <v>drain</v>
      </c>
      <c r="V103" s="25">
        <f t="shared" si="21"/>
        <v>0</v>
      </c>
      <c r="W103" s="25">
        <f t="shared" si="19"/>
        <v>0</v>
      </c>
      <c r="X103" s="25">
        <f t="shared" si="22"/>
        <v>0</v>
      </c>
      <c r="Z103" s="25">
        <f t="shared" si="20"/>
        <v>10960.687617503821</v>
      </c>
      <c r="AB103" s="25">
        <f t="shared" si="14"/>
        <v>0</v>
      </c>
    </row>
    <row r="104" x14ac:dyDescent="0.2">
      <c r="I104" s="24">
        <v>99</v>
      </c>
      <c r="J104" s="28">
        <v>0</v>
      </c>
      <c r="L104" s="24">
        <v>12999.634912884234</v>
      </c>
      <c r="N104" s="24">
        <v>99</v>
      </c>
      <c r="O104" s="24">
        <f t="shared" si="15"/>
        <v>10334.709755742966</v>
      </c>
      <c r="P104" s="24">
        <f t="shared" si="12"/>
        <v>10334.709755742966</v>
      </c>
      <c r="Q104" s="24">
        <f t="shared" si="13"/>
        <v>0</v>
      </c>
      <c r="R104" s="24">
        <f t="shared" si="16"/>
        <v>10334.709755742966</v>
      </c>
      <c r="S104" s="24">
        <f t="shared" si="17"/>
        <v>0</v>
      </c>
      <c r="T104" s="24" t="str">
        <f t="shared" si="18"/>
        <v>drain</v>
      </c>
      <c r="V104" s="24">
        <f t="shared" si="21"/>
        <v>0</v>
      </c>
      <c r="W104" s="24">
        <f t="shared" si="19"/>
        <v>0</v>
      </c>
      <c r="X104" s="24">
        <f t="shared" si="22"/>
        <v>0</v>
      </c>
      <c r="Z104" s="24">
        <f t="shared" si="20"/>
        <v>10334.709755742966</v>
      </c>
      <c r="AB104" s="24">
        <f t="shared" si="14"/>
        <v>0</v>
      </c>
    </row>
    <row r="105" x14ac:dyDescent="0.2">
      <c r="I105" s="25">
        <v>100</v>
      </c>
      <c r="J105" s="29">
        <v>0</v>
      </c>
      <c r="L105" s="25">
        <v>12530.403465378284</v>
      </c>
      <c r="N105" s="25">
        <v>100</v>
      </c>
      <c r="O105" s="25">
        <f t="shared" si="15"/>
        <v>9961.6707549757357</v>
      </c>
      <c r="P105" s="25">
        <f t="shared" si="12"/>
        <v>9961.6707549757357</v>
      </c>
      <c r="Q105" s="25">
        <f t="shared" si="13"/>
        <v>0</v>
      </c>
      <c r="R105" s="25">
        <f t="shared" si="16"/>
        <v>9961.6707549757357</v>
      </c>
      <c r="S105" s="25">
        <f t="shared" si="17"/>
        <v>0</v>
      </c>
      <c r="T105" s="25" t="str">
        <f t="shared" si="18"/>
        <v>drain</v>
      </c>
      <c r="V105" s="25">
        <f t="shared" si="21"/>
        <v>0</v>
      </c>
      <c r="W105" s="25">
        <f t="shared" si="19"/>
        <v>0</v>
      </c>
      <c r="X105" s="25">
        <f t="shared" si="22"/>
        <v>0</v>
      </c>
      <c r="Z105" s="25">
        <f t="shared" si="20"/>
        <v>9961.6707549757357</v>
      </c>
      <c r="AB105" s="25">
        <f t="shared" si="14"/>
        <v>0</v>
      </c>
    </row>
    <row r="106" x14ac:dyDescent="0.2">
      <c r="I106" s="24">
        <v>101</v>
      </c>
      <c r="J106" s="28">
        <v>0</v>
      </c>
      <c r="L106" s="24">
        <v>12573.810218536853</v>
      </c>
      <c r="N106" s="24">
        <v>101</v>
      </c>
      <c r="O106" s="24">
        <f t="shared" si="15"/>
        <v>9996.1791237367997</v>
      </c>
      <c r="P106" s="24">
        <f t="shared" si="12"/>
        <v>9996.1791237367997</v>
      </c>
      <c r="Q106" s="24">
        <f t="shared" si="13"/>
        <v>0</v>
      </c>
      <c r="R106" s="24">
        <f t="shared" si="16"/>
        <v>9996.1791237367997</v>
      </c>
      <c r="S106" s="24">
        <f t="shared" si="17"/>
        <v>0</v>
      </c>
      <c r="T106" s="24" t="str">
        <f t="shared" si="18"/>
        <v>drain</v>
      </c>
      <c r="V106" s="24">
        <f t="shared" si="21"/>
        <v>0</v>
      </c>
      <c r="W106" s="24">
        <f t="shared" si="19"/>
        <v>0</v>
      </c>
      <c r="X106" s="24">
        <f t="shared" si="22"/>
        <v>0</v>
      </c>
      <c r="Z106" s="24">
        <f t="shared" si="20"/>
        <v>9996.1791237367997</v>
      </c>
      <c r="AB106" s="24">
        <f t="shared" si="14"/>
        <v>0</v>
      </c>
    </row>
    <row r="107" x14ac:dyDescent="0.2">
      <c r="I107" s="25">
        <v>102</v>
      </c>
      <c r="J107" s="29">
        <v>0</v>
      </c>
      <c r="L107" s="25">
        <v>13265.389265215395</v>
      </c>
      <c r="N107" s="25">
        <v>102</v>
      </c>
      <c r="O107" s="25">
        <f t="shared" si="15"/>
        <v>10545.984465846241</v>
      </c>
      <c r="P107" s="25">
        <f t="shared" si="12"/>
        <v>10545.984465846241</v>
      </c>
      <c r="Q107" s="25">
        <f t="shared" si="13"/>
        <v>0</v>
      </c>
      <c r="R107" s="25">
        <f t="shared" si="16"/>
        <v>10545.984465846241</v>
      </c>
      <c r="S107" s="25">
        <f t="shared" si="17"/>
        <v>0</v>
      </c>
      <c r="T107" s="25" t="str">
        <f t="shared" si="18"/>
        <v>drain</v>
      </c>
      <c r="V107" s="25">
        <f t="shared" si="21"/>
        <v>0</v>
      </c>
      <c r="W107" s="25">
        <f t="shared" si="19"/>
        <v>0</v>
      </c>
      <c r="X107" s="25">
        <f t="shared" si="22"/>
        <v>0</v>
      </c>
      <c r="Z107" s="25">
        <f t="shared" si="20"/>
        <v>10545.984465846241</v>
      </c>
      <c r="AB107" s="25">
        <f t="shared" si="14"/>
        <v>0</v>
      </c>
    </row>
    <row r="108" x14ac:dyDescent="0.2">
      <c r="I108" s="24">
        <v>103</v>
      </c>
      <c r="J108" s="28">
        <v>0</v>
      </c>
      <c r="L108" s="24">
        <v>14320.554694902896</v>
      </c>
      <c r="N108" s="24">
        <v>103</v>
      </c>
      <c r="O108" s="24">
        <f t="shared" si="15"/>
        <v>11384.840982447802</v>
      </c>
      <c r="P108" s="24">
        <f t="shared" si="12"/>
        <v>11384.840982447802</v>
      </c>
      <c r="Q108" s="24">
        <f t="shared" si="13"/>
        <v>0</v>
      </c>
      <c r="R108" s="24">
        <f t="shared" si="16"/>
        <v>11384.840982447802</v>
      </c>
      <c r="S108" s="24">
        <f t="shared" si="17"/>
        <v>0</v>
      </c>
      <c r="T108" s="24" t="str">
        <f t="shared" si="18"/>
        <v>drain</v>
      </c>
      <c r="V108" s="24">
        <f t="shared" si="21"/>
        <v>0</v>
      </c>
      <c r="W108" s="24">
        <f t="shared" si="19"/>
        <v>0</v>
      </c>
      <c r="X108" s="24">
        <f t="shared" si="22"/>
        <v>0</v>
      </c>
      <c r="Z108" s="24">
        <f t="shared" si="20"/>
        <v>11384.840982447802</v>
      </c>
      <c r="AB108" s="24">
        <f t="shared" si="14"/>
        <v>0</v>
      </c>
    </row>
    <row r="109" x14ac:dyDescent="0.2">
      <c r="I109" s="25">
        <v>104</v>
      </c>
      <c r="J109" s="29">
        <v>0</v>
      </c>
      <c r="L109" s="25">
        <v>15662.132471787929</v>
      </c>
      <c r="N109" s="25">
        <v>104</v>
      </c>
      <c r="O109" s="25">
        <f t="shared" si="15"/>
        <v>12451.395315071404</v>
      </c>
      <c r="P109" s="25">
        <f t="shared" si="12"/>
        <v>12451.395315071404</v>
      </c>
      <c r="Q109" s="25">
        <f t="shared" si="13"/>
        <v>0</v>
      </c>
      <c r="R109" s="25">
        <f t="shared" si="16"/>
        <v>12451.395315071404</v>
      </c>
      <c r="S109" s="25">
        <f t="shared" si="17"/>
        <v>0</v>
      </c>
      <c r="T109" s="25" t="str">
        <f t="shared" si="18"/>
        <v>drain</v>
      </c>
      <c r="V109" s="25">
        <f t="shared" si="21"/>
        <v>0</v>
      </c>
      <c r="W109" s="25">
        <f t="shared" si="19"/>
        <v>0</v>
      </c>
      <c r="X109" s="25">
        <f t="shared" si="22"/>
        <v>0</v>
      </c>
      <c r="Z109" s="25">
        <f t="shared" si="20"/>
        <v>12451.395315071404</v>
      </c>
      <c r="AB109" s="25">
        <f t="shared" si="14"/>
        <v>0</v>
      </c>
    </row>
    <row r="110" x14ac:dyDescent="0.2">
      <c r="I110" s="24">
        <v>105</v>
      </c>
      <c r="J110" s="28">
        <v>0.46703530399999998</v>
      </c>
      <c r="L110" s="24">
        <v>16785.52736135721</v>
      </c>
      <c r="N110" s="24">
        <v>105</v>
      </c>
      <c r="O110" s="24">
        <f t="shared" si="15"/>
        <v>13344.494252278982</v>
      </c>
      <c r="P110" s="24">
        <f t="shared" si="12"/>
        <v>13344.494252278982</v>
      </c>
      <c r="Q110" s="24">
        <f t="shared" si="13"/>
        <v>37362.82432</v>
      </c>
      <c r="R110" s="24">
        <f t="shared" si="16"/>
        <v>0</v>
      </c>
      <c r="S110" s="24">
        <f t="shared" si="17"/>
        <v>24018.330067721017</v>
      </c>
      <c r="T110" s="24" t="str">
        <f t="shared" si="18"/>
        <v>charge</v>
      </c>
      <c r="V110" s="24">
        <f t="shared" si="21"/>
        <v>4000</v>
      </c>
      <c r="W110" s="24">
        <f t="shared" si="19"/>
        <v>4000</v>
      </c>
      <c r="X110" s="24">
        <f t="shared" si="22"/>
        <v>0</v>
      </c>
      <c r="Z110" s="24">
        <f t="shared" si="20"/>
        <v>0</v>
      </c>
      <c r="AB110" s="24">
        <f t="shared" si="14"/>
        <v>20018.330067721017</v>
      </c>
    </row>
    <row r="111" x14ac:dyDescent="0.2">
      <c r="I111" s="25">
        <v>106</v>
      </c>
      <c r="J111" s="29">
        <v>0.59615719700000003</v>
      </c>
      <c r="L111" s="25">
        <v>17316.340112555026</v>
      </c>
      <c r="N111" s="25">
        <v>106</v>
      </c>
      <c r="O111" s="25">
        <f t="shared" si="15"/>
        <v>13766.490389481247</v>
      </c>
      <c r="P111" s="25">
        <f t="shared" si="12"/>
        <v>13766.490389481247</v>
      </c>
      <c r="Q111" s="25">
        <f t="shared" si="13"/>
        <v>47692.57576</v>
      </c>
      <c r="R111" s="25">
        <f t="shared" si="16"/>
        <v>0</v>
      </c>
      <c r="S111" s="25">
        <f t="shared" si="17"/>
        <v>33926.085370518755</v>
      </c>
      <c r="T111" s="25" t="str">
        <f t="shared" si="18"/>
        <v>charge</v>
      </c>
      <c r="V111" s="25">
        <f t="shared" si="21"/>
        <v>0</v>
      </c>
      <c r="W111" s="25">
        <f t="shared" si="19"/>
        <v>4000</v>
      </c>
      <c r="X111" s="25">
        <f t="shared" si="22"/>
        <v>0</v>
      </c>
      <c r="Z111" s="25">
        <f t="shared" si="20"/>
        <v>0</v>
      </c>
      <c r="AB111" s="25">
        <f t="shared" si="14"/>
        <v>33926.085370518755</v>
      </c>
    </row>
    <row r="112" x14ac:dyDescent="0.2">
      <c r="I112" s="24">
        <v>107</v>
      </c>
      <c r="J112" s="28">
        <v>0.64277151199999993</v>
      </c>
      <c r="L112" s="24">
        <v>17390.087639677524</v>
      </c>
      <c r="N112" s="24">
        <v>107</v>
      </c>
      <c r="O112" s="24">
        <f t="shared" si="15"/>
        <v>13825.119673543632</v>
      </c>
      <c r="P112" s="24">
        <f t="shared" si="12"/>
        <v>13825.119673543632</v>
      </c>
      <c r="Q112" s="24">
        <f t="shared" si="13"/>
        <v>51421.720959999991</v>
      </c>
      <c r="R112" s="24">
        <f t="shared" si="16"/>
        <v>0</v>
      </c>
      <c r="S112" s="24">
        <f t="shared" si="17"/>
        <v>37596.60128645636</v>
      </c>
      <c r="T112" s="24" t="str">
        <f t="shared" si="18"/>
        <v>charge</v>
      </c>
      <c r="V112" s="24">
        <f t="shared" si="21"/>
        <v>0</v>
      </c>
      <c r="W112" s="24">
        <f t="shared" si="19"/>
        <v>4000</v>
      </c>
      <c r="X112" s="24">
        <f t="shared" si="22"/>
        <v>0</v>
      </c>
      <c r="Z112" s="24">
        <f t="shared" si="20"/>
        <v>0</v>
      </c>
      <c r="AB112" s="24">
        <f t="shared" si="14"/>
        <v>37596.60128645636</v>
      </c>
    </row>
    <row r="113" x14ac:dyDescent="0.2">
      <c r="I113" s="25">
        <v>108</v>
      </c>
      <c r="J113" s="29">
        <v>0.64366033200000006</v>
      </c>
      <c r="L113" s="25">
        <v>17453.173689091203</v>
      </c>
      <c r="N113" s="25">
        <v>108</v>
      </c>
      <c r="O113" s="25">
        <f t="shared" si="15"/>
        <v>13875.273082827507</v>
      </c>
      <c r="P113" s="25">
        <f t="shared" si="12"/>
        <v>13875.273082827507</v>
      </c>
      <c r="Q113" s="25">
        <f t="shared" si="13"/>
        <v>51492.826560000001</v>
      </c>
      <c r="R113" s="25">
        <f t="shared" si="16"/>
        <v>0</v>
      </c>
      <c r="S113" s="25">
        <f t="shared" si="17"/>
        <v>37617.553477172492</v>
      </c>
      <c r="T113" s="25" t="str">
        <f t="shared" si="18"/>
        <v>charge</v>
      </c>
      <c r="V113" s="25">
        <f t="shared" si="21"/>
        <v>0</v>
      </c>
      <c r="W113" s="25">
        <f t="shared" si="19"/>
        <v>4000</v>
      </c>
      <c r="X113" s="25">
        <f t="shared" si="22"/>
        <v>0</v>
      </c>
      <c r="Z113" s="25">
        <f t="shared" si="20"/>
        <v>0</v>
      </c>
      <c r="AB113" s="25">
        <f t="shared" si="14"/>
        <v>37617.553477172492</v>
      </c>
    </row>
    <row r="114" x14ac:dyDescent="0.2">
      <c r="I114" s="24">
        <v>109</v>
      </c>
      <c r="J114" s="28">
        <v>0.61503882900000006</v>
      </c>
      <c r="L114" s="24">
        <v>17743.772609722611</v>
      </c>
      <c r="N114" s="24">
        <v>109</v>
      </c>
      <c r="O114" s="24">
        <f t="shared" si="15"/>
        <v>14106.299224729477</v>
      </c>
      <c r="P114" s="24">
        <f t="shared" si="12"/>
        <v>14106.299224729477</v>
      </c>
      <c r="Q114" s="24">
        <f t="shared" si="13"/>
        <v>49203.106320000006</v>
      </c>
      <c r="R114" s="24">
        <f t="shared" si="16"/>
        <v>0</v>
      </c>
      <c r="S114" s="24">
        <f t="shared" si="17"/>
        <v>35096.807095270531</v>
      </c>
      <c r="T114" s="24" t="str">
        <f t="shared" si="18"/>
        <v>charge</v>
      </c>
      <c r="V114" s="24">
        <f t="shared" si="21"/>
        <v>0</v>
      </c>
      <c r="W114" s="24">
        <f t="shared" si="19"/>
        <v>4000</v>
      </c>
      <c r="X114" s="24">
        <f t="shared" si="22"/>
        <v>0</v>
      </c>
      <c r="Z114" s="24">
        <f t="shared" si="20"/>
        <v>0</v>
      </c>
      <c r="AB114" s="24">
        <f t="shared" si="14"/>
        <v>35096.807095270531</v>
      </c>
    </row>
    <row r="115" x14ac:dyDescent="0.2">
      <c r="I115" s="25">
        <v>110</v>
      </c>
      <c r="J115" s="29">
        <v>0.64644738300000004</v>
      </c>
      <c r="L115" s="25">
        <v>17770.468392479419</v>
      </c>
      <c r="N115" s="25">
        <v>110</v>
      </c>
      <c r="O115" s="25">
        <f t="shared" si="15"/>
        <v>14127.522372021138</v>
      </c>
      <c r="P115" s="25">
        <f t="shared" si="12"/>
        <v>14127.522372021138</v>
      </c>
      <c r="Q115" s="25">
        <f t="shared" si="13"/>
        <v>51715.790640000007</v>
      </c>
      <c r="R115" s="25">
        <f t="shared" si="16"/>
        <v>0</v>
      </c>
      <c r="S115" s="25">
        <f t="shared" si="17"/>
        <v>37588.26826797887</v>
      </c>
      <c r="T115" s="25" t="str">
        <f t="shared" si="18"/>
        <v>charge</v>
      </c>
      <c r="V115" s="25">
        <f t="shared" si="21"/>
        <v>0</v>
      </c>
      <c r="W115" s="25">
        <f t="shared" si="19"/>
        <v>4000</v>
      </c>
      <c r="X115" s="25">
        <f t="shared" si="22"/>
        <v>0</v>
      </c>
      <c r="Z115" s="25">
        <f t="shared" si="20"/>
        <v>0</v>
      </c>
      <c r="AB115" s="25">
        <f t="shared" si="14"/>
        <v>37588.26826797887</v>
      </c>
    </row>
    <row r="116" x14ac:dyDescent="0.2">
      <c r="I116" s="24">
        <v>111</v>
      </c>
      <c r="J116" s="28">
        <v>0.63130552800000006</v>
      </c>
      <c r="L116" s="24">
        <v>17735.45670315027</v>
      </c>
      <c r="N116" s="24">
        <v>111</v>
      </c>
      <c r="O116" s="24">
        <f t="shared" si="15"/>
        <v>14099.688079004465</v>
      </c>
      <c r="P116" s="24">
        <f t="shared" si="12"/>
        <v>14099.688079004465</v>
      </c>
      <c r="Q116" s="24">
        <f t="shared" si="13"/>
        <v>50504.442240000004</v>
      </c>
      <c r="R116" s="24">
        <f t="shared" si="16"/>
        <v>0</v>
      </c>
      <c r="S116" s="24">
        <f t="shared" si="17"/>
        <v>36404.754160995537</v>
      </c>
      <c r="T116" s="24" t="str">
        <f t="shared" si="18"/>
        <v>charge</v>
      </c>
      <c r="V116" s="24">
        <f t="shared" si="21"/>
        <v>0</v>
      </c>
      <c r="W116" s="24">
        <f t="shared" si="19"/>
        <v>4000</v>
      </c>
      <c r="X116" s="24">
        <f t="shared" si="22"/>
        <v>0</v>
      </c>
      <c r="Z116" s="24">
        <f t="shared" si="20"/>
        <v>0</v>
      </c>
      <c r="AB116" s="24">
        <f t="shared" si="14"/>
        <v>36404.754160995537</v>
      </c>
    </row>
    <row r="117" x14ac:dyDescent="0.2">
      <c r="I117" s="25">
        <v>112</v>
      </c>
      <c r="J117" s="29">
        <v>0.38259689499999999</v>
      </c>
      <c r="L117" s="25">
        <v>17748.722761535642</v>
      </c>
      <c r="N117" s="25">
        <v>112</v>
      </c>
      <c r="O117" s="25">
        <f t="shared" si="15"/>
        <v>14110.234595420836</v>
      </c>
      <c r="P117" s="25">
        <f t="shared" si="12"/>
        <v>14110.234595420836</v>
      </c>
      <c r="Q117" s="25">
        <f t="shared" si="13"/>
        <v>30607.7516</v>
      </c>
      <c r="R117" s="25">
        <f t="shared" si="16"/>
        <v>0</v>
      </c>
      <c r="S117" s="25">
        <f t="shared" si="17"/>
        <v>16497.517004579164</v>
      </c>
      <c r="T117" s="25" t="str">
        <f t="shared" si="18"/>
        <v>charge</v>
      </c>
      <c r="V117" s="25">
        <f t="shared" si="21"/>
        <v>0</v>
      </c>
      <c r="W117" s="25">
        <f t="shared" si="19"/>
        <v>4000</v>
      </c>
      <c r="X117" s="25">
        <f t="shared" si="22"/>
        <v>0</v>
      </c>
      <c r="Z117" s="25">
        <f t="shared" si="20"/>
        <v>0</v>
      </c>
      <c r="AB117" s="25">
        <f t="shared" si="14"/>
        <v>16497.517004579164</v>
      </c>
    </row>
    <row r="118" x14ac:dyDescent="0.2">
      <c r="I118" s="24">
        <v>113</v>
      </c>
      <c r="J118" s="28">
        <v>0.20378642699999999</v>
      </c>
      <c r="L118" s="24">
        <v>17634.889858114719</v>
      </c>
      <c r="N118" s="24">
        <v>113</v>
      </c>
      <c r="O118" s="24">
        <f t="shared" si="15"/>
        <v>14019.737437201202</v>
      </c>
      <c r="P118" s="24">
        <f t="shared" si="12"/>
        <v>14019.737437201202</v>
      </c>
      <c r="Q118" s="24">
        <f t="shared" si="13"/>
        <v>16302.91416</v>
      </c>
      <c r="R118" s="24">
        <f t="shared" si="16"/>
        <v>0</v>
      </c>
      <c r="S118" s="24">
        <f t="shared" si="17"/>
        <v>2283.1767227987984</v>
      </c>
      <c r="T118" s="24" t="str">
        <f t="shared" si="18"/>
        <v>charge</v>
      </c>
      <c r="V118" s="24">
        <f t="shared" si="21"/>
        <v>0</v>
      </c>
      <c r="W118" s="24">
        <f t="shared" si="19"/>
        <v>4000</v>
      </c>
      <c r="X118" s="24">
        <f t="shared" si="22"/>
        <v>0</v>
      </c>
      <c r="Z118" s="24">
        <f t="shared" si="20"/>
        <v>0</v>
      </c>
      <c r="AB118" s="24">
        <f t="shared" si="14"/>
        <v>2283.1767227987984</v>
      </c>
    </row>
    <row r="119" x14ac:dyDescent="0.2">
      <c r="I119" s="25">
        <v>114</v>
      </c>
      <c r="J119" s="29">
        <v>0</v>
      </c>
      <c r="L119" s="25">
        <v>19432.020238041878</v>
      </c>
      <c r="N119" s="25">
        <v>114</v>
      </c>
      <c r="O119" s="25">
        <f t="shared" si="15"/>
        <v>15448.456089243293</v>
      </c>
      <c r="P119" s="25">
        <f t="shared" si="12"/>
        <v>15448.456089243293</v>
      </c>
      <c r="Q119" s="25">
        <f t="shared" si="13"/>
        <v>0</v>
      </c>
      <c r="R119" s="25">
        <f t="shared" si="16"/>
        <v>15448.456089243293</v>
      </c>
      <c r="S119" s="25">
        <f t="shared" si="17"/>
        <v>0</v>
      </c>
      <c r="T119" s="25" t="str">
        <f t="shared" si="18"/>
        <v>drain</v>
      </c>
      <c r="V119" s="25">
        <f t="shared" si="21"/>
        <v>0</v>
      </c>
      <c r="W119" s="25">
        <f t="shared" si="19"/>
        <v>0</v>
      </c>
      <c r="X119" s="25">
        <f t="shared" si="22"/>
        <v>4000</v>
      </c>
      <c r="Z119" s="25">
        <f t="shared" si="20"/>
        <v>11448.456089243293</v>
      </c>
      <c r="AB119" s="25">
        <f t="shared" si="14"/>
        <v>0</v>
      </c>
    </row>
    <row r="120" x14ac:dyDescent="0.2">
      <c r="I120" s="24">
        <v>115</v>
      </c>
      <c r="J120" s="28">
        <v>0</v>
      </c>
      <c r="L120" s="24">
        <v>20973.479115378854</v>
      </c>
      <c r="N120" s="24">
        <v>115</v>
      </c>
      <c r="O120" s="24">
        <f t="shared" si="15"/>
        <v>16673.91589672619</v>
      </c>
      <c r="P120" s="24">
        <f t="shared" si="12"/>
        <v>16673.91589672619</v>
      </c>
      <c r="Q120" s="24">
        <f t="shared" si="13"/>
        <v>0</v>
      </c>
      <c r="R120" s="24">
        <f t="shared" si="16"/>
        <v>16673.91589672619</v>
      </c>
      <c r="S120" s="24">
        <f t="shared" si="17"/>
        <v>0</v>
      </c>
      <c r="T120" s="24" t="str">
        <f t="shared" si="18"/>
        <v>drain</v>
      </c>
      <c r="V120" s="24">
        <f t="shared" si="21"/>
        <v>0</v>
      </c>
      <c r="W120" s="24">
        <f t="shared" si="19"/>
        <v>0</v>
      </c>
      <c r="X120" s="24">
        <f t="shared" si="22"/>
        <v>0</v>
      </c>
      <c r="Z120" s="24">
        <f t="shared" si="20"/>
        <v>16673.91589672619</v>
      </c>
      <c r="AB120" s="24">
        <f t="shared" si="14"/>
        <v>0</v>
      </c>
    </row>
    <row r="121" x14ac:dyDescent="0.2">
      <c r="I121" s="25">
        <v>116</v>
      </c>
      <c r="J121" s="29">
        <v>0</v>
      </c>
      <c r="L121" s="25">
        <v>21281.448523366449</v>
      </c>
      <c r="N121" s="25">
        <v>116</v>
      </c>
      <c r="O121" s="25">
        <f t="shared" si="15"/>
        <v>16918.751576076327</v>
      </c>
      <c r="P121" s="25">
        <f t="shared" si="12"/>
        <v>16918.751576076327</v>
      </c>
      <c r="Q121" s="25">
        <f t="shared" si="13"/>
        <v>0</v>
      </c>
      <c r="R121" s="25">
        <f t="shared" si="16"/>
        <v>16918.751576076327</v>
      </c>
      <c r="S121" s="25">
        <f t="shared" si="17"/>
        <v>0</v>
      </c>
      <c r="T121" s="25" t="str">
        <f t="shared" si="18"/>
        <v>drain</v>
      </c>
      <c r="V121" s="25">
        <f t="shared" si="21"/>
        <v>0</v>
      </c>
      <c r="W121" s="25">
        <f t="shared" si="19"/>
        <v>0</v>
      </c>
      <c r="X121" s="25">
        <f t="shared" si="22"/>
        <v>0</v>
      </c>
      <c r="Z121" s="25">
        <f t="shared" si="20"/>
        <v>16918.751576076327</v>
      </c>
      <c r="AB121" s="25">
        <f t="shared" si="14"/>
        <v>0</v>
      </c>
    </row>
    <row r="122" x14ac:dyDescent="0.2">
      <c r="I122" s="24">
        <v>117</v>
      </c>
      <c r="J122" s="28">
        <v>0</v>
      </c>
      <c r="L122" s="24">
        <v>20905.443279087543</v>
      </c>
      <c r="N122" s="24">
        <v>117</v>
      </c>
      <c r="O122" s="24">
        <f t="shared" si="15"/>
        <v>16619.8274068746</v>
      </c>
      <c r="P122" s="24">
        <f t="shared" si="12"/>
        <v>16619.8274068746</v>
      </c>
      <c r="Q122" s="24">
        <f t="shared" si="13"/>
        <v>0</v>
      </c>
      <c r="R122" s="24">
        <f t="shared" si="16"/>
        <v>16619.8274068746</v>
      </c>
      <c r="S122" s="24">
        <f t="shared" si="17"/>
        <v>0</v>
      </c>
      <c r="T122" s="24" t="str">
        <f t="shared" si="18"/>
        <v>drain</v>
      </c>
      <c r="V122" s="24">
        <f t="shared" si="21"/>
        <v>0</v>
      </c>
      <c r="W122" s="24">
        <f t="shared" si="19"/>
        <v>0</v>
      </c>
      <c r="X122" s="24">
        <f t="shared" si="22"/>
        <v>0</v>
      </c>
      <c r="Z122" s="24">
        <f t="shared" si="20"/>
        <v>16619.8274068746</v>
      </c>
      <c r="AB122" s="24">
        <f t="shared" si="14"/>
        <v>0</v>
      </c>
    </row>
    <row r="123" x14ac:dyDescent="0.2">
      <c r="I123" s="25">
        <v>118</v>
      </c>
      <c r="J123" s="29">
        <v>0</v>
      </c>
      <c r="L123" s="25">
        <v>20004.10750876665</v>
      </c>
      <c r="N123" s="25">
        <v>118</v>
      </c>
      <c r="O123" s="25">
        <f t="shared" si="15"/>
        <v>15903.265469469488</v>
      </c>
      <c r="P123" s="25">
        <f t="shared" si="12"/>
        <v>15903.265469469488</v>
      </c>
      <c r="Q123" s="25">
        <f t="shared" si="13"/>
        <v>0</v>
      </c>
      <c r="R123" s="25">
        <f t="shared" si="16"/>
        <v>15903.265469469488</v>
      </c>
      <c r="S123" s="25">
        <f t="shared" si="17"/>
        <v>0</v>
      </c>
      <c r="T123" s="25" t="str">
        <f t="shared" si="18"/>
        <v>drain</v>
      </c>
      <c r="V123" s="25">
        <f t="shared" si="21"/>
        <v>0</v>
      </c>
      <c r="W123" s="25">
        <f t="shared" si="19"/>
        <v>0</v>
      </c>
      <c r="X123" s="25">
        <f t="shared" si="22"/>
        <v>0</v>
      </c>
      <c r="Z123" s="25">
        <f t="shared" si="20"/>
        <v>15903.265469469488</v>
      </c>
      <c r="AB123" s="25">
        <f t="shared" si="14"/>
        <v>0</v>
      </c>
    </row>
    <row r="124" x14ac:dyDescent="0.2">
      <c r="I124" s="24">
        <v>119</v>
      </c>
      <c r="J124" s="28">
        <v>0</v>
      </c>
      <c r="L124" s="24">
        <v>18644.680149328706</v>
      </c>
      <c r="N124" s="24">
        <v>119</v>
      </c>
      <c r="O124" s="24">
        <f t="shared" si="15"/>
        <v>14822.520718716321</v>
      </c>
      <c r="P124" s="24">
        <f t="shared" si="12"/>
        <v>14822.520718716321</v>
      </c>
      <c r="Q124" s="24">
        <f t="shared" si="13"/>
        <v>0</v>
      </c>
      <c r="R124" s="24">
        <f t="shared" si="16"/>
        <v>14822.520718716321</v>
      </c>
      <c r="S124" s="24">
        <f t="shared" si="17"/>
        <v>0</v>
      </c>
      <c r="T124" s="24" t="str">
        <f t="shared" si="18"/>
        <v>drain</v>
      </c>
      <c r="V124" s="24">
        <f t="shared" si="21"/>
        <v>0</v>
      </c>
      <c r="W124" s="24">
        <f t="shared" si="19"/>
        <v>0</v>
      </c>
      <c r="X124" s="24">
        <f t="shared" si="22"/>
        <v>0</v>
      </c>
      <c r="Z124" s="24">
        <f t="shared" si="20"/>
        <v>14822.520718716321</v>
      </c>
      <c r="AB124" s="24">
        <f t="shared" si="14"/>
        <v>0</v>
      </c>
    </row>
    <row r="125" x14ac:dyDescent="0.2">
      <c r="I125" s="25">
        <v>120</v>
      </c>
      <c r="J125" s="29">
        <v>0</v>
      </c>
      <c r="L125" s="25">
        <v>17320.538300859927</v>
      </c>
      <c r="N125" s="25">
        <v>120</v>
      </c>
      <c r="O125" s="25">
        <f t="shared" si="15"/>
        <v>13769.827949183644</v>
      </c>
      <c r="P125" s="25">
        <f t="shared" si="12"/>
        <v>13769.827949183644</v>
      </c>
      <c r="Q125" s="25">
        <f t="shared" si="13"/>
        <v>0</v>
      </c>
      <c r="R125" s="25">
        <f t="shared" si="16"/>
        <v>13769.827949183644</v>
      </c>
      <c r="S125" s="25">
        <f t="shared" si="17"/>
        <v>0</v>
      </c>
      <c r="T125" s="25" t="str">
        <f t="shared" si="18"/>
        <v>drain</v>
      </c>
      <c r="V125" s="25">
        <f t="shared" si="21"/>
        <v>0</v>
      </c>
      <c r="W125" s="25">
        <f t="shared" si="19"/>
        <v>0</v>
      </c>
      <c r="X125" s="25">
        <f t="shared" si="22"/>
        <v>0</v>
      </c>
      <c r="Z125" s="25">
        <f t="shared" si="20"/>
        <v>13769.827949183644</v>
      </c>
      <c r="AB125" s="25">
        <f t="shared" si="14"/>
        <v>0</v>
      </c>
    </row>
    <row r="126" x14ac:dyDescent="0.2">
      <c r="I126" s="24">
        <v>121</v>
      </c>
      <c r="J126" s="28">
        <v>0</v>
      </c>
      <c r="L126" s="24">
        <v>15464.646745872496</v>
      </c>
      <c r="N126" s="24">
        <v>121</v>
      </c>
      <c r="O126" s="24">
        <f t="shared" si="15"/>
        <v>12294.394162968636</v>
      </c>
      <c r="P126" s="24">
        <f t="shared" si="12"/>
        <v>12294.394162968636</v>
      </c>
      <c r="Q126" s="24">
        <f t="shared" si="13"/>
        <v>0</v>
      </c>
      <c r="R126" s="24">
        <f t="shared" si="16"/>
        <v>12294.394162968636</v>
      </c>
      <c r="S126" s="24">
        <f t="shared" si="17"/>
        <v>0</v>
      </c>
      <c r="T126" s="24" t="str">
        <f t="shared" si="18"/>
        <v>drain</v>
      </c>
      <c r="V126" s="24">
        <f t="shared" si="21"/>
        <v>0</v>
      </c>
      <c r="W126" s="24">
        <f t="shared" si="19"/>
        <v>0</v>
      </c>
      <c r="X126" s="24">
        <f t="shared" si="22"/>
        <v>0</v>
      </c>
      <c r="Z126" s="24">
        <f t="shared" si="20"/>
        <v>12294.394162968636</v>
      </c>
      <c r="AB126" s="24">
        <f t="shared" si="14"/>
        <v>0</v>
      </c>
    </row>
    <row r="127" x14ac:dyDescent="0.2">
      <c r="I127" s="25">
        <v>122</v>
      </c>
      <c r="J127" s="29">
        <v>0</v>
      </c>
      <c r="L127" s="25">
        <v>14038.452544581889</v>
      </c>
      <c r="N127" s="25">
        <v>122</v>
      </c>
      <c r="O127" s="25">
        <f t="shared" si="15"/>
        <v>11160.569772942603</v>
      </c>
      <c r="P127" s="25">
        <f t="shared" si="12"/>
        <v>11160.569772942603</v>
      </c>
      <c r="Q127" s="25">
        <f t="shared" si="13"/>
        <v>0</v>
      </c>
      <c r="R127" s="25">
        <f t="shared" si="16"/>
        <v>11160.569772942603</v>
      </c>
      <c r="S127" s="25">
        <f t="shared" si="17"/>
        <v>0</v>
      </c>
      <c r="T127" s="25" t="str">
        <f t="shared" si="18"/>
        <v>drain</v>
      </c>
      <c r="V127" s="25">
        <f t="shared" si="21"/>
        <v>0</v>
      </c>
      <c r="W127" s="25">
        <f t="shared" si="19"/>
        <v>0</v>
      </c>
      <c r="X127" s="25">
        <f t="shared" si="22"/>
        <v>0</v>
      </c>
      <c r="Z127" s="25">
        <f t="shared" si="20"/>
        <v>11160.569772942603</v>
      </c>
      <c r="AB127" s="25">
        <f t="shared" si="14"/>
        <v>0</v>
      </c>
    </row>
    <row r="128" x14ac:dyDescent="0.2">
      <c r="I128" s="24">
        <v>123</v>
      </c>
      <c r="J128" s="28">
        <v>0</v>
      </c>
      <c r="L128" s="24">
        <v>13063.210815823077</v>
      </c>
      <c r="N128" s="24">
        <v>123</v>
      </c>
      <c r="O128" s="24">
        <f t="shared" si="15"/>
        <v>10385.252598579347</v>
      </c>
      <c r="P128" s="24">
        <f t="shared" si="12"/>
        <v>10385.252598579347</v>
      </c>
      <c r="Q128" s="24">
        <f t="shared" si="13"/>
        <v>0</v>
      </c>
      <c r="R128" s="24">
        <f t="shared" si="16"/>
        <v>10385.252598579347</v>
      </c>
      <c r="S128" s="24">
        <f t="shared" si="17"/>
        <v>0</v>
      </c>
      <c r="T128" s="24" t="str">
        <f t="shared" si="18"/>
        <v>drain</v>
      </c>
      <c r="V128" s="24">
        <f t="shared" si="21"/>
        <v>0</v>
      </c>
      <c r="W128" s="24">
        <f t="shared" si="19"/>
        <v>0</v>
      </c>
      <c r="X128" s="24">
        <f t="shared" si="22"/>
        <v>0</v>
      </c>
      <c r="Z128" s="24">
        <f t="shared" si="20"/>
        <v>10385.252598579347</v>
      </c>
      <c r="AB128" s="24">
        <f t="shared" si="14"/>
        <v>0</v>
      </c>
    </row>
    <row r="129" x14ac:dyDescent="0.2">
      <c r="I129" s="25">
        <v>124</v>
      </c>
      <c r="J129" s="29">
        <v>0</v>
      </c>
      <c r="L129" s="25">
        <v>12732.750769913195</v>
      </c>
      <c r="N129" s="25">
        <v>124</v>
      </c>
      <c r="O129" s="25">
        <f t="shared" si="15"/>
        <v>10122.53686208099</v>
      </c>
      <c r="P129" s="25">
        <f t="shared" si="12"/>
        <v>10122.53686208099</v>
      </c>
      <c r="Q129" s="25">
        <f t="shared" si="13"/>
        <v>0</v>
      </c>
      <c r="R129" s="25">
        <f t="shared" si="16"/>
        <v>10122.53686208099</v>
      </c>
      <c r="S129" s="25">
        <f t="shared" si="17"/>
        <v>0</v>
      </c>
      <c r="T129" s="25" t="str">
        <f t="shared" si="18"/>
        <v>drain</v>
      </c>
      <c r="V129" s="25">
        <f t="shared" si="21"/>
        <v>0</v>
      </c>
      <c r="W129" s="25">
        <f t="shared" si="19"/>
        <v>0</v>
      </c>
      <c r="X129" s="25">
        <f t="shared" si="22"/>
        <v>0</v>
      </c>
      <c r="Z129" s="25">
        <f t="shared" si="20"/>
        <v>10122.53686208099</v>
      </c>
      <c r="AB129" s="25">
        <f t="shared" si="14"/>
        <v>0</v>
      </c>
    </row>
    <row r="130" x14ac:dyDescent="0.2">
      <c r="I130" s="24">
        <v>125</v>
      </c>
      <c r="J130" s="28">
        <v>0</v>
      </c>
      <c r="L130" s="24">
        <v>12730.261042714117</v>
      </c>
      <c r="N130" s="24">
        <v>125</v>
      </c>
      <c r="O130" s="24">
        <f t="shared" si="15"/>
        <v>10120.557528957723</v>
      </c>
      <c r="P130" s="24">
        <f t="shared" si="12"/>
        <v>10120.557528957723</v>
      </c>
      <c r="Q130" s="24">
        <f t="shared" si="13"/>
        <v>0</v>
      </c>
      <c r="R130" s="24">
        <f t="shared" si="16"/>
        <v>10120.557528957723</v>
      </c>
      <c r="S130" s="24">
        <f t="shared" si="17"/>
        <v>0</v>
      </c>
      <c r="T130" s="24" t="str">
        <f t="shared" si="18"/>
        <v>drain</v>
      </c>
      <c r="V130" s="24">
        <f t="shared" si="21"/>
        <v>0</v>
      </c>
      <c r="W130" s="24">
        <f t="shared" si="19"/>
        <v>0</v>
      </c>
      <c r="X130" s="24">
        <f t="shared" si="22"/>
        <v>0</v>
      </c>
      <c r="Z130" s="24">
        <f t="shared" si="20"/>
        <v>10120.557528957723</v>
      </c>
      <c r="AB130" s="24">
        <f t="shared" si="14"/>
        <v>0</v>
      </c>
    </row>
    <row r="131" x14ac:dyDescent="0.2">
      <c r="I131" s="25">
        <v>126</v>
      </c>
      <c r="J131" s="29">
        <v>0</v>
      </c>
      <c r="L131" s="25">
        <v>13453.27713614702</v>
      </c>
      <c r="N131" s="25">
        <v>126</v>
      </c>
      <c r="O131" s="25">
        <f t="shared" si="15"/>
        <v>10695.355323236881</v>
      </c>
      <c r="P131" s="25">
        <f t="shared" si="12"/>
        <v>10695.355323236881</v>
      </c>
      <c r="Q131" s="25">
        <f t="shared" si="13"/>
        <v>0</v>
      </c>
      <c r="R131" s="25">
        <f t="shared" si="16"/>
        <v>10695.355323236881</v>
      </c>
      <c r="S131" s="25">
        <f t="shared" si="17"/>
        <v>0</v>
      </c>
      <c r="T131" s="25" t="str">
        <f t="shared" si="18"/>
        <v>drain</v>
      </c>
      <c r="V131" s="25">
        <f t="shared" si="21"/>
        <v>0</v>
      </c>
      <c r="W131" s="25">
        <f t="shared" si="19"/>
        <v>0</v>
      </c>
      <c r="X131" s="25">
        <f t="shared" si="22"/>
        <v>0</v>
      </c>
      <c r="Z131" s="25">
        <f t="shared" si="20"/>
        <v>10695.355323236881</v>
      </c>
      <c r="AB131" s="25">
        <f t="shared" si="14"/>
        <v>0</v>
      </c>
    </row>
    <row r="132" x14ac:dyDescent="0.2">
      <c r="I132" s="24">
        <v>127</v>
      </c>
      <c r="J132" s="28">
        <v>0</v>
      </c>
      <c r="L132" s="24">
        <v>14459.461106693743</v>
      </c>
      <c r="N132" s="24">
        <v>127</v>
      </c>
      <c r="O132" s="24">
        <f t="shared" si="15"/>
        <v>11495.271579821527</v>
      </c>
      <c r="P132" s="24">
        <f t="shared" si="12"/>
        <v>11495.271579821527</v>
      </c>
      <c r="Q132" s="24">
        <f t="shared" si="13"/>
        <v>0</v>
      </c>
      <c r="R132" s="24">
        <f t="shared" si="16"/>
        <v>11495.271579821527</v>
      </c>
      <c r="S132" s="24">
        <f t="shared" si="17"/>
        <v>0</v>
      </c>
      <c r="T132" s="24" t="str">
        <f t="shared" si="18"/>
        <v>drain</v>
      </c>
      <c r="V132" s="24">
        <f t="shared" si="21"/>
        <v>0</v>
      </c>
      <c r="W132" s="24">
        <f t="shared" si="19"/>
        <v>0</v>
      </c>
      <c r="X132" s="24">
        <f t="shared" si="22"/>
        <v>0</v>
      </c>
      <c r="Z132" s="24">
        <f t="shared" si="20"/>
        <v>11495.271579821527</v>
      </c>
      <c r="AB132" s="24">
        <f t="shared" si="14"/>
        <v>0</v>
      </c>
    </row>
    <row r="133" x14ac:dyDescent="0.2">
      <c r="I133" s="25">
        <v>128</v>
      </c>
      <c r="J133" s="29">
        <v>0</v>
      </c>
      <c r="L133" s="25">
        <v>15718.641833126543</v>
      </c>
      <c r="N133" s="25">
        <v>128</v>
      </c>
      <c r="O133" s="25">
        <f t="shared" si="15"/>
        <v>12496.320257335603</v>
      </c>
      <c r="P133" s="25">
        <f t="shared" si="12"/>
        <v>12496.320257335603</v>
      </c>
      <c r="Q133" s="25">
        <f t="shared" si="13"/>
        <v>0</v>
      </c>
      <c r="R133" s="25">
        <f t="shared" si="16"/>
        <v>12496.320257335603</v>
      </c>
      <c r="S133" s="25">
        <f t="shared" si="17"/>
        <v>0</v>
      </c>
      <c r="T133" s="25" t="str">
        <f t="shared" si="18"/>
        <v>drain</v>
      </c>
      <c r="V133" s="25">
        <f t="shared" si="21"/>
        <v>0</v>
      </c>
      <c r="W133" s="25">
        <f t="shared" si="19"/>
        <v>0</v>
      </c>
      <c r="X133" s="25">
        <f t="shared" si="22"/>
        <v>0</v>
      </c>
      <c r="Z133" s="25">
        <f t="shared" si="20"/>
        <v>12496.320257335603</v>
      </c>
      <c r="AB133" s="25">
        <f t="shared" si="14"/>
        <v>0</v>
      </c>
    </row>
    <row r="134" x14ac:dyDescent="0.2">
      <c r="I134" s="24">
        <v>129</v>
      </c>
      <c r="J134" s="28">
        <v>0.48157502299999999</v>
      </c>
      <c r="L134" s="24">
        <v>16767.949200260638</v>
      </c>
      <c r="N134" s="24">
        <v>129</v>
      </c>
      <c r="O134" s="24">
        <f t="shared" si="15"/>
        <v>13330.519614207209</v>
      </c>
      <c r="P134" s="24">
        <f t="shared" ref="P134:P197" si="23">O134-$E$8*$E$9</f>
        <v>13330.519614207209</v>
      </c>
      <c r="Q134" s="24">
        <f t="shared" ref="Q134:Q197" si="24">J134*$E$7</f>
        <v>38526.001839999997</v>
      </c>
      <c r="R134" s="24">
        <f t="shared" si="16"/>
        <v>0</v>
      </c>
      <c r="S134" s="24">
        <f t="shared" si="17"/>
        <v>25195.482225792788</v>
      </c>
      <c r="T134" s="24" t="str">
        <f t="shared" si="18"/>
        <v>charge</v>
      </c>
      <c r="V134" s="24">
        <f t="shared" si="21"/>
        <v>4000</v>
      </c>
      <c r="W134" s="24">
        <f t="shared" si="19"/>
        <v>4000</v>
      </c>
      <c r="X134" s="24">
        <f t="shared" si="22"/>
        <v>0</v>
      </c>
      <c r="Z134" s="24">
        <f t="shared" si="20"/>
        <v>0</v>
      </c>
      <c r="AB134" s="24">
        <f t="shared" ref="AB134:AB197" si="25">IF(T134="charge",(S134-V134),0)</f>
        <v>21195.482225792788</v>
      </c>
    </row>
    <row r="135" x14ac:dyDescent="0.2">
      <c r="I135" s="25">
        <v>130</v>
      </c>
      <c r="J135" s="29">
        <v>0.60975132799999998</v>
      </c>
      <c r="L135" s="25">
        <v>17389.954345858096</v>
      </c>
      <c r="N135" s="25">
        <v>130</v>
      </c>
      <c r="O135" s="25">
        <f t="shared" ref="O135:O198" si="26">L135*$O$2</f>
        <v>13825.013704957186</v>
      </c>
      <c r="P135" s="25">
        <f t="shared" si="23"/>
        <v>13825.013704957186</v>
      </c>
      <c r="Q135" s="25">
        <f t="shared" si="24"/>
        <v>48780.106240000001</v>
      </c>
      <c r="R135" s="25">
        <f t="shared" ref="R135:R198" si="27">IF(P135&gt;Q135,P135-Q135,0)</f>
        <v>0</v>
      </c>
      <c r="S135" s="25">
        <f t="shared" ref="S135:S198" si="28">IF(Q135&gt;P135,Q135-P135,0)</f>
        <v>34955.092535042815</v>
      </c>
      <c r="T135" s="25" t="str">
        <f t="shared" ref="T135:T198" si="29">IF(P135&gt;Q135,"drain","charge")</f>
        <v>charge</v>
      </c>
      <c r="V135" s="25">
        <f t="shared" si="21"/>
        <v>0</v>
      </c>
      <c r="W135" s="25">
        <f t="shared" ref="W135:W198" si="30">IF(W134+S135&gt;$E$11,$E$11,IF(T135="charge",W134+(S135*$E$12),IF((W134-R135)&gt;0,W134-R135,0)))</f>
        <v>4000</v>
      </c>
      <c r="X135" s="25">
        <f t="shared" si="22"/>
        <v>0</v>
      </c>
      <c r="Z135" s="25">
        <f t="shared" ref="Z135:Z198" si="31">R135-X135</f>
        <v>0</v>
      </c>
      <c r="AB135" s="25">
        <f t="shared" si="25"/>
        <v>34955.092535042815</v>
      </c>
    </row>
    <row r="136" x14ac:dyDescent="0.2">
      <c r="I136" s="24">
        <v>131</v>
      </c>
      <c r="J136" s="28">
        <v>0.63599494099999998</v>
      </c>
      <c r="L136" s="24">
        <v>17634.666087186335</v>
      </c>
      <c r="N136" s="24">
        <v>131</v>
      </c>
      <c r="O136" s="24">
        <f t="shared" si="26"/>
        <v>14019.559539313137</v>
      </c>
      <c r="P136" s="24">
        <f t="shared" si="23"/>
        <v>14019.559539313137</v>
      </c>
      <c r="Q136" s="24">
        <f t="shared" si="24"/>
        <v>50879.595280000001</v>
      </c>
      <c r="R136" s="24">
        <f t="shared" si="27"/>
        <v>0</v>
      </c>
      <c r="S136" s="24">
        <f t="shared" si="28"/>
        <v>36860.035740686864</v>
      </c>
      <c r="T136" s="24" t="str">
        <f t="shared" si="29"/>
        <v>charge</v>
      </c>
      <c r="V136" s="24">
        <f t="shared" ref="V136:V199" si="32">IF(W136&gt;=W135,(W136-W135),0)</f>
        <v>0</v>
      </c>
      <c r="W136" s="24">
        <f t="shared" si="30"/>
        <v>4000</v>
      </c>
      <c r="X136" s="24">
        <f t="shared" ref="X136:X199" si="33">IF(T136="drain",W135-W136,0)</f>
        <v>0</v>
      </c>
      <c r="Z136" s="24">
        <f t="shared" si="31"/>
        <v>0</v>
      </c>
      <c r="AB136" s="24">
        <f t="shared" si="25"/>
        <v>36860.035740686864</v>
      </c>
    </row>
    <row r="137" x14ac:dyDescent="0.2">
      <c r="I137" s="25">
        <v>132</v>
      </c>
      <c r="J137" s="29">
        <v>0.66414397999999997</v>
      </c>
      <c r="L137" s="25">
        <v>17457.745496118067</v>
      </c>
      <c r="N137" s="25">
        <v>132</v>
      </c>
      <c r="O137" s="25">
        <f t="shared" si="26"/>
        <v>13878.907669413864</v>
      </c>
      <c r="P137" s="25">
        <f t="shared" si="23"/>
        <v>13878.907669413864</v>
      </c>
      <c r="Q137" s="25">
        <f t="shared" si="24"/>
        <v>53131.518400000001</v>
      </c>
      <c r="R137" s="25">
        <f t="shared" si="27"/>
        <v>0</v>
      </c>
      <c r="S137" s="25">
        <f t="shared" si="28"/>
        <v>39252.610730586137</v>
      </c>
      <c r="T137" s="25" t="str">
        <f t="shared" si="29"/>
        <v>charge</v>
      </c>
      <c r="V137" s="25">
        <f t="shared" si="32"/>
        <v>0</v>
      </c>
      <c r="W137" s="25">
        <f t="shared" si="30"/>
        <v>4000</v>
      </c>
      <c r="X137" s="25">
        <f t="shared" si="33"/>
        <v>0</v>
      </c>
      <c r="Z137" s="25">
        <f t="shared" si="31"/>
        <v>0</v>
      </c>
      <c r="AB137" s="25">
        <f t="shared" si="25"/>
        <v>39252.610730586137</v>
      </c>
    </row>
    <row r="138" x14ac:dyDescent="0.2">
      <c r="I138" s="24">
        <v>133</v>
      </c>
      <c r="J138" s="28">
        <v>0.67905702599999995</v>
      </c>
      <c r="L138" s="24">
        <v>17458.542001760004</v>
      </c>
      <c r="N138" s="24">
        <v>133</v>
      </c>
      <c r="O138" s="24">
        <f t="shared" si="26"/>
        <v>13879.540891399205</v>
      </c>
      <c r="P138" s="24">
        <f t="shared" si="23"/>
        <v>13879.540891399205</v>
      </c>
      <c r="Q138" s="24">
        <f t="shared" si="24"/>
        <v>54324.562079999996</v>
      </c>
      <c r="R138" s="24">
        <f t="shared" si="27"/>
        <v>0</v>
      </c>
      <c r="S138" s="24">
        <f t="shared" si="28"/>
        <v>40445.021188600789</v>
      </c>
      <c r="T138" s="24" t="str">
        <f t="shared" si="29"/>
        <v>charge</v>
      </c>
      <c r="V138" s="24">
        <f t="shared" si="32"/>
        <v>0</v>
      </c>
      <c r="W138" s="24">
        <f t="shared" si="30"/>
        <v>4000</v>
      </c>
      <c r="X138" s="24">
        <f t="shared" si="33"/>
        <v>0</v>
      </c>
      <c r="Z138" s="24">
        <f t="shared" si="31"/>
        <v>0</v>
      </c>
      <c r="AB138" s="24">
        <f t="shared" si="25"/>
        <v>40445.021188600789</v>
      </c>
    </row>
    <row r="139" x14ac:dyDescent="0.2">
      <c r="I139" s="25">
        <v>134</v>
      </c>
      <c r="J139" s="29">
        <v>0.65403508799999999</v>
      </c>
      <c r="L139" s="25">
        <v>17520.302765929697</v>
      </c>
      <c r="N139" s="25">
        <v>134</v>
      </c>
      <c r="O139" s="25">
        <f t="shared" si="26"/>
        <v>13928.640698914109</v>
      </c>
      <c r="P139" s="25">
        <f t="shared" si="23"/>
        <v>13928.640698914109</v>
      </c>
      <c r="Q139" s="25">
        <f t="shared" si="24"/>
        <v>52322.80704</v>
      </c>
      <c r="R139" s="25">
        <f t="shared" si="27"/>
        <v>0</v>
      </c>
      <c r="S139" s="25">
        <f t="shared" si="28"/>
        <v>38394.166341085889</v>
      </c>
      <c r="T139" s="25" t="str">
        <f t="shared" si="29"/>
        <v>charge</v>
      </c>
      <c r="V139" s="25">
        <f t="shared" si="32"/>
        <v>0</v>
      </c>
      <c r="W139" s="25">
        <f t="shared" si="30"/>
        <v>4000</v>
      </c>
      <c r="X139" s="25">
        <f t="shared" si="33"/>
        <v>0</v>
      </c>
      <c r="Z139" s="25">
        <f t="shared" si="31"/>
        <v>0</v>
      </c>
      <c r="AB139" s="25">
        <f t="shared" si="25"/>
        <v>38394.166341085889</v>
      </c>
    </row>
    <row r="140" x14ac:dyDescent="0.2">
      <c r="I140" s="24">
        <v>135</v>
      </c>
      <c r="J140" s="28">
        <v>0.55916813799999998</v>
      </c>
      <c r="L140" s="24">
        <v>17811.816719436643</v>
      </c>
      <c r="N140" s="24">
        <v>135</v>
      </c>
      <c r="O140" s="24">
        <f t="shared" si="26"/>
        <v>14160.394291952132</v>
      </c>
      <c r="P140" s="24">
        <f t="shared" si="23"/>
        <v>14160.394291952132</v>
      </c>
      <c r="Q140" s="24">
        <f t="shared" si="24"/>
        <v>44733.45104</v>
      </c>
      <c r="R140" s="24">
        <f t="shared" si="27"/>
        <v>0</v>
      </c>
      <c r="S140" s="24">
        <f t="shared" si="28"/>
        <v>30573.056748047868</v>
      </c>
      <c r="T140" s="24" t="str">
        <f t="shared" si="29"/>
        <v>charge</v>
      </c>
      <c r="V140" s="24">
        <f t="shared" si="32"/>
        <v>0</v>
      </c>
      <c r="W140" s="24">
        <f t="shared" si="30"/>
        <v>4000</v>
      </c>
      <c r="X140" s="24">
        <f t="shared" si="33"/>
        <v>0</v>
      </c>
      <c r="Z140" s="24">
        <f t="shared" si="31"/>
        <v>0</v>
      </c>
      <c r="AB140" s="24">
        <f t="shared" si="25"/>
        <v>30573.056748047868</v>
      </c>
    </row>
    <row r="141" x14ac:dyDescent="0.2">
      <c r="I141" s="25">
        <v>136</v>
      </c>
      <c r="J141" s="29">
        <v>0.35672732900000004</v>
      </c>
      <c r="L141" s="25">
        <v>17853.788657379147</v>
      </c>
      <c r="N141" s="25">
        <v>136</v>
      </c>
      <c r="O141" s="25">
        <f t="shared" si="26"/>
        <v>14193.761982616423</v>
      </c>
      <c r="P141" s="25">
        <f t="shared" si="23"/>
        <v>14193.761982616423</v>
      </c>
      <c r="Q141" s="25">
        <f t="shared" si="24"/>
        <v>28538.186320000004</v>
      </c>
      <c r="R141" s="25">
        <f t="shared" si="27"/>
        <v>0</v>
      </c>
      <c r="S141" s="25">
        <f t="shared" si="28"/>
        <v>14344.424337383582</v>
      </c>
      <c r="T141" s="25" t="str">
        <f t="shared" si="29"/>
        <v>charge</v>
      </c>
      <c r="V141" s="25">
        <f t="shared" si="32"/>
        <v>0</v>
      </c>
      <c r="W141" s="25">
        <f t="shared" si="30"/>
        <v>4000</v>
      </c>
      <c r="X141" s="25">
        <f t="shared" si="33"/>
        <v>0</v>
      </c>
      <c r="Z141" s="25">
        <f t="shared" si="31"/>
        <v>0</v>
      </c>
      <c r="AB141" s="25">
        <f t="shared" si="25"/>
        <v>14344.424337383582</v>
      </c>
    </row>
    <row r="142" x14ac:dyDescent="0.2">
      <c r="I142" s="24">
        <v>137</v>
      </c>
      <c r="J142" s="28">
        <v>0.19714820000000002</v>
      </c>
      <c r="L142" s="24">
        <v>17612.207300090788</v>
      </c>
      <c r="N142" s="24">
        <v>137</v>
      </c>
      <c r="O142" s="24">
        <f t="shared" si="26"/>
        <v>14001.704803572176</v>
      </c>
      <c r="P142" s="24">
        <f t="shared" si="23"/>
        <v>14001.704803572176</v>
      </c>
      <c r="Q142" s="24">
        <f t="shared" si="24"/>
        <v>15771.856000000002</v>
      </c>
      <c r="R142" s="24">
        <f t="shared" si="27"/>
        <v>0</v>
      </c>
      <c r="S142" s="24">
        <f t="shared" si="28"/>
        <v>1770.1511964278252</v>
      </c>
      <c r="T142" s="24" t="str">
        <f t="shared" si="29"/>
        <v>charge</v>
      </c>
      <c r="V142" s="24">
        <f t="shared" si="32"/>
        <v>0</v>
      </c>
      <c r="W142" s="24">
        <f t="shared" si="30"/>
        <v>4000</v>
      </c>
      <c r="X142" s="24">
        <f t="shared" si="33"/>
        <v>0</v>
      </c>
      <c r="Z142" s="24">
        <f t="shared" si="31"/>
        <v>0</v>
      </c>
      <c r="AB142" s="24">
        <f t="shared" si="25"/>
        <v>1770.1511964278252</v>
      </c>
    </row>
    <row r="143" x14ac:dyDescent="0.2">
      <c r="I143" s="25">
        <v>138</v>
      </c>
      <c r="J143" s="29">
        <v>0</v>
      </c>
      <c r="L143" s="25">
        <v>19226.411474871635</v>
      </c>
      <c r="N143" s="25">
        <v>138</v>
      </c>
      <c r="O143" s="25">
        <f t="shared" si="26"/>
        <v>15284.997122522951</v>
      </c>
      <c r="P143" s="25">
        <f t="shared" si="23"/>
        <v>15284.997122522951</v>
      </c>
      <c r="Q143" s="25">
        <f t="shared" si="24"/>
        <v>0</v>
      </c>
      <c r="R143" s="25">
        <f t="shared" si="27"/>
        <v>15284.997122522951</v>
      </c>
      <c r="S143" s="25">
        <f t="shared" si="28"/>
        <v>0</v>
      </c>
      <c r="T143" s="25" t="str">
        <f t="shared" si="29"/>
        <v>drain</v>
      </c>
      <c r="V143" s="25">
        <f t="shared" si="32"/>
        <v>0</v>
      </c>
      <c r="W143" s="25">
        <f t="shared" si="30"/>
        <v>0</v>
      </c>
      <c r="X143" s="25">
        <f t="shared" si="33"/>
        <v>4000</v>
      </c>
      <c r="Z143" s="25">
        <f t="shared" si="31"/>
        <v>11284.997122522951</v>
      </c>
      <c r="AB143" s="25">
        <f t="shared" si="25"/>
        <v>0</v>
      </c>
    </row>
    <row r="144" x14ac:dyDescent="0.2">
      <c r="I144" s="24">
        <v>139</v>
      </c>
      <c r="J144" s="28">
        <v>0</v>
      </c>
      <c r="L144" s="24">
        <v>20797.032551264761</v>
      </c>
      <c r="N144" s="24">
        <v>139</v>
      </c>
      <c r="O144" s="24">
        <f t="shared" si="26"/>
        <v>16533.640878255486</v>
      </c>
      <c r="P144" s="24">
        <f t="shared" si="23"/>
        <v>16533.640878255486</v>
      </c>
      <c r="Q144" s="24">
        <f t="shared" si="24"/>
        <v>0</v>
      </c>
      <c r="R144" s="24">
        <f t="shared" si="27"/>
        <v>16533.640878255486</v>
      </c>
      <c r="S144" s="24">
        <f t="shared" si="28"/>
        <v>0</v>
      </c>
      <c r="T144" s="24" t="str">
        <f t="shared" si="29"/>
        <v>drain</v>
      </c>
      <c r="V144" s="24">
        <f t="shared" si="32"/>
        <v>0</v>
      </c>
      <c r="W144" s="24">
        <f t="shared" si="30"/>
        <v>0</v>
      </c>
      <c r="X144" s="24">
        <f t="shared" si="33"/>
        <v>0</v>
      </c>
      <c r="Z144" s="24">
        <f t="shared" si="31"/>
        <v>16533.640878255486</v>
      </c>
      <c r="AB144" s="24">
        <f t="shared" si="25"/>
        <v>0</v>
      </c>
    </row>
    <row r="145" x14ac:dyDescent="0.2">
      <c r="I145" s="25">
        <v>140</v>
      </c>
      <c r="J145" s="29">
        <v>0</v>
      </c>
      <c r="L145" s="25">
        <v>21057.509394860266</v>
      </c>
      <c r="N145" s="25">
        <v>140</v>
      </c>
      <c r="O145" s="25">
        <f t="shared" si="26"/>
        <v>16740.719968913912</v>
      </c>
      <c r="P145" s="25">
        <f t="shared" si="23"/>
        <v>16740.719968913912</v>
      </c>
      <c r="Q145" s="25">
        <f t="shared" si="24"/>
        <v>0</v>
      </c>
      <c r="R145" s="25">
        <f t="shared" si="27"/>
        <v>16740.719968913912</v>
      </c>
      <c r="S145" s="25">
        <f t="shared" si="28"/>
        <v>0</v>
      </c>
      <c r="T145" s="25" t="str">
        <f t="shared" si="29"/>
        <v>drain</v>
      </c>
      <c r="V145" s="25">
        <f t="shared" si="32"/>
        <v>0</v>
      </c>
      <c r="W145" s="25">
        <f t="shared" si="30"/>
        <v>0</v>
      </c>
      <c r="X145" s="25">
        <f t="shared" si="33"/>
        <v>0</v>
      </c>
      <c r="Z145" s="25">
        <f t="shared" si="31"/>
        <v>16740.719968913912</v>
      </c>
      <c r="AB145" s="25">
        <f t="shared" si="25"/>
        <v>0</v>
      </c>
    </row>
    <row r="146" x14ac:dyDescent="0.2">
      <c r="I146" s="24">
        <v>141</v>
      </c>
      <c r="J146" s="28">
        <v>0</v>
      </c>
      <c r="L146" s="24">
        <v>20700.267918241021</v>
      </c>
      <c r="N146" s="24">
        <v>141</v>
      </c>
      <c r="O146" s="24">
        <f t="shared" si="26"/>
        <v>16456.712995001613</v>
      </c>
      <c r="P146" s="24">
        <f t="shared" si="23"/>
        <v>16456.712995001613</v>
      </c>
      <c r="Q146" s="24">
        <f t="shared" si="24"/>
        <v>0</v>
      </c>
      <c r="R146" s="24">
        <f t="shared" si="27"/>
        <v>16456.712995001613</v>
      </c>
      <c r="S146" s="24">
        <f t="shared" si="28"/>
        <v>0</v>
      </c>
      <c r="T146" s="24" t="str">
        <f t="shared" si="29"/>
        <v>drain</v>
      </c>
      <c r="V146" s="24">
        <f t="shared" si="32"/>
        <v>0</v>
      </c>
      <c r="W146" s="24">
        <f t="shared" si="30"/>
        <v>0</v>
      </c>
      <c r="X146" s="24">
        <f t="shared" si="33"/>
        <v>0</v>
      </c>
      <c r="Z146" s="24">
        <f t="shared" si="31"/>
        <v>16456.712995001613</v>
      </c>
      <c r="AB146" s="24">
        <f t="shared" si="25"/>
        <v>0</v>
      </c>
    </row>
    <row r="147" x14ac:dyDescent="0.2">
      <c r="I147" s="25">
        <v>142</v>
      </c>
      <c r="J147" s="29">
        <v>0</v>
      </c>
      <c r="L147" s="25">
        <v>19838.074203777313</v>
      </c>
      <c r="N147" s="25">
        <v>142</v>
      </c>
      <c r="O147" s="25">
        <f t="shared" si="26"/>
        <v>15771.268992002964</v>
      </c>
      <c r="P147" s="25">
        <f t="shared" si="23"/>
        <v>15771.268992002964</v>
      </c>
      <c r="Q147" s="25">
        <f t="shared" si="24"/>
        <v>0</v>
      </c>
      <c r="R147" s="25">
        <f t="shared" si="27"/>
        <v>15771.268992002964</v>
      </c>
      <c r="S147" s="25">
        <f t="shared" si="28"/>
        <v>0</v>
      </c>
      <c r="T147" s="25" t="str">
        <f t="shared" si="29"/>
        <v>drain</v>
      </c>
      <c r="V147" s="25">
        <f t="shared" si="32"/>
        <v>0</v>
      </c>
      <c r="W147" s="25">
        <f t="shared" si="30"/>
        <v>0</v>
      </c>
      <c r="X147" s="25">
        <f t="shared" si="33"/>
        <v>0</v>
      </c>
      <c r="Z147" s="25">
        <f t="shared" si="31"/>
        <v>15771.268992002964</v>
      </c>
      <c r="AB147" s="25">
        <f t="shared" si="25"/>
        <v>0</v>
      </c>
    </row>
    <row r="148" x14ac:dyDescent="0.2">
      <c r="I148" s="24">
        <v>143</v>
      </c>
      <c r="J148" s="28">
        <v>0</v>
      </c>
      <c r="L148" s="24">
        <v>18508.162837982178</v>
      </c>
      <c r="N148" s="24">
        <v>143</v>
      </c>
      <c r="O148" s="24">
        <f t="shared" si="26"/>
        <v>14713.989456195832</v>
      </c>
      <c r="P148" s="24">
        <f t="shared" si="23"/>
        <v>14713.989456195832</v>
      </c>
      <c r="Q148" s="24">
        <f t="shared" si="24"/>
        <v>0</v>
      </c>
      <c r="R148" s="24">
        <f t="shared" si="27"/>
        <v>14713.989456195832</v>
      </c>
      <c r="S148" s="24">
        <f t="shared" si="28"/>
        <v>0</v>
      </c>
      <c r="T148" s="24" t="str">
        <f t="shared" si="29"/>
        <v>drain</v>
      </c>
      <c r="V148" s="24">
        <f t="shared" si="32"/>
        <v>0</v>
      </c>
      <c r="W148" s="24">
        <f t="shared" si="30"/>
        <v>0</v>
      </c>
      <c r="X148" s="24">
        <f t="shared" si="33"/>
        <v>0</v>
      </c>
      <c r="Z148" s="24">
        <f t="shared" si="31"/>
        <v>14713.989456195832</v>
      </c>
      <c r="AB148" s="24">
        <f t="shared" si="25"/>
        <v>0</v>
      </c>
    </row>
    <row r="149" x14ac:dyDescent="0.2">
      <c r="I149" s="25">
        <v>144</v>
      </c>
      <c r="J149" s="29">
        <v>0</v>
      </c>
      <c r="L149" s="25">
        <v>17284.598926281928</v>
      </c>
      <c r="N149" s="25">
        <v>144</v>
      </c>
      <c r="O149" s="25">
        <f t="shared" si="26"/>
        <v>13741.256146394133</v>
      </c>
      <c r="P149" s="25">
        <f t="shared" si="23"/>
        <v>13741.256146394133</v>
      </c>
      <c r="Q149" s="25">
        <f t="shared" si="24"/>
        <v>0</v>
      </c>
      <c r="R149" s="25">
        <f t="shared" si="27"/>
        <v>13741.256146394133</v>
      </c>
      <c r="S149" s="25">
        <f t="shared" si="28"/>
        <v>0</v>
      </c>
      <c r="T149" s="25" t="str">
        <f t="shared" si="29"/>
        <v>drain</v>
      </c>
      <c r="V149" s="25">
        <f t="shared" si="32"/>
        <v>0</v>
      </c>
      <c r="W149" s="25">
        <f t="shared" si="30"/>
        <v>0</v>
      </c>
      <c r="X149" s="25">
        <f t="shared" si="33"/>
        <v>0</v>
      </c>
      <c r="Z149" s="25">
        <f t="shared" si="31"/>
        <v>13741.256146394133</v>
      </c>
      <c r="AB149" s="25">
        <f t="shared" si="25"/>
        <v>0</v>
      </c>
    </row>
    <row r="150" x14ac:dyDescent="0.2">
      <c r="I150" s="24">
        <v>145</v>
      </c>
      <c r="J150" s="28">
        <v>0</v>
      </c>
      <c r="L150" s="24">
        <v>15470.281570506095</v>
      </c>
      <c r="N150" s="24">
        <v>145</v>
      </c>
      <c r="O150" s="24">
        <f t="shared" si="26"/>
        <v>12298.873848552346</v>
      </c>
      <c r="P150" s="24">
        <f t="shared" si="23"/>
        <v>12298.873848552346</v>
      </c>
      <c r="Q150" s="24">
        <f t="shared" si="24"/>
        <v>0</v>
      </c>
      <c r="R150" s="24">
        <f t="shared" si="27"/>
        <v>12298.873848552346</v>
      </c>
      <c r="S150" s="24">
        <f t="shared" si="28"/>
        <v>0</v>
      </c>
      <c r="T150" s="24" t="str">
        <f t="shared" si="29"/>
        <v>drain</v>
      </c>
      <c r="V150" s="24">
        <f t="shared" si="32"/>
        <v>0</v>
      </c>
      <c r="W150" s="24">
        <f t="shared" si="30"/>
        <v>0</v>
      </c>
      <c r="X150" s="24">
        <f t="shared" si="33"/>
        <v>0</v>
      </c>
      <c r="Z150" s="24">
        <f t="shared" si="31"/>
        <v>12298.873848552346</v>
      </c>
      <c r="AB150" s="24">
        <f t="shared" si="25"/>
        <v>0</v>
      </c>
    </row>
    <row r="151" x14ac:dyDescent="0.2">
      <c r="I151" s="25">
        <v>146</v>
      </c>
      <c r="J151" s="29">
        <v>0</v>
      </c>
      <c r="L151" s="25">
        <v>14003.953133249282</v>
      </c>
      <c r="N151" s="25">
        <v>146</v>
      </c>
      <c r="O151" s="25">
        <f t="shared" si="26"/>
        <v>11133.142740933181</v>
      </c>
      <c r="P151" s="25">
        <f t="shared" si="23"/>
        <v>11133.142740933181</v>
      </c>
      <c r="Q151" s="25">
        <f t="shared" si="24"/>
        <v>0</v>
      </c>
      <c r="R151" s="25">
        <f t="shared" si="27"/>
        <v>11133.142740933181</v>
      </c>
      <c r="S151" s="25">
        <f t="shared" si="28"/>
        <v>0</v>
      </c>
      <c r="T151" s="25" t="str">
        <f t="shared" si="29"/>
        <v>drain</v>
      </c>
      <c r="V151" s="25">
        <f t="shared" si="32"/>
        <v>0</v>
      </c>
      <c r="W151" s="25">
        <f t="shared" si="30"/>
        <v>0</v>
      </c>
      <c r="X151" s="25">
        <f t="shared" si="33"/>
        <v>0</v>
      </c>
      <c r="Z151" s="25">
        <f t="shared" si="31"/>
        <v>11133.142740933181</v>
      </c>
      <c r="AB151" s="25">
        <f t="shared" si="25"/>
        <v>0</v>
      </c>
    </row>
    <row r="152" x14ac:dyDescent="0.2">
      <c r="I152" s="24">
        <v>147</v>
      </c>
      <c r="J152" s="28">
        <v>0</v>
      </c>
      <c r="L152" s="24">
        <v>13089.348605775833</v>
      </c>
      <c r="N152" s="24">
        <v>147</v>
      </c>
      <c r="O152" s="24">
        <f t="shared" si="26"/>
        <v>10406.032141591788</v>
      </c>
      <c r="P152" s="24">
        <f t="shared" si="23"/>
        <v>10406.032141591788</v>
      </c>
      <c r="Q152" s="24">
        <f t="shared" si="24"/>
        <v>0</v>
      </c>
      <c r="R152" s="24">
        <f t="shared" si="27"/>
        <v>10406.032141591788</v>
      </c>
      <c r="S152" s="24">
        <f t="shared" si="28"/>
        <v>0</v>
      </c>
      <c r="T152" s="24" t="str">
        <f t="shared" si="29"/>
        <v>drain</v>
      </c>
      <c r="V152" s="24">
        <f t="shared" si="32"/>
        <v>0</v>
      </c>
      <c r="W152" s="24">
        <f t="shared" si="30"/>
        <v>0</v>
      </c>
      <c r="X152" s="24">
        <f t="shared" si="33"/>
        <v>0</v>
      </c>
      <c r="Z152" s="24">
        <f t="shared" si="31"/>
        <v>10406.032141591788</v>
      </c>
      <c r="AB152" s="24">
        <f t="shared" si="25"/>
        <v>0</v>
      </c>
    </row>
    <row r="153" x14ac:dyDescent="0.2">
      <c r="I153" s="25">
        <v>148</v>
      </c>
      <c r="J153" s="29">
        <v>0</v>
      </c>
      <c r="L153" s="25">
        <v>12597.127853536605</v>
      </c>
      <c r="N153" s="25">
        <v>148</v>
      </c>
      <c r="O153" s="25">
        <f t="shared" si="26"/>
        <v>10014.716643561602</v>
      </c>
      <c r="P153" s="25">
        <f t="shared" si="23"/>
        <v>10014.716643561602</v>
      </c>
      <c r="Q153" s="25">
        <f t="shared" si="24"/>
        <v>0</v>
      </c>
      <c r="R153" s="25">
        <f t="shared" si="27"/>
        <v>10014.716643561602</v>
      </c>
      <c r="S153" s="25">
        <f t="shared" si="28"/>
        <v>0</v>
      </c>
      <c r="T153" s="25" t="str">
        <f t="shared" si="29"/>
        <v>drain</v>
      </c>
      <c r="V153" s="25">
        <f t="shared" si="32"/>
        <v>0</v>
      </c>
      <c r="W153" s="25">
        <f t="shared" si="30"/>
        <v>0</v>
      </c>
      <c r="X153" s="25">
        <f t="shared" si="33"/>
        <v>0</v>
      </c>
      <c r="Z153" s="25">
        <f t="shared" si="31"/>
        <v>10014.716643561602</v>
      </c>
      <c r="AB153" s="25">
        <f t="shared" si="25"/>
        <v>0</v>
      </c>
    </row>
    <row r="154" x14ac:dyDescent="0.2">
      <c r="I154" s="24">
        <v>149</v>
      </c>
      <c r="J154" s="28">
        <v>0</v>
      </c>
      <c r="L154" s="24">
        <v>12692.257516479491</v>
      </c>
      <c r="N154" s="24">
        <v>149</v>
      </c>
      <c r="O154" s="24">
        <f t="shared" si="26"/>
        <v>10090.344725601195</v>
      </c>
      <c r="P154" s="24">
        <f t="shared" si="23"/>
        <v>10090.344725601195</v>
      </c>
      <c r="Q154" s="24">
        <f t="shared" si="24"/>
        <v>0</v>
      </c>
      <c r="R154" s="24">
        <f t="shared" si="27"/>
        <v>10090.344725601195</v>
      </c>
      <c r="S154" s="24">
        <f t="shared" si="28"/>
        <v>0</v>
      </c>
      <c r="T154" s="24" t="str">
        <f t="shared" si="29"/>
        <v>drain</v>
      </c>
      <c r="V154" s="24">
        <f t="shared" si="32"/>
        <v>0</v>
      </c>
      <c r="W154" s="24">
        <f t="shared" si="30"/>
        <v>0</v>
      </c>
      <c r="X154" s="24">
        <f t="shared" si="33"/>
        <v>0</v>
      </c>
      <c r="Z154" s="24">
        <f t="shared" si="31"/>
        <v>10090.344725601195</v>
      </c>
      <c r="AB154" s="24">
        <f t="shared" si="25"/>
        <v>0</v>
      </c>
    </row>
    <row r="155" x14ac:dyDescent="0.2">
      <c r="I155" s="25">
        <v>150</v>
      </c>
      <c r="J155" s="29">
        <v>0</v>
      </c>
      <c r="L155" s="25">
        <v>13332.284309613704</v>
      </c>
      <c r="N155" s="25">
        <v>150</v>
      </c>
      <c r="O155" s="25">
        <f t="shared" si="26"/>
        <v>10599.166026142895</v>
      </c>
      <c r="P155" s="25">
        <f t="shared" si="23"/>
        <v>10599.166026142895</v>
      </c>
      <c r="Q155" s="25">
        <f t="shared" si="24"/>
        <v>0</v>
      </c>
      <c r="R155" s="25">
        <f t="shared" si="27"/>
        <v>10599.166026142895</v>
      </c>
      <c r="S155" s="25">
        <f t="shared" si="28"/>
        <v>0</v>
      </c>
      <c r="T155" s="25" t="str">
        <f t="shared" si="29"/>
        <v>drain</v>
      </c>
      <c r="V155" s="25">
        <f t="shared" si="32"/>
        <v>0</v>
      </c>
      <c r="W155" s="25">
        <f t="shared" si="30"/>
        <v>0</v>
      </c>
      <c r="X155" s="25">
        <f t="shared" si="33"/>
        <v>0</v>
      </c>
      <c r="Z155" s="25">
        <f t="shared" si="31"/>
        <v>10599.166026142895</v>
      </c>
      <c r="AB155" s="25">
        <f t="shared" si="25"/>
        <v>0</v>
      </c>
    </row>
    <row r="156" x14ac:dyDescent="0.2">
      <c r="I156" s="24">
        <v>151</v>
      </c>
      <c r="J156" s="28">
        <v>0</v>
      </c>
      <c r="L156" s="24">
        <v>14273.497592759131</v>
      </c>
      <c r="N156" s="24">
        <v>151</v>
      </c>
      <c r="O156" s="24">
        <f t="shared" si="26"/>
        <v>11347.43058624351</v>
      </c>
      <c r="P156" s="24">
        <f t="shared" si="23"/>
        <v>11347.43058624351</v>
      </c>
      <c r="Q156" s="24">
        <f t="shared" si="24"/>
        <v>0</v>
      </c>
      <c r="R156" s="24">
        <f t="shared" si="27"/>
        <v>11347.43058624351</v>
      </c>
      <c r="S156" s="24">
        <f t="shared" si="28"/>
        <v>0</v>
      </c>
      <c r="T156" s="24" t="str">
        <f t="shared" si="29"/>
        <v>drain</v>
      </c>
      <c r="V156" s="24">
        <f t="shared" si="32"/>
        <v>0</v>
      </c>
      <c r="W156" s="24">
        <f t="shared" si="30"/>
        <v>0</v>
      </c>
      <c r="X156" s="24">
        <f t="shared" si="33"/>
        <v>0</v>
      </c>
      <c r="Z156" s="24">
        <f t="shared" si="31"/>
        <v>11347.43058624351</v>
      </c>
      <c r="AB156" s="24">
        <f t="shared" si="25"/>
        <v>0</v>
      </c>
    </row>
    <row r="157" x14ac:dyDescent="0.2">
      <c r="I157" s="25">
        <v>152</v>
      </c>
      <c r="J157" s="29">
        <v>0</v>
      </c>
      <c r="L157" s="25">
        <v>15310.503462505339</v>
      </c>
      <c r="N157" s="25">
        <v>152</v>
      </c>
      <c r="O157" s="25">
        <f t="shared" si="26"/>
        <v>12171.850252691745</v>
      </c>
      <c r="P157" s="25">
        <f t="shared" si="23"/>
        <v>12171.850252691745</v>
      </c>
      <c r="Q157" s="25">
        <f t="shared" si="24"/>
        <v>0</v>
      </c>
      <c r="R157" s="25">
        <f t="shared" si="27"/>
        <v>12171.850252691745</v>
      </c>
      <c r="S157" s="25">
        <f t="shared" si="28"/>
        <v>0</v>
      </c>
      <c r="T157" s="25" t="str">
        <f t="shared" si="29"/>
        <v>drain</v>
      </c>
      <c r="V157" s="25">
        <f t="shared" si="32"/>
        <v>0</v>
      </c>
      <c r="W157" s="25">
        <f t="shared" si="30"/>
        <v>0</v>
      </c>
      <c r="X157" s="25">
        <f t="shared" si="33"/>
        <v>0</v>
      </c>
      <c r="Z157" s="25">
        <f t="shared" si="31"/>
        <v>12171.850252691745</v>
      </c>
      <c r="AB157" s="25">
        <f t="shared" si="25"/>
        <v>0</v>
      </c>
    </row>
    <row r="158" x14ac:dyDescent="0.2">
      <c r="I158" s="24">
        <v>153</v>
      </c>
      <c r="J158" s="28">
        <v>0.46194242800000002</v>
      </c>
      <c r="L158" s="24">
        <v>16378.77660179138</v>
      </c>
      <c r="N158" s="24">
        <v>153</v>
      </c>
      <c r="O158" s="24">
        <f t="shared" si="26"/>
        <v>13021.127398424147</v>
      </c>
      <c r="P158" s="24">
        <f t="shared" si="23"/>
        <v>13021.127398424147</v>
      </c>
      <c r="Q158" s="24">
        <f t="shared" si="24"/>
        <v>36955.394240000001</v>
      </c>
      <c r="R158" s="24">
        <f t="shared" si="27"/>
        <v>0</v>
      </c>
      <c r="S158" s="24">
        <f t="shared" si="28"/>
        <v>23934.266841575853</v>
      </c>
      <c r="T158" s="24" t="str">
        <f t="shared" si="29"/>
        <v>charge</v>
      </c>
      <c r="V158" s="24">
        <f t="shared" si="32"/>
        <v>4000</v>
      </c>
      <c r="W158" s="24">
        <f t="shared" si="30"/>
        <v>4000</v>
      </c>
      <c r="X158" s="24">
        <f t="shared" si="33"/>
        <v>0</v>
      </c>
      <c r="Z158" s="24">
        <f t="shared" si="31"/>
        <v>0</v>
      </c>
      <c r="AB158" s="24">
        <f t="shared" si="25"/>
        <v>19934.266841575853</v>
      </c>
    </row>
    <row r="159" x14ac:dyDescent="0.2">
      <c r="I159" s="25">
        <v>154</v>
      </c>
      <c r="J159" s="29">
        <v>0.575458566</v>
      </c>
      <c r="L159" s="25">
        <v>16894.316977119444</v>
      </c>
      <c r="N159" s="25">
        <v>154</v>
      </c>
      <c r="O159" s="25">
        <f t="shared" si="26"/>
        <v>13430.981996809958</v>
      </c>
      <c r="P159" s="25">
        <f t="shared" si="23"/>
        <v>13430.981996809958</v>
      </c>
      <c r="Q159" s="25">
        <f t="shared" si="24"/>
        <v>46036.685279999998</v>
      </c>
      <c r="R159" s="25">
        <f t="shared" si="27"/>
        <v>0</v>
      </c>
      <c r="S159" s="25">
        <f t="shared" si="28"/>
        <v>32605.70328319004</v>
      </c>
      <c r="T159" s="25" t="str">
        <f t="shared" si="29"/>
        <v>charge</v>
      </c>
      <c r="V159" s="25">
        <f t="shared" si="32"/>
        <v>0</v>
      </c>
      <c r="W159" s="25">
        <f t="shared" si="30"/>
        <v>4000</v>
      </c>
      <c r="X159" s="25">
        <f t="shared" si="33"/>
        <v>0</v>
      </c>
      <c r="Z159" s="25">
        <f t="shared" si="31"/>
        <v>0</v>
      </c>
      <c r="AB159" s="25">
        <f t="shared" si="25"/>
        <v>32605.70328319004</v>
      </c>
    </row>
    <row r="160" x14ac:dyDescent="0.2">
      <c r="I160" s="24">
        <v>155</v>
      </c>
      <c r="J160" s="28">
        <v>0.544740789</v>
      </c>
      <c r="L160" s="24">
        <v>17214.643839073178</v>
      </c>
      <c r="N160" s="24">
        <v>155</v>
      </c>
      <c r="O160" s="24">
        <f t="shared" si="26"/>
        <v>13685.641852063178</v>
      </c>
      <c r="P160" s="24">
        <f t="shared" si="23"/>
        <v>13685.641852063178</v>
      </c>
      <c r="Q160" s="24">
        <f t="shared" si="24"/>
        <v>43579.263120000003</v>
      </c>
      <c r="R160" s="24">
        <f t="shared" si="27"/>
        <v>0</v>
      </c>
      <c r="S160" s="24">
        <f t="shared" si="28"/>
        <v>29893.621267936825</v>
      </c>
      <c r="T160" s="24" t="str">
        <f t="shared" si="29"/>
        <v>charge</v>
      </c>
      <c r="V160" s="24">
        <f t="shared" si="32"/>
        <v>0</v>
      </c>
      <c r="W160" s="24">
        <f t="shared" si="30"/>
        <v>4000</v>
      </c>
      <c r="X160" s="24">
        <f t="shared" si="33"/>
        <v>0</v>
      </c>
      <c r="Z160" s="24">
        <f t="shared" si="31"/>
        <v>0</v>
      </c>
      <c r="AB160" s="24">
        <f t="shared" si="25"/>
        <v>29893.621267936825</v>
      </c>
    </row>
    <row r="161" x14ac:dyDescent="0.2">
      <c r="I161" s="25">
        <v>156</v>
      </c>
      <c r="J161" s="29">
        <v>0.58190271599999999</v>
      </c>
      <c r="L161" s="25">
        <v>17271.796677207945</v>
      </c>
      <c r="N161" s="25">
        <v>156</v>
      </c>
      <c r="O161" s="25">
        <f t="shared" si="26"/>
        <v>13731.078358380317</v>
      </c>
      <c r="P161" s="25">
        <f t="shared" si="23"/>
        <v>13731.078358380317</v>
      </c>
      <c r="Q161" s="25">
        <f t="shared" si="24"/>
        <v>46552.217279999997</v>
      </c>
      <c r="R161" s="25">
        <f t="shared" si="27"/>
        <v>0</v>
      </c>
      <c r="S161" s="25">
        <f t="shared" si="28"/>
        <v>32821.138921619684</v>
      </c>
      <c r="T161" s="25" t="str">
        <f t="shared" si="29"/>
        <v>charge</v>
      </c>
      <c r="V161" s="25">
        <f t="shared" si="32"/>
        <v>0</v>
      </c>
      <c r="W161" s="25">
        <f t="shared" si="30"/>
        <v>4000</v>
      </c>
      <c r="X161" s="25">
        <f t="shared" si="33"/>
        <v>0</v>
      </c>
      <c r="Z161" s="25">
        <f t="shared" si="31"/>
        <v>0</v>
      </c>
      <c r="AB161" s="25">
        <f t="shared" si="25"/>
        <v>32821.138921619684</v>
      </c>
    </row>
    <row r="162" x14ac:dyDescent="0.2">
      <c r="I162" s="24">
        <v>157</v>
      </c>
      <c r="J162" s="28">
        <v>0.58001881499999997</v>
      </c>
      <c r="L162" s="24">
        <v>17204.967754936217</v>
      </c>
      <c r="N162" s="24">
        <v>157</v>
      </c>
      <c r="O162" s="24">
        <f t="shared" si="26"/>
        <v>13677.949365174292</v>
      </c>
      <c r="P162" s="24">
        <f t="shared" si="23"/>
        <v>13677.949365174292</v>
      </c>
      <c r="Q162" s="24">
        <f t="shared" si="24"/>
        <v>46401.5052</v>
      </c>
      <c r="R162" s="24">
        <f t="shared" si="27"/>
        <v>0</v>
      </c>
      <c r="S162" s="24">
        <f t="shared" si="28"/>
        <v>32723.555834825707</v>
      </c>
      <c r="T162" s="24" t="str">
        <f t="shared" si="29"/>
        <v>charge</v>
      </c>
      <c r="V162" s="24">
        <f t="shared" si="32"/>
        <v>0</v>
      </c>
      <c r="W162" s="24">
        <f t="shared" si="30"/>
        <v>4000</v>
      </c>
      <c r="X162" s="24">
        <f t="shared" si="33"/>
        <v>0</v>
      </c>
      <c r="Z162" s="24">
        <f t="shared" si="31"/>
        <v>0</v>
      </c>
      <c r="AB162" s="24">
        <f t="shared" si="25"/>
        <v>32723.555834825707</v>
      </c>
    </row>
    <row r="163" x14ac:dyDescent="0.2">
      <c r="I163" s="25">
        <v>158</v>
      </c>
      <c r="J163" s="29">
        <v>0.64968491699999997</v>
      </c>
      <c r="L163" s="25">
        <v>17185.816995906829</v>
      </c>
      <c r="N163" s="25">
        <v>158</v>
      </c>
      <c r="O163" s="25">
        <f t="shared" si="26"/>
        <v>13662.72451174593</v>
      </c>
      <c r="P163" s="25">
        <f t="shared" si="23"/>
        <v>13662.72451174593</v>
      </c>
      <c r="Q163" s="25">
        <f t="shared" si="24"/>
        <v>51974.793359999996</v>
      </c>
      <c r="R163" s="25">
        <f t="shared" si="27"/>
        <v>0</v>
      </c>
      <c r="S163" s="25">
        <f t="shared" si="28"/>
        <v>38312.068848254065</v>
      </c>
      <c r="T163" s="25" t="str">
        <f t="shared" si="29"/>
        <v>charge</v>
      </c>
      <c r="V163" s="25">
        <f t="shared" si="32"/>
        <v>0</v>
      </c>
      <c r="W163" s="25">
        <f t="shared" si="30"/>
        <v>4000</v>
      </c>
      <c r="X163" s="25">
        <f t="shared" si="33"/>
        <v>0</v>
      </c>
      <c r="Z163" s="25">
        <f t="shared" si="31"/>
        <v>0</v>
      </c>
      <c r="AB163" s="25">
        <f t="shared" si="25"/>
        <v>38312.068848254065</v>
      </c>
    </row>
    <row r="164" x14ac:dyDescent="0.2">
      <c r="I164" s="24">
        <v>159</v>
      </c>
      <c r="J164" s="28">
        <v>0.60510117500000005</v>
      </c>
      <c r="L164" s="24">
        <v>17278.679563629627</v>
      </c>
      <c r="N164" s="24">
        <v>159</v>
      </c>
      <c r="O164" s="24">
        <f t="shared" si="26"/>
        <v>13736.550253085554</v>
      </c>
      <c r="P164" s="24">
        <f t="shared" si="23"/>
        <v>13736.550253085554</v>
      </c>
      <c r="Q164" s="24">
        <f t="shared" si="24"/>
        <v>48408.094000000005</v>
      </c>
      <c r="R164" s="24">
        <f t="shared" si="27"/>
        <v>0</v>
      </c>
      <c r="S164" s="24">
        <f t="shared" si="28"/>
        <v>34671.543746914453</v>
      </c>
      <c r="T164" s="24" t="str">
        <f t="shared" si="29"/>
        <v>charge</v>
      </c>
      <c r="V164" s="24">
        <f t="shared" si="32"/>
        <v>0</v>
      </c>
      <c r="W164" s="24">
        <f t="shared" si="30"/>
        <v>4000</v>
      </c>
      <c r="X164" s="24">
        <f t="shared" si="33"/>
        <v>0</v>
      </c>
      <c r="Z164" s="24">
        <f t="shared" si="31"/>
        <v>0</v>
      </c>
      <c r="AB164" s="24">
        <f t="shared" si="25"/>
        <v>34671.543746914453</v>
      </c>
    </row>
    <row r="165" x14ac:dyDescent="0.2">
      <c r="I165" s="25">
        <v>160</v>
      </c>
      <c r="J165" s="29">
        <v>0.49063393399999999</v>
      </c>
      <c r="L165" s="25">
        <v>17271.283981359004</v>
      </c>
      <c r="N165" s="25">
        <v>160</v>
      </c>
      <c r="O165" s="25">
        <f t="shared" si="26"/>
        <v>13730.670765180408</v>
      </c>
      <c r="P165" s="25">
        <f t="shared" si="23"/>
        <v>13730.670765180408</v>
      </c>
      <c r="Q165" s="25">
        <f t="shared" si="24"/>
        <v>39250.714719999996</v>
      </c>
      <c r="R165" s="25">
        <f t="shared" si="27"/>
        <v>0</v>
      </c>
      <c r="S165" s="25">
        <f t="shared" si="28"/>
        <v>25520.043954819586</v>
      </c>
      <c r="T165" s="25" t="str">
        <f t="shared" si="29"/>
        <v>charge</v>
      </c>
      <c r="V165" s="25">
        <f t="shared" si="32"/>
        <v>0</v>
      </c>
      <c r="W165" s="25">
        <f t="shared" si="30"/>
        <v>4000</v>
      </c>
      <c r="X165" s="25">
        <f t="shared" si="33"/>
        <v>0</v>
      </c>
      <c r="Z165" s="25">
        <f t="shared" si="31"/>
        <v>0</v>
      </c>
      <c r="AB165" s="25">
        <f t="shared" si="25"/>
        <v>25520.043954819586</v>
      </c>
    </row>
    <row r="166" x14ac:dyDescent="0.2">
      <c r="I166" s="24">
        <v>161</v>
      </c>
      <c r="J166" s="28">
        <v>0.20075285200000001</v>
      </c>
      <c r="L166" s="24">
        <v>17015.083118450639</v>
      </c>
      <c r="N166" s="24">
        <v>161</v>
      </c>
      <c r="O166" s="24">
        <f t="shared" si="26"/>
        <v>13526.991079168258</v>
      </c>
      <c r="P166" s="24">
        <f t="shared" si="23"/>
        <v>13526.991079168258</v>
      </c>
      <c r="Q166" s="24">
        <f t="shared" si="24"/>
        <v>16060.228160000001</v>
      </c>
      <c r="R166" s="24">
        <f t="shared" si="27"/>
        <v>0</v>
      </c>
      <c r="S166" s="24">
        <f t="shared" si="28"/>
        <v>2533.2370808317428</v>
      </c>
      <c r="T166" s="24" t="str">
        <f t="shared" si="29"/>
        <v>charge</v>
      </c>
      <c r="V166" s="24">
        <f t="shared" si="32"/>
        <v>0</v>
      </c>
      <c r="W166" s="24">
        <f t="shared" si="30"/>
        <v>4000</v>
      </c>
      <c r="X166" s="24">
        <f t="shared" si="33"/>
        <v>0</v>
      </c>
      <c r="Z166" s="24">
        <f t="shared" si="31"/>
        <v>0</v>
      </c>
      <c r="AB166" s="24">
        <f t="shared" si="25"/>
        <v>2533.2370808317428</v>
      </c>
    </row>
    <row r="167" x14ac:dyDescent="0.2">
      <c r="I167" s="25">
        <v>162</v>
      </c>
      <c r="J167" s="29">
        <v>0</v>
      </c>
      <c r="L167" s="25">
        <v>18401.570940780639</v>
      </c>
      <c r="N167" s="25">
        <v>162</v>
      </c>
      <c r="O167" s="25">
        <f t="shared" si="26"/>
        <v>14629.248897920608</v>
      </c>
      <c r="P167" s="25">
        <f t="shared" si="23"/>
        <v>14629.248897920608</v>
      </c>
      <c r="Q167" s="25">
        <f t="shared" si="24"/>
        <v>0</v>
      </c>
      <c r="R167" s="25">
        <f t="shared" si="27"/>
        <v>14629.248897920608</v>
      </c>
      <c r="S167" s="25">
        <f t="shared" si="28"/>
        <v>0</v>
      </c>
      <c r="T167" s="25" t="str">
        <f t="shared" si="29"/>
        <v>drain</v>
      </c>
      <c r="V167" s="25">
        <f t="shared" si="32"/>
        <v>0</v>
      </c>
      <c r="W167" s="25">
        <f t="shared" si="30"/>
        <v>0</v>
      </c>
      <c r="X167" s="25">
        <f t="shared" si="33"/>
        <v>4000</v>
      </c>
      <c r="Z167" s="25">
        <f t="shared" si="31"/>
        <v>10629.248897920608</v>
      </c>
      <c r="AB167" s="25">
        <f t="shared" si="25"/>
        <v>0</v>
      </c>
    </row>
    <row r="168" x14ac:dyDescent="0.2">
      <c r="I168" s="24">
        <v>163</v>
      </c>
      <c r="J168" s="28">
        <v>0</v>
      </c>
      <c r="L168" s="24">
        <v>20000.626629638671</v>
      </c>
      <c r="N168" s="24">
        <v>163</v>
      </c>
      <c r="O168" s="24">
        <f t="shared" si="26"/>
        <v>15900.498170562745</v>
      </c>
      <c r="P168" s="24">
        <f t="shared" si="23"/>
        <v>15900.498170562745</v>
      </c>
      <c r="Q168" s="24">
        <f t="shared" si="24"/>
        <v>0</v>
      </c>
      <c r="R168" s="24">
        <f t="shared" si="27"/>
        <v>15900.498170562745</v>
      </c>
      <c r="S168" s="24">
        <f t="shared" si="28"/>
        <v>0</v>
      </c>
      <c r="T168" s="24" t="str">
        <f t="shared" si="29"/>
        <v>drain</v>
      </c>
      <c r="V168" s="24">
        <f t="shared" si="32"/>
        <v>0</v>
      </c>
      <c r="W168" s="24">
        <f t="shared" si="30"/>
        <v>0</v>
      </c>
      <c r="X168" s="24">
        <f t="shared" si="33"/>
        <v>0</v>
      </c>
      <c r="Z168" s="24">
        <f t="shared" si="31"/>
        <v>15900.498170562745</v>
      </c>
      <c r="AB168" s="24">
        <f t="shared" si="25"/>
        <v>0</v>
      </c>
    </row>
    <row r="169" x14ac:dyDescent="0.2">
      <c r="I169" s="25">
        <v>164</v>
      </c>
      <c r="J169" s="29">
        <v>0</v>
      </c>
      <c r="L169" s="25">
        <v>20267.317288303373</v>
      </c>
      <c r="N169" s="25">
        <v>164</v>
      </c>
      <c r="O169" s="25">
        <f t="shared" si="26"/>
        <v>16112.517244201183</v>
      </c>
      <c r="P169" s="25">
        <f t="shared" si="23"/>
        <v>16112.517244201183</v>
      </c>
      <c r="Q169" s="25">
        <f t="shared" si="24"/>
        <v>0</v>
      </c>
      <c r="R169" s="25">
        <f t="shared" si="27"/>
        <v>16112.517244201183</v>
      </c>
      <c r="S169" s="25">
        <f t="shared" si="28"/>
        <v>0</v>
      </c>
      <c r="T169" s="25" t="str">
        <f t="shared" si="29"/>
        <v>drain</v>
      </c>
      <c r="V169" s="25">
        <f t="shared" si="32"/>
        <v>0</v>
      </c>
      <c r="W169" s="25">
        <f t="shared" si="30"/>
        <v>0</v>
      </c>
      <c r="X169" s="25">
        <f t="shared" si="33"/>
        <v>0</v>
      </c>
      <c r="Z169" s="25">
        <f t="shared" si="31"/>
        <v>16112.517244201183</v>
      </c>
      <c r="AB169" s="25">
        <f t="shared" si="25"/>
        <v>0</v>
      </c>
    </row>
    <row r="170" x14ac:dyDescent="0.2">
      <c r="I170" s="24">
        <v>165</v>
      </c>
      <c r="J170" s="28">
        <v>0</v>
      </c>
      <c r="L170" s="24">
        <v>19930.240655994414</v>
      </c>
      <c r="N170" s="24">
        <v>165</v>
      </c>
      <c r="O170" s="24">
        <f t="shared" si="26"/>
        <v>15844.54132151556</v>
      </c>
      <c r="P170" s="24">
        <f t="shared" si="23"/>
        <v>15844.54132151556</v>
      </c>
      <c r="Q170" s="24">
        <f t="shared" si="24"/>
        <v>0</v>
      </c>
      <c r="R170" s="24">
        <f t="shared" si="27"/>
        <v>15844.54132151556</v>
      </c>
      <c r="S170" s="24">
        <f t="shared" si="28"/>
        <v>0</v>
      </c>
      <c r="T170" s="24" t="str">
        <f t="shared" si="29"/>
        <v>drain</v>
      </c>
      <c r="V170" s="24">
        <f t="shared" si="32"/>
        <v>0</v>
      </c>
      <c r="W170" s="24">
        <f t="shared" si="30"/>
        <v>0</v>
      </c>
      <c r="X170" s="24">
        <f t="shared" si="33"/>
        <v>0</v>
      </c>
      <c r="Z170" s="24">
        <f t="shared" si="31"/>
        <v>15844.54132151556</v>
      </c>
      <c r="AB170" s="24">
        <f t="shared" si="25"/>
        <v>0</v>
      </c>
    </row>
    <row r="171" x14ac:dyDescent="0.2">
      <c r="I171" s="25">
        <v>166</v>
      </c>
      <c r="J171" s="29">
        <v>0</v>
      </c>
      <c r="L171" s="25">
        <v>19249.933403778075</v>
      </c>
      <c r="N171" s="25">
        <v>166</v>
      </c>
      <c r="O171" s="25">
        <f t="shared" si="26"/>
        <v>15303.697056003572</v>
      </c>
      <c r="P171" s="25">
        <f t="shared" si="23"/>
        <v>15303.697056003572</v>
      </c>
      <c r="Q171" s="25">
        <f t="shared" si="24"/>
        <v>0</v>
      </c>
      <c r="R171" s="25">
        <f t="shared" si="27"/>
        <v>15303.697056003572</v>
      </c>
      <c r="S171" s="25">
        <f t="shared" si="28"/>
        <v>0</v>
      </c>
      <c r="T171" s="25" t="str">
        <f t="shared" si="29"/>
        <v>drain</v>
      </c>
      <c r="V171" s="25">
        <f t="shared" si="32"/>
        <v>0</v>
      </c>
      <c r="W171" s="25">
        <f t="shared" si="30"/>
        <v>0</v>
      </c>
      <c r="X171" s="25">
        <f t="shared" si="33"/>
        <v>0</v>
      </c>
      <c r="Z171" s="25">
        <f t="shared" si="31"/>
        <v>15303.697056003572</v>
      </c>
      <c r="AB171" s="25">
        <f t="shared" si="25"/>
        <v>0</v>
      </c>
    </row>
    <row r="172" x14ac:dyDescent="0.2">
      <c r="I172" s="24">
        <v>167</v>
      </c>
      <c r="J172" s="28">
        <v>0</v>
      </c>
      <c r="L172" s="24">
        <v>18132.393923234937</v>
      </c>
      <c r="N172" s="24">
        <v>167</v>
      </c>
      <c r="O172" s="24">
        <f t="shared" si="26"/>
        <v>14415.253168971776</v>
      </c>
      <c r="P172" s="24">
        <f t="shared" si="23"/>
        <v>14415.253168971776</v>
      </c>
      <c r="Q172" s="24">
        <f t="shared" si="24"/>
        <v>0</v>
      </c>
      <c r="R172" s="24">
        <f t="shared" si="27"/>
        <v>14415.253168971776</v>
      </c>
      <c r="S172" s="24">
        <f t="shared" si="28"/>
        <v>0</v>
      </c>
      <c r="T172" s="24" t="str">
        <f t="shared" si="29"/>
        <v>drain</v>
      </c>
      <c r="V172" s="24">
        <f t="shared" si="32"/>
        <v>0</v>
      </c>
      <c r="W172" s="24">
        <f t="shared" si="30"/>
        <v>0</v>
      </c>
      <c r="X172" s="24">
        <f t="shared" si="33"/>
        <v>0</v>
      </c>
      <c r="Z172" s="24">
        <f t="shared" si="31"/>
        <v>14415.253168971776</v>
      </c>
      <c r="AB172" s="24">
        <f t="shared" si="25"/>
        <v>0</v>
      </c>
    </row>
    <row r="173" x14ac:dyDescent="0.2">
      <c r="I173" s="25">
        <v>168</v>
      </c>
      <c r="J173" s="29">
        <v>0</v>
      </c>
      <c r="L173" s="25">
        <v>17333.165937805174</v>
      </c>
      <c r="N173" s="25">
        <v>168</v>
      </c>
      <c r="O173" s="25">
        <f t="shared" si="26"/>
        <v>13779.866920555114</v>
      </c>
      <c r="P173" s="25">
        <f t="shared" si="23"/>
        <v>13779.866920555114</v>
      </c>
      <c r="Q173" s="25">
        <f t="shared" si="24"/>
        <v>0</v>
      </c>
      <c r="R173" s="25">
        <f t="shared" si="27"/>
        <v>13779.866920555114</v>
      </c>
      <c r="S173" s="25">
        <f t="shared" si="28"/>
        <v>0</v>
      </c>
      <c r="T173" s="25" t="str">
        <f t="shared" si="29"/>
        <v>drain</v>
      </c>
      <c r="V173" s="25">
        <f t="shared" si="32"/>
        <v>0</v>
      </c>
      <c r="W173" s="25">
        <f t="shared" si="30"/>
        <v>0</v>
      </c>
      <c r="X173" s="25">
        <f t="shared" si="33"/>
        <v>0</v>
      </c>
      <c r="Z173" s="25">
        <f t="shared" si="31"/>
        <v>13779.866920555114</v>
      </c>
      <c r="AB173" s="25">
        <f t="shared" si="25"/>
        <v>0</v>
      </c>
    </row>
    <row r="174" x14ac:dyDescent="0.2">
      <c r="I174" s="24">
        <v>169</v>
      </c>
      <c r="J174" s="28">
        <v>0</v>
      </c>
      <c r="L174" s="24">
        <v>15768.11485147476</v>
      </c>
      <c r="N174" s="24">
        <v>169</v>
      </c>
      <c r="O174" s="24">
        <f t="shared" si="26"/>
        <v>12535.651306922435</v>
      </c>
      <c r="P174" s="24">
        <f t="shared" si="23"/>
        <v>12535.651306922435</v>
      </c>
      <c r="Q174" s="24">
        <f t="shared" si="24"/>
        <v>0</v>
      </c>
      <c r="R174" s="24">
        <f t="shared" si="27"/>
        <v>12535.651306922435</v>
      </c>
      <c r="S174" s="24">
        <f t="shared" si="28"/>
        <v>0</v>
      </c>
      <c r="T174" s="24" t="str">
        <f t="shared" si="29"/>
        <v>drain</v>
      </c>
      <c r="V174" s="24">
        <f t="shared" si="32"/>
        <v>0</v>
      </c>
      <c r="W174" s="24">
        <f t="shared" si="30"/>
        <v>0</v>
      </c>
      <c r="X174" s="24">
        <f t="shared" si="33"/>
        <v>0</v>
      </c>
      <c r="Z174" s="24">
        <f t="shared" si="31"/>
        <v>12535.651306922435</v>
      </c>
      <c r="AB174" s="24">
        <f t="shared" si="25"/>
        <v>0</v>
      </c>
    </row>
    <row r="175" x14ac:dyDescent="0.2">
      <c r="I175" s="25">
        <v>170</v>
      </c>
      <c r="J175" s="29">
        <v>0</v>
      </c>
      <c r="L175" s="25">
        <v>14298.826318740843</v>
      </c>
      <c r="N175" s="25">
        <v>170</v>
      </c>
      <c r="O175" s="25">
        <f t="shared" si="26"/>
        <v>11367.56692339897</v>
      </c>
      <c r="P175" s="25">
        <f t="shared" si="23"/>
        <v>11367.56692339897</v>
      </c>
      <c r="Q175" s="25">
        <f t="shared" si="24"/>
        <v>0</v>
      </c>
      <c r="R175" s="25">
        <f t="shared" si="27"/>
        <v>11367.56692339897</v>
      </c>
      <c r="S175" s="25">
        <f t="shared" si="28"/>
        <v>0</v>
      </c>
      <c r="T175" s="25" t="str">
        <f t="shared" si="29"/>
        <v>drain</v>
      </c>
      <c r="V175" s="25">
        <f t="shared" si="32"/>
        <v>0</v>
      </c>
      <c r="W175" s="25">
        <f t="shared" si="30"/>
        <v>0</v>
      </c>
      <c r="X175" s="25">
        <f t="shared" si="33"/>
        <v>0</v>
      </c>
      <c r="Z175" s="25">
        <f t="shared" si="31"/>
        <v>11367.56692339897</v>
      </c>
      <c r="AB175" s="25">
        <f t="shared" si="25"/>
        <v>0</v>
      </c>
    </row>
    <row r="176" x14ac:dyDescent="0.2">
      <c r="I176" s="24">
        <v>171</v>
      </c>
      <c r="J176" s="28">
        <v>0</v>
      </c>
      <c r="L176" s="24">
        <v>13259.701521110534</v>
      </c>
      <c r="N176" s="24">
        <v>171</v>
      </c>
      <c r="O176" s="24">
        <f t="shared" si="26"/>
        <v>10541.462709282874</v>
      </c>
      <c r="P176" s="24">
        <f t="shared" si="23"/>
        <v>10541.462709282874</v>
      </c>
      <c r="Q176" s="24">
        <f t="shared" si="24"/>
        <v>0</v>
      </c>
      <c r="R176" s="24">
        <f t="shared" si="27"/>
        <v>10541.462709282874</v>
      </c>
      <c r="S176" s="24">
        <f t="shared" si="28"/>
        <v>0</v>
      </c>
      <c r="T176" s="24" t="str">
        <f t="shared" si="29"/>
        <v>drain</v>
      </c>
      <c r="V176" s="24">
        <f t="shared" si="32"/>
        <v>0</v>
      </c>
      <c r="W176" s="24">
        <f t="shared" si="30"/>
        <v>0</v>
      </c>
      <c r="X176" s="24">
        <f t="shared" si="33"/>
        <v>0</v>
      </c>
      <c r="Z176" s="24">
        <f t="shared" si="31"/>
        <v>10541.462709282874</v>
      </c>
      <c r="AB176" s="24">
        <f t="shared" si="25"/>
        <v>0</v>
      </c>
    </row>
    <row r="177" x14ac:dyDescent="0.2">
      <c r="I177" s="25">
        <v>172</v>
      </c>
      <c r="J177" s="29">
        <v>0</v>
      </c>
      <c r="L177" s="25">
        <v>12808.172639012335</v>
      </c>
      <c r="N177" s="25">
        <v>172</v>
      </c>
      <c r="O177" s="25">
        <f t="shared" si="26"/>
        <v>10182.497248014806</v>
      </c>
      <c r="P177" s="25">
        <f t="shared" si="23"/>
        <v>10182.497248014806</v>
      </c>
      <c r="Q177" s="25">
        <f t="shared" si="24"/>
        <v>0</v>
      </c>
      <c r="R177" s="25">
        <f t="shared" si="27"/>
        <v>10182.497248014806</v>
      </c>
      <c r="S177" s="25">
        <f t="shared" si="28"/>
        <v>0</v>
      </c>
      <c r="T177" s="25" t="str">
        <f t="shared" si="29"/>
        <v>drain</v>
      </c>
      <c r="V177" s="25">
        <f t="shared" si="32"/>
        <v>0</v>
      </c>
      <c r="W177" s="25">
        <f t="shared" si="30"/>
        <v>0</v>
      </c>
      <c r="X177" s="25">
        <f t="shared" si="33"/>
        <v>0</v>
      </c>
      <c r="Z177" s="25">
        <f t="shared" si="31"/>
        <v>10182.497248014806</v>
      </c>
      <c r="AB177" s="25">
        <f t="shared" si="25"/>
        <v>0</v>
      </c>
    </row>
    <row r="178" x14ac:dyDescent="0.2">
      <c r="I178" s="24">
        <v>173</v>
      </c>
      <c r="J178" s="28">
        <v>0</v>
      </c>
      <c r="L178" s="24">
        <v>12657.249989223479</v>
      </c>
      <c r="N178" s="24">
        <v>173</v>
      </c>
      <c r="O178" s="24">
        <f t="shared" si="26"/>
        <v>10062.513741432667</v>
      </c>
      <c r="P178" s="24">
        <f t="shared" si="23"/>
        <v>10062.513741432667</v>
      </c>
      <c r="Q178" s="24">
        <f t="shared" si="24"/>
        <v>0</v>
      </c>
      <c r="R178" s="24">
        <f t="shared" si="27"/>
        <v>10062.513741432667</v>
      </c>
      <c r="S178" s="24">
        <f t="shared" si="28"/>
        <v>0</v>
      </c>
      <c r="T178" s="24" t="str">
        <f t="shared" si="29"/>
        <v>drain</v>
      </c>
      <c r="V178" s="24">
        <f t="shared" si="32"/>
        <v>0</v>
      </c>
      <c r="W178" s="24">
        <f t="shared" si="30"/>
        <v>0</v>
      </c>
      <c r="X178" s="24">
        <f t="shared" si="33"/>
        <v>0</v>
      </c>
      <c r="Z178" s="24">
        <f t="shared" si="31"/>
        <v>10062.513741432667</v>
      </c>
      <c r="AB178" s="24">
        <f t="shared" si="25"/>
        <v>0</v>
      </c>
    </row>
    <row r="179" x14ac:dyDescent="0.2">
      <c r="I179" s="25">
        <v>174</v>
      </c>
      <c r="J179" s="29">
        <v>0</v>
      </c>
      <c r="L179" s="25">
        <v>13003.423705637453</v>
      </c>
      <c r="N179" s="25">
        <v>174</v>
      </c>
      <c r="O179" s="25">
        <f t="shared" si="26"/>
        <v>10337.721845981776</v>
      </c>
      <c r="P179" s="25">
        <f t="shared" si="23"/>
        <v>10337.721845981776</v>
      </c>
      <c r="Q179" s="25">
        <f t="shared" si="24"/>
        <v>0</v>
      </c>
      <c r="R179" s="25">
        <f t="shared" si="27"/>
        <v>10337.721845981776</v>
      </c>
      <c r="S179" s="25">
        <f t="shared" si="28"/>
        <v>0</v>
      </c>
      <c r="T179" s="25" t="str">
        <f t="shared" si="29"/>
        <v>drain</v>
      </c>
      <c r="V179" s="25">
        <f t="shared" si="32"/>
        <v>0</v>
      </c>
      <c r="W179" s="25">
        <f t="shared" si="30"/>
        <v>0</v>
      </c>
      <c r="X179" s="25">
        <f t="shared" si="33"/>
        <v>0</v>
      </c>
      <c r="Z179" s="25">
        <f t="shared" si="31"/>
        <v>10337.721845981776</v>
      </c>
      <c r="AB179" s="25">
        <f t="shared" si="25"/>
        <v>0</v>
      </c>
    </row>
    <row r="180" x14ac:dyDescent="0.2">
      <c r="I180" s="24">
        <v>175</v>
      </c>
      <c r="J180" s="28">
        <v>0</v>
      </c>
      <c r="L180" s="24">
        <v>13661.804774367809</v>
      </c>
      <c r="N180" s="24">
        <v>175</v>
      </c>
      <c r="O180" s="24">
        <f t="shared" si="26"/>
        <v>10861.134795622409</v>
      </c>
      <c r="P180" s="24">
        <f t="shared" si="23"/>
        <v>10861.134795622409</v>
      </c>
      <c r="Q180" s="24">
        <f t="shared" si="24"/>
        <v>0</v>
      </c>
      <c r="R180" s="24">
        <f t="shared" si="27"/>
        <v>10861.134795622409</v>
      </c>
      <c r="S180" s="24">
        <f t="shared" si="28"/>
        <v>0</v>
      </c>
      <c r="T180" s="24" t="str">
        <f t="shared" si="29"/>
        <v>drain</v>
      </c>
      <c r="V180" s="24">
        <f t="shared" si="32"/>
        <v>0</v>
      </c>
      <c r="W180" s="24">
        <f t="shared" si="30"/>
        <v>0</v>
      </c>
      <c r="X180" s="24">
        <f t="shared" si="33"/>
        <v>0</v>
      </c>
      <c r="Z180" s="24">
        <f t="shared" si="31"/>
        <v>10861.134795622409</v>
      </c>
      <c r="AB180" s="24">
        <f t="shared" si="25"/>
        <v>0</v>
      </c>
    </row>
    <row r="181" x14ac:dyDescent="0.2">
      <c r="I181" s="25">
        <v>176</v>
      </c>
      <c r="J181" s="29">
        <v>0</v>
      </c>
      <c r="L181" s="25">
        <v>13680.825685763359</v>
      </c>
      <c r="N181" s="25">
        <v>176</v>
      </c>
      <c r="O181" s="25">
        <f t="shared" si="26"/>
        <v>10876.256420181871</v>
      </c>
      <c r="P181" s="25">
        <f t="shared" si="23"/>
        <v>10876.256420181871</v>
      </c>
      <c r="Q181" s="25">
        <f t="shared" si="24"/>
        <v>0</v>
      </c>
      <c r="R181" s="25">
        <f t="shared" si="27"/>
        <v>10876.256420181871</v>
      </c>
      <c r="S181" s="25">
        <f t="shared" si="28"/>
        <v>0</v>
      </c>
      <c r="T181" s="25" t="str">
        <f t="shared" si="29"/>
        <v>drain</v>
      </c>
      <c r="V181" s="25">
        <f t="shared" si="32"/>
        <v>0</v>
      </c>
      <c r="W181" s="25">
        <f t="shared" si="30"/>
        <v>0</v>
      </c>
      <c r="X181" s="25">
        <f t="shared" si="33"/>
        <v>0</v>
      </c>
      <c r="Z181" s="25">
        <f t="shared" si="31"/>
        <v>10876.256420181871</v>
      </c>
      <c r="AB181" s="25">
        <f t="shared" si="25"/>
        <v>0</v>
      </c>
    </row>
    <row r="182" x14ac:dyDescent="0.2">
      <c r="I182" s="24">
        <v>177</v>
      </c>
      <c r="J182" s="28">
        <v>0.170105272</v>
      </c>
      <c r="L182" s="24">
        <v>14692.230578398703</v>
      </c>
      <c r="N182" s="24">
        <v>177</v>
      </c>
      <c r="O182" s="24">
        <f t="shared" si="26"/>
        <v>11680.32330982697</v>
      </c>
      <c r="P182" s="24">
        <f t="shared" si="23"/>
        <v>11680.32330982697</v>
      </c>
      <c r="Q182" s="24">
        <f t="shared" si="24"/>
        <v>13608.421759999999</v>
      </c>
      <c r="R182" s="24">
        <f t="shared" si="27"/>
        <v>0</v>
      </c>
      <c r="S182" s="24">
        <f t="shared" si="28"/>
        <v>1928.0984501730291</v>
      </c>
      <c r="T182" s="24" t="str">
        <f t="shared" si="29"/>
        <v>charge</v>
      </c>
      <c r="V182" s="24">
        <f t="shared" si="32"/>
        <v>1735.2886051557261</v>
      </c>
      <c r="W182" s="24">
        <f t="shared" si="30"/>
        <v>1735.2886051557261</v>
      </c>
      <c r="X182" s="24">
        <f t="shared" si="33"/>
        <v>0</v>
      </c>
      <c r="Z182" s="24">
        <f t="shared" si="31"/>
        <v>0</v>
      </c>
      <c r="AB182" s="24">
        <f t="shared" si="25"/>
        <v>192.80984501730291</v>
      </c>
    </row>
    <row r="183" x14ac:dyDescent="0.2">
      <c r="I183" s="25">
        <v>178</v>
      </c>
      <c r="J183" s="29">
        <v>0.17930057099999999</v>
      </c>
      <c r="L183" s="25">
        <v>15518.676165819166</v>
      </c>
      <c r="N183" s="25">
        <v>178</v>
      </c>
      <c r="O183" s="25">
        <f t="shared" si="26"/>
        <v>12337.347551826238</v>
      </c>
      <c r="P183" s="25">
        <f t="shared" si="23"/>
        <v>12337.347551826238</v>
      </c>
      <c r="Q183" s="25">
        <f t="shared" si="24"/>
        <v>14344.045679999999</v>
      </c>
      <c r="R183" s="25">
        <f t="shared" si="27"/>
        <v>0</v>
      </c>
      <c r="S183" s="25">
        <f t="shared" si="28"/>
        <v>2006.6981281737608</v>
      </c>
      <c r="T183" s="25" t="str">
        <f t="shared" si="29"/>
        <v>charge</v>
      </c>
      <c r="V183" s="25">
        <f t="shared" si="32"/>
        <v>1806.0283153563851</v>
      </c>
      <c r="W183" s="25">
        <f t="shared" si="30"/>
        <v>3541.3169205121112</v>
      </c>
      <c r="X183" s="25">
        <f t="shared" si="33"/>
        <v>0</v>
      </c>
      <c r="Z183" s="25">
        <f t="shared" si="31"/>
        <v>0</v>
      </c>
      <c r="AB183" s="25">
        <f t="shared" si="25"/>
        <v>200.66981281737571</v>
      </c>
    </row>
    <row r="184" x14ac:dyDescent="0.2">
      <c r="I184" s="24">
        <v>179</v>
      </c>
      <c r="J184" s="28">
        <v>0.225799678</v>
      </c>
      <c r="L184" s="24">
        <v>16094.052514839172</v>
      </c>
      <c r="N184" s="24">
        <v>179</v>
      </c>
      <c r="O184" s="24">
        <f t="shared" si="26"/>
        <v>12794.771749297142</v>
      </c>
      <c r="P184" s="24">
        <f t="shared" si="23"/>
        <v>12794.771749297142</v>
      </c>
      <c r="Q184" s="24">
        <f t="shared" si="24"/>
        <v>18063.97424</v>
      </c>
      <c r="R184" s="24">
        <f t="shared" si="27"/>
        <v>0</v>
      </c>
      <c r="S184" s="24">
        <f t="shared" si="28"/>
        <v>5269.2024907028572</v>
      </c>
      <c r="T184" s="24" t="str">
        <f t="shared" si="29"/>
        <v>charge</v>
      </c>
      <c r="V184" s="24">
        <f t="shared" si="32"/>
        <v>458.68307948788879</v>
      </c>
      <c r="W184" s="24">
        <f t="shared" si="30"/>
        <v>4000</v>
      </c>
      <c r="X184" s="24">
        <f t="shared" si="33"/>
        <v>0</v>
      </c>
      <c r="Z184" s="24">
        <f t="shared" si="31"/>
        <v>0</v>
      </c>
      <c r="AB184" s="24">
        <f t="shared" si="25"/>
        <v>4810.5194112149684</v>
      </c>
    </row>
    <row r="185" x14ac:dyDescent="0.2">
      <c r="I185" s="25">
        <v>180</v>
      </c>
      <c r="J185" s="29">
        <v>0.29467844700000001</v>
      </c>
      <c r="L185" s="25">
        <v>16487.511708927152</v>
      </c>
      <c r="N185" s="25">
        <v>180</v>
      </c>
      <c r="O185" s="25">
        <f t="shared" si="26"/>
        <v>13107.571808597086</v>
      </c>
      <c r="P185" s="25">
        <f t="shared" si="23"/>
        <v>13107.571808597086</v>
      </c>
      <c r="Q185" s="25">
        <f t="shared" si="24"/>
        <v>23574.27576</v>
      </c>
      <c r="R185" s="25">
        <f t="shared" si="27"/>
        <v>0</v>
      </c>
      <c r="S185" s="25">
        <f t="shared" si="28"/>
        <v>10466.703951402915</v>
      </c>
      <c r="T185" s="25" t="str">
        <f t="shared" si="29"/>
        <v>charge</v>
      </c>
      <c r="V185" s="25">
        <f t="shared" si="32"/>
        <v>0</v>
      </c>
      <c r="W185" s="25">
        <f t="shared" si="30"/>
        <v>4000</v>
      </c>
      <c r="X185" s="25">
        <f t="shared" si="33"/>
        <v>0</v>
      </c>
      <c r="Z185" s="25">
        <f t="shared" si="31"/>
        <v>0</v>
      </c>
      <c r="AB185" s="25">
        <f t="shared" si="25"/>
        <v>10466.703951402915</v>
      </c>
    </row>
    <row r="186" x14ac:dyDescent="0.2">
      <c r="I186" s="24">
        <v>181</v>
      </c>
      <c r="J186" s="28">
        <v>0.46240901099999998</v>
      </c>
      <c r="L186" s="24">
        <v>16655.161820030211</v>
      </c>
      <c r="N186" s="24">
        <v>181</v>
      </c>
      <c r="O186" s="24">
        <f t="shared" si="26"/>
        <v>13240.853646924019</v>
      </c>
      <c r="P186" s="24">
        <f t="shared" si="23"/>
        <v>13240.853646924019</v>
      </c>
      <c r="Q186" s="24">
        <f t="shared" si="24"/>
        <v>36992.720880000001</v>
      </c>
      <c r="R186" s="24">
        <f t="shared" si="27"/>
        <v>0</v>
      </c>
      <c r="S186" s="24">
        <f t="shared" si="28"/>
        <v>23751.86723307598</v>
      </c>
      <c r="T186" s="24" t="str">
        <f t="shared" si="29"/>
        <v>charge</v>
      </c>
      <c r="V186" s="24">
        <f t="shared" si="32"/>
        <v>0</v>
      </c>
      <c r="W186" s="24">
        <f t="shared" si="30"/>
        <v>4000</v>
      </c>
      <c r="X186" s="24">
        <f t="shared" si="33"/>
        <v>0</v>
      </c>
      <c r="Z186" s="24">
        <f t="shared" si="31"/>
        <v>0</v>
      </c>
      <c r="AB186" s="24">
        <f t="shared" si="25"/>
        <v>23751.86723307598</v>
      </c>
    </row>
    <row r="187" x14ac:dyDescent="0.2">
      <c r="I187" s="25">
        <v>182</v>
      </c>
      <c r="J187" s="29">
        <v>0.443582054</v>
      </c>
      <c r="L187" s="25">
        <v>16685.240904331207</v>
      </c>
      <c r="N187" s="25">
        <v>182</v>
      </c>
      <c r="O187" s="25">
        <f t="shared" si="26"/>
        <v>13264.76651894331</v>
      </c>
      <c r="P187" s="25">
        <f t="shared" si="23"/>
        <v>13264.76651894331</v>
      </c>
      <c r="Q187" s="25">
        <f t="shared" si="24"/>
        <v>35486.564319999998</v>
      </c>
      <c r="R187" s="25">
        <f t="shared" si="27"/>
        <v>0</v>
      </c>
      <c r="S187" s="25">
        <f t="shared" si="28"/>
        <v>22221.797801056688</v>
      </c>
      <c r="T187" s="25" t="str">
        <f t="shared" si="29"/>
        <v>charge</v>
      </c>
      <c r="V187" s="25">
        <f t="shared" si="32"/>
        <v>0</v>
      </c>
      <c r="W187" s="25">
        <f t="shared" si="30"/>
        <v>4000</v>
      </c>
      <c r="X187" s="25">
        <f t="shared" si="33"/>
        <v>0</v>
      </c>
      <c r="Z187" s="25">
        <f t="shared" si="31"/>
        <v>0</v>
      </c>
      <c r="AB187" s="25">
        <f t="shared" si="25"/>
        <v>22221.797801056688</v>
      </c>
    </row>
    <row r="188" x14ac:dyDescent="0.2">
      <c r="I188" s="24">
        <v>183</v>
      </c>
      <c r="J188" s="28">
        <v>0.22486146200000001</v>
      </c>
      <c r="L188" s="24">
        <v>16820.708820772168</v>
      </c>
      <c r="N188" s="24">
        <v>183</v>
      </c>
      <c r="O188" s="24">
        <f t="shared" si="26"/>
        <v>13372.463512513874</v>
      </c>
      <c r="P188" s="24">
        <f t="shared" si="23"/>
        <v>13372.463512513874</v>
      </c>
      <c r="Q188" s="24">
        <f t="shared" si="24"/>
        <v>17988.916960000002</v>
      </c>
      <c r="R188" s="24">
        <f t="shared" si="27"/>
        <v>0</v>
      </c>
      <c r="S188" s="24">
        <f t="shared" si="28"/>
        <v>4616.4534474861284</v>
      </c>
      <c r="T188" s="24" t="str">
        <f t="shared" si="29"/>
        <v>charge</v>
      </c>
      <c r="V188" s="24">
        <f t="shared" si="32"/>
        <v>0</v>
      </c>
      <c r="W188" s="24">
        <f t="shared" si="30"/>
        <v>4000</v>
      </c>
      <c r="X188" s="24">
        <f t="shared" si="33"/>
        <v>0</v>
      </c>
      <c r="Z188" s="24">
        <f t="shared" si="31"/>
        <v>0</v>
      </c>
      <c r="AB188" s="24">
        <f t="shared" si="25"/>
        <v>4616.4534474861284</v>
      </c>
    </row>
    <row r="189" x14ac:dyDescent="0.2">
      <c r="I189" s="25">
        <v>184</v>
      </c>
      <c r="J189" s="29">
        <v>0.42700614600000003</v>
      </c>
      <c r="L189" s="25">
        <v>17430.442553257941</v>
      </c>
      <c r="N189" s="25">
        <v>184</v>
      </c>
      <c r="O189" s="25">
        <f t="shared" si="26"/>
        <v>13857.201829840064</v>
      </c>
      <c r="P189" s="25">
        <f t="shared" si="23"/>
        <v>13857.201829840064</v>
      </c>
      <c r="Q189" s="25">
        <f t="shared" si="24"/>
        <v>34160.491679999999</v>
      </c>
      <c r="R189" s="25">
        <f t="shared" si="27"/>
        <v>0</v>
      </c>
      <c r="S189" s="25">
        <f t="shared" si="28"/>
        <v>20303.289850159934</v>
      </c>
      <c r="T189" s="25" t="str">
        <f t="shared" si="29"/>
        <v>charge</v>
      </c>
      <c r="V189" s="25">
        <f t="shared" si="32"/>
        <v>0</v>
      </c>
      <c r="W189" s="25">
        <f t="shared" si="30"/>
        <v>4000</v>
      </c>
      <c r="X189" s="25">
        <f t="shared" si="33"/>
        <v>0</v>
      </c>
      <c r="Z189" s="25">
        <f t="shared" si="31"/>
        <v>0</v>
      </c>
      <c r="AB189" s="25">
        <f t="shared" si="25"/>
        <v>20303.289850159934</v>
      </c>
    </row>
    <row r="190" x14ac:dyDescent="0.2">
      <c r="I190" s="24">
        <v>185</v>
      </c>
      <c r="J190" s="28">
        <v>0.20445938699999999</v>
      </c>
      <c r="L190" s="24">
        <v>18701.100247359274</v>
      </c>
      <c r="N190" s="24">
        <v>185</v>
      </c>
      <c r="O190" s="24">
        <f t="shared" si="26"/>
        <v>14867.374696650624</v>
      </c>
      <c r="P190" s="24">
        <f t="shared" si="23"/>
        <v>14867.374696650624</v>
      </c>
      <c r="Q190" s="24">
        <f t="shared" si="24"/>
        <v>16356.750959999999</v>
      </c>
      <c r="R190" s="24">
        <f t="shared" si="27"/>
        <v>0</v>
      </c>
      <c r="S190" s="24">
        <f t="shared" si="28"/>
        <v>1489.3762633493752</v>
      </c>
      <c r="T190" s="24" t="str">
        <f t="shared" si="29"/>
        <v>charge</v>
      </c>
      <c r="V190" s="24">
        <f t="shared" si="32"/>
        <v>0</v>
      </c>
      <c r="W190" s="24">
        <f t="shared" si="30"/>
        <v>4000</v>
      </c>
      <c r="X190" s="24">
        <f t="shared" si="33"/>
        <v>0</v>
      </c>
      <c r="Z190" s="24">
        <f t="shared" si="31"/>
        <v>0</v>
      </c>
      <c r="AB190" s="24">
        <f t="shared" si="25"/>
        <v>1489.3762633493752</v>
      </c>
    </row>
    <row r="191" x14ac:dyDescent="0.2">
      <c r="I191" s="25">
        <v>186</v>
      </c>
      <c r="J191" s="29">
        <v>0</v>
      </c>
      <c r="L191" s="25">
        <v>17887.812280964848</v>
      </c>
      <c r="N191" s="25">
        <v>186</v>
      </c>
      <c r="O191" s="25">
        <f t="shared" si="26"/>
        <v>14220.810763367055</v>
      </c>
      <c r="P191" s="25">
        <f t="shared" si="23"/>
        <v>14220.810763367055</v>
      </c>
      <c r="Q191" s="25">
        <f t="shared" si="24"/>
        <v>0</v>
      </c>
      <c r="R191" s="25">
        <f t="shared" si="27"/>
        <v>14220.810763367055</v>
      </c>
      <c r="S191" s="25">
        <f t="shared" si="28"/>
        <v>0</v>
      </c>
      <c r="T191" s="25" t="str">
        <f t="shared" si="29"/>
        <v>drain</v>
      </c>
      <c r="V191" s="25">
        <f t="shared" si="32"/>
        <v>0</v>
      </c>
      <c r="W191" s="25">
        <f t="shared" si="30"/>
        <v>0</v>
      </c>
      <c r="X191" s="25">
        <f t="shared" si="33"/>
        <v>4000</v>
      </c>
      <c r="Z191" s="25">
        <f t="shared" si="31"/>
        <v>10220.810763367055</v>
      </c>
      <c r="AB191" s="25">
        <f t="shared" si="25"/>
        <v>0</v>
      </c>
    </row>
    <row r="192" x14ac:dyDescent="0.2">
      <c r="I192" s="24">
        <v>187</v>
      </c>
      <c r="J192" s="28">
        <v>0</v>
      </c>
      <c r="L192" s="24">
        <v>18940.563159871101</v>
      </c>
      <c r="N192" s="24">
        <v>187</v>
      </c>
      <c r="O192" s="24">
        <f t="shared" si="26"/>
        <v>15057.747712097525</v>
      </c>
      <c r="P192" s="24">
        <f t="shared" si="23"/>
        <v>15057.747712097525</v>
      </c>
      <c r="Q192" s="24">
        <f t="shared" si="24"/>
        <v>0</v>
      </c>
      <c r="R192" s="24">
        <f t="shared" si="27"/>
        <v>15057.747712097525</v>
      </c>
      <c r="S192" s="24">
        <f t="shared" si="28"/>
        <v>0</v>
      </c>
      <c r="T192" s="24" t="str">
        <f t="shared" si="29"/>
        <v>drain</v>
      </c>
      <c r="V192" s="24">
        <f t="shared" si="32"/>
        <v>0</v>
      </c>
      <c r="W192" s="24">
        <f t="shared" si="30"/>
        <v>0</v>
      </c>
      <c r="X192" s="24">
        <f t="shared" si="33"/>
        <v>0</v>
      </c>
      <c r="Z192" s="24">
        <f t="shared" si="31"/>
        <v>15057.747712097525</v>
      </c>
      <c r="AB192" s="24">
        <f t="shared" si="25"/>
        <v>0</v>
      </c>
    </row>
    <row r="193" x14ac:dyDescent="0.2">
      <c r="I193" s="25">
        <v>188</v>
      </c>
      <c r="J193" s="29">
        <v>0</v>
      </c>
      <c r="L193" s="25">
        <v>18609.507269597052</v>
      </c>
      <c r="N193" s="25">
        <v>188</v>
      </c>
      <c r="O193" s="25">
        <f t="shared" si="26"/>
        <v>14794.558279329658</v>
      </c>
      <c r="P193" s="25">
        <f t="shared" si="23"/>
        <v>14794.558279329658</v>
      </c>
      <c r="Q193" s="25">
        <f t="shared" si="24"/>
        <v>0</v>
      </c>
      <c r="R193" s="25">
        <f t="shared" si="27"/>
        <v>14794.558279329658</v>
      </c>
      <c r="S193" s="25">
        <f t="shared" si="28"/>
        <v>0</v>
      </c>
      <c r="T193" s="25" t="str">
        <f t="shared" si="29"/>
        <v>drain</v>
      </c>
      <c r="V193" s="25">
        <f t="shared" si="32"/>
        <v>0</v>
      </c>
      <c r="W193" s="25">
        <f t="shared" si="30"/>
        <v>0</v>
      </c>
      <c r="X193" s="25">
        <f t="shared" si="33"/>
        <v>0</v>
      </c>
      <c r="Z193" s="25">
        <f t="shared" si="31"/>
        <v>14794.558279329658</v>
      </c>
      <c r="AB193" s="25">
        <f t="shared" si="25"/>
        <v>0</v>
      </c>
    </row>
    <row r="194" x14ac:dyDescent="0.2">
      <c r="I194" s="24">
        <v>189</v>
      </c>
      <c r="J194" s="28">
        <v>0</v>
      </c>
      <c r="L194" s="24">
        <v>17962.33924922943</v>
      </c>
      <c r="N194" s="24">
        <v>189</v>
      </c>
      <c r="O194" s="24">
        <f t="shared" si="26"/>
        <v>14280.059703137398</v>
      </c>
      <c r="P194" s="24">
        <f t="shared" si="23"/>
        <v>14280.059703137398</v>
      </c>
      <c r="Q194" s="24">
        <f t="shared" si="24"/>
        <v>0</v>
      </c>
      <c r="R194" s="24">
        <f t="shared" si="27"/>
        <v>14280.059703137398</v>
      </c>
      <c r="S194" s="24">
        <f t="shared" si="28"/>
        <v>0</v>
      </c>
      <c r="T194" s="24" t="str">
        <f t="shared" si="29"/>
        <v>drain</v>
      </c>
      <c r="V194" s="24">
        <f t="shared" si="32"/>
        <v>0</v>
      </c>
      <c r="W194" s="24">
        <f t="shared" si="30"/>
        <v>0</v>
      </c>
      <c r="X194" s="24">
        <f t="shared" si="33"/>
        <v>0</v>
      </c>
      <c r="Z194" s="24">
        <f t="shared" si="31"/>
        <v>14280.059703137398</v>
      </c>
      <c r="AB194" s="24">
        <f t="shared" si="25"/>
        <v>0</v>
      </c>
    </row>
    <row r="195" x14ac:dyDescent="0.2">
      <c r="I195" s="25">
        <v>190</v>
      </c>
      <c r="J195" s="29">
        <v>0</v>
      </c>
      <c r="L195" s="25">
        <v>17657.980197310448</v>
      </c>
      <c r="N195" s="25">
        <v>190</v>
      </c>
      <c r="O195" s="25">
        <f t="shared" si="26"/>
        <v>14038.094256861807</v>
      </c>
      <c r="P195" s="25">
        <f t="shared" si="23"/>
        <v>14038.094256861807</v>
      </c>
      <c r="Q195" s="25">
        <f t="shared" si="24"/>
        <v>0</v>
      </c>
      <c r="R195" s="25">
        <f t="shared" si="27"/>
        <v>14038.094256861807</v>
      </c>
      <c r="S195" s="25">
        <f t="shared" si="28"/>
        <v>0</v>
      </c>
      <c r="T195" s="25" t="str">
        <f t="shared" si="29"/>
        <v>drain</v>
      </c>
      <c r="V195" s="25">
        <f t="shared" si="32"/>
        <v>0</v>
      </c>
      <c r="W195" s="25">
        <f t="shared" si="30"/>
        <v>0</v>
      </c>
      <c r="X195" s="25">
        <f t="shared" si="33"/>
        <v>0</v>
      </c>
      <c r="Z195" s="25">
        <f t="shared" si="31"/>
        <v>14038.094256861807</v>
      </c>
      <c r="AB195" s="25">
        <f t="shared" si="25"/>
        <v>0</v>
      </c>
    </row>
    <row r="196" x14ac:dyDescent="0.2">
      <c r="I196" s="24">
        <v>191</v>
      </c>
      <c r="J196" s="28">
        <v>0</v>
      </c>
      <c r="L196" s="24">
        <v>16665.476833391189</v>
      </c>
      <c r="N196" s="24">
        <v>191</v>
      </c>
      <c r="O196" s="24">
        <f t="shared" si="26"/>
        <v>13249.054082545996</v>
      </c>
      <c r="P196" s="24">
        <f t="shared" si="23"/>
        <v>13249.054082545996</v>
      </c>
      <c r="Q196" s="24">
        <f t="shared" si="24"/>
        <v>0</v>
      </c>
      <c r="R196" s="24">
        <f t="shared" si="27"/>
        <v>13249.054082545996</v>
      </c>
      <c r="S196" s="24">
        <f t="shared" si="28"/>
        <v>0</v>
      </c>
      <c r="T196" s="24" t="str">
        <f t="shared" si="29"/>
        <v>drain</v>
      </c>
      <c r="V196" s="24">
        <f t="shared" si="32"/>
        <v>0</v>
      </c>
      <c r="W196" s="24">
        <f t="shared" si="30"/>
        <v>0</v>
      </c>
      <c r="X196" s="24">
        <f t="shared" si="33"/>
        <v>0</v>
      </c>
      <c r="Z196" s="24">
        <f t="shared" si="31"/>
        <v>13249.054082545996</v>
      </c>
      <c r="AB196" s="24">
        <f t="shared" si="25"/>
        <v>0</v>
      </c>
    </row>
    <row r="197" x14ac:dyDescent="0.2">
      <c r="I197" s="25">
        <v>192</v>
      </c>
      <c r="J197" s="29">
        <v>0</v>
      </c>
      <c r="L197" s="25">
        <v>15591.06538940668</v>
      </c>
      <c r="N197" s="25">
        <v>192</v>
      </c>
      <c r="O197" s="25">
        <f t="shared" si="26"/>
        <v>12394.89698457831</v>
      </c>
      <c r="P197" s="25">
        <f t="shared" si="23"/>
        <v>12394.89698457831</v>
      </c>
      <c r="Q197" s="25">
        <f t="shared" si="24"/>
        <v>0</v>
      </c>
      <c r="R197" s="25">
        <f t="shared" si="27"/>
        <v>12394.89698457831</v>
      </c>
      <c r="S197" s="25">
        <f t="shared" si="28"/>
        <v>0</v>
      </c>
      <c r="T197" s="25" t="str">
        <f t="shared" si="29"/>
        <v>drain</v>
      </c>
      <c r="V197" s="25">
        <f t="shared" si="32"/>
        <v>0</v>
      </c>
      <c r="W197" s="25">
        <f t="shared" si="30"/>
        <v>0</v>
      </c>
      <c r="X197" s="25">
        <f t="shared" si="33"/>
        <v>0</v>
      </c>
      <c r="Z197" s="25">
        <f t="shared" si="31"/>
        <v>12394.89698457831</v>
      </c>
      <c r="AB197" s="25">
        <f t="shared" si="25"/>
        <v>0</v>
      </c>
    </row>
    <row r="198" x14ac:dyDescent="0.2">
      <c r="I198" s="24">
        <v>193</v>
      </c>
      <c r="J198" s="28">
        <v>0</v>
      </c>
      <c r="L198" s="24">
        <v>14397.22581655979</v>
      </c>
      <c r="N198" s="24">
        <v>193</v>
      </c>
      <c r="O198" s="24">
        <f t="shared" si="26"/>
        <v>11445.794524165034</v>
      </c>
      <c r="P198" s="24">
        <f t="shared" ref="P198:P261" si="34">O198-$E$8*$E$9</f>
        <v>11445.794524165034</v>
      </c>
      <c r="Q198" s="24">
        <f t="shared" ref="Q198:Q261" si="35">J198*$E$7</f>
        <v>0</v>
      </c>
      <c r="R198" s="24">
        <f t="shared" si="27"/>
        <v>11445.794524165034</v>
      </c>
      <c r="S198" s="24">
        <f t="shared" si="28"/>
        <v>0</v>
      </c>
      <c r="T198" s="24" t="str">
        <f t="shared" si="29"/>
        <v>drain</v>
      </c>
      <c r="V198" s="24">
        <f t="shared" si="32"/>
        <v>0</v>
      </c>
      <c r="W198" s="24">
        <f t="shared" si="30"/>
        <v>0</v>
      </c>
      <c r="X198" s="24">
        <f t="shared" si="33"/>
        <v>0</v>
      </c>
      <c r="Z198" s="24">
        <f t="shared" si="31"/>
        <v>11445.794524165034</v>
      </c>
      <c r="AB198" s="24">
        <f t="shared" ref="AB198:AB261" si="36">IF(T198="charge",(S198-V198),0)</f>
        <v>0</v>
      </c>
    </row>
    <row r="199" x14ac:dyDescent="0.2">
      <c r="I199" s="25">
        <v>194</v>
      </c>
      <c r="J199" s="29">
        <v>0</v>
      </c>
      <c r="L199" s="25">
        <v>13404.371163249014</v>
      </c>
      <c r="N199" s="25">
        <v>194</v>
      </c>
      <c r="O199" s="25">
        <f t="shared" ref="O199:O262" si="37">L199*$O$2</f>
        <v>10656.475074782966</v>
      </c>
      <c r="P199" s="25">
        <f t="shared" si="34"/>
        <v>10656.475074782966</v>
      </c>
      <c r="Q199" s="25">
        <f t="shared" si="35"/>
        <v>0</v>
      </c>
      <c r="R199" s="25">
        <f t="shared" ref="R199:R262" si="38">IF(P199&gt;Q199,P199-Q199,0)</f>
        <v>10656.475074782966</v>
      </c>
      <c r="S199" s="25">
        <f t="shared" ref="S199:S262" si="39">IF(Q199&gt;P199,Q199-P199,0)</f>
        <v>0</v>
      </c>
      <c r="T199" s="25" t="str">
        <f t="shared" ref="T199:T262" si="40">IF(P199&gt;Q199,"drain","charge")</f>
        <v>drain</v>
      </c>
      <c r="V199" s="25">
        <f t="shared" si="32"/>
        <v>0</v>
      </c>
      <c r="W199" s="25">
        <f t="shared" ref="W199:W262" si="41">IF(W198+S199&gt;$E$11,$E$11,IF(T199="charge",W198+(S199*$E$12),IF((W198-R199)&gt;0,W198-R199,0)))</f>
        <v>0</v>
      </c>
      <c r="X199" s="25">
        <f t="shared" si="33"/>
        <v>0</v>
      </c>
      <c r="Z199" s="25">
        <f t="shared" ref="Z199:Z262" si="42">R199-X199</f>
        <v>10656.475074782966</v>
      </c>
      <c r="AB199" s="25">
        <f t="shared" si="36"/>
        <v>0</v>
      </c>
    </row>
    <row r="200" x14ac:dyDescent="0.2">
      <c r="I200" s="24">
        <v>195</v>
      </c>
      <c r="J200" s="28">
        <v>0</v>
      </c>
      <c r="L200" s="24">
        <v>12742.990261936187</v>
      </c>
      <c r="N200" s="24">
        <v>195</v>
      </c>
      <c r="O200" s="24">
        <f t="shared" si="37"/>
        <v>10130.67725823927</v>
      </c>
      <c r="P200" s="24">
        <f t="shared" si="34"/>
        <v>10130.67725823927</v>
      </c>
      <c r="Q200" s="24">
        <f t="shared" si="35"/>
        <v>0</v>
      </c>
      <c r="R200" s="24">
        <f t="shared" si="38"/>
        <v>10130.67725823927</v>
      </c>
      <c r="S200" s="24">
        <f t="shared" si="39"/>
        <v>0</v>
      </c>
      <c r="T200" s="24" t="str">
        <f t="shared" si="40"/>
        <v>drain</v>
      </c>
      <c r="V200" s="24">
        <f t="shared" ref="V200:V263" si="43">IF(W200&gt;=W199,(W200-W199),0)</f>
        <v>0</v>
      </c>
      <c r="W200" s="24">
        <f t="shared" si="41"/>
        <v>0</v>
      </c>
      <c r="X200" s="24">
        <f t="shared" ref="X200:X263" si="44">IF(T200="drain",W199-W200,0)</f>
        <v>0</v>
      </c>
      <c r="Z200" s="24">
        <f t="shared" si="42"/>
        <v>10130.67725823927</v>
      </c>
      <c r="AB200" s="24">
        <f t="shared" si="36"/>
        <v>0</v>
      </c>
    </row>
    <row r="201" x14ac:dyDescent="0.2">
      <c r="I201" s="25">
        <v>196</v>
      </c>
      <c r="J201" s="29">
        <v>0</v>
      </c>
      <c r="L201" s="25">
        <v>12393.464794576166</v>
      </c>
      <c r="N201" s="25">
        <v>196</v>
      </c>
      <c r="O201" s="25">
        <f t="shared" si="37"/>
        <v>9852.804511688053</v>
      </c>
      <c r="P201" s="25">
        <f t="shared" si="34"/>
        <v>9852.804511688053</v>
      </c>
      <c r="Q201" s="25">
        <f t="shared" si="35"/>
        <v>0</v>
      </c>
      <c r="R201" s="25">
        <f t="shared" si="38"/>
        <v>9852.804511688053</v>
      </c>
      <c r="S201" s="25">
        <f t="shared" si="39"/>
        <v>0</v>
      </c>
      <c r="T201" s="25" t="str">
        <f t="shared" si="40"/>
        <v>drain</v>
      </c>
      <c r="V201" s="25">
        <f t="shared" si="43"/>
        <v>0</v>
      </c>
      <c r="W201" s="25">
        <f t="shared" si="41"/>
        <v>0</v>
      </c>
      <c r="X201" s="25">
        <f t="shared" si="44"/>
        <v>0</v>
      </c>
      <c r="Z201" s="25">
        <f t="shared" si="42"/>
        <v>9852.804511688053</v>
      </c>
      <c r="AB201" s="25">
        <f t="shared" si="36"/>
        <v>0</v>
      </c>
    </row>
    <row r="202" x14ac:dyDescent="0.2">
      <c r="I202" s="24">
        <v>197</v>
      </c>
      <c r="J202" s="28">
        <v>0</v>
      </c>
      <c r="L202" s="24">
        <v>12303.859085547923</v>
      </c>
      <c r="N202" s="24">
        <v>197</v>
      </c>
      <c r="O202" s="24">
        <f t="shared" si="37"/>
        <v>9781.5679730106003</v>
      </c>
      <c r="P202" s="24">
        <f t="shared" si="34"/>
        <v>9781.5679730106003</v>
      </c>
      <c r="Q202" s="24">
        <f t="shared" si="35"/>
        <v>0</v>
      </c>
      <c r="R202" s="24">
        <f t="shared" si="38"/>
        <v>9781.5679730106003</v>
      </c>
      <c r="S202" s="24">
        <f t="shared" si="39"/>
        <v>0</v>
      </c>
      <c r="T202" s="24" t="str">
        <f t="shared" si="40"/>
        <v>drain</v>
      </c>
      <c r="V202" s="24">
        <f t="shared" si="43"/>
        <v>0</v>
      </c>
      <c r="W202" s="24">
        <f t="shared" si="41"/>
        <v>0</v>
      </c>
      <c r="X202" s="24">
        <f t="shared" si="44"/>
        <v>0</v>
      </c>
      <c r="Z202" s="24">
        <f t="shared" si="42"/>
        <v>9781.5679730106003</v>
      </c>
      <c r="AB202" s="24">
        <f t="shared" si="36"/>
        <v>0</v>
      </c>
    </row>
    <row r="203" x14ac:dyDescent="0.2">
      <c r="I203" s="25">
        <v>198</v>
      </c>
      <c r="J203" s="29">
        <v>0</v>
      </c>
      <c r="L203" s="25">
        <v>12556.364697062969</v>
      </c>
      <c r="N203" s="25">
        <v>198</v>
      </c>
      <c r="O203" s="25">
        <f t="shared" si="37"/>
        <v>9982.3099341650613</v>
      </c>
      <c r="P203" s="25">
        <f t="shared" si="34"/>
        <v>9982.3099341650613</v>
      </c>
      <c r="Q203" s="25">
        <f t="shared" si="35"/>
        <v>0</v>
      </c>
      <c r="R203" s="25">
        <f t="shared" si="38"/>
        <v>9982.3099341650613</v>
      </c>
      <c r="S203" s="25">
        <f t="shared" si="39"/>
        <v>0</v>
      </c>
      <c r="T203" s="25" t="str">
        <f t="shared" si="40"/>
        <v>drain</v>
      </c>
      <c r="V203" s="25">
        <f t="shared" si="43"/>
        <v>0</v>
      </c>
      <c r="W203" s="25">
        <f t="shared" si="41"/>
        <v>0</v>
      </c>
      <c r="X203" s="25">
        <f t="shared" si="44"/>
        <v>0</v>
      </c>
      <c r="Z203" s="25">
        <f t="shared" si="42"/>
        <v>9982.3099341650613</v>
      </c>
      <c r="AB203" s="25">
        <f t="shared" si="36"/>
        <v>0</v>
      </c>
    </row>
    <row r="204" x14ac:dyDescent="0.2">
      <c r="I204" s="24">
        <v>199</v>
      </c>
      <c r="J204" s="28">
        <v>0</v>
      </c>
      <c r="L204" s="24">
        <v>12926.502508366108</v>
      </c>
      <c r="N204" s="24">
        <v>199</v>
      </c>
      <c r="O204" s="24">
        <f t="shared" si="37"/>
        <v>10276.569494151056</v>
      </c>
      <c r="P204" s="24">
        <f t="shared" si="34"/>
        <v>10276.569494151056</v>
      </c>
      <c r="Q204" s="24">
        <f t="shared" si="35"/>
        <v>0</v>
      </c>
      <c r="R204" s="24">
        <f t="shared" si="38"/>
        <v>10276.569494151056</v>
      </c>
      <c r="S204" s="24">
        <f t="shared" si="39"/>
        <v>0</v>
      </c>
      <c r="T204" s="24" t="str">
        <f t="shared" si="40"/>
        <v>drain</v>
      </c>
      <c r="V204" s="24">
        <f t="shared" si="43"/>
        <v>0</v>
      </c>
      <c r="W204" s="24">
        <f t="shared" si="41"/>
        <v>0</v>
      </c>
      <c r="X204" s="24">
        <f t="shared" si="44"/>
        <v>0</v>
      </c>
      <c r="Z204" s="24">
        <f t="shared" si="42"/>
        <v>10276.569494151056</v>
      </c>
      <c r="AB204" s="24">
        <f t="shared" si="36"/>
        <v>0</v>
      </c>
    </row>
    <row r="205" x14ac:dyDescent="0.2">
      <c r="I205" s="25">
        <v>200</v>
      </c>
      <c r="J205" s="29">
        <v>0</v>
      </c>
      <c r="L205" s="25">
        <v>12610.876582992076</v>
      </c>
      <c r="N205" s="25">
        <v>200</v>
      </c>
      <c r="O205" s="25">
        <f t="shared" si="37"/>
        <v>10025.646883478701</v>
      </c>
      <c r="P205" s="25">
        <f t="shared" si="34"/>
        <v>10025.646883478701</v>
      </c>
      <c r="Q205" s="25">
        <f t="shared" si="35"/>
        <v>0</v>
      </c>
      <c r="R205" s="25">
        <f t="shared" si="38"/>
        <v>10025.646883478701</v>
      </c>
      <c r="S205" s="25">
        <f t="shared" si="39"/>
        <v>0</v>
      </c>
      <c r="T205" s="25" t="str">
        <f t="shared" si="40"/>
        <v>drain</v>
      </c>
      <c r="V205" s="25">
        <f t="shared" si="43"/>
        <v>0</v>
      </c>
      <c r="W205" s="25">
        <f t="shared" si="41"/>
        <v>0</v>
      </c>
      <c r="X205" s="25">
        <f t="shared" si="44"/>
        <v>0</v>
      </c>
      <c r="Z205" s="25">
        <f t="shared" si="42"/>
        <v>10025.646883478701</v>
      </c>
      <c r="AB205" s="25">
        <f t="shared" si="36"/>
        <v>0</v>
      </c>
    </row>
    <row r="206" x14ac:dyDescent="0.2">
      <c r="I206" s="24">
        <v>201</v>
      </c>
      <c r="J206" s="28">
        <v>0.45548680200000002</v>
      </c>
      <c r="L206" s="24">
        <v>13213.412770569323</v>
      </c>
      <c r="N206" s="24">
        <v>201</v>
      </c>
      <c r="O206" s="24">
        <f t="shared" si="37"/>
        <v>10504.663152602612</v>
      </c>
      <c r="P206" s="24">
        <f t="shared" si="34"/>
        <v>10504.663152602612</v>
      </c>
      <c r="Q206" s="24">
        <f t="shared" si="35"/>
        <v>36438.944159999999</v>
      </c>
      <c r="R206" s="24">
        <f t="shared" si="38"/>
        <v>0</v>
      </c>
      <c r="S206" s="24">
        <f t="shared" si="39"/>
        <v>25934.281007397389</v>
      </c>
      <c r="T206" s="24" t="str">
        <f t="shared" si="40"/>
        <v>charge</v>
      </c>
      <c r="V206" s="24">
        <f t="shared" si="43"/>
        <v>4000</v>
      </c>
      <c r="W206" s="24">
        <f t="shared" si="41"/>
        <v>4000</v>
      </c>
      <c r="X206" s="24">
        <f t="shared" si="44"/>
        <v>0</v>
      </c>
      <c r="Z206" s="24">
        <f t="shared" si="42"/>
        <v>0</v>
      </c>
      <c r="AB206" s="24">
        <f t="shared" si="36"/>
        <v>21934.281007397389</v>
      </c>
    </row>
    <row r="207" x14ac:dyDescent="0.2">
      <c r="I207" s="25">
        <v>202</v>
      </c>
      <c r="J207" s="29">
        <v>0.54085845799999999</v>
      </c>
      <c r="L207" s="25">
        <v>13980.627242648601</v>
      </c>
      <c r="N207" s="25">
        <v>202</v>
      </c>
      <c r="O207" s="25">
        <f t="shared" si="37"/>
        <v>11114.598657905639</v>
      </c>
      <c r="P207" s="25">
        <f t="shared" si="34"/>
        <v>11114.598657905639</v>
      </c>
      <c r="Q207" s="25">
        <f t="shared" si="35"/>
        <v>43268.676639999998</v>
      </c>
      <c r="R207" s="25">
        <f t="shared" si="38"/>
        <v>0</v>
      </c>
      <c r="S207" s="25">
        <f t="shared" si="39"/>
        <v>32154.077982094357</v>
      </c>
      <c r="T207" s="25" t="str">
        <f t="shared" si="40"/>
        <v>charge</v>
      </c>
      <c r="V207" s="25">
        <f t="shared" si="43"/>
        <v>0</v>
      </c>
      <c r="W207" s="25">
        <f t="shared" si="41"/>
        <v>4000</v>
      </c>
      <c r="X207" s="25">
        <f t="shared" si="44"/>
        <v>0</v>
      </c>
      <c r="Z207" s="25">
        <f t="shared" si="42"/>
        <v>0</v>
      </c>
      <c r="AB207" s="25">
        <f t="shared" si="36"/>
        <v>32154.077982094357</v>
      </c>
    </row>
    <row r="208" x14ac:dyDescent="0.2">
      <c r="I208" s="24">
        <v>203</v>
      </c>
      <c r="J208" s="28">
        <v>0.596126932</v>
      </c>
      <c r="L208" s="24">
        <v>14478.400453794002</v>
      </c>
      <c r="N208" s="24">
        <v>203</v>
      </c>
      <c r="O208" s="24">
        <f t="shared" si="37"/>
        <v>11510.328360766232</v>
      </c>
      <c r="P208" s="24">
        <f t="shared" si="34"/>
        <v>11510.328360766232</v>
      </c>
      <c r="Q208" s="24">
        <f t="shared" si="35"/>
        <v>47690.154560000003</v>
      </c>
      <c r="R208" s="24">
        <f t="shared" si="38"/>
        <v>0</v>
      </c>
      <c r="S208" s="24">
        <f t="shared" si="39"/>
        <v>36179.826199233772</v>
      </c>
      <c r="T208" s="24" t="str">
        <f t="shared" si="40"/>
        <v>charge</v>
      </c>
      <c r="V208" s="24">
        <f t="shared" si="43"/>
        <v>0</v>
      </c>
      <c r="W208" s="24">
        <f t="shared" si="41"/>
        <v>4000</v>
      </c>
      <c r="X208" s="24">
        <f t="shared" si="44"/>
        <v>0</v>
      </c>
      <c r="Z208" s="24">
        <f t="shared" si="42"/>
        <v>0</v>
      </c>
      <c r="AB208" s="24">
        <f t="shared" si="36"/>
        <v>36179.826199233772</v>
      </c>
    </row>
    <row r="209" x14ac:dyDescent="0.2">
      <c r="I209" s="25">
        <v>204</v>
      </c>
      <c r="J209" s="29">
        <v>0.58514284100000002</v>
      </c>
      <c r="L209" s="25">
        <v>14733.589370858668</v>
      </c>
      <c r="N209" s="25">
        <v>204</v>
      </c>
      <c r="O209" s="25">
        <f t="shared" si="37"/>
        <v>11713.203549832642</v>
      </c>
      <c r="P209" s="25">
        <f t="shared" si="34"/>
        <v>11713.203549832642</v>
      </c>
      <c r="Q209" s="25">
        <f t="shared" si="35"/>
        <v>46811.427280000004</v>
      </c>
      <c r="R209" s="25">
        <f t="shared" si="38"/>
        <v>0</v>
      </c>
      <c r="S209" s="25">
        <f t="shared" si="39"/>
        <v>35098.223730167359</v>
      </c>
      <c r="T209" s="25" t="str">
        <f t="shared" si="40"/>
        <v>charge</v>
      </c>
      <c r="V209" s="25">
        <f t="shared" si="43"/>
        <v>0</v>
      </c>
      <c r="W209" s="25">
        <f t="shared" si="41"/>
        <v>4000</v>
      </c>
      <c r="X209" s="25">
        <f t="shared" si="44"/>
        <v>0</v>
      </c>
      <c r="Z209" s="25">
        <f t="shared" si="42"/>
        <v>0</v>
      </c>
      <c r="AB209" s="25">
        <f t="shared" si="36"/>
        <v>35098.223730167359</v>
      </c>
    </row>
    <row r="210" x14ac:dyDescent="0.2">
      <c r="I210" s="24">
        <v>205</v>
      </c>
      <c r="J210" s="28">
        <v>0.57588882900000005</v>
      </c>
      <c r="L210" s="24">
        <v>14777.355910837648</v>
      </c>
      <c r="N210" s="24">
        <v>205</v>
      </c>
      <c r="O210" s="24">
        <f t="shared" si="37"/>
        <v>11747.997949115932</v>
      </c>
      <c r="P210" s="24">
        <f t="shared" si="34"/>
        <v>11747.997949115932</v>
      </c>
      <c r="Q210" s="24">
        <f t="shared" si="35"/>
        <v>46071.106320000006</v>
      </c>
      <c r="R210" s="24">
        <f t="shared" si="38"/>
        <v>0</v>
      </c>
      <c r="S210" s="24">
        <f t="shared" si="39"/>
        <v>34323.108370884074</v>
      </c>
      <c r="T210" s="24" t="str">
        <f t="shared" si="40"/>
        <v>charge</v>
      </c>
      <c r="V210" s="24">
        <f t="shared" si="43"/>
        <v>0</v>
      </c>
      <c r="W210" s="24">
        <f t="shared" si="41"/>
        <v>4000</v>
      </c>
      <c r="X210" s="24">
        <f t="shared" si="44"/>
        <v>0</v>
      </c>
      <c r="Z210" s="24">
        <f t="shared" si="42"/>
        <v>0</v>
      </c>
      <c r="AB210" s="24">
        <f t="shared" si="36"/>
        <v>34323.108370884074</v>
      </c>
    </row>
    <row r="211" x14ac:dyDescent="0.2">
      <c r="I211" s="25">
        <v>206</v>
      </c>
      <c r="J211" s="29">
        <v>0.53584488600000002</v>
      </c>
      <c r="L211" s="25">
        <v>14831.776025521754</v>
      </c>
      <c r="N211" s="25">
        <v>206</v>
      </c>
      <c r="O211" s="25">
        <f t="shared" si="37"/>
        <v>11791.261940289796</v>
      </c>
      <c r="P211" s="25">
        <f t="shared" si="34"/>
        <v>11791.261940289796</v>
      </c>
      <c r="Q211" s="25">
        <f t="shared" si="35"/>
        <v>42867.590880000003</v>
      </c>
      <c r="R211" s="25">
        <f t="shared" si="38"/>
        <v>0</v>
      </c>
      <c r="S211" s="25">
        <f t="shared" si="39"/>
        <v>31076.328939710205</v>
      </c>
      <c r="T211" s="25" t="str">
        <f t="shared" si="40"/>
        <v>charge</v>
      </c>
      <c r="V211" s="25">
        <f t="shared" si="43"/>
        <v>0</v>
      </c>
      <c r="W211" s="25">
        <f t="shared" si="41"/>
        <v>4000</v>
      </c>
      <c r="X211" s="25">
        <f t="shared" si="44"/>
        <v>0</v>
      </c>
      <c r="Z211" s="25">
        <f t="shared" si="42"/>
        <v>0</v>
      </c>
      <c r="AB211" s="25">
        <f t="shared" si="36"/>
        <v>31076.328939710205</v>
      </c>
    </row>
    <row r="212" x14ac:dyDescent="0.2">
      <c r="I212" s="24">
        <v>207</v>
      </c>
      <c r="J212" s="28">
        <v>0.621200902</v>
      </c>
      <c r="L212" s="24">
        <v>14750.891442561149</v>
      </c>
      <c r="N212" s="24">
        <v>207</v>
      </c>
      <c r="O212" s="24">
        <f t="shared" si="37"/>
        <v>11726.958696836115</v>
      </c>
      <c r="P212" s="24">
        <f t="shared" si="34"/>
        <v>11726.958696836115</v>
      </c>
      <c r="Q212" s="24">
        <f t="shared" si="35"/>
        <v>49696.072160000003</v>
      </c>
      <c r="R212" s="24">
        <f t="shared" si="38"/>
        <v>0</v>
      </c>
      <c r="S212" s="24">
        <f t="shared" si="39"/>
        <v>37969.113463163885</v>
      </c>
      <c r="T212" s="24" t="str">
        <f t="shared" si="40"/>
        <v>charge</v>
      </c>
      <c r="V212" s="24">
        <f t="shared" si="43"/>
        <v>0</v>
      </c>
      <c r="W212" s="24">
        <f t="shared" si="41"/>
        <v>4000</v>
      </c>
      <c r="X212" s="24">
        <f t="shared" si="44"/>
        <v>0</v>
      </c>
      <c r="Z212" s="24">
        <f t="shared" si="42"/>
        <v>0</v>
      </c>
      <c r="AB212" s="24">
        <f t="shared" si="36"/>
        <v>37969.113463163885</v>
      </c>
    </row>
    <row r="213" x14ac:dyDescent="0.2">
      <c r="I213" s="25">
        <v>208</v>
      </c>
      <c r="J213" s="29">
        <v>0.481465637</v>
      </c>
      <c r="L213" s="25">
        <v>14789.803532361982</v>
      </c>
      <c r="N213" s="25">
        <v>208</v>
      </c>
      <c r="O213" s="25">
        <f t="shared" si="37"/>
        <v>11757.893808227776</v>
      </c>
      <c r="P213" s="25">
        <f t="shared" si="34"/>
        <v>11757.893808227776</v>
      </c>
      <c r="Q213" s="25">
        <f t="shared" si="35"/>
        <v>38517.250959999998</v>
      </c>
      <c r="R213" s="25">
        <f t="shared" si="38"/>
        <v>0</v>
      </c>
      <c r="S213" s="25">
        <f t="shared" si="39"/>
        <v>26759.357151772223</v>
      </c>
      <c r="T213" s="25" t="str">
        <f t="shared" si="40"/>
        <v>charge</v>
      </c>
      <c r="V213" s="25">
        <f t="shared" si="43"/>
        <v>0</v>
      </c>
      <c r="W213" s="25">
        <f t="shared" si="41"/>
        <v>4000</v>
      </c>
      <c r="X213" s="25">
        <f t="shared" si="44"/>
        <v>0</v>
      </c>
      <c r="Z213" s="25">
        <f t="shared" si="42"/>
        <v>0</v>
      </c>
      <c r="AB213" s="25">
        <f t="shared" si="36"/>
        <v>26759.357151772223</v>
      </c>
    </row>
    <row r="214" x14ac:dyDescent="0.2">
      <c r="I214" s="24">
        <v>209</v>
      </c>
      <c r="J214" s="28">
        <v>0.229975713</v>
      </c>
      <c r="L214" s="24">
        <v>15237.488453674316</v>
      </c>
      <c r="N214" s="24">
        <v>209</v>
      </c>
      <c r="O214" s="24">
        <f t="shared" si="37"/>
        <v>12113.803320671082</v>
      </c>
      <c r="P214" s="24">
        <f t="shared" si="34"/>
        <v>12113.803320671082</v>
      </c>
      <c r="Q214" s="24">
        <f t="shared" si="35"/>
        <v>18398.05704</v>
      </c>
      <c r="R214" s="24">
        <f t="shared" si="38"/>
        <v>0</v>
      </c>
      <c r="S214" s="24">
        <f t="shared" si="39"/>
        <v>6284.2537193289172</v>
      </c>
      <c r="T214" s="24" t="str">
        <f t="shared" si="40"/>
        <v>charge</v>
      </c>
      <c r="V214" s="24">
        <f t="shared" si="43"/>
        <v>0</v>
      </c>
      <c r="W214" s="24">
        <f t="shared" si="41"/>
        <v>4000</v>
      </c>
      <c r="X214" s="24">
        <f t="shared" si="44"/>
        <v>0</v>
      </c>
      <c r="Z214" s="24">
        <f t="shared" si="42"/>
        <v>0</v>
      </c>
      <c r="AB214" s="24">
        <f t="shared" si="36"/>
        <v>6284.2537193289172</v>
      </c>
    </row>
    <row r="215" x14ac:dyDescent="0.2">
      <c r="I215" s="25">
        <v>210</v>
      </c>
      <c r="J215" s="29">
        <v>0</v>
      </c>
      <c r="L215" s="25">
        <v>16528.919813728331</v>
      </c>
      <c r="N215" s="25">
        <v>210</v>
      </c>
      <c r="O215" s="25">
        <f t="shared" si="37"/>
        <v>13140.491251914023</v>
      </c>
      <c r="P215" s="25">
        <f t="shared" si="34"/>
        <v>13140.491251914023</v>
      </c>
      <c r="Q215" s="25">
        <f t="shared" si="35"/>
        <v>0</v>
      </c>
      <c r="R215" s="25">
        <f t="shared" si="38"/>
        <v>13140.491251914023</v>
      </c>
      <c r="S215" s="25">
        <f t="shared" si="39"/>
        <v>0</v>
      </c>
      <c r="T215" s="25" t="str">
        <f t="shared" si="40"/>
        <v>drain</v>
      </c>
      <c r="V215" s="25">
        <f t="shared" si="43"/>
        <v>0</v>
      </c>
      <c r="W215" s="25">
        <f t="shared" si="41"/>
        <v>0</v>
      </c>
      <c r="X215" s="25">
        <f t="shared" si="44"/>
        <v>4000</v>
      </c>
      <c r="Z215" s="25">
        <f t="shared" si="42"/>
        <v>9140.4912519140235</v>
      </c>
      <c r="AB215" s="25">
        <f t="shared" si="36"/>
        <v>0</v>
      </c>
    </row>
    <row r="216" x14ac:dyDescent="0.2">
      <c r="I216" s="24">
        <v>211</v>
      </c>
      <c r="J216" s="28">
        <v>0</v>
      </c>
      <c r="L216" s="24">
        <v>18505.575659871101</v>
      </c>
      <c r="N216" s="24">
        <v>211</v>
      </c>
      <c r="O216" s="24">
        <f t="shared" si="37"/>
        <v>14711.932649597526</v>
      </c>
      <c r="P216" s="24">
        <f t="shared" si="34"/>
        <v>14711.932649597526</v>
      </c>
      <c r="Q216" s="24">
        <f t="shared" si="35"/>
        <v>0</v>
      </c>
      <c r="R216" s="24">
        <f t="shared" si="38"/>
        <v>14711.932649597526</v>
      </c>
      <c r="S216" s="24">
        <f t="shared" si="39"/>
        <v>0</v>
      </c>
      <c r="T216" s="24" t="str">
        <f t="shared" si="40"/>
        <v>drain</v>
      </c>
      <c r="V216" s="24">
        <f t="shared" si="43"/>
        <v>0</v>
      </c>
      <c r="W216" s="24">
        <f t="shared" si="41"/>
        <v>0</v>
      </c>
      <c r="X216" s="24">
        <f t="shared" si="44"/>
        <v>0</v>
      </c>
      <c r="Z216" s="24">
        <f t="shared" si="42"/>
        <v>14711.932649597526</v>
      </c>
      <c r="AB216" s="24">
        <f t="shared" si="36"/>
        <v>0</v>
      </c>
    </row>
    <row r="217" x14ac:dyDescent="0.2">
      <c r="I217" s="25">
        <v>212</v>
      </c>
      <c r="J217" s="29">
        <v>0</v>
      </c>
      <c r="L217" s="25">
        <v>18977.770645475386</v>
      </c>
      <c r="N217" s="25">
        <v>212</v>
      </c>
      <c r="O217" s="25">
        <f t="shared" si="37"/>
        <v>15087.327663152933</v>
      </c>
      <c r="P217" s="25">
        <f t="shared" si="34"/>
        <v>15087.327663152933</v>
      </c>
      <c r="Q217" s="25">
        <f t="shared" si="35"/>
        <v>0</v>
      </c>
      <c r="R217" s="25">
        <f t="shared" si="38"/>
        <v>15087.327663152933</v>
      </c>
      <c r="S217" s="25">
        <f t="shared" si="39"/>
        <v>0</v>
      </c>
      <c r="T217" s="25" t="str">
        <f t="shared" si="40"/>
        <v>drain</v>
      </c>
      <c r="V217" s="25">
        <f t="shared" si="43"/>
        <v>0</v>
      </c>
      <c r="W217" s="25">
        <f t="shared" si="41"/>
        <v>0</v>
      </c>
      <c r="X217" s="25">
        <f t="shared" si="44"/>
        <v>0</v>
      </c>
      <c r="Z217" s="25">
        <f t="shared" si="42"/>
        <v>15087.327663152933</v>
      </c>
      <c r="AB217" s="25">
        <f t="shared" si="36"/>
        <v>0</v>
      </c>
    </row>
    <row r="218" x14ac:dyDescent="0.2">
      <c r="I218" s="24">
        <v>213</v>
      </c>
      <c r="J218" s="28">
        <v>0</v>
      </c>
      <c r="L218" s="24">
        <v>18813.700908160208</v>
      </c>
      <c r="N218" s="24">
        <v>213</v>
      </c>
      <c r="O218" s="24">
        <f t="shared" si="37"/>
        <v>14956.892221987366</v>
      </c>
      <c r="P218" s="24">
        <f t="shared" si="34"/>
        <v>14956.892221987366</v>
      </c>
      <c r="Q218" s="24">
        <f t="shared" si="35"/>
        <v>0</v>
      </c>
      <c r="R218" s="24">
        <f t="shared" si="38"/>
        <v>14956.892221987366</v>
      </c>
      <c r="S218" s="24">
        <f t="shared" si="39"/>
        <v>0</v>
      </c>
      <c r="T218" s="24" t="str">
        <f t="shared" si="40"/>
        <v>drain</v>
      </c>
      <c r="V218" s="24">
        <f t="shared" si="43"/>
        <v>0</v>
      </c>
      <c r="W218" s="24">
        <f t="shared" si="41"/>
        <v>0</v>
      </c>
      <c r="X218" s="24">
        <f t="shared" si="44"/>
        <v>0</v>
      </c>
      <c r="Z218" s="24">
        <f t="shared" si="42"/>
        <v>14956.892221987366</v>
      </c>
      <c r="AB218" s="24">
        <f t="shared" si="36"/>
        <v>0</v>
      </c>
    </row>
    <row r="219" x14ac:dyDescent="0.2">
      <c r="I219" s="25">
        <v>214</v>
      </c>
      <c r="J219" s="29">
        <v>0</v>
      </c>
      <c r="L219" s="25">
        <v>18289.499016261099</v>
      </c>
      <c r="N219" s="25">
        <v>214</v>
      </c>
      <c r="O219" s="25">
        <f t="shared" si="37"/>
        <v>14540.151717927574</v>
      </c>
      <c r="P219" s="25">
        <f t="shared" si="34"/>
        <v>14540.151717927574</v>
      </c>
      <c r="Q219" s="25">
        <f t="shared" si="35"/>
        <v>0</v>
      </c>
      <c r="R219" s="25">
        <f t="shared" si="38"/>
        <v>14540.151717927574</v>
      </c>
      <c r="S219" s="25">
        <f t="shared" si="39"/>
        <v>0</v>
      </c>
      <c r="T219" s="25" t="str">
        <f t="shared" si="40"/>
        <v>drain</v>
      </c>
      <c r="V219" s="25">
        <f t="shared" si="43"/>
        <v>0</v>
      </c>
      <c r="W219" s="25">
        <f t="shared" si="41"/>
        <v>0</v>
      </c>
      <c r="X219" s="25">
        <f t="shared" si="44"/>
        <v>0</v>
      </c>
      <c r="Z219" s="25">
        <f t="shared" si="42"/>
        <v>14540.151717927574</v>
      </c>
      <c r="AB219" s="25">
        <f t="shared" si="36"/>
        <v>0</v>
      </c>
    </row>
    <row r="220" x14ac:dyDescent="0.2">
      <c r="I220" s="24">
        <v>215</v>
      </c>
      <c r="J220" s="28">
        <v>0</v>
      </c>
      <c r="L220" s="24">
        <v>17587.358703792095</v>
      </c>
      <c r="N220" s="24">
        <v>215</v>
      </c>
      <c r="O220" s="24">
        <f t="shared" si="37"/>
        <v>13981.950169514716</v>
      </c>
      <c r="P220" s="24">
        <f t="shared" si="34"/>
        <v>13981.950169514716</v>
      </c>
      <c r="Q220" s="24">
        <f t="shared" si="35"/>
        <v>0</v>
      </c>
      <c r="R220" s="24">
        <f t="shared" si="38"/>
        <v>13981.950169514716</v>
      </c>
      <c r="S220" s="24">
        <f t="shared" si="39"/>
        <v>0</v>
      </c>
      <c r="T220" s="24" t="str">
        <f t="shared" si="40"/>
        <v>drain</v>
      </c>
      <c r="V220" s="24">
        <f t="shared" si="43"/>
        <v>0</v>
      </c>
      <c r="W220" s="24">
        <f t="shared" si="41"/>
        <v>0</v>
      </c>
      <c r="X220" s="24">
        <f t="shared" si="44"/>
        <v>0</v>
      </c>
      <c r="Z220" s="24">
        <f t="shared" si="42"/>
        <v>13981.950169514716</v>
      </c>
      <c r="AB220" s="24">
        <f t="shared" si="36"/>
        <v>0</v>
      </c>
    </row>
    <row r="221" x14ac:dyDescent="0.2">
      <c r="I221" s="25">
        <v>216</v>
      </c>
      <c r="J221" s="29">
        <v>0</v>
      </c>
      <c r="L221" s="25">
        <v>16280.808976638316</v>
      </c>
      <c r="N221" s="25">
        <v>216</v>
      </c>
      <c r="O221" s="25">
        <f t="shared" si="37"/>
        <v>12943.243136427462</v>
      </c>
      <c r="P221" s="25">
        <f t="shared" si="34"/>
        <v>12943.243136427462</v>
      </c>
      <c r="Q221" s="25">
        <f t="shared" si="35"/>
        <v>0</v>
      </c>
      <c r="R221" s="25">
        <f t="shared" si="38"/>
        <v>12943.243136427462</v>
      </c>
      <c r="S221" s="25">
        <f t="shared" si="39"/>
        <v>0</v>
      </c>
      <c r="T221" s="25" t="str">
        <f t="shared" si="40"/>
        <v>drain</v>
      </c>
      <c r="V221" s="25">
        <f t="shared" si="43"/>
        <v>0</v>
      </c>
      <c r="W221" s="25">
        <f t="shared" si="41"/>
        <v>0</v>
      </c>
      <c r="X221" s="25">
        <f t="shared" si="44"/>
        <v>0</v>
      </c>
      <c r="Z221" s="25">
        <f t="shared" si="42"/>
        <v>12943.243136427462</v>
      </c>
      <c r="AB221" s="25">
        <f t="shared" si="36"/>
        <v>0</v>
      </c>
    </row>
    <row r="222" x14ac:dyDescent="0.2">
      <c r="I222" s="24">
        <v>217</v>
      </c>
      <c r="J222" s="28">
        <v>0</v>
      </c>
      <c r="L222" s="24">
        <v>14741.840302753448</v>
      </c>
      <c r="N222" s="24">
        <v>217</v>
      </c>
      <c r="O222" s="24">
        <f t="shared" si="37"/>
        <v>11719.763040688991</v>
      </c>
      <c r="P222" s="24">
        <f t="shared" si="34"/>
        <v>11719.763040688991</v>
      </c>
      <c r="Q222" s="24">
        <f t="shared" si="35"/>
        <v>0</v>
      </c>
      <c r="R222" s="24">
        <f t="shared" si="38"/>
        <v>11719.763040688991</v>
      </c>
      <c r="S222" s="24">
        <f t="shared" si="39"/>
        <v>0</v>
      </c>
      <c r="T222" s="24" t="str">
        <f t="shared" si="40"/>
        <v>drain</v>
      </c>
      <c r="V222" s="24">
        <f t="shared" si="43"/>
        <v>0</v>
      </c>
      <c r="W222" s="24">
        <f t="shared" si="41"/>
        <v>0</v>
      </c>
      <c r="X222" s="24">
        <f t="shared" si="44"/>
        <v>0</v>
      </c>
      <c r="Z222" s="24">
        <f t="shared" si="42"/>
        <v>11719.763040688991</v>
      </c>
      <c r="AB222" s="24">
        <f t="shared" si="36"/>
        <v>0</v>
      </c>
    </row>
    <row r="223" x14ac:dyDescent="0.2">
      <c r="I223" s="25">
        <v>218</v>
      </c>
      <c r="J223" s="29">
        <v>0</v>
      </c>
      <c r="L223" s="25">
        <v>13345.872144508361</v>
      </c>
      <c r="N223" s="25">
        <v>218</v>
      </c>
      <c r="O223" s="25">
        <f t="shared" si="37"/>
        <v>10609.968354884148</v>
      </c>
      <c r="P223" s="25">
        <f t="shared" si="34"/>
        <v>10609.968354884148</v>
      </c>
      <c r="Q223" s="25">
        <f t="shared" si="35"/>
        <v>0</v>
      </c>
      <c r="R223" s="25">
        <f t="shared" si="38"/>
        <v>10609.968354884148</v>
      </c>
      <c r="S223" s="25">
        <f t="shared" si="39"/>
        <v>0</v>
      </c>
      <c r="T223" s="25" t="str">
        <f t="shared" si="40"/>
        <v>drain</v>
      </c>
      <c r="V223" s="25">
        <f t="shared" si="43"/>
        <v>0</v>
      </c>
      <c r="W223" s="25">
        <f t="shared" si="41"/>
        <v>0</v>
      </c>
      <c r="X223" s="25">
        <f t="shared" si="44"/>
        <v>0</v>
      </c>
      <c r="Z223" s="25">
        <f t="shared" si="42"/>
        <v>10609.968354884148</v>
      </c>
      <c r="AB223" s="25">
        <f t="shared" si="36"/>
        <v>0</v>
      </c>
    </row>
    <row r="224" x14ac:dyDescent="0.2">
      <c r="I224" s="24">
        <v>219</v>
      </c>
      <c r="J224" s="28">
        <v>0</v>
      </c>
      <c r="L224" s="24">
        <v>12527.01568069458</v>
      </c>
      <c r="N224" s="24">
        <v>219</v>
      </c>
      <c r="O224" s="24">
        <f t="shared" si="37"/>
        <v>9958.9774661521915</v>
      </c>
      <c r="P224" s="24">
        <f t="shared" si="34"/>
        <v>9958.9774661521915</v>
      </c>
      <c r="Q224" s="24">
        <f t="shared" si="35"/>
        <v>0</v>
      </c>
      <c r="R224" s="24">
        <f t="shared" si="38"/>
        <v>9958.9774661521915</v>
      </c>
      <c r="S224" s="24">
        <f t="shared" si="39"/>
        <v>0</v>
      </c>
      <c r="T224" s="24" t="str">
        <f t="shared" si="40"/>
        <v>drain</v>
      </c>
      <c r="V224" s="24">
        <f t="shared" si="43"/>
        <v>0</v>
      </c>
      <c r="W224" s="24">
        <f t="shared" si="41"/>
        <v>0</v>
      </c>
      <c r="X224" s="24">
        <f t="shared" si="44"/>
        <v>0</v>
      </c>
      <c r="Z224" s="24">
        <f t="shared" si="42"/>
        <v>9958.9774661521915</v>
      </c>
      <c r="AB224" s="24">
        <f t="shared" si="36"/>
        <v>0</v>
      </c>
    </row>
    <row r="225" x14ac:dyDescent="0.2">
      <c r="I225" s="25">
        <v>220</v>
      </c>
      <c r="J225" s="29">
        <v>0</v>
      </c>
      <c r="L225" s="25">
        <v>12103.001425647735</v>
      </c>
      <c r="N225" s="25">
        <v>220</v>
      </c>
      <c r="O225" s="25">
        <f t="shared" si="37"/>
        <v>9621.8861333899495</v>
      </c>
      <c r="P225" s="25">
        <f t="shared" si="34"/>
        <v>9621.8861333899495</v>
      </c>
      <c r="Q225" s="25">
        <f t="shared" si="35"/>
        <v>0</v>
      </c>
      <c r="R225" s="25">
        <f t="shared" si="38"/>
        <v>9621.8861333899495</v>
      </c>
      <c r="S225" s="25">
        <f t="shared" si="39"/>
        <v>0</v>
      </c>
      <c r="T225" s="25" t="str">
        <f t="shared" si="40"/>
        <v>drain</v>
      </c>
      <c r="V225" s="25">
        <f t="shared" si="43"/>
        <v>0</v>
      </c>
      <c r="W225" s="25">
        <f t="shared" si="41"/>
        <v>0</v>
      </c>
      <c r="X225" s="25">
        <f t="shared" si="44"/>
        <v>0</v>
      </c>
      <c r="Z225" s="25">
        <f t="shared" si="42"/>
        <v>9621.8861333899495</v>
      </c>
      <c r="AB225" s="25">
        <f t="shared" si="36"/>
        <v>0</v>
      </c>
    </row>
    <row r="226" x14ac:dyDescent="0.2">
      <c r="I226" s="24">
        <v>221</v>
      </c>
      <c r="J226" s="28">
        <v>0</v>
      </c>
      <c r="L226" s="24">
        <v>12067.181778669355</v>
      </c>
      <c r="N226" s="24">
        <v>221</v>
      </c>
      <c r="O226" s="24">
        <f t="shared" si="37"/>
        <v>9593.4095140421377</v>
      </c>
      <c r="P226" s="24">
        <f t="shared" si="34"/>
        <v>9593.4095140421377</v>
      </c>
      <c r="Q226" s="24">
        <f t="shared" si="35"/>
        <v>0</v>
      </c>
      <c r="R226" s="24">
        <f t="shared" si="38"/>
        <v>9593.4095140421377</v>
      </c>
      <c r="S226" s="24">
        <f t="shared" si="39"/>
        <v>0</v>
      </c>
      <c r="T226" s="24" t="str">
        <f t="shared" si="40"/>
        <v>drain</v>
      </c>
      <c r="V226" s="24">
        <f t="shared" si="43"/>
        <v>0</v>
      </c>
      <c r="W226" s="24">
        <f t="shared" si="41"/>
        <v>0</v>
      </c>
      <c r="X226" s="24">
        <f t="shared" si="44"/>
        <v>0</v>
      </c>
      <c r="Z226" s="24">
        <f t="shared" si="42"/>
        <v>9593.4095140421377</v>
      </c>
      <c r="AB226" s="24">
        <f t="shared" si="36"/>
        <v>0</v>
      </c>
    </row>
    <row r="227" x14ac:dyDescent="0.2">
      <c r="I227" s="25">
        <v>222</v>
      </c>
      <c r="J227" s="29">
        <v>0</v>
      </c>
      <c r="L227" s="25">
        <v>12745.316204977034</v>
      </c>
      <c r="N227" s="25">
        <v>222</v>
      </c>
      <c r="O227" s="25">
        <f t="shared" si="37"/>
        <v>10132.526382956743</v>
      </c>
      <c r="P227" s="25">
        <f t="shared" si="34"/>
        <v>10132.526382956743</v>
      </c>
      <c r="Q227" s="25">
        <f t="shared" si="35"/>
        <v>0</v>
      </c>
      <c r="R227" s="25">
        <f t="shared" si="38"/>
        <v>10132.526382956743</v>
      </c>
      <c r="S227" s="25">
        <f t="shared" si="39"/>
        <v>0</v>
      </c>
      <c r="T227" s="25" t="str">
        <f t="shared" si="40"/>
        <v>drain</v>
      </c>
      <c r="V227" s="25">
        <f t="shared" si="43"/>
        <v>0</v>
      </c>
      <c r="W227" s="25">
        <f t="shared" si="41"/>
        <v>0</v>
      </c>
      <c r="X227" s="25">
        <f t="shared" si="44"/>
        <v>0</v>
      </c>
      <c r="Z227" s="25">
        <f t="shared" si="42"/>
        <v>10132.526382956743</v>
      </c>
      <c r="AB227" s="25">
        <f t="shared" si="36"/>
        <v>0</v>
      </c>
    </row>
    <row r="228" x14ac:dyDescent="0.2">
      <c r="I228" s="24">
        <v>223</v>
      </c>
      <c r="J228" s="28">
        <v>0</v>
      </c>
      <c r="L228" s="24">
        <v>13729.694884634016</v>
      </c>
      <c r="N228" s="24">
        <v>223</v>
      </c>
      <c r="O228" s="24">
        <f t="shared" si="37"/>
        <v>10915.107433284044</v>
      </c>
      <c r="P228" s="24">
        <f t="shared" si="34"/>
        <v>10915.107433284044</v>
      </c>
      <c r="Q228" s="24">
        <f t="shared" si="35"/>
        <v>0</v>
      </c>
      <c r="R228" s="24">
        <f t="shared" si="38"/>
        <v>10915.107433284044</v>
      </c>
      <c r="S228" s="24">
        <f t="shared" si="39"/>
        <v>0</v>
      </c>
      <c r="T228" s="24" t="str">
        <f t="shared" si="40"/>
        <v>drain</v>
      </c>
      <c r="V228" s="24">
        <f t="shared" si="43"/>
        <v>0</v>
      </c>
      <c r="W228" s="24">
        <f t="shared" si="41"/>
        <v>0</v>
      </c>
      <c r="X228" s="24">
        <f t="shared" si="44"/>
        <v>0</v>
      </c>
      <c r="Z228" s="24">
        <f t="shared" si="42"/>
        <v>10915.107433284044</v>
      </c>
      <c r="AB228" s="24">
        <f t="shared" si="36"/>
        <v>0</v>
      </c>
    </row>
    <row r="229" x14ac:dyDescent="0.2">
      <c r="I229" s="25">
        <v>224</v>
      </c>
      <c r="J229" s="29">
        <v>0</v>
      </c>
      <c r="L229" s="25">
        <v>14717.825737929343</v>
      </c>
      <c r="N229" s="25">
        <v>224</v>
      </c>
      <c r="O229" s="25">
        <f t="shared" si="37"/>
        <v>11700.671461653828</v>
      </c>
      <c r="P229" s="25">
        <f t="shared" si="34"/>
        <v>11700.671461653828</v>
      </c>
      <c r="Q229" s="25">
        <f t="shared" si="35"/>
        <v>0</v>
      </c>
      <c r="R229" s="25">
        <f t="shared" si="38"/>
        <v>11700.671461653828</v>
      </c>
      <c r="S229" s="25">
        <f t="shared" si="39"/>
        <v>0</v>
      </c>
      <c r="T229" s="25" t="str">
        <f t="shared" si="40"/>
        <v>drain</v>
      </c>
      <c r="V229" s="25">
        <f t="shared" si="43"/>
        <v>0</v>
      </c>
      <c r="W229" s="25">
        <f t="shared" si="41"/>
        <v>0</v>
      </c>
      <c r="X229" s="25">
        <f t="shared" si="44"/>
        <v>0</v>
      </c>
      <c r="Z229" s="25">
        <f t="shared" si="42"/>
        <v>11700.671461653828</v>
      </c>
      <c r="AB229" s="25">
        <f t="shared" si="36"/>
        <v>0</v>
      </c>
    </row>
    <row r="230" x14ac:dyDescent="0.2">
      <c r="I230" s="24">
        <v>225</v>
      </c>
      <c r="J230" s="28">
        <v>0.46585235200000003</v>
      </c>
      <c r="L230" s="24">
        <v>16189.17884647846</v>
      </c>
      <c r="N230" s="24">
        <v>225</v>
      </c>
      <c r="O230" s="24">
        <f t="shared" si="37"/>
        <v>12870.397182950377</v>
      </c>
      <c r="P230" s="24">
        <f t="shared" si="34"/>
        <v>12870.397182950377</v>
      </c>
      <c r="Q230" s="24">
        <f t="shared" si="35"/>
        <v>37268.188160000005</v>
      </c>
      <c r="R230" s="24">
        <f t="shared" si="38"/>
        <v>0</v>
      </c>
      <c r="S230" s="24">
        <f t="shared" si="39"/>
        <v>24397.790977049626</v>
      </c>
      <c r="T230" s="24" t="str">
        <f t="shared" si="40"/>
        <v>charge</v>
      </c>
      <c r="V230" s="24">
        <f t="shared" si="43"/>
        <v>4000</v>
      </c>
      <c r="W230" s="24">
        <f t="shared" si="41"/>
        <v>4000</v>
      </c>
      <c r="X230" s="24">
        <f t="shared" si="44"/>
        <v>0</v>
      </c>
      <c r="Z230" s="24">
        <f t="shared" si="42"/>
        <v>0</v>
      </c>
      <c r="AB230" s="24">
        <f t="shared" si="36"/>
        <v>20397.790977049626</v>
      </c>
    </row>
    <row r="231" x14ac:dyDescent="0.2">
      <c r="I231" s="25">
        <v>226</v>
      </c>
      <c r="J231" s="29">
        <v>0.56161713699999993</v>
      </c>
      <c r="L231" s="25">
        <v>17196.508719110487</v>
      </c>
      <c r="N231" s="25">
        <v>226</v>
      </c>
      <c r="O231" s="25">
        <f t="shared" si="37"/>
        <v>13671.224431692837</v>
      </c>
      <c r="P231" s="25">
        <f t="shared" si="34"/>
        <v>13671.224431692837</v>
      </c>
      <c r="Q231" s="25">
        <f t="shared" si="35"/>
        <v>44929.370959999993</v>
      </c>
      <c r="R231" s="25">
        <f t="shared" si="38"/>
        <v>0</v>
      </c>
      <c r="S231" s="25">
        <f t="shared" si="39"/>
        <v>31258.146528307156</v>
      </c>
      <c r="T231" s="25" t="str">
        <f t="shared" si="40"/>
        <v>charge</v>
      </c>
      <c r="V231" s="25">
        <f t="shared" si="43"/>
        <v>0</v>
      </c>
      <c r="W231" s="25">
        <f t="shared" si="41"/>
        <v>4000</v>
      </c>
      <c r="X231" s="25">
        <f t="shared" si="44"/>
        <v>0</v>
      </c>
      <c r="Z231" s="25">
        <f t="shared" si="42"/>
        <v>0</v>
      </c>
      <c r="AB231" s="25">
        <f t="shared" si="36"/>
        <v>31258.146528307156</v>
      </c>
    </row>
    <row r="232" x14ac:dyDescent="0.2">
      <c r="I232" s="24">
        <v>227</v>
      </c>
      <c r="J232" s="28">
        <v>0.61601621699999998</v>
      </c>
      <c r="L232" s="24">
        <v>17249.930888199804</v>
      </c>
      <c r="N232" s="24">
        <v>227</v>
      </c>
      <c r="O232" s="24">
        <f t="shared" si="37"/>
        <v>13713.695056118844</v>
      </c>
      <c r="P232" s="24">
        <f t="shared" si="34"/>
        <v>13713.695056118844</v>
      </c>
      <c r="Q232" s="24">
        <f t="shared" si="35"/>
        <v>49281.297359999997</v>
      </c>
      <c r="R232" s="24">
        <f t="shared" si="38"/>
        <v>0</v>
      </c>
      <c r="S232" s="24">
        <f t="shared" si="39"/>
        <v>35567.602303881155</v>
      </c>
      <c r="T232" s="24" t="str">
        <f t="shared" si="40"/>
        <v>charge</v>
      </c>
      <c r="V232" s="24">
        <f t="shared" si="43"/>
        <v>0</v>
      </c>
      <c r="W232" s="24">
        <f t="shared" si="41"/>
        <v>4000</v>
      </c>
      <c r="X232" s="24">
        <f t="shared" si="44"/>
        <v>0</v>
      </c>
      <c r="Z232" s="24">
        <f t="shared" si="42"/>
        <v>0</v>
      </c>
      <c r="AB232" s="24">
        <f t="shared" si="36"/>
        <v>35567.602303881155</v>
      </c>
    </row>
    <row r="233" x14ac:dyDescent="0.2">
      <c r="I233" s="25">
        <v>228</v>
      </c>
      <c r="J233" s="29">
        <v>0.64862318399999996</v>
      </c>
      <c r="L233" s="25">
        <v>17101.247063064573</v>
      </c>
      <c r="N233" s="25">
        <v>228</v>
      </c>
      <c r="O233" s="25">
        <f t="shared" si="37"/>
        <v>13595.491415136335</v>
      </c>
      <c r="P233" s="25">
        <f t="shared" si="34"/>
        <v>13595.491415136335</v>
      </c>
      <c r="Q233" s="25">
        <f t="shared" si="35"/>
        <v>51889.854719999996</v>
      </c>
      <c r="R233" s="25">
        <f t="shared" si="38"/>
        <v>0</v>
      </c>
      <c r="S233" s="25">
        <f t="shared" si="39"/>
        <v>38294.363304863662</v>
      </c>
      <c r="T233" s="25" t="str">
        <f t="shared" si="40"/>
        <v>charge</v>
      </c>
      <c r="V233" s="25">
        <f t="shared" si="43"/>
        <v>0</v>
      </c>
      <c r="W233" s="25">
        <f t="shared" si="41"/>
        <v>4000</v>
      </c>
      <c r="X233" s="25">
        <f t="shared" si="44"/>
        <v>0</v>
      </c>
      <c r="Z233" s="25">
        <f t="shared" si="42"/>
        <v>0</v>
      </c>
      <c r="AB233" s="25">
        <f t="shared" si="36"/>
        <v>38294.363304863662</v>
      </c>
    </row>
    <row r="234" x14ac:dyDescent="0.2">
      <c r="I234" s="24">
        <v>229</v>
      </c>
      <c r="J234" s="28">
        <v>0.59955671200000005</v>
      </c>
      <c r="L234" s="24">
        <v>17179.088769435883</v>
      </c>
      <c r="N234" s="24">
        <v>229</v>
      </c>
      <c r="O234" s="24">
        <f t="shared" si="37"/>
        <v>13657.375571701526</v>
      </c>
      <c r="P234" s="24">
        <f t="shared" si="34"/>
        <v>13657.375571701526</v>
      </c>
      <c r="Q234" s="24">
        <f t="shared" si="35"/>
        <v>47964.536960000005</v>
      </c>
      <c r="R234" s="24">
        <f t="shared" si="38"/>
        <v>0</v>
      </c>
      <c r="S234" s="24">
        <f t="shared" si="39"/>
        <v>34307.161388298482</v>
      </c>
      <c r="T234" s="24" t="str">
        <f t="shared" si="40"/>
        <v>charge</v>
      </c>
      <c r="V234" s="24">
        <f t="shared" si="43"/>
        <v>0</v>
      </c>
      <c r="W234" s="24">
        <f t="shared" si="41"/>
        <v>4000</v>
      </c>
      <c r="X234" s="24">
        <f t="shared" si="44"/>
        <v>0</v>
      </c>
      <c r="Z234" s="24">
        <f t="shared" si="42"/>
        <v>0</v>
      </c>
      <c r="AB234" s="24">
        <f t="shared" si="36"/>
        <v>34307.161388298482</v>
      </c>
    </row>
    <row r="235" x14ac:dyDescent="0.2">
      <c r="I235" s="25">
        <v>230</v>
      </c>
      <c r="J235" s="29">
        <v>0.62937250499999997</v>
      </c>
      <c r="L235" s="25">
        <v>17225.979062652586</v>
      </c>
      <c r="N235" s="25">
        <v>230</v>
      </c>
      <c r="O235" s="25">
        <f t="shared" si="37"/>
        <v>13694.653354808806</v>
      </c>
      <c r="P235" s="25">
        <f t="shared" si="34"/>
        <v>13694.653354808806</v>
      </c>
      <c r="Q235" s="25">
        <f t="shared" si="35"/>
        <v>50349.8004</v>
      </c>
      <c r="R235" s="25">
        <f t="shared" si="38"/>
        <v>0</v>
      </c>
      <c r="S235" s="25">
        <f t="shared" si="39"/>
        <v>36655.147045191196</v>
      </c>
      <c r="T235" s="25" t="str">
        <f t="shared" si="40"/>
        <v>charge</v>
      </c>
      <c r="V235" s="25">
        <f t="shared" si="43"/>
        <v>0</v>
      </c>
      <c r="W235" s="25">
        <f t="shared" si="41"/>
        <v>4000</v>
      </c>
      <c r="X235" s="25">
        <f t="shared" si="44"/>
        <v>0</v>
      </c>
      <c r="Z235" s="25">
        <f t="shared" si="42"/>
        <v>0</v>
      </c>
      <c r="AB235" s="25">
        <f t="shared" si="36"/>
        <v>36655.147045191196</v>
      </c>
    </row>
    <row r="236" x14ac:dyDescent="0.2">
      <c r="I236" s="24">
        <v>231</v>
      </c>
      <c r="J236" s="28">
        <v>0.62777534600000007</v>
      </c>
      <c r="L236" s="24">
        <v>17357.793520069121</v>
      </c>
      <c r="N236" s="24">
        <v>231</v>
      </c>
      <c r="O236" s="24">
        <f t="shared" si="37"/>
        <v>13799.445848454952</v>
      </c>
      <c r="P236" s="24">
        <f t="shared" si="34"/>
        <v>13799.445848454952</v>
      </c>
      <c r="Q236" s="24">
        <f t="shared" si="35"/>
        <v>50222.027680000007</v>
      </c>
      <c r="R236" s="24">
        <f t="shared" si="38"/>
        <v>0</v>
      </c>
      <c r="S236" s="24">
        <f t="shared" si="39"/>
        <v>36422.581831545052</v>
      </c>
      <c r="T236" s="24" t="str">
        <f t="shared" si="40"/>
        <v>charge</v>
      </c>
      <c r="V236" s="24">
        <f t="shared" si="43"/>
        <v>0</v>
      </c>
      <c r="W236" s="24">
        <f t="shared" si="41"/>
        <v>4000</v>
      </c>
      <c r="X236" s="24">
        <f t="shared" si="44"/>
        <v>0</v>
      </c>
      <c r="Z236" s="24">
        <f t="shared" si="42"/>
        <v>0</v>
      </c>
      <c r="AB236" s="24">
        <f t="shared" si="36"/>
        <v>36422.581831545052</v>
      </c>
    </row>
    <row r="237" x14ac:dyDescent="0.2">
      <c r="I237" s="25">
        <v>232</v>
      </c>
      <c r="J237" s="29">
        <v>0.51763851900000002</v>
      </c>
      <c r="L237" s="25">
        <v>17309.203927516937</v>
      </c>
      <c r="N237" s="25">
        <v>232</v>
      </c>
      <c r="O237" s="25">
        <f t="shared" si="37"/>
        <v>13760.817122375965</v>
      </c>
      <c r="P237" s="25">
        <f t="shared" si="34"/>
        <v>13760.817122375965</v>
      </c>
      <c r="Q237" s="25">
        <f t="shared" si="35"/>
        <v>41411.08152</v>
      </c>
      <c r="R237" s="25">
        <f t="shared" si="38"/>
        <v>0</v>
      </c>
      <c r="S237" s="25">
        <f t="shared" si="39"/>
        <v>27650.264397624036</v>
      </c>
      <c r="T237" s="25" t="str">
        <f t="shared" si="40"/>
        <v>charge</v>
      </c>
      <c r="V237" s="25">
        <f t="shared" si="43"/>
        <v>0</v>
      </c>
      <c r="W237" s="25">
        <f t="shared" si="41"/>
        <v>4000</v>
      </c>
      <c r="X237" s="25">
        <f t="shared" si="44"/>
        <v>0</v>
      </c>
      <c r="Z237" s="25">
        <f t="shared" si="42"/>
        <v>0</v>
      </c>
      <c r="AB237" s="25">
        <f t="shared" si="36"/>
        <v>27650.264397624036</v>
      </c>
    </row>
    <row r="238" x14ac:dyDescent="0.2">
      <c r="I238" s="24">
        <v>233</v>
      </c>
      <c r="J238" s="28">
        <v>0.233245017</v>
      </c>
      <c r="L238" s="24">
        <v>17178.879117202756</v>
      </c>
      <c r="N238" s="24">
        <v>233</v>
      </c>
      <c r="O238" s="24">
        <f t="shared" si="37"/>
        <v>13657.208898176192</v>
      </c>
      <c r="P238" s="24">
        <f t="shared" si="34"/>
        <v>13657.208898176192</v>
      </c>
      <c r="Q238" s="24">
        <f t="shared" si="35"/>
        <v>18659.601360000001</v>
      </c>
      <c r="R238" s="24">
        <f t="shared" si="38"/>
        <v>0</v>
      </c>
      <c r="S238" s="24">
        <f t="shared" si="39"/>
        <v>5002.3924618238088</v>
      </c>
      <c r="T238" s="24" t="str">
        <f t="shared" si="40"/>
        <v>charge</v>
      </c>
      <c r="V238" s="24">
        <f t="shared" si="43"/>
        <v>0</v>
      </c>
      <c r="W238" s="24">
        <f t="shared" si="41"/>
        <v>4000</v>
      </c>
      <c r="X238" s="24">
        <f t="shared" si="44"/>
        <v>0</v>
      </c>
      <c r="Z238" s="24">
        <f t="shared" si="42"/>
        <v>0</v>
      </c>
      <c r="AB238" s="24">
        <f t="shared" si="36"/>
        <v>5002.3924618238088</v>
      </c>
    </row>
    <row r="239" x14ac:dyDescent="0.2">
      <c r="I239" s="25">
        <v>234</v>
      </c>
      <c r="J239" s="29">
        <v>0</v>
      </c>
      <c r="L239" s="25">
        <v>18510.773233222961</v>
      </c>
      <c r="N239" s="25">
        <v>234</v>
      </c>
      <c r="O239" s="25">
        <f t="shared" si="37"/>
        <v>14716.064720412254</v>
      </c>
      <c r="P239" s="25">
        <f t="shared" si="34"/>
        <v>14716.064720412254</v>
      </c>
      <c r="Q239" s="25">
        <f t="shared" si="35"/>
        <v>0</v>
      </c>
      <c r="R239" s="25">
        <f t="shared" si="38"/>
        <v>14716.064720412254</v>
      </c>
      <c r="S239" s="25">
        <f t="shared" si="39"/>
        <v>0</v>
      </c>
      <c r="T239" s="25" t="str">
        <f t="shared" si="40"/>
        <v>drain</v>
      </c>
      <c r="V239" s="25">
        <f t="shared" si="43"/>
        <v>0</v>
      </c>
      <c r="W239" s="25">
        <f t="shared" si="41"/>
        <v>0</v>
      </c>
      <c r="X239" s="25">
        <f t="shared" si="44"/>
        <v>4000</v>
      </c>
      <c r="Z239" s="25">
        <f t="shared" si="42"/>
        <v>10716.064720412254</v>
      </c>
      <c r="AB239" s="25">
        <f t="shared" si="36"/>
        <v>0</v>
      </c>
    </row>
    <row r="240" x14ac:dyDescent="0.2">
      <c r="I240" s="24">
        <v>235</v>
      </c>
      <c r="J240" s="28">
        <v>0</v>
      </c>
      <c r="L240" s="24">
        <v>20332.649502754211</v>
      </c>
      <c r="N240" s="24">
        <v>235</v>
      </c>
      <c r="O240" s="24">
        <f t="shared" si="37"/>
        <v>16164.456354689599</v>
      </c>
      <c r="P240" s="24">
        <f t="shared" si="34"/>
        <v>16164.456354689599</v>
      </c>
      <c r="Q240" s="24">
        <f t="shared" si="35"/>
        <v>0</v>
      </c>
      <c r="R240" s="24">
        <f t="shared" si="38"/>
        <v>16164.456354689599</v>
      </c>
      <c r="S240" s="24">
        <f t="shared" si="39"/>
        <v>0</v>
      </c>
      <c r="T240" s="24" t="str">
        <f t="shared" si="40"/>
        <v>drain</v>
      </c>
      <c r="V240" s="24">
        <f t="shared" si="43"/>
        <v>0</v>
      </c>
      <c r="W240" s="24">
        <f t="shared" si="41"/>
        <v>0</v>
      </c>
      <c r="X240" s="24">
        <f t="shared" si="44"/>
        <v>0</v>
      </c>
      <c r="Z240" s="24">
        <f t="shared" si="42"/>
        <v>16164.456354689599</v>
      </c>
      <c r="AB240" s="24">
        <f t="shared" si="36"/>
        <v>0</v>
      </c>
    </row>
    <row r="241" x14ac:dyDescent="0.2">
      <c r="I241" s="25">
        <v>236</v>
      </c>
      <c r="J241" s="29">
        <v>0</v>
      </c>
      <c r="L241" s="25">
        <v>20559.455677533148</v>
      </c>
      <c r="N241" s="25">
        <v>236</v>
      </c>
      <c r="O241" s="25">
        <f t="shared" si="37"/>
        <v>16344.767263638852</v>
      </c>
      <c r="P241" s="25">
        <f t="shared" si="34"/>
        <v>16344.767263638852</v>
      </c>
      <c r="Q241" s="25">
        <f t="shared" si="35"/>
        <v>0</v>
      </c>
      <c r="R241" s="25">
        <f t="shared" si="38"/>
        <v>16344.767263638852</v>
      </c>
      <c r="S241" s="25">
        <f t="shared" si="39"/>
        <v>0</v>
      </c>
      <c r="T241" s="25" t="str">
        <f t="shared" si="40"/>
        <v>drain</v>
      </c>
      <c r="V241" s="25">
        <f t="shared" si="43"/>
        <v>0</v>
      </c>
      <c r="W241" s="25">
        <f t="shared" si="41"/>
        <v>0</v>
      </c>
      <c r="X241" s="25">
        <f t="shared" si="44"/>
        <v>0</v>
      </c>
      <c r="Z241" s="25">
        <f t="shared" si="42"/>
        <v>16344.767263638852</v>
      </c>
      <c r="AB241" s="25">
        <f t="shared" si="36"/>
        <v>0</v>
      </c>
    </row>
    <row r="242" x14ac:dyDescent="0.2">
      <c r="I242" s="24">
        <v>237</v>
      </c>
      <c r="J242" s="28">
        <v>0</v>
      </c>
      <c r="L242" s="24">
        <v>20319.427470493316</v>
      </c>
      <c r="N242" s="24">
        <v>237</v>
      </c>
      <c r="O242" s="24">
        <f t="shared" si="37"/>
        <v>16153.944839042188</v>
      </c>
      <c r="P242" s="24">
        <f t="shared" si="34"/>
        <v>16153.944839042188</v>
      </c>
      <c r="Q242" s="24">
        <f t="shared" si="35"/>
        <v>0</v>
      </c>
      <c r="R242" s="24">
        <f t="shared" si="38"/>
        <v>16153.944839042188</v>
      </c>
      <c r="S242" s="24">
        <f t="shared" si="39"/>
        <v>0</v>
      </c>
      <c r="T242" s="24" t="str">
        <f t="shared" si="40"/>
        <v>drain</v>
      </c>
      <c r="V242" s="24">
        <f t="shared" si="43"/>
        <v>0</v>
      </c>
      <c r="W242" s="24">
        <f t="shared" si="41"/>
        <v>0</v>
      </c>
      <c r="X242" s="24">
        <f t="shared" si="44"/>
        <v>0</v>
      </c>
      <c r="Z242" s="24">
        <f t="shared" si="42"/>
        <v>16153.944839042188</v>
      </c>
      <c r="AB242" s="24">
        <f t="shared" si="36"/>
        <v>0</v>
      </c>
    </row>
    <row r="243" x14ac:dyDescent="0.2">
      <c r="I243" s="25">
        <v>238</v>
      </c>
      <c r="J243" s="29">
        <v>0</v>
      </c>
      <c r="L243" s="25">
        <v>19556.550516366959</v>
      </c>
      <c r="N243" s="25">
        <v>238</v>
      </c>
      <c r="O243" s="25">
        <f t="shared" si="37"/>
        <v>15547.457660511733</v>
      </c>
      <c r="P243" s="25">
        <f t="shared" si="34"/>
        <v>15547.457660511733</v>
      </c>
      <c r="Q243" s="25">
        <f t="shared" si="35"/>
        <v>0</v>
      </c>
      <c r="R243" s="25">
        <f t="shared" si="38"/>
        <v>15547.457660511733</v>
      </c>
      <c r="S243" s="25">
        <f t="shared" si="39"/>
        <v>0</v>
      </c>
      <c r="T243" s="25" t="str">
        <f t="shared" si="40"/>
        <v>drain</v>
      </c>
      <c r="V243" s="25">
        <f t="shared" si="43"/>
        <v>0</v>
      </c>
      <c r="W243" s="25">
        <f t="shared" si="41"/>
        <v>0</v>
      </c>
      <c r="X243" s="25">
        <f t="shared" si="44"/>
        <v>0</v>
      </c>
      <c r="Z243" s="25">
        <f t="shared" si="42"/>
        <v>15547.457660511733</v>
      </c>
      <c r="AB243" s="25">
        <f t="shared" si="36"/>
        <v>0</v>
      </c>
    </row>
    <row r="244" x14ac:dyDescent="0.2">
      <c r="I244" s="24">
        <v>239</v>
      </c>
      <c r="J244" s="28">
        <v>0</v>
      </c>
      <c r="L244" s="24">
        <v>18205.365069079398</v>
      </c>
      <c r="N244" s="24">
        <v>239</v>
      </c>
      <c r="O244" s="24">
        <f t="shared" si="37"/>
        <v>14473.265229918123</v>
      </c>
      <c r="P244" s="24">
        <f t="shared" si="34"/>
        <v>14473.265229918123</v>
      </c>
      <c r="Q244" s="24">
        <f t="shared" si="35"/>
        <v>0</v>
      </c>
      <c r="R244" s="24">
        <f t="shared" si="38"/>
        <v>14473.265229918123</v>
      </c>
      <c r="S244" s="24">
        <f t="shared" si="39"/>
        <v>0</v>
      </c>
      <c r="T244" s="24" t="str">
        <f t="shared" si="40"/>
        <v>drain</v>
      </c>
      <c r="V244" s="24">
        <f t="shared" si="43"/>
        <v>0</v>
      </c>
      <c r="W244" s="24">
        <f t="shared" si="41"/>
        <v>0</v>
      </c>
      <c r="X244" s="24">
        <f t="shared" si="44"/>
        <v>0</v>
      </c>
      <c r="Z244" s="24">
        <f t="shared" si="42"/>
        <v>14473.265229918123</v>
      </c>
      <c r="AB244" s="24">
        <f t="shared" si="36"/>
        <v>0</v>
      </c>
    </row>
    <row r="245" x14ac:dyDescent="0.2">
      <c r="I245" s="25">
        <v>240</v>
      </c>
      <c r="J245" s="29">
        <v>0</v>
      </c>
      <c r="L245" s="25">
        <v>16983.953169357774</v>
      </c>
      <c r="N245" s="25">
        <v>240</v>
      </c>
      <c r="O245" s="25">
        <f t="shared" si="37"/>
        <v>13502.242769639432</v>
      </c>
      <c r="P245" s="25">
        <f t="shared" si="34"/>
        <v>13502.242769639432</v>
      </c>
      <c r="Q245" s="25">
        <f t="shared" si="35"/>
        <v>0</v>
      </c>
      <c r="R245" s="25">
        <f t="shared" si="38"/>
        <v>13502.242769639432</v>
      </c>
      <c r="S245" s="25">
        <f t="shared" si="39"/>
        <v>0</v>
      </c>
      <c r="T245" s="25" t="str">
        <f t="shared" si="40"/>
        <v>drain</v>
      </c>
      <c r="V245" s="25">
        <f t="shared" si="43"/>
        <v>0</v>
      </c>
      <c r="W245" s="25">
        <f t="shared" si="41"/>
        <v>0</v>
      </c>
      <c r="X245" s="25">
        <f t="shared" si="44"/>
        <v>0</v>
      </c>
      <c r="Z245" s="25">
        <f t="shared" si="42"/>
        <v>13502.242769639432</v>
      </c>
      <c r="AB245" s="25">
        <f t="shared" si="36"/>
        <v>0</v>
      </c>
    </row>
    <row r="246" x14ac:dyDescent="0.2">
      <c r="I246" s="24">
        <v>241</v>
      </c>
      <c r="J246" s="28">
        <v>0</v>
      </c>
      <c r="L246" s="24">
        <v>15233.863628506659</v>
      </c>
      <c r="N246" s="24">
        <v>241</v>
      </c>
      <c r="O246" s="24">
        <f t="shared" si="37"/>
        <v>12110.921584662794</v>
      </c>
      <c r="P246" s="24">
        <f t="shared" si="34"/>
        <v>12110.921584662794</v>
      </c>
      <c r="Q246" s="24">
        <f t="shared" si="35"/>
        <v>0</v>
      </c>
      <c r="R246" s="24">
        <f t="shared" si="38"/>
        <v>12110.921584662794</v>
      </c>
      <c r="S246" s="24">
        <f t="shared" si="39"/>
        <v>0</v>
      </c>
      <c r="T246" s="24" t="str">
        <f t="shared" si="40"/>
        <v>drain</v>
      </c>
      <c r="V246" s="24">
        <f t="shared" si="43"/>
        <v>0</v>
      </c>
      <c r="W246" s="24">
        <f t="shared" si="41"/>
        <v>0</v>
      </c>
      <c r="X246" s="24">
        <f t="shared" si="44"/>
        <v>0</v>
      </c>
      <c r="Z246" s="24">
        <f t="shared" si="42"/>
        <v>12110.921584662794</v>
      </c>
      <c r="AB246" s="24">
        <f t="shared" si="36"/>
        <v>0</v>
      </c>
    </row>
    <row r="247" x14ac:dyDescent="0.2">
      <c r="I247" s="25">
        <v>242</v>
      </c>
      <c r="J247" s="29">
        <v>0</v>
      </c>
      <c r="L247" s="25">
        <v>13810.253420710562</v>
      </c>
      <c r="N247" s="25">
        <v>242</v>
      </c>
      <c r="O247" s="25">
        <f t="shared" si="37"/>
        <v>10979.151469464898</v>
      </c>
      <c r="P247" s="25">
        <f t="shared" si="34"/>
        <v>10979.151469464898</v>
      </c>
      <c r="Q247" s="25">
        <f t="shared" si="35"/>
        <v>0</v>
      </c>
      <c r="R247" s="25">
        <f t="shared" si="38"/>
        <v>10979.151469464898</v>
      </c>
      <c r="S247" s="25">
        <f t="shared" si="39"/>
        <v>0</v>
      </c>
      <c r="T247" s="25" t="str">
        <f t="shared" si="40"/>
        <v>drain</v>
      </c>
      <c r="V247" s="25">
        <f t="shared" si="43"/>
        <v>0</v>
      </c>
      <c r="W247" s="25">
        <f t="shared" si="41"/>
        <v>0</v>
      </c>
      <c r="X247" s="25">
        <f t="shared" si="44"/>
        <v>0</v>
      </c>
      <c r="Z247" s="25">
        <f t="shared" si="42"/>
        <v>10979.151469464898</v>
      </c>
      <c r="AB247" s="25">
        <f t="shared" si="36"/>
        <v>0</v>
      </c>
    </row>
    <row r="248" x14ac:dyDescent="0.2">
      <c r="I248" s="24">
        <v>243</v>
      </c>
      <c r="J248" s="28">
        <v>0</v>
      </c>
      <c r="L248" s="24">
        <v>13020.021284770964</v>
      </c>
      <c r="N248" s="24">
        <v>243</v>
      </c>
      <c r="O248" s="24">
        <f t="shared" si="37"/>
        <v>10350.916921392918</v>
      </c>
      <c r="P248" s="24">
        <f t="shared" si="34"/>
        <v>10350.916921392918</v>
      </c>
      <c r="Q248" s="24">
        <f t="shared" si="35"/>
        <v>0</v>
      </c>
      <c r="R248" s="24">
        <f t="shared" si="38"/>
        <v>10350.916921392918</v>
      </c>
      <c r="S248" s="24">
        <f t="shared" si="39"/>
        <v>0</v>
      </c>
      <c r="T248" s="24" t="str">
        <f t="shared" si="40"/>
        <v>drain</v>
      </c>
      <c r="V248" s="24">
        <f t="shared" si="43"/>
        <v>0</v>
      </c>
      <c r="W248" s="24">
        <f t="shared" si="41"/>
        <v>0</v>
      </c>
      <c r="X248" s="24">
        <f t="shared" si="44"/>
        <v>0</v>
      </c>
      <c r="Z248" s="24">
        <f t="shared" si="42"/>
        <v>10350.916921392918</v>
      </c>
      <c r="AB248" s="24">
        <f t="shared" si="36"/>
        <v>0</v>
      </c>
    </row>
    <row r="249" x14ac:dyDescent="0.2">
      <c r="I249" s="25">
        <v>244</v>
      </c>
      <c r="J249" s="29">
        <v>0</v>
      </c>
      <c r="L249" s="25">
        <v>12677.578909146785</v>
      </c>
      <c r="N249" s="25">
        <v>244</v>
      </c>
      <c r="O249" s="25">
        <f t="shared" si="37"/>
        <v>10078.675232771695</v>
      </c>
      <c r="P249" s="25">
        <f t="shared" si="34"/>
        <v>10078.675232771695</v>
      </c>
      <c r="Q249" s="25">
        <f t="shared" si="35"/>
        <v>0</v>
      </c>
      <c r="R249" s="25">
        <f t="shared" si="38"/>
        <v>10078.675232771695</v>
      </c>
      <c r="S249" s="25">
        <f t="shared" si="39"/>
        <v>0</v>
      </c>
      <c r="T249" s="25" t="str">
        <f t="shared" si="40"/>
        <v>drain</v>
      </c>
      <c r="V249" s="25">
        <f t="shared" si="43"/>
        <v>0</v>
      </c>
      <c r="W249" s="25">
        <f t="shared" si="41"/>
        <v>0</v>
      </c>
      <c r="X249" s="25">
        <f t="shared" si="44"/>
        <v>0</v>
      </c>
      <c r="Z249" s="25">
        <f t="shared" si="42"/>
        <v>10078.675232771695</v>
      </c>
      <c r="AB249" s="25">
        <f t="shared" si="36"/>
        <v>0</v>
      </c>
    </row>
    <row r="250" x14ac:dyDescent="0.2">
      <c r="I250" s="24">
        <v>245</v>
      </c>
      <c r="J250" s="28">
        <v>0</v>
      </c>
      <c r="L250" s="24">
        <v>12683.840118658542</v>
      </c>
      <c r="N250" s="24">
        <v>245</v>
      </c>
      <c r="O250" s="24">
        <f t="shared" si="37"/>
        <v>10083.652894333542</v>
      </c>
      <c r="P250" s="24">
        <f t="shared" si="34"/>
        <v>10083.652894333542</v>
      </c>
      <c r="Q250" s="24">
        <f t="shared" si="35"/>
        <v>0</v>
      </c>
      <c r="R250" s="24">
        <f t="shared" si="38"/>
        <v>10083.652894333542</v>
      </c>
      <c r="S250" s="24">
        <f t="shared" si="39"/>
        <v>0</v>
      </c>
      <c r="T250" s="24" t="str">
        <f t="shared" si="40"/>
        <v>drain</v>
      </c>
      <c r="V250" s="24">
        <f t="shared" si="43"/>
        <v>0</v>
      </c>
      <c r="W250" s="24">
        <f t="shared" si="41"/>
        <v>0</v>
      </c>
      <c r="X250" s="24">
        <f t="shared" si="44"/>
        <v>0</v>
      </c>
      <c r="Z250" s="24">
        <f t="shared" si="42"/>
        <v>10083.652894333542</v>
      </c>
      <c r="AB250" s="24">
        <f t="shared" si="36"/>
        <v>0</v>
      </c>
    </row>
    <row r="251" x14ac:dyDescent="0.2">
      <c r="I251" s="25">
        <v>246</v>
      </c>
      <c r="J251" s="29">
        <v>0</v>
      </c>
      <c r="L251" s="25">
        <v>13288.702253115176</v>
      </c>
      <c r="N251" s="25">
        <v>246</v>
      </c>
      <c r="O251" s="25">
        <f t="shared" si="37"/>
        <v>10564.518291226566</v>
      </c>
      <c r="P251" s="25">
        <f t="shared" si="34"/>
        <v>10564.518291226566</v>
      </c>
      <c r="Q251" s="25">
        <f t="shared" si="35"/>
        <v>0</v>
      </c>
      <c r="R251" s="25">
        <f t="shared" si="38"/>
        <v>10564.518291226566</v>
      </c>
      <c r="S251" s="25">
        <f t="shared" si="39"/>
        <v>0</v>
      </c>
      <c r="T251" s="25" t="str">
        <f t="shared" si="40"/>
        <v>drain</v>
      </c>
      <c r="V251" s="25">
        <f t="shared" si="43"/>
        <v>0</v>
      </c>
      <c r="W251" s="25">
        <f t="shared" si="41"/>
        <v>0</v>
      </c>
      <c r="X251" s="25">
        <f t="shared" si="44"/>
        <v>0</v>
      </c>
      <c r="Z251" s="25">
        <f t="shared" si="42"/>
        <v>10564.518291226566</v>
      </c>
      <c r="AB251" s="25">
        <f t="shared" si="36"/>
        <v>0</v>
      </c>
    </row>
    <row r="252" x14ac:dyDescent="0.2">
      <c r="I252" s="24">
        <v>247</v>
      </c>
      <c r="J252" s="28">
        <v>0</v>
      </c>
      <c r="L252" s="24">
        <v>14184.318097019195</v>
      </c>
      <c r="N252" s="24">
        <v>247</v>
      </c>
      <c r="O252" s="24">
        <f t="shared" si="37"/>
        <v>11276.532887130261</v>
      </c>
      <c r="P252" s="24">
        <f t="shared" si="34"/>
        <v>11276.532887130261</v>
      </c>
      <c r="Q252" s="24">
        <f t="shared" si="35"/>
        <v>0</v>
      </c>
      <c r="R252" s="24">
        <f t="shared" si="38"/>
        <v>11276.532887130261</v>
      </c>
      <c r="S252" s="24">
        <f t="shared" si="39"/>
        <v>0</v>
      </c>
      <c r="T252" s="24" t="str">
        <f t="shared" si="40"/>
        <v>drain</v>
      </c>
      <c r="V252" s="24">
        <f t="shared" si="43"/>
        <v>0</v>
      </c>
      <c r="W252" s="24">
        <f t="shared" si="41"/>
        <v>0</v>
      </c>
      <c r="X252" s="24">
        <f t="shared" si="44"/>
        <v>0</v>
      </c>
      <c r="Z252" s="24">
        <f t="shared" si="42"/>
        <v>11276.532887130261</v>
      </c>
      <c r="AB252" s="24">
        <f t="shared" si="36"/>
        <v>0</v>
      </c>
    </row>
    <row r="253" x14ac:dyDescent="0.2">
      <c r="I253" s="25">
        <v>248</v>
      </c>
      <c r="J253" s="29">
        <v>0</v>
      </c>
      <c r="L253" s="25">
        <v>15085.567079067228</v>
      </c>
      <c r="N253" s="25">
        <v>248</v>
      </c>
      <c r="O253" s="25">
        <f t="shared" si="37"/>
        <v>11993.025827858448</v>
      </c>
      <c r="P253" s="25">
        <f t="shared" si="34"/>
        <v>11993.025827858448</v>
      </c>
      <c r="Q253" s="25">
        <f t="shared" si="35"/>
        <v>0</v>
      </c>
      <c r="R253" s="25">
        <f t="shared" si="38"/>
        <v>11993.025827858448</v>
      </c>
      <c r="S253" s="25">
        <f t="shared" si="39"/>
        <v>0</v>
      </c>
      <c r="T253" s="25" t="str">
        <f t="shared" si="40"/>
        <v>drain</v>
      </c>
      <c r="V253" s="25">
        <f t="shared" si="43"/>
        <v>0</v>
      </c>
      <c r="W253" s="25">
        <f t="shared" si="41"/>
        <v>0</v>
      </c>
      <c r="X253" s="25">
        <f t="shared" si="44"/>
        <v>0</v>
      </c>
      <c r="Z253" s="25">
        <f t="shared" si="42"/>
        <v>11993.025827858448</v>
      </c>
      <c r="AB253" s="25">
        <f t="shared" si="36"/>
        <v>0</v>
      </c>
    </row>
    <row r="254" x14ac:dyDescent="0.2">
      <c r="I254" s="24">
        <v>249</v>
      </c>
      <c r="J254" s="28">
        <v>0.46601773599999996</v>
      </c>
      <c r="L254" s="24">
        <v>16541.712004184723</v>
      </c>
      <c r="N254" s="24">
        <v>249</v>
      </c>
      <c r="O254" s="24">
        <f t="shared" si="37"/>
        <v>13150.661043326856</v>
      </c>
      <c r="P254" s="24">
        <f t="shared" si="34"/>
        <v>13150.661043326856</v>
      </c>
      <c r="Q254" s="24">
        <f t="shared" si="35"/>
        <v>37281.418879999997</v>
      </c>
      <c r="R254" s="24">
        <f t="shared" si="38"/>
        <v>0</v>
      </c>
      <c r="S254" s="24">
        <f t="shared" si="39"/>
        <v>24130.75783667314</v>
      </c>
      <c r="T254" s="24" t="str">
        <f t="shared" si="40"/>
        <v>charge</v>
      </c>
      <c r="V254" s="24">
        <f t="shared" si="43"/>
        <v>4000</v>
      </c>
      <c r="W254" s="24">
        <f t="shared" si="41"/>
        <v>4000</v>
      </c>
      <c r="X254" s="24">
        <f t="shared" si="44"/>
        <v>0</v>
      </c>
      <c r="Z254" s="24">
        <f t="shared" si="42"/>
        <v>0</v>
      </c>
      <c r="AB254" s="24">
        <f t="shared" si="36"/>
        <v>20130.75783667314</v>
      </c>
    </row>
    <row r="255" x14ac:dyDescent="0.2">
      <c r="I255" s="25">
        <v>250</v>
      </c>
      <c r="J255" s="29">
        <v>0.59345899099999999</v>
      </c>
      <c r="L255" s="25">
        <v>17326.834973812103</v>
      </c>
      <c r="N255" s="25">
        <v>250</v>
      </c>
      <c r="O255" s="25">
        <f t="shared" si="37"/>
        <v>13774.833804180624</v>
      </c>
      <c r="P255" s="25">
        <f t="shared" si="34"/>
        <v>13774.833804180624</v>
      </c>
      <c r="Q255" s="25">
        <f t="shared" si="35"/>
        <v>47476.719279999998</v>
      </c>
      <c r="R255" s="25">
        <f t="shared" si="38"/>
        <v>0</v>
      </c>
      <c r="S255" s="25">
        <f t="shared" si="39"/>
        <v>33701.885475819377</v>
      </c>
      <c r="T255" s="25" t="str">
        <f t="shared" si="40"/>
        <v>charge</v>
      </c>
      <c r="V255" s="25">
        <f t="shared" si="43"/>
        <v>0</v>
      </c>
      <c r="W255" s="25">
        <f t="shared" si="41"/>
        <v>4000</v>
      </c>
      <c r="X255" s="25">
        <f t="shared" si="44"/>
        <v>0</v>
      </c>
      <c r="Z255" s="25">
        <f t="shared" si="42"/>
        <v>0</v>
      </c>
      <c r="AB255" s="25">
        <f t="shared" si="36"/>
        <v>33701.885475819377</v>
      </c>
    </row>
    <row r="256" x14ac:dyDescent="0.2">
      <c r="I256" s="24">
        <v>251</v>
      </c>
      <c r="J256" s="28">
        <v>0.64205358999999995</v>
      </c>
      <c r="L256" s="24">
        <v>17452.299575042722</v>
      </c>
      <c r="N256" s="24">
        <v>251</v>
      </c>
      <c r="O256" s="24">
        <f t="shared" si="37"/>
        <v>13874.578162158965</v>
      </c>
      <c r="P256" s="24">
        <f t="shared" si="34"/>
        <v>13874.578162158965</v>
      </c>
      <c r="Q256" s="24">
        <f t="shared" si="35"/>
        <v>51364.287199999999</v>
      </c>
      <c r="R256" s="24">
        <f t="shared" si="38"/>
        <v>0</v>
      </c>
      <c r="S256" s="24">
        <f t="shared" si="39"/>
        <v>37489.709037841036</v>
      </c>
      <c r="T256" s="24" t="str">
        <f t="shared" si="40"/>
        <v>charge</v>
      </c>
      <c r="V256" s="24">
        <f t="shared" si="43"/>
        <v>0</v>
      </c>
      <c r="W256" s="24">
        <f t="shared" si="41"/>
        <v>4000</v>
      </c>
      <c r="X256" s="24">
        <f t="shared" si="44"/>
        <v>0</v>
      </c>
      <c r="Z256" s="24">
        <f t="shared" si="42"/>
        <v>0</v>
      </c>
      <c r="AB256" s="24">
        <f t="shared" si="36"/>
        <v>37489.709037841036</v>
      </c>
    </row>
    <row r="257" x14ac:dyDescent="0.2">
      <c r="I257" s="25">
        <v>252</v>
      </c>
      <c r="J257" s="29">
        <v>0.63363399899999995</v>
      </c>
      <c r="L257" s="25">
        <v>17364.772569847104</v>
      </c>
      <c r="N257" s="25">
        <v>252</v>
      </c>
      <c r="O257" s="25">
        <f t="shared" si="37"/>
        <v>13804.994193028448</v>
      </c>
      <c r="P257" s="25">
        <f t="shared" si="34"/>
        <v>13804.994193028448</v>
      </c>
      <c r="Q257" s="25">
        <f t="shared" si="35"/>
        <v>50690.719919999996</v>
      </c>
      <c r="R257" s="25">
        <f t="shared" si="38"/>
        <v>0</v>
      </c>
      <c r="S257" s="25">
        <f t="shared" si="39"/>
        <v>36885.725726971548</v>
      </c>
      <c r="T257" s="25" t="str">
        <f t="shared" si="40"/>
        <v>charge</v>
      </c>
      <c r="V257" s="25">
        <f t="shared" si="43"/>
        <v>0</v>
      </c>
      <c r="W257" s="25">
        <f t="shared" si="41"/>
        <v>4000</v>
      </c>
      <c r="X257" s="25">
        <f t="shared" si="44"/>
        <v>0</v>
      </c>
      <c r="Z257" s="25">
        <f t="shared" si="42"/>
        <v>0</v>
      </c>
      <c r="AB257" s="25">
        <f t="shared" si="36"/>
        <v>36885.725726971548</v>
      </c>
    </row>
    <row r="258" x14ac:dyDescent="0.2">
      <c r="I258" s="24">
        <v>253</v>
      </c>
      <c r="J258" s="28">
        <v>0.63927028899999994</v>
      </c>
      <c r="L258" s="24">
        <v>17190.727173995969</v>
      </c>
      <c r="N258" s="24">
        <v>253</v>
      </c>
      <c r="O258" s="24">
        <f t="shared" si="37"/>
        <v>13666.628103326795</v>
      </c>
      <c r="P258" s="24">
        <f t="shared" si="34"/>
        <v>13666.628103326795</v>
      </c>
      <c r="Q258" s="24">
        <f t="shared" si="35"/>
        <v>51141.623119999997</v>
      </c>
      <c r="R258" s="24">
        <f t="shared" si="38"/>
        <v>0</v>
      </c>
      <c r="S258" s="24">
        <f t="shared" si="39"/>
        <v>37474.995016673201</v>
      </c>
      <c r="T258" s="24" t="str">
        <f t="shared" si="40"/>
        <v>charge</v>
      </c>
      <c r="V258" s="24">
        <f t="shared" si="43"/>
        <v>0</v>
      </c>
      <c r="W258" s="24">
        <f t="shared" si="41"/>
        <v>4000</v>
      </c>
      <c r="X258" s="24">
        <f t="shared" si="44"/>
        <v>0</v>
      </c>
      <c r="Z258" s="24">
        <f t="shared" si="42"/>
        <v>0</v>
      </c>
      <c r="AB258" s="24">
        <f t="shared" si="36"/>
        <v>37474.995016673201</v>
      </c>
    </row>
    <row r="259" x14ac:dyDescent="0.2">
      <c r="I259" s="25">
        <v>254</v>
      </c>
      <c r="J259" s="29">
        <v>0.63368136499999994</v>
      </c>
      <c r="L259" s="25">
        <v>17269.579852867126</v>
      </c>
      <c r="N259" s="25">
        <v>254</v>
      </c>
      <c r="O259" s="25">
        <f t="shared" si="37"/>
        <v>13729.315983029366</v>
      </c>
      <c r="P259" s="25">
        <f t="shared" si="34"/>
        <v>13729.315983029366</v>
      </c>
      <c r="Q259" s="25">
        <f t="shared" si="35"/>
        <v>50694.509199999993</v>
      </c>
      <c r="R259" s="25">
        <f t="shared" si="38"/>
        <v>0</v>
      </c>
      <c r="S259" s="25">
        <f t="shared" si="39"/>
        <v>36965.193216970627</v>
      </c>
      <c r="T259" s="25" t="str">
        <f t="shared" si="40"/>
        <v>charge</v>
      </c>
      <c r="V259" s="25">
        <f t="shared" si="43"/>
        <v>0</v>
      </c>
      <c r="W259" s="25">
        <f t="shared" si="41"/>
        <v>4000</v>
      </c>
      <c r="X259" s="25">
        <f t="shared" si="44"/>
        <v>0</v>
      </c>
      <c r="Z259" s="25">
        <f t="shared" si="42"/>
        <v>0</v>
      </c>
      <c r="AB259" s="25">
        <f t="shared" si="36"/>
        <v>36965.193216970627</v>
      </c>
    </row>
    <row r="260" x14ac:dyDescent="0.2">
      <c r="I260" s="24">
        <v>255</v>
      </c>
      <c r="J260" s="28">
        <v>0.62958496900000005</v>
      </c>
      <c r="L260" s="24">
        <v>17293.189248371124</v>
      </c>
      <c r="N260" s="24">
        <v>255</v>
      </c>
      <c r="O260" s="24">
        <f t="shared" si="37"/>
        <v>13748.085452455043</v>
      </c>
      <c r="P260" s="24">
        <f t="shared" si="34"/>
        <v>13748.085452455043</v>
      </c>
      <c r="Q260" s="24">
        <f t="shared" si="35"/>
        <v>50366.797520000007</v>
      </c>
      <c r="R260" s="24">
        <f t="shared" si="38"/>
        <v>0</v>
      </c>
      <c r="S260" s="24">
        <f t="shared" si="39"/>
        <v>36618.712067544962</v>
      </c>
      <c r="T260" s="24" t="str">
        <f t="shared" si="40"/>
        <v>charge</v>
      </c>
      <c r="V260" s="24">
        <f t="shared" si="43"/>
        <v>0</v>
      </c>
      <c r="W260" s="24">
        <f t="shared" si="41"/>
        <v>4000</v>
      </c>
      <c r="X260" s="24">
        <f t="shared" si="44"/>
        <v>0</v>
      </c>
      <c r="Z260" s="24">
        <f t="shared" si="42"/>
        <v>0</v>
      </c>
      <c r="AB260" s="24">
        <f t="shared" si="36"/>
        <v>36618.712067544962</v>
      </c>
    </row>
    <row r="261" x14ac:dyDescent="0.2">
      <c r="I261" s="25">
        <v>256</v>
      </c>
      <c r="J261" s="29">
        <v>0.53947839800000008</v>
      </c>
      <c r="L261" s="25">
        <v>17393.267192935942</v>
      </c>
      <c r="N261" s="25">
        <v>256</v>
      </c>
      <c r="O261" s="25">
        <f t="shared" si="37"/>
        <v>13827.647418384075</v>
      </c>
      <c r="P261" s="25">
        <f t="shared" si="34"/>
        <v>13827.647418384075</v>
      </c>
      <c r="Q261" s="25">
        <f t="shared" si="35"/>
        <v>43158.271840000009</v>
      </c>
      <c r="R261" s="25">
        <f t="shared" si="38"/>
        <v>0</v>
      </c>
      <c r="S261" s="25">
        <f t="shared" si="39"/>
        <v>29330.624421615932</v>
      </c>
      <c r="T261" s="25" t="str">
        <f t="shared" si="40"/>
        <v>charge</v>
      </c>
      <c r="V261" s="25">
        <f t="shared" si="43"/>
        <v>0</v>
      </c>
      <c r="W261" s="25">
        <f t="shared" si="41"/>
        <v>4000</v>
      </c>
      <c r="X261" s="25">
        <f t="shared" si="44"/>
        <v>0</v>
      </c>
      <c r="Z261" s="25">
        <f t="shared" si="42"/>
        <v>0</v>
      </c>
      <c r="AB261" s="25">
        <f t="shared" si="36"/>
        <v>29330.624421615932</v>
      </c>
    </row>
    <row r="262" x14ac:dyDescent="0.2">
      <c r="I262" s="24">
        <v>257</v>
      </c>
      <c r="J262" s="28">
        <v>0.19348268100000002</v>
      </c>
      <c r="L262" s="24">
        <v>17016.186014366147</v>
      </c>
      <c r="N262" s="24">
        <v>257</v>
      </c>
      <c r="O262" s="24">
        <f t="shared" si="37"/>
        <v>13527.867881421087</v>
      </c>
      <c r="P262" s="24">
        <f t="shared" ref="P262:P325" si="45">O262-$E$8*$E$9</f>
        <v>13527.867881421087</v>
      </c>
      <c r="Q262" s="24">
        <f t="shared" ref="Q262:Q325" si="46">J262*$E$7</f>
        <v>15478.614480000002</v>
      </c>
      <c r="R262" s="24">
        <f t="shared" si="38"/>
        <v>0</v>
      </c>
      <c r="S262" s="24">
        <f t="shared" si="39"/>
        <v>1950.7465985789149</v>
      </c>
      <c r="T262" s="24" t="str">
        <f t="shared" si="40"/>
        <v>charge</v>
      </c>
      <c r="V262" s="24">
        <f t="shared" si="43"/>
        <v>0</v>
      </c>
      <c r="W262" s="24">
        <f t="shared" si="41"/>
        <v>4000</v>
      </c>
      <c r="X262" s="24">
        <f t="shared" si="44"/>
        <v>0</v>
      </c>
      <c r="Z262" s="24">
        <f t="shared" si="42"/>
        <v>0</v>
      </c>
      <c r="AB262" s="24">
        <f t="shared" ref="AB262:AB325" si="47">IF(T262="charge",(S262-V262),0)</f>
        <v>1950.7465985789149</v>
      </c>
    </row>
    <row r="263" x14ac:dyDescent="0.2">
      <c r="I263" s="25">
        <v>258</v>
      </c>
      <c r="J263" s="29">
        <v>0</v>
      </c>
      <c r="L263" s="25">
        <v>18331.272970581053</v>
      </c>
      <c r="N263" s="25">
        <v>258</v>
      </c>
      <c r="O263" s="25">
        <f t="shared" ref="O263:O326" si="48">L263*$O$2</f>
        <v>14573.362011611938</v>
      </c>
      <c r="P263" s="25">
        <f t="shared" si="45"/>
        <v>14573.362011611938</v>
      </c>
      <c r="Q263" s="25">
        <f t="shared" si="46"/>
        <v>0</v>
      </c>
      <c r="R263" s="25">
        <f t="shared" ref="R263:R326" si="49">IF(P263&gt;Q263,P263-Q263,0)</f>
        <v>14573.362011611938</v>
      </c>
      <c r="S263" s="25">
        <f t="shared" ref="S263:S326" si="50">IF(Q263&gt;P263,Q263-P263,0)</f>
        <v>0</v>
      </c>
      <c r="T263" s="25" t="str">
        <f t="shared" ref="T263:T326" si="51">IF(P263&gt;Q263,"drain","charge")</f>
        <v>drain</v>
      </c>
      <c r="V263" s="25">
        <f t="shared" si="43"/>
        <v>0</v>
      </c>
      <c r="W263" s="25">
        <f t="shared" ref="W263:W326" si="52">IF(W262+S263&gt;$E$11,$E$11,IF(T263="charge",W262+(S263*$E$12),IF((W262-R263)&gt;0,W262-R263,0)))</f>
        <v>0</v>
      </c>
      <c r="X263" s="25">
        <f t="shared" si="44"/>
        <v>4000</v>
      </c>
      <c r="Z263" s="25">
        <f t="shared" ref="Z263:Z326" si="53">R263-X263</f>
        <v>10573.362011611938</v>
      </c>
      <c r="AB263" s="25">
        <f t="shared" si="47"/>
        <v>0</v>
      </c>
    </row>
    <row r="264" x14ac:dyDescent="0.2">
      <c r="I264" s="24">
        <v>259</v>
      </c>
      <c r="J264" s="28">
        <v>0</v>
      </c>
      <c r="L264" s="24">
        <v>20056.859111118316</v>
      </c>
      <c r="N264" s="24">
        <v>259</v>
      </c>
      <c r="O264" s="24">
        <f t="shared" si="48"/>
        <v>15945.202993339062</v>
      </c>
      <c r="P264" s="24">
        <f t="shared" si="45"/>
        <v>15945.202993339062</v>
      </c>
      <c r="Q264" s="24">
        <f t="shared" si="46"/>
        <v>0</v>
      </c>
      <c r="R264" s="24">
        <f t="shared" si="49"/>
        <v>15945.202993339062</v>
      </c>
      <c r="S264" s="24">
        <f t="shared" si="50"/>
        <v>0</v>
      </c>
      <c r="T264" s="24" t="str">
        <f t="shared" si="51"/>
        <v>drain</v>
      </c>
      <c r="V264" s="24">
        <f t="shared" ref="V264:V327" si="54">IF(W264&gt;=W263,(W264-W263),0)</f>
        <v>0</v>
      </c>
      <c r="W264" s="24">
        <f t="shared" si="52"/>
        <v>0</v>
      </c>
      <c r="X264" s="24">
        <f t="shared" ref="X264:X327" si="55">IF(T264="drain",W263-W264,0)</f>
        <v>0</v>
      </c>
      <c r="Z264" s="24">
        <f t="shared" si="53"/>
        <v>15945.202993339062</v>
      </c>
      <c r="AB264" s="24">
        <f t="shared" si="47"/>
        <v>0</v>
      </c>
    </row>
    <row r="265" x14ac:dyDescent="0.2">
      <c r="I265" s="25">
        <v>260</v>
      </c>
      <c r="J265" s="29">
        <v>0</v>
      </c>
      <c r="L265" s="25">
        <v>20343.780744171141</v>
      </c>
      <c r="N265" s="25">
        <v>260</v>
      </c>
      <c r="O265" s="25">
        <f t="shared" si="48"/>
        <v>16173.305691616059</v>
      </c>
      <c r="P265" s="25">
        <f t="shared" si="45"/>
        <v>16173.305691616059</v>
      </c>
      <c r="Q265" s="25">
        <f t="shared" si="46"/>
        <v>0</v>
      </c>
      <c r="R265" s="25">
        <f t="shared" si="49"/>
        <v>16173.305691616059</v>
      </c>
      <c r="S265" s="25">
        <f t="shared" si="50"/>
        <v>0</v>
      </c>
      <c r="T265" s="25" t="str">
        <f t="shared" si="51"/>
        <v>drain</v>
      </c>
      <c r="V265" s="25">
        <f t="shared" si="54"/>
        <v>0</v>
      </c>
      <c r="W265" s="25">
        <f t="shared" si="52"/>
        <v>0</v>
      </c>
      <c r="X265" s="25">
        <f t="shared" si="55"/>
        <v>0</v>
      </c>
      <c r="Z265" s="25">
        <f t="shared" si="53"/>
        <v>16173.305691616059</v>
      </c>
      <c r="AB265" s="25">
        <f t="shared" si="47"/>
        <v>0</v>
      </c>
    </row>
    <row r="266" x14ac:dyDescent="0.2">
      <c r="I266" s="24">
        <v>261</v>
      </c>
      <c r="J266" s="28">
        <v>0</v>
      </c>
      <c r="L266" s="24">
        <v>20069.780796337127</v>
      </c>
      <c r="N266" s="24">
        <v>261</v>
      </c>
      <c r="O266" s="24">
        <f t="shared" si="48"/>
        <v>15955.475733088017</v>
      </c>
      <c r="P266" s="24">
        <f t="shared" si="45"/>
        <v>15955.475733088017</v>
      </c>
      <c r="Q266" s="24">
        <f t="shared" si="46"/>
        <v>0</v>
      </c>
      <c r="R266" s="24">
        <f t="shared" si="49"/>
        <v>15955.475733088017</v>
      </c>
      <c r="S266" s="24">
        <f t="shared" si="50"/>
        <v>0</v>
      </c>
      <c r="T266" s="24" t="str">
        <f t="shared" si="51"/>
        <v>drain</v>
      </c>
      <c r="V266" s="24">
        <f t="shared" si="54"/>
        <v>0</v>
      </c>
      <c r="W266" s="24">
        <f t="shared" si="52"/>
        <v>0</v>
      </c>
      <c r="X266" s="24">
        <f t="shared" si="55"/>
        <v>0</v>
      </c>
      <c r="Z266" s="24">
        <f t="shared" si="53"/>
        <v>15955.475733088017</v>
      </c>
      <c r="AB266" s="24">
        <f t="shared" si="47"/>
        <v>0</v>
      </c>
    </row>
    <row r="267" x14ac:dyDescent="0.2">
      <c r="I267" s="25">
        <v>262</v>
      </c>
      <c r="J267" s="29">
        <v>0</v>
      </c>
      <c r="L267" s="25">
        <v>19397.678213119507</v>
      </c>
      <c r="N267" s="25">
        <v>262</v>
      </c>
      <c r="O267" s="25">
        <f t="shared" si="48"/>
        <v>15421.154179430008</v>
      </c>
      <c r="P267" s="25">
        <f t="shared" si="45"/>
        <v>15421.154179430008</v>
      </c>
      <c r="Q267" s="25">
        <f t="shared" si="46"/>
        <v>0</v>
      </c>
      <c r="R267" s="25">
        <f t="shared" si="49"/>
        <v>15421.154179430008</v>
      </c>
      <c r="S267" s="25">
        <f t="shared" si="50"/>
        <v>0</v>
      </c>
      <c r="T267" s="25" t="str">
        <f t="shared" si="51"/>
        <v>drain</v>
      </c>
      <c r="V267" s="25">
        <f t="shared" si="54"/>
        <v>0</v>
      </c>
      <c r="W267" s="25">
        <f t="shared" si="52"/>
        <v>0</v>
      </c>
      <c r="X267" s="25">
        <f t="shared" si="55"/>
        <v>0</v>
      </c>
      <c r="Z267" s="25">
        <f t="shared" si="53"/>
        <v>15421.154179430008</v>
      </c>
      <c r="AB267" s="25">
        <f t="shared" si="47"/>
        <v>0</v>
      </c>
    </row>
    <row r="268" x14ac:dyDescent="0.2">
      <c r="I268" s="24">
        <v>263</v>
      </c>
      <c r="J268" s="28">
        <v>0</v>
      </c>
      <c r="L268" s="24">
        <v>18080.703105831144</v>
      </c>
      <c r="N268" s="24">
        <v>263</v>
      </c>
      <c r="O268" s="24">
        <f t="shared" si="48"/>
        <v>14374.15896913576</v>
      </c>
      <c r="P268" s="24">
        <f t="shared" si="45"/>
        <v>14374.15896913576</v>
      </c>
      <c r="Q268" s="24">
        <f t="shared" si="46"/>
        <v>0</v>
      </c>
      <c r="R268" s="24">
        <f t="shared" si="49"/>
        <v>14374.15896913576</v>
      </c>
      <c r="S268" s="24">
        <f t="shared" si="50"/>
        <v>0</v>
      </c>
      <c r="T268" s="24" t="str">
        <f t="shared" si="51"/>
        <v>drain</v>
      </c>
      <c r="V268" s="24">
        <f t="shared" si="54"/>
        <v>0</v>
      </c>
      <c r="W268" s="24">
        <f t="shared" si="52"/>
        <v>0</v>
      </c>
      <c r="X268" s="24">
        <f t="shared" si="55"/>
        <v>0</v>
      </c>
      <c r="Z268" s="24">
        <f t="shared" si="53"/>
        <v>14374.15896913576</v>
      </c>
      <c r="AB268" s="24">
        <f t="shared" si="47"/>
        <v>0</v>
      </c>
    </row>
    <row r="269" x14ac:dyDescent="0.2">
      <c r="I269" s="25">
        <v>264</v>
      </c>
      <c r="J269" s="29">
        <v>0</v>
      </c>
      <c r="L269" s="25">
        <v>16922.428720188138</v>
      </c>
      <c r="N269" s="25">
        <v>264</v>
      </c>
      <c r="O269" s="25">
        <f t="shared" si="48"/>
        <v>13453.330832549571</v>
      </c>
      <c r="P269" s="25">
        <f t="shared" si="45"/>
        <v>13453.330832549571</v>
      </c>
      <c r="Q269" s="25">
        <f t="shared" si="46"/>
        <v>0</v>
      </c>
      <c r="R269" s="25">
        <f t="shared" si="49"/>
        <v>13453.330832549571</v>
      </c>
      <c r="S269" s="25">
        <f t="shared" si="50"/>
        <v>0</v>
      </c>
      <c r="T269" s="25" t="str">
        <f t="shared" si="51"/>
        <v>drain</v>
      </c>
      <c r="V269" s="25">
        <f t="shared" si="54"/>
        <v>0</v>
      </c>
      <c r="W269" s="25">
        <f t="shared" si="52"/>
        <v>0</v>
      </c>
      <c r="X269" s="25">
        <f t="shared" si="55"/>
        <v>0</v>
      </c>
      <c r="Z269" s="25">
        <f t="shared" si="53"/>
        <v>13453.330832549571</v>
      </c>
      <c r="AB269" s="25">
        <f t="shared" si="47"/>
        <v>0</v>
      </c>
    </row>
    <row r="270" x14ac:dyDescent="0.2">
      <c r="I270" s="24">
        <v>265</v>
      </c>
      <c r="J270" s="28">
        <v>0</v>
      </c>
      <c r="L270" s="24">
        <v>15201.8373547554</v>
      </c>
      <c r="N270" s="24">
        <v>265</v>
      </c>
      <c r="O270" s="24">
        <f t="shared" si="48"/>
        <v>12085.460697030543</v>
      </c>
      <c r="P270" s="24">
        <f t="shared" si="45"/>
        <v>12085.460697030543</v>
      </c>
      <c r="Q270" s="24">
        <f t="shared" si="46"/>
        <v>0</v>
      </c>
      <c r="R270" s="24">
        <f t="shared" si="49"/>
        <v>12085.460697030543</v>
      </c>
      <c r="S270" s="24">
        <f t="shared" si="50"/>
        <v>0</v>
      </c>
      <c r="T270" s="24" t="str">
        <f t="shared" si="51"/>
        <v>drain</v>
      </c>
      <c r="V270" s="24">
        <f t="shared" si="54"/>
        <v>0</v>
      </c>
      <c r="W270" s="24">
        <f t="shared" si="52"/>
        <v>0</v>
      </c>
      <c r="X270" s="24">
        <f t="shared" si="55"/>
        <v>0</v>
      </c>
      <c r="Z270" s="24">
        <f t="shared" si="53"/>
        <v>12085.460697030543</v>
      </c>
      <c r="AB270" s="24">
        <f t="shared" si="47"/>
        <v>0</v>
      </c>
    </row>
    <row r="271" x14ac:dyDescent="0.2">
      <c r="I271" s="25">
        <v>266</v>
      </c>
      <c r="J271" s="29">
        <v>0</v>
      </c>
      <c r="L271" s="25">
        <v>13824.443499088286</v>
      </c>
      <c r="N271" s="25">
        <v>266</v>
      </c>
      <c r="O271" s="25">
        <f t="shared" si="48"/>
        <v>10990.432581775187</v>
      </c>
      <c r="P271" s="25">
        <f t="shared" si="45"/>
        <v>10990.432581775187</v>
      </c>
      <c r="Q271" s="25">
        <f t="shared" si="46"/>
        <v>0</v>
      </c>
      <c r="R271" s="25">
        <f t="shared" si="49"/>
        <v>10990.432581775187</v>
      </c>
      <c r="S271" s="25">
        <f t="shared" si="50"/>
        <v>0</v>
      </c>
      <c r="T271" s="25" t="str">
        <f t="shared" si="51"/>
        <v>drain</v>
      </c>
      <c r="V271" s="25">
        <f t="shared" si="54"/>
        <v>0</v>
      </c>
      <c r="W271" s="25">
        <f t="shared" si="52"/>
        <v>0</v>
      </c>
      <c r="X271" s="25">
        <f t="shared" si="55"/>
        <v>0</v>
      </c>
      <c r="Z271" s="25">
        <f t="shared" si="53"/>
        <v>10990.432581775187</v>
      </c>
      <c r="AB271" s="25">
        <f t="shared" si="47"/>
        <v>0</v>
      </c>
    </row>
    <row r="272" x14ac:dyDescent="0.2">
      <c r="I272" s="24">
        <v>267</v>
      </c>
      <c r="J272" s="28">
        <v>0</v>
      </c>
      <c r="L272" s="24">
        <v>12983.15088815689</v>
      </c>
      <c r="N272" s="24">
        <v>267</v>
      </c>
      <c r="O272" s="24">
        <f t="shared" si="48"/>
        <v>10321.604956084728</v>
      </c>
      <c r="P272" s="24">
        <f t="shared" si="45"/>
        <v>10321.604956084728</v>
      </c>
      <c r="Q272" s="24">
        <f t="shared" si="46"/>
        <v>0</v>
      </c>
      <c r="R272" s="24">
        <f t="shared" si="49"/>
        <v>10321.604956084728</v>
      </c>
      <c r="S272" s="24">
        <f t="shared" si="50"/>
        <v>0</v>
      </c>
      <c r="T272" s="24" t="str">
        <f t="shared" si="51"/>
        <v>drain</v>
      </c>
      <c r="V272" s="24">
        <f t="shared" si="54"/>
        <v>0</v>
      </c>
      <c r="W272" s="24">
        <f t="shared" si="52"/>
        <v>0</v>
      </c>
      <c r="X272" s="24">
        <f t="shared" si="55"/>
        <v>0</v>
      </c>
      <c r="Z272" s="24">
        <f t="shared" si="53"/>
        <v>10321.604956084728</v>
      </c>
      <c r="AB272" s="24">
        <f t="shared" si="47"/>
        <v>0</v>
      </c>
    </row>
    <row r="273" x14ac:dyDescent="0.2">
      <c r="I273" s="25">
        <v>268</v>
      </c>
      <c r="J273" s="29">
        <v>0</v>
      </c>
      <c r="L273" s="25">
        <v>12625.193109703063</v>
      </c>
      <c r="N273" s="25">
        <v>268</v>
      </c>
      <c r="O273" s="25">
        <f t="shared" si="48"/>
        <v>10037.028522213936</v>
      </c>
      <c r="P273" s="25">
        <f t="shared" si="45"/>
        <v>10037.028522213936</v>
      </c>
      <c r="Q273" s="25">
        <f t="shared" si="46"/>
        <v>0</v>
      </c>
      <c r="R273" s="25">
        <f t="shared" si="49"/>
        <v>10037.028522213936</v>
      </c>
      <c r="S273" s="25">
        <f t="shared" si="50"/>
        <v>0</v>
      </c>
      <c r="T273" s="25" t="str">
        <f t="shared" si="51"/>
        <v>drain</v>
      </c>
      <c r="V273" s="25">
        <f t="shared" si="54"/>
        <v>0</v>
      </c>
      <c r="W273" s="25">
        <f t="shared" si="52"/>
        <v>0</v>
      </c>
      <c r="X273" s="25">
        <f t="shared" si="55"/>
        <v>0</v>
      </c>
      <c r="Z273" s="25">
        <f t="shared" si="53"/>
        <v>10037.028522213936</v>
      </c>
      <c r="AB273" s="25">
        <f t="shared" si="47"/>
        <v>0</v>
      </c>
    </row>
    <row r="274" x14ac:dyDescent="0.2">
      <c r="I274" s="24">
        <v>269</v>
      </c>
      <c r="J274" s="28">
        <v>0</v>
      </c>
      <c r="L274" s="24">
        <v>12582.890180015564</v>
      </c>
      <c r="N274" s="24">
        <v>269</v>
      </c>
      <c r="O274" s="24">
        <f t="shared" si="48"/>
        <v>10003.397693112374</v>
      </c>
      <c r="P274" s="24">
        <f t="shared" si="45"/>
        <v>10003.397693112374</v>
      </c>
      <c r="Q274" s="24">
        <f t="shared" si="46"/>
        <v>0</v>
      </c>
      <c r="R274" s="24">
        <f t="shared" si="49"/>
        <v>10003.397693112374</v>
      </c>
      <c r="S274" s="24">
        <f t="shared" si="50"/>
        <v>0</v>
      </c>
      <c r="T274" s="24" t="str">
        <f t="shared" si="51"/>
        <v>drain</v>
      </c>
      <c r="V274" s="24">
        <f t="shared" si="54"/>
        <v>0</v>
      </c>
      <c r="W274" s="24">
        <f t="shared" si="52"/>
        <v>0</v>
      </c>
      <c r="X274" s="24">
        <f t="shared" si="55"/>
        <v>0</v>
      </c>
      <c r="Z274" s="24">
        <f t="shared" si="53"/>
        <v>10003.397693112374</v>
      </c>
      <c r="AB274" s="24">
        <f t="shared" si="47"/>
        <v>0</v>
      </c>
    </row>
    <row r="275" x14ac:dyDescent="0.2">
      <c r="I275" s="25">
        <v>270</v>
      </c>
      <c r="J275" s="29">
        <v>0</v>
      </c>
      <c r="L275" s="25">
        <v>13269.410980796813</v>
      </c>
      <c r="N275" s="25">
        <v>270</v>
      </c>
      <c r="O275" s="25">
        <f t="shared" si="48"/>
        <v>10549.181729733467</v>
      </c>
      <c r="P275" s="25">
        <f t="shared" si="45"/>
        <v>10549.181729733467</v>
      </c>
      <c r="Q275" s="25">
        <f t="shared" si="46"/>
        <v>0</v>
      </c>
      <c r="R275" s="25">
        <f t="shared" si="49"/>
        <v>10549.181729733467</v>
      </c>
      <c r="S275" s="25">
        <f t="shared" si="50"/>
        <v>0</v>
      </c>
      <c r="T275" s="25" t="str">
        <f t="shared" si="51"/>
        <v>drain</v>
      </c>
      <c r="V275" s="25">
        <f t="shared" si="54"/>
        <v>0</v>
      </c>
      <c r="W275" s="25">
        <f t="shared" si="52"/>
        <v>0</v>
      </c>
      <c r="X275" s="25">
        <f t="shared" si="55"/>
        <v>0</v>
      </c>
      <c r="Z275" s="25">
        <f t="shared" si="53"/>
        <v>10549.181729733467</v>
      </c>
      <c r="AB275" s="25">
        <f t="shared" si="47"/>
        <v>0</v>
      </c>
    </row>
    <row r="276" x14ac:dyDescent="0.2">
      <c r="I276" s="24">
        <v>271</v>
      </c>
      <c r="J276" s="28">
        <v>0</v>
      </c>
      <c r="L276" s="24">
        <v>14165.862579679488</v>
      </c>
      <c r="N276" s="24">
        <v>271</v>
      </c>
      <c r="O276" s="24">
        <f t="shared" si="48"/>
        <v>11261.860750845193</v>
      </c>
      <c r="P276" s="24">
        <f t="shared" si="45"/>
        <v>11261.860750845193</v>
      </c>
      <c r="Q276" s="24">
        <f t="shared" si="46"/>
        <v>0</v>
      </c>
      <c r="R276" s="24">
        <f t="shared" si="49"/>
        <v>11261.860750845193</v>
      </c>
      <c r="S276" s="24">
        <f t="shared" si="50"/>
        <v>0</v>
      </c>
      <c r="T276" s="24" t="str">
        <f t="shared" si="51"/>
        <v>drain</v>
      </c>
      <c r="V276" s="24">
        <f t="shared" si="54"/>
        <v>0</v>
      </c>
      <c r="W276" s="24">
        <f t="shared" si="52"/>
        <v>0</v>
      </c>
      <c r="X276" s="24">
        <f t="shared" si="55"/>
        <v>0</v>
      </c>
      <c r="Z276" s="24">
        <f t="shared" si="53"/>
        <v>11261.860750845193</v>
      </c>
      <c r="AB276" s="24">
        <f t="shared" si="47"/>
        <v>0</v>
      </c>
    </row>
    <row r="277" x14ac:dyDescent="0.2">
      <c r="I277" s="25">
        <v>272</v>
      </c>
      <c r="J277" s="29">
        <v>0</v>
      </c>
      <c r="L277" s="25">
        <v>15014.094222247599</v>
      </c>
      <c r="N277" s="25">
        <v>272</v>
      </c>
      <c r="O277" s="25">
        <f t="shared" si="48"/>
        <v>11936.204906686842</v>
      </c>
      <c r="P277" s="25">
        <f t="shared" si="45"/>
        <v>11936.204906686842</v>
      </c>
      <c r="Q277" s="25">
        <f t="shared" si="46"/>
        <v>0</v>
      </c>
      <c r="R277" s="25">
        <f t="shared" si="49"/>
        <v>11936.204906686842</v>
      </c>
      <c r="S277" s="25">
        <f t="shared" si="50"/>
        <v>0</v>
      </c>
      <c r="T277" s="25" t="str">
        <f t="shared" si="51"/>
        <v>drain</v>
      </c>
      <c r="V277" s="25">
        <f t="shared" si="54"/>
        <v>0</v>
      </c>
      <c r="W277" s="25">
        <f t="shared" si="52"/>
        <v>0</v>
      </c>
      <c r="X277" s="25">
        <f t="shared" si="55"/>
        <v>0</v>
      </c>
      <c r="Z277" s="25">
        <f t="shared" si="53"/>
        <v>11936.204906686842</v>
      </c>
      <c r="AB277" s="25">
        <f t="shared" si="47"/>
        <v>0</v>
      </c>
    </row>
    <row r="278" x14ac:dyDescent="0.2">
      <c r="I278" s="24">
        <v>273</v>
      </c>
      <c r="J278" s="28">
        <v>0.46194373599999999</v>
      </c>
      <c r="L278" s="24">
        <v>16359.866543292997</v>
      </c>
      <c r="N278" s="24">
        <v>273</v>
      </c>
      <c r="O278" s="24">
        <f t="shared" si="48"/>
        <v>13006.093901917933</v>
      </c>
      <c r="P278" s="24">
        <f t="shared" si="45"/>
        <v>13006.093901917933</v>
      </c>
      <c r="Q278" s="24">
        <f t="shared" si="46"/>
        <v>36955.498879999999</v>
      </c>
      <c r="R278" s="24">
        <f t="shared" si="49"/>
        <v>0</v>
      </c>
      <c r="S278" s="24">
        <f t="shared" si="50"/>
        <v>23949.404978082064</v>
      </c>
      <c r="T278" s="24" t="str">
        <f t="shared" si="51"/>
        <v>charge</v>
      </c>
      <c r="V278" s="24">
        <f t="shared" si="54"/>
        <v>4000</v>
      </c>
      <c r="W278" s="24">
        <f t="shared" si="52"/>
        <v>4000</v>
      </c>
      <c r="X278" s="24">
        <f t="shared" si="55"/>
        <v>0</v>
      </c>
      <c r="Z278" s="24">
        <f t="shared" si="53"/>
        <v>0</v>
      </c>
      <c r="AB278" s="24">
        <f t="shared" si="47"/>
        <v>19949.404978082064</v>
      </c>
    </row>
    <row r="279" x14ac:dyDescent="0.2">
      <c r="I279" s="25">
        <v>274</v>
      </c>
      <c r="J279" s="29">
        <v>0.60246503399999995</v>
      </c>
      <c r="L279" s="25">
        <v>17340.670474815368</v>
      </c>
      <c r="N279" s="25">
        <v>274</v>
      </c>
      <c r="O279" s="25">
        <f t="shared" si="48"/>
        <v>13785.833027478218</v>
      </c>
      <c r="P279" s="25">
        <f t="shared" si="45"/>
        <v>13785.833027478218</v>
      </c>
      <c r="Q279" s="25">
        <f t="shared" si="46"/>
        <v>48197.202719999994</v>
      </c>
      <c r="R279" s="25">
        <f t="shared" si="49"/>
        <v>0</v>
      </c>
      <c r="S279" s="25">
        <f t="shared" si="50"/>
        <v>34411.369692521774</v>
      </c>
      <c r="T279" s="25" t="str">
        <f t="shared" si="51"/>
        <v>charge</v>
      </c>
      <c r="V279" s="25">
        <f t="shared" si="54"/>
        <v>0</v>
      </c>
      <c r="W279" s="25">
        <f t="shared" si="52"/>
        <v>4000</v>
      </c>
      <c r="X279" s="25">
        <f t="shared" si="55"/>
        <v>0</v>
      </c>
      <c r="Z279" s="25">
        <f t="shared" si="53"/>
        <v>0</v>
      </c>
      <c r="AB279" s="25">
        <f t="shared" si="47"/>
        <v>34411.369692521774</v>
      </c>
    </row>
    <row r="280" x14ac:dyDescent="0.2">
      <c r="I280" s="24">
        <v>275</v>
      </c>
      <c r="J280" s="28">
        <v>0.64399223400000005</v>
      </c>
      <c r="L280" s="24">
        <v>17349.052508449553</v>
      </c>
      <c r="N280" s="24">
        <v>275</v>
      </c>
      <c r="O280" s="24">
        <f t="shared" si="48"/>
        <v>13792.496744217395</v>
      </c>
      <c r="P280" s="24">
        <f t="shared" si="45"/>
        <v>13792.496744217395</v>
      </c>
      <c r="Q280" s="24">
        <f t="shared" si="46"/>
        <v>51519.378720000001</v>
      </c>
      <c r="R280" s="24">
        <f t="shared" si="49"/>
        <v>0</v>
      </c>
      <c r="S280" s="24">
        <f t="shared" si="50"/>
        <v>37726.881975782606</v>
      </c>
      <c r="T280" s="24" t="str">
        <f t="shared" si="51"/>
        <v>charge</v>
      </c>
      <c r="V280" s="24">
        <f t="shared" si="54"/>
        <v>0</v>
      </c>
      <c r="W280" s="24">
        <f t="shared" si="52"/>
        <v>4000</v>
      </c>
      <c r="X280" s="24">
        <f t="shared" si="55"/>
        <v>0</v>
      </c>
      <c r="Z280" s="24">
        <f t="shared" si="53"/>
        <v>0</v>
      </c>
      <c r="AB280" s="24">
        <f t="shared" si="47"/>
        <v>37726.881975782606</v>
      </c>
    </row>
    <row r="281" x14ac:dyDescent="0.2">
      <c r="I281" s="25">
        <v>276</v>
      </c>
      <c r="J281" s="29">
        <v>0.66040032999999998</v>
      </c>
      <c r="L281" s="25">
        <v>17254.64378786087</v>
      </c>
      <c r="N281" s="25">
        <v>276</v>
      </c>
      <c r="O281" s="25">
        <f t="shared" si="48"/>
        <v>13717.441811349392</v>
      </c>
      <c r="P281" s="25">
        <f t="shared" si="45"/>
        <v>13717.441811349392</v>
      </c>
      <c r="Q281" s="25">
        <f t="shared" si="46"/>
        <v>52832.026399999995</v>
      </c>
      <c r="R281" s="25">
        <f t="shared" si="49"/>
        <v>0</v>
      </c>
      <c r="S281" s="25">
        <f t="shared" si="50"/>
        <v>39114.584588650599</v>
      </c>
      <c r="T281" s="25" t="str">
        <f t="shared" si="51"/>
        <v>charge</v>
      </c>
      <c r="V281" s="25">
        <f t="shared" si="54"/>
        <v>0</v>
      </c>
      <c r="W281" s="25">
        <f t="shared" si="52"/>
        <v>4000</v>
      </c>
      <c r="X281" s="25">
        <f t="shared" si="55"/>
        <v>0</v>
      </c>
      <c r="Z281" s="25">
        <f t="shared" si="53"/>
        <v>0</v>
      </c>
      <c r="AB281" s="25">
        <f t="shared" si="47"/>
        <v>39114.584588650599</v>
      </c>
    </row>
    <row r="282" x14ac:dyDescent="0.2">
      <c r="I282" s="24">
        <v>277</v>
      </c>
      <c r="J282" s="28">
        <v>0.67840017900000005</v>
      </c>
      <c r="L282" s="24">
        <v>17246.957705497742</v>
      </c>
      <c r="N282" s="24">
        <v>277</v>
      </c>
      <c r="O282" s="24">
        <f t="shared" si="48"/>
        <v>13711.331375870705</v>
      </c>
      <c r="P282" s="24">
        <f t="shared" si="45"/>
        <v>13711.331375870705</v>
      </c>
      <c r="Q282" s="24">
        <f t="shared" si="46"/>
        <v>54272.014320000002</v>
      </c>
      <c r="R282" s="24">
        <f t="shared" si="49"/>
        <v>0</v>
      </c>
      <c r="S282" s="24">
        <f t="shared" si="50"/>
        <v>40560.682944129294</v>
      </c>
      <c r="T282" s="24" t="str">
        <f t="shared" si="51"/>
        <v>charge</v>
      </c>
      <c r="V282" s="24">
        <f t="shared" si="54"/>
        <v>0</v>
      </c>
      <c r="W282" s="24">
        <f t="shared" si="52"/>
        <v>4000</v>
      </c>
      <c r="X282" s="24">
        <f t="shared" si="55"/>
        <v>0</v>
      </c>
      <c r="Z282" s="24">
        <f t="shared" si="53"/>
        <v>0</v>
      </c>
      <c r="AB282" s="24">
        <f t="shared" si="47"/>
        <v>40560.682944129294</v>
      </c>
    </row>
    <row r="283" x14ac:dyDescent="0.2">
      <c r="I283" s="25">
        <v>278</v>
      </c>
      <c r="J283" s="29">
        <v>0.67302003799999999</v>
      </c>
      <c r="L283" s="25">
        <v>17347.719997704029</v>
      </c>
      <c r="N283" s="25">
        <v>278</v>
      </c>
      <c r="O283" s="25">
        <f t="shared" si="48"/>
        <v>13791.437398174703</v>
      </c>
      <c r="P283" s="25">
        <f t="shared" si="45"/>
        <v>13791.437398174703</v>
      </c>
      <c r="Q283" s="25">
        <f t="shared" si="46"/>
        <v>53841.603040000002</v>
      </c>
      <c r="R283" s="25">
        <f t="shared" si="49"/>
        <v>0</v>
      </c>
      <c r="S283" s="25">
        <f t="shared" si="50"/>
        <v>40050.165641825297</v>
      </c>
      <c r="T283" s="25" t="str">
        <f t="shared" si="51"/>
        <v>charge</v>
      </c>
      <c r="V283" s="25">
        <f t="shared" si="54"/>
        <v>0</v>
      </c>
      <c r="W283" s="25">
        <f t="shared" si="52"/>
        <v>4000</v>
      </c>
      <c r="X283" s="25">
        <f t="shared" si="55"/>
        <v>0</v>
      </c>
      <c r="Z283" s="25">
        <f t="shared" si="53"/>
        <v>0</v>
      </c>
      <c r="AB283" s="25">
        <f t="shared" si="47"/>
        <v>40050.165641825297</v>
      </c>
    </row>
    <row r="284" x14ac:dyDescent="0.2">
      <c r="I284" s="24">
        <v>279</v>
      </c>
      <c r="J284" s="28">
        <v>0.64804747299999998</v>
      </c>
      <c r="L284" s="24">
        <v>17411.641108417509</v>
      </c>
      <c r="N284" s="24">
        <v>279</v>
      </c>
      <c r="O284" s="24">
        <f t="shared" si="48"/>
        <v>13842.25468119192</v>
      </c>
      <c r="P284" s="24">
        <f t="shared" si="45"/>
        <v>13842.25468119192</v>
      </c>
      <c r="Q284" s="24">
        <f t="shared" si="46"/>
        <v>51843.797839999999</v>
      </c>
      <c r="R284" s="24">
        <f t="shared" si="49"/>
        <v>0</v>
      </c>
      <c r="S284" s="24">
        <f t="shared" si="50"/>
        <v>38001.543158808083</v>
      </c>
      <c r="T284" s="24" t="str">
        <f t="shared" si="51"/>
        <v>charge</v>
      </c>
      <c r="V284" s="24">
        <f t="shared" si="54"/>
        <v>0</v>
      </c>
      <c r="W284" s="24">
        <f t="shared" si="52"/>
        <v>4000</v>
      </c>
      <c r="X284" s="24">
        <f t="shared" si="55"/>
        <v>0</v>
      </c>
      <c r="Z284" s="24">
        <f t="shared" si="53"/>
        <v>0</v>
      </c>
      <c r="AB284" s="24">
        <f t="shared" si="47"/>
        <v>38001.543158808083</v>
      </c>
    </row>
    <row r="285" x14ac:dyDescent="0.2">
      <c r="I285" s="25">
        <v>280</v>
      </c>
      <c r="J285" s="29">
        <v>0.53907678799999992</v>
      </c>
      <c r="L285" s="25">
        <v>17350.718199729919</v>
      </c>
      <c r="N285" s="25">
        <v>280</v>
      </c>
      <c r="O285" s="25">
        <f t="shared" si="48"/>
        <v>13793.820968785287</v>
      </c>
      <c r="P285" s="25">
        <f t="shared" si="45"/>
        <v>13793.820968785287</v>
      </c>
      <c r="Q285" s="25">
        <f t="shared" si="46"/>
        <v>43126.143039999995</v>
      </c>
      <c r="R285" s="25">
        <f t="shared" si="49"/>
        <v>0</v>
      </c>
      <c r="S285" s="25">
        <f t="shared" si="50"/>
        <v>29332.322071214709</v>
      </c>
      <c r="T285" s="25" t="str">
        <f t="shared" si="51"/>
        <v>charge</v>
      </c>
      <c r="V285" s="25">
        <f t="shared" si="54"/>
        <v>0</v>
      </c>
      <c r="W285" s="25">
        <f t="shared" si="52"/>
        <v>4000</v>
      </c>
      <c r="X285" s="25">
        <f t="shared" si="55"/>
        <v>0</v>
      </c>
      <c r="Z285" s="25">
        <f t="shared" si="53"/>
        <v>0</v>
      </c>
      <c r="AB285" s="25">
        <f t="shared" si="47"/>
        <v>29332.322071214709</v>
      </c>
    </row>
    <row r="286" x14ac:dyDescent="0.2">
      <c r="I286" s="24">
        <v>281</v>
      </c>
      <c r="J286" s="28">
        <v>0.28205488000000001</v>
      </c>
      <c r="L286" s="24">
        <v>17040.055344772336</v>
      </c>
      <c r="N286" s="24">
        <v>281</v>
      </c>
      <c r="O286" s="24">
        <f t="shared" si="48"/>
        <v>13546.843999094008</v>
      </c>
      <c r="P286" s="24">
        <f t="shared" si="45"/>
        <v>13546.843999094008</v>
      </c>
      <c r="Q286" s="24">
        <f t="shared" si="46"/>
        <v>22564.3904</v>
      </c>
      <c r="R286" s="24">
        <f t="shared" si="49"/>
        <v>0</v>
      </c>
      <c r="S286" s="24">
        <f t="shared" si="50"/>
        <v>9017.5464009059924</v>
      </c>
      <c r="T286" s="24" t="str">
        <f t="shared" si="51"/>
        <v>charge</v>
      </c>
      <c r="V286" s="24">
        <f t="shared" si="54"/>
        <v>0</v>
      </c>
      <c r="W286" s="24">
        <f t="shared" si="52"/>
        <v>4000</v>
      </c>
      <c r="X286" s="24">
        <f t="shared" si="55"/>
        <v>0</v>
      </c>
      <c r="Z286" s="24">
        <f t="shared" si="53"/>
        <v>0</v>
      </c>
      <c r="AB286" s="24">
        <f t="shared" si="47"/>
        <v>9017.5464009059924</v>
      </c>
    </row>
    <row r="287" x14ac:dyDescent="0.2">
      <c r="I287" s="25">
        <v>282</v>
      </c>
      <c r="J287" s="29">
        <v>0</v>
      </c>
      <c r="L287" s="25">
        <v>18333.754272460938</v>
      </c>
      <c r="N287" s="25">
        <v>282</v>
      </c>
      <c r="O287" s="25">
        <f t="shared" si="48"/>
        <v>14575.334646606447</v>
      </c>
      <c r="P287" s="25">
        <f t="shared" si="45"/>
        <v>14575.334646606447</v>
      </c>
      <c r="Q287" s="25">
        <f t="shared" si="46"/>
        <v>0</v>
      </c>
      <c r="R287" s="25">
        <f t="shared" si="49"/>
        <v>14575.334646606447</v>
      </c>
      <c r="S287" s="25">
        <f t="shared" si="50"/>
        <v>0</v>
      </c>
      <c r="T287" s="25" t="str">
        <f t="shared" si="51"/>
        <v>drain</v>
      </c>
      <c r="V287" s="25">
        <f t="shared" si="54"/>
        <v>0</v>
      </c>
      <c r="W287" s="25">
        <f t="shared" si="52"/>
        <v>0</v>
      </c>
      <c r="X287" s="25">
        <f t="shared" si="55"/>
        <v>4000</v>
      </c>
      <c r="Z287" s="25">
        <f t="shared" si="53"/>
        <v>10575.334646606447</v>
      </c>
      <c r="AB287" s="25">
        <f t="shared" si="47"/>
        <v>0</v>
      </c>
    </row>
    <row r="288" x14ac:dyDescent="0.2">
      <c r="I288" s="24">
        <v>283</v>
      </c>
      <c r="J288" s="28">
        <v>0</v>
      </c>
      <c r="L288" s="24">
        <v>19712.63149757385</v>
      </c>
      <c r="N288" s="24">
        <v>283</v>
      </c>
      <c r="O288" s="24">
        <f t="shared" si="48"/>
        <v>15671.542040571212</v>
      </c>
      <c r="P288" s="24">
        <f t="shared" si="45"/>
        <v>15671.542040571212</v>
      </c>
      <c r="Q288" s="24">
        <f t="shared" si="46"/>
        <v>0</v>
      </c>
      <c r="R288" s="24">
        <f t="shared" si="49"/>
        <v>15671.542040571212</v>
      </c>
      <c r="S288" s="24">
        <f t="shared" si="50"/>
        <v>0</v>
      </c>
      <c r="T288" s="24" t="str">
        <f t="shared" si="51"/>
        <v>drain</v>
      </c>
      <c r="V288" s="24">
        <f t="shared" si="54"/>
        <v>0</v>
      </c>
      <c r="W288" s="24">
        <f t="shared" si="52"/>
        <v>0</v>
      </c>
      <c r="X288" s="24">
        <f t="shared" si="55"/>
        <v>0</v>
      </c>
      <c r="Z288" s="24">
        <f t="shared" si="53"/>
        <v>15671.542040571212</v>
      </c>
      <c r="AB288" s="24">
        <f t="shared" si="47"/>
        <v>0</v>
      </c>
    </row>
    <row r="289" x14ac:dyDescent="0.2">
      <c r="I289" s="25">
        <v>284</v>
      </c>
      <c r="J289" s="29">
        <v>0</v>
      </c>
      <c r="L289" s="25">
        <v>19807.257538700102</v>
      </c>
      <c r="N289" s="25">
        <v>284</v>
      </c>
      <c r="O289" s="25">
        <f t="shared" si="48"/>
        <v>15746.769743266581</v>
      </c>
      <c r="P289" s="25">
        <f t="shared" si="45"/>
        <v>15746.769743266581</v>
      </c>
      <c r="Q289" s="25">
        <f t="shared" si="46"/>
        <v>0</v>
      </c>
      <c r="R289" s="25">
        <f t="shared" si="49"/>
        <v>15746.769743266581</v>
      </c>
      <c r="S289" s="25">
        <f t="shared" si="50"/>
        <v>0</v>
      </c>
      <c r="T289" s="25" t="str">
        <f t="shared" si="51"/>
        <v>drain</v>
      </c>
      <c r="V289" s="25">
        <f t="shared" si="54"/>
        <v>0</v>
      </c>
      <c r="W289" s="25">
        <f t="shared" si="52"/>
        <v>0</v>
      </c>
      <c r="X289" s="25">
        <f t="shared" si="55"/>
        <v>0</v>
      </c>
      <c r="Z289" s="25">
        <f t="shared" si="53"/>
        <v>15746.769743266581</v>
      </c>
      <c r="AB289" s="25">
        <f t="shared" si="47"/>
        <v>0</v>
      </c>
    </row>
    <row r="290" x14ac:dyDescent="0.2">
      <c r="I290" s="24">
        <v>285</v>
      </c>
      <c r="J290" s="28">
        <v>0</v>
      </c>
      <c r="L290" s="24">
        <v>19463.314279747006</v>
      </c>
      <c r="N290" s="24">
        <v>285</v>
      </c>
      <c r="O290" s="24">
        <f t="shared" si="48"/>
        <v>15473.334852398872</v>
      </c>
      <c r="P290" s="24">
        <f t="shared" si="45"/>
        <v>15473.334852398872</v>
      </c>
      <c r="Q290" s="24">
        <f t="shared" si="46"/>
        <v>0</v>
      </c>
      <c r="R290" s="24">
        <f t="shared" si="49"/>
        <v>15473.334852398872</v>
      </c>
      <c r="S290" s="24">
        <f t="shared" si="50"/>
        <v>0</v>
      </c>
      <c r="T290" s="24" t="str">
        <f t="shared" si="51"/>
        <v>drain</v>
      </c>
      <c r="V290" s="24">
        <f t="shared" si="54"/>
        <v>0</v>
      </c>
      <c r="W290" s="24">
        <f t="shared" si="52"/>
        <v>0</v>
      </c>
      <c r="X290" s="24">
        <f t="shared" si="55"/>
        <v>0</v>
      </c>
      <c r="Z290" s="24">
        <f t="shared" si="53"/>
        <v>15473.334852398872</v>
      </c>
      <c r="AB290" s="24">
        <f t="shared" si="47"/>
        <v>0</v>
      </c>
    </row>
    <row r="291" x14ac:dyDescent="0.2">
      <c r="I291" s="25">
        <v>286</v>
      </c>
      <c r="J291" s="29">
        <v>0</v>
      </c>
      <c r="L291" s="25">
        <v>18848.377655887602</v>
      </c>
      <c r="N291" s="25">
        <v>286</v>
      </c>
      <c r="O291" s="25">
        <f t="shared" si="48"/>
        <v>14984.460236430645</v>
      </c>
      <c r="P291" s="25">
        <f t="shared" si="45"/>
        <v>14984.460236430645</v>
      </c>
      <c r="Q291" s="25">
        <f t="shared" si="46"/>
        <v>0</v>
      </c>
      <c r="R291" s="25">
        <f t="shared" si="49"/>
        <v>14984.460236430645</v>
      </c>
      <c r="S291" s="25">
        <f t="shared" si="50"/>
        <v>0</v>
      </c>
      <c r="T291" s="25" t="str">
        <f t="shared" si="51"/>
        <v>drain</v>
      </c>
      <c r="V291" s="25">
        <f t="shared" si="54"/>
        <v>0</v>
      </c>
      <c r="W291" s="25">
        <f t="shared" si="52"/>
        <v>0</v>
      </c>
      <c r="X291" s="25">
        <f t="shared" si="55"/>
        <v>0</v>
      </c>
      <c r="Z291" s="25">
        <f t="shared" si="53"/>
        <v>14984.460236430645</v>
      </c>
      <c r="AB291" s="25">
        <f t="shared" si="47"/>
        <v>0</v>
      </c>
    </row>
    <row r="292" x14ac:dyDescent="0.2">
      <c r="I292" s="24">
        <v>287</v>
      </c>
      <c r="J292" s="28">
        <v>0</v>
      </c>
      <c r="L292" s="24">
        <v>17554.139310359955</v>
      </c>
      <c r="N292" s="24">
        <v>287</v>
      </c>
      <c r="O292" s="24">
        <f t="shared" si="48"/>
        <v>13955.540751736165</v>
      </c>
      <c r="P292" s="24">
        <f t="shared" si="45"/>
        <v>13955.540751736165</v>
      </c>
      <c r="Q292" s="24">
        <f t="shared" si="46"/>
        <v>0</v>
      </c>
      <c r="R292" s="24">
        <f t="shared" si="49"/>
        <v>13955.540751736165</v>
      </c>
      <c r="S292" s="24">
        <f t="shared" si="50"/>
        <v>0</v>
      </c>
      <c r="T292" s="24" t="str">
        <f t="shared" si="51"/>
        <v>drain</v>
      </c>
      <c r="V292" s="24">
        <f t="shared" si="54"/>
        <v>0</v>
      </c>
      <c r="W292" s="24">
        <f t="shared" si="52"/>
        <v>0</v>
      </c>
      <c r="X292" s="24">
        <f t="shared" si="55"/>
        <v>0</v>
      </c>
      <c r="Z292" s="24">
        <f t="shared" si="53"/>
        <v>13955.540751736165</v>
      </c>
      <c r="AB292" s="24">
        <f t="shared" si="47"/>
        <v>0</v>
      </c>
    </row>
    <row r="293" x14ac:dyDescent="0.2">
      <c r="I293" s="25">
        <v>288</v>
      </c>
      <c r="J293" s="29">
        <v>0</v>
      </c>
      <c r="L293" s="25">
        <v>16533.037195301054</v>
      </c>
      <c r="N293" s="25">
        <v>288</v>
      </c>
      <c r="O293" s="25">
        <f t="shared" si="48"/>
        <v>13143.764570264339</v>
      </c>
      <c r="P293" s="25">
        <f t="shared" si="45"/>
        <v>13143.764570264339</v>
      </c>
      <c r="Q293" s="25">
        <f t="shared" si="46"/>
        <v>0</v>
      </c>
      <c r="R293" s="25">
        <f t="shared" si="49"/>
        <v>13143.764570264339</v>
      </c>
      <c r="S293" s="25">
        <f t="shared" si="50"/>
        <v>0</v>
      </c>
      <c r="T293" s="25" t="str">
        <f t="shared" si="51"/>
        <v>drain</v>
      </c>
      <c r="V293" s="25">
        <f t="shared" si="54"/>
        <v>0</v>
      </c>
      <c r="W293" s="25">
        <f t="shared" si="52"/>
        <v>0</v>
      </c>
      <c r="X293" s="25">
        <f t="shared" si="55"/>
        <v>0</v>
      </c>
      <c r="Z293" s="25">
        <f t="shared" si="53"/>
        <v>13143.764570264339</v>
      </c>
      <c r="AB293" s="25">
        <f t="shared" si="47"/>
        <v>0</v>
      </c>
    </row>
    <row r="294" x14ac:dyDescent="0.2">
      <c r="I294" s="24">
        <v>289</v>
      </c>
      <c r="J294" s="28">
        <v>0</v>
      </c>
      <c r="L294" s="24">
        <v>14888.124302017688</v>
      </c>
      <c r="N294" s="24">
        <v>289</v>
      </c>
      <c r="O294" s="24">
        <f t="shared" si="48"/>
        <v>11836.058820104063</v>
      </c>
      <c r="P294" s="24">
        <f t="shared" si="45"/>
        <v>11836.058820104063</v>
      </c>
      <c r="Q294" s="24">
        <f t="shared" si="46"/>
        <v>0</v>
      </c>
      <c r="R294" s="24">
        <f t="shared" si="49"/>
        <v>11836.058820104063</v>
      </c>
      <c r="S294" s="24">
        <f t="shared" si="50"/>
        <v>0</v>
      </c>
      <c r="T294" s="24" t="str">
        <f t="shared" si="51"/>
        <v>drain</v>
      </c>
      <c r="V294" s="24">
        <f t="shared" si="54"/>
        <v>0</v>
      </c>
      <c r="W294" s="24">
        <f t="shared" si="52"/>
        <v>0</v>
      </c>
      <c r="X294" s="24">
        <f t="shared" si="55"/>
        <v>0</v>
      </c>
      <c r="Z294" s="24">
        <f t="shared" si="53"/>
        <v>11836.058820104063</v>
      </c>
      <c r="AB294" s="24">
        <f t="shared" si="47"/>
        <v>0</v>
      </c>
    </row>
    <row r="295" x14ac:dyDescent="0.2">
      <c r="I295" s="25">
        <v>290</v>
      </c>
      <c r="J295" s="29">
        <v>0</v>
      </c>
      <c r="L295" s="25">
        <v>13695.904473686218</v>
      </c>
      <c r="N295" s="25">
        <v>290</v>
      </c>
      <c r="O295" s="25">
        <f t="shared" si="48"/>
        <v>10888.244056580545</v>
      </c>
      <c r="P295" s="25">
        <f t="shared" si="45"/>
        <v>10888.244056580545</v>
      </c>
      <c r="Q295" s="25">
        <f t="shared" si="46"/>
        <v>0</v>
      </c>
      <c r="R295" s="25">
        <f t="shared" si="49"/>
        <v>10888.244056580545</v>
      </c>
      <c r="S295" s="25">
        <f t="shared" si="50"/>
        <v>0</v>
      </c>
      <c r="T295" s="25" t="str">
        <f t="shared" si="51"/>
        <v>drain</v>
      </c>
      <c r="V295" s="25">
        <f t="shared" si="54"/>
        <v>0</v>
      </c>
      <c r="W295" s="25">
        <f t="shared" si="52"/>
        <v>0</v>
      </c>
      <c r="X295" s="25">
        <f t="shared" si="55"/>
        <v>0</v>
      </c>
      <c r="Z295" s="25">
        <f t="shared" si="53"/>
        <v>10888.244056580545</v>
      </c>
      <c r="AB295" s="25">
        <f t="shared" si="47"/>
        <v>0</v>
      </c>
    </row>
    <row r="296" x14ac:dyDescent="0.2">
      <c r="I296" s="24">
        <v>291</v>
      </c>
      <c r="J296" s="28">
        <v>0</v>
      </c>
      <c r="L296" s="24">
        <v>12888.896533870697</v>
      </c>
      <c r="N296" s="24">
        <v>291</v>
      </c>
      <c r="O296" s="24">
        <f t="shared" si="48"/>
        <v>10246.672744427204</v>
      </c>
      <c r="P296" s="24">
        <f t="shared" si="45"/>
        <v>10246.672744427204</v>
      </c>
      <c r="Q296" s="24">
        <f t="shared" si="46"/>
        <v>0</v>
      </c>
      <c r="R296" s="24">
        <f t="shared" si="49"/>
        <v>10246.672744427204</v>
      </c>
      <c r="S296" s="24">
        <f t="shared" si="50"/>
        <v>0</v>
      </c>
      <c r="T296" s="24" t="str">
        <f t="shared" si="51"/>
        <v>drain</v>
      </c>
      <c r="V296" s="24">
        <f t="shared" si="54"/>
        <v>0</v>
      </c>
      <c r="W296" s="24">
        <f t="shared" si="52"/>
        <v>0</v>
      </c>
      <c r="X296" s="24">
        <f t="shared" si="55"/>
        <v>0</v>
      </c>
      <c r="Z296" s="24">
        <f t="shared" si="53"/>
        <v>10246.672744427204</v>
      </c>
      <c r="AB296" s="24">
        <f t="shared" si="47"/>
        <v>0</v>
      </c>
    </row>
    <row r="297" x14ac:dyDescent="0.2">
      <c r="I297" s="25">
        <v>292</v>
      </c>
      <c r="J297" s="29">
        <v>0</v>
      </c>
      <c r="L297" s="25">
        <v>12517.019484877585</v>
      </c>
      <c r="N297" s="25">
        <v>292</v>
      </c>
      <c r="O297" s="25">
        <f t="shared" si="48"/>
        <v>9951.0304904776804</v>
      </c>
      <c r="P297" s="25">
        <f t="shared" si="45"/>
        <v>9951.0304904776804</v>
      </c>
      <c r="Q297" s="25">
        <f t="shared" si="46"/>
        <v>0</v>
      </c>
      <c r="R297" s="25">
        <f t="shared" si="49"/>
        <v>9951.0304904776804</v>
      </c>
      <c r="S297" s="25">
        <f t="shared" si="50"/>
        <v>0</v>
      </c>
      <c r="T297" s="25" t="str">
        <f t="shared" si="51"/>
        <v>drain</v>
      </c>
      <c r="V297" s="25">
        <f t="shared" si="54"/>
        <v>0</v>
      </c>
      <c r="W297" s="25">
        <f t="shared" si="52"/>
        <v>0</v>
      </c>
      <c r="X297" s="25">
        <f t="shared" si="55"/>
        <v>0</v>
      </c>
      <c r="Z297" s="25">
        <f t="shared" si="53"/>
        <v>9951.0304904776804</v>
      </c>
      <c r="AB297" s="25">
        <f t="shared" si="47"/>
        <v>0</v>
      </c>
    </row>
    <row r="298" x14ac:dyDescent="0.2">
      <c r="I298" s="24">
        <v>293</v>
      </c>
      <c r="J298" s="28">
        <v>0</v>
      </c>
      <c r="L298" s="24">
        <v>12519.5714517951</v>
      </c>
      <c r="N298" s="24">
        <v>293</v>
      </c>
      <c r="O298" s="24">
        <f t="shared" si="48"/>
        <v>9953.0593041771044</v>
      </c>
      <c r="P298" s="24">
        <f t="shared" si="45"/>
        <v>9953.0593041771044</v>
      </c>
      <c r="Q298" s="24">
        <f t="shared" si="46"/>
        <v>0</v>
      </c>
      <c r="R298" s="24">
        <f t="shared" si="49"/>
        <v>9953.0593041771044</v>
      </c>
      <c r="S298" s="24">
        <f t="shared" si="50"/>
        <v>0</v>
      </c>
      <c r="T298" s="24" t="str">
        <f t="shared" si="51"/>
        <v>drain</v>
      </c>
      <c r="V298" s="24">
        <f t="shared" si="54"/>
        <v>0</v>
      </c>
      <c r="W298" s="24">
        <f t="shared" si="52"/>
        <v>0</v>
      </c>
      <c r="X298" s="24">
        <f t="shared" si="55"/>
        <v>0</v>
      </c>
      <c r="Z298" s="24">
        <f t="shared" si="53"/>
        <v>9953.0593041771044</v>
      </c>
      <c r="AB298" s="24">
        <f t="shared" si="47"/>
        <v>0</v>
      </c>
    </row>
    <row r="299" x14ac:dyDescent="0.2">
      <c r="I299" s="25">
        <v>294</v>
      </c>
      <c r="J299" s="29">
        <v>0</v>
      </c>
      <c r="L299" s="25">
        <v>13181.591277122496</v>
      </c>
      <c r="N299" s="25">
        <v>294</v>
      </c>
      <c r="O299" s="25">
        <f t="shared" si="48"/>
        <v>10479.365065312384</v>
      </c>
      <c r="P299" s="25">
        <f t="shared" si="45"/>
        <v>10479.365065312384</v>
      </c>
      <c r="Q299" s="25">
        <f t="shared" si="46"/>
        <v>0</v>
      </c>
      <c r="R299" s="25">
        <f t="shared" si="49"/>
        <v>10479.365065312384</v>
      </c>
      <c r="S299" s="25">
        <f t="shared" si="50"/>
        <v>0</v>
      </c>
      <c r="T299" s="25" t="str">
        <f t="shared" si="51"/>
        <v>drain</v>
      </c>
      <c r="V299" s="25">
        <f t="shared" si="54"/>
        <v>0</v>
      </c>
      <c r="W299" s="25">
        <f t="shared" si="52"/>
        <v>0</v>
      </c>
      <c r="X299" s="25">
        <f t="shared" si="55"/>
        <v>0</v>
      </c>
      <c r="Z299" s="25">
        <f t="shared" si="53"/>
        <v>10479.365065312384</v>
      </c>
      <c r="AB299" s="25">
        <f t="shared" si="47"/>
        <v>0</v>
      </c>
    </row>
    <row r="300" x14ac:dyDescent="0.2">
      <c r="I300" s="24">
        <v>295</v>
      </c>
      <c r="J300" s="28">
        <v>0</v>
      </c>
      <c r="L300" s="24">
        <v>13897.795485591887</v>
      </c>
      <c r="N300" s="24">
        <v>295</v>
      </c>
      <c r="O300" s="24">
        <f t="shared" si="48"/>
        <v>11048.747411045551</v>
      </c>
      <c r="P300" s="24">
        <f t="shared" si="45"/>
        <v>11048.747411045551</v>
      </c>
      <c r="Q300" s="24">
        <f t="shared" si="46"/>
        <v>0</v>
      </c>
      <c r="R300" s="24">
        <f t="shared" si="49"/>
        <v>11048.747411045551</v>
      </c>
      <c r="S300" s="24">
        <f t="shared" si="50"/>
        <v>0</v>
      </c>
      <c r="T300" s="24" t="str">
        <f t="shared" si="51"/>
        <v>drain</v>
      </c>
      <c r="V300" s="24">
        <f t="shared" si="54"/>
        <v>0</v>
      </c>
      <c r="W300" s="24">
        <f t="shared" si="52"/>
        <v>0</v>
      </c>
      <c r="X300" s="24">
        <f t="shared" si="55"/>
        <v>0</v>
      </c>
      <c r="Z300" s="24">
        <f t="shared" si="53"/>
        <v>11048.747411045551</v>
      </c>
      <c r="AB300" s="24">
        <f t="shared" si="47"/>
        <v>0</v>
      </c>
    </row>
    <row r="301" x14ac:dyDescent="0.2">
      <c r="I301" s="25">
        <v>296</v>
      </c>
      <c r="J301" s="29">
        <v>0</v>
      </c>
      <c r="L301" s="25">
        <v>14700.880493259428</v>
      </c>
      <c r="N301" s="25">
        <v>296</v>
      </c>
      <c r="O301" s="25">
        <f t="shared" si="48"/>
        <v>11687.199992141246</v>
      </c>
      <c r="P301" s="25">
        <f t="shared" si="45"/>
        <v>11687.199992141246</v>
      </c>
      <c r="Q301" s="25">
        <f t="shared" si="46"/>
        <v>0</v>
      </c>
      <c r="R301" s="25">
        <f t="shared" si="49"/>
        <v>11687.199992141246</v>
      </c>
      <c r="S301" s="25">
        <f t="shared" si="50"/>
        <v>0</v>
      </c>
      <c r="T301" s="25" t="str">
        <f t="shared" si="51"/>
        <v>drain</v>
      </c>
      <c r="V301" s="25">
        <f t="shared" si="54"/>
        <v>0</v>
      </c>
      <c r="W301" s="25">
        <f t="shared" si="52"/>
        <v>0</v>
      </c>
      <c r="X301" s="25">
        <f t="shared" si="55"/>
        <v>0</v>
      </c>
      <c r="Z301" s="25">
        <f t="shared" si="53"/>
        <v>11687.199992141246</v>
      </c>
      <c r="AB301" s="25">
        <f t="shared" si="47"/>
        <v>0</v>
      </c>
    </row>
    <row r="302" x14ac:dyDescent="0.2">
      <c r="I302" s="24">
        <v>297</v>
      </c>
      <c r="J302" s="28">
        <v>0.45969058500000004</v>
      </c>
      <c r="L302" s="24">
        <v>16109.80079498291</v>
      </c>
      <c r="N302" s="24">
        <v>297</v>
      </c>
      <c r="O302" s="24">
        <f t="shared" si="48"/>
        <v>12807.291632011415</v>
      </c>
      <c r="P302" s="24">
        <f t="shared" si="45"/>
        <v>12807.291632011415</v>
      </c>
      <c r="Q302" s="24">
        <f t="shared" si="46"/>
        <v>36775.246800000001</v>
      </c>
      <c r="R302" s="24">
        <f t="shared" si="49"/>
        <v>0</v>
      </c>
      <c r="S302" s="24">
        <f t="shared" si="50"/>
        <v>23967.955167988584</v>
      </c>
      <c r="T302" s="24" t="str">
        <f t="shared" si="51"/>
        <v>charge</v>
      </c>
      <c r="V302" s="24">
        <f t="shared" si="54"/>
        <v>4000</v>
      </c>
      <c r="W302" s="24">
        <f t="shared" si="52"/>
        <v>4000</v>
      </c>
      <c r="X302" s="24">
        <f t="shared" si="55"/>
        <v>0</v>
      </c>
      <c r="Z302" s="24">
        <f t="shared" si="53"/>
        <v>0</v>
      </c>
      <c r="AB302" s="24">
        <f t="shared" si="47"/>
        <v>19967.955167988584</v>
      </c>
    </row>
    <row r="303" x14ac:dyDescent="0.2">
      <c r="I303" s="25">
        <v>298</v>
      </c>
      <c r="J303" s="29">
        <v>0.27261900900000002</v>
      </c>
      <c r="L303" s="25">
        <v>17418.033069813249</v>
      </c>
      <c r="N303" s="25">
        <v>298</v>
      </c>
      <c r="O303" s="25">
        <f t="shared" si="48"/>
        <v>13847.336290501535</v>
      </c>
      <c r="P303" s="25">
        <f t="shared" si="45"/>
        <v>13847.336290501535</v>
      </c>
      <c r="Q303" s="25">
        <f t="shared" si="46"/>
        <v>21809.52072</v>
      </c>
      <c r="R303" s="25">
        <f t="shared" si="49"/>
        <v>0</v>
      </c>
      <c r="S303" s="25">
        <f t="shared" si="50"/>
        <v>7962.1844294984658</v>
      </c>
      <c r="T303" s="25" t="str">
        <f t="shared" si="51"/>
        <v>charge</v>
      </c>
      <c r="V303" s="25">
        <f t="shared" si="54"/>
        <v>0</v>
      </c>
      <c r="W303" s="25">
        <f t="shared" si="52"/>
        <v>4000</v>
      </c>
      <c r="X303" s="25">
        <f t="shared" si="55"/>
        <v>0</v>
      </c>
      <c r="Z303" s="25">
        <f t="shared" si="53"/>
        <v>0</v>
      </c>
      <c r="AB303" s="25">
        <f t="shared" si="47"/>
        <v>7962.1844294984658</v>
      </c>
    </row>
    <row r="304" x14ac:dyDescent="0.2">
      <c r="I304" s="24">
        <v>299</v>
      </c>
      <c r="J304" s="28">
        <v>0.123850451</v>
      </c>
      <c r="L304" s="24">
        <v>17830.53740196228</v>
      </c>
      <c r="N304" s="24">
        <v>299</v>
      </c>
      <c r="O304" s="24">
        <f t="shared" si="48"/>
        <v>14175.277234560013</v>
      </c>
      <c r="P304" s="24">
        <f t="shared" si="45"/>
        <v>14175.277234560013</v>
      </c>
      <c r="Q304" s="24">
        <f t="shared" si="46"/>
        <v>9908.0360799999999</v>
      </c>
      <c r="R304" s="24">
        <f t="shared" si="49"/>
        <v>4267.2411545600135</v>
      </c>
      <c r="S304" s="24">
        <f t="shared" si="50"/>
        <v>0</v>
      </c>
      <c r="T304" s="24" t="str">
        <f t="shared" si="51"/>
        <v>drain</v>
      </c>
      <c r="V304" s="24">
        <f t="shared" si="54"/>
        <v>0</v>
      </c>
      <c r="W304" s="24">
        <f t="shared" si="52"/>
        <v>0</v>
      </c>
      <c r="X304" s="24">
        <f t="shared" si="55"/>
        <v>4000</v>
      </c>
      <c r="Z304" s="24">
        <f t="shared" si="53"/>
        <v>267.24115456001346</v>
      </c>
      <c r="AB304" s="24">
        <f t="shared" si="47"/>
        <v>0</v>
      </c>
    </row>
    <row r="305" x14ac:dyDescent="0.2">
      <c r="I305" s="25">
        <v>300</v>
      </c>
      <c r="J305" s="29">
        <v>0.182818542</v>
      </c>
      <c r="L305" s="25">
        <v>17927.983334279059</v>
      </c>
      <c r="N305" s="25">
        <v>300</v>
      </c>
      <c r="O305" s="25">
        <f t="shared" si="48"/>
        <v>14252.746750751852</v>
      </c>
      <c r="P305" s="25">
        <f t="shared" si="45"/>
        <v>14252.746750751852</v>
      </c>
      <c r="Q305" s="25">
        <f t="shared" si="46"/>
        <v>14625.48336</v>
      </c>
      <c r="R305" s="25">
        <f t="shared" si="49"/>
        <v>0</v>
      </c>
      <c r="S305" s="25">
        <f t="shared" si="50"/>
        <v>372.73660924814794</v>
      </c>
      <c r="T305" s="25" t="str">
        <f t="shared" si="51"/>
        <v>charge</v>
      </c>
      <c r="V305" s="25">
        <f t="shared" si="54"/>
        <v>335.46294832333314</v>
      </c>
      <c r="W305" s="25">
        <f t="shared" si="52"/>
        <v>335.46294832333314</v>
      </c>
      <c r="X305" s="25">
        <f t="shared" si="55"/>
        <v>0</v>
      </c>
      <c r="Z305" s="25">
        <f t="shared" si="53"/>
        <v>0</v>
      </c>
      <c r="AB305" s="25">
        <f t="shared" si="47"/>
        <v>37.273660924814806</v>
      </c>
    </row>
    <row r="306" x14ac:dyDescent="0.2">
      <c r="I306" s="24">
        <v>301</v>
      </c>
      <c r="J306" s="28">
        <v>0.16894832600000001</v>
      </c>
      <c r="L306" s="24">
        <v>18091.13906497955</v>
      </c>
      <c r="N306" s="24">
        <v>301</v>
      </c>
      <c r="O306" s="24">
        <f t="shared" si="48"/>
        <v>14382.455556658742</v>
      </c>
      <c r="P306" s="24">
        <f t="shared" si="45"/>
        <v>14382.455556658742</v>
      </c>
      <c r="Q306" s="24">
        <f t="shared" si="46"/>
        <v>13515.866080000002</v>
      </c>
      <c r="R306" s="24">
        <f t="shared" si="49"/>
        <v>866.58947665874075</v>
      </c>
      <c r="S306" s="24">
        <f t="shared" si="50"/>
        <v>0</v>
      </c>
      <c r="T306" s="24" t="str">
        <f t="shared" si="51"/>
        <v>drain</v>
      </c>
      <c r="V306" s="24">
        <f t="shared" si="54"/>
        <v>0</v>
      </c>
      <c r="W306" s="24">
        <f t="shared" si="52"/>
        <v>0</v>
      </c>
      <c r="X306" s="24">
        <f t="shared" si="55"/>
        <v>335.46294832333314</v>
      </c>
      <c r="Z306" s="24">
        <f t="shared" si="53"/>
        <v>531.12652833540756</v>
      </c>
      <c r="AB306" s="24">
        <f t="shared" si="47"/>
        <v>0</v>
      </c>
    </row>
    <row r="307" x14ac:dyDescent="0.2">
      <c r="I307" s="25">
        <v>302</v>
      </c>
      <c r="J307" s="29">
        <v>0.209677169</v>
      </c>
      <c r="L307" s="25">
        <v>17999.57066812515</v>
      </c>
      <c r="N307" s="25">
        <v>302</v>
      </c>
      <c r="O307" s="25">
        <f t="shared" si="48"/>
        <v>14309.658681159495</v>
      </c>
      <c r="P307" s="25">
        <f t="shared" si="45"/>
        <v>14309.658681159495</v>
      </c>
      <c r="Q307" s="25">
        <f t="shared" si="46"/>
        <v>16774.17352</v>
      </c>
      <c r="R307" s="25">
        <f t="shared" si="49"/>
        <v>0</v>
      </c>
      <c r="S307" s="25">
        <f t="shared" si="50"/>
        <v>2464.514838840505</v>
      </c>
      <c r="T307" s="25" t="str">
        <f t="shared" si="51"/>
        <v>charge</v>
      </c>
      <c r="V307" s="25">
        <f t="shared" si="54"/>
        <v>2218.0633549564545</v>
      </c>
      <c r="W307" s="25">
        <f t="shared" si="52"/>
        <v>2218.0633549564545</v>
      </c>
      <c r="X307" s="25">
        <f t="shared" si="55"/>
        <v>0</v>
      </c>
      <c r="Z307" s="25">
        <f t="shared" si="53"/>
        <v>0</v>
      </c>
      <c r="AB307" s="25">
        <f t="shared" si="47"/>
        <v>246.4514838840505</v>
      </c>
    </row>
    <row r="308" x14ac:dyDescent="0.2">
      <c r="I308" s="24">
        <v>303</v>
      </c>
      <c r="J308" s="28">
        <v>0.35557736700000003</v>
      </c>
      <c r="L308" s="24">
        <v>18014.01553556919</v>
      </c>
      <c r="N308" s="24">
        <v>303</v>
      </c>
      <c r="O308" s="24">
        <f t="shared" si="48"/>
        <v>14321.142350777507</v>
      </c>
      <c r="P308" s="24">
        <f t="shared" si="45"/>
        <v>14321.142350777507</v>
      </c>
      <c r="Q308" s="24">
        <f t="shared" si="46"/>
        <v>28446.189360000004</v>
      </c>
      <c r="R308" s="24">
        <f t="shared" si="49"/>
        <v>0</v>
      </c>
      <c r="S308" s="24">
        <f t="shared" si="50"/>
        <v>14125.047009222497</v>
      </c>
      <c r="T308" s="24" t="str">
        <f t="shared" si="51"/>
        <v>charge</v>
      </c>
      <c r="V308" s="24">
        <f t="shared" si="54"/>
        <v>1781.9366450435455</v>
      </c>
      <c r="W308" s="24">
        <f t="shared" si="52"/>
        <v>4000</v>
      </c>
      <c r="X308" s="24">
        <f t="shared" si="55"/>
        <v>0</v>
      </c>
      <c r="Z308" s="24">
        <f t="shared" si="53"/>
        <v>0</v>
      </c>
      <c r="AB308" s="24">
        <f t="shared" si="47"/>
        <v>12343.110364178952</v>
      </c>
    </row>
    <row r="309" x14ac:dyDescent="0.2">
      <c r="I309" s="25">
        <v>304</v>
      </c>
      <c r="J309" s="29">
        <v>0.51822753099999996</v>
      </c>
      <c r="L309" s="25">
        <v>18270.259836483001</v>
      </c>
      <c r="N309" s="25">
        <v>304</v>
      </c>
      <c r="O309" s="25">
        <f t="shared" si="48"/>
        <v>14524.856570003987</v>
      </c>
      <c r="P309" s="25">
        <f t="shared" si="45"/>
        <v>14524.856570003987</v>
      </c>
      <c r="Q309" s="25">
        <f t="shared" si="46"/>
        <v>41458.20248</v>
      </c>
      <c r="R309" s="25">
        <f t="shared" si="49"/>
        <v>0</v>
      </c>
      <c r="S309" s="25">
        <f t="shared" si="50"/>
        <v>26933.345909996013</v>
      </c>
      <c r="T309" s="25" t="str">
        <f t="shared" si="51"/>
        <v>charge</v>
      </c>
      <c r="V309" s="25">
        <f t="shared" si="54"/>
        <v>0</v>
      </c>
      <c r="W309" s="25">
        <f t="shared" si="52"/>
        <v>4000</v>
      </c>
      <c r="X309" s="25">
        <f t="shared" si="55"/>
        <v>0</v>
      </c>
      <c r="Z309" s="25">
        <f t="shared" si="53"/>
        <v>0</v>
      </c>
      <c r="AB309" s="25">
        <f t="shared" si="47"/>
        <v>26933.345909996013</v>
      </c>
    </row>
    <row r="310" x14ac:dyDescent="0.2">
      <c r="I310" s="24">
        <v>305</v>
      </c>
      <c r="J310" s="28">
        <v>0.30416270299999998</v>
      </c>
      <c r="L310" s="24">
        <v>18270.814641928671</v>
      </c>
      <c r="N310" s="24">
        <v>305</v>
      </c>
      <c r="O310" s="24">
        <f t="shared" si="48"/>
        <v>14525.297640333294</v>
      </c>
      <c r="P310" s="24">
        <f t="shared" si="45"/>
        <v>14525.297640333294</v>
      </c>
      <c r="Q310" s="24">
        <f t="shared" si="46"/>
        <v>24333.016239999997</v>
      </c>
      <c r="R310" s="24">
        <f t="shared" si="49"/>
        <v>0</v>
      </c>
      <c r="S310" s="24">
        <f t="shared" si="50"/>
        <v>9807.7185996667031</v>
      </c>
      <c r="T310" s="24" t="str">
        <f t="shared" si="51"/>
        <v>charge</v>
      </c>
      <c r="V310" s="24">
        <f t="shared" si="54"/>
        <v>0</v>
      </c>
      <c r="W310" s="24">
        <f t="shared" si="52"/>
        <v>4000</v>
      </c>
      <c r="X310" s="24">
        <f t="shared" si="55"/>
        <v>0</v>
      </c>
      <c r="Z310" s="24">
        <f t="shared" si="53"/>
        <v>0</v>
      </c>
      <c r="AB310" s="24">
        <f t="shared" si="47"/>
        <v>9807.7185996667031</v>
      </c>
    </row>
    <row r="311" x14ac:dyDescent="0.2">
      <c r="I311" s="25">
        <v>306</v>
      </c>
      <c r="J311" s="29">
        <v>0</v>
      </c>
      <c r="L311" s="25">
        <v>19483.563962078093</v>
      </c>
      <c r="N311" s="25">
        <v>306</v>
      </c>
      <c r="O311" s="25">
        <f t="shared" si="48"/>
        <v>15489.433349852085</v>
      </c>
      <c r="P311" s="25">
        <f t="shared" si="45"/>
        <v>15489.433349852085</v>
      </c>
      <c r="Q311" s="25">
        <f t="shared" si="46"/>
        <v>0</v>
      </c>
      <c r="R311" s="25">
        <f t="shared" si="49"/>
        <v>15489.433349852085</v>
      </c>
      <c r="S311" s="25">
        <f t="shared" si="50"/>
        <v>0</v>
      </c>
      <c r="T311" s="25" t="str">
        <f t="shared" si="51"/>
        <v>drain</v>
      </c>
      <c r="V311" s="25">
        <f t="shared" si="54"/>
        <v>0</v>
      </c>
      <c r="W311" s="25">
        <f t="shared" si="52"/>
        <v>0</v>
      </c>
      <c r="X311" s="25">
        <f t="shared" si="55"/>
        <v>4000</v>
      </c>
      <c r="Z311" s="25">
        <f t="shared" si="53"/>
        <v>11489.433349852085</v>
      </c>
      <c r="AB311" s="25">
        <f t="shared" si="47"/>
        <v>0</v>
      </c>
    </row>
    <row r="312" x14ac:dyDescent="0.2">
      <c r="I312" s="24">
        <v>307</v>
      </c>
      <c r="J312" s="28">
        <v>0</v>
      </c>
      <c r="L312" s="24">
        <v>20581.828430080412</v>
      </c>
      <c r="N312" s="24">
        <v>307</v>
      </c>
      <c r="O312" s="24">
        <f t="shared" si="48"/>
        <v>16362.553601913927</v>
      </c>
      <c r="P312" s="24">
        <f t="shared" si="45"/>
        <v>16362.553601913927</v>
      </c>
      <c r="Q312" s="24">
        <f t="shared" si="46"/>
        <v>0</v>
      </c>
      <c r="R312" s="24">
        <f t="shared" si="49"/>
        <v>16362.553601913927</v>
      </c>
      <c r="S312" s="24">
        <f t="shared" si="50"/>
        <v>0</v>
      </c>
      <c r="T312" s="24" t="str">
        <f t="shared" si="51"/>
        <v>drain</v>
      </c>
      <c r="V312" s="24">
        <f t="shared" si="54"/>
        <v>0</v>
      </c>
      <c r="W312" s="24">
        <f t="shared" si="52"/>
        <v>0</v>
      </c>
      <c r="X312" s="24">
        <f t="shared" si="55"/>
        <v>0</v>
      </c>
      <c r="Z312" s="24">
        <f t="shared" si="53"/>
        <v>16362.553601913927</v>
      </c>
      <c r="AB312" s="24">
        <f t="shared" si="47"/>
        <v>0</v>
      </c>
    </row>
    <row r="313" x14ac:dyDescent="0.2">
      <c r="I313" s="25">
        <v>308</v>
      </c>
      <c r="J313" s="29">
        <v>0</v>
      </c>
      <c r="L313" s="25">
        <v>20603.875636672972</v>
      </c>
      <c r="N313" s="25">
        <v>308</v>
      </c>
      <c r="O313" s="25">
        <f t="shared" si="48"/>
        <v>16380.081131155013</v>
      </c>
      <c r="P313" s="25">
        <f t="shared" si="45"/>
        <v>16380.081131155013</v>
      </c>
      <c r="Q313" s="25">
        <f t="shared" si="46"/>
        <v>0</v>
      </c>
      <c r="R313" s="25">
        <f t="shared" si="49"/>
        <v>16380.081131155013</v>
      </c>
      <c r="S313" s="25">
        <f t="shared" si="50"/>
        <v>0</v>
      </c>
      <c r="T313" s="25" t="str">
        <f t="shared" si="51"/>
        <v>drain</v>
      </c>
      <c r="V313" s="25">
        <f t="shared" si="54"/>
        <v>0</v>
      </c>
      <c r="W313" s="25">
        <f t="shared" si="52"/>
        <v>0</v>
      </c>
      <c r="X313" s="25">
        <f t="shared" si="55"/>
        <v>0</v>
      </c>
      <c r="Z313" s="25">
        <f t="shared" si="53"/>
        <v>16380.081131155013</v>
      </c>
      <c r="AB313" s="25">
        <f t="shared" si="47"/>
        <v>0</v>
      </c>
    </row>
    <row r="314" x14ac:dyDescent="0.2">
      <c r="I314" s="24">
        <v>309</v>
      </c>
      <c r="J314" s="28">
        <v>0</v>
      </c>
      <c r="L314" s="24">
        <v>20145.808536338805</v>
      </c>
      <c r="N314" s="24">
        <v>309</v>
      </c>
      <c r="O314" s="24">
        <f t="shared" si="48"/>
        <v>16015.917786389351</v>
      </c>
      <c r="P314" s="24">
        <f t="shared" si="45"/>
        <v>16015.917786389351</v>
      </c>
      <c r="Q314" s="24">
        <f t="shared" si="46"/>
        <v>0</v>
      </c>
      <c r="R314" s="24">
        <f t="shared" si="49"/>
        <v>16015.917786389351</v>
      </c>
      <c r="S314" s="24">
        <f t="shared" si="50"/>
        <v>0</v>
      </c>
      <c r="T314" s="24" t="str">
        <f t="shared" si="51"/>
        <v>drain</v>
      </c>
      <c r="V314" s="24">
        <f t="shared" si="54"/>
        <v>0</v>
      </c>
      <c r="W314" s="24">
        <f t="shared" si="52"/>
        <v>0</v>
      </c>
      <c r="X314" s="24">
        <f t="shared" si="55"/>
        <v>0</v>
      </c>
      <c r="Z314" s="24">
        <f t="shared" si="53"/>
        <v>16015.917786389351</v>
      </c>
      <c r="AB314" s="24">
        <f t="shared" si="47"/>
        <v>0</v>
      </c>
    </row>
    <row r="315" x14ac:dyDescent="0.2">
      <c r="I315" s="25">
        <v>310</v>
      </c>
      <c r="J315" s="29">
        <v>0</v>
      </c>
      <c r="L315" s="25">
        <v>19305.775654983518</v>
      </c>
      <c r="N315" s="25">
        <v>310</v>
      </c>
      <c r="O315" s="25">
        <f t="shared" si="48"/>
        <v>15348.091645711896</v>
      </c>
      <c r="P315" s="25">
        <f t="shared" si="45"/>
        <v>15348.091645711896</v>
      </c>
      <c r="Q315" s="25">
        <f t="shared" si="46"/>
        <v>0</v>
      </c>
      <c r="R315" s="25">
        <f t="shared" si="49"/>
        <v>15348.091645711896</v>
      </c>
      <c r="S315" s="25">
        <f t="shared" si="50"/>
        <v>0</v>
      </c>
      <c r="T315" s="25" t="str">
        <f t="shared" si="51"/>
        <v>drain</v>
      </c>
      <c r="V315" s="25">
        <f t="shared" si="54"/>
        <v>0</v>
      </c>
      <c r="W315" s="25">
        <f t="shared" si="52"/>
        <v>0</v>
      </c>
      <c r="X315" s="25">
        <f t="shared" si="55"/>
        <v>0</v>
      </c>
      <c r="Z315" s="25">
        <f t="shared" si="53"/>
        <v>15348.091645711896</v>
      </c>
      <c r="AB315" s="25">
        <f t="shared" si="47"/>
        <v>0</v>
      </c>
    </row>
    <row r="316" x14ac:dyDescent="0.2">
      <c r="I316" s="24">
        <v>311</v>
      </c>
      <c r="J316" s="28">
        <v>0</v>
      </c>
      <c r="L316" s="24">
        <v>18051.337341642378</v>
      </c>
      <c r="N316" s="24">
        <v>311</v>
      </c>
      <c r="O316" s="24">
        <f t="shared" si="48"/>
        <v>14350.813186605692</v>
      </c>
      <c r="P316" s="24">
        <f t="shared" si="45"/>
        <v>14350.813186605692</v>
      </c>
      <c r="Q316" s="24">
        <f t="shared" si="46"/>
        <v>0</v>
      </c>
      <c r="R316" s="24">
        <f t="shared" si="49"/>
        <v>14350.813186605692</v>
      </c>
      <c r="S316" s="24">
        <f t="shared" si="50"/>
        <v>0</v>
      </c>
      <c r="T316" s="24" t="str">
        <f t="shared" si="51"/>
        <v>drain</v>
      </c>
      <c r="V316" s="24">
        <f t="shared" si="54"/>
        <v>0</v>
      </c>
      <c r="W316" s="24">
        <f t="shared" si="52"/>
        <v>0</v>
      </c>
      <c r="X316" s="24">
        <f t="shared" si="55"/>
        <v>0</v>
      </c>
      <c r="Z316" s="24">
        <f t="shared" si="53"/>
        <v>14350.813186605692</v>
      </c>
      <c r="AB316" s="24">
        <f t="shared" si="47"/>
        <v>0</v>
      </c>
    </row>
    <row r="317" x14ac:dyDescent="0.2">
      <c r="I317" s="25">
        <v>312</v>
      </c>
      <c r="J317" s="29">
        <v>0</v>
      </c>
      <c r="L317" s="25">
        <v>16906.816512966154</v>
      </c>
      <c r="N317" s="25">
        <v>312</v>
      </c>
      <c r="O317" s="25">
        <f t="shared" si="48"/>
        <v>13440.919127808093</v>
      </c>
      <c r="P317" s="25">
        <f t="shared" si="45"/>
        <v>13440.919127808093</v>
      </c>
      <c r="Q317" s="25">
        <f t="shared" si="46"/>
        <v>0</v>
      </c>
      <c r="R317" s="25">
        <f t="shared" si="49"/>
        <v>13440.919127808093</v>
      </c>
      <c r="S317" s="25">
        <f t="shared" si="50"/>
        <v>0</v>
      </c>
      <c r="T317" s="25" t="str">
        <f t="shared" si="51"/>
        <v>drain</v>
      </c>
      <c r="V317" s="25">
        <f t="shared" si="54"/>
        <v>0</v>
      </c>
      <c r="W317" s="25">
        <f t="shared" si="52"/>
        <v>0</v>
      </c>
      <c r="X317" s="25">
        <f t="shared" si="55"/>
        <v>0</v>
      </c>
      <c r="Z317" s="25">
        <f t="shared" si="53"/>
        <v>13440.919127808093</v>
      </c>
      <c r="AB317" s="25">
        <f t="shared" si="47"/>
        <v>0</v>
      </c>
    </row>
    <row r="318" x14ac:dyDescent="0.2">
      <c r="I318" s="24">
        <v>313</v>
      </c>
      <c r="J318" s="28">
        <v>0</v>
      </c>
      <c r="L318" s="24">
        <v>15254.757819652556</v>
      </c>
      <c r="N318" s="24">
        <v>313</v>
      </c>
      <c r="O318" s="24">
        <f t="shared" si="48"/>
        <v>12127.532466623783</v>
      </c>
      <c r="P318" s="24">
        <f t="shared" si="45"/>
        <v>12127.532466623783</v>
      </c>
      <c r="Q318" s="24">
        <f t="shared" si="46"/>
        <v>0</v>
      </c>
      <c r="R318" s="24">
        <f t="shared" si="49"/>
        <v>12127.532466623783</v>
      </c>
      <c r="S318" s="24">
        <f t="shared" si="50"/>
        <v>0</v>
      </c>
      <c r="T318" s="24" t="str">
        <f t="shared" si="51"/>
        <v>drain</v>
      </c>
      <c r="V318" s="24">
        <f t="shared" si="54"/>
        <v>0</v>
      </c>
      <c r="W318" s="24">
        <f t="shared" si="52"/>
        <v>0</v>
      </c>
      <c r="X318" s="24">
        <f t="shared" si="55"/>
        <v>0</v>
      </c>
      <c r="Z318" s="24">
        <f t="shared" si="53"/>
        <v>12127.532466623783</v>
      </c>
      <c r="AB318" s="24">
        <f t="shared" si="47"/>
        <v>0</v>
      </c>
    </row>
    <row r="319" x14ac:dyDescent="0.2">
      <c r="I319" s="25">
        <v>314</v>
      </c>
      <c r="J319" s="29">
        <v>0</v>
      </c>
      <c r="L319" s="25">
        <v>13914.54880824089</v>
      </c>
      <c r="N319" s="25">
        <v>314</v>
      </c>
      <c r="O319" s="25">
        <f t="shared" si="48"/>
        <v>11062.066302551508</v>
      </c>
      <c r="P319" s="25">
        <f t="shared" si="45"/>
        <v>11062.066302551508</v>
      </c>
      <c r="Q319" s="25">
        <f t="shared" si="46"/>
        <v>0</v>
      </c>
      <c r="R319" s="25">
        <f t="shared" si="49"/>
        <v>11062.066302551508</v>
      </c>
      <c r="S319" s="25">
        <f t="shared" si="50"/>
        <v>0</v>
      </c>
      <c r="T319" s="25" t="str">
        <f t="shared" si="51"/>
        <v>drain</v>
      </c>
      <c r="V319" s="25">
        <f t="shared" si="54"/>
        <v>0</v>
      </c>
      <c r="W319" s="25">
        <f t="shared" si="52"/>
        <v>0</v>
      </c>
      <c r="X319" s="25">
        <f t="shared" si="55"/>
        <v>0</v>
      </c>
      <c r="Z319" s="25">
        <f t="shared" si="53"/>
        <v>11062.066302551508</v>
      </c>
      <c r="AB319" s="25">
        <f t="shared" si="47"/>
        <v>0</v>
      </c>
    </row>
    <row r="320" x14ac:dyDescent="0.2">
      <c r="I320" s="24">
        <v>315</v>
      </c>
      <c r="J320" s="28">
        <v>0</v>
      </c>
      <c r="L320" s="24">
        <v>13024.877094888687</v>
      </c>
      <c r="N320" s="24">
        <v>315</v>
      </c>
      <c r="O320" s="24">
        <f t="shared" si="48"/>
        <v>10354.777290436507</v>
      </c>
      <c r="P320" s="24">
        <f t="shared" si="45"/>
        <v>10354.777290436507</v>
      </c>
      <c r="Q320" s="24">
        <f t="shared" si="46"/>
        <v>0</v>
      </c>
      <c r="R320" s="24">
        <f t="shared" si="49"/>
        <v>10354.777290436507</v>
      </c>
      <c r="S320" s="24">
        <f t="shared" si="50"/>
        <v>0</v>
      </c>
      <c r="T320" s="24" t="str">
        <f t="shared" si="51"/>
        <v>drain</v>
      </c>
      <c r="V320" s="24">
        <f t="shared" si="54"/>
        <v>0</v>
      </c>
      <c r="W320" s="24">
        <f t="shared" si="52"/>
        <v>0</v>
      </c>
      <c r="X320" s="24">
        <f t="shared" si="55"/>
        <v>0</v>
      </c>
      <c r="Z320" s="24">
        <f t="shared" si="53"/>
        <v>10354.777290436507</v>
      </c>
      <c r="AB320" s="24">
        <f t="shared" si="47"/>
        <v>0</v>
      </c>
    </row>
    <row r="321" x14ac:dyDescent="0.2">
      <c r="I321" s="25">
        <v>316</v>
      </c>
      <c r="J321" s="29">
        <v>0</v>
      </c>
      <c r="L321" s="25">
        <v>12735.213517665861</v>
      </c>
      <c r="N321" s="25">
        <v>316</v>
      </c>
      <c r="O321" s="25">
        <f t="shared" si="48"/>
        <v>10124.49474654436</v>
      </c>
      <c r="P321" s="25">
        <f t="shared" si="45"/>
        <v>10124.49474654436</v>
      </c>
      <c r="Q321" s="25">
        <f t="shared" si="46"/>
        <v>0</v>
      </c>
      <c r="R321" s="25">
        <f t="shared" si="49"/>
        <v>10124.49474654436</v>
      </c>
      <c r="S321" s="25">
        <f t="shared" si="50"/>
        <v>0</v>
      </c>
      <c r="T321" s="25" t="str">
        <f t="shared" si="51"/>
        <v>drain</v>
      </c>
      <c r="V321" s="25">
        <f t="shared" si="54"/>
        <v>0</v>
      </c>
      <c r="W321" s="25">
        <f t="shared" si="52"/>
        <v>0</v>
      </c>
      <c r="X321" s="25">
        <f t="shared" si="55"/>
        <v>0</v>
      </c>
      <c r="Z321" s="25">
        <f t="shared" si="53"/>
        <v>10124.49474654436</v>
      </c>
      <c r="AB321" s="25">
        <f t="shared" si="47"/>
        <v>0</v>
      </c>
    </row>
    <row r="322" x14ac:dyDescent="0.2">
      <c r="I322" s="24">
        <v>317</v>
      </c>
      <c r="J322" s="28">
        <v>0</v>
      </c>
      <c r="L322" s="24">
        <v>12644.938925647735</v>
      </c>
      <c r="N322" s="24">
        <v>317</v>
      </c>
      <c r="O322" s="24">
        <f t="shared" si="48"/>
        <v>10052.72644588995</v>
      </c>
      <c r="P322" s="24">
        <f t="shared" si="45"/>
        <v>10052.72644588995</v>
      </c>
      <c r="Q322" s="24">
        <f t="shared" si="46"/>
        <v>0</v>
      </c>
      <c r="R322" s="24">
        <f t="shared" si="49"/>
        <v>10052.72644588995</v>
      </c>
      <c r="S322" s="24">
        <f t="shared" si="50"/>
        <v>0</v>
      </c>
      <c r="T322" s="24" t="str">
        <f t="shared" si="51"/>
        <v>drain</v>
      </c>
      <c r="V322" s="24">
        <f t="shared" si="54"/>
        <v>0</v>
      </c>
      <c r="W322" s="24">
        <f t="shared" si="52"/>
        <v>0</v>
      </c>
      <c r="X322" s="24">
        <f t="shared" si="55"/>
        <v>0</v>
      </c>
      <c r="Z322" s="24">
        <f t="shared" si="53"/>
        <v>10052.72644588995</v>
      </c>
      <c r="AB322" s="24">
        <f t="shared" si="47"/>
        <v>0</v>
      </c>
    </row>
    <row r="323" x14ac:dyDescent="0.2">
      <c r="I323" s="25">
        <v>318</v>
      </c>
      <c r="J323" s="29">
        <v>0</v>
      </c>
      <c r="L323" s="25">
        <v>13297.804595470427</v>
      </c>
      <c r="N323" s="25">
        <v>318</v>
      </c>
      <c r="O323" s="25">
        <f t="shared" si="48"/>
        <v>10571.75465339899</v>
      </c>
      <c r="P323" s="25">
        <f t="shared" si="45"/>
        <v>10571.75465339899</v>
      </c>
      <c r="Q323" s="25">
        <f t="shared" si="46"/>
        <v>0</v>
      </c>
      <c r="R323" s="25">
        <f t="shared" si="49"/>
        <v>10571.75465339899</v>
      </c>
      <c r="S323" s="25">
        <f t="shared" si="50"/>
        <v>0</v>
      </c>
      <c r="T323" s="25" t="str">
        <f t="shared" si="51"/>
        <v>drain</v>
      </c>
      <c r="V323" s="25">
        <f t="shared" si="54"/>
        <v>0</v>
      </c>
      <c r="W323" s="25">
        <f t="shared" si="52"/>
        <v>0</v>
      </c>
      <c r="X323" s="25">
        <f t="shared" si="55"/>
        <v>0</v>
      </c>
      <c r="Z323" s="25">
        <f t="shared" si="53"/>
        <v>10571.75465339899</v>
      </c>
      <c r="AB323" s="25">
        <f t="shared" si="47"/>
        <v>0</v>
      </c>
    </row>
    <row r="324" x14ac:dyDescent="0.2">
      <c r="I324" s="24">
        <v>319</v>
      </c>
      <c r="J324" s="28">
        <v>0</v>
      </c>
      <c r="L324" s="24">
        <v>14129.529947316645</v>
      </c>
      <c r="N324" s="24">
        <v>319</v>
      </c>
      <c r="O324" s="24">
        <f t="shared" si="48"/>
        <v>11232.976308116733</v>
      </c>
      <c r="P324" s="24">
        <f t="shared" si="45"/>
        <v>11232.976308116733</v>
      </c>
      <c r="Q324" s="24">
        <f t="shared" si="46"/>
        <v>0</v>
      </c>
      <c r="R324" s="24">
        <f t="shared" si="49"/>
        <v>11232.976308116733</v>
      </c>
      <c r="S324" s="24">
        <f t="shared" si="50"/>
        <v>0</v>
      </c>
      <c r="T324" s="24" t="str">
        <f t="shared" si="51"/>
        <v>drain</v>
      </c>
      <c r="V324" s="24">
        <f t="shared" si="54"/>
        <v>0</v>
      </c>
      <c r="W324" s="24">
        <f t="shared" si="52"/>
        <v>0</v>
      </c>
      <c r="X324" s="24">
        <f t="shared" si="55"/>
        <v>0</v>
      </c>
      <c r="Z324" s="24">
        <f t="shared" si="53"/>
        <v>11232.976308116733</v>
      </c>
      <c r="AB324" s="24">
        <f t="shared" si="47"/>
        <v>0</v>
      </c>
    </row>
    <row r="325" x14ac:dyDescent="0.2">
      <c r="I325" s="25">
        <v>320</v>
      </c>
      <c r="J325" s="29">
        <v>0</v>
      </c>
      <c r="L325" s="25">
        <v>15001.633566141127</v>
      </c>
      <c r="N325" s="25">
        <v>320</v>
      </c>
      <c r="O325" s="25">
        <f t="shared" si="48"/>
        <v>11926.298685082196</v>
      </c>
      <c r="P325" s="25">
        <f t="shared" si="45"/>
        <v>11926.298685082196</v>
      </c>
      <c r="Q325" s="25">
        <f t="shared" si="46"/>
        <v>0</v>
      </c>
      <c r="R325" s="25">
        <f t="shared" si="49"/>
        <v>11926.298685082196</v>
      </c>
      <c r="S325" s="25">
        <f t="shared" si="50"/>
        <v>0</v>
      </c>
      <c r="T325" s="25" t="str">
        <f t="shared" si="51"/>
        <v>drain</v>
      </c>
      <c r="V325" s="25">
        <f t="shared" si="54"/>
        <v>0</v>
      </c>
      <c r="W325" s="25">
        <f t="shared" si="52"/>
        <v>0</v>
      </c>
      <c r="X325" s="25">
        <f t="shared" si="55"/>
        <v>0</v>
      </c>
      <c r="Z325" s="25">
        <f t="shared" si="53"/>
        <v>11926.298685082196</v>
      </c>
      <c r="AB325" s="25">
        <f t="shared" si="47"/>
        <v>0</v>
      </c>
    </row>
    <row r="326" x14ac:dyDescent="0.2">
      <c r="I326" s="24">
        <v>321</v>
      </c>
      <c r="J326" s="28">
        <v>0.47488243400000002</v>
      </c>
      <c r="L326" s="24">
        <v>16957.339577674866</v>
      </c>
      <c r="N326" s="24">
        <v>321</v>
      </c>
      <c r="O326" s="24">
        <f t="shared" si="48"/>
        <v>13481.084964251519</v>
      </c>
      <c r="P326" s="24">
        <f t="shared" ref="P326:P389" si="56">O326-$E$8*$E$9</f>
        <v>13481.084964251519</v>
      </c>
      <c r="Q326" s="24">
        <f t="shared" ref="Q326:Q389" si="57">J326*$E$7</f>
        <v>37990.594720000001</v>
      </c>
      <c r="R326" s="24">
        <f t="shared" si="49"/>
        <v>0</v>
      </c>
      <c r="S326" s="24">
        <f t="shared" si="50"/>
        <v>24509.509755748484</v>
      </c>
      <c r="T326" s="24" t="str">
        <f t="shared" si="51"/>
        <v>charge</v>
      </c>
      <c r="V326" s="24">
        <f t="shared" si="54"/>
        <v>4000</v>
      </c>
      <c r="W326" s="24">
        <f t="shared" si="52"/>
        <v>4000</v>
      </c>
      <c r="X326" s="24">
        <f t="shared" si="55"/>
        <v>0</v>
      </c>
      <c r="Z326" s="24">
        <f t="shared" si="53"/>
        <v>0</v>
      </c>
      <c r="AB326" s="24">
        <f t="shared" ref="AB326:AB389" si="58">IF(T326="charge",(S326-V326),0)</f>
        <v>20509.509755748484</v>
      </c>
    </row>
    <row r="327" x14ac:dyDescent="0.2">
      <c r="I327" s="25">
        <v>322</v>
      </c>
      <c r="J327" s="29">
        <v>0.61046527300000009</v>
      </c>
      <c r="L327" s="25">
        <v>18196.715534782408</v>
      </c>
      <c r="N327" s="25">
        <v>322</v>
      </c>
      <c r="O327" s="25">
        <f t="shared" ref="O327:O390" si="59">L327*$O$2</f>
        <v>14466.388850152016</v>
      </c>
      <c r="P327" s="25">
        <f t="shared" si="56"/>
        <v>14466.388850152016</v>
      </c>
      <c r="Q327" s="25">
        <f t="shared" si="57"/>
        <v>48837.221840000006</v>
      </c>
      <c r="R327" s="25">
        <f t="shared" ref="R327:R390" si="60">IF(P327&gt;Q327,P327-Q327,0)</f>
        <v>0</v>
      </c>
      <c r="S327" s="25">
        <f t="shared" ref="S327:S390" si="61">IF(Q327&gt;P327,Q327-P327,0)</f>
        <v>34370.832989847986</v>
      </c>
      <c r="T327" s="25" t="str">
        <f t="shared" ref="T327:T390" si="62">IF(P327&gt;Q327,"drain","charge")</f>
        <v>charge</v>
      </c>
      <c r="V327" s="25">
        <f t="shared" si="54"/>
        <v>0</v>
      </c>
      <c r="W327" s="25">
        <f t="shared" ref="W327:W390" si="63">IF(W326+S327&gt;$E$11,$E$11,IF(T327="charge",W326+(S327*$E$12),IF((W326-R327)&gt;0,W326-R327,0)))</f>
        <v>4000</v>
      </c>
      <c r="X327" s="25">
        <f t="shared" si="55"/>
        <v>0</v>
      </c>
      <c r="Z327" s="25">
        <f t="shared" ref="Z327:Z390" si="64">R327-X327</f>
        <v>0</v>
      </c>
      <c r="AB327" s="25">
        <f t="shared" si="58"/>
        <v>34370.832989847986</v>
      </c>
    </row>
    <row r="328" x14ac:dyDescent="0.2">
      <c r="I328" s="24">
        <v>323</v>
      </c>
      <c r="J328" s="28">
        <v>0.63250104000000007</v>
      </c>
      <c r="L328" s="24">
        <v>18861.41993923187</v>
      </c>
      <c r="N328" s="24">
        <v>323</v>
      </c>
      <c r="O328" s="24">
        <f t="shared" si="59"/>
        <v>14994.828851689337</v>
      </c>
      <c r="P328" s="24">
        <f t="shared" si="56"/>
        <v>14994.828851689337</v>
      </c>
      <c r="Q328" s="24">
        <f t="shared" si="57"/>
        <v>50600.083200000008</v>
      </c>
      <c r="R328" s="24">
        <f t="shared" si="60"/>
        <v>0</v>
      </c>
      <c r="S328" s="24">
        <f t="shared" si="61"/>
        <v>35605.254348310671</v>
      </c>
      <c r="T328" s="24" t="str">
        <f t="shared" si="62"/>
        <v>charge</v>
      </c>
      <c r="V328" s="24">
        <f t="shared" ref="V328:V391" si="65">IF(W328&gt;=W327,(W328-W327),0)</f>
        <v>0</v>
      </c>
      <c r="W328" s="24">
        <f t="shared" si="63"/>
        <v>4000</v>
      </c>
      <c r="X328" s="24">
        <f t="shared" ref="X328:X391" si="66">IF(T328="drain",W327-W328,0)</f>
        <v>0</v>
      </c>
      <c r="Z328" s="24">
        <f t="shared" si="64"/>
        <v>0</v>
      </c>
      <c r="AB328" s="24">
        <f t="shared" si="58"/>
        <v>35605.254348310671</v>
      </c>
    </row>
    <row r="329" x14ac:dyDescent="0.2">
      <c r="I329" s="25">
        <v>324</v>
      </c>
      <c r="J329" s="29">
        <v>0.646773139</v>
      </c>
      <c r="L329" s="25">
        <v>19447.423616123197</v>
      </c>
      <c r="N329" s="25">
        <v>324</v>
      </c>
      <c r="O329" s="25">
        <f t="shared" si="59"/>
        <v>15460.701774817942</v>
      </c>
      <c r="P329" s="25">
        <f t="shared" si="56"/>
        <v>15460.701774817942</v>
      </c>
      <c r="Q329" s="25">
        <f t="shared" si="57"/>
        <v>51741.851119999999</v>
      </c>
      <c r="R329" s="25">
        <f t="shared" si="60"/>
        <v>0</v>
      </c>
      <c r="S329" s="25">
        <f t="shared" si="61"/>
        <v>36281.149345182057</v>
      </c>
      <c r="T329" s="25" t="str">
        <f t="shared" si="62"/>
        <v>charge</v>
      </c>
      <c r="V329" s="25">
        <f t="shared" si="65"/>
        <v>0</v>
      </c>
      <c r="W329" s="25">
        <f t="shared" si="63"/>
        <v>4000</v>
      </c>
      <c r="X329" s="25">
        <f t="shared" si="66"/>
        <v>0</v>
      </c>
      <c r="Z329" s="25">
        <f t="shared" si="64"/>
        <v>0</v>
      </c>
      <c r="AB329" s="25">
        <f t="shared" si="58"/>
        <v>36281.149345182057</v>
      </c>
    </row>
    <row r="330" x14ac:dyDescent="0.2">
      <c r="I330" s="24">
        <v>325</v>
      </c>
      <c r="J330" s="28">
        <v>0.66936826599999999</v>
      </c>
      <c r="L330" s="24">
        <v>19659.459140062332</v>
      </c>
      <c r="N330" s="24">
        <v>325</v>
      </c>
      <c r="O330" s="24">
        <f t="shared" si="59"/>
        <v>15629.270016349556</v>
      </c>
      <c r="P330" s="24">
        <f t="shared" si="56"/>
        <v>15629.270016349556</v>
      </c>
      <c r="Q330" s="24">
        <f t="shared" si="57"/>
        <v>53549.461279999996</v>
      </c>
      <c r="R330" s="24">
        <f t="shared" si="60"/>
        <v>0</v>
      </c>
      <c r="S330" s="24">
        <f t="shared" si="61"/>
        <v>37920.191263650442</v>
      </c>
      <c r="T330" s="24" t="str">
        <f t="shared" si="62"/>
        <v>charge</v>
      </c>
      <c r="V330" s="24">
        <f t="shared" si="65"/>
        <v>0</v>
      </c>
      <c r="W330" s="24">
        <f t="shared" si="63"/>
        <v>4000</v>
      </c>
      <c r="X330" s="24">
        <f t="shared" si="66"/>
        <v>0</v>
      </c>
      <c r="Z330" s="24">
        <f t="shared" si="64"/>
        <v>0</v>
      </c>
      <c r="AB330" s="24">
        <f t="shared" si="58"/>
        <v>37920.191263650442</v>
      </c>
    </row>
    <row r="331" x14ac:dyDescent="0.2">
      <c r="I331" s="25">
        <v>326</v>
      </c>
      <c r="J331" s="29">
        <v>0.66721403700000004</v>
      </c>
      <c r="L331" s="25">
        <v>20324.237274074552</v>
      </c>
      <c r="N331" s="25">
        <v>326</v>
      </c>
      <c r="O331" s="25">
        <f t="shared" si="59"/>
        <v>16157.768632889271</v>
      </c>
      <c r="P331" s="25">
        <f t="shared" si="56"/>
        <v>16157.768632889271</v>
      </c>
      <c r="Q331" s="25">
        <f t="shared" si="57"/>
        <v>53377.122960000001</v>
      </c>
      <c r="R331" s="25">
        <f t="shared" si="60"/>
        <v>0</v>
      </c>
      <c r="S331" s="25">
        <f t="shared" si="61"/>
        <v>37219.354327110734</v>
      </c>
      <c r="T331" s="25" t="str">
        <f t="shared" si="62"/>
        <v>charge</v>
      </c>
      <c r="V331" s="25">
        <f t="shared" si="65"/>
        <v>0</v>
      </c>
      <c r="W331" s="25">
        <f t="shared" si="63"/>
        <v>4000</v>
      </c>
      <c r="X331" s="25">
        <f t="shared" si="66"/>
        <v>0</v>
      </c>
      <c r="Z331" s="25">
        <f t="shared" si="64"/>
        <v>0</v>
      </c>
      <c r="AB331" s="25">
        <f t="shared" si="58"/>
        <v>37219.354327110734</v>
      </c>
    </row>
    <row r="332" x14ac:dyDescent="0.2">
      <c r="I332" s="24">
        <v>327</v>
      </c>
      <c r="J332" s="28">
        <v>0.63457882900000007</v>
      </c>
      <c r="L332" s="24">
        <v>20292.467497539517</v>
      </c>
      <c r="N332" s="24">
        <v>327</v>
      </c>
      <c r="O332" s="24">
        <f t="shared" si="59"/>
        <v>16132.511660543918</v>
      </c>
      <c r="P332" s="24">
        <f t="shared" si="56"/>
        <v>16132.511660543918</v>
      </c>
      <c r="Q332" s="24">
        <f t="shared" si="57"/>
        <v>50766.306320000003</v>
      </c>
      <c r="R332" s="24">
        <f t="shared" si="60"/>
        <v>0</v>
      </c>
      <c r="S332" s="24">
        <f t="shared" si="61"/>
        <v>34633.794659456085</v>
      </c>
      <c r="T332" s="24" t="str">
        <f t="shared" si="62"/>
        <v>charge</v>
      </c>
      <c r="V332" s="24">
        <f t="shared" si="65"/>
        <v>0</v>
      </c>
      <c r="W332" s="24">
        <f t="shared" si="63"/>
        <v>4000</v>
      </c>
      <c r="X332" s="24">
        <f t="shared" si="66"/>
        <v>0</v>
      </c>
      <c r="Z332" s="24">
        <f t="shared" si="64"/>
        <v>0</v>
      </c>
      <c r="AB332" s="24">
        <f t="shared" si="58"/>
        <v>34633.794659456085</v>
      </c>
    </row>
    <row r="333" x14ac:dyDescent="0.2">
      <c r="I333" s="25">
        <v>328</v>
      </c>
      <c r="J333" s="29">
        <v>0.54321864800000008</v>
      </c>
      <c r="L333" s="25">
        <v>20273.851613712308</v>
      </c>
      <c r="N333" s="25">
        <v>328</v>
      </c>
      <c r="O333" s="25">
        <f t="shared" si="59"/>
        <v>16117.712032901285</v>
      </c>
      <c r="P333" s="25">
        <f t="shared" si="56"/>
        <v>16117.712032901285</v>
      </c>
      <c r="Q333" s="25">
        <f t="shared" si="57"/>
        <v>43457.49184000001</v>
      </c>
      <c r="R333" s="25">
        <f t="shared" si="60"/>
        <v>0</v>
      </c>
      <c r="S333" s="25">
        <f t="shared" si="61"/>
        <v>27339.779807098726</v>
      </c>
      <c r="T333" s="25" t="str">
        <f t="shared" si="62"/>
        <v>charge</v>
      </c>
      <c r="V333" s="25">
        <f t="shared" si="65"/>
        <v>0</v>
      </c>
      <c r="W333" s="25">
        <f t="shared" si="63"/>
        <v>4000</v>
      </c>
      <c r="X333" s="25">
        <f t="shared" si="66"/>
        <v>0</v>
      </c>
      <c r="Z333" s="25">
        <f t="shared" si="64"/>
        <v>0</v>
      </c>
      <c r="AB333" s="25">
        <f t="shared" si="58"/>
        <v>27339.779807098726</v>
      </c>
    </row>
    <row r="334" x14ac:dyDescent="0.2">
      <c r="I334" s="24">
        <v>329</v>
      </c>
      <c r="J334" s="28">
        <v>0.31027180200000004</v>
      </c>
      <c r="L334" s="24">
        <v>20337.730533123016</v>
      </c>
      <c r="N334" s="24">
        <v>329</v>
      </c>
      <c r="O334" s="24">
        <f t="shared" si="59"/>
        <v>16168.495773832799</v>
      </c>
      <c r="P334" s="24">
        <f t="shared" si="56"/>
        <v>16168.495773832799</v>
      </c>
      <c r="Q334" s="24">
        <f t="shared" si="57"/>
        <v>24821.744160000002</v>
      </c>
      <c r="R334" s="24">
        <f t="shared" si="60"/>
        <v>0</v>
      </c>
      <c r="S334" s="24">
        <f t="shared" si="61"/>
        <v>8653.2483861672026</v>
      </c>
      <c r="T334" s="24" t="str">
        <f t="shared" si="62"/>
        <v>charge</v>
      </c>
      <c r="V334" s="24">
        <f t="shared" si="65"/>
        <v>0</v>
      </c>
      <c r="W334" s="24">
        <f t="shared" si="63"/>
        <v>4000</v>
      </c>
      <c r="X334" s="24">
        <f t="shared" si="66"/>
        <v>0</v>
      </c>
      <c r="Z334" s="24">
        <f t="shared" si="64"/>
        <v>0</v>
      </c>
      <c r="AB334" s="24">
        <f t="shared" si="58"/>
        <v>8653.2483861672026</v>
      </c>
    </row>
    <row r="335" x14ac:dyDescent="0.2">
      <c r="I335" s="25">
        <v>330</v>
      </c>
      <c r="J335" s="29">
        <v>0</v>
      </c>
      <c r="L335" s="25">
        <v>21707.533557033537</v>
      </c>
      <c r="N335" s="25">
        <v>330</v>
      </c>
      <c r="O335" s="25">
        <f t="shared" si="59"/>
        <v>17257.489177841664</v>
      </c>
      <c r="P335" s="25">
        <f t="shared" si="56"/>
        <v>17257.489177841664</v>
      </c>
      <c r="Q335" s="25">
        <f t="shared" si="57"/>
        <v>0</v>
      </c>
      <c r="R335" s="25">
        <f t="shared" si="60"/>
        <v>17257.489177841664</v>
      </c>
      <c r="S335" s="25">
        <f t="shared" si="61"/>
        <v>0</v>
      </c>
      <c r="T335" s="25" t="str">
        <f t="shared" si="62"/>
        <v>drain</v>
      </c>
      <c r="V335" s="25">
        <f t="shared" si="65"/>
        <v>0</v>
      </c>
      <c r="W335" s="25">
        <f t="shared" si="63"/>
        <v>0</v>
      </c>
      <c r="X335" s="25">
        <f t="shared" si="66"/>
        <v>4000</v>
      </c>
      <c r="Z335" s="25">
        <f t="shared" si="64"/>
        <v>13257.489177841664</v>
      </c>
      <c r="AB335" s="25">
        <f t="shared" si="58"/>
        <v>0</v>
      </c>
    </row>
    <row r="336" x14ac:dyDescent="0.2">
      <c r="I336" s="24">
        <v>331</v>
      </c>
      <c r="J336" s="28">
        <v>0</v>
      </c>
      <c r="L336" s="24">
        <v>23038.020442676541</v>
      </c>
      <c r="N336" s="24">
        <v>331</v>
      </c>
      <c r="O336" s="24">
        <f t="shared" si="59"/>
        <v>18315.226251927852</v>
      </c>
      <c r="P336" s="24">
        <f t="shared" si="56"/>
        <v>18315.226251927852</v>
      </c>
      <c r="Q336" s="24">
        <f t="shared" si="57"/>
        <v>0</v>
      </c>
      <c r="R336" s="24">
        <f t="shared" si="60"/>
        <v>18315.226251927852</v>
      </c>
      <c r="S336" s="24">
        <f t="shared" si="61"/>
        <v>0</v>
      </c>
      <c r="T336" s="24" t="str">
        <f t="shared" si="62"/>
        <v>drain</v>
      </c>
      <c r="V336" s="24">
        <f t="shared" si="65"/>
        <v>0</v>
      </c>
      <c r="W336" s="24">
        <f t="shared" si="63"/>
        <v>0</v>
      </c>
      <c r="X336" s="24">
        <f t="shared" si="66"/>
        <v>0</v>
      </c>
      <c r="Z336" s="24">
        <f t="shared" si="64"/>
        <v>18315.226251927852</v>
      </c>
      <c r="AB336" s="24">
        <f t="shared" si="58"/>
        <v>0</v>
      </c>
    </row>
    <row r="337" x14ac:dyDescent="0.2">
      <c r="I337" s="25">
        <v>332</v>
      </c>
      <c r="J337" s="29">
        <v>0</v>
      </c>
      <c r="L337" s="25">
        <v>22822.582725000379</v>
      </c>
      <c r="N337" s="25">
        <v>332</v>
      </c>
      <c r="O337" s="25">
        <f t="shared" si="59"/>
        <v>18143.953266375302</v>
      </c>
      <c r="P337" s="25">
        <f t="shared" si="56"/>
        <v>18143.953266375302</v>
      </c>
      <c r="Q337" s="25">
        <f t="shared" si="57"/>
        <v>0</v>
      </c>
      <c r="R337" s="25">
        <f t="shared" si="60"/>
        <v>18143.953266375302</v>
      </c>
      <c r="S337" s="25">
        <f t="shared" si="61"/>
        <v>0</v>
      </c>
      <c r="T337" s="25" t="str">
        <f t="shared" si="62"/>
        <v>drain</v>
      </c>
      <c r="V337" s="25">
        <f t="shared" si="65"/>
        <v>0</v>
      </c>
      <c r="W337" s="25">
        <f t="shared" si="63"/>
        <v>0</v>
      </c>
      <c r="X337" s="25">
        <f t="shared" si="66"/>
        <v>0</v>
      </c>
      <c r="Z337" s="25">
        <f t="shared" si="64"/>
        <v>18143.953266375302</v>
      </c>
      <c r="AB337" s="25">
        <f t="shared" si="58"/>
        <v>0</v>
      </c>
    </row>
    <row r="338" x14ac:dyDescent="0.2">
      <c r="I338" s="24">
        <v>333</v>
      </c>
      <c r="J338" s="28">
        <v>0</v>
      </c>
      <c r="L338" s="24">
        <v>22090.783680343626</v>
      </c>
      <c r="N338" s="24">
        <v>333</v>
      </c>
      <c r="O338" s="24">
        <f t="shared" si="59"/>
        <v>17562.173025873184</v>
      </c>
      <c r="P338" s="24">
        <f t="shared" si="56"/>
        <v>17562.173025873184</v>
      </c>
      <c r="Q338" s="24">
        <f t="shared" si="57"/>
        <v>0</v>
      </c>
      <c r="R338" s="24">
        <f t="shared" si="60"/>
        <v>17562.173025873184</v>
      </c>
      <c r="S338" s="24">
        <f t="shared" si="61"/>
        <v>0</v>
      </c>
      <c r="T338" s="24" t="str">
        <f t="shared" si="62"/>
        <v>drain</v>
      </c>
      <c r="V338" s="24">
        <f t="shared" si="65"/>
        <v>0</v>
      </c>
      <c r="W338" s="24">
        <f t="shared" si="63"/>
        <v>0</v>
      </c>
      <c r="X338" s="24">
        <f t="shared" si="66"/>
        <v>0</v>
      </c>
      <c r="Z338" s="24">
        <f t="shared" si="64"/>
        <v>17562.173025873184</v>
      </c>
      <c r="AB338" s="24">
        <f t="shared" si="58"/>
        <v>0</v>
      </c>
    </row>
    <row r="339" x14ac:dyDescent="0.2">
      <c r="I339" s="25">
        <v>334</v>
      </c>
      <c r="J339" s="29">
        <v>0</v>
      </c>
      <c r="L339" s="25">
        <v>21090.749924659729</v>
      </c>
      <c r="N339" s="25">
        <v>334</v>
      </c>
      <c r="O339" s="25">
        <f t="shared" si="59"/>
        <v>16767.146190104486</v>
      </c>
      <c r="P339" s="25">
        <f t="shared" si="56"/>
        <v>16767.146190104486</v>
      </c>
      <c r="Q339" s="25">
        <f t="shared" si="57"/>
        <v>0</v>
      </c>
      <c r="R339" s="25">
        <f t="shared" si="60"/>
        <v>16767.146190104486</v>
      </c>
      <c r="S339" s="25">
        <f t="shared" si="61"/>
        <v>0</v>
      </c>
      <c r="T339" s="25" t="str">
        <f t="shared" si="62"/>
        <v>drain</v>
      </c>
      <c r="V339" s="25">
        <f t="shared" si="65"/>
        <v>0</v>
      </c>
      <c r="W339" s="25">
        <f t="shared" si="63"/>
        <v>0</v>
      </c>
      <c r="X339" s="25">
        <f t="shared" si="66"/>
        <v>0</v>
      </c>
      <c r="Z339" s="25">
        <f t="shared" si="64"/>
        <v>16767.146190104486</v>
      </c>
      <c r="AB339" s="25">
        <f t="shared" si="58"/>
        <v>0</v>
      </c>
    </row>
    <row r="340" x14ac:dyDescent="0.2">
      <c r="I340" s="24">
        <v>335</v>
      </c>
      <c r="J340" s="28">
        <v>0</v>
      </c>
      <c r="L340" s="24">
        <v>19738.766575050351</v>
      </c>
      <c r="N340" s="24">
        <v>335</v>
      </c>
      <c r="O340" s="24">
        <f t="shared" si="59"/>
        <v>15692.31942716503</v>
      </c>
      <c r="P340" s="24">
        <f t="shared" si="56"/>
        <v>15692.31942716503</v>
      </c>
      <c r="Q340" s="24">
        <f t="shared" si="57"/>
        <v>0</v>
      </c>
      <c r="R340" s="24">
        <f t="shared" si="60"/>
        <v>15692.31942716503</v>
      </c>
      <c r="S340" s="24">
        <f t="shared" si="61"/>
        <v>0</v>
      </c>
      <c r="T340" s="24" t="str">
        <f t="shared" si="62"/>
        <v>drain</v>
      </c>
      <c r="V340" s="24">
        <f t="shared" si="65"/>
        <v>0</v>
      </c>
      <c r="W340" s="24">
        <f t="shared" si="63"/>
        <v>0</v>
      </c>
      <c r="X340" s="24">
        <f t="shared" si="66"/>
        <v>0</v>
      </c>
      <c r="Z340" s="24">
        <f t="shared" si="64"/>
        <v>15692.31942716503</v>
      </c>
      <c r="AB340" s="24">
        <f t="shared" si="58"/>
        <v>0</v>
      </c>
    </row>
    <row r="341" x14ac:dyDescent="0.2">
      <c r="I341" s="25">
        <v>336</v>
      </c>
      <c r="J341" s="29">
        <v>0</v>
      </c>
      <c r="L341" s="25">
        <v>18517.356878376006</v>
      </c>
      <c r="N341" s="25">
        <v>336</v>
      </c>
      <c r="O341" s="25">
        <f t="shared" si="59"/>
        <v>14721.298718308924</v>
      </c>
      <c r="P341" s="25">
        <f t="shared" si="56"/>
        <v>14721.298718308924</v>
      </c>
      <c r="Q341" s="25">
        <f t="shared" si="57"/>
        <v>0</v>
      </c>
      <c r="R341" s="25">
        <f t="shared" si="60"/>
        <v>14721.298718308924</v>
      </c>
      <c r="S341" s="25">
        <f t="shared" si="61"/>
        <v>0</v>
      </c>
      <c r="T341" s="25" t="str">
        <f t="shared" si="62"/>
        <v>drain</v>
      </c>
      <c r="V341" s="25">
        <f t="shared" si="65"/>
        <v>0</v>
      </c>
      <c r="W341" s="25">
        <f t="shared" si="63"/>
        <v>0</v>
      </c>
      <c r="X341" s="25">
        <f t="shared" si="66"/>
        <v>0</v>
      </c>
      <c r="Z341" s="25">
        <f t="shared" si="64"/>
        <v>14721.298718308924</v>
      </c>
      <c r="AB341" s="25">
        <f t="shared" si="58"/>
        <v>0</v>
      </c>
    </row>
    <row r="342" x14ac:dyDescent="0.2">
      <c r="I342" s="24">
        <v>337</v>
      </c>
      <c r="J342" s="28">
        <v>0</v>
      </c>
      <c r="L342" s="24">
        <v>16444.111674308777</v>
      </c>
      <c r="N342" s="24">
        <v>337</v>
      </c>
      <c r="O342" s="24">
        <f t="shared" si="59"/>
        <v>13073.068781075479</v>
      </c>
      <c r="P342" s="24">
        <f t="shared" si="56"/>
        <v>13073.068781075479</v>
      </c>
      <c r="Q342" s="24">
        <f t="shared" si="57"/>
        <v>0</v>
      </c>
      <c r="R342" s="24">
        <f t="shared" si="60"/>
        <v>13073.068781075479</v>
      </c>
      <c r="S342" s="24">
        <f t="shared" si="61"/>
        <v>0</v>
      </c>
      <c r="T342" s="24" t="str">
        <f t="shared" si="62"/>
        <v>drain</v>
      </c>
      <c r="V342" s="24">
        <f t="shared" si="65"/>
        <v>0</v>
      </c>
      <c r="W342" s="24">
        <f t="shared" si="63"/>
        <v>0</v>
      </c>
      <c r="X342" s="24">
        <f t="shared" si="66"/>
        <v>0</v>
      </c>
      <c r="Z342" s="24">
        <f t="shared" si="64"/>
        <v>13073.068781075479</v>
      </c>
      <c r="AB342" s="24">
        <f t="shared" si="58"/>
        <v>0</v>
      </c>
    </row>
    <row r="343" x14ac:dyDescent="0.2">
      <c r="I343" s="25">
        <v>338</v>
      </c>
      <c r="J343" s="29">
        <v>0</v>
      </c>
      <c r="L343" s="25">
        <v>14848.413680648802</v>
      </c>
      <c r="N343" s="25">
        <v>338</v>
      </c>
      <c r="O343" s="25">
        <f t="shared" si="59"/>
        <v>11804.488876115798</v>
      </c>
      <c r="P343" s="25">
        <f t="shared" si="56"/>
        <v>11804.488876115798</v>
      </c>
      <c r="Q343" s="25">
        <f t="shared" si="57"/>
        <v>0</v>
      </c>
      <c r="R343" s="25">
        <f t="shared" si="60"/>
        <v>11804.488876115798</v>
      </c>
      <c r="S343" s="25">
        <f t="shared" si="61"/>
        <v>0</v>
      </c>
      <c r="T343" s="25" t="str">
        <f t="shared" si="62"/>
        <v>drain</v>
      </c>
      <c r="V343" s="25">
        <f t="shared" si="65"/>
        <v>0</v>
      </c>
      <c r="W343" s="25">
        <f t="shared" si="63"/>
        <v>0</v>
      </c>
      <c r="X343" s="25">
        <f t="shared" si="66"/>
        <v>0</v>
      </c>
      <c r="Z343" s="25">
        <f t="shared" si="64"/>
        <v>11804.488876115798</v>
      </c>
      <c r="AB343" s="25">
        <f t="shared" si="58"/>
        <v>0</v>
      </c>
    </row>
    <row r="344" x14ac:dyDescent="0.2">
      <c r="I344" s="24">
        <v>339</v>
      </c>
      <c r="J344" s="28">
        <v>0</v>
      </c>
      <c r="L344" s="24">
        <v>13805.873410129547</v>
      </c>
      <c r="N344" s="24">
        <v>339</v>
      </c>
      <c r="O344" s="24">
        <f t="shared" si="59"/>
        <v>10975.669361052991</v>
      </c>
      <c r="P344" s="24">
        <f t="shared" si="56"/>
        <v>10975.669361052991</v>
      </c>
      <c r="Q344" s="24">
        <f t="shared" si="57"/>
        <v>0</v>
      </c>
      <c r="R344" s="24">
        <f t="shared" si="60"/>
        <v>10975.669361052991</v>
      </c>
      <c r="S344" s="24">
        <f t="shared" si="61"/>
        <v>0</v>
      </c>
      <c r="T344" s="24" t="str">
        <f t="shared" si="62"/>
        <v>drain</v>
      </c>
      <c r="V344" s="24">
        <f t="shared" si="65"/>
        <v>0</v>
      </c>
      <c r="W344" s="24">
        <f t="shared" si="63"/>
        <v>0</v>
      </c>
      <c r="X344" s="24">
        <f t="shared" si="66"/>
        <v>0</v>
      </c>
      <c r="Z344" s="24">
        <f t="shared" si="64"/>
        <v>10975.669361052991</v>
      </c>
      <c r="AB344" s="24">
        <f t="shared" si="58"/>
        <v>0</v>
      </c>
    </row>
    <row r="345" x14ac:dyDescent="0.2">
      <c r="I345" s="25">
        <v>340</v>
      </c>
      <c r="J345" s="29">
        <v>0</v>
      </c>
      <c r="L345" s="25">
        <v>13301.221173858641</v>
      </c>
      <c r="N345" s="25">
        <v>340</v>
      </c>
      <c r="O345" s="25">
        <f t="shared" si="59"/>
        <v>10574.47083321762</v>
      </c>
      <c r="P345" s="25">
        <f t="shared" si="56"/>
        <v>10574.47083321762</v>
      </c>
      <c r="Q345" s="25">
        <f t="shared" si="57"/>
        <v>0</v>
      </c>
      <c r="R345" s="25">
        <f t="shared" si="60"/>
        <v>10574.47083321762</v>
      </c>
      <c r="S345" s="25">
        <f t="shared" si="61"/>
        <v>0</v>
      </c>
      <c r="T345" s="25" t="str">
        <f t="shared" si="62"/>
        <v>drain</v>
      </c>
      <c r="V345" s="25">
        <f t="shared" si="65"/>
        <v>0</v>
      </c>
      <c r="W345" s="25">
        <f t="shared" si="63"/>
        <v>0</v>
      </c>
      <c r="X345" s="25">
        <f t="shared" si="66"/>
        <v>0</v>
      </c>
      <c r="Z345" s="25">
        <f t="shared" si="64"/>
        <v>10574.47083321762</v>
      </c>
      <c r="AB345" s="25">
        <f t="shared" si="58"/>
        <v>0</v>
      </c>
    </row>
    <row r="346" x14ac:dyDescent="0.2">
      <c r="I346" s="24">
        <v>341</v>
      </c>
      <c r="J346" s="28">
        <v>0</v>
      </c>
      <c r="L346" s="24">
        <v>13103.44390925169</v>
      </c>
      <c r="N346" s="24">
        <v>341</v>
      </c>
      <c r="O346" s="24">
        <f t="shared" si="59"/>
        <v>10417.237907855093</v>
      </c>
      <c r="P346" s="24">
        <f t="shared" si="56"/>
        <v>10417.237907855093</v>
      </c>
      <c r="Q346" s="24">
        <f t="shared" si="57"/>
        <v>0</v>
      </c>
      <c r="R346" s="24">
        <f t="shared" si="60"/>
        <v>10417.237907855093</v>
      </c>
      <c r="S346" s="24">
        <f t="shared" si="61"/>
        <v>0</v>
      </c>
      <c r="T346" s="24" t="str">
        <f t="shared" si="62"/>
        <v>drain</v>
      </c>
      <c r="V346" s="24">
        <f t="shared" si="65"/>
        <v>0</v>
      </c>
      <c r="W346" s="24">
        <f t="shared" si="63"/>
        <v>0</v>
      </c>
      <c r="X346" s="24">
        <f t="shared" si="66"/>
        <v>0</v>
      </c>
      <c r="Z346" s="24">
        <f t="shared" si="64"/>
        <v>10417.237907855093</v>
      </c>
      <c r="AB346" s="24">
        <f t="shared" si="58"/>
        <v>0</v>
      </c>
    </row>
    <row r="347" x14ac:dyDescent="0.2">
      <c r="I347" s="25">
        <v>342</v>
      </c>
      <c r="J347" s="29">
        <v>0</v>
      </c>
      <c r="L347" s="25">
        <v>13584.314409208297</v>
      </c>
      <c r="N347" s="25">
        <v>342</v>
      </c>
      <c r="O347" s="25">
        <f t="shared" si="59"/>
        <v>10799.529955320597</v>
      </c>
      <c r="P347" s="25">
        <f t="shared" si="56"/>
        <v>10799.529955320597</v>
      </c>
      <c r="Q347" s="25">
        <f t="shared" si="57"/>
        <v>0</v>
      </c>
      <c r="R347" s="25">
        <f t="shared" si="60"/>
        <v>10799.529955320597</v>
      </c>
      <c r="S347" s="25">
        <f t="shared" si="61"/>
        <v>0</v>
      </c>
      <c r="T347" s="25" t="str">
        <f t="shared" si="62"/>
        <v>drain</v>
      </c>
      <c r="V347" s="25">
        <f t="shared" si="65"/>
        <v>0</v>
      </c>
      <c r="W347" s="25">
        <f t="shared" si="63"/>
        <v>0</v>
      </c>
      <c r="X347" s="25">
        <f t="shared" si="66"/>
        <v>0</v>
      </c>
      <c r="Z347" s="25">
        <f t="shared" si="64"/>
        <v>10799.529955320597</v>
      </c>
      <c r="AB347" s="25">
        <f t="shared" si="58"/>
        <v>0</v>
      </c>
    </row>
    <row r="348" x14ac:dyDescent="0.2">
      <c r="I348" s="24">
        <v>343</v>
      </c>
      <c r="J348" s="28">
        <v>0</v>
      </c>
      <c r="L348" s="24">
        <v>14213.144377565382</v>
      </c>
      <c r="N348" s="24">
        <v>343</v>
      </c>
      <c r="O348" s="24">
        <f t="shared" si="59"/>
        <v>11299.449780164479</v>
      </c>
      <c r="P348" s="24">
        <f t="shared" si="56"/>
        <v>11299.449780164479</v>
      </c>
      <c r="Q348" s="24">
        <f t="shared" si="57"/>
        <v>0</v>
      </c>
      <c r="R348" s="24">
        <f t="shared" si="60"/>
        <v>11299.449780164479</v>
      </c>
      <c r="S348" s="24">
        <f t="shared" si="61"/>
        <v>0</v>
      </c>
      <c r="T348" s="24" t="str">
        <f t="shared" si="62"/>
        <v>drain</v>
      </c>
      <c r="V348" s="24">
        <f t="shared" si="65"/>
        <v>0</v>
      </c>
      <c r="W348" s="24">
        <f t="shared" si="63"/>
        <v>0</v>
      </c>
      <c r="X348" s="24">
        <f t="shared" si="66"/>
        <v>0</v>
      </c>
      <c r="Z348" s="24">
        <f t="shared" si="64"/>
        <v>11299.449780164479</v>
      </c>
      <c r="AB348" s="24">
        <f t="shared" si="58"/>
        <v>0</v>
      </c>
    </row>
    <row r="349" x14ac:dyDescent="0.2">
      <c r="I349" s="25">
        <v>344</v>
      </c>
      <c r="J349" s="29">
        <v>0</v>
      </c>
      <c r="L349" s="25">
        <v>14432.557686114311</v>
      </c>
      <c r="N349" s="25">
        <v>344</v>
      </c>
      <c r="O349" s="25">
        <f t="shared" si="59"/>
        <v>11473.883360460877</v>
      </c>
      <c r="P349" s="25">
        <f t="shared" si="56"/>
        <v>11473.883360460877</v>
      </c>
      <c r="Q349" s="25">
        <f t="shared" si="57"/>
        <v>0</v>
      </c>
      <c r="R349" s="25">
        <f t="shared" si="60"/>
        <v>11473.883360460877</v>
      </c>
      <c r="S349" s="25">
        <f t="shared" si="61"/>
        <v>0</v>
      </c>
      <c r="T349" s="25" t="str">
        <f t="shared" si="62"/>
        <v>drain</v>
      </c>
      <c r="V349" s="25">
        <f t="shared" si="65"/>
        <v>0</v>
      </c>
      <c r="W349" s="25">
        <f t="shared" si="63"/>
        <v>0</v>
      </c>
      <c r="X349" s="25">
        <f t="shared" si="66"/>
        <v>0</v>
      </c>
      <c r="Z349" s="25">
        <f t="shared" si="64"/>
        <v>11473.883360460877</v>
      </c>
      <c r="AB349" s="25">
        <f t="shared" si="58"/>
        <v>0</v>
      </c>
    </row>
    <row r="350" x14ac:dyDescent="0.2">
      <c r="I350" s="24">
        <v>345</v>
      </c>
      <c r="J350" s="28">
        <v>0.478130104</v>
      </c>
      <c r="L350" s="24">
        <v>15866.214498519896</v>
      </c>
      <c r="N350" s="24">
        <v>345</v>
      </c>
      <c r="O350" s="24">
        <f t="shared" si="59"/>
        <v>12613.640526323317</v>
      </c>
      <c r="P350" s="24">
        <f t="shared" si="56"/>
        <v>12613.640526323317</v>
      </c>
      <c r="Q350" s="24">
        <f t="shared" si="57"/>
        <v>38250.408320000002</v>
      </c>
      <c r="R350" s="24">
        <f t="shared" si="60"/>
        <v>0</v>
      </c>
      <c r="S350" s="24">
        <f t="shared" si="61"/>
        <v>25636.767793676685</v>
      </c>
      <c r="T350" s="24" t="str">
        <f t="shared" si="62"/>
        <v>charge</v>
      </c>
      <c r="V350" s="24">
        <f t="shared" si="65"/>
        <v>4000</v>
      </c>
      <c r="W350" s="24">
        <f t="shared" si="63"/>
        <v>4000</v>
      </c>
      <c r="X350" s="24">
        <f t="shared" si="66"/>
        <v>0</v>
      </c>
      <c r="Z350" s="24">
        <f t="shared" si="64"/>
        <v>0</v>
      </c>
      <c r="AB350" s="24">
        <f t="shared" si="58"/>
        <v>21636.767793676685</v>
      </c>
    </row>
    <row r="351" x14ac:dyDescent="0.2">
      <c r="I351" s="25">
        <v>346</v>
      </c>
      <c r="J351" s="29">
        <v>0.59570281999999997</v>
      </c>
      <c r="L351" s="25">
        <v>17181.695826244351</v>
      </c>
      <c r="N351" s="25">
        <v>346</v>
      </c>
      <c r="O351" s="25">
        <f t="shared" si="59"/>
        <v>13659.44818186426</v>
      </c>
      <c r="P351" s="25">
        <f t="shared" si="56"/>
        <v>13659.44818186426</v>
      </c>
      <c r="Q351" s="25">
        <f t="shared" si="57"/>
        <v>47656.225599999998</v>
      </c>
      <c r="R351" s="25">
        <f t="shared" si="60"/>
        <v>0</v>
      </c>
      <c r="S351" s="25">
        <f t="shared" si="61"/>
        <v>33996.777418135738</v>
      </c>
      <c r="T351" s="25" t="str">
        <f t="shared" si="62"/>
        <v>charge</v>
      </c>
      <c r="V351" s="25">
        <f t="shared" si="65"/>
        <v>0</v>
      </c>
      <c r="W351" s="25">
        <f t="shared" si="63"/>
        <v>4000</v>
      </c>
      <c r="X351" s="25">
        <f t="shared" si="66"/>
        <v>0</v>
      </c>
      <c r="Z351" s="25">
        <f t="shared" si="64"/>
        <v>0</v>
      </c>
      <c r="AB351" s="25">
        <f t="shared" si="58"/>
        <v>33996.777418135738</v>
      </c>
    </row>
    <row r="352" x14ac:dyDescent="0.2">
      <c r="I352" s="24">
        <v>347</v>
      </c>
      <c r="J352" s="28">
        <v>0.63387639000000007</v>
      </c>
      <c r="L352" s="24">
        <v>18104.915759563446</v>
      </c>
      <c r="N352" s="24">
        <v>347</v>
      </c>
      <c r="O352" s="24">
        <f t="shared" si="59"/>
        <v>14393.40802885294</v>
      </c>
      <c r="P352" s="24">
        <f t="shared" si="56"/>
        <v>14393.40802885294</v>
      </c>
      <c r="Q352" s="24">
        <f t="shared" si="57"/>
        <v>50710.111200000007</v>
      </c>
      <c r="R352" s="24">
        <f t="shared" si="60"/>
        <v>0</v>
      </c>
      <c r="S352" s="24">
        <f t="shared" si="61"/>
        <v>36316.703171147063</v>
      </c>
      <c r="T352" s="24" t="str">
        <f t="shared" si="62"/>
        <v>charge</v>
      </c>
      <c r="V352" s="24">
        <f t="shared" si="65"/>
        <v>0</v>
      </c>
      <c r="W352" s="24">
        <f t="shared" si="63"/>
        <v>4000</v>
      </c>
      <c r="X352" s="24">
        <f t="shared" si="66"/>
        <v>0</v>
      </c>
      <c r="Z352" s="24">
        <f t="shared" si="64"/>
        <v>0</v>
      </c>
      <c r="AB352" s="24">
        <f t="shared" si="58"/>
        <v>36316.703171147063</v>
      </c>
    </row>
    <row r="353" x14ac:dyDescent="0.2">
      <c r="I353" s="25">
        <v>348</v>
      </c>
      <c r="J353" s="29">
        <v>0.62150451399999995</v>
      </c>
      <c r="L353" s="25">
        <v>19337.847008812427</v>
      </c>
      <c r="N353" s="25">
        <v>348</v>
      </c>
      <c r="O353" s="25">
        <f t="shared" si="59"/>
        <v>15373.588372005881</v>
      </c>
      <c r="P353" s="25">
        <f t="shared" si="56"/>
        <v>15373.588372005881</v>
      </c>
      <c r="Q353" s="25">
        <f t="shared" si="57"/>
        <v>49720.361119999994</v>
      </c>
      <c r="R353" s="25">
        <f t="shared" si="60"/>
        <v>0</v>
      </c>
      <c r="S353" s="25">
        <f t="shared" si="61"/>
        <v>34346.77274799411</v>
      </c>
      <c r="T353" s="25" t="str">
        <f t="shared" si="62"/>
        <v>charge</v>
      </c>
      <c r="V353" s="25">
        <f t="shared" si="65"/>
        <v>0</v>
      </c>
      <c r="W353" s="25">
        <f t="shared" si="63"/>
        <v>4000</v>
      </c>
      <c r="X353" s="25">
        <f t="shared" si="66"/>
        <v>0</v>
      </c>
      <c r="Z353" s="25">
        <f t="shared" si="64"/>
        <v>0</v>
      </c>
      <c r="AB353" s="25">
        <f t="shared" si="58"/>
        <v>34346.77274799411</v>
      </c>
    </row>
    <row r="354" x14ac:dyDescent="0.2">
      <c r="I354" s="24">
        <v>349</v>
      </c>
      <c r="J354" s="28">
        <v>0.67002597799999997</v>
      </c>
      <c r="L354" s="24">
        <v>19952.00513334274</v>
      </c>
      <c r="N354" s="24">
        <v>349</v>
      </c>
      <c r="O354" s="24">
        <f t="shared" si="59"/>
        <v>15861.844081007479</v>
      </c>
      <c r="P354" s="24">
        <f t="shared" si="56"/>
        <v>15861.844081007479</v>
      </c>
      <c r="Q354" s="24">
        <f t="shared" si="57"/>
        <v>53602.078239999995</v>
      </c>
      <c r="R354" s="24">
        <f t="shared" si="60"/>
        <v>0</v>
      </c>
      <c r="S354" s="24">
        <f t="shared" si="61"/>
        <v>37740.23415899252</v>
      </c>
      <c r="T354" s="24" t="str">
        <f t="shared" si="62"/>
        <v>charge</v>
      </c>
      <c r="V354" s="24">
        <f t="shared" si="65"/>
        <v>0</v>
      </c>
      <c r="W354" s="24">
        <f t="shared" si="63"/>
        <v>4000</v>
      </c>
      <c r="X354" s="24">
        <f t="shared" si="66"/>
        <v>0</v>
      </c>
      <c r="Z354" s="24">
        <f t="shared" si="64"/>
        <v>0</v>
      </c>
      <c r="AB354" s="24">
        <f t="shared" si="58"/>
        <v>37740.23415899252</v>
      </c>
    </row>
    <row r="355" x14ac:dyDescent="0.2">
      <c r="I355" s="25">
        <v>350</v>
      </c>
      <c r="J355" s="29">
        <v>0.64270949799999999</v>
      </c>
      <c r="L355" s="25">
        <v>20372.800034689903</v>
      </c>
      <c r="N355" s="25">
        <v>350</v>
      </c>
      <c r="O355" s="25">
        <f t="shared" si="59"/>
        <v>16196.376027578473</v>
      </c>
      <c r="P355" s="25">
        <f t="shared" si="56"/>
        <v>16196.376027578473</v>
      </c>
      <c r="Q355" s="25">
        <f t="shared" si="57"/>
        <v>51416.759839999999</v>
      </c>
      <c r="R355" s="25">
        <f t="shared" si="60"/>
        <v>0</v>
      </c>
      <c r="S355" s="25">
        <f t="shared" si="61"/>
        <v>35220.383812421525</v>
      </c>
      <c r="T355" s="25" t="str">
        <f t="shared" si="62"/>
        <v>charge</v>
      </c>
      <c r="V355" s="25">
        <f t="shared" si="65"/>
        <v>0</v>
      </c>
      <c r="W355" s="25">
        <f t="shared" si="63"/>
        <v>4000</v>
      </c>
      <c r="X355" s="25">
        <f t="shared" si="66"/>
        <v>0</v>
      </c>
      <c r="Z355" s="25">
        <f t="shared" si="64"/>
        <v>0</v>
      </c>
      <c r="AB355" s="25">
        <f t="shared" si="58"/>
        <v>35220.383812421525</v>
      </c>
    </row>
    <row r="356" x14ac:dyDescent="0.2">
      <c r="I356" s="24">
        <v>351</v>
      </c>
      <c r="J356" s="28">
        <v>0.57410569099999997</v>
      </c>
      <c r="L356" s="24">
        <v>21157.12583899498</v>
      </c>
      <c r="N356" s="24">
        <v>351</v>
      </c>
      <c r="O356" s="24">
        <f t="shared" si="59"/>
        <v>16819.915042001008</v>
      </c>
      <c r="P356" s="24">
        <f t="shared" si="56"/>
        <v>16819.915042001008</v>
      </c>
      <c r="Q356" s="24">
        <f t="shared" si="57"/>
        <v>45928.455279999995</v>
      </c>
      <c r="R356" s="24">
        <f t="shared" si="60"/>
        <v>0</v>
      </c>
      <c r="S356" s="24">
        <f t="shared" si="61"/>
        <v>29108.540237998986</v>
      </c>
      <c r="T356" s="24" t="str">
        <f t="shared" si="62"/>
        <v>charge</v>
      </c>
      <c r="V356" s="24">
        <f t="shared" si="65"/>
        <v>0</v>
      </c>
      <c r="W356" s="24">
        <f t="shared" si="63"/>
        <v>4000</v>
      </c>
      <c r="X356" s="24">
        <f t="shared" si="66"/>
        <v>0</v>
      </c>
      <c r="Z356" s="24">
        <f t="shared" si="64"/>
        <v>0</v>
      </c>
      <c r="AB356" s="24">
        <f t="shared" si="58"/>
        <v>29108.540237998986</v>
      </c>
    </row>
    <row r="357" x14ac:dyDescent="0.2">
      <c r="I357" s="25">
        <v>352</v>
      </c>
      <c r="J357" s="29">
        <v>0.53447135300000004</v>
      </c>
      <c r="L357" s="25">
        <v>21303.813228416442</v>
      </c>
      <c r="N357" s="25">
        <v>352</v>
      </c>
      <c r="O357" s="25">
        <f t="shared" si="59"/>
        <v>16936.531516591072</v>
      </c>
      <c r="P357" s="25">
        <f t="shared" si="56"/>
        <v>16936.531516591072</v>
      </c>
      <c r="Q357" s="25">
        <f t="shared" si="57"/>
        <v>42757.70824</v>
      </c>
      <c r="R357" s="25">
        <f t="shared" si="60"/>
        <v>0</v>
      </c>
      <c r="S357" s="25">
        <f t="shared" si="61"/>
        <v>25821.176723408928</v>
      </c>
      <c r="T357" s="25" t="str">
        <f t="shared" si="62"/>
        <v>charge</v>
      </c>
      <c r="V357" s="25">
        <f t="shared" si="65"/>
        <v>0</v>
      </c>
      <c r="W357" s="25">
        <f t="shared" si="63"/>
        <v>4000</v>
      </c>
      <c r="X357" s="25">
        <f t="shared" si="66"/>
        <v>0</v>
      </c>
      <c r="Z357" s="25">
        <f t="shared" si="64"/>
        <v>0</v>
      </c>
      <c r="AB357" s="25">
        <f t="shared" si="58"/>
        <v>25821.176723408928</v>
      </c>
    </row>
    <row r="358" x14ac:dyDescent="0.2">
      <c r="I358" s="24">
        <v>353</v>
      </c>
      <c r="J358" s="28">
        <v>0.30079997999999997</v>
      </c>
      <c r="L358" s="24">
        <v>21139.563619351386</v>
      </c>
      <c r="N358" s="24">
        <v>353</v>
      </c>
      <c r="O358" s="24">
        <f t="shared" si="59"/>
        <v>16805.953077384351</v>
      </c>
      <c r="P358" s="24">
        <f t="shared" si="56"/>
        <v>16805.953077384351</v>
      </c>
      <c r="Q358" s="24">
        <f t="shared" si="57"/>
        <v>24063.998399999997</v>
      </c>
      <c r="R358" s="24">
        <f t="shared" si="60"/>
        <v>0</v>
      </c>
      <c r="S358" s="24">
        <f t="shared" si="61"/>
        <v>7258.045322615646</v>
      </c>
      <c r="T358" s="24" t="str">
        <f t="shared" si="62"/>
        <v>charge</v>
      </c>
      <c r="V358" s="24">
        <f t="shared" si="65"/>
        <v>0</v>
      </c>
      <c r="W358" s="24">
        <f t="shared" si="63"/>
        <v>4000</v>
      </c>
      <c r="X358" s="24">
        <f t="shared" si="66"/>
        <v>0</v>
      </c>
      <c r="Z358" s="24">
        <f t="shared" si="64"/>
        <v>0</v>
      </c>
      <c r="AB358" s="24">
        <f t="shared" si="58"/>
        <v>7258.045322615646</v>
      </c>
    </row>
    <row r="359" x14ac:dyDescent="0.2">
      <c r="I359" s="25">
        <v>354</v>
      </c>
      <c r="J359" s="29">
        <v>0</v>
      </c>
      <c r="L359" s="25">
        <v>20493.343406677246</v>
      </c>
      <c r="N359" s="25">
        <v>354</v>
      </c>
      <c r="O359" s="25">
        <f t="shared" si="59"/>
        <v>16292.208008308411</v>
      </c>
      <c r="P359" s="25">
        <f t="shared" si="56"/>
        <v>16292.208008308411</v>
      </c>
      <c r="Q359" s="25">
        <f t="shared" si="57"/>
        <v>0</v>
      </c>
      <c r="R359" s="25">
        <f t="shared" si="60"/>
        <v>16292.208008308411</v>
      </c>
      <c r="S359" s="25">
        <f t="shared" si="61"/>
        <v>0</v>
      </c>
      <c r="T359" s="25" t="str">
        <f t="shared" si="62"/>
        <v>drain</v>
      </c>
      <c r="V359" s="25">
        <f t="shared" si="65"/>
        <v>0</v>
      </c>
      <c r="W359" s="25">
        <f t="shared" si="63"/>
        <v>0</v>
      </c>
      <c r="X359" s="25">
        <f t="shared" si="66"/>
        <v>4000</v>
      </c>
      <c r="Z359" s="25">
        <f t="shared" si="64"/>
        <v>12292.208008308411</v>
      </c>
      <c r="AB359" s="25">
        <f t="shared" si="58"/>
        <v>0</v>
      </c>
    </row>
    <row r="360" x14ac:dyDescent="0.2">
      <c r="I360" s="24">
        <v>355</v>
      </c>
      <c r="J360" s="28">
        <v>0</v>
      </c>
      <c r="L360" s="24">
        <v>21274.837811851499</v>
      </c>
      <c r="N360" s="24">
        <v>355</v>
      </c>
      <c r="O360" s="24">
        <f t="shared" si="59"/>
        <v>16913.496060421941</v>
      </c>
      <c r="P360" s="24">
        <f t="shared" si="56"/>
        <v>16913.496060421941</v>
      </c>
      <c r="Q360" s="24">
        <f t="shared" si="57"/>
        <v>0</v>
      </c>
      <c r="R360" s="24">
        <f t="shared" si="60"/>
        <v>16913.496060421941</v>
      </c>
      <c r="S360" s="24">
        <f t="shared" si="61"/>
        <v>0</v>
      </c>
      <c r="T360" s="24" t="str">
        <f t="shared" si="62"/>
        <v>drain</v>
      </c>
      <c r="V360" s="24">
        <f t="shared" si="65"/>
        <v>0</v>
      </c>
      <c r="W360" s="24">
        <f t="shared" si="63"/>
        <v>0</v>
      </c>
      <c r="X360" s="24">
        <f t="shared" si="66"/>
        <v>0</v>
      </c>
      <c r="Z360" s="24">
        <f t="shared" si="64"/>
        <v>16913.496060421941</v>
      </c>
      <c r="AB360" s="24">
        <f t="shared" si="58"/>
        <v>0</v>
      </c>
    </row>
    <row r="361" x14ac:dyDescent="0.2">
      <c r="I361" s="25">
        <v>356</v>
      </c>
      <c r="J361" s="29">
        <v>0</v>
      </c>
      <c r="L361" s="25">
        <v>20685.305133438109</v>
      </c>
      <c r="N361" s="25">
        <v>356</v>
      </c>
      <c r="O361" s="25">
        <f t="shared" si="59"/>
        <v>16444.817581083298</v>
      </c>
      <c r="P361" s="25">
        <f t="shared" si="56"/>
        <v>16444.817581083298</v>
      </c>
      <c r="Q361" s="25">
        <f t="shared" si="57"/>
        <v>0</v>
      </c>
      <c r="R361" s="25">
        <f t="shared" si="60"/>
        <v>16444.817581083298</v>
      </c>
      <c r="S361" s="25">
        <f t="shared" si="61"/>
        <v>0</v>
      </c>
      <c r="T361" s="25" t="str">
        <f t="shared" si="62"/>
        <v>drain</v>
      </c>
      <c r="V361" s="25">
        <f t="shared" si="65"/>
        <v>0</v>
      </c>
      <c r="W361" s="25">
        <f t="shared" si="63"/>
        <v>0</v>
      </c>
      <c r="X361" s="25">
        <f t="shared" si="66"/>
        <v>0</v>
      </c>
      <c r="Z361" s="25">
        <f t="shared" si="64"/>
        <v>16444.817581083298</v>
      </c>
      <c r="AB361" s="25">
        <f t="shared" si="58"/>
        <v>0</v>
      </c>
    </row>
    <row r="362" x14ac:dyDescent="0.2">
      <c r="I362" s="24">
        <v>357</v>
      </c>
      <c r="J362" s="28">
        <v>0</v>
      </c>
      <c r="L362" s="24">
        <v>19687.390119743344</v>
      </c>
      <c r="N362" s="24">
        <v>357</v>
      </c>
      <c r="O362" s="24">
        <f t="shared" si="59"/>
        <v>15651.47514519596</v>
      </c>
      <c r="P362" s="24">
        <f t="shared" si="56"/>
        <v>15651.47514519596</v>
      </c>
      <c r="Q362" s="24">
        <f t="shared" si="57"/>
        <v>0</v>
      </c>
      <c r="R362" s="24">
        <f t="shared" si="60"/>
        <v>15651.47514519596</v>
      </c>
      <c r="S362" s="24">
        <f t="shared" si="61"/>
        <v>0</v>
      </c>
      <c r="T362" s="24" t="str">
        <f t="shared" si="62"/>
        <v>drain</v>
      </c>
      <c r="V362" s="24">
        <f t="shared" si="65"/>
        <v>0</v>
      </c>
      <c r="W362" s="24">
        <f t="shared" si="63"/>
        <v>0</v>
      </c>
      <c r="X362" s="24">
        <f t="shared" si="66"/>
        <v>0</v>
      </c>
      <c r="Z362" s="24">
        <f t="shared" si="64"/>
        <v>15651.47514519596</v>
      </c>
      <c r="AB362" s="24">
        <f t="shared" si="58"/>
        <v>0</v>
      </c>
    </row>
    <row r="363" x14ac:dyDescent="0.2">
      <c r="I363" s="25">
        <v>358</v>
      </c>
      <c r="J363" s="29">
        <v>0</v>
      </c>
      <c r="L363" s="25">
        <v>19229.518697166441</v>
      </c>
      <c r="N363" s="25">
        <v>358</v>
      </c>
      <c r="O363" s="25">
        <f t="shared" si="59"/>
        <v>15287.467364247321</v>
      </c>
      <c r="P363" s="25">
        <f t="shared" si="56"/>
        <v>15287.467364247321</v>
      </c>
      <c r="Q363" s="25">
        <f t="shared" si="57"/>
        <v>0</v>
      </c>
      <c r="R363" s="25">
        <f t="shared" si="60"/>
        <v>15287.467364247321</v>
      </c>
      <c r="S363" s="25">
        <f t="shared" si="61"/>
        <v>0</v>
      </c>
      <c r="T363" s="25" t="str">
        <f t="shared" si="62"/>
        <v>drain</v>
      </c>
      <c r="V363" s="25">
        <f t="shared" si="65"/>
        <v>0</v>
      </c>
      <c r="W363" s="25">
        <f t="shared" si="63"/>
        <v>0</v>
      </c>
      <c r="X363" s="25">
        <f t="shared" si="66"/>
        <v>0</v>
      </c>
      <c r="Z363" s="25">
        <f t="shared" si="64"/>
        <v>15287.467364247321</v>
      </c>
      <c r="AB363" s="25">
        <f t="shared" si="58"/>
        <v>0</v>
      </c>
    </row>
    <row r="364" x14ac:dyDescent="0.2">
      <c r="I364" s="24">
        <v>359</v>
      </c>
      <c r="J364" s="28">
        <v>0</v>
      </c>
      <c r="L364" s="24">
        <v>18392.647973632811</v>
      </c>
      <c r="N364" s="24">
        <v>359</v>
      </c>
      <c r="O364" s="24">
        <f t="shared" si="59"/>
        <v>14622.155139038086</v>
      </c>
      <c r="P364" s="24">
        <f t="shared" si="56"/>
        <v>14622.155139038086</v>
      </c>
      <c r="Q364" s="24">
        <f t="shared" si="57"/>
        <v>0</v>
      </c>
      <c r="R364" s="24">
        <f t="shared" si="60"/>
        <v>14622.155139038086</v>
      </c>
      <c r="S364" s="24">
        <f t="shared" si="61"/>
        <v>0</v>
      </c>
      <c r="T364" s="24" t="str">
        <f t="shared" si="62"/>
        <v>drain</v>
      </c>
      <c r="V364" s="24">
        <f t="shared" si="65"/>
        <v>0</v>
      </c>
      <c r="W364" s="24">
        <f t="shared" si="63"/>
        <v>0</v>
      </c>
      <c r="X364" s="24">
        <f t="shared" si="66"/>
        <v>0</v>
      </c>
      <c r="Z364" s="24">
        <f t="shared" si="64"/>
        <v>14622.155139038086</v>
      </c>
      <c r="AB364" s="24">
        <f t="shared" si="58"/>
        <v>0</v>
      </c>
    </row>
    <row r="365" x14ac:dyDescent="0.2">
      <c r="I365" s="25">
        <v>360</v>
      </c>
      <c r="J365" s="29">
        <v>0</v>
      </c>
      <c r="L365" s="25">
        <v>17160.970619106291</v>
      </c>
      <c r="N365" s="25">
        <v>360</v>
      </c>
      <c r="O365" s="25">
        <f t="shared" si="59"/>
        <v>13642.971642189501</v>
      </c>
      <c r="P365" s="25">
        <f t="shared" si="56"/>
        <v>13642.971642189501</v>
      </c>
      <c r="Q365" s="25">
        <f t="shared" si="57"/>
        <v>0</v>
      </c>
      <c r="R365" s="25">
        <f t="shared" si="60"/>
        <v>13642.971642189501</v>
      </c>
      <c r="S365" s="25">
        <f t="shared" si="61"/>
        <v>0</v>
      </c>
      <c r="T365" s="25" t="str">
        <f t="shared" si="62"/>
        <v>drain</v>
      </c>
      <c r="V365" s="25">
        <f t="shared" si="65"/>
        <v>0</v>
      </c>
      <c r="W365" s="25">
        <f t="shared" si="63"/>
        <v>0</v>
      </c>
      <c r="X365" s="25">
        <f t="shared" si="66"/>
        <v>0</v>
      </c>
      <c r="Z365" s="25">
        <f t="shared" si="64"/>
        <v>13642.971642189501</v>
      </c>
      <c r="AB365" s="25">
        <f t="shared" si="58"/>
        <v>0</v>
      </c>
    </row>
    <row r="366" x14ac:dyDescent="0.2">
      <c r="I366" s="24">
        <v>361</v>
      </c>
      <c r="J366" s="28">
        <v>0</v>
      </c>
      <c r="L366" s="24">
        <v>15776.747688674926</v>
      </c>
      <c r="N366" s="24">
        <v>361</v>
      </c>
      <c r="O366" s="24">
        <f t="shared" si="59"/>
        <v>12542.514412496566</v>
      </c>
      <c r="P366" s="24">
        <f t="shared" si="56"/>
        <v>12542.514412496566</v>
      </c>
      <c r="Q366" s="24">
        <f t="shared" si="57"/>
        <v>0</v>
      </c>
      <c r="R366" s="24">
        <f t="shared" si="60"/>
        <v>12542.514412496566</v>
      </c>
      <c r="S366" s="24">
        <f t="shared" si="61"/>
        <v>0</v>
      </c>
      <c r="T366" s="24" t="str">
        <f t="shared" si="62"/>
        <v>drain</v>
      </c>
      <c r="V366" s="24">
        <f t="shared" si="65"/>
        <v>0</v>
      </c>
      <c r="W366" s="24">
        <f t="shared" si="63"/>
        <v>0</v>
      </c>
      <c r="X366" s="24">
        <f t="shared" si="66"/>
        <v>0</v>
      </c>
      <c r="Z366" s="24">
        <f t="shared" si="64"/>
        <v>12542.514412496566</v>
      </c>
      <c r="AB366" s="24">
        <f t="shared" si="58"/>
        <v>0</v>
      </c>
    </row>
    <row r="367" x14ac:dyDescent="0.2">
      <c r="I367" s="25">
        <v>362</v>
      </c>
      <c r="J367" s="29">
        <v>0</v>
      </c>
      <c r="L367" s="25">
        <v>14463.575944137572</v>
      </c>
      <c r="N367" s="25">
        <v>362</v>
      </c>
      <c r="O367" s="25">
        <f t="shared" si="59"/>
        <v>11498.54287558937</v>
      </c>
      <c r="P367" s="25">
        <f t="shared" si="56"/>
        <v>11498.54287558937</v>
      </c>
      <c r="Q367" s="25">
        <f t="shared" si="57"/>
        <v>0</v>
      </c>
      <c r="R367" s="25">
        <f t="shared" si="60"/>
        <v>11498.54287558937</v>
      </c>
      <c r="S367" s="25">
        <f t="shared" si="61"/>
        <v>0</v>
      </c>
      <c r="T367" s="25" t="str">
        <f t="shared" si="62"/>
        <v>drain</v>
      </c>
      <c r="V367" s="25">
        <f t="shared" si="65"/>
        <v>0</v>
      </c>
      <c r="W367" s="25">
        <f t="shared" si="63"/>
        <v>0</v>
      </c>
      <c r="X367" s="25">
        <f t="shared" si="66"/>
        <v>0</v>
      </c>
      <c r="Z367" s="25">
        <f t="shared" si="64"/>
        <v>11498.54287558937</v>
      </c>
      <c r="AB367" s="25">
        <f t="shared" si="58"/>
        <v>0</v>
      </c>
    </row>
    <row r="368" x14ac:dyDescent="0.2">
      <c r="I368" s="24">
        <v>363</v>
      </c>
      <c r="J368" s="28">
        <v>0</v>
      </c>
      <c r="L368" s="24">
        <v>13629.190097808836</v>
      </c>
      <c r="N368" s="24">
        <v>363</v>
      </c>
      <c r="O368" s="24">
        <f t="shared" si="59"/>
        <v>10835.206127758025</v>
      </c>
      <c r="P368" s="24">
        <f t="shared" si="56"/>
        <v>10835.206127758025</v>
      </c>
      <c r="Q368" s="24">
        <f t="shared" si="57"/>
        <v>0</v>
      </c>
      <c r="R368" s="24">
        <f t="shared" si="60"/>
        <v>10835.206127758025</v>
      </c>
      <c r="S368" s="24">
        <f t="shared" si="61"/>
        <v>0</v>
      </c>
      <c r="T368" s="24" t="str">
        <f t="shared" si="62"/>
        <v>drain</v>
      </c>
      <c r="V368" s="24">
        <f t="shared" si="65"/>
        <v>0</v>
      </c>
      <c r="W368" s="24">
        <f t="shared" si="63"/>
        <v>0</v>
      </c>
      <c r="X368" s="24">
        <f t="shared" si="66"/>
        <v>0</v>
      </c>
      <c r="Z368" s="24">
        <f t="shared" si="64"/>
        <v>10835.206127758025</v>
      </c>
      <c r="AB368" s="24">
        <f t="shared" si="58"/>
        <v>0</v>
      </c>
    </row>
    <row r="369" x14ac:dyDescent="0.2">
      <c r="I369" s="25">
        <v>364</v>
      </c>
      <c r="J369" s="29">
        <v>0</v>
      </c>
      <c r="L369" s="25">
        <v>13123.194366264343</v>
      </c>
      <c r="N369" s="25">
        <v>364</v>
      </c>
      <c r="O369" s="25">
        <f t="shared" si="59"/>
        <v>10432.939521180153</v>
      </c>
      <c r="P369" s="25">
        <f t="shared" si="56"/>
        <v>10432.939521180153</v>
      </c>
      <c r="Q369" s="25">
        <f t="shared" si="57"/>
        <v>0</v>
      </c>
      <c r="R369" s="25">
        <f t="shared" si="60"/>
        <v>10432.939521180153</v>
      </c>
      <c r="S369" s="25">
        <f t="shared" si="61"/>
        <v>0</v>
      </c>
      <c r="T369" s="25" t="str">
        <f t="shared" si="62"/>
        <v>drain</v>
      </c>
      <c r="V369" s="25">
        <f t="shared" si="65"/>
        <v>0</v>
      </c>
      <c r="W369" s="25">
        <f t="shared" si="63"/>
        <v>0</v>
      </c>
      <c r="X369" s="25">
        <f t="shared" si="66"/>
        <v>0</v>
      </c>
      <c r="Z369" s="25">
        <f t="shared" si="64"/>
        <v>10432.939521180153</v>
      </c>
      <c r="AB369" s="25">
        <f t="shared" si="58"/>
        <v>0</v>
      </c>
    </row>
    <row r="370" x14ac:dyDescent="0.2">
      <c r="I370" s="24">
        <v>365</v>
      </c>
      <c r="J370" s="28">
        <v>0</v>
      </c>
      <c r="L370" s="24">
        <v>13063.87334575653</v>
      </c>
      <c r="N370" s="24">
        <v>365</v>
      </c>
      <c r="O370" s="24">
        <f t="shared" si="59"/>
        <v>10385.779309876441</v>
      </c>
      <c r="P370" s="24">
        <f t="shared" si="56"/>
        <v>10385.779309876441</v>
      </c>
      <c r="Q370" s="24">
        <f t="shared" si="57"/>
        <v>0</v>
      </c>
      <c r="R370" s="24">
        <f t="shared" si="60"/>
        <v>10385.779309876441</v>
      </c>
      <c r="S370" s="24">
        <f t="shared" si="61"/>
        <v>0</v>
      </c>
      <c r="T370" s="24" t="str">
        <f t="shared" si="62"/>
        <v>drain</v>
      </c>
      <c r="V370" s="24">
        <f t="shared" si="65"/>
        <v>0</v>
      </c>
      <c r="W370" s="24">
        <f t="shared" si="63"/>
        <v>0</v>
      </c>
      <c r="X370" s="24">
        <f t="shared" si="66"/>
        <v>0</v>
      </c>
      <c r="Z370" s="24">
        <f t="shared" si="64"/>
        <v>10385.779309876441</v>
      </c>
      <c r="AB370" s="24">
        <f t="shared" si="58"/>
        <v>0</v>
      </c>
    </row>
    <row r="371" x14ac:dyDescent="0.2">
      <c r="I371" s="25">
        <v>366</v>
      </c>
      <c r="J371" s="29">
        <v>0</v>
      </c>
      <c r="L371" s="25">
        <v>13289.45213394165</v>
      </c>
      <c r="N371" s="25">
        <v>366</v>
      </c>
      <c r="O371" s="25">
        <f t="shared" si="59"/>
        <v>10565.114446483612</v>
      </c>
      <c r="P371" s="25">
        <f t="shared" si="56"/>
        <v>10565.114446483612</v>
      </c>
      <c r="Q371" s="25">
        <f t="shared" si="57"/>
        <v>0</v>
      </c>
      <c r="R371" s="25">
        <f t="shared" si="60"/>
        <v>10565.114446483612</v>
      </c>
      <c r="S371" s="25">
        <f t="shared" si="61"/>
        <v>0</v>
      </c>
      <c r="T371" s="25" t="str">
        <f t="shared" si="62"/>
        <v>drain</v>
      </c>
      <c r="V371" s="25">
        <f t="shared" si="65"/>
        <v>0</v>
      </c>
      <c r="W371" s="25">
        <f t="shared" si="63"/>
        <v>0</v>
      </c>
      <c r="X371" s="25">
        <f t="shared" si="66"/>
        <v>0</v>
      </c>
      <c r="Z371" s="25">
        <f t="shared" si="64"/>
        <v>10565.114446483612</v>
      </c>
      <c r="AB371" s="25">
        <f t="shared" si="58"/>
        <v>0</v>
      </c>
    </row>
    <row r="372" x14ac:dyDescent="0.2">
      <c r="I372" s="24">
        <v>367</v>
      </c>
      <c r="J372" s="28">
        <v>0</v>
      </c>
      <c r="L372" s="24">
        <v>13809.139649391172</v>
      </c>
      <c r="N372" s="24">
        <v>367</v>
      </c>
      <c r="O372" s="24">
        <f t="shared" si="59"/>
        <v>10978.266021265983</v>
      </c>
      <c r="P372" s="24">
        <f t="shared" si="56"/>
        <v>10978.266021265983</v>
      </c>
      <c r="Q372" s="24">
        <f t="shared" si="57"/>
        <v>0</v>
      </c>
      <c r="R372" s="24">
        <f t="shared" si="60"/>
        <v>10978.266021265983</v>
      </c>
      <c r="S372" s="24">
        <f t="shared" si="61"/>
        <v>0</v>
      </c>
      <c r="T372" s="24" t="str">
        <f t="shared" si="62"/>
        <v>drain</v>
      </c>
      <c r="V372" s="24">
        <f t="shared" si="65"/>
        <v>0</v>
      </c>
      <c r="W372" s="24">
        <f t="shared" si="63"/>
        <v>0</v>
      </c>
      <c r="X372" s="24">
        <f t="shared" si="66"/>
        <v>0</v>
      </c>
      <c r="Z372" s="24">
        <f t="shared" si="64"/>
        <v>10978.266021265983</v>
      </c>
      <c r="AB372" s="24">
        <f t="shared" si="58"/>
        <v>0</v>
      </c>
    </row>
    <row r="373" x14ac:dyDescent="0.2">
      <c r="I373" s="25">
        <v>368</v>
      </c>
      <c r="J373" s="29">
        <v>0</v>
      </c>
      <c r="L373" s="25">
        <v>13612.624300956724</v>
      </c>
      <c r="N373" s="25">
        <v>368</v>
      </c>
      <c r="O373" s="25">
        <f t="shared" si="59"/>
        <v>10822.036319260596</v>
      </c>
      <c r="P373" s="25">
        <f t="shared" si="56"/>
        <v>10822.036319260596</v>
      </c>
      <c r="Q373" s="25">
        <f t="shared" si="57"/>
        <v>0</v>
      </c>
      <c r="R373" s="25">
        <f t="shared" si="60"/>
        <v>10822.036319260596</v>
      </c>
      <c r="S373" s="25">
        <f t="shared" si="61"/>
        <v>0</v>
      </c>
      <c r="T373" s="25" t="str">
        <f t="shared" si="62"/>
        <v>drain</v>
      </c>
      <c r="V373" s="25">
        <f t="shared" si="65"/>
        <v>0</v>
      </c>
      <c r="W373" s="25">
        <f t="shared" si="63"/>
        <v>0</v>
      </c>
      <c r="X373" s="25">
        <f t="shared" si="66"/>
        <v>0</v>
      </c>
      <c r="Z373" s="25">
        <f t="shared" si="64"/>
        <v>10822.036319260596</v>
      </c>
      <c r="AB373" s="25">
        <f t="shared" si="58"/>
        <v>0</v>
      </c>
    </row>
    <row r="374" x14ac:dyDescent="0.2">
      <c r="I374" s="24">
        <v>369</v>
      </c>
      <c r="J374" s="28">
        <v>0.48357932400000003</v>
      </c>
      <c r="L374" s="24">
        <v>14483.296906089781</v>
      </c>
      <c r="N374" s="24">
        <v>369</v>
      </c>
      <c r="O374" s="24">
        <f t="shared" si="59"/>
        <v>11514.221040341377</v>
      </c>
      <c r="P374" s="24">
        <f t="shared" si="56"/>
        <v>11514.221040341377</v>
      </c>
      <c r="Q374" s="24">
        <f t="shared" si="57"/>
        <v>38686.34592</v>
      </c>
      <c r="R374" s="24">
        <f t="shared" si="60"/>
        <v>0</v>
      </c>
      <c r="S374" s="24">
        <f t="shared" si="61"/>
        <v>27172.124879658622</v>
      </c>
      <c r="T374" s="24" t="str">
        <f t="shared" si="62"/>
        <v>charge</v>
      </c>
      <c r="V374" s="24">
        <f t="shared" si="65"/>
        <v>4000</v>
      </c>
      <c r="W374" s="24">
        <f t="shared" si="63"/>
        <v>4000</v>
      </c>
      <c r="X374" s="24">
        <f t="shared" si="66"/>
        <v>0</v>
      </c>
      <c r="Z374" s="24">
        <f t="shared" si="64"/>
        <v>0</v>
      </c>
      <c r="AB374" s="24">
        <f t="shared" si="58"/>
        <v>23172.124879658622</v>
      </c>
    </row>
    <row r="375" x14ac:dyDescent="0.2">
      <c r="I375" s="25">
        <v>370</v>
      </c>
      <c r="J375" s="29">
        <v>0.60660375100000008</v>
      </c>
      <c r="L375" s="25">
        <v>15569.31522130966</v>
      </c>
      <c r="N375" s="25">
        <v>370</v>
      </c>
      <c r="O375" s="25">
        <f t="shared" si="59"/>
        <v>12377.60560094118</v>
      </c>
      <c r="P375" s="25">
        <f t="shared" si="56"/>
        <v>12377.60560094118</v>
      </c>
      <c r="Q375" s="25">
        <f t="shared" si="57"/>
        <v>48528.300080000008</v>
      </c>
      <c r="R375" s="25">
        <f t="shared" si="60"/>
        <v>0</v>
      </c>
      <c r="S375" s="25">
        <f t="shared" si="61"/>
        <v>36150.694479058831</v>
      </c>
      <c r="T375" s="25" t="str">
        <f t="shared" si="62"/>
        <v>charge</v>
      </c>
      <c r="V375" s="25">
        <f t="shared" si="65"/>
        <v>0</v>
      </c>
      <c r="W375" s="25">
        <f t="shared" si="63"/>
        <v>4000</v>
      </c>
      <c r="X375" s="25">
        <f t="shared" si="66"/>
        <v>0</v>
      </c>
      <c r="Z375" s="25">
        <f t="shared" si="64"/>
        <v>0</v>
      </c>
      <c r="AB375" s="25">
        <f t="shared" si="58"/>
        <v>36150.694479058831</v>
      </c>
    </row>
    <row r="376" x14ac:dyDescent="0.2">
      <c r="I376" s="24">
        <v>371</v>
      </c>
      <c r="J376" s="28">
        <v>0.61193323100000008</v>
      </c>
      <c r="L376" s="24">
        <v>16492.301367855071</v>
      </c>
      <c r="N376" s="24">
        <v>371</v>
      </c>
      <c r="O376" s="24">
        <f t="shared" si="59"/>
        <v>13111.379587444782</v>
      </c>
      <c r="P376" s="24">
        <f t="shared" si="56"/>
        <v>13111.379587444782</v>
      </c>
      <c r="Q376" s="24">
        <f t="shared" si="57"/>
        <v>48954.658480000006</v>
      </c>
      <c r="R376" s="24">
        <f t="shared" si="60"/>
        <v>0</v>
      </c>
      <c r="S376" s="24">
        <f t="shared" si="61"/>
        <v>35843.278892555223</v>
      </c>
      <c r="T376" s="24" t="str">
        <f t="shared" si="62"/>
        <v>charge</v>
      </c>
      <c r="V376" s="24">
        <f t="shared" si="65"/>
        <v>0</v>
      </c>
      <c r="W376" s="24">
        <f t="shared" si="63"/>
        <v>4000</v>
      </c>
      <c r="X376" s="24">
        <f t="shared" si="66"/>
        <v>0</v>
      </c>
      <c r="Z376" s="24">
        <f t="shared" si="64"/>
        <v>0</v>
      </c>
      <c r="AB376" s="24">
        <f t="shared" si="58"/>
        <v>35843.278892555223</v>
      </c>
    </row>
    <row r="377" x14ac:dyDescent="0.2">
      <c r="I377" s="25">
        <v>372</v>
      </c>
      <c r="J377" s="29">
        <v>0.60365664699999999</v>
      </c>
      <c r="L377" s="25">
        <v>17037.5110206604</v>
      </c>
      <c r="N377" s="25">
        <v>372</v>
      </c>
      <c r="O377" s="25">
        <f t="shared" si="59"/>
        <v>13544.821261425019</v>
      </c>
      <c r="P377" s="25">
        <f t="shared" si="56"/>
        <v>13544.821261425019</v>
      </c>
      <c r="Q377" s="25">
        <f t="shared" si="57"/>
        <v>48292.531759999998</v>
      </c>
      <c r="R377" s="25">
        <f t="shared" si="60"/>
        <v>0</v>
      </c>
      <c r="S377" s="25">
        <f t="shared" si="61"/>
        <v>34747.710498574976</v>
      </c>
      <c r="T377" s="25" t="str">
        <f t="shared" si="62"/>
        <v>charge</v>
      </c>
      <c r="V377" s="25">
        <f t="shared" si="65"/>
        <v>0</v>
      </c>
      <c r="W377" s="25">
        <f t="shared" si="63"/>
        <v>4000</v>
      </c>
      <c r="X377" s="25">
        <f t="shared" si="66"/>
        <v>0</v>
      </c>
      <c r="Z377" s="25">
        <f t="shared" si="64"/>
        <v>0</v>
      </c>
      <c r="AB377" s="25">
        <f t="shared" si="58"/>
        <v>34747.710498574976</v>
      </c>
    </row>
    <row r="378" x14ac:dyDescent="0.2">
      <c r="I378" s="24">
        <v>373</v>
      </c>
      <c r="J378" s="28">
        <v>0.54631397999999998</v>
      </c>
      <c r="L378" s="24">
        <v>17455.706385993955</v>
      </c>
      <c r="N378" s="24">
        <v>373</v>
      </c>
      <c r="O378" s="24">
        <f t="shared" si="59"/>
        <v>13877.286576865195</v>
      </c>
      <c r="P378" s="24">
        <f t="shared" si="56"/>
        <v>13877.286576865195</v>
      </c>
      <c r="Q378" s="24">
        <f t="shared" si="57"/>
        <v>43705.118399999999</v>
      </c>
      <c r="R378" s="24">
        <f t="shared" si="60"/>
        <v>0</v>
      </c>
      <c r="S378" s="24">
        <f t="shared" si="61"/>
        <v>29827.831823134802</v>
      </c>
      <c r="T378" s="24" t="str">
        <f t="shared" si="62"/>
        <v>charge</v>
      </c>
      <c r="V378" s="24">
        <f t="shared" si="65"/>
        <v>0</v>
      </c>
      <c r="W378" s="24">
        <f t="shared" si="63"/>
        <v>4000</v>
      </c>
      <c r="X378" s="24">
        <f t="shared" si="66"/>
        <v>0</v>
      </c>
      <c r="Z378" s="24">
        <f t="shared" si="64"/>
        <v>0</v>
      </c>
      <c r="AB378" s="24">
        <f t="shared" si="58"/>
        <v>29827.831823134802</v>
      </c>
    </row>
    <row r="379" x14ac:dyDescent="0.2">
      <c r="I379" s="25">
        <v>374</v>
      </c>
      <c r="J379" s="29">
        <v>0.459504046</v>
      </c>
      <c r="L379" s="25">
        <v>17490.506109273432</v>
      </c>
      <c r="N379" s="25">
        <v>374</v>
      </c>
      <c r="O379" s="25">
        <f t="shared" si="59"/>
        <v>13904.95235687238</v>
      </c>
      <c r="P379" s="25">
        <f t="shared" si="56"/>
        <v>13904.95235687238</v>
      </c>
      <c r="Q379" s="25">
        <f t="shared" si="57"/>
        <v>36760.323680000001</v>
      </c>
      <c r="R379" s="25">
        <f t="shared" si="60"/>
        <v>0</v>
      </c>
      <c r="S379" s="25">
        <f t="shared" si="61"/>
        <v>22855.37132312762</v>
      </c>
      <c r="T379" s="25" t="str">
        <f t="shared" si="62"/>
        <v>charge</v>
      </c>
      <c r="V379" s="25">
        <f t="shared" si="65"/>
        <v>0</v>
      </c>
      <c r="W379" s="25">
        <f t="shared" si="63"/>
        <v>4000</v>
      </c>
      <c r="X379" s="25">
        <f t="shared" si="66"/>
        <v>0</v>
      </c>
      <c r="Z379" s="25">
        <f t="shared" si="64"/>
        <v>0</v>
      </c>
      <c r="AB379" s="25">
        <f t="shared" si="58"/>
        <v>22855.37132312762</v>
      </c>
    </row>
    <row r="380" x14ac:dyDescent="0.2">
      <c r="I380" s="24">
        <v>375</v>
      </c>
      <c r="J380" s="28">
        <v>0.41450351299999999</v>
      </c>
      <c r="L380" s="24">
        <v>17377.349751663205</v>
      </c>
      <c r="N380" s="24">
        <v>375</v>
      </c>
      <c r="O380" s="24">
        <f t="shared" si="59"/>
        <v>13814.993052572248</v>
      </c>
      <c r="P380" s="24">
        <f t="shared" si="56"/>
        <v>13814.993052572248</v>
      </c>
      <c r="Q380" s="24">
        <f t="shared" si="57"/>
        <v>33160.281040000002</v>
      </c>
      <c r="R380" s="24">
        <f t="shared" si="60"/>
        <v>0</v>
      </c>
      <c r="S380" s="24">
        <f t="shared" si="61"/>
        <v>19345.287987427753</v>
      </c>
      <c r="T380" s="24" t="str">
        <f t="shared" si="62"/>
        <v>charge</v>
      </c>
      <c r="V380" s="24">
        <f t="shared" si="65"/>
        <v>0</v>
      </c>
      <c r="W380" s="24">
        <f t="shared" si="63"/>
        <v>4000</v>
      </c>
      <c r="X380" s="24">
        <f t="shared" si="66"/>
        <v>0</v>
      </c>
      <c r="Z380" s="24">
        <f t="shared" si="64"/>
        <v>0</v>
      </c>
      <c r="AB380" s="24">
        <f t="shared" si="58"/>
        <v>19345.287987427753</v>
      </c>
    </row>
    <row r="381" x14ac:dyDescent="0.2">
      <c r="I381" s="25">
        <v>376</v>
      </c>
      <c r="J381" s="29">
        <v>0.44578030099999999</v>
      </c>
      <c r="L381" s="25">
        <v>17322.290797138212</v>
      </c>
      <c r="N381" s="25">
        <v>376</v>
      </c>
      <c r="O381" s="25">
        <f t="shared" si="59"/>
        <v>13771.22118372488</v>
      </c>
      <c r="P381" s="25">
        <f t="shared" si="56"/>
        <v>13771.22118372488</v>
      </c>
      <c r="Q381" s="25">
        <f t="shared" si="57"/>
        <v>35662.424079999997</v>
      </c>
      <c r="R381" s="25">
        <f t="shared" si="60"/>
        <v>0</v>
      </c>
      <c r="S381" s="25">
        <f t="shared" si="61"/>
        <v>21891.202896275117</v>
      </c>
      <c r="T381" s="25" t="str">
        <f t="shared" si="62"/>
        <v>charge</v>
      </c>
      <c r="V381" s="25">
        <f t="shared" si="65"/>
        <v>0</v>
      </c>
      <c r="W381" s="25">
        <f t="shared" si="63"/>
        <v>4000</v>
      </c>
      <c r="X381" s="25">
        <f t="shared" si="66"/>
        <v>0</v>
      </c>
      <c r="Z381" s="25">
        <f t="shared" si="64"/>
        <v>0</v>
      </c>
      <c r="AB381" s="25">
        <f t="shared" si="58"/>
        <v>21891.202896275117</v>
      </c>
    </row>
    <row r="382" x14ac:dyDescent="0.2">
      <c r="I382" s="24">
        <v>377</v>
      </c>
      <c r="J382" s="28">
        <v>0.27129245899999999</v>
      </c>
      <c r="L382" s="24">
        <v>17682.272195291516</v>
      </c>
      <c r="N382" s="24">
        <v>377</v>
      </c>
      <c r="O382" s="24">
        <f t="shared" si="59"/>
        <v>14057.406395256756</v>
      </c>
      <c r="P382" s="24">
        <f t="shared" si="56"/>
        <v>14057.406395256756</v>
      </c>
      <c r="Q382" s="24">
        <f t="shared" si="57"/>
        <v>21703.396720000001</v>
      </c>
      <c r="R382" s="24">
        <f t="shared" si="60"/>
        <v>0</v>
      </c>
      <c r="S382" s="24">
        <f t="shared" si="61"/>
        <v>7645.9903247432449</v>
      </c>
      <c r="T382" s="24" t="str">
        <f t="shared" si="62"/>
        <v>charge</v>
      </c>
      <c r="V382" s="24">
        <f t="shared" si="65"/>
        <v>0</v>
      </c>
      <c r="W382" s="24">
        <f t="shared" si="63"/>
        <v>4000</v>
      </c>
      <c r="X382" s="24">
        <f t="shared" si="66"/>
        <v>0</v>
      </c>
      <c r="Z382" s="24">
        <f t="shared" si="64"/>
        <v>0</v>
      </c>
      <c r="AB382" s="24">
        <f t="shared" si="58"/>
        <v>7645.9903247432449</v>
      </c>
    </row>
    <row r="383" x14ac:dyDescent="0.2">
      <c r="I383" s="25">
        <v>378</v>
      </c>
      <c r="J383" s="29">
        <v>0</v>
      </c>
      <c r="L383" s="25">
        <v>18756.867824172972</v>
      </c>
      <c r="N383" s="25">
        <v>378</v>
      </c>
      <c r="O383" s="25">
        <f t="shared" si="59"/>
        <v>14911.709920217514</v>
      </c>
      <c r="P383" s="25">
        <f t="shared" si="56"/>
        <v>14911.709920217514</v>
      </c>
      <c r="Q383" s="25">
        <f t="shared" si="57"/>
        <v>0</v>
      </c>
      <c r="R383" s="25">
        <f t="shared" si="60"/>
        <v>14911.709920217514</v>
      </c>
      <c r="S383" s="25">
        <f t="shared" si="61"/>
        <v>0</v>
      </c>
      <c r="T383" s="25" t="str">
        <f t="shared" si="62"/>
        <v>drain</v>
      </c>
      <c r="V383" s="25">
        <f t="shared" si="65"/>
        <v>0</v>
      </c>
      <c r="W383" s="25">
        <f t="shared" si="63"/>
        <v>0</v>
      </c>
      <c r="X383" s="25">
        <f t="shared" si="66"/>
        <v>4000</v>
      </c>
      <c r="Z383" s="25">
        <f t="shared" si="64"/>
        <v>10911.709920217514</v>
      </c>
      <c r="AB383" s="25">
        <f t="shared" si="58"/>
        <v>0</v>
      </c>
    </row>
    <row r="384" x14ac:dyDescent="0.2">
      <c r="I384" s="24">
        <v>379</v>
      </c>
      <c r="J384" s="28">
        <v>0</v>
      </c>
      <c r="L384" s="24">
        <v>21339.121041297913</v>
      </c>
      <c r="N384" s="24">
        <v>379</v>
      </c>
      <c r="O384" s="24">
        <f t="shared" si="59"/>
        <v>16964.601227831841</v>
      </c>
      <c r="P384" s="24">
        <f t="shared" si="56"/>
        <v>16964.601227831841</v>
      </c>
      <c r="Q384" s="24">
        <f t="shared" si="57"/>
        <v>0</v>
      </c>
      <c r="R384" s="24">
        <f t="shared" si="60"/>
        <v>16964.601227831841</v>
      </c>
      <c r="S384" s="24">
        <f t="shared" si="61"/>
        <v>0</v>
      </c>
      <c r="T384" s="24" t="str">
        <f t="shared" si="62"/>
        <v>drain</v>
      </c>
      <c r="V384" s="24">
        <f t="shared" si="65"/>
        <v>0</v>
      </c>
      <c r="W384" s="24">
        <f t="shared" si="63"/>
        <v>0</v>
      </c>
      <c r="X384" s="24">
        <f t="shared" si="66"/>
        <v>0</v>
      </c>
      <c r="Z384" s="24">
        <f t="shared" si="64"/>
        <v>16964.601227831841</v>
      </c>
      <c r="AB384" s="24">
        <f t="shared" si="58"/>
        <v>0</v>
      </c>
    </row>
    <row r="385" x14ac:dyDescent="0.2">
      <c r="I385" s="25">
        <v>380</v>
      </c>
      <c r="J385" s="29">
        <v>0</v>
      </c>
      <c r="L385" s="25">
        <v>22090.805288028714</v>
      </c>
      <c r="N385" s="25">
        <v>380</v>
      </c>
      <c r="O385" s="25">
        <f t="shared" si="59"/>
        <v>17562.190203982827</v>
      </c>
      <c r="P385" s="25">
        <f t="shared" si="56"/>
        <v>17562.190203982827</v>
      </c>
      <c r="Q385" s="25">
        <f t="shared" si="57"/>
        <v>0</v>
      </c>
      <c r="R385" s="25">
        <f t="shared" si="60"/>
        <v>17562.190203982827</v>
      </c>
      <c r="S385" s="25">
        <f t="shared" si="61"/>
        <v>0</v>
      </c>
      <c r="T385" s="25" t="str">
        <f t="shared" si="62"/>
        <v>drain</v>
      </c>
      <c r="V385" s="25">
        <f t="shared" si="65"/>
        <v>0</v>
      </c>
      <c r="W385" s="25">
        <f t="shared" si="63"/>
        <v>0</v>
      </c>
      <c r="X385" s="25">
        <f t="shared" si="66"/>
        <v>0</v>
      </c>
      <c r="Z385" s="25">
        <f t="shared" si="64"/>
        <v>17562.190203982827</v>
      </c>
      <c r="AB385" s="25">
        <f t="shared" si="58"/>
        <v>0</v>
      </c>
    </row>
    <row r="386" x14ac:dyDescent="0.2">
      <c r="I386" s="24">
        <v>381</v>
      </c>
      <c r="J386" s="28">
        <v>0</v>
      </c>
      <c r="L386" s="24">
        <v>21771.002463436125</v>
      </c>
      <c r="N386" s="24">
        <v>381</v>
      </c>
      <c r="O386" s="24">
        <f t="shared" si="59"/>
        <v>17307.946958431719</v>
      </c>
      <c r="P386" s="24">
        <f t="shared" si="56"/>
        <v>17307.946958431719</v>
      </c>
      <c r="Q386" s="24">
        <f t="shared" si="57"/>
        <v>0</v>
      </c>
      <c r="R386" s="24">
        <f t="shared" si="60"/>
        <v>17307.946958431719</v>
      </c>
      <c r="S386" s="24">
        <f t="shared" si="61"/>
        <v>0</v>
      </c>
      <c r="T386" s="24" t="str">
        <f t="shared" si="62"/>
        <v>drain</v>
      </c>
      <c r="V386" s="24">
        <f t="shared" si="65"/>
        <v>0</v>
      </c>
      <c r="W386" s="24">
        <f t="shared" si="63"/>
        <v>0</v>
      </c>
      <c r="X386" s="24">
        <f t="shared" si="66"/>
        <v>0</v>
      </c>
      <c r="Z386" s="24">
        <f t="shared" si="64"/>
        <v>17307.946958431719</v>
      </c>
      <c r="AB386" s="24">
        <f t="shared" si="58"/>
        <v>0</v>
      </c>
    </row>
    <row r="387" x14ac:dyDescent="0.2">
      <c r="I387" s="25">
        <v>382</v>
      </c>
      <c r="J387" s="29">
        <v>0</v>
      </c>
      <c r="L387" s="25">
        <v>21054.209169721602</v>
      </c>
      <c r="N387" s="25">
        <v>382</v>
      </c>
      <c r="O387" s="25">
        <f t="shared" si="59"/>
        <v>16738.096289928675</v>
      </c>
      <c r="P387" s="25">
        <f t="shared" si="56"/>
        <v>16738.096289928675</v>
      </c>
      <c r="Q387" s="25">
        <f t="shared" si="57"/>
        <v>0</v>
      </c>
      <c r="R387" s="25">
        <f t="shared" si="60"/>
        <v>16738.096289928675</v>
      </c>
      <c r="S387" s="25">
        <f t="shared" si="61"/>
        <v>0</v>
      </c>
      <c r="T387" s="25" t="str">
        <f t="shared" si="62"/>
        <v>drain</v>
      </c>
      <c r="V387" s="25">
        <f t="shared" si="65"/>
        <v>0</v>
      </c>
      <c r="W387" s="25">
        <f t="shared" si="63"/>
        <v>0</v>
      </c>
      <c r="X387" s="25">
        <f t="shared" si="66"/>
        <v>0</v>
      </c>
      <c r="Z387" s="25">
        <f t="shared" si="64"/>
        <v>16738.096289928675</v>
      </c>
      <c r="AB387" s="25">
        <f t="shared" si="58"/>
        <v>0</v>
      </c>
    </row>
    <row r="388" x14ac:dyDescent="0.2">
      <c r="I388" s="24">
        <v>383</v>
      </c>
      <c r="J388" s="28">
        <v>0</v>
      </c>
      <c r="L388" s="24">
        <v>20241.214785766599</v>
      </c>
      <c r="N388" s="24">
        <v>383</v>
      </c>
      <c r="O388" s="24">
        <f t="shared" si="59"/>
        <v>16091.765754684448</v>
      </c>
      <c r="P388" s="24">
        <f t="shared" si="56"/>
        <v>16091.765754684448</v>
      </c>
      <c r="Q388" s="24">
        <f t="shared" si="57"/>
        <v>0</v>
      </c>
      <c r="R388" s="24">
        <f t="shared" si="60"/>
        <v>16091.765754684448</v>
      </c>
      <c r="S388" s="24">
        <f t="shared" si="61"/>
        <v>0</v>
      </c>
      <c r="T388" s="24" t="str">
        <f t="shared" si="62"/>
        <v>drain</v>
      </c>
      <c r="V388" s="24">
        <f t="shared" si="65"/>
        <v>0</v>
      </c>
      <c r="W388" s="24">
        <f t="shared" si="63"/>
        <v>0</v>
      </c>
      <c r="X388" s="24">
        <f t="shared" si="66"/>
        <v>0</v>
      </c>
      <c r="Z388" s="24">
        <f t="shared" si="64"/>
        <v>16091.765754684448</v>
      </c>
      <c r="AB388" s="24">
        <f t="shared" si="58"/>
        <v>0</v>
      </c>
    </row>
    <row r="389" x14ac:dyDescent="0.2">
      <c r="I389" s="25">
        <v>384</v>
      </c>
      <c r="J389" s="29">
        <v>0</v>
      </c>
      <c r="L389" s="25">
        <v>18710.587332248688</v>
      </c>
      <c r="N389" s="25">
        <v>384</v>
      </c>
      <c r="O389" s="25">
        <f t="shared" si="59"/>
        <v>14874.916929137707</v>
      </c>
      <c r="P389" s="25">
        <f t="shared" si="56"/>
        <v>14874.916929137707</v>
      </c>
      <c r="Q389" s="25">
        <f t="shared" si="57"/>
        <v>0</v>
      </c>
      <c r="R389" s="25">
        <f t="shared" si="60"/>
        <v>14874.916929137707</v>
      </c>
      <c r="S389" s="25">
        <f t="shared" si="61"/>
        <v>0</v>
      </c>
      <c r="T389" s="25" t="str">
        <f t="shared" si="62"/>
        <v>drain</v>
      </c>
      <c r="V389" s="25">
        <f t="shared" si="65"/>
        <v>0</v>
      </c>
      <c r="W389" s="25">
        <f t="shared" si="63"/>
        <v>0</v>
      </c>
      <c r="X389" s="25">
        <f t="shared" si="66"/>
        <v>0</v>
      </c>
      <c r="Z389" s="25">
        <f t="shared" si="64"/>
        <v>14874.916929137707</v>
      </c>
      <c r="AB389" s="25">
        <f t="shared" si="58"/>
        <v>0</v>
      </c>
    </row>
    <row r="390" x14ac:dyDescent="0.2">
      <c r="I390" s="24">
        <v>385</v>
      </c>
      <c r="J390" s="28">
        <v>0</v>
      </c>
      <c r="L390" s="24">
        <v>16537.422271108626</v>
      </c>
      <c r="N390" s="24">
        <v>385</v>
      </c>
      <c r="O390" s="24">
        <f t="shared" si="59"/>
        <v>13147.250705531358</v>
      </c>
      <c r="P390" s="24">
        <f t="shared" ref="P390:P453" si="67">O390-$E$8*$E$9</f>
        <v>13147.250705531358</v>
      </c>
      <c r="Q390" s="24">
        <f t="shared" ref="Q390:Q453" si="68">J390*$E$7</f>
        <v>0</v>
      </c>
      <c r="R390" s="24">
        <f t="shared" si="60"/>
        <v>13147.250705531358</v>
      </c>
      <c r="S390" s="24">
        <f t="shared" si="61"/>
        <v>0</v>
      </c>
      <c r="T390" s="24" t="str">
        <f t="shared" si="62"/>
        <v>drain</v>
      </c>
      <c r="V390" s="24">
        <f t="shared" si="65"/>
        <v>0</v>
      </c>
      <c r="W390" s="24">
        <f t="shared" si="63"/>
        <v>0</v>
      </c>
      <c r="X390" s="24">
        <f t="shared" si="66"/>
        <v>0</v>
      </c>
      <c r="Z390" s="24">
        <f t="shared" si="64"/>
        <v>13147.250705531358</v>
      </c>
      <c r="AB390" s="24">
        <f t="shared" ref="AB390:AB453" si="69">IF(T390="charge",(S390-V390),0)</f>
        <v>0</v>
      </c>
    </row>
    <row r="391" x14ac:dyDescent="0.2">
      <c r="I391" s="25">
        <v>386</v>
      </c>
      <c r="J391" s="29">
        <v>0</v>
      </c>
      <c r="L391" s="25">
        <v>14686.989032387732</v>
      </c>
      <c r="N391" s="25">
        <v>386</v>
      </c>
      <c r="O391" s="25">
        <f t="shared" ref="O391:O454" si="70">L391*$O$2</f>
        <v>11676.156280748248</v>
      </c>
      <c r="P391" s="25">
        <f t="shared" si="67"/>
        <v>11676.156280748248</v>
      </c>
      <c r="Q391" s="25">
        <f t="shared" si="68"/>
        <v>0</v>
      </c>
      <c r="R391" s="25">
        <f t="shared" ref="R391:R454" si="71">IF(P391&gt;Q391,P391-Q391,0)</f>
        <v>11676.156280748248</v>
      </c>
      <c r="S391" s="25">
        <f t="shared" ref="S391:S454" si="72">IF(Q391&gt;P391,Q391-P391,0)</f>
        <v>0</v>
      </c>
      <c r="T391" s="25" t="str">
        <f t="shared" ref="T391:T454" si="73">IF(P391&gt;Q391,"drain","charge")</f>
        <v>drain</v>
      </c>
      <c r="V391" s="25">
        <f t="shared" si="65"/>
        <v>0</v>
      </c>
      <c r="W391" s="25">
        <f t="shared" ref="W391:W454" si="74">IF(W390+S391&gt;$E$11,$E$11,IF(T391="charge",W390+(S391*$E$12),IF((W390-R391)&gt;0,W390-R391,0)))</f>
        <v>0</v>
      </c>
      <c r="X391" s="25">
        <f t="shared" si="66"/>
        <v>0</v>
      </c>
      <c r="Z391" s="25">
        <f t="shared" ref="Z391:Z454" si="75">R391-X391</f>
        <v>11676.156280748248</v>
      </c>
      <c r="AB391" s="25">
        <f t="shared" si="69"/>
        <v>0</v>
      </c>
    </row>
    <row r="392" x14ac:dyDescent="0.2">
      <c r="I392" s="24">
        <v>387</v>
      </c>
      <c r="J392" s="28">
        <v>0</v>
      </c>
      <c r="L392" s="24">
        <v>13496.316769504547</v>
      </c>
      <c r="N392" s="24">
        <v>387</v>
      </c>
      <c r="O392" s="24">
        <f t="shared" si="70"/>
        <v>10729.571831756115</v>
      </c>
      <c r="P392" s="24">
        <f t="shared" si="67"/>
        <v>10729.571831756115</v>
      </c>
      <c r="Q392" s="24">
        <f t="shared" si="68"/>
        <v>0</v>
      </c>
      <c r="R392" s="24">
        <f t="shared" si="71"/>
        <v>10729.571831756115</v>
      </c>
      <c r="S392" s="24">
        <f t="shared" si="72"/>
        <v>0</v>
      </c>
      <c r="T392" s="24" t="str">
        <f t="shared" si="73"/>
        <v>drain</v>
      </c>
      <c r="V392" s="24">
        <f t="shared" ref="V392:V455" si="76">IF(W392&gt;=W391,(W392-W391),0)</f>
        <v>0</v>
      </c>
      <c r="W392" s="24">
        <f t="shared" si="74"/>
        <v>0</v>
      </c>
      <c r="X392" s="24">
        <f t="shared" ref="X392:X455" si="77">IF(T392="drain",W391-W392,0)</f>
        <v>0</v>
      </c>
      <c r="Z392" s="24">
        <f t="shared" si="75"/>
        <v>10729.571831756115</v>
      </c>
      <c r="AB392" s="24">
        <f t="shared" si="69"/>
        <v>0</v>
      </c>
    </row>
    <row r="393" x14ac:dyDescent="0.2">
      <c r="I393" s="25">
        <v>388</v>
      </c>
      <c r="J393" s="29">
        <v>0</v>
      </c>
      <c r="L393" s="25">
        <v>12909.711623144149</v>
      </c>
      <c r="N393" s="25">
        <v>388</v>
      </c>
      <c r="O393" s="25">
        <f t="shared" si="70"/>
        <v>10263.220740399598</v>
      </c>
      <c r="P393" s="25">
        <f t="shared" si="67"/>
        <v>10263.220740399598</v>
      </c>
      <c r="Q393" s="25">
        <f t="shared" si="68"/>
        <v>0</v>
      </c>
      <c r="R393" s="25">
        <f t="shared" si="71"/>
        <v>10263.220740399598</v>
      </c>
      <c r="S393" s="25">
        <f t="shared" si="72"/>
        <v>0</v>
      </c>
      <c r="T393" s="25" t="str">
        <f t="shared" si="73"/>
        <v>drain</v>
      </c>
      <c r="V393" s="25">
        <f t="shared" si="76"/>
        <v>0</v>
      </c>
      <c r="W393" s="25">
        <f t="shared" si="74"/>
        <v>0</v>
      </c>
      <c r="X393" s="25">
        <f t="shared" si="77"/>
        <v>0</v>
      </c>
      <c r="Z393" s="25">
        <f t="shared" si="75"/>
        <v>10263.220740399598</v>
      </c>
      <c r="AB393" s="25">
        <f t="shared" si="69"/>
        <v>0</v>
      </c>
    </row>
    <row r="394" x14ac:dyDescent="0.2">
      <c r="I394" s="24">
        <v>389</v>
      </c>
      <c r="J394" s="28">
        <v>0</v>
      </c>
      <c r="L394" s="24">
        <v>12929.829955053328</v>
      </c>
      <c r="N394" s="24">
        <v>389</v>
      </c>
      <c r="O394" s="24">
        <f t="shared" si="70"/>
        <v>10279.214814267396</v>
      </c>
      <c r="P394" s="24">
        <f t="shared" si="67"/>
        <v>10279.214814267396</v>
      </c>
      <c r="Q394" s="24">
        <f t="shared" si="68"/>
        <v>0</v>
      </c>
      <c r="R394" s="24">
        <f t="shared" si="71"/>
        <v>10279.214814267396</v>
      </c>
      <c r="S394" s="24">
        <f t="shared" si="72"/>
        <v>0</v>
      </c>
      <c r="T394" s="24" t="str">
        <f t="shared" si="73"/>
        <v>drain</v>
      </c>
      <c r="V394" s="24">
        <f t="shared" si="76"/>
        <v>0</v>
      </c>
      <c r="W394" s="24">
        <f t="shared" si="74"/>
        <v>0</v>
      </c>
      <c r="X394" s="24">
        <f t="shared" si="77"/>
        <v>0</v>
      </c>
      <c r="Z394" s="24">
        <f t="shared" si="75"/>
        <v>10279.214814267396</v>
      </c>
      <c r="AB394" s="24">
        <f t="shared" si="69"/>
        <v>0</v>
      </c>
    </row>
    <row r="395" x14ac:dyDescent="0.2">
      <c r="I395" s="25">
        <v>390</v>
      </c>
      <c r="J395" s="29">
        <v>0</v>
      </c>
      <c r="L395" s="25">
        <v>13632.36825685501</v>
      </c>
      <c r="N395" s="25">
        <v>390</v>
      </c>
      <c r="O395" s="25">
        <f t="shared" si="70"/>
        <v>10837.732764199734</v>
      </c>
      <c r="P395" s="25">
        <f t="shared" si="67"/>
        <v>10837.732764199734</v>
      </c>
      <c r="Q395" s="25">
        <f t="shared" si="68"/>
        <v>0</v>
      </c>
      <c r="R395" s="25">
        <f t="shared" si="71"/>
        <v>10837.732764199734</v>
      </c>
      <c r="S395" s="25">
        <f t="shared" si="72"/>
        <v>0</v>
      </c>
      <c r="T395" s="25" t="str">
        <f t="shared" si="73"/>
        <v>drain</v>
      </c>
      <c r="V395" s="25">
        <f t="shared" si="76"/>
        <v>0</v>
      </c>
      <c r="W395" s="25">
        <f t="shared" si="74"/>
        <v>0</v>
      </c>
      <c r="X395" s="25">
        <f t="shared" si="77"/>
        <v>0</v>
      </c>
      <c r="Z395" s="25">
        <f t="shared" si="75"/>
        <v>10837.732764199734</v>
      </c>
      <c r="AB395" s="25">
        <f t="shared" si="69"/>
        <v>0</v>
      </c>
    </row>
    <row r="396" x14ac:dyDescent="0.2">
      <c r="I396" s="24">
        <v>391</v>
      </c>
      <c r="J396" s="28">
        <v>0</v>
      </c>
      <c r="L396" s="24">
        <v>14645.658435916899</v>
      </c>
      <c r="N396" s="24">
        <v>391</v>
      </c>
      <c r="O396" s="24">
        <f t="shared" si="70"/>
        <v>11643.298456553935</v>
      </c>
      <c r="P396" s="24">
        <f t="shared" si="67"/>
        <v>11643.298456553935</v>
      </c>
      <c r="Q396" s="24">
        <f t="shared" si="68"/>
        <v>0</v>
      </c>
      <c r="R396" s="24">
        <f t="shared" si="71"/>
        <v>11643.298456553935</v>
      </c>
      <c r="S396" s="24">
        <f t="shared" si="72"/>
        <v>0</v>
      </c>
      <c r="T396" s="24" t="str">
        <f t="shared" si="73"/>
        <v>drain</v>
      </c>
      <c r="V396" s="24">
        <f t="shared" si="76"/>
        <v>0</v>
      </c>
      <c r="W396" s="24">
        <f t="shared" si="74"/>
        <v>0</v>
      </c>
      <c r="X396" s="24">
        <f t="shared" si="77"/>
        <v>0</v>
      </c>
      <c r="Z396" s="24">
        <f t="shared" si="75"/>
        <v>11643.298456553935</v>
      </c>
      <c r="AB396" s="24">
        <f t="shared" si="69"/>
        <v>0</v>
      </c>
    </row>
    <row r="397" x14ac:dyDescent="0.2">
      <c r="I397" s="25">
        <v>392</v>
      </c>
      <c r="J397" s="29">
        <v>0</v>
      </c>
      <c r="L397" s="25">
        <v>16130.963575839995</v>
      </c>
      <c r="N397" s="25">
        <v>392</v>
      </c>
      <c r="O397" s="25">
        <f t="shared" si="70"/>
        <v>12824.116042792797</v>
      </c>
      <c r="P397" s="25">
        <f t="shared" si="67"/>
        <v>12824.116042792797</v>
      </c>
      <c r="Q397" s="25">
        <f t="shared" si="68"/>
        <v>0</v>
      </c>
      <c r="R397" s="25">
        <f t="shared" si="71"/>
        <v>12824.116042792797</v>
      </c>
      <c r="S397" s="25">
        <f t="shared" si="72"/>
        <v>0</v>
      </c>
      <c r="T397" s="25" t="str">
        <f t="shared" si="73"/>
        <v>drain</v>
      </c>
      <c r="V397" s="25">
        <f t="shared" si="76"/>
        <v>0</v>
      </c>
      <c r="W397" s="25">
        <f t="shared" si="74"/>
        <v>0</v>
      </c>
      <c r="X397" s="25">
        <f t="shared" si="77"/>
        <v>0</v>
      </c>
      <c r="Z397" s="25">
        <f t="shared" si="75"/>
        <v>12824.116042792797</v>
      </c>
      <c r="AB397" s="25">
        <f t="shared" si="69"/>
        <v>0</v>
      </c>
    </row>
    <row r="398" x14ac:dyDescent="0.2">
      <c r="I398" s="24">
        <v>393</v>
      </c>
      <c r="J398" s="28">
        <v>5.0093642000000001E-2</v>
      </c>
      <c r="L398" s="24">
        <v>18334.825593376157</v>
      </c>
      <c r="N398" s="24">
        <v>393</v>
      </c>
      <c r="O398" s="24">
        <f t="shared" si="70"/>
        <v>14576.186346734046</v>
      </c>
      <c r="P398" s="24">
        <f t="shared" si="67"/>
        <v>14576.186346734046</v>
      </c>
      <c r="Q398" s="24">
        <f t="shared" si="68"/>
        <v>4007.49136</v>
      </c>
      <c r="R398" s="24">
        <f t="shared" si="71"/>
        <v>10568.694986734046</v>
      </c>
      <c r="S398" s="24">
        <f t="shared" si="72"/>
        <v>0</v>
      </c>
      <c r="T398" s="24" t="str">
        <f t="shared" si="73"/>
        <v>drain</v>
      </c>
      <c r="V398" s="24">
        <f t="shared" si="76"/>
        <v>0</v>
      </c>
      <c r="W398" s="24">
        <f t="shared" si="74"/>
        <v>0</v>
      </c>
      <c r="X398" s="24">
        <f t="shared" si="77"/>
        <v>0</v>
      </c>
      <c r="Z398" s="24">
        <f t="shared" si="75"/>
        <v>10568.694986734046</v>
      </c>
      <c r="AB398" s="24">
        <f t="shared" si="69"/>
        <v>0</v>
      </c>
    </row>
    <row r="399" x14ac:dyDescent="0.2">
      <c r="I399" s="25">
        <v>394</v>
      </c>
      <c r="J399" s="29">
        <v>0.21389604300000001</v>
      </c>
      <c r="L399" s="25">
        <v>19910.887704658508</v>
      </c>
      <c r="N399" s="25">
        <v>394</v>
      </c>
      <c r="O399" s="25">
        <f t="shared" si="70"/>
        <v>15829.155725203515</v>
      </c>
      <c r="P399" s="25">
        <f t="shared" si="67"/>
        <v>15829.155725203515</v>
      </c>
      <c r="Q399" s="25">
        <f t="shared" si="68"/>
        <v>17111.683440000001</v>
      </c>
      <c r="R399" s="25">
        <f t="shared" si="71"/>
        <v>0</v>
      </c>
      <c r="S399" s="25">
        <f t="shared" si="72"/>
        <v>1282.5277147964862</v>
      </c>
      <c r="T399" s="25" t="str">
        <f t="shared" si="73"/>
        <v>charge</v>
      </c>
      <c r="V399" s="25">
        <f t="shared" si="76"/>
        <v>1154.2749433168376</v>
      </c>
      <c r="W399" s="25">
        <f t="shared" si="74"/>
        <v>1154.2749433168376</v>
      </c>
      <c r="X399" s="25">
        <f t="shared" si="77"/>
        <v>0</v>
      </c>
      <c r="Z399" s="25">
        <f t="shared" si="75"/>
        <v>0</v>
      </c>
      <c r="AB399" s="25">
        <f t="shared" si="69"/>
        <v>128.25277147964857</v>
      </c>
    </row>
    <row r="400" x14ac:dyDescent="0.2">
      <c r="I400" s="24">
        <v>395</v>
      </c>
      <c r="J400" s="28">
        <v>0.535579641</v>
      </c>
      <c r="L400" s="24">
        <v>20421.17008857727</v>
      </c>
      <c r="N400" s="24">
        <v>395</v>
      </c>
      <c r="O400" s="24">
        <f t="shared" si="70"/>
        <v>16234.830220418929</v>
      </c>
      <c r="P400" s="24">
        <f t="shared" si="67"/>
        <v>16234.830220418929</v>
      </c>
      <c r="Q400" s="24">
        <f t="shared" si="68"/>
        <v>42846.371279999999</v>
      </c>
      <c r="R400" s="24">
        <f t="shared" si="71"/>
        <v>0</v>
      </c>
      <c r="S400" s="24">
        <f t="shared" si="72"/>
        <v>26611.541059581068</v>
      </c>
      <c r="T400" s="24" t="str">
        <f t="shared" si="73"/>
        <v>charge</v>
      </c>
      <c r="V400" s="24">
        <f t="shared" si="76"/>
        <v>2845.7250566831626</v>
      </c>
      <c r="W400" s="24">
        <f t="shared" si="74"/>
        <v>4000</v>
      </c>
      <c r="X400" s="24">
        <f t="shared" si="77"/>
        <v>0</v>
      </c>
      <c r="Z400" s="24">
        <f t="shared" si="75"/>
        <v>0</v>
      </c>
      <c r="AB400" s="24">
        <f t="shared" si="69"/>
        <v>23765.816002897904</v>
      </c>
    </row>
    <row r="401" x14ac:dyDescent="0.2">
      <c r="I401" s="25">
        <v>396</v>
      </c>
      <c r="J401" s="29">
        <v>0.65626253499999998</v>
      </c>
      <c r="L401" s="25">
        <v>20650.908681869507</v>
      </c>
      <c r="N401" s="25">
        <v>396</v>
      </c>
      <c r="O401" s="25">
        <f t="shared" si="70"/>
        <v>16417.47240208626</v>
      </c>
      <c r="P401" s="25">
        <f t="shared" si="67"/>
        <v>16417.47240208626</v>
      </c>
      <c r="Q401" s="25">
        <f t="shared" si="68"/>
        <v>52501.002800000002</v>
      </c>
      <c r="R401" s="25">
        <f t="shared" si="71"/>
        <v>0</v>
      </c>
      <c r="S401" s="25">
        <f t="shared" si="72"/>
        <v>36083.530397913739</v>
      </c>
      <c r="T401" s="25" t="str">
        <f t="shared" si="73"/>
        <v>charge</v>
      </c>
      <c r="V401" s="25">
        <f t="shared" si="76"/>
        <v>0</v>
      </c>
      <c r="W401" s="25">
        <f t="shared" si="74"/>
        <v>4000</v>
      </c>
      <c r="X401" s="25">
        <f t="shared" si="77"/>
        <v>0</v>
      </c>
      <c r="Z401" s="25">
        <f t="shared" si="75"/>
        <v>0</v>
      </c>
      <c r="AB401" s="25">
        <f t="shared" si="69"/>
        <v>36083.530397913739</v>
      </c>
    </row>
    <row r="402" x14ac:dyDescent="0.2">
      <c r="I402" s="24">
        <v>397</v>
      </c>
      <c r="J402" s="28">
        <v>0.66152910199999992</v>
      </c>
      <c r="L402" s="24">
        <v>20828.250948524474</v>
      </c>
      <c r="N402" s="24">
        <v>397</v>
      </c>
      <c r="O402" s="24">
        <f t="shared" si="70"/>
        <v>16558.459504076956</v>
      </c>
      <c r="P402" s="24">
        <f t="shared" si="67"/>
        <v>16558.459504076956</v>
      </c>
      <c r="Q402" s="24">
        <f t="shared" si="68"/>
        <v>52922.328159999997</v>
      </c>
      <c r="R402" s="24">
        <f t="shared" si="71"/>
        <v>0</v>
      </c>
      <c r="S402" s="24">
        <f t="shared" si="72"/>
        <v>36363.868655923041</v>
      </c>
      <c r="T402" s="24" t="str">
        <f t="shared" si="73"/>
        <v>charge</v>
      </c>
      <c r="V402" s="24">
        <f t="shared" si="76"/>
        <v>0</v>
      </c>
      <c r="W402" s="24">
        <f t="shared" si="74"/>
        <v>4000</v>
      </c>
      <c r="X402" s="24">
        <f t="shared" si="77"/>
        <v>0</v>
      </c>
      <c r="Z402" s="24">
        <f t="shared" si="75"/>
        <v>0</v>
      </c>
      <c r="AB402" s="24">
        <f t="shared" si="69"/>
        <v>36363.868655923041</v>
      </c>
    </row>
    <row r="403" x14ac:dyDescent="0.2">
      <c r="I403" s="25">
        <v>398</v>
      </c>
      <c r="J403" s="29">
        <v>0.67212236399999992</v>
      </c>
      <c r="L403" s="25">
        <v>20931.730163383483</v>
      </c>
      <c r="N403" s="25">
        <v>398</v>
      </c>
      <c r="O403" s="25">
        <f t="shared" si="70"/>
        <v>16640.725479889868</v>
      </c>
      <c r="P403" s="25">
        <f t="shared" si="67"/>
        <v>16640.725479889868</v>
      </c>
      <c r="Q403" s="25">
        <f t="shared" si="68"/>
        <v>53769.789119999994</v>
      </c>
      <c r="R403" s="25">
        <f t="shared" si="71"/>
        <v>0</v>
      </c>
      <c r="S403" s="25">
        <f t="shared" si="72"/>
        <v>37129.063640110122</v>
      </c>
      <c r="T403" s="25" t="str">
        <f t="shared" si="73"/>
        <v>charge</v>
      </c>
      <c r="V403" s="25">
        <f t="shared" si="76"/>
        <v>0</v>
      </c>
      <c r="W403" s="25">
        <f t="shared" si="74"/>
        <v>4000</v>
      </c>
      <c r="X403" s="25">
        <f t="shared" si="77"/>
        <v>0</v>
      </c>
      <c r="Z403" s="25">
        <f t="shared" si="75"/>
        <v>0</v>
      </c>
      <c r="AB403" s="25">
        <f t="shared" si="69"/>
        <v>37129.063640110122</v>
      </c>
    </row>
    <row r="404" x14ac:dyDescent="0.2">
      <c r="I404" s="24">
        <v>399</v>
      </c>
      <c r="J404" s="28">
        <v>0.61779820400000007</v>
      </c>
      <c r="L404" s="24">
        <v>20769.984023761746</v>
      </c>
      <c r="N404" s="24">
        <v>399</v>
      </c>
      <c r="O404" s="24">
        <f t="shared" si="70"/>
        <v>16512.13729889059</v>
      </c>
      <c r="P404" s="24">
        <f t="shared" si="67"/>
        <v>16512.13729889059</v>
      </c>
      <c r="Q404" s="24">
        <f t="shared" si="68"/>
        <v>49423.856320000006</v>
      </c>
      <c r="R404" s="24">
        <f t="shared" si="71"/>
        <v>0</v>
      </c>
      <c r="S404" s="24">
        <f t="shared" si="72"/>
        <v>32911.719021109413</v>
      </c>
      <c r="T404" s="24" t="str">
        <f t="shared" si="73"/>
        <v>charge</v>
      </c>
      <c r="V404" s="24">
        <f t="shared" si="76"/>
        <v>0</v>
      </c>
      <c r="W404" s="24">
        <f t="shared" si="74"/>
        <v>4000</v>
      </c>
      <c r="X404" s="24">
        <f t="shared" si="77"/>
        <v>0</v>
      </c>
      <c r="Z404" s="24">
        <f t="shared" si="75"/>
        <v>0</v>
      </c>
      <c r="AB404" s="24">
        <f t="shared" si="69"/>
        <v>32911.719021109413</v>
      </c>
    </row>
    <row r="405" x14ac:dyDescent="0.2">
      <c r="I405" s="25">
        <v>400</v>
      </c>
      <c r="J405" s="29">
        <v>0.33854235300000002</v>
      </c>
      <c r="L405" s="25">
        <v>20921.72406578064</v>
      </c>
      <c r="N405" s="25">
        <v>400</v>
      </c>
      <c r="O405" s="25">
        <f t="shared" si="70"/>
        <v>16632.770632295611</v>
      </c>
      <c r="P405" s="25">
        <f t="shared" si="67"/>
        <v>16632.770632295611</v>
      </c>
      <c r="Q405" s="25">
        <f t="shared" si="68"/>
        <v>27083.38824</v>
      </c>
      <c r="R405" s="25">
        <f t="shared" si="71"/>
        <v>0</v>
      </c>
      <c r="S405" s="25">
        <f t="shared" si="72"/>
        <v>10450.617607704389</v>
      </c>
      <c r="T405" s="25" t="str">
        <f t="shared" si="73"/>
        <v>charge</v>
      </c>
      <c r="V405" s="25">
        <f t="shared" si="76"/>
        <v>0</v>
      </c>
      <c r="W405" s="25">
        <f t="shared" si="74"/>
        <v>4000</v>
      </c>
      <c r="X405" s="25">
        <f t="shared" si="77"/>
        <v>0</v>
      </c>
      <c r="Z405" s="25">
        <f t="shared" si="75"/>
        <v>0</v>
      </c>
      <c r="AB405" s="25">
        <f t="shared" si="69"/>
        <v>10450.617607704389</v>
      </c>
    </row>
    <row r="406" x14ac:dyDescent="0.2">
      <c r="I406" s="24">
        <v>401</v>
      </c>
      <c r="J406" s="28">
        <v>0.223558905</v>
      </c>
      <c r="L406" s="24">
        <v>21279.315636634827</v>
      </c>
      <c r="N406" s="24">
        <v>401</v>
      </c>
      <c r="O406" s="24">
        <f t="shared" si="70"/>
        <v>16917.055931124687</v>
      </c>
      <c r="P406" s="24">
        <f t="shared" si="67"/>
        <v>16917.055931124687</v>
      </c>
      <c r="Q406" s="24">
        <f t="shared" si="68"/>
        <v>17884.7124</v>
      </c>
      <c r="R406" s="24">
        <f t="shared" si="71"/>
        <v>0</v>
      </c>
      <c r="S406" s="24">
        <f t="shared" si="72"/>
        <v>967.65646887531329</v>
      </c>
      <c r="T406" s="24" t="str">
        <f t="shared" si="73"/>
        <v>charge</v>
      </c>
      <c r="V406" s="24">
        <f t="shared" si="76"/>
        <v>0</v>
      </c>
      <c r="W406" s="24">
        <f t="shared" si="74"/>
        <v>4000</v>
      </c>
      <c r="X406" s="24">
        <f t="shared" si="77"/>
        <v>0</v>
      </c>
      <c r="Z406" s="24">
        <f t="shared" si="75"/>
        <v>0</v>
      </c>
      <c r="AB406" s="24">
        <f t="shared" si="69"/>
        <v>967.65646887531329</v>
      </c>
    </row>
    <row r="407" x14ac:dyDescent="0.2">
      <c r="I407" s="25">
        <v>402</v>
      </c>
      <c r="J407" s="29">
        <v>0</v>
      </c>
      <c r="L407" s="25">
        <v>22898.370559597013</v>
      </c>
      <c r="N407" s="25">
        <v>402</v>
      </c>
      <c r="O407" s="25">
        <f t="shared" si="70"/>
        <v>18204.204594879626</v>
      </c>
      <c r="P407" s="25">
        <f t="shared" si="67"/>
        <v>18204.204594879626</v>
      </c>
      <c r="Q407" s="25">
        <f t="shared" si="68"/>
        <v>0</v>
      </c>
      <c r="R407" s="25">
        <f t="shared" si="71"/>
        <v>18204.204594879626</v>
      </c>
      <c r="S407" s="25">
        <f t="shared" si="72"/>
        <v>0</v>
      </c>
      <c r="T407" s="25" t="str">
        <f t="shared" si="73"/>
        <v>drain</v>
      </c>
      <c r="V407" s="25">
        <f t="shared" si="76"/>
        <v>0</v>
      </c>
      <c r="W407" s="25">
        <f t="shared" si="74"/>
        <v>0</v>
      </c>
      <c r="X407" s="25">
        <f t="shared" si="77"/>
        <v>4000</v>
      </c>
      <c r="Z407" s="25">
        <f t="shared" si="75"/>
        <v>14204.204594879626</v>
      </c>
      <c r="AB407" s="25">
        <f t="shared" si="69"/>
        <v>0</v>
      </c>
    </row>
    <row r="408" x14ac:dyDescent="0.2">
      <c r="I408" s="24">
        <v>403</v>
      </c>
      <c r="J408" s="28">
        <v>0</v>
      </c>
      <c r="L408" s="24">
        <v>24994.198831415175</v>
      </c>
      <c r="N408" s="24">
        <v>403</v>
      </c>
      <c r="O408" s="24">
        <f t="shared" si="70"/>
        <v>19870.388070975067</v>
      </c>
      <c r="P408" s="24">
        <f t="shared" si="67"/>
        <v>19870.388070975067</v>
      </c>
      <c r="Q408" s="24">
        <f t="shared" si="68"/>
        <v>0</v>
      </c>
      <c r="R408" s="24">
        <f t="shared" si="71"/>
        <v>19870.388070975067</v>
      </c>
      <c r="S408" s="24">
        <f t="shared" si="72"/>
        <v>0</v>
      </c>
      <c r="T408" s="24" t="str">
        <f t="shared" si="73"/>
        <v>drain</v>
      </c>
      <c r="V408" s="24">
        <f t="shared" si="76"/>
        <v>0</v>
      </c>
      <c r="W408" s="24">
        <f t="shared" si="74"/>
        <v>0</v>
      </c>
      <c r="X408" s="24">
        <f t="shared" si="77"/>
        <v>0</v>
      </c>
      <c r="Z408" s="24">
        <f t="shared" si="75"/>
        <v>19870.388070975067</v>
      </c>
      <c r="AB408" s="24">
        <f t="shared" si="69"/>
        <v>0</v>
      </c>
    </row>
    <row r="409" x14ac:dyDescent="0.2">
      <c r="I409" s="25">
        <v>404</v>
      </c>
      <c r="J409" s="29">
        <v>0</v>
      </c>
      <c r="L409" s="25">
        <v>25184.812001514434</v>
      </c>
      <c r="N409" s="25">
        <v>404</v>
      </c>
      <c r="O409" s="25">
        <f t="shared" si="70"/>
        <v>20021.925541203975</v>
      </c>
      <c r="P409" s="25">
        <f t="shared" si="67"/>
        <v>20021.925541203975</v>
      </c>
      <c r="Q409" s="25">
        <f t="shared" si="68"/>
        <v>0</v>
      </c>
      <c r="R409" s="25">
        <f t="shared" si="71"/>
        <v>20021.925541203975</v>
      </c>
      <c r="S409" s="25">
        <f t="shared" si="72"/>
        <v>0</v>
      </c>
      <c r="T409" s="25" t="str">
        <f t="shared" si="73"/>
        <v>drain</v>
      </c>
      <c r="V409" s="25">
        <f t="shared" si="76"/>
        <v>0</v>
      </c>
      <c r="W409" s="25">
        <f t="shared" si="74"/>
        <v>0</v>
      </c>
      <c r="X409" s="25">
        <f t="shared" si="77"/>
        <v>0</v>
      </c>
      <c r="Z409" s="25">
        <f t="shared" si="75"/>
        <v>20021.925541203975</v>
      </c>
      <c r="AB409" s="25">
        <f t="shared" si="69"/>
        <v>0</v>
      </c>
    </row>
    <row r="410" x14ac:dyDescent="0.2">
      <c r="I410" s="24">
        <v>405</v>
      </c>
      <c r="J410" s="28">
        <v>0</v>
      </c>
      <c r="L410" s="24">
        <v>24743.013858318325</v>
      </c>
      <c r="N410" s="24">
        <v>405</v>
      </c>
      <c r="O410" s="24">
        <f t="shared" si="70"/>
        <v>19670.696017363069</v>
      </c>
      <c r="P410" s="24">
        <f t="shared" si="67"/>
        <v>19670.696017363069</v>
      </c>
      <c r="Q410" s="24">
        <f t="shared" si="68"/>
        <v>0</v>
      </c>
      <c r="R410" s="24">
        <f t="shared" si="71"/>
        <v>19670.696017363069</v>
      </c>
      <c r="S410" s="24">
        <f t="shared" si="72"/>
        <v>0</v>
      </c>
      <c r="T410" s="24" t="str">
        <f t="shared" si="73"/>
        <v>drain</v>
      </c>
      <c r="V410" s="24">
        <f t="shared" si="76"/>
        <v>0</v>
      </c>
      <c r="W410" s="24">
        <f t="shared" si="74"/>
        <v>0</v>
      </c>
      <c r="X410" s="24">
        <f t="shared" si="77"/>
        <v>0</v>
      </c>
      <c r="Z410" s="24">
        <f t="shared" si="75"/>
        <v>19670.696017363069</v>
      </c>
      <c r="AB410" s="24">
        <f t="shared" si="69"/>
        <v>0</v>
      </c>
    </row>
    <row r="411" x14ac:dyDescent="0.2">
      <c r="I411" s="25">
        <v>406</v>
      </c>
      <c r="J411" s="29">
        <v>0</v>
      </c>
      <c r="L411" s="25">
        <v>23527.164004802704</v>
      </c>
      <c r="N411" s="25">
        <v>406</v>
      </c>
      <c r="O411" s="25">
        <f t="shared" si="70"/>
        <v>18704.095383818152</v>
      </c>
      <c r="P411" s="25">
        <f t="shared" si="67"/>
        <v>18704.095383818152</v>
      </c>
      <c r="Q411" s="25">
        <f t="shared" si="68"/>
        <v>0</v>
      </c>
      <c r="R411" s="25">
        <f t="shared" si="71"/>
        <v>18704.095383818152</v>
      </c>
      <c r="S411" s="25">
        <f t="shared" si="72"/>
        <v>0</v>
      </c>
      <c r="T411" s="25" t="str">
        <f t="shared" si="73"/>
        <v>drain</v>
      </c>
      <c r="V411" s="25">
        <f t="shared" si="76"/>
        <v>0</v>
      </c>
      <c r="W411" s="25">
        <f t="shared" si="74"/>
        <v>0</v>
      </c>
      <c r="X411" s="25">
        <f t="shared" si="77"/>
        <v>0</v>
      </c>
      <c r="Z411" s="25">
        <f t="shared" si="75"/>
        <v>18704.095383818152</v>
      </c>
      <c r="AB411" s="25">
        <f t="shared" si="69"/>
        <v>0</v>
      </c>
    </row>
    <row r="412" x14ac:dyDescent="0.2">
      <c r="I412" s="24">
        <v>407</v>
      </c>
      <c r="J412" s="28">
        <v>0</v>
      </c>
      <c r="L412" s="24">
        <v>21633.055020713804</v>
      </c>
      <c r="N412" s="24">
        <v>407</v>
      </c>
      <c r="O412" s="24">
        <f t="shared" si="70"/>
        <v>17198.278741467475</v>
      </c>
      <c r="P412" s="24">
        <f t="shared" si="67"/>
        <v>17198.278741467475</v>
      </c>
      <c r="Q412" s="24">
        <f t="shared" si="68"/>
        <v>0</v>
      </c>
      <c r="R412" s="24">
        <f t="shared" si="71"/>
        <v>17198.278741467475</v>
      </c>
      <c r="S412" s="24">
        <f t="shared" si="72"/>
        <v>0</v>
      </c>
      <c r="T412" s="24" t="str">
        <f t="shared" si="73"/>
        <v>drain</v>
      </c>
      <c r="V412" s="24">
        <f t="shared" si="76"/>
        <v>0</v>
      </c>
      <c r="W412" s="24">
        <f t="shared" si="74"/>
        <v>0</v>
      </c>
      <c r="X412" s="24">
        <f t="shared" si="77"/>
        <v>0</v>
      </c>
      <c r="Z412" s="24">
        <f t="shared" si="75"/>
        <v>17198.278741467475</v>
      </c>
      <c r="AB412" s="24">
        <f t="shared" si="69"/>
        <v>0</v>
      </c>
    </row>
    <row r="413" x14ac:dyDescent="0.2">
      <c r="I413" s="25">
        <v>408</v>
      </c>
      <c r="J413" s="29">
        <v>0</v>
      </c>
      <c r="L413" s="25">
        <v>19748.824405193329</v>
      </c>
      <c r="N413" s="25">
        <v>408</v>
      </c>
      <c r="O413" s="25">
        <f t="shared" si="70"/>
        <v>15700.315402128697</v>
      </c>
      <c r="P413" s="25">
        <f t="shared" si="67"/>
        <v>15700.315402128697</v>
      </c>
      <c r="Q413" s="25">
        <f t="shared" si="68"/>
        <v>0</v>
      </c>
      <c r="R413" s="25">
        <f t="shared" si="71"/>
        <v>15700.315402128697</v>
      </c>
      <c r="S413" s="25">
        <f t="shared" si="72"/>
        <v>0</v>
      </c>
      <c r="T413" s="25" t="str">
        <f t="shared" si="73"/>
        <v>drain</v>
      </c>
      <c r="V413" s="25">
        <f t="shared" si="76"/>
        <v>0</v>
      </c>
      <c r="W413" s="25">
        <f t="shared" si="74"/>
        <v>0</v>
      </c>
      <c r="X413" s="25">
        <f t="shared" si="77"/>
        <v>0</v>
      </c>
      <c r="Z413" s="25">
        <f t="shared" si="75"/>
        <v>15700.315402128697</v>
      </c>
      <c r="AB413" s="25">
        <f t="shared" si="69"/>
        <v>0</v>
      </c>
    </row>
    <row r="414" x14ac:dyDescent="0.2">
      <c r="I414" s="24">
        <v>409</v>
      </c>
      <c r="J414" s="28">
        <v>0</v>
      </c>
      <c r="L414" s="24">
        <v>17170.425127410886</v>
      </c>
      <c r="N414" s="24">
        <v>409</v>
      </c>
      <c r="O414" s="24">
        <f t="shared" si="70"/>
        <v>13650.487976291655</v>
      </c>
      <c r="P414" s="24">
        <f t="shared" si="67"/>
        <v>13650.487976291655</v>
      </c>
      <c r="Q414" s="24">
        <f t="shared" si="68"/>
        <v>0</v>
      </c>
      <c r="R414" s="24">
        <f t="shared" si="71"/>
        <v>13650.487976291655</v>
      </c>
      <c r="S414" s="24">
        <f t="shared" si="72"/>
        <v>0</v>
      </c>
      <c r="T414" s="24" t="str">
        <f t="shared" si="73"/>
        <v>drain</v>
      </c>
      <c r="V414" s="24">
        <f t="shared" si="76"/>
        <v>0</v>
      </c>
      <c r="W414" s="24">
        <f t="shared" si="74"/>
        <v>0</v>
      </c>
      <c r="X414" s="24">
        <f t="shared" si="77"/>
        <v>0</v>
      </c>
      <c r="Z414" s="24">
        <f t="shared" si="75"/>
        <v>13650.487976291655</v>
      </c>
      <c r="AB414" s="24">
        <f t="shared" si="69"/>
        <v>0</v>
      </c>
    </row>
    <row r="415" x14ac:dyDescent="0.2">
      <c r="I415" s="25">
        <v>410</v>
      </c>
      <c r="J415" s="29">
        <v>0</v>
      </c>
      <c r="L415" s="25">
        <v>15178.077532386778</v>
      </c>
      <c r="N415" s="25">
        <v>410</v>
      </c>
      <c r="O415" s="25">
        <f t="shared" si="70"/>
        <v>12066.571638247489</v>
      </c>
      <c r="P415" s="25">
        <f t="shared" si="67"/>
        <v>12066.571638247489</v>
      </c>
      <c r="Q415" s="25">
        <f t="shared" si="68"/>
        <v>0</v>
      </c>
      <c r="R415" s="25">
        <f t="shared" si="71"/>
        <v>12066.571638247489</v>
      </c>
      <c r="S415" s="25">
        <f t="shared" si="72"/>
        <v>0</v>
      </c>
      <c r="T415" s="25" t="str">
        <f t="shared" si="73"/>
        <v>drain</v>
      </c>
      <c r="V415" s="25">
        <f t="shared" si="76"/>
        <v>0</v>
      </c>
      <c r="W415" s="25">
        <f t="shared" si="74"/>
        <v>0</v>
      </c>
      <c r="X415" s="25">
        <f t="shared" si="77"/>
        <v>0</v>
      </c>
      <c r="Z415" s="25">
        <f t="shared" si="75"/>
        <v>12066.571638247489</v>
      </c>
      <c r="AB415" s="25">
        <f t="shared" si="69"/>
        <v>0</v>
      </c>
    </row>
    <row r="416" x14ac:dyDescent="0.2">
      <c r="I416" s="24">
        <v>411</v>
      </c>
      <c r="J416" s="28">
        <v>0</v>
      </c>
      <c r="L416" s="24">
        <v>14020.456731510161</v>
      </c>
      <c r="N416" s="24">
        <v>411</v>
      </c>
      <c r="O416" s="24">
        <f t="shared" si="70"/>
        <v>11146.263101550579</v>
      </c>
      <c r="P416" s="24">
        <f t="shared" si="67"/>
        <v>11146.263101550579</v>
      </c>
      <c r="Q416" s="24">
        <f t="shared" si="68"/>
        <v>0</v>
      </c>
      <c r="R416" s="24">
        <f t="shared" si="71"/>
        <v>11146.263101550579</v>
      </c>
      <c r="S416" s="24">
        <f t="shared" si="72"/>
        <v>0</v>
      </c>
      <c r="T416" s="24" t="str">
        <f t="shared" si="73"/>
        <v>drain</v>
      </c>
      <c r="V416" s="24">
        <f t="shared" si="76"/>
        <v>0</v>
      </c>
      <c r="W416" s="24">
        <f t="shared" si="74"/>
        <v>0</v>
      </c>
      <c r="X416" s="24">
        <f t="shared" si="77"/>
        <v>0</v>
      </c>
      <c r="Z416" s="24">
        <f t="shared" si="75"/>
        <v>11146.263101550579</v>
      </c>
      <c r="AB416" s="24">
        <f t="shared" si="69"/>
        <v>0</v>
      </c>
    </row>
    <row r="417" x14ac:dyDescent="0.2">
      <c r="I417" s="25">
        <v>412</v>
      </c>
      <c r="J417" s="29">
        <v>0</v>
      </c>
      <c r="L417" s="25">
        <v>13583.041053915023</v>
      </c>
      <c r="N417" s="25">
        <v>412</v>
      </c>
      <c r="O417" s="25">
        <f t="shared" si="70"/>
        <v>10798.517637862444</v>
      </c>
      <c r="P417" s="25">
        <f t="shared" si="67"/>
        <v>10798.517637862444</v>
      </c>
      <c r="Q417" s="25">
        <f t="shared" si="68"/>
        <v>0</v>
      </c>
      <c r="R417" s="25">
        <f t="shared" si="71"/>
        <v>10798.517637862444</v>
      </c>
      <c r="S417" s="25">
        <f t="shared" si="72"/>
        <v>0</v>
      </c>
      <c r="T417" s="25" t="str">
        <f t="shared" si="73"/>
        <v>drain</v>
      </c>
      <c r="V417" s="25">
        <f t="shared" si="76"/>
        <v>0</v>
      </c>
      <c r="W417" s="25">
        <f t="shared" si="74"/>
        <v>0</v>
      </c>
      <c r="X417" s="25">
        <f t="shared" si="77"/>
        <v>0</v>
      </c>
      <c r="Z417" s="25">
        <f t="shared" si="75"/>
        <v>10798.517637862444</v>
      </c>
      <c r="AB417" s="25">
        <f t="shared" si="69"/>
        <v>0</v>
      </c>
    </row>
    <row r="418" x14ac:dyDescent="0.2">
      <c r="I418" s="24">
        <v>413</v>
      </c>
      <c r="J418" s="28">
        <v>0</v>
      </c>
      <c r="L418" s="24">
        <v>13558.98026266098</v>
      </c>
      <c r="N418" s="24">
        <v>413</v>
      </c>
      <c r="O418" s="24">
        <f t="shared" si="70"/>
        <v>10779.38930881548</v>
      </c>
      <c r="P418" s="24">
        <f t="shared" si="67"/>
        <v>10779.38930881548</v>
      </c>
      <c r="Q418" s="24">
        <f t="shared" si="68"/>
        <v>0</v>
      </c>
      <c r="R418" s="24">
        <f t="shared" si="71"/>
        <v>10779.38930881548</v>
      </c>
      <c r="S418" s="24">
        <f t="shared" si="72"/>
        <v>0</v>
      </c>
      <c r="T418" s="24" t="str">
        <f t="shared" si="73"/>
        <v>drain</v>
      </c>
      <c r="V418" s="24">
        <f t="shared" si="76"/>
        <v>0</v>
      </c>
      <c r="W418" s="24">
        <f t="shared" si="74"/>
        <v>0</v>
      </c>
      <c r="X418" s="24">
        <f t="shared" si="77"/>
        <v>0</v>
      </c>
      <c r="Z418" s="24">
        <f t="shared" si="75"/>
        <v>10779.38930881548</v>
      </c>
      <c r="AB418" s="24">
        <f t="shared" si="69"/>
        <v>0</v>
      </c>
    </row>
    <row r="419" x14ac:dyDescent="0.2">
      <c r="I419" s="25">
        <v>414</v>
      </c>
      <c r="J419" s="29">
        <v>0</v>
      </c>
      <c r="L419" s="25">
        <v>14327.956248569488</v>
      </c>
      <c r="N419" s="25">
        <v>414</v>
      </c>
      <c r="O419" s="25">
        <f t="shared" si="70"/>
        <v>11390.725217612744</v>
      </c>
      <c r="P419" s="25">
        <f t="shared" si="67"/>
        <v>11390.725217612744</v>
      </c>
      <c r="Q419" s="25">
        <f t="shared" si="68"/>
        <v>0</v>
      </c>
      <c r="R419" s="25">
        <f t="shared" si="71"/>
        <v>11390.725217612744</v>
      </c>
      <c r="S419" s="25">
        <f t="shared" si="72"/>
        <v>0</v>
      </c>
      <c r="T419" s="25" t="str">
        <f t="shared" si="73"/>
        <v>drain</v>
      </c>
      <c r="V419" s="25">
        <f t="shared" si="76"/>
        <v>0</v>
      </c>
      <c r="W419" s="25">
        <f t="shared" si="74"/>
        <v>0</v>
      </c>
      <c r="X419" s="25">
        <f t="shared" si="77"/>
        <v>0</v>
      </c>
      <c r="Z419" s="25">
        <f t="shared" si="75"/>
        <v>11390.725217612744</v>
      </c>
      <c r="AB419" s="25">
        <f t="shared" si="69"/>
        <v>0</v>
      </c>
    </row>
    <row r="420" x14ac:dyDescent="0.2">
      <c r="I420" s="24">
        <v>415</v>
      </c>
      <c r="J420" s="28">
        <v>0</v>
      </c>
      <c r="L420" s="24">
        <v>15381.846163511274</v>
      </c>
      <c r="N420" s="24">
        <v>415</v>
      </c>
      <c r="O420" s="24">
        <f t="shared" si="70"/>
        <v>12228.567699991463</v>
      </c>
      <c r="P420" s="24">
        <f t="shared" si="67"/>
        <v>12228.567699991463</v>
      </c>
      <c r="Q420" s="24">
        <f t="shared" si="68"/>
        <v>0</v>
      </c>
      <c r="R420" s="24">
        <f t="shared" si="71"/>
        <v>12228.567699991463</v>
      </c>
      <c r="S420" s="24">
        <f t="shared" si="72"/>
        <v>0</v>
      </c>
      <c r="T420" s="24" t="str">
        <f t="shared" si="73"/>
        <v>drain</v>
      </c>
      <c r="V420" s="24">
        <f t="shared" si="76"/>
        <v>0</v>
      </c>
      <c r="W420" s="24">
        <f t="shared" si="74"/>
        <v>0</v>
      </c>
      <c r="X420" s="24">
        <f t="shared" si="77"/>
        <v>0</v>
      </c>
      <c r="Z420" s="24">
        <f t="shared" si="75"/>
        <v>12228.567699991463</v>
      </c>
      <c r="AB420" s="24">
        <f t="shared" si="69"/>
        <v>0</v>
      </c>
    </row>
    <row r="421" x14ac:dyDescent="0.2">
      <c r="I421" s="25">
        <v>416</v>
      </c>
      <c r="J421" s="29">
        <v>0</v>
      </c>
      <c r="L421" s="25">
        <v>17156.059949135779</v>
      </c>
      <c r="N421" s="25">
        <v>416</v>
      </c>
      <c r="O421" s="25">
        <f t="shared" si="70"/>
        <v>13639.067659562945</v>
      </c>
      <c r="P421" s="25">
        <f t="shared" si="67"/>
        <v>13639.067659562945</v>
      </c>
      <c r="Q421" s="25">
        <f t="shared" si="68"/>
        <v>0</v>
      </c>
      <c r="R421" s="25">
        <f t="shared" si="71"/>
        <v>13639.067659562945</v>
      </c>
      <c r="S421" s="25">
        <f t="shared" si="72"/>
        <v>0</v>
      </c>
      <c r="T421" s="25" t="str">
        <f t="shared" si="73"/>
        <v>drain</v>
      </c>
      <c r="V421" s="25">
        <f t="shared" si="76"/>
        <v>0</v>
      </c>
      <c r="W421" s="25">
        <f t="shared" si="74"/>
        <v>0</v>
      </c>
      <c r="X421" s="25">
        <f t="shared" si="77"/>
        <v>0</v>
      </c>
      <c r="Z421" s="25">
        <f t="shared" si="75"/>
        <v>13639.067659562945</v>
      </c>
      <c r="AB421" s="25">
        <f t="shared" si="69"/>
        <v>0</v>
      </c>
    </row>
    <row r="422" x14ac:dyDescent="0.2">
      <c r="I422" s="24">
        <v>417</v>
      </c>
      <c r="J422" s="28">
        <v>0.32782355400000002</v>
      </c>
      <c r="L422" s="24">
        <v>19483.407030534741</v>
      </c>
      <c r="N422" s="24">
        <v>417</v>
      </c>
      <c r="O422" s="24">
        <f t="shared" si="70"/>
        <v>15489.308589275121</v>
      </c>
      <c r="P422" s="24">
        <f t="shared" si="67"/>
        <v>15489.308589275121</v>
      </c>
      <c r="Q422" s="24">
        <f t="shared" si="68"/>
        <v>26225.884320000001</v>
      </c>
      <c r="R422" s="24">
        <f t="shared" si="71"/>
        <v>0</v>
      </c>
      <c r="S422" s="24">
        <f t="shared" si="72"/>
        <v>10736.57573072488</v>
      </c>
      <c r="T422" s="24" t="str">
        <f t="shared" si="73"/>
        <v>charge</v>
      </c>
      <c r="V422" s="24">
        <f t="shared" si="76"/>
        <v>4000</v>
      </c>
      <c r="W422" s="24">
        <f t="shared" si="74"/>
        <v>4000</v>
      </c>
      <c r="X422" s="24">
        <f t="shared" si="77"/>
        <v>0</v>
      </c>
      <c r="Z422" s="24">
        <f t="shared" si="75"/>
        <v>0</v>
      </c>
      <c r="AB422" s="24">
        <f t="shared" si="69"/>
        <v>6736.5757307248805</v>
      </c>
    </row>
    <row r="423" x14ac:dyDescent="0.2">
      <c r="I423" s="25">
        <v>418</v>
      </c>
      <c r="J423" s="29">
        <v>0.58427670499999995</v>
      </c>
      <c r="L423" s="25">
        <v>21662.973344802856</v>
      </c>
      <c r="N423" s="25">
        <v>418</v>
      </c>
      <c r="O423" s="25">
        <f t="shared" si="70"/>
        <v>17222.06380911827</v>
      </c>
      <c r="P423" s="25">
        <f t="shared" si="67"/>
        <v>17222.06380911827</v>
      </c>
      <c r="Q423" s="25">
        <f t="shared" si="68"/>
        <v>46742.136399999996</v>
      </c>
      <c r="R423" s="25">
        <f t="shared" si="71"/>
        <v>0</v>
      </c>
      <c r="S423" s="25">
        <f t="shared" si="72"/>
        <v>29520.072590881726</v>
      </c>
      <c r="T423" s="25" t="str">
        <f t="shared" si="73"/>
        <v>charge</v>
      </c>
      <c r="V423" s="25">
        <f t="shared" si="76"/>
        <v>0</v>
      </c>
      <c r="W423" s="25">
        <f t="shared" si="74"/>
        <v>4000</v>
      </c>
      <c r="X423" s="25">
        <f t="shared" si="77"/>
        <v>0</v>
      </c>
      <c r="Z423" s="25">
        <f t="shared" si="75"/>
        <v>0</v>
      </c>
      <c r="AB423" s="25">
        <f t="shared" si="69"/>
        <v>29520.072590881726</v>
      </c>
    </row>
    <row r="424" x14ac:dyDescent="0.2">
      <c r="I424" s="24">
        <v>419</v>
      </c>
      <c r="J424" s="28">
        <v>0.63589283200000002</v>
      </c>
      <c r="L424" s="24">
        <v>22458.874499082565</v>
      </c>
      <c r="N424" s="24">
        <v>419</v>
      </c>
      <c r="O424" s="24">
        <f t="shared" si="70"/>
        <v>17854.805226770641</v>
      </c>
      <c r="P424" s="24">
        <f t="shared" si="67"/>
        <v>17854.805226770641</v>
      </c>
      <c r="Q424" s="24">
        <f t="shared" si="68"/>
        <v>50871.42656</v>
      </c>
      <c r="R424" s="24">
        <f t="shared" si="71"/>
        <v>0</v>
      </c>
      <c r="S424" s="24">
        <f t="shared" si="72"/>
        <v>33016.621333229356</v>
      </c>
      <c r="T424" s="24" t="str">
        <f t="shared" si="73"/>
        <v>charge</v>
      </c>
      <c r="V424" s="24">
        <f t="shared" si="76"/>
        <v>0</v>
      </c>
      <c r="W424" s="24">
        <f t="shared" si="74"/>
        <v>4000</v>
      </c>
      <c r="X424" s="24">
        <f t="shared" si="77"/>
        <v>0</v>
      </c>
      <c r="Z424" s="24">
        <f t="shared" si="75"/>
        <v>0</v>
      </c>
      <c r="AB424" s="24">
        <f t="shared" si="69"/>
        <v>33016.621333229356</v>
      </c>
    </row>
    <row r="425" x14ac:dyDescent="0.2">
      <c r="I425" s="25">
        <v>420</v>
      </c>
      <c r="J425" s="29">
        <v>0.67124009499999993</v>
      </c>
      <c r="L425" s="25">
        <v>22520.413952827454</v>
      </c>
      <c r="N425" s="25">
        <v>420</v>
      </c>
      <c r="O425" s="25">
        <f t="shared" si="70"/>
        <v>17903.729092497826</v>
      </c>
      <c r="P425" s="25">
        <f t="shared" si="67"/>
        <v>17903.729092497826</v>
      </c>
      <c r="Q425" s="25">
        <f t="shared" si="68"/>
        <v>53699.207599999994</v>
      </c>
      <c r="R425" s="25">
        <f t="shared" si="71"/>
        <v>0</v>
      </c>
      <c r="S425" s="25">
        <f t="shared" si="72"/>
        <v>35795.478507502165</v>
      </c>
      <c r="T425" s="25" t="str">
        <f t="shared" si="73"/>
        <v>charge</v>
      </c>
      <c r="V425" s="25">
        <f t="shared" si="76"/>
        <v>0</v>
      </c>
      <c r="W425" s="25">
        <f t="shared" si="74"/>
        <v>4000</v>
      </c>
      <c r="X425" s="25">
        <f t="shared" si="77"/>
        <v>0</v>
      </c>
      <c r="Z425" s="25">
        <f t="shared" si="75"/>
        <v>0</v>
      </c>
      <c r="AB425" s="25">
        <f t="shared" si="69"/>
        <v>35795.478507502165</v>
      </c>
    </row>
    <row r="426" x14ac:dyDescent="0.2">
      <c r="I426" s="24">
        <v>421</v>
      </c>
      <c r="J426" s="28">
        <v>0.53171329099999998</v>
      </c>
      <c r="L426" s="24">
        <v>22394.548682141303</v>
      </c>
      <c r="N426" s="24">
        <v>421</v>
      </c>
      <c r="O426" s="24">
        <f t="shared" si="70"/>
        <v>17803.666202302338</v>
      </c>
      <c r="P426" s="24">
        <f t="shared" si="67"/>
        <v>17803.666202302338</v>
      </c>
      <c r="Q426" s="24">
        <f t="shared" si="68"/>
        <v>42537.063279999995</v>
      </c>
      <c r="R426" s="24">
        <f t="shared" si="71"/>
        <v>0</v>
      </c>
      <c r="S426" s="24">
        <f t="shared" si="72"/>
        <v>24733.397077697657</v>
      </c>
      <c r="T426" s="24" t="str">
        <f t="shared" si="73"/>
        <v>charge</v>
      </c>
      <c r="V426" s="24">
        <f t="shared" si="76"/>
        <v>0</v>
      </c>
      <c r="W426" s="24">
        <f t="shared" si="74"/>
        <v>4000</v>
      </c>
      <c r="X426" s="24">
        <f t="shared" si="77"/>
        <v>0</v>
      </c>
      <c r="Z426" s="24">
        <f t="shared" si="75"/>
        <v>0</v>
      </c>
      <c r="AB426" s="24">
        <f t="shared" si="69"/>
        <v>24733.397077697657</v>
      </c>
    </row>
    <row r="427" x14ac:dyDescent="0.2">
      <c r="I427" s="25">
        <v>422</v>
      </c>
      <c r="J427" s="29">
        <v>0.41674349900000002</v>
      </c>
      <c r="L427" s="25">
        <v>22805.795368766783</v>
      </c>
      <c r="N427" s="25">
        <v>422</v>
      </c>
      <c r="O427" s="25">
        <f t="shared" si="70"/>
        <v>18130.607318169594</v>
      </c>
      <c r="P427" s="25">
        <f t="shared" si="67"/>
        <v>18130.607318169594</v>
      </c>
      <c r="Q427" s="25">
        <f t="shared" si="68"/>
        <v>33339.479919999998</v>
      </c>
      <c r="R427" s="25">
        <f t="shared" si="71"/>
        <v>0</v>
      </c>
      <c r="S427" s="25">
        <f t="shared" si="72"/>
        <v>15208.872601830404</v>
      </c>
      <c r="T427" s="25" t="str">
        <f t="shared" si="73"/>
        <v>charge</v>
      </c>
      <c r="V427" s="25">
        <f t="shared" si="76"/>
        <v>0</v>
      </c>
      <c r="W427" s="25">
        <f t="shared" si="74"/>
        <v>4000</v>
      </c>
      <c r="X427" s="25">
        <f t="shared" si="77"/>
        <v>0</v>
      </c>
      <c r="Z427" s="25">
        <f t="shared" si="75"/>
        <v>0</v>
      </c>
      <c r="AB427" s="25">
        <f t="shared" si="69"/>
        <v>15208.872601830404</v>
      </c>
    </row>
    <row r="428" x14ac:dyDescent="0.2">
      <c r="I428" s="24">
        <v>423</v>
      </c>
      <c r="J428" s="28">
        <v>0.575710371</v>
      </c>
      <c r="L428" s="24">
        <v>22905.254196453094</v>
      </c>
      <c r="N428" s="24">
        <v>423</v>
      </c>
      <c r="O428" s="24">
        <f t="shared" si="70"/>
        <v>18209.677086180211</v>
      </c>
      <c r="P428" s="24">
        <f t="shared" si="67"/>
        <v>18209.677086180211</v>
      </c>
      <c r="Q428" s="24">
        <f t="shared" si="68"/>
        <v>46056.829680000003</v>
      </c>
      <c r="R428" s="24">
        <f t="shared" si="71"/>
        <v>0</v>
      </c>
      <c r="S428" s="24">
        <f t="shared" si="72"/>
        <v>27847.152593819792</v>
      </c>
      <c r="T428" s="24" t="str">
        <f t="shared" si="73"/>
        <v>charge</v>
      </c>
      <c r="V428" s="24">
        <f t="shared" si="76"/>
        <v>0</v>
      </c>
      <c r="W428" s="24">
        <f t="shared" si="74"/>
        <v>4000</v>
      </c>
      <c r="X428" s="24">
        <f t="shared" si="77"/>
        <v>0</v>
      </c>
      <c r="Z428" s="24">
        <f t="shared" si="75"/>
        <v>0</v>
      </c>
      <c r="AB428" s="24">
        <f t="shared" si="69"/>
        <v>27847.152593819792</v>
      </c>
    </row>
    <row r="429" x14ac:dyDescent="0.2">
      <c r="I429" s="25">
        <v>424</v>
      </c>
      <c r="J429" s="29">
        <v>0.34143206400000004</v>
      </c>
      <c r="L429" s="25">
        <v>22930.057229840753</v>
      </c>
      <c r="N429" s="25">
        <v>424</v>
      </c>
      <c r="O429" s="25">
        <f t="shared" si="70"/>
        <v>18229.395497723399</v>
      </c>
      <c r="P429" s="25">
        <f t="shared" si="67"/>
        <v>18229.395497723399</v>
      </c>
      <c r="Q429" s="25">
        <f t="shared" si="68"/>
        <v>27314.565120000003</v>
      </c>
      <c r="R429" s="25">
        <f t="shared" si="71"/>
        <v>0</v>
      </c>
      <c r="S429" s="25">
        <f t="shared" si="72"/>
        <v>9085.1696222766041</v>
      </c>
      <c r="T429" s="25" t="str">
        <f t="shared" si="73"/>
        <v>charge</v>
      </c>
      <c r="V429" s="25">
        <f t="shared" si="76"/>
        <v>0</v>
      </c>
      <c r="W429" s="25">
        <f t="shared" si="74"/>
        <v>4000</v>
      </c>
      <c r="X429" s="25">
        <f t="shared" si="77"/>
        <v>0</v>
      </c>
      <c r="Z429" s="25">
        <f t="shared" si="75"/>
        <v>0</v>
      </c>
      <c r="AB429" s="25">
        <f t="shared" si="69"/>
        <v>9085.1696222766041</v>
      </c>
    </row>
    <row r="430" x14ac:dyDescent="0.2">
      <c r="I430" s="24">
        <v>425</v>
      </c>
      <c r="J430" s="28">
        <v>0.16019270000000002</v>
      </c>
      <c r="L430" s="24">
        <v>22785.395132350921</v>
      </c>
      <c r="N430" s="24">
        <v>425</v>
      </c>
      <c r="O430" s="24">
        <f t="shared" si="70"/>
        <v>18114.389130218984</v>
      </c>
      <c r="P430" s="24">
        <f t="shared" si="67"/>
        <v>18114.389130218984</v>
      </c>
      <c r="Q430" s="24">
        <f t="shared" si="68"/>
        <v>12815.416000000001</v>
      </c>
      <c r="R430" s="24">
        <f t="shared" si="71"/>
        <v>5298.973130218983</v>
      </c>
      <c r="S430" s="24">
        <f t="shared" si="72"/>
        <v>0</v>
      </c>
      <c r="T430" s="24" t="str">
        <f t="shared" si="73"/>
        <v>drain</v>
      </c>
      <c r="V430" s="24">
        <f t="shared" si="76"/>
        <v>0</v>
      </c>
      <c r="W430" s="24">
        <f t="shared" si="74"/>
        <v>0</v>
      </c>
      <c r="X430" s="24">
        <f t="shared" si="77"/>
        <v>4000</v>
      </c>
      <c r="Z430" s="24">
        <f t="shared" si="75"/>
        <v>1298.973130218983</v>
      </c>
      <c r="AB430" s="24">
        <f t="shared" si="69"/>
        <v>0</v>
      </c>
    </row>
    <row r="431" x14ac:dyDescent="0.2">
      <c r="I431" s="25">
        <v>426</v>
      </c>
      <c r="J431" s="29">
        <v>0</v>
      </c>
      <c r="L431" s="25">
        <v>23940.894697284697</v>
      </c>
      <c r="N431" s="25">
        <v>426</v>
      </c>
      <c r="O431" s="25">
        <f t="shared" si="70"/>
        <v>19033.011284341334</v>
      </c>
      <c r="P431" s="25">
        <f t="shared" si="67"/>
        <v>19033.011284341334</v>
      </c>
      <c r="Q431" s="25">
        <f t="shared" si="68"/>
        <v>0</v>
      </c>
      <c r="R431" s="25">
        <f t="shared" si="71"/>
        <v>19033.011284341334</v>
      </c>
      <c r="S431" s="25">
        <f t="shared" si="72"/>
        <v>0</v>
      </c>
      <c r="T431" s="25" t="str">
        <f t="shared" si="73"/>
        <v>drain</v>
      </c>
      <c r="V431" s="25">
        <f t="shared" si="76"/>
        <v>0</v>
      </c>
      <c r="W431" s="25">
        <f t="shared" si="74"/>
        <v>0</v>
      </c>
      <c r="X431" s="25">
        <f t="shared" si="77"/>
        <v>0</v>
      </c>
      <c r="Z431" s="25">
        <f t="shared" si="75"/>
        <v>19033.011284341334</v>
      </c>
      <c r="AB431" s="25">
        <f t="shared" si="69"/>
        <v>0</v>
      </c>
    </row>
    <row r="432" x14ac:dyDescent="0.2">
      <c r="I432" s="24">
        <v>427</v>
      </c>
      <c r="J432" s="28">
        <v>0</v>
      </c>
      <c r="L432" s="24">
        <v>25704.972905349729</v>
      </c>
      <c r="N432" s="24">
        <v>427</v>
      </c>
      <c r="O432" s="24">
        <f t="shared" si="70"/>
        <v>20435.453459753036</v>
      </c>
      <c r="P432" s="24">
        <f t="shared" si="67"/>
        <v>20435.453459753036</v>
      </c>
      <c r="Q432" s="24">
        <f t="shared" si="68"/>
        <v>0</v>
      </c>
      <c r="R432" s="24">
        <f t="shared" si="71"/>
        <v>20435.453459753036</v>
      </c>
      <c r="S432" s="24">
        <f t="shared" si="72"/>
        <v>0</v>
      </c>
      <c r="T432" s="24" t="str">
        <f t="shared" si="73"/>
        <v>drain</v>
      </c>
      <c r="V432" s="24">
        <f t="shared" si="76"/>
        <v>0</v>
      </c>
      <c r="W432" s="24">
        <f t="shared" si="74"/>
        <v>0</v>
      </c>
      <c r="X432" s="24">
        <f t="shared" si="77"/>
        <v>0</v>
      </c>
      <c r="Z432" s="24">
        <f t="shared" si="75"/>
        <v>20435.453459753036</v>
      </c>
      <c r="AB432" s="24">
        <f t="shared" si="69"/>
        <v>0</v>
      </c>
    </row>
    <row r="433" x14ac:dyDescent="0.2">
      <c r="I433" s="25">
        <v>428</v>
      </c>
      <c r="J433" s="29">
        <v>0</v>
      </c>
      <c r="L433" s="25">
        <v>25855.995538663861</v>
      </c>
      <c r="N433" s="25">
        <v>428</v>
      </c>
      <c r="O433" s="25">
        <f t="shared" si="70"/>
        <v>20555.516453237771</v>
      </c>
      <c r="P433" s="25">
        <f t="shared" si="67"/>
        <v>20555.516453237771</v>
      </c>
      <c r="Q433" s="25">
        <f t="shared" si="68"/>
        <v>0</v>
      </c>
      <c r="R433" s="25">
        <f t="shared" si="71"/>
        <v>20555.516453237771</v>
      </c>
      <c r="S433" s="25">
        <f t="shared" si="72"/>
        <v>0</v>
      </c>
      <c r="T433" s="25" t="str">
        <f t="shared" si="73"/>
        <v>drain</v>
      </c>
      <c r="V433" s="25">
        <f t="shared" si="76"/>
        <v>0</v>
      </c>
      <c r="W433" s="25">
        <f t="shared" si="74"/>
        <v>0</v>
      </c>
      <c r="X433" s="25">
        <f t="shared" si="77"/>
        <v>0</v>
      </c>
      <c r="Z433" s="25">
        <f t="shared" si="75"/>
        <v>20555.516453237771</v>
      </c>
      <c r="AB433" s="25">
        <f t="shared" si="69"/>
        <v>0</v>
      </c>
    </row>
    <row r="434" x14ac:dyDescent="0.2">
      <c r="I434" s="24">
        <v>429</v>
      </c>
      <c r="J434" s="28">
        <v>0</v>
      </c>
      <c r="L434" s="24">
        <v>25295.709520053861</v>
      </c>
      <c r="N434" s="24">
        <v>429</v>
      </c>
      <c r="O434" s="24">
        <f t="shared" si="70"/>
        <v>20110.08906844282</v>
      </c>
      <c r="P434" s="24">
        <f t="shared" si="67"/>
        <v>20110.08906844282</v>
      </c>
      <c r="Q434" s="24">
        <f t="shared" si="68"/>
        <v>0</v>
      </c>
      <c r="R434" s="24">
        <f t="shared" si="71"/>
        <v>20110.08906844282</v>
      </c>
      <c r="S434" s="24">
        <f t="shared" si="72"/>
        <v>0</v>
      </c>
      <c r="T434" s="24" t="str">
        <f t="shared" si="73"/>
        <v>drain</v>
      </c>
      <c r="V434" s="24">
        <f t="shared" si="76"/>
        <v>0</v>
      </c>
      <c r="W434" s="24">
        <f t="shared" si="74"/>
        <v>0</v>
      </c>
      <c r="X434" s="24">
        <f t="shared" si="77"/>
        <v>0</v>
      </c>
      <c r="Z434" s="24">
        <f t="shared" si="75"/>
        <v>20110.08906844282</v>
      </c>
      <c r="AB434" s="24">
        <f t="shared" si="69"/>
        <v>0</v>
      </c>
    </row>
    <row r="435" x14ac:dyDescent="0.2">
      <c r="I435" s="25">
        <v>430</v>
      </c>
      <c r="J435" s="29">
        <v>0</v>
      </c>
      <c r="L435" s="25">
        <v>24288.997899532314</v>
      </c>
      <c r="N435" s="25">
        <v>430</v>
      </c>
      <c r="O435" s="25">
        <f t="shared" si="70"/>
        <v>19309.753330128191</v>
      </c>
      <c r="P435" s="25">
        <f t="shared" si="67"/>
        <v>19309.753330128191</v>
      </c>
      <c r="Q435" s="25">
        <f t="shared" si="68"/>
        <v>0</v>
      </c>
      <c r="R435" s="25">
        <f t="shared" si="71"/>
        <v>19309.753330128191</v>
      </c>
      <c r="S435" s="25">
        <f t="shared" si="72"/>
        <v>0</v>
      </c>
      <c r="T435" s="25" t="str">
        <f t="shared" si="73"/>
        <v>drain</v>
      </c>
      <c r="V435" s="25">
        <f t="shared" si="76"/>
        <v>0</v>
      </c>
      <c r="W435" s="25">
        <f t="shared" si="74"/>
        <v>0</v>
      </c>
      <c r="X435" s="25">
        <f t="shared" si="77"/>
        <v>0</v>
      </c>
      <c r="Z435" s="25">
        <f t="shared" si="75"/>
        <v>19309.753330128191</v>
      </c>
      <c r="AB435" s="25">
        <f t="shared" si="69"/>
        <v>0</v>
      </c>
    </row>
    <row r="436" x14ac:dyDescent="0.2">
      <c r="I436" s="24">
        <v>431</v>
      </c>
      <c r="J436" s="28">
        <v>0</v>
      </c>
      <c r="L436" s="24">
        <v>22473.216632413863</v>
      </c>
      <c r="N436" s="24">
        <v>431</v>
      </c>
      <c r="O436" s="24">
        <f t="shared" si="70"/>
        <v>17866.207222769022</v>
      </c>
      <c r="P436" s="24">
        <f t="shared" si="67"/>
        <v>17866.207222769022</v>
      </c>
      <c r="Q436" s="24">
        <f t="shared" si="68"/>
        <v>0</v>
      </c>
      <c r="R436" s="24">
        <f t="shared" si="71"/>
        <v>17866.207222769022</v>
      </c>
      <c r="S436" s="24">
        <f t="shared" si="72"/>
        <v>0</v>
      </c>
      <c r="T436" s="24" t="str">
        <f t="shared" si="73"/>
        <v>drain</v>
      </c>
      <c r="V436" s="24">
        <f t="shared" si="76"/>
        <v>0</v>
      </c>
      <c r="W436" s="24">
        <f t="shared" si="74"/>
        <v>0</v>
      </c>
      <c r="X436" s="24">
        <f t="shared" si="77"/>
        <v>0</v>
      </c>
      <c r="Z436" s="24">
        <f t="shared" si="75"/>
        <v>17866.207222769022</v>
      </c>
      <c r="AB436" s="24">
        <f t="shared" si="69"/>
        <v>0</v>
      </c>
    </row>
    <row r="437" x14ac:dyDescent="0.2">
      <c r="I437" s="25">
        <v>432</v>
      </c>
      <c r="J437" s="29">
        <v>0</v>
      </c>
      <c r="L437" s="25">
        <v>20431.05094013214</v>
      </c>
      <c r="N437" s="25">
        <v>432</v>
      </c>
      <c r="O437" s="25">
        <f t="shared" si="70"/>
        <v>16242.685497405051</v>
      </c>
      <c r="P437" s="25">
        <f t="shared" si="67"/>
        <v>16242.685497405051</v>
      </c>
      <c r="Q437" s="25">
        <f t="shared" si="68"/>
        <v>0</v>
      </c>
      <c r="R437" s="25">
        <f t="shared" si="71"/>
        <v>16242.685497405051</v>
      </c>
      <c r="S437" s="25">
        <f t="shared" si="72"/>
        <v>0</v>
      </c>
      <c r="T437" s="25" t="str">
        <f t="shared" si="73"/>
        <v>drain</v>
      </c>
      <c r="V437" s="25">
        <f t="shared" si="76"/>
        <v>0</v>
      </c>
      <c r="W437" s="25">
        <f t="shared" si="74"/>
        <v>0</v>
      </c>
      <c r="X437" s="25">
        <f t="shared" si="77"/>
        <v>0</v>
      </c>
      <c r="Z437" s="25">
        <f t="shared" si="75"/>
        <v>16242.685497405051</v>
      </c>
      <c r="AB437" s="25">
        <f t="shared" si="69"/>
        <v>0</v>
      </c>
    </row>
    <row r="438" x14ac:dyDescent="0.2">
      <c r="I438" s="24">
        <v>433</v>
      </c>
      <c r="J438" s="28">
        <v>0</v>
      </c>
      <c r="L438" s="24">
        <v>17722.734368896483</v>
      </c>
      <c r="N438" s="24">
        <v>433</v>
      </c>
      <c r="O438" s="24">
        <f t="shared" si="70"/>
        <v>14089.573823272705</v>
      </c>
      <c r="P438" s="24">
        <f t="shared" si="67"/>
        <v>14089.573823272705</v>
      </c>
      <c r="Q438" s="24">
        <f t="shared" si="68"/>
        <v>0</v>
      </c>
      <c r="R438" s="24">
        <f t="shared" si="71"/>
        <v>14089.573823272705</v>
      </c>
      <c r="S438" s="24">
        <f t="shared" si="72"/>
        <v>0</v>
      </c>
      <c r="T438" s="24" t="str">
        <f t="shared" si="73"/>
        <v>drain</v>
      </c>
      <c r="V438" s="24">
        <f t="shared" si="76"/>
        <v>0</v>
      </c>
      <c r="W438" s="24">
        <f t="shared" si="74"/>
        <v>0</v>
      </c>
      <c r="X438" s="24">
        <f t="shared" si="77"/>
        <v>0</v>
      </c>
      <c r="Z438" s="24">
        <f t="shared" si="75"/>
        <v>14089.573823272705</v>
      </c>
      <c r="AB438" s="24">
        <f t="shared" si="69"/>
        <v>0</v>
      </c>
    </row>
    <row r="439" x14ac:dyDescent="0.2">
      <c r="I439" s="25">
        <v>434</v>
      </c>
      <c r="J439" s="29">
        <v>0</v>
      </c>
      <c r="L439" s="25">
        <v>15690.550366592406</v>
      </c>
      <c r="N439" s="25">
        <v>434</v>
      </c>
      <c r="O439" s="25">
        <f t="shared" si="70"/>
        <v>12473.987541440963</v>
      </c>
      <c r="P439" s="25">
        <f t="shared" si="67"/>
        <v>12473.987541440963</v>
      </c>
      <c r="Q439" s="25">
        <f t="shared" si="68"/>
        <v>0</v>
      </c>
      <c r="R439" s="25">
        <f t="shared" si="71"/>
        <v>12473.987541440963</v>
      </c>
      <c r="S439" s="25">
        <f t="shared" si="72"/>
        <v>0</v>
      </c>
      <c r="T439" s="25" t="str">
        <f t="shared" si="73"/>
        <v>drain</v>
      </c>
      <c r="V439" s="25">
        <f t="shared" si="76"/>
        <v>0</v>
      </c>
      <c r="W439" s="25">
        <f t="shared" si="74"/>
        <v>0</v>
      </c>
      <c r="X439" s="25">
        <f t="shared" si="77"/>
        <v>0</v>
      </c>
      <c r="Z439" s="25">
        <f t="shared" si="75"/>
        <v>12473.987541440963</v>
      </c>
      <c r="AB439" s="25">
        <f t="shared" si="69"/>
        <v>0</v>
      </c>
    </row>
    <row r="440" x14ac:dyDescent="0.2">
      <c r="I440" s="24">
        <v>435</v>
      </c>
      <c r="J440" s="28">
        <v>0</v>
      </c>
      <c r="L440" s="24">
        <v>14606.146143913267</v>
      </c>
      <c r="N440" s="24">
        <v>435</v>
      </c>
      <c r="O440" s="24">
        <f t="shared" si="70"/>
        <v>11611.886184411049</v>
      </c>
      <c r="P440" s="24">
        <f t="shared" si="67"/>
        <v>11611.886184411049</v>
      </c>
      <c r="Q440" s="24">
        <f t="shared" si="68"/>
        <v>0</v>
      </c>
      <c r="R440" s="24">
        <f t="shared" si="71"/>
        <v>11611.886184411049</v>
      </c>
      <c r="S440" s="24">
        <f t="shared" si="72"/>
        <v>0</v>
      </c>
      <c r="T440" s="24" t="str">
        <f t="shared" si="73"/>
        <v>drain</v>
      </c>
      <c r="V440" s="24">
        <f t="shared" si="76"/>
        <v>0</v>
      </c>
      <c r="W440" s="24">
        <f t="shared" si="74"/>
        <v>0</v>
      </c>
      <c r="X440" s="24">
        <f t="shared" si="77"/>
        <v>0</v>
      </c>
      <c r="Z440" s="24">
        <f t="shared" si="75"/>
        <v>11611.886184411049</v>
      </c>
      <c r="AB440" s="24">
        <f t="shared" si="69"/>
        <v>0</v>
      </c>
    </row>
    <row r="441" x14ac:dyDescent="0.2">
      <c r="I441" s="25">
        <v>436</v>
      </c>
      <c r="J441" s="29">
        <v>0</v>
      </c>
      <c r="L441" s="25">
        <v>14036.18472881317</v>
      </c>
      <c r="N441" s="25">
        <v>436</v>
      </c>
      <c r="O441" s="25">
        <f t="shared" si="70"/>
        <v>11158.766859406471</v>
      </c>
      <c r="P441" s="25">
        <f t="shared" si="67"/>
        <v>11158.766859406471</v>
      </c>
      <c r="Q441" s="25">
        <f t="shared" si="68"/>
        <v>0</v>
      </c>
      <c r="R441" s="25">
        <f t="shared" si="71"/>
        <v>11158.766859406471</v>
      </c>
      <c r="S441" s="25">
        <f t="shared" si="72"/>
        <v>0</v>
      </c>
      <c r="T441" s="25" t="str">
        <f t="shared" si="73"/>
        <v>drain</v>
      </c>
      <c r="V441" s="25">
        <f t="shared" si="76"/>
        <v>0</v>
      </c>
      <c r="W441" s="25">
        <f t="shared" si="74"/>
        <v>0</v>
      </c>
      <c r="X441" s="25">
        <f t="shared" si="77"/>
        <v>0</v>
      </c>
      <c r="Z441" s="25">
        <f t="shared" si="75"/>
        <v>11158.766859406471</v>
      </c>
      <c r="AB441" s="25">
        <f t="shared" si="69"/>
        <v>0</v>
      </c>
    </row>
    <row r="442" x14ac:dyDescent="0.2">
      <c r="I442" s="24">
        <v>437</v>
      </c>
      <c r="J442" s="28">
        <v>0</v>
      </c>
      <c r="L442" s="24">
        <v>13959.437714576719</v>
      </c>
      <c r="N442" s="24">
        <v>437</v>
      </c>
      <c r="O442" s="24">
        <f t="shared" si="70"/>
        <v>11097.752983088492</v>
      </c>
      <c r="P442" s="24">
        <f t="shared" si="67"/>
        <v>11097.752983088492</v>
      </c>
      <c r="Q442" s="24">
        <f t="shared" si="68"/>
        <v>0</v>
      </c>
      <c r="R442" s="24">
        <f t="shared" si="71"/>
        <v>11097.752983088492</v>
      </c>
      <c r="S442" s="24">
        <f t="shared" si="72"/>
        <v>0</v>
      </c>
      <c r="T442" s="24" t="str">
        <f t="shared" si="73"/>
        <v>drain</v>
      </c>
      <c r="V442" s="24">
        <f t="shared" si="76"/>
        <v>0</v>
      </c>
      <c r="W442" s="24">
        <f t="shared" si="74"/>
        <v>0</v>
      </c>
      <c r="X442" s="24">
        <f t="shared" si="77"/>
        <v>0</v>
      </c>
      <c r="Z442" s="24">
        <f t="shared" si="75"/>
        <v>11097.752983088492</v>
      </c>
      <c r="AB442" s="24">
        <f t="shared" si="69"/>
        <v>0</v>
      </c>
    </row>
    <row r="443" x14ac:dyDescent="0.2">
      <c r="I443" s="25">
        <v>438</v>
      </c>
      <c r="J443" s="29">
        <v>0</v>
      </c>
      <c r="L443" s="25">
        <v>14705.591345882414</v>
      </c>
      <c r="N443" s="25">
        <v>438</v>
      </c>
      <c r="O443" s="25">
        <f t="shared" si="70"/>
        <v>11690.945119976521</v>
      </c>
      <c r="P443" s="25">
        <f t="shared" si="67"/>
        <v>11690.945119976521</v>
      </c>
      <c r="Q443" s="25">
        <f t="shared" si="68"/>
        <v>0</v>
      </c>
      <c r="R443" s="25">
        <f t="shared" si="71"/>
        <v>11690.945119976521</v>
      </c>
      <c r="S443" s="25">
        <f t="shared" si="72"/>
        <v>0</v>
      </c>
      <c r="T443" s="25" t="str">
        <f t="shared" si="73"/>
        <v>drain</v>
      </c>
      <c r="V443" s="25">
        <f t="shared" si="76"/>
        <v>0</v>
      </c>
      <c r="W443" s="25">
        <f t="shared" si="74"/>
        <v>0</v>
      </c>
      <c r="X443" s="25">
        <f t="shared" si="77"/>
        <v>0</v>
      </c>
      <c r="Z443" s="25">
        <f t="shared" si="75"/>
        <v>11690.945119976521</v>
      </c>
      <c r="AB443" s="25">
        <f t="shared" si="69"/>
        <v>0</v>
      </c>
    </row>
    <row r="444" x14ac:dyDescent="0.2">
      <c r="I444" s="24">
        <v>439</v>
      </c>
      <c r="J444" s="28">
        <v>0</v>
      </c>
      <c r="L444" s="24">
        <v>15970.845694065092</v>
      </c>
      <c r="N444" s="24">
        <v>439</v>
      </c>
      <c r="O444" s="24">
        <f t="shared" si="70"/>
        <v>12696.822326781748</v>
      </c>
      <c r="P444" s="24">
        <f t="shared" si="67"/>
        <v>12696.822326781748</v>
      </c>
      <c r="Q444" s="24">
        <f t="shared" si="68"/>
        <v>0</v>
      </c>
      <c r="R444" s="24">
        <f t="shared" si="71"/>
        <v>12696.822326781748</v>
      </c>
      <c r="S444" s="24">
        <f t="shared" si="72"/>
        <v>0</v>
      </c>
      <c r="T444" s="24" t="str">
        <f t="shared" si="73"/>
        <v>drain</v>
      </c>
      <c r="V444" s="24">
        <f t="shared" si="76"/>
        <v>0</v>
      </c>
      <c r="W444" s="24">
        <f t="shared" si="74"/>
        <v>0</v>
      </c>
      <c r="X444" s="24">
        <f t="shared" si="77"/>
        <v>0</v>
      </c>
      <c r="Z444" s="24">
        <f t="shared" si="75"/>
        <v>12696.822326781748</v>
      </c>
      <c r="AB444" s="24">
        <f t="shared" si="69"/>
        <v>0</v>
      </c>
    </row>
    <row r="445" x14ac:dyDescent="0.2">
      <c r="I445" s="25">
        <v>440</v>
      </c>
      <c r="J445" s="29">
        <v>0</v>
      </c>
      <c r="L445" s="25">
        <v>17568.049112319946</v>
      </c>
      <c r="N445" s="25">
        <v>440</v>
      </c>
      <c r="O445" s="25">
        <f t="shared" si="70"/>
        <v>13966.599044294358</v>
      </c>
      <c r="P445" s="25">
        <f t="shared" si="67"/>
        <v>13966.599044294358</v>
      </c>
      <c r="Q445" s="25">
        <f t="shared" si="68"/>
        <v>0</v>
      </c>
      <c r="R445" s="25">
        <f t="shared" si="71"/>
        <v>13966.599044294358</v>
      </c>
      <c r="S445" s="25">
        <f t="shared" si="72"/>
        <v>0</v>
      </c>
      <c r="T445" s="25" t="str">
        <f t="shared" si="73"/>
        <v>drain</v>
      </c>
      <c r="V445" s="25">
        <f t="shared" si="76"/>
        <v>0</v>
      </c>
      <c r="W445" s="25">
        <f t="shared" si="74"/>
        <v>0</v>
      </c>
      <c r="X445" s="25">
        <f t="shared" si="77"/>
        <v>0</v>
      </c>
      <c r="Z445" s="25">
        <f t="shared" si="75"/>
        <v>13966.599044294358</v>
      </c>
      <c r="AB445" s="25">
        <f t="shared" si="69"/>
        <v>0</v>
      </c>
    </row>
    <row r="446" x14ac:dyDescent="0.2">
      <c r="I446" s="24">
        <v>441</v>
      </c>
      <c r="J446" s="28">
        <v>0.48499389500000001</v>
      </c>
      <c r="L446" s="24">
        <v>19834.541727828979</v>
      </c>
      <c r="N446" s="24">
        <v>441</v>
      </c>
      <c r="O446" s="24">
        <f t="shared" si="70"/>
        <v>15768.460673624038</v>
      </c>
      <c r="P446" s="24">
        <f t="shared" si="67"/>
        <v>15768.460673624038</v>
      </c>
      <c r="Q446" s="24">
        <f t="shared" si="68"/>
        <v>38799.511599999998</v>
      </c>
      <c r="R446" s="24">
        <f t="shared" si="71"/>
        <v>0</v>
      </c>
      <c r="S446" s="24">
        <f t="shared" si="72"/>
        <v>23031.05092637596</v>
      </c>
      <c r="T446" s="24" t="str">
        <f t="shared" si="73"/>
        <v>charge</v>
      </c>
      <c r="V446" s="24">
        <f t="shared" si="76"/>
        <v>4000</v>
      </c>
      <c r="W446" s="24">
        <f t="shared" si="74"/>
        <v>4000</v>
      </c>
      <c r="X446" s="24">
        <f t="shared" si="77"/>
        <v>0</v>
      </c>
      <c r="Z446" s="24">
        <f t="shared" si="75"/>
        <v>0</v>
      </c>
      <c r="AB446" s="24">
        <f t="shared" si="69"/>
        <v>19031.05092637596</v>
      </c>
    </row>
    <row r="447" x14ac:dyDescent="0.2">
      <c r="I447" s="25">
        <v>442</v>
      </c>
      <c r="J447" s="29">
        <v>0.58280965099999993</v>
      </c>
      <c r="L447" s="25">
        <v>21802.034485912322</v>
      </c>
      <c r="N447" s="25">
        <v>442</v>
      </c>
      <c r="O447" s="25">
        <f t="shared" si="70"/>
        <v>17332.617416300298</v>
      </c>
      <c r="P447" s="25">
        <f t="shared" si="67"/>
        <v>17332.617416300298</v>
      </c>
      <c r="Q447" s="25">
        <f t="shared" si="68"/>
        <v>46624.772079999995</v>
      </c>
      <c r="R447" s="25">
        <f t="shared" si="71"/>
        <v>0</v>
      </c>
      <c r="S447" s="25">
        <f t="shared" si="72"/>
        <v>29292.154663699697</v>
      </c>
      <c r="T447" s="25" t="str">
        <f t="shared" si="73"/>
        <v>charge</v>
      </c>
      <c r="V447" s="25">
        <f t="shared" si="76"/>
        <v>0</v>
      </c>
      <c r="W447" s="25">
        <f t="shared" si="74"/>
        <v>4000</v>
      </c>
      <c r="X447" s="25">
        <f t="shared" si="77"/>
        <v>0</v>
      </c>
      <c r="Z447" s="25">
        <f t="shared" si="75"/>
        <v>0</v>
      </c>
      <c r="AB447" s="25">
        <f t="shared" si="69"/>
        <v>29292.154663699697</v>
      </c>
    </row>
    <row r="448" x14ac:dyDescent="0.2">
      <c r="I448" s="24">
        <v>443</v>
      </c>
      <c r="J448" s="28">
        <v>0.61979722400000004</v>
      </c>
      <c r="L448" s="24">
        <v>22509.453851032256</v>
      </c>
      <c r="N448" s="24">
        <v>443</v>
      </c>
      <c r="O448" s="24">
        <f t="shared" si="70"/>
        <v>17895.015811570644</v>
      </c>
      <c r="P448" s="24">
        <f t="shared" si="67"/>
        <v>17895.015811570644</v>
      </c>
      <c r="Q448" s="24">
        <f t="shared" si="68"/>
        <v>49583.77792</v>
      </c>
      <c r="R448" s="24">
        <f t="shared" si="71"/>
        <v>0</v>
      </c>
      <c r="S448" s="24">
        <f t="shared" si="72"/>
        <v>31688.762108429357</v>
      </c>
      <c r="T448" s="24" t="str">
        <f t="shared" si="73"/>
        <v>charge</v>
      </c>
      <c r="V448" s="24">
        <f t="shared" si="76"/>
        <v>0</v>
      </c>
      <c r="W448" s="24">
        <f t="shared" si="74"/>
        <v>4000</v>
      </c>
      <c r="X448" s="24">
        <f t="shared" si="77"/>
        <v>0</v>
      </c>
      <c r="Z448" s="24">
        <f t="shared" si="75"/>
        <v>0</v>
      </c>
      <c r="AB448" s="24">
        <f t="shared" si="69"/>
        <v>31688.762108429357</v>
      </c>
    </row>
    <row r="449" x14ac:dyDescent="0.2">
      <c r="I449" s="25">
        <v>444</v>
      </c>
      <c r="J449" s="29">
        <v>0.61261556299999997</v>
      </c>
      <c r="L449" s="25">
        <v>22955.966229152677</v>
      </c>
      <c r="N449" s="25">
        <v>444</v>
      </c>
      <c r="O449" s="25">
        <f t="shared" si="70"/>
        <v>18249.993152176379</v>
      </c>
      <c r="P449" s="25">
        <f t="shared" si="67"/>
        <v>18249.993152176379</v>
      </c>
      <c r="Q449" s="25">
        <f t="shared" si="68"/>
        <v>49009.245039999994</v>
      </c>
      <c r="R449" s="25">
        <f t="shared" si="71"/>
        <v>0</v>
      </c>
      <c r="S449" s="25">
        <f t="shared" si="72"/>
        <v>30759.251887823615</v>
      </c>
      <c r="T449" s="25" t="str">
        <f t="shared" si="73"/>
        <v>charge</v>
      </c>
      <c r="V449" s="25">
        <f t="shared" si="76"/>
        <v>0</v>
      </c>
      <c r="W449" s="25">
        <f t="shared" si="74"/>
        <v>4000</v>
      </c>
      <c r="X449" s="25">
        <f t="shared" si="77"/>
        <v>0</v>
      </c>
      <c r="Z449" s="25">
        <f t="shared" si="75"/>
        <v>0</v>
      </c>
      <c r="AB449" s="25">
        <f t="shared" si="69"/>
        <v>30759.251887823615</v>
      </c>
    </row>
    <row r="450" x14ac:dyDescent="0.2">
      <c r="I450" s="24">
        <v>445</v>
      </c>
      <c r="J450" s="28">
        <v>0.62267828700000005</v>
      </c>
      <c r="L450" s="24">
        <v>23764.82999076843</v>
      </c>
      <c r="N450" s="24">
        <v>445</v>
      </c>
      <c r="O450" s="24">
        <f t="shared" si="70"/>
        <v>18893.039842660903</v>
      </c>
      <c r="P450" s="24">
        <f t="shared" si="67"/>
        <v>18893.039842660903</v>
      </c>
      <c r="Q450" s="24">
        <f t="shared" si="68"/>
        <v>49814.262960000007</v>
      </c>
      <c r="R450" s="24">
        <f t="shared" si="71"/>
        <v>0</v>
      </c>
      <c r="S450" s="24">
        <f t="shared" si="72"/>
        <v>30921.223117339105</v>
      </c>
      <c r="T450" s="24" t="str">
        <f t="shared" si="73"/>
        <v>charge</v>
      </c>
      <c r="V450" s="24">
        <f t="shared" si="76"/>
        <v>0</v>
      </c>
      <c r="W450" s="24">
        <f t="shared" si="74"/>
        <v>4000</v>
      </c>
      <c r="X450" s="24">
        <f t="shared" si="77"/>
        <v>0</v>
      </c>
      <c r="Z450" s="24">
        <f t="shared" si="75"/>
        <v>0</v>
      </c>
      <c r="AB450" s="24">
        <f t="shared" si="69"/>
        <v>30921.223117339105</v>
      </c>
    </row>
    <row r="451" x14ac:dyDescent="0.2">
      <c r="I451" s="25">
        <v>446</v>
      </c>
      <c r="J451" s="29">
        <v>0.64528817100000002</v>
      </c>
      <c r="L451" s="25">
        <v>23823.620580005645</v>
      </c>
      <c r="N451" s="25">
        <v>446</v>
      </c>
      <c r="O451" s="25">
        <f t="shared" si="70"/>
        <v>18939.778361104487</v>
      </c>
      <c r="P451" s="25">
        <f t="shared" si="67"/>
        <v>18939.778361104487</v>
      </c>
      <c r="Q451" s="25">
        <f t="shared" si="68"/>
        <v>51623.053680000005</v>
      </c>
      <c r="R451" s="25">
        <f t="shared" si="71"/>
        <v>0</v>
      </c>
      <c r="S451" s="25">
        <f t="shared" si="72"/>
        <v>32683.275318895518</v>
      </c>
      <c r="T451" s="25" t="str">
        <f t="shared" si="73"/>
        <v>charge</v>
      </c>
      <c r="V451" s="25">
        <f t="shared" si="76"/>
        <v>0</v>
      </c>
      <c r="W451" s="25">
        <f t="shared" si="74"/>
        <v>4000</v>
      </c>
      <c r="X451" s="25">
        <f t="shared" si="77"/>
        <v>0</v>
      </c>
      <c r="Z451" s="25">
        <f t="shared" si="75"/>
        <v>0</v>
      </c>
      <c r="AB451" s="25">
        <f t="shared" si="69"/>
        <v>32683.275318895518</v>
      </c>
    </row>
    <row r="452" x14ac:dyDescent="0.2">
      <c r="I452" s="24">
        <v>447</v>
      </c>
      <c r="J452" s="28">
        <v>0.64711865899999998</v>
      </c>
      <c r="L452" s="24">
        <v>23974.490387916561</v>
      </c>
      <c r="N452" s="24">
        <v>447</v>
      </c>
      <c r="O452" s="24">
        <f t="shared" si="70"/>
        <v>19059.719858393666</v>
      </c>
      <c r="P452" s="24">
        <f t="shared" si="67"/>
        <v>19059.719858393666</v>
      </c>
      <c r="Q452" s="24">
        <f t="shared" si="68"/>
        <v>51769.492720000002</v>
      </c>
      <c r="R452" s="24">
        <f t="shared" si="71"/>
        <v>0</v>
      </c>
      <c r="S452" s="24">
        <f t="shared" si="72"/>
        <v>32709.772861606336</v>
      </c>
      <c r="T452" s="24" t="str">
        <f t="shared" si="73"/>
        <v>charge</v>
      </c>
      <c r="V452" s="24">
        <f t="shared" si="76"/>
        <v>0</v>
      </c>
      <c r="W452" s="24">
        <f t="shared" si="74"/>
        <v>4000</v>
      </c>
      <c r="X452" s="24">
        <f t="shared" si="77"/>
        <v>0</v>
      </c>
      <c r="Z452" s="24">
        <f t="shared" si="75"/>
        <v>0</v>
      </c>
      <c r="AB452" s="24">
        <f t="shared" si="69"/>
        <v>32709.772861606336</v>
      </c>
    </row>
    <row r="453" x14ac:dyDescent="0.2">
      <c r="I453" s="25">
        <v>448</v>
      </c>
      <c r="J453" s="29">
        <v>0.53940253900000001</v>
      </c>
      <c r="L453" s="25">
        <v>24591.192903184889</v>
      </c>
      <c r="N453" s="25">
        <v>448</v>
      </c>
      <c r="O453" s="25">
        <f t="shared" si="70"/>
        <v>19549.998358031986</v>
      </c>
      <c r="P453" s="25">
        <f t="shared" si="67"/>
        <v>19549.998358031986</v>
      </c>
      <c r="Q453" s="25">
        <f t="shared" si="68"/>
        <v>43152.203119999998</v>
      </c>
      <c r="R453" s="25">
        <f t="shared" si="71"/>
        <v>0</v>
      </c>
      <c r="S453" s="25">
        <f t="shared" si="72"/>
        <v>23602.204761968012</v>
      </c>
      <c r="T453" s="25" t="str">
        <f t="shared" si="73"/>
        <v>charge</v>
      </c>
      <c r="V453" s="25">
        <f t="shared" si="76"/>
        <v>0</v>
      </c>
      <c r="W453" s="25">
        <f t="shared" si="74"/>
        <v>4000</v>
      </c>
      <c r="X453" s="25">
        <f t="shared" si="77"/>
        <v>0</v>
      </c>
      <c r="Z453" s="25">
        <f t="shared" si="75"/>
        <v>0</v>
      </c>
      <c r="AB453" s="25">
        <f t="shared" si="69"/>
        <v>23602.204761968012</v>
      </c>
    </row>
    <row r="454" x14ac:dyDescent="0.2">
      <c r="I454" s="24">
        <v>449</v>
      </c>
      <c r="J454" s="28">
        <v>0.33694842700000005</v>
      </c>
      <c r="L454" s="24">
        <v>24192.498875045774</v>
      </c>
      <c r="N454" s="24">
        <v>449</v>
      </c>
      <c r="O454" s="24">
        <f t="shared" si="70"/>
        <v>19233.036605661393</v>
      </c>
      <c r="P454" s="24">
        <f t="shared" ref="P454:P517" si="78">O454-$E$8*$E$9</f>
        <v>19233.036605661393</v>
      </c>
      <c r="Q454" s="24">
        <f t="shared" ref="Q454:Q517" si="79">J454*$E$7</f>
        <v>26955.874160000003</v>
      </c>
      <c r="R454" s="24">
        <f t="shared" si="71"/>
        <v>0</v>
      </c>
      <c r="S454" s="24">
        <f t="shared" si="72"/>
        <v>7722.8375543386101</v>
      </c>
      <c r="T454" s="24" t="str">
        <f t="shared" si="73"/>
        <v>charge</v>
      </c>
      <c r="V454" s="24">
        <f t="shared" si="76"/>
        <v>0</v>
      </c>
      <c r="W454" s="24">
        <f t="shared" si="74"/>
        <v>4000</v>
      </c>
      <c r="X454" s="24">
        <f t="shared" si="77"/>
        <v>0</v>
      </c>
      <c r="Z454" s="24">
        <f t="shared" si="75"/>
        <v>0</v>
      </c>
      <c r="AB454" s="24">
        <f t="shared" ref="AB454:AB517" si="80">IF(T454="charge",(S454-V454),0)</f>
        <v>7722.8375543386101</v>
      </c>
    </row>
    <row r="455" x14ac:dyDescent="0.2">
      <c r="I455" s="25">
        <v>450</v>
      </c>
      <c r="J455" s="29">
        <v>0</v>
      </c>
      <c r="L455" s="25">
        <v>25373.248449039456</v>
      </c>
      <c r="N455" s="25">
        <v>450</v>
      </c>
      <c r="O455" s="25">
        <f t="shared" ref="O455:O518" si="81">L455*$O$2</f>
        <v>20171.732516986369</v>
      </c>
      <c r="P455" s="25">
        <f t="shared" si="78"/>
        <v>20171.732516986369</v>
      </c>
      <c r="Q455" s="25">
        <f t="shared" si="79"/>
        <v>0</v>
      </c>
      <c r="R455" s="25">
        <f t="shared" ref="R455:R518" si="82">IF(P455&gt;Q455,P455-Q455,0)</f>
        <v>20171.732516986369</v>
      </c>
      <c r="S455" s="25">
        <f t="shared" ref="S455:S518" si="83">IF(Q455&gt;P455,Q455-P455,0)</f>
        <v>0</v>
      </c>
      <c r="T455" s="25" t="str">
        <f t="shared" ref="T455:T518" si="84">IF(P455&gt;Q455,"drain","charge")</f>
        <v>drain</v>
      </c>
      <c r="V455" s="25">
        <f t="shared" si="76"/>
        <v>0</v>
      </c>
      <c r="W455" s="25">
        <f t="shared" ref="W455:W518" si="85">IF(W454+S455&gt;$E$11,$E$11,IF(T455="charge",W454+(S455*$E$12),IF((W454-R455)&gt;0,W454-R455,0)))</f>
        <v>0</v>
      </c>
      <c r="X455" s="25">
        <f t="shared" si="77"/>
        <v>4000</v>
      </c>
      <c r="Z455" s="25">
        <f t="shared" ref="Z455:Z518" si="86">R455-X455</f>
        <v>16171.732516986369</v>
      </c>
      <c r="AB455" s="25">
        <f t="shared" si="80"/>
        <v>0</v>
      </c>
    </row>
    <row r="456" x14ac:dyDescent="0.2">
      <c r="I456" s="24">
        <v>451</v>
      </c>
      <c r="J456" s="28">
        <v>0</v>
      </c>
      <c r="L456" s="24">
        <v>26721.612844800948</v>
      </c>
      <c r="N456" s="24">
        <v>451</v>
      </c>
      <c r="O456" s="24">
        <f t="shared" si="81"/>
        <v>21243.682211616753</v>
      </c>
      <c r="P456" s="24">
        <f t="shared" si="78"/>
        <v>21243.682211616753</v>
      </c>
      <c r="Q456" s="24">
        <f t="shared" si="79"/>
        <v>0</v>
      </c>
      <c r="R456" s="24">
        <f t="shared" si="82"/>
        <v>21243.682211616753</v>
      </c>
      <c r="S456" s="24">
        <f t="shared" si="83"/>
        <v>0</v>
      </c>
      <c r="T456" s="24" t="str">
        <f t="shared" si="84"/>
        <v>drain</v>
      </c>
      <c r="V456" s="24">
        <f t="shared" ref="V456:V519" si="87">IF(W456&gt;=W455,(W456-W455),0)</f>
        <v>0</v>
      </c>
      <c r="W456" s="24">
        <f t="shared" si="85"/>
        <v>0</v>
      </c>
      <c r="X456" s="24">
        <f t="shared" ref="X456:X519" si="88">IF(T456="drain",W455-W456,0)</f>
        <v>0</v>
      </c>
      <c r="Z456" s="24">
        <f t="shared" si="86"/>
        <v>21243.682211616753</v>
      </c>
      <c r="AB456" s="24">
        <f t="shared" si="80"/>
        <v>0</v>
      </c>
    </row>
    <row r="457" x14ac:dyDescent="0.2">
      <c r="I457" s="25">
        <v>452</v>
      </c>
      <c r="J457" s="29">
        <v>0</v>
      </c>
      <c r="L457" s="25">
        <v>26830.395947933193</v>
      </c>
      <c r="N457" s="25">
        <v>452</v>
      </c>
      <c r="O457" s="25">
        <f t="shared" si="81"/>
        <v>21330.16477860689</v>
      </c>
      <c r="P457" s="25">
        <f t="shared" si="78"/>
        <v>21330.16477860689</v>
      </c>
      <c r="Q457" s="25">
        <f t="shared" si="79"/>
        <v>0</v>
      </c>
      <c r="R457" s="25">
        <f t="shared" si="82"/>
        <v>21330.16477860689</v>
      </c>
      <c r="S457" s="25">
        <f t="shared" si="83"/>
        <v>0</v>
      </c>
      <c r="T457" s="25" t="str">
        <f t="shared" si="84"/>
        <v>drain</v>
      </c>
      <c r="V457" s="25">
        <f t="shared" si="87"/>
        <v>0</v>
      </c>
      <c r="W457" s="25">
        <f t="shared" si="85"/>
        <v>0</v>
      </c>
      <c r="X457" s="25">
        <f t="shared" si="88"/>
        <v>0</v>
      </c>
      <c r="Z457" s="25">
        <f t="shared" si="86"/>
        <v>21330.16477860689</v>
      </c>
      <c r="AB457" s="25">
        <f t="shared" si="80"/>
        <v>0</v>
      </c>
    </row>
    <row r="458" x14ac:dyDescent="0.2">
      <c r="I458" s="24">
        <v>453</v>
      </c>
      <c r="J458" s="28">
        <v>0</v>
      </c>
      <c r="L458" s="24">
        <v>26309.30776929855</v>
      </c>
      <c r="N458" s="24">
        <v>453</v>
      </c>
      <c r="O458" s="24">
        <f t="shared" si="81"/>
        <v>20915.899676592348</v>
      </c>
      <c r="P458" s="24">
        <f t="shared" si="78"/>
        <v>20915.899676592348</v>
      </c>
      <c r="Q458" s="24">
        <f t="shared" si="79"/>
        <v>0</v>
      </c>
      <c r="R458" s="24">
        <f t="shared" si="82"/>
        <v>20915.899676592348</v>
      </c>
      <c r="S458" s="24">
        <f t="shared" si="83"/>
        <v>0</v>
      </c>
      <c r="T458" s="24" t="str">
        <f t="shared" si="84"/>
        <v>drain</v>
      </c>
      <c r="V458" s="24">
        <f t="shared" si="87"/>
        <v>0</v>
      </c>
      <c r="W458" s="24">
        <f t="shared" si="85"/>
        <v>0</v>
      </c>
      <c r="X458" s="24">
        <f t="shared" si="88"/>
        <v>0</v>
      </c>
      <c r="Z458" s="24">
        <f t="shared" si="86"/>
        <v>20915.899676592348</v>
      </c>
      <c r="AB458" s="24">
        <f t="shared" si="80"/>
        <v>0</v>
      </c>
    </row>
    <row r="459" x14ac:dyDescent="0.2">
      <c r="I459" s="25">
        <v>454</v>
      </c>
      <c r="J459" s="29">
        <v>0</v>
      </c>
      <c r="L459" s="25">
        <v>25104.895228052137</v>
      </c>
      <c r="N459" s="25">
        <v>454</v>
      </c>
      <c r="O459" s="25">
        <f t="shared" si="81"/>
        <v>19958.391706301449</v>
      </c>
      <c r="P459" s="25">
        <f t="shared" si="78"/>
        <v>19958.391706301449</v>
      </c>
      <c r="Q459" s="25">
        <f t="shared" si="79"/>
        <v>0</v>
      </c>
      <c r="R459" s="25">
        <f t="shared" si="82"/>
        <v>19958.391706301449</v>
      </c>
      <c r="S459" s="25">
        <f t="shared" si="83"/>
        <v>0</v>
      </c>
      <c r="T459" s="25" t="str">
        <f t="shared" si="84"/>
        <v>drain</v>
      </c>
      <c r="V459" s="25">
        <f t="shared" si="87"/>
        <v>0</v>
      </c>
      <c r="W459" s="25">
        <f t="shared" si="85"/>
        <v>0</v>
      </c>
      <c r="X459" s="25">
        <f t="shared" si="88"/>
        <v>0</v>
      </c>
      <c r="Z459" s="25">
        <f t="shared" si="86"/>
        <v>19958.391706301449</v>
      </c>
      <c r="AB459" s="25">
        <f t="shared" si="80"/>
        <v>0</v>
      </c>
    </row>
    <row r="460" x14ac:dyDescent="0.2">
      <c r="I460" s="24">
        <v>455</v>
      </c>
      <c r="J460" s="28">
        <v>0</v>
      </c>
      <c r="L460" s="24">
        <v>23228.431531238555</v>
      </c>
      <c r="N460" s="24">
        <v>455</v>
      </c>
      <c r="O460" s="24">
        <f t="shared" si="81"/>
        <v>18466.603067334654</v>
      </c>
      <c r="P460" s="24">
        <f t="shared" si="78"/>
        <v>18466.603067334654</v>
      </c>
      <c r="Q460" s="24">
        <f t="shared" si="79"/>
        <v>0</v>
      </c>
      <c r="R460" s="24">
        <f t="shared" si="82"/>
        <v>18466.603067334654</v>
      </c>
      <c r="S460" s="24">
        <f t="shared" si="83"/>
        <v>0</v>
      </c>
      <c r="T460" s="24" t="str">
        <f t="shared" si="84"/>
        <v>drain</v>
      </c>
      <c r="V460" s="24">
        <f t="shared" si="87"/>
        <v>0</v>
      </c>
      <c r="W460" s="24">
        <f t="shared" si="85"/>
        <v>0</v>
      </c>
      <c r="X460" s="24">
        <f t="shared" si="88"/>
        <v>0</v>
      </c>
      <c r="Z460" s="24">
        <f t="shared" si="86"/>
        <v>18466.603067334654</v>
      </c>
      <c r="AB460" s="24">
        <f t="shared" si="80"/>
        <v>0</v>
      </c>
    </row>
    <row r="461" x14ac:dyDescent="0.2">
      <c r="I461" s="25">
        <v>456</v>
      </c>
      <c r="J461" s="29">
        <v>0</v>
      </c>
      <c r="L461" s="25">
        <v>21072.088884258268</v>
      </c>
      <c r="N461" s="25">
        <v>456</v>
      </c>
      <c r="O461" s="25">
        <f t="shared" si="81"/>
        <v>16752.310662985325</v>
      </c>
      <c r="P461" s="25">
        <f t="shared" si="78"/>
        <v>16752.310662985325</v>
      </c>
      <c r="Q461" s="25">
        <f t="shared" si="79"/>
        <v>0</v>
      </c>
      <c r="R461" s="25">
        <f t="shared" si="82"/>
        <v>16752.310662985325</v>
      </c>
      <c r="S461" s="25">
        <f t="shared" si="83"/>
        <v>0</v>
      </c>
      <c r="T461" s="25" t="str">
        <f t="shared" si="84"/>
        <v>drain</v>
      </c>
      <c r="V461" s="25">
        <f t="shared" si="87"/>
        <v>0</v>
      </c>
      <c r="W461" s="25">
        <f t="shared" si="85"/>
        <v>0</v>
      </c>
      <c r="X461" s="25">
        <f t="shared" si="88"/>
        <v>0</v>
      </c>
      <c r="Z461" s="25">
        <f t="shared" si="86"/>
        <v>16752.310662985325</v>
      </c>
      <c r="AB461" s="25">
        <f t="shared" si="80"/>
        <v>0</v>
      </c>
    </row>
    <row r="462" x14ac:dyDescent="0.2">
      <c r="I462" s="24">
        <v>457</v>
      </c>
      <c r="J462" s="28">
        <v>0</v>
      </c>
      <c r="L462" s="24">
        <v>18210.806677556036</v>
      </c>
      <c r="N462" s="24">
        <v>457</v>
      </c>
      <c r="O462" s="24">
        <f t="shared" si="81"/>
        <v>14477.591308657049</v>
      </c>
      <c r="P462" s="24">
        <f t="shared" si="78"/>
        <v>14477.591308657049</v>
      </c>
      <c r="Q462" s="24">
        <f t="shared" si="79"/>
        <v>0</v>
      </c>
      <c r="R462" s="24">
        <f t="shared" si="82"/>
        <v>14477.591308657049</v>
      </c>
      <c r="S462" s="24">
        <f t="shared" si="83"/>
        <v>0</v>
      </c>
      <c r="T462" s="24" t="str">
        <f t="shared" si="84"/>
        <v>drain</v>
      </c>
      <c r="V462" s="24">
        <f t="shared" si="87"/>
        <v>0</v>
      </c>
      <c r="W462" s="24">
        <f t="shared" si="85"/>
        <v>0</v>
      </c>
      <c r="X462" s="24">
        <f t="shared" si="88"/>
        <v>0</v>
      </c>
      <c r="Z462" s="24">
        <f t="shared" si="86"/>
        <v>14477.591308657049</v>
      </c>
      <c r="AB462" s="24">
        <f t="shared" si="80"/>
        <v>0</v>
      </c>
    </row>
    <row r="463" x14ac:dyDescent="0.2">
      <c r="I463" s="25">
        <v>458</v>
      </c>
      <c r="J463" s="29">
        <v>0</v>
      </c>
      <c r="L463" s="25">
        <v>16017.677438867091</v>
      </c>
      <c r="N463" s="25">
        <v>458</v>
      </c>
      <c r="O463" s="25">
        <f t="shared" si="81"/>
        <v>12734.053563899339</v>
      </c>
      <c r="P463" s="25">
        <f t="shared" si="78"/>
        <v>12734.053563899339</v>
      </c>
      <c r="Q463" s="25">
        <f t="shared" si="79"/>
        <v>0</v>
      </c>
      <c r="R463" s="25">
        <f t="shared" si="82"/>
        <v>12734.053563899339</v>
      </c>
      <c r="S463" s="25">
        <f t="shared" si="83"/>
        <v>0</v>
      </c>
      <c r="T463" s="25" t="str">
        <f t="shared" si="84"/>
        <v>drain</v>
      </c>
      <c r="V463" s="25">
        <f t="shared" si="87"/>
        <v>0</v>
      </c>
      <c r="W463" s="25">
        <f t="shared" si="85"/>
        <v>0</v>
      </c>
      <c r="X463" s="25">
        <f t="shared" si="88"/>
        <v>0</v>
      </c>
      <c r="Z463" s="25">
        <f t="shared" si="86"/>
        <v>12734.053563899339</v>
      </c>
      <c r="AB463" s="25">
        <f t="shared" si="80"/>
        <v>0</v>
      </c>
    </row>
    <row r="464" x14ac:dyDescent="0.2">
      <c r="I464" s="24">
        <v>459</v>
      </c>
      <c r="J464" s="28">
        <v>0</v>
      </c>
      <c r="L464" s="24">
        <v>14894.148457062243</v>
      </c>
      <c r="N464" s="24">
        <v>459</v>
      </c>
      <c r="O464" s="24">
        <f t="shared" si="81"/>
        <v>11840.848023364484</v>
      </c>
      <c r="P464" s="24">
        <f t="shared" si="78"/>
        <v>11840.848023364484</v>
      </c>
      <c r="Q464" s="24">
        <f t="shared" si="79"/>
        <v>0</v>
      </c>
      <c r="R464" s="24">
        <f t="shared" si="82"/>
        <v>11840.848023364484</v>
      </c>
      <c r="S464" s="24">
        <f t="shared" si="83"/>
        <v>0</v>
      </c>
      <c r="T464" s="24" t="str">
        <f t="shared" si="84"/>
        <v>drain</v>
      </c>
      <c r="V464" s="24">
        <f t="shared" si="87"/>
        <v>0</v>
      </c>
      <c r="W464" s="24">
        <f t="shared" si="85"/>
        <v>0</v>
      </c>
      <c r="X464" s="24">
        <f t="shared" si="88"/>
        <v>0</v>
      </c>
      <c r="Z464" s="24">
        <f t="shared" si="86"/>
        <v>11840.848023364484</v>
      </c>
      <c r="AB464" s="24">
        <f t="shared" si="80"/>
        <v>0</v>
      </c>
    </row>
    <row r="465" x14ac:dyDescent="0.2">
      <c r="I465" s="25">
        <v>460</v>
      </c>
      <c r="J465" s="29">
        <v>0</v>
      </c>
      <c r="L465" s="25">
        <v>14246.128627574442</v>
      </c>
      <c r="N465" s="25">
        <v>460</v>
      </c>
      <c r="O465" s="25">
        <f t="shared" si="81"/>
        <v>11325.672258921682</v>
      </c>
      <c r="P465" s="25">
        <f t="shared" si="78"/>
        <v>11325.672258921682</v>
      </c>
      <c r="Q465" s="25">
        <f t="shared" si="79"/>
        <v>0</v>
      </c>
      <c r="R465" s="25">
        <f t="shared" si="82"/>
        <v>11325.672258921682</v>
      </c>
      <c r="S465" s="25">
        <f t="shared" si="83"/>
        <v>0</v>
      </c>
      <c r="T465" s="25" t="str">
        <f t="shared" si="84"/>
        <v>drain</v>
      </c>
      <c r="V465" s="25">
        <f t="shared" si="87"/>
        <v>0</v>
      </c>
      <c r="W465" s="25">
        <f t="shared" si="85"/>
        <v>0</v>
      </c>
      <c r="X465" s="25">
        <f t="shared" si="88"/>
        <v>0</v>
      </c>
      <c r="Z465" s="25">
        <f t="shared" si="86"/>
        <v>11325.672258921682</v>
      </c>
      <c r="AB465" s="25">
        <f t="shared" si="80"/>
        <v>0</v>
      </c>
    </row>
    <row r="466" x14ac:dyDescent="0.2">
      <c r="I466" s="24">
        <v>461</v>
      </c>
      <c r="J466" s="28">
        <v>0</v>
      </c>
      <c r="L466" s="24">
        <v>14295.227874755858</v>
      </c>
      <c r="N466" s="24">
        <v>461</v>
      </c>
      <c r="O466" s="24">
        <f t="shared" si="81"/>
        <v>11364.706160430907</v>
      </c>
      <c r="P466" s="24">
        <f t="shared" si="78"/>
        <v>11364.706160430907</v>
      </c>
      <c r="Q466" s="24">
        <f t="shared" si="79"/>
        <v>0</v>
      </c>
      <c r="R466" s="24">
        <f t="shared" si="82"/>
        <v>11364.706160430907</v>
      </c>
      <c r="S466" s="24">
        <f t="shared" si="83"/>
        <v>0</v>
      </c>
      <c r="T466" s="24" t="str">
        <f t="shared" si="84"/>
        <v>drain</v>
      </c>
      <c r="V466" s="24">
        <f t="shared" si="87"/>
        <v>0</v>
      </c>
      <c r="W466" s="24">
        <f t="shared" si="85"/>
        <v>0</v>
      </c>
      <c r="X466" s="24">
        <f t="shared" si="88"/>
        <v>0</v>
      </c>
      <c r="Z466" s="24">
        <f t="shared" si="86"/>
        <v>11364.706160430907</v>
      </c>
      <c r="AB466" s="24">
        <f t="shared" si="80"/>
        <v>0</v>
      </c>
    </row>
    <row r="467" x14ac:dyDescent="0.2">
      <c r="I467" s="25">
        <v>462</v>
      </c>
      <c r="J467" s="29">
        <v>0</v>
      </c>
      <c r="L467" s="25">
        <v>14969.412993764876</v>
      </c>
      <c r="N467" s="25">
        <v>462</v>
      </c>
      <c r="O467" s="25">
        <f t="shared" si="81"/>
        <v>11900.683330043077</v>
      </c>
      <c r="P467" s="25">
        <f t="shared" si="78"/>
        <v>11900.683330043077</v>
      </c>
      <c r="Q467" s="25">
        <f t="shared" si="79"/>
        <v>0</v>
      </c>
      <c r="R467" s="25">
        <f t="shared" si="82"/>
        <v>11900.683330043077</v>
      </c>
      <c r="S467" s="25">
        <f t="shared" si="83"/>
        <v>0</v>
      </c>
      <c r="T467" s="25" t="str">
        <f t="shared" si="84"/>
        <v>drain</v>
      </c>
      <c r="V467" s="25">
        <f t="shared" si="87"/>
        <v>0</v>
      </c>
      <c r="W467" s="25">
        <f t="shared" si="85"/>
        <v>0</v>
      </c>
      <c r="X467" s="25">
        <f t="shared" si="88"/>
        <v>0</v>
      </c>
      <c r="Z467" s="25">
        <f t="shared" si="86"/>
        <v>11900.683330043077</v>
      </c>
      <c r="AB467" s="25">
        <f t="shared" si="80"/>
        <v>0</v>
      </c>
    </row>
    <row r="468" x14ac:dyDescent="0.2">
      <c r="I468" s="24">
        <v>463</v>
      </c>
      <c r="J468" s="28">
        <v>0</v>
      </c>
      <c r="L468" s="24">
        <v>16104.112917900084</v>
      </c>
      <c r="N468" s="24">
        <v>463</v>
      </c>
      <c r="O468" s="24">
        <f t="shared" si="81"/>
        <v>12802.769769730567</v>
      </c>
      <c r="P468" s="24">
        <f t="shared" si="78"/>
        <v>12802.769769730567</v>
      </c>
      <c r="Q468" s="24">
        <f t="shared" si="79"/>
        <v>0</v>
      </c>
      <c r="R468" s="24">
        <f t="shared" si="82"/>
        <v>12802.769769730567</v>
      </c>
      <c r="S468" s="24">
        <f t="shared" si="83"/>
        <v>0</v>
      </c>
      <c r="T468" s="24" t="str">
        <f t="shared" si="84"/>
        <v>drain</v>
      </c>
      <c r="V468" s="24">
        <f t="shared" si="87"/>
        <v>0</v>
      </c>
      <c r="W468" s="24">
        <f t="shared" si="85"/>
        <v>0</v>
      </c>
      <c r="X468" s="24">
        <f t="shared" si="88"/>
        <v>0</v>
      </c>
      <c r="Z468" s="24">
        <f t="shared" si="86"/>
        <v>12802.769769730567</v>
      </c>
      <c r="AB468" s="24">
        <f t="shared" si="80"/>
        <v>0</v>
      </c>
    </row>
    <row r="469" x14ac:dyDescent="0.2">
      <c r="I469" s="25">
        <v>464</v>
      </c>
      <c r="J469" s="29">
        <v>0</v>
      </c>
      <c r="L469" s="25">
        <v>17913.803861236571</v>
      </c>
      <c r="N469" s="25">
        <v>464</v>
      </c>
      <c r="O469" s="25">
        <f t="shared" si="81"/>
        <v>14241.474069683074</v>
      </c>
      <c r="P469" s="25">
        <f t="shared" si="78"/>
        <v>14241.474069683074</v>
      </c>
      <c r="Q469" s="25">
        <f t="shared" si="79"/>
        <v>0</v>
      </c>
      <c r="R469" s="25">
        <f t="shared" si="82"/>
        <v>14241.474069683074</v>
      </c>
      <c r="S469" s="25">
        <f t="shared" si="83"/>
        <v>0</v>
      </c>
      <c r="T469" s="25" t="str">
        <f t="shared" si="84"/>
        <v>drain</v>
      </c>
      <c r="V469" s="25">
        <f t="shared" si="87"/>
        <v>0</v>
      </c>
      <c r="W469" s="25">
        <f t="shared" si="85"/>
        <v>0</v>
      </c>
      <c r="X469" s="25">
        <f t="shared" si="88"/>
        <v>0</v>
      </c>
      <c r="Z469" s="25">
        <f t="shared" si="86"/>
        <v>14241.474069683074</v>
      </c>
      <c r="AB469" s="25">
        <f t="shared" si="80"/>
        <v>0</v>
      </c>
    </row>
    <row r="470" x14ac:dyDescent="0.2">
      <c r="I470" s="24">
        <v>465</v>
      </c>
      <c r="J470" s="28">
        <v>0.26498396999999996</v>
      </c>
      <c r="L470" s="24">
        <v>20615.905238819119</v>
      </c>
      <c r="N470" s="24">
        <v>465</v>
      </c>
      <c r="O470" s="24">
        <f t="shared" si="81"/>
        <v>16389.6446648612</v>
      </c>
      <c r="P470" s="24">
        <f t="shared" si="78"/>
        <v>16389.6446648612</v>
      </c>
      <c r="Q470" s="24">
        <f t="shared" si="79"/>
        <v>21198.717599999996</v>
      </c>
      <c r="R470" s="24">
        <f t="shared" si="82"/>
        <v>0</v>
      </c>
      <c r="S470" s="24">
        <f t="shared" si="83"/>
        <v>4809.0729351387963</v>
      </c>
      <c r="T470" s="24" t="str">
        <f t="shared" si="84"/>
        <v>charge</v>
      </c>
      <c r="V470" s="24">
        <f t="shared" si="87"/>
        <v>4000</v>
      </c>
      <c r="W470" s="24">
        <f t="shared" si="85"/>
        <v>4000</v>
      </c>
      <c r="X470" s="24">
        <f t="shared" si="88"/>
        <v>0</v>
      </c>
      <c r="Z470" s="24">
        <f t="shared" si="86"/>
        <v>0</v>
      </c>
      <c r="AB470" s="24">
        <f t="shared" si="80"/>
        <v>809.07293513879631</v>
      </c>
    </row>
    <row r="471" x14ac:dyDescent="0.2">
      <c r="I471" s="25">
        <v>466</v>
      </c>
      <c r="J471" s="29">
        <v>0.486673193</v>
      </c>
      <c r="L471" s="25">
        <v>22267.017475605011</v>
      </c>
      <c r="N471" s="25">
        <v>466</v>
      </c>
      <c r="O471" s="25">
        <f t="shared" si="81"/>
        <v>17702.278893105984</v>
      </c>
      <c r="P471" s="25">
        <f t="shared" si="78"/>
        <v>17702.278893105984</v>
      </c>
      <c r="Q471" s="25">
        <f t="shared" si="79"/>
        <v>38933.855439999999</v>
      </c>
      <c r="R471" s="25">
        <f t="shared" si="82"/>
        <v>0</v>
      </c>
      <c r="S471" s="25">
        <f t="shared" si="83"/>
        <v>21231.576546894015</v>
      </c>
      <c r="T471" s="25" t="str">
        <f t="shared" si="84"/>
        <v>charge</v>
      </c>
      <c r="V471" s="25">
        <f t="shared" si="87"/>
        <v>0</v>
      </c>
      <c r="W471" s="25">
        <f t="shared" si="85"/>
        <v>4000</v>
      </c>
      <c r="X471" s="25">
        <f t="shared" si="88"/>
        <v>0</v>
      </c>
      <c r="Z471" s="25">
        <f t="shared" si="86"/>
        <v>0</v>
      </c>
      <c r="AB471" s="25">
        <f t="shared" si="80"/>
        <v>21231.576546894015</v>
      </c>
    </row>
    <row r="472" x14ac:dyDescent="0.2">
      <c r="I472" s="24">
        <v>467</v>
      </c>
      <c r="J472" s="28">
        <v>0.56878028599999997</v>
      </c>
      <c r="L472" s="24">
        <v>23588.065198326109</v>
      </c>
      <c r="N472" s="24">
        <v>467</v>
      </c>
      <c r="O472" s="24">
        <f t="shared" si="81"/>
        <v>18752.511832669257</v>
      </c>
      <c r="P472" s="24">
        <f t="shared" si="78"/>
        <v>18752.511832669257</v>
      </c>
      <c r="Q472" s="24">
        <f t="shared" si="79"/>
        <v>45502.422879999998</v>
      </c>
      <c r="R472" s="24">
        <f t="shared" si="82"/>
        <v>0</v>
      </c>
      <c r="S472" s="24">
        <f t="shared" si="83"/>
        <v>26749.911047330741</v>
      </c>
      <c r="T472" s="24" t="str">
        <f t="shared" si="84"/>
        <v>charge</v>
      </c>
      <c r="V472" s="24">
        <f t="shared" si="87"/>
        <v>0</v>
      </c>
      <c r="W472" s="24">
        <f t="shared" si="85"/>
        <v>4000</v>
      </c>
      <c r="X472" s="24">
        <f t="shared" si="88"/>
        <v>0</v>
      </c>
      <c r="Z472" s="24">
        <f t="shared" si="86"/>
        <v>0</v>
      </c>
      <c r="AB472" s="24">
        <f t="shared" si="80"/>
        <v>26749.911047330741</v>
      </c>
    </row>
    <row r="473" x14ac:dyDescent="0.2">
      <c r="I473" s="25">
        <v>468</v>
      </c>
      <c r="J473" s="29">
        <v>0.65758648600000003</v>
      </c>
      <c r="L473" s="25">
        <v>23936.580916309355</v>
      </c>
      <c r="N473" s="25">
        <v>468</v>
      </c>
      <c r="O473" s="25">
        <f t="shared" si="81"/>
        <v>19029.581828465936</v>
      </c>
      <c r="P473" s="25">
        <f t="shared" si="78"/>
        <v>19029.581828465936</v>
      </c>
      <c r="Q473" s="25">
        <f t="shared" si="79"/>
        <v>52606.918880000005</v>
      </c>
      <c r="R473" s="25">
        <f t="shared" si="82"/>
        <v>0</v>
      </c>
      <c r="S473" s="25">
        <f t="shared" si="83"/>
        <v>33577.337051534065</v>
      </c>
      <c r="T473" s="25" t="str">
        <f t="shared" si="84"/>
        <v>charge</v>
      </c>
      <c r="V473" s="25">
        <f t="shared" si="87"/>
        <v>0</v>
      </c>
      <c r="W473" s="25">
        <f t="shared" si="85"/>
        <v>4000</v>
      </c>
      <c r="X473" s="25">
        <f t="shared" si="88"/>
        <v>0</v>
      </c>
      <c r="Z473" s="25">
        <f t="shared" si="86"/>
        <v>0</v>
      </c>
      <c r="AB473" s="25">
        <f t="shared" si="80"/>
        <v>33577.337051534065</v>
      </c>
    </row>
    <row r="474" x14ac:dyDescent="0.2">
      <c r="I474" s="24">
        <v>469</v>
      </c>
      <c r="J474" s="28">
        <v>0.616544066</v>
      </c>
      <c r="L474" s="24">
        <v>25000.419700622555</v>
      </c>
      <c r="N474" s="24">
        <v>469</v>
      </c>
      <c r="O474" s="24">
        <f t="shared" si="81"/>
        <v>19875.333661994933</v>
      </c>
      <c r="P474" s="24">
        <f t="shared" si="78"/>
        <v>19875.333661994933</v>
      </c>
      <c r="Q474" s="24">
        <f t="shared" si="79"/>
        <v>49323.525280000002</v>
      </c>
      <c r="R474" s="24">
        <f t="shared" si="82"/>
        <v>0</v>
      </c>
      <c r="S474" s="24">
        <f t="shared" si="83"/>
        <v>29448.191618005068</v>
      </c>
      <c r="T474" s="24" t="str">
        <f t="shared" si="84"/>
        <v>charge</v>
      </c>
      <c r="V474" s="24">
        <f t="shared" si="87"/>
        <v>0</v>
      </c>
      <c r="W474" s="24">
        <f t="shared" si="85"/>
        <v>4000</v>
      </c>
      <c r="X474" s="24">
        <f t="shared" si="88"/>
        <v>0</v>
      </c>
      <c r="Z474" s="24">
        <f t="shared" si="86"/>
        <v>0</v>
      </c>
      <c r="AB474" s="24">
        <f t="shared" si="80"/>
        <v>29448.191618005068</v>
      </c>
    </row>
    <row r="475" x14ac:dyDescent="0.2">
      <c r="I475" s="25">
        <v>470</v>
      </c>
      <c r="J475" s="29">
        <v>0.39284934700000002</v>
      </c>
      <c r="L475" s="25">
        <v>24578.641642475126</v>
      </c>
      <c r="N475" s="25">
        <v>470</v>
      </c>
      <c r="O475" s="25">
        <f t="shared" si="81"/>
        <v>19540.020105767726</v>
      </c>
      <c r="P475" s="25">
        <f t="shared" si="78"/>
        <v>19540.020105767726</v>
      </c>
      <c r="Q475" s="25">
        <f t="shared" si="79"/>
        <v>31427.947760000003</v>
      </c>
      <c r="R475" s="25">
        <f t="shared" si="82"/>
        <v>0</v>
      </c>
      <c r="S475" s="25">
        <f t="shared" si="83"/>
        <v>11887.927654232277</v>
      </c>
      <c r="T475" s="25" t="str">
        <f t="shared" si="84"/>
        <v>charge</v>
      </c>
      <c r="V475" s="25">
        <f t="shared" si="87"/>
        <v>0</v>
      </c>
      <c r="W475" s="25">
        <f t="shared" si="85"/>
        <v>4000</v>
      </c>
      <c r="X475" s="25">
        <f t="shared" si="88"/>
        <v>0</v>
      </c>
      <c r="Z475" s="25">
        <f t="shared" si="86"/>
        <v>0</v>
      </c>
      <c r="AB475" s="25">
        <f t="shared" si="80"/>
        <v>11887.927654232277</v>
      </c>
    </row>
    <row r="476" x14ac:dyDescent="0.2">
      <c r="I476" s="24">
        <v>471</v>
      </c>
      <c r="J476" s="28">
        <v>0.31873826100000002</v>
      </c>
      <c r="L476" s="24">
        <v>24442.665377330777</v>
      </c>
      <c r="N476" s="24">
        <v>471</v>
      </c>
      <c r="O476" s="24">
        <f t="shared" si="81"/>
        <v>19431.918974977969</v>
      </c>
      <c r="P476" s="24">
        <f t="shared" si="78"/>
        <v>19431.918974977969</v>
      </c>
      <c r="Q476" s="24">
        <f t="shared" si="79"/>
        <v>25499.060880000001</v>
      </c>
      <c r="R476" s="24">
        <f t="shared" si="82"/>
        <v>0</v>
      </c>
      <c r="S476" s="24">
        <f t="shared" si="83"/>
        <v>6067.141905022032</v>
      </c>
      <c r="T476" s="24" t="str">
        <f t="shared" si="84"/>
        <v>charge</v>
      </c>
      <c r="V476" s="24">
        <f t="shared" si="87"/>
        <v>0</v>
      </c>
      <c r="W476" s="24">
        <f t="shared" si="85"/>
        <v>4000</v>
      </c>
      <c r="X476" s="24">
        <f t="shared" si="88"/>
        <v>0</v>
      </c>
      <c r="Z476" s="24">
        <f t="shared" si="86"/>
        <v>0</v>
      </c>
      <c r="AB476" s="24">
        <f t="shared" si="80"/>
        <v>6067.141905022032</v>
      </c>
    </row>
    <row r="477" x14ac:dyDescent="0.2">
      <c r="I477" s="25">
        <v>472</v>
      </c>
      <c r="J477" s="29">
        <v>0.29130012699999996</v>
      </c>
      <c r="L477" s="25">
        <v>24435.782361221311</v>
      </c>
      <c r="N477" s="25">
        <v>472</v>
      </c>
      <c r="O477" s="25">
        <f t="shared" si="81"/>
        <v>19426.446977170945</v>
      </c>
      <c r="P477" s="25">
        <f t="shared" si="78"/>
        <v>19426.446977170945</v>
      </c>
      <c r="Q477" s="25">
        <f t="shared" si="79"/>
        <v>23304.010159999998</v>
      </c>
      <c r="R477" s="25">
        <f t="shared" si="82"/>
        <v>0</v>
      </c>
      <c r="S477" s="25">
        <f t="shared" si="83"/>
        <v>3877.5631828290534</v>
      </c>
      <c r="T477" s="25" t="str">
        <f t="shared" si="84"/>
        <v>charge</v>
      </c>
      <c r="V477" s="25">
        <f t="shared" si="87"/>
        <v>0</v>
      </c>
      <c r="W477" s="25">
        <f t="shared" si="85"/>
        <v>4000</v>
      </c>
      <c r="X477" s="25">
        <f t="shared" si="88"/>
        <v>0</v>
      </c>
      <c r="Z477" s="25">
        <f t="shared" si="86"/>
        <v>0</v>
      </c>
      <c r="AB477" s="25">
        <f t="shared" si="80"/>
        <v>3877.5631828290534</v>
      </c>
    </row>
    <row r="478" x14ac:dyDescent="0.2">
      <c r="I478" s="24">
        <v>473</v>
      </c>
      <c r="J478" s="28">
        <v>0.30233294599999999</v>
      </c>
      <c r="L478" s="24">
        <v>24529.715867376326</v>
      </c>
      <c r="N478" s="24">
        <v>473</v>
      </c>
      <c r="O478" s="24">
        <f t="shared" si="81"/>
        <v>19501.12411456418</v>
      </c>
      <c r="P478" s="24">
        <f t="shared" si="78"/>
        <v>19501.12411456418</v>
      </c>
      <c r="Q478" s="24">
        <f t="shared" si="79"/>
        <v>24186.635679999999</v>
      </c>
      <c r="R478" s="24">
        <f t="shared" si="82"/>
        <v>0</v>
      </c>
      <c r="S478" s="24">
        <f t="shared" si="83"/>
        <v>4685.5115654358196</v>
      </c>
      <c r="T478" s="24" t="str">
        <f t="shared" si="84"/>
        <v>charge</v>
      </c>
      <c r="V478" s="24">
        <f t="shared" si="87"/>
        <v>0</v>
      </c>
      <c r="W478" s="24">
        <f t="shared" si="85"/>
        <v>4000</v>
      </c>
      <c r="X478" s="24">
        <f t="shared" si="88"/>
        <v>0</v>
      </c>
      <c r="Z478" s="24">
        <f t="shared" si="86"/>
        <v>0</v>
      </c>
      <c r="AB478" s="24">
        <f t="shared" si="80"/>
        <v>4685.5115654358196</v>
      </c>
    </row>
    <row r="479" x14ac:dyDescent="0.2">
      <c r="I479" s="25">
        <v>474</v>
      </c>
      <c r="J479" s="29">
        <v>0</v>
      </c>
      <c r="L479" s="25">
        <v>25625.814362907407</v>
      </c>
      <c r="N479" s="25">
        <v>474</v>
      </c>
      <c r="O479" s="25">
        <f t="shared" si="81"/>
        <v>20372.522418511391</v>
      </c>
      <c r="P479" s="25">
        <f t="shared" si="78"/>
        <v>20372.522418511391</v>
      </c>
      <c r="Q479" s="25">
        <f t="shared" si="79"/>
        <v>0</v>
      </c>
      <c r="R479" s="25">
        <f t="shared" si="82"/>
        <v>20372.522418511391</v>
      </c>
      <c r="S479" s="25">
        <f t="shared" si="83"/>
        <v>0</v>
      </c>
      <c r="T479" s="25" t="str">
        <f t="shared" si="84"/>
        <v>drain</v>
      </c>
      <c r="V479" s="25">
        <f t="shared" si="87"/>
        <v>0</v>
      </c>
      <c r="W479" s="25">
        <f t="shared" si="85"/>
        <v>0</v>
      </c>
      <c r="X479" s="25">
        <f t="shared" si="88"/>
        <v>4000</v>
      </c>
      <c r="Z479" s="25">
        <f t="shared" si="86"/>
        <v>16372.522418511391</v>
      </c>
      <c r="AB479" s="25">
        <f t="shared" si="80"/>
        <v>0</v>
      </c>
    </row>
    <row r="480" x14ac:dyDescent="0.2">
      <c r="I480" s="24">
        <v>475</v>
      </c>
      <c r="J480" s="28">
        <v>0</v>
      </c>
      <c r="L480" s="24">
        <v>27531.563366484639</v>
      </c>
      <c r="N480" s="24">
        <v>475</v>
      </c>
      <c r="O480" s="24">
        <f t="shared" si="81"/>
        <v>21887.592876355287</v>
      </c>
      <c r="P480" s="24">
        <f t="shared" si="78"/>
        <v>21887.592876355287</v>
      </c>
      <c r="Q480" s="24">
        <f t="shared" si="79"/>
        <v>0</v>
      </c>
      <c r="R480" s="24">
        <f t="shared" si="82"/>
        <v>21887.592876355287</v>
      </c>
      <c r="S480" s="24">
        <f t="shared" si="83"/>
        <v>0</v>
      </c>
      <c r="T480" s="24" t="str">
        <f t="shared" si="84"/>
        <v>drain</v>
      </c>
      <c r="V480" s="24">
        <f t="shared" si="87"/>
        <v>0</v>
      </c>
      <c r="W480" s="24">
        <f t="shared" si="85"/>
        <v>0</v>
      </c>
      <c r="X480" s="24">
        <f t="shared" si="88"/>
        <v>0</v>
      </c>
      <c r="Z480" s="24">
        <f t="shared" si="86"/>
        <v>21887.592876355287</v>
      </c>
      <c r="AB480" s="24">
        <f t="shared" si="80"/>
        <v>0</v>
      </c>
    </row>
    <row r="481" x14ac:dyDescent="0.2">
      <c r="I481" s="25">
        <v>476</v>
      </c>
      <c r="J481" s="29">
        <v>0</v>
      </c>
      <c r="L481" s="25">
        <v>27806.687930607794</v>
      </c>
      <c r="N481" s="25">
        <v>476</v>
      </c>
      <c r="O481" s="25">
        <f t="shared" si="81"/>
        <v>22106.316904833198</v>
      </c>
      <c r="P481" s="25">
        <f t="shared" si="78"/>
        <v>22106.316904833198</v>
      </c>
      <c r="Q481" s="25">
        <f t="shared" si="79"/>
        <v>0</v>
      </c>
      <c r="R481" s="25">
        <f t="shared" si="82"/>
        <v>22106.316904833198</v>
      </c>
      <c r="S481" s="25">
        <f t="shared" si="83"/>
        <v>0</v>
      </c>
      <c r="T481" s="25" t="str">
        <f t="shared" si="84"/>
        <v>drain</v>
      </c>
      <c r="V481" s="25">
        <f t="shared" si="87"/>
        <v>0</v>
      </c>
      <c r="W481" s="25">
        <f t="shared" si="85"/>
        <v>0</v>
      </c>
      <c r="X481" s="25">
        <f t="shared" si="88"/>
        <v>0</v>
      </c>
      <c r="Z481" s="25">
        <f t="shared" si="86"/>
        <v>22106.316904833198</v>
      </c>
      <c r="AB481" s="25">
        <f t="shared" si="80"/>
        <v>0</v>
      </c>
    </row>
    <row r="482" x14ac:dyDescent="0.2">
      <c r="I482" s="24">
        <v>477</v>
      </c>
      <c r="J482" s="28">
        <v>0</v>
      </c>
      <c r="L482" s="24">
        <v>27429.715161705015</v>
      </c>
      <c r="N482" s="24">
        <v>477</v>
      </c>
      <c r="O482" s="24">
        <f t="shared" si="81"/>
        <v>21806.623553555488</v>
      </c>
      <c r="P482" s="24">
        <f t="shared" si="78"/>
        <v>21806.623553555488</v>
      </c>
      <c r="Q482" s="24">
        <f t="shared" si="79"/>
        <v>0</v>
      </c>
      <c r="R482" s="24">
        <f t="shared" si="82"/>
        <v>21806.623553555488</v>
      </c>
      <c r="S482" s="24">
        <f t="shared" si="83"/>
        <v>0</v>
      </c>
      <c r="T482" s="24" t="str">
        <f t="shared" si="84"/>
        <v>drain</v>
      </c>
      <c r="V482" s="24">
        <f t="shared" si="87"/>
        <v>0</v>
      </c>
      <c r="W482" s="24">
        <f t="shared" si="85"/>
        <v>0</v>
      </c>
      <c r="X482" s="24">
        <f t="shared" si="88"/>
        <v>0</v>
      </c>
      <c r="Z482" s="24">
        <f t="shared" si="86"/>
        <v>21806.623553555488</v>
      </c>
      <c r="AB482" s="24">
        <f t="shared" si="80"/>
        <v>0</v>
      </c>
    </row>
    <row r="483" x14ac:dyDescent="0.2">
      <c r="I483" s="25">
        <v>478</v>
      </c>
      <c r="J483" s="29">
        <v>0</v>
      </c>
      <c r="L483" s="25">
        <v>26300.440408325194</v>
      </c>
      <c r="N483" s="25">
        <v>478</v>
      </c>
      <c r="O483" s="25">
        <f t="shared" si="81"/>
        <v>20908.85012461853</v>
      </c>
      <c r="P483" s="25">
        <f t="shared" si="78"/>
        <v>20908.85012461853</v>
      </c>
      <c r="Q483" s="25">
        <f t="shared" si="79"/>
        <v>0</v>
      </c>
      <c r="R483" s="25">
        <f t="shared" si="82"/>
        <v>20908.85012461853</v>
      </c>
      <c r="S483" s="25">
        <f t="shared" si="83"/>
        <v>0</v>
      </c>
      <c r="T483" s="25" t="str">
        <f t="shared" si="84"/>
        <v>drain</v>
      </c>
      <c r="V483" s="25">
        <f t="shared" si="87"/>
        <v>0</v>
      </c>
      <c r="W483" s="25">
        <f t="shared" si="85"/>
        <v>0</v>
      </c>
      <c r="X483" s="25">
        <f t="shared" si="88"/>
        <v>0</v>
      </c>
      <c r="Z483" s="25">
        <f t="shared" si="86"/>
        <v>20908.85012461853</v>
      </c>
      <c r="AB483" s="25">
        <f t="shared" si="80"/>
        <v>0</v>
      </c>
    </row>
    <row r="484" x14ac:dyDescent="0.2">
      <c r="I484" s="24">
        <v>479</v>
      </c>
      <c r="J484" s="28">
        <v>0</v>
      </c>
      <c r="L484" s="24">
        <v>24289.47357267141</v>
      </c>
      <c r="N484" s="24">
        <v>479</v>
      </c>
      <c r="O484" s="24">
        <f t="shared" si="81"/>
        <v>19310.131490273772</v>
      </c>
      <c r="P484" s="24">
        <f t="shared" si="78"/>
        <v>19310.131490273772</v>
      </c>
      <c r="Q484" s="24">
        <f t="shared" si="79"/>
        <v>0</v>
      </c>
      <c r="R484" s="24">
        <f t="shared" si="82"/>
        <v>19310.131490273772</v>
      </c>
      <c r="S484" s="24">
        <f t="shared" si="83"/>
        <v>0</v>
      </c>
      <c r="T484" s="24" t="str">
        <f t="shared" si="84"/>
        <v>drain</v>
      </c>
      <c r="V484" s="24">
        <f t="shared" si="87"/>
        <v>0</v>
      </c>
      <c r="W484" s="24">
        <f t="shared" si="85"/>
        <v>0</v>
      </c>
      <c r="X484" s="24">
        <f t="shared" si="88"/>
        <v>0</v>
      </c>
      <c r="Z484" s="24">
        <f t="shared" si="86"/>
        <v>19310.131490273772</v>
      </c>
      <c r="AB484" s="24">
        <f t="shared" si="80"/>
        <v>0</v>
      </c>
    </row>
    <row r="485" x14ac:dyDescent="0.2">
      <c r="I485" s="25">
        <v>480</v>
      </c>
      <c r="J485" s="29">
        <v>0</v>
      </c>
      <c r="L485" s="25">
        <v>22105.083897376058</v>
      </c>
      <c r="N485" s="25">
        <v>480</v>
      </c>
      <c r="O485" s="25">
        <f t="shared" si="81"/>
        <v>17573.541698413967</v>
      </c>
      <c r="P485" s="25">
        <f t="shared" si="78"/>
        <v>17573.541698413967</v>
      </c>
      <c r="Q485" s="25">
        <f t="shared" si="79"/>
        <v>0</v>
      </c>
      <c r="R485" s="25">
        <f t="shared" si="82"/>
        <v>17573.541698413967</v>
      </c>
      <c r="S485" s="25">
        <f t="shared" si="83"/>
        <v>0</v>
      </c>
      <c r="T485" s="25" t="str">
        <f t="shared" si="84"/>
        <v>drain</v>
      </c>
      <c r="V485" s="25">
        <f t="shared" si="87"/>
        <v>0</v>
      </c>
      <c r="W485" s="25">
        <f t="shared" si="85"/>
        <v>0</v>
      </c>
      <c r="X485" s="25">
        <f t="shared" si="88"/>
        <v>0</v>
      </c>
      <c r="Z485" s="25">
        <f t="shared" si="86"/>
        <v>17573.541698413967</v>
      </c>
      <c r="AB485" s="25">
        <f t="shared" si="80"/>
        <v>0</v>
      </c>
    </row>
    <row r="486" x14ac:dyDescent="0.2">
      <c r="I486" s="24">
        <v>481</v>
      </c>
      <c r="J486" s="28">
        <v>0</v>
      </c>
      <c r="L486" s="24">
        <v>19039.659426021575</v>
      </c>
      <c r="N486" s="24">
        <v>481</v>
      </c>
      <c r="O486" s="24">
        <f t="shared" si="81"/>
        <v>15136.529243687153</v>
      </c>
      <c r="P486" s="24">
        <f t="shared" si="78"/>
        <v>15136.529243687153</v>
      </c>
      <c r="Q486" s="24">
        <f t="shared" si="79"/>
        <v>0</v>
      </c>
      <c r="R486" s="24">
        <f t="shared" si="82"/>
        <v>15136.529243687153</v>
      </c>
      <c r="S486" s="24">
        <f t="shared" si="83"/>
        <v>0</v>
      </c>
      <c r="T486" s="24" t="str">
        <f t="shared" si="84"/>
        <v>drain</v>
      </c>
      <c r="V486" s="24">
        <f t="shared" si="87"/>
        <v>0</v>
      </c>
      <c r="W486" s="24">
        <f t="shared" si="85"/>
        <v>0</v>
      </c>
      <c r="X486" s="24">
        <f t="shared" si="88"/>
        <v>0</v>
      </c>
      <c r="Z486" s="24">
        <f t="shared" si="86"/>
        <v>15136.529243687153</v>
      </c>
      <c r="AB486" s="24">
        <f t="shared" si="80"/>
        <v>0</v>
      </c>
    </row>
    <row r="487" x14ac:dyDescent="0.2">
      <c r="I487" s="25">
        <v>482</v>
      </c>
      <c r="J487" s="29">
        <v>0</v>
      </c>
      <c r="L487" s="25">
        <v>16681.108344626424</v>
      </c>
      <c r="N487" s="25">
        <v>482</v>
      </c>
      <c r="O487" s="25">
        <f t="shared" si="81"/>
        <v>13261.481133978008</v>
      </c>
      <c r="P487" s="25">
        <f t="shared" si="78"/>
        <v>13261.481133978008</v>
      </c>
      <c r="Q487" s="25">
        <f t="shared" si="79"/>
        <v>0</v>
      </c>
      <c r="R487" s="25">
        <f t="shared" si="82"/>
        <v>13261.481133978008</v>
      </c>
      <c r="S487" s="25">
        <f t="shared" si="83"/>
        <v>0</v>
      </c>
      <c r="T487" s="25" t="str">
        <f t="shared" si="84"/>
        <v>drain</v>
      </c>
      <c r="V487" s="25">
        <f t="shared" si="87"/>
        <v>0</v>
      </c>
      <c r="W487" s="25">
        <f t="shared" si="85"/>
        <v>0</v>
      </c>
      <c r="X487" s="25">
        <f t="shared" si="88"/>
        <v>0</v>
      </c>
      <c r="Z487" s="25">
        <f t="shared" si="86"/>
        <v>13261.481133978008</v>
      </c>
      <c r="AB487" s="25">
        <f t="shared" si="80"/>
        <v>0</v>
      </c>
    </row>
    <row r="488" x14ac:dyDescent="0.2">
      <c r="I488" s="24">
        <v>483</v>
      </c>
      <c r="J488" s="28">
        <v>0</v>
      </c>
      <c r="L488" s="24">
        <v>15331.282205200194</v>
      </c>
      <c r="N488" s="24">
        <v>483</v>
      </c>
      <c r="O488" s="24">
        <f t="shared" si="81"/>
        <v>12188.369353134154</v>
      </c>
      <c r="P488" s="24">
        <f t="shared" si="78"/>
        <v>12188.369353134154</v>
      </c>
      <c r="Q488" s="24">
        <f t="shared" si="79"/>
        <v>0</v>
      </c>
      <c r="R488" s="24">
        <f t="shared" si="82"/>
        <v>12188.369353134154</v>
      </c>
      <c r="S488" s="24">
        <f t="shared" si="83"/>
        <v>0</v>
      </c>
      <c r="T488" s="24" t="str">
        <f t="shared" si="84"/>
        <v>drain</v>
      </c>
      <c r="V488" s="24">
        <f t="shared" si="87"/>
        <v>0</v>
      </c>
      <c r="W488" s="24">
        <f t="shared" si="85"/>
        <v>0</v>
      </c>
      <c r="X488" s="24">
        <f t="shared" si="88"/>
        <v>0</v>
      </c>
      <c r="Z488" s="24">
        <f t="shared" si="86"/>
        <v>12188.369353134154</v>
      </c>
      <c r="AB488" s="24">
        <f t="shared" si="80"/>
        <v>0</v>
      </c>
    </row>
    <row r="489" x14ac:dyDescent="0.2">
      <c r="I489" s="25">
        <v>484</v>
      </c>
      <c r="J489" s="29">
        <v>0</v>
      </c>
      <c r="L489" s="25">
        <v>14746.25806865692</v>
      </c>
      <c r="N489" s="25">
        <v>484</v>
      </c>
      <c r="O489" s="25">
        <f t="shared" si="81"/>
        <v>11723.275164582252</v>
      </c>
      <c r="P489" s="25">
        <f t="shared" si="78"/>
        <v>11723.275164582252</v>
      </c>
      <c r="Q489" s="25">
        <f t="shared" si="79"/>
        <v>0</v>
      </c>
      <c r="R489" s="25">
        <f t="shared" si="82"/>
        <v>11723.275164582252</v>
      </c>
      <c r="S489" s="25">
        <f t="shared" si="83"/>
        <v>0</v>
      </c>
      <c r="T489" s="25" t="str">
        <f t="shared" si="84"/>
        <v>drain</v>
      </c>
      <c r="V489" s="25">
        <f t="shared" si="87"/>
        <v>0</v>
      </c>
      <c r="W489" s="25">
        <f t="shared" si="85"/>
        <v>0</v>
      </c>
      <c r="X489" s="25">
        <f t="shared" si="88"/>
        <v>0</v>
      </c>
      <c r="Z489" s="25">
        <f t="shared" si="86"/>
        <v>11723.275164582252</v>
      </c>
      <c r="AB489" s="25">
        <f t="shared" si="80"/>
        <v>0</v>
      </c>
    </row>
    <row r="490" x14ac:dyDescent="0.2">
      <c r="I490" s="24">
        <v>485</v>
      </c>
      <c r="J490" s="28">
        <v>0</v>
      </c>
      <c r="L490" s="24">
        <v>14643.017540740966</v>
      </c>
      <c r="N490" s="24">
        <v>485</v>
      </c>
      <c r="O490" s="24">
        <f t="shared" si="81"/>
        <v>11641.198944889069</v>
      </c>
      <c r="P490" s="24">
        <f t="shared" si="78"/>
        <v>11641.198944889069</v>
      </c>
      <c r="Q490" s="24">
        <f t="shared" si="79"/>
        <v>0</v>
      </c>
      <c r="R490" s="24">
        <f t="shared" si="82"/>
        <v>11641.198944889069</v>
      </c>
      <c r="S490" s="24">
        <f t="shared" si="83"/>
        <v>0</v>
      </c>
      <c r="T490" s="24" t="str">
        <f t="shared" si="84"/>
        <v>drain</v>
      </c>
      <c r="V490" s="24">
        <f t="shared" si="87"/>
        <v>0</v>
      </c>
      <c r="W490" s="24">
        <f t="shared" si="85"/>
        <v>0</v>
      </c>
      <c r="X490" s="24">
        <f t="shared" si="88"/>
        <v>0</v>
      </c>
      <c r="Z490" s="24">
        <f t="shared" si="86"/>
        <v>11641.198944889069</v>
      </c>
      <c r="AB490" s="24">
        <f t="shared" si="80"/>
        <v>0</v>
      </c>
    </row>
    <row r="491" x14ac:dyDescent="0.2">
      <c r="I491" s="25">
        <v>486</v>
      </c>
      <c r="J491" s="29">
        <v>0</v>
      </c>
      <c r="L491" s="25">
        <v>15365.678437423705</v>
      </c>
      <c r="N491" s="25">
        <v>486</v>
      </c>
      <c r="O491" s="25">
        <f t="shared" si="81"/>
        <v>12215.714357751845</v>
      </c>
      <c r="P491" s="25">
        <f t="shared" si="78"/>
        <v>12215.714357751845</v>
      </c>
      <c r="Q491" s="25">
        <f t="shared" si="79"/>
        <v>0</v>
      </c>
      <c r="R491" s="25">
        <f t="shared" si="82"/>
        <v>12215.714357751845</v>
      </c>
      <c r="S491" s="25">
        <f t="shared" si="83"/>
        <v>0</v>
      </c>
      <c r="T491" s="25" t="str">
        <f t="shared" si="84"/>
        <v>drain</v>
      </c>
      <c r="V491" s="25">
        <f t="shared" si="87"/>
        <v>0</v>
      </c>
      <c r="W491" s="25">
        <f t="shared" si="85"/>
        <v>0</v>
      </c>
      <c r="X491" s="25">
        <f t="shared" si="88"/>
        <v>0</v>
      </c>
      <c r="Z491" s="25">
        <f t="shared" si="86"/>
        <v>12215.714357751845</v>
      </c>
      <c r="AB491" s="25">
        <f t="shared" si="80"/>
        <v>0</v>
      </c>
    </row>
    <row r="492" x14ac:dyDescent="0.2">
      <c r="I492" s="24">
        <v>487</v>
      </c>
      <c r="J492" s="28">
        <v>0</v>
      </c>
      <c r="L492" s="24">
        <v>16611.494998168942</v>
      </c>
      <c r="N492" s="24">
        <v>487</v>
      </c>
      <c r="O492" s="24">
        <f t="shared" si="81"/>
        <v>13206.13852354431</v>
      </c>
      <c r="P492" s="24">
        <f t="shared" si="78"/>
        <v>13206.13852354431</v>
      </c>
      <c r="Q492" s="24">
        <f t="shared" si="79"/>
        <v>0</v>
      </c>
      <c r="R492" s="24">
        <f t="shared" si="82"/>
        <v>13206.13852354431</v>
      </c>
      <c r="S492" s="24">
        <f t="shared" si="83"/>
        <v>0</v>
      </c>
      <c r="T492" s="24" t="str">
        <f t="shared" si="84"/>
        <v>drain</v>
      </c>
      <c r="V492" s="24">
        <f t="shared" si="87"/>
        <v>0</v>
      </c>
      <c r="W492" s="24">
        <f t="shared" si="85"/>
        <v>0</v>
      </c>
      <c r="X492" s="24">
        <f t="shared" si="88"/>
        <v>0</v>
      </c>
      <c r="Z492" s="24">
        <f t="shared" si="86"/>
        <v>13206.13852354431</v>
      </c>
      <c r="AB492" s="24">
        <f t="shared" si="80"/>
        <v>0</v>
      </c>
    </row>
    <row r="493" x14ac:dyDescent="0.2">
      <c r="I493" s="25">
        <v>488</v>
      </c>
      <c r="J493" s="29">
        <v>0</v>
      </c>
      <c r="L493" s="25">
        <v>18406.751869678497</v>
      </c>
      <c r="N493" s="25">
        <v>488</v>
      </c>
      <c r="O493" s="25">
        <f t="shared" si="81"/>
        <v>14633.367736394406</v>
      </c>
      <c r="P493" s="25">
        <f t="shared" si="78"/>
        <v>14633.367736394406</v>
      </c>
      <c r="Q493" s="25">
        <f t="shared" si="79"/>
        <v>0</v>
      </c>
      <c r="R493" s="25">
        <f t="shared" si="82"/>
        <v>14633.367736394406</v>
      </c>
      <c r="S493" s="25">
        <f t="shared" si="83"/>
        <v>0</v>
      </c>
      <c r="T493" s="25" t="str">
        <f t="shared" si="84"/>
        <v>drain</v>
      </c>
      <c r="V493" s="25">
        <f t="shared" si="87"/>
        <v>0</v>
      </c>
      <c r="W493" s="25">
        <f t="shared" si="85"/>
        <v>0</v>
      </c>
      <c r="X493" s="25">
        <f t="shared" si="88"/>
        <v>0</v>
      </c>
      <c r="Z493" s="25">
        <f t="shared" si="86"/>
        <v>14633.367736394406</v>
      </c>
      <c r="AB493" s="25">
        <f t="shared" si="80"/>
        <v>0</v>
      </c>
    </row>
    <row r="494" x14ac:dyDescent="0.2">
      <c r="I494" s="24">
        <v>489</v>
      </c>
      <c r="J494" s="28">
        <v>0.474024377</v>
      </c>
      <c r="L494" s="24">
        <v>20501.379873085021</v>
      </c>
      <c r="N494" s="24">
        <v>489</v>
      </c>
      <c r="O494" s="24">
        <f t="shared" si="81"/>
        <v>16298.596999102592</v>
      </c>
      <c r="P494" s="24">
        <f t="shared" si="78"/>
        <v>16298.596999102592</v>
      </c>
      <c r="Q494" s="24">
        <f t="shared" si="79"/>
        <v>37921.95016</v>
      </c>
      <c r="R494" s="24">
        <f t="shared" si="82"/>
        <v>0</v>
      </c>
      <c r="S494" s="24">
        <f t="shared" si="83"/>
        <v>21623.353160897408</v>
      </c>
      <c r="T494" s="24" t="str">
        <f t="shared" si="84"/>
        <v>charge</v>
      </c>
      <c r="V494" s="24">
        <f t="shared" si="87"/>
        <v>4000</v>
      </c>
      <c r="W494" s="24">
        <f t="shared" si="85"/>
        <v>4000</v>
      </c>
      <c r="X494" s="24">
        <f t="shared" si="88"/>
        <v>0</v>
      </c>
      <c r="Z494" s="24">
        <f t="shared" si="86"/>
        <v>0</v>
      </c>
      <c r="AB494" s="24">
        <f t="shared" si="80"/>
        <v>17623.353160897408</v>
      </c>
    </row>
    <row r="495" x14ac:dyDescent="0.2">
      <c r="I495" s="25">
        <v>490</v>
      </c>
      <c r="J495" s="29">
        <v>0.59942233300000003</v>
      </c>
      <c r="L495" s="25">
        <v>21757.83460063934</v>
      </c>
      <c r="N495" s="25">
        <v>490</v>
      </c>
      <c r="O495" s="25">
        <f t="shared" si="81"/>
        <v>17297.478507508276</v>
      </c>
      <c r="P495" s="25">
        <f t="shared" si="78"/>
        <v>17297.478507508276</v>
      </c>
      <c r="Q495" s="25">
        <f t="shared" si="79"/>
        <v>47953.786640000006</v>
      </c>
      <c r="R495" s="25">
        <f t="shared" si="82"/>
        <v>0</v>
      </c>
      <c r="S495" s="25">
        <f t="shared" si="83"/>
        <v>30656.308132491729</v>
      </c>
      <c r="T495" s="25" t="str">
        <f t="shared" si="84"/>
        <v>charge</v>
      </c>
      <c r="V495" s="25">
        <f t="shared" si="87"/>
        <v>0</v>
      </c>
      <c r="W495" s="25">
        <f t="shared" si="85"/>
        <v>4000</v>
      </c>
      <c r="X495" s="25">
        <f t="shared" si="88"/>
        <v>0</v>
      </c>
      <c r="Z495" s="25">
        <f t="shared" si="86"/>
        <v>0</v>
      </c>
      <c r="AB495" s="25">
        <f t="shared" si="80"/>
        <v>30656.308132491729</v>
      </c>
    </row>
    <row r="496" x14ac:dyDescent="0.2">
      <c r="I496" s="24">
        <v>491</v>
      </c>
      <c r="J496" s="28">
        <v>0.61971783499999999</v>
      </c>
      <c r="L496" s="24">
        <v>21842.181150245666</v>
      </c>
      <c r="N496" s="24">
        <v>491</v>
      </c>
      <c r="O496" s="24">
        <f t="shared" si="81"/>
        <v>17364.534014445304</v>
      </c>
      <c r="P496" s="24">
        <f t="shared" si="78"/>
        <v>17364.534014445304</v>
      </c>
      <c r="Q496" s="24">
        <f t="shared" si="79"/>
        <v>49577.426800000001</v>
      </c>
      <c r="R496" s="24">
        <f t="shared" si="82"/>
        <v>0</v>
      </c>
      <c r="S496" s="24">
        <f t="shared" si="83"/>
        <v>32212.892785554697</v>
      </c>
      <c r="T496" s="24" t="str">
        <f t="shared" si="84"/>
        <v>charge</v>
      </c>
      <c r="V496" s="24">
        <f t="shared" si="87"/>
        <v>0</v>
      </c>
      <c r="W496" s="24">
        <f t="shared" si="85"/>
        <v>4000</v>
      </c>
      <c r="X496" s="24">
        <f t="shared" si="88"/>
        <v>0</v>
      </c>
      <c r="Z496" s="24">
        <f t="shared" si="86"/>
        <v>0</v>
      </c>
      <c r="AB496" s="24">
        <f t="shared" si="80"/>
        <v>32212.892785554697</v>
      </c>
    </row>
    <row r="497" x14ac:dyDescent="0.2">
      <c r="I497" s="25">
        <v>492</v>
      </c>
      <c r="J497" s="29">
        <v>0.68357032600000001</v>
      </c>
      <c r="L497" s="25">
        <v>21672.81311740875</v>
      </c>
      <c r="N497" s="25">
        <v>492</v>
      </c>
      <c r="O497" s="25">
        <f t="shared" si="81"/>
        <v>17229.886428339956</v>
      </c>
      <c r="P497" s="25">
        <f t="shared" si="78"/>
        <v>17229.886428339956</v>
      </c>
      <c r="Q497" s="25">
        <f t="shared" si="79"/>
        <v>54685.626080000002</v>
      </c>
      <c r="R497" s="25">
        <f t="shared" si="82"/>
        <v>0</v>
      </c>
      <c r="S497" s="25">
        <f t="shared" si="83"/>
        <v>37455.739651660042</v>
      </c>
      <c r="T497" s="25" t="str">
        <f t="shared" si="84"/>
        <v>charge</v>
      </c>
      <c r="V497" s="25">
        <f t="shared" si="87"/>
        <v>0</v>
      </c>
      <c r="W497" s="25">
        <f t="shared" si="85"/>
        <v>4000</v>
      </c>
      <c r="X497" s="25">
        <f t="shared" si="88"/>
        <v>0</v>
      </c>
      <c r="Z497" s="25">
        <f t="shared" si="86"/>
        <v>0</v>
      </c>
      <c r="AB497" s="25">
        <f t="shared" si="80"/>
        <v>37455.739651660042</v>
      </c>
    </row>
    <row r="498" x14ac:dyDescent="0.2">
      <c r="I498" s="24">
        <v>493</v>
      </c>
      <c r="J498" s="28">
        <v>0.70905638800000004</v>
      </c>
      <c r="L498" s="24">
        <v>21399.467904531954</v>
      </c>
      <c r="N498" s="24">
        <v>493</v>
      </c>
      <c r="O498" s="24">
        <f t="shared" si="81"/>
        <v>17012.576984102903</v>
      </c>
      <c r="P498" s="24">
        <f t="shared" si="78"/>
        <v>17012.576984102903</v>
      </c>
      <c r="Q498" s="24">
        <f t="shared" si="79"/>
        <v>56724.511040000005</v>
      </c>
      <c r="R498" s="24">
        <f t="shared" si="82"/>
        <v>0</v>
      </c>
      <c r="S498" s="24">
        <f t="shared" si="83"/>
        <v>39711.934055897102</v>
      </c>
      <c r="T498" s="24" t="str">
        <f t="shared" si="84"/>
        <v>charge</v>
      </c>
      <c r="V498" s="24">
        <f t="shared" si="87"/>
        <v>0</v>
      </c>
      <c r="W498" s="24">
        <f t="shared" si="85"/>
        <v>4000</v>
      </c>
      <c r="X498" s="24">
        <f t="shared" si="88"/>
        <v>0</v>
      </c>
      <c r="Z498" s="24">
        <f t="shared" si="86"/>
        <v>0</v>
      </c>
      <c r="AB498" s="24">
        <f t="shared" si="80"/>
        <v>39711.934055897102</v>
      </c>
    </row>
    <row r="499" x14ac:dyDescent="0.2">
      <c r="I499" s="25">
        <v>494</v>
      </c>
      <c r="J499" s="29">
        <v>0.7044740060000001</v>
      </c>
      <c r="L499" s="25">
        <v>21351.69060525894</v>
      </c>
      <c r="N499" s="25">
        <v>494</v>
      </c>
      <c r="O499" s="25">
        <f t="shared" si="81"/>
        <v>16974.594031180859</v>
      </c>
      <c r="P499" s="25">
        <f t="shared" si="78"/>
        <v>16974.594031180859</v>
      </c>
      <c r="Q499" s="25">
        <f t="shared" si="79"/>
        <v>56357.920480000008</v>
      </c>
      <c r="R499" s="25">
        <f t="shared" si="82"/>
        <v>0</v>
      </c>
      <c r="S499" s="25">
        <f t="shared" si="83"/>
        <v>39383.326448819149</v>
      </c>
      <c r="T499" s="25" t="str">
        <f t="shared" si="84"/>
        <v>charge</v>
      </c>
      <c r="V499" s="25">
        <f t="shared" si="87"/>
        <v>0</v>
      </c>
      <c r="W499" s="25">
        <f t="shared" si="85"/>
        <v>4000</v>
      </c>
      <c r="X499" s="25">
        <f t="shared" si="88"/>
        <v>0</v>
      </c>
      <c r="Z499" s="25">
        <f t="shared" si="86"/>
        <v>0</v>
      </c>
      <c r="AB499" s="25">
        <f t="shared" si="80"/>
        <v>39383.326448819149</v>
      </c>
    </row>
    <row r="500" x14ac:dyDescent="0.2">
      <c r="I500" s="24">
        <v>495</v>
      </c>
      <c r="J500" s="28">
        <v>0.72344318500000004</v>
      </c>
      <c r="L500" s="24">
        <v>21001.459130477902</v>
      </c>
      <c r="N500" s="24">
        <v>495</v>
      </c>
      <c r="O500" s="24">
        <f t="shared" si="81"/>
        <v>16696.160008729934</v>
      </c>
      <c r="P500" s="24">
        <f t="shared" si="78"/>
        <v>16696.160008729934</v>
      </c>
      <c r="Q500" s="24">
        <f t="shared" si="79"/>
        <v>57875.454800000007</v>
      </c>
      <c r="R500" s="24">
        <f t="shared" si="82"/>
        <v>0</v>
      </c>
      <c r="S500" s="24">
        <f t="shared" si="83"/>
        <v>41179.294791270077</v>
      </c>
      <c r="T500" s="24" t="str">
        <f t="shared" si="84"/>
        <v>charge</v>
      </c>
      <c r="V500" s="24">
        <f t="shared" si="87"/>
        <v>0</v>
      </c>
      <c r="W500" s="24">
        <f t="shared" si="85"/>
        <v>4000</v>
      </c>
      <c r="X500" s="24">
        <f t="shared" si="88"/>
        <v>0</v>
      </c>
      <c r="Z500" s="24">
        <f t="shared" si="86"/>
        <v>0</v>
      </c>
      <c r="AB500" s="24">
        <f t="shared" si="80"/>
        <v>41179.294791270077</v>
      </c>
    </row>
    <row r="501" x14ac:dyDescent="0.2">
      <c r="I501" s="25">
        <v>496</v>
      </c>
      <c r="J501" s="29">
        <v>0.62440410999999996</v>
      </c>
      <c r="L501" s="25">
        <v>21095.160789966583</v>
      </c>
      <c r="N501" s="25">
        <v>496</v>
      </c>
      <c r="O501" s="25">
        <f t="shared" si="81"/>
        <v>16770.652828023434</v>
      </c>
      <c r="P501" s="25">
        <f t="shared" si="78"/>
        <v>16770.652828023434</v>
      </c>
      <c r="Q501" s="25">
        <f t="shared" si="79"/>
        <v>49952.328799999996</v>
      </c>
      <c r="R501" s="25">
        <f t="shared" si="82"/>
        <v>0</v>
      </c>
      <c r="S501" s="25">
        <f t="shared" si="83"/>
        <v>33181.675971976561</v>
      </c>
      <c r="T501" s="25" t="str">
        <f t="shared" si="84"/>
        <v>charge</v>
      </c>
      <c r="V501" s="25">
        <f t="shared" si="87"/>
        <v>0</v>
      </c>
      <c r="W501" s="25">
        <f t="shared" si="85"/>
        <v>4000</v>
      </c>
      <c r="X501" s="25">
        <f t="shared" si="88"/>
        <v>0</v>
      </c>
      <c r="Z501" s="25">
        <f t="shared" si="86"/>
        <v>0</v>
      </c>
      <c r="AB501" s="25">
        <f t="shared" si="80"/>
        <v>33181.675971976561</v>
      </c>
    </row>
    <row r="502" x14ac:dyDescent="0.2">
      <c r="I502" s="24">
        <v>497</v>
      </c>
      <c r="J502" s="28">
        <v>0.29008531900000001</v>
      </c>
      <c r="L502" s="24">
        <v>21358.643879795072</v>
      </c>
      <c r="N502" s="24">
        <v>497</v>
      </c>
      <c r="O502" s="24">
        <f t="shared" si="81"/>
        <v>16980.121884437085</v>
      </c>
      <c r="P502" s="24">
        <f t="shared" si="78"/>
        <v>16980.121884437085</v>
      </c>
      <c r="Q502" s="24">
        <f t="shared" si="79"/>
        <v>23206.825520000002</v>
      </c>
      <c r="R502" s="24">
        <f t="shared" si="82"/>
        <v>0</v>
      </c>
      <c r="S502" s="24">
        <f t="shared" si="83"/>
        <v>6226.703635562917</v>
      </c>
      <c r="T502" s="24" t="str">
        <f t="shared" si="84"/>
        <v>charge</v>
      </c>
      <c r="V502" s="24">
        <f t="shared" si="87"/>
        <v>0</v>
      </c>
      <c r="W502" s="24">
        <f t="shared" si="85"/>
        <v>4000</v>
      </c>
      <c r="X502" s="24">
        <f t="shared" si="88"/>
        <v>0</v>
      </c>
      <c r="Z502" s="24">
        <f t="shared" si="86"/>
        <v>0</v>
      </c>
      <c r="AB502" s="24">
        <f t="shared" si="80"/>
        <v>6226.703635562917</v>
      </c>
    </row>
    <row r="503" x14ac:dyDescent="0.2">
      <c r="I503" s="25">
        <v>498</v>
      </c>
      <c r="J503" s="29">
        <v>0</v>
      </c>
      <c r="L503" s="25">
        <v>23214.137414741515</v>
      </c>
      <c r="N503" s="25">
        <v>498</v>
      </c>
      <c r="O503" s="25">
        <f t="shared" si="81"/>
        <v>18455.239244719505</v>
      </c>
      <c r="P503" s="25">
        <f t="shared" si="78"/>
        <v>18455.239244719505</v>
      </c>
      <c r="Q503" s="25">
        <f t="shared" si="79"/>
        <v>0</v>
      </c>
      <c r="R503" s="25">
        <f t="shared" si="82"/>
        <v>18455.239244719505</v>
      </c>
      <c r="S503" s="25">
        <f t="shared" si="83"/>
        <v>0</v>
      </c>
      <c r="T503" s="25" t="str">
        <f t="shared" si="84"/>
        <v>drain</v>
      </c>
      <c r="V503" s="25">
        <f t="shared" si="87"/>
        <v>0</v>
      </c>
      <c r="W503" s="25">
        <f t="shared" si="85"/>
        <v>0</v>
      </c>
      <c r="X503" s="25">
        <f t="shared" si="88"/>
        <v>4000</v>
      </c>
      <c r="Z503" s="25">
        <f t="shared" si="86"/>
        <v>14455.239244719505</v>
      </c>
      <c r="AB503" s="25">
        <f t="shared" si="80"/>
        <v>0</v>
      </c>
    </row>
    <row r="504" x14ac:dyDescent="0.2">
      <c r="I504" s="24">
        <v>499</v>
      </c>
      <c r="J504" s="28">
        <v>0</v>
      </c>
      <c r="L504" s="24">
        <v>26277.131522178646</v>
      </c>
      <c r="N504" s="24">
        <v>499</v>
      </c>
      <c r="O504" s="24">
        <f t="shared" si="81"/>
        <v>20890.319560132026</v>
      </c>
      <c r="P504" s="24">
        <f t="shared" si="78"/>
        <v>20890.319560132026</v>
      </c>
      <c r="Q504" s="24">
        <f t="shared" si="79"/>
        <v>0</v>
      </c>
      <c r="R504" s="24">
        <f t="shared" si="82"/>
        <v>20890.319560132026</v>
      </c>
      <c r="S504" s="24">
        <f t="shared" si="83"/>
        <v>0</v>
      </c>
      <c r="T504" s="24" t="str">
        <f t="shared" si="84"/>
        <v>drain</v>
      </c>
      <c r="V504" s="24">
        <f t="shared" si="87"/>
        <v>0</v>
      </c>
      <c r="W504" s="24">
        <f t="shared" si="85"/>
        <v>0</v>
      </c>
      <c r="X504" s="24">
        <f t="shared" si="88"/>
        <v>0</v>
      </c>
      <c r="Z504" s="24">
        <f t="shared" si="86"/>
        <v>20890.319560132026</v>
      </c>
      <c r="AB504" s="24">
        <f t="shared" si="80"/>
        <v>0</v>
      </c>
    </row>
    <row r="505" x14ac:dyDescent="0.2">
      <c r="I505" s="25">
        <v>500</v>
      </c>
      <c r="J505" s="29">
        <v>0</v>
      </c>
      <c r="L505" s="25">
        <v>27014.492532157896</v>
      </c>
      <c r="N505" s="25">
        <v>500</v>
      </c>
      <c r="O505" s="25">
        <f t="shared" si="81"/>
        <v>21476.521563065529</v>
      </c>
      <c r="P505" s="25">
        <f t="shared" si="78"/>
        <v>21476.521563065529</v>
      </c>
      <c r="Q505" s="25">
        <f t="shared" si="79"/>
        <v>0</v>
      </c>
      <c r="R505" s="25">
        <f t="shared" si="82"/>
        <v>21476.521563065529</v>
      </c>
      <c r="S505" s="25">
        <f t="shared" si="83"/>
        <v>0</v>
      </c>
      <c r="T505" s="25" t="str">
        <f t="shared" si="84"/>
        <v>drain</v>
      </c>
      <c r="V505" s="25">
        <f t="shared" si="87"/>
        <v>0</v>
      </c>
      <c r="W505" s="25">
        <f t="shared" si="85"/>
        <v>0</v>
      </c>
      <c r="X505" s="25">
        <f t="shared" si="88"/>
        <v>0</v>
      </c>
      <c r="Z505" s="25">
        <f t="shared" si="86"/>
        <v>21476.521563065529</v>
      </c>
      <c r="AB505" s="25">
        <f t="shared" si="80"/>
        <v>0</v>
      </c>
    </row>
    <row r="506" x14ac:dyDescent="0.2">
      <c r="I506" s="24">
        <v>501</v>
      </c>
      <c r="J506" s="28">
        <v>0</v>
      </c>
      <c r="L506" s="24">
        <v>26746.904512977599</v>
      </c>
      <c r="N506" s="24">
        <v>501</v>
      </c>
      <c r="O506" s="24">
        <f t="shared" si="81"/>
        <v>21263.789087817193</v>
      </c>
      <c r="P506" s="24">
        <f t="shared" si="78"/>
        <v>21263.789087817193</v>
      </c>
      <c r="Q506" s="24">
        <f t="shared" si="79"/>
        <v>0</v>
      </c>
      <c r="R506" s="24">
        <f t="shared" si="82"/>
        <v>21263.789087817193</v>
      </c>
      <c r="S506" s="24">
        <f t="shared" si="83"/>
        <v>0</v>
      </c>
      <c r="T506" s="24" t="str">
        <f t="shared" si="84"/>
        <v>drain</v>
      </c>
      <c r="V506" s="24">
        <f t="shared" si="87"/>
        <v>0</v>
      </c>
      <c r="W506" s="24">
        <f t="shared" si="85"/>
        <v>0</v>
      </c>
      <c r="X506" s="24">
        <f t="shared" si="88"/>
        <v>0</v>
      </c>
      <c r="Z506" s="24">
        <f t="shared" si="86"/>
        <v>21263.789087817193</v>
      </c>
      <c r="AB506" s="24">
        <f t="shared" si="80"/>
        <v>0</v>
      </c>
    </row>
    <row r="507" x14ac:dyDescent="0.2">
      <c r="I507" s="25">
        <v>502</v>
      </c>
      <c r="J507" s="29">
        <v>0</v>
      </c>
      <c r="L507" s="25">
        <v>25886.187542915341</v>
      </c>
      <c r="N507" s="25">
        <v>502</v>
      </c>
      <c r="O507" s="25">
        <f t="shared" si="81"/>
        <v>20579.519096617696</v>
      </c>
      <c r="P507" s="25">
        <f t="shared" si="78"/>
        <v>20579.519096617696</v>
      </c>
      <c r="Q507" s="25">
        <f t="shared" si="79"/>
        <v>0</v>
      </c>
      <c r="R507" s="25">
        <f t="shared" si="82"/>
        <v>20579.519096617696</v>
      </c>
      <c r="S507" s="25">
        <f t="shared" si="83"/>
        <v>0</v>
      </c>
      <c r="T507" s="25" t="str">
        <f t="shared" si="84"/>
        <v>drain</v>
      </c>
      <c r="V507" s="25">
        <f t="shared" si="87"/>
        <v>0</v>
      </c>
      <c r="W507" s="25">
        <f t="shared" si="85"/>
        <v>0</v>
      </c>
      <c r="X507" s="25">
        <f t="shared" si="88"/>
        <v>0</v>
      </c>
      <c r="Z507" s="25">
        <f t="shared" si="86"/>
        <v>20579.519096617696</v>
      </c>
      <c r="AB507" s="25">
        <f t="shared" si="80"/>
        <v>0</v>
      </c>
    </row>
    <row r="508" x14ac:dyDescent="0.2">
      <c r="I508" s="24">
        <v>503</v>
      </c>
      <c r="J508" s="28">
        <v>0</v>
      </c>
      <c r="L508" s="24">
        <v>24294.233879661559</v>
      </c>
      <c r="N508" s="24">
        <v>503</v>
      </c>
      <c r="O508" s="24">
        <f t="shared" si="81"/>
        <v>19313.91593433094</v>
      </c>
      <c r="P508" s="24">
        <f t="shared" si="78"/>
        <v>19313.91593433094</v>
      </c>
      <c r="Q508" s="24">
        <f t="shared" si="79"/>
        <v>0</v>
      </c>
      <c r="R508" s="24">
        <f t="shared" si="82"/>
        <v>19313.91593433094</v>
      </c>
      <c r="S508" s="24">
        <f t="shared" si="83"/>
        <v>0</v>
      </c>
      <c r="T508" s="24" t="str">
        <f t="shared" si="84"/>
        <v>drain</v>
      </c>
      <c r="V508" s="24">
        <f t="shared" si="87"/>
        <v>0</v>
      </c>
      <c r="W508" s="24">
        <f t="shared" si="85"/>
        <v>0</v>
      </c>
      <c r="X508" s="24">
        <f t="shared" si="88"/>
        <v>0</v>
      </c>
      <c r="Z508" s="24">
        <f t="shared" si="86"/>
        <v>19313.91593433094</v>
      </c>
      <c r="AB508" s="24">
        <f t="shared" si="80"/>
        <v>0</v>
      </c>
    </row>
    <row r="509" x14ac:dyDescent="0.2">
      <c r="I509" s="25">
        <v>504</v>
      </c>
      <c r="J509" s="29">
        <v>0</v>
      </c>
      <c r="L509" s="25">
        <v>22578.31472235918</v>
      </c>
      <c r="N509" s="25">
        <v>504</v>
      </c>
      <c r="O509" s="25">
        <f t="shared" si="81"/>
        <v>17949.76020427555</v>
      </c>
      <c r="P509" s="25">
        <f t="shared" si="78"/>
        <v>17949.76020427555</v>
      </c>
      <c r="Q509" s="25">
        <f t="shared" si="79"/>
        <v>0</v>
      </c>
      <c r="R509" s="25">
        <f t="shared" si="82"/>
        <v>17949.76020427555</v>
      </c>
      <c r="S509" s="25">
        <f t="shared" si="83"/>
        <v>0</v>
      </c>
      <c r="T509" s="25" t="str">
        <f t="shared" si="84"/>
        <v>drain</v>
      </c>
      <c r="V509" s="25">
        <f t="shared" si="87"/>
        <v>0</v>
      </c>
      <c r="W509" s="25">
        <f t="shared" si="85"/>
        <v>0</v>
      </c>
      <c r="X509" s="25">
        <f t="shared" si="88"/>
        <v>0</v>
      </c>
      <c r="Z509" s="25">
        <f t="shared" si="86"/>
        <v>17949.76020427555</v>
      </c>
      <c r="AB509" s="25">
        <f t="shared" si="80"/>
        <v>0</v>
      </c>
    </row>
    <row r="510" x14ac:dyDescent="0.2">
      <c r="I510" s="24">
        <v>505</v>
      </c>
      <c r="J510" s="28">
        <v>0</v>
      </c>
      <c r="L510" s="24">
        <v>19672.456318926808</v>
      </c>
      <c r="N510" s="24">
        <v>505</v>
      </c>
      <c r="O510" s="24">
        <f t="shared" si="81"/>
        <v>15639.602773546814</v>
      </c>
      <c r="P510" s="24">
        <f t="shared" si="78"/>
        <v>15639.602773546814</v>
      </c>
      <c r="Q510" s="24">
        <f t="shared" si="79"/>
        <v>0</v>
      </c>
      <c r="R510" s="24">
        <f t="shared" si="82"/>
        <v>15639.602773546814</v>
      </c>
      <c r="S510" s="24">
        <f t="shared" si="83"/>
        <v>0</v>
      </c>
      <c r="T510" s="24" t="str">
        <f t="shared" si="84"/>
        <v>drain</v>
      </c>
      <c r="V510" s="24">
        <f t="shared" si="87"/>
        <v>0</v>
      </c>
      <c r="W510" s="24">
        <f t="shared" si="85"/>
        <v>0</v>
      </c>
      <c r="X510" s="24">
        <f t="shared" si="88"/>
        <v>0</v>
      </c>
      <c r="Z510" s="24">
        <f t="shared" si="86"/>
        <v>15639.602773546814</v>
      </c>
      <c r="AB510" s="24">
        <f t="shared" si="80"/>
        <v>0</v>
      </c>
    </row>
    <row r="511" x14ac:dyDescent="0.2">
      <c r="I511" s="25">
        <v>506</v>
      </c>
      <c r="J511" s="29">
        <v>0</v>
      </c>
      <c r="L511" s="25">
        <v>17287.857021808624</v>
      </c>
      <c r="N511" s="25">
        <v>506</v>
      </c>
      <c r="O511" s="25">
        <f t="shared" si="81"/>
        <v>13743.846332337856</v>
      </c>
      <c r="P511" s="25">
        <f t="shared" si="78"/>
        <v>13743.846332337856</v>
      </c>
      <c r="Q511" s="25">
        <f t="shared" si="79"/>
        <v>0</v>
      </c>
      <c r="R511" s="25">
        <f t="shared" si="82"/>
        <v>13743.846332337856</v>
      </c>
      <c r="S511" s="25">
        <f t="shared" si="83"/>
        <v>0</v>
      </c>
      <c r="T511" s="25" t="str">
        <f t="shared" si="84"/>
        <v>drain</v>
      </c>
      <c r="V511" s="25">
        <f t="shared" si="87"/>
        <v>0</v>
      </c>
      <c r="W511" s="25">
        <f t="shared" si="85"/>
        <v>0</v>
      </c>
      <c r="X511" s="25">
        <f t="shared" si="88"/>
        <v>0</v>
      </c>
      <c r="Z511" s="25">
        <f t="shared" si="86"/>
        <v>13743.846332337856</v>
      </c>
      <c r="AB511" s="25">
        <f t="shared" si="80"/>
        <v>0</v>
      </c>
    </row>
    <row r="512" x14ac:dyDescent="0.2">
      <c r="I512" s="24">
        <v>507</v>
      </c>
      <c r="J512" s="28">
        <v>0</v>
      </c>
      <c r="L512" s="24">
        <v>15753.775616788864</v>
      </c>
      <c r="N512" s="24">
        <v>507</v>
      </c>
      <c r="O512" s="24">
        <f t="shared" si="81"/>
        <v>12524.251615347148</v>
      </c>
      <c r="P512" s="24">
        <f t="shared" si="78"/>
        <v>12524.251615347148</v>
      </c>
      <c r="Q512" s="24">
        <f t="shared" si="79"/>
        <v>0</v>
      </c>
      <c r="R512" s="24">
        <f t="shared" si="82"/>
        <v>12524.251615347148</v>
      </c>
      <c r="S512" s="24">
        <f t="shared" si="83"/>
        <v>0</v>
      </c>
      <c r="T512" s="24" t="str">
        <f t="shared" si="84"/>
        <v>drain</v>
      </c>
      <c r="V512" s="24">
        <f t="shared" si="87"/>
        <v>0</v>
      </c>
      <c r="W512" s="24">
        <f t="shared" si="85"/>
        <v>0</v>
      </c>
      <c r="X512" s="24">
        <f t="shared" si="88"/>
        <v>0</v>
      </c>
      <c r="Z512" s="24">
        <f t="shared" si="86"/>
        <v>12524.251615347148</v>
      </c>
      <c r="AB512" s="24">
        <f t="shared" si="80"/>
        <v>0</v>
      </c>
    </row>
    <row r="513" x14ac:dyDescent="0.2">
      <c r="I513" s="25">
        <v>508</v>
      </c>
      <c r="J513" s="29">
        <v>0</v>
      </c>
      <c r="L513" s="25">
        <v>14941.675526905059</v>
      </c>
      <c r="N513" s="25">
        <v>508</v>
      </c>
      <c r="O513" s="25">
        <f t="shared" si="81"/>
        <v>11878.632043889522</v>
      </c>
      <c r="P513" s="25">
        <f t="shared" si="78"/>
        <v>11878.632043889522</v>
      </c>
      <c r="Q513" s="25">
        <f t="shared" si="79"/>
        <v>0</v>
      </c>
      <c r="R513" s="25">
        <f t="shared" si="82"/>
        <v>11878.632043889522</v>
      </c>
      <c r="S513" s="25">
        <f t="shared" si="83"/>
        <v>0</v>
      </c>
      <c r="T513" s="25" t="str">
        <f t="shared" si="84"/>
        <v>drain</v>
      </c>
      <c r="V513" s="25">
        <f t="shared" si="87"/>
        <v>0</v>
      </c>
      <c r="W513" s="25">
        <f t="shared" si="85"/>
        <v>0</v>
      </c>
      <c r="X513" s="25">
        <f t="shared" si="88"/>
        <v>0</v>
      </c>
      <c r="Z513" s="25">
        <f t="shared" si="86"/>
        <v>11878.632043889522</v>
      </c>
      <c r="AB513" s="25">
        <f t="shared" si="80"/>
        <v>0</v>
      </c>
    </row>
    <row r="514" x14ac:dyDescent="0.2">
      <c r="I514" s="24">
        <v>509</v>
      </c>
      <c r="J514" s="28">
        <v>0</v>
      </c>
      <c r="L514" s="24">
        <v>14688.346787834167</v>
      </c>
      <c r="N514" s="24">
        <v>509</v>
      </c>
      <c r="O514" s="24">
        <f t="shared" si="81"/>
        <v>11677.235696328164</v>
      </c>
      <c r="P514" s="24">
        <f t="shared" si="78"/>
        <v>11677.235696328164</v>
      </c>
      <c r="Q514" s="24">
        <f t="shared" si="79"/>
        <v>0</v>
      </c>
      <c r="R514" s="24">
        <f t="shared" si="82"/>
        <v>11677.235696328164</v>
      </c>
      <c r="S514" s="24">
        <f t="shared" si="83"/>
        <v>0</v>
      </c>
      <c r="T514" s="24" t="str">
        <f t="shared" si="84"/>
        <v>drain</v>
      </c>
      <c r="V514" s="24">
        <f t="shared" si="87"/>
        <v>0</v>
      </c>
      <c r="W514" s="24">
        <f t="shared" si="85"/>
        <v>0</v>
      </c>
      <c r="X514" s="24">
        <f t="shared" si="88"/>
        <v>0</v>
      </c>
      <c r="Z514" s="24">
        <f t="shared" si="86"/>
        <v>11677.235696328164</v>
      </c>
      <c r="AB514" s="24">
        <f t="shared" si="80"/>
        <v>0</v>
      </c>
    </row>
    <row r="515" x14ac:dyDescent="0.2">
      <c r="I515" s="25">
        <v>510</v>
      </c>
      <c r="J515" s="29">
        <v>0</v>
      </c>
      <c r="L515" s="25">
        <v>15189.466029405592</v>
      </c>
      <c r="N515" s="25">
        <v>510</v>
      </c>
      <c r="O515" s="25">
        <f t="shared" si="81"/>
        <v>12075.625493377447</v>
      </c>
      <c r="P515" s="25">
        <f t="shared" si="78"/>
        <v>12075.625493377447</v>
      </c>
      <c r="Q515" s="25">
        <f t="shared" si="79"/>
        <v>0</v>
      </c>
      <c r="R515" s="25">
        <f t="shared" si="82"/>
        <v>12075.625493377447</v>
      </c>
      <c r="S515" s="25">
        <f t="shared" si="83"/>
        <v>0</v>
      </c>
      <c r="T515" s="25" t="str">
        <f t="shared" si="84"/>
        <v>drain</v>
      </c>
      <c r="V515" s="25">
        <f t="shared" si="87"/>
        <v>0</v>
      </c>
      <c r="W515" s="25">
        <f t="shared" si="85"/>
        <v>0</v>
      </c>
      <c r="X515" s="25">
        <f t="shared" si="88"/>
        <v>0</v>
      </c>
      <c r="Z515" s="25">
        <f t="shared" si="86"/>
        <v>12075.625493377447</v>
      </c>
      <c r="AB515" s="25">
        <f t="shared" si="80"/>
        <v>0</v>
      </c>
    </row>
    <row r="516" x14ac:dyDescent="0.2">
      <c r="I516" s="24">
        <v>511</v>
      </c>
      <c r="J516" s="28">
        <v>0</v>
      </c>
      <c r="L516" s="24">
        <v>16032.182705450057</v>
      </c>
      <c r="N516" s="24">
        <v>511</v>
      </c>
      <c r="O516" s="24">
        <f t="shared" si="81"/>
        <v>12745.585250832795</v>
      </c>
      <c r="P516" s="24">
        <f t="shared" si="78"/>
        <v>12745.585250832795</v>
      </c>
      <c r="Q516" s="24">
        <f t="shared" si="79"/>
        <v>0</v>
      </c>
      <c r="R516" s="24">
        <f t="shared" si="82"/>
        <v>12745.585250832795</v>
      </c>
      <c r="S516" s="24">
        <f t="shared" si="83"/>
        <v>0</v>
      </c>
      <c r="T516" s="24" t="str">
        <f t="shared" si="84"/>
        <v>drain</v>
      </c>
      <c r="V516" s="24">
        <f t="shared" si="87"/>
        <v>0</v>
      </c>
      <c r="W516" s="24">
        <f t="shared" si="85"/>
        <v>0</v>
      </c>
      <c r="X516" s="24">
        <f t="shared" si="88"/>
        <v>0</v>
      </c>
      <c r="Z516" s="24">
        <f t="shared" si="86"/>
        <v>12745.585250832795</v>
      </c>
      <c r="AB516" s="24">
        <f t="shared" si="80"/>
        <v>0</v>
      </c>
    </row>
    <row r="517" x14ac:dyDescent="0.2">
      <c r="I517" s="25">
        <v>512</v>
      </c>
      <c r="J517" s="29">
        <v>0</v>
      </c>
      <c r="L517" s="25">
        <v>16648.032540798187</v>
      </c>
      <c r="N517" s="25">
        <v>512</v>
      </c>
      <c r="O517" s="25">
        <f t="shared" si="81"/>
        <v>13235.185869934559</v>
      </c>
      <c r="P517" s="25">
        <f t="shared" si="78"/>
        <v>13235.185869934559</v>
      </c>
      <c r="Q517" s="25">
        <f t="shared" si="79"/>
        <v>0</v>
      </c>
      <c r="R517" s="25">
        <f t="shared" si="82"/>
        <v>13235.185869934559</v>
      </c>
      <c r="S517" s="25">
        <f t="shared" si="83"/>
        <v>0</v>
      </c>
      <c r="T517" s="25" t="str">
        <f t="shared" si="84"/>
        <v>drain</v>
      </c>
      <c r="V517" s="25">
        <f t="shared" si="87"/>
        <v>0</v>
      </c>
      <c r="W517" s="25">
        <f t="shared" si="85"/>
        <v>0</v>
      </c>
      <c r="X517" s="25">
        <f t="shared" si="88"/>
        <v>0</v>
      </c>
      <c r="Z517" s="25">
        <f t="shared" si="86"/>
        <v>13235.185869934559</v>
      </c>
      <c r="AB517" s="25">
        <f t="shared" si="80"/>
        <v>0</v>
      </c>
    </row>
    <row r="518" x14ac:dyDescent="0.2">
      <c r="I518" s="24">
        <v>513</v>
      </c>
      <c r="J518" s="28">
        <v>0.26567609000000003</v>
      </c>
      <c r="L518" s="24">
        <v>18134.665365600584</v>
      </c>
      <c r="N518" s="24">
        <v>513</v>
      </c>
      <c r="O518" s="24">
        <f t="shared" si="81"/>
        <v>14417.058965652464</v>
      </c>
      <c r="P518" s="24">
        <f t="shared" ref="P518:P581" si="89">O518-$E$8*$E$9</f>
        <v>14417.058965652464</v>
      </c>
      <c r="Q518" s="24">
        <f t="shared" ref="Q518:Q581" si="90">J518*$E$7</f>
        <v>21254.087200000002</v>
      </c>
      <c r="R518" s="24">
        <f t="shared" si="82"/>
        <v>0</v>
      </c>
      <c r="S518" s="24">
        <f t="shared" si="83"/>
        <v>6837.0282343475374</v>
      </c>
      <c r="T518" s="24" t="str">
        <f t="shared" si="84"/>
        <v>charge</v>
      </c>
      <c r="V518" s="24">
        <f t="shared" si="87"/>
        <v>4000</v>
      </c>
      <c r="W518" s="24">
        <f t="shared" si="85"/>
        <v>4000</v>
      </c>
      <c r="X518" s="24">
        <f t="shared" si="88"/>
        <v>0</v>
      </c>
      <c r="Z518" s="24">
        <f t="shared" si="86"/>
        <v>0</v>
      </c>
      <c r="AB518" s="24">
        <f t="shared" ref="AB518:AB581" si="91">IF(T518="charge",(S518-V518),0)</f>
        <v>2837.0282343475374</v>
      </c>
    </row>
    <row r="519" x14ac:dyDescent="0.2">
      <c r="I519" s="25">
        <v>514</v>
      </c>
      <c r="J519" s="29">
        <v>0.35696683800000001</v>
      </c>
      <c r="L519" s="25">
        <v>19376.166150426863</v>
      </c>
      <c r="N519" s="25">
        <v>514</v>
      </c>
      <c r="O519" s="25">
        <f t="shared" ref="O519:O582" si="92">L519*$O$2</f>
        <v>15404.052089589357</v>
      </c>
      <c r="P519" s="25">
        <f t="shared" si="89"/>
        <v>15404.052089589357</v>
      </c>
      <c r="Q519" s="25">
        <f t="shared" si="90"/>
        <v>28557.347040000001</v>
      </c>
      <c r="R519" s="25">
        <f t="shared" ref="R519:R582" si="93">IF(P519&gt;Q519,P519-Q519,0)</f>
        <v>0</v>
      </c>
      <c r="S519" s="25">
        <f t="shared" ref="S519:S582" si="94">IF(Q519&gt;P519,Q519-P519,0)</f>
        <v>13153.294950410644</v>
      </c>
      <c r="T519" s="25" t="str">
        <f t="shared" ref="T519:T582" si="95">IF(P519&gt;Q519,"drain","charge")</f>
        <v>charge</v>
      </c>
      <c r="V519" s="25">
        <f t="shared" si="87"/>
        <v>0</v>
      </c>
      <c r="W519" s="25">
        <f t="shared" ref="W519:W582" si="96">IF(W518+S519&gt;$E$11,$E$11,IF(T519="charge",W518+(S519*$E$12),IF((W518-R519)&gt;0,W518-R519,0)))</f>
        <v>4000</v>
      </c>
      <c r="X519" s="25">
        <f t="shared" si="88"/>
        <v>0</v>
      </c>
      <c r="Z519" s="25">
        <f t="shared" ref="Z519:Z582" si="97">R519-X519</f>
        <v>0</v>
      </c>
      <c r="AB519" s="25">
        <f t="shared" si="91"/>
        <v>13153.294950410644</v>
      </c>
    </row>
    <row r="520" x14ac:dyDescent="0.2">
      <c r="I520" s="24">
        <v>515</v>
      </c>
      <c r="J520" s="28">
        <v>0.35482728299999999</v>
      </c>
      <c r="L520" s="24">
        <v>20099.438137054443</v>
      </c>
      <c r="N520" s="24">
        <v>515</v>
      </c>
      <c r="O520" s="24">
        <f t="shared" si="92"/>
        <v>15979.053318958284</v>
      </c>
      <c r="P520" s="24">
        <f t="shared" si="89"/>
        <v>15979.053318958284</v>
      </c>
      <c r="Q520" s="24">
        <f t="shared" si="90"/>
        <v>28386.182639999999</v>
      </c>
      <c r="R520" s="24">
        <f t="shared" si="93"/>
        <v>0</v>
      </c>
      <c r="S520" s="24">
        <f t="shared" si="94"/>
        <v>12407.129321041715</v>
      </c>
      <c r="T520" s="24" t="str">
        <f t="shared" si="95"/>
        <v>charge</v>
      </c>
      <c r="V520" s="24">
        <f t="shared" ref="V520:V583" si="98">IF(W520&gt;=W519,(W520-W519),0)</f>
        <v>0</v>
      </c>
      <c r="W520" s="24">
        <f t="shared" si="96"/>
        <v>4000</v>
      </c>
      <c r="X520" s="24">
        <f t="shared" ref="X520:X583" si="99">IF(T520="drain",W519-W520,0)</f>
        <v>0</v>
      </c>
      <c r="Z520" s="24">
        <f t="shared" si="97"/>
        <v>0</v>
      </c>
      <c r="AB520" s="24">
        <f t="shared" si="91"/>
        <v>12407.129321041715</v>
      </c>
    </row>
    <row r="521" x14ac:dyDescent="0.2">
      <c r="I521" s="25">
        <v>516</v>
      </c>
      <c r="J521" s="29">
        <v>0.67356100299999999</v>
      </c>
      <c r="L521" s="25">
        <v>20592.520647907255</v>
      </c>
      <c r="N521" s="25">
        <v>516</v>
      </c>
      <c r="O521" s="25">
        <f t="shared" si="92"/>
        <v>16371.053915086268</v>
      </c>
      <c r="P521" s="25">
        <f t="shared" si="89"/>
        <v>16371.053915086268</v>
      </c>
      <c r="Q521" s="25">
        <f t="shared" si="90"/>
        <v>53884.880239999999</v>
      </c>
      <c r="R521" s="25">
        <f t="shared" si="93"/>
        <v>0</v>
      </c>
      <c r="S521" s="25">
        <f t="shared" si="94"/>
        <v>37513.826324913731</v>
      </c>
      <c r="T521" s="25" t="str">
        <f t="shared" si="95"/>
        <v>charge</v>
      </c>
      <c r="V521" s="25">
        <f t="shared" si="98"/>
        <v>0</v>
      </c>
      <c r="W521" s="25">
        <f t="shared" si="96"/>
        <v>4000</v>
      </c>
      <c r="X521" s="25">
        <f t="shared" si="99"/>
        <v>0</v>
      </c>
      <c r="Z521" s="25">
        <f t="shared" si="97"/>
        <v>0</v>
      </c>
      <c r="AB521" s="25">
        <f t="shared" si="91"/>
        <v>37513.826324913731</v>
      </c>
    </row>
    <row r="522" x14ac:dyDescent="0.2">
      <c r="I522" s="24">
        <v>517</v>
      </c>
      <c r="J522" s="28">
        <v>0.55590549899999997</v>
      </c>
      <c r="L522" s="24">
        <v>20447.415989065168</v>
      </c>
      <c r="N522" s="24">
        <v>517</v>
      </c>
      <c r="O522" s="24">
        <f t="shared" si="92"/>
        <v>16255.695711306809</v>
      </c>
      <c r="P522" s="24">
        <f t="shared" si="89"/>
        <v>16255.695711306809</v>
      </c>
      <c r="Q522" s="24">
        <f t="shared" si="90"/>
        <v>44472.439919999997</v>
      </c>
      <c r="R522" s="24">
        <f t="shared" si="93"/>
        <v>0</v>
      </c>
      <c r="S522" s="24">
        <f t="shared" si="94"/>
        <v>28216.744208693188</v>
      </c>
      <c r="T522" s="24" t="str">
        <f t="shared" si="95"/>
        <v>charge</v>
      </c>
      <c r="V522" s="24">
        <f t="shared" si="98"/>
        <v>0</v>
      </c>
      <c r="W522" s="24">
        <f t="shared" si="96"/>
        <v>4000</v>
      </c>
      <c r="X522" s="24">
        <f t="shared" si="99"/>
        <v>0</v>
      </c>
      <c r="Z522" s="24">
        <f t="shared" si="97"/>
        <v>0</v>
      </c>
      <c r="AB522" s="24">
        <f t="shared" si="91"/>
        <v>28216.744208693188</v>
      </c>
    </row>
    <row r="523" x14ac:dyDescent="0.2">
      <c r="I523" s="25">
        <v>518</v>
      </c>
      <c r="J523" s="29">
        <v>0.67829486500000002</v>
      </c>
      <c r="L523" s="25">
        <v>20530.766456413268</v>
      </c>
      <c r="N523" s="25">
        <v>518</v>
      </c>
      <c r="O523" s="25">
        <f t="shared" si="92"/>
        <v>16321.95933284855</v>
      </c>
      <c r="P523" s="25">
        <f t="shared" si="89"/>
        <v>16321.95933284855</v>
      </c>
      <c r="Q523" s="25">
        <f t="shared" si="90"/>
        <v>54263.589200000002</v>
      </c>
      <c r="R523" s="25">
        <f t="shared" si="93"/>
        <v>0</v>
      </c>
      <c r="S523" s="25">
        <f t="shared" si="94"/>
        <v>37941.629867151452</v>
      </c>
      <c r="T523" s="25" t="str">
        <f t="shared" si="95"/>
        <v>charge</v>
      </c>
      <c r="V523" s="25">
        <f t="shared" si="98"/>
        <v>0</v>
      </c>
      <c r="W523" s="25">
        <f t="shared" si="96"/>
        <v>4000</v>
      </c>
      <c r="X523" s="25">
        <f t="shared" si="99"/>
        <v>0</v>
      </c>
      <c r="Z523" s="25">
        <f t="shared" si="97"/>
        <v>0</v>
      </c>
      <c r="AB523" s="25">
        <f t="shared" si="91"/>
        <v>37941.629867151452</v>
      </c>
    </row>
    <row r="524" x14ac:dyDescent="0.2">
      <c r="I524" s="24">
        <v>519</v>
      </c>
      <c r="J524" s="28">
        <v>0.638614354</v>
      </c>
      <c r="L524" s="24">
        <v>20576.526115608212</v>
      </c>
      <c r="N524" s="24">
        <v>519</v>
      </c>
      <c r="O524" s="24">
        <f t="shared" si="92"/>
        <v>16358.33826190853</v>
      </c>
      <c r="P524" s="24">
        <f t="shared" si="89"/>
        <v>16358.33826190853</v>
      </c>
      <c r="Q524" s="24">
        <f t="shared" si="90"/>
        <v>51089.14832</v>
      </c>
      <c r="R524" s="24">
        <f t="shared" si="93"/>
        <v>0</v>
      </c>
      <c r="S524" s="24">
        <f t="shared" si="94"/>
        <v>34730.810058091469</v>
      </c>
      <c r="T524" s="24" t="str">
        <f t="shared" si="95"/>
        <v>charge</v>
      </c>
      <c r="V524" s="24">
        <f t="shared" si="98"/>
        <v>0</v>
      </c>
      <c r="W524" s="24">
        <f t="shared" si="96"/>
        <v>4000</v>
      </c>
      <c r="X524" s="24">
        <f t="shared" si="99"/>
        <v>0</v>
      </c>
      <c r="Z524" s="24">
        <f t="shared" si="97"/>
        <v>0</v>
      </c>
      <c r="AB524" s="24">
        <f t="shared" si="91"/>
        <v>34730.810058091469</v>
      </c>
    </row>
    <row r="525" x14ac:dyDescent="0.2">
      <c r="I525" s="25">
        <v>520</v>
      </c>
      <c r="J525" s="29">
        <v>0.31472640999999996</v>
      </c>
      <c r="L525" s="25">
        <v>20969.495638227461</v>
      </c>
      <c r="N525" s="25">
        <v>520</v>
      </c>
      <c r="O525" s="25">
        <f t="shared" si="92"/>
        <v>16670.749032390831</v>
      </c>
      <c r="P525" s="25">
        <f t="shared" si="89"/>
        <v>16670.749032390831</v>
      </c>
      <c r="Q525" s="25">
        <f t="shared" si="90"/>
        <v>25178.112799999995</v>
      </c>
      <c r="R525" s="25">
        <f t="shared" si="93"/>
        <v>0</v>
      </c>
      <c r="S525" s="25">
        <f t="shared" si="94"/>
        <v>8507.3637676091639</v>
      </c>
      <c r="T525" s="25" t="str">
        <f t="shared" si="95"/>
        <v>charge</v>
      </c>
      <c r="V525" s="25">
        <f t="shared" si="98"/>
        <v>0</v>
      </c>
      <c r="W525" s="25">
        <f t="shared" si="96"/>
        <v>4000</v>
      </c>
      <c r="X525" s="25">
        <f t="shared" si="99"/>
        <v>0</v>
      </c>
      <c r="Z525" s="25">
        <f t="shared" si="97"/>
        <v>0</v>
      </c>
      <c r="AB525" s="25">
        <f t="shared" si="91"/>
        <v>8507.3637676091639</v>
      </c>
    </row>
    <row r="526" x14ac:dyDescent="0.2">
      <c r="I526" s="24">
        <v>521</v>
      </c>
      <c r="J526" s="28">
        <v>0.35148500500000002</v>
      </c>
      <c r="L526" s="24">
        <v>21896.005171060562</v>
      </c>
      <c r="N526" s="24">
        <v>521</v>
      </c>
      <c r="O526" s="24">
        <f t="shared" si="92"/>
        <v>17407.324110993148</v>
      </c>
      <c r="P526" s="24">
        <f t="shared" si="89"/>
        <v>17407.324110993148</v>
      </c>
      <c r="Q526" s="24">
        <f t="shared" si="90"/>
        <v>28118.8004</v>
      </c>
      <c r="R526" s="24">
        <f t="shared" si="93"/>
        <v>0</v>
      </c>
      <c r="S526" s="24">
        <f t="shared" si="94"/>
        <v>10711.476289006852</v>
      </c>
      <c r="T526" s="24" t="str">
        <f t="shared" si="95"/>
        <v>charge</v>
      </c>
      <c r="V526" s="24">
        <f t="shared" si="98"/>
        <v>0</v>
      </c>
      <c r="W526" s="24">
        <f t="shared" si="96"/>
        <v>4000</v>
      </c>
      <c r="X526" s="24">
        <f t="shared" si="99"/>
        <v>0</v>
      </c>
      <c r="Z526" s="24">
        <f t="shared" si="97"/>
        <v>0</v>
      </c>
      <c r="AB526" s="24">
        <f t="shared" si="91"/>
        <v>10711.476289006852</v>
      </c>
    </row>
    <row r="527" x14ac:dyDescent="0.2">
      <c r="I527" s="25">
        <v>522</v>
      </c>
      <c r="J527" s="29">
        <v>0</v>
      </c>
      <c r="L527" s="25">
        <v>22566.723437786102</v>
      </c>
      <c r="N527" s="25">
        <v>522</v>
      </c>
      <c r="O527" s="25">
        <f t="shared" si="92"/>
        <v>17940.545133039952</v>
      </c>
      <c r="P527" s="25">
        <f t="shared" si="89"/>
        <v>17940.545133039952</v>
      </c>
      <c r="Q527" s="25">
        <f t="shared" si="90"/>
        <v>0</v>
      </c>
      <c r="R527" s="25">
        <f t="shared" si="93"/>
        <v>17940.545133039952</v>
      </c>
      <c r="S527" s="25">
        <f t="shared" si="94"/>
        <v>0</v>
      </c>
      <c r="T527" s="25" t="str">
        <f t="shared" si="95"/>
        <v>drain</v>
      </c>
      <c r="V527" s="25">
        <f t="shared" si="98"/>
        <v>0</v>
      </c>
      <c r="W527" s="25">
        <f t="shared" si="96"/>
        <v>0</v>
      </c>
      <c r="X527" s="25">
        <f t="shared" si="99"/>
        <v>4000</v>
      </c>
      <c r="Z527" s="25">
        <f t="shared" si="97"/>
        <v>13940.545133039952</v>
      </c>
      <c r="AB527" s="25">
        <f t="shared" si="91"/>
        <v>0</v>
      </c>
    </row>
    <row r="528" x14ac:dyDescent="0.2">
      <c r="I528" s="24">
        <v>523</v>
      </c>
      <c r="J528" s="28">
        <v>0</v>
      </c>
      <c r="L528" s="24">
        <v>24646.102497959135</v>
      </c>
      <c r="N528" s="24">
        <v>523</v>
      </c>
      <c r="O528" s="24">
        <f t="shared" si="92"/>
        <v>19593.651485877512</v>
      </c>
      <c r="P528" s="24">
        <f t="shared" si="89"/>
        <v>19593.651485877512</v>
      </c>
      <c r="Q528" s="24">
        <f t="shared" si="90"/>
        <v>0</v>
      </c>
      <c r="R528" s="24">
        <f t="shared" si="93"/>
        <v>19593.651485877512</v>
      </c>
      <c r="S528" s="24">
        <f t="shared" si="94"/>
        <v>0</v>
      </c>
      <c r="T528" s="24" t="str">
        <f t="shared" si="95"/>
        <v>drain</v>
      </c>
      <c r="V528" s="24">
        <f t="shared" si="98"/>
        <v>0</v>
      </c>
      <c r="W528" s="24">
        <f t="shared" si="96"/>
        <v>0</v>
      </c>
      <c r="X528" s="24">
        <f t="shared" si="99"/>
        <v>0</v>
      </c>
      <c r="Z528" s="24">
        <f t="shared" si="97"/>
        <v>19593.651485877512</v>
      </c>
      <c r="AB528" s="24">
        <f t="shared" si="91"/>
        <v>0</v>
      </c>
    </row>
    <row r="529" x14ac:dyDescent="0.2">
      <c r="I529" s="25">
        <v>524</v>
      </c>
      <c r="J529" s="29">
        <v>0</v>
      </c>
      <c r="L529" s="25">
        <v>24398.925678062438</v>
      </c>
      <c r="N529" s="25">
        <v>524</v>
      </c>
      <c r="O529" s="25">
        <f t="shared" si="92"/>
        <v>19397.145914059638</v>
      </c>
      <c r="P529" s="25">
        <f t="shared" si="89"/>
        <v>19397.145914059638</v>
      </c>
      <c r="Q529" s="25">
        <f t="shared" si="90"/>
        <v>0</v>
      </c>
      <c r="R529" s="25">
        <f t="shared" si="93"/>
        <v>19397.145914059638</v>
      </c>
      <c r="S529" s="25">
        <f t="shared" si="94"/>
        <v>0</v>
      </c>
      <c r="T529" s="25" t="str">
        <f t="shared" si="95"/>
        <v>drain</v>
      </c>
      <c r="V529" s="25">
        <f t="shared" si="98"/>
        <v>0</v>
      </c>
      <c r="W529" s="25">
        <f t="shared" si="96"/>
        <v>0</v>
      </c>
      <c r="X529" s="25">
        <f t="shared" si="99"/>
        <v>0</v>
      </c>
      <c r="Z529" s="25">
        <f t="shared" si="97"/>
        <v>19397.145914059638</v>
      </c>
      <c r="AB529" s="25">
        <f t="shared" si="91"/>
        <v>0</v>
      </c>
    </row>
    <row r="530" x14ac:dyDescent="0.2">
      <c r="I530" s="24">
        <v>525</v>
      </c>
      <c r="J530" s="28">
        <v>0</v>
      </c>
      <c r="L530" s="24">
        <v>23480.08736257553</v>
      </c>
      <c r="N530" s="24">
        <v>525</v>
      </c>
      <c r="O530" s="24">
        <f t="shared" si="92"/>
        <v>18666.669453247549</v>
      </c>
      <c r="P530" s="24">
        <f t="shared" si="89"/>
        <v>18666.669453247549</v>
      </c>
      <c r="Q530" s="24">
        <f t="shared" si="90"/>
        <v>0</v>
      </c>
      <c r="R530" s="24">
        <f t="shared" si="93"/>
        <v>18666.669453247549</v>
      </c>
      <c r="S530" s="24">
        <f t="shared" si="94"/>
        <v>0</v>
      </c>
      <c r="T530" s="24" t="str">
        <f t="shared" si="95"/>
        <v>drain</v>
      </c>
      <c r="V530" s="24">
        <f t="shared" si="98"/>
        <v>0</v>
      </c>
      <c r="W530" s="24">
        <f t="shared" si="96"/>
        <v>0</v>
      </c>
      <c r="X530" s="24">
        <f t="shared" si="99"/>
        <v>0</v>
      </c>
      <c r="Z530" s="24">
        <f t="shared" si="97"/>
        <v>18666.669453247549</v>
      </c>
      <c r="AB530" s="24">
        <f t="shared" si="91"/>
        <v>0</v>
      </c>
    </row>
    <row r="531" x14ac:dyDescent="0.2">
      <c r="I531" s="25">
        <v>526</v>
      </c>
      <c r="J531" s="29">
        <v>0</v>
      </c>
      <c r="L531" s="25">
        <v>22909.511264657973</v>
      </c>
      <c r="N531" s="25">
        <v>526</v>
      </c>
      <c r="O531" s="25">
        <f t="shared" si="92"/>
        <v>18213.061455403091</v>
      </c>
      <c r="P531" s="25">
        <f t="shared" si="89"/>
        <v>18213.061455403091</v>
      </c>
      <c r="Q531" s="25">
        <f t="shared" si="90"/>
        <v>0</v>
      </c>
      <c r="R531" s="25">
        <f t="shared" si="93"/>
        <v>18213.061455403091</v>
      </c>
      <c r="S531" s="25">
        <f t="shared" si="94"/>
        <v>0</v>
      </c>
      <c r="T531" s="25" t="str">
        <f t="shared" si="95"/>
        <v>drain</v>
      </c>
      <c r="V531" s="25">
        <f t="shared" si="98"/>
        <v>0</v>
      </c>
      <c r="W531" s="25">
        <f t="shared" si="96"/>
        <v>0</v>
      </c>
      <c r="X531" s="25">
        <f t="shared" si="99"/>
        <v>0</v>
      </c>
      <c r="Z531" s="25">
        <f t="shared" si="97"/>
        <v>18213.061455403091</v>
      </c>
      <c r="AB531" s="25">
        <f t="shared" si="91"/>
        <v>0</v>
      </c>
    </row>
    <row r="532" x14ac:dyDescent="0.2">
      <c r="I532" s="24">
        <v>527</v>
      </c>
      <c r="J532" s="28">
        <v>0</v>
      </c>
      <c r="L532" s="24">
        <v>21766.448556613919</v>
      </c>
      <c r="N532" s="24">
        <v>527</v>
      </c>
      <c r="O532" s="24">
        <f t="shared" si="92"/>
        <v>17304.326602508067</v>
      </c>
      <c r="P532" s="24">
        <f t="shared" si="89"/>
        <v>17304.326602508067</v>
      </c>
      <c r="Q532" s="24">
        <f t="shared" si="90"/>
        <v>0</v>
      </c>
      <c r="R532" s="24">
        <f t="shared" si="93"/>
        <v>17304.326602508067</v>
      </c>
      <c r="S532" s="24">
        <f t="shared" si="94"/>
        <v>0</v>
      </c>
      <c r="T532" s="24" t="str">
        <f t="shared" si="95"/>
        <v>drain</v>
      </c>
      <c r="V532" s="24">
        <f t="shared" si="98"/>
        <v>0</v>
      </c>
      <c r="W532" s="24">
        <f t="shared" si="96"/>
        <v>0</v>
      </c>
      <c r="X532" s="24">
        <f t="shared" si="99"/>
        <v>0</v>
      </c>
      <c r="Z532" s="24">
        <f t="shared" si="97"/>
        <v>17304.326602508067</v>
      </c>
      <c r="AB532" s="24">
        <f t="shared" si="91"/>
        <v>0</v>
      </c>
    </row>
    <row r="533" x14ac:dyDescent="0.2">
      <c r="I533" s="25">
        <v>528</v>
      </c>
      <c r="J533" s="29">
        <v>0</v>
      </c>
      <c r="L533" s="25">
        <v>20024.443646240234</v>
      </c>
      <c r="N533" s="25">
        <v>528</v>
      </c>
      <c r="O533" s="25">
        <f t="shared" si="92"/>
        <v>15919.432698760986</v>
      </c>
      <c r="P533" s="25">
        <f t="shared" si="89"/>
        <v>15919.432698760986</v>
      </c>
      <c r="Q533" s="25">
        <f t="shared" si="90"/>
        <v>0</v>
      </c>
      <c r="R533" s="25">
        <f t="shared" si="93"/>
        <v>15919.432698760986</v>
      </c>
      <c r="S533" s="25">
        <f t="shared" si="94"/>
        <v>0</v>
      </c>
      <c r="T533" s="25" t="str">
        <f t="shared" si="95"/>
        <v>drain</v>
      </c>
      <c r="V533" s="25">
        <f t="shared" si="98"/>
        <v>0</v>
      </c>
      <c r="W533" s="25">
        <f t="shared" si="96"/>
        <v>0</v>
      </c>
      <c r="X533" s="25">
        <f t="shared" si="99"/>
        <v>0</v>
      </c>
      <c r="Z533" s="25">
        <f t="shared" si="97"/>
        <v>15919.432698760986</v>
      </c>
      <c r="AB533" s="25">
        <f t="shared" si="91"/>
        <v>0</v>
      </c>
    </row>
    <row r="534" x14ac:dyDescent="0.2">
      <c r="I534" s="24">
        <v>529</v>
      </c>
      <c r="J534" s="28">
        <v>0</v>
      </c>
      <c r="L534" s="24">
        <v>18067.324858188629</v>
      </c>
      <c r="N534" s="24">
        <v>529</v>
      </c>
      <c r="O534" s="24">
        <f t="shared" si="92"/>
        <v>14363.523262259961</v>
      </c>
      <c r="P534" s="24">
        <f t="shared" si="89"/>
        <v>14363.523262259961</v>
      </c>
      <c r="Q534" s="24">
        <f t="shared" si="90"/>
        <v>0</v>
      </c>
      <c r="R534" s="24">
        <f t="shared" si="93"/>
        <v>14363.523262259961</v>
      </c>
      <c r="S534" s="24">
        <f t="shared" si="94"/>
        <v>0</v>
      </c>
      <c r="T534" s="24" t="str">
        <f t="shared" si="95"/>
        <v>drain</v>
      </c>
      <c r="V534" s="24">
        <f t="shared" si="98"/>
        <v>0</v>
      </c>
      <c r="W534" s="24">
        <f t="shared" si="96"/>
        <v>0</v>
      </c>
      <c r="X534" s="24">
        <f t="shared" si="99"/>
        <v>0</v>
      </c>
      <c r="Z534" s="24">
        <f t="shared" si="97"/>
        <v>14363.523262259961</v>
      </c>
      <c r="AB534" s="24">
        <f t="shared" si="91"/>
        <v>0</v>
      </c>
    </row>
    <row r="535" x14ac:dyDescent="0.2">
      <c r="I535" s="25">
        <v>530</v>
      </c>
      <c r="J535" s="29">
        <v>0</v>
      </c>
      <c r="L535" s="25">
        <v>16265.975999164581</v>
      </c>
      <c r="N535" s="25">
        <v>530</v>
      </c>
      <c r="O535" s="25">
        <f t="shared" si="92"/>
        <v>12931.450919335843</v>
      </c>
      <c r="P535" s="25">
        <f t="shared" si="89"/>
        <v>12931.450919335843</v>
      </c>
      <c r="Q535" s="25">
        <f t="shared" si="90"/>
        <v>0</v>
      </c>
      <c r="R535" s="25">
        <f t="shared" si="93"/>
        <v>12931.450919335843</v>
      </c>
      <c r="S535" s="25">
        <f t="shared" si="94"/>
        <v>0</v>
      </c>
      <c r="T535" s="25" t="str">
        <f t="shared" si="95"/>
        <v>drain</v>
      </c>
      <c r="V535" s="25">
        <f t="shared" si="98"/>
        <v>0</v>
      </c>
      <c r="W535" s="25">
        <f t="shared" si="96"/>
        <v>0</v>
      </c>
      <c r="X535" s="25">
        <f t="shared" si="99"/>
        <v>0</v>
      </c>
      <c r="Z535" s="25">
        <f t="shared" si="97"/>
        <v>12931.450919335843</v>
      </c>
      <c r="AB535" s="25">
        <f t="shared" si="91"/>
        <v>0</v>
      </c>
    </row>
    <row r="536" x14ac:dyDescent="0.2">
      <c r="I536" s="24">
        <v>531</v>
      </c>
      <c r="J536" s="28">
        <v>0</v>
      </c>
      <c r="L536" s="24">
        <v>15103.615479850769</v>
      </c>
      <c r="N536" s="24">
        <v>531</v>
      </c>
      <c r="O536" s="24">
        <f t="shared" si="92"/>
        <v>12007.374306481363</v>
      </c>
      <c r="P536" s="24">
        <f t="shared" si="89"/>
        <v>12007.374306481363</v>
      </c>
      <c r="Q536" s="24">
        <f t="shared" si="90"/>
        <v>0</v>
      </c>
      <c r="R536" s="24">
        <f t="shared" si="93"/>
        <v>12007.374306481363</v>
      </c>
      <c r="S536" s="24">
        <f t="shared" si="94"/>
        <v>0</v>
      </c>
      <c r="T536" s="24" t="str">
        <f t="shared" si="95"/>
        <v>drain</v>
      </c>
      <c r="V536" s="24">
        <f t="shared" si="98"/>
        <v>0</v>
      </c>
      <c r="W536" s="24">
        <f t="shared" si="96"/>
        <v>0</v>
      </c>
      <c r="X536" s="24">
        <f t="shared" si="99"/>
        <v>0</v>
      </c>
      <c r="Z536" s="24">
        <f t="shared" si="97"/>
        <v>12007.374306481363</v>
      </c>
      <c r="AB536" s="24">
        <f t="shared" si="91"/>
        <v>0</v>
      </c>
    </row>
    <row r="537" x14ac:dyDescent="0.2">
      <c r="I537" s="25">
        <v>532</v>
      </c>
      <c r="J537" s="29">
        <v>0</v>
      </c>
      <c r="L537" s="25">
        <v>14491.053244686125</v>
      </c>
      <c r="N537" s="25">
        <v>532</v>
      </c>
      <c r="O537" s="25">
        <f t="shared" si="92"/>
        <v>11520.387329525471</v>
      </c>
      <c r="P537" s="25">
        <f t="shared" si="89"/>
        <v>11520.387329525471</v>
      </c>
      <c r="Q537" s="25">
        <f t="shared" si="90"/>
        <v>0</v>
      </c>
      <c r="R537" s="25">
        <f t="shared" si="93"/>
        <v>11520.387329525471</v>
      </c>
      <c r="S537" s="25">
        <f t="shared" si="94"/>
        <v>0</v>
      </c>
      <c r="T537" s="25" t="str">
        <f t="shared" si="95"/>
        <v>drain</v>
      </c>
      <c r="V537" s="25">
        <f t="shared" si="98"/>
        <v>0</v>
      </c>
      <c r="W537" s="25">
        <f t="shared" si="96"/>
        <v>0</v>
      </c>
      <c r="X537" s="25">
        <f t="shared" si="99"/>
        <v>0</v>
      </c>
      <c r="Z537" s="25">
        <f t="shared" si="97"/>
        <v>11520.387329525471</v>
      </c>
      <c r="AB537" s="25">
        <f t="shared" si="91"/>
        <v>0</v>
      </c>
    </row>
    <row r="538" x14ac:dyDescent="0.2">
      <c r="I538" s="24">
        <v>533</v>
      </c>
      <c r="J538" s="28">
        <v>0</v>
      </c>
      <c r="L538" s="24">
        <v>14298.256818819045</v>
      </c>
      <c r="N538" s="24">
        <v>533</v>
      </c>
      <c r="O538" s="24">
        <f t="shared" si="92"/>
        <v>11367.114170961142</v>
      </c>
      <c r="P538" s="24">
        <f t="shared" si="89"/>
        <v>11367.114170961142</v>
      </c>
      <c r="Q538" s="24">
        <f t="shared" si="90"/>
        <v>0</v>
      </c>
      <c r="R538" s="24">
        <f t="shared" si="93"/>
        <v>11367.114170961142</v>
      </c>
      <c r="S538" s="24">
        <f t="shared" si="94"/>
        <v>0</v>
      </c>
      <c r="T538" s="24" t="str">
        <f t="shared" si="95"/>
        <v>drain</v>
      </c>
      <c r="V538" s="24">
        <f t="shared" si="98"/>
        <v>0</v>
      </c>
      <c r="W538" s="24">
        <f t="shared" si="96"/>
        <v>0</v>
      </c>
      <c r="X538" s="24">
        <f t="shared" si="99"/>
        <v>0</v>
      </c>
      <c r="Z538" s="24">
        <f t="shared" si="97"/>
        <v>11367.114170961142</v>
      </c>
      <c r="AB538" s="24">
        <f t="shared" si="91"/>
        <v>0</v>
      </c>
    </row>
    <row r="539" x14ac:dyDescent="0.2">
      <c r="I539" s="25">
        <v>534</v>
      </c>
      <c r="J539" s="29">
        <v>0</v>
      </c>
      <c r="L539" s="25">
        <v>14621.185803413389</v>
      </c>
      <c r="N539" s="25">
        <v>534</v>
      </c>
      <c r="O539" s="25">
        <f t="shared" si="92"/>
        <v>11623.842713713646</v>
      </c>
      <c r="P539" s="25">
        <f t="shared" si="89"/>
        <v>11623.842713713646</v>
      </c>
      <c r="Q539" s="25">
        <f t="shared" si="90"/>
        <v>0</v>
      </c>
      <c r="R539" s="25">
        <f t="shared" si="93"/>
        <v>11623.842713713646</v>
      </c>
      <c r="S539" s="25">
        <f t="shared" si="94"/>
        <v>0</v>
      </c>
      <c r="T539" s="25" t="str">
        <f t="shared" si="95"/>
        <v>drain</v>
      </c>
      <c r="V539" s="25">
        <f t="shared" si="98"/>
        <v>0</v>
      </c>
      <c r="W539" s="25">
        <f t="shared" si="96"/>
        <v>0</v>
      </c>
      <c r="X539" s="25">
        <f t="shared" si="99"/>
        <v>0</v>
      </c>
      <c r="Z539" s="25">
        <f t="shared" si="97"/>
        <v>11623.842713713646</v>
      </c>
      <c r="AB539" s="25">
        <f t="shared" si="91"/>
        <v>0</v>
      </c>
    </row>
    <row r="540" x14ac:dyDescent="0.2">
      <c r="I540" s="24">
        <v>535</v>
      </c>
      <c r="J540" s="28">
        <v>0</v>
      </c>
      <c r="L540" s="24">
        <v>15124.557108211517</v>
      </c>
      <c r="N540" s="24">
        <v>535</v>
      </c>
      <c r="O540" s="24">
        <f t="shared" si="92"/>
        <v>12024.022901028156</v>
      </c>
      <c r="P540" s="24">
        <f t="shared" si="89"/>
        <v>12024.022901028156</v>
      </c>
      <c r="Q540" s="24">
        <f t="shared" si="90"/>
        <v>0</v>
      </c>
      <c r="R540" s="24">
        <f t="shared" si="93"/>
        <v>12024.022901028156</v>
      </c>
      <c r="S540" s="24">
        <f t="shared" si="94"/>
        <v>0</v>
      </c>
      <c r="T540" s="24" t="str">
        <f t="shared" si="95"/>
        <v>drain</v>
      </c>
      <c r="V540" s="24">
        <f t="shared" si="98"/>
        <v>0</v>
      </c>
      <c r="W540" s="24">
        <f t="shared" si="96"/>
        <v>0</v>
      </c>
      <c r="X540" s="24">
        <f t="shared" si="99"/>
        <v>0</v>
      </c>
      <c r="Z540" s="24">
        <f t="shared" si="97"/>
        <v>12024.022901028156</v>
      </c>
      <c r="AB540" s="24">
        <f t="shared" si="91"/>
        <v>0</v>
      </c>
    </row>
    <row r="541" x14ac:dyDescent="0.2">
      <c r="I541" s="25">
        <v>536</v>
      </c>
      <c r="J541" s="29">
        <v>0</v>
      </c>
      <c r="L541" s="25">
        <v>15090.507230663299</v>
      </c>
      <c r="N541" s="25">
        <v>536</v>
      </c>
      <c r="O541" s="25">
        <f t="shared" si="92"/>
        <v>11996.953248377324</v>
      </c>
      <c r="P541" s="25">
        <f t="shared" si="89"/>
        <v>11996.953248377324</v>
      </c>
      <c r="Q541" s="25">
        <f t="shared" si="90"/>
        <v>0</v>
      </c>
      <c r="R541" s="25">
        <f t="shared" si="93"/>
        <v>11996.953248377324</v>
      </c>
      <c r="S541" s="25">
        <f t="shared" si="94"/>
        <v>0</v>
      </c>
      <c r="T541" s="25" t="str">
        <f t="shared" si="95"/>
        <v>drain</v>
      </c>
      <c r="V541" s="25">
        <f t="shared" si="98"/>
        <v>0</v>
      </c>
      <c r="W541" s="25">
        <f t="shared" si="96"/>
        <v>0</v>
      </c>
      <c r="X541" s="25">
        <f t="shared" si="99"/>
        <v>0</v>
      </c>
      <c r="Z541" s="25">
        <f t="shared" si="97"/>
        <v>11996.953248377324</v>
      </c>
      <c r="AB541" s="25">
        <f t="shared" si="91"/>
        <v>0</v>
      </c>
    </row>
    <row r="542" x14ac:dyDescent="0.2">
      <c r="I542" s="24">
        <v>537</v>
      </c>
      <c r="J542" s="28">
        <v>0.47299200600000002</v>
      </c>
      <c r="L542" s="24">
        <v>16096.180266427993</v>
      </c>
      <c r="N542" s="24">
        <v>537</v>
      </c>
      <c r="O542" s="24">
        <f t="shared" si="92"/>
        <v>12796.463311810256</v>
      </c>
      <c r="P542" s="24">
        <f t="shared" si="89"/>
        <v>12796.463311810256</v>
      </c>
      <c r="Q542" s="24">
        <f t="shared" si="90"/>
        <v>37839.360480000003</v>
      </c>
      <c r="R542" s="24">
        <f t="shared" si="93"/>
        <v>0</v>
      </c>
      <c r="S542" s="24">
        <f t="shared" si="94"/>
        <v>25042.897168189746</v>
      </c>
      <c r="T542" s="24" t="str">
        <f t="shared" si="95"/>
        <v>charge</v>
      </c>
      <c r="V542" s="24">
        <f t="shared" si="98"/>
        <v>4000</v>
      </c>
      <c r="W542" s="24">
        <f t="shared" si="96"/>
        <v>4000</v>
      </c>
      <c r="X542" s="24">
        <f t="shared" si="99"/>
        <v>0</v>
      </c>
      <c r="Z542" s="24">
        <f t="shared" si="97"/>
        <v>0</v>
      </c>
      <c r="AB542" s="24">
        <f t="shared" si="91"/>
        <v>21042.897168189746</v>
      </c>
    </row>
    <row r="543" x14ac:dyDescent="0.2">
      <c r="I543" s="25">
        <v>538</v>
      </c>
      <c r="J543" s="29">
        <v>0.32250060899999999</v>
      </c>
      <c r="L543" s="25">
        <v>17333.708506536481</v>
      </c>
      <c r="N543" s="25">
        <v>538</v>
      </c>
      <c r="O543" s="25">
        <f t="shared" si="92"/>
        <v>13780.298262696502</v>
      </c>
      <c r="P543" s="25">
        <f t="shared" si="89"/>
        <v>13780.298262696502</v>
      </c>
      <c r="Q543" s="25">
        <f t="shared" si="90"/>
        <v>25800.048719999999</v>
      </c>
      <c r="R543" s="25">
        <f t="shared" si="93"/>
        <v>0</v>
      </c>
      <c r="S543" s="25">
        <f t="shared" si="94"/>
        <v>12019.750457303497</v>
      </c>
      <c r="T543" s="25" t="str">
        <f t="shared" si="95"/>
        <v>charge</v>
      </c>
      <c r="V543" s="25">
        <f t="shared" si="98"/>
        <v>0</v>
      </c>
      <c r="W543" s="25">
        <f t="shared" si="96"/>
        <v>4000</v>
      </c>
      <c r="X543" s="25">
        <f t="shared" si="99"/>
        <v>0</v>
      </c>
      <c r="Z543" s="25">
        <f t="shared" si="97"/>
        <v>0</v>
      </c>
      <c r="AB543" s="25">
        <f t="shared" si="91"/>
        <v>12019.750457303497</v>
      </c>
    </row>
    <row r="544" x14ac:dyDescent="0.2">
      <c r="I544" s="24">
        <v>539</v>
      </c>
      <c r="J544" s="28">
        <v>0.15473816899999998</v>
      </c>
      <c r="L544" s="24">
        <v>18199.498761892319</v>
      </c>
      <c r="N544" s="24">
        <v>539</v>
      </c>
      <c r="O544" s="24">
        <f t="shared" si="92"/>
        <v>14468.601515704395</v>
      </c>
      <c r="P544" s="24">
        <f t="shared" si="89"/>
        <v>14468.601515704395</v>
      </c>
      <c r="Q544" s="24">
        <f t="shared" si="90"/>
        <v>12379.053519999998</v>
      </c>
      <c r="R544" s="24">
        <f t="shared" si="93"/>
        <v>2089.5479957043972</v>
      </c>
      <c r="S544" s="24">
        <f t="shared" si="94"/>
        <v>0</v>
      </c>
      <c r="T544" s="24" t="str">
        <f t="shared" si="95"/>
        <v>drain</v>
      </c>
      <c r="V544" s="24">
        <f t="shared" si="98"/>
        <v>0</v>
      </c>
      <c r="W544" s="24">
        <f t="shared" si="96"/>
        <v>1910.4520042956028</v>
      </c>
      <c r="X544" s="24">
        <f t="shared" si="99"/>
        <v>2089.5479957043972</v>
      </c>
      <c r="Z544" s="24">
        <f t="shared" si="97"/>
        <v>0</v>
      </c>
      <c r="AB544" s="24">
        <f t="shared" si="91"/>
        <v>0</v>
      </c>
    </row>
    <row r="545" x14ac:dyDescent="0.2">
      <c r="I545" s="25">
        <v>540</v>
      </c>
      <c r="J545" s="29">
        <v>0.10481360799999999</v>
      </c>
      <c r="L545" s="25">
        <v>18343.267388677596</v>
      </c>
      <c r="N545" s="25">
        <v>540</v>
      </c>
      <c r="O545" s="25">
        <f t="shared" si="92"/>
        <v>14582.897573998689</v>
      </c>
      <c r="P545" s="25">
        <f t="shared" si="89"/>
        <v>14582.897573998689</v>
      </c>
      <c r="Q545" s="25">
        <f t="shared" si="90"/>
        <v>8385.0886399999999</v>
      </c>
      <c r="R545" s="25">
        <f t="shared" si="93"/>
        <v>6197.8089339986891</v>
      </c>
      <c r="S545" s="25">
        <f t="shared" si="94"/>
        <v>0</v>
      </c>
      <c r="T545" s="25" t="str">
        <f t="shared" si="95"/>
        <v>drain</v>
      </c>
      <c r="V545" s="25">
        <f t="shared" si="98"/>
        <v>0</v>
      </c>
      <c r="W545" s="25">
        <f t="shared" si="96"/>
        <v>0</v>
      </c>
      <c r="X545" s="25">
        <f t="shared" si="99"/>
        <v>1910.4520042956028</v>
      </c>
      <c r="Z545" s="25">
        <f t="shared" si="97"/>
        <v>4287.3569297030863</v>
      </c>
      <c r="AB545" s="25">
        <f t="shared" si="91"/>
        <v>0</v>
      </c>
    </row>
    <row r="546" x14ac:dyDescent="0.2">
      <c r="I546" s="24">
        <v>541</v>
      </c>
      <c r="J546" s="28">
        <v>0.11755278299999999</v>
      </c>
      <c r="L546" s="24">
        <v>18038.633865308759</v>
      </c>
      <c r="N546" s="24">
        <v>541</v>
      </c>
      <c r="O546" s="24">
        <f t="shared" si="92"/>
        <v>14340.713922920464</v>
      </c>
      <c r="P546" s="24">
        <f t="shared" si="89"/>
        <v>14340.713922920464</v>
      </c>
      <c r="Q546" s="24">
        <f t="shared" si="90"/>
        <v>9404.22264</v>
      </c>
      <c r="R546" s="24">
        <f t="shared" si="93"/>
        <v>4936.4912829204641</v>
      </c>
      <c r="S546" s="24">
        <f t="shared" si="94"/>
        <v>0</v>
      </c>
      <c r="T546" s="24" t="str">
        <f t="shared" si="95"/>
        <v>drain</v>
      </c>
      <c r="V546" s="24">
        <f t="shared" si="98"/>
        <v>0</v>
      </c>
      <c r="W546" s="24">
        <f t="shared" si="96"/>
        <v>0</v>
      </c>
      <c r="X546" s="24">
        <f t="shared" si="99"/>
        <v>0</v>
      </c>
      <c r="Z546" s="24">
        <f t="shared" si="97"/>
        <v>4936.4912829204641</v>
      </c>
      <c r="AB546" s="24">
        <f t="shared" si="91"/>
        <v>0</v>
      </c>
    </row>
    <row r="547" x14ac:dyDescent="0.2">
      <c r="I547" s="25">
        <v>542</v>
      </c>
      <c r="J547" s="29">
        <v>0.11789886100000001</v>
      </c>
      <c r="L547" s="25">
        <v>17802.730222845075</v>
      </c>
      <c r="N547" s="25">
        <v>542</v>
      </c>
      <c r="O547" s="25">
        <f t="shared" si="92"/>
        <v>14153.170527161836</v>
      </c>
      <c r="P547" s="25">
        <f t="shared" si="89"/>
        <v>14153.170527161836</v>
      </c>
      <c r="Q547" s="25">
        <f t="shared" si="90"/>
        <v>9431.9088800000009</v>
      </c>
      <c r="R547" s="25">
        <f t="shared" si="93"/>
        <v>4721.2616471618348</v>
      </c>
      <c r="S547" s="25">
        <f t="shared" si="94"/>
        <v>0</v>
      </c>
      <c r="T547" s="25" t="str">
        <f t="shared" si="95"/>
        <v>drain</v>
      </c>
      <c r="V547" s="25">
        <f t="shared" si="98"/>
        <v>0</v>
      </c>
      <c r="W547" s="25">
        <f t="shared" si="96"/>
        <v>0</v>
      </c>
      <c r="X547" s="25">
        <f t="shared" si="99"/>
        <v>0</v>
      </c>
      <c r="Z547" s="25">
        <f t="shared" si="97"/>
        <v>4721.2616471618348</v>
      </c>
      <c r="AB547" s="25">
        <f t="shared" si="91"/>
        <v>0</v>
      </c>
    </row>
    <row r="548" x14ac:dyDescent="0.2">
      <c r="I548" s="24">
        <v>543</v>
      </c>
      <c r="J548" s="28">
        <v>0.38679492800000004</v>
      </c>
      <c r="L548" s="24">
        <v>17596.423375272749</v>
      </c>
      <c r="N548" s="24">
        <v>543</v>
      </c>
      <c r="O548" s="24">
        <f t="shared" si="92"/>
        <v>13989.156583341835</v>
      </c>
      <c r="P548" s="24">
        <f t="shared" si="89"/>
        <v>13989.156583341835</v>
      </c>
      <c r="Q548" s="24">
        <f t="shared" si="90"/>
        <v>30943.594240000002</v>
      </c>
      <c r="R548" s="24">
        <f t="shared" si="93"/>
        <v>0</v>
      </c>
      <c r="S548" s="24">
        <f t="shared" si="94"/>
        <v>16954.437656658167</v>
      </c>
      <c r="T548" s="24" t="str">
        <f t="shared" si="95"/>
        <v>charge</v>
      </c>
      <c r="V548" s="24">
        <f t="shared" si="98"/>
        <v>4000</v>
      </c>
      <c r="W548" s="24">
        <f t="shared" si="96"/>
        <v>4000</v>
      </c>
      <c r="X548" s="24">
        <f t="shared" si="99"/>
        <v>0</v>
      </c>
      <c r="Z548" s="24">
        <f t="shared" si="97"/>
        <v>0</v>
      </c>
      <c r="AB548" s="24">
        <f t="shared" si="91"/>
        <v>12954.437656658167</v>
      </c>
    </row>
    <row r="549" x14ac:dyDescent="0.2">
      <c r="I549" s="25">
        <v>544</v>
      </c>
      <c r="J549" s="29">
        <v>0.14245993100000001</v>
      </c>
      <c r="L549" s="25">
        <v>17758.74275135994</v>
      </c>
      <c r="N549" s="25">
        <v>544</v>
      </c>
      <c r="O549" s="25">
        <f t="shared" si="92"/>
        <v>14118.200487331153</v>
      </c>
      <c r="P549" s="25">
        <f t="shared" si="89"/>
        <v>14118.200487331153</v>
      </c>
      <c r="Q549" s="25">
        <f t="shared" si="90"/>
        <v>11396.79448</v>
      </c>
      <c r="R549" s="25">
        <f t="shared" si="93"/>
        <v>2721.4060073311521</v>
      </c>
      <c r="S549" s="25">
        <f t="shared" si="94"/>
        <v>0</v>
      </c>
      <c r="T549" s="25" t="str">
        <f t="shared" si="95"/>
        <v>drain</v>
      </c>
      <c r="V549" s="25">
        <f t="shared" si="98"/>
        <v>0</v>
      </c>
      <c r="W549" s="25">
        <f t="shared" si="96"/>
        <v>1278.5939926688479</v>
      </c>
      <c r="X549" s="25">
        <f t="shared" si="99"/>
        <v>2721.4060073311521</v>
      </c>
      <c r="Z549" s="25">
        <f t="shared" si="97"/>
        <v>0</v>
      </c>
      <c r="AB549" s="25">
        <f t="shared" si="91"/>
        <v>0</v>
      </c>
    </row>
    <row r="550" x14ac:dyDescent="0.2">
      <c r="I550" s="24">
        <v>545</v>
      </c>
      <c r="J550" s="28">
        <v>0.245338845</v>
      </c>
      <c r="L550" s="24">
        <v>18529.572125434875</v>
      </c>
      <c r="N550" s="24">
        <v>545</v>
      </c>
      <c r="O550" s="24">
        <f t="shared" si="92"/>
        <v>14731.009839720728</v>
      </c>
      <c r="P550" s="24">
        <f t="shared" si="89"/>
        <v>14731.009839720728</v>
      </c>
      <c r="Q550" s="24">
        <f t="shared" si="90"/>
        <v>19627.107599999999</v>
      </c>
      <c r="R550" s="24">
        <f t="shared" si="93"/>
        <v>0</v>
      </c>
      <c r="S550" s="24">
        <f t="shared" si="94"/>
        <v>4896.0977602792718</v>
      </c>
      <c r="T550" s="24" t="str">
        <f t="shared" si="95"/>
        <v>charge</v>
      </c>
      <c r="V550" s="24">
        <f t="shared" si="98"/>
        <v>2721.4060073311521</v>
      </c>
      <c r="W550" s="24">
        <f t="shared" si="96"/>
        <v>4000</v>
      </c>
      <c r="X550" s="24">
        <f t="shared" si="99"/>
        <v>0</v>
      </c>
      <c r="Z550" s="24">
        <f t="shared" si="97"/>
        <v>0</v>
      </c>
      <c r="AB550" s="24">
        <f t="shared" si="91"/>
        <v>2174.6917529481198</v>
      </c>
    </row>
    <row r="551" x14ac:dyDescent="0.2">
      <c r="I551" s="25">
        <v>546</v>
      </c>
      <c r="J551" s="29">
        <v>0</v>
      </c>
      <c r="L551" s="25">
        <v>19924.34224820137</v>
      </c>
      <c r="N551" s="25">
        <v>546</v>
      </c>
      <c r="O551" s="25">
        <f t="shared" si="92"/>
        <v>15839.852087320091</v>
      </c>
      <c r="P551" s="25">
        <f t="shared" si="89"/>
        <v>15839.852087320091</v>
      </c>
      <c r="Q551" s="25">
        <f t="shared" si="90"/>
        <v>0</v>
      </c>
      <c r="R551" s="25">
        <f t="shared" si="93"/>
        <v>15839.852087320091</v>
      </c>
      <c r="S551" s="25">
        <f t="shared" si="94"/>
        <v>0</v>
      </c>
      <c r="T551" s="25" t="str">
        <f t="shared" si="95"/>
        <v>drain</v>
      </c>
      <c r="V551" s="25">
        <f t="shared" si="98"/>
        <v>0</v>
      </c>
      <c r="W551" s="25">
        <f t="shared" si="96"/>
        <v>0</v>
      </c>
      <c r="X551" s="25">
        <f t="shared" si="99"/>
        <v>4000</v>
      </c>
      <c r="Z551" s="25">
        <f t="shared" si="97"/>
        <v>11839.852087320091</v>
      </c>
      <c r="AB551" s="25">
        <f t="shared" si="91"/>
        <v>0</v>
      </c>
    </row>
    <row r="552" x14ac:dyDescent="0.2">
      <c r="I552" s="24">
        <v>547</v>
      </c>
      <c r="J552" s="28">
        <v>0</v>
      </c>
      <c r="L552" s="24">
        <v>23504.59277510643</v>
      </c>
      <c r="N552" s="24">
        <v>547</v>
      </c>
      <c r="O552" s="24">
        <f t="shared" si="92"/>
        <v>18686.151256209614</v>
      </c>
      <c r="P552" s="24">
        <f t="shared" si="89"/>
        <v>18686.151256209614</v>
      </c>
      <c r="Q552" s="24">
        <f t="shared" si="90"/>
        <v>0</v>
      </c>
      <c r="R552" s="24">
        <f t="shared" si="93"/>
        <v>18686.151256209614</v>
      </c>
      <c r="S552" s="24">
        <f t="shared" si="94"/>
        <v>0</v>
      </c>
      <c r="T552" s="24" t="str">
        <f t="shared" si="95"/>
        <v>drain</v>
      </c>
      <c r="V552" s="24">
        <f t="shared" si="98"/>
        <v>0</v>
      </c>
      <c r="W552" s="24">
        <f t="shared" si="96"/>
        <v>0</v>
      </c>
      <c r="X552" s="24">
        <f t="shared" si="99"/>
        <v>0</v>
      </c>
      <c r="Z552" s="24">
        <f t="shared" si="97"/>
        <v>18686.151256209614</v>
      </c>
      <c r="AB552" s="24">
        <f t="shared" si="91"/>
        <v>0</v>
      </c>
    </row>
    <row r="553" x14ac:dyDescent="0.2">
      <c r="I553" s="25">
        <v>548</v>
      </c>
      <c r="J553" s="29">
        <v>0</v>
      </c>
      <c r="L553" s="25">
        <v>24904.43351099491</v>
      </c>
      <c r="N553" s="25">
        <v>548</v>
      </c>
      <c r="O553" s="25">
        <f t="shared" si="92"/>
        <v>19799.024641240954</v>
      </c>
      <c r="P553" s="25">
        <f t="shared" si="89"/>
        <v>19799.024641240954</v>
      </c>
      <c r="Q553" s="25">
        <f t="shared" si="90"/>
        <v>0</v>
      </c>
      <c r="R553" s="25">
        <f t="shared" si="93"/>
        <v>19799.024641240954</v>
      </c>
      <c r="S553" s="25">
        <f t="shared" si="94"/>
        <v>0</v>
      </c>
      <c r="T553" s="25" t="str">
        <f t="shared" si="95"/>
        <v>drain</v>
      </c>
      <c r="V553" s="25">
        <f t="shared" si="98"/>
        <v>0</v>
      </c>
      <c r="W553" s="25">
        <f t="shared" si="96"/>
        <v>0</v>
      </c>
      <c r="X553" s="25">
        <f t="shared" si="99"/>
        <v>0</v>
      </c>
      <c r="Z553" s="25">
        <f t="shared" si="97"/>
        <v>19799.024641240954</v>
      </c>
      <c r="AB553" s="25">
        <f t="shared" si="91"/>
        <v>0</v>
      </c>
    </row>
    <row r="554" x14ac:dyDescent="0.2">
      <c r="I554" s="24">
        <v>549</v>
      </c>
      <c r="J554" s="28">
        <v>0</v>
      </c>
      <c r="L554" s="24">
        <v>24897.11259434223</v>
      </c>
      <c r="N554" s="24">
        <v>549</v>
      </c>
      <c r="O554" s="24">
        <f t="shared" si="92"/>
        <v>19793.204512502074</v>
      </c>
      <c r="P554" s="24">
        <f t="shared" si="89"/>
        <v>19793.204512502074</v>
      </c>
      <c r="Q554" s="24">
        <f t="shared" si="90"/>
        <v>0</v>
      </c>
      <c r="R554" s="24">
        <f t="shared" si="93"/>
        <v>19793.204512502074</v>
      </c>
      <c r="S554" s="24">
        <f t="shared" si="94"/>
        <v>0</v>
      </c>
      <c r="T554" s="24" t="str">
        <f t="shared" si="95"/>
        <v>drain</v>
      </c>
      <c r="V554" s="24">
        <f t="shared" si="98"/>
        <v>0</v>
      </c>
      <c r="W554" s="24">
        <f t="shared" si="96"/>
        <v>0</v>
      </c>
      <c r="X554" s="24">
        <f t="shared" si="99"/>
        <v>0</v>
      </c>
      <c r="Z554" s="24">
        <f t="shared" si="97"/>
        <v>19793.204512502074</v>
      </c>
      <c r="AB554" s="24">
        <f t="shared" si="91"/>
        <v>0</v>
      </c>
    </row>
    <row r="555" x14ac:dyDescent="0.2">
      <c r="I555" s="25">
        <v>550</v>
      </c>
      <c r="J555" s="29">
        <v>0</v>
      </c>
      <c r="L555" s="25">
        <v>24184.525877237316</v>
      </c>
      <c r="N555" s="25">
        <v>550</v>
      </c>
      <c r="O555" s="25">
        <f t="shared" si="92"/>
        <v>19226.698072403666</v>
      </c>
      <c r="P555" s="25">
        <f t="shared" si="89"/>
        <v>19226.698072403666</v>
      </c>
      <c r="Q555" s="25">
        <f t="shared" si="90"/>
        <v>0</v>
      </c>
      <c r="R555" s="25">
        <f t="shared" si="93"/>
        <v>19226.698072403666</v>
      </c>
      <c r="S555" s="25">
        <f t="shared" si="94"/>
        <v>0</v>
      </c>
      <c r="T555" s="25" t="str">
        <f t="shared" si="95"/>
        <v>drain</v>
      </c>
      <c r="V555" s="25">
        <f t="shared" si="98"/>
        <v>0</v>
      </c>
      <c r="W555" s="25">
        <f t="shared" si="96"/>
        <v>0</v>
      </c>
      <c r="X555" s="25">
        <f t="shared" si="99"/>
        <v>0</v>
      </c>
      <c r="Z555" s="25">
        <f t="shared" si="97"/>
        <v>19226.698072403666</v>
      </c>
      <c r="AB555" s="25">
        <f t="shared" si="91"/>
        <v>0</v>
      </c>
    </row>
    <row r="556" x14ac:dyDescent="0.2">
      <c r="I556" s="24">
        <v>551</v>
      </c>
      <c r="J556" s="28">
        <v>0</v>
      </c>
      <c r="L556" s="24">
        <v>23121.450288820266</v>
      </c>
      <c r="N556" s="24">
        <v>551</v>
      </c>
      <c r="O556" s="24">
        <f t="shared" si="92"/>
        <v>18381.552979612112</v>
      </c>
      <c r="P556" s="24">
        <f t="shared" si="89"/>
        <v>18381.552979612112</v>
      </c>
      <c r="Q556" s="24">
        <f t="shared" si="90"/>
        <v>0</v>
      </c>
      <c r="R556" s="24">
        <f t="shared" si="93"/>
        <v>18381.552979612112</v>
      </c>
      <c r="S556" s="24">
        <f t="shared" si="94"/>
        <v>0</v>
      </c>
      <c r="T556" s="24" t="str">
        <f t="shared" si="95"/>
        <v>drain</v>
      </c>
      <c r="V556" s="24">
        <f t="shared" si="98"/>
        <v>0</v>
      </c>
      <c r="W556" s="24">
        <f t="shared" si="96"/>
        <v>0</v>
      </c>
      <c r="X556" s="24">
        <f t="shared" si="99"/>
        <v>0</v>
      </c>
      <c r="Z556" s="24">
        <f t="shared" si="97"/>
        <v>18381.552979612112</v>
      </c>
      <c r="AB556" s="24">
        <f t="shared" si="91"/>
        <v>0</v>
      </c>
    </row>
    <row r="557" x14ac:dyDescent="0.2">
      <c r="I557" s="25">
        <v>552</v>
      </c>
      <c r="J557" s="29">
        <v>0</v>
      </c>
      <c r="L557" s="25">
        <v>21112.958494663239</v>
      </c>
      <c r="N557" s="25">
        <v>552</v>
      </c>
      <c r="O557" s="25">
        <f t="shared" si="92"/>
        <v>16784.802003257275</v>
      </c>
      <c r="P557" s="25">
        <f t="shared" si="89"/>
        <v>16784.802003257275</v>
      </c>
      <c r="Q557" s="25">
        <f t="shared" si="90"/>
        <v>0</v>
      </c>
      <c r="R557" s="25">
        <f t="shared" si="93"/>
        <v>16784.802003257275</v>
      </c>
      <c r="S557" s="25">
        <f t="shared" si="94"/>
        <v>0</v>
      </c>
      <c r="T557" s="25" t="str">
        <f t="shared" si="95"/>
        <v>drain</v>
      </c>
      <c r="V557" s="25">
        <f t="shared" si="98"/>
        <v>0</v>
      </c>
      <c r="W557" s="25">
        <f t="shared" si="96"/>
        <v>0</v>
      </c>
      <c r="X557" s="25">
        <f t="shared" si="99"/>
        <v>0</v>
      </c>
      <c r="Z557" s="25">
        <f t="shared" si="97"/>
        <v>16784.802003257275</v>
      </c>
      <c r="AB557" s="25">
        <f t="shared" si="91"/>
        <v>0</v>
      </c>
    </row>
    <row r="558" x14ac:dyDescent="0.2">
      <c r="I558" s="24">
        <v>553</v>
      </c>
      <c r="J558" s="28">
        <v>0</v>
      </c>
      <c r="L558" s="24">
        <v>18350.692234325408</v>
      </c>
      <c r="N558" s="24">
        <v>553</v>
      </c>
      <c r="O558" s="24">
        <f t="shared" si="92"/>
        <v>14588.8003262887</v>
      </c>
      <c r="P558" s="24">
        <f t="shared" si="89"/>
        <v>14588.8003262887</v>
      </c>
      <c r="Q558" s="24">
        <f t="shared" si="90"/>
        <v>0</v>
      </c>
      <c r="R558" s="24">
        <f t="shared" si="93"/>
        <v>14588.8003262887</v>
      </c>
      <c r="S558" s="24">
        <f t="shared" si="94"/>
        <v>0</v>
      </c>
      <c r="T558" s="24" t="str">
        <f t="shared" si="95"/>
        <v>drain</v>
      </c>
      <c r="V558" s="24">
        <f t="shared" si="98"/>
        <v>0</v>
      </c>
      <c r="W558" s="24">
        <f t="shared" si="96"/>
        <v>0</v>
      </c>
      <c r="X558" s="24">
        <f t="shared" si="99"/>
        <v>0</v>
      </c>
      <c r="Z558" s="24">
        <f t="shared" si="97"/>
        <v>14588.8003262887</v>
      </c>
      <c r="AB558" s="24">
        <f t="shared" si="91"/>
        <v>0</v>
      </c>
    </row>
    <row r="559" x14ac:dyDescent="0.2">
      <c r="I559" s="25">
        <v>554</v>
      </c>
      <c r="J559" s="29">
        <v>0</v>
      </c>
      <c r="L559" s="25">
        <v>16075.070299482344</v>
      </c>
      <c r="N559" s="25">
        <v>554</v>
      </c>
      <c r="O559" s="25">
        <f t="shared" si="92"/>
        <v>12779.680888088464</v>
      </c>
      <c r="P559" s="25">
        <f t="shared" si="89"/>
        <v>12779.680888088464</v>
      </c>
      <c r="Q559" s="25">
        <f t="shared" si="90"/>
        <v>0</v>
      </c>
      <c r="R559" s="25">
        <f t="shared" si="93"/>
        <v>12779.680888088464</v>
      </c>
      <c r="S559" s="25">
        <f t="shared" si="94"/>
        <v>0</v>
      </c>
      <c r="T559" s="25" t="str">
        <f t="shared" si="95"/>
        <v>drain</v>
      </c>
      <c r="V559" s="25">
        <f t="shared" si="98"/>
        <v>0</v>
      </c>
      <c r="W559" s="25">
        <f t="shared" si="96"/>
        <v>0</v>
      </c>
      <c r="X559" s="25">
        <f t="shared" si="99"/>
        <v>0</v>
      </c>
      <c r="Z559" s="25">
        <f t="shared" si="97"/>
        <v>12779.680888088464</v>
      </c>
      <c r="AB559" s="25">
        <f t="shared" si="91"/>
        <v>0</v>
      </c>
    </row>
    <row r="560" x14ac:dyDescent="0.2">
      <c r="I560" s="24">
        <v>555</v>
      </c>
      <c r="J560" s="28">
        <v>0</v>
      </c>
      <c r="L560" s="24">
        <v>14687.43316836357</v>
      </c>
      <c r="N560" s="24">
        <v>555</v>
      </c>
      <c r="O560" s="24">
        <f t="shared" si="92"/>
        <v>11676.50936884904</v>
      </c>
      <c r="P560" s="24">
        <f t="shared" si="89"/>
        <v>11676.50936884904</v>
      </c>
      <c r="Q560" s="24">
        <f t="shared" si="90"/>
        <v>0</v>
      </c>
      <c r="R560" s="24">
        <f t="shared" si="93"/>
        <v>11676.50936884904</v>
      </c>
      <c r="S560" s="24">
        <f t="shared" si="94"/>
        <v>0</v>
      </c>
      <c r="T560" s="24" t="str">
        <f t="shared" si="95"/>
        <v>drain</v>
      </c>
      <c r="V560" s="24">
        <f t="shared" si="98"/>
        <v>0</v>
      </c>
      <c r="W560" s="24">
        <f t="shared" si="96"/>
        <v>0</v>
      </c>
      <c r="X560" s="24">
        <f t="shared" si="99"/>
        <v>0</v>
      </c>
      <c r="Z560" s="24">
        <f t="shared" si="97"/>
        <v>11676.50936884904</v>
      </c>
      <c r="AB560" s="24">
        <f t="shared" si="91"/>
        <v>0</v>
      </c>
    </row>
    <row r="561" x14ac:dyDescent="0.2">
      <c r="I561" s="25">
        <v>556</v>
      </c>
      <c r="J561" s="29">
        <v>0</v>
      </c>
      <c r="L561" s="25">
        <v>14101.323314189909</v>
      </c>
      <c r="N561" s="25">
        <v>556</v>
      </c>
      <c r="O561" s="25">
        <f t="shared" si="92"/>
        <v>11210.552034780978</v>
      </c>
      <c r="P561" s="25">
        <f t="shared" si="89"/>
        <v>11210.552034780978</v>
      </c>
      <c r="Q561" s="25">
        <f t="shared" si="90"/>
        <v>0</v>
      </c>
      <c r="R561" s="25">
        <f t="shared" si="93"/>
        <v>11210.552034780978</v>
      </c>
      <c r="S561" s="25">
        <f t="shared" si="94"/>
        <v>0</v>
      </c>
      <c r="T561" s="25" t="str">
        <f t="shared" si="95"/>
        <v>drain</v>
      </c>
      <c r="V561" s="25">
        <f t="shared" si="98"/>
        <v>0</v>
      </c>
      <c r="W561" s="25">
        <f t="shared" si="96"/>
        <v>0</v>
      </c>
      <c r="X561" s="25">
        <f t="shared" si="99"/>
        <v>0</v>
      </c>
      <c r="Z561" s="25">
        <f t="shared" si="97"/>
        <v>11210.552034780978</v>
      </c>
      <c r="AB561" s="25">
        <f t="shared" si="91"/>
        <v>0</v>
      </c>
    </row>
    <row r="562" x14ac:dyDescent="0.2">
      <c r="I562" s="24">
        <v>557</v>
      </c>
      <c r="J562" s="28">
        <v>0</v>
      </c>
      <c r="L562" s="24">
        <v>13963.803080034255</v>
      </c>
      <c r="N562" s="24">
        <v>557</v>
      </c>
      <c r="O562" s="24">
        <f t="shared" si="92"/>
        <v>11101.223448627234</v>
      </c>
      <c r="P562" s="24">
        <f t="shared" si="89"/>
        <v>11101.223448627234</v>
      </c>
      <c r="Q562" s="24">
        <f t="shared" si="90"/>
        <v>0</v>
      </c>
      <c r="R562" s="24">
        <f t="shared" si="93"/>
        <v>11101.223448627234</v>
      </c>
      <c r="S562" s="24">
        <f t="shared" si="94"/>
        <v>0</v>
      </c>
      <c r="T562" s="24" t="str">
        <f t="shared" si="95"/>
        <v>drain</v>
      </c>
      <c r="V562" s="24">
        <f t="shared" si="98"/>
        <v>0</v>
      </c>
      <c r="W562" s="24">
        <f t="shared" si="96"/>
        <v>0</v>
      </c>
      <c r="X562" s="24">
        <f t="shared" si="99"/>
        <v>0</v>
      </c>
      <c r="Z562" s="24">
        <f t="shared" si="97"/>
        <v>11101.223448627234</v>
      </c>
      <c r="AB562" s="24">
        <f t="shared" si="91"/>
        <v>0</v>
      </c>
    </row>
    <row r="563" x14ac:dyDescent="0.2">
      <c r="I563" s="25">
        <v>558</v>
      </c>
      <c r="J563" s="29">
        <v>0</v>
      </c>
      <c r="L563" s="25">
        <v>14690.370693230629</v>
      </c>
      <c r="N563" s="25">
        <v>558</v>
      </c>
      <c r="O563" s="25">
        <f t="shared" si="92"/>
        <v>11678.844701118351</v>
      </c>
      <c r="P563" s="25">
        <f t="shared" si="89"/>
        <v>11678.844701118351</v>
      </c>
      <c r="Q563" s="25">
        <f t="shared" si="90"/>
        <v>0</v>
      </c>
      <c r="R563" s="25">
        <f t="shared" si="93"/>
        <v>11678.844701118351</v>
      </c>
      <c r="S563" s="25">
        <f t="shared" si="94"/>
        <v>0</v>
      </c>
      <c r="T563" s="25" t="str">
        <f t="shared" si="95"/>
        <v>drain</v>
      </c>
      <c r="V563" s="25">
        <f t="shared" si="98"/>
        <v>0</v>
      </c>
      <c r="W563" s="25">
        <f t="shared" si="96"/>
        <v>0</v>
      </c>
      <c r="X563" s="25">
        <f t="shared" si="99"/>
        <v>0</v>
      </c>
      <c r="Z563" s="25">
        <f t="shared" si="97"/>
        <v>11678.844701118351</v>
      </c>
      <c r="AB563" s="25">
        <f t="shared" si="91"/>
        <v>0</v>
      </c>
    </row>
    <row r="564" x14ac:dyDescent="0.2">
      <c r="I564" s="24">
        <v>559</v>
      </c>
      <c r="J564" s="28">
        <v>0</v>
      </c>
      <c r="L564" s="24">
        <v>15943.580274844169</v>
      </c>
      <c r="N564" s="24">
        <v>559</v>
      </c>
      <c r="O564" s="24">
        <f t="shared" si="92"/>
        <v>12675.146318501114</v>
      </c>
      <c r="P564" s="24">
        <f t="shared" si="89"/>
        <v>12675.146318501114</v>
      </c>
      <c r="Q564" s="24">
        <f t="shared" si="90"/>
        <v>0</v>
      </c>
      <c r="R564" s="24">
        <f t="shared" si="93"/>
        <v>12675.146318501114</v>
      </c>
      <c r="S564" s="24">
        <f t="shared" si="94"/>
        <v>0</v>
      </c>
      <c r="T564" s="24" t="str">
        <f t="shared" si="95"/>
        <v>drain</v>
      </c>
      <c r="V564" s="24">
        <f t="shared" si="98"/>
        <v>0</v>
      </c>
      <c r="W564" s="24">
        <f t="shared" si="96"/>
        <v>0</v>
      </c>
      <c r="X564" s="24">
        <f t="shared" si="99"/>
        <v>0</v>
      </c>
      <c r="Z564" s="24">
        <f t="shared" si="97"/>
        <v>12675.146318501114</v>
      </c>
      <c r="AB564" s="24">
        <f t="shared" si="91"/>
        <v>0</v>
      </c>
    </row>
    <row r="565" x14ac:dyDescent="0.2">
      <c r="I565" s="25">
        <v>560</v>
      </c>
      <c r="J565" s="29">
        <v>0</v>
      </c>
      <c r="L565" s="25">
        <v>17629.272013807295</v>
      </c>
      <c r="N565" s="25">
        <v>560</v>
      </c>
      <c r="O565" s="25">
        <f t="shared" si="92"/>
        <v>14015.271250976801</v>
      </c>
      <c r="P565" s="25">
        <f t="shared" si="89"/>
        <v>14015.271250976801</v>
      </c>
      <c r="Q565" s="25">
        <f t="shared" si="90"/>
        <v>0</v>
      </c>
      <c r="R565" s="25">
        <f t="shared" si="93"/>
        <v>14015.271250976801</v>
      </c>
      <c r="S565" s="25">
        <f t="shared" si="94"/>
        <v>0</v>
      </c>
      <c r="T565" s="25" t="str">
        <f t="shared" si="95"/>
        <v>drain</v>
      </c>
      <c r="V565" s="25">
        <f t="shared" si="98"/>
        <v>0</v>
      </c>
      <c r="W565" s="25">
        <f t="shared" si="96"/>
        <v>0</v>
      </c>
      <c r="X565" s="25">
        <f t="shared" si="99"/>
        <v>0</v>
      </c>
      <c r="Z565" s="25">
        <f t="shared" si="97"/>
        <v>14015.271250976801</v>
      </c>
      <c r="AB565" s="25">
        <f t="shared" si="91"/>
        <v>0</v>
      </c>
    </row>
    <row r="566" x14ac:dyDescent="0.2">
      <c r="I566" s="24">
        <v>561</v>
      </c>
      <c r="J566" s="28">
        <v>6.2056159999999997E-3</v>
      </c>
      <c r="L566" s="24">
        <v>19755.058857893942</v>
      </c>
      <c r="N566" s="24">
        <v>561</v>
      </c>
      <c r="O566" s="24">
        <f t="shared" si="92"/>
        <v>15705.271792025685</v>
      </c>
      <c r="P566" s="24">
        <f t="shared" si="89"/>
        <v>15705.271792025685</v>
      </c>
      <c r="Q566" s="24">
        <f t="shared" si="90"/>
        <v>496.44927999999999</v>
      </c>
      <c r="R566" s="24">
        <f t="shared" si="93"/>
        <v>15208.822512025685</v>
      </c>
      <c r="S566" s="24">
        <f t="shared" si="94"/>
        <v>0</v>
      </c>
      <c r="T566" s="24" t="str">
        <f t="shared" si="95"/>
        <v>drain</v>
      </c>
      <c r="V566" s="24">
        <f t="shared" si="98"/>
        <v>0</v>
      </c>
      <c r="W566" s="24">
        <f t="shared" si="96"/>
        <v>0</v>
      </c>
      <c r="X566" s="24">
        <f t="shared" si="99"/>
        <v>0</v>
      </c>
      <c r="Z566" s="24">
        <f t="shared" si="97"/>
        <v>15208.822512025685</v>
      </c>
      <c r="AB566" s="24">
        <f t="shared" si="91"/>
        <v>0</v>
      </c>
    </row>
    <row r="567" x14ac:dyDescent="0.2">
      <c r="I567" s="25">
        <v>562</v>
      </c>
      <c r="J567" s="29">
        <v>2.0325725999999999E-2</v>
      </c>
      <c r="L567" s="25">
        <v>20884.828843688963</v>
      </c>
      <c r="N567" s="25">
        <v>562</v>
      </c>
      <c r="O567" s="25">
        <f t="shared" si="92"/>
        <v>16603.438930732726</v>
      </c>
      <c r="P567" s="25">
        <f t="shared" si="89"/>
        <v>16603.438930732726</v>
      </c>
      <c r="Q567" s="25">
        <f t="shared" si="90"/>
        <v>1626.05808</v>
      </c>
      <c r="R567" s="25">
        <f t="shared" si="93"/>
        <v>14977.380850732725</v>
      </c>
      <c r="S567" s="25">
        <f t="shared" si="94"/>
        <v>0</v>
      </c>
      <c r="T567" s="25" t="str">
        <f t="shared" si="95"/>
        <v>drain</v>
      </c>
      <c r="V567" s="25">
        <f t="shared" si="98"/>
        <v>0</v>
      </c>
      <c r="W567" s="25">
        <f t="shared" si="96"/>
        <v>0</v>
      </c>
      <c r="X567" s="25">
        <f t="shared" si="99"/>
        <v>0</v>
      </c>
      <c r="Z567" s="25">
        <f t="shared" si="97"/>
        <v>14977.380850732725</v>
      </c>
      <c r="AB567" s="25">
        <f t="shared" si="91"/>
        <v>0</v>
      </c>
    </row>
    <row r="568" x14ac:dyDescent="0.2">
      <c r="I568" s="24">
        <v>563</v>
      </c>
      <c r="J568" s="28">
        <v>5.0720084000000006E-2</v>
      </c>
      <c r="L568" s="24">
        <v>20963.798378109932</v>
      </c>
      <c r="N568" s="24">
        <v>563</v>
      </c>
      <c r="O568" s="24">
        <f t="shared" si="92"/>
        <v>16666.219710597397</v>
      </c>
      <c r="P568" s="24">
        <f t="shared" si="89"/>
        <v>16666.219710597397</v>
      </c>
      <c r="Q568" s="24">
        <f t="shared" si="90"/>
        <v>4057.6067200000002</v>
      </c>
      <c r="R568" s="24">
        <f t="shared" si="93"/>
        <v>12608.612990597398</v>
      </c>
      <c r="S568" s="24">
        <f t="shared" si="94"/>
        <v>0</v>
      </c>
      <c r="T568" s="24" t="str">
        <f t="shared" si="95"/>
        <v>drain</v>
      </c>
      <c r="V568" s="24">
        <f t="shared" si="98"/>
        <v>0</v>
      </c>
      <c r="W568" s="24">
        <f t="shared" si="96"/>
        <v>0</v>
      </c>
      <c r="X568" s="24">
        <f t="shared" si="99"/>
        <v>0</v>
      </c>
      <c r="Z568" s="24">
        <f t="shared" si="97"/>
        <v>12608.612990597398</v>
      </c>
      <c r="AB568" s="24">
        <f t="shared" si="91"/>
        <v>0</v>
      </c>
    </row>
    <row r="569" x14ac:dyDescent="0.2">
      <c r="I569" s="25">
        <v>564</v>
      </c>
      <c r="J569" s="29">
        <v>7.5563121999999996E-2</v>
      </c>
      <c r="L569" s="25">
        <v>20618.310940670966</v>
      </c>
      <c r="N569" s="25">
        <v>564</v>
      </c>
      <c r="O569" s="25">
        <f t="shared" si="92"/>
        <v>16391.557197833419</v>
      </c>
      <c r="P569" s="25">
        <f t="shared" si="89"/>
        <v>16391.557197833419</v>
      </c>
      <c r="Q569" s="25">
        <f t="shared" si="90"/>
        <v>6045.0497599999999</v>
      </c>
      <c r="R569" s="25">
        <f t="shared" si="93"/>
        <v>10346.507437833419</v>
      </c>
      <c r="S569" s="25">
        <f t="shared" si="94"/>
        <v>0</v>
      </c>
      <c r="T569" s="25" t="str">
        <f t="shared" si="95"/>
        <v>drain</v>
      </c>
      <c r="V569" s="25">
        <f t="shared" si="98"/>
        <v>0</v>
      </c>
      <c r="W569" s="25">
        <f t="shared" si="96"/>
        <v>0</v>
      </c>
      <c r="X569" s="25">
        <f t="shared" si="99"/>
        <v>0</v>
      </c>
      <c r="Z569" s="25">
        <f t="shared" si="97"/>
        <v>10346.507437833419</v>
      </c>
      <c r="AB569" s="25">
        <f t="shared" si="91"/>
        <v>0</v>
      </c>
    </row>
    <row r="570" x14ac:dyDescent="0.2">
      <c r="I570" s="24">
        <v>565</v>
      </c>
      <c r="J570" s="28">
        <v>0.110097537</v>
      </c>
      <c r="L570" s="24">
        <v>20292.032248878477</v>
      </c>
      <c r="N570" s="24">
        <v>565</v>
      </c>
      <c r="O570" s="24">
        <f t="shared" si="92"/>
        <v>16132.16563785839</v>
      </c>
      <c r="P570" s="24">
        <f t="shared" si="89"/>
        <v>16132.16563785839</v>
      </c>
      <c r="Q570" s="24">
        <f t="shared" si="90"/>
        <v>8807.8029599999991</v>
      </c>
      <c r="R570" s="24">
        <f t="shared" si="93"/>
        <v>7324.3626778583912</v>
      </c>
      <c r="S570" s="24">
        <f t="shared" si="94"/>
        <v>0</v>
      </c>
      <c r="T570" s="24" t="str">
        <f t="shared" si="95"/>
        <v>drain</v>
      </c>
      <c r="V570" s="24">
        <f t="shared" si="98"/>
        <v>0</v>
      </c>
      <c r="W570" s="24">
        <f t="shared" si="96"/>
        <v>0</v>
      </c>
      <c r="X570" s="24">
        <f t="shared" si="99"/>
        <v>0</v>
      </c>
      <c r="Z570" s="24">
        <f t="shared" si="97"/>
        <v>7324.3626778583912</v>
      </c>
      <c r="AB570" s="24">
        <f t="shared" si="91"/>
        <v>0</v>
      </c>
    </row>
    <row r="571" x14ac:dyDescent="0.2">
      <c r="I571" s="25">
        <v>566</v>
      </c>
      <c r="J571" s="29">
        <v>7.9683740999999988E-2</v>
      </c>
      <c r="L571" s="25">
        <v>20122.923536777496</v>
      </c>
      <c r="N571" s="25">
        <v>566</v>
      </c>
      <c r="O571" s="25">
        <f t="shared" si="92"/>
        <v>15997.72421173811</v>
      </c>
      <c r="P571" s="25">
        <f t="shared" si="89"/>
        <v>15997.72421173811</v>
      </c>
      <c r="Q571" s="25">
        <f t="shared" si="90"/>
        <v>6374.6992799999989</v>
      </c>
      <c r="R571" s="25">
        <f t="shared" si="93"/>
        <v>9623.0249317381113</v>
      </c>
      <c r="S571" s="25">
        <f t="shared" si="94"/>
        <v>0</v>
      </c>
      <c r="T571" s="25" t="str">
        <f t="shared" si="95"/>
        <v>drain</v>
      </c>
      <c r="V571" s="25">
        <f t="shared" si="98"/>
        <v>0</v>
      </c>
      <c r="W571" s="25">
        <f t="shared" si="96"/>
        <v>0</v>
      </c>
      <c r="X571" s="25">
        <f t="shared" si="99"/>
        <v>0</v>
      </c>
      <c r="Z571" s="25">
        <f t="shared" si="97"/>
        <v>9623.0249317381113</v>
      </c>
      <c r="AB571" s="25">
        <f t="shared" si="91"/>
        <v>0</v>
      </c>
    </row>
    <row r="572" x14ac:dyDescent="0.2">
      <c r="I572" s="24">
        <v>567</v>
      </c>
      <c r="J572" s="28">
        <v>0.21665891200000001</v>
      </c>
      <c r="L572" s="24">
        <v>19937.825857162476</v>
      </c>
      <c r="N572" s="24">
        <v>567</v>
      </c>
      <c r="O572" s="24">
        <f t="shared" si="92"/>
        <v>15850.571556444169</v>
      </c>
      <c r="P572" s="24">
        <f t="shared" si="89"/>
        <v>15850.571556444169</v>
      </c>
      <c r="Q572" s="24">
        <f t="shared" si="90"/>
        <v>17332.712960000001</v>
      </c>
      <c r="R572" s="24">
        <f t="shared" si="93"/>
        <v>0</v>
      </c>
      <c r="S572" s="24">
        <f t="shared" si="94"/>
        <v>1482.1414035558319</v>
      </c>
      <c r="T572" s="24" t="str">
        <f t="shared" si="95"/>
        <v>charge</v>
      </c>
      <c r="V572" s="24">
        <f t="shared" si="98"/>
        <v>1333.9272632002487</v>
      </c>
      <c r="W572" s="24">
        <f t="shared" si="96"/>
        <v>1333.9272632002487</v>
      </c>
      <c r="X572" s="24">
        <f t="shared" si="99"/>
        <v>0</v>
      </c>
      <c r="Z572" s="24">
        <f t="shared" si="97"/>
        <v>0</v>
      </c>
      <c r="AB572" s="24">
        <f t="shared" si="91"/>
        <v>148.21414035558314</v>
      </c>
    </row>
    <row r="573" x14ac:dyDescent="0.2">
      <c r="I573" s="25">
        <v>568</v>
      </c>
      <c r="J573" s="29">
        <v>0.129569568</v>
      </c>
      <c r="L573" s="25">
        <v>19862.139622116087</v>
      </c>
      <c r="N573" s="25">
        <v>568</v>
      </c>
      <c r="O573" s="25">
        <f t="shared" si="92"/>
        <v>15790.400999582289</v>
      </c>
      <c r="P573" s="25">
        <f t="shared" si="89"/>
        <v>15790.400999582289</v>
      </c>
      <c r="Q573" s="25">
        <f t="shared" si="90"/>
        <v>10365.56544</v>
      </c>
      <c r="R573" s="25">
        <f t="shared" si="93"/>
        <v>5424.8355595822886</v>
      </c>
      <c r="S573" s="25">
        <f t="shared" si="94"/>
        <v>0</v>
      </c>
      <c r="T573" s="25" t="str">
        <f t="shared" si="95"/>
        <v>drain</v>
      </c>
      <c r="V573" s="25">
        <f t="shared" si="98"/>
        <v>0</v>
      </c>
      <c r="W573" s="25">
        <f t="shared" si="96"/>
        <v>0</v>
      </c>
      <c r="X573" s="25">
        <f t="shared" si="99"/>
        <v>1333.9272632002487</v>
      </c>
      <c r="Z573" s="25">
        <f t="shared" si="97"/>
        <v>4090.9082963820401</v>
      </c>
      <c r="AB573" s="25">
        <f t="shared" si="91"/>
        <v>0</v>
      </c>
    </row>
    <row r="574" x14ac:dyDescent="0.2">
      <c r="I574" s="24">
        <v>569</v>
      </c>
      <c r="J574" s="28">
        <v>0.113952174</v>
      </c>
      <c r="L574" s="24">
        <v>20120.781607818601</v>
      </c>
      <c r="N574" s="24">
        <v>569</v>
      </c>
      <c r="O574" s="24">
        <f t="shared" si="92"/>
        <v>15996.021378215788</v>
      </c>
      <c r="P574" s="24">
        <f t="shared" si="89"/>
        <v>15996.021378215788</v>
      </c>
      <c r="Q574" s="24">
        <f t="shared" si="90"/>
        <v>9116.1739200000011</v>
      </c>
      <c r="R574" s="24">
        <f t="shared" si="93"/>
        <v>6879.8474582157869</v>
      </c>
      <c r="S574" s="24">
        <f t="shared" si="94"/>
        <v>0</v>
      </c>
      <c r="T574" s="24" t="str">
        <f t="shared" si="95"/>
        <v>drain</v>
      </c>
      <c r="V574" s="24">
        <f t="shared" si="98"/>
        <v>0</v>
      </c>
      <c r="W574" s="24">
        <f t="shared" si="96"/>
        <v>0</v>
      </c>
      <c r="X574" s="24">
        <f t="shared" si="99"/>
        <v>0</v>
      </c>
      <c r="Z574" s="24">
        <f t="shared" si="97"/>
        <v>6879.8474582157869</v>
      </c>
      <c r="AB574" s="24">
        <f t="shared" si="91"/>
        <v>0</v>
      </c>
    </row>
    <row r="575" x14ac:dyDescent="0.2">
      <c r="I575" s="25">
        <v>570</v>
      </c>
      <c r="J575" s="29">
        <v>0</v>
      </c>
      <c r="L575" s="25">
        <v>22434.497807025909</v>
      </c>
      <c r="N575" s="25">
        <v>570</v>
      </c>
      <c r="O575" s="25">
        <f t="shared" si="92"/>
        <v>17835.425756585599</v>
      </c>
      <c r="P575" s="25">
        <f t="shared" si="89"/>
        <v>17835.425756585599</v>
      </c>
      <c r="Q575" s="25">
        <f t="shared" si="90"/>
        <v>0</v>
      </c>
      <c r="R575" s="25">
        <f t="shared" si="93"/>
        <v>17835.425756585599</v>
      </c>
      <c r="S575" s="25">
        <f t="shared" si="94"/>
        <v>0</v>
      </c>
      <c r="T575" s="25" t="str">
        <f t="shared" si="95"/>
        <v>drain</v>
      </c>
      <c r="V575" s="25">
        <f t="shared" si="98"/>
        <v>0</v>
      </c>
      <c r="W575" s="25">
        <f t="shared" si="96"/>
        <v>0</v>
      </c>
      <c r="X575" s="25">
        <f t="shared" si="99"/>
        <v>0</v>
      </c>
      <c r="Z575" s="25">
        <f t="shared" si="97"/>
        <v>17835.425756585599</v>
      </c>
      <c r="AB575" s="25">
        <f t="shared" si="91"/>
        <v>0</v>
      </c>
    </row>
    <row r="576" x14ac:dyDescent="0.2">
      <c r="I576" s="24">
        <v>571</v>
      </c>
      <c r="J576" s="28">
        <v>0</v>
      </c>
      <c r="L576" s="24">
        <v>25091.414369678496</v>
      </c>
      <c r="N576" s="24">
        <v>571</v>
      </c>
      <c r="O576" s="24">
        <f t="shared" si="92"/>
        <v>19947.674423894405</v>
      </c>
      <c r="P576" s="24">
        <f t="shared" si="89"/>
        <v>19947.674423894405</v>
      </c>
      <c r="Q576" s="24">
        <f t="shared" si="90"/>
        <v>0</v>
      </c>
      <c r="R576" s="24">
        <f t="shared" si="93"/>
        <v>19947.674423894405</v>
      </c>
      <c r="S576" s="24">
        <f t="shared" si="94"/>
        <v>0</v>
      </c>
      <c r="T576" s="24" t="str">
        <f t="shared" si="95"/>
        <v>drain</v>
      </c>
      <c r="V576" s="24">
        <f t="shared" si="98"/>
        <v>0</v>
      </c>
      <c r="W576" s="24">
        <f t="shared" si="96"/>
        <v>0</v>
      </c>
      <c r="X576" s="24">
        <f t="shared" si="99"/>
        <v>0</v>
      </c>
      <c r="Z576" s="24">
        <f t="shared" si="97"/>
        <v>19947.674423894405</v>
      </c>
      <c r="AB576" s="24">
        <f t="shared" si="91"/>
        <v>0</v>
      </c>
    </row>
    <row r="577" x14ac:dyDescent="0.2">
      <c r="I577" s="25">
        <v>572</v>
      </c>
      <c r="J577" s="29">
        <v>0</v>
      </c>
      <c r="L577" s="25">
        <v>25971.381073856352</v>
      </c>
      <c r="N577" s="25">
        <v>572</v>
      </c>
      <c r="O577" s="25">
        <f t="shared" si="92"/>
        <v>20647.2479537158</v>
      </c>
      <c r="P577" s="25">
        <f t="shared" si="89"/>
        <v>20647.2479537158</v>
      </c>
      <c r="Q577" s="25">
        <f t="shared" si="90"/>
        <v>0</v>
      </c>
      <c r="R577" s="25">
        <f t="shared" si="93"/>
        <v>20647.2479537158</v>
      </c>
      <c r="S577" s="25">
        <f t="shared" si="94"/>
        <v>0</v>
      </c>
      <c r="T577" s="25" t="str">
        <f t="shared" si="95"/>
        <v>drain</v>
      </c>
      <c r="V577" s="25">
        <f t="shared" si="98"/>
        <v>0</v>
      </c>
      <c r="W577" s="25">
        <f t="shared" si="96"/>
        <v>0</v>
      </c>
      <c r="X577" s="25">
        <f t="shared" si="99"/>
        <v>0</v>
      </c>
      <c r="Z577" s="25">
        <f t="shared" si="97"/>
        <v>20647.2479537158</v>
      </c>
      <c r="AB577" s="25">
        <f t="shared" si="91"/>
        <v>0</v>
      </c>
    </row>
    <row r="578" x14ac:dyDescent="0.2">
      <c r="I578" s="24">
        <v>573</v>
      </c>
      <c r="J578" s="28">
        <v>0</v>
      </c>
      <c r="L578" s="24">
        <v>25841.541492176053</v>
      </c>
      <c r="N578" s="24">
        <v>573</v>
      </c>
      <c r="O578" s="24">
        <f t="shared" si="92"/>
        <v>20544.025486279963</v>
      </c>
      <c r="P578" s="24">
        <f t="shared" si="89"/>
        <v>20544.025486279963</v>
      </c>
      <c r="Q578" s="24">
        <f t="shared" si="90"/>
        <v>0</v>
      </c>
      <c r="R578" s="24">
        <f t="shared" si="93"/>
        <v>20544.025486279963</v>
      </c>
      <c r="S578" s="24">
        <f t="shared" si="94"/>
        <v>0</v>
      </c>
      <c r="T578" s="24" t="str">
        <f t="shared" si="95"/>
        <v>drain</v>
      </c>
      <c r="V578" s="24">
        <f t="shared" si="98"/>
        <v>0</v>
      </c>
      <c r="W578" s="24">
        <f t="shared" si="96"/>
        <v>0</v>
      </c>
      <c r="X578" s="24">
        <f t="shared" si="99"/>
        <v>0</v>
      </c>
      <c r="Z578" s="24">
        <f t="shared" si="97"/>
        <v>20544.025486279963</v>
      </c>
      <c r="AB578" s="24">
        <f t="shared" si="91"/>
        <v>0</v>
      </c>
    </row>
    <row r="579" x14ac:dyDescent="0.2">
      <c r="I579" s="25">
        <v>574</v>
      </c>
      <c r="J579" s="29">
        <v>0</v>
      </c>
      <c r="L579" s="25">
        <v>24991.594910144802</v>
      </c>
      <c r="N579" s="25">
        <v>574</v>
      </c>
      <c r="O579" s="25">
        <f t="shared" si="92"/>
        <v>19868.317953565118</v>
      </c>
      <c r="P579" s="25">
        <f t="shared" si="89"/>
        <v>19868.317953565118</v>
      </c>
      <c r="Q579" s="25">
        <f t="shared" si="90"/>
        <v>0</v>
      </c>
      <c r="R579" s="25">
        <f t="shared" si="93"/>
        <v>19868.317953565118</v>
      </c>
      <c r="S579" s="25">
        <f t="shared" si="94"/>
        <v>0</v>
      </c>
      <c r="T579" s="25" t="str">
        <f t="shared" si="95"/>
        <v>drain</v>
      </c>
      <c r="V579" s="25">
        <f t="shared" si="98"/>
        <v>0</v>
      </c>
      <c r="W579" s="25">
        <f t="shared" si="96"/>
        <v>0</v>
      </c>
      <c r="X579" s="25">
        <f t="shared" si="99"/>
        <v>0</v>
      </c>
      <c r="Z579" s="25">
        <f t="shared" si="97"/>
        <v>19868.317953565118</v>
      </c>
      <c r="AB579" s="25">
        <f t="shared" si="91"/>
        <v>0</v>
      </c>
    </row>
    <row r="580" x14ac:dyDescent="0.2">
      <c r="I580" s="24">
        <v>575</v>
      </c>
      <c r="J580" s="28">
        <v>0</v>
      </c>
      <c r="L580" s="24">
        <v>23290.41824388504</v>
      </c>
      <c r="N580" s="24">
        <v>575</v>
      </c>
      <c r="O580" s="24">
        <f t="shared" si="92"/>
        <v>18515.882503888606</v>
      </c>
      <c r="P580" s="24">
        <f t="shared" si="89"/>
        <v>18515.882503888606</v>
      </c>
      <c r="Q580" s="24">
        <f t="shared" si="90"/>
        <v>0</v>
      </c>
      <c r="R580" s="24">
        <f t="shared" si="93"/>
        <v>18515.882503888606</v>
      </c>
      <c r="S580" s="24">
        <f t="shared" si="94"/>
        <v>0</v>
      </c>
      <c r="T580" s="24" t="str">
        <f t="shared" si="95"/>
        <v>drain</v>
      </c>
      <c r="V580" s="24">
        <f t="shared" si="98"/>
        <v>0</v>
      </c>
      <c r="W580" s="24">
        <f t="shared" si="96"/>
        <v>0</v>
      </c>
      <c r="X580" s="24">
        <f t="shared" si="99"/>
        <v>0</v>
      </c>
      <c r="Z580" s="24">
        <f t="shared" si="97"/>
        <v>18515.882503888606</v>
      </c>
      <c r="AB580" s="24">
        <f t="shared" si="91"/>
        <v>0</v>
      </c>
    </row>
    <row r="581" x14ac:dyDescent="0.2">
      <c r="I581" s="25">
        <v>576</v>
      </c>
      <c r="J581" s="29">
        <v>0</v>
      </c>
      <c r="L581" s="25">
        <v>21136.823378944395</v>
      </c>
      <c r="N581" s="25">
        <v>576</v>
      </c>
      <c r="O581" s="25">
        <f t="shared" si="92"/>
        <v>16803.774586260795</v>
      </c>
      <c r="P581" s="25">
        <f t="shared" si="89"/>
        <v>16803.774586260795</v>
      </c>
      <c r="Q581" s="25">
        <f t="shared" si="90"/>
        <v>0</v>
      </c>
      <c r="R581" s="25">
        <f t="shared" si="93"/>
        <v>16803.774586260795</v>
      </c>
      <c r="S581" s="25">
        <f t="shared" si="94"/>
        <v>0</v>
      </c>
      <c r="T581" s="25" t="str">
        <f t="shared" si="95"/>
        <v>drain</v>
      </c>
      <c r="V581" s="25">
        <f t="shared" si="98"/>
        <v>0</v>
      </c>
      <c r="W581" s="25">
        <f t="shared" si="96"/>
        <v>0</v>
      </c>
      <c r="X581" s="25">
        <f t="shared" si="99"/>
        <v>0</v>
      </c>
      <c r="Z581" s="25">
        <f t="shared" si="97"/>
        <v>16803.774586260795</v>
      </c>
      <c r="AB581" s="25">
        <f t="shared" si="91"/>
        <v>0</v>
      </c>
    </row>
    <row r="582" x14ac:dyDescent="0.2">
      <c r="I582" s="24">
        <v>577</v>
      </c>
      <c r="J582" s="28">
        <v>0</v>
      </c>
      <c r="L582" s="24">
        <v>18272.477584815024</v>
      </c>
      <c r="N582" s="24">
        <v>577</v>
      </c>
      <c r="O582" s="24">
        <f t="shared" si="92"/>
        <v>14526.619679927944</v>
      </c>
      <c r="P582" s="24">
        <f t="shared" ref="P582:P645" si="100">O582-$E$8*$E$9</f>
        <v>14526.619679927944</v>
      </c>
      <c r="Q582" s="24">
        <f t="shared" ref="Q582:Q645" si="101">J582*$E$7</f>
        <v>0</v>
      </c>
      <c r="R582" s="24">
        <f t="shared" si="93"/>
        <v>14526.619679927944</v>
      </c>
      <c r="S582" s="24">
        <f t="shared" si="94"/>
        <v>0</v>
      </c>
      <c r="T582" s="24" t="str">
        <f t="shared" si="95"/>
        <v>drain</v>
      </c>
      <c r="V582" s="24">
        <f t="shared" si="98"/>
        <v>0</v>
      </c>
      <c r="W582" s="24">
        <f t="shared" si="96"/>
        <v>0</v>
      </c>
      <c r="X582" s="24">
        <f t="shared" si="99"/>
        <v>0</v>
      </c>
      <c r="Z582" s="24">
        <f t="shared" si="97"/>
        <v>14526.619679927944</v>
      </c>
      <c r="AB582" s="24">
        <f t="shared" ref="AB582:AB645" si="102">IF(T582="charge",(S582-V582),0)</f>
        <v>0</v>
      </c>
    </row>
    <row r="583" x14ac:dyDescent="0.2">
      <c r="I583" s="25">
        <v>578</v>
      </c>
      <c r="J583" s="29">
        <v>0</v>
      </c>
      <c r="L583" s="25">
        <v>16053.539919281005</v>
      </c>
      <c r="N583" s="25">
        <v>578</v>
      </c>
      <c r="O583" s="25">
        <f t="shared" ref="O583:O646" si="103">L583*$O$2</f>
        <v>12762.5642358284</v>
      </c>
      <c r="P583" s="25">
        <f t="shared" si="100"/>
        <v>12762.5642358284</v>
      </c>
      <c r="Q583" s="25">
        <f t="shared" si="101"/>
        <v>0</v>
      </c>
      <c r="R583" s="25">
        <f t="shared" ref="R583:R646" si="104">IF(P583&gt;Q583,P583-Q583,0)</f>
        <v>12762.5642358284</v>
      </c>
      <c r="S583" s="25">
        <f t="shared" ref="S583:S646" si="105">IF(Q583&gt;P583,Q583-P583,0)</f>
        <v>0</v>
      </c>
      <c r="T583" s="25" t="str">
        <f t="shared" ref="T583:T646" si="106">IF(P583&gt;Q583,"drain","charge")</f>
        <v>drain</v>
      </c>
      <c r="V583" s="25">
        <f t="shared" si="98"/>
        <v>0</v>
      </c>
      <c r="W583" s="25">
        <f t="shared" ref="W583:W646" si="107">IF(W582+S583&gt;$E$11,$E$11,IF(T583="charge",W582+(S583*$E$12),IF((W582-R583)&gt;0,W582-R583,0)))</f>
        <v>0</v>
      </c>
      <c r="X583" s="25">
        <f t="shared" si="99"/>
        <v>0</v>
      </c>
      <c r="Z583" s="25">
        <f t="shared" ref="Z583:Z646" si="108">R583-X583</f>
        <v>12762.5642358284</v>
      </c>
      <c r="AB583" s="25">
        <f t="shared" si="102"/>
        <v>0</v>
      </c>
    </row>
    <row r="584" x14ac:dyDescent="0.2">
      <c r="I584" s="24">
        <v>579</v>
      </c>
      <c r="J584" s="28">
        <v>0</v>
      </c>
      <c r="L584" s="24">
        <v>14776.51405751705</v>
      </c>
      <c r="N584" s="24">
        <v>579</v>
      </c>
      <c r="O584" s="24">
        <f t="shared" si="103"/>
        <v>11747.328675726056</v>
      </c>
      <c r="P584" s="24">
        <f t="shared" si="100"/>
        <v>11747.328675726056</v>
      </c>
      <c r="Q584" s="24">
        <f t="shared" si="101"/>
        <v>0</v>
      </c>
      <c r="R584" s="24">
        <f t="shared" si="104"/>
        <v>11747.328675726056</v>
      </c>
      <c r="S584" s="24">
        <f t="shared" si="105"/>
        <v>0</v>
      </c>
      <c r="T584" s="24" t="str">
        <f t="shared" si="106"/>
        <v>drain</v>
      </c>
      <c r="V584" s="24">
        <f t="shared" ref="V584:V647" si="109">IF(W584&gt;=W583,(W584-W583),0)</f>
        <v>0</v>
      </c>
      <c r="W584" s="24">
        <f t="shared" si="107"/>
        <v>0</v>
      </c>
      <c r="X584" s="24">
        <f t="shared" ref="X584:X647" si="110">IF(T584="drain",W583-W584,0)</f>
        <v>0</v>
      </c>
      <c r="Z584" s="24">
        <f t="shared" si="108"/>
        <v>11747.328675726056</v>
      </c>
      <c r="AB584" s="24">
        <f t="shared" si="102"/>
        <v>0</v>
      </c>
    </row>
    <row r="585" x14ac:dyDescent="0.2">
      <c r="I585" s="25">
        <v>580</v>
      </c>
      <c r="J585" s="29">
        <v>0</v>
      </c>
      <c r="L585" s="25">
        <v>14200.909607696532</v>
      </c>
      <c r="N585" s="25">
        <v>580</v>
      </c>
      <c r="O585" s="25">
        <f t="shared" si="103"/>
        <v>11289.723138118743</v>
      </c>
      <c r="P585" s="25">
        <f t="shared" si="100"/>
        <v>11289.723138118743</v>
      </c>
      <c r="Q585" s="25">
        <f t="shared" si="101"/>
        <v>0</v>
      </c>
      <c r="R585" s="25">
        <f t="shared" si="104"/>
        <v>11289.723138118743</v>
      </c>
      <c r="S585" s="25">
        <f t="shared" si="105"/>
        <v>0</v>
      </c>
      <c r="T585" s="25" t="str">
        <f t="shared" si="106"/>
        <v>drain</v>
      </c>
      <c r="V585" s="25">
        <f t="shared" si="109"/>
        <v>0</v>
      </c>
      <c r="W585" s="25">
        <f t="shared" si="107"/>
        <v>0</v>
      </c>
      <c r="X585" s="25">
        <f t="shared" si="110"/>
        <v>0</v>
      </c>
      <c r="Z585" s="25">
        <f t="shared" si="108"/>
        <v>11289.723138118743</v>
      </c>
      <c r="AB585" s="25">
        <f t="shared" si="102"/>
        <v>0</v>
      </c>
    </row>
    <row r="586" x14ac:dyDescent="0.2">
      <c r="I586" s="24">
        <v>581</v>
      </c>
      <c r="J586" s="28">
        <v>0</v>
      </c>
      <c r="L586" s="24">
        <v>14141.550812125204</v>
      </c>
      <c r="N586" s="24">
        <v>581</v>
      </c>
      <c r="O586" s="24">
        <f t="shared" si="103"/>
        <v>11242.532895639539</v>
      </c>
      <c r="P586" s="24">
        <f t="shared" si="100"/>
        <v>11242.532895639539</v>
      </c>
      <c r="Q586" s="24">
        <f t="shared" si="101"/>
        <v>0</v>
      </c>
      <c r="R586" s="24">
        <f t="shared" si="104"/>
        <v>11242.532895639539</v>
      </c>
      <c r="S586" s="24">
        <f t="shared" si="105"/>
        <v>0</v>
      </c>
      <c r="T586" s="24" t="str">
        <f t="shared" si="106"/>
        <v>drain</v>
      </c>
      <c r="V586" s="24">
        <f t="shared" si="109"/>
        <v>0</v>
      </c>
      <c r="W586" s="24">
        <f t="shared" si="107"/>
        <v>0</v>
      </c>
      <c r="X586" s="24">
        <f t="shared" si="110"/>
        <v>0</v>
      </c>
      <c r="Z586" s="24">
        <f t="shared" si="108"/>
        <v>11242.532895639539</v>
      </c>
      <c r="AB586" s="24">
        <f t="shared" si="102"/>
        <v>0</v>
      </c>
    </row>
    <row r="587" x14ac:dyDescent="0.2">
      <c r="I587" s="25">
        <v>582</v>
      </c>
      <c r="J587" s="29">
        <v>0</v>
      </c>
      <c r="L587" s="25">
        <v>14911.027987861633</v>
      </c>
      <c r="N587" s="25">
        <v>582</v>
      </c>
      <c r="O587" s="25">
        <f t="shared" si="103"/>
        <v>11854.267250349998</v>
      </c>
      <c r="P587" s="25">
        <f t="shared" si="100"/>
        <v>11854.267250349998</v>
      </c>
      <c r="Q587" s="25">
        <f t="shared" si="101"/>
        <v>0</v>
      </c>
      <c r="R587" s="25">
        <f t="shared" si="104"/>
        <v>11854.267250349998</v>
      </c>
      <c r="S587" s="25">
        <f t="shared" si="105"/>
        <v>0</v>
      </c>
      <c r="T587" s="25" t="str">
        <f t="shared" si="106"/>
        <v>drain</v>
      </c>
      <c r="V587" s="25">
        <f t="shared" si="109"/>
        <v>0</v>
      </c>
      <c r="W587" s="25">
        <f t="shared" si="107"/>
        <v>0</v>
      </c>
      <c r="X587" s="25">
        <f t="shared" si="110"/>
        <v>0</v>
      </c>
      <c r="Z587" s="25">
        <f t="shared" si="108"/>
        <v>11854.267250349998</v>
      </c>
      <c r="AB587" s="25">
        <f t="shared" si="102"/>
        <v>0</v>
      </c>
    </row>
    <row r="588" x14ac:dyDescent="0.2">
      <c r="I588" s="24">
        <v>583</v>
      </c>
      <c r="J588" s="28">
        <v>0</v>
      </c>
      <c r="L588" s="24">
        <v>16218.148492622375</v>
      </c>
      <c r="N588" s="24">
        <v>583</v>
      </c>
      <c r="O588" s="24">
        <f t="shared" si="103"/>
        <v>12893.428051634788</v>
      </c>
      <c r="P588" s="24">
        <f t="shared" si="100"/>
        <v>12893.428051634788</v>
      </c>
      <c r="Q588" s="24">
        <f t="shared" si="101"/>
        <v>0</v>
      </c>
      <c r="R588" s="24">
        <f t="shared" si="104"/>
        <v>12893.428051634788</v>
      </c>
      <c r="S588" s="24">
        <f t="shared" si="105"/>
        <v>0</v>
      </c>
      <c r="T588" s="24" t="str">
        <f t="shared" si="106"/>
        <v>drain</v>
      </c>
      <c r="V588" s="24">
        <f t="shared" si="109"/>
        <v>0</v>
      </c>
      <c r="W588" s="24">
        <f t="shared" si="107"/>
        <v>0</v>
      </c>
      <c r="X588" s="24">
        <f t="shared" si="110"/>
        <v>0</v>
      </c>
      <c r="Z588" s="24">
        <f t="shared" si="108"/>
        <v>12893.428051634788</v>
      </c>
      <c r="AB588" s="24">
        <f t="shared" si="102"/>
        <v>0</v>
      </c>
    </row>
    <row r="589" x14ac:dyDescent="0.2">
      <c r="I589" s="25">
        <v>584</v>
      </c>
      <c r="J589" s="29">
        <v>0</v>
      </c>
      <c r="L589" s="25">
        <v>17690.127800703049</v>
      </c>
      <c r="N589" s="25">
        <v>584</v>
      </c>
      <c r="O589" s="25">
        <f t="shared" si="103"/>
        <v>14063.651601558924</v>
      </c>
      <c r="P589" s="25">
        <f t="shared" si="100"/>
        <v>14063.651601558924</v>
      </c>
      <c r="Q589" s="25">
        <f t="shared" si="101"/>
        <v>0</v>
      </c>
      <c r="R589" s="25">
        <f t="shared" si="104"/>
        <v>14063.651601558924</v>
      </c>
      <c r="S589" s="25">
        <f t="shared" si="105"/>
        <v>0</v>
      </c>
      <c r="T589" s="25" t="str">
        <f t="shared" si="106"/>
        <v>drain</v>
      </c>
      <c r="V589" s="25">
        <f t="shared" si="109"/>
        <v>0</v>
      </c>
      <c r="W589" s="25">
        <f t="shared" si="107"/>
        <v>0</v>
      </c>
      <c r="X589" s="25">
        <f t="shared" si="110"/>
        <v>0</v>
      </c>
      <c r="Z589" s="25">
        <f t="shared" si="108"/>
        <v>14063.651601558924</v>
      </c>
      <c r="AB589" s="25">
        <f t="shared" si="102"/>
        <v>0</v>
      </c>
    </row>
    <row r="590" x14ac:dyDescent="0.2">
      <c r="I590" s="24">
        <v>585</v>
      </c>
      <c r="J590" s="28">
        <v>4.3467442000000002E-2</v>
      </c>
      <c r="L590" s="24">
        <v>19662.887291646002</v>
      </c>
      <c r="N590" s="24">
        <v>585</v>
      </c>
      <c r="O590" s="24">
        <f t="shared" si="103"/>
        <v>15631.995396858572</v>
      </c>
      <c r="P590" s="24">
        <f t="shared" si="100"/>
        <v>15631.995396858572</v>
      </c>
      <c r="Q590" s="24">
        <f t="shared" si="101"/>
        <v>3477.39536</v>
      </c>
      <c r="R590" s="24">
        <f t="shared" si="104"/>
        <v>12154.600036858572</v>
      </c>
      <c r="S590" s="24">
        <f t="shared" si="105"/>
        <v>0</v>
      </c>
      <c r="T590" s="24" t="str">
        <f t="shared" si="106"/>
        <v>drain</v>
      </c>
      <c r="V590" s="24">
        <f t="shared" si="109"/>
        <v>0</v>
      </c>
      <c r="W590" s="24">
        <f t="shared" si="107"/>
        <v>0</v>
      </c>
      <c r="X590" s="24">
        <f t="shared" si="110"/>
        <v>0</v>
      </c>
      <c r="Z590" s="24">
        <f t="shared" si="108"/>
        <v>12154.600036858572</v>
      </c>
      <c r="AB590" s="24">
        <f t="shared" si="102"/>
        <v>0</v>
      </c>
    </row>
    <row r="591" x14ac:dyDescent="0.2">
      <c r="I591" s="25">
        <v>586</v>
      </c>
      <c r="J591" s="29">
        <v>2.9695947E-2</v>
      </c>
      <c r="L591" s="25">
        <v>20631.617104935645</v>
      </c>
      <c r="N591" s="25">
        <v>586</v>
      </c>
      <c r="O591" s="25">
        <f t="shared" si="103"/>
        <v>16402.13559842384</v>
      </c>
      <c r="P591" s="25">
        <f t="shared" si="100"/>
        <v>16402.13559842384</v>
      </c>
      <c r="Q591" s="25">
        <f t="shared" si="101"/>
        <v>2375.6757600000001</v>
      </c>
      <c r="R591" s="25">
        <f t="shared" si="104"/>
        <v>14026.45983842384</v>
      </c>
      <c r="S591" s="25">
        <f t="shared" si="105"/>
        <v>0</v>
      </c>
      <c r="T591" s="25" t="str">
        <f t="shared" si="106"/>
        <v>drain</v>
      </c>
      <c r="V591" s="25">
        <f t="shared" si="109"/>
        <v>0</v>
      </c>
      <c r="W591" s="25">
        <f t="shared" si="107"/>
        <v>0</v>
      </c>
      <c r="X591" s="25">
        <f t="shared" si="110"/>
        <v>0</v>
      </c>
      <c r="Z591" s="25">
        <f t="shared" si="108"/>
        <v>14026.45983842384</v>
      </c>
      <c r="AB591" s="25">
        <f t="shared" si="102"/>
        <v>0</v>
      </c>
    </row>
    <row r="592" x14ac:dyDescent="0.2">
      <c r="I592" s="24">
        <v>587</v>
      </c>
      <c r="J592" s="28">
        <v>9.510630199999999E-2</v>
      </c>
      <c r="L592" s="24">
        <v>20540.910021972653</v>
      </c>
      <c r="N592" s="24">
        <v>587</v>
      </c>
      <c r="O592" s="24">
        <f t="shared" si="103"/>
        <v>16330.02346746826</v>
      </c>
      <c r="P592" s="24">
        <f t="shared" si="100"/>
        <v>16330.02346746826</v>
      </c>
      <c r="Q592" s="24">
        <f t="shared" si="101"/>
        <v>7608.5041599999995</v>
      </c>
      <c r="R592" s="24">
        <f t="shared" si="104"/>
        <v>8721.5193074682611</v>
      </c>
      <c r="S592" s="24">
        <f t="shared" si="105"/>
        <v>0</v>
      </c>
      <c r="T592" s="24" t="str">
        <f t="shared" si="106"/>
        <v>drain</v>
      </c>
      <c r="V592" s="24">
        <f t="shared" si="109"/>
        <v>0</v>
      </c>
      <c r="W592" s="24">
        <f t="shared" si="107"/>
        <v>0</v>
      </c>
      <c r="X592" s="24">
        <f t="shared" si="110"/>
        <v>0</v>
      </c>
      <c r="Z592" s="24">
        <f t="shared" si="108"/>
        <v>8721.5193074682611</v>
      </c>
      <c r="AB592" s="24">
        <f t="shared" si="102"/>
        <v>0</v>
      </c>
    </row>
    <row r="593" x14ac:dyDescent="0.2">
      <c r="I593" s="25">
        <v>588</v>
      </c>
      <c r="J593" s="29">
        <v>0.30038815399999996</v>
      </c>
      <c r="L593" s="25">
        <v>20286.867581951617</v>
      </c>
      <c r="N593" s="25">
        <v>588</v>
      </c>
      <c r="O593" s="25">
        <f t="shared" si="103"/>
        <v>16128.059727651536</v>
      </c>
      <c r="P593" s="25">
        <f t="shared" si="100"/>
        <v>16128.059727651536</v>
      </c>
      <c r="Q593" s="25">
        <f t="shared" si="101"/>
        <v>24031.052319999995</v>
      </c>
      <c r="R593" s="25">
        <f t="shared" si="104"/>
        <v>0</v>
      </c>
      <c r="S593" s="25">
        <f t="shared" si="105"/>
        <v>7902.9925923484589</v>
      </c>
      <c r="T593" s="25" t="str">
        <f t="shared" si="106"/>
        <v>charge</v>
      </c>
      <c r="V593" s="25">
        <f t="shared" si="109"/>
        <v>4000</v>
      </c>
      <c r="W593" s="25">
        <f t="shared" si="107"/>
        <v>4000</v>
      </c>
      <c r="X593" s="25">
        <f t="shared" si="110"/>
        <v>0</v>
      </c>
      <c r="Z593" s="25">
        <f t="shared" si="108"/>
        <v>0</v>
      </c>
      <c r="AB593" s="25">
        <f t="shared" si="102"/>
        <v>3902.9925923484589</v>
      </c>
    </row>
    <row r="594" x14ac:dyDescent="0.2">
      <c r="I594" s="24">
        <v>589</v>
      </c>
      <c r="J594" s="28">
        <v>0.15532707300000001</v>
      </c>
      <c r="L594" s="24">
        <v>20398.322250461577</v>
      </c>
      <c r="N594" s="24">
        <v>589</v>
      </c>
      <c r="O594" s="24">
        <f t="shared" si="103"/>
        <v>16216.666189116955</v>
      </c>
      <c r="P594" s="24">
        <f t="shared" si="100"/>
        <v>16216.666189116955</v>
      </c>
      <c r="Q594" s="24">
        <f t="shared" si="101"/>
        <v>12426.165840000001</v>
      </c>
      <c r="R594" s="24">
        <f t="shared" si="104"/>
        <v>3790.5003491169537</v>
      </c>
      <c r="S594" s="24">
        <f t="shared" si="105"/>
        <v>0</v>
      </c>
      <c r="T594" s="24" t="str">
        <f t="shared" si="106"/>
        <v>drain</v>
      </c>
      <c r="V594" s="24">
        <f t="shared" si="109"/>
        <v>0</v>
      </c>
      <c r="W594" s="24">
        <f t="shared" si="107"/>
        <v>209.49965088304634</v>
      </c>
      <c r="X594" s="24">
        <f t="shared" si="110"/>
        <v>3790.5003491169537</v>
      </c>
      <c r="Z594" s="24">
        <f t="shared" si="108"/>
        <v>0</v>
      </c>
      <c r="AB594" s="24">
        <f t="shared" si="102"/>
        <v>0</v>
      </c>
    </row>
    <row r="595" x14ac:dyDescent="0.2">
      <c r="I595" s="25">
        <v>590</v>
      </c>
      <c r="J595" s="29">
        <v>0.28046002600000003</v>
      </c>
      <c r="L595" s="25">
        <v>19946.686813259123</v>
      </c>
      <c r="N595" s="25">
        <v>590</v>
      </c>
      <c r="O595" s="25">
        <f t="shared" si="103"/>
        <v>15857.616016541004</v>
      </c>
      <c r="P595" s="25">
        <f t="shared" si="100"/>
        <v>15857.616016541004</v>
      </c>
      <c r="Q595" s="25">
        <f t="shared" si="101"/>
        <v>22436.802080000001</v>
      </c>
      <c r="R595" s="25">
        <f t="shared" si="104"/>
        <v>0</v>
      </c>
      <c r="S595" s="25">
        <f t="shared" si="105"/>
        <v>6579.1860634589975</v>
      </c>
      <c r="T595" s="25" t="str">
        <f t="shared" si="106"/>
        <v>charge</v>
      </c>
      <c r="V595" s="25">
        <f t="shared" si="109"/>
        <v>3790.5003491169537</v>
      </c>
      <c r="W595" s="25">
        <f t="shared" si="107"/>
        <v>4000</v>
      </c>
      <c r="X595" s="25">
        <f t="shared" si="110"/>
        <v>0</v>
      </c>
      <c r="Z595" s="25">
        <f t="shared" si="108"/>
        <v>0</v>
      </c>
      <c r="AB595" s="25">
        <f t="shared" si="102"/>
        <v>2788.6857143420439</v>
      </c>
    </row>
    <row r="596" x14ac:dyDescent="0.2">
      <c r="I596" s="24">
        <v>591</v>
      </c>
      <c r="J596" s="28">
        <v>6.3480614000000005E-2</v>
      </c>
      <c r="L596" s="24">
        <v>19993.963866710663</v>
      </c>
      <c r="N596" s="24">
        <v>591</v>
      </c>
      <c r="O596" s="24">
        <f t="shared" si="103"/>
        <v>15895.201274034978</v>
      </c>
      <c r="P596" s="24">
        <f t="shared" si="100"/>
        <v>15895.201274034978</v>
      </c>
      <c r="Q596" s="24">
        <f t="shared" si="101"/>
        <v>5078.4491200000002</v>
      </c>
      <c r="R596" s="24">
        <f t="shared" si="104"/>
        <v>10816.752154034977</v>
      </c>
      <c r="S596" s="24">
        <f t="shared" si="105"/>
        <v>0</v>
      </c>
      <c r="T596" s="24" t="str">
        <f t="shared" si="106"/>
        <v>drain</v>
      </c>
      <c r="V596" s="24">
        <f t="shared" si="109"/>
        <v>0</v>
      </c>
      <c r="W596" s="24">
        <f t="shared" si="107"/>
        <v>0</v>
      </c>
      <c r="X596" s="24">
        <f t="shared" si="110"/>
        <v>4000</v>
      </c>
      <c r="Z596" s="24">
        <f t="shared" si="108"/>
        <v>6816.7521540349771</v>
      </c>
      <c r="AB596" s="24">
        <f t="shared" si="102"/>
        <v>0</v>
      </c>
    </row>
    <row r="597" x14ac:dyDescent="0.2">
      <c r="I597" s="25">
        <v>592</v>
      </c>
      <c r="J597" s="29">
        <v>0.115965344</v>
      </c>
      <c r="L597" s="25">
        <v>19868.627523136136</v>
      </c>
      <c r="N597" s="25">
        <v>592</v>
      </c>
      <c r="O597" s="25">
        <f t="shared" si="103"/>
        <v>15795.55888089323</v>
      </c>
      <c r="P597" s="25">
        <f t="shared" si="100"/>
        <v>15795.55888089323</v>
      </c>
      <c r="Q597" s="25">
        <f t="shared" si="101"/>
        <v>9277.2275200000004</v>
      </c>
      <c r="R597" s="25">
        <f t="shared" si="104"/>
        <v>6518.3313608932294</v>
      </c>
      <c r="S597" s="25">
        <f t="shared" si="105"/>
        <v>0</v>
      </c>
      <c r="T597" s="25" t="str">
        <f t="shared" si="106"/>
        <v>drain</v>
      </c>
      <c r="V597" s="25">
        <f t="shared" si="109"/>
        <v>0</v>
      </c>
      <c r="W597" s="25">
        <f t="shared" si="107"/>
        <v>0</v>
      </c>
      <c r="X597" s="25">
        <f t="shared" si="110"/>
        <v>0</v>
      </c>
      <c r="Z597" s="25">
        <f t="shared" si="108"/>
        <v>6518.3313608932294</v>
      </c>
      <c r="AB597" s="25">
        <f t="shared" si="102"/>
        <v>0</v>
      </c>
    </row>
    <row r="598" x14ac:dyDescent="0.2">
      <c r="I598" s="24">
        <v>593</v>
      </c>
      <c r="J598" s="28">
        <v>0.36618445799999999</v>
      </c>
      <c r="L598" s="24">
        <v>19966.492317390439</v>
      </c>
      <c r="N598" s="24">
        <v>593</v>
      </c>
      <c r="O598" s="24">
        <f t="shared" si="103"/>
        <v>15873.3613923254</v>
      </c>
      <c r="P598" s="24">
        <f t="shared" si="100"/>
        <v>15873.3613923254</v>
      </c>
      <c r="Q598" s="24">
        <f t="shared" si="101"/>
        <v>29294.75664</v>
      </c>
      <c r="R598" s="24">
        <f t="shared" si="104"/>
        <v>0</v>
      </c>
      <c r="S598" s="24">
        <f t="shared" si="105"/>
        <v>13421.3952476746</v>
      </c>
      <c r="T598" s="24" t="str">
        <f t="shared" si="106"/>
        <v>charge</v>
      </c>
      <c r="V598" s="24">
        <f t="shared" si="109"/>
        <v>4000</v>
      </c>
      <c r="W598" s="24">
        <f t="shared" si="107"/>
        <v>4000</v>
      </c>
      <c r="X598" s="24">
        <f t="shared" si="110"/>
        <v>0</v>
      </c>
      <c r="Z598" s="24">
        <f t="shared" si="108"/>
        <v>0</v>
      </c>
      <c r="AB598" s="24">
        <f t="shared" si="102"/>
        <v>9421.3952476745999</v>
      </c>
    </row>
    <row r="599" x14ac:dyDescent="0.2">
      <c r="I599" s="25">
        <v>594</v>
      </c>
      <c r="J599" s="29">
        <v>0</v>
      </c>
      <c r="L599" s="25">
        <v>22502.986927080154</v>
      </c>
      <c r="N599" s="25">
        <v>594</v>
      </c>
      <c r="O599" s="25">
        <f t="shared" si="103"/>
        <v>17889.874607028723</v>
      </c>
      <c r="P599" s="25">
        <f t="shared" si="100"/>
        <v>17889.874607028723</v>
      </c>
      <c r="Q599" s="25">
        <f t="shared" si="101"/>
        <v>0</v>
      </c>
      <c r="R599" s="25">
        <f t="shared" si="104"/>
        <v>17889.874607028723</v>
      </c>
      <c r="S599" s="25">
        <f t="shared" si="105"/>
        <v>0</v>
      </c>
      <c r="T599" s="25" t="str">
        <f t="shared" si="106"/>
        <v>drain</v>
      </c>
      <c r="V599" s="25">
        <f t="shared" si="109"/>
        <v>0</v>
      </c>
      <c r="W599" s="25">
        <f t="shared" si="107"/>
        <v>0</v>
      </c>
      <c r="X599" s="25">
        <f t="shared" si="110"/>
        <v>4000</v>
      </c>
      <c r="Z599" s="25">
        <f t="shared" si="108"/>
        <v>13889.874607028723</v>
      </c>
      <c r="AB599" s="25">
        <f t="shared" si="102"/>
        <v>0</v>
      </c>
    </row>
    <row r="600" x14ac:dyDescent="0.2">
      <c r="I600" s="24">
        <v>595</v>
      </c>
      <c r="J600" s="28">
        <v>0</v>
      </c>
      <c r="L600" s="24">
        <v>24968.282689952848</v>
      </c>
      <c r="N600" s="24">
        <v>595</v>
      </c>
      <c r="O600" s="24">
        <f t="shared" si="103"/>
        <v>19849.784738512517</v>
      </c>
      <c r="P600" s="24">
        <f t="shared" si="100"/>
        <v>19849.784738512517</v>
      </c>
      <c r="Q600" s="24">
        <f t="shared" si="101"/>
        <v>0</v>
      </c>
      <c r="R600" s="24">
        <f t="shared" si="104"/>
        <v>19849.784738512517</v>
      </c>
      <c r="S600" s="24">
        <f t="shared" si="105"/>
        <v>0</v>
      </c>
      <c r="T600" s="24" t="str">
        <f t="shared" si="106"/>
        <v>drain</v>
      </c>
      <c r="V600" s="24">
        <f t="shared" si="109"/>
        <v>0</v>
      </c>
      <c r="W600" s="24">
        <f t="shared" si="107"/>
        <v>0</v>
      </c>
      <c r="X600" s="24">
        <f t="shared" si="110"/>
        <v>0</v>
      </c>
      <c r="Z600" s="24">
        <f t="shared" si="108"/>
        <v>19849.784738512517</v>
      </c>
      <c r="AB600" s="24">
        <f t="shared" si="102"/>
        <v>0</v>
      </c>
    </row>
    <row r="601" x14ac:dyDescent="0.2">
      <c r="I601" s="25">
        <v>596</v>
      </c>
      <c r="J601" s="29">
        <v>0</v>
      </c>
      <c r="L601" s="25">
        <v>25783.650927400588</v>
      </c>
      <c r="N601" s="25">
        <v>596</v>
      </c>
      <c r="O601" s="25">
        <f t="shared" si="103"/>
        <v>20498.002487283469</v>
      </c>
      <c r="P601" s="25">
        <f t="shared" si="100"/>
        <v>20498.002487283469</v>
      </c>
      <c r="Q601" s="25">
        <f t="shared" si="101"/>
        <v>0</v>
      </c>
      <c r="R601" s="25">
        <f t="shared" si="104"/>
        <v>20498.002487283469</v>
      </c>
      <c r="S601" s="25">
        <f t="shared" si="105"/>
        <v>0</v>
      </c>
      <c r="T601" s="25" t="str">
        <f t="shared" si="106"/>
        <v>drain</v>
      </c>
      <c r="V601" s="25">
        <f t="shared" si="109"/>
        <v>0</v>
      </c>
      <c r="W601" s="25">
        <f t="shared" si="107"/>
        <v>0</v>
      </c>
      <c r="X601" s="25">
        <f t="shared" si="110"/>
        <v>0</v>
      </c>
      <c r="Z601" s="25">
        <f t="shared" si="108"/>
        <v>20498.002487283469</v>
      </c>
      <c r="AB601" s="25">
        <f t="shared" si="102"/>
        <v>0</v>
      </c>
    </row>
    <row r="602" x14ac:dyDescent="0.2">
      <c r="I602" s="24">
        <v>597</v>
      </c>
      <c r="J602" s="28">
        <v>0</v>
      </c>
      <c r="L602" s="24">
        <v>25776.642487573623</v>
      </c>
      <c r="N602" s="24">
        <v>597</v>
      </c>
      <c r="O602" s="24">
        <f t="shared" si="103"/>
        <v>20492.43077762103</v>
      </c>
      <c r="P602" s="24">
        <f t="shared" si="100"/>
        <v>20492.43077762103</v>
      </c>
      <c r="Q602" s="24">
        <f t="shared" si="101"/>
        <v>0</v>
      </c>
      <c r="R602" s="24">
        <f t="shared" si="104"/>
        <v>20492.43077762103</v>
      </c>
      <c r="S602" s="24">
        <f t="shared" si="105"/>
        <v>0</v>
      </c>
      <c r="T602" s="24" t="str">
        <f t="shared" si="106"/>
        <v>drain</v>
      </c>
      <c r="V602" s="24">
        <f t="shared" si="109"/>
        <v>0</v>
      </c>
      <c r="W602" s="24">
        <f t="shared" si="107"/>
        <v>0</v>
      </c>
      <c r="X602" s="24">
        <f t="shared" si="110"/>
        <v>0</v>
      </c>
      <c r="Z602" s="24">
        <f t="shared" si="108"/>
        <v>20492.43077762103</v>
      </c>
      <c r="AB602" s="24">
        <f t="shared" si="102"/>
        <v>0</v>
      </c>
    </row>
    <row r="603" x14ac:dyDescent="0.2">
      <c r="I603" s="25">
        <v>598</v>
      </c>
      <c r="J603" s="29">
        <v>0</v>
      </c>
      <c r="L603" s="25">
        <v>24854.365677833553</v>
      </c>
      <c r="N603" s="25">
        <v>598</v>
      </c>
      <c r="O603" s="25">
        <f t="shared" si="103"/>
        <v>19759.220713877676</v>
      </c>
      <c r="P603" s="25">
        <f t="shared" si="100"/>
        <v>19759.220713877676</v>
      </c>
      <c r="Q603" s="25">
        <f t="shared" si="101"/>
        <v>0</v>
      </c>
      <c r="R603" s="25">
        <f t="shared" si="104"/>
        <v>19759.220713877676</v>
      </c>
      <c r="S603" s="25">
        <f t="shared" si="105"/>
        <v>0</v>
      </c>
      <c r="T603" s="25" t="str">
        <f t="shared" si="106"/>
        <v>drain</v>
      </c>
      <c r="V603" s="25">
        <f t="shared" si="109"/>
        <v>0</v>
      </c>
      <c r="W603" s="25">
        <f t="shared" si="107"/>
        <v>0</v>
      </c>
      <c r="X603" s="25">
        <f t="shared" si="110"/>
        <v>0</v>
      </c>
      <c r="Z603" s="25">
        <f t="shared" si="108"/>
        <v>19759.220713877676</v>
      </c>
      <c r="AB603" s="25">
        <f t="shared" si="102"/>
        <v>0</v>
      </c>
    </row>
    <row r="604" x14ac:dyDescent="0.2">
      <c r="I604" s="24">
        <v>599</v>
      </c>
      <c r="J604" s="28">
        <v>0</v>
      </c>
      <c r="L604" s="24">
        <v>23055.397230720519</v>
      </c>
      <c r="N604" s="24">
        <v>599</v>
      </c>
      <c r="O604" s="24">
        <f t="shared" si="103"/>
        <v>18329.040798422815</v>
      </c>
      <c r="P604" s="24">
        <f t="shared" si="100"/>
        <v>18329.040798422815</v>
      </c>
      <c r="Q604" s="24">
        <f t="shared" si="101"/>
        <v>0</v>
      </c>
      <c r="R604" s="24">
        <f t="shared" si="104"/>
        <v>18329.040798422815</v>
      </c>
      <c r="S604" s="24">
        <f t="shared" si="105"/>
        <v>0</v>
      </c>
      <c r="T604" s="24" t="str">
        <f t="shared" si="106"/>
        <v>drain</v>
      </c>
      <c r="V604" s="24">
        <f t="shared" si="109"/>
        <v>0</v>
      </c>
      <c r="W604" s="24">
        <f t="shared" si="107"/>
        <v>0</v>
      </c>
      <c r="X604" s="24">
        <f t="shared" si="110"/>
        <v>0</v>
      </c>
      <c r="Z604" s="24">
        <f t="shared" si="108"/>
        <v>18329.040798422815</v>
      </c>
      <c r="AB604" s="24">
        <f t="shared" si="102"/>
        <v>0</v>
      </c>
    </row>
    <row r="605" x14ac:dyDescent="0.2">
      <c r="I605" s="25">
        <v>600</v>
      </c>
      <c r="J605" s="29">
        <v>0</v>
      </c>
      <c r="L605" s="25">
        <v>20957.72939825058</v>
      </c>
      <c r="N605" s="25">
        <v>600</v>
      </c>
      <c r="O605" s="25">
        <f t="shared" si="103"/>
        <v>16661.394871609213</v>
      </c>
      <c r="P605" s="25">
        <f t="shared" si="100"/>
        <v>16661.394871609213</v>
      </c>
      <c r="Q605" s="25">
        <f t="shared" si="101"/>
        <v>0</v>
      </c>
      <c r="R605" s="25">
        <f t="shared" si="104"/>
        <v>16661.394871609213</v>
      </c>
      <c r="S605" s="25">
        <f t="shared" si="105"/>
        <v>0</v>
      </c>
      <c r="T605" s="25" t="str">
        <f t="shared" si="106"/>
        <v>drain</v>
      </c>
      <c r="V605" s="25">
        <f t="shared" si="109"/>
        <v>0</v>
      </c>
      <c r="W605" s="25">
        <f t="shared" si="107"/>
        <v>0</v>
      </c>
      <c r="X605" s="25">
        <f t="shared" si="110"/>
        <v>0</v>
      </c>
      <c r="Z605" s="25">
        <f t="shared" si="108"/>
        <v>16661.394871609213</v>
      </c>
      <c r="AB605" s="25">
        <f t="shared" si="102"/>
        <v>0</v>
      </c>
    </row>
    <row r="606" x14ac:dyDescent="0.2">
      <c r="I606" s="24">
        <v>601</v>
      </c>
      <c r="J606" s="28">
        <v>0</v>
      </c>
      <c r="L606" s="24">
        <v>18100.159581470489</v>
      </c>
      <c r="N606" s="24">
        <v>601</v>
      </c>
      <c r="O606" s="24">
        <f t="shared" si="103"/>
        <v>14389.626867269038</v>
      </c>
      <c r="P606" s="24">
        <f t="shared" si="100"/>
        <v>14389.626867269038</v>
      </c>
      <c r="Q606" s="24">
        <f t="shared" si="101"/>
        <v>0</v>
      </c>
      <c r="R606" s="24">
        <f t="shared" si="104"/>
        <v>14389.626867269038</v>
      </c>
      <c r="S606" s="24">
        <f t="shared" si="105"/>
        <v>0</v>
      </c>
      <c r="T606" s="24" t="str">
        <f t="shared" si="106"/>
        <v>drain</v>
      </c>
      <c r="V606" s="24">
        <f t="shared" si="109"/>
        <v>0</v>
      </c>
      <c r="W606" s="24">
        <f t="shared" si="107"/>
        <v>0</v>
      </c>
      <c r="X606" s="24">
        <f t="shared" si="110"/>
        <v>0</v>
      </c>
      <c r="Z606" s="24">
        <f t="shared" si="108"/>
        <v>14389.626867269038</v>
      </c>
      <c r="AB606" s="24">
        <f t="shared" si="102"/>
        <v>0</v>
      </c>
    </row>
    <row r="607" x14ac:dyDescent="0.2">
      <c r="I607" s="25">
        <v>602</v>
      </c>
      <c r="J607" s="29">
        <v>0</v>
      </c>
      <c r="L607" s="25">
        <v>15944.194923114776</v>
      </c>
      <c r="N607" s="25">
        <v>602</v>
      </c>
      <c r="O607" s="25">
        <f t="shared" si="103"/>
        <v>12675.634963876248</v>
      </c>
      <c r="P607" s="25">
        <f t="shared" si="100"/>
        <v>12675.634963876248</v>
      </c>
      <c r="Q607" s="25">
        <f t="shared" si="101"/>
        <v>0</v>
      </c>
      <c r="R607" s="25">
        <f t="shared" si="104"/>
        <v>12675.634963876248</v>
      </c>
      <c r="S607" s="25">
        <f t="shared" si="105"/>
        <v>0</v>
      </c>
      <c r="T607" s="25" t="str">
        <f t="shared" si="106"/>
        <v>drain</v>
      </c>
      <c r="V607" s="25">
        <f t="shared" si="109"/>
        <v>0</v>
      </c>
      <c r="W607" s="25">
        <f t="shared" si="107"/>
        <v>0</v>
      </c>
      <c r="X607" s="25">
        <f t="shared" si="110"/>
        <v>0</v>
      </c>
      <c r="Z607" s="25">
        <f t="shared" si="108"/>
        <v>12675.634963876248</v>
      </c>
      <c r="AB607" s="25">
        <f t="shared" si="102"/>
        <v>0</v>
      </c>
    </row>
    <row r="608" x14ac:dyDescent="0.2">
      <c r="I608" s="24">
        <v>603</v>
      </c>
      <c r="J608" s="28">
        <v>0</v>
      </c>
      <c r="L608" s="24">
        <v>14706.349931144714</v>
      </c>
      <c r="N608" s="24">
        <v>603</v>
      </c>
      <c r="O608" s="24">
        <f t="shared" si="103"/>
        <v>11691.548195260048</v>
      </c>
      <c r="P608" s="24">
        <f t="shared" si="100"/>
        <v>11691.548195260048</v>
      </c>
      <c r="Q608" s="24">
        <f t="shared" si="101"/>
        <v>0</v>
      </c>
      <c r="R608" s="24">
        <f t="shared" si="104"/>
        <v>11691.548195260048</v>
      </c>
      <c r="S608" s="24">
        <f t="shared" si="105"/>
        <v>0</v>
      </c>
      <c r="T608" s="24" t="str">
        <f t="shared" si="106"/>
        <v>drain</v>
      </c>
      <c r="V608" s="24">
        <f t="shared" si="109"/>
        <v>0</v>
      </c>
      <c r="W608" s="24">
        <f t="shared" si="107"/>
        <v>0</v>
      </c>
      <c r="X608" s="24">
        <f t="shared" si="110"/>
        <v>0</v>
      </c>
      <c r="Z608" s="24">
        <f t="shared" si="108"/>
        <v>11691.548195260048</v>
      </c>
      <c r="AB608" s="24">
        <f t="shared" si="102"/>
        <v>0</v>
      </c>
    </row>
    <row r="609" x14ac:dyDescent="0.2">
      <c r="I609" s="25">
        <v>604</v>
      </c>
      <c r="J609" s="29">
        <v>0</v>
      </c>
      <c r="L609" s="25">
        <v>14182.432793045044</v>
      </c>
      <c r="N609" s="25">
        <v>604</v>
      </c>
      <c r="O609" s="25">
        <f t="shared" si="103"/>
        <v>11275.034070470811</v>
      </c>
      <c r="P609" s="25">
        <f t="shared" si="100"/>
        <v>11275.034070470811</v>
      </c>
      <c r="Q609" s="25">
        <f t="shared" si="101"/>
        <v>0</v>
      </c>
      <c r="R609" s="25">
        <f t="shared" si="104"/>
        <v>11275.034070470811</v>
      </c>
      <c r="S609" s="25">
        <f t="shared" si="105"/>
        <v>0</v>
      </c>
      <c r="T609" s="25" t="str">
        <f t="shared" si="106"/>
        <v>drain</v>
      </c>
      <c r="V609" s="25">
        <f t="shared" si="109"/>
        <v>0</v>
      </c>
      <c r="W609" s="25">
        <f t="shared" si="107"/>
        <v>0</v>
      </c>
      <c r="X609" s="25">
        <f t="shared" si="110"/>
        <v>0</v>
      </c>
      <c r="Z609" s="25">
        <f t="shared" si="108"/>
        <v>11275.034070470811</v>
      </c>
      <c r="AB609" s="25">
        <f t="shared" si="102"/>
        <v>0</v>
      </c>
    </row>
    <row r="610" x14ac:dyDescent="0.2">
      <c r="I610" s="24">
        <v>605</v>
      </c>
      <c r="J610" s="28">
        <v>0</v>
      </c>
      <c r="L610" s="24">
        <v>14113.664320564269</v>
      </c>
      <c r="N610" s="24">
        <v>605</v>
      </c>
      <c r="O610" s="24">
        <f t="shared" si="103"/>
        <v>11220.363134848594</v>
      </c>
      <c r="P610" s="24">
        <f t="shared" si="100"/>
        <v>11220.363134848594</v>
      </c>
      <c r="Q610" s="24">
        <f t="shared" si="101"/>
        <v>0</v>
      </c>
      <c r="R610" s="24">
        <f t="shared" si="104"/>
        <v>11220.363134848594</v>
      </c>
      <c r="S610" s="24">
        <f t="shared" si="105"/>
        <v>0</v>
      </c>
      <c r="T610" s="24" t="str">
        <f t="shared" si="106"/>
        <v>drain</v>
      </c>
      <c r="V610" s="24">
        <f t="shared" si="109"/>
        <v>0</v>
      </c>
      <c r="W610" s="24">
        <f t="shared" si="107"/>
        <v>0</v>
      </c>
      <c r="X610" s="24">
        <f t="shared" si="110"/>
        <v>0</v>
      </c>
      <c r="Z610" s="24">
        <f t="shared" si="108"/>
        <v>11220.363134848594</v>
      </c>
      <c r="AB610" s="24">
        <f t="shared" si="102"/>
        <v>0</v>
      </c>
    </row>
    <row r="611" x14ac:dyDescent="0.2">
      <c r="I611" s="25">
        <v>606</v>
      </c>
      <c r="J611" s="29">
        <v>0</v>
      </c>
      <c r="L611" s="25">
        <v>14849.357505035399</v>
      </c>
      <c r="N611" s="25">
        <v>606</v>
      </c>
      <c r="O611" s="25">
        <f t="shared" si="103"/>
        <v>11805.239216503143</v>
      </c>
      <c r="P611" s="25">
        <f t="shared" si="100"/>
        <v>11805.239216503143</v>
      </c>
      <c r="Q611" s="25">
        <f t="shared" si="101"/>
        <v>0</v>
      </c>
      <c r="R611" s="25">
        <f t="shared" si="104"/>
        <v>11805.239216503143</v>
      </c>
      <c r="S611" s="25">
        <f t="shared" si="105"/>
        <v>0</v>
      </c>
      <c r="T611" s="25" t="str">
        <f t="shared" si="106"/>
        <v>drain</v>
      </c>
      <c r="V611" s="25">
        <f t="shared" si="109"/>
        <v>0</v>
      </c>
      <c r="W611" s="25">
        <f t="shared" si="107"/>
        <v>0</v>
      </c>
      <c r="X611" s="25">
        <f t="shared" si="110"/>
        <v>0</v>
      </c>
      <c r="Z611" s="25">
        <f t="shared" si="108"/>
        <v>11805.239216503143</v>
      </c>
      <c r="AB611" s="25">
        <f t="shared" si="102"/>
        <v>0</v>
      </c>
    </row>
    <row r="612" x14ac:dyDescent="0.2">
      <c r="I612" s="24">
        <v>607</v>
      </c>
      <c r="J612" s="28">
        <v>0</v>
      </c>
      <c r="L612" s="24">
        <v>16032.570039272307</v>
      </c>
      <c r="N612" s="24">
        <v>607</v>
      </c>
      <c r="O612" s="24">
        <f t="shared" si="103"/>
        <v>12745.893181221485</v>
      </c>
      <c r="P612" s="24">
        <f t="shared" si="100"/>
        <v>12745.893181221485</v>
      </c>
      <c r="Q612" s="24">
        <f t="shared" si="101"/>
        <v>0</v>
      </c>
      <c r="R612" s="24">
        <f t="shared" si="104"/>
        <v>12745.893181221485</v>
      </c>
      <c r="S612" s="24">
        <f t="shared" si="105"/>
        <v>0</v>
      </c>
      <c r="T612" s="24" t="str">
        <f t="shared" si="106"/>
        <v>drain</v>
      </c>
      <c r="V612" s="24">
        <f t="shared" si="109"/>
        <v>0</v>
      </c>
      <c r="W612" s="24">
        <f t="shared" si="107"/>
        <v>0</v>
      </c>
      <c r="X612" s="24">
        <f t="shared" si="110"/>
        <v>0</v>
      </c>
      <c r="Z612" s="24">
        <f t="shared" si="108"/>
        <v>12745.893181221485</v>
      </c>
      <c r="AB612" s="24">
        <f t="shared" si="102"/>
        <v>0</v>
      </c>
    </row>
    <row r="613" x14ac:dyDescent="0.2">
      <c r="I613" s="25">
        <v>608</v>
      </c>
      <c r="J613" s="29">
        <v>0</v>
      </c>
      <c r="L613" s="25">
        <v>17702.942977428436</v>
      </c>
      <c r="N613" s="25">
        <v>608</v>
      </c>
      <c r="O613" s="25">
        <f t="shared" si="103"/>
        <v>14073.839667055607</v>
      </c>
      <c r="P613" s="25">
        <f t="shared" si="100"/>
        <v>14073.839667055607</v>
      </c>
      <c r="Q613" s="25">
        <f t="shared" si="101"/>
        <v>0</v>
      </c>
      <c r="R613" s="25">
        <f t="shared" si="104"/>
        <v>14073.839667055607</v>
      </c>
      <c r="S613" s="25">
        <f t="shared" si="105"/>
        <v>0</v>
      </c>
      <c r="T613" s="25" t="str">
        <f t="shared" si="106"/>
        <v>drain</v>
      </c>
      <c r="V613" s="25">
        <f t="shared" si="109"/>
        <v>0</v>
      </c>
      <c r="W613" s="25">
        <f t="shared" si="107"/>
        <v>0</v>
      </c>
      <c r="X613" s="25">
        <f t="shared" si="110"/>
        <v>0</v>
      </c>
      <c r="Z613" s="25">
        <f t="shared" si="108"/>
        <v>14073.839667055607</v>
      </c>
      <c r="AB613" s="25">
        <f t="shared" si="102"/>
        <v>0</v>
      </c>
    </row>
    <row r="614" x14ac:dyDescent="0.2">
      <c r="I614" s="24">
        <v>609</v>
      </c>
      <c r="J614" s="28">
        <v>1.2442878000000001E-2</v>
      </c>
      <c r="L614" s="24">
        <v>19610.104615497588</v>
      </c>
      <c r="N614" s="24">
        <v>609</v>
      </c>
      <c r="O614" s="24">
        <f t="shared" si="103"/>
        <v>15590.033169320584</v>
      </c>
      <c r="P614" s="24">
        <f t="shared" si="100"/>
        <v>15590.033169320584</v>
      </c>
      <c r="Q614" s="24">
        <f t="shared" si="101"/>
        <v>995.43024000000003</v>
      </c>
      <c r="R614" s="24">
        <f t="shared" si="104"/>
        <v>14594.602929320585</v>
      </c>
      <c r="S614" s="24">
        <f t="shared" si="105"/>
        <v>0</v>
      </c>
      <c r="T614" s="24" t="str">
        <f t="shared" si="106"/>
        <v>drain</v>
      </c>
      <c r="V614" s="24">
        <f t="shared" si="109"/>
        <v>0</v>
      </c>
      <c r="W614" s="24">
        <f t="shared" si="107"/>
        <v>0</v>
      </c>
      <c r="X614" s="24">
        <f t="shared" si="110"/>
        <v>0</v>
      </c>
      <c r="Z614" s="24">
        <f t="shared" si="108"/>
        <v>14594.602929320585</v>
      </c>
      <c r="AB614" s="24">
        <f t="shared" si="102"/>
        <v>0</v>
      </c>
    </row>
    <row r="615" x14ac:dyDescent="0.2">
      <c r="I615" s="25">
        <v>610</v>
      </c>
      <c r="J615" s="29">
        <v>1.3538095E-2</v>
      </c>
      <c r="L615" s="25">
        <v>20489.752234530446</v>
      </c>
      <c r="N615" s="25">
        <v>610</v>
      </c>
      <c r="O615" s="25">
        <f t="shared" si="103"/>
        <v>16289.353026451705</v>
      </c>
      <c r="P615" s="25">
        <f t="shared" si="100"/>
        <v>16289.353026451705</v>
      </c>
      <c r="Q615" s="25">
        <f t="shared" si="101"/>
        <v>1083.0476000000001</v>
      </c>
      <c r="R615" s="25">
        <f t="shared" si="104"/>
        <v>15206.305426451705</v>
      </c>
      <c r="S615" s="25">
        <f t="shared" si="105"/>
        <v>0</v>
      </c>
      <c r="T615" s="25" t="str">
        <f t="shared" si="106"/>
        <v>drain</v>
      </c>
      <c r="V615" s="25">
        <f t="shared" si="109"/>
        <v>0</v>
      </c>
      <c r="W615" s="25">
        <f t="shared" si="107"/>
        <v>0</v>
      </c>
      <c r="X615" s="25">
        <f t="shared" si="110"/>
        <v>0</v>
      </c>
      <c r="Z615" s="25">
        <f t="shared" si="108"/>
        <v>15206.305426451705</v>
      </c>
      <c r="AB615" s="25">
        <f t="shared" si="102"/>
        <v>0</v>
      </c>
    </row>
    <row r="616" x14ac:dyDescent="0.2">
      <c r="I616" s="24">
        <v>611</v>
      </c>
      <c r="J616" s="28">
        <v>4.5248457999999998E-2</v>
      </c>
      <c r="L616" s="24">
        <v>20469.796561813353</v>
      </c>
      <c r="N616" s="24">
        <v>611</v>
      </c>
      <c r="O616" s="24">
        <f t="shared" si="103"/>
        <v>16273.488266641616</v>
      </c>
      <c r="P616" s="24">
        <f t="shared" si="100"/>
        <v>16273.488266641616</v>
      </c>
      <c r="Q616" s="24">
        <f t="shared" si="101"/>
        <v>3619.87664</v>
      </c>
      <c r="R616" s="24">
        <f t="shared" si="104"/>
        <v>12653.611626641616</v>
      </c>
      <c r="S616" s="24">
        <f t="shared" si="105"/>
        <v>0</v>
      </c>
      <c r="T616" s="24" t="str">
        <f t="shared" si="106"/>
        <v>drain</v>
      </c>
      <c r="V616" s="24">
        <f t="shared" si="109"/>
        <v>0</v>
      </c>
      <c r="W616" s="24">
        <f t="shared" si="107"/>
        <v>0</v>
      </c>
      <c r="X616" s="24">
        <f t="shared" si="110"/>
        <v>0</v>
      </c>
      <c r="Z616" s="24">
        <f t="shared" si="108"/>
        <v>12653.611626641616</v>
      </c>
      <c r="AB616" s="24">
        <f t="shared" si="102"/>
        <v>0</v>
      </c>
    </row>
    <row r="617" x14ac:dyDescent="0.2">
      <c r="I617" s="25">
        <v>612</v>
      </c>
      <c r="J617" s="29">
        <v>7.8226915999999994E-2</v>
      </c>
      <c r="L617" s="25">
        <v>20262.05280098915</v>
      </c>
      <c r="N617" s="25">
        <v>612</v>
      </c>
      <c r="O617" s="25">
        <f t="shared" si="103"/>
        <v>16108.331976786374</v>
      </c>
      <c r="P617" s="25">
        <f t="shared" si="100"/>
        <v>16108.331976786374</v>
      </c>
      <c r="Q617" s="25">
        <f t="shared" si="101"/>
        <v>6258.1532799999995</v>
      </c>
      <c r="R617" s="25">
        <f t="shared" si="104"/>
        <v>9850.1786967863736</v>
      </c>
      <c r="S617" s="25">
        <f t="shared" si="105"/>
        <v>0</v>
      </c>
      <c r="T617" s="25" t="str">
        <f t="shared" si="106"/>
        <v>drain</v>
      </c>
      <c r="V617" s="25">
        <f t="shared" si="109"/>
        <v>0</v>
      </c>
      <c r="W617" s="25">
        <f t="shared" si="107"/>
        <v>0</v>
      </c>
      <c r="X617" s="25">
        <f t="shared" si="110"/>
        <v>0</v>
      </c>
      <c r="Z617" s="25">
        <f t="shared" si="108"/>
        <v>9850.1786967863736</v>
      </c>
      <c r="AB617" s="25">
        <f t="shared" si="102"/>
        <v>0</v>
      </c>
    </row>
    <row r="618" x14ac:dyDescent="0.2">
      <c r="I618" s="24">
        <v>613</v>
      </c>
      <c r="J618" s="28">
        <v>9.4591822000000006E-2</v>
      </c>
      <c r="L618" s="24">
        <v>20175.629577589032</v>
      </c>
      <c r="N618" s="24">
        <v>613</v>
      </c>
      <c r="O618" s="24">
        <f t="shared" si="103"/>
        <v>16039.625514183281</v>
      </c>
      <c r="P618" s="24">
        <f t="shared" si="100"/>
        <v>16039.625514183281</v>
      </c>
      <c r="Q618" s="24">
        <f t="shared" si="101"/>
        <v>7567.3457600000002</v>
      </c>
      <c r="R618" s="24">
        <f t="shared" si="104"/>
        <v>8472.2797541832806</v>
      </c>
      <c r="S618" s="24">
        <f t="shared" si="105"/>
        <v>0</v>
      </c>
      <c r="T618" s="24" t="str">
        <f t="shared" si="106"/>
        <v>drain</v>
      </c>
      <c r="V618" s="24">
        <f t="shared" si="109"/>
        <v>0</v>
      </c>
      <c r="W618" s="24">
        <f t="shared" si="107"/>
        <v>0</v>
      </c>
      <c r="X618" s="24">
        <f t="shared" si="110"/>
        <v>0</v>
      </c>
      <c r="Z618" s="24">
        <f t="shared" si="108"/>
        <v>8472.2797541832806</v>
      </c>
      <c r="AB618" s="24">
        <f t="shared" si="102"/>
        <v>0</v>
      </c>
    </row>
    <row r="619" x14ac:dyDescent="0.2">
      <c r="I619" s="25">
        <v>614</v>
      </c>
      <c r="J619" s="29">
        <v>0.240863093</v>
      </c>
      <c r="L619" s="25">
        <v>19720.989614093301</v>
      </c>
      <c r="N619" s="25">
        <v>614</v>
      </c>
      <c r="O619" s="25">
        <f t="shared" si="103"/>
        <v>15678.186743204176</v>
      </c>
      <c r="P619" s="25">
        <f t="shared" si="100"/>
        <v>15678.186743204176</v>
      </c>
      <c r="Q619" s="25">
        <f t="shared" si="101"/>
        <v>19269.047439999998</v>
      </c>
      <c r="R619" s="25">
        <f t="shared" si="104"/>
        <v>0</v>
      </c>
      <c r="S619" s="25">
        <f t="shared" si="105"/>
        <v>3590.8606967958222</v>
      </c>
      <c r="T619" s="25" t="str">
        <f t="shared" si="106"/>
        <v>charge</v>
      </c>
      <c r="V619" s="25">
        <f t="shared" si="109"/>
        <v>3231.77462711624</v>
      </c>
      <c r="W619" s="25">
        <f t="shared" si="107"/>
        <v>3231.77462711624</v>
      </c>
      <c r="X619" s="25">
        <f t="shared" si="110"/>
        <v>0</v>
      </c>
      <c r="Z619" s="25">
        <f t="shared" si="108"/>
        <v>0</v>
      </c>
      <c r="AB619" s="25">
        <f t="shared" si="102"/>
        <v>359.08606967958212</v>
      </c>
    </row>
    <row r="620" x14ac:dyDescent="0.2">
      <c r="I620" s="24">
        <v>615</v>
      </c>
      <c r="J620" s="28">
        <v>0.43111621899999997</v>
      </c>
      <c r="L620" s="24">
        <v>19724.238780903815</v>
      </c>
      <c r="N620" s="24">
        <v>615</v>
      </c>
      <c r="O620" s="24">
        <f t="shared" si="103"/>
        <v>15680.769830818534</v>
      </c>
      <c r="P620" s="24">
        <f t="shared" si="100"/>
        <v>15680.769830818534</v>
      </c>
      <c r="Q620" s="24">
        <f t="shared" si="101"/>
        <v>34489.29752</v>
      </c>
      <c r="R620" s="24">
        <f t="shared" si="104"/>
        <v>0</v>
      </c>
      <c r="S620" s="24">
        <f t="shared" si="105"/>
        <v>18808.527689181465</v>
      </c>
      <c r="T620" s="24" t="str">
        <f t="shared" si="106"/>
        <v>charge</v>
      </c>
      <c r="V620" s="24">
        <f t="shared" si="109"/>
        <v>768.22537288375997</v>
      </c>
      <c r="W620" s="24">
        <f t="shared" si="107"/>
        <v>4000</v>
      </c>
      <c r="X620" s="24">
        <f t="shared" si="110"/>
        <v>0</v>
      </c>
      <c r="Z620" s="24">
        <f t="shared" si="108"/>
        <v>0</v>
      </c>
      <c r="AB620" s="24">
        <f t="shared" si="102"/>
        <v>18040.302316297704</v>
      </c>
    </row>
    <row r="621" x14ac:dyDescent="0.2">
      <c r="I621" s="25">
        <v>616</v>
      </c>
      <c r="J621" s="29">
        <v>0.19955609899999999</v>
      </c>
      <c r="L621" s="25">
        <v>20035.499119281769</v>
      </c>
      <c r="N621" s="25">
        <v>616</v>
      </c>
      <c r="O621" s="25">
        <f t="shared" si="103"/>
        <v>15928.221799829007</v>
      </c>
      <c r="P621" s="25">
        <f t="shared" si="100"/>
        <v>15928.221799829007</v>
      </c>
      <c r="Q621" s="25">
        <f t="shared" si="101"/>
        <v>15964.48792</v>
      </c>
      <c r="R621" s="25">
        <f t="shared" si="104"/>
        <v>0</v>
      </c>
      <c r="S621" s="25">
        <f t="shared" si="105"/>
        <v>36.266120170992508</v>
      </c>
      <c r="T621" s="25" t="str">
        <f t="shared" si="106"/>
        <v>charge</v>
      </c>
      <c r="V621" s="25">
        <f t="shared" si="109"/>
        <v>0</v>
      </c>
      <c r="W621" s="25">
        <f t="shared" si="107"/>
        <v>4000</v>
      </c>
      <c r="X621" s="25">
        <f t="shared" si="110"/>
        <v>0</v>
      </c>
      <c r="Z621" s="25">
        <f t="shared" si="108"/>
        <v>0</v>
      </c>
      <c r="AB621" s="25">
        <f t="shared" si="102"/>
        <v>36.266120170992508</v>
      </c>
    </row>
    <row r="622" x14ac:dyDescent="0.2">
      <c r="I622" s="24">
        <v>617</v>
      </c>
      <c r="J622" s="28">
        <v>0.29501874499999997</v>
      </c>
      <c r="L622" s="24">
        <v>20353.59728785753</v>
      </c>
      <c r="N622" s="24">
        <v>617</v>
      </c>
      <c r="O622" s="24">
        <f t="shared" si="103"/>
        <v>16181.109843846738</v>
      </c>
      <c r="P622" s="24">
        <f t="shared" si="100"/>
        <v>16181.109843846738</v>
      </c>
      <c r="Q622" s="24">
        <f t="shared" si="101"/>
        <v>23601.499599999999</v>
      </c>
      <c r="R622" s="24">
        <f t="shared" si="104"/>
        <v>0</v>
      </c>
      <c r="S622" s="24">
        <f t="shared" si="105"/>
        <v>7420.3897561532613</v>
      </c>
      <c r="T622" s="24" t="str">
        <f t="shared" si="106"/>
        <v>charge</v>
      </c>
      <c r="V622" s="24">
        <f t="shared" si="109"/>
        <v>0</v>
      </c>
      <c r="W622" s="24">
        <f t="shared" si="107"/>
        <v>4000</v>
      </c>
      <c r="X622" s="24">
        <f t="shared" si="110"/>
        <v>0</v>
      </c>
      <c r="Z622" s="24">
        <f t="shared" si="108"/>
        <v>0</v>
      </c>
      <c r="AB622" s="24">
        <f t="shared" si="102"/>
        <v>7420.3897561532613</v>
      </c>
    </row>
    <row r="623" x14ac:dyDescent="0.2">
      <c r="I623" s="25">
        <v>618</v>
      </c>
      <c r="J623" s="29">
        <v>0</v>
      </c>
      <c r="L623" s="25">
        <v>22642.602116894719</v>
      </c>
      <c r="N623" s="25">
        <v>618</v>
      </c>
      <c r="O623" s="25">
        <f t="shared" si="103"/>
        <v>18000.868682931301</v>
      </c>
      <c r="P623" s="25">
        <f t="shared" si="100"/>
        <v>18000.868682931301</v>
      </c>
      <c r="Q623" s="25">
        <f t="shared" si="101"/>
        <v>0</v>
      </c>
      <c r="R623" s="25">
        <f t="shared" si="104"/>
        <v>18000.868682931301</v>
      </c>
      <c r="S623" s="25">
        <f t="shared" si="105"/>
        <v>0</v>
      </c>
      <c r="T623" s="25" t="str">
        <f t="shared" si="106"/>
        <v>drain</v>
      </c>
      <c r="V623" s="25">
        <f t="shared" si="109"/>
        <v>0</v>
      </c>
      <c r="W623" s="25">
        <f t="shared" si="107"/>
        <v>0</v>
      </c>
      <c r="X623" s="25">
        <f t="shared" si="110"/>
        <v>4000</v>
      </c>
      <c r="Z623" s="25">
        <f t="shared" si="108"/>
        <v>14000.868682931301</v>
      </c>
      <c r="AB623" s="25">
        <f t="shared" si="102"/>
        <v>0</v>
      </c>
    </row>
    <row r="624" x14ac:dyDescent="0.2">
      <c r="I624" s="24">
        <v>619</v>
      </c>
      <c r="J624" s="28">
        <v>0</v>
      </c>
      <c r="L624" s="24">
        <v>24583.636834335324</v>
      </c>
      <c r="N624" s="24">
        <v>619</v>
      </c>
      <c r="O624" s="24">
        <f t="shared" si="103"/>
        <v>19543.991283296582</v>
      </c>
      <c r="P624" s="24">
        <f t="shared" si="100"/>
        <v>19543.991283296582</v>
      </c>
      <c r="Q624" s="24">
        <f t="shared" si="101"/>
        <v>0</v>
      </c>
      <c r="R624" s="24">
        <f t="shared" si="104"/>
        <v>19543.991283296582</v>
      </c>
      <c r="S624" s="24">
        <f t="shared" si="105"/>
        <v>0</v>
      </c>
      <c r="T624" s="24" t="str">
        <f t="shared" si="106"/>
        <v>drain</v>
      </c>
      <c r="V624" s="24">
        <f t="shared" si="109"/>
        <v>0</v>
      </c>
      <c r="W624" s="24">
        <f t="shared" si="107"/>
        <v>0</v>
      </c>
      <c r="X624" s="24">
        <f t="shared" si="110"/>
        <v>0</v>
      </c>
      <c r="Z624" s="24">
        <f t="shared" si="108"/>
        <v>19543.991283296582</v>
      </c>
      <c r="AB624" s="24">
        <f t="shared" si="102"/>
        <v>0</v>
      </c>
    </row>
    <row r="625" x14ac:dyDescent="0.2">
      <c r="I625" s="25">
        <v>620</v>
      </c>
      <c r="J625" s="29">
        <v>0</v>
      </c>
      <c r="L625" s="25">
        <v>25398.066833019253</v>
      </c>
      <c r="N625" s="25">
        <v>620</v>
      </c>
      <c r="O625" s="25">
        <f t="shared" si="103"/>
        <v>20191.463132250308</v>
      </c>
      <c r="P625" s="25">
        <f t="shared" si="100"/>
        <v>20191.463132250308</v>
      </c>
      <c r="Q625" s="25">
        <f t="shared" si="101"/>
        <v>0</v>
      </c>
      <c r="R625" s="25">
        <f t="shared" si="104"/>
        <v>20191.463132250308</v>
      </c>
      <c r="S625" s="25">
        <f t="shared" si="105"/>
        <v>0</v>
      </c>
      <c r="T625" s="25" t="str">
        <f t="shared" si="106"/>
        <v>drain</v>
      </c>
      <c r="V625" s="25">
        <f t="shared" si="109"/>
        <v>0</v>
      </c>
      <c r="W625" s="25">
        <f t="shared" si="107"/>
        <v>0</v>
      </c>
      <c r="X625" s="25">
        <f t="shared" si="110"/>
        <v>0</v>
      </c>
      <c r="Z625" s="25">
        <f t="shared" si="108"/>
        <v>20191.463132250308</v>
      </c>
      <c r="AB625" s="25">
        <f t="shared" si="102"/>
        <v>0</v>
      </c>
    </row>
    <row r="626" x14ac:dyDescent="0.2">
      <c r="I626" s="24">
        <v>621</v>
      </c>
      <c r="J626" s="28">
        <v>0</v>
      </c>
      <c r="L626" s="24">
        <v>25246.564665269849</v>
      </c>
      <c r="N626" s="24">
        <v>621</v>
      </c>
      <c r="O626" s="24">
        <f t="shared" si="103"/>
        <v>20071.018908889531</v>
      </c>
      <c r="P626" s="24">
        <f t="shared" si="100"/>
        <v>20071.018908889531</v>
      </c>
      <c r="Q626" s="24">
        <f t="shared" si="101"/>
        <v>0</v>
      </c>
      <c r="R626" s="24">
        <f t="shared" si="104"/>
        <v>20071.018908889531</v>
      </c>
      <c r="S626" s="24">
        <f t="shared" si="105"/>
        <v>0</v>
      </c>
      <c r="T626" s="24" t="str">
        <f t="shared" si="106"/>
        <v>drain</v>
      </c>
      <c r="V626" s="24">
        <f t="shared" si="109"/>
        <v>0</v>
      </c>
      <c r="W626" s="24">
        <f t="shared" si="107"/>
        <v>0</v>
      </c>
      <c r="X626" s="24">
        <f t="shared" si="110"/>
        <v>0</v>
      </c>
      <c r="Z626" s="24">
        <f t="shared" si="108"/>
        <v>20071.018908889531</v>
      </c>
      <c r="AB626" s="24">
        <f t="shared" si="102"/>
        <v>0</v>
      </c>
    </row>
    <row r="627" x14ac:dyDescent="0.2">
      <c r="I627" s="25">
        <v>622</v>
      </c>
      <c r="J627" s="29">
        <v>0</v>
      </c>
      <c r="L627" s="25">
        <v>24433.054628419875</v>
      </c>
      <c r="N627" s="25">
        <v>622</v>
      </c>
      <c r="O627" s="25">
        <f t="shared" si="103"/>
        <v>19424.278429593804</v>
      </c>
      <c r="P627" s="25">
        <f t="shared" si="100"/>
        <v>19424.278429593804</v>
      </c>
      <c r="Q627" s="25">
        <f t="shared" si="101"/>
        <v>0</v>
      </c>
      <c r="R627" s="25">
        <f t="shared" si="104"/>
        <v>19424.278429593804</v>
      </c>
      <c r="S627" s="25">
        <f t="shared" si="105"/>
        <v>0</v>
      </c>
      <c r="T627" s="25" t="str">
        <f t="shared" si="106"/>
        <v>drain</v>
      </c>
      <c r="V627" s="25">
        <f t="shared" si="109"/>
        <v>0</v>
      </c>
      <c r="W627" s="25">
        <f t="shared" si="107"/>
        <v>0</v>
      </c>
      <c r="X627" s="25">
        <f t="shared" si="110"/>
        <v>0</v>
      </c>
      <c r="Z627" s="25">
        <f t="shared" si="108"/>
        <v>19424.278429593804</v>
      </c>
      <c r="AB627" s="25">
        <f t="shared" si="102"/>
        <v>0</v>
      </c>
    </row>
    <row r="628" x14ac:dyDescent="0.2">
      <c r="I628" s="24">
        <v>623</v>
      </c>
      <c r="J628" s="28">
        <v>0</v>
      </c>
      <c r="L628" s="24">
        <v>22552.991005945205</v>
      </c>
      <c r="N628" s="24">
        <v>623</v>
      </c>
      <c r="O628" s="24">
        <f t="shared" si="103"/>
        <v>17929.627849726439</v>
      </c>
      <c r="P628" s="24">
        <f t="shared" si="100"/>
        <v>17929.627849726439</v>
      </c>
      <c r="Q628" s="24">
        <f t="shared" si="101"/>
        <v>0</v>
      </c>
      <c r="R628" s="24">
        <f t="shared" si="104"/>
        <v>17929.627849726439</v>
      </c>
      <c r="S628" s="24">
        <f t="shared" si="105"/>
        <v>0</v>
      </c>
      <c r="T628" s="24" t="str">
        <f t="shared" si="106"/>
        <v>drain</v>
      </c>
      <c r="V628" s="24">
        <f t="shared" si="109"/>
        <v>0</v>
      </c>
      <c r="W628" s="24">
        <f t="shared" si="107"/>
        <v>0</v>
      </c>
      <c r="X628" s="24">
        <f t="shared" si="110"/>
        <v>0</v>
      </c>
      <c r="Z628" s="24">
        <f t="shared" si="108"/>
        <v>17929.627849726439</v>
      </c>
      <c r="AB628" s="24">
        <f t="shared" si="102"/>
        <v>0</v>
      </c>
    </row>
    <row r="629" x14ac:dyDescent="0.2">
      <c r="I629" s="25">
        <v>624</v>
      </c>
      <c r="J629" s="29">
        <v>0</v>
      </c>
      <c r="L629" s="25">
        <v>20608.675664591789</v>
      </c>
      <c r="N629" s="25">
        <v>624</v>
      </c>
      <c r="O629" s="25">
        <f t="shared" si="103"/>
        <v>16383.897153350472</v>
      </c>
      <c r="P629" s="25">
        <f t="shared" si="100"/>
        <v>16383.897153350472</v>
      </c>
      <c r="Q629" s="25">
        <f t="shared" si="101"/>
        <v>0</v>
      </c>
      <c r="R629" s="25">
        <f t="shared" si="104"/>
        <v>16383.897153350472</v>
      </c>
      <c r="S629" s="25">
        <f t="shared" si="105"/>
        <v>0</v>
      </c>
      <c r="T629" s="25" t="str">
        <f t="shared" si="106"/>
        <v>drain</v>
      </c>
      <c r="V629" s="25">
        <f t="shared" si="109"/>
        <v>0</v>
      </c>
      <c r="W629" s="25">
        <f t="shared" si="107"/>
        <v>0</v>
      </c>
      <c r="X629" s="25">
        <f t="shared" si="110"/>
        <v>0</v>
      </c>
      <c r="Z629" s="25">
        <f t="shared" si="108"/>
        <v>16383.897153350472</v>
      </c>
      <c r="AB629" s="25">
        <f t="shared" si="102"/>
        <v>0</v>
      </c>
    </row>
    <row r="630" x14ac:dyDescent="0.2">
      <c r="I630" s="24">
        <v>625</v>
      </c>
      <c r="J630" s="28">
        <v>0</v>
      </c>
      <c r="L630" s="24">
        <v>17857.547654843329</v>
      </c>
      <c r="N630" s="24">
        <v>625</v>
      </c>
      <c r="O630" s="24">
        <f t="shared" si="103"/>
        <v>14196.750385600448</v>
      </c>
      <c r="P630" s="24">
        <f t="shared" si="100"/>
        <v>14196.750385600448</v>
      </c>
      <c r="Q630" s="24">
        <f t="shared" si="101"/>
        <v>0</v>
      </c>
      <c r="R630" s="24">
        <f t="shared" si="104"/>
        <v>14196.750385600448</v>
      </c>
      <c r="S630" s="24">
        <f t="shared" si="105"/>
        <v>0</v>
      </c>
      <c r="T630" s="24" t="str">
        <f t="shared" si="106"/>
        <v>drain</v>
      </c>
      <c r="V630" s="24">
        <f t="shared" si="109"/>
        <v>0</v>
      </c>
      <c r="W630" s="24">
        <f t="shared" si="107"/>
        <v>0</v>
      </c>
      <c r="X630" s="24">
        <f t="shared" si="110"/>
        <v>0</v>
      </c>
      <c r="Z630" s="24">
        <f t="shared" si="108"/>
        <v>14196.750385600448</v>
      </c>
      <c r="AB630" s="24">
        <f t="shared" si="102"/>
        <v>0</v>
      </c>
    </row>
    <row r="631" x14ac:dyDescent="0.2">
      <c r="I631" s="25">
        <v>626</v>
      </c>
      <c r="J631" s="29">
        <v>0</v>
      </c>
      <c r="L631" s="25">
        <v>15746.43541970253</v>
      </c>
      <c r="N631" s="25">
        <v>626</v>
      </c>
      <c r="O631" s="25">
        <f t="shared" si="103"/>
        <v>12518.416158663511</v>
      </c>
      <c r="P631" s="25">
        <f t="shared" si="100"/>
        <v>12518.416158663511</v>
      </c>
      <c r="Q631" s="25">
        <f t="shared" si="101"/>
        <v>0</v>
      </c>
      <c r="R631" s="25">
        <f t="shared" si="104"/>
        <v>12518.416158663511</v>
      </c>
      <c r="S631" s="25">
        <f t="shared" si="105"/>
        <v>0</v>
      </c>
      <c r="T631" s="25" t="str">
        <f t="shared" si="106"/>
        <v>drain</v>
      </c>
      <c r="V631" s="25">
        <f t="shared" si="109"/>
        <v>0</v>
      </c>
      <c r="W631" s="25">
        <f t="shared" si="107"/>
        <v>0</v>
      </c>
      <c r="X631" s="25">
        <f t="shared" si="110"/>
        <v>0</v>
      </c>
      <c r="Z631" s="25">
        <f t="shared" si="108"/>
        <v>12518.416158663511</v>
      </c>
      <c r="AB631" s="25">
        <f t="shared" si="102"/>
        <v>0</v>
      </c>
    </row>
    <row r="632" x14ac:dyDescent="0.2">
      <c r="I632" s="24">
        <v>627</v>
      </c>
      <c r="J632" s="28">
        <v>0</v>
      </c>
      <c r="L632" s="24">
        <v>14586.111080884932</v>
      </c>
      <c r="N632" s="24">
        <v>627</v>
      </c>
      <c r="O632" s="24">
        <f t="shared" si="103"/>
        <v>11595.958309303522</v>
      </c>
      <c r="P632" s="24">
        <f t="shared" si="100"/>
        <v>11595.958309303522</v>
      </c>
      <c r="Q632" s="24">
        <f t="shared" si="101"/>
        <v>0</v>
      </c>
      <c r="R632" s="24">
        <f t="shared" si="104"/>
        <v>11595.958309303522</v>
      </c>
      <c r="S632" s="24">
        <f t="shared" si="105"/>
        <v>0</v>
      </c>
      <c r="T632" s="24" t="str">
        <f t="shared" si="106"/>
        <v>drain</v>
      </c>
      <c r="V632" s="24">
        <f t="shared" si="109"/>
        <v>0</v>
      </c>
      <c r="W632" s="24">
        <f t="shared" si="107"/>
        <v>0</v>
      </c>
      <c r="X632" s="24">
        <f t="shared" si="110"/>
        <v>0</v>
      </c>
      <c r="Z632" s="24">
        <f t="shared" si="108"/>
        <v>11595.958309303522</v>
      </c>
      <c r="AB632" s="24">
        <f t="shared" si="102"/>
        <v>0</v>
      </c>
    </row>
    <row r="633" x14ac:dyDescent="0.2">
      <c r="I633" s="25">
        <v>628</v>
      </c>
      <c r="J633" s="29">
        <v>0</v>
      </c>
      <c r="L633" s="25">
        <v>14054.623882460593</v>
      </c>
      <c r="N633" s="25">
        <v>628</v>
      </c>
      <c r="O633" s="25">
        <f t="shared" si="103"/>
        <v>11173.425986556173</v>
      </c>
      <c r="P633" s="25">
        <f t="shared" si="100"/>
        <v>11173.425986556173</v>
      </c>
      <c r="Q633" s="25">
        <f t="shared" si="101"/>
        <v>0</v>
      </c>
      <c r="R633" s="25">
        <f t="shared" si="104"/>
        <v>11173.425986556173</v>
      </c>
      <c r="S633" s="25">
        <f t="shared" si="105"/>
        <v>0</v>
      </c>
      <c r="T633" s="25" t="str">
        <f t="shared" si="106"/>
        <v>drain</v>
      </c>
      <c r="V633" s="25">
        <f t="shared" si="109"/>
        <v>0</v>
      </c>
      <c r="W633" s="25">
        <f t="shared" si="107"/>
        <v>0</v>
      </c>
      <c r="X633" s="25">
        <f t="shared" si="110"/>
        <v>0</v>
      </c>
      <c r="Z633" s="25">
        <f t="shared" si="108"/>
        <v>11173.425986556173</v>
      </c>
      <c r="AB633" s="25">
        <f t="shared" si="102"/>
        <v>0</v>
      </c>
    </row>
    <row r="634" x14ac:dyDescent="0.2">
      <c r="I634" s="24">
        <v>629</v>
      </c>
      <c r="J634" s="28">
        <v>0</v>
      </c>
      <c r="L634" s="24">
        <v>13956.452967453002</v>
      </c>
      <c r="N634" s="24">
        <v>629</v>
      </c>
      <c r="O634" s="24">
        <f t="shared" si="103"/>
        <v>11095.380109125137</v>
      </c>
      <c r="P634" s="24">
        <f t="shared" si="100"/>
        <v>11095.380109125137</v>
      </c>
      <c r="Q634" s="24">
        <f t="shared" si="101"/>
        <v>0</v>
      </c>
      <c r="R634" s="24">
        <f t="shared" si="104"/>
        <v>11095.380109125137</v>
      </c>
      <c r="S634" s="24">
        <f t="shared" si="105"/>
        <v>0</v>
      </c>
      <c r="T634" s="24" t="str">
        <f t="shared" si="106"/>
        <v>drain</v>
      </c>
      <c r="V634" s="24">
        <f t="shared" si="109"/>
        <v>0</v>
      </c>
      <c r="W634" s="24">
        <f t="shared" si="107"/>
        <v>0</v>
      </c>
      <c r="X634" s="24">
        <f t="shared" si="110"/>
        <v>0</v>
      </c>
      <c r="Z634" s="24">
        <f t="shared" si="108"/>
        <v>11095.380109125137</v>
      </c>
      <c r="AB634" s="24">
        <f t="shared" si="102"/>
        <v>0</v>
      </c>
    </row>
    <row r="635" x14ac:dyDescent="0.2">
      <c r="I635" s="25">
        <v>630</v>
      </c>
      <c r="J635" s="29">
        <v>0</v>
      </c>
      <c r="L635" s="25">
        <v>14648.210627388953</v>
      </c>
      <c r="N635" s="25">
        <v>630</v>
      </c>
      <c r="O635" s="25">
        <f t="shared" si="103"/>
        <v>11645.327448774218</v>
      </c>
      <c r="P635" s="25">
        <f t="shared" si="100"/>
        <v>11645.327448774218</v>
      </c>
      <c r="Q635" s="25">
        <f t="shared" si="101"/>
        <v>0</v>
      </c>
      <c r="R635" s="25">
        <f t="shared" si="104"/>
        <v>11645.327448774218</v>
      </c>
      <c r="S635" s="25">
        <f t="shared" si="105"/>
        <v>0</v>
      </c>
      <c r="T635" s="25" t="str">
        <f t="shared" si="106"/>
        <v>drain</v>
      </c>
      <c r="V635" s="25">
        <f t="shared" si="109"/>
        <v>0</v>
      </c>
      <c r="W635" s="25">
        <f t="shared" si="107"/>
        <v>0</v>
      </c>
      <c r="X635" s="25">
        <f t="shared" si="110"/>
        <v>0</v>
      </c>
      <c r="Z635" s="25">
        <f t="shared" si="108"/>
        <v>11645.327448774218</v>
      </c>
      <c r="AB635" s="25">
        <f t="shared" si="102"/>
        <v>0</v>
      </c>
    </row>
    <row r="636" x14ac:dyDescent="0.2">
      <c r="I636" s="24">
        <v>631</v>
      </c>
      <c r="J636" s="28">
        <v>0</v>
      </c>
      <c r="L636" s="24">
        <v>15761.358604216575</v>
      </c>
      <c r="N636" s="24">
        <v>631</v>
      </c>
      <c r="O636" s="24">
        <f t="shared" si="103"/>
        <v>12530.280090352178</v>
      </c>
      <c r="P636" s="24">
        <f t="shared" si="100"/>
        <v>12530.280090352178</v>
      </c>
      <c r="Q636" s="24">
        <f t="shared" si="101"/>
        <v>0</v>
      </c>
      <c r="R636" s="24">
        <f t="shared" si="104"/>
        <v>12530.280090352178</v>
      </c>
      <c r="S636" s="24">
        <f t="shared" si="105"/>
        <v>0</v>
      </c>
      <c r="T636" s="24" t="str">
        <f t="shared" si="106"/>
        <v>drain</v>
      </c>
      <c r="V636" s="24">
        <f t="shared" si="109"/>
        <v>0</v>
      </c>
      <c r="W636" s="24">
        <f t="shared" si="107"/>
        <v>0</v>
      </c>
      <c r="X636" s="24">
        <f t="shared" si="110"/>
        <v>0</v>
      </c>
      <c r="Z636" s="24">
        <f t="shared" si="108"/>
        <v>12530.280090352178</v>
      </c>
      <c r="AB636" s="24">
        <f t="shared" si="102"/>
        <v>0</v>
      </c>
    </row>
    <row r="637" x14ac:dyDescent="0.2">
      <c r="I637" s="25">
        <v>632</v>
      </c>
      <c r="J637" s="29">
        <v>0</v>
      </c>
      <c r="L637" s="25">
        <v>17087.669690656661</v>
      </c>
      <c r="N637" s="25">
        <v>632</v>
      </c>
      <c r="O637" s="25">
        <f t="shared" si="103"/>
        <v>13584.697404072047</v>
      </c>
      <c r="P637" s="25">
        <f t="shared" si="100"/>
        <v>13584.697404072047</v>
      </c>
      <c r="Q637" s="25">
        <f t="shared" si="101"/>
        <v>0</v>
      </c>
      <c r="R637" s="25">
        <f t="shared" si="104"/>
        <v>13584.697404072047</v>
      </c>
      <c r="S637" s="25">
        <f t="shared" si="105"/>
        <v>0</v>
      </c>
      <c r="T637" s="25" t="str">
        <f t="shared" si="106"/>
        <v>drain</v>
      </c>
      <c r="V637" s="25">
        <f t="shared" si="109"/>
        <v>0</v>
      </c>
      <c r="W637" s="25">
        <f t="shared" si="107"/>
        <v>0</v>
      </c>
      <c r="X637" s="25">
        <f t="shared" si="110"/>
        <v>0</v>
      </c>
      <c r="Z637" s="25">
        <f t="shared" si="108"/>
        <v>13584.697404072047</v>
      </c>
      <c r="AB637" s="25">
        <f t="shared" si="102"/>
        <v>0</v>
      </c>
    </row>
    <row r="638" x14ac:dyDescent="0.2">
      <c r="I638" s="24">
        <v>633</v>
      </c>
      <c r="J638" s="28">
        <v>0.49055687100000001</v>
      </c>
      <c r="L638" s="24">
        <v>18802.931532955168</v>
      </c>
      <c r="N638" s="24">
        <v>633</v>
      </c>
      <c r="O638" s="24">
        <f t="shared" si="103"/>
        <v>14948.330568699359</v>
      </c>
      <c r="P638" s="24">
        <f t="shared" si="100"/>
        <v>14948.330568699359</v>
      </c>
      <c r="Q638" s="24">
        <f t="shared" si="101"/>
        <v>39244.549680000004</v>
      </c>
      <c r="R638" s="24">
        <f t="shared" si="104"/>
        <v>0</v>
      </c>
      <c r="S638" s="24">
        <f t="shared" si="105"/>
        <v>24296.219111300645</v>
      </c>
      <c r="T638" s="24" t="str">
        <f t="shared" si="106"/>
        <v>charge</v>
      </c>
      <c r="V638" s="24">
        <f t="shared" si="109"/>
        <v>4000</v>
      </c>
      <c r="W638" s="24">
        <f t="shared" si="107"/>
        <v>4000</v>
      </c>
      <c r="X638" s="24">
        <f t="shared" si="110"/>
        <v>0</v>
      </c>
      <c r="Z638" s="24">
        <f t="shared" si="108"/>
        <v>0</v>
      </c>
      <c r="AB638" s="24">
        <f t="shared" si="102"/>
        <v>20296.219111300645</v>
      </c>
    </row>
    <row r="639" x14ac:dyDescent="0.2">
      <c r="I639" s="25">
        <v>634</v>
      </c>
      <c r="J639" s="29">
        <v>0.63859543500000004</v>
      </c>
      <c r="L639" s="25">
        <v>19992.841257154942</v>
      </c>
      <c r="N639" s="25">
        <v>634</v>
      </c>
      <c r="O639" s="25">
        <f t="shared" si="103"/>
        <v>15894.308799438179</v>
      </c>
      <c r="P639" s="25">
        <f t="shared" si="100"/>
        <v>15894.308799438179</v>
      </c>
      <c r="Q639" s="25">
        <f t="shared" si="101"/>
        <v>51087.634800000007</v>
      </c>
      <c r="R639" s="25">
        <f t="shared" si="104"/>
        <v>0</v>
      </c>
      <c r="S639" s="25">
        <f t="shared" si="105"/>
        <v>35193.326000561829</v>
      </c>
      <c r="T639" s="25" t="str">
        <f t="shared" si="106"/>
        <v>charge</v>
      </c>
      <c r="V639" s="25">
        <f t="shared" si="109"/>
        <v>0</v>
      </c>
      <c r="W639" s="25">
        <f t="shared" si="107"/>
        <v>4000</v>
      </c>
      <c r="X639" s="25">
        <f t="shared" si="110"/>
        <v>0</v>
      </c>
      <c r="Z639" s="25">
        <f t="shared" si="108"/>
        <v>0</v>
      </c>
      <c r="AB639" s="25">
        <f t="shared" si="102"/>
        <v>35193.326000561829</v>
      </c>
    </row>
    <row r="640" x14ac:dyDescent="0.2">
      <c r="I640" s="24">
        <v>635</v>
      </c>
      <c r="J640" s="28">
        <v>0.68304837299999999</v>
      </c>
      <c r="L640" s="24">
        <v>20158.685962104795</v>
      </c>
      <c r="N640" s="24">
        <v>635</v>
      </c>
      <c r="O640" s="24">
        <f t="shared" si="103"/>
        <v>16026.155339873312</v>
      </c>
      <c r="P640" s="24">
        <f t="shared" si="100"/>
        <v>16026.155339873312</v>
      </c>
      <c r="Q640" s="24">
        <f t="shared" si="101"/>
        <v>54643.869839999999</v>
      </c>
      <c r="R640" s="24">
        <f t="shared" si="104"/>
        <v>0</v>
      </c>
      <c r="S640" s="24">
        <f t="shared" si="105"/>
        <v>38617.714500126691</v>
      </c>
      <c r="T640" s="24" t="str">
        <f t="shared" si="106"/>
        <v>charge</v>
      </c>
      <c r="V640" s="24">
        <f t="shared" si="109"/>
        <v>0</v>
      </c>
      <c r="W640" s="24">
        <f t="shared" si="107"/>
        <v>4000</v>
      </c>
      <c r="X640" s="24">
        <f t="shared" si="110"/>
        <v>0</v>
      </c>
      <c r="Z640" s="24">
        <f t="shared" si="108"/>
        <v>0</v>
      </c>
      <c r="AB640" s="24">
        <f t="shared" si="102"/>
        <v>38617.714500126691</v>
      </c>
    </row>
    <row r="641" x14ac:dyDescent="0.2">
      <c r="I641" s="25">
        <v>636</v>
      </c>
      <c r="J641" s="29">
        <v>0.65591117899999996</v>
      </c>
      <c r="L641" s="25">
        <v>19980.611224043369</v>
      </c>
      <c r="N641" s="25">
        <v>636</v>
      </c>
      <c r="O641" s="25">
        <f t="shared" si="103"/>
        <v>15884.585923114479</v>
      </c>
      <c r="P641" s="25">
        <f t="shared" si="100"/>
        <v>15884.585923114479</v>
      </c>
      <c r="Q641" s="25">
        <f t="shared" si="101"/>
        <v>52472.894319999999</v>
      </c>
      <c r="R641" s="25">
        <f t="shared" si="104"/>
        <v>0</v>
      </c>
      <c r="S641" s="25">
        <f t="shared" si="105"/>
        <v>36588.308396885521</v>
      </c>
      <c r="T641" s="25" t="str">
        <f t="shared" si="106"/>
        <v>charge</v>
      </c>
      <c r="V641" s="25">
        <f t="shared" si="109"/>
        <v>0</v>
      </c>
      <c r="W641" s="25">
        <f t="shared" si="107"/>
        <v>4000</v>
      </c>
      <c r="X641" s="25">
        <f t="shared" si="110"/>
        <v>0</v>
      </c>
      <c r="Z641" s="25">
        <f t="shared" si="108"/>
        <v>0</v>
      </c>
      <c r="AB641" s="25">
        <f t="shared" si="102"/>
        <v>36588.308396885521</v>
      </c>
    </row>
    <row r="642" x14ac:dyDescent="0.2">
      <c r="I642" s="24">
        <v>637</v>
      </c>
      <c r="J642" s="28">
        <v>0.66003453199999995</v>
      </c>
      <c r="L642" s="24">
        <v>19903.903195929524</v>
      </c>
      <c r="N642" s="24">
        <v>637</v>
      </c>
      <c r="O642" s="24">
        <f t="shared" si="103"/>
        <v>15823.603040763972</v>
      </c>
      <c r="P642" s="24">
        <f t="shared" si="100"/>
        <v>15823.603040763972</v>
      </c>
      <c r="Q642" s="24">
        <f t="shared" si="101"/>
        <v>52802.762559999996</v>
      </c>
      <c r="R642" s="24">
        <f t="shared" si="104"/>
        <v>0</v>
      </c>
      <c r="S642" s="24">
        <f t="shared" si="105"/>
        <v>36979.159519236026</v>
      </c>
      <c r="T642" s="24" t="str">
        <f t="shared" si="106"/>
        <v>charge</v>
      </c>
      <c r="V642" s="24">
        <f t="shared" si="109"/>
        <v>0</v>
      </c>
      <c r="W642" s="24">
        <f t="shared" si="107"/>
        <v>4000</v>
      </c>
      <c r="X642" s="24">
        <f t="shared" si="110"/>
        <v>0</v>
      </c>
      <c r="Z642" s="24">
        <f t="shared" si="108"/>
        <v>0</v>
      </c>
      <c r="AB642" s="24">
        <f t="shared" si="102"/>
        <v>36979.159519236026</v>
      </c>
    </row>
    <row r="643" x14ac:dyDescent="0.2">
      <c r="I643" s="25">
        <v>638</v>
      </c>
      <c r="J643" s="29">
        <v>0.38398438099999999</v>
      </c>
      <c r="L643" s="25">
        <v>19671.534408760068</v>
      </c>
      <c r="N643" s="25">
        <v>638</v>
      </c>
      <c r="O643" s="25">
        <f t="shared" si="103"/>
        <v>15638.869854964254</v>
      </c>
      <c r="P643" s="25">
        <f t="shared" si="100"/>
        <v>15638.869854964254</v>
      </c>
      <c r="Q643" s="25">
        <f t="shared" si="101"/>
        <v>30718.750479999999</v>
      </c>
      <c r="R643" s="25">
        <f t="shared" si="104"/>
        <v>0</v>
      </c>
      <c r="S643" s="25">
        <f t="shared" si="105"/>
        <v>15079.880625035745</v>
      </c>
      <c r="T643" s="25" t="str">
        <f t="shared" si="106"/>
        <v>charge</v>
      </c>
      <c r="V643" s="25">
        <f t="shared" si="109"/>
        <v>0</v>
      </c>
      <c r="W643" s="25">
        <f t="shared" si="107"/>
        <v>4000</v>
      </c>
      <c r="X643" s="25">
        <f t="shared" si="110"/>
        <v>0</v>
      </c>
      <c r="Z643" s="25">
        <f t="shared" si="108"/>
        <v>0</v>
      </c>
      <c r="AB643" s="25">
        <f t="shared" si="102"/>
        <v>15079.880625035745</v>
      </c>
    </row>
    <row r="644" x14ac:dyDescent="0.2">
      <c r="I644" s="24">
        <v>639</v>
      </c>
      <c r="J644" s="28">
        <v>0.32359431900000002</v>
      </c>
      <c r="L644" s="24">
        <v>19499.412515830991</v>
      </c>
      <c r="N644" s="24">
        <v>639</v>
      </c>
      <c r="O644" s="24">
        <f t="shared" si="103"/>
        <v>15502.032950085639</v>
      </c>
      <c r="P644" s="24">
        <f t="shared" si="100"/>
        <v>15502.032950085639</v>
      </c>
      <c r="Q644" s="24">
        <f t="shared" si="101"/>
        <v>25887.545520000003</v>
      </c>
      <c r="R644" s="24">
        <f t="shared" si="104"/>
        <v>0</v>
      </c>
      <c r="S644" s="24">
        <f t="shared" si="105"/>
        <v>10385.512569914365</v>
      </c>
      <c r="T644" s="24" t="str">
        <f t="shared" si="106"/>
        <v>charge</v>
      </c>
      <c r="V644" s="24">
        <f t="shared" si="109"/>
        <v>0</v>
      </c>
      <c r="W644" s="24">
        <f t="shared" si="107"/>
        <v>4000</v>
      </c>
      <c r="X644" s="24">
        <f t="shared" si="110"/>
        <v>0</v>
      </c>
      <c r="Z644" s="24">
        <f t="shared" si="108"/>
        <v>0</v>
      </c>
      <c r="AB644" s="24">
        <f t="shared" si="102"/>
        <v>10385.512569914365</v>
      </c>
    </row>
    <row r="645" x14ac:dyDescent="0.2">
      <c r="I645" s="25">
        <v>640</v>
      </c>
      <c r="J645" s="29">
        <v>0.27978175099999997</v>
      </c>
      <c r="L645" s="25">
        <v>19647.847516441343</v>
      </c>
      <c r="N645" s="25">
        <v>640</v>
      </c>
      <c r="O645" s="25">
        <f t="shared" si="103"/>
        <v>15620.038775570869</v>
      </c>
      <c r="P645" s="25">
        <f t="shared" si="100"/>
        <v>15620.038775570869</v>
      </c>
      <c r="Q645" s="25">
        <f t="shared" si="101"/>
        <v>22382.540079999999</v>
      </c>
      <c r="R645" s="25">
        <f t="shared" si="104"/>
        <v>0</v>
      </c>
      <c r="S645" s="25">
        <f t="shared" si="105"/>
        <v>6762.50130442913</v>
      </c>
      <c r="T645" s="25" t="str">
        <f t="shared" si="106"/>
        <v>charge</v>
      </c>
      <c r="V645" s="25">
        <f t="shared" si="109"/>
        <v>0</v>
      </c>
      <c r="W645" s="25">
        <f t="shared" si="107"/>
        <v>4000</v>
      </c>
      <c r="X645" s="25">
        <f t="shared" si="110"/>
        <v>0</v>
      </c>
      <c r="Z645" s="25">
        <f t="shared" si="108"/>
        <v>0</v>
      </c>
      <c r="AB645" s="25">
        <f t="shared" si="102"/>
        <v>6762.50130442913</v>
      </c>
    </row>
    <row r="646" x14ac:dyDescent="0.2">
      <c r="I646" s="24">
        <v>641</v>
      </c>
      <c r="J646" s="28">
        <v>0.40126978000000002</v>
      </c>
      <c r="L646" s="24">
        <v>20093.657880592345</v>
      </c>
      <c r="N646" s="24">
        <v>641</v>
      </c>
      <c r="O646" s="24">
        <f t="shared" si="103"/>
        <v>15974.458015070915</v>
      </c>
      <c r="P646" s="24">
        <f t="shared" ref="P646:P709" si="111">O646-$E$8*$E$9</f>
        <v>15974.458015070915</v>
      </c>
      <c r="Q646" s="24">
        <f t="shared" ref="Q646:Q709" si="112">J646*$E$7</f>
        <v>32101.582400000003</v>
      </c>
      <c r="R646" s="24">
        <f t="shared" si="104"/>
        <v>0</v>
      </c>
      <c r="S646" s="24">
        <f t="shared" si="105"/>
        <v>16127.124384929088</v>
      </c>
      <c r="T646" s="24" t="str">
        <f t="shared" si="106"/>
        <v>charge</v>
      </c>
      <c r="V646" s="24">
        <f t="shared" si="109"/>
        <v>0</v>
      </c>
      <c r="W646" s="24">
        <f t="shared" si="107"/>
        <v>4000</v>
      </c>
      <c r="X646" s="24">
        <f t="shared" si="110"/>
        <v>0</v>
      </c>
      <c r="Z646" s="24">
        <f t="shared" si="108"/>
        <v>0</v>
      </c>
      <c r="AB646" s="24">
        <f t="shared" ref="AB646:AB709" si="113">IF(T646="charge",(S646-V646),0)</f>
        <v>16127.124384929088</v>
      </c>
    </row>
    <row r="647" x14ac:dyDescent="0.2">
      <c r="I647" s="25">
        <v>642</v>
      </c>
      <c r="J647" s="29">
        <v>0</v>
      </c>
      <c r="L647" s="25">
        <v>21382.415070819854</v>
      </c>
      <c r="N647" s="25">
        <v>642</v>
      </c>
      <c r="O647" s="25">
        <f t="shared" ref="O647:O710" si="114">L647*$O$2</f>
        <v>16999.019981301786</v>
      </c>
      <c r="P647" s="25">
        <f t="shared" si="111"/>
        <v>16999.019981301786</v>
      </c>
      <c r="Q647" s="25">
        <f t="shared" si="112"/>
        <v>0</v>
      </c>
      <c r="R647" s="25">
        <f t="shared" ref="R647:R710" si="115">IF(P647&gt;Q647,P647-Q647,0)</f>
        <v>16999.019981301786</v>
      </c>
      <c r="S647" s="25">
        <f t="shared" ref="S647:S710" si="116">IF(Q647&gt;P647,Q647-P647,0)</f>
        <v>0</v>
      </c>
      <c r="T647" s="25" t="str">
        <f t="shared" ref="T647:T710" si="117">IF(P647&gt;Q647,"drain","charge")</f>
        <v>drain</v>
      </c>
      <c r="V647" s="25">
        <f t="shared" si="109"/>
        <v>0</v>
      </c>
      <c r="W647" s="25">
        <f t="shared" ref="W647:W710" si="118">IF(W646+S647&gt;$E$11,$E$11,IF(T647="charge",W646+(S647*$E$12),IF((W646-R647)&gt;0,W646-R647,0)))</f>
        <v>0</v>
      </c>
      <c r="X647" s="25">
        <f t="shared" si="110"/>
        <v>4000</v>
      </c>
      <c r="Z647" s="25">
        <f t="shared" ref="Z647:Z710" si="119">R647-X647</f>
        <v>12999.019981301786</v>
      </c>
      <c r="AB647" s="25">
        <f t="shared" si="113"/>
        <v>0</v>
      </c>
    </row>
    <row r="648" x14ac:dyDescent="0.2">
      <c r="I648" s="24">
        <v>643</v>
      </c>
      <c r="J648" s="28">
        <v>0</v>
      </c>
      <c r="L648" s="24">
        <v>23739.264387989042</v>
      </c>
      <c r="N648" s="24">
        <v>643</v>
      </c>
      <c r="O648" s="24">
        <f t="shared" si="114"/>
        <v>18872.71518845129</v>
      </c>
      <c r="P648" s="24">
        <f t="shared" si="111"/>
        <v>18872.71518845129</v>
      </c>
      <c r="Q648" s="24">
        <f t="shared" si="112"/>
        <v>0</v>
      </c>
      <c r="R648" s="24">
        <f t="shared" si="115"/>
        <v>18872.71518845129</v>
      </c>
      <c r="S648" s="24">
        <f t="shared" si="116"/>
        <v>0</v>
      </c>
      <c r="T648" s="24" t="str">
        <f t="shared" si="117"/>
        <v>drain</v>
      </c>
      <c r="V648" s="24">
        <f t="shared" ref="V648:V711" si="120">IF(W648&gt;=W647,(W648-W647),0)</f>
        <v>0</v>
      </c>
      <c r="W648" s="24">
        <f t="shared" si="118"/>
        <v>0</v>
      </c>
      <c r="X648" s="24">
        <f t="shared" ref="X648:X711" si="121">IF(T648="drain",W647-W648,0)</f>
        <v>0</v>
      </c>
      <c r="Z648" s="24">
        <f t="shared" si="119"/>
        <v>18872.71518845129</v>
      </c>
      <c r="AB648" s="24">
        <f t="shared" si="113"/>
        <v>0</v>
      </c>
    </row>
    <row r="649" x14ac:dyDescent="0.2">
      <c r="I649" s="25">
        <v>644</v>
      </c>
      <c r="J649" s="29">
        <v>0</v>
      </c>
      <c r="L649" s="25">
        <v>24234.890040683746</v>
      </c>
      <c r="N649" s="25">
        <v>644</v>
      </c>
      <c r="O649" s="25">
        <f t="shared" si="114"/>
        <v>19266.73758234358</v>
      </c>
      <c r="P649" s="25">
        <f t="shared" si="111"/>
        <v>19266.73758234358</v>
      </c>
      <c r="Q649" s="25">
        <f t="shared" si="112"/>
        <v>0</v>
      </c>
      <c r="R649" s="25">
        <f t="shared" si="115"/>
        <v>19266.73758234358</v>
      </c>
      <c r="S649" s="25">
        <f t="shared" si="116"/>
        <v>0</v>
      </c>
      <c r="T649" s="25" t="str">
        <f t="shared" si="117"/>
        <v>drain</v>
      </c>
      <c r="V649" s="25">
        <f t="shared" si="120"/>
        <v>0</v>
      </c>
      <c r="W649" s="25">
        <f t="shared" si="118"/>
        <v>0</v>
      </c>
      <c r="X649" s="25">
        <f t="shared" si="121"/>
        <v>0</v>
      </c>
      <c r="Z649" s="25">
        <f t="shared" si="119"/>
        <v>19266.73758234358</v>
      </c>
      <c r="AB649" s="25">
        <f t="shared" si="113"/>
        <v>0</v>
      </c>
    </row>
    <row r="650" x14ac:dyDescent="0.2">
      <c r="I650" s="24">
        <v>645</v>
      </c>
      <c r="J650" s="28">
        <v>0</v>
      </c>
      <c r="L650" s="24">
        <v>23920.966996002197</v>
      </c>
      <c r="N650" s="24">
        <v>645</v>
      </c>
      <c r="O650" s="24">
        <f t="shared" si="114"/>
        <v>19017.168761821747</v>
      </c>
      <c r="P650" s="24">
        <f t="shared" si="111"/>
        <v>19017.168761821747</v>
      </c>
      <c r="Q650" s="24">
        <f t="shared" si="112"/>
        <v>0</v>
      </c>
      <c r="R650" s="24">
        <f t="shared" si="115"/>
        <v>19017.168761821747</v>
      </c>
      <c r="S650" s="24">
        <f t="shared" si="116"/>
        <v>0</v>
      </c>
      <c r="T650" s="24" t="str">
        <f t="shared" si="117"/>
        <v>drain</v>
      </c>
      <c r="V650" s="24">
        <f t="shared" si="120"/>
        <v>0</v>
      </c>
      <c r="W650" s="24">
        <f t="shared" si="118"/>
        <v>0</v>
      </c>
      <c r="X650" s="24">
        <f t="shared" si="121"/>
        <v>0</v>
      </c>
      <c r="Z650" s="24">
        <f t="shared" si="119"/>
        <v>19017.168761821747</v>
      </c>
      <c r="AB650" s="24">
        <f t="shared" si="113"/>
        <v>0</v>
      </c>
    </row>
    <row r="651" x14ac:dyDescent="0.2">
      <c r="I651" s="25">
        <v>646</v>
      </c>
      <c r="J651" s="29">
        <v>0</v>
      </c>
      <c r="L651" s="25">
        <v>23193.939334988594</v>
      </c>
      <c r="N651" s="25">
        <v>646</v>
      </c>
      <c r="O651" s="25">
        <f t="shared" si="114"/>
        <v>18439.181771315933</v>
      </c>
      <c r="P651" s="25">
        <f t="shared" si="111"/>
        <v>18439.181771315933</v>
      </c>
      <c r="Q651" s="25">
        <f t="shared" si="112"/>
        <v>0</v>
      </c>
      <c r="R651" s="25">
        <f t="shared" si="115"/>
        <v>18439.181771315933</v>
      </c>
      <c r="S651" s="25">
        <f t="shared" si="116"/>
        <v>0</v>
      </c>
      <c r="T651" s="25" t="str">
        <f t="shared" si="117"/>
        <v>drain</v>
      </c>
      <c r="V651" s="25">
        <f t="shared" si="120"/>
        <v>0</v>
      </c>
      <c r="W651" s="25">
        <f t="shared" si="118"/>
        <v>0</v>
      </c>
      <c r="X651" s="25">
        <f t="shared" si="121"/>
        <v>0</v>
      </c>
      <c r="Z651" s="25">
        <f t="shared" si="119"/>
        <v>18439.181771315933</v>
      </c>
      <c r="AB651" s="25">
        <f t="shared" si="113"/>
        <v>0</v>
      </c>
    </row>
    <row r="652" x14ac:dyDescent="0.2">
      <c r="I652" s="24">
        <v>647</v>
      </c>
      <c r="J652" s="28">
        <v>0</v>
      </c>
      <c r="L652" s="24">
        <v>21642.157986283302</v>
      </c>
      <c r="N652" s="24">
        <v>647</v>
      </c>
      <c r="O652" s="24">
        <f t="shared" si="114"/>
        <v>17205.515599095226</v>
      </c>
      <c r="P652" s="24">
        <f t="shared" si="111"/>
        <v>17205.515599095226</v>
      </c>
      <c r="Q652" s="24">
        <f t="shared" si="112"/>
        <v>0</v>
      </c>
      <c r="R652" s="24">
        <f t="shared" si="115"/>
        <v>17205.515599095226</v>
      </c>
      <c r="S652" s="24">
        <f t="shared" si="116"/>
        <v>0</v>
      </c>
      <c r="T652" s="24" t="str">
        <f t="shared" si="117"/>
        <v>drain</v>
      </c>
      <c r="V652" s="24">
        <f t="shared" si="120"/>
        <v>0</v>
      </c>
      <c r="W652" s="24">
        <f t="shared" si="118"/>
        <v>0</v>
      </c>
      <c r="X652" s="24">
        <f t="shared" si="121"/>
        <v>0</v>
      </c>
      <c r="Z652" s="24">
        <f t="shared" si="119"/>
        <v>17205.515599095226</v>
      </c>
      <c r="AB652" s="24">
        <f t="shared" si="113"/>
        <v>0</v>
      </c>
    </row>
    <row r="653" x14ac:dyDescent="0.2">
      <c r="I653" s="25">
        <v>648</v>
      </c>
      <c r="J653" s="29">
        <v>0</v>
      </c>
      <c r="L653" s="25">
        <v>19993.373752737043</v>
      </c>
      <c r="N653" s="25">
        <v>648</v>
      </c>
      <c r="O653" s="25">
        <f t="shared" si="114"/>
        <v>15894.73213342595</v>
      </c>
      <c r="P653" s="25">
        <f t="shared" si="111"/>
        <v>15894.73213342595</v>
      </c>
      <c r="Q653" s="25">
        <f t="shared" si="112"/>
        <v>0</v>
      </c>
      <c r="R653" s="25">
        <f t="shared" si="115"/>
        <v>15894.73213342595</v>
      </c>
      <c r="S653" s="25">
        <f t="shared" si="116"/>
        <v>0</v>
      </c>
      <c r="T653" s="25" t="str">
        <f t="shared" si="117"/>
        <v>drain</v>
      </c>
      <c r="V653" s="25">
        <f t="shared" si="120"/>
        <v>0</v>
      </c>
      <c r="W653" s="25">
        <f t="shared" si="118"/>
        <v>0</v>
      </c>
      <c r="X653" s="25">
        <f t="shared" si="121"/>
        <v>0</v>
      </c>
      <c r="Z653" s="25">
        <f t="shared" si="119"/>
        <v>15894.73213342595</v>
      </c>
      <c r="AB653" s="25">
        <f t="shared" si="113"/>
        <v>0</v>
      </c>
    </row>
    <row r="654" x14ac:dyDescent="0.2">
      <c r="I654" s="24">
        <v>649</v>
      </c>
      <c r="J654" s="28">
        <v>0</v>
      </c>
      <c r="L654" s="24">
        <v>17485.466507434845</v>
      </c>
      <c r="N654" s="24">
        <v>649</v>
      </c>
      <c r="O654" s="24">
        <f t="shared" si="114"/>
        <v>13900.945873410703</v>
      </c>
      <c r="P654" s="24">
        <f t="shared" si="111"/>
        <v>13900.945873410703</v>
      </c>
      <c r="Q654" s="24">
        <f t="shared" si="112"/>
        <v>0</v>
      </c>
      <c r="R654" s="24">
        <f t="shared" si="115"/>
        <v>13900.945873410703</v>
      </c>
      <c r="S654" s="24">
        <f t="shared" si="116"/>
        <v>0</v>
      </c>
      <c r="T654" s="24" t="str">
        <f t="shared" si="117"/>
        <v>drain</v>
      </c>
      <c r="V654" s="24">
        <f t="shared" si="120"/>
        <v>0</v>
      </c>
      <c r="W654" s="24">
        <f t="shared" si="118"/>
        <v>0</v>
      </c>
      <c r="X654" s="24">
        <f t="shared" si="121"/>
        <v>0</v>
      </c>
      <c r="Z654" s="24">
        <f t="shared" si="119"/>
        <v>13900.945873410703</v>
      </c>
      <c r="AB654" s="24">
        <f t="shared" si="113"/>
        <v>0</v>
      </c>
    </row>
    <row r="655" x14ac:dyDescent="0.2">
      <c r="I655" s="25">
        <v>650</v>
      </c>
      <c r="J655" s="29">
        <v>0</v>
      </c>
      <c r="L655" s="25">
        <v>15435.962874031065</v>
      </c>
      <c r="N655" s="25">
        <v>650</v>
      </c>
      <c r="O655" s="25">
        <f t="shared" si="114"/>
        <v>12271.590484854698</v>
      </c>
      <c r="P655" s="25">
        <f t="shared" si="111"/>
        <v>12271.590484854698</v>
      </c>
      <c r="Q655" s="25">
        <f t="shared" si="112"/>
        <v>0</v>
      </c>
      <c r="R655" s="25">
        <f t="shared" si="115"/>
        <v>12271.590484854698</v>
      </c>
      <c r="S655" s="25">
        <f t="shared" si="116"/>
        <v>0</v>
      </c>
      <c r="T655" s="25" t="str">
        <f t="shared" si="117"/>
        <v>drain</v>
      </c>
      <c r="V655" s="25">
        <f t="shared" si="120"/>
        <v>0</v>
      </c>
      <c r="W655" s="25">
        <f t="shared" si="118"/>
        <v>0</v>
      </c>
      <c r="X655" s="25">
        <f t="shared" si="121"/>
        <v>0</v>
      </c>
      <c r="Z655" s="25">
        <f t="shared" si="119"/>
        <v>12271.590484854698</v>
      </c>
      <c r="AB655" s="25">
        <f t="shared" si="113"/>
        <v>0</v>
      </c>
    </row>
    <row r="656" x14ac:dyDescent="0.2">
      <c r="I656" s="24">
        <v>651</v>
      </c>
      <c r="J656" s="28">
        <v>0</v>
      </c>
      <c r="L656" s="24">
        <v>14302.28069577217</v>
      </c>
      <c r="N656" s="24">
        <v>651</v>
      </c>
      <c r="O656" s="24">
        <f t="shared" si="114"/>
        <v>11370.313153138875</v>
      </c>
      <c r="P656" s="24">
        <f t="shared" si="111"/>
        <v>11370.313153138875</v>
      </c>
      <c r="Q656" s="24">
        <f t="shared" si="112"/>
        <v>0</v>
      </c>
      <c r="R656" s="24">
        <f t="shared" si="115"/>
        <v>11370.313153138875</v>
      </c>
      <c r="S656" s="24">
        <f t="shared" si="116"/>
        <v>0</v>
      </c>
      <c r="T656" s="24" t="str">
        <f t="shared" si="117"/>
        <v>drain</v>
      </c>
      <c r="V656" s="24">
        <f t="shared" si="120"/>
        <v>0</v>
      </c>
      <c r="W656" s="24">
        <f t="shared" si="118"/>
        <v>0</v>
      </c>
      <c r="X656" s="24">
        <f t="shared" si="121"/>
        <v>0</v>
      </c>
      <c r="Z656" s="24">
        <f t="shared" si="119"/>
        <v>11370.313153138875</v>
      </c>
      <c r="AB656" s="24">
        <f t="shared" si="113"/>
        <v>0</v>
      </c>
    </row>
    <row r="657" x14ac:dyDescent="0.2">
      <c r="I657" s="25">
        <v>652</v>
      </c>
      <c r="J657" s="29">
        <v>0</v>
      </c>
      <c r="L657" s="25">
        <v>13843.297761678694</v>
      </c>
      <c r="N657" s="25">
        <v>652</v>
      </c>
      <c r="O657" s="25">
        <f t="shared" si="114"/>
        <v>11005.421720534563</v>
      </c>
      <c r="P657" s="25">
        <f t="shared" si="111"/>
        <v>11005.421720534563</v>
      </c>
      <c r="Q657" s="25">
        <f t="shared" si="112"/>
        <v>0</v>
      </c>
      <c r="R657" s="25">
        <f t="shared" si="115"/>
        <v>11005.421720534563</v>
      </c>
      <c r="S657" s="25">
        <f t="shared" si="116"/>
        <v>0</v>
      </c>
      <c r="T657" s="25" t="str">
        <f t="shared" si="117"/>
        <v>drain</v>
      </c>
      <c r="V657" s="25">
        <f t="shared" si="120"/>
        <v>0</v>
      </c>
      <c r="W657" s="25">
        <f t="shared" si="118"/>
        <v>0</v>
      </c>
      <c r="X657" s="25">
        <f t="shared" si="121"/>
        <v>0</v>
      </c>
      <c r="Z657" s="25">
        <f t="shared" si="119"/>
        <v>11005.421720534563</v>
      </c>
      <c r="AB657" s="25">
        <f t="shared" si="113"/>
        <v>0</v>
      </c>
    </row>
    <row r="658" x14ac:dyDescent="0.2">
      <c r="I658" s="24">
        <v>653</v>
      </c>
      <c r="J658" s="28">
        <v>0</v>
      </c>
      <c r="L658" s="24">
        <v>13766.932944202423</v>
      </c>
      <c r="N658" s="24">
        <v>653</v>
      </c>
      <c r="O658" s="24">
        <f t="shared" si="114"/>
        <v>10944.711690640926</v>
      </c>
      <c r="P658" s="24">
        <f t="shared" si="111"/>
        <v>10944.711690640926</v>
      </c>
      <c r="Q658" s="24">
        <f t="shared" si="112"/>
        <v>0</v>
      </c>
      <c r="R658" s="24">
        <f t="shared" si="115"/>
        <v>10944.711690640926</v>
      </c>
      <c r="S658" s="24">
        <f t="shared" si="116"/>
        <v>0</v>
      </c>
      <c r="T658" s="24" t="str">
        <f t="shared" si="117"/>
        <v>drain</v>
      </c>
      <c r="V658" s="24">
        <f t="shared" si="120"/>
        <v>0</v>
      </c>
      <c r="W658" s="24">
        <f t="shared" si="118"/>
        <v>0</v>
      </c>
      <c r="X658" s="24">
        <f t="shared" si="121"/>
        <v>0</v>
      </c>
      <c r="Z658" s="24">
        <f t="shared" si="119"/>
        <v>10944.711690640926</v>
      </c>
      <c r="AB658" s="24">
        <f t="shared" si="113"/>
        <v>0</v>
      </c>
    </row>
    <row r="659" x14ac:dyDescent="0.2">
      <c r="I659" s="25">
        <v>654</v>
      </c>
      <c r="J659" s="29">
        <v>0</v>
      </c>
      <c r="L659" s="25">
        <v>14490.764055728911</v>
      </c>
      <c r="N659" s="25">
        <v>654</v>
      </c>
      <c r="O659" s="25">
        <f t="shared" si="114"/>
        <v>11520.157424304485</v>
      </c>
      <c r="P659" s="25">
        <f t="shared" si="111"/>
        <v>11520.157424304485</v>
      </c>
      <c r="Q659" s="25">
        <f t="shared" si="112"/>
        <v>0</v>
      </c>
      <c r="R659" s="25">
        <f t="shared" si="115"/>
        <v>11520.157424304485</v>
      </c>
      <c r="S659" s="25">
        <f t="shared" si="116"/>
        <v>0</v>
      </c>
      <c r="T659" s="25" t="str">
        <f t="shared" si="117"/>
        <v>drain</v>
      </c>
      <c r="V659" s="25">
        <f t="shared" si="120"/>
        <v>0</v>
      </c>
      <c r="W659" s="25">
        <f t="shared" si="118"/>
        <v>0</v>
      </c>
      <c r="X659" s="25">
        <f t="shared" si="121"/>
        <v>0</v>
      </c>
      <c r="Z659" s="25">
        <f t="shared" si="119"/>
        <v>11520.157424304485</v>
      </c>
      <c r="AB659" s="25">
        <f t="shared" si="113"/>
        <v>0</v>
      </c>
    </row>
    <row r="660" x14ac:dyDescent="0.2">
      <c r="I660" s="24">
        <v>655</v>
      </c>
      <c r="J660" s="28">
        <v>0</v>
      </c>
      <c r="L660" s="24">
        <v>15503.292135345935</v>
      </c>
      <c r="N660" s="24">
        <v>655</v>
      </c>
      <c r="O660" s="24">
        <f t="shared" si="114"/>
        <v>12325.117247600019</v>
      </c>
      <c r="P660" s="24">
        <f t="shared" si="111"/>
        <v>12325.117247600019</v>
      </c>
      <c r="Q660" s="24">
        <f t="shared" si="112"/>
        <v>0</v>
      </c>
      <c r="R660" s="24">
        <f t="shared" si="115"/>
        <v>12325.117247600019</v>
      </c>
      <c r="S660" s="24">
        <f t="shared" si="116"/>
        <v>0</v>
      </c>
      <c r="T660" s="24" t="str">
        <f t="shared" si="117"/>
        <v>drain</v>
      </c>
      <c r="V660" s="24">
        <f t="shared" si="120"/>
        <v>0</v>
      </c>
      <c r="W660" s="24">
        <f t="shared" si="118"/>
        <v>0</v>
      </c>
      <c r="X660" s="24">
        <f t="shared" si="121"/>
        <v>0</v>
      </c>
      <c r="Z660" s="24">
        <f t="shared" si="119"/>
        <v>12325.117247600019</v>
      </c>
      <c r="AB660" s="24">
        <f t="shared" si="113"/>
        <v>0</v>
      </c>
    </row>
    <row r="661" x14ac:dyDescent="0.2">
      <c r="I661" s="25">
        <v>656</v>
      </c>
      <c r="J661" s="29">
        <v>0</v>
      </c>
      <c r="L661" s="25">
        <v>16671.655840039253</v>
      </c>
      <c r="N661" s="25">
        <v>656</v>
      </c>
      <c r="O661" s="25">
        <f t="shared" si="114"/>
        <v>13253.966392831207</v>
      </c>
      <c r="P661" s="25">
        <f t="shared" si="111"/>
        <v>13253.966392831207</v>
      </c>
      <c r="Q661" s="25">
        <f t="shared" si="112"/>
        <v>0</v>
      </c>
      <c r="R661" s="25">
        <f t="shared" si="115"/>
        <v>13253.966392831207</v>
      </c>
      <c r="S661" s="25">
        <f t="shared" si="116"/>
        <v>0</v>
      </c>
      <c r="T661" s="25" t="str">
        <f t="shared" si="117"/>
        <v>drain</v>
      </c>
      <c r="V661" s="25">
        <f t="shared" si="120"/>
        <v>0</v>
      </c>
      <c r="W661" s="25">
        <f t="shared" si="118"/>
        <v>0</v>
      </c>
      <c r="X661" s="25">
        <f t="shared" si="121"/>
        <v>0</v>
      </c>
      <c r="Z661" s="25">
        <f t="shared" si="119"/>
        <v>13253.966392831207</v>
      </c>
      <c r="AB661" s="25">
        <f t="shared" si="113"/>
        <v>0</v>
      </c>
    </row>
    <row r="662" x14ac:dyDescent="0.2">
      <c r="I662" s="24">
        <v>657</v>
      </c>
      <c r="J662" s="28">
        <v>0.50503661399999999</v>
      </c>
      <c r="L662" s="24">
        <v>18775.300238990782</v>
      </c>
      <c r="N662" s="24">
        <v>657</v>
      </c>
      <c r="O662" s="24">
        <f t="shared" si="114"/>
        <v>14926.363689997672</v>
      </c>
      <c r="P662" s="24">
        <f t="shared" si="111"/>
        <v>14926.363689997672</v>
      </c>
      <c r="Q662" s="24">
        <f t="shared" si="112"/>
        <v>40402.929120000001</v>
      </c>
      <c r="R662" s="24">
        <f t="shared" si="115"/>
        <v>0</v>
      </c>
      <c r="S662" s="24">
        <f t="shared" si="116"/>
        <v>25476.565430002331</v>
      </c>
      <c r="T662" s="24" t="str">
        <f t="shared" si="117"/>
        <v>charge</v>
      </c>
      <c r="V662" s="24">
        <f t="shared" si="120"/>
        <v>4000</v>
      </c>
      <c r="W662" s="24">
        <f t="shared" si="118"/>
        <v>4000</v>
      </c>
      <c r="X662" s="24">
        <f t="shared" si="121"/>
        <v>0</v>
      </c>
      <c r="Z662" s="24">
        <f t="shared" si="119"/>
        <v>0</v>
      </c>
      <c r="AB662" s="24">
        <f t="shared" si="113"/>
        <v>21476.565430002331</v>
      </c>
    </row>
    <row r="663" x14ac:dyDescent="0.2">
      <c r="I663" s="25">
        <v>658</v>
      </c>
      <c r="J663" s="29">
        <v>0.64471315800000006</v>
      </c>
      <c r="L663" s="25">
        <v>20116.026836824414</v>
      </c>
      <c r="N663" s="25">
        <v>658</v>
      </c>
      <c r="O663" s="25">
        <f t="shared" si="114"/>
        <v>15992.24133527541</v>
      </c>
      <c r="P663" s="25">
        <f t="shared" si="111"/>
        <v>15992.24133527541</v>
      </c>
      <c r="Q663" s="25">
        <f t="shared" si="112"/>
        <v>51577.052640000002</v>
      </c>
      <c r="R663" s="25">
        <f t="shared" si="115"/>
        <v>0</v>
      </c>
      <c r="S663" s="25">
        <f t="shared" si="116"/>
        <v>35584.811304724593</v>
      </c>
      <c r="T663" s="25" t="str">
        <f t="shared" si="117"/>
        <v>charge</v>
      </c>
      <c r="V663" s="25">
        <f t="shared" si="120"/>
        <v>0</v>
      </c>
      <c r="W663" s="25">
        <f t="shared" si="118"/>
        <v>4000</v>
      </c>
      <c r="X663" s="25">
        <f t="shared" si="121"/>
        <v>0</v>
      </c>
      <c r="Z663" s="25">
        <f t="shared" si="119"/>
        <v>0</v>
      </c>
      <c r="AB663" s="25">
        <f t="shared" si="113"/>
        <v>35584.811304724593</v>
      </c>
    </row>
    <row r="664" x14ac:dyDescent="0.2">
      <c r="I664" s="24">
        <v>659</v>
      </c>
      <c r="J664" s="28">
        <v>0.6960978029999999</v>
      </c>
      <c r="L664" s="24">
        <v>20451.631712913513</v>
      </c>
      <c r="N664" s="24">
        <v>659</v>
      </c>
      <c r="O664" s="24">
        <f t="shared" si="114"/>
        <v>16259.047211766243</v>
      </c>
      <c r="P664" s="24">
        <f t="shared" si="111"/>
        <v>16259.047211766243</v>
      </c>
      <c r="Q664" s="24">
        <f t="shared" si="112"/>
        <v>55687.824239999994</v>
      </c>
      <c r="R664" s="24">
        <f t="shared" si="115"/>
        <v>0</v>
      </c>
      <c r="S664" s="24">
        <f t="shared" si="116"/>
        <v>39428.777028233751</v>
      </c>
      <c r="T664" s="24" t="str">
        <f t="shared" si="117"/>
        <v>charge</v>
      </c>
      <c r="V664" s="24">
        <f t="shared" si="120"/>
        <v>0</v>
      </c>
      <c r="W664" s="24">
        <f t="shared" si="118"/>
        <v>4000</v>
      </c>
      <c r="X664" s="24">
        <f t="shared" si="121"/>
        <v>0</v>
      </c>
      <c r="Z664" s="24">
        <f t="shared" si="119"/>
        <v>0</v>
      </c>
      <c r="AB664" s="24">
        <f t="shared" si="113"/>
        <v>39428.777028233751</v>
      </c>
    </row>
    <row r="665" x14ac:dyDescent="0.2">
      <c r="I665" s="25">
        <v>660</v>
      </c>
      <c r="J665" s="29">
        <v>0.72586331400000004</v>
      </c>
      <c r="L665" s="25">
        <v>20750.239166355132</v>
      </c>
      <c r="N665" s="25">
        <v>660</v>
      </c>
      <c r="O665" s="25">
        <f t="shared" si="114"/>
        <v>16496.440137252332</v>
      </c>
      <c r="P665" s="25">
        <f t="shared" si="111"/>
        <v>16496.440137252332</v>
      </c>
      <c r="Q665" s="25">
        <f t="shared" si="112"/>
        <v>58069.065120000007</v>
      </c>
      <c r="R665" s="25">
        <f t="shared" si="115"/>
        <v>0</v>
      </c>
      <c r="S665" s="25">
        <f t="shared" si="116"/>
        <v>41572.624982747671</v>
      </c>
      <c r="T665" s="25" t="str">
        <f t="shared" si="117"/>
        <v>charge</v>
      </c>
      <c r="V665" s="25">
        <f t="shared" si="120"/>
        <v>0</v>
      </c>
      <c r="W665" s="25">
        <f t="shared" si="118"/>
        <v>4000</v>
      </c>
      <c r="X665" s="25">
        <f t="shared" si="121"/>
        <v>0</v>
      </c>
      <c r="Z665" s="25">
        <f t="shared" si="119"/>
        <v>0</v>
      </c>
      <c r="AB665" s="25">
        <f t="shared" si="113"/>
        <v>41572.624982747671</v>
      </c>
    </row>
    <row r="666" x14ac:dyDescent="0.2">
      <c r="I666" s="24">
        <v>661</v>
      </c>
      <c r="J666" s="28">
        <v>0.74472763200000003</v>
      </c>
      <c r="L666" s="24">
        <v>21680.442134952544</v>
      </c>
      <c r="N666" s="24">
        <v>661</v>
      </c>
      <c r="O666" s="24">
        <f t="shared" si="114"/>
        <v>17235.951497287275</v>
      </c>
      <c r="P666" s="24">
        <f t="shared" si="111"/>
        <v>17235.951497287275</v>
      </c>
      <c r="Q666" s="24">
        <f t="shared" si="112"/>
        <v>59578.21056</v>
      </c>
      <c r="R666" s="24">
        <f t="shared" si="115"/>
        <v>0</v>
      </c>
      <c r="S666" s="24">
        <f t="shared" si="116"/>
        <v>42342.259062712721</v>
      </c>
      <c r="T666" s="24" t="str">
        <f t="shared" si="117"/>
        <v>charge</v>
      </c>
      <c r="V666" s="24">
        <f t="shared" si="120"/>
        <v>0</v>
      </c>
      <c r="W666" s="24">
        <f t="shared" si="118"/>
        <v>4000</v>
      </c>
      <c r="X666" s="24">
        <f t="shared" si="121"/>
        <v>0</v>
      </c>
      <c r="Z666" s="24">
        <f t="shared" si="119"/>
        <v>0</v>
      </c>
      <c r="AB666" s="24">
        <f t="shared" si="113"/>
        <v>42342.259062712721</v>
      </c>
    </row>
    <row r="667" x14ac:dyDescent="0.2">
      <c r="I667" s="25">
        <v>662</v>
      </c>
      <c r="J667" s="29">
        <v>0.74169353099999991</v>
      </c>
      <c r="L667" s="25">
        <v>22120.708665943144</v>
      </c>
      <c r="N667" s="25">
        <v>662</v>
      </c>
      <c r="O667" s="25">
        <f t="shared" si="114"/>
        <v>17585.9633894248</v>
      </c>
      <c r="P667" s="25">
        <f t="shared" si="111"/>
        <v>17585.9633894248</v>
      </c>
      <c r="Q667" s="25">
        <f t="shared" si="112"/>
        <v>59335.482479999991</v>
      </c>
      <c r="R667" s="25">
        <f t="shared" si="115"/>
        <v>0</v>
      </c>
      <c r="S667" s="25">
        <f t="shared" si="116"/>
        <v>41749.519090575195</v>
      </c>
      <c r="T667" s="25" t="str">
        <f t="shared" si="117"/>
        <v>charge</v>
      </c>
      <c r="V667" s="25">
        <f t="shared" si="120"/>
        <v>0</v>
      </c>
      <c r="W667" s="25">
        <f t="shared" si="118"/>
        <v>4000</v>
      </c>
      <c r="X667" s="25">
        <f t="shared" si="121"/>
        <v>0</v>
      </c>
      <c r="Z667" s="25">
        <f t="shared" si="119"/>
        <v>0</v>
      </c>
      <c r="AB667" s="25">
        <f t="shared" si="113"/>
        <v>41749.519090575195</v>
      </c>
    </row>
    <row r="668" x14ac:dyDescent="0.2">
      <c r="I668" s="24">
        <v>663</v>
      </c>
      <c r="J668" s="28">
        <v>0.73097014599999999</v>
      </c>
      <c r="L668" s="24">
        <v>22624.486399650574</v>
      </c>
      <c r="N668" s="24">
        <v>663</v>
      </c>
      <c r="O668" s="24">
        <f t="shared" si="114"/>
        <v>17986.466687722208</v>
      </c>
      <c r="P668" s="24">
        <f t="shared" si="111"/>
        <v>17986.466687722208</v>
      </c>
      <c r="Q668" s="24">
        <f t="shared" si="112"/>
        <v>58477.611680000002</v>
      </c>
      <c r="R668" s="24">
        <f t="shared" si="115"/>
        <v>0</v>
      </c>
      <c r="S668" s="24">
        <f t="shared" si="116"/>
        <v>40491.144992277797</v>
      </c>
      <c r="T668" s="24" t="str">
        <f t="shared" si="117"/>
        <v>charge</v>
      </c>
      <c r="V668" s="24">
        <f t="shared" si="120"/>
        <v>0</v>
      </c>
      <c r="W668" s="24">
        <f t="shared" si="118"/>
        <v>4000</v>
      </c>
      <c r="X668" s="24">
        <f t="shared" si="121"/>
        <v>0</v>
      </c>
      <c r="Z668" s="24">
        <f t="shared" si="119"/>
        <v>0</v>
      </c>
      <c r="AB668" s="24">
        <f t="shared" si="113"/>
        <v>40491.144992277797</v>
      </c>
    </row>
    <row r="669" x14ac:dyDescent="0.2">
      <c r="I669" s="25">
        <v>664</v>
      </c>
      <c r="J669" s="29">
        <v>0.67382011799999997</v>
      </c>
      <c r="L669" s="25">
        <v>22564.001742458342</v>
      </c>
      <c r="N669" s="25">
        <v>664</v>
      </c>
      <c r="O669" s="25">
        <f t="shared" si="114"/>
        <v>17938.381385254383</v>
      </c>
      <c r="P669" s="25">
        <f t="shared" si="111"/>
        <v>17938.381385254383</v>
      </c>
      <c r="Q669" s="25">
        <f t="shared" si="112"/>
        <v>53905.60944</v>
      </c>
      <c r="R669" s="25">
        <f t="shared" si="115"/>
        <v>0</v>
      </c>
      <c r="S669" s="25">
        <f t="shared" si="116"/>
        <v>35967.228054745618</v>
      </c>
      <c r="T669" s="25" t="str">
        <f t="shared" si="117"/>
        <v>charge</v>
      </c>
      <c r="V669" s="25">
        <f t="shared" si="120"/>
        <v>0</v>
      </c>
      <c r="W669" s="25">
        <f t="shared" si="118"/>
        <v>4000</v>
      </c>
      <c r="X669" s="25">
        <f t="shared" si="121"/>
        <v>0</v>
      </c>
      <c r="Z669" s="25">
        <f t="shared" si="119"/>
        <v>0</v>
      </c>
      <c r="AB669" s="25">
        <f t="shared" si="113"/>
        <v>35967.228054745618</v>
      </c>
    </row>
    <row r="670" x14ac:dyDescent="0.2">
      <c r="I670" s="24">
        <v>665</v>
      </c>
      <c r="J670" s="28">
        <v>0.38979972600000001</v>
      </c>
      <c r="L670" s="24">
        <v>22709.405016613004</v>
      </c>
      <c r="N670" s="24">
        <v>665</v>
      </c>
      <c r="O670" s="24">
        <f t="shared" si="114"/>
        <v>18053.976988207338</v>
      </c>
      <c r="P670" s="24">
        <f t="shared" si="111"/>
        <v>18053.976988207338</v>
      </c>
      <c r="Q670" s="24">
        <f t="shared" si="112"/>
        <v>31183.978080000001</v>
      </c>
      <c r="R670" s="24">
        <f t="shared" si="115"/>
        <v>0</v>
      </c>
      <c r="S670" s="24">
        <f t="shared" si="116"/>
        <v>13130.001091792663</v>
      </c>
      <c r="T670" s="24" t="str">
        <f t="shared" si="117"/>
        <v>charge</v>
      </c>
      <c r="V670" s="24">
        <f t="shared" si="120"/>
        <v>0</v>
      </c>
      <c r="W670" s="24">
        <f t="shared" si="118"/>
        <v>4000</v>
      </c>
      <c r="X670" s="24">
        <f t="shared" si="121"/>
        <v>0</v>
      </c>
      <c r="Z670" s="24">
        <f t="shared" si="119"/>
        <v>0</v>
      </c>
      <c r="AB670" s="24">
        <f t="shared" si="113"/>
        <v>13130.001091792663</v>
      </c>
    </row>
    <row r="671" x14ac:dyDescent="0.2">
      <c r="I671" s="25">
        <v>666</v>
      </c>
      <c r="J671" s="29">
        <v>0</v>
      </c>
      <c r="L671" s="25">
        <v>24379.54022746086</v>
      </c>
      <c r="N671" s="25">
        <v>666</v>
      </c>
      <c r="O671" s="25">
        <f t="shared" si="114"/>
        <v>19381.734480831386</v>
      </c>
      <c r="P671" s="25">
        <f t="shared" si="111"/>
        <v>19381.734480831386</v>
      </c>
      <c r="Q671" s="25">
        <f t="shared" si="112"/>
        <v>0</v>
      </c>
      <c r="R671" s="25">
        <f t="shared" si="115"/>
        <v>19381.734480831386</v>
      </c>
      <c r="S671" s="25">
        <f t="shared" si="116"/>
        <v>0</v>
      </c>
      <c r="T671" s="25" t="str">
        <f t="shared" si="117"/>
        <v>drain</v>
      </c>
      <c r="V671" s="25">
        <f t="shared" si="120"/>
        <v>0</v>
      </c>
      <c r="W671" s="25">
        <f t="shared" si="118"/>
        <v>0</v>
      </c>
      <c r="X671" s="25">
        <f t="shared" si="121"/>
        <v>4000</v>
      </c>
      <c r="Z671" s="25">
        <f t="shared" si="119"/>
        <v>15381.734480831386</v>
      </c>
      <c r="AB671" s="25">
        <f t="shared" si="113"/>
        <v>0</v>
      </c>
    </row>
    <row r="672" x14ac:dyDescent="0.2">
      <c r="I672" s="24">
        <v>667</v>
      </c>
      <c r="J672" s="28">
        <v>0</v>
      </c>
      <c r="L672" s="24">
        <v>25220.700695037838</v>
      </c>
      <c r="N672" s="24">
        <v>667</v>
      </c>
      <c r="O672" s="24">
        <f t="shared" si="114"/>
        <v>20050.457052555081</v>
      </c>
      <c r="P672" s="24">
        <f t="shared" si="111"/>
        <v>20050.457052555081</v>
      </c>
      <c r="Q672" s="24">
        <f t="shared" si="112"/>
        <v>0</v>
      </c>
      <c r="R672" s="24">
        <f t="shared" si="115"/>
        <v>20050.457052555081</v>
      </c>
      <c r="S672" s="24">
        <f t="shared" si="116"/>
        <v>0</v>
      </c>
      <c r="T672" s="24" t="str">
        <f t="shared" si="117"/>
        <v>drain</v>
      </c>
      <c r="V672" s="24">
        <f t="shared" si="120"/>
        <v>0</v>
      </c>
      <c r="W672" s="24">
        <f t="shared" si="118"/>
        <v>0</v>
      </c>
      <c r="X672" s="24">
        <f t="shared" si="121"/>
        <v>0</v>
      </c>
      <c r="Z672" s="24">
        <f t="shared" si="119"/>
        <v>20050.457052555081</v>
      </c>
      <c r="AB672" s="24">
        <f t="shared" si="113"/>
        <v>0</v>
      </c>
    </row>
    <row r="673" x14ac:dyDescent="0.2">
      <c r="I673" s="25">
        <v>668</v>
      </c>
      <c r="J673" s="29">
        <v>0</v>
      </c>
      <c r="L673" s="25">
        <v>25442.90511615276</v>
      </c>
      <c r="N673" s="25">
        <v>668</v>
      </c>
      <c r="O673" s="25">
        <f t="shared" si="114"/>
        <v>20227.109567341446</v>
      </c>
      <c r="P673" s="25">
        <f t="shared" si="111"/>
        <v>20227.109567341446</v>
      </c>
      <c r="Q673" s="25">
        <f t="shared" si="112"/>
        <v>0</v>
      </c>
      <c r="R673" s="25">
        <f t="shared" si="115"/>
        <v>20227.109567341446</v>
      </c>
      <c r="S673" s="25">
        <f t="shared" si="116"/>
        <v>0</v>
      </c>
      <c r="T673" s="25" t="str">
        <f t="shared" si="117"/>
        <v>drain</v>
      </c>
      <c r="V673" s="25">
        <f t="shared" si="120"/>
        <v>0</v>
      </c>
      <c r="W673" s="25">
        <f t="shared" si="118"/>
        <v>0</v>
      </c>
      <c r="X673" s="25">
        <f t="shared" si="121"/>
        <v>0</v>
      </c>
      <c r="Z673" s="25">
        <f t="shared" si="119"/>
        <v>20227.109567341446</v>
      </c>
      <c r="AB673" s="25">
        <f t="shared" si="113"/>
        <v>0</v>
      </c>
    </row>
    <row r="674" x14ac:dyDescent="0.2">
      <c r="I674" s="24">
        <v>669</v>
      </c>
      <c r="J674" s="28">
        <v>0</v>
      </c>
      <c r="L674" s="24">
        <v>25123.177355289456</v>
      </c>
      <c r="N674" s="24">
        <v>669</v>
      </c>
      <c r="O674" s="24">
        <f t="shared" si="114"/>
        <v>19972.925997455117</v>
      </c>
      <c r="P674" s="24">
        <f t="shared" si="111"/>
        <v>19972.925997455117</v>
      </c>
      <c r="Q674" s="24">
        <f t="shared" si="112"/>
        <v>0</v>
      </c>
      <c r="R674" s="24">
        <f t="shared" si="115"/>
        <v>19972.925997455117</v>
      </c>
      <c r="S674" s="24">
        <f t="shared" si="116"/>
        <v>0</v>
      </c>
      <c r="T674" s="24" t="str">
        <f t="shared" si="117"/>
        <v>drain</v>
      </c>
      <c r="V674" s="24">
        <f t="shared" si="120"/>
        <v>0</v>
      </c>
      <c r="W674" s="24">
        <f t="shared" si="118"/>
        <v>0</v>
      </c>
      <c r="X674" s="24">
        <f t="shared" si="121"/>
        <v>0</v>
      </c>
      <c r="Z674" s="24">
        <f t="shared" si="119"/>
        <v>19972.925997455117</v>
      </c>
      <c r="AB674" s="24">
        <f t="shared" si="113"/>
        <v>0</v>
      </c>
    </row>
    <row r="675" x14ac:dyDescent="0.2">
      <c r="I675" s="25">
        <v>670</v>
      </c>
      <c r="J675" s="29">
        <v>0</v>
      </c>
      <c r="L675" s="25">
        <v>24235.935388946531</v>
      </c>
      <c r="N675" s="25">
        <v>670</v>
      </c>
      <c r="O675" s="25">
        <f t="shared" si="114"/>
        <v>19267.568634212494</v>
      </c>
      <c r="P675" s="25">
        <f t="shared" si="111"/>
        <v>19267.568634212494</v>
      </c>
      <c r="Q675" s="25">
        <f t="shared" si="112"/>
        <v>0</v>
      </c>
      <c r="R675" s="25">
        <f t="shared" si="115"/>
        <v>19267.568634212494</v>
      </c>
      <c r="S675" s="25">
        <f t="shared" si="116"/>
        <v>0</v>
      </c>
      <c r="T675" s="25" t="str">
        <f t="shared" si="117"/>
        <v>drain</v>
      </c>
      <c r="V675" s="25">
        <f t="shared" si="120"/>
        <v>0</v>
      </c>
      <c r="W675" s="25">
        <f t="shared" si="118"/>
        <v>0</v>
      </c>
      <c r="X675" s="25">
        <f t="shared" si="121"/>
        <v>0</v>
      </c>
      <c r="Z675" s="25">
        <f t="shared" si="119"/>
        <v>19267.568634212494</v>
      </c>
      <c r="AB675" s="25">
        <f t="shared" si="113"/>
        <v>0</v>
      </c>
    </row>
    <row r="676" x14ac:dyDescent="0.2">
      <c r="I676" s="24">
        <v>671</v>
      </c>
      <c r="J676" s="28">
        <v>0</v>
      </c>
      <c r="L676" s="24">
        <v>22467.462112808225</v>
      </c>
      <c r="N676" s="24">
        <v>671</v>
      </c>
      <c r="O676" s="24">
        <f t="shared" si="114"/>
        <v>17861.632379682542</v>
      </c>
      <c r="P676" s="24">
        <f t="shared" si="111"/>
        <v>17861.632379682542</v>
      </c>
      <c r="Q676" s="24">
        <f t="shared" si="112"/>
        <v>0</v>
      </c>
      <c r="R676" s="24">
        <f t="shared" si="115"/>
        <v>17861.632379682542</v>
      </c>
      <c r="S676" s="24">
        <f t="shared" si="116"/>
        <v>0</v>
      </c>
      <c r="T676" s="24" t="str">
        <f t="shared" si="117"/>
        <v>drain</v>
      </c>
      <c r="V676" s="24">
        <f t="shared" si="120"/>
        <v>0</v>
      </c>
      <c r="W676" s="24">
        <f t="shared" si="118"/>
        <v>0</v>
      </c>
      <c r="X676" s="24">
        <f t="shared" si="121"/>
        <v>0</v>
      </c>
      <c r="Z676" s="24">
        <f t="shared" si="119"/>
        <v>17861.632379682542</v>
      </c>
      <c r="AB676" s="24">
        <f t="shared" si="113"/>
        <v>0</v>
      </c>
    </row>
    <row r="677" x14ac:dyDescent="0.2">
      <c r="I677" s="25">
        <v>672</v>
      </c>
      <c r="J677" s="29">
        <v>0</v>
      </c>
      <c r="L677" s="25">
        <v>20892.491815578935</v>
      </c>
      <c r="N677" s="25">
        <v>672</v>
      </c>
      <c r="O677" s="25">
        <f t="shared" si="114"/>
        <v>16609.530993385255</v>
      </c>
      <c r="P677" s="25">
        <f t="shared" si="111"/>
        <v>16609.530993385255</v>
      </c>
      <c r="Q677" s="25">
        <f t="shared" si="112"/>
        <v>0</v>
      </c>
      <c r="R677" s="25">
        <f t="shared" si="115"/>
        <v>16609.530993385255</v>
      </c>
      <c r="S677" s="25">
        <f t="shared" si="116"/>
        <v>0</v>
      </c>
      <c r="T677" s="25" t="str">
        <f t="shared" si="117"/>
        <v>drain</v>
      </c>
      <c r="V677" s="25">
        <f t="shared" si="120"/>
        <v>0</v>
      </c>
      <c r="W677" s="25">
        <f t="shared" si="118"/>
        <v>0</v>
      </c>
      <c r="X677" s="25">
        <f t="shared" si="121"/>
        <v>0</v>
      </c>
      <c r="Z677" s="25">
        <f t="shared" si="119"/>
        <v>16609.530993385255</v>
      </c>
      <c r="AB677" s="25">
        <f t="shared" si="113"/>
        <v>0</v>
      </c>
    </row>
    <row r="678" x14ac:dyDescent="0.2">
      <c r="I678" s="24">
        <v>673</v>
      </c>
      <c r="J678" s="28">
        <v>0</v>
      </c>
      <c r="L678" s="24">
        <v>18435.843933963773</v>
      </c>
      <c r="N678" s="24">
        <v>673</v>
      </c>
      <c r="O678" s="24">
        <f t="shared" si="114"/>
        <v>14656.495927501201</v>
      </c>
      <c r="P678" s="24">
        <f t="shared" si="111"/>
        <v>14656.495927501201</v>
      </c>
      <c r="Q678" s="24">
        <f t="shared" si="112"/>
        <v>0</v>
      </c>
      <c r="R678" s="24">
        <f t="shared" si="115"/>
        <v>14656.495927501201</v>
      </c>
      <c r="S678" s="24">
        <f t="shared" si="116"/>
        <v>0</v>
      </c>
      <c r="T678" s="24" t="str">
        <f t="shared" si="117"/>
        <v>drain</v>
      </c>
      <c r="V678" s="24">
        <f t="shared" si="120"/>
        <v>0</v>
      </c>
      <c r="W678" s="24">
        <f t="shared" si="118"/>
        <v>0</v>
      </c>
      <c r="X678" s="24">
        <f t="shared" si="121"/>
        <v>0</v>
      </c>
      <c r="Z678" s="24">
        <f t="shared" si="119"/>
        <v>14656.495927501201</v>
      </c>
      <c r="AB678" s="24">
        <f t="shared" si="113"/>
        <v>0</v>
      </c>
    </row>
    <row r="679" x14ac:dyDescent="0.2">
      <c r="I679" s="25">
        <v>674</v>
      </c>
      <c r="J679" s="29">
        <v>0</v>
      </c>
      <c r="L679" s="25">
        <v>16345.396058535574</v>
      </c>
      <c r="N679" s="25">
        <v>674</v>
      </c>
      <c r="O679" s="25">
        <f t="shared" si="114"/>
        <v>12994.589866535782</v>
      </c>
      <c r="P679" s="25">
        <f t="shared" si="111"/>
        <v>12994.589866535782</v>
      </c>
      <c r="Q679" s="25">
        <f t="shared" si="112"/>
        <v>0</v>
      </c>
      <c r="R679" s="25">
        <f t="shared" si="115"/>
        <v>12994.589866535782</v>
      </c>
      <c r="S679" s="25">
        <f t="shared" si="116"/>
        <v>0</v>
      </c>
      <c r="T679" s="25" t="str">
        <f t="shared" si="117"/>
        <v>drain</v>
      </c>
      <c r="V679" s="25">
        <f t="shared" si="120"/>
        <v>0</v>
      </c>
      <c r="W679" s="25">
        <f t="shared" si="118"/>
        <v>0</v>
      </c>
      <c r="X679" s="25">
        <f t="shared" si="121"/>
        <v>0</v>
      </c>
      <c r="Z679" s="25">
        <f t="shared" si="119"/>
        <v>12994.589866535782</v>
      </c>
      <c r="AB679" s="25">
        <f t="shared" si="113"/>
        <v>0</v>
      </c>
    </row>
    <row r="680" x14ac:dyDescent="0.2">
      <c r="I680" s="24">
        <v>675</v>
      </c>
      <c r="J680" s="28">
        <v>0</v>
      </c>
      <c r="L680" s="24">
        <v>14956.153945374488</v>
      </c>
      <c r="N680" s="24">
        <v>675</v>
      </c>
      <c r="O680" s="24">
        <f t="shared" si="114"/>
        <v>11890.142386572719</v>
      </c>
      <c r="P680" s="24">
        <f t="shared" si="111"/>
        <v>11890.142386572719</v>
      </c>
      <c r="Q680" s="24">
        <f t="shared" si="112"/>
        <v>0</v>
      </c>
      <c r="R680" s="24">
        <f t="shared" si="115"/>
        <v>11890.142386572719</v>
      </c>
      <c r="S680" s="24">
        <f t="shared" si="116"/>
        <v>0</v>
      </c>
      <c r="T680" s="24" t="str">
        <f t="shared" si="117"/>
        <v>drain</v>
      </c>
      <c r="V680" s="24">
        <f t="shared" si="120"/>
        <v>0</v>
      </c>
      <c r="W680" s="24">
        <f t="shared" si="118"/>
        <v>0</v>
      </c>
      <c r="X680" s="24">
        <f t="shared" si="121"/>
        <v>0</v>
      </c>
      <c r="Z680" s="24">
        <f t="shared" si="119"/>
        <v>11890.142386572719</v>
      </c>
      <c r="AB680" s="24">
        <f t="shared" si="113"/>
        <v>0</v>
      </c>
    </row>
    <row r="681" x14ac:dyDescent="0.2">
      <c r="I681" s="25">
        <v>676</v>
      </c>
      <c r="J681" s="29">
        <v>0</v>
      </c>
      <c r="L681" s="25">
        <v>14233.9685444355</v>
      </c>
      <c r="N681" s="25">
        <v>676</v>
      </c>
      <c r="O681" s="25">
        <f t="shared" si="114"/>
        <v>11316.004992826223</v>
      </c>
      <c r="P681" s="25">
        <f t="shared" si="111"/>
        <v>11316.004992826223</v>
      </c>
      <c r="Q681" s="25">
        <f t="shared" si="112"/>
        <v>0</v>
      </c>
      <c r="R681" s="25">
        <f t="shared" si="115"/>
        <v>11316.004992826223</v>
      </c>
      <c r="S681" s="25">
        <f t="shared" si="116"/>
        <v>0</v>
      </c>
      <c r="T681" s="25" t="str">
        <f t="shared" si="117"/>
        <v>drain</v>
      </c>
      <c r="V681" s="25">
        <f t="shared" si="120"/>
        <v>0</v>
      </c>
      <c r="W681" s="25">
        <f t="shared" si="118"/>
        <v>0</v>
      </c>
      <c r="X681" s="25">
        <f t="shared" si="121"/>
        <v>0</v>
      </c>
      <c r="Z681" s="25">
        <f t="shared" si="119"/>
        <v>11316.004992826223</v>
      </c>
      <c r="AB681" s="25">
        <f t="shared" si="113"/>
        <v>0</v>
      </c>
    </row>
    <row r="682" x14ac:dyDescent="0.2">
      <c r="I682" s="24">
        <v>677</v>
      </c>
      <c r="J682" s="28">
        <v>0</v>
      </c>
      <c r="L682" s="24">
        <v>14158.912760925292</v>
      </c>
      <c r="N682" s="24">
        <v>677</v>
      </c>
      <c r="O682" s="24">
        <f t="shared" si="114"/>
        <v>11256.335644935607</v>
      </c>
      <c r="P682" s="24">
        <f t="shared" si="111"/>
        <v>11256.335644935607</v>
      </c>
      <c r="Q682" s="24">
        <f t="shared" si="112"/>
        <v>0</v>
      </c>
      <c r="R682" s="24">
        <f t="shared" si="115"/>
        <v>11256.335644935607</v>
      </c>
      <c r="S682" s="24">
        <f t="shared" si="116"/>
        <v>0</v>
      </c>
      <c r="T682" s="24" t="str">
        <f t="shared" si="117"/>
        <v>drain</v>
      </c>
      <c r="V682" s="24">
        <f t="shared" si="120"/>
        <v>0</v>
      </c>
      <c r="W682" s="24">
        <f t="shared" si="118"/>
        <v>0</v>
      </c>
      <c r="X682" s="24">
        <f t="shared" si="121"/>
        <v>0</v>
      </c>
      <c r="Z682" s="24">
        <f t="shared" si="119"/>
        <v>11256.335644935607</v>
      </c>
      <c r="AB682" s="24">
        <f t="shared" si="113"/>
        <v>0</v>
      </c>
    </row>
    <row r="683" x14ac:dyDescent="0.2">
      <c r="I683" s="25">
        <v>678</v>
      </c>
      <c r="J683" s="29">
        <v>0</v>
      </c>
      <c r="L683" s="25">
        <v>14641.764117336272</v>
      </c>
      <c r="N683" s="25">
        <v>678</v>
      </c>
      <c r="O683" s="25">
        <f t="shared" si="114"/>
        <v>11640.202473282337</v>
      </c>
      <c r="P683" s="25">
        <f t="shared" si="111"/>
        <v>11640.202473282337</v>
      </c>
      <c r="Q683" s="25">
        <f t="shared" si="112"/>
        <v>0</v>
      </c>
      <c r="R683" s="25">
        <f t="shared" si="115"/>
        <v>11640.202473282337</v>
      </c>
      <c r="S683" s="25">
        <f t="shared" si="116"/>
        <v>0</v>
      </c>
      <c r="T683" s="25" t="str">
        <f t="shared" si="117"/>
        <v>drain</v>
      </c>
      <c r="V683" s="25">
        <f t="shared" si="120"/>
        <v>0</v>
      </c>
      <c r="W683" s="25">
        <f t="shared" si="118"/>
        <v>0</v>
      </c>
      <c r="X683" s="25">
        <f t="shared" si="121"/>
        <v>0</v>
      </c>
      <c r="Z683" s="25">
        <f t="shared" si="119"/>
        <v>11640.202473282337</v>
      </c>
      <c r="AB683" s="25">
        <f t="shared" si="113"/>
        <v>0</v>
      </c>
    </row>
    <row r="684" x14ac:dyDescent="0.2">
      <c r="I684" s="24">
        <v>679</v>
      </c>
      <c r="J684" s="28">
        <v>0</v>
      </c>
      <c r="L684" s="24">
        <v>15468.943746948242</v>
      </c>
      <c r="N684" s="24">
        <v>679</v>
      </c>
      <c r="O684" s="24">
        <f t="shared" si="114"/>
        <v>12297.810278823852</v>
      </c>
      <c r="P684" s="24">
        <f t="shared" si="111"/>
        <v>12297.810278823852</v>
      </c>
      <c r="Q684" s="24">
        <f t="shared" si="112"/>
        <v>0</v>
      </c>
      <c r="R684" s="24">
        <f t="shared" si="115"/>
        <v>12297.810278823852</v>
      </c>
      <c r="S684" s="24">
        <f t="shared" si="116"/>
        <v>0</v>
      </c>
      <c r="T684" s="24" t="str">
        <f t="shared" si="117"/>
        <v>drain</v>
      </c>
      <c r="V684" s="24">
        <f t="shared" si="120"/>
        <v>0</v>
      </c>
      <c r="W684" s="24">
        <f t="shared" si="118"/>
        <v>0</v>
      </c>
      <c r="X684" s="24">
        <f t="shared" si="121"/>
        <v>0</v>
      </c>
      <c r="Z684" s="24">
        <f t="shared" si="119"/>
        <v>12297.810278823852</v>
      </c>
      <c r="AB684" s="24">
        <f t="shared" si="113"/>
        <v>0</v>
      </c>
    </row>
    <row r="685" x14ac:dyDescent="0.2">
      <c r="I685" s="25">
        <v>680</v>
      </c>
      <c r="J685" s="29">
        <v>0</v>
      </c>
      <c r="L685" s="25">
        <v>16126.84585866928</v>
      </c>
      <c r="N685" s="25">
        <v>680</v>
      </c>
      <c r="O685" s="25">
        <f t="shared" si="114"/>
        <v>12820.842457642078</v>
      </c>
      <c r="P685" s="25">
        <f t="shared" si="111"/>
        <v>12820.842457642078</v>
      </c>
      <c r="Q685" s="25">
        <f t="shared" si="112"/>
        <v>0</v>
      </c>
      <c r="R685" s="25">
        <f t="shared" si="115"/>
        <v>12820.842457642078</v>
      </c>
      <c r="S685" s="25">
        <f t="shared" si="116"/>
        <v>0</v>
      </c>
      <c r="T685" s="25" t="str">
        <f t="shared" si="117"/>
        <v>drain</v>
      </c>
      <c r="V685" s="25">
        <f t="shared" si="120"/>
        <v>0</v>
      </c>
      <c r="W685" s="25">
        <f t="shared" si="118"/>
        <v>0</v>
      </c>
      <c r="X685" s="25">
        <f t="shared" si="121"/>
        <v>0</v>
      </c>
      <c r="Z685" s="25">
        <f t="shared" si="119"/>
        <v>12820.842457642078</v>
      </c>
      <c r="AB685" s="25">
        <f t="shared" si="113"/>
        <v>0</v>
      </c>
    </row>
    <row r="686" x14ac:dyDescent="0.2">
      <c r="I686" s="24">
        <v>681</v>
      </c>
      <c r="J686" s="28">
        <v>0.47382534499999995</v>
      </c>
      <c r="L686" s="24">
        <v>18430.994376277922</v>
      </c>
      <c r="N686" s="24">
        <v>681</v>
      </c>
      <c r="O686" s="24">
        <f t="shared" si="114"/>
        <v>14652.640529140948</v>
      </c>
      <c r="P686" s="24">
        <f t="shared" si="111"/>
        <v>14652.640529140948</v>
      </c>
      <c r="Q686" s="24">
        <f t="shared" si="112"/>
        <v>37906.027599999994</v>
      </c>
      <c r="R686" s="24">
        <f t="shared" si="115"/>
        <v>0</v>
      </c>
      <c r="S686" s="24">
        <f t="shared" si="116"/>
        <v>23253.387070859048</v>
      </c>
      <c r="T686" s="24" t="str">
        <f t="shared" si="117"/>
        <v>charge</v>
      </c>
      <c r="V686" s="24">
        <f t="shared" si="120"/>
        <v>4000</v>
      </c>
      <c r="W686" s="24">
        <f t="shared" si="118"/>
        <v>4000</v>
      </c>
      <c r="X686" s="24">
        <f t="shared" si="121"/>
        <v>0</v>
      </c>
      <c r="Z686" s="24">
        <f t="shared" si="119"/>
        <v>0</v>
      </c>
      <c r="AB686" s="24">
        <f t="shared" si="113"/>
        <v>19253.387070859048</v>
      </c>
    </row>
    <row r="687" x14ac:dyDescent="0.2">
      <c r="I687" s="25">
        <v>682</v>
      </c>
      <c r="J687" s="29">
        <v>0.61124823899999992</v>
      </c>
      <c r="L687" s="25">
        <v>21214.74931821823</v>
      </c>
      <c r="N687" s="25">
        <v>682</v>
      </c>
      <c r="O687" s="25">
        <f t="shared" si="114"/>
        <v>16865.725707983493</v>
      </c>
      <c r="P687" s="25">
        <f t="shared" si="111"/>
        <v>16865.725707983493</v>
      </c>
      <c r="Q687" s="25">
        <f t="shared" si="112"/>
        <v>48899.859119999994</v>
      </c>
      <c r="R687" s="25">
        <f t="shared" si="115"/>
        <v>0</v>
      </c>
      <c r="S687" s="25">
        <f t="shared" si="116"/>
        <v>32034.133412016501</v>
      </c>
      <c r="T687" s="25" t="str">
        <f t="shared" si="117"/>
        <v>charge</v>
      </c>
      <c r="V687" s="25">
        <f t="shared" si="120"/>
        <v>0</v>
      </c>
      <c r="W687" s="25">
        <f t="shared" si="118"/>
        <v>4000</v>
      </c>
      <c r="X687" s="25">
        <f t="shared" si="121"/>
        <v>0</v>
      </c>
      <c r="Z687" s="25">
        <f t="shared" si="119"/>
        <v>0</v>
      </c>
      <c r="AB687" s="25">
        <f t="shared" si="113"/>
        <v>32034.133412016501</v>
      </c>
    </row>
    <row r="688" x14ac:dyDescent="0.2">
      <c r="I688" s="24">
        <v>683</v>
      </c>
      <c r="J688" s="28">
        <v>0.66150213499999999</v>
      </c>
      <c r="L688" s="24">
        <v>22532.438854408261</v>
      </c>
      <c r="N688" s="24">
        <v>683</v>
      </c>
      <c r="O688" s="24">
        <f t="shared" si="114"/>
        <v>17913.288889254567</v>
      </c>
      <c r="P688" s="24">
        <f t="shared" si="111"/>
        <v>17913.288889254567</v>
      </c>
      <c r="Q688" s="24">
        <f t="shared" si="112"/>
        <v>52920.1708</v>
      </c>
      <c r="R688" s="24">
        <f t="shared" si="115"/>
        <v>0</v>
      </c>
      <c r="S688" s="24">
        <f t="shared" si="116"/>
        <v>35006.881910745433</v>
      </c>
      <c r="T688" s="24" t="str">
        <f t="shared" si="117"/>
        <v>charge</v>
      </c>
      <c r="V688" s="24">
        <f t="shared" si="120"/>
        <v>0</v>
      </c>
      <c r="W688" s="24">
        <f t="shared" si="118"/>
        <v>4000</v>
      </c>
      <c r="X688" s="24">
        <f t="shared" si="121"/>
        <v>0</v>
      </c>
      <c r="Z688" s="24">
        <f t="shared" si="119"/>
        <v>0</v>
      </c>
      <c r="AB688" s="24">
        <f t="shared" si="113"/>
        <v>35006.881910745433</v>
      </c>
    </row>
    <row r="689" x14ac:dyDescent="0.2">
      <c r="I689" s="25">
        <v>684</v>
      </c>
      <c r="J689" s="29">
        <v>0.69550356599999996</v>
      </c>
      <c r="L689" s="25">
        <v>23456.93618171215</v>
      </c>
      <c r="N689" s="25">
        <v>684</v>
      </c>
      <c r="O689" s="25">
        <f t="shared" si="114"/>
        <v>18648.264264461159</v>
      </c>
      <c r="P689" s="25">
        <f t="shared" si="111"/>
        <v>18648.264264461159</v>
      </c>
      <c r="Q689" s="25">
        <f t="shared" si="112"/>
        <v>55640.285279999996</v>
      </c>
      <c r="R689" s="25">
        <f t="shared" si="115"/>
        <v>0</v>
      </c>
      <c r="S689" s="25">
        <f t="shared" si="116"/>
        <v>36992.021015538834</v>
      </c>
      <c r="T689" s="25" t="str">
        <f t="shared" si="117"/>
        <v>charge</v>
      </c>
      <c r="V689" s="25">
        <f t="shared" si="120"/>
        <v>0</v>
      </c>
      <c r="W689" s="25">
        <f t="shared" si="118"/>
        <v>4000</v>
      </c>
      <c r="X689" s="25">
        <f t="shared" si="121"/>
        <v>0</v>
      </c>
      <c r="Z689" s="25">
        <f t="shared" si="119"/>
        <v>0</v>
      </c>
      <c r="AB689" s="25">
        <f t="shared" si="113"/>
        <v>36992.021015538834</v>
      </c>
    </row>
    <row r="690" x14ac:dyDescent="0.2">
      <c r="I690" s="24">
        <v>685</v>
      </c>
      <c r="J690" s="28">
        <v>0.72143153799999993</v>
      </c>
      <c r="L690" s="24">
        <v>23704.397115468975</v>
      </c>
      <c r="N690" s="24">
        <v>685</v>
      </c>
      <c r="O690" s="24">
        <f t="shared" si="114"/>
        <v>18844.995706797836</v>
      </c>
      <c r="P690" s="24">
        <f t="shared" si="111"/>
        <v>18844.995706797836</v>
      </c>
      <c r="Q690" s="24">
        <f t="shared" si="112"/>
        <v>57714.523039999993</v>
      </c>
      <c r="R690" s="24">
        <f t="shared" si="115"/>
        <v>0</v>
      </c>
      <c r="S690" s="24">
        <f t="shared" si="116"/>
        <v>38869.527333202161</v>
      </c>
      <c r="T690" s="24" t="str">
        <f t="shared" si="117"/>
        <v>charge</v>
      </c>
      <c r="V690" s="24">
        <f t="shared" si="120"/>
        <v>0</v>
      </c>
      <c r="W690" s="24">
        <f t="shared" si="118"/>
        <v>4000</v>
      </c>
      <c r="X690" s="24">
        <f t="shared" si="121"/>
        <v>0</v>
      </c>
      <c r="Z690" s="24">
        <f t="shared" si="119"/>
        <v>0</v>
      </c>
      <c r="AB690" s="24">
        <f t="shared" si="113"/>
        <v>38869.527333202161</v>
      </c>
    </row>
    <row r="691" x14ac:dyDescent="0.2">
      <c r="I691" s="25">
        <v>686</v>
      </c>
      <c r="J691" s="29">
        <v>0.7212977020000001</v>
      </c>
      <c r="L691" s="25">
        <v>24125.567112827299</v>
      </c>
      <c r="N691" s="25">
        <v>686</v>
      </c>
      <c r="O691" s="25">
        <f t="shared" si="114"/>
        <v>19179.825854697705</v>
      </c>
      <c r="P691" s="25">
        <f t="shared" si="111"/>
        <v>19179.825854697705</v>
      </c>
      <c r="Q691" s="25">
        <f t="shared" si="112"/>
        <v>57703.816160000009</v>
      </c>
      <c r="R691" s="25">
        <f t="shared" si="115"/>
        <v>0</v>
      </c>
      <c r="S691" s="25">
        <f t="shared" si="116"/>
        <v>38523.990305302301</v>
      </c>
      <c r="T691" s="25" t="str">
        <f t="shared" si="117"/>
        <v>charge</v>
      </c>
      <c r="V691" s="25">
        <f t="shared" si="120"/>
        <v>0</v>
      </c>
      <c r="W691" s="25">
        <f t="shared" si="118"/>
        <v>4000</v>
      </c>
      <c r="X691" s="25">
        <f t="shared" si="121"/>
        <v>0</v>
      </c>
      <c r="Z691" s="25">
        <f t="shared" si="119"/>
        <v>0</v>
      </c>
      <c r="AB691" s="25">
        <f t="shared" si="113"/>
        <v>38523.990305302301</v>
      </c>
    </row>
    <row r="692" x14ac:dyDescent="0.2">
      <c r="I692" s="24">
        <v>687</v>
      </c>
      <c r="J692" s="28">
        <v>0.6615289350000001</v>
      </c>
      <c r="L692" s="24">
        <v>23661.399553871153</v>
      </c>
      <c r="N692" s="24">
        <v>687</v>
      </c>
      <c r="O692" s="24">
        <f t="shared" si="114"/>
        <v>18810.812645327569</v>
      </c>
      <c r="P692" s="24">
        <f t="shared" si="111"/>
        <v>18810.812645327569</v>
      </c>
      <c r="Q692" s="24">
        <f t="shared" si="112"/>
        <v>52922.314800000007</v>
      </c>
      <c r="R692" s="24">
        <f t="shared" si="115"/>
        <v>0</v>
      </c>
      <c r="S692" s="24">
        <f t="shared" si="116"/>
        <v>34111.502154672438</v>
      </c>
      <c r="T692" s="24" t="str">
        <f t="shared" si="117"/>
        <v>charge</v>
      </c>
      <c r="V692" s="24">
        <f t="shared" si="120"/>
        <v>0</v>
      </c>
      <c r="W692" s="24">
        <f t="shared" si="118"/>
        <v>4000</v>
      </c>
      <c r="X692" s="24">
        <f t="shared" si="121"/>
        <v>0</v>
      </c>
      <c r="Z692" s="24">
        <f t="shared" si="119"/>
        <v>0</v>
      </c>
      <c r="AB692" s="24">
        <f t="shared" si="113"/>
        <v>34111.502154672438</v>
      </c>
    </row>
    <row r="693" x14ac:dyDescent="0.2">
      <c r="I693" s="25">
        <v>688</v>
      </c>
      <c r="J693" s="29">
        <v>0.41424641400000001</v>
      </c>
      <c r="L693" s="25">
        <v>23904.198289585111</v>
      </c>
      <c r="N693" s="25">
        <v>688</v>
      </c>
      <c r="O693" s="25">
        <f t="shared" si="114"/>
        <v>19003.837640220165</v>
      </c>
      <c r="P693" s="25">
        <f t="shared" si="111"/>
        <v>19003.837640220165</v>
      </c>
      <c r="Q693" s="25">
        <f t="shared" si="112"/>
        <v>33139.71312</v>
      </c>
      <c r="R693" s="25">
        <f t="shared" si="115"/>
        <v>0</v>
      </c>
      <c r="S693" s="25">
        <f t="shared" si="116"/>
        <v>14135.875479779836</v>
      </c>
      <c r="T693" s="25" t="str">
        <f t="shared" si="117"/>
        <v>charge</v>
      </c>
      <c r="V693" s="25">
        <f t="shared" si="120"/>
        <v>0</v>
      </c>
      <c r="W693" s="25">
        <f t="shared" si="118"/>
        <v>4000</v>
      </c>
      <c r="X693" s="25">
        <f t="shared" si="121"/>
        <v>0</v>
      </c>
      <c r="Z693" s="25">
        <f t="shared" si="119"/>
        <v>0</v>
      </c>
      <c r="AB693" s="25">
        <f t="shared" si="113"/>
        <v>14135.875479779836</v>
      </c>
    </row>
    <row r="694" x14ac:dyDescent="0.2">
      <c r="I694" s="24">
        <v>689</v>
      </c>
      <c r="J694" s="28">
        <v>0.35839700799999996</v>
      </c>
      <c r="L694" s="24">
        <v>24273.447902965545</v>
      </c>
      <c r="N694" s="24">
        <v>689</v>
      </c>
      <c r="O694" s="24">
        <f t="shared" si="114"/>
        <v>19297.391082857608</v>
      </c>
      <c r="P694" s="24">
        <f t="shared" si="111"/>
        <v>19297.391082857608</v>
      </c>
      <c r="Q694" s="24">
        <f t="shared" si="112"/>
        <v>28671.760639999997</v>
      </c>
      <c r="R694" s="24">
        <f t="shared" si="115"/>
        <v>0</v>
      </c>
      <c r="S694" s="24">
        <f t="shared" si="116"/>
        <v>9374.3695571423887</v>
      </c>
      <c r="T694" s="24" t="str">
        <f t="shared" si="117"/>
        <v>charge</v>
      </c>
      <c r="V694" s="24">
        <f t="shared" si="120"/>
        <v>0</v>
      </c>
      <c r="W694" s="24">
        <f t="shared" si="118"/>
        <v>4000</v>
      </c>
      <c r="X694" s="24">
        <f t="shared" si="121"/>
        <v>0</v>
      </c>
      <c r="Z694" s="24">
        <f t="shared" si="119"/>
        <v>0</v>
      </c>
      <c r="AB694" s="24">
        <f t="shared" si="113"/>
        <v>9374.3695571423887</v>
      </c>
    </row>
    <row r="695" x14ac:dyDescent="0.2">
      <c r="I695" s="25">
        <v>690</v>
      </c>
      <c r="J695" s="29">
        <v>0</v>
      </c>
      <c r="L695" s="25">
        <v>24375.582306480406</v>
      </c>
      <c r="N695" s="25">
        <v>690</v>
      </c>
      <c r="O695" s="25">
        <f t="shared" si="114"/>
        <v>19378.587933651925</v>
      </c>
      <c r="P695" s="25">
        <f t="shared" si="111"/>
        <v>19378.587933651925</v>
      </c>
      <c r="Q695" s="25">
        <f t="shared" si="112"/>
        <v>0</v>
      </c>
      <c r="R695" s="25">
        <f t="shared" si="115"/>
        <v>19378.587933651925</v>
      </c>
      <c r="S695" s="25">
        <f t="shared" si="116"/>
        <v>0</v>
      </c>
      <c r="T695" s="25" t="str">
        <f t="shared" si="117"/>
        <v>drain</v>
      </c>
      <c r="V695" s="25">
        <f t="shared" si="120"/>
        <v>0</v>
      </c>
      <c r="W695" s="25">
        <f t="shared" si="118"/>
        <v>0</v>
      </c>
      <c r="X695" s="25">
        <f t="shared" si="121"/>
        <v>4000</v>
      </c>
      <c r="Z695" s="25">
        <f t="shared" si="119"/>
        <v>15378.587933651925</v>
      </c>
      <c r="AB695" s="25">
        <f t="shared" si="113"/>
        <v>0</v>
      </c>
    </row>
    <row r="696" x14ac:dyDescent="0.2">
      <c r="I696" s="24">
        <v>691</v>
      </c>
      <c r="J696" s="28">
        <v>0</v>
      </c>
      <c r="L696" s="24">
        <v>25015.833391213415</v>
      </c>
      <c r="N696" s="24">
        <v>691</v>
      </c>
      <c r="O696" s="24">
        <f t="shared" si="114"/>
        <v>19887.587546014667</v>
      </c>
      <c r="P696" s="24">
        <f t="shared" si="111"/>
        <v>19887.587546014667</v>
      </c>
      <c r="Q696" s="24">
        <f t="shared" si="112"/>
        <v>0</v>
      </c>
      <c r="R696" s="24">
        <f t="shared" si="115"/>
        <v>19887.587546014667</v>
      </c>
      <c r="S696" s="24">
        <f t="shared" si="116"/>
        <v>0</v>
      </c>
      <c r="T696" s="24" t="str">
        <f t="shared" si="117"/>
        <v>drain</v>
      </c>
      <c r="V696" s="24">
        <f t="shared" si="120"/>
        <v>0</v>
      </c>
      <c r="W696" s="24">
        <f t="shared" si="118"/>
        <v>0</v>
      </c>
      <c r="X696" s="24">
        <f t="shared" si="121"/>
        <v>0</v>
      </c>
      <c r="Z696" s="24">
        <f t="shared" si="119"/>
        <v>19887.587546014667</v>
      </c>
      <c r="AB696" s="24">
        <f t="shared" si="113"/>
        <v>0</v>
      </c>
    </row>
    <row r="697" x14ac:dyDescent="0.2">
      <c r="I697" s="25">
        <v>692</v>
      </c>
      <c r="J697" s="29">
        <v>0</v>
      </c>
      <c r="L697" s="25">
        <v>24389.078584814069</v>
      </c>
      <c r="N697" s="25">
        <v>692</v>
      </c>
      <c r="O697" s="25">
        <f t="shared" si="114"/>
        <v>19389.317474927186</v>
      </c>
      <c r="P697" s="25">
        <f t="shared" si="111"/>
        <v>19389.317474927186</v>
      </c>
      <c r="Q697" s="25">
        <f t="shared" si="112"/>
        <v>0</v>
      </c>
      <c r="R697" s="25">
        <f t="shared" si="115"/>
        <v>19389.317474927186</v>
      </c>
      <c r="S697" s="25">
        <f t="shared" si="116"/>
        <v>0</v>
      </c>
      <c r="T697" s="25" t="str">
        <f t="shared" si="117"/>
        <v>drain</v>
      </c>
      <c r="V697" s="25">
        <f t="shared" si="120"/>
        <v>0</v>
      </c>
      <c r="W697" s="25">
        <f t="shared" si="118"/>
        <v>0</v>
      </c>
      <c r="X697" s="25">
        <f t="shared" si="121"/>
        <v>0</v>
      </c>
      <c r="Z697" s="25">
        <f t="shared" si="119"/>
        <v>19389.317474927186</v>
      </c>
      <c r="AB697" s="25">
        <f t="shared" si="113"/>
        <v>0</v>
      </c>
    </row>
    <row r="698" x14ac:dyDescent="0.2">
      <c r="I698" s="24">
        <v>693</v>
      </c>
      <c r="J698" s="28">
        <v>0</v>
      </c>
      <c r="L698" s="24">
        <v>23153.648632764816</v>
      </c>
      <c r="N698" s="24">
        <v>693</v>
      </c>
      <c r="O698" s="24">
        <f t="shared" si="114"/>
        <v>18407.150663048029</v>
      </c>
      <c r="P698" s="24">
        <f t="shared" si="111"/>
        <v>18407.150663048029</v>
      </c>
      <c r="Q698" s="24">
        <f t="shared" si="112"/>
        <v>0</v>
      </c>
      <c r="R698" s="24">
        <f t="shared" si="115"/>
        <v>18407.150663048029</v>
      </c>
      <c r="S698" s="24">
        <f t="shared" si="116"/>
        <v>0</v>
      </c>
      <c r="T698" s="24" t="str">
        <f t="shared" si="117"/>
        <v>drain</v>
      </c>
      <c r="V698" s="24">
        <f t="shared" si="120"/>
        <v>0</v>
      </c>
      <c r="W698" s="24">
        <f t="shared" si="118"/>
        <v>0</v>
      </c>
      <c r="X698" s="24">
        <f t="shared" si="121"/>
        <v>0</v>
      </c>
      <c r="Z698" s="24">
        <f t="shared" si="119"/>
        <v>18407.150663048029</v>
      </c>
      <c r="AB698" s="24">
        <f t="shared" si="113"/>
        <v>0</v>
      </c>
    </row>
    <row r="699" x14ac:dyDescent="0.2">
      <c r="I699" s="25">
        <v>694</v>
      </c>
      <c r="J699" s="29">
        <v>0</v>
      </c>
      <c r="L699" s="25">
        <v>22480.737586307525</v>
      </c>
      <c r="N699" s="25">
        <v>694</v>
      </c>
      <c r="O699" s="25">
        <f t="shared" si="114"/>
        <v>17872.186381114483</v>
      </c>
      <c r="P699" s="25">
        <f t="shared" si="111"/>
        <v>17872.186381114483</v>
      </c>
      <c r="Q699" s="25">
        <f t="shared" si="112"/>
        <v>0</v>
      </c>
      <c r="R699" s="25">
        <f t="shared" si="115"/>
        <v>17872.186381114483</v>
      </c>
      <c r="S699" s="25">
        <f t="shared" si="116"/>
        <v>0</v>
      </c>
      <c r="T699" s="25" t="str">
        <f t="shared" si="117"/>
        <v>drain</v>
      </c>
      <c r="V699" s="25">
        <f t="shared" si="120"/>
        <v>0</v>
      </c>
      <c r="W699" s="25">
        <f t="shared" si="118"/>
        <v>0</v>
      </c>
      <c r="X699" s="25">
        <f t="shared" si="121"/>
        <v>0</v>
      </c>
      <c r="Z699" s="25">
        <f t="shared" si="119"/>
        <v>17872.186381114483</v>
      </c>
      <c r="AB699" s="25">
        <f t="shared" si="113"/>
        <v>0</v>
      </c>
    </row>
    <row r="700" x14ac:dyDescent="0.2">
      <c r="I700" s="24">
        <v>695</v>
      </c>
      <c r="J700" s="28">
        <v>0</v>
      </c>
      <c r="L700" s="24">
        <v>21266.059205031394</v>
      </c>
      <c r="N700" s="24">
        <v>695</v>
      </c>
      <c r="O700" s="24">
        <f t="shared" si="114"/>
        <v>16906.517067999957</v>
      </c>
      <c r="P700" s="24">
        <f t="shared" si="111"/>
        <v>16906.517067999957</v>
      </c>
      <c r="Q700" s="24">
        <f t="shared" si="112"/>
        <v>0</v>
      </c>
      <c r="R700" s="24">
        <f t="shared" si="115"/>
        <v>16906.517067999957</v>
      </c>
      <c r="S700" s="24">
        <f t="shared" si="116"/>
        <v>0</v>
      </c>
      <c r="T700" s="24" t="str">
        <f t="shared" si="117"/>
        <v>drain</v>
      </c>
      <c r="V700" s="24">
        <f t="shared" si="120"/>
        <v>0</v>
      </c>
      <c r="W700" s="24">
        <f t="shared" si="118"/>
        <v>0</v>
      </c>
      <c r="X700" s="24">
        <f t="shared" si="121"/>
        <v>0</v>
      </c>
      <c r="Z700" s="24">
        <f t="shared" si="119"/>
        <v>16906.517067999957</v>
      </c>
      <c r="AB700" s="24">
        <f t="shared" si="113"/>
        <v>0</v>
      </c>
    </row>
    <row r="701" x14ac:dyDescent="0.2">
      <c r="I701" s="25">
        <v>696</v>
      </c>
      <c r="J701" s="29">
        <v>0</v>
      </c>
      <c r="L701" s="25">
        <v>19748.613452243804</v>
      </c>
      <c r="N701" s="25">
        <v>696</v>
      </c>
      <c r="O701" s="25">
        <f t="shared" si="114"/>
        <v>15700.147694533825</v>
      </c>
      <c r="P701" s="25">
        <f t="shared" si="111"/>
        <v>15700.147694533825</v>
      </c>
      <c r="Q701" s="25">
        <f t="shared" si="112"/>
        <v>0</v>
      </c>
      <c r="R701" s="25">
        <f t="shared" si="115"/>
        <v>15700.147694533825</v>
      </c>
      <c r="S701" s="25">
        <f t="shared" si="116"/>
        <v>0</v>
      </c>
      <c r="T701" s="25" t="str">
        <f t="shared" si="117"/>
        <v>drain</v>
      </c>
      <c r="V701" s="25">
        <f t="shared" si="120"/>
        <v>0</v>
      </c>
      <c r="W701" s="25">
        <f t="shared" si="118"/>
        <v>0</v>
      </c>
      <c r="X701" s="25">
        <f t="shared" si="121"/>
        <v>0</v>
      </c>
      <c r="Z701" s="25">
        <f t="shared" si="119"/>
        <v>15700.147694533825</v>
      </c>
      <c r="AB701" s="25">
        <f t="shared" si="113"/>
        <v>0</v>
      </c>
    </row>
    <row r="702" x14ac:dyDescent="0.2">
      <c r="I702" s="24">
        <v>697</v>
      </c>
      <c r="J702" s="28">
        <v>0</v>
      </c>
      <c r="L702" s="24">
        <v>17847.945154953002</v>
      </c>
      <c r="N702" s="24">
        <v>697</v>
      </c>
      <c r="O702" s="24">
        <f t="shared" si="114"/>
        <v>14189.116398187638</v>
      </c>
      <c r="P702" s="24">
        <f t="shared" si="111"/>
        <v>14189.116398187638</v>
      </c>
      <c r="Q702" s="24">
        <f t="shared" si="112"/>
        <v>0</v>
      </c>
      <c r="R702" s="24">
        <f t="shared" si="115"/>
        <v>14189.116398187638</v>
      </c>
      <c r="S702" s="24">
        <f t="shared" si="116"/>
        <v>0</v>
      </c>
      <c r="T702" s="24" t="str">
        <f t="shared" si="117"/>
        <v>drain</v>
      </c>
      <c r="V702" s="24">
        <f t="shared" si="120"/>
        <v>0</v>
      </c>
      <c r="W702" s="24">
        <f t="shared" si="118"/>
        <v>0</v>
      </c>
      <c r="X702" s="24">
        <f t="shared" si="121"/>
        <v>0</v>
      </c>
      <c r="Z702" s="24">
        <f t="shared" si="119"/>
        <v>14189.116398187638</v>
      </c>
      <c r="AB702" s="24">
        <f t="shared" si="113"/>
        <v>0</v>
      </c>
    </row>
    <row r="703" x14ac:dyDescent="0.2">
      <c r="I703" s="25">
        <v>698</v>
      </c>
      <c r="J703" s="29">
        <v>0</v>
      </c>
      <c r="L703" s="25">
        <v>16143.379626202583</v>
      </c>
      <c r="N703" s="25">
        <v>698</v>
      </c>
      <c r="O703" s="25">
        <f t="shared" si="114"/>
        <v>12833.986802831054</v>
      </c>
      <c r="P703" s="25">
        <f t="shared" si="111"/>
        <v>12833.986802831054</v>
      </c>
      <c r="Q703" s="25">
        <f t="shared" si="112"/>
        <v>0</v>
      </c>
      <c r="R703" s="25">
        <f t="shared" si="115"/>
        <v>12833.986802831054</v>
      </c>
      <c r="S703" s="25">
        <f t="shared" si="116"/>
        <v>0</v>
      </c>
      <c r="T703" s="25" t="str">
        <f t="shared" si="117"/>
        <v>drain</v>
      </c>
      <c r="V703" s="25">
        <f t="shared" si="120"/>
        <v>0</v>
      </c>
      <c r="W703" s="25">
        <f t="shared" si="118"/>
        <v>0</v>
      </c>
      <c r="X703" s="25">
        <f t="shared" si="121"/>
        <v>0</v>
      </c>
      <c r="Z703" s="25">
        <f t="shared" si="119"/>
        <v>12833.986802831054</v>
      </c>
      <c r="AB703" s="25">
        <f t="shared" si="113"/>
        <v>0</v>
      </c>
    </row>
    <row r="704" x14ac:dyDescent="0.2">
      <c r="I704" s="24">
        <v>699</v>
      </c>
      <c r="J704" s="28">
        <v>0</v>
      </c>
      <c r="L704" s="24">
        <v>15012.923784494398</v>
      </c>
      <c r="N704" s="24">
        <v>699</v>
      </c>
      <c r="O704" s="24">
        <f t="shared" si="114"/>
        <v>11935.274408673047</v>
      </c>
      <c r="P704" s="24">
        <f t="shared" si="111"/>
        <v>11935.274408673047</v>
      </c>
      <c r="Q704" s="24">
        <f t="shared" si="112"/>
        <v>0</v>
      </c>
      <c r="R704" s="24">
        <f t="shared" si="115"/>
        <v>11935.274408673047</v>
      </c>
      <c r="S704" s="24">
        <f t="shared" si="116"/>
        <v>0</v>
      </c>
      <c r="T704" s="24" t="str">
        <f t="shared" si="117"/>
        <v>drain</v>
      </c>
      <c r="V704" s="24">
        <f t="shared" si="120"/>
        <v>0</v>
      </c>
      <c r="W704" s="24">
        <f t="shared" si="118"/>
        <v>0</v>
      </c>
      <c r="X704" s="24">
        <f t="shared" si="121"/>
        <v>0</v>
      </c>
      <c r="Z704" s="24">
        <f t="shared" si="119"/>
        <v>11935.274408673047</v>
      </c>
      <c r="AB704" s="24">
        <f t="shared" si="113"/>
        <v>0</v>
      </c>
    </row>
    <row r="705" x14ac:dyDescent="0.2">
      <c r="I705" s="25">
        <v>700</v>
      </c>
      <c r="J705" s="29">
        <v>0</v>
      </c>
      <c r="L705" s="25">
        <v>14463.426560258864</v>
      </c>
      <c r="N705" s="25">
        <v>700</v>
      </c>
      <c r="O705" s="25">
        <f t="shared" si="114"/>
        <v>11498.424115405798</v>
      </c>
      <c r="P705" s="25">
        <f t="shared" si="111"/>
        <v>11498.424115405798</v>
      </c>
      <c r="Q705" s="25">
        <f t="shared" si="112"/>
        <v>0</v>
      </c>
      <c r="R705" s="25">
        <f t="shared" si="115"/>
        <v>11498.424115405798</v>
      </c>
      <c r="S705" s="25">
        <f t="shared" si="116"/>
        <v>0</v>
      </c>
      <c r="T705" s="25" t="str">
        <f t="shared" si="117"/>
        <v>drain</v>
      </c>
      <c r="V705" s="25">
        <f t="shared" si="120"/>
        <v>0</v>
      </c>
      <c r="W705" s="25">
        <f t="shared" si="118"/>
        <v>0</v>
      </c>
      <c r="X705" s="25">
        <f t="shared" si="121"/>
        <v>0</v>
      </c>
      <c r="Z705" s="25">
        <f t="shared" si="119"/>
        <v>11498.424115405798</v>
      </c>
      <c r="AB705" s="25">
        <f t="shared" si="113"/>
        <v>0</v>
      </c>
    </row>
    <row r="706" x14ac:dyDescent="0.2">
      <c r="I706" s="24">
        <v>701</v>
      </c>
      <c r="J706" s="28">
        <v>0</v>
      </c>
      <c r="L706" s="24">
        <v>14254.513336944579</v>
      </c>
      <c r="N706" s="24">
        <v>701</v>
      </c>
      <c r="O706" s="24">
        <f t="shared" si="114"/>
        <v>11332.338102870941</v>
      </c>
      <c r="P706" s="24">
        <f t="shared" si="111"/>
        <v>11332.338102870941</v>
      </c>
      <c r="Q706" s="24">
        <f t="shared" si="112"/>
        <v>0</v>
      </c>
      <c r="R706" s="24">
        <f t="shared" si="115"/>
        <v>11332.338102870941</v>
      </c>
      <c r="S706" s="24">
        <f t="shared" si="116"/>
        <v>0</v>
      </c>
      <c r="T706" s="24" t="str">
        <f t="shared" si="117"/>
        <v>drain</v>
      </c>
      <c r="V706" s="24">
        <f t="shared" si="120"/>
        <v>0</v>
      </c>
      <c r="W706" s="24">
        <f t="shared" si="118"/>
        <v>0</v>
      </c>
      <c r="X706" s="24">
        <f t="shared" si="121"/>
        <v>0</v>
      </c>
      <c r="Z706" s="24">
        <f t="shared" si="119"/>
        <v>11332.338102870941</v>
      </c>
      <c r="AB706" s="24">
        <f t="shared" si="113"/>
        <v>0</v>
      </c>
    </row>
    <row r="707" x14ac:dyDescent="0.2">
      <c r="I707" s="25">
        <v>702</v>
      </c>
      <c r="J707" s="29">
        <v>0</v>
      </c>
      <c r="L707" s="25">
        <v>14582.694050645827</v>
      </c>
      <c r="N707" s="25">
        <v>702</v>
      </c>
      <c r="O707" s="25">
        <f t="shared" si="114"/>
        <v>11593.241770263432</v>
      </c>
      <c r="P707" s="25">
        <f t="shared" si="111"/>
        <v>11593.241770263432</v>
      </c>
      <c r="Q707" s="25">
        <f t="shared" si="112"/>
        <v>0</v>
      </c>
      <c r="R707" s="25">
        <f t="shared" si="115"/>
        <v>11593.241770263432</v>
      </c>
      <c r="S707" s="25">
        <f t="shared" si="116"/>
        <v>0</v>
      </c>
      <c r="T707" s="25" t="str">
        <f t="shared" si="117"/>
        <v>drain</v>
      </c>
      <c r="V707" s="25">
        <f t="shared" si="120"/>
        <v>0</v>
      </c>
      <c r="W707" s="25">
        <f t="shared" si="118"/>
        <v>0</v>
      </c>
      <c r="X707" s="25">
        <f t="shared" si="121"/>
        <v>0</v>
      </c>
      <c r="Z707" s="25">
        <f t="shared" si="119"/>
        <v>11593.241770263432</v>
      </c>
      <c r="AB707" s="25">
        <f t="shared" si="113"/>
        <v>0</v>
      </c>
    </row>
    <row r="708" x14ac:dyDescent="0.2">
      <c r="I708" s="24">
        <v>703</v>
      </c>
      <c r="J708" s="28">
        <v>0</v>
      </c>
      <c r="L708" s="24">
        <v>15080.881774938105</v>
      </c>
      <c r="N708" s="24">
        <v>703</v>
      </c>
      <c r="O708" s="24">
        <f t="shared" si="114"/>
        <v>11989.301011075795</v>
      </c>
      <c r="P708" s="24">
        <f t="shared" si="111"/>
        <v>11989.301011075795</v>
      </c>
      <c r="Q708" s="24">
        <f t="shared" si="112"/>
        <v>0</v>
      </c>
      <c r="R708" s="24">
        <f t="shared" si="115"/>
        <v>11989.301011075795</v>
      </c>
      <c r="S708" s="24">
        <f t="shared" si="116"/>
        <v>0</v>
      </c>
      <c r="T708" s="24" t="str">
        <f t="shared" si="117"/>
        <v>drain</v>
      </c>
      <c r="V708" s="24">
        <f t="shared" si="120"/>
        <v>0</v>
      </c>
      <c r="W708" s="24">
        <f t="shared" si="118"/>
        <v>0</v>
      </c>
      <c r="X708" s="24">
        <f t="shared" si="121"/>
        <v>0</v>
      </c>
      <c r="Z708" s="24">
        <f t="shared" si="119"/>
        <v>11989.301011075795</v>
      </c>
      <c r="AB708" s="24">
        <f t="shared" si="113"/>
        <v>0</v>
      </c>
    </row>
    <row r="709" x14ac:dyDescent="0.2">
      <c r="I709" s="25">
        <v>704</v>
      </c>
      <c r="J709" s="29">
        <v>0</v>
      </c>
      <c r="L709" s="25">
        <v>15187.913459873198</v>
      </c>
      <c r="N709" s="25">
        <v>704</v>
      </c>
      <c r="O709" s="25">
        <f t="shared" si="114"/>
        <v>12074.391200599193</v>
      </c>
      <c r="P709" s="25">
        <f t="shared" si="111"/>
        <v>12074.391200599193</v>
      </c>
      <c r="Q709" s="25">
        <f t="shared" si="112"/>
        <v>0</v>
      </c>
      <c r="R709" s="25">
        <f t="shared" si="115"/>
        <v>12074.391200599193</v>
      </c>
      <c r="S709" s="25">
        <f t="shared" si="116"/>
        <v>0</v>
      </c>
      <c r="T709" s="25" t="str">
        <f t="shared" si="117"/>
        <v>drain</v>
      </c>
      <c r="V709" s="25">
        <f t="shared" si="120"/>
        <v>0</v>
      </c>
      <c r="W709" s="25">
        <f t="shared" si="118"/>
        <v>0</v>
      </c>
      <c r="X709" s="25">
        <f t="shared" si="121"/>
        <v>0</v>
      </c>
      <c r="Z709" s="25">
        <f t="shared" si="119"/>
        <v>12074.391200599193</v>
      </c>
      <c r="AB709" s="25">
        <f t="shared" si="113"/>
        <v>0</v>
      </c>
    </row>
    <row r="710" x14ac:dyDescent="0.2">
      <c r="I710" s="24">
        <v>705</v>
      </c>
      <c r="J710" s="28">
        <v>0.23240992000000002</v>
      </c>
      <c r="L710" s="24">
        <v>16401.973039579389</v>
      </c>
      <c r="N710" s="24">
        <v>705</v>
      </c>
      <c r="O710" s="24">
        <f t="shared" si="114"/>
        <v>13039.568566465614</v>
      </c>
      <c r="P710" s="24">
        <f t="shared" ref="P710:P773" si="122">O710-$E$8*$E$9</f>
        <v>13039.568566465614</v>
      </c>
      <c r="Q710" s="24">
        <f t="shared" ref="Q710:Q773" si="123">J710*$E$7</f>
        <v>18592.793600000001</v>
      </c>
      <c r="R710" s="24">
        <f t="shared" si="115"/>
        <v>0</v>
      </c>
      <c r="S710" s="24">
        <f t="shared" si="116"/>
        <v>5553.225033534387</v>
      </c>
      <c r="T710" s="24" t="str">
        <f t="shared" si="117"/>
        <v>charge</v>
      </c>
      <c r="V710" s="24">
        <f t="shared" si="120"/>
        <v>4000</v>
      </c>
      <c r="W710" s="24">
        <f t="shared" si="118"/>
        <v>4000</v>
      </c>
      <c r="X710" s="24">
        <f t="shared" si="121"/>
        <v>0</v>
      </c>
      <c r="Z710" s="24">
        <f t="shared" si="119"/>
        <v>0</v>
      </c>
      <c r="AB710" s="24">
        <f t="shared" ref="AB710:AB773" si="124">IF(T710="charge",(S710-V710),0)</f>
        <v>1553.225033534387</v>
      </c>
    </row>
    <row r="711" x14ac:dyDescent="0.2">
      <c r="I711" s="25">
        <v>706</v>
      </c>
      <c r="J711" s="29">
        <v>0.62923752700000002</v>
      </c>
      <c r="L711" s="25">
        <v>18398.006251811981</v>
      </c>
      <c r="N711" s="25">
        <v>706</v>
      </c>
      <c r="O711" s="25">
        <f t="shared" ref="O711:O774" si="125">L711*$O$2</f>
        <v>14626.414970190526</v>
      </c>
      <c r="P711" s="25">
        <f t="shared" si="122"/>
        <v>14626.414970190526</v>
      </c>
      <c r="Q711" s="25">
        <f t="shared" si="123"/>
        <v>50339.002160000004</v>
      </c>
      <c r="R711" s="25">
        <f t="shared" ref="R711:R774" si="126">IF(P711&gt;Q711,P711-Q711,0)</f>
        <v>0</v>
      </c>
      <c r="S711" s="25">
        <f t="shared" ref="S711:S774" si="127">IF(Q711&gt;P711,Q711-P711,0)</f>
        <v>35712.587189809477</v>
      </c>
      <c r="T711" s="25" t="str">
        <f t="shared" ref="T711:T774" si="128">IF(P711&gt;Q711,"drain","charge")</f>
        <v>charge</v>
      </c>
      <c r="V711" s="25">
        <f t="shared" si="120"/>
        <v>0</v>
      </c>
      <c r="W711" s="25">
        <f t="shared" ref="W711:W774" si="129">IF(W710+S711&gt;$E$11,$E$11,IF(T711="charge",W710+(S711*$E$12),IF((W710-R711)&gt;0,W710-R711,0)))</f>
        <v>4000</v>
      </c>
      <c r="X711" s="25">
        <f t="shared" si="121"/>
        <v>0</v>
      </c>
      <c r="Z711" s="25">
        <f t="shared" ref="Z711:Z774" si="130">R711-X711</f>
        <v>0</v>
      </c>
      <c r="AB711" s="25">
        <f t="shared" si="124"/>
        <v>35712.587189809477</v>
      </c>
    </row>
    <row r="712" x14ac:dyDescent="0.2">
      <c r="I712" s="24">
        <v>707</v>
      </c>
      <c r="J712" s="28">
        <v>0.61482104299999996</v>
      </c>
      <c r="L712" s="24">
        <v>20639.400861394402</v>
      </c>
      <c r="N712" s="24">
        <v>707</v>
      </c>
      <c r="O712" s="24">
        <f t="shared" si="125"/>
        <v>16408.323684808551</v>
      </c>
      <c r="P712" s="24">
        <f t="shared" si="122"/>
        <v>16408.323684808551</v>
      </c>
      <c r="Q712" s="24">
        <f t="shared" si="123"/>
        <v>49185.683439999993</v>
      </c>
      <c r="R712" s="24">
        <f t="shared" si="126"/>
        <v>0</v>
      </c>
      <c r="S712" s="24">
        <f t="shared" si="127"/>
        <v>32777.359755191443</v>
      </c>
      <c r="T712" s="24" t="str">
        <f t="shared" si="128"/>
        <v>charge</v>
      </c>
      <c r="V712" s="24">
        <f t="shared" ref="V712:V775" si="131">IF(W712&gt;=W711,(W712-W711),0)</f>
        <v>0</v>
      </c>
      <c r="W712" s="24">
        <f t="shared" si="129"/>
        <v>4000</v>
      </c>
      <c r="X712" s="24">
        <f t="shared" ref="X712:X775" si="132">IF(T712="drain",W711-W712,0)</f>
        <v>0</v>
      </c>
      <c r="Z712" s="24">
        <f t="shared" si="130"/>
        <v>0</v>
      </c>
      <c r="AB712" s="24">
        <f t="shared" si="124"/>
        <v>32777.359755191443</v>
      </c>
    </row>
    <row r="713" x14ac:dyDescent="0.2">
      <c r="I713" s="25">
        <v>708</v>
      </c>
      <c r="J713" s="29">
        <v>0.62927265399999999</v>
      </c>
      <c r="L713" s="25">
        <v>21821.696888208389</v>
      </c>
      <c r="N713" s="25">
        <v>708</v>
      </c>
      <c r="O713" s="25">
        <f t="shared" si="125"/>
        <v>17348.249026125672</v>
      </c>
      <c r="P713" s="25">
        <f t="shared" si="122"/>
        <v>17348.249026125672</v>
      </c>
      <c r="Q713" s="25">
        <f t="shared" si="123"/>
        <v>50341.812319999997</v>
      </c>
      <c r="R713" s="25">
        <f t="shared" si="126"/>
        <v>0</v>
      </c>
      <c r="S713" s="25">
        <f t="shared" si="127"/>
        <v>32993.563293874322</v>
      </c>
      <c r="T713" s="25" t="str">
        <f t="shared" si="128"/>
        <v>charge</v>
      </c>
      <c r="V713" s="25">
        <f t="shared" si="131"/>
        <v>0</v>
      </c>
      <c r="W713" s="25">
        <f t="shared" si="129"/>
        <v>4000</v>
      </c>
      <c r="X713" s="25">
        <f t="shared" si="132"/>
        <v>0</v>
      </c>
      <c r="Z713" s="25">
        <f t="shared" si="130"/>
        <v>0</v>
      </c>
      <c r="AB713" s="25">
        <f t="shared" si="124"/>
        <v>32993.563293874322</v>
      </c>
    </row>
    <row r="714" x14ac:dyDescent="0.2">
      <c r="I714" s="24">
        <v>709</v>
      </c>
      <c r="J714" s="28">
        <v>0.37335254800000001</v>
      </c>
      <c r="L714" s="24">
        <v>22224.724960422514</v>
      </c>
      <c r="N714" s="24">
        <v>709</v>
      </c>
      <c r="O714" s="24">
        <f t="shared" si="125"/>
        <v>17668.656343535898</v>
      </c>
      <c r="P714" s="24">
        <f t="shared" si="122"/>
        <v>17668.656343535898</v>
      </c>
      <c r="Q714" s="24">
        <f t="shared" si="123"/>
        <v>29868.203840000002</v>
      </c>
      <c r="R714" s="24">
        <f t="shared" si="126"/>
        <v>0</v>
      </c>
      <c r="S714" s="24">
        <f t="shared" si="127"/>
        <v>12199.547496464103</v>
      </c>
      <c r="T714" s="24" t="str">
        <f t="shared" si="128"/>
        <v>charge</v>
      </c>
      <c r="V714" s="24">
        <f t="shared" si="131"/>
        <v>0</v>
      </c>
      <c r="W714" s="24">
        <f t="shared" si="129"/>
        <v>4000</v>
      </c>
      <c r="X714" s="24">
        <f t="shared" si="132"/>
        <v>0</v>
      </c>
      <c r="Z714" s="24">
        <f t="shared" si="130"/>
        <v>0</v>
      </c>
      <c r="AB714" s="24">
        <f t="shared" si="124"/>
        <v>12199.547496464103</v>
      </c>
    </row>
    <row r="715" x14ac:dyDescent="0.2">
      <c r="I715" s="25">
        <v>710</v>
      </c>
      <c r="J715" s="29">
        <v>0.56087600900000001</v>
      </c>
      <c r="L715" s="25">
        <v>21825.974971318243</v>
      </c>
      <c r="N715" s="25">
        <v>710</v>
      </c>
      <c r="O715" s="25">
        <f t="shared" si="125"/>
        <v>17351.650102198004</v>
      </c>
      <c r="P715" s="25">
        <f t="shared" si="122"/>
        <v>17351.650102198004</v>
      </c>
      <c r="Q715" s="25">
        <f t="shared" si="123"/>
        <v>44870.080719999998</v>
      </c>
      <c r="R715" s="25">
        <f t="shared" si="126"/>
        <v>0</v>
      </c>
      <c r="S715" s="25">
        <f t="shared" si="127"/>
        <v>27518.430617801994</v>
      </c>
      <c r="T715" s="25" t="str">
        <f t="shared" si="128"/>
        <v>charge</v>
      </c>
      <c r="V715" s="25">
        <f t="shared" si="131"/>
        <v>0</v>
      </c>
      <c r="W715" s="25">
        <f t="shared" si="129"/>
        <v>4000</v>
      </c>
      <c r="X715" s="25">
        <f t="shared" si="132"/>
        <v>0</v>
      </c>
      <c r="Z715" s="25">
        <f t="shared" si="130"/>
        <v>0</v>
      </c>
      <c r="AB715" s="25">
        <f t="shared" si="124"/>
        <v>27518.430617801994</v>
      </c>
    </row>
    <row r="716" x14ac:dyDescent="0.2">
      <c r="I716" s="24">
        <v>711</v>
      </c>
      <c r="J716" s="28">
        <v>0.70722958599999997</v>
      </c>
      <c r="L716" s="24">
        <v>21440.430938673016</v>
      </c>
      <c r="N716" s="24">
        <v>711</v>
      </c>
      <c r="O716" s="24">
        <f t="shared" si="125"/>
        <v>17045.142596245048</v>
      </c>
      <c r="P716" s="24">
        <f t="shared" si="122"/>
        <v>17045.142596245048</v>
      </c>
      <c r="Q716" s="24">
        <f t="shared" si="123"/>
        <v>56578.366879999994</v>
      </c>
      <c r="R716" s="24">
        <f t="shared" si="126"/>
        <v>0</v>
      </c>
      <c r="S716" s="24">
        <f t="shared" si="127"/>
        <v>39533.224283754942</v>
      </c>
      <c r="T716" s="24" t="str">
        <f t="shared" si="128"/>
        <v>charge</v>
      </c>
      <c r="V716" s="24">
        <f t="shared" si="131"/>
        <v>0</v>
      </c>
      <c r="W716" s="24">
        <f t="shared" si="129"/>
        <v>4000</v>
      </c>
      <c r="X716" s="24">
        <f t="shared" si="132"/>
        <v>0</v>
      </c>
      <c r="Z716" s="24">
        <f t="shared" si="130"/>
        <v>0</v>
      </c>
      <c r="AB716" s="24">
        <f t="shared" si="124"/>
        <v>39533.224283754942</v>
      </c>
    </row>
    <row r="717" x14ac:dyDescent="0.2">
      <c r="I717" s="25">
        <v>712</v>
      </c>
      <c r="J717" s="29">
        <v>0.58558454000000004</v>
      </c>
      <c r="L717" s="25">
        <v>20713.906273245811</v>
      </c>
      <c r="N717" s="25">
        <v>712</v>
      </c>
      <c r="O717" s="25">
        <f t="shared" si="125"/>
        <v>16467.55548723042</v>
      </c>
      <c r="P717" s="25">
        <f t="shared" si="122"/>
        <v>16467.55548723042</v>
      </c>
      <c r="Q717" s="25">
        <f t="shared" si="123"/>
        <v>46846.763200000001</v>
      </c>
      <c r="R717" s="25">
        <f t="shared" si="126"/>
        <v>0</v>
      </c>
      <c r="S717" s="25">
        <f t="shared" si="127"/>
        <v>30379.207712769581</v>
      </c>
      <c r="T717" s="25" t="str">
        <f t="shared" si="128"/>
        <v>charge</v>
      </c>
      <c r="V717" s="25">
        <f t="shared" si="131"/>
        <v>0</v>
      </c>
      <c r="W717" s="25">
        <f t="shared" si="129"/>
        <v>4000</v>
      </c>
      <c r="X717" s="25">
        <f t="shared" si="132"/>
        <v>0</v>
      </c>
      <c r="Z717" s="25">
        <f t="shared" si="130"/>
        <v>0</v>
      </c>
      <c r="AB717" s="25">
        <f t="shared" si="124"/>
        <v>30379.207712769581</v>
      </c>
    </row>
    <row r="718" x14ac:dyDescent="0.2">
      <c r="I718" s="24">
        <v>713</v>
      </c>
      <c r="J718" s="28">
        <v>0.422006626</v>
      </c>
      <c r="L718" s="24">
        <v>20457.639013481137</v>
      </c>
      <c r="N718" s="24">
        <v>713</v>
      </c>
      <c r="O718" s="24">
        <f t="shared" si="125"/>
        <v>16263.823015717506</v>
      </c>
      <c r="P718" s="24">
        <f t="shared" si="122"/>
        <v>16263.823015717506</v>
      </c>
      <c r="Q718" s="24">
        <f t="shared" si="123"/>
        <v>33760.530079999997</v>
      </c>
      <c r="R718" s="24">
        <f t="shared" si="126"/>
        <v>0</v>
      </c>
      <c r="S718" s="24">
        <f t="shared" si="127"/>
        <v>17496.707064282491</v>
      </c>
      <c r="T718" s="24" t="str">
        <f t="shared" si="128"/>
        <v>charge</v>
      </c>
      <c r="V718" s="24">
        <f t="shared" si="131"/>
        <v>0</v>
      </c>
      <c r="W718" s="24">
        <f t="shared" si="129"/>
        <v>4000</v>
      </c>
      <c r="X718" s="24">
        <f t="shared" si="132"/>
        <v>0</v>
      </c>
      <c r="Z718" s="24">
        <f t="shared" si="130"/>
        <v>0</v>
      </c>
      <c r="AB718" s="24">
        <f t="shared" si="124"/>
        <v>17496.707064282491</v>
      </c>
    </row>
    <row r="719" x14ac:dyDescent="0.2">
      <c r="I719" s="25">
        <v>714</v>
      </c>
      <c r="J719" s="29">
        <v>0</v>
      </c>
      <c r="L719" s="25">
        <v>20780.826547813413</v>
      </c>
      <c r="N719" s="25">
        <v>714</v>
      </c>
      <c r="O719" s="25">
        <f t="shared" si="125"/>
        <v>16520.757105511664</v>
      </c>
      <c r="P719" s="25">
        <f t="shared" si="122"/>
        <v>16520.757105511664</v>
      </c>
      <c r="Q719" s="25">
        <f t="shared" si="123"/>
        <v>0</v>
      </c>
      <c r="R719" s="25">
        <f t="shared" si="126"/>
        <v>16520.757105511664</v>
      </c>
      <c r="S719" s="25">
        <f t="shared" si="127"/>
        <v>0</v>
      </c>
      <c r="T719" s="25" t="str">
        <f t="shared" si="128"/>
        <v>drain</v>
      </c>
      <c r="V719" s="25">
        <f t="shared" si="131"/>
        <v>0</v>
      </c>
      <c r="W719" s="25">
        <f t="shared" si="129"/>
        <v>0</v>
      </c>
      <c r="X719" s="25">
        <f t="shared" si="132"/>
        <v>4000</v>
      </c>
      <c r="Z719" s="25">
        <f t="shared" si="130"/>
        <v>12520.757105511664</v>
      </c>
      <c r="AB719" s="25">
        <f t="shared" si="124"/>
        <v>0</v>
      </c>
    </row>
    <row r="720" x14ac:dyDescent="0.2">
      <c r="I720" s="24">
        <v>715</v>
      </c>
      <c r="J720" s="28">
        <v>0</v>
      </c>
      <c r="L720" s="24">
        <v>23526.06013636589</v>
      </c>
      <c r="N720" s="24">
        <v>715</v>
      </c>
      <c r="O720" s="24">
        <f t="shared" si="125"/>
        <v>18703.217808410882</v>
      </c>
      <c r="P720" s="24">
        <f t="shared" si="122"/>
        <v>18703.217808410882</v>
      </c>
      <c r="Q720" s="24">
        <f t="shared" si="123"/>
        <v>0</v>
      </c>
      <c r="R720" s="24">
        <f t="shared" si="126"/>
        <v>18703.217808410882</v>
      </c>
      <c r="S720" s="24">
        <f t="shared" si="127"/>
        <v>0</v>
      </c>
      <c r="T720" s="24" t="str">
        <f t="shared" si="128"/>
        <v>drain</v>
      </c>
      <c r="V720" s="24">
        <f t="shared" si="131"/>
        <v>0</v>
      </c>
      <c r="W720" s="24">
        <f t="shared" si="129"/>
        <v>0</v>
      </c>
      <c r="X720" s="24">
        <f t="shared" si="132"/>
        <v>0</v>
      </c>
      <c r="Z720" s="24">
        <f t="shared" si="130"/>
        <v>18703.217808410882</v>
      </c>
      <c r="AB720" s="24">
        <f t="shared" si="124"/>
        <v>0</v>
      </c>
    </row>
    <row r="721" x14ac:dyDescent="0.2">
      <c r="I721" s="25">
        <v>716</v>
      </c>
      <c r="J721" s="29">
        <v>0</v>
      </c>
      <c r="L721" s="25">
        <v>24842.498024749755</v>
      </c>
      <c r="N721" s="25">
        <v>716</v>
      </c>
      <c r="O721" s="25">
        <f t="shared" si="125"/>
        <v>19749.785929676058</v>
      </c>
      <c r="P721" s="25">
        <f t="shared" si="122"/>
        <v>19749.785929676058</v>
      </c>
      <c r="Q721" s="25">
        <f t="shared" si="123"/>
        <v>0</v>
      </c>
      <c r="R721" s="25">
        <f t="shared" si="126"/>
        <v>19749.785929676058</v>
      </c>
      <c r="S721" s="25">
        <f t="shared" si="127"/>
        <v>0</v>
      </c>
      <c r="T721" s="25" t="str">
        <f t="shared" si="128"/>
        <v>drain</v>
      </c>
      <c r="V721" s="25">
        <f t="shared" si="131"/>
        <v>0</v>
      </c>
      <c r="W721" s="25">
        <f t="shared" si="129"/>
        <v>0</v>
      </c>
      <c r="X721" s="25">
        <f t="shared" si="132"/>
        <v>0</v>
      </c>
      <c r="Z721" s="25">
        <f t="shared" si="130"/>
        <v>19749.785929676058</v>
      </c>
      <c r="AB721" s="25">
        <f t="shared" si="124"/>
        <v>0</v>
      </c>
    </row>
    <row r="722" x14ac:dyDescent="0.2">
      <c r="I722" s="24">
        <v>717</v>
      </c>
      <c r="J722" s="28">
        <v>0</v>
      </c>
      <c r="L722" s="24">
        <v>24753.519193577766</v>
      </c>
      <c r="N722" s="24">
        <v>717</v>
      </c>
      <c r="O722" s="24">
        <f t="shared" si="125"/>
        <v>19679.047758894325</v>
      </c>
      <c r="P722" s="24">
        <f t="shared" si="122"/>
        <v>19679.047758894325</v>
      </c>
      <c r="Q722" s="24">
        <f t="shared" si="123"/>
        <v>0</v>
      </c>
      <c r="R722" s="24">
        <f t="shared" si="126"/>
        <v>19679.047758894325</v>
      </c>
      <c r="S722" s="24">
        <f t="shared" si="127"/>
        <v>0</v>
      </c>
      <c r="T722" s="24" t="str">
        <f t="shared" si="128"/>
        <v>drain</v>
      </c>
      <c r="V722" s="24">
        <f t="shared" si="131"/>
        <v>0</v>
      </c>
      <c r="W722" s="24">
        <f t="shared" si="129"/>
        <v>0</v>
      </c>
      <c r="X722" s="24">
        <f t="shared" si="132"/>
        <v>0</v>
      </c>
      <c r="Z722" s="24">
        <f t="shared" si="130"/>
        <v>19679.047758894325</v>
      </c>
      <c r="AB722" s="24">
        <f t="shared" si="124"/>
        <v>0</v>
      </c>
    </row>
    <row r="723" x14ac:dyDescent="0.2">
      <c r="I723" s="25">
        <v>718</v>
      </c>
      <c r="J723" s="29">
        <v>0</v>
      </c>
      <c r="L723" s="25">
        <v>24096.258707380293</v>
      </c>
      <c r="N723" s="25">
        <v>718</v>
      </c>
      <c r="O723" s="25">
        <f t="shared" si="125"/>
        <v>19156.525672367334</v>
      </c>
      <c r="P723" s="25">
        <f t="shared" si="122"/>
        <v>19156.525672367334</v>
      </c>
      <c r="Q723" s="25">
        <f t="shared" si="123"/>
        <v>0</v>
      </c>
      <c r="R723" s="25">
        <f t="shared" si="126"/>
        <v>19156.525672367334</v>
      </c>
      <c r="S723" s="25">
        <f t="shared" si="127"/>
        <v>0</v>
      </c>
      <c r="T723" s="25" t="str">
        <f t="shared" si="128"/>
        <v>drain</v>
      </c>
      <c r="V723" s="25">
        <f t="shared" si="131"/>
        <v>0</v>
      </c>
      <c r="W723" s="25">
        <f t="shared" si="129"/>
        <v>0</v>
      </c>
      <c r="X723" s="25">
        <f t="shared" si="132"/>
        <v>0</v>
      </c>
      <c r="Z723" s="25">
        <f t="shared" si="130"/>
        <v>19156.525672367334</v>
      </c>
      <c r="AB723" s="25">
        <f t="shared" si="124"/>
        <v>0</v>
      </c>
    </row>
    <row r="724" x14ac:dyDescent="0.2">
      <c r="I724" s="24">
        <v>719</v>
      </c>
      <c r="J724" s="28">
        <v>0</v>
      </c>
      <c r="L724" s="24">
        <v>22844.864465785024</v>
      </c>
      <c r="N724" s="24">
        <v>719</v>
      </c>
      <c r="O724" s="24">
        <f t="shared" si="125"/>
        <v>18161.667250299095</v>
      </c>
      <c r="P724" s="24">
        <f t="shared" si="122"/>
        <v>18161.667250299095</v>
      </c>
      <c r="Q724" s="24">
        <f t="shared" si="123"/>
        <v>0</v>
      </c>
      <c r="R724" s="24">
        <f t="shared" si="126"/>
        <v>18161.667250299095</v>
      </c>
      <c r="S724" s="24">
        <f t="shared" si="127"/>
        <v>0</v>
      </c>
      <c r="T724" s="24" t="str">
        <f t="shared" si="128"/>
        <v>drain</v>
      </c>
      <c r="V724" s="24">
        <f t="shared" si="131"/>
        <v>0</v>
      </c>
      <c r="W724" s="24">
        <f t="shared" si="129"/>
        <v>0</v>
      </c>
      <c r="X724" s="24">
        <f t="shared" si="132"/>
        <v>0</v>
      </c>
      <c r="Z724" s="24">
        <f t="shared" si="130"/>
        <v>18161.667250299095</v>
      </c>
      <c r="AB724" s="24">
        <f t="shared" si="124"/>
        <v>0</v>
      </c>
    </row>
    <row r="725" x14ac:dyDescent="0.2">
      <c r="I725" s="25">
        <v>720</v>
      </c>
      <c r="J725" s="29">
        <v>0</v>
      </c>
      <c r="L725" s="25">
        <v>20884.442488145825</v>
      </c>
      <c r="N725" s="25">
        <v>720</v>
      </c>
      <c r="O725" s="25">
        <f t="shared" si="125"/>
        <v>16603.131778075931</v>
      </c>
      <c r="P725" s="25">
        <f t="shared" si="122"/>
        <v>16603.131778075931</v>
      </c>
      <c r="Q725" s="25">
        <f t="shared" si="123"/>
        <v>0</v>
      </c>
      <c r="R725" s="25">
        <f t="shared" si="126"/>
        <v>16603.131778075931</v>
      </c>
      <c r="S725" s="25">
        <f t="shared" si="127"/>
        <v>0</v>
      </c>
      <c r="T725" s="25" t="str">
        <f t="shared" si="128"/>
        <v>drain</v>
      </c>
      <c r="V725" s="25">
        <f t="shared" si="131"/>
        <v>0</v>
      </c>
      <c r="W725" s="25">
        <f t="shared" si="129"/>
        <v>0</v>
      </c>
      <c r="X725" s="25">
        <f t="shared" si="132"/>
        <v>0</v>
      </c>
      <c r="Z725" s="25">
        <f t="shared" si="130"/>
        <v>16603.131778075931</v>
      </c>
      <c r="AB725" s="25">
        <f t="shared" si="124"/>
        <v>0</v>
      </c>
    </row>
    <row r="726" x14ac:dyDescent="0.2">
      <c r="I726" s="24">
        <v>721</v>
      </c>
      <c r="J726" s="28">
        <v>0</v>
      </c>
      <c r="L726" s="24">
        <v>18289.659212207793</v>
      </c>
      <c r="N726" s="24">
        <v>721</v>
      </c>
      <c r="O726" s="24">
        <f t="shared" si="125"/>
        <v>14540.279073705196</v>
      </c>
      <c r="P726" s="24">
        <f t="shared" si="122"/>
        <v>14540.279073705196</v>
      </c>
      <c r="Q726" s="24">
        <f t="shared" si="123"/>
        <v>0</v>
      </c>
      <c r="R726" s="24">
        <f t="shared" si="126"/>
        <v>14540.279073705196</v>
      </c>
      <c r="S726" s="24">
        <f t="shared" si="127"/>
        <v>0</v>
      </c>
      <c r="T726" s="24" t="str">
        <f t="shared" si="128"/>
        <v>drain</v>
      </c>
      <c r="V726" s="24">
        <f t="shared" si="131"/>
        <v>0</v>
      </c>
      <c r="W726" s="24">
        <f t="shared" si="129"/>
        <v>0</v>
      </c>
      <c r="X726" s="24">
        <f t="shared" si="132"/>
        <v>0</v>
      </c>
      <c r="Z726" s="24">
        <f t="shared" si="130"/>
        <v>14540.279073705196</v>
      </c>
      <c r="AB726" s="24">
        <f t="shared" si="124"/>
        <v>0</v>
      </c>
    </row>
    <row r="727" x14ac:dyDescent="0.2">
      <c r="I727" s="25">
        <v>722</v>
      </c>
      <c r="J727" s="29">
        <v>0</v>
      </c>
      <c r="L727" s="25">
        <v>15876.686357879638</v>
      </c>
      <c r="N727" s="25">
        <v>722</v>
      </c>
      <c r="O727" s="25">
        <f t="shared" si="125"/>
        <v>12621.965654514313</v>
      </c>
      <c r="P727" s="25">
        <f t="shared" si="122"/>
        <v>12621.965654514313</v>
      </c>
      <c r="Q727" s="25">
        <f t="shared" si="123"/>
        <v>0</v>
      </c>
      <c r="R727" s="25">
        <f t="shared" si="126"/>
        <v>12621.965654514313</v>
      </c>
      <c r="S727" s="25">
        <f t="shared" si="127"/>
        <v>0</v>
      </c>
      <c r="T727" s="25" t="str">
        <f t="shared" si="128"/>
        <v>drain</v>
      </c>
      <c r="V727" s="25">
        <f t="shared" si="131"/>
        <v>0</v>
      </c>
      <c r="W727" s="25">
        <f t="shared" si="129"/>
        <v>0</v>
      </c>
      <c r="X727" s="25">
        <f t="shared" si="132"/>
        <v>0</v>
      </c>
      <c r="Z727" s="25">
        <f t="shared" si="130"/>
        <v>12621.965654514313</v>
      </c>
      <c r="AB727" s="25">
        <f t="shared" si="124"/>
        <v>0</v>
      </c>
    </row>
    <row r="728" x14ac:dyDescent="0.2">
      <c r="I728" s="24">
        <v>723</v>
      </c>
      <c r="J728" s="28">
        <v>0</v>
      </c>
      <c r="L728" s="24">
        <v>14491.372642946242</v>
      </c>
      <c r="N728" s="24">
        <v>723</v>
      </c>
      <c r="O728" s="24">
        <f t="shared" si="125"/>
        <v>11520.641251142262</v>
      </c>
      <c r="P728" s="24">
        <f t="shared" si="122"/>
        <v>11520.641251142262</v>
      </c>
      <c r="Q728" s="24">
        <f t="shared" si="123"/>
        <v>0</v>
      </c>
      <c r="R728" s="24">
        <f t="shared" si="126"/>
        <v>11520.641251142262</v>
      </c>
      <c r="S728" s="24">
        <f t="shared" si="127"/>
        <v>0</v>
      </c>
      <c r="T728" s="24" t="str">
        <f t="shared" si="128"/>
        <v>drain</v>
      </c>
      <c r="V728" s="24">
        <f t="shared" si="131"/>
        <v>0</v>
      </c>
      <c r="W728" s="24">
        <f t="shared" si="129"/>
        <v>0</v>
      </c>
      <c r="X728" s="24">
        <f t="shared" si="132"/>
        <v>0</v>
      </c>
      <c r="Z728" s="24">
        <f t="shared" si="130"/>
        <v>11520.641251142262</v>
      </c>
      <c r="AB728" s="24">
        <f t="shared" si="124"/>
        <v>0</v>
      </c>
    </row>
    <row r="729" x14ac:dyDescent="0.2">
      <c r="I729" s="25">
        <v>724</v>
      </c>
      <c r="J729" s="29">
        <v>0</v>
      </c>
      <c r="L729" s="25">
        <v>13834.281999492645</v>
      </c>
      <c r="N729" s="25">
        <v>724</v>
      </c>
      <c r="O729" s="25">
        <f t="shared" si="125"/>
        <v>10998.254189596653</v>
      </c>
      <c r="P729" s="25">
        <f t="shared" si="122"/>
        <v>10998.254189596653</v>
      </c>
      <c r="Q729" s="25">
        <f t="shared" si="123"/>
        <v>0</v>
      </c>
      <c r="R729" s="25">
        <f t="shared" si="126"/>
        <v>10998.254189596653</v>
      </c>
      <c r="S729" s="25">
        <f t="shared" si="127"/>
        <v>0</v>
      </c>
      <c r="T729" s="25" t="str">
        <f t="shared" si="128"/>
        <v>drain</v>
      </c>
      <c r="V729" s="25">
        <f t="shared" si="131"/>
        <v>0</v>
      </c>
      <c r="W729" s="25">
        <f t="shared" si="129"/>
        <v>0</v>
      </c>
      <c r="X729" s="25">
        <f t="shared" si="132"/>
        <v>0</v>
      </c>
      <c r="Z729" s="25">
        <f t="shared" si="130"/>
        <v>10998.254189596653</v>
      </c>
      <c r="AB729" s="25">
        <f t="shared" si="124"/>
        <v>0</v>
      </c>
    </row>
    <row r="730" x14ac:dyDescent="0.2">
      <c r="I730" s="24">
        <v>725</v>
      </c>
      <c r="J730" s="28">
        <v>0</v>
      </c>
      <c r="L730" s="24">
        <v>13719.053211593628</v>
      </c>
      <c r="N730" s="24">
        <v>725</v>
      </c>
      <c r="O730" s="24">
        <f t="shared" si="125"/>
        <v>10906.647303216934</v>
      </c>
      <c r="P730" s="24">
        <f t="shared" si="122"/>
        <v>10906.647303216934</v>
      </c>
      <c r="Q730" s="24">
        <f t="shared" si="123"/>
        <v>0</v>
      </c>
      <c r="R730" s="24">
        <f t="shared" si="126"/>
        <v>10906.647303216934</v>
      </c>
      <c r="S730" s="24">
        <f t="shared" si="127"/>
        <v>0</v>
      </c>
      <c r="T730" s="24" t="str">
        <f t="shared" si="128"/>
        <v>drain</v>
      </c>
      <c r="V730" s="24">
        <f t="shared" si="131"/>
        <v>0</v>
      </c>
      <c r="W730" s="24">
        <f t="shared" si="129"/>
        <v>0</v>
      </c>
      <c r="X730" s="24">
        <f t="shared" si="132"/>
        <v>0</v>
      </c>
      <c r="Z730" s="24">
        <f t="shared" si="130"/>
        <v>10906.647303216934</v>
      </c>
      <c r="AB730" s="24">
        <f t="shared" si="124"/>
        <v>0</v>
      </c>
    </row>
    <row r="731" x14ac:dyDescent="0.2">
      <c r="I731" s="25">
        <v>726</v>
      </c>
      <c r="J731" s="29">
        <v>0</v>
      </c>
      <c r="L731" s="25">
        <v>14397.80279560089</v>
      </c>
      <c r="N731" s="25">
        <v>726</v>
      </c>
      <c r="O731" s="25">
        <f t="shared" si="125"/>
        <v>11446.253222502708</v>
      </c>
      <c r="P731" s="25">
        <f t="shared" si="122"/>
        <v>11446.253222502708</v>
      </c>
      <c r="Q731" s="25">
        <f t="shared" si="123"/>
        <v>0</v>
      </c>
      <c r="R731" s="25">
        <f t="shared" si="126"/>
        <v>11446.253222502708</v>
      </c>
      <c r="S731" s="25">
        <f t="shared" si="127"/>
        <v>0</v>
      </c>
      <c r="T731" s="25" t="str">
        <f t="shared" si="128"/>
        <v>drain</v>
      </c>
      <c r="V731" s="25">
        <f t="shared" si="131"/>
        <v>0</v>
      </c>
      <c r="W731" s="25">
        <f t="shared" si="129"/>
        <v>0</v>
      </c>
      <c r="X731" s="25">
        <f t="shared" si="132"/>
        <v>0</v>
      </c>
      <c r="Z731" s="25">
        <f t="shared" si="130"/>
        <v>11446.253222502708</v>
      </c>
      <c r="AB731" s="25">
        <f t="shared" si="124"/>
        <v>0</v>
      </c>
    </row>
    <row r="732" x14ac:dyDescent="0.2">
      <c r="I732" s="24">
        <v>727</v>
      </c>
      <c r="J732" s="28">
        <v>0</v>
      </c>
      <c r="L732" s="24">
        <v>15774.905339050292</v>
      </c>
      <c r="N732" s="24">
        <v>727</v>
      </c>
      <c r="O732" s="24">
        <f t="shared" si="125"/>
        <v>12541.049744544984</v>
      </c>
      <c r="P732" s="24">
        <f t="shared" si="122"/>
        <v>12541.049744544984</v>
      </c>
      <c r="Q732" s="24">
        <f t="shared" si="123"/>
        <v>0</v>
      </c>
      <c r="R732" s="24">
        <f t="shared" si="126"/>
        <v>12541.049744544984</v>
      </c>
      <c r="S732" s="24">
        <f t="shared" si="127"/>
        <v>0</v>
      </c>
      <c r="T732" s="24" t="str">
        <f t="shared" si="128"/>
        <v>drain</v>
      </c>
      <c r="V732" s="24">
        <f t="shared" si="131"/>
        <v>0</v>
      </c>
      <c r="W732" s="24">
        <f t="shared" si="129"/>
        <v>0</v>
      </c>
      <c r="X732" s="24">
        <f t="shared" si="132"/>
        <v>0</v>
      </c>
      <c r="Z732" s="24">
        <f t="shared" si="130"/>
        <v>12541.049744544984</v>
      </c>
      <c r="AB732" s="24">
        <f t="shared" si="124"/>
        <v>0</v>
      </c>
    </row>
    <row r="733" x14ac:dyDescent="0.2">
      <c r="I733" s="25">
        <v>728</v>
      </c>
      <c r="J733" s="29">
        <v>0</v>
      </c>
      <c r="L733" s="25">
        <v>17165.404171276092</v>
      </c>
      <c r="N733" s="25">
        <v>728</v>
      </c>
      <c r="O733" s="25">
        <f t="shared" si="125"/>
        <v>13646.496316164494</v>
      </c>
      <c r="P733" s="25">
        <f t="shared" si="122"/>
        <v>13646.496316164494</v>
      </c>
      <c r="Q733" s="25">
        <f t="shared" si="123"/>
        <v>0</v>
      </c>
      <c r="R733" s="25">
        <f t="shared" si="126"/>
        <v>13646.496316164494</v>
      </c>
      <c r="S733" s="25">
        <f t="shared" si="127"/>
        <v>0</v>
      </c>
      <c r="T733" s="25" t="str">
        <f t="shared" si="128"/>
        <v>drain</v>
      </c>
      <c r="V733" s="25">
        <f t="shared" si="131"/>
        <v>0</v>
      </c>
      <c r="W733" s="25">
        <f t="shared" si="129"/>
        <v>0</v>
      </c>
      <c r="X733" s="25">
        <f t="shared" si="132"/>
        <v>0</v>
      </c>
      <c r="Z733" s="25">
        <f t="shared" si="130"/>
        <v>13646.496316164494</v>
      </c>
      <c r="AB733" s="25">
        <f t="shared" si="124"/>
        <v>0</v>
      </c>
    </row>
    <row r="734" x14ac:dyDescent="0.2">
      <c r="I734" s="24">
        <v>729</v>
      </c>
      <c r="J734" s="28">
        <v>7.1022543000000007E-2</v>
      </c>
      <c r="L734" s="24">
        <v>19627.26761226654</v>
      </c>
      <c r="N734" s="24">
        <v>729</v>
      </c>
      <c r="O734" s="24">
        <f t="shared" si="125"/>
        <v>15603.6777517519</v>
      </c>
      <c r="P734" s="24">
        <f t="shared" si="122"/>
        <v>15603.6777517519</v>
      </c>
      <c r="Q734" s="24">
        <f t="shared" si="123"/>
        <v>5681.8034400000006</v>
      </c>
      <c r="R734" s="24">
        <f t="shared" si="126"/>
        <v>9921.8743117519007</v>
      </c>
      <c r="S734" s="24">
        <f t="shared" si="127"/>
        <v>0</v>
      </c>
      <c r="T734" s="24" t="str">
        <f t="shared" si="128"/>
        <v>drain</v>
      </c>
      <c r="V734" s="24">
        <f t="shared" si="131"/>
        <v>0</v>
      </c>
      <c r="W734" s="24">
        <f t="shared" si="129"/>
        <v>0</v>
      </c>
      <c r="X734" s="24">
        <f t="shared" si="132"/>
        <v>0</v>
      </c>
      <c r="Z734" s="24">
        <f t="shared" si="130"/>
        <v>9921.8743117519007</v>
      </c>
      <c r="AB734" s="24">
        <f t="shared" si="124"/>
        <v>0</v>
      </c>
    </row>
    <row r="735" x14ac:dyDescent="0.2">
      <c r="I735" s="25">
        <v>730</v>
      </c>
      <c r="J735" s="29">
        <v>0.14974326800000001</v>
      </c>
      <c r="L735" s="25">
        <v>21122.13086156845</v>
      </c>
      <c r="N735" s="25">
        <v>730</v>
      </c>
      <c r="O735" s="25">
        <f t="shared" si="125"/>
        <v>16792.09403494692</v>
      </c>
      <c r="P735" s="25">
        <f t="shared" si="122"/>
        <v>16792.09403494692</v>
      </c>
      <c r="Q735" s="25">
        <f t="shared" si="123"/>
        <v>11979.461440000001</v>
      </c>
      <c r="R735" s="25">
        <f t="shared" si="126"/>
        <v>4812.6325949469192</v>
      </c>
      <c r="S735" s="25">
        <f t="shared" si="127"/>
        <v>0</v>
      </c>
      <c r="T735" s="25" t="str">
        <f t="shared" si="128"/>
        <v>drain</v>
      </c>
      <c r="V735" s="25">
        <f t="shared" si="131"/>
        <v>0</v>
      </c>
      <c r="W735" s="25">
        <f t="shared" si="129"/>
        <v>0</v>
      </c>
      <c r="X735" s="25">
        <f t="shared" si="132"/>
        <v>0</v>
      </c>
      <c r="Z735" s="25">
        <f t="shared" si="130"/>
        <v>4812.6325949469192</v>
      </c>
      <c r="AB735" s="25">
        <f t="shared" si="124"/>
        <v>0</v>
      </c>
    </row>
    <row r="736" x14ac:dyDescent="0.2">
      <c r="I736" s="24">
        <v>731</v>
      </c>
      <c r="J736" s="28">
        <v>0.43657370200000001</v>
      </c>
      <c r="L736" s="24">
        <v>21667.597005558011</v>
      </c>
      <c r="N736" s="24">
        <v>731</v>
      </c>
      <c r="O736" s="24">
        <f t="shared" si="125"/>
        <v>17225.739619418619</v>
      </c>
      <c r="P736" s="24">
        <f t="shared" si="122"/>
        <v>17225.739619418619</v>
      </c>
      <c r="Q736" s="24">
        <f t="shared" si="123"/>
        <v>34925.896160000004</v>
      </c>
      <c r="R736" s="24">
        <f t="shared" si="126"/>
        <v>0</v>
      </c>
      <c r="S736" s="24">
        <f t="shared" si="127"/>
        <v>17700.156540581385</v>
      </c>
      <c r="T736" s="24" t="str">
        <f t="shared" si="128"/>
        <v>charge</v>
      </c>
      <c r="V736" s="24">
        <f t="shared" si="131"/>
        <v>4000</v>
      </c>
      <c r="W736" s="24">
        <f t="shared" si="129"/>
        <v>4000</v>
      </c>
      <c r="X736" s="24">
        <f t="shared" si="132"/>
        <v>0</v>
      </c>
      <c r="Z736" s="24">
        <f t="shared" si="130"/>
        <v>0</v>
      </c>
      <c r="AB736" s="24">
        <f t="shared" si="124"/>
        <v>13700.156540581385</v>
      </c>
    </row>
    <row r="737" x14ac:dyDescent="0.2">
      <c r="I737" s="25">
        <v>732</v>
      </c>
      <c r="J737" s="29">
        <v>0.63916681099999995</v>
      </c>
      <c r="L737" s="25">
        <v>21802.314019298552</v>
      </c>
      <c r="N737" s="25">
        <v>732</v>
      </c>
      <c r="O737" s="25">
        <f t="shared" si="125"/>
        <v>17332.839645342348</v>
      </c>
      <c r="P737" s="25">
        <f t="shared" si="122"/>
        <v>17332.839645342348</v>
      </c>
      <c r="Q737" s="25">
        <f t="shared" si="123"/>
        <v>51133.344879999997</v>
      </c>
      <c r="R737" s="25">
        <f t="shared" si="126"/>
        <v>0</v>
      </c>
      <c r="S737" s="25">
        <f t="shared" si="127"/>
        <v>33800.505234657649</v>
      </c>
      <c r="T737" s="25" t="str">
        <f t="shared" si="128"/>
        <v>charge</v>
      </c>
      <c r="V737" s="25">
        <f t="shared" si="131"/>
        <v>0</v>
      </c>
      <c r="W737" s="25">
        <f t="shared" si="129"/>
        <v>4000</v>
      </c>
      <c r="X737" s="25">
        <f t="shared" si="132"/>
        <v>0</v>
      </c>
      <c r="Z737" s="25">
        <f t="shared" si="130"/>
        <v>0</v>
      </c>
      <c r="AB737" s="25">
        <f t="shared" si="124"/>
        <v>33800.505234657649</v>
      </c>
    </row>
    <row r="738" x14ac:dyDescent="0.2">
      <c r="I738" s="24">
        <v>733</v>
      </c>
      <c r="J738" s="28">
        <v>0.57380339899999999</v>
      </c>
      <c r="L738" s="24">
        <v>21606.732473373413</v>
      </c>
      <c r="N738" s="24">
        <v>733</v>
      </c>
      <c r="O738" s="24">
        <f t="shared" si="125"/>
        <v>17177.352316331864</v>
      </c>
      <c r="P738" s="24">
        <f t="shared" si="122"/>
        <v>17177.352316331864</v>
      </c>
      <c r="Q738" s="24">
        <f t="shared" si="123"/>
        <v>45904.271919999999</v>
      </c>
      <c r="R738" s="24">
        <f t="shared" si="126"/>
        <v>0</v>
      </c>
      <c r="S738" s="24">
        <f t="shared" si="127"/>
        <v>28726.919603668135</v>
      </c>
      <c r="T738" s="24" t="str">
        <f t="shared" si="128"/>
        <v>charge</v>
      </c>
      <c r="V738" s="24">
        <f t="shared" si="131"/>
        <v>0</v>
      </c>
      <c r="W738" s="24">
        <f t="shared" si="129"/>
        <v>4000</v>
      </c>
      <c r="X738" s="24">
        <f t="shared" si="132"/>
        <v>0</v>
      </c>
      <c r="Z738" s="24">
        <f t="shared" si="130"/>
        <v>0</v>
      </c>
      <c r="AB738" s="24">
        <f t="shared" si="124"/>
        <v>28726.919603668135</v>
      </c>
    </row>
    <row r="739" x14ac:dyDescent="0.2">
      <c r="I739" s="25">
        <v>734</v>
      </c>
      <c r="J739" s="29">
        <v>0.46264023500000001</v>
      </c>
      <c r="L739" s="25">
        <v>21584.127796840665</v>
      </c>
      <c r="N739" s="25">
        <v>734</v>
      </c>
      <c r="O739" s="25">
        <f t="shared" si="125"/>
        <v>17159.381598488329</v>
      </c>
      <c r="P739" s="25">
        <f t="shared" si="122"/>
        <v>17159.381598488329</v>
      </c>
      <c r="Q739" s="25">
        <f t="shared" si="123"/>
        <v>37011.218800000002</v>
      </c>
      <c r="R739" s="25">
        <f t="shared" si="126"/>
        <v>0</v>
      </c>
      <c r="S739" s="25">
        <f t="shared" si="127"/>
        <v>19851.837201511673</v>
      </c>
      <c r="T739" s="25" t="str">
        <f t="shared" si="128"/>
        <v>charge</v>
      </c>
      <c r="V739" s="25">
        <f t="shared" si="131"/>
        <v>0</v>
      </c>
      <c r="W739" s="25">
        <f t="shared" si="129"/>
        <v>4000</v>
      </c>
      <c r="X739" s="25">
        <f t="shared" si="132"/>
        <v>0</v>
      </c>
      <c r="Z739" s="25">
        <f t="shared" si="130"/>
        <v>0</v>
      </c>
      <c r="AB739" s="25">
        <f t="shared" si="124"/>
        <v>19851.837201511673</v>
      </c>
    </row>
    <row r="740" x14ac:dyDescent="0.2">
      <c r="I740" s="24">
        <v>735</v>
      </c>
      <c r="J740" s="28">
        <v>0.112312801</v>
      </c>
      <c r="L740" s="24">
        <v>21520.480986213683</v>
      </c>
      <c r="N740" s="24">
        <v>735</v>
      </c>
      <c r="O740" s="24">
        <f t="shared" si="125"/>
        <v>17108.782384039878</v>
      </c>
      <c r="P740" s="24">
        <f t="shared" si="122"/>
        <v>17108.782384039878</v>
      </c>
      <c r="Q740" s="24">
        <f t="shared" si="123"/>
        <v>8985.024080000001</v>
      </c>
      <c r="R740" s="24">
        <f t="shared" si="126"/>
        <v>8123.7583040398767</v>
      </c>
      <c r="S740" s="24">
        <f t="shared" si="127"/>
        <v>0</v>
      </c>
      <c r="T740" s="24" t="str">
        <f t="shared" si="128"/>
        <v>drain</v>
      </c>
      <c r="V740" s="24">
        <f t="shared" si="131"/>
        <v>0</v>
      </c>
      <c r="W740" s="24">
        <f t="shared" si="129"/>
        <v>0</v>
      </c>
      <c r="X740" s="24">
        <f t="shared" si="132"/>
        <v>4000</v>
      </c>
      <c r="Z740" s="24">
        <f t="shared" si="130"/>
        <v>4123.7583040398767</v>
      </c>
      <c r="AB740" s="24">
        <f t="shared" si="124"/>
        <v>0</v>
      </c>
    </row>
    <row r="741" x14ac:dyDescent="0.2">
      <c r="I741" s="25">
        <v>736</v>
      </c>
      <c r="J741" s="29">
        <v>0.11800891899999999</v>
      </c>
      <c r="L741" s="25">
        <v>21169.103309392929</v>
      </c>
      <c r="N741" s="25">
        <v>736</v>
      </c>
      <c r="O741" s="25">
        <f t="shared" si="125"/>
        <v>16829.437130967381</v>
      </c>
      <c r="P741" s="25">
        <f t="shared" si="122"/>
        <v>16829.437130967381</v>
      </c>
      <c r="Q741" s="25">
        <f t="shared" si="123"/>
        <v>9440.7135199999993</v>
      </c>
      <c r="R741" s="25">
        <f t="shared" si="126"/>
        <v>7388.7236109673813</v>
      </c>
      <c r="S741" s="25">
        <f t="shared" si="127"/>
        <v>0</v>
      </c>
      <c r="T741" s="25" t="str">
        <f t="shared" si="128"/>
        <v>drain</v>
      </c>
      <c r="V741" s="25">
        <f t="shared" si="131"/>
        <v>0</v>
      </c>
      <c r="W741" s="25">
        <f t="shared" si="129"/>
        <v>0</v>
      </c>
      <c r="X741" s="25">
        <f t="shared" si="132"/>
        <v>0</v>
      </c>
      <c r="Z741" s="25">
        <f t="shared" si="130"/>
        <v>7388.7236109673813</v>
      </c>
      <c r="AB741" s="25">
        <f t="shared" si="124"/>
        <v>0</v>
      </c>
    </row>
    <row r="742" x14ac:dyDescent="0.2">
      <c r="I742" s="24">
        <v>737</v>
      </c>
      <c r="J742" s="28">
        <v>2.6536954000000001E-2</v>
      </c>
      <c r="L742" s="24">
        <v>20632.12363088131</v>
      </c>
      <c r="N742" s="24">
        <v>737</v>
      </c>
      <c r="O742" s="24">
        <f t="shared" si="125"/>
        <v>16402.538286550644</v>
      </c>
      <c r="P742" s="24">
        <f t="shared" si="122"/>
        <v>16402.538286550644</v>
      </c>
      <c r="Q742" s="24">
        <f t="shared" si="123"/>
        <v>2122.9563200000002</v>
      </c>
      <c r="R742" s="24">
        <f t="shared" si="126"/>
        <v>14279.581966550642</v>
      </c>
      <c r="S742" s="24">
        <f t="shared" si="127"/>
        <v>0</v>
      </c>
      <c r="T742" s="24" t="str">
        <f t="shared" si="128"/>
        <v>drain</v>
      </c>
      <c r="V742" s="24">
        <f t="shared" si="131"/>
        <v>0</v>
      </c>
      <c r="W742" s="24">
        <f t="shared" si="129"/>
        <v>0</v>
      </c>
      <c r="X742" s="24">
        <f t="shared" si="132"/>
        <v>0</v>
      </c>
      <c r="Z742" s="24">
        <f t="shared" si="130"/>
        <v>14279.581966550642</v>
      </c>
      <c r="AB742" s="24">
        <f t="shared" si="124"/>
        <v>0</v>
      </c>
    </row>
    <row r="743" x14ac:dyDescent="0.2">
      <c r="I743" s="25">
        <v>738</v>
      </c>
      <c r="J743" s="29">
        <v>0</v>
      </c>
      <c r="L743" s="25">
        <v>22078.675761032104</v>
      </c>
      <c r="N743" s="25">
        <v>738</v>
      </c>
      <c r="O743" s="25">
        <f t="shared" si="125"/>
        <v>17552.547230020522</v>
      </c>
      <c r="P743" s="25">
        <f t="shared" si="122"/>
        <v>17552.547230020522</v>
      </c>
      <c r="Q743" s="25">
        <f t="shared" si="123"/>
        <v>0</v>
      </c>
      <c r="R743" s="25">
        <f t="shared" si="126"/>
        <v>17552.547230020522</v>
      </c>
      <c r="S743" s="25">
        <f t="shared" si="127"/>
        <v>0</v>
      </c>
      <c r="T743" s="25" t="str">
        <f t="shared" si="128"/>
        <v>drain</v>
      </c>
      <c r="V743" s="25">
        <f t="shared" si="131"/>
        <v>0</v>
      </c>
      <c r="W743" s="25">
        <f t="shared" si="129"/>
        <v>0</v>
      </c>
      <c r="X743" s="25">
        <f t="shared" si="132"/>
        <v>0</v>
      </c>
      <c r="Z743" s="25">
        <f t="shared" si="130"/>
        <v>17552.547230020522</v>
      </c>
      <c r="AB743" s="25">
        <f t="shared" si="124"/>
        <v>0</v>
      </c>
    </row>
    <row r="744" x14ac:dyDescent="0.2">
      <c r="I744" s="24">
        <v>739</v>
      </c>
      <c r="J744" s="28">
        <v>0</v>
      </c>
      <c r="L744" s="24">
        <v>24097.580529713628</v>
      </c>
      <c r="N744" s="24">
        <v>739</v>
      </c>
      <c r="O744" s="24">
        <f t="shared" si="125"/>
        <v>19157.576521122337</v>
      </c>
      <c r="P744" s="24">
        <f t="shared" si="122"/>
        <v>19157.576521122337</v>
      </c>
      <c r="Q744" s="24">
        <f t="shared" si="123"/>
        <v>0</v>
      </c>
      <c r="R744" s="24">
        <f t="shared" si="126"/>
        <v>19157.576521122337</v>
      </c>
      <c r="S744" s="24">
        <f t="shared" si="127"/>
        <v>0</v>
      </c>
      <c r="T744" s="24" t="str">
        <f t="shared" si="128"/>
        <v>drain</v>
      </c>
      <c r="V744" s="24">
        <f t="shared" si="131"/>
        <v>0</v>
      </c>
      <c r="W744" s="24">
        <f t="shared" si="129"/>
        <v>0</v>
      </c>
      <c r="X744" s="24">
        <f t="shared" si="132"/>
        <v>0</v>
      </c>
      <c r="Z744" s="24">
        <f t="shared" si="130"/>
        <v>19157.576521122337</v>
      </c>
      <c r="AB744" s="24">
        <f t="shared" si="124"/>
        <v>0</v>
      </c>
    </row>
    <row r="745" x14ac:dyDescent="0.2">
      <c r="I745" s="25">
        <v>740</v>
      </c>
      <c r="J745" s="29">
        <v>0</v>
      </c>
      <c r="L745" s="25">
        <v>24722.643152332304</v>
      </c>
      <c r="N745" s="25">
        <v>740</v>
      </c>
      <c r="O745" s="25">
        <f t="shared" si="125"/>
        <v>19654.501306104183</v>
      </c>
      <c r="P745" s="25">
        <f t="shared" si="122"/>
        <v>19654.501306104183</v>
      </c>
      <c r="Q745" s="25">
        <f t="shared" si="123"/>
        <v>0</v>
      </c>
      <c r="R745" s="25">
        <f t="shared" si="126"/>
        <v>19654.501306104183</v>
      </c>
      <c r="S745" s="25">
        <f t="shared" si="127"/>
        <v>0</v>
      </c>
      <c r="T745" s="25" t="str">
        <f t="shared" si="128"/>
        <v>drain</v>
      </c>
      <c r="V745" s="25">
        <f t="shared" si="131"/>
        <v>0</v>
      </c>
      <c r="W745" s="25">
        <f t="shared" si="129"/>
        <v>0</v>
      </c>
      <c r="X745" s="25">
        <f t="shared" si="132"/>
        <v>0</v>
      </c>
      <c r="Z745" s="25">
        <f t="shared" si="130"/>
        <v>19654.501306104183</v>
      </c>
      <c r="AB745" s="25">
        <f t="shared" si="124"/>
        <v>0</v>
      </c>
    </row>
    <row r="746" x14ac:dyDescent="0.2">
      <c r="I746" s="24">
        <v>741</v>
      </c>
      <c r="J746" s="28">
        <v>0</v>
      </c>
      <c r="L746" s="24">
        <v>24546.452287292479</v>
      </c>
      <c r="N746" s="24">
        <v>741</v>
      </c>
      <c r="O746" s="24">
        <f t="shared" si="125"/>
        <v>19514.429568397522</v>
      </c>
      <c r="P746" s="24">
        <f t="shared" si="122"/>
        <v>19514.429568397522</v>
      </c>
      <c r="Q746" s="24">
        <f t="shared" si="123"/>
        <v>0</v>
      </c>
      <c r="R746" s="24">
        <f t="shared" si="126"/>
        <v>19514.429568397522</v>
      </c>
      <c r="S746" s="24">
        <f t="shared" si="127"/>
        <v>0</v>
      </c>
      <c r="T746" s="24" t="str">
        <f t="shared" si="128"/>
        <v>drain</v>
      </c>
      <c r="V746" s="24">
        <f t="shared" si="131"/>
        <v>0</v>
      </c>
      <c r="W746" s="24">
        <f t="shared" si="129"/>
        <v>0</v>
      </c>
      <c r="X746" s="24">
        <f t="shared" si="132"/>
        <v>0</v>
      </c>
      <c r="Z746" s="24">
        <f t="shared" si="130"/>
        <v>19514.429568397522</v>
      </c>
      <c r="AB746" s="24">
        <f t="shared" si="124"/>
        <v>0</v>
      </c>
    </row>
    <row r="747" x14ac:dyDescent="0.2">
      <c r="I747" s="25">
        <v>742</v>
      </c>
      <c r="J747" s="29">
        <v>0</v>
      </c>
      <c r="L747" s="25">
        <v>23802.187331295012</v>
      </c>
      <c r="N747" s="25">
        <v>742</v>
      </c>
      <c r="O747" s="25">
        <f t="shared" si="125"/>
        <v>18922.738928379535</v>
      </c>
      <c r="P747" s="25">
        <f t="shared" si="122"/>
        <v>18922.738928379535</v>
      </c>
      <c r="Q747" s="25">
        <f t="shared" si="123"/>
        <v>0</v>
      </c>
      <c r="R747" s="25">
        <f t="shared" si="126"/>
        <v>18922.738928379535</v>
      </c>
      <c r="S747" s="25">
        <f t="shared" si="127"/>
        <v>0</v>
      </c>
      <c r="T747" s="25" t="str">
        <f t="shared" si="128"/>
        <v>drain</v>
      </c>
      <c r="V747" s="25">
        <f t="shared" si="131"/>
        <v>0</v>
      </c>
      <c r="W747" s="25">
        <f t="shared" si="129"/>
        <v>0</v>
      </c>
      <c r="X747" s="25">
        <f t="shared" si="132"/>
        <v>0</v>
      </c>
      <c r="Z747" s="25">
        <f t="shared" si="130"/>
        <v>18922.738928379535</v>
      </c>
      <c r="AB747" s="25">
        <f t="shared" si="124"/>
        <v>0</v>
      </c>
    </row>
    <row r="748" x14ac:dyDescent="0.2">
      <c r="I748" s="24">
        <v>743</v>
      </c>
      <c r="J748" s="28">
        <v>0</v>
      </c>
      <c r="L748" s="24">
        <v>21992.185935688016</v>
      </c>
      <c r="N748" s="24">
        <v>743</v>
      </c>
      <c r="O748" s="24">
        <f t="shared" si="125"/>
        <v>17483.787818871973</v>
      </c>
      <c r="P748" s="24">
        <f t="shared" si="122"/>
        <v>17483.787818871973</v>
      </c>
      <c r="Q748" s="24">
        <f t="shared" si="123"/>
        <v>0</v>
      </c>
      <c r="R748" s="24">
        <f t="shared" si="126"/>
        <v>17483.787818871973</v>
      </c>
      <c r="S748" s="24">
        <f t="shared" si="127"/>
        <v>0</v>
      </c>
      <c r="T748" s="24" t="str">
        <f t="shared" si="128"/>
        <v>drain</v>
      </c>
      <c r="V748" s="24">
        <f t="shared" si="131"/>
        <v>0</v>
      </c>
      <c r="W748" s="24">
        <f t="shared" si="129"/>
        <v>0</v>
      </c>
      <c r="X748" s="24">
        <f t="shared" si="132"/>
        <v>0</v>
      </c>
      <c r="Z748" s="24">
        <f t="shared" si="130"/>
        <v>17483.787818871973</v>
      </c>
      <c r="AB748" s="24">
        <f t="shared" si="124"/>
        <v>0</v>
      </c>
    </row>
    <row r="749" x14ac:dyDescent="0.2">
      <c r="I749" s="25">
        <v>744</v>
      </c>
      <c r="J749" s="29">
        <v>0</v>
      </c>
      <c r="L749" s="25">
        <v>20425.699509906768</v>
      </c>
      <c r="N749" s="25">
        <v>744</v>
      </c>
      <c r="O749" s="25">
        <f t="shared" si="125"/>
        <v>16238.431110375881</v>
      </c>
      <c r="P749" s="25">
        <f t="shared" si="122"/>
        <v>16238.431110375881</v>
      </c>
      <c r="Q749" s="25">
        <f t="shared" si="123"/>
        <v>0</v>
      </c>
      <c r="R749" s="25">
        <f t="shared" si="126"/>
        <v>16238.431110375881</v>
      </c>
      <c r="S749" s="25">
        <f t="shared" si="127"/>
        <v>0</v>
      </c>
      <c r="T749" s="25" t="str">
        <f t="shared" si="128"/>
        <v>drain</v>
      </c>
      <c r="V749" s="25">
        <f t="shared" si="131"/>
        <v>0</v>
      </c>
      <c r="W749" s="25">
        <f t="shared" si="129"/>
        <v>0</v>
      </c>
      <c r="X749" s="25">
        <f t="shared" si="132"/>
        <v>0</v>
      </c>
      <c r="Z749" s="25">
        <f t="shared" si="130"/>
        <v>16238.431110375881</v>
      </c>
      <c r="AB749" s="25">
        <f t="shared" si="124"/>
        <v>0</v>
      </c>
    </row>
    <row r="750" x14ac:dyDescent="0.2">
      <c r="I750" s="24">
        <v>745</v>
      </c>
      <c r="J750" s="28">
        <v>0</v>
      </c>
      <c r="L750" s="24">
        <v>17720.499705219267</v>
      </c>
      <c r="N750" s="24">
        <v>745</v>
      </c>
      <c r="O750" s="24">
        <f t="shared" si="125"/>
        <v>14087.797265649318</v>
      </c>
      <c r="P750" s="24">
        <f t="shared" si="122"/>
        <v>14087.797265649318</v>
      </c>
      <c r="Q750" s="24">
        <f t="shared" si="123"/>
        <v>0</v>
      </c>
      <c r="R750" s="24">
        <f t="shared" si="126"/>
        <v>14087.797265649318</v>
      </c>
      <c r="S750" s="24">
        <f t="shared" si="127"/>
        <v>0</v>
      </c>
      <c r="T750" s="24" t="str">
        <f t="shared" si="128"/>
        <v>drain</v>
      </c>
      <c r="V750" s="24">
        <f t="shared" si="131"/>
        <v>0</v>
      </c>
      <c r="W750" s="24">
        <f t="shared" si="129"/>
        <v>0</v>
      </c>
      <c r="X750" s="24">
        <f t="shared" si="132"/>
        <v>0</v>
      </c>
      <c r="Z750" s="24">
        <f t="shared" si="130"/>
        <v>14087.797265649318</v>
      </c>
      <c r="AB750" s="24">
        <f t="shared" si="124"/>
        <v>0</v>
      </c>
    </row>
    <row r="751" x14ac:dyDescent="0.2">
      <c r="I751" s="25">
        <v>746</v>
      </c>
      <c r="J751" s="29">
        <v>0</v>
      </c>
      <c r="L751" s="25">
        <v>15660.980654239653</v>
      </c>
      <c r="N751" s="25">
        <v>746</v>
      </c>
      <c r="O751" s="25">
        <f t="shared" si="125"/>
        <v>12450.479620120524</v>
      </c>
      <c r="P751" s="25">
        <f t="shared" si="122"/>
        <v>12450.479620120524</v>
      </c>
      <c r="Q751" s="25">
        <f t="shared" si="123"/>
        <v>0</v>
      </c>
      <c r="R751" s="25">
        <f t="shared" si="126"/>
        <v>12450.479620120524</v>
      </c>
      <c r="S751" s="25">
        <f t="shared" si="127"/>
        <v>0</v>
      </c>
      <c r="T751" s="25" t="str">
        <f t="shared" si="128"/>
        <v>drain</v>
      </c>
      <c r="V751" s="25">
        <f t="shared" si="131"/>
        <v>0</v>
      </c>
      <c r="W751" s="25">
        <f t="shared" si="129"/>
        <v>0</v>
      </c>
      <c r="X751" s="25">
        <f t="shared" si="132"/>
        <v>0</v>
      </c>
      <c r="Z751" s="25">
        <f t="shared" si="130"/>
        <v>12450.479620120524</v>
      </c>
      <c r="AB751" s="25">
        <f t="shared" si="124"/>
        <v>0</v>
      </c>
    </row>
    <row r="752" x14ac:dyDescent="0.2">
      <c r="I752" s="24">
        <v>747</v>
      </c>
      <c r="J752" s="28">
        <v>0</v>
      </c>
      <c r="L752" s="24">
        <v>14488.794056034087</v>
      </c>
      <c r="N752" s="24">
        <v>747</v>
      </c>
      <c r="O752" s="24">
        <f t="shared" si="125"/>
        <v>11518.5912745471</v>
      </c>
      <c r="P752" s="24">
        <f t="shared" si="122"/>
        <v>11518.5912745471</v>
      </c>
      <c r="Q752" s="24">
        <f t="shared" si="123"/>
        <v>0</v>
      </c>
      <c r="R752" s="24">
        <f t="shared" si="126"/>
        <v>11518.5912745471</v>
      </c>
      <c r="S752" s="24">
        <f t="shared" si="127"/>
        <v>0</v>
      </c>
      <c r="T752" s="24" t="str">
        <f t="shared" si="128"/>
        <v>drain</v>
      </c>
      <c r="V752" s="24">
        <f t="shared" si="131"/>
        <v>0</v>
      </c>
      <c r="W752" s="24">
        <f t="shared" si="129"/>
        <v>0</v>
      </c>
      <c r="X752" s="24">
        <f t="shared" si="132"/>
        <v>0</v>
      </c>
      <c r="Z752" s="24">
        <f t="shared" si="130"/>
        <v>11518.5912745471</v>
      </c>
      <c r="AB752" s="24">
        <f t="shared" si="124"/>
        <v>0</v>
      </c>
    </row>
    <row r="753" x14ac:dyDescent="0.2">
      <c r="I753" s="25">
        <v>748</v>
      </c>
      <c r="J753" s="29">
        <v>0</v>
      </c>
      <c r="L753" s="25">
        <v>13823.841543769835</v>
      </c>
      <c r="N753" s="25">
        <v>748</v>
      </c>
      <c r="O753" s="25">
        <f t="shared" si="125"/>
        <v>10989.954027297019</v>
      </c>
      <c r="P753" s="25">
        <f t="shared" si="122"/>
        <v>10989.954027297019</v>
      </c>
      <c r="Q753" s="25">
        <f t="shared" si="123"/>
        <v>0</v>
      </c>
      <c r="R753" s="25">
        <f t="shared" si="126"/>
        <v>10989.954027297019</v>
      </c>
      <c r="S753" s="25">
        <f t="shared" si="127"/>
        <v>0</v>
      </c>
      <c r="T753" s="25" t="str">
        <f t="shared" si="128"/>
        <v>drain</v>
      </c>
      <c r="V753" s="25">
        <f t="shared" si="131"/>
        <v>0</v>
      </c>
      <c r="W753" s="25">
        <f t="shared" si="129"/>
        <v>0</v>
      </c>
      <c r="X753" s="25">
        <f t="shared" si="132"/>
        <v>0</v>
      </c>
      <c r="Z753" s="25">
        <f t="shared" si="130"/>
        <v>10989.954027297019</v>
      </c>
      <c r="AB753" s="25">
        <f t="shared" si="124"/>
        <v>0</v>
      </c>
    </row>
    <row r="754" x14ac:dyDescent="0.2">
      <c r="I754" s="24">
        <v>749</v>
      </c>
      <c r="J754" s="28">
        <v>0</v>
      </c>
      <c r="L754" s="24">
        <v>13829.579642105102</v>
      </c>
      <c r="N754" s="24">
        <v>749</v>
      </c>
      <c r="O754" s="24">
        <f t="shared" si="125"/>
        <v>10994.515815473556</v>
      </c>
      <c r="P754" s="24">
        <f t="shared" si="122"/>
        <v>10994.515815473556</v>
      </c>
      <c r="Q754" s="24">
        <f t="shared" si="123"/>
        <v>0</v>
      </c>
      <c r="R754" s="24">
        <f t="shared" si="126"/>
        <v>10994.515815473556</v>
      </c>
      <c r="S754" s="24">
        <f t="shared" si="127"/>
        <v>0</v>
      </c>
      <c r="T754" s="24" t="str">
        <f t="shared" si="128"/>
        <v>drain</v>
      </c>
      <c r="V754" s="24">
        <f t="shared" si="131"/>
        <v>0</v>
      </c>
      <c r="W754" s="24">
        <f t="shared" si="129"/>
        <v>0</v>
      </c>
      <c r="X754" s="24">
        <f t="shared" si="132"/>
        <v>0</v>
      </c>
      <c r="Z754" s="24">
        <f t="shared" si="130"/>
        <v>10994.515815473556</v>
      </c>
      <c r="AB754" s="24">
        <f t="shared" si="124"/>
        <v>0</v>
      </c>
    </row>
    <row r="755" x14ac:dyDescent="0.2">
      <c r="I755" s="25">
        <v>750</v>
      </c>
      <c r="J755" s="29">
        <v>0</v>
      </c>
      <c r="L755" s="25">
        <v>14572.758856344222</v>
      </c>
      <c r="N755" s="25">
        <v>750</v>
      </c>
      <c r="O755" s="25">
        <f t="shared" si="125"/>
        <v>11585.343290793657</v>
      </c>
      <c r="P755" s="25">
        <f t="shared" si="122"/>
        <v>11585.343290793657</v>
      </c>
      <c r="Q755" s="25">
        <f t="shared" si="123"/>
        <v>0</v>
      </c>
      <c r="R755" s="25">
        <f t="shared" si="126"/>
        <v>11585.343290793657</v>
      </c>
      <c r="S755" s="25">
        <f t="shared" si="127"/>
        <v>0</v>
      </c>
      <c r="T755" s="25" t="str">
        <f t="shared" si="128"/>
        <v>drain</v>
      </c>
      <c r="V755" s="25">
        <f t="shared" si="131"/>
        <v>0</v>
      </c>
      <c r="W755" s="25">
        <f t="shared" si="129"/>
        <v>0</v>
      </c>
      <c r="X755" s="25">
        <f t="shared" si="132"/>
        <v>0</v>
      </c>
      <c r="Z755" s="25">
        <f t="shared" si="130"/>
        <v>11585.343290793657</v>
      </c>
      <c r="AB755" s="25">
        <f t="shared" si="124"/>
        <v>0</v>
      </c>
    </row>
    <row r="756" x14ac:dyDescent="0.2">
      <c r="I756" s="24">
        <v>751</v>
      </c>
      <c r="J756" s="28">
        <v>0</v>
      </c>
      <c r="L756" s="24">
        <v>15689.470309710501</v>
      </c>
      <c r="N756" s="24">
        <v>751</v>
      </c>
      <c r="O756" s="24">
        <f t="shared" si="125"/>
        <v>12473.128896219849</v>
      </c>
      <c r="P756" s="24">
        <f t="shared" si="122"/>
        <v>12473.128896219849</v>
      </c>
      <c r="Q756" s="24">
        <f t="shared" si="123"/>
        <v>0</v>
      </c>
      <c r="R756" s="24">
        <f t="shared" si="126"/>
        <v>12473.128896219849</v>
      </c>
      <c r="S756" s="24">
        <f t="shared" si="127"/>
        <v>0</v>
      </c>
      <c r="T756" s="24" t="str">
        <f t="shared" si="128"/>
        <v>drain</v>
      </c>
      <c r="V756" s="24">
        <f t="shared" si="131"/>
        <v>0</v>
      </c>
      <c r="W756" s="24">
        <f t="shared" si="129"/>
        <v>0</v>
      </c>
      <c r="X756" s="24">
        <f t="shared" si="132"/>
        <v>0</v>
      </c>
      <c r="Z756" s="24">
        <f t="shared" si="130"/>
        <v>12473.128896219849</v>
      </c>
      <c r="AB756" s="24">
        <f t="shared" si="124"/>
        <v>0</v>
      </c>
    </row>
    <row r="757" x14ac:dyDescent="0.2">
      <c r="I757" s="25">
        <v>752</v>
      </c>
      <c r="J757" s="29">
        <v>0</v>
      </c>
      <c r="L757" s="25">
        <v>16957.510328233242</v>
      </c>
      <c r="N757" s="25">
        <v>752</v>
      </c>
      <c r="O757" s="25">
        <f t="shared" si="125"/>
        <v>13481.220710945428</v>
      </c>
      <c r="P757" s="25">
        <f t="shared" si="122"/>
        <v>13481.220710945428</v>
      </c>
      <c r="Q757" s="25">
        <f t="shared" si="123"/>
        <v>0</v>
      </c>
      <c r="R757" s="25">
        <f t="shared" si="126"/>
        <v>13481.220710945428</v>
      </c>
      <c r="S757" s="25">
        <f t="shared" si="127"/>
        <v>0</v>
      </c>
      <c r="T757" s="25" t="str">
        <f t="shared" si="128"/>
        <v>drain</v>
      </c>
      <c r="V757" s="25">
        <f t="shared" si="131"/>
        <v>0</v>
      </c>
      <c r="W757" s="25">
        <f t="shared" si="129"/>
        <v>0</v>
      </c>
      <c r="X757" s="25">
        <f t="shared" si="132"/>
        <v>0</v>
      </c>
      <c r="Z757" s="25">
        <f t="shared" si="130"/>
        <v>13481.220710945428</v>
      </c>
      <c r="AB757" s="25">
        <f t="shared" si="124"/>
        <v>0</v>
      </c>
    </row>
    <row r="758" x14ac:dyDescent="0.2">
      <c r="I758" s="24">
        <v>753</v>
      </c>
      <c r="J758" s="28">
        <v>8.0621765999999997E-2</v>
      </c>
      <c r="L758" s="24">
        <v>18620.931249523161</v>
      </c>
      <c r="N758" s="24">
        <v>753</v>
      </c>
      <c r="O758" s="24">
        <f t="shared" si="125"/>
        <v>14803.640343370913</v>
      </c>
      <c r="P758" s="24">
        <f t="shared" si="122"/>
        <v>14803.640343370913</v>
      </c>
      <c r="Q758" s="24">
        <f t="shared" si="123"/>
        <v>6449.7412800000002</v>
      </c>
      <c r="R758" s="24">
        <f t="shared" si="126"/>
        <v>8353.8990633709127</v>
      </c>
      <c r="S758" s="24">
        <f t="shared" si="127"/>
        <v>0</v>
      </c>
      <c r="T758" s="24" t="str">
        <f t="shared" si="128"/>
        <v>drain</v>
      </c>
      <c r="V758" s="24">
        <f t="shared" si="131"/>
        <v>0</v>
      </c>
      <c r="W758" s="24">
        <f t="shared" si="129"/>
        <v>0</v>
      </c>
      <c r="X758" s="24">
        <f t="shared" si="132"/>
        <v>0</v>
      </c>
      <c r="Z758" s="24">
        <f t="shared" si="130"/>
        <v>8353.8990633709127</v>
      </c>
      <c r="AB758" s="24">
        <f t="shared" si="124"/>
        <v>0</v>
      </c>
    </row>
    <row r="759" x14ac:dyDescent="0.2">
      <c r="I759" s="25">
        <v>754</v>
      </c>
      <c r="J759" s="29">
        <v>0.20311065900000003</v>
      </c>
      <c r="L759" s="25">
        <v>19324.515806579588</v>
      </c>
      <c r="N759" s="25">
        <v>754</v>
      </c>
      <c r="O759" s="25">
        <f t="shared" si="125"/>
        <v>15362.990066230774</v>
      </c>
      <c r="P759" s="25">
        <f t="shared" si="122"/>
        <v>15362.990066230774</v>
      </c>
      <c r="Q759" s="25">
        <f t="shared" si="123"/>
        <v>16248.852720000003</v>
      </c>
      <c r="R759" s="25">
        <f t="shared" si="126"/>
        <v>0</v>
      </c>
      <c r="S759" s="25">
        <f t="shared" si="127"/>
        <v>885.86265376922893</v>
      </c>
      <c r="T759" s="25" t="str">
        <f t="shared" si="128"/>
        <v>charge</v>
      </c>
      <c r="V759" s="25">
        <f t="shared" si="131"/>
        <v>797.2763883923061</v>
      </c>
      <c r="W759" s="25">
        <f t="shared" si="129"/>
        <v>797.2763883923061</v>
      </c>
      <c r="X759" s="25">
        <f t="shared" si="132"/>
        <v>0</v>
      </c>
      <c r="Z759" s="25">
        <f t="shared" si="130"/>
        <v>0</v>
      </c>
      <c r="AB759" s="25">
        <f t="shared" si="124"/>
        <v>88.586265376922825</v>
      </c>
    </row>
    <row r="760" x14ac:dyDescent="0.2">
      <c r="I760" s="24">
        <v>755</v>
      </c>
      <c r="J760" s="28">
        <v>0.38017428200000003</v>
      </c>
      <c r="L760" s="24">
        <v>19215.462800407407</v>
      </c>
      <c r="N760" s="24">
        <v>755</v>
      </c>
      <c r="O760" s="24">
        <f t="shared" si="125"/>
        <v>15276.292926323889</v>
      </c>
      <c r="P760" s="24">
        <f t="shared" si="122"/>
        <v>15276.292926323889</v>
      </c>
      <c r="Q760" s="24">
        <f t="shared" si="123"/>
        <v>30413.942560000003</v>
      </c>
      <c r="R760" s="24">
        <f t="shared" si="126"/>
        <v>0</v>
      </c>
      <c r="S760" s="24">
        <f t="shared" si="127"/>
        <v>15137.649633676114</v>
      </c>
      <c r="T760" s="24" t="str">
        <f t="shared" si="128"/>
        <v>charge</v>
      </c>
      <c r="V760" s="24">
        <f t="shared" si="131"/>
        <v>3202.7236116076938</v>
      </c>
      <c r="W760" s="24">
        <f t="shared" si="129"/>
        <v>4000</v>
      </c>
      <c r="X760" s="24">
        <f t="shared" si="132"/>
        <v>0</v>
      </c>
      <c r="Z760" s="24">
        <f t="shared" si="130"/>
        <v>0</v>
      </c>
      <c r="AB760" s="24">
        <f t="shared" si="124"/>
        <v>11934.926022068419</v>
      </c>
    </row>
    <row r="761" x14ac:dyDescent="0.2">
      <c r="I761" s="25">
        <v>756</v>
      </c>
      <c r="J761" s="29">
        <v>0.64176672800000001</v>
      </c>
      <c r="L761" s="25">
        <v>19044.729981565473</v>
      </c>
      <c r="N761" s="25">
        <v>756</v>
      </c>
      <c r="O761" s="25">
        <f t="shared" si="125"/>
        <v>15140.560335344551</v>
      </c>
      <c r="P761" s="25">
        <f t="shared" si="122"/>
        <v>15140.560335344551</v>
      </c>
      <c r="Q761" s="25">
        <f t="shared" si="123"/>
        <v>51341.338239999997</v>
      </c>
      <c r="R761" s="25">
        <f t="shared" si="126"/>
        <v>0</v>
      </c>
      <c r="S761" s="25">
        <f t="shared" si="127"/>
        <v>36200.77790465545</v>
      </c>
      <c r="T761" s="25" t="str">
        <f t="shared" si="128"/>
        <v>charge</v>
      </c>
      <c r="V761" s="25">
        <f t="shared" si="131"/>
        <v>0</v>
      </c>
      <c r="W761" s="25">
        <f t="shared" si="129"/>
        <v>4000</v>
      </c>
      <c r="X761" s="25">
        <f t="shared" si="132"/>
        <v>0</v>
      </c>
      <c r="Z761" s="25">
        <f t="shared" si="130"/>
        <v>0</v>
      </c>
      <c r="AB761" s="25">
        <f t="shared" si="124"/>
        <v>36200.77790465545</v>
      </c>
    </row>
    <row r="762" x14ac:dyDescent="0.2">
      <c r="I762" s="24">
        <v>757</v>
      </c>
      <c r="J762" s="28">
        <v>0.65899566500000006</v>
      </c>
      <c r="L762" s="24">
        <v>18627.655207538603</v>
      </c>
      <c r="N762" s="24">
        <v>757</v>
      </c>
      <c r="O762" s="24">
        <f t="shared" si="125"/>
        <v>14808.98588999319</v>
      </c>
      <c r="P762" s="24">
        <f t="shared" si="122"/>
        <v>14808.98588999319</v>
      </c>
      <c r="Q762" s="24">
        <f t="shared" si="123"/>
        <v>52719.653200000008</v>
      </c>
      <c r="R762" s="24">
        <f t="shared" si="126"/>
        <v>0</v>
      </c>
      <c r="S762" s="24">
        <f t="shared" si="127"/>
        <v>37910.667310006815</v>
      </c>
      <c r="T762" s="24" t="str">
        <f t="shared" si="128"/>
        <v>charge</v>
      </c>
      <c r="V762" s="24">
        <f t="shared" si="131"/>
        <v>0</v>
      </c>
      <c r="W762" s="24">
        <f t="shared" si="129"/>
        <v>4000</v>
      </c>
      <c r="X762" s="24">
        <f t="shared" si="132"/>
        <v>0</v>
      </c>
      <c r="Z762" s="24">
        <f t="shared" si="130"/>
        <v>0</v>
      </c>
      <c r="AB762" s="24">
        <f t="shared" si="124"/>
        <v>37910.667310006815</v>
      </c>
    </row>
    <row r="763" x14ac:dyDescent="0.2">
      <c r="I763" s="25">
        <v>758</v>
      </c>
      <c r="J763" s="29">
        <v>0.628927244</v>
      </c>
      <c r="L763" s="25">
        <v>18442.090701246259</v>
      </c>
      <c r="N763" s="25">
        <v>758</v>
      </c>
      <c r="O763" s="25">
        <f t="shared" si="125"/>
        <v>14661.462107490777</v>
      </c>
      <c r="P763" s="25">
        <f t="shared" si="122"/>
        <v>14661.462107490777</v>
      </c>
      <c r="Q763" s="25">
        <f t="shared" si="123"/>
        <v>50314.179519999998</v>
      </c>
      <c r="R763" s="25">
        <f t="shared" si="126"/>
        <v>0</v>
      </c>
      <c r="S763" s="25">
        <f t="shared" si="127"/>
        <v>35652.717412509221</v>
      </c>
      <c r="T763" s="25" t="str">
        <f t="shared" si="128"/>
        <v>charge</v>
      </c>
      <c r="V763" s="25">
        <f t="shared" si="131"/>
        <v>0</v>
      </c>
      <c r="W763" s="25">
        <f t="shared" si="129"/>
        <v>4000</v>
      </c>
      <c r="X763" s="25">
        <f t="shared" si="132"/>
        <v>0</v>
      </c>
      <c r="Z763" s="25">
        <f t="shared" si="130"/>
        <v>0</v>
      </c>
      <c r="AB763" s="25">
        <f t="shared" si="124"/>
        <v>35652.717412509221</v>
      </c>
    </row>
    <row r="764" x14ac:dyDescent="0.2">
      <c r="I764" s="24">
        <v>759</v>
      </c>
      <c r="J764" s="28">
        <v>0.56358201599999991</v>
      </c>
      <c r="L764" s="24">
        <v>18249.065829658506</v>
      </c>
      <c r="N764" s="24">
        <v>759</v>
      </c>
      <c r="O764" s="24">
        <f t="shared" si="125"/>
        <v>14508.007334578513</v>
      </c>
      <c r="P764" s="24">
        <f t="shared" si="122"/>
        <v>14508.007334578513</v>
      </c>
      <c r="Q764" s="24">
        <f t="shared" si="123"/>
        <v>45086.561279999994</v>
      </c>
      <c r="R764" s="24">
        <f t="shared" si="126"/>
        <v>0</v>
      </c>
      <c r="S764" s="24">
        <f t="shared" si="127"/>
        <v>30578.553945421481</v>
      </c>
      <c r="T764" s="24" t="str">
        <f t="shared" si="128"/>
        <v>charge</v>
      </c>
      <c r="V764" s="24">
        <f t="shared" si="131"/>
        <v>0</v>
      </c>
      <c r="W764" s="24">
        <f t="shared" si="129"/>
        <v>4000</v>
      </c>
      <c r="X764" s="24">
        <f t="shared" si="132"/>
        <v>0</v>
      </c>
      <c r="Z764" s="24">
        <f t="shared" si="130"/>
        <v>0</v>
      </c>
      <c r="AB764" s="24">
        <f t="shared" si="124"/>
        <v>30578.553945421481</v>
      </c>
    </row>
    <row r="765" x14ac:dyDescent="0.2">
      <c r="I765" s="25">
        <v>760</v>
      </c>
      <c r="J765" s="29">
        <v>0.20215354000000002</v>
      </c>
      <c r="L765" s="25">
        <v>18170.810579919813</v>
      </c>
      <c r="N765" s="25">
        <v>760</v>
      </c>
      <c r="O765" s="25">
        <f t="shared" si="125"/>
        <v>14445.794411036251</v>
      </c>
      <c r="P765" s="25">
        <f t="shared" si="122"/>
        <v>14445.794411036251</v>
      </c>
      <c r="Q765" s="25">
        <f t="shared" si="123"/>
        <v>16172.283200000002</v>
      </c>
      <c r="R765" s="25">
        <f t="shared" si="126"/>
        <v>0</v>
      </c>
      <c r="S765" s="25">
        <f t="shared" si="127"/>
        <v>1726.4887889637503</v>
      </c>
      <c r="T765" s="25" t="str">
        <f t="shared" si="128"/>
        <v>charge</v>
      </c>
      <c r="V765" s="25">
        <f t="shared" si="131"/>
        <v>0</v>
      </c>
      <c r="W765" s="25">
        <f t="shared" si="129"/>
        <v>4000</v>
      </c>
      <c r="X765" s="25">
        <f t="shared" si="132"/>
        <v>0</v>
      </c>
      <c r="Z765" s="25">
        <f t="shared" si="130"/>
        <v>0</v>
      </c>
      <c r="AB765" s="25">
        <f t="shared" si="124"/>
        <v>1726.4887889637503</v>
      </c>
    </row>
    <row r="766" x14ac:dyDescent="0.2">
      <c r="I766" s="24">
        <v>761</v>
      </c>
      <c r="J766" s="28">
        <v>0.173112347</v>
      </c>
      <c r="L766" s="24">
        <v>18026.198371648788</v>
      </c>
      <c r="N766" s="24">
        <v>761</v>
      </c>
      <c r="O766" s="24">
        <f t="shared" si="125"/>
        <v>14330.827705460788</v>
      </c>
      <c r="P766" s="24">
        <f t="shared" si="122"/>
        <v>14330.827705460788</v>
      </c>
      <c r="Q766" s="24">
        <f t="shared" si="123"/>
        <v>13848.98776</v>
      </c>
      <c r="R766" s="24">
        <f t="shared" si="126"/>
        <v>481.83994546078793</v>
      </c>
      <c r="S766" s="24">
        <f t="shared" si="127"/>
        <v>0</v>
      </c>
      <c r="T766" s="24" t="str">
        <f t="shared" si="128"/>
        <v>drain</v>
      </c>
      <c r="V766" s="24">
        <f t="shared" si="131"/>
        <v>0</v>
      </c>
      <c r="W766" s="24">
        <f t="shared" si="129"/>
        <v>3518.1600545392121</v>
      </c>
      <c r="X766" s="24">
        <f t="shared" si="132"/>
        <v>481.83994546078793</v>
      </c>
      <c r="Z766" s="24">
        <f t="shared" si="130"/>
        <v>0</v>
      </c>
      <c r="AB766" s="24">
        <f t="shared" si="124"/>
        <v>0</v>
      </c>
    </row>
    <row r="767" x14ac:dyDescent="0.2">
      <c r="I767" s="25">
        <v>762</v>
      </c>
      <c r="J767" s="29">
        <v>0</v>
      </c>
      <c r="L767" s="25">
        <v>18620.662793064115</v>
      </c>
      <c r="N767" s="25">
        <v>762</v>
      </c>
      <c r="O767" s="25">
        <f t="shared" si="125"/>
        <v>14803.426920485972</v>
      </c>
      <c r="P767" s="25">
        <f t="shared" si="122"/>
        <v>14803.426920485972</v>
      </c>
      <c r="Q767" s="25">
        <f t="shared" si="123"/>
        <v>0</v>
      </c>
      <c r="R767" s="25">
        <f t="shared" si="126"/>
        <v>14803.426920485972</v>
      </c>
      <c r="S767" s="25">
        <f t="shared" si="127"/>
        <v>0</v>
      </c>
      <c r="T767" s="25" t="str">
        <f t="shared" si="128"/>
        <v>drain</v>
      </c>
      <c r="V767" s="25">
        <f t="shared" si="131"/>
        <v>0</v>
      </c>
      <c r="W767" s="25">
        <f t="shared" si="129"/>
        <v>0</v>
      </c>
      <c r="X767" s="25">
        <f t="shared" si="132"/>
        <v>3518.1600545392121</v>
      </c>
      <c r="Z767" s="25">
        <f t="shared" si="130"/>
        <v>11285.26686594676</v>
      </c>
      <c r="AB767" s="25">
        <f t="shared" si="124"/>
        <v>0</v>
      </c>
    </row>
    <row r="768" x14ac:dyDescent="0.2">
      <c r="I768" s="24">
        <v>763</v>
      </c>
      <c r="J768" s="28">
        <v>0</v>
      </c>
      <c r="L768" s="24">
        <v>21595.477605772016</v>
      </c>
      <c r="N768" s="24">
        <v>763</v>
      </c>
      <c r="O768" s="24">
        <f t="shared" si="125"/>
        <v>17168.404696588754</v>
      </c>
      <c r="P768" s="24">
        <f t="shared" si="122"/>
        <v>17168.404696588754</v>
      </c>
      <c r="Q768" s="24">
        <f t="shared" si="123"/>
        <v>0</v>
      </c>
      <c r="R768" s="24">
        <f t="shared" si="126"/>
        <v>17168.404696588754</v>
      </c>
      <c r="S768" s="24">
        <f t="shared" si="127"/>
        <v>0</v>
      </c>
      <c r="T768" s="24" t="str">
        <f t="shared" si="128"/>
        <v>drain</v>
      </c>
      <c r="V768" s="24">
        <f t="shared" si="131"/>
        <v>0</v>
      </c>
      <c r="W768" s="24">
        <f t="shared" si="129"/>
        <v>0</v>
      </c>
      <c r="X768" s="24">
        <f t="shared" si="132"/>
        <v>0</v>
      </c>
      <c r="Z768" s="24">
        <f t="shared" si="130"/>
        <v>17168.404696588754</v>
      </c>
      <c r="AB768" s="24">
        <f t="shared" si="124"/>
        <v>0</v>
      </c>
    </row>
    <row r="769" x14ac:dyDescent="0.2">
      <c r="I769" s="25">
        <v>764</v>
      </c>
      <c r="J769" s="29">
        <v>0</v>
      </c>
      <c r="L769" s="25">
        <v>22365.269183635712</v>
      </c>
      <c r="N769" s="25">
        <v>764</v>
      </c>
      <c r="O769" s="25">
        <f t="shared" si="125"/>
        <v>17780.389000990392</v>
      </c>
      <c r="P769" s="25">
        <f t="shared" si="122"/>
        <v>17780.389000990392</v>
      </c>
      <c r="Q769" s="25">
        <f t="shared" si="123"/>
        <v>0</v>
      </c>
      <c r="R769" s="25">
        <f t="shared" si="126"/>
        <v>17780.389000990392</v>
      </c>
      <c r="S769" s="25">
        <f t="shared" si="127"/>
        <v>0</v>
      </c>
      <c r="T769" s="25" t="str">
        <f t="shared" si="128"/>
        <v>drain</v>
      </c>
      <c r="V769" s="25">
        <f t="shared" si="131"/>
        <v>0</v>
      </c>
      <c r="W769" s="25">
        <f t="shared" si="129"/>
        <v>0</v>
      </c>
      <c r="X769" s="25">
        <f t="shared" si="132"/>
        <v>0</v>
      </c>
      <c r="Z769" s="25">
        <f t="shared" si="130"/>
        <v>17780.389000990392</v>
      </c>
      <c r="AB769" s="25">
        <f t="shared" si="124"/>
        <v>0</v>
      </c>
    </row>
    <row r="770" x14ac:dyDescent="0.2">
      <c r="I770" s="24">
        <v>765</v>
      </c>
      <c r="J770" s="28">
        <v>0</v>
      </c>
      <c r="L770" s="24">
        <v>22420.49195933342</v>
      </c>
      <c r="N770" s="24">
        <v>765</v>
      </c>
      <c r="O770" s="24">
        <f t="shared" si="125"/>
        <v>17824.291107670069</v>
      </c>
      <c r="P770" s="24">
        <f t="shared" si="122"/>
        <v>17824.291107670069</v>
      </c>
      <c r="Q770" s="24">
        <f t="shared" si="123"/>
        <v>0</v>
      </c>
      <c r="R770" s="24">
        <f t="shared" si="126"/>
        <v>17824.291107670069</v>
      </c>
      <c r="S770" s="24">
        <f t="shared" si="127"/>
        <v>0</v>
      </c>
      <c r="T770" s="24" t="str">
        <f t="shared" si="128"/>
        <v>drain</v>
      </c>
      <c r="V770" s="24">
        <f t="shared" si="131"/>
        <v>0</v>
      </c>
      <c r="W770" s="24">
        <f t="shared" si="129"/>
        <v>0</v>
      </c>
      <c r="X770" s="24">
        <f t="shared" si="132"/>
        <v>0</v>
      </c>
      <c r="Z770" s="24">
        <f t="shared" si="130"/>
        <v>17824.291107670069</v>
      </c>
      <c r="AB770" s="24">
        <f t="shared" si="124"/>
        <v>0</v>
      </c>
    </row>
    <row r="771" x14ac:dyDescent="0.2">
      <c r="I771" s="25">
        <v>766</v>
      </c>
      <c r="J771" s="29">
        <v>0</v>
      </c>
      <c r="L771" s="25">
        <v>21775.588673210143</v>
      </c>
      <c r="N771" s="25">
        <v>766</v>
      </c>
      <c r="O771" s="25">
        <f t="shared" si="125"/>
        <v>17311.592995202063</v>
      </c>
      <c r="P771" s="25">
        <f t="shared" si="122"/>
        <v>17311.592995202063</v>
      </c>
      <c r="Q771" s="25">
        <f t="shared" si="123"/>
        <v>0</v>
      </c>
      <c r="R771" s="25">
        <f t="shared" si="126"/>
        <v>17311.592995202063</v>
      </c>
      <c r="S771" s="25">
        <f t="shared" si="127"/>
        <v>0</v>
      </c>
      <c r="T771" s="25" t="str">
        <f t="shared" si="128"/>
        <v>drain</v>
      </c>
      <c r="V771" s="25">
        <f t="shared" si="131"/>
        <v>0</v>
      </c>
      <c r="W771" s="25">
        <f t="shared" si="129"/>
        <v>0</v>
      </c>
      <c r="X771" s="25">
        <f t="shared" si="132"/>
        <v>0</v>
      </c>
      <c r="Z771" s="25">
        <f t="shared" si="130"/>
        <v>17311.592995202063</v>
      </c>
      <c r="AB771" s="25">
        <f t="shared" si="124"/>
        <v>0</v>
      </c>
    </row>
    <row r="772" x14ac:dyDescent="0.2">
      <c r="I772" s="24">
        <v>767</v>
      </c>
      <c r="J772" s="28">
        <v>0</v>
      </c>
      <c r="L772" s="24">
        <v>20203.761981868742</v>
      </c>
      <c r="N772" s="24">
        <v>767</v>
      </c>
      <c r="O772" s="24">
        <f t="shared" si="125"/>
        <v>16061.990775585651</v>
      </c>
      <c r="P772" s="24">
        <f t="shared" si="122"/>
        <v>16061.990775585651</v>
      </c>
      <c r="Q772" s="24">
        <f t="shared" si="123"/>
        <v>0</v>
      </c>
      <c r="R772" s="24">
        <f t="shared" si="126"/>
        <v>16061.990775585651</v>
      </c>
      <c r="S772" s="24">
        <f t="shared" si="127"/>
        <v>0</v>
      </c>
      <c r="T772" s="24" t="str">
        <f t="shared" si="128"/>
        <v>drain</v>
      </c>
      <c r="V772" s="24">
        <f t="shared" si="131"/>
        <v>0</v>
      </c>
      <c r="W772" s="24">
        <f t="shared" si="129"/>
        <v>0</v>
      </c>
      <c r="X772" s="24">
        <f t="shared" si="132"/>
        <v>0</v>
      </c>
      <c r="Z772" s="24">
        <f t="shared" si="130"/>
        <v>16061.990775585651</v>
      </c>
      <c r="AB772" s="24">
        <f t="shared" si="124"/>
        <v>0</v>
      </c>
    </row>
    <row r="773" x14ac:dyDescent="0.2">
      <c r="I773" s="25">
        <v>768</v>
      </c>
      <c r="J773" s="29">
        <v>0</v>
      </c>
      <c r="L773" s="25">
        <v>18826.846493721008</v>
      </c>
      <c r="N773" s="25">
        <v>768</v>
      </c>
      <c r="O773" s="25">
        <f t="shared" si="125"/>
        <v>14967.342962508203</v>
      </c>
      <c r="P773" s="25">
        <f t="shared" si="122"/>
        <v>14967.342962508203</v>
      </c>
      <c r="Q773" s="25">
        <f t="shared" si="123"/>
        <v>0</v>
      </c>
      <c r="R773" s="25">
        <f t="shared" si="126"/>
        <v>14967.342962508203</v>
      </c>
      <c r="S773" s="25">
        <f t="shared" si="127"/>
        <v>0</v>
      </c>
      <c r="T773" s="25" t="str">
        <f t="shared" si="128"/>
        <v>drain</v>
      </c>
      <c r="V773" s="25">
        <f t="shared" si="131"/>
        <v>0</v>
      </c>
      <c r="W773" s="25">
        <f t="shared" si="129"/>
        <v>0</v>
      </c>
      <c r="X773" s="25">
        <f t="shared" si="132"/>
        <v>0</v>
      </c>
      <c r="Z773" s="25">
        <f t="shared" si="130"/>
        <v>14967.342962508203</v>
      </c>
      <c r="AB773" s="25">
        <f t="shared" si="124"/>
        <v>0</v>
      </c>
    </row>
    <row r="774" x14ac:dyDescent="0.2">
      <c r="I774" s="24">
        <v>769</v>
      </c>
      <c r="J774" s="28">
        <v>0</v>
      </c>
      <c r="L774" s="24">
        <v>16586.4936255455</v>
      </c>
      <c r="N774" s="24">
        <v>769</v>
      </c>
      <c r="O774" s="24">
        <f t="shared" si="125"/>
        <v>13186.262432308673</v>
      </c>
      <c r="P774" s="24">
        <f t="shared" ref="P774:P837" si="133">O774-$E$8*$E$9</f>
        <v>13186.262432308673</v>
      </c>
      <c r="Q774" s="24">
        <f t="shared" ref="Q774:Q837" si="134">J774*$E$7</f>
        <v>0</v>
      </c>
      <c r="R774" s="24">
        <f t="shared" si="126"/>
        <v>13186.262432308673</v>
      </c>
      <c r="S774" s="24">
        <f t="shared" si="127"/>
        <v>0</v>
      </c>
      <c r="T774" s="24" t="str">
        <f t="shared" si="128"/>
        <v>drain</v>
      </c>
      <c r="V774" s="24">
        <f t="shared" si="131"/>
        <v>0</v>
      </c>
      <c r="W774" s="24">
        <f t="shared" si="129"/>
        <v>0</v>
      </c>
      <c r="X774" s="24">
        <f t="shared" si="132"/>
        <v>0</v>
      </c>
      <c r="Z774" s="24">
        <f t="shared" si="130"/>
        <v>13186.262432308673</v>
      </c>
      <c r="AB774" s="24">
        <f t="shared" ref="AB774:AB837" si="135">IF(T774="charge",(S774-V774),0)</f>
        <v>0</v>
      </c>
    </row>
    <row r="775" x14ac:dyDescent="0.2">
      <c r="I775" s="25">
        <v>770</v>
      </c>
      <c r="J775" s="29">
        <v>0</v>
      </c>
      <c r="L775" s="25">
        <v>14807.091212558746</v>
      </c>
      <c r="N775" s="25">
        <v>770</v>
      </c>
      <c r="O775" s="25">
        <f t="shared" ref="O775:O838" si="136">L775*$O$2</f>
        <v>11771.637513984204</v>
      </c>
      <c r="P775" s="25">
        <f t="shared" si="133"/>
        <v>11771.637513984204</v>
      </c>
      <c r="Q775" s="25">
        <f t="shared" si="134"/>
        <v>0</v>
      </c>
      <c r="R775" s="25">
        <f t="shared" ref="R775:R838" si="137">IF(P775&gt;Q775,P775-Q775,0)</f>
        <v>11771.637513984204</v>
      </c>
      <c r="S775" s="25">
        <f t="shared" ref="S775:S838" si="138">IF(Q775&gt;P775,Q775-P775,0)</f>
        <v>0</v>
      </c>
      <c r="T775" s="25" t="str">
        <f t="shared" ref="T775:T838" si="139">IF(P775&gt;Q775,"drain","charge")</f>
        <v>drain</v>
      </c>
      <c r="V775" s="25">
        <f t="shared" si="131"/>
        <v>0</v>
      </c>
      <c r="W775" s="25">
        <f t="shared" ref="W775:W838" si="140">IF(W774+S775&gt;$E$11,$E$11,IF(T775="charge",W774+(S775*$E$12),IF((W774-R775)&gt;0,W774-R775,0)))</f>
        <v>0</v>
      </c>
      <c r="X775" s="25">
        <f t="shared" si="132"/>
        <v>0</v>
      </c>
      <c r="Z775" s="25">
        <f t="shared" ref="Z775:Z838" si="141">R775-X775</f>
        <v>11771.637513984204</v>
      </c>
      <c r="AB775" s="25">
        <f t="shared" si="135"/>
        <v>0</v>
      </c>
    </row>
    <row r="776" x14ac:dyDescent="0.2">
      <c r="I776" s="24">
        <v>771</v>
      </c>
      <c r="J776" s="28">
        <v>0</v>
      </c>
      <c r="L776" s="24">
        <v>13812.356619358061</v>
      </c>
      <c r="N776" s="24">
        <v>771</v>
      </c>
      <c r="O776" s="24">
        <f t="shared" si="136"/>
        <v>10980.823512389659</v>
      </c>
      <c r="P776" s="24">
        <f t="shared" si="133"/>
        <v>10980.823512389659</v>
      </c>
      <c r="Q776" s="24">
        <f t="shared" si="134"/>
        <v>0</v>
      </c>
      <c r="R776" s="24">
        <f t="shared" si="137"/>
        <v>10980.823512389659</v>
      </c>
      <c r="S776" s="24">
        <f t="shared" si="138"/>
        <v>0</v>
      </c>
      <c r="T776" s="24" t="str">
        <f t="shared" si="139"/>
        <v>drain</v>
      </c>
      <c r="V776" s="24">
        <f t="shared" ref="V776:V839" si="142">IF(W776&gt;=W775,(W776-W775),0)</f>
        <v>0</v>
      </c>
      <c r="W776" s="24">
        <f t="shared" si="140"/>
        <v>0</v>
      </c>
      <c r="X776" s="24">
        <f t="shared" ref="X776:X839" si="143">IF(T776="drain",W775-W776,0)</f>
        <v>0</v>
      </c>
      <c r="Z776" s="24">
        <f t="shared" si="141"/>
        <v>10980.823512389659</v>
      </c>
      <c r="AB776" s="24">
        <f t="shared" si="135"/>
        <v>0</v>
      </c>
    </row>
    <row r="777" x14ac:dyDescent="0.2">
      <c r="I777" s="25">
        <v>772</v>
      </c>
      <c r="J777" s="29">
        <v>0</v>
      </c>
      <c r="L777" s="25">
        <v>13296.916741371153</v>
      </c>
      <c r="N777" s="25">
        <v>772</v>
      </c>
      <c r="O777" s="25">
        <f t="shared" si="136"/>
        <v>10571.048809390068</v>
      </c>
      <c r="P777" s="25">
        <f t="shared" si="133"/>
        <v>10571.048809390068</v>
      </c>
      <c r="Q777" s="25">
        <f t="shared" si="134"/>
        <v>0</v>
      </c>
      <c r="R777" s="25">
        <f t="shared" si="137"/>
        <v>10571.048809390068</v>
      </c>
      <c r="S777" s="25">
        <f t="shared" si="138"/>
        <v>0</v>
      </c>
      <c r="T777" s="25" t="str">
        <f t="shared" si="139"/>
        <v>drain</v>
      </c>
      <c r="V777" s="25">
        <f t="shared" si="142"/>
        <v>0</v>
      </c>
      <c r="W777" s="25">
        <f t="shared" si="140"/>
        <v>0</v>
      </c>
      <c r="X777" s="25">
        <f t="shared" si="143"/>
        <v>0</v>
      </c>
      <c r="Z777" s="25">
        <f t="shared" si="141"/>
        <v>10571.048809390068</v>
      </c>
      <c r="AB777" s="25">
        <f t="shared" si="135"/>
        <v>0</v>
      </c>
    </row>
    <row r="778" x14ac:dyDescent="0.2">
      <c r="I778" s="24">
        <v>773</v>
      </c>
      <c r="J778" s="28">
        <v>0</v>
      </c>
      <c r="L778" s="24">
        <v>13274.391537952422</v>
      </c>
      <c r="N778" s="24">
        <v>773</v>
      </c>
      <c r="O778" s="24">
        <f t="shared" si="136"/>
        <v>10553.141272672176</v>
      </c>
      <c r="P778" s="24">
        <f t="shared" si="133"/>
        <v>10553.141272672176</v>
      </c>
      <c r="Q778" s="24">
        <f t="shared" si="134"/>
        <v>0</v>
      </c>
      <c r="R778" s="24">
        <f t="shared" si="137"/>
        <v>10553.141272672176</v>
      </c>
      <c r="S778" s="24">
        <f t="shared" si="138"/>
        <v>0</v>
      </c>
      <c r="T778" s="24" t="str">
        <f t="shared" si="139"/>
        <v>drain</v>
      </c>
      <c r="V778" s="24">
        <f t="shared" si="142"/>
        <v>0</v>
      </c>
      <c r="W778" s="24">
        <f t="shared" si="140"/>
        <v>0</v>
      </c>
      <c r="X778" s="24">
        <f t="shared" si="143"/>
        <v>0</v>
      </c>
      <c r="Z778" s="24">
        <f t="shared" si="141"/>
        <v>10553.141272672176</v>
      </c>
      <c r="AB778" s="24">
        <f t="shared" si="135"/>
        <v>0</v>
      </c>
    </row>
    <row r="779" x14ac:dyDescent="0.2">
      <c r="I779" s="25">
        <v>774</v>
      </c>
      <c r="J779" s="29">
        <v>0</v>
      </c>
      <c r="L779" s="25">
        <v>13961.99466638565</v>
      </c>
      <c r="N779" s="25">
        <v>774</v>
      </c>
      <c r="O779" s="25">
        <f t="shared" si="136"/>
        <v>11099.785759776592</v>
      </c>
      <c r="P779" s="25">
        <f t="shared" si="133"/>
        <v>11099.785759776592</v>
      </c>
      <c r="Q779" s="25">
        <f t="shared" si="134"/>
        <v>0</v>
      </c>
      <c r="R779" s="25">
        <f t="shared" si="137"/>
        <v>11099.785759776592</v>
      </c>
      <c r="S779" s="25">
        <f t="shared" si="138"/>
        <v>0</v>
      </c>
      <c r="T779" s="25" t="str">
        <f t="shared" si="139"/>
        <v>drain</v>
      </c>
      <c r="V779" s="25">
        <f t="shared" si="142"/>
        <v>0</v>
      </c>
      <c r="W779" s="25">
        <f t="shared" si="140"/>
        <v>0</v>
      </c>
      <c r="X779" s="25">
        <f t="shared" si="143"/>
        <v>0</v>
      </c>
      <c r="Z779" s="25">
        <f t="shared" si="141"/>
        <v>11099.785759776592</v>
      </c>
      <c r="AB779" s="25">
        <f t="shared" si="135"/>
        <v>0</v>
      </c>
    </row>
    <row r="780" x14ac:dyDescent="0.2">
      <c r="I780" s="24">
        <v>775</v>
      </c>
      <c r="J780" s="28">
        <v>0</v>
      </c>
      <c r="L780" s="24">
        <v>14984.338912963865</v>
      </c>
      <c r="N780" s="24">
        <v>775</v>
      </c>
      <c r="O780" s="24">
        <f t="shared" si="136"/>
        <v>11912.549435806273</v>
      </c>
      <c r="P780" s="24">
        <f t="shared" si="133"/>
        <v>11912.549435806273</v>
      </c>
      <c r="Q780" s="24">
        <f t="shared" si="134"/>
        <v>0</v>
      </c>
      <c r="R780" s="24">
        <f t="shared" si="137"/>
        <v>11912.549435806273</v>
      </c>
      <c r="S780" s="24">
        <f t="shared" si="138"/>
        <v>0</v>
      </c>
      <c r="T780" s="24" t="str">
        <f t="shared" si="139"/>
        <v>drain</v>
      </c>
      <c r="V780" s="24">
        <f t="shared" si="142"/>
        <v>0</v>
      </c>
      <c r="W780" s="24">
        <f t="shared" si="140"/>
        <v>0</v>
      </c>
      <c r="X780" s="24">
        <f t="shared" si="143"/>
        <v>0</v>
      </c>
      <c r="Z780" s="24">
        <f t="shared" si="141"/>
        <v>11912.549435806273</v>
      </c>
      <c r="AB780" s="24">
        <f t="shared" si="135"/>
        <v>0</v>
      </c>
    </row>
    <row r="781" x14ac:dyDescent="0.2">
      <c r="I781" s="25">
        <v>776</v>
      </c>
      <c r="J781" s="29">
        <v>0</v>
      </c>
      <c r="L781" s="25">
        <v>15927.491090202331</v>
      </c>
      <c r="N781" s="25">
        <v>776</v>
      </c>
      <c r="O781" s="25">
        <f t="shared" si="136"/>
        <v>12662.355416710854</v>
      </c>
      <c r="P781" s="25">
        <f t="shared" si="133"/>
        <v>12662.355416710854</v>
      </c>
      <c r="Q781" s="25">
        <f t="shared" si="134"/>
        <v>0</v>
      </c>
      <c r="R781" s="25">
        <f t="shared" si="137"/>
        <v>12662.355416710854</v>
      </c>
      <c r="S781" s="25">
        <f t="shared" si="138"/>
        <v>0</v>
      </c>
      <c r="T781" s="25" t="str">
        <f t="shared" si="139"/>
        <v>drain</v>
      </c>
      <c r="V781" s="25">
        <f t="shared" si="142"/>
        <v>0</v>
      </c>
      <c r="W781" s="25">
        <f t="shared" si="140"/>
        <v>0</v>
      </c>
      <c r="X781" s="25">
        <f t="shared" si="143"/>
        <v>0</v>
      </c>
      <c r="Z781" s="25">
        <f t="shared" si="141"/>
        <v>12662.355416710854</v>
      </c>
      <c r="AB781" s="25">
        <f t="shared" si="135"/>
        <v>0</v>
      </c>
    </row>
    <row r="782" x14ac:dyDescent="0.2">
      <c r="I782" s="24">
        <v>777</v>
      </c>
      <c r="J782" s="28">
        <v>9.6459308000000007E-2</v>
      </c>
      <c r="L782" s="24">
        <v>17232.081653308865</v>
      </c>
      <c r="N782" s="24">
        <v>777</v>
      </c>
      <c r="O782" s="24">
        <f t="shared" si="136"/>
        <v>13699.504914380548</v>
      </c>
      <c r="P782" s="24">
        <f t="shared" si="133"/>
        <v>13699.504914380548</v>
      </c>
      <c r="Q782" s="24">
        <f t="shared" si="134"/>
        <v>7716.7446400000008</v>
      </c>
      <c r="R782" s="24">
        <f t="shared" si="137"/>
        <v>5982.7602743805473</v>
      </c>
      <c r="S782" s="24">
        <f t="shared" si="138"/>
        <v>0</v>
      </c>
      <c r="T782" s="24" t="str">
        <f t="shared" si="139"/>
        <v>drain</v>
      </c>
      <c r="V782" s="24">
        <f t="shared" si="142"/>
        <v>0</v>
      </c>
      <c r="W782" s="24">
        <f t="shared" si="140"/>
        <v>0</v>
      </c>
      <c r="X782" s="24">
        <f t="shared" si="143"/>
        <v>0</v>
      </c>
      <c r="Z782" s="24">
        <f t="shared" si="141"/>
        <v>5982.7602743805473</v>
      </c>
      <c r="AB782" s="24">
        <f t="shared" si="135"/>
        <v>0</v>
      </c>
    </row>
    <row r="783" x14ac:dyDescent="0.2">
      <c r="I783" s="25">
        <v>778</v>
      </c>
      <c r="J783" s="29">
        <v>0.38250190700000003</v>
      </c>
      <c r="L783" s="25">
        <v>18173.168553924559</v>
      </c>
      <c r="N783" s="25">
        <v>778</v>
      </c>
      <c r="O783" s="25">
        <f t="shared" si="136"/>
        <v>14447.669000370026</v>
      </c>
      <c r="P783" s="25">
        <f t="shared" si="133"/>
        <v>14447.669000370026</v>
      </c>
      <c r="Q783" s="25">
        <f t="shared" si="134"/>
        <v>30600.152560000002</v>
      </c>
      <c r="R783" s="25">
        <f t="shared" si="137"/>
        <v>0</v>
      </c>
      <c r="S783" s="25">
        <f t="shared" si="138"/>
        <v>16152.483559629976</v>
      </c>
      <c r="T783" s="25" t="str">
        <f t="shared" si="139"/>
        <v>charge</v>
      </c>
      <c r="V783" s="25">
        <f t="shared" si="142"/>
        <v>4000</v>
      </c>
      <c r="W783" s="25">
        <f t="shared" si="140"/>
        <v>4000</v>
      </c>
      <c r="X783" s="25">
        <f t="shared" si="143"/>
        <v>0</v>
      </c>
      <c r="Z783" s="25">
        <f t="shared" si="141"/>
        <v>0</v>
      </c>
      <c r="AB783" s="25">
        <f t="shared" si="135"/>
        <v>12152.483559629976</v>
      </c>
    </row>
    <row r="784" x14ac:dyDescent="0.2">
      <c r="I784" s="24">
        <v>779</v>
      </c>
      <c r="J784" s="28">
        <v>0.58552170599999998</v>
      </c>
      <c r="L784" s="24">
        <v>18302.90207018852</v>
      </c>
      <c r="N784" s="24">
        <v>779</v>
      </c>
      <c r="O784" s="24">
        <f t="shared" si="136"/>
        <v>14550.807145799874</v>
      </c>
      <c r="P784" s="24">
        <f t="shared" si="133"/>
        <v>14550.807145799874</v>
      </c>
      <c r="Q784" s="24">
        <f t="shared" si="134"/>
        <v>46841.73648</v>
      </c>
      <c r="R784" s="24">
        <f t="shared" si="137"/>
        <v>0</v>
      </c>
      <c r="S784" s="24">
        <f t="shared" si="138"/>
        <v>32290.929334200126</v>
      </c>
      <c r="T784" s="24" t="str">
        <f t="shared" si="139"/>
        <v>charge</v>
      </c>
      <c r="V784" s="24">
        <f t="shared" si="142"/>
        <v>0</v>
      </c>
      <c r="W784" s="24">
        <f t="shared" si="140"/>
        <v>4000</v>
      </c>
      <c r="X784" s="24">
        <f t="shared" si="143"/>
        <v>0</v>
      </c>
      <c r="Z784" s="24">
        <f t="shared" si="141"/>
        <v>0</v>
      </c>
      <c r="AB784" s="24">
        <f t="shared" si="135"/>
        <v>32290.929334200126</v>
      </c>
    </row>
    <row r="785" x14ac:dyDescent="0.2">
      <c r="I785" s="25">
        <v>780</v>
      </c>
      <c r="J785" s="29">
        <v>0.63486105000000004</v>
      </c>
      <c r="L785" s="25">
        <v>18136.218495559689</v>
      </c>
      <c r="N785" s="25">
        <v>780</v>
      </c>
      <c r="O785" s="25">
        <f t="shared" si="136"/>
        <v>14418.293703969954</v>
      </c>
      <c r="P785" s="25">
        <f t="shared" si="133"/>
        <v>14418.293703969954</v>
      </c>
      <c r="Q785" s="25">
        <f t="shared" si="134"/>
        <v>50788.884000000005</v>
      </c>
      <c r="R785" s="25">
        <f t="shared" si="137"/>
        <v>0</v>
      </c>
      <c r="S785" s="25">
        <f t="shared" si="138"/>
        <v>36370.590296030052</v>
      </c>
      <c r="T785" s="25" t="str">
        <f t="shared" si="139"/>
        <v>charge</v>
      </c>
      <c r="V785" s="25">
        <f t="shared" si="142"/>
        <v>0</v>
      </c>
      <c r="W785" s="25">
        <f t="shared" si="140"/>
        <v>4000</v>
      </c>
      <c r="X785" s="25">
        <f t="shared" si="143"/>
        <v>0</v>
      </c>
      <c r="Z785" s="25">
        <f t="shared" si="141"/>
        <v>0</v>
      </c>
      <c r="AB785" s="25">
        <f t="shared" si="135"/>
        <v>36370.590296030052</v>
      </c>
    </row>
    <row r="786" x14ac:dyDescent="0.2">
      <c r="I786" s="24">
        <v>781</v>
      </c>
      <c r="J786" s="28">
        <v>0.65474793099999995</v>
      </c>
      <c r="L786" s="24">
        <v>17965.17557210922</v>
      </c>
      <c r="N786" s="24">
        <v>781</v>
      </c>
      <c r="O786" s="24">
        <f t="shared" si="136"/>
        <v>14282.314579826831</v>
      </c>
      <c r="P786" s="24">
        <f t="shared" si="133"/>
        <v>14282.314579826831</v>
      </c>
      <c r="Q786" s="24">
        <f t="shared" si="134"/>
        <v>52379.834479999998</v>
      </c>
      <c r="R786" s="24">
        <f t="shared" si="137"/>
        <v>0</v>
      </c>
      <c r="S786" s="24">
        <f t="shared" si="138"/>
        <v>38097.519900173167</v>
      </c>
      <c r="T786" s="24" t="str">
        <f t="shared" si="139"/>
        <v>charge</v>
      </c>
      <c r="V786" s="24">
        <f t="shared" si="142"/>
        <v>0</v>
      </c>
      <c r="W786" s="24">
        <f t="shared" si="140"/>
        <v>4000</v>
      </c>
      <c r="X786" s="24">
        <f t="shared" si="143"/>
        <v>0</v>
      </c>
      <c r="Z786" s="24">
        <f t="shared" si="141"/>
        <v>0</v>
      </c>
      <c r="AB786" s="24">
        <f t="shared" si="135"/>
        <v>38097.519900173167</v>
      </c>
    </row>
    <row r="787" x14ac:dyDescent="0.2">
      <c r="I787" s="25">
        <v>782</v>
      </c>
      <c r="J787" s="29">
        <v>0.68324515399999997</v>
      </c>
      <c r="L787" s="25">
        <v>17859.258904647824</v>
      </c>
      <c r="N787" s="25">
        <v>782</v>
      </c>
      <c r="O787" s="25">
        <f t="shared" si="136"/>
        <v>14198.11082919502</v>
      </c>
      <c r="P787" s="25">
        <f t="shared" si="133"/>
        <v>14198.11082919502</v>
      </c>
      <c r="Q787" s="25">
        <f t="shared" si="134"/>
        <v>54659.61232</v>
      </c>
      <c r="R787" s="25">
        <f t="shared" si="137"/>
        <v>0</v>
      </c>
      <c r="S787" s="25">
        <f t="shared" si="138"/>
        <v>40461.501490804978</v>
      </c>
      <c r="T787" s="25" t="str">
        <f t="shared" si="139"/>
        <v>charge</v>
      </c>
      <c r="V787" s="25">
        <f t="shared" si="142"/>
        <v>0</v>
      </c>
      <c r="W787" s="25">
        <f t="shared" si="140"/>
        <v>4000</v>
      </c>
      <c r="X787" s="25">
        <f t="shared" si="143"/>
        <v>0</v>
      </c>
      <c r="Z787" s="25">
        <f t="shared" si="141"/>
        <v>0</v>
      </c>
      <c r="AB787" s="25">
        <f t="shared" si="135"/>
        <v>40461.501490804978</v>
      </c>
    </row>
    <row r="788" x14ac:dyDescent="0.2">
      <c r="I788" s="24">
        <v>783</v>
      </c>
      <c r="J788" s="28">
        <v>0.68628488300000001</v>
      </c>
      <c r="L788" s="24">
        <v>17923.519196081161</v>
      </c>
      <c r="N788" s="24">
        <v>783</v>
      </c>
      <c r="O788" s="24">
        <f t="shared" si="136"/>
        <v>14249.197760884523</v>
      </c>
      <c r="P788" s="24">
        <f t="shared" si="133"/>
        <v>14249.197760884523</v>
      </c>
      <c r="Q788" s="24">
        <f t="shared" si="134"/>
        <v>54902.790639999999</v>
      </c>
      <c r="R788" s="24">
        <f t="shared" si="137"/>
        <v>0</v>
      </c>
      <c r="S788" s="24">
        <f t="shared" si="138"/>
        <v>40653.592879115473</v>
      </c>
      <c r="T788" s="24" t="str">
        <f t="shared" si="139"/>
        <v>charge</v>
      </c>
      <c r="V788" s="24">
        <f t="shared" si="142"/>
        <v>0</v>
      </c>
      <c r="W788" s="24">
        <f t="shared" si="140"/>
        <v>4000</v>
      </c>
      <c r="X788" s="24">
        <f t="shared" si="143"/>
        <v>0</v>
      </c>
      <c r="Z788" s="24">
        <f t="shared" si="141"/>
        <v>0</v>
      </c>
      <c r="AB788" s="24">
        <f t="shared" si="135"/>
        <v>40653.592879115473</v>
      </c>
    </row>
    <row r="789" x14ac:dyDescent="0.2">
      <c r="I789" s="25">
        <v>784</v>
      </c>
      <c r="J789" s="29">
        <v>0.65287390199999995</v>
      </c>
      <c r="L789" s="25">
        <v>17704.50639796257</v>
      </c>
      <c r="N789" s="25">
        <v>784</v>
      </c>
      <c r="O789" s="25">
        <f t="shared" si="136"/>
        <v>14075.082586380244</v>
      </c>
      <c r="P789" s="25">
        <f t="shared" si="133"/>
        <v>14075.082586380244</v>
      </c>
      <c r="Q789" s="25">
        <f t="shared" si="134"/>
        <v>52229.912159999993</v>
      </c>
      <c r="R789" s="25">
        <f t="shared" si="137"/>
        <v>0</v>
      </c>
      <c r="S789" s="25">
        <f t="shared" si="138"/>
        <v>38154.829573619747</v>
      </c>
      <c r="T789" s="25" t="str">
        <f t="shared" si="139"/>
        <v>charge</v>
      </c>
      <c r="V789" s="25">
        <f t="shared" si="142"/>
        <v>0</v>
      </c>
      <c r="W789" s="25">
        <f t="shared" si="140"/>
        <v>4000</v>
      </c>
      <c r="X789" s="25">
        <f t="shared" si="143"/>
        <v>0</v>
      </c>
      <c r="Z789" s="25">
        <f t="shared" si="141"/>
        <v>0</v>
      </c>
      <c r="AB789" s="25">
        <f t="shared" si="135"/>
        <v>38154.829573619747</v>
      </c>
    </row>
    <row r="790" x14ac:dyDescent="0.2">
      <c r="I790" s="24">
        <v>785</v>
      </c>
      <c r="J790" s="28">
        <v>0.40959078700000001</v>
      </c>
      <c r="L790" s="24">
        <v>17418.683273649214</v>
      </c>
      <c r="N790" s="24">
        <v>785</v>
      </c>
      <c r="O790" s="24">
        <f t="shared" si="136"/>
        <v>13847.853202551127</v>
      </c>
      <c r="P790" s="24">
        <f t="shared" si="133"/>
        <v>13847.853202551127</v>
      </c>
      <c r="Q790" s="24">
        <f t="shared" si="134"/>
        <v>32767.26296</v>
      </c>
      <c r="R790" s="24">
        <f t="shared" si="137"/>
        <v>0</v>
      </c>
      <c r="S790" s="24">
        <f t="shared" si="138"/>
        <v>18919.409757448873</v>
      </c>
      <c r="T790" s="24" t="str">
        <f t="shared" si="139"/>
        <v>charge</v>
      </c>
      <c r="V790" s="24">
        <f t="shared" si="142"/>
        <v>0</v>
      </c>
      <c r="W790" s="24">
        <f t="shared" si="140"/>
        <v>4000</v>
      </c>
      <c r="X790" s="24">
        <f t="shared" si="143"/>
        <v>0</v>
      </c>
      <c r="Z790" s="24">
        <f t="shared" si="141"/>
        <v>0</v>
      </c>
      <c r="AB790" s="24">
        <f t="shared" si="135"/>
        <v>18919.409757448873</v>
      </c>
    </row>
    <row r="791" x14ac:dyDescent="0.2">
      <c r="I791" s="25">
        <v>786</v>
      </c>
      <c r="J791" s="29">
        <v>0</v>
      </c>
      <c r="L791" s="25">
        <v>18219.256646203994</v>
      </c>
      <c r="N791" s="25">
        <v>786</v>
      </c>
      <c r="O791" s="25">
        <f t="shared" si="136"/>
        <v>14484.309033732176</v>
      </c>
      <c r="P791" s="25">
        <f t="shared" si="133"/>
        <v>14484.309033732176</v>
      </c>
      <c r="Q791" s="25">
        <f t="shared" si="134"/>
        <v>0</v>
      </c>
      <c r="R791" s="25">
        <f t="shared" si="137"/>
        <v>14484.309033732176</v>
      </c>
      <c r="S791" s="25">
        <f t="shared" si="138"/>
        <v>0</v>
      </c>
      <c r="T791" s="25" t="str">
        <f t="shared" si="139"/>
        <v>drain</v>
      </c>
      <c r="V791" s="25">
        <f t="shared" si="142"/>
        <v>0</v>
      </c>
      <c r="W791" s="25">
        <f t="shared" si="140"/>
        <v>0</v>
      </c>
      <c r="X791" s="25">
        <f t="shared" si="143"/>
        <v>4000</v>
      </c>
      <c r="Z791" s="25">
        <f t="shared" si="141"/>
        <v>10484.309033732176</v>
      </c>
      <c r="AB791" s="25">
        <f t="shared" si="135"/>
        <v>0</v>
      </c>
    </row>
    <row r="792" x14ac:dyDescent="0.2">
      <c r="I792" s="24">
        <v>787</v>
      </c>
      <c r="J792" s="28">
        <v>0</v>
      </c>
      <c r="L792" s="24">
        <v>20632.004408597946</v>
      </c>
      <c r="N792" s="24">
        <v>787</v>
      </c>
      <c r="O792" s="24">
        <f t="shared" si="136"/>
        <v>16402.44350483537</v>
      </c>
      <c r="P792" s="24">
        <f t="shared" si="133"/>
        <v>16402.44350483537</v>
      </c>
      <c r="Q792" s="24">
        <f t="shared" si="134"/>
        <v>0</v>
      </c>
      <c r="R792" s="24">
        <f t="shared" si="137"/>
        <v>16402.44350483537</v>
      </c>
      <c r="S792" s="24">
        <f t="shared" si="138"/>
        <v>0</v>
      </c>
      <c r="T792" s="24" t="str">
        <f t="shared" si="139"/>
        <v>drain</v>
      </c>
      <c r="V792" s="24">
        <f t="shared" si="142"/>
        <v>0</v>
      </c>
      <c r="W792" s="24">
        <f t="shared" si="140"/>
        <v>0</v>
      </c>
      <c r="X792" s="24">
        <f t="shared" si="143"/>
        <v>0</v>
      </c>
      <c r="Z792" s="24">
        <f t="shared" si="141"/>
        <v>16402.44350483537</v>
      </c>
      <c r="AB792" s="24">
        <f t="shared" si="135"/>
        <v>0</v>
      </c>
    </row>
    <row r="793" x14ac:dyDescent="0.2">
      <c r="I793" s="25">
        <v>788</v>
      </c>
      <c r="J793" s="29">
        <v>0</v>
      </c>
      <c r="L793" s="25">
        <v>21003.676593112945</v>
      </c>
      <c r="N793" s="25">
        <v>788</v>
      </c>
      <c r="O793" s="25">
        <f t="shared" si="136"/>
        <v>16697.922891524791</v>
      </c>
      <c r="P793" s="25">
        <f t="shared" si="133"/>
        <v>16697.922891524791</v>
      </c>
      <c r="Q793" s="25">
        <f t="shared" si="134"/>
        <v>0</v>
      </c>
      <c r="R793" s="25">
        <f t="shared" si="137"/>
        <v>16697.922891524791</v>
      </c>
      <c r="S793" s="25">
        <f t="shared" si="138"/>
        <v>0</v>
      </c>
      <c r="T793" s="25" t="str">
        <f t="shared" si="139"/>
        <v>drain</v>
      </c>
      <c r="V793" s="25">
        <f t="shared" si="142"/>
        <v>0</v>
      </c>
      <c r="W793" s="25">
        <f t="shared" si="140"/>
        <v>0</v>
      </c>
      <c r="X793" s="25">
        <f t="shared" si="143"/>
        <v>0</v>
      </c>
      <c r="Z793" s="25">
        <f t="shared" si="141"/>
        <v>16697.922891524791</v>
      </c>
      <c r="AB793" s="25">
        <f t="shared" si="135"/>
        <v>0</v>
      </c>
    </row>
    <row r="794" x14ac:dyDescent="0.2">
      <c r="I794" s="24">
        <v>789</v>
      </c>
      <c r="J794" s="28">
        <v>0</v>
      </c>
      <c r="L794" s="24">
        <v>20813.720270538328</v>
      </c>
      <c r="N794" s="24">
        <v>789</v>
      </c>
      <c r="O794" s="24">
        <f t="shared" si="136"/>
        <v>16546.907615077973</v>
      </c>
      <c r="P794" s="24">
        <f t="shared" si="133"/>
        <v>16546.907615077973</v>
      </c>
      <c r="Q794" s="24">
        <f t="shared" si="134"/>
        <v>0</v>
      </c>
      <c r="R794" s="24">
        <f t="shared" si="137"/>
        <v>16546.907615077973</v>
      </c>
      <c r="S794" s="24">
        <f t="shared" si="138"/>
        <v>0</v>
      </c>
      <c r="T794" s="24" t="str">
        <f t="shared" si="139"/>
        <v>drain</v>
      </c>
      <c r="V794" s="24">
        <f t="shared" si="142"/>
        <v>0</v>
      </c>
      <c r="W794" s="24">
        <f t="shared" si="140"/>
        <v>0</v>
      </c>
      <c r="X794" s="24">
        <f t="shared" si="143"/>
        <v>0</v>
      </c>
      <c r="Z794" s="24">
        <f t="shared" si="141"/>
        <v>16546.907615077973</v>
      </c>
      <c r="AB794" s="24">
        <f t="shared" si="135"/>
        <v>0</v>
      </c>
    </row>
    <row r="795" x14ac:dyDescent="0.2">
      <c r="I795" s="25">
        <v>790</v>
      </c>
      <c r="J795" s="29">
        <v>0</v>
      </c>
      <c r="L795" s="25">
        <v>19998.947964096067</v>
      </c>
      <c r="N795" s="25">
        <v>790</v>
      </c>
      <c r="O795" s="25">
        <f t="shared" si="136"/>
        <v>15899.163631456375</v>
      </c>
      <c r="P795" s="25">
        <f t="shared" si="133"/>
        <v>15899.163631456375</v>
      </c>
      <c r="Q795" s="25">
        <f t="shared" si="134"/>
        <v>0</v>
      </c>
      <c r="R795" s="25">
        <f t="shared" si="137"/>
        <v>15899.163631456375</v>
      </c>
      <c r="S795" s="25">
        <f t="shared" si="138"/>
        <v>0</v>
      </c>
      <c r="T795" s="25" t="str">
        <f t="shared" si="139"/>
        <v>drain</v>
      </c>
      <c r="V795" s="25">
        <f t="shared" si="142"/>
        <v>0</v>
      </c>
      <c r="W795" s="25">
        <f t="shared" si="140"/>
        <v>0</v>
      </c>
      <c r="X795" s="25">
        <f t="shared" si="143"/>
        <v>0</v>
      </c>
      <c r="Z795" s="25">
        <f t="shared" si="141"/>
        <v>15899.163631456375</v>
      </c>
      <c r="AB795" s="25">
        <f t="shared" si="135"/>
        <v>0</v>
      </c>
    </row>
    <row r="796" x14ac:dyDescent="0.2">
      <c r="I796" s="24">
        <v>791</v>
      </c>
      <c r="J796" s="28">
        <v>0</v>
      </c>
      <c r="L796" s="24">
        <v>18853.891300582884</v>
      </c>
      <c r="N796" s="24">
        <v>791</v>
      </c>
      <c r="O796" s="24">
        <f t="shared" si="136"/>
        <v>14988.843583963393</v>
      </c>
      <c r="P796" s="24">
        <f t="shared" si="133"/>
        <v>14988.843583963393</v>
      </c>
      <c r="Q796" s="24">
        <f t="shared" si="134"/>
        <v>0</v>
      </c>
      <c r="R796" s="24">
        <f t="shared" si="137"/>
        <v>14988.843583963393</v>
      </c>
      <c r="S796" s="24">
        <f t="shared" si="138"/>
        <v>0</v>
      </c>
      <c r="T796" s="24" t="str">
        <f t="shared" si="139"/>
        <v>drain</v>
      </c>
      <c r="V796" s="24">
        <f t="shared" si="142"/>
        <v>0</v>
      </c>
      <c r="W796" s="24">
        <f t="shared" si="140"/>
        <v>0</v>
      </c>
      <c r="X796" s="24">
        <f t="shared" si="143"/>
        <v>0</v>
      </c>
      <c r="Z796" s="24">
        <f t="shared" si="141"/>
        <v>14988.843583963393</v>
      </c>
      <c r="AB796" s="24">
        <f t="shared" si="135"/>
        <v>0</v>
      </c>
    </row>
    <row r="797" x14ac:dyDescent="0.2">
      <c r="I797" s="25">
        <v>792</v>
      </c>
      <c r="J797" s="29">
        <v>0</v>
      </c>
      <c r="L797" s="25">
        <v>17632.968023586272</v>
      </c>
      <c r="N797" s="25">
        <v>792</v>
      </c>
      <c r="O797" s="25">
        <f t="shared" si="136"/>
        <v>14018.209578751088</v>
      </c>
      <c r="P797" s="25">
        <f t="shared" si="133"/>
        <v>14018.209578751088</v>
      </c>
      <c r="Q797" s="25">
        <f t="shared" si="134"/>
        <v>0</v>
      </c>
      <c r="R797" s="25">
        <f t="shared" si="137"/>
        <v>14018.209578751088</v>
      </c>
      <c r="S797" s="25">
        <f t="shared" si="138"/>
        <v>0</v>
      </c>
      <c r="T797" s="25" t="str">
        <f t="shared" si="139"/>
        <v>drain</v>
      </c>
      <c r="V797" s="25">
        <f t="shared" si="142"/>
        <v>0</v>
      </c>
      <c r="W797" s="25">
        <f t="shared" si="140"/>
        <v>0</v>
      </c>
      <c r="X797" s="25">
        <f t="shared" si="143"/>
        <v>0</v>
      </c>
      <c r="Z797" s="25">
        <f t="shared" si="141"/>
        <v>14018.209578751088</v>
      </c>
      <c r="AB797" s="25">
        <f t="shared" si="135"/>
        <v>0</v>
      </c>
    </row>
    <row r="798" x14ac:dyDescent="0.2">
      <c r="I798" s="24">
        <v>793</v>
      </c>
      <c r="J798" s="28">
        <v>0</v>
      </c>
      <c r="L798" s="24">
        <v>15662.921891212462</v>
      </c>
      <c r="N798" s="24">
        <v>793</v>
      </c>
      <c r="O798" s="24">
        <f t="shared" si="136"/>
        <v>12452.022903513907</v>
      </c>
      <c r="P798" s="24">
        <f t="shared" si="133"/>
        <v>12452.022903513907</v>
      </c>
      <c r="Q798" s="24">
        <f t="shared" si="134"/>
        <v>0</v>
      </c>
      <c r="R798" s="24">
        <f t="shared" si="137"/>
        <v>12452.022903513907</v>
      </c>
      <c r="S798" s="24">
        <f t="shared" si="138"/>
        <v>0</v>
      </c>
      <c r="T798" s="24" t="str">
        <f t="shared" si="139"/>
        <v>drain</v>
      </c>
      <c r="V798" s="24">
        <f t="shared" si="142"/>
        <v>0</v>
      </c>
      <c r="W798" s="24">
        <f t="shared" si="140"/>
        <v>0</v>
      </c>
      <c r="X798" s="24">
        <f t="shared" si="143"/>
        <v>0</v>
      </c>
      <c r="Z798" s="24">
        <f t="shared" si="141"/>
        <v>12452.022903513907</v>
      </c>
      <c r="AB798" s="24">
        <f t="shared" si="135"/>
        <v>0</v>
      </c>
    </row>
    <row r="799" x14ac:dyDescent="0.2">
      <c r="I799" s="25">
        <v>794</v>
      </c>
      <c r="J799" s="29">
        <v>0</v>
      </c>
      <c r="L799" s="25">
        <v>14151.489129352569</v>
      </c>
      <c r="N799" s="25">
        <v>794</v>
      </c>
      <c r="O799" s="25">
        <f t="shared" si="136"/>
        <v>11250.433857835293</v>
      </c>
      <c r="P799" s="25">
        <f t="shared" si="133"/>
        <v>11250.433857835293</v>
      </c>
      <c r="Q799" s="25">
        <f t="shared" si="134"/>
        <v>0</v>
      </c>
      <c r="R799" s="25">
        <f t="shared" si="137"/>
        <v>11250.433857835293</v>
      </c>
      <c r="S799" s="25">
        <f t="shared" si="138"/>
        <v>0</v>
      </c>
      <c r="T799" s="25" t="str">
        <f t="shared" si="139"/>
        <v>drain</v>
      </c>
      <c r="V799" s="25">
        <f t="shared" si="142"/>
        <v>0</v>
      </c>
      <c r="W799" s="25">
        <f t="shared" si="140"/>
        <v>0</v>
      </c>
      <c r="X799" s="25">
        <f t="shared" si="143"/>
        <v>0</v>
      </c>
      <c r="Z799" s="25">
        <f t="shared" si="141"/>
        <v>11250.433857835293</v>
      </c>
      <c r="AB799" s="25">
        <f t="shared" si="135"/>
        <v>0</v>
      </c>
    </row>
    <row r="800" x14ac:dyDescent="0.2">
      <c r="I800" s="24">
        <v>795</v>
      </c>
      <c r="J800" s="28">
        <v>0</v>
      </c>
      <c r="L800" s="24">
        <v>13227.440880966185</v>
      </c>
      <c r="N800" s="24">
        <v>795</v>
      </c>
      <c r="O800" s="24">
        <f t="shared" si="136"/>
        <v>10515.815500368119</v>
      </c>
      <c r="P800" s="24">
        <f t="shared" si="133"/>
        <v>10515.815500368119</v>
      </c>
      <c r="Q800" s="24">
        <f t="shared" si="134"/>
        <v>0</v>
      </c>
      <c r="R800" s="24">
        <f t="shared" si="137"/>
        <v>10515.815500368119</v>
      </c>
      <c r="S800" s="24">
        <f t="shared" si="138"/>
        <v>0</v>
      </c>
      <c r="T800" s="24" t="str">
        <f t="shared" si="139"/>
        <v>drain</v>
      </c>
      <c r="V800" s="24">
        <f t="shared" si="142"/>
        <v>0</v>
      </c>
      <c r="W800" s="24">
        <f t="shared" si="140"/>
        <v>0</v>
      </c>
      <c r="X800" s="24">
        <f t="shared" si="143"/>
        <v>0</v>
      </c>
      <c r="Z800" s="24">
        <f t="shared" si="141"/>
        <v>10515.815500368119</v>
      </c>
      <c r="AB800" s="24">
        <f t="shared" si="135"/>
        <v>0</v>
      </c>
    </row>
    <row r="801" x14ac:dyDescent="0.2">
      <c r="I801" s="25">
        <v>796</v>
      </c>
      <c r="J801" s="29">
        <v>0</v>
      </c>
      <c r="L801" s="25">
        <v>12750.343387222289</v>
      </c>
      <c r="N801" s="25">
        <v>796</v>
      </c>
      <c r="O801" s="25">
        <f t="shared" si="136"/>
        <v>10136.522992841719</v>
      </c>
      <c r="P801" s="25">
        <f t="shared" si="133"/>
        <v>10136.522992841719</v>
      </c>
      <c r="Q801" s="25">
        <f t="shared" si="134"/>
        <v>0</v>
      </c>
      <c r="R801" s="25">
        <f t="shared" si="137"/>
        <v>10136.522992841719</v>
      </c>
      <c r="S801" s="25">
        <f t="shared" si="138"/>
        <v>0</v>
      </c>
      <c r="T801" s="25" t="str">
        <f t="shared" si="139"/>
        <v>drain</v>
      </c>
      <c r="V801" s="25">
        <f t="shared" si="142"/>
        <v>0</v>
      </c>
      <c r="W801" s="25">
        <f t="shared" si="140"/>
        <v>0</v>
      </c>
      <c r="X801" s="25">
        <f t="shared" si="143"/>
        <v>0</v>
      </c>
      <c r="Z801" s="25">
        <f t="shared" si="141"/>
        <v>10136.522992841719</v>
      </c>
      <c r="AB801" s="25">
        <f t="shared" si="135"/>
        <v>0</v>
      </c>
    </row>
    <row r="802" x14ac:dyDescent="0.2">
      <c r="I802" s="24">
        <v>797</v>
      </c>
      <c r="J802" s="28">
        <v>0</v>
      </c>
      <c r="L802" s="24">
        <v>12788.186860084532</v>
      </c>
      <c r="N802" s="24">
        <v>797</v>
      </c>
      <c r="O802" s="24">
        <f t="shared" si="136"/>
        <v>10166.608553767202</v>
      </c>
      <c r="P802" s="24">
        <f t="shared" si="133"/>
        <v>10166.608553767202</v>
      </c>
      <c r="Q802" s="24">
        <f t="shared" si="134"/>
        <v>0</v>
      </c>
      <c r="R802" s="24">
        <f t="shared" si="137"/>
        <v>10166.608553767202</v>
      </c>
      <c r="S802" s="24">
        <f t="shared" si="138"/>
        <v>0</v>
      </c>
      <c r="T802" s="24" t="str">
        <f t="shared" si="139"/>
        <v>drain</v>
      </c>
      <c r="V802" s="24">
        <f t="shared" si="142"/>
        <v>0</v>
      </c>
      <c r="W802" s="24">
        <f t="shared" si="140"/>
        <v>0</v>
      </c>
      <c r="X802" s="24">
        <f t="shared" si="143"/>
        <v>0</v>
      </c>
      <c r="Z802" s="24">
        <f t="shared" si="141"/>
        <v>10166.608553767202</v>
      </c>
      <c r="AB802" s="24">
        <f t="shared" si="135"/>
        <v>0</v>
      </c>
    </row>
    <row r="803" x14ac:dyDescent="0.2">
      <c r="I803" s="25">
        <v>798</v>
      </c>
      <c r="J803" s="29">
        <v>0</v>
      </c>
      <c r="L803" s="25">
        <v>13462.899270439148</v>
      </c>
      <c r="N803" s="25">
        <v>798</v>
      </c>
      <c r="O803" s="25">
        <f t="shared" si="136"/>
        <v>10703.004919999123</v>
      </c>
      <c r="P803" s="25">
        <f t="shared" si="133"/>
        <v>10703.004919999123</v>
      </c>
      <c r="Q803" s="25">
        <f t="shared" si="134"/>
        <v>0</v>
      </c>
      <c r="R803" s="25">
        <f t="shared" si="137"/>
        <v>10703.004919999123</v>
      </c>
      <c r="S803" s="25">
        <f t="shared" si="138"/>
        <v>0</v>
      </c>
      <c r="T803" s="25" t="str">
        <f t="shared" si="139"/>
        <v>drain</v>
      </c>
      <c r="V803" s="25">
        <f t="shared" si="142"/>
        <v>0</v>
      </c>
      <c r="W803" s="25">
        <f t="shared" si="140"/>
        <v>0</v>
      </c>
      <c r="X803" s="25">
        <f t="shared" si="143"/>
        <v>0</v>
      </c>
      <c r="Z803" s="25">
        <f t="shared" si="141"/>
        <v>10703.004919999123</v>
      </c>
      <c r="AB803" s="25">
        <f t="shared" si="135"/>
        <v>0</v>
      </c>
    </row>
    <row r="804" x14ac:dyDescent="0.2">
      <c r="I804" s="24">
        <v>799</v>
      </c>
      <c r="J804" s="28">
        <v>0</v>
      </c>
      <c r="L804" s="24">
        <v>14387.557515335082</v>
      </c>
      <c r="N804" s="24">
        <v>799</v>
      </c>
      <c r="O804" s="24">
        <f t="shared" si="136"/>
        <v>11438.10822469139</v>
      </c>
      <c r="P804" s="24">
        <f t="shared" si="133"/>
        <v>11438.10822469139</v>
      </c>
      <c r="Q804" s="24">
        <f t="shared" si="134"/>
        <v>0</v>
      </c>
      <c r="R804" s="24">
        <f t="shared" si="137"/>
        <v>11438.10822469139</v>
      </c>
      <c r="S804" s="24">
        <f t="shared" si="138"/>
        <v>0</v>
      </c>
      <c r="T804" s="24" t="str">
        <f t="shared" si="139"/>
        <v>drain</v>
      </c>
      <c r="V804" s="24">
        <f t="shared" si="142"/>
        <v>0</v>
      </c>
      <c r="W804" s="24">
        <f t="shared" si="140"/>
        <v>0</v>
      </c>
      <c r="X804" s="24">
        <f t="shared" si="143"/>
        <v>0</v>
      </c>
      <c r="Z804" s="24">
        <f t="shared" si="141"/>
        <v>11438.10822469139</v>
      </c>
      <c r="AB804" s="24">
        <f t="shared" si="135"/>
        <v>0</v>
      </c>
    </row>
    <row r="805" x14ac:dyDescent="0.2">
      <c r="I805" s="25">
        <v>800</v>
      </c>
      <c r="J805" s="29">
        <v>0</v>
      </c>
      <c r="L805" s="25">
        <v>15256.613707256316</v>
      </c>
      <c r="N805" s="25">
        <v>800</v>
      </c>
      <c r="O805" s="25">
        <f t="shared" si="136"/>
        <v>12129.007897268772</v>
      </c>
      <c r="P805" s="25">
        <f t="shared" si="133"/>
        <v>12129.007897268772</v>
      </c>
      <c r="Q805" s="25">
        <f t="shared" si="134"/>
        <v>0</v>
      </c>
      <c r="R805" s="25">
        <f t="shared" si="137"/>
        <v>12129.007897268772</v>
      </c>
      <c r="S805" s="25">
        <f t="shared" si="138"/>
        <v>0</v>
      </c>
      <c r="T805" s="25" t="str">
        <f t="shared" si="139"/>
        <v>drain</v>
      </c>
      <c r="V805" s="25">
        <f t="shared" si="142"/>
        <v>0</v>
      </c>
      <c r="W805" s="25">
        <f t="shared" si="140"/>
        <v>0</v>
      </c>
      <c r="X805" s="25">
        <f t="shared" si="143"/>
        <v>0</v>
      </c>
      <c r="Z805" s="25">
        <f t="shared" si="141"/>
        <v>12129.007897268772</v>
      </c>
      <c r="AB805" s="25">
        <f t="shared" si="135"/>
        <v>0</v>
      </c>
    </row>
    <row r="806" x14ac:dyDescent="0.2">
      <c r="I806" s="24">
        <v>801</v>
      </c>
      <c r="J806" s="28">
        <v>0.27134654899999999</v>
      </c>
      <c r="L806" s="24">
        <v>16768.787609863281</v>
      </c>
      <c r="N806" s="24">
        <v>801</v>
      </c>
      <c r="O806" s="24">
        <f t="shared" si="136"/>
        <v>13331.186149841309</v>
      </c>
      <c r="P806" s="24">
        <f t="shared" si="133"/>
        <v>13331.186149841309</v>
      </c>
      <c r="Q806" s="24">
        <f t="shared" si="134"/>
        <v>21707.72392</v>
      </c>
      <c r="R806" s="24">
        <f t="shared" si="137"/>
        <v>0</v>
      </c>
      <c r="S806" s="24">
        <f t="shared" si="138"/>
        <v>8376.5377701586913</v>
      </c>
      <c r="T806" s="24" t="str">
        <f t="shared" si="139"/>
        <v>charge</v>
      </c>
      <c r="V806" s="24">
        <f t="shared" si="142"/>
        <v>4000</v>
      </c>
      <c r="W806" s="24">
        <f t="shared" si="140"/>
        <v>4000</v>
      </c>
      <c r="X806" s="24">
        <f t="shared" si="143"/>
        <v>0</v>
      </c>
      <c r="Z806" s="24">
        <f t="shared" si="141"/>
        <v>0</v>
      </c>
      <c r="AB806" s="24">
        <f t="shared" si="135"/>
        <v>4376.5377701586913</v>
      </c>
    </row>
    <row r="807" x14ac:dyDescent="0.2">
      <c r="I807" s="25">
        <v>802</v>
      </c>
      <c r="J807" s="29">
        <v>0.49006397999999995</v>
      </c>
      <c r="L807" s="25">
        <v>17547.638650035857</v>
      </c>
      <c r="N807" s="25">
        <v>802</v>
      </c>
      <c r="O807" s="25">
        <f t="shared" si="136"/>
        <v>13950.372726778507</v>
      </c>
      <c r="P807" s="25">
        <f t="shared" si="133"/>
        <v>13950.372726778507</v>
      </c>
      <c r="Q807" s="25">
        <f t="shared" si="134"/>
        <v>39205.118399999999</v>
      </c>
      <c r="R807" s="25">
        <f t="shared" si="137"/>
        <v>0</v>
      </c>
      <c r="S807" s="25">
        <f t="shared" si="138"/>
        <v>25254.745673221492</v>
      </c>
      <c r="T807" s="25" t="str">
        <f t="shared" si="139"/>
        <v>charge</v>
      </c>
      <c r="V807" s="25">
        <f t="shared" si="142"/>
        <v>0</v>
      </c>
      <c r="W807" s="25">
        <f t="shared" si="140"/>
        <v>4000</v>
      </c>
      <c r="X807" s="25">
        <f t="shared" si="143"/>
        <v>0</v>
      </c>
      <c r="Z807" s="25">
        <f t="shared" si="141"/>
        <v>0</v>
      </c>
      <c r="AB807" s="25">
        <f t="shared" si="135"/>
        <v>25254.745673221492</v>
      </c>
    </row>
    <row r="808" x14ac:dyDescent="0.2">
      <c r="I808" s="24">
        <v>803</v>
      </c>
      <c r="J808" s="28">
        <v>0.61013060400000008</v>
      </c>
      <c r="L808" s="24">
        <v>17646.41331295967</v>
      </c>
      <c r="N808" s="24">
        <v>803</v>
      </c>
      <c r="O808" s="24">
        <f t="shared" si="136"/>
        <v>14028.898583802938</v>
      </c>
      <c r="P808" s="24">
        <f t="shared" si="133"/>
        <v>14028.898583802938</v>
      </c>
      <c r="Q808" s="24">
        <f t="shared" si="134"/>
        <v>48810.448320000003</v>
      </c>
      <c r="R808" s="24">
        <f t="shared" si="137"/>
        <v>0</v>
      </c>
      <c r="S808" s="24">
        <f t="shared" si="138"/>
        <v>34781.549736197063</v>
      </c>
      <c r="T808" s="24" t="str">
        <f t="shared" si="139"/>
        <v>charge</v>
      </c>
      <c r="V808" s="24">
        <f t="shared" si="142"/>
        <v>0</v>
      </c>
      <c r="W808" s="24">
        <f t="shared" si="140"/>
        <v>4000</v>
      </c>
      <c r="X808" s="24">
        <f t="shared" si="143"/>
        <v>0</v>
      </c>
      <c r="Z808" s="24">
        <f t="shared" si="141"/>
        <v>0</v>
      </c>
      <c r="AB808" s="24">
        <f t="shared" si="135"/>
        <v>34781.549736197063</v>
      </c>
    </row>
    <row r="809" x14ac:dyDescent="0.2">
      <c r="I809" s="25">
        <v>804</v>
      </c>
      <c r="J809" s="29">
        <v>0.64159685199999994</v>
      </c>
      <c r="L809" s="25">
        <v>17725.456223249435</v>
      </c>
      <c r="N809" s="25">
        <v>804</v>
      </c>
      <c r="O809" s="25">
        <f t="shared" si="136"/>
        <v>14091.737697483302</v>
      </c>
      <c r="P809" s="25">
        <f t="shared" si="133"/>
        <v>14091.737697483302</v>
      </c>
      <c r="Q809" s="25">
        <f t="shared" si="134"/>
        <v>51327.748159999996</v>
      </c>
      <c r="R809" s="25">
        <f t="shared" si="137"/>
        <v>0</v>
      </c>
      <c r="S809" s="25">
        <f t="shared" si="138"/>
        <v>37236.010462516693</v>
      </c>
      <c r="T809" s="25" t="str">
        <f t="shared" si="139"/>
        <v>charge</v>
      </c>
      <c r="V809" s="25">
        <f t="shared" si="142"/>
        <v>0</v>
      </c>
      <c r="W809" s="25">
        <f t="shared" si="140"/>
        <v>4000</v>
      </c>
      <c r="X809" s="25">
        <f t="shared" si="143"/>
        <v>0</v>
      </c>
      <c r="Z809" s="25">
        <f t="shared" si="141"/>
        <v>0</v>
      </c>
      <c r="AB809" s="25">
        <f t="shared" si="135"/>
        <v>37236.010462516693</v>
      </c>
    </row>
    <row r="810" x14ac:dyDescent="0.2">
      <c r="I810" s="24">
        <v>805</v>
      </c>
      <c r="J810" s="28">
        <v>0.65688854299999999</v>
      </c>
      <c r="L810" s="24">
        <v>17542.804307222366</v>
      </c>
      <c r="N810" s="24">
        <v>805</v>
      </c>
      <c r="O810" s="24">
        <f t="shared" si="136"/>
        <v>13946.529424241782</v>
      </c>
      <c r="P810" s="24">
        <f t="shared" si="133"/>
        <v>13946.529424241782</v>
      </c>
      <c r="Q810" s="24">
        <f t="shared" si="134"/>
        <v>52551.083440000002</v>
      </c>
      <c r="R810" s="24">
        <f t="shared" si="137"/>
        <v>0</v>
      </c>
      <c r="S810" s="24">
        <f t="shared" si="138"/>
        <v>38604.554015758222</v>
      </c>
      <c r="T810" s="24" t="str">
        <f t="shared" si="139"/>
        <v>charge</v>
      </c>
      <c r="V810" s="24">
        <f t="shared" si="142"/>
        <v>0</v>
      </c>
      <c r="W810" s="24">
        <f t="shared" si="140"/>
        <v>4000</v>
      </c>
      <c r="X810" s="24">
        <f t="shared" si="143"/>
        <v>0</v>
      </c>
      <c r="Z810" s="24">
        <f t="shared" si="141"/>
        <v>0</v>
      </c>
      <c r="AB810" s="24">
        <f t="shared" si="135"/>
        <v>38604.554015758222</v>
      </c>
    </row>
    <row r="811" x14ac:dyDescent="0.2">
      <c r="I811" s="25">
        <v>806</v>
      </c>
      <c r="J811" s="29">
        <v>0.68017943200000008</v>
      </c>
      <c r="L811" s="25">
        <v>17585.706421899795</v>
      </c>
      <c r="N811" s="25">
        <v>806</v>
      </c>
      <c r="O811" s="25">
        <f t="shared" si="136"/>
        <v>13980.636605410338</v>
      </c>
      <c r="P811" s="25">
        <f t="shared" si="133"/>
        <v>13980.636605410338</v>
      </c>
      <c r="Q811" s="25">
        <f t="shared" si="134"/>
        <v>54414.354560000007</v>
      </c>
      <c r="R811" s="25">
        <f t="shared" si="137"/>
        <v>0</v>
      </c>
      <c r="S811" s="25">
        <f t="shared" si="138"/>
        <v>40433.717954589665</v>
      </c>
      <c r="T811" s="25" t="str">
        <f t="shared" si="139"/>
        <v>charge</v>
      </c>
      <c r="V811" s="25">
        <f t="shared" si="142"/>
        <v>0</v>
      </c>
      <c r="W811" s="25">
        <f t="shared" si="140"/>
        <v>4000</v>
      </c>
      <c r="X811" s="25">
        <f t="shared" si="143"/>
        <v>0</v>
      </c>
      <c r="Z811" s="25">
        <f t="shared" si="141"/>
        <v>0</v>
      </c>
      <c r="AB811" s="25">
        <f t="shared" si="135"/>
        <v>40433.717954589665</v>
      </c>
    </row>
    <row r="812" x14ac:dyDescent="0.2">
      <c r="I812" s="24">
        <v>807</v>
      </c>
      <c r="J812" s="28">
        <v>0.67288971799999997</v>
      </c>
      <c r="L812" s="24">
        <v>17640.861855363844</v>
      </c>
      <c r="N812" s="24">
        <v>807</v>
      </c>
      <c r="O812" s="24">
        <f t="shared" si="136"/>
        <v>14024.485175014257</v>
      </c>
      <c r="P812" s="24">
        <f t="shared" si="133"/>
        <v>14024.485175014257</v>
      </c>
      <c r="Q812" s="24">
        <f t="shared" si="134"/>
        <v>53831.177439999999</v>
      </c>
      <c r="R812" s="24">
        <f t="shared" si="137"/>
        <v>0</v>
      </c>
      <c r="S812" s="24">
        <f t="shared" si="138"/>
        <v>39806.692264985744</v>
      </c>
      <c r="T812" s="24" t="str">
        <f t="shared" si="139"/>
        <v>charge</v>
      </c>
      <c r="V812" s="24">
        <f t="shared" si="142"/>
        <v>0</v>
      </c>
      <c r="W812" s="24">
        <f t="shared" si="140"/>
        <v>4000</v>
      </c>
      <c r="X812" s="24">
        <f t="shared" si="143"/>
        <v>0</v>
      </c>
      <c r="Z812" s="24">
        <f t="shared" si="141"/>
        <v>0</v>
      </c>
      <c r="AB812" s="24">
        <f t="shared" si="135"/>
        <v>39806.692264985744</v>
      </c>
    </row>
    <row r="813" x14ac:dyDescent="0.2">
      <c r="I813" s="25">
        <v>808</v>
      </c>
      <c r="J813" s="29">
        <v>0.64592786499999999</v>
      </c>
      <c r="L813" s="25">
        <v>17558.26432623863</v>
      </c>
      <c r="N813" s="25">
        <v>808</v>
      </c>
      <c r="O813" s="25">
        <f t="shared" si="136"/>
        <v>13958.820139359712</v>
      </c>
      <c r="P813" s="25">
        <f t="shared" si="133"/>
        <v>13958.820139359712</v>
      </c>
      <c r="Q813" s="25">
        <f t="shared" si="134"/>
        <v>51674.229200000002</v>
      </c>
      <c r="R813" s="25">
        <f t="shared" si="137"/>
        <v>0</v>
      </c>
      <c r="S813" s="25">
        <f t="shared" si="138"/>
        <v>37715.40906064029</v>
      </c>
      <c r="T813" s="25" t="str">
        <f t="shared" si="139"/>
        <v>charge</v>
      </c>
      <c r="V813" s="25">
        <f t="shared" si="142"/>
        <v>0</v>
      </c>
      <c r="W813" s="25">
        <f t="shared" si="140"/>
        <v>4000</v>
      </c>
      <c r="X813" s="25">
        <f t="shared" si="143"/>
        <v>0</v>
      </c>
      <c r="Z813" s="25">
        <f t="shared" si="141"/>
        <v>0</v>
      </c>
      <c r="AB813" s="25">
        <f t="shared" si="135"/>
        <v>37715.40906064029</v>
      </c>
    </row>
    <row r="814" x14ac:dyDescent="0.2">
      <c r="I814" s="24">
        <v>809</v>
      </c>
      <c r="J814" s="28">
        <v>0.42458147100000004</v>
      </c>
      <c r="L814" s="24">
        <v>17097.917040991782</v>
      </c>
      <c r="N814" s="24">
        <v>809</v>
      </c>
      <c r="O814" s="24">
        <f t="shared" si="136"/>
        <v>13592.844047588467</v>
      </c>
      <c r="P814" s="24">
        <f t="shared" si="133"/>
        <v>13592.844047588467</v>
      </c>
      <c r="Q814" s="24">
        <f t="shared" si="134"/>
        <v>33966.517680000004</v>
      </c>
      <c r="R814" s="24">
        <f t="shared" si="137"/>
        <v>0</v>
      </c>
      <c r="S814" s="24">
        <f t="shared" si="138"/>
        <v>20373.673632411537</v>
      </c>
      <c r="T814" s="24" t="str">
        <f t="shared" si="139"/>
        <v>charge</v>
      </c>
      <c r="V814" s="24">
        <f t="shared" si="142"/>
        <v>0</v>
      </c>
      <c r="W814" s="24">
        <f t="shared" si="140"/>
        <v>4000</v>
      </c>
      <c r="X814" s="24">
        <f t="shared" si="143"/>
        <v>0</v>
      </c>
      <c r="Z814" s="24">
        <f t="shared" si="141"/>
        <v>0</v>
      </c>
      <c r="AB814" s="24">
        <f t="shared" si="135"/>
        <v>20373.673632411537</v>
      </c>
    </row>
    <row r="815" x14ac:dyDescent="0.2">
      <c r="I815" s="25">
        <v>810</v>
      </c>
      <c r="J815" s="29">
        <v>0</v>
      </c>
      <c r="L815" s="25">
        <v>17472.649382925032</v>
      </c>
      <c r="N815" s="25">
        <v>810</v>
      </c>
      <c r="O815" s="25">
        <f t="shared" si="136"/>
        <v>13890.756259425401</v>
      </c>
      <c r="P815" s="25">
        <f t="shared" si="133"/>
        <v>13890.756259425401</v>
      </c>
      <c r="Q815" s="25">
        <f t="shared" si="134"/>
        <v>0</v>
      </c>
      <c r="R815" s="25">
        <f t="shared" si="137"/>
        <v>13890.756259425401</v>
      </c>
      <c r="S815" s="25">
        <f t="shared" si="138"/>
        <v>0</v>
      </c>
      <c r="T815" s="25" t="str">
        <f t="shared" si="139"/>
        <v>drain</v>
      </c>
      <c r="V815" s="25">
        <f t="shared" si="142"/>
        <v>0</v>
      </c>
      <c r="W815" s="25">
        <f t="shared" si="140"/>
        <v>0</v>
      </c>
      <c r="X815" s="25">
        <f t="shared" si="143"/>
        <v>4000</v>
      </c>
      <c r="Z815" s="25">
        <f t="shared" si="141"/>
        <v>9890.7562594254014</v>
      </c>
      <c r="AB815" s="25">
        <f t="shared" si="135"/>
        <v>0</v>
      </c>
    </row>
    <row r="816" x14ac:dyDescent="0.2">
      <c r="I816" s="24">
        <v>811</v>
      </c>
      <c r="J816" s="28">
        <v>0</v>
      </c>
      <c r="L816" s="24">
        <v>19842.288409757613</v>
      </c>
      <c r="N816" s="24">
        <v>811</v>
      </c>
      <c r="O816" s="24">
        <f t="shared" si="136"/>
        <v>15774.619285757304</v>
      </c>
      <c r="P816" s="24">
        <f t="shared" si="133"/>
        <v>15774.619285757304</v>
      </c>
      <c r="Q816" s="24">
        <f t="shared" si="134"/>
        <v>0</v>
      </c>
      <c r="R816" s="24">
        <f t="shared" si="137"/>
        <v>15774.619285757304</v>
      </c>
      <c r="S816" s="24">
        <f t="shared" si="138"/>
        <v>0</v>
      </c>
      <c r="T816" s="24" t="str">
        <f t="shared" si="139"/>
        <v>drain</v>
      </c>
      <c r="V816" s="24">
        <f t="shared" si="142"/>
        <v>0</v>
      </c>
      <c r="W816" s="24">
        <f t="shared" si="140"/>
        <v>0</v>
      </c>
      <c r="X816" s="24">
        <f t="shared" si="143"/>
        <v>0</v>
      </c>
      <c r="Z816" s="24">
        <f t="shared" si="141"/>
        <v>15774.619285757304</v>
      </c>
      <c r="AB816" s="24">
        <f t="shared" si="135"/>
        <v>0</v>
      </c>
    </row>
    <row r="817" x14ac:dyDescent="0.2">
      <c r="I817" s="25">
        <v>812</v>
      </c>
      <c r="J817" s="29">
        <v>0</v>
      </c>
      <c r="L817" s="25">
        <v>20219.635253620145</v>
      </c>
      <c r="N817" s="25">
        <v>812</v>
      </c>
      <c r="O817" s="25">
        <f t="shared" si="136"/>
        <v>16074.610026628015</v>
      </c>
      <c r="P817" s="25">
        <f t="shared" si="133"/>
        <v>16074.610026628015</v>
      </c>
      <c r="Q817" s="25">
        <f t="shared" si="134"/>
        <v>0</v>
      </c>
      <c r="R817" s="25">
        <f t="shared" si="137"/>
        <v>16074.610026628015</v>
      </c>
      <c r="S817" s="25">
        <f t="shared" si="138"/>
        <v>0</v>
      </c>
      <c r="T817" s="25" t="str">
        <f t="shared" si="139"/>
        <v>drain</v>
      </c>
      <c r="V817" s="25">
        <f t="shared" si="142"/>
        <v>0</v>
      </c>
      <c r="W817" s="25">
        <f t="shared" si="140"/>
        <v>0</v>
      </c>
      <c r="X817" s="25">
        <f t="shared" si="143"/>
        <v>0</v>
      </c>
      <c r="Z817" s="25">
        <f t="shared" si="141"/>
        <v>16074.610026628015</v>
      </c>
      <c r="AB817" s="25">
        <f t="shared" si="135"/>
        <v>0</v>
      </c>
    </row>
    <row r="818" x14ac:dyDescent="0.2">
      <c r="I818" s="24">
        <v>813</v>
      </c>
      <c r="J818" s="28">
        <v>0</v>
      </c>
      <c r="L818" s="24">
        <v>19880.351698207854</v>
      </c>
      <c r="N818" s="24">
        <v>813</v>
      </c>
      <c r="O818" s="24">
        <f t="shared" si="136"/>
        <v>15804.879600075245</v>
      </c>
      <c r="P818" s="24">
        <f t="shared" si="133"/>
        <v>15804.879600075245</v>
      </c>
      <c r="Q818" s="24">
        <f t="shared" si="134"/>
        <v>0</v>
      </c>
      <c r="R818" s="24">
        <f t="shared" si="137"/>
        <v>15804.879600075245</v>
      </c>
      <c r="S818" s="24">
        <f t="shared" si="138"/>
        <v>0</v>
      </c>
      <c r="T818" s="24" t="str">
        <f t="shared" si="139"/>
        <v>drain</v>
      </c>
      <c r="V818" s="24">
        <f t="shared" si="142"/>
        <v>0</v>
      </c>
      <c r="W818" s="24">
        <f t="shared" si="140"/>
        <v>0</v>
      </c>
      <c r="X818" s="24">
        <f t="shared" si="143"/>
        <v>0</v>
      </c>
      <c r="Z818" s="24">
        <f t="shared" si="141"/>
        <v>15804.879600075245</v>
      </c>
      <c r="AB818" s="24">
        <f t="shared" si="135"/>
        <v>0</v>
      </c>
    </row>
    <row r="819" x14ac:dyDescent="0.2">
      <c r="I819" s="25">
        <v>814</v>
      </c>
      <c r="J819" s="29">
        <v>0</v>
      </c>
      <c r="L819" s="25">
        <v>19394.471041297911</v>
      </c>
      <c r="N819" s="25">
        <v>814</v>
      </c>
      <c r="O819" s="25">
        <f t="shared" si="136"/>
        <v>15418.604477831841</v>
      </c>
      <c r="P819" s="25">
        <f t="shared" si="133"/>
        <v>15418.604477831841</v>
      </c>
      <c r="Q819" s="25">
        <f t="shared" si="134"/>
        <v>0</v>
      </c>
      <c r="R819" s="25">
        <f t="shared" si="137"/>
        <v>15418.604477831841</v>
      </c>
      <c r="S819" s="25">
        <f t="shared" si="138"/>
        <v>0</v>
      </c>
      <c r="T819" s="25" t="str">
        <f t="shared" si="139"/>
        <v>drain</v>
      </c>
      <c r="V819" s="25">
        <f t="shared" si="142"/>
        <v>0</v>
      </c>
      <c r="W819" s="25">
        <f t="shared" si="140"/>
        <v>0</v>
      </c>
      <c r="X819" s="25">
        <f t="shared" si="143"/>
        <v>0</v>
      </c>
      <c r="Z819" s="25">
        <f t="shared" si="141"/>
        <v>15418.604477831841</v>
      </c>
      <c r="AB819" s="25">
        <f t="shared" si="135"/>
        <v>0</v>
      </c>
    </row>
    <row r="820" x14ac:dyDescent="0.2">
      <c r="I820" s="24">
        <v>815</v>
      </c>
      <c r="J820" s="28">
        <v>0</v>
      </c>
      <c r="L820" s="24">
        <v>18224.023231124876</v>
      </c>
      <c r="N820" s="24">
        <v>815</v>
      </c>
      <c r="O820" s="24">
        <f t="shared" si="136"/>
        <v>14488.098468744278</v>
      </c>
      <c r="P820" s="24">
        <f t="shared" si="133"/>
        <v>14488.098468744278</v>
      </c>
      <c r="Q820" s="24">
        <f t="shared" si="134"/>
        <v>0</v>
      </c>
      <c r="R820" s="24">
        <f t="shared" si="137"/>
        <v>14488.098468744278</v>
      </c>
      <c r="S820" s="24">
        <f t="shared" si="138"/>
        <v>0</v>
      </c>
      <c r="T820" s="24" t="str">
        <f t="shared" si="139"/>
        <v>drain</v>
      </c>
      <c r="V820" s="24">
        <f t="shared" si="142"/>
        <v>0</v>
      </c>
      <c r="W820" s="24">
        <f t="shared" si="140"/>
        <v>0</v>
      </c>
      <c r="X820" s="24">
        <f t="shared" si="143"/>
        <v>0</v>
      </c>
      <c r="Z820" s="24">
        <f t="shared" si="141"/>
        <v>14488.098468744278</v>
      </c>
      <c r="AB820" s="24">
        <f t="shared" si="135"/>
        <v>0</v>
      </c>
    </row>
    <row r="821" x14ac:dyDescent="0.2">
      <c r="I821" s="25">
        <v>816</v>
      </c>
      <c r="J821" s="29">
        <v>0</v>
      </c>
      <c r="L821" s="25">
        <v>17115.961530303954</v>
      </c>
      <c r="N821" s="25">
        <v>816</v>
      </c>
      <c r="O821" s="25">
        <f t="shared" si="136"/>
        <v>13607.189416591644</v>
      </c>
      <c r="P821" s="25">
        <f t="shared" si="133"/>
        <v>13607.189416591644</v>
      </c>
      <c r="Q821" s="25">
        <f t="shared" si="134"/>
        <v>0</v>
      </c>
      <c r="R821" s="25">
        <f t="shared" si="137"/>
        <v>13607.189416591644</v>
      </c>
      <c r="S821" s="25">
        <f t="shared" si="138"/>
        <v>0</v>
      </c>
      <c r="T821" s="25" t="str">
        <f t="shared" si="139"/>
        <v>drain</v>
      </c>
      <c r="V821" s="25">
        <f t="shared" si="142"/>
        <v>0</v>
      </c>
      <c r="W821" s="25">
        <f t="shared" si="140"/>
        <v>0</v>
      </c>
      <c r="X821" s="25">
        <f t="shared" si="143"/>
        <v>0</v>
      </c>
      <c r="Z821" s="25">
        <f t="shared" si="141"/>
        <v>13607.189416591644</v>
      </c>
      <c r="AB821" s="25">
        <f t="shared" si="135"/>
        <v>0</v>
      </c>
    </row>
    <row r="822" x14ac:dyDescent="0.2">
      <c r="I822" s="24">
        <v>817</v>
      </c>
      <c r="J822" s="28">
        <v>0</v>
      </c>
      <c r="L822" s="24">
        <v>15410.337861633299</v>
      </c>
      <c r="N822" s="24">
        <v>817</v>
      </c>
      <c r="O822" s="24">
        <f t="shared" si="136"/>
        <v>12251.218599998474</v>
      </c>
      <c r="P822" s="24">
        <f t="shared" si="133"/>
        <v>12251.218599998474</v>
      </c>
      <c r="Q822" s="24">
        <f t="shared" si="134"/>
        <v>0</v>
      </c>
      <c r="R822" s="24">
        <f t="shared" si="137"/>
        <v>12251.218599998474</v>
      </c>
      <c r="S822" s="24">
        <f t="shared" si="138"/>
        <v>0</v>
      </c>
      <c r="T822" s="24" t="str">
        <f t="shared" si="139"/>
        <v>drain</v>
      </c>
      <c r="V822" s="24">
        <f t="shared" si="142"/>
        <v>0</v>
      </c>
      <c r="W822" s="24">
        <f t="shared" si="140"/>
        <v>0</v>
      </c>
      <c r="X822" s="24">
        <f t="shared" si="143"/>
        <v>0</v>
      </c>
      <c r="Z822" s="24">
        <f t="shared" si="141"/>
        <v>12251.218599998474</v>
      </c>
      <c r="AB822" s="24">
        <f t="shared" si="135"/>
        <v>0</v>
      </c>
    </row>
    <row r="823" x14ac:dyDescent="0.2">
      <c r="I823" s="25">
        <v>818</v>
      </c>
      <c r="J823" s="29">
        <v>0</v>
      </c>
      <c r="L823" s="25">
        <v>13963.953442192076</v>
      </c>
      <c r="N823" s="25">
        <v>818</v>
      </c>
      <c r="O823" s="25">
        <f t="shared" si="136"/>
        <v>11101.342986542701</v>
      </c>
      <c r="P823" s="25">
        <f t="shared" si="133"/>
        <v>11101.342986542701</v>
      </c>
      <c r="Q823" s="25">
        <f t="shared" si="134"/>
        <v>0</v>
      </c>
      <c r="R823" s="25">
        <f t="shared" si="137"/>
        <v>11101.342986542701</v>
      </c>
      <c r="S823" s="25">
        <f t="shared" si="138"/>
        <v>0</v>
      </c>
      <c r="T823" s="25" t="str">
        <f t="shared" si="139"/>
        <v>drain</v>
      </c>
      <c r="V823" s="25">
        <f t="shared" si="142"/>
        <v>0</v>
      </c>
      <c r="W823" s="25">
        <f t="shared" si="140"/>
        <v>0</v>
      </c>
      <c r="X823" s="25">
        <f t="shared" si="143"/>
        <v>0</v>
      </c>
      <c r="Z823" s="25">
        <f t="shared" si="141"/>
        <v>11101.342986542701</v>
      </c>
      <c r="AB823" s="25">
        <f t="shared" si="135"/>
        <v>0</v>
      </c>
    </row>
    <row r="824" x14ac:dyDescent="0.2">
      <c r="I824" s="24">
        <v>819</v>
      </c>
      <c r="J824" s="28">
        <v>0</v>
      </c>
      <c r="L824" s="24">
        <v>13099.217313289641</v>
      </c>
      <c r="N824" s="24">
        <v>819</v>
      </c>
      <c r="O824" s="24">
        <f t="shared" si="136"/>
        <v>10413.877764065264</v>
      </c>
      <c r="P824" s="24">
        <f t="shared" si="133"/>
        <v>10413.877764065264</v>
      </c>
      <c r="Q824" s="24">
        <f t="shared" si="134"/>
        <v>0</v>
      </c>
      <c r="R824" s="24">
        <f t="shared" si="137"/>
        <v>10413.877764065264</v>
      </c>
      <c r="S824" s="24">
        <f t="shared" si="138"/>
        <v>0</v>
      </c>
      <c r="T824" s="24" t="str">
        <f t="shared" si="139"/>
        <v>drain</v>
      </c>
      <c r="V824" s="24">
        <f t="shared" si="142"/>
        <v>0</v>
      </c>
      <c r="W824" s="24">
        <f t="shared" si="140"/>
        <v>0</v>
      </c>
      <c r="X824" s="24">
        <f t="shared" si="143"/>
        <v>0</v>
      </c>
      <c r="Z824" s="24">
        <f t="shared" si="141"/>
        <v>10413.877764065264</v>
      </c>
      <c r="AB824" s="24">
        <f t="shared" si="135"/>
        <v>0</v>
      </c>
    </row>
    <row r="825" x14ac:dyDescent="0.2">
      <c r="I825" s="25">
        <v>820</v>
      </c>
      <c r="J825" s="29">
        <v>0</v>
      </c>
      <c r="L825" s="25">
        <v>12617.627524566649</v>
      </c>
      <c r="N825" s="25">
        <v>820</v>
      </c>
      <c r="O825" s="25">
        <f t="shared" si="136"/>
        <v>10031.013882030487</v>
      </c>
      <c r="P825" s="25">
        <f t="shared" si="133"/>
        <v>10031.013882030487</v>
      </c>
      <c r="Q825" s="25">
        <f t="shared" si="134"/>
        <v>0</v>
      </c>
      <c r="R825" s="25">
        <f t="shared" si="137"/>
        <v>10031.013882030487</v>
      </c>
      <c r="S825" s="25">
        <f t="shared" si="138"/>
        <v>0</v>
      </c>
      <c r="T825" s="25" t="str">
        <f t="shared" si="139"/>
        <v>drain</v>
      </c>
      <c r="V825" s="25">
        <f t="shared" si="142"/>
        <v>0</v>
      </c>
      <c r="W825" s="25">
        <f t="shared" si="140"/>
        <v>0</v>
      </c>
      <c r="X825" s="25">
        <f t="shared" si="143"/>
        <v>0</v>
      </c>
      <c r="Z825" s="25">
        <f t="shared" si="141"/>
        <v>10031.013882030487</v>
      </c>
      <c r="AB825" s="25">
        <f t="shared" si="135"/>
        <v>0</v>
      </c>
    </row>
    <row r="826" x14ac:dyDescent="0.2">
      <c r="I826" s="24">
        <v>821</v>
      </c>
      <c r="J826" s="28">
        <v>0</v>
      </c>
      <c r="L826" s="24">
        <v>12650.220051383971</v>
      </c>
      <c r="N826" s="24">
        <v>821</v>
      </c>
      <c r="O826" s="24">
        <f t="shared" si="136"/>
        <v>10056.924940850256</v>
      </c>
      <c r="P826" s="24">
        <f t="shared" si="133"/>
        <v>10056.924940850256</v>
      </c>
      <c r="Q826" s="24">
        <f t="shared" si="134"/>
        <v>0</v>
      </c>
      <c r="R826" s="24">
        <f t="shared" si="137"/>
        <v>10056.924940850256</v>
      </c>
      <c r="S826" s="24">
        <f t="shared" si="138"/>
        <v>0</v>
      </c>
      <c r="T826" s="24" t="str">
        <f t="shared" si="139"/>
        <v>drain</v>
      </c>
      <c r="V826" s="24">
        <f t="shared" si="142"/>
        <v>0</v>
      </c>
      <c r="W826" s="24">
        <f t="shared" si="140"/>
        <v>0</v>
      </c>
      <c r="X826" s="24">
        <f t="shared" si="143"/>
        <v>0</v>
      </c>
      <c r="Z826" s="24">
        <f t="shared" si="141"/>
        <v>10056.924940850256</v>
      </c>
      <c r="AB826" s="24">
        <f t="shared" si="135"/>
        <v>0</v>
      </c>
    </row>
    <row r="827" x14ac:dyDescent="0.2">
      <c r="I827" s="25">
        <v>822</v>
      </c>
      <c r="J827" s="29">
        <v>0</v>
      </c>
      <c r="L827" s="25">
        <v>13321.327145671843</v>
      </c>
      <c r="N827" s="25">
        <v>822</v>
      </c>
      <c r="O827" s="25">
        <f t="shared" si="136"/>
        <v>10590.455080809115</v>
      </c>
      <c r="P827" s="25">
        <f t="shared" si="133"/>
        <v>10590.455080809115</v>
      </c>
      <c r="Q827" s="25">
        <f t="shared" si="134"/>
        <v>0</v>
      </c>
      <c r="R827" s="25">
        <f t="shared" si="137"/>
        <v>10590.455080809115</v>
      </c>
      <c r="S827" s="25">
        <f t="shared" si="138"/>
        <v>0</v>
      </c>
      <c r="T827" s="25" t="str">
        <f t="shared" si="139"/>
        <v>drain</v>
      </c>
      <c r="V827" s="25">
        <f t="shared" si="142"/>
        <v>0</v>
      </c>
      <c r="W827" s="25">
        <f t="shared" si="140"/>
        <v>0</v>
      </c>
      <c r="X827" s="25">
        <f t="shared" si="143"/>
        <v>0</v>
      </c>
      <c r="Z827" s="25">
        <f t="shared" si="141"/>
        <v>10590.455080809115</v>
      </c>
      <c r="AB827" s="25">
        <f t="shared" si="135"/>
        <v>0</v>
      </c>
    </row>
    <row r="828" x14ac:dyDescent="0.2">
      <c r="I828" s="24">
        <v>823</v>
      </c>
      <c r="J828" s="28">
        <v>0</v>
      </c>
      <c r="L828" s="24">
        <v>14194.280064582823</v>
      </c>
      <c r="N828" s="24">
        <v>823</v>
      </c>
      <c r="O828" s="24">
        <f t="shared" si="136"/>
        <v>11284.452651343345</v>
      </c>
      <c r="P828" s="24">
        <f t="shared" si="133"/>
        <v>11284.452651343345</v>
      </c>
      <c r="Q828" s="24">
        <f t="shared" si="134"/>
        <v>0</v>
      </c>
      <c r="R828" s="24">
        <f t="shared" si="137"/>
        <v>11284.452651343345</v>
      </c>
      <c r="S828" s="24">
        <f t="shared" si="138"/>
        <v>0</v>
      </c>
      <c r="T828" s="24" t="str">
        <f t="shared" si="139"/>
        <v>drain</v>
      </c>
      <c r="V828" s="24">
        <f t="shared" si="142"/>
        <v>0</v>
      </c>
      <c r="W828" s="24">
        <f t="shared" si="140"/>
        <v>0</v>
      </c>
      <c r="X828" s="24">
        <f t="shared" si="143"/>
        <v>0</v>
      </c>
      <c r="Z828" s="24">
        <f t="shared" si="141"/>
        <v>11284.452651343345</v>
      </c>
      <c r="AB828" s="24">
        <f t="shared" si="135"/>
        <v>0</v>
      </c>
    </row>
    <row r="829" x14ac:dyDescent="0.2">
      <c r="I829" s="25">
        <v>824</v>
      </c>
      <c r="J829" s="29">
        <v>0</v>
      </c>
      <c r="L829" s="25">
        <v>15242.469392490386</v>
      </c>
      <c r="N829" s="25">
        <v>824</v>
      </c>
      <c r="O829" s="25">
        <f t="shared" si="136"/>
        <v>12117.763167029858</v>
      </c>
      <c r="P829" s="25">
        <f t="shared" si="133"/>
        <v>12117.763167029858</v>
      </c>
      <c r="Q829" s="25">
        <f t="shared" si="134"/>
        <v>0</v>
      </c>
      <c r="R829" s="25">
        <f t="shared" si="137"/>
        <v>12117.763167029858</v>
      </c>
      <c r="S829" s="25">
        <f t="shared" si="138"/>
        <v>0</v>
      </c>
      <c r="T829" s="25" t="str">
        <f t="shared" si="139"/>
        <v>drain</v>
      </c>
      <c r="V829" s="25">
        <f t="shared" si="142"/>
        <v>0</v>
      </c>
      <c r="W829" s="25">
        <f t="shared" si="140"/>
        <v>0</v>
      </c>
      <c r="X829" s="25">
        <f t="shared" si="143"/>
        <v>0</v>
      </c>
      <c r="Z829" s="25">
        <f t="shared" si="141"/>
        <v>12117.763167029858</v>
      </c>
      <c r="AB829" s="25">
        <f t="shared" si="135"/>
        <v>0</v>
      </c>
    </row>
    <row r="830" x14ac:dyDescent="0.2">
      <c r="I830" s="24">
        <v>825</v>
      </c>
      <c r="J830" s="28">
        <v>4.2374149999999996E-3</v>
      </c>
      <c r="L830" s="24">
        <v>17051.191292238233</v>
      </c>
      <c r="N830" s="24">
        <v>825</v>
      </c>
      <c r="O830" s="24">
        <f t="shared" si="136"/>
        <v>13555.697077329396</v>
      </c>
      <c r="P830" s="24">
        <f t="shared" si="133"/>
        <v>13555.697077329396</v>
      </c>
      <c r="Q830" s="24">
        <f t="shared" si="134"/>
        <v>338.99319999999994</v>
      </c>
      <c r="R830" s="24">
        <f t="shared" si="137"/>
        <v>13216.703877329395</v>
      </c>
      <c r="S830" s="24">
        <f t="shared" si="138"/>
        <v>0</v>
      </c>
      <c r="T830" s="24" t="str">
        <f t="shared" si="139"/>
        <v>drain</v>
      </c>
      <c r="V830" s="24">
        <f t="shared" si="142"/>
        <v>0</v>
      </c>
      <c r="W830" s="24">
        <f t="shared" si="140"/>
        <v>0</v>
      </c>
      <c r="X830" s="24">
        <f t="shared" si="143"/>
        <v>0</v>
      </c>
      <c r="Z830" s="24">
        <f t="shared" si="141"/>
        <v>13216.703877329395</v>
      </c>
      <c r="AB830" s="24">
        <f t="shared" si="135"/>
        <v>0</v>
      </c>
    </row>
    <row r="831" x14ac:dyDescent="0.2">
      <c r="I831" s="25">
        <v>826</v>
      </c>
      <c r="J831" s="29">
        <v>1.6079784999999999E-2</v>
      </c>
      <c r="L831" s="25">
        <v>17945.981821441648</v>
      </c>
      <c r="N831" s="25">
        <v>826</v>
      </c>
      <c r="O831" s="25">
        <f t="shared" si="136"/>
        <v>14267.055548046112</v>
      </c>
      <c r="P831" s="25">
        <f t="shared" si="133"/>
        <v>14267.055548046112</v>
      </c>
      <c r="Q831" s="25">
        <f t="shared" si="134"/>
        <v>1286.3827999999999</v>
      </c>
      <c r="R831" s="25">
        <f t="shared" si="137"/>
        <v>12980.672748046112</v>
      </c>
      <c r="S831" s="25">
        <f t="shared" si="138"/>
        <v>0</v>
      </c>
      <c r="T831" s="25" t="str">
        <f t="shared" si="139"/>
        <v>drain</v>
      </c>
      <c r="V831" s="25">
        <f t="shared" si="142"/>
        <v>0</v>
      </c>
      <c r="W831" s="25">
        <f t="shared" si="140"/>
        <v>0</v>
      </c>
      <c r="X831" s="25">
        <f t="shared" si="143"/>
        <v>0</v>
      </c>
      <c r="Z831" s="25">
        <f t="shared" si="141"/>
        <v>12980.672748046112</v>
      </c>
      <c r="AB831" s="25">
        <f t="shared" si="135"/>
        <v>0</v>
      </c>
    </row>
    <row r="832" x14ac:dyDescent="0.2">
      <c r="I832" s="24">
        <v>827</v>
      </c>
      <c r="J832" s="28">
        <v>0.122554857</v>
      </c>
      <c r="L832" s="24">
        <v>18281.937588810921</v>
      </c>
      <c r="N832" s="24">
        <v>827</v>
      </c>
      <c r="O832" s="24">
        <f t="shared" si="136"/>
        <v>14534.140383104683</v>
      </c>
      <c r="P832" s="24">
        <f t="shared" si="133"/>
        <v>14534.140383104683</v>
      </c>
      <c r="Q832" s="24">
        <f t="shared" si="134"/>
        <v>9804.3885599999994</v>
      </c>
      <c r="R832" s="24">
        <f t="shared" si="137"/>
        <v>4729.7518231046834</v>
      </c>
      <c r="S832" s="24">
        <f t="shared" si="138"/>
        <v>0</v>
      </c>
      <c r="T832" s="24" t="str">
        <f t="shared" si="139"/>
        <v>drain</v>
      </c>
      <c r="V832" s="24">
        <f t="shared" si="142"/>
        <v>0</v>
      </c>
      <c r="W832" s="24">
        <f t="shared" si="140"/>
        <v>0</v>
      </c>
      <c r="X832" s="24">
        <f t="shared" si="143"/>
        <v>0</v>
      </c>
      <c r="Z832" s="24">
        <f t="shared" si="141"/>
        <v>4729.7518231046834</v>
      </c>
      <c r="AB832" s="24">
        <f t="shared" si="135"/>
        <v>0</v>
      </c>
    </row>
    <row r="833" x14ac:dyDescent="0.2">
      <c r="I833" s="25">
        <v>828</v>
      </c>
      <c r="J833" s="29">
        <v>0.36062419900000003</v>
      </c>
      <c r="L833" s="25">
        <v>18165.395597195624</v>
      </c>
      <c r="N833" s="25">
        <v>828</v>
      </c>
      <c r="O833" s="25">
        <f t="shared" si="136"/>
        <v>14441.489499770521</v>
      </c>
      <c r="P833" s="25">
        <f t="shared" si="133"/>
        <v>14441.489499770521</v>
      </c>
      <c r="Q833" s="25">
        <f t="shared" si="134"/>
        <v>28849.935920000004</v>
      </c>
      <c r="R833" s="25">
        <f t="shared" si="137"/>
        <v>0</v>
      </c>
      <c r="S833" s="25">
        <f t="shared" si="138"/>
        <v>14408.446420229482</v>
      </c>
      <c r="T833" s="25" t="str">
        <f t="shared" si="139"/>
        <v>charge</v>
      </c>
      <c r="V833" s="25">
        <f t="shared" si="142"/>
        <v>4000</v>
      </c>
      <c r="W833" s="25">
        <f t="shared" si="140"/>
        <v>4000</v>
      </c>
      <c r="X833" s="25">
        <f t="shared" si="143"/>
        <v>0</v>
      </c>
      <c r="Z833" s="25">
        <f t="shared" si="141"/>
        <v>0</v>
      </c>
      <c r="AB833" s="25">
        <f t="shared" si="135"/>
        <v>10408.446420229482</v>
      </c>
    </row>
    <row r="834" x14ac:dyDescent="0.2">
      <c r="I834" s="24">
        <v>829</v>
      </c>
      <c r="J834" s="28">
        <v>0.28785102399999996</v>
      </c>
      <c r="L834" s="24">
        <v>17913.510118126869</v>
      </c>
      <c r="N834" s="24">
        <v>829</v>
      </c>
      <c r="O834" s="24">
        <f t="shared" si="136"/>
        <v>14241.240543910862</v>
      </c>
      <c r="P834" s="24">
        <f t="shared" si="133"/>
        <v>14241.240543910862</v>
      </c>
      <c r="Q834" s="24">
        <f t="shared" si="134"/>
        <v>23028.081919999997</v>
      </c>
      <c r="R834" s="24">
        <f t="shared" si="137"/>
        <v>0</v>
      </c>
      <c r="S834" s="24">
        <f t="shared" si="138"/>
        <v>8786.8413760891344</v>
      </c>
      <c r="T834" s="24" t="str">
        <f t="shared" si="139"/>
        <v>charge</v>
      </c>
      <c r="V834" s="24">
        <f t="shared" si="142"/>
        <v>0</v>
      </c>
      <c r="W834" s="24">
        <f t="shared" si="140"/>
        <v>4000</v>
      </c>
      <c r="X834" s="24">
        <f t="shared" si="143"/>
        <v>0</v>
      </c>
      <c r="Z834" s="24">
        <f t="shared" si="141"/>
        <v>0</v>
      </c>
      <c r="AB834" s="24">
        <f t="shared" si="135"/>
        <v>8786.8413760891344</v>
      </c>
    </row>
    <row r="835" x14ac:dyDescent="0.2">
      <c r="I835" s="25">
        <v>830</v>
      </c>
      <c r="J835" s="29">
        <v>0.36635360300000003</v>
      </c>
      <c r="L835" s="25">
        <v>18574.935381984709</v>
      </c>
      <c r="N835" s="25">
        <v>830</v>
      </c>
      <c r="O835" s="25">
        <f t="shared" si="136"/>
        <v>14767.073628677845</v>
      </c>
      <c r="P835" s="25">
        <f t="shared" si="133"/>
        <v>14767.073628677845</v>
      </c>
      <c r="Q835" s="25">
        <f t="shared" si="134"/>
        <v>29308.288240000002</v>
      </c>
      <c r="R835" s="25">
        <f t="shared" si="137"/>
        <v>0</v>
      </c>
      <c r="S835" s="25">
        <f t="shared" si="138"/>
        <v>14541.214611322157</v>
      </c>
      <c r="T835" s="25" t="str">
        <f t="shared" si="139"/>
        <v>charge</v>
      </c>
      <c r="V835" s="25">
        <f t="shared" si="142"/>
        <v>0</v>
      </c>
      <c r="W835" s="25">
        <f t="shared" si="140"/>
        <v>4000</v>
      </c>
      <c r="X835" s="25">
        <f t="shared" si="143"/>
        <v>0</v>
      </c>
      <c r="Z835" s="25">
        <f t="shared" si="141"/>
        <v>0</v>
      </c>
      <c r="AB835" s="25">
        <f t="shared" si="135"/>
        <v>14541.214611322157</v>
      </c>
    </row>
    <row r="836" x14ac:dyDescent="0.2">
      <c r="I836" s="24">
        <v>831</v>
      </c>
      <c r="J836" s="28">
        <v>6.7570712000000005E-2</v>
      </c>
      <c r="L836" s="24">
        <v>19827.686574578285</v>
      </c>
      <c r="N836" s="24">
        <v>831</v>
      </c>
      <c r="O836" s="24">
        <f t="shared" si="136"/>
        <v>15763.010826789738</v>
      </c>
      <c r="P836" s="24">
        <f t="shared" si="133"/>
        <v>15763.010826789738</v>
      </c>
      <c r="Q836" s="24">
        <f t="shared" si="134"/>
        <v>5405.6569600000003</v>
      </c>
      <c r="R836" s="24">
        <f t="shared" si="137"/>
        <v>10357.353866789737</v>
      </c>
      <c r="S836" s="24">
        <f t="shared" si="138"/>
        <v>0</v>
      </c>
      <c r="T836" s="24" t="str">
        <f t="shared" si="139"/>
        <v>drain</v>
      </c>
      <c r="V836" s="24">
        <f t="shared" si="142"/>
        <v>0</v>
      </c>
      <c r="W836" s="24">
        <f t="shared" si="140"/>
        <v>0</v>
      </c>
      <c r="X836" s="24">
        <f t="shared" si="143"/>
        <v>4000</v>
      </c>
      <c r="Z836" s="24">
        <f t="shared" si="141"/>
        <v>6357.3538667897374</v>
      </c>
      <c r="AB836" s="24">
        <f t="shared" si="135"/>
        <v>0</v>
      </c>
    </row>
    <row r="837" x14ac:dyDescent="0.2">
      <c r="I837" s="25">
        <v>832</v>
      </c>
      <c r="J837" s="29">
        <v>0.225357264</v>
      </c>
      <c r="L837" s="25">
        <v>20608.811288952827</v>
      </c>
      <c r="N837" s="25">
        <v>832</v>
      </c>
      <c r="O837" s="25">
        <f t="shared" si="136"/>
        <v>16384.0049747175</v>
      </c>
      <c r="P837" s="25">
        <f t="shared" si="133"/>
        <v>16384.0049747175</v>
      </c>
      <c r="Q837" s="25">
        <f t="shared" si="134"/>
        <v>18028.581119999999</v>
      </c>
      <c r="R837" s="25">
        <f t="shared" si="137"/>
        <v>0</v>
      </c>
      <c r="S837" s="25">
        <f t="shared" si="138"/>
        <v>1644.5761452824991</v>
      </c>
      <c r="T837" s="25" t="str">
        <f t="shared" si="139"/>
        <v>charge</v>
      </c>
      <c r="V837" s="25">
        <f t="shared" si="142"/>
        <v>1480.1185307542492</v>
      </c>
      <c r="W837" s="25">
        <f t="shared" si="140"/>
        <v>1480.1185307542492</v>
      </c>
      <c r="X837" s="25">
        <f t="shared" si="143"/>
        <v>0</v>
      </c>
      <c r="Z837" s="25">
        <f t="shared" si="141"/>
        <v>0</v>
      </c>
      <c r="AB837" s="25">
        <f t="shared" si="135"/>
        <v>164.45761452824991</v>
      </c>
    </row>
    <row r="838" x14ac:dyDescent="0.2">
      <c r="I838" s="24">
        <v>833</v>
      </c>
      <c r="J838" s="28">
        <v>0.303173103</v>
      </c>
      <c r="L838" s="24">
        <v>20663.572070693968</v>
      </c>
      <c r="N838" s="24">
        <v>833</v>
      </c>
      <c r="O838" s="24">
        <f t="shared" si="136"/>
        <v>16427.539796201705</v>
      </c>
      <c r="P838" s="24">
        <f t="shared" ref="P838:P901" si="144">O838-$E$8*$E$9</f>
        <v>16427.539796201705</v>
      </c>
      <c r="Q838" s="24">
        <f t="shared" ref="Q838:Q901" si="145">J838*$E$7</f>
        <v>24253.848239999999</v>
      </c>
      <c r="R838" s="24">
        <f t="shared" si="137"/>
        <v>0</v>
      </c>
      <c r="S838" s="24">
        <f t="shared" si="138"/>
        <v>7826.3084437982943</v>
      </c>
      <c r="T838" s="24" t="str">
        <f t="shared" si="139"/>
        <v>charge</v>
      </c>
      <c r="V838" s="24">
        <f t="shared" si="142"/>
        <v>2519.8814692457508</v>
      </c>
      <c r="W838" s="24">
        <f t="shared" si="140"/>
        <v>4000</v>
      </c>
      <c r="X838" s="24">
        <f t="shared" si="143"/>
        <v>0</v>
      </c>
      <c r="Z838" s="24">
        <f t="shared" si="141"/>
        <v>0</v>
      </c>
      <c r="AB838" s="24">
        <f t="shared" ref="AB838:AB901" si="146">IF(T838="charge",(S838-V838),0)</f>
        <v>5306.4269745525435</v>
      </c>
    </row>
    <row r="839" x14ac:dyDescent="0.2">
      <c r="I839" s="25">
        <v>834</v>
      </c>
      <c r="J839" s="29">
        <v>0</v>
      </c>
      <c r="L839" s="25">
        <v>21062.790367603302</v>
      </c>
      <c r="N839" s="25">
        <v>834</v>
      </c>
      <c r="O839" s="25">
        <f t="shared" ref="O839:O902" si="147">L839*$O$2</f>
        <v>16744.918342244626</v>
      </c>
      <c r="P839" s="25">
        <f t="shared" si="144"/>
        <v>16744.918342244626</v>
      </c>
      <c r="Q839" s="25">
        <f t="shared" si="145"/>
        <v>0</v>
      </c>
      <c r="R839" s="25">
        <f t="shared" ref="R839:R902" si="148">IF(P839&gt;Q839,P839-Q839,0)</f>
        <v>16744.918342244626</v>
      </c>
      <c r="S839" s="25">
        <f t="shared" ref="S839:S902" si="149">IF(Q839&gt;P839,Q839-P839,0)</f>
        <v>0</v>
      </c>
      <c r="T839" s="25" t="str">
        <f t="shared" ref="T839:T902" si="150">IF(P839&gt;Q839,"drain","charge")</f>
        <v>drain</v>
      </c>
      <c r="V839" s="25">
        <f t="shared" si="142"/>
        <v>0</v>
      </c>
      <c r="W839" s="25">
        <f t="shared" ref="W839:W902" si="151">IF(W838+S839&gt;$E$11,$E$11,IF(T839="charge",W838+(S839*$E$12),IF((W838-R839)&gt;0,W838-R839,0)))</f>
        <v>0</v>
      </c>
      <c r="X839" s="25">
        <f t="shared" si="143"/>
        <v>4000</v>
      </c>
      <c r="Z839" s="25">
        <f t="shared" ref="Z839:Z902" si="152">R839-X839</f>
        <v>12744.918342244626</v>
      </c>
      <c r="AB839" s="25">
        <f t="shared" si="146"/>
        <v>0</v>
      </c>
    </row>
    <row r="840" x14ac:dyDescent="0.2">
      <c r="I840" s="24">
        <v>835</v>
      </c>
      <c r="J840" s="28">
        <v>0</v>
      </c>
      <c r="L840" s="24">
        <v>22412.454423618314</v>
      </c>
      <c r="N840" s="24">
        <v>835</v>
      </c>
      <c r="O840" s="24">
        <f t="shared" si="147"/>
        <v>17817.90126677656</v>
      </c>
      <c r="P840" s="24">
        <f t="shared" si="144"/>
        <v>17817.90126677656</v>
      </c>
      <c r="Q840" s="24">
        <f t="shared" si="145"/>
        <v>0</v>
      </c>
      <c r="R840" s="24">
        <f t="shared" si="148"/>
        <v>17817.90126677656</v>
      </c>
      <c r="S840" s="24">
        <f t="shared" si="149"/>
        <v>0</v>
      </c>
      <c r="T840" s="24" t="str">
        <f t="shared" si="150"/>
        <v>drain</v>
      </c>
      <c r="V840" s="24">
        <f t="shared" ref="V840:V903" si="153">IF(W840&gt;=W839,(W840-W839),0)</f>
        <v>0</v>
      </c>
      <c r="W840" s="24">
        <f t="shared" si="151"/>
        <v>0</v>
      </c>
      <c r="X840" s="24">
        <f t="shared" ref="X840:X903" si="154">IF(T840="drain",W839-W840,0)</f>
        <v>0</v>
      </c>
      <c r="Z840" s="24">
        <f t="shared" si="152"/>
        <v>17817.90126677656</v>
      </c>
      <c r="AB840" s="24">
        <f t="shared" si="146"/>
        <v>0</v>
      </c>
    </row>
    <row r="841" x14ac:dyDescent="0.2">
      <c r="I841" s="25">
        <v>836</v>
      </c>
      <c r="J841" s="29">
        <v>0</v>
      </c>
      <c r="L841" s="25">
        <v>22388.965535759926</v>
      </c>
      <c r="N841" s="25">
        <v>836</v>
      </c>
      <c r="O841" s="25">
        <f t="shared" si="147"/>
        <v>17799.227600929142</v>
      </c>
      <c r="P841" s="25">
        <f t="shared" si="144"/>
        <v>17799.227600929142</v>
      </c>
      <c r="Q841" s="25">
        <f t="shared" si="145"/>
        <v>0</v>
      </c>
      <c r="R841" s="25">
        <f t="shared" si="148"/>
        <v>17799.227600929142</v>
      </c>
      <c r="S841" s="25">
        <f t="shared" si="149"/>
        <v>0</v>
      </c>
      <c r="T841" s="25" t="str">
        <f t="shared" si="150"/>
        <v>drain</v>
      </c>
      <c r="V841" s="25">
        <f t="shared" si="153"/>
        <v>0</v>
      </c>
      <c r="W841" s="25">
        <f t="shared" si="151"/>
        <v>0</v>
      </c>
      <c r="X841" s="25">
        <f t="shared" si="154"/>
        <v>0</v>
      </c>
      <c r="Z841" s="25">
        <f t="shared" si="152"/>
        <v>17799.227600929142</v>
      </c>
      <c r="AB841" s="25">
        <f t="shared" si="146"/>
        <v>0</v>
      </c>
    </row>
    <row r="842" x14ac:dyDescent="0.2">
      <c r="I842" s="24">
        <v>837</v>
      </c>
      <c r="J842" s="28">
        <v>0</v>
      </c>
      <c r="L842" s="24">
        <v>21738.17002134323</v>
      </c>
      <c r="N842" s="24">
        <v>837</v>
      </c>
      <c r="O842" s="24">
        <f t="shared" si="147"/>
        <v>17281.845166967869</v>
      </c>
      <c r="P842" s="24">
        <f t="shared" si="144"/>
        <v>17281.845166967869</v>
      </c>
      <c r="Q842" s="24">
        <f t="shared" si="145"/>
        <v>0</v>
      </c>
      <c r="R842" s="24">
        <f t="shared" si="148"/>
        <v>17281.845166967869</v>
      </c>
      <c r="S842" s="24">
        <f t="shared" si="149"/>
        <v>0</v>
      </c>
      <c r="T842" s="24" t="str">
        <f t="shared" si="150"/>
        <v>drain</v>
      </c>
      <c r="V842" s="24">
        <f t="shared" si="153"/>
        <v>0</v>
      </c>
      <c r="W842" s="24">
        <f t="shared" si="151"/>
        <v>0</v>
      </c>
      <c r="X842" s="24">
        <f t="shared" si="154"/>
        <v>0</v>
      </c>
      <c r="Z842" s="24">
        <f t="shared" si="152"/>
        <v>17281.845166967869</v>
      </c>
      <c r="AB842" s="24">
        <f t="shared" si="146"/>
        <v>0</v>
      </c>
    </row>
    <row r="843" x14ac:dyDescent="0.2">
      <c r="I843" s="25">
        <v>838</v>
      </c>
      <c r="J843" s="29">
        <v>0</v>
      </c>
      <c r="L843" s="25">
        <v>20819.805625057219</v>
      </c>
      <c r="N843" s="25">
        <v>838</v>
      </c>
      <c r="O843" s="25">
        <f t="shared" si="147"/>
        <v>16551.745471920491</v>
      </c>
      <c r="P843" s="25">
        <f t="shared" si="144"/>
        <v>16551.745471920491</v>
      </c>
      <c r="Q843" s="25">
        <f t="shared" si="145"/>
        <v>0</v>
      </c>
      <c r="R843" s="25">
        <f t="shared" si="148"/>
        <v>16551.745471920491</v>
      </c>
      <c r="S843" s="25">
        <f t="shared" si="149"/>
        <v>0</v>
      </c>
      <c r="T843" s="25" t="str">
        <f t="shared" si="150"/>
        <v>drain</v>
      </c>
      <c r="V843" s="25">
        <f t="shared" si="153"/>
        <v>0</v>
      </c>
      <c r="W843" s="25">
        <f t="shared" si="151"/>
        <v>0</v>
      </c>
      <c r="X843" s="25">
        <f t="shared" si="154"/>
        <v>0</v>
      </c>
      <c r="Z843" s="25">
        <f t="shared" si="152"/>
        <v>16551.745471920491</v>
      </c>
      <c r="AB843" s="25">
        <f t="shared" si="146"/>
        <v>0</v>
      </c>
    </row>
    <row r="844" x14ac:dyDescent="0.2">
      <c r="I844" s="24">
        <v>839</v>
      </c>
      <c r="J844" s="28">
        <v>0</v>
      </c>
      <c r="L844" s="24">
        <v>19817.542491912842</v>
      </c>
      <c r="N844" s="24">
        <v>839</v>
      </c>
      <c r="O844" s="24">
        <f t="shared" si="147"/>
        <v>15754.94628107071</v>
      </c>
      <c r="P844" s="24">
        <f t="shared" si="144"/>
        <v>15754.94628107071</v>
      </c>
      <c r="Q844" s="24">
        <f t="shared" si="145"/>
        <v>0</v>
      </c>
      <c r="R844" s="24">
        <f t="shared" si="148"/>
        <v>15754.94628107071</v>
      </c>
      <c r="S844" s="24">
        <f t="shared" si="149"/>
        <v>0</v>
      </c>
      <c r="T844" s="24" t="str">
        <f t="shared" si="150"/>
        <v>drain</v>
      </c>
      <c r="V844" s="24">
        <f t="shared" si="153"/>
        <v>0</v>
      </c>
      <c r="W844" s="24">
        <f t="shared" si="151"/>
        <v>0</v>
      </c>
      <c r="X844" s="24">
        <f t="shared" si="154"/>
        <v>0</v>
      </c>
      <c r="Z844" s="24">
        <f t="shared" si="152"/>
        <v>15754.94628107071</v>
      </c>
      <c r="AB844" s="24">
        <f t="shared" si="146"/>
        <v>0</v>
      </c>
    </row>
    <row r="845" x14ac:dyDescent="0.2">
      <c r="I845" s="25">
        <v>840</v>
      </c>
      <c r="J845" s="29">
        <v>0</v>
      </c>
      <c r="L845" s="25">
        <v>18666.948356246947</v>
      </c>
      <c r="N845" s="25">
        <v>840</v>
      </c>
      <c r="O845" s="25">
        <f t="shared" si="147"/>
        <v>14840.223943216324</v>
      </c>
      <c r="P845" s="25">
        <f t="shared" si="144"/>
        <v>14840.223943216324</v>
      </c>
      <c r="Q845" s="25">
        <f t="shared" si="145"/>
        <v>0</v>
      </c>
      <c r="R845" s="25">
        <f t="shared" si="148"/>
        <v>14840.223943216324</v>
      </c>
      <c r="S845" s="25">
        <f t="shared" si="149"/>
        <v>0</v>
      </c>
      <c r="T845" s="25" t="str">
        <f t="shared" si="150"/>
        <v>drain</v>
      </c>
      <c r="V845" s="25">
        <f t="shared" si="153"/>
        <v>0</v>
      </c>
      <c r="W845" s="25">
        <f t="shared" si="151"/>
        <v>0</v>
      </c>
      <c r="X845" s="25">
        <f t="shared" si="154"/>
        <v>0</v>
      </c>
      <c r="Z845" s="25">
        <f t="shared" si="152"/>
        <v>14840.223943216324</v>
      </c>
      <c r="AB845" s="25">
        <f t="shared" si="146"/>
        <v>0</v>
      </c>
    </row>
    <row r="846" x14ac:dyDescent="0.2">
      <c r="I846" s="24">
        <v>841</v>
      </c>
      <c r="J846" s="28">
        <v>0</v>
      </c>
      <c r="L846" s="24">
        <v>16542.140432310101</v>
      </c>
      <c r="N846" s="24">
        <v>841</v>
      </c>
      <c r="O846" s="24">
        <f t="shared" si="147"/>
        <v>13151.001643686532</v>
      </c>
      <c r="P846" s="24">
        <f t="shared" si="144"/>
        <v>13151.001643686532</v>
      </c>
      <c r="Q846" s="24">
        <f t="shared" si="145"/>
        <v>0</v>
      </c>
      <c r="R846" s="24">
        <f t="shared" si="148"/>
        <v>13151.001643686532</v>
      </c>
      <c r="S846" s="24">
        <f t="shared" si="149"/>
        <v>0</v>
      </c>
      <c r="T846" s="24" t="str">
        <f t="shared" si="150"/>
        <v>drain</v>
      </c>
      <c r="V846" s="24">
        <f t="shared" si="153"/>
        <v>0</v>
      </c>
      <c r="W846" s="24">
        <f t="shared" si="151"/>
        <v>0</v>
      </c>
      <c r="X846" s="24">
        <f t="shared" si="154"/>
        <v>0</v>
      </c>
      <c r="Z846" s="24">
        <f t="shared" si="152"/>
        <v>13151.001643686532</v>
      </c>
      <c r="AB846" s="24">
        <f t="shared" si="146"/>
        <v>0</v>
      </c>
    </row>
    <row r="847" x14ac:dyDescent="0.2">
      <c r="I847" s="25">
        <v>842</v>
      </c>
      <c r="J847" s="29">
        <v>0</v>
      </c>
      <c r="L847" s="25">
        <v>14939.080071258544</v>
      </c>
      <c r="N847" s="25">
        <v>842</v>
      </c>
      <c r="O847" s="25">
        <f t="shared" si="147"/>
        <v>11876.568656650543</v>
      </c>
      <c r="P847" s="25">
        <f t="shared" si="144"/>
        <v>11876.568656650543</v>
      </c>
      <c r="Q847" s="25">
        <f t="shared" si="145"/>
        <v>0</v>
      </c>
      <c r="R847" s="25">
        <f t="shared" si="148"/>
        <v>11876.568656650543</v>
      </c>
      <c r="S847" s="25">
        <f t="shared" si="149"/>
        <v>0</v>
      </c>
      <c r="T847" s="25" t="str">
        <f t="shared" si="150"/>
        <v>drain</v>
      </c>
      <c r="V847" s="25">
        <f t="shared" si="153"/>
        <v>0</v>
      </c>
      <c r="W847" s="25">
        <f t="shared" si="151"/>
        <v>0</v>
      </c>
      <c r="X847" s="25">
        <f t="shared" si="154"/>
        <v>0</v>
      </c>
      <c r="Z847" s="25">
        <f t="shared" si="152"/>
        <v>11876.568656650543</v>
      </c>
      <c r="AB847" s="25">
        <f t="shared" si="146"/>
        <v>0</v>
      </c>
    </row>
    <row r="848" x14ac:dyDescent="0.2">
      <c r="I848" s="24">
        <v>843</v>
      </c>
      <c r="J848" s="28">
        <v>0</v>
      </c>
      <c r="L848" s="24">
        <v>13906.106293487548</v>
      </c>
      <c r="N848" s="24">
        <v>843</v>
      </c>
      <c r="O848" s="24">
        <f t="shared" si="147"/>
        <v>11055.354503322602</v>
      </c>
      <c r="P848" s="24">
        <f t="shared" si="144"/>
        <v>11055.354503322602</v>
      </c>
      <c r="Q848" s="24">
        <f t="shared" si="145"/>
        <v>0</v>
      </c>
      <c r="R848" s="24">
        <f t="shared" si="148"/>
        <v>11055.354503322602</v>
      </c>
      <c r="S848" s="24">
        <f t="shared" si="149"/>
        <v>0</v>
      </c>
      <c r="T848" s="24" t="str">
        <f t="shared" si="150"/>
        <v>drain</v>
      </c>
      <c r="V848" s="24">
        <f t="shared" si="153"/>
        <v>0</v>
      </c>
      <c r="W848" s="24">
        <f t="shared" si="151"/>
        <v>0</v>
      </c>
      <c r="X848" s="24">
        <f t="shared" si="154"/>
        <v>0</v>
      </c>
      <c r="Z848" s="24">
        <f t="shared" si="152"/>
        <v>11055.354503322602</v>
      </c>
      <c r="AB848" s="24">
        <f t="shared" si="146"/>
        <v>0</v>
      </c>
    </row>
    <row r="849" x14ac:dyDescent="0.2">
      <c r="I849" s="25">
        <v>844</v>
      </c>
      <c r="J849" s="29">
        <v>0</v>
      </c>
      <c r="L849" s="25">
        <v>13285.46172466278</v>
      </c>
      <c r="N849" s="25">
        <v>844</v>
      </c>
      <c r="O849" s="25">
        <f t="shared" si="147"/>
        <v>10561.942071106911</v>
      </c>
      <c r="P849" s="25">
        <f t="shared" si="144"/>
        <v>10561.942071106911</v>
      </c>
      <c r="Q849" s="25">
        <f t="shared" si="145"/>
        <v>0</v>
      </c>
      <c r="R849" s="25">
        <f t="shared" si="148"/>
        <v>10561.942071106911</v>
      </c>
      <c r="S849" s="25">
        <f t="shared" si="149"/>
        <v>0</v>
      </c>
      <c r="T849" s="25" t="str">
        <f t="shared" si="150"/>
        <v>drain</v>
      </c>
      <c r="V849" s="25">
        <f t="shared" si="153"/>
        <v>0</v>
      </c>
      <c r="W849" s="25">
        <f t="shared" si="151"/>
        <v>0</v>
      </c>
      <c r="X849" s="25">
        <f t="shared" si="154"/>
        <v>0</v>
      </c>
      <c r="Z849" s="25">
        <f t="shared" si="152"/>
        <v>10561.942071106911</v>
      </c>
      <c r="AB849" s="25">
        <f t="shared" si="146"/>
        <v>0</v>
      </c>
    </row>
    <row r="850" x14ac:dyDescent="0.2">
      <c r="I850" s="24">
        <v>845</v>
      </c>
      <c r="J850" s="28">
        <v>0</v>
      </c>
      <c r="L850" s="24">
        <v>13198.374984550475</v>
      </c>
      <c r="N850" s="24">
        <v>845</v>
      </c>
      <c r="O850" s="24">
        <f t="shared" si="147"/>
        <v>10492.708112717628</v>
      </c>
      <c r="P850" s="24">
        <f t="shared" si="144"/>
        <v>10492.708112717628</v>
      </c>
      <c r="Q850" s="24">
        <f t="shared" si="145"/>
        <v>0</v>
      </c>
      <c r="R850" s="24">
        <f t="shared" si="148"/>
        <v>10492.708112717628</v>
      </c>
      <c r="S850" s="24">
        <f t="shared" si="149"/>
        <v>0</v>
      </c>
      <c r="T850" s="24" t="str">
        <f t="shared" si="150"/>
        <v>drain</v>
      </c>
      <c r="V850" s="24">
        <f t="shared" si="153"/>
        <v>0</v>
      </c>
      <c r="W850" s="24">
        <f t="shared" si="151"/>
        <v>0</v>
      </c>
      <c r="X850" s="24">
        <f t="shared" si="154"/>
        <v>0</v>
      </c>
      <c r="Z850" s="24">
        <f t="shared" si="152"/>
        <v>10492.708112717628</v>
      </c>
      <c r="AB850" s="24">
        <f t="shared" si="146"/>
        <v>0</v>
      </c>
    </row>
    <row r="851" x14ac:dyDescent="0.2">
      <c r="I851" s="25">
        <v>846</v>
      </c>
      <c r="J851" s="29">
        <v>0</v>
      </c>
      <c r="L851" s="25">
        <v>13630.278843498229</v>
      </c>
      <c r="N851" s="25">
        <v>846</v>
      </c>
      <c r="O851" s="25">
        <f t="shared" si="147"/>
        <v>10836.071680581092</v>
      </c>
      <c r="P851" s="25">
        <f t="shared" si="144"/>
        <v>10836.071680581092</v>
      </c>
      <c r="Q851" s="25">
        <f t="shared" si="145"/>
        <v>0</v>
      </c>
      <c r="R851" s="25">
        <f t="shared" si="148"/>
        <v>10836.071680581092</v>
      </c>
      <c r="S851" s="25">
        <f t="shared" si="149"/>
        <v>0</v>
      </c>
      <c r="T851" s="25" t="str">
        <f t="shared" si="150"/>
        <v>drain</v>
      </c>
      <c r="V851" s="25">
        <f t="shared" si="153"/>
        <v>0</v>
      </c>
      <c r="W851" s="25">
        <f t="shared" si="151"/>
        <v>0</v>
      </c>
      <c r="X851" s="25">
        <f t="shared" si="154"/>
        <v>0</v>
      </c>
      <c r="Z851" s="25">
        <f t="shared" si="152"/>
        <v>10836.071680581092</v>
      </c>
      <c r="AB851" s="25">
        <f t="shared" si="146"/>
        <v>0</v>
      </c>
    </row>
    <row r="852" x14ac:dyDescent="0.2">
      <c r="I852" s="24">
        <v>847</v>
      </c>
      <c r="J852" s="28">
        <v>0</v>
      </c>
      <c r="L852" s="24">
        <v>14285.141400337217</v>
      </c>
      <c r="N852" s="24">
        <v>847</v>
      </c>
      <c r="O852" s="24">
        <f t="shared" si="147"/>
        <v>11356.687413268088</v>
      </c>
      <c r="P852" s="24">
        <f t="shared" si="144"/>
        <v>11356.687413268088</v>
      </c>
      <c r="Q852" s="24">
        <f t="shared" si="145"/>
        <v>0</v>
      </c>
      <c r="R852" s="24">
        <f t="shared" si="148"/>
        <v>11356.687413268088</v>
      </c>
      <c r="S852" s="24">
        <f t="shared" si="149"/>
        <v>0</v>
      </c>
      <c r="T852" s="24" t="str">
        <f t="shared" si="150"/>
        <v>drain</v>
      </c>
      <c r="V852" s="24">
        <f t="shared" si="153"/>
        <v>0</v>
      </c>
      <c r="W852" s="24">
        <f t="shared" si="151"/>
        <v>0</v>
      </c>
      <c r="X852" s="24">
        <f t="shared" si="154"/>
        <v>0</v>
      </c>
      <c r="Z852" s="24">
        <f t="shared" si="152"/>
        <v>11356.687413268088</v>
      </c>
      <c r="AB852" s="24">
        <f t="shared" si="146"/>
        <v>0</v>
      </c>
    </row>
    <row r="853" x14ac:dyDescent="0.2">
      <c r="I853" s="25">
        <v>848</v>
      </c>
      <c r="J853" s="29">
        <v>0</v>
      </c>
      <c r="L853" s="25">
        <v>14617.433497619628</v>
      </c>
      <c r="N853" s="25">
        <v>848</v>
      </c>
      <c r="O853" s="25">
        <f t="shared" si="147"/>
        <v>11620.859630607605</v>
      </c>
      <c r="P853" s="25">
        <f t="shared" si="144"/>
        <v>11620.859630607605</v>
      </c>
      <c r="Q853" s="25">
        <f t="shared" si="145"/>
        <v>0</v>
      </c>
      <c r="R853" s="25">
        <f t="shared" si="148"/>
        <v>11620.859630607605</v>
      </c>
      <c r="S853" s="25">
        <f t="shared" si="149"/>
        <v>0</v>
      </c>
      <c r="T853" s="25" t="str">
        <f t="shared" si="150"/>
        <v>drain</v>
      </c>
      <c r="V853" s="25">
        <f t="shared" si="153"/>
        <v>0</v>
      </c>
      <c r="W853" s="25">
        <f t="shared" si="151"/>
        <v>0</v>
      </c>
      <c r="X853" s="25">
        <f t="shared" si="154"/>
        <v>0</v>
      </c>
      <c r="Z853" s="25">
        <f t="shared" si="152"/>
        <v>11620.859630607605</v>
      </c>
      <c r="AB853" s="25">
        <f t="shared" si="146"/>
        <v>0</v>
      </c>
    </row>
    <row r="854" x14ac:dyDescent="0.2">
      <c r="I854" s="24">
        <v>849</v>
      </c>
      <c r="J854" s="28">
        <v>3.5043175000000003E-2</v>
      </c>
      <c r="L854" s="24">
        <v>15939.458747100829</v>
      </c>
      <c r="N854" s="24">
        <v>849</v>
      </c>
      <c r="O854" s="24">
        <f t="shared" si="147"/>
        <v>12671.86970394516</v>
      </c>
      <c r="P854" s="24">
        <f t="shared" si="144"/>
        <v>12671.86970394516</v>
      </c>
      <c r="Q854" s="24">
        <f t="shared" si="145"/>
        <v>2803.4540000000002</v>
      </c>
      <c r="R854" s="24">
        <f t="shared" si="148"/>
        <v>9868.4157039451602</v>
      </c>
      <c r="S854" s="24">
        <f t="shared" si="149"/>
        <v>0</v>
      </c>
      <c r="T854" s="24" t="str">
        <f t="shared" si="150"/>
        <v>drain</v>
      </c>
      <c r="V854" s="24">
        <f t="shared" si="153"/>
        <v>0</v>
      </c>
      <c r="W854" s="24">
        <f t="shared" si="151"/>
        <v>0</v>
      </c>
      <c r="X854" s="24">
        <f t="shared" si="154"/>
        <v>0</v>
      </c>
      <c r="Z854" s="24">
        <f t="shared" si="152"/>
        <v>9868.4157039451602</v>
      </c>
      <c r="AB854" s="24">
        <f t="shared" si="146"/>
        <v>0</v>
      </c>
    </row>
    <row r="855" x14ac:dyDescent="0.2">
      <c r="I855" s="25">
        <v>850</v>
      </c>
      <c r="J855" s="29">
        <v>4.8871254000000003E-2</v>
      </c>
      <c r="L855" s="25">
        <v>16987.592569732664</v>
      </c>
      <c r="N855" s="25">
        <v>850</v>
      </c>
      <c r="O855" s="25">
        <f t="shared" si="147"/>
        <v>13505.136092937468</v>
      </c>
      <c r="P855" s="25">
        <f t="shared" si="144"/>
        <v>13505.136092937468</v>
      </c>
      <c r="Q855" s="25">
        <f t="shared" si="145"/>
        <v>3909.7003200000004</v>
      </c>
      <c r="R855" s="25">
        <f t="shared" si="148"/>
        <v>9595.4357729374678</v>
      </c>
      <c r="S855" s="25">
        <f t="shared" si="149"/>
        <v>0</v>
      </c>
      <c r="T855" s="25" t="str">
        <f t="shared" si="150"/>
        <v>drain</v>
      </c>
      <c r="V855" s="25">
        <f t="shared" si="153"/>
        <v>0</v>
      </c>
      <c r="W855" s="25">
        <f t="shared" si="151"/>
        <v>0</v>
      </c>
      <c r="X855" s="25">
        <f t="shared" si="154"/>
        <v>0</v>
      </c>
      <c r="Z855" s="25">
        <f t="shared" si="152"/>
        <v>9595.4357729374678</v>
      </c>
      <c r="AB855" s="25">
        <f t="shared" si="146"/>
        <v>0</v>
      </c>
    </row>
    <row r="856" x14ac:dyDescent="0.2">
      <c r="I856" s="24">
        <v>851</v>
      </c>
      <c r="J856" s="28">
        <v>0.120403129</v>
      </c>
      <c r="L856" s="24">
        <v>17786.013813781738</v>
      </c>
      <c r="N856" s="24">
        <v>851</v>
      </c>
      <c r="O856" s="24">
        <f t="shared" si="147"/>
        <v>14139.880981956481</v>
      </c>
      <c r="P856" s="24">
        <f t="shared" si="144"/>
        <v>14139.880981956481</v>
      </c>
      <c r="Q856" s="24">
        <f t="shared" si="145"/>
        <v>9632.2503199999992</v>
      </c>
      <c r="R856" s="24">
        <f t="shared" si="148"/>
        <v>4507.6306619564821</v>
      </c>
      <c r="S856" s="24">
        <f t="shared" si="149"/>
        <v>0</v>
      </c>
      <c r="T856" s="24" t="str">
        <f t="shared" si="150"/>
        <v>drain</v>
      </c>
      <c r="V856" s="24">
        <f t="shared" si="153"/>
        <v>0</v>
      </c>
      <c r="W856" s="24">
        <f t="shared" si="151"/>
        <v>0</v>
      </c>
      <c r="X856" s="24">
        <f t="shared" si="154"/>
        <v>0</v>
      </c>
      <c r="Z856" s="24">
        <f t="shared" si="152"/>
        <v>4507.6306619564821</v>
      </c>
      <c r="AB856" s="24">
        <f t="shared" si="146"/>
        <v>0</v>
      </c>
    </row>
    <row r="857" x14ac:dyDescent="0.2">
      <c r="I857" s="25">
        <v>852</v>
      </c>
      <c r="J857" s="29">
        <v>0.27349621099999999</v>
      </c>
      <c r="L857" s="25">
        <v>18562.725282955169</v>
      </c>
      <c r="N857" s="25">
        <v>852</v>
      </c>
      <c r="O857" s="25">
        <f t="shared" si="147"/>
        <v>14757.366599949361</v>
      </c>
      <c r="P857" s="25">
        <f t="shared" si="144"/>
        <v>14757.366599949361</v>
      </c>
      <c r="Q857" s="25">
        <f t="shared" si="145"/>
        <v>21879.69688</v>
      </c>
      <c r="R857" s="25">
        <f t="shared" si="148"/>
        <v>0</v>
      </c>
      <c r="S857" s="25">
        <f t="shared" si="149"/>
        <v>7122.330280050639</v>
      </c>
      <c r="T857" s="25" t="str">
        <f t="shared" si="150"/>
        <v>charge</v>
      </c>
      <c r="V857" s="25">
        <f t="shared" si="153"/>
        <v>4000</v>
      </c>
      <c r="W857" s="25">
        <f t="shared" si="151"/>
        <v>4000</v>
      </c>
      <c r="X857" s="25">
        <f t="shared" si="154"/>
        <v>0</v>
      </c>
      <c r="Z857" s="25">
        <f t="shared" si="152"/>
        <v>0</v>
      </c>
      <c r="AB857" s="25">
        <f t="shared" si="146"/>
        <v>3122.330280050639</v>
      </c>
    </row>
    <row r="858" x14ac:dyDescent="0.2">
      <c r="I858" s="24">
        <v>853</v>
      </c>
      <c r="J858" s="28">
        <v>0.20502714799999999</v>
      </c>
      <c r="L858" s="24">
        <v>19040.317068672179</v>
      </c>
      <c r="N858" s="24">
        <v>853</v>
      </c>
      <c r="O858" s="24">
        <f t="shared" si="147"/>
        <v>15137.052069594383</v>
      </c>
      <c r="P858" s="24">
        <f t="shared" si="144"/>
        <v>15137.052069594383</v>
      </c>
      <c r="Q858" s="24">
        <f t="shared" si="145"/>
        <v>16402.171839999999</v>
      </c>
      <c r="R858" s="24">
        <f t="shared" si="148"/>
        <v>0</v>
      </c>
      <c r="S858" s="24">
        <f t="shared" si="149"/>
        <v>1265.1197704056158</v>
      </c>
      <c r="T858" s="24" t="str">
        <f t="shared" si="150"/>
        <v>charge</v>
      </c>
      <c r="V858" s="24">
        <f t="shared" si="153"/>
        <v>0</v>
      </c>
      <c r="W858" s="24">
        <f t="shared" si="151"/>
        <v>4000</v>
      </c>
      <c r="X858" s="24">
        <f t="shared" si="154"/>
        <v>0</v>
      </c>
      <c r="Z858" s="24">
        <f t="shared" si="152"/>
        <v>0</v>
      </c>
      <c r="AB858" s="24">
        <f t="shared" si="146"/>
        <v>1265.1197704056158</v>
      </c>
    </row>
    <row r="859" x14ac:dyDescent="0.2">
      <c r="I859" s="25">
        <v>854</v>
      </c>
      <c r="J859" s="29">
        <v>0.29068297300000001</v>
      </c>
      <c r="L859" s="25">
        <v>18830.032103919981</v>
      </c>
      <c r="N859" s="25">
        <v>854</v>
      </c>
      <c r="O859" s="25">
        <f t="shared" si="147"/>
        <v>14969.875522616385</v>
      </c>
      <c r="P859" s="25">
        <f t="shared" si="144"/>
        <v>14969.875522616385</v>
      </c>
      <c r="Q859" s="25">
        <f t="shared" si="145"/>
        <v>23254.637839999999</v>
      </c>
      <c r="R859" s="25">
        <f t="shared" si="148"/>
        <v>0</v>
      </c>
      <c r="S859" s="25">
        <f t="shared" si="149"/>
        <v>8284.7623173836146</v>
      </c>
      <c r="T859" s="25" t="str">
        <f t="shared" si="150"/>
        <v>charge</v>
      </c>
      <c r="V859" s="25">
        <f t="shared" si="153"/>
        <v>0</v>
      </c>
      <c r="W859" s="25">
        <f t="shared" si="151"/>
        <v>4000</v>
      </c>
      <c r="X859" s="25">
        <f t="shared" si="154"/>
        <v>0</v>
      </c>
      <c r="Z859" s="25">
        <f t="shared" si="152"/>
        <v>0</v>
      </c>
      <c r="AB859" s="25">
        <f t="shared" si="146"/>
        <v>8284.7623173836146</v>
      </c>
    </row>
    <row r="860" x14ac:dyDescent="0.2">
      <c r="I860" s="24">
        <v>855</v>
      </c>
      <c r="J860" s="28">
        <v>0.20499040700000001</v>
      </c>
      <c r="L860" s="24">
        <v>18555.945894241333</v>
      </c>
      <c r="N860" s="24">
        <v>855</v>
      </c>
      <c r="O860" s="24">
        <f t="shared" si="147"/>
        <v>14751.976985921861</v>
      </c>
      <c r="P860" s="24">
        <f t="shared" si="144"/>
        <v>14751.976985921861</v>
      </c>
      <c r="Q860" s="24">
        <f t="shared" si="145"/>
        <v>16399.23256</v>
      </c>
      <c r="R860" s="24">
        <f t="shared" si="148"/>
        <v>0</v>
      </c>
      <c r="S860" s="24">
        <f t="shared" si="149"/>
        <v>1647.255574078139</v>
      </c>
      <c r="T860" s="24" t="str">
        <f t="shared" si="150"/>
        <v>charge</v>
      </c>
      <c r="V860" s="24">
        <f t="shared" si="153"/>
        <v>0</v>
      </c>
      <c r="W860" s="24">
        <f t="shared" si="151"/>
        <v>4000</v>
      </c>
      <c r="X860" s="24">
        <f t="shared" si="154"/>
        <v>0</v>
      </c>
      <c r="Z860" s="24">
        <f t="shared" si="152"/>
        <v>0</v>
      </c>
      <c r="AB860" s="24">
        <f t="shared" si="146"/>
        <v>1647.255574078139</v>
      </c>
    </row>
    <row r="861" x14ac:dyDescent="0.2">
      <c r="I861" s="25">
        <v>856</v>
      </c>
      <c r="J861" s="29">
        <v>7.1147003E-2</v>
      </c>
      <c r="L861" s="25">
        <v>19051.45977745056</v>
      </c>
      <c r="N861" s="25">
        <v>856</v>
      </c>
      <c r="O861" s="25">
        <f t="shared" si="147"/>
        <v>15145.910523073197</v>
      </c>
      <c r="P861" s="25">
        <f t="shared" si="144"/>
        <v>15145.910523073197</v>
      </c>
      <c r="Q861" s="25">
        <f t="shared" si="145"/>
        <v>5691.7602399999996</v>
      </c>
      <c r="R861" s="25">
        <f t="shared" si="148"/>
        <v>9454.150283073197</v>
      </c>
      <c r="S861" s="25">
        <f t="shared" si="149"/>
        <v>0</v>
      </c>
      <c r="T861" s="25" t="str">
        <f t="shared" si="150"/>
        <v>drain</v>
      </c>
      <c r="V861" s="25">
        <f t="shared" si="153"/>
        <v>0</v>
      </c>
      <c r="W861" s="25">
        <f t="shared" si="151"/>
        <v>0</v>
      </c>
      <c r="X861" s="25">
        <f t="shared" si="154"/>
        <v>4000</v>
      </c>
      <c r="Z861" s="25">
        <f t="shared" si="152"/>
        <v>5454.150283073197</v>
      </c>
      <c r="AB861" s="25">
        <f t="shared" si="146"/>
        <v>0</v>
      </c>
    </row>
    <row r="862" x14ac:dyDescent="0.2">
      <c r="I862" s="24">
        <v>857</v>
      </c>
      <c r="J862" s="28">
        <v>0.11998114900000001</v>
      </c>
      <c r="L862" s="24">
        <v>19288.940627932549</v>
      </c>
      <c r="N862" s="24">
        <v>857</v>
      </c>
      <c r="O862" s="24">
        <f t="shared" si="147"/>
        <v>15334.707799206377</v>
      </c>
      <c r="P862" s="24">
        <f t="shared" si="144"/>
        <v>15334.707799206377</v>
      </c>
      <c r="Q862" s="24">
        <f t="shared" si="145"/>
        <v>9598.4919200000004</v>
      </c>
      <c r="R862" s="24">
        <f t="shared" si="148"/>
        <v>5736.2158792063765</v>
      </c>
      <c r="S862" s="24">
        <f t="shared" si="149"/>
        <v>0</v>
      </c>
      <c r="T862" s="24" t="str">
        <f t="shared" si="150"/>
        <v>drain</v>
      </c>
      <c r="V862" s="24">
        <f t="shared" si="153"/>
        <v>0</v>
      </c>
      <c r="W862" s="24">
        <f t="shared" si="151"/>
        <v>0</v>
      </c>
      <c r="X862" s="24">
        <f t="shared" si="154"/>
        <v>0</v>
      </c>
      <c r="Z862" s="24">
        <f t="shared" si="152"/>
        <v>5736.2158792063765</v>
      </c>
      <c r="AB862" s="24">
        <f t="shared" si="146"/>
        <v>0</v>
      </c>
    </row>
    <row r="863" x14ac:dyDescent="0.2">
      <c r="I863" s="25">
        <v>858</v>
      </c>
      <c r="J863" s="29">
        <v>0</v>
      </c>
      <c r="L863" s="25">
        <v>19370.140604734421</v>
      </c>
      <c r="N863" s="25">
        <v>858</v>
      </c>
      <c r="O863" s="25">
        <f t="shared" si="147"/>
        <v>15399.261780763865</v>
      </c>
      <c r="P863" s="25">
        <f t="shared" si="144"/>
        <v>15399.261780763865</v>
      </c>
      <c r="Q863" s="25">
        <f t="shared" si="145"/>
        <v>0</v>
      </c>
      <c r="R863" s="25">
        <f t="shared" si="148"/>
        <v>15399.261780763865</v>
      </c>
      <c r="S863" s="25">
        <f t="shared" si="149"/>
        <v>0</v>
      </c>
      <c r="T863" s="25" t="str">
        <f t="shared" si="150"/>
        <v>drain</v>
      </c>
      <c r="V863" s="25">
        <f t="shared" si="153"/>
        <v>0</v>
      </c>
      <c r="W863" s="25">
        <f t="shared" si="151"/>
        <v>0</v>
      </c>
      <c r="X863" s="25">
        <f t="shared" si="154"/>
        <v>0</v>
      </c>
      <c r="Z863" s="25">
        <f t="shared" si="152"/>
        <v>15399.261780763865</v>
      </c>
      <c r="AB863" s="25">
        <f t="shared" si="146"/>
        <v>0</v>
      </c>
    </row>
    <row r="864" x14ac:dyDescent="0.2">
      <c r="I864" s="24">
        <v>859</v>
      </c>
      <c r="J864" s="28">
        <v>0</v>
      </c>
      <c r="L864" s="24">
        <v>20368.332961654662</v>
      </c>
      <c r="N864" s="24">
        <v>859</v>
      </c>
      <c r="O864" s="24">
        <f t="shared" si="147"/>
        <v>16192.824704515457</v>
      </c>
      <c r="P864" s="24">
        <f t="shared" si="144"/>
        <v>16192.824704515457</v>
      </c>
      <c r="Q864" s="24">
        <f t="shared" si="145"/>
        <v>0</v>
      </c>
      <c r="R864" s="24">
        <f t="shared" si="148"/>
        <v>16192.824704515457</v>
      </c>
      <c r="S864" s="24">
        <f t="shared" si="149"/>
        <v>0</v>
      </c>
      <c r="T864" s="24" t="str">
        <f t="shared" si="150"/>
        <v>drain</v>
      </c>
      <c r="V864" s="24">
        <f t="shared" si="153"/>
        <v>0</v>
      </c>
      <c r="W864" s="24">
        <f t="shared" si="151"/>
        <v>0</v>
      </c>
      <c r="X864" s="24">
        <f t="shared" si="154"/>
        <v>0</v>
      </c>
      <c r="Z864" s="24">
        <f t="shared" si="152"/>
        <v>16192.824704515457</v>
      </c>
      <c r="AB864" s="24">
        <f t="shared" si="146"/>
        <v>0</v>
      </c>
    </row>
    <row r="865" x14ac:dyDescent="0.2">
      <c r="I865" s="25">
        <v>860</v>
      </c>
      <c r="J865" s="29">
        <v>0</v>
      </c>
      <c r="L865" s="25">
        <v>19826.485100865364</v>
      </c>
      <c r="N865" s="25">
        <v>860</v>
      </c>
      <c r="O865" s="25">
        <f t="shared" si="147"/>
        <v>15762.055655187965</v>
      </c>
      <c r="P865" s="25">
        <f t="shared" si="144"/>
        <v>15762.055655187965</v>
      </c>
      <c r="Q865" s="25">
        <f t="shared" si="145"/>
        <v>0</v>
      </c>
      <c r="R865" s="25">
        <f t="shared" si="148"/>
        <v>15762.055655187965</v>
      </c>
      <c r="S865" s="25">
        <f t="shared" si="149"/>
        <v>0</v>
      </c>
      <c r="T865" s="25" t="str">
        <f t="shared" si="150"/>
        <v>drain</v>
      </c>
      <c r="V865" s="25">
        <f t="shared" si="153"/>
        <v>0</v>
      </c>
      <c r="W865" s="25">
        <f t="shared" si="151"/>
        <v>0</v>
      </c>
      <c r="X865" s="25">
        <f t="shared" si="154"/>
        <v>0</v>
      </c>
      <c r="Z865" s="25">
        <f t="shared" si="152"/>
        <v>15762.055655187965</v>
      </c>
      <c r="AB865" s="25">
        <f t="shared" si="146"/>
        <v>0</v>
      </c>
    </row>
    <row r="866" x14ac:dyDescent="0.2">
      <c r="I866" s="24">
        <v>861</v>
      </c>
      <c r="J866" s="28">
        <v>0</v>
      </c>
      <c r="L866" s="24">
        <v>18789.503379917143</v>
      </c>
      <c r="N866" s="24">
        <v>861</v>
      </c>
      <c r="O866" s="24">
        <f t="shared" si="147"/>
        <v>14937.65518703413</v>
      </c>
      <c r="P866" s="24">
        <f t="shared" si="144"/>
        <v>14937.65518703413</v>
      </c>
      <c r="Q866" s="24">
        <f t="shared" si="145"/>
        <v>0</v>
      </c>
      <c r="R866" s="24">
        <f t="shared" si="148"/>
        <v>14937.65518703413</v>
      </c>
      <c r="S866" s="24">
        <f t="shared" si="149"/>
        <v>0</v>
      </c>
      <c r="T866" s="24" t="str">
        <f t="shared" si="150"/>
        <v>drain</v>
      </c>
      <c r="V866" s="24">
        <f t="shared" si="153"/>
        <v>0</v>
      </c>
      <c r="W866" s="24">
        <f t="shared" si="151"/>
        <v>0</v>
      </c>
      <c r="X866" s="24">
        <f t="shared" si="154"/>
        <v>0</v>
      </c>
      <c r="Z866" s="24">
        <f t="shared" si="152"/>
        <v>14937.65518703413</v>
      </c>
      <c r="AB866" s="24">
        <f t="shared" si="146"/>
        <v>0</v>
      </c>
    </row>
    <row r="867" x14ac:dyDescent="0.2">
      <c r="I867" s="25">
        <v>862</v>
      </c>
      <c r="J867" s="29">
        <v>0</v>
      </c>
      <c r="L867" s="25">
        <v>18339.461491394042</v>
      </c>
      <c r="N867" s="25">
        <v>862</v>
      </c>
      <c r="O867" s="25">
        <f t="shared" si="147"/>
        <v>14579.871885658264</v>
      </c>
      <c r="P867" s="25">
        <f t="shared" si="144"/>
        <v>14579.871885658264</v>
      </c>
      <c r="Q867" s="25">
        <f t="shared" si="145"/>
        <v>0</v>
      </c>
      <c r="R867" s="25">
        <f t="shared" si="148"/>
        <v>14579.871885658264</v>
      </c>
      <c r="S867" s="25">
        <f t="shared" si="149"/>
        <v>0</v>
      </c>
      <c r="T867" s="25" t="str">
        <f t="shared" si="150"/>
        <v>drain</v>
      </c>
      <c r="V867" s="25">
        <f t="shared" si="153"/>
        <v>0</v>
      </c>
      <c r="W867" s="25">
        <f t="shared" si="151"/>
        <v>0</v>
      </c>
      <c r="X867" s="25">
        <f t="shared" si="154"/>
        <v>0</v>
      </c>
      <c r="Z867" s="25">
        <f t="shared" si="152"/>
        <v>14579.871885658264</v>
      </c>
      <c r="AB867" s="25">
        <f t="shared" si="146"/>
        <v>0</v>
      </c>
    </row>
    <row r="868" x14ac:dyDescent="0.2">
      <c r="I868" s="24">
        <v>863</v>
      </c>
      <c r="J868" s="28">
        <v>0</v>
      </c>
      <c r="L868" s="24">
        <v>17507.181200027466</v>
      </c>
      <c r="N868" s="24">
        <v>863</v>
      </c>
      <c r="O868" s="24">
        <f t="shared" si="147"/>
        <v>13918.209054021836</v>
      </c>
      <c r="P868" s="24">
        <f t="shared" si="144"/>
        <v>13918.209054021836</v>
      </c>
      <c r="Q868" s="24">
        <f t="shared" si="145"/>
        <v>0</v>
      </c>
      <c r="R868" s="24">
        <f t="shared" si="148"/>
        <v>13918.209054021836</v>
      </c>
      <c r="S868" s="24">
        <f t="shared" si="149"/>
        <v>0</v>
      </c>
      <c r="T868" s="24" t="str">
        <f t="shared" si="150"/>
        <v>drain</v>
      </c>
      <c r="V868" s="24">
        <f t="shared" si="153"/>
        <v>0</v>
      </c>
      <c r="W868" s="24">
        <f t="shared" si="151"/>
        <v>0</v>
      </c>
      <c r="X868" s="24">
        <f t="shared" si="154"/>
        <v>0</v>
      </c>
      <c r="Z868" s="24">
        <f t="shared" si="152"/>
        <v>13918.209054021836</v>
      </c>
      <c r="AB868" s="24">
        <f t="shared" si="146"/>
        <v>0</v>
      </c>
    </row>
    <row r="869" x14ac:dyDescent="0.2">
      <c r="I869" s="25">
        <v>864</v>
      </c>
      <c r="J869" s="29">
        <v>0</v>
      </c>
      <c r="L869" s="25">
        <v>16494.677311706542</v>
      </c>
      <c r="N869" s="25">
        <v>864</v>
      </c>
      <c r="O869" s="25">
        <f t="shared" si="147"/>
        <v>13113.268462806702</v>
      </c>
      <c r="P869" s="25">
        <f t="shared" si="144"/>
        <v>13113.268462806702</v>
      </c>
      <c r="Q869" s="25">
        <f t="shared" si="145"/>
        <v>0</v>
      </c>
      <c r="R869" s="25">
        <f t="shared" si="148"/>
        <v>13113.268462806702</v>
      </c>
      <c r="S869" s="25">
        <f t="shared" si="149"/>
        <v>0</v>
      </c>
      <c r="T869" s="25" t="str">
        <f t="shared" si="150"/>
        <v>drain</v>
      </c>
      <c r="V869" s="25">
        <f t="shared" si="153"/>
        <v>0</v>
      </c>
      <c r="W869" s="25">
        <f t="shared" si="151"/>
        <v>0</v>
      </c>
      <c r="X869" s="25">
        <f t="shared" si="154"/>
        <v>0</v>
      </c>
      <c r="Z869" s="25">
        <f t="shared" si="152"/>
        <v>13113.268462806702</v>
      </c>
      <c r="AB869" s="25">
        <f t="shared" si="146"/>
        <v>0</v>
      </c>
    </row>
    <row r="870" x14ac:dyDescent="0.2">
      <c r="I870" s="24">
        <v>865</v>
      </c>
      <c r="J870" s="28">
        <v>0</v>
      </c>
      <c r="L870" s="24">
        <v>15147.408615970611</v>
      </c>
      <c r="N870" s="24">
        <v>865</v>
      </c>
      <c r="O870" s="24">
        <f t="shared" si="147"/>
        <v>12042.189849696637</v>
      </c>
      <c r="P870" s="24">
        <f t="shared" si="144"/>
        <v>12042.189849696637</v>
      </c>
      <c r="Q870" s="24">
        <f t="shared" si="145"/>
        <v>0</v>
      </c>
      <c r="R870" s="24">
        <f t="shared" si="148"/>
        <v>12042.189849696637</v>
      </c>
      <c r="S870" s="24">
        <f t="shared" si="149"/>
        <v>0</v>
      </c>
      <c r="T870" s="24" t="str">
        <f t="shared" si="150"/>
        <v>drain</v>
      </c>
      <c r="V870" s="24">
        <f t="shared" si="153"/>
        <v>0</v>
      </c>
      <c r="W870" s="24">
        <f t="shared" si="151"/>
        <v>0</v>
      </c>
      <c r="X870" s="24">
        <f t="shared" si="154"/>
        <v>0</v>
      </c>
      <c r="Z870" s="24">
        <f t="shared" si="152"/>
        <v>12042.189849696637</v>
      </c>
      <c r="AB870" s="24">
        <f t="shared" si="146"/>
        <v>0</v>
      </c>
    </row>
    <row r="871" x14ac:dyDescent="0.2">
      <c r="I871" s="25">
        <v>866</v>
      </c>
      <c r="J871" s="29">
        <v>0</v>
      </c>
      <c r="L871" s="25">
        <v>14025.224236583708</v>
      </c>
      <c r="N871" s="25">
        <v>866</v>
      </c>
      <c r="O871" s="25">
        <f t="shared" si="147"/>
        <v>11150.053268084048</v>
      </c>
      <c r="P871" s="25">
        <f t="shared" si="144"/>
        <v>11150.053268084048</v>
      </c>
      <c r="Q871" s="25">
        <f t="shared" si="145"/>
        <v>0</v>
      </c>
      <c r="R871" s="25">
        <f t="shared" si="148"/>
        <v>11150.053268084048</v>
      </c>
      <c r="S871" s="25">
        <f t="shared" si="149"/>
        <v>0</v>
      </c>
      <c r="T871" s="25" t="str">
        <f t="shared" si="150"/>
        <v>drain</v>
      </c>
      <c r="V871" s="25">
        <f t="shared" si="153"/>
        <v>0</v>
      </c>
      <c r="W871" s="25">
        <f t="shared" si="151"/>
        <v>0</v>
      </c>
      <c r="X871" s="25">
        <f t="shared" si="154"/>
        <v>0</v>
      </c>
      <c r="Z871" s="25">
        <f t="shared" si="152"/>
        <v>11150.053268084048</v>
      </c>
      <c r="AB871" s="25">
        <f t="shared" si="146"/>
        <v>0</v>
      </c>
    </row>
    <row r="872" x14ac:dyDescent="0.2">
      <c r="I872" s="24">
        <v>867</v>
      </c>
      <c r="J872" s="28">
        <v>0</v>
      </c>
      <c r="L872" s="24">
        <v>13229.201588153837</v>
      </c>
      <c r="N872" s="24">
        <v>867</v>
      </c>
      <c r="O872" s="24">
        <f t="shared" si="147"/>
        <v>10517.215262582302</v>
      </c>
      <c r="P872" s="24">
        <f t="shared" si="144"/>
        <v>10517.215262582302</v>
      </c>
      <c r="Q872" s="24">
        <f t="shared" si="145"/>
        <v>0</v>
      </c>
      <c r="R872" s="24">
        <f t="shared" si="148"/>
        <v>10517.215262582302</v>
      </c>
      <c r="S872" s="24">
        <f t="shared" si="149"/>
        <v>0</v>
      </c>
      <c r="T872" s="24" t="str">
        <f t="shared" si="150"/>
        <v>drain</v>
      </c>
      <c r="V872" s="24">
        <f t="shared" si="153"/>
        <v>0</v>
      </c>
      <c r="W872" s="24">
        <f t="shared" si="151"/>
        <v>0</v>
      </c>
      <c r="X872" s="24">
        <f t="shared" si="154"/>
        <v>0</v>
      </c>
      <c r="Z872" s="24">
        <f t="shared" si="152"/>
        <v>10517.215262582302</v>
      </c>
      <c r="AB872" s="24">
        <f t="shared" si="146"/>
        <v>0</v>
      </c>
    </row>
    <row r="873" x14ac:dyDescent="0.2">
      <c r="I873" s="25">
        <v>868</v>
      </c>
      <c r="J873" s="29">
        <v>0</v>
      </c>
      <c r="L873" s="25">
        <v>12856.24067993164</v>
      </c>
      <c r="N873" s="25">
        <v>868</v>
      </c>
      <c r="O873" s="25">
        <f t="shared" si="147"/>
        <v>10220.711340545655</v>
      </c>
      <c r="P873" s="25">
        <f t="shared" si="144"/>
        <v>10220.711340545655</v>
      </c>
      <c r="Q873" s="25">
        <f t="shared" si="145"/>
        <v>0</v>
      </c>
      <c r="R873" s="25">
        <f t="shared" si="148"/>
        <v>10220.711340545655</v>
      </c>
      <c r="S873" s="25">
        <f t="shared" si="149"/>
        <v>0</v>
      </c>
      <c r="T873" s="25" t="str">
        <f t="shared" si="150"/>
        <v>drain</v>
      </c>
      <c r="V873" s="25">
        <f t="shared" si="153"/>
        <v>0</v>
      </c>
      <c r="W873" s="25">
        <f t="shared" si="151"/>
        <v>0</v>
      </c>
      <c r="X873" s="25">
        <f t="shared" si="154"/>
        <v>0</v>
      </c>
      <c r="Z873" s="25">
        <f t="shared" si="152"/>
        <v>10220.711340545655</v>
      </c>
      <c r="AB873" s="25">
        <f t="shared" si="146"/>
        <v>0</v>
      </c>
    </row>
    <row r="874" x14ac:dyDescent="0.2">
      <c r="I874" s="24">
        <v>869</v>
      </c>
      <c r="J874" s="28">
        <v>0</v>
      </c>
      <c r="L874" s="24">
        <v>12706.707936096191</v>
      </c>
      <c r="N874" s="24">
        <v>869</v>
      </c>
      <c r="O874" s="24">
        <f t="shared" si="147"/>
        <v>10101.832809196472</v>
      </c>
      <c r="P874" s="24">
        <f t="shared" si="144"/>
        <v>10101.832809196472</v>
      </c>
      <c r="Q874" s="24">
        <f t="shared" si="145"/>
        <v>0</v>
      </c>
      <c r="R874" s="24">
        <f t="shared" si="148"/>
        <v>10101.832809196472</v>
      </c>
      <c r="S874" s="24">
        <f t="shared" si="149"/>
        <v>0</v>
      </c>
      <c r="T874" s="24" t="str">
        <f t="shared" si="150"/>
        <v>drain</v>
      </c>
      <c r="V874" s="24">
        <f t="shared" si="153"/>
        <v>0</v>
      </c>
      <c r="W874" s="24">
        <f t="shared" si="151"/>
        <v>0</v>
      </c>
      <c r="X874" s="24">
        <f t="shared" si="154"/>
        <v>0</v>
      </c>
      <c r="Z874" s="24">
        <f t="shared" si="152"/>
        <v>10101.832809196472</v>
      </c>
      <c r="AB874" s="24">
        <f t="shared" si="146"/>
        <v>0</v>
      </c>
    </row>
    <row r="875" x14ac:dyDescent="0.2">
      <c r="I875" s="25">
        <v>870</v>
      </c>
      <c r="J875" s="29">
        <v>0</v>
      </c>
      <c r="L875" s="25">
        <v>13074.811863994597</v>
      </c>
      <c r="N875" s="25">
        <v>870</v>
      </c>
      <c r="O875" s="25">
        <f t="shared" si="147"/>
        <v>10394.475431875706</v>
      </c>
      <c r="P875" s="25">
        <f t="shared" si="144"/>
        <v>10394.475431875706</v>
      </c>
      <c r="Q875" s="25">
        <f t="shared" si="145"/>
        <v>0</v>
      </c>
      <c r="R875" s="25">
        <f t="shared" si="148"/>
        <v>10394.475431875706</v>
      </c>
      <c r="S875" s="25">
        <f t="shared" si="149"/>
        <v>0</v>
      </c>
      <c r="T875" s="25" t="str">
        <f t="shared" si="150"/>
        <v>drain</v>
      </c>
      <c r="V875" s="25">
        <f t="shared" si="153"/>
        <v>0</v>
      </c>
      <c r="W875" s="25">
        <f t="shared" si="151"/>
        <v>0</v>
      </c>
      <c r="X875" s="25">
        <f t="shared" si="154"/>
        <v>0</v>
      </c>
      <c r="Z875" s="25">
        <f t="shared" si="152"/>
        <v>10394.475431875706</v>
      </c>
      <c r="AB875" s="25">
        <f t="shared" si="146"/>
        <v>0</v>
      </c>
    </row>
    <row r="876" x14ac:dyDescent="0.2">
      <c r="I876" s="24">
        <v>871</v>
      </c>
      <c r="J876" s="28">
        <v>0</v>
      </c>
      <c r="L876" s="24">
        <v>13468.529363250731</v>
      </c>
      <c r="N876" s="24">
        <v>871</v>
      </c>
      <c r="O876" s="24">
        <f t="shared" si="147"/>
        <v>10707.480843784331</v>
      </c>
      <c r="P876" s="24">
        <f t="shared" si="144"/>
        <v>10707.480843784331</v>
      </c>
      <c r="Q876" s="24">
        <f t="shared" si="145"/>
        <v>0</v>
      </c>
      <c r="R876" s="24">
        <f t="shared" si="148"/>
        <v>10707.480843784331</v>
      </c>
      <c r="S876" s="24">
        <f t="shared" si="149"/>
        <v>0</v>
      </c>
      <c r="T876" s="24" t="str">
        <f t="shared" si="150"/>
        <v>drain</v>
      </c>
      <c r="V876" s="24">
        <f t="shared" si="153"/>
        <v>0</v>
      </c>
      <c r="W876" s="24">
        <f t="shared" si="151"/>
        <v>0</v>
      </c>
      <c r="X876" s="24">
        <f t="shared" si="154"/>
        <v>0</v>
      </c>
      <c r="Z876" s="24">
        <f t="shared" si="152"/>
        <v>10707.480843784331</v>
      </c>
      <c r="AB876" s="24">
        <f t="shared" si="146"/>
        <v>0</v>
      </c>
    </row>
    <row r="877" x14ac:dyDescent="0.2">
      <c r="I877" s="25">
        <v>872</v>
      </c>
      <c r="J877" s="29">
        <v>0</v>
      </c>
      <c r="L877" s="25">
        <v>13413.354903793334</v>
      </c>
      <c r="N877" s="25">
        <v>872</v>
      </c>
      <c r="O877" s="25">
        <f t="shared" si="147"/>
        <v>10663.617148515701</v>
      </c>
      <c r="P877" s="25">
        <f t="shared" si="144"/>
        <v>10663.617148515701</v>
      </c>
      <c r="Q877" s="25">
        <f t="shared" si="145"/>
        <v>0</v>
      </c>
      <c r="R877" s="25">
        <f t="shared" si="148"/>
        <v>10663.617148515701</v>
      </c>
      <c r="S877" s="25">
        <f t="shared" si="149"/>
        <v>0</v>
      </c>
      <c r="T877" s="25" t="str">
        <f t="shared" si="150"/>
        <v>drain</v>
      </c>
      <c r="V877" s="25">
        <f t="shared" si="153"/>
        <v>0</v>
      </c>
      <c r="W877" s="25">
        <f t="shared" si="151"/>
        <v>0</v>
      </c>
      <c r="X877" s="25">
        <f t="shared" si="154"/>
        <v>0</v>
      </c>
      <c r="Z877" s="25">
        <f t="shared" si="152"/>
        <v>10663.617148515701</v>
      </c>
      <c r="AB877" s="25">
        <f t="shared" si="146"/>
        <v>0</v>
      </c>
    </row>
    <row r="878" x14ac:dyDescent="0.2">
      <c r="I878" s="24">
        <v>873</v>
      </c>
      <c r="J878" s="28">
        <v>2.2614860000000001E-2</v>
      </c>
      <c r="L878" s="24">
        <v>13963.480733776092</v>
      </c>
      <c r="N878" s="24">
        <v>873</v>
      </c>
      <c r="O878" s="24">
        <f t="shared" si="147"/>
        <v>11100.967183351993</v>
      </c>
      <c r="P878" s="24">
        <f t="shared" si="144"/>
        <v>11100.967183351993</v>
      </c>
      <c r="Q878" s="24">
        <f t="shared" si="145"/>
        <v>1809.1888000000001</v>
      </c>
      <c r="R878" s="24">
        <f t="shared" si="148"/>
        <v>9291.7783833519934</v>
      </c>
      <c r="S878" s="24">
        <f t="shared" si="149"/>
        <v>0</v>
      </c>
      <c r="T878" s="24" t="str">
        <f t="shared" si="150"/>
        <v>drain</v>
      </c>
      <c r="V878" s="24">
        <f t="shared" si="153"/>
        <v>0</v>
      </c>
      <c r="W878" s="24">
        <f t="shared" si="151"/>
        <v>0</v>
      </c>
      <c r="X878" s="24">
        <f t="shared" si="154"/>
        <v>0</v>
      </c>
      <c r="Z878" s="24">
        <f t="shared" si="152"/>
        <v>9291.7783833519934</v>
      </c>
      <c r="AB878" s="24">
        <f t="shared" si="146"/>
        <v>0</v>
      </c>
    </row>
    <row r="879" x14ac:dyDescent="0.2">
      <c r="I879" s="25">
        <v>874</v>
      </c>
      <c r="J879" s="29">
        <v>0.20616660999999997</v>
      </c>
      <c r="L879" s="25">
        <v>14597.980731105803</v>
      </c>
      <c r="N879" s="25">
        <v>874</v>
      </c>
      <c r="O879" s="25">
        <f t="shared" si="147"/>
        <v>11605.394681229114</v>
      </c>
      <c r="P879" s="25">
        <f t="shared" si="144"/>
        <v>11605.394681229114</v>
      </c>
      <c r="Q879" s="25">
        <f t="shared" si="145"/>
        <v>16493.328799999999</v>
      </c>
      <c r="R879" s="25">
        <f t="shared" si="148"/>
        <v>0</v>
      </c>
      <c r="S879" s="25">
        <f t="shared" si="149"/>
        <v>4887.9341187708851</v>
      </c>
      <c r="T879" s="25" t="str">
        <f t="shared" si="150"/>
        <v>charge</v>
      </c>
      <c r="V879" s="25">
        <f t="shared" si="153"/>
        <v>4000</v>
      </c>
      <c r="W879" s="25">
        <f t="shared" si="151"/>
        <v>4000</v>
      </c>
      <c r="X879" s="25">
        <f t="shared" si="154"/>
        <v>0</v>
      </c>
      <c r="Z879" s="25">
        <f t="shared" si="152"/>
        <v>0</v>
      </c>
      <c r="AB879" s="25">
        <f t="shared" si="146"/>
        <v>887.93411877088511</v>
      </c>
    </row>
    <row r="880" x14ac:dyDescent="0.2">
      <c r="I880" s="24">
        <v>875</v>
      </c>
      <c r="J880" s="28">
        <v>0.24885305499999999</v>
      </c>
      <c r="L880" s="24">
        <v>15063.697392845153</v>
      </c>
      <c r="N880" s="24">
        <v>875</v>
      </c>
      <c r="O880" s="24">
        <f t="shared" si="147"/>
        <v>11975.639427311897</v>
      </c>
      <c r="P880" s="24">
        <f t="shared" si="144"/>
        <v>11975.639427311897</v>
      </c>
      <c r="Q880" s="24">
        <f t="shared" si="145"/>
        <v>19908.2444</v>
      </c>
      <c r="R880" s="24">
        <f t="shared" si="148"/>
        <v>0</v>
      </c>
      <c r="S880" s="24">
        <f t="shared" si="149"/>
        <v>7932.6049726881029</v>
      </c>
      <c r="T880" s="24" t="str">
        <f t="shared" si="150"/>
        <v>charge</v>
      </c>
      <c r="V880" s="24">
        <f t="shared" si="153"/>
        <v>0</v>
      </c>
      <c r="W880" s="24">
        <f t="shared" si="151"/>
        <v>4000</v>
      </c>
      <c r="X880" s="24">
        <f t="shared" si="154"/>
        <v>0</v>
      </c>
      <c r="Z880" s="24">
        <f t="shared" si="152"/>
        <v>0</v>
      </c>
      <c r="AB880" s="24">
        <f t="shared" si="146"/>
        <v>7932.6049726881029</v>
      </c>
    </row>
    <row r="881" x14ac:dyDescent="0.2">
      <c r="I881" s="25">
        <v>876</v>
      </c>
      <c r="J881" s="29">
        <v>0.30690520599999999</v>
      </c>
      <c r="L881" s="25">
        <v>15270.649049186706</v>
      </c>
      <c r="N881" s="25">
        <v>876</v>
      </c>
      <c r="O881" s="25">
        <f t="shared" si="147"/>
        <v>12140.165994103432</v>
      </c>
      <c r="P881" s="25">
        <f t="shared" si="144"/>
        <v>12140.165994103432</v>
      </c>
      <c r="Q881" s="25">
        <f t="shared" si="145"/>
        <v>24552.41648</v>
      </c>
      <c r="R881" s="25">
        <f t="shared" si="148"/>
        <v>0</v>
      </c>
      <c r="S881" s="25">
        <f t="shared" si="149"/>
        <v>12412.250485896568</v>
      </c>
      <c r="T881" s="25" t="str">
        <f t="shared" si="150"/>
        <v>charge</v>
      </c>
      <c r="V881" s="25">
        <f t="shared" si="153"/>
        <v>0</v>
      </c>
      <c r="W881" s="25">
        <f t="shared" si="151"/>
        <v>4000</v>
      </c>
      <c r="X881" s="25">
        <f t="shared" si="154"/>
        <v>0</v>
      </c>
      <c r="Z881" s="25">
        <f t="shared" si="152"/>
        <v>0</v>
      </c>
      <c r="AB881" s="25">
        <f t="shared" si="146"/>
        <v>12412.250485896568</v>
      </c>
    </row>
    <row r="882" x14ac:dyDescent="0.2">
      <c r="I882" s="24">
        <v>877</v>
      </c>
      <c r="J882" s="28">
        <v>0.40353541600000004</v>
      </c>
      <c r="L882" s="24">
        <v>15226.963857173918</v>
      </c>
      <c r="N882" s="24">
        <v>877</v>
      </c>
      <c r="O882" s="24">
        <f t="shared" si="147"/>
        <v>12105.436266453265</v>
      </c>
      <c r="P882" s="24">
        <f t="shared" si="144"/>
        <v>12105.436266453265</v>
      </c>
      <c r="Q882" s="24">
        <f t="shared" si="145"/>
        <v>32282.833280000003</v>
      </c>
      <c r="R882" s="24">
        <f t="shared" si="148"/>
        <v>0</v>
      </c>
      <c r="S882" s="24">
        <f t="shared" si="149"/>
        <v>20177.397013546739</v>
      </c>
      <c r="T882" s="24" t="str">
        <f t="shared" si="150"/>
        <v>charge</v>
      </c>
      <c r="V882" s="24">
        <f t="shared" si="153"/>
        <v>0</v>
      </c>
      <c r="W882" s="24">
        <f t="shared" si="151"/>
        <v>4000</v>
      </c>
      <c r="X882" s="24">
        <f t="shared" si="154"/>
        <v>0</v>
      </c>
      <c r="Z882" s="24">
        <f t="shared" si="152"/>
        <v>0</v>
      </c>
      <c r="AB882" s="24">
        <f t="shared" si="146"/>
        <v>20177.397013546739</v>
      </c>
    </row>
    <row r="883" x14ac:dyDescent="0.2">
      <c r="I883" s="25">
        <v>878</v>
      </c>
      <c r="J883" s="29">
        <v>0.42478299599999997</v>
      </c>
      <c r="L883" s="25">
        <v>15314.006348800658</v>
      </c>
      <c r="N883" s="25">
        <v>878</v>
      </c>
      <c r="O883" s="25">
        <f t="shared" si="147"/>
        <v>12174.635047296524</v>
      </c>
      <c r="P883" s="25">
        <f t="shared" si="144"/>
        <v>12174.635047296524</v>
      </c>
      <c r="Q883" s="25">
        <f t="shared" si="145"/>
        <v>33982.63968</v>
      </c>
      <c r="R883" s="25">
        <f t="shared" si="148"/>
        <v>0</v>
      </c>
      <c r="S883" s="25">
        <f t="shared" si="149"/>
        <v>21808.004632703476</v>
      </c>
      <c r="T883" s="25" t="str">
        <f t="shared" si="150"/>
        <v>charge</v>
      </c>
      <c r="V883" s="25">
        <f t="shared" si="153"/>
        <v>0</v>
      </c>
      <c r="W883" s="25">
        <f t="shared" si="151"/>
        <v>4000</v>
      </c>
      <c r="X883" s="25">
        <f t="shared" si="154"/>
        <v>0</v>
      </c>
      <c r="Z883" s="25">
        <f t="shared" si="152"/>
        <v>0</v>
      </c>
      <c r="AB883" s="25">
        <f t="shared" si="146"/>
        <v>21808.004632703476</v>
      </c>
    </row>
    <row r="884" x14ac:dyDescent="0.2">
      <c r="I884" s="24">
        <v>879</v>
      </c>
      <c r="J884" s="28">
        <v>0.14527728099999998</v>
      </c>
      <c r="L884" s="24">
        <v>15112.751264381408</v>
      </c>
      <c r="N884" s="24">
        <v>879</v>
      </c>
      <c r="O884" s="24">
        <f t="shared" si="147"/>
        <v>12014.637255183219</v>
      </c>
      <c r="P884" s="24">
        <f t="shared" si="144"/>
        <v>12014.637255183219</v>
      </c>
      <c r="Q884" s="24">
        <f t="shared" si="145"/>
        <v>11622.182479999998</v>
      </c>
      <c r="R884" s="24">
        <f t="shared" si="148"/>
        <v>392.4547751832215</v>
      </c>
      <c r="S884" s="24">
        <f t="shared" si="149"/>
        <v>0</v>
      </c>
      <c r="T884" s="24" t="str">
        <f t="shared" si="150"/>
        <v>drain</v>
      </c>
      <c r="V884" s="24">
        <f t="shared" si="153"/>
        <v>0</v>
      </c>
      <c r="W884" s="24">
        <f t="shared" si="151"/>
        <v>3607.5452248167785</v>
      </c>
      <c r="X884" s="24">
        <f t="shared" si="154"/>
        <v>392.4547751832215</v>
      </c>
      <c r="Z884" s="24">
        <f t="shared" si="152"/>
        <v>0</v>
      </c>
      <c r="AB884" s="24">
        <f t="shared" si="146"/>
        <v>0</v>
      </c>
    </row>
    <row r="885" x14ac:dyDescent="0.2">
      <c r="I885" s="25">
        <v>880</v>
      </c>
      <c r="J885" s="29">
        <v>5.8279196999999998E-2</v>
      </c>
      <c r="L885" s="25">
        <v>15378.654212868212</v>
      </c>
      <c r="N885" s="25">
        <v>880</v>
      </c>
      <c r="O885" s="25">
        <f t="shared" si="147"/>
        <v>12226.030099230229</v>
      </c>
      <c r="P885" s="25">
        <f t="shared" si="144"/>
        <v>12226.030099230229</v>
      </c>
      <c r="Q885" s="25">
        <f t="shared" si="145"/>
        <v>4662.3357599999999</v>
      </c>
      <c r="R885" s="25">
        <f t="shared" si="148"/>
        <v>7563.6943392302292</v>
      </c>
      <c r="S885" s="25">
        <f t="shared" si="149"/>
        <v>0</v>
      </c>
      <c r="T885" s="25" t="str">
        <f t="shared" si="150"/>
        <v>drain</v>
      </c>
      <c r="V885" s="25">
        <f t="shared" si="153"/>
        <v>0</v>
      </c>
      <c r="W885" s="25">
        <f t="shared" si="151"/>
        <v>0</v>
      </c>
      <c r="X885" s="25">
        <f t="shared" si="154"/>
        <v>3607.5452248167785</v>
      </c>
      <c r="Z885" s="25">
        <f t="shared" si="152"/>
        <v>3956.1491144134507</v>
      </c>
      <c r="AB885" s="25">
        <f t="shared" si="146"/>
        <v>0</v>
      </c>
    </row>
    <row r="886" x14ac:dyDescent="0.2">
      <c r="I886" s="24">
        <v>881</v>
      </c>
      <c r="J886" s="28">
        <v>4.2246885999999997E-2</v>
      </c>
      <c r="L886" s="24">
        <v>15786.794040489196</v>
      </c>
      <c r="N886" s="24">
        <v>881</v>
      </c>
      <c r="O886" s="24">
        <f t="shared" si="147"/>
        <v>12550.501262188911</v>
      </c>
      <c r="P886" s="24">
        <f t="shared" si="144"/>
        <v>12550.501262188911</v>
      </c>
      <c r="Q886" s="24">
        <f t="shared" si="145"/>
        <v>3379.7508799999996</v>
      </c>
      <c r="R886" s="24">
        <f t="shared" si="148"/>
        <v>9170.7503821889113</v>
      </c>
      <c r="S886" s="24">
        <f t="shared" si="149"/>
        <v>0</v>
      </c>
      <c r="T886" s="24" t="str">
        <f t="shared" si="150"/>
        <v>drain</v>
      </c>
      <c r="V886" s="24">
        <f t="shared" si="153"/>
        <v>0</v>
      </c>
      <c r="W886" s="24">
        <f t="shared" si="151"/>
        <v>0</v>
      </c>
      <c r="X886" s="24">
        <f t="shared" si="154"/>
        <v>0</v>
      </c>
      <c r="Z886" s="24">
        <f t="shared" si="152"/>
        <v>9170.7503821889113</v>
      </c>
      <c r="AB886" s="24">
        <f t="shared" si="146"/>
        <v>0</v>
      </c>
    </row>
    <row r="887" x14ac:dyDescent="0.2">
      <c r="I887" s="25">
        <v>882</v>
      </c>
      <c r="J887" s="29">
        <v>0</v>
      </c>
      <c r="L887" s="25">
        <v>16551.877136301991</v>
      </c>
      <c r="N887" s="25">
        <v>882</v>
      </c>
      <c r="O887" s="25">
        <f t="shared" si="147"/>
        <v>13158.742323360084</v>
      </c>
      <c r="P887" s="25">
        <f t="shared" si="144"/>
        <v>13158.742323360084</v>
      </c>
      <c r="Q887" s="25">
        <f t="shared" si="145"/>
        <v>0</v>
      </c>
      <c r="R887" s="25">
        <f t="shared" si="148"/>
        <v>13158.742323360084</v>
      </c>
      <c r="S887" s="25">
        <f t="shared" si="149"/>
        <v>0</v>
      </c>
      <c r="T887" s="25" t="str">
        <f t="shared" si="150"/>
        <v>drain</v>
      </c>
      <c r="V887" s="25">
        <f t="shared" si="153"/>
        <v>0</v>
      </c>
      <c r="W887" s="25">
        <f t="shared" si="151"/>
        <v>0</v>
      </c>
      <c r="X887" s="25">
        <f t="shared" si="154"/>
        <v>0</v>
      </c>
      <c r="Z887" s="25">
        <f t="shared" si="152"/>
        <v>13158.742323360084</v>
      </c>
      <c r="AB887" s="25">
        <f t="shared" si="146"/>
        <v>0</v>
      </c>
    </row>
    <row r="888" x14ac:dyDescent="0.2">
      <c r="I888" s="24">
        <v>883</v>
      </c>
      <c r="J888" s="28">
        <v>0</v>
      </c>
      <c r="L888" s="24">
        <v>19008.516570663451</v>
      </c>
      <c r="N888" s="24">
        <v>883</v>
      </c>
      <c r="O888" s="24">
        <f t="shared" si="147"/>
        <v>15111.770673677443</v>
      </c>
      <c r="P888" s="24">
        <f t="shared" si="144"/>
        <v>15111.770673677443</v>
      </c>
      <c r="Q888" s="24">
        <f t="shared" si="145"/>
        <v>0</v>
      </c>
      <c r="R888" s="24">
        <f t="shared" si="148"/>
        <v>15111.770673677443</v>
      </c>
      <c r="S888" s="24">
        <f t="shared" si="149"/>
        <v>0</v>
      </c>
      <c r="T888" s="24" t="str">
        <f t="shared" si="150"/>
        <v>drain</v>
      </c>
      <c r="V888" s="24">
        <f t="shared" si="153"/>
        <v>0</v>
      </c>
      <c r="W888" s="24">
        <f t="shared" si="151"/>
        <v>0</v>
      </c>
      <c r="X888" s="24">
        <f t="shared" si="154"/>
        <v>0</v>
      </c>
      <c r="Z888" s="24">
        <f t="shared" si="152"/>
        <v>15111.770673677443</v>
      </c>
      <c r="AB888" s="24">
        <f t="shared" si="146"/>
        <v>0</v>
      </c>
    </row>
    <row r="889" x14ac:dyDescent="0.2">
      <c r="I889" s="25">
        <v>884</v>
      </c>
      <c r="J889" s="29">
        <v>0</v>
      </c>
      <c r="L889" s="25">
        <v>20021.753856849667</v>
      </c>
      <c r="N889" s="25">
        <v>884</v>
      </c>
      <c r="O889" s="25">
        <f t="shared" si="147"/>
        <v>15917.294316195486</v>
      </c>
      <c r="P889" s="25">
        <f t="shared" si="144"/>
        <v>15917.294316195486</v>
      </c>
      <c r="Q889" s="25">
        <f t="shared" si="145"/>
        <v>0</v>
      </c>
      <c r="R889" s="25">
        <f t="shared" si="148"/>
        <v>15917.294316195486</v>
      </c>
      <c r="S889" s="25">
        <f t="shared" si="149"/>
        <v>0</v>
      </c>
      <c r="T889" s="25" t="str">
        <f t="shared" si="150"/>
        <v>drain</v>
      </c>
      <c r="V889" s="25">
        <f t="shared" si="153"/>
        <v>0</v>
      </c>
      <c r="W889" s="25">
        <f t="shared" si="151"/>
        <v>0</v>
      </c>
      <c r="X889" s="25">
        <f t="shared" si="154"/>
        <v>0</v>
      </c>
      <c r="Z889" s="25">
        <f t="shared" si="152"/>
        <v>15917.294316195486</v>
      </c>
      <c r="AB889" s="25">
        <f t="shared" si="146"/>
        <v>0</v>
      </c>
    </row>
    <row r="890" x14ac:dyDescent="0.2">
      <c r="I890" s="24">
        <v>885</v>
      </c>
      <c r="J890" s="28">
        <v>0</v>
      </c>
      <c r="L890" s="24">
        <v>19905.691094779966</v>
      </c>
      <c r="N890" s="24">
        <v>885</v>
      </c>
      <c r="O890" s="24">
        <f t="shared" si="147"/>
        <v>15825.024420350073</v>
      </c>
      <c r="P890" s="24">
        <f t="shared" si="144"/>
        <v>15825.024420350073</v>
      </c>
      <c r="Q890" s="24">
        <f t="shared" si="145"/>
        <v>0</v>
      </c>
      <c r="R890" s="24">
        <f t="shared" si="148"/>
        <v>15825.024420350073</v>
      </c>
      <c r="S890" s="24">
        <f t="shared" si="149"/>
        <v>0</v>
      </c>
      <c r="T890" s="24" t="str">
        <f t="shared" si="150"/>
        <v>drain</v>
      </c>
      <c r="V890" s="24">
        <f t="shared" si="153"/>
        <v>0</v>
      </c>
      <c r="W890" s="24">
        <f t="shared" si="151"/>
        <v>0</v>
      </c>
      <c r="X890" s="24">
        <f t="shared" si="154"/>
        <v>0</v>
      </c>
      <c r="Z890" s="24">
        <f t="shared" si="152"/>
        <v>15825.024420350073</v>
      </c>
      <c r="AB890" s="24">
        <f t="shared" si="146"/>
        <v>0</v>
      </c>
    </row>
    <row r="891" x14ac:dyDescent="0.2">
      <c r="I891" s="25">
        <v>886</v>
      </c>
      <c r="J891" s="29">
        <v>0</v>
      </c>
      <c r="L891" s="25">
        <v>19366.165858888624</v>
      </c>
      <c r="N891" s="25">
        <v>886</v>
      </c>
      <c r="O891" s="25">
        <f t="shared" si="147"/>
        <v>15396.101857816457</v>
      </c>
      <c r="P891" s="25">
        <f t="shared" si="144"/>
        <v>15396.101857816457</v>
      </c>
      <c r="Q891" s="25">
        <f t="shared" si="145"/>
        <v>0</v>
      </c>
      <c r="R891" s="25">
        <f t="shared" si="148"/>
        <v>15396.101857816457</v>
      </c>
      <c r="S891" s="25">
        <f t="shared" si="149"/>
        <v>0</v>
      </c>
      <c r="T891" s="25" t="str">
        <f t="shared" si="150"/>
        <v>drain</v>
      </c>
      <c r="V891" s="25">
        <f t="shared" si="153"/>
        <v>0</v>
      </c>
      <c r="W891" s="25">
        <f t="shared" si="151"/>
        <v>0</v>
      </c>
      <c r="X891" s="25">
        <f t="shared" si="154"/>
        <v>0</v>
      </c>
      <c r="Z891" s="25">
        <f t="shared" si="152"/>
        <v>15396.101857816457</v>
      </c>
      <c r="AB891" s="25">
        <f t="shared" si="146"/>
        <v>0</v>
      </c>
    </row>
    <row r="892" x14ac:dyDescent="0.2">
      <c r="I892" s="24">
        <v>887</v>
      </c>
      <c r="J892" s="28">
        <v>0</v>
      </c>
      <c r="L892" s="24">
        <v>18553.826342868804</v>
      </c>
      <c r="N892" s="24">
        <v>887</v>
      </c>
      <c r="O892" s="24">
        <f t="shared" si="147"/>
        <v>14750.291942580699</v>
      </c>
      <c r="P892" s="24">
        <f t="shared" si="144"/>
        <v>14750.291942580699</v>
      </c>
      <c r="Q892" s="24">
        <f t="shared" si="145"/>
        <v>0</v>
      </c>
      <c r="R892" s="24">
        <f t="shared" si="148"/>
        <v>14750.291942580699</v>
      </c>
      <c r="S892" s="24">
        <f t="shared" si="149"/>
        <v>0</v>
      </c>
      <c r="T892" s="24" t="str">
        <f t="shared" si="150"/>
        <v>drain</v>
      </c>
      <c r="V892" s="24">
        <f t="shared" si="153"/>
        <v>0</v>
      </c>
      <c r="W892" s="24">
        <f t="shared" si="151"/>
        <v>0</v>
      </c>
      <c r="X892" s="24">
        <f t="shared" si="154"/>
        <v>0</v>
      </c>
      <c r="Z892" s="24">
        <f t="shared" si="152"/>
        <v>14750.291942580699</v>
      </c>
      <c r="AB892" s="24">
        <f t="shared" si="146"/>
        <v>0</v>
      </c>
    </row>
    <row r="893" x14ac:dyDescent="0.2">
      <c r="I893" s="25">
        <v>888</v>
      </c>
      <c r="J893" s="29">
        <v>0</v>
      </c>
      <c r="L893" s="25">
        <v>17332.045625615119</v>
      </c>
      <c r="N893" s="25">
        <v>888</v>
      </c>
      <c r="O893" s="25">
        <f t="shared" si="147"/>
        <v>13778.97627236402</v>
      </c>
      <c r="P893" s="25">
        <f t="shared" si="144"/>
        <v>13778.97627236402</v>
      </c>
      <c r="Q893" s="25">
        <f t="shared" si="145"/>
        <v>0</v>
      </c>
      <c r="R893" s="25">
        <f t="shared" si="148"/>
        <v>13778.97627236402</v>
      </c>
      <c r="S893" s="25">
        <f t="shared" si="149"/>
        <v>0</v>
      </c>
      <c r="T893" s="25" t="str">
        <f t="shared" si="150"/>
        <v>drain</v>
      </c>
      <c r="V893" s="25">
        <f t="shared" si="153"/>
        <v>0</v>
      </c>
      <c r="W893" s="25">
        <f t="shared" si="151"/>
        <v>0</v>
      </c>
      <c r="X893" s="25">
        <f t="shared" si="154"/>
        <v>0</v>
      </c>
      <c r="Z893" s="25">
        <f t="shared" si="152"/>
        <v>13778.97627236402</v>
      </c>
      <c r="AB893" s="25">
        <f t="shared" si="146"/>
        <v>0</v>
      </c>
    </row>
    <row r="894" x14ac:dyDescent="0.2">
      <c r="I894" s="24">
        <v>889</v>
      </c>
      <c r="J894" s="28">
        <v>0</v>
      </c>
      <c r="L894" s="24">
        <v>15551.339000415801</v>
      </c>
      <c r="N894" s="24">
        <v>889</v>
      </c>
      <c r="O894" s="24">
        <f t="shared" si="147"/>
        <v>12363.314505330562</v>
      </c>
      <c r="P894" s="24">
        <f t="shared" si="144"/>
        <v>12363.314505330562</v>
      </c>
      <c r="Q894" s="24">
        <f t="shared" si="145"/>
        <v>0</v>
      </c>
      <c r="R894" s="24">
        <f t="shared" si="148"/>
        <v>12363.314505330562</v>
      </c>
      <c r="S894" s="24">
        <f t="shared" si="149"/>
        <v>0</v>
      </c>
      <c r="T894" s="24" t="str">
        <f t="shared" si="150"/>
        <v>drain</v>
      </c>
      <c r="V894" s="24">
        <f t="shared" si="153"/>
        <v>0</v>
      </c>
      <c r="W894" s="24">
        <f t="shared" si="151"/>
        <v>0</v>
      </c>
      <c r="X894" s="24">
        <f t="shared" si="154"/>
        <v>0</v>
      </c>
      <c r="Z894" s="24">
        <f t="shared" si="152"/>
        <v>12363.314505330562</v>
      </c>
      <c r="AB894" s="24">
        <f t="shared" si="146"/>
        <v>0</v>
      </c>
    </row>
    <row r="895" x14ac:dyDescent="0.2">
      <c r="I895" s="25">
        <v>890</v>
      </c>
      <c r="J895" s="29">
        <v>0</v>
      </c>
      <c r="L895" s="25">
        <v>13880.956629323959</v>
      </c>
      <c r="N895" s="25">
        <v>890</v>
      </c>
      <c r="O895" s="25">
        <f t="shared" si="147"/>
        <v>11035.360520312548</v>
      </c>
      <c r="P895" s="25">
        <f t="shared" si="144"/>
        <v>11035.360520312548</v>
      </c>
      <c r="Q895" s="25">
        <f t="shared" si="145"/>
        <v>0</v>
      </c>
      <c r="R895" s="25">
        <f t="shared" si="148"/>
        <v>11035.360520312548</v>
      </c>
      <c r="S895" s="25">
        <f t="shared" si="149"/>
        <v>0</v>
      </c>
      <c r="T895" s="25" t="str">
        <f t="shared" si="150"/>
        <v>drain</v>
      </c>
      <c r="V895" s="25">
        <f t="shared" si="153"/>
        <v>0</v>
      </c>
      <c r="W895" s="25">
        <f t="shared" si="151"/>
        <v>0</v>
      </c>
      <c r="X895" s="25">
        <f t="shared" si="154"/>
        <v>0</v>
      </c>
      <c r="Z895" s="25">
        <f t="shared" si="152"/>
        <v>11035.360520312548</v>
      </c>
      <c r="AB895" s="25">
        <f t="shared" si="146"/>
        <v>0</v>
      </c>
    </row>
    <row r="896" x14ac:dyDescent="0.2">
      <c r="I896" s="24">
        <v>891</v>
      </c>
      <c r="J896" s="28">
        <v>0</v>
      </c>
      <c r="L896" s="24">
        <v>13025.030204892157</v>
      </c>
      <c r="N896" s="24">
        <v>891</v>
      </c>
      <c r="O896" s="24">
        <f t="shared" si="147"/>
        <v>10354.899012889266</v>
      </c>
      <c r="P896" s="24">
        <f t="shared" si="144"/>
        <v>10354.899012889266</v>
      </c>
      <c r="Q896" s="24">
        <f t="shared" si="145"/>
        <v>0</v>
      </c>
      <c r="R896" s="24">
        <f t="shared" si="148"/>
        <v>10354.899012889266</v>
      </c>
      <c r="S896" s="24">
        <f t="shared" si="149"/>
        <v>0</v>
      </c>
      <c r="T896" s="24" t="str">
        <f t="shared" si="150"/>
        <v>drain</v>
      </c>
      <c r="V896" s="24">
        <f t="shared" si="153"/>
        <v>0</v>
      </c>
      <c r="W896" s="24">
        <f t="shared" si="151"/>
        <v>0</v>
      </c>
      <c r="X896" s="24">
        <f t="shared" si="154"/>
        <v>0</v>
      </c>
      <c r="Z896" s="24">
        <f t="shared" si="152"/>
        <v>10354.899012889266</v>
      </c>
      <c r="AB896" s="24">
        <f t="shared" si="146"/>
        <v>0</v>
      </c>
    </row>
    <row r="897" x14ac:dyDescent="0.2">
      <c r="I897" s="25">
        <v>892</v>
      </c>
      <c r="J897" s="29">
        <v>0</v>
      </c>
      <c r="L897" s="25">
        <v>12461.559384918211</v>
      </c>
      <c r="N897" s="25">
        <v>892</v>
      </c>
      <c r="O897" s="25">
        <f t="shared" si="147"/>
        <v>9906.9397110099781</v>
      </c>
      <c r="P897" s="25">
        <f t="shared" si="144"/>
        <v>9906.9397110099781</v>
      </c>
      <c r="Q897" s="25">
        <f t="shared" si="145"/>
        <v>0</v>
      </c>
      <c r="R897" s="25">
        <f t="shared" si="148"/>
        <v>9906.9397110099781</v>
      </c>
      <c r="S897" s="25">
        <f t="shared" si="149"/>
        <v>0</v>
      </c>
      <c r="T897" s="25" t="str">
        <f t="shared" si="150"/>
        <v>drain</v>
      </c>
      <c r="V897" s="25">
        <f t="shared" si="153"/>
        <v>0</v>
      </c>
      <c r="W897" s="25">
        <f t="shared" si="151"/>
        <v>0</v>
      </c>
      <c r="X897" s="25">
        <f t="shared" si="154"/>
        <v>0</v>
      </c>
      <c r="Z897" s="25">
        <f t="shared" si="152"/>
        <v>9906.9397110099781</v>
      </c>
      <c r="AB897" s="25">
        <f t="shared" si="146"/>
        <v>0</v>
      </c>
    </row>
    <row r="898" x14ac:dyDescent="0.2">
      <c r="I898" s="24">
        <v>893</v>
      </c>
      <c r="J898" s="28">
        <v>0</v>
      </c>
      <c r="L898" s="24">
        <v>12504.657323765754</v>
      </c>
      <c r="N898" s="24">
        <v>893</v>
      </c>
      <c r="O898" s="24">
        <f t="shared" si="147"/>
        <v>9941.202572393775</v>
      </c>
      <c r="P898" s="24">
        <f t="shared" si="144"/>
        <v>9941.202572393775</v>
      </c>
      <c r="Q898" s="24">
        <f t="shared" si="145"/>
        <v>0</v>
      </c>
      <c r="R898" s="24">
        <f t="shared" si="148"/>
        <v>9941.202572393775</v>
      </c>
      <c r="S898" s="24">
        <f t="shared" si="149"/>
        <v>0</v>
      </c>
      <c r="T898" s="24" t="str">
        <f t="shared" si="150"/>
        <v>drain</v>
      </c>
      <c r="V898" s="24">
        <f t="shared" si="153"/>
        <v>0</v>
      </c>
      <c r="W898" s="24">
        <f t="shared" si="151"/>
        <v>0</v>
      </c>
      <c r="X898" s="24">
        <f t="shared" si="154"/>
        <v>0</v>
      </c>
      <c r="Z898" s="24">
        <f t="shared" si="152"/>
        <v>9941.202572393775</v>
      </c>
      <c r="AB898" s="24">
        <f t="shared" si="146"/>
        <v>0</v>
      </c>
    </row>
    <row r="899" x14ac:dyDescent="0.2">
      <c r="I899" s="25">
        <v>894</v>
      </c>
      <c r="J899" s="29">
        <v>0</v>
      </c>
      <c r="L899" s="25">
        <v>13157.46573190689</v>
      </c>
      <c r="N899" s="25">
        <v>894</v>
      </c>
      <c r="O899" s="25">
        <f t="shared" si="147"/>
        <v>10460.185256865978</v>
      </c>
      <c r="P899" s="25">
        <f t="shared" si="144"/>
        <v>10460.185256865978</v>
      </c>
      <c r="Q899" s="25">
        <f t="shared" si="145"/>
        <v>0</v>
      </c>
      <c r="R899" s="25">
        <f t="shared" si="148"/>
        <v>10460.185256865978</v>
      </c>
      <c r="S899" s="25">
        <f t="shared" si="149"/>
        <v>0</v>
      </c>
      <c r="T899" s="25" t="str">
        <f t="shared" si="150"/>
        <v>drain</v>
      </c>
      <c r="V899" s="25">
        <f t="shared" si="153"/>
        <v>0</v>
      </c>
      <c r="W899" s="25">
        <f t="shared" si="151"/>
        <v>0</v>
      </c>
      <c r="X899" s="25">
        <f t="shared" si="154"/>
        <v>0</v>
      </c>
      <c r="Z899" s="25">
        <f t="shared" si="152"/>
        <v>10460.185256865978</v>
      </c>
      <c r="AB899" s="25">
        <f t="shared" si="146"/>
        <v>0</v>
      </c>
    </row>
    <row r="900" x14ac:dyDescent="0.2">
      <c r="I900" s="24">
        <v>895</v>
      </c>
      <c r="J900" s="28">
        <v>0</v>
      </c>
      <c r="L900" s="24">
        <v>14317.491757011412</v>
      </c>
      <c r="N900" s="24">
        <v>895</v>
      </c>
      <c r="O900" s="24">
        <f t="shared" si="147"/>
        <v>11382.405946824074</v>
      </c>
      <c r="P900" s="24">
        <f t="shared" si="144"/>
        <v>11382.405946824074</v>
      </c>
      <c r="Q900" s="24">
        <f t="shared" si="145"/>
        <v>0</v>
      </c>
      <c r="R900" s="24">
        <f t="shared" si="148"/>
        <v>11382.405946824074</v>
      </c>
      <c r="S900" s="24">
        <f t="shared" si="149"/>
        <v>0</v>
      </c>
      <c r="T900" s="24" t="str">
        <f t="shared" si="150"/>
        <v>drain</v>
      </c>
      <c r="V900" s="24">
        <f t="shared" si="153"/>
        <v>0</v>
      </c>
      <c r="W900" s="24">
        <f t="shared" si="151"/>
        <v>0</v>
      </c>
      <c r="X900" s="24">
        <f t="shared" si="154"/>
        <v>0</v>
      </c>
      <c r="Z900" s="24">
        <f t="shared" si="152"/>
        <v>11382.405946824074</v>
      </c>
      <c r="AB900" s="24">
        <f t="shared" si="146"/>
        <v>0</v>
      </c>
    </row>
    <row r="901" x14ac:dyDescent="0.2">
      <c r="I901" s="25">
        <v>896</v>
      </c>
      <c r="J901" s="29">
        <v>0</v>
      </c>
      <c r="L901" s="25">
        <v>15590.424512672424</v>
      </c>
      <c r="N901" s="25">
        <v>896</v>
      </c>
      <c r="O901" s="25">
        <f t="shared" si="147"/>
        <v>12394.387487574577</v>
      </c>
      <c r="P901" s="25">
        <f t="shared" si="144"/>
        <v>12394.387487574577</v>
      </c>
      <c r="Q901" s="25">
        <f t="shared" si="145"/>
        <v>0</v>
      </c>
      <c r="R901" s="25">
        <f t="shared" si="148"/>
        <v>12394.387487574577</v>
      </c>
      <c r="S901" s="25">
        <f t="shared" si="149"/>
        <v>0</v>
      </c>
      <c r="T901" s="25" t="str">
        <f t="shared" si="150"/>
        <v>drain</v>
      </c>
      <c r="V901" s="25">
        <f t="shared" si="153"/>
        <v>0</v>
      </c>
      <c r="W901" s="25">
        <f t="shared" si="151"/>
        <v>0</v>
      </c>
      <c r="X901" s="25">
        <f t="shared" si="154"/>
        <v>0</v>
      </c>
      <c r="Z901" s="25">
        <f t="shared" si="152"/>
        <v>12394.387487574577</v>
      </c>
      <c r="AB901" s="25">
        <f t="shared" si="146"/>
        <v>0</v>
      </c>
    </row>
    <row r="902" x14ac:dyDescent="0.2">
      <c r="I902" s="24">
        <v>897</v>
      </c>
      <c r="J902" s="28">
        <v>0.46986250699999998</v>
      </c>
      <c r="L902" s="24">
        <v>17125.907360649107</v>
      </c>
      <c r="N902" s="24">
        <v>897</v>
      </c>
      <c r="O902" s="24">
        <f t="shared" si="147"/>
        <v>13615.096351716042</v>
      </c>
      <c r="P902" s="24">
        <f t="shared" ref="P902:P965" si="155">O902-$E$8*$E$9</f>
        <v>13615.096351716042</v>
      </c>
      <c r="Q902" s="24">
        <f t="shared" ref="Q902:Q965" si="156">J902*$E$7</f>
        <v>37589.00056</v>
      </c>
      <c r="R902" s="24">
        <f t="shared" si="148"/>
        <v>0</v>
      </c>
      <c r="S902" s="24">
        <f t="shared" si="149"/>
        <v>23973.904208283959</v>
      </c>
      <c r="T902" s="24" t="str">
        <f t="shared" si="150"/>
        <v>charge</v>
      </c>
      <c r="V902" s="24">
        <f t="shared" si="153"/>
        <v>4000</v>
      </c>
      <c r="W902" s="24">
        <f t="shared" si="151"/>
        <v>4000</v>
      </c>
      <c r="X902" s="24">
        <f t="shared" si="154"/>
        <v>0</v>
      </c>
      <c r="Z902" s="24">
        <f t="shared" si="152"/>
        <v>0</v>
      </c>
      <c r="AB902" s="24">
        <f t="shared" ref="AB902:AB965" si="157">IF(T902="charge",(S902-V902),0)</f>
        <v>19973.904208283959</v>
      </c>
    </row>
    <row r="903" x14ac:dyDescent="0.2">
      <c r="I903" s="25">
        <v>898</v>
      </c>
      <c r="J903" s="29">
        <v>0.60698191499999998</v>
      </c>
      <c r="L903" s="25">
        <v>18050.003426265714</v>
      </c>
      <c r="N903" s="25">
        <v>898</v>
      </c>
      <c r="O903" s="25">
        <f t="shared" ref="O903:O966" si="158">L903*$O$2</f>
        <v>14349.752723881244</v>
      </c>
      <c r="P903" s="25">
        <f t="shared" si="155"/>
        <v>14349.752723881244</v>
      </c>
      <c r="Q903" s="25">
        <f t="shared" si="156"/>
        <v>48558.553200000002</v>
      </c>
      <c r="R903" s="25">
        <f t="shared" ref="R903:R966" si="159">IF(P903&gt;Q903,P903-Q903,0)</f>
        <v>0</v>
      </c>
      <c r="S903" s="25">
        <f t="shared" ref="S903:S966" si="160">IF(Q903&gt;P903,Q903-P903,0)</f>
        <v>34208.800476118762</v>
      </c>
      <c r="T903" s="25" t="str">
        <f t="shared" ref="T903:T966" si="161">IF(P903&gt;Q903,"drain","charge")</f>
        <v>charge</v>
      </c>
      <c r="V903" s="25">
        <f t="shared" si="153"/>
        <v>0</v>
      </c>
      <c r="W903" s="25">
        <f t="shared" ref="W903:W966" si="162">IF(W902+S903&gt;$E$11,$E$11,IF(T903="charge",W902+(S903*$E$12),IF((W902-R903)&gt;0,W902-R903,0)))</f>
        <v>4000</v>
      </c>
      <c r="X903" s="25">
        <f t="shared" si="154"/>
        <v>0</v>
      </c>
      <c r="Z903" s="25">
        <f t="shared" ref="Z903:Z966" si="163">R903-X903</f>
        <v>0</v>
      </c>
      <c r="AB903" s="25">
        <f t="shared" si="157"/>
        <v>34208.800476118762</v>
      </c>
    </row>
    <row r="904" x14ac:dyDescent="0.2">
      <c r="I904" s="24">
        <v>899</v>
      </c>
      <c r="J904" s="28">
        <v>0.62287942399999996</v>
      </c>
      <c r="L904" s="24">
        <v>18155.907639312743</v>
      </c>
      <c r="N904" s="24">
        <v>899</v>
      </c>
      <c r="O904" s="24">
        <f t="shared" si="158"/>
        <v>14433.946573253632</v>
      </c>
      <c r="P904" s="24">
        <f t="shared" si="155"/>
        <v>14433.946573253632</v>
      </c>
      <c r="Q904" s="24">
        <f t="shared" si="156"/>
        <v>49830.353919999994</v>
      </c>
      <c r="R904" s="24">
        <f t="shared" si="159"/>
        <v>0</v>
      </c>
      <c r="S904" s="24">
        <f t="shared" si="160"/>
        <v>35396.40734674636</v>
      </c>
      <c r="T904" s="24" t="str">
        <f t="shared" si="161"/>
        <v>charge</v>
      </c>
      <c r="V904" s="24">
        <f t="shared" ref="V904:V967" si="164">IF(W904&gt;=W903,(W904-W903),0)</f>
        <v>0</v>
      </c>
      <c r="W904" s="24">
        <f t="shared" si="162"/>
        <v>4000</v>
      </c>
      <c r="X904" s="24">
        <f t="shared" ref="X904:X967" si="165">IF(T904="drain",W903-W904,0)</f>
        <v>0</v>
      </c>
      <c r="Z904" s="24">
        <f t="shared" si="163"/>
        <v>0</v>
      </c>
      <c r="AB904" s="24">
        <f t="shared" si="157"/>
        <v>35396.40734674636</v>
      </c>
    </row>
    <row r="905" x14ac:dyDescent="0.2">
      <c r="I905" s="25">
        <v>900</v>
      </c>
      <c r="J905" s="29">
        <v>0.252199071</v>
      </c>
      <c r="L905" s="25">
        <v>18177.616159534453</v>
      </c>
      <c r="N905" s="25">
        <v>900</v>
      </c>
      <c r="O905" s="25">
        <f t="shared" si="158"/>
        <v>14451.204846829891</v>
      </c>
      <c r="P905" s="25">
        <f t="shared" si="155"/>
        <v>14451.204846829891</v>
      </c>
      <c r="Q905" s="25">
        <f t="shared" si="156"/>
        <v>20175.92568</v>
      </c>
      <c r="R905" s="25">
        <f t="shared" si="159"/>
        <v>0</v>
      </c>
      <c r="S905" s="25">
        <f t="shared" si="160"/>
        <v>5724.7208331701095</v>
      </c>
      <c r="T905" s="25" t="str">
        <f t="shared" si="161"/>
        <v>charge</v>
      </c>
      <c r="V905" s="25">
        <f t="shared" si="164"/>
        <v>0</v>
      </c>
      <c r="W905" s="25">
        <f t="shared" si="162"/>
        <v>4000</v>
      </c>
      <c r="X905" s="25">
        <f t="shared" si="165"/>
        <v>0</v>
      </c>
      <c r="Z905" s="25">
        <f t="shared" si="163"/>
        <v>0</v>
      </c>
      <c r="AB905" s="25">
        <f t="shared" si="157"/>
        <v>5724.7208331701095</v>
      </c>
    </row>
    <row r="906" x14ac:dyDescent="0.2">
      <c r="I906" s="24">
        <v>901</v>
      </c>
      <c r="J906" s="28">
        <v>0.20810432199999998</v>
      </c>
      <c r="L906" s="24">
        <v>18009.126766109464</v>
      </c>
      <c r="N906" s="24">
        <v>901</v>
      </c>
      <c r="O906" s="24">
        <f t="shared" si="158"/>
        <v>14317.255779057024</v>
      </c>
      <c r="P906" s="24">
        <f t="shared" si="155"/>
        <v>14317.255779057024</v>
      </c>
      <c r="Q906" s="24">
        <f t="shared" si="156"/>
        <v>16648.34576</v>
      </c>
      <c r="R906" s="24">
        <f t="shared" si="159"/>
        <v>0</v>
      </c>
      <c r="S906" s="24">
        <f t="shared" si="160"/>
        <v>2331.0899809429757</v>
      </c>
      <c r="T906" s="24" t="str">
        <f t="shared" si="161"/>
        <v>charge</v>
      </c>
      <c r="V906" s="24">
        <f t="shared" si="164"/>
        <v>0</v>
      </c>
      <c r="W906" s="24">
        <f t="shared" si="162"/>
        <v>4000</v>
      </c>
      <c r="X906" s="24">
        <f t="shared" si="165"/>
        <v>0</v>
      </c>
      <c r="Z906" s="24">
        <f t="shared" si="163"/>
        <v>0</v>
      </c>
      <c r="AB906" s="24">
        <f t="shared" si="157"/>
        <v>2331.0899809429757</v>
      </c>
    </row>
    <row r="907" x14ac:dyDescent="0.2">
      <c r="I907" s="25">
        <v>902</v>
      </c>
      <c r="J907" s="29">
        <v>0.21661282000000001</v>
      </c>
      <c r="L907" s="25">
        <v>17951.361584472656</v>
      </c>
      <c r="N907" s="25">
        <v>902</v>
      </c>
      <c r="O907" s="25">
        <f t="shared" si="158"/>
        <v>14271.332459655761</v>
      </c>
      <c r="P907" s="25">
        <f t="shared" si="155"/>
        <v>14271.332459655761</v>
      </c>
      <c r="Q907" s="25">
        <f t="shared" si="156"/>
        <v>17329.025600000001</v>
      </c>
      <c r="R907" s="25">
        <f t="shared" si="159"/>
        <v>0</v>
      </c>
      <c r="S907" s="25">
        <f t="shared" si="160"/>
        <v>3057.6931403442395</v>
      </c>
      <c r="T907" s="25" t="str">
        <f t="shared" si="161"/>
        <v>charge</v>
      </c>
      <c r="V907" s="25">
        <f t="shared" si="164"/>
        <v>0</v>
      </c>
      <c r="W907" s="25">
        <f t="shared" si="162"/>
        <v>4000</v>
      </c>
      <c r="X907" s="25">
        <f t="shared" si="165"/>
        <v>0</v>
      </c>
      <c r="Z907" s="25">
        <f t="shared" si="163"/>
        <v>0</v>
      </c>
      <c r="AB907" s="25">
        <f t="shared" si="157"/>
        <v>3057.6931403442395</v>
      </c>
    </row>
    <row r="908" x14ac:dyDescent="0.2">
      <c r="I908" s="24">
        <v>903</v>
      </c>
      <c r="J908" s="28">
        <v>0.57730191399999997</v>
      </c>
      <c r="L908" s="24">
        <v>17929.453523826596</v>
      </c>
      <c r="N908" s="24">
        <v>903</v>
      </c>
      <c r="O908" s="24">
        <f t="shared" si="158"/>
        <v>14253.915551442145</v>
      </c>
      <c r="P908" s="24">
        <f t="shared" si="155"/>
        <v>14253.915551442145</v>
      </c>
      <c r="Q908" s="24">
        <f t="shared" si="156"/>
        <v>46184.153119999995</v>
      </c>
      <c r="R908" s="24">
        <f t="shared" si="159"/>
        <v>0</v>
      </c>
      <c r="S908" s="24">
        <f t="shared" si="160"/>
        <v>31930.237568557852</v>
      </c>
      <c r="T908" s="24" t="str">
        <f t="shared" si="161"/>
        <v>charge</v>
      </c>
      <c r="V908" s="24">
        <f t="shared" si="164"/>
        <v>0</v>
      </c>
      <c r="W908" s="24">
        <f t="shared" si="162"/>
        <v>4000</v>
      </c>
      <c r="X908" s="24">
        <f t="shared" si="165"/>
        <v>0</v>
      </c>
      <c r="Z908" s="24">
        <f t="shared" si="163"/>
        <v>0</v>
      </c>
      <c r="AB908" s="24">
        <f t="shared" si="157"/>
        <v>31930.237568557852</v>
      </c>
    </row>
    <row r="909" x14ac:dyDescent="0.2">
      <c r="I909" s="25">
        <v>904</v>
      </c>
      <c r="J909" s="29">
        <v>0.16754618499999999</v>
      </c>
      <c r="L909" s="25">
        <v>17553.338860893247</v>
      </c>
      <c r="N909" s="25">
        <v>904</v>
      </c>
      <c r="O909" s="25">
        <f t="shared" si="158"/>
        <v>13954.904394410132</v>
      </c>
      <c r="P909" s="25">
        <f t="shared" si="155"/>
        <v>13954.904394410132</v>
      </c>
      <c r="Q909" s="25">
        <f t="shared" si="156"/>
        <v>13403.694799999999</v>
      </c>
      <c r="R909" s="25">
        <f t="shared" si="159"/>
        <v>551.20959441013292</v>
      </c>
      <c r="S909" s="25">
        <f t="shared" si="160"/>
        <v>0</v>
      </c>
      <c r="T909" s="25" t="str">
        <f t="shared" si="161"/>
        <v>drain</v>
      </c>
      <c r="V909" s="25">
        <f t="shared" si="164"/>
        <v>0</v>
      </c>
      <c r="W909" s="25">
        <f t="shared" si="162"/>
        <v>3448.7904055898671</v>
      </c>
      <c r="X909" s="25">
        <f t="shared" si="165"/>
        <v>551.20959441013292</v>
      </c>
      <c r="Z909" s="25">
        <f t="shared" si="163"/>
        <v>0</v>
      </c>
      <c r="AB909" s="25">
        <f t="shared" si="157"/>
        <v>0</v>
      </c>
    </row>
    <row r="910" x14ac:dyDescent="0.2">
      <c r="I910" s="24">
        <v>905</v>
      </c>
      <c r="J910" s="28">
        <v>0.26165396699999999</v>
      </c>
      <c r="L910" s="24">
        <v>17532.466120052337</v>
      </c>
      <c r="N910" s="24">
        <v>905</v>
      </c>
      <c r="O910" s="24">
        <f t="shared" si="158"/>
        <v>13938.310565441609</v>
      </c>
      <c r="P910" s="24">
        <f t="shared" si="155"/>
        <v>13938.310565441609</v>
      </c>
      <c r="Q910" s="24">
        <f t="shared" si="156"/>
        <v>20932.317359999997</v>
      </c>
      <c r="R910" s="24">
        <f t="shared" si="159"/>
        <v>0</v>
      </c>
      <c r="S910" s="24">
        <f t="shared" si="160"/>
        <v>6994.0067945583887</v>
      </c>
      <c r="T910" s="24" t="str">
        <f t="shared" si="161"/>
        <v>charge</v>
      </c>
      <c r="V910" s="24">
        <f t="shared" si="164"/>
        <v>551.20959441013292</v>
      </c>
      <c r="W910" s="24">
        <f t="shared" si="162"/>
        <v>4000</v>
      </c>
      <c r="X910" s="24">
        <f t="shared" si="165"/>
        <v>0</v>
      </c>
      <c r="Z910" s="24">
        <f t="shared" si="163"/>
        <v>0</v>
      </c>
      <c r="AB910" s="24">
        <f t="shared" si="157"/>
        <v>6442.7972001482558</v>
      </c>
    </row>
    <row r="911" x14ac:dyDescent="0.2">
      <c r="I911" s="25">
        <v>906</v>
      </c>
      <c r="J911" s="29">
        <v>0</v>
      </c>
      <c r="L911" s="25">
        <v>17977.300901937484</v>
      </c>
      <c r="N911" s="25">
        <v>906</v>
      </c>
      <c r="O911" s="25">
        <f t="shared" si="158"/>
        <v>14291.9542170403</v>
      </c>
      <c r="P911" s="25">
        <f t="shared" si="155"/>
        <v>14291.9542170403</v>
      </c>
      <c r="Q911" s="25">
        <f t="shared" si="156"/>
        <v>0</v>
      </c>
      <c r="R911" s="25">
        <f t="shared" si="159"/>
        <v>14291.9542170403</v>
      </c>
      <c r="S911" s="25">
        <f t="shared" si="160"/>
        <v>0</v>
      </c>
      <c r="T911" s="25" t="str">
        <f t="shared" si="161"/>
        <v>drain</v>
      </c>
      <c r="V911" s="25">
        <f t="shared" si="164"/>
        <v>0</v>
      </c>
      <c r="W911" s="25">
        <f t="shared" si="162"/>
        <v>0</v>
      </c>
      <c r="X911" s="25">
        <f t="shared" si="165"/>
        <v>4000</v>
      </c>
      <c r="Z911" s="25">
        <f t="shared" si="163"/>
        <v>10291.9542170403</v>
      </c>
      <c r="AB911" s="25">
        <f t="shared" si="157"/>
        <v>0</v>
      </c>
    </row>
    <row r="912" x14ac:dyDescent="0.2">
      <c r="I912" s="24">
        <v>907</v>
      </c>
      <c r="J912" s="28">
        <v>0</v>
      </c>
      <c r="L912" s="24">
        <v>20786.006143093109</v>
      </c>
      <c r="N912" s="24">
        <v>907</v>
      </c>
      <c r="O912" s="24">
        <f t="shared" si="158"/>
        <v>16524.874883759021</v>
      </c>
      <c r="P912" s="24">
        <f t="shared" si="155"/>
        <v>16524.874883759021</v>
      </c>
      <c r="Q912" s="24">
        <f t="shared" si="156"/>
        <v>0</v>
      </c>
      <c r="R912" s="24">
        <f t="shared" si="159"/>
        <v>16524.874883759021</v>
      </c>
      <c r="S912" s="24">
        <f t="shared" si="160"/>
        <v>0</v>
      </c>
      <c r="T912" s="24" t="str">
        <f t="shared" si="161"/>
        <v>drain</v>
      </c>
      <c r="V912" s="24">
        <f t="shared" si="164"/>
        <v>0</v>
      </c>
      <c r="W912" s="24">
        <f t="shared" si="162"/>
        <v>0</v>
      </c>
      <c r="X912" s="24">
        <f t="shared" si="165"/>
        <v>0</v>
      </c>
      <c r="Z912" s="24">
        <f t="shared" si="163"/>
        <v>16524.874883759021</v>
      </c>
      <c r="AB912" s="24">
        <f t="shared" si="157"/>
        <v>0</v>
      </c>
    </row>
    <row r="913" x14ac:dyDescent="0.2">
      <c r="I913" s="25">
        <v>908</v>
      </c>
      <c r="J913" s="29">
        <v>0</v>
      </c>
      <c r="L913" s="25">
        <v>21428.575021648405</v>
      </c>
      <c r="N913" s="25">
        <v>908</v>
      </c>
      <c r="O913" s="25">
        <f t="shared" si="158"/>
        <v>17035.717142210484</v>
      </c>
      <c r="P913" s="25">
        <f t="shared" si="155"/>
        <v>17035.717142210484</v>
      </c>
      <c r="Q913" s="25">
        <f t="shared" si="156"/>
        <v>0</v>
      </c>
      <c r="R913" s="25">
        <f t="shared" si="159"/>
        <v>17035.717142210484</v>
      </c>
      <c r="S913" s="25">
        <f t="shared" si="160"/>
        <v>0</v>
      </c>
      <c r="T913" s="25" t="str">
        <f t="shared" si="161"/>
        <v>drain</v>
      </c>
      <c r="V913" s="25">
        <f t="shared" si="164"/>
        <v>0</v>
      </c>
      <c r="W913" s="25">
        <f t="shared" si="162"/>
        <v>0</v>
      </c>
      <c r="X913" s="25">
        <f t="shared" si="165"/>
        <v>0</v>
      </c>
      <c r="Z913" s="25">
        <f t="shared" si="163"/>
        <v>17035.717142210484</v>
      </c>
      <c r="AB913" s="25">
        <f t="shared" si="157"/>
        <v>0</v>
      </c>
    </row>
    <row r="914" x14ac:dyDescent="0.2">
      <c r="I914" s="24">
        <v>909</v>
      </c>
      <c r="J914" s="28">
        <v>0</v>
      </c>
      <c r="L914" s="24">
        <v>21372.637848854065</v>
      </c>
      <c r="N914" s="24">
        <v>909</v>
      </c>
      <c r="O914" s="24">
        <f t="shared" si="158"/>
        <v>16991.247089838984</v>
      </c>
      <c r="P914" s="24">
        <f t="shared" si="155"/>
        <v>16991.247089838984</v>
      </c>
      <c r="Q914" s="24">
        <f t="shared" si="156"/>
        <v>0</v>
      </c>
      <c r="R914" s="24">
        <f t="shared" si="159"/>
        <v>16991.247089838984</v>
      </c>
      <c r="S914" s="24">
        <f t="shared" si="160"/>
        <v>0</v>
      </c>
      <c r="T914" s="24" t="str">
        <f t="shared" si="161"/>
        <v>drain</v>
      </c>
      <c r="V914" s="24">
        <f t="shared" si="164"/>
        <v>0</v>
      </c>
      <c r="W914" s="24">
        <f t="shared" si="162"/>
        <v>0</v>
      </c>
      <c r="X914" s="24">
        <f t="shared" si="165"/>
        <v>0</v>
      </c>
      <c r="Z914" s="24">
        <f t="shared" si="163"/>
        <v>16991.247089838984</v>
      </c>
      <c r="AB914" s="24">
        <f t="shared" si="157"/>
        <v>0</v>
      </c>
    </row>
    <row r="915" x14ac:dyDescent="0.2">
      <c r="I915" s="25">
        <v>910</v>
      </c>
      <c r="J915" s="29">
        <v>0</v>
      </c>
      <c r="L915" s="25">
        <v>20744.777789402007</v>
      </c>
      <c r="N915" s="25">
        <v>910</v>
      </c>
      <c r="O915" s="25">
        <f t="shared" si="158"/>
        <v>16492.098342574598</v>
      </c>
      <c r="P915" s="25">
        <f t="shared" si="155"/>
        <v>16492.098342574598</v>
      </c>
      <c r="Q915" s="25">
        <f t="shared" si="156"/>
        <v>0</v>
      </c>
      <c r="R915" s="25">
        <f t="shared" si="159"/>
        <v>16492.098342574598</v>
      </c>
      <c r="S915" s="25">
        <f t="shared" si="160"/>
        <v>0</v>
      </c>
      <c r="T915" s="25" t="str">
        <f t="shared" si="161"/>
        <v>drain</v>
      </c>
      <c r="V915" s="25">
        <f t="shared" si="164"/>
        <v>0</v>
      </c>
      <c r="W915" s="25">
        <f t="shared" si="162"/>
        <v>0</v>
      </c>
      <c r="X915" s="25">
        <f t="shared" si="165"/>
        <v>0</v>
      </c>
      <c r="Z915" s="25">
        <f t="shared" si="163"/>
        <v>16492.098342574598</v>
      </c>
      <c r="AB915" s="25">
        <f t="shared" si="157"/>
        <v>0</v>
      </c>
    </row>
    <row r="916" x14ac:dyDescent="0.2">
      <c r="I916" s="24">
        <v>911</v>
      </c>
      <c r="J916" s="28">
        <v>0</v>
      </c>
      <c r="L916" s="24">
        <v>19415.760206604002</v>
      </c>
      <c r="N916" s="24">
        <v>911</v>
      </c>
      <c r="O916" s="24">
        <f t="shared" si="158"/>
        <v>15435.529364250182</v>
      </c>
      <c r="P916" s="24">
        <f t="shared" si="155"/>
        <v>15435.529364250182</v>
      </c>
      <c r="Q916" s="24">
        <f t="shared" si="156"/>
        <v>0</v>
      </c>
      <c r="R916" s="24">
        <f t="shared" si="159"/>
        <v>15435.529364250182</v>
      </c>
      <c r="S916" s="24">
        <f t="shared" si="160"/>
        <v>0</v>
      </c>
      <c r="T916" s="24" t="str">
        <f t="shared" si="161"/>
        <v>drain</v>
      </c>
      <c r="V916" s="24">
        <f t="shared" si="164"/>
        <v>0</v>
      </c>
      <c r="W916" s="24">
        <f t="shared" si="162"/>
        <v>0</v>
      </c>
      <c r="X916" s="24">
        <f t="shared" si="165"/>
        <v>0</v>
      </c>
      <c r="Z916" s="24">
        <f t="shared" si="163"/>
        <v>15435.529364250182</v>
      </c>
      <c r="AB916" s="24">
        <f t="shared" si="157"/>
        <v>0</v>
      </c>
    </row>
    <row r="917" x14ac:dyDescent="0.2">
      <c r="I917" s="25">
        <v>912</v>
      </c>
      <c r="J917" s="29">
        <v>0</v>
      </c>
      <c r="L917" s="25">
        <v>18094.933993911742</v>
      </c>
      <c r="N917" s="25">
        <v>912</v>
      </c>
      <c r="O917" s="25">
        <f t="shared" si="158"/>
        <v>14385.472525159836</v>
      </c>
      <c r="P917" s="25">
        <f t="shared" si="155"/>
        <v>14385.472525159836</v>
      </c>
      <c r="Q917" s="25">
        <f t="shared" si="156"/>
        <v>0</v>
      </c>
      <c r="R917" s="25">
        <f t="shared" si="159"/>
        <v>14385.472525159836</v>
      </c>
      <c r="S917" s="25">
        <f t="shared" si="160"/>
        <v>0</v>
      </c>
      <c r="T917" s="25" t="str">
        <f t="shared" si="161"/>
        <v>drain</v>
      </c>
      <c r="V917" s="25">
        <f t="shared" si="164"/>
        <v>0</v>
      </c>
      <c r="W917" s="25">
        <f t="shared" si="162"/>
        <v>0</v>
      </c>
      <c r="X917" s="25">
        <f t="shared" si="165"/>
        <v>0</v>
      </c>
      <c r="Z917" s="25">
        <f t="shared" si="163"/>
        <v>14385.472525159836</v>
      </c>
      <c r="AB917" s="25">
        <f t="shared" si="157"/>
        <v>0</v>
      </c>
    </row>
    <row r="918" x14ac:dyDescent="0.2">
      <c r="I918" s="24">
        <v>913</v>
      </c>
      <c r="J918" s="28">
        <v>0</v>
      </c>
      <c r="L918" s="24">
        <v>15987.062343978881</v>
      </c>
      <c r="N918" s="24">
        <v>913</v>
      </c>
      <c r="O918" s="24">
        <f t="shared" si="158"/>
        <v>12709.714563463211</v>
      </c>
      <c r="P918" s="24">
        <f t="shared" si="155"/>
        <v>12709.714563463211</v>
      </c>
      <c r="Q918" s="24">
        <f t="shared" si="156"/>
        <v>0</v>
      </c>
      <c r="R918" s="24">
        <f t="shared" si="159"/>
        <v>12709.714563463211</v>
      </c>
      <c r="S918" s="24">
        <f t="shared" si="160"/>
        <v>0</v>
      </c>
      <c r="T918" s="24" t="str">
        <f t="shared" si="161"/>
        <v>drain</v>
      </c>
      <c r="V918" s="24">
        <f t="shared" si="164"/>
        <v>0</v>
      </c>
      <c r="W918" s="24">
        <f t="shared" si="162"/>
        <v>0</v>
      </c>
      <c r="X918" s="24">
        <f t="shared" si="165"/>
        <v>0</v>
      </c>
      <c r="Z918" s="24">
        <f t="shared" si="163"/>
        <v>12709.714563463211</v>
      </c>
      <c r="AB918" s="24">
        <f t="shared" si="157"/>
        <v>0</v>
      </c>
    </row>
    <row r="919" x14ac:dyDescent="0.2">
      <c r="I919" s="25">
        <v>914</v>
      </c>
      <c r="J919" s="29">
        <v>0</v>
      </c>
      <c r="L919" s="25">
        <v>14341.224654769896</v>
      </c>
      <c r="N919" s="25">
        <v>914</v>
      </c>
      <c r="O919" s="25">
        <f t="shared" si="158"/>
        <v>11401.273600542068</v>
      </c>
      <c r="P919" s="25">
        <f t="shared" si="155"/>
        <v>11401.273600542068</v>
      </c>
      <c r="Q919" s="25">
        <f t="shared" si="156"/>
        <v>0</v>
      </c>
      <c r="R919" s="25">
        <f t="shared" si="159"/>
        <v>11401.273600542068</v>
      </c>
      <c r="S919" s="25">
        <f t="shared" si="160"/>
        <v>0</v>
      </c>
      <c r="T919" s="25" t="str">
        <f t="shared" si="161"/>
        <v>drain</v>
      </c>
      <c r="V919" s="25">
        <f t="shared" si="164"/>
        <v>0</v>
      </c>
      <c r="W919" s="25">
        <f t="shared" si="162"/>
        <v>0</v>
      </c>
      <c r="X919" s="25">
        <f t="shared" si="165"/>
        <v>0</v>
      </c>
      <c r="Z919" s="25">
        <f t="shared" si="163"/>
        <v>11401.273600542068</v>
      </c>
      <c r="AB919" s="25">
        <f t="shared" si="157"/>
        <v>0</v>
      </c>
    </row>
    <row r="920" x14ac:dyDescent="0.2">
      <c r="I920" s="24">
        <v>915</v>
      </c>
      <c r="J920" s="28">
        <v>0</v>
      </c>
      <c r="L920" s="24">
        <v>13436.801385116576</v>
      </c>
      <c r="N920" s="24">
        <v>915</v>
      </c>
      <c r="O920" s="24">
        <f t="shared" si="158"/>
        <v>10682.257101167679</v>
      </c>
      <c r="P920" s="24">
        <f t="shared" si="155"/>
        <v>10682.257101167679</v>
      </c>
      <c r="Q920" s="24">
        <f t="shared" si="156"/>
        <v>0</v>
      </c>
      <c r="R920" s="24">
        <f t="shared" si="159"/>
        <v>10682.257101167679</v>
      </c>
      <c r="S920" s="24">
        <f t="shared" si="160"/>
        <v>0</v>
      </c>
      <c r="T920" s="24" t="str">
        <f t="shared" si="161"/>
        <v>drain</v>
      </c>
      <c r="V920" s="24">
        <f t="shared" si="164"/>
        <v>0</v>
      </c>
      <c r="W920" s="24">
        <f t="shared" si="162"/>
        <v>0</v>
      </c>
      <c r="X920" s="24">
        <f t="shared" si="165"/>
        <v>0</v>
      </c>
      <c r="Z920" s="24">
        <f t="shared" si="163"/>
        <v>10682.257101167679</v>
      </c>
      <c r="AB920" s="24">
        <f t="shared" si="157"/>
        <v>0</v>
      </c>
    </row>
    <row r="921" x14ac:dyDescent="0.2">
      <c r="I921" s="25">
        <v>916</v>
      </c>
      <c r="J921" s="29">
        <v>0</v>
      </c>
      <c r="L921" s="25">
        <v>12986.531577301024</v>
      </c>
      <c r="N921" s="25">
        <v>916</v>
      </c>
      <c r="O921" s="25">
        <f t="shared" si="158"/>
        <v>10324.292603954314</v>
      </c>
      <c r="P921" s="25">
        <f t="shared" si="155"/>
        <v>10324.292603954314</v>
      </c>
      <c r="Q921" s="25">
        <f t="shared" si="156"/>
        <v>0</v>
      </c>
      <c r="R921" s="25">
        <f t="shared" si="159"/>
        <v>10324.292603954314</v>
      </c>
      <c r="S921" s="25">
        <f t="shared" si="160"/>
        <v>0</v>
      </c>
      <c r="T921" s="25" t="str">
        <f t="shared" si="161"/>
        <v>drain</v>
      </c>
      <c r="V921" s="25">
        <f t="shared" si="164"/>
        <v>0</v>
      </c>
      <c r="W921" s="25">
        <f t="shared" si="162"/>
        <v>0</v>
      </c>
      <c r="X921" s="25">
        <f t="shared" si="165"/>
        <v>0</v>
      </c>
      <c r="Z921" s="25">
        <f t="shared" si="163"/>
        <v>10324.292603954314</v>
      </c>
      <c r="AB921" s="25">
        <f t="shared" si="157"/>
        <v>0</v>
      </c>
    </row>
    <row r="922" x14ac:dyDescent="0.2">
      <c r="I922" s="24">
        <v>917</v>
      </c>
      <c r="J922" s="28">
        <v>0</v>
      </c>
      <c r="L922" s="24">
        <v>13015.018646144867</v>
      </c>
      <c r="N922" s="24">
        <v>917</v>
      </c>
      <c r="O922" s="24">
        <f t="shared" si="158"/>
        <v>10346.93982368517</v>
      </c>
      <c r="P922" s="24">
        <f t="shared" si="155"/>
        <v>10346.93982368517</v>
      </c>
      <c r="Q922" s="24">
        <f t="shared" si="156"/>
        <v>0</v>
      </c>
      <c r="R922" s="24">
        <f t="shared" si="159"/>
        <v>10346.93982368517</v>
      </c>
      <c r="S922" s="24">
        <f t="shared" si="160"/>
        <v>0</v>
      </c>
      <c r="T922" s="24" t="str">
        <f t="shared" si="161"/>
        <v>drain</v>
      </c>
      <c r="V922" s="24">
        <f t="shared" si="164"/>
        <v>0</v>
      </c>
      <c r="W922" s="24">
        <f t="shared" si="162"/>
        <v>0</v>
      </c>
      <c r="X922" s="24">
        <f t="shared" si="165"/>
        <v>0</v>
      </c>
      <c r="Z922" s="24">
        <f t="shared" si="163"/>
        <v>10346.93982368517</v>
      </c>
      <c r="AB922" s="24">
        <f t="shared" si="157"/>
        <v>0</v>
      </c>
    </row>
    <row r="923" x14ac:dyDescent="0.2">
      <c r="I923" s="25">
        <v>918</v>
      </c>
      <c r="J923" s="29">
        <v>0</v>
      </c>
      <c r="L923" s="25">
        <v>13652.137781810759</v>
      </c>
      <c r="N923" s="25">
        <v>918</v>
      </c>
      <c r="O923" s="25">
        <f t="shared" si="158"/>
        <v>10853.449536539554</v>
      </c>
      <c r="P923" s="25">
        <f t="shared" si="155"/>
        <v>10853.449536539554</v>
      </c>
      <c r="Q923" s="25">
        <f t="shared" si="156"/>
        <v>0</v>
      </c>
      <c r="R923" s="25">
        <f t="shared" si="159"/>
        <v>10853.449536539554</v>
      </c>
      <c r="S923" s="25">
        <f t="shared" si="160"/>
        <v>0</v>
      </c>
      <c r="T923" s="25" t="str">
        <f t="shared" si="161"/>
        <v>drain</v>
      </c>
      <c r="V923" s="25">
        <f t="shared" si="164"/>
        <v>0</v>
      </c>
      <c r="W923" s="25">
        <f t="shared" si="162"/>
        <v>0</v>
      </c>
      <c r="X923" s="25">
        <f t="shared" si="165"/>
        <v>0</v>
      </c>
      <c r="Z923" s="25">
        <f t="shared" si="163"/>
        <v>10853.449536539554</v>
      </c>
      <c r="AB923" s="25">
        <f t="shared" si="157"/>
        <v>0</v>
      </c>
    </row>
    <row r="924" x14ac:dyDescent="0.2">
      <c r="I924" s="24">
        <v>919</v>
      </c>
      <c r="J924" s="28">
        <v>0</v>
      </c>
      <c r="L924" s="24">
        <v>14783.752021694183</v>
      </c>
      <c r="N924" s="24">
        <v>919</v>
      </c>
      <c r="O924" s="24">
        <f t="shared" si="158"/>
        <v>11753.082857246876</v>
      </c>
      <c r="P924" s="24">
        <f t="shared" si="155"/>
        <v>11753.082857246876</v>
      </c>
      <c r="Q924" s="24">
        <f t="shared" si="156"/>
        <v>0</v>
      </c>
      <c r="R924" s="24">
        <f t="shared" si="159"/>
        <v>11753.082857246876</v>
      </c>
      <c r="S924" s="24">
        <f t="shared" si="160"/>
        <v>0</v>
      </c>
      <c r="T924" s="24" t="str">
        <f t="shared" si="161"/>
        <v>drain</v>
      </c>
      <c r="V924" s="24">
        <f t="shared" si="164"/>
        <v>0</v>
      </c>
      <c r="W924" s="24">
        <f t="shared" si="162"/>
        <v>0</v>
      </c>
      <c r="X924" s="24">
        <f t="shared" si="165"/>
        <v>0</v>
      </c>
      <c r="Z924" s="24">
        <f t="shared" si="163"/>
        <v>11753.082857246876</v>
      </c>
      <c r="AB924" s="24">
        <f t="shared" si="157"/>
        <v>0</v>
      </c>
    </row>
    <row r="925" x14ac:dyDescent="0.2">
      <c r="I925" s="25">
        <v>920</v>
      </c>
      <c r="J925" s="29">
        <v>0</v>
      </c>
      <c r="L925" s="25">
        <v>15871.460235118864</v>
      </c>
      <c r="N925" s="25">
        <v>920</v>
      </c>
      <c r="O925" s="25">
        <f t="shared" si="158"/>
        <v>12617.810886919498</v>
      </c>
      <c r="P925" s="25">
        <f t="shared" si="155"/>
        <v>12617.810886919498</v>
      </c>
      <c r="Q925" s="25">
        <f t="shared" si="156"/>
        <v>0</v>
      </c>
      <c r="R925" s="25">
        <f t="shared" si="159"/>
        <v>12617.810886919498</v>
      </c>
      <c r="S925" s="25">
        <f t="shared" si="160"/>
        <v>0</v>
      </c>
      <c r="T925" s="25" t="str">
        <f t="shared" si="161"/>
        <v>drain</v>
      </c>
      <c r="V925" s="25">
        <f t="shared" si="164"/>
        <v>0</v>
      </c>
      <c r="W925" s="25">
        <f t="shared" si="162"/>
        <v>0</v>
      </c>
      <c r="X925" s="25">
        <f t="shared" si="165"/>
        <v>0</v>
      </c>
      <c r="Z925" s="25">
        <f t="shared" si="163"/>
        <v>12617.810886919498</v>
      </c>
      <c r="AB925" s="25">
        <f t="shared" si="157"/>
        <v>0</v>
      </c>
    </row>
    <row r="926" x14ac:dyDescent="0.2">
      <c r="I926" s="24">
        <v>921</v>
      </c>
      <c r="J926" s="28">
        <v>2.5477539999999997E-3</v>
      </c>
      <c r="L926" s="24">
        <v>17216.65797100067</v>
      </c>
      <c r="N926" s="24">
        <v>921</v>
      </c>
      <c r="O926" s="24">
        <f t="shared" si="158"/>
        <v>13687.243086945533</v>
      </c>
      <c r="P926" s="24">
        <f t="shared" si="155"/>
        <v>13687.243086945533</v>
      </c>
      <c r="Q926" s="24">
        <f t="shared" si="156"/>
        <v>203.82031999999998</v>
      </c>
      <c r="R926" s="24">
        <f t="shared" si="159"/>
        <v>13483.422766945532</v>
      </c>
      <c r="S926" s="24">
        <f t="shared" si="160"/>
        <v>0</v>
      </c>
      <c r="T926" s="24" t="str">
        <f t="shared" si="161"/>
        <v>drain</v>
      </c>
      <c r="V926" s="24">
        <f t="shared" si="164"/>
        <v>0</v>
      </c>
      <c r="W926" s="24">
        <f t="shared" si="162"/>
        <v>0</v>
      </c>
      <c r="X926" s="24">
        <f t="shared" si="165"/>
        <v>0</v>
      </c>
      <c r="Z926" s="24">
        <f t="shared" si="163"/>
        <v>13483.422766945532</v>
      </c>
      <c r="AB926" s="24">
        <f t="shared" si="157"/>
        <v>0</v>
      </c>
    </row>
    <row r="927" x14ac:dyDescent="0.2">
      <c r="I927" s="25">
        <v>922</v>
      </c>
      <c r="J927" s="29">
        <v>2.5085683000000001E-2</v>
      </c>
      <c r="L927" s="25">
        <v>18009.358440589902</v>
      </c>
      <c r="N927" s="25">
        <v>922</v>
      </c>
      <c r="O927" s="25">
        <f t="shared" si="158"/>
        <v>14317.439960268972</v>
      </c>
      <c r="P927" s="25">
        <f t="shared" si="155"/>
        <v>14317.439960268972</v>
      </c>
      <c r="Q927" s="25">
        <f t="shared" si="156"/>
        <v>2006.85464</v>
      </c>
      <c r="R927" s="25">
        <f t="shared" si="159"/>
        <v>12310.585320268972</v>
      </c>
      <c r="S927" s="25">
        <f t="shared" si="160"/>
        <v>0</v>
      </c>
      <c r="T927" s="25" t="str">
        <f t="shared" si="161"/>
        <v>drain</v>
      </c>
      <c r="V927" s="25">
        <f t="shared" si="164"/>
        <v>0</v>
      </c>
      <c r="W927" s="25">
        <f t="shared" si="162"/>
        <v>0</v>
      </c>
      <c r="X927" s="25">
        <f t="shared" si="165"/>
        <v>0</v>
      </c>
      <c r="Z927" s="25">
        <f t="shared" si="163"/>
        <v>12310.585320268972</v>
      </c>
      <c r="AB927" s="25">
        <f t="shared" si="157"/>
        <v>0</v>
      </c>
    </row>
    <row r="928" x14ac:dyDescent="0.2">
      <c r="I928" s="24">
        <v>923</v>
      </c>
      <c r="J928" s="28">
        <v>7.1865662999999996E-2</v>
      </c>
      <c r="L928" s="24">
        <v>17866.775891685484</v>
      </c>
      <c r="N928" s="24">
        <v>923</v>
      </c>
      <c r="O928" s="24">
        <f t="shared" si="158"/>
        <v>14204.08683388996</v>
      </c>
      <c r="P928" s="24">
        <f t="shared" si="155"/>
        <v>14204.08683388996</v>
      </c>
      <c r="Q928" s="24">
        <f t="shared" si="156"/>
        <v>5749.2530399999996</v>
      </c>
      <c r="R928" s="24">
        <f t="shared" si="159"/>
        <v>8454.8337938899604</v>
      </c>
      <c r="S928" s="24">
        <f t="shared" si="160"/>
        <v>0</v>
      </c>
      <c r="T928" s="24" t="str">
        <f t="shared" si="161"/>
        <v>drain</v>
      </c>
      <c r="V928" s="24">
        <f t="shared" si="164"/>
        <v>0</v>
      </c>
      <c r="W928" s="24">
        <f t="shared" si="162"/>
        <v>0</v>
      </c>
      <c r="X928" s="24">
        <f t="shared" si="165"/>
        <v>0</v>
      </c>
      <c r="Z928" s="24">
        <f t="shared" si="163"/>
        <v>8454.8337938899604</v>
      </c>
      <c r="AB928" s="24">
        <f t="shared" si="157"/>
        <v>0</v>
      </c>
    </row>
    <row r="929" x14ac:dyDescent="0.2">
      <c r="I929" s="25">
        <v>924</v>
      </c>
      <c r="J929" s="29">
        <v>9.5527947000000002E-2</v>
      </c>
      <c r="L929" s="25">
        <v>17754.850482559203</v>
      </c>
      <c r="N929" s="25">
        <v>924</v>
      </c>
      <c r="O929" s="25">
        <f t="shared" si="158"/>
        <v>14115.106133634567</v>
      </c>
      <c r="P929" s="25">
        <f t="shared" si="155"/>
        <v>14115.106133634567</v>
      </c>
      <c r="Q929" s="25">
        <f t="shared" si="156"/>
        <v>7642.2357600000005</v>
      </c>
      <c r="R929" s="25">
        <f t="shared" si="159"/>
        <v>6472.870373634566</v>
      </c>
      <c r="S929" s="25">
        <f t="shared" si="160"/>
        <v>0</v>
      </c>
      <c r="T929" s="25" t="str">
        <f t="shared" si="161"/>
        <v>drain</v>
      </c>
      <c r="V929" s="25">
        <f t="shared" si="164"/>
        <v>0</v>
      </c>
      <c r="W929" s="25">
        <f t="shared" si="162"/>
        <v>0</v>
      </c>
      <c r="X929" s="25">
        <f t="shared" si="165"/>
        <v>0</v>
      </c>
      <c r="Z929" s="25">
        <f t="shared" si="163"/>
        <v>6472.870373634566</v>
      </c>
      <c r="AB929" s="25">
        <f t="shared" si="157"/>
        <v>0</v>
      </c>
    </row>
    <row r="930" x14ac:dyDescent="0.2">
      <c r="I930" s="24">
        <v>925</v>
      </c>
      <c r="J930" s="28">
        <v>8.7498721000000002E-2</v>
      </c>
      <c r="L930" s="24">
        <v>17492.52105140686</v>
      </c>
      <c r="N930" s="24">
        <v>925</v>
      </c>
      <c r="O930" s="24">
        <f t="shared" si="158"/>
        <v>13906.554235868454</v>
      </c>
      <c r="P930" s="24">
        <f t="shared" si="155"/>
        <v>13906.554235868454</v>
      </c>
      <c r="Q930" s="24">
        <f t="shared" si="156"/>
        <v>6999.89768</v>
      </c>
      <c r="R930" s="24">
        <f t="shared" si="159"/>
        <v>6906.6565558684542</v>
      </c>
      <c r="S930" s="24">
        <f t="shared" si="160"/>
        <v>0</v>
      </c>
      <c r="T930" s="24" t="str">
        <f t="shared" si="161"/>
        <v>drain</v>
      </c>
      <c r="V930" s="24">
        <f t="shared" si="164"/>
        <v>0</v>
      </c>
      <c r="W930" s="24">
        <f t="shared" si="162"/>
        <v>0</v>
      </c>
      <c r="X930" s="24">
        <f t="shared" si="165"/>
        <v>0</v>
      </c>
      <c r="Z930" s="24">
        <f t="shared" si="163"/>
        <v>6906.6565558684542</v>
      </c>
      <c r="AB930" s="24">
        <f t="shared" si="157"/>
        <v>0</v>
      </c>
    </row>
    <row r="931" x14ac:dyDescent="0.2">
      <c r="I931" s="25">
        <v>926</v>
      </c>
      <c r="J931" s="29">
        <v>8.9621382999999999E-2</v>
      </c>
      <c r="L931" s="25">
        <v>17341.008683013915</v>
      </c>
      <c r="N931" s="25">
        <v>926</v>
      </c>
      <c r="O931" s="25">
        <f t="shared" si="158"/>
        <v>13786.101902996063</v>
      </c>
      <c r="P931" s="25">
        <f t="shared" si="155"/>
        <v>13786.101902996063</v>
      </c>
      <c r="Q931" s="25">
        <f t="shared" si="156"/>
        <v>7169.7106400000002</v>
      </c>
      <c r="R931" s="25">
        <f t="shared" si="159"/>
        <v>6616.3912629960623</v>
      </c>
      <c r="S931" s="25">
        <f t="shared" si="160"/>
        <v>0</v>
      </c>
      <c r="T931" s="25" t="str">
        <f t="shared" si="161"/>
        <v>drain</v>
      </c>
      <c r="V931" s="25">
        <f t="shared" si="164"/>
        <v>0</v>
      </c>
      <c r="W931" s="25">
        <f t="shared" si="162"/>
        <v>0</v>
      </c>
      <c r="X931" s="25">
        <f t="shared" si="165"/>
        <v>0</v>
      </c>
      <c r="Z931" s="25">
        <f t="shared" si="163"/>
        <v>6616.3912629960623</v>
      </c>
      <c r="AB931" s="25">
        <f t="shared" si="157"/>
        <v>0</v>
      </c>
    </row>
    <row r="932" x14ac:dyDescent="0.2">
      <c r="I932" s="24">
        <v>927</v>
      </c>
      <c r="J932" s="28">
        <v>0.105034846</v>
      </c>
      <c r="L932" s="24">
        <v>17384.789967918394</v>
      </c>
      <c r="N932" s="24">
        <v>927</v>
      </c>
      <c r="O932" s="24">
        <f t="shared" si="158"/>
        <v>13820.908024495124</v>
      </c>
      <c r="P932" s="24">
        <f t="shared" si="155"/>
        <v>13820.908024495124</v>
      </c>
      <c r="Q932" s="24">
        <f t="shared" si="156"/>
        <v>8402.7876799999995</v>
      </c>
      <c r="R932" s="24">
        <f t="shared" si="159"/>
        <v>5418.1203444951243</v>
      </c>
      <c r="S932" s="24">
        <f t="shared" si="160"/>
        <v>0</v>
      </c>
      <c r="T932" s="24" t="str">
        <f t="shared" si="161"/>
        <v>drain</v>
      </c>
      <c r="V932" s="24">
        <f t="shared" si="164"/>
        <v>0</v>
      </c>
      <c r="W932" s="24">
        <f t="shared" si="162"/>
        <v>0</v>
      </c>
      <c r="X932" s="24">
        <f t="shared" si="165"/>
        <v>0</v>
      </c>
      <c r="Z932" s="24">
        <f t="shared" si="163"/>
        <v>5418.1203444951243</v>
      </c>
      <c r="AB932" s="24">
        <f t="shared" si="157"/>
        <v>0</v>
      </c>
    </row>
    <row r="933" x14ac:dyDescent="0.2">
      <c r="I933" s="25">
        <v>928</v>
      </c>
      <c r="J933" s="29">
        <v>7.9512271999999995E-2</v>
      </c>
      <c r="L933" s="25">
        <v>17314.580768871307</v>
      </c>
      <c r="N933" s="25">
        <v>928</v>
      </c>
      <c r="O933" s="25">
        <f t="shared" si="158"/>
        <v>13765.091711252689</v>
      </c>
      <c r="P933" s="25">
        <f t="shared" si="155"/>
        <v>13765.091711252689</v>
      </c>
      <c r="Q933" s="25">
        <f t="shared" si="156"/>
        <v>6360.9817599999997</v>
      </c>
      <c r="R933" s="25">
        <f t="shared" si="159"/>
        <v>7404.1099512526898</v>
      </c>
      <c r="S933" s="25">
        <f t="shared" si="160"/>
        <v>0</v>
      </c>
      <c r="T933" s="25" t="str">
        <f t="shared" si="161"/>
        <v>drain</v>
      </c>
      <c r="V933" s="25">
        <f t="shared" si="164"/>
        <v>0</v>
      </c>
      <c r="W933" s="25">
        <f t="shared" si="162"/>
        <v>0</v>
      </c>
      <c r="X933" s="25">
        <f t="shared" si="165"/>
        <v>0</v>
      </c>
      <c r="Z933" s="25">
        <f t="shared" si="163"/>
        <v>7404.1099512526898</v>
      </c>
      <c r="AB933" s="25">
        <f t="shared" si="157"/>
        <v>0</v>
      </c>
    </row>
    <row r="934" x14ac:dyDescent="0.2">
      <c r="I934" s="24">
        <v>929</v>
      </c>
      <c r="J934" s="28">
        <v>2.0935723999999999E-2</v>
      </c>
      <c r="L934" s="24">
        <v>17313.472565078733</v>
      </c>
      <c r="N934" s="24">
        <v>929</v>
      </c>
      <c r="O934" s="24">
        <f t="shared" si="158"/>
        <v>13764.210689237594</v>
      </c>
      <c r="P934" s="24">
        <f t="shared" si="155"/>
        <v>13764.210689237594</v>
      </c>
      <c r="Q934" s="24">
        <f t="shared" si="156"/>
        <v>1674.8579199999999</v>
      </c>
      <c r="R934" s="24">
        <f t="shared" si="159"/>
        <v>12089.352769237594</v>
      </c>
      <c r="S934" s="24">
        <f t="shared" si="160"/>
        <v>0</v>
      </c>
      <c r="T934" s="24" t="str">
        <f t="shared" si="161"/>
        <v>drain</v>
      </c>
      <c r="V934" s="24">
        <f t="shared" si="164"/>
        <v>0</v>
      </c>
      <c r="W934" s="24">
        <f t="shared" si="162"/>
        <v>0</v>
      </c>
      <c r="X934" s="24">
        <f t="shared" si="165"/>
        <v>0</v>
      </c>
      <c r="Z934" s="24">
        <f t="shared" si="163"/>
        <v>12089.352769237594</v>
      </c>
      <c r="AB934" s="24">
        <f t="shared" si="157"/>
        <v>0</v>
      </c>
    </row>
    <row r="935" x14ac:dyDescent="0.2">
      <c r="I935" s="25">
        <v>930</v>
      </c>
      <c r="J935" s="29">
        <v>0</v>
      </c>
      <c r="L935" s="25">
        <v>17733.939731407165</v>
      </c>
      <c r="N935" s="25">
        <v>930</v>
      </c>
      <c r="O935" s="25">
        <f t="shared" si="158"/>
        <v>14098.482086468697</v>
      </c>
      <c r="P935" s="25">
        <f t="shared" si="155"/>
        <v>14098.482086468697</v>
      </c>
      <c r="Q935" s="25">
        <f t="shared" si="156"/>
        <v>0</v>
      </c>
      <c r="R935" s="25">
        <f t="shared" si="159"/>
        <v>14098.482086468697</v>
      </c>
      <c r="S935" s="25">
        <f t="shared" si="160"/>
        <v>0</v>
      </c>
      <c r="T935" s="25" t="str">
        <f t="shared" si="161"/>
        <v>drain</v>
      </c>
      <c r="V935" s="25">
        <f t="shared" si="164"/>
        <v>0</v>
      </c>
      <c r="W935" s="25">
        <f t="shared" si="162"/>
        <v>0</v>
      </c>
      <c r="X935" s="25">
        <f t="shared" si="165"/>
        <v>0</v>
      </c>
      <c r="Z935" s="25">
        <f t="shared" si="163"/>
        <v>14098.482086468697</v>
      </c>
      <c r="AB935" s="25">
        <f t="shared" si="157"/>
        <v>0</v>
      </c>
    </row>
    <row r="936" x14ac:dyDescent="0.2">
      <c r="I936" s="24">
        <v>931</v>
      </c>
      <c r="J936" s="28">
        <v>0</v>
      </c>
      <c r="L936" s="24">
        <v>19967.165531349179</v>
      </c>
      <c r="N936" s="24">
        <v>931</v>
      </c>
      <c r="O936" s="24">
        <f t="shared" si="158"/>
        <v>15873.896597422598</v>
      </c>
      <c r="P936" s="24">
        <f t="shared" si="155"/>
        <v>15873.896597422598</v>
      </c>
      <c r="Q936" s="24">
        <f t="shared" si="156"/>
        <v>0</v>
      </c>
      <c r="R936" s="24">
        <f t="shared" si="159"/>
        <v>15873.896597422598</v>
      </c>
      <c r="S936" s="24">
        <f t="shared" si="160"/>
        <v>0</v>
      </c>
      <c r="T936" s="24" t="str">
        <f t="shared" si="161"/>
        <v>drain</v>
      </c>
      <c r="V936" s="24">
        <f t="shared" si="164"/>
        <v>0</v>
      </c>
      <c r="W936" s="24">
        <f t="shared" si="162"/>
        <v>0</v>
      </c>
      <c r="X936" s="24">
        <f t="shared" si="165"/>
        <v>0</v>
      </c>
      <c r="Z936" s="24">
        <f t="shared" si="163"/>
        <v>15873.896597422598</v>
      </c>
      <c r="AB936" s="24">
        <f t="shared" si="157"/>
        <v>0</v>
      </c>
    </row>
    <row r="937" x14ac:dyDescent="0.2">
      <c r="I937" s="25">
        <v>932</v>
      </c>
      <c r="J937" s="29">
        <v>0</v>
      </c>
      <c r="L937" s="25">
        <v>20372.769093322753</v>
      </c>
      <c r="N937" s="25">
        <v>932</v>
      </c>
      <c r="O937" s="25">
        <f t="shared" si="158"/>
        <v>16196.351429191589</v>
      </c>
      <c r="P937" s="25">
        <f t="shared" si="155"/>
        <v>16196.351429191589</v>
      </c>
      <c r="Q937" s="25">
        <f t="shared" si="156"/>
        <v>0</v>
      </c>
      <c r="R937" s="25">
        <f t="shared" si="159"/>
        <v>16196.351429191589</v>
      </c>
      <c r="S937" s="25">
        <f t="shared" si="160"/>
        <v>0</v>
      </c>
      <c r="T937" s="25" t="str">
        <f t="shared" si="161"/>
        <v>drain</v>
      </c>
      <c r="V937" s="25">
        <f t="shared" si="164"/>
        <v>0</v>
      </c>
      <c r="W937" s="25">
        <f t="shared" si="162"/>
        <v>0</v>
      </c>
      <c r="X937" s="25">
        <f t="shared" si="165"/>
        <v>0</v>
      </c>
      <c r="Z937" s="25">
        <f t="shared" si="163"/>
        <v>16196.351429191589</v>
      </c>
      <c r="AB937" s="25">
        <f t="shared" si="157"/>
        <v>0</v>
      </c>
    </row>
    <row r="938" x14ac:dyDescent="0.2">
      <c r="I938" s="24">
        <v>933</v>
      </c>
      <c r="J938" s="28">
        <v>0</v>
      </c>
      <c r="L938" s="24">
        <v>20203.450419712066</v>
      </c>
      <c r="N938" s="24">
        <v>933</v>
      </c>
      <c r="O938" s="24">
        <f t="shared" si="158"/>
        <v>16061.743083671094</v>
      </c>
      <c r="P938" s="24">
        <f t="shared" si="155"/>
        <v>16061.743083671094</v>
      </c>
      <c r="Q938" s="24">
        <f t="shared" si="156"/>
        <v>0</v>
      </c>
      <c r="R938" s="24">
        <f t="shared" si="159"/>
        <v>16061.743083671094</v>
      </c>
      <c r="S938" s="24">
        <f t="shared" si="160"/>
        <v>0</v>
      </c>
      <c r="T938" s="24" t="str">
        <f t="shared" si="161"/>
        <v>drain</v>
      </c>
      <c r="V938" s="24">
        <f t="shared" si="164"/>
        <v>0</v>
      </c>
      <c r="W938" s="24">
        <f t="shared" si="162"/>
        <v>0</v>
      </c>
      <c r="X938" s="24">
        <f t="shared" si="165"/>
        <v>0</v>
      </c>
      <c r="Z938" s="24">
        <f t="shared" si="163"/>
        <v>16061.743083671094</v>
      </c>
      <c r="AB938" s="24">
        <f t="shared" si="157"/>
        <v>0</v>
      </c>
    </row>
    <row r="939" x14ac:dyDescent="0.2">
      <c r="I939" s="25">
        <v>934</v>
      </c>
      <c r="J939" s="29">
        <v>0</v>
      </c>
      <c r="L939" s="25">
        <v>19587.768717586994</v>
      </c>
      <c r="N939" s="25">
        <v>934</v>
      </c>
      <c r="O939" s="25">
        <f t="shared" si="158"/>
        <v>15572.276130481661</v>
      </c>
      <c r="P939" s="25">
        <f t="shared" si="155"/>
        <v>15572.276130481661</v>
      </c>
      <c r="Q939" s="25">
        <f t="shared" si="156"/>
        <v>0</v>
      </c>
      <c r="R939" s="25">
        <f t="shared" si="159"/>
        <v>15572.276130481661</v>
      </c>
      <c r="S939" s="25">
        <f t="shared" si="160"/>
        <v>0</v>
      </c>
      <c r="T939" s="25" t="str">
        <f t="shared" si="161"/>
        <v>drain</v>
      </c>
      <c r="V939" s="25">
        <f t="shared" si="164"/>
        <v>0</v>
      </c>
      <c r="W939" s="25">
        <f t="shared" si="162"/>
        <v>0</v>
      </c>
      <c r="X939" s="25">
        <f t="shared" si="165"/>
        <v>0</v>
      </c>
      <c r="Z939" s="25">
        <f t="shared" si="163"/>
        <v>15572.276130481661</v>
      </c>
      <c r="AB939" s="25">
        <f t="shared" si="157"/>
        <v>0</v>
      </c>
    </row>
    <row r="940" x14ac:dyDescent="0.2">
      <c r="I940" s="24">
        <v>935</v>
      </c>
      <c r="J940" s="28">
        <v>0</v>
      </c>
      <c r="L940" s="24">
        <v>18343.899680793285</v>
      </c>
      <c r="N940" s="24">
        <v>935</v>
      </c>
      <c r="O940" s="24">
        <f t="shared" si="158"/>
        <v>14583.400246230663</v>
      </c>
      <c r="P940" s="24">
        <f t="shared" si="155"/>
        <v>14583.400246230663</v>
      </c>
      <c r="Q940" s="24">
        <f t="shared" si="156"/>
        <v>0</v>
      </c>
      <c r="R940" s="24">
        <f t="shared" si="159"/>
        <v>14583.400246230663</v>
      </c>
      <c r="S940" s="24">
        <f t="shared" si="160"/>
        <v>0</v>
      </c>
      <c r="T940" s="24" t="str">
        <f t="shared" si="161"/>
        <v>drain</v>
      </c>
      <c r="V940" s="24">
        <f t="shared" si="164"/>
        <v>0</v>
      </c>
      <c r="W940" s="24">
        <f t="shared" si="162"/>
        <v>0</v>
      </c>
      <c r="X940" s="24">
        <f t="shared" si="165"/>
        <v>0</v>
      </c>
      <c r="Z940" s="24">
        <f t="shared" si="163"/>
        <v>14583.400246230663</v>
      </c>
      <c r="AB940" s="24">
        <f t="shared" si="157"/>
        <v>0</v>
      </c>
    </row>
    <row r="941" x14ac:dyDescent="0.2">
      <c r="I941" s="25">
        <v>936</v>
      </c>
      <c r="J941" s="29">
        <v>0</v>
      </c>
      <c r="L941" s="25">
        <v>17196.051587486265</v>
      </c>
      <c r="N941" s="25">
        <v>936</v>
      </c>
      <c r="O941" s="25">
        <f t="shared" si="158"/>
        <v>13670.86101205158</v>
      </c>
      <c r="P941" s="25">
        <f t="shared" si="155"/>
        <v>13670.86101205158</v>
      </c>
      <c r="Q941" s="25">
        <f t="shared" si="156"/>
        <v>0</v>
      </c>
      <c r="R941" s="25">
        <f t="shared" si="159"/>
        <v>13670.86101205158</v>
      </c>
      <c r="S941" s="25">
        <f t="shared" si="160"/>
        <v>0</v>
      </c>
      <c r="T941" s="25" t="str">
        <f t="shared" si="161"/>
        <v>drain</v>
      </c>
      <c r="V941" s="25">
        <f t="shared" si="164"/>
        <v>0</v>
      </c>
      <c r="W941" s="25">
        <f t="shared" si="162"/>
        <v>0</v>
      </c>
      <c r="X941" s="25">
        <f t="shared" si="165"/>
        <v>0</v>
      </c>
      <c r="Z941" s="25">
        <f t="shared" si="163"/>
        <v>13670.86101205158</v>
      </c>
      <c r="AB941" s="25">
        <f t="shared" si="157"/>
        <v>0</v>
      </c>
    </row>
    <row r="942" x14ac:dyDescent="0.2">
      <c r="I942" s="24">
        <v>937</v>
      </c>
      <c r="J942" s="28">
        <v>0</v>
      </c>
      <c r="L942" s="24">
        <v>15335.471465063094</v>
      </c>
      <c r="N942" s="24">
        <v>937</v>
      </c>
      <c r="O942" s="24">
        <f t="shared" si="158"/>
        <v>12191.69981472516</v>
      </c>
      <c r="P942" s="24">
        <f t="shared" si="155"/>
        <v>12191.69981472516</v>
      </c>
      <c r="Q942" s="24">
        <f t="shared" si="156"/>
        <v>0</v>
      </c>
      <c r="R942" s="24">
        <f t="shared" si="159"/>
        <v>12191.69981472516</v>
      </c>
      <c r="S942" s="24">
        <f t="shared" si="160"/>
        <v>0</v>
      </c>
      <c r="T942" s="24" t="str">
        <f t="shared" si="161"/>
        <v>drain</v>
      </c>
      <c r="V942" s="24">
        <f t="shared" si="164"/>
        <v>0</v>
      </c>
      <c r="W942" s="24">
        <f t="shared" si="162"/>
        <v>0</v>
      </c>
      <c r="X942" s="24">
        <f t="shared" si="165"/>
        <v>0</v>
      </c>
      <c r="Z942" s="24">
        <f t="shared" si="163"/>
        <v>12191.69981472516</v>
      </c>
      <c r="AB942" s="24">
        <f t="shared" si="157"/>
        <v>0</v>
      </c>
    </row>
    <row r="943" x14ac:dyDescent="0.2">
      <c r="I943" s="25">
        <v>938</v>
      </c>
      <c r="J943" s="29">
        <v>0</v>
      </c>
      <c r="L943" s="25">
        <v>13917.181499910354</v>
      </c>
      <c r="N943" s="25">
        <v>938</v>
      </c>
      <c r="O943" s="25">
        <f t="shared" si="158"/>
        <v>11064.159292428732</v>
      </c>
      <c r="P943" s="25">
        <f t="shared" si="155"/>
        <v>11064.159292428732</v>
      </c>
      <c r="Q943" s="25">
        <f t="shared" si="156"/>
        <v>0</v>
      </c>
      <c r="R943" s="25">
        <f t="shared" si="159"/>
        <v>11064.159292428732</v>
      </c>
      <c r="S943" s="25">
        <f t="shared" si="160"/>
        <v>0</v>
      </c>
      <c r="T943" s="25" t="str">
        <f t="shared" si="161"/>
        <v>drain</v>
      </c>
      <c r="V943" s="25">
        <f t="shared" si="164"/>
        <v>0</v>
      </c>
      <c r="W943" s="25">
        <f t="shared" si="162"/>
        <v>0</v>
      </c>
      <c r="X943" s="25">
        <f t="shared" si="165"/>
        <v>0</v>
      </c>
      <c r="Z943" s="25">
        <f t="shared" si="163"/>
        <v>11064.159292428732</v>
      </c>
      <c r="AB943" s="25">
        <f t="shared" si="157"/>
        <v>0</v>
      </c>
    </row>
    <row r="944" x14ac:dyDescent="0.2">
      <c r="I944" s="24">
        <v>939</v>
      </c>
      <c r="J944" s="28">
        <v>0</v>
      </c>
      <c r="L944" s="24">
        <v>13027.904775524139</v>
      </c>
      <c r="N944" s="24">
        <v>939</v>
      </c>
      <c r="O944" s="24">
        <f t="shared" si="158"/>
        <v>10357.184296541691</v>
      </c>
      <c r="P944" s="24">
        <f t="shared" si="155"/>
        <v>10357.184296541691</v>
      </c>
      <c r="Q944" s="24">
        <f t="shared" si="156"/>
        <v>0</v>
      </c>
      <c r="R944" s="24">
        <f t="shared" si="159"/>
        <v>10357.184296541691</v>
      </c>
      <c r="S944" s="24">
        <f t="shared" si="160"/>
        <v>0</v>
      </c>
      <c r="T944" s="24" t="str">
        <f t="shared" si="161"/>
        <v>drain</v>
      </c>
      <c r="V944" s="24">
        <f t="shared" si="164"/>
        <v>0</v>
      </c>
      <c r="W944" s="24">
        <f t="shared" si="162"/>
        <v>0</v>
      </c>
      <c r="X944" s="24">
        <f t="shared" si="165"/>
        <v>0</v>
      </c>
      <c r="Z944" s="24">
        <f t="shared" si="163"/>
        <v>10357.184296541691</v>
      </c>
      <c r="AB944" s="24">
        <f t="shared" si="157"/>
        <v>0</v>
      </c>
    </row>
    <row r="945" x14ac:dyDescent="0.2">
      <c r="I945" s="25">
        <v>940</v>
      </c>
      <c r="J945" s="29">
        <v>0</v>
      </c>
      <c r="L945" s="25">
        <v>12597.184401798248</v>
      </c>
      <c r="N945" s="25">
        <v>940</v>
      </c>
      <c r="O945" s="25">
        <f t="shared" si="158"/>
        <v>10014.761599429607</v>
      </c>
      <c r="P945" s="25">
        <f t="shared" si="155"/>
        <v>10014.761599429607</v>
      </c>
      <c r="Q945" s="25">
        <f t="shared" si="156"/>
        <v>0</v>
      </c>
      <c r="R945" s="25">
        <f t="shared" si="159"/>
        <v>10014.761599429607</v>
      </c>
      <c r="S945" s="25">
        <f t="shared" si="160"/>
        <v>0</v>
      </c>
      <c r="T945" s="25" t="str">
        <f t="shared" si="161"/>
        <v>drain</v>
      </c>
      <c r="V945" s="25">
        <f t="shared" si="164"/>
        <v>0</v>
      </c>
      <c r="W945" s="25">
        <f t="shared" si="162"/>
        <v>0</v>
      </c>
      <c r="X945" s="25">
        <f t="shared" si="165"/>
        <v>0</v>
      </c>
      <c r="Z945" s="25">
        <f t="shared" si="163"/>
        <v>10014.761599429607</v>
      </c>
      <c r="AB945" s="25">
        <f t="shared" si="157"/>
        <v>0</v>
      </c>
    </row>
    <row r="946" x14ac:dyDescent="0.2">
      <c r="I946" s="24">
        <v>941</v>
      </c>
      <c r="J946" s="28">
        <v>0</v>
      </c>
      <c r="L946" s="24">
        <v>12685.185850429534</v>
      </c>
      <c r="N946" s="24">
        <v>941</v>
      </c>
      <c r="O946" s="24">
        <f t="shared" si="158"/>
        <v>10084.72275109148</v>
      </c>
      <c r="P946" s="24">
        <f t="shared" si="155"/>
        <v>10084.72275109148</v>
      </c>
      <c r="Q946" s="24">
        <f t="shared" si="156"/>
        <v>0</v>
      </c>
      <c r="R946" s="24">
        <f t="shared" si="159"/>
        <v>10084.72275109148</v>
      </c>
      <c r="S946" s="24">
        <f t="shared" si="160"/>
        <v>0</v>
      </c>
      <c r="T946" s="24" t="str">
        <f t="shared" si="161"/>
        <v>drain</v>
      </c>
      <c r="V946" s="24">
        <f t="shared" si="164"/>
        <v>0</v>
      </c>
      <c r="W946" s="24">
        <f t="shared" si="162"/>
        <v>0</v>
      </c>
      <c r="X946" s="24">
        <f t="shared" si="165"/>
        <v>0</v>
      </c>
      <c r="Z946" s="24">
        <f t="shared" si="163"/>
        <v>10084.72275109148</v>
      </c>
      <c r="AB946" s="24">
        <f t="shared" si="157"/>
        <v>0</v>
      </c>
    </row>
    <row r="947" x14ac:dyDescent="0.2">
      <c r="I947" s="25">
        <v>942</v>
      </c>
      <c r="J947" s="29">
        <v>0</v>
      </c>
      <c r="L947" s="25">
        <v>13316.790733814238</v>
      </c>
      <c r="N947" s="25">
        <v>942</v>
      </c>
      <c r="O947" s="25">
        <f t="shared" si="158"/>
        <v>10586.84863338232</v>
      </c>
      <c r="P947" s="25">
        <f t="shared" si="155"/>
        <v>10586.84863338232</v>
      </c>
      <c r="Q947" s="25">
        <f t="shared" si="156"/>
        <v>0</v>
      </c>
      <c r="R947" s="25">
        <f t="shared" si="159"/>
        <v>10586.84863338232</v>
      </c>
      <c r="S947" s="25">
        <f t="shared" si="160"/>
        <v>0</v>
      </c>
      <c r="T947" s="25" t="str">
        <f t="shared" si="161"/>
        <v>drain</v>
      </c>
      <c r="V947" s="25">
        <f t="shared" si="164"/>
        <v>0</v>
      </c>
      <c r="W947" s="25">
        <f t="shared" si="162"/>
        <v>0</v>
      </c>
      <c r="X947" s="25">
        <f t="shared" si="165"/>
        <v>0</v>
      </c>
      <c r="Z947" s="25">
        <f t="shared" si="163"/>
        <v>10586.84863338232</v>
      </c>
      <c r="AB947" s="25">
        <f t="shared" si="157"/>
        <v>0</v>
      </c>
    </row>
    <row r="948" x14ac:dyDescent="0.2">
      <c r="I948" s="24">
        <v>943</v>
      </c>
      <c r="J948" s="28">
        <v>0</v>
      </c>
      <c r="L948" s="24">
        <v>14393.070743274688</v>
      </c>
      <c r="N948" s="24">
        <v>943</v>
      </c>
      <c r="O948" s="24">
        <f t="shared" si="158"/>
        <v>11442.491240903377</v>
      </c>
      <c r="P948" s="24">
        <f t="shared" si="155"/>
        <v>11442.491240903377</v>
      </c>
      <c r="Q948" s="24">
        <f t="shared" si="156"/>
        <v>0</v>
      </c>
      <c r="R948" s="24">
        <f t="shared" si="159"/>
        <v>11442.491240903377</v>
      </c>
      <c r="S948" s="24">
        <f t="shared" si="160"/>
        <v>0</v>
      </c>
      <c r="T948" s="24" t="str">
        <f t="shared" si="161"/>
        <v>drain</v>
      </c>
      <c r="V948" s="24">
        <f t="shared" si="164"/>
        <v>0</v>
      </c>
      <c r="W948" s="24">
        <f t="shared" si="162"/>
        <v>0</v>
      </c>
      <c r="X948" s="24">
        <f t="shared" si="165"/>
        <v>0</v>
      </c>
      <c r="Z948" s="24">
        <f t="shared" si="163"/>
        <v>11442.491240903377</v>
      </c>
      <c r="AB948" s="24">
        <f t="shared" si="157"/>
        <v>0</v>
      </c>
    </row>
    <row r="949" x14ac:dyDescent="0.2">
      <c r="I949" s="25">
        <v>944</v>
      </c>
      <c r="J949" s="29">
        <v>0</v>
      </c>
      <c r="L949" s="25">
        <v>15479.805538272856</v>
      </c>
      <c r="N949" s="25">
        <v>944</v>
      </c>
      <c r="O949" s="25">
        <f t="shared" si="158"/>
        <v>12306.445402926922</v>
      </c>
      <c r="P949" s="25">
        <f t="shared" si="155"/>
        <v>12306.445402926922</v>
      </c>
      <c r="Q949" s="25">
        <f t="shared" si="156"/>
        <v>0</v>
      </c>
      <c r="R949" s="25">
        <f t="shared" si="159"/>
        <v>12306.445402926922</v>
      </c>
      <c r="S949" s="25">
        <f t="shared" si="160"/>
        <v>0</v>
      </c>
      <c r="T949" s="25" t="str">
        <f t="shared" si="161"/>
        <v>drain</v>
      </c>
      <c r="V949" s="25">
        <f t="shared" si="164"/>
        <v>0</v>
      </c>
      <c r="W949" s="25">
        <f t="shared" si="162"/>
        <v>0</v>
      </c>
      <c r="X949" s="25">
        <f t="shared" si="165"/>
        <v>0</v>
      </c>
      <c r="Z949" s="25">
        <f t="shared" si="163"/>
        <v>12306.445402926922</v>
      </c>
      <c r="AB949" s="25">
        <f t="shared" si="157"/>
        <v>0</v>
      </c>
    </row>
    <row r="950" x14ac:dyDescent="0.2">
      <c r="I950" s="24">
        <v>945</v>
      </c>
      <c r="J950" s="28">
        <v>0.355473396</v>
      </c>
      <c r="L950" s="24">
        <v>16496.943679523465</v>
      </c>
      <c r="N950" s="24">
        <v>945</v>
      </c>
      <c r="O950" s="24">
        <f t="shared" si="158"/>
        <v>13115.070225221156</v>
      </c>
      <c r="P950" s="24">
        <f t="shared" si="155"/>
        <v>13115.070225221156</v>
      </c>
      <c r="Q950" s="24">
        <f t="shared" si="156"/>
        <v>28437.87168</v>
      </c>
      <c r="R950" s="24">
        <f t="shared" si="159"/>
        <v>0</v>
      </c>
      <c r="S950" s="24">
        <f t="shared" si="160"/>
        <v>15322.801454778844</v>
      </c>
      <c r="T950" s="24" t="str">
        <f t="shared" si="161"/>
        <v>charge</v>
      </c>
      <c r="V950" s="24">
        <f t="shared" si="164"/>
        <v>4000</v>
      </c>
      <c r="W950" s="24">
        <f t="shared" si="162"/>
        <v>4000</v>
      </c>
      <c r="X950" s="24">
        <f t="shared" si="165"/>
        <v>0</v>
      </c>
      <c r="Z950" s="24">
        <f t="shared" si="163"/>
        <v>0</v>
      </c>
      <c r="AB950" s="24">
        <f t="shared" si="157"/>
        <v>11322.801454778844</v>
      </c>
    </row>
    <row r="951" x14ac:dyDescent="0.2">
      <c r="I951" s="25">
        <v>946</v>
      </c>
      <c r="J951" s="29">
        <v>0.55360175300000003</v>
      </c>
      <c r="L951" s="25">
        <v>17146.735438442229</v>
      </c>
      <c r="N951" s="25">
        <v>946</v>
      </c>
      <c r="O951" s="25">
        <f t="shared" si="158"/>
        <v>13631.654673561572</v>
      </c>
      <c r="P951" s="25">
        <f t="shared" si="155"/>
        <v>13631.654673561572</v>
      </c>
      <c r="Q951" s="25">
        <f t="shared" si="156"/>
        <v>44288.140240000001</v>
      </c>
      <c r="R951" s="25">
        <f t="shared" si="159"/>
        <v>0</v>
      </c>
      <c r="S951" s="25">
        <f t="shared" si="160"/>
        <v>30656.48556643843</v>
      </c>
      <c r="T951" s="25" t="str">
        <f t="shared" si="161"/>
        <v>charge</v>
      </c>
      <c r="V951" s="25">
        <f t="shared" si="164"/>
        <v>0</v>
      </c>
      <c r="W951" s="25">
        <f t="shared" si="162"/>
        <v>4000</v>
      </c>
      <c r="X951" s="25">
        <f t="shared" si="165"/>
        <v>0</v>
      </c>
      <c r="Z951" s="25">
        <f t="shared" si="163"/>
        <v>0</v>
      </c>
      <c r="AB951" s="25">
        <f t="shared" si="157"/>
        <v>30656.48556643843</v>
      </c>
    </row>
    <row r="952" x14ac:dyDescent="0.2">
      <c r="I952" s="24">
        <v>947</v>
      </c>
      <c r="J952" s="28">
        <v>0.63848461699999992</v>
      </c>
      <c r="L952" s="24">
        <v>17136.125065946577</v>
      </c>
      <c r="N952" s="24">
        <v>947</v>
      </c>
      <c r="O952" s="24">
        <f t="shared" si="158"/>
        <v>13623.21942742753</v>
      </c>
      <c r="P952" s="24">
        <f t="shared" si="155"/>
        <v>13623.21942742753</v>
      </c>
      <c r="Q952" s="24">
        <f t="shared" si="156"/>
        <v>51078.769359999991</v>
      </c>
      <c r="R952" s="24">
        <f t="shared" si="159"/>
        <v>0</v>
      </c>
      <c r="S952" s="24">
        <f t="shared" si="160"/>
        <v>37455.54993257246</v>
      </c>
      <c r="T952" s="24" t="str">
        <f t="shared" si="161"/>
        <v>charge</v>
      </c>
      <c r="V952" s="24">
        <f t="shared" si="164"/>
        <v>0</v>
      </c>
      <c r="W952" s="24">
        <f t="shared" si="162"/>
        <v>4000</v>
      </c>
      <c r="X952" s="24">
        <f t="shared" si="165"/>
        <v>0</v>
      </c>
      <c r="Z952" s="24">
        <f t="shared" si="163"/>
        <v>0</v>
      </c>
      <c r="AB952" s="24">
        <f t="shared" si="157"/>
        <v>37455.54993257246</v>
      </c>
    </row>
    <row r="953" x14ac:dyDescent="0.2">
      <c r="I953" s="25">
        <v>948</v>
      </c>
      <c r="J953" s="29">
        <v>0.69347808999999994</v>
      </c>
      <c r="L953" s="25">
        <v>17186.985523986816</v>
      </c>
      <c r="N953" s="25">
        <v>948</v>
      </c>
      <c r="O953" s="25">
        <f t="shared" si="158"/>
        <v>13663.653491569519</v>
      </c>
      <c r="P953" s="25">
        <f t="shared" si="155"/>
        <v>13663.653491569519</v>
      </c>
      <c r="Q953" s="25">
        <f t="shared" si="156"/>
        <v>55478.247199999998</v>
      </c>
      <c r="R953" s="25">
        <f t="shared" si="159"/>
        <v>0</v>
      </c>
      <c r="S953" s="25">
        <f t="shared" si="160"/>
        <v>41814.593708430475</v>
      </c>
      <c r="T953" s="25" t="str">
        <f t="shared" si="161"/>
        <v>charge</v>
      </c>
      <c r="V953" s="25">
        <f t="shared" si="164"/>
        <v>0</v>
      </c>
      <c r="W953" s="25">
        <f t="shared" si="162"/>
        <v>4000</v>
      </c>
      <c r="X953" s="25">
        <f t="shared" si="165"/>
        <v>0</v>
      </c>
      <c r="Z953" s="25">
        <f t="shared" si="163"/>
        <v>0</v>
      </c>
      <c r="AB953" s="25">
        <f t="shared" si="157"/>
        <v>41814.593708430475</v>
      </c>
    </row>
    <row r="954" x14ac:dyDescent="0.2">
      <c r="I954" s="24">
        <v>949</v>
      </c>
      <c r="J954" s="28">
        <v>0.71745242200000003</v>
      </c>
      <c r="L954" s="24">
        <v>17085.626106166837</v>
      </c>
      <c r="N954" s="24">
        <v>949</v>
      </c>
      <c r="O954" s="24">
        <f t="shared" si="158"/>
        <v>13583.072754402636</v>
      </c>
      <c r="P954" s="24">
        <f t="shared" si="155"/>
        <v>13583.072754402636</v>
      </c>
      <c r="Q954" s="24">
        <f t="shared" si="156"/>
        <v>57396.193760000002</v>
      </c>
      <c r="R954" s="24">
        <f t="shared" si="159"/>
        <v>0</v>
      </c>
      <c r="S954" s="24">
        <f t="shared" si="160"/>
        <v>43813.121005597364</v>
      </c>
      <c r="T954" s="24" t="str">
        <f t="shared" si="161"/>
        <v>charge</v>
      </c>
      <c r="V954" s="24">
        <f t="shared" si="164"/>
        <v>0</v>
      </c>
      <c r="W954" s="24">
        <f t="shared" si="162"/>
        <v>4000</v>
      </c>
      <c r="X954" s="24">
        <f t="shared" si="165"/>
        <v>0</v>
      </c>
      <c r="Z954" s="24">
        <f t="shared" si="163"/>
        <v>0</v>
      </c>
      <c r="AB954" s="24">
        <f t="shared" si="157"/>
        <v>43813.121005597364</v>
      </c>
    </row>
    <row r="955" x14ac:dyDescent="0.2">
      <c r="I955" s="25">
        <v>950</v>
      </c>
      <c r="J955" s="29">
        <v>0.71398038200000002</v>
      </c>
      <c r="L955" s="25">
        <v>17022.613360786436</v>
      </c>
      <c r="N955" s="25">
        <v>950</v>
      </c>
      <c r="O955" s="25">
        <f t="shared" si="158"/>
        <v>13532.977621825217</v>
      </c>
      <c r="P955" s="25">
        <f t="shared" si="155"/>
        <v>13532.977621825217</v>
      </c>
      <c r="Q955" s="25">
        <f t="shared" si="156"/>
        <v>57118.430560000001</v>
      </c>
      <c r="R955" s="25">
        <f t="shared" si="159"/>
        <v>0</v>
      </c>
      <c r="S955" s="25">
        <f t="shared" si="160"/>
        <v>43585.452938174785</v>
      </c>
      <c r="T955" s="25" t="str">
        <f t="shared" si="161"/>
        <v>charge</v>
      </c>
      <c r="V955" s="25">
        <f t="shared" si="164"/>
        <v>0</v>
      </c>
      <c r="W955" s="25">
        <f t="shared" si="162"/>
        <v>4000</v>
      </c>
      <c r="X955" s="25">
        <f t="shared" si="165"/>
        <v>0</v>
      </c>
      <c r="Z955" s="25">
        <f t="shared" si="163"/>
        <v>0</v>
      </c>
      <c r="AB955" s="25">
        <f t="shared" si="157"/>
        <v>43585.452938174785</v>
      </c>
    </row>
    <row r="956" x14ac:dyDescent="0.2">
      <c r="I956" s="24">
        <v>951</v>
      </c>
      <c r="J956" s="28">
        <v>0.719648171</v>
      </c>
      <c r="L956" s="24">
        <v>16850.519454097746</v>
      </c>
      <c r="N956" s="24">
        <v>951</v>
      </c>
      <c r="O956" s="24">
        <f t="shared" si="158"/>
        <v>13396.162966007709</v>
      </c>
      <c r="P956" s="24">
        <f t="shared" si="155"/>
        <v>13396.162966007709</v>
      </c>
      <c r="Q956" s="24">
        <f t="shared" si="156"/>
        <v>57571.85368</v>
      </c>
      <c r="R956" s="24">
        <f t="shared" si="159"/>
        <v>0</v>
      </c>
      <c r="S956" s="24">
        <f t="shared" si="160"/>
        <v>44175.690713992291</v>
      </c>
      <c r="T956" s="24" t="str">
        <f t="shared" si="161"/>
        <v>charge</v>
      </c>
      <c r="V956" s="24">
        <f t="shared" si="164"/>
        <v>0</v>
      </c>
      <c r="W956" s="24">
        <f t="shared" si="162"/>
        <v>4000</v>
      </c>
      <c r="X956" s="24">
        <f t="shared" si="165"/>
        <v>0</v>
      </c>
      <c r="Z956" s="24">
        <f t="shared" si="163"/>
        <v>0</v>
      </c>
      <c r="AB956" s="24">
        <f t="shared" si="157"/>
        <v>44175.690713992291</v>
      </c>
    </row>
    <row r="957" x14ac:dyDescent="0.2">
      <c r="I957" s="25">
        <v>952</v>
      </c>
      <c r="J957" s="29">
        <v>0.60340795299999994</v>
      </c>
      <c r="L957" s="25">
        <v>16854.252801895142</v>
      </c>
      <c r="N957" s="25">
        <v>952</v>
      </c>
      <c r="O957" s="25">
        <f t="shared" si="158"/>
        <v>13399.130977506638</v>
      </c>
      <c r="P957" s="25">
        <f t="shared" si="155"/>
        <v>13399.130977506638</v>
      </c>
      <c r="Q957" s="25">
        <f t="shared" si="156"/>
        <v>48272.636239999993</v>
      </c>
      <c r="R957" s="25">
        <f t="shared" si="159"/>
        <v>0</v>
      </c>
      <c r="S957" s="25">
        <f t="shared" si="160"/>
        <v>34873.505262493352</v>
      </c>
      <c r="T957" s="25" t="str">
        <f t="shared" si="161"/>
        <v>charge</v>
      </c>
      <c r="V957" s="25">
        <f t="shared" si="164"/>
        <v>0</v>
      </c>
      <c r="W957" s="25">
        <f t="shared" si="162"/>
        <v>4000</v>
      </c>
      <c r="X957" s="25">
        <f t="shared" si="165"/>
        <v>0</v>
      </c>
      <c r="Z957" s="25">
        <f t="shared" si="163"/>
        <v>0</v>
      </c>
      <c r="AB957" s="25">
        <f t="shared" si="157"/>
        <v>34873.505262493352</v>
      </c>
    </row>
    <row r="958" x14ac:dyDescent="0.2">
      <c r="I958" s="24">
        <v>953</v>
      </c>
      <c r="J958" s="28">
        <v>0.50551309499999997</v>
      </c>
      <c r="L958" s="24">
        <v>16533.228819561002</v>
      </c>
      <c r="N958" s="24">
        <v>953</v>
      </c>
      <c r="O958" s="24">
        <f t="shared" si="158"/>
        <v>13143.916911550998</v>
      </c>
      <c r="P958" s="24">
        <f t="shared" si="155"/>
        <v>13143.916911550998</v>
      </c>
      <c r="Q958" s="24">
        <f t="shared" si="156"/>
        <v>40441.047599999998</v>
      </c>
      <c r="R958" s="24">
        <f t="shared" si="159"/>
        <v>0</v>
      </c>
      <c r="S958" s="24">
        <f t="shared" si="160"/>
        <v>27297.130688449</v>
      </c>
      <c r="T958" s="24" t="str">
        <f t="shared" si="161"/>
        <v>charge</v>
      </c>
      <c r="V958" s="24">
        <f t="shared" si="164"/>
        <v>0</v>
      </c>
      <c r="W958" s="24">
        <f t="shared" si="162"/>
        <v>4000</v>
      </c>
      <c r="X958" s="24">
        <f t="shared" si="165"/>
        <v>0</v>
      </c>
      <c r="Z958" s="24">
        <f t="shared" si="163"/>
        <v>0</v>
      </c>
      <c r="AB958" s="24">
        <f t="shared" si="157"/>
        <v>27297.130688449</v>
      </c>
    </row>
    <row r="959" x14ac:dyDescent="0.2">
      <c r="I959" s="25">
        <v>954</v>
      </c>
      <c r="J959" s="29">
        <v>0</v>
      </c>
      <c r="L959" s="25">
        <v>16757.081207227704</v>
      </c>
      <c r="N959" s="25">
        <v>954</v>
      </c>
      <c r="O959" s="25">
        <f t="shared" si="158"/>
        <v>13321.879559746025</v>
      </c>
      <c r="P959" s="25">
        <f t="shared" si="155"/>
        <v>13321.879559746025</v>
      </c>
      <c r="Q959" s="25">
        <f t="shared" si="156"/>
        <v>0</v>
      </c>
      <c r="R959" s="25">
        <f t="shared" si="159"/>
        <v>13321.879559746025</v>
      </c>
      <c r="S959" s="25">
        <f t="shared" si="160"/>
        <v>0</v>
      </c>
      <c r="T959" s="25" t="str">
        <f t="shared" si="161"/>
        <v>drain</v>
      </c>
      <c r="V959" s="25">
        <f t="shared" si="164"/>
        <v>0</v>
      </c>
      <c r="W959" s="25">
        <f t="shared" si="162"/>
        <v>0</v>
      </c>
      <c r="X959" s="25">
        <f t="shared" si="165"/>
        <v>4000</v>
      </c>
      <c r="Z959" s="25">
        <f t="shared" si="163"/>
        <v>9321.8795597460248</v>
      </c>
      <c r="AB959" s="25">
        <f t="shared" si="157"/>
        <v>0</v>
      </c>
    </row>
    <row r="960" x14ac:dyDescent="0.2">
      <c r="I960" s="24">
        <v>955</v>
      </c>
      <c r="J960" s="28">
        <v>0</v>
      </c>
      <c r="L960" s="24">
        <v>18910.476710510251</v>
      </c>
      <c r="N960" s="24">
        <v>955</v>
      </c>
      <c r="O960" s="24">
        <f t="shared" si="158"/>
        <v>15033.828984855651</v>
      </c>
      <c r="P960" s="24">
        <f t="shared" si="155"/>
        <v>15033.828984855651</v>
      </c>
      <c r="Q960" s="24">
        <f t="shared" si="156"/>
        <v>0</v>
      </c>
      <c r="R960" s="24">
        <f t="shared" si="159"/>
        <v>15033.828984855651</v>
      </c>
      <c r="S960" s="24">
        <f t="shared" si="160"/>
        <v>0</v>
      </c>
      <c r="T960" s="24" t="str">
        <f t="shared" si="161"/>
        <v>drain</v>
      </c>
      <c r="V960" s="24">
        <f t="shared" si="164"/>
        <v>0</v>
      </c>
      <c r="W960" s="24">
        <f t="shared" si="162"/>
        <v>0</v>
      </c>
      <c r="X960" s="24">
        <f t="shared" si="165"/>
        <v>0</v>
      </c>
      <c r="Z960" s="24">
        <f t="shared" si="163"/>
        <v>15033.828984855651</v>
      </c>
      <c r="AB960" s="24">
        <f t="shared" si="157"/>
        <v>0</v>
      </c>
    </row>
    <row r="961" x14ac:dyDescent="0.2">
      <c r="I961" s="25">
        <v>956</v>
      </c>
      <c r="J961" s="29">
        <v>0</v>
      </c>
      <c r="L961" s="25">
        <v>19465.603229141234</v>
      </c>
      <c r="N961" s="25">
        <v>956</v>
      </c>
      <c r="O961" s="25">
        <f t="shared" si="158"/>
        <v>15475.154567167281</v>
      </c>
      <c r="P961" s="25">
        <f t="shared" si="155"/>
        <v>15475.154567167281</v>
      </c>
      <c r="Q961" s="25">
        <f t="shared" si="156"/>
        <v>0</v>
      </c>
      <c r="R961" s="25">
        <f t="shared" si="159"/>
        <v>15475.154567167281</v>
      </c>
      <c r="S961" s="25">
        <f t="shared" si="160"/>
        <v>0</v>
      </c>
      <c r="T961" s="25" t="str">
        <f t="shared" si="161"/>
        <v>drain</v>
      </c>
      <c r="V961" s="25">
        <f t="shared" si="164"/>
        <v>0</v>
      </c>
      <c r="W961" s="25">
        <f t="shared" si="162"/>
        <v>0</v>
      </c>
      <c r="X961" s="25">
        <f t="shared" si="165"/>
        <v>0</v>
      </c>
      <c r="Z961" s="25">
        <f t="shared" si="163"/>
        <v>15475.154567167281</v>
      </c>
      <c r="AB961" s="25">
        <f t="shared" si="157"/>
        <v>0</v>
      </c>
    </row>
    <row r="962" x14ac:dyDescent="0.2">
      <c r="I962" s="24">
        <v>957</v>
      </c>
      <c r="J962" s="28">
        <v>0</v>
      </c>
      <c r="L962" s="24">
        <v>19385.155786418913</v>
      </c>
      <c r="N962" s="24">
        <v>957</v>
      </c>
      <c r="O962" s="24">
        <f t="shared" si="158"/>
        <v>15411.198850203036</v>
      </c>
      <c r="P962" s="24">
        <f t="shared" si="155"/>
        <v>15411.198850203036</v>
      </c>
      <c r="Q962" s="24">
        <f t="shared" si="156"/>
        <v>0</v>
      </c>
      <c r="R962" s="24">
        <f t="shared" si="159"/>
        <v>15411.198850203036</v>
      </c>
      <c r="S962" s="24">
        <f t="shared" si="160"/>
        <v>0</v>
      </c>
      <c r="T962" s="24" t="str">
        <f t="shared" si="161"/>
        <v>drain</v>
      </c>
      <c r="V962" s="24">
        <f t="shared" si="164"/>
        <v>0</v>
      </c>
      <c r="W962" s="24">
        <f t="shared" si="162"/>
        <v>0</v>
      </c>
      <c r="X962" s="24">
        <f t="shared" si="165"/>
        <v>0</v>
      </c>
      <c r="Z962" s="24">
        <f t="shared" si="163"/>
        <v>15411.198850203036</v>
      </c>
      <c r="AB962" s="24">
        <f t="shared" si="157"/>
        <v>0</v>
      </c>
    </row>
    <row r="963" x14ac:dyDescent="0.2">
      <c r="I963" s="25">
        <v>958</v>
      </c>
      <c r="J963" s="29">
        <v>0</v>
      </c>
      <c r="L963" s="25">
        <v>18925.251648998259</v>
      </c>
      <c r="N963" s="25">
        <v>958</v>
      </c>
      <c r="O963" s="25">
        <f t="shared" si="158"/>
        <v>15045.575060953617</v>
      </c>
      <c r="P963" s="25">
        <f t="shared" si="155"/>
        <v>15045.575060953617</v>
      </c>
      <c r="Q963" s="25">
        <f t="shared" si="156"/>
        <v>0</v>
      </c>
      <c r="R963" s="25">
        <f t="shared" si="159"/>
        <v>15045.575060953617</v>
      </c>
      <c r="S963" s="25">
        <f t="shared" si="160"/>
        <v>0</v>
      </c>
      <c r="T963" s="25" t="str">
        <f t="shared" si="161"/>
        <v>drain</v>
      </c>
      <c r="V963" s="25">
        <f t="shared" si="164"/>
        <v>0</v>
      </c>
      <c r="W963" s="25">
        <f t="shared" si="162"/>
        <v>0</v>
      </c>
      <c r="X963" s="25">
        <f t="shared" si="165"/>
        <v>0</v>
      </c>
      <c r="Z963" s="25">
        <f t="shared" si="163"/>
        <v>15045.575060953617</v>
      </c>
      <c r="AB963" s="25">
        <f t="shared" si="157"/>
        <v>0</v>
      </c>
    </row>
    <row r="964" x14ac:dyDescent="0.2">
      <c r="I964" s="24">
        <v>959</v>
      </c>
      <c r="J964" s="28">
        <v>0</v>
      </c>
      <c r="L964" s="24">
        <v>17902.59299097061</v>
      </c>
      <c r="N964" s="24">
        <v>959</v>
      </c>
      <c r="O964" s="24">
        <f t="shared" si="158"/>
        <v>14232.561427821636</v>
      </c>
      <c r="P964" s="24">
        <f t="shared" si="155"/>
        <v>14232.561427821636</v>
      </c>
      <c r="Q964" s="24">
        <f t="shared" si="156"/>
        <v>0</v>
      </c>
      <c r="R964" s="24">
        <f t="shared" si="159"/>
        <v>14232.561427821636</v>
      </c>
      <c r="S964" s="24">
        <f t="shared" si="160"/>
        <v>0</v>
      </c>
      <c r="T964" s="24" t="str">
        <f t="shared" si="161"/>
        <v>drain</v>
      </c>
      <c r="V964" s="24">
        <f t="shared" si="164"/>
        <v>0</v>
      </c>
      <c r="W964" s="24">
        <f t="shared" si="162"/>
        <v>0</v>
      </c>
      <c r="X964" s="24">
        <f t="shared" si="165"/>
        <v>0</v>
      </c>
      <c r="Z964" s="24">
        <f t="shared" si="163"/>
        <v>14232.561427821636</v>
      </c>
      <c r="AB964" s="24">
        <f t="shared" si="157"/>
        <v>0</v>
      </c>
    </row>
    <row r="965" x14ac:dyDescent="0.2">
      <c r="I965" s="25">
        <v>960</v>
      </c>
      <c r="J965" s="29">
        <v>0</v>
      </c>
      <c r="L965" s="25">
        <v>16886.698986053467</v>
      </c>
      <c r="N965" s="25">
        <v>960</v>
      </c>
      <c r="O965" s="25">
        <f t="shared" si="158"/>
        <v>13424.925693912506</v>
      </c>
      <c r="P965" s="25">
        <f t="shared" si="155"/>
        <v>13424.925693912506</v>
      </c>
      <c r="Q965" s="25">
        <f t="shared" si="156"/>
        <v>0</v>
      </c>
      <c r="R965" s="25">
        <f t="shared" si="159"/>
        <v>13424.925693912506</v>
      </c>
      <c r="S965" s="25">
        <f t="shared" si="160"/>
        <v>0</v>
      </c>
      <c r="T965" s="25" t="str">
        <f t="shared" si="161"/>
        <v>drain</v>
      </c>
      <c r="V965" s="25">
        <f t="shared" si="164"/>
        <v>0</v>
      </c>
      <c r="W965" s="25">
        <f t="shared" si="162"/>
        <v>0</v>
      </c>
      <c r="X965" s="25">
        <f t="shared" si="165"/>
        <v>0</v>
      </c>
      <c r="Z965" s="25">
        <f t="shared" si="163"/>
        <v>13424.925693912506</v>
      </c>
      <c r="AB965" s="25">
        <f t="shared" si="157"/>
        <v>0</v>
      </c>
    </row>
    <row r="966" x14ac:dyDescent="0.2">
      <c r="I966" s="24">
        <v>961</v>
      </c>
      <c r="J966" s="28">
        <v>0</v>
      </c>
      <c r="L966" s="24">
        <v>15195.800346088408</v>
      </c>
      <c r="N966" s="24">
        <v>961</v>
      </c>
      <c r="O966" s="24">
        <f t="shared" si="158"/>
        <v>12080.661275140284</v>
      </c>
      <c r="P966" s="24">
        <f t="shared" ref="P966:P1029" si="166">O966-$E$8*$E$9</f>
        <v>12080.661275140284</v>
      </c>
      <c r="Q966" s="24">
        <f t="shared" ref="Q966:Q1029" si="167">J966*$E$7</f>
        <v>0</v>
      </c>
      <c r="R966" s="24">
        <f t="shared" si="159"/>
        <v>12080.661275140284</v>
      </c>
      <c r="S966" s="24">
        <f t="shared" si="160"/>
        <v>0</v>
      </c>
      <c r="T966" s="24" t="str">
        <f t="shared" si="161"/>
        <v>drain</v>
      </c>
      <c r="V966" s="24">
        <f t="shared" si="164"/>
        <v>0</v>
      </c>
      <c r="W966" s="24">
        <f t="shared" si="162"/>
        <v>0</v>
      </c>
      <c r="X966" s="24">
        <f t="shared" si="165"/>
        <v>0</v>
      </c>
      <c r="Z966" s="24">
        <f t="shared" si="163"/>
        <v>12080.661275140284</v>
      </c>
      <c r="AB966" s="24">
        <f t="shared" ref="AB966:AB1029" si="168">IF(T966="charge",(S966-V966),0)</f>
        <v>0</v>
      </c>
    </row>
    <row r="967" x14ac:dyDescent="0.2">
      <c r="I967" s="25">
        <v>962</v>
      </c>
      <c r="J967" s="29">
        <v>0</v>
      </c>
      <c r="L967" s="25">
        <v>13830.125754356382</v>
      </c>
      <c r="N967" s="25">
        <v>962</v>
      </c>
      <c r="O967" s="25">
        <f t="shared" ref="O967:O1030" si="169">L967*$O$2</f>
        <v>10994.949974713325</v>
      </c>
      <c r="P967" s="25">
        <f t="shared" si="166"/>
        <v>10994.949974713325</v>
      </c>
      <c r="Q967" s="25">
        <f t="shared" si="167"/>
        <v>0</v>
      </c>
      <c r="R967" s="25">
        <f t="shared" ref="R967:R1030" si="170">IF(P967&gt;Q967,P967-Q967,0)</f>
        <v>10994.949974713325</v>
      </c>
      <c r="S967" s="25">
        <f t="shared" ref="S967:S1030" si="171">IF(Q967&gt;P967,Q967-P967,0)</f>
        <v>0</v>
      </c>
      <c r="T967" s="25" t="str">
        <f t="shared" ref="T967:T1030" si="172">IF(P967&gt;Q967,"drain","charge")</f>
        <v>drain</v>
      </c>
      <c r="V967" s="25">
        <f t="shared" si="164"/>
        <v>0</v>
      </c>
      <c r="W967" s="25">
        <f t="shared" ref="W967:W1030" si="173">IF(W966+S967&gt;$E$11,$E$11,IF(T967="charge",W966+(S967*$E$12),IF((W966-R967)&gt;0,W966-R967,0)))</f>
        <v>0</v>
      </c>
      <c r="X967" s="25">
        <f t="shared" si="165"/>
        <v>0</v>
      </c>
      <c r="Z967" s="25">
        <f t="shared" ref="Z967:Z1030" si="174">R967-X967</f>
        <v>10994.949974713325</v>
      </c>
      <c r="AB967" s="25">
        <f t="shared" si="168"/>
        <v>0</v>
      </c>
    </row>
    <row r="968" x14ac:dyDescent="0.2">
      <c r="I968" s="24">
        <v>963</v>
      </c>
      <c r="J968" s="28">
        <v>0</v>
      </c>
      <c r="L968" s="24">
        <v>13033.203290939329</v>
      </c>
      <c r="N968" s="24">
        <v>963</v>
      </c>
      <c r="O968" s="24">
        <f t="shared" si="169"/>
        <v>10361.396616296768</v>
      </c>
      <c r="P968" s="24">
        <f t="shared" si="166"/>
        <v>10361.396616296768</v>
      </c>
      <c r="Q968" s="24">
        <f t="shared" si="167"/>
        <v>0</v>
      </c>
      <c r="R968" s="24">
        <f t="shared" si="170"/>
        <v>10361.396616296768</v>
      </c>
      <c r="S968" s="24">
        <f t="shared" si="171"/>
        <v>0</v>
      </c>
      <c r="T968" s="24" t="str">
        <f t="shared" si="172"/>
        <v>drain</v>
      </c>
      <c r="V968" s="24">
        <f t="shared" ref="V968:V1031" si="175">IF(W968&gt;=W967,(W968-W967),0)</f>
        <v>0</v>
      </c>
      <c r="W968" s="24">
        <f t="shared" si="173"/>
        <v>0</v>
      </c>
      <c r="X968" s="24">
        <f t="shared" ref="X968:X1031" si="176">IF(T968="drain",W967-W968,0)</f>
        <v>0</v>
      </c>
      <c r="Z968" s="24">
        <f t="shared" si="174"/>
        <v>10361.396616296768</v>
      </c>
      <c r="AB968" s="24">
        <f t="shared" si="168"/>
        <v>0</v>
      </c>
    </row>
    <row r="969" x14ac:dyDescent="0.2">
      <c r="I969" s="25">
        <v>964</v>
      </c>
      <c r="J969" s="29">
        <v>0</v>
      </c>
      <c r="L969" s="25">
        <v>12582.935977077483</v>
      </c>
      <c r="N969" s="25">
        <v>964</v>
      </c>
      <c r="O969" s="25">
        <f t="shared" si="169"/>
        <v>10003.4341017766</v>
      </c>
      <c r="P969" s="25">
        <f t="shared" si="166"/>
        <v>10003.4341017766</v>
      </c>
      <c r="Q969" s="25">
        <f t="shared" si="167"/>
        <v>0</v>
      </c>
      <c r="R969" s="25">
        <f t="shared" si="170"/>
        <v>10003.4341017766</v>
      </c>
      <c r="S969" s="25">
        <f t="shared" si="171"/>
        <v>0</v>
      </c>
      <c r="T969" s="25" t="str">
        <f t="shared" si="172"/>
        <v>drain</v>
      </c>
      <c r="V969" s="25">
        <f t="shared" si="175"/>
        <v>0</v>
      </c>
      <c r="W969" s="25">
        <f t="shared" si="173"/>
        <v>0</v>
      </c>
      <c r="X969" s="25">
        <f t="shared" si="176"/>
        <v>0</v>
      </c>
      <c r="Z969" s="25">
        <f t="shared" si="174"/>
        <v>10003.4341017766</v>
      </c>
      <c r="AB969" s="25">
        <f t="shared" si="168"/>
        <v>0</v>
      </c>
    </row>
    <row r="970" x14ac:dyDescent="0.2">
      <c r="I970" s="24">
        <v>965</v>
      </c>
      <c r="J970" s="28">
        <v>0</v>
      </c>
      <c r="L970" s="24">
        <v>12696.431969451904</v>
      </c>
      <c r="N970" s="24">
        <v>965</v>
      </c>
      <c r="O970" s="24">
        <f t="shared" si="169"/>
        <v>10093.663415714263</v>
      </c>
      <c r="P970" s="24">
        <f t="shared" si="166"/>
        <v>10093.663415714263</v>
      </c>
      <c r="Q970" s="24">
        <f t="shared" si="167"/>
        <v>0</v>
      </c>
      <c r="R970" s="24">
        <f t="shared" si="170"/>
        <v>10093.663415714263</v>
      </c>
      <c r="S970" s="24">
        <f t="shared" si="171"/>
        <v>0</v>
      </c>
      <c r="T970" s="24" t="str">
        <f t="shared" si="172"/>
        <v>drain</v>
      </c>
      <c r="V970" s="24">
        <f t="shared" si="175"/>
        <v>0</v>
      </c>
      <c r="W970" s="24">
        <f t="shared" si="173"/>
        <v>0</v>
      </c>
      <c r="X970" s="24">
        <f t="shared" si="176"/>
        <v>0</v>
      </c>
      <c r="Z970" s="24">
        <f t="shared" si="174"/>
        <v>10093.663415714263</v>
      </c>
      <c r="AB970" s="24">
        <f t="shared" si="168"/>
        <v>0</v>
      </c>
    </row>
    <row r="971" x14ac:dyDescent="0.2">
      <c r="I971" s="25">
        <v>966</v>
      </c>
      <c r="J971" s="29">
        <v>0</v>
      </c>
      <c r="L971" s="25">
        <v>13245.745215797424</v>
      </c>
      <c r="N971" s="25">
        <v>966</v>
      </c>
      <c r="O971" s="25">
        <f t="shared" si="169"/>
        <v>10530.367446558952</v>
      </c>
      <c r="P971" s="25">
        <f t="shared" si="166"/>
        <v>10530.367446558952</v>
      </c>
      <c r="Q971" s="25">
        <f t="shared" si="167"/>
        <v>0</v>
      </c>
      <c r="R971" s="25">
        <f t="shared" si="170"/>
        <v>10530.367446558952</v>
      </c>
      <c r="S971" s="25">
        <f t="shared" si="171"/>
        <v>0</v>
      </c>
      <c r="T971" s="25" t="str">
        <f t="shared" si="172"/>
        <v>drain</v>
      </c>
      <c r="V971" s="25">
        <f t="shared" si="175"/>
        <v>0</v>
      </c>
      <c r="W971" s="25">
        <f t="shared" si="173"/>
        <v>0</v>
      </c>
      <c r="X971" s="25">
        <f t="shared" si="176"/>
        <v>0</v>
      </c>
      <c r="Z971" s="25">
        <f t="shared" si="174"/>
        <v>10530.367446558952</v>
      </c>
      <c r="AB971" s="25">
        <f t="shared" si="168"/>
        <v>0</v>
      </c>
    </row>
    <row r="972" x14ac:dyDescent="0.2">
      <c r="I972" s="24">
        <v>967</v>
      </c>
      <c r="J972" s="28">
        <v>0</v>
      </c>
      <c r="L972" s="24">
        <v>14259.974645900726</v>
      </c>
      <c r="N972" s="24">
        <v>967</v>
      </c>
      <c r="O972" s="24">
        <f t="shared" si="169"/>
        <v>11336.679843491078</v>
      </c>
      <c r="P972" s="24">
        <f t="shared" si="166"/>
        <v>11336.679843491078</v>
      </c>
      <c r="Q972" s="24">
        <f t="shared" si="167"/>
        <v>0</v>
      </c>
      <c r="R972" s="24">
        <f t="shared" si="170"/>
        <v>11336.679843491078</v>
      </c>
      <c r="S972" s="24">
        <f t="shared" si="171"/>
        <v>0</v>
      </c>
      <c r="T972" s="24" t="str">
        <f t="shared" si="172"/>
        <v>drain</v>
      </c>
      <c r="V972" s="24">
        <f t="shared" si="175"/>
        <v>0</v>
      </c>
      <c r="W972" s="24">
        <f t="shared" si="173"/>
        <v>0</v>
      </c>
      <c r="X972" s="24">
        <f t="shared" si="176"/>
        <v>0</v>
      </c>
      <c r="Z972" s="24">
        <f t="shared" si="174"/>
        <v>11336.679843491078</v>
      </c>
      <c r="AB972" s="24">
        <f t="shared" si="168"/>
        <v>0</v>
      </c>
    </row>
    <row r="973" x14ac:dyDescent="0.2">
      <c r="I973" s="25">
        <v>968</v>
      </c>
      <c r="J973" s="29">
        <v>0</v>
      </c>
      <c r="L973" s="25">
        <v>15120.933527278899</v>
      </c>
      <c r="N973" s="25">
        <v>968</v>
      </c>
      <c r="O973" s="25">
        <f t="shared" si="169"/>
        <v>12021.142154186726</v>
      </c>
      <c r="P973" s="25">
        <f t="shared" si="166"/>
        <v>12021.142154186726</v>
      </c>
      <c r="Q973" s="25">
        <f t="shared" si="167"/>
        <v>0</v>
      </c>
      <c r="R973" s="25">
        <f t="shared" si="170"/>
        <v>12021.142154186726</v>
      </c>
      <c r="S973" s="25">
        <f t="shared" si="171"/>
        <v>0</v>
      </c>
      <c r="T973" s="25" t="str">
        <f t="shared" si="172"/>
        <v>drain</v>
      </c>
      <c r="V973" s="25">
        <f t="shared" si="175"/>
        <v>0</v>
      </c>
      <c r="W973" s="25">
        <f t="shared" si="173"/>
        <v>0</v>
      </c>
      <c r="X973" s="25">
        <f t="shared" si="176"/>
        <v>0</v>
      </c>
      <c r="Z973" s="25">
        <f t="shared" si="174"/>
        <v>12021.142154186726</v>
      </c>
      <c r="AB973" s="25">
        <f t="shared" si="168"/>
        <v>0</v>
      </c>
    </row>
    <row r="974" x14ac:dyDescent="0.2">
      <c r="I974" s="24">
        <v>969</v>
      </c>
      <c r="J974" s="28">
        <v>0.396565948</v>
      </c>
      <c r="L974" s="24">
        <v>16336.307165050506</v>
      </c>
      <c r="N974" s="24">
        <v>969</v>
      </c>
      <c r="O974" s="24">
        <f t="shared" si="169"/>
        <v>12987.364196215152</v>
      </c>
      <c r="P974" s="24">
        <f t="shared" si="166"/>
        <v>12987.364196215152</v>
      </c>
      <c r="Q974" s="24">
        <f t="shared" si="167"/>
        <v>31725.275839999998</v>
      </c>
      <c r="R974" s="24">
        <f t="shared" si="170"/>
        <v>0</v>
      </c>
      <c r="S974" s="24">
        <f t="shared" si="171"/>
        <v>18737.911643784846</v>
      </c>
      <c r="T974" s="24" t="str">
        <f t="shared" si="172"/>
        <v>charge</v>
      </c>
      <c r="V974" s="24">
        <f t="shared" si="175"/>
        <v>4000</v>
      </c>
      <c r="W974" s="24">
        <f t="shared" si="173"/>
        <v>4000</v>
      </c>
      <c r="X974" s="24">
        <f t="shared" si="176"/>
        <v>0</v>
      </c>
      <c r="Z974" s="24">
        <f t="shared" si="174"/>
        <v>0</v>
      </c>
      <c r="AB974" s="24">
        <f t="shared" si="168"/>
        <v>14737.911643784846</v>
      </c>
    </row>
    <row r="975" x14ac:dyDescent="0.2">
      <c r="I975" s="25">
        <v>970</v>
      </c>
      <c r="J975" s="29">
        <v>0.58769764599999996</v>
      </c>
      <c r="L975" s="25">
        <v>17054.252045726775</v>
      </c>
      <c r="N975" s="25">
        <v>970</v>
      </c>
      <c r="O975" s="25">
        <f t="shared" si="169"/>
        <v>13558.130376352787</v>
      </c>
      <c r="P975" s="25">
        <f t="shared" si="166"/>
        <v>13558.130376352787</v>
      </c>
      <c r="Q975" s="25">
        <f t="shared" si="167"/>
        <v>47015.811679999999</v>
      </c>
      <c r="R975" s="25">
        <f t="shared" si="170"/>
        <v>0</v>
      </c>
      <c r="S975" s="25">
        <f t="shared" si="171"/>
        <v>33457.681303647216</v>
      </c>
      <c r="T975" s="25" t="str">
        <f t="shared" si="172"/>
        <v>charge</v>
      </c>
      <c r="V975" s="25">
        <f t="shared" si="175"/>
        <v>0</v>
      </c>
      <c r="W975" s="25">
        <f t="shared" si="173"/>
        <v>4000</v>
      </c>
      <c r="X975" s="25">
        <f t="shared" si="176"/>
        <v>0</v>
      </c>
      <c r="Z975" s="25">
        <f t="shared" si="174"/>
        <v>0</v>
      </c>
      <c r="AB975" s="25">
        <f t="shared" si="168"/>
        <v>33457.681303647216</v>
      </c>
    </row>
    <row r="976" x14ac:dyDescent="0.2">
      <c r="I976" s="24">
        <v>971</v>
      </c>
      <c r="J976" s="28">
        <v>0.65504732600000004</v>
      </c>
      <c r="L976" s="24">
        <v>17146.297827434537</v>
      </c>
      <c r="N976" s="24">
        <v>971</v>
      </c>
      <c r="O976" s="24">
        <f t="shared" si="169"/>
        <v>13631.306772810458</v>
      </c>
      <c r="P976" s="24">
        <f t="shared" si="166"/>
        <v>13631.306772810458</v>
      </c>
      <c r="Q976" s="24">
        <f t="shared" si="167"/>
        <v>52403.786080000005</v>
      </c>
      <c r="R976" s="24">
        <f t="shared" si="170"/>
        <v>0</v>
      </c>
      <c r="S976" s="24">
        <f t="shared" si="171"/>
        <v>38772.479307189547</v>
      </c>
      <c r="T976" s="24" t="str">
        <f t="shared" si="172"/>
        <v>charge</v>
      </c>
      <c r="V976" s="24">
        <f t="shared" si="175"/>
        <v>0</v>
      </c>
      <c r="W976" s="24">
        <f t="shared" si="173"/>
        <v>4000</v>
      </c>
      <c r="X976" s="24">
        <f t="shared" si="176"/>
        <v>0</v>
      </c>
      <c r="Z976" s="24">
        <f t="shared" si="174"/>
        <v>0</v>
      </c>
      <c r="AB976" s="24">
        <f t="shared" si="168"/>
        <v>38772.479307189547</v>
      </c>
    </row>
    <row r="977" x14ac:dyDescent="0.2">
      <c r="I977" s="25">
        <v>972</v>
      </c>
      <c r="J977" s="29">
        <v>0.67222338199999998</v>
      </c>
      <c r="L977" s="25">
        <v>17030.174115943908</v>
      </c>
      <c r="N977" s="25">
        <v>972</v>
      </c>
      <c r="O977" s="25">
        <f t="shared" si="169"/>
        <v>13538.988422175407</v>
      </c>
      <c r="P977" s="25">
        <f t="shared" si="166"/>
        <v>13538.988422175407</v>
      </c>
      <c r="Q977" s="25">
        <f t="shared" si="167"/>
        <v>53777.870559999996</v>
      </c>
      <c r="R977" s="25">
        <f t="shared" si="170"/>
        <v>0</v>
      </c>
      <c r="S977" s="25">
        <f t="shared" si="171"/>
        <v>40238.882137824592</v>
      </c>
      <c r="T977" s="25" t="str">
        <f t="shared" si="172"/>
        <v>charge</v>
      </c>
      <c r="V977" s="25">
        <f t="shared" si="175"/>
        <v>0</v>
      </c>
      <c r="W977" s="25">
        <f t="shared" si="173"/>
        <v>4000</v>
      </c>
      <c r="X977" s="25">
        <f t="shared" si="176"/>
        <v>0</v>
      </c>
      <c r="Z977" s="25">
        <f t="shared" si="174"/>
        <v>0</v>
      </c>
      <c r="AB977" s="25">
        <f t="shared" si="168"/>
        <v>40238.882137824592</v>
      </c>
    </row>
    <row r="978" x14ac:dyDescent="0.2">
      <c r="I978" s="24">
        <v>973</v>
      </c>
      <c r="J978" s="28">
        <v>0.68170783800000001</v>
      </c>
      <c r="L978" s="24">
        <v>16934.146817207336</v>
      </c>
      <c r="N978" s="24">
        <v>973</v>
      </c>
      <c r="O978" s="24">
        <f t="shared" si="169"/>
        <v>13462.646719679833</v>
      </c>
      <c r="P978" s="24">
        <f t="shared" si="166"/>
        <v>13462.646719679833</v>
      </c>
      <c r="Q978" s="24">
        <f t="shared" si="167"/>
        <v>54536.627039999999</v>
      </c>
      <c r="R978" s="24">
        <f t="shared" si="170"/>
        <v>0</v>
      </c>
      <c r="S978" s="24">
        <f t="shared" si="171"/>
        <v>41073.980320320166</v>
      </c>
      <c r="T978" s="24" t="str">
        <f t="shared" si="172"/>
        <v>charge</v>
      </c>
      <c r="V978" s="24">
        <f t="shared" si="175"/>
        <v>0</v>
      </c>
      <c r="W978" s="24">
        <f t="shared" si="173"/>
        <v>4000</v>
      </c>
      <c r="X978" s="24">
        <f t="shared" si="176"/>
        <v>0</v>
      </c>
      <c r="Z978" s="24">
        <f t="shared" si="174"/>
        <v>0</v>
      </c>
      <c r="AB978" s="24">
        <f t="shared" si="168"/>
        <v>41073.980320320166</v>
      </c>
    </row>
    <row r="979" x14ac:dyDescent="0.2">
      <c r="I979" s="25">
        <v>974</v>
      </c>
      <c r="J979" s="29">
        <v>0.69089498699999996</v>
      </c>
      <c r="L979" s="25">
        <v>16836.903072261808</v>
      </c>
      <c r="N979" s="25">
        <v>974</v>
      </c>
      <c r="O979" s="25">
        <f t="shared" si="169"/>
        <v>13385.337942448137</v>
      </c>
      <c r="P979" s="25">
        <f t="shared" si="166"/>
        <v>13385.337942448137</v>
      </c>
      <c r="Q979" s="25">
        <f t="shared" si="167"/>
        <v>55271.598959999996</v>
      </c>
      <c r="R979" s="25">
        <f t="shared" si="170"/>
        <v>0</v>
      </c>
      <c r="S979" s="25">
        <f t="shared" si="171"/>
        <v>41886.261017551857</v>
      </c>
      <c r="T979" s="25" t="str">
        <f t="shared" si="172"/>
        <v>charge</v>
      </c>
      <c r="V979" s="25">
        <f t="shared" si="175"/>
        <v>0</v>
      </c>
      <c r="W979" s="25">
        <f t="shared" si="173"/>
        <v>4000</v>
      </c>
      <c r="X979" s="25">
        <f t="shared" si="176"/>
        <v>0</v>
      </c>
      <c r="Z979" s="25">
        <f t="shared" si="174"/>
        <v>0</v>
      </c>
      <c r="AB979" s="25">
        <f t="shared" si="168"/>
        <v>41886.261017551857</v>
      </c>
    </row>
    <row r="980" x14ac:dyDescent="0.2">
      <c r="I980" s="24">
        <v>975</v>
      </c>
      <c r="J980" s="28">
        <v>0.69542315099999996</v>
      </c>
      <c r="L980" s="24">
        <v>16994.112661838531</v>
      </c>
      <c r="N980" s="24">
        <v>975</v>
      </c>
      <c r="O980" s="24">
        <f t="shared" si="169"/>
        <v>13510.319566161634</v>
      </c>
      <c r="P980" s="24">
        <f t="shared" si="166"/>
        <v>13510.319566161634</v>
      </c>
      <c r="Q980" s="24">
        <f t="shared" si="167"/>
        <v>55633.852079999997</v>
      </c>
      <c r="R980" s="24">
        <f t="shared" si="170"/>
        <v>0</v>
      </c>
      <c r="S980" s="24">
        <f t="shared" si="171"/>
        <v>42123.532513838363</v>
      </c>
      <c r="T980" s="24" t="str">
        <f t="shared" si="172"/>
        <v>charge</v>
      </c>
      <c r="V980" s="24">
        <f t="shared" si="175"/>
        <v>0</v>
      </c>
      <c r="W980" s="24">
        <f t="shared" si="173"/>
        <v>4000</v>
      </c>
      <c r="X980" s="24">
        <f t="shared" si="176"/>
        <v>0</v>
      </c>
      <c r="Z980" s="24">
        <f t="shared" si="174"/>
        <v>0</v>
      </c>
      <c r="AB980" s="24">
        <f t="shared" si="168"/>
        <v>42123.532513838363</v>
      </c>
    </row>
    <row r="981" x14ac:dyDescent="0.2">
      <c r="I981" s="25">
        <v>976</v>
      </c>
      <c r="J981" s="29">
        <v>0.65575917900000003</v>
      </c>
      <c r="L981" s="25">
        <v>17149.036062479019</v>
      </c>
      <c r="N981" s="25">
        <v>976</v>
      </c>
      <c r="O981" s="25">
        <f t="shared" si="169"/>
        <v>13633.483669670821</v>
      </c>
      <c r="P981" s="25">
        <f t="shared" si="166"/>
        <v>13633.483669670821</v>
      </c>
      <c r="Q981" s="25">
        <f t="shared" si="167"/>
        <v>52460.734320000003</v>
      </c>
      <c r="R981" s="25">
        <f t="shared" si="170"/>
        <v>0</v>
      </c>
      <c r="S981" s="25">
        <f t="shared" si="171"/>
        <v>38827.250650329181</v>
      </c>
      <c r="T981" s="25" t="str">
        <f t="shared" si="172"/>
        <v>charge</v>
      </c>
      <c r="V981" s="25">
        <f t="shared" si="175"/>
        <v>0</v>
      </c>
      <c r="W981" s="25">
        <f t="shared" si="173"/>
        <v>4000</v>
      </c>
      <c r="X981" s="25">
        <f t="shared" si="176"/>
        <v>0</v>
      </c>
      <c r="Z981" s="25">
        <f t="shared" si="174"/>
        <v>0</v>
      </c>
      <c r="AB981" s="25">
        <f t="shared" si="168"/>
        <v>38827.250650329181</v>
      </c>
    </row>
    <row r="982" x14ac:dyDescent="0.2">
      <c r="I982" s="24">
        <v>977</v>
      </c>
      <c r="J982" s="28">
        <v>0.51749943900000006</v>
      </c>
      <c r="L982" s="24">
        <v>17003.291399621961</v>
      </c>
      <c r="N982" s="24">
        <v>977</v>
      </c>
      <c r="O982" s="24">
        <f t="shared" si="169"/>
        <v>13517.61666269946</v>
      </c>
      <c r="P982" s="24">
        <f t="shared" si="166"/>
        <v>13517.61666269946</v>
      </c>
      <c r="Q982" s="24">
        <f t="shared" si="167"/>
        <v>41399.955120000006</v>
      </c>
      <c r="R982" s="24">
        <f t="shared" si="170"/>
        <v>0</v>
      </c>
      <c r="S982" s="24">
        <f t="shared" si="171"/>
        <v>27882.338457300546</v>
      </c>
      <c r="T982" s="24" t="str">
        <f t="shared" si="172"/>
        <v>charge</v>
      </c>
      <c r="V982" s="24">
        <f t="shared" si="175"/>
        <v>0</v>
      </c>
      <c r="W982" s="24">
        <f t="shared" si="173"/>
        <v>4000</v>
      </c>
      <c r="X982" s="24">
        <f t="shared" si="176"/>
        <v>0</v>
      </c>
      <c r="Z982" s="24">
        <f t="shared" si="174"/>
        <v>0</v>
      </c>
      <c r="AB982" s="24">
        <f t="shared" si="168"/>
        <v>27882.338457300546</v>
      </c>
    </row>
    <row r="983" x14ac:dyDescent="0.2">
      <c r="I983" s="25">
        <v>978</v>
      </c>
      <c r="J983" s="29">
        <v>0</v>
      </c>
      <c r="L983" s="25">
        <v>17259.943936300275</v>
      </c>
      <c r="N983" s="25">
        <v>978</v>
      </c>
      <c r="O983" s="25">
        <f t="shared" si="169"/>
        <v>13721.65542935872</v>
      </c>
      <c r="P983" s="25">
        <f t="shared" si="166"/>
        <v>13721.65542935872</v>
      </c>
      <c r="Q983" s="25">
        <f t="shared" si="167"/>
        <v>0</v>
      </c>
      <c r="R983" s="25">
        <f t="shared" si="170"/>
        <v>13721.65542935872</v>
      </c>
      <c r="S983" s="25">
        <f t="shared" si="171"/>
        <v>0</v>
      </c>
      <c r="T983" s="25" t="str">
        <f t="shared" si="172"/>
        <v>drain</v>
      </c>
      <c r="V983" s="25">
        <f t="shared" si="175"/>
        <v>0</v>
      </c>
      <c r="W983" s="25">
        <f t="shared" si="173"/>
        <v>0</v>
      </c>
      <c r="X983" s="25">
        <f t="shared" si="176"/>
        <v>4000</v>
      </c>
      <c r="Z983" s="25">
        <f t="shared" si="174"/>
        <v>9721.6554293587196</v>
      </c>
      <c r="AB983" s="25">
        <f t="shared" si="168"/>
        <v>0</v>
      </c>
    </row>
    <row r="984" x14ac:dyDescent="0.2">
      <c r="I984" s="24">
        <v>979</v>
      </c>
      <c r="J984" s="28">
        <v>0</v>
      </c>
      <c r="L984" s="24">
        <v>19611.767808437347</v>
      </c>
      <c r="N984" s="24">
        <v>979</v>
      </c>
      <c r="O984" s="24">
        <f t="shared" si="169"/>
        <v>15591.355407707691</v>
      </c>
      <c r="P984" s="24">
        <f t="shared" si="166"/>
        <v>15591.355407707691</v>
      </c>
      <c r="Q984" s="24">
        <f t="shared" si="167"/>
        <v>0</v>
      </c>
      <c r="R984" s="24">
        <f t="shared" si="170"/>
        <v>15591.355407707691</v>
      </c>
      <c r="S984" s="24">
        <f t="shared" si="171"/>
        <v>0</v>
      </c>
      <c r="T984" s="24" t="str">
        <f t="shared" si="172"/>
        <v>drain</v>
      </c>
      <c r="V984" s="24">
        <f t="shared" si="175"/>
        <v>0</v>
      </c>
      <c r="W984" s="24">
        <f t="shared" si="173"/>
        <v>0</v>
      </c>
      <c r="X984" s="24">
        <f t="shared" si="176"/>
        <v>0</v>
      </c>
      <c r="Z984" s="24">
        <f t="shared" si="174"/>
        <v>15591.355407707691</v>
      </c>
      <c r="AB984" s="24">
        <f t="shared" si="168"/>
        <v>0</v>
      </c>
    </row>
    <row r="985" x14ac:dyDescent="0.2">
      <c r="I985" s="25">
        <v>980</v>
      </c>
      <c r="J985" s="29">
        <v>0</v>
      </c>
      <c r="L985" s="25">
        <v>20072.834505558014</v>
      </c>
      <c r="N985" s="25">
        <v>980</v>
      </c>
      <c r="O985" s="25">
        <f t="shared" si="169"/>
        <v>15957.903431918621</v>
      </c>
      <c r="P985" s="25">
        <f t="shared" si="166"/>
        <v>15957.903431918621</v>
      </c>
      <c r="Q985" s="25">
        <f t="shared" si="167"/>
        <v>0</v>
      </c>
      <c r="R985" s="25">
        <f t="shared" si="170"/>
        <v>15957.903431918621</v>
      </c>
      <c r="S985" s="25">
        <f t="shared" si="171"/>
        <v>0</v>
      </c>
      <c r="T985" s="25" t="str">
        <f t="shared" si="172"/>
        <v>drain</v>
      </c>
      <c r="V985" s="25">
        <f t="shared" si="175"/>
        <v>0</v>
      </c>
      <c r="W985" s="25">
        <f t="shared" si="173"/>
        <v>0</v>
      </c>
      <c r="X985" s="25">
        <f t="shared" si="176"/>
        <v>0</v>
      </c>
      <c r="Z985" s="25">
        <f t="shared" si="174"/>
        <v>15957.903431918621</v>
      </c>
      <c r="AB985" s="25">
        <f t="shared" si="168"/>
        <v>0</v>
      </c>
    </row>
    <row r="986" x14ac:dyDescent="0.2">
      <c r="I986" s="24">
        <v>981</v>
      </c>
      <c r="J986" s="28">
        <v>0</v>
      </c>
      <c r="L986" s="24">
        <v>20062.718502354619</v>
      </c>
      <c r="N986" s="24">
        <v>981</v>
      </c>
      <c r="O986" s="24">
        <f t="shared" si="169"/>
        <v>15949.861209371922</v>
      </c>
      <c r="P986" s="24">
        <f t="shared" si="166"/>
        <v>15949.861209371922</v>
      </c>
      <c r="Q986" s="24">
        <f t="shared" si="167"/>
        <v>0</v>
      </c>
      <c r="R986" s="24">
        <f t="shared" si="170"/>
        <v>15949.861209371922</v>
      </c>
      <c r="S986" s="24">
        <f t="shared" si="171"/>
        <v>0</v>
      </c>
      <c r="T986" s="24" t="str">
        <f t="shared" si="172"/>
        <v>drain</v>
      </c>
      <c r="V986" s="24">
        <f t="shared" si="175"/>
        <v>0</v>
      </c>
      <c r="W986" s="24">
        <f t="shared" si="173"/>
        <v>0</v>
      </c>
      <c r="X986" s="24">
        <f t="shared" si="176"/>
        <v>0</v>
      </c>
      <c r="Z986" s="24">
        <f t="shared" si="174"/>
        <v>15949.861209371922</v>
      </c>
      <c r="AB986" s="24">
        <f t="shared" si="168"/>
        <v>0</v>
      </c>
    </row>
    <row r="987" x14ac:dyDescent="0.2">
      <c r="I987" s="25">
        <v>982</v>
      </c>
      <c r="J987" s="29">
        <v>0</v>
      </c>
      <c r="L987" s="25">
        <v>19507.354705524442</v>
      </c>
      <c r="N987" s="25">
        <v>982</v>
      </c>
      <c r="O987" s="25">
        <f t="shared" si="169"/>
        <v>15508.346990891932</v>
      </c>
      <c r="P987" s="25">
        <f t="shared" si="166"/>
        <v>15508.346990891932</v>
      </c>
      <c r="Q987" s="25">
        <f t="shared" si="167"/>
        <v>0</v>
      </c>
      <c r="R987" s="25">
        <f t="shared" si="170"/>
        <v>15508.346990891932</v>
      </c>
      <c r="S987" s="25">
        <f t="shared" si="171"/>
        <v>0</v>
      </c>
      <c r="T987" s="25" t="str">
        <f t="shared" si="172"/>
        <v>drain</v>
      </c>
      <c r="V987" s="25">
        <f t="shared" si="175"/>
        <v>0</v>
      </c>
      <c r="W987" s="25">
        <f t="shared" si="173"/>
        <v>0</v>
      </c>
      <c r="X987" s="25">
        <f t="shared" si="176"/>
        <v>0</v>
      </c>
      <c r="Z987" s="25">
        <f t="shared" si="174"/>
        <v>15508.346990891932</v>
      </c>
      <c r="AB987" s="25">
        <f t="shared" si="168"/>
        <v>0</v>
      </c>
    </row>
    <row r="988" x14ac:dyDescent="0.2">
      <c r="I988" s="24">
        <v>983</v>
      </c>
      <c r="J988" s="28">
        <v>0</v>
      </c>
      <c r="L988" s="24">
        <v>18418.148197317121</v>
      </c>
      <c r="N988" s="24">
        <v>983</v>
      </c>
      <c r="O988" s="24">
        <f t="shared" si="169"/>
        <v>14642.427816867112</v>
      </c>
      <c r="P988" s="24">
        <f t="shared" si="166"/>
        <v>14642.427816867112</v>
      </c>
      <c r="Q988" s="24">
        <f t="shared" si="167"/>
        <v>0</v>
      </c>
      <c r="R988" s="24">
        <f t="shared" si="170"/>
        <v>14642.427816867112</v>
      </c>
      <c r="S988" s="24">
        <f t="shared" si="171"/>
        <v>0</v>
      </c>
      <c r="T988" s="24" t="str">
        <f t="shared" si="172"/>
        <v>drain</v>
      </c>
      <c r="V988" s="24">
        <f t="shared" si="175"/>
        <v>0</v>
      </c>
      <c r="W988" s="24">
        <f t="shared" si="173"/>
        <v>0</v>
      </c>
      <c r="X988" s="24">
        <f t="shared" si="176"/>
        <v>0</v>
      </c>
      <c r="Z988" s="24">
        <f t="shared" si="174"/>
        <v>14642.427816867112</v>
      </c>
      <c r="AB988" s="24">
        <f t="shared" si="168"/>
        <v>0</v>
      </c>
    </row>
    <row r="989" x14ac:dyDescent="0.2">
      <c r="I989" s="25">
        <v>984</v>
      </c>
      <c r="J989" s="29">
        <v>0</v>
      </c>
      <c r="L989" s="25">
        <v>17339.410014271736</v>
      </c>
      <c r="N989" s="25">
        <v>984</v>
      </c>
      <c r="O989" s="25">
        <f t="shared" si="169"/>
        <v>13784.830961346031</v>
      </c>
      <c r="P989" s="25">
        <f t="shared" si="166"/>
        <v>13784.830961346031</v>
      </c>
      <c r="Q989" s="25">
        <f t="shared" si="167"/>
        <v>0</v>
      </c>
      <c r="R989" s="25">
        <f t="shared" si="170"/>
        <v>13784.830961346031</v>
      </c>
      <c r="S989" s="25">
        <f t="shared" si="171"/>
        <v>0</v>
      </c>
      <c r="T989" s="25" t="str">
        <f t="shared" si="172"/>
        <v>drain</v>
      </c>
      <c r="V989" s="25">
        <f t="shared" si="175"/>
        <v>0</v>
      </c>
      <c r="W989" s="25">
        <f t="shared" si="173"/>
        <v>0</v>
      </c>
      <c r="X989" s="25">
        <f t="shared" si="176"/>
        <v>0</v>
      </c>
      <c r="Z989" s="25">
        <f t="shared" si="174"/>
        <v>13784.830961346031</v>
      </c>
      <c r="AB989" s="25">
        <f t="shared" si="168"/>
        <v>0</v>
      </c>
    </row>
    <row r="990" x14ac:dyDescent="0.2">
      <c r="I990" s="24">
        <v>985</v>
      </c>
      <c r="J990" s="28">
        <v>0</v>
      </c>
      <c r="L990" s="24">
        <v>15472.211323118208</v>
      </c>
      <c r="N990" s="24">
        <v>985</v>
      </c>
      <c r="O990" s="24">
        <f t="shared" si="169"/>
        <v>12300.408001878975</v>
      </c>
      <c r="P990" s="24">
        <f t="shared" si="166"/>
        <v>12300.408001878975</v>
      </c>
      <c r="Q990" s="24">
        <f t="shared" si="167"/>
        <v>0</v>
      </c>
      <c r="R990" s="24">
        <f t="shared" si="170"/>
        <v>12300.408001878975</v>
      </c>
      <c r="S990" s="24">
        <f t="shared" si="171"/>
        <v>0</v>
      </c>
      <c r="T990" s="24" t="str">
        <f t="shared" si="172"/>
        <v>drain</v>
      </c>
      <c r="V990" s="24">
        <f t="shared" si="175"/>
        <v>0</v>
      </c>
      <c r="W990" s="24">
        <f t="shared" si="173"/>
        <v>0</v>
      </c>
      <c r="X990" s="24">
        <f t="shared" si="176"/>
        <v>0</v>
      </c>
      <c r="Z990" s="24">
        <f t="shared" si="174"/>
        <v>12300.408001878975</v>
      </c>
      <c r="AB990" s="24">
        <f t="shared" si="168"/>
        <v>0</v>
      </c>
    </row>
    <row r="991" x14ac:dyDescent="0.2">
      <c r="I991" s="25">
        <v>986</v>
      </c>
      <c r="J991" s="29">
        <v>0</v>
      </c>
      <c r="L991" s="25">
        <v>14363.703930616377</v>
      </c>
      <c r="N991" s="25">
        <v>986</v>
      </c>
      <c r="O991" s="25">
        <f t="shared" si="169"/>
        <v>11419.144624840021</v>
      </c>
      <c r="P991" s="25">
        <f t="shared" si="166"/>
        <v>11419.144624840021</v>
      </c>
      <c r="Q991" s="25">
        <f t="shared" si="167"/>
        <v>0</v>
      </c>
      <c r="R991" s="25">
        <f t="shared" si="170"/>
        <v>11419.144624840021</v>
      </c>
      <c r="S991" s="25">
        <f t="shared" si="171"/>
        <v>0</v>
      </c>
      <c r="T991" s="25" t="str">
        <f t="shared" si="172"/>
        <v>drain</v>
      </c>
      <c r="V991" s="25">
        <f t="shared" si="175"/>
        <v>0</v>
      </c>
      <c r="W991" s="25">
        <f t="shared" si="173"/>
        <v>0</v>
      </c>
      <c r="X991" s="25">
        <f t="shared" si="176"/>
        <v>0</v>
      </c>
      <c r="Z991" s="25">
        <f t="shared" si="174"/>
        <v>11419.144624840021</v>
      </c>
      <c r="AB991" s="25">
        <f t="shared" si="168"/>
        <v>0</v>
      </c>
    </row>
    <row r="992" x14ac:dyDescent="0.2">
      <c r="I992" s="24">
        <v>987</v>
      </c>
      <c r="J992" s="28">
        <v>0</v>
      </c>
      <c r="L992" s="24">
        <v>13808.020015525817</v>
      </c>
      <c r="N992" s="24">
        <v>987</v>
      </c>
      <c r="O992" s="24">
        <f t="shared" si="169"/>
        <v>10977.375912343025</v>
      </c>
      <c r="P992" s="24">
        <f t="shared" si="166"/>
        <v>10977.375912343025</v>
      </c>
      <c r="Q992" s="24">
        <f t="shared" si="167"/>
        <v>0</v>
      </c>
      <c r="R992" s="24">
        <f t="shared" si="170"/>
        <v>10977.375912343025</v>
      </c>
      <c r="S992" s="24">
        <f t="shared" si="171"/>
        <v>0</v>
      </c>
      <c r="T992" s="24" t="str">
        <f t="shared" si="172"/>
        <v>drain</v>
      </c>
      <c r="V992" s="24">
        <f t="shared" si="175"/>
        <v>0</v>
      </c>
      <c r="W992" s="24">
        <f t="shared" si="173"/>
        <v>0</v>
      </c>
      <c r="X992" s="24">
        <f t="shared" si="176"/>
        <v>0</v>
      </c>
      <c r="Z992" s="24">
        <f t="shared" si="174"/>
        <v>10977.375912343025</v>
      </c>
      <c r="AB992" s="24">
        <f t="shared" si="168"/>
        <v>0</v>
      </c>
    </row>
    <row r="993" x14ac:dyDescent="0.2">
      <c r="I993" s="25">
        <v>988</v>
      </c>
      <c r="J993" s="29">
        <v>0</v>
      </c>
      <c r="L993" s="25">
        <v>13462.290263175963</v>
      </c>
      <c r="N993" s="25">
        <v>988</v>
      </c>
      <c r="O993" s="25">
        <f t="shared" si="169"/>
        <v>10702.520759224892</v>
      </c>
      <c r="P993" s="25">
        <f t="shared" si="166"/>
        <v>10702.520759224892</v>
      </c>
      <c r="Q993" s="25">
        <f t="shared" si="167"/>
        <v>0</v>
      </c>
      <c r="R993" s="25">
        <f t="shared" si="170"/>
        <v>10702.520759224892</v>
      </c>
      <c r="S993" s="25">
        <f t="shared" si="171"/>
        <v>0</v>
      </c>
      <c r="T993" s="25" t="str">
        <f t="shared" si="172"/>
        <v>drain</v>
      </c>
      <c r="V993" s="25">
        <f t="shared" si="175"/>
        <v>0</v>
      </c>
      <c r="W993" s="25">
        <f t="shared" si="173"/>
        <v>0</v>
      </c>
      <c r="X993" s="25">
        <f t="shared" si="176"/>
        <v>0</v>
      </c>
      <c r="Z993" s="25">
        <f t="shared" si="174"/>
        <v>10702.520759224892</v>
      </c>
      <c r="AB993" s="25">
        <f t="shared" si="168"/>
        <v>0</v>
      </c>
    </row>
    <row r="994" x14ac:dyDescent="0.2">
      <c r="I994" s="24">
        <v>989</v>
      </c>
      <c r="J994" s="28">
        <v>0</v>
      </c>
      <c r="L994" s="24">
        <v>13513.15404319763</v>
      </c>
      <c r="N994" s="24">
        <v>989</v>
      </c>
      <c r="O994" s="24">
        <f t="shared" si="169"/>
        <v>10742.957464342117</v>
      </c>
      <c r="P994" s="24">
        <f t="shared" si="166"/>
        <v>10742.957464342117</v>
      </c>
      <c r="Q994" s="24">
        <f t="shared" si="167"/>
        <v>0</v>
      </c>
      <c r="R994" s="24">
        <f t="shared" si="170"/>
        <v>10742.957464342117</v>
      </c>
      <c r="S994" s="24">
        <f t="shared" si="171"/>
        <v>0</v>
      </c>
      <c r="T994" s="24" t="str">
        <f t="shared" si="172"/>
        <v>drain</v>
      </c>
      <c r="V994" s="24">
        <f t="shared" si="175"/>
        <v>0</v>
      </c>
      <c r="W994" s="24">
        <f t="shared" si="173"/>
        <v>0</v>
      </c>
      <c r="X994" s="24">
        <f t="shared" si="176"/>
        <v>0</v>
      </c>
      <c r="Z994" s="24">
        <f t="shared" si="174"/>
        <v>10742.957464342117</v>
      </c>
      <c r="AB994" s="24">
        <f t="shared" si="168"/>
        <v>0</v>
      </c>
    </row>
    <row r="995" x14ac:dyDescent="0.2">
      <c r="I995" s="25">
        <v>990</v>
      </c>
      <c r="J995" s="29">
        <v>0</v>
      </c>
      <c r="L995" s="25">
        <v>14149.658964347838</v>
      </c>
      <c r="N995" s="25">
        <v>990</v>
      </c>
      <c r="O995" s="25">
        <f t="shared" si="169"/>
        <v>11248.978876656533</v>
      </c>
      <c r="P995" s="25">
        <f t="shared" si="166"/>
        <v>11248.978876656533</v>
      </c>
      <c r="Q995" s="25">
        <f t="shared" si="167"/>
        <v>0</v>
      </c>
      <c r="R995" s="25">
        <f t="shared" si="170"/>
        <v>11248.978876656533</v>
      </c>
      <c r="S995" s="25">
        <f t="shared" si="171"/>
        <v>0</v>
      </c>
      <c r="T995" s="25" t="str">
        <f t="shared" si="172"/>
        <v>drain</v>
      </c>
      <c r="V995" s="25">
        <f t="shared" si="175"/>
        <v>0</v>
      </c>
      <c r="W995" s="25">
        <f t="shared" si="173"/>
        <v>0</v>
      </c>
      <c r="X995" s="25">
        <f t="shared" si="176"/>
        <v>0</v>
      </c>
      <c r="Z995" s="25">
        <f t="shared" si="174"/>
        <v>11248.978876656533</v>
      </c>
      <c r="AB995" s="25">
        <f t="shared" si="168"/>
        <v>0</v>
      </c>
    </row>
    <row r="996" x14ac:dyDescent="0.2">
      <c r="I996" s="24">
        <v>991</v>
      </c>
      <c r="J996" s="28">
        <v>0</v>
      </c>
      <c r="L996" s="24">
        <v>15118.569138526915</v>
      </c>
      <c r="N996" s="24">
        <v>991</v>
      </c>
      <c r="O996" s="24">
        <f t="shared" si="169"/>
        <v>12019.262465128897</v>
      </c>
      <c r="P996" s="24">
        <f t="shared" si="166"/>
        <v>12019.262465128897</v>
      </c>
      <c r="Q996" s="24">
        <f t="shared" si="167"/>
        <v>0</v>
      </c>
      <c r="R996" s="24">
        <f t="shared" si="170"/>
        <v>12019.262465128897</v>
      </c>
      <c r="S996" s="24">
        <f t="shared" si="171"/>
        <v>0</v>
      </c>
      <c r="T996" s="24" t="str">
        <f t="shared" si="172"/>
        <v>drain</v>
      </c>
      <c r="V996" s="24">
        <f t="shared" si="175"/>
        <v>0</v>
      </c>
      <c r="W996" s="24">
        <f t="shared" si="173"/>
        <v>0</v>
      </c>
      <c r="X996" s="24">
        <f t="shared" si="176"/>
        <v>0</v>
      </c>
      <c r="Z996" s="24">
        <f t="shared" si="174"/>
        <v>12019.262465128897</v>
      </c>
      <c r="AB996" s="24">
        <f t="shared" si="168"/>
        <v>0</v>
      </c>
    </row>
    <row r="997" x14ac:dyDescent="0.2">
      <c r="I997" s="25">
        <v>992</v>
      </c>
      <c r="J997" s="29">
        <v>0</v>
      </c>
      <c r="L997" s="25">
        <v>16281.932396125792</v>
      </c>
      <c r="N997" s="25">
        <v>992</v>
      </c>
      <c r="O997" s="25">
        <f t="shared" si="169"/>
        <v>12944.136254920006</v>
      </c>
      <c r="P997" s="25">
        <f t="shared" si="166"/>
        <v>12944.136254920006</v>
      </c>
      <c r="Q997" s="25">
        <f t="shared" si="167"/>
        <v>0</v>
      </c>
      <c r="R997" s="25">
        <f t="shared" si="170"/>
        <v>12944.136254920006</v>
      </c>
      <c r="S997" s="25">
        <f t="shared" si="171"/>
        <v>0</v>
      </c>
      <c r="T997" s="25" t="str">
        <f t="shared" si="172"/>
        <v>drain</v>
      </c>
      <c r="V997" s="25">
        <f t="shared" si="175"/>
        <v>0</v>
      </c>
      <c r="W997" s="25">
        <f t="shared" si="173"/>
        <v>0</v>
      </c>
      <c r="X997" s="25">
        <f t="shared" si="176"/>
        <v>0</v>
      </c>
      <c r="Z997" s="25">
        <f t="shared" si="174"/>
        <v>12944.136254920006</v>
      </c>
      <c r="AB997" s="25">
        <f t="shared" si="168"/>
        <v>0</v>
      </c>
    </row>
    <row r="998" x14ac:dyDescent="0.2">
      <c r="I998" s="24">
        <v>993</v>
      </c>
      <c r="J998" s="28">
        <v>0.36954934100000003</v>
      </c>
      <c r="L998" s="24">
        <v>17577.323832225797</v>
      </c>
      <c r="N998" s="24">
        <v>993</v>
      </c>
      <c r="O998" s="24">
        <f t="shared" si="169"/>
        <v>13973.972446619509</v>
      </c>
      <c r="P998" s="24">
        <f t="shared" si="166"/>
        <v>13973.972446619509</v>
      </c>
      <c r="Q998" s="24">
        <f t="shared" si="167"/>
        <v>29563.947280000004</v>
      </c>
      <c r="R998" s="24">
        <f t="shared" si="170"/>
        <v>0</v>
      </c>
      <c r="S998" s="24">
        <f t="shared" si="171"/>
        <v>15589.974833380495</v>
      </c>
      <c r="T998" s="24" t="str">
        <f t="shared" si="172"/>
        <v>charge</v>
      </c>
      <c r="V998" s="24">
        <f t="shared" si="175"/>
        <v>4000</v>
      </c>
      <c r="W998" s="24">
        <f t="shared" si="173"/>
        <v>4000</v>
      </c>
      <c r="X998" s="24">
        <f t="shared" si="176"/>
        <v>0</v>
      </c>
      <c r="Z998" s="24">
        <f t="shared" si="174"/>
        <v>0</v>
      </c>
      <c r="AB998" s="24">
        <f t="shared" si="168"/>
        <v>11589.974833380495</v>
      </c>
    </row>
    <row r="999" x14ac:dyDescent="0.2">
      <c r="I999" s="25">
        <v>994</v>
      </c>
      <c r="J999" s="29">
        <v>0.59934215300000004</v>
      </c>
      <c r="L999" s="25">
        <v>18333.480979442596</v>
      </c>
      <c r="N999" s="25">
        <v>994</v>
      </c>
      <c r="O999" s="25">
        <f t="shared" si="169"/>
        <v>14575.117378656865</v>
      </c>
      <c r="P999" s="25">
        <f t="shared" si="166"/>
        <v>14575.117378656865</v>
      </c>
      <c r="Q999" s="25">
        <f t="shared" si="167"/>
        <v>47947.372240000004</v>
      </c>
      <c r="R999" s="25">
        <f t="shared" si="170"/>
        <v>0</v>
      </c>
      <c r="S999" s="25">
        <f t="shared" si="171"/>
        <v>33372.254861343143</v>
      </c>
      <c r="T999" s="25" t="str">
        <f t="shared" si="172"/>
        <v>charge</v>
      </c>
      <c r="V999" s="25">
        <f t="shared" si="175"/>
        <v>0</v>
      </c>
      <c r="W999" s="25">
        <f t="shared" si="173"/>
        <v>4000</v>
      </c>
      <c r="X999" s="25">
        <f t="shared" si="176"/>
        <v>0</v>
      </c>
      <c r="Z999" s="25">
        <f t="shared" si="174"/>
        <v>0</v>
      </c>
      <c r="AB999" s="25">
        <f t="shared" si="168"/>
        <v>33372.254861343143</v>
      </c>
    </row>
    <row r="1000" x14ac:dyDescent="0.2">
      <c r="I1000" s="24">
        <v>995</v>
      </c>
      <c r="J1000" s="28">
        <v>0.64221764599999998</v>
      </c>
      <c r="L1000" s="24">
        <v>18086.246438884733</v>
      </c>
      <c r="N1000" s="24">
        <v>995</v>
      </c>
      <c r="O1000" s="24">
        <f t="shared" si="169"/>
        <v>14378.565918913364</v>
      </c>
      <c r="P1000" s="24">
        <f t="shared" si="166"/>
        <v>14378.565918913364</v>
      </c>
      <c r="Q1000" s="24">
        <f t="shared" si="167"/>
        <v>51377.411679999997</v>
      </c>
      <c r="R1000" s="24">
        <f t="shared" si="170"/>
        <v>0</v>
      </c>
      <c r="S1000" s="24">
        <f t="shared" si="171"/>
        <v>36998.845761086632</v>
      </c>
      <c r="T1000" s="24" t="str">
        <f t="shared" si="172"/>
        <v>charge</v>
      </c>
      <c r="V1000" s="24">
        <f t="shared" si="175"/>
        <v>0</v>
      </c>
      <c r="W1000" s="24">
        <f t="shared" si="173"/>
        <v>4000</v>
      </c>
      <c r="X1000" s="24">
        <f t="shared" si="176"/>
        <v>0</v>
      </c>
      <c r="Z1000" s="24">
        <f t="shared" si="174"/>
        <v>0</v>
      </c>
      <c r="AB1000" s="24">
        <f t="shared" si="168"/>
        <v>36998.845761086632</v>
      </c>
    </row>
    <row r="1001" x14ac:dyDescent="0.2">
      <c r="I1001" s="25">
        <v>996</v>
      </c>
      <c r="J1001" s="29">
        <v>0.66180137299999997</v>
      </c>
      <c r="L1001" s="25">
        <v>17964.4663438797</v>
      </c>
      <c r="N1001" s="25">
        <v>996</v>
      </c>
      <c r="O1001" s="25">
        <f t="shared" si="169"/>
        <v>14281.750743384362</v>
      </c>
      <c r="P1001" s="25">
        <f t="shared" si="166"/>
        <v>14281.750743384362</v>
      </c>
      <c r="Q1001" s="25">
        <f t="shared" si="167"/>
        <v>52944.109839999997</v>
      </c>
      <c r="R1001" s="25">
        <f t="shared" si="170"/>
        <v>0</v>
      </c>
      <c r="S1001" s="25">
        <f t="shared" si="171"/>
        <v>38662.359096615633</v>
      </c>
      <c r="T1001" s="25" t="str">
        <f t="shared" si="172"/>
        <v>charge</v>
      </c>
      <c r="V1001" s="25">
        <f t="shared" si="175"/>
        <v>0</v>
      </c>
      <c r="W1001" s="25">
        <f t="shared" si="173"/>
        <v>4000</v>
      </c>
      <c r="X1001" s="25">
        <f t="shared" si="176"/>
        <v>0</v>
      </c>
      <c r="Z1001" s="25">
        <f t="shared" si="174"/>
        <v>0</v>
      </c>
      <c r="AB1001" s="25">
        <f t="shared" si="168"/>
        <v>38662.359096615633</v>
      </c>
    </row>
    <row r="1002" x14ac:dyDescent="0.2">
      <c r="I1002" s="24">
        <v>997</v>
      </c>
      <c r="J1002" s="28">
        <v>0.68580750899999998</v>
      </c>
      <c r="L1002" s="24">
        <v>17777.148872184753</v>
      </c>
      <c r="N1002" s="24">
        <v>997</v>
      </c>
      <c r="O1002" s="24">
        <f t="shared" si="169"/>
        <v>14132.833353386879</v>
      </c>
      <c r="P1002" s="24">
        <f t="shared" si="166"/>
        <v>14132.833353386879</v>
      </c>
      <c r="Q1002" s="24">
        <f t="shared" si="167"/>
        <v>54864.600720000002</v>
      </c>
      <c r="R1002" s="24">
        <f t="shared" si="170"/>
        <v>0</v>
      </c>
      <c r="S1002" s="24">
        <f t="shared" si="171"/>
        <v>40731.767366613123</v>
      </c>
      <c r="T1002" s="24" t="str">
        <f t="shared" si="172"/>
        <v>charge</v>
      </c>
      <c r="V1002" s="24">
        <f t="shared" si="175"/>
        <v>0</v>
      </c>
      <c r="W1002" s="24">
        <f t="shared" si="173"/>
        <v>4000</v>
      </c>
      <c r="X1002" s="24">
        <f t="shared" si="176"/>
        <v>0</v>
      </c>
      <c r="Z1002" s="24">
        <f t="shared" si="174"/>
        <v>0</v>
      </c>
      <c r="AB1002" s="24">
        <f t="shared" si="168"/>
        <v>40731.767366613123</v>
      </c>
    </row>
    <row r="1003" x14ac:dyDescent="0.2">
      <c r="I1003" s="25">
        <v>998</v>
      </c>
      <c r="J1003" s="29">
        <v>0.72293879799999994</v>
      </c>
      <c r="L1003" s="25">
        <v>17654.20114841461</v>
      </c>
      <c r="N1003" s="25">
        <v>998</v>
      </c>
      <c r="O1003" s="25">
        <f t="shared" si="169"/>
        <v>14035.089912989615</v>
      </c>
      <c r="P1003" s="25">
        <f t="shared" si="166"/>
        <v>14035.089912989615</v>
      </c>
      <c r="Q1003" s="25">
        <f t="shared" si="167"/>
        <v>57835.103839999996</v>
      </c>
      <c r="R1003" s="25">
        <f t="shared" si="170"/>
        <v>0</v>
      </c>
      <c r="S1003" s="25">
        <f t="shared" si="171"/>
        <v>43800.013927010383</v>
      </c>
      <c r="T1003" s="25" t="str">
        <f t="shared" si="172"/>
        <v>charge</v>
      </c>
      <c r="V1003" s="25">
        <f t="shared" si="175"/>
        <v>0</v>
      </c>
      <c r="W1003" s="25">
        <f t="shared" si="173"/>
        <v>4000</v>
      </c>
      <c r="X1003" s="25">
        <f t="shared" si="176"/>
        <v>0</v>
      </c>
      <c r="Z1003" s="25">
        <f t="shared" si="174"/>
        <v>0</v>
      </c>
      <c r="AB1003" s="25">
        <f t="shared" si="168"/>
        <v>43800.013927010383</v>
      </c>
    </row>
    <row r="1004" x14ac:dyDescent="0.2">
      <c r="I1004" s="24">
        <v>999</v>
      </c>
      <c r="J1004" s="28">
        <v>0.71373627800000006</v>
      </c>
      <c r="L1004" s="24">
        <v>17301.195015239715</v>
      </c>
      <c r="N1004" s="24">
        <v>999</v>
      </c>
      <c r="O1004" s="24">
        <f t="shared" si="169"/>
        <v>13754.450037115574</v>
      </c>
      <c r="P1004" s="24">
        <f t="shared" si="166"/>
        <v>13754.450037115574</v>
      </c>
      <c r="Q1004" s="24">
        <f t="shared" si="167"/>
        <v>57098.902240000003</v>
      </c>
      <c r="R1004" s="24">
        <f t="shared" si="170"/>
        <v>0</v>
      </c>
      <c r="S1004" s="24">
        <f t="shared" si="171"/>
        <v>43344.452202884429</v>
      </c>
      <c r="T1004" s="24" t="str">
        <f t="shared" si="172"/>
        <v>charge</v>
      </c>
      <c r="V1004" s="24">
        <f t="shared" si="175"/>
        <v>0</v>
      </c>
      <c r="W1004" s="24">
        <f t="shared" si="173"/>
        <v>4000</v>
      </c>
      <c r="X1004" s="24">
        <f t="shared" si="176"/>
        <v>0</v>
      </c>
      <c r="Z1004" s="24">
        <f t="shared" si="174"/>
        <v>0</v>
      </c>
      <c r="AB1004" s="24">
        <f t="shared" si="168"/>
        <v>43344.452202884429</v>
      </c>
    </row>
    <row r="1005" x14ac:dyDescent="0.2">
      <c r="I1005" s="25">
        <v>1000</v>
      </c>
      <c r="J1005" s="29">
        <v>0.68513453400000002</v>
      </c>
      <c r="L1005" s="25">
        <v>17578.389570808409</v>
      </c>
      <c r="N1005" s="25">
        <v>1000</v>
      </c>
      <c r="O1005" s="25">
        <f t="shared" si="169"/>
        <v>13974.819708792686</v>
      </c>
      <c r="P1005" s="25">
        <f t="shared" si="166"/>
        <v>13974.819708792686</v>
      </c>
      <c r="Q1005" s="25">
        <f t="shared" si="167"/>
        <v>54810.762719999999</v>
      </c>
      <c r="R1005" s="25">
        <f t="shared" si="170"/>
        <v>0</v>
      </c>
      <c r="S1005" s="25">
        <f t="shared" si="171"/>
        <v>40835.943011207317</v>
      </c>
      <c r="T1005" s="25" t="str">
        <f t="shared" si="172"/>
        <v>charge</v>
      </c>
      <c r="V1005" s="25">
        <f t="shared" si="175"/>
        <v>0</v>
      </c>
      <c r="W1005" s="25">
        <f t="shared" si="173"/>
        <v>4000</v>
      </c>
      <c r="X1005" s="25">
        <f t="shared" si="176"/>
        <v>0</v>
      </c>
      <c r="Z1005" s="25">
        <f t="shared" si="174"/>
        <v>0</v>
      </c>
      <c r="AB1005" s="25">
        <f t="shared" si="168"/>
        <v>40835.943011207317</v>
      </c>
    </row>
    <row r="1006" x14ac:dyDescent="0.2">
      <c r="I1006" s="24">
        <v>1001</v>
      </c>
      <c r="J1006" s="28">
        <v>0.49562273599999995</v>
      </c>
      <c r="L1006" s="24">
        <v>17253.427150821684</v>
      </c>
      <c r="N1006" s="24">
        <v>1001</v>
      </c>
      <c r="O1006" s="24">
        <f t="shared" si="169"/>
        <v>13716.474584903241</v>
      </c>
      <c r="P1006" s="24">
        <f t="shared" si="166"/>
        <v>13716.474584903241</v>
      </c>
      <c r="Q1006" s="24">
        <f t="shared" si="167"/>
        <v>39649.818879999999</v>
      </c>
      <c r="R1006" s="24">
        <f t="shared" si="170"/>
        <v>0</v>
      </c>
      <c r="S1006" s="24">
        <f t="shared" si="171"/>
        <v>25933.344295096758</v>
      </c>
      <c r="T1006" s="24" t="str">
        <f t="shared" si="172"/>
        <v>charge</v>
      </c>
      <c r="V1006" s="24">
        <f t="shared" si="175"/>
        <v>0</v>
      </c>
      <c r="W1006" s="24">
        <f t="shared" si="173"/>
        <v>4000</v>
      </c>
      <c r="X1006" s="24">
        <f t="shared" si="176"/>
        <v>0</v>
      </c>
      <c r="Z1006" s="24">
        <f t="shared" si="174"/>
        <v>0</v>
      </c>
      <c r="AB1006" s="24">
        <f t="shared" si="168"/>
        <v>25933.344295096758</v>
      </c>
    </row>
    <row r="1007" x14ac:dyDescent="0.2">
      <c r="I1007" s="25">
        <v>1002</v>
      </c>
      <c r="J1007" s="29">
        <v>0</v>
      </c>
      <c r="L1007" s="25">
        <v>17421.248985004422</v>
      </c>
      <c r="N1007" s="25">
        <v>1002</v>
      </c>
      <c r="O1007" s="25">
        <f t="shared" si="169"/>
        <v>13849.892943078516</v>
      </c>
      <c r="P1007" s="25">
        <f t="shared" si="166"/>
        <v>13849.892943078516</v>
      </c>
      <c r="Q1007" s="25">
        <f t="shared" si="167"/>
        <v>0</v>
      </c>
      <c r="R1007" s="25">
        <f t="shared" si="170"/>
        <v>13849.892943078516</v>
      </c>
      <c r="S1007" s="25">
        <f t="shared" si="171"/>
        <v>0</v>
      </c>
      <c r="T1007" s="25" t="str">
        <f t="shared" si="172"/>
        <v>drain</v>
      </c>
      <c r="V1007" s="25">
        <f t="shared" si="175"/>
        <v>0</v>
      </c>
      <c r="W1007" s="25">
        <f t="shared" si="173"/>
        <v>0</v>
      </c>
      <c r="X1007" s="25">
        <f t="shared" si="176"/>
        <v>4000</v>
      </c>
      <c r="Z1007" s="25">
        <f t="shared" si="174"/>
        <v>9849.8929430785156</v>
      </c>
      <c r="AB1007" s="25">
        <f t="shared" si="168"/>
        <v>0</v>
      </c>
    </row>
    <row r="1008" x14ac:dyDescent="0.2">
      <c r="I1008" s="24">
        <v>1003</v>
      </c>
      <c r="J1008" s="28">
        <v>0</v>
      </c>
      <c r="L1008" s="24">
        <v>19979.930082130431</v>
      </c>
      <c r="N1008" s="24">
        <v>1003</v>
      </c>
      <c r="O1008" s="24">
        <f t="shared" si="169"/>
        <v>15884.044415293694</v>
      </c>
      <c r="P1008" s="24">
        <f t="shared" si="166"/>
        <v>15884.044415293694</v>
      </c>
      <c r="Q1008" s="24">
        <f t="shared" si="167"/>
        <v>0</v>
      </c>
      <c r="R1008" s="24">
        <f t="shared" si="170"/>
        <v>15884.044415293694</v>
      </c>
      <c r="S1008" s="24">
        <f t="shared" si="171"/>
        <v>0</v>
      </c>
      <c r="T1008" s="24" t="str">
        <f t="shared" si="172"/>
        <v>drain</v>
      </c>
      <c r="V1008" s="24">
        <f t="shared" si="175"/>
        <v>0</v>
      </c>
      <c r="W1008" s="24">
        <f t="shared" si="173"/>
        <v>0</v>
      </c>
      <c r="X1008" s="24">
        <f t="shared" si="176"/>
        <v>0</v>
      </c>
      <c r="Z1008" s="24">
        <f t="shared" si="174"/>
        <v>15884.044415293694</v>
      </c>
      <c r="AB1008" s="24">
        <f t="shared" si="168"/>
        <v>0</v>
      </c>
    </row>
    <row r="1009" x14ac:dyDescent="0.2">
      <c r="I1009" s="25">
        <v>1004</v>
      </c>
      <c r="J1009" s="29">
        <v>0</v>
      </c>
      <c r="L1009" s="25">
        <v>20919.482913875578</v>
      </c>
      <c r="N1009" s="25">
        <v>1004</v>
      </c>
      <c r="O1009" s="25">
        <f t="shared" si="169"/>
        <v>16630.988916531085</v>
      </c>
      <c r="P1009" s="25">
        <f t="shared" si="166"/>
        <v>16630.988916531085</v>
      </c>
      <c r="Q1009" s="25">
        <f t="shared" si="167"/>
        <v>0</v>
      </c>
      <c r="R1009" s="25">
        <f t="shared" si="170"/>
        <v>16630.988916531085</v>
      </c>
      <c r="S1009" s="25">
        <f t="shared" si="171"/>
        <v>0</v>
      </c>
      <c r="T1009" s="25" t="str">
        <f t="shared" si="172"/>
        <v>drain</v>
      </c>
      <c r="V1009" s="25">
        <f t="shared" si="175"/>
        <v>0</v>
      </c>
      <c r="W1009" s="25">
        <f t="shared" si="173"/>
        <v>0</v>
      </c>
      <c r="X1009" s="25">
        <f t="shared" si="176"/>
        <v>0</v>
      </c>
      <c r="Z1009" s="25">
        <f t="shared" si="174"/>
        <v>16630.988916531085</v>
      </c>
      <c r="AB1009" s="25">
        <f t="shared" si="168"/>
        <v>0</v>
      </c>
    </row>
    <row r="1010" x14ac:dyDescent="0.2">
      <c r="I1010" s="24">
        <v>1005</v>
      </c>
      <c r="J1010" s="28">
        <v>0</v>
      </c>
      <c r="L1010" s="24">
        <v>20507.640645277497</v>
      </c>
      <c r="N1010" s="24">
        <v>1005</v>
      </c>
      <c r="O1010" s="24">
        <f t="shared" si="169"/>
        <v>16303.574312995612</v>
      </c>
      <c r="P1010" s="24">
        <f t="shared" si="166"/>
        <v>16303.574312995612</v>
      </c>
      <c r="Q1010" s="24">
        <f t="shared" si="167"/>
        <v>0</v>
      </c>
      <c r="R1010" s="24">
        <f t="shared" si="170"/>
        <v>16303.574312995612</v>
      </c>
      <c r="S1010" s="24">
        <f t="shared" si="171"/>
        <v>0</v>
      </c>
      <c r="T1010" s="24" t="str">
        <f t="shared" si="172"/>
        <v>drain</v>
      </c>
      <c r="V1010" s="24">
        <f t="shared" si="175"/>
        <v>0</v>
      </c>
      <c r="W1010" s="24">
        <f t="shared" si="173"/>
        <v>0</v>
      </c>
      <c r="X1010" s="24">
        <f t="shared" si="176"/>
        <v>0</v>
      </c>
      <c r="Z1010" s="24">
        <f t="shared" si="174"/>
        <v>16303.574312995612</v>
      </c>
      <c r="AB1010" s="24">
        <f t="shared" si="168"/>
        <v>0</v>
      </c>
    </row>
    <row r="1011" x14ac:dyDescent="0.2">
      <c r="I1011" s="25">
        <v>1006</v>
      </c>
      <c r="J1011" s="29">
        <v>0</v>
      </c>
      <c r="L1011" s="25">
        <v>19717.401169228553</v>
      </c>
      <c r="N1011" s="25">
        <v>1006</v>
      </c>
      <c r="O1011" s="25">
        <f t="shared" si="169"/>
        <v>15675.3339295367</v>
      </c>
      <c r="P1011" s="25">
        <f t="shared" si="166"/>
        <v>15675.3339295367</v>
      </c>
      <c r="Q1011" s="25">
        <f t="shared" si="167"/>
        <v>0</v>
      </c>
      <c r="R1011" s="25">
        <f t="shared" si="170"/>
        <v>15675.3339295367</v>
      </c>
      <c r="S1011" s="25">
        <f t="shared" si="171"/>
        <v>0</v>
      </c>
      <c r="T1011" s="25" t="str">
        <f t="shared" si="172"/>
        <v>drain</v>
      </c>
      <c r="V1011" s="25">
        <f t="shared" si="175"/>
        <v>0</v>
      </c>
      <c r="W1011" s="25">
        <f t="shared" si="173"/>
        <v>0</v>
      </c>
      <c r="X1011" s="25">
        <f t="shared" si="176"/>
        <v>0</v>
      </c>
      <c r="Z1011" s="25">
        <f t="shared" si="174"/>
        <v>15675.3339295367</v>
      </c>
      <c r="AB1011" s="25">
        <f t="shared" si="168"/>
        <v>0</v>
      </c>
    </row>
    <row r="1012" x14ac:dyDescent="0.2">
      <c r="I1012" s="24">
        <v>1007</v>
      </c>
      <c r="J1012" s="28">
        <v>0</v>
      </c>
      <c r="L1012" s="24">
        <v>18612.115684151649</v>
      </c>
      <c r="N1012" s="24">
        <v>1007</v>
      </c>
      <c r="O1012" s="24">
        <f t="shared" si="169"/>
        <v>14796.631968900561</v>
      </c>
      <c r="P1012" s="24">
        <f t="shared" si="166"/>
        <v>14796.631968900561</v>
      </c>
      <c r="Q1012" s="24">
        <f t="shared" si="167"/>
        <v>0</v>
      </c>
      <c r="R1012" s="24">
        <f t="shared" si="170"/>
        <v>14796.631968900561</v>
      </c>
      <c r="S1012" s="24">
        <f t="shared" si="171"/>
        <v>0</v>
      </c>
      <c r="T1012" s="24" t="str">
        <f t="shared" si="172"/>
        <v>drain</v>
      </c>
      <c r="V1012" s="24">
        <f t="shared" si="175"/>
        <v>0</v>
      </c>
      <c r="W1012" s="24">
        <f t="shared" si="173"/>
        <v>0</v>
      </c>
      <c r="X1012" s="24">
        <f t="shared" si="176"/>
        <v>0</v>
      </c>
      <c r="Z1012" s="24">
        <f t="shared" si="174"/>
        <v>14796.631968900561</v>
      </c>
      <c r="AB1012" s="24">
        <f t="shared" si="168"/>
        <v>0</v>
      </c>
    </row>
    <row r="1013" x14ac:dyDescent="0.2">
      <c r="I1013" s="25">
        <v>1008</v>
      </c>
      <c r="J1013" s="29">
        <v>0</v>
      </c>
      <c r="L1013" s="25">
        <v>17746.099426579472</v>
      </c>
      <c r="N1013" s="25">
        <v>1008</v>
      </c>
      <c r="O1013" s="25">
        <f t="shared" si="169"/>
        <v>14108.149044130681</v>
      </c>
      <c r="P1013" s="25">
        <f t="shared" si="166"/>
        <v>14108.149044130681</v>
      </c>
      <c r="Q1013" s="25">
        <f t="shared" si="167"/>
        <v>0</v>
      </c>
      <c r="R1013" s="25">
        <f t="shared" si="170"/>
        <v>14108.149044130681</v>
      </c>
      <c r="S1013" s="25">
        <f t="shared" si="171"/>
        <v>0</v>
      </c>
      <c r="T1013" s="25" t="str">
        <f t="shared" si="172"/>
        <v>drain</v>
      </c>
      <c r="V1013" s="25">
        <f t="shared" si="175"/>
        <v>0</v>
      </c>
      <c r="W1013" s="25">
        <f t="shared" si="173"/>
        <v>0</v>
      </c>
      <c r="X1013" s="25">
        <f t="shared" si="176"/>
        <v>0</v>
      </c>
      <c r="Z1013" s="25">
        <f t="shared" si="174"/>
        <v>14108.149044130681</v>
      </c>
      <c r="AB1013" s="25">
        <f t="shared" si="168"/>
        <v>0</v>
      </c>
    </row>
    <row r="1014" x14ac:dyDescent="0.2">
      <c r="I1014" s="24">
        <v>1009</v>
      </c>
      <c r="J1014" s="28">
        <v>0</v>
      </c>
      <c r="L1014" s="24">
        <v>16008.242080211638</v>
      </c>
      <c r="N1014" s="24">
        <v>1009</v>
      </c>
      <c r="O1014" s="24">
        <f t="shared" si="169"/>
        <v>12726.552453768252</v>
      </c>
      <c r="P1014" s="24">
        <f t="shared" si="166"/>
        <v>12726.552453768252</v>
      </c>
      <c r="Q1014" s="24">
        <f t="shared" si="167"/>
        <v>0</v>
      </c>
      <c r="R1014" s="24">
        <f t="shared" si="170"/>
        <v>12726.552453768252</v>
      </c>
      <c r="S1014" s="24">
        <f t="shared" si="171"/>
        <v>0</v>
      </c>
      <c r="T1014" s="24" t="str">
        <f t="shared" si="172"/>
        <v>drain</v>
      </c>
      <c r="V1014" s="24">
        <f t="shared" si="175"/>
        <v>0</v>
      </c>
      <c r="W1014" s="24">
        <f t="shared" si="173"/>
        <v>0</v>
      </c>
      <c r="X1014" s="24">
        <f t="shared" si="176"/>
        <v>0</v>
      </c>
      <c r="Z1014" s="24">
        <f t="shared" si="174"/>
        <v>12726.552453768252</v>
      </c>
      <c r="AB1014" s="24">
        <f t="shared" si="168"/>
        <v>0</v>
      </c>
    </row>
    <row r="1015" x14ac:dyDescent="0.2">
      <c r="I1015" s="25">
        <v>1010</v>
      </c>
      <c r="J1015" s="29">
        <v>0</v>
      </c>
      <c r="L1015" s="25">
        <v>14595.273649644851</v>
      </c>
      <c r="N1015" s="25">
        <v>1010</v>
      </c>
      <c r="O1015" s="25">
        <f t="shared" si="169"/>
        <v>11603.242551467656</v>
      </c>
      <c r="P1015" s="25">
        <f t="shared" si="166"/>
        <v>11603.242551467656</v>
      </c>
      <c r="Q1015" s="25">
        <f t="shared" si="167"/>
        <v>0</v>
      </c>
      <c r="R1015" s="25">
        <f t="shared" si="170"/>
        <v>11603.242551467656</v>
      </c>
      <c r="S1015" s="25">
        <f t="shared" si="171"/>
        <v>0</v>
      </c>
      <c r="T1015" s="25" t="str">
        <f t="shared" si="172"/>
        <v>drain</v>
      </c>
      <c r="V1015" s="25">
        <f t="shared" si="175"/>
        <v>0</v>
      </c>
      <c r="W1015" s="25">
        <f t="shared" si="173"/>
        <v>0</v>
      </c>
      <c r="X1015" s="25">
        <f t="shared" si="176"/>
        <v>0</v>
      </c>
      <c r="Z1015" s="25">
        <f t="shared" si="174"/>
        <v>11603.242551467656</v>
      </c>
      <c r="AB1015" s="25">
        <f t="shared" si="168"/>
        <v>0</v>
      </c>
    </row>
    <row r="1016" x14ac:dyDescent="0.2">
      <c r="I1016" s="24">
        <v>1011</v>
      </c>
      <c r="J1016" s="28">
        <v>0</v>
      </c>
      <c r="L1016" s="24">
        <v>13569.951597118377</v>
      </c>
      <c r="N1016" s="24">
        <v>1011</v>
      </c>
      <c r="O1016" s="24">
        <f t="shared" si="169"/>
        <v>10788.111519709111</v>
      </c>
      <c r="P1016" s="24">
        <f t="shared" si="166"/>
        <v>10788.111519709111</v>
      </c>
      <c r="Q1016" s="24">
        <f t="shared" si="167"/>
        <v>0</v>
      </c>
      <c r="R1016" s="24">
        <f t="shared" si="170"/>
        <v>10788.111519709111</v>
      </c>
      <c r="S1016" s="24">
        <f t="shared" si="171"/>
        <v>0</v>
      </c>
      <c r="T1016" s="24" t="str">
        <f t="shared" si="172"/>
        <v>drain</v>
      </c>
      <c r="V1016" s="24">
        <f t="shared" si="175"/>
        <v>0</v>
      </c>
      <c r="W1016" s="24">
        <f t="shared" si="173"/>
        <v>0</v>
      </c>
      <c r="X1016" s="24">
        <f t="shared" si="176"/>
        <v>0</v>
      </c>
      <c r="Z1016" s="24">
        <f t="shared" si="174"/>
        <v>10788.111519709111</v>
      </c>
      <c r="AB1016" s="24">
        <f t="shared" si="168"/>
        <v>0</v>
      </c>
    </row>
    <row r="1017" x14ac:dyDescent="0.2">
      <c r="I1017" s="25">
        <v>1012</v>
      </c>
      <c r="J1017" s="29">
        <v>0</v>
      </c>
      <c r="L1017" s="25">
        <v>13054.598481357096</v>
      </c>
      <c r="N1017" s="25">
        <v>1012</v>
      </c>
      <c r="O1017" s="25">
        <f t="shared" si="169"/>
        <v>10378.405792678892</v>
      </c>
      <c r="P1017" s="25">
        <f t="shared" si="166"/>
        <v>10378.405792678892</v>
      </c>
      <c r="Q1017" s="25">
        <f t="shared" si="167"/>
        <v>0</v>
      </c>
      <c r="R1017" s="25">
        <f t="shared" si="170"/>
        <v>10378.405792678892</v>
      </c>
      <c r="S1017" s="25">
        <f t="shared" si="171"/>
        <v>0</v>
      </c>
      <c r="T1017" s="25" t="str">
        <f t="shared" si="172"/>
        <v>drain</v>
      </c>
      <c r="V1017" s="25">
        <f t="shared" si="175"/>
        <v>0</v>
      </c>
      <c r="W1017" s="25">
        <f t="shared" si="173"/>
        <v>0</v>
      </c>
      <c r="X1017" s="25">
        <f t="shared" si="176"/>
        <v>0</v>
      </c>
      <c r="Z1017" s="25">
        <f t="shared" si="174"/>
        <v>10378.405792678892</v>
      </c>
      <c r="AB1017" s="25">
        <f t="shared" si="168"/>
        <v>0</v>
      </c>
    </row>
    <row r="1018" x14ac:dyDescent="0.2">
      <c r="I1018" s="24">
        <v>1013</v>
      </c>
      <c r="J1018" s="28">
        <v>0</v>
      </c>
      <c r="L1018" s="24">
        <v>12921.619889068603</v>
      </c>
      <c r="N1018" s="24">
        <v>1013</v>
      </c>
      <c r="O1018" s="24">
        <f t="shared" si="169"/>
        <v>10272.687811809539</v>
      </c>
      <c r="P1018" s="24">
        <f t="shared" si="166"/>
        <v>10272.687811809539</v>
      </c>
      <c r="Q1018" s="24">
        <f t="shared" si="167"/>
        <v>0</v>
      </c>
      <c r="R1018" s="24">
        <f t="shared" si="170"/>
        <v>10272.687811809539</v>
      </c>
      <c r="S1018" s="24">
        <f t="shared" si="171"/>
        <v>0</v>
      </c>
      <c r="T1018" s="24" t="str">
        <f t="shared" si="172"/>
        <v>drain</v>
      </c>
      <c r="V1018" s="24">
        <f t="shared" si="175"/>
        <v>0</v>
      </c>
      <c r="W1018" s="24">
        <f t="shared" si="173"/>
        <v>0</v>
      </c>
      <c r="X1018" s="24">
        <f t="shared" si="176"/>
        <v>0</v>
      </c>
      <c r="Z1018" s="24">
        <f t="shared" si="174"/>
        <v>10272.687811809539</v>
      </c>
      <c r="AB1018" s="24">
        <f t="shared" si="168"/>
        <v>0</v>
      </c>
    </row>
    <row r="1019" x14ac:dyDescent="0.2">
      <c r="I1019" s="25">
        <v>1014</v>
      </c>
      <c r="J1019" s="29">
        <v>0</v>
      </c>
      <c r="L1019" s="25">
        <v>13357.189824044703</v>
      </c>
      <c r="N1019" s="25">
        <v>1014</v>
      </c>
      <c r="O1019" s="25">
        <f t="shared" si="169"/>
        <v>10618.965910115539</v>
      </c>
      <c r="P1019" s="25">
        <f t="shared" si="166"/>
        <v>10618.965910115539</v>
      </c>
      <c r="Q1019" s="25">
        <f t="shared" si="167"/>
        <v>0</v>
      </c>
      <c r="R1019" s="25">
        <f t="shared" si="170"/>
        <v>10618.965910115539</v>
      </c>
      <c r="S1019" s="25">
        <f t="shared" si="171"/>
        <v>0</v>
      </c>
      <c r="T1019" s="25" t="str">
        <f t="shared" si="172"/>
        <v>drain</v>
      </c>
      <c r="V1019" s="25">
        <f t="shared" si="175"/>
        <v>0</v>
      </c>
      <c r="W1019" s="25">
        <f t="shared" si="173"/>
        <v>0</v>
      </c>
      <c r="X1019" s="25">
        <f t="shared" si="176"/>
        <v>0</v>
      </c>
      <c r="Z1019" s="25">
        <f t="shared" si="174"/>
        <v>10618.965910115539</v>
      </c>
      <c r="AB1019" s="25">
        <f t="shared" si="168"/>
        <v>0</v>
      </c>
    </row>
    <row r="1020" x14ac:dyDescent="0.2">
      <c r="I1020" s="24">
        <v>1015</v>
      </c>
      <c r="J1020" s="28">
        <v>0</v>
      </c>
      <c r="L1020" s="24">
        <v>14079.761465644835</v>
      </c>
      <c r="N1020" s="24">
        <v>1015</v>
      </c>
      <c r="O1020" s="24">
        <f t="shared" si="169"/>
        <v>11193.410365187645</v>
      </c>
      <c r="P1020" s="24">
        <f t="shared" si="166"/>
        <v>11193.410365187645</v>
      </c>
      <c r="Q1020" s="24">
        <f t="shared" si="167"/>
        <v>0</v>
      </c>
      <c r="R1020" s="24">
        <f t="shared" si="170"/>
        <v>11193.410365187645</v>
      </c>
      <c r="S1020" s="24">
        <f t="shared" si="171"/>
        <v>0</v>
      </c>
      <c r="T1020" s="24" t="str">
        <f t="shared" si="172"/>
        <v>drain</v>
      </c>
      <c r="V1020" s="24">
        <f t="shared" si="175"/>
        <v>0</v>
      </c>
      <c r="W1020" s="24">
        <f t="shared" si="173"/>
        <v>0</v>
      </c>
      <c r="X1020" s="24">
        <f t="shared" si="176"/>
        <v>0</v>
      </c>
      <c r="Z1020" s="24">
        <f t="shared" si="174"/>
        <v>11193.410365187645</v>
      </c>
      <c r="AB1020" s="24">
        <f t="shared" si="168"/>
        <v>0</v>
      </c>
    </row>
    <row r="1021" x14ac:dyDescent="0.2">
      <c r="I1021" s="25">
        <v>1016</v>
      </c>
      <c r="J1021" s="29">
        <v>0</v>
      </c>
      <c r="L1021" s="25">
        <v>14312.352488327026</v>
      </c>
      <c r="N1021" s="25">
        <v>1016</v>
      </c>
      <c r="O1021" s="25">
        <f t="shared" si="169"/>
        <v>11378.320228219985</v>
      </c>
      <c r="P1021" s="25">
        <f t="shared" si="166"/>
        <v>11378.320228219985</v>
      </c>
      <c r="Q1021" s="25">
        <f t="shared" si="167"/>
        <v>0</v>
      </c>
      <c r="R1021" s="25">
        <f t="shared" si="170"/>
        <v>11378.320228219985</v>
      </c>
      <c r="S1021" s="25">
        <f t="shared" si="171"/>
        <v>0</v>
      </c>
      <c r="T1021" s="25" t="str">
        <f t="shared" si="172"/>
        <v>drain</v>
      </c>
      <c r="V1021" s="25">
        <f t="shared" si="175"/>
        <v>0</v>
      </c>
      <c r="W1021" s="25">
        <f t="shared" si="173"/>
        <v>0</v>
      </c>
      <c r="X1021" s="25">
        <f t="shared" si="176"/>
        <v>0</v>
      </c>
      <c r="Z1021" s="25">
        <f t="shared" si="174"/>
        <v>11378.320228219985</v>
      </c>
      <c r="AB1021" s="25">
        <f t="shared" si="168"/>
        <v>0</v>
      </c>
    </row>
    <row r="1022" x14ac:dyDescent="0.2">
      <c r="I1022" s="24">
        <v>1017</v>
      </c>
      <c r="J1022" s="28">
        <v>0.39433538000000001</v>
      </c>
      <c r="L1022" s="24">
        <v>15153.632868576049</v>
      </c>
      <c r="N1022" s="24">
        <v>1017</v>
      </c>
      <c r="O1022" s="24">
        <f t="shared" si="169"/>
        <v>12047.13813051796</v>
      </c>
      <c r="P1022" s="24">
        <f t="shared" si="166"/>
        <v>12047.13813051796</v>
      </c>
      <c r="Q1022" s="24">
        <f t="shared" si="167"/>
        <v>31546.830400000003</v>
      </c>
      <c r="R1022" s="24">
        <f t="shared" si="170"/>
        <v>0</v>
      </c>
      <c r="S1022" s="24">
        <f t="shared" si="171"/>
        <v>19499.692269482042</v>
      </c>
      <c r="T1022" s="24" t="str">
        <f t="shared" si="172"/>
        <v>charge</v>
      </c>
      <c r="V1022" s="24">
        <f t="shared" si="175"/>
        <v>4000</v>
      </c>
      <c r="W1022" s="24">
        <f t="shared" si="173"/>
        <v>4000</v>
      </c>
      <c r="X1022" s="24">
        <f t="shared" si="176"/>
        <v>0</v>
      </c>
      <c r="Z1022" s="24">
        <f t="shared" si="174"/>
        <v>0</v>
      </c>
      <c r="AB1022" s="24">
        <f t="shared" si="168"/>
        <v>15499.692269482042</v>
      </c>
    </row>
    <row r="1023" x14ac:dyDescent="0.2">
      <c r="I1023" s="25">
        <v>1018</v>
      </c>
      <c r="J1023" s="29">
        <v>0.59407528099999996</v>
      </c>
      <c r="L1023" s="25">
        <v>15839.100356674193</v>
      </c>
      <c r="N1023" s="25">
        <v>1018</v>
      </c>
      <c r="O1023" s="25">
        <f t="shared" si="169"/>
        <v>12592.084783555983</v>
      </c>
      <c r="P1023" s="25">
        <f t="shared" si="166"/>
        <v>12592.084783555983</v>
      </c>
      <c r="Q1023" s="25">
        <f t="shared" si="167"/>
        <v>47526.02248</v>
      </c>
      <c r="R1023" s="25">
        <f t="shared" si="170"/>
        <v>0</v>
      </c>
      <c r="S1023" s="25">
        <f t="shared" si="171"/>
        <v>34933.937696444016</v>
      </c>
      <c r="T1023" s="25" t="str">
        <f t="shared" si="172"/>
        <v>charge</v>
      </c>
      <c r="V1023" s="25">
        <f t="shared" si="175"/>
        <v>0</v>
      </c>
      <c r="W1023" s="25">
        <f t="shared" si="173"/>
        <v>4000</v>
      </c>
      <c r="X1023" s="25">
        <f t="shared" si="176"/>
        <v>0</v>
      </c>
      <c r="Z1023" s="25">
        <f t="shared" si="174"/>
        <v>0</v>
      </c>
      <c r="AB1023" s="25">
        <f t="shared" si="168"/>
        <v>34933.937696444016</v>
      </c>
    </row>
    <row r="1024" x14ac:dyDescent="0.2">
      <c r="I1024" s="24">
        <v>1019</v>
      </c>
      <c r="J1024" s="28">
        <v>0.664146774</v>
      </c>
      <c r="L1024" s="24">
        <v>16558.215531158447</v>
      </c>
      <c r="N1024" s="24">
        <v>1019</v>
      </c>
      <c r="O1024" s="24">
        <f t="shared" si="169"/>
        <v>13163.781347270966</v>
      </c>
      <c r="P1024" s="24">
        <f t="shared" si="166"/>
        <v>13163.781347270966</v>
      </c>
      <c r="Q1024" s="24">
        <f t="shared" si="167"/>
        <v>53131.74192</v>
      </c>
      <c r="R1024" s="24">
        <f t="shared" si="170"/>
        <v>0</v>
      </c>
      <c r="S1024" s="24">
        <f t="shared" si="171"/>
        <v>39967.960572729033</v>
      </c>
      <c r="T1024" s="24" t="str">
        <f t="shared" si="172"/>
        <v>charge</v>
      </c>
      <c r="V1024" s="24">
        <f t="shared" si="175"/>
        <v>0</v>
      </c>
      <c r="W1024" s="24">
        <f t="shared" si="173"/>
        <v>4000</v>
      </c>
      <c r="X1024" s="24">
        <f t="shared" si="176"/>
        <v>0</v>
      </c>
      <c r="Z1024" s="24">
        <f t="shared" si="174"/>
        <v>0</v>
      </c>
      <c r="AB1024" s="24">
        <f t="shared" si="168"/>
        <v>39967.960572729033</v>
      </c>
    </row>
    <row r="1025" x14ac:dyDescent="0.2">
      <c r="I1025" s="25">
        <v>1020</v>
      </c>
      <c r="J1025" s="29">
        <v>0.69044869399999997</v>
      </c>
      <c r="L1025" s="25">
        <v>16494.001070785522</v>
      </c>
      <c r="N1025" s="25">
        <v>1020</v>
      </c>
      <c r="O1025" s="25">
        <f t="shared" si="169"/>
        <v>13112.730851274491</v>
      </c>
      <c r="P1025" s="25">
        <f t="shared" si="166"/>
        <v>13112.730851274491</v>
      </c>
      <c r="Q1025" s="25">
        <f t="shared" si="167"/>
        <v>55235.895519999998</v>
      </c>
      <c r="R1025" s="25">
        <f t="shared" si="170"/>
        <v>0</v>
      </c>
      <c r="S1025" s="25">
        <f t="shared" si="171"/>
        <v>42123.164668725505</v>
      </c>
      <c r="T1025" s="25" t="str">
        <f t="shared" si="172"/>
        <v>charge</v>
      </c>
      <c r="V1025" s="25">
        <f t="shared" si="175"/>
        <v>0</v>
      </c>
      <c r="W1025" s="25">
        <f t="shared" si="173"/>
        <v>4000</v>
      </c>
      <c r="X1025" s="25">
        <f t="shared" si="176"/>
        <v>0</v>
      </c>
      <c r="Z1025" s="25">
        <f t="shared" si="174"/>
        <v>0</v>
      </c>
      <c r="AB1025" s="25">
        <f t="shared" si="168"/>
        <v>42123.164668725505</v>
      </c>
    </row>
    <row r="1026" x14ac:dyDescent="0.2">
      <c r="I1026" s="24">
        <v>1021</v>
      </c>
      <c r="J1026" s="28">
        <v>0.69222689000000004</v>
      </c>
      <c r="L1026" s="24">
        <v>16458.405882930754</v>
      </c>
      <c r="N1026" s="24">
        <v>1021</v>
      </c>
      <c r="O1026" s="24">
        <f t="shared" si="169"/>
        <v>13084.43267692995</v>
      </c>
      <c r="P1026" s="24">
        <f t="shared" si="166"/>
        <v>13084.43267692995</v>
      </c>
      <c r="Q1026" s="24">
        <f t="shared" si="167"/>
        <v>55378.1512</v>
      </c>
      <c r="R1026" s="24">
        <f t="shared" si="170"/>
        <v>0</v>
      </c>
      <c r="S1026" s="24">
        <f t="shared" si="171"/>
        <v>42293.718523070049</v>
      </c>
      <c r="T1026" s="24" t="str">
        <f t="shared" si="172"/>
        <v>charge</v>
      </c>
      <c r="V1026" s="24">
        <f t="shared" si="175"/>
        <v>0</v>
      </c>
      <c r="W1026" s="24">
        <f t="shared" si="173"/>
        <v>4000</v>
      </c>
      <c r="X1026" s="24">
        <f t="shared" si="176"/>
        <v>0</v>
      </c>
      <c r="Z1026" s="24">
        <f t="shared" si="174"/>
        <v>0</v>
      </c>
      <c r="AB1026" s="24">
        <f t="shared" si="168"/>
        <v>42293.718523070049</v>
      </c>
    </row>
    <row r="1027" x14ac:dyDescent="0.2">
      <c r="I1027" s="25">
        <v>1022</v>
      </c>
      <c r="J1027" s="29">
        <v>0.71446826800000007</v>
      </c>
      <c r="L1027" s="25">
        <v>16316.939473724364</v>
      </c>
      <c r="N1027" s="25">
        <v>1022</v>
      </c>
      <c r="O1027" s="25">
        <f t="shared" si="169"/>
        <v>12971.96688161087</v>
      </c>
      <c r="P1027" s="25">
        <f t="shared" si="166"/>
        <v>12971.96688161087</v>
      </c>
      <c r="Q1027" s="25">
        <f t="shared" si="167"/>
        <v>57157.461440000006</v>
      </c>
      <c r="R1027" s="25">
        <f t="shared" si="170"/>
        <v>0</v>
      </c>
      <c r="S1027" s="25">
        <f t="shared" si="171"/>
        <v>44185.494558389139</v>
      </c>
      <c r="T1027" s="25" t="str">
        <f t="shared" si="172"/>
        <v>charge</v>
      </c>
      <c r="V1027" s="25">
        <f t="shared" si="175"/>
        <v>0</v>
      </c>
      <c r="W1027" s="25">
        <f t="shared" si="173"/>
        <v>4000</v>
      </c>
      <c r="X1027" s="25">
        <f t="shared" si="176"/>
        <v>0</v>
      </c>
      <c r="Z1027" s="25">
        <f t="shared" si="174"/>
        <v>0</v>
      </c>
      <c r="AB1027" s="25">
        <f t="shared" si="168"/>
        <v>44185.494558389139</v>
      </c>
    </row>
    <row r="1028" x14ac:dyDescent="0.2">
      <c r="I1028" s="24">
        <v>1023</v>
      </c>
      <c r="J1028" s="28">
        <v>0.721790296</v>
      </c>
      <c r="L1028" s="24">
        <v>16246.115259003638</v>
      </c>
      <c r="N1028" s="24">
        <v>1023</v>
      </c>
      <c r="O1028" s="24">
        <f t="shared" si="169"/>
        <v>12915.661630907893</v>
      </c>
      <c r="P1028" s="24">
        <f t="shared" si="166"/>
        <v>12915.661630907893</v>
      </c>
      <c r="Q1028" s="24">
        <f t="shared" si="167"/>
        <v>57743.223680000003</v>
      </c>
      <c r="R1028" s="24">
        <f t="shared" si="170"/>
        <v>0</v>
      </c>
      <c r="S1028" s="24">
        <f t="shared" si="171"/>
        <v>44827.562049092114</v>
      </c>
      <c r="T1028" s="24" t="str">
        <f t="shared" si="172"/>
        <v>charge</v>
      </c>
      <c r="V1028" s="24">
        <f t="shared" si="175"/>
        <v>0</v>
      </c>
      <c r="W1028" s="24">
        <f t="shared" si="173"/>
        <v>4000</v>
      </c>
      <c r="X1028" s="24">
        <f t="shared" si="176"/>
        <v>0</v>
      </c>
      <c r="Z1028" s="24">
        <f t="shared" si="174"/>
        <v>0</v>
      </c>
      <c r="AB1028" s="24">
        <f t="shared" si="168"/>
        <v>44827.562049092114</v>
      </c>
    </row>
    <row r="1029" x14ac:dyDescent="0.2">
      <c r="I1029" s="25">
        <v>1024</v>
      </c>
      <c r="J1029" s="29">
        <v>0.69832866199999999</v>
      </c>
      <c r="L1029" s="25">
        <v>16374.506334495543</v>
      </c>
      <c r="N1029" s="25">
        <v>1024</v>
      </c>
      <c r="O1029" s="25">
        <f t="shared" si="169"/>
        <v>13017.732535923958</v>
      </c>
      <c r="P1029" s="25">
        <f t="shared" si="166"/>
        <v>13017.732535923958</v>
      </c>
      <c r="Q1029" s="25">
        <f t="shared" si="167"/>
        <v>55866.292959999999</v>
      </c>
      <c r="R1029" s="25">
        <f t="shared" si="170"/>
        <v>0</v>
      </c>
      <c r="S1029" s="25">
        <f t="shared" si="171"/>
        <v>42848.560424076044</v>
      </c>
      <c r="T1029" s="25" t="str">
        <f t="shared" si="172"/>
        <v>charge</v>
      </c>
      <c r="V1029" s="25">
        <f t="shared" si="175"/>
        <v>0</v>
      </c>
      <c r="W1029" s="25">
        <f t="shared" si="173"/>
        <v>4000</v>
      </c>
      <c r="X1029" s="25">
        <f t="shared" si="176"/>
        <v>0</v>
      </c>
      <c r="Z1029" s="25">
        <f t="shared" si="174"/>
        <v>0</v>
      </c>
      <c r="AB1029" s="25">
        <f t="shared" si="168"/>
        <v>42848.560424076044</v>
      </c>
    </row>
    <row r="1030" x14ac:dyDescent="0.2">
      <c r="I1030" s="24">
        <v>1025</v>
      </c>
      <c r="J1030" s="28">
        <v>0.51277586499999994</v>
      </c>
      <c r="L1030" s="24">
        <v>16888.571232414244</v>
      </c>
      <c r="N1030" s="24">
        <v>1025</v>
      </c>
      <c r="O1030" s="24">
        <f t="shared" si="169"/>
        <v>13426.414129769324</v>
      </c>
      <c r="P1030" s="24">
        <f t="shared" ref="P1030:P1093" si="177">O1030-$E$8*$E$9</f>
        <v>13426.414129769324</v>
      </c>
      <c r="Q1030" s="24">
        <f t="shared" ref="Q1030:Q1093" si="178">J1030*$E$7</f>
        <v>41022.069199999998</v>
      </c>
      <c r="R1030" s="24">
        <f t="shared" si="170"/>
        <v>0</v>
      </c>
      <c r="S1030" s="24">
        <f t="shared" si="171"/>
        <v>27595.655070230674</v>
      </c>
      <c r="T1030" s="24" t="str">
        <f t="shared" si="172"/>
        <v>charge</v>
      </c>
      <c r="V1030" s="24">
        <f t="shared" si="175"/>
        <v>0</v>
      </c>
      <c r="W1030" s="24">
        <f t="shared" si="173"/>
        <v>4000</v>
      </c>
      <c r="X1030" s="24">
        <f t="shared" si="176"/>
        <v>0</v>
      </c>
      <c r="Z1030" s="24">
        <f t="shared" si="174"/>
        <v>0</v>
      </c>
      <c r="AB1030" s="24">
        <f t="shared" ref="AB1030:AB1093" si="179">IF(T1030="charge",(S1030-V1030),0)</f>
        <v>27595.655070230674</v>
      </c>
    </row>
    <row r="1031" x14ac:dyDescent="0.2">
      <c r="I1031" s="25">
        <v>1026</v>
      </c>
      <c r="J1031" s="29">
        <v>0</v>
      </c>
      <c r="L1031" s="25">
        <v>17432.995368766784</v>
      </c>
      <c r="N1031" s="25">
        <v>1026</v>
      </c>
      <c r="O1031" s="25">
        <f t="shared" ref="O1031:O1094" si="180">L1031*$O$2</f>
        <v>13859.231318169594</v>
      </c>
      <c r="P1031" s="25">
        <f t="shared" si="177"/>
        <v>13859.231318169594</v>
      </c>
      <c r="Q1031" s="25">
        <f t="shared" si="178"/>
        <v>0</v>
      </c>
      <c r="R1031" s="25">
        <f t="shared" ref="R1031:R1094" si="181">IF(P1031&gt;Q1031,P1031-Q1031,0)</f>
        <v>13859.231318169594</v>
      </c>
      <c r="S1031" s="25">
        <f t="shared" ref="S1031:S1094" si="182">IF(Q1031&gt;P1031,Q1031-P1031,0)</f>
        <v>0</v>
      </c>
      <c r="T1031" s="25" t="str">
        <f t="shared" ref="T1031:T1094" si="183">IF(P1031&gt;Q1031,"drain","charge")</f>
        <v>drain</v>
      </c>
      <c r="V1031" s="25">
        <f t="shared" si="175"/>
        <v>0</v>
      </c>
      <c r="W1031" s="25">
        <f t="shared" ref="W1031:W1094" si="184">IF(W1030+S1031&gt;$E$11,$E$11,IF(T1031="charge",W1030+(S1031*$E$12),IF((W1030-R1031)&gt;0,W1030-R1031,0)))</f>
        <v>0</v>
      </c>
      <c r="X1031" s="25">
        <f t="shared" si="176"/>
        <v>4000</v>
      </c>
      <c r="Z1031" s="25">
        <f t="shared" ref="Z1031:Z1094" si="185">R1031-X1031</f>
        <v>9859.2313181695936</v>
      </c>
      <c r="AB1031" s="25">
        <f t="shared" si="179"/>
        <v>0</v>
      </c>
    </row>
    <row r="1032" x14ac:dyDescent="0.2">
      <c r="I1032" s="24">
        <v>1027</v>
      </c>
      <c r="J1032" s="28">
        <v>0</v>
      </c>
      <c r="L1032" s="24">
        <v>18974.870424079894</v>
      </c>
      <c r="N1032" s="24">
        <v>1027</v>
      </c>
      <c r="O1032" s="24">
        <f t="shared" si="180"/>
        <v>15085.021987143517</v>
      </c>
      <c r="P1032" s="24">
        <f t="shared" si="177"/>
        <v>15085.021987143517</v>
      </c>
      <c r="Q1032" s="24">
        <f t="shared" si="178"/>
        <v>0</v>
      </c>
      <c r="R1032" s="24">
        <f t="shared" si="181"/>
        <v>15085.021987143517</v>
      </c>
      <c r="S1032" s="24">
        <f t="shared" si="182"/>
        <v>0</v>
      </c>
      <c r="T1032" s="24" t="str">
        <f t="shared" si="183"/>
        <v>drain</v>
      </c>
      <c r="V1032" s="24">
        <f t="shared" ref="V1032:V1095" si="186">IF(W1032&gt;=W1031,(W1032-W1031),0)</f>
        <v>0</v>
      </c>
      <c r="W1032" s="24">
        <f t="shared" si="184"/>
        <v>0</v>
      </c>
      <c r="X1032" s="24">
        <f t="shared" ref="X1032:X1095" si="187">IF(T1032="drain",W1031-W1032,0)</f>
        <v>0</v>
      </c>
      <c r="Z1032" s="24">
        <f t="shared" si="185"/>
        <v>15085.021987143517</v>
      </c>
      <c r="AB1032" s="24">
        <f t="shared" si="179"/>
        <v>0</v>
      </c>
    </row>
    <row r="1033" x14ac:dyDescent="0.2">
      <c r="I1033" s="25">
        <v>1028</v>
      </c>
      <c r="J1033" s="29">
        <v>0</v>
      </c>
      <c r="L1033" s="25">
        <v>18719.230366802214</v>
      </c>
      <c r="N1033" s="25">
        <v>1028</v>
      </c>
      <c r="O1033" s="25">
        <f t="shared" si="180"/>
        <v>14881.788141607762</v>
      </c>
      <c r="P1033" s="25">
        <f t="shared" si="177"/>
        <v>14881.788141607762</v>
      </c>
      <c r="Q1033" s="25">
        <f t="shared" si="178"/>
        <v>0</v>
      </c>
      <c r="R1033" s="25">
        <f t="shared" si="181"/>
        <v>14881.788141607762</v>
      </c>
      <c r="S1033" s="25">
        <f t="shared" si="182"/>
        <v>0</v>
      </c>
      <c r="T1033" s="25" t="str">
        <f t="shared" si="183"/>
        <v>drain</v>
      </c>
      <c r="V1033" s="25">
        <f t="shared" si="186"/>
        <v>0</v>
      </c>
      <c r="W1033" s="25">
        <f t="shared" si="184"/>
        <v>0</v>
      </c>
      <c r="X1033" s="25">
        <f t="shared" si="187"/>
        <v>0</v>
      </c>
      <c r="Z1033" s="25">
        <f t="shared" si="185"/>
        <v>14881.788141607762</v>
      </c>
      <c r="AB1033" s="25">
        <f t="shared" si="179"/>
        <v>0</v>
      </c>
    </row>
    <row r="1034" x14ac:dyDescent="0.2">
      <c r="I1034" s="24">
        <v>1029</v>
      </c>
      <c r="J1034" s="28">
        <v>0</v>
      </c>
      <c r="L1034" s="24">
        <v>17829.53030090332</v>
      </c>
      <c r="N1034" s="24">
        <v>1029</v>
      </c>
      <c r="O1034" s="24">
        <f t="shared" si="180"/>
        <v>14174.47658921814</v>
      </c>
      <c r="P1034" s="24">
        <f t="shared" si="177"/>
        <v>14174.47658921814</v>
      </c>
      <c r="Q1034" s="24">
        <f t="shared" si="178"/>
        <v>0</v>
      </c>
      <c r="R1034" s="24">
        <f t="shared" si="181"/>
        <v>14174.47658921814</v>
      </c>
      <c r="S1034" s="24">
        <f t="shared" si="182"/>
        <v>0</v>
      </c>
      <c r="T1034" s="24" t="str">
        <f t="shared" si="183"/>
        <v>drain</v>
      </c>
      <c r="V1034" s="24">
        <f t="shared" si="186"/>
        <v>0</v>
      </c>
      <c r="W1034" s="24">
        <f t="shared" si="184"/>
        <v>0</v>
      </c>
      <c r="X1034" s="24">
        <f t="shared" si="187"/>
        <v>0</v>
      </c>
      <c r="Z1034" s="24">
        <f t="shared" si="185"/>
        <v>14174.47658921814</v>
      </c>
      <c r="AB1034" s="24">
        <f t="shared" si="179"/>
        <v>0</v>
      </c>
    </row>
    <row r="1035" x14ac:dyDescent="0.2">
      <c r="I1035" s="25">
        <v>1030</v>
      </c>
      <c r="J1035" s="29">
        <v>0</v>
      </c>
      <c r="L1035" s="25">
        <v>17588.70914325714</v>
      </c>
      <c r="N1035" s="25">
        <v>1030</v>
      </c>
      <c r="O1035" s="25">
        <f t="shared" si="180"/>
        <v>13983.023768889427</v>
      </c>
      <c r="P1035" s="25">
        <f t="shared" si="177"/>
        <v>13983.023768889427</v>
      </c>
      <c r="Q1035" s="25">
        <f t="shared" si="178"/>
        <v>0</v>
      </c>
      <c r="R1035" s="25">
        <f t="shared" si="181"/>
        <v>13983.023768889427</v>
      </c>
      <c r="S1035" s="25">
        <f t="shared" si="182"/>
        <v>0</v>
      </c>
      <c r="T1035" s="25" t="str">
        <f t="shared" si="183"/>
        <v>drain</v>
      </c>
      <c r="V1035" s="25">
        <f t="shared" si="186"/>
        <v>0</v>
      </c>
      <c r="W1035" s="25">
        <f t="shared" si="184"/>
        <v>0</v>
      </c>
      <c r="X1035" s="25">
        <f t="shared" si="187"/>
        <v>0</v>
      </c>
      <c r="Z1035" s="25">
        <f t="shared" si="185"/>
        <v>13983.023768889427</v>
      </c>
      <c r="AB1035" s="25">
        <f t="shared" si="179"/>
        <v>0</v>
      </c>
    </row>
    <row r="1036" x14ac:dyDescent="0.2">
      <c r="I1036" s="24">
        <v>1031</v>
      </c>
      <c r="J1036" s="28">
        <v>0</v>
      </c>
      <c r="L1036" s="24">
        <v>17056.926218843459</v>
      </c>
      <c r="N1036" s="24">
        <v>1031</v>
      </c>
      <c r="O1036" s="24">
        <f t="shared" si="180"/>
        <v>13560.256343980551</v>
      </c>
      <c r="P1036" s="24">
        <f t="shared" si="177"/>
        <v>13560.256343980551</v>
      </c>
      <c r="Q1036" s="24">
        <f t="shared" si="178"/>
        <v>0</v>
      </c>
      <c r="R1036" s="24">
        <f t="shared" si="181"/>
        <v>13560.256343980551</v>
      </c>
      <c r="S1036" s="24">
        <f t="shared" si="182"/>
        <v>0</v>
      </c>
      <c r="T1036" s="24" t="str">
        <f t="shared" si="183"/>
        <v>drain</v>
      </c>
      <c r="V1036" s="24">
        <f t="shared" si="186"/>
        <v>0</v>
      </c>
      <c r="W1036" s="24">
        <f t="shared" si="184"/>
        <v>0</v>
      </c>
      <c r="X1036" s="24">
        <f t="shared" si="187"/>
        <v>0</v>
      </c>
      <c r="Z1036" s="24">
        <f t="shared" si="185"/>
        <v>13560.256343980551</v>
      </c>
      <c r="AB1036" s="24">
        <f t="shared" si="179"/>
        <v>0</v>
      </c>
    </row>
    <row r="1037" x14ac:dyDescent="0.2">
      <c r="I1037" s="25">
        <v>1032</v>
      </c>
      <c r="J1037" s="29">
        <v>0</v>
      </c>
      <c r="L1037" s="25">
        <v>16076.221751546858</v>
      </c>
      <c r="N1037" s="25">
        <v>1032</v>
      </c>
      <c r="O1037" s="25">
        <f t="shared" si="180"/>
        <v>12780.596292479753</v>
      </c>
      <c r="P1037" s="25">
        <f t="shared" si="177"/>
        <v>12780.596292479753</v>
      </c>
      <c r="Q1037" s="25">
        <f t="shared" si="178"/>
        <v>0</v>
      </c>
      <c r="R1037" s="25">
        <f t="shared" si="181"/>
        <v>12780.596292479753</v>
      </c>
      <c r="S1037" s="25">
        <f t="shared" si="182"/>
        <v>0</v>
      </c>
      <c r="T1037" s="25" t="str">
        <f t="shared" si="183"/>
        <v>drain</v>
      </c>
      <c r="V1037" s="25">
        <f t="shared" si="186"/>
        <v>0</v>
      </c>
      <c r="W1037" s="25">
        <f t="shared" si="184"/>
        <v>0</v>
      </c>
      <c r="X1037" s="25">
        <f t="shared" si="187"/>
        <v>0</v>
      </c>
      <c r="Z1037" s="25">
        <f t="shared" si="185"/>
        <v>12780.596292479753</v>
      </c>
      <c r="AB1037" s="25">
        <f t="shared" si="179"/>
        <v>0</v>
      </c>
    </row>
    <row r="1038" x14ac:dyDescent="0.2">
      <c r="I1038" s="24">
        <v>1033</v>
      </c>
      <c r="J1038" s="28">
        <v>0</v>
      </c>
      <c r="L1038" s="24">
        <v>14860.180722331999</v>
      </c>
      <c r="N1038" s="24">
        <v>1033</v>
      </c>
      <c r="O1038" s="24">
        <f t="shared" si="180"/>
        <v>11813.84367425394</v>
      </c>
      <c r="P1038" s="24">
        <f t="shared" si="177"/>
        <v>11813.84367425394</v>
      </c>
      <c r="Q1038" s="24">
        <f t="shared" si="178"/>
        <v>0</v>
      </c>
      <c r="R1038" s="24">
        <f t="shared" si="181"/>
        <v>11813.84367425394</v>
      </c>
      <c r="S1038" s="24">
        <f t="shared" si="182"/>
        <v>0</v>
      </c>
      <c r="T1038" s="24" t="str">
        <f t="shared" si="183"/>
        <v>drain</v>
      </c>
      <c r="V1038" s="24">
        <f t="shared" si="186"/>
        <v>0</v>
      </c>
      <c r="W1038" s="24">
        <f t="shared" si="184"/>
        <v>0</v>
      </c>
      <c r="X1038" s="24">
        <f t="shared" si="187"/>
        <v>0</v>
      </c>
      <c r="Z1038" s="24">
        <f t="shared" si="185"/>
        <v>11813.84367425394</v>
      </c>
      <c r="AB1038" s="24">
        <f t="shared" si="179"/>
        <v>0</v>
      </c>
    </row>
    <row r="1039" x14ac:dyDescent="0.2">
      <c r="I1039" s="25">
        <v>1034</v>
      </c>
      <c r="J1039" s="29">
        <v>0</v>
      </c>
      <c r="L1039" s="25">
        <v>13758.205614233017</v>
      </c>
      <c r="N1039" s="25">
        <v>1034</v>
      </c>
      <c r="O1039" s="25">
        <f t="shared" si="180"/>
        <v>10937.773463315249</v>
      </c>
      <c r="P1039" s="25">
        <f t="shared" si="177"/>
        <v>10937.773463315249</v>
      </c>
      <c r="Q1039" s="25">
        <f t="shared" si="178"/>
        <v>0</v>
      </c>
      <c r="R1039" s="25">
        <f t="shared" si="181"/>
        <v>10937.773463315249</v>
      </c>
      <c r="S1039" s="25">
        <f t="shared" si="182"/>
        <v>0</v>
      </c>
      <c r="T1039" s="25" t="str">
        <f t="shared" si="183"/>
        <v>drain</v>
      </c>
      <c r="V1039" s="25">
        <f t="shared" si="186"/>
        <v>0</v>
      </c>
      <c r="W1039" s="25">
        <f t="shared" si="184"/>
        <v>0</v>
      </c>
      <c r="X1039" s="25">
        <f t="shared" si="187"/>
        <v>0</v>
      </c>
      <c r="Z1039" s="25">
        <f t="shared" si="185"/>
        <v>10937.773463315249</v>
      </c>
      <c r="AB1039" s="25">
        <f t="shared" si="179"/>
        <v>0</v>
      </c>
    </row>
    <row r="1040" x14ac:dyDescent="0.2">
      <c r="I1040" s="24">
        <v>1035</v>
      </c>
      <c r="J1040" s="28">
        <v>0</v>
      </c>
      <c r="L1040" s="24">
        <v>13072.922207665442</v>
      </c>
      <c r="N1040" s="24">
        <v>1035</v>
      </c>
      <c r="O1040" s="24">
        <f t="shared" si="180"/>
        <v>10392.973155094027</v>
      </c>
      <c r="P1040" s="24">
        <f t="shared" si="177"/>
        <v>10392.973155094027</v>
      </c>
      <c r="Q1040" s="24">
        <f t="shared" si="178"/>
        <v>0</v>
      </c>
      <c r="R1040" s="24">
        <f t="shared" si="181"/>
        <v>10392.973155094027</v>
      </c>
      <c r="S1040" s="24">
        <f t="shared" si="182"/>
        <v>0</v>
      </c>
      <c r="T1040" s="24" t="str">
        <f t="shared" si="183"/>
        <v>drain</v>
      </c>
      <c r="V1040" s="24">
        <f t="shared" si="186"/>
        <v>0</v>
      </c>
      <c r="W1040" s="24">
        <f t="shared" si="184"/>
        <v>0</v>
      </c>
      <c r="X1040" s="24">
        <f t="shared" si="187"/>
        <v>0</v>
      </c>
      <c r="Z1040" s="24">
        <f t="shared" si="185"/>
        <v>10392.973155094027</v>
      </c>
      <c r="AB1040" s="24">
        <f t="shared" si="179"/>
        <v>0</v>
      </c>
    </row>
    <row r="1041" x14ac:dyDescent="0.2">
      <c r="I1041" s="25">
        <v>1036</v>
      </c>
      <c r="J1041" s="29">
        <v>0</v>
      </c>
      <c r="L1041" s="25">
        <v>12660.674182724952</v>
      </c>
      <c r="N1041" s="25">
        <v>1036</v>
      </c>
      <c r="O1041" s="25">
        <f t="shared" si="180"/>
        <v>10065.235975266338</v>
      </c>
      <c r="P1041" s="25">
        <f t="shared" si="177"/>
        <v>10065.235975266338</v>
      </c>
      <c r="Q1041" s="25">
        <f t="shared" si="178"/>
        <v>0</v>
      </c>
      <c r="R1041" s="25">
        <f t="shared" si="181"/>
        <v>10065.235975266338</v>
      </c>
      <c r="S1041" s="25">
        <f t="shared" si="182"/>
        <v>0</v>
      </c>
      <c r="T1041" s="25" t="str">
        <f t="shared" si="183"/>
        <v>drain</v>
      </c>
      <c r="V1041" s="25">
        <f t="shared" si="186"/>
        <v>0</v>
      </c>
      <c r="W1041" s="25">
        <f t="shared" si="184"/>
        <v>0</v>
      </c>
      <c r="X1041" s="25">
        <f t="shared" si="187"/>
        <v>0</v>
      </c>
      <c r="Z1041" s="25">
        <f t="shared" si="185"/>
        <v>10065.235975266338</v>
      </c>
      <c r="AB1041" s="25">
        <f t="shared" si="179"/>
        <v>0</v>
      </c>
    </row>
    <row r="1042" x14ac:dyDescent="0.2">
      <c r="I1042" s="24">
        <v>1037</v>
      </c>
      <c r="J1042" s="28">
        <v>0</v>
      </c>
      <c r="L1042" s="24">
        <v>12595.785680913925</v>
      </c>
      <c r="N1042" s="24">
        <v>1037</v>
      </c>
      <c r="O1042" s="24">
        <f t="shared" si="180"/>
        <v>10013.649616326571</v>
      </c>
      <c r="P1042" s="24">
        <f t="shared" si="177"/>
        <v>10013.649616326571</v>
      </c>
      <c r="Q1042" s="24">
        <f t="shared" si="178"/>
        <v>0</v>
      </c>
      <c r="R1042" s="24">
        <f t="shared" si="181"/>
        <v>10013.649616326571</v>
      </c>
      <c r="S1042" s="24">
        <f t="shared" si="182"/>
        <v>0</v>
      </c>
      <c r="T1042" s="24" t="str">
        <f t="shared" si="183"/>
        <v>drain</v>
      </c>
      <c r="V1042" s="24">
        <f t="shared" si="186"/>
        <v>0</v>
      </c>
      <c r="W1042" s="24">
        <f t="shared" si="184"/>
        <v>0</v>
      </c>
      <c r="X1042" s="24">
        <f t="shared" si="187"/>
        <v>0</v>
      </c>
      <c r="Z1042" s="24">
        <f t="shared" si="185"/>
        <v>10013.649616326571</v>
      </c>
      <c r="AB1042" s="24">
        <f t="shared" si="179"/>
        <v>0</v>
      </c>
    </row>
    <row r="1043" x14ac:dyDescent="0.2">
      <c r="I1043" s="25">
        <v>1038</v>
      </c>
      <c r="J1043" s="29">
        <v>0</v>
      </c>
      <c r="L1043" s="25">
        <v>12888.643756198882</v>
      </c>
      <c r="N1043" s="25">
        <v>1038</v>
      </c>
      <c r="O1043" s="25">
        <f t="shared" si="180"/>
        <v>10246.471786178112</v>
      </c>
      <c r="P1043" s="25">
        <f t="shared" si="177"/>
        <v>10246.471786178112</v>
      </c>
      <c r="Q1043" s="25">
        <f t="shared" si="178"/>
        <v>0</v>
      </c>
      <c r="R1043" s="25">
        <f t="shared" si="181"/>
        <v>10246.471786178112</v>
      </c>
      <c r="S1043" s="25">
        <f t="shared" si="182"/>
        <v>0</v>
      </c>
      <c r="T1043" s="25" t="str">
        <f t="shared" si="183"/>
        <v>drain</v>
      </c>
      <c r="V1043" s="25">
        <f t="shared" si="186"/>
        <v>0</v>
      </c>
      <c r="W1043" s="25">
        <f t="shared" si="184"/>
        <v>0</v>
      </c>
      <c r="X1043" s="25">
        <f t="shared" si="187"/>
        <v>0</v>
      </c>
      <c r="Z1043" s="25">
        <f t="shared" si="185"/>
        <v>10246.471786178112</v>
      </c>
      <c r="AB1043" s="25">
        <f t="shared" si="179"/>
        <v>0</v>
      </c>
    </row>
    <row r="1044" x14ac:dyDescent="0.2">
      <c r="I1044" s="24">
        <v>1039</v>
      </c>
      <c r="J1044" s="28">
        <v>0</v>
      </c>
      <c r="L1044" s="24">
        <v>13305.870335674284</v>
      </c>
      <c r="N1044" s="24">
        <v>1039</v>
      </c>
      <c r="O1044" s="24">
        <f t="shared" si="180"/>
        <v>10578.166916861057</v>
      </c>
      <c r="P1044" s="24">
        <f t="shared" si="177"/>
        <v>10578.166916861057</v>
      </c>
      <c r="Q1044" s="24">
        <f t="shared" si="178"/>
        <v>0</v>
      </c>
      <c r="R1044" s="24">
        <f t="shared" si="181"/>
        <v>10578.166916861057</v>
      </c>
      <c r="S1044" s="24">
        <f t="shared" si="182"/>
        <v>0</v>
      </c>
      <c r="T1044" s="24" t="str">
        <f t="shared" si="183"/>
        <v>drain</v>
      </c>
      <c r="V1044" s="24">
        <f t="shared" si="186"/>
        <v>0</v>
      </c>
      <c r="W1044" s="24">
        <f t="shared" si="184"/>
        <v>0</v>
      </c>
      <c r="X1044" s="24">
        <f t="shared" si="187"/>
        <v>0</v>
      </c>
      <c r="Z1044" s="24">
        <f t="shared" si="185"/>
        <v>10578.166916861057</v>
      </c>
      <c r="AB1044" s="24">
        <f t="shared" si="179"/>
        <v>0</v>
      </c>
    </row>
    <row r="1045" x14ac:dyDescent="0.2">
      <c r="I1045" s="25">
        <v>1040</v>
      </c>
      <c r="J1045" s="29">
        <v>5.0764820000000002E-3</v>
      </c>
      <c r="L1045" s="25">
        <v>13227.859955120086</v>
      </c>
      <c r="N1045" s="25">
        <v>1040</v>
      </c>
      <c r="O1045" s="25">
        <f t="shared" si="180"/>
        <v>10516.148664320468</v>
      </c>
      <c r="P1045" s="25">
        <f t="shared" si="177"/>
        <v>10516.148664320468</v>
      </c>
      <c r="Q1045" s="25">
        <f t="shared" si="178"/>
        <v>406.11856</v>
      </c>
      <c r="R1045" s="25">
        <f t="shared" si="181"/>
        <v>10110.030104320467</v>
      </c>
      <c r="S1045" s="25">
        <f t="shared" si="182"/>
        <v>0</v>
      </c>
      <c r="T1045" s="25" t="str">
        <f t="shared" si="183"/>
        <v>drain</v>
      </c>
      <c r="V1045" s="25">
        <f t="shared" si="186"/>
        <v>0</v>
      </c>
      <c r="W1045" s="25">
        <f t="shared" si="184"/>
        <v>0</v>
      </c>
      <c r="X1045" s="25">
        <f t="shared" si="187"/>
        <v>0</v>
      </c>
      <c r="Z1045" s="25">
        <f t="shared" si="185"/>
        <v>10110.030104320467</v>
      </c>
      <c r="AB1045" s="25">
        <f t="shared" si="179"/>
        <v>0</v>
      </c>
    </row>
    <row r="1046" x14ac:dyDescent="0.2">
      <c r="I1046" s="24">
        <v>1041</v>
      </c>
      <c r="J1046" s="28">
        <v>0.28439468199999995</v>
      </c>
      <c r="L1046" s="24">
        <v>14176.163100910186</v>
      </c>
      <c r="N1046" s="24">
        <v>1041</v>
      </c>
      <c r="O1046" s="24">
        <f t="shared" si="180"/>
        <v>11270.049665223598</v>
      </c>
      <c r="P1046" s="24">
        <f t="shared" si="177"/>
        <v>11270.049665223598</v>
      </c>
      <c r="Q1046" s="24">
        <f t="shared" si="178"/>
        <v>22751.574559999997</v>
      </c>
      <c r="R1046" s="24">
        <f t="shared" si="181"/>
        <v>0</v>
      </c>
      <c r="S1046" s="24">
        <f t="shared" si="182"/>
        <v>11481.524894776399</v>
      </c>
      <c r="T1046" s="24" t="str">
        <f t="shared" si="183"/>
        <v>charge</v>
      </c>
      <c r="V1046" s="24">
        <f t="shared" si="186"/>
        <v>4000</v>
      </c>
      <c r="W1046" s="24">
        <f t="shared" si="184"/>
        <v>4000</v>
      </c>
      <c r="X1046" s="24">
        <f t="shared" si="187"/>
        <v>0</v>
      </c>
      <c r="Z1046" s="24">
        <f t="shared" si="185"/>
        <v>0</v>
      </c>
      <c r="AB1046" s="24">
        <f t="shared" si="179"/>
        <v>7481.5248947763994</v>
      </c>
    </row>
    <row r="1047" x14ac:dyDescent="0.2">
      <c r="I1047" s="25">
        <v>1042</v>
      </c>
      <c r="J1047" s="29">
        <v>0.38947037400000001</v>
      </c>
      <c r="L1047" s="25">
        <v>15315.56703519821</v>
      </c>
      <c r="N1047" s="25">
        <v>1042</v>
      </c>
      <c r="O1047" s="25">
        <f t="shared" si="180"/>
        <v>12175.875792982577</v>
      </c>
      <c r="P1047" s="25">
        <f t="shared" si="177"/>
        <v>12175.875792982577</v>
      </c>
      <c r="Q1047" s="25">
        <f t="shared" si="178"/>
        <v>31157.629919999999</v>
      </c>
      <c r="R1047" s="25">
        <f t="shared" si="181"/>
        <v>0</v>
      </c>
      <c r="S1047" s="25">
        <f t="shared" si="182"/>
        <v>18981.754127017422</v>
      </c>
      <c r="T1047" s="25" t="str">
        <f t="shared" si="183"/>
        <v>charge</v>
      </c>
      <c r="V1047" s="25">
        <f t="shared" si="186"/>
        <v>0</v>
      </c>
      <c r="W1047" s="25">
        <f t="shared" si="184"/>
        <v>4000</v>
      </c>
      <c r="X1047" s="25">
        <f t="shared" si="187"/>
        <v>0</v>
      </c>
      <c r="Z1047" s="25">
        <f t="shared" si="185"/>
        <v>0</v>
      </c>
      <c r="AB1047" s="25">
        <f t="shared" si="179"/>
        <v>18981.754127017422</v>
      </c>
    </row>
    <row r="1048" x14ac:dyDescent="0.2">
      <c r="I1048" s="24">
        <v>1043</v>
      </c>
      <c r="J1048" s="28">
        <v>0.46955628700000002</v>
      </c>
      <c r="L1048" s="24">
        <v>15659.435188198089</v>
      </c>
      <c r="N1048" s="24">
        <v>1043</v>
      </c>
      <c r="O1048" s="24">
        <f t="shared" si="180"/>
        <v>12449.250974617482</v>
      </c>
      <c r="P1048" s="24">
        <f t="shared" si="177"/>
        <v>12449.250974617482</v>
      </c>
      <c r="Q1048" s="24">
        <f t="shared" si="178"/>
        <v>37564.502959999998</v>
      </c>
      <c r="R1048" s="24">
        <f t="shared" si="181"/>
        <v>0</v>
      </c>
      <c r="S1048" s="24">
        <f t="shared" si="182"/>
        <v>25115.251985382514</v>
      </c>
      <c r="T1048" s="24" t="str">
        <f t="shared" si="183"/>
        <v>charge</v>
      </c>
      <c r="V1048" s="24">
        <f t="shared" si="186"/>
        <v>0</v>
      </c>
      <c r="W1048" s="24">
        <f t="shared" si="184"/>
        <v>4000</v>
      </c>
      <c r="X1048" s="24">
        <f t="shared" si="187"/>
        <v>0</v>
      </c>
      <c r="Z1048" s="24">
        <f t="shared" si="185"/>
        <v>0</v>
      </c>
      <c r="AB1048" s="24">
        <f t="shared" si="179"/>
        <v>25115.251985382514</v>
      </c>
    </row>
    <row r="1049" x14ac:dyDescent="0.2">
      <c r="I1049" s="25">
        <v>1044</v>
      </c>
      <c r="J1049" s="29">
        <v>0.63346668700000008</v>
      </c>
      <c r="L1049" s="25">
        <v>15680.055092144012</v>
      </c>
      <c r="N1049" s="25">
        <v>1044</v>
      </c>
      <c r="O1049" s="25">
        <f t="shared" si="180"/>
        <v>12465.64379825449</v>
      </c>
      <c r="P1049" s="25">
        <f t="shared" si="177"/>
        <v>12465.64379825449</v>
      </c>
      <c r="Q1049" s="25">
        <f t="shared" si="178"/>
        <v>50677.334960000007</v>
      </c>
      <c r="R1049" s="25">
        <f t="shared" si="181"/>
        <v>0</v>
      </c>
      <c r="S1049" s="25">
        <f t="shared" si="182"/>
        <v>38211.691161745519</v>
      </c>
      <c r="T1049" s="25" t="str">
        <f t="shared" si="183"/>
        <v>charge</v>
      </c>
      <c r="V1049" s="25">
        <f t="shared" si="186"/>
        <v>0</v>
      </c>
      <c r="W1049" s="25">
        <f t="shared" si="184"/>
        <v>4000</v>
      </c>
      <c r="X1049" s="25">
        <f t="shared" si="187"/>
        <v>0</v>
      </c>
      <c r="Z1049" s="25">
        <f t="shared" si="185"/>
        <v>0</v>
      </c>
      <c r="AB1049" s="25">
        <f t="shared" si="179"/>
        <v>38211.691161745519</v>
      </c>
    </row>
    <row r="1050" x14ac:dyDescent="0.2">
      <c r="I1050" s="24">
        <v>1045</v>
      </c>
      <c r="J1050" s="28">
        <v>0.74125173400000011</v>
      </c>
      <c r="L1050" s="24">
        <v>15644.283103370666</v>
      </c>
      <c r="N1050" s="24">
        <v>1045</v>
      </c>
      <c r="O1050" s="24">
        <f t="shared" si="180"/>
        <v>12437.205067179681</v>
      </c>
      <c r="P1050" s="24">
        <f t="shared" si="177"/>
        <v>12437.205067179681</v>
      </c>
      <c r="Q1050" s="24">
        <f t="shared" si="178"/>
        <v>59300.13872000001</v>
      </c>
      <c r="R1050" s="24">
        <f t="shared" si="181"/>
        <v>0</v>
      </c>
      <c r="S1050" s="24">
        <f t="shared" si="182"/>
        <v>46862.933652820328</v>
      </c>
      <c r="T1050" s="24" t="str">
        <f t="shared" si="183"/>
        <v>charge</v>
      </c>
      <c r="V1050" s="24">
        <f t="shared" si="186"/>
        <v>0</v>
      </c>
      <c r="W1050" s="24">
        <f t="shared" si="184"/>
        <v>4000</v>
      </c>
      <c r="X1050" s="24">
        <f t="shared" si="187"/>
        <v>0</v>
      </c>
      <c r="Z1050" s="24">
        <f t="shared" si="185"/>
        <v>0</v>
      </c>
      <c r="AB1050" s="24">
        <f t="shared" si="179"/>
        <v>46862.933652820328</v>
      </c>
    </row>
    <row r="1051" x14ac:dyDescent="0.2">
      <c r="I1051" s="25">
        <v>1046</v>
      </c>
      <c r="J1051" s="29">
        <v>0.74863202000000006</v>
      </c>
      <c r="L1051" s="25">
        <v>15447.056504344939</v>
      </c>
      <c r="N1051" s="25">
        <v>1046</v>
      </c>
      <c r="O1051" s="25">
        <f t="shared" si="180"/>
        <v>12280.409920954227</v>
      </c>
      <c r="P1051" s="25">
        <f t="shared" si="177"/>
        <v>12280.409920954227</v>
      </c>
      <c r="Q1051" s="25">
        <f t="shared" si="178"/>
        <v>59890.561600000008</v>
      </c>
      <c r="R1051" s="25">
        <f t="shared" si="181"/>
        <v>0</v>
      </c>
      <c r="S1051" s="25">
        <f t="shared" si="182"/>
        <v>47610.151679045783</v>
      </c>
      <c r="T1051" s="25" t="str">
        <f t="shared" si="183"/>
        <v>charge</v>
      </c>
      <c r="V1051" s="25">
        <f t="shared" si="186"/>
        <v>0</v>
      </c>
      <c r="W1051" s="25">
        <f t="shared" si="184"/>
        <v>4000</v>
      </c>
      <c r="X1051" s="25">
        <f t="shared" si="187"/>
        <v>0</v>
      </c>
      <c r="Z1051" s="25">
        <f t="shared" si="185"/>
        <v>0</v>
      </c>
      <c r="AB1051" s="25">
        <f t="shared" si="179"/>
        <v>47610.151679045783</v>
      </c>
    </row>
    <row r="1052" x14ac:dyDescent="0.2">
      <c r="I1052" s="24">
        <v>1047</v>
      </c>
      <c r="J1052" s="28">
        <v>0.73993940899999999</v>
      </c>
      <c r="L1052" s="24">
        <v>15227.594531345367</v>
      </c>
      <c r="N1052" s="24">
        <v>1047</v>
      </c>
      <c r="O1052" s="24">
        <f t="shared" si="180"/>
        <v>12105.937652419567</v>
      </c>
      <c r="P1052" s="24">
        <f t="shared" si="177"/>
        <v>12105.937652419567</v>
      </c>
      <c r="Q1052" s="24">
        <f t="shared" si="178"/>
        <v>59195.152719999998</v>
      </c>
      <c r="R1052" s="24">
        <f t="shared" si="181"/>
        <v>0</v>
      </c>
      <c r="S1052" s="24">
        <f t="shared" si="182"/>
        <v>47089.21506758043</v>
      </c>
      <c r="T1052" s="24" t="str">
        <f t="shared" si="183"/>
        <v>charge</v>
      </c>
      <c r="V1052" s="24">
        <f t="shared" si="186"/>
        <v>0</v>
      </c>
      <c r="W1052" s="24">
        <f t="shared" si="184"/>
        <v>4000</v>
      </c>
      <c r="X1052" s="24">
        <f t="shared" si="187"/>
        <v>0</v>
      </c>
      <c r="Z1052" s="24">
        <f t="shared" si="185"/>
        <v>0</v>
      </c>
      <c r="AB1052" s="24">
        <f t="shared" si="179"/>
        <v>47089.21506758043</v>
      </c>
    </row>
    <row r="1053" x14ac:dyDescent="0.2">
      <c r="I1053" s="25">
        <v>1048</v>
      </c>
      <c r="J1053" s="29">
        <v>0.70158531200000007</v>
      </c>
      <c r="L1053" s="25">
        <v>15378.846287059783</v>
      </c>
      <c r="N1053" s="25">
        <v>1048</v>
      </c>
      <c r="O1053" s="25">
        <f t="shared" si="180"/>
        <v>12226.182798212529</v>
      </c>
      <c r="P1053" s="25">
        <f t="shared" si="177"/>
        <v>12226.182798212529</v>
      </c>
      <c r="Q1053" s="25">
        <f t="shared" si="178"/>
        <v>56126.824960000005</v>
      </c>
      <c r="R1053" s="25">
        <f t="shared" si="181"/>
        <v>0</v>
      </c>
      <c r="S1053" s="25">
        <f t="shared" si="182"/>
        <v>43900.642161787473</v>
      </c>
      <c r="T1053" s="25" t="str">
        <f t="shared" si="183"/>
        <v>charge</v>
      </c>
      <c r="V1053" s="25">
        <f t="shared" si="186"/>
        <v>0</v>
      </c>
      <c r="W1053" s="25">
        <f t="shared" si="184"/>
        <v>4000</v>
      </c>
      <c r="X1053" s="25">
        <f t="shared" si="187"/>
        <v>0</v>
      </c>
      <c r="Z1053" s="25">
        <f t="shared" si="185"/>
        <v>0</v>
      </c>
      <c r="AB1053" s="25">
        <f t="shared" si="179"/>
        <v>43900.642161787473</v>
      </c>
    </row>
    <row r="1054" x14ac:dyDescent="0.2">
      <c r="I1054" s="24">
        <v>1049</v>
      </c>
      <c r="J1054" s="28">
        <v>0.52737484600000006</v>
      </c>
      <c r="L1054" s="24">
        <v>15280.997327327726</v>
      </c>
      <c r="N1054" s="24">
        <v>1049</v>
      </c>
      <c r="O1054" s="24">
        <f t="shared" si="180"/>
        <v>12148.392875225543</v>
      </c>
      <c r="P1054" s="24">
        <f t="shared" si="177"/>
        <v>12148.392875225543</v>
      </c>
      <c r="Q1054" s="24">
        <f t="shared" si="178"/>
        <v>42189.987680000006</v>
      </c>
      <c r="R1054" s="24">
        <f t="shared" si="181"/>
        <v>0</v>
      </c>
      <c r="S1054" s="24">
        <f t="shared" si="182"/>
        <v>30041.59480477446</v>
      </c>
      <c r="T1054" s="24" t="str">
        <f t="shared" si="183"/>
        <v>charge</v>
      </c>
      <c r="V1054" s="24">
        <f t="shared" si="186"/>
        <v>0</v>
      </c>
      <c r="W1054" s="24">
        <f t="shared" si="184"/>
        <v>4000</v>
      </c>
      <c r="X1054" s="24">
        <f t="shared" si="187"/>
        <v>0</v>
      </c>
      <c r="Z1054" s="24">
        <f t="shared" si="185"/>
        <v>0</v>
      </c>
      <c r="AB1054" s="24">
        <f t="shared" si="179"/>
        <v>30041.59480477446</v>
      </c>
    </row>
    <row r="1055" x14ac:dyDescent="0.2">
      <c r="I1055" s="25">
        <v>1050</v>
      </c>
      <c r="J1055" s="29">
        <v>0</v>
      </c>
      <c r="L1055" s="25">
        <v>15265.128761076927</v>
      </c>
      <c r="N1055" s="25">
        <v>1050</v>
      </c>
      <c r="O1055" s="25">
        <f t="shared" si="180"/>
        <v>12135.777365056158</v>
      </c>
      <c r="P1055" s="25">
        <f t="shared" si="177"/>
        <v>12135.777365056158</v>
      </c>
      <c r="Q1055" s="25">
        <f t="shared" si="178"/>
        <v>0</v>
      </c>
      <c r="R1055" s="25">
        <f t="shared" si="181"/>
        <v>12135.777365056158</v>
      </c>
      <c r="S1055" s="25">
        <f t="shared" si="182"/>
        <v>0</v>
      </c>
      <c r="T1055" s="25" t="str">
        <f t="shared" si="183"/>
        <v>drain</v>
      </c>
      <c r="V1055" s="25">
        <f t="shared" si="186"/>
        <v>0</v>
      </c>
      <c r="W1055" s="25">
        <f t="shared" si="184"/>
        <v>0</v>
      </c>
      <c r="X1055" s="25">
        <f t="shared" si="187"/>
        <v>4000</v>
      </c>
      <c r="Z1055" s="25">
        <f t="shared" si="185"/>
        <v>8135.7773650561576</v>
      </c>
      <c r="AB1055" s="25">
        <f t="shared" si="179"/>
        <v>0</v>
      </c>
    </row>
    <row r="1056" x14ac:dyDescent="0.2">
      <c r="I1056" s="24">
        <v>1051</v>
      </c>
      <c r="J1056" s="28">
        <v>0</v>
      </c>
      <c r="L1056" s="24">
        <v>17869.730030572413</v>
      </c>
      <c r="N1056" s="24">
        <v>1051</v>
      </c>
      <c r="O1056" s="24">
        <f t="shared" si="180"/>
        <v>14206.435374305069</v>
      </c>
      <c r="P1056" s="24">
        <f t="shared" si="177"/>
        <v>14206.435374305069</v>
      </c>
      <c r="Q1056" s="24">
        <f t="shared" si="178"/>
        <v>0</v>
      </c>
      <c r="R1056" s="24">
        <f t="shared" si="181"/>
        <v>14206.435374305069</v>
      </c>
      <c r="S1056" s="24">
        <f t="shared" si="182"/>
        <v>0</v>
      </c>
      <c r="T1056" s="24" t="str">
        <f t="shared" si="183"/>
        <v>drain</v>
      </c>
      <c r="V1056" s="24">
        <f t="shared" si="186"/>
        <v>0</v>
      </c>
      <c r="W1056" s="24">
        <f t="shared" si="184"/>
        <v>0</v>
      </c>
      <c r="X1056" s="24">
        <f t="shared" si="187"/>
        <v>0</v>
      </c>
      <c r="Z1056" s="24">
        <f t="shared" si="185"/>
        <v>14206.435374305069</v>
      </c>
      <c r="AB1056" s="24">
        <f t="shared" si="179"/>
        <v>0</v>
      </c>
    </row>
    <row r="1057" x14ac:dyDescent="0.2">
      <c r="I1057" s="25">
        <v>1052</v>
      </c>
      <c r="J1057" s="29">
        <v>0</v>
      </c>
      <c r="L1057" s="25">
        <v>19412.221458482742</v>
      </c>
      <c r="N1057" s="25">
        <v>1052</v>
      </c>
      <c r="O1057" s="25">
        <f t="shared" si="180"/>
        <v>15432.71605949378</v>
      </c>
      <c r="P1057" s="25">
        <f t="shared" si="177"/>
        <v>15432.71605949378</v>
      </c>
      <c r="Q1057" s="25">
        <f t="shared" si="178"/>
        <v>0</v>
      </c>
      <c r="R1057" s="25">
        <f t="shared" si="181"/>
        <v>15432.71605949378</v>
      </c>
      <c r="S1057" s="25">
        <f t="shared" si="182"/>
        <v>0</v>
      </c>
      <c r="T1057" s="25" t="str">
        <f t="shared" si="183"/>
        <v>drain</v>
      </c>
      <c r="V1057" s="25">
        <f t="shared" si="186"/>
        <v>0</v>
      </c>
      <c r="W1057" s="25">
        <f t="shared" si="184"/>
        <v>0</v>
      </c>
      <c r="X1057" s="25">
        <f t="shared" si="187"/>
        <v>0</v>
      </c>
      <c r="Z1057" s="25">
        <f t="shared" si="185"/>
        <v>15432.71605949378</v>
      </c>
      <c r="AB1057" s="25">
        <f t="shared" si="179"/>
        <v>0</v>
      </c>
    </row>
    <row r="1058" x14ac:dyDescent="0.2">
      <c r="I1058" s="24">
        <v>1053</v>
      </c>
      <c r="J1058" s="28">
        <v>0</v>
      </c>
      <c r="L1058" s="24">
        <v>19536.610278415679</v>
      </c>
      <c r="N1058" s="24">
        <v>1053</v>
      </c>
      <c r="O1058" s="24">
        <f t="shared" si="180"/>
        <v>15531.605171340465</v>
      </c>
      <c r="P1058" s="24">
        <f t="shared" si="177"/>
        <v>15531.605171340465</v>
      </c>
      <c r="Q1058" s="24">
        <f t="shared" si="178"/>
        <v>0</v>
      </c>
      <c r="R1058" s="24">
        <f t="shared" si="181"/>
        <v>15531.605171340465</v>
      </c>
      <c r="S1058" s="24">
        <f t="shared" si="182"/>
        <v>0</v>
      </c>
      <c r="T1058" s="24" t="str">
        <f t="shared" si="183"/>
        <v>drain</v>
      </c>
      <c r="V1058" s="24">
        <f t="shared" si="186"/>
        <v>0</v>
      </c>
      <c r="W1058" s="24">
        <f t="shared" si="184"/>
        <v>0</v>
      </c>
      <c r="X1058" s="24">
        <f t="shared" si="187"/>
        <v>0</v>
      </c>
      <c r="Z1058" s="24">
        <f t="shared" si="185"/>
        <v>15531.605171340465</v>
      </c>
      <c r="AB1058" s="24">
        <f t="shared" si="179"/>
        <v>0</v>
      </c>
    </row>
    <row r="1059" x14ac:dyDescent="0.2">
      <c r="I1059" s="25">
        <v>1054</v>
      </c>
      <c r="J1059" s="29">
        <v>0</v>
      </c>
      <c r="L1059" s="25">
        <v>19113.756597995758</v>
      </c>
      <c r="N1059" s="25">
        <v>1054</v>
      </c>
      <c r="O1059" s="25">
        <f t="shared" si="180"/>
        <v>15195.436495406628</v>
      </c>
      <c r="P1059" s="25">
        <f t="shared" si="177"/>
        <v>15195.436495406628</v>
      </c>
      <c r="Q1059" s="25">
        <f t="shared" si="178"/>
        <v>0</v>
      </c>
      <c r="R1059" s="25">
        <f t="shared" si="181"/>
        <v>15195.436495406628</v>
      </c>
      <c r="S1059" s="25">
        <f t="shared" si="182"/>
        <v>0</v>
      </c>
      <c r="T1059" s="25" t="str">
        <f t="shared" si="183"/>
        <v>drain</v>
      </c>
      <c r="V1059" s="25">
        <f t="shared" si="186"/>
        <v>0</v>
      </c>
      <c r="W1059" s="25">
        <f t="shared" si="184"/>
        <v>0</v>
      </c>
      <c r="X1059" s="25">
        <f t="shared" si="187"/>
        <v>0</v>
      </c>
      <c r="Z1059" s="25">
        <f t="shared" si="185"/>
        <v>15195.436495406628</v>
      </c>
      <c r="AB1059" s="25">
        <f t="shared" si="179"/>
        <v>0</v>
      </c>
    </row>
    <row r="1060" x14ac:dyDescent="0.2">
      <c r="I1060" s="24">
        <v>1055</v>
      </c>
      <c r="J1060" s="28">
        <v>0</v>
      </c>
      <c r="L1060" s="24">
        <v>18584.635567760466</v>
      </c>
      <c r="N1060" s="24">
        <v>1055</v>
      </c>
      <c r="O1060" s="24">
        <f t="shared" si="180"/>
        <v>14774.785276369572</v>
      </c>
      <c r="P1060" s="24">
        <f t="shared" si="177"/>
        <v>14774.785276369572</v>
      </c>
      <c r="Q1060" s="24">
        <f t="shared" si="178"/>
        <v>0</v>
      </c>
      <c r="R1060" s="24">
        <f t="shared" si="181"/>
        <v>14774.785276369572</v>
      </c>
      <c r="S1060" s="24">
        <f t="shared" si="182"/>
        <v>0</v>
      </c>
      <c r="T1060" s="24" t="str">
        <f t="shared" si="183"/>
        <v>drain</v>
      </c>
      <c r="V1060" s="24">
        <f t="shared" si="186"/>
        <v>0</v>
      </c>
      <c r="W1060" s="24">
        <f t="shared" si="184"/>
        <v>0</v>
      </c>
      <c r="X1060" s="24">
        <f t="shared" si="187"/>
        <v>0</v>
      </c>
      <c r="Z1060" s="24">
        <f t="shared" si="185"/>
        <v>14774.785276369572</v>
      </c>
      <c r="AB1060" s="24">
        <f t="shared" si="179"/>
        <v>0</v>
      </c>
    </row>
    <row r="1061" x14ac:dyDescent="0.2">
      <c r="I1061" s="25">
        <v>1056</v>
      </c>
      <c r="J1061" s="29">
        <v>0</v>
      </c>
      <c r="L1061" s="25">
        <v>17367.929923188683</v>
      </c>
      <c r="N1061" s="25">
        <v>1056</v>
      </c>
      <c r="O1061" s="25">
        <f t="shared" si="180"/>
        <v>13807.504288935004</v>
      </c>
      <c r="P1061" s="25">
        <f t="shared" si="177"/>
        <v>13807.504288935004</v>
      </c>
      <c r="Q1061" s="25">
        <f t="shared" si="178"/>
        <v>0</v>
      </c>
      <c r="R1061" s="25">
        <f t="shared" si="181"/>
        <v>13807.504288935004</v>
      </c>
      <c r="S1061" s="25">
        <f t="shared" si="182"/>
        <v>0</v>
      </c>
      <c r="T1061" s="25" t="str">
        <f t="shared" si="183"/>
        <v>drain</v>
      </c>
      <c r="V1061" s="25">
        <f t="shared" si="186"/>
        <v>0</v>
      </c>
      <c r="W1061" s="25">
        <f t="shared" si="184"/>
        <v>0</v>
      </c>
      <c r="X1061" s="25">
        <f t="shared" si="187"/>
        <v>0</v>
      </c>
      <c r="Z1061" s="25">
        <f t="shared" si="185"/>
        <v>13807.504288935004</v>
      </c>
      <c r="AB1061" s="25">
        <f t="shared" si="179"/>
        <v>0</v>
      </c>
    </row>
    <row r="1062" x14ac:dyDescent="0.2">
      <c r="I1062" s="24">
        <v>1057</v>
      </c>
      <c r="J1062" s="28">
        <v>0</v>
      </c>
      <c r="L1062" s="24">
        <v>15536.737589120863</v>
      </c>
      <c r="N1062" s="24">
        <v>1057</v>
      </c>
      <c r="O1062" s="24">
        <f t="shared" si="180"/>
        <v>12351.706383351087</v>
      </c>
      <c r="P1062" s="24">
        <f t="shared" si="177"/>
        <v>12351.706383351087</v>
      </c>
      <c r="Q1062" s="24">
        <f t="shared" si="178"/>
        <v>0</v>
      </c>
      <c r="R1062" s="24">
        <f t="shared" si="181"/>
        <v>12351.706383351087</v>
      </c>
      <c r="S1062" s="24">
        <f t="shared" si="182"/>
        <v>0</v>
      </c>
      <c r="T1062" s="24" t="str">
        <f t="shared" si="183"/>
        <v>drain</v>
      </c>
      <c r="V1062" s="24">
        <f t="shared" si="186"/>
        <v>0</v>
      </c>
      <c r="W1062" s="24">
        <f t="shared" si="184"/>
        <v>0</v>
      </c>
      <c r="X1062" s="24">
        <f t="shared" si="187"/>
        <v>0</v>
      </c>
      <c r="Z1062" s="24">
        <f t="shared" si="185"/>
        <v>12351.706383351087</v>
      </c>
      <c r="AB1062" s="24">
        <f t="shared" si="179"/>
        <v>0</v>
      </c>
    </row>
    <row r="1063" x14ac:dyDescent="0.2">
      <c r="I1063" s="25">
        <v>1058</v>
      </c>
      <c r="J1063" s="29">
        <v>0</v>
      </c>
      <c r="L1063" s="25">
        <v>14014.785035514831</v>
      </c>
      <c r="N1063" s="25">
        <v>1058</v>
      </c>
      <c r="O1063" s="25">
        <f t="shared" si="180"/>
        <v>11141.754103234291</v>
      </c>
      <c r="P1063" s="25">
        <f t="shared" si="177"/>
        <v>11141.754103234291</v>
      </c>
      <c r="Q1063" s="25">
        <f t="shared" si="178"/>
        <v>0</v>
      </c>
      <c r="R1063" s="25">
        <f t="shared" si="181"/>
        <v>11141.754103234291</v>
      </c>
      <c r="S1063" s="25">
        <f t="shared" si="182"/>
        <v>0</v>
      </c>
      <c r="T1063" s="25" t="str">
        <f t="shared" si="183"/>
        <v>drain</v>
      </c>
      <c r="V1063" s="25">
        <f t="shared" si="186"/>
        <v>0</v>
      </c>
      <c r="W1063" s="25">
        <f t="shared" si="184"/>
        <v>0</v>
      </c>
      <c r="X1063" s="25">
        <f t="shared" si="187"/>
        <v>0</v>
      </c>
      <c r="Z1063" s="25">
        <f t="shared" si="185"/>
        <v>11141.754103234291</v>
      </c>
      <c r="AB1063" s="25">
        <f t="shared" si="179"/>
        <v>0</v>
      </c>
    </row>
    <row r="1064" x14ac:dyDescent="0.2">
      <c r="I1064" s="24">
        <v>1059</v>
      </c>
      <c r="J1064" s="28">
        <v>0</v>
      </c>
      <c r="L1064" s="24">
        <v>13061.98305003643</v>
      </c>
      <c r="N1064" s="24">
        <v>1059</v>
      </c>
      <c r="O1064" s="24">
        <f t="shared" si="180"/>
        <v>10384.276524778961</v>
      </c>
      <c r="P1064" s="24">
        <f t="shared" si="177"/>
        <v>10384.276524778961</v>
      </c>
      <c r="Q1064" s="24">
        <f t="shared" si="178"/>
        <v>0</v>
      </c>
      <c r="R1064" s="24">
        <f t="shared" si="181"/>
        <v>10384.276524778961</v>
      </c>
      <c r="S1064" s="24">
        <f t="shared" si="182"/>
        <v>0</v>
      </c>
      <c r="T1064" s="24" t="str">
        <f t="shared" si="183"/>
        <v>drain</v>
      </c>
      <c r="V1064" s="24">
        <f t="shared" si="186"/>
        <v>0</v>
      </c>
      <c r="W1064" s="24">
        <f t="shared" si="184"/>
        <v>0</v>
      </c>
      <c r="X1064" s="24">
        <f t="shared" si="187"/>
        <v>0</v>
      </c>
      <c r="Z1064" s="24">
        <f t="shared" si="185"/>
        <v>10384.276524778961</v>
      </c>
      <c r="AB1064" s="24">
        <f t="shared" si="179"/>
        <v>0</v>
      </c>
    </row>
    <row r="1065" x14ac:dyDescent="0.2">
      <c r="I1065" s="25">
        <v>1060</v>
      </c>
      <c r="J1065" s="29">
        <v>0</v>
      </c>
      <c r="L1065" s="25">
        <v>12913.252210474013</v>
      </c>
      <c r="N1065" s="25">
        <v>1060</v>
      </c>
      <c r="O1065" s="25">
        <f t="shared" si="180"/>
        <v>10266.03550732684</v>
      </c>
      <c r="P1065" s="25">
        <f t="shared" si="177"/>
        <v>10266.03550732684</v>
      </c>
      <c r="Q1065" s="25">
        <f t="shared" si="178"/>
        <v>0</v>
      </c>
      <c r="R1065" s="25">
        <f t="shared" si="181"/>
        <v>10266.03550732684</v>
      </c>
      <c r="S1065" s="25">
        <f t="shared" si="182"/>
        <v>0</v>
      </c>
      <c r="T1065" s="25" t="str">
        <f t="shared" si="183"/>
        <v>drain</v>
      </c>
      <c r="V1065" s="25">
        <f t="shared" si="186"/>
        <v>0</v>
      </c>
      <c r="W1065" s="25">
        <f t="shared" si="184"/>
        <v>0</v>
      </c>
      <c r="X1065" s="25">
        <f t="shared" si="187"/>
        <v>0</v>
      </c>
      <c r="Z1065" s="25">
        <f t="shared" si="185"/>
        <v>10266.03550732684</v>
      </c>
      <c r="AB1065" s="25">
        <f t="shared" si="179"/>
        <v>0</v>
      </c>
    </row>
    <row r="1066" x14ac:dyDescent="0.2">
      <c r="I1066" s="24">
        <v>1061</v>
      </c>
      <c r="J1066" s="28">
        <v>0</v>
      </c>
      <c r="L1066" s="24">
        <v>13002.851386308668</v>
      </c>
      <c r="N1066" s="24">
        <v>1061</v>
      </c>
      <c r="O1066" s="24">
        <f t="shared" si="180"/>
        <v>10337.266852115392</v>
      </c>
      <c r="P1066" s="24">
        <f t="shared" si="177"/>
        <v>10337.266852115392</v>
      </c>
      <c r="Q1066" s="24">
        <f t="shared" si="178"/>
        <v>0</v>
      </c>
      <c r="R1066" s="24">
        <f t="shared" si="181"/>
        <v>10337.266852115392</v>
      </c>
      <c r="S1066" s="24">
        <f t="shared" si="182"/>
        <v>0</v>
      </c>
      <c r="T1066" s="24" t="str">
        <f t="shared" si="183"/>
        <v>drain</v>
      </c>
      <c r="V1066" s="24">
        <f t="shared" si="186"/>
        <v>0</v>
      </c>
      <c r="W1066" s="24">
        <f t="shared" si="184"/>
        <v>0</v>
      </c>
      <c r="X1066" s="24">
        <f t="shared" si="187"/>
        <v>0</v>
      </c>
      <c r="Z1066" s="24">
        <f t="shared" si="185"/>
        <v>10337.266852115392</v>
      </c>
      <c r="AB1066" s="24">
        <f t="shared" si="179"/>
        <v>0</v>
      </c>
    </row>
    <row r="1067" x14ac:dyDescent="0.2">
      <c r="I1067" s="25">
        <v>1062</v>
      </c>
      <c r="J1067" s="29">
        <v>0</v>
      </c>
      <c r="L1067" s="25">
        <v>13675.569851064682</v>
      </c>
      <c r="N1067" s="25">
        <v>1062</v>
      </c>
      <c r="O1067" s="25">
        <f t="shared" si="180"/>
        <v>10872.078031596422</v>
      </c>
      <c r="P1067" s="25">
        <f t="shared" si="177"/>
        <v>10872.078031596422</v>
      </c>
      <c r="Q1067" s="25">
        <f t="shared" si="178"/>
        <v>0</v>
      </c>
      <c r="R1067" s="25">
        <f t="shared" si="181"/>
        <v>10872.078031596422</v>
      </c>
      <c r="S1067" s="25">
        <f t="shared" si="182"/>
        <v>0</v>
      </c>
      <c r="T1067" s="25" t="str">
        <f t="shared" si="183"/>
        <v>drain</v>
      </c>
      <c r="V1067" s="25">
        <f t="shared" si="186"/>
        <v>0</v>
      </c>
      <c r="W1067" s="25">
        <f t="shared" si="184"/>
        <v>0</v>
      </c>
      <c r="X1067" s="25">
        <f t="shared" si="187"/>
        <v>0</v>
      </c>
      <c r="Z1067" s="25">
        <f t="shared" si="185"/>
        <v>10872.078031596422</v>
      </c>
      <c r="AB1067" s="25">
        <f t="shared" si="179"/>
        <v>0</v>
      </c>
    </row>
    <row r="1068" x14ac:dyDescent="0.2">
      <c r="I1068" s="24">
        <v>1063</v>
      </c>
      <c r="J1068" s="28">
        <v>0</v>
      </c>
      <c r="L1068" s="24">
        <v>14829.72004008293</v>
      </c>
      <c r="N1068" s="24">
        <v>1063</v>
      </c>
      <c r="O1068" s="24">
        <f t="shared" si="180"/>
        <v>11789.627431865929</v>
      </c>
      <c r="P1068" s="24">
        <f t="shared" si="177"/>
        <v>11789.627431865929</v>
      </c>
      <c r="Q1068" s="24">
        <f t="shared" si="178"/>
        <v>0</v>
      </c>
      <c r="R1068" s="24">
        <f t="shared" si="181"/>
        <v>11789.627431865929</v>
      </c>
      <c r="S1068" s="24">
        <f t="shared" si="182"/>
        <v>0</v>
      </c>
      <c r="T1068" s="24" t="str">
        <f t="shared" si="183"/>
        <v>drain</v>
      </c>
      <c r="V1068" s="24">
        <f t="shared" si="186"/>
        <v>0</v>
      </c>
      <c r="W1068" s="24">
        <f t="shared" si="184"/>
        <v>0</v>
      </c>
      <c r="X1068" s="24">
        <f t="shared" si="187"/>
        <v>0</v>
      </c>
      <c r="Z1068" s="24">
        <f t="shared" si="185"/>
        <v>11789.627431865929</v>
      </c>
      <c r="AB1068" s="24">
        <f t="shared" si="179"/>
        <v>0</v>
      </c>
    </row>
    <row r="1069" x14ac:dyDescent="0.2">
      <c r="I1069" s="25">
        <v>1064</v>
      </c>
      <c r="J1069" s="29">
        <v>2.2936110000000001E-3</v>
      </c>
      <c r="L1069" s="25">
        <v>16249.529553461074</v>
      </c>
      <c r="N1069" s="25">
        <v>1064</v>
      </c>
      <c r="O1069" s="25">
        <f t="shared" si="180"/>
        <v>12918.375995001554</v>
      </c>
      <c r="P1069" s="25">
        <f t="shared" si="177"/>
        <v>12918.375995001554</v>
      </c>
      <c r="Q1069" s="25">
        <f t="shared" si="178"/>
        <v>183.48887999999999</v>
      </c>
      <c r="R1069" s="25">
        <f t="shared" si="181"/>
        <v>12734.887115001553</v>
      </c>
      <c r="S1069" s="25">
        <f t="shared" si="182"/>
        <v>0</v>
      </c>
      <c r="T1069" s="25" t="str">
        <f t="shared" si="183"/>
        <v>drain</v>
      </c>
      <c r="V1069" s="25">
        <f t="shared" si="186"/>
        <v>0</v>
      </c>
      <c r="W1069" s="25">
        <f t="shared" si="184"/>
        <v>0</v>
      </c>
      <c r="X1069" s="25">
        <f t="shared" si="187"/>
        <v>0</v>
      </c>
      <c r="Z1069" s="25">
        <f t="shared" si="185"/>
        <v>12734.887115001553</v>
      </c>
      <c r="AB1069" s="25">
        <f t="shared" si="179"/>
        <v>0</v>
      </c>
    </row>
    <row r="1070" x14ac:dyDescent="0.2">
      <c r="I1070" s="24">
        <v>1065</v>
      </c>
      <c r="J1070" s="28">
        <v>0.204986365</v>
      </c>
      <c r="L1070" s="24">
        <v>17076.825395941734</v>
      </c>
      <c r="N1070" s="24">
        <v>1065</v>
      </c>
      <c r="O1070" s="24">
        <f t="shared" si="180"/>
        <v>13576.076189773679</v>
      </c>
      <c r="P1070" s="24">
        <f t="shared" si="177"/>
        <v>13576.076189773679</v>
      </c>
      <c r="Q1070" s="24">
        <f t="shared" si="178"/>
        <v>16398.909200000002</v>
      </c>
      <c r="R1070" s="24">
        <f t="shared" si="181"/>
        <v>0</v>
      </c>
      <c r="S1070" s="24">
        <f t="shared" si="182"/>
        <v>2822.8330102263226</v>
      </c>
      <c r="T1070" s="24" t="str">
        <f t="shared" si="183"/>
        <v>charge</v>
      </c>
      <c r="V1070" s="24">
        <f t="shared" si="186"/>
        <v>2540.5497092036903</v>
      </c>
      <c r="W1070" s="24">
        <f t="shared" si="184"/>
        <v>2540.5497092036903</v>
      </c>
      <c r="X1070" s="24">
        <f t="shared" si="187"/>
        <v>0</v>
      </c>
      <c r="Z1070" s="24">
        <f t="shared" si="185"/>
        <v>0</v>
      </c>
      <c r="AB1070" s="24">
        <f t="shared" si="179"/>
        <v>282.28330102263226</v>
      </c>
    </row>
    <row r="1071" x14ac:dyDescent="0.2">
      <c r="I1071" s="25">
        <v>1066</v>
      </c>
      <c r="J1071" s="29">
        <v>0.48649757900000001</v>
      </c>
      <c r="L1071" s="25">
        <v>18615.55437197685</v>
      </c>
      <c r="N1071" s="25">
        <v>1066</v>
      </c>
      <c r="O1071" s="25">
        <f t="shared" si="180"/>
        <v>14799.365725721596</v>
      </c>
      <c r="P1071" s="25">
        <f t="shared" si="177"/>
        <v>14799.365725721596</v>
      </c>
      <c r="Q1071" s="25">
        <f t="shared" si="178"/>
        <v>38919.806320000003</v>
      </c>
      <c r="R1071" s="25">
        <f t="shared" si="181"/>
        <v>0</v>
      </c>
      <c r="S1071" s="25">
        <f t="shared" si="182"/>
        <v>24120.440594278407</v>
      </c>
      <c r="T1071" s="25" t="str">
        <f t="shared" si="183"/>
        <v>charge</v>
      </c>
      <c r="V1071" s="25">
        <f t="shared" si="186"/>
        <v>1459.4502907963097</v>
      </c>
      <c r="W1071" s="25">
        <f t="shared" si="184"/>
        <v>4000</v>
      </c>
      <c r="X1071" s="25">
        <f t="shared" si="187"/>
        <v>0</v>
      </c>
      <c r="Z1071" s="25">
        <f t="shared" si="185"/>
        <v>0</v>
      </c>
      <c r="AB1071" s="25">
        <f t="shared" si="179"/>
        <v>22660.990303482096</v>
      </c>
    </row>
    <row r="1072" x14ac:dyDescent="0.2">
      <c r="I1072" s="24">
        <v>1067</v>
      </c>
      <c r="J1072" s="28">
        <v>0.323102428</v>
      </c>
      <c r="L1072" s="24">
        <v>18560.916133952138</v>
      </c>
      <c r="N1072" s="24">
        <v>1067</v>
      </c>
      <c r="O1072" s="24">
        <f t="shared" si="180"/>
        <v>14755.92832649195</v>
      </c>
      <c r="P1072" s="24">
        <f t="shared" si="177"/>
        <v>14755.92832649195</v>
      </c>
      <c r="Q1072" s="24">
        <f t="shared" si="178"/>
        <v>25848.194240000001</v>
      </c>
      <c r="R1072" s="24">
        <f t="shared" si="181"/>
        <v>0</v>
      </c>
      <c r="S1072" s="24">
        <f t="shared" si="182"/>
        <v>11092.26591350805</v>
      </c>
      <c r="T1072" s="24" t="str">
        <f t="shared" si="183"/>
        <v>charge</v>
      </c>
      <c r="V1072" s="24">
        <f t="shared" si="186"/>
        <v>0</v>
      </c>
      <c r="W1072" s="24">
        <f t="shared" si="184"/>
        <v>4000</v>
      </c>
      <c r="X1072" s="24">
        <f t="shared" si="187"/>
        <v>0</v>
      </c>
      <c r="Z1072" s="24">
        <f t="shared" si="185"/>
        <v>0</v>
      </c>
      <c r="AB1072" s="24">
        <f t="shared" si="179"/>
        <v>11092.26591350805</v>
      </c>
    </row>
    <row r="1073" x14ac:dyDescent="0.2">
      <c r="I1073" s="25">
        <v>1068</v>
      </c>
      <c r="J1073" s="29">
        <v>0.28067997100000003</v>
      </c>
      <c r="L1073" s="25">
        <v>18330.978477859495</v>
      </c>
      <c r="N1073" s="25">
        <v>1068</v>
      </c>
      <c r="O1073" s="25">
        <f t="shared" si="180"/>
        <v>14573.1278898983</v>
      </c>
      <c r="P1073" s="25">
        <f t="shared" si="177"/>
        <v>14573.1278898983</v>
      </c>
      <c r="Q1073" s="25">
        <f t="shared" si="178"/>
        <v>22454.397680000002</v>
      </c>
      <c r="R1073" s="25">
        <f t="shared" si="181"/>
        <v>0</v>
      </c>
      <c r="S1073" s="25">
        <f t="shared" si="182"/>
        <v>7881.2697901017018</v>
      </c>
      <c r="T1073" s="25" t="str">
        <f t="shared" si="183"/>
        <v>charge</v>
      </c>
      <c r="V1073" s="25">
        <f t="shared" si="186"/>
        <v>0</v>
      </c>
      <c r="W1073" s="25">
        <f t="shared" si="184"/>
        <v>4000</v>
      </c>
      <c r="X1073" s="25">
        <f t="shared" si="187"/>
        <v>0</v>
      </c>
      <c r="Z1073" s="25">
        <f t="shared" si="185"/>
        <v>0</v>
      </c>
      <c r="AB1073" s="25">
        <f t="shared" si="179"/>
        <v>7881.2697901017018</v>
      </c>
    </row>
    <row r="1074" x14ac:dyDescent="0.2">
      <c r="I1074" s="24">
        <v>1069</v>
      </c>
      <c r="J1074" s="28">
        <v>0.60579976300000005</v>
      </c>
      <c r="L1074" s="24">
        <v>18079.462213611601</v>
      </c>
      <c r="N1074" s="24">
        <v>1069</v>
      </c>
      <c r="O1074" s="24">
        <f t="shared" si="180"/>
        <v>14373.172459821224</v>
      </c>
      <c r="P1074" s="24">
        <f t="shared" si="177"/>
        <v>14373.172459821224</v>
      </c>
      <c r="Q1074" s="24">
        <f t="shared" si="178"/>
        <v>48463.981040000006</v>
      </c>
      <c r="R1074" s="24">
        <f t="shared" si="181"/>
        <v>0</v>
      </c>
      <c r="S1074" s="24">
        <f t="shared" si="182"/>
        <v>34090.808580178782</v>
      </c>
      <c r="T1074" s="24" t="str">
        <f t="shared" si="183"/>
        <v>charge</v>
      </c>
      <c r="V1074" s="24">
        <f t="shared" si="186"/>
        <v>0</v>
      </c>
      <c r="W1074" s="24">
        <f t="shared" si="184"/>
        <v>4000</v>
      </c>
      <c r="X1074" s="24">
        <f t="shared" si="187"/>
        <v>0</v>
      </c>
      <c r="Z1074" s="24">
        <f t="shared" si="185"/>
        <v>0</v>
      </c>
      <c r="AB1074" s="24">
        <f t="shared" si="179"/>
        <v>34090.808580178782</v>
      </c>
    </row>
    <row r="1075" x14ac:dyDescent="0.2">
      <c r="I1075" s="25">
        <v>1070</v>
      </c>
      <c r="J1075" s="29">
        <v>0.696972284</v>
      </c>
      <c r="L1075" s="25">
        <v>17914.498331928251</v>
      </c>
      <c r="N1075" s="25">
        <v>1070</v>
      </c>
      <c r="O1075" s="25">
        <f t="shared" si="180"/>
        <v>14242.026173882959</v>
      </c>
      <c r="P1075" s="25">
        <f t="shared" si="177"/>
        <v>14242.026173882959</v>
      </c>
      <c r="Q1075" s="25">
        <f t="shared" si="178"/>
        <v>55757.782720000003</v>
      </c>
      <c r="R1075" s="25">
        <f t="shared" si="181"/>
        <v>0</v>
      </c>
      <c r="S1075" s="25">
        <f t="shared" si="182"/>
        <v>41515.756546117045</v>
      </c>
      <c r="T1075" s="25" t="str">
        <f t="shared" si="183"/>
        <v>charge</v>
      </c>
      <c r="V1075" s="25">
        <f t="shared" si="186"/>
        <v>0</v>
      </c>
      <c r="W1075" s="25">
        <f t="shared" si="184"/>
        <v>4000</v>
      </c>
      <c r="X1075" s="25">
        <f t="shared" si="187"/>
        <v>0</v>
      </c>
      <c r="Z1075" s="25">
        <f t="shared" si="185"/>
        <v>0</v>
      </c>
      <c r="AB1075" s="25">
        <f t="shared" si="179"/>
        <v>41515.756546117045</v>
      </c>
    </row>
    <row r="1076" x14ac:dyDescent="0.2">
      <c r="I1076" s="24">
        <v>1071</v>
      </c>
      <c r="J1076" s="28">
        <v>0.66412595400000007</v>
      </c>
      <c r="L1076" s="24">
        <v>18043.291507005692</v>
      </c>
      <c r="N1076" s="24">
        <v>1071</v>
      </c>
      <c r="O1076" s="24">
        <f t="shared" si="180"/>
        <v>14344.416748069525</v>
      </c>
      <c r="P1076" s="24">
        <f t="shared" si="177"/>
        <v>14344.416748069525</v>
      </c>
      <c r="Q1076" s="24">
        <f t="shared" si="178"/>
        <v>53130.076320000007</v>
      </c>
      <c r="R1076" s="24">
        <f t="shared" si="181"/>
        <v>0</v>
      </c>
      <c r="S1076" s="24">
        <f t="shared" si="182"/>
        <v>38785.659571930482</v>
      </c>
      <c r="T1076" s="24" t="str">
        <f t="shared" si="183"/>
        <v>charge</v>
      </c>
      <c r="V1076" s="24">
        <f t="shared" si="186"/>
        <v>0</v>
      </c>
      <c r="W1076" s="24">
        <f t="shared" si="184"/>
        <v>4000</v>
      </c>
      <c r="X1076" s="24">
        <f t="shared" si="187"/>
        <v>0</v>
      </c>
      <c r="Z1076" s="24">
        <f t="shared" si="185"/>
        <v>0</v>
      </c>
      <c r="AB1076" s="24">
        <f t="shared" si="179"/>
        <v>38785.659571930482</v>
      </c>
    </row>
    <row r="1077" x14ac:dyDescent="0.2">
      <c r="I1077" s="25">
        <v>1072</v>
      </c>
      <c r="J1077" s="29">
        <v>0.30928276199999999</v>
      </c>
      <c r="L1077" s="25">
        <v>17991.912936115263</v>
      </c>
      <c r="N1077" s="25">
        <v>1072</v>
      </c>
      <c r="O1077" s="25">
        <f t="shared" si="180"/>
        <v>14303.570784211635</v>
      </c>
      <c r="P1077" s="25">
        <f t="shared" si="177"/>
        <v>14303.570784211635</v>
      </c>
      <c r="Q1077" s="25">
        <f t="shared" si="178"/>
        <v>24742.62096</v>
      </c>
      <c r="R1077" s="25">
        <f t="shared" si="181"/>
        <v>0</v>
      </c>
      <c r="S1077" s="25">
        <f t="shared" si="182"/>
        <v>10439.050175788365</v>
      </c>
      <c r="T1077" s="25" t="str">
        <f t="shared" si="183"/>
        <v>charge</v>
      </c>
      <c r="V1077" s="25">
        <f t="shared" si="186"/>
        <v>0</v>
      </c>
      <c r="W1077" s="25">
        <f t="shared" si="184"/>
        <v>4000</v>
      </c>
      <c r="X1077" s="25">
        <f t="shared" si="187"/>
        <v>0</v>
      </c>
      <c r="Z1077" s="25">
        <f t="shared" si="185"/>
        <v>0</v>
      </c>
      <c r="AB1077" s="25">
        <f t="shared" si="179"/>
        <v>10439.050175788365</v>
      </c>
    </row>
    <row r="1078" x14ac:dyDescent="0.2">
      <c r="I1078" s="24">
        <v>1073</v>
      </c>
      <c r="J1078" s="28">
        <v>0.27934306400000003</v>
      </c>
      <c r="L1078" s="24">
        <v>17053.575712954997</v>
      </c>
      <c r="N1078" s="24">
        <v>1073</v>
      </c>
      <c r="O1078" s="24">
        <f t="shared" si="180"/>
        <v>13557.592691799224</v>
      </c>
      <c r="P1078" s="24">
        <f t="shared" si="177"/>
        <v>13557.592691799224</v>
      </c>
      <c r="Q1078" s="24">
        <f t="shared" si="178"/>
        <v>22347.445120000004</v>
      </c>
      <c r="R1078" s="24">
        <f t="shared" si="181"/>
        <v>0</v>
      </c>
      <c r="S1078" s="24">
        <f t="shared" si="182"/>
        <v>8789.8524282007802</v>
      </c>
      <c r="T1078" s="24" t="str">
        <f t="shared" si="183"/>
        <v>charge</v>
      </c>
      <c r="V1078" s="24">
        <f t="shared" si="186"/>
        <v>0</v>
      </c>
      <c r="W1078" s="24">
        <f t="shared" si="184"/>
        <v>4000</v>
      </c>
      <c r="X1078" s="24">
        <f t="shared" si="187"/>
        <v>0</v>
      </c>
      <c r="Z1078" s="24">
        <f t="shared" si="185"/>
        <v>0</v>
      </c>
      <c r="AB1078" s="24">
        <f t="shared" si="179"/>
        <v>8789.8524282007802</v>
      </c>
    </row>
    <row r="1079" x14ac:dyDescent="0.2">
      <c r="I1079" s="25">
        <v>1074</v>
      </c>
      <c r="J1079" s="29">
        <v>0</v>
      </c>
      <c r="L1079" s="25">
        <v>17491.311525535581</v>
      </c>
      <c r="N1079" s="25">
        <v>1074</v>
      </c>
      <c r="O1079" s="25">
        <f t="shared" si="180"/>
        <v>13905.592662800787</v>
      </c>
      <c r="P1079" s="25">
        <f t="shared" si="177"/>
        <v>13905.592662800787</v>
      </c>
      <c r="Q1079" s="25">
        <f t="shared" si="178"/>
        <v>0</v>
      </c>
      <c r="R1079" s="25">
        <f t="shared" si="181"/>
        <v>13905.592662800787</v>
      </c>
      <c r="S1079" s="25">
        <f t="shared" si="182"/>
        <v>0</v>
      </c>
      <c r="T1079" s="25" t="str">
        <f t="shared" si="183"/>
        <v>drain</v>
      </c>
      <c r="V1079" s="25">
        <f t="shared" si="186"/>
        <v>0</v>
      </c>
      <c r="W1079" s="25">
        <f t="shared" si="184"/>
        <v>0</v>
      </c>
      <c r="X1079" s="25">
        <f t="shared" si="187"/>
        <v>4000</v>
      </c>
      <c r="Z1079" s="25">
        <f t="shared" si="185"/>
        <v>9905.5926628007874</v>
      </c>
      <c r="AB1079" s="25">
        <f t="shared" si="179"/>
        <v>0</v>
      </c>
    </row>
    <row r="1080" x14ac:dyDescent="0.2">
      <c r="I1080" s="24">
        <v>1075</v>
      </c>
      <c r="J1080" s="28">
        <v>0</v>
      </c>
      <c r="L1080" s="24">
        <v>20307.681032991408</v>
      </c>
      <c r="N1080" s="24">
        <v>1075</v>
      </c>
      <c r="O1080" s="24">
        <f t="shared" si="180"/>
        <v>16144.606421228171</v>
      </c>
      <c r="P1080" s="24">
        <f t="shared" si="177"/>
        <v>16144.606421228171</v>
      </c>
      <c r="Q1080" s="24">
        <f t="shared" si="178"/>
        <v>0</v>
      </c>
      <c r="R1080" s="24">
        <f t="shared" si="181"/>
        <v>16144.606421228171</v>
      </c>
      <c r="S1080" s="24">
        <f t="shared" si="182"/>
        <v>0</v>
      </c>
      <c r="T1080" s="24" t="str">
        <f t="shared" si="183"/>
        <v>drain</v>
      </c>
      <c r="V1080" s="24">
        <f t="shared" si="186"/>
        <v>0</v>
      </c>
      <c r="W1080" s="24">
        <f t="shared" si="184"/>
        <v>0</v>
      </c>
      <c r="X1080" s="24">
        <f t="shared" si="187"/>
        <v>0</v>
      </c>
      <c r="Z1080" s="24">
        <f t="shared" si="185"/>
        <v>16144.606421228171</v>
      </c>
      <c r="AB1080" s="24">
        <f t="shared" si="179"/>
        <v>0</v>
      </c>
    </row>
    <row r="1081" x14ac:dyDescent="0.2">
      <c r="I1081" s="25">
        <v>1076</v>
      </c>
      <c r="J1081" s="29">
        <v>0</v>
      </c>
      <c r="L1081" s="25">
        <v>21178.451293849943</v>
      </c>
      <c r="N1081" s="25">
        <v>1076</v>
      </c>
      <c r="O1081" s="25">
        <f t="shared" si="180"/>
        <v>16836.868778610704</v>
      </c>
      <c r="P1081" s="25">
        <f t="shared" si="177"/>
        <v>16836.868778610704</v>
      </c>
      <c r="Q1081" s="25">
        <f t="shared" si="178"/>
        <v>0</v>
      </c>
      <c r="R1081" s="25">
        <f t="shared" si="181"/>
        <v>16836.868778610704</v>
      </c>
      <c r="S1081" s="25">
        <f t="shared" si="182"/>
        <v>0</v>
      </c>
      <c r="T1081" s="25" t="str">
        <f t="shared" si="183"/>
        <v>drain</v>
      </c>
      <c r="V1081" s="25">
        <f t="shared" si="186"/>
        <v>0</v>
      </c>
      <c r="W1081" s="25">
        <f t="shared" si="184"/>
        <v>0</v>
      </c>
      <c r="X1081" s="25">
        <f t="shared" si="187"/>
        <v>0</v>
      </c>
      <c r="Z1081" s="25">
        <f t="shared" si="185"/>
        <v>16836.868778610704</v>
      </c>
      <c r="AB1081" s="25">
        <f t="shared" si="179"/>
        <v>0</v>
      </c>
    </row>
    <row r="1082" x14ac:dyDescent="0.2">
      <c r="I1082" s="24">
        <v>1077</v>
      </c>
      <c r="J1082" s="28">
        <v>0</v>
      </c>
      <c r="L1082" s="24">
        <v>21235.94964327812</v>
      </c>
      <c r="N1082" s="24">
        <v>1077</v>
      </c>
      <c r="O1082" s="24">
        <f t="shared" si="180"/>
        <v>16882.579966406105</v>
      </c>
      <c r="P1082" s="24">
        <f t="shared" si="177"/>
        <v>16882.579966406105</v>
      </c>
      <c r="Q1082" s="24">
        <f t="shared" si="178"/>
        <v>0</v>
      </c>
      <c r="R1082" s="24">
        <f t="shared" si="181"/>
        <v>16882.579966406105</v>
      </c>
      <c r="S1082" s="24">
        <f t="shared" si="182"/>
        <v>0</v>
      </c>
      <c r="T1082" s="24" t="str">
        <f t="shared" si="183"/>
        <v>drain</v>
      </c>
      <c r="V1082" s="24">
        <f t="shared" si="186"/>
        <v>0</v>
      </c>
      <c r="W1082" s="24">
        <f t="shared" si="184"/>
        <v>0</v>
      </c>
      <c r="X1082" s="24">
        <f t="shared" si="187"/>
        <v>0</v>
      </c>
      <c r="Z1082" s="24">
        <f t="shared" si="185"/>
        <v>16882.579966406105</v>
      </c>
      <c r="AB1082" s="24">
        <f t="shared" si="179"/>
        <v>0</v>
      </c>
    </row>
    <row r="1083" x14ac:dyDescent="0.2">
      <c r="I1083" s="25">
        <v>1078</v>
      </c>
      <c r="J1083" s="29">
        <v>0</v>
      </c>
      <c r="L1083" s="25">
        <v>20545.385004043579</v>
      </c>
      <c r="N1083" s="25">
        <v>1078</v>
      </c>
      <c r="O1083" s="25">
        <f t="shared" si="180"/>
        <v>16333.581078214645</v>
      </c>
      <c r="P1083" s="25">
        <f t="shared" si="177"/>
        <v>16333.581078214645</v>
      </c>
      <c r="Q1083" s="25">
        <f t="shared" si="178"/>
        <v>0</v>
      </c>
      <c r="R1083" s="25">
        <f t="shared" si="181"/>
        <v>16333.581078214645</v>
      </c>
      <c r="S1083" s="25">
        <f t="shared" si="182"/>
        <v>0</v>
      </c>
      <c r="T1083" s="25" t="str">
        <f t="shared" si="183"/>
        <v>drain</v>
      </c>
      <c r="V1083" s="25">
        <f t="shared" si="186"/>
        <v>0</v>
      </c>
      <c r="W1083" s="25">
        <f t="shared" si="184"/>
        <v>0</v>
      </c>
      <c r="X1083" s="25">
        <f t="shared" si="187"/>
        <v>0</v>
      </c>
      <c r="Z1083" s="25">
        <f t="shared" si="185"/>
        <v>16333.581078214645</v>
      </c>
      <c r="AB1083" s="25">
        <f t="shared" si="179"/>
        <v>0</v>
      </c>
    </row>
    <row r="1084" x14ac:dyDescent="0.2">
      <c r="I1084" s="24">
        <v>1079</v>
      </c>
      <c r="J1084" s="28">
        <v>0</v>
      </c>
      <c r="L1084" s="24">
        <v>19111.026299953461</v>
      </c>
      <c r="N1084" s="24">
        <v>1079</v>
      </c>
      <c r="O1084" s="24">
        <f t="shared" si="180"/>
        <v>15193.265908463001</v>
      </c>
      <c r="P1084" s="24">
        <f t="shared" si="177"/>
        <v>15193.265908463001</v>
      </c>
      <c r="Q1084" s="24">
        <f t="shared" si="178"/>
        <v>0</v>
      </c>
      <c r="R1084" s="24">
        <f t="shared" si="181"/>
        <v>15193.265908463001</v>
      </c>
      <c r="S1084" s="24">
        <f t="shared" si="182"/>
        <v>0</v>
      </c>
      <c r="T1084" s="24" t="str">
        <f t="shared" si="183"/>
        <v>drain</v>
      </c>
      <c r="V1084" s="24">
        <f t="shared" si="186"/>
        <v>0</v>
      </c>
      <c r="W1084" s="24">
        <f t="shared" si="184"/>
        <v>0</v>
      </c>
      <c r="X1084" s="24">
        <f t="shared" si="187"/>
        <v>0</v>
      </c>
      <c r="Z1084" s="24">
        <f t="shared" si="185"/>
        <v>15193.265908463001</v>
      </c>
      <c r="AB1084" s="24">
        <f t="shared" si="179"/>
        <v>0</v>
      </c>
    </row>
    <row r="1085" x14ac:dyDescent="0.2">
      <c r="I1085" s="25">
        <v>1080</v>
      </c>
      <c r="J1085" s="29">
        <v>0</v>
      </c>
      <c r="L1085" s="25">
        <v>17845.428774309155</v>
      </c>
      <c r="N1085" s="25">
        <v>1080</v>
      </c>
      <c r="O1085" s="25">
        <f t="shared" si="180"/>
        <v>14187.115875575779</v>
      </c>
      <c r="P1085" s="25">
        <f t="shared" si="177"/>
        <v>14187.115875575779</v>
      </c>
      <c r="Q1085" s="25">
        <f t="shared" si="178"/>
        <v>0</v>
      </c>
      <c r="R1085" s="25">
        <f t="shared" si="181"/>
        <v>14187.115875575779</v>
      </c>
      <c r="S1085" s="25">
        <f t="shared" si="182"/>
        <v>0</v>
      </c>
      <c r="T1085" s="25" t="str">
        <f t="shared" si="183"/>
        <v>drain</v>
      </c>
      <c r="V1085" s="25">
        <f t="shared" si="186"/>
        <v>0</v>
      </c>
      <c r="W1085" s="25">
        <f t="shared" si="184"/>
        <v>0</v>
      </c>
      <c r="X1085" s="25">
        <f t="shared" si="187"/>
        <v>0</v>
      </c>
      <c r="Z1085" s="25">
        <f t="shared" si="185"/>
        <v>14187.115875575779</v>
      </c>
      <c r="AB1085" s="25">
        <f t="shared" si="179"/>
        <v>0</v>
      </c>
    </row>
    <row r="1086" x14ac:dyDescent="0.2">
      <c r="I1086" s="24">
        <v>1081</v>
      </c>
      <c r="J1086" s="28">
        <v>0</v>
      </c>
      <c r="L1086" s="24">
        <v>15851.075049066543</v>
      </c>
      <c r="N1086" s="24">
        <v>1081</v>
      </c>
      <c r="O1086" s="24">
        <f t="shared" si="180"/>
        <v>12601.604664007902</v>
      </c>
      <c r="P1086" s="24">
        <f t="shared" si="177"/>
        <v>12601.604664007902</v>
      </c>
      <c r="Q1086" s="24">
        <f t="shared" si="178"/>
        <v>0</v>
      </c>
      <c r="R1086" s="24">
        <f t="shared" si="181"/>
        <v>12601.604664007902</v>
      </c>
      <c r="S1086" s="24">
        <f t="shared" si="182"/>
        <v>0</v>
      </c>
      <c r="T1086" s="24" t="str">
        <f t="shared" si="183"/>
        <v>drain</v>
      </c>
      <c r="V1086" s="24">
        <f t="shared" si="186"/>
        <v>0</v>
      </c>
      <c r="W1086" s="24">
        <f t="shared" si="184"/>
        <v>0</v>
      </c>
      <c r="X1086" s="24">
        <f t="shared" si="187"/>
        <v>0</v>
      </c>
      <c r="Z1086" s="24">
        <f t="shared" si="185"/>
        <v>12601.604664007902</v>
      </c>
      <c r="AB1086" s="24">
        <f t="shared" si="179"/>
        <v>0</v>
      </c>
    </row>
    <row r="1087" x14ac:dyDescent="0.2">
      <c r="I1087" s="25">
        <v>1082</v>
      </c>
      <c r="J1087" s="29">
        <v>0</v>
      </c>
      <c r="L1087" s="25">
        <v>14332.344224667548</v>
      </c>
      <c r="N1087" s="25">
        <v>1082</v>
      </c>
      <c r="O1087" s="25">
        <f t="shared" si="180"/>
        <v>11394.213658610701</v>
      </c>
      <c r="P1087" s="25">
        <f t="shared" si="177"/>
        <v>11394.213658610701</v>
      </c>
      <c r="Q1087" s="25">
        <f t="shared" si="178"/>
        <v>0</v>
      </c>
      <c r="R1087" s="25">
        <f t="shared" si="181"/>
        <v>11394.213658610701</v>
      </c>
      <c r="S1087" s="25">
        <f t="shared" si="182"/>
        <v>0</v>
      </c>
      <c r="T1087" s="25" t="str">
        <f t="shared" si="183"/>
        <v>drain</v>
      </c>
      <c r="V1087" s="25">
        <f t="shared" si="186"/>
        <v>0</v>
      </c>
      <c r="W1087" s="25">
        <f t="shared" si="184"/>
        <v>0</v>
      </c>
      <c r="X1087" s="25">
        <f t="shared" si="187"/>
        <v>0</v>
      </c>
      <c r="Z1087" s="25">
        <f t="shared" si="185"/>
        <v>11394.213658610701</v>
      </c>
      <c r="AB1087" s="25">
        <f t="shared" si="179"/>
        <v>0</v>
      </c>
    </row>
    <row r="1088" x14ac:dyDescent="0.2">
      <c r="I1088" s="24">
        <v>1083</v>
      </c>
      <c r="J1088" s="28">
        <v>0</v>
      </c>
      <c r="L1088" s="24">
        <v>14063.237093210219</v>
      </c>
      <c r="N1088" s="24">
        <v>1083</v>
      </c>
      <c r="O1088" s="24">
        <f t="shared" si="180"/>
        <v>11180.273489102125</v>
      </c>
      <c r="P1088" s="24">
        <f t="shared" si="177"/>
        <v>11180.273489102125</v>
      </c>
      <c r="Q1088" s="24">
        <f t="shared" si="178"/>
        <v>0</v>
      </c>
      <c r="R1088" s="24">
        <f t="shared" si="181"/>
        <v>11180.273489102125</v>
      </c>
      <c r="S1088" s="24">
        <f t="shared" si="182"/>
        <v>0</v>
      </c>
      <c r="T1088" s="24" t="str">
        <f t="shared" si="183"/>
        <v>drain</v>
      </c>
      <c r="V1088" s="24">
        <f t="shared" si="186"/>
        <v>0</v>
      </c>
      <c r="W1088" s="24">
        <f t="shared" si="184"/>
        <v>0</v>
      </c>
      <c r="X1088" s="24">
        <f t="shared" si="187"/>
        <v>0</v>
      </c>
      <c r="Z1088" s="24">
        <f t="shared" si="185"/>
        <v>11180.273489102125</v>
      </c>
      <c r="AB1088" s="24">
        <f t="shared" si="179"/>
        <v>0</v>
      </c>
    </row>
    <row r="1089" x14ac:dyDescent="0.2">
      <c r="I1089" s="25">
        <v>1084</v>
      </c>
      <c r="J1089" s="29">
        <v>0</v>
      </c>
      <c r="L1089" s="25">
        <v>13655.153105092048</v>
      </c>
      <c r="N1089" s="25">
        <v>1084</v>
      </c>
      <c r="O1089" s="25">
        <f t="shared" si="180"/>
        <v>10855.846718548179</v>
      </c>
      <c r="P1089" s="25">
        <f t="shared" si="177"/>
        <v>10855.846718548179</v>
      </c>
      <c r="Q1089" s="25">
        <f t="shared" si="178"/>
        <v>0</v>
      </c>
      <c r="R1089" s="25">
        <f t="shared" si="181"/>
        <v>10855.846718548179</v>
      </c>
      <c r="S1089" s="25">
        <f t="shared" si="182"/>
        <v>0</v>
      </c>
      <c r="T1089" s="25" t="str">
        <f t="shared" si="183"/>
        <v>drain</v>
      </c>
      <c r="V1089" s="25">
        <f t="shared" si="186"/>
        <v>0</v>
      </c>
      <c r="W1089" s="25">
        <f t="shared" si="184"/>
        <v>0</v>
      </c>
      <c r="X1089" s="25">
        <f t="shared" si="187"/>
        <v>0</v>
      </c>
      <c r="Z1089" s="25">
        <f t="shared" si="185"/>
        <v>10855.846718548179</v>
      </c>
      <c r="AB1089" s="25">
        <f t="shared" si="179"/>
        <v>0</v>
      </c>
    </row>
    <row r="1090" x14ac:dyDescent="0.2">
      <c r="I1090" s="24">
        <v>1085</v>
      </c>
      <c r="J1090" s="28">
        <v>0</v>
      </c>
      <c r="L1090" s="24">
        <v>13713.75267601013</v>
      </c>
      <c r="N1090" s="24">
        <v>1085</v>
      </c>
      <c r="O1090" s="24">
        <f t="shared" si="180"/>
        <v>10902.433377428053</v>
      </c>
      <c r="P1090" s="24">
        <f t="shared" si="177"/>
        <v>10902.433377428053</v>
      </c>
      <c r="Q1090" s="24">
        <f t="shared" si="178"/>
        <v>0</v>
      </c>
      <c r="R1090" s="24">
        <f t="shared" si="181"/>
        <v>10902.433377428053</v>
      </c>
      <c r="S1090" s="24">
        <f t="shared" si="182"/>
        <v>0</v>
      </c>
      <c r="T1090" s="24" t="str">
        <f t="shared" si="183"/>
        <v>drain</v>
      </c>
      <c r="V1090" s="24">
        <f t="shared" si="186"/>
        <v>0</v>
      </c>
      <c r="W1090" s="24">
        <f t="shared" si="184"/>
        <v>0</v>
      </c>
      <c r="X1090" s="24">
        <f t="shared" si="187"/>
        <v>0</v>
      </c>
      <c r="Z1090" s="24">
        <f t="shared" si="185"/>
        <v>10902.433377428053</v>
      </c>
      <c r="AB1090" s="24">
        <f t="shared" si="179"/>
        <v>0</v>
      </c>
    </row>
    <row r="1091" x14ac:dyDescent="0.2">
      <c r="I1091" s="25">
        <v>1086</v>
      </c>
      <c r="J1091" s="29">
        <v>0</v>
      </c>
      <c r="L1091" s="25">
        <v>14468.526020002364</v>
      </c>
      <c r="N1091" s="25">
        <v>1086</v>
      </c>
      <c r="O1091" s="25">
        <f t="shared" si="180"/>
        <v>11502.47818590188</v>
      </c>
      <c r="P1091" s="25">
        <f t="shared" si="177"/>
        <v>11502.47818590188</v>
      </c>
      <c r="Q1091" s="25">
        <f t="shared" si="178"/>
        <v>0</v>
      </c>
      <c r="R1091" s="25">
        <f t="shared" si="181"/>
        <v>11502.47818590188</v>
      </c>
      <c r="S1091" s="25">
        <f t="shared" si="182"/>
        <v>0</v>
      </c>
      <c r="T1091" s="25" t="str">
        <f t="shared" si="183"/>
        <v>drain</v>
      </c>
      <c r="V1091" s="25">
        <f t="shared" si="186"/>
        <v>0</v>
      </c>
      <c r="W1091" s="25">
        <f t="shared" si="184"/>
        <v>0</v>
      </c>
      <c r="X1091" s="25">
        <f t="shared" si="187"/>
        <v>0</v>
      </c>
      <c r="Z1091" s="25">
        <f t="shared" si="185"/>
        <v>11502.47818590188</v>
      </c>
      <c r="AB1091" s="25">
        <f t="shared" si="179"/>
        <v>0</v>
      </c>
    </row>
    <row r="1092" x14ac:dyDescent="0.2">
      <c r="I1092" s="24">
        <v>1087</v>
      </c>
      <c r="J1092" s="28">
        <v>0</v>
      </c>
      <c r="L1092" s="24">
        <v>15461.200584411619</v>
      </c>
      <c r="N1092" s="24">
        <v>1087</v>
      </c>
      <c r="O1092" s="24">
        <f t="shared" si="180"/>
        <v>12291.654464607238</v>
      </c>
      <c r="P1092" s="24">
        <f t="shared" si="177"/>
        <v>12291.654464607238</v>
      </c>
      <c r="Q1092" s="24">
        <f t="shared" si="178"/>
        <v>0</v>
      </c>
      <c r="R1092" s="24">
        <f t="shared" si="181"/>
        <v>12291.654464607238</v>
      </c>
      <c r="S1092" s="24">
        <f t="shared" si="182"/>
        <v>0</v>
      </c>
      <c r="T1092" s="24" t="str">
        <f t="shared" si="183"/>
        <v>drain</v>
      </c>
      <c r="V1092" s="24">
        <f t="shared" si="186"/>
        <v>0</v>
      </c>
      <c r="W1092" s="24">
        <f t="shared" si="184"/>
        <v>0</v>
      </c>
      <c r="X1092" s="24">
        <f t="shared" si="187"/>
        <v>0</v>
      </c>
      <c r="Z1092" s="24">
        <f t="shared" si="185"/>
        <v>12291.654464607238</v>
      </c>
      <c r="AB1092" s="24">
        <f t="shared" si="179"/>
        <v>0</v>
      </c>
    </row>
    <row r="1093" x14ac:dyDescent="0.2">
      <c r="I1093" s="25">
        <v>1088</v>
      </c>
      <c r="J1093" s="29">
        <v>0</v>
      </c>
      <c r="L1093" s="25">
        <v>16736.379175269602</v>
      </c>
      <c r="N1093" s="25">
        <v>1088</v>
      </c>
      <c r="O1093" s="25">
        <f t="shared" si="180"/>
        <v>13305.421444339334</v>
      </c>
      <c r="P1093" s="25">
        <f t="shared" si="177"/>
        <v>13305.421444339334</v>
      </c>
      <c r="Q1093" s="25">
        <f t="shared" si="178"/>
        <v>0</v>
      </c>
      <c r="R1093" s="25">
        <f t="shared" si="181"/>
        <v>13305.421444339334</v>
      </c>
      <c r="S1093" s="25">
        <f t="shared" si="182"/>
        <v>0</v>
      </c>
      <c r="T1093" s="25" t="str">
        <f t="shared" si="183"/>
        <v>drain</v>
      </c>
      <c r="V1093" s="25">
        <f t="shared" si="186"/>
        <v>0</v>
      </c>
      <c r="W1093" s="25">
        <f t="shared" si="184"/>
        <v>0</v>
      </c>
      <c r="X1093" s="25">
        <f t="shared" si="187"/>
        <v>0</v>
      </c>
      <c r="Z1093" s="25">
        <f t="shared" si="185"/>
        <v>13305.421444339334</v>
      </c>
      <c r="AB1093" s="25">
        <f t="shared" si="179"/>
        <v>0</v>
      </c>
    </row>
    <row r="1094" x14ac:dyDescent="0.2">
      <c r="I1094" s="24">
        <v>1089</v>
      </c>
      <c r="J1094" s="28">
        <v>2.1522273000000001E-2</v>
      </c>
      <c r="L1094" s="24">
        <v>18320.54961671829</v>
      </c>
      <c r="N1094" s="24">
        <v>1089</v>
      </c>
      <c r="O1094" s="24">
        <f t="shared" si="180"/>
        <v>14564.836945291041</v>
      </c>
      <c r="P1094" s="24">
        <f t="shared" ref="P1094:P1157" si="188">O1094-$E$8*$E$9</f>
        <v>14564.836945291041</v>
      </c>
      <c r="Q1094" s="24">
        <f t="shared" ref="Q1094:Q1157" si="189">J1094*$E$7</f>
        <v>1721.7818400000001</v>
      </c>
      <c r="R1094" s="24">
        <f t="shared" si="181"/>
        <v>12843.055105291041</v>
      </c>
      <c r="S1094" s="24">
        <f t="shared" si="182"/>
        <v>0</v>
      </c>
      <c r="T1094" s="24" t="str">
        <f t="shared" si="183"/>
        <v>drain</v>
      </c>
      <c r="V1094" s="24">
        <f t="shared" si="186"/>
        <v>0</v>
      </c>
      <c r="W1094" s="24">
        <f t="shared" si="184"/>
        <v>0</v>
      </c>
      <c r="X1094" s="24">
        <f t="shared" si="187"/>
        <v>0</v>
      </c>
      <c r="Z1094" s="24">
        <f t="shared" si="185"/>
        <v>12843.055105291041</v>
      </c>
      <c r="AB1094" s="24">
        <f t="shared" ref="AB1094:AB1157" si="190">IF(T1094="charge",(S1094-V1094),0)</f>
        <v>0</v>
      </c>
    </row>
    <row r="1095" x14ac:dyDescent="0.2">
      <c r="I1095" s="25">
        <v>1090</v>
      </c>
      <c r="J1095" s="29">
        <v>4.1958954E-2</v>
      </c>
      <c r="L1095" s="25">
        <v>18871.435549831389</v>
      </c>
      <c r="N1095" s="25">
        <v>1090</v>
      </c>
      <c r="O1095" s="25">
        <f t="shared" ref="O1095:O1158" si="191">L1095*$O$2</f>
        <v>15002.791262115956</v>
      </c>
      <c r="P1095" s="25">
        <f t="shared" si="188"/>
        <v>15002.791262115956</v>
      </c>
      <c r="Q1095" s="25">
        <f t="shared" si="189"/>
        <v>3356.71632</v>
      </c>
      <c r="R1095" s="25">
        <f t="shared" ref="R1095:R1158" si="192">IF(P1095&gt;Q1095,P1095-Q1095,0)</f>
        <v>11646.074942115956</v>
      </c>
      <c r="S1095" s="25">
        <f t="shared" ref="S1095:S1158" si="193">IF(Q1095&gt;P1095,Q1095-P1095,0)</f>
        <v>0</v>
      </c>
      <c r="T1095" s="25" t="str">
        <f t="shared" ref="T1095:T1158" si="194">IF(P1095&gt;Q1095,"drain","charge")</f>
        <v>drain</v>
      </c>
      <c r="V1095" s="25">
        <f t="shared" si="186"/>
        <v>0</v>
      </c>
      <c r="W1095" s="25">
        <f t="shared" ref="W1095:W1158" si="195">IF(W1094+S1095&gt;$E$11,$E$11,IF(T1095="charge",W1094+(S1095*$E$12),IF((W1094-R1095)&gt;0,W1094-R1095,0)))</f>
        <v>0</v>
      </c>
      <c r="X1095" s="25">
        <f t="shared" si="187"/>
        <v>0</v>
      </c>
      <c r="Z1095" s="25">
        <f t="shared" ref="Z1095:Z1158" si="196">R1095-X1095</f>
        <v>11646.074942115956</v>
      </c>
      <c r="AB1095" s="25">
        <f t="shared" si="190"/>
        <v>0</v>
      </c>
    </row>
    <row r="1096" x14ac:dyDescent="0.2">
      <c r="I1096" s="24">
        <v>1091</v>
      </c>
      <c r="J1096" s="28">
        <v>0.26379676699999999</v>
      </c>
      <c r="L1096" s="24">
        <v>19245.35986995697</v>
      </c>
      <c r="N1096" s="24">
        <v>1091</v>
      </c>
      <c r="O1096" s="24">
        <f t="shared" si="191"/>
        <v>15300.061096615793</v>
      </c>
      <c r="P1096" s="24">
        <f t="shared" si="188"/>
        <v>15300.061096615793</v>
      </c>
      <c r="Q1096" s="24">
        <f t="shared" si="189"/>
        <v>21103.74136</v>
      </c>
      <c r="R1096" s="24">
        <f t="shared" si="192"/>
        <v>0</v>
      </c>
      <c r="S1096" s="24">
        <f t="shared" si="193"/>
        <v>5803.6802633842071</v>
      </c>
      <c r="T1096" s="24" t="str">
        <f t="shared" si="194"/>
        <v>charge</v>
      </c>
      <c r="V1096" s="24">
        <f t="shared" ref="V1096:V1159" si="197">IF(W1096&gt;=W1095,(W1096-W1095),0)</f>
        <v>4000</v>
      </c>
      <c r="W1096" s="24">
        <f t="shared" si="195"/>
        <v>4000</v>
      </c>
      <c r="X1096" s="24">
        <f t="shared" ref="X1096:X1159" si="198">IF(T1096="drain",W1095-W1096,0)</f>
        <v>0</v>
      </c>
      <c r="Z1096" s="24">
        <f t="shared" si="196"/>
        <v>0</v>
      </c>
      <c r="AB1096" s="24">
        <f t="shared" si="190"/>
        <v>1803.6802633842071</v>
      </c>
    </row>
    <row r="1097" x14ac:dyDescent="0.2">
      <c r="I1097" s="25">
        <v>1092</v>
      </c>
      <c r="J1097" s="29">
        <v>0.47265696500000004</v>
      </c>
      <c r="L1097" s="25">
        <v>18954.084886074066</v>
      </c>
      <c r="N1097" s="25">
        <v>1092</v>
      </c>
      <c r="O1097" s="25">
        <f t="shared" si="191"/>
        <v>15068.497484428883</v>
      </c>
      <c r="P1097" s="25">
        <f t="shared" si="188"/>
        <v>15068.497484428883</v>
      </c>
      <c r="Q1097" s="25">
        <f t="shared" si="189"/>
        <v>37812.557200000003</v>
      </c>
      <c r="R1097" s="25">
        <f t="shared" si="192"/>
        <v>0</v>
      </c>
      <c r="S1097" s="25">
        <f t="shared" si="193"/>
        <v>22744.059715571122</v>
      </c>
      <c r="T1097" s="25" t="str">
        <f t="shared" si="194"/>
        <v>charge</v>
      </c>
      <c r="V1097" s="25">
        <f t="shared" si="197"/>
        <v>0</v>
      </c>
      <c r="W1097" s="25">
        <f t="shared" si="195"/>
        <v>4000</v>
      </c>
      <c r="X1097" s="25">
        <f t="shared" si="198"/>
        <v>0</v>
      </c>
      <c r="Z1097" s="25">
        <f t="shared" si="196"/>
        <v>0</v>
      </c>
      <c r="AB1097" s="25">
        <f t="shared" si="190"/>
        <v>22744.059715571122</v>
      </c>
    </row>
    <row r="1098" x14ac:dyDescent="0.2">
      <c r="I1098" s="24">
        <v>1093</v>
      </c>
      <c r="J1098" s="28">
        <v>0.429171154</v>
      </c>
      <c r="L1098" s="24">
        <v>18446.324159145355</v>
      </c>
      <c r="N1098" s="24">
        <v>1093</v>
      </c>
      <c r="O1098" s="24">
        <f t="shared" si="191"/>
        <v>14664.827706520558</v>
      </c>
      <c r="P1098" s="24">
        <f t="shared" si="188"/>
        <v>14664.827706520558</v>
      </c>
      <c r="Q1098" s="24">
        <f t="shared" si="189"/>
        <v>34333.692320000002</v>
      </c>
      <c r="R1098" s="24">
        <f t="shared" si="192"/>
        <v>0</v>
      </c>
      <c r="S1098" s="24">
        <f t="shared" si="193"/>
        <v>19668.864613479444</v>
      </c>
      <c r="T1098" s="24" t="str">
        <f t="shared" si="194"/>
        <v>charge</v>
      </c>
      <c r="V1098" s="24">
        <f t="shared" si="197"/>
        <v>0</v>
      </c>
      <c r="W1098" s="24">
        <f t="shared" si="195"/>
        <v>4000</v>
      </c>
      <c r="X1098" s="24">
        <f t="shared" si="198"/>
        <v>0</v>
      </c>
      <c r="Z1098" s="24">
        <f t="shared" si="196"/>
        <v>0</v>
      </c>
      <c r="AB1098" s="24">
        <f t="shared" si="190"/>
        <v>19668.864613479444</v>
      </c>
    </row>
    <row r="1099" x14ac:dyDescent="0.2">
      <c r="I1099" s="25">
        <v>1094</v>
      </c>
      <c r="J1099" s="29">
        <v>0.36082883100000002</v>
      </c>
      <c r="L1099" s="25">
        <v>18349.258568477628</v>
      </c>
      <c r="N1099" s="25">
        <v>1094</v>
      </c>
      <c r="O1099" s="25">
        <f t="shared" si="191"/>
        <v>14587.660561939714</v>
      </c>
      <c r="P1099" s="25">
        <f t="shared" si="188"/>
        <v>14587.660561939714</v>
      </c>
      <c r="Q1099" s="25">
        <f t="shared" si="189"/>
        <v>28866.306480000003</v>
      </c>
      <c r="R1099" s="25">
        <f t="shared" si="192"/>
        <v>0</v>
      </c>
      <c r="S1099" s="25">
        <f t="shared" si="193"/>
        <v>14278.645918060289</v>
      </c>
      <c r="T1099" s="25" t="str">
        <f t="shared" si="194"/>
        <v>charge</v>
      </c>
      <c r="V1099" s="25">
        <f t="shared" si="197"/>
        <v>0</v>
      </c>
      <c r="W1099" s="25">
        <f t="shared" si="195"/>
        <v>4000</v>
      </c>
      <c r="X1099" s="25">
        <f t="shared" si="198"/>
        <v>0</v>
      </c>
      <c r="Z1099" s="25">
        <f t="shared" si="196"/>
        <v>0</v>
      </c>
      <c r="AB1099" s="25">
        <f t="shared" si="190"/>
        <v>14278.645918060289</v>
      </c>
    </row>
    <row r="1100" x14ac:dyDescent="0.2">
      <c r="I1100" s="24">
        <v>1095</v>
      </c>
      <c r="J1100" s="28">
        <v>0.32097256600000001</v>
      </c>
      <c r="L1100" s="24">
        <v>18018.865291213988</v>
      </c>
      <c r="N1100" s="24">
        <v>1095</v>
      </c>
      <c r="O1100" s="24">
        <f t="shared" si="191"/>
        <v>14324.99790651512</v>
      </c>
      <c r="P1100" s="24">
        <f t="shared" si="188"/>
        <v>14324.99790651512</v>
      </c>
      <c r="Q1100" s="24">
        <f t="shared" si="189"/>
        <v>25677.80528</v>
      </c>
      <c r="R1100" s="24">
        <f t="shared" si="192"/>
        <v>0</v>
      </c>
      <c r="S1100" s="24">
        <f t="shared" si="193"/>
        <v>11352.80737348488</v>
      </c>
      <c r="T1100" s="24" t="str">
        <f t="shared" si="194"/>
        <v>charge</v>
      </c>
      <c r="V1100" s="24">
        <f t="shared" si="197"/>
        <v>0</v>
      </c>
      <c r="W1100" s="24">
        <f t="shared" si="195"/>
        <v>4000</v>
      </c>
      <c r="X1100" s="24">
        <f t="shared" si="198"/>
        <v>0</v>
      </c>
      <c r="Z1100" s="24">
        <f t="shared" si="196"/>
        <v>0</v>
      </c>
      <c r="AB1100" s="24">
        <f t="shared" si="190"/>
        <v>11352.80737348488</v>
      </c>
    </row>
    <row r="1101" x14ac:dyDescent="0.2">
      <c r="I1101" s="25">
        <v>1096</v>
      </c>
      <c r="J1101" s="29">
        <v>0.30969111700000002</v>
      </c>
      <c r="L1101" s="25">
        <v>17620.969387209414</v>
      </c>
      <c r="N1101" s="25">
        <v>1096</v>
      </c>
      <c r="O1101" s="25">
        <f t="shared" si="191"/>
        <v>14008.670662831484</v>
      </c>
      <c r="P1101" s="25">
        <f t="shared" si="188"/>
        <v>14008.670662831484</v>
      </c>
      <c r="Q1101" s="25">
        <f t="shared" si="189"/>
        <v>24775.289360000002</v>
      </c>
      <c r="R1101" s="25">
        <f t="shared" si="192"/>
        <v>0</v>
      </c>
      <c r="S1101" s="25">
        <f t="shared" si="193"/>
        <v>10766.618697168518</v>
      </c>
      <c r="T1101" s="25" t="str">
        <f t="shared" si="194"/>
        <v>charge</v>
      </c>
      <c r="V1101" s="25">
        <f t="shared" si="197"/>
        <v>0</v>
      </c>
      <c r="W1101" s="25">
        <f t="shared" si="195"/>
        <v>4000</v>
      </c>
      <c r="X1101" s="25">
        <f t="shared" si="198"/>
        <v>0</v>
      </c>
      <c r="Z1101" s="25">
        <f t="shared" si="196"/>
        <v>0</v>
      </c>
      <c r="AB1101" s="25">
        <f t="shared" si="190"/>
        <v>10766.618697168518</v>
      </c>
    </row>
    <row r="1102" x14ac:dyDescent="0.2">
      <c r="I1102" s="24">
        <v>1097</v>
      </c>
      <c r="J1102" s="28">
        <v>0.16046918799999998</v>
      </c>
      <c r="L1102" s="24">
        <v>17261.363220238683</v>
      </c>
      <c r="N1102" s="24">
        <v>1097</v>
      </c>
      <c r="O1102" s="24">
        <f t="shared" si="191"/>
        <v>13722.783760089755</v>
      </c>
      <c r="P1102" s="24">
        <f t="shared" si="188"/>
        <v>13722.783760089755</v>
      </c>
      <c r="Q1102" s="24">
        <f t="shared" si="189"/>
        <v>12837.535039999999</v>
      </c>
      <c r="R1102" s="24">
        <f t="shared" si="192"/>
        <v>885.24872008975581</v>
      </c>
      <c r="S1102" s="24">
        <f t="shared" si="193"/>
        <v>0</v>
      </c>
      <c r="T1102" s="24" t="str">
        <f t="shared" si="194"/>
        <v>drain</v>
      </c>
      <c r="V1102" s="24">
        <f t="shared" si="197"/>
        <v>0</v>
      </c>
      <c r="W1102" s="24">
        <f t="shared" si="195"/>
        <v>3114.7512799102442</v>
      </c>
      <c r="X1102" s="24">
        <f t="shared" si="198"/>
        <v>885.24872008975581</v>
      </c>
      <c r="Z1102" s="24">
        <f t="shared" si="196"/>
        <v>0</v>
      </c>
      <c r="AB1102" s="24">
        <f t="shared" si="190"/>
        <v>0</v>
      </c>
    </row>
    <row r="1103" x14ac:dyDescent="0.2">
      <c r="I1103" s="25">
        <v>1098</v>
      </c>
      <c r="J1103" s="29">
        <v>0</v>
      </c>
      <c r="L1103" s="25">
        <v>17591.897371339797</v>
      </c>
      <c r="N1103" s="25">
        <v>1098</v>
      </c>
      <c r="O1103" s="25">
        <f t="shared" si="191"/>
        <v>13985.558410215139</v>
      </c>
      <c r="P1103" s="25">
        <f t="shared" si="188"/>
        <v>13985.558410215139</v>
      </c>
      <c r="Q1103" s="25">
        <f t="shared" si="189"/>
        <v>0</v>
      </c>
      <c r="R1103" s="25">
        <f t="shared" si="192"/>
        <v>13985.558410215139</v>
      </c>
      <c r="S1103" s="25">
        <f t="shared" si="193"/>
        <v>0</v>
      </c>
      <c r="T1103" s="25" t="str">
        <f t="shared" si="194"/>
        <v>drain</v>
      </c>
      <c r="V1103" s="25">
        <f t="shared" si="197"/>
        <v>0</v>
      </c>
      <c r="W1103" s="25">
        <f t="shared" si="195"/>
        <v>0</v>
      </c>
      <c r="X1103" s="25">
        <f t="shared" si="198"/>
        <v>3114.7512799102442</v>
      </c>
      <c r="Z1103" s="25">
        <f t="shared" si="196"/>
        <v>10870.807130304895</v>
      </c>
      <c r="AB1103" s="25">
        <f t="shared" si="190"/>
        <v>0</v>
      </c>
    </row>
    <row r="1104" x14ac:dyDescent="0.2">
      <c r="I1104" s="24">
        <v>1099</v>
      </c>
      <c r="J1104" s="28">
        <v>0</v>
      </c>
      <c r="L1104" s="24">
        <v>20699.88117418289</v>
      </c>
      <c r="N1104" s="24">
        <v>1099</v>
      </c>
      <c r="O1104" s="24">
        <f t="shared" si="191"/>
        <v>16456.405533475398</v>
      </c>
      <c r="P1104" s="24">
        <f t="shared" si="188"/>
        <v>16456.405533475398</v>
      </c>
      <c r="Q1104" s="24">
        <f t="shared" si="189"/>
        <v>0</v>
      </c>
      <c r="R1104" s="24">
        <f t="shared" si="192"/>
        <v>16456.405533475398</v>
      </c>
      <c r="S1104" s="24">
        <f t="shared" si="193"/>
        <v>0</v>
      </c>
      <c r="T1104" s="24" t="str">
        <f t="shared" si="194"/>
        <v>drain</v>
      </c>
      <c r="V1104" s="24">
        <f t="shared" si="197"/>
        <v>0</v>
      </c>
      <c r="W1104" s="24">
        <f t="shared" si="195"/>
        <v>0</v>
      </c>
      <c r="X1104" s="24">
        <f t="shared" si="198"/>
        <v>0</v>
      </c>
      <c r="Z1104" s="24">
        <f t="shared" si="196"/>
        <v>16456.405533475398</v>
      </c>
      <c r="AB1104" s="24">
        <f t="shared" si="190"/>
        <v>0</v>
      </c>
    </row>
    <row r="1105" x14ac:dyDescent="0.2">
      <c r="I1105" s="25">
        <v>1100</v>
      </c>
      <c r="J1105" s="29">
        <v>0</v>
      </c>
      <c r="L1105" s="25">
        <v>21627.837429380415</v>
      </c>
      <c r="N1105" s="25">
        <v>1100</v>
      </c>
      <c r="O1105" s="25">
        <f t="shared" si="191"/>
        <v>17194.13075635743</v>
      </c>
      <c r="P1105" s="25">
        <f t="shared" si="188"/>
        <v>17194.13075635743</v>
      </c>
      <c r="Q1105" s="25">
        <f t="shared" si="189"/>
        <v>0</v>
      </c>
      <c r="R1105" s="25">
        <f t="shared" si="192"/>
        <v>17194.13075635743</v>
      </c>
      <c r="S1105" s="25">
        <f t="shared" si="193"/>
        <v>0</v>
      </c>
      <c r="T1105" s="25" t="str">
        <f t="shared" si="194"/>
        <v>drain</v>
      </c>
      <c r="V1105" s="25">
        <f t="shared" si="197"/>
        <v>0</v>
      </c>
      <c r="W1105" s="25">
        <f t="shared" si="195"/>
        <v>0</v>
      </c>
      <c r="X1105" s="25">
        <f t="shared" si="198"/>
        <v>0</v>
      </c>
      <c r="Z1105" s="25">
        <f t="shared" si="196"/>
        <v>17194.13075635743</v>
      </c>
      <c r="AB1105" s="25">
        <f t="shared" si="190"/>
        <v>0</v>
      </c>
    </row>
    <row r="1106" x14ac:dyDescent="0.2">
      <c r="I1106" s="24">
        <v>1101</v>
      </c>
      <c r="J1106" s="28">
        <v>0</v>
      </c>
      <c r="L1106" s="24">
        <v>21627.74280939102</v>
      </c>
      <c r="N1106" s="24">
        <v>1101</v>
      </c>
      <c r="O1106" s="24">
        <f t="shared" si="191"/>
        <v>17194.05553346586</v>
      </c>
      <c r="P1106" s="24">
        <f t="shared" si="188"/>
        <v>17194.05553346586</v>
      </c>
      <c r="Q1106" s="24">
        <f t="shared" si="189"/>
        <v>0</v>
      </c>
      <c r="R1106" s="24">
        <f t="shared" si="192"/>
        <v>17194.05553346586</v>
      </c>
      <c r="S1106" s="24">
        <f t="shared" si="193"/>
        <v>0</v>
      </c>
      <c r="T1106" s="24" t="str">
        <f t="shared" si="194"/>
        <v>drain</v>
      </c>
      <c r="V1106" s="24">
        <f t="shared" si="197"/>
        <v>0</v>
      </c>
      <c r="W1106" s="24">
        <f t="shared" si="195"/>
        <v>0</v>
      </c>
      <c r="X1106" s="24">
        <f t="shared" si="198"/>
        <v>0</v>
      </c>
      <c r="Z1106" s="24">
        <f t="shared" si="196"/>
        <v>17194.05553346586</v>
      </c>
      <c r="AB1106" s="24">
        <f t="shared" si="190"/>
        <v>0</v>
      </c>
    </row>
    <row r="1107" x14ac:dyDescent="0.2">
      <c r="I1107" s="25">
        <v>1102</v>
      </c>
      <c r="J1107" s="29">
        <v>0</v>
      </c>
      <c r="L1107" s="25">
        <v>21029.637364721297</v>
      </c>
      <c r="N1107" s="25">
        <v>1102</v>
      </c>
      <c r="O1107" s="25">
        <f t="shared" si="191"/>
        <v>16718.56170495343</v>
      </c>
      <c r="P1107" s="25">
        <f t="shared" si="188"/>
        <v>16718.56170495343</v>
      </c>
      <c r="Q1107" s="25">
        <f t="shared" si="189"/>
        <v>0</v>
      </c>
      <c r="R1107" s="25">
        <f t="shared" si="192"/>
        <v>16718.56170495343</v>
      </c>
      <c r="S1107" s="25">
        <f t="shared" si="193"/>
        <v>0</v>
      </c>
      <c r="T1107" s="25" t="str">
        <f t="shared" si="194"/>
        <v>drain</v>
      </c>
      <c r="V1107" s="25">
        <f t="shared" si="197"/>
        <v>0</v>
      </c>
      <c r="W1107" s="25">
        <f t="shared" si="195"/>
        <v>0</v>
      </c>
      <c r="X1107" s="25">
        <f t="shared" si="198"/>
        <v>0</v>
      </c>
      <c r="Z1107" s="25">
        <f t="shared" si="196"/>
        <v>16718.56170495343</v>
      </c>
      <c r="AB1107" s="25">
        <f t="shared" si="190"/>
        <v>0</v>
      </c>
    </row>
    <row r="1108" x14ac:dyDescent="0.2">
      <c r="I1108" s="24">
        <v>1103</v>
      </c>
      <c r="J1108" s="28">
        <v>0</v>
      </c>
      <c r="L1108" s="24">
        <v>19707.25341966152</v>
      </c>
      <c r="N1108" s="24">
        <v>1103</v>
      </c>
      <c r="O1108" s="24">
        <f t="shared" si="191"/>
        <v>15667.266468630909</v>
      </c>
      <c r="P1108" s="24">
        <f t="shared" si="188"/>
        <v>15667.266468630909</v>
      </c>
      <c r="Q1108" s="24">
        <f t="shared" si="189"/>
        <v>0</v>
      </c>
      <c r="R1108" s="24">
        <f t="shared" si="192"/>
        <v>15667.266468630909</v>
      </c>
      <c r="S1108" s="24">
        <f t="shared" si="193"/>
        <v>0</v>
      </c>
      <c r="T1108" s="24" t="str">
        <f t="shared" si="194"/>
        <v>drain</v>
      </c>
      <c r="V1108" s="24">
        <f t="shared" si="197"/>
        <v>0</v>
      </c>
      <c r="W1108" s="24">
        <f t="shared" si="195"/>
        <v>0</v>
      </c>
      <c r="X1108" s="24">
        <f t="shared" si="198"/>
        <v>0</v>
      </c>
      <c r="Z1108" s="24">
        <f t="shared" si="196"/>
        <v>15667.266468630909</v>
      </c>
      <c r="AB1108" s="24">
        <f t="shared" si="190"/>
        <v>0</v>
      </c>
    </row>
    <row r="1109" x14ac:dyDescent="0.2">
      <c r="I1109" s="25">
        <v>1104</v>
      </c>
      <c r="J1109" s="29">
        <v>0</v>
      </c>
      <c r="L1109" s="25">
        <v>18234.827725124356</v>
      </c>
      <c r="N1109" s="25">
        <v>1104</v>
      </c>
      <c r="O1109" s="25">
        <f t="shared" si="191"/>
        <v>14496.688041473864</v>
      </c>
      <c r="P1109" s="25">
        <f t="shared" si="188"/>
        <v>14496.688041473864</v>
      </c>
      <c r="Q1109" s="25">
        <f t="shared" si="189"/>
        <v>0</v>
      </c>
      <c r="R1109" s="25">
        <f t="shared" si="192"/>
        <v>14496.688041473864</v>
      </c>
      <c r="S1109" s="25">
        <f t="shared" si="193"/>
        <v>0</v>
      </c>
      <c r="T1109" s="25" t="str">
        <f t="shared" si="194"/>
        <v>drain</v>
      </c>
      <c r="V1109" s="25">
        <f t="shared" si="197"/>
        <v>0</v>
      </c>
      <c r="W1109" s="25">
        <f t="shared" si="195"/>
        <v>0</v>
      </c>
      <c r="X1109" s="25">
        <f t="shared" si="198"/>
        <v>0</v>
      </c>
      <c r="Z1109" s="25">
        <f t="shared" si="196"/>
        <v>14496.688041473864</v>
      </c>
      <c r="AB1109" s="25">
        <f t="shared" si="190"/>
        <v>0</v>
      </c>
    </row>
    <row r="1110" x14ac:dyDescent="0.2">
      <c r="I1110" s="24">
        <v>1105</v>
      </c>
      <c r="J1110" s="28">
        <v>0</v>
      </c>
      <c r="L1110" s="24">
        <v>16118.896051120757</v>
      </c>
      <c r="N1110" s="24">
        <v>1105</v>
      </c>
      <c r="O1110" s="24">
        <f t="shared" si="191"/>
        <v>12814.522360641002</v>
      </c>
      <c r="P1110" s="24">
        <f t="shared" si="188"/>
        <v>12814.522360641002</v>
      </c>
      <c r="Q1110" s="24">
        <f t="shared" si="189"/>
        <v>0</v>
      </c>
      <c r="R1110" s="24">
        <f t="shared" si="192"/>
        <v>12814.522360641002</v>
      </c>
      <c r="S1110" s="24">
        <f t="shared" si="193"/>
        <v>0</v>
      </c>
      <c r="T1110" s="24" t="str">
        <f t="shared" si="194"/>
        <v>drain</v>
      </c>
      <c r="V1110" s="24">
        <f t="shared" si="197"/>
        <v>0</v>
      </c>
      <c r="W1110" s="24">
        <f t="shared" si="195"/>
        <v>0</v>
      </c>
      <c r="X1110" s="24">
        <f t="shared" si="198"/>
        <v>0</v>
      </c>
      <c r="Z1110" s="24">
        <f t="shared" si="196"/>
        <v>12814.522360641002</v>
      </c>
      <c r="AB1110" s="24">
        <f t="shared" si="190"/>
        <v>0</v>
      </c>
    </row>
    <row r="1111" x14ac:dyDescent="0.2">
      <c r="I1111" s="25">
        <v>1106</v>
      </c>
      <c r="J1111" s="29">
        <v>0</v>
      </c>
      <c r="L1111" s="25">
        <v>14532.976115131378</v>
      </c>
      <c r="N1111" s="25">
        <v>1106</v>
      </c>
      <c r="O1111" s="25">
        <f t="shared" si="191"/>
        <v>11553.716011529446</v>
      </c>
      <c r="P1111" s="25">
        <f t="shared" si="188"/>
        <v>11553.716011529446</v>
      </c>
      <c r="Q1111" s="25">
        <f t="shared" si="189"/>
        <v>0</v>
      </c>
      <c r="R1111" s="25">
        <f t="shared" si="192"/>
        <v>11553.716011529446</v>
      </c>
      <c r="S1111" s="25">
        <f t="shared" si="193"/>
        <v>0</v>
      </c>
      <c r="T1111" s="25" t="str">
        <f t="shared" si="194"/>
        <v>drain</v>
      </c>
      <c r="V1111" s="25">
        <f t="shared" si="197"/>
        <v>0</v>
      </c>
      <c r="W1111" s="25">
        <f t="shared" si="195"/>
        <v>0</v>
      </c>
      <c r="X1111" s="25">
        <f t="shared" si="198"/>
        <v>0</v>
      </c>
      <c r="Z1111" s="25">
        <f t="shared" si="196"/>
        <v>11553.716011529446</v>
      </c>
      <c r="AB1111" s="25">
        <f t="shared" si="190"/>
        <v>0</v>
      </c>
    </row>
    <row r="1112" x14ac:dyDescent="0.2">
      <c r="I1112" s="24">
        <v>1107</v>
      </c>
      <c r="J1112" s="28">
        <v>0</v>
      </c>
      <c r="L1112" s="24">
        <v>13984.545370864867</v>
      </c>
      <c r="N1112" s="24">
        <v>1107</v>
      </c>
      <c r="O1112" s="24">
        <f t="shared" si="191"/>
        <v>11117.71356983757</v>
      </c>
      <c r="P1112" s="24">
        <f t="shared" si="188"/>
        <v>11117.71356983757</v>
      </c>
      <c r="Q1112" s="24">
        <f t="shared" si="189"/>
        <v>0</v>
      </c>
      <c r="R1112" s="24">
        <f t="shared" si="192"/>
        <v>11117.71356983757</v>
      </c>
      <c r="S1112" s="24">
        <f t="shared" si="193"/>
        <v>0</v>
      </c>
      <c r="T1112" s="24" t="str">
        <f t="shared" si="194"/>
        <v>drain</v>
      </c>
      <c r="V1112" s="24">
        <f t="shared" si="197"/>
        <v>0</v>
      </c>
      <c r="W1112" s="24">
        <f t="shared" si="195"/>
        <v>0</v>
      </c>
      <c r="X1112" s="24">
        <f t="shared" si="198"/>
        <v>0</v>
      </c>
      <c r="Z1112" s="24">
        <f t="shared" si="196"/>
        <v>11117.71356983757</v>
      </c>
      <c r="AB1112" s="24">
        <f t="shared" si="190"/>
        <v>0</v>
      </c>
    </row>
    <row r="1113" x14ac:dyDescent="0.2">
      <c r="I1113" s="25">
        <v>1108</v>
      </c>
      <c r="J1113" s="29">
        <v>0</v>
      </c>
      <c r="L1113" s="25">
        <v>13527.621852493285</v>
      </c>
      <c r="N1113" s="25">
        <v>1108</v>
      </c>
      <c r="O1113" s="25">
        <f t="shared" si="191"/>
        <v>10754.459372732163</v>
      </c>
      <c r="P1113" s="25">
        <f t="shared" si="188"/>
        <v>10754.459372732163</v>
      </c>
      <c r="Q1113" s="25">
        <f t="shared" si="189"/>
        <v>0</v>
      </c>
      <c r="R1113" s="25">
        <f t="shared" si="192"/>
        <v>10754.459372732163</v>
      </c>
      <c r="S1113" s="25">
        <f t="shared" si="193"/>
        <v>0</v>
      </c>
      <c r="T1113" s="25" t="str">
        <f t="shared" si="194"/>
        <v>drain</v>
      </c>
      <c r="V1113" s="25">
        <f t="shared" si="197"/>
        <v>0</v>
      </c>
      <c r="W1113" s="25">
        <f t="shared" si="195"/>
        <v>0</v>
      </c>
      <c r="X1113" s="25">
        <f t="shared" si="198"/>
        <v>0</v>
      </c>
      <c r="Z1113" s="25">
        <f t="shared" si="196"/>
        <v>10754.459372732163</v>
      </c>
      <c r="AB1113" s="25">
        <f t="shared" si="190"/>
        <v>0</v>
      </c>
    </row>
    <row r="1114" x14ac:dyDescent="0.2">
      <c r="I1114" s="24">
        <v>1109</v>
      </c>
      <c r="J1114" s="28">
        <v>0</v>
      </c>
      <c r="L1114" s="24">
        <v>13542.939356422423</v>
      </c>
      <c r="N1114" s="24">
        <v>1109</v>
      </c>
      <c r="O1114" s="24">
        <f t="shared" si="191"/>
        <v>10766.636788355827</v>
      </c>
      <c r="P1114" s="24">
        <f t="shared" si="188"/>
        <v>10766.636788355827</v>
      </c>
      <c r="Q1114" s="24">
        <f t="shared" si="189"/>
        <v>0</v>
      </c>
      <c r="R1114" s="24">
        <f t="shared" si="192"/>
        <v>10766.636788355827</v>
      </c>
      <c r="S1114" s="24">
        <f t="shared" si="193"/>
        <v>0</v>
      </c>
      <c r="T1114" s="24" t="str">
        <f t="shared" si="194"/>
        <v>drain</v>
      </c>
      <c r="V1114" s="24">
        <f t="shared" si="197"/>
        <v>0</v>
      </c>
      <c r="W1114" s="24">
        <f t="shared" si="195"/>
        <v>0</v>
      </c>
      <c r="X1114" s="24">
        <f t="shared" si="198"/>
        <v>0</v>
      </c>
      <c r="Z1114" s="24">
        <f t="shared" si="196"/>
        <v>10766.636788355827</v>
      </c>
      <c r="AB1114" s="24">
        <f t="shared" si="190"/>
        <v>0</v>
      </c>
    </row>
    <row r="1115" x14ac:dyDescent="0.2">
      <c r="I1115" s="25">
        <v>1110</v>
      </c>
      <c r="J1115" s="29">
        <v>0</v>
      </c>
      <c r="L1115" s="25">
        <v>14269.885576248167</v>
      </c>
      <c r="N1115" s="25">
        <v>1110</v>
      </c>
      <c r="O1115" s="25">
        <f t="shared" si="191"/>
        <v>11344.559033117293</v>
      </c>
      <c r="P1115" s="25">
        <f t="shared" si="188"/>
        <v>11344.559033117293</v>
      </c>
      <c r="Q1115" s="25">
        <f t="shared" si="189"/>
        <v>0</v>
      </c>
      <c r="R1115" s="25">
        <f t="shared" si="192"/>
        <v>11344.559033117293</v>
      </c>
      <c r="S1115" s="25">
        <f t="shared" si="193"/>
        <v>0</v>
      </c>
      <c r="T1115" s="25" t="str">
        <f t="shared" si="194"/>
        <v>drain</v>
      </c>
      <c r="V1115" s="25">
        <f t="shared" si="197"/>
        <v>0</v>
      </c>
      <c r="W1115" s="25">
        <f t="shared" si="195"/>
        <v>0</v>
      </c>
      <c r="X1115" s="25">
        <f t="shared" si="198"/>
        <v>0</v>
      </c>
      <c r="Z1115" s="25">
        <f t="shared" si="196"/>
        <v>11344.559033117293</v>
      </c>
      <c r="AB1115" s="25">
        <f t="shared" si="190"/>
        <v>0</v>
      </c>
    </row>
    <row r="1116" x14ac:dyDescent="0.2">
      <c r="I1116" s="24">
        <v>1111</v>
      </c>
      <c r="J1116" s="28">
        <v>0</v>
      </c>
      <c r="L1116" s="24">
        <v>15441.483469772338</v>
      </c>
      <c r="N1116" s="24">
        <v>1111</v>
      </c>
      <c r="O1116" s="24">
        <f t="shared" si="191"/>
        <v>12275.979358469009</v>
      </c>
      <c r="P1116" s="24">
        <f t="shared" si="188"/>
        <v>12275.979358469009</v>
      </c>
      <c r="Q1116" s="24">
        <f t="shared" si="189"/>
        <v>0</v>
      </c>
      <c r="R1116" s="24">
        <f t="shared" si="192"/>
        <v>12275.979358469009</v>
      </c>
      <c r="S1116" s="24">
        <f t="shared" si="193"/>
        <v>0</v>
      </c>
      <c r="T1116" s="24" t="str">
        <f t="shared" si="194"/>
        <v>drain</v>
      </c>
      <c r="V1116" s="24">
        <f t="shared" si="197"/>
        <v>0</v>
      </c>
      <c r="W1116" s="24">
        <f t="shared" si="195"/>
        <v>0</v>
      </c>
      <c r="X1116" s="24">
        <f t="shared" si="198"/>
        <v>0</v>
      </c>
      <c r="Z1116" s="24">
        <f t="shared" si="196"/>
        <v>12275.979358469009</v>
      </c>
      <c r="AB1116" s="24">
        <f t="shared" si="190"/>
        <v>0</v>
      </c>
    </row>
    <row r="1117" x14ac:dyDescent="0.2">
      <c r="I1117" s="25">
        <v>1112</v>
      </c>
      <c r="J1117" s="29">
        <v>7.3556940000000003E-3</v>
      </c>
      <c r="L1117" s="25">
        <v>16502.833180809019</v>
      </c>
      <c r="N1117" s="25">
        <v>1112</v>
      </c>
      <c r="O1117" s="25">
        <f t="shared" si="191"/>
        <v>13119.752378743171</v>
      </c>
      <c r="P1117" s="25">
        <f t="shared" si="188"/>
        <v>13119.752378743171</v>
      </c>
      <c r="Q1117" s="25">
        <f t="shared" si="189"/>
        <v>588.45551999999998</v>
      </c>
      <c r="R1117" s="25">
        <f t="shared" si="192"/>
        <v>12531.296858743171</v>
      </c>
      <c r="S1117" s="25">
        <f t="shared" si="193"/>
        <v>0</v>
      </c>
      <c r="T1117" s="25" t="str">
        <f t="shared" si="194"/>
        <v>drain</v>
      </c>
      <c r="V1117" s="25">
        <f t="shared" si="197"/>
        <v>0</v>
      </c>
      <c r="W1117" s="25">
        <f t="shared" si="195"/>
        <v>0</v>
      </c>
      <c r="X1117" s="25">
        <f t="shared" si="198"/>
        <v>0</v>
      </c>
      <c r="Z1117" s="25">
        <f t="shared" si="196"/>
        <v>12531.296858743171</v>
      </c>
      <c r="AB1117" s="25">
        <f t="shared" si="190"/>
        <v>0</v>
      </c>
    </row>
    <row r="1118" x14ac:dyDescent="0.2">
      <c r="I1118" s="24">
        <v>1113</v>
      </c>
      <c r="J1118" s="28">
        <v>0.35614315800000002</v>
      </c>
      <c r="L1118" s="24">
        <v>17623.97839307785</v>
      </c>
      <c r="N1118" s="24">
        <v>1113</v>
      </c>
      <c r="O1118" s="24">
        <f t="shared" si="191"/>
        <v>14011.062822496891</v>
      </c>
      <c r="P1118" s="24">
        <f t="shared" si="188"/>
        <v>14011.062822496891</v>
      </c>
      <c r="Q1118" s="24">
        <f t="shared" si="189"/>
        <v>28491.45264</v>
      </c>
      <c r="R1118" s="24">
        <f t="shared" si="192"/>
        <v>0</v>
      </c>
      <c r="S1118" s="24">
        <f t="shared" si="193"/>
        <v>14480.389817503108</v>
      </c>
      <c r="T1118" s="24" t="str">
        <f t="shared" si="194"/>
        <v>charge</v>
      </c>
      <c r="V1118" s="24">
        <f t="shared" si="197"/>
        <v>4000</v>
      </c>
      <c r="W1118" s="24">
        <f t="shared" si="195"/>
        <v>4000</v>
      </c>
      <c r="X1118" s="24">
        <f t="shared" si="198"/>
        <v>0</v>
      </c>
      <c r="Z1118" s="24">
        <f t="shared" si="196"/>
        <v>0</v>
      </c>
      <c r="AB1118" s="24">
        <f t="shared" si="190"/>
        <v>10480.389817503108</v>
      </c>
    </row>
    <row r="1119" x14ac:dyDescent="0.2">
      <c r="I1119" s="25">
        <v>1114</v>
      </c>
      <c r="J1119" s="29">
        <v>0.55080855099999992</v>
      </c>
      <c r="L1119" s="25">
        <v>18197.892533969876</v>
      </c>
      <c r="N1119" s="25">
        <v>1114</v>
      </c>
      <c r="O1119" s="25">
        <f t="shared" si="191"/>
        <v>14467.324564506052</v>
      </c>
      <c r="P1119" s="25">
        <f t="shared" si="188"/>
        <v>14467.324564506052</v>
      </c>
      <c r="Q1119" s="25">
        <f t="shared" si="189"/>
        <v>44064.684079999992</v>
      </c>
      <c r="R1119" s="25">
        <f t="shared" si="192"/>
        <v>0</v>
      </c>
      <c r="S1119" s="25">
        <f t="shared" si="193"/>
        <v>29597.359515493939</v>
      </c>
      <c r="T1119" s="25" t="str">
        <f t="shared" si="194"/>
        <v>charge</v>
      </c>
      <c r="V1119" s="25">
        <f t="shared" si="197"/>
        <v>0</v>
      </c>
      <c r="W1119" s="25">
        <f t="shared" si="195"/>
        <v>4000</v>
      </c>
      <c r="X1119" s="25">
        <f t="shared" si="198"/>
        <v>0</v>
      </c>
      <c r="Z1119" s="25">
        <f t="shared" si="196"/>
        <v>0</v>
      </c>
      <c r="AB1119" s="25">
        <f t="shared" si="190"/>
        <v>29597.359515493939</v>
      </c>
    </row>
    <row r="1120" x14ac:dyDescent="0.2">
      <c r="I1120" s="24">
        <v>1115</v>
      </c>
      <c r="J1120" s="28">
        <v>0.64440376300000002</v>
      </c>
      <c r="L1120" s="24">
        <v>18942.933690834045</v>
      </c>
      <c r="N1120" s="24">
        <v>1115</v>
      </c>
      <c r="O1120" s="24">
        <f t="shared" si="191"/>
        <v>15059.632284213067</v>
      </c>
      <c r="P1120" s="24">
        <f t="shared" si="188"/>
        <v>15059.632284213067</v>
      </c>
      <c r="Q1120" s="24">
        <f t="shared" si="189"/>
        <v>51552.301039999998</v>
      </c>
      <c r="R1120" s="24">
        <f t="shared" si="192"/>
        <v>0</v>
      </c>
      <c r="S1120" s="24">
        <f t="shared" si="193"/>
        <v>36492.66875578693</v>
      </c>
      <c r="T1120" s="24" t="str">
        <f t="shared" si="194"/>
        <v>charge</v>
      </c>
      <c r="V1120" s="24">
        <f t="shared" si="197"/>
        <v>0</v>
      </c>
      <c r="W1120" s="24">
        <f t="shared" si="195"/>
        <v>4000</v>
      </c>
      <c r="X1120" s="24">
        <f t="shared" si="198"/>
        <v>0</v>
      </c>
      <c r="Z1120" s="24">
        <f t="shared" si="196"/>
        <v>0</v>
      </c>
      <c r="AB1120" s="24">
        <f t="shared" si="190"/>
        <v>36492.66875578693</v>
      </c>
    </row>
    <row r="1121" x14ac:dyDescent="0.2">
      <c r="I1121" s="25">
        <v>1116</v>
      </c>
      <c r="J1121" s="29">
        <v>0.65889214399999996</v>
      </c>
      <c r="L1121" s="25">
        <v>19027.495814990994</v>
      </c>
      <c r="N1121" s="25">
        <v>1116</v>
      </c>
      <c r="O1121" s="25">
        <f t="shared" si="191"/>
        <v>15126.859172917841</v>
      </c>
      <c r="P1121" s="25">
        <f t="shared" si="188"/>
        <v>15126.859172917841</v>
      </c>
      <c r="Q1121" s="25">
        <f t="shared" si="189"/>
        <v>52711.371519999993</v>
      </c>
      <c r="R1121" s="25">
        <f t="shared" si="192"/>
        <v>0</v>
      </c>
      <c r="S1121" s="25">
        <f t="shared" si="193"/>
        <v>37584.512347082156</v>
      </c>
      <c r="T1121" s="25" t="str">
        <f t="shared" si="194"/>
        <v>charge</v>
      </c>
      <c r="V1121" s="25">
        <f t="shared" si="197"/>
        <v>0</v>
      </c>
      <c r="W1121" s="25">
        <f t="shared" si="195"/>
        <v>4000</v>
      </c>
      <c r="X1121" s="25">
        <f t="shared" si="198"/>
        <v>0</v>
      </c>
      <c r="Z1121" s="25">
        <f t="shared" si="196"/>
        <v>0</v>
      </c>
      <c r="AB1121" s="25">
        <f t="shared" si="190"/>
        <v>37584.512347082156</v>
      </c>
    </row>
    <row r="1122" x14ac:dyDescent="0.2">
      <c r="I1122" s="24">
        <v>1117</v>
      </c>
      <c r="J1122" s="28">
        <v>0.68701947400000007</v>
      </c>
      <c r="L1122" s="24">
        <v>18962.833978366849</v>
      </c>
      <c r="N1122" s="24">
        <v>1117</v>
      </c>
      <c r="O1122" s="24">
        <f t="shared" si="191"/>
        <v>15075.453012801645</v>
      </c>
      <c r="P1122" s="24">
        <f t="shared" si="188"/>
        <v>15075.453012801645</v>
      </c>
      <c r="Q1122" s="24">
        <f t="shared" si="189"/>
        <v>54961.557920000007</v>
      </c>
      <c r="R1122" s="24">
        <f t="shared" si="192"/>
        <v>0</v>
      </c>
      <c r="S1122" s="24">
        <f t="shared" si="193"/>
        <v>39886.104907198358</v>
      </c>
      <c r="T1122" s="24" t="str">
        <f t="shared" si="194"/>
        <v>charge</v>
      </c>
      <c r="V1122" s="24">
        <f t="shared" si="197"/>
        <v>0</v>
      </c>
      <c r="W1122" s="24">
        <f t="shared" si="195"/>
        <v>4000</v>
      </c>
      <c r="X1122" s="24">
        <f t="shared" si="198"/>
        <v>0</v>
      </c>
      <c r="Z1122" s="24">
        <f t="shared" si="196"/>
        <v>0</v>
      </c>
      <c r="AB1122" s="24">
        <f t="shared" si="190"/>
        <v>39886.104907198358</v>
      </c>
    </row>
    <row r="1123" x14ac:dyDescent="0.2">
      <c r="I1123" s="25">
        <v>1118</v>
      </c>
      <c r="J1123" s="29">
        <v>0.69389673499999993</v>
      </c>
      <c r="L1123" s="25">
        <v>18643.464566242692</v>
      </c>
      <c r="N1123" s="25">
        <v>1118</v>
      </c>
      <c r="O1123" s="25">
        <f t="shared" si="191"/>
        <v>14821.55433016294</v>
      </c>
      <c r="P1123" s="25">
        <f t="shared" si="188"/>
        <v>14821.55433016294</v>
      </c>
      <c r="Q1123" s="25">
        <f t="shared" si="189"/>
        <v>55511.738799999992</v>
      </c>
      <c r="R1123" s="25">
        <f t="shared" si="192"/>
        <v>0</v>
      </c>
      <c r="S1123" s="25">
        <f t="shared" si="193"/>
        <v>40690.184469837055</v>
      </c>
      <c r="T1123" s="25" t="str">
        <f t="shared" si="194"/>
        <v>charge</v>
      </c>
      <c r="V1123" s="25">
        <f t="shared" si="197"/>
        <v>0</v>
      </c>
      <c r="W1123" s="25">
        <f t="shared" si="195"/>
        <v>4000</v>
      </c>
      <c r="X1123" s="25">
        <f t="shared" si="198"/>
        <v>0</v>
      </c>
      <c r="Z1123" s="25">
        <f t="shared" si="196"/>
        <v>0</v>
      </c>
      <c r="AB1123" s="25">
        <f t="shared" si="190"/>
        <v>40690.184469837055</v>
      </c>
    </row>
    <row r="1124" x14ac:dyDescent="0.2">
      <c r="I1124" s="24">
        <v>1119</v>
      </c>
      <c r="J1124" s="28">
        <v>0.72152128100000001</v>
      </c>
      <c r="L1124" s="24">
        <v>18574.930694580078</v>
      </c>
      <c r="N1124" s="24">
        <v>1119</v>
      </c>
      <c r="O1124" s="24">
        <f t="shared" si="191"/>
        <v>14767.069902191162</v>
      </c>
      <c r="P1124" s="24">
        <f t="shared" si="188"/>
        <v>14767.069902191162</v>
      </c>
      <c r="Q1124" s="24">
        <f t="shared" si="189"/>
        <v>57721.70248</v>
      </c>
      <c r="R1124" s="24">
        <f t="shared" si="192"/>
        <v>0</v>
      </c>
      <c r="S1124" s="24">
        <f t="shared" si="193"/>
        <v>42954.632577808836</v>
      </c>
      <c r="T1124" s="24" t="str">
        <f t="shared" si="194"/>
        <v>charge</v>
      </c>
      <c r="V1124" s="24">
        <f t="shared" si="197"/>
        <v>0</v>
      </c>
      <c r="W1124" s="24">
        <f t="shared" si="195"/>
        <v>4000</v>
      </c>
      <c r="X1124" s="24">
        <f t="shared" si="198"/>
        <v>0</v>
      </c>
      <c r="Z1124" s="24">
        <f t="shared" si="196"/>
        <v>0</v>
      </c>
      <c r="AB1124" s="24">
        <f t="shared" si="190"/>
        <v>42954.632577808836</v>
      </c>
    </row>
    <row r="1125" x14ac:dyDescent="0.2">
      <c r="I1125" s="25">
        <v>1120</v>
      </c>
      <c r="J1125" s="29">
        <v>0.62328582300000002</v>
      </c>
      <c r="L1125" s="25">
        <v>18709.902587318418</v>
      </c>
      <c r="N1125" s="25">
        <v>1120</v>
      </c>
      <c r="O1125" s="25">
        <f t="shared" si="191"/>
        <v>14874.372556918142</v>
      </c>
      <c r="P1125" s="25">
        <f t="shared" si="188"/>
        <v>14874.372556918142</v>
      </c>
      <c r="Q1125" s="25">
        <f t="shared" si="189"/>
        <v>49862.865839999999</v>
      </c>
      <c r="R1125" s="25">
        <f t="shared" si="192"/>
        <v>0</v>
      </c>
      <c r="S1125" s="25">
        <f t="shared" si="193"/>
        <v>34988.493283081858</v>
      </c>
      <c r="T1125" s="25" t="str">
        <f t="shared" si="194"/>
        <v>charge</v>
      </c>
      <c r="V1125" s="25">
        <f t="shared" si="197"/>
        <v>0</v>
      </c>
      <c r="W1125" s="25">
        <f t="shared" si="195"/>
        <v>4000</v>
      </c>
      <c r="X1125" s="25">
        <f t="shared" si="198"/>
        <v>0</v>
      </c>
      <c r="Z1125" s="25">
        <f t="shared" si="196"/>
        <v>0</v>
      </c>
      <c r="AB1125" s="25">
        <f t="shared" si="190"/>
        <v>34988.493283081858</v>
      </c>
    </row>
    <row r="1126" x14ac:dyDescent="0.2">
      <c r="I1126" s="24">
        <v>1121</v>
      </c>
      <c r="J1126" s="28">
        <v>0.487586937</v>
      </c>
      <c r="L1126" s="24">
        <v>19348.887380218504</v>
      </c>
      <c r="N1126" s="24">
        <v>1121</v>
      </c>
      <c r="O1126" s="24">
        <f t="shared" si="191"/>
        <v>15382.365467273712</v>
      </c>
      <c r="P1126" s="24">
        <f t="shared" si="188"/>
        <v>15382.365467273712</v>
      </c>
      <c r="Q1126" s="24">
        <f t="shared" si="189"/>
        <v>39006.954960000003</v>
      </c>
      <c r="R1126" s="24">
        <f t="shared" si="192"/>
        <v>0</v>
      </c>
      <c r="S1126" s="24">
        <f t="shared" si="193"/>
        <v>23624.589492726293</v>
      </c>
      <c r="T1126" s="24" t="str">
        <f t="shared" si="194"/>
        <v>charge</v>
      </c>
      <c r="V1126" s="24">
        <f t="shared" si="197"/>
        <v>0</v>
      </c>
      <c r="W1126" s="24">
        <f t="shared" si="195"/>
        <v>4000</v>
      </c>
      <c r="X1126" s="24">
        <f t="shared" si="198"/>
        <v>0</v>
      </c>
      <c r="Z1126" s="24">
        <f t="shared" si="196"/>
        <v>0</v>
      </c>
      <c r="AB1126" s="24">
        <f t="shared" si="190"/>
        <v>23624.589492726293</v>
      </c>
    </row>
    <row r="1127" x14ac:dyDescent="0.2">
      <c r="I1127" s="25">
        <v>1122</v>
      </c>
      <c r="J1127" s="29">
        <v>0</v>
      </c>
      <c r="L1127" s="25">
        <v>21234.259794425961</v>
      </c>
      <c r="N1127" s="25">
        <v>1122</v>
      </c>
      <c r="O1127" s="25">
        <f t="shared" si="191"/>
        <v>16881.236536568642</v>
      </c>
      <c r="P1127" s="25">
        <f t="shared" si="188"/>
        <v>16881.236536568642</v>
      </c>
      <c r="Q1127" s="25">
        <f t="shared" si="189"/>
        <v>0</v>
      </c>
      <c r="R1127" s="25">
        <f t="shared" si="192"/>
        <v>16881.236536568642</v>
      </c>
      <c r="S1127" s="25">
        <f t="shared" si="193"/>
        <v>0</v>
      </c>
      <c r="T1127" s="25" t="str">
        <f t="shared" si="194"/>
        <v>drain</v>
      </c>
      <c r="V1127" s="25">
        <f t="shared" si="197"/>
        <v>0</v>
      </c>
      <c r="W1127" s="25">
        <f t="shared" si="195"/>
        <v>0</v>
      </c>
      <c r="X1127" s="25">
        <f t="shared" si="198"/>
        <v>4000</v>
      </c>
      <c r="Z1127" s="25">
        <f t="shared" si="196"/>
        <v>12881.236536568642</v>
      </c>
      <c r="AB1127" s="25">
        <f t="shared" si="190"/>
        <v>0</v>
      </c>
    </row>
    <row r="1128" x14ac:dyDescent="0.2">
      <c r="I1128" s="24">
        <v>1123</v>
      </c>
      <c r="J1128" s="28">
        <v>0</v>
      </c>
      <c r="L1128" s="24">
        <v>23637.399153804778</v>
      </c>
      <c r="N1128" s="24">
        <v>1123</v>
      </c>
      <c r="O1128" s="24">
        <f t="shared" si="191"/>
        <v>18791.7323272748</v>
      </c>
      <c r="P1128" s="24">
        <f t="shared" si="188"/>
        <v>18791.7323272748</v>
      </c>
      <c r="Q1128" s="24">
        <f t="shared" si="189"/>
        <v>0</v>
      </c>
      <c r="R1128" s="24">
        <f t="shared" si="192"/>
        <v>18791.7323272748</v>
      </c>
      <c r="S1128" s="24">
        <f t="shared" si="193"/>
        <v>0</v>
      </c>
      <c r="T1128" s="24" t="str">
        <f t="shared" si="194"/>
        <v>drain</v>
      </c>
      <c r="V1128" s="24">
        <f t="shared" si="197"/>
        <v>0</v>
      </c>
      <c r="W1128" s="24">
        <f t="shared" si="195"/>
        <v>0</v>
      </c>
      <c r="X1128" s="24">
        <f t="shared" si="198"/>
        <v>0</v>
      </c>
      <c r="Z1128" s="24">
        <f t="shared" si="196"/>
        <v>18791.7323272748</v>
      </c>
      <c r="AB1128" s="24">
        <f t="shared" si="190"/>
        <v>0</v>
      </c>
    </row>
    <row r="1129" x14ac:dyDescent="0.2">
      <c r="I1129" s="25">
        <v>1124</v>
      </c>
      <c r="J1129" s="29">
        <v>0</v>
      </c>
      <c r="L1129" s="25">
        <v>24147.958384132384</v>
      </c>
      <c r="N1129" s="25">
        <v>1124</v>
      </c>
      <c r="O1129" s="25">
        <f t="shared" si="191"/>
        <v>19197.626915385245</v>
      </c>
      <c r="P1129" s="25">
        <f t="shared" si="188"/>
        <v>19197.626915385245</v>
      </c>
      <c r="Q1129" s="25">
        <f t="shared" si="189"/>
        <v>0</v>
      </c>
      <c r="R1129" s="25">
        <f t="shared" si="192"/>
        <v>19197.626915385245</v>
      </c>
      <c r="S1129" s="25">
        <f t="shared" si="193"/>
        <v>0</v>
      </c>
      <c r="T1129" s="25" t="str">
        <f t="shared" si="194"/>
        <v>drain</v>
      </c>
      <c r="V1129" s="25">
        <f t="shared" si="197"/>
        <v>0</v>
      </c>
      <c r="W1129" s="25">
        <f t="shared" si="195"/>
        <v>0</v>
      </c>
      <c r="X1129" s="25">
        <f t="shared" si="198"/>
        <v>0</v>
      </c>
      <c r="Z1129" s="25">
        <f t="shared" si="196"/>
        <v>19197.626915385245</v>
      </c>
      <c r="AB1129" s="25">
        <f t="shared" si="190"/>
        <v>0</v>
      </c>
    </row>
    <row r="1130" x14ac:dyDescent="0.2">
      <c r="I1130" s="24">
        <v>1125</v>
      </c>
      <c r="J1130" s="28">
        <v>0</v>
      </c>
      <c r="L1130" s="24">
        <v>23985.183384418484</v>
      </c>
      <c r="N1130" s="24">
        <v>1125</v>
      </c>
      <c r="O1130" s="24">
        <f t="shared" si="191"/>
        <v>19068.220790612697</v>
      </c>
      <c r="P1130" s="24">
        <f t="shared" si="188"/>
        <v>19068.220790612697</v>
      </c>
      <c r="Q1130" s="24">
        <f t="shared" si="189"/>
        <v>0</v>
      </c>
      <c r="R1130" s="24">
        <f t="shared" si="192"/>
        <v>19068.220790612697</v>
      </c>
      <c r="S1130" s="24">
        <f t="shared" si="193"/>
        <v>0</v>
      </c>
      <c r="T1130" s="24" t="str">
        <f t="shared" si="194"/>
        <v>drain</v>
      </c>
      <c r="V1130" s="24">
        <f t="shared" si="197"/>
        <v>0</v>
      </c>
      <c r="W1130" s="24">
        <f t="shared" si="195"/>
        <v>0</v>
      </c>
      <c r="X1130" s="24">
        <f t="shared" si="198"/>
        <v>0</v>
      </c>
      <c r="Z1130" s="24">
        <f t="shared" si="196"/>
        <v>19068.220790612697</v>
      </c>
      <c r="AB1130" s="24">
        <f t="shared" si="190"/>
        <v>0</v>
      </c>
    </row>
    <row r="1131" x14ac:dyDescent="0.2">
      <c r="I1131" s="25">
        <v>1126</v>
      </c>
      <c r="J1131" s="29">
        <v>0</v>
      </c>
      <c r="L1131" s="25">
        <v>22952.949179077146</v>
      </c>
      <c r="N1131" s="25">
        <v>1126</v>
      </c>
      <c r="O1131" s="25">
        <f t="shared" si="191"/>
        <v>18247.594597366333</v>
      </c>
      <c r="P1131" s="25">
        <f t="shared" si="188"/>
        <v>18247.594597366333</v>
      </c>
      <c r="Q1131" s="25">
        <f t="shared" si="189"/>
        <v>0</v>
      </c>
      <c r="R1131" s="25">
        <f t="shared" si="192"/>
        <v>18247.594597366333</v>
      </c>
      <c r="S1131" s="25">
        <f t="shared" si="193"/>
        <v>0</v>
      </c>
      <c r="T1131" s="25" t="str">
        <f t="shared" si="194"/>
        <v>drain</v>
      </c>
      <c r="V1131" s="25">
        <f t="shared" si="197"/>
        <v>0</v>
      </c>
      <c r="W1131" s="25">
        <f t="shared" si="195"/>
        <v>0</v>
      </c>
      <c r="X1131" s="25">
        <f t="shared" si="198"/>
        <v>0</v>
      </c>
      <c r="Z1131" s="25">
        <f t="shared" si="196"/>
        <v>18247.594597366333</v>
      </c>
      <c r="AB1131" s="25">
        <f t="shared" si="190"/>
        <v>0</v>
      </c>
    </row>
    <row r="1132" x14ac:dyDescent="0.2">
      <c r="I1132" s="24">
        <v>1127</v>
      </c>
      <c r="J1132" s="28">
        <v>0</v>
      </c>
      <c r="L1132" s="24">
        <v>21466.718672657011</v>
      </c>
      <c r="N1132" s="24">
        <v>1127</v>
      </c>
      <c r="O1132" s="24">
        <f t="shared" si="191"/>
        <v>17066.041344762325</v>
      </c>
      <c r="P1132" s="24">
        <f t="shared" si="188"/>
        <v>17066.041344762325</v>
      </c>
      <c r="Q1132" s="24">
        <f t="shared" si="189"/>
        <v>0</v>
      </c>
      <c r="R1132" s="24">
        <f t="shared" si="192"/>
        <v>17066.041344762325</v>
      </c>
      <c r="S1132" s="24">
        <f t="shared" si="193"/>
        <v>0</v>
      </c>
      <c r="T1132" s="24" t="str">
        <f t="shared" si="194"/>
        <v>drain</v>
      </c>
      <c r="V1132" s="24">
        <f t="shared" si="197"/>
        <v>0</v>
      </c>
      <c r="W1132" s="24">
        <f t="shared" si="195"/>
        <v>0</v>
      </c>
      <c r="X1132" s="24">
        <f t="shared" si="198"/>
        <v>0</v>
      </c>
      <c r="Z1132" s="24">
        <f t="shared" si="196"/>
        <v>17066.041344762325</v>
      </c>
      <c r="AB1132" s="24">
        <f t="shared" si="190"/>
        <v>0</v>
      </c>
    </row>
    <row r="1133" x14ac:dyDescent="0.2">
      <c r="I1133" s="25">
        <v>1128</v>
      </c>
      <c r="J1133" s="29">
        <v>0</v>
      </c>
      <c r="L1133" s="25">
        <v>19671.271199035644</v>
      </c>
      <c r="N1133" s="25">
        <v>1128</v>
      </c>
      <c r="O1133" s="25">
        <f t="shared" si="191"/>
        <v>15638.660603233338</v>
      </c>
      <c r="P1133" s="25">
        <f t="shared" si="188"/>
        <v>15638.660603233338</v>
      </c>
      <c r="Q1133" s="25">
        <f t="shared" si="189"/>
        <v>0</v>
      </c>
      <c r="R1133" s="25">
        <f t="shared" si="192"/>
        <v>15638.660603233338</v>
      </c>
      <c r="S1133" s="25">
        <f t="shared" si="193"/>
        <v>0</v>
      </c>
      <c r="T1133" s="25" t="str">
        <f t="shared" si="194"/>
        <v>drain</v>
      </c>
      <c r="V1133" s="25">
        <f t="shared" si="197"/>
        <v>0</v>
      </c>
      <c r="W1133" s="25">
        <f t="shared" si="195"/>
        <v>0</v>
      </c>
      <c r="X1133" s="25">
        <f t="shared" si="198"/>
        <v>0</v>
      </c>
      <c r="Z1133" s="25">
        <f t="shared" si="196"/>
        <v>15638.660603233338</v>
      </c>
      <c r="AB1133" s="25">
        <f t="shared" si="190"/>
        <v>0</v>
      </c>
    </row>
    <row r="1134" x14ac:dyDescent="0.2">
      <c r="I1134" s="24">
        <v>1129</v>
      </c>
      <c r="J1134" s="28">
        <v>0</v>
      </c>
      <c r="L1134" s="24">
        <v>17365.477213764188</v>
      </c>
      <c r="N1134" s="24">
        <v>1129</v>
      </c>
      <c r="O1134" s="24">
        <f t="shared" si="191"/>
        <v>13805.55438494253</v>
      </c>
      <c r="P1134" s="24">
        <f t="shared" si="188"/>
        <v>13805.55438494253</v>
      </c>
      <c r="Q1134" s="24">
        <f t="shared" si="189"/>
        <v>0</v>
      </c>
      <c r="R1134" s="24">
        <f t="shared" si="192"/>
        <v>13805.55438494253</v>
      </c>
      <c r="S1134" s="24">
        <f t="shared" si="193"/>
        <v>0</v>
      </c>
      <c r="T1134" s="24" t="str">
        <f t="shared" si="194"/>
        <v>drain</v>
      </c>
      <c r="V1134" s="24">
        <f t="shared" si="197"/>
        <v>0</v>
      </c>
      <c r="W1134" s="24">
        <f t="shared" si="195"/>
        <v>0</v>
      </c>
      <c r="X1134" s="24">
        <f t="shared" si="198"/>
        <v>0</v>
      </c>
      <c r="Z1134" s="24">
        <f t="shared" si="196"/>
        <v>13805.55438494253</v>
      </c>
      <c r="AB1134" s="24">
        <f t="shared" si="190"/>
        <v>0</v>
      </c>
    </row>
    <row r="1135" x14ac:dyDescent="0.2">
      <c r="I1135" s="25">
        <v>1130</v>
      </c>
      <c r="J1135" s="29">
        <v>0</v>
      </c>
      <c r="L1135" s="25">
        <v>16156.189879178999</v>
      </c>
      <c r="N1135" s="25">
        <v>1130</v>
      </c>
      <c r="O1135" s="25">
        <f t="shared" si="191"/>
        <v>12844.170953947305</v>
      </c>
      <c r="P1135" s="25">
        <f t="shared" si="188"/>
        <v>12844.170953947305</v>
      </c>
      <c r="Q1135" s="25">
        <f t="shared" si="189"/>
        <v>0</v>
      </c>
      <c r="R1135" s="25">
        <f t="shared" si="192"/>
        <v>12844.170953947305</v>
      </c>
      <c r="S1135" s="25">
        <f t="shared" si="193"/>
        <v>0</v>
      </c>
      <c r="T1135" s="25" t="str">
        <f t="shared" si="194"/>
        <v>drain</v>
      </c>
      <c r="V1135" s="25">
        <f t="shared" si="197"/>
        <v>0</v>
      </c>
      <c r="W1135" s="25">
        <f t="shared" si="195"/>
        <v>0</v>
      </c>
      <c r="X1135" s="25">
        <f t="shared" si="198"/>
        <v>0</v>
      </c>
      <c r="Z1135" s="25">
        <f t="shared" si="196"/>
        <v>12844.170953947305</v>
      </c>
      <c r="AB1135" s="25">
        <f t="shared" si="190"/>
        <v>0</v>
      </c>
    </row>
    <row r="1136" x14ac:dyDescent="0.2">
      <c r="I1136" s="24">
        <v>1131</v>
      </c>
      <c r="J1136" s="28">
        <v>0</v>
      </c>
      <c r="L1136" s="24">
        <v>15253.955810642241</v>
      </c>
      <c r="N1136" s="24">
        <v>1131</v>
      </c>
      <c r="O1136" s="24">
        <f t="shared" si="191"/>
        <v>12126.894869460582</v>
      </c>
      <c r="P1136" s="24">
        <f t="shared" si="188"/>
        <v>12126.894869460582</v>
      </c>
      <c r="Q1136" s="24">
        <f t="shared" si="189"/>
        <v>0</v>
      </c>
      <c r="R1136" s="24">
        <f t="shared" si="192"/>
        <v>12126.894869460582</v>
      </c>
      <c r="S1136" s="24">
        <f t="shared" si="193"/>
        <v>0</v>
      </c>
      <c r="T1136" s="24" t="str">
        <f t="shared" si="194"/>
        <v>drain</v>
      </c>
      <c r="V1136" s="24">
        <f t="shared" si="197"/>
        <v>0</v>
      </c>
      <c r="W1136" s="24">
        <f t="shared" si="195"/>
        <v>0</v>
      </c>
      <c r="X1136" s="24">
        <f t="shared" si="198"/>
        <v>0</v>
      </c>
      <c r="Z1136" s="24">
        <f t="shared" si="196"/>
        <v>12126.894869460582</v>
      </c>
      <c r="AB1136" s="24">
        <f t="shared" si="190"/>
        <v>0</v>
      </c>
    </row>
    <row r="1137" x14ac:dyDescent="0.2">
      <c r="I1137" s="25">
        <v>1132</v>
      </c>
      <c r="J1137" s="29">
        <v>0</v>
      </c>
      <c r="L1137" s="25">
        <v>14711.834578418731</v>
      </c>
      <c r="N1137" s="25">
        <v>1132</v>
      </c>
      <c r="O1137" s="25">
        <f t="shared" si="191"/>
        <v>11695.908489842892</v>
      </c>
      <c r="P1137" s="25">
        <f t="shared" si="188"/>
        <v>11695.908489842892</v>
      </c>
      <c r="Q1137" s="25">
        <f t="shared" si="189"/>
        <v>0</v>
      </c>
      <c r="R1137" s="25">
        <f t="shared" si="192"/>
        <v>11695.908489842892</v>
      </c>
      <c r="S1137" s="25">
        <f t="shared" si="193"/>
        <v>0</v>
      </c>
      <c r="T1137" s="25" t="str">
        <f t="shared" si="194"/>
        <v>drain</v>
      </c>
      <c r="V1137" s="25">
        <f t="shared" si="197"/>
        <v>0</v>
      </c>
      <c r="W1137" s="25">
        <f t="shared" si="195"/>
        <v>0</v>
      </c>
      <c r="X1137" s="25">
        <f t="shared" si="198"/>
        <v>0</v>
      </c>
      <c r="Z1137" s="25">
        <f t="shared" si="196"/>
        <v>11695.908489842892</v>
      </c>
      <c r="AB1137" s="25">
        <f t="shared" si="190"/>
        <v>0</v>
      </c>
    </row>
    <row r="1138" x14ac:dyDescent="0.2">
      <c r="I1138" s="24">
        <v>1133</v>
      </c>
      <c r="J1138" s="28">
        <v>0</v>
      </c>
      <c r="L1138" s="24">
        <v>14737.330572032928</v>
      </c>
      <c r="N1138" s="24">
        <v>1133</v>
      </c>
      <c r="O1138" s="24">
        <f t="shared" si="191"/>
        <v>11716.177804766179</v>
      </c>
      <c r="P1138" s="24">
        <f t="shared" si="188"/>
        <v>11716.177804766179</v>
      </c>
      <c r="Q1138" s="24">
        <f t="shared" si="189"/>
        <v>0</v>
      </c>
      <c r="R1138" s="24">
        <f t="shared" si="192"/>
        <v>11716.177804766179</v>
      </c>
      <c r="S1138" s="24">
        <f t="shared" si="193"/>
        <v>0</v>
      </c>
      <c r="T1138" s="24" t="str">
        <f t="shared" si="194"/>
        <v>drain</v>
      </c>
      <c r="V1138" s="24">
        <f t="shared" si="197"/>
        <v>0</v>
      </c>
      <c r="W1138" s="24">
        <f t="shared" si="195"/>
        <v>0</v>
      </c>
      <c r="X1138" s="24">
        <f t="shared" si="198"/>
        <v>0</v>
      </c>
      <c r="Z1138" s="24">
        <f t="shared" si="196"/>
        <v>11716.177804766179</v>
      </c>
      <c r="AB1138" s="24">
        <f t="shared" si="190"/>
        <v>0</v>
      </c>
    </row>
    <row r="1139" x14ac:dyDescent="0.2">
      <c r="I1139" s="25">
        <v>1134</v>
      </c>
      <c r="J1139" s="29">
        <v>0</v>
      </c>
      <c r="L1139" s="25">
        <v>15612.838957786558</v>
      </c>
      <c r="N1139" s="25">
        <v>1134</v>
      </c>
      <c r="O1139" s="25">
        <f t="shared" si="191"/>
        <v>12412.206971440315</v>
      </c>
      <c r="P1139" s="25">
        <f t="shared" si="188"/>
        <v>12412.206971440315</v>
      </c>
      <c r="Q1139" s="25">
        <f t="shared" si="189"/>
        <v>0</v>
      </c>
      <c r="R1139" s="25">
        <f t="shared" si="192"/>
        <v>12412.206971440315</v>
      </c>
      <c r="S1139" s="25">
        <f t="shared" si="193"/>
        <v>0</v>
      </c>
      <c r="T1139" s="25" t="str">
        <f t="shared" si="194"/>
        <v>drain</v>
      </c>
      <c r="V1139" s="25">
        <f t="shared" si="197"/>
        <v>0</v>
      </c>
      <c r="W1139" s="25">
        <f t="shared" si="195"/>
        <v>0</v>
      </c>
      <c r="X1139" s="25">
        <f t="shared" si="198"/>
        <v>0</v>
      </c>
      <c r="Z1139" s="25">
        <f t="shared" si="196"/>
        <v>12412.206971440315</v>
      </c>
      <c r="AB1139" s="25">
        <f t="shared" si="190"/>
        <v>0</v>
      </c>
    </row>
    <row r="1140" x14ac:dyDescent="0.2">
      <c r="I1140" s="24">
        <v>1135</v>
      </c>
      <c r="J1140" s="28">
        <v>0</v>
      </c>
      <c r="L1140" s="24">
        <v>16804.335180091857</v>
      </c>
      <c r="N1140" s="24">
        <v>1135</v>
      </c>
      <c r="O1140" s="24">
        <f t="shared" si="191"/>
        <v>13359.446468173028</v>
      </c>
      <c r="P1140" s="24">
        <f t="shared" si="188"/>
        <v>13359.446468173028</v>
      </c>
      <c r="Q1140" s="24">
        <f t="shared" si="189"/>
        <v>0</v>
      </c>
      <c r="R1140" s="24">
        <f t="shared" si="192"/>
        <v>13359.446468173028</v>
      </c>
      <c r="S1140" s="24">
        <f t="shared" si="193"/>
        <v>0</v>
      </c>
      <c r="T1140" s="24" t="str">
        <f t="shared" si="194"/>
        <v>drain</v>
      </c>
      <c r="V1140" s="24">
        <f t="shared" si="197"/>
        <v>0</v>
      </c>
      <c r="W1140" s="24">
        <f t="shared" si="195"/>
        <v>0</v>
      </c>
      <c r="X1140" s="24">
        <f t="shared" si="198"/>
        <v>0</v>
      </c>
      <c r="Z1140" s="24">
        <f t="shared" si="196"/>
        <v>13359.446468173028</v>
      </c>
      <c r="AB1140" s="24">
        <f t="shared" si="190"/>
        <v>0</v>
      </c>
    </row>
    <row r="1141" x14ac:dyDescent="0.2">
      <c r="I1141" s="25">
        <v>1136</v>
      </c>
      <c r="J1141" s="29">
        <v>9.4157729999999988E-3</v>
      </c>
      <c r="L1141" s="25">
        <v>18823.294713211057</v>
      </c>
      <c r="N1141" s="25">
        <v>1136</v>
      </c>
      <c r="O1141" s="25">
        <f t="shared" si="191"/>
        <v>14964.519297002791</v>
      </c>
      <c r="P1141" s="25">
        <f t="shared" si="188"/>
        <v>14964.519297002791</v>
      </c>
      <c r="Q1141" s="25">
        <f t="shared" si="189"/>
        <v>753.26183999999989</v>
      </c>
      <c r="R1141" s="25">
        <f t="shared" si="192"/>
        <v>14211.257457002792</v>
      </c>
      <c r="S1141" s="25">
        <f t="shared" si="193"/>
        <v>0</v>
      </c>
      <c r="T1141" s="25" t="str">
        <f t="shared" si="194"/>
        <v>drain</v>
      </c>
      <c r="V1141" s="25">
        <f t="shared" si="197"/>
        <v>0</v>
      </c>
      <c r="W1141" s="25">
        <f t="shared" si="195"/>
        <v>0</v>
      </c>
      <c r="X1141" s="25">
        <f t="shared" si="198"/>
        <v>0</v>
      </c>
      <c r="Z1141" s="25">
        <f t="shared" si="196"/>
        <v>14211.257457002792</v>
      </c>
      <c r="AB1141" s="25">
        <f t="shared" si="190"/>
        <v>0</v>
      </c>
    </row>
    <row r="1142" x14ac:dyDescent="0.2">
      <c r="I1142" s="24">
        <v>1137</v>
      </c>
      <c r="J1142" s="28">
        <v>0.16182870499999999</v>
      </c>
      <c r="L1142" s="24">
        <v>21542.786484813689</v>
      </c>
      <c r="N1142" s="24">
        <v>1137</v>
      </c>
      <c r="O1142" s="24">
        <f t="shared" si="191"/>
        <v>17126.515255426883</v>
      </c>
      <c r="P1142" s="24">
        <f t="shared" si="188"/>
        <v>17126.515255426883</v>
      </c>
      <c r="Q1142" s="24">
        <f t="shared" si="189"/>
        <v>12946.296399999999</v>
      </c>
      <c r="R1142" s="24">
        <f t="shared" si="192"/>
        <v>4180.2188554268832</v>
      </c>
      <c r="S1142" s="24">
        <f t="shared" si="193"/>
        <v>0</v>
      </c>
      <c r="T1142" s="24" t="str">
        <f t="shared" si="194"/>
        <v>drain</v>
      </c>
      <c r="V1142" s="24">
        <f t="shared" si="197"/>
        <v>0</v>
      </c>
      <c r="W1142" s="24">
        <f t="shared" si="195"/>
        <v>0</v>
      </c>
      <c r="X1142" s="24">
        <f t="shared" si="198"/>
        <v>0</v>
      </c>
      <c r="Z1142" s="24">
        <f t="shared" si="196"/>
        <v>4180.2188554268832</v>
      </c>
      <c r="AB1142" s="24">
        <f t="shared" si="190"/>
        <v>0</v>
      </c>
    </row>
    <row r="1143" x14ac:dyDescent="0.2">
      <c r="I1143" s="25">
        <v>1138</v>
      </c>
      <c r="J1143" s="29">
        <v>0.23297470199999998</v>
      </c>
      <c r="L1143" s="25">
        <v>23864.168939781186</v>
      </c>
      <c r="N1143" s="25">
        <v>1138</v>
      </c>
      <c r="O1143" s="25">
        <f t="shared" si="191"/>
        <v>18972.014307126043</v>
      </c>
      <c r="P1143" s="25">
        <f t="shared" si="188"/>
        <v>18972.014307126043</v>
      </c>
      <c r="Q1143" s="25">
        <f t="shared" si="189"/>
        <v>18637.976159999998</v>
      </c>
      <c r="R1143" s="25">
        <f t="shared" si="192"/>
        <v>334.03814712604435</v>
      </c>
      <c r="S1143" s="25">
        <f t="shared" si="193"/>
        <v>0</v>
      </c>
      <c r="T1143" s="25" t="str">
        <f t="shared" si="194"/>
        <v>drain</v>
      </c>
      <c r="V1143" s="25">
        <f t="shared" si="197"/>
        <v>0</v>
      </c>
      <c r="W1143" s="25">
        <f t="shared" si="195"/>
        <v>0</v>
      </c>
      <c r="X1143" s="25">
        <f t="shared" si="198"/>
        <v>0</v>
      </c>
      <c r="Z1143" s="25">
        <f t="shared" si="196"/>
        <v>334.03814712604435</v>
      </c>
      <c r="AB1143" s="25">
        <f t="shared" si="190"/>
        <v>0</v>
      </c>
    </row>
    <row r="1144" x14ac:dyDescent="0.2">
      <c r="I1144" s="24">
        <v>1139</v>
      </c>
      <c r="J1144" s="28">
        <v>0.25938900799999998</v>
      </c>
      <c r="L1144" s="24">
        <v>25030.456076240538</v>
      </c>
      <c r="N1144" s="24">
        <v>1139</v>
      </c>
      <c r="O1144" s="24">
        <f t="shared" si="191"/>
        <v>19899.212580611227</v>
      </c>
      <c r="P1144" s="24">
        <f t="shared" si="188"/>
        <v>19899.212580611227</v>
      </c>
      <c r="Q1144" s="24">
        <f t="shared" si="189"/>
        <v>20751.120639999997</v>
      </c>
      <c r="R1144" s="24">
        <f t="shared" si="192"/>
        <v>0</v>
      </c>
      <c r="S1144" s="24">
        <f t="shared" si="193"/>
        <v>851.9080593887702</v>
      </c>
      <c r="T1144" s="24" t="str">
        <f t="shared" si="194"/>
        <v>charge</v>
      </c>
      <c r="V1144" s="24">
        <f t="shared" si="197"/>
        <v>766.71725344989318</v>
      </c>
      <c r="W1144" s="24">
        <f t="shared" si="195"/>
        <v>766.71725344989318</v>
      </c>
      <c r="X1144" s="24">
        <f t="shared" si="198"/>
        <v>0</v>
      </c>
      <c r="Z1144" s="24">
        <f t="shared" si="196"/>
        <v>0</v>
      </c>
      <c r="AB1144" s="24">
        <f t="shared" si="190"/>
        <v>85.19080593887702</v>
      </c>
    </row>
    <row r="1145" x14ac:dyDescent="0.2">
      <c r="I1145" s="25">
        <v>1140</v>
      </c>
      <c r="J1145" s="29">
        <v>0.26225390100000001</v>
      </c>
      <c r="L1145" s="25">
        <v>25575.71792001724</v>
      </c>
      <c r="N1145" s="25">
        <v>1140</v>
      </c>
      <c r="O1145" s="25">
        <f t="shared" si="191"/>
        <v>20332.695746413705</v>
      </c>
      <c r="P1145" s="25">
        <f t="shared" si="188"/>
        <v>20332.695746413705</v>
      </c>
      <c r="Q1145" s="25">
        <f t="shared" si="189"/>
        <v>20980.31208</v>
      </c>
      <c r="R1145" s="25">
        <f t="shared" si="192"/>
        <v>0</v>
      </c>
      <c r="S1145" s="25">
        <f t="shared" si="193"/>
        <v>647.61633358629479</v>
      </c>
      <c r="T1145" s="25" t="str">
        <f t="shared" si="194"/>
        <v>charge</v>
      </c>
      <c r="V1145" s="25">
        <f t="shared" si="197"/>
        <v>582.85470022766549</v>
      </c>
      <c r="W1145" s="25">
        <f t="shared" si="195"/>
        <v>1349.5719536775587</v>
      </c>
      <c r="X1145" s="25">
        <f t="shared" si="198"/>
        <v>0</v>
      </c>
      <c r="Z1145" s="25">
        <f t="shared" si="196"/>
        <v>0</v>
      </c>
      <c r="AB1145" s="25">
        <f t="shared" si="190"/>
        <v>64.761633358629297</v>
      </c>
    </row>
    <row r="1146" x14ac:dyDescent="0.2">
      <c r="I1146" s="24">
        <v>1141</v>
      </c>
      <c r="J1146" s="28">
        <v>0.53271330500000003</v>
      </c>
      <c r="L1146" s="24">
        <v>26199.715286064147</v>
      </c>
      <c r="N1146" s="24">
        <v>1141</v>
      </c>
      <c r="O1146" s="24">
        <f t="shared" si="191"/>
        <v>20828.773652420998</v>
      </c>
      <c r="P1146" s="24">
        <f t="shared" si="188"/>
        <v>20828.773652420998</v>
      </c>
      <c r="Q1146" s="24">
        <f t="shared" si="189"/>
        <v>42617.064400000003</v>
      </c>
      <c r="R1146" s="24">
        <f t="shared" si="192"/>
        <v>0</v>
      </c>
      <c r="S1146" s="24">
        <f t="shared" si="193"/>
        <v>21788.290747579005</v>
      </c>
      <c r="T1146" s="24" t="str">
        <f t="shared" si="194"/>
        <v>charge</v>
      </c>
      <c r="V1146" s="24">
        <f t="shared" si="197"/>
        <v>2650.4280463224413</v>
      </c>
      <c r="W1146" s="24">
        <f t="shared" si="195"/>
        <v>4000</v>
      </c>
      <c r="X1146" s="24">
        <f t="shared" si="198"/>
        <v>0</v>
      </c>
      <c r="Z1146" s="24">
        <f t="shared" si="196"/>
        <v>0</v>
      </c>
      <c r="AB1146" s="24">
        <f t="shared" si="190"/>
        <v>19137.862701256563</v>
      </c>
    </row>
    <row r="1147" x14ac:dyDescent="0.2">
      <c r="I1147" s="25">
        <v>1142</v>
      </c>
      <c r="J1147" s="29">
        <v>0.67859061199999993</v>
      </c>
      <c r="L1147" s="25">
        <v>26077.228342723844</v>
      </c>
      <c r="N1147" s="25">
        <v>1142</v>
      </c>
      <c r="O1147" s="25">
        <f t="shared" si="191"/>
        <v>20731.396532465456</v>
      </c>
      <c r="P1147" s="25">
        <f t="shared" si="188"/>
        <v>20731.396532465456</v>
      </c>
      <c r="Q1147" s="25">
        <f t="shared" si="189"/>
        <v>54287.248959999997</v>
      </c>
      <c r="R1147" s="25">
        <f t="shared" si="192"/>
        <v>0</v>
      </c>
      <c r="S1147" s="25">
        <f t="shared" si="193"/>
        <v>33555.852427534541</v>
      </c>
      <c r="T1147" s="25" t="str">
        <f t="shared" si="194"/>
        <v>charge</v>
      </c>
      <c r="V1147" s="25">
        <f t="shared" si="197"/>
        <v>0</v>
      </c>
      <c r="W1147" s="25">
        <f t="shared" si="195"/>
        <v>4000</v>
      </c>
      <c r="X1147" s="25">
        <f t="shared" si="198"/>
        <v>0</v>
      </c>
      <c r="Z1147" s="25">
        <f t="shared" si="196"/>
        <v>0</v>
      </c>
      <c r="AB1147" s="25">
        <f t="shared" si="190"/>
        <v>33555.852427534541</v>
      </c>
    </row>
    <row r="1148" x14ac:dyDescent="0.2">
      <c r="I1148" s="24">
        <v>1143</v>
      </c>
      <c r="J1148" s="28">
        <v>0.72822773100000004</v>
      </c>
      <c r="L1148" s="24">
        <v>26645.402299308775</v>
      </c>
      <c r="N1148" s="24">
        <v>1143</v>
      </c>
      <c r="O1148" s="24">
        <f t="shared" si="191"/>
        <v>21183.094827950477</v>
      </c>
      <c r="P1148" s="24">
        <f t="shared" si="188"/>
        <v>21183.094827950477</v>
      </c>
      <c r="Q1148" s="24">
        <f t="shared" si="189"/>
        <v>58258.218480000003</v>
      </c>
      <c r="R1148" s="24">
        <f t="shared" si="192"/>
        <v>0</v>
      </c>
      <c r="S1148" s="24">
        <f t="shared" si="193"/>
        <v>37075.123652049529</v>
      </c>
      <c r="T1148" s="24" t="str">
        <f t="shared" si="194"/>
        <v>charge</v>
      </c>
      <c r="V1148" s="24">
        <f t="shared" si="197"/>
        <v>0</v>
      </c>
      <c r="W1148" s="24">
        <f t="shared" si="195"/>
        <v>4000</v>
      </c>
      <c r="X1148" s="24">
        <f t="shared" si="198"/>
        <v>0</v>
      </c>
      <c r="Z1148" s="24">
        <f t="shared" si="196"/>
        <v>0</v>
      </c>
      <c r="AB1148" s="24">
        <f t="shared" si="190"/>
        <v>37075.123652049529</v>
      </c>
    </row>
    <row r="1149" x14ac:dyDescent="0.2">
      <c r="I1149" s="25">
        <v>1144</v>
      </c>
      <c r="J1149" s="29">
        <v>0.64138089599999992</v>
      </c>
      <c r="L1149" s="25">
        <v>26252.698507785793</v>
      </c>
      <c r="N1149" s="25">
        <v>1144</v>
      </c>
      <c r="O1149" s="25">
        <f t="shared" si="191"/>
        <v>20870.895313689707</v>
      </c>
      <c r="P1149" s="25">
        <f t="shared" si="188"/>
        <v>20870.895313689707</v>
      </c>
      <c r="Q1149" s="25">
        <f t="shared" si="189"/>
        <v>51310.471679999995</v>
      </c>
      <c r="R1149" s="25">
        <f t="shared" si="192"/>
        <v>0</v>
      </c>
      <c r="S1149" s="25">
        <f t="shared" si="193"/>
        <v>30439.576366310288</v>
      </c>
      <c r="T1149" s="25" t="str">
        <f t="shared" si="194"/>
        <v>charge</v>
      </c>
      <c r="V1149" s="25">
        <f t="shared" si="197"/>
        <v>0</v>
      </c>
      <c r="W1149" s="25">
        <f t="shared" si="195"/>
        <v>4000</v>
      </c>
      <c r="X1149" s="25">
        <f t="shared" si="198"/>
        <v>0</v>
      </c>
      <c r="Z1149" s="25">
        <f t="shared" si="196"/>
        <v>0</v>
      </c>
      <c r="AB1149" s="25">
        <f t="shared" si="190"/>
        <v>30439.576366310288</v>
      </c>
    </row>
    <row r="1150" x14ac:dyDescent="0.2">
      <c r="I1150" s="24">
        <v>1145</v>
      </c>
      <c r="J1150" s="28">
        <v>0.50953483700000002</v>
      </c>
      <c r="L1150" s="24">
        <v>26652.375415801998</v>
      </c>
      <c r="N1150" s="24">
        <v>1145</v>
      </c>
      <c r="O1150" s="24">
        <f t="shared" si="191"/>
        <v>21188.638455562588</v>
      </c>
      <c r="P1150" s="24">
        <f t="shared" si="188"/>
        <v>21188.638455562588</v>
      </c>
      <c r="Q1150" s="24">
        <f t="shared" si="189"/>
        <v>40762.786960000005</v>
      </c>
      <c r="R1150" s="24">
        <f t="shared" si="192"/>
        <v>0</v>
      </c>
      <c r="S1150" s="24">
        <f t="shared" si="193"/>
        <v>19574.148504437417</v>
      </c>
      <c r="T1150" s="24" t="str">
        <f t="shared" si="194"/>
        <v>charge</v>
      </c>
      <c r="V1150" s="24">
        <f t="shared" si="197"/>
        <v>0</v>
      </c>
      <c r="W1150" s="24">
        <f t="shared" si="195"/>
        <v>4000</v>
      </c>
      <c r="X1150" s="24">
        <f t="shared" si="198"/>
        <v>0</v>
      </c>
      <c r="Z1150" s="24">
        <f t="shared" si="196"/>
        <v>0</v>
      </c>
      <c r="AB1150" s="24">
        <f t="shared" si="190"/>
        <v>19574.148504437417</v>
      </c>
    </row>
    <row r="1151" x14ac:dyDescent="0.2">
      <c r="I1151" s="25">
        <v>1146</v>
      </c>
      <c r="J1151" s="29">
        <v>0</v>
      </c>
      <c r="L1151" s="25">
        <v>27223.944111680983</v>
      </c>
      <c r="N1151" s="25">
        <v>1146</v>
      </c>
      <c r="O1151" s="25">
        <f t="shared" si="191"/>
        <v>21643.035568786381</v>
      </c>
      <c r="P1151" s="25">
        <f t="shared" si="188"/>
        <v>21643.035568786381</v>
      </c>
      <c r="Q1151" s="25">
        <f t="shared" si="189"/>
        <v>0</v>
      </c>
      <c r="R1151" s="25">
        <f t="shared" si="192"/>
        <v>21643.035568786381</v>
      </c>
      <c r="S1151" s="25">
        <f t="shared" si="193"/>
        <v>0</v>
      </c>
      <c r="T1151" s="25" t="str">
        <f t="shared" si="194"/>
        <v>drain</v>
      </c>
      <c r="V1151" s="25">
        <f t="shared" si="197"/>
        <v>0</v>
      </c>
      <c r="W1151" s="25">
        <f t="shared" si="195"/>
        <v>0</v>
      </c>
      <c r="X1151" s="25">
        <f t="shared" si="198"/>
        <v>4000</v>
      </c>
      <c r="Z1151" s="25">
        <f t="shared" si="196"/>
        <v>17643.035568786381</v>
      </c>
      <c r="AB1151" s="25">
        <f t="shared" si="190"/>
        <v>0</v>
      </c>
    </row>
    <row r="1152" x14ac:dyDescent="0.2">
      <c r="I1152" s="24">
        <v>1147</v>
      </c>
      <c r="J1152" s="28">
        <v>0</v>
      </c>
      <c r="L1152" s="24">
        <v>29319.594189739226</v>
      </c>
      <c r="N1152" s="24">
        <v>1147</v>
      </c>
      <c r="O1152" s="24">
        <f t="shared" si="191"/>
        <v>23309.077380842686</v>
      </c>
      <c r="P1152" s="24">
        <f t="shared" si="188"/>
        <v>23309.077380842686</v>
      </c>
      <c r="Q1152" s="24">
        <f t="shared" si="189"/>
        <v>0</v>
      </c>
      <c r="R1152" s="24">
        <f t="shared" si="192"/>
        <v>23309.077380842686</v>
      </c>
      <c r="S1152" s="24">
        <f t="shared" si="193"/>
        <v>0</v>
      </c>
      <c r="T1152" s="24" t="str">
        <f t="shared" si="194"/>
        <v>drain</v>
      </c>
      <c r="V1152" s="24">
        <f t="shared" si="197"/>
        <v>0</v>
      </c>
      <c r="W1152" s="24">
        <f t="shared" si="195"/>
        <v>0</v>
      </c>
      <c r="X1152" s="24">
        <f t="shared" si="198"/>
        <v>0</v>
      </c>
      <c r="Z1152" s="24">
        <f t="shared" si="196"/>
        <v>23309.077380842686</v>
      </c>
      <c r="AB1152" s="24">
        <f t="shared" si="190"/>
        <v>0</v>
      </c>
    </row>
    <row r="1153" x14ac:dyDescent="0.2">
      <c r="I1153" s="25">
        <v>1148</v>
      </c>
      <c r="J1153" s="29">
        <v>0</v>
      </c>
      <c r="L1153" s="25">
        <v>29403.703182029723</v>
      </c>
      <c r="N1153" s="25">
        <v>1148</v>
      </c>
      <c r="O1153" s="25">
        <f t="shared" si="191"/>
        <v>23375.944029713632</v>
      </c>
      <c r="P1153" s="25">
        <f t="shared" si="188"/>
        <v>23375.944029713632</v>
      </c>
      <c r="Q1153" s="25">
        <f t="shared" si="189"/>
        <v>0</v>
      </c>
      <c r="R1153" s="25">
        <f t="shared" si="192"/>
        <v>23375.944029713632</v>
      </c>
      <c r="S1153" s="25">
        <f t="shared" si="193"/>
        <v>0</v>
      </c>
      <c r="T1153" s="25" t="str">
        <f t="shared" si="194"/>
        <v>drain</v>
      </c>
      <c r="V1153" s="25">
        <f t="shared" si="197"/>
        <v>0</v>
      </c>
      <c r="W1153" s="25">
        <f t="shared" si="195"/>
        <v>0</v>
      </c>
      <c r="X1153" s="25">
        <f t="shared" si="198"/>
        <v>0</v>
      </c>
      <c r="Z1153" s="25">
        <f t="shared" si="196"/>
        <v>23375.944029713632</v>
      </c>
      <c r="AB1153" s="25">
        <f t="shared" si="190"/>
        <v>0</v>
      </c>
    </row>
    <row r="1154" x14ac:dyDescent="0.2">
      <c r="I1154" s="24">
        <v>1149</v>
      </c>
      <c r="J1154" s="28">
        <v>0</v>
      </c>
      <c r="L1154" s="24">
        <v>28831.019220542905</v>
      </c>
      <c r="N1154" s="24">
        <v>1149</v>
      </c>
      <c r="O1154" s="24">
        <f t="shared" si="191"/>
        <v>22920.660280331609</v>
      </c>
      <c r="P1154" s="24">
        <f t="shared" si="188"/>
        <v>22920.660280331609</v>
      </c>
      <c r="Q1154" s="24">
        <f t="shared" si="189"/>
        <v>0</v>
      </c>
      <c r="R1154" s="24">
        <f t="shared" si="192"/>
        <v>22920.660280331609</v>
      </c>
      <c r="S1154" s="24">
        <f t="shared" si="193"/>
        <v>0</v>
      </c>
      <c r="T1154" s="24" t="str">
        <f t="shared" si="194"/>
        <v>drain</v>
      </c>
      <c r="V1154" s="24">
        <f t="shared" si="197"/>
        <v>0</v>
      </c>
      <c r="W1154" s="24">
        <f t="shared" si="195"/>
        <v>0</v>
      </c>
      <c r="X1154" s="24">
        <f t="shared" si="198"/>
        <v>0</v>
      </c>
      <c r="Z1154" s="24">
        <f t="shared" si="196"/>
        <v>22920.660280331609</v>
      </c>
      <c r="AB1154" s="24">
        <f t="shared" si="190"/>
        <v>0</v>
      </c>
    </row>
    <row r="1155" x14ac:dyDescent="0.2">
      <c r="I1155" s="25">
        <v>1150</v>
      </c>
      <c r="J1155" s="29">
        <v>0</v>
      </c>
      <c r="L1155" s="25">
        <v>27648.192346525189</v>
      </c>
      <c r="N1155" s="25">
        <v>1150</v>
      </c>
      <c r="O1155" s="25">
        <f t="shared" si="191"/>
        <v>21980.312915487528</v>
      </c>
      <c r="P1155" s="25">
        <f t="shared" si="188"/>
        <v>21980.312915487528</v>
      </c>
      <c r="Q1155" s="25">
        <f t="shared" si="189"/>
        <v>0</v>
      </c>
      <c r="R1155" s="25">
        <f t="shared" si="192"/>
        <v>21980.312915487528</v>
      </c>
      <c r="S1155" s="25">
        <f t="shared" si="193"/>
        <v>0</v>
      </c>
      <c r="T1155" s="25" t="str">
        <f t="shared" si="194"/>
        <v>drain</v>
      </c>
      <c r="V1155" s="25">
        <f t="shared" si="197"/>
        <v>0</v>
      </c>
      <c r="W1155" s="25">
        <f t="shared" si="195"/>
        <v>0</v>
      </c>
      <c r="X1155" s="25">
        <f t="shared" si="198"/>
        <v>0</v>
      </c>
      <c r="Z1155" s="25">
        <f t="shared" si="196"/>
        <v>21980.312915487528</v>
      </c>
      <c r="AB1155" s="25">
        <f t="shared" si="190"/>
        <v>0</v>
      </c>
    </row>
    <row r="1156" x14ac:dyDescent="0.2">
      <c r="I1156" s="24">
        <v>1151</v>
      </c>
      <c r="J1156" s="28">
        <v>0</v>
      </c>
      <c r="L1156" s="24">
        <v>25348.558343279361</v>
      </c>
      <c r="N1156" s="24">
        <v>1151</v>
      </c>
      <c r="O1156" s="24">
        <f t="shared" si="191"/>
        <v>20152.103882907093</v>
      </c>
      <c r="P1156" s="24">
        <f t="shared" si="188"/>
        <v>20152.103882907093</v>
      </c>
      <c r="Q1156" s="24">
        <f t="shared" si="189"/>
        <v>0</v>
      </c>
      <c r="R1156" s="24">
        <f t="shared" si="192"/>
        <v>20152.103882907093</v>
      </c>
      <c r="S1156" s="24">
        <f t="shared" si="193"/>
        <v>0</v>
      </c>
      <c r="T1156" s="24" t="str">
        <f t="shared" si="194"/>
        <v>drain</v>
      </c>
      <c r="V1156" s="24">
        <f t="shared" si="197"/>
        <v>0</v>
      </c>
      <c r="W1156" s="24">
        <f t="shared" si="195"/>
        <v>0</v>
      </c>
      <c r="X1156" s="24">
        <f t="shared" si="198"/>
        <v>0</v>
      </c>
      <c r="Z1156" s="24">
        <f t="shared" si="196"/>
        <v>20152.103882907093</v>
      </c>
      <c r="AB1156" s="24">
        <f t="shared" si="190"/>
        <v>0</v>
      </c>
    </row>
    <row r="1157" x14ac:dyDescent="0.2">
      <c r="I1157" s="25">
        <v>1152</v>
      </c>
      <c r="J1157" s="29">
        <v>0</v>
      </c>
      <c r="L1157" s="25">
        <v>22977.733649563786</v>
      </c>
      <c r="N1157" s="25">
        <v>1152</v>
      </c>
      <c r="O1157" s="25">
        <f t="shared" si="191"/>
        <v>18267.298251403212</v>
      </c>
      <c r="P1157" s="25">
        <f t="shared" si="188"/>
        <v>18267.298251403212</v>
      </c>
      <c r="Q1157" s="25">
        <f t="shared" si="189"/>
        <v>0</v>
      </c>
      <c r="R1157" s="25">
        <f t="shared" si="192"/>
        <v>18267.298251403212</v>
      </c>
      <c r="S1157" s="25">
        <f t="shared" si="193"/>
        <v>0</v>
      </c>
      <c r="T1157" s="25" t="str">
        <f t="shared" si="194"/>
        <v>drain</v>
      </c>
      <c r="V1157" s="25">
        <f t="shared" si="197"/>
        <v>0</v>
      </c>
      <c r="W1157" s="25">
        <f t="shared" si="195"/>
        <v>0</v>
      </c>
      <c r="X1157" s="25">
        <f t="shared" si="198"/>
        <v>0</v>
      </c>
      <c r="Z1157" s="25">
        <f t="shared" si="196"/>
        <v>18267.298251403212</v>
      </c>
      <c r="AB1157" s="25">
        <f t="shared" si="190"/>
        <v>0</v>
      </c>
    </row>
    <row r="1158" x14ac:dyDescent="0.2">
      <c r="I1158" s="24">
        <v>1153</v>
      </c>
      <c r="J1158" s="28">
        <v>0</v>
      </c>
      <c r="L1158" s="24">
        <v>19918.425029373167</v>
      </c>
      <c r="N1158" s="24">
        <v>1153</v>
      </c>
      <c r="O1158" s="24">
        <f t="shared" si="191"/>
        <v>15835.147898351668</v>
      </c>
      <c r="P1158" s="24">
        <f t="shared" ref="P1158:P1221" si="199">O1158-$E$8*$E$9</f>
        <v>15835.147898351668</v>
      </c>
      <c r="Q1158" s="24">
        <f t="shared" ref="Q1158:Q1221" si="200">J1158*$E$7</f>
        <v>0</v>
      </c>
      <c r="R1158" s="24">
        <f t="shared" si="192"/>
        <v>15835.147898351668</v>
      </c>
      <c r="S1158" s="24">
        <f t="shared" si="193"/>
        <v>0</v>
      </c>
      <c r="T1158" s="24" t="str">
        <f t="shared" si="194"/>
        <v>drain</v>
      </c>
      <c r="V1158" s="24">
        <f t="shared" si="197"/>
        <v>0</v>
      </c>
      <c r="W1158" s="24">
        <f t="shared" si="195"/>
        <v>0</v>
      </c>
      <c r="X1158" s="24">
        <f t="shared" si="198"/>
        <v>0</v>
      </c>
      <c r="Z1158" s="24">
        <f t="shared" si="196"/>
        <v>15835.147898351668</v>
      </c>
      <c r="AB1158" s="24">
        <f t="shared" ref="AB1158:AB1221" si="201">IF(T1158="charge",(S1158-V1158),0)</f>
        <v>0</v>
      </c>
    </row>
    <row r="1159" x14ac:dyDescent="0.2">
      <c r="I1159" s="25">
        <v>1154</v>
      </c>
      <c r="J1159" s="29">
        <v>0</v>
      </c>
      <c r="L1159" s="25">
        <v>18112.68218474388</v>
      </c>
      <c r="N1159" s="25">
        <v>1154</v>
      </c>
      <c r="O1159" s="25">
        <f t="shared" ref="O1159:O1222" si="202">L1159*$O$2</f>
        <v>14399.582336871386</v>
      </c>
      <c r="P1159" s="25">
        <f t="shared" si="199"/>
        <v>14399.582336871386</v>
      </c>
      <c r="Q1159" s="25">
        <f t="shared" si="200"/>
        <v>0</v>
      </c>
      <c r="R1159" s="25">
        <f t="shared" ref="R1159:R1222" si="203">IF(P1159&gt;Q1159,P1159-Q1159,0)</f>
        <v>14399.582336871386</v>
      </c>
      <c r="S1159" s="25">
        <f t="shared" ref="S1159:S1222" si="204">IF(Q1159&gt;P1159,Q1159-P1159,0)</f>
        <v>0</v>
      </c>
      <c r="T1159" s="25" t="str">
        <f t="shared" ref="T1159:T1222" si="205">IF(P1159&gt;Q1159,"drain","charge")</f>
        <v>drain</v>
      </c>
      <c r="V1159" s="25">
        <f t="shared" si="197"/>
        <v>0</v>
      </c>
      <c r="W1159" s="25">
        <f t="shared" ref="W1159:W1222" si="206">IF(W1158+S1159&gt;$E$11,$E$11,IF(T1159="charge",W1158+(S1159*$E$12),IF((W1158-R1159)&gt;0,W1158-R1159,0)))</f>
        <v>0</v>
      </c>
      <c r="X1159" s="25">
        <f t="shared" si="198"/>
        <v>0</v>
      </c>
      <c r="Z1159" s="25">
        <f t="shared" ref="Z1159:Z1222" si="207">R1159-X1159</f>
        <v>14399.582336871386</v>
      </c>
      <c r="AB1159" s="25">
        <f t="shared" si="201"/>
        <v>0</v>
      </c>
    </row>
    <row r="1160" x14ac:dyDescent="0.2">
      <c r="I1160" s="24">
        <v>1155</v>
      </c>
      <c r="J1160" s="28">
        <v>0</v>
      </c>
      <c r="L1160" s="24">
        <v>16858.495148754118</v>
      </c>
      <c r="N1160" s="24">
        <v>1155</v>
      </c>
      <c r="O1160" s="24">
        <f t="shared" si="202"/>
        <v>13402.503643259524</v>
      </c>
      <c r="P1160" s="24">
        <f t="shared" si="199"/>
        <v>13402.503643259524</v>
      </c>
      <c r="Q1160" s="24">
        <f t="shared" si="200"/>
        <v>0</v>
      </c>
      <c r="R1160" s="24">
        <f t="shared" si="203"/>
        <v>13402.503643259524</v>
      </c>
      <c r="S1160" s="24">
        <f t="shared" si="204"/>
        <v>0</v>
      </c>
      <c r="T1160" s="24" t="str">
        <f t="shared" si="205"/>
        <v>drain</v>
      </c>
      <c r="V1160" s="24">
        <f t="shared" ref="V1160:V1223" si="208">IF(W1160&gt;=W1159,(W1160-W1159),0)</f>
        <v>0</v>
      </c>
      <c r="W1160" s="24">
        <f t="shared" si="206"/>
        <v>0</v>
      </c>
      <c r="X1160" s="24">
        <f t="shared" ref="X1160:X1223" si="209">IF(T1160="drain",W1159-W1160,0)</f>
        <v>0</v>
      </c>
      <c r="Z1160" s="24">
        <f t="shared" si="207"/>
        <v>13402.503643259524</v>
      </c>
      <c r="AB1160" s="24">
        <f t="shared" si="201"/>
        <v>0</v>
      </c>
    </row>
    <row r="1161" x14ac:dyDescent="0.2">
      <c r="I1161" s="25">
        <v>1156</v>
      </c>
      <c r="J1161" s="29">
        <v>0</v>
      </c>
      <c r="L1161" s="25">
        <v>16065.910297882556</v>
      </c>
      <c r="N1161" s="25">
        <v>1156</v>
      </c>
      <c r="O1161" s="25">
        <f t="shared" si="202"/>
        <v>12772.398686816632</v>
      </c>
      <c r="P1161" s="25">
        <f t="shared" si="199"/>
        <v>12772.398686816632</v>
      </c>
      <c r="Q1161" s="25">
        <f t="shared" si="200"/>
        <v>0</v>
      </c>
      <c r="R1161" s="25">
        <f t="shared" si="203"/>
        <v>12772.398686816632</v>
      </c>
      <c r="S1161" s="25">
        <f t="shared" si="204"/>
        <v>0</v>
      </c>
      <c r="T1161" s="25" t="str">
        <f t="shared" si="205"/>
        <v>drain</v>
      </c>
      <c r="V1161" s="25">
        <f t="shared" si="208"/>
        <v>0</v>
      </c>
      <c r="W1161" s="25">
        <f t="shared" si="206"/>
        <v>0</v>
      </c>
      <c r="X1161" s="25">
        <f t="shared" si="209"/>
        <v>0</v>
      </c>
      <c r="Z1161" s="25">
        <f t="shared" si="207"/>
        <v>12772.398686816632</v>
      </c>
      <c r="AB1161" s="25">
        <f t="shared" si="201"/>
        <v>0</v>
      </c>
    </row>
    <row r="1162" x14ac:dyDescent="0.2">
      <c r="I1162" s="24">
        <v>1157</v>
      </c>
      <c r="J1162" s="28">
        <v>0</v>
      </c>
      <c r="L1162" s="24">
        <v>16095.762051010131</v>
      </c>
      <c r="N1162" s="24">
        <v>1157</v>
      </c>
      <c r="O1162" s="24">
        <f t="shared" si="202"/>
        <v>12796.130830553055</v>
      </c>
      <c r="P1162" s="24">
        <f t="shared" si="199"/>
        <v>12796.130830553055</v>
      </c>
      <c r="Q1162" s="24">
        <f t="shared" si="200"/>
        <v>0</v>
      </c>
      <c r="R1162" s="24">
        <f t="shared" si="203"/>
        <v>12796.130830553055</v>
      </c>
      <c r="S1162" s="24">
        <f t="shared" si="204"/>
        <v>0</v>
      </c>
      <c r="T1162" s="24" t="str">
        <f t="shared" si="205"/>
        <v>drain</v>
      </c>
      <c r="V1162" s="24">
        <f t="shared" si="208"/>
        <v>0</v>
      </c>
      <c r="W1162" s="24">
        <f t="shared" si="206"/>
        <v>0</v>
      </c>
      <c r="X1162" s="24">
        <f t="shared" si="209"/>
        <v>0</v>
      </c>
      <c r="Z1162" s="24">
        <f t="shared" si="207"/>
        <v>12796.130830553055</v>
      </c>
      <c r="AB1162" s="24">
        <f t="shared" si="201"/>
        <v>0</v>
      </c>
    </row>
    <row r="1163" x14ac:dyDescent="0.2">
      <c r="I1163" s="25">
        <v>1158</v>
      </c>
      <c r="J1163" s="29">
        <v>0</v>
      </c>
      <c r="L1163" s="25">
        <v>16960.141046345234</v>
      </c>
      <c r="N1163" s="25">
        <v>1158</v>
      </c>
      <c r="O1163" s="25">
        <f t="shared" si="202"/>
        <v>13483.312131844461</v>
      </c>
      <c r="P1163" s="25">
        <f t="shared" si="199"/>
        <v>13483.312131844461</v>
      </c>
      <c r="Q1163" s="25">
        <f t="shared" si="200"/>
        <v>0</v>
      </c>
      <c r="R1163" s="25">
        <f t="shared" si="203"/>
        <v>13483.312131844461</v>
      </c>
      <c r="S1163" s="25">
        <f t="shared" si="204"/>
        <v>0</v>
      </c>
      <c r="T1163" s="25" t="str">
        <f t="shared" si="205"/>
        <v>drain</v>
      </c>
      <c r="V1163" s="25">
        <f t="shared" si="208"/>
        <v>0</v>
      </c>
      <c r="W1163" s="25">
        <f t="shared" si="206"/>
        <v>0</v>
      </c>
      <c r="X1163" s="25">
        <f t="shared" si="209"/>
        <v>0</v>
      </c>
      <c r="Z1163" s="25">
        <f t="shared" si="207"/>
        <v>13483.312131844461</v>
      </c>
      <c r="AB1163" s="25">
        <f t="shared" si="201"/>
        <v>0</v>
      </c>
    </row>
    <row r="1164" x14ac:dyDescent="0.2">
      <c r="I1164" s="24">
        <v>1159</v>
      </c>
      <c r="J1164" s="28">
        <v>0</v>
      </c>
      <c r="L1164" s="24">
        <v>18191.173187959193</v>
      </c>
      <c r="N1164" s="24">
        <v>1159</v>
      </c>
      <c r="O1164" s="24">
        <f t="shared" si="202"/>
        <v>14461.982684427559</v>
      </c>
      <c r="P1164" s="24">
        <f t="shared" si="199"/>
        <v>14461.982684427559</v>
      </c>
      <c r="Q1164" s="24">
        <f t="shared" si="200"/>
        <v>0</v>
      </c>
      <c r="R1164" s="24">
        <f t="shared" si="203"/>
        <v>14461.982684427559</v>
      </c>
      <c r="S1164" s="24">
        <f t="shared" si="204"/>
        <v>0</v>
      </c>
      <c r="T1164" s="24" t="str">
        <f t="shared" si="205"/>
        <v>drain</v>
      </c>
      <c r="V1164" s="24">
        <f t="shared" si="208"/>
        <v>0</v>
      </c>
      <c r="W1164" s="24">
        <f t="shared" si="206"/>
        <v>0</v>
      </c>
      <c r="X1164" s="24">
        <f t="shared" si="209"/>
        <v>0</v>
      </c>
      <c r="Z1164" s="24">
        <f t="shared" si="207"/>
        <v>14461.982684427559</v>
      </c>
      <c r="AB1164" s="24">
        <f t="shared" si="201"/>
        <v>0</v>
      </c>
    </row>
    <row r="1165" x14ac:dyDescent="0.2">
      <c r="I1165" s="25">
        <v>1160</v>
      </c>
      <c r="J1165" s="29">
        <v>0.15149834299999998</v>
      </c>
      <c r="L1165" s="25">
        <v>20398.741139543054</v>
      </c>
      <c r="N1165" s="25">
        <v>1160</v>
      </c>
      <c r="O1165" s="25">
        <f t="shared" si="202"/>
        <v>16216.999205936729</v>
      </c>
      <c r="P1165" s="25">
        <f t="shared" si="199"/>
        <v>16216.999205936729</v>
      </c>
      <c r="Q1165" s="25">
        <f t="shared" si="200"/>
        <v>12119.867439999998</v>
      </c>
      <c r="R1165" s="25">
        <f t="shared" si="203"/>
        <v>4097.1317659367305</v>
      </c>
      <c r="S1165" s="25">
        <f t="shared" si="204"/>
        <v>0</v>
      </c>
      <c r="T1165" s="25" t="str">
        <f t="shared" si="205"/>
        <v>drain</v>
      </c>
      <c r="V1165" s="25">
        <f t="shared" si="208"/>
        <v>0</v>
      </c>
      <c r="W1165" s="25">
        <f t="shared" si="206"/>
        <v>0</v>
      </c>
      <c r="X1165" s="25">
        <f t="shared" si="209"/>
        <v>0</v>
      </c>
      <c r="Z1165" s="25">
        <f t="shared" si="207"/>
        <v>4097.1317659367305</v>
      </c>
      <c r="AB1165" s="25">
        <f t="shared" si="201"/>
        <v>0</v>
      </c>
    </row>
    <row r="1166" x14ac:dyDescent="0.2">
      <c r="I1166" s="24">
        <v>1161</v>
      </c>
      <c r="J1166" s="28">
        <v>0.27009166800000001</v>
      </c>
      <c r="L1166" s="24">
        <v>23111.369352865218</v>
      </c>
      <c r="N1166" s="24">
        <v>1161</v>
      </c>
      <c r="O1166" s="24">
        <f t="shared" si="202"/>
        <v>18373.53863552785</v>
      </c>
      <c r="P1166" s="24">
        <f t="shared" si="199"/>
        <v>18373.53863552785</v>
      </c>
      <c r="Q1166" s="24">
        <f t="shared" si="200"/>
        <v>21607.333440000002</v>
      </c>
      <c r="R1166" s="24">
        <f t="shared" si="203"/>
        <v>0</v>
      </c>
      <c r="S1166" s="24">
        <f t="shared" si="204"/>
        <v>3233.7948044721525</v>
      </c>
      <c r="T1166" s="24" t="str">
        <f t="shared" si="205"/>
        <v>charge</v>
      </c>
      <c r="V1166" s="24">
        <f t="shared" si="208"/>
        <v>2910.4153240249375</v>
      </c>
      <c r="W1166" s="24">
        <f t="shared" si="206"/>
        <v>2910.4153240249375</v>
      </c>
      <c r="X1166" s="24">
        <f t="shared" si="209"/>
        <v>0</v>
      </c>
      <c r="Z1166" s="24">
        <f t="shared" si="207"/>
        <v>0</v>
      </c>
      <c r="AB1166" s="24">
        <f t="shared" si="201"/>
        <v>323.37948044721497</v>
      </c>
    </row>
    <row r="1167" x14ac:dyDescent="0.2">
      <c r="I1167" s="25">
        <v>1162</v>
      </c>
      <c r="J1167" s="29">
        <v>0.53167125199999998</v>
      </c>
      <c r="L1167" s="25">
        <v>24304.66319210529</v>
      </c>
      <c r="N1167" s="25">
        <v>1162</v>
      </c>
      <c r="O1167" s="25">
        <f t="shared" si="202"/>
        <v>19322.207237723705</v>
      </c>
      <c r="P1167" s="25">
        <f t="shared" si="199"/>
        <v>19322.207237723705</v>
      </c>
      <c r="Q1167" s="25">
        <f t="shared" si="200"/>
        <v>42533.70016</v>
      </c>
      <c r="R1167" s="25">
        <f t="shared" si="203"/>
        <v>0</v>
      </c>
      <c r="S1167" s="25">
        <f t="shared" si="204"/>
        <v>23211.492922276295</v>
      </c>
      <c r="T1167" s="25" t="str">
        <f t="shared" si="205"/>
        <v>charge</v>
      </c>
      <c r="V1167" s="25">
        <f t="shared" si="208"/>
        <v>1089.5846759750625</v>
      </c>
      <c r="W1167" s="25">
        <f t="shared" si="206"/>
        <v>4000</v>
      </c>
      <c r="X1167" s="25">
        <f t="shared" si="209"/>
        <v>0</v>
      </c>
      <c r="Z1167" s="25">
        <f t="shared" si="207"/>
        <v>0</v>
      </c>
      <c r="AB1167" s="25">
        <f t="shared" si="201"/>
        <v>22121.908246301231</v>
      </c>
    </row>
    <row r="1168" x14ac:dyDescent="0.2">
      <c r="I1168" s="24">
        <v>1163</v>
      </c>
      <c r="J1168" s="28">
        <v>0.60564765500000006</v>
      </c>
      <c r="L1168" s="24">
        <v>25588.855177044865</v>
      </c>
      <c r="N1168" s="24">
        <v>1163</v>
      </c>
      <c r="O1168" s="24">
        <f t="shared" si="202"/>
        <v>20343.139865750669</v>
      </c>
      <c r="P1168" s="24">
        <f t="shared" si="199"/>
        <v>20343.139865750669</v>
      </c>
      <c r="Q1168" s="24">
        <f t="shared" si="200"/>
        <v>48451.812400000003</v>
      </c>
      <c r="R1168" s="24">
        <f t="shared" si="203"/>
        <v>0</v>
      </c>
      <c r="S1168" s="24">
        <f t="shared" si="204"/>
        <v>28108.672534249334</v>
      </c>
      <c r="T1168" s="24" t="str">
        <f t="shared" si="205"/>
        <v>charge</v>
      </c>
      <c r="V1168" s="24">
        <f t="shared" si="208"/>
        <v>0</v>
      </c>
      <c r="W1168" s="24">
        <f t="shared" si="206"/>
        <v>4000</v>
      </c>
      <c r="X1168" s="24">
        <f t="shared" si="209"/>
        <v>0</v>
      </c>
      <c r="Z1168" s="24">
        <f t="shared" si="207"/>
        <v>0</v>
      </c>
      <c r="AB1168" s="24">
        <f t="shared" si="201"/>
        <v>28108.672534249334</v>
      </c>
    </row>
    <row r="1169" x14ac:dyDescent="0.2">
      <c r="I1169" s="25">
        <v>1164</v>
      </c>
      <c r="J1169" s="29">
        <v>0.65811859299999997</v>
      </c>
      <c r="L1169" s="25">
        <v>26109.126268339154</v>
      </c>
      <c r="N1169" s="25">
        <v>1164</v>
      </c>
      <c r="O1169" s="25">
        <f t="shared" si="202"/>
        <v>20756.75538332963</v>
      </c>
      <c r="P1169" s="25">
        <f t="shared" si="199"/>
        <v>20756.75538332963</v>
      </c>
      <c r="Q1169" s="25">
        <f t="shared" si="200"/>
        <v>52649.487439999997</v>
      </c>
      <c r="R1169" s="25">
        <f t="shared" si="203"/>
        <v>0</v>
      </c>
      <c r="S1169" s="25">
        <f t="shared" si="204"/>
        <v>31892.732056670367</v>
      </c>
      <c r="T1169" s="25" t="str">
        <f t="shared" si="205"/>
        <v>charge</v>
      </c>
      <c r="V1169" s="25">
        <f t="shared" si="208"/>
        <v>0</v>
      </c>
      <c r="W1169" s="25">
        <f t="shared" si="206"/>
        <v>4000</v>
      </c>
      <c r="X1169" s="25">
        <f t="shared" si="209"/>
        <v>0</v>
      </c>
      <c r="Z1169" s="25">
        <f t="shared" si="207"/>
        <v>0</v>
      </c>
      <c r="AB1169" s="25">
        <f t="shared" si="201"/>
        <v>31892.732056670367</v>
      </c>
    </row>
    <row r="1170" x14ac:dyDescent="0.2">
      <c r="I1170" s="24">
        <v>1165</v>
      </c>
      <c r="J1170" s="28">
        <v>0.49987209000000005</v>
      </c>
      <c r="L1170" s="24">
        <v>25874.795958614348</v>
      </c>
      <c r="N1170" s="24">
        <v>1165</v>
      </c>
      <c r="O1170" s="24">
        <f t="shared" si="202"/>
        <v>20570.462787098408</v>
      </c>
      <c r="P1170" s="24">
        <f t="shared" si="199"/>
        <v>20570.462787098408</v>
      </c>
      <c r="Q1170" s="24">
        <f t="shared" si="200"/>
        <v>39989.767200000002</v>
      </c>
      <c r="R1170" s="24">
        <f t="shared" si="203"/>
        <v>0</v>
      </c>
      <c r="S1170" s="24">
        <f t="shared" si="204"/>
        <v>19419.304412901594</v>
      </c>
      <c r="T1170" s="24" t="str">
        <f t="shared" si="205"/>
        <v>charge</v>
      </c>
      <c r="V1170" s="24">
        <f t="shared" si="208"/>
        <v>0</v>
      </c>
      <c r="W1170" s="24">
        <f t="shared" si="206"/>
        <v>4000</v>
      </c>
      <c r="X1170" s="24">
        <f t="shared" si="209"/>
        <v>0</v>
      </c>
      <c r="Z1170" s="24">
        <f t="shared" si="207"/>
        <v>0</v>
      </c>
      <c r="AB1170" s="24">
        <f t="shared" si="201"/>
        <v>19419.304412901594</v>
      </c>
    </row>
    <row r="1171" x14ac:dyDescent="0.2">
      <c r="I1171" s="25">
        <v>1166</v>
      </c>
      <c r="J1171" s="29">
        <v>0.59849023300000004</v>
      </c>
      <c r="L1171" s="25">
        <v>25478.994343185423</v>
      </c>
      <c r="N1171" s="25">
        <v>1166</v>
      </c>
      <c r="O1171" s="25">
        <f t="shared" si="202"/>
        <v>20255.800502832411</v>
      </c>
      <c r="P1171" s="25">
        <f t="shared" si="199"/>
        <v>20255.800502832411</v>
      </c>
      <c r="Q1171" s="25">
        <f t="shared" si="200"/>
        <v>47879.218640000006</v>
      </c>
      <c r="R1171" s="25">
        <f t="shared" si="203"/>
        <v>0</v>
      </c>
      <c r="S1171" s="25">
        <f t="shared" si="204"/>
        <v>27623.418137167595</v>
      </c>
      <c r="T1171" s="25" t="str">
        <f t="shared" si="205"/>
        <v>charge</v>
      </c>
      <c r="V1171" s="25">
        <f t="shared" si="208"/>
        <v>0</v>
      </c>
      <c r="W1171" s="25">
        <f t="shared" si="206"/>
        <v>4000</v>
      </c>
      <c r="X1171" s="25">
        <f t="shared" si="209"/>
        <v>0</v>
      </c>
      <c r="Z1171" s="25">
        <f t="shared" si="207"/>
        <v>0</v>
      </c>
      <c r="AB1171" s="25">
        <f t="shared" si="201"/>
        <v>27623.418137167595</v>
      </c>
    </row>
    <row r="1172" x14ac:dyDescent="0.2">
      <c r="I1172" s="24">
        <v>1167</v>
      </c>
      <c r="J1172" s="28">
        <v>0.66871581999999996</v>
      </c>
      <c r="L1172" s="24">
        <v>24608.500006389615</v>
      </c>
      <c r="N1172" s="24">
        <v>1167</v>
      </c>
      <c r="O1172" s="24">
        <f t="shared" si="202"/>
        <v>19563.757505079746</v>
      </c>
      <c r="P1172" s="24">
        <f t="shared" si="199"/>
        <v>19563.757505079746</v>
      </c>
      <c r="Q1172" s="24">
        <f t="shared" si="200"/>
        <v>53497.265599999999</v>
      </c>
      <c r="R1172" s="24">
        <f t="shared" si="203"/>
        <v>0</v>
      </c>
      <c r="S1172" s="24">
        <f t="shared" si="204"/>
        <v>33933.508094920253</v>
      </c>
      <c r="T1172" s="24" t="str">
        <f t="shared" si="205"/>
        <v>charge</v>
      </c>
      <c r="V1172" s="24">
        <f t="shared" si="208"/>
        <v>0</v>
      </c>
      <c r="W1172" s="24">
        <f t="shared" si="206"/>
        <v>4000</v>
      </c>
      <c r="X1172" s="24">
        <f t="shared" si="209"/>
        <v>0</v>
      </c>
      <c r="Z1172" s="24">
        <f t="shared" si="207"/>
        <v>0</v>
      </c>
      <c r="AB1172" s="24">
        <f t="shared" si="201"/>
        <v>33933.508094920253</v>
      </c>
    </row>
    <row r="1173" x14ac:dyDescent="0.2">
      <c r="I1173" s="25">
        <v>1168</v>
      </c>
      <c r="J1173" s="29">
        <v>0.35562080699999998</v>
      </c>
      <c r="L1173" s="25">
        <v>24469.196464276312</v>
      </c>
      <c r="N1173" s="25">
        <v>1168</v>
      </c>
      <c r="O1173" s="25">
        <f t="shared" si="202"/>
        <v>19453.01118909967</v>
      </c>
      <c r="P1173" s="25">
        <f t="shared" si="199"/>
        <v>19453.01118909967</v>
      </c>
      <c r="Q1173" s="25">
        <f t="shared" si="200"/>
        <v>28449.664559999997</v>
      </c>
      <c r="R1173" s="25">
        <f t="shared" si="203"/>
        <v>0</v>
      </c>
      <c r="S1173" s="25">
        <f t="shared" si="204"/>
        <v>8996.653370900327</v>
      </c>
      <c r="T1173" s="25" t="str">
        <f t="shared" si="205"/>
        <v>charge</v>
      </c>
      <c r="V1173" s="25">
        <f t="shared" si="208"/>
        <v>0</v>
      </c>
      <c r="W1173" s="25">
        <f t="shared" si="206"/>
        <v>4000</v>
      </c>
      <c r="X1173" s="25">
        <f t="shared" si="209"/>
        <v>0</v>
      </c>
      <c r="Z1173" s="25">
        <f t="shared" si="207"/>
        <v>0</v>
      </c>
      <c r="AB1173" s="25">
        <f t="shared" si="201"/>
        <v>8996.653370900327</v>
      </c>
    </row>
    <row r="1174" x14ac:dyDescent="0.2">
      <c r="I1174" s="24">
        <v>1169</v>
      </c>
      <c r="J1174" s="28">
        <v>0.255404191</v>
      </c>
      <c r="L1174" s="24">
        <v>24350.973505640028</v>
      </c>
      <c r="N1174" s="24">
        <v>1169</v>
      </c>
      <c r="O1174" s="24">
        <f t="shared" si="202"/>
        <v>19359.023936983824</v>
      </c>
      <c r="P1174" s="24">
        <f t="shared" si="199"/>
        <v>19359.023936983824</v>
      </c>
      <c r="Q1174" s="24">
        <f t="shared" si="200"/>
        <v>20432.335279999999</v>
      </c>
      <c r="R1174" s="24">
        <f t="shared" si="203"/>
        <v>0</v>
      </c>
      <c r="S1174" s="24">
        <f t="shared" si="204"/>
        <v>1073.3113430161757</v>
      </c>
      <c r="T1174" s="24" t="str">
        <f t="shared" si="205"/>
        <v>charge</v>
      </c>
      <c r="V1174" s="24">
        <f t="shared" si="208"/>
        <v>0</v>
      </c>
      <c r="W1174" s="24">
        <f t="shared" si="206"/>
        <v>4000</v>
      </c>
      <c r="X1174" s="24">
        <f t="shared" si="209"/>
        <v>0</v>
      </c>
      <c r="Z1174" s="24">
        <f t="shared" si="207"/>
        <v>0</v>
      </c>
      <c r="AB1174" s="24">
        <f t="shared" si="201"/>
        <v>1073.3113430161757</v>
      </c>
    </row>
    <row r="1175" x14ac:dyDescent="0.2">
      <c r="I1175" s="25">
        <v>1170</v>
      </c>
      <c r="J1175" s="29">
        <v>1.8069263999999998E-2</v>
      </c>
      <c r="L1175" s="25">
        <v>25010.569372200964</v>
      </c>
      <c r="N1175" s="25">
        <v>1170</v>
      </c>
      <c r="O1175" s="25">
        <f t="shared" si="202"/>
        <v>19883.402650899767</v>
      </c>
      <c r="P1175" s="25">
        <f t="shared" si="199"/>
        <v>19883.402650899767</v>
      </c>
      <c r="Q1175" s="25">
        <f t="shared" si="200"/>
        <v>1445.5411199999999</v>
      </c>
      <c r="R1175" s="25">
        <f t="shared" si="203"/>
        <v>18437.861530899769</v>
      </c>
      <c r="S1175" s="25">
        <f t="shared" si="204"/>
        <v>0</v>
      </c>
      <c r="T1175" s="25" t="str">
        <f t="shared" si="205"/>
        <v>drain</v>
      </c>
      <c r="V1175" s="25">
        <f t="shared" si="208"/>
        <v>0</v>
      </c>
      <c r="W1175" s="25">
        <f t="shared" si="206"/>
        <v>0</v>
      </c>
      <c r="X1175" s="25">
        <f t="shared" si="209"/>
        <v>4000</v>
      </c>
      <c r="Z1175" s="25">
        <f t="shared" si="207"/>
        <v>14437.861530899769</v>
      </c>
      <c r="AB1175" s="25">
        <f t="shared" si="201"/>
        <v>0</v>
      </c>
    </row>
    <row r="1176" x14ac:dyDescent="0.2">
      <c r="I1176" s="24">
        <v>1171</v>
      </c>
      <c r="J1176" s="28">
        <v>0</v>
      </c>
      <c r="L1176" s="24">
        <v>27692.364284491538</v>
      </c>
      <c r="N1176" s="24">
        <v>1171</v>
      </c>
      <c r="O1176" s="24">
        <f t="shared" si="202"/>
        <v>22015.429606170772</v>
      </c>
      <c r="P1176" s="24">
        <f t="shared" si="199"/>
        <v>22015.429606170772</v>
      </c>
      <c r="Q1176" s="24">
        <f t="shared" si="200"/>
        <v>0</v>
      </c>
      <c r="R1176" s="24">
        <f t="shared" si="203"/>
        <v>22015.429606170772</v>
      </c>
      <c r="S1176" s="24">
        <f t="shared" si="204"/>
        <v>0</v>
      </c>
      <c r="T1176" s="24" t="str">
        <f t="shared" si="205"/>
        <v>drain</v>
      </c>
      <c r="V1176" s="24">
        <f t="shared" si="208"/>
        <v>0</v>
      </c>
      <c r="W1176" s="24">
        <f t="shared" si="206"/>
        <v>0</v>
      </c>
      <c r="X1176" s="24">
        <f t="shared" si="209"/>
        <v>0</v>
      </c>
      <c r="Z1176" s="24">
        <f t="shared" si="207"/>
        <v>22015.429606170772</v>
      </c>
      <c r="AB1176" s="24">
        <f t="shared" si="201"/>
        <v>0</v>
      </c>
    </row>
    <row r="1177" x14ac:dyDescent="0.2">
      <c r="I1177" s="25">
        <v>1172</v>
      </c>
      <c r="J1177" s="29">
        <v>0</v>
      </c>
      <c r="L1177" s="25">
        <v>28173.823808002471</v>
      </c>
      <c r="N1177" s="25">
        <v>1172</v>
      </c>
      <c r="O1177" s="25">
        <f t="shared" si="202"/>
        <v>22398.189927361967</v>
      </c>
      <c r="P1177" s="25">
        <f t="shared" si="199"/>
        <v>22398.189927361967</v>
      </c>
      <c r="Q1177" s="25">
        <f t="shared" si="200"/>
        <v>0</v>
      </c>
      <c r="R1177" s="25">
        <f t="shared" si="203"/>
        <v>22398.189927361967</v>
      </c>
      <c r="S1177" s="25">
        <f t="shared" si="204"/>
        <v>0</v>
      </c>
      <c r="T1177" s="25" t="str">
        <f t="shared" si="205"/>
        <v>drain</v>
      </c>
      <c r="V1177" s="25">
        <f t="shared" si="208"/>
        <v>0</v>
      </c>
      <c r="W1177" s="25">
        <f t="shared" si="206"/>
        <v>0</v>
      </c>
      <c r="X1177" s="25">
        <f t="shared" si="209"/>
        <v>0</v>
      </c>
      <c r="Z1177" s="25">
        <f t="shared" si="207"/>
        <v>22398.189927361967</v>
      </c>
      <c r="AB1177" s="25">
        <f t="shared" si="201"/>
        <v>0</v>
      </c>
    </row>
    <row r="1178" x14ac:dyDescent="0.2">
      <c r="I1178" s="24">
        <v>1173</v>
      </c>
      <c r="J1178" s="28">
        <v>0</v>
      </c>
      <c r="L1178" s="24">
        <v>27856.02603664398</v>
      </c>
      <c r="N1178" s="24">
        <v>1173</v>
      </c>
      <c r="O1178" s="24">
        <f t="shared" si="202"/>
        <v>22145.540699131965</v>
      </c>
      <c r="P1178" s="24">
        <f t="shared" si="199"/>
        <v>22145.540699131965</v>
      </c>
      <c r="Q1178" s="24">
        <f t="shared" si="200"/>
        <v>0</v>
      </c>
      <c r="R1178" s="24">
        <f t="shared" si="203"/>
        <v>22145.540699131965</v>
      </c>
      <c r="S1178" s="24">
        <f t="shared" si="204"/>
        <v>0</v>
      </c>
      <c r="T1178" s="24" t="str">
        <f t="shared" si="205"/>
        <v>drain</v>
      </c>
      <c r="V1178" s="24">
        <f t="shared" si="208"/>
        <v>0</v>
      </c>
      <c r="W1178" s="24">
        <f t="shared" si="206"/>
        <v>0</v>
      </c>
      <c r="X1178" s="24">
        <f t="shared" si="209"/>
        <v>0</v>
      </c>
      <c r="Z1178" s="24">
        <f t="shared" si="207"/>
        <v>22145.540699131965</v>
      </c>
      <c r="AB1178" s="24">
        <f t="shared" si="201"/>
        <v>0</v>
      </c>
    </row>
    <row r="1179" x14ac:dyDescent="0.2">
      <c r="I1179" s="25">
        <v>1174</v>
      </c>
      <c r="J1179" s="29">
        <v>0</v>
      </c>
      <c r="L1179" s="25">
        <v>26770.743409252165</v>
      </c>
      <c r="N1179" s="25">
        <v>1174</v>
      </c>
      <c r="O1179" s="25">
        <f t="shared" si="202"/>
        <v>21282.741010355472</v>
      </c>
      <c r="P1179" s="25">
        <f t="shared" si="199"/>
        <v>21282.741010355472</v>
      </c>
      <c r="Q1179" s="25">
        <f t="shared" si="200"/>
        <v>0</v>
      </c>
      <c r="R1179" s="25">
        <f t="shared" si="203"/>
        <v>21282.741010355472</v>
      </c>
      <c r="S1179" s="25">
        <f t="shared" si="204"/>
        <v>0</v>
      </c>
      <c r="T1179" s="25" t="str">
        <f t="shared" si="205"/>
        <v>drain</v>
      </c>
      <c r="V1179" s="25">
        <f t="shared" si="208"/>
        <v>0</v>
      </c>
      <c r="W1179" s="25">
        <f t="shared" si="206"/>
        <v>0</v>
      </c>
      <c r="X1179" s="25">
        <f t="shared" si="209"/>
        <v>0</v>
      </c>
      <c r="Z1179" s="25">
        <f t="shared" si="207"/>
        <v>21282.741010355472</v>
      </c>
      <c r="AB1179" s="25">
        <f t="shared" si="201"/>
        <v>0</v>
      </c>
    </row>
    <row r="1180" x14ac:dyDescent="0.2">
      <c r="I1180" s="24">
        <v>1175</v>
      </c>
      <c r="J1180" s="28">
        <v>0</v>
      </c>
      <c r="L1180" s="24">
        <v>24892.59214477539</v>
      </c>
      <c r="N1180" s="24">
        <v>1175</v>
      </c>
      <c r="O1180" s="24">
        <f t="shared" si="202"/>
        <v>19789.610755096437</v>
      </c>
      <c r="P1180" s="24">
        <f t="shared" si="199"/>
        <v>19789.610755096437</v>
      </c>
      <c r="Q1180" s="24">
        <f t="shared" si="200"/>
        <v>0</v>
      </c>
      <c r="R1180" s="24">
        <f t="shared" si="203"/>
        <v>19789.610755096437</v>
      </c>
      <c r="S1180" s="24">
        <f t="shared" si="204"/>
        <v>0</v>
      </c>
      <c r="T1180" s="24" t="str">
        <f t="shared" si="205"/>
        <v>drain</v>
      </c>
      <c r="V1180" s="24">
        <f t="shared" si="208"/>
        <v>0</v>
      </c>
      <c r="W1180" s="24">
        <f t="shared" si="206"/>
        <v>0</v>
      </c>
      <c r="X1180" s="24">
        <f t="shared" si="209"/>
        <v>0</v>
      </c>
      <c r="Z1180" s="24">
        <f t="shared" si="207"/>
        <v>19789.610755096437</v>
      </c>
      <c r="AB1180" s="24">
        <f t="shared" si="201"/>
        <v>0</v>
      </c>
    </row>
    <row r="1181" x14ac:dyDescent="0.2">
      <c r="I1181" s="25">
        <v>1176</v>
      </c>
      <c r="J1181" s="29">
        <v>0</v>
      </c>
      <c r="L1181" s="25">
        <v>23043.918211078642</v>
      </c>
      <c r="N1181" s="25">
        <v>1176</v>
      </c>
      <c r="O1181" s="25">
        <f t="shared" si="202"/>
        <v>18319.914977807523</v>
      </c>
      <c r="P1181" s="25">
        <f t="shared" si="199"/>
        <v>18319.914977807523</v>
      </c>
      <c r="Q1181" s="25">
        <f t="shared" si="200"/>
        <v>0</v>
      </c>
      <c r="R1181" s="25">
        <f t="shared" si="203"/>
        <v>18319.914977807523</v>
      </c>
      <c r="S1181" s="25">
        <f t="shared" si="204"/>
        <v>0</v>
      </c>
      <c r="T1181" s="25" t="str">
        <f t="shared" si="205"/>
        <v>drain</v>
      </c>
      <c r="V1181" s="25">
        <f t="shared" si="208"/>
        <v>0</v>
      </c>
      <c r="W1181" s="25">
        <f t="shared" si="206"/>
        <v>0</v>
      </c>
      <c r="X1181" s="25">
        <f t="shared" si="209"/>
        <v>0</v>
      </c>
      <c r="Z1181" s="25">
        <f t="shared" si="207"/>
        <v>18319.914977807523</v>
      </c>
      <c r="AB1181" s="25">
        <f t="shared" si="201"/>
        <v>0</v>
      </c>
    </row>
    <row r="1182" x14ac:dyDescent="0.2">
      <c r="I1182" s="24">
        <v>1177</v>
      </c>
      <c r="J1182" s="28">
        <v>0</v>
      </c>
      <c r="L1182" s="24">
        <v>20233.465907096863</v>
      </c>
      <c r="N1182" s="24">
        <v>1177</v>
      </c>
      <c r="O1182" s="24">
        <f t="shared" si="202"/>
        <v>16085.605396142008</v>
      </c>
      <c r="P1182" s="24">
        <f t="shared" si="199"/>
        <v>16085.605396142008</v>
      </c>
      <c r="Q1182" s="24">
        <f t="shared" si="200"/>
        <v>0</v>
      </c>
      <c r="R1182" s="24">
        <f t="shared" si="203"/>
        <v>16085.605396142008</v>
      </c>
      <c r="S1182" s="24">
        <f t="shared" si="204"/>
        <v>0</v>
      </c>
      <c r="T1182" s="24" t="str">
        <f t="shared" si="205"/>
        <v>drain</v>
      </c>
      <c r="V1182" s="24">
        <f t="shared" si="208"/>
        <v>0</v>
      </c>
      <c r="W1182" s="24">
        <f t="shared" si="206"/>
        <v>0</v>
      </c>
      <c r="X1182" s="24">
        <f t="shared" si="209"/>
        <v>0</v>
      </c>
      <c r="Z1182" s="24">
        <f t="shared" si="207"/>
        <v>16085.605396142008</v>
      </c>
      <c r="AB1182" s="24">
        <f t="shared" si="201"/>
        <v>0</v>
      </c>
    </row>
    <row r="1183" x14ac:dyDescent="0.2">
      <c r="I1183" s="25">
        <v>1178</v>
      </c>
      <c r="J1183" s="29">
        <v>0</v>
      </c>
      <c r="L1183" s="25">
        <v>18569.632885181902</v>
      </c>
      <c r="N1183" s="25">
        <v>1178</v>
      </c>
      <c r="O1183" s="25">
        <f t="shared" si="202"/>
        <v>14762.858143719612</v>
      </c>
      <c r="P1183" s="25">
        <f t="shared" si="199"/>
        <v>14762.858143719612</v>
      </c>
      <c r="Q1183" s="25">
        <f t="shared" si="200"/>
        <v>0</v>
      </c>
      <c r="R1183" s="25">
        <f t="shared" si="203"/>
        <v>14762.858143719612</v>
      </c>
      <c r="S1183" s="25">
        <f t="shared" si="204"/>
        <v>0</v>
      </c>
      <c r="T1183" s="25" t="str">
        <f t="shared" si="205"/>
        <v>drain</v>
      </c>
      <c r="V1183" s="25">
        <f t="shared" si="208"/>
        <v>0</v>
      </c>
      <c r="W1183" s="25">
        <f t="shared" si="206"/>
        <v>0</v>
      </c>
      <c r="X1183" s="25">
        <f t="shared" si="209"/>
        <v>0</v>
      </c>
      <c r="Z1183" s="25">
        <f t="shared" si="207"/>
        <v>14762.858143719612</v>
      </c>
      <c r="AB1183" s="25">
        <f t="shared" si="201"/>
        <v>0</v>
      </c>
    </row>
    <row r="1184" x14ac:dyDescent="0.2">
      <c r="I1184" s="24">
        <v>1179</v>
      </c>
      <c r="J1184" s="28">
        <v>0</v>
      </c>
      <c r="L1184" s="24">
        <v>17036.660878014562</v>
      </c>
      <c r="N1184" s="24">
        <v>1179</v>
      </c>
      <c r="O1184" s="24">
        <f t="shared" si="202"/>
        <v>13544.145398021577</v>
      </c>
      <c r="P1184" s="24">
        <f t="shared" si="199"/>
        <v>13544.145398021577</v>
      </c>
      <c r="Q1184" s="24">
        <f t="shared" si="200"/>
        <v>0</v>
      </c>
      <c r="R1184" s="24">
        <f t="shared" si="203"/>
        <v>13544.145398021577</v>
      </c>
      <c r="S1184" s="24">
        <f t="shared" si="204"/>
        <v>0</v>
      </c>
      <c r="T1184" s="24" t="str">
        <f t="shared" si="205"/>
        <v>drain</v>
      </c>
      <c r="V1184" s="24">
        <f t="shared" si="208"/>
        <v>0</v>
      </c>
      <c r="W1184" s="24">
        <f t="shared" si="206"/>
        <v>0</v>
      </c>
      <c r="X1184" s="24">
        <f t="shared" si="209"/>
        <v>0</v>
      </c>
      <c r="Z1184" s="24">
        <f t="shared" si="207"/>
        <v>13544.145398021577</v>
      </c>
      <c r="AB1184" s="24">
        <f t="shared" si="201"/>
        <v>0</v>
      </c>
    </row>
    <row r="1185" x14ac:dyDescent="0.2">
      <c r="I1185" s="25">
        <v>1180</v>
      </c>
      <c r="J1185" s="29">
        <v>0</v>
      </c>
      <c r="L1185" s="25">
        <v>16141.374559807777</v>
      </c>
      <c r="N1185" s="25">
        <v>1180</v>
      </c>
      <c r="O1185" s="25">
        <f t="shared" si="202"/>
        <v>12832.392775047183</v>
      </c>
      <c r="P1185" s="25">
        <f t="shared" si="199"/>
        <v>12832.392775047183</v>
      </c>
      <c r="Q1185" s="25">
        <f t="shared" si="200"/>
        <v>0</v>
      </c>
      <c r="R1185" s="25">
        <f t="shared" si="203"/>
        <v>12832.392775047183</v>
      </c>
      <c r="S1185" s="25">
        <f t="shared" si="204"/>
        <v>0</v>
      </c>
      <c r="T1185" s="25" t="str">
        <f t="shared" si="205"/>
        <v>drain</v>
      </c>
      <c r="V1185" s="25">
        <f t="shared" si="208"/>
        <v>0</v>
      </c>
      <c r="W1185" s="25">
        <f t="shared" si="206"/>
        <v>0</v>
      </c>
      <c r="X1185" s="25">
        <f t="shared" si="209"/>
        <v>0</v>
      </c>
      <c r="Z1185" s="25">
        <f t="shared" si="207"/>
        <v>12832.392775047183</v>
      </c>
      <c r="AB1185" s="25">
        <f t="shared" si="201"/>
        <v>0</v>
      </c>
    </row>
    <row r="1186" x14ac:dyDescent="0.2">
      <c r="I1186" s="24">
        <v>1181</v>
      </c>
      <c r="J1186" s="28">
        <v>0</v>
      </c>
      <c r="L1186" s="24">
        <v>15868.131411767004</v>
      </c>
      <c r="N1186" s="24">
        <v>1181</v>
      </c>
      <c r="O1186" s="24">
        <f t="shared" si="202"/>
        <v>12615.164472354769</v>
      </c>
      <c r="P1186" s="24">
        <f t="shared" si="199"/>
        <v>12615.164472354769</v>
      </c>
      <c r="Q1186" s="24">
        <f t="shared" si="200"/>
        <v>0</v>
      </c>
      <c r="R1186" s="24">
        <f t="shared" si="203"/>
        <v>12615.164472354769</v>
      </c>
      <c r="S1186" s="24">
        <f t="shared" si="204"/>
        <v>0</v>
      </c>
      <c r="T1186" s="24" t="str">
        <f t="shared" si="205"/>
        <v>drain</v>
      </c>
      <c r="V1186" s="24">
        <f t="shared" si="208"/>
        <v>0</v>
      </c>
      <c r="W1186" s="24">
        <f t="shared" si="206"/>
        <v>0</v>
      </c>
      <c r="X1186" s="24">
        <f t="shared" si="209"/>
        <v>0</v>
      </c>
      <c r="Z1186" s="24">
        <f t="shared" si="207"/>
        <v>12615.164472354769</v>
      </c>
      <c r="AB1186" s="24">
        <f t="shared" si="201"/>
        <v>0</v>
      </c>
    </row>
    <row r="1187" x14ac:dyDescent="0.2">
      <c r="I1187" s="25">
        <v>1182</v>
      </c>
      <c r="J1187" s="29">
        <v>0</v>
      </c>
      <c r="L1187" s="25">
        <v>16421.956586122513</v>
      </c>
      <c r="N1187" s="25">
        <v>1182</v>
      </c>
      <c r="O1187" s="25">
        <f t="shared" si="202"/>
        <v>13055.455485967399</v>
      </c>
      <c r="P1187" s="25">
        <f t="shared" si="199"/>
        <v>13055.455485967399</v>
      </c>
      <c r="Q1187" s="25">
        <f t="shared" si="200"/>
        <v>0</v>
      </c>
      <c r="R1187" s="25">
        <f t="shared" si="203"/>
        <v>13055.455485967399</v>
      </c>
      <c r="S1187" s="25">
        <f t="shared" si="204"/>
        <v>0</v>
      </c>
      <c r="T1187" s="25" t="str">
        <f t="shared" si="205"/>
        <v>drain</v>
      </c>
      <c r="V1187" s="25">
        <f t="shared" si="208"/>
        <v>0</v>
      </c>
      <c r="W1187" s="25">
        <f t="shared" si="206"/>
        <v>0</v>
      </c>
      <c r="X1187" s="25">
        <f t="shared" si="209"/>
        <v>0</v>
      </c>
      <c r="Z1187" s="25">
        <f t="shared" si="207"/>
        <v>13055.455485967399</v>
      </c>
      <c r="AB1187" s="25">
        <f t="shared" si="201"/>
        <v>0</v>
      </c>
    </row>
    <row r="1188" x14ac:dyDescent="0.2">
      <c r="I1188" s="24">
        <v>1183</v>
      </c>
      <c r="J1188" s="28">
        <v>0</v>
      </c>
      <c r="L1188" s="24">
        <v>17226.811041879653</v>
      </c>
      <c r="N1188" s="24">
        <v>1183</v>
      </c>
      <c r="O1188" s="24">
        <f t="shared" si="202"/>
        <v>13695.314778294325</v>
      </c>
      <c r="P1188" s="24">
        <f t="shared" si="199"/>
        <v>13695.314778294325</v>
      </c>
      <c r="Q1188" s="24">
        <f t="shared" si="200"/>
        <v>0</v>
      </c>
      <c r="R1188" s="24">
        <f t="shared" si="203"/>
        <v>13695.314778294325</v>
      </c>
      <c r="S1188" s="24">
        <f t="shared" si="204"/>
        <v>0</v>
      </c>
      <c r="T1188" s="24" t="str">
        <f t="shared" si="205"/>
        <v>drain</v>
      </c>
      <c r="V1188" s="24">
        <f t="shared" si="208"/>
        <v>0</v>
      </c>
      <c r="W1188" s="24">
        <f t="shared" si="206"/>
        <v>0</v>
      </c>
      <c r="X1188" s="24">
        <f t="shared" si="209"/>
        <v>0</v>
      </c>
      <c r="Z1188" s="24">
        <f t="shared" si="207"/>
        <v>13695.314778294325</v>
      </c>
      <c r="AB1188" s="24">
        <f t="shared" si="201"/>
        <v>0</v>
      </c>
    </row>
    <row r="1189" x14ac:dyDescent="0.2">
      <c r="I1189" s="25">
        <v>1184</v>
      </c>
      <c r="J1189" s="29">
        <v>0.17065401199999999</v>
      </c>
      <c r="L1189" s="25">
        <v>18277.688840913772</v>
      </c>
      <c r="N1189" s="25">
        <v>1184</v>
      </c>
      <c r="O1189" s="25">
        <f t="shared" si="202"/>
        <v>14530.762628526449</v>
      </c>
      <c r="P1189" s="25">
        <f t="shared" si="199"/>
        <v>14530.762628526449</v>
      </c>
      <c r="Q1189" s="25">
        <f t="shared" si="200"/>
        <v>13652.320959999999</v>
      </c>
      <c r="R1189" s="25">
        <f t="shared" si="203"/>
        <v>878.44166852644958</v>
      </c>
      <c r="S1189" s="25">
        <f t="shared" si="204"/>
        <v>0</v>
      </c>
      <c r="T1189" s="25" t="str">
        <f t="shared" si="205"/>
        <v>drain</v>
      </c>
      <c r="V1189" s="25">
        <f t="shared" si="208"/>
        <v>0</v>
      </c>
      <c r="W1189" s="25">
        <f t="shared" si="206"/>
        <v>0</v>
      </c>
      <c r="X1189" s="25">
        <f t="shared" si="209"/>
        <v>0</v>
      </c>
      <c r="Z1189" s="25">
        <f t="shared" si="207"/>
        <v>878.44166852644958</v>
      </c>
      <c r="AB1189" s="25">
        <f t="shared" si="201"/>
        <v>0</v>
      </c>
    </row>
    <row r="1190" x14ac:dyDescent="0.2">
      <c r="I1190" s="24">
        <v>1185</v>
      </c>
      <c r="J1190" s="28">
        <v>0.32375741600000002</v>
      </c>
      <c r="L1190" s="24">
        <v>21020.096107077596</v>
      </c>
      <c r="N1190" s="24">
        <v>1185</v>
      </c>
      <c r="O1190" s="24">
        <f t="shared" si="202"/>
        <v>16710.97640512669</v>
      </c>
      <c r="P1190" s="24">
        <f t="shared" si="199"/>
        <v>16710.97640512669</v>
      </c>
      <c r="Q1190" s="24">
        <f t="shared" si="200"/>
        <v>25900.593280000001</v>
      </c>
      <c r="R1190" s="24">
        <f t="shared" si="203"/>
        <v>0</v>
      </c>
      <c r="S1190" s="24">
        <f t="shared" si="204"/>
        <v>9189.6168748733107</v>
      </c>
      <c r="T1190" s="24" t="str">
        <f t="shared" si="205"/>
        <v>charge</v>
      </c>
      <c r="V1190" s="24">
        <f t="shared" si="208"/>
        <v>4000</v>
      </c>
      <c r="W1190" s="24">
        <f t="shared" si="206"/>
        <v>4000</v>
      </c>
      <c r="X1190" s="24">
        <f t="shared" si="209"/>
        <v>0</v>
      </c>
      <c r="Z1190" s="24">
        <f t="shared" si="207"/>
        <v>0</v>
      </c>
      <c r="AB1190" s="24">
        <f t="shared" si="201"/>
        <v>5189.6168748733107</v>
      </c>
    </row>
    <row r="1191" x14ac:dyDescent="0.2">
      <c r="I1191" s="25">
        <v>1186</v>
      </c>
      <c r="J1191" s="29">
        <v>0.55516615000000002</v>
      </c>
      <c r="L1191" s="25">
        <v>23231.571207833287</v>
      </c>
      <c r="N1191" s="25">
        <v>1186</v>
      </c>
      <c r="O1191" s="25">
        <f t="shared" si="202"/>
        <v>18469.099110227464</v>
      </c>
      <c r="P1191" s="25">
        <f t="shared" si="199"/>
        <v>18469.099110227464</v>
      </c>
      <c r="Q1191" s="25">
        <f t="shared" si="200"/>
        <v>44413.292000000001</v>
      </c>
      <c r="R1191" s="25">
        <f t="shared" si="203"/>
        <v>0</v>
      </c>
      <c r="S1191" s="25">
        <f t="shared" si="204"/>
        <v>25944.192889772537</v>
      </c>
      <c r="T1191" s="25" t="str">
        <f t="shared" si="205"/>
        <v>charge</v>
      </c>
      <c r="V1191" s="25">
        <f t="shared" si="208"/>
        <v>0</v>
      </c>
      <c r="W1191" s="25">
        <f t="shared" si="206"/>
        <v>4000</v>
      </c>
      <c r="X1191" s="25">
        <f t="shared" si="209"/>
        <v>0</v>
      </c>
      <c r="Z1191" s="25">
        <f t="shared" si="207"/>
        <v>0</v>
      </c>
      <c r="AB1191" s="25">
        <f t="shared" si="201"/>
        <v>25944.192889772537</v>
      </c>
    </row>
    <row r="1192" x14ac:dyDescent="0.2">
      <c r="I1192" s="24">
        <v>1187</v>
      </c>
      <c r="J1192" s="28">
        <v>0.621898752</v>
      </c>
      <c r="L1192" s="24">
        <v>25099.323826503751</v>
      </c>
      <c r="N1192" s="24">
        <v>1187</v>
      </c>
      <c r="O1192" s="24">
        <f t="shared" si="202"/>
        <v>19953.962442070482</v>
      </c>
      <c r="P1192" s="24">
        <f t="shared" si="199"/>
        <v>19953.962442070482</v>
      </c>
      <c r="Q1192" s="24">
        <f t="shared" si="200"/>
        <v>49751.900159999997</v>
      </c>
      <c r="R1192" s="24">
        <f t="shared" si="203"/>
        <v>0</v>
      </c>
      <c r="S1192" s="24">
        <f t="shared" si="204"/>
        <v>29797.937717929515</v>
      </c>
      <c r="T1192" s="24" t="str">
        <f t="shared" si="205"/>
        <v>charge</v>
      </c>
      <c r="V1192" s="24">
        <f t="shared" si="208"/>
        <v>0</v>
      </c>
      <c r="W1192" s="24">
        <f t="shared" si="206"/>
        <v>4000</v>
      </c>
      <c r="X1192" s="24">
        <f t="shared" si="209"/>
        <v>0</v>
      </c>
      <c r="Z1192" s="24">
        <f t="shared" si="207"/>
        <v>0</v>
      </c>
      <c r="AB1192" s="24">
        <f t="shared" si="201"/>
        <v>29797.937717929515</v>
      </c>
    </row>
    <row r="1193" x14ac:dyDescent="0.2">
      <c r="I1193" s="25">
        <v>1188</v>
      </c>
      <c r="J1193" s="29">
        <v>0.664067348</v>
      </c>
      <c r="L1193" s="25">
        <v>26386.679101085661</v>
      </c>
      <c r="N1193" s="25">
        <v>1188</v>
      </c>
      <c r="O1193" s="25">
        <f t="shared" si="202"/>
        <v>20977.4098853631</v>
      </c>
      <c r="P1193" s="25">
        <f t="shared" si="199"/>
        <v>20977.4098853631</v>
      </c>
      <c r="Q1193" s="25">
        <f t="shared" si="200"/>
        <v>53125.387840000003</v>
      </c>
      <c r="R1193" s="25">
        <f t="shared" si="203"/>
        <v>0</v>
      </c>
      <c r="S1193" s="25">
        <f t="shared" si="204"/>
        <v>32147.977954636903</v>
      </c>
      <c r="T1193" s="25" t="str">
        <f t="shared" si="205"/>
        <v>charge</v>
      </c>
      <c r="V1193" s="25">
        <f t="shared" si="208"/>
        <v>0</v>
      </c>
      <c r="W1193" s="25">
        <f t="shared" si="206"/>
        <v>4000</v>
      </c>
      <c r="X1193" s="25">
        <f t="shared" si="209"/>
        <v>0</v>
      </c>
      <c r="Z1193" s="25">
        <f t="shared" si="207"/>
        <v>0</v>
      </c>
      <c r="AB1193" s="25">
        <f t="shared" si="201"/>
        <v>32147.977954636903</v>
      </c>
    </row>
    <row r="1194" x14ac:dyDescent="0.2">
      <c r="I1194" s="24">
        <v>1189</v>
      </c>
      <c r="J1194" s="28">
        <v>0.65357531000000002</v>
      </c>
      <c r="L1194" s="24">
        <v>26995.588812184331</v>
      </c>
      <c r="N1194" s="24">
        <v>1189</v>
      </c>
      <c r="O1194" s="24">
        <f t="shared" si="202"/>
        <v>21461.493105686543</v>
      </c>
      <c r="P1194" s="24">
        <f t="shared" si="199"/>
        <v>21461.493105686543</v>
      </c>
      <c r="Q1194" s="24">
        <f t="shared" si="200"/>
        <v>52286.024799999999</v>
      </c>
      <c r="R1194" s="24">
        <f t="shared" si="203"/>
        <v>0</v>
      </c>
      <c r="S1194" s="24">
        <f t="shared" si="204"/>
        <v>30824.531694313457</v>
      </c>
      <c r="T1194" s="24" t="str">
        <f t="shared" si="205"/>
        <v>charge</v>
      </c>
      <c r="V1194" s="24">
        <f t="shared" si="208"/>
        <v>0</v>
      </c>
      <c r="W1194" s="24">
        <f t="shared" si="206"/>
        <v>4000</v>
      </c>
      <c r="X1194" s="24">
        <f t="shared" si="209"/>
        <v>0</v>
      </c>
      <c r="Z1194" s="24">
        <f t="shared" si="207"/>
        <v>0</v>
      </c>
      <c r="AB1194" s="24">
        <f t="shared" si="201"/>
        <v>30824.531694313457</v>
      </c>
    </row>
    <row r="1195" x14ac:dyDescent="0.2">
      <c r="I1195" s="25">
        <v>1190</v>
      </c>
      <c r="J1195" s="29">
        <v>0.75068204299999997</v>
      </c>
      <c r="L1195" s="25">
        <v>27050.199097967146</v>
      </c>
      <c r="N1195" s="25">
        <v>1190</v>
      </c>
      <c r="O1195" s="25">
        <f t="shared" si="202"/>
        <v>21504.908282883884</v>
      </c>
      <c r="P1195" s="25">
        <f t="shared" si="199"/>
        <v>21504.908282883884</v>
      </c>
      <c r="Q1195" s="25">
        <f t="shared" si="200"/>
        <v>60054.563439999998</v>
      </c>
      <c r="R1195" s="25">
        <f t="shared" si="203"/>
        <v>0</v>
      </c>
      <c r="S1195" s="25">
        <f t="shared" si="204"/>
        <v>38549.655157116111</v>
      </c>
      <c r="T1195" s="25" t="str">
        <f t="shared" si="205"/>
        <v>charge</v>
      </c>
      <c r="V1195" s="25">
        <f t="shared" si="208"/>
        <v>0</v>
      </c>
      <c r="W1195" s="25">
        <f t="shared" si="206"/>
        <v>4000</v>
      </c>
      <c r="X1195" s="25">
        <f t="shared" si="209"/>
        <v>0</v>
      </c>
      <c r="Z1195" s="25">
        <f t="shared" si="207"/>
        <v>0</v>
      </c>
      <c r="AB1195" s="25">
        <f t="shared" si="201"/>
        <v>38549.655157116111</v>
      </c>
    </row>
    <row r="1196" x14ac:dyDescent="0.2">
      <c r="I1196" s="24">
        <v>1191</v>
      </c>
      <c r="J1196" s="28">
        <v>0.71173144399999999</v>
      </c>
      <c r="L1196" s="24">
        <v>25852.851356172559</v>
      </c>
      <c r="N1196" s="24">
        <v>1191</v>
      </c>
      <c r="O1196" s="24">
        <f t="shared" si="202"/>
        <v>20553.016828157186</v>
      </c>
      <c r="P1196" s="24">
        <f t="shared" si="199"/>
        <v>20553.016828157186</v>
      </c>
      <c r="Q1196" s="24">
        <f t="shared" si="200"/>
        <v>56938.515520000001</v>
      </c>
      <c r="R1196" s="24">
        <f t="shared" si="203"/>
        <v>0</v>
      </c>
      <c r="S1196" s="24">
        <f t="shared" si="204"/>
        <v>36385.498691842819</v>
      </c>
      <c r="T1196" s="24" t="str">
        <f t="shared" si="205"/>
        <v>charge</v>
      </c>
      <c r="V1196" s="24">
        <f t="shared" si="208"/>
        <v>0</v>
      </c>
      <c r="W1196" s="24">
        <f t="shared" si="206"/>
        <v>4000</v>
      </c>
      <c r="X1196" s="24">
        <f t="shared" si="209"/>
        <v>0</v>
      </c>
      <c r="Z1196" s="24">
        <f t="shared" si="207"/>
        <v>0</v>
      </c>
      <c r="AB1196" s="24">
        <f t="shared" si="201"/>
        <v>36385.498691842819</v>
      </c>
    </row>
    <row r="1197" x14ac:dyDescent="0.2">
      <c r="I1197" s="25">
        <v>1192</v>
      </c>
      <c r="J1197" s="29">
        <v>0.58297085999999998</v>
      </c>
      <c r="L1197" s="25">
        <v>25617.212309694289</v>
      </c>
      <c r="N1197" s="25">
        <v>1192</v>
      </c>
      <c r="O1197" s="25">
        <f t="shared" si="202"/>
        <v>20365.683786206959</v>
      </c>
      <c r="P1197" s="25">
        <f t="shared" si="199"/>
        <v>20365.683786206959</v>
      </c>
      <c r="Q1197" s="25">
        <f t="shared" si="200"/>
        <v>46637.668799999999</v>
      </c>
      <c r="R1197" s="25">
        <f t="shared" si="203"/>
        <v>0</v>
      </c>
      <c r="S1197" s="25">
        <f t="shared" si="204"/>
        <v>26271.985013793041</v>
      </c>
      <c r="T1197" s="25" t="str">
        <f t="shared" si="205"/>
        <v>charge</v>
      </c>
      <c r="V1197" s="25">
        <f t="shared" si="208"/>
        <v>0</v>
      </c>
      <c r="W1197" s="25">
        <f t="shared" si="206"/>
        <v>4000</v>
      </c>
      <c r="X1197" s="25">
        <f t="shared" si="209"/>
        <v>0</v>
      </c>
      <c r="Z1197" s="25">
        <f t="shared" si="207"/>
        <v>0</v>
      </c>
      <c r="AB1197" s="25">
        <f t="shared" si="201"/>
        <v>26271.985013793041</v>
      </c>
    </row>
    <row r="1198" x14ac:dyDescent="0.2">
      <c r="I1198" s="24">
        <v>1193</v>
      </c>
      <c r="J1198" s="28">
        <v>0.53283412699999999</v>
      </c>
      <c r="L1198" s="24">
        <v>25581.439551019666</v>
      </c>
      <c r="N1198" s="24">
        <v>1193</v>
      </c>
      <c r="O1198" s="24">
        <f t="shared" si="202"/>
        <v>20337.244443060637</v>
      </c>
      <c r="P1198" s="24">
        <f t="shared" si="199"/>
        <v>20337.244443060637</v>
      </c>
      <c r="Q1198" s="24">
        <f t="shared" si="200"/>
        <v>42626.730159999999</v>
      </c>
      <c r="R1198" s="24">
        <f t="shared" si="203"/>
        <v>0</v>
      </c>
      <c r="S1198" s="24">
        <f t="shared" si="204"/>
        <v>22289.485716939362</v>
      </c>
      <c r="T1198" s="24" t="str">
        <f t="shared" si="205"/>
        <v>charge</v>
      </c>
      <c r="V1198" s="24">
        <f t="shared" si="208"/>
        <v>0</v>
      </c>
      <c r="W1198" s="24">
        <f t="shared" si="206"/>
        <v>4000</v>
      </c>
      <c r="X1198" s="24">
        <f t="shared" si="209"/>
        <v>0</v>
      </c>
      <c r="Z1198" s="24">
        <f t="shared" si="207"/>
        <v>0</v>
      </c>
      <c r="AB1198" s="24">
        <f t="shared" si="201"/>
        <v>22289.485716939362</v>
      </c>
    </row>
    <row r="1199" x14ac:dyDescent="0.2">
      <c r="I1199" s="25">
        <v>1194</v>
      </c>
      <c r="J1199" s="29">
        <v>1.9225832999999998E-2</v>
      </c>
      <c r="L1199" s="25">
        <v>26128.180291795728</v>
      </c>
      <c r="N1199" s="25">
        <v>1194</v>
      </c>
      <c r="O1199" s="25">
        <f t="shared" si="202"/>
        <v>20771.903331977606</v>
      </c>
      <c r="P1199" s="25">
        <f t="shared" si="199"/>
        <v>20771.903331977606</v>
      </c>
      <c r="Q1199" s="25">
        <f t="shared" si="200"/>
        <v>1538.0666399999998</v>
      </c>
      <c r="R1199" s="25">
        <f t="shared" si="203"/>
        <v>19233.836691977605</v>
      </c>
      <c r="S1199" s="25">
        <f t="shared" si="204"/>
        <v>0</v>
      </c>
      <c r="T1199" s="25" t="str">
        <f t="shared" si="205"/>
        <v>drain</v>
      </c>
      <c r="V1199" s="25">
        <f t="shared" si="208"/>
        <v>0</v>
      </c>
      <c r="W1199" s="25">
        <f t="shared" si="206"/>
        <v>0</v>
      </c>
      <c r="X1199" s="25">
        <f t="shared" si="209"/>
        <v>4000</v>
      </c>
      <c r="Z1199" s="25">
        <f t="shared" si="207"/>
        <v>15233.836691977605</v>
      </c>
      <c r="AB1199" s="25">
        <f t="shared" si="201"/>
        <v>0</v>
      </c>
    </row>
    <row r="1200" x14ac:dyDescent="0.2">
      <c r="I1200" s="24">
        <v>1195</v>
      </c>
      <c r="J1200" s="28">
        <v>0</v>
      </c>
      <c r="L1200" s="24">
        <v>26508.680854177474</v>
      </c>
      <c r="N1200" s="24">
        <v>1195</v>
      </c>
      <c r="O1200" s="24">
        <f t="shared" si="202"/>
        <v>21074.401279071091</v>
      </c>
      <c r="P1200" s="24">
        <f t="shared" si="199"/>
        <v>21074.401279071091</v>
      </c>
      <c r="Q1200" s="24">
        <f t="shared" si="200"/>
        <v>0</v>
      </c>
      <c r="R1200" s="24">
        <f t="shared" si="203"/>
        <v>21074.401279071091</v>
      </c>
      <c r="S1200" s="24">
        <f t="shared" si="204"/>
        <v>0</v>
      </c>
      <c r="T1200" s="24" t="str">
        <f t="shared" si="205"/>
        <v>drain</v>
      </c>
      <c r="V1200" s="24">
        <f t="shared" si="208"/>
        <v>0</v>
      </c>
      <c r="W1200" s="24">
        <f t="shared" si="206"/>
        <v>0</v>
      </c>
      <c r="X1200" s="24">
        <f t="shared" si="209"/>
        <v>0</v>
      </c>
      <c r="Z1200" s="24">
        <f t="shared" si="207"/>
        <v>21074.401279071091</v>
      </c>
      <c r="AB1200" s="24">
        <f t="shared" si="201"/>
        <v>0</v>
      </c>
    </row>
    <row r="1201" x14ac:dyDescent="0.2">
      <c r="I1201" s="25">
        <v>1196</v>
      </c>
      <c r="J1201" s="29">
        <v>0</v>
      </c>
      <c r="L1201" s="25">
        <v>25543.481859135627</v>
      </c>
      <c r="N1201" s="25">
        <v>1196</v>
      </c>
      <c r="O1201" s="25">
        <f t="shared" si="202"/>
        <v>20307.068078012824</v>
      </c>
      <c r="P1201" s="25">
        <f t="shared" si="199"/>
        <v>20307.068078012824</v>
      </c>
      <c r="Q1201" s="25">
        <f t="shared" si="200"/>
        <v>0</v>
      </c>
      <c r="R1201" s="25">
        <f t="shared" si="203"/>
        <v>20307.068078012824</v>
      </c>
      <c r="S1201" s="25">
        <f t="shared" si="204"/>
        <v>0</v>
      </c>
      <c r="T1201" s="25" t="str">
        <f t="shared" si="205"/>
        <v>drain</v>
      </c>
      <c r="V1201" s="25">
        <f t="shared" si="208"/>
        <v>0</v>
      </c>
      <c r="W1201" s="25">
        <f t="shared" si="206"/>
        <v>0</v>
      </c>
      <c r="X1201" s="25">
        <f t="shared" si="209"/>
        <v>0</v>
      </c>
      <c r="Z1201" s="25">
        <f t="shared" si="207"/>
        <v>20307.068078012824</v>
      </c>
      <c r="AB1201" s="25">
        <f t="shared" si="201"/>
        <v>0</v>
      </c>
    </row>
    <row r="1202" x14ac:dyDescent="0.2">
      <c r="I1202" s="24">
        <v>1197</v>
      </c>
      <c r="J1202" s="28">
        <v>0</v>
      </c>
      <c r="L1202" s="24">
        <v>24219.253260231017</v>
      </c>
      <c r="N1202" s="24">
        <v>1197</v>
      </c>
      <c r="O1202" s="24">
        <f t="shared" si="202"/>
        <v>19254.306341883661</v>
      </c>
      <c r="P1202" s="24">
        <f t="shared" si="199"/>
        <v>19254.306341883661</v>
      </c>
      <c r="Q1202" s="24">
        <f t="shared" si="200"/>
        <v>0</v>
      </c>
      <c r="R1202" s="24">
        <f t="shared" si="203"/>
        <v>19254.306341883661</v>
      </c>
      <c r="S1202" s="24">
        <f t="shared" si="204"/>
        <v>0</v>
      </c>
      <c r="T1202" s="24" t="str">
        <f t="shared" si="205"/>
        <v>drain</v>
      </c>
      <c r="V1202" s="24">
        <f t="shared" si="208"/>
        <v>0</v>
      </c>
      <c r="W1202" s="24">
        <f t="shared" si="206"/>
        <v>0</v>
      </c>
      <c r="X1202" s="24">
        <f t="shared" si="209"/>
        <v>0</v>
      </c>
      <c r="Z1202" s="24">
        <f t="shared" si="207"/>
        <v>19254.306341883661</v>
      </c>
      <c r="AB1202" s="24">
        <f t="shared" si="201"/>
        <v>0</v>
      </c>
    </row>
    <row r="1203" x14ac:dyDescent="0.2">
      <c r="I1203" s="25">
        <v>1198</v>
      </c>
      <c r="J1203" s="29">
        <v>0</v>
      </c>
      <c r="L1203" s="25">
        <v>23646.275744819639</v>
      </c>
      <c r="N1203" s="25">
        <v>1198</v>
      </c>
      <c r="O1203" s="25">
        <f t="shared" si="202"/>
        <v>18798.789217131613</v>
      </c>
      <c r="P1203" s="25">
        <f t="shared" si="199"/>
        <v>18798.789217131613</v>
      </c>
      <c r="Q1203" s="25">
        <f t="shared" si="200"/>
        <v>0</v>
      </c>
      <c r="R1203" s="25">
        <f t="shared" si="203"/>
        <v>18798.789217131613</v>
      </c>
      <c r="S1203" s="25">
        <f t="shared" si="204"/>
        <v>0</v>
      </c>
      <c r="T1203" s="25" t="str">
        <f t="shared" si="205"/>
        <v>drain</v>
      </c>
      <c r="V1203" s="25">
        <f t="shared" si="208"/>
        <v>0</v>
      </c>
      <c r="W1203" s="25">
        <f t="shared" si="206"/>
        <v>0</v>
      </c>
      <c r="X1203" s="25">
        <f t="shared" si="209"/>
        <v>0</v>
      </c>
      <c r="Z1203" s="25">
        <f t="shared" si="207"/>
        <v>18798.789217131613</v>
      </c>
      <c r="AB1203" s="25">
        <f t="shared" si="201"/>
        <v>0</v>
      </c>
    </row>
    <row r="1204" x14ac:dyDescent="0.2">
      <c r="I1204" s="24">
        <v>1199</v>
      </c>
      <c r="J1204" s="28">
        <v>0</v>
      </c>
      <c r="L1204" s="24">
        <v>22703.192915725707</v>
      </c>
      <c r="N1204" s="24">
        <v>1199</v>
      </c>
      <c r="O1204" s="24">
        <f t="shared" si="202"/>
        <v>18049.038368001937</v>
      </c>
      <c r="P1204" s="24">
        <f t="shared" si="199"/>
        <v>18049.038368001937</v>
      </c>
      <c r="Q1204" s="24">
        <f t="shared" si="200"/>
        <v>0</v>
      </c>
      <c r="R1204" s="24">
        <f t="shared" si="203"/>
        <v>18049.038368001937</v>
      </c>
      <c r="S1204" s="24">
        <f t="shared" si="204"/>
        <v>0</v>
      </c>
      <c r="T1204" s="24" t="str">
        <f t="shared" si="205"/>
        <v>drain</v>
      </c>
      <c r="V1204" s="24">
        <f t="shared" si="208"/>
        <v>0</v>
      </c>
      <c r="W1204" s="24">
        <f t="shared" si="206"/>
        <v>0</v>
      </c>
      <c r="X1204" s="24">
        <f t="shared" si="209"/>
        <v>0</v>
      </c>
      <c r="Z1204" s="24">
        <f t="shared" si="207"/>
        <v>18049.038368001937</v>
      </c>
      <c r="AB1204" s="24">
        <f t="shared" si="201"/>
        <v>0</v>
      </c>
    </row>
    <row r="1205" x14ac:dyDescent="0.2">
      <c r="I1205" s="25">
        <v>1200</v>
      </c>
      <c r="J1205" s="29">
        <v>0</v>
      </c>
      <c r="L1205" s="25">
        <v>20975.579239082334</v>
      </c>
      <c r="N1205" s="25">
        <v>1200</v>
      </c>
      <c r="O1205" s="25">
        <f t="shared" si="202"/>
        <v>16675.585495070456</v>
      </c>
      <c r="P1205" s="25">
        <f t="shared" si="199"/>
        <v>16675.585495070456</v>
      </c>
      <c r="Q1205" s="25">
        <f t="shared" si="200"/>
        <v>0</v>
      </c>
      <c r="R1205" s="25">
        <f t="shared" si="203"/>
        <v>16675.585495070456</v>
      </c>
      <c r="S1205" s="25">
        <f t="shared" si="204"/>
        <v>0</v>
      </c>
      <c r="T1205" s="25" t="str">
        <f t="shared" si="205"/>
        <v>drain</v>
      </c>
      <c r="V1205" s="25">
        <f t="shared" si="208"/>
        <v>0</v>
      </c>
      <c r="W1205" s="25">
        <f t="shared" si="206"/>
        <v>0</v>
      </c>
      <c r="X1205" s="25">
        <f t="shared" si="209"/>
        <v>0</v>
      </c>
      <c r="Z1205" s="25">
        <f t="shared" si="207"/>
        <v>16675.585495070456</v>
      </c>
      <c r="AB1205" s="25">
        <f t="shared" si="201"/>
        <v>0</v>
      </c>
    </row>
    <row r="1206" x14ac:dyDescent="0.2">
      <c r="I1206" s="24">
        <v>1201</v>
      </c>
      <c r="J1206" s="28">
        <v>0</v>
      </c>
      <c r="L1206" s="24">
        <v>18921.473682022093</v>
      </c>
      <c r="N1206" s="24">
        <v>1201</v>
      </c>
      <c r="O1206" s="24">
        <f t="shared" si="202"/>
        <v>15042.571577207565</v>
      </c>
      <c r="P1206" s="24">
        <f t="shared" si="199"/>
        <v>15042.571577207565</v>
      </c>
      <c r="Q1206" s="24">
        <f t="shared" si="200"/>
        <v>0</v>
      </c>
      <c r="R1206" s="24">
        <f t="shared" si="203"/>
        <v>15042.571577207565</v>
      </c>
      <c r="S1206" s="24">
        <f t="shared" si="204"/>
        <v>0</v>
      </c>
      <c r="T1206" s="24" t="str">
        <f t="shared" si="205"/>
        <v>drain</v>
      </c>
      <c r="V1206" s="24">
        <f t="shared" si="208"/>
        <v>0</v>
      </c>
      <c r="W1206" s="24">
        <f t="shared" si="206"/>
        <v>0</v>
      </c>
      <c r="X1206" s="24">
        <f t="shared" si="209"/>
        <v>0</v>
      </c>
      <c r="Z1206" s="24">
        <f t="shared" si="207"/>
        <v>15042.571577207565</v>
      </c>
      <c r="AB1206" s="24">
        <f t="shared" si="201"/>
        <v>0</v>
      </c>
    </row>
    <row r="1207" x14ac:dyDescent="0.2">
      <c r="I1207" s="25">
        <v>1202</v>
      </c>
      <c r="J1207" s="29">
        <v>0</v>
      </c>
      <c r="L1207" s="25">
        <v>17122.483274078368</v>
      </c>
      <c r="N1207" s="25">
        <v>1202</v>
      </c>
      <c r="O1207" s="25">
        <f t="shared" si="202"/>
        <v>13612.374202892302</v>
      </c>
      <c r="P1207" s="25">
        <f t="shared" si="199"/>
        <v>13612.374202892302</v>
      </c>
      <c r="Q1207" s="25">
        <f t="shared" si="200"/>
        <v>0</v>
      </c>
      <c r="R1207" s="25">
        <f t="shared" si="203"/>
        <v>13612.374202892302</v>
      </c>
      <c r="S1207" s="25">
        <f t="shared" si="204"/>
        <v>0</v>
      </c>
      <c r="T1207" s="25" t="str">
        <f t="shared" si="205"/>
        <v>drain</v>
      </c>
      <c r="V1207" s="25">
        <f t="shared" si="208"/>
        <v>0</v>
      </c>
      <c r="W1207" s="25">
        <f t="shared" si="206"/>
        <v>0</v>
      </c>
      <c r="X1207" s="25">
        <f t="shared" si="209"/>
        <v>0</v>
      </c>
      <c r="Z1207" s="25">
        <f t="shared" si="207"/>
        <v>13612.374202892302</v>
      </c>
      <c r="AB1207" s="25">
        <f t="shared" si="201"/>
        <v>0</v>
      </c>
    </row>
    <row r="1208" x14ac:dyDescent="0.2">
      <c r="I1208" s="24">
        <v>1203</v>
      </c>
      <c r="J1208" s="28">
        <v>0</v>
      </c>
      <c r="L1208" s="24">
        <v>15865.163030529022</v>
      </c>
      <c r="N1208" s="24">
        <v>1203</v>
      </c>
      <c r="O1208" s="24">
        <f t="shared" si="202"/>
        <v>12612.804609270574</v>
      </c>
      <c r="P1208" s="24">
        <f t="shared" si="199"/>
        <v>12612.804609270574</v>
      </c>
      <c r="Q1208" s="24">
        <f t="shared" si="200"/>
        <v>0</v>
      </c>
      <c r="R1208" s="24">
        <f t="shared" si="203"/>
        <v>12612.804609270574</v>
      </c>
      <c r="S1208" s="24">
        <f t="shared" si="204"/>
        <v>0</v>
      </c>
      <c r="T1208" s="24" t="str">
        <f t="shared" si="205"/>
        <v>drain</v>
      </c>
      <c r="V1208" s="24">
        <f t="shared" si="208"/>
        <v>0</v>
      </c>
      <c r="W1208" s="24">
        <f t="shared" si="206"/>
        <v>0</v>
      </c>
      <c r="X1208" s="24">
        <f t="shared" si="209"/>
        <v>0</v>
      </c>
      <c r="Z1208" s="24">
        <f t="shared" si="207"/>
        <v>12612.804609270574</v>
      </c>
      <c r="AB1208" s="24">
        <f t="shared" si="201"/>
        <v>0</v>
      </c>
    </row>
    <row r="1209" x14ac:dyDescent="0.2">
      <c r="I1209" s="25">
        <v>1204</v>
      </c>
      <c r="J1209" s="29">
        <v>0</v>
      </c>
      <c r="L1209" s="25">
        <v>15101.556156253813</v>
      </c>
      <c r="N1209" s="25">
        <v>1204</v>
      </c>
      <c r="O1209" s="25">
        <f t="shared" si="202"/>
        <v>12005.737144221783</v>
      </c>
      <c r="P1209" s="25">
        <f t="shared" si="199"/>
        <v>12005.737144221783</v>
      </c>
      <c r="Q1209" s="25">
        <f t="shared" si="200"/>
        <v>0</v>
      </c>
      <c r="R1209" s="25">
        <f t="shared" si="203"/>
        <v>12005.737144221783</v>
      </c>
      <c r="S1209" s="25">
        <f t="shared" si="204"/>
        <v>0</v>
      </c>
      <c r="T1209" s="25" t="str">
        <f t="shared" si="205"/>
        <v>drain</v>
      </c>
      <c r="V1209" s="25">
        <f t="shared" si="208"/>
        <v>0</v>
      </c>
      <c r="W1209" s="25">
        <f t="shared" si="206"/>
        <v>0</v>
      </c>
      <c r="X1209" s="25">
        <f t="shared" si="209"/>
        <v>0</v>
      </c>
      <c r="Z1209" s="25">
        <f t="shared" si="207"/>
        <v>12005.737144221783</v>
      </c>
      <c r="AB1209" s="25">
        <f t="shared" si="201"/>
        <v>0</v>
      </c>
    </row>
    <row r="1210" x14ac:dyDescent="0.2">
      <c r="I1210" s="24">
        <v>1205</v>
      </c>
      <c r="J1210" s="28">
        <v>0</v>
      </c>
      <c r="L1210" s="24">
        <v>15581.899641513823</v>
      </c>
      <c r="N1210" s="24">
        <v>1205</v>
      </c>
      <c r="O1210" s="24">
        <f t="shared" si="202"/>
        <v>12387.610215003489</v>
      </c>
      <c r="P1210" s="24">
        <f t="shared" si="199"/>
        <v>12387.610215003489</v>
      </c>
      <c r="Q1210" s="24">
        <f t="shared" si="200"/>
        <v>0</v>
      </c>
      <c r="R1210" s="24">
        <f t="shared" si="203"/>
        <v>12387.610215003489</v>
      </c>
      <c r="S1210" s="24">
        <f t="shared" si="204"/>
        <v>0</v>
      </c>
      <c r="T1210" s="24" t="str">
        <f t="shared" si="205"/>
        <v>drain</v>
      </c>
      <c r="V1210" s="24">
        <f t="shared" si="208"/>
        <v>0</v>
      </c>
      <c r="W1210" s="24">
        <f t="shared" si="206"/>
        <v>0</v>
      </c>
      <c r="X1210" s="24">
        <f t="shared" si="209"/>
        <v>0</v>
      </c>
      <c r="Z1210" s="24">
        <f t="shared" si="207"/>
        <v>12387.610215003489</v>
      </c>
      <c r="AB1210" s="24">
        <f t="shared" si="201"/>
        <v>0</v>
      </c>
    </row>
    <row r="1211" x14ac:dyDescent="0.2">
      <c r="I1211" s="25">
        <v>1206</v>
      </c>
      <c r="J1211" s="29">
        <v>0</v>
      </c>
      <c r="L1211" s="25">
        <v>16015.565990924833</v>
      </c>
      <c r="N1211" s="25">
        <v>1206</v>
      </c>
      <c r="O1211" s="25">
        <f t="shared" si="202"/>
        <v>12732.374962785243</v>
      </c>
      <c r="P1211" s="25">
        <f t="shared" si="199"/>
        <v>12732.374962785243</v>
      </c>
      <c r="Q1211" s="25">
        <f t="shared" si="200"/>
        <v>0</v>
      </c>
      <c r="R1211" s="25">
        <f t="shared" si="203"/>
        <v>12732.374962785243</v>
      </c>
      <c r="S1211" s="25">
        <f t="shared" si="204"/>
        <v>0</v>
      </c>
      <c r="T1211" s="25" t="str">
        <f t="shared" si="205"/>
        <v>drain</v>
      </c>
      <c r="V1211" s="25">
        <f t="shared" si="208"/>
        <v>0</v>
      </c>
      <c r="W1211" s="25">
        <f t="shared" si="206"/>
        <v>0</v>
      </c>
      <c r="X1211" s="25">
        <f t="shared" si="209"/>
        <v>0</v>
      </c>
      <c r="Z1211" s="25">
        <f t="shared" si="207"/>
        <v>12732.374962785243</v>
      </c>
      <c r="AB1211" s="25">
        <f t="shared" si="201"/>
        <v>0</v>
      </c>
    </row>
    <row r="1212" x14ac:dyDescent="0.2">
      <c r="I1212" s="24">
        <v>1207</v>
      </c>
      <c r="J1212" s="28">
        <v>0</v>
      </c>
      <c r="L1212" s="24">
        <v>16450.661303424833</v>
      </c>
      <c r="N1212" s="24">
        <v>1207</v>
      </c>
      <c r="O1212" s="24">
        <f t="shared" si="202"/>
        <v>13078.275736222742</v>
      </c>
      <c r="P1212" s="24">
        <f t="shared" si="199"/>
        <v>13078.275736222742</v>
      </c>
      <c r="Q1212" s="24">
        <f t="shared" si="200"/>
        <v>0</v>
      </c>
      <c r="R1212" s="24">
        <f t="shared" si="203"/>
        <v>13078.275736222742</v>
      </c>
      <c r="S1212" s="24">
        <f t="shared" si="204"/>
        <v>0</v>
      </c>
      <c r="T1212" s="24" t="str">
        <f t="shared" si="205"/>
        <v>drain</v>
      </c>
      <c r="V1212" s="24">
        <f t="shared" si="208"/>
        <v>0</v>
      </c>
      <c r="W1212" s="24">
        <f t="shared" si="206"/>
        <v>0</v>
      </c>
      <c r="X1212" s="24">
        <f t="shared" si="209"/>
        <v>0</v>
      </c>
      <c r="Z1212" s="24">
        <f t="shared" si="207"/>
        <v>13078.275736222742</v>
      </c>
      <c r="AB1212" s="24">
        <f t="shared" si="201"/>
        <v>0</v>
      </c>
    </row>
    <row r="1213" x14ac:dyDescent="0.2">
      <c r="I1213" s="25">
        <v>1208</v>
      </c>
      <c r="J1213" s="29">
        <v>0.18524016899999998</v>
      </c>
      <c r="L1213" s="25">
        <v>16647.506746482846</v>
      </c>
      <c r="N1213" s="25">
        <v>1208</v>
      </c>
      <c r="O1213" s="25">
        <f t="shared" si="202"/>
        <v>13234.767863453864</v>
      </c>
      <c r="P1213" s="25">
        <f t="shared" si="199"/>
        <v>13234.767863453864</v>
      </c>
      <c r="Q1213" s="25">
        <f t="shared" si="200"/>
        <v>14819.213519999999</v>
      </c>
      <c r="R1213" s="25">
        <f t="shared" si="203"/>
        <v>0</v>
      </c>
      <c r="S1213" s="25">
        <f t="shared" si="204"/>
        <v>1584.4456565461351</v>
      </c>
      <c r="T1213" s="25" t="str">
        <f t="shared" si="205"/>
        <v>charge</v>
      </c>
      <c r="V1213" s="25">
        <f t="shared" si="208"/>
        <v>1426.0010908915217</v>
      </c>
      <c r="W1213" s="25">
        <f t="shared" si="206"/>
        <v>1426.0010908915217</v>
      </c>
      <c r="X1213" s="25">
        <f t="shared" si="209"/>
        <v>0</v>
      </c>
      <c r="Z1213" s="25">
        <f t="shared" si="207"/>
        <v>0</v>
      </c>
      <c r="AB1213" s="25">
        <f t="shared" si="201"/>
        <v>158.44456565461337</v>
      </c>
    </row>
    <row r="1214" x14ac:dyDescent="0.2">
      <c r="I1214" s="24">
        <v>1209</v>
      </c>
      <c r="J1214" s="28">
        <v>0.36461511700000004</v>
      </c>
      <c r="L1214" s="24">
        <v>17684.157098960874</v>
      </c>
      <c r="N1214" s="24">
        <v>1209</v>
      </c>
      <c r="O1214" s="24">
        <f t="shared" si="202"/>
        <v>14058.904893673895</v>
      </c>
      <c r="P1214" s="24">
        <f t="shared" si="199"/>
        <v>14058.904893673895</v>
      </c>
      <c r="Q1214" s="24">
        <f t="shared" si="200"/>
        <v>29169.209360000004</v>
      </c>
      <c r="R1214" s="24">
        <f t="shared" si="203"/>
        <v>0</v>
      </c>
      <c r="S1214" s="24">
        <f t="shared" si="204"/>
        <v>15110.30446632611</v>
      </c>
      <c r="T1214" s="24" t="str">
        <f t="shared" si="205"/>
        <v>charge</v>
      </c>
      <c r="V1214" s="24">
        <f t="shared" si="208"/>
        <v>2573.9989091084781</v>
      </c>
      <c r="W1214" s="24">
        <f t="shared" si="206"/>
        <v>4000</v>
      </c>
      <c r="X1214" s="24">
        <f t="shared" si="209"/>
        <v>0</v>
      </c>
      <c r="Z1214" s="24">
        <f t="shared" si="207"/>
        <v>0</v>
      </c>
      <c r="AB1214" s="24">
        <f t="shared" si="201"/>
        <v>12536.305557217631</v>
      </c>
    </row>
    <row r="1215" x14ac:dyDescent="0.2">
      <c r="I1215" s="25">
        <v>1210</v>
      </c>
      <c r="J1215" s="29">
        <v>0.40831698399999999</v>
      </c>
      <c r="L1215" s="25">
        <v>18925.245903253555</v>
      </c>
      <c r="N1215" s="25">
        <v>1210</v>
      </c>
      <c r="O1215" s="25">
        <f t="shared" si="202"/>
        <v>15045.570493086578</v>
      </c>
      <c r="P1215" s="25">
        <f t="shared" si="199"/>
        <v>15045.570493086578</v>
      </c>
      <c r="Q1215" s="25">
        <f t="shared" si="200"/>
        <v>32665.35872</v>
      </c>
      <c r="R1215" s="25">
        <f t="shared" si="203"/>
        <v>0</v>
      </c>
      <c r="S1215" s="25">
        <f t="shared" si="204"/>
        <v>17619.788226913421</v>
      </c>
      <c r="T1215" s="25" t="str">
        <f t="shared" si="205"/>
        <v>charge</v>
      </c>
      <c r="V1215" s="25">
        <f t="shared" si="208"/>
        <v>0</v>
      </c>
      <c r="W1215" s="25">
        <f t="shared" si="206"/>
        <v>4000</v>
      </c>
      <c r="X1215" s="25">
        <f t="shared" si="209"/>
        <v>0</v>
      </c>
      <c r="Z1215" s="25">
        <f t="shared" si="207"/>
        <v>0</v>
      </c>
      <c r="AB1215" s="25">
        <f t="shared" si="201"/>
        <v>17619.788226913421</v>
      </c>
    </row>
    <row r="1216" x14ac:dyDescent="0.2">
      <c r="I1216" s="24">
        <v>1211</v>
      </c>
      <c r="J1216" s="28">
        <v>0.59732708499999998</v>
      </c>
      <c r="L1216" s="24">
        <v>19417.982411479948</v>
      </c>
      <c r="N1216" s="24">
        <v>1211</v>
      </c>
      <c r="O1216" s="24">
        <f t="shared" si="202"/>
        <v>15437.29601712656</v>
      </c>
      <c r="P1216" s="24">
        <f t="shared" si="199"/>
        <v>15437.29601712656</v>
      </c>
      <c r="Q1216" s="24">
        <f t="shared" si="200"/>
        <v>47786.166799999999</v>
      </c>
      <c r="R1216" s="24">
        <f t="shared" si="203"/>
        <v>0</v>
      </c>
      <c r="S1216" s="24">
        <f t="shared" si="204"/>
        <v>32348.87078287344</v>
      </c>
      <c r="T1216" s="24" t="str">
        <f t="shared" si="205"/>
        <v>charge</v>
      </c>
      <c r="V1216" s="24">
        <f t="shared" si="208"/>
        <v>0</v>
      </c>
      <c r="W1216" s="24">
        <f t="shared" si="206"/>
        <v>4000</v>
      </c>
      <c r="X1216" s="24">
        <f t="shared" si="209"/>
        <v>0</v>
      </c>
      <c r="Z1216" s="24">
        <f t="shared" si="207"/>
        <v>0</v>
      </c>
      <c r="AB1216" s="24">
        <f t="shared" si="201"/>
        <v>32348.87078287344</v>
      </c>
    </row>
    <row r="1217" x14ac:dyDescent="0.2">
      <c r="I1217" s="25">
        <v>1212</v>
      </c>
      <c r="J1217" s="29">
        <v>0.64767818200000005</v>
      </c>
      <c r="L1217" s="25">
        <v>19825.72402768135</v>
      </c>
      <c r="N1217" s="25">
        <v>1212</v>
      </c>
      <c r="O1217" s="25">
        <f t="shared" si="202"/>
        <v>15761.450602006675</v>
      </c>
      <c r="P1217" s="25">
        <f t="shared" si="199"/>
        <v>15761.450602006675</v>
      </c>
      <c r="Q1217" s="25">
        <f t="shared" si="200"/>
        <v>51814.254560000001</v>
      </c>
      <c r="R1217" s="25">
        <f t="shared" si="203"/>
        <v>0</v>
      </c>
      <c r="S1217" s="25">
        <f t="shared" si="204"/>
        <v>36052.803957993325</v>
      </c>
      <c r="T1217" s="25" t="str">
        <f t="shared" si="205"/>
        <v>charge</v>
      </c>
      <c r="V1217" s="25">
        <f t="shared" si="208"/>
        <v>0</v>
      </c>
      <c r="W1217" s="25">
        <f t="shared" si="206"/>
        <v>4000</v>
      </c>
      <c r="X1217" s="25">
        <f t="shared" si="209"/>
        <v>0</v>
      </c>
      <c r="Z1217" s="25">
        <f t="shared" si="207"/>
        <v>0</v>
      </c>
      <c r="AB1217" s="25">
        <f t="shared" si="201"/>
        <v>36052.803957993325</v>
      </c>
    </row>
    <row r="1218" x14ac:dyDescent="0.2">
      <c r="I1218" s="24">
        <v>1213</v>
      </c>
      <c r="J1218" s="28">
        <v>0.70170097300000001</v>
      </c>
      <c r="L1218" s="24">
        <v>19814.284032821655</v>
      </c>
      <c r="N1218" s="24">
        <v>1213</v>
      </c>
      <c r="O1218" s="24">
        <f t="shared" si="202"/>
        <v>15752.355806093217</v>
      </c>
      <c r="P1218" s="24">
        <f t="shared" si="199"/>
        <v>15752.355806093217</v>
      </c>
      <c r="Q1218" s="24">
        <f t="shared" si="200"/>
        <v>56136.077839999998</v>
      </c>
      <c r="R1218" s="24">
        <f t="shared" si="203"/>
        <v>0</v>
      </c>
      <c r="S1218" s="24">
        <f t="shared" si="204"/>
        <v>40383.722033906779</v>
      </c>
      <c r="T1218" s="24" t="str">
        <f t="shared" si="205"/>
        <v>charge</v>
      </c>
      <c r="V1218" s="24">
        <f t="shared" si="208"/>
        <v>0</v>
      </c>
      <c r="W1218" s="24">
        <f t="shared" si="206"/>
        <v>4000</v>
      </c>
      <c r="X1218" s="24">
        <f t="shared" si="209"/>
        <v>0</v>
      </c>
      <c r="Z1218" s="24">
        <f t="shared" si="207"/>
        <v>0</v>
      </c>
      <c r="AB1218" s="24">
        <f t="shared" si="201"/>
        <v>40383.722033906779</v>
      </c>
    </row>
    <row r="1219" x14ac:dyDescent="0.2">
      <c r="I1219" s="25">
        <v>1214</v>
      </c>
      <c r="J1219" s="29">
        <v>0.61834373799999998</v>
      </c>
      <c r="L1219" s="25">
        <v>19201.528216838837</v>
      </c>
      <c r="N1219" s="25">
        <v>1214</v>
      </c>
      <c r="O1219" s="25">
        <f t="shared" si="202"/>
        <v>15265.214932386876</v>
      </c>
      <c r="P1219" s="25">
        <f t="shared" si="199"/>
        <v>15265.214932386876</v>
      </c>
      <c r="Q1219" s="25">
        <f t="shared" si="200"/>
        <v>49467.499039999995</v>
      </c>
      <c r="R1219" s="25">
        <f t="shared" si="203"/>
        <v>0</v>
      </c>
      <c r="S1219" s="25">
        <f t="shared" si="204"/>
        <v>34202.284107613115</v>
      </c>
      <c r="T1219" s="25" t="str">
        <f t="shared" si="205"/>
        <v>charge</v>
      </c>
      <c r="V1219" s="25">
        <f t="shared" si="208"/>
        <v>0</v>
      </c>
      <c r="W1219" s="25">
        <f t="shared" si="206"/>
        <v>4000</v>
      </c>
      <c r="X1219" s="25">
        <f t="shared" si="209"/>
        <v>0</v>
      </c>
      <c r="Z1219" s="25">
        <f t="shared" si="207"/>
        <v>0</v>
      </c>
      <c r="AB1219" s="25">
        <f t="shared" si="201"/>
        <v>34202.284107613115</v>
      </c>
    </row>
    <row r="1220" x14ac:dyDescent="0.2">
      <c r="I1220" s="24">
        <v>1215</v>
      </c>
      <c r="J1220" s="28">
        <v>0.55986212899999999</v>
      </c>
      <c r="L1220" s="24">
        <v>18958.127760505675</v>
      </c>
      <c r="N1220" s="24">
        <v>1215</v>
      </c>
      <c r="O1220" s="24">
        <f t="shared" si="202"/>
        <v>15071.711569602012</v>
      </c>
      <c r="P1220" s="24">
        <f t="shared" si="199"/>
        <v>15071.711569602012</v>
      </c>
      <c r="Q1220" s="24">
        <f t="shared" si="200"/>
        <v>44788.97032</v>
      </c>
      <c r="R1220" s="24">
        <f t="shared" si="203"/>
        <v>0</v>
      </c>
      <c r="S1220" s="24">
        <f t="shared" si="204"/>
        <v>29717.258750397988</v>
      </c>
      <c r="T1220" s="24" t="str">
        <f t="shared" si="205"/>
        <v>charge</v>
      </c>
      <c r="V1220" s="24">
        <f t="shared" si="208"/>
        <v>0</v>
      </c>
      <c r="W1220" s="24">
        <f t="shared" si="206"/>
        <v>4000</v>
      </c>
      <c r="X1220" s="24">
        <f t="shared" si="209"/>
        <v>0</v>
      </c>
      <c r="Z1220" s="24">
        <f t="shared" si="207"/>
        <v>0</v>
      </c>
      <c r="AB1220" s="24">
        <f t="shared" si="201"/>
        <v>29717.258750397988</v>
      </c>
    </row>
    <row r="1221" x14ac:dyDescent="0.2">
      <c r="I1221" s="25">
        <v>1216</v>
      </c>
      <c r="J1221" s="29">
        <v>0.42716580699999995</v>
      </c>
      <c r="L1221" s="25">
        <v>19120.688677215574</v>
      </c>
      <c r="N1221" s="25">
        <v>1216</v>
      </c>
      <c r="O1221" s="25">
        <f t="shared" si="202"/>
        <v>15200.947498386382</v>
      </c>
      <c r="P1221" s="25">
        <f t="shared" si="199"/>
        <v>15200.947498386382</v>
      </c>
      <c r="Q1221" s="25">
        <f t="shared" si="200"/>
        <v>34173.264559999996</v>
      </c>
      <c r="R1221" s="25">
        <f t="shared" si="203"/>
        <v>0</v>
      </c>
      <c r="S1221" s="25">
        <f t="shared" si="204"/>
        <v>18972.317061613612</v>
      </c>
      <c r="T1221" s="25" t="str">
        <f t="shared" si="205"/>
        <v>charge</v>
      </c>
      <c r="V1221" s="25">
        <f t="shared" si="208"/>
        <v>0</v>
      </c>
      <c r="W1221" s="25">
        <f t="shared" si="206"/>
        <v>4000</v>
      </c>
      <c r="X1221" s="25">
        <f t="shared" si="209"/>
        <v>0</v>
      </c>
      <c r="Z1221" s="25">
        <f t="shared" si="207"/>
        <v>0</v>
      </c>
      <c r="AB1221" s="25">
        <f t="shared" si="201"/>
        <v>18972.317061613612</v>
      </c>
    </row>
    <row r="1222" x14ac:dyDescent="0.2">
      <c r="I1222" s="24">
        <v>1217</v>
      </c>
      <c r="J1222" s="28">
        <v>0.31408608599999999</v>
      </c>
      <c r="L1222" s="24">
        <v>19633.44773647785</v>
      </c>
      <c r="N1222" s="24">
        <v>1217</v>
      </c>
      <c r="O1222" s="24">
        <f t="shared" si="202"/>
        <v>15608.590950499893</v>
      </c>
      <c r="P1222" s="24">
        <f t="shared" ref="P1222:P1285" si="210">O1222-$E$8*$E$9</f>
        <v>15608.590950499893</v>
      </c>
      <c r="Q1222" s="24">
        <f t="shared" ref="Q1222:Q1285" si="211">J1222*$E$7</f>
        <v>25126.886879999998</v>
      </c>
      <c r="R1222" s="24">
        <f t="shared" si="203"/>
        <v>0</v>
      </c>
      <c r="S1222" s="24">
        <f t="shared" si="204"/>
        <v>9518.2959295001056</v>
      </c>
      <c r="T1222" s="24" t="str">
        <f t="shared" si="205"/>
        <v>charge</v>
      </c>
      <c r="V1222" s="24">
        <f t="shared" si="208"/>
        <v>0</v>
      </c>
      <c r="W1222" s="24">
        <f t="shared" si="206"/>
        <v>4000</v>
      </c>
      <c r="X1222" s="24">
        <f t="shared" si="209"/>
        <v>0</v>
      </c>
      <c r="Z1222" s="24">
        <f t="shared" si="207"/>
        <v>0</v>
      </c>
      <c r="AB1222" s="24">
        <f t="shared" ref="AB1222:AB1285" si="212">IF(T1222="charge",(S1222-V1222),0)</f>
        <v>9518.2959295001056</v>
      </c>
    </row>
    <row r="1223" x14ac:dyDescent="0.2">
      <c r="I1223" s="25">
        <v>1218</v>
      </c>
      <c r="J1223" s="29">
        <v>4.2334295000000001E-2</v>
      </c>
      <c r="L1223" s="25">
        <v>19840.641640555856</v>
      </c>
      <c r="N1223" s="25">
        <v>1218</v>
      </c>
      <c r="O1223" s="25">
        <f t="shared" ref="O1223:O1286" si="213">L1223*$O$2</f>
        <v>15773.310104241906</v>
      </c>
      <c r="P1223" s="25">
        <f t="shared" si="210"/>
        <v>15773.310104241906</v>
      </c>
      <c r="Q1223" s="25">
        <f t="shared" si="211"/>
        <v>3386.7436000000002</v>
      </c>
      <c r="R1223" s="25">
        <f t="shared" ref="R1223:R1286" si="214">IF(P1223&gt;Q1223,P1223-Q1223,0)</f>
        <v>12386.566504241906</v>
      </c>
      <c r="S1223" s="25">
        <f t="shared" ref="S1223:S1286" si="215">IF(Q1223&gt;P1223,Q1223-P1223,0)</f>
        <v>0</v>
      </c>
      <c r="T1223" s="25" t="str">
        <f t="shared" ref="T1223:T1286" si="216">IF(P1223&gt;Q1223,"drain","charge")</f>
        <v>drain</v>
      </c>
      <c r="V1223" s="25">
        <f t="shared" si="208"/>
        <v>0</v>
      </c>
      <c r="W1223" s="25">
        <f t="shared" ref="W1223:W1286" si="217">IF(W1222+S1223&gt;$E$11,$E$11,IF(T1223="charge",W1222+(S1223*$E$12),IF((W1222-R1223)&gt;0,W1222-R1223,0)))</f>
        <v>0</v>
      </c>
      <c r="X1223" s="25">
        <f t="shared" si="209"/>
        <v>4000</v>
      </c>
      <c r="Z1223" s="25">
        <f t="shared" ref="Z1223:Z1286" si="218">R1223-X1223</f>
        <v>8386.5665042419059</v>
      </c>
      <c r="AB1223" s="25">
        <f t="shared" si="212"/>
        <v>0</v>
      </c>
    </row>
    <row r="1224" x14ac:dyDescent="0.2">
      <c r="I1224" s="24">
        <v>1219</v>
      </c>
      <c r="J1224" s="28">
        <v>0</v>
      </c>
      <c r="L1224" s="24">
        <v>23142.035224223135</v>
      </c>
      <c r="N1224" s="24">
        <v>1219</v>
      </c>
      <c r="O1224" s="24">
        <f t="shared" si="213"/>
        <v>18397.918003257393</v>
      </c>
      <c r="P1224" s="24">
        <f t="shared" si="210"/>
        <v>18397.918003257393</v>
      </c>
      <c r="Q1224" s="24">
        <f t="shared" si="211"/>
        <v>0</v>
      </c>
      <c r="R1224" s="24">
        <f t="shared" si="214"/>
        <v>18397.918003257393</v>
      </c>
      <c r="S1224" s="24">
        <f t="shared" si="215"/>
        <v>0</v>
      </c>
      <c r="T1224" s="24" t="str">
        <f t="shared" si="216"/>
        <v>drain</v>
      </c>
      <c r="V1224" s="24">
        <f t="shared" ref="V1224:V1287" si="219">IF(W1224&gt;=W1223,(W1224-W1223),0)</f>
        <v>0</v>
      </c>
      <c r="W1224" s="24">
        <f t="shared" si="217"/>
        <v>0</v>
      </c>
      <c r="X1224" s="24">
        <f t="shared" ref="X1224:X1287" si="220">IF(T1224="drain",W1223-W1224,0)</f>
        <v>0</v>
      </c>
      <c r="Z1224" s="24">
        <f t="shared" si="218"/>
        <v>18397.918003257393</v>
      </c>
      <c r="AB1224" s="24">
        <f t="shared" si="212"/>
        <v>0</v>
      </c>
    </row>
    <row r="1225" x14ac:dyDescent="0.2">
      <c r="I1225" s="25">
        <v>1220</v>
      </c>
      <c r="J1225" s="29">
        <v>0</v>
      </c>
      <c r="L1225" s="25">
        <v>25166.94093328714</v>
      </c>
      <c r="N1225" s="25">
        <v>1220</v>
      </c>
      <c r="O1225" s="25">
        <f t="shared" si="213"/>
        <v>20007.718041963279</v>
      </c>
      <c r="P1225" s="25">
        <f t="shared" si="210"/>
        <v>20007.718041963279</v>
      </c>
      <c r="Q1225" s="25">
        <f t="shared" si="211"/>
        <v>0</v>
      </c>
      <c r="R1225" s="25">
        <f t="shared" si="214"/>
        <v>20007.718041963279</v>
      </c>
      <c r="S1225" s="25">
        <f t="shared" si="215"/>
        <v>0</v>
      </c>
      <c r="T1225" s="25" t="str">
        <f t="shared" si="216"/>
        <v>drain</v>
      </c>
      <c r="V1225" s="25">
        <f t="shared" si="219"/>
        <v>0</v>
      </c>
      <c r="W1225" s="25">
        <f t="shared" si="217"/>
        <v>0</v>
      </c>
      <c r="X1225" s="25">
        <f t="shared" si="220"/>
        <v>0</v>
      </c>
      <c r="Z1225" s="25">
        <f t="shared" si="218"/>
        <v>20007.718041963279</v>
      </c>
      <c r="AB1225" s="25">
        <f t="shared" si="212"/>
        <v>0</v>
      </c>
    </row>
    <row r="1226" x14ac:dyDescent="0.2">
      <c r="I1226" s="24">
        <v>1221</v>
      </c>
      <c r="J1226" s="28">
        <v>0</v>
      </c>
      <c r="L1226" s="24">
        <v>25321.646511363982</v>
      </c>
      <c r="N1226" s="24">
        <v>1221</v>
      </c>
      <c r="O1226" s="24">
        <f t="shared" si="213"/>
        <v>20130.708976534366</v>
      </c>
      <c r="P1226" s="24">
        <f t="shared" si="210"/>
        <v>20130.708976534366</v>
      </c>
      <c r="Q1226" s="24">
        <f t="shared" si="211"/>
        <v>0</v>
      </c>
      <c r="R1226" s="24">
        <f t="shared" si="214"/>
        <v>20130.708976534366</v>
      </c>
      <c r="S1226" s="24">
        <f t="shared" si="215"/>
        <v>0</v>
      </c>
      <c r="T1226" s="24" t="str">
        <f t="shared" si="216"/>
        <v>drain</v>
      </c>
      <c r="V1226" s="24">
        <f t="shared" si="219"/>
        <v>0</v>
      </c>
      <c r="W1226" s="24">
        <f t="shared" si="217"/>
        <v>0</v>
      </c>
      <c r="X1226" s="24">
        <f t="shared" si="220"/>
        <v>0</v>
      </c>
      <c r="Z1226" s="24">
        <f t="shared" si="218"/>
        <v>20130.708976534366</v>
      </c>
      <c r="AB1226" s="24">
        <f t="shared" si="212"/>
        <v>0</v>
      </c>
    </row>
    <row r="1227" x14ac:dyDescent="0.2">
      <c r="I1227" s="25">
        <v>1222</v>
      </c>
      <c r="J1227" s="29">
        <v>0</v>
      </c>
      <c r="L1227" s="25">
        <v>24853.608761787411</v>
      </c>
      <c r="N1227" s="25">
        <v>1222</v>
      </c>
      <c r="O1227" s="25">
        <f t="shared" si="213"/>
        <v>19758.618965620994</v>
      </c>
      <c r="P1227" s="25">
        <f t="shared" si="210"/>
        <v>19758.618965620994</v>
      </c>
      <c r="Q1227" s="25">
        <f t="shared" si="211"/>
        <v>0</v>
      </c>
      <c r="R1227" s="25">
        <f t="shared" si="214"/>
        <v>19758.618965620994</v>
      </c>
      <c r="S1227" s="25">
        <f t="shared" si="215"/>
        <v>0</v>
      </c>
      <c r="T1227" s="25" t="str">
        <f t="shared" si="216"/>
        <v>drain</v>
      </c>
      <c r="V1227" s="25">
        <f t="shared" si="219"/>
        <v>0</v>
      </c>
      <c r="W1227" s="25">
        <f t="shared" si="217"/>
        <v>0</v>
      </c>
      <c r="X1227" s="25">
        <f t="shared" si="220"/>
        <v>0</v>
      </c>
      <c r="Z1227" s="25">
        <f t="shared" si="218"/>
        <v>19758.618965620994</v>
      </c>
      <c r="AB1227" s="25">
        <f t="shared" si="212"/>
        <v>0</v>
      </c>
    </row>
    <row r="1228" x14ac:dyDescent="0.2">
      <c r="I1228" s="24">
        <v>1223</v>
      </c>
      <c r="J1228" s="28">
        <v>0</v>
      </c>
      <c r="L1228" s="24">
        <v>23826.65158920288</v>
      </c>
      <c r="N1228" s="24">
        <v>1223</v>
      </c>
      <c r="O1228" s="24">
        <f t="shared" si="213"/>
        <v>18942.188013416289</v>
      </c>
      <c r="P1228" s="24">
        <f t="shared" si="210"/>
        <v>18942.188013416289</v>
      </c>
      <c r="Q1228" s="24">
        <f t="shared" si="211"/>
        <v>0</v>
      </c>
      <c r="R1228" s="24">
        <f t="shared" si="214"/>
        <v>18942.188013416289</v>
      </c>
      <c r="S1228" s="24">
        <f t="shared" si="215"/>
        <v>0</v>
      </c>
      <c r="T1228" s="24" t="str">
        <f t="shared" si="216"/>
        <v>drain</v>
      </c>
      <c r="V1228" s="24">
        <f t="shared" si="219"/>
        <v>0</v>
      </c>
      <c r="W1228" s="24">
        <f t="shared" si="217"/>
        <v>0</v>
      </c>
      <c r="X1228" s="24">
        <f t="shared" si="220"/>
        <v>0</v>
      </c>
      <c r="Z1228" s="24">
        <f t="shared" si="218"/>
        <v>18942.188013416289</v>
      </c>
      <c r="AB1228" s="24">
        <f t="shared" si="212"/>
        <v>0</v>
      </c>
    </row>
    <row r="1229" x14ac:dyDescent="0.2">
      <c r="I1229" s="25">
        <v>1224</v>
      </c>
      <c r="J1229" s="29">
        <v>0</v>
      </c>
      <c r="L1229" s="25">
        <v>21914.417468643187</v>
      </c>
      <c r="N1229" s="25">
        <v>1224</v>
      </c>
      <c r="O1229" s="25">
        <f t="shared" si="213"/>
        <v>17421.961887571335</v>
      </c>
      <c r="P1229" s="25">
        <f t="shared" si="210"/>
        <v>17421.961887571335</v>
      </c>
      <c r="Q1229" s="25">
        <f t="shared" si="211"/>
        <v>0</v>
      </c>
      <c r="R1229" s="25">
        <f t="shared" si="214"/>
        <v>17421.961887571335</v>
      </c>
      <c r="S1229" s="25">
        <f t="shared" si="215"/>
        <v>0</v>
      </c>
      <c r="T1229" s="25" t="str">
        <f t="shared" si="216"/>
        <v>drain</v>
      </c>
      <c r="V1229" s="25">
        <f t="shared" si="219"/>
        <v>0</v>
      </c>
      <c r="W1229" s="25">
        <f t="shared" si="217"/>
        <v>0</v>
      </c>
      <c r="X1229" s="25">
        <f t="shared" si="220"/>
        <v>0</v>
      </c>
      <c r="Z1229" s="25">
        <f t="shared" si="218"/>
        <v>17421.961887571335</v>
      </c>
      <c r="AB1229" s="25">
        <f t="shared" si="212"/>
        <v>0</v>
      </c>
    </row>
    <row r="1230" x14ac:dyDescent="0.2">
      <c r="I1230" s="24">
        <v>1225</v>
      </c>
      <c r="J1230" s="28">
        <v>0</v>
      </c>
      <c r="L1230" s="24">
        <v>19083.156281757354</v>
      </c>
      <c r="N1230" s="24">
        <v>1225</v>
      </c>
      <c r="O1230" s="24">
        <f t="shared" si="213"/>
        <v>15171.109243997098</v>
      </c>
      <c r="P1230" s="24">
        <f t="shared" si="210"/>
        <v>15171.109243997098</v>
      </c>
      <c r="Q1230" s="24">
        <f t="shared" si="211"/>
        <v>0</v>
      </c>
      <c r="R1230" s="24">
        <f t="shared" si="214"/>
        <v>15171.109243997098</v>
      </c>
      <c r="S1230" s="24">
        <f t="shared" si="215"/>
        <v>0</v>
      </c>
      <c r="T1230" s="24" t="str">
        <f t="shared" si="216"/>
        <v>drain</v>
      </c>
      <c r="V1230" s="24">
        <f t="shared" si="219"/>
        <v>0</v>
      </c>
      <c r="W1230" s="24">
        <f t="shared" si="217"/>
        <v>0</v>
      </c>
      <c r="X1230" s="24">
        <f t="shared" si="220"/>
        <v>0</v>
      </c>
      <c r="Z1230" s="24">
        <f t="shared" si="218"/>
        <v>15171.109243997098</v>
      </c>
      <c r="AB1230" s="24">
        <f t="shared" si="212"/>
        <v>0</v>
      </c>
    </row>
    <row r="1231" x14ac:dyDescent="0.2">
      <c r="I1231" s="25">
        <v>1226</v>
      </c>
      <c r="J1231" s="29">
        <v>0</v>
      </c>
      <c r="L1231" s="25">
        <v>16668.954796600341</v>
      </c>
      <c r="N1231" s="25">
        <v>1226</v>
      </c>
      <c r="O1231" s="25">
        <f t="shared" si="213"/>
        <v>13251.819063297271</v>
      </c>
      <c r="P1231" s="25">
        <f t="shared" si="210"/>
        <v>13251.819063297271</v>
      </c>
      <c r="Q1231" s="25">
        <f t="shared" si="211"/>
        <v>0</v>
      </c>
      <c r="R1231" s="25">
        <f t="shared" si="214"/>
        <v>13251.819063297271</v>
      </c>
      <c r="S1231" s="25">
        <f t="shared" si="215"/>
        <v>0</v>
      </c>
      <c r="T1231" s="25" t="str">
        <f t="shared" si="216"/>
        <v>drain</v>
      </c>
      <c r="V1231" s="25">
        <f t="shared" si="219"/>
        <v>0</v>
      </c>
      <c r="W1231" s="25">
        <f t="shared" si="217"/>
        <v>0</v>
      </c>
      <c r="X1231" s="25">
        <f t="shared" si="220"/>
        <v>0</v>
      </c>
      <c r="Z1231" s="25">
        <f t="shared" si="218"/>
        <v>13251.819063297271</v>
      </c>
      <c r="AB1231" s="25">
        <f t="shared" si="212"/>
        <v>0</v>
      </c>
    </row>
    <row r="1232" x14ac:dyDescent="0.2">
      <c r="I1232" s="24">
        <v>1227</v>
      </c>
      <c r="J1232" s="28">
        <v>0</v>
      </c>
      <c r="L1232" s="24">
        <v>15865.771261310576</v>
      </c>
      <c r="N1232" s="24">
        <v>1227</v>
      </c>
      <c r="O1232" s="24">
        <f t="shared" si="213"/>
        <v>12613.288152741909</v>
      </c>
      <c r="P1232" s="24">
        <f t="shared" si="210"/>
        <v>12613.288152741909</v>
      </c>
      <c r="Q1232" s="24">
        <f t="shared" si="211"/>
        <v>0</v>
      </c>
      <c r="R1232" s="24">
        <f t="shared" si="214"/>
        <v>12613.288152741909</v>
      </c>
      <c r="S1232" s="24">
        <f t="shared" si="215"/>
        <v>0</v>
      </c>
      <c r="T1232" s="24" t="str">
        <f t="shared" si="216"/>
        <v>drain</v>
      </c>
      <c r="V1232" s="24">
        <f t="shared" si="219"/>
        <v>0</v>
      </c>
      <c r="W1232" s="24">
        <f t="shared" si="217"/>
        <v>0</v>
      </c>
      <c r="X1232" s="24">
        <f t="shared" si="220"/>
        <v>0</v>
      </c>
      <c r="Z1232" s="24">
        <f t="shared" si="218"/>
        <v>12613.288152741909</v>
      </c>
      <c r="AB1232" s="24">
        <f t="shared" si="212"/>
        <v>0</v>
      </c>
    </row>
    <row r="1233" x14ac:dyDescent="0.2">
      <c r="I1233" s="25">
        <v>1228</v>
      </c>
      <c r="J1233" s="29">
        <v>0</v>
      </c>
      <c r="L1233" s="25">
        <v>15084.612603282927</v>
      </c>
      <c r="N1233" s="25">
        <v>1228</v>
      </c>
      <c r="O1233" s="25">
        <f t="shared" si="213"/>
        <v>11992.267019609928</v>
      </c>
      <c r="P1233" s="25">
        <f t="shared" si="210"/>
        <v>11992.267019609928</v>
      </c>
      <c r="Q1233" s="25">
        <f t="shared" si="211"/>
        <v>0</v>
      </c>
      <c r="R1233" s="25">
        <f t="shared" si="214"/>
        <v>11992.267019609928</v>
      </c>
      <c r="S1233" s="25">
        <f t="shared" si="215"/>
        <v>0</v>
      </c>
      <c r="T1233" s="25" t="str">
        <f t="shared" si="216"/>
        <v>drain</v>
      </c>
      <c r="V1233" s="25">
        <f t="shared" si="219"/>
        <v>0</v>
      </c>
      <c r="W1233" s="25">
        <f t="shared" si="217"/>
        <v>0</v>
      </c>
      <c r="X1233" s="25">
        <f t="shared" si="220"/>
        <v>0</v>
      </c>
      <c r="Z1233" s="25">
        <f t="shared" si="218"/>
        <v>11992.267019609928</v>
      </c>
      <c r="AB1233" s="25">
        <f t="shared" si="212"/>
        <v>0</v>
      </c>
    </row>
    <row r="1234" x14ac:dyDescent="0.2">
      <c r="I1234" s="24">
        <v>1229</v>
      </c>
      <c r="J1234" s="28">
        <v>0</v>
      </c>
      <c r="L1234" s="24">
        <v>15015.938600540159</v>
      </c>
      <c r="N1234" s="24">
        <v>1229</v>
      </c>
      <c r="O1234" s="24">
        <f t="shared" si="213"/>
        <v>11937.671187429427</v>
      </c>
      <c r="P1234" s="24">
        <f t="shared" si="210"/>
        <v>11937.671187429427</v>
      </c>
      <c r="Q1234" s="24">
        <f t="shared" si="211"/>
        <v>0</v>
      </c>
      <c r="R1234" s="24">
        <f t="shared" si="214"/>
        <v>11937.671187429427</v>
      </c>
      <c r="S1234" s="24">
        <f t="shared" si="215"/>
        <v>0</v>
      </c>
      <c r="T1234" s="24" t="str">
        <f t="shared" si="216"/>
        <v>drain</v>
      </c>
      <c r="V1234" s="24">
        <f t="shared" si="219"/>
        <v>0</v>
      </c>
      <c r="W1234" s="24">
        <f t="shared" si="217"/>
        <v>0</v>
      </c>
      <c r="X1234" s="24">
        <f t="shared" si="220"/>
        <v>0</v>
      </c>
      <c r="Z1234" s="24">
        <f t="shared" si="218"/>
        <v>11937.671187429427</v>
      </c>
      <c r="AB1234" s="24">
        <f t="shared" si="212"/>
        <v>0</v>
      </c>
    </row>
    <row r="1235" x14ac:dyDescent="0.2">
      <c r="I1235" s="25">
        <v>1230</v>
      </c>
      <c r="J1235" s="29">
        <v>0</v>
      </c>
      <c r="L1235" s="25">
        <v>15826.817255210875</v>
      </c>
      <c r="N1235" s="25">
        <v>1230</v>
      </c>
      <c r="O1235" s="25">
        <f t="shared" si="213"/>
        <v>12582.319717892646</v>
      </c>
      <c r="P1235" s="25">
        <f t="shared" si="210"/>
        <v>12582.319717892646</v>
      </c>
      <c r="Q1235" s="25">
        <f t="shared" si="211"/>
        <v>0</v>
      </c>
      <c r="R1235" s="25">
        <f t="shared" si="214"/>
        <v>12582.319717892646</v>
      </c>
      <c r="S1235" s="25">
        <f t="shared" si="215"/>
        <v>0</v>
      </c>
      <c r="T1235" s="25" t="str">
        <f t="shared" si="216"/>
        <v>drain</v>
      </c>
      <c r="V1235" s="25">
        <f t="shared" si="219"/>
        <v>0</v>
      </c>
      <c r="W1235" s="25">
        <f t="shared" si="217"/>
        <v>0</v>
      </c>
      <c r="X1235" s="25">
        <f t="shared" si="220"/>
        <v>0</v>
      </c>
      <c r="Z1235" s="25">
        <f t="shared" si="218"/>
        <v>12582.319717892646</v>
      </c>
      <c r="AB1235" s="25">
        <f t="shared" si="212"/>
        <v>0</v>
      </c>
    </row>
    <row r="1236" x14ac:dyDescent="0.2">
      <c r="I1236" s="24">
        <v>1231</v>
      </c>
      <c r="J1236" s="28">
        <v>0</v>
      </c>
      <c r="L1236" s="24">
        <v>17253.758548355101</v>
      </c>
      <c r="N1236" s="24">
        <v>1231</v>
      </c>
      <c r="O1236" s="24">
        <f t="shared" si="213"/>
        <v>13716.738045942306</v>
      </c>
      <c r="P1236" s="24">
        <f t="shared" si="210"/>
        <v>13716.738045942306</v>
      </c>
      <c r="Q1236" s="24">
        <f t="shared" si="211"/>
        <v>0</v>
      </c>
      <c r="R1236" s="24">
        <f t="shared" si="214"/>
        <v>13716.738045942306</v>
      </c>
      <c r="S1236" s="24">
        <f t="shared" si="215"/>
        <v>0</v>
      </c>
      <c r="T1236" s="24" t="str">
        <f t="shared" si="216"/>
        <v>drain</v>
      </c>
      <c r="V1236" s="24">
        <f t="shared" si="219"/>
        <v>0</v>
      </c>
      <c r="W1236" s="24">
        <f t="shared" si="217"/>
        <v>0</v>
      </c>
      <c r="X1236" s="24">
        <f t="shared" si="220"/>
        <v>0</v>
      </c>
      <c r="Z1236" s="24">
        <f t="shared" si="218"/>
        <v>13716.738045942306</v>
      </c>
      <c r="AB1236" s="24">
        <f t="shared" si="212"/>
        <v>0</v>
      </c>
    </row>
    <row r="1237" x14ac:dyDescent="0.2">
      <c r="I1237" s="25">
        <v>1232</v>
      </c>
      <c r="J1237" s="29">
        <v>0.14755533100000001</v>
      </c>
      <c r="L1237" s="25">
        <v>19467.508628964424</v>
      </c>
      <c r="N1237" s="25">
        <v>1232</v>
      </c>
      <c r="O1237" s="25">
        <f t="shared" si="213"/>
        <v>15476.669360026717</v>
      </c>
      <c r="P1237" s="25">
        <f t="shared" si="210"/>
        <v>15476.669360026717</v>
      </c>
      <c r="Q1237" s="25">
        <f t="shared" si="211"/>
        <v>11804.42648</v>
      </c>
      <c r="R1237" s="25">
        <f t="shared" si="214"/>
        <v>3672.2428800267171</v>
      </c>
      <c r="S1237" s="25">
        <f t="shared" si="215"/>
        <v>0</v>
      </c>
      <c r="T1237" s="25" t="str">
        <f t="shared" si="216"/>
        <v>drain</v>
      </c>
      <c r="V1237" s="25">
        <f t="shared" si="219"/>
        <v>0</v>
      </c>
      <c r="W1237" s="25">
        <f t="shared" si="217"/>
        <v>0</v>
      </c>
      <c r="X1237" s="25">
        <f t="shared" si="220"/>
        <v>0</v>
      </c>
      <c r="Z1237" s="25">
        <f t="shared" si="218"/>
        <v>3672.2428800267171</v>
      </c>
      <c r="AB1237" s="25">
        <f t="shared" si="212"/>
        <v>0</v>
      </c>
    </row>
    <row r="1238" x14ac:dyDescent="0.2">
      <c r="I1238" s="24">
        <v>1233</v>
      </c>
      <c r="J1238" s="28">
        <v>8.7831820000000005E-2</v>
      </c>
      <c r="L1238" s="24">
        <v>20765.066985380647</v>
      </c>
      <c r="N1238" s="24">
        <v>1233</v>
      </c>
      <c r="O1238" s="24">
        <f t="shared" si="213"/>
        <v>16508.228253377616</v>
      </c>
      <c r="P1238" s="24">
        <f t="shared" si="210"/>
        <v>16508.228253377616</v>
      </c>
      <c r="Q1238" s="24">
        <f t="shared" si="211"/>
        <v>7026.5456000000004</v>
      </c>
      <c r="R1238" s="24">
        <f t="shared" si="214"/>
        <v>9481.6826533776148</v>
      </c>
      <c r="S1238" s="24">
        <f t="shared" si="215"/>
        <v>0</v>
      </c>
      <c r="T1238" s="24" t="str">
        <f t="shared" si="216"/>
        <v>drain</v>
      </c>
      <c r="V1238" s="24">
        <f t="shared" si="219"/>
        <v>0</v>
      </c>
      <c r="W1238" s="24">
        <f t="shared" si="217"/>
        <v>0</v>
      </c>
      <c r="X1238" s="24">
        <f t="shared" si="220"/>
        <v>0</v>
      </c>
      <c r="Z1238" s="24">
        <f t="shared" si="218"/>
        <v>9481.6826533776148</v>
      </c>
      <c r="AB1238" s="24">
        <f t="shared" si="212"/>
        <v>0</v>
      </c>
    </row>
    <row r="1239" x14ac:dyDescent="0.2">
      <c r="I1239" s="25">
        <v>1234</v>
      </c>
      <c r="J1239" s="29">
        <v>0.299109764</v>
      </c>
      <c r="L1239" s="25">
        <v>21547.302178704736</v>
      </c>
      <c r="N1239" s="25">
        <v>1234</v>
      </c>
      <c r="O1239" s="25">
        <f t="shared" si="213"/>
        <v>17130.105232070266</v>
      </c>
      <c r="P1239" s="25">
        <f t="shared" si="210"/>
        <v>17130.105232070266</v>
      </c>
      <c r="Q1239" s="25">
        <f t="shared" si="211"/>
        <v>23928.78112</v>
      </c>
      <c r="R1239" s="25">
        <f t="shared" si="214"/>
        <v>0</v>
      </c>
      <c r="S1239" s="25">
        <f t="shared" si="215"/>
        <v>6798.675887929734</v>
      </c>
      <c r="T1239" s="25" t="str">
        <f t="shared" si="216"/>
        <v>charge</v>
      </c>
      <c r="V1239" s="25">
        <f t="shared" si="219"/>
        <v>4000</v>
      </c>
      <c r="W1239" s="25">
        <f t="shared" si="217"/>
        <v>4000</v>
      </c>
      <c r="X1239" s="25">
        <f t="shared" si="220"/>
        <v>0</v>
      </c>
      <c r="Z1239" s="25">
        <f t="shared" si="218"/>
        <v>0</v>
      </c>
      <c r="AB1239" s="25">
        <f t="shared" si="212"/>
        <v>2798.675887929734</v>
      </c>
    </row>
    <row r="1240" x14ac:dyDescent="0.2">
      <c r="I1240" s="24">
        <v>1235</v>
      </c>
      <c r="J1240" s="28">
        <v>0.65837871200000009</v>
      </c>
      <c r="L1240" s="24">
        <v>21332.925146448611</v>
      </c>
      <c r="N1240" s="24">
        <v>1235</v>
      </c>
      <c r="O1240" s="24">
        <f t="shared" si="213"/>
        <v>16959.675491426646</v>
      </c>
      <c r="P1240" s="24">
        <f t="shared" si="210"/>
        <v>16959.675491426646</v>
      </c>
      <c r="Q1240" s="24">
        <f t="shared" si="211"/>
        <v>52670.296960000007</v>
      </c>
      <c r="R1240" s="24">
        <f t="shared" si="214"/>
        <v>0</v>
      </c>
      <c r="S1240" s="24">
        <f t="shared" si="215"/>
        <v>35710.621468573358</v>
      </c>
      <c r="T1240" s="24" t="str">
        <f t="shared" si="216"/>
        <v>charge</v>
      </c>
      <c r="V1240" s="24">
        <f t="shared" si="219"/>
        <v>0</v>
      </c>
      <c r="W1240" s="24">
        <f t="shared" si="217"/>
        <v>4000</v>
      </c>
      <c r="X1240" s="24">
        <f t="shared" si="220"/>
        <v>0</v>
      </c>
      <c r="Z1240" s="24">
        <f t="shared" si="218"/>
        <v>0</v>
      </c>
      <c r="AB1240" s="24">
        <f t="shared" si="212"/>
        <v>35710.621468573358</v>
      </c>
    </row>
    <row r="1241" x14ac:dyDescent="0.2">
      <c r="I1241" s="25">
        <v>1236</v>
      </c>
      <c r="J1241" s="29">
        <v>0.69286336000000004</v>
      </c>
      <c r="L1241" s="25">
        <v>20931.208087790012</v>
      </c>
      <c r="N1241" s="25">
        <v>1236</v>
      </c>
      <c r="O1241" s="25">
        <f t="shared" si="213"/>
        <v>16640.310429793059</v>
      </c>
      <c r="P1241" s="25">
        <f t="shared" si="210"/>
        <v>16640.310429793059</v>
      </c>
      <c r="Q1241" s="25">
        <f t="shared" si="211"/>
        <v>55429.068800000001</v>
      </c>
      <c r="R1241" s="25">
        <f t="shared" si="214"/>
        <v>0</v>
      </c>
      <c r="S1241" s="25">
        <f t="shared" si="215"/>
        <v>38788.758370206939</v>
      </c>
      <c r="T1241" s="25" t="str">
        <f t="shared" si="216"/>
        <v>charge</v>
      </c>
      <c r="V1241" s="25">
        <f t="shared" si="219"/>
        <v>0</v>
      </c>
      <c r="W1241" s="25">
        <f t="shared" si="217"/>
        <v>4000</v>
      </c>
      <c r="X1241" s="25">
        <f t="shared" si="220"/>
        <v>0</v>
      </c>
      <c r="Z1241" s="25">
        <f t="shared" si="218"/>
        <v>0</v>
      </c>
      <c r="AB1241" s="25">
        <f t="shared" si="212"/>
        <v>38788.758370206939</v>
      </c>
    </row>
    <row r="1242" x14ac:dyDescent="0.2">
      <c r="I1242" s="24">
        <v>1237</v>
      </c>
      <c r="J1242" s="28">
        <v>0.54866311999999995</v>
      </c>
      <c r="L1242" s="24">
        <v>20736.334752333161</v>
      </c>
      <c r="N1242" s="24">
        <v>1237</v>
      </c>
      <c r="O1242" s="24">
        <f t="shared" si="213"/>
        <v>16485.386128104863</v>
      </c>
      <c r="P1242" s="24">
        <f t="shared" si="210"/>
        <v>16485.386128104863</v>
      </c>
      <c r="Q1242" s="24">
        <f t="shared" si="211"/>
        <v>43893.049599999998</v>
      </c>
      <c r="R1242" s="24">
        <f t="shared" si="214"/>
        <v>0</v>
      </c>
      <c r="S1242" s="24">
        <f t="shared" si="215"/>
        <v>27407.663471895135</v>
      </c>
      <c r="T1242" s="24" t="str">
        <f t="shared" si="216"/>
        <v>charge</v>
      </c>
      <c r="V1242" s="24">
        <f t="shared" si="219"/>
        <v>0</v>
      </c>
      <c r="W1242" s="24">
        <f t="shared" si="217"/>
        <v>4000</v>
      </c>
      <c r="X1242" s="24">
        <f t="shared" si="220"/>
        <v>0</v>
      </c>
      <c r="Z1242" s="24">
        <f t="shared" si="218"/>
        <v>0</v>
      </c>
      <c r="AB1242" s="24">
        <f t="shared" si="212"/>
        <v>27407.663471895135</v>
      </c>
    </row>
    <row r="1243" x14ac:dyDescent="0.2">
      <c r="I1243" s="25">
        <v>1238</v>
      </c>
      <c r="J1243" s="29">
        <v>0.46950082799999998</v>
      </c>
      <c r="L1243" s="25">
        <v>20476.553290808199</v>
      </c>
      <c r="N1243" s="25">
        <v>1238</v>
      </c>
      <c r="O1243" s="25">
        <f t="shared" si="213"/>
        <v>16278.859866192519</v>
      </c>
      <c r="P1243" s="25">
        <f t="shared" si="210"/>
        <v>16278.859866192519</v>
      </c>
      <c r="Q1243" s="25">
        <f t="shared" si="211"/>
        <v>37560.06624</v>
      </c>
      <c r="R1243" s="25">
        <f t="shared" si="214"/>
        <v>0</v>
      </c>
      <c r="S1243" s="25">
        <f t="shared" si="215"/>
        <v>21281.206373807479</v>
      </c>
      <c r="T1243" s="25" t="str">
        <f t="shared" si="216"/>
        <v>charge</v>
      </c>
      <c r="V1243" s="25">
        <f t="shared" si="219"/>
        <v>0</v>
      </c>
      <c r="W1243" s="25">
        <f t="shared" si="217"/>
        <v>4000</v>
      </c>
      <c r="X1243" s="25">
        <f t="shared" si="220"/>
        <v>0</v>
      </c>
      <c r="Z1243" s="25">
        <f t="shared" si="218"/>
        <v>0</v>
      </c>
      <c r="AB1243" s="25">
        <f t="shared" si="212"/>
        <v>21281.206373807479</v>
      </c>
    </row>
    <row r="1244" x14ac:dyDescent="0.2">
      <c r="I1244" s="24">
        <v>1239</v>
      </c>
      <c r="J1244" s="28">
        <v>0.446679408</v>
      </c>
      <c r="L1244" s="24">
        <v>20516.753892099856</v>
      </c>
      <c r="N1244" s="24">
        <v>1239</v>
      </c>
      <c r="O1244" s="24">
        <f t="shared" si="213"/>
        <v>16310.819344219386</v>
      </c>
      <c r="P1244" s="24">
        <f t="shared" si="210"/>
        <v>16310.819344219386</v>
      </c>
      <c r="Q1244" s="24">
        <f t="shared" si="211"/>
        <v>35734.352639999997</v>
      </c>
      <c r="R1244" s="24">
        <f t="shared" si="214"/>
        <v>0</v>
      </c>
      <c r="S1244" s="24">
        <f t="shared" si="215"/>
        <v>19423.533295780609</v>
      </c>
      <c r="T1244" s="24" t="str">
        <f t="shared" si="216"/>
        <v>charge</v>
      </c>
      <c r="V1244" s="24">
        <f t="shared" si="219"/>
        <v>0</v>
      </c>
      <c r="W1244" s="24">
        <f t="shared" si="217"/>
        <v>4000</v>
      </c>
      <c r="X1244" s="24">
        <f t="shared" si="220"/>
        <v>0</v>
      </c>
      <c r="Z1244" s="24">
        <f t="shared" si="218"/>
        <v>0</v>
      </c>
      <c r="AB1244" s="24">
        <f t="shared" si="212"/>
        <v>19423.533295780609</v>
      </c>
    </row>
    <row r="1245" x14ac:dyDescent="0.2">
      <c r="I1245" s="25">
        <v>1240</v>
      </c>
      <c r="J1245" s="29">
        <v>0.352872937</v>
      </c>
      <c r="L1245" s="25">
        <v>20737.544743216036</v>
      </c>
      <c r="N1245" s="25">
        <v>1240</v>
      </c>
      <c r="O1245" s="25">
        <f t="shared" si="213"/>
        <v>16486.348070856751</v>
      </c>
      <c r="P1245" s="25">
        <f t="shared" si="210"/>
        <v>16486.348070856751</v>
      </c>
      <c r="Q1245" s="25">
        <f t="shared" si="211"/>
        <v>28229.83496</v>
      </c>
      <c r="R1245" s="25">
        <f t="shared" si="214"/>
        <v>0</v>
      </c>
      <c r="S1245" s="25">
        <f t="shared" si="215"/>
        <v>11743.486889143249</v>
      </c>
      <c r="T1245" s="25" t="str">
        <f t="shared" si="216"/>
        <v>charge</v>
      </c>
      <c r="V1245" s="25">
        <f t="shared" si="219"/>
        <v>0</v>
      </c>
      <c r="W1245" s="25">
        <f t="shared" si="217"/>
        <v>4000</v>
      </c>
      <c r="X1245" s="25">
        <f t="shared" si="220"/>
        <v>0</v>
      </c>
      <c r="Z1245" s="25">
        <f t="shared" si="218"/>
        <v>0</v>
      </c>
      <c r="AB1245" s="25">
        <f t="shared" si="212"/>
        <v>11743.486889143249</v>
      </c>
    </row>
    <row r="1246" x14ac:dyDescent="0.2">
      <c r="I1246" s="24">
        <v>1241</v>
      </c>
      <c r="J1246" s="28">
        <v>0.18134489000000001</v>
      </c>
      <c r="L1246" s="24">
        <v>20509.574742567536</v>
      </c>
      <c r="N1246" s="24">
        <v>1241</v>
      </c>
      <c r="O1246" s="24">
        <f t="shared" si="213"/>
        <v>16305.111920341193</v>
      </c>
      <c r="P1246" s="24">
        <f t="shared" si="210"/>
        <v>16305.111920341193</v>
      </c>
      <c r="Q1246" s="24">
        <f t="shared" si="211"/>
        <v>14507.591200000001</v>
      </c>
      <c r="R1246" s="24">
        <f t="shared" si="214"/>
        <v>1797.5207203411919</v>
      </c>
      <c r="S1246" s="24">
        <f t="shared" si="215"/>
        <v>0</v>
      </c>
      <c r="T1246" s="24" t="str">
        <f t="shared" si="216"/>
        <v>drain</v>
      </c>
      <c r="V1246" s="24">
        <f t="shared" si="219"/>
        <v>0</v>
      </c>
      <c r="W1246" s="24">
        <f t="shared" si="217"/>
        <v>2202.4792796588081</v>
      </c>
      <c r="X1246" s="24">
        <f t="shared" si="220"/>
        <v>1797.5207203411919</v>
      </c>
      <c r="Z1246" s="24">
        <f t="shared" si="218"/>
        <v>0</v>
      </c>
      <c r="AB1246" s="24">
        <f t="shared" si="212"/>
        <v>0</v>
      </c>
    </row>
    <row r="1247" x14ac:dyDescent="0.2">
      <c r="I1247" s="25">
        <v>1242</v>
      </c>
      <c r="J1247" s="29">
        <v>2.1578169000000001E-2</v>
      </c>
      <c r="L1247" s="25">
        <v>21711.913232290743</v>
      </c>
      <c r="N1247" s="25">
        <v>1242</v>
      </c>
      <c r="O1247" s="25">
        <f t="shared" si="213"/>
        <v>17260.971019671142</v>
      </c>
      <c r="P1247" s="25">
        <f t="shared" si="210"/>
        <v>17260.971019671142</v>
      </c>
      <c r="Q1247" s="25">
        <f t="shared" si="211"/>
        <v>1726.2535200000002</v>
      </c>
      <c r="R1247" s="25">
        <f t="shared" si="214"/>
        <v>15534.717499671142</v>
      </c>
      <c r="S1247" s="25">
        <f t="shared" si="215"/>
        <v>0</v>
      </c>
      <c r="T1247" s="25" t="str">
        <f t="shared" si="216"/>
        <v>drain</v>
      </c>
      <c r="V1247" s="25">
        <f t="shared" si="219"/>
        <v>0</v>
      </c>
      <c r="W1247" s="25">
        <f t="shared" si="217"/>
        <v>0</v>
      </c>
      <c r="X1247" s="25">
        <f t="shared" si="220"/>
        <v>2202.4792796588081</v>
      </c>
      <c r="Z1247" s="25">
        <f t="shared" si="218"/>
        <v>13332.238220012334</v>
      </c>
      <c r="AB1247" s="25">
        <f t="shared" si="212"/>
        <v>0</v>
      </c>
    </row>
    <row r="1248" x14ac:dyDescent="0.2">
      <c r="I1248" s="24">
        <v>1243</v>
      </c>
      <c r="J1248" s="28">
        <v>0</v>
      </c>
      <c r="L1248" s="24">
        <v>25200.184400939939</v>
      </c>
      <c r="N1248" s="24">
        <v>1243</v>
      </c>
      <c r="O1248" s="24">
        <f t="shared" si="213"/>
        <v>20034.146598747251</v>
      </c>
      <c r="P1248" s="24">
        <f t="shared" si="210"/>
        <v>20034.146598747251</v>
      </c>
      <c r="Q1248" s="24">
        <f t="shared" si="211"/>
        <v>0</v>
      </c>
      <c r="R1248" s="24">
        <f t="shared" si="214"/>
        <v>20034.146598747251</v>
      </c>
      <c r="S1248" s="24">
        <f t="shared" si="215"/>
        <v>0</v>
      </c>
      <c r="T1248" s="24" t="str">
        <f t="shared" si="216"/>
        <v>drain</v>
      </c>
      <c r="V1248" s="24">
        <f t="shared" si="219"/>
        <v>0</v>
      </c>
      <c r="W1248" s="24">
        <f t="shared" si="217"/>
        <v>0</v>
      </c>
      <c r="X1248" s="24">
        <f t="shared" si="220"/>
        <v>0</v>
      </c>
      <c r="Z1248" s="24">
        <f t="shared" si="218"/>
        <v>20034.146598747251</v>
      </c>
      <c r="AB1248" s="24">
        <f t="shared" si="212"/>
        <v>0</v>
      </c>
    </row>
    <row r="1249" x14ac:dyDescent="0.2">
      <c r="I1249" s="25">
        <v>1244</v>
      </c>
      <c r="J1249" s="29">
        <v>0</v>
      </c>
      <c r="L1249" s="25">
        <v>26631.219167315958</v>
      </c>
      <c r="N1249" s="25">
        <v>1244</v>
      </c>
      <c r="O1249" s="25">
        <f t="shared" si="213"/>
        <v>21171.819238016189</v>
      </c>
      <c r="P1249" s="25">
        <f t="shared" si="210"/>
        <v>21171.819238016189</v>
      </c>
      <c r="Q1249" s="25">
        <f t="shared" si="211"/>
        <v>0</v>
      </c>
      <c r="R1249" s="25">
        <f t="shared" si="214"/>
        <v>21171.819238016189</v>
      </c>
      <c r="S1249" s="25">
        <f t="shared" si="215"/>
        <v>0</v>
      </c>
      <c r="T1249" s="25" t="str">
        <f t="shared" si="216"/>
        <v>drain</v>
      </c>
      <c r="V1249" s="25">
        <f t="shared" si="219"/>
        <v>0</v>
      </c>
      <c r="W1249" s="25">
        <f t="shared" si="217"/>
        <v>0</v>
      </c>
      <c r="X1249" s="25">
        <f t="shared" si="220"/>
        <v>0</v>
      </c>
      <c r="Z1249" s="25">
        <f t="shared" si="218"/>
        <v>21171.819238016189</v>
      </c>
      <c r="AB1249" s="25">
        <f t="shared" si="212"/>
        <v>0</v>
      </c>
    </row>
    <row r="1250" x14ac:dyDescent="0.2">
      <c r="I1250" s="24">
        <v>1245</v>
      </c>
      <c r="J1250" s="28">
        <v>0</v>
      </c>
      <c r="L1250" s="24">
        <v>26864.554901409148</v>
      </c>
      <c r="N1250" s="24">
        <v>1245</v>
      </c>
      <c r="O1250" s="24">
        <f t="shared" si="213"/>
        <v>21357.321146620274</v>
      </c>
      <c r="P1250" s="24">
        <f t="shared" si="210"/>
        <v>21357.321146620274</v>
      </c>
      <c r="Q1250" s="24">
        <f t="shared" si="211"/>
        <v>0</v>
      </c>
      <c r="R1250" s="24">
        <f t="shared" si="214"/>
        <v>21357.321146620274</v>
      </c>
      <c r="S1250" s="24">
        <f t="shared" si="215"/>
        <v>0</v>
      </c>
      <c r="T1250" s="24" t="str">
        <f t="shared" si="216"/>
        <v>drain</v>
      </c>
      <c r="V1250" s="24">
        <f t="shared" si="219"/>
        <v>0</v>
      </c>
      <c r="W1250" s="24">
        <f t="shared" si="217"/>
        <v>0</v>
      </c>
      <c r="X1250" s="24">
        <f t="shared" si="220"/>
        <v>0</v>
      </c>
      <c r="Z1250" s="24">
        <f t="shared" si="218"/>
        <v>21357.321146620274</v>
      </c>
      <c r="AB1250" s="24">
        <f t="shared" si="212"/>
        <v>0</v>
      </c>
    </row>
    <row r="1251" x14ac:dyDescent="0.2">
      <c r="I1251" s="25">
        <v>1246</v>
      </c>
      <c r="J1251" s="29">
        <v>0</v>
      </c>
      <c r="L1251" s="25">
        <v>26201.181821870803</v>
      </c>
      <c r="N1251" s="25">
        <v>1246</v>
      </c>
      <c r="O1251" s="25">
        <f t="shared" si="213"/>
        <v>20829.93954838729</v>
      </c>
      <c r="P1251" s="25">
        <f t="shared" si="210"/>
        <v>20829.93954838729</v>
      </c>
      <c r="Q1251" s="25">
        <f t="shared" si="211"/>
        <v>0</v>
      </c>
      <c r="R1251" s="25">
        <f t="shared" si="214"/>
        <v>20829.93954838729</v>
      </c>
      <c r="S1251" s="25">
        <f t="shared" si="215"/>
        <v>0</v>
      </c>
      <c r="T1251" s="25" t="str">
        <f t="shared" si="216"/>
        <v>drain</v>
      </c>
      <c r="V1251" s="25">
        <f t="shared" si="219"/>
        <v>0</v>
      </c>
      <c r="W1251" s="25">
        <f t="shared" si="217"/>
        <v>0</v>
      </c>
      <c r="X1251" s="25">
        <f t="shared" si="220"/>
        <v>0</v>
      </c>
      <c r="Z1251" s="25">
        <f t="shared" si="218"/>
        <v>20829.93954838729</v>
      </c>
      <c r="AB1251" s="25">
        <f t="shared" si="212"/>
        <v>0</v>
      </c>
    </row>
    <row r="1252" x14ac:dyDescent="0.2">
      <c r="I1252" s="24">
        <v>1247</v>
      </c>
      <c r="J1252" s="28">
        <v>0</v>
      </c>
      <c r="L1252" s="24">
        <v>24437.106060600279</v>
      </c>
      <c r="N1252" s="24">
        <v>1247</v>
      </c>
      <c r="O1252" s="24">
        <f t="shared" si="213"/>
        <v>19427.499318177222</v>
      </c>
      <c r="P1252" s="24">
        <f t="shared" si="210"/>
        <v>19427.499318177222</v>
      </c>
      <c r="Q1252" s="24">
        <f t="shared" si="211"/>
        <v>0</v>
      </c>
      <c r="R1252" s="24">
        <f t="shared" si="214"/>
        <v>19427.499318177222</v>
      </c>
      <c r="S1252" s="24">
        <f t="shared" si="215"/>
        <v>0</v>
      </c>
      <c r="T1252" s="24" t="str">
        <f t="shared" si="216"/>
        <v>drain</v>
      </c>
      <c r="V1252" s="24">
        <f t="shared" si="219"/>
        <v>0</v>
      </c>
      <c r="W1252" s="24">
        <f t="shared" si="217"/>
        <v>0</v>
      </c>
      <c r="X1252" s="24">
        <f t="shared" si="220"/>
        <v>0</v>
      </c>
      <c r="Z1252" s="24">
        <f t="shared" si="218"/>
        <v>19427.499318177222</v>
      </c>
      <c r="AB1252" s="24">
        <f t="shared" si="212"/>
        <v>0</v>
      </c>
    </row>
    <row r="1253" x14ac:dyDescent="0.2">
      <c r="I1253" s="25">
        <v>1248</v>
      </c>
      <c r="J1253" s="29">
        <v>0</v>
      </c>
      <c r="L1253" s="25">
        <v>22031.84619131088</v>
      </c>
      <c r="N1253" s="25">
        <v>1248</v>
      </c>
      <c r="O1253" s="25">
        <f t="shared" si="213"/>
        <v>17515.31772209215</v>
      </c>
      <c r="P1253" s="25">
        <f t="shared" si="210"/>
        <v>17515.31772209215</v>
      </c>
      <c r="Q1253" s="25">
        <f t="shared" si="211"/>
        <v>0</v>
      </c>
      <c r="R1253" s="25">
        <f t="shared" si="214"/>
        <v>17515.31772209215</v>
      </c>
      <c r="S1253" s="25">
        <f t="shared" si="215"/>
        <v>0</v>
      </c>
      <c r="T1253" s="25" t="str">
        <f t="shared" si="216"/>
        <v>drain</v>
      </c>
      <c r="V1253" s="25">
        <f t="shared" si="219"/>
        <v>0</v>
      </c>
      <c r="W1253" s="25">
        <f t="shared" si="217"/>
        <v>0</v>
      </c>
      <c r="X1253" s="25">
        <f t="shared" si="220"/>
        <v>0</v>
      </c>
      <c r="Z1253" s="25">
        <f t="shared" si="218"/>
        <v>17515.31772209215</v>
      </c>
      <c r="AB1253" s="25">
        <f t="shared" si="212"/>
        <v>0</v>
      </c>
    </row>
    <row r="1254" x14ac:dyDescent="0.2">
      <c r="I1254" s="24">
        <v>1249</v>
      </c>
      <c r="J1254" s="28">
        <v>0</v>
      </c>
      <c r="L1254" s="24">
        <v>18747.781984519956</v>
      </c>
      <c r="N1254" s="24">
        <v>1249</v>
      </c>
      <c r="O1254" s="24">
        <f t="shared" si="213"/>
        <v>14904.486677693365</v>
      </c>
      <c r="P1254" s="24">
        <f t="shared" si="210"/>
        <v>14904.486677693365</v>
      </c>
      <c r="Q1254" s="24">
        <f t="shared" si="211"/>
        <v>0</v>
      </c>
      <c r="R1254" s="24">
        <f t="shared" si="214"/>
        <v>14904.486677693365</v>
      </c>
      <c r="S1254" s="24">
        <f t="shared" si="215"/>
        <v>0</v>
      </c>
      <c r="T1254" s="24" t="str">
        <f t="shared" si="216"/>
        <v>drain</v>
      </c>
      <c r="V1254" s="24">
        <f t="shared" si="219"/>
        <v>0</v>
      </c>
      <c r="W1254" s="24">
        <f t="shared" si="217"/>
        <v>0</v>
      </c>
      <c r="X1254" s="24">
        <f t="shared" si="220"/>
        <v>0</v>
      </c>
      <c r="Z1254" s="24">
        <f t="shared" si="218"/>
        <v>14904.486677693365</v>
      </c>
      <c r="AB1254" s="24">
        <f t="shared" si="212"/>
        <v>0</v>
      </c>
    </row>
    <row r="1255" x14ac:dyDescent="0.2">
      <c r="I1255" s="25">
        <v>1250</v>
      </c>
      <c r="J1255" s="29">
        <v>0</v>
      </c>
      <c r="L1255" s="25">
        <v>16513.791963243482</v>
      </c>
      <c r="N1255" s="25">
        <v>1250</v>
      </c>
      <c r="O1255" s="25">
        <f t="shared" si="213"/>
        <v>13128.464610778568</v>
      </c>
      <c r="P1255" s="25">
        <f t="shared" si="210"/>
        <v>13128.464610778568</v>
      </c>
      <c r="Q1255" s="25">
        <f t="shared" si="211"/>
        <v>0</v>
      </c>
      <c r="R1255" s="25">
        <f t="shared" si="214"/>
        <v>13128.464610778568</v>
      </c>
      <c r="S1255" s="25">
        <f t="shared" si="215"/>
        <v>0</v>
      </c>
      <c r="T1255" s="25" t="str">
        <f t="shared" si="216"/>
        <v>drain</v>
      </c>
      <c r="V1255" s="25">
        <f t="shared" si="219"/>
        <v>0</v>
      </c>
      <c r="W1255" s="25">
        <f t="shared" si="217"/>
        <v>0</v>
      </c>
      <c r="X1255" s="25">
        <f t="shared" si="220"/>
        <v>0</v>
      </c>
      <c r="Z1255" s="25">
        <f t="shared" si="218"/>
        <v>13128.464610778568</v>
      </c>
      <c r="AB1255" s="25">
        <f t="shared" si="212"/>
        <v>0</v>
      </c>
    </row>
    <row r="1256" x14ac:dyDescent="0.2">
      <c r="I1256" s="24">
        <v>1251</v>
      </c>
      <c r="J1256" s="28">
        <v>0</v>
      </c>
      <c r="L1256" s="24">
        <v>15938.953715991973</v>
      </c>
      <c r="N1256" s="24">
        <v>1251</v>
      </c>
      <c r="O1256" s="24">
        <f t="shared" si="213"/>
        <v>12671.468204213619</v>
      </c>
      <c r="P1256" s="24">
        <f t="shared" si="210"/>
        <v>12671.468204213619</v>
      </c>
      <c r="Q1256" s="24">
        <f t="shared" si="211"/>
        <v>0</v>
      </c>
      <c r="R1256" s="24">
        <f t="shared" si="214"/>
        <v>12671.468204213619</v>
      </c>
      <c r="S1256" s="24">
        <f t="shared" si="215"/>
        <v>0</v>
      </c>
      <c r="T1256" s="24" t="str">
        <f t="shared" si="216"/>
        <v>drain</v>
      </c>
      <c r="V1256" s="24">
        <f t="shared" si="219"/>
        <v>0</v>
      </c>
      <c r="W1256" s="24">
        <f t="shared" si="217"/>
        <v>0</v>
      </c>
      <c r="X1256" s="24">
        <f t="shared" si="220"/>
        <v>0</v>
      </c>
      <c r="Z1256" s="24">
        <f t="shared" si="218"/>
        <v>12671.468204213619</v>
      </c>
      <c r="AB1256" s="24">
        <f t="shared" si="212"/>
        <v>0</v>
      </c>
    </row>
    <row r="1257" x14ac:dyDescent="0.2">
      <c r="I1257" s="25">
        <v>1252</v>
      </c>
      <c r="J1257" s="29">
        <v>0</v>
      </c>
      <c r="L1257" s="25">
        <v>15345.954415607452</v>
      </c>
      <c r="N1257" s="25">
        <v>1252</v>
      </c>
      <c r="O1257" s="25">
        <f t="shared" si="213"/>
        <v>12200.033760407925</v>
      </c>
      <c r="P1257" s="25">
        <f t="shared" si="210"/>
        <v>12200.033760407925</v>
      </c>
      <c r="Q1257" s="25">
        <f t="shared" si="211"/>
        <v>0</v>
      </c>
      <c r="R1257" s="25">
        <f t="shared" si="214"/>
        <v>12200.033760407925</v>
      </c>
      <c r="S1257" s="25">
        <f t="shared" si="215"/>
        <v>0</v>
      </c>
      <c r="T1257" s="25" t="str">
        <f t="shared" si="216"/>
        <v>drain</v>
      </c>
      <c r="V1257" s="25">
        <f t="shared" si="219"/>
        <v>0</v>
      </c>
      <c r="W1257" s="25">
        <f t="shared" si="217"/>
        <v>0</v>
      </c>
      <c r="X1257" s="25">
        <f t="shared" si="220"/>
        <v>0</v>
      </c>
      <c r="Z1257" s="25">
        <f t="shared" si="218"/>
        <v>12200.033760407925</v>
      </c>
      <c r="AB1257" s="25">
        <f t="shared" si="212"/>
        <v>0</v>
      </c>
    </row>
    <row r="1258" x14ac:dyDescent="0.2">
      <c r="I1258" s="24">
        <v>1253</v>
      </c>
      <c r="J1258" s="28">
        <v>0</v>
      </c>
      <c r="L1258" s="24">
        <v>15424.553549098968</v>
      </c>
      <c r="N1258" s="24">
        <v>1253</v>
      </c>
      <c r="O1258" s="24">
        <f t="shared" si="213"/>
        <v>12262.52007153368</v>
      </c>
      <c r="P1258" s="24">
        <f t="shared" si="210"/>
        <v>12262.52007153368</v>
      </c>
      <c r="Q1258" s="24">
        <f t="shared" si="211"/>
        <v>0</v>
      </c>
      <c r="R1258" s="24">
        <f t="shared" si="214"/>
        <v>12262.52007153368</v>
      </c>
      <c r="S1258" s="24">
        <f t="shared" si="215"/>
        <v>0</v>
      </c>
      <c r="T1258" s="24" t="str">
        <f t="shared" si="216"/>
        <v>drain</v>
      </c>
      <c r="V1258" s="24">
        <f t="shared" si="219"/>
        <v>0</v>
      </c>
      <c r="W1258" s="24">
        <f t="shared" si="217"/>
        <v>0</v>
      </c>
      <c r="X1258" s="24">
        <f t="shared" si="220"/>
        <v>0</v>
      </c>
      <c r="Z1258" s="24">
        <f t="shared" si="218"/>
        <v>12262.52007153368</v>
      </c>
      <c r="AB1258" s="24">
        <f t="shared" si="212"/>
        <v>0</v>
      </c>
    </row>
    <row r="1259" x14ac:dyDescent="0.2">
      <c r="I1259" s="25">
        <v>1254</v>
      </c>
      <c r="J1259" s="29">
        <v>0</v>
      </c>
      <c r="L1259" s="25">
        <v>16270.708545017242</v>
      </c>
      <c r="N1259" s="25">
        <v>1254</v>
      </c>
      <c r="O1259" s="25">
        <f t="shared" si="213"/>
        <v>12935.213293288707</v>
      </c>
      <c r="P1259" s="25">
        <f t="shared" si="210"/>
        <v>12935.213293288707</v>
      </c>
      <c r="Q1259" s="25">
        <f t="shared" si="211"/>
        <v>0</v>
      </c>
      <c r="R1259" s="25">
        <f t="shared" si="214"/>
        <v>12935.213293288707</v>
      </c>
      <c r="S1259" s="25">
        <f t="shared" si="215"/>
        <v>0</v>
      </c>
      <c r="T1259" s="25" t="str">
        <f t="shared" si="216"/>
        <v>drain</v>
      </c>
      <c r="V1259" s="25">
        <f t="shared" si="219"/>
        <v>0</v>
      </c>
      <c r="W1259" s="25">
        <f t="shared" si="217"/>
        <v>0</v>
      </c>
      <c r="X1259" s="25">
        <f t="shared" si="220"/>
        <v>0</v>
      </c>
      <c r="Z1259" s="25">
        <f t="shared" si="218"/>
        <v>12935.213293288707</v>
      </c>
      <c r="AB1259" s="25">
        <f t="shared" si="212"/>
        <v>0</v>
      </c>
    </row>
    <row r="1260" x14ac:dyDescent="0.2">
      <c r="I1260" s="24">
        <v>1255</v>
      </c>
      <c r="J1260" s="28">
        <v>0</v>
      </c>
      <c r="L1260" s="24">
        <v>17594.289681625363</v>
      </c>
      <c r="N1260" s="24">
        <v>1255</v>
      </c>
      <c r="O1260" s="24">
        <f t="shared" si="213"/>
        <v>13987.460296892164</v>
      </c>
      <c r="P1260" s="24">
        <f t="shared" si="210"/>
        <v>13987.460296892164</v>
      </c>
      <c r="Q1260" s="24">
        <f t="shared" si="211"/>
        <v>0</v>
      </c>
      <c r="R1260" s="24">
        <f t="shared" si="214"/>
        <v>13987.460296892164</v>
      </c>
      <c r="S1260" s="24">
        <f t="shared" si="215"/>
        <v>0</v>
      </c>
      <c r="T1260" s="24" t="str">
        <f t="shared" si="216"/>
        <v>drain</v>
      </c>
      <c r="V1260" s="24">
        <f t="shared" si="219"/>
        <v>0</v>
      </c>
      <c r="W1260" s="24">
        <f t="shared" si="217"/>
        <v>0</v>
      </c>
      <c r="X1260" s="24">
        <f t="shared" si="220"/>
        <v>0</v>
      </c>
      <c r="Z1260" s="24">
        <f t="shared" si="218"/>
        <v>13987.460296892164</v>
      </c>
      <c r="AB1260" s="24">
        <f t="shared" si="212"/>
        <v>0</v>
      </c>
    </row>
    <row r="1261" x14ac:dyDescent="0.2">
      <c r="I1261" s="25">
        <v>1256</v>
      </c>
      <c r="J1261" s="29">
        <v>6.4093033999999993E-2</v>
      </c>
      <c r="L1261" s="25">
        <v>19233.555103111266</v>
      </c>
      <c r="N1261" s="25">
        <v>1256</v>
      </c>
      <c r="O1261" s="25">
        <f t="shared" si="213"/>
        <v>15290.676306973457</v>
      </c>
      <c r="P1261" s="25">
        <f t="shared" si="210"/>
        <v>15290.676306973457</v>
      </c>
      <c r="Q1261" s="25">
        <f t="shared" si="211"/>
        <v>5127.4427199999991</v>
      </c>
      <c r="R1261" s="25">
        <f t="shared" si="214"/>
        <v>10163.233586973458</v>
      </c>
      <c r="S1261" s="25">
        <f t="shared" si="215"/>
        <v>0</v>
      </c>
      <c r="T1261" s="25" t="str">
        <f t="shared" si="216"/>
        <v>drain</v>
      </c>
      <c r="V1261" s="25">
        <f t="shared" si="219"/>
        <v>0</v>
      </c>
      <c r="W1261" s="25">
        <f t="shared" si="217"/>
        <v>0</v>
      </c>
      <c r="X1261" s="25">
        <f t="shared" si="220"/>
        <v>0</v>
      </c>
      <c r="Z1261" s="25">
        <f t="shared" si="218"/>
        <v>10163.233586973458</v>
      </c>
      <c r="AB1261" s="25">
        <f t="shared" si="212"/>
        <v>0</v>
      </c>
    </row>
    <row r="1262" x14ac:dyDescent="0.2">
      <c r="I1262" s="24">
        <v>1257</v>
      </c>
      <c r="J1262" s="28">
        <v>2.4539043E-2</v>
      </c>
      <c r="L1262" s="24">
        <v>20486.623651313781</v>
      </c>
      <c r="N1262" s="24">
        <v>1257</v>
      </c>
      <c r="O1262" s="24">
        <f t="shared" si="213"/>
        <v>16286.865802794457</v>
      </c>
      <c r="P1262" s="24">
        <f t="shared" si="210"/>
        <v>16286.865802794457</v>
      </c>
      <c r="Q1262" s="24">
        <f t="shared" si="211"/>
        <v>1963.1234400000001</v>
      </c>
      <c r="R1262" s="24">
        <f t="shared" si="214"/>
        <v>14323.742362794457</v>
      </c>
      <c r="S1262" s="24">
        <f t="shared" si="215"/>
        <v>0</v>
      </c>
      <c r="T1262" s="24" t="str">
        <f t="shared" si="216"/>
        <v>drain</v>
      </c>
      <c r="V1262" s="24">
        <f t="shared" si="219"/>
        <v>0</v>
      </c>
      <c r="W1262" s="24">
        <f t="shared" si="217"/>
        <v>0</v>
      </c>
      <c r="X1262" s="24">
        <f t="shared" si="220"/>
        <v>0</v>
      </c>
      <c r="Z1262" s="24">
        <f t="shared" si="218"/>
        <v>14323.742362794457</v>
      </c>
      <c r="AB1262" s="24">
        <f t="shared" si="212"/>
        <v>0</v>
      </c>
    </row>
    <row r="1263" x14ac:dyDescent="0.2">
      <c r="I1263" s="25">
        <v>1258</v>
      </c>
      <c r="J1263" s="29">
        <v>3.6183156000000001E-2</v>
      </c>
      <c r="L1263" s="25">
        <v>21090.85571041107</v>
      </c>
      <c r="N1263" s="25">
        <v>1258</v>
      </c>
      <c r="O1263" s="25">
        <f t="shared" si="213"/>
        <v>16767.230289776802</v>
      </c>
      <c r="P1263" s="25">
        <f t="shared" si="210"/>
        <v>16767.230289776802</v>
      </c>
      <c r="Q1263" s="25">
        <f t="shared" si="211"/>
        <v>2894.6524800000002</v>
      </c>
      <c r="R1263" s="25">
        <f t="shared" si="214"/>
        <v>13872.577809776802</v>
      </c>
      <c r="S1263" s="25">
        <f t="shared" si="215"/>
        <v>0</v>
      </c>
      <c r="T1263" s="25" t="str">
        <f t="shared" si="216"/>
        <v>drain</v>
      </c>
      <c r="V1263" s="25">
        <f t="shared" si="219"/>
        <v>0</v>
      </c>
      <c r="W1263" s="25">
        <f t="shared" si="217"/>
        <v>0</v>
      </c>
      <c r="X1263" s="25">
        <f t="shared" si="220"/>
        <v>0</v>
      </c>
      <c r="Z1263" s="25">
        <f t="shared" si="218"/>
        <v>13872.577809776802</v>
      </c>
      <c r="AB1263" s="25">
        <f t="shared" si="212"/>
        <v>0</v>
      </c>
    </row>
    <row r="1264" x14ac:dyDescent="0.2">
      <c r="I1264" s="24">
        <v>1259</v>
      </c>
      <c r="J1264" s="28">
        <v>0.27973988900000002</v>
      </c>
      <c r="L1264" s="24">
        <v>20894.438999271391</v>
      </c>
      <c r="N1264" s="24">
        <v>1259</v>
      </c>
      <c r="O1264" s="24">
        <f t="shared" si="213"/>
        <v>16611.079004420757</v>
      </c>
      <c r="P1264" s="24">
        <f t="shared" si="210"/>
        <v>16611.079004420757</v>
      </c>
      <c r="Q1264" s="24">
        <f t="shared" si="211"/>
        <v>22379.191120000003</v>
      </c>
      <c r="R1264" s="24">
        <f t="shared" si="214"/>
        <v>0</v>
      </c>
      <c r="S1264" s="24">
        <f t="shared" si="215"/>
        <v>5768.1121155792462</v>
      </c>
      <c r="T1264" s="24" t="str">
        <f t="shared" si="216"/>
        <v>charge</v>
      </c>
      <c r="V1264" s="24">
        <f t="shared" si="219"/>
        <v>4000</v>
      </c>
      <c r="W1264" s="24">
        <f t="shared" si="217"/>
        <v>4000</v>
      </c>
      <c r="X1264" s="24">
        <f t="shared" si="220"/>
        <v>0</v>
      </c>
      <c r="Z1264" s="24">
        <f t="shared" si="218"/>
        <v>0</v>
      </c>
      <c r="AB1264" s="24">
        <f t="shared" si="212"/>
        <v>1768.1121155792462</v>
      </c>
    </row>
    <row r="1265" x14ac:dyDescent="0.2">
      <c r="I1265" s="25">
        <v>1260</v>
      </c>
      <c r="J1265" s="29">
        <v>0.48780470199999998</v>
      </c>
      <c r="L1265" s="25">
        <v>20651.721500205993</v>
      </c>
      <c r="N1265" s="25">
        <v>1260</v>
      </c>
      <c r="O1265" s="25">
        <f t="shared" si="213"/>
        <v>16418.118592663766</v>
      </c>
      <c r="P1265" s="25">
        <f t="shared" si="210"/>
        <v>16418.118592663766</v>
      </c>
      <c r="Q1265" s="25">
        <f t="shared" si="211"/>
        <v>39024.37616</v>
      </c>
      <c r="R1265" s="25">
        <f t="shared" si="214"/>
        <v>0</v>
      </c>
      <c r="S1265" s="25">
        <f t="shared" si="215"/>
        <v>22606.257567336233</v>
      </c>
      <c r="T1265" s="25" t="str">
        <f t="shared" si="216"/>
        <v>charge</v>
      </c>
      <c r="V1265" s="25">
        <f t="shared" si="219"/>
        <v>0</v>
      </c>
      <c r="W1265" s="25">
        <f t="shared" si="217"/>
        <v>4000</v>
      </c>
      <c r="X1265" s="25">
        <f t="shared" si="220"/>
        <v>0</v>
      </c>
      <c r="Z1265" s="25">
        <f t="shared" si="218"/>
        <v>0</v>
      </c>
      <c r="AB1265" s="25">
        <f t="shared" si="212"/>
        <v>22606.257567336233</v>
      </c>
    </row>
    <row r="1266" x14ac:dyDescent="0.2">
      <c r="I1266" s="24">
        <v>1261</v>
      </c>
      <c r="J1266" s="28">
        <v>0.62700108200000004</v>
      </c>
      <c r="L1266" s="24">
        <v>20614.856883335113</v>
      </c>
      <c r="N1266" s="24">
        <v>1261</v>
      </c>
      <c r="O1266" s="24">
        <f t="shared" si="213"/>
        <v>16388.811222251414</v>
      </c>
      <c r="P1266" s="24">
        <f t="shared" si="210"/>
        <v>16388.811222251414</v>
      </c>
      <c r="Q1266" s="24">
        <f t="shared" si="211"/>
        <v>50160.086560000003</v>
      </c>
      <c r="R1266" s="24">
        <f t="shared" si="214"/>
        <v>0</v>
      </c>
      <c r="S1266" s="24">
        <f t="shared" si="215"/>
        <v>33771.275337748593</v>
      </c>
      <c r="T1266" s="24" t="str">
        <f t="shared" si="216"/>
        <v>charge</v>
      </c>
      <c r="V1266" s="24">
        <f t="shared" si="219"/>
        <v>0</v>
      </c>
      <c r="W1266" s="24">
        <f t="shared" si="217"/>
        <v>4000</v>
      </c>
      <c r="X1266" s="24">
        <f t="shared" si="220"/>
        <v>0</v>
      </c>
      <c r="Z1266" s="24">
        <f t="shared" si="218"/>
        <v>0</v>
      </c>
      <c r="AB1266" s="24">
        <f t="shared" si="212"/>
        <v>33771.275337748593</v>
      </c>
    </row>
    <row r="1267" x14ac:dyDescent="0.2">
      <c r="I1267" s="25">
        <v>1262</v>
      </c>
      <c r="J1267" s="29">
        <v>0.62849601199999994</v>
      </c>
      <c r="L1267" s="25">
        <v>20250.045483207701</v>
      </c>
      <c r="N1267" s="25">
        <v>1262</v>
      </c>
      <c r="O1267" s="25">
        <f t="shared" si="213"/>
        <v>16098.786159150124</v>
      </c>
      <c r="P1267" s="25">
        <f t="shared" si="210"/>
        <v>16098.786159150124</v>
      </c>
      <c r="Q1267" s="25">
        <f t="shared" si="211"/>
        <v>50279.680959999998</v>
      </c>
      <c r="R1267" s="25">
        <f t="shared" si="214"/>
        <v>0</v>
      </c>
      <c r="S1267" s="25">
        <f t="shared" si="215"/>
        <v>34180.89480084987</v>
      </c>
      <c r="T1267" s="25" t="str">
        <f t="shared" si="216"/>
        <v>charge</v>
      </c>
      <c r="V1267" s="25">
        <f t="shared" si="219"/>
        <v>0</v>
      </c>
      <c r="W1267" s="25">
        <f t="shared" si="217"/>
        <v>4000</v>
      </c>
      <c r="X1267" s="25">
        <f t="shared" si="220"/>
        <v>0</v>
      </c>
      <c r="Z1267" s="25">
        <f t="shared" si="218"/>
        <v>0</v>
      </c>
      <c r="AB1267" s="25">
        <f t="shared" si="212"/>
        <v>34180.89480084987</v>
      </c>
    </row>
    <row r="1268" x14ac:dyDescent="0.2">
      <c r="I1268" s="24">
        <v>1263</v>
      </c>
      <c r="J1268" s="28">
        <v>0.30889909999999998</v>
      </c>
      <c r="L1268" s="24">
        <v>20101.462847995757</v>
      </c>
      <c r="N1268" s="24">
        <v>1263</v>
      </c>
      <c r="O1268" s="24">
        <f t="shared" si="213"/>
        <v>15980.662964156629</v>
      </c>
      <c r="P1268" s="24">
        <f t="shared" si="210"/>
        <v>15980.662964156629</v>
      </c>
      <c r="Q1268" s="24">
        <f t="shared" si="211"/>
        <v>24711.928</v>
      </c>
      <c r="R1268" s="24">
        <f t="shared" si="214"/>
        <v>0</v>
      </c>
      <c r="S1268" s="24">
        <f t="shared" si="215"/>
        <v>8731.2650358433712</v>
      </c>
      <c r="T1268" s="24" t="str">
        <f t="shared" si="216"/>
        <v>charge</v>
      </c>
      <c r="V1268" s="24">
        <f t="shared" si="219"/>
        <v>0</v>
      </c>
      <c r="W1268" s="24">
        <f t="shared" si="217"/>
        <v>4000</v>
      </c>
      <c r="X1268" s="24">
        <f t="shared" si="220"/>
        <v>0</v>
      </c>
      <c r="Z1268" s="24">
        <f t="shared" si="218"/>
        <v>0</v>
      </c>
      <c r="AB1268" s="24">
        <f t="shared" si="212"/>
        <v>8731.2650358433712</v>
      </c>
    </row>
    <row r="1269" x14ac:dyDescent="0.2">
      <c r="I1269" s="25">
        <v>1264</v>
      </c>
      <c r="J1269" s="29">
        <v>0.40819107100000002</v>
      </c>
      <c r="L1269" s="25">
        <v>20134.591895103455</v>
      </c>
      <c r="N1269" s="25">
        <v>1264</v>
      </c>
      <c r="O1269" s="25">
        <f t="shared" si="213"/>
        <v>16007.000556607247</v>
      </c>
      <c r="P1269" s="25">
        <f t="shared" si="210"/>
        <v>16007.000556607247</v>
      </c>
      <c r="Q1269" s="25">
        <f t="shared" si="211"/>
        <v>32655.285680000001</v>
      </c>
      <c r="R1269" s="25">
        <f t="shared" si="214"/>
        <v>0</v>
      </c>
      <c r="S1269" s="25">
        <f t="shared" si="215"/>
        <v>16648.285123392754</v>
      </c>
      <c r="T1269" s="25" t="str">
        <f t="shared" si="216"/>
        <v>charge</v>
      </c>
      <c r="V1269" s="25">
        <f t="shared" si="219"/>
        <v>0</v>
      </c>
      <c r="W1269" s="25">
        <f t="shared" si="217"/>
        <v>4000</v>
      </c>
      <c r="X1269" s="25">
        <f t="shared" si="220"/>
        <v>0</v>
      </c>
      <c r="Z1269" s="25">
        <f t="shared" si="218"/>
        <v>0</v>
      </c>
      <c r="AB1269" s="25">
        <f t="shared" si="212"/>
        <v>16648.285123392754</v>
      </c>
    </row>
    <row r="1270" x14ac:dyDescent="0.2">
      <c r="I1270" s="24">
        <v>1265</v>
      </c>
      <c r="J1270" s="28">
        <v>0.49563909100000003</v>
      </c>
      <c r="L1270" s="24">
        <v>20305.873588848113</v>
      </c>
      <c r="N1270" s="24">
        <v>1265</v>
      </c>
      <c r="O1270" s="24">
        <f t="shared" si="213"/>
        <v>16143.169503134251</v>
      </c>
      <c r="P1270" s="24">
        <f t="shared" si="210"/>
        <v>16143.169503134251</v>
      </c>
      <c r="Q1270" s="24">
        <f t="shared" si="211"/>
        <v>39651.127280000001</v>
      </c>
      <c r="R1270" s="24">
        <f t="shared" si="214"/>
        <v>0</v>
      </c>
      <c r="S1270" s="24">
        <f t="shared" si="215"/>
        <v>23507.957776865747</v>
      </c>
      <c r="T1270" s="24" t="str">
        <f t="shared" si="216"/>
        <v>charge</v>
      </c>
      <c r="V1270" s="24">
        <f t="shared" si="219"/>
        <v>0</v>
      </c>
      <c r="W1270" s="24">
        <f t="shared" si="217"/>
        <v>4000</v>
      </c>
      <c r="X1270" s="24">
        <f t="shared" si="220"/>
        <v>0</v>
      </c>
      <c r="Z1270" s="24">
        <f t="shared" si="218"/>
        <v>0</v>
      </c>
      <c r="AB1270" s="24">
        <f t="shared" si="212"/>
        <v>23507.957776865747</v>
      </c>
    </row>
    <row r="1271" x14ac:dyDescent="0.2">
      <c r="I1271" s="25">
        <v>1266</v>
      </c>
      <c r="J1271" s="29">
        <v>9.5728717000000005E-2</v>
      </c>
      <c r="L1271" s="25">
        <v>21174.82906847</v>
      </c>
      <c r="N1271" s="25">
        <v>1266</v>
      </c>
      <c r="O1271" s="25">
        <f t="shared" si="213"/>
        <v>16833.989109433653</v>
      </c>
      <c r="P1271" s="25">
        <f t="shared" si="210"/>
        <v>16833.989109433653</v>
      </c>
      <c r="Q1271" s="25">
        <f t="shared" si="211"/>
        <v>7658.2973600000005</v>
      </c>
      <c r="R1271" s="25">
        <f t="shared" si="214"/>
        <v>9175.6917494336521</v>
      </c>
      <c r="S1271" s="25">
        <f t="shared" si="215"/>
        <v>0</v>
      </c>
      <c r="T1271" s="25" t="str">
        <f t="shared" si="216"/>
        <v>drain</v>
      </c>
      <c r="V1271" s="25">
        <f t="shared" si="219"/>
        <v>0</v>
      </c>
      <c r="W1271" s="25">
        <f t="shared" si="217"/>
        <v>0</v>
      </c>
      <c r="X1271" s="25">
        <f t="shared" si="220"/>
        <v>4000</v>
      </c>
      <c r="Z1271" s="25">
        <f t="shared" si="218"/>
        <v>5175.6917494336521</v>
      </c>
      <c r="AB1271" s="25">
        <f t="shared" si="212"/>
        <v>0</v>
      </c>
    </row>
    <row r="1272" x14ac:dyDescent="0.2">
      <c r="I1272" s="24">
        <v>1267</v>
      </c>
      <c r="J1272" s="28">
        <v>0</v>
      </c>
      <c r="L1272" s="24">
        <v>24226.587684154507</v>
      </c>
      <c r="N1272" s="24">
        <v>1267</v>
      </c>
      <c r="O1272" s="24">
        <f t="shared" si="213"/>
        <v>19260.137208902834</v>
      </c>
      <c r="P1272" s="24">
        <f t="shared" si="210"/>
        <v>19260.137208902834</v>
      </c>
      <c r="Q1272" s="24">
        <f t="shared" si="211"/>
        <v>0</v>
      </c>
      <c r="R1272" s="24">
        <f t="shared" si="214"/>
        <v>19260.137208902834</v>
      </c>
      <c r="S1272" s="24">
        <f t="shared" si="215"/>
        <v>0</v>
      </c>
      <c r="T1272" s="24" t="str">
        <f t="shared" si="216"/>
        <v>drain</v>
      </c>
      <c r="V1272" s="24">
        <f t="shared" si="219"/>
        <v>0</v>
      </c>
      <c r="W1272" s="24">
        <f t="shared" si="217"/>
        <v>0</v>
      </c>
      <c r="X1272" s="24">
        <f t="shared" si="220"/>
        <v>0</v>
      </c>
      <c r="Z1272" s="24">
        <f t="shared" si="218"/>
        <v>19260.137208902834</v>
      </c>
      <c r="AB1272" s="24">
        <f t="shared" si="212"/>
        <v>0</v>
      </c>
    </row>
    <row r="1273" x14ac:dyDescent="0.2">
      <c r="I1273" s="25">
        <v>1268</v>
      </c>
      <c r="J1273" s="29">
        <v>0</v>
      </c>
      <c r="L1273" s="25">
        <v>25485.120364284514</v>
      </c>
      <c r="N1273" s="25">
        <v>1268</v>
      </c>
      <c r="O1273" s="25">
        <f t="shared" si="213"/>
        <v>20260.670689606188</v>
      </c>
      <c r="P1273" s="25">
        <f t="shared" si="210"/>
        <v>20260.670689606188</v>
      </c>
      <c r="Q1273" s="25">
        <f t="shared" si="211"/>
        <v>0</v>
      </c>
      <c r="R1273" s="25">
        <f t="shared" si="214"/>
        <v>20260.670689606188</v>
      </c>
      <c r="S1273" s="25">
        <f t="shared" si="215"/>
        <v>0</v>
      </c>
      <c r="T1273" s="25" t="str">
        <f t="shared" si="216"/>
        <v>drain</v>
      </c>
      <c r="V1273" s="25">
        <f t="shared" si="219"/>
        <v>0</v>
      </c>
      <c r="W1273" s="25">
        <f t="shared" si="217"/>
        <v>0</v>
      </c>
      <c r="X1273" s="25">
        <f t="shared" si="220"/>
        <v>0</v>
      </c>
      <c r="Z1273" s="25">
        <f t="shared" si="218"/>
        <v>20260.670689606188</v>
      </c>
      <c r="AB1273" s="25">
        <f t="shared" si="212"/>
        <v>0</v>
      </c>
    </row>
    <row r="1274" x14ac:dyDescent="0.2">
      <c r="I1274" s="24">
        <v>1269</v>
      </c>
      <c r="J1274" s="28">
        <v>0</v>
      </c>
      <c r="L1274" s="24">
        <v>25549.047548389433</v>
      </c>
      <c r="N1274" s="24">
        <v>1269</v>
      </c>
      <c r="O1274" s="24">
        <f t="shared" si="213"/>
        <v>20311.492800969601</v>
      </c>
      <c r="P1274" s="24">
        <f t="shared" si="210"/>
        <v>20311.492800969601</v>
      </c>
      <c r="Q1274" s="24">
        <f t="shared" si="211"/>
        <v>0</v>
      </c>
      <c r="R1274" s="24">
        <f t="shared" si="214"/>
        <v>20311.492800969601</v>
      </c>
      <c r="S1274" s="24">
        <f t="shared" si="215"/>
        <v>0</v>
      </c>
      <c r="T1274" s="24" t="str">
        <f t="shared" si="216"/>
        <v>drain</v>
      </c>
      <c r="V1274" s="24">
        <f t="shared" si="219"/>
        <v>0</v>
      </c>
      <c r="W1274" s="24">
        <f t="shared" si="217"/>
        <v>0</v>
      </c>
      <c r="X1274" s="24">
        <f t="shared" si="220"/>
        <v>0</v>
      </c>
      <c r="Z1274" s="24">
        <f t="shared" si="218"/>
        <v>20311.492800969601</v>
      </c>
      <c r="AB1274" s="24">
        <f t="shared" si="212"/>
        <v>0</v>
      </c>
    </row>
    <row r="1275" x14ac:dyDescent="0.2">
      <c r="I1275" s="25">
        <v>1270</v>
      </c>
      <c r="J1275" s="29">
        <v>0</v>
      </c>
      <c r="L1275" s="25">
        <v>24924.923618030545</v>
      </c>
      <c r="N1275" s="25">
        <v>1270</v>
      </c>
      <c r="O1275" s="25">
        <f t="shared" si="213"/>
        <v>19815.314276334284</v>
      </c>
      <c r="P1275" s="25">
        <f t="shared" si="210"/>
        <v>19815.314276334284</v>
      </c>
      <c r="Q1275" s="25">
        <f t="shared" si="211"/>
        <v>0</v>
      </c>
      <c r="R1275" s="25">
        <f t="shared" si="214"/>
        <v>19815.314276334284</v>
      </c>
      <c r="S1275" s="25">
        <f t="shared" si="215"/>
        <v>0</v>
      </c>
      <c r="T1275" s="25" t="str">
        <f t="shared" si="216"/>
        <v>drain</v>
      </c>
      <c r="V1275" s="25">
        <f t="shared" si="219"/>
        <v>0</v>
      </c>
      <c r="W1275" s="25">
        <f t="shared" si="217"/>
        <v>0</v>
      </c>
      <c r="X1275" s="25">
        <f t="shared" si="220"/>
        <v>0</v>
      </c>
      <c r="Z1275" s="25">
        <f t="shared" si="218"/>
        <v>19815.314276334284</v>
      </c>
      <c r="AB1275" s="25">
        <f t="shared" si="212"/>
        <v>0</v>
      </c>
    </row>
    <row r="1276" x14ac:dyDescent="0.2">
      <c r="I1276" s="24">
        <v>1271</v>
      </c>
      <c r="J1276" s="28">
        <v>0</v>
      </c>
      <c r="L1276" s="24">
        <v>23149.28040266037</v>
      </c>
      <c r="N1276" s="24">
        <v>1271</v>
      </c>
      <c r="O1276" s="24">
        <f t="shared" si="213"/>
        <v>18403.677920114995</v>
      </c>
      <c r="P1276" s="24">
        <f t="shared" si="210"/>
        <v>18403.677920114995</v>
      </c>
      <c r="Q1276" s="24">
        <f t="shared" si="211"/>
        <v>0</v>
      </c>
      <c r="R1276" s="24">
        <f t="shared" si="214"/>
        <v>18403.677920114995</v>
      </c>
      <c r="S1276" s="24">
        <f t="shared" si="215"/>
        <v>0</v>
      </c>
      <c r="T1276" s="24" t="str">
        <f t="shared" si="216"/>
        <v>drain</v>
      </c>
      <c r="V1276" s="24">
        <f t="shared" si="219"/>
        <v>0</v>
      </c>
      <c r="W1276" s="24">
        <f t="shared" si="217"/>
        <v>0</v>
      </c>
      <c r="X1276" s="24">
        <f t="shared" si="220"/>
        <v>0</v>
      </c>
      <c r="Z1276" s="24">
        <f t="shared" si="218"/>
        <v>18403.677920114995</v>
      </c>
      <c r="AB1276" s="24">
        <f t="shared" si="212"/>
        <v>0</v>
      </c>
    </row>
    <row r="1277" x14ac:dyDescent="0.2">
      <c r="I1277" s="25">
        <v>1272</v>
      </c>
      <c r="J1277" s="29">
        <v>0</v>
      </c>
      <c r="L1277" s="25">
        <v>21120.980947113036</v>
      </c>
      <c r="N1277" s="25">
        <v>1272</v>
      </c>
      <c r="O1277" s="25">
        <f t="shared" si="213"/>
        <v>16791.179852954865</v>
      </c>
      <c r="P1277" s="25">
        <f t="shared" si="210"/>
        <v>16791.179852954865</v>
      </c>
      <c r="Q1277" s="25">
        <f t="shared" si="211"/>
        <v>0</v>
      </c>
      <c r="R1277" s="25">
        <f t="shared" si="214"/>
        <v>16791.179852954865</v>
      </c>
      <c r="S1277" s="25">
        <f t="shared" si="215"/>
        <v>0</v>
      </c>
      <c r="T1277" s="25" t="str">
        <f t="shared" si="216"/>
        <v>drain</v>
      </c>
      <c r="V1277" s="25">
        <f t="shared" si="219"/>
        <v>0</v>
      </c>
      <c r="W1277" s="25">
        <f t="shared" si="217"/>
        <v>0</v>
      </c>
      <c r="X1277" s="25">
        <f t="shared" si="220"/>
        <v>0</v>
      </c>
      <c r="Z1277" s="25">
        <f t="shared" si="218"/>
        <v>16791.179852954865</v>
      </c>
      <c r="AB1277" s="25">
        <f t="shared" si="212"/>
        <v>0</v>
      </c>
    </row>
    <row r="1278" x14ac:dyDescent="0.2">
      <c r="I1278" s="24">
        <v>1273</v>
      </c>
      <c r="J1278" s="28">
        <v>0</v>
      </c>
      <c r="L1278" s="24">
        <v>18131.151314640043</v>
      </c>
      <c r="N1278" s="24">
        <v>1273</v>
      </c>
      <c r="O1278" s="24">
        <f t="shared" si="213"/>
        <v>14414.265295138835</v>
      </c>
      <c r="P1278" s="24">
        <f t="shared" si="210"/>
        <v>14414.265295138835</v>
      </c>
      <c r="Q1278" s="24">
        <f t="shared" si="211"/>
        <v>0</v>
      </c>
      <c r="R1278" s="24">
        <f t="shared" si="214"/>
        <v>14414.265295138835</v>
      </c>
      <c r="S1278" s="24">
        <f t="shared" si="215"/>
        <v>0</v>
      </c>
      <c r="T1278" s="24" t="str">
        <f t="shared" si="216"/>
        <v>drain</v>
      </c>
      <c r="V1278" s="24">
        <f t="shared" si="219"/>
        <v>0</v>
      </c>
      <c r="W1278" s="24">
        <f t="shared" si="217"/>
        <v>0</v>
      </c>
      <c r="X1278" s="24">
        <f t="shared" si="220"/>
        <v>0</v>
      </c>
      <c r="Z1278" s="24">
        <f t="shared" si="218"/>
        <v>14414.265295138835</v>
      </c>
      <c r="AB1278" s="24">
        <f t="shared" si="212"/>
        <v>0</v>
      </c>
    </row>
    <row r="1279" x14ac:dyDescent="0.2">
      <c r="I1279" s="25">
        <v>1274</v>
      </c>
      <c r="J1279" s="29">
        <v>0</v>
      </c>
      <c r="L1279" s="25">
        <v>16372.331668281555</v>
      </c>
      <c r="N1279" s="25">
        <v>1274</v>
      </c>
      <c r="O1279" s="25">
        <f t="shared" si="213"/>
        <v>13016.003676283837</v>
      </c>
      <c r="P1279" s="25">
        <f t="shared" si="210"/>
        <v>13016.003676283837</v>
      </c>
      <c r="Q1279" s="25">
        <f t="shared" si="211"/>
        <v>0</v>
      </c>
      <c r="R1279" s="25">
        <f t="shared" si="214"/>
        <v>13016.003676283837</v>
      </c>
      <c r="S1279" s="25">
        <f t="shared" si="215"/>
        <v>0</v>
      </c>
      <c r="T1279" s="25" t="str">
        <f t="shared" si="216"/>
        <v>drain</v>
      </c>
      <c r="V1279" s="25">
        <f t="shared" si="219"/>
        <v>0</v>
      </c>
      <c r="W1279" s="25">
        <f t="shared" si="217"/>
        <v>0</v>
      </c>
      <c r="X1279" s="25">
        <f t="shared" si="220"/>
        <v>0</v>
      </c>
      <c r="Z1279" s="25">
        <f t="shared" si="218"/>
        <v>13016.003676283837</v>
      </c>
      <c r="AB1279" s="25">
        <f t="shared" si="212"/>
        <v>0</v>
      </c>
    </row>
    <row r="1280" x14ac:dyDescent="0.2">
      <c r="I1280" s="24">
        <v>1275</v>
      </c>
      <c r="J1280" s="28">
        <v>0</v>
      </c>
      <c r="L1280" s="24">
        <v>15502.612576007841</v>
      </c>
      <c r="N1280" s="24">
        <v>1275</v>
      </c>
      <c r="O1280" s="24">
        <f t="shared" si="213"/>
        <v>12324.576997926235</v>
      </c>
      <c r="P1280" s="24">
        <f t="shared" si="210"/>
        <v>12324.576997926235</v>
      </c>
      <c r="Q1280" s="24">
        <f t="shared" si="211"/>
        <v>0</v>
      </c>
      <c r="R1280" s="24">
        <f t="shared" si="214"/>
        <v>12324.576997926235</v>
      </c>
      <c r="S1280" s="24">
        <f t="shared" si="215"/>
        <v>0</v>
      </c>
      <c r="T1280" s="24" t="str">
        <f t="shared" si="216"/>
        <v>drain</v>
      </c>
      <c r="V1280" s="24">
        <f t="shared" si="219"/>
        <v>0</v>
      </c>
      <c r="W1280" s="24">
        <f t="shared" si="217"/>
        <v>0</v>
      </c>
      <c r="X1280" s="24">
        <f t="shared" si="220"/>
        <v>0</v>
      </c>
      <c r="Z1280" s="24">
        <f t="shared" si="218"/>
        <v>12324.576997926235</v>
      </c>
      <c r="AB1280" s="24">
        <f t="shared" si="212"/>
        <v>0</v>
      </c>
    </row>
    <row r="1281" x14ac:dyDescent="0.2">
      <c r="I1281" s="25">
        <v>1276</v>
      </c>
      <c r="J1281" s="29">
        <v>0</v>
      </c>
      <c r="L1281" s="25">
        <v>14921.115532684325</v>
      </c>
      <c r="N1281" s="25">
        <v>1276</v>
      </c>
      <c r="O1281" s="25">
        <f t="shared" si="213"/>
        <v>11862.28684848404</v>
      </c>
      <c r="P1281" s="25">
        <f t="shared" si="210"/>
        <v>11862.28684848404</v>
      </c>
      <c r="Q1281" s="25">
        <f t="shared" si="211"/>
        <v>0</v>
      </c>
      <c r="R1281" s="25">
        <f t="shared" si="214"/>
        <v>11862.28684848404</v>
      </c>
      <c r="S1281" s="25">
        <f t="shared" si="215"/>
        <v>0</v>
      </c>
      <c r="T1281" s="25" t="str">
        <f t="shared" si="216"/>
        <v>drain</v>
      </c>
      <c r="V1281" s="25">
        <f t="shared" si="219"/>
        <v>0</v>
      </c>
      <c r="W1281" s="25">
        <f t="shared" si="217"/>
        <v>0</v>
      </c>
      <c r="X1281" s="25">
        <f t="shared" si="220"/>
        <v>0</v>
      </c>
      <c r="Z1281" s="25">
        <f t="shared" si="218"/>
        <v>11862.28684848404</v>
      </c>
      <c r="AB1281" s="25">
        <f t="shared" si="212"/>
        <v>0</v>
      </c>
    </row>
    <row r="1282" x14ac:dyDescent="0.2">
      <c r="I1282" s="24">
        <v>1277</v>
      </c>
      <c r="J1282" s="28">
        <v>0</v>
      </c>
      <c r="L1282" s="24">
        <v>14797.885706996916</v>
      </c>
      <c r="N1282" s="24">
        <v>1277</v>
      </c>
      <c r="O1282" s="24">
        <f t="shared" si="213"/>
        <v>11764.319137062548</v>
      </c>
      <c r="P1282" s="24">
        <f t="shared" si="210"/>
        <v>11764.319137062548</v>
      </c>
      <c r="Q1282" s="24">
        <f t="shared" si="211"/>
        <v>0</v>
      </c>
      <c r="R1282" s="24">
        <f t="shared" si="214"/>
        <v>11764.319137062548</v>
      </c>
      <c r="S1282" s="24">
        <f t="shared" si="215"/>
        <v>0</v>
      </c>
      <c r="T1282" s="24" t="str">
        <f t="shared" si="216"/>
        <v>drain</v>
      </c>
      <c r="V1282" s="24">
        <f t="shared" si="219"/>
        <v>0</v>
      </c>
      <c r="W1282" s="24">
        <f t="shared" si="217"/>
        <v>0</v>
      </c>
      <c r="X1282" s="24">
        <f t="shared" si="220"/>
        <v>0</v>
      </c>
      <c r="Z1282" s="24">
        <f t="shared" si="218"/>
        <v>11764.319137062548</v>
      </c>
      <c r="AB1282" s="24">
        <f t="shared" si="212"/>
        <v>0</v>
      </c>
    </row>
    <row r="1283" x14ac:dyDescent="0.2">
      <c r="I1283" s="25">
        <v>1278</v>
      </c>
      <c r="J1283" s="29">
        <v>0</v>
      </c>
      <c r="L1283" s="25">
        <v>15637.443879508972</v>
      </c>
      <c r="N1283" s="25">
        <v>1278</v>
      </c>
      <c r="O1283" s="25">
        <f t="shared" si="213"/>
        <v>12431.767884209634</v>
      </c>
      <c r="P1283" s="25">
        <f t="shared" si="210"/>
        <v>12431.767884209634</v>
      </c>
      <c r="Q1283" s="25">
        <f t="shared" si="211"/>
        <v>0</v>
      </c>
      <c r="R1283" s="25">
        <f t="shared" si="214"/>
        <v>12431.767884209634</v>
      </c>
      <c r="S1283" s="25">
        <f t="shared" si="215"/>
        <v>0</v>
      </c>
      <c r="T1283" s="25" t="str">
        <f t="shared" si="216"/>
        <v>drain</v>
      </c>
      <c r="V1283" s="25">
        <f t="shared" si="219"/>
        <v>0</v>
      </c>
      <c r="W1283" s="25">
        <f t="shared" si="217"/>
        <v>0</v>
      </c>
      <c r="X1283" s="25">
        <f t="shared" si="220"/>
        <v>0</v>
      </c>
      <c r="Z1283" s="25">
        <f t="shared" si="218"/>
        <v>12431.767884209634</v>
      </c>
      <c r="AB1283" s="25">
        <f t="shared" si="212"/>
        <v>0</v>
      </c>
    </row>
    <row r="1284" x14ac:dyDescent="0.2">
      <c r="I1284" s="24">
        <v>1279</v>
      </c>
      <c r="J1284" s="28">
        <v>0</v>
      </c>
      <c r="L1284" s="24">
        <v>16794.183424186704</v>
      </c>
      <c r="N1284" s="24">
        <v>1279</v>
      </c>
      <c r="O1284" s="24">
        <f t="shared" si="213"/>
        <v>13351.37582222843</v>
      </c>
      <c r="P1284" s="24">
        <f t="shared" si="210"/>
        <v>13351.37582222843</v>
      </c>
      <c r="Q1284" s="24">
        <f t="shared" si="211"/>
        <v>0</v>
      </c>
      <c r="R1284" s="24">
        <f t="shared" si="214"/>
        <v>13351.37582222843</v>
      </c>
      <c r="S1284" s="24">
        <f t="shared" si="215"/>
        <v>0</v>
      </c>
      <c r="T1284" s="24" t="str">
        <f t="shared" si="216"/>
        <v>drain</v>
      </c>
      <c r="V1284" s="24">
        <f t="shared" si="219"/>
        <v>0</v>
      </c>
      <c r="W1284" s="24">
        <f t="shared" si="217"/>
        <v>0</v>
      </c>
      <c r="X1284" s="24">
        <f t="shared" si="220"/>
        <v>0</v>
      </c>
      <c r="Z1284" s="24">
        <f t="shared" si="218"/>
        <v>13351.37582222843</v>
      </c>
      <c r="AB1284" s="24">
        <f t="shared" si="212"/>
        <v>0</v>
      </c>
    </row>
    <row r="1285" x14ac:dyDescent="0.2">
      <c r="I1285" s="25">
        <v>1280</v>
      </c>
      <c r="J1285" s="29">
        <v>3.8498129999999998E-2</v>
      </c>
      <c r="L1285" s="25">
        <v>19070.297171306607</v>
      </c>
      <c r="N1285" s="25">
        <v>1280</v>
      </c>
      <c r="O1285" s="25">
        <f t="shared" si="213"/>
        <v>15160.886251188753</v>
      </c>
      <c r="P1285" s="25">
        <f t="shared" si="210"/>
        <v>15160.886251188753</v>
      </c>
      <c r="Q1285" s="25">
        <f t="shared" si="211"/>
        <v>3079.8503999999998</v>
      </c>
      <c r="R1285" s="25">
        <f t="shared" si="214"/>
        <v>12081.035851188753</v>
      </c>
      <c r="S1285" s="25">
        <f t="shared" si="215"/>
        <v>0</v>
      </c>
      <c r="T1285" s="25" t="str">
        <f t="shared" si="216"/>
        <v>drain</v>
      </c>
      <c r="V1285" s="25">
        <f t="shared" si="219"/>
        <v>0</v>
      </c>
      <c r="W1285" s="25">
        <f t="shared" si="217"/>
        <v>0</v>
      </c>
      <c r="X1285" s="25">
        <f t="shared" si="220"/>
        <v>0</v>
      </c>
      <c r="Z1285" s="25">
        <f t="shared" si="218"/>
        <v>12081.035851188753</v>
      </c>
      <c r="AB1285" s="25">
        <f t="shared" si="212"/>
        <v>0</v>
      </c>
    </row>
    <row r="1286" x14ac:dyDescent="0.2">
      <c r="I1286" s="24">
        <v>1281</v>
      </c>
      <c r="J1286" s="28">
        <v>9.0257505999999987E-2</v>
      </c>
      <c r="L1286" s="24">
        <v>19466.077271175382</v>
      </c>
      <c r="N1286" s="24">
        <v>1281</v>
      </c>
      <c r="O1286" s="24">
        <f t="shared" si="213"/>
        <v>15475.531430584429</v>
      </c>
      <c r="P1286" s="24">
        <f t="shared" ref="P1286:P1349" si="221">O1286-$E$8*$E$9</f>
        <v>15475.531430584429</v>
      </c>
      <c r="Q1286" s="24">
        <f t="shared" ref="Q1286:Q1349" si="222">J1286*$E$7</f>
        <v>7220.6004799999992</v>
      </c>
      <c r="R1286" s="24">
        <f t="shared" si="214"/>
        <v>8254.9309505844303</v>
      </c>
      <c r="S1286" s="24">
        <f t="shared" si="215"/>
        <v>0</v>
      </c>
      <c r="T1286" s="24" t="str">
        <f t="shared" si="216"/>
        <v>drain</v>
      </c>
      <c r="V1286" s="24">
        <f t="shared" si="219"/>
        <v>0</v>
      </c>
      <c r="W1286" s="24">
        <f t="shared" si="217"/>
        <v>0</v>
      </c>
      <c r="X1286" s="24">
        <f t="shared" si="220"/>
        <v>0</v>
      </c>
      <c r="Z1286" s="24">
        <f t="shared" si="218"/>
        <v>8254.9309505844303</v>
      </c>
      <c r="AB1286" s="24">
        <f t="shared" ref="AB1286:AB1349" si="223">IF(T1286="charge",(S1286-V1286),0)</f>
        <v>0</v>
      </c>
    </row>
    <row r="1287" x14ac:dyDescent="0.2">
      <c r="I1287" s="25">
        <v>1282</v>
      </c>
      <c r="J1287" s="29">
        <v>0.15952607699999999</v>
      </c>
      <c r="L1287" s="25">
        <v>19830.161504209042</v>
      </c>
      <c r="N1287" s="25">
        <v>1282</v>
      </c>
      <c r="O1287" s="25">
        <f t="shared" ref="O1287:O1350" si="224">L1287*$O$2</f>
        <v>15764.978395846189</v>
      </c>
      <c r="P1287" s="25">
        <f t="shared" si="221"/>
        <v>15764.978395846189</v>
      </c>
      <c r="Q1287" s="25">
        <f t="shared" si="222"/>
        <v>12762.086159999999</v>
      </c>
      <c r="R1287" s="25">
        <f t="shared" ref="R1287:R1350" si="225">IF(P1287&gt;Q1287,P1287-Q1287,0)</f>
        <v>3002.8922358461896</v>
      </c>
      <c r="S1287" s="25">
        <f t="shared" ref="S1287:S1350" si="226">IF(Q1287&gt;P1287,Q1287-P1287,0)</f>
        <v>0</v>
      </c>
      <c r="T1287" s="25" t="str">
        <f t="shared" ref="T1287:T1350" si="227">IF(P1287&gt;Q1287,"drain","charge")</f>
        <v>drain</v>
      </c>
      <c r="V1287" s="25">
        <f t="shared" si="219"/>
        <v>0</v>
      </c>
      <c r="W1287" s="25">
        <f t="shared" ref="W1287:W1350" si="228">IF(W1286+S1287&gt;$E$11,$E$11,IF(T1287="charge",W1286+(S1287*$E$12),IF((W1286-R1287)&gt;0,W1286-R1287,0)))</f>
        <v>0</v>
      </c>
      <c r="X1287" s="25">
        <f t="shared" si="220"/>
        <v>0</v>
      </c>
      <c r="Z1287" s="25">
        <f t="shared" ref="Z1287:Z1350" si="229">R1287-X1287</f>
        <v>3002.8922358461896</v>
      </c>
      <c r="AB1287" s="25">
        <f t="shared" si="223"/>
        <v>0</v>
      </c>
    </row>
    <row r="1288" x14ac:dyDescent="0.2">
      <c r="I1288" s="24">
        <v>1283</v>
      </c>
      <c r="J1288" s="28">
        <v>0.24806198199999999</v>
      </c>
      <c r="L1288" s="24">
        <v>20014.000803220271</v>
      </c>
      <c r="N1288" s="24">
        <v>1283</v>
      </c>
      <c r="O1288" s="24">
        <f t="shared" si="224"/>
        <v>15911.130638560116</v>
      </c>
      <c r="P1288" s="24">
        <f t="shared" si="221"/>
        <v>15911.130638560116</v>
      </c>
      <c r="Q1288" s="24">
        <f t="shared" si="222"/>
        <v>19844.958559999999</v>
      </c>
      <c r="R1288" s="24">
        <f t="shared" si="225"/>
        <v>0</v>
      </c>
      <c r="S1288" s="24">
        <f t="shared" si="226"/>
        <v>3933.8279214398826</v>
      </c>
      <c r="T1288" s="24" t="str">
        <f t="shared" si="227"/>
        <v>charge</v>
      </c>
      <c r="V1288" s="24">
        <f t="shared" ref="V1288:V1351" si="230">IF(W1288&gt;=W1287,(W1288-W1287),0)</f>
        <v>3540.4451292958943</v>
      </c>
      <c r="W1288" s="24">
        <f t="shared" si="228"/>
        <v>3540.4451292958943</v>
      </c>
      <c r="X1288" s="24">
        <f t="shared" ref="X1288:X1351" si="231">IF(T1288="drain",W1287-W1288,0)</f>
        <v>0</v>
      </c>
      <c r="Z1288" s="24">
        <f t="shared" si="229"/>
        <v>0</v>
      </c>
      <c r="AB1288" s="24">
        <f t="shared" si="223"/>
        <v>393.38279214398835</v>
      </c>
    </row>
    <row r="1289" x14ac:dyDescent="0.2">
      <c r="I1289" s="25">
        <v>1284</v>
      </c>
      <c r="J1289" s="29">
        <v>0.63402195700000008</v>
      </c>
      <c r="L1289" s="25">
        <v>20017.138153111933</v>
      </c>
      <c r="N1289" s="25">
        <v>1284</v>
      </c>
      <c r="O1289" s="25">
        <f t="shared" si="224"/>
        <v>15913.624831723988</v>
      </c>
      <c r="P1289" s="25">
        <f t="shared" si="221"/>
        <v>15913.624831723988</v>
      </c>
      <c r="Q1289" s="25">
        <f t="shared" si="222"/>
        <v>50721.756560000009</v>
      </c>
      <c r="R1289" s="25">
        <f t="shared" si="225"/>
        <v>0</v>
      </c>
      <c r="S1289" s="25">
        <f t="shared" si="226"/>
        <v>34808.131728276021</v>
      </c>
      <c r="T1289" s="25" t="str">
        <f t="shared" si="227"/>
        <v>charge</v>
      </c>
      <c r="V1289" s="25">
        <f t="shared" si="230"/>
        <v>459.55487070410572</v>
      </c>
      <c r="W1289" s="25">
        <f t="shared" si="228"/>
        <v>4000</v>
      </c>
      <c r="X1289" s="25">
        <f t="shared" si="231"/>
        <v>0</v>
      </c>
      <c r="Z1289" s="25">
        <f t="shared" si="229"/>
        <v>0</v>
      </c>
      <c r="AB1289" s="25">
        <f t="shared" si="223"/>
        <v>34348.576857571912</v>
      </c>
    </row>
    <row r="1290" x14ac:dyDescent="0.2">
      <c r="I1290" s="24">
        <v>1285</v>
      </c>
      <c r="J1290" s="28">
        <v>0.69722179299999998</v>
      </c>
      <c r="L1290" s="24">
        <v>19973.859390008449</v>
      </c>
      <c r="N1290" s="24">
        <v>1285</v>
      </c>
      <c r="O1290" s="24">
        <f t="shared" si="224"/>
        <v>15879.218215056717</v>
      </c>
      <c r="P1290" s="24">
        <f t="shared" si="221"/>
        <v>15879.218215056717</v>
      </c>
      <c r="Q1290" s="24">
        <f t="shared" si="222"/>
        <v>55777.743439999998</v>
      </c>
      <c r="R1290" s="24">
        <f t="shared" si="225"/>
        <v>0</v>
      </c>
      <c r="S1290" s="24">
        <f t="shared" si="226"/>
        <v>39898.525224943282</v>
      </c>
      <c r="T1290" s="24" t="str">
        <f t="shared" si="227"/>
        <v>charge</v>
      </c>
      <c r="V1290" s="24">
        <f t="shared" si="230"/>
        <v>0</v>
      </c>
      <c r="W1290" s="24">
        <f t="shared" si="228"/>
        <v>4000</v>
      </c>
      <c r="X1290" s="24">
        <f t="shared" si="231"/>
        <v>0</v>
      </c>
      <c r="Z1290" s="24">
        <f t="shared" si="229"/>
        <v>0</v>
      </c>
      <c r="AB1290" s="24">
        <f t="shared" si="223"/>
        <v>39898.525224943282</v>
      </c>
    </row>
    <row r="1291" x14ac:dyDescent="0.2">
      <c r="I1291" s="25">
        <v>1286</v>
      </c>
      <c r="J1291" s="29">
        <v>0.61521828099999998</v>
      </c>
      <c r="L1291" s="25">
        <v>20064.724691522119</v>
      </c>
      <c r="N1291" s="25">
        <v>1286</v>
      </c>
      <c r="O1291" s="25">
        <f t="shared" si="224"/>
        <v>15951.456129760085</v>
      </c>
      <c r="P1291" s="25">
        <f t="shared" si="221"/>
        <v>15951.456129760085</v>
      </c>
      <c r="Q1291" s="25">
        <f t="shared" si="222"/>
        <v>49217.462479999995</v>
      </c>
      <c r="R1291" s="25">
        <f t="shared" si="225"/>
        <v>0</v>
      </c>
      <c r="S1291" s="25">
        <f t="shared" si="226"/>
        <v>33266.006350239913</v>
      </c>
      <c r="T1291" s="25" t="str">
        <f t="shared" si="227"/>
        <v>charge</v>
      </c>
      <c r="V1291" s="25">
        <f t="shared" si="230"/>
        <v>0</v>
      </c>
      <c r="W1291" s="25">
        <f t="shared" si="228"/>
        <v>4000</v>
      </c>
      <c r="X1291" s="25">
        <f t="shared" si="231"/>
        <v>0</v>
      </c>
      <c r="Z1291" s="25">
        <f t="shared" si="229"/>
        <v>0</v>
      </c>
      <c r="AB1291" s="25">
        <f t="shared" si="223"/>
        <v>33266.006350239913</v>
      </c>
    </row>
    <row r="1292" x14ac:dyDescent="0.2">
      <c r="I1292" s="24">
        <v>1287</v>
      </c>
      <c r="J1292" s="28">
        <v>0.22204546999999999</v>
      </c>
      <c r="L1292" s="24">
        <v>20020.676228940487</v>
      </c>
      <c r="N1292" s="24">
        <v>1287</v>
      </c>
      <c r="O1292" s="24">
        <f t="shared" si="224"/>
        <v>15916.437602007687</v>
      </c>
      <c r="P1292" s="24">
        <f t="shared" si="221"/>
        <v>15916.437602007687</v>
      </c>
      <c r="Q1292" s="24">
        <f t="shared" si="222"/>
        <v>17763.637599999998</v>
      </c>
      <c r="R1292" s="24">
        <f t="shared" si="225"/>
        <v>0</v>
      </c>
      <c r="S1292" s="24">
        <f t="shared" si="226"/>
        <v>1847.1999979923112</v>
      </c>
      <c r="T1292" s="24" t="str">
        <f t="shared" si="227"/>
        <v>charge</v>
      </c>
      <c r="V1292" s="24">
        <f t="shared" si="230"/>
        <v>0</v>
      </c>
      <c r="W1292" s="24">
        <f t="shared" si="228"/>
        <v>4000</v>
      </c>
      <c r="X1292" s="24">
        <f t="shared" si="231"/>
        <v>0</v>
      </c>
      <c r="Z1292" s="24">
        <f t="shared" si="229"/>
        <v>0</v>
      </c>
      <c r="AB1292" s="24">
        <f t="shared" si="223"/>
        <v>1847.1999979923112</v>
      </c>
    </row>
    <row r="1293" x14ac:dyDescent="0.2">
      <c r="I1293" s="25">
        <v>1288</v>
      </c>
      <c r="J1293" s="29">
        <v>0.52484320400000006</v>
      </c>
      <c r="L1293" s="25">
        <v>20476.468606603143</v>
      </c>
      <c r="N1293" s="25">
        <v>1288</v>
      </c>
      <c r="O1293" s="25">
        <f t="shared" si="224"/>
        <v>16278.792542249499</v>
      </c>
      <c r="P1293" s="25">
        <f t="shared" si="221"/>
        <v>16278.792542249499</v>
      </c>
      <c r="Q1293" s="25">
        <f t="shared" si="222"/>
        <v>41987.456320000005</v>
      </c>
      <c r="R1293" s="25">
        <f t="shared" si="225"/>
        <v>0</v>
      </c>
      <c r="S1293" s="25">
        <f t="shared" si="226"/>
        <v>25708.663777750506</v>
      </c>
      <c r="T1293" s="25" t="str">
        <f t="shared" si="227"/>
        <v>charge</v>
      </c>
      <c r="V1293" s="25">
        <f t="shared" si="230"/>
        <v>0</v>
      </c>
      <c r="W1293" s="25">
        <f t="shared" si="228"/>
        <v>4000</v>
      </c>
      <c r="X1293" s="25">
        <f t="shared" si="231"/>
        <v>0</v>
      </c>
      <c r="Z1293" s="25">
        <f t="shared" si="229"/>
        <v>0</v>
      </c>
      <c r="AB1293" s="25">
        <f t="shared" si="223"/>
        <v>25708.663777750506</v>
      </c>
    </row>
    <row r="1294" x14ac:dyDescent="0.2">
      <c r="I1294" s="24">
        <v>1289</v>
      </c>
      <c r="J1294" s="28">
        <v>0.27436872600000001</v>
      </c>
      <c r="L1294" s="24">
        <v>20524.462563169</v>
      </c>
      <c r="N1294" s="24">
        <v>1289</v>
      </c>
      <c r="O1294" s="24">
        <f t="shared" si="224"/>
        <v>16316.947737719356</v>
      </c>
      <c r="P1294" s="24">
        <f t="shared" si="221"/>
        <v>16316.947737719356</v>
      </c>
      <c r="Q1294" s="24">
        <f t="shared" si="222"/>
        <v>21949.498080000001</v>
      </c>
      <c r="R1294" s="24">
        <f t="shared" si="225"/>
        <v>0</v>
      </c>
      <c r="S1294" s="24">
        <f t="shared" si="226"/>
        <v>5632.5503422806451</v>
      </c>
      <c r="T1294" s="24" t="str">
        <f t="shared" si="227"/>
        <v>charge</v>
      </c>
      <c r="V1294" s="24">
        <f t="shared" si="230"/>
        <v>0</v>
      </c>
      <c r="W1294" s="24">
        <f t="shared" si="228"/>
        <v>4000</v>
      </c>
      <c r="X1294" s="24">
        <f t="shared" si="231"/>
        <v>0</v>
      </c>
      <c r="Z1294" s="24">
        <f t="shared" si="229"/>
        <v>0</v>
      </c>
      <c r="AB1294" s="24">
        <f t="shared" si="223"/>
        <v>5632.5503422806451</v>
      </c>
    </row>
    <row r="1295" x14ac:dyDescent="0.2">
      <c r="I1295" s="25">
        <v>1290</v>
      </c>
      <c r="J1295" s="29">
        <v>4.5387571000000002E-2</v>
      </c>
      <c r="L1295" s="25">
        <v>21851.879315853119</v>
      </c>
      <c r="N1295" s="25">
        <v>1290</v>
      </c>
      <c r="O1295" s="25">
        <f t="shared" si="224"/>
        <v>17372.244056103231</v>
      </c>
      <c r="P1295" s="25">
        <f t="shared" si="221"/>
        <v>17372.244056103231</v>
      </c>
      <c r="Q1295" s="25">
        <f t="shared" si="222"/>
        <v>3631.0056800000002</v>
      </c>
      <c r="R1295" s="25">
        <f t="shared" si="225"/>
        <v>13741.238376103231</v>
      </c>
      <c r="S1295" s="25">
        <f t="shared" si="226"/>
        <v>0</v>
      </c>
      <c r="T1295" s="25" t="str">
        <f t="shared" si="227"/>
        <v>drain</v>
      </c>
      <c r="V1295" s="25">
        <f t="shared" si="230"/>
        <v>0</v>
      </c>
      <c r="W1295" s="25">
        <f t="shared" si="228"/>
        <v>0</v>
      </c>
      <c r="X1295" s="25">
        <f t="shared" si="231"/>
        <v>4000</v>
      </c>
      <c r="Z1295" s="25">
        <f t="shared" si="229"/>
        <v>9741.2383761032306</v>
      </c>
      <c r="AB1295" s="25">
        <f t="shared" si="223"/>
        <v>0</v>
      </c>
    </row>
    <row r="1296" x14ac:dyDescent="0.2">
      <c r="I1296" s="24">
        <v>1291</v>
      </c>
      <c r="J1296" s="28">
        <v>0</v>
      </c>
      <c r="L1296" s="24">
        <v>24323.03135910034</v>
      </c>
      <c r="N1296" s="24">
        <v>1291</v>
      </c>
      <c r="O1296" s="24">
        <f t="shared" si="224"/>
        <v>19336.809930484771</v>
      </c>
      <c r="P1296" s="24">
        <f t="shared" si="221"/>
        <v>19336.809930484771</v>
      </c>
      <c r="Q1296" s="24">
        <f t="shared" si="222"/>
        <v>0</v>
      </c>
      <c r="R1296" s="24">
        <f t="shared" si="225"/>
        <v>19336.809930484771</v>
      </c>
      <c r="S1296" s="24">
        <f t="shared" si="226"/>
        <v>0</v>
      </c>
      <c r="T1296" s="24" t="str">
        <f t="shared" si="227"/>
        <v>drain</v>
      </c>
      <c r="V1296" s="24">
        <f t="shared" si="230"/>
        <v>0</v>
      </c>
      <c r="W1296" s="24">
        <f t="shared" si="228"/>
        <v>0</v>
      </c>
      <c r="X1296" s="24">
        <f t="shared" si="231"/>
        <v>0</v>
      </c>
      <c r="Z1296" s="24">
        <f t="shared" si="229"/>
        <v>19336.809930484771</v>
      </c>
      <c r="AB1296" s="24">
        <f t="shared" si="223"/>
        <v>0</v>
      </c>
    </row>
    <row r="1297" x14ac:dyDescent="0.2">
      <c r="I1297" s="25">
        <v>1292</v>
      </c>
      <c r="J1297" s="29">
        <v>0</v>
      </c>
      <c r="L1297" s="25">
        <v>24898.52942819595</v>
      </c>
      <c r="N1297" s="25">
        <v>1292</v>
      </c>
      <c r="O1297" s="25">
        <f t="shared" si="224"/>
        <v>19794.33089541578</v>
      </c>
      <c r="P1297" s="25">
        <f t="shared" si="221"/>
        <v>19794.33089541578</v>
      </c>
      <c r="Q1297" s="25">
        <f t="shared" si="222"/>
        <v>0</v>
      </c>
      <c r="R1297" s="25">
        <f t="shared" si="225"/>
        <v>19794.33089541578</v>
      </c>
      <c r="S1297" s="25">
        <f t="shared" si="226"/>
        <v>0</v>
      </c>
      <c r="T1297" s="25" t="str">
        <f t="shared" si="227"/>
        <v>drain</v>
      </c>
      <c r="V1297" s="25">
        <f t="shared" si="230"/>
        <v>0</v>
      </c>
      <c r="W1297" s="25">
        <f t="shared" si="228"/>
        <v>0</v>
      </c>
      <c r="X1297" s="25">
        <f t="shared" si="231"/>
        <v>0</v>
      </c>
      <c r="Z1297" s="25">
        <f t="shared" si="229"/>
        <v>19794.33089541578</v>
      </c>
      <c r="AB1297" s="25">
        <f t="shared" si="223"/>
        <v>0</v>
      </c>
    </row>
    <row r="1298" x14ac:dyDescent="0.2">
      <c r="I1298" s="24">
        <v>1293</v>
      </c>
      <c r="J1298" s="28">
        <v>0</v>
      </c>
      <c r="L1298" s="24">
        <v>24721.102711486816</v>
      </c>
      <c r="N1298" s="24">
        <v>1293</v>
      </c>
      <c r="O1298" s="24">
        <f t="shared" si="224"/>
        <v>19653.27665563202</v>
      </c>
      <c r="P1298" s="24">
        <f t="shared" si="221"/>
        <v>19653.27665563202</v>
      </c>
      <c r="Q1298" s="24">
        <f t="shared" si="222"/>
        <v>0</v>
      </c>
      <c r="R1298" s="24">
        <f t="shared" si="225"/>
        <v>19653.27665563202</v>
      </c>
      <c r="S1298" s="24">
        <f t="shared" si="226"/>
        <v>0</v>
      </c>
      <c r="T1298" s="24" t="str">
        <f t="shared" si="227"/>
        <v>drain</v>
      </c>
      <c r="V1298" s="24">
        <f t="shared" si="230"/>
        <v>0</v>
      </c>
      <c r="W1298" s="24">
        <f t="shared" si="228"/>
        <v>0</v>
      </c>
      <c r="X1298" s="24">
        <f t="shared" si="231"/>
        <v>0</v>
      </c>
      <c r="Z1298" s="24">
        <f t="shared" si="229"/>
        <v>19653.27665563202</v>
      </c>
      <c r="AB1298" s="24">
        <f t="shared" si="223"/>
        <v>0</v>
      </c>
    </row>
    <row r="1299" x14ac:dyDescent="0.2">
      <c r="I1299" s="25">
        <v>1294</v>
      </c>
      <c r="J1299" s="29">
        <v>0</v>
      </c>
      <c r="L1299" s="25">
        <v>23894.314221334454</v>
      </c>
      <c r="N1299" s="25">
        <v>1294</v>
      </c>
      <c r="O1299" s="25">
        <f t="shared" si="224"/>
        <v>18995.979805960891</v>
      </c>
      <c r="P1299" s="25">
        <f t="shared" si="221"/>
        <v>18995.979805960891</v>
      </c>
      <c r="Q1299" s="25">
        <f t="shared" si="222"/>
        <v>0</v>
      </c>
      <c r="R1299" s="25">
        <f t="shared" si="225"/>
        <v>18995.979805960891</v>
      </c>
      <c r="S1299" s="25">
        <f t="shared" si="226"/>
        <v>0</v>
      </c>
      <c r="T1299" s="25" t="str">
        <f t="shared" si="227"/>
        <v>drain</v>
      </c>
      <c r="V1299" s="25">
        <f t="shared" si="230"/>
        <v>0</v>
      </c>
      <c r="W1299" s="25">
        <f t="shared" si="228"/>
        <v>0</v>
      </c>
      <c r="X1299" s="25">
        <f t="shared" si="231"/>
        <v>0</v>
      </c>
      <c r="Z1299" s="25">
        <f t="shared" si="229"/>
        <v>18995.979805960891</v>
      </c>
      <c r="AB1299" s="25">
        <f t="shared" si="223"/>
        <v>0</v>
      </c>
    </row>
    <row r="1300" x14ac:dyDescent="0.2">
      <c r="I1300" s="24">
        <v>1295</v>
      </c>
      <c r="J1300" s="28">
        <v>0</v>
      </c>
      <c r="L1300" s="24">
        <v>22230.422244119643</v>
      </c>
      <c r="N1300" s="24">
        <v>1295</v>
      </c>
      <c r="O1300" s="24">
        <f t="shared" si="224"/>
        <v>17673.185684075117</v>
      </c>
      <c r="P1300" s="24">
        <f t="shared" si="221"/>
        <v>17673.185684075117</v>
      </c>
      <c r="Q1300" s="24">
        <f t="shared" si="222"/>
        <v>0</v>
      </c>
      <c r="R1300" s="24">
        <f t="shared" si="225"/>
        <v>17673.185684075117</v>
      </c>
      <c r="S1300" s="24">
        <f t="shared" si="226"/>
        <v>0</v>
      </c>
      <c r="T1300" s="24" t="str">
        <f t="shared" si="227"/>
        <v>drain</v>
      </c>
      <c r="V1300" s="24">
        <f t="shared" si="230"/>
        <v>0</v>
      </c>
      <c r="W1300" s="24">
        <f t="shared" si="228"/>
        <v>0</v>
      </c>
      <c r="X1300" s="24">
        <f t="shared" si="231"/>
        <v>0</v>
      </c>
      <c r="Z1300" s="24">
        <f t="shared" si="229"/>
        <v>17673.185684075117</v>
      </c>
      <c r="AB1300" s="24">
        <f t="shared" si="223"/>
        <v>0</v>
      </c>
    </row>
    <row r="1301" x14ac:dyDescent="0.2">
      <c r="I1301" s="25">
        <v>1296</v>
      </c>
      <c r="J1301" s="29">
        <v>0</v>
      </c>
      <c r="L1301" s="25">
        <v>20306.652591848371</v>
      </c>
      <c r="N1301" s="25">
        <v>1296</v>
      </c>
      <c r="O1301" s="25">
        <f t="shared" si="224"/>
        <v>16143.788810519456</v>
      </c>
      <c r="P1301" s="25">
        <f t="shared" si="221"/>
        <v>16143.788810519456</v>
      </c>
      <c r="Q1301" s="25">
        <f t="shared" si="222"/>
        <v>0</v>
      </c>
      <c r="R1301" s="25">
        <f t="shared" si="225"/>
        <v>16143.788810519456</v>
      </c>
      <c r="S1301" s="25">
        <f t="shared" si="226"/>
        <v>0</v>
      </c>
      <c r="T1301" s="25" t="str">
        <f t="shared" si="227"/>
        <v>drain</v>
      </c>
      <c r="V1301" s="25">
        <f t="shared" si="230"/>
        <v>0</v>
      </c>
      <c r="W1301" s="25">
        <f t="shared" si="228"/>
        <v>0</v>
      </c>
      <c r="X1301" s="25">
        <f t="shared" si="231"/>
        <v>0</v>
      </c>
      <c r="Z1301" s="25">
        <f t="shared" si="229"/>
        <v>16143.788810519456</v>
      </c>
      <c r="AB1301" s="25">
        <f t="shared" si="223"/>
        <v>0</v>
      </c>
    </row>
    <row r="1302" x14ac:dyDescent="0.2">
      <c r="I1302" s="24">
        <v>1297</v>
      </c>
      <c r="J1302" s="28">
        <v>0</v>
      </c>
      <c r="L1302" s="24">
        <v>17693.638682675359</v>
      </c>
      <c r="N1302" s="24">
        <v>1297</v>
      </c>
      <c r="O1302" s="24">
        <f t="shared" si="224"/>
        <v>14066.442752726911</v>
      </c>
      <c r="P1302" s="24">
        <f t="shared" si="221"/>
        <v>14066.442752726911</v>
      </c>
      <c r="Q1302" s="24">
        <f t="shared" si="222"/>
        <v>0</v>
      </c>
      <c r="R1302" s="24">
        <f t="shared" si="225"/>
        <v>14066.442752726911</v>
      </c>
      <c r="S1302" s="24">
        <f t="shared" si="226"/>
        <v>0</v>
      </c>
      <c r="T1302" s="24" t="str">
        <f t="shared" si="227"/>
        <v>drain</v>
      </c>
      <c r="V1302" s="24">
        <f t="shared" si="230"/>
        <v>0</v>
      </c>
      <c r="W1302" s="24">
        <f t="shared" si="228"/>
        <v>0</v>
      </c>
      <c r="X1302" s="24">
        <f t="shared" si="231"/>
        <v>0</v>
      </c>
      <c r="Z1302" s="24">
        <f t="shared" si="229"/>
        <v>14066.442752726911</v>
      </c>
      <c r="AB1302" s="24">
        <f t="shared" si="223"/>
        <v>0</v>
      </c>
    </row>
    <row r="1303" x14ac:dyDescent="0.2">
      <c r="I1303" s="25">
        <v>1298</v>
      </c>
      <c r="J1303" s="29">
        <v>0</v>
      </c>
      <c r="L1303" s="25">
        <v>15987.792818522452</v>
      </c>
      <c r="N1303" s="25">
        <v>1298</v>
      </c>
      <c r="O1303" s="25">
        <f t="shared" si="224"/>
        <v>12710.295290725349</v>
      </c>
      <c r="P1303" s="25">
        <f t="shared" si="221"/>
        <v>12710.295290725349</v>
      </c>
      <c r="Q1303" s="25">
        <f t="shared" si="222"/>
        <v>0</v>
      </c>
      <c r="R1303" s="25">
        <f t="shared" si="225"/>
        <v>12710.295290725349</v>
      </c>
      <c r="S1303" s="25">
        <f t="shared" si="226"/>
        <v>0</v>
      </c>
      <c r="T1303" s="25" t="str">
        <f t="shared" si="227"/>
        <v>drain</v>
      </c>
      <c r="V1303" s="25">
        <f t="shared" si="230"/>
        <v>0</v>
      </c>
      <c r="W1303" s="25">
        <f t="shared" si="228"/>
        <v>0</v>
      </c>
      <c r="X1303" s="25">
        <f t="shared" si="231"/>
        <v>0</v>
      </c>
      <c r="Z1303" s="25">
        <f t="shared" si="229"/>
        <v>12710.295290725349</v>
      </c>
      <c r="AB1303" s="25">
        <f t="shared" si="223"/>
        <v>0</v>
      </c>
    </row>
    <row r="1304" x14ac:dyDescent="0.2">
      <c r="I1304" s="24">
        <v>1299</v>
      </c>
      <c r="J1304" s="28">
        <v>0</v>
      </c>
      <c r="L1304" s="24">
        <v>15228.266379332541</v>
      </c>
      <c r="N1304" s="24">
        <v>1299</v>
      </c>
      <c r="O1304" s="24">
        <f t="shared" si="224"/>
        <v>12106.471771569371</v>
      </c>
      <c r="P1304" s="24">
        <f t="shared" si="221"/>
        <v>12106.471771569371</v>
      </c>
      <c r="Q1304" s="24">
        <f t="shared" si="222"/>
        <v>0</v>
      </c>
      <c r="R1304" s="24">
        <f t="shared" si="225"/>
        <v>12106.471771569371</v>
      </c>
      <c r="S1304" s="24">
        <f t="shared" si="226"/>
        <v>0</v>
      </c>
      <c r="T1304" s="24" t="str">
        <f t="shared" si="227"/>
        <v>drain</v>
      </c>
      <c r="V1304" s="24">
        <f t="shared" si="230"/>
        <v>0</v>
      </c>
      <c r="W1304" s="24">
        <f t="shared" si="228"/>
        <v>0</v>
      </c>
      <c r="X1304" s="24">
        <f t="shared" si="231"/>
        <v>0</v>
      </c>
      <c r="Z1304" s="24">
        <f t="shared" si="229"/>
        <v>12106.471771569371</v>
      </c>
      <c r="AB1304" s="24">
        <f t="shared" si="223"/>
        <v>0</v>
      </c>
    </row>
    <row r="1305" x14ac:dyDescent="0.2">
      <c r="I1305" s="25">
        <v>1300</v>
      </c>
      <c r="J1305" s="29">
        <v>0</v>
      </c>
      <c r="L1305" s="25">
        <v>14628.996437597274</v>
      </c>
      <c r="N1305" s="25">
        <v>1300</v>
      </c>
      <c r="O1305" s="25">
        <f t="shared" si="224"/>
        <v>11630.052167889833</v>
      </c>
      <c r="P1305" s="25">
        <f t="shared" si="221"/>
        <v>11630.052167889833</v>
      </c>
      <c r="Q1305" s="25">
        <f t="shared" si="222"/>
        <v>0</v>
      </c>
      <c r="R1305" s="25">
        <f t="shared" si="225"/>
        <v>11630.052167889833</v>
      </c>
      <c r="S1305" s="25">
        <f t="shared" si="226"/>
        <v>0</v>
      </c>
      <c r="T1305" s="25" t="str">
        <f t="shared" si="227"/>
        <v>drain</v>
      </c>
      <c r="V1305" s="25">
        <f t="shared" si="230"/>
        <v>0</v>
      </c>
      <c r="W1305" s="25">
        <f t="shared" si="228"/>
        <v>0</v>
      </c>
      <c r="X1305" s="25">
        <f t="shared" si="231"/>
        <v>0</v>
      </c>
      <c r="Z1305" s="25">
        <f t="shared" si="229"/>
        <v>11630.052167889833</v>
      </c>
      <c r="AB1305" s="25">
        <f t="shared" si="223"/>
        <v>0</v>
      </c>
    </row>
    <row r="1306" x14ac:dyDescent="0.2">
      <c r="I1306" s="24">
        <v>1301</v>
      </c>
      <c r="J1306" s="28">
        <v>0</v>
      </c>
      <c r="L1306" s="24">
        <v>14630.142977702617</v>
      </c>
      <c r="N1306" s="24">
        <v>1301</v>
      </c>
      <c r="O1306" s="24">
        <f t="shared" si="224"/>
        <v>11630.963667273581</v>
      </c>
      <c r="P1306" s="24">
        <f t="shared" si="221"/>
        <v>11630.963667273581</v>
      </c>
      <c r="Q1306" s="24">
        <f t="shared" si="222"/>
        <v>0</v>
      </c>
      <c r="R1306" s="24">
        <f t="shared" si="225"/>
        <v>11630.963667273581</v>
      </c>
      <c r="S1306" s="24">
        <f t="shared" si="226"/>
        <v>0</v>
      </c>
      <c r="T1306" s="24" t="str">
        <f t="shared" si="227"/>
        <v>drain</v>
      </c>
      <c r="V1306" s="24">
        <f t="shared" si="230"/>
        <v>0</v>
      </c>
      <c r="W1306" s="24">
        <f t="shared" si="228"/>
        <v>0</v>
      </c>
      <c r="X1306" s="24">
        <f t="shared" si="231"/>
        <v>0</v>
      </c>
      <c r="Z1306" s="24">
        <f t="shared" si="229"/>
        <v>11630.963667273581</v>
      </c>
      <c r="AB1306" s="24">
        <f t="shared" si="223"/>
        <v>0</v>
      </c>
    </row>
    <row r="1307" x14ac:dyDescent="0.2">
      <c r="I1307" s="25">
        <v>1302</v>
      </c>
      <c r="J1307" s="29">
        <v>0</v>
      </c>
      <c r="L1307" s="25">
        <v>15371.354362940787</v>
      </c>
      <c r="N1307" s="25">
        <v>1302</v>
      </c>
      <c r="O1307" s="25">
        <f t="shared" si="224"/>
        <v>12220.226718537926</v>
      </c>
      <c r="P1307" s="25">
        <f t="shared" si="221"/>
        <v>12220.226718537926</v>
      </c>
      <c r="Q1307" s="25">
        <f t="shared" si="222"/>
        <v>0</v>
      </c>
      <c r="R1307" s="25">
        <f t="shared" si="225"/>
        <v>12220.226718537926</v>
      </c>
      <c r="S1307" s="25">
        <f t="shared" si="226"/>
        <v>0</v>
      </c>
      <c r="T1307" s="25" t="str">
        <f t="shared" si="227"/>
        <v>drain</v>
      </c>
      <c r="V1307" s="25">
        <f t="shared" si="230"/>
        <v>0</v>
      </c>
      <c r="W1307" s="25">
        <f t="shared" si="228"/>
        <v>0</v>
      </c>
      <c r="X1307" s="25">
        <f t="shared" si="231"/>
        <v>0</v>
      </c>
      <c r="Z1307" s="25">
        <f t="shared" si="229"/>
        <v>12220.226718537926</v>
      </c>
      <c r="AB1307" s="25">
        <f t="shared" si="223"/>
        <v>0</v>
      </c>
    </row>
    <row r="1308" x14ac:dyDescent="0.2">
      <c r="I1308" s="24">
        <v>1303</v>
      </c>
      <c r="J1308" s="28">
        <v>0</v>
      </c>
      <c r="L1308" s="24">
        <v>16583.076161003111</v>
      </c>
      <c r="N1308" s="24">
        <v>1303</v>
      </c>
      <c r="O1308" s="24">
        <f t="shared" si="224"/>
        <v>13183.545547997473</v>
      </c>
      <c r="P1308" s="24">
        <f t="shared" si="221"/>
        <v>13183.545547997473</v>
      </c>
      <c r="Q1308" s="24">
        <f t="shared" si="222"/>
        <v>0</v>
      </c>
      <c r="R1308" s="24">
        <f t="shared" si="225"/>
        <v>13183.545547997473</v>
      </c>
      <c r="S1308" s="24">
        <f t="shared" si="226"/>
        <v>0</v>
      </c>
      <c r="T1308" s="24" t="str">
        <f t="shared" si="227"/>
        <v>drain</v>
      </c>
      <c r="V1308" s="24">
        <f t="shared" si="230"/>
        <v>0</v>
      </c>
      <c r="W1308" s="24">
        <f t="shared" si="228"/>
        <v>0</v>
      </c>
      <c r="X1308" s="24">
        <f t="shared" si="231"/>
        <v>0</v>
      </c>
      <c r="Z1308" s="24">
        <f t="shared" si="229"/>
        <v>13183.545547997473</v>
      </c>
      <c r="AB1308" s="24">
        <f t="shared" si="223"/>
        <v>0</v>
      </c>
    </row>
    <row r="1309" x14ac:dyDescent="0.2">
      <c r="I1309" s="25">
        <v>1304</v>
      </c>
      <c r="J1309" s="29">
        <v>0.216574551</v>
      </c>
      <c r="L1309" s="25">
        <v>18360.170613956449</v>
      </c>
      <c r="N1309" s="25">
        <v>1304</v>
      </c>
      <c r="O1309" s="25">
        <f t="shared" si="224"/>
        <v>14596.335638095377</v>
      </c>
      <c r="P1309" s="25">
        <f t="shared" si="221"/>
        <v>14596.335638095377</v>
      </c>
      <c r="Q1309" s="25">
        <f t="shared" si="222"/>
        <v>17325.964080000002</v>
      </c>
      <c r="R1309" s="25">
        <f t="shared" si="225"/>
        <v>0</v>
      </c>
      <c r="S1309" s="25">
        <f t="shared" si="226"/>
        <v>2729.6284419046242</v>
      </c>
      <c r="T1309" s="25" t="str">
        <f t="shared" si="227"/>
        <v>charge</v>
      </c>
      <c r="V1309" s="25">
        <f t="shared" si="230"/>
        <v>2456.6655977141618</v>
      </c>
      <c r="W1309" s="25">
        <f t="shared" si="228"/>
        <v>2456.6655977141618</v>
      </c>
      <c r="X1309" s="25">
        <f t="shared" si="231"/>
        <v>0</v>
      </c>
      <c r="Z1309" s="25">
        <f t="shared" si="229"/>
        <v>0</v>
      </c>
      <c r="AB1309" s="25">
        <f t="shared" si="223"/>
        <v>272.96284419046242</v>
      </c>
    </row>
    <row r="1310" x14ac:dyDescent="0.2">
      <c r="I1310" s="24">
        <v>1305</v>
      </c>
      <c r="J1310" s="28">
        <v>0.50204116300000001</v>
      </c>
      <c r="L1310" s="24">
        <v>19012.178916454315</v>
      </c>
      <c r="N1310" s="24">
        <v>1305</v>
      </c>
      <c r="O1310" s="24">
        <f t="shared" si="224"/>
        <v>15114.682238581181</v>
      </c>
      <c r="P1310" s="24">
        <f t="shared" si="221"/>
        <v>15114.682238581181</v>
      </c>
      <c r="Q1310" s="24">
        <f t="shared" si="222"/>
        <v>40163.293040000004</v>
      </c>
      <c r="R1310" s="24">
        <f t="shared" si="225"/>
        <v>0</v>
      </c>
      <c r="S1310" s="24">
        <f t="shared" si="226"/>
        <v>25048.610801418821</v>
      </c>
      <c r="T1310" s="24" t="str">
        <f t="shared" si="227"/>
        <v>charge</v>
      </c>
      <c r="V1310" s="24">
        <f t="shared" si="230"/>
        <v>1543.3344022858382</v>
      </c>
      <c r="W1310" s="24">
        <f t="shared" si="228"/>
        <v>4000</v>
      </c>
      <c r="X1310" s="24">
        <f t="shared" si="231"/>
        <v>0</v>
      </c>
      <c r="Z1310" s="24">
        <f t="shared" si="229"/>
        <v>0</v>
      </c>
      <c r="AB1310" s="24">
        <f t="shared" si="223"/>
        <v>23505.276399132985</v>
      </c>
    </row>
    <row r="1311" x14ac:dyDescent="0.2">
      <c r="I1311" s="25">
        <v>1306</v>
      </c>
      <c r="J1311" s="29">
        <v>0.6583214300000001</v>
      </c>
      <c r="L1311" s="25">
        <v>19229.123022747037</v>
      </c>
      <c r="N1311" s="25">
        <v>1306</v>
      </c>
      <c r="O1311" s="25">
        <f t="shared" si="224"/>
        <v>15287.152803083894</v>
      </c>
      <c r="P1311" s="25">
        <f t="shared" si="221"/>
        <v>15287.152803083894</v>
      </c>
      <c r="Q1311" s="25">
        <f t="shared" si="222"/>
        <v>52665.714400000004</v>
      </c>
      <c r="R1311" s="25">
        <f t="shared" si="225"/>
        <v>0</v>
      </c>
      <c r="S1311" s="25">
        <f t="shared" si="226"/>
        <v>37378.561596916108</v>
      </c>
      <c r="T1311" s="25" t="str">
        <f t="shared" si="227"/>
        <v>charge</v>
      </c>
      <c r="V1311" s="25">
        <f t="shared" si="230"/>
        <v>0</v>
      </c>
      <c r="W1311" s="25">
        <f t="shared" si="228"/>
        <v>4000</v>
      </c>
      <c r="X1311" s="25">
        <f t="shared" si="231"/>
        <v>0</v>
      </c>
      <c r="Z1311" s="25">
        <f t="shared" si="229"/>
        <v>0</v>
      </c>
      <c r="AB1311" s="25">
        <f t="shared" si="223"/>
        <v>37378.561596916108</v>
      </c>
    </row>
    <row r="1312" x14ac:dyDescent="0.2">
      <c r="I1312" s="24">
        <v>1307</v>
      </c>
      <c r="J1312" s="28">
        <v>0.70281904799999995</v>
      </c>
      <c r="L1312" s="24">
        <v>19076.214294719695</v>
      </c>
      <c r="N1312" s="24">
        <v>1307</v>
      </c>
      <c r="O1312" s="24">
        <f t="shared" si="224"/>
        <v>15165.590364302159</v>
      </c>
      <c r="P1312" s="24">
        <f t="shared" si="221"/>
        <v>15165.590364302159</v>
      </c>
      <c r="Q1312" s="24">
        <f t="shared" si="222"/>
        <v>56225.523839999994</v>
      </c>
      <c r="R1312" s="24">
        <f t="shared" si="225"/>
        <v>0</v>
      </c>
      <c r="S1312" s="24">
        <f t="shared" si="226"/>
        <v>41059.933475697835</v>
      </c>
      <c r="T1312" s="24" t="str">
        <f t="shared" si="227"/>
        <v>charge</v>
      </c>
      <c r="V1312" s="24">
        <f t="shared" si="230"/>
        <v>0</v>
      </c>
      <c r="W1312" s="24">
        <f t="shared" si="228"/>
        <v>4000</v>
      </c>
      <c r="X1312" s="24">
        <f t="shared" si="231"/>
        <v>0</v>
      </c>
      <c r="Z1312" s="24">
        <f t="shared" si="229"/>
        <v>0</v>
      </c>
      <c r="AB1312" s="24">
        <f t="shared" si="223"/>
        <v>41059.933475697835</v>
      </c>
    </row>
    <row r="1313" x14ac:dyDescent="0.2">
      <c r="I1313" s="25">
        <v>1308</v>
      </c>
      <c r="J1313" s="29">
        <v>0.72868256200000003</v>
      </c>
      <c r="L1313" s="25">
        <v>19041.001820182799</v>
      </c>
      <c r="N1313" s="25">
        <v>1308</v>
      </c>
      <c r="O1313" s="25">
        <f t="shared" si="224"/>
        <v>15137.596447045325</v>
      </c>
      <c r="P1313" s="25">
        <f t="shared" si="221"/>
        <v>15137.596447045325</v>
      </c>
      <c r="Q1313" s="25">
        <f t="shared" si="222"/>
        <v>58294.604960000004</v>
      </c>
      <c r="R1313" s="25">
        <f t="shared" si="225"/>
        <v>0</v>
      </c>
      <c r="S1313" s="25">
        <f t="shared" si="226"/>
        <v>43157.008512954679</v>
      </c>
      <c r="T1313" s="25" t="str">
        <f t="shared" si="227"/>
        <v>charge</v>
      </c>
      <c r="V1313" s="25">
        <f t="shared" si="230"/>
        <v>0</v>
      </c>
      <c r="W1313" s="25">
        <f t="shared" si="228"/>
        <v>4000</v>
      </c>
      <c r="X1313" s="25">
        <f t="shared" si="231"/>
        <v>0</v>
      </c>
      <c r="Z1313" s="25">
        <f t="shared" si="229"/>
        <v>0</v>
      </c>
      <c r="AB1313" s="25">
        <f t="shared" si="223"/>
        <v>43157.008512954679</v>
      </c>
    </row>
    <row r="1314" x14ac:dyDescent="0.2">
      <c r="I1314" s="24">
        <v>1309</v>
      </c>
      <c r="J1314" s="28">
        <v>0.75502764199999994</v>
      </c>
      <c r="L1314" s="24">
        <v>18804.948830032346</v>
      </c>
      <c r="N1314" s="24">
        <v>1309</v>
      </c>
      <c r="O1314" s="24">
        <f t="shared" si="224"/>
        <v>14949.934319875716</v>
      </c>
      <c r="P1314" s="24">
        <f t="shared" si="221"/>
        <v>14949.934319875716</v>
      </c>
      <c r="Q1314" s="24">
        <f t="shared" si="222"/>
        <v>60402.211359999994</v>
      </c>
      <c r="R1314" s="24">
        <f t="shared" si="225"/>
        <v>0</v>
      </c>
      <c r="S1314" s="24">
        <f t="shared" si="226"/>
        <v>45452.277040124274</v>
      </c>
      <c r="T1314" s="24" t="str">
        <f t="shared" si="227"/>
        <v>charge</v>
      </c>
      <c r="V1314" s="24">
        <f t="shared" si="230"/>
        <v>0</v>
      </c>
      <c r="W1314" s="24">
        <f t="shared" si="228"/>
        <v>4000</v>
      </c>
      <c r="X1314" s="24">
        <f t="shared" si="231"/>
        <v>0</v>
      </c>
      <c r="Z1314" s="24">
        <f t="shared" si="229"/>
        <v>0</v>
      </c>
      <c r="AB1314" s="24">
        <f t="shared" si="223"/>
        <v>45452.277040124274</v>
      </c>
    </row>
    <row r="1315" x14ac:dyDescent="0.2">
      <c r="I1315" s="25">
        <v>1310</v>
      </c>
      <c r="J1315" s="29">
        <v>0.76768244600000002</v>
      </c>
      <c r="L1315" s="25">
        <v>18798.28658914566</v>
      </c>
      <c r="N1315" s="25">
        <v>1310</v>
      </c>
      <c r="O1315" s="25">
        <f t="shared" si="224"/>
        <v>14944.637838370802</v>
      </c>
      <c r="P1315" s="25">
        <f t="shared" si="221"/>
        <v>14944.637838370802</v>
      </c>
      <c r="Q1315" s="25">
        <f t="shared" si="222"/>
        <v>61414.595679999999</v>
      </c>
      <c r="R1315" s="25">
        <f t="shared" si="225"/>
        <v>0</v>
      </c>
      <c r="S1315" s="25">
        <f t="shared" si="226"/>
        <v>46469.957841629199</v>
      </c>
      <c r="T1315" s="25" t="str">
        <f t="shared" si="227"/>
        <v>charge</v>
      </c>
      <c r="V1315" s="25">
        <f t="shared" si="230"/>
        <v>0</v>
      </c>
      <c r="W1315" s="25">
        <f t="shared" si="228"/>
        <v>4000</v>
      </c>
      <c r="X1315" s="25">
        <f t="shared" si="231"/>
        <v>0</v>
      </c>
      <c r="Z1315" s="25">
        <f t="shared" si="229"/>
        <v>0</v>
      </c>
      <c r="AB1315" s="25">
        <f t="shared" si="223"/>
        <v>46469.957841629199</v>
      </c>
    </row>
    <row r="1316" x14ac:dyDescent="0.2">
      <c r="I1316" s="24">
        <v>1311</v>
      </c>
      <c r="J1316" s="28">
        <v>0.75662306700000004</v>
      </c>
      <c r="L1316" s="24">
        <v>18510.949316883085</v>
      </c>
      <c r="N1316" s="24">
        <v>1311</v>
      </c>
      <c r="O1316" s="24">
        <f t="shared" si="224"/>
        <v>14716.204706922053</v>
      </c>
      <c r="P1316" s="24">
        <f t="shared" si="221"/>
        <v>14716.204706922053</v>
      </c>
      <c r="Q1316" s="24">
        <f t="shared" si="222"/>
        <v>60529.845360000007</v>
      </c>
      <c r="R1316" s="24">
        <f t="shared" si="225"/>
        <v>0</v>
      </c>
      <c r="S1316" s="24">
        <f t="shared" si="226"/>
        <v>45813.64065307795</v>
      </c>
      <c r="T1316" s="24" t="str">
        <f t="shared" si="227"/>
        <v>charge</v>
      </c>
      <c r="V1316" s="24">
        <f t="shared" si="230"/>
        <v>0</v>
      </c>
      <c r="W1316" s="24">
        <f t="shared" si="228"/>
        <v>4000</v>
      </c>
      <c r="X1316" s="24">
        <f t="shared" si="231"/>
        <v>0</v>
      </c>
      <c r="Z1316" s="24">
        <f t="shared" si="229"/>
        <v>0</v>
      </c>
      <c r="AB1316" s="24">
        <f t="shared" si="223"/>
        <v>45813.64065307795</v>
      </c>
    </row>
    <row r="1317" x14ac:dyDescent="0.2">
      <c r="I1317" s="25">
        <v>1312</v>
      </c>
      <c r="J1317" s="29">
        <v>0.73320983799999995</v>
      </c>
      <c r="L1317" s="25">
        <v>18477.53274784088</v>
      </c>
      <c r="N1317" s="25">
        <v>1312</v>
      </c>
      <c r="O1317" s="25">
        <f t="shared" si="224"/>
        <v>14689.6385345335</v>
      </c>
      <c r="P1317" s="25">
        <f t="shared" si="221"/>
        <v>14689.6385345335</v>
      </c>
      <c r="Q1317" s="25">
        <f t="shared" si="222"/>
        <v>58656.787039999996</v>
      </c>
      <c r="R1317" s="25">
        <f t="shared" si="225"/>
        <v>0</v>
      </c>
      <c r="S1317" s="25">
        <f t="shared" si="226"/>
        <v>43967.148505466495</v>
      </c>
      <c r="T1317" s="25" t="str">
        <f t="shared" si="227"/>
        <v>charge</v>
      </c>
      <c r="V1317" s="25">
        <f t="shared" si="230"/>
        <v>0</v>
      </c>
      <c r="W1317" s="25">
        <f t="shared" si="228"/>
        <v>4000</v>
      </c>
      <c r="X1317" s="25">
        <f t="shared" si="231"/>
        <v>0</v>
      </c>
      <c r="Z1317" s="25">
        <f t="shared" si="229"/>
        <v>0</v>
      </c>
      <c r="AB1317" s="25">
        <f t="shared" si="223"/>
        <v>43967.148505466495</v>
      </c>
    </row>
    <row r="1318" x14ac:dyDescent="0.2">
      <c r="I1318" s="24">
        <v>1313</v>
      </c>
      <c r="J1318" s="28">
        <v>0.57863075899999994</v>
      </c>
      <c r="L1318" s="24">
        <v>18227.485735988615</v>
      </c>
      <c r="N1318" s="24">
        <v>1313</v>
      </c>
      <c r="O1318" s="24">
        <f t="shared" si="224"/>
        <v>14490.851160110949</v>
      </c>
      <c r="P1318" s="24">
        <f t="shared" si="221"/>
        <v>14490.851160110949</v>
      </c>
      <c r="Q1318" s="24">
        <f t="shared" si="222"/>
        <v>46290.460719999995</v>
      </c>
      <c r="R1318" s="24">
        <f t="shared" si="225"/>
        <v>0</v>
      </c>
      <c r="S1318" s="24">
        <f t="shared" si="226"/>
        <v>31799.609559889046</v>
      </c>
      <c r="T1318" s="24" t="str">
        <f t="shared" si="227"/>
        <v>charge</v>
      </c>
      <c r="V1318" s="24">
        <f t="shared" si="230"/>
        <v>0</v>
      </c>
      <c r="W1318" s="24">
        <f t="shared" si="228"/>
        <v>4000</v>
      </c>
      <c r="X1318" s="24">
        <f t="shared" si="231"/>
        <v>0</v>
      </c>
      <c r="Z1318" s="24">
        <f t="shared" si="229"/>
        <v>0</v>
      </c>
      <c r="AB1318" s="24">
        <f t="shared" si="223"/>
        <v>31799.609559889046</v>
      </c>
    </row>
    <row r="1319" x14ac:dyDescent="0.2">
      <c r="I1319" s="25">
        <v>1314</v>
      </c>
      <c r="J1319" s="29">
        <v>7.7674999999999994E-2</v>
      </c>
      <c r="L1319" s="25">
        <v>19209.827853488921</v>
      </c>
      <c r="N1319" s="25">
        <v>1314</v>
      </c>
      <c r="O1319" s="25">
        <f t="shared" si="224"/>
        <v>15271.813143523694</v>
      </c>
      <c r="P1319" s="25">
        <f t="shared" si="221"/>
        <v>15271.813143523694</v>
      </c>
      <c r="Q1319" s="25">
        <f t="shared" si="222"/>
        <v>6213.9999999999991</v>
      </c>
      <c r="R1319" s="25">
        <f t="shared" si="225"/>
        <v>9057.8131435236937</v>
      </c>
      <c r="S1319" s="25">
        <f t="shared" si="226"/>
        <v>0</v>
      </c>
      <c r="T1319" s="25" t="str">
        <f t="shared" si="227"/>
        <v>drain</v>
      </c>
      <c r="V1319" s="25">
        <f t="shared" si="230"/>
        <v>0</v>
      </c>
      <c r="W1319" s="25">
        <f t="shared" si="228"/>
        <v>0</v>
      </c>
      <c r="X1319" s="25">
        <f t="shared" si="231"/>
        <v>4000</v>
      </c>
      <c r="Z1319" s="25">
        <f t="shared" si="229"/>
        <v>5057.8131435236937</v>
      </c>
      <c r="AB1319" s="25">
        <f t="shared" si="223"/>
        <v>0</v>
      </c>
    </row>
    <row r="1320" x14ac:dyDescent="0.2">
      <c r="I1320" s="24">
        <v>1315</v>
      </c>
      <c r="J1320" s="28">
        <v>0</v>
      </c>
      <c r="L1320" s="24">
        <v>22090.555938720703</v>
      </c>
      <c r="N1320" s="24">
        <v>1315</v>
      </c>
      <c r="O1320" s="24">
        <f t="shared" si="224"/>
        <v>17561.991971282961</v>
      </c>
      <c r="P1320" s="24">
        <f t="shared" si="221"/>
        <v>17561.991971282961</v>
      </c>
      <c r="Q1320" s="24">
        <f t="shared" si="222"/>
        <v>0</v>
      </c>
      <c r="R1320" s="24">
        <f t="shared" si="225"/>
        <v>17561.991971282961</v>
      </c>
      <c r="S1320" s="24">
        <f t="shared" si="226"/>
        <v>0</v>
      </c>
      <c r="T1320" s="24" t="str">
        <f t="shared" si="227"/>
        <v>drain</v>
      </c>
      <c r="V1320" s="24">
        <f t="shared" si="230"/>
        <v>0</v>
      </c>
      <c r="W1320" s="24">
        <f t="shared" si="228"/>
        <v>0</v>
      </c>
      <c r="X1320" s="24">
        <f t="shared" si="231"/>
        <v>0</v>
      </c>
      <c r="Z1320" s="24">
        <f t="shared" si="229"/>
        <v>17561.991971282961</v>
      </c>
      <c r="AB1320" s="24">
        <f t="shared" si="223"/>
        <v>0</v>
      </c>
    </row>
    <row r="1321" x14ac:dyDescent="0.2">
      <c r="I1321" s="25">
        <v>1316</v>
      </c>
      <c r="J1321" s="29">
        <v>0</v>
      </c>
      <c r="L1321" s="25">
        <v>23150.375844955444</v>
      </c>
      <c r="N1321" s="25">
        <v>1316</v>
      </c>
      <c r="O1321" s="25">
        <f t="shared" si="224"/>
        <v>18404.548796739578</v>
      </c>
      <c r="P1321" s="25">
        <f t="shared" si="221"/>
        <v>18404.548796739578</v>
      </c>
      <c r="Q1321" s="25">
        <f t="shared" si="222"/>
        <v>0</v>
      </c>
      <c r="R1321" s="25">
        <f t="shared" si="225"/>
        <v>18404.548796739578</v>
      </c>
      <c r="S1321" s="25">
        <f t="shared" si="226"/>
        <v>0</v>
      </c>
      <c r="T1321" s="25" t="str">
        <f t="shared" si="227"/>
        <v>drain</v>
      </c>
      <c r="V1321" s="25">
        <f t="shared" si="230"/>
        <v>0</v>
      </c>
      <c r="W1321" s="25">
        <f t="shared" si="228"/>
        <v>0</v>
      </c>
      <c r="X1321" s="25">
        <f t="shared" si="231"/>
        <v>0</v>
      </c>
      <c r="Z1321" s="25">
        <f t="shared" si="229"/>
        <v>18404.548796739578</v>
      </c>
      <c r="AB1321" s="25">
        <f t="shared" si="223"/>
        <v>0</v>
      </c>
    </row>
    <row r="1322" x14ac:dyDescent="0.2">
      <c r="I1322" s="24">
        <v>1317</v>
      </c>
      <c r="J1322" s="28">
        <v>0</v>
      </c>
      <c r="L1322" s="24">
        <v>23178.814666652677</v>
      </c>
      <c r="N1322" s="24">
        <v>1317</v>
      </c>
      <c r="O1322" s="24">
        <f t="shared" si="224"/>
        <v>18427.157659988879</v>
      </c>
      <c r="P1322" s="24">
        <f t="shared" si="221"/>
        <v>18427.157659988879</v>
      </c>
      <c r="Q1322" s="24">
        <f t="shared" si="222"/>
        <v>0</v>
      </c>
      <c r="R1322" s="24">
        <f t="shared" si="225"/>
        <v>18427.157659988879</v>
      </c>
      <c r="S1322" s="24">
        <f t="shared" si="226"/>
        <v>0</v>
      </c>
      <c r="T1322" s="24" t="str">
        <f t="shared" si="227"/>
        <v>drain</v>
      </c>
      <c r="V1322" s="24">
        <f t="shared" si="230"/>
        <v>0</v>
      </c>
      <c r="W1322" s="24">
        <f t="shared" si="228"/>
        <v>0</v>
      </c>
      <c r="X1322" s="24">
        <f t="shared" si="231"/>
        <v>0</v>
      </c>
      <c r="Z1322" s="24">
        <f t="shared" si="229"/>
        <v>18427.157659988879</v>
      </c>
      <c r="AB1322" s="24">
        <f t="shared" si="223"/>
        <v>0</v>
      </c>
    </row>
    <row r="1323" x14ac:dyDescent="0.2">
      <c r="I1323" s="25">
        <v>1318</v>
      </c>
      <c r="J1323" s="29">
        <v>0</v>
      </c>
      <c r="L1323" s="25">
        <v>22641.254167270657</v>
      </c>
      <c r="N1323" s="25">
        <v>1318</v>
      </c>
      <c r="O1323" s="25">
        <f t="shared" si="224"/>
        <v>17999.797062980175</v>
      </c>
      <c r="P1323" s="25">
        <f t="shared" si="221"/>
        <v>17999.797062980175</v>
      </c>
      <c r="Q1323" s="25">
        <f t="shared" si="222"/>
        <v>0</v>
      </c>
      <c r="R1323" s="25">
        <f t="shared" si="225"/>
        <v>17999.797062980175</v>
      </c>
      <c r="S1323" s="25">
        <f t="shared" si="226"/>
        <v>0</v>
      </c>
      <c r="T1323" s="25" t="str">
        <f t="shared" si="227"/>
        <v>drain</v>
      </c>
      <c r="V1323" s="25">
        <f t="shared" si="230"/>
        <v>0</v>
      </c>
      <c r="W1323" s="25">
        <f t="shared" si="228"/>
        <v>0</v>
      </c>
      <c r="X1323" s="25">
        <f t="shared" si="231"/>
        <v>0</v>
      </c>
      <c r="Z1323" s="25">
        <f t="shared" si="229"/>
        <v>17999.797062980175</v>
      </c>
      <c r="AB1323" s="25">
        <f t="shared" si="223"/>
        <v>0</v>
      </c>
    </row>
    <row r="1324" x14ac:dyDescent="0.2">
      <c r="I1324" s="24">
        <v>1319</v>
      </c>
      <c r="J1324" s="28">
        <v>0</v>
      </c>
      <c r="L1324" s="24">
        <v>21212.999405002593</v>
      </c>
      <c r="N1324" s="24">
        <v>1319</v>
      </c>
      <c r="O1324" s="24">
        <f t="shared" si="224"/>
        <v>16864.334526977062</v>
      </c>
      <c r="P1324" s="24">
        <f t="shared" si="221"/>
        <v>16864.334526977062</v>
      </c>
      <c r="Q1324" s="24">
        <f t="shared" si="222"/>
        <v>0</v>
      </c>
      <c r="R1324" s="24">
        <f t="shared" si="225"/>
        <v>16864.334526977062</v>
      </c>
      <c r="S1324" s="24">
        <f t="shared" si="226"/>
        <v>0</v>
      </c>
      <c r="T1324" s="24" t="str">
        <f t="shared" si="227"/>
        <v>drain</v>
      </c>
      <c r="V1324" s="24">
        <f t="shared" si="230"/>
        <v>0</v>
      </c>
      <c r="W1324" s="24">
        <f t="shared" si="228"/>
        <v>0</v>
      </c>
      <c r="X1324" s="24">
        <f t="shared" si="231"/>
        <v>0</v>
      </c>
      <c r="Z1324" s="24">
        <f t="shared" si="229"/>
        <v>16864.334526977062</v>
      </c>
      <c r="AB1324" s="24">
        <f t="shared" si="223"/>
        <v>0</v>
      </c>
    </row>
    <row r="1325" x14ac:dyDescent="0.2">
      <c r="I1325" s="25">
        <v>1320</v>
      </c>
      <c r="J1325" s="29">
        <v>0</v>
      </c>
      <c r="L1325" s="25">
        <v>19759.251987552641</v>
      </c>
      <c r="N1325" s="25">
        <v>1320</v>
      </c>
      <c r="O1325" s="25">
        <f t="shared" si="224"/>
        <v>15708.60533010435</v>
      </c>
      <c r="P1325" s="25">
        <f t="shared" si="221"/>
        <v>15708.60533010435</v>
      </c>
      <c r="Q1325" s="25">
        <f t="shared" si="222"/>
        <v>0</v>
      </c>
      <c r="R1325" s="25">
        <f t="shared" si="225"/>
        <v>15708.60533010435</v>
      </c>
      <c r="S1325" s="25">
        <f t="shared" si="226"/>
        <v>0</v>
      </c>
      <c r="T1325" s="25" t="str">
        <f t="shared" si="227"/>
        <v>drain</v>
      </c>
      <c r="V1325" s="25">
        <f t="shared" si="230"/>
        <v>0</v>
      </c>
      <c r="W1325" s="25">
        <f t="shared" si="228"/>
        <v>0</v>
      </c>
      <c r="X1325" s="25">
        <f t="shared" si="231"/>
        <v>0</v>
      </c>
      <c r="Z1325" s="25">
        <f t="shared" si="229"/>
        <v>15708.60533010435</v>
      </c>
      <c r="AB1325" s="25">
        <f t="shared" si="223"/>
        <v>0</v>
      </c>
    </row>
    <row r="1326" x14ac:dyDescent="0.2">
      <c r="I1326" s="24">
        <v>1321</v>
      </c>
      <c r="J1326" s="28">
        <v>0</v>
      </c>
      <c r="L1326" s="24">
        <v>17356.090546703337</v>
      </c>
      <c r="N1326" s="24">
        <v>1321</v>
      </c>
      <c r="O1326" s="24">
        <f t="shared" si="224"/>
        <v>13798.091984629154</v>
      </c>
      <c r="P1326" s="24">
        <f t="shared" si="221"/>
        <v>13798.091984629154</v>
      </c>
      <c r="Q1326" s="24">
        <f t="shared" si="222"/>
        <v>0</v>
      </c>
      <c r="R1326" s="24">
        <f t="shared" si="225"/>
        <v>13798.091984629154</v>
      </c>
      <c r="S1326" s="24">
        <f t="shared" si="226"/>
        <v>0</v>
      </c>
      <c r="T1326" s="24" t="str">
        <f t="shared" si="227"/>
        <v>drain</v>
      </c>
      <c r="V1326" s="24">
        <f t="shared" si="230"/>
        <v>0</v>
      </c>
      <c r="W1326" s="24">
        <f t="shared" si="228"/>
        <v>0</v>
      </c>
      <c r="X1326" s="24">
        <f t="shared" si="231"/>
        <v>0</v>
      </c>
      <c r="Z1326" s="24">
        <f t="shared" si="229"/>
        <v>13798.091984629154</v>
      </c>
      <c r="AB1326" s="24">
        <f t="shared" si="223"/>
        <v>0</v>
      </c>
    </row>
    <row r="1327" x14ac:dyDescent="0.2">
      <c r="I1327" s="25">
        <v>1322</v>
      </c>
      <c r="J1327" s="29">
        <v>0</v>
      </c>
      <c r="L1327" s="25">
        <v>15535.784313154219</v>
      </c>
      <c r="N1327" s="25">
        <v>1322</v>
      </c>
      <c r="O1327" s="25">
        <f t="shared" si="224"/>
        <v>12350.948528957606</v>
      </c>
      <c r="P1327" s="25">
        <f t="shared" si="221"/>
        <v>12350.948528957606</v>
      </c>
      <c r="Q1327" s="25">
        <f t="shared" si="222"/>
        <v>0</v>
      </c>
      <c r="R1327" s="25">
        <f t="shared" si="225"/>
        <v>12350.948528957606</v>
      </c>
      <c r="S1327" s="25">
        <f t="shared" si="226"/>
        <v>0</v>
      </c>
      <c r="T1327" s="25" t="str">
        <f t="shared" si="227"/>
        <v>drain</v>
      </c>
      <c r="V1327" s="25">
        <f t="shared" si="230"/>
        <v>0</v>
      </c>
      <c r="W1327" s="25">
        <f t="shared" si="228"/>
        <v>0</v>
      </c>
      <c r="X1327" s="25">
        <f t="shared" si="231"/>
        <v>0</v>
      </c>
      <c r="Z1327" s="25">
        <f t="shared" si="229"/>
        <v>12350.948528957606</v>
      </c>
      <c r="AB1327" s="25">
        <f t="shared" si="223"/>
        <v>0</v>
      </c>
    </row>
    <row r="1328" x14ac:dyDescent="0.2">
      <c r="I1328" s="24">
        <v>1323</v>
      </c>
      <c r="J1328" s="28">
        <v>0</v>
      </c>
      <c r="L1328" s="24">
        <v>14342.33710398674</v>
      </c>
      <c r="N1328" s="24">
        <v>1323</v>
      </c>
      <c r="O1328" s="24">
        <f t="shared" si="224"/>
        <v>11402.157997669459</v>
      </c>
      <c r="P1328" s="24">
        <f t="shared" si="221"/>
        <v>11402.157997669459</v>
      </c>
      <c r="Q1328" s="24">
        <f t="shared" si="222"/>
        <v>0</v>
      </c>
      <c r="R1328" s="24">
        <f t="shared" si="225"/>
        <v>11402.157997669459</v>
      </c>
      <c r="S1328" s="24">
        <f t="shared" si="226"/>
        <v>0</v>
      </c>
      <c r="T1328" s="24" t="str">
        <f t="shared" si="227"/>
        <v>drain</v>
      </c>
      <c r="V1328" s="24">
        <f t="shared" si="230"/>
        <v>0</v>
      </c>
      <c r="W1328" s="24">
        <f t="shared" si="228"/>
        <v>0</v>
      </c>
      <c r="X1328" s="24">
        <f t="shared" si="231"/>
        <v>0</v>
      </c>
      <c r="Z1328" s="24">
        <f t="shared" si="229"/>
        <v>11402.157997669459</v>
      </c>
      <c r="AB1328" s="24">
        <f t="shared" si="223"/>
        <v>0</v>
      </c>
    </row>
    <row r="1329" x14ac:dyDescent="0.2">
      <c r="I1329" s="25">
        <v>1324</v>
      </c>
      <c r="J1329" s="29">
        <v>0</v>
      </c>
      <c r="L1329" s="25">
        <v>14110.799827742576</v>
      </c>
      <c r="N1329" s="25">
        <v>1324</v>
      </c>
      <c r="O1329" s="25">
        <f t="shared" si="224"/>
        <v>11218.085863055348</v>
      </c>
      <c r="P1329" s="25">
        <f t="shared" si="221"/>
        <v>11218.085863055348</v>
      </c>
      <c r="Q1329" s="25">
        <f t="shared" si="222"/>
        <v>0</v>
      </c>
      <c r="R1329" s="25">
        <f t="shared" si="225"/>
        <v>11218.085863055348</v>
      </c>
      <c r="S1329" s="25">
        <f t="shared" si="226"/>
        <v>0</v>
      </c>
      <c r="T1329" s="25" t="str">
        <f t="shared" si="227"/>
        <v>drain</v>
      </c>
      <c r="V1329" s="25">
        <f t="shared" si="230"/>
        <v>0</v>
      </c>
      <c r="W1329" s="25">
        <f t="shared" si="228"/>
        <v>0</v>
      </c>
      <c r="X1329" s="25">
        <f t="shared" si="231"/>
        <v>0</v>
      </c>
      <c r="Z1329" s="25">
        <f t="shared" si="229"/>
        <v>11218.085863055348</v>
      </c>
      <c r="AB1329" s="25">
        <f t="shared" si="223"/>
        <v>0</v>
      </c>
    </row>
    <row r="1330" x14ac:dyDescent="0.2">
      <c r="I1330" s="24">
        <v>1325</v>
      </c>
      <c r="J1330" s="28">
        <v>0</v>
      </c>
      <c r="L1330" s="24">
        <v>14145.08155415058</v>
      </c>
      <c r="N1330" s="24">
        <v>1325</v>
      </c>
      <c r="O1330" s="24">
        <f t="shared" si="224"/>
        <v>11245.339835549712</v>
      </c>
      <c r="P1330" s="24">
        <f t="shared" si="221"/>
        <v>11245.339835549712</v>
      </c>
      <c r="Q1330" s="24">
        <f t="shared" si="222"/>
        <v>0</v>
      </c>
      <c r="R1330" s="24">
        <f t="shared" si="225"/>
        <v>11245.339835549712</v>
      </c>
      <c r="S1330" s="24">
        <f t="shared" si="226"/>
        <v>0</v>
      </c>
      <c r="T1330" s="24" t="str">
        <f t="shared" si="227"/>
        <v>drain</v>
      </c>
      <c r="V1330" s="24">
        <f t="shared" si="230"/>
        <v>0</v>
      </c>
      <c r="W1330" s="24">
        <f t="shared" si="228"/>
        <v>0</v>
      </c>
      <c r="X1330" s="24">
        <f t="shared" si="231"/>
        <v>0</v>
      </c>
      <c r="Z1330" s="24">
        <f t="shared" si="229"/>
        <v>11245.339835549712</v>
      </c>
      <c r="AB1330" s="24">
        <f t="shared" si="223"/>
        <v>0</v>
      </c>
    </row>
    <row r="1331" x14ac:dyDescent="0.2">
      <c r="I1331" s="25">
        <v>1326</v>
      </c>
      <c r="J1331" s="29">
        <v>0</v>
      </c>
      <c r="L1331" s="25">
        <v>14853.754139232635</v>
      </c>
      <c r="N1331" s="25">
        <v>1326</v>
      </c>
      <c r="O1331" s="25">
        <f t="shared" si="224"/>
        <v>11808.734540689946</v>
      </c>
      <c r="P1331" s="25">
        <f t="shared" si="221"/>
        <v>11808.734540689946</v>
      </c>
      <c r="Q1331" s="25">
        <f t="shared" si="222"/>
        <v>0</v>
      </c>
      <c r="R1331" s="25">
        <f t="shared" si="225"/>
        <v>11808.734540689946</v>
      </c>
      <c r="S1331" s="25">
        <f t="shared" si="226"/>
        <v>0</v>
      </c>
      <c r="T1331" s="25" t="str">
        <f t="shared" si="227"/>
        <v>drain</v>
      </c>
      <c r="V1331" s="25">
        <f t="shared" si="230"/>
        <v>0</v>
      </c>
      <c r="W1331" s="25">
        <f t="shared" si="228"/>
        <v>0</v>
      </c>
      <c r="X1331" s="25">
        <f t="shared" si="231"/>
        <v>0</v>
      </c>
      <c r="Z1331" s="25">
        <f t="shared" si="229"/>
        <v>11808.734540689946</v>
      </c>
      <c r="AB1331" s="25">
        <f t="shared" si="223"/>
        <v>0</v>
      </c>
    </row>
    <row r="1332" x14ac:dyDescent="0.2">
      <c r="I1332" s="24">
        <v>1327</v>
      </c>
      <c r="J1332" s="28">
        <v>0</v>
      </c>
      <c r="L1332" s="24">
        <v>15389.684512770174</v>
      </c>
      <c r="N1332" s="24">
        <v>1327</v>
      </c>
      <c r="O1332" s="24">
        <f t="shared" si="224"/>
        <v>12234.79918765229</v>
      </c>
      <c r="P1332" s="24">
        <f t="shared" si="221"/>
        <v>12234.79918765229</v>
      </c>
      <c r="Q1332" s="24">
        <f t="shared" si="222"/>
        <v>0</v>
      </c>
      <c r="R1332" s="24">
        <f t="shared" si="225"/>
        <v>12234.79918765229</v>
      </c>
      <c r="S1332" s="24">
        <f t="shared" si="226"/>
        <v>0</v>
      </c>
      <c r="T1332" s="24" t="str">
        <f t="shared" si="227"/>
        <v>drain</v>
      </c>
      <c r="V1332" s="24">
        <f t="shared" si="230"/>
        <v>0</v>
      </c>
      <c r="W1332" s="24">
        <f t="shared" si="228"/>
        <v>0</v>
      </c>
      <c r="X1332" s="24">
        <f t="shared" si="231"/>
        <v>0</v>
      </c>
      <c r="Z1332" s="24">
        <f t="shared" si="229"/>
        <v>12234.79918765229</v>
      </c>
      <c r="AB1332" s="24">
        <f t="shared" si="223"/>
        <v>0</v>
      </c>
    </row>
    <row r="1333" x14ac:dyDescent="0.2">
      <c r="I1333" s="25">
        <v>1328</v>
      </c>
      <c r="J1333" s="29">
        <v>0.22488025399999997</v>
      </c>
      <c r="L1333" s="25">
        <v>16566.312305128573</v>
      </c>
      <c r="N1333" s="25">
        <v>1328</v>
      </c>
      <c r="O1333" s="25">
        <f t="shared" si="224"/>
        <v>13170.218282577216</v>
      </c>
      <c r="P1333" s="25">
        <f t="shared" si="221"/>
        <v>13170.218282577216</v>
      </c>
      <c r="Q1333" s="25">
        <f t="shared" si="222"/>
        <v>17990.420319999997</v>
      </c>
      <c r="R1333" s="25">
        <f t="shared" si="225"/>
        <v>0</v>
      </c>
      <c r="S1333" s="25">
        <f t="shared" si="226"/>
        <v>4820.2020374227814</v>
      </c>
      <c r="T1333" s="25" t="str">
        <f t="shared" si="227"/>
        <v>charge</v>
      </c>
      <c r="V1333" s="25">
        <f t="shared" si="230"/>
        <v>4000</v>
      </c>
      <c r="W1333" s="25">
        <f t="shared" si="228"/>
        <v>4000</v>
      </c>
      <c r="X1333" s="25">
        <f t="shared" si="231"/>
        <v>0</v>
      </c>
      <c r="Z1333" s="25">
        <f t="shared" si="229"/>
        <v>0</v>
      </c>
      <c r="AB1333" s="25">
        <f t="shared" si="223"/>
        <v>820.20203742278136</v>
      </c>
    </row>
    <row r="1334" x14ac:dyDescent="0.2">
      <c r="I1334" s="24">
        <v>1329</v>
      </c>
      <c r="J1334" s="28">
        <v>0.47143727299999999</v>
      </c>
      <c r="L1334" s="24">
        <v>17847.441141605377</v>
      </c>
      <c r="N1334" s="24">
        <v>1329</v>
      </c>
      <c r="O1334" s="24">
        <f t="shared" si="224"/>
        <v>14188.715707576275</v>
      </c>
      <c r="P1334" s="24">
        <f t="shared" si="221"/>
        <v>14188.715707576275</v>
      </c>
      <c r="Q1334" s="24">
        <f t="shared" si="222"/>
        <v>37714.98184</v>
      </c>
      <c r="R1334" s="24">
        <f t="shared" si="225"/>
        <v>0</v>
      </c>
      <c r="S1334" s="24">
        <f t="shared" si="226"/>
        <v>23526.266132423727</v>
      </c>
      <c r="T1334" s="24" t="str">
        <f t="shared" si="227"/>
        <v>charge</v>
      </c>
      <c r="V1334" s="24">
        <f t="shared" si="230"/>
        <v>0</v>
      </c>
      <c r="W1334" s="24">
        <f t="shared" si="228"/>
        <v>4000</v>
      </c>
      <c r="X1334" s="24">
        <f t="shared" si="231"/>
        <v>0</v>
      </c>
      <c r="Z1334" s="24">
        <f t="shared" si="229"/>
        <v>0</v>
      </c>
      <c r="AB1334" s="24">
        <f t="shared" si="223"/>
        <v>23526.266132423727</v>
      </c>
    </row>
    <row r="1335" x14ac:dyDescent="0.2">
      <c r="I1335" s="25">
        <v>1330</v>
      </c>
      <c r="J1335" s="29">
        <v>0.63261585799999998</v>
      </c>
      <c r="L1335" s="25">
        <v>19061.718132877348</v>
      </c>
      <c r="N1335" s="25">
        <v>1330</v>
      </c>
      <c r="O1335" s="25">
        <f t="shared" si="224"/>
        <v>15154.065915637491</v>
      </c>
      <c r="P1335" s="25">
        <f t="shared" si="221"/>
        <v>15154.065915637491</v>
      </c>
      <c r="Q1335" s="25">
        <f t="shared" si="222"/>
        <v>50609.268639999995</v>
      </c>
      <c r="R1335" s="25">
        <f t="shared" si="225"/>
        <v>0</v>
      </c>
      <c r="S1335" s="25">
        <f t="shared" si="226"/>
        <v>35455.202724362505</v>
      </c>
      <c r="T1335" s="25" t="str">
        <f t="shared" si="227"/>
        <v>charge</v>
      </c>
      <c r="V1335" s="25">
        <f t="shared" si="230"/>
        <v>0</v>
      </c>
      <c r="W1335" s="25">
        <f t="shared" si="228"/>
        <v>4000</v>
      </c>
      <c r="X1335" s="25">
        <f t="shared" si="231"/>
        <v>0</v>
      </c>
      <c r="Z1335" s="25">
        <f t="shared" si="229"/>
        <v>0</v>
      </c>
      <c r="AB1335" s="25">
        <f t="shared" si="223"/>
        <v>35455.202724362505</v>
      </c>
    </row>
    <row r="1336" x14ac:dyDescent="0.2">
      <c r="I1336" s="24">
        <v>1331</v>
      </c>
      <c r="J1336" s="28">
        <v>0.69149227800000002</v>
      </c>
      <c r="L1336" s="24">
        <v>19251.028012561797</v>
      </c>
      <c r="N1336" s="24">
        <v>1331</v>
      </c>
      <c r="O1336" s="24">
        <f t="shared" si="224"/>
        <v>15304.56726998663</v>
      </c>
      <c r="P1336" s="24">
        <f t="shared" si="221"/>
        <v>15304.56726998663</v>
      </c>
      <c r="Q1336" s="24">
        <f t="shared" si="222"/>
        <v>55319.382239999999</v>
      </c>
      <c r="R1336" s="24">
        <f t="shared" si="225"/>
        <v>0</v>
      </c>
      <c r="S1336" s="24">
        <f t="shared" si="226"/>
        <v>40014.814970013365</v>
      </c>
      <c r="T1336" s="24" t="str">
        <f t="shared" si="227"/>
        <v>charge</v>
      </c>
      <c r="V1336" s="24">
        <f t="shared" si="230"/>
        <v>0</v>
      </c>
      <c r="W1336" s="24">
        <f t="shared" si="228"/>
        <v>4000</v>
      </c>
      <c r="X1336" s="24">
        <f t="shared" si="231"/>
        <v>0</v>
      </c>
      <c r="Z1336" s="24">
        <f t="shared" si="229"/>
        <v>0</v>
      </c>
      <c r="AB1336" s="24">
        <f t="shared" si="223"/>
        <v>40014.814970013365</v>
      </c>
    </row>
    <row r="1337" x14ac:dyDescent="0.2">
      <c r="I1337" s="25">
        <v>1332</v>
      </c>
      <c r="J1337" s="29">
        <v>0.69294711199999992</v>
      </c>
      <c r="L1337" s="25">
        <v>19396.420409393308</v>
      </c>
      <c r="N1337" s="25">
        <v>1332</v>
      </c>
      <c r="O1337" s="25">
        <f t="shared" si="224"/>
        <v>15420.154225467681</v>
      </c>
      <c r="P1337" s="25">
        <f t="shared" si="221"/>
        <v>15420.154225467681</v>
      </c>
      <c r="Q1337" s="25">
        <f t="shared" si="222"/>
        <v>55435.768959999994</v>
      </c>
      <c r="R1337" s="25">
        <f t="shared" si="225"/>
        <v>0</v>
      </c>
      <c r="S1337" s="25">
        <f t="shared" si="226"/>
        <v>40015.614734532312</v>
      </c>
      <c r="T1337" s="25" t="str">
        <f t="shared" si="227"/>
        <v>charge</v>
      </c>
      <c r="V1337" s="25">
        <f t="shared" si="230"/>
        <v>0</v>
      </c>
      <c r="W1337" s="25">
        <f t="shared" si="228"/>
        <v>4000</v>
      </c>
      <c r="X1337" s="25">
        <f t="shared" si="231"/>
        <v>0</v>
      </c>
      <c r="Z1337" s="25">
        <f t="shared" si="229"/>
        <v>0</v>
      </c>
      <c r="AB1337" s="25">
        <f t="shared" si="223"/>
        <v>40015.614734532312</v>
      </c>
    </row>
    <row r="1338" x14ac:dyDescent="0.2">
      <c r="I1338" s="24">
        <v>1333</v>
      </c>
      <c r="J1338" s="28">
        <v>0.7136745699999999</v>
      </c>
      <c r="L1338" s="24">
        <v>19325.811100769042</v>
      </c>
      <c r="N1338" s="24">
        <v>1333</v>
      </c>
      <c r="O1338" s="24">
        <f t="shared" si="224"/>
        <v>15364.019825111389</v>
      </c>
      <c r="P1338" s="24">
        <f t="shared" si="221"/>
        <v>15364.019825111389</v>
      </c>
      <c r="Q1338" s="24">
        <f t="shared" si="222"/>
        <v>57093.965599999989</v>
      </c>
      <c r="R1338" s="24">
        <f t="shared" si="225"/>
        <v>0</v>
      </c>
      <c r="S1338" s="24">
        <f t="shared" si="226"/>
        <v>41729.945774888598</v>
      </c>
      <c r="T1338" s="24" t="str">
        <f t="shared" si="227"/>
        <v>charge</v>
      </c>
      <c r="V1338" s="24">
        <f t="shared" si="230"/>
        <v>0</v>
      </c>
      <c r="W1338" s="24">
        <f t="shared" si="228"/>
        <v>4000</v>
      </c>
      <c r="X1338" s="24">
        <f t="shared" si="231"/>
        <v>0</v>
      </c>
      <c r="Z1338" s="24">
        <f t="shared" si="229"/>
        <v>0</v>
      </c>
      <c r="AB1338" s="24">
        <f t="shared" si="223"/>
        <v>41729.945774888598</v>
      </c>
    </row>
    <row r="1339" x14ac:dyDescent="0.2">
      <c r="I1339" s="25">
        <v>1334</v>
      </c>
      <c r="J1339" s="29">
        <v>0.74592594899999998</v>
      </c>
      <c r="L1339" s="25">
        <v>19238.623042690753</v>
      </c>
      <c r="N1339" s="25">
        <v>1334</v>
      </c>
      <c r="O1339" s="25">
        <f t="shared" si="224"/>
        <v>15294.70531893915</v>
      </c>
      <c r="P1339" s="25">
        <f t="shared" si="221"/>
        <v>15294.70531893915</v>
      </c>
      <c r="Q1339" s="25">
        <f t="shared" si="222"/>
        <v>59674.075919999996</v>
      </c>
      <c r="R1339" s="25">
        <f t="shared" si="225"/>
        <v>0</v>
      </c>
      <c r="S1339" s="25">
        <f t="shared" si="226"/>
        <v>44379.370601060844</v>
      </c>
      <c r="T1339" s="25" t="str">
        <f t="shared" si="227"/>
        <v>charge</v>
      </c>
      <c r="V1339" s="25">
        <f t="shared" si="230"/>
        <v>0</v>
      </c>
      <c r="W1339" s="25">
        <f t="shared" si="228"/>
        <v>4000</v>
      </c>
      <c r="X1339" s="25">
        <f t="shared" si="231"/>
        <v>0</v>
      </c>
      <c r="Z1339" s="25">
        <f t="shared" si="229"/>
        <v>0</v>
      </c>
      <c r="AB1339" s="25">
        <f t="shared" si="223"/>
        <v>44379.370601060844</v>
      </c>
    </row>
    <row r="1340" x14ac:dyDescent="0.2">
      <c r="I1340" s="24">
        <v>1335</v>
      </c>
      <c r="J1340" s="28">
        <v>0.74855393599999998</v>
      </c>
      <c r="L1340" s="24">
        <v>19151.297085094451</v>
      </c>
      <c r="N1340" s="24">
        <v>1335</v>
      </c>
      <c r="O1340" s="24">
        <f t="shared" si="224"/>
        <v>15225.281182650089</v>
      </c>
      <c r="P1340" s="24">
        <f t="shared" si="221"/>
        <v>15225.281182650089</v>
      </c>
      <c r="Q1340" s="24">
        <f t="shared" si="222"/>
        <v>59884.314879999998</v>
      </c>
      <c r="R1340" s="24">
        <f t="shared" si="225"/>
        <v>0</v>
      </c>
      <c r="S1340" s="24">
        <f t="shared" si="226"/>
        <v>44659.033697349907</v>
      </c>
      <c r="T1340" s="24" t="str">
        <f t="shared" si="227"/>
        <v>charge</v>
      </c>
      <c r="V1340" s="24">
        <f t="shared" si="230"/>
        <v>0</v>
      </c>
      <c r="W1340" s="24">
        <f t="shared" si="228"/>
        <v>4000</v>
      </c>
      <c r="X1340" s="24">
        <f t="shared" si="231"/>
        <v>0</v>
      </c>
      <c r="Z1340" s="24">
        <f t="shared" si="229"/>
        <v>0</v>
      </c>
      <c r="AB1340" s="24">
        <f t="shared" si="223"/>
        <v>44659.033697349907</v>
      </c>
    </row>
    <row r="1341" x14ac:dyDescent="0.2">
      <c r="I1341" s="25">
        <v>1336</v>
      </c>
      <c r="J1341" s="29">
        <v>0.72269458400000008</v>
      </c>
      <c r="L1341" s="25">
        <v>18647.0932192564</v>
      </c>
      <c r="N1341" s="25">
        <v>1336</v>
      </c>
      <c r="O1341" s="25">
        <f t="shared" si="224"/>
        <v>14824.439109308838</v>
      </c>
      <c r="P1341" s="25">
        <f t="shared" si="221"/>
        <v>14824.439109308838</v>
      </c>
      <c r="Q1341" s="25">
        <f t="shared" si="222"/>
        <v>57815.56672000001</v>
      </c>
      <c r="R1341" s="25">
        <f t="shared" si="225"/>
        <v>0</v>
      </c>
      <c r="S1341" s="25">
        <f t="shared" si="226"/>
        <v>42991.127610691168</v>
      </c>
      <c r="T1341" s="25" t="str">
        <f t="shared" si="227"/>
        <v>charge</v>
      </c>
      <c r="V1341" s="25">
        <f t="shared" si="230"/>
        <v>0</v>
      </c>
      <c r="W1341" s="25">
        <f t="shared" si="228"/>
        <v>4000</v>
      </c>
      <c r="X1341" s="25">
        <f t="shared" si="231"/>
        <v>0</v>
      </c>
      <c r="Z1341" s="25">
        <f t="shared" si="229"/>
        <v>0</v>
      </c>
      <c r="AB1341" s="25">
        <f t="shared" si="223"/>
        <v>42991.127610691168</v>
      </c>
    </row>
    <row r="1342" x14ac:dyDescent="0.2">
      <c r="I1342" s="24">
        <v>1337</v>
      </c>
      <c r="J1342" s="28">
        <v>0.56578150999999999</v>
      </c>
      <c r="L1342" s="24">
        <v>18611.518809413908</v>
      </c>
      <c r="N1342" s="24">
        <v>1337</v>
      </c>
      <c r="O1342" s="24">
        <f t="shared" si="224"/>
        <v>14796.157453484058</v>
      </c>
      <c r="P1342" s="24">
        <f t="shared" si="221"/>
        <v>14796.157453484058</v>
      </c>
      <c r="Q1342" s="24">
        <f t="shared" si="222"/>
        <v>45262.520799999998</v>
      </c>
      <c r="R1342" s="24">
        <f t="shared" si="225"/>
        <v>0</v>
      </c>
      <c r="S1342" s="24">
        <f t="shared" si="226"/>
        <v>30466.36334651594</v>
      </c>
      <c r="T1342" s="24" t="str">
        <f t="shared" si="227"/>
        <v>charge</v>
      </c>
      <c r="V1342" s="24">
        <f t="shared" si="230"/>
        <v>0</v>
      </c>
      <c r="W1342" s="24">
        <f t="shared" si="228"/>
        <v>4000</v>
      </c>
      <c r="X1342" s="24">
        <f t="shared" si="231"/>
        <v>0</v>
      </c>
      <c r="Z1342" s="24">
        <f t="shared" si="229"/>
        <v>0</v>
      </c>
      <c r="AB1342" s="24">
        <f t="shared" si="223"/>
        <v>30466.36334651594</v>
      </c>
    </row>
    <row r="1343" x14ac:dyDescent="0.2">
      <c r="I1343" s="25">
        <v>1338</v>
      </c>
      <c r="J1343" s="29">
        <v>6.8731386000000005E-2</v>
      </c>
      <c r="L1343" s="25">
        <v>19254.574888515472</v>
      </c>
      <c r="N1343" s="25">
        <v>1338</v>
      </c>
      <c r="O1343" s="25">
        <f t="shared" si="224"/>
        <v>15307.387036369801</v>
      </c>
      <c r="P1343" s="25">
        <f t="shared" si="221"/>
        <v>15307.387036369801</v>
      </c>
      <c r="Q1343" s="25">
        <f t="shared" si="222"/>
        <v>5498.5108800000007</v>
      </c>
      <c r="R1343" s="25">
        <f t="shared" si="225"/>
        <v>9808.876156369799</v>
      </c>
      <c r="S1343" s="25">
        <f t="shared" si="226"/>
        <v>0</v>
      </c>
      <c r="T1343" s="25" t="str">
        <f t="shared" si="227"/>
        <v>drain</v>
      </c>
      <c r="V1343" s="25">
        <f t="shared" si="230"/>
        <v>0</v>
      </c>
      <c r="W1343" s="25">
        <f t="shared" si="228"/>
        <v>0</v>
      </c>
      <c r="X1343" s="25">
        <f t="shared" si="231"/>
        <v>4000</v>
      </c>
      <c r="Z1343" s="25">
        <f t="shared" si="229"/>
        <v>5808.876156369799</v>
      </c>
      <c r="AB1343" s="25">
        <f t="shared" si="223"/>
        <v>0</v>
      </c>
    </row>
    <row r="1344" x14ac:dyDescent="0.2">
      <c r="I1344" s="24">
        <v>1339</v>
      </c>
      <c r="J1344" s="28">
        <v>0</v>
      </c>
      <c r="L1344" s="24">
        <v>21323.076182460783</v>
      </c>
      <c r="N1344" s="24">
        <v>1339</v>
      </c>
      <c r="O1344" s="24">
        <f t="shared" si="224"/>
        <v>16951.845565056323</v>
      </c>
      <c r="P1344" s="24">
        <f t="shared" si="221"/>
        <v>16951.845565056323</v>
      </c>
      <c r="Q1344" s="24">
        <f t="shared" si="222"/>
        <v>0</v>
      </c>
      <c r="R1344" s="24">
        <f t="shared" si="225"/>
        <v>16951.845565056323</v>
      </c>
      <c r="S1344" s="24">
        <f t="shared" si="226"/>
        <v>0</v>
      </c>
      <c r="T1344" s="24" t="str">
        <f t="shared" si="227"/>
        <v>drain</v>
      </c>
      <c r="V1344" s="24">
        <f t="shared" si="230"/>
        <v>0</v>
      </c>
      <c r="W1344" s="24">
        <f t="shared" si="228"/>
        <v>0</v>
      </c>
      <c r="X1344" s="24">
        <f t="shared" si="231"/>
        <v>0</v>
      </c>
      <c r="Z1344" s="24">
        <f t="shared" si="229"/>
        <v>16951.845565056323</v>
      </c>
      <c r="AB1344" s="24">
        <f t="shared" si="223"/>
        <v>0</v>
      </c>
    </row>
    <row r="1345" x14ac:dyDescent="0.2">
      <c r="I1345" s="25">
        <v>1340</v>
      </c>
      <c r="J1345" s="29">
        <v>0</v>
      </c>
      <c r="L1345" s="25">
        <v>22043.099350214005</v>
      </c>
      <c r="N1345" s="25">
        <v>1340</v>
      </c>
      <c r="O1345" s="25">
        <f t="shared" si="224"/>
        <v>17524.263983420133</v>
      </c>
      <c r="P1345" s="25">
        <f t="shared" si="221"/>
        <v>17524.263983420133</v>
      </c>
      <c r="Q1345" s="25">
        <f t="shared" si="222"/>
        <v>0</v>
      </c>
      <c r="R1345" s="25">
        <f t="shared" si="225"/>
        <v>17524.263983420133</v>
      </c>
      <c r="S1345" s="25">
        <f t="shared" si="226"/>
        <v>0</v>
      </c>
      <c r="T1345" s="25" t="str">
        <f t="shared" si="227"/>
        <v>drain</v>
      </c>
      <c r="V1345" s="25">
        <f t="shared" si="230"/>
        <v>0</v>
      </c>
      <c r="W1345" s="25">
        <f t="shared" si="228"/>
        <v>0</v>
      </c>
      <c r="X1345" s="25">
        <f t="shared" si="231"/>
        <v>0</v>
      </c>
      <c r="Z1345" s="25">
        <f t="shared" si="229"/>
        <v>17524.263983420133</v>
      </c>
      <c r="AB1345" s="25">
        <f t="shared" si="223"/>
        <v>0</v>
      </c>
    </row>
    <row r="1346" x14ac:dyDescent="0.2">
      <c r="I1346" s="24">
        <v>1341</v>
      </c>
      <c r="J1346" s="28">
        <v>0</v>
      </c>
      <c r="L1346" s="24">
        <v>21997.509823846816</v>
      </c>
      <c r="N1346" s="24">
        <v>1341</v>
      </c>
      <c r="O1346" s="24">
        <f t="shared" si="224"/>
        <v>17488.020309958221</v>
      </c>
      <c r="P1346" s="24">
        <f t="shared" si="221"/>
        <v>17488.020309958221</v>
      </c>
      <c r="Q1346" s="24">
        <f t="shared" si="222"/>
        <v>0</v>
      </c>
      <c r="R1346" s="24">
        <f t="shared" si="225"/>
        <v>17488.020309958221</v>
      </c>
      <c r="S1346" s="24">
        <f t="shared" si="226"/>
        <v>0</v>
      </c>
      <c r="T1346" s="24" t="str">
        <f t="shared" si="227"/>
        <v>drain</v>
      </c>
      <c r="V1346" s="24">
        <f t="shared" si="230"/>
        <v>0</v>
      </c>
      <c r="W1346" s="24">
        <f t="shared" si="228"/>
        <v>0</v>
      </c>
      <c r="X1346" s="24">
        <f t="shared" si="231"/>
        <v>0</v>
      </c>
      <c r="Z1346" s="24">
        <f t="shared" si="229"/>
        <v>17488.020309958221</v>
      </c>
      <c r="AB1346" s="24">
        <f t="shared" si="223"/>
        <v>0</v>
      </c>
    </row>
    <row r="1347" x14ac:dyDescent="0.2">
      <c r="I1347" s="25">
        <v>1342</v>
      </c>
      <c r="J1347" s="29">
        <v>0</v>
      </c>
      <c r="L1347" s="25">
        <v>21555.244432830808</v>
      </c>
      <c r="N1347" s="25">
        <v>1342</v>
      </c>
      <c r="O1347" s="25">
        <f t="shared" si="224"/>
        <v>17136.419324100494</v>
      </c>
      <c r="P1347" s="25">
        <f t="shared" si="221"/>
        <v>17136.419324100494</v>
      </c>
      <c r="Q1347" s="25">
        <f t="shared" si="222"/>
        <v>0</v>
      </c>
      <c r="R1347" s="25">
        <f t="shared" si="225"/>
        <v>17136.419324100494</v>
      </c>
      <c r="S1347" s="25">
        <f t="shared" si="226"/>
        <v>0</v>
      </c>
      <c r="T1347" s="25" t="str">
        <f t="shared" si="227"/>
        <v>drain</v>
      </c>
      <c r="V1347" s="25">
        <f t="shared" si="230"/>
        <v>0</v>
      </c>
      <c r="W1347" s="25">
        <f t="shared" si="228"/>
        <v>0</v>
      </c>
      <c r="X1347" s="25">
        <f t="shared" si="231"/>
        <v>0</v>
      </c>
      <c r="Z1347" s="25">
        <f t="shared" si="229"/>
        <v>17136.419324100494</v>
      </c>
      <c r="AB1347" s="25">
        <f t="shared" si="223"/>
        <v>0</v>
      </c>
    </row>
    <row r="1348" x14ac:dyDescent="0.2">
      <c r="I1348" s="24">
        <v>1343</v>
      </c>
      <c r="J1348" s="28">
        <v>0</v>
      </c>
      <c r="L1348" s="24">
        <v>20219.492214298247</v>
      </c>
      <c r="N1348" s="24">
        <v>1343</v>
      </c>
      <c r="O1348" s="24">
        <f t="shared" si="224"/>
        <v>16074.496310367107</v>
      </c>
      <c r="P1348" s="24">
        <f t="shared" si="221"/>
        <v>16074.496310367107</v>
      </c>
      <c r="Q1348" s="24">
        <f t="shared" si="222"/>
        <v>0</v>
      </c>
      <c r="R1348" s="24">
        <f t="shared" si="225"/>
        <v>16074.496310367107</v>
      </c>
      <c r="S1348" s="24">
        <f t="shared" si="226"/>
        <v>0</v>
      </c>
      <c r="T1348" s="24" t="str">
        <f t="shared" si="227"/>
        <v>drain</v>
      </c>
      <c r="V1348" s="24">
        <f t="shared" si="230"/>
        <v>0</v>
      </c>
      <c r="W1348" s="24">
        <f t="shared" si="228"/>
        <v>0</v>
      </c>
      <c r="X1348" s="24">
        <f t="shared" si="231"/>
        <v>0</v>
      </c>
      <c r="Z1348" s="24">
        <f t="shared" si="229"/>
        <v>16074.496310367107</v>
      </c>
      <c r="AB1348" s="24">
        <f t="shared" si="223"/>
        <v>0</v>
      </c>
    </row>
    <row r="1349" x14ac:dyDescent="0.2">
      <c r="I1349" s="25">
        <v>1344</v>
      </c>
      <c r="J1349" s="29">
        <v>0</v>
      </c>
      <c r="L1349" s="25">
        <v>18998.400399112699</v>
      </c>
      <c r="N1349" s="25">
        <v>1344</v>
      </c>
      <c r="O1349" s="25">
        <f t="shared" si="224"/>
        <v>15103.728317294597</v>
      </c>
      <c r="P1349" s="25">
        <f t="shared" si="221"/>
        <v>15103.728317294597</v>
      </c>
      <c r="Q1349" s="25">
        <f t="shared" si="222"/>
        <v>0</v>
      </c>
      <c r="R1349" s="25">
        <f t="shared" si="225"/>
        <v>15103.728317294597</v>
      </c>
      <c r="S1349" s="25">
        <f t="shared" si="226"/>
        <v>0</v>
      </c>
      <c r="T1349" s="25" t="str">
        <f t="shared" si="227"/>
        <v>drain</v>
      </c>
      <c r="V1349" s="25">
        <f t="shared" si="230"/>
        <v>0</v>
      </c>
      <c r="W1349" s="25">
        <f t="shared" si="228"/>
        <v>0</v>
      </c>
      <c r="X1349" s="25">
        <f t="shared" si="231"/>
        <v>0</v>
      </c>
      <c r="Z1349" s="25">
        <f t="shared" si="229"/>
        <v>15103.728317294597</v>
      </c>
      <c r="AB1349" s="25">
        <f t="shared" si="223"/>
        <v>0</v>
      </c>
    </row>
    <row r="1350" x14ac:dyDescent="0.2">
      <c r="I1350" s="24">
        <v>1345</v>
      </c>
      <c r="J1350" s="28">
        <v>0</v>
      </c>
      <c r="L1350" s="24">
        <v>17009.231204414365</v>
      </c>
      <c r="N1350" s="24">
        <v>1345</v>
      </c>
      <c r="O1350" s="24">
        <f t="shared" si="224"/>
        <v>13522.338807509421</v>
      </c>
      <c r="P1350" s="24">
        <f t="shared" ref="P1350:P1413" si="232">O1350-$E$8*$E$9</f>
        <v>13522.338807509421</v>
      </c>
      <c r="Q1350" s="24">
        <f t="shared" ref="Q1350:Q1413" si="233">J1350*$E$7</f>
        <v>0</v>
      </c>
      <c r="R1350" s="24">
        <f t="shared" si="225"/>
        <v>13522.338807509421</v>
      </c>
      <c r="S1350" s="24">
        <f t="shared" si="226"/>
        <v>0</v>
      </c>
      <c r="T1350" s="24" t="str">
        <f t="shared" si="227"/>
        <v>drain</v>
      </c>
      <c r="V1350" s="24">
        <f t="shared" si="230"/>
        <v>0</v>
      </c>
      <c r="W1350" s="24">
        <f t="shared" si="228"/>
        <v>0</v>
      </c>
      <c r="X1350" s="24">
        <f t="shared" si="231"/>
        <v>0</v>
      </c>
      <c r="Z1350" s="24">
        <f t="shared" si="229"/>
        <v>13522.338807509421</v>
      </c>
      <c r="AB1350" s="24">
        <f t="shared" ref="AB1350:AB1413" si="234">IF(T1350="charge",(S1350-V1350),0)</f>
        <v>0</v>
      </c>
    </row>
    <row r="1351" x14ac:dyDescent="0.2">
      <c r="I1351" s="25">
        <v>1346</v>
      </c>
      <c r="J1351" s="29">
        <v>0</v>
      </c>
      <c r="L1351" s="25">
        <v>15427.015061664581</v>
      </c>
      <c r="N1351" s="25">
        <v>1346</v>
      </c>
      <c r="O1351" s="25">
        <f t="shared" ref="O1351:O1414" si="235">L1351*$O$2</f>
        <v>12264.476974023342</v>
      </c>
      <c r="P1351" s="25">
        <f t="shared" si="232"/>
        <v>12264.476974023342</v>
      </c>
      <c r="Q1351" s="25">
        <f t="shared" si="233"/>
        <v>0</v>
      </c>
      <c r="R1351" s="25">
        <f t="shared" ref="R1351:R1414" si="236">IF(P1351&gt;Q1351,P1351-Q1351,0)</f>
        <v>12264.476974023342</v>
      </c>
      <c r="S1351" s="25">
        <f t="shared" ref="S1351:S1414" si="237">IF(Q1351&gt;P1351,Q1351-P1351,0)</f>
        <v>0</v>
      </c>
      <c r="T1351" s="25" t="str">
        <f t="shared" ref="T1351:T1414" si="238">IF(P1351&gt;Q1351,"drain","charge")</f>
        <v>drain</v>
      </c>
      <c r="V1351" s="25">
        <f t="shared" si="230"/>
        <v>0</v>
      </c>
      <c r="W1351" s="25">
        <f t="shared" ref="W1351:W1414" si="239">IF(W1350+S1351&gt;$E$11,$E$11,IF(T1351="charge",W1350+(S1351*$E$12),IF((W1350-R1351)&gt;0,W1350-R1351,0)))</f>
        <v>0</v>
      </c>
      <c r="X1351" s="25">
        <f t="shared" si="231"/>
        <v>0</v>
      </c>
      <c r="Z1351" s="25">
        <f t="shared" ref="Z1351:Z1414" si="240">R1351-X1351</f>
        <v>12264.476974023342</v>
      </c>
      <c r="AB1351" s="25">
        <f t="shared" si="234"/>
        <v>0</v>
      </c>
    </row>
    <row r="1352" x14ac:dyDescent="0.2">
      <c r="I1352" s="24">
        <v>1347</v>
      </c>
      <c r="J1352" s="28">
        <v>0</v>
      </c>
      <c r="L1352" s="24">
        <v>14244.069154548644</v>
      </c>
      <c r="N1352" s="24">
        <v>1347</v>
      </c>
      <c r="O1352" s="24">
        <f t="shared" si="235"/>
        <v>11324.034977866173</v>
      </c>
      <c r="P1352" s="24">
        <f t="shared" si="232"/>
        <v>11324.034977866173</v>
      </c>
      <c r="Q1352" s="24">
        <f t="shared" si="233"/>
        <v>0</v>
      </c>
      <c r="R1352" s="24">
        <f t="shared" si="236"/>
        <v>11324.034977866173</v>
      </c>
      <c r="S1352" s="24">
        <f t="shared" si="237"/>
        <v>0</v>
      </c>
      <c r="T1352" s="24" t="str">
        <f t="shared" si="238"/>
        <v>drain</v>
      </c>
      <c r="V1352" s="24">
        <f t="shared" ref="V1352:V1415" si="241">IF(W1352&gt;=W1351,(W1352-W1351),0)</f>
        <v>0</v>
      </c>
      <c r="W1352" s="24">
        <f t="shared" si="239"/>
        <v>0</v>
      </c>
      <c r="X1352" s="24">
        <f t="shared" ref="X1352:X1415" si="242">IF(T1352="drain",W1351-W1352,0)</f>
        <v>0</v>
      </c>
      <c r="Z1352" s="24">
        <f t="shared" si="240"/>
        <v>11324.034977866173</v>
      </c>
      <c r="AB1352" s="24">
        <f t="shared" si="234"/>
        <v>0</v>
      </c>
    </row>
    <row r="1353" x14ac:dyDescent="0.2">
      <c r="I1353" s="25">
        <v>1348</v>
      </c>
      <c r="J1353" s="29">
        <v>0</v>
      </c>
      <c r="L1353" s="25">
        <v>14029.52021112442</v>
      </c>
      <c r="N1353" s="25">
        <v>1348</v>
      </c>
      <c r="O1353" s="25">
        <f t="shared" si="235"/>
        <v>11153.468567843915</v>
      </c>
      <c r="P1353" s="25">
        <f t="shared" si="232"/>
        <v>11153.468567843915</v>
      </c>
      <c r="Q1353" s="25">
        <f t="shared" si="233"/>
        <v>0</v>
      </c>
      <c r="R1353" s="25">
        <f t="shared" si="236"/>
        <v>11153.468567843915</v>
      </c>
      <c r="S1353" s="25">
        <f t="shared" si="237"/>
        <v>0</v>
      </c>
      <c r="T1353" s="25" t="str">
        <f t="shared" si="238"/>
        <v>drain</v>
      </c>
      <c r="V1353" s="25">
        <f t="shared" si="241"/>
        <v>0</v>
      </c>
      <c r="W1353" s="25">
        <f t="shared" si="239"/>
        <v>0</v>
      </c>
      <c r="X1353" s="25">
        <f t="shared" si="242"/>
        <v>0</v>
      </c>
      <c r="Z1353" s="25">
        <f t="shared" si="240"/>
        <v>11153.468567843915</v>
      </c>
      <c r="AB1353" s="25">
        <f t="shared" si="234"/>
        <v>0</v>
      </c>
    </row>
    <row r="1354" x14ac:dyDescent="0.2">
      <c r="I1354" s="24">
        <v>1349</v>
      </c>
      <c r="J1354" s="28">
        <v>0</v>
      </c>
      <c r="L1354" s="24">
        <v>13807.800164294242</v>
      </c>
      <c r="N1354" s="24">
        <v>1349</v>
      </c>
      <c r="O1354" s="24">
        <f t="shared" si="235"/>
        <v>10977.201130613923</v>
      </c>
      <c r="P1354" s="24">
        <f t="shared" si="232"/>
        <v>10977.201130613923</v>
      </c>
      <c r="Q1354" s="24">
        <f t="shared" si="233"/>
        <v>0</v>
      </c>
      <c r="R1354" s="24">
        <f t="shared" si="236"/>
        <v>10977.201130613923</v>
      </c>
      <c r="S1354" s="24">
        <f t="shared" si="237"/>
        <v>0</v>
      </c>
      <c r="T1354" s="24" t="str">
        <f t="shared" si="238"/>
        <v>drain</v>
      </c>
      <c r="V1354" s="24">
        <f t="shared" si="241"/>
        <v>0</v>
      </c>
      <c r="W1354" s="24">
        <f t="shared" si="239"/>
        <v>0</v>
      </c>
      <c r="X1354" s="24">
        <f t="shared" si="242"/>
        <v>0</v>
      </c>
      <c r="Z1354" s="24">
        <f t="shared" si="240"/>
        <v>10977.201130613923</v>
      </c>
      <c r="AB1354" s="24">
        <f t="shared" si="234"/>
        <v>0</v>
      </c>
    </row>
    <row r="1355" x14ac:dyDescent="0.2">
      <c r="I1355" s="25">
        <v>1350</v>
      </c>
      <c r="J1355" s="29">
        <v>0</v>
      </c>
      <c r="L1355" s="25">
        <v>14325.802623033522</v>
      </c>
      <c r="N1355" s="25">
        <v>1350</v>
      </c>
      <c r="O1355" s="25">
        <f t="shared" si="235"/>
        <v>11389.01308531165</v>
      </c>
      <c r="P1355" s="25">
        <f t="shared" si="232"/>
        <v>11389.01308531165</v>
      </c>
      <c r="Q1355" s="25">
        <f t="shared" si="233"/>
        <v>0</v>
      </c>
      <c r="R1355" s="25">
        <f t="shared" si="236"/>
        <v>11389.01308531165</v>
      </c>
      <c r="S1355" s="25">
        <f t="shared" si="237"/>
        <v>0</v>
      </c>
      <c r="T1355" s="25" t="str">
        <f t="shared" si="238"/>
        <v>drain</v>
      </c>
      <c r="V1355" s="25">
        <f t="shared" si="241"/>
        <v>0</v>
      </c>
      <c r="W1355" s="25">
        <f t="shared" si="239"/>
        <v>0</v>
      </c>
      <c r="X1355" s="25">
        <f t="shared" si="242"/>
        <v>0</v>
      </c>
      <c r="Z1355" s="25">
        <f t="shared" si="240"/>
        <v>11389.01308531165</v>
      </c>
      <c r="AB1355" s="25">
        <f t="shared" si="234"/>
        <v>0</v>
      </c>
    </row>
    <row r="1356" x14ac:dyDescent="0.2">
      <c r="I1356" s="24">
        <v>1351</v>
      </c>
      <c r="J1356" s="28">
        <v>0</v>
      </c>
      <c r="L1356" s="24">
        <v>14963.908650946616</v>
      </c>
      <c r="N1356" s="24">
        <v>1351</v>
      </c>
      <c r="O1356" s="24">
        <f t="shared" si="235"/>
        <v>11896.30737750256</v>
      </c>
      <c r="P1356" s="24">
        <f t="shared" si="232"/>
        <v>11896.30737750256</v>
      </c>
      <c r="Q1356" s="24">
        <f t="shared" si="233"/>
        <v>0</v>
      </c>
      <c r="R1356" s="24">
        <f t="shared" si="236"/>
        <v>11896.30737750256</v>
      </c>
      <c r="S1356" s="24">
        <f t="shared" si="237"/>
        <v>0</v>
      </c>
      <c r="T1356" s="24" t="str">
        <f t="shared" si="238"/>
        <v>drain</v>
      </c>
      <c r="V1356" s="24">
        <f t="shared" si="241"/>
        <v>0</v>
      </c>
      <c r="W1356" s="24">
        <f t="shared" si="239"/>
        <v>0</v>
      </c>
      <c r="X1356" s="24">
        <f t="shared" si="242"/>
        <v>0</v>
      </c>
      <c r="Z1356" s="24">
        <f t="shared" si="240"/>
        <v>11896.30737750256</v>
      </c>
      <c r="AB1356" s="24">
        <f t="shared" si="234"/>
        <v>0</v>
      </c>
    </row>
    <row r="1357" x14ac:dyDescent="0.2">
      <c r="I1357" s="25">
        <v>1352</v>
      </c>
      <c r="J1357" s="29">
        <v>8.0835475999999989E-2</v>
      </c>
      <c r="L1357" s="25">
        <v>15568.718467760085</v>
      </c>
      <c r="N1357" s="25">
        <v>1352</v>
      </c>
      <c r="O1357" s="25">
        <f t="shared" si="235"/>
        <v>12377.131181869268</v>
      </c>
      <c r="P1357" s="25">
        <f t="shared" si="232"/>
        <v>12377.131181869268</v>
      </c>
      <c r="Q1357" s="25">
        <f t="shared" si="233"/>
        <v>6466.8380799999995</v>
      </c>
      <c r="R1357" s="25">
        <f t="shared" si="236"/>
        <v>5910.2931018692689</v>
      </c>
      <c r="S1357" s="25">
        <f t="shared" si="237"/>
        <v>0</v>
      </c>
      <c r="T1357" s="25" t="str">
        <f t="shared" si="238"/>
        <v>drain</v>
      </c>
      <c r="V1357" s="25">
        <f t="shared" si="241"/>
        <v>0</v>
      </c>
      <c r="W1357" s="25">
        <f t="shared" si="239"/>
        <v>0</v>
      </c>
      <c r="X1357" s="25">
        <f t="shared" si="242"/>
        <v>0</v>
      </c>
      <c r="Z1357" s="25">
        <f t="shared" si="240"/>
        <v>5910.2931018692689</v>
      </c>
      <c r="AB1357" s="25">
        <f t="shared" si="234"/>
        <v>0</v>
      </c>
    </row>
    <row r="1358" x14ac:dyDescent="0.2">
      <c r="I1358" s="24">
        <v>1353</v>
      </c>
      <c r="J1358" s="28">
        <v>0.16925572700000002</v>
      </c>
      <c r="L1358" s="24">
        <v>16676.865995025633</v>
      </c>
      <c r="N1358" s="24">
        <v>1353</v>
      </c>
      <c r="O1358" s="24">
        <f t="shared" si="235"/>
        <v>13258.10846604538</v>
      </c>
      <c r="P1358" s="24">
        <f t="shared" si="232"/>
        <v>13258.10846604538</v>
      </c>
      <c r="Q1358" s="24">
        <f t="shared" si="233"/>
        <v>13540.458160000002</v>
      </c>
      <c r="R1358" s="24">
        <f t="shared" si="236"/>
        <v>0</v>
      </c>
      <c r="S1358" s="24">
        <f t="shared" si="237"/>
        <v>282.34969395462213</v>
      </c>
      <c r="T1358" s="24" t="str">
        <f t="shared" si="238"/>
        <v>charge</v>
      </c>
      <c r="V1358" s="24">
        <f t="shared" si="241"/>
        <v>254.11472455915992</v>
      </c>
      <c r="W1358" s="24">
        <f t="shared" si="239"/>
        <v>254.11472455915992</v>
      </c>
      <c r="X1358" s="24">
        <f t="shared" si="242"/>
        <v>0</v>
      </c>
      <c r="Z1358" s="24">
        <f t="shared" si="240"/>
        <v>0</v>
      </c>
      <c r="AB1358" s="24">
        <f t="shared" si="234"/>
        <v>28.234969395462201</v>
      </c>
    </row>
    <row r="1359" x14ac:dyDescent="0.2">
      <c r="I1359" s="25">
        <v>1354</v>
      </c>
      <c r="J1359" s="29">
        <v>0.41331191100000003</v>
      </c>
      <c r="L1359" s="25">
        <v>17221.730758655071</v>
      </c>
      <c r="N1359" s="25">
        <v>1354</v>
      </c>
      <c r="O1359" s="25">
        <f t="shared" si="235"/>
        <v>13691.275953130782</v>
      </c>
      <c r="P1359" s="25">
        <f t="shared" si="232"/>
        <v>13691.275953130782</v>
      </c>
      <c r="Q1359" s="25">
        <f t="shared" si="233"/>
        <v>33064.952880000004</v>
      </c>
      <c r="R1359" s="25">
        <f t="shared" si="236"/>
        <v>0</v>
      </c>
      <c r="S1359" s="25">
        <f t="shared" si="237"/>
        <v>19373.676926869222</v>
      </c>
      <c r="T1359" s="25" t="str">
        <f t="shared" si="238"/>
        <v>charge</v>
      </c>
      <c r="V1359" s="25">
        <f t="shared" si="241"/>
        <v>3745.8852754408399</v>
      </c>
      <c r="W1359" s="25">
        <f t="shared" si="239"/>
        <v>4000</v>
      </c>
      <c r="X1359" s="25">
        <f t="shared" si="242"/>
        <v>0</v>
      </c>
      <c r="Z1359" s="25">
        <f t="shared" si="240"/>
        <v>0</v>
      </c>
      <c r="AB1359" s="25">
        <f t="shared" si="234"/>
        <v>15627.791651428382</v>
      </c>
    </row>
    <row r="1360" x14ac:dyDescent="0.2">
      <c r="I1360" s="24">
        <v>1355</v>
      </c>
      <c r="J1360" s="28">
        <v>0.63747130299999999</v>
      </c>
      <c r="L1360" s="24">
        <v>17340.91823387146</v>
      </c>
      <c r="N1360" s="24">
        <v>1355</v>
      </c>
      <c r="O1360" s="24">
        <f t="shared" si="235"/>
        <v>13786.029995927811</v>
      </c>
      <c r="P1360" s="24">
        <f t="shared" si="232"/>
        <v>13786.029995927811</v>
      </c>
      <c r="Q1360" s="24">
        <f t="shared" si="233"/>
        <v>50997.704239999999</v>
      </c>
      <c r="R1360" s="24">
        <f t="shared" si="236"/>
        <v>0</v>
      </c>
      <c r="S1360" s="24">
        <f t="shared" si="237"/>
        <v>37211.674244072186</v>
      </c>
      <c r="T1360" s="24" t="str">
        <f t="shared" si="238"/>
        <v>charge</v>
      </c>
      <c r="V1360" s="24">
        <f t="shared" si="241"/>
        <v>0</v>
      </c>
      <c r="W1360" s="24">
        <f t="shared" si="239"/>
        <v>4000</v>
      </c>
      <c r="X1360" s="24">
        <f t="shared" si="242"/>
        <v>0</v>
      </c>
      <c r="Z1360" s="24">
        <f t="shared" si="240"/>
        <v>0</v>
      </c>
      <c r="AB1360" s="24">
        <f t="shared" si="234"/>
        <v>37211.674244072186</v>
      </c>
    </row>
    <row r="1361" x14ac:dyDescent="0.2">
      <c r="I1361" s="25">
        <v>1356</v>
      </c>
      <c r="J1361" s="29">
        <v>0.40526486900000003</v>
      </c>
      <c r="L1361" s="25">
        <v>17303.543764686583</v>
      </c>
      <c r="N1361" s="25">
        <v>1356</v>
      </c>
      <c r="O1361" s="25">
        <f t="shared" si="235"/>
        <v>13756.317292925834</v>
      </c>
      <c r="P1361" s="25">
        <f t="shared" si="232"/>
        <v>13756.317292925834</v>
      </c>
      <c r="Q1361" s="25">
        <f t="shared" si="233"/>
        <v>32421.189520000004</v>
      </c>
      <c r="R1361" s="25">
        <f t="shared" si="236"/>
        <v>0</v>
      </c>
      <c r="S1361" s="25">
        <f t="shared" si="237"/>
        <v>18664.872227074171</v>
      </c>
      <c r="T1361" s="25" t="str">
        <f t="shared" si="238"/>
        <v>charge</v>
      </c>
      <c r="V1361" s="25">
        <f t="shared" si="241"/>
        <v>0</v>
      </c>
      <c r="W1361" s="25">
        <f t="shared" si="239"/>
        <v>4000</v>
      </c>
      <c r="X1361" s="25">
        <f t="shared" si="242"/>
        <v>0</v>
      </c>
      <c r="Z1361" s="25">
        <f t="shared" si="240"/>
        <v>0</v>
      </c>
      <c r="AB1361" s="25">
        <f t="shared" si="234"/>
        <v>18664.872227074171</v>
      </c>
    </row>
    <row r="1362" x14ac:dyDescent="0.2">
      <c r="I1362" s="24">
        <v>1357</v>
      </c>
      <c r="J1362" s="28">
        <v>0.36283985400000002</v>
      </c>
      <c r="L1362" s="24">
        <v>17330.300814914703</v>
      </c>
      <c r="N1362" s="24">
        <v>1357</v>
      </c>
      <c r="O1362" s="24">
        <f t="shared" si="235"/>
        <v>13777.589147857188</v>
      </c>
      <c r="P1362" s="24">
        <f t="shared" si="232"/>
        <v>13777.589147857188</v>
      </c>
      <c r="Q1362" s="24">
        <f t="shared" si="233"/>
        <v>29027.188320000001</v>
      </c>
      <c r="R1362" s="24">
        <f t="shared" si="236"/>
        <v>0</v>
      </c>
      <c r="S1362" s="24">
        <f t="shared" si="237"/>
        <v>15249.599172142813</v>
      </c>
      <c r="T1362" s="24" t="str">
        <f t="shared" si="238"/>
        <v>charge</v>
      </c>
      <c r="V1362" s="24">
        <f t="shared" si="241"/>
        <v>0</v>
      </c>
      <c r="W1362" s="24">
        <f t="shared" si="239"/>
        <v>4000</v>
      </c>
      <c r="X1362" s="24">
        <f t="shared" si="242"/>
        <v>0</v>
      </c>
      <c r="Z1362" s="24">
        <f t="shared" si="240"/>
        <v>0</v>
      </c>
      <c r="AB1362" s="24">
        <f t="shared" si="234"/>
        <v>15249.599172142813</v>
      </c>
    </row>
    <row r="1363" x14ac:dyDescent="0.2">
      <c r="I1363" s="25">
        <v>1358</v>
      </c>
      <c r="J1363" s="29">
        <v>0.62902144999999998</v>
      </c>
      <c r="L1363" s="25">
        <v>16813.579713726042</v>
      </c>
      <c r="N1363" s="25">
        <v>1358</v>
      </c>
      <c r="O1363" s="25">
        <f t="shared" si="235"/>
        <v>13366.795872412204</v>
      </c>
      <c r="P1363" s="25">
        <f t="shared" si="232"/>
        <v>13366.795872412204</v>
      </c>
      <c r="Q1363" s="25">
        <f t="shared" si="233"/>
        <v>50321.716</v>
      </c>
      <c r="R1363" s="25">
        <f t="shared" si="236"/>
        <v>0</v>
      </c>
      <c r="S1363" s="25">
        <f t="shared" si="237"/>
        <v>36954.9201275878</v>
      </c>
      <c r="T1363" s="25" t="str">
        <f t="shared" si="238"/>
        <v>charge</v>
      </c>
      <c r="V1363" s="25">
        <f t="shared" si="241"/>
        <v>0</v>
      </c>
      <c r="W1363" s="25">
        <f t="shared" si="239"/>
        <v>4000</v>
      </c>
      <c r="X1363" s="25">
        <f t="shared" si="242"/>
        <v>0</v>
      </c>
      <c r="Z1363" s="25">
        <f t="shared" si="240"/>
        <v>0</v>
      </c>
      <c r="AB1363" s="25">
        <f t="shared" si="234"/>
        <v>36954.9201275878</v>
      </c>
    </row>
    <row r="1364" x14ac:dyDescent="0.2">
      <c r="I1364" s="24">
        <v>1359</v>
      </c>
      <c r="J1364" s="28">
        <v>0.59175665300000002</v>
      </c>
      <c r="L1364" s="24">
        <v>16623.031091403958</v>
      </c>
      <c r="N1364" s="24">
        <v>1359</v>
      </c>
      <c r="O1364" s="24">
        <f t="shared" si="235"/>
        <v>13215.309717666147</v>
      </c>
      <c r="P1364" s="24">
        <f t="shared" si="232"/>
        <v>13215.309717666147</v>
      </c>
      <c r="Q1364" s="24">
        <f t="shared" si="233"/>
        <v>47340.53224</v>
      </c>
      <c r="R1364" s="24">
        <f t="shared" si="236"/>
        <v>0</v>
      </c>
      <c r="S1364" s="24">
        <f t="shared" si="237"/>
        <v>34125.222522333854</v>
      </c>
      <c r="T1364" s="24" t="str">
        <f t="shared" si="238"/>
        <v>charge</v>
      </c>
      <c r="V1364" s="24">
        <f t="shared" si="241"/>
        <v>0</v>
      </c>
      <c r="W1364" s="24">
        <f t="shared" si="239"/>
        <v>4000</v>
      </c>
      <c r="X1364" s="24">
        <f t="shared" si="242"/>
        <v>0</v>
      </c>
      <c r="Z1364" s="24">
        <f t="shared" si="240"/>
        <v>0</v>
      </c>
      <c r="AB1364" s="24">
        <f t="shared" si="234"/>
        <v>34125.222522333854</v>
      </c>
    </row>
    <row r="1365" x14ac:dyDescent="0.2">
      <c r="I1365" s="25">
        <v>1360</v>
      </c>
      <c r="J1365" s="29">
        <v>0.572418541</v>
      </c>
      <c r="L1365" s="25">
        <v>16447.87939786911</v>
      </c>
      <c r="N1365" s="25">
        <v>1360</v>
      </c>
      <c r="O1365" s="25">
        <f t="shared" si="235"/>
        <v>13076.064121305943</v>
      </c>
      <c r="P1365" s="25">
        <f t="shared" si="232"/>
        <v>13076.064121305943</v>
      </c>
      <c r="Q1365" s="25">
        <f t="shared" si="233"/>
        <v>45793.48328</v>
      </c>
      <c r="R1365" s="25">
        <f t="shared" si="236"/>
        <v>0</v>
      </c>
      <c r="S1365" s="25">
        <f t="shared" si="237"/>
        <v>32717.419158694058</v>
      </c>
      <c r="T1365" s="25" t="str">
        <f t="shared" si="238"/>
        <v>charge</v>
      </c>
      <c r="V1365" s="25">
        <f t="shared" si="241"/>
        <v>0</v>
      </c>
      <c r="W1365" s="25">
        <f t="shared" si="239"/>
        <v>4000</v>
      </c>
      <c r="X1365" s="25">
        <f t="shared" si="242"/>
        <v>0</v>
      </c>
      <c r="Z1365" s="25">
        <f t="shared" si="240"/>
        <v>0</v>
      </c>
      <c r="AB1365" s="25">
        <f t="shared" si="234"/>
        <v>32717.419158694058</v>
      </c>
    </row>
    <row r="1366" x14ac:dyDescent="0.2">
      <c r="I1366" s="24">
        <v>1361</v>
      </c>
      <c r="J1366" s="28">
        <v>0.537452861</v>
      </c>
      <c r="L1366" s="24">
        <v>16847.989165878294</v>
      </c>
      <c r="N1366" s="24">
        <v>1361</v>
      </c>
      <c r="O1366" s="24">
        <f t="shared" si="235"/>
        <v>13394.151386873245</v>
      </c>
      <c r="P1366" s="24">
        <f t="shared" si="232"/>
        <v>13394.151386873245</v>
      </c>
      <c r="Q1366" s="24">
        <f t="shared" si="233"/>
        <v>42996.228880000002</v>
      </c>
      <c r="R1366" s="24">
        <f t="shared" si="236"/>
        <v>0</v>
      </c>
      <c r="S1366" s="24">
        <f t="shared" si="237"/>
        <v>29602.077493126759</v>
      </c>
      <c r="T1366" s="24" t="str">
        <f t="shared" si="238"/>
        <v>charge</v>
      </c>
      <c r="V1366" s="24">
        <f t="shared" si="241"/>
        <v>0</v>
      </c>
      <c r="W1366" s="24">
        <f t="shared" si="239"/>
        <v>4000</v>
      </c>
      <c r="X1366" s="24">
        <f t="shared" si="242"/>
        <v>0</v>
      </c>
      <c r="Z1366" s="24">
        <f t="shared" si="240"/>
        <v>0</v>
      </c>
      <c r="AB1366" s="24">
        <f t="shared" si="234"/>
        <v>29602.077493126759</v>
      </c>
    </row>
    <row r="1367" x14ac:dyDescent="0.2">
      <c r="I1367" s="25">
        <v>1362</v>
      </c>
      <c r="J1367" s="29">
        <v>8.2663482999999996E-2</v>
      </c>
      <c r="L1367" s="25">
        <v>17675.784218597411</v>
      </c>
      <c r="N1367" s="25">
        <v>1362</v>
      </c>
      <c r="O1367" s="25">
        <f t="shared" si="235"/>
        <v>14052.248453784943</v>
      </c>
      <c r="P1367" s="25">
        <f t="shared" si="232"/>
        <v>14052.248453784943</v>
      </c>
      <c r="Q1367" s="25">
        <f t="shared" si="233"/>
        <v>6613.0786399999997</v>
      </c>
      <c r="R1367" s="25">
        <f t="shared" si="236"/>
        <v>7439.1698137849435</v>
      </c>
      <c r="S1367" s="25">
        <f t="shared" si="237"/>
        <v>0</v>
      </c>
      <c r="T1367" s="25" t="str">
        <f t="shared" si="238"/>
        <v>drain</v>
      </c>
      <c r="V1367" s="25">
        <f t="shared" si="241"/>
        <v>0</v>
      </c>
      <c r="W1367" s="25">
        <f t="shared" si="239"/>
        <v>0</v>
      </c>
      <c r="X1367" s="25">
        <f t="shared" si="242"/>
        <v>4000</v>
      </c>
      <c r="Z1367" s="25">
        <f t="shared" si="240"/>
        <v>3439.1698137849435</v>
      </c>
      <c r="AB1367" s="25">
        <f t="shared" si="234"/>
        <v>0</v>
      </c>
    </row>
    <row r="1368" x14ac:dyDescent="0.2">
      <c r="I1368" s="24">
        <v>1363</v>
      </c>
      <c r="J1368" s="28">
        <v>0</v>
      </c>
      <c r="L1368" s="24">
        <v>19146.810887908934</v>
      </c>
      <c r="N1368" s="24">
        <v>1363</v>
      </c>
      <c r="O1368" s="24">
        <f t="shared" si="235"/>
        <v>15221.714655887603</v>
      </c>
      <c r="P1368" s="24">
        <f t="shared" si="232"/>
        <v>15221.714655887603</v>
      </c>
      <c r="Q1368" s="24">
        <f t="shared" si="233"/>
        <v>0</v>
      </c>
      <c r="R1368" s="24">
        <f t="shared" si="236"/>
        <v>15221.714655887603</v>
      </c>
      <c r="S1368" s="24">
        <f t="shared" si="237"/>
        <v>0</v>
      </c>
      <c r="T1368" s="24" t="str">
        <f t="shared" si="238"/>
        <v>drain</v>
      </c>
      <c r="V1368" s="24">
        <f t="shared" si="241"/>
        <v>0</v>
      </c>
      <c r="W1368" s="24">
        <f t="shared" si="239"/>
        <v>0</v>
      </c>
      <c r="X1368" s="24">
        <f t="shared" si="242"/>
        <v>0</v>
      </c>
      <c r="Z1368" s="24">
        <f t="shared" si="240"/>
        <v>15221.714655887603</v>
      </c>
      <c r="AB1368" s="24">
        <f t="shared" si="234"/>
        <v>0</v>
      </c>
    </row>
    <row r="1369" x14ac:dyDescent="0.2">
      <c r="I1369" s="25">
        <v>1364</v>
      </c>
      <c r="J1369" s="29">
        <v>0</v>
      </c>
      <c r="L1369" s="25">
        <v>19435.49462099075</v>
      </c>
      <c r="N1369" s="25">
        <v>1364</v>
      </c>
      <c r="O1369" s="25">
        <f t="shared" si="235"/>
        <v>15451.218223687647</v>
      </c>
      <c r="P1369" s="25">
        <f t="shared" si="232"/>
        <v>15451.218223687647</v>
      </c>
      <c r="Q1369" s="25">
        <f t="shared" si="233"/>
        <v>0</v>
      </c>
      <c r="R1369" s="25">
        <f t="shared" si="236"/>
        <v>15451.218223687647</v>
      </c>
      <c r="S1369" s="25">
        <f t="shared" si="237"/>
        <v>0</v>
      </c>
      <c r="T1369" s="25" t="str">
        <f t="shared" si="238"/>
        <v>drain</v>
      </c>
      <c r="V1369" s="25">
        <f t="shared" si="241"/>
        <v>0</v>
      </c>
      <c r="W1369" s="25">
        <f t="shared" si="239"/>
        <v>0</v>
      </c>
      <c r="X1369" s="25">
        <f t="shared" si="242"/>
        <v>0</v>
      </c>
      <c r="Z1369" s="25">
        <f t="shared" si="240"/>
        <v>15451.218223687647</v>
      </c>
      <c r="AB1369" s="25">
        <f t="shared" si="234"/>
        <v>0</v>
      </c>
    </row>
    <row r="1370" x14ac:dyDescent="0.2">
      <c r="I1370" s="24">
        <v>1365</v>
      </c>
      <c r="J1370" s="28">
        <v>0</v>
      </c>
      <c r="L1370" s="24">
        <v>18833.201019763947</v>
      </c>
      <c r="N1370" s="24">
        <v>1365</v>
      </c>
      <c r="O1370" s="24">
        <f t="shared" si="235"/>
        <v>14972.394810712338</v>
      </c>
      <c r="P1370" s="24">
        <f t="shared" si="232"/>
        <v>14972.394810712338</v>
      </c>
      <c r="Q1370" s="24">
        <f t="shared" si="233"/>
        <v>0</v>
      </c>
      <c r="R1370" s="24">
        <f t="shared" si="236"/>
        <v>14972.394810712338</v>
      </c>
      <c r="S1370" s="24">
        <f t="shared" si="237"/>
        <v>0</v>
      </c>
      <c r="T1370" s="24" t="str">
        <f t="shared" si="238"/>
        <v>drain</v>
      </c>
      <c r="V1370" s="24">
        <f t="shared" si="241"/>
        <v>0</v>
      </c>
      <c r="W1370" s="24">
        <f t="shared" si="239"/>
        <v>0</v>
      </c>
      <c r="X1370" s="24">
        <f t="shared" si="242"/>
        <v>0</v>
      </c>
      <c r="Z1370" s="24">
        <f t="shared" si="240"/>
        <v>14972.394810712338</v>
      </c>
      <c r="AB1370" s="24">
        <f t="shared" si="234"/>
        <v>0</v>
      </c>
    </row>
    <row r="1371" x14ac:dyDescent="0.2">
      <c r="I1371" s="25">
        <v>1366</v>
      </c>
      <c r="J1371" s="29">
        <v>0</v>
      </c>
      <c r="L1371" s="25">
        <v>18592.148896121977</v>
      </c>
      <c r="N1371" s="25">
        <v>1366</v>
      </c>
      <c r="O1371" s="25">
        <f t="shared" si="235"/>
        <v>14780.758372416973</v>
      </c>
      <c r="P1371" s="25">
        <f t="shared" si="232"/>
        <v>14780.758372416973</v>
      </c>
      <c r="Q1371" s="25">
        <f t="shared" si="233"/>
        <v>0</v>
      </c>
      <c r="R1371" s="25">
        <f t="shared" si="236"/>
        <v>14780.758372416973</v>
      </c>
      <c r="S1371" s="25">
        <f t="shared" si="237"/>
        <v>0</v>
      </c>
      <c r="T1371" s="25" t="str">
        <f t="shared" si="238"/>
        <v>drain</v>
      </c>
      <c r="V1371" s="25">
        <f t="shared" si="241"/>
        <v>0</v>
      </c>
      <c r="W1371" s="25">
        <f t="shared" si="239"/>
        <v>0</v>
      </c>
      <c r="X1371" s="25">
        <f t="shared" si="242"/>
        <v>0</v>
      </c>
      <c r="Z1371" s="25">
        <f t="shared" si="240"/>
        <v>14780.758372416973</v>
      </c>
      <c r="AB1371" s="25">
        <f t="shared" si="234"/>
        <v>0</v>
      </c>
    </row>
    <row r="1372" x14ac:dyDescent="0.2">
      <c r="I1372" s="24">
        <v>1367</v>
      </c>
      <c r="J1372" s="28">
        <v>0</v>
      </c>
      <c r="L1372" s="24">
        <v>17843.071256542204</v>
      </c>
      <c r="N1372" s="24">
        <v>1367</v>
      </c>
      <c r="O1372" s="24">
        <f t="shared" si="235"/>
        <v>14185.241648951052</v>
      </c>
      <c r="P1372" s="24">
        <f t="shared" si="232"/>
        <v>14185.241648951052</v>
      </c>
      <c r="Q1372" s="24">
        <f t="shared" si="233"/>
        <v>0</v>
      </c>
      <c r="R1372" s="24">
        <f t="shared" si="236"/>
        <v>14185.241648951052</v>
      </c>
      <c r="S1372" s="24">
        <f t="shared" si="237"/>
        <v>0</v>
      </c>
      <c r="T1372" s="24" t="str">
        <f t="shared" si="238"/>
        <v>drain</v>
      </c>
      <c r="V1372" s="24">
        <f t="shared" si="241"/>
        <v>0</v>
      </c>
      <c r="W1372" s="24">
        <f t="shared" si="239"/>
        <v>0</v>
      </c>
      <c r="X1372" s="24">
        <f t="shared" si="242"/>
        <v>0</v>
      </c>
      <c r="Z1372" s="24">
        <f t="shared" si="240"/>
        <v>14185.241648951052</v>
      </c>
      <c r="AB1372" s="24">
        <f t="shared" si="234"/>
        <v>0</v>
      </c>
    </row>
    <row r="1373" x14ac:dyDescent="0.2">
      <c r="I1373" s="25">
        <v>1368</v>
      </c>
      <c r="J1373" s="29">
        <v>0</v>
      </c>
      <c r="L1373" s="25">
        <v>16638.692563259599</v>
      </c>
      <c r="N1373" s="25">
        <v>1368</v>
      </c>
      <c r="O1373" s="25">
        <f t="shared" si="235"/>
        <v>13227.760587791383</v>
      </c>
      <c r="P1373" s="25">
        <f t="shared" si="232"/>
        <v>13227.760587791383</v>
      </c>
      <c r="Q1373" s="25">
        <f t="shared" si="233"/>
        <v>0</v>
      </c>
      <c r="R1373" s="25">
        <f t="shared" si="236"/>
        <v>13227.760587791383</v>
      </c>
      <c r="S1373" s="25">
        <f t="shared" si="237"/>
        <v>0</v>
      </c>
      <c r="T1373" s="25" t="str">
        <f t="shared" si="238"/>
        <v>drain</v>
      </c>
      <c r="V1373" s="25">
        <f t="shared" si="241"/>
        <v>0</v>
      </c>
      <c r="W1373" s="25">
        <f t="shared" si="239"/>
        <v>0</v>
      </c>
      <c r="X1373" s="25">
        <f t="shared" si="242"/>
        <v>0</v>
      </c>
      <c r="Z1373" s="25">
        <f t="shared" si="240"/>
        <v>13227.760587791383</v>
      </c>
      <c r="AB1373" s="25">
        <f t="shared" si="234"/>
        <v>0</v>
      </c>
    </row>
    <row r="1374" x14ac:dyDescent="0.2">
      <c r="I1374" s="24">
        <v>1369</v>
      </c>
      <c r="J1374" s="28">
        <v>0</v>
      </c>
      <c r="L1374" s="24">
        <v>15275.991410589217</v>
      </c>
      <c r="N1374" s="24">
        <v>1369</v>
      </c>
      <c r="O1374" s="24">
        <f t="shared" si="235"/>
        <v>12144.413171418428</v>
      </c>
      <c r="P1374" s="24">
        <f t="shared" si="232"/>
        <v>12144.413171418428</v>
      </c>
      <c r="Q1374" s="24">
        <f t="shared" si="233"/>
        <v>0</v>
      </c>
      <c r="R1374" s="24">
        <f t="shared" si="236"/>
        <v>12144.413171418428</v>
      </c>
      <c r="S1374" s="24">
        <f t="shared" si="237"/>
        <v>0</v>
      </c>
      <c r="T1374" s="24" t="str">
        <f t="shared" si="238"/>
        <v>drain</v>
      </c>
      <c r="V1374" s="24">
        <f t="shared" si="241"/>
        <v>0</v>
      </c>
      <c r="W1374" s="24">
        <f t="shared" si="239"/>
        <v>0</v>
      </c>
      <c r="X1374" s="24">
        <f t="shared" si="242"/>
        <v>0</v>
      </c>
      <c r="Z1374" s="24">
        <f t="shared" si="240"/>
        <v>12144.413171418428</v>
      </c>
      <c r="AB1374" s="24">
        <f t="shared" si="234"/>
        <v>0</v>
      </c>
    </row>
    <row r="1375" x14ac:dyDescent="0.2">
      <c r="I1375" s="25">
        <v>1370</v>
      </c>
      <c r="J1375" s="29">
        <v>0</v>
      </c>
      <c r="L1375" s="25">
        <v>14072.584928512571</v>
      </c>
      <c r="N1375" s="25">
        <v>1370</v>
      </c>
      <c r="O1375" s="25">
        <f t="shared" si="235"/>
        <v>11187.705018167495</v>
      </c>
      <c r="P1375" s="25">
        <f t="shared" si="232"/>
        <v>11187.705018167495</v>
      </c>
      <c r="Q1375" s="25">
        <f t="shared" si="233"/>
        <v>0</v>
      </c>
      <c r="R1375" s="25">
        <f t="shared" si="236"/>
        <v>11187.705018167495</v>
      </c>
      <c r="S1375" s="25">
        <f t="shared" si="237"/>
        <v>0</v>
      </c>
      <c r="T1375" s="25" t="str">
        <f t="shared" si="238"/>
        <v>drain</v>
      </c>
      <c r="V1375" s="25">
        <f t="shared" si="241"/>
        <v>0</v>
      </c>
      <c r="W1375" s="25">
        <f t="shared" si="239"/>
        <v>0</v>
      </c>
      <c r="X1375" s="25">
        <f t="shared" si="242"/>
        <v>0</v>
      </c>
      <c r="Z1375" s="25">
        <f t="shared" si="240"/>
        <v>11187.705018167495</v>
      </c>
      <c r="AB1375" s="25">
        <f t="shared" si="234"/>
        <v>0</v>
      </c>
    </row>
    <row r="1376" x14ac:dyDescent="0.2">
      <c r="I1376" s="24">
        <v>1371</v>
      </c>
      <c r="J1376" s="28">
        <v>0</v>
      </c>
      <c r="L1376" s="24">
        <v>13944.063446331023</v>
      </c>
      <c r="N1376" s="24">
        <v>1371</v>
      </c>
      <c r="O1376" s="24">
        <f t="shared" si="235"/>
        <v>11085.530439833165</v>
      </c>
      <c r="P1376" s="24">
        <f t="shared" si="232"/>
        <v>11085.530439833165</v>
      </c>
      <c r="Q1376" s="24">
        <f t="shared" si="233"/>
        <v>0</v>
      </c>
      <c r="R1376" s="24">
        <f t="shared" si="236"/>
        <v>11085.530439833165</v>
      </c>
      <c r="S1376" s="24">
        <f t="shared" si="237"/>
        <v>0</v>
      </c>
      <c r="T1376" s="24" t="str">
        <f t="shared" si="238"/>
        <v>drain</v>
      </c>
      <c r="V1376" s="24">
        <f t="shared" si="241"/>
        <v>0</v>
      </c>
      <c r="W1376" s="24">
        <f t="shared" si="239"/>
        <v>0</v>
      </c>
      <c r="X1376" s="24">
        <f t="shared" si="242"/>
        <v>0</v>
      </c>
      <c r="Z1376" s="24">
        <f t="shared" si="240"/>
        <v>11085.530439833165</v>
      </c>
      <c r="AB1376" s="24">
        <f t="shared" si="234"/>
        <v>0</v>
      </c>
    </row>
    <row r="1377" x14ac:dyDescent="0.2">
      <c r="I1377" s="25">
        <v>1372</v>
      </c>
      <c r="J1377" s="29">
        <v>0</v>
      </c>
      <c r="L1377" s="25">
        <v>13541.230299794674</v>
      </c>
      <c r="N1377" s="25">
        <v>1372</v>
      </c>
      <c r="O1377" s="25">
        <f t="shared" si="235"/>
        <v>10765.278088336767</v>
      </c>
      <c r="P1377" s="25">
        <f t="shared" si="232"/>
        <v>10765.278088336767</v>
      </c>
      <c r="Q1377" s="25">
        <f t="shared" si="233"/>
        <v>0</v>
      </c>
      <c r="R1377" s="25">
        <f t="shared" si="236"/>
        <v>10765.278088336767</v>
      </c>
      <c r="S1377" s="25">
        <f t="shared" si="237"/>
        <v>0</v>
      </c>
      <c r="T1377" s="25" t="str">
        <f t="shared" si="238"/>
        <v>drain</v>
      </c>
      <c r="V1377" s="25">
        <f t="shared" si="241"/>
        <v>0</v>
      </c>
      <c r="W1377" s="25">
        <f t="shared" si="239"/>
        <v>0</v>
      </c>
      <c r="X1377" s="25">
        <f t="shared" si="242"/>
        <v>0</v>
      </c>
      <c r="Z1377" s="25">
        <f t="shared" si="240"/>
        <v>10765.278088336767</v>
      </c>
      <c r="AB1377" s="25">
        <f t="shared" si="234"/>
        <v>0</v>
      </c>
    </row>
    <row r="1378" x14ac:dyDescent="0.2">
      <c r="I1378" s="24">
        <v>1373</v>
      </c>
      <c r="J1378" s="28">
        <v>0</v>
      </c>
      <c r="L1378" s="24">
        <v>13400.784147143362</v>
      </c>
      <c r="N1378" s="24">
        <v>1373</v>
      </c>
      <c r="O1378" s="24">
        <f t="shared" si="235"/>
        <v>10653.623396978974</v>
      </c>
      <c r="P1378" s="24">
        <f t="shared" si="232"/>
        <v>10653.623396978974</v>
      </c>
      <c r="Q1378" s="24">
        <f t="shared" si="233"/>
        <v>0</v>
      </c>
      <c r="R1378" s="24">
        <f t="shared" si="236"/>
        <v>10653.623396978974</v>
      </c>
      <c r="S1378" s="24">
        <f t="shared" si="237"/>
        <v>0</v>
      </c>
      <c r="T1378" s="24" t="str">
        <f t="shared" si="238"/>
        <v>drain</v>
      </c>
      <c r="V1378" s="24">
        <f t="shared" si="241"/>
        <v>0</v>
      </c>
      <c r="W1378" s="24">
        <f t="shared" si="239"/>
        <v>0</v>
      </c>
      <c r="X1378" s="24">
        <f t="shared" si="242"/>
        <v>0</v>
      </c>
      <c r="Z1378" s="24">
        <f t="shared" si="240"/>
        <v>10653.623396978974</v>
      </c>
      <c r="AB1378" s="24">
        <f t="shared" si="234"/>
        <v>0</v>
      </c>
    </row>
    <row r="1379" x14ac:dyDescent="0.2">
      <c r="I1379" s="25">
        <v>1374</v>
      </c>
      <c r="J1379" s="29">
        <v>0</v>
      </c>
      <c r="L1379" s="25">
        <v>13869.01264359951</v>
      </c>
      <c r="N1379" s="25">
        <v>1374</v>
      </c>
      <c r="O1379" s="25">
        <f t="shared" si="235"/>
        <v>11025.865051661611</v>
      </c>
      <c r="P1379" s="25">
        <f t="shared" si="232"/>
        <v>11025.865051661611</v>
      </c>
      <c r="Q1379" s="25">
        <f t="shared" si="233"/>
        <v>0</v>
      </c>
      <c r="R1379" s="25">
        <f t="shared" si="236"/>
        <v>11025.865051661611</v>
      </c>
      <c r="S1379" s="25">
        <f t="shared" si="237"/>
        <v>0</v>
      </c>
      <c r="T1379" s="25" t="str">
        <f t="shared" si="238"/>
        <v>drain</v>
      </c>
      <c r="V1379" s="25">
        <f t="shared" si="241"/>
        <v>0</v>
      </c>
      <c r="W1379" s="25">
        <f t="shared" si="239"/>
        <v>0</v>
      </c>
      <c r="X1379" s="25">
        <f t="shared" si="242"/>
        <v>0</v>
      </c>
      <c r="Z1379" s="25">
        <f t="shared" si="240"/>
        <v>11025.865051661611</v>
      </c>
      <c r="AB1379" s="25">
        <f t="shared" si="234"/>
        <v>0</v>
      </c>
    </row>
    <row r="1380" x14ac:dyDescent="0.2">
      <c r="I1380" s="24">
        <v>1375</v>
      </c>
      <c r="J1380" s="28">
        <v>0</v>
      </c>
      <c r="L1380" s="24">
        <v>14040.987956154346</v>
      </c>
      <c r="N1380" s="24">
        <v>1375</v>
      </c>
      <c r="O1380" s="24">
        <f t="shared" si="235"/>
        <v>11162.585425142706</v>
      </c>
      <c r="P1380" s="24">
        <f t="shared" si="232"/>
        <v>11162.585425142706</v>
      </c>
      <c r="Q1380" s="24">
        <f t="shared" si="233"/>
        <v>0</v>
      </c>
      <c r="R1380" s="24">
        <f t="shared" si="236"/>
        <v>11162.585425142706</v>
      </c>
      <c r="S1380" s="24">
        <f t="shared" si="237"/>
        <v>0</v>
      </c>
      <c r="T1380" s="24" t="str">
        <f t="shared" si="238"/>
        <v>drain</v>
      </c>
      <c r="V1380" s="24">
        <f t="shared" si="241"/>
        <v>0</v>
      </c>
      <c r="W1380" s="24">
        <f t="shared" si="239"/>
        <v>0</v>
      </c>
      <c r="X1380" s="24">
        <f t="shared" si="242"/>
        <v>0</v>
      </c>
      <c r="Z1380" s="24">
        <f t="shared" si="240"/>
        <v>11162.585425142706</v>
      </c>
      <c r="AB1380" s="24">
        <f t="shared" si="234"/>
        <v>0</v>
      </c>
    </row>
    <row r="1381" x14ac:dyDescent="0.2">
      <c r="I1381" s="25">
        <v>1376</v>
      </c>
      <c r="J1381" s="29">
        <v>0.24356593200000001</v>
      </c>
      <c r="L1381" s="25">
        <v>14096.221738862991</v>
      </c>
      <c r="N1381" s="25">
        <v>1376</v>
      </c>
      <c r="O1381" s="25">
        <f t="shared" si="235"/>
        <v>11206.496282396078</v>
      </c>
      <c r="P1381" s="25">
        <f t="shared" si="232"/>
        <v>11206.496282396078</v>
      </c>
      <c r="Q1381" s="25">
        <f t="shared" si="233"/>
        <v>19485.274560000002</v>
      </c>
      <c r="R1381" s="25">
        <f t="shared" si="236"/>
        <v>0</v>
      </c>
      <c r="S1381" s="25">
        <f t="shared" si="237"/>
        <v>8278.7782776039239</v>
      </c>
      <c r="T1381" s="25" t="str">
        <f t="shared" si="238"/>
        <v>charge</v>
      </c>
      <c r="V1381" s="25">
        <f t="shared" si="241"/>
        <v>4000</v>
      </c>
      <c r="W1381" s="25">
        <f t="shared" si="239"/>
        <v>4000</v>
      </c>
      <c r="X1381" s="25">
        <f t="shared" si="242"/>
        <v>0</v>
      </c>
      <c r="Z1381" s="25">
        <f t="shared" si="240"/>
        <v>0</v>
      </c>
      <c r="AB1381" s="25">
        <f t="shared" si="234"/>
        <v>4278.7782776039239</v>
      </c>
    </row>
    <row r="1382" x14ac:dyDescent="0.2">
      <c r="I1382" s="24">
        <v>1377</v>
      </c>
      <c r="J1382" s="28">
        <v>0.47159629399999997</v>
      </c>
      <c r="L1382" s="24">
        <v>14611.183163785934</v>
      </c>
      <c r="N1382" s="24">
        <v>1377</v>
      </c>
      <c r="O1382" s="24">
        <f t="shared" si="235"/>
        <v>11615.890615209819</v>
      </c>
      <c r="P1382" s="24">
        <f t="shared" si="232"/>
        <v>11615.890615209819</v>
      </c>
      <c r="Q1382" s="24">
        <f t="shared" si="233"/>
        <v>37727.703519999995</v>
      </c>
      <c r="R1382" s="24">
        <f t="shared" si="236"/>
        <v>0</v>
      </c>
      <c r="S1382" s="24">
        <f t="shared" si="237"/>
        <v>26111.812904790175</v>
      </c>
      <c r="T1382" s="24" t="str">
        <f t="shared" si="238"/>
        <v>charge</v>
      </c>
      <c r="V1382" s="24">
        <f t="shared" si="241"/>
        <v>0</v>
      </c>
      <c r="W1382" s="24">
        <f t="shared" si="239"/>
        <v>4000</v>
      </c>
      <c r="X1382" s="24">
        <f t="shared" si="242"/>
        <v>0</v>
      </c>
      <c r="Z1382" s="24">
        <f t="shared" si="240"/>
        <v>0</v>
      </c>
      <c r="AB1382" s="24">
        <f t="shared" si="234"/>
        <v>26111.812904790175</v>
      </c>
    </row>
    <row r="1383" x14ac:dyDescent="0.2">
      <c r="I1383" s="25">
        <v>1378</v>
      </c>
      <c r="J1383" s="29">
        <v>0.62000988300000004</v>
      </c>
      <c r="L1383" s="25">
        <v>15257.164240956305</v>
      </c>
      <c r="N1383" s="25">
        <v>1378</v>
      </c>
      <c r="O1383" s="25">
        <f t="shared" si="235"/>
        <v>12129.445571560263</v>
      </c>
      <c r="P1383" s="25">
        <f t="shared" si="232"/>
        <v>12129.445571560263</v>
      </c>
      <c r="Q1383" s="25">
        <f t="shared" si="233"/>
        <v>49600.790640000007</v>
      </c>
      <c r="R1383" s="25">
        <f t="shared" si="236"/>
        <v>0</v>
      </c>
      <c r="S1383" s="25">
        <f t="shared" si="237"/>
        <v>37471.345068439739</v>
      </c>
      <c r="T1383" s="25" t="str">
        <f t="shared" si="238"/>
        <v>charge</v>
      </c>
      <c r="V1383" s="25">
        <f t="shared" si="241"/>
        <v>0</v>
      </c>
      <c r="W1383" s="25">
        <f t="shared" si="239"/>
        <v>4000</v>
      </c>
      <c r="X1383" s="25">
        <f t="shared" si="242"/>
        <v>0</v>
      </c>
      <c r="Z1383" s="25">
        <f t="shared" si="240"/>
        <v>0</v>
      </c>
      <c r="AB1383" s="25">
        <f t="shared" si="234"/>
        <v>37471.345068439739</v>
      </c>
    </row>
    <row r="1384" x14ac:dyDescent="0.2">
      <c r="I1384" s="24">
        <v>1379</v>
      </c>
      <c r="J1384" s="28">
        <v>0.66894188700000001</v>
      </c>
      <c r="L1384" s="24">
        <v>15297.476062822341</v>
      </c>
      <c r="N1384" s="24">
        <v>1379</v>
      </c>
      <c r="O1384" s="24">
        <f t="shared" si="235"/>
        <v>12161.493469943762</v>
      </c>
      <c r="P1384" s="24">
        <f t="shared" si="232"/>
        <v>12161.493469943762</v>
      </c>
      <c r="Q1384" s="24">
        <f t="shared" si="233"/>
        <v>53515.350960000003</v>
      </c>
      <c r="R1384" s="24">
        <f t="shared" si="236"/>
        <v>0</v>
      </c>
      <c r="S1384" s="24">
        <f t="shared" si="237"/>
        <v>41353.857490056238</v>
      </c>
      <c r="T1384" s="24" t="str">
        <f t="shared" si="238"/>
        <v>charge</v>
      </c>
      <c r="V1384" s="24">
        <f t="shared" si="241"/>
        <v>0</v>
      </c>
      <c r="W1384" s="24">
        <f t="shared" si="239"/>
        <v>4000</v>
      </c>
      <c r="X1384" s="24">
        <f t="shared" si="242"/>
        <v>0</v>
      </c>
      <c r="Z1384" s="24">
        <f t="shared" si="240"/>
        <v>0</v>
      </c>
      <c r="AB1384" s="24">
        <f t="shared" si="234"/>
        <v>41353.857490056238</v>
      </c>
    </row>
    <row r="1385" x14ac:dyDescent="0.2">
      <c r="I1385" s="25">
        <v>1380</v>
      </c>
      <c r="J1385" s="29">
        <v>0.71066441299999994</v>
      </c>
      <c r="L1385" s="25">
        <v>15223.310506725311</v>
      </c>
      <c r="N1385" s="25">
        <v>1380</v>
      </c>
      <c r="O1385" s="25">
        <f t="shared" si="235"/>
        <v>12102.531852846623</v>
      </c>
      <c r="P1385" s="25">
        <f t="shared" si="232"/>
        <v>12102.531852846623</v>
      </c>
      <c r="Q1385" s="25">
        <f t="shared" si="233"/>
        <v>56853.153039999997</v>
      </c>
      <c r="R1385" s="25">
        <f t="shared" si="236"/>
        <v>0</v>
      </c>
      <c r="S1385" s="25">
        <f t="shared" si="237"/>
        <v>44750.621187153374</v>
      </c>
      <c r="T1385" s="25" t="str">
        <f t="shared" si="238"/>
        <v>charge</v>
      </c>
      <c r="V1385" s="25">
        <f t="shared" si="241"/>
        <v>0</v>
      </c>
      <c r="W1385" s="25">
        <f t="shared" si="239"/>
        <v>4000</v>
      </c>
      <c r="X1385" s="25">
        <f t="shared" si="242"/>
        <v>0</v>
      </c>
      <c r="Z1385" s="25">
        <f t="shared" si="240"/>
        <v>0</v>
      </c>
      <c r="AB1385" s="25">
        <f t="shared" si="234"/>
        <v>44750.621187153374</v>
      </c>
    </row>
    <row r="1386" x14ac:dyDescent="0.2">
      <c r="I1386" s="24">
        <v>1381</v>
      </c>
      <c r="J1386" s="28">
        <v>0.75437404600000002</v>
      </c>
      <c r="L1386" s="24">
        <v>14951.660604667662</v>
      </c>
      <c r="N1386" s="24">
        <v>1381</v>
      </c>
      <c r="O1386" s="24">
        <f t="shared" si="235"/>
        <v>11886.570180710793</v>
      </c>
      <c r="P1386" s="24">
        <f t="shared" si="232"/>
        <v>11886.570180710793</v>
      </c>
      <c r="Q1386" s="24">
        <f t="shared" si="233"/>
        <v>60349.92368</v>
      </c>
      <c r="R1386" s="24">
        <f t="shared" si="236"/>
        <v>0</v>
      </c>
      <c r="S1386" s="24">
        <f t="shared" si="237"/>
        <v>48463.353499289209</v>
      </c>
      <c r="T1386" s="24" t="str">
        <f t="shared" si="238"/>
        <v>charge</v>
      </c>
      <c r="V1386" s="24">
        <f t="shared" si="241"/>
        <v>0</v>
      </c>
      <c r="W1386" s="24">
        <f t="shared" si="239"/>
        <v>4000</v>
      </c>
      <c r="X1386" s="24">
        <f t="shared" si="242"/>
        <v>0</v>
      </c>
      <c r="Z1386" s="24">
        <f t="shared" si="240"/>
        <v>0</v>
      </c>
      <c r="AB1386" s="24">
        <f t="shared" si="234"/>
        <v>48463.353499289209</v>
      </c>
    </row>
    <row r="1387" x14ac:dyDescent="0.2">
      <c r="I1387" s="25">
        <v>1382</v>
      </c>
      <c r="J1387" s="29">
        <v>0.76175037899999998</v>
      </c>
      <c r="L1387" s="25">
        <v>14424.977538108824</v>
      </c>
      <c r="N1387" s="25">
        <v>1382</v>
      </c>
      <c r="O1387" s="25">
        <f t="shared" si="235"/>
        <v>11467.857142796516</v>
      </c>
      <c r="P1387" s="25">
        <f t="shared" si="232"/>
        <v>11467.857142796516</v>
      </c>
      <c r="Q1387" s="25">
        <f t="shared" si="233"/>
        <v>60940.030319999998</v>
      </c>
      <c r="R1387" s="25">
        <f t="shared" si="236"/>
        <v>0</v>
      </c>
      <c r="S1387" s="25">
        <f t="shared" si="237"/>
        <v>49472.173177203484</v>
      </c>
      <c r="T1387" s="25" t="str">
        <f t="shared" si="238"/>
        <v>charge</v>
      </c>
      <c r="V1387" s="25">
        <f t="shared" si="241"/>
        <v>0</v>
      </c>
      <c r="W1387" s="25">
        <f t="shared" si="239"/>
        <v>4000</v>
      </c>
      <c r="X1387" s="25">
        <f t="shared" si="242"/>
        <v>0</v>
      </c>
      <c r="Z1387" s="25">
        <f t="shared" si="240"/>
        <v>0</v>
      </c>
      <c r="AB1387" s="25">
        <f t="shared" si="234"/>
        <v>49472.173177203484</v>
      </c>
    </row>
    <row r="1388" x14ac:dyDescent="0.2">
      <c r="I1388" s="24">
        <v>1383</v>
      </c>
      <c r="J1388" s="28">
        <v>0.74392272500000001</v>
      </c>
      <c r="L1388" s="24">
        <v>14175.251061820984</v>
      </c>
      <c r="N1388" s="24">
        <v>1383</v>
      </c>
      <c r="O1388" s="24">
        <f t="shared" si="235"/>
        <v>11269.324594147682</v>
      </c>
      <c r="P1388" s="24">
        <f t="shared" si="232"/>
        <v>11269.324594147682</v>
      </c>
      <c r="Q1388" s="24">
        <f t="shared" si="233"/>
        <v>59513.817999999999</v>
      </c>
      <c r="R1388" s="24">
        <f t="shared" si="236"/>
        <v>0</v>
      </c>
      <c r="S1388" s="24">
        <f t="shared" si="237"/>
        <v>48244.493405852321</v>
      </c>
      <c r="T1388" s="24" t="str">
        <f t="shared" si="238"/>
        <v>charge</v>
      </c>
      <c r="V1388" s="24">
        <f t="shared" si="241"/>
        <v>0</v>
      </c>
      <c r="W1388" s="24">
        <f t="shared" si="239"/>
        <v>4000</v>
      </c>
      <c r="X1388" s="24">
        <f t="shared" si="242"/>
        <v>0</v>
      </c>
      <c r="Z1388" s="24">
        <f t="shared" si="240"/>
        <v>0</v>
      </c>
      <c r="AB1388" s="24">
        <f t="shared" si="234"/>
        <v>48244.493405852321</v>
      </c>
    </row>
    <row r="1389" x14ac:dyDescent="0.2">
      <c r="I1389" s="25">
        <v>1384</v>
      </c>
      <c r="J1389" s="29">
        <v>0.72871978900000001</v>
      </c>
      <c r="L1389" s="25">
        <v>14225.5513092041</v>
      </c>
      <c r="N1389" s="25">
        <v>1384</v>
      </c>
      <c r="O1389" s="25">
        <f t="shared" si="235"/>
        <v>11309.313290817259</v>
      </c>
      <c r="P1389" s="25">
        <f t="shared" si="232"/>
        <v>11309.313290817259</v>
      </c>
      <c r="Q1389" s="25">
        <f t="shared" si="233"/>
        <v>58297.583120000003</v>
      </c>
      <c r="R1389" s="25">
        <f t="shared" si="236"/>
        <v>0</v>
      </c>
      <c r="S1389" s="25">
        <f t="shared" si="237"/>
        <v>46988.26982918274</v>
      </c>
      <c r="T1389" s="25" t="str">
        <f t="shared" si="238"/>
        <v>charge</v>
      </c>
      <c r="V1389" s="25">
        <f t="shared" si="241"/>
        <v>0</v>
      </c>
      <c r="W1389" s="25">
        <f t="shared" si="239"/>
        <v>4000</v>
      </c>
      <c r="X1389" s="25">
        <f t="shared" si="242"/>
        <v>0</v>
      </c>
      <c r="Z1389" s="25">
        <f t="shared" si="240"/>
        <v>0</v>
      </c>
      <c r="AB1389" s="25">
        <f t="shared" si="234"/>
        <v>46988.26982918274</v>
      </c>
    </row>
    <row r="1390" x14ac:dyDescent="0.2">
      <c r="I1390" s="24">
        <v>1385</v>
      </c>
      <c r="J1390" s="28">
        <v>0.56400819599999996</v>
      </c>
      <c r="L1390" s="24">
        <v>14562.102862262725</v>
      </c>
      <c r="N1390" s="24">
        <v>1385</v>
      </c>
      <c r="O1390" s="24">
        <f t="shared" si="235"/>
        <v>11576.871775498867</v>
      </c>
      <c r="P1390" s="24">
        <f t="shared" si="232"/>
        <v>11576.871775498867</v>
      </c>
      <c r="Q1390" s="24">
        <f t="shared" si="233"/>
        <v>45120.655679999996</v>
      </c>
      <c r="R1390" s="24">
        <f t="shared" si="236"/>
        <v>0</v>
      </c>
      <c r="S1390" s="24">
        <f t="shared" si="237"/>
        <v>33543.783904501128</v>
      </c>
      <c r="T1390" s="24" t="str">
        <f t="shared" si="238"/>
        <v>charge</v>
      </c>
      <c r="V1390" s="24">
        <f t="shared" si="241"/>
        <v>0</v>
      </c>
      <c r="W1390" s="24">
        <f t="shared" si="239"/>
        <v>4000</v>
      </c>
      <c r="X1390" s="24">
        <f t="shared" si="242"/>
        <v>0</v>
      </c>
      <c r="Z1390" s="24">
        <f t="shared" si="240"/>
        <v>0</v>
      </c>
      <c r="AB1390" s="24">
        <f t="shared" si="234"/>
        <v>33543.783904501128</v>
      </c>
    </row>
    <row r="1391" x14ac:dyDescent="0.2">
      <c r="I1391" s="25">
        <v>1386</v>
      </c>
      <c r="J1391" s="29">
        <v>7.5263329000000004E-2</v>
      </c>
      <c r="L1391" s="25">
        <v>15305.951753520965</v>
      </c>
      <c r="N1391" s="25">
        <v>1386</v>
      </c>
      <c r="O1391" s="25">
        <f t="shared" si="235"/>
        <v>12168.231644049169</v>
      </c>
      <c r="P1391" s="25">
        <f t="shared" si="232"/>
        <v>12168.231644049169</v>
      </c>
      <c r="Q1391" s="25">
        <f t="shared" si="233"/>
        <v>6021.0663199999999</v>
      </c>
      <c r="R1391" s="25">
        <f t="shared" si="236"/>
        <v>6147.1653240491687</v>
      </c>
      <c r="S1391" s="25">
        <f t="shared" si="237"/>
        <v>0</v>
      </c>
      <c r="T1391" s="25" t="str">
        <f t="shared" si="238"/>
        <v>drain</v>
      </c>
      <c r="V1391" s="25">
        <f t="shared" si="241"/>
        <v>0</v>
      </c>
      <c r="W1391" s="25">
        <f t="shared" si="239"/>
        <v>0</v>
      </c>
      <c r="X1391" s="25">
        <f t="shared" si="242"/>
        <v>4000</v>
      </c>
      <c r="Z1391" s="25">
        <f t="shared" si="240"/>
        <v>2147.1653240491687</v>
      </c>
      <c r="AB1391" s="25">
        <f t="shared" si="234"/>
        <v>0</v>
      </c>
    </row>
    <row r="1392" x14ac:dyDescent="0.2">
      <c r="I1392" s="24">
        <v>1387</v>
      </c>
      <c r="J1392" s="28">
        <v>0</v>
      </c>
      <c r="L1392" s="24">
        <v>17722.173304164407</v>
      </c>
      <c r="N1392" s="24">
        <v>1387</v>
      </c>
      <c r="O1392" s="24">
        <f t="shared" si="235"/>
        <v>14089.127776810705</v>
      </c>
      <c r="P1392" s="24">
        <f t="shared" si="232"/>
        <v>14089.127776810705</v>
      </c>
      <c r="Q1392" s="24">
        <f t="shared" si="233"/>
        <v>0</v>
      </c>
      <c r="R1392" s="24">
        <f t="shared" si="236"/>
        <v>14089.127776810705</v>
      </c>
      <c r="S1392" s="24">
        <f t="shared" si="237"/>
        <v>0</v>
      </c>
      <c r="T1392" s="24" t="str">
        <f t="shared" si="238"/>
        <v>drain</v>
      </c>
      <c r="V1392" s="24">
        <f t="shared" si="241"/>
        <v>0</v>
      </c>
      <c r="W1392" s="24">
        <f t="shared" si="239"/>
        <v>0</v>
      </c>
      <c r="X1392" s="24">
        <f t="shared" si="242"/>
        <v>0</v>
      </c>
      <c r="Z1392" s="24">
        <f t="shared" si="240"/>
        <v>14089.127776810705</v>
      </c>
      <c r="AB1392" s="24">
        <f t="shared" si="234"/>
        <v>0</v>
      </c>
    </row>
    <row r="1393" x14ac:dyDescent="0.2">
      <c r="I1393" s="25">
        <v>1388</v>
      </c>
      <c r="J1393" s="29">
        <v>0</v>
      </c>
      <c r="L1393" s="25">
        <v>19467.543812465665</v>
      </c>
      <c r="N1393" s="25">
        <v>1388</v>
      </c>
      <c r="O1393" s="25">
        <f t="shared" si="235"/>
        <v>15476.697330910205</v>
      </c>
      <c r="P1393" s="25">
        <f t="shared" si="232"/>
        <v>15476.697330910205</v>
      </c>
      <c r="Q1393" s="25">
        <f t="shared" si="233"/>
        <v>0</v>
      </c>
      <c r="R1393" s="25">
        <f t="shared" si="236"/>
        <v>15476.697330910205</v>
      </c>
      <c r="S1393" s="25">
        <f t="shared" si="237"/>
        <v>0</v>
      </c>
      <c r="T1393" s="25" t="str">
        <f t="shared" si="238"/>
        <v>drain</v>
      </c>
      <c r="V1393" s="25">
        <f t="shared" si="241"/>
        <v>0</v>
      </c>
      <c r="W1393" s="25">
        <f t="shared" si="239"/>
        <v>0</v>
      </c>
      <c r="X1393" s="25">
        <f t="shared" si="242"/>
        <v>0</v>
      </c>
      <c r="Z1393" s="25">
        <f t="shared" si="240"/>
        <v>15476.697330910205</v>
      </c>
      <c r="AB1393" s="25">
        <f t="shared" si="234"/>
        <v>0</v>
      </c>
    </row>
    <row r="1394" x14ac:dyDescent="0.2">
      <c r="I1394" s="24">
        <v>1389</v>
      </c>
      <c r="J1394" s="28">
        <v>0</v>
      </c>
      <c r="L1394" s="24">
        <v>19752.936627769468</v>
      </c>
      <c r="N1394" s="24">
        <v>1389</v>
      </c>
      <c r="O1394" s="24">
        <f t="shared" si="235"/>
        <v>15703.584619076728</v>
      </c>
      <c r="P1394" s="24">
        <f t="shared" si="232"/>
        <v>15703.584619076728</v>
      </c>
      <c r="Q1394" s="24">
        <f t="shared" si="233"/>
        <v>0</v>
      </c>
      <c r="R1394" s="24">
        <f t="shared" si="236"/>
        <v>15703.584619076728</v>
      </c>
      <c r="S1394" s="24">
        <f t="shared" si="237"/>
        <v>0</v>
      </c>
      <c r="T1394" s="24" t="str">
        <f t="shared" si="238"/>
        <v>drain</v>
      </c>
      <c r="V1394" s="24">
        <f t="shared" si="241"/>
        <v>0</v>
      </c>
      <c r="W1394" s="24">
        <f t="shared" si="239"/>
        <v>0</v>
      </c>
      <c r="X1394" s="24">
        <f t="shared" si="242"/>
        <v>0</v>
      </c>
      <c r="Z1394" s="24">
        <f t="shared" si="240"/>
        <v>15703.584619076728</v>
      </c>
      <c r="AB1394" s="24">
        <f t="shared" si="234"/>
        <v>0</v>
      </c>
    </row>
    <row r="1395" x14ac:dyDescent="0.2">
      <c r="I1395" s="25">
        <v>1390</v>
      </c>
      <c r="J1395" s="29">
        <v>0</v>
      </c>
      <c r="L1395" s="25">
        <v>19419.396307754516</v>
      </c>
      <c r="N1395" s="25">
        <v>1390</v>
      </c>
      <c r="O1395" s="25">
        <f t="shared" si="235"/>
        <v>15438.420064664841</v>
      </c>
      <c r="P1395" s="25">
        <f t="shared" si="232"/>
        <v>15438.420064664841</v>
      </c>
      <c r="Q1395" s="25">
        <f t="shared" si="233"/>
        <v>0</v>
      </c>
      <c r="R1395" s="25">
        <f t="shared" si="236"/>
        <v>15438.420064664841</v>
      </c>
      <c r="S1395" s="25">
        <f t="shared" si="237"/>
        <v>0</v>
      </c>
      <c r="T1395" s="25" t="str">
        <f t="shared" si="238"/>
        <v>drain</v>
      </c>
      <c r="V1395" s="25">
        <f t="shared" si="241"/>
        <v>0</v>
      </c>
      <c r="W1395" s="25">
        <f t="shared" si="239"/>
        <v>0</v>
      </c>
      <c r="X1395" s="25">
        <f t="shared" si="242"/>
        <v>0</v>
      </c>
      <c r="Z1395" s="25">
        <f t="shared" si="240"/>
        <v>15438.420064664841</v>
      </c>
      <c r="AB1395" s="25">
        <f t="shared" si="234"/>
        <v>0</v>
      </c>
    </row>
    <row r="1396" x14ac:dyDescent="0.2">
      <c r="I1396" s="24">
        <v>1391</v>
      </c>
      <c r="J1396" s="28">
        <v>0</v>
      </c>
      <c r="L1396" s="24">
        <v>18731.418825244902</v>
      </c>
      <c r="N1396" s="24">
        <v>1391</v>
      </c>
      <c r="O1396" s="24">
        <f t="shared" si="235"/>
        <v>14891.477966069699</v>
      </c>
      <c r="P1396" s="24">
        <f t="shared" si="232"/>
        <v>14891.477966069699</v>
      </c>
      <c r="Q1396" s="24">
        <f t="shared" si="233"/>
        <v>0</v>
      </c>
      <c r="R1396" s="24">
        <f t="shared" si="236"/>
        <v>14891.477966069699</v>
      </c>
      <c r="S1396" s="24">
        <f t="shared" si="237"/>
        <v>0</v>
      </c>
      <c r="T1396" s="24" t="str">
        <f t="shared" si="238"/>
        <v>drain</v>
      </c>
      <c r="V1396" s="24">
        <f t="shared" si="241"/>
        <v>0</v>
      </c>
      <c r="W1396" s="24">
        <f t="shared" si="239"/>
        <v>0</v>
      </c>
      <c r="X1396" s="24">
        <f t="shared" si="242"/>
        <v>0</v>
      </c>
      <c r="Z1396" s="24">
        <f t="shared" si="240"/>
        <v>14891.477966069699</v>
      </c>
      <c r="AB1396" s="24">
        <f t="shared" si="234"/>
        <v>0</v>
      </c>
    </row>
    <row r="1397" x14ac:dyDescent="0.2">
      <c r="I1397" s="25">
        <v>1392</v>
      </c>
      <c r="J1397" s="29">
        <v>0</v>
      </c>
      <c r="L1397" s="25">
        <v>17364.446524333951</v>
      </c>
      <c r="N1397" s="25">
        <v>1392</v>
      </c>
      <c r="O1397" s="25">
        <f t="shared" si="235"/>
        <v>13804.734986845491</v>
      </c>
      <c r="P1397" s="25">
        <f t="shared" si="232"/>
        <v>13804.734986845491</v>
      </c>
      <c r="Q1397" s="25">
        <f t="shared" si="233"/>
        <v>0</v>
      </c>
      <c r="R1397" s="25">
        <f t="shared" si="236"/>
        <v>13804.734986845491</v>
      </c>
      <c r="S1397" s="25">
        <f t="shared" si="237"/>
        <v>0</v>
      </c>
      <c r="T1397" s="25" t="str">
        <f t="shared" si="238"/>
        <v>drain</v>
      </c>
      <c r="V1397" s="25">
        <f t="shared" si="241"/>
        <v>0</v>
      </c>
      <c r="W1397" s="25">
        <f t="shared" si="239"/>
        <v>0</v>
      </c>
      <c r="X1397" s="25">
        <f t="shared" si="242"/>
        <v>0</v>
      </c>
      <c r="Z1397" s="25">
        <f t="shared" si="240"/>
        <v>13804.734986845491</v>
      </c>
      <c r="AB1397" s="25">
        <f t="shared" si="234"/>
        <v>0</v>
      </c>
    </row>
    <row r="1398" x14ac:dyDescent="0.2">
      <c r="I1398" s="24">
        <v>1393</v>
      </c>
      <c r="J1398" s="28">
        <v>0</v>
      </c>
      <c r="L1398" s="24">
        <v>15533.882557201385</v>
      </c>
      <c r="N1398" s="24">
        <v>1393</v>
      </c>
      <c r="O1398" s="24">
        <f t="shared" si="235"/>
        <v>12349.436632975101</v>
      </c>
      <c r="P1398" s="24">
        <f t="shared" si="232"/>
        <v>12349.436632975101</v>
      </c>
      <c r="Q1398" s="24">
        <f t="shared" si="233"/>
        <v>0</v>
      </c>
      <c r="R1398" s="24">
        <f t="shared" si="236"/>
        <v>12349.436632975101</v>
      </c>
      <c r="S1398" s="24">
        <f t="shared" si="237"/>
        <v>0</v>
      </c>
      <c r="T1398" s="24" t="str">
        <f t="shared" si="238"/>
        <v>drain</v>
      </c>
      <c r="V1398" s="24">
        <f t="shared" si="241"/>
        <v>0</v>
      </c>
      <c r="W1398" s="24">
        <f t="shared" si="239"/>
        <v>0</v>
      </c>
      <c r="X1398" s="24">
        <f t="shared" si="242"/>
        <v>0</v>
      </c>
      <c r="Z1398" s="24">
        <f t="shared" si="240"/>
        <v>12349.436632975101</v>
      </c>
      <c r="AB1398" s="24">
        <f t="shared" si="234"/>
        <v>0</v>
      </c>
    </row>
    <row r="1399" x14ac:dyDescent="0.2">
      <c r="I1399" s="25">
        <v>1394</v>
      </c>
      <c r="J1399" s="29">
        <v>0</v>
      </c>
      <c r="L1399" s="25">
        <v>14619.476409816742</v>
      </c>
      <c r="N1399" s="25">
        <v>1394</v>
      </c>
      <c r="O1399" s="25">
        <f t="shared" si="235"/>
        <v>11622.483745804309</v>
      </c>
      <c r="P1399" s="25">
        <f t="shared" si="232"/>
        <v>11622.483745804309</v>
      </c>
      <c r="Q1399" s="25">
        <f t="shared" si="233"/>
        <v>0</v>
      </c>
      <c r="R1399" s="25">
        <f t="shared" si="236"/>
        <v>11622.483745804309</v>
      </c>
      <c r="S1399" s="25">
        <f t="shared" si="237"/>
        <v>0</v>
      </c>
      <c r="T1399" s="25" t="str">
        <f t="shared" si="238"/>
        <v>drain</v>
      </c>
      <c r="V1399" s="25">
        <f t="shared" si="241"/>
        <v>0</v>
      </c>
      <c r="W1399" s="25">
        <f t="shared" si="239"/>
        <v>0</v>
      </c>
      <c r="X1399" s="25">
        <f t="shared" si="242"/>
        <v>0</v>
      </c>
      <c r="Z1399" s="25">
        <f t="shared" si="240"/>
        <v>11622.483745804309</v>
      </c>
      <c r="AB1399" s="25">
        <f t="shared" si="234"/>
        <v>0</v>
      </c>
    </row>
    <row r="1400" x14ac:dyDescent="0.2">
      <c r="I1400" s="24">
        <v>1395</v>
      </c>
      <c r="J1400" s="28">
        <v>0</v>
      </c>
      <c r="L1400" s="24">
        <v>13776.942206954955</v>
      </c>
      <c r="N1400" s="24">
        <v>1395</v>
      </c>
      <c r="O1400" s="24">
        <f t="shared" si="235"/>
        <v>10952.669054529189</v>
      </c>
      <c r="P1400" s="24">
        <f t="shared" si="232"/>
        <v>10952.669054529189</v>
      </c>
      <c r="Q1400" s="24">
        <f t="shared" si="233"/>
        <v>0</v>
      </c>
      <c r="R1400" s="24">
        <f t="shared" si="236"/>
        <v>10952.669054529189</v>
      </c>
      <c r="S1400" s="24">
        <f t="shared" si="237"/>
        <v>0</v>
      </c>
      <c r="T1400" s="24" t="str">
        <f t="shared" si="238"/>
        <v>drain</v>
      </c>
      <c r="V1400" s="24">
        <f t="shared" si="241"/>
        <v>0</v>
      </c>
      <c r="W1400" s="24">
        <f t="shared" si="239"/>
        <v>0</v>
      </c>
      <c r="X1400" s="24">
        <f t="shared" si="242"/>
        <v>0</v>
      </c>
      <c r="Z1400" s="24">
        <f t="shared" si="240"/>
        <v>10952.669054529189</v>
      </c>
      <c r="AB1400" s="24">
        <f t="shared" si="234"/>
        <v>0</v>
      </c>
    </row>
    <row r="1401" x14ac:dyDescent="0.2">
      <c r="I1401" s="25">
        <v>1396</v>
      </c>
      <c r="J1401" s="29">
        <v>0</v>
      </c>
      <c r="L1401" s="25">
        <v>13267.929679775238</v>
      </c>
      <c r="N1401" s="25">
        <v>1396</v>
      </c>
      <c r="O1401" s="25">
        <f t="shared" si="235"/>
        <v>10548.004095421315</v>
      </c>
      <c r="P1401" s="25">
        <f t="shared" si="232"/>
        <v>10548.004095421315</v>
      </c>
      <c r="Q1401" s="25">
        <f t="shared" si="233"/>
        <v>0</v>
      </c>
      <c r="R1401" s="25">
        <f t="shared" si="236"/>
        <v>10548.004095421315</v>
      </c>
      <c r="S1401" s="25">
        <f t="shared" si="237"/>
        <v>0</v>
      </c>
      <c r="T1401" s="25" t="str">
        <f t="shared" si="238"/>
        <v>drain</v>
      </c>
      <c r="V1401" s="25">
        <f t="shared" si="241"/>
        <v>0</v>
      </c>
      <c r="W1401" s="25">
        <f t="shared" si="239"/>
        <v>0</v>
      </c>
      <c r="X1401" s="25">
        <f t="shared" si="242"/>
        <v>0</v>
      </c>
      <c r="Z1401" s="25">
        <f t="shared" si="240"/>
        <v>10548.004095421315</v>
      </c>
      <c r="AB1401" s="25">
        <f t="shared" si="234"/>
        <v>0</v>
      </c>
    </row>
    <row r="1402" x14ac:dyDescent="0.2">
      <c r="I1402" s="24">
        <v>1397</v>
      </c>
      <c r="J1402" s="28">
        <v>0</v>
      </c>
      <c r="L1402" s="24">
        <v>13300.131702136992</v>
      </c>
      <c r="N1402" s="24">
        <v>1397</v>
      </c>
      <c r="O1402" s="24">
        <f t="shared" si="235"/>
        <v>10573.604703198909</v>
      </c>
      <c r="P1402" s="24">
        <f t="shared" si="232"/>
        <v>10573.604703198909</v>
      </c>
      <c r="Q1402" s="24">
        <f t="shared" si="233"/>
        <v>0</v>
      </c>
      <c r="R1402" s="24">
        <f t="shared" si="236"/>
        <v>10573.604703198909</v>
      </c>
      <c r="S1402" s="24">
        <f t="shared" si="237"/>
        <v>0</v>
      </c>
      <c r="T1402" s="24" t="str">
        <f t="shared" si="238"/>
        <v>drain</v>
      </c>
      <c r="V1402" s="24">
        <f t="shared" si="241"/>
        <v>0</v>
      </c>
      <c r="W1402" s="24">
        <f t="shared" si="239"/>
        <v>0</v>
      </c>
      <c r="X1402" s="24">
        <f t="shared" si="242"/>
        <v>0</v>
      </c>
      <c r="Z1402" s="24">
        <f t="shared" si="240"/>
        <v>10573.604703198909</v>
      </c>
      <c r="AB1402" s="24">
        <f t="shared" si="234"/>
        <v>0</v>
      </c>
    </row>
    <row r="1403" x14ac:dyDescent="0.2">
      <c r="I1403" s="25">
        <v>1398</v>
      </c>
      <c r="J1403" s="29">
        <v>0</v>
      </c>
      <c r="L1403" s="25">
        <v>13962.905431079864</v>
      </c>
      <c r="N1403" s="25">
        <v>1398</v>
      </c>
      <c r="O1403" s="25">
        <f t="shared" si="235"/>
        <v>11100.509817708493</v>
      </c>
      <c r="P1403" s="25">
        <f t="shared" si="232"/>
        <v>11100.509817708493</v>
      </c>
      <c r="Q1403" s="25">
        <f t="shared" si="233"/>
        <v>0</v>
      </c>
      <c r="R1403" s="25">
        <f t="shared" si="236"/>
        <v>11100.509817708493</v>
      </c>
      <c r="S1403" s="25">
        <f t="shared" si="237"/>
        <v>0</v>
      </c>
      <c r="T1403" s="25" t="str">
        <f t="shared" si="238"/>
        <v>drain</v>
      </c>
      <c r="V1403" s="25">
        <f t="shared" si="241"/>
        <v>0</v>
      </c>
      <c r="W1403" s="25">
        <f t="shared" si="239"/>
        <v>0</v>
      </c>
      <c r="X1403" s="25">
        <f t="shared" si="242"/>
        <v>0</v>
      </c>
      <c r="Z1403" s="25">
        <f t="shared" si="240"/>
        <v>11100.509817708493</v>
      </c>
      <c r="AB1403" s="25">
        <f t="shared" si="234"/>
        <v>0</v>
      </c>
    </row>
    <row r="1404" x14ac:dyDescent="0.2">
      <c r="I1404" s="24">
        <v>1399</v>
      </c>
      <c r="J1404" s="28">
        <v>0</v>
      </c>
      <c r="L1404" s="24">
        <v>14116.413315033911</v>
      </c>
      <c r="N1404" s="24">
        <v>1399</v>
      </c>
      <c r="O1404" s="24">
        <f t="shared" si="235"/>
        <v>11222.548585451959</v>
      </c>
      <c r="P1404" s="24">
        <f t="shared" si="232"/>
        <v>11222.548585451959</v>
      </c>
      <c r="Q1404" s="24">
        <f t="shared" si="233"/>
        <v>0</v>
      </c>
      <c r="R1404" s="24">
        <f t="shared" si="236"/>
        <v>11222.548585451959</v>
      </c>
      <c r="S1404" s="24">
        <f t="shared" si="237"/>
        <v>0</v>
      </c>
      <c r="T1404" s="24" t="str">
        <f t="shared" si="238"/>
        <v>drain</v>
      </c>
      <c r="V1404" s="24">
        <f t="shared" si="241"/>
        <v>0</v>
      </c>
      <c r="W1404" s="24">
        <f t="shared" si="239"/>
        <v>0</v>
      </c>
      <c r="X1404" s="24">
        <f t="shared" si="242"/>
        <v>0</v>
      </c>
      <c r="Z1404" s="24">
        <f t="shared" si="240"/>
        <v>11222.548585451959</v>
      </c>
      <c r="AB1404" s="24">
        <f t="shared" si="234"/>
        <v>0</v>
      </c>
    </row>
    <row r="1405" x14ac:dyDescent="0.2">
      <c r="I1405" s="25">
        <v>1400</v>
      </c>
      <c r="J1405" s="29">
        <v>0.25885691500000002</v>
      </c>
      <c r="L1405" s="25">
        <v>15741.196375048159</v>
      </c>
      <c r="N1405" s="25">
        <v>1400</v>
      </c>
      <c r="O1405" s="25">
        <f t="shared" si="235"/>
        <v>12514.251118163287</v>
      </c>
      <c r="P1405" s="25">
        <f t="shared" si="232"/>
        <v>12514.251118163287</v>
      </c>
      <c r="Q1405" s="25">
        <f t="shared" si="233"/>
        <v>20708.553200000002</v>
      </c>
      <c r="R1405" s="25">
        <f t="shared" si="236"/>
        <v>0</v>
      </c>
      <c r="S1405" s="25">
        <f t="shared" si="237"/>
        <v>8194.3020818367149</v>
      </c>
      <c r="T1405" s="25" t="str">
        <f t="shared" si="238"/>
        <v>charge</v>
      </c>
      <c r="V1405" s="25">
        <f t="shared" si="241"/>
        <v>4000</v>
      </c>
      <c r="W1405" s="25">
        <f t="shared" si="239"/>
        <v>4000</v>
      </c>
      <c r="X1405" s="25">
        <f t="shared" si="242"/>
        <v>0</v>
      </c>
      <c r="Z1405" s="25">
        <f t="shared" si="240"/>
        <v>0</v>
      </c>
      <c r="AB1405" s="25">
        <f t="shared" si="234"/>
        <v>4194.3020818367149</v>
      </c>
    </row>
    <row r="1406" x14ac:dyDescent="0.2">
      <c r="I1406" s="24">
        <v>1401</v>
      </c>
      <c r="J1406" s="28">
        <v>0.52207917500000001</v>
      </c>
      <c r="L1406" s="24">
        <v>16650.357040548322</v>
      </c>
      <c r="N1406" s="24">
        <v>1401</v>
      </c>
      <c r="O1406" s="24">
        <f t="shared" si="235"/>
        <v>13237.033847235916</v>
      </c>
      <c r="P1406" s="24">
        <f t="shared" si="232"/>
        <v>13237.033847235916</v>
      </c>
      <c r="Q1406" s="24">
        <f t="shared" si="233"/>
        <v>41766.334000000003</v>
      </c>
      <c r="R1406" s="24">
        <f t="shared" si="236"/>
        <v>0</v>
      </c>
      <c r="S1406" s="24">
        <f t="shared" si="237"/>
        <v>28529.300152764088</v>
      </c>
      <c r="T1406" s="24" t="str">
        <f t="shared" si="238"/>
        <v>charge</v>
      </c>
      <c r="V1406" s="24">
        <f t="shared" si="241"/>
        <v>0</v>
      </c>
      <c r="W1406" s="24">
        <f t="shared" si="239"/>
        <v>4000</v>
      </c>
      <c r="X1406" s="24">
        <f t="shared" si="242"/>
        <v>0</v>
      </c>
      <c r="Z1406" s="24">
        <f t="shared" si="240"/>
        <v>0</v>
      </c>
      <c r="AB1406" s="24">
        <f t="shared" si="234"/>
        <v>28529.300152764088</v>
      </c>
    </row>
    <row r="1407" x14ac:dyDescent="0.2">
      <c r="I1407" s="25">
        <v>1402</v>
      </c>
      <c r="J1407" s="29">
        <v>0.65734444400000003</v>
      </c>
      <c r="L1407" s="25">
        <v>17812.498062872884</v>
      </c>
      <c r="N1407" s="25">
        <v>1402</v>
      </c>
      <c r="O1407" s="25">
        <f t="shared" si="235"/>
        <v>14160.935959983944</v>
      </c>
      <c r="P1407" s="25">
        <f t="shared" si="232"/>
        <v>14160.935959983944</v>
      </c>
      <c r="Q1407" s="25">
        <f t="shared" si="233"/>
        <v>52587.555520000002</v>
      </c>
      <c r="R1407" s="25">
        <f t="shared" si="236"/>
        <v>0</v>
      </c>
      <c r="S1407" s="25">
        <f t="shared" si="237"/>
        <v>38426.619560016057</v>
      </c>
      <c r="T1407" s="25" t="str">
        <f t="shared" si="238"/>
        <v>charge</v>
      </c>
      <c r="V1407" s="25">
        <f t="shared" si="241"/>
        <v>0</v>
      </c>
      <c r="W1407" s="25">
        <f t="shared" si="239"/>
        <v>4000</v>
      </c>
      <c r="X1407" s="25">
        <f t="shared" si="242"/>
        <v>0</v>
      </c>
      <c r="Z1407" s="25">
        <f t="shared" si="240"/>
        <v>0</v>
      </c>
      <c r="AB1407" s="25">
        <f t="shared" si="234"/>
        <v>38426.619560016057</v>
      </c>
    </row>
    <row r="1408" x14ac:dyDescent="0.2">
      <c r="I1408" s="24">
        <v>1403</v>
      </c>
      <c r="J1408" s="28">
        <v>0.69261428899999999</v>
      </c>
      <c r="L1408" s="24">
        <v>18046.397012925147</v>
      </c>
      <c r="N1408" s="24">
        <v>1403</v>
      </c>
      <c r="O1408" s="24">
        <f t="shared" si="235"/>
        <v>14346.885625275492</v>
      </c>
      <c r="P1408" s="24">
        <f t="shared" si="232"/>
        <v>14346.885625275492</v>
      </c>
      <c r="Q1408" s="24">
        <f t="shared" si="233"/>
        <v>55409.143120000001</v>
      </c>
      <c r="R1408" s="24">
        <f t="shared" si="236"/>
        <v>0</v>
      </c>
      <c r="S1408" s="24">
        <f t="shared" si="237"/>
        <v>41062.257494724508</v>
      </c>
      <c r="T1408" s="24" t="str">
        <f t="shared" si="238"/>
        <v>charge</v>
      </c>
      <c r="V1408" s="24">
        <f t="shared" si="241"/>
        <v>0</v>
      </c>
      <c r="W1408" s="24">
        <f t="shared" si="239"/>
        <v>4000</v>
      </c>
      <c r="X1408" s="24">
        <f t="shared" si="242"/>
        <v>0</v>
      </c>
      <c r="Z1408" s="24">
        <f t="shared" si="240"/>
        <v>0</v>
      </c>
      <c r="AB1408" s="24">
        <f t="shared" si="234"/>
        <v>41062.257494724508</v>
      </c>
    </row>
    <row r="1409" x14ac:dyDescent="0.2">
      <c r="I1409" s="25">
        <v>1404</v>
      </c>
      <c r="J1409" s="29">
        <v>0.72804692700000007</v>
      </c>
      <c r="L1409" s="25">
        <v>18182.670083236691</v>
      </c>
      <c r="N1409" s="25">
        <v>1404</v>
      </c>
      <c r="O1409" s="25">
        <f t="shared" si="235"/>
        <v>14455.22271617317</v>
      </c>
      <c r="P1409" s="25">
        <f t="shared" si="232"/>
        <v>14455.22271617317</v>
      </c>
      <c r="Q1409" s="25">
        <f t="shared" si="233"/>
        <v>58243.754160000004</v>
      </c>
      <c r="R1409" s="25">
        <f t="shared" si="236"/>
        <v>0</v>
      </c>
      <c r="S1409" s="25">
        <f t="shared" si="237"/>
        <v>43788.531443826832</v>
      </c>
      <c r="T1409" s="25" t="str">
        <f t="shared" si="238"/>
        <v>charge</v>
      </c>
      <c r="V1409" s="25">
        <f t="shared" si="241"/>
        <v>0</v>
      </c>
      <c r="W1409" s="25">
        <f t="shared" si="239"/>
        <v>4000</v>
      </c>
      <c r="X1409" s="25">
        <f t="shared" si="242"/>
        <v>0</v>
      </c>
      <c r="Z1409" s="25">
        <f t="shared" si="240"/>
        <v>0</v>
      </c>
      <c r="AB1409" s="25">
        <f t="shared" si="234"/>
        <v>43788.531443826832</v>
      </c>
    </row>
    <row r="1410" x14ac:dyDescent="0.2">
      <c r="I1410" s="24">
        <v>1405</v>
      </c>
      <c r="J1410" s="28">
        <v>0.72977157299999995</v>
      </c>
      <c r="L1410" s="24">
        <v>17988.985710597037</v>
      </c>
      <c r="N1410" s="24">
        <v>1405</v>
      </c>
      <c r="O1410" s="24">
        <f t="shared" si="235"/>
        <v>14301.243639924645</v>
      </c>
      <c r="P1410" s="24">
        <f t="shared" si="232"/>
        <v>14301.243639924645</v>
      </c>
      <c r="Q1410" s="24">
        <f t="shared" si="233"/>
        <v>58381.725839999999</v>
      </c>
      <c r="R1410" s="24">
        <f t="shared" si="236"/>
        <v>0</v>
      </c>
      <c r="S1410" s="24">
        <f t="shared" si="237"/>
        <v>44080.482200075356</v>
      </c>
      <c r="T1410" s="24" t="str">
        <f t="shared" si="238"/>
        <v>charge</v>
      </c>
      <c r="V1410" s="24">
        <f t="shared" si="241"/>
        <v>0</v>
      </c>
      <c r="W1410" s="24">
        <f t="shared" si="239"/>
        <v>4000</v>
      </c>
      <c r="X1410" s="24">
        <f t="shared" si="242"/>
        <v>0</v>
      </c>
      <c r="Z1410" s="24">
        <f t="shared" si="240"/>
        <v>0</v>
      </c>
      <c r="AB1410" s="24">
        <f t="shared" si="234"/>
        <v>44080.482200075356</v>
      </c>
    </row>
    <row r="1411" x14ac:dyDescent="0.2">
      <c r="I1411" s="25">
        <v>1406</v>
      </c>
      <c r="J1411" s="29">
        <v>0.77220265899999996</v>
      </c>
      <c r="L1411" s="25">
        <v>18106.174069976805</v>
      </c>
      <c r="N1411" s="25">
        <v>1406</v>
      </c>
      <c r="O1411" s="25">
        <f t="shared" si="235"/>
        <v>14394.408385631561</v>
      </c>
      <c r="P1411" s="25">
        <f t="shared" si="232"/>
        <v>14394.408385631561</v>
      </c>
      <c r="Q1411" s="25">
        <f t="shared" si="233"/>
        <v>61776.212719999996</v>
      </c>
      <c r="R1411" s="25">
        <f t="shared" si="236"/>
        <v>0</v>
      </c>
      <c r="S1411" s="25">
        <f t="shared" si="237"/>
        <v>47381.804334368433</v>
      </c>
      <c r="T1411" s="25" t="str">
        <f t="shared" si="238"/>
        <v>charge</v>
      </c>
      <c r="V1411" s="25">
        <f t="shared" si="241"/>
        <v>0</v>
      </c>
      <c r="W1411" s="25">
        <f t="shared" si="239"/>
        <v>4000</v>
      </c>
      <c r="X1411" s="25">
        <f t="shared" si="242"/>
        <v>0</v>
      </c>
      <c r="Z1411" s="25">
        <f t="shared" si="240"/>
        <v>0</v>
      </c>
      <c r="AB1411" s="25">
        <f t="shared" si="234"/>
        <v>47381.804334368433</v>
      </c>
    </row>
    <row r="1412" x14ac:dyDescent="0.2">
      <c r="I1412" s="24">
        <v>1407</v>
      </c>
      <c r="J1412" s="28">
        <v>0.758528019</v>
      </c>
      <c r="L1412" s="24">
        <v>18029.253514289856</v>
      </c>
      <c r="N1412" s="24">
        <v>1407</v>
      </c>
      <c r="O1412" s="24">
        <f t="shared" si="235"/>
        <v>14333.256543860436</v>
      </c>
      <c r="P1412" s="24">
        <f t="shared" si="232"/>
        <v>14333.256543860436</v>
      </c>
      <c r="Q1412" s="24">
        <f t="shared" si="233"/>
        <v>60682.241520000003</v>
      </c>
      <c r="R1412" s="24">
        <f t="shared" si="236"/>
        <v>0</v>
      </c>
      <c r="S1412" s="24">
        <f t="shared" si="237"/>
        <v>46348.984976139567</v>
      </c>
      <c r="T1412" s="24" t="str">
        <f t="shared" si="238"/>
        <v>charge</v>
      </c>
      <c r="V1412" s="24">
        <f t="shared" si="241"/>
        <v>0</v>
      </c>
      <c r="W1412" s="24">
        <f t="shared" si="239"/>
        <v>4000</v>
      </c>
      <c r="X1412" s="24">
        <f t="shared" si="242"/>
        <v>0</v>
      </c>
      <c r="Z1412" s="24">
        <f t="shared" si="240"/>
        <v>0</v>
      </c>
      <c r="AB1412" s="24">
        <f t="shared" si="234"/>
        <v>46348.984976139567</v>
      </c>
    </row>
    <row r="1413" x14ac:dyDescent="0.2">
      <c r="I1413" s="25">
        <v>1408</v>
      </c>
      <c r="J1413" s="29">
        <v>0.71127183299999996</v>
      </c>
      <c r="L1413" s="25">
        <v>18047.997243404388</v>
      </c>
      <c r="N1413" s="25">
        <v>1408</v>
      </c>
      <c r="O1413" s="25">
        <f t="shared" si="235"/>
        <v>14348.15780850649</v>
      </c>
      <c r="P1413" s="25">
        <f t="shared" si="232"/>
        <v>14348.15780850649</v>
      </c>
      <c r="Q1413" s="25">
        <f t="shared" si="233"/>
        <v>56901.746639999998</v>
      </c>
      <c r="R1413" s="25">
        <f t="shared" si="236"/>
        <v>0</v>
      </c>
      <c r="S1413" s="25">
        <f t="shared" si="237"/>
        <v>42553.588831493507</v>
      </c>
      <c r="T1413" s="25" t="str">
        <f t="shared" si="238"/>
        <v>charge</v>
      </c>
      <c r="V1413" s="25">
        <f t="shared" si="241"/>
        <v>0</v>
      </c>
      <c r="W1413" s="25">
        <f t="shared" si="239"/>
        <v>4000</v>
      </c>
      <c r="X1413" s="25">
        <f t="shared" si="242"/>
        <v>0</v>
      </c>
      <c r="Z1413" s="25">
        <f t="shared" si="240"/>
        <v>0</v>
      </c>
      <c r="AB1413" s="25">
        <f t="shared" si="234"/>
        <v>42553.588831493507</v>
      </c>
    </row>
    <row r="1414" x14ac:dyDescent="0.2">
      <c r="I1414" s="24">
        <v>1409</v>
      </c>
      <c r="J1414" s="28">
        <v>0.53149318200000006</v>
      </c>
      <c r="L1414" s="24">
        <v>17858.270028972624</v>
      </c>
      <c r="N1414" s="24">
        <v>1409</v>
      </c>
      <c r="O1414" s="24">
        <f t="shared" si="235"/>
        <v>14197.324673033236</v>
      </c>
      <c r="P1414" s="24">
        <f t="shared" ref="P1414:P1477" si="243">O1414-$E$8*$E$9</f>
        <v>14197.324673033236</v>
      </c>
      <c r="Q1414" s="24">
        <f t="shared" ref="Q1414:Q1477" si="244">J1414*$E$7</f>
        <v>42519.454560000006</v>
      </c>
      <c r="R1414" s="24">
        <f t="shared" si="236"/>
        <v>0</v>
      </c>
      <c r="S1414" s="24">
        <f t="shared" si="237"/>
        <v>28322.12988696677</v>
      </c>
      <c r="T1414" s="24" t="str">
        <f t="shared" si="238"/>
        <v>charge</v>
      </c>
      <c r="V1414" s="24">
        <f t="shared" si="241"/>
        <v>0</v>
      </c>
      <c r="W1414" s="24">
        <f t="shared" si="239"/>
        <v>4000</v>
      </c>
      <c r="X1414" s="24">
        <f t="shared" si="242"/>
        <v>0</v>
      </c>
      <c r="Z1414" s="24">
        <f t="shared" si="240"/>
        <v>0</v>
      </c>
      <c r="AB1414" s="24">
        <f t="shared" ref="AB1414:AB1477" si="245">IF(T1414="charge",(S1414-V1414),0)</f>
        <v>28322.12988696677</v>
      </c>
    </row>
    <row r="1415" x14ac:dyDescent="0.2">
      <c r="I1415" s="25">
        <v>1410</v>
      </c>
      <c r="J1415" s="29">
        <v>7.1132666999999997E-2</v>
      </c>
      <c r="L1415" s="25">
        <v>18709.177153873443</v>
      </c>
      <c r="N1415" s="25">
        <v>1410</v>
      </c>
      <c r="O1415" s="25">
        <f t="shared" ref="O1415:O1478" si="246">L1415*$O$2</f>
        <v>14873.795837329388</v>
      </c>
      <c r="P1415" s="25">
        <f t="shared" si="243"/>
        <v>14873.795837329388</v>
      </c>
      <c r="Q1415" s="25">
        <f t="shared" si="244"/>
        <v>5690.6133599999994</v>
      </c>
      <c r="R1415" s="25">
        <f t="shared" ref="R1415:R1478" si="247">IF(P1415&gt;Q1415,P1415-Q1415,0)</f>
        <v>9183.1824773293883</v>
      </c>
      <c r="S1415" s="25">
        <f t="shared" ref="S1415:S1478" si="248">IF(Q1415&gt;P1415,Q1415-P1415,0)</f>
        <v>0</v>
      </c>
      <c r="T1415" s="25" t="str">
        <f t="shared" ref="T1415:T1478" si="249">IF(P1415&gt;Q1415,"drain","charge")</f>
        <v>drain</v>
      </c>
      <c r="V1415" s="25">
        <f t="shared" si="241"/>
        <v>0</v>
      </c>
      <c r="W1415" s="25">
        <f t="shared" ref="W1415:W1478" si="250">IF(W1414+S1415&gt;$E$11,$E$11,IF(T1415="charge",W1414+(S1415*$E$12),IF((W1414-R1415)&gt;0,W1414-R1415,0)))</f>
        <v>0</v>
      </c>
      <c r="X1415" s="25">
        <f t="shared" si="242"/>
        <v>4000</v>
      </c>
      <c r="Z1415" s="25">
        <f t="shared" ref="Z1415:Z1478" si="251">R1415-X1415</f>
        <v>5183.1824773293883</v>
      </c>
      <c r="AB1415" s="25">
        <f t="shared" si="245"/>
        <v>0</v>
      </c>
    </row>
    <row r="1416" x14ac:dyDescent="0.2">
      <c r="I1416" s="24">
        <v>1411</v>
      </c>
      <c r="J1416" s="28">
        <v>0</v>
      </c>
      <c r="L1416" s="24">
        <v>20837.05177116394</v>
      </c>
      <c r="N1416" s="24">
        <v>1411</v>
      </c>
      <c r="O1416" s="24">
        <f t="shared" si="246"/>
        <v>16565.456158075332</v>
      </c>
      <c r="P1416" s="24">
        <f t="shared" si="243"/>
        <v>16565.456158075332</v>
      </c>
      <c r="Q1416" s="24">
        <f t="shared" si="244"/>
        <v>0</v>
      </c>
      <c r="R1416" s="24">
        <f t="shared" si="247"/>
        <v>16565.456158075332</v>
      </c>
      <c r="S1416" s="24">
        <f t="shared" si="248"/>
        <v>0</v>
      </c>
      <c r="T1416" s="24" t="str">
        <f t="shared" si="249"/>
        <v>drain</v>
      </c>
      <c r="V1416" s="24">
        <f t="shared" ref="V1416:V1479" si="252">IF(W1416&gt;=W1415,(W1416-W1415),0)</f>
        <v>0</v>
      </c>
      <c r="W1416" s="24">
        <f t="shared" si="250"/>
        <v>0</v>
      </c>
      <c r="X1416" s="24">
        <f t="shared" ref="X1416:X1479" si="253">IF(T1416="drain",W1415-W1416,0)</f>
        <v>0</v>
      </c>
      <c r="Z1416" s="24">
        <f t="shared" si="251"/>
        <v>16565.456158075332</v>
      </c>
      <c r="AB1416" s="24">
        <f t="shared" si="245"/>
        <v>0</v>
      </c>
    </row>
    <row r="1417" x14ac:dyDescent="0.2">
      <c r="I1417" s="25">
        <v>1412</v>
      </c>
      <c r="J1417" s="29">
        <v>0</v>
      </c>
      <c r="L1417" s="25">
        <v>21855.775786209106</v>
      </c>
      <c r="N1417" s="25">
        <v>1412</v>
      </c>
      <c r="O1417" s="25">
        <f t="shared" si="246"/>
        <v>17375.341750036241</v>
      </c>
      <c r="P1417" s="25">
        <f t="shared" si="243"/>
        <v>17375.341750036241</v>
      </c>
      <c r="Q1417" s="25">
        <f t="shared" si="244"/>
        <v>0</v>
      </c>
      <c r="R1417" s="25">
        <f t="shared" si="247"/>
        <v>17375.341750036241</v>
      </c>
      <c r="S1417" s="25">
        <f t="shared" si="248"/>
        <v>0</v>
      </c>
      <c r="T1417" s="25" t="str">
        <f t="shared" si="249"/>
        <v>drain</v>
      </c>
      <c r="V1417" s="25">
        <f t="shared" si="252"/>
        <v>0</v>
      </c>
      <c r="W1417" s="25">
        <f t="shared" si="250"/>
        <v>0</v>
      </c>
      <c r="X1417" s="25">
        <f t="shared" si="253"/>
        <v>0</v>
      </c>
      <c r="Z1417" s="25">
        <f t="shared" si="251"/>
        <v>17375.341750036241</v>
      </c>
      <c r="AB1417" s="25">
        <f t="shared" si="245"/>
        <v>0</v>
      </c>
    </row>
    <row r="1418" x14ac:dyDescent="0.2">
      <c r="I1418" s="24">
        <v>1413</v>
      </c>
      <c r="J1418" s="28">
        <v>0</v>
      </c>
      <c r="L1418" s="24">
        <v>21854.047814083096</v>
      </c>
      <c r="N1418" s="24">
        <v>1413</v>
      </c>
      <c r="O1418" s="24">
        <f t="shared" si="246"/>
        <v>17373.968012196063</v>
      </c>
      <c r="P1418" s="24">
        <f t="shared" si="243"/>
        <v>17373.968012196063</v>
      </c>
      <c r="Q1418" s="24">
        <f t="shared" si="244"/>
        <v>0</v>
      </c>
      <c r="R1418" s="24">
        <f t="shared" si="247"/>
        <v>17373.968012196063</v>
      </c>
      <c r="S1418" s="24">
        <f t="shared" si="248"/>
        <v>0</v>
      </c>
      <c r="T1418" s="24" t="str">
        <f t="shared" si="249"/>
        <v>drain</v>
      </c>
      <c r="V1418" s="24">
        <f t="shared" si="252"/>
        <v>0</v>
      </c>
      <c r="W1418" s="24">
        <f t="shared" si="250"/>
        <v>0</v>
      </c>
      <c r="X1418" s="24">
        <f t="shared" si="253"/>
        <v>0</v>
      </c>
      <c r="Z1418" s="24">
        <f t="shared" si="251"/>
        <v>17373.968012196063</v>
      </c>
      <c r="AB1418" s="24">
        <f t="shared" si="245"/>
        <v>0</v>
      </c>
    </row>
    <row r="1419" x14ac:dyDescent="0.2">
      <c r="I1419" s="25">
        <v>1414</v>
      </c>
      <c r="J1419" s="29">
        <v>0</v>
      </c>
      <c r="L1419" s="25">
        <v>21248.392409324646</v>
      </c>
      <c r="N1419" s="25">
        <v>1414</v>
      </c>
      <c r="O1419" s="25">
        <f t="shared" si="246"/>
        <v>16892.471965413093</v>
      </c>
      <c r="P1419" s="25">
        <f t="shared" si="243"/>
        <v>16892.471965413093</v>
      </c>
      <c r="Q1419" s="25">
        <f t="shared" si="244"/>
        <v>0</v>
      </c>
      <c r="R1419" s="25">
        <f t="shared" si="247"/>
        <v>16892.471965413093</v>
      </c>
      <c r="S1419" s="25">
        <f t="shared" si="248"/>
        <v>0</v>
      </c>
      <c r="T1419" s="25" t="str">
        <f t="shared" si="249"/>
        <v>drain</v>
      </c>
      <c r="V1419" s="25">
        <f t="shared" si="252"/>
        <v>0</v>
      </c>
      <c r="W1419" s="25">
        <f t="shared" si="250"/>
        <v>0</v>
      </c>
      <c r="X1419" s="25">
        <f t="shared" si="253"/>
        <v>0</v>
      </c>
      <c r="Z1419" s="25">
        <f t="shared" si="251"/>
        <v>16892.471965413093</v>
      </c>
      <c r="AB1419" s="25">
        <f t="shared" si="245"/>
        <v>0</v>
      </c>
    </row>
    <row r="1420" x14ac:dyDescent="0.2">
      <c r="I1420" s="24">
        <v>1415</v>
      </c>
      <c r="J1420" s="28">
        <v>0</v>
      </c>
      <c r="L1420" s="24">
        <v>19812.998148536681</v>
      </c>
      <c r="N1420" s="24">
        <v>1415</v>
      </c>
      <c r="O1420" s="24">
        <f t="shared" si="246"/>
        <v>15751.333528086661</v>
      </c>
      <c r="P1420" s="24">
        <f t="shared" si="243"/>
        <v>15751.333528086661</v>
      </c>
      <c r="Q1420" s="24">
        <f t="shared" si="244"/>
        <v>0</v>
      </c>
      <c r="R1420" s="24">
        <f t="shared" si="247"/>
        <v>15751.333528086661</v>
      </c>
      <c r="S1420" s="24">
        <f t="shared" si="248"/>
        <v>0</v>
      </c>
      <c r="T1420" s="24" t="str">
        <f t="shared" si="249"/>
        <v>drain</v>
      </c>
      <c r="V1420" s="24">
        <f t="shared" si="252"/>
        <v>0</v>
      </c>
      <c r="W1420" s="24">
        <f t="shared" si="250"/>
        <v>0</v>
      </c>
      <c r="X1420" s="24">
        <f t="shared" si="253"/>
        <v>0</v>
      </c>
      <c r="Z1420" s="24">
        <f t="shared" si="251"/>
        <v>15751.333528086661</v>
      </c>
      <c r="AB1420" s="24">
        <f t="shared" si="245"/>
        <v>0</v>
      </c>
    </row>
    <row r="1421" x14ac:dyDescent="0.2">
      <c r="I1421" s="25">
        <v>1416</v>
      </c>
      <c r="J1421" s="29">
        <v>0</v>
      </c>
      <c r="L1421" s="25">
        <v>18258.121684837341</v>
      </c>
      <c r="N1421" s="25">
        <v>1416</v>
      </c>
      <c r="O1421" s="25">
        <f t="shared" si="246"/>
        <v>14515.206739445686</v>
      </c>
      <c r="P1421" s="25">
        <f t="shared" si="243"/>
        <v>14515.206739445686</v>
      </c>
      <c r="Q1421" s="25">
        <f t="shared" si="244"/>
        <v>0</v>
      </c>
      <c r="R1421" s="25">
        <f t="shared" si="247"/>
        <v>14515.206739445686</v>
      </c>
      <c r="S1421" s="25">
        <f t="shared" si="248"/>
        <v>0</v>
      </c>
      <c r="T1421" s="25" t="str">
        <f t="shared" si="249"/>
        <v>drain</v>
      </c>
      <c r="V1421" s="25">
        <f t="shared" si="252"/>
        <v>0</v>
      </c>
      <c r="W1421" s="25">
        <f t="shared" si="250"/>
        <v>0</v>
      </c>
      <c r="X1421" s="25">
        <f t="shared" si="253"/>
        <v>0</v>
      </c>
      <c r="Z1421" s="25">
        <f t="shared" si="251"/>
        <v>14515.206739445686</v>
      </c>
      <c r="AB1421" s="25">
        <f t="shared" si="245"/>
        <v>0</v>
      </c>
    </row>
    <row r="1422" x14ac:dyDescent="0.2">
      <c r="I1422" s="24">
        <v>1417</v>
      </c>
      <c r="J1422" s="28">
        <v>0</v>
      </c>
      <c r="L1422" s="24">
        <v>16043.82491235733</v>
      </c>
      <c r="N1422" s="24">
        <v>1417</v>
      </c>
      <c r="O1422" s="24">
        <f t="shared" si="246"/>
        <v>12754.840805324078</v>
      </c>
      <c r="P1422" s="24">
        <f t="shared" si="243"/>
        <v>12754.840805324078</v>
      </c>
      <c r="Q1422" s="24">
        <f t="shared" si="244"/>
        <v>0</v>
      </c>
      <c r="R1422" s="24">
        <f t="shared" si="247"/>
        <v>12754.840805324078</v>
      </c>
      <c r="S1422" s="24">
        <f t="shared" si="248"/>
        <v>0</v>
      </c>
      <c r="T1422" s="24" t="str">
        <f t="shared" si="249"/>
        <v>drain</v>
      </c>
      <c r="V1422" s="24">
        <f t="shared" si="252"/>
        <v>0</v>
      </c>
      <c r="W1422" s="24">
        <f t="shared" si="250"/>
        <v>0</v>
      </c>
      <c r="X1422" s="24">
        <f t="shared" si="253"/>
        <v>0</v>
      </c>
      <c r="Z1422" s="24">
        <f t="shared" si="251"/>
        <v>12754.840805324078</v>
      </c>
      <c r="AB1422" s="24">
        <f t="shared" si="245"/>
        <v>0</v>
      </c>
    </row>
    <row r="1423" x14ac:dyDescent="0.2">
      <c r="I1423" s="25">
        <v>1418</v>
      </c>
      <c r="J1423" s="29">
        <v>0</v>
      </c>
      <c r="L1423" s="25">
        <v>14612.012255334854</v>
      </c>
      <c r="N1423" s="25">
        <v>1418</v>
      </c>
      <c r="O1423" s="25">
        <f t="shared" si="246"/>
        <v>11616.54974299121</v>
      </c>
      <c r="P1423" s="25">
        <f t="shared" si="243"/>
        <v>11616.54974299121</v>
      </c>
      <c r="Q1423" s="25">
        <f t="shared" si="244"/>
        <v>0</v>
      </c>
      <c r="R1423" s="25">
        <f t="shared" si="247"/>
        <v>11616.54974299121</v>
      </c>
      <c r="S1423" s="25">
        <f t="shared" si="248"/>
        <v>0</v>
      </c>
      <c r="T1423" s="25" t="str">
        <f t="shared" si="249"/>
        <v>drain</v>
      </c>
      <c r="V1423" s="25">
        <f t="shared" si="252"/>
        <v>0</v>
      </c>
      <c r="W1423" s="25">
        <f t="shared" si="250"/>
        <v>0</v>
      </c>
      <c r="X1423" s="25">
        <f t="shared" si="253"/>
        <v>0</v>
      </c>
      <c r="Z1423" s="25">
        <f t="shared" si="251"/>
        <v>11616.54974299121</v>
      </c>
      <c r="AB1423" s="25">
        <f t="shared" si="245"/>
        <v>0</v>
      </c>
    </row>
    <row r="1424" x14ac:dyDescent="0.2">
      <c r="I1424" s="24">
        <v>1419</v>
      </c>
      <c r="J1424" s="28">
        <v>0</v>
      </c>
      <c r="L1424" s="24">
        <v>13999.171419548988</v>
      </c>
      <c r="N1424" s="24">
        <v>1419</v>
      </c>
      <c r="O1424" s="24">
        <f t="shared" si="246"/>
        <v>11129.341278541446</v>
      </c>
      <c r="P1424" s="24">
        <f t="shared" si="243"/>
        <v>11129.341278541446</v>
      </c>
      <c r="Q1424" s="24">
        <f t="shared" si="244"/>
        <v>0</v>
      </c>
      <c r="R1424" s="24">
        <f t="shared" si="247"/>
        <v>11129.341278541446</v>
      </c>
      <c r="S1424" s="24">
        <f t="shared" si="248"/>
        <v>0</v>
      </c>
      <c r="T1424" s="24" t="str">
        <f t="shared" si="249"/>
        <v>drain</v>
      </c>
      <c r="V1424" s="24">
        <f t="shared" si="252"/>
        <v>0</v>
      </c>
      <c r="W1424" s="24">
        <f t="shared" si="250"/>
        <v>0</v>
      </c>
      <c r="X1424" s="24">
        <f t="shared" si="253"/>
        <v>0</v>
      </c>
      <c r="Z1424" s="24">
        <f t="shared" si="251"/>
        <v>11129.341278541446</v>
      </c>
      <c r="AB1424" s="24">
        <f t="shared" si="245"/>
        <v>0</v>
      </c>
    </row>
    <row r="1425" x14ac:dyDescent="0.2">
      <c r="I1425" s="25">
        <v>1420</v>
      </c>
      <c r="J1425" s="29">
        <v>0</v>
      </c>
      <c r="L1425" s="25">
        <v>13956.890259039401</v>
      </c>
      <c r="N1425" s="25">
        <v>1420</v>
      </c>
      <c r="O1425" s="25">
        <f t="shared" si="246"/>
        <v>11095.727755936325</v>
      </c>
      <c r="P1425" s="25">
        <f t="shared" si="243"/>
        <v>11095.727755936325</v>
      </c>
      <c r="Q1425" s="25">
        <f t="shared" si="244"/>
        <v>0</v>
      </c>
      <c r="R1425" s="25">
        <f t="shared" si="247"/>
        <v>11095.727755936325</v>
      </c>
      <c r="S1425" s="25">
        <f t="shared" si="248"/>
        <v>0</v>
      </c>
      <c r="T1425" s="25" t="str">
        <f t="shared" si="249"/>
        <v>drain</v>
      </c>
      <c r="V1425" s="25">
        <f t="shared" si="252"/>
        <v>0</v>
      </c>
      <c r="W1425" s="25">
        <f t="shared" si="250"/>
        <v>0</v>
      </c>
      <c r="X1425" s="25">
        <f t="shared" si="253"/>
        <v>0</v>
      </c>
      <c r="Z1425" s="25">
        <f t="shared" si="251"/>
        <v>11095.727755936325</v>
      </c>
      <c r="AB1425" s="25">
        <f t="shared" si="245"/>
        <v>0</v>
      </c>
    </row>
    <row r="1426" x14ac:dyDescent="0.2">
      <c r="I1426" s="24">
        <v>1421</v>
      </c>
      <c r="J1426" s="28">
        <v>0</v>
      </c>
      <c r="L1426" s="24">
        <v>13976.400551271438</v>
      </c>
      <c r="N1426" s="24">
        <v>1421</v>
      </c>
      <c r="O1426" s="24">
        <f t="shared" si="246"/>
        <v>11111.238438260794</v>
      </c>
      <c r="P1426" s="24">
        <f t="shared" si="243"/>
        <v>11111.238438260794</v>
      </c>
      <c r="Q1426" s="24">
        <f t="shared" si="244"/>
        <v>0</v>
      </c>
      <c r="R1426" s="24">
        <f t="shared" si="247"/>
        <v>11111.238438260794</v>
      </c>
      <c r="S1426" s="24">
        <f t="shared" si="248"/>
        <v>0</v>
      </c>
      <c r="T1426" s="24" t="str">
        <f t="shared" si="249"/>
        <v>drain</v>
      </c>
      <c r="V1426" s="24">
        <f t="shared" si="252"/>
        <v>0</v>
      </c>
      <c r="W1426" s="24">
        <f t="shared" si="250"/>
        <v>0</v>
      </c>
      <c r="X1426" s="24">
        <f t="shared" si="253"/>
        <v>0</v>
      </c>
      <c r="Z1426" s="24">
        <f t="shared" si="251"/>
        <v>11111.238438260794</v>
      </c>
      <c r="AB1426" s="24">
        <f t="shared" si="245"/>
        <v>0</v>
      </c>
    </row>
    <row r="1427" x14ac:dyDescent="0.2">
      <c r="I1427" s="25">
        <v>1422</v>
      </c>
      <c r="J1427" s="29">
        <v>0</v>
      </c>
      <c r="L1427" s="25">
        <v>14481.53225288391</v>
      </c>
      <c r="N1427" s="25">
        <v>1422</v>
      </c>
      <c r="O1427" s="25">
        <f t="shared" si="246"/>
        <v>11512.81814104271</v>
      </c>
      <c r="P1427" s="25">
        <f t="shared" si="243"/>
        <v>11512.81814104271</v>
      </c>
      <c r="Q1427" s="25">
        <f t="shared" si="244"/>
        <v>0</v>
      </c>
      <c r="R1427" s="25">
        <f t="shared" si="247"/>
        <v>11512.81814104271</v>
      </c>
      <c r="S1427" s="25">
        <f t="shared" si="248"/>
        <v>0</v>
      </c>
      <c r="T1427" s="25" t="str">
        <f t="shared" si="249"/>
        <v>drain</v>
      </c>
      <c r="V1427" s="25">
        <f t="shared" si="252"/>
        <v>0</v>
      </c>
      <c r="W1427" s="25">
        <f t="shared" si="250"/>
        <v>0</v>
      </c>
      <c r="X1427" s="25">
        <f t="shared" si="253"/>
        <v>0</v>
      </c>
      <c r="Z1427" s="25">
        <f t="shared" si="251"/>
        <v>11512.81814104271</v>
      </c>
      <c r="AB1427" s="25">
        <f t="shared" si="245"/>
        <v>0</v>
      </c>
    </row>
    <row r="1428" x14ac:dyDescent="0.2">
      <c r="I1428" s="24">
        <v>1423</v>
      </c>
      <c r="J1428" s="28">
        <v>0</v>
      </c>
      <c r="L1428" s="24">
        <v>15268.955170965193</v>
      </c>
      <c r="N1428" s="24">
        <v>1423</v>
      </c>
      <c r="O1428" s="24">
        <f t="shared" si="246"/>
        <v>12138.819360917329</v>
      </c>
      <c r="P1428" s="24">
        <f t="shared" si="243"/>
        <v>12138.819360917329</v>
      </c>
      <c r="Q1428" s="24">
        <f t="shared" si="244"/>
        <v>0</v>
      </c>
      <c r="R1428" s="24">
        <f t="shared" si="247"/>
        <v>12138.819360917329</v>
      </c>
      <c r="S1428" s="24">
        <f t="shared" si="248"/>
        <v>0</v>
      </c>
      <c r="T1428" s="24" t="str">
        <f t="shared" si="249"/>
        <v>drain</v>
      </c>
      <c r="V1428" s="24">
        <f t="shared" si="252"/>
        <v>0</v>
      </c>
      <c r="W1428" s="24">
        <f t="shared" si="250"/>
        <v>0</v>
      </c>
      <c r="X1428" s="24">
        <f t="shared" si="253"/>
        <v>0</v>
      </c>
      <c r="Z1428" s="24">
        <f t="shared" si="251"/>
        <v>12138.819360917329</v>
      </c>
      <c r="AB1428" s="24">
        <f t="shared" si="245"/>
        <v>0</v>
      </c>
    </row>
    <row r="1429" x14ac:dyDescent="0.2">
      <c r="I1429" s="25">
        <v>1424</v>
      </c>
      <c r="J1429" s="29">
        <v>3.0908749999999999E-2</v>
      </c>
      <c r="L1429" s="25">
        <v>16565.54875087738</v>
      </c>
      <c r="N1429" s="25">
        <v>1424</v>
      </c>
      <c r="O1429" s="25">
        <f t="shared" si="246"/>
        <v>13169.611256947517</v>
      </c>
      <c r="P1429" s="25">
        <f t="shared" si="243"/>
        <v>13169.611256947517</v>
      </c>
      <c r="Q1429" s="25">
        <f t="shared" si="244"/>
        <v>2472.6999999999998</v>
      </c>
      <c r="R1429" s="25">
        <f t="shared" si="247"/>
        <v>10696.911256947518</v>
      </c>
      <c r="S1429" s="25">
        <f t="shared" si="248"/>
        <v>0</v>
      </c>
      <c r="T1429" s="25" t="str">
        <f t="shared" si="249"/>
        <v>drain</v>
      </c>
      <c r="V1429" s="25">
        <f t="shared" si="252"/>
        <v>0</v>
      </c>
      <c r="W1429" s="25">
        <f t="shared" si="250"/>
        <v>0</v>
      </c>
      <c r="X1429" s="25">
        <f t="shared" si="253"/>
        <v>0</v>
      </c>
      <c r="Z1429" s="25">
        <f t="shared" si="251"/>
        <v>10696.911256947518</v>
      </c>
      <c r="AB1429" s="25">
        <f t="shared" si="245"/>
        <v>0</v>
      </c>
    </row>
    <row r="1430" x14ac:dyDescent="0.2">
      <c r="I1430" s="24">
        <v>1425</v>
      </c>
      <c r="J1430" s="28">
        <v>6.0931999000000001E-2</v>
      </c>
      <c r="L1430" s="24">
        <v>17851.656855583191</v>
      </c>
      <c r="N1430" s="24">
        <v>1425</v>
      </c>
      <c r="O1430" s="24">
        <f t="shared" si="246"/>
        <v>14192.067200188638</v>
      </c>
      <c r="P1430" s="24">
        <f t="shared" si="243"/>
        <v>14192.067200188638</v>
      </c>
      <c r="Q1430" s="24">
        <f t="shared" si="244"/>
        <v>4874.5599199999997</v>
      </c>
      <c r="R1430" s="24">
        <f t="shared" si="247"/>
        <v>9317.5072801886381</v>
      </c>
      <c r="S1430" s="24">
        <f t="shared" si="248"/>
        <v>0</v>
      </c>
      <c r="T1430" s="24" t="str">
        <f t="shared" si="249"/>
        <v>drain</v>
      </c>
      <c r="V1430" s="24">
        <f t="shared" si="252"/>
        <v>0</v>
      </c>
      <c r="W1430" s="24">
        <f t="shared" si="250"/>
        <v>0</v>
      </c>
      <c r="X1430" s="24">
        <f t="shared" si="253"/>
        <v>0</v>
      </c>
      <c r="Z1430" s="24">
        <f t="shared" si="251"/>
        <v>9317.5072801886381</v>
      </c>
      <c r="AB1430" s="24">
        <f t="shared" si="245"/>
        <v>0</v>
      </c>
    </row>
    <row r="1431" x14ac:dyDescent="0.2">
      <c r="I1431" s="25">
        <v>1426</v>
      </c>
      <c r="J1431" s="29">
        <v>0.57203170599999997</v>
      </c>
      <c r="L1431" s="25">
        <v>18685.256472313402</v>
      </c>
      <c r="N1431" s="25">
        <v>1426</v>
      </c>
      <c r="O1431" s="25">
        <f t="shared" si="246"/>
        <v>14854.778895489155</v>
      </c>
      <c r="P1431" s="25">
        <f t="shared" si="243"/>
        <v>14854.778895489155</v>
      </c>
      <c r="Q1431" s="25">
        <f t="shared" si="244"/>
        <v>45762.536479999995</v>
      </c>
      <c r="R1431" s="25">
        <f t="shared" si="247"/>
        <v>0</v>
      </c>
      <c r="S1431" s="25">
        <f t="shared" si="248"/>
        <v>30907.75758451084</v>
      </c>
      <c r="T1431" s="25" t="str">
        <f t="shared" si="249"/>
        <v>charge</v>
      </c>
      <c r="V1431" s="25">
        <f t="shared" si="252"/>
        <v>4000</v>
      </c>
      <c r="W1431" s="25">
        <f t="shared" si="250"/>
        <v>4000</v>
      </c>
      <c r="X1431" s="25">
        <f t="shared" si="253"/>
        <v>0</v>
      </c>
      <c r="Z1431" s="25">
        <f t="shared" si="251"/>
        <v>0</v>
      </c>
      <c r="AB1431" s="25">
        <f t="shared" si="245"/>
        <v>26907.75758451084</v>
      </c>
    </row>
    <row r="1432" x14ac:dyDescent="0.2">
      <c r="I1432" s="24">
        <v>1427</v>
      </c>
      <c r="J1432" s="28">
        <v>0.66738649299999997</v>
      </c>
      <c r="L1432" s="24">
        <v>19649.987854599953</v>
      </c>
      <c r="N1432" s="24">
        <v>1427</v>
      </c>
      <c r="O1432" s="24">
        <f t="shared" si="246"/>
        <v>15621.740344406962</v>
      </c>
      <c r="P1432" s="24">
        <f t="shared" si="243"/>
        <v>15621.740344406962</v>
      </c>
      <c r="Q1432" s="24">
        <f t="shared" si="244"/>
        <v>53390.919439999998</v>
      </c>
      <c r="R1432" s="24">
        <f t="shared" si="247"/>
        <v>0</v>
      </c>
      <c r="S1432" s="24">
        <f t="shared" si="248"/>
        <v>37769.179095593034</v>
      </c>
      <c r="T1432" s="24" t="str">
        <f t="shared" si="249"/>
        <v>charge</v>
      </c>
      <c r="V1432" s="24">
        <f t="shared" si="252"/>
        <v>0</v>
      </c>
      <c r="W1432" s="24">
        <f t="shared" si="250"/>
        <v>4000</v>
      </c>
      <c r="X1432" s="24">
        <f t="shared" si="253"/>
        <v>0</v>
      </c>
      <c r="Z1432" s="24">
        <f t="shared" si="251"/>
        <v>0</v>
      </c>
      <c r="AB1432" s="24">
        <f t="shared" si="245"/>
        <v>37769.179095593034</v>
      </c>
    </row>
    <row r="1433" x14ac:dyDescent="0.2">
      <c r="I1433" s="25">
        <v>1428</v>
      </c>
      <c r="J1433" s="29">
        <v>0.58600304199999997</v>
      </c>
      <c r="L1433" s="25">
        <v>20082.299055206775</v>
      </c>
      <c r="N1433" s="25">
        <v>1428</v>
      </c>
      <c r="O1433" s="25">
        <f t="shared" si="246"/>
        <v>15965.427748889388</v>
      </c>
      <c r="P1433" s="25">
        <f t="shared" si="243"/>
        <v>15965.427748889388</v>
      </c>
      <c r="Q1433" s="25">
        <f t="shared" si="244"/>
        <v>46880.24336</v>
      </c>
      <c r="R1433" s="25">
        <f t="shared" si="247"/>
        <v>0</v>
      </c>
      <c r="S1433" s="25">
        <f t="shared" si="248"/>
        <v>30914.815611110615</v>
      </c>
      <c r="T1433" s="25" t="str">
        <f t="shared" si="249"/>
        <v>charge</v>
      </c>
      <c r="V1433" s="25">
        <f t="shared" si="252"/>
        <v>0</v>
      </c>
      <c r="W1433" s="25">
        <f t="shared" si="250"/>
        <v>4000</v>
      </c>
      <c r="X1433" s="25">
        <f t="shared" si="253"/>
        <v>0</v>
      </c>
      <c r="Z1433" s="25">
        <f t="shared" si="251"/>
        <v>0</v>
      </c>
      <c r="AB1433" s="25">
        <f t="shared" si="245"/>
        <v>30914.815611110615</v>
      </c>
    </row>
    <row r="1434" x14ac:dyDescent="0.2">
      <c r="I1434" s="24">
        <v>1429</v>
      </c>
      <c r="J1434" s="28">
        <v>0.66957007299999993</v>
      </c>
      <c r="L1434" s="24">
        <v>20780.417843198775</v>
      </c>
      <c r="N1434" s="24">
        <v>1429</v>
      </c>
      <c r="O1434" s="24">
        <f t="shared" si="246"/>
        <v>16520.432185343027</v>
      </c>
      <c r="P1434" s="24">
        <f t="shared" si="243"/>
        <v>16520.432185343027</v>
      </c>
      <c r="Q1434" s="24">
        <f t="shared" si="244"/>
        <v>53565.605839999997</v>
      </c>
      <c r="R1434" s="24">
        <f t="shared" si="247"/>
        <v>0</v>
      </c>
      <c r="S1434" s="24">
        <f t="shared" si="248"/>
        <v>37045.173654656974</v>
      </c>
      <c r="T1434" s="24" t="str">
        <f t="shared" si="249"/>
        <v>charge</v>
      </c>
      <c r="V1434" s="24">
        <f t="shared" si="252"/>
        <v>0</v>
      </c>
      <c r="W1434" s="24">
        <f t="shared" si="250"/>
        <v>4000</v>
      </c>
      <c r="X1434" s="24">
        <f t="shared" si="253"/>
        <v>0</v>
      </c>
      <c r="Z1434" s="24">
        <f t="shared" si="251"/>
        <v>0</v>
      </c>
      <c r="AB1434" s="24">
        <f t="shared" si="245"/>
        <v>37045.173654656974</v>
      </c>
    </row>
    <row r="1435" x14ac:dyDescent="0.2">
      <c r="I1435" s="25">
        <v>1430</v>
      </c>
      <c r="J1435" s="29">
        <v>0.63639058299999995</v>
      </c>
      <c r="L1435" s="25">
        <v>21532.804129123688</v>
      </c>
      <c r="N1435" s="25">
        <v>1430</v>
      </c>
      <c r="O1435" s="25">
        <f t="shared" si="246"/>
        <v>17118.579282653332</v>
      </c>
      <c r="P1435" s="25">
        <f t="shared" si="243"/>
        <v>17118.579282653332</v>
      </c>
      <c r="Q1435" s="25">
        <f t="shared" si="244"/>
        <v>50911.246639999998</v>
      </c>
      <c r="R1435" s="25">
        <f t="shared" si="247"/>
        <v>0</v>
      </c>
      <c r="S1435" s="25">
        <f t="shared" si="248"/>
        <v>33792.667357346669</v>
      </c>
      <c r="T1435" s="25" t="str">
        <f t="shared" si="249"/>
        <v>charge</v>
      </c>
      <c r="V1435" s="25">
        <f t="shared" si="252"/>
        <v>0</v>
      </c>
      <c r="W1435" s="25">
        <f t="shared" si="250"/>
        <v>4000</v>
      </c>
      <c r="X1435" s="25">
        <f t="shared" si="253"/>
        <v>0</v>
      </c>
      <c r="Z1435" s="25">
        <f t="shared" si="251"/>
        <v>0</v>
      </c>
      <c r="AB1435" s="25">
        <f t="shared" si="245"/>
        <v>33792.667357346669</v>
      </c>
    </row>
    <row r="1436" x14ac:dyDescent="0.2">
      <c r="I1436" s="24">
        <v>1431</v>
      </c>
      <c r="J1436" s="28">
        <v>0.35224065999999998</v>
      </c>
      <c r="L1436" s="24">
        <v>21631.830272841453</v>
      </c>
      <c r="N1436" s="24">
        <v>1431</v>
      </c>
      <c r="O1436" s="24">
        <f t="shared" si="246"/>
        <v>17197.305066908957</v>
      </c>
      <c r="P1436" s="24">
        <f t="shared" si="243"/>
        <v>17197.305066908957</v>
      </c>
      <c r="Q1436" s="24">
        <f t="shared" si="244"/>
        <v>28179.252799999998</v>
      </c>
      <c r="R1436" s="24">
        <f t="shared" si="247"/>
        <v>0</v>
      </c>
      <c r="S1436" s="24">
        <f t="shared" si="248"/>
        <v>10981.947733091041</v>
      </c>
      <c r="T1436" s="24" t="str">
        <f t="shared" si="249"/>
        <v>charge</v>
      </c>
      <c r="V1436" s="24">
        <f t="shared" si="252"/>
        <v>0</v>
      </c>
      <c r="W1436" s="24">
        <f t="shared" si="250"/>
        <v>4000</v>
      </c>
      <c r="X1436" s="24">
        <f t="shared" si="253"/>
        <v>0</v>
      </c>
      <c r="Z1436" s="24">
        <f t="shared" si="251"/>
        <v>0</v>
      </c>
      <c r="AB1436" s="24">
        <f t="shared" si="245"/>
        <v>10981.947733091041</v>
      </c>
    </row>
    <row r="1437" x14ac:dyDescent="0.2">
      <c r="I1437" s="25">
        <v>1432</v>
      </c>
      <c r="J1437" s="29">
        <v>0.50958174599999995</v>
      </c>
      <c r="L1437" s="25">
        <v>21314.411300587653</v>
      </c>
      <c r="N1437" s="25">
        <v>1432</v>
      </c>
      <c r="O1437" s="25">
        <f t="shared" si="246"/>
        <v>16944.956983967186</v>
      </c>
      <c r="P1437" s="25">
        <f t="shared" si="243"/>
        <v>16944.956983967186</v>
      </c>
      <c r="Q1437" s="25">
        <f t="shared" si="244"/>
        <v>40766.539679999994</v>
      </c>
      <c r="R1437" s="25">
        <f t="shared" si="247"/>
        <v>0</v>
      </c>
      <c r="S1437" s="25">
        <f t="shared" si="248"/>
        <v>23821.582696032809</v>
      </c>
      <c r="T1437" s="25" t="str">
        <f t="shared" si="249"/>
        <v>charge</v>
      </c>
      <c r="V1437" s="25">
        <f t="shared" si="252"/>
        <v>0</v>
      </c>
      <c r="W1437" s="25">
        <f t="shared" si="250"/>
        <v>4000</v>
      </c>
      <c r="X1437" s="25">
        <f t="shared" si="253"/>
        <v>0</v>
      </c>
      <c r="Z1437" s="25">
        <f t="shared" si="251"/>
        <v>0</v>
      </c>
      <c r="AB1437" s="25">
        <f t="shared" si="245"/>
        <v>23821.582696032809</v>
      </c>
    </row>
    <row r="1438" x14ac:dyDescent="0.2">
      <c r="I1438" s="24">
        <v>1433</v>
      </c>
      <c r="J1438" s="28">
        <v>3.5401559999999999E-2</v>
      </c>
      <c r="L1438" s="24">
        <v>21053.637138557431</v>
      </c>
      <c r="N1438" s="24">
        <v>1433</v>
      </c>
      <c r="O1438" s="24">
        <f t="shared" si="246"/>
        <v>16737.641525153158</v>
      </c>
      <c r="P1438" s="24">
        <f t="shared" si="243"/>
        <v>16737.641525153158</v>
      </c>
      <c r="Q1438" s="24">
        <f t="shared" si="244"/>
        <v>2832.1248000000001</v>
      </c>
      <c r="R1438" s="24">
        <f t="shared" si="247"/>
        <v>13905.516725153158</v>
      </c>
      <c r="S1438" s="24">
        <f t="shared" si="248"/>
        <v>0</v>
      </c>
      <c r="T1438" s="24" t="str">
        <f t="shared" si="249"/>
        <v>drain</v>
      </c>
      <c r="V1438" s="24">
        <f t="shared" si="252"/>
        <v>0</v>
      </c>
      <c r="W1438" s="24">
        <f t="shared" si="250"/>
        <v>0</v>
      </c>
      <c r="X1438" s="24">
        <f t="shared" si="253"/>
        <v>4000</v>
      </c>
      <c r="Z1438" s="24">
        <f t="shared" si="251"/>
        <v>9905.5167251531584</v>
      </c>
      <c r="AB1438" s="24">
        <f t="shared" si="245"/>
        <v>0</v>
      </c>
    </row>
    <row r="1439" x14ac:dyDescent="0.2">
      <c r="I1439" s="25">
        <v>1434</v>
      </c>
      <c r="J1439" s="29">
        <v>4.8790256000000004E-2</v>
      </c>
      <c r="L1439" s="25">
        <v>20671.928972315785</v>
      </c>
      <c r="N1439" s="25">
        <v>1434</v>
      </c>
      <c r="O1439" s="25">
        <f t="shared" si="246"/>
        <v>16434.18353299105</v>
      </c>
      <c r="P1439" s="25">
        <f t="shared" si="243"/>
        <v>16434.18353299105</v>
      </c>
      <c r="Q1439" s="25">
        <f t="shared" si="244"/>
        <v>3903.2204800000004</v>
      </c>
      <c r="R1439" s="25">
        <f t="shared" si="247"/>
        <v>12530.96305299105</v>
      </c>
      <c r="S1439" s="25">
        <f t="shared" si="248"/>
        <v>0</v>
      </c>
      <c r="T1439" s="25" t="str">
        <f t="shared" si="249"/>
        <v>drain</v>
      </c>
      <c r="V1439" s="25">
        <f t="shared" si="252"/>
        <v>0</v>
      </c>
      <c r="W1439" s="25">
        <f t="shared" si="250"/>
        <v>0</v>
      </c>
      <c r="X1439" s="25">
        <f t="shared" si="253"/>
        <v>0</v>
      </c>
      <c r="Z1439" s="25">
        <f t="shared" si="251"/>
        <v>12530.96305299105</v>
      </c>
      <c r="AB1439" s="25">
        <f t="shared" si="245"/>
        <v>0</v>
      </c>
    </row>
    <row r="1440" x14ac:dyDescent="0.2">
      <c r="I1440" s="24">
        <v>1435</v>
      </c>
      <c r="J1440" s="28">
        <v>0</v>
      </c>
      <c r="L1440" s="24">
        <v>23071.519204437733</v>
      </c>
      <c r="N1440" s="24">
        <v>1435</v>
      </c>
      <c r="O1440" s="24">
        <f t="shared" si="246"/>
        <v>18341.857767527999</v>
      </c>
      <c r="P1440" s="24">
        <f t="shared" si="243"/>
        <v>18341.857767527999</v>
      </c>
      <c r="Q1440" s="24">
        <f t="shared" si="244"/>
        <v>0</v>
      </c>
      <c r="R1440" s="24">
        <f t="shared" si="247"/>
        <v>18341.857767527999</v>
      </c>
      <c r="S1440" s="24">
        <f t="shared" si="248"/>
        <v>0</v>
      </c>
      <c r="T1440" s="24" t="str">
        <f t="shared" si="249"/>
        <v>drain</v>
      </c>
      <c r="V1440" s="24">
        <f t="shared" si="252"/>
        <v>0</v>
      </c>
      <c r="W1440" s="24">
        <f t="shared" si="250"/>
        <v>0</v>
      </c>
      <c r="X1440" s="24">
        <f t="shared" si="253"/>
        <v>0</v>
      </c>
      <c r="Z1440" s="24">
        <f t="shared" si="251"/>
        <v>18341.857767527999</v>
      </c>
      <c r="AB1440" s="24">
        <f t="shared" si="245"/>
        <v>0</v>
      </c>
    </row>
    <row r="1441" x14ac:dyDescent="0.2">
      <c r="I1441" s="25">
        <v>1436</v>
      </c>
      <c r="J1441" s="29">
        <v>0</v>
      </c>
      <c r="L1441" s="25">
        <v>23894.395520496368</v>
      </c>
      <c r="N1441" s="25">
        <v>1436</v>
      </c>
      <c r="O1441" s="25">
        <f t="shared" si="246"/>
        <v>18996.044438794612</v>
      </c>
      <c r="P1441" s="25">
        <f t="shared" si="243"/>
        <v>18996.044438794612</v>
      </c>
      <c r="Q1441" s="25">
        <f t="shared" si="244"/>
        <v>0</v>
      </c>
      <c r="R1441" s="25">
        <f t="shared" si="247"/>
        <v>18996.044438794612</v>
      </c>
      <c r="S1441" s="25">
        <f t="shared" si="248"/>
        <v>0</v>
      </c>
      <c r="T1441" s="25" t="str">
        <f t="shared" si="249"/>
        <v>drain</v>
      </c>
      <c r="V1441" s="25">
        <f t="shared" si="252"/>
        <v>0</v>
      </c>
      <c r="W1441" s="25">
        <f t="shared" si="250"/>
        <v>0</v>
      </c>
      <c r="X1441" s="25">
        <f t="shared" si="253"/>
        <v>0</v>
      </c>
      <c r="Z1441" s="25">
        <f t="shared" si="251"/>
        <v>18996.044438794612</v>
      </c>
      <c r="AB1441" s="25">
        <f t="shared" si="245"/>
        <v>0</v>
      </c>
    </row>
    <row r="1442" x14ac:dyDescent="0.2">
      <c r="I1442" s="24">
        <v>1437</v>
      </c>
      <c r="J1442" s="28">
        <v>0</v>
      </c>
      <c r="L1442" s="24">
        <v>23686.021323490142</v>
      </c>
      <c r="N1442" s="24">
        <v>1437</v>
      </c>
      <c r="O1442" s="24">
        <f t="shared" si="246"/>
        <v>18830.386952174664</v>
      </c>
      <c r="P1442" s="24">
        <f t="shared" si="243"/>
        <v>18830.386952174664</v>
      </c>
      <c r="Q1442" s="24">
        <f t="shared" si="244"/>
        <v>0</v>
      </c>
      <c r="R1442" s="24">
        <f t="shared" si="247"/>
        <v>18830.386952174664</v>
      </c>
      <c r="S1442" s="24">
        <f t="shared" si="248"/>
        <v>0</v>
      </c>
      <c r="T1442" s="24" t="str">
        <f t="shared" si="249"/>
        <v>drain</v>
      </c>
      <c r="V1442" s="24">
        <f t="shared" si="252"/>
        <v>0</v>
      </c>
      <c r="W1442" s="24">
        <f t="shared" si="250"/>
        <v>0</v>
      </c>
      <c r="X1442" s="24">
        <f t="shared" si="253"/>
        <v>0</v>
      </c>
      <c r="Z1442" s="24">
        <f t="shared" si="251"/>
        <v>18830.386952174664</v>
      </c>
      <c r="AB1442" s="24">
        <f t="shared" si="245"/>
        <v>0</v>
      </c>
    </row>
    <row r="1443" x14ac:dyDescent="0.2">
      <c r="I1443" s="25">
        <v>1438</v>
      </c>
      <c r="J1443" s="29">
        <v>0</v>
      </c>
      <c r="L1443" s="25">
        <v>22909.230988788604</v>
      </c>
      <c r="N1443" s="25">
        <v>1438</v>
      </c>
      <c r="O1443" s="25">
        <f t="shared" si="246"/>
        <v>18212.838636086941</v>
      </c>
      <c r="P1443" s="25">
        <f t="shared" si="243"/>
        <v>18212.838636086941</v>
      </c>
      <c r="Q1443" s="25">
        <f t="shared" si="244"/>
        <v>0</v>
      </c>
      <c r="R1443" s="25">
        <f t="shared" si="247"/>
        <v>18212.838636086941</v>
      </c>
      <c r="S1443" s="25">
        <f t="shared" si="248"/>
        <v>0</v>
      </c>
      <c r="T1443" s="25" t="str">
        <f t="shared" si="249"/>
        <v>drain</v>
      </c>
      <c r="V1443" s="25">
        <f t="shared" si="252"/>
        <v>0</v>
      </c>
      <c r="W1443" s="25">
        <f t="shared" si="250"/>
        <v>0</v>
      </c>
      <c r="X1443" s="25">
        <f t="shared" si="253"/>
        <v>0</v>
      </c>
      <c r="Z1443" s="25">
        <f t="shared" si="251"/>
        <v>18212.838636086941</v>
      </c>
      <c r="AB1443" s="25">
        <f t="shared" si="245"/>
        <v>0</v>
      </c>
    </row>
    <row r="1444" x14ac:dyDescent="0.2">
      <c r="I1444" s="24">
        <v>1439</v>
      </c>
      <c r="J1444" s="28">
        <v>0</v>
      </c>
      <c r="L1444" s="24">
        <v>21395.844662761687</v>
      </c>
      <c r="N1444" s="24">
        <v>1439</v>
      </c>
      <c r="O1444" s="24">
        <f t="shared" si="246"/>
        <v>17009.696506895543</v>
      </c>
      <c r="P1444" s="24">
        <f t="shared" si="243"/>
        <v>17009.696506895543</v>
      </c>
      <c r="Q1444" s="24">
        <f t="shared" si="244"/>
        <v>0</v>
      </c>
      <c r="R1444" s="24">
        <f t="shared" si="247"/>
        <v>17009.696506895543</v>
      </c>
      <c r="S1444" s="24">
        <f t="shared" si="248"/>
        <v>0</v>
      </c>
      <c r="T1444" s="24" t="str">
        <f t="shared" si="249"/>
        <v>drain</v>
      </c>
      <c r="V1444" s="24">
        <f t="shared" si="252"/>
        <v>0</v>
      </c>
      <c r="W1444" s="24">
        <f t="shared" si="250"/>
        <v>0</v>
      </c>
      <c r="X1444" s="24">
        <f t="shared" si="253"/>
        <v>0</v>
      </c>
      <c r="Z1444" s="24">
        <f t="shared" si="251"/>
        <v>17009.696506895543</v>
      </c>
      <c r="AB1444" s="24">
        <f t="shared" si="245"/>
        <v>0</v>
      </c>
    </row>
    <row r="1445" x14ac:dyDescent="0.2">
      <c r="I1445" s="25">
        <v>1440</v>
      </c>
      <c r="J1445" s="29">
        <v>0</v>
      </c>
      <c r="L1445" s="25">
        <v>19242.817114162444</v>
      </c>
      <c r="N1445" s="25">
        <v>1440</v>
      </c>
      <c r="O1445" s="25">
        <f t="shared" si="246"/>
        <v>15298.039605759144</v>
      </c>
      <c r="P1445" s="25">
        <f t="shared" si="243"/>
        <v>15298.039605759144</v>
      </c>
      <c r="Q1445" s="25">
        <f t="shared" si="244"/>
        <v>0</v>
      </c>
      <c r="R1445" s="25">
        <f t="shared" si="247"/>
        <v>15298.039605759144</v>
      </c>
      <c r="S1445" s="25">
        <f t="shared" si="248"/>
        <v>0</v>
      </c>
      <c r="T1445" s="25" t="str">
        <f t="shared" si="249"/>
        <v>drain</v>
      </c>
      <c r="V1445" s="25">
        <f t="shared" si="252"/>
        <v>0</v>
      </c>
      <c r="W1445" s="25">
        <f t="shared" si="250"/>
        <v>0</v>
      </c>
      <c r="X1445" s="25">
        <f t="shared" si="253"/>
        <v>0</v>
      </c>
      <c r="Z1445" s="25">
        <f t="shared" si="251"/>
        <v>15298.039605759144</v>
      </c>
      <c r="AB1445" s="25">
        <f t="shared" si="245"/>
        <v>0</v>
      </c>
    </row>
    <row r="1446" x14ac:dyDescent="0.2">
      <c r="I1446" s="24">
        <v>1441</v>
      </c>
      <c r="J1446" s="28">
        <v>0</v>
      </c>
      <c r="L1446" s="24">
        <v>16812.557495403289</v>
      </c>
      <c r="N1446" s="24">
        <v>1441</v>
      </c>
      <c r="O1446" s="24">
        <f t="shared" si="246"/>
        <v>13365.983208845615</v>
      </c>
      <c r="P1446" s="24">
        <f t="shared" si="243"/>
        <v>13365.983208845615</v>
      </c>
      <c r="Q1446" s="24">
        <f t="shared" si="244"/>
        <v>0</v>
      </c>
      <c r="R1446" s="24">
        <f t="shared" si="247"/>
        <v>13365.983208845615</v>
      </c>
      <c r="S1446" s="24">
        <f t="shared" si="248"/>
        <v>0</v>
      </c>
      <c r="T1446" s="24" t="str">
        <f t="shared" si="249"/>
        <v>drain</v>
      </c>
      <c r="V1446" s="24">
        <f t="shared" si="252"/>
        <v>0</v>
      </c>
      <c r="W1446" s="24">
        <f t="shared" si="250"/>
        <v>0</v>
      </c>
      <c r="X1446" s="24">
        <f t="shared" si="253"/>
        <v>0</v>
      </c>
      <c r="Z1446" s="24">
        <f t="shared" si="251"/>
        <v>13365.983208845615</v>
      </c>
      <c r="AB1446" s="24">
        <f t="shared" si="245"/>
        <v>0</v>
      </c>
    </row>
    <row r="1447" x14ac:dyDescent="0.2">
      <c r="I1447" s="25">
        <v>1442</v>
      </c>
      <c r="J1447" s="29">
        <v>0</v>
      </c>
      <c r="L1447" s="25">
        <v>14920.689937400817</v>
      </c>
      <c r="N1447" s="25">
        <v>1442</v>
      </c>
      <c r="O1447" s="25">
        <f t="shared" si="246"/>
        <v>11861.94850023365</v>
      </c>
      <c r="P1447" s="25">
        <f t="shared" si="243"/>
        <v>11861.94850023365</v>
      </c>
      <c r="Q1447" s="25">
        <f t="shared" si="244"/>
        <v>0</v>
      </c>
      <c r="R1447" s="25">
        <f t="shared" si="247"/>
        <v>11861.94850023365</v>
      </c>
      <c r="S1447" s="25">
        <f t="shared" si="248"/>
        <v>0</v>
      </c>
      <c r="T1447" s="25" t="str">
        <f t="shared" si="249"/>
        <v>drain</v>
      </c>
      <c r="V1447" s="25">
        <f t="shared" si="252"/>
        <v>0</v>
      </c>
      <c r="W1447" s="25">
        <f t="shared" si="250"/>
        <v>0</v>
      </c>
      <c r="X1447" s="25">
        <f t="shared" si="253"/>
        <v>0</v>
      </c>
      <c r="Z1447" s="25">
        <f t="shared" si="251"/>
        <v>11861.94850023365</v>
      </c>
      <c r="AB1447" s="25">
        <f t="shared" si="245"/>
        <v>0</v>
      </c>
    </row>
    <row r="1448" x14ac:dyDescent="0.2">
      <c r="I1448" s="24">
        <v>1443</v>
      </c>
      <c r="J1448" s="28">
        <v>0</v>
      </c>
      <c r="L1448" s="24">
        <v>14253.845681190489</v>
      </c>
      <c r="N1448" s="24">
        <v>1443</v>
      </c>
      <c r="O1448" s="24">
        <f t="shared" si="246"/>
        <v>11331.807316546439</v>
      </c>
      <c r="P1448" s="24">
        <f t="shared" si="243"/>
        <v>11331.807316546439</v>
      </c>
      <c r="Q1448" s="24">
        <f t="shared" si="244"/>
        <v>0</v>
      </c>
      <c r="R1448" s="24">
        <f t="shared" si="247"/>
        <v>11331.807316546439</v>
      </c>
      <c r="S1448" s="24">
        <f t="shared" si="248"/>
        <v>0</v>
      </c>
      <c r="T1448" s="24" t="str">
        <f t="shared" si="249"/>
        <v>drain</v>
      </c>
      <c r="V1448" s="24">
        <f t="shared" si="252"/>
        <v>0</v>
      </c>
      <c r="W1448" s="24">
        <f t="shared" si="250"/>
        <v>0</v>
      </c>
      <c r="X1448" s="24">
        <f t="shared" si="253"/>
        <v>0</v>
      </c>
      <c r="Z1448" s="24">
        <f t="shared" si="251"/>
        <v>11331.807316546439</v>
      </c>
      <c r="AB1448" s="24">
        <f t="shared" si="245"/>
        <v>0</v>
      </c>
    </row>
    <row r="1449" x14ac:dyDescent="0.2">
      <c r="I1449" s="25">
        <v>1444</v>
      </c>
      <c r="J1449" s="29">
        <v>0</v>
      </c>
      <c r="L1449" s="25">
        <v>14053.048400688171</v>
      </c>
      <c r="N1449" s="25">
        <v>1444</v>
      </c>
      <c r="O1449" s="25">
        <f t="shared" si="246"/>
        <v>11172.173478547096</v>
      </c>
      <c r="P1449" s="25">
        <f t="shared" si="243"/>
        <v>11172.173478547096</v>
      </c>
      <c r="Q1449" s="25">
        <f t="shared" si="244"/>
        <v>0</v>
      </c>
      <c r="R1449" s="25">
        <f t="shared" si="247"/>
        <v>11172.173478547096</v>
      </c>
      <c r="S1449" s="25">
        <f t="shared" si="248"/>
        <v>0</v>
      </c>
      <c r="T1449" s="25" t="str">
        <f t="shared" si="249"/>
        <v>drain</v>
      </c>
      <c r="V1449" s="25">
        <f t="shared" si="252"/>
        <v>0</v>
      </c>
      <c r="W1449" s="25">
        <f t="shared" si="250"/>
        <v>0</v>
      </c>
      <c r="X1449" s="25">
        <f t="shared" si="253"/>
        <v>0</v>
      </c>
      <c r="Z1449" s="25">
        <f t="shared" si="251"/>
        <v>11172.173478547096</v>
      </c>
      <c r="AB1449" s="25">
        <f t="shared" si="245"/>
        <v>0</v>
      </c>
    </row>
    <row r="1450" x14ac:dyDescent="0.2">
      <c r="I1450" s="24">
        <v>1445</v>
      </c>
      <c r="J1450" s="28">
        <v>0</v>
      </c>
      <c r="L1450" s="24">
        <v>14090.490336036681</v>
      </c>
      <c r="N1450" s="24">
        <v>1445</v>
      </c>
      <c r="O1450" s="24">
        <f t="shared" si="246"/>
        <v>11201.939817149161</v>
      </c>
      <c r="P1450" s="24">
        <f t="shared" si="243"/>
        <v>11201.939817149161</v>
      </c>
      <c r="Q1450" s="24">
        <f t="shared" si="244"/>
        <v>0</v>
      </c>
      <c r="R1450" s="24">
        <f t="shared" si="247"/>
        <v>11201.939817149161</v>
      </c>
      <c r="S1450" s="24">
        <f t="shared" si="248"/>
        <v>0</v>
      </c>
      <c r="T1450" s="24" t="str">
        <f t="shared" si="249"/>
        <v>drain</v>
      </c>
      <c r="V1450" s="24">
        <f t="shared" si="252"/>
        <v>0</v>
      </c>
      <c r="W1450" s="24">
        <f t="shared" si="250"/>
        <v>0</v>
      </c>
      <c r="X1450" s="24">
        <f t="shared" si="253"/>
        <v>0</v>
      </c>
      <c r="Z1450" s="24">
        <f t="shared" si="251"/>
        <v>11201.939817149161</v>
      </c>
      <c r="AB1450" s="24">
        <f t="shared" si="245"/>
        <v>0</v>
      </c>
    </row>
    <row r="1451" x14ac:dyDescent="0.2">
      <c r="I1451" s="25">
        <v>1446</v>
      </c>
      <c r="J1451" s="29">
        <v>0</v>
      </c>
      <c r="L1451" s="25">
        <v>14949.092062664031</v>
      </c>
      <c r="N1451" s="25">
        <v>1446</v>
      </c>
      <c r="O1451" s="25">
        <f t="shared" si="246"/>
        <v>11884.528189817906</v>
      </c>
      <c r="P1451" s="25">
        <f t="shared" si="243"/>
        <v>11884.528189817906</v>
      </c>
      <c r="Q1451" s="25">
        <f t="shared" si="244"/>
        <v>0</v>
      </c>
      <c r="R1451" s="25">
        <f t="shared" si="247"/>
        <v>11884.528189817906</v>
      </c>
      <c r="S1451" s="25">
        <f t="shared" si="248"/>
        <v>0</v>
      </c>
      <c r="T1451" s="25" t="str">
        <f t="shared" si="249"/>
        <v>drain</v>
      </c>
      <c r="V1451" s="25">
        <f t="shared" si="252"/>
        <v>0</v>
      </c>
      <c r="W1451" s="25">
        <f t="shared" si="250"/>
        <v>0</v>
      </c>
      <c r="X1451" s="25">
        <f t="shared" si="253"/>
        <v>0</v>
      </c>
      <c r="Z1451" s="25">
        <f t="shared" si="251"/>
        <v>11884.528189817906</v>
      </c>
      <c r="AB1451" s="25">
        <f t="shared" si="245"/>
        <v>0</v>
      </c>
    </row>
    <row r="1452" x14ac:dyDescent="0.2">
      <c r="I1452" s="24">
        <v>1447</v>
      </c>
      <c r="J1452" s="28">
        <v>0</v>
      </c>
      <c r="L1452" s="24">
        <v>15744.301519870756</v>
      </c>
      <c r="N1452" s="24">
        <v>1447</v>
      </c>
      <c r="O1452" s="24">
        <f t="shared" si="246"/>
        <v>12516.719708297253</v>
      </c>
      <c r="P1452" s="24">
        <f t="shared" si="243"/>
        <v>12516.719708297253</v>
      </c>
      <c r="Q1452" s="24">
        <f t="shared" si="244"/>
        <v>0</v>
      </c>
      <c r="R1452" s="24">
        <f t="shared" si="247"/>
        <v>12516.719708297253</v>
      </c>
      <c r="S1452" s="24">
        <f t="shared" si="248"/>
        <v>0</v>
      </c>
      <c r="T1452" s="24" t="str">
        <f t="shared" si="249"/>
        <v>drain</v>
      </c>
      <c r="V1452" s="24">
        <f t="shared" si="252"/>
        <v>0</v>
      </c>
      <c r="W1452" s="24">
        <f t="shared" si="250"/>
        <v>0</v>
      </c>
      <c r="X1452" s="24">
        <f t="shared" si="253"/>
        <v>0</v>
      </c>
      <c r="Z1452" s="24">
        <f t="shared" si="251"/>
        <v>12516.719708297253</v>
      </c>
      <c r="AB1452" s="24">
        <f t="shared" si="245"/>
        <v>0</v>
      </c>
    </row>
    <row r="1453" x14ac:dyDescent="0.2">
      <c r="I1453" s="25">
        <v>1448</v>
      </c>
      <c r="J1453" s="29">
        <v>0.256343498</v>
      </c>
      <c r="L1453" s="25">
        <v>17332.667699813843</v>
      </c>
      <c r="N1453" s="25">
        <v>1448</v>
      </c>
      <c r="O1453" s="25">
        <f t="shared" si="246"/>
        <v>13779.470821352006</v>
      </c>
      <c r="P1453" s="25">
        <f t="shared" si="243"/>
        <v>13779.470821352006</v>
      </c>
      <c r="Q1453" s="25">
        <f t="shared" si="244"/>
        <v>20507.47984</v>
      </c>
      <c r="R1453" s="25">
        <f t="shared" si="247"/>
        <v>0</v>
      </c>
      <c r="S1453" s="25">
        <f t="shared" si="248"/>
        <v>6728.0090186479938</v>
      </c>
      <c r="T1453" s="25" t="str">
        <f t="shared" si="249"/>
        <v>charge</v>
      </c>
      <c r="V1453" s="25">
        <f t="shared" si="252"/>
        <v>4000</v>
      </c>
      <c r="W1453" s="25">
        <f t="shared" si="250"/>
        <v>4000</v>
      </c>
      <c r="X1453" s="25">
        <f t="shared" si="253"/>
        <v>0</v>
      </c>
      <c r="Z1453" s="25">
        <f t="shared" si="251"/>
        <v>0</v>
      </c>
      <c r="AB1453" s="25">
        <f t="shared" si="245"/>
        <v>2728.0090186479938</v>
      </c>
    </row>
    <row r="1454" x14ac:dyDescent="0.2">
      <c r="I1454" s="24">
        <v>1449</v>
      </c>
      <c r="J1454" s="28">
        <v>0.39393713000000002</v>
      </c>
      <c r="L1454" s="24">
        <v>18091.192138814924</v>
      </c>
      <c r="N1454" s="24">
        <v>1449</v>
      </c>
      <c r="O1454" s="24">
        <f t="shared" si="246"/>
        <v>14382.497750357865</v>
      </c>
      <c r="P1454" s="24">
        <f t="shared" si="243"/>
        <v>14382.497750357865</v>
      </c>
      <c r="Q1454" s="24">
        <f t="shared" si="244"/>
        <v>31514.970400000002</v>
      </c>
      <c r="R1454" s="24">
        <f t="shared" si="247"/>
        <v>0</v>
      </c>
      <c r="S1454" s="24">
        <f t="shared" si="248"/>
        <v>17132.472649642135</v>
      </c>
      <c r="T1454" s="24" t="str">
        <f t="shared" si="249"/>
        <v>charge</v>
      </c>
      <c r="V1454" s="24">
        <f t="shared" si="252"/>
        <v>0</v>
      </c>
      <c r="W1454" s="24">
        <f t="shared" si="250"/>
        <v>4000</v>
      </c>
      <c r="X1454" s="24">
        <f t="shared" si="253"/>
        <v>0</v>
      </c>
      <c r="Z1454" s="24">
        <f t="shared" si="251"/>
        <v>0</v>
      </c>
      <c r="AB1454" s="24">
        <f t="shared" si="245"/>
        <v>17132.472649642135</v>
      </c>
    </row>
    <row r="1455" x14ac:dyDescent="0.2">
      <c r="I1455" s="25">
        <v>1450</v>
      </c>
      <c r="J1455" s="29">
        <v>0.605337876</v>
      </c>
      <c r="L1455" s="25">
        <v>19161.257179450986</v>
      </c>
      <c r="N1455" s="25">
        <v>1450</v>
      </c>
      <c r="O1455" s="25">
        <f t="shared" si="246"/>
        <v>15233.199457663535</v>
      </c>
      <c r="P1455" s="25">
        <f t="shared" si="243"/>
        <v>15233.199457663535</v>
      </c>
      <c r="Q1455" s="25">
        <f t="shared" si="244"/>
        <v>48427.030079999997</v>
      </c>
      <c r="R1455" s="25">
        <f t="shared" si="247"/>
        <v>0</v>
      </c>
      <c r="S1455" s="25">
        <f t="shared" si="248"/>
        <v>33193.830622336463</v>
      </c>
      <c r="T1455" s="25" t="str">
        <f t="shared" si="249"/>
        <v>charge</v>
      </c>
      <c r="V1455" s="25">
        <f t="shared" si="252"/>
        <v>0</v>
      </c>
      <c r="W1455" s="25">
        <f t="shared" si="250"/>
        <v>4000</v>
      </c>
      <c r="X1455" s="25">
        <f t="shared" si="253"/>
        <v>0</v>
      </c>
      <c r="Z1455" s="25">
        <f t="shared" si="251"/>
        <v>0</v>
      </c>
      <c r="AB1455" s="25">
        <f t="shared" si="245"/>
        <v>33193.830622336463</v>
      </c>
    </row>
    <row r="1456" x14ac:dyDescent="0.2">
      <c r="I1456" s="24">
        <v>1451</v>
      </c>
      <c r="J1456" s="28">
        <v>0.70134772099999998</v>
      </c>
      <c r="L1456" s="24">
        <v>19353.903791522978</v>
      </c>
      <c r="N1456" s="24">
        <v>1451</v>
      </c>
      <c r="O1456" s="24">
        <f t="shared" si="246"/>
        <v>15386.353514260769</v>
      </c>
      <c r="P1456" s="24">
        <f t="shared" si="243"/>
        <v>15386.353514260769</v>
      </c>
      <c r="Q1456" s="24">
        <f t="shared" si="244"/>
        <v>56107.81768</v>
      </c>
      <c r="R1456" s="24">
        <f t="shared" si="247"/>
        <v>0</v>
      </c>
      <c r="S1456" s="24">
        <f t="shared" si="248"/>
        <v>40721.464165739235</v>
      </c>
      <c r="T1456" s="24" t="str">
        <f t="shared" si="249"/>
        <v>charge</v>
      </c>
      <c r="V1456" s="24">
        <f t="shared" si="252"/>
        <v>0</v>
      </c>
      <c r="W1456" s="24">
        <f t="shared" si="250"/>
        <v>4000</v>
      </c>
      <c r="X1456" s="24">
        <f t="shared" si="253"/>
        <v>0</v>
      </c>
      <c r="Z1456" s="24">
        <f t="shared" si="251"/>
        <v>0</v>
      </c>
      <c r="AB1456" s="24">
        <f t="shared" si="245"/>
        <v>40721.464165739235</v>
      </c>
    </row>
    <row r="1457" x14ac:dyDescent="0.2">
      <c r="I1457" s="25">
        <v>1452</v>
      </c>
      <c r="J1457" s="29">
        <v>0.70711699500000003</v>
      </c>
      <c r="L1457" s="25">
        <v>19661.627520942686</v>
      </c>
      <c r="N1457" s="25">
        <v>1452</v>
      </c>
      <c r="O1457" s="25">
        <f t="shared" si="246"/>
        <v>15630.993879149437</v>
      </c>
      <c r="P1457" s="25">
        <f t="shared" si="243"/>
        <v>15630.993879149437</v>
      </c>
      <c r="Q1457" s="25">
        <f t="shared" si="244"/>
        <v>56569.359600000003</v>
      </c>
      <c r="R1457" s="25">
        <f t="shared" si="247"/>
        <v>0</v>
      </c>
      <c r="S1457" s="25">
        <f t="shared" si="248"/>
        <v>40938.365720850568</v>
      </c>
      <c r="T1457" s="25" t="str">
        <f t="shared" si="249"/>
        <v>charge</v>
      </c>
      <c r="V1457" s="25">
        <f t="shared" si="252"/>
        <v>0</v>
      </c>
      <c r="W1457" s="25">
        <f t="shared" si="250"/>
        <v>4000</v>
      </c>
      <c r="X1457" s="25">
        <f t="shared" si="253"/>
        <v>0</v>
      </c>
      <c r="Z1457" s="25">
        <f t="shared" si="251"/>
        <v>0</v>
      </c>
      <c r="AB1457" s="25">
        <f t="shared" si="245"/>
        <v>40938.365720850568</v>
      </c>
    </row>
    <row r="1458" x14ac:dyDescent="0.2">
      <c r="I1458" s="24">
        <v>1453</v>
      </c>
      <c r="J1458" s="28">
        <v>0.67695434999999993</v>
      </c>
      <c r="L1458" s="24">
        <v>19612.918172550199</v>
      </c>
      <c r="N1458" s="24">
        <v>1453</v>
      </c>
      <c r="O1458" s="24">
        <f t="shared" si="246"/>
        <v>15592.269947177409</v>
      </c>
      <c r="P1458" s="24">
        <f t="shared" si="243"/>
        <v>15592.269947177409</v>
      </c>
      <c r="Q1458" s="24">
        <f t="shared" si="244"/>
        <v>54156.347999999991</v>
      </c>
      <c r="R1458" s="24">
        <f t="shared" si="247"/>
        <v>0</v>
      </c>
      <c r="S1458" s="24">
        <f t="shared" si="248"/>
        <v>38564.078052822581</v>
      </c>
      <c r="T1458" s="24" t="str">
        <f t="shared" si="249"/>
        <v>charge</v>
      </c>
      <c r="V1458" s="24">
        <f t="shared" si="252"/>
        <v>0</v>
      </c>
      <c r="W1458" s="24">
        <f t="shared" si="250"/>
        <v>4000</v>
      </c>
      <c r="X1458" s="24">
        <f t="shared" si="253"/>
        <v>0</v>
      </c>
      <c r="Z1458" s="24">
        <f t="shared" si="251"/>
        <v>0</v>
      </c>
      <c r="AB1458" s="24">
        <f t="shared" si="245"/>
        <v>38564.078052822581</v>
      </c>
    </row>
    <row r="1459" x14ac:dyDescent="0.2">
      <c r="I1459" s="25">
        <v>1454</v>
      </c>
      <c r="J1459" s="29">
        <v>0.76021634400000004</v>
      </c>
      <c r="L1459" s="25">
        <v>19542.926045632361</v>
      </c>
      <c r="N1459" s="25">
        <v>1454</v>
      </c>
      <c r="O1459" s="25">
        <f t="shared" si="246"/>
        <v>15536.626206277728</v>
      </c>
      <c r="P1459" s="25">
        <f t="shared" si="243"/>
        <v>15536.626206277728</v>
      </c>
      <c r="Q1459" s="25">
        <f t="shared" si="244"/>
        <v>60817.307520000002</v>
      </c>
      <c r="R1459" s="25">
        <f t="shared" si="247"/>
        <v>0</v>
      </c>
      <c r="S1459" s="25">
        <f t="shared" si="248"/>
        <v>45280.681313722278</v>
      </c>
      <c r="T1459" s="25" t="str">
        <f t="shared" si="249"/>
        <v>charge</v>
      </c>
      <c r="V1459" s="25">
        <f t="shared" si="252"/>
        <v>0</v>
      </c>
      <c r="W1459" s="25">
        <f t="shared" si="250"/>
        <v>4000</v>
      </c>
      <c r="X1459" s="25">
        <f t="shared" si="253"/>
        <v>0</v>
      </c>
      <c r="Z1459" s="25">
        <f t="shared" si="251"/>
        <v>0</v>
      </c>
      <c r="AB1459" s="25">
        <f t="shared" si="245"/>
        <v>45280.681313722278</v>
      </c>
    </row>
    <row r="1460" x14ac:dyDescent="0.2">
      <c r="I1460" s="24">
        <v>1455</v>
      </c>
      <c r="J1460" s="28">
        <v>0.76864650000000001</v>
      </c>
      <c r="L1460" s="24">
        <v>19509.638881969451</v>
      </c>
      <c r="N1460" s="24">
        <v>1455</v>
      </c>
      <c r="O1460" s="24">
        <f t="shared" si="246"/>
        <v>15510.162911165715</v>
      </c>
      <c r="P1460" s="24">
        <f t="shared" si="243"/>
        <v>15510.162911165715</v>
      </c>
      <c r="Q1460" s="24">
        <f t="shared" si="244"/>
        <v>61491.72</v>
      </c>
      <c r="R1460" s="24">
        <f t="shared" si="247"/>
        <v>0</v>
      </c>
      <c r="S1460" s="24">
        <f t="shared" si="248"/>
        <v>45981.557088834285</v>
      </c>
      <c r="T1460" s="24" t="str">
        <f t="shared" si="249"/>
        <v>charge</v>
      </c>
      <c r="V1460" s="24">
        <f t="shared" si="252"/>
        <v>0</v>
      </c>
      <c r="W1460" s="24">
        <f t="shared" si="250"/>
        <v>4000</v>
      </c>
      <c r="X1460" s="24">
        <f t="shared" si="253"/>
        <v>0</v>
      </c>
      <c r="Z1460" s="24">
        <f t="shared" si="251"/>
        <v>0</v>
      </c>
      <c r="AB1460" s="24">
        <f t="shared" si="245"/>
        <v>45981.557088834285</v>
      </c>
    </row>
    <row r="1461" x14ac:dyDescent="0.2">
      <c r="I1461" s="25">
        <v>1456</v>
      </c>
      <c r="J1461" s="29">
        <v>0.67469360699999992</v>
      </c>
      <c r="L1461" s="25">
        <v>19449.573921871182</v>
      </c>
      <c r="N1461" s="25">
        <v>1456</v>
      </c>
      <c r="O1461" s="25">
        <f t="shared" si="246"/>
        <v>15462.41126788759</v>
      </c>
      <c r="P1461" s="25">
        <f t="shared" si="243"/>
        <v>15462.41126788759</v>
      </c>
      <c r="Q1461" s="25">
        <f t="shared" si="244"/>
        <v>53975.488559999991</v>
      </c>
      <c r="R1461" s="25">
        <f t="shared" si="247"/>
        <v>0</v>
      </c>
      <c r="S1461" s="25">
        <f t="shared" si="248"/>
        <v>38513.077292112401</v>
      </c>
      <c r="T1461" s="25" t="str">
        <f t="shared" si="249"/>
        <v>charge</v>
      </c>
      <c r="V1461" s="25">
        <f t="shared" si="252"/>
        <v>0</v>
      </c>
      <c r="W1461" s="25">
        <f t="shared" si="250"/>
        <v>4000</v>
      </c>
      <c r="X1461" s="25">
        <f t="shared" si="253"/>
        <v>0</v>
      </c>
      <c r="Z1461" s="25">
        <f t="shared" si="251"/>
        <v>0</v>
      </c>
      <c r="AB1461" s="25">
        <f t="shared" si="245"/>
        <v>38513.077292112401</v>
      </c>
    </row>
    <row r="1462" x14ac:dyDescent="0.2">
      <c r="I1462" s="24">
        <v>1457</v>
      </c>
      <c r="J1462" s="28">
        <v>0.53822471299999997</v>
      </c>
      <c r="L1462" s="24">
        <v>18800.7998298645</v>
      </c>
      <c r="N1462" s="24">
        <v>1457</v>
      </c>
      <c r="O1462" s="24">
        <f t="shared" si="246"/>
        <v>14946.635864742278</v>
      </c>
      <c r="P1462" s="24">
        <f t="shared" si="243"/>
        <v>14946.635864742278</v>
      </c>
      <c r="Q1462" s="24">
        <f t="shared" si="244"/>
        <v>43057.977039999998</v>
      </c>
      <c r="R1462" s="24">
        <f t="shared" si="247"/>
        <v>0</v>
      </c>
      <c r="S1462" s="24">
        <f t="shared" si="248"/>
        <v>28111.341175257719</v>
      </c>
      <c r="T1462" s="24" t="str">
        <f t="shared" si="249"/>
        <v>charge</v>
      </c>
      <c r="V1462" s="24">
        <f t="shared" si="252"/>
        <v>0</v>
      </c>
      <c r="W1462" s="24">
        <f t="shared" si="250"/>
        <v>4000</v>
      </c>
      <c r="X1462" s="24">
        <f t="shared" si="253"/>
        <v>0</v>
      </c>
      <c r="Z1462" s="24">
        <f t="shared" si="251"/>
        <v>0</v>
      </c>
      <c r="AB1462" s="24">
        <f t="shared" si="245"/>
        <v>28111.341175257719</v>
      </c>
    </row>
    <row r="1463" x14ac:dyDescent="0.2">
      <c r="I1463" s="25">
        <v>1458</v>
      </c>
      <c r="J1463" s="29">
        <v>6.9379335E-2</v>
      </c>
      <c r="L1463" s="25">
        <v>19456.224221611021</v>
      </c>
      <c r="N1463" s="25">
        <v>1458</v>
      </c>
      <c r="O1463" s="25">
        <f t="shared" si="246"/>
        <v>15467.698256180762</v>
      </c>
      <c r="P1463" s="25">
        <f t="shared" si="243"/>
        <v>15467.698256180762</v>
      </c>
      <c r="Q1463" s="25">
        <f t="shared" si="244"/>
        <v>5550.3468000000003</v>
      </c>
      <c r="R1463" s="25">
        <f t="shared" si="247"/>
        <v>9917.3514561807606</v>
      </c>
      <c r="S1463" s="25">
        <f t="shared" si="248"/>
        <v>0</v>
      </c>
      <c r="T1463" s="25" t="str">
        <f t="shared" si="249"/>
        <v>drain</v>
      </c>
      <c r="V1463" s="25">
        <f t="shared" si="252"/>
        <v>0</v>
      </c>
      <c r="W1463" s="25">
        <f t="shared" si="250"/>
        <v>0</v>
      </c>
      <c r="X1463" s="25">
        <f t="shared" si="253"/>
        <v>4000</v>
      </c>
      <c r="Z1463" s="25">
        <f t="shared" si="251"/>
        <v>5917.3514561807606</v>
      </c>
      <c r="AB1463" s="25">
        <f t="shared" si="245"/>
        <v>0</v>
      </c>
    </row>
    <row r="1464" x14ac:dyDescent="0.2">
      <c r="I1464" s="24">
        <v>1459</v>
      </c>
      <c r="J1464" s="28">
        <v>0</v>
      </c>
      <c r="L1464" s="24">
        <v>22283.875543212889</v>
      </c>
      <c r="N1464" s="24">
        <v>1459</v>
      </c>
      <c r="O1464" s="24">
        <f t="shared" si="246"/>
        <v>17715.681056854246</v>
      </c>
      <c r="P1464" s="24">
        <f t="shared" si="243"/>
        <v>17715.681056854246</v>
      </c>
      <c r="Q1464" s="24">
        <f t="shared" si="244"/>
        <v>0</v>
      </c>
      <c r="R1464" s="24">
        <f t="shared" si="247"/>
        <v>17715.681056854246</v>
      </c>
      <c r="S1464" s="24">
        <f t="shared" si="248"/>
        <v>0</v>
      </c>
      <c r="T1464" s="24" t="str">
        <f t="shared" si="249"/>
        <v>drain</v>
      </c>
      <c r="V1464" s="24">
        <f t="shared" si="252"/>
        <v>0</v>
      </c>
      <c r="W1464" s="24">
        <f t="shared" si="250"/>
        <v>0</v>
      </c>
      <c r="X1464" s="24">
        <f t="shared" si="253"/>
        <v>0</v>
      </c>
      <c r="Z1464" s="24">
        <f t="shared" si="251"/>
        <v>17715.681056854246</v>
      </c>
      <c r="AB1464" s="24">
        <f t="shared" si="245"/>
        <v>0</v>
      </c>
    </row>
    <row r="1465" x14ac:dyDescent="0.2">
      <c r="I1465" s="25">
        <v>1460</v>
      </c>
      <c r="J1465" s="29">
        <v>0</v>
      </c>
      <c r="L1465" s="25">
        <v>23516.74137086868</v>
      </c>
      <c r="N1465" s="25">
        <v>1460</v>
      </c>
      <c r="O1465" s="25">
        <f t="shared" si="246"/>
        <v>18695.8093898406</v>
      </c>
      <c r="P1465" s="25">
        <f t="shared" si="243"/>
        <v>18695.8093898406</v>
      </c>
      <c r="Q1465" s="25">
        <f t="shared" si="244"/>
        <v>0</v>
      </c>
      <c r="R1465" s="25">
        <f t="shared" si="247"/>
        <v>18695.8093898406</v>
      </c>
      <c r="S1465" s="25">
        <f t="shared" si="248"/>
        <v>0</v>
      </c>
      <c r="T1465" s="25" t="str">
        <f t="shared" si="249"/>
        <v>drain</v>
      </c>
      <c r="V1465" s="25">
        <f t="shared" si="252"/>
        <v>0</v>
      </c>
      <c r="W1465" s="25">
        <f t="shared" si="250"/>
        <v>0</v>
      </c>
      <c r="X1465" s="25">
        <f t="shared" si="253"/>
        <v>0</v>
      </c>
      <c r="Z1465" s="25">
        <f t="shared" si="251"/>
        <v>18695.8093898406</v>
      </c>
      <c r="AB1465" s="25">
        <f t="shared" si="245"/>
        <v>0</v>
      </c>
    </row>
    <row r="1466" x14ac:dyDescent="0.2">
      <c r="I1466" s="24">
        <v>1461</v>
      </c>
      <c r="J1466" s="28">
        <v>0</v>
      </c>
      <c r="L1466" s="24">
        <v>23540.601940631866</v>
      </c>
      <c r="N1466" s="24">
        <v>1461</v>
      </c>
      <c r="O1466" s="24">
        <f t="shared" si="246"/>
        <v>18714.778542802334</v>
      </c>
      <c r="P1466" s="24">
        <f t="shared" si="243"/>
        <v>18714.778542802334</v>
      </c>
      <c r="Q1466" s="24">
        <f t="shared" si="244"/>
        <v>0</v>
      </c>
      <c r="R1466" s="24">
        <f t="shared" si="247"/>
        <v>18714.778542802334</v>
      </c>
      <c r="S1466" s="24">
        <f t="shared" si="248"/>
        <v>0</v>
      </c>
      <c r="T1466" s="24" t="str">
        <f t="shared" si="249"/>
        <v>drain</v>
      </c>
      <c r="V1466" s="24">
        <f t="shared" si="252"/>
        <v>0</v>
      </c>
      <c r="W1466" s="24">
        <f t="shared" si="250"/>
        <v>0</v>
      </c>
      <c r="X1466" s="24">
        <f t="shared" si="253"/>
        <v>0</v>
      </c>
      <c r="Z1466" s="24">
        <f t="shared" si="251"/>
        <v>18714.778542802334</v>
      </c>
      <c r="AB1466" s="24">
        <f t="shared" si="245"/>
        <v>0</v>
      </c>
    </row>
    <row r="1467" x14ac:dyDescent="0.2">
      <c r="I1467" s="25">
        <v>1462</v>
      </c>
      <c r="J1467" s="29">
        <v>0</v>
      </c>
      <c r="L1467" s="25">
        <v>22947.804749202725</v>
      </c>
      <c r="N1467" s="25">
        <v>1462</v>
      </c>
      <c r="O1467" s="25">
        <f t="shared" si="246"/>
        <v>18243.504775616169</v>
      </c>
      <c r="P1467" s="25">
        <f t="shared" si="243"/>
        <v>18243.504775616169</v>
      </c>
      <c r="Q1467" s="25">
        <f t="shared" si="244"/>
        <v>0</v>
      </c>
      <c r="R1467" s="25">
        <f t="shared" si="247"/>
        <v>18243.504775616169</v>
      </c>
      <c r="S1467" s="25">
        <f t="shared" si="248"/>
        <v>0</v>
      </c>
      <c r="T1467" s="25" t="str">
        <f t="shared" si="249"/>
        <v>drain</v>
      </c>
      <c r="V1467" s="25">
        <f t="shared" si="252"/>
        <v>0</v>
      </c>
      <c r="W1467" s="25">
        <f t="shared" si="250"/>
        <v>0</v>
      </c>
      <c r="X1467" s="25">
        <f t="shared" si="253"/>
        <v>0</v>
      </c>
      <c r="Z1467" s="25">
        <f t="shared" si="251"/>
        <v>18243.504775616169</v>
      </c>
      <c r="AB1467" s="25">
        <f t="shared" si="245"/>
        <v>0</v>
      </c>
    </row>
    <row r="1468" x14ac:dyDescent="0.2">
      <c r="I1468" s="24">
        <v>1463</v>
      </c>
      <c r="J1468" s="28">
        <v>0</v>
      </c>
      <c r="L1468" s="24">
        <v>21582.342437458035</v>
      </c>
      <c r="N1468" s="24">
        <v>1463</v>
      </c>
      <c r="O1468" s="24">
        <f t="shared" si="246"/>
        <v>17157.962237779138</v>
      </c>
      <c r="P1468" s="24">
        <f t="shared" si="243"/>
        <v>17157.962237779138</v>
      </c>
      <c r="Q1468" s="24">
        <f t="shared" si="244"/>
        <v>0</v>
      </c>
      <c r="R1468" s="24">
        <f t="shared" si="247"/>
        <v>17157.962237779138</v>
      </c>
      <c r="S1468" s="24">
        <f t="shared" si="248"/>
        <v>0</v>
      </c>
      <c r="T1468" s="24" t="str">
        <f t="shared" si="249"/>
        <v>drain</v>
      </c>
      <c r="V1468" s="24">
        <f t="shared" si="252"/>
        <v>0</v>
      </c>
      <c r="W1468" s="24">
        <f t="shared" si="250"/>
        <v>0</v>
      </c>
      <c r="X1468" s="24">
        <f t="shared" si="253"/>
        <v>0</v>
      </c>
      <c r="Z1468" s="24">
        <f t="shared" si="251"/>
        <v>17157.962237779138</v>
      </c>
      <c r="AB1468" s="24">
        <f t="shared" si="245"/>
        <v>0</v>
      </c>
    </row>
    <row r="1469" x14ac:dyDescent="0.2">
      <c r="I1469" s="25">
        <v>1464</v>
      </c>
      <c r="J1469" s="29">
        <v>0</v>
      </c>
      <c r="L1469" s="25">
        <v>19601.864121961593</v>
      </c>
      <c r="N1469" s="25">
        <v>1464</v>
      </c>
      <c r="O1469" s="25">
        <f t="shared" si="246"/>
        <v>15583.481976959467</v>
      </c>
      <c r="P1469" s="25">
        <f t="shared" si="243"/>
        <v>15583.481976959467</v>
      </c>
      <c r="Q1469" s="25">
        <f t="shared" si="244"/>
        <v>0</v>
      </c>
      <c r="R1469" s="25">
        <f t="shared" si="247"/>
        <v>15583.481976959467</v>
      </c>
      <c r="S1469" s="25">
        <f t="shared" si="248"/>
        <v>0</v>
      </c>
      <c r="T1469" s="25" t="str">
        <f t="shared" si="249"/>
        <v>drain</v>
      </c>
      <c r="V1469" s="25">
        <f t="shared" si="252"/>
        <v>0</v>
      </c>
      <c r="W1469" s="25">
        <f t="shared" si="250"/>
        <v>0</v>
      </c>
      <c r="X1469" s="25">
        <f t="shared" si="253"/>
        <v>0</v>
      </c>
      <c r="Z1469" s="25">
        <f t="shared" si="251"/>
        <v>15583.481976959467</v>
      </c>
      <c r="AB1469" s="25">
        <f t="shared" si="245"/>
        <v>0</v>
      </c>
    </row>
    <row r="1470" x14ac:dyDescent="0.2">
      <c r="I1470" s="24">
        <v>1465</v>
      </c>
      <c r="J1470" s="28">
        <v>0</v>
      </c>
      <c r="L1470" s="24">
        <v>16986.58683848381</v>
      </c>
      <c r="N1470" s="24">
        <v>1465</v>
      </c>
      <c r="O1470" s="24">
        <f t="shared" si="246"/>
        <v>13504.33653659463</v>
      </c>
      <c r="P1470" s="24">
        <f t="shared" si="243"/>
        <v>13504.33653659463</v>
      </c>
      <c r="Q1470" s="24">
        <f t="shared" si="244"/>
        <v>0</v>
      </c>
      <c r="R1470" s="24">
        <f t="shared" si="247"/>
        <v>13504.33653659463</v>
      </c>
      <c r="S1470" s="24">
        <f t="shared" si="248"/>
        <v>0</v>
      </c>
      <c r="T1470" s="24" t="str">
        <f t="shared" si="249"/>
        <v>drain</v>
      </c>
      <c r="V1470" s="24">
        <f t="shared" si="252"/>
        <v>0</v>
      </c>
      <c r="W1470" s="24">
        <f t="shared" si="250"/>
        <v>0</v>
      </c>
      <c r="X1470" s="24">
        <f t="shared" si="253"/>
        <v>0</v>
      </c>
      <c r="Z1470" s="24">
        <f t="shared" si="251"/>
        <v>13504.33653659463</v>
      </c>
      <c r="AB1470" s="24">
        <f t="shared" si="245"/>
        <v>0</v>
      </c>
    </row>
    <row r="1471" x14ac:dyDescent="0.2">
      <c r="I1471" s="25">
        <v>1466</v>
      </c>
      <c r="J1471" s="29">
        <v>0</v>
      </c>
      <c r="L1471" s="25">
        <v>15157.814432716368</v>
      </c>
      <c r="N1471" s="25">
        <v>1466</v>
      </c>
      <c r="O1471" s="25">
        <f t="shared" si="246"/>
        <v>12050.462474009513</v>
      </c>
      <c r="P1471" s="25">
        <f t="shared" si="243"/>
        <v>12050.462474009513</v>
      </c>
      <c r="Q1471" s="25">
        <f t="shared" si="244"/>
        <v>0</v>
      </c>
      <c r="R1471" s="25">
        <f t="shared" si="247"/>
        <v>12050.462474009513</v>
      </c>
      <c r="S1471" s="25">
        <f t="shared" si="248"/>
        <v>0</v>
      </c>
      <c r="T1471" s="25" t="str">
        <f t="shared" si="249"/>
        <v>drain</v>
      </c>
      <c r="V1471" s="25">
        <f t="shared" si="252"/>
        <v>0</v>
      </c>
      <c r="W1471" s="25">
        <f t="shared" si="250"/>
        <v>0</v>
      </c>
      <c r="X1471" s="25">
        <f t="shared" si="253"/>
        <v>0</v>
      </c>
      <c r="Z1471" s="25">
        <f t="shared" si="251"/>
        <v>12050.462474009513</v>
      </c>
      <c r="AB1471" s="25">
        <f t="shared" si="245"/>
        <v>0</v>
      </c>
    </row>
    <row r="1472" x14ac:dyDescent="0.2">
      <c r="I1472" s="24">
        <v>1467</v>
      </c>
      <c r="J1472" s="28">
        <v>0</v>
      </c>
      <c r="L1472" s="24">
        <v>14721.678397941589</v>
      </c>
      <c r="N1472" s="24">
        <v>1467</v>
      </c>
      <c r="O1472" s="24">
        <f t="shared" si="246"/>
        <v>11703.734326363563</v>
      </c>
      <c r="P1472" s="24">
        <f t="shared" si="243"/>
        <v>11703.734326363563</v>
      </c>
      <c r="Q1472" s="24">
        <f t="shared" si="244"/>
        <v>0</v>
      </c>
      <c r="R1472" s="24">
        <f t="shared" si="247"/>
        <v>11703.734326363563</v>
      </c>
      <c r="S1472" s="24">
        <f t="shared" si="248"/>
        <v>0</v>
      </c>
      <c r="T1472" s="24" t="str">
        <f t="shared" si="249"/>
        <v>drain</v>
      </c>
      <c r="V1472" s="24">
        <f t="shared" si="252"/>
        <v>0</v>
      </c>
      <c r="W1472" s="24">
        <f t="shared" si="250"/>
        <v>0</v>
      </c>
      <c r="X1472" s="24">
        <f t="shared" si="253"/>
        <v>0</v>
      </c>
      <c r="Z1472" s="24">
        <f t="shared" si="251"/>
        <v>11703.734326363563</v>
      </c>
      <c r="AB1472" s="24">
        <f t="shared" si="245"/>
        <v>0</v>
      </c>
    </row>
    <row r="1473" x14ac:dyDescent="0.2">
      <c r="I1473" s="25">
        <v>1468</v>
      </c>
      <c r="J1473" s="29">
        <v>0</v>
      </c>
      <c r="L1473" s="25">
        <v>14311.807889556883</v>
      </c>
      <c r="N1473" s="25">
        <v>1468</v>
      </c>
      <c r="O1473" s="25">
        <f t="shared" si="246"/>
        <v>11377.887272197722</v>
      </c>
      <c r="P1473" s="25">
        <f t="shared" si="243"/>
        <v>11377.887272197722</v>
      </c>
      <c r="Q1473" s="25">
        <f t="shared" si="244"/>
        <v>0</v>
      </c>
      <c r="R1473" s="25">
        <f t="shared" si="247"/>
        <v>11377.887272197722</v>
      </c>
      <c r="S1473" s="25">
        <f t="shared" si="248"/>
        <v>0</v>
      </c>
      <c r="T1473" s="25" t="str">
        <f t="shared" si="249"/>
        <v>drain</v>
      </c>
      <c r="V1473" s="25">
        <f t="shared" si="252"/>
        <v>0</v>
      </c>
      <c r="W1473" s="25">
        <f t="shared" si="250"/>
        <v>0</v>
      </c>
      <c r="X1473" s="25">
        <f t="shared" si="253"/>
        <v>0</v>
      </c>
      <c r="Z1473" s="25">
        <f t="shared" si="251"/>
        <v>11377.887272197722</v>
      </c>
      <c r="AB1473" s="25">
        <f t="shared" si="245"/>
        <v>0</v>
      </c>
    </row>
    <row r="1474" x14ac:dyDescent="0.2">
      <c r="I1474" s="24">
        <v>1469</v>
      </c>
      <c r="J1474" s="28">
        <v>0</v>
      </c>
      <c r="L1474" s="24">
        <v>14240.238261795042</v>
      </c>
      <c r="N1474" s="24">
        <v>1469</v>
      </c>
      <c r="O1474" s="24">
        <f t="shared" si="246"/>
        <v>11320.989418127059</v>
      </c>
      <c r="P1474" s="24">
        <f t="shared" si="243"/>
        <v>11320.989418127059</v>
      </c>
      <c r="Q1474" s="24">
        <f t="shared" si="244"/>
        <v>0</v>
      </c>
      <c r="R1474" s="24">
        <f t="shared" si="247"/>
        <v>11320.989418127059</v>
      </c>
      <c r="S1474" s="24">
        <f t="shared" si="248"/>
        <v>0</v>
      </c>
      <c r="T1474" s="24" t="str">
        <f t="shared" si="249"/>
        <v>drain</v>
      </c>
      <c r="V1474" s="24">
        <f t="shared" si="252"/>
        <v>0</v>
      </c>
      <c r="W1474" s="24">
        <f t="shared" si="250"/>
        <v>0</v>
      </c>
      <c r="X1474" s="24">
        <f t="shared" si="253"/>
        <v>0</v>
      </c>
      <c r="Z1474" s="24">
        <f t="shared" si="251"/>
        <v>11320.989418127059</v>
      </c>
      <c r="AB1474" s="24">
        <f t="shared" si="245"/>
        <v>0</v>
      </c>
    </row>
    <row r="1475" x14ac:dyDescent="0.2">
      <c r="I1475" s="25">
        <v>1470</v>
      </c>
      <c r="J1475" s="29">
        <v>0</v>
      </c>
      <c r="L1475" s="25">
        <v>15052.713621520996</v>
      </c>
      <c r="N1475" s="25">
        <v>1470</v>
      </c>
      <c r="O1475" s="25">
        <f t="shared" si="246"/>
        <v>11966.907329109192</v>
      </c>
      <c r="P1475" s="25">
        <f t="shared" si="243"/>
        <v>11966.907329109192</v>
      </c>
      <c r="Q1475" s="25">
        <f t="shared" si="244"/>
        <v>0</v>
      </c>
      <c r="R1475" s="25">
        <f t="shared" si="247"/>
        <v>11966.907329109192</v>
      </c>
      <c r="S1475" s="25">
        <f t="shared" si="248"/>
        <v>0</v>
      </c>
      <c r="T1475" s="25" t="str">
        <f t="shared" si="249"/>
        <v>drain</v>
      </c>
      <c r="V1475" s="25">
        <f t="shared" si="252"/>
        <v>0</v>
      </c>
      <c r="W1475" s="25">
        <f t="shared" si="250"/>
        <v>0</v>
      </c>
      <c r="X1475" s="25">
        <f t="shared" si="253"/>
        <v>0</v>
      </c>
      <c r="Z1475" s="25">
        <f t="shared" si="251"/>
        <v>11966.907329109192</v>
      </c>
      <c r="AB1475" s="25">
        <f t="shared" si="245"/>
        <v>0</v>
      </c>
    </row>
    <row r="1476" x14ac:dyDescent="0.2">
      <c r="I1476" s="24">
        <v>1471</v>
      </c>
      <c r="J1476" s="28">
        <v>0</v>
      </c>
      <c r="L1476" s="24">
        <v>16009.428087902068</v>
      </c>
      <c r="N1476" s="24">
        <v>1471</v>
      </c>
      <c r="O1476" s="24">
        <f t="shared" si="246"/>
        <v>12727.495329882146</v>
      </c>
      <c r="P1476" s="24">
        <f t="shared" si="243"/>
        <v>12727.495329882146</v>
      </c>
      <c r="Q1476" s="24">
        <f t="shared" si="244"/>
        <v>0</v>
      </c>
      <c r="R1476" s="24">
        <f t="shared" si="247"/>
        <v>12727.495329882146</v>
      </c>
      <c r="S1476" s="24">
        <f t="shared" si="248"/>
        <v>0</v>
      </c>
      <c r="T1476" s="24" t="str">
        <f t="shared" si="249"/>
        <v>drain</v>
      </c>
      <c r="V1476" s="24">
        <f t="shared" si="252"/>
        <v>0</v>
      </c>
      <c r="W1476" s="24">
        <f t="shared" si="250"/>
        <v>0</v>
      </c>
      <c r="X1476" s="24">
        <f t="shared" si="253"/>
        <v>0</v>
      </c>
      <c r="Z1476" s="24">
        <f t="shared" si="251"/>
        <v>12727.495329882146</v>
      </c>
      <c r="AB1476" s="24">
        <f t="shared" si="245"/>
        <v>0</v>
      </c>
    </row>
    <row r="1477" x14ac:dyDescent="0.2">
      <c r="I1477" s="25">
        <v>1472</v>
      </c>
      <c r="J1477" s="29">
        <v>0.28619702399999997</v>
      </c>
      <c r="L1477" s="25">
        <v>17758.841080474853</v>
      </c>
      <c r="N1477" s="25">
        <v>1472</v>
      </c>
      <c r="O1477" s="25">
        <f t="shared" si="246"/>
        <v>14118.278658977508</v>
      </c>
      <c r="P1477" s="25">
        <f t="shared" si="243"/>
        <v>14118.278658977508</v>
      </c>
      <c r="Q1477" s="25">
        <f t="shared" si="244"/>
        <v>22895.761919999997</v>
      </c>
      <c r="R1477" s="25">
        <f t="shared" si="247"/>
        <v>0</v>
      </c>
      <c r="S1477" s="25">
        <f t="shared" si="248"/>
        <v>8777.4832610224894</v>
      </c>
      <c r="T1477" s="25" t="str">
        <f t="shared" si="249"/>
        <v>charge</v>
      </c>
      <c r="V1477" s="25">
        <f t="shared" si="252"/>
        <v>4000</v>
      </c>
      <c r="W1477" s="25">
        <f t="shared" si="250"/>
        <v>4000</v>
      </c>
      <c r="X1477" s="25">
        <f t="shared" si="253"/>
        <v>0</v>
      </c>
      <c r="Z1477" s="25">
        <f t="shared" si="251"/>
        <v>0</v>
      </c>
      <c r="AB1477" s="25">
        <f t="shared" si="245"/>
        <v>4777.4832610224894</v>
      </c>
    </row>
    <row r="1478" x14ac:dyDescent="0.2">
      <c r="I1478" s="24">
        <v>1473</v>
      </c>
      <c r="J1478" s="28">
        <v>0.456107349</v>
      </c>
      <c r="L1478" s="24">
        <v>18836.314853668213</v>
      </c>
      <c r="N1478" s="24">
        <v>1473</v>
      </c>
      <c r="O1478" s="24">
        <f t="shared" si="246"/>
        <v>14974.87030866623</v>
      </c>
      <c r="P1478" s="24">
        <f t="shared" ref="P1478:P1541" si="254">O1478-$E$8*$E$9</f>
        <v>14974.87030866623</v>
      </c>
      <c r="Q1478" s="24">
        <f t="shared" ref="Q1478:Q1541" si="255">J1478*$E$7</f>
        <v>36488.587919999998</v>
      </c>
      <c r="R1478" s="24">
        <f t="shared" si="247"/>
        <v>0</v>
      </c>
      <c r="S1478" s="24">
        <f t="shared" si="248"/>
        <v>21513.71761133377</v>
      </c>
      <c r="T1478" s="24" t="str">
        <f t="shared" si="249"/>
        <v>charge</v>
      </c>
      <c r="V1478" s="24">
        <f t="shared" si="252"/>
        <v>0</v>
      </c>
      <c r="W1478" s="24">
        <f t="shared" si="250"/>
        <v>4000</v>
      </c>
      <c r="X1478" s="24">
        <f t="shared" si="253"/>
        <v>0</v>
      </c>
      <c r="Z1478" s="24">
        <f t="shared" si="251"/>
        <v>0</v>
      </c>
      <c r="AB1478" s="24">
        <f t="shared" ref="AB1478:AB1541" si="256">IF(T1478="charge",(S1478-V1478),0)</f>
        <v>21513.71761133377</v>
      </c>
    </row>
    <row r="1479" x14ac:dyDescent="0.2">
      <c r="I1479" s="25">
        <v>1474</v>
      </c>
      <c r="J1479" s="29">
        <v>0.61490582900000001</v>
      </c>
      <c r="L1479" s="25">
        <v>19897.277223205565</v>
      </c>
      <c r="N1479" s="25">
        <v>1474</v>
      </c>
      <c r="O1479" s="25">
        <f t="shared" ref="O1479:O1542" si="257">L1479*$O$2</f>
        <v>15818.335392448425</v>
      </c>
      <c r="P1479" s="25">
        <f t="shared" si="254"/>
        <v>15818.335392448425</v>
      </c>
      <c r="Q1479" s="25">
        <f t="shared" si="255"/>
        <v>49192.46632</v>
      </c>
      <c r="R1479" s="25">
        <f t="shared" ref="R1479:R1542" si="258">IF(P1479&gt;Q1479,P1479-Q1479,0)</f>
        <v>0</v>
      </c>
      <c r="S1479" s="25">
        <f t="shared" ref="S1479:S1542" si="259">IF(Q1479&gt;P1479,Q1479-P1479,0)</f>
        <v>33374.130927551574</v>
      </c>
      <c r="T1479" s="25" t="str">
        <f t="shared" ref="T1479:T1542" si="260">IF(P1479&gt;Q1479,"drain","charge")</f>
        <v>charge</v>
      </c>
      <c r="V1479" s="25">
        <f t="shared" si="252"/>
        <v>0</v>
      </c>
      <c r="W1479" s="25">
        <f t="shared" ref="W1479:W1542" si="261">IF(W1478+S1479&gt;$E$11,$E$11,IF(T1479="charge",W1478+(S1479*$E$12),IF((W1478-R1479)&gt;0,W1478-R1479,0)))</f>
        <v>4000</v>
      </c>
      <c r="X1479" s="25">
        <f t="shared" si="253"/>
        <v>0</v>
      </c>
      <c r="Z1479" s="25">
        <f t="shared" ref="Z1479:Z1542" si="262">R1479-X1479</f>
        <v>0</v>
      </c>
      <c r="AB1479" s="25">
        <f t="shared" si="256"/>
        <v>33374.130927551574</v>
      </c>
    </row>
    <row r="1480" x14ac:dyDescent="0.2">
      <c r="I1480" s="24">
        <v>1475</v>
      </c>
      <c r="J1480" s="28">
        <v>0.68818918500000004</v>
      </c>
      <c r="L1480" s="24">
        <v>20522.197422313689</v>
      </c>
      <c r="N1480" s="24">
        <v>1475</v>
      </c>
      <c r="O1480" s="24">
        <f t="shared" si="257"/>
        <v>16315.146950739383</v>
      </c>
      <c r="P1480" s="24">
        <f t="shared" si="254"/>
        <v>16315.146950739383</v>
      </c>
      <c r="Q1480" s="24">
        <f t="shared" si="255"/>
        <v>55055.1348</v>
      </c>
      <c r="R1480" s="24">
        <f t="shared" si="258"/>
        <v>0</v>
      </c>
      <c r="S1480" s="24">
        <f t="shared" si="259"/>
        <v>38739.987849260615</v>
      </c>
      <c r="T1480" s="24" t="str">
        <f t="shared" si="260"/>
        <v>charge</v>
      </c>
      <c r="V1480" s="24">
        <f t="shared" ref="V1480:V1543" si="263">IF(W1480&gt;=W1479,(W1480-W1479),0)</f>
        <v>0</v>
      </c>
      <c r="W1480" s="24">
        <f t="shared" si="261"/>
        <v>4000</v>
      </c>
      <c r="X1480" s="24">
        <f t="shared" ref="X1480:X1543" si="264">IF(T1480="drain",W1479-W1480,0)</f>
        <v>0</v>
      </c>
      <c r="Z1480" s="24">
        <f t="shared" si="262"/>
        <v>0</v>
      </c>
      <c r="AB1480" s="24">
        <f t="shared" si="256"/>
        <v>38739.987849260615</v>
      </c>
    </row>
    <row r="1481" x14ac:dyDescent="0.2">
      <c r="I1481" s="25">
        <v>1476</v>
      </c>
      <c r="J1481" s="29">
        <v>0.695138908</v>
      </c>
      <c r="L1481" s="25">
        <v>20139.65881500244</v>
      </c>
      <c r="N1481" s="25">
        <v>1476</v>
      </c>
      <c r="O1481" s="25">
        <f t="shared" si="257"/>
        <v>16011.028757926941</v>
      </c>
      <c r="P1481" s="25">
        <f t="shared" si="254"/>
        <v>16011.028757926941</v>
      </c>
      <c r="Q1481" s="25">
        <f t="shared" si="255"/>
        <v>55611.112639999999</v>
      </c>
      <c r="R1481" s="25">
        <f t="shared" si="258"/>
        <v>0</v>
      </c>
      <c r="S1481" s="25">
        <f t="shared" si="259"/>
        <v>39600.083882073057</v>
      </c>
      <c r="T1481" s="25" t="str">
        <f t="shared" si="260"/>
        <v>charge</v>
      </c>
      <c r="V1481" s="25">
        <f t="shared" si="263"/>
        <v>0</v>
      </c>
      <c r="W1481" s="25">
        <f t="shared" si="261"/>
        <v>4000</v>
      </c>
      <c r="X1481" s="25">
        <f t="shared" si="264"/>
        <v>0</v>
      </c>
      <c r="Z1481" s="25">
        <f t="shared" si="262"/>
        <v>0</v>
      </c>
      <c r="AB1481" s="25">
        <f t="shared" si="256"/>
        <v>39600.083882073057</v>
      </c>
    </row>
    <row r="1482" x14ac:dyDescent="0.2">
      <c r="I1482" s="24">
        <v>1477</v>
      </c>
      <c r="J1482" s="28">
        <v>0.61506937500000003</v>
      </c>
      <c r="L1482" s="24">
        <v>20127.146493530272</v>
      </c>
      <c r="N1482" s="24">
        <v>1477</v>
      </c>
      <c r="O1482" s="24">
        <f t="shared" si="257"/>
        <v>16001.081462356567</v>
      </c>
      <c r="P1482" s="24">
        <f t="shared" si="254"/>
        <v>16001.081462356567</v>
      </c>
      <c r="Q1482" s="24">
        <f t="shared" si="255"/>
        <v>49205.55</v>
      </c>
      <c r="R1482" s="24">
        <f t="shared" si="258"/>
        <v>0</v>
      </c>
      <c r="S1482" s="24">
        <f t="shared" si="259"/>
        <v>33204.468537643435</v>
      </c>
      <c r="T1482" s="24" t="str">
        <f t="shared" si="260"/>
        <v>charge</v>
      </c>
      <c r="V1482" s="24">
        <f t="shared" si="263"/>
        <v>0</v>
      </c>
      <c r="W1482" s="24">
        <f t="shared" si="261"/>
        <v>4000</v>
      </c>
      <c r="X1482" s="24">
        <f t="shared" si="264"/>
        <v>0</v>
      </c>
      <c r="Z1482" s="24">
        <f t="shared" si="262"/>
        <v>0</v>
      </c>
      <c r="AB1482" s="24">
        <f t="shared" si="256"/>
        <v>33204.468537643435</v>
      </c>
    </row>
    <row r="1483" x14ac:dyDescent="0.2">
      <c r="I1483" s="25">
        <v>1478</v>
      </c>
      <c r="J1483" s="29">
        <v>0.62353187100000007</v>
      </c>
      <c r="L1483" s="25">
        <v>20124.90242652893</v>
      </c>
      <c r="N1483" s="25">
        <v>1478</v>
      </c>
      <c r="O1483" s="25">
        <f t="shared" si="257"/>
        <v>15999.2974290905</v>
      </c>
      <c r="P1483" s="25">
        <f t="shared" si="254"/>
        <v>15999.2974290905</v>
      </c>
      <c r="Q1483" s="25">
        <f t="shared" si="255"/>
        <v>49882.549680000004</v>
      </c>
      <c r="R1483" s="25">
        <f t="shared" si="258"/>
        <v>0</v>
      </c>
      <c r="S1483" s="25">
        <f t="shared" si="259"/>
        <v>33883.2522509095</v>
      </c>
      <c r="T1483" s="25" t="str">
        <f t="shared" si="260"/>
        <v>charge</v>
      </c>
      <c r="V1483" s="25">
        <f t="shared" si="263"/>
        <v>0</v>
      </c>
      <c r="W1483" s="25">
        <f t="shared" si="261"/>
        <v>4000</v>
      </c>
      <c r="X1483" s="25">
        <f t="shared" si="264"/>
        <v>0</v>
      </c>
      <c r="Z1483" s="25">
        <f t="shared" si="262"/>
        <v>0</v>
      </c>
      <c r="AB1483" s="25">
        <f t="shared" si="256"/>
        <v>33883.2522509095</v>
      </c>
    </row>
    <row r="1484" x14ac:dyDescent="0.2">
      <c r="I1484" s="24">
        <v>1479</v>
      </c>
      <c r="J1484" s="28">
        <v>0.67955263600000004</v>
      </c>
      <c r="L1484" s="24">
        <v>20729.764316141605</v>
      </c>
      <c r="N1484" s="24">
        <v>1479</v>
      </c>
      <c r="O1484" s="24">
        <f t="shared" si="257"/>
        <v>16480.162631332576</v>
      </c>
      <c r="P1484" s="24">
        <f t="shared" si="254"/>
        <v>16480.162631332576</v>
      </c>
      <c r="Q1484" s="24">
        <f t="shared" si="255"/>
        <v>54364.210880000006</v>
      </c>
      <c r="R1484" s="24">
        <f t="shared" si="258"/>
        <v>0</v>
      </c>
      <c r="S1484" s="24">
        <f t="shared" si="259"/>
        <v>37884.04824866743</v>
      </c>
      <c r="T1484" s="24" t="str">
        <f t="shared" si="260"/>
        <v>charge</v>
      </c>
      <c r="V1484" s="24">
        <f t="shared" si="263"/>
        <v>0</v>
      </c>
      <c r="W1484" s="24">
        <f t="shared" si="261"/>
        <v>4000</v>
      </c>
      <c r="X1484" s="24">
        <f t="shared" si="264"/>
        <v>0</v>
      </c>
      <c r="Z1484" s="24">
        <f t="shared" si="262"/>
        <v>0</v>
      </c>
      <c r="AB1484" s="24">
        <f t="shared" si="256"/>
        <v>37884.04824866743</v>
      </c>
    </row>
    <row r="1485" x14ac:dyDescent="0.2">
      <c r="I1485" s="25">
        <v>1480</v>
      </c>
      <c r="J1485" s="29">
        <v>0.70743821799999995</v>
      </c>
      <c r="L1485" s="25">
        <v>20757.121705937385</v>
      </c>
      <c r="N1485" s="25">
        <v>1480</v>
      </c>
      <c r="O1485" s="25">
        <f t="shared" si="257"/>
        <v>16501.911756220223</v>
      </c>
      <c r="P1485" s="25">
        <f t="shared" si="254"/>
        <v>16501.911756220223</v>
      </c>
      <c r="Q1485" s="25">
        <f t="shared" si="255"/>
        <v>56595.057439999997</v>
      </c>
      <c r="R1485" s="25">
        <f t="shared" si="258"/>
        <v>0</v>
      </c>
      <c r="S1485" s="25">
        <f t="shared" si="259"/>
        <v>40093.145683779774</v>
      </c>
      <c r="T1485" s="25" t="str">
        <f t="shared" si="260"/>
        <v>charge</v>
      </c>
      <c r="V1485" s="25">
        <f t="shared" si="263"/>
        <v>0</v>
      </c>
      <c r="W1485" s="25">
        <f t="shared" si="261"/>
        <v>4000</v>
      </c>
      <c r="X1485" s="25">
        <f t="shared" si="264"/>
        <v>0</v>
      </c>
      <c r="Z1485" s="25">
        <f t="shared" si="262"/>
        <v>0</v>
      </c>
      <c r="AB1485" s="25">
        <f t="shared" si="256"/>
        <v>40093.145683779774</v>
      </c>
    </row>
    <row r="1486" x14ac:dyDescent="0.2">
      <c r="I1486" s="24">
        <v>1481</v>
      </c>
      <c r="J1486" s="28">
        <v>0.57808709699999994</v>
      </c>
      <c r="L1486" s="24">
        <v>21322.881754970549</v>
      </c>
      <c r="N1486" s="24">
        <v>1481</v>
      </c>
      <c r="O1486" s="24">
        <f t="shared" si="257"/>
        <v>16951.690995201589</v>
      </c>
      <c r="P1486" s="24">
        <f t="shared" si="254"/>
        <v>16951.690995201589</v>
      </c>
      <c r="Q1486" s="24">
        <f t="shared" si="255"/>
        <v>46246.967759999992</v>
      </c>
      <c r="R1486" s="24">
        <f t="shared" si="258"/>
        <v>0</v>
      </c>
      <c r="S1486" s="24">
        <f t="shared" si="259"/>
        <v>29295.276764798404</v>
      </c>
      <c r="T1486" s="24" t="str">
        <f t="shared" si="260"/>
        <v>charge</v>
      </c>
      <c r="V1486" s="24">
        <f t="shared" si="263"/>
        <v>0</v>
      </c>
      <c r="W1486" s="24">
        <f t="shared" si="261"/>
        <v>4000</v>
      </c>
      <c r="X1486" s="24">
        <f t="shared" si="264"/>
        <v>0</v>
      </c>
      <c r="Z1486" s="24">
        <f t="shared" si="262"/>
        <v>0</v>
      </c>
      <c r="AB1486" s="24">
        <f t="shared" si="256"/>
        <v>29295.276764798404</v>
      </c>
    </row>
    <row r="1487" x14ac:dyDescent="0.2">
      <c r="I1487" s="25">
        <v>1482</v>
      </c>
      <c r="J1487" s="29">
        <v>8.1816839000000002E-2</v>
      </c>
      <c r="L1487" s="25">
        <v>21868.8276450634</v>
      </c>
      <c r="N1487" s="25">
        <v>1482</v>
      </c>
      <c r="O1487" s="25">
        <f t="shared" si="257"/>
        <v>17385.717977825403</v>
      </c>
      <c r="P1487" s="25">
        <f t="shared" si="254"/>
        <v>17385.717977825403</v>
      </c>
      <c r="Q1487" s="25">
        <f t="shared" si="255"/>
        <v>6545.3471200000004</v>
      </c>
      <c r="R1487" s="25">
        <f t="shared" si="258"/>
        <v>10840.370857825403</v>
      </c>
      <c r="S1487" s="25">
        <f t="shared" si="259"/>
        <v>0</v>
      </c>
      <c r="T1487" s="25" t="str">
        <f t="shared" si="260"/>
        <v>drain</v>
      </c>
      <c r="V1487" s="25">
        <f t="shared" si="263"/>
        <v>0</v>
      </c>
      <c r="W1487" s="25">
        <f t="shared" si="261"/>
        <v>0</v>
      </c>
      <c r="X1487" s="25">
        <f t="shared" si="264"/>
        <v>4000</v>
      </c>
      <c r="Z1487" s="25">
        <f t="shared" si="262"/>
        <v>6840.3708578254027</v>
      </c>
      <c r="AB1487" s="25">
        <f t="shared" si="256"/>
        <v>0</v>
      </c>
    </row>
    <row r="1488" x14ac:dyDescent="0.2">
      <c r="I1488" s="24">
        <v>1483</v>
      </c>
      <c r="J1488" s="28">
        <v>0</v>
      </c>
      <c r="L1488" s="24">
        <v>24185.095811462401</v>
      </c>
      <c r="N1488" s="24">
        <v>1483</v>
      </c>
      <c r="O1488" s="24">
        <f t="shared" si="257"/>
        <v>19227.151170112611</v>
      </c>
      <c r="P1488" s="24">
        <f t="shared" si="254"/>
        <v>19227.151170112611</v>
      </c>
      <c r="Q1488" s="24">
        <f t="shared" si="255"/>
        <v>0</v>
      </c>
      <c r="R1488" s="24">
        <f t="shared" si="258"/>
        <v>19227.151170112611</v>
      </c>
      <c r="S1488" s="24">
        <f t="shared" si="259"/>
        <v>0</v>
      </c>
      <c r="T1488" s="24" t="str">
        <f t="shared" si="260"/>
        <v>drain</v>
      </c>
      <c r="V1488" s="24">
        <f t="shared" si="263"/>
        <v>0</v>
      </c>
      <c r="W1488" s="24">
        <f t="shared" si="261"/>
        <v>0</v>
      </c>
      <c r="X1488" s="24">
        <f t="shared" si="264"/>
        <v>0</v>
      </c>
      <c r="Z1488" s="24">
        <f t="shared" si="262"/>
        <v>19227.151170112611</v>
      </c>
      <c r="AB1488" s="24">
        <f t="shared" si="256"/>
        <v>0</v>
      </c>
    </row>
    <row r="1489" x14ac:dyDescent="0.2">
      <c r="I1489" s="25">
        <v>1484</v>
      </c>
      <c r="J1489" s="29">
        <v>0</v>
      </c>
      <c r="L1489" s="25">
        <v>25023.102559423445</v>
      </c>
      <c r="N1489" s="25">
        <v>1484</v>
      </c>
      <c r="O1489" s="25">
        <f t="shared" si="257"/>
        <v>19893.366534741639</v>
      </c>
      <c r="P1489" s="25">
        <f t="shared" si="254"/>
        <v>19893.366534741639</v>
      </c>
      <c r="Q1489" s="25">
        <f t="shared" si="255"/>
        <v>0</v>
      </c>
      <c r="R1489" s="25">
        <f t="shared" si="258"/>
        <v>19893.366534741639</v>
      </c>
      <c r="S1489" s="25">
        <f t="shared" si="259"/>
        <v>0</v>
      </c>
      <c r="T1489" s="25" t="str">
        <f t="shared" si="260"/>
        <v>drain</v>
      </c>
      <c r="V1489" s="25">
        <f t="shared" si="263"/>
        <v>0</v>
      </c>
      <c r="W1489" s="25">
        <f t="shared" si="261"/>
        <v>0</v>
      </c>
      <c r="X1489" s="25">
        <f t="shared" si="264"/>
        <v>0</v>
      </c>
      <c r="Z1489" s="25">
        <f t="shared" si="262"/>
        <v>19893.366534741639</v>
      </c>
      <c r="AB1489" s="25">
        <f t="shared" si="256"/>
        <v>0</v>
      </c>
    </row>
    <row r="1490" x14ac:dyDescent="0.2">
      <c r="I1490" s="24">
        <v>1485</v>
      </c>
      <c r="J1490" s="28">
        <v>0</v>
      </c>
      <c r="L1490" s="24">
        <v>24834.655818855761</v>
      </c>
      <c r="N1490" s="24">
        <v>1485</v>
      </c>
      <c r="O1490" s="24">
        <f t="shared" si="257"/>
        <v>19743.55137599033</v>
      </c>
      <c r="P1490" s="24">
        <f t="shared" si="254"/>
        <v>19743.55137599033</v>
      </c>
      <c r="Q1490" s="24">
        <f t="shared" si="255"/>
        <v>0</v>
      </c>
      <c r="R1490" s="24">
        <f t="shared" si="258"/>
        <v>19743.55137599033</v>
      </c>
      <c r="S1490" s="24">
        <f t="shared" si="259"/>
        <v>0</v>
      </c>
      <c r="T1490" s="24" t="str">
        <f t="shared" si="260"/>
        <v>drain</v>
      </c>
      <c r="V1490" s="24">
        <f t="shared" si="263"/>
        <v>0</v>
      </c>
      <c r="W1490" s="24">
        <f t="shared" si="261"/>
        <v>0</v>
      </c>
      <c r="X1490" s="24">
        <f t="shared" si="264"/>
        <v>0</v>
      </c>
      <c r="Z1490" s="24">
        <f t="shared" si="262"/>
        <v>19743.55137599033</v>
      </c>
      <c r="AB1490" s="24">
        <f t="shared" si="256"/>
        <v>0</v>
      </c>
    </row>
    <row r="1491" x14ac:dyDescent="0.2">
      <c r="I1491" s="25">
        <v>1486</v>
      </c>
      <c r="J1491" s="29">
        <v>0</v>
      </c>
      <c r="L1491" s="25">
        <v>23921.218874359129</v>
      </c>
      <c r="N1491" s="25">
        <v>1486</v>
      </c>
      <c r="O1491" s="25">
        <f t="shared" si="257"/>
        <v>19017.36900511551</v>
      </c>
      <c r="P1491" s="25">
        <f t="shared" si="254"/>
        <v>19017.36900511551</v>
      </c>
      <c r="Q1491" s="25">
        <f t="shared" si="255"/>
        <v>0</v>
      </c>
      <c r="R1491" s="25">
        <f t="shared" si="258"/>
        <v>19017.36900511551</v>
      </c>
      <c r="S1491" s="25">
        <f t="shared" si="259"/>
        <v>0</v>
      </c>
      <c r="T1491" s="25" t="str">
        <f t="shared" si="260"/>
        <v>drain</v>
      </c>
      <c r="V1491" s="25">
        <f t="shared" si="263"/>
        <v>0</v>
      </c>
      <c r="W1491" s="25">
        <f t="shared" si="261"/>
        <v>0</v>
      </c>
      <c r="X1491" s="25">
        <f t="shared" si="264"/>
        <v>0</v>
      </c>
      <c r="Z1491" s="25">
        <f t="shared" si="262"/>
        <v>19017.36900511551</v>
      </c>
      <c r="AB1491" s="25">
        <f t="shared" si="256"/>
        <v>0</v>
      </c>
    </row>
    <row r="1492" x14ac:dyDescent="0.2">
      <c r="I1492" s="24">
        <v>1487</v>
      </c>
      <c r="J1492" s="28">
        <v>0</v>
      </c>
      <c r="L1492" s="24">
        <v>22315.869091224667</v>
      </c>
      <c r="N1492" s="24">
        <v>1487</v>
      </c>
      <c r="O1492" s="24">
        <f t="shared" si="257"/>
        <v>17741.115927523613</v>
      </c>
      <c r="P1492" s="24">
        <f t="shared" si="254"/>
        <v>17741.115927523613</v>
      </c>
      <c r="Q1492" s="24">
        <f t="shared" si="255"/>
        <v>0</v>
      </c>
      <c r="R1492" s="24">
        <f t="shared" si="258"/>
        <v>17741.115927523613</v>
      </c>
      <c r="S1492" s="24">
        <f t="shared" si="259"/>
        <v>0</v>
      </c>
      <c r="T1492" s="24" t="str">
        <f t="shared" si="260"/>
        <v>drain</v>
      </c>
      <c r="V1492" s="24">
        <f t="shared" si="263"/>
        <v>0</v>
      </c>
      <c r="W1492" s="24">
        <f t="shared" si="261"/>
        <v>0</v>
      </c>
      <c r="X1492" s="24">
        <f t="shared" si="264"/>
        <v>0</v>
      </c>
      <c r="Z1492" s="24">
        <f t="shared" si="262"/>
        <v>17741.115927523613</v>
      </c>
      <c r="AB1492" s="24">
        <f t="shared" si="256"/>
        <v>0</v>
      </c>
    </row>
    <row r="1493" x14ac:dyDescent="0.2">
      <c r="I1493" s="25">
        <v>1488</v>
      </c>
      <c r="J1493" s="29">
        <v>0</v>
      </c>
      <c r="L1493" s="25">
        <v>20173.070165824887</v>
      </c>
      <c r="N1493" s="25">
        <v>1488</v>
      </c>
      <c r="O1493" s="25">
        <f t="shared" si="257"/>
        <v>16037.590781830786</v>
      </c>
      <c r="P1493" s="25">
        <f t="shared" si="254"/>
        <v>16037.590781830786</v>
      </c>
      <c r="Q1493" s="25">
        <f t="shared" si="255"/>
        <v>0</v>
      </c>
      <c r="R1493" s="25">
        <f t="shared" si="258"/>
        <v>16037.590781830786</v>
      </c>
      <c r="S1493" s="25">
        <f t="shared" si="259"/>
        <v>0</v>
      </c>
      <c r="T1493" s="25" t="str">
        <f t="shared" si="260"/>
        <v>drain</v>
      </c>
      <c r="V1493" s="25">
        <f t="shared" si="263"/>
        <v>0</v>
      </c>
      <c r="W1493" s="25">
        <f t="shared" si="261"/>
        <v>0</v>
      </c>
      <c r="X1493" s="25">
        <f t="shared" si="264"/>
        <v>0</v>
      </c>
      <c r="Z1493" s="25">
        <f t="shared" si="262"/>
        <v>16037.590781830786</v>
      </c>
      <c r="AB1493" s="25">
        <f t="shared" si="256"/>
        <v>0</v>
      </c>
    </row>
    <row r="1494" x14ac:dyDescent="0.2">
      <c r="I1494" s="24">
        <v>1489</v>
      </c>
      <c r="J1494" s="28">
        <v>0</v>
      </c>
      <c r="L1494" s="24">
        <v>17673.246290588377</v>
      </c>
      <c r="N1494" s="24">
        <v>1489</v>
      </c>
      <c r="O1494" s="24">
        <f t="shared" si="257"/>
        <v>14050.23080101776</v>
      </c>
      <c r="P1494" s="24">
        <f t="shared" si="254"/>
        <v>14050.23080101776</v>
      </c>
      <c r="Q1494" s="24">
        <f t="shared" si="255"/>
        <v>0</v>
      </c>
      <c r="R1494" s="24">
        <f t="shared" si="258"/>
        <v>14050.23080101776</v>
      </c>
      <c r="S1494" s="24">
        <f t="shared" si="259"/>
        <v>0</v>
      </c>
      <c r="T1494" s="24" t="str">
        <f t="shared" si="260"/>
        <v>drain</v>
      </c>
      <c r="V1494" s="24">
        <f t="shared" si="263"/>
        <v>0</v>
      </c>
      <c r="W1494" s="24">
        <f t="shared" si="261"/>
        <v>0</v>
      </c>
      <c r="X1494" s="24">
        <f t="shared" si="264"/>
        <v>0</v>
      </c>
      <c r="Z1494" s="24">
        <f t="shared" si="262"/>
        <v>14050.23080101776</v>
      </c>
      <c r="AB1494" s="24">
        <f t="shared" si="256"/>
        <v>0</v>
      </c>
    </row>
    <row r="1495" x14ac:dyDescent="0.2">
      <c r="I1495" s="25">
        <v>1490</v>
      </c>
      <c r="J1495" s="29">
        <v>0</v>
      </c>
      <c r="L1495" s="25">
        <v>16011.995509052276</v>
      </c>
      <c r="N1495" s="25">
        <v>1490</v>
      </c>
      <c r="O1495" s="25">
        <f t="shared" si="257"/>
        <v>12729.53642969656</v>
      </c>
      <c r="P1495" s="25">
        <f t="shared" si="254"/>
        <v>12729.53642969656</v>
      </c>
      <c r="Q1495" s="25">
        <f t="shared" si="255"/>
        <v>0</v>
      </c>
      <c r="R1495" s="25">
        <f t="shared" si="258"/>
        <v>12729.53642969656</v>
      </c>
      <c r="S1495" s="25">
        <f t="shared" si="259"/>
        <v>0</v>
      </c>
      <c r="T1495" s="25" t="str">
        <f t="shared" si="260"/>
        <v>drain</v>
      </c>
      <c r="V1495" s="25">
        <f t="shared" si="263"/>
        <v>0</v>
      </c>
      <c r="W1495" s="25">
        <f t="shared" si="261"/>
        <v>0</v>
      </c>
      <c r="X1495" s="25">
        <f t="shared" si="264"/>
        <v>0</v>
      </c>
      <c r="Z1495" s="25">
        <f t="shared" si="262"/>
        <v>12729.53642969656</v>
      </c>
      <c r="AB1495" s="25">
        <f t="shared" si="256"/>
        <v>0</v>
      </c>
    </row>
    <row r="1496" x14ac:dyDescent="0.2">
      <c r="I1496" s="24">
        <v>1491</v>
      </c>
      <c r="J1496" s="28">
        <v>0</v>
      </c>
      <c r="L1496" s="24">
        <v>15269.398151540756</v>
      </c>
      <c r="N1496" s="24">
        <v>1491</v>
      </c>
      <c r="O1496" s="24">
        <f t="shared" si="257"/>
        <v>12139.171530474901</v>
      </c>
      <c r="P1496" s="24">
        <f t="shared" si="254"/>
        <v>12139.171530474901</v>
      </c>
      <c r="Q1496" s="24">
        <f t="shared" si="255"/>
        <v>0</v>
      </c>
      <c r="R1496" s="24">
        <f t="shared" si="258"/>
        <v>12139.171530474901</v>
      </c>
      <c r="S1496" s="24">
        <f t="shared" si="259"/>
        <v>0</v>
      </c>
      <c r="T1496" s="24" t="str">
        <f t="shared" si="260"/>
        <v>drain</v>
      </c>
      <c r="V1496" s="24">
        <f t="shared" si="263"/>
        <v>0</v>
      </c>
      <c r="W1496" s="24">
        <f t="shared" si="261"/>
        <v>0</v>
      </c>
      <c r="X1496" s="24">
        <f t="shared" si="264"/>
        <v>0</v>
      </c>
      <c r="Z1496" s="24">
        <f t="shared" si="262"/>
        <v>12139.171530474901</v>
      </c>
      <c r="AB1496" s="24">
        <f t="shared" si="256"/>
        <v>0</v>
      </c>
    </row>
    <row r="1497" x14ac:dyDescent="0.2">
      <c r="I1497" s="25">
        <v>1492</v>
      </c>
      <c r="J1497" s="29">
        <v>0</v>
      </c>
      <c r="L1497" s="25">
        <v>14725.859134054183</v>
      </c>
      <c r="N1497" s="25">
        <v>1492</v>
      </c>
      <c r="O1497" s="25">
        <f t="shared" si="257"/>
        <v>11707.058011573075</v>
      </c>
      <c r="P1497" s="25">
        <f t="shared" si="254"/>
        <v>11707.058011573075</v>
      </c>
      <c r="Q1497" s="25">
        <f t="shared" si="255"/>
        <v>0</v>
      </c>
      <c r="R1497" s="25">
        <f t="shared" si="258"/>
        <v>11707.058011573075</v>
      </c>
      <c r="S1497" s="25">
        <f t="shared" si="259"/>
        <v>0</v>
      </c>
      <c r="T1497" s="25" t="str">
        <f t="shared" si="260"/>
        <v>drain</v>
      </c>
      <c r="V1497" s="25">
        <f t="shared" si="263"/>
        <v>0</v>
      </c>
      <c r="W1497" s="25">
        <f t="shared" si="261"/>
        <v>0</v>
      </c>
      <c r="X1497" s="25">
        <f t="shared" si="264"/>
        <v>0</v>
      </c>
      <c r="Z1497" s="25">
        <f t="shared" si="262"/>
        <v>11707.058011573075</v>
      </c>
      <c r="AB1497" s="25">
        <f t="shared" si="256"/>
        <v>0</v>
      </c>
    </row>
    <row r="1498" x14ac:dyDescent="0.2">
      <c r="I1498" s="24">
        <v>1493</v>
      </c>
      <c r="J1498" s="28">
        <v>0</v>
      </c>
      <c r="L1498" s="24">
        <v>14743.753368139265</v>
      </c>
      <c r="N1498" s="24">
        <v>1493</v>
      </c>
      <c r="O1498" s="24">
        <f t="shared" si="257"/>
        <v>11721.283927670716</v>
      </c>
      <c r="P1498" s="24">
        <f t="shared" si="254"/>
        <v>11721.283927670716</v>
      </c>
      <c r="Q1498" s="24">
        <f t="shared" si="255"/>
        <v>0</v>
      </c>
      <c r="R1498" s="24">
        <f t="shared" si="258"/>
        <v>11721.283927670716</v>
      </c>
      <c r="S1498" s="24">
        <f t="shared" si="259"/>
        <v>0</v>
      </c>
      <c r="T1498" s="24" t="str">
        <f t="shared" si="260"/>
        <v>drain</v>
      </c>
      <c r="V1498" s="24">
        <f t="shared" si="263"/>
        <v>0</v>
      </c>
      <c r="W1498" s="24">
        <f t="shared" si="261"/>
        <v>0</v>
      </c>
      <c r="X1498" s="24">
        <f t="shared" si="264"/>
        <v>0</v>
      </c>
      <c r="Z1498" s="24">
        <f t="shared" si="262"/>
        <v>11721.283927670716</v>
      </c>
      <c r="AB1498" s="24">
        <f t="shared" si="256"/>
        <v>0</v>
      </c>
    </row>
    <row r="1499" x14ac:dyDescent="0.2">
      <c r="I1499" s="25">
        <v>1494</v>
      </c>
      <c r="J1499" s="29">
        <v>0</v>
      </c>
      <c r="L1499" s="25">
        <v>15561.319674825667</v>
      </c>
      <c r="N1499" s="25">
        <v>1494</v>
      </c>
      <c r="O1499" s="25">
        <f t="shared" si="257"/>
        <v>12371.249141486405</v>
      </c>
      <c r="P1499" s="25">
        <f t="shared" si="254"/>
        <v>12371.249141486405</v>
      </c>
      <c r="Q1499" s="25">
        <f t="shared" si="255"/>
        <v>0</v>
      </c>
      <c r="R1499" s="25">
        <f t="shared" si="258"/>
        <v>12371.249141486405</v>
      </c>
      <c r="S1499" s="25">
        <f t="shared" si="259"/>
        <v>0</v>
      </c>
      <c r="T1499" s="25" t="str">
        <f t="shared" si="260"/>
        <v>drain</v>
      </c>
      <c r="V1499" s="25">
        <f t="shared" si="263"/>
        <v>0</v>
      </c>
      <c r="W1499" s="25">
        <f t="shared" si="261"/>
        <v>0</v>
      </c>
      <c r="X1499" s="25">
        <f t="shared" si="264"/>
        <v>0</v>
      </c>
      <c r="Z1499" s="25">
        <f t="shared" si="262"/>
        <v>12371.249141486405</v>
      </c>
      <c r="AB1499" s="25">
        <f t="shared" si="256"/>
        <v>0</v>
      </c>
    </row>
    <row r="1500" x14ac:dyDescent="0.2">
      <c r="I1500" s="24">
        <v>1495</v>
      </c>
      <c r="J1500" s="28">
        <v>0</v>
      </c>
      <c r="L1500" s="24">
        <v>16173.160056257248</v>
      </c>
      <c r="N1500" s="24">
        <v>1495</v>
      </c>
      <c r="O1500" s="24">
        <f t="shared" si="257"/>
        <v>12857.662244724512</v>
      </c>
      <c r="P1500" s="24">
        <f t="shared" si="254"/>
        <v>12857.662244724512</v>
      </c>
      <c r="Q1500" s="24">
        <f t="shared" si="255"/>
        <v>0</v>
      </c>
      <c r="R1500" s="24">
        <f t="shared" si="258"/>
        <v>12857.662244724512</v>
      </c>
      <c r="S1500" s="24">
        <f t="shared" si="259"/>
        <v>0</v>
      </c>
      <c r="T1500" s="24" t="str">
        <f t="shared" si="260"/>
        <v>drain</v>
      </c>
      <c r="V1500" s="24">
        <f t="shared" si="263"/>
        <v>0</v>
      </c>
      <c r="W1500" s="24">
        <f t="shared" si="261"/>
        <v>0</v>
      </c>
      <c r="X1500" s="24">
        <f t="shared" si="264"/>
        <v>0</v>
      </c>
      <c r="Z1500" s="24">
        <f t="shared" si="262"/>
        <v>12857.662244724512</v>
      </c>
      <c r="AB1500" s="24">
        <f t="shared" si="256"/>
        <v>0</v>
      </c>
    </row>
    <row r="1501" x14ac:dyDescent="0.2">
      <c r="I1501" s="25">
        <v>1496</v>
      </c>
      <c r="J1501" s="29">
        <v>0.277979327</v>
      </c>
      <c r="L1501" s="25">
        <v>18430.387201642989</v>
      </c>
      <c r="N1501" s="25">
        <v>1496</v>
      </c>
      <c r="O1501" s="25">
        <f t="shared" si="257"/>
        <v>14652.157825306176</v>
      </c>
      <c r="P1501" s="25">
        <f t="shared" si="254"/>
        <v>14652.157825306176</v>
      </c>
      <c r="Q1501" s="25">
        <f t="shared" si="255"/>
        <v>22238.346160000001</v>
      </c>
      <c r="R1501" s="25">
        <f t="shared" si="258"/>
        <v>0</v>
      </c>
      <c r="S1501" s="25">
        <f t="shared" si="259"/>
        <v>7586.1883346938248</v>
      </c>
      <c r="T1501" s="25" t="str">
        <f t="shared" si="260"/>
        <v>charge</v>
      </c>
      <c r="V1501" s="25">
        <f t="shared" si="263"/>
        <v>4000</v>
      </c>
      <c r="W1501" s="25">
        <f t="shared" si="261"/>
        <v>4000</v>
      </c>
      <c r="X1501" s="25">
        <f t="shared" si="264"/>
        <v>0</v>
      </c>
      <c r="Z1501" s="25">
        <f t="shared" si="262"/>
        <v>0</v>
      </c>
      <c r="AB1501" s="25">
        <f t="shared" si="256"/>
        <v>3586.1883346938248</v>
      </c>
    </row>
    <row r="1502" x14ac:dyDescent="0.2">
      <c r="I1502" s="24">
        <v>1497</v>
      </c>
      <c r="J1502" s="28">
        <v>0.36513236200000004</v>
      </c>
      <c r="L1502" s="24">
        <v>20253.626916980742</v>
      </c>
      <c r="N1502" s="24">
        <v>1497</v>
      </c>
      <c r="O1502" s="24">
        <f t="shared" si="257"/>
        <v>16101.633398999691</v>
      </c>
      <c r="P1502" s="24">
        <f t="shared" si="254"/>
        <v>16101.633398999691</v>
      </c>
      <c r="Q1502" s="24">
        <f t="shared" si="255"/>
        <v>29210.588960000005</v>
      </c>
      <c r="R1502" s="24">
        <f t="shared" si="258"/>
        <v>0</v>
      </c>
      <c r="S1502" s="24">
        <f t="shared" si="259"/>
        <v>13108.955561000314</v>
      </c>
      <c r="T1502" s="24" t="str">
        <f t="shared" si="260"/>
        <v>charge</v>
      </c>
      <c r="V1502" s="24">
        <f t="shared" si="263"/>
        <v>0</v>
      </c>
      <c r="W1502" s="24">
        <f t="shared" si="261"/>
        <v>4000</v>
      </c>
      <c r="X1502" s="24">
        <f t="shared" si="264"/>
        <v>0</v>
      </c>
      <c r="Z1502" s="24">
        <f t="shared" si="262"/>
        <v>0</v>
      </c>
      <c r="AB1502" s="24">
        <f t="shared" si="256"/>
        <v>13108.955561000314</v>
      </c>
    </row>
    <row r="1503" x14ac:dyDescent="0.2">
      <c r="I1503" s="25">
        <v>1498</v>
      </c>
      <c r="J1503" s="29">
        <v>0.46070544099999999</v>
      </c>
      <c r="L1503" s="25">
        <v>21670.613542366027</v>
      </c>
      <c r="N1503" s="25">
        <v>1498</v>
      </c>
      <c r="O1503" s="25">
        <f t="shared" si="257"/>
        <v>17228.137766180993</v>
      </c>
      <c r="P1503" s="25">
        <f t="shared" si="254"/>
        <v>17228.137766180993</v>
      </c>
      <c r="Q1503" s="25">
        <f t="shared" si="255"/>
        <v>36856.435279999998</v>
      </c>
      <c r="R1503" s="25">
        <f t="shared" si="258"/>
        <v>0</v>
      </c>
      <c r="S1503" s="25">
        <f t="shared" si="259"/>
        <v>19628.297513819005</v>
      </c>
      <c r="T1503" s="25" t="str">
        <f t="shared" si="260"/>
        <v>charge</v>
      </c>
      <c r="V1503" s="25">
        <f t="shared" si="263"/>
        <v>0</v>
      </c>
      <c r="W1503" s="25">
        <f t="shared" si="261"/>
        <v>4000</v>
      </c>
      <c r="X1503" s="25">
        <f t="shared" si="264"/>
        <v>0</v>
      </c>
      <c r="Z1503" s="25">
        <f t="shared" si="262"/>
        <v>0</v>
      </c>
      <c r="AB1503" s="25">
        <f t="shared" si="256"/>
        <v>19628.297513819005</v>
      </c>
    </row>
    <row r="1504" x14ac:dyDescent="0.2">
      <c r="I1504" s="24">
        <v>1499</v>
      </c>
      <c r="J1504" s="28">
        <v>0.68855374399999991</v>
      </c>
      <c r="L1504" s="24">
        <v>22475.929773283002</v>
      </c>
      <c r="N1504" s="24">
        <v>1499</v>
      </c>
      <c r="O1504" s="24">
        <f t="shared" si="257"/>
        <v>17868.364169759989</v>
      </c>
      <c r="P1504" s="24">
        <f t="shared" si="254"/>
        <v>17868.364169759989</v>
      </c>
      <c r="Q1504" s="24">
        <f t="shared" si="255"/>
        <v>55084.299519999993</v>
      </c>
      <c r="R1504" s="24">
        <f t="shared" si="258"/>
        <v>0</v>
      </c>
      <c r="S1504" s="24">
        <f t="shared" si="259"/>
        <v>37215.935350240004</v>
      </c>
      <c r="T1504" s="24" t="str">
        <f t="shared" si="260"/>
        <v>charge</v>
      </c>
      <c r="V1504" s="24">
        <f t="shared" si="263"/>
        <v>0</v>
      </c>
      <c r="W1504" s="24">
        <f t="shared" si="261"/>
        <v>4000</v>
      </c>
      <c r="X1504" s="24">
        <f t="shared" si="264"/>
        <v>0</v>
      </c>
      <c r="Z1504" s="24">
        <f t="shared" si="262"/>
        <v>0</v>
      </c>
      <c r="AB1504" s="24">
        <f t="shared" si="256"/>
        <v>37215.935350240004</v>
      </c>
    </row>
    <row r="1505" x14ac:dyDescent="0.2">
      <c r="I1505" s="25">
        <v>1500</v>
      </c>
      <c r="J1505" s="29">
        <v>0.66697329799999994</v>
      </c>
      <c r="L1505" s="25">
        <v>22463.134056854247</v>
      </c>
      <c r="N1505" s="25">
        <v>1500</v>
      </c>
      <c r="O1505" s="25">
        <f t="shared" si="257"/>
        <v>17858.191575199129</v>
      </c>
      <c r="P1505" s="25">
        <f t="shared" si="254"/>
        <v>17858.191575199129</v>
      </c>
      <c r="Q1505" s="25">
        <f t="shared" si="255"/>
        <v>53357.863839999998</v>
      </c>
      <c r="R1505" s="25">
        <f t="shared" si="258"/>
        <v>0</v>
      </c>
      <c r="S1505" s="25">
        <f t="shared" si="259"/>
        <v>35499.672264800873</v>
      </c>
      <c r="T1505" s="25" t="str">
        <f t="shared" si="260"/>
        <v>charge</v>
      </c>
      <c r="V1505" s="25">
        <f t="shared" si="263"/>
        <v>0</v>
      </c>
      <c r="W1505" s="25">
        <f t="shared" si="261"/>
        <v>4000</v>
      </c>
      <c r="X1505" s="25">
        <f t="shared" si="264"/>
        <v>0</v>
      </c>
      <c r="Z1505" s="25">
        <f t="shared" si="262"/>
        <v>0</v>
      </c>
      <c r="AB1505" s="25">
        <f t="shared" si="256"/>
        <v>35499.672264800873</v>
      </c>
    </row>
    <row r="1506" x14ac:dyDescent="0.2">
      <c r="I1506" s="24">
        <v>1501</v>
      </c>
      <c r="J1506" s="28">
        <v>0.52603001699999996</v>
      </c>
      <c r="L1506" s="24">
        <v>22469.152133846281</v>
      </c>
      <c r="N1506" s="24">
        <v>1501</v>
      </c>
      <c r="O1506" s="24">
        <f t="shared" si="257"/>
        <v>17862.975946407794</v>
      </c>
      <c r="P1506" s="24">
        <f t="shared" si="254"/>
        <v>17862.975946407794</v>
      </c>
      <c r="Q1506" s="24">
        <f t="shared" si="255"/>
        <v>42082.401359999996</v>
      </c>
      <c r="R1506" s="24">
        <f t="shared" si="258"/>
        <v>0</v>
      </c>
      <c r="S1506" s="24">
        <f t="shared" si="259"/>
        <v>24219.425413592202</v>
      </c>
      <c r="T1506" s="24" t="str">
        <f t="shared" si="260"/>
        <v>charge</v>
      </c>
      <c r="V1506" s="24">
        <f t="shared" si="263"/>
        <v>0</v>
      </c>
      <c r="W1506" s="24">
        <f t="shared" si="261"/>
        <v>4000</v>
      </c>
      <c r="X1506" s="24">
        <f t="shared" si="264"/>
        <v>0</v>
      </c>
      <c r="Z1506" s="24">
        <f t="shared" si="262"/>
        <v>0</v>
      </c>
      <c r="AB1506" s="24">
        <f t="shared" si="256"/>
        <v>24219.425413592202</v>
      </c>
    </row>
    <row r="1507" x14ac:dyDescent="0.2">
      <c r="I1507" s="25">
        <v>1502</v>
      </c>
      <c r="J1507" s="29">
        <v>0.51326239200000001</v>
      </c>
      <c r="L1507" s="25">
        <v>22990.583668708801</v>
      </c>
      <c r="N1507" s="25">
        <v>1502</v>
      </c>
      <c r="O1507" s="25">
        <f t="shared" si="257"/>
        <v>18277.5140166235</v>
      </c>
      <c r="P1507" s="25">
        <f t="shared" si="254"/>
        <v>18277.5140166235</v>
      </c>
      <c r="Q1507" s="25">
        <f t="shared" si="255"/>
        <v>41060.99136</v>
      </c>
      <c r="R1507" s="25">
        <f t="shared" si="258"/>
        <v>0</v>
      </c>
      <c r="S1507" s="25">
        <f t="shared" si="259"/>
        <v>22783.4773433765</v>
      </c>
      <c r="T1507" s="25" t="str">
        <f t="shared" si="260"/>
        <v>charge</v>
      </c>
      <c r="V1507" s="25">
        <f t="shared" si="263"/>
        <v>0</v>
      </c>
      <c r="W1507" s="25">
        <f t="shared" si="261"/>
        <v>4000</v>
      </c>
      <c r="X1507" s="25">
        <f t="shared" si="264"/>
        <v>0</v>
      </c>
      <c r="Z1507" s="25">
        <f t="shared" si="262"/>
        <v>0</v>
      </c>
      <c r="AB1507" s="25">
        <f t="shared" si="256"/>
        <v>22783.4773433765</v>
      </c>
    </row>
    <row r="1508" x14ac:dyDescent="0.2">
      <c r="I1508" s="24">
        <v>1503</v>
      </c>
      <c r="J1508" s="28">
        <v>0.66401215000000002</v>
      </c>
      <c r="L1508" s="24">
        <v>22920.913714218139</v>
      </c>
      <c r="N1508" s="24">
        <v>1503</v>
      </c>
      <c r="O1508" s="24">
        <f t="shared" si="257"/>
        <v>18222.12640280342</v>
      </c>
      <c r="P1508" s="24">
        <f t="shared" si="254"/>
        <v>18222.12640280342</v>
      </c>
      <c r="Q1508" s="24">
        <f t="shared" si="255"/>
        <v>53120.972000000002</v>
      </c>
      <c r="R1508" s="24">
        <f t="shared" si="258"/>
        <v>0</v>
      </c>
      <c r="S1508" s="24">
        <f t="shared" si="259"/>
        <v>34898.845597196581</v>
      </c>
      <c r="T1508" s="24" t="str">
        <f t="shared" si="260"/>
        <v>charge</v>
      </c>
      <c r="V1508" s="24">
        <f t="shared" si="263"/>
        <v>0</v>
      </c>
      <c r="W1508" s="24">
        <f t="shared" si="261"/>
        <v>4000</v>
      </c>
      <c r="X1508" s="24">
        <f t="shared" si="264"/>
        <v>0</v>
      </c>
      <c r="Z1508" s="24">
        <f t="shared" si="262"/>
        <v>0</v>
      </c>
      <c r="AB1508" s="24">
        <f t="shared" si="256"/>
        <v>34898.845597196581</v>
      </c>
    </row>
    <row r="1509" x14ac:dyDescent="0.2">
      <c r="I1509" s="25">
        <v>1504</v>
      </c>
      <c r="J1509" s="29">
        <v>0.54710662300000001</v>
      </c>
      <c r="L1509" s="25">
        <v>23394.138407135008</v>
      </c>
      <c r="N1509" s="25">
        <v>1504</v>
      </c>
      <c r="O1509" s="25">
        <f t="shared" si="257"/>
        <v>18598.340033672332</v>
      </c>
      <c r="P1509" s="25">
        <f t="shared" si="254"/>
        <v>18598.340033672332</v>
      </c>
      <c r="Q1509" s="25">
        <f t="shared" si="255"/>
        <v>43768.529840000003</v>
      </c>
      <c r="R1509" s="25">
        <f t="shared" si="258"/>
        <v>0</v>
      </c>
      <c r="S1509" s="25">
        <f t="shared" si="259"/>
        <v>25170.189806327671</v>
      </c>
      <c r="T1509" s="25" t="str">
        <f t="shared" si="260"/>
        <v>charge</v>
      </c>
      <c r="V1509" s="25">
        <f t="shared" si="263"/>
        <v>0</v>
      </c>
      <c r="W1509" s="25">
        <f t="shared" si="261"/>
        <v>4000</v>
      </c>
      <c r="X1509" s="25">
        <f t="shared" si="264"/>
        <v>0</v>
      </c>
      <c r="Z1509" s="25">
        <f t="shared" si="262"/>
        <v>0</v>
      </c>
      <c r="AB1509" s="25">
        <f t="shared" si="256"/>
        <v>25170.189806327671</v>
      </c>
    </row>
    <row r="1510" x14ac:dyDescent="0.2">
      <c r="I1510" s="24">
        <v>1505</v>
      </c>
      <c r="J1510" s="28">
        <v>0.48620597100000001</v>
      </c>
      <c r="L1510" s="24">
        <v>23538.412696743009</v>
      </c>
      <c r="N1510" s="24">
        <v>1505</v>
      </c>
      <c r="O1510" s="24">
        <f t="shared" si="257"/>
        <v>18713.038093910694</v>
      </c>
      <c r="P1510" s="24">
        <f t="shared" si="254"/>
        <v>18713.038093910694</v>
      </c>
      <c r="Q1510" s="24">
        <f t="shared" si="255"/>
        <v>38896.477680000004</v>
      </c>
      <c r="R1510" s="24">
        <f t="shared" si="258"/>
        <v>0</v>
      </c>
      <c r="S1510" s="24">
        <f t="shared" si="259"/>
        <v>20183.439586089309</v>
      </c>
      <c r="T1510" s="24" t="str">
        <f t="shared" si="260"/>
        <v>charge</v>
      </c>
      <c r="V1510" s="24">
        <f t="shared" si="263"/>
        <v>0</v>
      </c>
      <c r="W1510" s="24">
        <f t="shared" si="261"/>
        <v>4000</v>
      </c>
      <c r="X1510" s="24">
        <f t="shared" si="264"/>
        <v>0</v>
      </c>
      <c r="Z1510" s="24">
        <f t="shared" si="262"/>
        <v>0</v>
      </c>
      <c r="AB1510" s="24">
        <f t="shared" si="256"/>
        <v>20183.439586089309</v>
      </c>
    </row>
    <row r="1511" x14ac:dyDescent="0.2">
      <c r="I1511" s="25">
        <v>1506</v>
      </c>
      <c r="J1511" s="29">
        <v>6.8926213E-2</v>
      </c>
      <c r="L1511" s="25">
        <v>23656.421729755399</v>
      </c>
      <c r="N1511" s="25">
        <v>1506</v>
      </c>
      <c r="O1511" s="25">
        <f t="shared" si="257"/>
        <v>18806.855275155543</v>
      </c>
      <c r="P1511" s="25">
        <f t="shared" si="254"/>
        <v>18806.855275155543</v>
      </c>
      <c r="Q1511" s="25">
        <f t="shared" si="255"/>
        <v>5514.0970399999997</v>
      </c>
      <c r="R1511" s="25">
        <f t="shared" si="258"/>
        <v>13292.758235155543</v>
      </c>
      <c r="S1511" s="25">
        <f t="shared" si="259"/>
        <v>0</v>
      </c>
      <c r="T1511" s="25" t="str">
        <f t="shared" si="260"/>
        <v>drain</v>
      </c>
      <c r="V1511" s="25">
        <f t="shared" si="263"/>
        <v>0</v>
      </c>
      <c r="W1511" s="25">
        <f t="shared" si="261"/>
        <v>0</v>
      </c>
      <c r="X1511" s="25">
        <f t="shared" si="264"/>
        <v>4000</v>
      </c>
      <c r="Z1511" s="25">
        <f t="shared" si="262"/>
        <v>9292.7582351555429</v>
      </c>
      <c r="AB1511" s="25">
        <f t="shared" si="256"/>
        <v>0</v>
      </c>
    </row>
    <row r="1512" x14ac:dyDescent="0.2">
      <c r="I1512" s="24">
        <v>1507</v>
      </c>
      <c r="J1512" s="28">
        <v>0</v>
      </c>
      <c r="L1512" s="24">
        <v>25759.464491438863</v>
      </c>
      <c r="N1512" s="24">
        <v>1507</v>
      </c>
      <c r="O1512" s="24">
        <f t="shared" si="257"/>
        <v>20478.774270693895</v>
      </c>
      <c r="P1512" s="24">
        <f t="shared" si="254"/>
        <v>20478.774270693895</v>
      </c>
      <c r="Q1512" s="24">
        <f t="shared" si="255"/>
        <v>0</v>
      </c>
      <c r="R1512" s="24">
        <f t="shared" si="258"/>
        <v>20478.774270693895</v>
      </c>
      <c r="S1512" s="24">
        <f t="shared" si="259"/>
        <v>0</v>
      </c>
      <c r="T1512" s="24" t="str">
        <f t="shared" si="260"/>
        <v>drain</v>
      </c>
      <c r="V1512" s="24">
        <f t="shared" si="263"/>
        <v>0</v>
      </c>
      <c r="W1512" s="24">
        <f t="shared" si="261"/>
        <v>0</v>
      </c>
      <c r="X1512" s="24">
        <f t="shared" si="264"/>
        <v>0</v>
      </c>
      <c r="Z1512" s="24">
        <f t="shared" si="262"/>
        <v>20478.774270693895</v>
      </c>
      <c r="AB1512" s="24">
        <f t="shared" si="256"/>
        <v>0</v>
      </c>
    </row>
    <row r="1513" x14ac:dyDescent="0.2">
      <c r="I1513" s="25">
        <v>1508</v>
      </c>
      <c r="J1513" s="29">
        <v>0</v>
      </c>
      <c r="L1513" s="25">
        <v>26284.850352764126</v>
      </c>
      <c r="N1513" s="25">
        <v>1508</v>
      </c>
      <c r="O1513" s="25">
        <f t="shared" si="257"/>
        <v>20896.45603044748</v>
      </c>
      <c r="P1513" s="25">
        <f t="shared" si="254"/>
        <v>20896.45603044748</v>
      </c>
      <c r="Q1513" s="25">
        <f t="shared" si="255"/>
        <v>0</v>
      </c>
      <c r="R1513" s="25">
        <f t="shared" si="258"/>
        <v>20896.45603044748</v>
      </c>
      <c r="S1513" s="25">
        <f t="shared" si="259"/>
        <v>0</v>
      </c>
      <c r="T1513" s="25" t="str">
        <f t="shared" si="260"/>
        <v>drain</v>
      </c>
      <c r="V1513" s="25">
        <f t="shared" si="263"/>
        <v>0</v>
      </c>
      <c r="W1513" s="25">
        <f t="shared" si="261"/>
        <v>0</v>
      </c>
      <c r="X1513" s="25">
        <f t="shared" si="264"/>
        <v>0</v>
      </c>
      <c r="Z1513" s="25">
        <f t="shared" si="262"/>
        <v>20896.45603044748</v>
      </c>
      <c r="AB1513" s="25">
        <f t="shared" si="256"/>
        <v>0</v>
      </c>
    </row>
    <row r="1514" x14ac:dyDescent="0.2">
      <c r="I1514" s="24">
        <v>1509</v>
      </c>
      <c r="J1514" s="28">
        <v>0</v>
      </c>
      <c r="L1514" s="24">
        <v>25868.065171837803</v>
      </c>
      <c r="N1514" s="24">
        <v>1509</v>
      </c>
      <c r="O1514" s="24">
        <f t="shared" si="257"/>
        <v>20565.111811611056</v>
      </c>
      <c r="P1514" s="24">
        <f t="shared" si="254"/>
        <v>20565.111811611056</v>
      </c>
      <c r="Q1514" s="24">
        <f t="shared" si="255"/>
        <v>0</v>
      </c>
      <c r="R1514" s="24">
        <f t="shared" si="258"/>
        <v>20565.111811611056</v>
      </c>
      <c r="S1514" s="24">
        <f t="shared" si="259"/>
        <v>0</v>
      </c>
      <c r="T1514" s="24" t="str">
        <f t="shared" si="260"/>
        <v>drain</v>
      </c>
      <c r="V1514" s="24">
        <f t="shared" si="263"/>
        <v>0</v>
      </c>
      <c r="W1514" s="24">
        <f t="shared" si="261"/>
        <v>0</v>
      </c>
      <c r="X1514" s="24">
        <f t="shared" si="264"/>
        <v>0</v>
      </c>
      <c r="Z1514" s="24">
        <f t="shared" si="262"/>
        <v>20565.111811611056</v>
      </c>
      <c r="AB1514" s="24">
        <f t="shared" si="256"/>
        <v>0</v>
      </c>
    </row>
    <row r="1515" x14ac:dyDescent="0.2">
      <c r="I1515" s="25">
        <v>1510</v>
      </c>
      <c r="J1515" s="29">
        <v>0</v>
      </c>
      <c r="L1515" s="25">
        <v>24873.580819582938</v>
      </c>
      <c r="N1515" s="25">
        <v>1510</v>
      </c>
      <c r="O1515" s="25">
        <f t="shared" si="257"/>
        <v>19774.496751568437</v>
      </c>
      <c r="P1515" s="25">
        <f t="shared" si="254"/>
        <v>19774.496751568437</v>
      </c>
      <c r="Q1515" s="25">
        <f t="shared" si="255"/>
        <v>0</v>
      </c>
      <c r="R1515" s="25">
        <f t="shared" si="258"/>
        <v>19774.496751568437</v>
      </c>
      <c r="S1515" s="25">
        <f t="shared" si="259"/>
        <v>0</v>
      </c>
      <c r="T1515" s="25" t="str">
        <f t="shared" si="260"/>
        <v>drain</v>
      </c>
      <c r="V1515" s="25">
        <f t="shared" si="263"/>
        <v>0</v>
      </c>
      <c r="W1515" s="25">
        <f t="shared" si="261"/>
        <v>0</v>
      </c>
      <c r="X1515" s="25">
        <f t="shared" si="264"/>
        <v>0</v>
      </c>
      <c r="Z1515" s="25">
        <f t="shared" si="262"/>
        <v>19774.496751568437</v>
      </c>
      <c r="AB1515" s="25">
        <f t="shared" si="256"/>
        <v>0</v>
      </c>
    </row>
    <row r="1516" x14ac:dyDescent="0.2">
      <c r="I1516" s="24">
        <v>1511</v>
      </c>
      <c r="J1516" s="28">
        <v>0</v>
      </c>
      <c r="L1516" s="24">
        <v>23301.994505786894</v>
      </c>
      <c r="N1516" s="24">
        <v>1511</v>
      </c>
      <c r="O1516" s="24">
        <f t="shared" si="257"/>
        <v>18525.085632100581</v>
      </c>
      <c r="P1516" s="24">
        <f t="shared" si="254"/>
        <v>18525.085632100581</v>
      </c>
      <c r="Q1516" s="24">
        <f t="shared" si="255"/>
        <v>0</v>
      </c>
      <c r="R1516" s="24">
        <f t="shared" si="258"/>
        <v>18525.085632100581</v>
      </c>
      <c r="S1516" s="24">
        <f t="shared" si="259"/>
        <v>0</v>
      </c>
      <c r="T1516" s="24" t="str">
        <f t="shared" si="260"/>
        <v>drain</v>
      </c>
      <c r="V1516" s="24">
        <f t="shared" si="263"/>
        <v>0</v>
      </c>
      <c r="W1516" s="24">
        <f t="shared" si="261"/>
        <v>0</v>
      </c>
      <c r="X1516" s="24">
        <f t="shared" si="264"/>
        <v>0</v>
      </c>
      <c r="Z1516" s="24">
        <f t="shared" si="262"/>
        <v>18525.085632100581</v>
      </c>
      <c r="AB1516" s="24">
        <f t="shared" si="256"/>
        <v>0</v>
      </c>
    </row>
    <row r="1517" x14ac:dyDescent="0.2">
      <c r="I1517" s="25">
        <v>1512</v>
      </c>
      <c r="J1517" s="29">
        <v>0</v>
      </c>
      <c r="L1517" s="25">
        <v>21387.171413969991</v>
      </c>
      <c r="N1517" s="25">
        <v>1512</v>
      </c>
      <c r="O1517" s="25">
        <f t="shared" si="257"/>
        <v>17002.801274106143</v>
      </c>
      <c r="P1517" s="25">
        <f t="shared" si="254"/>
        <v>17002.801274106143</v>
      </c>
      <c r="Q1517" s="25">
        <f t="shared" si="255"/>
        <v>0</v>
      </c>
      <c r="R1517" s="25">
        <f t="shared" si="258"/>
        <v>17002.801274106143</v>
      </c>
      <c r="S1517" s="25">
        <f t="shared" si="259"/>
        <v>0</v>
      </c>
      <c r="T1517" s="25" t="str">
        <f t="shared" si="260"/>
        <v>drain</v>
      </c>
      <c r="V1517" s="25">
        <f t="shared" si="263"/>
        <v>0</v>
      </c>
      <c r="W1517" s="25">
        <f t="shared" si="261"/>
        <v>0</v>
      </c>
      <c r="X1517" s="25">
        <f t="shared" si="264"/>
        <v>0</v>
      </c>
      <c r="Z1517" s="25">
        <f t="shared" si="262"/>
        <v>17002.801274106143</v>
      </c>
      <c r="AB1517" s="25">
        <f t="shared" si="256"/>
        <v>0</v>
      </c>
    </row>
    <row r="1518" x14ac:dyDescent="0.2">
      <c r="I1518" s="24">
        <v>1513</v>
      </c>
      <c r="J1518" s="28">
        <v>0</v>
      </c>
      <c r="L1518" s="24">
        <v>18846.697704160211</v>
      </c>
      <c r="N1518" s="24">
        <v>1513</v>
      </c>
      <c r="O1518" s="24">
        <f t="shared" si="257"/>
        <v>14983.124674807368</v>
      </c>
      <c r="P1518" s="24">
        <f t="shared" si="254"/>
        <v>14983.124674807368</v>
      </c>
      <c r="Q1518" s="24">
        <f t="shared" si="255"/>
        <v>0</v>
      </c>
      <c r="R1518" s="24">
        <f t="shared" si="258"/>
        <v>14983.124674807368</v>
      </c>
      <c r="S1518" s="24">
        <f t="shared" si="259"/>
        <v>0</v>
      </c>
      <c r="T1518" s="24" t="str">
        <f t="shared" si="260"/>
        <v>drain</v>
      </c>
      <c r="V1518" s="24">
        <f t="shared" si="263"/>
        <v>0</v>
      </c>
      <c r="W1518" s="24">
        <f t="shared" si="261"/>
        <v>0</v>
      </c>
      <c r="X1518" s="24">
        <f t="shared" si="264"/>
        <v>0</v>
      </c>
      <c r="Z1518" s="24">
        <f t="shared" si="262"/>
        <v>14983.124674807368</v>
      </c>
      <c r="AB1518" s="24">
        <f t="shared" si="256"/>
        <v>0</v>
      </c>
    </row>
    <row r="1519" x14ac:dyDescent="0.2">
      <c r="I1519" s="25">
        <v>1514</v>
      </c>
      <c r="J1519" s="29">
        <v>0</v>
      </c>
      <c r="L1519" s="25">
        <v>16704.250290513039</v>
      </c>
      <c r="N1519" s="25">
        <v>1514</v>
      </c>
      <c r="O1519" s="25">
        <f t="shared" si="257"/>
        <v>13279.878980957867</v>
      </c>
      <c r="P1519" s="25">
        <f t="shared" si="254"/>
        <v>13279.878980957867</v>
      </c>
      <c r="Q1519" s="25">
        <f t="shared" si="255"/>
        <v>0</v>
      </c>
      <c r="R1519" s="25">
        <f t="shared" si="258"/>
        <v>13279.878980957867</v>
      </c>
      <c r="S1519" s="25">
        <f t="shared" si="259"/>
        <v>0</v>
      </c>
      <c r="T1519" s="25" t="str">
        <f t="shared" si="260"/>
        <v>drain</v>
      </c>
      <c r="V1519" s="25">
        <f t="shared" si="263"/>
        <v>0</v>
      </c>
      <c r="W1519" s="25">
        <f t="shared" si="261"/>
        <v>0</v>
      </c>
      <c r="X1519" s="25">
        <f t="shared" si="264"/>
        <v>0</v>
      </c>
      <c r="Z1519" s="25">
        <f t="shared" si="262"/>
        <v>13279.878980957867</v>
      </c>
      <c r="AB1519" s="25">
        <f t="shared" si="256"/>
        <v>0</v>
      </c>
    </row>
    <row r="1520" x14ac:dyDescent="0.2">
      <c r="I1520" s="24">
        <v>1515</v>
      </c>
      <c r="J1520" s="28">
        <v>0</v>
      </c>
      <c r="L1520" s="24">
        <v>15360.861245203017</v>
      </c>
      <c r="N1520" s="24">
        <v>1515</v>
      </c>
      <c r="O1520" s="24">
        <f t="shared" si="257"/>
        <v>12211.8846899364</v>
      </c>
      <c r="P1520" s="24">
        <f t="shared" si="254"/>
        <v>12211.8846899364</v>
      </c>
      <c r="Q1520" s="24">
        <f t="shared" si="255"/>
        <v>0</v>
      </c>
      <c r="R1520" s="24">
        <f t="shared" si="258"/>
        <v>12211.8846899364</v>
      </c>
      <c r="S1520" s="24">
        <f t="shared" si="259"/>
        <v>0</v>
      </c>
      <c r="T1520" s="24" t="str">
        <f t="shared" si="260"/>
        <v>drain</v>
      </c>
      <c r="V1520" s="24">
        <f t="shared" si="263"/>
        <v>0</v>
      </c>
      <c r="W1520" s="24">
        <f t="shared" si="261"/>
        <v>0</v>
      </c>
      <c r="X1520" s="24">
        <f t="shared" si="264"/>
        <v>0</v>
      </c>
      <c r="Z1520" s="24">
        <f t="shared" si="262"/>
        <v>12211.8846899364</v>
      </c>
      <c r="AB1520" s="24">
        <f t="shared" si="256"/>
        <v>0</v>
      </c>
    </row>
    <row r="1521" x14ac:dyDescent="0.2">
      <c r="I1521" s="25">
        <v>1516</v>
      </c>
      <c r="J1521" s="29">
        <v>0</v>
      </c>
      <c r="L1521" s="25">
        <v>15295.408505010604</v>
      </c>
      <c r="N1521" s="25">
        <v>1516</v>
      </c>
      <c r="O1521" s="25">
        <f t="shared" si="257"/>
        <v>12159.84976148343</v>
      </c>
      <c r="P1521" s="25">
        <f t="shared" si="254"/>
        <v>12159.84976148343</v>
      </c>
      <c r="Q1521" s="25">
        <f t="shared" si="255"/>
        <v>0</v>
      </c>
      <c r="R1521" s="25">
        <f t="shared" si="258"/>
        <v>12159.84976148343</v>
      </c>
      <c r="S1521" s="25">
        <f t="shared" si="259"/>
        <v>0</v>
      </c>
      <c r="T1521" s="25" t="str">
        <f t="shared" si="260"/>
        <v>drain</v>
      </c>
      <c r="V1521" s="25">
        <f t="shared" si="263"/>
        <v>0</v>
      </c>
      <c r="W1521" s="25">
        <f t="shared" si="261"/>
        <v>0</v>
      </c>
      <c r="X1521" s="25">
        <f t="shared" si="264"/>
        <v>0</v>
      </c>
      <c r="Z1521" s="25">
        <f t="shared" si="262"/>
        <v>12159.84976148343</v>
      </c>
      <c r="AB1521" s="25">
        <f t="shared" si="256"/>
        <v>0</v>
      </c>
    </row>
    <row r="1522" x14ac:dyDescent="0.2">
      <c r="I1522" s="24">
        <v>1517</v>
      </c>
      <c r="J1522" s="28">
        <v>0</v>
      </c>
      <c r="L1522" s="24">
        <v>15117.587686038016</v>
      </c>
      <c r="N1522" s="24">
        <v>1517</v>
      </c>
      <c r="O1522" s="24">
        <f t="shared" si="257"/>
        <v>12018.482210400223</v>
      </c>
      <c r="P1522" s="24">
        <f t="shared" si="254"/>
        <v>12018.482210400223</v>
      </c>
      <c r="Q1522" s="24">
        <f t="shared" si="255"/>
        <v>0</v>
      </c>
      <c r="R1522" s="24">
        <f t="shared" si="258"/>
        <v>12018.482210400223</v>
      </c>
      <c r="S1522" s="24">
        <f t="shared" si="259"/>
        <v>0</v>
      </c>
      <c r="T1522" s="24" t="str">
        <f t="shared" si="260"/>
        <v>drain</v>
      </c>
      <c r="V1522" s="24">
        <f t="shared" si="263"/>
        <v>0</v>
      </c>
      <c r="W1522" s="24">
        <f t="shared" si="261"/>
        <v>0</v>
      </c>
      <c r="X1522" s="24">
        <f t="shared" si="264"/>
        <v>0</v>
      </c>
      <c r="Z1522" s="24">
        <f t="shared" si="262"/>
        <v>12018.482210400223</v>
      </c>
      <c r="AB1522" s="24">
        <f t="shared" si="256"/>
        <v>0</v>
      </c>
    </row>
    <row r="1523" x14ac:dyDescent="0.2">
      <c r="I1523" s="25">
        <v>1518</v>
      </c>
      <c r="J1523" s="29">
        <v>0</v>
      </c>
      <c r="L1523" s="25">
        <v>15702.376517391203</v>
      </c>
      <c r="N1523" s="25">
        <v>1518</v>
      </c>
      <c r="O1523" s="25">
        <f t="shared" si="257"/>
        <v>12483.389331326007</v>
      </c>
      <c r="P1523" s="25">
        <f t="shared" si="254"/>
        <v>12483.389331326007</v>
      </c>
      <c r="Q1523" s="25">
        <f t="shared" si="255"/>
        <v>0</v>
      </c>
      <c r="R1523" s="25">
        <f t="shared" si="258"/>
        <v>12483.389331326007</v>
      </c>
      <c r="S1523" s="25">
        <f t="shared" si="259"/>
        <v>0</v>
      </c>
      <c r="T1523" s="25" t="str">
        <f t="shared" si="260"/>
        <v>drain</v>
      </c>
      <c r="V1523" s="25">
        <f t="shared" si="263"/>
        <v>0</v>
      </c>
      <c r="W1523" s="25">
        <f t="shared" si="261"/>
        <v>0</v>
      </c>
      <c r="X1523" s="25">
        <f t="shared" si="264"/>
        <v>0</v>
      </c>
      <c r="Z1523" s="25">
        <f t="shared" si="262"/>
        <v>12483.389331326007</v>
      </c>
      <c r="AB1523" s="25">
        <f t="shared" si="256"/>
        <v>0</v>
      </c>
    </row>
    <row r="1524" x14ac:dyDescent="0.2">
      <c r="I1524" s="24">
        <v>1519</v>
      </c>
      <c r="J1524" s="28">
        <v>0</v>
      </c>
      <c r="L1524" s="24">
        <v>15878.89765664339</v>
      </c>
      <c r="N1524" s="24">
        <v>1519</v>
      </c>
      <c r="O1524" s="24">
        <f t="shared" si="257"/>
        <v>12623.723637031497</v>
      </c>
      <c r="P1524" s="24">
        <f t="shared" si="254"/>
        <v>12623.723637031497</v>
      </c>
      <c r="Q1524" s="24">
        <f t="shared" si="255"/>
        <v>0</v>
      </c>
      <c r="R1524" s="24">
        <f t="shared" si="258"/>
        <v>12623.723637031497</v>
      </c>
      <c r="S1524" s="24">
        <f t="shared" si="259"/>
        <v>0</v>
      </c>
      <c r="T1524" s="24" t="str">
        <f t="shared" si="260"/>
        <v>drain</v>
      </c>
      <c r="V1524" s="24">
        <f t="shared" si="263"/>
        <v>0</v>
      </c>
      <c r="W1524" s="24">
        <f t="shared" si="261"/>
        <v>0</v>
      </c>
      <c r="X1524" s="24">
        <f t="shared" si="264"/>
        <v>0</v>
      </c>
      <c r="Z1524" s="24">
        <f t="shared" si="262"/>
        <v>12623.723637031497</v>
      </c>
      <c r="AB1524" s="24">
        <f t="shared" si="256"/>
        <v>0</v>
      </c>
    </row>
    <row r="1525" x14ac:dyDescent="0.2">
      <c r="I1525" s="25">
        <v>1520</v>
      </c>
      <c r="J1525" s="29">
        <v>5.4361791E-2</v>
      </c>
      <c r="L1525" s="25">
        <v>16267.458147680758</v>
      </c>
      <c r="N1525" s="25">
        <v>1520</v>
      </c>
      <c r="O1525" s="25">
        <f t="shared" si="257"/>
        <v>12932.629227406203</v>
      </c>
      <c r="P1525" s="25">
        <f t="shared" si="254"/>
        <v>12932.629227406203</v>
      </c>
      <c r="Q1525" s="25">
        <f t="shared" si="255"/>
        <v>4348.9432800000004</v>
      </c>
      <c r="R1525" s="25">
        <f t="shared" si="258"/>
        <v>8583.6859474062039</v>
      </c>
      <c r="S1525" s="25">
        <f t="shared" si="259"/>
        <v>0</v>
      </c>
      <c r="T1525" s="25" t="str">
        <f t="shared" si="260"/>
        <v>drain</v>
      </c>
      <c r="V1525" s="25">
        <f t="shared" si="263"/>
        <v>0</v>
      </c>
      <c r="W1525" s="25">
        <f t="shared" si="261"/>
        <v>0</v>
      </c>
      <c r="X1525" s="25">
        <f t="shared" si="264"/>
        <v>0</v>
      </c>
      <c r="Z1525" s="25">
        <f t="shared" si="262"/>
        <v>8583.6859474062039</v>
      </c>
      <c r="AB1525" s="25">
        <f t="shared" si="256"/>
        <v>0</v>
      </c>
    </row>
    <row r="1526" x14ac:dyDescent="0.2">
      <c r="I1526" s="24">
        <v>1521</v>
      </c>
      <c r="J1526" s="28">
        <v>0.19302627999999999</v>
      </c>
      <c r="L1526" s="24">
        <v>17555.887079203127</v>
      </c>
      <c r="N1526" s="24">
        <v>1521</v>
      </c>
      <c r="O1526" s="24">
        <f t="shared" si="257"/>
        <v>13956.930227966486</v>
      </c>
      <c r="P1526" s="24">
        <f t="shared" si="254"/>
        <v>13956.930227966486</v>
      </c>
      <c r="Q1526" s="24">
        <f t="shared" si="255"/>
        <v>15442.1024</v>
      </c>
      <c r="R1526" s="24">
        <f t="shared" si="258"/>
        <v>0</v>
      </c>
      <c r="S1526" s="24">
        <f t="shared" si="259"/>
        <v>1485.1721720335136</v>
      </c>
      <c r="T1526" s="24" t="str">
        <f t="shared" si="260"/>
        <v>charge</v>
      </c>
      <c r="V1526" s="24">
        <f t="shared" si="263"/>
        <v>1336.6549548301623</v>
      </c>
      <c r="W1526" s="24">
        <f t="shared" si="261"/>
        <v>1336.6549548301623</v>
      </c>
      <c r="X1526" s="24">
        <f t="shared" si="264"/>
        <v>0</v>
      </c>
      <c r="Z1526" s="24">
        <f t="shared" si="262"/>
        <v>0</v>
      </c>
      <c r="AB1526" s="24">
        <f t="shared" si="256"/>
        <v>148.51721720335127</v>
      </c>
    </row>
    <row r="1527" x14ac:dyDescent="0.2">
      <c r="I1527" s="25">
        <v>1522</v>
      </c>
      <c r="J1527" s="29">
        <v>0.247829945</v>
      </c>
      <c r="L1527" s="25">
        <v>18966.701177120209</v>
      </c>
      <c r="N1527" s="25">
        <v>1522</v>
      </c>
      <c r="O1527" s="25">
        <f t="shared" si="257"/>
        <v>15078.527435810567</v>
      </c>
      <c r="P1527" s="25">
        <f t="shared" si="254"/>
        <v>15078.527435810567</v>
      </c>
      <c r="Q1527" s="25">
        <f t="shared" si="255"/>
        <v>19826.3956</v>
      </c>
      <c r="R1527" s="25">
        <f t="shared" si="258"/>
        <v>0</v>
      </c>
      <c r="S1527" s="25">
        <f t="shared" si="259"/>
        <v>4747.8681641894327</v>
      </c>
      <c r="T1527" s="25" t="str">
        <f t="shared" si="260"/>
        <v>charge</v>
      </c>
      <c r="V1527" s="25">
        <f t="shared" si="263"/>
        <v>2663.3450451698377</v>
      </c>
      <c r="W1527" s="25">
        <f t="shared" si="261"/>
        <v>4000</v>
      </c>
      <c r="X1527" s="25">
        <f t="shared" si="264"/>
        <v>0</v>
      </c>
      <c r="Z1527" s="25">
        <f t="shared" si="262"/>
        <v>0</v>
      </c>
      <c r="AB1527" s="25">
        <f t="shared" si="256"/>
        <v>2084.523119019595</v>
      </c>
    </row>
    <row r="1528" x14ac:dyDescent="0.2">
      <c r="I1528" s="24">
        <v>1523</v>
      </c>
      <c r="J1528" s="28">
        <v>0.38363219700000001</v>
      </c>
      <c r="L1528" s="24">
        <v>19327.810764694212</v>
      </c>
      <c r="N1528" s="24">
        <v>1523</v>
      </c>
      <c r="O1528" s="24">
        <f t="shared" si="257"/>
        <v>15365.609557931899</v>
      </c>
      <c r="P1528" s="24">
        <f t="shared" si="254"/>
        <v>15365.609557931899</v>
      </c>
      <c r="Q1528" s="24">
        <f t="shared" si="255"/>
        <v>30690.57576</v>
      </c>
      <c r="R1528" s="24">
        <f t="shared" si="258"/>
        <v>0</v>
      </c>
      <c r="S1528" s="24">
        <f t="shared" si="259"/>
        <v>15324.966202068101</v>
      </c>
      <c r="T1528" s="24" t="str">
        <f t="shared" si="260"/>
        <v>charge</v>
      </c>
      <c r="V1528" s="24">
        <f t="shared" si="263"/>
        <v>0</v>
      </c>
      <c r="W1528" s="24">
        <f t="shared" si="261"/>
        <v>4000</v>
      </c>
      <c r="X1528" s="24">
        <f t="shared" si="264"/>
        <v>0</v>
      </c>
      <c r="Z1528" s="24">
        <f t="shared" si="262"/>
        <v>0</v>
      </c>
      <c r="AB1528" s="24">
        <f t="shared" si="256"/>
        <v>15324.966202068101</v>
      </c>
    </row>
    <row r="1529" x14ac:dyDescent="0.2">
      <c r="I1529" s="25">
        <v>1524</v>
      </c>
      <c r="J1529" s="29">
        <v>0.52586717100000002</v>
      </c>
      <c r="L1529" s="25">
        <v>19550.673550653457</v>
      </c>
      <c r="N1529" s="25">
        <v>1524</v>
      </c>
      <c r="O1529" s="25">
        <f t="shared" si="257"/>
        <v>15542.785472769499</v>
      </c>
      <c r="P1529" s="25">
        <f t="shared" si="254"/>
        <v>15542.785472769499</v>
      </c>
      <c r="Q1529" s="25">
        <f t="shared" si="255"/>
        <v>42069.373680000004</v>
      </c>
      <c r="R1529" s="25">
        <f t="shared" si="258"/>
        <v>0</v>
      </c>
      <c r="S1529" s="25">
        <f t="shared" si="259"/>
        <v>26526.588207230503</v>
      </c>
      <c r="T1529" s="25" t="str">
        <f t="shared" si="260"/>
        <v>charge</v>
      </c>
      <c r="V1529" s="25">
        <f t="shared" si="263"/>
        <v>0</v>
      </c>
      <c r="W1529" s="25">
        <f t="shared" si="261"/>
        <v>4000</v>
      </c>
      <c r="X1529" s="25">
        <f t="shared" si="264"/>
        <v>0</v>
      </c>
      <c r="Z1529" s="25">
        <f t="shared" si="262"/>
        <v>0</v>
      </c>
      <c r="AB1529" s="25">
        <f t="shared" si="256"/>
        <v>26526.588207230503</v>
      </c>
    </row>
    <row r="1530" x14ac:dyDescent="0.2">
      <c r="I1530" s="24">
        <v>1525</v>
      </c>
      <c r="J1530" s="28">
        <v>0.47033671199999999</v>
      </c>
      <c r="L1530" s="24">
        <v>19191.266867351529</v>
      </c>
      <c r="N1530" s="24">
        <v>1525</v>
      </c>
      <c r="O1530" s="24">
        <f t="shared" si="257"/>
        <v>15257.057159544467</v>
      </c>
      <c r="P1530" s="24">
        <f t="shared" si="254"/>
        <v>15257.057159544467</v>
      </c>
      <c r="Q1530" s="24">
        <f t="shared" si="255"/>
        <v>37626.936959999999</v>
      </c>
      <c r="R1530" s="24">
        <f t="shared" si="258"/>
        <v>0</v>
      </c>
      <c r="S1530" s="24">
        <f t="shared" si="259"/>
        <v>22369.879800455532</v>
      </c>
      <c r="T1530" s="24" t="str">
        <f t="shared" si="260"/>
        <v>charge</v>
      </c>
      <c r="V1530" s="24">
        <f t="shared" si="263"/>
        <v>0</v>
      </c>
      <c r="W1530" s="24">
        <f t="shared" si="261"/>
        <v>4000</v>
      </c>
      <c r="X1530" s="24">
        <f t="shared" si="264"/>
        <v>0</v>
      </c>
      <c r="Z1530" s="24">
        <f t="shared" si="262"/>
        <v>0</v>
      </c>
      <c r="AB1530" s="24">
        <f t="shared" si="256"/>
        <v>22369.879800455532</v>
      </c>
    </row>
    <row r="1531" x14ac:dyDescent="0.2">
      <c r="I1531" s="25">
        <v>1526</v>
      </c>
      <c r="J1531" s="29">
        <v>0.34352436400000003</v>
      </c>
      <c r="L1531" s="25">
        <v>19090.251626110075</v>
      </c>
      <c r="N1531" s="25">
        <v>1526</v>
      </c>
      <c r="O1531" s="25">
        <f t="shared" si="257"/>
        <v>15176.750042757511</v>
      </c>
      <c r="P1531" s="25">
        <f t="shared" si="254"/>
        <v>15176.750042757511</v>
      </c>
      <c r="Q1531" s="25">
        <f t="shared" si="255"/>
        <v>27481.949120000001</v>
      </c>
      <c r="R1531" s="25">
        <f t="shared" si="258"/>
        <v>0</v>
      </c>
      <c r="S1531" s="25">
        <f t="shared" si="259"/>
        <v>12305.199077242491</v>
      </c>
      <c r="T1531" s="25" t="str">
        <f t="shared" si="260"/>
        <v>charge</v>
      </c>
      <c r="V1531" s="25">
        <f t="shared" si="263"/>
        <v>0</v>
      </c>
      <c r="W1531" s="25">
        <f t="shared" si="261"/>
        <v>4000</v>
      </c>
      <c r="X1531" s="25">
        <f t="shared" si="264"/>
        <v>0</v>
      </c>
      <c r="Z1531" s="25">
        <f t="shared" si="262"/>
        <v>0</v>
      </c>
      <c r="AB1531" s="25">
        <f t="shared" si="256"/>
        <v>12305.199077242491</v>
      </c>
    </row>
    <row r="1532" x14ac:dyDescent="0.2">
      <c r="I1532" s="24">
        <v>1527</v>
      </c>
      <c r="J1532" s="28">
        <v>0.35807997399999997</v>
      </c>
      <c r="L1532" s="24">
        <v>18923.749828243253</v>
      </c>
      <c r="N1532" s="24">
        <v>1527</v>
      </c>
      <c r="O1532" s="24">
        <f t="shared" si="257"/>
        <v>15044.381113453388</v>
      </c>
      <c r="P1532" s="24">
        <f t="shared" si="254"/>
        <v>15044.381113453388</v>
      </c>
      <c r="Q1532" s="24">
        <f t="shared" si="255"/>
        <v>28646.397919999996</v>
      </c>
      <c r="R1532" s="24">
        <f t="shared" si="258"/>
        <v>0</v>
      </c>
      <c r="S1532" s="24">
        <f t="shared" si="259"/>
        <v>13602.016806546608</v>
      </c>
      <c r="T1532" s="24" t="str">
        <f t="shared" si="260"/>
        <v>charge</v>
      </c>
      <c r="V1532" s="24">
        <f t="shared" si="263"/>
        <v>0</v>
      </c>
      <c r="W1532" s="24">
        <f t="shared" si="261"/>
        <v>4000</v>
      </c>
      <c r="X1532" s="24">
        <f t="shared" si="264"/>
        <v>0</v>
      </c>
      <c r="Z1532" s="24">
        <f t="shared" si="262"/>
        <v>0</v>
      </c>
      <c r="AB1532" s="24">
        <f t="shared" si="256"/>
        <v>13602.016806546608</v>
      </c>
    </row>
    <row r="1533" x14ac:dyDescent="0.2">
      <c r="I1533" s="25">
        <v>1528</v>
      </c>
      <c r="J1533" s="29">
        <v>0.42761520600000003</v>
      </c>
      <c r="L1533" s="25">
        <v>18792.112036848066</v>
      </c>
      <c r="N1533" s="25">
        <v>1528</v>
      </c>
      <c r="O1533" s="25">
        <f t="shared" si="257"/>
        <v>14939.729069294213</v>
      </c>
      <c r="P1533" s="25">
        <f t="shared" si="254"/>
        <v>14939.729069294213</v>
      </c>
      <c r="Q1533" s="25">
        <f t="shared" si="255"/>
        <v>34209.216480000003</v>
      </c>
      <c r="R1533" s="25">
        <f t="shared" si="258"/>
        <v>0</v>
      </c>
      <c r="S1533" s="25">
        <f t="shared" si="259"/>
        <v>19269.487410705791</v>
      </c>
      <c r="T1533" s="25" t="str">
        <f t="shared" si="260"/>
        <v>charge</v>
      </c>
      <c r="V1533" s="25">
        <f t="shared" si="263"/>
        <v>0</v>
      </c>
      <c r="W1533" s="25">
        <f t="shared" si="261"/>
        <v>4000</v>
      </c>
      <c r="X1533" s="25">
        <f t="shared" si="264"/>
        <v>0</v>
      </c>
      <c r="Z1533" s="25">
        <f t="shared" si="262"/>
        <v>0</v>
      </c>
      <c r="AB1533" s="25">
        <f t="shared" si="256"/>
        <v>19269.487410705791</v>
      </c>
    </row>
    <row r="1534" x14ac:dyDescent="0.2">
      <c r="I1534" s="24">
        <v>1529</v>
      </c>
      <c r="J1534" s="28">
        <v>0.53146892599999995</v>
      </c>
      <c r="L1534" s="24">
        <v>19253.034185552595</v>
      </c>
      <c r="N1534" s="24">
        <v>1529</v>
      </c>
      <c r="O1534" s="24">
        <f t="shared" si="257"/>
        <v>15306.162177514314</v>
      </c>
      <c r="P1534" s="24">
        <f t="shared" si="254"/>
        <v>15306.162177514314</v>
      </c>
      <c r="Q1534" s="24">
        <f t="shared" si="255"/>
        <v>42517.514079999994</v>
      </c>
      <c r="R1534" s="24">
        <f t="shared" si="258"/>
        <v>0</v>
      </c>
      <c r="S1534" s="24">
        <f t="shared" si="259"/>
        <v>27211.35190248568</v>
      </c>
      <c r="T1534" s="24" t="str">
        <f t="shared" si="260"/>
        <v>charge</v>
      </c>
      <c r="V1534" s="24">
        <f t="shared" si="263"/>
        <v>0</v>
      </c>
      <c r="W1534" s="24">
        <f t="shared" si="261"/>
        <v>4000</v>
      </c>
      <c r="X1534" s="24">
        <f t="shared" si="264"/>
        <v>0</v>
      </c>
      <c r="Z1534" s="24">
        <f t="shared" si="262"/>
        <v>0</v>
      </c>
      <c r="AB1534" s="24">
        <f t="shared" si="256"/>
        <v>27211.35190248568</v>
      </c>
    </row>
    <row r="1535" x14ac:dyDescent="0.2">
      <c r="I1535" s="25">
        <v>1530</v>
      </c>
      <c r="J1535" s="29">
        <v>6.7686515000000003E-2</v>
      </c>
      <c r="L1535" s="25">
        <v>19560.318710422514</v>
      </c>
      <c r="N1535" s="25">
        <v>1530</v>
      </c>
      <c r="O1535" s="25">
        <f t="shared" si="257"/>
        <v>15550.4533747859</v>
      </c>
      <c r="P1535" s="25">
        <f t="shared" si="254"/>
        <v>15550.4533747859</v>
      </c>
      <c r="Q1535" s="25">
        <f t="shared" si="255"/>
        <v>5414.9211999999998</v>
      </c>
      <c r="R1535" s="25">
        <f t="shared" si="258"/>
        <v>10135.532174785902</v>
      </c>
      <c r="S1535" s="25">
        <f t="shared" si="259"/>
        <v>0</v>
      </c>
      <c r="T1535" s="25" t="str">
        <f t="shared" si="260"/>
        <v>drain</v>
      </c>
      <c r="V1535" s="25">
        <f t="shared" si="263"/>
        <v>0</v>
      </c>
      <c r="W1535" s="25">
        <f t="shared" si="261"/>
        <v>0</v>
      </c>
      <c r="X1535" s="25">
        <f t="shared" si="264"/>
        <v>4000</v>
      </c>
      <c r="Z1535" s="25">
        <f t="shared" si="262"/>
        <v>6135.5321747859016</v>
      </c>
      <c r="AB1535" s="25">
        <f t="shared" si="256"/>
        <v>0</v>
      </c>
    </row>
    <row r="1536" x14ac:dyDescent="0.2">
      <c r="I1536" s="24">
        <v>1531</v>
      </c>
      <c r="J1536" s="28">
        <v>0</v>
      </c>
      <c r="L1536" s="24">
        <v>20914.011377954481</v>
      </c>
      <c r="N1536" s="24">
        <v>1531</v>
      </c>
      <c r="O1536" s="24">
        <f t="shared" si="257"/>
        <v>16626.639045473814</v>
      </c>
      <c r="P1536" s="24">
        <f t="shared" si="254"/>
        <v>16626.639045473814</v>
      </c>
      <c r="Q1536" s="24">
        <f t="shared" si="255"/>
        <v>0</v>
      </c>
      <c r="R1536" s="24">
        <f t="shared" si="258"/>
        <v>16626.639045473814</v>
      </c>
      <c r="S1536" s="24">
        <f t="shared" si="259"/>
        <v>0</v>
      </c>
      <c r="T1536" s="24" t="str">
        <f t="shared" si="260"/>
        <v>drain</v>
      </c>
      <c r="V1536" s="24">
        <f t="shared" si="263"/>
        <v>0</v>
      </c>
      <c r="W1536" s="24">
        <f t="shared" si="261"/>
        <v>0</v>
      </c>
      <c r="X1536" s="24">
        <f t="shared" si="264"/>
        <v>0</v>
      </c>
      <c r="Z1536" s="24">
        <f t="shared" si="262"/>
        <v>16626.639045473814</v>
      </c>
      <c r="AB1536" s="24">
        <f t="shared" si="256"/>
        <v>0</v>
      </c>
    </row>
    <row r="1537" x14ac:dyDescent="0.2">
      <c r="I1537" s="25">
        <v>1532</v>
      </c>
      <c r="J1537" s="29">
        <v>0</v>
      </c>
      <c r="L1537" s="25">
        <v>21109.459000539777</v>
      </c>
      <c r="N1537" s="25">
        <v>1532</v>
      </c>
      <c r="O1537" s="25">
        <f t="shared" si="257"/>
        <v>16782.019905429122</v>
      </c>
      <c r="P1537" s="25">
        <f t="shared" si="254"/>
        <v>16782.019905429122</v>
      </c>
      <c r="Q1537" s="25">
        <f t="shared" si="255"/>
        <v>0</v>
      </c>
      <c r="R1537" s="25">
        <f t="shared" si="258"/>
        <v>16782.019905429122</v>
      </c>
      <c r="S1537" s="25">
        <f t="shared" si="259"/>
        <v>0</v>
      </c>
      <c r="T1537" s="25" t="str">
        <f t="shared" si="260"/>
        <v>drain</v>
      </c>
      <c r="V1537" s="25">
        <f t="shared" si="263"/>
        <v>0</v>
      </c>
      <c r="W1537" s="25">
        <f t="shared" si="261"/>
        <v>0</v>
      </c>
      <c r="X1537" s="25">
        <f t="shared" si="264"/>
        <v>0</v>
      </c>
      <c r="Z1537" s="25">
        <f t="shared" si="262"/>
        <v>16782.019905429122</v>
      </c>
      <c r="AB1537" s="25">
        <f t="shared" si="256"/>
        <v>0</v>
      </c>
    </row>
    <row r="1538" x14ac:dyDescent="0.2">
      <c r="I1538" s="24">
        <v>1533</v>
      </c>
      <c r="J1538" s="28">
        <v>0</v>
      </c>
      <c r="L1538" s="24">
        <v>20431.009576034543</v>
      </c>
      <c r="N1538" s="24">
        <v>1533</v>
      </c>
      <c r="O1538" s="24">
        <f t="shared" si="257"/>
        <v>16242.652612947462</v>
      </c>
      <c r="P1538" s="24">
        <f t="shared" si="254"/>
        <v>16242.652612947462</v>
      </c>
      <c r="Q1538" s="24">
        <f t="shared" si="255"/>
        <v>0</v>
      </c>
      <c r="R1538" s="24">
        <f t="shared" si="258"/>
        <v>16242.652612947462</v>
      </c>
      <c r="S1538" s="24">
        <f t="shared" si="259"/>
        <v>0</v>
      </c>
      <c r="T1538" s="24" t="str">
        <f t="shared" si="260"/>
        <v>drain</v>
      </c>
      <c r="V1538" s="24">
        <f t="shared" si="263"/>
        <v>0</v>
      </c>
      <c r="W1538" s="24">
        <f t="shared" si="261"/>
        <v>0</v>
      </c>
      <c r="X1538" s="24">
        <f t="shared" si="264"/>
        <v>0</v>
      </c>
      <c r="Z1538" s="24">
        <f t="shared" si="262"/>
        <v>16242.652612947462</v>
      </c>
      <c r="AB1538" s="24">
        <f t="shared" si="256"/>
        <v>0</v>
      </c>
    </row>
    <row r="1539" x14ac:dyDescent="0.2">
      <c r="I1539" s="25">
        <v>1534</v>
      </c>
      <c r="J1539" s="29">
        <v>0</v>
      </c>
      <c r="L1539" s="25">
        <v>19773.733698940276</v>
      </c>
      <c r="N1539" s="25">
        <v>1534</v>
      </c>
      <c r="O1539" s="25">
        <f t="shared" si="257"/>
        <v>15720.11829065752</v>
      </c>
      <c r="P1539" s="25">
        <f t="shared" si="254"/>
        <v>15720.11829065752</v>
      </c>
      <c r="Q1539" s="25">
        <f t="shared" si="255"/>
        <v>0</v>
      </c>
      <c r="R1539" s="25">
        <f t="shared" si="258"/>
        <v>15720.11829065752</v>
      </c>
      <c r="S1539" s="25">
        <f t="shared" si="259"/>
        <v>0</v>
      </c>
      <c r="T1539" s="25" t="str">
        <f t="shared" si="260"/>
        <v>drain</v>
      </c>
      <c r="V1539" s="25">
        <f t="shared" si="263"/>
        <v>0</v>
      </c>
      <c r="W1539" s="25">
        <f t="shared" si="261"/>
        <v>0</v>
      </c>
      <c r="X1539" s="25">
        <f t="shared" si="264"/>
        <v>0</v>
      </c>
      <c r="Z1539" s="25">
        <f t="shared" si="262"/>
        <v>15720.11829065752</v>
      </c>
      <c r="AB1539" s="25">
        <f t="shared" si="256"/>
        <v>0</v>
      </c>
    </row>
    <row r="1540" x14ac:dyDescent="0.2">
      <c r="I1540" s="24">
        <v>1535</v>
      </c>
      <c r="J1540" s="28">
        <v>0</v>
      </c>
      <c r="L1540" s="24">
        <v>18935.865051198005</v>
      </c>
      <c r="N1540" s="24">
        <v>1535</v>
      </c>
      <c r="O1540" s="24">
        <f t="shared" si="257"/>
        <v>15054.012715702414</v>
      </c>
      <c r="P1540" s="24">
        <f t="shared" si="254"/>
        <v>15054.012715702414</v>
      </c>
      <c r="Q1540" s="24">
        <f t="shared" si="255"/>
        <v>0</v>
      </c>
      <c r="R1540" s="24">
        <f t="shared" si="258"/>
        <v>15054.012715702414</v>
      </c>
      <c r="S1540" s="24">
        <f t="shared" si="259"/>
        <v>0</v>
      </c>
      <c r="T1540" s="24" t="str">
        <f t="shared" si="260"/>
        <v>drain</v>
      </c>
      <c r="V1540" s="24">
        <f t="shared" si="263"/>
        <v>0</v>
      </c>
      <c r="W1540" s="24">
        <f t="shared" si="261"/>
        <v>0</v>
      </c>
      <c r="X1540" s="24">
        <f t="shared" si="264"/>
        <v>0</v>
      </c>
      <c r="Z1540" s="24">
        <f t="shared" si="262"/>
        <v>15054.012715702414</v>
      </c>
      <c r="AB1540" s="24">
        <f t="shared" si="256"/>
        <v>0</v>
      </c>
    </row>
    <row r="1541" x14ac:dyDescent="0.2">
      <c r="I1541" s="25">
        <v>1536</v>
      </c>
      <c r="J1541" s="29">
        <v>0</v>
      </c>
      <c r="L1541" s="25">
        <v>17959.191538023948</v>
      </c>
      <c r="N1541" s="25">
        <v>1536</v>
      </c>
      <c r="O1541" s="25">
        <f t="shared" si="257"/>
        <v>14277.55727272904</v>
      </c>
      <c r="P1541" s="25">
        <f t="shared" si="254"/>
        <v>14277.55727272904</v>
      </c>
      <c r="Q1541" s="25">
        <f t="shared" si="255"/>
        <v>0</v>
      </c>
      <c r="R1541" s="25">
        <f t="shared" si="258"/>
        <v>14277.55727272904</v>
      </c>
      <c r="S1541" s="25">
        <f t="shared" si="259"/>
        <v>0</v>
      </c>
      <c r="T1541" s="25" t="str">
        <f t="shared" si="260"/>
        <v>drain</v>
      </c>
      <c r="V1541" s="25">
        <f t="shared" si="263"/>
        <v>0</v>
      </c>
      <c r="W1541" s="25">
        <f t="shared" si="261"/>
        <v>0</v>
      </c>
      <c r="X1541" s="25">
        <f t="shared" si="264"/>
        <v>0</v>
      </c>
      <c r="Z1541" s="25">
        <f t="shared" si="262"/>
        <v>14277.55727272904</v>
      </c>
      <c r="AB1541" s="25">
        <f t="shared" si="256"/>
        <v>0</v>
      </c>
    </row>
    <row r="1542" x14ac:dyDescent="0.2">
      <c r="I1542" s="24">
        <v>1537</v>
      </c>
      <c r="J1542" s="28">
        <v>0</v>
      </c>
      <c r="L1542" s="24">
        <v>16383.458527183531</v>
      </c>
      <c r="N1542" s="24">
        <v>1537</v>
      </c>
      <c r="O1542" s="24">
        <f t="shared" si="257"/>
        <v>13024.849529110908</v>
      </c>
      <c r="P1542" s="24">
        <f t="shared" ref="P1542:P1605" si="265">O1542-$E$8*$E$9</f>
        <v>13024.849529110908</v>
      </c>
      <c r="Q1542" s="24">
        <f t="shared" ref="Q1542:Q1605" si="266">J1542*$E$7</f>
        <v>0</v>
      </c>
      <c r="R1542" s="24">
        <f t="shared" si="258"/>
        <v>13024.849529110908</v>
      </c>
      <c r="S1542" s="24">
        <f t="shared" si="259"/>
        <v>0</v>
      </c>
      <c r="T1542" s="24" t="str">
        <f t="shared" si="260"/>
        <v>drain</v>
      </c>
      <c r="V1542" s="24">
        <f t="shared" si="263"/>
        <v>0</v>
      </c>
      <c r="W1542" s="24">
        <f t="shared" si="261"/>
        <v>0</v>
      </c>
      <c r="X1542" s="24">
        <f t="shared" si="264"/>
        <v>0</v>
      </c>
      <c r="Z1542" s="24">
        <f t="shared" si="262"/>
        <v>13024.849529110908</v>
      </c>
      <c r="AB1542" s="24">
        <f t="shared" ref="AB1542:AB1605" si="267">IF(T1542="charge",(S1542-V1542),0)</f>
        <v>0</v>
      </c>
    </row>
    <row r="1543" x14ac:dyDescent="0.2">
      <c r="I1543" s="25">
        <v>1538</v>
      </c>
      <c r="J1543" s="29">
        <v>0</v>
      </c>
      <c r="L1543" s="25">
        <v>15051.760931205748</v>
      </c>
      <c r="N1543" s="25">
        <v>1538</v>
      </c>
      <c r="O1543" s="25">
        <f t="shared" ref="O1543:O1606" si="268">L1543*$O$2</f>
        <v>11966.149940308571</v>
      </c>
      <c r="P1543" s="25">
        <f t="shared" si="265"/>
        <v>11966.149940308571</v>
      </c>
      <c r="Q1543" s="25">
        <f t="shared" si="266"/>
        <v>0</v>
      </c>
      <c r="R1543" s="25">
        <f t="shared" ref="R1543:R1606" si="269">IF(P1543&gt;Q1543,P1543-Q1543,0)</f>
        <v>11966.149940308571</v>
      </c>
      <c r="S1543" s="25">
        <f t="shared" ref="S1543:S1606" si="270">IF(Q1543&gt;P1543,Q1543-P1543,0)</f>
        <v>0</v>
      </c>
      <c r="T1543" s="25" t="str">
        <f t="shared" ref="T1543:T1606" si="271">IF(P1543&gt;Q1543,"drain","charge")</f>
        <v>drain</v>
      </c>
      <c r="V1543" s="25">
        <f t="shared" si="263"/>
        <v>0</v>
      </c>
      <c r="W1543" s="25">
        <f t="shared" ref="W1543:W1606" si="272">IF(W1542+S1543&gt;$E$11,$E$11,IF(T1543="charge",W1542+(S1543*$E$12),IF((W1542-R1543)&gt;0,W1542-R1543,0)))</f>
        <v>0</v>
      </c>
      <c r="X1543" s="25">
        <f t="shared" si="264"/>
        <v>0</v>
      </c>
      <c r="Z1543" s="25">
        <f t="shared" ref="Z1543:Z1606" si="273">R1543-X1543</f>
        <v>11966.149940308571</v>
      </c>
      <c r="AB1543" s="25">
        <f t="shared" si="267"/>
        <v>0</v>
      </c>
    </row>
    <row r="1544" x14ac:dyDescent="0.2">
      <c r="I1544" s="24">
        <v>1539</v>
      </c>
      <c r="J1544" s="28">
        <v>0</v>
      </c>
      <c r="L1544" s="24">
        <v>14131.934582328795</v>
      </c>
      <c r="N1544" s="24">
        <v>1539</v>
      </c>
      <c r="O1544" s="24">
        <f t="shared" si="268"/>
        <v>11234.887992951393</v>
      </c>
      <c r="P1544" s="24">
        <f t="shared" si="265"/>
        <v>11234.887992951393</v>
      </c>
      <c r="Q1544" s="24">
        <f t="shared" si="266"/>
        <v>0</v>
      </c>
      <c r="R1544" s="24">
        <f t="shared" si="269"/>
        <v>11234.887992951393</v>
      </c>
      <c r="S1544" s="24">
        <f t="shared" si="270"/>
        <v>0</v>
      </c>
      <c r="T1544" s="24" t="str">
        <f t="shared" si="271"/>
        <v>drain</v>
      </c>
      <c r="V1544" s="24">
        <f t="shared" ref="V1544:V1607" si="274">IF(W1544&gt;=W1543,(W1544-W1543),0)</f>
        <v>0</v>
      </c>
      <c r="W1544" s="24">
        <f t="shared" si="272"/>
        <v>0</v>
      </c>
      <c r="X1544" s="24">
        <f t="shared" ref="X1544:X1607" si="275">IF(T1544="drain",W1543-W1544,0)</f>
        <v>0</v>
      </c>
      <c r="Z1544" s="24">
        <f t="shared" si="273"/>
        <v>11234.887992951393</v>
      </c>
      <c r="AB1544" s="24">
        <f t="shared" si="267"/>
        <v>0</v>
      </c>
    </row>
    <row r="1545" x14ac:dyDescent="0.2">
      <c r="I1545" s="25">
        <v>1540</v>
      </c>
      <c r="J1545" s="29">
        <v>0</v>
      </c>
      <c r="L1545" s="25">
        <v>14025.167062091827</v>
      </c>
      <c r="N1545" s="25">
        <v>1540</v>
      </c>
      <c r="O1545" s="25">
        <f t="shared" si="268"/>
        <v>11150.007814363003</v>
      </c>
      <c r="P1545" s="25">
        <f t="shared" si="265"/>
        <v>11150.007814363003</v>
      </c>
      <c r="Q1545" s="25">
        <f t="shared" si="266"/>
        <v>0</v>
      </c>
      <c r="R1545" s="25">
        <f t="shared" si="269"/>
        <v>11150.007814363003</v>
      </c>
      <c r="S1545" s="25">
        <f t="shared" si="270"/>
        <v>0</v>
      </c>
      <c r="T1545" s="25" t="str">
        <f t="shared" si="271"/>
        <v>drain</v>
      </c>
      <c r="V1545" s="25">
        <f t="shared" si="274"/>
        <v>0</v>
      </c>
      <c r="W1545" s="25">
        <f t="shared" si="272"/>
        <v>0</v>
      </c>
      <c r="X1545" s="25">
        <f t="shared" si="275"/>
        <v>0</v>
      </c>
      <c r="Z1545" s="25">
        <f t="shared" si="273"/>
        <v>11150.007814363003</v>
      </c>
      <c r="AB1545" s="25">
        <f t="shared" si="267"/>
        <v>0</v>
      </c>
    </row>
    <row r="1546" x14ac:dyDescent="0.2">
      <c r="I1546" s="24">
        <v>1541</v>
      </c>
      <c r="J1546" s="28">
        <v>0</v>
      </c>
      <c r="L1546" s="24">
        <v>14267.221127796172</v>
      </c>
      <c r="N1546" s="24">
        <v>1541</v>
      </c>
      <c r="O1546" s="24">
        <f t="shared" si="268"/>
        <v>11342.440796597957</v>
      </c>
      <c r="P1546" s="24">
        <f t="shared" si="265"/>
        <v>11342.440796597957</v>
      </c>
      <c r="Q1546" s="24">
        <f t="shared" si="266"/>
        <v>0</v>
      </c>
      <c r="R1546" s="24">
        <f t="shared" si="269"/>
        <v>11342.440796597957</v>
      </c>
      <c r="S1546" s="24">
        <f t="shared" si="270"/>
        <v>0</v>
      </c>
      <c r="T1546" s="24" t="str">
        <f t="shared" si="271"/>
        <v>drain</v>
      </c>
      <c r="V1546" s="24">
        <f t="shared" si="274"/>
        <v>0</v>
      </c>
      <c r="W1546" s="24">
        <f t="shared" si="272"/>
        <v>0</v>
      </c>
      <c r="X1546" s="24">
        <f t="shared" si="275"/>
        <v>0</v>
      </c>
      <c r="Z1546" s="24">
        <f t="shared" si="273"/>
        <v>11342.440796597957</v>
      </c>
      <c r="AB1546" s="24">
        <f t="shared" si="267"/>
        <v>0</v>
      </c>
    </row>
    <row r="1547" x14ac:dyDescent="0.2">
      <c r="I1547" s="25">
        <v>1542</v>
      </c>
      <c r="J1547" s="29">
        <v>0</v>
      </c>
      <c r="L1547" s="25">
        <v>14649.095112895964</v>
      </c>
      <c r="N1547" s="25">
        <v>1542</v>
      </c>
      <c r="O1547" s="25">
        <f t="shared" si="268"/>
        <v>11646.030614752292</v>
      </c>
      <c r="P1547" s="25">
        <f t="shared" si="265"/>
        <v>11646.030614752292</v>
      </c>
      <c r="Q1547" s="25">
        <f t="shared" si="266"/>
        <v>0</v>
      </c>
      <c r="R1547" s="25">
        <f t="shared" si="269"/>
        <v>11646.030614752292</v>
      </c>
      <c r="S1547" s="25">
        <f t="shared" si="270"/>
        <v>0</v>
      </c>
      <c r="T1547" s="25" t="str">
        <f t="shared" si="271"/>
        <v>drain</v>
      </c>
      <c r="V1547" s="25">
        <f t="shared" si="274"/>
        <v>0</v>
      </c>
      <c r="W1547" s="25">
        <f t="shared" si="272"/>
        <v>0</v>
      </c>
      <c r="X1547" s="25">
        <f t="shared" si="275"/>
        <v>0</v>
      </c>
      <c r="Z1547" s="25">
        <f t="shared" si="273"/>
        <v>11646.030614752292</v>
      </c>
      <c r="AB1547" s="25">
        <f t="shared" si="267"/>
        <v>0</v>
      </c>
    </row>
    <row r="1548" x14ac:dyDescent="0.2">
      <c r="I1548" s="24">
        <v>1543</v>
      </c>
      <c r="J1548" s="28">
        <v>0</v>
      </c>
      <c r="L1548" s="24">
        <v>14439.696907711028</v>
      </c>
      <c r="N1548" s="24">
        <v>1543</v>
      </c>
      <c r="O1548" s="24">
        <f t="shared" si="268"/>
        <v>11479.559041630268</v>
      </c>
      <c r="P1548" s="24">
        <f t="shared" si="265"/>
        <v>11479.559041630268</v>
      </c>
      <c r="Q1548" s="24">
        <f t="shared" si="266"/>
        <v>0</v>
      </c>
      <c r="R1548" s="24">
        <f t="shared" si="269"/>
        <v>11479.559041630268</v>
      </c>
      <c r="S1548" s="24">
        <f t="shared" si="270"/>
        <v>0</v>
      </c>
      <c r="T1548" s="24" t="str">
        <f t="shared" si="271"/>
        <v>drain</v>
      </c>
      <c r="V1548" s="24">
        <f t="shared" si="274"/>
        <v>0</v>
      </c>
      <c r="W1548" s="24">
        <f t="shared" si="272"/>
        <v>0</v>
      </c>
      <c r="X1548" s="24">
        <f t="shared" si="275"/>
        <v>0</v>
      </c>
      <c r="Z1548" s="24">
        <f t="shared" si="273"/>
        <v>11479.559041630268</v>
      </c>
      <c r="AB1548" s="24">
        <f t="shared" si="267"/>
        <v>0</v>
      </c>
    </row>
    <row r="1549" x14ac:dyDescent="0.2">
      <c r="I1549" s="25">
        <v>1544</v>
      </c>
      <c r="J1549" s="29">
        <v>3.2255055999999997E-2</v>
      </c>
      <c r="L1549" s="25">
        <v>14682.223975753783</v>
      </c>
      <c r="N1549" s="25">
        <v>1544</v>
      </c>
      <c r="O1549" s="25">
        <f t="shared" si="268"/>
        <v>11672.368060724259</v>
      </c>
      <c r="P1549" s="25">
        <f t="shared" si="265"/>
        <v>11672.368060724259</v>
      </c>
      <c r="Q1549" s="25">
        <f t="shared" si="266"/>
        <v>2580.4044799999997</v>
      </c>
      <c r="R1549" s="25">
        <f t="shared" si="269"/>
        <v>9091.9635807242594</v>
      </c>
      <c r="S1549" s="25">
        <f t="shared" si="270"/>
        <v>0</v>
      </c>
      <c r="T1549" s="25" t="str">
        <f t="shared" si="271"/>
        <v>drain</v>
      </c>
      <c r="V1549" s="25">
        <f t="shared" si="274"/>
        <v>0</v>
      </c>
      <c r="W1549" s="25">
        <f t="shared" si="272"/>
        <v>0</v>
      </c>
      <c r="X1549" s="25">
        <f t="shared" si="275"/>
        <v>0</v>
      </c>
      <c r="Z1549" s="25">
        <f t="shared" si="273"/>
        <v>9091.9635807242594</v>
      </c>
      <c r="AB1549" s="25">
        <f t="shared" si="267"/>
        <v>0</v>
      </c>
    </row>
    <row r="1550" x14ac:dyDescent="0.2">
      <c r="I1550" s="24">
        <v>1545</v>
      </c>
      <c r="J1550" s="28">
        <v>0.10557222999999999</v>
      </c>
      <c r="L1550" s="24">
        <v>15652.466135072707</v>
      </c>
      <c r="N1550" s="24">
        <v>1545</v>
      </c>
      <c r="O1550" s="24">
        <f t="shared" si="268"/>
        <v>12443.710577382803</v>
      </c>
      <c r="P1550" s="24">
        <f t="shared" si="265"/>
        <v>12443.710577382803</v>
      </c>
      <c r="Q1550" s="24">
        <f t="shared" si="266"/>
        <v>8445.7783999999992</v>
      </c>
      <c r="R1550" s="24">
        <f t="shared" si="269"/>
        <v>3997.9321773828033</v>
      </c>
      <c r="S1550" s="24">
        <f t="shared" si="270"/>
        <v>0</v>
      </c>
      <c r="T1550" s="24" t="str">
        <f t="shared" si="271"/>
        <v>drain</v>
      </c>
      <c r="V1550" s="24">
        <f t="shared" si="274"/>
        <v>0</v>
      </c>
      <c r="W1550" s="24">
        <f t="shared" si="272"/>
        <v>0</v>
      </c>
      <c r="X1550" s="24">
        <f t="shared" si="275"/>
        <v>0</v>
      </c>
      <c r="Z1550" s="24">
        <f t="shared" si="273"/>
        <v>3997.9321773828033</v>
      </c>
      <c r="AB1550" s="24">
        <f t="shared" si="267"/>
        <v>0</v>
      </c>
    </row>
    <row r="1551" x14ac:dyDescent="0.2">
      <c r="I1551" s="25">
        <v>1546</v>
      </c>
      <c r="J1551" s="29">
        <v>0.27779019199999999</v>
      </c>
      <c r="L1551" s="25">
        <v>16246.582613754272</v>
      </c>
      <c r="N1551" s="25">
        <v>1546</v>
      </c>
      <c r="O1551" s="25">
        <f t="shared" si="268"/>
        <v>12916.033177934647</v>
      </c>
      <c r="P1551" s="25">
        <f t="shared" si="265"/>
        <v>12916.033177934647</v>
      </c>
      <c r="Q1551" s="25">
        <f t="shared" si="266"/>
        <v>22223.215359999998</v>
      </c>
      <c r="R1551" s="25">
        <f t="shared" si="269"/>
        <v>0</v>
      </c>
      <c r="S1551" s="25">
        <f t="shared" si="270"/>
        <v>9307.1821820653513</v>
      </c>
      <c r="T1551" s="25" t="str">
        <f t="shared" si="271"/>
        <v>charge</v>
      </c>
      <c r="V1551" s="25">
        <f t="shared" si="274"/>
        <v>4000</v>
      </c>
      <c r="W1551" s="25">
        <f t="shared" si="272"/>
        <v>4000</v>
      </c>
      <c r="X1551" s="25">
        <f t="shared" si="275"/>
        <v>0</v>
      </c>
      <c r="Z1551" s="25">
        <f t="shared" si="273"/>
        <v>0</v>
      </c>
      <c r="AB1551" s="25">
        <f t="shared" si="267"/>
        <v>5307.1821820653513</v>
      </c>
    </row>
    <row r="1552" x14ac:dyDescent="0.2">
      <c r="I1552" s="24">
        <v>1547</v>
      </c>
      <c r="J1552" s="28">
        <v>0.32553801799999998</v>
      </c>
      <c r="L1552" s="24">
        <v>16451.084066963194</v>
      </c>
      <c r="N1552" s="24">
        <v>1547</v>
      </c>
      <c r="O1552" s="24">
        <f t="shared" si="268"/>
        <v>13078.61183323574</v>
      </c>
      <c r="P1552" s="24">
        <f t="shared" si="265"/>
        <v>13078.61183323574</v>
      </c>
      <c r="Q1552" s="24">
        <f t="shared" si="266"/>
        <v>26043.041439999997</v>
      </c>
      <c r="R1552" s="24">
        <f t="shared" si="269"/>
        <v>0</v>
      </c>
      <c r="S1552" s="24">
        <f t="shared" si="270"/>
        <v>12964.429606764257</v>
      </c>
      <c r="T1552" s="24" t="str">
        <f t="shared" si="271"/>
        <v>charge</v>
      </c>
      <c r="V1552" s="24">
        <f t="shared" si="274"/>
        <v>0</v>
      </c>
      <c r="W1552" s="24">
        <f t="shared" si="272"/>
        <v>4000</v>
      </c>
      <c r="X1552" s="24">
        <f t="shared" si="275"/>
        <v>0</v>
      </c>
      <c r="Z1552" s="24">
        <f t="shared" si="273"/>
        <v>0</v>
      </c>
      <c r="AB1552" s="24">
        <f t="shared" si="267"/>
        <v>12964.429606764257</v>
      </c>
    </row>
    <row r="1553" x14ac:dyDescent="0.2">
      <c r="I1553" s="25">
        <v>1548</v>
      </c>
      <c r="J1553" s="29">
        <v>0.39859818599999997</v>
      </c>
      <c r="L1553" s="25">
        <v>16380.84283914566</v>
      </c>
      <c r="N1553" s="25">
        <v>1548</v>
      </c>
      <c r="O1553" s="25">
        <f t="shared" si="268"/>
        <v>13022.770057120801</v>
      </c>
      <c r="P1553" s="25">
        <f t="shared" si="265"/>
        <v>13022.770057120801</v>
      </c>
      <c r="Q1553" s="25">
        <f t="shared" si="266"/>
        <v>31887.854879999999</v>
      </c>
      <c r="R1553" s="25">
        <f t="shared" si="269"/>
        <v>0</v>
      </c>
      <c r="S1553" s="25">
        <f t="shared" si="270"/>
        <v>18865.084822879198</v>
      </c>
      <c r="T1553" s="25" t="str">
        <f t="shared" si="271"/>
        <v>charge</v>
      </c>
      <c r="V1553" s="25">
        <f t="shared" si="274"/>
        <v>0</v>
      </c>
      <c r="W1553" s="25">
        <f t="shared" si="272"/>
        <v>4000</v>
      </c>
      <c r="X1553" s="25">
        <f t="shared" si="275"/>
        <v>0</v>
      </c>
      <c r="Z1553" s="25">
        <f t="shared" si="273"/>
        <v>0</v>
      </c>
      <c r="AB1553" s="25">
        <f t="shared" si="267"/>
        <v>18865.084822879198</v>
      </c>
    </row>
    <row r="1554" x14ac:dyDescent="0.2">
      <c r="I1554" s="24">
        <v>1549</v>
      </c>
      <c r="J1554" s="28">
        <v>0.72002853099999997</v>
      </c>
      <c r="L1554" s="24">
        <v>16166.28132944107</v>
      </c>
      <c r="N1554" s="24">
        <v>1549</v>
      </c>
      <c r="O1554" s="24">
        <f t="shared" si="268"/>
        <v>12852.193656905651</v>
      </c>
      <c r="P1554" s="24">
        <f t="shared" si="265"/>
        <v>12852.193656905651</v>
      </c>
      <c r="Q1554" s="24">
        <f t="shared" si="266"/>
        <v>57602.282479999994</v>
      </c>
      <c r="R1554" s="24">
        <f t="shared" si="269"/>
        <v>0</v>
      </c>
      <c r="S1554" s="24">
        <f t="shared" si="270"/>
        <v>44750.088823094346</v>
      </c>
      <c r="T1554" s="24" t="str">
        <f t="shared" si="271"/>
        <v>charge</v>
      </c>
      <c r="V1554" s="24">
        <f t="shared" si="274"/>
        <v>0</v>
      </c>
      <c r="W1554" s="24">
        <f t="shared" si="272"/>
        <v>4000</v>
      </c>
      <c r="X1554" s="24">
        <f t="shared" si="275"/>
        <v>0</v>
      </c>
      <c r="Z1554" s="24">
        <f t="shared" si="273"/>
        <v>0</v>
      </c>
      <c r="AB1554" s="24">
        <f t="shared" si="267"/>
        <v>44750.088823094346</v>
      </c>
    </row>
    <row r="1555" x14ac:dyDescent="0.2">
      <c r="I1555" s="25">
        <v>1550</v>
      </c>
      <c r="J1555" s="29">
        <v>0.699619451</v>
      </c>
      <c r="L1555" s="25">
        <v>15864.135392189024</v>
      </c>
      <c r="N1555" s="25">
        <v>1550</v>
      </c>
      <c r="O1555" s="25">
        <f t="shared" si="268"/>
        <v>12611.987636790274</v>
      </c>
      <c r="P1555" s="25">
        <f t="shared" si="265"/>
        <v>12611.987636790274</v>
      </c>
      <c r="Q1555" s="25">
        <f t="shared" si="266"/>
        <v>55969.556080000002</v>
      </c>
      <c r="R1555" s="25">
        <f t="shared" si="269"/>
        <v>0</v>
      </c>
      <c r="S1555" s="25">
        <f t="shared" si="270"/>
        <v>43357.568443209726</v>
      </c>
      <c r="T1555" s="25" t="str">
        <f t="shared" si="271"/>
        <v>charge</v>
      </c>
      <c r="V1555" s="25">
        <f t="shared" si="274"/>
        <v>0</v>
      </c>
      <c r="W1555" s="25">
        <f t="shared" si="272"/>
        <v>4000</v>
      </c>
      <c r="X1555" s="25">
        <f t="shared" si="275"/>
        <v>0</v>
      </c>
      <c r="Z1555" s="25">
        <f t="shared" si="273"/>
        <v>0</v>
      </c>
      <c r="AB1555" s="25">
        <f t="shared" si="267"/>
        <v>43357.568443209726</v>
      </c>
    </row>
    <row r="1556" x14ac:dyDescent="0.2">
      <c r="I1556" s="24">
        <v>1551</v>
      </c>
      <c r="J1556" s="28">
        <v>0.506676978</v>
      </c>
      <c r="L1556" s="24">
        <v>15240.364026165007</v>
      </c>
      <c r="N1556" s="24">
        <v>1551</v>
      </c>
      <c r="O1556" s="24">
        <f t="shared" si="268"/>
        <v>12116.089400801182</v>
      </c>
      <c r="P1556" s="24">
        <f t="shared" si="265"/>
        <v>12116.089400801182</v>
      </c>
      <c r="Q1556" s="24">
        <f t="shared" si="266"/>
        <v>40534.158239999997</v>
      </c>
      <c r="R1556" s="24">
        <f t="shared" si="269"/>
        <v>0</v>
      </c>
      <c r="S1556" s="24">
        <f t="shared" si="270"/>
        <v>28418.068839198815</v>
      </c>
      <c r="T1556" s="24" t="str">
        <f t="shared" si="271"/>
        <v>charge</v>
      </c>
      <c r="V1556" s="24">
        <f t="shared" si="274"/>
        <v>0</v>
      </c>
      <c r="W1556" s="24">
        <f t="shared" si="272"/>
        <v>4000</v>
      </c>
      <c r="X1556" s="24">
        <f t="shared" si="275"/>
        <v>0</v>
      </c>
      <c r="Z1556" s="24">
        <f t="shared" si="273"/>
        <v>0</v>
      </c>
      <c r="AB1556" s="24">
        <f t="shared" si="267"/>
        <v>28418.068839198815</v>
      </c>
    </row>
    <row r="1557" x14ac:dyDescent="0.2">
      <c r="I1557" s="25">
        <v>1552</v>
      </c>
      <c r="J1557" s="29">
        <v>0.40814948100000004</v>
      </c>
      <c r="L1557" s="25">
        <v>14907.279000759123</v>
      </c>
      <c r="N1557" s="25">
        <v>1552</v>
      </c>
      <c r="O1557" s="25">
        <f t="shared" si="268"/>
        <v>11851.286805603504</v>
      </c>
      <c r="P1557" s="25">
        <f t="shared" si="265"/>
        <v>11851.286805603504</v>
      </c>
      <c r="Q1557" s="25">
        <f t="shared" si="266"/>
        <v>32651.958480000001</v>
      </c>
      <c r="R1557" s="25">
        <f t="shared" si="269"/>
        <v>0</v>
      </c>
      <c r="S1557" s="25">
        <f t="shared" si="270"/>
        <v>20800.671674396497</v>
      </c>
      <c r="T1557" s="25" t="str">
        <f t="shared" si="271"/>
        <v>charge</v>
      </c>
      <c r="V1557" s="25">
        <f t="shared" si="274"/>
        <v>0</v>
      </c>
      <c r="W1557" s="25">
        <f t="shared" si="272"/>
        <v>4000</v>
      </c>
      <c r="X1557" s="25">
        <f t="shared" si="275"/>
        <v>0</v>
      </c>
      <c r="Z1557" s="25">
        <f t="shared" si="273"/>
        <v>0</v>
      </c>
      <c r="AB1557" s="25">
        <f t="shared" si="267"/>
        <v>20800.671674396497</v>
      </c>
    </row>
    <row r="1558" x14ac:dyDescent="0.2">
      <c r="I1558" s="24">
        <v>1553</v>
      </c>
      <c r="J1558" s="28">
        <v>0.5416597070000001</v>
      </c>
      <c r="L1558" s="24">
        <v>15376.476111984251</v>
      </c>
      <c r="N1558" s="24">
        <v>1553</v>
      </c>
      <c r="O1558" s="24">
        <f t="shared" si="268"/>
        <v>12224.29850902748</v>
      </c>
      <c r="P1558" s="24">
        <f t="shared" si="265"/>
        <v>12224.29850902748</v>
      </c>
      <c r="Q1558" s="24">
        <f t="shared" si="266"/>
        <v>43332.776560000006</v>
      </c>
      <c r="R1558" s="24">
        <f t="shared" si="269"/>
        <v>0</v>
      </c>
      <c r="S1558" s="24">
        <f t="shared" si="270"/>
        <v>31108.478050972524</v>
      </c>
      <c r="T1558" s="24" t="str">
        <f t="shared" si="271"/>
        <v>charge</v>
      </c>
      <c r="V1558" s="24">
        <f t="shared" si="274"/>
        <v>0</v>
      </c>
      <c r="W1558" s="24">
        <f t="shared" si="272"/>
        <v>4000</v>
      </c>
      <c r="X1558" s="24">
        <f t="shared" si="275"/>
        <v>0</v>
      </c>
      <c r="Z1558" s="24">
        <f t="shared" si="273"/>
        <v>0</v>
      </c>
      <c r="AB1558" s="24">
        <f t="shared" si="267"/>
        <v>31108.478050972524</v>
      </c>
    </row>
    <row r="1559" x14ac:dyDescent="0.2">
      <c r="I1559" s="25">
        <v>1554</v>
      </c>
      <c r="J1559" s="29">
        <v>6.3052041000000003E-2</v>
      </c>
      <c r="L1559" s="25">
        <v>16329.326891326904</v>
      </c>
      <c r="N1559" s="25">
        <v>1554</v>
      </c>
      <c r="O1559" s="25">
        <f t="shared" si="268"/>
        <v>12981.81487860489</v>
      </c>
      <c r="P1559" s="25">
        <f t="shared" si="265"/>
        <v>12981.81487860489</v>
      </c>
      <c r="Q1559" s="25">
        <f t="shared" si="266"/>
        <v>5044.1632800000007</v>
      </c>
      <c r="R1559" s="25">
        <f t="shared" si="269"/>
        <v>7937.6515986048889</v>
      </c>
      <c r="S1559" s="25">
        <f t="shared" si="270"/>
        <v>0</v>
      </c>
      <c r="T1559" s="25" t="str">
        <f t="shared" si="271"/>
        <v>drain</v>
      </c>
      <c r="V1559" s="25">
        <f t="shared" si="274"/>
        <v>0</v>
      </c>
      <c r="W1559" s="25">
        <f t="shared" si="272"/>
        <v>0</v>
      </c>
      <c r="X1559" s="25">
        <f t="shared" si="275"/>
        <v>4000</v>
      </c>
      <c r="Z1559" s="25">
        <f t="shared" si="273"/>
        <v>3937.6515986048889</v>
      </c>
      <c r="AB1559" s="25">
        <f t="shared" si="267"/>
        <v>0</v>
      </c>
    </row>
    <row r="1560" x14ac:dyDescent="0.2">
      <c r="I1560" s="24">
        <v>1555</v>
      </c>
      <c r="J1560" s="28">
        <v>0</v>
      </c>
      <c r="L1560" s="24">
        <v>19041.63462638855</v>
      </c>
      <c r="N1560" s="24">
        <v>1555</v>
      </c>
      <c r="O1560" s="24">
        <f t="shared" si="268"/>
        <v>15138.099527978899</v>
      </c>
      <c r="P1560" s="24">
        <f t="shared" si="265"/>
        <v>15138.099527978899</v>
      </c>
      <c r="Q1560" s="24">
        <f t="shared" si="266"/>
        <v>0</v>
      </c>
      <c r="R1560" s="24">
        <f t="shared" si="269"/>
        <v>15138.099527978899</v>
      </c>
      <c r="S1560" s="24">
        <f t="shared" si="270"/>
        <v>0</v>
      </c>
      <c r="T1560" s="24" t="str">
        <f t="shared" si="271"/>
        <v>drain</v>
      </c>
      <c r="V1560" s="24">
        <f t="shared" si="274"/>
        <v>0</v>
      </c>
      <c r="W1560" s="24">
        <f t="shared" si="272"/>
        <v>0</v>
      </c>
      <c r="X1560" s="24">
        <f t="shared" si="275"/>
        <v>0</v>
      </c>
      <c r="Z1560" s="24">
        <f t="shared" si="273"/>
        <v>15138.099527978899</v>
      </c>
      <c r="AB1560" s="24">
        <f t="shared" si="267"/>
        <v>0</v>
      </c>
    </row>
    <row r="1561" x14ac:dyDescent="0.2">
      <c r="I1561" s="25">
        <v>1556</v>
      </c>
      <c r="J1561" s="29">
        <v>0</v>
      </c>
      <c r="L1561" s="25">
        <v>21152.660862350462</v>
      </c>
      <c r="N1561" s="25">
        <v>1556</v>
      </c>
      <c r="O1561" s="25">
        <f t="shared" si="268"/>
        <v>16816.365385568617</v>
      </c>
      <c r="P1561" s="25">
        <f t="shared" si="265"/>
        <v>16816.365385568617</v>
      </c>
      <c r="Q1561" s="25">
        <f t="shared" si="266"/>
        <v>0</v>
      </c>
      <c r="R1561" s="25">
        <f t="shared" si="269"/>
        <v>16816.365385568617</v>
      </c>
      <c r="S1561" s="25">
        <f t="shared" si="270"/>
        <v>0</v>
      </c>
      <c r="T1561" s="25" t="str">
        <f t="shared" si="271"/>
        <v>drain</v>
      </c>
      <c r="V1561" s="25">
        <f t="shared" si="274"/>
        <v>0</v>
      </c>
      <c r="W1561" s="25">
        <f t="shared" si="272"/>
        <v>0</v>
      </c>
      <c r="X1561" s="25">
        <f t="shared" si="275"/>
        <v>0</v>
      </c>
      <c r="Z1561" s="25">
        <f t="shared" si="273"/>
        <v>16816.365385568617</v>
      </c>
      <c r="AB1561" s="25">
        <f t="shared" si="267"/>
        <v>0</v>
      </c>
    </row>
    <row r="1562" x14ac:dyDescent="0.2">
      <c r="I1562" s="24">
        <v>1557</v>
      </c>
      <c r="J1562" s="28">
        <v>0</v>
      </c>
      <c r="L1562" s="24">
        <v>21411.111245727538</v>
      </c>
      <c r="N1562" s="24">
        <v>1557</v>
      </c>
      <c r="O1562" s="24">
        <f t="shared" si="268"/>
        <v>17021.833440353392</v>
      </c>
      <c r="P1562" s="24">
        <f t="shared" si="265"/>
        <v>17021.833440353392</v>
      </c>
      <c r="Q1562" s="24">
        <f t="shared" si="266"/>
        <v>0</v>
      </c>
      <c r="R1562" s="24">
        <f t="shared" si="269"/>
        <v>17021.833440353392</v>
      </c>
      <c r="S1562" s="24">
        <f t="shared" si="270"/>
        <v>0</v>
      </c>
      <c r="T1562" s="24" t="str">
        <f t="shared" si="271"/>
        <v>drain</v>
      </c>
      <c r="V1562" s="24">
        <f t="shared" si="274"/>
        <v>0</v>
      </c>
      <c r="W1562" s="24">
        <f t="shared" si="272"/>
        <v>0</v>
      </c>
      <c r="X1562" s="24">
        <f t="shared" si="275"/>
        <v>0</v>
      </c>
      <c r="Z1562" s="24">
        <f t="shared" si="273"/>
        <v>17021.833440353392</v>
      </c>
      <c r="AB1562" s="24">
        <f t="shared" si="267"/>
        <v>0</v>
      </c>
    </row>
    <row r="1563" x14ac:dyDescent="0.2">
      <c r="I1563" s="25">
        <v>1558</v>
      </c>
      <c r="J1563" s="29">
        <v>0</v>
      </c>
      <c r="L1563" s="25">
        <v>21008.484797668454</v>
      </c>
      <c r="N1563" s="25">
        <v>1558</v>
      </c>
      <c r="O1563" s="25">
        <f t="shared" si="268"/>
        <v>16701.745414146422</v>
      </c>
      <c r="P1563" s="25">
        <f t="shared" si="265"/>
        <v>16701.745414146422</v>
      </c>
      <c r="Q1563" s="25">
        <f t="shared" si="266"/>
        <v>0</v>
      </c>
      <c r="R1563" s="25">
        <f t="shared" si="269"/>
        <v>16701.745414146422</v>
      </c>
      <c r="S1563" s="25">
        <f t="shared" si="270"/>
        <v>0</v>
      </c>
      <c r="T1563" s="25" t="str">
        <f t="shared" si="271"/>
        <v>drain</v>
      </c>
      <c r="V1563" s="25">
        <f t="shared" si="274"/>
        <v>0</v>
      </c>
      <c r="W1563" s="25">
        <f t="shared" si="272"/>
        <v>0</v>
      </c>
      <c r="X1563" s="25">
        <f t="shared" si="275"/>
        <v>0</v>
      </c>
      <c r="Z1563" s="25">
        <f t="shared" si="273"/>
        <v>16701.745414146422</v>
      </c>
      <c r="AB1563" s="25">
        <f t="shared" si="267"/>
        <v>0</v>
      </c>
    </row>
    <row r="1564" x14ac:dyDescent="0.2">
      <c r="I1564" s="24">
        <v>1559</v>
      </c>
      <c r="J1564" s="28">
        <v>0</v>
      </c>
      <c r="L1564" s="24">
        <v>20059.576709079742</v>
      </c>
      <c r="N1564" s="24">
        <v>1559</v>
      </c>
      <c r="O1564" s="24">
        <f t="shared" si="268"/>
        <v>15947.363483718396</v>
      </c>
      <c r="P1564" s="24">
        <f t="shared" si="265"/>
        <v>15947.363483718396</v>
      </c>
      <c r="Q1564" s="24">
        <f t="shared" si="266"/>
        <v>0</v>
      </c>
      <c r="R1564" s="24">
        <f t="shared" si="269"/>
        <v>15947.363483718396</v>
      </c>
      <c r="S1564" s="24">
        <f t="shared" si="270"/>
        <v>0</v>
      </c>
      <c r="T1564" s="24" t="str">
        <f t="shared" si="271"/>
        <v>drain</v>
      </c>
      <c r="V1564" s="24">
        <f t="shared" si="274"/>
        <v>0</v>
      </c>
      <c r="W1564" s="24">
        <f t="shared" si="272"/>
        <v>0</v>
      </c>
      <c r="X1564" s="24">
        <f t="shared" si="275"/>
        <v>0</v>
      </c>
      <c r="Z1564" s="24">
        <f t="shared" si="273"/>
        <v>15947.363483718396</v>
      </c>
      <c r="AB1564" s="24">
        <f t="shared" si="267"/>
        <v>0</v>
      </c>
    </row>
    <row r="1565" x14ac:dyDescent="0.2">
      <c r="I1565" s="25">
        <v>1560</v>
      </c>
      <c r="J1565" s="29">
        <v>0</v>
      </c>
      <c r="L1565" s="25">
        <v>18563.62095890045</v>
      </c>
      <c r="N1565" s="25">
        <v>1560</v>
      </c>
      <c r="O1565" s="25">
        <f t="shared" si="268"/>
        <v>14758.078662325859</v>
      </c>
      <c r="P1565" s="25">
        <f t="shared" si="265"/>
        <v>14758.078662325859</v>
      </c>
      <c r="Q1565" s="25">
        <f t="shared" si="266"/>
        <v>0</v>
      </c>
      <c r="R1565" s="25">
        <f t="shared" si="269"/>
        <v>14758.078662325859</v>
      </c>
      <c r="S1565" s="25">
        <f t="shared" si="270"/>
        <v>0</v>
      </c>
      <c r="T1565" s="25" t="str">
        <f t="shared" si="271"/>
        <v>drain</v>
      </c>
      <c r="V1565" s="25">
        <f t="shared" si="274"/>
        <v>0</v>
      </c>
      <c r="W1565" s="25">
        <f t="shared" si="272"/>
        <v>0</v>
      </c>
      <c r="X1565" s="25">
        <f t="shared" si="275"/>
        <v>0</v>
      </c>
      <c r="Z1565" s="25">
        <f t="shared" si="273"/>
        <v>14758.078662325859</v>
      </c>
      <c r="AB1565" s="25">
        <f t="shared" si="267"/>
        <v>0</v>
      </c>
    </row>
    <row r="1566" x14ac:dyDescent="0.2">
      <c r="I1566" s="24">
        <v>1561</v>
      </c>
      <c r="J1566" s="28">
        <v>0</v>
      </c>
      <c r="L1566" s="24">
        <v>16402.702768898009</v>
      </c>
      <c r="N1566" s="24">
        <v>1561</v>
      </c>
      <c r="O1566" s="24">
        <f t="shared" si="268"/>
        <v>13040.148701273918</v>
      </c>
      <c r="P1566" s="24">
        <f t="shared" si="265"/>
        <v>13040.148701273918</v>
      </c>
      <c r="Q1566" s="24">
        <f t="shared" si="266"/>
        <v>0</v>
      </c>
      <c r="R1566" s="24">
        <f t="shared" si="269"/>
        <v>13040.148701273918</v>
      </c>
      <c r="S1566" s="24">
        <f t="shared" si="270"/>
        <v>0</v>
      </c>
      <c r="T1566" s="24" t="str">
        <f t="shared" si="271"/>
        <v>drain</v>
      </c>
      <c r="V1566" s="24">
        <f t="shared" si="274"/>
        <v>0</v>
      </c>
      <c r="W1566" s="24">
        <f t="shared" si="272"/>
        <v>0</v>
      </c>
      <c r="X1566" s="24">
        <f t="shared" si="275"/>
        <v>0</v>
      </c>
      <c r="Z1566" s="24">
        <f t="shared" si="273"/>
        <v>13040.148701273918</v>
      </c>
      <c r="AB1566" s="24">
        <f t="shared" si="267"/>
        <v>0</v>
      </c>
    </row>
    <row r="1567" x14ac:dyDescent="0.2">
      <c r="I1567" s="25">
        <v>1562</v>
      </c>
      <c r="J1567" s="29">
        <v>0</v>
      </c>
      <c r="L1567" s="25">
        <v>14613.404591083525</v>
      </c>
      <c r="N1567" s="25">
        <v>1562</v>
      </c>
      <c r="O1567" s="25">
        <f t="shared" si="268"/>
        <v>11617.656649911403</v>
      </c>
      <c r="P1567" s="25">
        <f t="shared" si="265"/>
        <v>11617.656649911403</v>
      </c>
      <c r="Q1567" s="25">
        <f t="shared" si="266"/>
        <v>0</v>
      </c>
      <c r="R1567" s="25">
        <f t="shared" si="269"/>
        <v>11617.656649911403</v>
      </c>
      <c r="S1567" s="25">
        <f t="shared" si="270"/>
        <v>0</v>
      </c>
      <c r="T1567" s="25" t="str">
        <f t="shared" si="271"/>
        <v>drain</v>
      </c>
      <c r="V1567" s="25">
        <f t="shared" si="274"/>
        <v>0</v>
      </c>
      <c r="W1567" s="25">
        <f t="shared" si="272"/>
        <v>0</v>
      </c>
      <c r="X1567" s="25">
        <f t="shared" si="275"/>
        <v>0</v>
      </c>
      <c r="Z1567" s="25">
        <f t="shared" si="273"/>
        <v>11617.656649911403</v>
      </c>
      <c r="AB1567" s="25">
        <f t="shared" si="267"/>
        <v>0</v>
      </c>
    </row>
    <row r="1568" x14ac:dyDescent="0.2">
      <c r="I1568" s="24">
        <v>1563</v>
      </c>
      <c r="J1568" s="28">
        <v>0</v>
      </c>
      <c r="L1568" s="24">
        <v>14135.142822360991</v>
      </c>
      <c r="N1568" s="24">
        <v>1563</v>
      </c>
      <c r="O1568" s="24">
        <f t="shared" si="268"/>
        <v>11237.438543776989</v>
      </c>
      <c r="P1568" s="24">
        <f t="shared" si="265"/>
        <v>11237.438543776989</v>
      </c>
      <c r="Q1568" s="24">
        <f t="shared" si="266"/>
        <v>0</v>
      </c>
      <c r="R1568" s="24">
        <f t="shared" si="269"/>
        <v>11237.438543776989</v>
      </c>
      <c r="S1568" s="24">
        <f t="shared" si="270"/>
        <v>0</v>
      </c>
      <c r="T1568" s="24" t="str">
        <f t="shared" si="271"/>
        <v>drain</v>
      </c>
      <c r="V1568" s="24">
        <f t="shared" si="274"/>
        <v>0</v>
      </c>
      <c r="W1568" s="24">
        <f t="shared" si="272"/>
        <v>0</v>
      </c>
      <c r="X1568" s="24">
        <f t="shared" si="275"/>
        <v>0</v>
      </c>
      <c r="Z1568" s="24">
        <f t="shared" si="273"/>
        <v>11237.438543776989</v>
      </c>
      <c r="AB1568" s="24">
        <f t="shared" si="267"/>
        <v>0</v>
      </c>
    </row>
    <row r="1569" x14ac:dyDescent="0.2">
      <c r="I1569" s="25">
        <v>1564</v>
      </c>
      <c r="J1569" s="29">
        <v>0</v>
      </c>
      <c r="L1569" s="25">
        <v>13626.228416740892</v>
      </c>
      <c r="N1569" s="25">
        <v>1564</v>
      </c>
      <c r="O1569" s="25">
        <f t="shared" si="268"/>
        <v>10832.85159130901</v>
      </c>
      <c r="P1569" s="25">
        <f t="shared" si="265"/>
        <v>10832.85159130901</v>
      </c>
      <c r="Q1569" s="25">
        <f t="shared" si="266"/>
        <v>0</v>
      </c>
      <c r="R1569" s="25">
        <f t="shared" si="269"/>
        <v>10832.85159130901</v>
      </c>
      <c r="S1569" s="25">
        <f t="shared" si="270"/>
        <v>0</v>
      </c>
      <c r="T1569" s="25" t="str">
        <f t="shared" si="271"/>
        <v>drain</v>
      </c>
      <c r="V1569" s="25">
        <f t="shared" si="274"/>
        <v>0</v>
      </c>
      <c r="W1569" s="25">
        <f t="shared" si="272"/>
        <v>0</v>
      </c>
      <c r="X1569" s="25">
        <f t="shared" si="275"/>
        <v>0</v>
      </c>
      <c r="Z1569" s="25">
        <f t="shared" si="273"/>
        <v>10832.85159130901</v>
      </c>
      <c r="AB1569" s="25">
        <f t="shared" si="267"/>
        <v>0</v>
      </c>
    </row>
    <row r="1570" x14ac:dyDescent="0.2">
      <c r="I1570" s="24">
        <v>1565</v>
      </c>
      <c r="J1570" s="28">
        <v>0</v>
      </c>
      <c r="L1570" s="24">
        <v>13685.180791354178</v>
      </c>
      <c r="N1570" s="24">
        <v>1565</v>
      </c>
      <c r="O1570" s="24">
        <f t="shared" si="268"/>
        <v>10879.718729126573</v>
      </c>
      <c r="P1570" s="24">
        <f t="shared" si="265"/>
        <v>10879.718729126573</v>
      </c>
      <c r="Q1570" s="24">
        <f t="shared" si="266"/>
        <v>0</v>
      </c>
      <c r="R1570" s="24">
        <f t="shared" si="269"/>
        <v>10879.718729126573</v>
      </c>
      <c r="S1570" s="24">
        <f t="shared" si="270"/>
        <v>0</v>
      </c>
      <c r="T1570" s="24" t="str">
        <f t="shared" si="271"/>
        <v>drain</v>
      </c>
      <c r="V1570" s="24">
        <f t="shared" si="274"/>
        <v>0</v>
      </c>
      <c r="W1570" s="24">
        <f t="shared" si="272"/>
        <v>0</v>
      </c>
      <c r="X1570" s="24">
        <f t="shared" si="275"/>
        <v>0</v>
      </c>
      <c r="Z1570" s="24">
        <f t="shared" si="273"/>
        <v>10879.718729126573</v>
      </c>
      <c r="AB1570" s="24">
        <f t="shared" si="267"/>
        <v>0</v>
      </c>
    </row>
    <row r="1571" x14ac:dyDescent="0.2">
      <c r="I1571" s="25">
        <v>1566</v>
      </c>
      <c r="J1571" s="29">
        <v>0</v>
      </c>
      <c r="L1571" s="25">
        <v>14477.887297868727</v>
      </c>
      <c r="N1571" s="25">
        <v>1566</v>
      </c>
      <c r="O1571" s="25">
        <f t="shared" si="268"/>
        <v>11509.920401805639</v>
      </c>
      <c r="P1571" s="25">
        <f t="shared" si="265"/>
        <v>11509.920401805639</v>
      </c>
      <c r="Q1571" s="25">
        <f t="shared" si="266"/>
        <v>0</v>
      </c>
      <c r="R1571" s="25">
        <f t="shared" si="269"/>
        <v>11509.920401805639</v>
      </c>
      <c r="S1571" s="25">
        <f t="shared" si="270"/>
        <v>0</v>
      </c>
      <c r="T1571" s="25" t="str">
        <f t="shared" si="271"/>
        <v>drain</v>
      </c>
      <c r="V1571" s="25">
        <f t="shared" si="274"/>
        <v>0</v>
      </c>
      <c r="W1571" s="25">
        <f t="shared" si="272"/>
        <v>0</v>
      </c>
      <c r="X1571" s="25">
        <f t="shared" si="275"/>
        <v>0</v>
      </c>
      <c r="Z1571" s="25">
        <f t="shared" si="273"/>
        <v>11509.920401805639</v>
      </c>
      <c r="AB1571" s="25">
        <f t="shared" si="267"/>
        <v>0</v>
      </c>
    </row>
    <row r="1572" x14ac:dyDescent="0.2">
      <c r="I1572" s="24">
        <v>1567</v>
      </c>
      <c r="J1572" s="28">
        <v>0</v>
      </c>
      <c r="L1572" s="24">
        <v>14608.990390634535</v>
      </c>
      <c r="N1572" s="24">
        <v>1567</v>
      </c>
      <c r="O1572" s="24">
        <f t="shared" si="268"/>
        <v>11614.147360554456</v>
      </c>
      <c r="P1572" s="24">
        <f t="shared" si="265"/>
        <v>11614.147360554456</v>
      </c>
      <c r="Q1572" s="24">
        <f t="shared" si="266"/>
        <v>0</v>
      </c>
      <c r="R1572" s="24">
        <f t="shared" si="269"/>
        <v>11614.147360554456</v>
      </c>
      <c r="S1572" s="24">
        <f t="shared" si="270"/>
        <v>0</v>
      </c>
      <c r="T1572" s="24" t="str">
        <f t="shared" si="271"/>
        <v>drain</v>
      </c>
      <c r="V1572" s="24">
        <f t="shared" si="274"/>
        <v>0</v>
      </c>
      <c r="W1572" s="24">
        <f t="shared" si="272"/>
        <v>0</v>
      </c>
      <c r="X1572" s="24">
        <f t="shared" si="275"/>
        <v>0</v>
      </c>
      <c r="Z1572" s="24">
        <f t="shared" si="273"/>
        <v>11614.147360554456</v>
      </c>
      <c r="AB1572" s="24">
        <f t="shared" si="267"/>
        <v>0</v>
      </c>
    </row>
    <row r="1573" x14ac:dyDescent="0.2">
      <c r="I1573" s="25">
        <v>1568</v>
      </c>
      <c r="J1573" s="29">
        <v>0.29986181900000003</v>
      </c>
      <c r="L1573" s="25">
        <v>16485.82311939001</v>
      </c>
      <c r="N1573" s="25">
        <v>1568</v>
      </c>
      <c r="O1573" s="25">
        <f t="shared" si="268"/>
        <v>13106.229379915059</v>
      </c>
      <c r="P1573" s="25">
        <f t="shared" si="265"/>
        <v>13106.229379915059</v>
      </c>
      <c r="Q1573" s="25">
        <f t="shared" si="266"/>
        <v>23988.945520000001</v>
      </c>
      <c r="R1573" s="25">
        <f t="shared" si="269"/>
        <v>0</v>
      </c>
      <c r="S1573" s="25">
        <f t="shared" si="270"/>
        <v>10882.716140084942</v>
      </c>
      <c r="T1573" s="25" t="str">
        <f t="shared" si="271"/>
        <v>charge</v>
      </c>
      <c r="V1573" s="25">
        <f t="shared" si="274"/>
        <v>4000</v>
      </c>
      <c r="W1573" s="25">
        <f t="shared" si="272"/>
        <v>4000</v>
      </c>
      <c r="X1573" s="25">
        <f t="shared" si="275"/>
        <v>0</v>
      </c>
      <c r="Z1573" s="25">
        <f t="shared" si="273"/>
        <v>0</v>
      </c>
      <c r="AB1573" s="25">
        <f t="shared" si="267"/>
        <v>6882.7161400849418</v>
      </c>
    </row>
    <row r="1574" x14ac:dyDescent="0.2">
      <c r="I1574" s="24">
        <v>1569</v>
      </c>
      <c r="J1574" s="28">
        <v>0.46216380200000001</v>
      </c>
      <c r="L1574" s="24">
        <v>17399.988007187843</v>
      </c>
      <c r="N1574" s="24">
        <v>1569</v>
      </c>
      <c r="O1574" s="24">
        <f t="shared" si="268"/>
        <v>13832.990465714336</v>
      </c>
      <c r="P1574" s="24">
        <f t="shared" si="265"/>
        <v>13832.990465714336</v>
      </c>
      <c r="Q1574" s="24">
        <f t="shared" si="266"/>
        <v>36973.104160000003</v>
      </c>
      <c r="R1574" s="24">
        <f t="shared" si="269"/>
        <v>0</v>
      </c>
      <c r="S1574" s="24">
        <f t="shared" si="270"/>
        <v>23140.113694285668</v>
      </c>
      <c r="T1574" s="24" t="str">
        <f t="shared" si="271"/>
        <v>charge</v>
      </c>
      <c r="V1574" s="24">
        <f t="shared" si="274"/>
        <v>0</v>
      </c>
      <c r="W1574" s="24">
        <f t="shared" si="272"/>
        <v>4000</v>
      </c>
      <c r="X1574" s="24">
        <f t="shared" si="275"/>
        <v>0</v>
      </c>
      <c r="Z1574" s="24">
        <f t="shared" si="273"/>
        <v>0</v>
      </c>
      <c r="AB1574" s="24">
        <f t="shared" si="267"/>
        <v>23140.113694285668</v>
      </c>
    </row>
    <row r="1575" x14ac:dyDescent="0.2">
      <c r="I1575" s="25">
        <v>1570</v>
      </c>
      <c r="J1575" s="29">
        <v>0.58495398600000004</v>
      </c>
      <c r="L1575" s="25">
        <v>18177.104363274571</v>
      </c>
      <c r="N1575" s="25">
        <v>1570</v>
      </c>
      <c r="O1575" s="25">
        <f t="shared" si="268"/>
        <v>14450.797968803285</v>
      </c>
      <c r="P1575" s="25">
        <f t="shared" si="265"/>
        <v>14450.797968803285</v>
      </c>
      <c r="Q1575" s="25">
        <f t="shared" si="266"/>
        <v>46796.318880000006</v>
      </c>
      <c r="R1575" s="25">
        <f t="shared" si="269"/>
        <v>0</v>
      </c>
      <c r="S1575" s="25">
        <f t="shared" si="270"/>
        <v>32345.52091119672</v>
      </c>
      <c r="T1575" s="25" t="str">
        <f t="shared" si="271"/>
        <v>charge</v>
      </c>
      <c r="V1575" s="25">
        <f t="shared" si="274"/>
        <v>0</v>
      </c>
      <c r="W1575" s="25">
        <f t="shared" si="272"/>
        <v>4000</v>
      </c>
      <c r="X1575" s="25">
        <f t="shared" si="275"/>
        <v>0</v>
      </c>
      <c r="Z1575" s="25">
        <f t="shared" si="273"/>
        <v>0</v>
      </c>
      <c r="AB1575" s="25">
        <f t="shared" si="267"/>
        <v>32345.52091119672</v>
      </c>
    </row>
    <row r="1576" x14ac:dyDescent="0.2">
      <c r="I1576" s="24">
        <v>1571</v>
      </c>
      <c r="J1576" s="28">
        <v>0.70984942299999998</v>
      </c>
      <c r="L1576" s="24">
        <v>18138.987524461743</v>
      </c>
      <c r="N1576" s="24">
        <v>1571</v>
      </c>
      <c r="O1576" s="24">
        <f t="shared" si="268"/>
        <v>14420.495081947087</v>
      </c>
      <c r="P1576" s="24">
        <f t="shared" si="265"/>
        <v>14420.495081947087</v>
      </c>
      <c r="Q1576" s="24">
        <f t="shared" si="266"/>
        <v>56787.953840000002</v>
      </c>
      <c r="R1576" s="24">
        <f t="shared" si="269"/>
        <v>0</v>
      </c>
      <c r="S1576" s="24">
        <f t="shared" si="270"/>
        <v>42367.458758052919</v>
      </c>
      <c r="T1576" s="24" t="str">
        <f t="shared" si="271"/>
        <v>charge</v>
      </c>
      <c r="V1576" s="24">
        <f t="shared" si="274"/>
        <v>0</v>
      </c>
      <c r="W1576" s="24">
        <f t="shared" si="272"/>
        <v>4000</v>
      </c>
      <c r="X1576" s="24">
        <f t="shared" si="275"/>
        <v>0</v>
      </c>
      <c r="Z1576" s="24">
        <f t="shared" si="273"/>
        <v>0</v>
      </c>
      <c r="AB1576" s="24">
        <f t="shared" si="267"/>
        <v>42367.458758052919</v>
      </c>
    </row>
    <row r="1577" x14ac:dyDescent="0.2">
      <c r="I1577" s="25">
        <v>1572</v>
      </c>
      <c r="J1577" s="29">
        <v>0.75456689399999999</v>
      </c>
      <c r="L1577" s="25">
        <v>18615.050196313856</v>
      </c>
      <c r="N1577" s="25">
        <v>1572</v>
      </c>
      <c r="O1577" s="25">
        <f t="shared" si="268"/>
        <v>14798.964906069516</v>
      </c>
      <c r="P1577" s="25">
        <f t="shared" si="265"/>
        <v>14798.964906069516</v>
      </c>
      <c r="Q1577" s="25">
        <f t="shared" si="266"/>
        <v>60365.351519999997</v>
      </c>
      <c r="R1577" s="25">
        <f t="shared" si="269"/>
        <v>0</v>
      </c>
      <c r="S1577" s="25">
        <f t="shared" si="270"/>
        <v>45566.386613930481</v>
      </c>
      <c r="T1577" s="25" t="str">
        <f t="shared" si="271"/>
        <v>charge</v>
      </c>
      <c r="V1577" s="25">
        <f t="shared" si="274"/>
        <v>0</v>
      </c>
      <c r="W1577" s="25">
        <f t="shared" si="272"/>
        <v>4000</v>
      </c>
      <c r="X1577" s="25">
        <f t="shared" si="275"/>
        <v>0</v>
      </c>
      <c r="Z1577" s="25">
        <f t="shared" si="273"/>
        <v>0</v>
      </c>
      <c r="AB1577" s="25">
        <f t="shared" si="267"/>
        <v>45566.386613930481</v>
      </c>
    </row>
    <row r="1578" x14ac:dyDescent="0.2">
      <c r="I1578" s="24">
        <v>1573</v>
      </c>
      <c r="J1578" s="28">
        <v>0.77353182900000006</v>
      </c>
      <c r="L1578" s="24">
        <v>18386.32425789833</v>
      </c>
      <c r="N1578" s="24">
        <v>1573</v>
      </c>
      <c r="O1578" s="24">
        <f t="shared" si="268"/>
        <v>14617.127785029174</v>
      </c>
      <c r="P1578" s="24">
        <f t="shared" si="265"/>
        <v>14617.127785029174</v>
      </c>
      <c r="Q1578" s="24">
        <f t="shared" si="266"/>
        <v>61882.546320000001</v>
      </c>
      <c r="R1578" s="24">
        <f t="shared" si="269"/>
        <v>0</v>
      </c>
      <c r="S1578" s="24">
        <f t="shared" si="270"/>
        <v>47265.418534970828</v>
      </c>
      <c r="T1578" s="24" t="str">
        <f t="shared" si="271"/>
        <v>charge</v>
      </c>
      <c r="V1578" s="24">
        <f t="shared" si="274"/>
        <v>0</v>
      </c>
      <c r="W1578" s="24">
        <f t="shared" si="272"/>
        <v>4000</v>
      </c>
      <c r="X1578" s="24">
        <f t="shared" si="275"/>
        <v>0</v>
      </c>
      <c r="Z1578" s="24">
        <f t="shared" si="273"/>
        <v>0</v>
      </c>
      <c r="AB1578" s="24">
        <f t="shared" si="267"/>
        <v>47265.418534970828</v>
      </c>
    </row>
    <row r="1579" x14ac:dyDescent="0.2">
      <c r="I1579" s="25">
        <v>1574</v>
      </c>
      <c r="J1579" s="29">
        <v>0.66189141000000007</v>
      </c>
      <c r="L1579" s="25">
        <v>18408.254268407822</v>
      </c>
      <c r="N1579" s="25">
        <v>1574</v>
      </c>
      <c r="O1579" s="25">
        <f t="shared" si="268"/>
        <v>14634.562143384219</v>
      </c>
      <c r="P1579" s="25">
        <f t="shared" si="265"/>
        <v>14634.562143384219</v>
      </c>
      <c r="Q1579" s="25">
        <f t="shared" si="266"/>
        <v>52951.312800000007</v>
      </c>
      <c r="R1579" s="25">
        <f t="shared" si="269"/>
        <v>0</v>
      </c>
      <c r="S1579" s="25">
        <f t="shared" si="270"/>
        <v>38316.75065661579</v>
      </c>
      <c r="T1579" s="25" t="str">
        <f t="shared" si="271"/>
        <v>charge</v>
      </c>
      <c r="V1579" s="25">
        <f t="shared" si="274"/>
        <v>0</v>
      </c>
      <c r="W1579" s="25">
        <f t="shared" si="272"/>
        <v>4000</v>
      </c>
      <c r="X1579" s="25">
        <f t="shared" si="275"/>
        <v>0</v>
      </c>
      <c r="Z1579" s="25">
        <f t="shared" si="273"/>
        <v>0</v>
      </c>
      <c r="AB1579" s="25">
        <f t="shared" si="267"/>
        <v>38316.75065661579</v>
      </c>
    </row>
    <row r="1580" x14ac:dyDescent="0.2">
      <c r="I1580" s="24">
        <v>1575</v>
      </c>
      <c r="J1580" s="28">
        <v>0.76813892500000003</v>
      </c>
      <c r="L1580" s="24">
        <v>18122.298483085629</v>
      </c>
      <c r="N1580" s="24">
        <v>1575</v>
      </c>
      <c r="O1580" s="24">
        <f t="shared" si="268"/>
        <v>14407.227294053077</v>
      </c>
      <c r="P1580" s="24">
        <f t="shared" si="265"/>
        <v>14407.227294053077</v>
      </c>
      <c r="Q1580" s="24">
        <f t="shared" si="266"/>
        <v>61451.114000000001</v>
      </c>
      <c r="R1580" s="24">
        <f t="shared" si="269"/>
        <v>0</v>
      </c>
      <c r="S1580" s="24">
        <f t="shared" si="270"/>
        <v>47043.886705946927</v>
      </c>
      <c r="T1580" s="24" t="str">
        <f t="shared" si="271"/>
        <v>charge</v>
      </c>
      <c r="V1580" s="24">
        <f t="shared" si="274"/>
        <v>0</v>
      </c>
      <c r="W1580" s="24">
        <f t="shared" si="272"/>
        <v>4000</v>
      </c>
      <c r="X1580" s="24">
        <f t="shared" si="275"/>
        <v>0</v>
      </c>
      <c r="Z1580" s="24">
        <f t="shared" si="273"/>
        <v>0</v>
      </c>
      <c r="AB1580" s="24">
        <f t="shared" si="267"/>
        <v>47043.886705946927</v>
      </c>
    </row>
    <row r="1581" x14ac:dyDescent="0.2">
      <c r="I1581" s="25">
        <v>1576</v>
      </c>
      <c r="J1581" s="29">
        <v>0.75991492500000002</v>
      </c>
      <c r="L1581" s="25">
        <v>17807.881879043576</v>
      </c>
      <c r="N1581" s="25">
        <v>1576</v>
      </c>
      <c r="O1581" s="25">
        <f t="shared" si="268"/>
        <v>14157.266093839644</v>
      </c>
      <c r="P1581" s="25">
        <f t="shared" si="265"/>
        <v>14157.266093839644</v>
      </c>
      <c r="Q1581" s="25">
        <f t="shared" si="266"/>
        <v>60793.194000000003</v>
      </c>
      <c r="R1581" s="25">
        <f t="shared" si="269"/>
        <v>0</v>
      </c>
      <c r="S1581" s="25">
        <f t="shared" si="270"/>
        <v>46635.927906160359</v>
      </c>
      <c r="T1581" s="25" t="str">
        <f t="shared" si="271"/>
        <v>charge</v>
      </c>
      <c r="V1581" s="25">
        <f t="shared" si="274"/>
        <v>0</v>
      </c>
      <c r="W1581" s="25">
        <f t="shared" si="272"/>
        <v>4000</v>
      </c>
      <c r="X1581" s="25">
        <f t="shared" si="275"/>
        <v>0</v>
      </c>
      <c r="Z1581" s="25">
        <f t="shared" si="273"/>
        <v>0</v>
      </c>
      <c r="AB1581" s="25">
        <f t="shared" si="267"/>
        <v>46635.927906160359</v>
      </c>
    </row>
    <row r="1582" x14ac:dyDescent="0.2">
      <c r="I1582" s="24">
        <v>1577</v>
      </c>
      <c r="J1582" s="28">
        <v>0.50323679499999996</v>
      </c>
      <c r="L1582" s="24">
        <v>18078.549137020109</v>
      </c>
      <c r="N1582" s="24">
        <v>1577</v>
      </c>
      <c r="O1582" s="24">
        <f t="shared" si="268"/>
        <v>14372.446563930987</v>
      </c>
      <c r="P1582" s="24">
        <f t="shared" si="265"/>
        <v>14372.446563930987</v>
      </c>
      <c r="Q1582" s="24">
        <f t="shared" si="266"/>
        <v>40258.943599999999</v>
      </c>
      <c r="R1582" s="24">
        <f t="shared" si="269"/>
        <v>0</v>
      </c>
      <c r="S1582" s="24">
        <f t="shared" si="270"/>
        <v>25886.497036069013</v>
      </c>
      <c r="T1582" s="24" t="str">
        <f t="shared" si="271"/>
        <v>charge</v>
      </c>
      <c r="V1582" s="24">
        <f t="shared" si="274"/>
        <v>0</v>
      </c>
      <c r="W1582" s="24">
        <f t="shared" si="272"/>
        <v>4000</v>
      </c>
      <c r="X1582" s="24">
        <f t="shared" si="275"/>
        <v>0</v>
      </c>
      <c r="Z1582" s="24">
        <f t="shared" si="273"/>
        <v>0</v>
      </c>
      <c r="AB1582" s="24">
        <f t="shared" si="267"/>
        <v>25886.497036069013</v>
      </c>
    </row>
    <row r="1583" x14ac:dyDescent="0.2">
      <c r="I1583" s="25">
        <v>1578</v>
      </c>
      <c r="J1583" s="29">
        <v>7.7170385999999994E-2</v>
      </c>
      <c r="L1583" s="25">
        <v>18887.494584941862</v>
      </c>
      <c r="N1583" s="25">
        <v>1578</v>
      </c>
      <c r="O1583" s="25">
        <f t="shared" si="268"/>
        <v>15015.558195028781</v>
      </c>
      <c r="P1583" s="25">
        <f t="shared" si="265"/>
        <v>15015.558195028781</v>
      </c>
      <c r="Q1583" s="25">
        <f t="shared" si="266"/>
        <v>6173.6308799999997</v>
      </c>
      <c r="R1583" s="25">
        <f t="shared" si="269"/>
        <v>8841.9273150287809</v>
      </c>
      <c r="S1583" s="25">
        <f t="shared" si="270"/>
        <v>0</v>
      </c>
      <c r="T1583" s="25" t="str">
        <f t="shared" si="271"/>
        <v>drain</v>
      </c>
      <c r="V1583" s="25">
        <f t="shared" si="274"/>
        <v>0</v>
      </c>
      <c r="W1583" s="25">
        <f t="shared" si="272"/>
        <v>0</v>
      </c>
      <c r="X1583" s="25">
        <f t="shared" si="275"/>
        <v>4000</v>
      </c>
      <c r="Z1583" s="25">
        <f t="shared" si="273"/>
        <v>4841.9273150287809</v>
      </c>
      <c r="AB1583" s="25">
        <f t="shared" si="267"/>
        <v>0</v>
      </c>
    </row>
    <row r="1584" x14ac:dyDescent="0.2">
      <c r="I1584" s="24">
        <v>1579</v>
      </c>
      <c r="J1584" s="28">
        <v>0</v>
      </c>
      <c r="L1584" s="24">
        <v>21628.290437316893</v>
      </c>
      <c r="N1584" s="24">
        <v>1579</v>
      </c>
      <c r="O1584" s="24">
        <f t="shared" si="268"/>
        <v>17194.490897666932</v>
      </c>
      <c r="P1584" s="24">
        <f t="shared" si="265"/>
        <v>17194.490897666932</v>
      </c>
      <c r="Q1584" s="24">
        <f t="shared" si="266"/>
        <v>0</v>
      </c>
      <c r="R1584" s="24">
        <f t="shared" si="269"/>
        <v>17194.490897666932</v>
      </c>
      <c r="S1584" s="24">
        <f t="shared" si="270"/>
        <v>0</v>
      </c>
      <c r="T1584" s="24" t="str">
        <f t="shared" si="271"/>
        <v>drain</v>
      </c>
      <c r="V1584" s="24">
        <f t="shared" si="274"/>
        <v>0</v>
      </c>
      <c r="W1584" s="24">
        <f t="shared" si="272"/>
        <v>0</v>
      </c>
      <c r="X1584" s="24">
        <f t="shared" si="275"/>
        <v>0</v>
      </c>
      <c r="Z1584" s="24">
        <f t="shared" si="273"/>
        <v>17194.490897666932</v>
      </c>
      <c r="AB1584" s="24">
        <f t="shared" si="267"/>
        <v>0</v>
      </c>
    </row>
    <row r="1585" x14ac:dyDescent="0.2">
      <c r="I1585" s="25">
        <v>1580</v>
      </c>
      <c r="J1585" s="29">
        <v>0</v>
      </c>
      <c r="L1585" s="25">
        <v>23090.727552795408</v>
      </c>
      <c r="N1585" s="25">
        <v>1580</v>
      </c>
      <c r="O1585" s="25">
        <f t="shared" si="268"/>
        <v>18357.128404472351</v>
      </c>
      <c r="P1585" s="25">
        <f t="shared" si="265"/>
        <v>18357.128404472351</v>
      </c>
      <c r="Q1585" s="25">
        <f t="shared" si="266"/>
        <v>0</v>
      </c>
      <c r="R1585" s="25">
        <f t="shared" si="269"/>
        <v>18357.128404472351</v>
      </c>
      <c r="S1585" s="25">
        <f t="shared" si="270"/>
        <v>0</v>
      </c>
      <c r="T1585" s="25" t="str">
        <f t="shared" si="271"/>
        <v>drain</v>
      </c>
      <c r="V1585" s="25">
        <f t="shared" si="274"/>
        <v>0</v>
      </c>
      <c r="W1585" s="25">
        <f t="shared" si="272"/>
        <v>0</v>
      </c>
      <c r="X1585" s="25">
        <f t="shared" si="275"/>
        <v>0</v>
      </c>
      <c r="Z1585" s="25">
        <f t="shared" si="273"/>
        <v>18357.128404472351</v>
      </c>
      <c r="AB1585" s="25">
        <f t="shared" si="267"/>
        <v>0</v>
      </c>
    </row>
    <row r="1586" x14ac:dyDescent="0.2">
      <c r="I1586" s="24">
        <v>1581</v>
      </c>
      <c r="J1586" s="28">
        <v>0</v>
      </c>
      <c r="L1586" s="24">
        <v>23251.991125535962</v>
      </c>
      <c r="N1586" s="24">
        <v>1581</v>
      </c>
      <c r="O1586" s="24">
        <f t="shared" si="268"/>
        <v>18485.332944801092</v>
      </c>
      <c r="P1586" s="24">
        <f t="shared" si="265"/>
        <v>18485.332944801092</v>
      </c>
      <c r="Q1586" s="24">
        <f t="shared" si="266"/>
        <v>0</v>
      </c>
      <c r="R1586" s="24">
        <f t="shared" si="269"/>
        <v>18485.332944801092</v>
      </c>
      <c r="S1586" s="24">
        <f t="shared" si="270"/>
        <v>0</v>
      </c>
      <c r="T1586" s="24" t="str">
        <f t="shared" si="271"/>
        <v>drain</v>
      </c>
      <c r="V1586" s="24">
        <f t="shared" si="274"/>
        <v>0</v>
      </c>
      <c r="W1586" s="24">
        <f t="shared" si="272"/>
        <v>0</v>
      </c>
      <c r="X1586" s="24">
        <f t="shared" si="275"/>
        <v>0</v>
      </c>
      <c r="Z1586" s="24">
        <f t="shared" si="273"/>
        <v>18485.332944801092</v>
      </c>
      <c r="AB1586" s="24">
        <f t="shared" si="267"/>
        <v>0</v>
      </c>
    </row>
    <row r="1587" x14ac:dyDescent="0.2">
      <c r="I1587" s="25">
        <v>1582</v>
      </c>
      <c r="J1587" s="29">
        <v>0</v>
      </c>
      <c r="L1587" s="25">
        <v>22576.103952491281</v>
      </c>
      <c r="N1587" s="25">
        <v>1582</v>
      </c>
      <c r="O1587" s="25">
        <f t="shared" si="268"/>
        <v>17948.002642230571</v>
      </c>
      <c r="P1587" s="25">
        <f t="shared" si="265"/>
        <v>17948.002642230571</v>
      </c>
      <c r="Q1587" s="25">
        <f t="shared" si="266"/>
        <v>0</v>
      </c>
      <c r="R1587" s="25">
        <f t="shared" si="269"/>
        <v>17948.002642230571</v>
      </c>
      <c r="S1587" s="25">
        <f t="shared" si="270"/>
        <v>0</v>
      </c>
      <c r="T1587" s="25" t="str">
        <f t="shared" si="271"/>
        <v>drain</v>
      </c>
      <c r="V1587" s="25">
        <f t="shared" si="274"/>
        <v>0</v>
      </c>
      <c r="W1587" s="25">
        <f t="shared" si="272"/>
        <v>0</v>
      </c>
      <c r="X1587" s="25">
        <f t="shared" si="275"/>
        <v>0</v>
      </c>
      <c r="Z1587" s="25">
        <f t="shared" si="273"/>
        <v>17948.002642230571</v>
      </c>
      <c r="AB1587" s="25">
        <f t="shared" si="267"/>
        <v>0</v>
      </c>
    </row>
    <row r="1588" x14ac:dyDescent="0.2">
      <c r="I1588" s="24">
        <v>1583</v>
      </c>
      <c r="J1588" s="28">
        <v>0</v>
      </c>
      <c r="L1588" s="24">
        <v>21133.511472582817</v>
      </c>
      <c r="N1588" s="24">
        <v>1583</v>
      </c>
      <c r="O1588" s="24">
        <f t="shared" si="268"/>
        <v>16801.14162070334</v>
      </c>
      <c r="P1588" s="24">
        <f t="shared" si="265"/>
        <v>16801.14162070334</v>
      </c>
      <c r="Q1588" s="24">
        <f t="shared" si="266"/>
        <v>0</v>
      </c>
      <c r="R1588" s="24">
        <f t="shared" si="269"/>
        <v>16801.14162070334</v>
      </c>
      <c r="S1588" s="24">
        <f t="shared" si="270"/>
        <v>0</v>
      </c>
      <c r="T1588" s="24" t="str">
        <f t="shared" si="271"/>
        <v>drain</v>
      </c>
      <c r="V1588" s="24">
        <f t="shared" si="274"/>
        <v>0</v>
      </c>
      <c r="W1588" s="24">
        <f t="shared" si="272"/>
        <v>0</v>
      </c>
      <c r="X1588" s="24">
        <f t="shared" si="275"/>
        <v>0</v>
      </c>
      <c r="Z1588" s="24">
        <f t="shared" si="273"/>
        <v>16801.14162070334</v>
      </c>
      <c r="AB1588" s="24">
        <f t="shared" si="267"/>
        <v>0</v>
      </c>
    </row>
    <row r="1589" x14ac:dyDescent="0.2">
      <c r="I1589" s="25">
        <v>1584</v>
      </c>
      <c r="J1589" s="29">
        <v>0</v>
      </c>
      <c r="L1589" s="25">
        <v>19212.878333127497</v>
      </c>
      <c r="N1589" s="25">
        <v>1584</v>
      </c>
      <c r="O1589" s="25">
        <f t="shared" si="268"/>
        <v>15274.238274836362</v>
      </c>
      <c r="P1589" s="25">
        <f t="shared" si="265"/>
        <v>15274.238274836362</v>
      </c>
      <c r="Q1589" s="25">
        <f t="shared" si="266"/>
        <v>0</v>
      </c>
      <c r="R1589" s="25">
        <f t="shared" si="269"/>
        <v>15274.238274836362</v>
      </c>
      <c r="S1589" s="25">
        <f t="shared" si="270"/>
        <v>0</v>
      </c>
      <c r="T1589" s="25" t="str">
        <f t="shared" si="271"/>
        <v>drain</v>
      </c>
      <c r="V1589" s="25">
        <f t="shared" si="274"/>
        <v>0</v>
      </c>
      <c r="W1589" s="25">
        <f t="shared" si="272"/>
        <v>0</v>
      </c>
      <c r="X1589" s="25">
        <f t="shared" si="275"/>
        <v>0</v>
      </c>
      <c r="Z1589" s="25">
        <f t="shared" si="273"/>
        <v>15274.238274836362</v>
      </c>
      <c r="AB1589" s="25">
        <f t="shared" si="267"/>
        <v>0</v>
      </c>
    </row>
    <row r="1590" x14ac:dyDescent="0.2">
      <c r="I1590" s="24">
        <v>1585</v>
      </c>
      <c r="J1590" s="28">
        <v>0</v>
      </c>
      <c r="L1590" s="24">
        <v>16702.152230572698</v>
      </c>
      <c r="N1590" s="24">
        <v>1585</v>
      </c>
      <c r="O1590" s="24">
        <f t="shared" si="268"/>
        <v>13278.211023305295</v>
      </c>
      <c r="P1590" s="24">
        <f t="shared" si="265"/>
        <v>13278.211023305295</v>
      </c>
      <c r="Q1590" s="24">
        <f t="shared" si="266"/>
        <v>0</v>
      </c>
      <c r="R1590" s="24">
        <f t="shared" si="269"/>
        <v>13278.211023305295</v>
      </c>
      <c r="S1590" s="24">
        <f t="shared" si="270"/>
        <v>0</v>
      </c>
      <c r="T1590" s="24" t="str">
        <f t="shared" si="271"/>
        <v>drain</v>
      </c>
      <c r="V1590" s="24">
        <f t="shared" si="274"/>
        <v>0</v>
      </c>
      <c r="W1590" s="24">
        <f t="shared" si="272"/>
        <v>0</v>
      </c>
      <c r="X1590" s="24">
        <f t="shared" si="275"/>
        <v>0</v>
      </c>
      <c r="Z1590" s="24">
        <f t="shared" si="273"/>
        <v>13278.211023305295</v>
      </c>
      <c r="AB1590" s="24">
        <f t="shared" si="267"/>
        <v>0</v>
      </c>
    </row>
    <row r="1591" x14ac:dyDescent="0.2">
      <c r="I1591" s="25">
        <v>1586</v>
      </c>
      <c r="J1591" s="29">
        <v>0</v>
      </c>
      <c r="L1591" s="25">
        <v>14977.107647585868</v>
      </c>
      <c r="N1591" s="25">
        <v>1586</v>
      </c>
      <c r="O1591" s="25">
        <f t="shared" si="268"/>
        <v>11906.800579830766</v>
      </c>
      <c r="P1591" s="25">
        <f t="shared" si="265"/>
        <v>11906.800579830766</v>
      </c>
      <c r="Q1591" s="25">
        <f t="shared" si="266"/>
        <v>0</v>
      </c>
      <c r="R1591" s="25">
        <f t="shared" si="269"/>
        <v>11906.800579830766</v>
      </c>
      <c r="S1591" s="25">
        <f t="shared" si="270"/>
        <v>0</v>
      </c>
      <c r="T1591" s="25" t="str">
        <f t="shared" si="271"/>
        <v>drain</v>
      </c>
      <c r="V1591" s="25">
        <f t="shared" si="274"/>
        <v>0</v>
      </c>
      <c r="W1591" s="25">
        <f t="shared" si="272"/>
        <v>0</v>
      </c>
      <c r="X1591" s="25">
        <f t="shared" si="275"/>
        <v>0</v>
      </c>
      <c r="Z1591" s="25">
        <f t="shared" si="273"/>
        <v>11906.800579830766</v>
      </c>
      <c r="AB1591" s="25">
        <f t="shared" si="267"/>
        <v>0</v>
      </c>
    </row>
    <row r="1592" x14ac:dyDescent="0.2">
      <c r="I1592" s="24">
        <v>1587</v>
      </c>
      <c r="J1592" s="28">
        <v>0</v>
      </c>
      <c r="L1592" s="24">
        <v>14283.430334234237</v>
      </c>
      <c r="N1592" s="24">
        <v>1587</v>
      </c>
      <c r="O1592" s="24">
        <f t="shared" si="268"/>
        <v>11355.32711571622</v>
      </c>
      <c r="P1592" s="24">
        <f t="shared" si="265"/>
        <v>11355.32711571622</v>
      </c>
      <c r="Q1592" s="24">
        <f t="shared" si="266"/>
        <v>0</v>
      </c>
      <c r="R1592" s="24">
        <f t="shared" si="269"/>
        <v>11355.32711571622</v>
      </c>
      <c r="S1592" s="24">
        <f t="shared" si="270"/>
        <v>0</v>
      </c>
      <c r="T1592" s="24" t="str">
        <f t="shared" si="271"/>
        <v>drain</v>
      </c>
      <c r="V1592" s="24">
        <f t="shared" si="274"/>
        <v>0</v>
      </c>
      <c r="W1592" s="24">
        <f t="shared" si="272"/>
        <v>0</v>
      </c>
      <c r="X1592" s="24">
        <f t="shared" si="275"/>
        <v>0</v>
      </c>
      <c r="Z1592" s="24">
        <f t="shared" si="273"/>
        <v>11355.32711571622</v>
      </c>
      <c r="AB1592" s="24">
        <f t="shared" si="267"/>
        <v>0</v>
      </c>
    </row>
    <row r="1593" x14ac:dyDescent="0.2">
      <c r="I1593" s="25">
        <v>1588</v>
      </c>
      <c r="J1593" s="29">
        <v>0</v>
      </c>
      <c r="L1593" s="25">
        <v>14178.751223301886</v>
      </c>
      <c r="N1593" s="25">
        <v>1588</v>
      </c>
      <c r="O1593" s="25">
        <f t="shared" si="268"/>
        <v>11272.107222524999</v>
      </c>
      <c r="P1593" s="25">
        <f t="shared" si="265"/>
        <v>11272.107222524999</v>
      </c>
      <c r="Q1593" s="25">
        <f t="shared" si="266"/>
        <v>0</v>
      </c>
      <c r="R1593" s="25">
        <f t="shared" si="269"/>
        <v>11272.107222524999</v>
      </c>
      <c r="S1593" s="25">
        <f t="shared" si="270"/>
        <v>0</v>
      </c>
      <c r="T1593" s="25" t="str">
        <f t="shared" si="271"/>
        <v>drain</v>
      </c>
      <c r="V1593" s="25">
        <f t="shared" si="274"/>
        <v>0</v>
      </c>
      <c r="W1593" s="25">
        <f t="shared" si="272"/>
        <v>0</v>
      </c>
      <c r="X1593" s="25">
        <f t="shared" si="275"/>
        <v>0</v>
      </c>
      <c r="Z1593" s="25">
        <f t="shared" si="273"/>
        <v>11272.107222524999</v>
      </c>
      <c r="AB1593" s="25">
        <f t="shared" si="267"/>
        <v>0</v>
      </c>
    </row>
    <row r="1594" x14ac:dyDescent="0.2">
      <c r="I1594" s="24">
        <v>1589</v>
      </c>
      <c r="J1594" s="28">
        <v>0</v>
      </c>
      <c r="L1594" s="24">
        <v>14144.710240197181</v>
      </c>
      <c r="N1594" s="24">
        <v>1589</v>
      </c>
      <c r="O1594" s="24">
        <f t="shared" si="268"/>
        <v>11245.044640956759</v>
      </c>
      <c r="P1594" s="24">
        <f t="shared" si="265"/>
        <v>11245.044640956759</v>
      </c>
      <c r="Q1594" s="24">
        <f t="shared" si="266"/>
        <v>0</v>
      </c>
      <c r="R1594" s="24">
        <f t="shared" si="269"/>
        <v>11245.044640956759</v>
      </c>
      <c r="S1594" s="24">
        <f t="shared" si="270"/>
        <v>0</v>
      </c>
      <c r="T1594" s="24" t="str">
        <f t="shared" si="271"/>
        <v>drain</v>
      </c>
      <c r="V1594" s="24">
        <f t="shared" si="274"/>
        <v>0</v>
      </c>
      <c r="W1594" s="24">
        <f t="shared" si="272"/>
        <v>0</v>
      </c>
      <c r="X1594" s="24">
        <f t="shared" si="275"/>
        <v>0</v>
      </c>
      <c r="Z1594" s="24">
        <f t="shared" si="273"/>
        <v>11245.044640956759</v>
      </c>
      <c r="AB1594" s="24">
        <f t="shared" si="267"/>
        <v>0</v>
      </c>
    </row>
    <row r="1595" x14ac:dyDescent="0.2">
      <c r="I1595" s="25">
        <v>1590</v>
      </c>
      <c r="J1595" s="29">
        <v>0</v>
      </c>
      <c r="L1595" s="25">
        <v>14638.722477579116</v>
      </c>
      <c r="N1595" s="25">
        <v>1590</v>
      </c>
      <c r="O1595" s="25">
        <f t="shared" si="268"/>
        <v>11637.784369675399</v>
      </c>
      <c r="P1595" s="25">
        <f t="shared" si="265"/>
        <v>11637.784369675399</v>
      </c>
      <c r="Q1595" s="25">
        <f t="shared" si="266"/>
        <v>0</v>
      </c>
      <c r="R1595" s="25">
        <f t="shared" si="269"/>
        <v>11637.784369675399</v>
      </c>
      <c r="S1595" s="25">
        <f t="shared" si="270"/>
        <v>0</v>
      </c>
      <c r="T1595" s="25" t="str">
        <f t="shared" si="271"/>
        <v>drain</v>
      </c>
      <c r="V1595" s="25">
        <f t="shared" si="274"/>
        <v>0</v>
      </c>
      <c r="W1595" s="25">
        <f t="shared" si="272"/>
        <v>0</v>
      </c>
      <c r="X1595" s="25">
        <f t="shared" si="275"/>
        <v>0</v>
      </c>
      <c r="Z1595" s="25">
        <f t="shared" si="273"/>
        <v>11637.784369675399</v>
      </c>
      <c r="AB1595" s="25">
        <f t="shared" si="267"/>
        <v>0</v>
      </c>
    </row>
    <row r="1596" x14ac:dyDescent="0.2">
      <c r="I1596" s="24">
        <v>1591</v>
      </c>
      <c r="J1596" s="28">
        <v>0</v>
      </c>
      <c r="L1596" s="24">
        <v>14992.295592868328</v>
      </c>
      <c r="N1596" s="24">
        <v>1591</v>
      </c>
      <c r="O1596" s="24">
        <f t="shared" si="268"/>
        <v>11918.874996330322</v>
      </c>
      <c r="P1596" s="24">
        <f t="shared" si="265"/>
        <v>11918.874996330322</v>
      </c>
      <c r="Q1596" s="24">
        <f t="shared" si="266"/>
        <v>0</v>
      </c>
      <c r="R1596" s="24">
        <f t="shared" si="269"/>
        <v>11918.874996330322</v>
      </c>
      <c r="S1596" s="24">
        <f t="shared" si="270"/>
        <v>0</v>
      </c>
      <c r="T1596" s="24" t="str">
        <f t="shared" si="271"/>
        <v>drain</v>
      </c>
      <c r="V1596" s="24">
        <f t="shared" si="274"/>
        <v>0</v>
      </c>
      <c r="W1596" s="24">
        <f t="shared" si="272"/>
        <v>0</v>
      </c>
      <c r="X1596" s="24">
        <f t="shared" si="275"/>
        <v>0</v>
      </c>
      <c r="Z1596" s="24">
        <f t="shared" si="273"/>
        <v>11918.874996330322</v>
      </c>
      <c r="AB1596" s="24">
        <f t="shared" si="267"/>
        <v>0</v>
      </c>
    </row>
    <row r="1597" x14ac:dyDescent="0.2">
      <c r="I1597" s="25">
        <v>1592</v>
      </c>
      <c r="J1597" s="29">
        <v>0.25584180900000003</v>
      </c>
      <c r="L1597" s="25">
        <v>16819.728898763657</v>
      </c>
      <c r="N1597" s="25">
        <v>1592</v>
      </c>
      <c r="O1597" s="25">
        <f t="shared" si="268"/>
        <v>13371.684474517107</v>
      </c>
      <c r="P1597" s="25">
        <f t="shared" si="265"/>
        <v>13371.684474517107</v>
      </c>
      <c r="Q1597" s="25">
        <f t="shared" si="266"/>
        <v>20467.344720000001</v>
      </c>
      <c r="R1597" s="25">
        <f t="shared" si="269"/>
        <v>0</v>
      </c>
      <c r="S1597" s="25">
        <f t="shared" si="270"/>
        <v>7095.6602454828935</v>
      </c>
      <c r="T1597" s="25" t="str">
        <f t="shared" si="271"/>
        <v>charge</v>
      </c>
      <c r="V1597" s="25">
        <f t="shared" si="274"/>
        <v>4000</v>
      </c>
      <c r="W1597" s="25">
        <f t="shared" si="272"/>
        <v>4000</v>
      </c>
      <c r="X1597" s="25">
        <f t="shared" si="275"/>
        <v>0</v>
      </c>
      <c r="Z1597" s="25">
        <f t="shared" si="273"/>
        <v>0</v>
      </c>
      <c r="AB1597" s="25">
        <f t="shared" si="267"/>
        <v>3095.6602454828935</v>
      </c>
    </row>
    <row r="1598" x14ac:dyDescent="0.2">
      <c r="I1598" s="24">
        <v>1593</v>
      </c>
      <c r="J1598" s="28">
        <v>0.47322935499999996</v>
      </c>
      <c r="L1598" s="24">
        <v>17457.055523097515</v>
      </c>
      <c r="N1598" s="24">
        <v>1593</v>
      </c>
      <c r="O1598" s="24">
        <f t="shared" si="268"/>
        <v>13878.359140862525</v>
      </c>
      <c r="P1598" s="24">
        <f t="shared" si="265"/>
        <v>13878.359140862525</v>
      </c>
      <c r="Q1598" s="24">
        <f t="shared" si="266"/>
        <v>37858.348399999995</v>
      </c>
      <c r="R1598" s="24">
        <f t="shared" si="269"/>
        <v>0</v>
      </c>
      <c r="S1598" s="24">
        <f t="shared" si="270"/>
        <v>23979.98925913747</v>
      </c>
      <c r="T1598" s="24" t="str">
        <f t="shared" si="271"/>
        <v>charge</v>
      </c>
      <c r="V1598" s="24">
        <f t="shared" si="274"/>
        <v>0</v>
      </c>
      <c r="W1598" s="24">
        <f t="shared" si="272"/>
        <v>4000</v>
      </c>
      <c r="X1598" s="24">
        <f t="shared" si="275"/>
        <v>0</v>
      </c>
      <c r="Z1598" s="24">
        <f t="shared" si="273"/>
        <v>0</v>
      </c>
      <c r="AB1598" s="24">
        <f t="shared" si="267"/>
        <v>23979.98925913747</v>
      </c>
    </row>
    <row r="1599" x14ac:dyDescent="0.2">
      <c r="I1599" s="25">
        <v>1594</v>
      </c>
      <c r="J1599" s="29">
        <v>0.58289043399999996</v>
      </c>
      <c r="L1599" s="25">
        <v>17923.902421569823</v>
      </c>
      <c r="N1599" s="25">
        <v>1594</v>
      </c>
      <c r="O1599" s="25">
        <f t="shared" si="268"/>
        <v>14249.50242514801</v>
      </c>
      <c r="P1599" s="25">
        <f t="shared" si="265"/>
        <v>14249.50242514801</v>
      </c>
      <c r="Q1599" s="25">
        <f t="shared" si="266"/>
        <v>46631.234719999993</v>
      </c>
      <c r="R1599" s="25">
        <f t="shared" si="269"/>
        <v>0</v>
      </c>
      <c r="S1599" s="25">
        <f t="shared" si="270"/>
        <v>32381.732294851983</v>
      </c>
      <c r="T1599" s="25" t="str">
        <f t="shared" si="271"/>
        <v>charge</v>
      </c>
      <c r="V1599" s="25">
        <f t="shared" si="274"/>
        <v>0</v>
      </c>
      <c r="W1599" s="25">
        <f t="shared" si="272"/>
        <v>4000</v>
      </c>
      <c r="X1599" s="25">
        <f t="shared" si="275"/>
        <v>0</v>
      </c>
      <c r="Z1599" s="25">
        <f t="shared" si="273"/>
        <v>0</v>
      </c>
      <c r="AB1599" s="25">
        <f t="shared" si="267"/>
        <v>32381.732294851983</v>
      </c>
    </row>
    <row r="1600" x14ac:dyDescent="0.2">
      <c r="I1600" s="24">
        <v>1595</v>
      </c>
      <c r="J1600" s="28">
        <v>0.69124099999999999</v>
      </c>
      <c r="L1600" s="24">
        <v>18798.275062286852</v>
      </c>
      <c r="N1600" s="24">
        <v>1595</v>
      </c>
      <c r="O1600" s="24">
        <f t="shared" si="268"/>
        <v>14944.628674518048</v>
      </c>
      <c r="P1600" s="24">
        <f t="shared" si="265"/>
        <v>14944.628674518048</v>
      </c>
      <c r="Q1600" s="24">
        <f t="shared" si="266"/>
        <v>55299.28</v>
      </c>
      <c r="R1600" s="24">
        <f t="shared" si="269"/>
        <v>0</v>
      </c>
      <c r="S1600" s="24">
        <f t="shared" si="270"/>
        <v>40354.651325481951</v>
      </c>
      <c r="T1600" s="24" t="str">
        <f t="shared" si="271"/>
        <v>charge</v>
      </c>
      <c r="V1600" s="24">
        <f t="shared" si="274"/>
        <v>0</v>
      </c>
      <c r="W1600" s="24">
        <f t="shared" si="272"/>
        <v>4000</v>
      </c>
      <c r="X1600" s="24">
        <f t="shared" si="275"/>
        <v>0</v>
      </c>
      <c r="Z1600" s="24">
        <f t="shared" si="273"/>
        <v>0</v>
      </c>
      <c r="AB1600" s="24">
        <f t="shared" si="267"/>
        <v>40354.651325481951</v>
      </c>
    </row>
    <row r="1601" x14ac:dyDescent="0.2">
      <c r="I1601" s="25">
        <v>1596</v>
      </c>
      <c r="J1601" s="29">
        <v>0.70261097900000002</v>
      </c>
      <c r="L1601" s="25">
        <v>19028.35870542526</v>
      </c>
      <c r="N1601" s="25">
        <v>1596</v>
      </c>
      <c r="O1601" s="25">
        <f t="shared" si="268"/>
        <v>15127.545170813082</v>
      </c>
      <c r="P1601" s="25">
        <f t="shared" si="265"/>
        <v>15127.545170813082</v>
      </c>
      <c r="Q1601" s="25">
        <f t="shared" si="266"/>
        <v>56208.878320000003</v>
      </c>
      <c r="R1601" s="25">
        <f t="shared" si="269"/>
        <v>0</v>
      </c>
      <c r="S1601" s="25">
        <f t="shared" si="270"/>
        <v>41081.333149186918</v>
      </c>
      <c r="T1601" s="25" t="str">
        <f t="shared" si="271"/>
        <v>charge</v>
      </c>
      <c r="V1601" s="25">
        <f t="shared" si="274"/>
        <v>0</v>
      </c>
      <c r="W1601" s="25">
        <f t="shared" si="272"/>
        <v>4000</v>
      </c>
      <c r="X1601" s="25">
        <f t="shared" si="275"/>
        <v>0</v>
      </c>
      <c r="Z1601" s="25">
        <f t="shared" si="273"/>
        <v>0</v>
      </c>
      <c r="AB1601" s="25">
        <f t="shared" si="267"/>
        <v>41081.333149186918</v>
      </c>
    </row>
    <row r="1602" x14ac:dyDescent="0.2">
      <c r="I1602" s="24">
        <v>1597</v>
      </c>
      <c r="J1602" s="28">
        <v>0.75540570900000004</v>
      </c>
      <c r="L1602" s="24">
        <v>18865.440890121459</v>
      </c>
      <c r="N1602" s="24">
        <v>1597</v>
      </c>
      <c r="O1602" s="24">
        <f t="shared" si="268"/>
        <v>14998.02550764656</v>
      </c>
      <c r="P1602" s="24">
        <f t="shared" si="265"/>
        <v>14998.02550764656</v>
      </c>
      <c r="Q1602" s="24">
        <f t="shared" si="266"/>
        <v>60432.456720000002</v>
      </c>
      <c r="R1602" s="24">
        <f t="shared" si="269"/>
        <v>0</v>
      </c>
      <c r="S1602" s="24">
        <f t="shared" si="270"/>
        <v>45434.43121235344</v>
      </c>
      <c r="T1602" s="24" t="str">
        <f t="shared" si="271"/>
        <v>charge</v>
      </c>
      <c r="V1602" s="24">
        <f t="shared" si="274"/>
        <v>0</v>
      </c>
      <c r="W1602" s="24">
        <f t="shared" si="272"/>
        <v>4000</v>
      </c>
      <c r="X1602" s="24">
        <f t="shared" si="275"/>
        <v>0</v>
      </c>
      <c r="Z1602" s="24">
        <f t="shared" si="273"/>
        <v>0</v>
      </c>
      <c r="AB1602" s="24">
        <f t="shared" si="267"/>
        <v>45434.43121235344</v>
      </c>
    </row>
    <row r="1603" x14ac:dyDescent="0.2">
      <c r="I1603" s="25">
        <v>1598</v>
      </c>
      <c r="J1603" s="29">
        <v>0.76506585699999996</v>
      </c>
      <c r="L1603" s="25">
        <v>18666.025960779189</v>
      </c>
      <c r="N1603" s="25">
        <v>1598</v>
      </c>
      <c r="O1603" s="25">
        <f t="shared" si="268"/>
        <v>14839.490638819456</v>
      </c>
      <c r="P1603" s="25">
        <f t="shared" si="265"/>
        <v>14839.490638819456</v>
      </c>
      <c r="Q1603" s="25">
        <f t="shared" si="266"/>
        <v>61205.268559999997</v>
      </c>
      <c r="R1603" s="25">
        <f t="shared" si="269"/>
        <v>0</v>
      </c>
      <c r="S1603" s="25">
        <f t="shared" si="270"/>
        <v>46365.777921180539</v>
      </c>
      <c r="T1603" s="25" t="str">
        <f t="shared" si="271"/>
        <v>charge</v>
      </c>
      <c r="V1603" s="25">
        <f t="shared" si="274"/>
        <v>0</v>
      </c>
      <c r="W1603" s="25">
        <f t="shared" si="272"/>
        <v>4000</v>
      </c>
      <c r="X1603" s="25">
        <f t="shared" si="275"/>
        <v>0</v>
      </c>
      <c r="Z1603" s="25">
        <f t="shared" si="273"/>
        <v>0</v>
      </c>
      <c r="AB1603" s="25">
        <f t="shared" si="267"/>
        <v>46365.777921180539</v>
      </c>
    </row>
    <row r="1604" x14ac:dyDescent="0.2">
      <c r="I1604" s="24">
        <v>1599</v>
      </c>
      <c r="J1604" s="28">
        <v>0.77749309099999997</v>
      </c>
      <c r="L1604" s="24">
        <v>18754.074256038664</v>
      </c>
      <c r="N1604" s="24">
        <v>1599</v>
      </c>
      <c r="O1604" s="24">
        <f t="shared" si="268"/>
        <v>14909.489033550739</v>
      </c>
      <c r="P1604" s="24">
        <f t="shared" si="265"/>
        <v>14909.489033550739</v>
      </c>
      <c r="Q1604" s="24">
        <f t="shared" si="266"/>
        <v>62199.44728</v>
      </c>
      <c r="R1604" s="24">
        <f t="shared" si="269"/>
        <v>0</v>
      </c>
      <c r="S1604" s="24">
        <f t="shared" si="270"/>
        <v>47289.958246449263</v>
      </c>
      <c r="T1604" s="24" t="str">
        <f t="shared" si="271"/>
        <v>charge</v>
      </c>
      <c r="V1604" s="24">
        <f t="shared" si="274"/>
        <v>0</v>
      </c>
      <c r="W1604" s="24">
        <f t="shared" si="272"/>
        <v>4000</v>
      </c>
      <c r="X1604" s="24">
        <f t="shared" si="275"/>
        <v>0</v>
      </c>
      <c r="Z1604" s="24">
        <f t="shared" si="273"/>
        <v>0</v>
      </c>
      <c r="AB1604" s="24">
        <f t="shared" si="267"/>
        <v>47289.958246449263</v>
      </c>
    </row>
    <row r="1605" x14ac:dyDescent="0.2">
      <c r="I1605" s="25">
        <v>1600</v>
      </c>
      <c r="J1605" s="29">
        <v>0.74156628899999999</v>
      </c>
      <c r="L1605" s="25">
        <v>18903.133857154844</v>
      </c>
      <c r="N1605" s="25">
        <v>1600</v>
      </c>
      <c r="O1605" s="25">
        <f t="shared" si="268"/>
        <v>15027.991416438103</v>
      </c>
      <c r="P1605" s="25">
        <f t="shared" si="265"/>
        <v>15027.991416438103</v>
      </c>
      <c r="Q1605" s="25">
        <f t="shared" si="266"/>
        <v>59325.303119999997</v>
      </c>
      <c r="R1605" s="25">
        <f t="shared" si="269"/>
        <v>0</v>
      </c>
      <c r="S1605" s="25">
        <f t="shared" si="270"/>
        <v>44297.311703561893</v>
      </c>
      <c r="T1605" s="25" t="str">
        <f t="shared" si="271"/>
        <v>charge</v>
      </c>
      <c r="V1605" s="25">
        <f t="shared" si="274"/>
        <v>0</v>
      </c>
      <c r="W1605" s="25">
        <f t="shared" si="272"/>
        <v>4000</v>
      </c>
      <c r="X1605" s="25">
        <f t="shared" si="275"/>
        <v>0</v>
      </c>
      <c r="Z1605" s="25">
        <f t="shared" si="273"/>
        <v>0</v>
      </c>
      <c r="AB1605" s="25">
        <f t="shared" si="267"/>
        <v>44297.311703561893</v>
      </c>
    </row>
    <row r="1606" x14ac:dyDescent="0.2">
      <c r="I1606" s="24">
        <v>1601</v>
      </c>
      <c r="J1606" s="28">
        <v>0.54894227800000006</v>
      </c>
      <c r="L1606" s="24">
        <v>19160.600601720809</v>
      </c>
      <c r="N1606" s="24">
        <v>1601</v>
      </c>
      <c r="O1606" s="24">
        <f t="shared" si="268"/>
        <v>15232.677478368045</v>
      </c>
      <c r="P1606" s="24">
        <f t="shared" ref="P1606:P1669" si="276">O1606-$E$8*$E$9</f>
        <v>15232.677478368045</v>
      </c>
      <c r="Q1606" s="24">
        <f t="shared" ref="Q1606:Q1669" si="277">J1606*$E$7</f>
        <v>43915.382240000006</v>
      </c>
      <c r="R1606" s="24">
        <f t="shared" si="269"/>
        <v>0</v>
      </c>
      <c r="S1606" s="24">
        <f t="shared" si="270"/>
        <v>28682.704761631961</v>
      </c>
      <c r="T1606" s="24" t="str">
        <f t="shared" si="271"/>
        <v>charge</v>
      </c>
      <c r="V1606" s="24">
        <f t="shared" si="274"/>
        <v>0</v>
      </c>
      <c r="W1606" s="24">
        <f t="shared" si="272"/>
        <v>4000</v>
      </c>
      <c r="X1606" s="24">
        <f t="shared" si="275"/>
        <v>0</v>
      </c>
      <c r="Z1606" s="24">
        <f t="shared" si="273"/>
        <v>0</v>
      </c>
      <c r="AB1606" s="24">
        <f t="shared" ref="AB1606:AB1669" si="278">IF(T1606="charge",(S1606-V1606),0)</f>
        <v>28682.704761631961</v>
      </c>
    </row>
    <row r="1607" x14ac:dyDescent="0.2">
      <c r="I1607" s="25">
        <v>1602</v>
      </c>
      <c r="J1607" s="29">
        <v>7.6175721000000002E-2</v>
      </c>
      <c r="L1607" s="25">
        <v>18994.657680892942</v>
      </c>
      <c r="N1607" s="25">
        <v>1602</v>
      </c>
      <c r="O1607" s="25">
        <f t="shared" ref="O1607:O1670" si="279">L1607*$O$2</f>
        <v>15100.752856309889</v>
      </c>
      <c r="P1607" s="25">
        <f t="shared" si="276"/>
        <v>15100.752856309889</v>
      </c>
      <c r="Q1607" s="25">
        <f t="shared" si="277"/>
        <v>6094.0576799999999</v>
      </c>
      <c r="R1607" s="25">
        <f t="shared" ref="R1607:R1670" si="280">IF(P1607&gt;Q1607,P1607-Q1607,0)</f>
        <v>9006.6951763098896</v>
      </c>
      <c r="S1607" s="25">
        <f t="shared" ref="S1607:S1670" si="281">IF(Q1607&gt;P1607,Q1607-P1607,0)</f>
        <v>0</v>
      </c>
      <c r="T1607" s="25" t="str">
        <f t="shared" ref="T1607:T1670" si="282">IF(P1607&gt;Q1607,"drain","charge")</f>
        <v>drain</v>
      </c>
      <c r="V1607" s="25">
        <f t="shared" si="274"/>
        <v>0</v>
      </c>
      <c r="W1607" s="25">
        <f t="shared" ref="W1607:W1670" si="283">IF(W1606+S1607&gt;$E$11,$E$11,IF(T1607="charge",W1606+(S1607*$E$12),IF((W1606-R1607)&gt;0,W1606-R1607,0)))</f>
        <v>0</v>
      </c>
      <c r="X1607" s="25">
        <f t="shared" si="275"/>
        <v>4000</v>
      </c>
      <c r="Z1607" s="25">
        <f t="shared" ref="Z1607:Z1670" si="284">R1607-X1607</f>
        <v>5006.6951763098896</v>
      </c>
      <c r="AB1607" s="25">
        <f t="shared" si="278"/>
        <v>0</v>
      </c>
    </row>
    <row r="1608" x14ac:dyDescent="0.2">
      <c r="I1608" s="24">
        <v>1603</v>
      </c>
      <c r="J1608" s="28">
        <v>0</v>
      </c>
      <c r="L1608" s="24">
        <v>21478.392694473267</v>
      </c>
      <c r="N1608" s="24">
        <v>1603</v>
      </c>
      <c r="O1608" s="24">
        <f t="shared" si="279"/>
        <v>17075.322192106247</v>
      </c>
      <c r="P1608" s="24">
        <f t="shared" si="276"/>
        <v>17075.322192106247</v>
      </c>
      <c r="Q1608" s="24">
        <f t="shared" si="277"/>
        <v>0</v>
      </c>
      <c r="R1608" s="24">
        <f t="shared" si="280"/>
        <v>17075.322192106247</v>
      </c>
      <c r="S1608" s="24">
        <f t="shared" si="281"/>
        <v>0</v>
      </c>
      <c r="T1608" s="24" t="str">
        <f t="shared" si="282"/>
        <v>drain</v>
      </c>
      <c r="V1608" s="24">
        <f t="shared" ref="V1608:V1671" si="285">IF(W1608&gt;=W1607,(W1608-W1607),0)</f>
        <v>0</v>
      </c>
      <c r="W1608" s="24">
        <f t="shared" si="283"/>
        <v>0</v>
      </c>
      <c r="X1608" s="24">
        <f t="shared" ref="X1608:X1671" si="286">IF(T1608="drain",W1607-W1608,0)</f>
        <v>0</v>
      </c>
      <c r="Z1608" s="24">
        <f t="shared" si="284"/>
        <v>17075.322192106247</v>
      </c>
      <c r="AB1608" s="24">
        <f t="shared" si="278"/>
        <v>0</v>
      </c>
    </row>
    <row r="1609" x14ac:dyDescent="0.2">
      <c r="I1609" s="25">
        <v>1604</v>
      </c>
      <c r="J1609" s="29">
        <v>0</v>
      </c>
      <c r="L1609" s="25">
        <v>22760.946969985962</v>
      </c>
      <c r="N1609" s="25">
        <v>1604</v>
      </c>
      <c r="O1609" s="25">
        <f t="shared" si="279"/>
        <v>18094.952841138842</v>
      </c>
      <c r="P1609" s="25">
        <f t="shared" si="276"/>
        <v>18094.952841138842</v>
      </c>
      <c r="Q1609" s="25">
        <f t="shared" si="277"/>
        <v>0</v>
      </c>
      <c r="R1609" s="25">
        <f t="shared" si="280"/>
        <v>18094.952841138842</v>
      </c>
      <c r="S1609" s="25">
        <f t="shared" si="281"/>
        <v>0</v>
      </c>
      <c r="T1609" s="25" t="str">
        <f t="shared" si="282"/>
        <v>drain</v>
      </c>
      <c r="V1609" s="25">
        <f t="shared" si="285"/>
        <v>0</v>
      </c>
      <c r="W1609" s="25">
        <f t="shared" si="283"/>
        <v>0</v>
      </c>
      <c r="X1609" s="25">
        <f t="shared" si="286"/>
        <v>0</v>
      </c>
      <c r="Z1609" s="25">
        <f t="shared" si="284"/>
        <v>18094.952841138842</v>
      </c>
      <c r="AB1609" s="25">
        <f t="shared" si="278"/>
        <v>0</v>
      </c>
    </row>
    <row r="1610" x14ac:dyDescent="0.2">
      <c r="I1610" s="24">
        <v>1605</v>
      </c>
      <c r="J1610" s="28">
        <v>0</v>
      </c>
      <c r="L1610" s="24">
        <v>22798.074248218534</v>
      </c>
      <c r="N1610" s="24">
        <v>1605</v>
      </c>
      <c r="O1610" s="24">
        <f t="shared" si="279"/>
        <v>18124.469027333736</v>
      </c>
      <c r="P1610" s="24">
        <f t="shared" si="276"/>
        <v>18124.469027333736</v>
      </c>
      <c r="Q1610" s="24">
        <f t="shared" si="277"/>
        <v>0</v>
      </c>
      <c r="R1610" s="24">
        <f t="shared" si="280"/>
        <v>18124.469027333736</v>
      </c>
      <c r="S1610" s="24">
        <f t="shared" si="281"/>
        <v>0</v>
      </c>
      <c r="T1610" s="24" t="str">
        <f t="shared" si="282"/>
        <v>drain</v>
      </c>
      <c r="V1610" s="24">
        <f t="shared" si="285"/>
        <v>0</v>
      </c>
      <c r="W1610" s="24">
        <f t="shared" si="283"/>
        <v>0</v>
      </c>
      <c r="X1610" s="24">
        <f t="shared" si="286"/>
        <v>0</v>
      </c>
      <c r="Z1610" s="24">
        <f t="shared" si="284"/>
        <v>18124.469027333736</v>
      </c>
      <c r="AB1610" s="24">
        <f t="shared" si="278"/>
        <v>0</v>
      </c>
    </row>
    <row r="1611" x14ac:dyDescent="0.2">
      <c r="I1611" s="25">
        <v>1606</v>
      </c>
      <c r="J1611" s="29">
        <v>0</v>
      </c>
      <c r="L1611" s="25">
        <v>22153.486456012724</v>
      </c>
      <c r="N1611" s="25">
        <v>1606</v>
      </c>
      <c r="O1611" s="25">
        <f t="shared" si="279"/>
        <v>17612.021732530116</v>
      </c>
      <c r="P1611" s="25">
        <f t="shared" si="276"/>
        <v>17612.021732530116</v>
      </c>
      <c r="Q1611" s="25">
        <f t="shared" si="277"/>
        <v>0</v>
      </c>
      <c r="R1611" s="25">
        <f t="shared" si="280"/>
        <v>17612.021732530116</v>
      </c>
      <c r="S1611" s="25">
        <f t="shared" si="281"/>
        <v>0</v>
      </c>
      <c r="T1611" s="25" t="str">
        <f t="shared" si="282"/>
        <v>drain</v>
      </c>
      <c r="V1611" s="25">
        <f t="shared" si="285"/>
        <v>0</v>
      </c>
      <c r="W1611" s="25">
        <f t="shared" si="283"/>
        <v>0</v>
      </c>
      <c r="X1611" s="25">
        <f t="shared" si="286"/>
        <v>0</v>
      </c>
      <c r="Z1611" s="25">
        <f t="shared" si="284"/>
        <v>17612.021732530116</v>
      </c>
      <c r="AB1611" s="25">
        <f t="shared" si="278"/>
        <v>0</v>
      </c>
    </row>
    <row r="1612" x14ac:dyDescent="0.2">
      <c r="I1612" s="24">
        <v>1607</v>
      </c>
      <c r="J1612" s="28">
        <v>0</v>
      </c>
      <c r="L1612" s="24">
        <v>20933.702178859709</v>
      </c>
      <c r="N1612" s="24">
        <v>1607</v>
      </c>
      <c r="O1612" s="24">
        <f t="shared" si="279"/>
        <v>16642.293232193468</v>
      </c>
      <c r="P1612" s="24">
        <f t="shared" si="276"/>
        <v>16642.293232193468</v>
      </c>
      <c r="Q1612" s="24">
        <f t="shared" si="277"/>
        <v>0</v>
      </c>
      <c r="R1612" s="24">
        <f t="shared" si="280"/>
        <v>16642.293232193468</v>
      </c>
      <c r="S1612" s="24">
        <f t="shared" si="281"/>
        <v>0</v>
      </c>
      <c r="T1612" s="24" t="str">
        <f t="shared" si="282"/>
        <v>drain</v>
      </c>
      <c r="V1612" s="24">
        <f t="shared" si="285"/>
        <v>0</v>
      </c>
      <c r="W1612" s="24">
        <f t="shared" si="283"/>
        <v>0</v>
      </c>
      <c r="X1612" s="24">
        <f t="shared" si="286"/>
        <v>0</v>
      </c>
      <c r="Z1612" s="24">
        <f t="shared" si="284"/>
        <v>16642.293232193468</v>
      </c>
      <c r="AB1612" s="24">
        <f t="shared" si="278"/>
        <v>0</v>
      </c>
    </row>
    <row r="1613" x14ac:dyDescent="0.2">
      <c r="I1613" s="25">
        <v>1608</v>
      </c>
      <c r="J1613" s="29">
        <v>0</v>
      </c>
      <c r="L1613" s="25">
        <v>18919.165939140319</v>
      </c>
      <c r="N1613" s="25">
        <v>1608</v>
      </c>
      <c r="O1613" s="25">
        <f t="shared" si="279"/>
        <v>15040.736921616555</v>
      </c>
      <c r="P1613" s="25">
        <f t="shared" si="276"/>
        <v>15040.736921616555</v>
      </c>
      <c r="Q1613" s="25">
        <f t="shared" si="277"/>
        <v>0</v>
      </c>
      <c r="R1613" s="25">
        <f t="shared" si="280"/>
        <v>15040.736921616555</v>
      </c>
      <c r="S1613" s="25">
        <f t="shared" si="281"/>
        <v>0</v>
      </c>
      <c r="T1613" s="25" t="str">
        <f t="shared" si="282"/>
        <v>drain</v>
      </c>
      <c r="V1613" s="25">
        <f t="shared" si="285"/>
        <v>0</v>
      </c>
      <c r="W1613" s="25">
        <f t="shared" si="283"/>
        <v>0</v>
      </c>
      <c r="X1613" s="25">
        <f t="shared" si="286"/>
        <v>0</v>
      </c>
      <c r="Z1613" s="25">
        <f t="shared" si="284"/>
        <v>15040.736921616555</v>
      </c>
      <c r="AB1613" s="25">
        <f t="shared" si="278"/>
        <v>0</v>
      </c>
    </row>
    <row r="1614" x14ac:dyDescent="0.2">
      <c r="I1614" s="24">
        <v>1609</v>
      </c>
      <c r="J1614" s="28">
        <v>0</v>
      </c>
      <c r="L1614" s="24">
        <v>16686.158485996722</v>
      </c>
      <c r="N1614" s="24">
        <v>1609</v>
      </c>
      <c r="O1614" s="24">
        <f t="shared" si="279"/>
        <v>13265.495996367395</v>
      </c>
      <c r="P1614" s="24">
        <f t="shared" si="276"/>
        <v>13265.495996367395</v>
      </c>
      <c r="Q1614" s="24">
        <f t="shared" si="277"/>
        <v>0</v>
      </c>
      <c r="R1614" s="24">
        <f t="shared" si="280"/>
        <v>13265.495996367395</v>
      </c>
      <c r="S1614" s="24">
        <f t="shared" si="281"/>
        <v>0</v>
      </c>
      <c r="T1614" s="24" t="str">
        <f t="shared" si="282"/>
        <v>drain</v>
      </c>
      <c r="V1614" s="24">
        <f t="shared" si="285"/>
        <v>0</v>
      </c>
      <c r="W1614" s="24">
        <f t="shared" si="283"/>
        <v>0</v>
      </c>
      <c r="X1614" s="24">
        <f t="shared" si="286"/>
        <v>0</v>
      </c>
      <c r="Z1614" s="24">
        <f t="shared" si="284"/>
        <v>13265.495996367395</v>
      </c>
      <c r="AB1614" s="24">
        <f t="shared" si="278"/>
        <v>0</v>
      </c>
    </row>
    <row r="1615" x14ac:dyDescent="0.2">
      <c r="I1615" s="25">
        <v>1610</v>
      </c>
      <c r="J1615" s="29">
        <v>0</v>
      </c>
      <c r="L1615" s="25">
        <v>14929.429758524893</v>
      </c>
      <c r="N1615" s="25">
        <v>1610</v>
      </c>
      <c r="O1615" s="25">
        <f t="shared" si="279"/>
        <v>11868.89665802729</v>
      </c>
      <c r="P1615" s="25">
        <f t="shared" si="276"/>
        <v>11868.89665802729</v>
      </c>
      <c r="Q1615" s="25">
        <f t="shared" si="277"/>
        <v>0</v>
      </c>
      <c r="R1615" s="25">
        <f t="shared" si="280"/>
        <v>11868.89665802729</v>
      </c>
      <c r="S1615" s="25">
        <f t="shared" si="281"/>
        <v>0</v>
      </c>
      <c r="T1615" s="25" t="str">
        <f t="shared" si="282"/>
        <v>drain</v>
      </c>
      <c r="V1615" s="25">
        <f t="shared" si="285"/>
        <v>0</v>
      </c>
      <c r="W1615" s="25">
        <f t="shared" si="283"/>
        <v>0</v>
      </c>
      <c r="X1615" s="25">
        <f t="shared" si="286"/>
        <v>0</v>
      </c>
      <c r="Z1615" s="25">
        <f t="shared" si="284"/>
        <v>11868.89665802729</v>
      </c>
      <c r="AB1615" s="25">
        <f t="shared" si="278"/>
        <v>0</v>
      </c>
    </row>
    <row r="1616" x14ac:dyDescent="0.2">
      <c r="I1616" s="24">
        <v>1611</v>
      </c>
      <c r="J1616" s="28">
        <v>0</v>
      </c>
      <c r="L1616" s="24">
        <v>14225.175009536742</v>
      </c>
      <c r="N1616" s="24">
        <v>1611</v>
      </c>
      <c r="O1616" s="24">
        <f t="shared" si="279"/>
        <v>11309.014132581711</v>
      </c>
      <c r="P1616" s="24">
        <f t="shared" si="276"/>
        <v>11309.014132581711</v>
      </c>
      <c r="Q1616" s="24">
        <f t="shared" si="277"/>
        <v>0</v>
      </c>
      <c r="R1616" s="24">
        <f t="shared" si="280"/>
        <v>11309.014132581711</v>
      </c>
      <c r="S1616" s="24">
        <f t="shared" si="281"/>
        <v>0</v>
      </c>
      <c r="T1616" s="24" t="str">
        <f t="shared" si="282"/>
        <v>drain</v>
      </c>
      <c r="V1616" s="24">
        <f t="shared" si="285"/>
        <v>0</v>
      </c>
      <c r="W1616" s="24">
        <f t="shared" si="283"/>
        <v>0</v>
      </c>
      <c r="X1616" s="24">
        <f t="shared" si="286"/>
        <v>0</v>
      </c>
      <c r="Z1616" s="24">
        <f t="shared" si="284"/>
        <v>11309.014132581711</v>
      </c>
      <c r="AB1616" s="24">
        <f t="shared" si="278"/>
        <v>0</v>
      </c>
    </row>
    <row r="1617" x14ac:dyDescent="0.2">
      <c r="I1617" s="25">
        <v>1612</v>
      </c>
      <c r="J1617" s="29">
        <v>0</v>
      </c>
      <c r="L1617" s="25">
        <v>14143.681073570251</v>
      </c>
      <c r="N1617" s="25">
        <v>1612</v>
      </c>
      <c r="O1617" s="25">
        <f t="shared" si="279"/>
        <v>11244.226453488351</v>
      </c>
      <c r="P1617" s="25">
        <f t="shared" si="276"/>
        <v>11244.226453488351</v>
      </c>
      <c r="Q1617" s="25">
        <f t="shared" si="277"/>
        <v>0</v>
      </c>
      <c r="R1617" s="25">
        <f t="shared" si="280"/>
        <v>11244.226453488351</v>
      </c>
      <c r="S1617" s="25">
        <f t="shared" si="281"/>
        <v>0</v>
      </c>
      <c r="T1617" s="25" t="str">
        <f t="shared" si="282"/>
        <v>drain</v>
      </c>
      <c r="V1617" s="25">
        <f t="shared" si="285"/>
        <v>0</v>
      </c>
      <c r="W1617" s="25">
        <f t="shared" si="283"/>
        <v>0</v>
      </c>
      <c r="X1617" s="25">
        <f t="shared" si="286"/>
        <v>0</v>
      </c>
      <c r="Z1617" s="25">
        <f t="shared" si="284"/>
        <v>11244.226453488351</v>
      </c>
      <c r="AB1617" s="25">
        <f t="shared" si="278"/>
        <v>0</v>
      </c>
    </row>
    <row r="1618" x14ac:dyDescent="0.2">
      <c r="I1618" s="24">
        <v>1613</v>
      </c>
      <c r="J1618" s="28">
        <v>0</v>
      </c>
      <c r="L1618" s="24">
        <v>14143.962010765075</v>
      </c>
      <c r="N1618" s="24">
        <v>1613</v>
      </c>
      <c r="O1618" s="24">
        <f t="shared" si="279"/>
        <v>11244.449798558235</v>
      </c>
      <c r="P1618" s="24">
        <f t="shared" si="276"/>
        <v>11244.449798558235</v>
      </c>
      <c r="Q1618" s="24">
        <f t="shared" si="277"/>
        <v>0</v>
      </c>
      <c r="R1618" s="24">
        <f t="shared" si="280"/>
        <v>11244.449798558235</v>
      </c>
      <c r="S1618" s="24">
        <f t="shared" si="281"/>
        <v>0</v>
      </c>
      <c r="T1618" s="24" t="str">
        <f t="shared" si="282"/>
        <v>drain</v>
      </c>
      <c r="V1618" s="24">
        <f t="shared" si="285"/>
        <v>0</v>
      </c>
      <c r="W1618" s="24">
        <f t="shared" si="283"/>
        <v>0</v>
      </c>
      <c r="X1618" s="24">
        <f t="shared" si="286"/>
        <v>0</v>
      </c>
      <c r="Z1618" s="24">
        <f t="shared" si="284"/>
        <v>11244.449798558235</v>
      </c>
      <c r="AB1618" s="24">
        <f t="shared" si="278"/>
        <v>0</v>
      </c>
    </row>
    <row r="1619" x14ac:dyDescent="0.2">
      <c r="I1619" s="25">
        <v>1614</v>
      </c>
      <c r="J1619" s="29">
        <v>0</v>
      </c>
      <c r="L1619" s="25">
        <v>14848.766913986205</v>
      </c>
      <c r="N1619" s="25">
        <v>1614</v>
      </c>
      <c r="O1619" s="25">
        <f t="shared" si="279"/>
        <v>11804.769696619032</v>
      </c>
      <c r="P1619" s="25">
        <f t="shared" si="276"/>
        <v>11804.769696619032</v>
      </c>
      <c r="Q1619" s="25">
        <f t="shared" si="277"/>
        <v>0</v>
      </c>
      <c r="R1619" s="25">
        <f t="shared" si="280"/>
        <v>11804.769696619032</v>
      </c>
      <c r="S1619" s="25">
        <f t="shared" si="281"/>
        <v>0</v>
      </c>
      <c r="T1619" s="25" t="str">
        <f t="shared" si="282"/>
        <v>drain</v>
      </c>
      <c r="V1619" s="25">
        <f t="shared" si="285"/>
        <v>0</v>
      </c>
      <c r="W1619" s="25">
        <f t="shared" si="283"/>
        <v>0</v>
      </c>
      <c r="X1619" s="25">
        <f t="shared" si="286"/>
        <v>0</v>
      </c>
      <c r="Z1619" s="25">
        <f t="shared" si="284"/>
        <v>11804.769696619032</v>
      </c>
      <c r="AB1619" s="25">
        <f t="shared" si="278"/>
        <v>0</v>
      </c>
    </row>
    <row r="1620" x14ac:dyDescent="0.2">
      <c r="I1620" s="24">
        <v>1615</v>
      </c>
      <c r="J1620" s="28">
        <v>0</v>
      </c>
      <c r="L1620" s="24">
        <v>14919.83709077835</v>
      </c>
      <c r="N1620" s="24">
        <v>1615</v>
      </c>
      <c r="O1620" s="24">
        <f t="shared" si="279"/>
        <v>11861.270487168789</v>
      </c>
      <c r="P1620" s="24">
        <f t="shared" si="276"/>
        <v>11861.270487168789</v>
      </c>
      <c r="Q1620" s="24">
        <f t="shared" si="277"/>
        <v>0</v>
      </c>
      <c r="R1620" s="24">
        <f t="shared" si="280"/>
        <v>11861.270487168789</v>
      </c>
      <c r="S1620" s="24">
        <f t="shared" si="281"/>
        <v>0</v>
      </c>
      <c r="T1620" s="24" t="str">
        <f t="shared" si="282"/>
        <v>drain</v>
      </c>
      <c r="V1620" s="24">
        <f t="shared" si="285"/>
        <v>0</v>
      </c>
      <c r="W1620" s="24">
        <f t="shared" si="283"/>
        <v>0</v>
      </c>
      <c r="X1620" s="24">
        <f t="shared" si="286"/>
        <v>0</v>
      </c>
      <c r="Z1620" s="24">
        <f t="shared" si="284"/>
        <v>11861.270487168789</v>
      </c>
      <c r="AB1620" s="24">
        <f t="shared" si="278"/>
        <v>0</v>
      </c>
    </row>
    <row r="1621" x14ac:dyDescent="0.2">
      <c r="I1621" s="25">
        <v>1616</v>
      </c>
      <c r="J1621" s="29">
        <v>0.196431463</v>
      </c>
      <c r="L1621" s="25">
        <v>16507.290613079069</v>
      </c>
      <c r="N1621" s="25">
        <v>1616</v>
      </c>
      <c r="O1621" s="25">
        <f t="shared" si="279"/>
        <v>13123.29603739786</v>
      </c>
      <c r="P1621" s="25">
        <f t="shared" si="276"/>
        <v>13123.29603739786</v>
      </c>
      <c r="Q1621" s="25">
        <f t="shared" si="277"/>
        <v>15714.517040000001</v>
      </c>
      <c r="R1621" s="25">
        <f t="shared" si="280"/>
        <v>0</v>
      </c>
      <c r="S1621" s="25">
        <f t="shared" si="281"/>
        <v>2591.2210026021403</v>
      </c>
      <c r="T1621" s="25" t="str">
        <f t="shared" si="282"/>
        <v>charge</v>
      </c>
      <c r="V1621" s="25">
        <f t="shared" si="285"/>
        <v>2332.0989023419265</v>
      </c>
      <c r="W1621" s="25">
        <f t="shared" si="283"/>
        <v>2332.0989023419265</v>
      </c>
      <c r="X1621" s="25">
        <f t="shared" si="286"/>
        <v>0</v>
      </c>
      <c r="Z1621" s="25">
        <f t="shared" si="284"/>
        <v>0</v>
      </c>
      <c r="AB1621" s="25">
        <f t="shared" si="278"/>
        <v>259.12210026021376</v>
      </c>
    </row>
    <row r="1622" x14ac:dyDescent="0.2">
      <c r="I1622" s="24">
        <v>1617</v>
      </c>
      <c r="J1622" s="28">
        <v>0.35483803600000002</v>
      </c>
      <c r="L1622" s="24">
        <v>17339.231937313078</v>
      </c>
      <c r="N1622" s="24">
        <v>1617</v>
      </c>
      <c r="O1622" s="24">
        <f t="shared" si="279"/>
        <v>13784.689390163898</v>
      </c>
      <c r="P1622" s="24">
        <f t="shared" si="276"/>
        <v>13784.689390163898</v>
      </c>
      <c r="Q1622" s="24">
        <f t="shared" si="277"/>
        <v>28387.042880000001</v>
      </c>
      <c r="R1622" s="24">
        <f t="shared" si="280"/>
        <v>0</v>
      </c>
      <c r="S1622" s="24">
        <f t="shared" si="281"/>
        <v>14602.353489836103</v>
      </c>
      <c r="T1622" s="24" t="str">
        <f t="shared" si="282"/>
        <v>charge</v>
      </c>
      <c r="V1622" s="24">
        <f t="shared" si="285"/>
        <v>1667.9010976580735</v>
      </c>
      <c r="W1622" s="24">
        <f t="shared" si="283"/>
        <v>4000</v>
      </c>
      <c r="X1622" s="24">
        <f t="shared" si="286"/>
        <v>0</v>
      </c>
      <c r="Z1622" s="24">
        <f t="shared" si="284"/>
        <v>0</v>
      </c>
      <c r="AB1622" s="24">
        <f t="shared" si="278"/>
        <v>12934.452392178029</v>
      </c>
    </row>
    <row r="1623" x14ac:dyDescent="0.2">
      <c r="I1623" s="25">
        <v>1618</v>
      </c>
      <c r="J1623" s="29">
        <v>0.59223862000000005</v>
      </c>
      <c r="L1623" s="25">
        <v>17780.361975097654</v>
      </c>
      <c r="N1623" s="25">
        <v>1618</v>
      </c>
      <c r="O1623" s="25">
        <f t="shared" si="279"/>
        <v>14135.387770202637</v>
      </c>
      <c r="P1623" s="25">
        <f t="shared" si="276"/>
        <v>14135.387770202637</v>
      </c>
      <c r="Q1623" s="25">
        <f t="shared" si="277"/>
        <v>47379.089600000007</v>
      </c>
      <c r="R1623" s="25">
        <f t="shared" si="280"/>
        <v>0</v>
      </c>
      <c r="S1623" s="25">
        <f t="shared" si="281"/>
        <v>33243.70182979737</v>
      </c>
      <c r="T1623" s="25" t="str">
        <f t="shared" si="282"/>
        <v>charge</v>
      </c>
      <c r="V1623" s="25">
        <f t="shared" si="285"/>
        <v>0</v>
      </c>
      <c r="W1623" s="25">
        <f t="shared" si="283"/>
        <v>4000</v>
      </c>
      <c r="X1623" s="25">
        <f t="shared" si="286"/>
        <v>0</v>
      </c>
      <c r="Z1623" s="25">
        <f t="shared" si="284"/>
        <v>0</v>
      </c>
      <c r="AB1623" s="25">
        <f t="shared" si="278"/>
        <v>33243.70182979737</v>
      </c>
    </row>
    <row r="1624" x14ac:dyDescent="0.2">
      <c r="I1624" s="24">
        <v>1619</v>
      </c>
      <c r="J1624" s="28">
        <v>0.70934498800000001</v>
      </c>
      <c r="L1624" s="24">
        <v>18091.947750854491</v>
      </c>
      <c r="N1624" s="24">
        <v>1619</v>
      </c>
      <c r="O1624" s="24">
        <f t="shared" si="279"/>
        <v>14383.098461929321</v>
      </c>
      <c r="P1624" s="24">
        <f t="shared" si="276"/>
        <v>14383.098461929321</v>
      </c>
      <c r="Q1624" s="24">
        <f t="shared" si="277"/>
        <v>56747.599040000001</v>
      </c>
      <c r="R1624" s="24">
        <f t="shared" si="280"/>
        <v>0</v>
      </c>
      <c r="S1624" s="24">
        <f t="shared" si="281"/>
        <v>42364.500578070678</v>
      </c>
      <c r="T1624" s="24" t="str">
        <f t="shared" si="282"/>
        <v>charge</v>
      </c>
      <c r="V1624" s="24">
        <f t="shared" si="285"/>
        <v>0</v>
      </c>
      <c r="W1624" s="24">
        <f t="shared" si="283"/>
        <v>4000</v>
      </c>
      <c r="X1624" s="24">
        <f t="shared" si="286"/>
        <v>0</v>
      </c>
      <c r="Z1624" s="24">
        <f t="shared" si="284"/>
        <v>0</v>
      </c>
      <c r="AB1624" s="24">
        <f t="shared" si="278"/>
        <v>42364.500578070678</v>
      </c>
    </row>
    <row r="1625" x14ac:dyDescent="0.2">
      <c r="I1625" s="25">
        <v>1620</v>
      </c>
      <c r="J1625" s="29">
        <v>0.75734500999999999</v>
      </c>
      <c r="L1625" s="25">
        <v>17941.800774955747</v>
      </c>
      <c r="N1625" s="25">
        <v>1620</v>
      </c>
      <c r="O1625" s="25">
        <f t="shared" si="279"/>
        <v>14263.731616089819</v>
      </c>
      <c r="P1625" s="25">
        <f t="shared" si="276"/>
        <v>14263.731616089819</v>
      </c>
      <c r="Q1625" s="25">
        <f t="shared" si="277"/>
        <v>60587.6008</v>
      </c>
      <c r="R1625" s="25">
        <f t="shared" si="280"/>
        <v>0</v>
      </c>
      <c r="S1625" s="25">
        <f t="shared" si="281"/>
        <v>46323.869183910181</v>
      </c>
      <c r="T1625" s="25" t="str">
        <f t="shared" si="282"/>
        <v>charge</v>
      </c>
      <c r="V1625" s="25">
        <f t="shared" si="285"/>
        <v>0</v>
      </c>
      <c r="W1625" s="25">
        <f t="shared" si="283"/>
        <v>4000</v>
      </c>
      <c r="X1625" s="25">
        <f t="shared" si="286"/>
        <v>0</v>
      </c>
      <c r="Z1625" s="25">
        <f t="shared" si="284"/>
        <v>0</v>
      </c>
      <c r="AB1625" s="25">
        <f t="shared" si="278"/>
        <v>46323.869183910181</v>
      </c>
    </row>
    <row r="1626" x14ac:dyDescent="0.2">
      <c r="I1626" s="24">
        <v>1621</v>
      </c>
      <c r="J1626" s="28">
        <v>0.76824496499999995</v>
      </c>
      <c r="L1626" s="24">
        <v>17711.375153350829</v>
      </c>
      <c r="N1626" s="24">
        <v>1621</v>
      </c>
      <c r="O1626" s="24">
        <f t="shared" si="279"/>
        <v>14080.54324691391</v>
      </c>
      <c r="P1626" s="24">
        <f t="shared" si="276"/>
        <v>14080.54324691391</v>
      </c>
      <c r="Q1626" s="24">
        <f t="shared" si="277"/>
        <v>61459.597199999997</v>
      </c>
      <c r="R1626" s="24">
        <f t="shared" si="280"/>
        <v>0</v>
      </c>
      <c r="S1626" s="24">
        <f t="shared" si="281"/>
        <v>47379.053953086084</v>
      </c>
      <c r="T1626" s="24" t="str">
        <f t="shared" si="282"/>
        <v>charge</v>
      </c>
      <c r="V1626" s="24">
        <f t="shared" si="285"/>
        <v>0</v>
      </c>
      <c r="W1626" s="24">
        <f t="shared" si="283"/>
        <v>4000</v>
      </c>
      <c r="X1626" s="24">
        <f t="shared" si="286"/>
        <v>0</v>
      </c>
      <c r="Z1626" s="24">
        <f t="shared" si="284"/>
        <v>0</v>
      </c>
      <c r="AB1626" s="24">
        <f t="shared" si="278"/>
        <v>47379.053953086084</v>
      </c>
    </row>
    <row r="1627" x14ac:dyDescent="0.2">
      <c r="I1627" s="25">
        <v>1622</v>
      </c>
      <c r="J1627" s="29">
        <v>0.78459163300000001</v>
      </c>
      <c r="L1627" s="25">
        <v>17734.265020179748</v>
      </c>
      <c r="N1627" s="25">
        <v>1622</v>
      </c>
      <c r="O1627" s="25">
        <f t="shared" si="279"/>
        <v>14098.7406910429</v>
      </c>
      <c r="P1627" s="25">
        <f t="shared" si="276"/>
        <v>14098.7406910429</v>
      </c>
      <c r="Q1627" s="25">
        <f t="shared" si="277"/>
        <v>62767.33064</v>
      </c>
      <c r="R1627" s="25">
        <f t="shared" si="280"/>
        <v>0</v>
      </c>
      <c r="S1627" s="25">
        <f t="shared" si="281"/>
        <v>48668.589948957102</v>
      </c>
      <c r="T1627" s="25" t="str">
        <f t="shared" si="282"/>
        <v>charge</v>
      </c>
      <c r="V1627" s="25">
        <f t="shared" si="285"/>
        <v>0</v>
      </c>
      <c r="W1627" s="25">
        <f t="shared" si="283"/>
        <v>4000</v>
      </c>
      <c r="X1627" s="25">
        <f t="shared" si="286"/>
        <v>0</v>
      </c>
      <c r="Z1627" s="25">
        <f t="shared" si="284"/>
        <v>0</v>
      </c>
      <c r="AB1627" s="25">
        <f t="shared" si="278"/>
        <v>48668.589948957102</v>
      </c>
    </row>
    <row r="1628" x14ac:dyDescent="0.2">
      <c r="I1628" s="24">
        <v>1623</v>
      </c>
      <c r="J1628" s="28">
        <v>0.77299121999999998</v>
      </c>
      <c r="L1628" s="24">
        <v>17637.571500205991</v>
      </c>
      <c r="N1628" s="24">
        <v>1623</v>
      </c>
      <c r="O1628" s="24">
        <f t="shared" si="279"/>
        <v>14021.869342663764</v>
      </c>
      <c r="P1628" s="24">
        <f t="shared" si="276"/>
        <v>14021.869342663764</v>
      </c>
      <c r="Q1628" s="24">
        <f t="shared" si="277"/>
        <v>61839.297599999998</v>
      </c>
      <c r="R1628" s="24">
        <f t="shared" si="280"/>
        <v>0</v>
      </c>
      <c r="S1628" s="24">
        <f t="shared" si="281"/>
        <v>47817.428257336236</v>
      </c>
      <c r="T1628" s="24" t="str">
        <f t="shared" si="282"/>
        <v>charge</v>
      </c>
      <c r="V1628" s="24">
        <f t="shared" si="285"/>
        <v>0</v>
      </c>
      <c r="W1628" s="24">
        <f t="shared" si="283"/>
        <v>4000</v>
      </c>
      <c r="X1628" s="24">
        <f t="shared" si="286"/>
        <v>0</v>
      </c>
      <c r="Z1628" s="24">
        <f t="shared" si="284"/>
        <v>0</v>
      </c>
      <c r="AB1628" s="24">
        <f t="shared" si="278"/>
        <v>47817.428257336236</v>
      </c>
    </row>
    <row r="1629" x14ac:dyDescent="0.2">
      <c r="I1629" s="25">
        <v>1624</v>
      </c>
      <c r="J1629" s="29">
        <v>0.70222214099999991</v>
      </c>
      <c r="L1629" s="25">
        <v>17746.991926956176</v>
      </c>
      <c r="N1629" s="25">
        <v>1624</v>
      </c>
      <c r="O1629" s="25">
        <f t="shared" si="279"/>
        <v>14108.858581930161</v>
      </c>
      <c r="P1629" s="25">
        <f t="shared" si="276"/>
        <v>14108.858581930161</v>
      </c>
      <c r="Q1629" s="25">
        <f t="shared" si="277"/>
        <v>56177.771279999994</v>
      </c>
      <c r="R1629" s="25">
        <f t="shared" si="280"/>
        <v>0</v>
      </c>
      <c r="S1629" s="25">
        <f t="shared" si="281"/>
        <v>42068.912698069835</v>
      </c>
      <c r="T1629" s="25" t="str">
        <f t="shared" si="282"/>
        <v>charge</v>
      </c>
      <c r="V1629" s="25">
        <f t="shared" si="285"/>
        <v>0</v>
      </c>
      <c r="W1629" s="25">
        <f t="shared" si="283"/>
        <v>4000</v>
      </c>
      <c r="X1629" s="25">
        <f t="shared" si="286"/>
        <v>0</v>
      </c>
      <c r="Z1629" s="25">
        <f t="shared" si="284"/>
        <v>0</v>
      </c>
      <c r="AB1629" s="25">
        <f t="shared" si="278"/>
        <v>42068.912698069835</v>
      </c>
    </row>
    <row r="1630" x14ac:dyDescent="0.2">
      <c r="I1630" s="24">
        <v>1625</v>
      </c>
      <c r="J1630" s="28">
        <v>0.50079545400000003</v>
      </c>
      <c r="L1630" s="24">
        <v>17699.244944190978</v>
      </c>
      <c r="N1630" s="24">
        <v>1625</v>
      </c>
      <c r="O1630" s="24">
        <f t="shared" si="279"/>
        <v>14070.899730631827</v>
      </c>
      <c r="P1630" s="24">
        <f t="shared" si="276"/>
        <v>14070.899730631827</v>
      </c>
      <c r="Q1630" s="24">
        <f t="shared" si="277"/>
        <v>40063.636320000005</v>
      </c>
      <c r="R1630" s="24">
        <f t="shared" si="280"/>
        <v>0</v>
      </c>
      <c r="S1630" s="24">
        <f t="shared" si="281"/>
        <v>25992.736589368178</v>
      </c>
      <c r="T1630" s="24" t="str">
        <f t="shared" si="282"/>
        <v>charge</v>
      </c>
      <c r="V1630" s="24">
        <f t="shared" si="285"/>
        <v>0</v>
      </c>
      <c r="W1630" s="24">
        <f t="shared" si="283"/>
        <v>4000</v>
      </c>
      <c r="X1630" s="24">
        <f t="shared" si="286"/>
        <v>0</v>
      </c>
      <c r="Z1630" s="24">
        <f t="shared" si="284"/>
        <v>0</v>
      </c>
      <c r="AB1630" s="24">
        <f t="shared" si="278"/>
        <v>25992.736589368178</v>
      </c>
    </row>
    <row r="1631" x14ac:dyDescent="0.2">
      <c r="I1631" s="25">
        <v>1626</v>
      </c>
      <c r="J1631" s="29">
        <v>0.169028495</v>
      </c>
      <c r="L1631" s="25">
        <v>18128.751771450043</v>
      </c>
      <c r="N1631" s="25">
        <v>1626</v>
      </c>
      <c r="O1631" s="25">
        <f t="shared" si="279"/>
        <v>14412.357658302784</v>
      </c>
      <c r="P1631" s="25">
        <f t="shared" si="276"/>
        <v>14412.357658302784</v>
      </c>
      <c r="Q1631" s="25">
        <f t="shared" si="277"/>
        <v>13522.2796</v>
      </c>
      <c r="R1631" s="25">
        <f t="shared" si="280"/>
        <v>890.07805830278448</v>
      </c>
      <c r="S1631" s="25">
        <f t="shared" si="281"/>
        <v>0</v>
      </c>
      <c r="T1631" s="25" t="str">
        <f t="shared" si="282"/>
        <v>drain</v>
      </c>
      <c r="V1631" s="25">
        <f t="shared" si="285"/>
        <v>0</v>
      </c>
      <c r="W1631" s="25">
        <f t="shared" si="283"/>
        <v>3109.9219416972155</v>
      </c>
      <c r="X1631" s="25">
        <f t="shared" si="286"/>
        <v>890.07805830278448</v>
      </c>
      <c r="Z1631" s="25">
        <f t="shared" si="284"/>
        <v>0</v>
      </c>
      <c r="AB1631" s="25">
        <f t="shared" si="278"/>
        <v>0</v>
      </c>
    </row>
    <row r="1632" x14ac:dyDescent="0.2">
      <c r="I1632" s="24">
        <v>1627</v>
      </c>
      <c r="J1632" s="28">
        <v>0</v>
      </c>
      <c r="L1632" s="24">
        <v>20370.600750827787</v>
      </c>
      <c r="N1632" s="24">
        <v>1627</v>
      </c>
      <c r="O1632" s="24">
        <f t="shared" si="279"/>
        <v>16194.627596908091</v>
      </c>
      <c r="P1632" s="24">
        <f t="shared" si="276"/>
        <v>16194.627596908091</v>
      </c>
      <c r="Q1632" s="24">
        <f t="shared" si="277"/>
        <v>0</v>
      </c>
      <c r="R1632" s="24">
        <f t="shared" si="280"/>
        <v>16194.627596908091</v>
      </c>
      <c r="S1632" s="24">
        <f t="shared" si="281"/>
        <v>0</v>
      </c>
      <c r="T1632" s="24" t="str">
        <f t="shared" si="282"/>
        <v>drain</v>
      </c>
      <c r="V1632" s="24">
        <f t="shared" si="285"/>
        <v>0</v>
      </c>
      <c r="W1632" s="24">
        <f t="shared" si="283"/>
        <v>0</v>
      </c>
      <c r="X1632" s="24">
        <f t="shared" si="286"/>
        <v>3109.9219416972155</v>
      </c>
      <c r="Z1632" s="24">
        <f t="shared" si="284"/>
        <v>13084.705655210875</v>
      </c>
      <c r="AB1632" s="24">
        <f t="shared" si="278"/>
        <v>0</v>
      </c>
    </row>
    <row r="1633" x14ac:dyDescent="0.2">
      <c r="I1633" s="25">
        <v>1628</v>
      </c>
      <c r="J1633" s="29">
        <v>0</v>
      </c>
      <c r="L1633" s="25">
        <v>21521.947240161895</v>
      </c>
      <c r="N1633" s="25">
        <v>1628</v>
      </c>
      <c r="O1633" s="25">
        <f t="shared" si="279"/>
        <v>17109.948055928708</v>
      </c>
      <c r="P1633" s="25">
        <f t="shared" si="276"/>
        <v>17109.948055928708</v>
      </c>
      <c r="Q1633" s="25">
        <f t="shared" si="277"/>
        <v>0</v>
      </c>
      <c r="R1633" s="25">
        <f t="shared" si="280"/>
        <v>17109.948055928708</v>
      </c>
      <c r="S1633" s="25">
        <f t="shared" si="281"/>
        <v>0</v>
      </c>
      <c r="T1633" s="25" t="str">
        <f t="shared" si="282"/>
        <v>drain</v>
      </c>
      <c r="V1633" s="25">
        <f t="shared" si="285"/>
        <v>0</v>
      </c>
      <c r="W1633" s="25">
        <f t="shared" si="283"/>
        <v>0</v>
      </c>
      <c r="X1633" s="25">
        <f t="shared" si="286"/>
        <v>0</v>
      </c>
      <c r="Z1633" s="25">
        <f t="shared" si="284"/>
        <v>17109.948055928708</v>
      </c>
      <c r="AB1633" s="25">
        <f t="shared" si="278"/>
        <v>0</v>
      </c>
    </row>
    <row r="1634" x14ac:dyDescent="0.2">
      <c r="I1634" s="24">
        <v>1629</v>
      </c>
      <c r="J1634" s="28">
        <v>0</v>
      </c>
      <c r="L1634" s="24">
        <v>21533.49702272415</v>
      </c>
      <c r="N1634" s="24">
        <v>1629</v>
      </c>
      <c r="O1634" s="24">
        <f t="shared" si="279"/>
        <v>17119.130133065701</v>
      </c>
      <c r="P1634" s="24">
        <f t="shared" si="276"/>
        <v>17119.130133065701</v>
      </c>
      <c r="Q1634" s="24">
        <f t="shared" si="277"/>
        <v>0</v>
      </c>
      <c r="R1634" s="24">
        <f t="shared" si="280"/>
        <v>17119.130133065701</v>
      </c>
      <c r="S1634" s="24">
        <f t="shared" si="281"/>
        <v>0</v>
      </c>
      <c r="T1634" s="24" t="str">
        <f t="shared" si="282"/>
        <v>drain</v>
      </c>
      <c r="V1634" s="24">
        <f t="shared" si="285"/>
        <v>0</v>
      </c>
      <c r="W1634" s="24">
        <f t="shared" si="283"/>
        <v>0</v>
      </c>
      <c r="X1634" s="24">
        <f t="shared" si="286"/>
        <v>0</v>
      </c>
      <c r="Z1634" s="24">
        <f t="shared" si="284"/>
        <v>17119.130133065701</v>
      </c>
      <c r="AB1634" s="24">
        <f t="shared" si="278"/>
        <v>0</v>
      </c>
    </row>
    <row r="1635" x14ac:dyDescent="0.2">
      <c r="I1635" s="25">
        <v>1630</v>
      </c>
      <c r="J1635" s="29">
        <v>0</v>
      </c>
      <c r="L1635" s="25">
        <v>20974.050100815293</v>
      </c>
      <c r="N1635" s="25">
        <v>1630</v>
      </c>
      <c r="O1635" s="25">
        <f t="shared" si="279"/>
        <v>16674.36983014816</v>
      </c>
      <c r="P1635" s="25">
        <f t="shared" si="276"/>
        <v>16674.36983014816</v>
      </c>
      <c r="Q1635" s="25">
        <f t="shared" si="277"/>
        <v>0</v>
      </c>
      <c r="R1635" s="25">
        <f t="shared" si="280"/>
        <v>16674.36983014816</v>
      </c>
      <c r="S1635" s="25">
        <f t="shared" si="281"/>
        <v>0</v>
      </c>
      <c r="T1635" s="25" t="str">
        <f t="shared" si="282"/>
        <v>drain</v>
      </c>
      <c r="V1635" s="25">
        <f t="shared" si="285"/>
        <v>0</v>
      </c>
      <c r="W1635" s="25">
        <f t="shared" si="283"/>
        <v>0</v>
      </c>
      <c r="X1635" s="25">
        <f t="shared" si="286"/>
        <v>0</v>
      </c>
      <c r="Z1635" s="25">
        <f t="shared" si="284"/>
        <v>16674.36983014816</v>
      </c>
      <c r="AB1635" s="25">
        <f t="shared" si="278"/>
        <v>0</v>
      </c>
    </row>
    <row r="1636" x14ac:dyDescent="0.2">
      <c r="I1636" s="24">
        <v>1631</v>
      </c>
      <c r="J1636" s="28">
        <v>0</v>
      </c>
      <c r="L1636" s="24">
        <v>19601.87888278961</v>
      </c>
      <c r="N1636" s="24">
        <v>1631</v>
      </c>
      <c r="O1636" s="24">
        <f t="shared" si="279"/>
        <v>15583.49371181774</v>
      </c>
      <c r="P1636" s="24">
        <f t="shared" si="276"/>
        <v>15583.49371181774</v>
      </c>
      <c r="Q1636" s="24">
        <f t="shared" si="277"/>
        <v>0</v>
      </c>
      <c r="R1636" s="24">
        <f t="shared" si="280"/>
        <v>15583.49371181774</v>
      </c>
      <c r="S1636" s="24">
        <f t="shared" si="281"/>
        <v>0</v>
      </c>
      <c r="T1636" s="24" t="str">
        <f t="shared" si="282"/>
        <v>drain</v>
      </c>
      <c r="V1636" s="24">
        <f t="shared" si="285"/>
        <v>0</v>
      </c>
      <c r="W1636" s="24">
        <f t="shared" si="283"/>
        <v>0</v>
      </c>
      <c r="X1636" s="24">
        <f t="shared" si="286"/>
        <v>0</v>
      </c>
      <c r="Z1636" s="24">
        <f t="shared" si="284"/>
        <v>15583.49371181774</v>
      </c>
      <c r="AB1636" s="24">
        <f t="shared" si="278"/>
        <v>0</v>
      </c>
    </row>
    <row r="1637" x14ac:dyDescent="0.2">
      <c r="I1637" s="25">
        <v>1632</v>
      </c>
      <c r="J1637" s="29">
        <v>0</v>
      </c>
      <c r="L1637" s="25">
        <v>17948.578514194487</v>
      </c>
      <c r="N1637" s="25">
        <v>1632</v>
      </c>
      <c r="O1637" s="25">
        <f t="shared" si="279"/>
        <v>14269.119918784618</v>
      </c>
      <c r="P1637" s="25">
        <f t="shared" si="276"/>
        <v>14269.119918784618</v>
      </c>
      <c r="Q1637" s="25">
        <f t="shared" si="277"/>
        <v>0</v>
      </c>
      <c r="R1637" s="25">
        <f t="shared" si="280"/>
        <v>14269.119918784618</v>
      </c>
      <c r="S1637" s="25">
        <f t="shared" si="281"/>
        <v>0</v>
      </c>
      <c r="T1637" s="25" t="str">
        <f t="shared" si="282"/>
        <v>drain</v>
      </c>
      <c r="V1637" s="25">
        <f t="shared" si="285"/>
        <v>0</v>
      </c>
      <c r="W1637" s="25">
        <f t="shared" si="283"/>
        <v>0</v>
      </c>
      <c r="X1637" s="25">
        <f t="shared" si="286"/>
        <v>0</v>
      </c>
      <c r="Z1637" s="25">
        <f t="shared" si="284"/>
        <v>14269.119918784618</v>
      </c>
      <c r="AB1637" s="25">
        <f t="shared" si="278"/>
        <v>0</v>
      </c>
    </row>
    <row r="1638" x14ac:dyDescent="0.2">
      <c r="I1638" s="24">
        <v>1633</v>
      </c>
      <c r="J1638" s="28">
        <v>0</v>
      </c>
      <c r="L1638" s="24">
        <v>15987.282773184776</v>
      </c>
      <c r="N1638" s="24">
        <v>1633</v>
      </c>
      <c r="O1638" s="24">
        <f t="shared" si="279"/>
        <v>12709.889804681898</v>
      </c>
      <c r="P1638" s="24">
        <f t="shared" si="276"/>
        <v>12709.889804681898</v>
      </c>
      <c r="Q1638" s="24">
        <f t="shared" si="277"/>
        <v>0</v>
      </c>
      <c r="R1638" s="24">
        <f t="shared" si="280"/>
        <v>12709.889804681898</v>
      </c>
      <c r="S1638" s="24">
        <f t="shared" si="281"/>
        <v>0</v>
      </c>
      <c r="T1638" s="24" t="str">
        <f t="shared" si="282"/>
        <v>drain</v>
      </c>
      <c r="V1638" s="24">
        <f t="shared" si="285"/>
        <v>0</v>
      </c>
      <c r="W1638" s="24">
        <f t="shared" si="283"/>
        <v>0</v>
      </c>
      <c r="X1638" s="24">
        <f t="shared" si="286"/>
        <v>0</v>
      </c>
      <c r="Z1638" s="24">
        <f t="shared" si="284"/>
        <v>12709.889804681898</v>
      </c>
      <c r="AB1638" s="24">
        <f t="shared" si="278"/>
        <v>0</v>
      </c>
    </row>
    <row r="1639" x14ac:dyDescent="0.2">
      <c r="I1639" s="25">
        <v>1634</v>
      </c>
      <c r="J1639" s="29">
        <v>0</v>
      </c>
      <c r="L1639" s="25">
        <v>14443.919352293013</v>
      </c>
      <c r="N1639" s="25">
        <v>1634</v>
      </c>
      <c r="O1639" s="25">
        <f t="shared" si="279"/>
        <v>11482.915885072945</v>
      </c>
      <c r="P1639" s="25">
        <f t="shared" si="276"/>
        <v>11482.915885072945</v>
      </c>
      <c r="Q1639" s="25">
        <f t="shared" si="277"/>
        <v>0</v>
      </c>
      <c r="R1639" s="25">
        <f t="shared" si="280"/>
        <v>11482.915885072945</v>
      </c>
      <c r="S1639" s="25">
        <f t="shared" si="281"/>
        <v>0</v>
      </c>
      <c r="T1639" s="25" t="str">
        <f t="shared" si="282"/>
        <v>drain</v>
      </c>
      <c r="V1639" s="25">
        <f t="shared" si="285"/>
        <v>0</v>
      </c>
      <c r="W1639" s="25">
        <f t="shared" si="283"/>
        <v>0</v>
      </c>
      <c r="X1639" s="25">
        <f t="shared" si="286"/>
        <v>0</v>
      </c>
      <c r="Z1639" s="25">
        <f t="shared" si="284"/>
        <v>11482.915885072945</v>
      </c>
      <c r="AB1639" s="25">
        <f t="shared" si="278"/>
        <v>0</v>
      </c>
    </row>
    <row r="1640" x14ac:dyDescent="0.2">
      <c r="I1640" s="24">
        <v>1635</v>
      </c>
      <c r="J1640" s="28">
        <v>0</v>
      </c>
      <c r="L1640" s="24">
        <v>14162.904588270187</v>
      </c>
      <c r="N1640" s="24">
        <v>1635</v>
      </c>
      <c r="O1640" s="24">
        <f t="shared" si="279"/>
        <v>11259.509147674798</v>
      </c>
      <c r="P1640" s="24">
        <f t="shared" si="276"/>
        <v>11259.509147674798</v>
      </c>
      <c r="Q1640" s="24">
        <f t="shared" si="277"/>
        <v>0</v>
      </c>
      <c r="R1640" s="24">
        <f t="shared" si="280"/>
        <v>11259.509147674798</v>
      </c>
      <c r="S1640" s="24">
        <f t="shared" si="281"/>
        <v>0</v>
      </c>
      <c r="T1640" s="24" t="str">
        <f t="shared" si="282"/>
        <v>drain</v>
      </c>
      <c r="V1640" s="24">
        <f t="shared" si="285"/>
        <v>0</v>
      </c>
      <c r="W1640" s="24">
        <f t="shared" si="283"/>
        <v>0</v>
      </c>
      <c r="X1640" s="24">
        <f t="shared" si="286"/>
        <v>0</v>
      </c>
      <c r="Z1640" s="24">
        <f t="shared" si="284"/>
        <v>11259.509147674798</v>
      </c>
      <c r="AB1640" s="24">
        <f t="shared" si="278"/>
        <v>0</v>
      </c>
    </row>
    <row r="1641" x14ac:dyDescent="0.2">
      <c r="I1641" s="25">
        <v>1636</v>
      </c>
      <c r="J1641" s="29">
        <v>0</v>
      </c>
      <c r="L1641" s="25">
        <v>13760.95258579254</v>
      </c>
      <c r="N1641" s="25">
        <v>1636</v>
      </c>
      <c r="O1641" s="25">
        <f t="shared" si="279"/>
        <v>10939.957305705069</v>
      </c>
      <c r="P1641" s="25">
        <f t="shared" si="276"/>
        <v>10939.957305705069</v>
      </c>
      <c r="Q1641" s="25">
        <f t="shared" si="277"/>
        <v>0</v>
      </c>
      <c r="R1641" s="25">
        <f t="shared" si="280"/>
        <v>10939.957305705069</v>
      </c>
      <c r="S1641" s="25">
        <f t="shared" si="281"/>
        <v>0</v>
      </c>
      <c r="T1641" s="25" t="str">
        <f t="shared" si="282"/>
        <v>drain</v>
      </c>
      <c r="V1641" s="25">
        <f t="shared" si="285"/>
        <v>0</v>
      </c>
      <c r="W1641" s="25">
        <f t="shared" si="283"/>
        <v>0</v>
      </c>
      <c r="X1641" s="25">
        <f t="shared" si="286"/>
        <v>0</v>
      </c>
      <c r="Z1641" s="25">
        <f t="shared" si="284"/>
        <v>10939.957305705069</v>
      </c>
      <c r="AB1641" s="25">
        <f t="shared" si="278"/>
        <v>0</v>
      </c>
    </row>
    <row r="1642" x14ac:dyDescent="0.2">
      <c r="I1642" s="24">
        <v>1637</v>
      </c>
      <c r="J1642" s="28">
        <v>0</v>
      </c>
      <c r="L1642" s="24">
        <v>13744.414689087867</v>
      </c>
      <c r="N1642" s="24">
        <v>1637</v>
      </c>
      <c r="O1642" s="24">
        <f t="shared" si="279"/>
        <v>10926.809677824855</v>
      </c>
      <c r="P1642" s="24">
        <f t="shared" si="276"/>
        <v>10926.809677824855</v>
      </c>
      <c r="Q1642" s="24">
        <f t="shared" si="277"/>
        <v>0</v>
      </c>
      <c r="R1642" s="24">
        <f t="shared" si="280"/>
        <v>10926.809677824855</v>
      </c>
      <c r="S1642" s="24">
        <f t="shared" si="281"/>
        <v>0</v>
      </c>
      <c r="T1642" s="24" t="str">
        <f t="shared" si="282"/>
        <v>drain</v>
      </c>
      <c r="V1642" s="24">
        <f t="shared" si="285"/>
        <v>0</v>
      </c>
      <c r="W1642" s="24">
        <f t="shared" si="283"/>
        <v>0</v>
      </c>
      <c r="X1642" s="24">
        <f t="shared" si="286"/>
        <v>0</v>
      </c>
      <c r="Z1642" s="24">
        <f t="shared" si="284"/>
        <v>10926.809677824855</v>
      </c>
      <c r="AB1642" s="24">
        <f t="shared" si="278"/>
        <v>0</v>
      </c>
    </row>
    <row r="1643" x14ac:dyDescent="0.2">
      <c r="I1643" s="25">
        <v>1638</v>
      </c>
      <c r="J1643" s="29">
        <v>0</v>
      </c>
      <c r="L1643" s="25">
        <v>14055.22644701004</v>
      </c>
      <c r="N1643" s="25">
        <v>1638</v>
      </c>
      <c r="O1643" s="25">
        <f t="shared" si="279"/>
        <v>11173.905025372982</v>
      </c>
      <c r="P1643" s="25">
        <f t="shared" si="276"/>
        <v>11173.905025372982</v>
      </c>
      <c r="Q1643" s="25">
        <f t="shared" si="277"/>
        <v>0</v>
      </c>
      <c r="R1643" s="25">
        <f t="shared" si="280"/>
        <v>11173.905025372982</v>
      </c>
      <c r="S1643" s="25">
        <f t="shared" si="281"/>
        <v>0</v>
      </c>
      <c r="T1643" s="25" t="str">
        <f t="shared" si="282"/>
        <v>drain</v>
      </c>
      <c r="V1643" s="25">
        <f t="shared" si="285"/>
        <v>0</v>
      </c>
      <c r="W1643" s="25">
        <f t="shared" si="283"/>
        <v>0</v>
      </c>
      <c r="X1643" s="25">
        <f t="shared" si="286"/>
        <v>0</v>
      </c>
      <c r="Z1643" s="25">
        <f t="shared" si="284"/>
        <v>11173.905025372982</v>
      </c>
      <c r="AB1643" s="25">
        <f t="shared" si="278"/>
        <v>0</v>
      </c>
    </row>
    <row r="1644" x14ac:dyDescent="0.2">
      <c r="I1644" s="24">
        <v>1639</v>
      </c>
      <c r="J1644" s="28">
        <v>0</v>
      </c>
      <c r="L1644" s="24">
        <v>14024.879888367652</v>
      </c>
      <c r="N1644" s="24">
        <v>1639</v>
      </c>
      <c r="O1644" s="24">
        <f t="shared" si="279"/>
        <v>11149.779511252284</v>
      </c>
      <c r="P1644" s="24">
        <f t="shared" si="276"/>
        <v>11149.779511252284</v>
      </c>
      <c r="Q1644" s="24">
        <f t="shared" si="277"/>
        <v>0</v>
      </c>
      <c r="R1644" s="24">
        <f t="shared" si="280"/>
        <v>11149.779511252284</v>
      </c>
      <c r="S1644" s="24">
        <f t="shared" si="281"/>
        <v>0</v>
      </c>
      <c r="T1644" s="24" t="str">
        <f t="shared" si="282"/>
        <v>drain</v>
      </c>
      <c r="V1644" s="24">
        <f t="shared" si="285"/>
        <v>0</v>
      </c>
      <c r="W1644" s="24">
        <f t="shared" si="283"/>
        <v>0</v>
      </c>
      <c r="X1644" s="24">
        <f t="shared" si="286"/>
        <v>0</v>
      </c>
      <c r="Z1644" s="24">
        <f t="shared" si="284"/>
        <v>11149.779511252284</v>
      </c>
      <c r="AB1644" s="24">
        <f t="shared" si="278"/>
        <v>0</v>
      </c>
    </row>
    <row r="1645" x14ac:dyDescent="0.2">
      <c r="I1645" s="25">
        <v>1640</v>
      </c>
      <c r="J1645" s="29">
        <v>0.28188485299999999</v>
      </c>
      <c r="L1645" s="25">
        <v>15553.229852998256</v>
      </c>
      <c r="N1645" s="25">
        <v>1640</v>
      </c>
      <c r="O1645" s="25">
        <f t="shared" si="279"/>
        <v>12364.817733133614</v>
      </c>
      <c r="P1645" s="25">
        <f t="shared" si="276"/>
        <v>12364.817733133614</v>
      </c>
      <c r="Q1645" s="25">
        <f t="shared" si="277"/>
        <v>22550.788239999998</v>
      </c>
      <c r="R1645" s="25">
        <f t="shared" si="280"/>
        <v>0</v>
      </c>
      <c r="S1645" s="25">
        <f t="shared" si="281"/>
        <v>10185.970506866384</v>
      </c>
      <c r="T1645" s="25" t="str">
        <f t="shared" si="282"/>
        <v>charge</v>
      </c>
      <c r="V1645" s="25">
        <f t="shared" si="285"/>
        <v>4000</v>
      </c>
      <c r="W1645" s="25">
        <f t="shared" si="283"/>
        <v>4000</v>
      </c>
      <c r="X1645" s="25">
        <f t="shared" si="286"/>
        <v>0</v>
      </c>
      <c r="Z1645" s="25">
        <f t="shared" si="284"/>
        <v>0</v>
      </c>
      <c r="AB1645" s="25">
        <f t="shared" si="278"/>
        <v>6185.9705068663843</v>
      </c>
    </row>
    <row r="1646" x14ac:dyDescent="0.2">
      <c r="I1646" s="24">
        <v>1641</v>
      </c>
      <c r="J1646" s="28">
        <v>0.49842916499999995</v>
      </c>
      <c r="L1646" s="24">
        <v>16601.398780989646</v>
      </c>
      <c r="N1646" s="24">
        <v>1641</v>
      </c>
      <c r="O1646" s="24">
        <f t="shared" si="279"/>
        <v>13198.112030886768</v>
      </c>
      <c r="P1646" s="24">
        <f t="shared" si="276"/>
        <v>13198.112030886768</v>
      </c>
      <c r="Q1646" s="24">
        <f t="shared" si="277"/>
        <v>39874.333199999994</v>
      </c>
      <c r="R1646" s="24">
        <f t="shared" si="280"/>
        <v>0</v>
      </c>
      <c r="S1646" s="24">
        <f t="shared" si="281"/>
        <v>26676.221169113225</v>
      </c>
      <c r="T1646" s="24" t="str">
        <f t="shared" si="282"/>
        <v>charge</v>
      </c>
      <c r="V1646" s="24">
        <f t="shared" si="285"/>
        <v>0</v>
      </c>
      <c r="W1646" s="24">
        <f t="shared" si="283"/>
        <v>4000</v>
      </c>
      <c r="X1646" s="24">
        <f t="shared" si="286"/>
        <v>0</v>
      </c>
      <c r="Z1646" s="24">
        <f t="shared" si="284"/>
        <v>0</v>
      </c>
      <c r="AB1646" s="24">
        <f t="shared" si="278"/>
        <v>26676.221169113225</v>
      </c>
    </row>
    <row r="1647" x14ac:dyDescent="0.2">
      <c r="I1647" s="25">
        <v>1642</v>
      </c>
      <c r="J1647" s="29">
        <v>0.67059506999999996</v>
      </c>
      <c r="L1647" s="25">
        <v>16836.022706604002</v>
      </c>
      <c r="N1647" s="25">
        <v>1642</v>
      </c>
      <c r="O1647" s="25">
        <f t="shared" si="279"/>
        <v>13384.638051750182</v>
      </c>
      <c r="P1647" s="25">
        <f t="shared" si="276"/>
        <v>13384.638051750182</v>
      </c>
      <c r="Q1647" s="25">
        <f t="shared" si="277"/>
        <v>53647.605599999995</v>
      </c>
      <c r="R1647" s="25">
        <f t="shared" si="280"/>
        <v>0</v>
      </c>
      <c r="S1647" s="25">
        <f t="shared" si="281"/>
        <v>40262.967548249813</v>
      </c>
      <c r="T1647" s="25" t="str">
        <f t="shared" si="282"/>
        <v>charge</v>
      </c>
      <c r="V1647" s="25">
        <f t="shared" si="285"/>
        <v>0</v>
      </c>
      <c r="W1647" s="25">
        <f t="shared" si="283"/>
        <v>4000</v>
      </c>
      <c r="X1647" s="25">
        <f t="shared" si="286"/>
        <v>0</v>
      </c>
      <c r="Z1647" s="25">
        <f t="shared" si="284"/>
        <v>0</v>
      </c>
      <c r="AB1647" s="25">
        <f t="shared" si="278"/>
        <v>40262.967548249813</v>
      </c>
    </row>
    <row r="1648" x14ac:dyDescent="0.2">
      <c r="I1648" s="24">
        <v>1643</v>
      </c>
      <c r="J1648" s="28">
        <v>0.74853228199999999</v>
      </c>
      <c r="L1648" s="24">
        <v>17506.011996364592</v>
      </c>
      <c r="N1648" s="24">
        <v>1643</v>
      </c>
      <c r="O1648" s="24">
        <f t="shared" si="279"/>
        <v>13917.279537109851</v>
      </c>
      <c r="P1648" s="24">
        <f t="shared" si="276"/>
        <v>13917.279537109851</v>
      </c>
      <c r="Q1648" s="24">
        <f t="shared" si="277"/>
        <v>59882.582560000003</v>
      </c>
      <c r="R1648" s="24">
        <f t="shared" si="280"/>
        <v>0</v>
      </c>
      <c r="S1648" s="24">
        <f t="shared" si="281"/>
        <v>45965.303022890148</v>
      </c>
      <c r="T1648" s="24" t="str">
        <f t="shared" si="282"/>
        <v>charge</v>
      </c>
      <c r="V1648" s="24">
        <f t="shared" si="285"/>
        <v>0</v>
      </c>
      <c r="W1648" s="24">
        <f t="shared" si="283"/>
        <v>4000</v>
      </c>
      <c r="X1648" s="24">
        <f t="shared" si="286"/>
        <v>0</v>
      </c>
      <c r="Z1648" s="24">
        <f t="shared" si="284"/>
        <v>0</v>
      </c>
      <c r="AB1648" s="24">
        <f t="shared" si="278"/>
        <v>45965.303022890148</v>
      </c>
    </row>
    <row r="1649" x14ac:dyDescent="0.2">
      <c r="I1649" s="25">
        <v>1644</v>
      </c>
      <c r="J1649" s="29">
        <v>0.78277599199999992</v>
      </c>
      <c r="L1649" s="25">
        <v>17388.626521968839</v>
      </c>
      <c r="N1649" s="25">
        <v>1644</v>
      </c>
      <c r="O1649" s="25">
        <f t="shared" si="279"/>
        <v>13823.958084965228</v>
      </c>
      <c r="P1649" s="25">
        <f t="shared" si="276"/>
        <v>13823.958084965228</v>
      </c>
      <c r="Q1649" s="25">
        <f t="shared" si="277"/>
        <v>62622.079359999996</v>
      </c>
      <c r="R1649" s="25">
        <f t="shared" si="280"/>
        <v>0</v>
      </c>
      <c r="S1649" s="25">
        <f t="shared" si="281"/>
        <v>48798.121275034769</v>
      </c>
      <c r="T1649" s="25" t="str">
        <f t="shared" si="282"/>
        <v>charge</v>
      </c>
      <c r="V1649" s="25">
        <f t="shared" si="285"/>
        <v>0</v>
      </c>
      <c r="W1649" s="25">
        <f t="shared" si="283"/>
        <v>4000</v>
      </c>
      <c r="X1649" s="25">
        <f t="shared" si="286"/>
        <v>0</v>
      </c>
      <c r="Z1649" s="25">
        <f t="shared" si="284"/>
        <v>0</v>
      </c>
      <c r="AB1649" s="25">
        <f t="shared" si="278"/>
        <v>48798.121275034769</v>
      </c>
    </row>
    <row r="1650" x14ac:dyDescent="0.2">
      <c r="I1650" s="24">
        <v>1645</v>
      </c>
      <c r="J1650" s="28">
        <v>0.79099318399999996</v>
      </c>
      <c r="L1650" s="24">
        <v>17452.596305084226</v>
      </c>
      <c r="N1650" s="24">
        <v>1645</v>
      </c>
      <c r="O1650" s="24">
        <f t="shared" si="279"/>
        <v>13874.81406254196</v>
      </c>
      <c r="P1650" s="24">
        <f t="shared" si="276"/>
        <v>13874.81406254196</v>
      </c>
      <c r="Q1650" s="24">
        <f t="shared" si="277"/>
        <v>63279.454719999994</v>
      </c>
      <c r="R1650" s="24">
        <f t="shared" si="280"/>
        <v>0</v>
      </c>
      <c r="S1650" s="24">
        <f t="shared" si="281"/>
        <v>49404.640657458032</v>
      </c>
      <c r="T1650" s="24" t="str">
        <f t="shared" si="282"/>
        <v>charge</v>
      </c>
      <c r="V1650" s="24">
        <f t="shared" si="285"/>
        <v>0</v>
      </c>
      <c r="W1650" s="24">
        <f t="shared" si="283"/>
        <v>4000</v>
      </c>
      <c r="X1650" s="24">
        <f t="shared" si="286"/>
        <v>0</v>
      </c>
      <c r="Z1650" s="24">
        <f t="shared" si="284"/>
        <v>0</v>
      </c>
      <c r="AB1650" s="24">
        <f t="shared" si="278"/>
        <v>49404.640657458032</v>
      </c>
    </row>
    <row r="1651" x14ac:dyDescent="0.2">
      <c r="I1651" s="25">
        <v>1646</v>
      </c>
      <c r="J1651" s="29">
        <v>0.78918090800000007</v>
      </c>
      <c r="L1651" s="25">
        <v>17740.500362873077</v>
      </c>
      <c r="N1651" s="25">
        <v>1646</v>
      </c>
      <c r="O1651" s="25">
        <f t="shared" si="279"/>
        <v>14103.697788484098</v>
      </c>
      <c r="P1651" s="25">
        <f t="shared" si="276"/>
        <v>14103.697788484098</v>
      </c>
      <c r="Q1651" s="25">
        <f t="shared" si="277"/>
        <v>63134.472640000007</v>
      </c>
      <c r="R1651" s="25">
        <f t="shared" si="280"/>
        <v>0</v>
      </c>
      <c r="S1651" s="25">
        <f t="shared" si="281"/>
        <v>49030.774851515911</v>
      </c>
      <c r="T1651" s="25" t="str">
        <f t="shared" si="282"/>
        <v>charge</v>
      </c>
      <c r="V1651" s="25">
        <f t="shared" si="285"/>
        <v>0</v>
      </c>
      <c r="W1651" s="25">
        <f t="shared" si="283"/>
        <v>4000</v>
      </c>
      <c r="X1651" s="25">
        <f t="shared" si="286"/>
        <v>0</v>
      </c>
      <c r="Z1651" s="25">
        <f t="shared" si="284"/>
        <v>0</v>
      </c>
      <c r="AB1651" s="25">
        <f t="shared" si="278"/>
        <v>49030.774851515911</v>
      </c>
    </row>
    <row r="1652" x14ac:dyDescent="0.2">
      <c r="I1652" s="24">
        <v>1647</v>
      </c>
      <c r="J1652" s="28">
        <v>0.76379530799999995</v>
      </c>
      <c r="L1652" s="24">
        <v>17833.563605308533</v>
      </c>
      <c r="N1652" s="24">
        <v>1647</v>
      </c>
      <c r="O1652" s="24">
        <f t="shared" si="279"/>
        <v>14177.683066220285</v>
      </c>
      <c r="P1652" s="24">
        <f t="shared" si="276"/>
        <v>14177.683066220285</v>
      </c>
      <c r="Q1652" s="24">
        <f t="shared" si="277"/>
        <v>61103.624639999995</v>
      </c>
      <c r="R1652" s="24">
        <f t="shared" si="280"/>
        <v>0</v>
      </c>
      <c r="S1652" s="24">
        <f t="shared" si="281"/>
        <v>46925.94157377971</v>
      </c>
      <c r="T1652" s="24" t="str">
        <f t="shared" si="282"/>
        <v>charge</v>
      </c>
      <c r="V1652" s="24">
        <f t="shared" si="285"/>
        <v>0</v>
      </c>
      <c r="W1652" s="24">
        <f t="shared" si="283"/>
        <v>4000</v>
      </c>
      <c r="X1652" s="24">
        <f t="shared" si="286"/>
        <v>0</v>
      </c>
      <c r="Z1652" s="24">
        <f t="shared" si="284"/>
        <v>0</v>
      </c>
      <c r="AB1652" s="24">
        <f t="shared" si="278"/>
        <v>46925.94157377971</v>
      </c>
    </row>
    <row r="1653" x14ac:dyDescent="0.2">
      <c r="I1653" s="25">
        <v>1648</v>
      </c>
      <c r="J1653" s="29">
        <v>0.68118579899999998</v>
      </c>
      <c r="L1653" s="25">
        <v>17767.623412322995</v>
      </c>
      <c r="N1653" s="25">
        <v>1648</v>
      </c>
      <c r="O1653" s="25">
        <f t="shared" si="279"/>
        <v>14125.260612796781</v>
      </c>
      <c r="P1653" s="25">
        <f t="shared" si="276"/>
        <v>14125.260612796781</v>
      </c>
      <c r="Q1653" s="25">
        <f t="shared" si="277"/>
        <v>54494.863919999996</v>
      </c>
      <c r="R1653" s="25">
        <f t="shared" si="280"/>
        <v>0</v>
      </c>
      <c r="S1653" s="25">
        <f t="shared" si="281"/>
        <v>40369.603307203215</v>
      </c>
      <c r="T1653" s="25" t="str">
        <f t="shared" si="282"/>
        <v>charge</v>
      </c>
      <c r="V1653" s="25">
        <f t="shared" si="285"/>
        <v>0</v>
      </c>
      <c r="W1653" s="25">
        <f t="shared" si="283"/>
        <v>4000</v>
      </c>
      <c r="X1653" s="25">
        <f t="shared" si="286"/>
        <v>0</v>
      </c>
      <c r="Z1653" s="25">
        <f t="shared" si="284"/>
        <v>0</v>
      </c>
      <c r="AB1653" s="25">
        <f t="shared" si="278"/>
        <v>40369.603307203215</v>
      </c>
    </row>
    <row r="1654" x14ac:dyDescent="0.2">
      <c r="I1654" s="24">
        <v>1649</v>
      </c>
      <c r="J1654" s="28">
        <v>0.50611923400000003</v>
      </c>
      <c r="L1654" s="24">
        <v>17235.554647254943</v>
      </c>
      <c r="N1654" s="24">
        <v>1649</v>
      </c>
      <c r="O1654" s="24">
        <f t="shared" si="279"/>
        <v>13702.26594456768</v>
      </c>
      <c r="P1654" s="24">
        <f t="shared" si="276"/>
        <v>13702.26594456768</v>
      </c>
      <c r="Q1654" s="24">
        <f t="shared" si="277"/>
        <v>40489.538720000004</v>
      </c>
      <c r="R1654" s="24">
        <f t="shared" si="280"/>
        <v>0</v>
      </c>
      <c r="S1654" s="24">
        <f t="shared" si="281"/>
        <v>26787.272775432324</v>
      </c>
      <c r="T1654" s="24" t="str">
        <f t="shared" si="282"/>
        <v>charge</v>
      </c>
      <c r="V1654" s="24">
        <f t="shared" si="285"/>
        <v>0</v>
      </c>
      <c r="W1654" s="24">
        <f t="shared" si="283"/>
        <v>4000</v>
      </c>
      <c r="X1654" s="24">
        <f t="shared" si="286"/>
        <v>0</v>
      </c>
      <c r="Z1654" s="24">
        <f t="shared" si="284"/>
        <v>0</v>
      </c>
      <c r="AB1654" s="24">
        <f t="shared" si="278"/>
        <v>26787.272775432324</v>
      </c>
    </row>
    <row r="1655" x14ac:dyDescent="0.2">
      <c r="I1655" s="25">
        <v>1650</v>
      </c>
      <c r="J1655" s="29">
        <v>6.5693683999999988E-2</v>
      </c>
      <c r="L1655" s="25">
        <v>17398.25722579956</v>
      </c>
      <c r="N1655" s="25">
        <v>1650</v>
      </c>
      <c r="O1655" s="25">
        <f t="shared" si="279"/>
        <v>13831.614494510652</v>
      </c>
      <c r="P1655" s="25">
        <f t="shared" si="276"/>
        <v>13831.614494510652</v>
      </c>
      <c r="Q1655" s="25">
        <f t="shared" si="277"/>
        <v>5255.4947199999988</v>
      </c>
      <c r="R1655" s="25">
        <f t="shared" si="280"/>
        <v>8576.1197745106529</v>
      </c>
      <c r="S1655" s="25">
        <f t="shared" si="281"/>
        <v>0</v>
      </c>
      <c r="T1655" s="25" t="str">
        <f t="shared" si="282"/>
        <v>drain</v>
      </c>
      <c r="V1655" s="25">
        <f t="shared" si="285"/>
        <v>0</v>
      </c>
      <c r="W1655" s="25">
        <f t="shared" si="283"/>
        <v>0</v>
      </c>
      <c r="X1655" s="25">
        <f t="shared" si="286"/>
        <v>4000</v>
      </c>
      <c r="Z1655" s="25">
        <f t="shared" si="284"/>
        <v>4576.1197745106529</v>
      </c>
      <c r="AB1655" s="25">
        <f t="shared" si="278"/>
        <v>0</v>
      </c>
    </row>
    <row r="1656" x14ac:dyDescent="0.2">
      <c r="I1656" s="24">
        <v>1651</v>
      </c>
      <c r="J1656" s="28">
        <v>0</v>
      </c>
      <c r="L1656" s="24">
        <v>18691.167757034302</v>
      </c>
      <c r="N1656" s="24">
        <v>1651</v>
      </c>
      <c r="O1656" s="24">
        <f t="shared" si="279"/>
        <v>14859.478366842271</v>
      </c>
      <c r="P1656" s="24">
        <f t="shared" si="276"/>
        <v>14859.478366842271</v>
      </c>
      <c r="Q1656" s="24">
        <f t="shared" si="277"/>
        <v>0</v>
      </c>
      <c r="R1656" s="24">
        <f t="shared" si="280"/>
        <v>14859.478366842271</v>
      </c>
      <c r="S1656" s="24">
        <f t="shared" si="281"/>
        <v>0</v>
      </c>
      <c r="T1656" s="24" t="str">
        <f t="shared" si="282"/>
        <v>drain</v>
      </c>
      <c r="V1656" s="24">
        <f t="shared" si="285"/>
        <v>0</v>
      </c>
      <c r="W1656" s="24">
        <f t="shared" si="283"/>
        <v>0</v>
      </c>
      <c r="X1656" s="24">
        <f t="shared" si="286"/>
        <v>0</v>
      </c>
      <c r="Z1656" s="24">
        <f t="shared" si="284"/>
        <v>14859.478366842271</v>
      </c>
      <c r="AB1656" s="24">
        <f t="shared" si="278"/>
        <v>0</v>
      </c>
    </row>
    <row r="1657" x14ac:dyDescent="0.2">
      <c r="I1657" s="25">
        <v>1652</v>
      </c>
      <c r="J1657" s="29">
        <v>0</v>
      </c>
      <c r="L1657" s="25">
        <v>19329.070540332792</v>
      </c>
      <c r="N1657" s="25">
        <v>1652</v>
      </c>
      <c r="O1657" s="25">
        <f t="shared" si="279"/>
        <v>15366.611079564571</v>
      </c>
      <c r="P1657" s="25">
        <f t="shared" si="276"/>
        <v>15366.611079564571</v>
      </c>
      <c r="Q1657" s="25">
        <f t="shared" si="277"/>
        <v>0</v>
      </c>
      <c r="R1657" s="25">
        <f t="shared" si="280"/>
        <v>15366.611079564571</v>
      </c>
      <c r="S1657" s="25">
        <f t="shared" si="281"/>
        <v>0</v>
      </c>
      <c r="T1657" s="25" t="str">
        <f t="shared" si="282"/>
        <v>drain</v>
      </c>
      <c r="V1657" s="25">
        <f t="shared" si="285"/>
        <v>0</v>
      </c>
      <c r="W1657" s="25">
        <f t="shared" si="283"/>
        <v>0</v>
      </c>
      <c r="X1657" s="25">
        <f t="shared" si="286"/>
        <v>0</v>
      </c>
      <c r="Z1657" s="25">
        <f t="shared" si="284"/>
        <v>15366.611079564571</v>
      </c>
      <c r="AB1657" s="25">
        <f t="shared" si="278"/>
        <v>0</v>
      </c>
    </row>
    <row r="1658" x14ac:dyDescent="0.2">
      <c r="I1658" s="24">
        <v>1653</v>
      </c>
      <c r="J1658" s="28">
        <v>0</v>
      </c>
      <c r="L1658" s="24">
        <v>19162.006571960446</v>
      </c>
      <c r="N1658" s="24">
        <v>1653</v>
      </c>
      <c r="O1658" s="24">
        <f t="shared" si="279"/>
        <v>15233.795224708556</v>
      </c>
      <c r="P1658" s="24">
        <f t="shared" si="276"/>
        <v>15233.795224708556</v>
      </c>
      <c r="Q1658" s="24">
        <f t="shared" si="277"/>
        <v>0</v>
      </c>
      <c r="R1658" s="24">
        <f t="shared" si="280"/>
        <v>15233.795224708556</v>
      </c>
      <c r="S1658" s="24">
        <f t="shared" si="281"/>
        <v>0</v>
      </c>
      <c r="T1658" s="24" t="str">
        <f t="shared" si="282"/>
        <v>drain</v>
      </c>
      <c r="V1658" s="24">
        <f t="shared" si="285"/>
        <v>0</v>
      </c>
      <c r="W1658" s="24">
        <f t="shared" si="283"/>
        <v>0</v>
      </c>
      <c r="X1658" s="24">
        <f t="shared" si="286"/>
        <v>0</v>
      </c>
      <c r="Z1658" s="24">
        <f t="shared" si="284"/>
        <v>15233.795224708556</v>
      </c>
      <c r="AB1658" s="24">
        <f t="shared" si="278"/>
        <v>0</v>
      </c>
    </row>
    <row r="1659" x14ac:dyDescent="0.2">
      <c r="I1659" s="25">
        <v>1654</v>
      </c>
      <c r="J1659" s="29">
        <v>0</v>
      </c>
      <c r="L1659" s="25">
        <v>18980.162196278572</v>
      </c>
      <c r="N1659" s="25">
        <v>1654</v>
      </c>
      <c r="O1659" s="25">
        <f t="shared" si="279"/>
        <v>15089.228946041465</v>
      </c>
      <c r="P1659" s="25">
        <f t="shared" si="276"/>
        <v>15089.228946041465</v>
      </c>
      <c r="Q1659" s="25">
        <f t="shared" si="277"/>
        <v>0</v>
      </c>
      <c r="R1659" s="25">
        <f t="shared" si="280"/>
        <v>15089.228946041465</v>
      </c>
      <c r="S1659" s="25">
        <f t="shared" si="281"/>
        <v>0</v>
      </c>
      <c r="T1659" s="25" t="str">
        <f t="shared" si="282"/>
        <v>drain</v>
      </c>
      <c r="V1659" s="25">
        <f t="shared" si="285"/>
        <v>0</v>
      </c>
      <c r="W1659" s="25">
        <f t="shared" si="283"/>
        <v>0</v>
      </c>
      <c r="X1659" s="25">
        <f t="shared" si="286"/>
        <v>0</v>
      </c>
      <c r="Z1659" s="25">
        <f t="shared" si="284"/>
        <v>15089.228946041465</v>
      </c>
      <c r="AB1659" s="25">
        <f t="shared" si="278"/>
        <v>0</v>
      </c>
    </row>
    <row r="1660" x14ac:dyDescent="0.2">
      <c r="I1660" s="24">
        <v>1655</v>
      </c>
      <c r="J1660" s="28">
        <v>0</v>
      </c>
      <c r="L1660" s="24">
        <v>17832.241912114619</v>
      </c>
      <c r="N1660" s="24">
        <v>1655</v>
      </c>
      <c r="O1660" s="24">
        <f t="shared" si="279"/>
        <v>14176.632320131122</v>
      </c>
      <c r="P1660" s="24">
        <f t="shared" si="276"/>
        <v>14176.632320131122</v>
      </c>
      <c r="Q1660" s="24">
        <f t="shared" si="277"/>
        <v>0</v>
      </c>
      <c r="R1660" s="24">
        <f t="shared" si="280"/>
        <v>14176.632320131122</v>
      </c>
      <c r="S1660" s="24">
        <f t="shared" si="281"/>
        <v>0</v>
      </c>
      <c r="T1660" s="24" t="str">
        <f t="shared" si="282"/>
        <v>drain</v>
      </c>
      <c r="V1660" s="24">
        <f t="shared" si="285"/>
        <v>0</v>
      </c>
      <c r="W1660" s="24">
        <f t="shared" si="283"/>
        <v>0</v>
      </c>
      <c r="X1660" s="24">
        <f t="shared" si="286"/>
        <v>0</v>
      </c>
      <c r="Z1660" s="24">
        <f t="shared" si="284"/>
        <v>14176.632320131122</v>
      </c>
      <c r="AB1660" s="24">
        <f t="shared" si="278"/>
        <v>0</v>
      </c>
    </row>
    <row r="1661" x14ac:dyDescent="0.2">
      <c r="I1661" s="25">
        <v>1656</v>
      </c>
      <c r="J1661" s="29">
        <v>0</v>
      </c>
      <c r="L1661" s="25">
        <v>16568.708309459686</v>
      </c>
      <c r="N1661" s="25">
        <v>1656</v>
      </c>
      <c r="O1661" s="25">
        <f t="shared" si="279"/>
        <v>13172.12310602045</v>
      </c>
      <c r="P1661" s="25">
        <f t="shared" si="276"/>
        <v>13172.12310602045</v>
      </c>
      <c r="Q1661" s="25">
        <f t="shared" si="277"/>
        <v>0</v>
      </c>
      <c r="R1661" s="25">
        <f t="shared" si="280"/>
        <v>13172.12310602045</v>
      </c>
      <c r="S1661" s="25">
        <f t="shared" si="281"/>
        <v>0</v>
      </c>
      <c r="T1661" s="25" t="str">
        <f t="shared" si="282"/>
        <v>drain</v>
      </c>
      <c r="V1661" s="25">
        <f t="shared" si="285"/>
        <v>0</v>
      </c>
      <c r="W1661" s="25">
        <f t="shared" si="283"/>
        <v>0</v>
      </c>
      <c r="X1661" s="25">
        <f t="shared" si="286"/>
        <v>0</v>
      </c>
      <c r="Z1661" s="25">
        <f t="shared" si="284"/>
        <v>13172.12310602045</v>
      </c>
      <c r="AB1661" s="25">
        <f t="shared" si="278"/>
        <v>0</v>
      </c>
    </row>
    <row r="1662" x14ac:dyDescent="0.2">
      <c r="I1662" s="24">
        <v>1657</v>
      </c>
      <c r="J1662" s="28">
        <v>0</v>
      </c>
      <c r="L1662" s="24">
        <v>15067.335247659683</v>
      </c>
      <c r="N1662" s="24">
        <v>1657</v>
      </c>
      <c r="O1662" s="24">
        <f t="shared" si="279"/>
        <v>11978.531521889448</v>
      </c>
      <c r="P1662" s="24">
        <f t="shared" si="276"/>
        <v>11978.531521889448</v>
      </c>
      <c r="Q1662" s="24">
        <f t="shared" si="277"/>
        <v>0</v>
      </c>
      <c r="R1662" s="24">
        <f t="shared" si="280"/>
        <v>11978.531521889448</v>
      </c>
      <c r="S1662" s="24">
        <f t="shared" si="281"/>
        <v>0</v>
      </c>
      <c r="T1662" s="24" t="str">
        <f t="shared" si="282"/>
        <v>drain</v>
      </c>
      <c r="V1662" s="24">
        <f t="shared" si="285"/>
        <v>0</v>
      </c>
      <c r="W1662" s="24">
        <f t="shared" si="283"/>
        <v>0</v>
      </c>
      <c r="X1662" s="24">
        <f t="shared" si="286"/>
        <v>0</v>
      </c>
      <c r="Z1662" s="24">
        <f t="shared" si="284"/>
        <v>11978.531521889448</v>
      </c>
      <c r="AB1662" s="24">
        <f t="shared" si="278"/>
        <v>0</v>
      </c>
    </row>
    <row r="1663" x14ac:dyDescent="0.2">
      <c r="I1663" s="25">
        <v>1658</v>
      </c>
      <c r="J1663" s="29">
        <v>0</v>
      </c>
      <c r="L1663" s="25">
        <v>13800.936599981784</v>
      </c>
      <c r="N1663" s="25">
        <v>1658</v>
      </c>
      <c r="O1663" s="25">
        <f t="shared" si="279"/>
        <v>10971.744596985518</v>
      </c>
      <c r="P1663" s="25">
        <f t="shared" si="276"/>
        <v>10971.744596985518</v>
      </c>
      <c r="Q1663" s="25">
        <f t="shared" si="277"/>
        <v>0</v>
      </c>
      <c r="R1663" s="25">
        <f t="shared" si="280"/>
        <v>10971.744596985518</v>
      </c>
      <c r="S1663" s="25">
        <f t="shared" si="281"/>
        <v>0</v>
      </c>
      <c r="T1663" s="25" t="str">
        <f t="shared" si="282"/>
        <v>drain</v>
      </c>
      <c r="V1663" s="25">
        <f t="shared" si="285"/>
        <v>0</v>
      </c>
      <c r="W1663" s="25">
        <f t="shared" si="283"/>
        <v>0</v>
      </c>
      <c r="X1663" s="25">
        <f t="shared" si="286"/>
        <v>0</v>
      </c>
      <c r="Z1663" s="25">
        <f t="shared" si="284"/>
        <v>10971.744596985518</v>
      </c>
      <c r="AB1663" s="25">
        <f t="shared" si="278"/>
        <v>0</v>
      </c>
    </row>
    <row r="1664" x14ac:dyDescent="0.2">
      <c r="I1664" s="24">
        <v>1659</v>
      </c>
      <c r="J1664" s="28">
        <v>0</v>
      </c>
      <c r="L1664" s="24">
        <v>13337.100636243818</v>
      </c>
      <c r="N1664" s="24">
        <v>1659</v>
      </c>
      <c r="O1664" s="24">
        <f t="shared" si="279"/>
        <v>10602.995005813837</v>
      </c>
      <c r="P1664" s="24">
        <f t="shared" si="276"/>
        <v>10602.995005813837</v>
      </c>
      <c r="Q1664" s="24">
        <f t="shared" si="277"/>
        <v>0</v>
      </c>
      <c r="R1664" s="24">
        <f t="shared" si="280"/>
        <v>10602.995005813837</v>
      </c>
      <c r="S1664" s="24">
        <f t="shared" si="281"/>
        <v>0</v>
      </c>
      <c r="T1664" s="24" t="str">
        <f t="shared" si="282"/>
        <v>drain</v>
      </c>
      <c r="V1664" s="24">
        <f t="shared" si="285"/>
        <v>0</v>
      </c>
      <c r="W1664" s="24">
        <f t="shared" si="283"/>
        <v>0</v>
      </c>
      <c r="X1664" s="24">
        <f t="shared" si="286"/>
        <v>0</v>
      </c>
      <c r="Z1664" s="24">
        <f t="shared" si="284"/>
        <v>10602.995005813837</v>
      </c>
      <c r="AB1664" s="24">
        <f t="shared" si="278"/>
        <v>0</v>
      </c>
    </row>
    <row r="1665" x14ac:dyDescent="0.2">
      <c r="I1665" s="25">
        <v>1660</v>
      </c>
      <c r="J1665" s="29">
        <v>0</v>
      </c>
      <c r="L1665" s="25">
        <v>13291.730440711974</v>
      </c>
      <c r="N1665" s="25">
        <v>1660</v>
      </c>
      <c r="O1665" s="25">
        <f t="shared" si="279"/>
        <v>10566.92570036602</v>
      </c>
      <c r="P1665" s="25">
        <f t="shared" si="276"/>
        <v>10566.92570036602</v>
      </c>
      <c r="Q1665" s="25">
        <f t="shared" si="277"/>
        <v>0</v>
      </c>
      <c r="R1665" s="25">
        <f t="shared" si="280"/>
        <v>10566.92570036602</v>
      </c>
      <c r="S1665" s="25">
        <f t="shared" si="281"/>
        <v>0</v>
      </c>
      <c r="T1665" s="25" t="str">
        <f t="shared" si="282"/>
        <v>drain</v>
      </c>
      <c r="V1665" s="25">
        <f t="shared" si="285"/>
        <v>0</v>
      </c>
      <c r="W1665" s="25">
        <f t="shared" si="283"/>
        <v>0</v>
      </c>
      <c r="X1665" s="25">
        <f t="shared" si="286"/>
        <v>0</v>
      </c>
      <c r="Z1665" s="25">
        <f t="shared" si="284"/>
        <v>10566.92570036602</v>
      </c>
      <c r="AB1665" s="25">
        <f t="shared" si="278"/>
        <v>0</v>
      </c>
    </row>
    <row r="1666" x14ac:dyDescent="0.2">
      <c r="I1666" s="24">
        <v>1661</v>
      </c>
      <c r="J1666" s="28">
        <v>0</v>
      </c>
      <c r="L1666" s="24">
        <v>13340.553495407103</v>
      </c>
      <c r="N1666" s="24">
        <v>1661</v>
      </c>
      <c r="O1666" s="24">
        <f t="shared" si="279"/>
        <v>10605.740028848648</v>
      </c>
      <c r="P1666" s="24">
        <f t="shared" si="276"/>
        <v>10605.740028848648</v>
      </c>
      <c r="Q1666" s="24">
        <f t="shared" si="277"/>
        <v>0</v>
      </c>
      <c r="R1666" s="24">
        <f t="shared" si="280"/>
        <v>10605.740028848648</v>
      </c>
      <c r="S1666" s="24">
        <f t="shared" si="281"/>
        <v>0</v>
      </c>
      <c r="T1666" s="24" t="str">
        <f t="shared" si="282"/>
        <v>drain</v>
      </c>
      <c r="V1666" s="24">
        <f t="shared" si="285"/>
        <v>0</v>
      </c>
      <c r="W1666" s="24">
        <f t="shared" si="283"/>
        <v>0</v>
      </c>
      <c r="X1666" s="24">
        <f t="shared" si="286"/>
        <v>0</v>
      </c>
      <c r="Z1666" s="24">
        <f t="shared" si="284"/>
        <v>10605.740028848648</v>
      </c>
      <c r="AB1666" s="24">
        <f t="shared" si="278"/>
        <v>0</v>
      </c>
    </row>
    <row r="1667" x14ac:dyDescent="0.2">
      <c r="I1667" s="25">
        <v>1662</v>
      </c>
      <c r="J1667" s="29">
        <v>0</v>
      </c>
      <c r="L1667" s="25">
        <v>14063.213372135162</v>
      </c>
      <c r="N1667" s="25">
        <v>1662</v>
      </c>
      <c r="O1667" s="25">
        <f t="shared" si="279"/>
        <v>11180.254630847454</v>
      </c>
      <c r="P1667" s="25">
        <f t="shared" si="276"/>
        <v>11180.254630847454</v>
      </c>
      <c r="Q1667" s="25">
        <f t="shared" si="277"/>
        <v>0</v>
      </c>
      <c r="R1667" s="25">
        <f t="shared" si="280"/>
        <v>11180.254630847454</v>
      </c>
      <c r="S1667" s="25">
        <f t="shared" si="281"/>
        <v>0</v>
      </c>
      <c r="T1667" s="25" t="str">
        <f t="shared" si="282"/>
        <v>drain</v>
      </c>
      <c r="V1667" s="25">
        <f t="shared" si="285"/>
        <v>0</v>
      </c>
      <c r="W1667" s="25">
        <f t="shared" si="283"/>
        <v>0</v>
      </c>
      <c r="X1667" s="25">
        <f t="shared" si="286"/>
        <v>0</v>
      </c>
      <c r="Z1667" s="25">
        <f t="shared" si="284"/>
        <v>11180.254630847454</v>
      </c>
      <c r="AB1667" s="25">
        <f t="shared" si="278"/>
        <v>0</v>
      </c>
    </row>
    <row r="1668" x14ac:dyDescent="0.2">
      <c r="I1668" s="24">
        <v>1663</v>
      </c>
      <c r="J1668" s="28">
        <v>0</v>
      </c>
      <c r="L1668" s="24">
        <v>14448.151033496855</v>
      </c>
      <c r="N1668" s="24">
        <v>1663</v>
      </c>
      <c r="O1668" s="24">
        <f t="shared" si="279"/>
        <v>11486.280071630001</v>
      </c>
      <c r="P1668" s="24">
        <f t="shared" si="276"/>
        <v>11486.280071630001</v>
      </c>
      <c r="Q1668" s="24">
        <f t="shared" si="277"/>
        <v>0</v>
      </c>
      <c r="R1668" s="24">
        <f t="shared" si="280"/>
        <v>11486.280071630001</v>
      </c>
      <c r="S1668" s="24">
        <f t="shared" si="281"/>
        <v>0</v>
      </c>
      <c r="T1668" s="24" t="str">
        <f t="shared" si="282"/>
        <v>drain</v>
      </c>
      <c r="V1668" s="24">
        <f t="shared" si="285"/>
        <v>0</v>
      </c>
      <c r="W1668" s="24">
        <f t="shared" si="283"/>
        <v>0</v>
      </c>
      <c r="X1668" s="24">
        <f t="shared" si="286"/>
        <v>0</v>
      </c>
      <c r="Z1668" s="24">
        <f t="shared" si="284"/>
        <v>11486.280071630001</v>
      </c>
      <c r="AB1668" s="24">
        <f t="shared" si="278"/>
        <v>0</v>
      </c>
    </row>
    <row r="1669" x14ac:dyDescent="0.2">
      <c r="I1669" s="25">
        <v>1664</v>
      </c>
      <c r="J1669" s="29">
        <v>0.32215775199999996</v>
      </c>
      <c r="L1669" s="25">
        <v>15656.183671379089</v>
      </c>
      <c r="N1669" s="25">
        <v>1664</v>
      </c>
      <c r="O1669" s="25">
        <f t="shared" si="279"/>
        <v>12446.666018746377</v>
      </c>
      <c r="P1669" s="25">
        <f t="shared" si="276"/>
        <v>12446.666018746377</v>
      </c>
      <c r="Q1669" s="25">
        <f t="shared" si="277"/>
        <v>25772.620159999999</v>
      </c>
      <c r="R1669" s="25">
        <f t="shared" si="280"/>
        <v>0</v>
      </c>
      <c r="S1669" s="25">
        <f t="shared" si="281"/>
        <v>13325.954141253622</v>
      </c>
      <c r="T1669" s="25" t="str">
        <f t="shared" si="282"/>
        <v>charge</v>
      </c>
      <c r="V1669" s="25">
        <f t="shared" si="285"/>
        <v>4000</v>
      </c>
      <c r="W1669" s="25">
        <f t="shared" si="283"/>
        <v>4000</v>
      </c>
      <c r="X1669" s="25">
        <f t="shared" si="286"/>
        <v>0</v>
      </c>
      <c r="Z1669" s="25">
        <f t="shared" si="284"/>
        <v>0</v>
      </c>
      <c r="AB1669" s="25">
        <f t="shared" si="278"/>
        <v>9325.9541412536219</v>
      </c>
    </row>
    <row r="1670" x14ac:dyDescent="0.2">
      <c r="I1670" s="24">
        <v>1665</v>
      </c>
      <c r="J1670" s="28">
        <v>0.51095073400000002</v>
      </c>
      <c r="L1670" s="24">
        <v>16521.49134340286</v>
      </c>
      <c r="N1670" s="24">
        <v>1665</v>
      </c>
      <c r="O1670" s="24">
        <f t="shared" si="279"/>
        <v>13134.585618005274</v>
      </c>
      <c r="P1670" s="24">
        <f t="shared" ref="P1670:P1733" si="287">O1670-$E$8*$E$9</f>
        <v>13134.585618005274</v>
      </c>
      <c r="Q1670" s="24">
        <f t="shared" ref="Q1670:Q1733" si="288">J1670*$E$7</f>
        <v>40876.058720000001</v>
      </c>
      <c r="R1670" s="24">
        <f t="shared" si="280"/>
        <v>0</v>
      </c>
      <c r="S1670" s="24">
        <f t="shared" si="281"/>
        <v>27741.473101994728</v>
      </c>
      <c r="T1670" s="24" t="str">
        <f t="shared" si="282"/>
        <v>charge</v>
      </c>
      <c r="V1670" s="24">
        <f t="shared" si="285"/>
        <v>0</v>
      </c>
      <c r="W1670" s="24">
        <f t="shared" si="283"/>
        <v>4000</v>
      </c>
      <c r="X1670" s="24">
        <f t="shared" si="286"/>
        <v>0</v>
      </c>
      <c r="Z1670" s="24">
        <f t="shared" si="284"/>
        <v>0</v>
      </c>
      <c r="AB1670" s="24">
        <f t="shared" ref="AB1670:AB1733" si="289">IF(T1670="charge",(S1670-V1670),0)</f>
        <v>27741.473101994728</v>
      </c>
    </row>
    <row r="1671" x14ac:dyDescent="0.2">
      <c r="I1671" s="25">
        <v>1666</v>
      </c>
      <c r="J1671" s="29">
        <v>0.68512637600000004</v>
      </c>
      <c r="L1671" s="25">
        <v>17415.626207351685</v>
      </c>
      <c r="N1671" s="25">
        <v>1666</v>
      </c>
      <c r="O1671" s="25">
        <f t="shared" ref="O1671:O1734" si="290">L1671*$O$2</f>
        <v>13845.42283484459</v>
      </c>
      <c r="P1671" s="25">
        <f t="shared" si="287"/>
        <v>13845.42283484459</v>
      </c>
      <c r="Q1671" s="25">
        <f t="shared" si="288"/>
        <v>54810.110080000006</v>
      </c>
      <c r="R1671" s="25">
        <f t="shared" ref="R1671:R1734" si="291">IF(P1671&gt;Q1671,P1671-Q1671,0)</f>
        <v>0</v>
      </c>
      <c r="S1671" s="25">
        <f t="shared" ref="S1671:S1734" si="292">IF(Q1671&gt;P1671,Q1671-P1671,0)</f>
        <v>40964.687245155415</v>
      </c>
      <c r="T1671" s="25" t="str">
        <f t="shared" ref="T1671:T1734" si="293">IF(P1671&gt;Q1671,"drain","charge")</f>
        <v>charge</v>
      </c>
      <c r="V1671" s="25">
        <f t="shared" si="285"/>
        <v>0</v>
      </c>
      <c r="W1671" s="25">
        <f t="shared" ref="W1671:W1734" si="294">IF(W1670+S1671&gt;$E$11,$E$11,IF(T1671="charge",W1670+(S1671*$E$12),IF((W1670-R1671)&gt;0,W1670-R1671,0)))</f>
        <v>4000</v>
      </c>
      <c r="X1671" s="25">
        <f t="shared" si="286"/>
        <v>0</v>
      </c>
      <c r="Z1671" s="25">
        <f t="shared" ref="Z1671:Z1734" si="295">R1671-X1671</f>
        <v>0</v>
      </c>
      <c r="AB1671" s="25">
        <f t="shared" si="289"/>
        <v>40964.687245155415</v>
      </c>
    </row>
    <row r="1672" x14ac:dyDescent="0.2">
      <c r="I1672" s="24">
        <v>1667</v>
      </c>
      <c r="J1672" s="28">
        <v>0.75200225600000004</v>
      </c>
      <c r="L1672" s="24">
        <v>17751.377837371823</v>
      </c>
      <c r="N1672" s="24">
        <v>1667</v>
      </c>
      <c r="O1672" s="24">
        <f t="shared" si="290"/>
        <v>14112.3453807106</v>
      </c>
      <c r="P1672" s="24">
        <f t="shared" si="287"/>
        <v>14112.3453807106</v>
      </c>
      <c r="Q1672" s="24">
        <f t="shared" si="288"/>
        <v>60160.180480000003</v>
      </c>
      <c r="R1672" s="24">
        <f t="shared" si="291"/>
        <v>0</v>
      </c>
      <c r="S1672" s="24">
        <f t="shared" si="292"/>
        <v>46047.835099289405</v>
      </c>
      <c r="T1672" s="24" t="str">
        <f t="shared" si="293"/>
        <v>charge</v>
      </c>
      <c r="V1672" s="24">
        <f t="shared" ref="V1672:V1735" si="296">IF(W1672&gt;=W1671,(W1672-W1671),0)</f>
        <v>0</v>
      </c>
      <c r="W1672" s="24">
        <f t="shared" si="294"/>
        <v>4000</v>
      </c>
      <c r="X1672" s="24">
        <f t="shared" ref="X1672:X1735" si="297">IF(T1672="drain",W1671-W1672,0)</f>
        <v>0</v>
      </c>
      <c r="Z1672" s="24">
        <f t="shared" si="295"/>
        <v>0</v>
      </c>
      <c r="AB1672" s="24">
        <f t="shared" si="289"/>
        <v>46047.835099289405</v>
      </c>
    </row>
    <row r="1673" x14ac:dyDescent="0.2">
      <c r="I1673" s="25">
        <v>1668</v>
      </c>
      <c r="J1673" s="29">
        <v>0.76999626800000009</v>
      </c>
      <c r="L1673" s="25">
        <v>17781.840473985671</v>
      </c>
      <c r="N1673" s="25">
        <v>1668</v>
      </c>
      <c r="O1673" s="25">
        <f t="shared" si="290"/>
        <v>14136.563176818609</v>
      </c>
      <c r="P1673" s="25">
        <f t="shared" si="287"/>
        <v>14136.563176818609</v>
      </c>
      <c r="Q1673" s="25">
        <f t="shared" si="288"/>
        <v>61599.701440000004</v>
      </c>
      <c r="R1673" s="25">
        <f t="shared" si="291"/>
        <v>0</v>
      </c>
      <c r="S1673" s="25">
        <f t="shared" si="292"/>
        <v>47463.138263181398</v>
      </c>
      <c r="T1673" s="25" t="str">
        <f t="shared" si="293"/>
        <v>charge</v>
      </c>
      <c r="V1673" s="25">
        <f t="shared" si="296"/>
        <v>0</v>
      </c>
      <c r="W1673" s="25">
        <f t="shared" si="294"/>
        <v>4000</v>
      </c>
      <c r="X1673" s="25">
        <f t="shared" si="297"/>
        <v>0</v>
      </c>
      <c r="Z1673" s="25">
        <f t="shared" si="295"/>
        <v>0</v>
      </c>
      <c r="AB1673" s="25">
        <f t="shared" si="289"/>
        <v>47463.138263181398</v>
      </c>
    </row>
    <row r="1674" x14ac:dyDescent="0.2">
      <c r="I1674" s="24">
        <v>1669</v>
      </c>
      <c r="J1674" s="28">
        <v>0.75218782200000001</v>
      </c>
      <c r="L1674" s="24">
        <v>17224.830614519116</v>
      </c>
      <c r="N1674" s="24">
        <v>1669</v>
      </c>
      <c r="O1674" s="24">
        <f t="shared" si="290"/>
        <v>13693.740338542699</v>
      </c>
      <c r="P1674" s="24">
        <f t="shared" si="287"/>
        <v>13693.740338542699</v>
      </c>
      <c r="Q1674" s="24">
        <f t="shared" si="288"/>
        <v>60175.025760000004</v>
      </c>
      <c r="R1674" s="24">
        <f t="shared" si="291"/>
        <v>0</v>
      </c>
      <c r="S1674" s="24">
        <f t="shared" si="292"/>
        <v>46481.285421457302</v>
      </c>
      <c r="T1674" s="24" t="str">
        <f t="shared" si="293"/>
        <v>charge</v>
      </c>
      <c r="V1674" s="24">
        <f t="shared" si="296"/>
        <v>0</v>
      </c>
      <c r="W1674" s="24">
        <f t="shared" si="294"/>
        <v>4000</v>
      </c>
      <c r="X1674" s="24">
        <f t="shared" si="297"/>
        <v>0</v>
      </c>
      <c r="Z1674" s="24">
        <f t="shared" si="295"/>
        <v>0</v>
      </c>
      <c r="AB1674" s="24">
        <f t="shared" si="289"/>
        <v>46481.285421457302</v>
      </c>
    </row>
    <row r="1675" x14ac:dyDescent="0.2">
      <c r="I1675" s="25">
        <v>1670</v>
      </c>
      <c r="J1675" s="29">
        <v>0.82674353899999997</v>
      </c>
      <c r="L1675" s="25">
        <v>17773.240891695023</v>
      </c>
      <c r="N1675" s="25">
        <v>1670</v>
      </c>
      <c r="O1675" s="25">
        <f t="shared" si="290"/>
        <v>14129.726508897544</v>
      </c>
      <c r="P1675" s="25">
        <f t="shared" si="287"/>
        <v>14129.726508897544</v>
      </c>
      <c r="Q1675" s="25">
        <f t="shared" si="288"/>
        <v>66139.483120000004</v>
      </c>
      <c r="R1675" s="25">
        <f t="shared" si="291"/>
        <v>0</v>
      </c>
      <c r="S1675" s="25">
        <f t="shared" si="292"/>
        <v>52009.756611102464</v>
      </c>
      <c r="T1675" s="25" t="str">
        <f t="shared" si="293"/>
        <v>charge</v>
      </c>
      <c r="V1675" s="25">
        <f t="shared" si="296"/>
        <v>0</v>
      </c>
      <c r="W1675" s="25">
        <f t="shared" si="294"/>
        <v>4000</v>
      </c>
      <c r="X1675" s="25">
        <f t="shared" si="297"/>
        <v>0</v>
      </c>
      <c r="Z1675" s="25">
        <f t="shared" si="295"/>
        <v>0</v>
      </c>
      <c r="AB1675" s="25">
        <f t="shared" si="289"/>
        <v>52009.756611102464</v>
      </c>
    </row>
    <row r="1676" x14ac:dyDescent="0.2">
      <c r="I1676" s="24">
        <v>1671</v>
      </c>
      <c r="J1676" s="28">
        <v>0.79599719899999999</v>
      </c>
      <c r="L1676" s="24">
        <v>18103.688181591031</v>
      </c>
      <c r="N1676" s="24">
        <v>1671</v>
      </c>
      <c r="O1676" s="24">
        <f t="shared" si="290"/>
        <v>14392.432104364871</v>
      </c>
      <c r="P1676" s="24">
        <f t="shared" si="287"/>
        <v>14392.432104364871</v>
      </c>
      <c r="Q1676" s="24">
        <f t="shared" si="288"/>
        <v>63679.77592</v>
      </c>
      <c r="R1676" s="24">
        <f t="shared" si="291"/>
        <v>0</v>
      </c>
      <c r="S1676" s="24">
        <f t="shared" si="292"/>
        <v>49287.343815635133</v>
      </c>
      <c r="T1676" s="24" t="str">
        <f t="shared" si="293"/>
        <v>charge</v>
      </c>
      <c r="V1676" s="24">
        <f t="shared" si="296"/>
        <v>0</v>
      </c>
      <c r="W1676" s="24">
        <f t="shared" si="294"/>
        <v>4000</v>
      </c>
      <c r="X1676" s="24">
        <f t="shared" si="297"/>
        <v>0</v>
      </c>
      <c r="Z1676" s="24">
        <f t="shared" si="295"/>
        <v>0</v>
      </c>
      <c r="AB1676" s="24">
        <f t="shared" si="289"/>
        <v>49287.343815635133</v>
      </c>
    </row>
    <row r="1677" x14ac:dyDescent="0.2">
      <c r="I1677" s="25">
        <v>1672</v>
      </c>
      <c r="J1677" s="29">
        <v>0.72742245900000002</v>
      </c>
      <c r="L1677" s="25">
        <v>17990.111092948911</v>
      </c>
      <c r="N1677" s="25">
        <v>1672</v>
      </c>
      <c r="O1677" s="25">
        <f t="shared" si="290"/>
        <v>14302.138318894386</v>
      </c>
      <c r="P1677" s="25">
        <f t="shared" si="287"/>
        <v>14302.138318894386</v>
      </c>
      <c r="Q1677" s="25">
        <f t="shared" si="288"/>
        <v>58193.796719999998</v>
      </c>
      <c r="R1677" s="25">
        <f t="shared" si="291"/>
        <v>0</v>
      </c>
      <c r="S1677" s="25">
        <f t="shared" si="292"/>
        <v>43891.658401105611</v>
      </c>
      <c r="T1677" s="25" t="str">
        <f t="shared" si="293"/>
        <v>charge</v>
      </c>
      <c r="V1677" s="25">
        <f t="shared" si="296"/>
        <v>0</v>
      </c>
      <c r="W1677" s="25">
        <f t="shared" si="294"/>
        <v>4000</v>
      </c>
      <c r="X1677" s="25">
        <f t="shared" si="297"/>
        <v>0</v>
      </c>
      <c r="Z1677" s="25">
        <f t="shared" si="295"/>
        <v>0</v>
      </c>
      <c r="AB1677" s="25">
        <f t="shared" si="289"/>
        <v>43891.658401105611</v>
      </c>
    </row>
    <row r="1678" x14ac:dyDescent="0.2">
      <c r="I1678" s="24">
        <v>1673</v>
      </c>
      <c r="J1678" s="28">
        <v>0.47945959700000002</v>
      </c>
      <c r="L1678" s="24">
        <v>18133.725055122373</v>
      </c>
      <c r="N1678" s="24">
        <v>1673</v>
      </c>
      <c r="O1678" s="24">
        <f t="shared" si="290"/>
        <v>14416.311418822288</v>
      </c>
      <c r="P1678" s="24">
        <f t="shared" si="287"/>
        <v>14416.311418822288</v>
      </c>
      <c r="Q1678" s="24">
        <f t="shared" si="288"/>
        <v>38356.767760000002</v>
      </c>
      <c r="R1678" s="24">
        <f t="shared" si="291"/>
        <v>0</v>
      </c>
      <c r="S1678" s="24">
        <f t="shared" si="292"/>
        <v>23940.456341177713</v>
      </c>
      <c r="T1678" s="24" t="str">
        <f t="shared" si="293"/>
        <v>charge</v>
      </c>
      <c r="V1678" s="24">
        <f t="shared" si="296"/>
        <v>0</v>
      </c>
      <c r="W1678" s="24">
        <f t="shared" si="294"/>
        <v>4000</v>
      </c>
      <c r="X1678" s="24">
        <f t="shared" si="297"/>
        <v>0</v>
      </c>
      <c r="Z1678" s="24">
        <f t="shared" si="295"/>
        <v>0</v>
      </c>
      <c r="AB1678" s="24">
        <f t="shared" si="289"/>
        <v>23940.456341177713</v>
      </c>
    </row>
    <row r="1679" x14ac:dyDescent="0.2">
      <c r="I1679" s="25">
        <v>1674</v>
      </c>
      <c r="J1679" s="29">
        <v>0.17993854500000001</v>
      </c>
      <c r="L1679" s="25">
        <v>18940.113520526884</v>
      </c>
      <c r="N1679" s="25">
        <v>1674</v>
      </c>
      <c r="O1679" s="25">
        <f t="shared" si="290"/>
        <v>15057.390248818874</v>
      </c>
      <c r="P1679" s="25">
        <f t="shared" si="287"/>
        <v>15057.390248818874</v>
      </c>
      <c r="Q1679" s="25">
        <f t="shared" si="288"/>
        <v>14395.0836</v>
      </c>
      <c r="R1679" s="25">
        <f t="shared" si="291"/>
        <v>662.30664881887424</v>
      </c>
      <c r="S1679" s="25">
        <f t="shared" si="292"/>
        <v>0</v>
      </c>
      <c r="T1679" s="25" t="str">
        <f t="shared" si="293"/>
        <v>drain</v>
      </c>
      <c r="V1679" s="25">
        <f t="shared" si="296"/>
        <v>0</v>
      </c>
      <c r="W1679" s="25">
        <f t="shared" si="294"/>
        <v>3337.6933511811258</v>
      </c>
      <c r="X1679" s="25">
        <f t="shared" si="297"/>
        <v>662.30664881887424</v>
      </c>
      <c r="Z1679" s="25">
        <f t="shared" si="295"/>
        <v>0</v>
      </c>
      <c r="AB1679" s="25">
        <f t="shared" si="289"/>
        <v>0</v>
      </c>
    </row>
    <row r="1680" x14ac:dyDescent="0.2">
      <c r="I1680" s="24">
        <v>1675</v>
      </c>
      <c r="J1680" s="28">
        <v>0</v>
      </c>
      <c r="L1680" s="24">
        <v>20725.083925342558</v>
      </c>
      <c r="N1680" s="24">
        <v>1675</v>
      </c>
      <c r="O1680" s="24">
        <f t="shared" si="290"/>
        <v>16476.441720647334</v>
      </c>
      <c r="P1680" s="24">
        <f t="shared" si="287"/>
        <v>16476.441720647334</v>
      </c>
      <c r="Q1680" s="24">
        <f t="shared" si="288"/>
        <v>0</v>
      </c>
      <c r="R1680" s="24">
        <f t="shared" si="291"/>
        <v>16476.441720647334</v>
      </c>
      <c r="S1680" s="24">
        <f t="shared" si="292"/>
        <v>0</v>
      </c>
      <c r="T1680" s="24" t="str">
        <f t="shared" si="293"/>
        <v>drain</v>
      </c>
      <c r="V1680" s="24">
        <f t="shared" si="296"/>
        <v>0</v>
      </c>
      <c r="W1680" s="24">
        <f t="shared" si="294"/>
        <v>0</v>
      </c>
      <c r="X1680" s="24">
        <f t="shared" si="297"/>
        <v>3337.6933511811258</v>
      </c>
      <c r="Z1680" s="24">
        <f t="shared" si="295"/>
        <v>13138.748369466208</v>
      </c>
      <c r="AB1680" s="24">
        <f t="shared" si="289"/>
        <v>0</v>
      </c>
    </row>
    <row r="1681" x14ac:dyDescent="0.2">
      <c r="I1681" s="25">
        <v>1676</v>
      </c>
      <c r="J1681" s="29">
        <v>0</v>
      </c>
      <c r="L1681" s="25">
        <v>21016.470490074156</v>
      </c>
      <c r="N1681" s="25">
        <v>1676</v>
      </c>
      <c r="O1681" s="25">
        <f t="shared" si="290"/>
        <v>16708.094039608954</v>
      </c>
      <c r="P1681" s="25">
        <f t="shared" si="287"/>
        <v>16708.094039608954</v>
      </c>
      <c r="Q1681" s="25">
        <f t="shared" si="288"/>
        <v>0</v>
      </c>
      <c r="R1681" s="25">
        <f t="shared" si="291"/>
        <v>16708.094039608954</v>
      </c>
      <c r="S1681" s="25">
        <f t="shared" si="292"/>
        <v>0</v>
      </c>
      <c r="T1681" s="25" t="str">
        <f t="shared" si="293"/>
        <v>drain</v>
      </c>
      <c r="V1681" s="25">
        <f t="shared" si="296"/>
        <v>0</v>
      </c>
      <c r="W1681" s="25">
        <f t="shared" si="294"/>
        <v>0</v>
      </c>
      <c r="X1681" s="25">
        <f t="shared" si="297"/>
        <v>0</v>
      </c>
      <c r="Z1681" s="25">
        <f t="shared" si="295"/>
        <v>16708.094039608954</v>
      </c>
      <c r="AB1681" s="25">
        <f t="shared" si="289"/>
        <v>0</v>
      </c>
    </row>
    <row r="1682" x14ac:dyDescent="0.2">
      <c r="I1682" s="24">
        <v>1677</v>
      </c>
      <c r="J1682" s="28">
        <v>0</v>
      </c>
      <c r="L1682" s="24">
        <v>20611.999535131454</v>
      </c>
      <c r="N1682" s="24">
        <v>1677</v>
      </c>
      <c r="O1682" s="24">
        <f t="shared" si="290"/>
        <v>16386.539630429506</v>
      </c>
      <c r="P1682" s="24">
        <f t="shared" si="287"/>
        <v>16386.539630429506</v>
      </c>
      <c r="Q1682" s="24">
        <f t="shared" si="288"/>
        <v>0</v>
      </c>
      <c r="R1682" s="24">
        <f t="shared" si="291"/>
        <v>16386.539630429506</v>
      </c>
      <c r="S1682" s="24">
        <f t="shared" si="292"/>
        <v>0</v>
      </c>
      <c r="T1682" s="24" t="str">
        <f t="shared" si="293"/>
        <v>drain</v>
      </c>
      <c r="V1682" s="24">
        <f t="shared" si="296"/>
        <v>0</v>
      </c>
      <c r="W1682" s="24">
        <f t="shared" si="294"/>
        <v>0</v>
      </c>
      <c r="X1682" s="24">
        <f t="shared" si="297"/>
        <v>0</v>
      </c>
      <c r="Z1682" s="24">
        <f t="shared" si="295"/>
        <v>16386.539630429506</v>
      </c>
      <c r="AB1682" s="24">
        <f t="shared" si="289"/>
        <v>0</v>
      </c>
    </row>
    <row r="1683" x14ac:dyDescent="0.2">
      <c r="I1683" s="25">
        <v>1678</v>
      </c>
      <c r="J1683" s="29">
        <v>0</v>
      </c>
      <c r="L1683" s="25">
        <v>20052.942178058624</v>
      </c>
      <c r="N1683" s="25">
        <v>1678</v>
      </c>
      <c r="O1683" s="25">
        <f t="shared" si="290"/>
        <v>15942.089031556607</v>
      </c>
      <c r="P1683" s="25">
        <f t="shared" si="287"/>
        <v>15942.089031556607</v>
      </c>
      <c r="Q1683" s="25">
        <f t="shared" si="288"/>
        <v>0</v>
      </c>
      <c r="R1683" s="25">
        <f t="shared" si="291"/>
        <v>15942.089031556607</v>
      </c>
      <c r="S1683" s="25">
        <f t="shared" si="292"/>
        <v>0</v>
      </c>
      <c r="T1683" s="25" t="str">
        <f t="shared" si="293"/>
        <v>drain</v>
      </c>
      <c r="V1683" s="25">
        <f t="shared" si="296"/>
        <v>0</v>
      </c>
      <c r="W1683" s="25">
        <f t="shared" si="294"/>
        <v>0</v>
      </c>
      <c r="X1683" s="25">
        <f t="shared" si="297"/>
        <v>0</v>
      </c>
      <c r="Z1683" s="25">
        <f t="shared" si="295"/>
        <v>15942.089031556607</v>
      </c>
      <c r="AB1683" s="25">
        <f t="shared" si="289"/>
        <v>0</v>
      </c>
    </row>
    <row r="1684" x14ac:dyDescent="0.2">
      <c r="I1684" s="24">
        <v>1679</v>
      </c>
      <c r="J1684" s="28">
        <v>0</v>
      </c>
      <c r="L1684" s="24">
        <v>18725.329173755643</v>
      </c>
      <c r="N1684" s="24">
        <v>1679</v>
      </c>
      <c r="O1684" s="24">
        <f t="shared" si="290"/>
        <v>14886.636693135737</v>
      </c>
      <c r="P1684" s="24">
        <f t="shared" si="287"/>
        <v>14886.636693135737</v>
      </c>
      <c r="Q1684" s="24">
        <f t="shared" si="288"/>
        <v>0</v>
      </c>
      <c r="R1684" s="24">
        <f t="shared" si="291"/>
        <v>14886.636693135737</v>
      </c>
      <c r="S1684" s="24">
        <f t="shared" si="292"/>
        <v>0</v>
      </c>
      <c r="T1684" s="24" t="str">
        <f t="shared" si="293"/>
        <v>drain</v>
      </c>
      <c r="V1684" s="24">
        <f t="shared" si="296"/>
        <v>0</v>
      </c>
      <c r="W1684" s="24">
        <f t="shared" si="294"/>
        <v>0</v>
      </c>
      <c r="X1684" s="24">
        <f t="shared" si="297"/>
        <v>0</v>
      </c>
      <c r="Z1684" s="24">
        <f t="shared" si="295"/>
        <v>14886.636693135737</v>
      </c>
      <c r="AB1684" s="24">
        <f t="shared" si="289"/>
        <v>0</v>
      </c>
    </row>
    <row r="1685" x14ac:dyDescent="0.2">
      <c r="I1685" s="25">
        <v>1680</v>
      </c>
      <c r="J1685" s="29">
        <v>0</v>
      </c>
      <c r="L1685" s="25">
        <v>17502.131654453275</v>
      </c>
      <c r="N1685" s="25">
        <v>1680</v>
      </c>
      <c r="O1685" s="25">
        <f t="shared" si="290"/>
        <v>13914.194665290353</v>
      </c>
      <c r="P1685" s="25">
        <f t="shared" si="287"/>
        <v>13914.194665290353</v>
      </c>
      <c r="Q1685" s="25">
        <f t="shared" si="288"/>
        <v>0</v>
      </c>
      <c r="R1685" s="25">
        <f t="shared" si="291"/>
        <v>13914.194665290353</v>
      </c>
      <c r="S1685" s="25">
        <f t="shared" si="292"/>
        <v>0</v>
      </c>
      <c r="T1685" s="25" t="str">
        <f t="shared" si="293"/>
        <v>drain</v>
      </c>
      <c r="V1685" s="25">
        <f t="shared" si="296"/>
        <v>0</v>
      </c>
      <c r="W1685" s="25">
        <f t="shared" si="294"/>
        <v>0</v>
      </c>
      <c r="X1685" s="25">
        <f t="shared" si="297"/>
        <v>0</v>
      </c>
      <c r="Z1685" s="25">
        <f t="shared" si="295"/>
        <v>13914.194665290353</v>
      </c>
      <c r="AB1685" s="25">
        <f t="shared" si="289"/>
        <v>0</v>
      </c>
    </row>
    <row r="1686" x14ac:dyDescent="0.2">
      <c r="I1686" s="24">
        <v>1681</v>
      </c>
      <c r="J1686" s="28">
        <v>0</v>
      </c>
      <c r="L1686" s="24">
        <v>15947.649656581878</v>
      </c>
      <c r="N1686" s="24">
        <v>1681</v>
      </c>
      <c r="O1686" s="24">
        <f t="shared" si="290"/>
        <v>12678.381476982593</v>
      </c>
      <c r="P1686" s="24">
        <f t="shared" si="287"/>
        <v>12678.381476982593</v>
      </c>
      <c r="Q1686" s="24">
        <f t="shared" si="288"/>
        <v>0</v>
      </c>
      <c r="R1686" s="24">
        <f t="shared" si="291"/>
        <v>12678.381476982593</v>
      </c>
      <c r="S1686" s="24">
        <f t="shared" si="292"/>
        <v>0</v>
      </c>
      <c r="T1686" s="24" t="str">
        <f t="shared" si="293"/>
        <v>drain</v>
      </c>
      <c r="V1686" s="24">
        <f t="shared" si="296"/>
        <v>0</v>
      </c>
      <c r="W1686" s="24">
        <f t="shared" si="294"/>
        <v>0</v>
      </c>
      <c r="X1686" s="24">
        <f t="shared" si="297"/>
        <v>0</v>
      </c>
      <c r="Z1686" s="24">
        <f t="shared" si="295"/>
        <v>12678.381476982593</v>
      </c>
      <c r="AB1686" s="24">
        <f t="shared" si="289"/>
        <v>0</v>
      </c>
    </row>
    <row r="1687" x14ac:dyDescent="0.2">
      <c r="I1687" s="25">
        <v>1682</v>
      </c>
      <c r="J1687" s="29">
        <v>0</v>
      </c>
      <c r="L1687" s="25">
        <v>14589.71741580963</v>
      </c>
      <c r="N1687" s="25">
        <v>1682</v>
      </c>
      <c r="O1687" s="25">
        <f t="shared" si="290"/>
        <v>11598.825345568655</v>
      </c>
      <c r="P1687" s="25">
        <f t="shared" si="287"/>
        <v>11598.825345568655</v>
      </c>
      <c r="Q1687" s="25">
        <f t="shared" si="288"/>
        <v>0</v>
      </c>
      <c r="R1687" s="25">
        <f t="shared" si="291"/>
        <v>11598.825345568655</v>
      </c>
      <c r="S1687" s="25">
        <f t="shared" si="292"/>
        <v>0</v>
      </c>
      <c r="T1687" s="25" t="str">
        <f t="shared" si="293"/>
        <v>drain</v>
      </c>
      <c r="V1687" s="25">
        <f t="shared" si="296"/>
        <v>0</v>
      </c>
      <c r="W1687" s="25">
        <f t="shared" si="294"/>
        <v>0</v>
      </c>
      <c r="X1687" s="25">
        <f t="shared" si="297"/>
        <v>0</v>
      </c>
      <c r="Z1687" s="25">
        <f t="shared" si="295"/>
        <v>11598.825345568655</v>
      </c>
      <c r="AB1687" s="25">
        <f t="shared" si="289"/>
        <v>0</v>
      </c>
    </row>
    <row r="1688" x14ac:dyDescent="0.2">
      <c r="I1688" s="24">
        <v>1683</v>
      </c>
      <c r="J1688" s="28">
        <v>0</v>
      </c>
      <c r="L1688" s="24">
        <v>14288.087384796141</v>
      </c>
      <c r="N1688" s="24">
        <v>1683</v>
      </c>
      <c r="O1688" s="24">
        <f t="shared" si="290"/>
        <v>11359.029470912932</v>
      </c>
      <c r="P1688" s="24">
        <f t="shared" si="287"/>
        <v>11359.029470912932</v>
      </c>
      <c r="Q1688" s="24">
        <f t="shared" si="288"/>
        <v>0</v>
      </c>
      <c r="R1688" s="24">
        <f t="shared" si="291"/>
        <v>11359.029470912932</v>
      </c>
      <c r="S1688" s="24">
        <f t="shared" si="292"/>
        <v>0</v>
      </c>
      <c r="T1688" s="24" t="str">
        <f t="shared" si="293"/>
        <v>drain</v>
      </c>
      <c r="V1688" s="24">
        <f t="shared" si="296"/>
        <v>0</v>
      </c>
      <c r="W1688" s="24">
        <f t="shared" si="294"/>
        <v>0</v>
      </c>
      <c r="X1688" s="24">
        <f t="shared" si="297"/>
        <v>0</v>
      </c>
      <c r="Z1688" s="24">
        <f t="shared" si="295"/>
        <v>11359.029470912932</v>
      </c>
      <c r="AB1688" s="24">
        <f t="shared" si="289"/>
        <v>0</v>
      </c>
    </row>
    <row r="1689" x14ac:dyDescent="0.2">
      <c r="I1689" s="25">
        <v>1684</v>
      </c>
      <c r="J1689" s="29">
        <v>0</v>
      </c>
      <c r="L1689" s="25">
        <v>13804.520162773131</v>
      </c>
      <c r="N1689" s="25">
        <v>1684</v>
      </c>
      <c r="O1689" s="25">
        <f t="shared" si="290"/>
        <v>10974.593529404639</v>
      </c>
      <c r="P1689" s="25">
        <f t="shared" si="287"/>
        <v>10974.593529404639</v>
      </c>
      <c r="Q1689" s="25">
        <f t="shared" si="288"/>
        <v>0</v>
      </c>
      <c r="R1689" s="25">
        <f t="shared" si="291"/>
        <v>10974.593529404639</v>
      </c>
      <c r="S1689" s="25">
        <f t="shared" si="292"/>
        <v>0</v>
      </c>
      <c r="T1689" s="25" t="str">
        <f t="shared" si="293"/>
        <v>drain</v>
      </c>
      <c r="V1689" s="25">
        <f t="shared" si="296"/>
        <v>0</v>
      </c>
      <c r="W1689" s="25">
        <f t="shared" si="294"/>
        <v>0</v>
      </c>
      <c r="X1689" s="25">
        <f t="shared" si="297"/>
        <v>0</v>
      </c>
      <c r="Z1689" s="25">
        <f t="shared" si="295"/>
        <v>10974.593529404639</v>
      </c>
      <c r="AB1689" s="25">
        <f t="shared" si="289"/>
        <v>0</v>
      </c>
    </row>
    <row r="1690" x14ac:dyDescent="0.2">
      <c r="I1690" s="24">
        <v>1685</v>
      </c>
      <c r="J1690" s="28">
        <v>0</v>
      </c>
      <c r="L1690" s="24">
        <v>13684.808614826201</v>
      </c>
      <c r="N1690" s="24">
        <v>1685</v>
      </c>
      <c r="O1690" s="24">
        <f t="shared" si="290"/>
        <v>10879.422848786829</v>
      </c>
      <c r="P1690" s="24">
        <f t="shared" si="287"/>
        <v>10879.422848786829</v>
      </c>
      <c r="Q1690" s="24">
        <f t="shared" si="288"/>
        <v>0</v>
      </c>
      <c r="R1690" s="24">
        <f t="shared" si="291"/>
        <v>10879.422848786829</v>
      </c>
      <c r="S1690" s="24">
        <f t="shared" si="292"/>
        <v>0</v>
      </c>
      <c r="T1690" s="24" t="str">
        <f t="shared" si="293"/>
        <v>drain</v>
      </c>
      <c r="V1690" s="24">
        <f t="shared" si="296"/>
        <v>0</v>
      </c>
      <c r="W1690" s="24">
        <f t="shared" si="294"/>
        <v>0</v>
      </c>
      <c r="X1690" s="24">
        <f t="shared" si="297"/>
        <v>0</v>
      </c>
      <c r="Z1690" s="24">
        <f t="shared" si="295"/>
        <v>10879.422848786829</v>
      </c>
      <c r="AB1690" s="24">
        <f t="shared" si="289"/>
        <v>0</v>
      </c>
    </row>
    <row r="1691" x14ac:dyDescent="0.2">
      <c r="I1691" s="25">
        <v>1686</v>
      </c>
      <c r="J1691" s="29">
        <v>0</v>
      </c>
      <c r="L1691" s="25">
        <v>14126.839104795456</v>
      </c>
      <c r="N1691" s="25">
        <v>1686</v>
      </c>
      <c r="O1691" s="25">
        <f t="shared" si="290"/>
        <v>11230.837088312388</v>
      </c>
      <c r="P1691" s="25">
        <f t="shared" si="287"/>
        <v>11230.837088312388</v>
      </c>
      <c r="Q1691" s="25">
        <f t="shared" si="288"/>
        <v>0</v>
      </c>
      <c r="R1691" s="25">
        <f t="shared" si="291"/>
        <v>11230.837088312388</v>
      </c>
      <c r="S1691" s="25">
        <f t="shared" si="292"/>
        <v>0</v>
      </c>
      <c r="T1691" s="25" t="str">
        <f t="shared" si="293"/>
        <v>drain</v>
      </c>
      <c r="V1691" s="25">
        <f t="shared" si="296"/>
        <v>0</v>
      </c>
      <c r="W1691" s="25">
        <f t="shared" si="294"/>
        <v>0</v>
      </c>
      <c r="X1691" s="25">
        <f t="shared" si="297"/>
        <v>0</v>
      </c>
      <c r="Z1691" s="25">
        <f t="shared" si="295"/>
        <v>11230.837088312388</v>
      </c>
      <c r="AB1691" s="25">
        <f t="shared" si="289"/>
        <v>0</v>
      </c>
    </row>
    <row r="1692" x14ac:dyDescent="0.2">
      <c r="I1692" s="24">
        <v>1687</v>
      </c>
      <c r="J1692" s="28">
        <v>0</v>
      </c>
      <c r="L1692" s="24">
        <v>14560.235509490965</v>
      </c>
      <c r="N1692" s="24">
        <v>1687</v>
      </c>
      <c r="O1692" s="24">
        <f t="shared" si="290"/>
        <v>11575.387230045319</v>
      </c>
      <c r="P1692" s="24">
        <f t="shared" si="287"/>
        <v>11575.387230045319</v>
      </c>
      <c r="Q1692" s="24">
        <f t="shared" si="288"/>
        <v>0</v>
      </c>
      <c r="R1692" s="24">
        <f t="shared" si="291"/>
        <v>11575.387230045319</v>
      </c>
      <c r="S1692" s="24">
        <f t="shared" si="292"/>
        <v>0</v>
      </c>
      <c r="T1692" s="24" t="str">
        <f t="shared" si="293"/>
        <v>drain</v>
      </c>
      <c r="V1692" s="24">
        <f t="shared" si="296"/>
        <v>0</v>
      </c>
      <c r="W1692" s="24">
        <f t="shared" si="294"/>
        <v>0</v>
      </c>
      <c r="X1692" s="24">
        <f t="shared" si="297"/>
        <v>0</v>
      </c>
      <c r="Z1692" s="24">
        <f t="shared" si="295"/>
        <v>11575.387230045319</v>
      </c>
      <c r="AB1692" s="24">
        <f t="shared" si="289"/>
        <v>0</v>
      </c>
    </row>
    <row r="1693" x14ac:dyDescent="0.2">
      <c r="I1693" s="25">
        <v>1688</v>
      </c>
      <c r="J1693" s="29">
        <v>0.265965112</v>
      </c>
      <c r="L1693" s="25">
        <v>15601.204080295562</v>
      </c>
      <c r="N1693" s="25">
        <v>1688</v>
      </c>
      <c r="O1693" s="25">
        <f t="shared" si="290"/>
        <v>12402.957243834971</v>
      </c>
      <c r="P1693" s="25">
        <f t="shared" si="287"/>
        <v>12402.957243834971</v>
      </c>
      <c r="Q1693" s="25">
        <f t="shared" si="288"/>
        <v>21277.20896</v>
      </c>
      <c r="R1693" s="25">
        <f t="shared" si="291"/>
        <v>0</v>
      </c>
      <c r="S1693" s="25">
        <f t="shared" si="292"/>
        <v>8874.2517161650285</v>
      </c>
      <c r="T1693" s="25" t="str">
        <f t="shared" si="293"/>
        <v>charge</v>
      </c>
      <c r="V1693" s="25">
        <f t="shared" si="296"/>
        <v>4000</v>
      </c>
      <c r="W1693" s="25">
        <f t="shared" si="294"/>
        <v>4000</v>
      </c>
      <c r="X1693" s="25">
        <f t="shared" si="297"/>
        <v>0</v>
      </c>
      <c r="Z1693" s="25">
        <f t="shared" si="295"/>
        <v>0</v>
      </c>
      <c r="AB1693" s="25">
        <f t="shared" si="289"/>
        <v>4874.2517161650285</v>
      </c>
    </row>
    <row r="1694" x14ac:dyDescent="0.2">
      <c r="I1694" s="24">
        <v>1689</v>
      </c>
      <c r="J1694" s="28">
        <v>0.40024327300000001</v>
      </c>
      <c r="L1694" s="24">
        <v>16415.284083175658</v>
      </c>
      <c r="N1694" s="24">
        <v>1689</v>
      </c>
      <c r="O1694" s="24">
        <f t="shared" si="290"/>
        <v>13050.150846124649</v>
      </c>
      <c r="P1694" s="24">
        <f t="shared" si="287"/>
        <v>13050.150846124649</v>
      </c>
      <c r="Q1694" s="24">
        <f t="shared" si="288"/>
        <v>32019.46184</v>
      </c>
      <c r="R1694" s="24">
        <f t="shared" si="291"/>
        <v>0</v>
      </c>
      <c r="S1694" s="24">
        <f t="shared" si="292"/>
        <v>18969.310993875351</v>
      </c>
      <c r="T1694" s="24" t="str">
        <f t="shared" si="293"/>
        <v>charge</v>
      </c>
      <c r="V1694" s="24">
        <f t="shared" si="296"/>
        <v>0</v>
      </c>
      <c r="W1694" s="24">
        <f t="shared" si="294"/>
        <v>4000</v>
      </c>
      <c r="X1694" s="24">
        <f t="shared" si="297"/>
        <v>0</v>
      </c>
      <c r="Z1694" s="24">
        <f t="shared" si="295"/>
        <v>0</v>
      </c>
      <c r="AB1694" s="24">
        <f t="shared" si="289"/>
        <v>18969.310993875351</v>
      </c>
    </row>
    <row r="1695" x14ac:dyDescent="0.2">
      <c r="I1695" s="25">
        <v>1690</v>
      </c>
      <c r="J1695" s="29">
        <v>0.43336851500000001</v>
      </c>
      <c r="L1695" s="25">
        <v>17361.964560031891</v>
      </c>
      <c r="N1695" s="25">
        <v>1690</v>
      </c>
      <c r="O1695" s="25">
        <f t="shared" si="290"/>
        <v>13802.761825225354</v>
      </c>
      <c r="P1695" s="25">
        <f t="shared" si="287"/>
        <v>13802.761825225354</v>
      </c>
      <c r="Q1695" s="25">
        <f t="shared" si="288"/>
        <v>34669.481200000002</v>
      </c>
      <c r="R1695" s="25">
        <f t="shared" si="291"/>
        <v>0</v>
      </c>
      <c r="S1695" s="25">
        <f t="shared" si="292"/>
        <v>20866.71937477465</v>
      </c>
      <c r="T1695" s="25" t="str">
        <f t="shared" si="293"/>
        <v>charge</v>
      </c>
      <c r="V1695" s="25">
        <f t="shared" si="296"/>
        <v>0</v>
      </c>
      <c r="W1695" s="25">
        <f t="shared" si="294"/>
        <v>4000</v>
      </c>
      <c r="X1695" s="25">
        <f t="shared" si="297"/>
        <v>0</v>
      </c>
      <c r="Z1695" s="25">
        <f t="shared" si="295"/>
        <v>0</v>
      </c>
      <c r="AB1695" s="25">
        <f t="shared" si="289"/>
        <v>20866.71937477465</v>
      </c>
    </row>
    <row r="1696" x14ac:dyDescent="0.2">
      <c r="I1696" s="24">
        <v>1691</v>
      </c>
      <c r="J1696" s="28">
        <v>0.45947225000000003</v>
      </c>
      <c r="L1696" s="24">
        <v>17541.810056495666</v>
      </c>
      <c r="N1696" s="24">
        <v>1691</v>
      </c>
      <c r="O1696" s="24">
        <f t="shared" si="290"/>
        <v>13945.738994914054</v>
      </c>
      <c r="P1696" s="24">
        <f t="shared" si="287"/>
        <v>13945.738994914054</v>
      </c>
      <c r="Q1696" s="24">
        <f t="shared" si="288"/>
        <v>36757.78</v>
      </c>
      <c r="R1696" s="24">
        <f t="shared" si="291"/>
        <v>0</v>
      </c>
      <c r="S1696" s="24">
        <f t="shared" si="292"/>
        <v>22812.041005085943</v>
      </c>
      <c r="T1696" s="24" t="str">
        <f t="shared" si="293"/>
        <v>charge</v>
      </c>
      <c r="V1696" s="24">
        <f t="shared" si="296"/>
        <v>0</v>
      </c>
      <c r="W1696" s="24">
        <f t="shared" si="294"/>
        <v>4000</v>
      </c>
      <c r="X1696" s="24">
        <f t="shared" si="297"/>
        <v>0</v>
      </c>
      <c r="Z1696" s="24">
        <f t="shared" si="295"/>
        <v>0</v>
      </c>
      <c r="AB1696" s="24">
        <f t="shared" si="289"/>
        <v>22812.041005085943</v>
      </c>
    </row>
    <row r="1697" x14ac:dyDescent="0.2">
      <c r="I1697" s="25">
        <v>1692</v>
      </c>
      <c r="J1697" s="29">
        <v>0.47897757600000002</v>
      </c>
      <c r="L1697" s="25">
        <v>18424.187446594238</v>
      </c>
      <c r="N1697" s="25">
        <v>1692</v>
      </c>
      <c r="O1697" s="25">
        <f t="shared" si="290"/>
        <v>14647.22902004242</v>
      </c>
      <c r="P1697" s="25">
        <f t="shared" si="287"/>
        <v>14647.22902004242</v>
      </c>
      <c r="Q1697" s="25">
        <f t="shared" si="288"/>
        <v>38318.206080000004</v>
      </c>
      <c r="R1697" s="25">
        <f t="shared" si="291"/>
        <v>0</v>
      </c>
      <c r="S1697" s="25">
        <f t="shared" si="292"/>
        <v>23670.977059957586</v>
      </c>
      <c r="T1697" s="25" t="str">
        <f t="shared" si="293"/>
        <v>charge</v>
      </c>
      <c r="V1697" s="25">
        <f t="shared" si="296"/>
        <v>0</v>
      </c>
      <c r="W1697" s="25">
        <f t="shared" si="294"/>
        <v>4000</v>
      </c>
      <c r="X1697" s="25">
        <f t="shared" si="297"/>
        <v>0</v>
      </c>
      <c r="Z1697" s="25">
        <f t="shared" si="295"/>
        <v>0</v>
      </c>
      <c r="AB1697" s="25">
        <f t="shared" si="289"/>
        <v>23670.977059957586</v>
      </c>
    </row>
    <row r="1698" x14ac:dyDescent="0.2">
      <c r="I1698" s="24">
        <v>1693</v>
      </c>
      <c r="J1698" s="28">
        <v>0.36928331800000003</v>
      </c>
      <c r="L1698" s="24">
        <v>18737.548945903778</v>
      </c>
      <c r="N1698" s="24">
        <v>1693</v>
      </c>
      <c r="O1698" s="24">
        <f t="shared" si="290"/>
        <v>14896.351411993504</v>
      </c>
      <c r="P1698" s="24">
        <f t="shared" si="287"/>
        <v>14896.351411993504</v>
      </c>
      <c r="Q1698" s="24">
        <f t="shared" si="288"/>
        <v>29542.665440000001</v>
      </c>
      <c r="R1698" s="24">
        <f t="shared" si="291"/>
        <v>0</v>
      </c>
      <c r="S1698" s="24">
        <f t="shared" si="292"/>
        <v>14646.314028006496</v>
      </c>
      <c r="T1698" s="24" t="str">
        <f t="shared" si="293"/>
        <v>charge</v>
      </c>
      <c r="V1698" s="24">
        <f t="shared" si="296"/>
        <v>0</v>
      </c>
      <c r="W1698" s="24">
        <f t="shared" si="294"/>
        <v>4000</v>
      </c>
      <c r="X1698" s="24">
        <f t="shared" si="297"/>
        <v>0</v>
      </c>
      <c r="Z1698" s="24">
        <f t="shared" si="295"/>
        <v>0</v>
      </c>
      <c r="AB1698" s="24">
        <f t="shared" si="289"/>
        <v>14646.314028006496</v>
      </c>
    </row>
    <row r="1699" x14ac:dyDescent="0.2">
      <c r="I1699" s="25">
        <v>1694</v>
      </c>
      <c r="J1699" s="29">
        <v>0.319439364</v>
      </c>
      <c r="L1699" s="25">
        <v>18497.056362819669</v>
      </c>
      <c r="N1699" s="25">
        <v>1694</v>
      </c>
      <c r="O1699" s="25">
        <f t="shared" si="290"/>
        <v>14705.159808441638</v>
      </c>
      <c r="P1699" s="25">
        <f t="shared" si="287"/>
        <v>14705.159808441638</v>
      </c>
      <c r="Q1699" s="25">
        <f t="shared" si="288"/>
        <v>25555.149120000002</v>
      </c>
      <c r="R1699" s="25">
        <f t="shared" si="291"/>
        <v>0</v>
      </c>
      <c r="S1699" s="25">
        <f t="shared" si="292"/>
        <v>10849.989311558364</v>
      </c>
      <c r="T1699" s="25" t="str">
        <f t="shared" si="293"/>
        <v>charge</v>
      </c>
      <c r="V1699" s="25">
        <f t="shared" si="296"/>
        <v>0</v>
      </c>
      <c r="W1699" s="25">
        <f t="shared" si="294"/>
        <v>4000</v>
      </c>
      <c r="X1699" s="25">
        <f t="shared" si="297"/>
        <v>0</v>
      </c>
      <c r="Z1699" s="25">
        <f t="shared" si="295"/>
        <v>0</v>
      </c>
      <c r="AB1699" s="25">
        <f t="shared" si="289"/>
        <v>10849.989311558364</v>
      </c>
    </row>
    <row r="1700" x14ac:dyDescent="0.2">
      <c r="I1700" s="24">
        <v>1695</v>
      </c>
      <c r="J1700" s="28">
        <v>0.162493157</v>
      </c>
      <c r="L1700" s="24">
        <v>18415.615611457823</v>
      </c>
      <c r="N1700" s="24">
        <v>1695</v>
      </c>
      <c r="O1700" s="24">
        <f t="shared" si="290"/>
        <v>14640.41441110897</v>
      </c>
      <c r="P1700" s="24">
        <f t="shared" si="287"/>
        <v>14640.41441110897</v>
      </c>
      <c r="Q1700" s="24">
        <f t="shared" si="288"/>
        <v>12999.45256</v>
      </c>
      <c r="R1700" s="24">
        <f t="shared" si="291"/>
        <v>1640.9618511089702</v>
      </c>
      <c r="S1700" s="24">
        <f t="shared" si="292"/>
        <v>0</v>
      </c>
      <c r="T1700" s="24" t="str">
        <f t="shared" si="293"/>
        <v>drain</v>
      </c>
      <c r="V1700" s="24">
        <f t="shared" si="296"/>
        <v>0</v>
      </c>
      <c r="W1700" s="24">
        <f t="shared" si="294"/>
        <v>2359.0381488910298</v>
      </c>
      <c r="X1700" s="24">
        <f t="shared" si="297"/>
        <v>1640.9618511089702</v>
      </c>
      <c r="Z1700" s="24">
        <f t="shared" si="295"/>
        <v>0</v>
      </c>
      <c r="AB1700" s="24">
        <f t="shared" si="289"/>
        <v>0</v>
      </c>
    </row>
    <row r="1701" x14ac:dyDescent="0.2">
      <c r="I1701" s="25">
        <v>1696</v>
      </c>
      <c r="J1701" s="29">
        <v>6.3081292999999997E-2</v>
      </c>
      <c r="L1701" s="25">
        <v>18632.00966825485</v>
      </c>
      <c r="N1701" s="25">
        <v>1696</v>
      </c>
      <c r="O1701" s="25">
        <f t="shared" si="290"/>
        <v>14812.447686262607</v>
      </c>
      <c r="P1701" s="25">
        <f t="shared" si="287"/>
        <v>14812.447686262607</v>
      </c>
      <c r="Q1701" s="25">
        <f t="shared" si="288"/>
        <v>5046.5034399999995</v>
      </c>
      <c r="R1701" s="25">
        <f t="shared" si="291"/>
        <v>9765.9442462626066</v>
      </c>
      <c r="S1701" s="25">
        <f t="shared" si="292"/>
        <v>0</v>
      </c>
      <c r="T1701" s="25" t="str">
        <f t="shared" si="293"/>
        <v>drain</v>
      </c>
      <c r="V1701" s="25">
        <f t="shared" si="296"/>
        <v>0</v>
      </c>
      <c r="W1701" s="25">
        <f t="shared" si="294"/>
        <v>0</v>
      </c>
      <c r="X1701" s="25">
        <f t="shared" si="297"/>
        <v>2359.0381488910298</v>
      </c>
      <c r="Z1701" s="25">
        <f t="shared" si="295"/>
        <v>7406.9060973715768</v>
      </c>
      <c r="AB1701" s="25">
        <f t="shared" si="289"/>
        <v>0</v>
      </c>
    </row>
    <row r="1702" x14ac:dyDescent="0.2">
      <c r="I1702" s="24">
        <v>1697</v>
      </c>
      <c r="J1702" s="28">
        <v>5.0652158000000003E-2</v>
      </c>
      <c r="L1702" s="24">
        <v>18741.073198604583</v>
      </c>
      <c r="N1702" s="24">
        <v>1697</v>
      </c>
      <c r="O1702" s="24">
        <f t="shared" si="290"/>
        <v>14899.153192890644</v>
      </c>
      <c r="P1702" s="24">
        <f t="shared" si="287"/>
        <v>14899.153192890644</v>
      </c>
      <c r="Q1702" s="24">
        <f t="shared" si="288"/>
        <v>4052.1726400000002</v>
      </c>
      <c r="R1702" s="24">
        <f t="shared" si="291"/>
        <v>10846.980552890644</v>
      </c>
      <c r="S1702" s="24">
        <f t="shared" si="292"/>
        <v>0</v>
      </c>
      <c r="T1702" s="24" t="str">
        <f t="shared" si="293"/>
        <v>drain</v>
      </c>
      <c r="V1702" s="24">
        <f t="shared" si="296"/>
        <v>0</v>
      </c>
      <c r="W1702" s="24">
        <f t="shared" si="294"/>
        <v>0</v>
      </c>
      <c r="X1702" s="24">
        <f t="shared" si="297"/>
        <v>0</v>
      </c>
      <c r="Z1702" s="24">
        <f t="shared" si="295"/>
        <v>10846.980552890644</v>
      </c>
      <c r="AB1702" s="24">
        <f t="shared" si="289"/>
        <v>0</v>
      </c>
    </row>
    <row r="1703" x14ac:dyDescent="0.2">
      <c r="I1703" s="25">
        <v>1698</v>
      </c>
      <c r="J1703" s="29">
        <v>0.12599843099999999</v>
      </c>
      <c r="L1703" s="25">
        <v>19182.881629085539</v>
      </c>
      <c r="N1703" s="25">
        <v>1698</v>
      </c>
      <c r="O1703" s="25">
        <f t="shared" si="290"/>
        <v>15250.390895123004</v>
      </c>
      <c r="P1703" s="25">
        <f t="shared" si="287"/>
        <v>15250.390895123004</v>
      </c>
      <c r="Q1703" s="25">
        <f t="shared" si="288"/>
        <v>10079.87448</v>
      </c>
      <c r="R1703" s="25">
        <f t="shared" si="291"/>
        <v>5170.5164151230038</v>
      </c>
      <c r="S1703" s="25">
        <f t="shared" si="292"/>
        <v>0</v>
      </c>
      <c r="T1703" s="25" t="str">
        <f t="shared" si="293"/>
        <v>drain</v>
      </c>
      <c r="V1703" s="25">
        <f t="shared" si="296"/>
        <v>0</v>
      </c>
      <c r="W1703" s="25">
        <f t="shared" si="294"/>
        <v>0</v>
      </c>
      <c r="X1703" s="25">
        <f t="shared" si="297"/>
        <v>0</v>
      </c>
      <c r="Z1703" s="25">
        <f t="shared" si="295"/>
        <v>5170.5164151230038</v>
      </c>
      <c r="AB1703" s="25">
        <f t="shared" si="289"/>
        <v>0</v>
      </c>
    </row>
    <row r="1704" x14ac:dyDescent="0.2">
      <c r="I1704" s="24">
        <v>1699</v>
      </c>
      <c r="J1704" s="28">
        <v>0</v>
      </c>
      <c r="L1704" s="24">
        <v>19803.07556438446</v>
      </c>
      <c r="N1704" s="24">
        <v>1699</v>
      </c>
      <c r="O1704" s="24">
        <f t="shared" si="290"/>
        <v>15743.445073685647</v>
      </c>
      <c r="P1704" s="24">
        <f t="shared" si="287"/>
        <v>15743.445073685647</v>
      </c>
      <c r="Q1704" s="24">
        <f t="shared" si="288"/>
        <v>0</v>
      </c>
      <c r="R1704" s="24">
        <f t="shared" si="291"/>
        <v>15743.445073685647</v>
      </c>
      <c r="S1704" s="24">
        <f t="shared" si="292"/>
        <v>0</v>
      </c>
      <c r="T1704" s="24" t="str">
        <f t="shared" si="293"/>
        <v>drain</v>
      </c>
      <c r="V1704" s="24">
        <f t="shared" si="296"/>
        <v>0</v>
      </c>
      <c r="W1704" s="24">
        <f t="shared" si="294"/>
        <v>0</v>
      </c>
      <c r="X1704" s="24">
        <f t="shared" si="297"/>
        <v>0</v>
      </c>
      <c r="Z1704" s="24">
        <f t="shared" si="295"/>
        <v>15743.445073685647</v>
      </c>
      <c r="AB1704" s="24">
        <f t="shared" si="289"/>
        <v>0</v>
      </c>
    </row>
    <row r="1705" x14ac:dyDescent="0.2">
      <c r="I1705" s="25">
        <v>1700</v>
      </c>
      <c r="J1705" s="29">
        <v>0</v>
      </c>
      <c r="L1705" s="25">
        <v>19779.059098386762</v>
      </c>
      <c r="N1705" s="25">
        <v>1700</v>
      </c>
      <c r="O1705" s="25">
        <f t="shared" si="290"/>
        <v>15724.351983217477</v>
      </c>
      <c r="P1705" s="25">
        <f t="shared" si="287"/>
        <v>15724.351983217477</v>
      </c>
      <c r="Q1705" s="25">
        <f t="shared" si="288"/>
        <v>0</v>
      </c>
      <c r="R1705" s="25">
        <f t="shared" si="291"/>
        <v>15724.351983217477</v>
      </c>
      <c r="S1705" s="25">
        <f t="shared" si="292"/>
        <v>0</v>
      </c>
      <c r="T1705" s="25" t="str">
        <f t="shared" si="293"/>
        <v>drain</v>
      </c>
      <c r="V1705" s="25">
        <f t="shared" si="296"/>
        <v>0</v>
      </c>
      <c r="W1705" s="25">
        <f t="shared" si="294"/>
        <v>0</v>
      </c>
      <c r="X1705" s="25">
        <f t="shared" si="297"/>
        <v>0</v>
      </c>
      <c r="Z1705" s="25">
        <f t="shared" si="295"/>
        <v>15724.351983217477</v>
      </c>
      <c r="AB1705" s="25">
        <f t="shared" si="289"/>
        <v>0</v>
      </c>
    </row>
    <row r="1706" x14ac:dyDescent="0.2">
      <c r="I1706" s="24">
        <v>1701</v>
      </c>
      <c r="J1706" s="28">
        <v>0</v>
      </c>
      <c r="L1706" s="24">
        <v>18850.22072880268</v>
      </c>
      <c r="N1706" s="24">
        <v>1701</v>
      </c>
      <c r="O1706" s="24">
        <f t="shared" si="290"/>
        <v>14985.925479398131</v>
      </c>
      <c r="P1706" s="24">
        <f t="shared" si="287"/>
        <v>14985.925479398131</v>
      </c>
      <c r="Q1706" s="24">
        <f t="shared" si="288"/>
        <v>0</v>
      </c>
      <c r="R1706" s="24">
        <f t="shared" si="291"/>
        <v>14985.925479398131</v>
      </c>
      <c r="S1706" s="24">
        <f t="shared" si="292"/>
        <v>0</v>
      </c>
      <c r="T1706" s="24" t="str">
        <f t="shared" si="293"/>
        <v>drain</v>
      </c>
      <c r="V1706" s="24">
        <f t="shared" si="296"/>
        <v>0</v>
      </c>
      <c r="W1706" s="24">
        <f t="shared" si="294"/>
        <v>0</v>
      </c>
      <c r="X1706" s="24">
        <f t="shared" si="297"/>
        <v>0</v>
      </c>
      <c r="Z1706" s="24">
        <f t="shared" si="295"/>
        <v>14985.925479398131</v>
      </c>
      <c r="AB1706" s="24">
        <f t="shared" si="289"/>
        <v>0</v>
      </c>
    </row>
    <row r="1707" x14ac:dyDescent="0.2">
      <c r="I1707" s="25">
        <v>1702</v>
      </c>
      <c r="J1707" s="29">
        <v>0</v>
      </c>
      <c r="L1707" s="25">
        <v>18235.146834945677</v>
      </c>
      <c r="N1707" s="25">
        <v>1702</v>
      </c>
      <c r="O1707" s="25">
        <f t="shared" si="290"/>
        <v>14496.941733781814</v>
      </c>
      <c r="P1707" s="25">
        <f t="shared" si="287"/>
        <v>14496.941733781814</v>
      </c>
      <c r="Q1707" s="25">
        <f t="shared" si="288"/>
        <v>0</v>
      </c>
      <c r="R1707" s="25">
        <f t="shared" si="291"/>
        <v>14496.941733781814</v>
      </c>
      <c r="S1707" s="25">
        <f t="shared" si="292"/>
        <v>0</v>
      </c>
      <c r="T1707" s="25" t="str">
        <f t="shared" si="293"/>
        <v>drain</v>
      </c>
      <c r="V1707" s="25">
        <f t="shared" si="296"/>
        <v>0</v>
      </c>
      <c r="W1707" s="25">
        <f t="shared" si="294"/>
        <v>0</v>
      </c>
      <c r="X1707" s="25">
        <f t="shared" si="297"/>
        <v>0</v>
      </c>
      <c r="Z1707" s="25">
        <f t="shared" si="295"/>
        <v>14496.941733781814</v>
      </c>
      <c r="AB1707" s="25">
        <f t="shared" si="289"/>
        <v>0</v>
      </c>
    </row>
    <row r="1708" x14ac:dyDescent="0.2">
      <c r="I1708" s="24">
        <v>1703</v>
      </c>
      <c r="J1708" s="28">
        <v>0</v>
      </c>
      <c r="L1708" s="24">
        <v>17524.593811511993</v>
      </c>
      <c r="N1708" s="24">
        <v>1703</v>
      </c>
      <c r="O1708" s="24">
        <f t="shared" si="290"/>
        <v>13932.052080152036</v>
      </c>
      <c r="P1708" s="24">
        <f t="shared" si="287"/>
        <v>13932.052080152036</v>
      </c>
      <c r="Q1708" s="24">
        <f t="shared" si="288"/>
        <v>0</v>
      </c>
      <c r="R1708" s="24">
        <f t="shared" si="291"/>
        <v>13932.052080152036</v>
      </c>
      <c r="S1708" s="24">
        <f t="shared" si="292"/>
        <v>0</v>
      </c>
      <c r="T1708" s="24" t="str">
        <f t="shared" si="293"/>
        <v>drain</v>
      </c>
      <c r="V1708" s="24">
        <f t="shared" si="296"/>
        <v>0</v>
      </c>
      <c r="W1708" s="24">
        <f t="shared" si="294"/>
        <v>0</v>
      </c>
      <c r="X1708" s="24">
        <f t="shared" si="297"/>
        <v>0</v>
      </c>
      <c r="Z1708" s="24">
        <f t="shared" si="295"/>
        <v>13932.052080152036</v>
      </c>
      <c r="AB1708" s="24">
        <f t="shared" si="289"/>
        <v>0</v>
      </c>
    </row>
    <row r="1709" x14ac:dyDescent="0.2">
      <c r="I1709" s="25">
        <v>1704</v>
      </c>
      <c r="J1709" s="29">
        <v>0</v>
      </c>
      <c r="L1709" s="25">
        <v>16520.345271873473</v>
      </c>
      <c r="N1709" s="25">
        <v>1704</v>
      </c>
      <c r="O1709" s="25">
        <f t="shared" si="290"/>
        <v>13133.674491139413</v>
      </c>
      <c r="P1709" s="25">
        <f t="shared" si="287"/>
        <v>13133.674491139413</v>
      </c>
      <c r="Q1709" s="25">
        <f t="shared" si="288"/>
        <v>0</v>
      </c>
      <c r="R1709" s="25">
        <f t="shared" si="291"/>
        <v>13133.674491139413</v>
      </c>
      <c r="S1709" s="25">
        <f t="shared" si="292"/>
        <v>0</v>
      </c>
      <c r="T1709" s="25" t="str">
        <f t="shared" si="293"/>
        <v>drain</v>
      </c>
      <c r="V1709" s="25">
        <f t="shared" si="296"/>
        <v>0</v>
      </c>
      <c r="W1709" s="25">
        <f t="shared" si="294"/>
        <v>0</v>
      </c>
      <c r="X1709" s="25">
        <f t="shared" si="297"/>
        <v>0</v>
      </c>
      <c r="Z1709" s="25">
        <f t="shared" si="295"/>
        <v>13133.674491139413</v>
      </c>
      <c r="AB1709" s="25">
        <f t="shared" si="289"/>
        <v>0</v>
      </c>
    </row>
    <row r="1710" x14ac:dyDescent="0.2">
      <c r="I1710" s="24">
        <v>1705</v>
      </c>
      <c r="J1710" s="28">
        <v>0</v>
      </c>
      <c r="L1710" s="24">
        <v>15324.898011088369</v>
      </c>
      <c r="N1710" s="24">
        <v>1705</v>
      </c>
      <c r="O1710" s="24">
        <f t="shared" si="290"/>
        <v>12183.293918815254</v>
      </c>
      <c r="P1710" s="24">
        <f t="shared" si="287"/>
        <v>12183.293918815254</v>
      </c>
      <c r="Q1710" s="24">
        <f t="shared" si="288"/>
        <v>0</v>
      </c>
      <c r="R1710" s="24">
        <f t="shared" si="291"/>
        <v>12183.293918815254</v>
      </c>
      <c r="S1710" s="24">
        <f t="shared" si="292"/>
        <v>0</v>
      </c>
      <c r="T1710" s="24" t="str">
        <f t="shared" si="293"/>
        <v>drain</v>
      </c>
      <c r="V1710" s="24">
        <f t="shared" si="296"/>
        <v>0</v>
      </c>
      <c r="W1710" s="24">
        <f t="shared" si="294"/>
        <v>0</v>
      </c>
      <c r="X1710" s="24">
        <f t="shared" si="297"/>
        <v>0</v>
      </c>
      <c r="Z1710" s="24">
        <f t="shared" si="295"/>
        <v>12183.293918815254</v>
      </c>
      <c r="AB1710" s="24">
        <f t="shared" si="289"/>
        <v>0</v>
      </c>
    </row>
    <row r="1711" x14ac:dyDescent="0.2">
      <c r="I1711" s="25">
        <v>1706</v>
      </c>
      <c r="J1711" s="29">
        <v>0</v>
      </c>
      <c r="L1711" s="25">
        <v>14086.958404064177</v>
      </c>
      <c r="N1711" s="25">
        <v>1706</v>
      </c>
      <c r="O1711" s="25">
        <f t="shared" si="290"/>
        <v>11199.131931231021</v>
      </c>
      <c r="P1711" s="25">
        <f t="shared" si="287"/>
        <v>11199.131931231021</v>
      </c>
      <c r="Q1711" s="25">
        <f t="shared" si="288"/>
        <v>0</v>
      </c>
      <c r="R1711" s="25">
        <f t="shared" si="291"/>
        <v>11199.131931231021</v>
      </c>
      <c r="S1711" s="25">
        <f t="shared" si="292"/>
        <v>0</v>
      </c>
      <c r="T1711" s="25" t="str">
        <f t="shared" si="293"/>
        <v>drain</v>
      </c>
      <c r="V1711" s="25">
        <f t="shared" si="296"/>
        <v>0</v>
      </c>
      <c r="W1711" s="25">
        <f t="shared" si="294"/>
        <v>0</v>
      </c>
      <c r="X1711" s="25">
        <f t="shared" si="297"/>
        <v>0</v>
      </c>
      <c r="Z1711" s="25">
        <f t="shared" si="295"/>
        <v>11199.131931231021</v>
      </c>
      <c r="AB1711" s="25">
        <f t="shared" si="289"/>
        <v>0</v>
      </c>
    </row>
    <row r="1712" x14ac:dyDescent="0.2">
      <c r="I1712" s="24">
        <v>1707</v>
      </c>
      <c r="J1712" s="28">
        <v>0</v>
      </c>
      <c r="L1712" s="24">
        <v>13369.866697931289</v>
      </c>
      <c r="N1712" s="24">
        <v>1707</v>
      </c>
      <c r="O1712" s="24">
        <f t="shared" si="290"/>
        <v>10629.044024855375</v>
      </c>
      <c r="P1712" s="24">
        <f t="shared" si="287"/>
        <v>10629.044024855375</v>
      </c>
      <c r="Q1712" s="24">
        <f t="shared" si="288"/>
        <v>0</v>
      </c>
      <c r="R1712" s="24">
        <f t="shared" si="291"/>
        <v>10629.044024855375</v>
      </c>
      <c r="S1712" s="24">
        <f t="shared" si="292"/>
        <v>0</v>
      </c>
      <c r="T1712" s="24" t="str">
        <f t="shared" si="293"/>
        <v>drain</v>
      </c>
      <c r="V1712" s="24">
        <f t="shared" si="296"/>
        <v>0</v>
      </c>
      <c r="W1712" s="24">
        <f t="shared" si="294"/>
        <v>0</v>
      </c>
      <c r="X1712" s="24">
        <f t="shared" si="297"/>
        <v>0</v>
      </c>
      <c r="Z1712" s="24">
        <f t="shared" si="295"/>
        <v>10629.044024855375</v>
      </c>
      <c r="AB1712" s="24">
        <f t="shared" si="289"/>
        <v>0</v>
      </c>
    </row>
    <row r="1713" x14ac:dyDescent="0.2">
      <c r="I1713" s="25">
        <v>1708</v>
      </c>
      <c r="J1713" s="29">
        <v>0</v>
      </c>
      <c r="L1713" s="25">
        <v>12898.272604370117</v>
      </c>
      <c r="N1713" s="25">
        <v>1708</v>
      </c>
      <c r="O1713" s="25">
        <f t="shared" si="290"/>
        <v>10254.126720474243</v>
      </c>
      <c r="P1713" s="25">
        <f t="shared" si="287"/>
        <v>10254.126720474243</v>
      </c>
      <c r="Q1713" s="25">
        <f t="shared" si="288"/>
        <v>0</v>
      </c>
      <c r="R1713" s="25">
        <f t="shared" si="291"/>
        <v>10254.126720474243</v>
      </c>
      <c r="S1713" s="25">
        <f t="shared" si="292"/>
        <v>0</v>
      </c>
      <c r="T1713" s="25" t="str">
        <f t="shared" si="293"/>
        <v>drain</v>
      </c>
      <c r="V1713" s="25">
        <f t="shared" si="296"/>
        <v>0</v>
      </c>
      <c r="W1713" s="25">
        <f t="shared" si="294"/>
        <v>0</v>
      </c>
      <c r="X1713" s="25">
        <f t="shared" si="297"/>
        <v>0</v>
      </c>
      <c r="Z1713" s="25">
        <f t="shared" si="295"/>
        <v>10254.126720474243</v>
      </c>
      <c r="AB1713" s="25">
        <f t="shared" si="289"/>
        <v>0</v>
      </c>
    </row>
    <row r="1714" x14ac:dyDescent="0.2">
      <c r="I1714" s="24">
        <v>1709</v>
      </c>
      <c r="J1714" s="28">
        <v>0</v>
      </c>
      <c r="L1714" s="24">
        <v>12924.711889362334</v>
      </c>
      <c r="N1714" s="24">
        <v>1709</v>
      </c>
      <c r="O1714" s="24">
        <f t="shared" si="290"/>
        <v>10275.145952043056</v>
      </c>
      <c r="P1714" s="24">
        <f t="shared" si="287"/>
        <v>10275.145952043056</v>
      </c>
      <c r="Q1714" s="24">
        <f t="shared" si="288"/>
        <v>0</v>
      </c>
      <c r="R1714" s="24">
        <f t="shared" si="291"/>
        <v>10275.145952043056</v>
      </c>
      <c r="S1714" s="24">
        <f t="shared" si="292"/>
        <v>0</v>
      </c>
      <c r="T1714" s="24" t="str">
        <f t="shared" si="293"/>
        <v>drain</v>
      </c>
      <c r="V1714" s="24">
        <f t="shared" si="296"/>
        <v>0</v>
      </c>
      <c r="W1714" s="24">
        <f t="shared" si="294"/>
        <v>0</v>
      </c>
      <c r="X1714" s="24">
        <f t="shared" si="297"/>
        <v>0</v>
      </c>
      <c r="Z1714" s="24">
        <f t="shared" si="295"/>
        <v>10275.145952043056</v>
      </c>
      <c r="AB1714" s="24">
        <f t="shared" si="289"/>
        <v>0</v>
      </c>
    </row>
    <row r="1715" x14ac:dyDescent="0.2">
      <c r="I1715" s="25">
        <v>1710</v>
      </c>
      <c r="J1715" s="29">
        <v>0</v>
      </c>
      <c r="L1715" s="25">
        <v>13264.298689365385</v>
      </c>
      <c r="N1715" s="25">
        <v>1710</v>
      </c>
      <c r="O1715" s="25">
        <f t="shared" si="290"/>
        <v>10545.117458045481</v>
      </c>
      <c r="P1715" s="25">
        <f t="shared" si="287"/>
        <v>10545.117458045481</v>
      </c>
      <c r="Q1715" s="25">
        <f t="shared" si="288"/>
        <v>0</v>
      </c>
      <c r="R1715" s="25">
        <f t="shared" si="291"/>
        <v>10545.117458045481</v>
      </c>
      <c r="S1715" s="25">
        <f t="shared" si="292"/>
        <v>0</v>
      </c>
      <c r="T1715" s="25" t="str">
        <f t="shared" si="293"/>
        <v>drain</v>
      </c>
      <c r="V1715" s="25">
        <f t="shared" si="296"/>
        <v>0</v>
      </c>
      <c r="W1715" s="25">
        <f t="shared" si="294"/>
        <v>0</v>
      </c>
      <c r="X1715" s="25">
        <f t="shared" si="297"/>
        <v>0</v>
      </c>
      <c r="Z1715" s="25">
        <f t="shared" si="295"/>
        <v>10545.117458045481</v>
      </c>
      <c r="AB1715" s="25">
        <f t="shared" si="289"/>
        <v>0</v>
      </c>
    </row>
    <row r="1716" x14ac:dyDescent="0.2">
      <c r="I1716" s="24">
        <v>1711</v>
      </c>
      <c r="J1716" s="28">
        <v>0</v>
      </c>
      <c r="L1716" s="24">
        <v>13255.830288600921</v>
      </c>
      <c r="N1716" s="24">
        <v>1711</v>
      </c>
      <c r="O1716" s="24">
        <f t="shared" si="290"/>
        <v>10538.385079437732</v>
      </c>
      <c r="P1716" s="24">
        <f t="shared" si="287"/>
        <v>10538.385079437732</v>
      </c>
      <c r="Q1716" s="24">
        <f t="shared" si="288"/>
        <v>0</v>
      </c>
      <c r="R1716" s="24">
        <f t="shared" si="291"/>
        <v>10538.385079437732</v>
      </c>
      <c r="S1716" s="24">
        <f t="shared" si="292"/>
        <v>0</v>
      </c>
      <c r="T1716" s="24" t="str">
        <f t="shared" si="293"/>
        <v>drain</v>
      </c>
      <c r="V1716" s="24">
        <f t="shared" si="296"/>
        <v>0</v>
      </c>
      <c r="W1716" s="24">
        <f t="shared" si="294"/>
        <v>0</v>
      </c>
      <c r="X1716" s="24">
        <f t="shared" si="297"/>
        <v>0</v>
      </c>
      <c r="Z1716" s="24">
        <f t="shared" si="295"/>
        <v>10538.385079437732</v>
      </c>
      <c r="AB1716" s="24">
        <f t="shared" si="289"/>
        <v>0</v>
      </c>
    </row>
    <row r="1717" x14ac:dyDescent="0.2">
      <c r="I1717" s="25">
        <v>1712</v>
      </c>
      <c r="J1717" s="29">
        <v>9.9919199999999996E-3</v>
      </c>
      <c r="L1717" s="25">
        <v>13563.408010959623</v>
      </c>
      <c r="N1717" s="25">
        <v>1712</v>
      </c>
      <c r="O1717" s="25">
        <f t="shared" si="290"/>
        <v>10782.909368712901</v>
      </c>
      <c r="P1717" s="25">
        <f t="shared" si="287"/>
        <v>10782.909368712901</v>
      </c>
      <c r="Q1717" s="25">
        <f t="shared" si="288"/>
        <v>799.35359999999991</v>
      </c>
      <c r="R1717" s="25">
        <f t="shared" si="291"/>
        <v>9983.5557687129003</v>
      </c>
      <c r="S1717" s="25">
        <f t="shared" si="292"/>
        <v>0</v>
      </c>
      <c r="T1717" s="25" t="str">
        <f t="shared" si="293"/>
        <v>drain</v>
      </c>
      <c r="V1717" s="25">
        <f t="shared" si="296"/>
        <v>0</v>
      </c>
      <c r="W1717" s="25">
        <f t="shared" si="294"/>
        <v>0</v>
      </c>
      <c r="X1717" s="25">
        <f t="shared" si="297"/>
        <v>0</v>
      </c>
      <c r="Z1717" s="25">
        <f t="shared" si="295"/>
        <v>9983.5557687129003</v>
      </c>
      <c r="AB1717" s="25">
        <f t="shared" si="289"/>
        <v>0</v>
      </c>
    </row>
    <row r="1718" x14ac:dyDescent="0.2">
      <c r="I1718" s="24">
        <v>1713</v>
      </c>
      <c r="J1718" s="28">
        <v>4.8681808E-2</v>
      </c>
      <c r="L1718" s="24">
        <v>14400.179182529448</v>
      </c>
      <c r="N1718" s="24">
        <v>1713</v>
      </c>
      <c r="O1718" s="24">
        <f t="shared" si="290"/>
        <v>11448.142450110912</v>
      </c>
      <c r="P1718" s="24">
        <f t="shared" si="287"/>
        <v>11448.142450110912</v>
      </c>
      <c r="Q1718" s="24">
        <f t="shared" si="288"/>
        <v>3894.5446400000001</v>
      </c>
      <c r="R1718" s="24">
        <f t="shared" si="291"/>
        <v>7553.5978101109122</v>
      </c>
      <c r="S1718" s="24">
        <f t="shared" si="292"/>
        <v>0</v>
      </c>
      <c r="T1718" s="24" t="str">
        <f t="shared" si="293"/>
        <v>drain</v>
      </c>
      <c r="V1718" s="24">
        <f t="shared" si="296"/>
        <v>0</v>
      </c>
      <c r="W1718" s="24">
        <f t="shared" si="294"/>
        <v>0</v>
      </c>
      <c r="X1718" s="24">
        <f t="shared" si="297"/>
        <v>0</v>
      </c>
      <c r="Z1718" s="24">
        <f t="shared" si="295"/>
        <v>7553.5978101109122</v>
      </c>
      <c r="AB1718" s="24">
        <f t="shared" si="289"/>
        <v>0</v>
      </c>
    </row>
    <row r="1719" x14ac:dyDescent="0.2">
      <c r="I1719" s="25">
        <v>1714</v>
      </c>
      <c r="J1719" s="29">
        <v>0.18711166099999998</v>
      </c>
      <c r="L1719" s="25">
        <v>15445.0484044075</v>
      </c>
      <c r="N1719" s="25">
        <v>1714</v>
      </c>
      <c r="O1719" s="25">
        <f t="shared" si="290"/>
        <v>12278.813481503963</v>
      </c>
      <c r="P1719" s="25">
        <f t="shared" si="287"/>
        <v>12278.813481503963</v>
      </c>
      <c r="Q1719" s="25">
        <f t="shared" si="288"/>
        <v>14968.932879999998</v>
      </c>
      <c r="R1719" s="25">
        <f t="shared" si="291"/>
        <v>0</v>
      </c>
      <c r="S1719" s="25">
        <f t="shared" si="292"/>
        <v>2690.1193984960355</v>
      </c>
      <c r="T1719" s="25" t="str">
        <f t="shared" si="293"/>
        <v>charge</v>
      </c>
      <c r="V1719" s="25">
        <f t="shared" si="296"/>
        <v>2421.107458646432</v>
      </c>
      <c r="W1719" s="25">
        <f t="shared" si="294"/>
        <v>2421.107458646432</v>
      </c>
      <c r="X1719" s="25">
        <f t="shared" si="297"/>
        <v>0</v>
      </c>
      <c r="Z1719" s="25">
        <f t="shared" si="295"/>
        <v>0</v>
      </c>
      <c r="AB1719" s="25">
        <f t="shared" si="289"/>
        <v>269.01193984960355</v>
      </c>
    </row>
    <row r="1720" x14ac:dyDescent="0.2">
      <c r="I1720" s="24">
        <v>1715</v>
      </c>
      <c r="J1720" s="28">
        <v>0.49061700000000003</v>
      </c>
      <c r="L1720" s="24">
        <v>16250.890270614624</v>
      </c>
      <c r="N1720" s="24">
        <v>1715</v>
      </c>
      <c r="O1720" s="24">
        <f t="shared" si="290"/>
        <v>12919.457765138626</v>
      </c>
      <c r="P1720" s="24">
        <f t="shared" si="287"/>
        <v>12919.457765138626</v>
      </c>
      <c r="Q1720" s="24">
        <f t="shared" si="288"/>
        <v>39249.360000000001</v>
      </c>
      <c r="R1720" s="24">
        <f t="shared" si="291"/>
        <v>0</v>
      </c>
      <c r="S1720" s="24">
        <f t="shared" si="292"/>
        <v>26329.902234861373</v>
      </c>
      <c r="T1720" s="24" t="str">
        <f t="shared" si="293"/>
        <v>charge</v>
      </c>
      <c r="V1720" s="24">
        <f t="shared" si="296"/>
        <v>1578.892541353568</v>
      </c>
      <c r="W1720" s="24">
        <f t="shared" si="294"/>
        <v>4000</v>
      </c>
      <c r="X1720" s="24">
        <f t="shared" si="297"/>
        <v>0</v>
      </c>
      <c r="Z1720" s="24">
        <f t="shared" si="295"/>
        <v>0</v>
      </c>
      <c r="AB1720" s="24">
        <f t="shared" si="289"/>
        <v>24751.009693507804</v>
      </c>
    </row>
    <row r="1721" x14ac:dyDescent="0.2">
      <c r="I1721" s="25">
        <v>1716</v>
      </c>
      <c r="J1721" s="29">
        <v>0.69175006000000006</v>
      </c>
      <c r="L1721" s="25">
        <v>16031.587360095977</v>
      </c>
      <c r="N1721" s="25">
        <v>1716</v>
      </c>
      <c r="O1721" s="25">
        <f t="shared" si="290"/>
        <v>12745.111951276302</v>
      </c>
      <c r="P1721" s="25">
        <f t="shared" si="287"/>
        <v>12745.111951276302</v>
      </c>
      <c r="Q1721" s="25">
        <f t="shared" si="288"/>
        <v>55340.004800000002</v>
      </c>
      <c r="R1721" s="25">
        <f t="shared" si="291"/>
        <v>0</v>
      </c>
      <c r="S1721" s="25">
        <f t="shared" si="292"/>
        <v>42594.892848723699</v>
      </c>
      <c r="T1721" s="25" t="str">
        <f t="shared" si="293"/>
        <v>charge</v>
      </c>
      <c r="V1721" s="25">
        <f t="shared" si="296"/>
        <v>0</v>
      </c>
      <c r="W1721" s="25">
        <f t="shared" si="294"/>
        <v>4000</v>
      </c>
      <c r="X1721" s="25">
        <f t="shared" si="297"/>
        <v>0</v>
      </c>
      <c r="Z1721" s="25">
        <f t="shared" si="295"/>
        <v>0</v>
      </c>
      <c r="AB1721" s="25">
        <f t="shared" si="289"/>
        <v>42594.892848723699</v>
      </c>
    </row>
    <row r="1722" x14ac:dyDescent="0.2">
      <c r="I1722" s="24">
        <v>1717</v>
      </c>
      <c r="J1722" s="28">
        <v>0.71983917600000003</v>
      </c>
      <c r="L1722" s="24">
        <v>15802.634678077697</v>
      </c>
      <c r="N1722" s="24">
        <v>1717</v>
      </c>
      <c r="O1722" s="24">
        <f t="shared" si="290"/>
        <v>12563.094569071769</v>
      </c>
      <c r="P1722" s="24">
        <f t="shared" si="287"/>
        <v>12563.094569071769</v>
      </c>
      <c r="Q1722" s="24">
        <f t="shared" si="288"/>
        <v>57587.134080000003</v>
      </c>
      <c r="R1722" s="24">
        <f t="shared" si="291"/>
        <v>0</v>
      </c>
      <c r="S1722" s="24">
        <f t="shared" si="292"/>
        <v>45024.039510928233</v>
      </c>
      <c r="T1722" s="24" t="str">
        <f t="shared" si="293"/>
        <v>charge</v>
      </c>
      <c r="V1722" s="24">
        <f t="shared" si="296"/>
        <v>0</v>
      </c>
      <c r="W1722" s="24">
        <f t="shared" si="294"/>
        <v>4000</v>
      </c>
      <c r="X1722" s="24">
        <f t="shared" si="297"/>
        <v>0</v>
      </c>
      <c r="Z1722" s="24">
        <f t="shared" si="295"/>
        <v>0</v>
      </c>
      <c r="AB1722" s="24">
        <f t="shared" si="289"/>
        <v>45024.039510928233</v>
      </c>
    </row>
    <row r="1723" x14ac:dyDescent="0.2">
      <c r="I1723" s="25">
        <v>1718</v>
      </c>
      <c r="J1723" s="29">
        <v>0.71915568799999996</v>
      </c>
      <c r="L1723" s="25">
        <v>15505.413860702514</v>
      </c>
      <c r="N1723" s="25">
        <v>1718</v>
      </c>
      <c r="O1723" s="25">
        <f t="shared" si="290"/>
        <v>12326.804019258499</v>
      </c>
      <c r="P1723" s="25">
        <f t="shared" si="287"/>
        <v>12326.804019258499</v>
      </c>
      <c r="Q1723" s="25">
        <f t="shared" si="288"/>
        <v>57532.455039999993</v>
      </c>
      <c r="R1723" s="25">
        <f t="shared" si="291"/>
        <v>0</v>
      </c>
      <c r="S1723" s="25">
        <f t="shared" si="292"/>
        <v>45205.651020741498</v>
      </c>
      <c r="T1723" s="25" t="str">
        <f t="shared" si="293"/>
        <v>charge</v>
      </c>
      <c r="V1723" s="25">
        <f t="shared" si="296"/>
        <v>0</v>
      </c>
      <c r="W1723" s="25">
        <f t="shared" si="294"/>
        <v>4000</v>
      </c>
      <c r="X1723" s="25">
        <f t="shared" si="297"/>
        <v>0</v>
      </c>
      <c r="Z1723" s="25">
        <f t="shared" si="295"/>
        <v>0</v>
      </c>
      <c r="AB1723" s="25">
        <f t="shared" si="289"/>
        <v>45205.651020741498</v>
      </c>
    </row>
    <row r="1724" x14ac:dyDescent="0.2">
      <c r="I1724" s="24">
        <v>1719</v>
      </c>
      <c r="J1724" s="28">
        <v>0.66244554700000002</v>
      </c>
      <c r="L1724" s="24">
        <v>15321.155018138885</v>
      </c>
      <c r="N1724" s="24">
        <v>1719</v>
      </c>
      <c r="O1724" s="24">
        <f t="shared" si="290"/>
        <v>12180.318239420414</v>
      </c>
      <c r="P1724" s="24">
        <f t="shared" si="287"/>
        <v>12180.318239420414</v>
      </c>
      <c r="Q1724" s="24">
        <f t="shared" si="288"/>
        <v>52995.643759999999</v>
      </c>
      <c r="R1724" s="24">
        <f t="shared" si="291"/>
        <v>0</v>
      </c>
      <c r="S1724" s="24">
        <f t="shared" si="292"/>
        <v>40815.325520579587</v>
      </c>
      <c r="T1724" s="24" t="str">
        <f t="shared" si="293"/>
        <v>charge</v>
      </c>
      <c r="V1724" s="24">
        <f t="shared" si="296"/>
        <v>0</v>
      </c>
      <c r="W1724" s="24">
        <f t="shared" si="294"/>
        <v>4000</v>
      </c>
      <c r="X1724" s="24">
        <f t="shared" si="297"/>
        <v>0</v>
      </c>
      <c r="Z1724" s="24">
        <f t="shared" si="295"/>
        <v>0</v>
      </c>
      <c r="AB1724" s="24">
        <f t="shared" si="289"/>
        <v>40815.325520579587</v>
      </c>
    </row>
    <row r="1725" x14ac:dyDescent="0.2">
      <c r="I1725" s="25">
        <v>1720</v>
      </c>
      <c r="J1725" s="29">
        <v>0.72389555400000005</v>
      </c>
      <c r="L1725" s="25">
        <v>15004.225451946257</v>
      </c>
      <c r="N1725" s="25">
        <v>1720</v>
      </c>
      <c r="O1725" s="25">
        <f t="shared" si="290"/>
        <v>11928.359234297275</v>
      </c>
      <c r="P1725" s="25">
        <f t="shared" si="287"/>
        <v>11928.359234297275</v>
      </c>
      <c r="Q1725" s="25">
        <f t="shared" si="288"/>
        <v>57911.644320000007</v>
      </c>
      <c r="R1725" s="25">
        <f t="shared" si="291"/>
        <v>0</v>
      </c>
      <c r="S1725" s="25">
        <f t="shared" si="292"/>
        <v>45983.28508570273</v>
      </c>
      <c r="T1725" s="25" t="str">
        <f t="shared" si="293"/>
        <v>charge</v>
      </c>
      <c r="V1725" s="25">
        <f t="shared" si="296"/>
        <v>0</v>
      </c>
      <c r="W1725" s="25">
        <f t="shared" si="294"/>
        <v>4000</v>
      </c>
      <c r="X1725" s="25">
        <f t="shared" si="297"/>
        <v>0</v>
      </c>
      <c r="Z1725" s="25">
        <f t="shared" si="295"/>
        <v>0</v>
      </c>
      <c r="AB1725" s="25">
        <f t="shared" si="289"/>
        <v>45983.28508570273</v>
      </c>
    </row>
    <row r="1726" x14ac:dyDescent="0.2">
      <c r="I1726" s="24">
        <v>1721</v>
      </c>
      <c r="J1726" s="28">
        <v>0.60409514899999994</v>
      </c>
      <c r="L1726" s="24">
        <v>14868.305398368835</v>
      </c>
      <c r="N1726" s="24">
        <v>1721</v>
      </c>
      <c r="O1726" s="24">
        <f t="shared" si="290"/>
        <v>11820.302791703225</v>
      </c>
      <c r="P1726" s="24">
        <f t="shared" si="287"/>
        <v>11820.302791703225</v>
      </c>
      <c r="Q1726" s="24">
        <f t="shared" si="288"/>
        <v>48327.611919999996</v>
      </c>
      <c r="R1726" s="24">
        <f t="shared" si="291"/>
        <v>0</v>
      </c>
      <c r="S1726" s="24">
        <f t="shared" si="292"/>
        <v>36507.309128296773</v>
      </c>
      <c r="T1726" s="24" t="str">
        <f t="shared" si="293"/>
        <v>charge</v>
      </c>
      <c r="V1726" s="24">
        <f t="shared" si="296"/>
        <v>0</v>
      </c>
      <c r="W1726" s="24">
        <f t="shared" si="294"/>
        <v>4000</v>
      </c>
      <c r="X1726" s="24">
        <f t="shared" si="297"/>
        <v>0</v>
      </c>
      <c r="Z1726" s="24">
        <f t="shared" si="295"/>
        <v>0</v>
      </c>
      <c r="AB1726" s="24">
        <f t="shared" si="289"/>
        <v>36507.309128296773</v>
      </c>
    </row>
    <row r="1727" x14ac:dyDescent="0.2">
      <c r="I1727" s="25">
        <v>1722</v>
      </c>
      <c r="J1727" s="29">
        <v>7.8198236000000004E-2</v>
      </c>
      <c r="L1727" s="25">
        <v>15883.513201904296</v>
      </c>
      <c r="N1727" s="25">
        <v>1722</v>
      </c>
      <c r="O1727" s="25">
        <f t="shared" si="290"/>
        <v>12627.392995513916</v>
      </c>
      <c r="P1727" s="25">
        <f t="shared" si="287"/>
        <v>12627.392995513916</v>
      </c>
      <c r="Q1727" s="25">
        <f t="shared" si="288"/>
        <v>6255.8588800000007</v>
      </c>
      <c r="R1727" s="25">
        <f t="shared" si="291"/>
        <v>6371.5341155139149</v>
      </c>
      <c r="S1727" s="25">
        <f t="shared" si="292"/>
        <v>0</v>
      </c>
      <c r="T1727" s="25" t="str">
        <f t="shared" si="293"/>
        <v>drain</v>
      </c>
      <c r="V1727" s="25">
        <f t="shared" si="296"/>
        <v>0</v>
      </c>
      <c r="W1727" s="25">
        <f t="shared" si="294"/>
        <v>0</v>
      </c>
      <c r="X1727" s="25">
        <f t="shared" si="297"/>
        <v>4000</v>
      </c>
      <c r="Z1727" s="25">
        <f t="shared" si="295"/>
        <v>2371.5341155139149</v>
      </c>
      <c r="AB1727" s="25">
        <f t="shared" si="289"/>
        <v>0</v>
      </c>
    </row>
    <row r="1728" x14ac:dyDescent="0.2">
      <c r="I1728" s="24">
        <v>1723</v>
      </c>
      <c r="J1728" s="28">
        <v>0</v>
      </c>
      <c r="L1728" s="24">
        <v>18037.522962474821</v>
      </c>
      <c r="N1728" s="24">
        <v>1723</v>
      </c>
      <c r="O1728" s="24">
        <f t="shared" si="290"/>
        <v>14339.830755167482</v>
      </c>
      <c r="P1728" s="24">
        <f t="shared" si="287"/>
        <v>14339.830755167482</v>
      </c>
      <c r="Q1728" s="24">
        <f t="shared" si="288"/>
        <v>0</v>
      </c>
      <c r="R1728" s="24">
        <f t="shared" si="291"/>
        <v>14339.830755167482</v>
      </c>
      <c r="S1728" s="24">
        <f t="shared" si="292"/>
        <v>0</v>
      </c>
      <c r="T1728" s="24" t="str">
        <f t="shared" si="293"/>
        <v>drain</v>
      </c>
      <c r="V1728" s="24">
        <f t="shared" si="296"/>
        <v>0</v>
      </c>
      <c r="W1728" s="24">
        <f t="shared" si="294"/>
        <v>0</v>
      </c>
      <c r="X1728" s="24">
        <f t="shared" si="297"/>
        <v>0</v>
      </c>
      <c r="Z1728" s="24">
        <f t="shared" si="295"/>
        <v>14339.830755167482</v>
      </c>
      <c r="AB1728" s="24">
        <f t="shared" si="289"/>
        <v>0</v>
      </c>
    </row>
    <row r="1729" x14ac:dyDescent="0.2">
      <c r="I1729" s="25">
        <v>1724</v>
      </c>
      <c r="J1729" s="29">
        <v>0</v>
      </c>
      <c r="L1729" s="25">
        <v>19950.399559068679</v>
      </c>
      <c r="N1729" s="25">
        <v>1724</v>
      </c>
      <c r="O1729" s="25">
        <f t="shared" si="290"/>
        <v>15860.567649459601</v>
      </c>
      <c r="P1729" s="25">
        <f t="shared" si="287"/>
        <v>15860.567649459601</v>
      </c>
      <c r="Q1729" s="25">
        <f t="shared" si="288"/>
        <v>0</v>
      </c>
      <c r="R1729" s="25">
        <f t="shared" si="291"/>
        <v>15860.567649459601</v>
      </c>
      <c r="S1729" s="25">
        <f t="shared" si="292"/>
        <v>0</v>
      </c>
      <c r="T1729" s="25" t="str">
        <f t="shared" si="293"/>
        <v>drain</v>
      </c>
      <c r="V1729" s="25">
        <f t="shared" si="296"/>
        <v>0</v>
      </c>
      <c r="W1729" s="25">
        <f t="shared" si="294"/>
        <v>0</v>
      </c>
      <c r="X1729" s="25">
        <f t="shared" si="297"/>
        <v>0</v>
      </c>
      <c r="Z1729" s="25">
        <f t="shared" si="295"/>
        <v>15860.567649459601</v>
      </c>
      <c r="AB1729" s="25">
        <f t="shared" si="289"/>
        <v>0</v>
      </c>
    </row>
    <row r="1730" x14ac:dyDescent="0.2">
      <c r="I1730" s="24">
        <v>1725</v>
      </c>
      <c r="J1730" s="28">
        <v>0</v>
      </c>
      <c r="L1730" s="24">
        <v>20103.117267954349</v>
      </c>
      <c r="N1730" s="24">
        <v>1725</v>
      </c>
      <c r="O1730" s="24">
        <f t="shared" si="290"/>
        <v>15981.978228023709</v>
      </c>
      <c r="P1730" s="24">
        <f t="shared" si="287"/>
        <v>15981.978228023709</v>
      </c>
      <c r="Q1730" s="24">
        <f t="shared" si="288"/>
        <v>0</v>
      </c>
      <c r="R1730" s="24">
        <f t="shared" si="291"/>
        <v>15981.978228023709</v>
      </c>
      <c r="S1730" s="24">
        <f t="shared" si="292"/>
        <v>0</v>
      </c>
      <c r="T1730" s="24" t="str">
        <f t="shared" si="293"/>
        <v>drain</v>
      </c>
      <c r="V1730" s="24">
        <f t="shared" si="296"/>
        <v>0</v>
      </c>
      <c r="W1730" s="24">
        <f t="shared" si="294"/>
        <v>0</v>
      </c>
      <c r="X1730" s="24">
        <f t="shared" si="297"/>
        <v>0</v>
      </c>
      <c r="Z1730" s="24">
        <f t="shared" si="295"/>
        <v>15981.978228023709</v>
      </c>
      <c r="AB1730" s="24">
        <f t="shared" si="289"/>
        <v>0</v>
      </c>
    </row>
    <row r="1731" x14ac:dyDescent="0.2">
      <c r="I1731" s="25">
        <v>1726</v>
      </c>
      <c r="J1731" s="29">
        <v>0</v>
      </c>
      <c r="L1731" s="25">
        <v>19694.870918405053</v>
      </c>
      <c r="N1731" s="25">
        <v>1726</v>
      </c>
      <c r="O1731" s="25">
        <f t="shared" si="290"/>
        <v>15657.422380132019</v>
      </c>
      <c r="P1731" s="25">
        <f t="shared" si="287"/>
        <v>15657.422380132019</v>
      </c>
      <c r="Q1731" s="25">
        <f t="shared" si="288"/>
        <v>0</v>
      </c>
      <c r="R1731" s="25">
        <f t="shared" si="291"/>
        <v>15657.422380132019</v>
      </c>
      <c r="S1731" s="25">
        <f t="shared" si="292"/>
        <v>0</v>
      </c>
      <c r="T1731" s="25" t="str">
        <f t="shared" si="293"/>
        <v>drain</v>
      </c>
      <c r="V1731" s="25">
        <f t="shared" si="296"/>
        <v>0</v>
      </c>
      <c r="W1731" s="25">
        <f t="shared" si="294"/>
        <v>0</v>
      </c>
      <c r="X1731" s="25">
        <f t="shared" si="297"/>
        <v>0</v>
      </c>
      <c r="Z1731" s="25">
        <f t="shared" si="295"/>
        <v>15657.422380132019</v>
      </c>
      <c r="AB1731" s="25">
        <f t="shared" si="289"/>
        <v>0</v>
      </c>
    </row>
    <row r="1732" x14ac:dyDescent="0.2">
      <c r="I1732" s="24">
        <v>1727</v>
      </c>
      <c r="J1732" s="28">
        <v>0</v>
      </c>
      <c r="L1732" s="24">
        <v>18892.530996131896</v>
      </c>
      <c r="N1732" s="24">
        <v>1727</v>
      </c>
      <c r="O1732" s="24">
        <f t="shared" si="290"/>
        <v>15019.562141924858</v>
      </c>
      <c r="P1732" s="24">
        <f t="shared" si="287"/>
        <v>15019.562141924858</v>
      </c>
      <c r="Q1732" s="24">
        <f t="shared" si="288"/>
        <v>0</v>
      </c>
      <c r="R1732" s="24">
        <f t="shared" si="291"/>
        <v>15019.562141924858</v>
      </c>
      <c r="S1732" s="24">
        <f t="shared" si="292"/>
        <v>0</v>
      </c>
      <c r="T1732" s="24" t="str">
        <f t="shared" si="293"/>
        <v>drain</v>
      </c>
      <c r="V1732" s="24">
        <f t="shared" si="296"/>
        <v>0</v>
      </c>
      <c r="W1732" s="24">
        <f t="shared" si="294"/>
        <v>0</v>
      </c>
      <c r="X1732" s="24">
        <f t="shared" si="297"/>
        <v>0</v>
      </c>
      <c r="Z1732" s="24">
        <f t="shared" si="295"/>
        <v>15019.562141924858</v>
      </c>
      <c r="AB1732" s="24">
        <f t="shared" si="289"/>
        <v>0</v>
      </c>
    </row>
    <row r="1733" x14ac:dyDescent="0.2">
      <c r="I1733" s="25">
        <v>1728</v>
      </c>
      <c r="J1733" s="29">
        <v>0</v>
      </c>
      <c r="L1733" s="25">
        <v>17631.852612113951</v>
      </c>
      <c r="N1733" s="25">
        <v>1728</v>
      </c>
      <c r="O1733" s="25">
        <f t="shared" si="290"/>
        <v>14017.322826630592</v>
      </c>
      <c r="P1733" s="25">
        <f t="shared" si="287"/>
        <v>14017.322826630592</v>
      </c>
      <c r="Q1733" s="25">
        <f t="shared" si="288"/>
        <v>0</v>
      </c>
      <c r="R1733" s="25">
        <f t="shared" si="291"/>
        <v>14017.322826630592</v>
      </c>
      <c r="S1733" s="25">
        <f t="shared" si="292"/>
        <v>0</v>
      </c>
      <c r="T1733" s="25" t="str">
        <f t="shared" si="293"/>
        <v>drain</v>
      </c>
      <c r="V1733" s="25">
        <f t="shared" si="296"/>
        <v>0</v>
      </c>
      <c r="W1733" s="25">
        <f t="shared" si="294"/>
        <v>0</v>
      </c>
      <c r="X1733" s="25">
        <f t="shared" si="297"/>
        <v>0</v>
      </c>
      <c r="Z1733" s="25">
        <f t="shared" si="295"/>
        <v>14017.322826630592</v>
      </c>
      <c r="AB1733" s="25">
        <f t="shared" si="289"/>
        <v>0</v>
      </c>
    </row>
    <row r="1734" x14ac:dyDescent="0.2">
      <c r="I1734" s="24">
        <v>1729</v>
      </c>
      <c r="J1734" s="28">
        <v>0</v>
      </c>
      <c r="L1734" s="24">
        <v>15792.312885856627</v>
      </c>
      <c r="N1734" s="24">
        <v>1729</v>
      </c>
      <c r="O1734" s="24">
        <f t="shared" si="290"/>
        <v>12554.888744256019</v>
      </c>
      <c r="P1734" s="24">
        <f t="shared" ref="P1734:P1797" si="298">O1734-$E$8*$E$9</f>
        <v>12554.888744256019</v>
      </c>
      <c r="Q1734" s="24">
        <f t="shared" ref="Q1734:Q1797" si="299">J1734*$E$7</f>
        <v>0</v>
      </c>
      <c r="R1734" s="24">
        <f t="shared" si="291"/>
        <v>12554.888744256019</v>
      </c>
      <c r="S1734" s="24">
        <f t="shared" si="292"/>
        <v>0</v>
      </c>
      <c r="T1734" s="24" t="str">
        <f t="shared" si="293"/>
        <v>drain</v>
      </c>
      <c r="V1734" s="24">
        <f t="shared" si="296"/>
        <v>0</v>
      </c>
      <c r="W1734" s="24">
        <f t="shared" si="294"/>
        <v>0</v>
      </c>
      <c r="X1734" s="24">
        <f t="shared" si="297"/>
        <v>0</v>
      </c>
      <c r="Z1734" s="24">
        <f t="shared" si="295"/>
        <v>12554.888744256019</v>
      </c>
      <c r="AB1734" s="24">
        <f t="shared" ref="AB1734:AB1797" si="300">IF(T1734="charge",(S1734-V1734),0)</f>
        <v>0</v>
      </c>
    </row>
    <row r="1735" x14ac:dyDescent="0.2">
      <c r="I1735" s="25">
        <v>1730</v>
      </c>
      <c r="J1735" s="29">
        <v>0</v>
      </c>
      <c r="L1735" s="25">
        <v>14272.595308494567</v>
      </c>
      <c r="N1735" s="25">
        <v>1730</v>
      </c>
      <c r="O1735" s="25">
        <f t="shared" ref="O1735:O1798" si="301">L1735*$O$2</f>
        <v>11346.713270253182</v>
      </c>
      <c r="P1735" s="25">
        <f t="shared" si="298"/>
        <v>11346.713270253182</v>
      </c>
      <c r="Q1735" s="25">
        <f t="shared" si="299"/>
        <v>0</v>
      </c>
      <c r="R1735" s="25">
        <f t="shared" ref="R1735:R1798" si="302">IF(P1735&gt;Q1735,P1735-Q1735,0)</f>
        <v>11346.713270253182</v>
      </c>
      <c r="S1735" s="25">
        <f t="shared" ref="S1735:S1798" si="303">IF(Q1735&gt;P1735,Q1735-P1735,0)</f>
        <v>0</v>
      </c>
      <c r="T1735" s="25" t="str">
        <f t="shared" ref="T1735:T1798" si="304">IF(P1735&gt;Q1735,"drain","charge")</f>
        <v>drain</v>
      </c>
      <c r="V1735" s="25">
        <f t="shared" si="296"/>
        <v>0</v>
      </c>
      <c r="W1735" s="25">
        <f t="shared" ref="W1735:W1798" si="305">IF(W1734+S1735&gt;$E$11,$E$11,IF(T1735="charge",W1734+(S1735*$E$12),IF((W1734-R1735)&gt;0,W1734-R1735,0)))</f>
        <v>0</v>
      </c>
      <c r="X1735" s="25">
        <f t="shared" si="297"/>
        <v>0</v>
      </c>
      <c r="Z1735" s="25">
        <f t="shared" ref="Z1735:Z1798" si="306">R1735-X1735</f>
        <v>11346.713270253182</v>
      </c>
      <c r="AB1735" s="25">
        <f t="shared" si="300"/>
        <v>0</v>
      </c>
    </row>
    <row r="1736" x14ac:dyDescent="0.2">
      <c r="I1736" s="24">
        <v>1731</v>
      </c>
      <c r="J1736" s="28">
        <v>0</v>
      </c>
      <c r="L1736" s="24">
        <v>13217.98363304138</v>
      </c>
      <c r="N1736" s="24">
        <v>1731</v>
      </c>
      <c r="O1736" s="24">
        <f t="shared" si="301"/>
        <v>10508.296988267897</v>
      </c>
      <c r="P1736" s="24">
        <f t="shared" si="298"/>
        <v>10508.296988267897</v>
      </c>
      <c r="Q1736" s="24">
        <f t="shared" si="299"/>
        <v>0</v>
      </c>
      <c r="R1736" s="24">
        <f t="shared" si="302"/>
        <v>10508.296988267897</v>
      </c>
      <c r="S1736" s="24">
        <f t="shared" si="303"/>
        <v>0</v>
      </c>
      <c r="T1736" s="24" t="str">
        <f t="shared" si="304"/>
        <v>drain</v>
      </c>
      <c r="V1736" s="24">
        <f t="shared" ref="V1736:V1799" si="307">IF(W1736&gt;=W1735,(W1736-W1735),0)</f>
        <v>0</v>
      </c>
      <c r="W1736" s="24">
        <f t="shared" si="305"/>
        <v>0</v>
      </c>
      <c r="X1736" s="24">
        <f t="shared" ref="X1736:X1799" si="308">IF(T1736="drain",W1735-W1736,0)</f>
        <v>0</v>
      </c>
      <c r="Z1736" s="24">
        <f t="shared" si="306"/>
        <v>10508.296988267897</v>
      </c>
      <c r="AB1736" s="24">
        <f t="shared" si="300"/>
        <v>0</v>
      </c>
    </row>
    <row r="1737" x14ac:dyDescent="0.2">
      <c r="I1737" s="25">
        <v>1732</v>
      </c>
      <c r="J1737" s="29">
        <v>0</v>
      </c>
      <c r="L1737" s="25">
        <v>13450.252771186828</v>
      </c>
      <c r="N1737" s="25">
        <v>1732</v>
      </c>
      <c r="O1737" s="25">
        <f t="shared" si="301"/>
        <v>10692.950953093528</v>
      </c>
      <c r="P1737" s="25">
        <f t="shared" si="298"/>
        <v>10692.950953093528</v>
      </c>
      <c r="Q1737" s="25">
        <f t="shared" si="299"/>
        <v>0</v>
      </c>
      <c r="R1737" s="25">
        <f t="shared" si="302"/>
        <v>10692.950953093528</v>
      </c>
      <c r="S1737" s="25">
        <f t="shared" si="303"/>
        <v>0</v>
      </c>
      <c r="T1737" s="25" t="str">
        <f t="shared" si="304"/>
        <v>drain</v>
      </c>
      <c r="V1737" s="25">
        <f t="shared" si="307"/>
        <v>0</v>
      </c>
      <c r="W1737" s="25">
        <f t="shared" si="305"/>
        <v>0</v>
      </c>
      <c r="X1737" s="25">
        <f t="shared" si="308"/>
        <v>0</v>
      </c>
      <c r="Z1737" s="25">
        <f t="shared" si="306"/>
        <v>10692.950953093528</v>
      </c>
      <c r="AB1737" s="25">
        <f t="shared" si="300"/>
        <v>0</v>
      </c>
    </row>
    <row r="1738" x14ac:dyDescent="0.2">
      <c r="I1738" s="24">
        <v>1733</v>
      </c>
      <c r="J1738" s="28">
        <v>0</v>
      </c>
      <c r="L1738" s="24">
        <v>13480.469110679625</v>
      </c>
      <c r="N1738" s="24">
        <v>1733</v>
      </c>
      <c r="O1738" s="24">
        <f t="shared" si="301"/>
        <v>10716.972942990302</v>
      </c>
      <c r="P1738" s="24">
        <f t="shared" si="298"/>
        <v>10716.972942990302</v>
      </c>
      <c r="Q1738" s="24">
        <f t="shared" si="299"/>
        <v>0</v>
      </c>
      <c r="R1738" s="24">
        <f t="shared" si="302"/>
        <v>10716.972942990302</v>
      </c>
      <c r="S1738" s="24">
        <f t="shared" si="303"/>
        <v>0</v>
      </c>
      <c r="T1738" s="24" t="str">
        <f t="shared" si="304"/>
        <v>drain</v>
      </c>
      <c r="V1738" s="24">
        <f t="shared" si="307"/>
        <v>0</v>
      </c>
      <c r="W1738" s="24">
        <f t="shared" si="305"/>
        <v>0</v>
      </c>
      <c r="X1738" s="24">
        <f t="shared" si="308"/>
        <v>0</v>
      </c>
      <c r="Z1738" s="24">
        <f t="shared" si="306"/>
        <v>10716.972942990302</v>
      </c>
      <c r="AB1738" s="24">
        <f t="shared" si="300"/>
        <v>0</v>
      </c>
    </row>
    <row r="1739" x14ac:dyDescent="0.2">
      <c r="I1739" s="25">
        <v>1734</v>
      </c>
      <c r="J1739" s="29">
        <v>0</v>
      </c>
      <c r="L1739" s="25">
        <v>13520.69332858324</v>
      </c>
      <c r="N1739" s="25">
        <v>1734</v>
      </c>
      <c r="O1739" s="25">
        <f t="shared" si="301"/>
        <v>10748.951196223676</v>
      </c>
      <c r="P1739" s="25">
        <f t="shared" si="298"/>
        <v>10748.951196223676</v>
      </c>
      <c r="Q1739" s="25">
        <f t="shared" si="299"/>
        <v>0</v>
      </c>
      <c r="R1739" s="25">
        <f t="shared" si="302"/>
        <v>10748.951196223676</v>
      </c>
      <c r="S1739" s="25">
        <f t="shared" si="303"/>
        <v>0</v>
      </c>
      <c r="T1739" s="25" t="str">
        <f t="shared" si="304"/>
        <v>drain</v>
      </c>
      <c r="V1739" s="25">
        <f t="shared" si="307"/>
        <v>0</v>
      </c>
      <c r="W1739" s="25">
        <f t="shared" si="305"/>
        <v>0</v>
      </c>
      <c r="X1739" s="25">
        <f t="shared" si="308"/>
        <v>0</v>
      </c>
      <c r="Z1739" s="25">
        <f t="shared" si="306"/>
        <v>10748.951196223676</v>
      </c>
      <c r="AB1739" s="25">
        <f t="shared" si="300"/>
        <v>0</v>
      </c>
    </row>
    <row r="1740" x14ac:dyDescent="0.2">
      <c r="I1740" s="24">
        <v>1735</v>
      </c>
      <c r="J1740" s="28">
        <v>0</v>
      </c>
      <c r="L1740" s="24">
        <v>14106.152844023703</v>
      </c>
      <c r="N1740" s="24">
        <v>1735</v>
      </c>
      <c r="O1740" s="24">
        <f t="shared" si="301"/>
        <v>11214.391510998845</v>
      </c>
      <c r="P1740" s="24">
        <f t="shared" si="298"/>
        <v>11214.391510998845</v>
      </c>
      <c r="Q1740" s="24">
        <f t="shared" si="299"/>
        <v>0</v>
      </c>
      <c r="R1740" s="24">
        <f t="shared" si="302"/>
        <v>11214.391510998845</v>
      </c>
      <c r="S1740" s="24">
        <f t="shared" si="303"/>
        <v>0</v>
      </c>
      <c r="T1740" s="24" t="str">
        <f t="shared" si="304"/>
        <v>drain</v>
      </c>
      <c r="V1740" s="24">
        <f t="shared" si="307"/>
        <v>0</v>
      </c>
      <c r="W1740" s="24">
        <f t="shared" si="305"/>
        <v>0</v>
      </c>
      <c r="X1740" s="24">
        <f t="shared" si="308"/>
        <v>0</v>
      </c>
      <c r="Z1740" s="24">
        <f t="shared" si="306"/>
        <v>11214.391510998845</v>
      </c>
      <c r="AB1740" s="24">
        <f t="shared" si="300"/>
        <v>0</v>
      </c>
    </row>
    <row r="1741" x14ac:dyDescent="0.2">
      <c r="I1741" s="25">
        <v>1736</v>
      </c>
      <c r="J1741" s="29">
        <v>9.7044279999999997E-2</v>
      </c>
      <c r="L1741" s="25">
        <v>15644.78216664791</v>
      </c>
      <c r="N1741" s="25">
        <v>1736</v>
      </c>
      <c r="O1741" s="25">
        <f t="shared" si="301"/>
        <v>12437.601822485089</v>
      </c>
      <c r="P1741" s="25">
        <f t="shared" si="298"/>
        <v>12437.601822485089</v>
      </c>
      <c r="Q1741" s="25">
        <f t="shared" si="299"/>
        <v>7763.5423999999994</v>
      </c>
      <c r="R1741" s="25">
        <f t="shared" si="302"/>
        <v>4674.0594224850893</v>
      </c>
      <c r="S1741" s="25">
        <f t="shared" si="303"/>
        <v>0</v>
      </c>
      <c r="T1741" s="25" t="str">
        <f t="shared" si="304"/>
        <v>drain</v>
      </c>
      <c r="V1741" s="25">
        <f t="shared" si="307"/>
        <v>0</v>
      </c>
      <c r="W1741" s="25">
        <f t="shared" si="305"/>
        <v>0</v>
      </c>
      <c r="X1741" s="25">
        <f t="shared" si="308"/>
        <v>0</v>
      </c>
      <c r="Z1741" s="25">
        <f t="shared" si="306"/>
        <v>4674.0594224850893</v>
      </c>
      <c r="AB1741" s="25">
        <f t="shared" si="300"/>
        <v>0</v>
      </c>
    </row>
    <row r="1742" x14ac:dyDescent="0.2">
      <c r="I1742" s="24">
        <v>1737</v>
      </c>
      <c r="J1742" s="28">
        <v>0.24637321700000001</v>
      </c>
      <c r="L1742" s="24">
        <v>16715.955401206014</v>
      </c>
      <c r="N1742" s="24">
        <v>1737</v>
      </c>
      <c r="O1742" s="24">
        <f t="shared" si="301"/>
        <v>13289.184543958781</v>
      </c>
      <c r="P1742" s="24">
        <f t="shared" si="298"/>
        <v>13289.184543958781</v>
      </c>
      <c r="Q1742" s="24">
        <f t="shared" si="299"/>
        <v>19709.857360000002</v>
      </c>
      <c r="R1742" s="24">
        <f t="shared" si="302"/>
        <v>0</v>
      </c>
      <c r="S1742" s="24">
        <f t="shared" si="303"/>
        <v>6420.6728160412204</v>
      </c>
      <c r="T1742" s="24" t="str">
        <f t="shared" si="304"/>
        <v>charge</v>
      </c>
      <c r="V1742" s="24">
        <f t="shared" si="307"/>
        <v>4000</v>
      </c>
      <c r="W1742" s="24">
        <f t="shared" si="305"/>
        <v>4000</v>
      </c>
      <c r="X1742" s="24">
        <f t="shared" si="308"/>
        <v>0</v>
      </c>
      <c r="Z1742" s="24">
        <f t="shared" si="306"/>
        <v>0</v>
      </c>
      <c r="AB1742" s="24">
        <f t="shared" si="300"/>
        <v>2420.6728160412204</v>
      </c>
    </row>
    <row r="1743" x14ac:dyDescent="0.2">
      <c r="I1743" s="25">
        <v>1738</v>
      </c>
      <c r="J1743" s="29">
        <v>0.48008202100000003</v>
      </c>
      <c r="L1743" s="25">
        <v>16938.546663165092</v>
      </c>
      <c r="N1743" s="25">
        <v>1738</v>
      </c>
      <c r="O1743" s="25">
        <f t="shared" si="301"/>
        <v>13466.144597216249</v>
      </c>
      <c r="P1743" s="25">
        <f t="shared" si="298"/>
        <v>13466.144597216249</v>
      </c>
      <c r="Q1743" s="25">
        <f t="shared" si="299"/>
        <v>38406.561679999999</v>
      </c>
      <c r="R1743" s="25">
        <f t="shared" si="302"/>
        <v>0</v>
      </c>
      <c r="S1743" s="25">
        <f t="shared" si="303"/>
        <v>24940.417082783752</v>
      </c>
      <c r="T1743" s="25" t="str">
        <f t="shared" si="304"/>
        <v>charge</v>
      </c>
      <c r="V1743" s="25">
        <f t="shared" si="307"/>
        <v>0</v>
      </c>
      <c r="W1743" s="25">
        <f t="shared" si="305"/>
        <v>4000</v>
      </c>
      <c r="X1743" s="25">
        <f t="shared" si="308"/>
        <v>0</v>
      </c>
      <c r="Z1743" s="25">
        <f t="shared" si="306"/>
        <v>0</v>
      </c>
      <c r="AB1743" s="25">
        <f t="shared" si="300"/>
        <v>24940.417082783752</v>
      </c>
    </row>
    <row r="1744" x14ac:dyDescent="0.2">
      <c r="I1744" s="24">
        <v>1739</v>
      </c>
      <c r="J1744" s="28">
        <v>0.49866402500000001</v>
      </c>
      <c r="L1744" s="24">
        <v>17534.237092590331</v>
      </c>
      <c r="N1744" s="24">
        <v>1739</v>
      </c>
      <c r="O1744" s="24">
        <f t="shared" si="301"/>
        <v>13939.718488609313</v>
      </c>
      <c r="P1744" s="24">
        <f t="shared" si="298"/>
        <v>13939.718488609313</v>
      </c>
      <c r="Q1744" s="24">
        <f t="shared" si="299"/>
        <v>39893.122000000003</v>
      </c>
      <c r="R1744" s="24">
        <f t="shared" si="302"/>
        <v>0</v>
      </c>
      <c r="S1744" s="24">
        <f t="shared" si="303"/>
        <v>25953.40351139069</v>
      </c>
      <c r="T1744" s="24" t="str">
        <f t="shared" si="304"/>
        <v>charge</v>
      </c>
      <c r="V1744" s="24">
        <f t="shared" si="307"/>
        <v>0</v>
      </c>
      <c r="W1744" s="24">
        <f t="shared" si="305"/>
        <v>4000</v>
      </c>
      <c r="X1744" s="24">
        <f t="shared" si="308"/>
        <v>0</v>
      </c>
      <c r="Z1744" s="24">
        <f t="shared" si="306"/>
        <v>0</v>
      </c>
      <c r="AB1744" s="24">
        <f t="shared" si="300"/>
        <v>25953.40351139069</v>
      </c>
    </row>
    <row r="1745" x14ac:dyDescent="0.2">
      <c r="I1745" s="25">
        <v>1740</v>
      </c>
      <c r="J1745" s="29">
        <v>0.65568034799999997</v>
      </c>
      <c r="L1745" s="25">
        <v>17375.809492874145</v>
      </c>
      <c r="N1745" s="25">
        <v>1740</v>
      </c>
      <c r="O1745" s="25">
        <f t="shared" si="301"/>
        <v>13813.768546834946</v>
      </c>
      <c r="P1745" s="25">
        <f t="shared" si="298"/>
        <v>13813.768546834946</v>
      </c>
      <c r="Q1745" s="25">
        <f t="shared" si="299"/>
        <v>52454.427839999997</v>
      </c>
      <c r="R1745" s="25">
        <f t="shared" si="302"/>
        <v>0</v>
      </c>
      <c r="S1745" s="25">
        <f t="shared" si="303"/>
        <v>38640.659293165052</v>
      </c>
      <c r="T1745" s="25" t="str">
        <f t="shared" si="304"/>
        <v>charge</v>
      </c>
      <c r="V1745" s="25">
        <f t="shared" si="307"/>
        <v>0</v>
      </c>
      <c r="W1745" s="25">
        <f t="shared" si="305"/>
        <v>4000</v>
      </c>
      <c r="X1745" s="25">
        <f t="shared" si="308"/>
        <v>0</v>
      </c>
      <c r="Z1745" s="25">
        <f t="shared" si="306"/>
        <v>0</v>
      </c>
      <c r="AB1745" s="25">
        <f t="shared" si="300"/>
        <v>38640.659293165052</v>
      </c>
    </row>
    <row r="1746" x14ac:dyDescent="0.2">
      <c r="I1746" s="24">
        <v>1741</v>
      </c>
      <c r="J1746" s="28">
        <v>0.49638125399999999</v>
      </c>
      <c r="L1746" s="24">
        <v>17707.220831871033</v>
      </c>
      <c r="N1746" s="24">
        <v>1741</v>
      </c>
      <c r="O1746" s="24">
        <f t="shared" si="301"/>
        <v>14077.240561337472</v>
      </c>
      <c r="P1746" s="24">
        <f t="shared" si="298"/>
        <v>14077.240561337472</v>
      </c>
      <c r="Q1746" s="24">
        <f t="shared" si="299"/>
        <v>39710.500319999999</v>
      </c>
      <c r="R1746" s="24">
        <f t="shared" si="302"/>
        <v>0</v>
      </c>
      <c r="S1746" s="24">
        <f t="shared" si="303"/>
        <v>25633.259758662527</v>
      </c>
      <c r="T1746" s="24" t="str">
        <f t="shared" si="304"/>
        <v>charge</v>
      </c>
      <c r="V1746" s="24">
        <f t="shared" si="307"/>
        <v>0</v>
      </c>
      <c r="W1746" s="24">
        <f t="shared" si="305"/>
        <v>4000</v>
      </c>
      <c r="X1746" s="24">
        <f t="shared" si="308"/>
        <v>0</v>
      </c>
      <c r="Z1746" s="24">
        <f t="shared" si="306"/>
        <v>0</v>
      </c>
      <c r="AB1746" s="24">
        <f t="shared" si="300"/>
        <v>25633.259758662527</v>
      </c>
    </row>
    <row r="1747" x14ac:dyDescent="0.2">
      <c r="I1747" s="25">
        <v>1742</v>
      </c>
      <c r="J1747" s="29">
        <v>0.56095697699999991</v>
      </c>
      <c r="L1747" s="25">
        <v>17355.200626373291</v>
      </c>
      <c r="N1747" s="25">
        <v>1742</v>
      </c>
      <c r="O1747" s="25">
        <f t="shared" si="301"/>
        <v>13797.384497966767</v>
      </c>
      <c r="P1747" s="25">
        <f t="shared" si="298"/>
        <v>13797.384497966767</v>
      </c>
      <c r="Q1747" s="25">
        <f t="shared" si="299"/>
        <v>44876.558159999993</v>
      </c>
      <c r="R1747" s="25">
        <f t="shared" si="302"/>
        <v>0</v>
      </c>
      <c r="S1747" s="25">
        <f t="shared" si="303"/>
        <v>31079.173662033227</v>
      </c>
      <c r="T1747" s="25" t="str">
        <f t="shared" si="304"/>
        <v>charge</v>
      </c>
      <c r="V1747" s="25">
        <f t="shared" si="307"/>
        <v>0</v>
      </c>
      <c r="W1747" s="25">
        <f t="shared" si="305"/>
        <v>4000</v>
      </c>
      <c r="X1747" s="25">
        <f t="shared" si="308"/>
        <v>0</v>
      </c>
      <c r="Z1747" s="25">
        <f t="shared" si="306"/>
        <v>0</v>
      </c>
      <c r="AB1747" s="25">
        <f t="shared" si="300"/>
        <v>31079.173662033227</v>
      </c>
    </row>
    <row r="1748" x14ac:dyDescent="0.2">
      <c r="I1748" s="24">
        <v>1743</v>
      </c>
      <c r="J1748" s="28">
        <v>0.43978519999999999</v>
      </c>
      <c r="L1748" s="24">
        <v>17287.034567642211</v>
      </c>
      <c r="N1748" s="24">
        <v>1743</v>
      </c>
      <c r="O1748" s="24">
        <f t="shared" si="301"/>
        <v>13743.192481275559</v>
      </c>
      <c r="P1748" s="24">
        <f t="shared" si="298"/>
        <v>13743.192481275559</v>
      </c>
      <c r="Q1748" s="24">
        <f t="shared" si="299"/>
        <v>35182.815999999999</v>
      </c>
      <c r="R1748" s="24">
        <f t="shared" si="302"/>
        <v>0</v>
      </c>
      <c r="S1748" s="24">
        <f t="shared" si="303"/>
        <v>21439.623518724438</v>
      </c>
      <c r="T1748" s="24" t="str">
        <f t="shared" si="304"/>
        <v>charge</v>
      </c>
      <c r="V1748" s="24">
        <f t="shared" si="307"/>
        <v>0</v>
      </c>
      <c r="W1748" s="24">
        <f t="shared" si="305"/>
        <v>4000</v>
      </c>
      <c r="X1748" s="24">
        <f t="shared" si="308"/>
        <v>0</v>
      </c>
      <c r="Z1748" s="24">
        <f t="shared" si="306"/>
        <v>0</v>
      </c>
      <c r="AB1748" s="24">
        <f t="shared" si="300"/>
        <v>21439.623518724438</v>
      </c>
    </row>
    <row r="1749" x14ac:dyDescent="0.2">
      <c r="I1749" s="25">
        <v>1744</v>
      </c>
      <c r="J1749" s="29">
        <v>0.33183931500000002</v>
      </c>
      <c r="L1749" s="25">
        <v>17407.433801937103</v>
      </c>
      <c r="N1749" s="25">
        <v>1744</v>
      </c>
      <c r="O1749" s="25">
        <f t="shared" si="301"/>
        <v>13838.909872539998</v>
      </c>
      <c r="P1749" s="25">
        <f t="shared" si="298"/>
        <v>13838.909872539998</v>
      </c>
      <c r="Q1749" s="25">
        <f t="shared" si="299"/>
        <v>26547.145200000003</v>
      </c>
      <c r="R1749" s="25">
        <f t="shared" si="302"/>
        <v>0</v>
      </c>
      <c r="S1749" s="25">
        <f t="shared" si="303"/>
        <v>12708.235327460005</v>
      </c>
      <c r="T1749" s="25" t="str">
        <f t="shared" si="304"/>
        <v>charge</v>
      </c>
      <c r="V1749" s="25">
        <f t="shared" si="307"/>
        <v>0</v>
      </c>
      <c r="W1749" s="25">
        <f t="shared" si="305"/>
        <v>4000</v>
      </c>
      <c r="X1749" s="25">
        <f t="shared" si="308"/>
        <v>0</v>
      </c>
      <c r="Z1749" s="25">
        <f t="shared" si="306"/>
        <v>0</v>
      </c>
      <c r="AB1749" s="25">
        <f t="shared" si="300"/>
        <v>12708.235327460005</v>
      </c>
    </row>
    <row r="1750" x14ac:dyDescent="0.2">
      <c r="I1750" s="24">
        <v>1745</v>
      </c>
      <c r="J1750" s="28">
        <v>0.39015114399999995</v>
      </c>
      <c r="L1750" s="24">
        <v>17995.744191336631</v>
      </c>
      <c r="N1750" s="24">
        <v>1745</v>
      </c>
      <c r="O1750" s="24">
        <f t="shared" si="301"/>
        <v>14306.616632112622</v>
      </c>
      <c r="P1750" s="24">
        <f t="shared" si="298"/>
        <v>14306.616632112622</v>
      </c>
      <c r="Q1750" s="24">
        <f t="shared" si="299"/>
        <v>31212.091519999994</v>
      </c>
      <c r="R1750" s="24">
        <f t="shared" si="302"/>
        <v>0</v>
      </c>
      <c r="S1750" s="24">
        <f t="shared" si="303"/>
        <v>16905.474887887372</v>
      </c>
      <c r="T1750" s="24" t="str">
        <f t="shared" si="304"/>
        <v>charge</v>
      </c>
      <c r="V1750" s="24">
        <f t="shared" si="307"/>
        <v>0</v>
      </c>
      <c r="W1750" s="24">
        <f t="shared" si="305"/>
        <v>4000</v>
      </c>
      <c r="X1750" s="24">
        <f t="shared" si="308"/>
        <v>0</v>
      </c>
      <c r="Z1750" s="24">
        <f t="shared" si="306"/>
        <v>0</v>
      </c>
      <c r="AB1750" s="24">
        <f t="shared" si="300"/>
        <v>16905.474887887372</v>
      </c>
    </row>
    <row r="1751" x14ac:dyDescent="0.2">
      <c r="I1751" s="25">
        <v>1746</v>
      </c>
      <c r="J1751" s="29">
        <v>0.23333037000000001</v>
      </c>
      <c r="L1751" s="25">
        <v>18842.825967979428</v>
      </c>
      <c r="N1751" s="25">
        <v>1746</v>
      </c>
      <c r="O1751" s="25">
        <f t="shared" si="301"/>
        <v>14980.046644543647</v>
      </c>
      <c r="P1751" s="25">
        <f t="shared" si="298"/>
        <v>14980.046644543647</v>
      </c>
      <c r="Q1751" s="25">
        <f t="shared" si="299"/>
        <v>18666.429599999999</v>
      </c>
      <c r="R1751" s="25">
        <f t="shared" si="302"/>
        <v>0</v>
      </c>
      <c r="S1751" s="25">
        <f t="shared" si="303"/>
        <v>3686.3829554563526</v>
      </c>
      <c r="T1751" s="25" t="str">
        <f t="shared" si="304"/>
        <v>charge</v>
      </c>
      <c r="V1751" s="25">
        <f t="shared" si="307"/>
        <v>0</v>
      </c>
      <c r="W1751" s="25">
        <f t="shared" si="305"/>
        <v>4000</v>
      </c>
      <c r="X1751" s="25">
        <f t="shared" si="308"/>
        <v>0</v>
      </c>
      <c r="Z1751" s="25">
        <f t="shared" si="306"/>
        <v>0</v>
      </c>
      <c r="AB1751" s="25">
        <f t="shared" si="300"/>
        <v>3686.3829554563526</v>
      </c>
    </row>
    <row r="1752" x14ac:dyDescent="0.2">
      <c r="I1752" s="24">
        <v>1747</v>
      </c>
      <c r="J1752" s="28">
        <v>0</v>
      </c>
      <c r="L1752" s="24">
        <v>21065.740202665329</v>
      </c>
      <c r="N1752" s="24">
        <v>1747</v>
      </c>
      <c r="O1752" s="24">
        <f t="shared" si="301"/>
        <v>16747.263461118939</v>
      </c>
      <c r="P1752" s="24">
        <f t="shared" si="298"/>
        <v>16747.263461118939</v>
      </c>
      <c r="Q1752" s="24">
        <f t="shared" si="299"/>
        <v>0</v>
      </c>
      <c r="R1752" s="24">
        <f t="shared" si="302"/>
        <v>16747.263461118939</v>
      </c>
      <c r="S1752" s="24">
        <f t="shared" si="303"/>
        <v>0</v>
      </c>
      <c r="T1752" s="24" t="str">
        <f t="shared" si="304"/>
        <v>drain</v>
      </c>
      <c r="V1752" s="24">
        <f t="shared" si="307"/>
        <v>0</v>
      </c>
      <c r="W1752" s="24">
        <f t="shared" si="305"/>
        <v>0</v>
      </c>
      <c r="X1752" s="24">
        <f t="shared" si="308"/>
        <v>4000</v>
      </c>
      <c r="Z1752" s="24">
        <f t="shared" si="306"/>
        <v>12747.263461118939</v>
      </c>
      <c r="AB1752" s="24">
        <f t="shared" si="300"/>
        <v>0</v>
      </c>
    </row>
    <row r="1753" x14ac:dyDescent="0.2">
      <c r="I1753" s="25">
        <v>1748</v>
      </c>
      <c r="J1753" s="29">
        <v>0</v>
      </c>
      <c r="L1753" s="25">
        <v>21892.028396821021</v>
      </c>
      <c r="N1753" s="25">
        <v>1748</v>
      </c>
      <c r="O1753" s="25">
        <f t="shared" si="301"/>
        <v>17404.162575472714</v>
      </c>
      <c r="P1753" s="25">
        <f t="shared" si="298"/>
        <v>17404.162575472714</v>
      </c>
      <c r="Q1753" s="25">
        <f t="shared" si="299"/>
        <v>0</v>
      </c>
      <c r="R1753" s="25">
        <f t="shared" si="302"/>
        <v>17404.162575472714</v>
      </c>
      <c r="S1753" s="25">
        <f t="shared" si="303"/>
        <v>0</v>
      </c>
      <c r="T1753" s="25" t="str">
        <f t="shared" si="304"/>
        <v>drain</v>
      </c>
      <c r="V1753" s="25">
        <f t="shared" si="307"/>
        <v>0</v>
      </c>
      <c r="W1753" s="25">
        <f t="shared" si="305"/>
        <v>0</v>
      </c>
      <c r="X1753" s="25">
        <f t="shared" si="308"/>
        <v>0</v>
      </c>
      <c r="Z1753" s="25">
        <f t="shared" si="306"/>
        <v>17404.162575472714</v>
      </c>
      <c r="AB1753" s="25">
        <f t="shared" si="300"/>
        <v>0</v>
      </c>
    </row>
    <row r="1754" x14ac:dyDescent="0.2">
      <c r="I1754" s="24">
        <v>1749</v>
      </c>
      <c r="J1754" s="28">
        <v>0</v>
      </c>
      <c r="L1754" s="24">
        <v>21809.93394526243</v>
      </c>
      <c r="N1754" s="24">
        <v>1749</v>
      </c>
      <c r="O1754" s="24">
        <f t="shared" si="301"/>
        <v>17338.897486483631</v>
      </c>
      <c r="P1754" s="24">
        <f t="shared" si="298"/>
        <v>17338.897486483631</v>
      </c>
      <c r="Q1754" s="24">
        <f t="shared" si="299"/>
        <v>0</v>
      </c>
      <c r="R1754" s="24">
        <f t="shared" si="302"/>
        <v>17338.897486483631</v>
      </c>
      <c r="S1754" s="24">
        <f t="shared" si="303"/>
        <v>0</v>
      </c>
      <c r="T1754" s="24" t="str">
        <f t="shared" si="304"/>
        <v>drain</v>
      </c>
      <c r="V1754" s="24">
        <f t="shared" si="307"/>
        <v>0</v>
      </c>
      <c r="W1754" s="24">
        <f t="shared" si="305"/>
        <v>0</v>
      </c>
      <c r="X1754" s="24">
        <f t="shared" si="308"/>
        <v>0</v>
      </c>
      <c r="Z1754" s="24">
        <f t="shared" si="306"/>
        <v>17338.897486483631</v>
      </c>
      <c r="AB1754" s="24">
        <f t="shared" si="300"/>
        <v>0</v>
      </c>
    </row>
    <row r="1755" x14ac:dyDescent="0.2">
      <c r="I1755" s="25">
        <v>1750</v>
      </c>
      <c r="J1755" s="29">
        <v>0</v>
      </c>
      <c r="L1755" s="25">
        <v>21091.70205783844</v>
      </c>
      <c r="N1755" s="25">
        <v>1750</v>
      </c>
      <c r="O1755" s="25">
        <f t="shared" si="301"/>
        <v>16767.90313598156</v>
      </c>
      <c r="P1755" s="25">
        <f t="shared" si="298"/>
        <v>16767.90313598156</v>
      </c>
      <c r="Q1755" s="25">
        <f t="shared" si="299"/>
        <v>0</v>
      </c>
      <c r="R1755" s="25">
        <f t="shared" si="302"/>
        <v>16767.90313598156</v>
      </c>
      <c r="S1755" s="25">
        <f t="shared" si="303"/>
        <v>0</v>
      </c>
      <c r="T1755" s="25" t="str">
        <f t="shared" si="304"/>
        <v>drain</v>
      </c>
      <c r="V1755" s="25">
        <f t="shared" si="307"/>
        <v>0</v>
      </c>
      <c r="W1755" s="25">
        <f t="shared" si="305"/>
        <v>0</v>
      </c>
      <c r="X1755" s="25">
        <f t="shared" si="308"/>
        <v>0</v>
      </c>
      <c r="Z1755" s="25">
        <f t="shared" si="306"/>
        <v>16767.90313598156</v>
      </c>
      <c r="AB1755" s="25">
        <f t="shared" si="300"/>
        <v>0</v>
      </c>
    </row>
    <row r="1756" x14ac:dyDescent="0.2">
      <c r="I1756" s="24">
        <v>1751</v>
      </c>
      <c r="J1756" s="28">
        <v>0</v>
      </c>
      <c r="L1756" s="24">
        <v>19901.880680084229</v>
      </c>
      <c r="N1756" s="24">
        <v>1751</v>
      </c>
      <c r="O1756" s="24">
        <f t="shared" si="301"/>
        <v>15821.995140666962</v>
      </c>
      <c r="P1756" s="24">
        <f t="shared" si="298"/>
        <v>15821.995140666962</v>
      </c>
      <c r="Q1756" s="24">
        <f t="shared" si="299"/>
        <v>0</v>
      </c>
      <c r="R1756" s="24">
        <f t="shared" si="302"/>
        <v>15821.995140666962</v>
      </c>
      <c r="S1756" s="24">
        <f t="shared" si="303"/>
        <v>0</v>
      </c>
      <c r="T1756" s="24" t="str">
        <f t="shared" si="304"/>
        <v>drain</v>
      </c>
      <c r="V1756" s="24">
        <f t="shared" si="307"/>
        <v>0</v>
      </c>
      <c r="W1756" s="24">
        <f t="shared" si="305"/>
        <v>0</v>
      </c>
      <c r="X1756" s="24">
        <f t="shared" si="308"/>
        <v>0</v>
      </c>
      <c r="Z1756" s="24">
        <f t="shared" si="306"/>
        <v>15821.995140666962</v>
      </c>
      <c r="AB1756" s="24">
        <f t="shared" si="300"/>
        <v>0</v>
      </c>
    </row>
    <row r="1757" x14ac:dyDescent="0.2">
      <c r="I1757" s="25">
        <v>1752</v>
      </c>
      <c r="J1757" s="29">
        <v>0</v>
      </c>
      <c r="L1757" s="25">
        <v>18051.051994514462</v>
      </c>
      <c r="N1757" s="25">
        <v>1752</v>
      </c>
      <c r="O1757" s="25">
        <f t="shared" si="301"/>
        <v>14350.586335638998</v>
      </c>
      <c r="P1757" s="25">
        <f t="shared" si="298"/>
        <v>14350.586335638998</v>
      </c>
      <c r="Q1757" s="25">
        <f t="shared" si="299"/>
        <v>0</v>
      </c>
      <c r="R1757" s="25">
        <f t="shared" si="302"/>
        <v>14350.586335638998</v>
      </c>
      <c r="S1757" s="25">
        <f t="shared" si="303"/>
        <v>0</v>
      </c>
      <c r="T1757" s="25" t="str">
        <f t="shared" si="304"/>
        <v>drain</v>
      </c>
      <c r="V1757" s="25">
        <f t="shared" si="307"/>
        <v>0</v>
      </c>
      <c r="W1757" s="25">
        <f t="shared" si="305"/>
        <v>0</v>
      </c>
      <c r="X1757" s="25">
        <f t="shared" si="308"/>
        <v>0</v>
      </c>
      <c r="Z1757" s="25">
        <f t="shared" si="306"/>
        <v>14350.586335638998</v>
      </c>
      <c r="AB1757" s="25">
        <f t="shared" si="300"/>
        <v>0</v>
      </c>
    </row>
    <row r="1758" x14ac:dyDescent="0.2">
      <c r="I1758" s="24">
        <v>1753</v>
      </c>
      <c r="J1758" s="28">
        <v>0</v>
      </c>
      <c r="L1758" s="24">
        <v>16058.864534568786</v>
      </c>
      <c r="N1758" s="24">
        <v>1753</v>
      </c>
      <c r="O1758" s="24">
        <f t="shared" si="301"/>
        <v>12766.797304982185</v>
      </c>
      <c r="P1758" s="24">
        <f t="shared" si="298"/>
        <v>12766.797304982185</v>
      </c>
      <c r="Q1758" s="24">
        <f t="shared" si="299"/>
        <v>0</v>
      </c>
      <c r="R1758" s="24">
        <f t="shared" si="302"/>
        <v>12766.797304982185</v>
      </c>
      <c r="S1758" s="24">
        <f t="shared" si="303"/>
        <v>0</v>
      </c>
      <c r="T1758" s="24" t="str">
        <f t="shared" si="304"/>
        <v>drain</v>
      </c>
      <c r="V1758" s="24">
        <f t="shared" si="307"/>
        <v>0</v>
      </c>
      <c r="W1758" s="24">
        <f t="shared" si="305"/>
        <v>0</v>
      </c>
      <c r="X1758" s="24">
        <f t="shared" si="308"/>
        <v>0</v>
      </c>
      <c r="Z1758" s="24">
        <f t="shared" si="306"/>
        <v>12766.797304982185</v>
      </c>
      <c r="AB1758" s="24">
        <f t="shared" si="300"/>
        <v>0</v>
      </c>
    </row>
    <row r="1759" x14ac:dyDescent="0.2">
      <c r="I1759" s="25">
        <v>1754</v>
      </c>
      <c r="J1759" s="29">
        <v>0</v>
      </c>
      <c r="L1759" s="25">
        <v>14430.909070849417</v>
      </c>
      <c r="N1759" s="25">
        <v>1754</v>
      </c>
      <c r="O1759" s="25">
        <f t="shared" si="301"/>
        <v>11472.572711325287</v>
      </c>
      <c r="P1759" s="25">
        <f t="shared" si="298"/>
        <v>11472.572711325287</v>
      </c>
      <c r="Q1759" s="25">
        <f t="shared" si="299"/>
        <v>0</v>
      </c>
      <c r="R1759" s="25">
        <f t="shared" si="302"/>
        <v>11472.572711325287</v>
      </c>
      <c r="S1759" s="25">
        <f t="shared" si="303"/>
        <v>0</v>
      </c>
      <c r="T1759" s="25" t="str">
        <f t="shared" si="304"/>
        <v>drain</v>
      </c>
      <c r="V1759" s="25">
        <f t="shared" si="307"/>
        <v>0</v>
      </c>
      <c r="W1759" s="25">
        <f t="shared" si="305"/>
        <v>0</v>
      </c>
      <c r="X1759" s="25">
        <f t="shared" si="308"/>
        <v>0</v>
      </c>
      <c r="Z1759" s="25">
        <f t="shared" si="306"/>
        <v>11472.572711325287</v>
      </c>
      <c r="AB1759" s="25">
        <f t="shared" si="300"/>
        <v>0</v>
      </c>
    </row>
    <row r="1760" x14ac:dyDescent="0.2">
      <c r="I1760" s="24">
        <v>1755</v>
      </c>
      <c r="J1760" s="28">
        <v>0</v>
      </c>
      <c r="L1760" s="24">
        <v>13773.777286481856</v>
      </c>
      <c r="N1760" s="24">
        <v>1755</v>
      </c>
      <c r="O1760" s="24">
        <f t="shared" si="301"/>
        <v>10950.152942753077</v>
      </c>
      <c r="P1760" s="24">
        <f t="shared" si="298"/>
        <v>10950.152942753077</v>
      </c>
      <c r="Q1760" s="24">
        <f t="shared" si="299"/>
        <v>0</v>
      </c>
      <c r="R1760" s="24">
        <f t="shared" si="302"/>
        <v>10950.152942753077</v>
      </c>
      <c r="S1760" s="24">
        <f t="shared" si="303"/>
        <v>0</v>
      </c>
      <c r="T1760" s="24" t="str">
        <f t="shared" si="304"/>
        <v>drain</v>
      </c>
      <c r="V1760" s="24">
        <f t="shared" si="307"/>
        <v>0</v>
      </c>
      <c r="W1760" s="24">
        <f t="shared" si="305"/>
        <v>0</v>
      </c>
      <c r="X1760" s="24">
        <f t="shared" si="308"/>
        <v>0</v>
      </c>
      <c r="Z1760" s="24">
        <f t="shared" si="306"/>
        <v>10950.152942753077</v>
      </c>
      <c r="AB1760" s="24">
        <f t="shared" si="300"/>
        <v>0</v>
      </c>
    </row>
    <row r="1761" x14ac:dyDescent="0.2">
      <c r="I1761" s="25">
        <v>1756</v>
      </c>
      <c r="J1761" s="29">
        <v>0</v>
      </c>
      <c r="L1761" s="25">
        <v>13529.956176161764</v>
      </c>
      <c r="N1761" s="25">
        <v>1756</v>
      </c>
      <c r="O1761" s="25">
        <f t="shared" si="301"/>
        <v>10756.315160048604</v>
      </c>
      <c r="P1761" s="25">
        <f t="shared" si="298"/>
        <v>10756.315160048604</v>
      </c>
      <c r="Q1761" s="25">
        <f t="shared" si="299"/>
        <v>0</v>
      </c>
      <c r="R1761" s="25">
        <f t="shared" si="302"/>
        <v>10756.315160048604</v>
      </c>
      <c r="S1761" s="25">
        <f t="shared" si="303"/>
        <v>0</v>
      </c>
      <c r="T1761" s="25" t="str">
        <f t="shared" si="304"/>
        <v>drain</v>
      </c>
      <c r="V1761" s="25">
        <f t="shared" si="307"/>
        <v>0</v>
      </c>
      <c r="W1761" s="25">
        <f t="shared" si="305"/>
        <v>0</v>
      </c>
      <c r="X1761" s="25">
        <f t="shared" si="308"/>
        <v>0</v>
      </c>
      <c r="Z1761" s="25">
        <f t="shared" si="306"/>
        <v>10756.315160048604</v>
      </c>
      <c r="AB1761" s="25">
        <f t="shared" si="300"/>
        <v>0</v>
      </c>
    </row>
    <row r="1762" x14ac:dyDescent="0.2">
      <c r="I1762" s="24">
        <v>1757</v>
      </c>
      <c r="J1762" s="28">
        <v>0</v>
      </c>
      <c r="L1762" s="24">
        <v>13495.011264801024</v>
      </c>
      <c r="N1762" s="24">
        <v>1757</v>
      </c>
      <c r="O1762" s="24">
        <f t="shared" si="301"/>
        <v>10728.533955516814</v>
      </c>
      <c r="P1762" s="24">
        <f t="shared" si="298"/>
        <v>10728.533955516814</v>
      </c>
      <c r="Q1762" s="24">
        <f t="shared" si="299"/>
        <v>0</v>
      </c>
      <c r="R1762" s="24">
        <f t="shared" si="302"/>
        <v>10728.533955516814</v>
      </c>
      <c r="S1762" s="24">
        <f t="shared" si="303"/>
        <v>0</v>
      </c>
      <c r="T1762" s="24" t="str">
        <f t="shared" si="304"/>
        <v>drain</v>
      </c>
      <c r="V1762" s="24">
        <f t="shared" si="307"/>
        <v>0</v>
      </c>
      <c r="W1762" s="24">
        <f t="shared" si="305"/>
        <v>0</v>
      </c>
      <c r="X1762" s="24">
        <f t="shared" si="308"/>
        <v>0</v>
      </c>
      <c r="Z1762" s="24">
        <f t="shared" si="306"/>
        <v>10728.533955516814</v>
      </c>
      <c r="AB1762" s="24">
        <f t="shared" si="300"/>
        <v>0</v>
      </c>
    </row>
    <row r="1763" x14ac:dyDescent="0.2">
      <c r="I1763" s="25">
        <v>1758</v>
      </c>
      <c r="J1763" s="29">
        <v>0</v>
      </c>
      <c r="L1763" s="25">
        <v>14252.333886265753</v>
      </c>
      <c r="N1763" s="25">
        <v>1758</v>
      </c>
      <c r="O1763" s="25">
        <f t="shared" si="301"/>
        <v>11330.605439581273</v>
      </c>
      <c r="P1763" s="25">
        <f t="shared" si="298"/>
        <v>11330.605439581273</v>
      </c>
      <c r="Q1763" s="25">
        <f t="shared" si="299"/>
        <v>0</v>
      </c>
      <c r="R1763" s="25">
        <f t="shared" si="302"/>
        <v>11330.605439581273</v>
      </c>
      <c r="S1763" s="25">
        <f t="shared" si="303"/>
        <v>0</v>
      </c>
      <c r="T1763" s="25" t="str">
        <f t="shared" si="304"/>
        <v>drain</v>
      </c>
      <c r="V1763" s="25">
        <f t="shared" si="307"/>
        <v>0</v>
      </c>
      <c r="W1763" s="25">
        <f t="shared" si="305"/>
        <v>0</v>
      </c>
      <c r="X1763" s="25">
        <f t="shared" si="308"/>
        <v>0</v>
      </c>
      <c r="Z1763" s="25">
        <f t="shared" si="306"/>
        <v>11330.605439581273</v>
      </c>
      <c r="AB1763" s="25">
        <f t="shared" si="300"/>
        <v>0</v>
      </c>
    </row>
    <row r="1764" x14ac:dyDescent="0.2">
      <c r="I1764" s="24">
        <v>1759</v>
      </c>
      <c r="J1764" s="28">
        <v>0</v>
      </c>
      <c r="L1764" s="24">
        <v>14848.28921985626</v>
      </c>
      <c r="N1764" s="24">
        <v>1759</v>
      </c>
      <c r="O1764" s="24">
        <f t="shared" si="301"/>
        <v>11804.389929785728</v>
      </c>
      <c r="P1764" s="24">
        <f t="shared" si="298"/>
        <v>11804.389929785728</v>
      </c>
      <c r="Q1764" s="24">
        <f t="shared" si="299"/>
        <v>0</v>
      </c>
      <c r="R1764" s="24">
        <f t="shared" si="302"/>
        <v>11804.389929785728</v>
      </c>
      <c r="S1764" s="24">
        <f t="shared" si="303"/>
        <v>0</v>
      </c>
      <c r="T1764" s="24" t="str">
        <f t="shared" si="304"/>
        <v>drain</v>
      </c>
      <c r="V1764" s="24">
        <f t="shared" si="307"/>
        <v>0</v>
      </c>
      <c r="W1764" s="24">
        <f t="shared" si="305"/>
        <v>0</v>
      </c>
      <c r="X1764" s="24">
        <f t="shared" si="308"/>
        <v>0</v>
      </c>
      <c r="Z1764" s="24">
        <f t="shared" si="306"/>
        <v>11804.389929785728</v>
      </c>
      <c r="AB1764" s="24">
        <f t="shared" si="300"/>
        <v>0</v>
      </c>
    </row>
    <row r="1765" x14ac:dyDescent="0.2">
      <c r="I1765" s="25">
        <v>1760</v>
      </c>
      <c r="J1765" s="29">
        <v>3.9855993999999999E-2</v>
      </c>
      <c r="L1765" s="25">
        <v>15991.902317380904</v>
      </c>
      <c r="N1765" s="25">
        <v>1760</v>
      </c>
      <c r="O1765" s="25">
        <f t="shared" si="301"/>
        <v>12713.562342317819</v>
      </c>
      <c r="P1765" s="25">
        <f t="shared" si="298"/>
        <v>12713.562342317819</v>
      </c>
      <c r="Q1765" s="25">
        <f t="shared" si="299"/>
        <v>3188.4795199999999</v>
      </c>
      <c r="R1765" s="25">
        <f t="shared" si="302"/>
        <v>9525.0828223178178</v>
      </c>
      <c r="S1765" s="25">
        <f t="shared" si="303"/>
        <v>0</v>
      </c>
      <c r="T1765" s="25" t="str">
        <f t="shared" si="304"/>
        <v>drain</v>
      </c>
      <c r="V1765" s="25">
        <f t="shared" si="307"/>
        <v>0</v>
      </c>
      <c r="W1765" s="25">
        <f t="shared" si="305"/>
        <v>0</v>
      </c>
      <c r="X1765" s="25">
        <f t="shared" si="308"/>
        <v>0</v>
      </c>
      <c r="Z1765" s="25">
        <f t="shared" si="306"/>
        <v>9525.0828223178178</v>
      </c>
      <c r="AB1765" s="25">
        <f t="shared" si="300"/>
        <v>0</v>
      </c>
    </row>
    <row r="1766" x14ac:dyDescent="0.2">
      <c r="I1766" s="24">
        <v>1761</v>
      </c>
      <c r="J1766" s="28">
        <v>9.4420256999999994E-2</v>
      </c>
      <c r="L1766" s="24">
        <v>16847.04957512617</v>
      </c>
      <c r="N1766" s="24">
        <v>1761</v>
      </c>
      <c r="O1766" s="24">
        <f t="shared" si="301"/>
        <v>13393.404412225305</v>
      </c>
      <c r="P1766" s="24">
        <f t="shared" si="298"/>
        <v>13393.404412225305</v>
      </c>
      <c r="Q1766" s="24">
        <f t="shared" si="299"/>
        <v>7553.6205599999994</v>
      </c>
      <c r="R1766" s="24">
        <f t="shared" si="302"/>
        <v>5839.783852225306</v>
      </c>
      <c r="S1766" s="24">
        <f t="shared" si="303"/>
        <v>0</v>
      </c>
      <c r="T1766" s="24" t="str">
        <f t="shared" si="304"/>
        <v>drain</v>
      </c>
      <c r="V1766" s="24">
        <f t="shared" si="307"/>
        <v>0</v>
      </c>
      <c r="W1766" s="24">
        <f t="shared" si="305"/>
        <v>0</v>
      </c>
      <c r="X1766" s="24">
        <f t="shared" si="308"/>
        <v>0</v>
      </c>
      <c r="Z1766" s="24">
        <f t="shared" si="306"/>
        <v>5839.783852225306</v>
      </c>
      <c r="AB1766" s="24">
        <f t="shared" si="300"/>
        <v>0</v>
      </c>
    </row>
    <row r="1767" x14ac:dyDescent="0.2">
      <c r="I1767" s="25">
        <v>1762</v>
      </c>
      <c r="J1767" s="29">
        <v>0.17171608900000002</v>
      </c>
      <c r="L1767" s="25">
        <v>16887.387338113782</v>
      </c>
      <c r="N1767" s="25">
        <v>1762</v>
      </c>
      <c r="O1767" s="25">
        <f t="shared" si="301"/>
        <v>13425.472933800458</v>
      </c>
      <c r="P1767" s="25">
        <f t="shared" si="298"/>
        <v>13425.472933800458</v>
      </c>
      <c r="Q1767" s="25">
        <f t="shared" si="299"/>
        <v>13737.287120000001</v>
      </c>
      <c r="R1767" s="25">
        <f t="shared" si="302"/>
        <v>0</v>
      </c>
      <c r="S1767" s="25">
        <f t="shared" si="303"/>
        <v>311.81418619954275</v>
      </c>
      <c r="T1767" s="25" t="str">
        <f t="shared" si="304"/>
        <v>charge</v>
      </c>
      <c r="V1767" s="25">
        <f t="shared" si="307"/>
        <v>280.63276757958846</v>
      </c>
      <c r="W1767" s="25">
        <f t="shared" si="305"/>
        <v>280.63276757958846</v>
      </c>
      <c r="X1767" s="25">
        <f t="shared" si="308"/>
        <v>0</v>
      </c>
      <c r="Z1767" s="25">
        <f t="shared" si="306"/>
        <v>0</v>
      </c>
      <c r="AB1767" s="25">
        <f t="shared" si="300"/>
        <v>31.181418619954286</v>
      </c>
    </row>
    <row r="1768" x14ac:dyDescent="0.2">
      <c r="I1768" s="24">
        <v>1763</v>
      </c>
      <c r="J1768" s="28">
        <v>0.2411479</v>
      </c>
      <c r="L1768" s="24">
        <v>17672.294352626799</v>
      </c>
      <c r="N1768" s="24">
        <v>1763</v>
      </c>
      <c r="O1768" s="24">
        <f t="shared" si="301"/>
        <v>14049.474010338306</v>
      </c>
      <c r="P1768" s="24">
        <f t="shared" si="298"/>
        <v>14049.474010338306</v>
      </c>
      <c r="Q1768" s="24">
        <f t="shared" si="299"/>
        <v>19291.831999999999</v>
      </c>
      <c r="R1768" s="24">
        <f t="shared" si="302"/>
        <v>0</v>
      </c>
      <c r="S1768" s="24">
        <f t="shared" si="303"/>
        <v>5242.357989661692</v>
      </c>
      <c r="T1768" s="24" t="str">
        <f t="shared" si="304"/>
        <v>charge</v>
      </c>
      <c r="V1768" s="24">
        <f t="shared" si="307"/>
        <v>3719.3672324204117</v>
      </c>
      <c r="W1768" s="24">
        <f t="shared" si="305"/>
        <v>4000</v>
      </c>
      <c r="X1768" s="24">
        <f t="shared" si="308"/>
        <v>0</v>
      </c>
      <c r="Z1768" s="24">
        <f t="shared" si="306"/>
        <v>0</v>
      </c>
      <c r="AB1768" s="24">
        <f t="shared" si="300"/>
        <v>1522.9907572412803</v>
      </c>
    </row>
    <row r="1769" x14ac:dyDescent="0.2">
      <c r="I1769" s="25">
        <v>1764</v>
      </c>
      <c r="J1769" s="29">
        <v>0.34731242099999998</v>
      </c>
      <c r="L1769" s="25">
        <v>17510.522249126432</v>
      </c>
      <c r="N1769" s="25">
        <v>1764</v>
      </c>
      <c r="O1769" s="25">
        <f t="shared" si="301"/>
        <v>13920.865188055513</v>
      </c>
      <c r="P1769" s="25">
        <f t="shared" si="298"/>
        <v>13920.865188055513</v>
      </c>
      <c r="Q1769" s="25">
        <f t="shared" si="299"/>
        <v>27784.99368</v>
      </c>
      <c r="R1769" s="25">
        <f t="shared" si="302"/>
        <v>0</v>
      </c>
      <c r="S1769" s="25">
        <f t="shared" si="303"/>
        <v>13864.128491944486</v>
      </c>
      <c r="T1769" s="25" t="str">
        <f t="shared" si="304"/>
        <v>charge</v>
      </c>
      <c r="V1769" s="25">
        <f t="shared" si="307"/>
        <v>0</v>
      </c>
      <c r="W1769" s="25">
        <f t="shared" si="305"/>
        <v>4000</v>
      </c>
      <c r="X1769" s="25">
        <f t="shared" si="308"/>
        <v>0</v>
      </c>
      <c r="Z1769" s="25">
        <f t="shared" si="306"/>
        <v>0</v>
      </c>
      <c r="AB1769" s="25">
        <f t="shared" si="300"/>
        <v>13864.128491944486</v>
      </c>
    </row>
    <row r="1770" x14ac:dyDescent="0.2">
      <c r="I1770" s="24">
        <v>1765</v>
      </c>
      <c r="J1770" s="28">
        <v>0.35281741</v>
      </c>
      <c r="L1770" s="24">
        <v>17648.670282936095</v>
      </c>
      <c r="N1770" s="24">
        <v>1765</v>
      </c>
      <c r="O1770" s="24">
        <f t="shared" si="301"/>
        <v>14030.692874934197</v>
      </c>
      <c r="P1770" s="24">
        <f t="shared" si="298"/>
        <v>14030.692874934197</v>
      </c>
      <c r="Q1770" s="24">
        <f t="shared" si="299"/>
        <v>28225.392800000001</v>
      </c>
      <c r="R1770" s="24">
        <f t="shared" si="302"/>
        <v>0</v>
      </c>
      <c r="S1770" s="24">
        <f t="shared" si="303"/>
        <v>14194.699925065805</v>
      </c>
      <c r="T1770" s="24" t="str">
        <f t="shared" si="304"/>
        <v>charge</v>
      </c>
      <c r="V1770" s="24">
        <f t="shared" si="307"/>
        <v>0</v>
      </c>
      <c r="W1770" s="24">
        <f t="shared" si="305"/>
        <v>4000</v>
      </c>
      <c r="X1770" s="24">
        <f t="shared" si="308"/>
        <v>0</v>
      </c>
      <c r="Z1770" s="24">
        <f t="shared" si="306"/>
        <v>0</v>
      </c>
      <c r="AB1770" s="24">
        <f t="shared" si="300"/>
        <v>14194.699925065805</v>
      </c>
    </row>
    <row r="1771" x14ac:dyDescent="0.2">
      <c r="I1771" s="25">
        <v>1766</v>
      </c>
      <c r="J1771" s="29">
        <v>0.51080842199999998</v>
      </c>
      <c r="L1771" s="25">
        <v>17527.61811313629</v>
      </c>
      <c r="N1771" s="25">
        <v>1766</v>
      </c>
      <c r="O1771" s="25">
        <f t="shared" si="301"/>
        <v>13934.456399943352</v>
      </c>
      <c r="P1771" s="25">
        <f t="shared" si="298"/>
        <v>13934.456399943352</v>
      </c>
      <c r="Q1771" s="25">
        <f t="shared" si="299"/>
        <v>40864.673759999998</v>
      </c>
      <c r="R1771" s="25">
        <f t="shared" si="302"/>
        <v>0</v>
      </c>
      <c r="S1771" s="25">
        <f t="shared" si="303"/>
        <v>26930.217360056646</v>
      </c>
      <c r="T1771" s="25" t="str">
        <f t="shared" si="304"/>
        <v>charge</v>
      </c>
      <c r="V1771" s="25">
        <f t="shared" si="307"/>
        <v>0</v>
      </c>
      <c r="W1771" s="25">
        <f t="shared" si="305"/>
        <v>4000</v>
      </c>
      <c r="X1771" s="25">
        <f t="shared" si="308"/>
        <v>0</v>
      </c>
      <c r="Z1771" s="25">
        <f t="shared" si="306"/>
        <v>0</v>
      </c>
      <c r="AB1771" s="25">
        <f t="shared" si="300"/>
        <v>26930.217360056646</v>
      </c>
    </row>
    <row r="1772" x14ac:dyDescent="0.2">
      <c r="I1772" s="24">
        <v>1767</v>
      </c>
      <c r="J1772" s="28">
        <v>0.27144506499999999</v>
      </c>
      <c r="L1772" s="24">
        <v>17719.6181030035</v>
      </c>
      <c r="N1772" s="24">
        <v>1767</v>
      </c>
      <c r="O1772" s="24">
        <f t="shared" si="301"/>
        <v>14087.096391887784</v>
      </c>
      <c r="P1772" s="24">
        <f t="shared" si="298"/>
        <v>14087.096391887784</v>
      </c>
      <c r="Q1772" s="24">
        <f t="shared" si="299"/>
        <v>21715.605199999998</v>
      </c>
      <c r="R1772" s="24">
        <f t="shared" si="302"/>
        <v>0</v>
      </c>
      <c r="S1772" s="24">
        <f t="shared" si="303"/>
        <v>7628.508808112214</v>
      </c>
      <c r="T1772" s="24" t="str">
        <f t="shared" si="304"/>
        <v>charge</v>
      </c>
      <c r="V1772" s="24">
        <f t="shared" si="307"/>
        <v>0</v>
      </c>
      <c r="W1772" s="24">
        <f t="shared" si="305"/>
        <v>4000</v>
      </c>
      <c r="X1772" s="24">
        <f t="shared" si="308"/>
        <v>0</v>
      </c>
      <c r="Z1772" s="24">
        <f t="shared" si="306"/>
        <v>0</v>
      </c>
      <c r="AB1772" s="24">
        <f t="shared" si="300"/>
        <v>7628.508808112214</v>
      </c>
    </row>
    <row r="1773" x14ac:dyDescent="0.2">
      <c r="I1773" s="25">
        <v>1768</v>
      </c>
      <c r="J1773" s="29">
        <v>0.217826085</v>
      </c>
      <c r="L1773" s="25">
        <v>17391.720052194592</v>
      </c>
      <c r="N1773" s="25">
        <v>1768</v>
      </c>
      <c r="O1773" s="25">
        <f t="shared" si="301"/>
        <v>13826.417441494701</v>
      </c>
      <c r="P1773" s="25">
        <f t="shared" si="298"/>
        <v>13826.417441494701</v>
      </c>
      <c r="Q1773" s="25">
        <f t="shared" si="299"/>
        <v>17426.086800000001</v>
      </c>
      <c r="R1773" s="25">
        <f t="shared" si="302"/>
        <v>0</v>
      </c>
      <c r="S1773" s="25">
        <f t="shared" si="303"/>
        <v>3599.6693585052999</v>
      </c>
      <c r="T1773" s="25" t="str">
        <f t="shared" si="304"/>
        <v>charge</v>
      </c>
      <c r="V1773" s="25">
        <f t="shared" si="307"/>
        <v>0</v>
      </c>
      <c r="W1773" s="25">
        <f t="shared" si="305"/>
        <v>4000</v>
      </c>
      <c r="X1773" s="25">
        <f t="shared" si="308"/>
        <v>0</v>
      </c>
      <c r="Z1773" s="25">
        <f t="shared" si="306"/>
        <v>0</v>
      </c>
      <c r="AB1773" s="25">
        <f t="shared" si="300"/>
        <v>3599.6693585052999</v>
      </c>
    </row>
    <row r="1774" x14ac:dyDescent="0.2">
      <c r="I1774" s="24">
        <v>1769</v>
      </c>
      <c r="J1774" s="28">
        <v>0.47080791600000005</v>
      </c>
      <c r="L1774" s="24">
        <v>17289.117001438139</v>
      </c>
      <c r="N1774" s="24">
        <v>1769</v>
      </c>
      <c r="O1774" s="24">
        <f t="shared" si="301"/>
        <v>13744.848016143322</v>
      </c>
      <c r="P1774" s="24">
        <f t="shared" si="298"/>
        <v>13744.848016143322</v>
      </c>
      <c r="Q1774" s="24">
        <f t="shared" si="299"/>
        <v>37664.633280000002</v>
      </c>
      <c r="R1774" s="24">
        <f t="shared" si="302"/>
        <v>0</v>
      </c>
      <c r="S1774" s="24">
        <f t="shared" si="303"/>
        <v>23919.78526385668</v>
      </c>
      <c r="T1774" s="24" t="str">
        <f t="shared" si="304"/>
        <v>charge</v>
      </c>
      <c r="V1774" s="24">
        <f t="shared" si="307"/>
        <v>0</v>
      </c>
      <c r="W1774" s="24">
        <f t="shared" si="305"/>
        <v>4000</v>
      </c>
      <c r="X1774" s="24">
        <f t="shared" si="308"/>
        <v>0</v>
      </c>
      <c r="Z1774" s="24">
        <f t="shared" si="306"/>
        <v>0</v>
      </c>
      <c r="AB1774" s="24">
        <f t="shared" si="300"/>
        <v>23919.78526385668</v>
      </c>
    </row>
    <row r="1775" x14ac:dyDescent="0.2">
      <c r="I1775" s="25">
        <v>1770</v>
      </c>
      <c r="J1775" s="29">
        <v>8.5673188999999997E-2</v>
      </c>
      <c r="L1775" s="25">
        <v>17956.852978801726</v>
      </c>
      <c r="N1775" s="25">
        <v>1770</v>
      </c>
      <c r="O1775" s="25">
        <f t="shared" si="301"/>
        <v>14275.698118147373</v>
      </c>
      <c r="P1775" s="25">
        <f t="shared" si="298"/>
        <v>14275.698118147373</v>
      </c>
      <c r="Q1775" s="25">
        <f t="shared" si="299"/>
        <v>6853.8551200000002</v>
      </c>
      <c r="R1775" s="25">
        <f t="shared" si="302"/>
        <v>7421.8429981473728</v>
      </c>
      <c r="S1775" s="25">
        <f t="shared" si="303"/>
        <v>0</v>
      </c>
      <c r="T1775" s="25" t="str">
        <f t="shared" si="304"/>
        <v>drain</v>
      </c>
      <c r="V1775" s="25">
        <f t="shared" si="307"/>
        <v>0</v>
      </c>
      <c r="W1775" s="25">
        <f t="shared" si="305"/>
        <v>0</v>
      </c>
      <c r="X1775" s="25">
        <f t="shared" si="308"/>
        <v>4000</v>
      </c>
      <c r="Z1775" s="25">
        <f t="shared" si="306"/>
        <v>3421.8429981473728</v>
      </c>
      <c r="AB1775" s="25">
        <f t="shared" si="300"/>
        <v>0</v>
      </c>
    </row>
    <row r="1776" x14ac:dyDescent="0.2">
      <c r="I1776" s="24">
        <v>1771</v>
      </c>
      <c r="J1776" s="28">
        <v>0</v>
      </c>
      <c r="L1776" s="24">
        <v>20183.220873260496</v>
      </c>
      <c r="N1776" s="24">
        <v>1771</v>
      </c>
      <c r="O1776" s="24">
        <f t="shared" si="301"/>
        <v>16045.660594242096</v>
      </c>
      <c r="P1776" s="24">
        <f t="shared" si="298"/>
        <v>16045.660594242096</v>
      </c>
      <c r="Q1776" s="24">
        <f t="shared" si="299"/>
        <v>0</v>
      </c>
      <c r="R1776" s="24">
        <f t="shared" si="302"/>
        <v>16045.660594242096</v>
      </c>
      <c r="S1776" s="24">
        <f t="shared" si="303"/>
        <v>0</v>
      </c>
      <c r="T1776" s="24" t="str">
        <f t="shared" si="304"/>
        <v>drain</v>
      </c>
      <c r="V1776" s="24">
        <f t="shared" si="307"/>
        <v>0</v>
      </c>
      <c r="W1776" s="24">
        <f t="shared" si="305"/>
        <v>0</v>
      </c>
      <c r="X1776" s="24">
        <f t="shared" si="308"/>
        <v>0</v>
      </c>
      <c r="Z1776" s="24">
        <f t="shared" si="306"/>
        <v>16045.660594242096</v>
      </c>
      <c r="AB1776" s="24">
        <f t="shared" si="300"/>
        <v>0</v>
      </c>
    </row>
    <row r="1777" x14ac:dyDescent="0.2">
      <c r="I1777" s="25">
        <v>1772</v>
      </c>
      <c r="J1777" s="29">
        <v>0</v>
      </c>
      <c r="L1777" s="25">
        <v>21210.241672372817</v>
      </c>
      <c r="N1777" s="25">
        <v>1772</v>
      </c>
      <c r="O1777" s="25">
        <f t="shared" si="301"/>
        <v>16862.142129536391</v>
      </c>
      <c r="P1777" s="25">
        <f t="shared" si="298"/>
        <v>16862.142129536391</v>
      </c>
      <c r="Q1777" s="25">
        <f t="shared" si="299"/>
        <v>0</v>
      </c>
      <c r="R1777" s="25">
        <f t="shared" si="302"/>
        <v>16862.142129536391</v>
      </c>
      <c r="S1777" s="25">
        <f t="shared" si="303"/>
        <v>0</v>
      </c>
      <c r="T1777" s="25" t="str">
        <f t="shared" si="304"/>
        <v>drain</v>
      </c>
      <c r="V1777" s="25">
        <f t="shared" si="307"/>
        <v>0</v>
      </c>
      <c r="W1777" s="25">
        <f t="shared" si="305"/>
        <v>0</v>
      </c>
      <c r="X1777" s="25">
        <f t="shared" si="308"/>
        <v>0</v>
      </c>
      <c r="Z1777" s="25">
        <f t="shared" si="306"/>
        <v>16862.142129536391</v>
      </c>
      <c r="AB1777" s="25">
        <f t="shared" si="300"/>
        <v>0</v>
      </c>
    </row>
    <row r="1778" x14ac:dyDescent="0.2">
      <c r="I1778" s="24">
        <v>1773</v>
      </c>
      <c r="J1778" s="28">
        <v>0</v>
      </c>
      <c r="L1778" s="24">
        <v>21095.698477172849</v>
      </c>
      <c r="N1778" s="24">
        <v>1773</v>
      </c>
      <c r="O1778" s="24">
        <f t="shared" si="301"/>
        <v>16771.080289352416</v>
      </c>
      <c r="P1778" s="24">
        <f t="shared" si="298"/>
        <v>16771.080289352416</v>
      </c>
      <c r="Q1778" s="24">
        <f t="shared" si="299"/>
        <v>0</v>
      </c>
      <c r="R1778" s="24">
        <f t="shared" si="302"/>
        <v>16771.080289352416</v>
      </c>
      <c r="S1778" s="24">
        <f t="shared" si="303"/>
        <v>0</v>
      </c>
      <c r="T1778" s="24" t="str">
        <f t="shared" si="304"/>
        <v>drain</v>
      </c>
      <c r="V1778" s="24">
        <f t="shared" si="307"/>
        <v>0</v>
      </c>
      <c r="W1778" s="24">
        <f t="shared" si="305"/>
        <v>0</v>
      </c>
      <c r="X1778" s="24">
        <f t="shared" si="308"/>
        <v>0</v>
      </c>
      <c r="Z1778" s="24">
        <f t="shared" si="306"/>
        <v>16771.080289352416</v>
      </c>
      <c r="AB1778" s="24">
        <f t="shared" si="300"/>
        <v>0</v>
      </c>
    </row>
    <row r="1779" x14ac:dyDescent="0.2">
      <c r="I1779" s="25">
        <v>1774</v>
      </c>
      <c r="J1779" s="29">
        <v>0</v>
      </c>
      <c r="L1779" s="25">
        <v>20739.557720565794</v>
      </c>
      <c r="N1779" s="25">
        <v>1774</v>
      </c>
      <c r="O1779" s="25">
        <f t="shared" si="301"/>
        <v>16487.948387849807</v>
      </c>
      <c r="P1779" s="25">
        <f t="shared" si="298"/>
        <v>16487.948387849807</v>
      </c>
      <c r="Q1779" s="25">
        <f t="shared" si="299"/>
        <v>0</v>
      </c>
      <c r="R1779" s="25">
        <f t="shared" si="302"/>
        <v>16487.948387849807</v>
      </c>
      <c r="S1779" s="25">
        <f t="shared" si="303"/>
        <v>0</v>
      </c>
      <c r="T1779" s="25" t="str">
        <f t="shared" si="304"/>
        <v>drain</v>
      </c>
      <c r="V1779" s="25">
        <f t="shared" si="307"/>
        <v>0</v>
      </c>
      <c r="W1779" s="25">
        <f t="shared" si="305"/>
        <v>0</v>
      </c>
      <c r="X1779" s="25">
        <f t="shared" si="308"/>
        <v>0</v>
      </c>
      <c r="Z1779" s="25">
        <f t="shared" si="306"/>
        <v>16487.948387849807</v>
      </c>
      <c r="AB1779" s="25">
        <f t="shared" si="300"/>
        <v>0</v>
      </c>
    </row>
    <row r="1780" x14ac:dyDescent="0.2">
      <c r="I1780" s="24">
        <v>1775</v>
      </c>
      <c r="J1780" s="28">
        <v>0</v>
      </c>
      <c r="L1780" s="24">
        <v>19387.969953250882</v>
      </c>
      <c r="N1780" s="24">
        <v>1775</v>
      </c>
      <c r="O1780" s="24">
        <f t="shared" si="301"/>
        <v>15413.436112834452</v>
      </c>
      <c r="P1780" s="24">
        <f t="shared" si="298"/>
        <v>15413.436112834452</v>
      </c>
      <c r="Q1780" s="24">
        <f t="shared" si="299"/>
        <v>0</v>
      </c>
      <c r="R1780" s="24">
        <f t="shared" si="302"/>
        <v>15413.436112834452</v>
      </c>
      <c r="S1780" s="24">
        <f t="shared" si="303"/>
        <v>0</v>
      </c>
      <c r="T1780" s="24" t="str">
        <f t="shared" si="304"/>
        <v>drain</v>
      </c>
      <c r="V1780" s="24">
        <f t="shared" si="307"/>
        <v>0</v>
      </c>
      <c r="W1780" s="24">
        <f t="shared" si="305"/>
        <v>0</v>
      </c>
      <c r="X1780" s="24">
        <f t="shared" si="308"/>
        <v>0</v>
      </c>
      <c r="Z1780" s="24">
        <f t="shared" si="306"/>
        <v>15413.436112834452</v>
      </c>
      <c r="AB1780" s="24">
        <f t="shared" si="300"/>
        <v>0</v>
      </c>
    </row>
    <row r="1781" x14ac:dyDescent="0.2">
      <c r="I1781" s="25">
        <v>1776</v>
      </c>
      <c r="J1781" s="29">
        <v>0</v>
      </c>
      <c r="L1781" s="25">
        <v>17592.481462097167</v>
      </c>
      <c r="N1781" s="25">
        <v>1776</v>
      </c>
      <c r="O1781" s="25">
        <f t="shared" si="301"/>
        <v>13986.022762367247</v>
      </c>
      <c r="P1781" s="25">
        <f t="shared" si="298"/>
        <v>13986.022762367247</v>
      </c>
      <c r="Q1781" s="25">
        <f t="shared" si="299"/>
        <v>0</v>
      </c>
      <c r="R1781" s="25">
        <f t="shared" si="302"/>
        <v>13986.022762367247</v>
      </c>
      <c r="S1781" s="25">
        <f t="shared" si="303"/>
        <v>0</v>
      </c>
      <c r="T1781" s="25" t="str">
        <f t="shared" si="304"/>
        <v>drain</v>
      </c>
      <c r="V1781" s="25">
        <f t="shared" si="307"/>
        <v>0</v>
      </c>
      <c r="W1781" s="25">
        <f t="shared" si="305"/>
        <v>0</v>
      </c>
      <c r="X1781" s="25">
        <f t="shared" si="308"/>
        <v>0</v>
      </c>
      <c r="Z1781" s="25">
        <f t="shared" si="306"/>
        <v>13986.022762367247</v>
      </c>
      <c r="AB1781" s="25">
        <f t="shared" si="300"/>
        <v>0</v>
      </c>
    </row>
    <row r="1782" x14ac:dyDescent="0.2">
      <c r="I1782" s="24">
        <v>1777</v>
      </c>
      <c r="J1782" s="28">
        <v>0</v>
      </c>
      <c r="L1782" s="24">
        <v>17297.945858573912</v>
      </c>
      <c r="N1782" s="24">
        <v>1777</v>
      </c>
      <c r="O1782" s="24">
        <f t="shared" si="301"/>
        <v>13751.866957566261</v>
      </c>
      <c r="P1782" s="24">
        <f t="shared" si="298"/>
        <v>13751.866957566261</v>
      </c>
      <c r="Q1782" s="24">
        <f t="shared" si="299"/>
        <v>0</v>
      </c>
      <c r="R1782" s="24">
        <f t="shared" si="302"/>
        <v>13751.866957566261</v>
      </c>
      <c r="S1782" s="24">
        <f t="shared" si="303"/>
        <v>0</v>
      </c>
      <c r="T1782" s="24" t="str">
        <f t="shared" si="304"/>
        <v>drain</v>
      </c>
      <c r="V1782" s="24">
        <f t="shared" si="307"/>
        <v>0</v>
      </c>
      <c r="W1782" s="24">
        <f t="shared" si="305"/>
        <v>0</v>
      </c>
      <c r="X1782" s="24">
        <f t="shared" si="308"/>
        <v>0</v>
      </c>
      <c r="Z1782" s="24">
        <f t="shared" si="306"/>
        <v>13751.866957566261</v>
      </c>
      <c r="AB1782" s="24">
        <f t="shared" si="300"/>
        <v>0</v>
      </c>
    </row>
    <row r="1783" x14ac:dyDescent="0.2">
      <c r="I1783" s="25">
        <v>1778</v>
      </c>
      <c r="J1783" s="29">
        <v>0</v>
      </c>
      <c r="L1783" s="25">
        <v>14327.942739105223</v>
      </c>
      <c r="N1783" s="25">
        <v>1778</v>
      </c>
      <c r="O1783" s="25">
        <f t="shared" si="301"/>
        <v>11390.714477588654</v>
      </c>
      <c r="P1783" s="25">
        <f t="shared" si="298"/>
        <v>11390.714477588654</v>
      </c>
      <c r="Q1783" s="25">
        <f t="shared" si="299"/>
        <v>0</v>
      </c>
      <c r="R1783" s="25">
        <f t="shared" si="302"/>
        <v>11390.714477588654</v>
      </c>
      <c r="S1783" s="25">
        <f t="shared" si="303"/>
        <v>0</v>
      </c>
      <c r="T1783" s="25" t="str">
        <f t="shared" si="304"/>
        <v>drain</v>
      </c>
      <c r="V1783" s="25">
        <f t="shared" si="307"/>
        <v>0</v>
      </c>
      <c r="W1783" s="25">
        <f t="shared" si="305"/>
        <v>0</v>
      </c>
      <c r="X1783" s="25">
        <f t="shared" si="308"/>
        <v>0</v>
      </c>
      <c r="Z1783" s="25">
        <f t="shared" si="306"/>
        <v>11390.714477588654</v>
      </c>
      <c r="AB1783" s="25">
        <f t="shared" si="300"/>
        <v>0</v>
      </c>
    </row>
    <row r="1784" x14ac:dyDescent="0.2">
      <c r="I1784" s="24">
        <v>1779</v>
      </c>
      <c r="J1784" s="28">
        <v>0</v>
      </c>
      <c r="L1784" s="24">
        <v>13406.205297851562</v>
      </c>
      <c r="N1784" s="24">
        <v>1779</v>
      </c>
      <c r="O1784" s="24">
        <f t="shared" si="301"/>
        <v>10657.933211791993</v>
      </c>
      <c r="P1784" s="24">
        <f t="shared" si="298"/>
        <v>10657.933211791993</v>
      </c>
      <c r="Q1784" s="24">
        <f t="shared" si="299"/>
        <v>0</v>
      </c>
      <c r="R1784" s="24">
        <f t="shared" si="302"/>
        <v>10657.933211791993</v>
      </c>
      <c r="S1784" s="24">
        <f t="shared" si="303"/>
        <v>0</v>
      </c>
      <c r="T1784" s="24" t="str">
        <f t="shared" si="304"/>
        <v>drain</v>
      </c>
      <c r="V1784" s="24">
        <f t="shared" si="307"/>
        <v>0</v>
      </c>
      <c r="W1784" s="24">
        <f t="shared" si="305"/>
        <v>0</v>
      </c>
      <c r="X1784" s="24">
        <f t="shared" si="308"/>
        <v>0</v>
      </c>
      <c r="Z1784" s="24">
        <f t="shared" si="306"/>
        <v>10657.933211791993</v>
      </c>
      <c r="AB1784" s="24">
        <f t="shared" si="300"/>
        <v>0</v>
      </c>
    </row>
    <row r="1785" x14ac:dyDescent="0.2">
      <c r="I1785" s="25">
        <v>1780</v>
      </c>
      <c r="J1785" s="29">
        <v>0</v>
      </c>
      <c r="L1785" s="25">
        <v>12926.254729843138</v>
      </c>
      <c r="N1785" s="25">
        <v>1780</v>
      </c>
      <c r="O1785" s="25">
        <f t="shared" si="301"/>
        <v>10276.372510225296</v>
      </c>
      <c r="P1785" s="25">
        <f t="shared" si="298"/>
        <v>10276.372510225296</v>
      </c>
      <c r="Q1785" s="25">
        <f t="shared" si="299"/>
        <v>0</v>
      </c>
      <c r="R1785" s="25">
        <f t="shared" si="302"/>
        <v>10276.372510225296</v>
      </c>
      <c r="S1785" s="25">
        <f t="shared" si="303"/>
        <v>0</v>
      </c>
      <c r="T1785" s="25" t="str">
        <f t="shared" si="304"/>
        <v>drain</v>
      </c>
      <c r="V1785" s="25">
        <f t="shared" si="307"/>
        <v>0</v>
      </c>
      <c r="W1785" s="25">
        <f t="shared" si="305"/>
        <v>0</v>
      </c>
      <c r="X1785" s="25">
        <f t="shared" si="308"/>
        <v>0</v>
      </c>
      <c r="Z1785" s="25">
        <f t="shared" si="306"/>
        <v>10276.372510225296</v>
      </c>
      <c r="AB1785" s="25">
        <f t="shared" si="300"/>
        <v>0</v>
      </c>
    </row>
    <row r="1786" x14ac:dyDescent="0.2">
      <c r="I1786" s="24">
        <v>1781</v>
      </c>
      <c r="J1786" s="28">
        <v>0</v>
      </c>
      <c r="L1786" s="24">
        <v>13103.573278713226</v>
      </c>
      <c r="N1786" s="24">
        <v>1781</v>
      </c>
      <c r="O1786" s="24">
        <f t="shared" si="301"/>
        <v>10417.340756577014</v>
      </c>
      <c r="P1786" s="24">
        <f t="shared" si="298"/>
        <v>10417.340756577014</v>
      </c>
      <c r="Q1786" s="24">
        <f t="shared" si="299"/>
        <v>0</v>
      </c>
      <c r="R1786" s="24">
        <f t="shared" si="302"/>
        <v>10417.340756577014</v>
      </c>
      <c r="S1786" s="24">
        <f t="shared" si="303"/>
        <v>0</v>
      </c>
      <c r="T1786" s="24" t="str">
        <f t="shared" si="304"/>
        <v>drain</v>
      </c>
      <c r="V1786" s="24">
        <f t="shared" si="307"/>
        <v>0</v>
      </c>
      <c r="W1786" s="24">
        <f t="shared" si="305"/>
        <v>0</v>
      </c>
      <c r="X1786" s="24">
        <f t="shared" si="308"/>
        <v>0</v>
      </c>
      <c r="Z1786" s="24">
        <f t="shared" si="306"/>
        <v>10417.340756577014</v>
      </c>
      <c r="AB1786" s="24">
        <f t="shared" si="300"/>
        <v>0</v>
      </c>
    </row>
    <row r="1787" x14ac:dyDescent="0.2">
      <c r="I1787" s="25">
        <v>1782</v>
      </c>
      <c r="J1787" s="29">
        <v>0</v>
      </c>
      <c r="L1787" s="25">
        <v>13671.46951150894</v>
      </c>
      <c r="N1787" s="25">
        <v>1782</v>
      </c>
      <c r="O1787" s="25">
        <f t="shared" si="301"/>
        <v>10868.818261649607</v>
      </c>
      <c r="P1787" s="25">
        <f t="shared" si="298"/>
        <v>10868.818261649607</v>
      </c>
      <c r="Q1787" s="25">
        <f t="shared" si="299"/>
        <v>0</v>
      </c>
      <c r="R1787" s="25">
        <f t="shared" si="302"/>
        <v>10868.818261649607</v>
      </c>
      <c r="S1787" s="25">
        <f t="shared" si="303"/>
        <v>0</v>
      </c>
      <c r="T1787" s="25" t="str">
        <f t="shared" si="304"/>
        <v>drain</v>
      </c>
      <c r="V1787" s="25">
        <f t="shared" si="307"/>
        <v>0</v>
      </c>
      <c r="W1787" s="25">
        <f t="shared" si="305"/>
        <v>0</v>
      </c>
      <c r="X1787" s="25">
        <f t="shared" si="308"/>
        <v>0</v>
      </c>
      <c r="Z1787" s="25">
        <f t="shared" si="306"/>
        <v>10868.818261649607</v>
      </c>
      <c r="AB1787" s="25">
        <f t="shared" si="300"/>
        <v>0</v>
      </c>
    </row>
    <row r="1788" x14ac:dyDescent="0.2">
      <c r="I1788" s="24">
        <v>1783</v>
      </c>
      <c r="J1788" s="28">
        <v>0</v>
      </c>
      <c r="L1788" s="24">
        <v>14184.951117634771</v>
      </c>
      <c r="N1788" s="24">
        <v>1783</v>
      </c>
      <c r="O1788" s="24">
        <f t="shared" si="301"/>
        <v>11277.036138519645</v>
      </c>
      <c r="P1788" s="24">
        <f t="shared" si="298"/>
        <v>11277.036138519645</v>
      </c>
      <c r="Q1788" s="24">
        <f t="shared" si="299"/>
        <v>0</v>
      </c>
      <c r="R1788" s="24">
        <f t="shared" si="302"/>
        <v>11277.036138519645</v>
      </c>
      <c r="S1788" s="24">
        <f t="shared" si="303"/>
        <v>0</v>
      </c>
      <c r="T1788" s="24" t="str">
        <f t="shared" si="304"/>
        <v>drain</v>
      </c>
      <c r="V1788" s="24">
        <f t="shared" si="307"/>
        <v>0</v>
      </c>
      <c r="W1788" s="24">
        <f t="shared" si="305"/>
        <v>0</v>
      </c>
      <c r="X1788" s="24">
        <f t="shared" si="308"/>
        <v>0</v>
      </c>
      <c r="Z1788" s="24">
        <f t="shared" si="306"/>
        <v>11277.036138519645</v>
      </c>
      <c r="AB1788" s="24">
        <f t="shared" si="300"/>
        <v>0</v>
      </c>
    </row>
    <row r="1789" x14ac:dyDescent="0.2">
      <c r="I1789" s="25">
        <v>1784</v>
      </c>
      <c r="J1789" s="29">
        <v>0.35852331700000001</v>
      </c>
      <c r="L1789" s="25">
        <v>15766.098061084745</v>
      </c>
      <c r="N1789" s="25">
        <v>1784</v>
      </c>
      <c r="O1789" s="25">
        <f t="shared" si="301"/>
        <v>12534.047958562373</v>
      </c>
      <c r="P1789" s="25">
        <f t="shared" si="298"/>
        <v>12534.047958562373</v>
      </c>
      <c r="Q1789" s="25">
        <f t="shared" si="299"/>
        <v>28681.86536</v>
      </c>
      <c r="R1789" s="25">
        <f t="shared" si="302"/>
        <v>0</v>
      </c>
      <c r="S1789" s="25">
        <f t="shared" si="303"/>
        <v>16147.817401437627</v>
      </c>
      <c r="T1789" s="25" t="str">
        <f t="shared" si="304"/>
        <v>charge</v>
      </c>
      <c r="V1789" s="25">
        <f t="shared" si="307"/>
        <v>4000</v>
      </c>
      <c r="W1789" s="25">
        <f t="shared" si="305"/>
        <v>4000</v>
      </c>
      <c r="X1789" s="25">
        <f t="shared" si="308"/>
        <v>0</v>
      </c>
      <c r="Z1789" s="25">
        <f t="shared" si="306"/>
        <v>0</v>
      </c>
      <c r="AB1789" s="25">
        <f t="shared" si="300"/>
        <v>12147.817401437627</v>
      </c>
    </row>
    <row r="1790" x14ac:dyDescent="0.2">
      <c r="I1790" s="24">
        <v>1785</v>
      </c>
      <c r="J1790" s="28">
        <v>0.55259012699999999</v>
      </c>
      <c r="L1790" s="24">
        <v>16473.454506516457</v>
      </c>
      <c r="N1790" s="24">
        <v>1785</v>
      </c>
      <c r="O1790" s="24">
        <f t="shared" si="301"/>
        <v>13096.396332680584</v>
      </c>
      <c r="P1790" s="24">
        <f t="shared" si="298"/>
        <v>13096.396332680584</v>
      </c>
      <c r="Q1790" s="24">
        <f t="shared" si="299"/>
        <v>44207.210160000002</v>
      </c>
      <c r="R1790" s="24">
        <f t="shared" si="302"/>
        <v>0</v>
      </c>
      <c r="S1790" s="24">
        <f t="shared" si="303"/>
        <v>31110.81382731942</v>
      </c>
      <c r="T1790" s="24" t="str">
        <f t="shared" si="304"/>
        <v>charge</v>
      </c>
      <c r="V1790" s="24">
        <f t="shared" si="307"/>
        <v>0</v>
      </c>
      <c r="W1790" s="24">
        <f t="shared" si="305"/>
        <v>4000</v>
      </c>
      <c r="X1790" s="24">
        <f t="shared" si="308"/>
        <v>0</v>
      </c>
      <c r="Z1790" s="24">
        <f t="shared" si="306"/>
        <v>0</v>
      </c>
      <c r="AB1790" s="24">
        <f t="shared" si="300"/>
        <v>31110.81382731942</v>
      </c>
    </row>
    <row r="1791" x14ac:dyDescent="0.2">
      <c r="I1791" s="25">
        <v>1786</v>
      </c>
      <c r="J1791" s="29">
        <v>0.66900980500000007</v>
      </c>
      <c r="L1791" s="25">
        <v>17692.334176266191</v>
      </c>
      <c r="N1791" s="25">
        <v>1786</v>
      </c>
      <c r="O1791" s="25">
        <f t="shared" si="301"/>
        <v>14065.405670131622</v>
      </c>
      <c r="P1791" s="25">
        <f t="shared" si="298"/>
        <v>14065.405670131622</v>
      </c>
      <c r="Q1791" s="25">
        <f t="shared" si="299"/>
        <v>53520.784400000004</v>
      </c>
      <c r="R1791" s="25">
        <f t="shared" si="302"/>
        <v>0</v>
      </c>
      <c r="S1791" s="25">
        <f t="shared" si="303"/>
        <v>39455.378729868382</v>
      </c>
      <c r="T1791" s="25" t="str">
        <f t="shared" si="304"/>
        <v>charge</v>
      </c>
      <c r="V1791" s="25">
        <f t="shared" si="307"/>
        <v>0</v>
      </c>
      <c r="W1791" s="25">
        <f t="shared" si="305"/>
        <v>4000</v>
      </c>
      <c r="X1791" s="25">
        <f t="shared" si="308"/>
        <v>0</v>
      </c>
      <c r="Z1791" s="25">
        <f t="shared" si="306"/>
        <v>0</v>
      </c>
      <c r="AB1791" s="25">
        <f t="shared" si="300"/>
        <v>39455.378729868382</v>
      </c>
    </row>
    <row r="1792" x14ac:dyDescent="0.2">
      <c r="I1792" s="24">
        <v>1787</v>
      </c>
      <c r="J1792" s="28">
        <v>0.71583099100000003</v>
      </c>
      <c r="L1792" s="24">
        <v>17948.973236382008</v>
      </c>
      <c r="N1792" s="24">
        <v>1787</v>
      </c>
      <c r="O1792" s="24">
        <f t="shared" si="301"/>
        <v>14269.433722923697</v>
      </c>
      <c r="P1792" s="24">
        <f t="shared" si="298"/>
        <v>14269.433722923697</v>
      </c>
      <c r="Q1792" s="24">
        <f t="shared" si="299"/>
        <v>57266.47928</v>
      </c>
      <c r="R1792" s="24">
        <f t="shared" si="302"/>
        <v>0</v>
      </c>
      <c r="S1792" s="24">
        <f t="shared" si="303"/>
        <v>42997.045557076301</v>
      </c>
      <c r="T1792" s="24" t="str">
        <f t="shared" si="304"/>
        <v>charge</v>
      </c>
      <c r="V1792" s="24">
        <f t="shared" si="307"/>
        <v>0</v>
      </c>
      <c r="W1792" s="24">
        <f t="shared" si="305"/>
        <v>4000</v>
      </c>
      <c r="X1792" s="24">
        <f t="shared" si="308"/>
        <v>0</v>
      </c>
      <c r="Z1792" s="24">
        <f t="shared" si="306"/>
        <v>0</v>
      </c>
      <c r="AB1792" s="24">
        <f t="shared" si="300"/>
        <v>42997.045557076301</v>
      </c>
    </row>
    <row r="1793" x14ac:dyDescent="0.2">
      <c r="I1793" s="25">
        <v>1788</v>
      </c>
      <c r="J1793" s="29">
        <v>0.75558486399999991</v>
      </c>
      <c r="L1793" s="25">
        <v>17938.196432781217</v>
      </c>
      <c r="N1793" s="25">
        <v>1788</v>
      </c>
      <c r="O1793" s="25">
        <f t="shared" si="301"/>
        <v>14260.866164061068</v>
      </c>
      <c r="P1793" s="25">
        <f t="shared" si="298"/>
        <v>14260.866164061068</v>
      </c>
      <c r="Q1793" s="25">
        <f t="shared" si="299"/>
        <v>60446.789119999994</v>
      </c>
      <c r="R1793" s="25">
        <f t="shared" si="302"/>
        <v>0</v>
      </c>
      <c r="S1793" s="25">
        <f t="shared" si="303"/>
        <v>46185.922955938928</v>
      </c>
      <c r="T1793" s="25" t="str">
        <f t="shared" si="304"/>
        <v>charge</v>
      </c>
      <c r="V1793" s="25">
        <f t="shared" si="307"/>
        <v>0</v>
      </c>
      <c r="W1793" s="25">
        <f t="shared" si="305"/>
        <v>4000</v>
      </c>
      <c r="X1793" s="25">
        <f t="shared" si="308"/>
        <v>0</v>
      </c>
      <c r="Z1793" s="25">
        <f t="shared" si="306"/>
        <v>0</v>
      </c>
      <c r="AB1793" s="25">
        <f t="shared" si="300"/>
        <v>46185.922955938928</v>
      </c>
    </row>
    <row r="1794" x14ac:dyDescent="0.2">
      <c r="I1794" s="24">
        <v>1789</v>
      </c>
      <c r="J1794" s="28">
        <v>0.74812951100000002</v>
      </c>
      <c r="L1794" s="24">
        <v>17759.220760250089</v>
      </c>
      <c r="N1794" s="24">
        <v>1789</v>
      </c>
      <c r="O1794" s="24">
        <f t="shared" si="301"/>
        <v>14118.580504398822</v>
      </c>
      <c r="P1794" s="24">
        <f t="shared" si="298"/>
        <v>14118.580504398822</v>
      </c>
      <c r="Q1794" s="24">
        <f t="shared" si="299"/>
        <v>59850.36088</v>
      </c>
      <c r="R1794" s="24">
        <f t="shared" si="302"/>
        <v>0</v>
      </c>
      <c r="S1794" s="24">
        <f t="shared" si="303"/>
        <v>45731.780375601178</v>
      </c>
      <c r="T1794" s="24" t="str">
        <f t="shared" si="304"/>
        <v>charge</v>
      </c>
      <c r="V1794" s="24">
        <f t="shared" si="307"/>
        <v>0</v>
      </c>
      <c r="W1794" s="24">
        <f t="shared" si="305"/>
        <v>4000</v>
      </c>
      <c r="X1794" s="24">
        <f t="shared" si="308"/>
        <v>0</v>
      </c>
      <c r="Z1794" s="24">
        <f t="shared" si="306"/>
        <v>0</v>
      </c>
      <c r="AB1794" s="24">
        <f t="shared" si="300"/>
        <v>45731.780375601178</v>
      </c>
    </row>
    <row r="1795" x14ac:dyDescent="0.2">
      <c r="I1795" s="25">
        <v>1790</v>
      </c>
      <c r="J1795" s="29">
        <v>0.79980102800000008</v>
      </c>
      <c r="L1795" s="25">
        <v>17690.445418429372</v>
      </c>
      <c r="N1795" s="25">
        <v>1790</v>
      </c>
      <c r="O1795" s="25">
        <f t="shared" si="301"/>
        <v>14063.904107651351</v>
      </c>
      <c r="P1795" s="25">
        <f t="shared" si="298"/>
        <v>14063.904107651351</v>
      </c>
      <c r="Q1795" s="25">
        <f t="shared" si="299"/>
        <v>63984.082240000003</v>
      </c>
      <c r="R1795" s="25">
        <f t="shared" si="302"/>
        <v>0</v>
      </c>
      <c r="S1795" s="25">
        <f t="shared" si="303"/>
        <v>49920.17813234865</v>
      </c>
      <c r="T1795" s="25" t="str">
        <f t="shared" si="304"/>
        <v>charge</v>
      </c>
      <c r="V1795" s="25">
        <f t="shared" si="307"/>
        <v>0</v>
      </c>
      <c r="W1795" s="25">
        <f t="shared" si="305"/>
        <v>4000</v>
      </c>
      <c r="X1795" s="25">
        <f t="shared" si="308"/>
        <v>0</v>
      </c>
      <c r="Z1795" s="25">
        <f t="shared" si="306"/>
        <v>0</v>
      </c>
      <c r="AB1795" s="25">
        <f t="shared" si="300"/>
        <v>49920.17813234865</v>
      </c>
    </row>
    <row r="1796" x14ac:dyDescent="0.2">
      <c r="I1796" s="24">
        <v>1791</v>
      </c>
      <c r="J1796" s="28">
        <v>0.78266802400000002</v>
      </c>
      <c r="L1796" s="24">
        <v>17746.336716842648</v>
      </c>
      <c r="N1796" s="24">
        <v>1791</v>
      </c>
      <c r="O1796" s="24">
        <f t="shared" si="301"/>
        <v>14108.337689889906</v>
      </c>
      <c r="P1796" s="24">
        <f t="shared" si="298"/>
        <v>14108.337689889906</v>
      </c>
      <c r="Q1796" s="24">
        <f t="shared" si="299"/>
        <v>62613.441920000005</v>
      </c>
      <c r="R1796" s="24">
        <f t="shared" si="302"/>
        <v>0</v>
      </c>
      <c r="S1796" s="24">
        <f t="shared" si="303"/>
        <v>48505.104230110097</v>
      </c>
      <c r="T1796" s="24" t="str">
        <f t="shared" si="304"/>
        <v>charge</v>
      </c>
      <c r="V1796" s="24">
        <f t="shared" si="307"/>
        <v>0</v>
      </c>
      <c r="W1796" s="24">
        <f t="shared" si="305"/>
        <v>4000</v>
      </c>
      <c r="X1796" s="24">
        <f t="shared" si="308"/>
        <v>0</v>
      </c>
      <c r="Z1796" s="24">
        <f t="shared" si="306"/>
        <v>0</v>
      </c>
      <c r="AB1796" s="24">
        <f t="shared" si="300"/>
        <v>48505.104230110097</v>
      </c>
    </row>
    <row r="1797" x14ac:dyDescent="0.2">
      <c r="I1797" s="25">
        <v>1792</v>
      </c>
      <c r="J1797" s="29">
        <v>0.74162328599999994</v>
      </c>
      <c r="L1797" s="25">
        <v>17892.540758514402</v>
      </c>
      <c r="N1797" s="25">
        <v>1792</v>
      </c>
      <c r="O1797" s="25">
        <f t="shared" si="301"/>
        <v>14224.56990301895</v>
      </c>
      <c r="P1797" s="25">
        <f t="shared" si="298"/>
        <v>14224.56990301895</v>
      </c>
      <c r="Q1797" s="25">
        <f t="shared" si="299"/>
        <v>59329.862879999993</v>
      </c>
      <c r="R1797" s="25">
        <f t="shared" si="302"/>
        <v>0</v>
      </c>
      <c r="S1797" s="25">
        <f t="shared" si="303"/>
        <v>45105.292976981043</v>
      </c>
      <c r="T1797" s="25" t="str">
        <f t="shared" si="304"/>
        <v>charge</v>
      </c>
      <c r="V1797" s="25">
        <f t="shared" si="307"/>
        <v>0</v>
      </c>
      <c r="W1797" s="25">
        <f t="shared" si="305"/>
        <v>4000</v>
      </c>
      <c r="X1797" s="25">
        <f t="shared" si="308"/>
        <v>0</v>
      </c>
      <c r="Z1797" s="25">
        <f t="shared" si="306"/>
        <v>0</v>
      </c>
      <c r="AB1797" s="25">
        <f t="shared" si="300"/>
        <v>45105.292976981043</v>
      </c>
    </row>
    <row r="1798" x14ac:dyDescent="0.2">
      <c r="I1798" s="24">
        <v>1793</v>
      </c>
      <c r="J1798" s="28">
        <v>0.56083843</v>
      </c>
      <c r="L1798" s="24">
        <v>17757.703459215161</v>
      </c>
      <c r="N1798" s="24">
        <v>1793</v>
      </c>
      <c r="O1798" s="24">
        <f t="shared" si="301"/>
        <v>14117.374250076055</v>
      </c>
      <c r="P1798" s="24">
        <f t="shared" ref="P1798:P1861" si="309">O1798-$E$8*$E$9</f>
        <v>14117.374250076055</v>
      </c>
      <c r="Q1798" s="24">
        <f t="shared" ref="Q1798:Q1861" si="310">J1798*$E$7</f>
        <v>44867.074399999998</v>
      </c>
      <c r="R1798" s="24">
        <f t="shared" si="302"/>
        <v>0</v>
      </c>
      <c r="S1798" s="24">
        <f t="shared" si="303"/>
        <v>30749.700149923941</v>
      </c>
      <c r="T1798" s="24" t="str">
        <f t="shared" si="304"/>
        <v>charge</v>
      </c>
      <c r="V1798" s="24">
        <f t="shared" si="307"/>
        <v>0</v>
      </c>
      <c r="W1798" s="24">
        <f t="shared" si="305"/>
        <v>4000</v>
      </c>
      <c r="X1798" s="24">
        <f t="shared" si="308"/>
        <v>0</v>
      </c>
      <c r="Z1798" s="24">
        <f t="shared" si="306"/>
        <v>0</v>
      </c>
      <c r="AB1798" s="24">
        <f t="shared" ref="AB1798:AB1861" si="311">IF(T1798="charge",(S1798-V1798),0)</f>
        <v>30749.700149923941</v>
      </c>
    </row>
    <row r="1799" x14ac:dyDescent="0.2">
      <c r="I1799" s="25">
        <v>1794</v>
      </c>
      <c r="J1799" s="29">
        <v>7.6276492000000001E-2</v>
      </c>
      <c r="L1799" s="25">
        <v>18022.224165391919</v>
      </c>
      <c r="N1799" s="25">
        <v>1794</v>
      </c>
      <c r="O1799" s="25">
        <f t="shared" ref="O1799:O1862" si="312">L1799*$O$2</f>
        <v>14327.668211486576</v>
      </c>
      <c r="P1799" s="25">
        <f t="shared" si="309"/>
        <v>14327.668211486576</v>
      </c>
      <c r="Q1799" s="25">
        <f t="shared" si="310"/>
        <v>6102.1193599999997</v>
      </c>
      <c r="R1799" s="25">
        <f t="shared" ref="R1799:R1862" si="313">IF(P1799&gt;Q1799,P1799-Q1799,0)</f>
        <v>8225.5488514865756</v>
      </c>
      <c r="S1799" s="25">
        <f t="shared" ref="S1799:S1862" si="314">IF(Q1799&gt;P1799,Q1799-P1799,0)</f>
        <v>0</v>
      </c>
      <c r="T1799" s="25" t="str">
        <f t="shared" ref="T1799:T1862" si="315">IF(P1799&gt;Q1799,"drain","charge")</f>
        <v>drain</v>
      </c>
      <c r="V1799" s="25">
        <f t="shared" si="307"/>
        <v>0</v>
      </c>
      <c r="W1799" s="25">
        <f t="shared" ref="W1799:W1862" si="316">IF(W1798+S1799&gt;$E$11,$E$11,IF(T1799="charge",W1798+(S1799*$E$12),IF((W1798-R1799)&gt;0,W1798-R1799,0)))</f>
        <v>0</v>
      </c>
      <c r="X1799" s="25">
        <f t="shared" si="308"/>
        <v>4000</v>
      </c>
      <c r="Z1799" s="25">
        <f t="shared" ref="Z1799:Z1862" si="317">R1799-X1799</f>
        <v>4225.5488514865756</v>
      </c>
      <c r="AB1799" s="25">
        <f t="shared" si="311"/>
        <v>0</v>
      </c>
    </row>
    <row r="1800" x14ac:dyDescent="0.2">
      <c r="I1800" s="24">
        <v>1795</v>
      </c>
      <c r="J1800" s="28">
        <v>0</v>
      </c>
      <c r="L1800" s="24">
        <v>19857.954027509688</v>
      </c>
      <c r="N1800" s="24">
        <v>1795</v>
      </c>
      <c r="O1800" s="24">
        <f t="shared" si="312"/>
        <v>15787.073451870203</v>
      </c>
      <c r="P1800" s="24">
        <f t="shared" si="309"/>
        <v>15787.073451870203</v>
      </c>
      <c r="Q1800" s="24">
        <f t="shared" si="310"/>
        <v>0</v>
      </c>
      <c r="R1800" s="24">
        <f t="shared" si="313"/>
        <v>15787.073451870203</v>
      </c>
      <c r="S1800" s="24">
        <f t="shared" si="314"/>
        <v>0</v>
      </c>
      <c r="T1800" s="24" t="str">
        <f t="shared" si="315"/>
        <v>drain</v>
      </c>
      <c r="V1800" s="24">
        <f t="shared" ref="V1800:V1863" si="318">IF(W1800&gt;=W1799,(W1800-W1799),0)</f>
        <v>0</v>
      </c>
      <c r="W1800" s="24">
        <f t="shared" si="316"/>
        <v>0</v>
      </c>
      <c r="X1800" s="24">
        <f t="shared" ref="X1800:X1863" si="319">IF(T1800="drain",W1799-W1800,0)</f>
        <v>0</v>
      </c>
      <c r="Z1800" s="24">
        <f t="shared" si="317"/>
        <v>15787.073451870203</v>
      </c>
      <c r="AB1800" s="24">
        <f t="shared" si="311"/>
        <v>0</v>
      </c>
    </row>
    <row r="1801" x14ac:dyDescent="0.2">
      <c r="I1801" s="25">
        <v>1796</v>
      </c>
      <c r="J1801" s="29">
        <v>0</v>
      </c>
      <c r="L1801" s="25">
        <v>21079.819217300414</v>
      </c>
      <c r="N1801" s="25">
        <v>1796</v>
      </c>
      <c r="O1801" s="25">
        <f t="shared" si="312"/>
        <v>16758.45627775383</v>
      </c>
      <c r="P1801" s="25">
        <f t="shared" si="309"/>
        <v>16758.45627775383</v>
      </c>
      <c r="Q1801" s="25">
        <f t="shared" si="310"/>
        <v>0</v>
      </c>
      <c r="R1801" s="25">
        <f t="shared" si="313"/>
        <v>16758.45627775383</v>
      </c>
      <c r="S1801" s="25">
        <f t="shared" si="314"/>
        <v>0</v>
      </c>
      <c r="T1801" s="25" t="str">
        <f t="shared" si="315"/>
        <v>drain</v>
      </c>
      <c r="V1801" s="25">
        <f t="shared" si="318"/>
        <v>0</v>
      </c>
      <c r="W1801" s="25">
        <f t="shared" si="316"/>
        <v>0</v>
      </c>
      <c r="X1801" s="25">
        <f t="shared" si="319"/>
        <v>0</v>
      </c>
      <c r="Z1801" s="25">
        <f t="shared" si="317"/>
        <v>16758.45627775383</v>
      </c>
      <c r="AB1801" s="25">
        <f t="shared" si="311"/>
        <v>0</v>
      </c>
    </row>
    <row r="1802" x14ac:dyDescent="0.2">
      <c r="I1802" s="24">
        <v>1797</v>
      </c>
      <c r="J1802" s="28">
        <v>0</v>
      </c>
      <c r="L1802" s="24">
        <v>21082.752714717386</v>
      </c>
      <c r="N1802" s="24">
        <v>1797</v>
      </c>
      <c r="O1802" s="24">
        <f t="shared" si="312"/>
        <v>16760.788408200322</v>
      </c>
      <c r="P1802" s="24">
        <f t="shared" si="309"/>
        <v>16760.788408200322</v>
      </c>
      <c r="Q1802" s="24">
        <f t="shared" si="310"/>
        <v>0</v>
      </c>
      <c r="R1802" s="24">
        <f t="shared" si="313"/>
        <v>16760.788408200322</v>
      </c>
      <c r="S1802" s="24">
        <f t="shared" si="314"/>
        <v>0</v>
      </c>
      <c r="T1802" s="24" t="str">
        <f t="shared" si="315"/>
        <v>drain</v>
      </c>
      <c r="V1802" s="24">
        <f t="shared" si="318"/>
        <v>0</v>
      </c>
      <c r="W1802" s="24">
        <f t="shared" si="316"/>
        <v>0</v>
      </c>
      <c r="X1802" s="24">
        <f t="shared" si="319"/>
        <v>0</v>
      </c>
      <c r="Z1802" s="24">
        <f t="shared" si="317"/>
        <v>16760.788408200322</v>
      </c>
      <c r="AB1802" s="24">
        <f t="shared" si="311"/>
        <v>0</v>
      </c>
    </row>
    <row r="1803" x14ac:dyDescent="0.2">
      <c r="I1803" s="25">
        <v>1798</v>
      </c>
      <c r="J1803" s="29">
        <v>0</v>
      </c>
      <c r="L1803" s="25">
        <v>20717.454703533647</v>
      </c>
      <c r="N1803" s="25">
        <v>1798</v>
      </c>
      <c r="O1803" s="25">
        <f t="shared" si="312"/>
        <v>16470.376489309252</v>
      </c>
      <c r="P1803" s="25">
        <f t="shared" si="309"/>
        <v>16470.376489309252</v>
      </c>
      <c r="Q1803" s="25">
        <f t="shared" si="310"/>
        <v>0</v>
      </c>
      <c r="R1803" s="25">
        <f t="shared" si="313"/>
        <v>16470.376489309252</v>
      </c>
      <c r="S1803" s="25">
        <f t="shared" si="314"/>
        <v>0</v>
      </c>
      <c r="T1803" s="25" t="str">
        <f t="shared" si="315"/>
        <v>drain</v>
      </c>
      <c r="V1803" s="25">
        <f t="shared" si="318"/>
        <v>0</v>
      </c>
      <c r="W1803" s="25">
        <f t="shared" si="316"/>
        <v>0</v>
      </c>
      <c r="X1803" s="25">
        <f t="shared" si="319"/>
        <v>0</v>
      </c>
      <c r="Z1803" s="25">
        <f t="shared" si="317"/>
        <v>16470.376489309252</v>
      </c>
      <c r="AB1803" s="25">
        <f t="shared" si="311"/>
        <v>0</v>
      </c>
    </row>
    <row r="1804" x14ac:dyDescent="0.2">
      <c r="I1804" s="24">
        <v>1799</v>
      </c>
      <c r="J1804" s="28">
        <v>0</v>
      </c>
      <c r="L1804" s="24">
        <v>19406.410154819489</v>
      </c>
      <c r="N1804" s="24">
        <v>1799</v>
      </c>
      <c r="O1804" s="24">
        <f t="shared" si="312"/>
        <v>15428.096073081495</v>
      </c>
      <c r="P1804" s="24">
        <f t="shared" si="309"/>
        <v>15428.096073081495</v>
      </c>
      <c r="Q1804" s="24">
        <f t="shared" si="310"/>
        <v>0</v>
      </c>
      <c r="R1804" s="24">
        <f t="shared" si="313"/>
        <v>15428.096073081495</v>
      </c>
      <c r="S1804" s="24">
        <f t="shared" si="314"/>
        <v>0</v>
      </c>
      <c r="T1804" s="24" t="str">
        <f t="shared" si="315"/>
        <v>drain</v>
      </c>
      <c r="V1804" s="24">
        <f t="shared" si="318"/>
        <v>0</v>
      </c>
      <c r="W1804" s="24">
        <f t="shared" si="316"/>
        <v>0</v>
      </c>
      <c r="X1804" s="24">
        <f t="shared" si="319"/>
        <v>0</v>
      </c>
      <c r="Z1804" s="24">
        <f t="shared" si="317"/>
        <v>15428.096073081495</v>
      </c>
      <c r="AB1804" s="24">
        <f t="shared" si="311"/>
        <v>0</v>
      </c>
    </row>
    <row r="1805" x14ac:dyDescent="0.2">
      <c r="I1805" s="25">
        <v>1800</v>
      </c>
      <c r="J1805" s="29">
        <v>0</v>
      </c>
      <c r="L1805" s="25">
        <v>17793.618398475646</v>
      </c>
      <c r="N1805" s="25">
        <v>1800</v>
      </c>
      <c r="O1805" s="25">
        <f t="shared" si="312"/>
        <v>14145.926626788139</v>
      </c>
      <c r="P1805" s="25">
        <f t="shared" si="309"/>
        <v>14145.926626788139</v>
      </c>
      <c r="Q1805" s="25">
        <f t="shared" si="310"/>
        <v>0</v>
      </c>
      <c r="R1805" s="25">
        <f t="shared" si="313"/>
        <v>14145.926626788139</v>
      </c>
      <c r="S1805" s="25">
        <f t="shared" si="314"/>
        <v>0</v>
      </c>
      <c r="T1805" s="25" t="str">
        <f t="shared" si="315"/>
        <v>drain</v>
      </c>
      <c r="V1805" s="25">
        <f t="shared" si="318"/>
        <v>0</v>
      </c>
      <c r="W1805" s="25">
        <f t="shared" si="316"/>
        <v>0</v>
      </c>
      <c r="X1805" s="25">
        <f t="shared" si="319"/>
        <v>0</v>
      </c>
      <c r="Z1805" s="25">
        <f t="shared" si="317"/>
        <v>14145.926626788139</v>
      </c>
      <c r="AB1805" s="25">
        <f t="shared" si="311"/>
        <v>0</v>
      </c>
    </row>
    <row r="1806" x14ac:dyDescent="0.2">
      <c r="I1806" s="24">
        <v>1801</v>
      </c>
      <c r="J1806" s="28">
        <v>0</v>
      </c>
      <c r="L1806" s="24">
        <v>15890.77488002777</v>
      </c>
      <c r="N1806" s="24">
        <v>1801</v>
      </c>
      <c r="O1806" s="24">
        <f t="shared" si="312"/>
        <v>12633.166029622078</v>
      </c>
      <c r="P1806" s="24">
        <f t="shared" si="309"/>
        <v>12633.166029622078</v>
      </c>
      <c r="Q1806" s="24">
        <f t="shared" si="310"/>
        <v>0</v>
      </c>
      <c r="R1806" s="24">
        <f t="shared" si="313"/>
        <v>12633.166029622078</v>
      </c>
      <c r="S1806" s="24">
        <f t="shared" si="314"/>
        <v>0</v>
      </c>
      <c r="T1806" s="24" t="str">
        <f t="shared" si="315"/>
        <v>drain</v>
      </c>
      <c r="V1806" s="24">
        <f t="shared" si="318"/>
        <v>0</v>
      </c>
      <c r="W1806" s="24">
        <f t="shared" si="316"/>
        <v>0</v>
      </c>
      <c r="X1806" s="24">
        <f t="shared" si="319"/>
        <v>0</v>
      </c>
      <c r="Z1806" s="24">
        <f t="shared" si="317"/>
        <v>12633.166029622078</v>
      </c>
      <c r="AB1806" s="24">
        <f t="shared" si="311"/>
        <v>0</v>
      </c>
    </row>
    <row r="1807" x14ac:dyDescent="0.2">
      <c r="I1807" s="25">
        <v>1802</v>
      </c>
      <c r="J1807" s="29">
        <v>0</v>
      </c>
      <c r="L1807" s="25">
        <v>14533.849832439422</v>
      </c>
      <c r="N1807" s="25">
        <v>1802</v>
      </c>
      <c r="O1807" s="25">
        <f t="shared" si="312"/>
        <v>11554.410616789341</v>
      </c>
      <c r="P1807" s="25">
        <f t="shared" si="309"/>
        <v>11554.410616789341</v>
      </c>
      <c r="Q1807" s="25">
        <f t="shared" si="310"/>
        <v>0</v>
      </c>
      <c r="R1807" s="25">
        <f t="shared" si="313"/>
        <v>11554.410616789341</v>
      </c>
      <c r="S1807" s="25">
        <f t="shared" si="314"/>
        <v>0</v>
      </c>
      <c r="T1807" s="25" t="str">
        <f t="shared" si="315"/>
        <v>drain</v>
      </c>
      <c r="V1807" s="25">
        <f t="shared" si="318"/>
        <v>0</v>
      </c>
      <c r="W1807" s="25">
        <f t="shared" si="316"/>
        <v>0</v>
      </c>
      <c r="X1807" s="25">
        <f t="shared" si="319"/>
        <v>0</v>
      </c>
      <c r="Z1807" s="25">
        <f t="shared" si="317"/>
        <v>11554.410616789341</v>
      </c>
      <c r="AB1807" s="25">
        <f t="shared" si="311"/>
        <v>0</v>
      </c>
    </row>
    <row r="1808" x14ac:dyDescent="0.2">
      <c r="I1808" s="24">
        <v>1803</v>
      </c>
      <c r="J1808" s="28">
        <v>0</v>
      </c>
      <c r="L1808" s="24">
        <v>13643.43786010742</v>
      </c>
      <c r="N1808" s="24">
        <v>1803</v>
      </c>
      <c r="O1808" s="24">
        <f t="shared" si="312"/>
        <v>10846.533098785399</v>
      </c>
      <c r="P1808" s="24">
        <f t="shared" si="309"/>
        <v>10846.533098785399</v>
      </c>
      <c r="Q1808" s="24">
        <f t="shared" si="310"/>
        <v>0</v>
      </c>
      <c r="R1808" s="24">
        <f t="shared" si="313"/>
        <v>10846.533098785399</v>
      </c>
      <c r="S1808" s="24">
        <f t="shared" si="314"/>
        <v>0</v>
      </c>
      <c r="T1808" s="24" t="str">
        <f t="shared" si="315"/>
        <v>drain</v>
      </c>
      <c r="V1808" s="24">
        <f t="shared" si="318"/>
        <v>0</v>
      </c>
      <c r="W1808" s="24">
        <f t="shared" si="316"/>
        <v>0</v>
      </c>
      <c r="X1808" s="24">
        <f t="shared" si="319"/>
        <v>0</v>
      </c>
      <c r="Z1808" s="24">
        <f t="shared" si="317"/>
        <v>10846.533098785399</v>
      </c>
      <c r="AB1808" s="24">
        <f t="shared" si="311"/>
        <v>0</v>
      </c>
    </row>
    <row r="1809" x14ac:dyDescent="0.2">
      <c r="I1809" s="25">
        <v>1804</v>
      </c>
      <c r="J1809" s="29">
        <v>0</v>
      </c>
      <c r="L1809" s="25">
        <v>13105.794619369506</v>
      </c>
      <c r="N1809" s="25">
        <v>1804</v>
      </c>
      <c r="O1809" s="25">
        <f t="shared" si="312"/>
        <v>10419.106722398757</v>
      </c>
      <c r="P1809" s="25">
        <f t="shared" si="309"/>
        <v>10419.106722398757</v>
      </c>
      <c r="Q1809" s="25">
        <f t="shared" si="310"/>
        <v>0</v>
      </c>
      <c r="R1809" s="25">
        <f t="shared" si="313"/>
        <v>10419.106722398757</v>
      </c>
      <c r="S1809" s="25">
        <f t="shared" si="314"/>
        <v>0</v>
      </c>
      <c r="T1809" s="25" t="str">
        <f t="shared" si="315"/>
        <v>drain</v>
      </c>
      <c r="V1809" s="25">
        <f t="shared" si="318"/>
        <v>0</v>
      </c>
      <c r="W1809" s="25">
        <f t="shared" si="316"/>
        <v>0</v>
      </c>
      <c r="X1809" s="25">
        <f t="shared" si="319"/>
        <v>0</v>
      </c>
      <c r="Z1809" s="25">
        <f t="shared" si="317"/>
        <v>10419.106722398757</v>
      </c>
      <c r="AB1809" s="25">
        <f t="shared" si="311"/>
        <v>0</v>
      </c>
    </row>
    <row r="1810" x14ac:dyDescent="0.2">
      <c r="I1810" s="24">
        <v>1805</v>
      </c>
      <c r="J1810" s="28">
        <v>0</v>
      </c>
      <c r="L1810" s="24">
        <v>13183.322677612303</v>
      </c>
      <c r="N1810" s="24">
        <v>1805</v>
      </c>
      <c r="O1810" s="24">
        <f t="shared" si="312"/>
        <v>10480.741528701781</v>
      </c>
      <c r="P1810" s="24">
        <f t="shared" si="309"/>
        <v>10480.741528701781</v>
      </c>
      <c r="Q1810" s="24">
        <f t="shared" si="310"/>
        <v>0</v>
      </c>
      <c r="R1810" s="24">
        <f t="shared" si="313"/>
        <v>10480.741528701781</v>
      </c>
      <c r="S1810" s="24">
        <f t="shared" si="314"/>
        <v>0</v>
      </c>
      <c r="T1810" s="24" t="str">
        <f t="shared" si="315"/>
        <v>drain</v>
      </c>
      <c r="V1810" s="24">
        <f t="shared" si="318"/>
        <v>0</v>
      </c>
      <c r="W1810" s="24">
        <f t="shared" si="316"/>
        <v>0</v>
      </c>
      <c r="X1810" s="24">
        <f t="shared" si="319"/>
        <v>0</v>
      </c>
      <c r="Z1810" s="24">
        <f t="shared" si="317"/>
        <v>10480.741528701781</v>
      </c>
      <c r="AB1810" s="24">
        <f t="shared" si="311"/>
        <v>0</v>
      </c>
    </row>
    <row r="1811" x14ac:dyDescent="0.2">
      <c r="I1811" s="25">
        <v>1806</v>
      </c>
      <c r="J1811" s="29">
        <v>0</v>
      </c>
      <c r="L1811" s="25">
        <v>13800.52201938629</v>
      </c>
      <c r="N1811" s="25">
        <v>1806</v>
      </c>
      <c r="O1811" s="25">
        <f t="shared" si="312"/>
        <v>10971.4150054121</v>
      </c>
      <c r="P1811" s="25">
        <f t="shared" si="309"/>
        <v>10971.4150054121</v>
      </c>
      <c r="Q1811" s="25">
        <f t="shared" si="310"/>
        <v>0</v>
      </c>
      <c r="R1811" s="25">
        <f t="shared" si="313"/>
        <v>10971.4150054121</v>
      </c>
      <c r="S1811" s="25">
        <f t="shared" si="314"/>
        <v>0</v>
      </c>
      <c r="T1811" s="25" t="str">
        <f t="shared" si="315"/>
        <v>drain</v>
      </c>
      <c r="V1811" s="25">
        <f t="shared" si="318"/>
        <v>0</v>
      </c>
      <c r="W1811" s="25">
        <f t="shared" si="316"/>
        <v>0</v>
      </c>
      <c r="X1811" s="25">
        <f t="shared" si="319"/>
        <v>0</v>
      </c>
      <c r="Z1811" s="25">
        <f t="shared" si="317"/>
        <v>10971.4150054121</v>
      </c>
      <c r="AB1811" s="25">
        <f t="shared" si="311"/>
        <v>0</v>
      </c>
    </row>
    <row r="1812" x14ac:dyDescent="0.2">
      <c r="I1812" s="24">
        <v>1807</v>
      </c>
      <c r="J1812" s="28">
        <v>0</v>
      </c>
      <c r="L1812" s="24">
        <v>14227.658430290221</v>
      </c>
      <c r="N1812" s="24">
        <v>1807</v>
      </c>
      <c r="O1812" s="24">
        <f t="shared" si="312"/>
        <v>11310.988452080726</v>
      </c>
      <c r="P1812" s="24">
        <f t="shared" si="309"/>
        <v>11310.988452080726</v>
      </c>
      <c r="Q1812" s="24">
        <f t="shared" si="310"/>
        <v>0</v>
      </c>
      <c r="R1812" s="24">
        <f t="shared" si="313"/>
        <v>11310.988452080726</v>
      </c>
      <c r="S1812" s="24">
        <f t="shared" si="314"/>
        <v>0</v>
      </c>
      <c r="T1812" s="24" t="str">
        <f t="shared" si="315"/>
        <v>drain</v>
      </c>
      <c r="V1812" s="24">
        <f t="shared" si="318"/>
        <v>0</v>
      </c>
      <c r="W1812" s="24">
        <f t="shared" si="316"/>
        <v>0</v>
      </c>
      <c r="X1812" s="24">
        <f t="shared" si="319"/>
        <v>0</v>
      </c>
      <c r="Z1812" s="24">
        <f t="shared" si="317"/>
        <v>11310.988452080726</v>
      </c>
      <c r="AB1812" s="24">
        <f t="shared" si="311"/>
        <v>0</v>
      </c>
    </row>
    <row r="1813" x14ac:dyDescent="0.2">
      <c r="I1813" s="25">
        <v>1808</v>
      </c>
      <c r="J1813" s="29">
        <v>0.346204809</v>
      </c>
      <c r="L1813" s="25">
        <v>15744.839090824125</v>
      </c>
      <c r="N1813" s="25">
        <v>1808</v>
      </c>
      <c r="O1813" s="25">
        <f t="shared" si="312"/>
        <v>12517.14707720518</v>
      </c>
      <c r="P1813" s="25">
        <f t="shared" si="309"/>
        <v>12517.14707720518</v>
      </c>
      <c r="Q1813" s="25">
        <f t="shared" si="310"/>
        <v>27696.384720000002</v>
      </c>
      <c r="R1813" s="25">
        <f t="shared" si="313"/>
        <v>0</v>
      </c>
      <c r="S1813" s="25">
        <f t="shared" si="314"/>
        <v>15179.237642794822</v>
      </c>
      <c r="T1813" s="25" t="str">
        <f t="shared" si="315"/>
        <v>charge</v>
      </c>
      <c r="V1813" s="25">
        <f t="shared" si="318"/>
        <v>4000</v>
      </c>
      <c r="W1813" s="25">
        <f t="shared" si="316"/>
        <v>4000</v>
      </c>
      <c r="X1813" s="25">
        <f t="shared" si="319"/>
        <v>0</v>
      </c>
      <c r="Z1813" s="25">
        <f t="shared" si="317"/>
        <v>0</v>
      </c>
      <c r="AB1813" s="25">
        <f t="shared" si="311"/>
        <v>11179.237642794822</v>
      </c>
    </row>
    <row r="1814" x14ac:dyDescent="0.2">
      <c r="I1814" s="24">
        <v>1809</v>
      </c>
      <c r="J1814" s="28">
        <v>0.511877621</v>
      </c>
      <c r="L1814" s="24">
        <v>16956.610645675657</v>
      </c>
      <c r="N1814" s="24">
        <v>1809</v>
      </c>
      <c r="O1814" s="24">
        <f t="shared" si="312"/>
        <v>13480.505463312147</v>
      </c>
      <c r="P1814" s="24">
        <f t="shared" si="309"/>
        <v>13480.505463312147</v>
      </c>
      <c r="Q1814" s="24">
        <f t="shared" si="310"/>
        <v>40950.20968</v>
      </c>
      <c r="R1814" s="24">
        <f t="shared" si="313"/>
        <v>0</v>
      </c>
      <c r="S1814" s="24">
        <f t="shared" si="314"/>
        <v>27469.704216687853</v>
      </c>
      <c r="T1814" s="24" t="str">
        <f t="shared" si="315"/>
        <v>charge</v>
      </c>
      <c r="V1814" s="24">
        <f t="shared" si="318"/>
        <v>0</v>
      </c>
      <c r="W1814" s="24">
        <f t="shared" si="316"/>
        <v>4000</v>
      </c>
      <c r="X1814" s="24">
        <f t="shared" si="319"/>
        <v>0</v>
      </c>
      <c r="Z1814" s="24">
        <f t="shared" si="317"/>
        <v>0</v>
      </c>
      <c r="AB1814" s="24">
        <f t="shared" si="311"/>
        <v>27469.704216687853</v>
      </c>
    </row>
    <row r="1815" x14ac:dyDescent="0.2">
      <c r="I1815" s="25">
        <v>1810</v>
      </c>
      <c r="J1815" s="29">
        <v>0.69005777099999999</v>
      </c>
      <c r="L1815" s="25">
        <v>17674.606631565093</v>
      </c>
      <c r="N1815" s="25">
        <v>1810</v>
      </c>
      <c r="O1815" s="25">
        <f t="shared" si="312"/>
        <v>14051.31227209425</v>
      </c>
      <c r="P1815" s="25">
        <f t="shared" si="309"/>
        <v>14051.31227209425</v>
      </c>
      <c r="Q1815" s="25">
        <f t="shared" si="310"/>
        <v>55204.621679999997</v>
      </c>
      <c r="R1815" s="25">
        <f t="shared" si="313"/>
        <v>0</v>
      </c>
      <c r="S1815" s="25">
        <f t="shared" si="314"/>
        <v>41153.309407905748</v>
      </c>
      <c r="T1815" s="25" t="str">
        <f t="shared" si="315"/>
        <v>charge</v>
      </c>
      <c r="V1815" s="25">
        <f t="shared" si="318"/>
        <v>0</v>
      </c>
      <c r="W1815" s="25">
        <f t="shared" si="316"/>
        <v>4000</v>
      </c>
      <c r="X1815" s="25">
        <f t="shared" si="319"/>
        <v>0</v>
      </c>
      <c r="Z1815" s="25">
        <f t="shared" si="317"/>
        <v>0</v>
      </c>
      <c r="AB1815" s="25">
        <f t="shared" si="311"/>
        <v>41153.309407905748</v>
      </c>
    </row>
    <row r="1816" x14ac:dyDescent="0.2">
      <c r="I1816" s="24">
        <v>1811</v>
      </c>
      <c r="J1816" s="28">
        <v>0.74050264399999999</v>
      </c>
      <c r="L1816" s="24">
        <v>17744.647827625275</v>
      </c>
      <c r="N1816" s="24">
        <v>1811</v>
      </c>
      <c r="O1816" s="24">
        <f t="shared" si="312"/>
        <v>14106.995022962094</v>
      </c>
      <c r="P1816" s="24">
        <f t="shared" si="309"/>
        <v>14106.995022962094</v>
      </c>
      <c r="Q1816" s="24">
        <f t="shared" si="310"/>
        <v>59240.211519999997</v>
      </c>
      <c r="R1816" s="24">
        <f t="shared" si="313"/>
        <v>0</v>
      </c>
      <c r="S1816" s="24">
        <f t="shared" si="314"/>
        <v>45133.216497037902</v>
      </c>
      <c r="T1816" s="24" t="str">
        <f t="shared" si="315"/>
        <v>charge</v>
      </c>
      <c r="V1816" s="24">
        <f t="shared" si="318"/>
        <v>0</v>
      </c>
      <c r="W1816" s="24">
        <f t="shared" si="316"/>
        <v>4000</v>
      </c>
      <c r="X1816" s="24">
        <f t="shared" si="319"/>
        <v>0</v>
      </c>
      <c r="Z1816" s="24">
        <f t="shared" si="317"/>
        <v>0</v>
      </c>
      <c r="AB1816" s="24">
        <f t="shared" si="311"/>
        <v>45133.216497037902</v>
      </c>
    </row>
    <row r="1817" x14ac:dyDescent="0.2">
      <c r="I1817" s="25">
        <v>1812</v>
      </c>
      <c r="J1817" s="29">
        <v>0.77158070400000001</v>
      </c>
      <c r="L1817" s="25">
        <v>17778.768057918547</v>
      </c>
      <c r="N1817" s="25">
        <v>1812</v>
      </c>
      <c r="O1817" s="25">
        <f t="shared" si="312"/>
        <v>14134.120606045246</v>
      </c>
      <c r="P1817" s="25">
        <f t="shared" si="309"/>
        <v>14134.120606045246</v>
      </c>
      <c r="Q1817" s="25">
        <f t="shared" si="310"/>
        <v>61726.456319999998</v>
      </c>
      <c r="R1817" s="25">
        <f t="shared" si="313"/>
        <v>0</v>
      </c>
      <c r="S1817" s="25">
        <f t="shared" si="314"/>
        <v>47592.335713954752</v>
      </c>
      <c r="T1817" s="25" t="str">
        <f t="shared" si="315"/>
        <v>charge</v>
      </c>
      <c r="V1817" s="25">
        <f t="shared" si="318"/>
        <v>0</v>
      </c>
      <c r="W1817" s="25">
        <f t="shared" si="316"/>
        <v>4000</v>
      </c>
      <c r="X1817" s="25">
        <f t="shared" si="319"/>
        <v>0</v>
      </c>
      <c r="Z1817" s="25">
        <f t="shared" si="317"/>
        <v>0</v>
      </c>
      <c r="AB1817" s="25">
        <f t="shared" si="311"/>
        <v>47592.335713954752</v>
      </c>
    </row>
    <row r="1818" x14ac:dyDescent="0.2">
      <c r="I1818" s="24">
        <v>1813</v>
      </c>
      <c r="J1818" s="28">
        <v>0.78490340199999997</v>
      </c>
      <c r="L1818" s="24">
        <v>17660.953236341476</v>
      </c>
      <c r="N1818" s="24">
        <v>1813</v>
      </c>
      <c r="O1818" s="24">
        <f t="shared" si="312"/>
        <v>14040.457822891474</v>
      </c>
      <c r="P1818" s="24">
        <f t="shared" si="309"/>
        <v>14040.457822891474</v>
      </c>
      <c r="Q1818" s="24">
        <f t="shared" si="310"/>
        <v>62792.27216</v>
      </c>
      <c r="R1818" s="24">
        <f t="shared" si="313"/>
        <v>0</v>
      </c>
      <c r="S1818" s="24">
        <f t="shared" si="314"/>
        <v>48751.814337108524</v>
      </c>
      <c r="T1818" s="24" t="str">
        <f t="shared" si="315"/>
        <v>charge</v>
      </c>
      <c r="V1818" s="24">
        <f t="shared" si="318"/>
        <v>0</v>
      </c>
      <c r="W1818" s="24">
        <f t="shared" si="316"/>
        <v>4000</v>
      </c>
      <c r="X1818" s="24">
        <f t="shared" si="319"/>
        <v>0</v>
      </c>
      <c r="Z1818" s="24">
        <f t="shared" si="317"/>
        <v>0</v>
      </c>
      <c r="AB1818" s="24">
        <f t="shared" si="311"/>
        <v>48751.814337108524</v>
      </c>
    </row>
    <row r="1819" x14ac:dyDescent="0.2">
      <c r="I1819" s="25">
        <v>1814</v>
      </c>
      <c r="J1819" s="29">
        <v>0.79077437800000006</v>
      </c>
      <c r="L1819" s="25">
        <v>17818.959135246274</v>
      </c>
      <c r="N1819" s="25">
        <v>1814</v>
      </c>
      <c r="O1819" s="25">
        <f t="shared" si="312"/>
        <v>14166.072512520788</v>
      </c>
      <c r="P1819" s="25">
        <f t="shared" si="309"/>
        <v>14166.072512520788</v>
      </c>
      <c r="Q1819" s="25">
        <f t="shared" si="310"/>
        <v>63261.950240000006</v>
      </c>
      <c r="R1819" s="25">
        <f t="shared" si="313"/>
        <v>0</v>
      </c>
      <c r="S1819" s="25">
        <f t="shared" si="314"/>
        <v>49095.877727479216</v>
      </c>
      <c r="T1819" s="25" t="str">
        <f t="shared" si="315"/>
        <v>charge</v>
      </c>
      <c r="V1819" s="25">
        <f t="shared" si="318"/>
        <v>0</v>
      </c>
      <c r="W1819" s="25">
        <f t="shared" si="316"/>
        <v>4000</v>
      </c>
      <c r="X1819" s="25">
        <f t="shared" si="319"/>
        <v>0</v>
      </c>
      <c r="Z1819" s="25">
        <f t="shared" si="317"/>
        <v>0</v>
      </c>
      <c r="AB1819" s="25">
        <f t="shared" si="311"/>
        <v>49095.877727479216</v>
      </c>
    </row>
    <row r="1820" x14ac:dyDescent="0.2">
      <c r="I1820" s="24">
        <v>1815</v>
      </c>
      <c r="J1820" s="28">
        <v>0.76891789700000002</v>
      </c>
      <c r="L1820" s="24">
        <v>17963.103147029877</v>
      </c>
      <c r="N1820" s="24">
        <v>1815</v>
      </c>
      <c r="O1820" s="24">
        <f t="shared" si="312"/>
        <v>14280.667001888753</v>
      </c>
      <c r="P1820" s="24">
        <f t="shared" si="309"/>
        <v>14280.667001888753</v>
      </c>
      <c r="Q1820" s="24">
        <f t="shared" si="310"/>
        <v>61513.431759999999</v>
      </c>
      <c r="R1820" s="24">
        <f t="shared" si="313"/>
        <v>0</v>
      </c>
      <c r="S1820" s="24">
        <f t="shared" si="314"/>
        <v>47232.764758111247</v>
      </c>
      <c r="T1820" s="24" t="str">
        <f t="shared" si="315"/>
        <v>charge</v>
      </c>
      <c r="V1820" s="24">
        <f t="shared" si="318"/>
        <v>0</v>
      </c>
      <c r="W1820" s="24">
        <f t="shared" si="316"/>
        <v>4000</v>
      </c>
      <c r="X1820" s="24">
        <f t="shared" si="319"/>
        <v>0</v>
      </c>
      <c r="Z1820" s="24">
        <f t="shared" si="317"/>
        <v>0</v>
      </c>
      <c r="AB1820" s="24">
        <f t="shared" si="311"/>
        <v>47232.764758111247</v>
      </c>
    </row>
    <row r="1821" x14ac:dyDescent="0.2">
      <c r="I1821" s="25">
        <v>1816</v>
      </c>
      <c r="J1821" s="29">
        <v>0.73343378400000003</v>
      </c>
      <c r="L1821" s="25">
        <v>17878.676538658139</v>
      </c>
      <c r="N1821" s="25">
        <v>1816</v>
      </c>
      <c r="O1821" s="25">
        <f t="shared" si="312"/>
        <v>14213.547848233222</v>
      </c>
      <c r="P1821" s="25">
        <f t="shared" si="309"/>
        <v>14213.547848233222</v>
      </c>
      <c r="Q1821" s="25">
        <f t="shared" si="310"/>
        <v>58674.702720000001</v>
      </c>
      <c r="R1821" s="25">
        <f t="shared" si="313"/>
        <v>0</v>
      </c>
      <c r="S1821" s="25">
        <f t="shared" si="314"/>
        <v>44461.154871766776</v>
      </c>
      <c r="T1821" s="25" t="str">
        <f t="shared" si="315"/>
        <v>charge</v>
      </c>
      <c r="V1821" s="25">
        <f t="shared" si="318"/>
        <v>0</v>
      </c>
      <c r="W1821" s="25">
        <f t="shared" si="316"/>
        <v>4000</v>
      </c>
      <c r="X1821" s="25">
        <f t="shared" si="319"/>
        <v>0</v>
      </c>
      <c r="Z1821" s="25">
        <f t="shared" si="317"/>
        <v>0</v>
      </c>
      <c r="AB1821" s="25">
        <f t="shared" si="311"/>
        <v>44461.154871766776</v>
      </c>
    </row>
    <row r="1822" x14ac:dyDescent="0.2">
      <c r="I1822" s="24">
        <v>1817</v>
      </c>
      <c r="J1822" s="28">
        <v>0.57609453099999997</v>
      </c>
      <c r="L1822" s="24">
        <v>17989.082112216947</v>
      </c>
      <c r="N1822" s="24">
        <v>1817</v>
      </c>
      <c r="O1822" s="24">
        <f t="shared" si="312"/>
        <v>14301.320279212474</v>
      </c>
      <c r="P1822" s="24">
        <f t="shared" si="309"/>
        <v>14301.320279212474</v>
      </c>
      <c r="Q1822" s="24">
        <f t="shared" si="310"/>
        <v>46087.562480000001</v>
      </c>
      <c r="R1822" s="24">
        <f t="shared" si="313"/>
        <v>0</v>
      </c>
      <c r="S1822" s="24">
        <f t="shared" si="314"/>
        <v>31786.242200787528</v>
      </c>
      <c r="T1822" s="24" t="str">
        <f t="shared" si="315"/>
        <v>charge</v>
      </c>
      <c r="V1822" s="24">
        <f t="shared" si="318"/>
        <v>0</v>
      </c>
      <c r="W1822" s="24">
        <f t="shared" si="316"/>
        <v>4000</v>
      </c>
      <c r="X1822" s="24">
        <f t="shared" si="319"/>
        <v>0</v>
      </c>
      <c r="Z1822" s="24">
        <f t="shared" si="317"/>
        <v>0</v>
      </c>
      <c r="AB1822" s="24">
        <f t="shared" si="311"/>
        <v>31786.242200787528</v>
      </c>
    </row>
    <row r="1823" x14ac:dyDescent="0.2">
      <c r="I1823" s="25">
        <v>1818</v>
      </c>
      <c r="J1823" s="29">
        <v>8.8163798000000002E-2</v>
      </c>
      <c r="L1823" s="25">
        <v>17924.251877784729</v>
      </c>
      <c r="N1823" s="25">
        <v>1818</v>
      </c>
      <c r="O1823" s="25">
        <f t="shared" si="312"/>
        <v>14249.78024283886</v>
      </c>
      <c r="P1823" s="25">
        <f t="shared" si="309"/>
        <v>14249.78024283886</v>
      </c>
      <c r="Q1823" s="25">
        <f t="shared" si="310"/>
        <v>7053.1038399999998</v>
      </c>
      <c r="R1823" s="25">
        <f t="shared" si="313"/>
        <v>7196.6764028388607</v>
      </c>
      <c r="S1823" s="25">
        <f t="shared" si="314"/>
        <v>0</v>
      </c>
      <c r="T1823" s="25" t="str">
        <f t="shared" si="315"/>
        <v>drain</v>
      </c>
      <c r="V1823" s="25">
        <f t="shared" si="318"/>
        <v>0</v>
      </c>
      <c r="W1823" s="25">
        <f t="shared" si="316"/>
        <v>0</v>
      </c>
      <c r="X1823" s="25">
        <f t="shared" si="319"/>
        <v>4000</v>
      </c>
      <c r="Z1823" s="25">
        <f t="shared" si="317"/>
        <v>3196.6764028388607</v>
      </c>
      <c r="AB1823" s="25">
        <f t="shared" si="311"/>
        <v>0</v>
      </c>
    </row>
    <row r="1824" x14ac:dyDescent="0.2">
      <c r="I1824" s="24">
        <v>1819</v>
      </c>
      <c r="J1824" s="28">
        <v>0</v>
      </c>
      <c r="L1824" s="24">
        <v>19744.142186975478</v>
      </c>
      <c r="N1824" s="24">
        <v>1819</v>
      </c>
      <c r="O1824" s="24">
        <f t="shared" si="312"/>
        <v>15696.593038645506</v>
      </c>
      <c r="P1824" s="24">
        <f t="shared" si="309"/>
        <v>15696.593038645506</v>
      </c>
      <c r="Q1824" s="24">
        <f t="shared" si="310"/>
        <v>0</v>
      </c>
      <c r="R1824" s="24">
        <f t="shared" si="313"/>
        <v>15696.593038645506</v>
      </c>
      <c r="S1824" s="24">
        <f t="shared" si="314"/>
        <v>0</v>
      </c>
      <c r="T1824" s="24" t="str">
        <f t="shared" si="315"/>
        <v>drain</v>
      </c>
      <c r="V1824" s="24">
        <f t="shared" si="318"/>
        <v>0</v>
      </c>
      <c r="W1824" s="24">
        <f t="shared" si="316"/>
        <v>0</v>
      </c>
      <c r="X1824" s="24">
        <f t="shared" si="319"/>
        <v>0</v>
      </c>
      <c r="Z1824" s="24">
        <f t="shared" si="317"/>
        <v>15696.593038645506</v>
      </c>
      <c r="AB1824" s="24">
        <f t="shared" si="311"/>
        <v>0</v>
      </c>
    </row>
    <row r="1825" x14ac:dyDescent="0.2">
      <c r="I1825" s="25">
        <v>1820</v>
      </c>
      <c r="J1825" s="29">
        <v>0</v>
      </c>
      <c r="L1825" s="25">
        <v>21117.084495949744</v>
      </c>
      <c r="N1825" s="25">
        <v>1820</v>
      </c>
      <c r="O1825" s="25">
        <f t="shared" si="312"/>
        <v>16788.082174280047</v>
      </c>
      <c r="P1825" s="25">
        <f t="shared" si="309"/>
        <v>16788.082174280047</v>
      </c>
      <c r="Q1825" s="25">
        <f t="shared" si="310"/>
        <v>0</v>
      </c>
      <c r="R1825" s="25">
        <f t="shared" si="313"/>
        <v>16788.082174280047</v>
      </c>
      <c r="S1825" s="25">
        <f t="shared" si="314"/>
        <v>0</v>
      </c>
      <c r="T1825" s="25" t="str">
        <f t="shared" si="315"/>
        <v>drain</v>
      </c>
      <c r="V1825" s="25">
        <f t="shared" si="318"/>
        <v>0</v>
      </c>
      <c r="W1825" s="25">
        <f t="shared" si="316"/>
        <v>0</v>
      </c>
      <c r="X1825" s="25">
        <f t="shared" si="319"/>
        <v>0</v>
      </c>
      <c r="Z1825" s="25">
        <f t="shared" si="317"/>
        <v>16788.082174280047</v>
      </c>
      <c r="AB1825" s="25">
        <f t="shared" si="311"/>
        <v>0</v>
      </c>
    </row>
    <row r="1826" x14ac:dyDescent="0.2">
      <c r="I1826" s="24">
        <v>1821</v>
      </c>
      <c r="J1826" s="28">
        <v>0</v>
      </c>
      <c r="L1826" s="24">
        <v>21075.165232634543</v>
      </c>
      <c r="N1826" s="24">
        <v>1821</v>
      </c>
      <c r="O1826" s="24">
        <f t="shared" si="312"/>
        <v>16754.756359944462</v>
      </c>
      <c r="P1826" s="24">
        <f t="shared" si="309"/>
        <v>16754.756359944462</v>
      </c>
      <c r="Q1826" s="24">
        <f t="shared" si="310"/>
        <v>0</v>
      </c>
      <c r="R1826" s="24">
        <f t="shared" si="313"/>
        <v>16754.756359944462</v>
      </c>
      <c r="S1826" s="24">
        <f t="shared" si="314"/>
        <v>0</v>
      </c>
      <c r="T1826" s="24" t="str">
        <f t="shared" si="315"/>
        <v>drain</v>
      </c>
      <c r="V1826" s="24">
        <f t="shared" si="318"/>
        <v>0</v>
      </c>
      <c r="W1826" s="24">
        <f t="shared" si="316"/>
        <v>0</v>
      </c>
      <c r="X1826" s="24">
        <f t="shared" si="319"/>
        <v>0</v>
      </c>
      <c r="Z1826" s="24">
        <f t="shared" si="317"/>
        <v>16754.756359944462</v>
      </c>
      <c r="AB1826" s="24">
        <f t="shared" si="311"/>
        <v>0</v>
      </c>
    </row>
    <row r="1827" x14ac:dyDescent="0.2">
      <c r="I1827" s="25">
        <v>1822</v>
      </c>
      <c r="J1827" s="29">
        <v>0</v>
      </c>
      <c r="L1827" s="25">
        <v>20828.228391623496</v>
      </c>
      <c r="N1827" s="25">
        <v>1822</v>
      </c>
      <c r="O1827" s="25">
        <f t="shared" si="312"/>
        <v>16558.441571340682</v>
      </c>
      <c r="P1827" s="25">
        <f t="shared" si="309"/>
        <v>16558.441571340682</v>
      </c>
      <c r="Q1827" s="25">
        <f t="shared" si="310"/>
        <v>0</v>
      </c>
      <c r="R1827" s="25">
        <f t="shared" si="313"/>
        <v>16558.441571340682</v>
      </c>
      <c r="S1827" s="25">
        <f t="shared" si="314"/>
        <v>0</v>
      </c>
      <c r="T1827" s="25" t="str">
        <f t="shared" si="315"/>
        <v>drain</v>
      </c>
      <c r="V1827" s="25">
        <f t="shared" si="318"/>
        <v>0</v>
      </c>
      <c r="W1827" s="25">
        <f t="shared" si="316"/>
        <v>0</v>
      </c>
      <c r="X1827" s="25">
        <f t="shared" si="319"/>
        <v>0</v>
      </c>
      <c r="Z1827" s="25">
        <f t="shared" si="317"/>
        <v>16558.441571340682</v>
      </c>
      <c r="AB1827" s="25">
        <f t="shared" si="311"/>
        <v>0</v>
      </c>
    </row>
    <row r="1828" x14ac:dyDescent="0.2">
      <c r="I1828" s="24">
        <v>1823</v>
      </c>
      <c r="J1828" s="28">
        <v>0</v>
      </c>
      <c r="L1828" s="24">
        <v>19616.398805189132</v>
      </c>
      <c r="N1828" s="24">
        <v>1823</v>
      </c>
      <c r="O1828" s="24">
        <f t="shared" si="312"/>
        <v>15595.03705012536</v>
      </c>
      <c r="P1828" s="24">
        <f t="shared" si="309"/>
        <v>15595.03705012536</v>
      </c>
      <c r="Q1828" s="24">
        <f t="shared" si="310"/>
        <v>0</v>
      </c>
      <c r="R1828" s="24">
        <f t="shared" si="313"/>
        <v>15595.03705012536</v>
      </c>
      <c r="S1828" s="24">
        <f t="shared" si="314"/>
        <v>0</v>
      </c>
      <c r="T1828" s="24" t="str">
        <f t="shared" si="315"/>
        <v>drain</v>
      </c>
      <c r="V1828" s="24">
        <f t="shared" si="318"/>
        <v>0</v>
      </c>
      <c r="W1828" s="24">
        <f t="shared" si="316"/>
        <v>0</v>
      </c>
      <c r="X1828" s="24">
        <f t="shared" si="319"/>
        <v>0</v>
      </c>
      <c r="Z1828" s="24">
        <f t="shared" si="317"/>
        <v>15595.03705012536</v>
      </c>
      <c r="AB1828" s="24">
        <f t="shared" si="311"/>
        <v>0</v>
      </c>
    </row>
    <row r="1829" x14ac:dyDescent="0.2">
      <c r="I1829" s="25">
        <v>1824</v>
      </c>
      <c r="J1829" s="29">
        <v>0</v>
      </c>
      <c r="L1829" s="25">
        <v>18046.530552959441</v>
      </c>
      <c r="N1829" s="25">
        <v>1824</v>
      </c>
      <c r="O1829" s="25">
        <f t="shared" si="312"/>
        <v>14346.991789602756</v>
      </c>
      <c r="P1829" s="25">
        <f t="shared" si="309"/>
        <v>14346.991789602756</v>
      </c>
      <c r="Q1829" s="25">
        <f t="shared" si="310"/>
        <v>0</v>
      </c>
      <c r="R1829" s="25">
        <f t="shared" si="313"/>
        <v>14346.991789602756</v>
      </c>
      <c r="S1829" s="25">
        <f t="shared" si="314"/>
        <v>0</v>
      </c>
      <c r="T1829" s="25" t="str">
        <f t="shared" si="315"/>
        <v>drain</v>
      </c>
      <c r="V1829" s="25">
        <f t="shared" si="318"/>
        <v>0</v>
      </c>
      <c r="W1829" s="25">
        <f t="shared" si="316"/>
        <v>0</v>
      </c>
      <c r="X1829" s="25">
        <f t="shared" si="319"/>
        <v>0</v>
      </c>
      <c r="Z1829" s="25">
        <f t="shared" si="317"/>
        <v>14346.991789602756</v>
      </c>
      <c r="AB1829" s="25">
        <f t="shared" si="311"/>
        <v>0</v>
      </c>
    </row>
    <row r="1830" x14ac:dyDescent="0.2">
      <c r="I1830" s="24">
        <v>1825</v>
      </c>
      <c r="J1830" s="28">
        <v>0</v>
      </c>
      <c r="L1830" s="24">
        <v>16058.460947549342</v>
      </c>
      <c r="N1830" s="24">
        <v>1825</v>
      </c>
      <c r="O1830" s="24">
        <f t="shared" si="312"/>
        <v>12766.476453301728</v>
      </c>
      <c r="P1830" s="24">
        <f t="shared" si="309"/>
        <v>12766.476453301728</v>
      </c>
      <c r="Q1830" s="24">
        <f t="shared" si="310"/>
        <v>0</v>
      </c>
      <c r="R1830" s="24">
        <f t="shared" si="313"/>
        <v>12766.476453301728</v>
      </c>
      <c r="S1830" s="24">
        <f t="shared" si="314"/>
        <v>0</v>
      </c>
      <c r="T1830" s="24" t="str">
        <f t="shared" si="315"/>
        <v>drain</v>
      </c>
      <c r="V1830" s="24">
        <f t="shared" si="318"/>
        <v>0</v>
      </c>
      <c r="W1830" s="24">
        <f t="shared" si="316"/>
        <v>0</v>
      </c>
      <c r="X1830" s="24">
        <f t="shared" si="319"/>
        <v>0</v>
      </c>
      <c r="Z1830" s="24">
        <f t="shared" si="317"/>
        <v>12766.476453301728</v>
      </c>
      <c r="AB1830" s="24">
        <f t="shared" si="311"/>
        <v>0</v>
      </c>
    </row>
    <row r="1831" x14ac:dyDescent="0.2">
      <c r="I1831" s="25">
        <v>1826</v>
      </c>
      <c r="J1831" s="29">
        <v>0</v>
      </c>
      <c r="L1831" s="25">
        <v>14472.37128973007</v>
      </c>
      <c r="N1831" s="25">
        <v>1826</v>
      </c>
      <c r="O1831" s="25">
        <f t="shared" si="312"/>
        <v>11505.535175335406</v>
      </c>
      <c r="P1831" s="25">
        <f t="shared" si="309"/>
        <v>11505.535175335406</v>
      </c>
      <c r="Q1831" s="25">
        <f t="shared" si="310"/>
        <v>0</v>
      </c>
      <c r="R1831" s="25">
        <f t="shared" si="313"/>
        <v>11505.535175335406</v>
      </c>
      <c r="S1831" s="25">
        <f t="shared" si="314"/>
        <v>0</v>
      </c>
      <c r="T1831" s="25" t="str">
        <f t="shared" si="315"/>
        <v>drain</v>
      </c>
      <c r="V1831" s="25">
        <f t="shared" si="318"/>
        <v>0</v>
      </c>
      <c r="W1831" s="25">
        <f t="shared" si="316"/>
        <v>0</v>
      </c>
      <c r="X1831" s="25">
        <f t="shared" si="319"/>
        <v>0</v>
      </c>
      <c r="Z1831" s="25">
        <f t="shared" si="317"/>
        <v>11505.535175335406</v>
      </c>
      <c r="AB1831" s="25">
        <f t="shared" si="311"/>
        <v>0</v>
      </c>
    </row>
    <row r="1832" x14ac:dyDescent="0.2">
      <c r="I1832" s="24">
        <v>1827</v>
      </c>
      <c r="J1832" s="28">
        <v>0</v>
      </c>
      <c r="L1832" s="24">
        <v>14047.339460992813</v>
      </c>
      <c r="N1832" s="24">
        <v>1827</v>
      </c>
      <c r="O1832" s="24">
        <f t="shared" si="312"/>
        <v>11167.634871489287</v>
      </c>
      <c r="P1832" s="24">
        <f t="shared" si="309"/>
        <v>11167.634871489287</v>
      </c>
      <c r="Q1832" s="24">
        <f t="shared" si="310"/>
        <v>0</v>
      </c>
      <c r="R1832" s="24">
        <f t="shared" si="313"/>
        <v>11167.634871489287</v>
      </c>
      <c r="S1832" s="24">
        <f t="shared" si="314"/>
        <v>0</v>
      </c>
      <c r="T1832" s="24" t="str">
        <f t="shared" si="315"/>
        <v>drain</v>
      </c>
      <c r="V1832" s="24">
        <f t="shared" si="318"/>
        <v>0</v>
      </c>
      <c r="W1832" s="24">
        <f t="shared" si="316"/>
        <v>0</v>
      </c>
      <c r="X1832" s="24">
        <f t="shared" si="319"/>
        <v>0</v>
      </c>
      <c r="Z1832" s="24">
        <f t="shared" si="317"/>
        <v>11167.634871489287</v>
      </c>
      <c r="AB1832" s="24">
        <f t="shared" si="311"/>
        <v>0</v>
      </c>
    </row>
    <row r="1833" x14ac:dyDescent="0.2">
      <c r="I1833" s="25">
        <v>1828</v>
      </c>
      <c r="J1833" s="29">
        <v>0</v>
      </c>
      <c r="L1833" s="25">
        <v>13593.414118051527</v>
      </c>
      <c r="N1833" s="25">
        <v>1828</v>
      </c>
      <c r="O1833" s="25">
        <f t="shared" si="312"/>
        <v>10806.764223850965</v>
      </c>
      <c r="P1833" s="25">
        <f t="shared" si="309"/>
        <v>10806.764223850965</v>
      </c>
      <c r="Q1833" s="25">
        <f t="shared" si="310"/>
        <v>0</v>
      </c>
      <c r="R1833" s="25">
        <f t="shared" si="313"/>
        <v>10806.764223850965</v>
      </c>
      <c r="S1833" s="25">
        <f t="shared" si="314"/>
        <v>0</v>
      </c>
      <c r="T1833" s="25" t="str">
        <f t="shared" si="315"/>
        <v>drain</v>
      </c>
      <c r="V1833" s="25">
        <f t="shared" si="318"/>
        <v>0</v>
      </c>
      <c r="W1833" s="25">
        <f t="shared" si="316"/>
        <v>0</v>
      </c>
      <c r="X1833" s="25">
        <f t="shared" si="319"/>
        <v>0</v>
      </c>
      <c r="Z1833" s="25">
        <f t="shared" si="317"/>
        <v>10806.764223850965</v>
      </c>
      <c r="AB1833" s="25">
        <f t="shared" si="311"/>
        <v>0</v>
      </c>
    </row>
    <row r="1834" x14ac:dyDescent="0.2">
      <c r="I1834" s="24">
        <v>1829</v>
      </c>
      <c r="J1834" s="28">
        <v>0</v>
      </c>
      <c r="L1834" s="24">
        <v>13554.310521340369</v>
      </c>
      <c r="N1834" s="24">
        <v>1829</v>
      </c>
      <c r="O1834" s="24">
        <f t="shared" si="312"/>
        <v>10775.676864465593</v>
      </c>
      <c r="P1834" s="24">
        <f t="shared" si="309"/>
        <v>10775.676864465593</v>
      </c>
      <c r="Q1834" s="24">
        <f t="shared" si="310"/>
        <v>0</v>
      </c>
      <c r="R1834" s="24">
        <f t="shared" si="313"/>
        <v>10775.676864465593</v>
      </c>
      <c r="S1834" s="24">
        <f t="shared" si="314"/>
        <v>0</v>
      </c>
      <c r="T1834" s="24" t="str">
        <f t="shared" si="315"/>
        <v>drain</v>
      </c>
      <c r="V1834" s="24">
        <f t="shared" si="318"/>
        <v>0</v>
      </c>
      <c r="W1834" s="24">
        <f t="shared" si="316"/>
        <v>0</v>
      </c>
      <c r="X1834" s="24">
        <f t="shared" si="319"/>
        <v>0</v>
      </c>
      <c r="Z1834" s="24">
        <f t="shared" si="317"/>
        <v>10775.676864465593</v>
      </c>
      <c r="AB1834" s="24">
        <f t="shared" si="311"/>
        <v>0</v>
      </c>
    </row>
    <row r="1835" x14ac:dyDescent="0.2">
      <c r="I1835" s="25">
        <v>1830</v>
      </c>
      <c r="J1835" s="29">
        <v>0</v>
      </c>
      <c r="L1835" s="25">
        <v>14230.627227735518</v>
      </c>
      <c r="N1835" s="25">
        <v>1830</v>
      </c>
      <c r="O1835" s="25">
        <f t="shared" si="312"/>
        <v>11313.348646049737</v>
      </c>
      <c r="P1835" s="25">
        <f t="shared" si="309"/>
        <v>11313.348646049737</v>
      </c>
      <c r="Q1835" s="25">
        <f t="shared" si="310"/>
        <v>0</v>
      </c>
      <c r="R1835" s="25">
        <f t="shared" si="313"/>
        <v>11313.348646049737</v>
      </c>
      <c r="S1835" s="25">
        <f t="shared" si="314"/>
        <v>0</v>
      </c>
      <c r="T1835" s="25" t="str">
        <f t="shared" si="315"/>
        <v>drain</v>
      </c>
      <c r="V1835" s="25">
        <f t="shared" si="318"/>
        <v>0</v>
      </c>
      <c r="W1835" s="25">
        <f t="shared" si="316"/>
        <v>0</v>
      </c>
      <c r="X1835" s="25">
        <f t="shared" si="319"/>
        <v>0</v>
      </c>
      <c r="Z1835" s="25">
        <f t="shared" si="317"/>
        <v>11313.348646049737</v>
      </c>
      <c r="AB1835" s="25">
        <f t="shared" si="311"/>
        <v>0</v>
      </c>
    </row>
    <row r="1836" x14ac:dyDescent="0.2">
      <c r="I1836" s="24">
        <v>1831</v>
      </c>
      <c r="J1836" s="28">
        <v>0</v>
      </c>
      <c r="L1836" s="24">
        <v>14421.930086803435</v>
      </c>
      <c r="N1836" s="24">
        <v>1831</v>
      </c>
      <c r="O1836" s="24">
        <f t="shared" si="312"/>
        <v>11465.434419008732</v>
      </c>
      <c r="P1836" s="24">
        <f t="shared" si="309"/>
        <v>11465.434419008732</v>
      </c>
      <c r="Q1836" s="24">
        <f t="shared" si="310"/>
        <v>0</v>
      </c>
      <c r="R1836" s="24">
        <f t="shared" si="313"/>
        <v>11465.434419008732</v>
      </c>
      <c r="S1836" s="24">
        <f t="shared" si="314"/>
        <v>0</v>
      </c>
      <c r="T1836" s="24" t="str">
        <f t="shared" si="315"/>
        <v>drain</v>
      </c>
      <c r="V1836" s="24">
        <f t="shared" si="318"/>
        <v>0</v>
      </c>
      <c r="W1836" s="24">
        <f t="shared" si="316"/>
        <v>0</v>
      </c>
      <c r="X1836" s="24">
        <f t="shared" si="319"/>
        <v>0</v>
      </c>
      <c r="Z1836" s="24">
        <f t="shared" si="317"/>
        <v>11465.434419008732</v>
      </c>
      <c r="AB1836" s="24">
        <f t="shared" si="311"/>
        <v>0</v>
      </c>
    </row>
    <row r="1837" x14ac:dyDescent="0.2">
      <c r="I1837" s="25">
        <v>1832</v>
      </c>
      <c r="J1837" s="29">
        <v>5.2574272999999998E-2</v>
      </c>
      <c r="L1837" s="25">
        <v>16193.673289942741</v>
      </c>
      <c r="N1837" s="25">
        <v>1832</v>
      </c>
      <c r="O1837" s="25">
        <f t="shared" si="312"/>
        <v>12873.97026550448</v>
      </c>
      <c r="P1837" s="25">
        <f t="shared" si="309"/>
        <v>12873.97026550448</v>
      </c>
      <c r="Q1837" s="25">
        <f t="shared" si="310"/>
        <v>4205.9418399999995</v>
      </c>
      <c r="R1837" s="25">
        <f t="shared" si="313"/>
        <v>8668.0284255044808</v>
      </c>
      <c r="S1837" s="25">
        <f t="shared" si="314"/>
        <v>0</v>
      </c>
      <c r="T1837" s="25" t="str">
        <f t="shared" si="315"/>
        <v>drain</v>
      </c>
      <c r="V1837" s="25">
        <f t="shared" si="318"/>
        <v>0</v>
      </c>
      <c r="W1837" s="25">
        <f t="shared" si="316"/>
        <v>0</v>
      </c>
      <c r="X1837" s="25">
        <f t="shared" si="319"/>
        <v>0</v>
      </c>
      <c r="Z1837" s="25">
        <f t="shared" si="317"/>
        <v>8668.0284255044808</v>
      </c>
      <c r="AB1837" s="25">
        <f t="shared" si="311"/>
        <v>0</v>
      </c>
    </row>
    <row r="1838" x14ac:dyDescent="0.2">
      <c r="I1838" s="24">
        <v>1833</v>
      </c>
      <c r="J1838" s="28">
        <v>0.17293190900000002</v>
      </c>
      <c r="L1838" s="24">
        <v>17452.979427754879</v>
      </c>
      <c r="N1838" s="24">
        <v>1833</v>
      </c>
      <c r="O1838" s="24">
        <f t="shared" si="312"/>
        <v>13875.118645065129</v>
      </c>
      <c r="P1838" s="24">
        <f t="shared" si="309"/>
        <v>13875.118645065129</v>
      </c>
      <c r="Q1838" s="24">
        <f t="shared" si="310"/>
        <v>13834.552720000002</v>
      </c>
      <c r="R1838" s="24">
        <f t="shared" si="313"/>
        <v>40.565925065127885</v>
      </c>
      <c r="S1838" s="24">
        <f t="shared" si="314"/>
        <v>0</v>
      </c>
      <c r="T1838" s="24" t="str">
        <f t="shared" si="315"/>
        <v>drain</v>
      </c>
      <c r="V1838" s="24">
        <f t="shared" si="318"/>
        <v>0</v>
      </c>
      <c r="W1838" s="24">
        <f t="shared" si="316"/>
        <v>0</v>
      </c>
      <c r="X1838" s="24">
        <f t="shared" si="319"/>
        <v>0</v>
      </c>
      <c r="Z1838" s="24">
        <f t="shared" si="317"/>
        <v>40.565925065127885</v>
      </c>
      <c r="AB1838" s="24">
        <f t="shared" si="311"/>
        <v>0</v>
      </c>
    </row>
    <row r="1839" x14ac:dyDescent="0.2">
      <c r="I1839" s="25">
        <v>1834</v>
      </c>
      <c r="J1839" s="29">
        <v>0.39232188200000001</v>
      </c>
      <c r="L1839" s="25">
        <v>18166.61145172119</v>
      </c>
      <c r="N1839" s="25">
        <v>1834</v>
      </c>
      <c r="O1839" s="25">
        <f t="shared" si="312"/>
        <v>14442.456104118346</v>
      </c>
      <c r="P1839" s="25">
        <f t="shared" si="309"/>
        <v>14442.456104118346</v>
      </c>
      <c r="Q1839" s="25">
        <f t="shared" si="310"/>
        <v>31385.75056</v>
      </c>
      <c r="R1839" s="25">
        <f t="shared" si="313"/>
        <v>0</v>
      </c>
      <c r="S1839" s="25">
        <f t="shared" si="314"/>
        <v>16943.294455881653</v>
      </c>
      <c r="T1839" s="25" t="str">
        <f t="shared" si="315"/>
        <v>charge</v>
      </c>
      <c r="V1839" s="25">
        <f t="shared" si="318"/>
        <v>4000</v>
      </c>
      <c r="W1839" s="25">
        <f t="shared" si="316"/>
        <v>4000</v>
      </c>
      <c r="X1839" s="25">
        <f t="shared" si="319"/>
        <v>0</v>
      </c>
      <c r="Z1839" s="25">
        <f t="shared" si="317"/>
        <v>0</v>
      </c>
      <c r="AB1839" s="25">
        <f t="shared" si="311"/>
        <v>12943.294455881653</v>
      </c>
    </row>
    <row r="1840" x14ac:dyDescent="0.2">
      <c r="I1840" s="24">
        <v>1835</v>
      </c>
      <c r="J1840" s="28">
        <v>0.73212466200000004</v>
      </c>
      <c r="L1840" s="24">
        <v>18477.902960681913</v>
      </c>
      <c r="N1840" s="24">
        <v>1835</v>
      </c>
      <c r="O1840" s="24">
        <f t="shared" si="312"/>
        <v>14689.932853742122</v>
      </c>
      <c r="P1840" s="24">
        <f t="shared" si="309"/>
        <v>14689.932853742122</v>
      </c>
      <c r="Q1840" s="24">
        <f t="shared" si="310"/>
        <v>58569.972960000006</v>
      </c>
      <c r="R1840" s="24">
        <f t="shared" si="313"/>
        <v>0</v>
      </c>
      <c r="S1840" s="24">
        <f t="shared" si="314"/>
        <v>43880.040106257882</v>
      </c>
      <c r="T1840" s="24" t="str">
        <f t="shared" si="315"/>
        <v>charge</v>
      </c>
      <c r="V1840" s="24">
        <f t="shared" si="318"/>
        <v>0</v>
      </c>
      <c r="W1840" s="24">
        <f t="shared" si="316"/>
        <v>4000</v>
      </c>
      <c r="X1840" s="24">
        <f t="shared" si="319"/>
        <v>0</v>
      </c>
      <c r="Z1840" s="24">
        <f t="shared" si="317"/>
        <v>0</v>
      </c>
      <c r="AB1840" s="24">
        <f t="shared" si="311"/>
        <v>43880.040106257882</v>
      </c>
    </row>
    <row r="1841" x14ac:dyDescent="0.2">
      <c r="I1841" s="25">
        <v>1836</v>
      </c>
      <c r="J1841" s="29">
        <v>0.57789005900000001</v>
      </c>
      <c r="L1841" s="25">
        <v>18459.315407466886</v>
      </c>
      <c r="N1841" s="25">
        <v>1836</v>
      </c>
      <c r="O1841" s="25">
        <f t="shared" si="312"/>
        <v>14675.155748936175</v>
      </c>
      <c r="P1841" s="25">
        <f t="shared" si="309"/>
        <v>14675.155748936175</v>
      </c>
      <c r="Q1841" s="25">
        <f t="shared" si="310"/>
        <v>46231.204720000002</v>
      </c>
      <c r="R1841" s="25">
        <f t="shared" si="313"/>
        <v>0</v>
      </c>
      <c r="S1841" s="25">
        <f t="shared" si="314"/>
        <v>31556.048971063829</v>
      </c>
      <c r="T1841" s="25" t="str">
        <f t="shared" si="315"/>
        <v>charge</v>
      </c>
      <c r="V1841" s="25">
        <f t="shared" si="318"/>
        <v>0</v>
      </c>
      <c r="W1841" s="25">
        <f t="shared" si="316"/>
        <v>4000</v>
      </c>
      <c r="X1841" s="25">
        <f t="shared" si="319"/>
        <v>0</v>
      </c>
      <c r="Z1841" s="25">
        <f t="shared" si="317"/>
        <v>0</v>
      </c>
      <c r="AB1841" s="25">
        <f t="shared" si="311"/>
        <v>31556.048971063829</v>
      </c>
    </row>
    <row r="1842" x14ac:dyDescent="0.2">
      <c r="I1842" s="24">
        <v>1837</v>
      </c>
      <c r="J1842" s="28">
        <v>0.515555667</v>
      </c>
      <c r="L1842" s="24">
        <v>17998.503214263914</v>
      </c>
      <c r="N1842" s="24">
        <v>1837</v>
      </c>
      <c r="O1842" s="24">
        <f t="shared" si="312"/>
        <v>14308.810055339813</v>
      </c>
      <c r="P1842" s="24">
        <f t="shared" si="309"/>
        <v>14308.810055339813</v>
      </c>
      <c r="Q1842" s="24">
        <f t="shared" si="310"/>
        <v>41244.45336</v>
      </c>
      <c r="R1842" s="24">
        <f t="shared" si="313"/>
        <v>0</v>
      </c>
      <c r="S1842" s="24">
        <f t="shared" si="314"/>
        <v>26935.643304660189</v>
      </c>
      <c r="T1842" s="24" t="str">
        <f t="shared" si="315"/>
        <v>charge</v>
      </c>
      <c r="V1842" s="24">
        <f t="shared" si="318"/>
        <v>0</v>
      </c>
      <c r="W1842" s="24">
        <f t="shared" si="316"/>
        <v>4000</v>
      </c>
      <c r="X1842" s="24">
        <f t="shared" si="319"/>
        <v>0</v>
      </c>
      <c r="Z1842" s="24">
        <f t="shared" si="317"/>
        <v>0</v>
      </c>
      <c r="AB1842" s="24">
        <f t="shared" si="311"/>
        <v>26935.643304660189</v>
      </c>
    </row>
    <row r="1843" x14ac:dyDescent="0.2">
      <c r="I1843" s="25">
        <v>1838</v>
      </c>
      <c r="J1843" s="29">
        <v>0.56522295499999997</v>
      </c>
      <c r="L1843" s="25">
        <v>18234.442949962613</v>
      </c>
      <c r="N1843" s="25">
        <v>1838</v>
      </c>
      <c r="O1843" s="25">
        <f t="shared" si="312"/>
        <v>14496.382145220277</v>
      </c>
      <c r="P1843" s="25">
        <f t="shared" si="309"/>
        <v>14496.382145220277</v>
      </c>
      <c r="Q1843" s="25">
        <f t="shared" si="310"/>
        <v>45217.8364</v>
      </c>
      <c r="R1843" s="25">
        <f t="shared" si="313"/>
        <v>0</v>
      </c>
      <c r="S1843" s="25">
        <f t="shared" si="314"/>
        <v>30721.454254779725</v>
      </c>
      <c r="T1843" s="25" t="str">
        <f t="shared" si="315"/>
        <v>charge</v>
      </c>
      <c r="V1843" s="25">
        <f t="shared" si="318"/>
        <v>0</v>
      </c>
      <c r="W1843" s="25">
        <f t="shared" si="316"/>
        <v>4000</v>
      </c>
      <c r="X1843" s="25">
        <f t="shared" si="319"/>
        <v>0</v>
      </c>
      <c r="Z1843" s="25">
        <f t="shared" si="317"/>
        <v>0</v>
      </c>
      <c r="AB1843" s="25">
        <f t="shared" si="311"/>
        <v>30721.454254779725</v>
      </c>
    </row>
    <row r="1844" x14ac:dyDescent="0.2">
      <c r="I1844" s="24">
        <v>1839</v>
      </c>
      <c r="J1844" s="28">
        <v>0.47057657400000003</v>
      </c>
      <c r="L1844" s="24">
        <v>18090.342103099822</v>
      </c>
      <c r="N1844" s="24">
        <v>1839</v>
      </c>
      <c r="O1844" s="24">
        <f t="shared" si="312"/>
        <v>14381.821971964358</v>
      </c>
      <c r="P1844" s="24">
        <f t="shared" si="309"/>
        <v>14381.821971964358</v>
      </c>
      <c r="Q1844" s="24">
        <f t="shared" si="310"/>
        <v>37646.125919999999</v>
      </c>
      <c r="R1844" s="24">
        <f t="shared" si="313"/>
        <v>0</v>
      </c>
      <c r="S1844" s="24">
        <f t="shared" si="314"/>
        <v>23264.303948035638</v>
      </c>
      <c r="T1844" s="24" t="str">
        <f t="shared" si="315"/>
        <v>charge</v>
      </c>
      <c r="V1844" s="24">
        <f t="shared" si="318"/>
        <v>0</v>
      </c>
      <c r="W1844" s="24">
        <f t="shared" si="316"/>
        <v>4000</v>
      </c>
      <c r="X1844" s="24">
        <f t="shared" si="319"/>
        <v>0</v>
      </c>
      <c r="Z1844" s="24">
        <f t="shared" si="317"/>
        <v>0</v>
      </c>
      <c r="AB1844" s="24">
        <f t="shared" si="311"/>
        <v>23264.303948035638</v>
      </c>
    </row>
    <row r="1845" x14ac:dyDescent="0.2">
      <c r="I1845" s="25">
        <v>1840</v>
      </c>
      <c r="J1845" s="29">
        <v>0.40399829399999998</v>
      </c>
      <c r="L1845" s="25">
        <v>17454.535082376002</v>
      </c>
      <c r="N1845" s="25">
        <v>1840</v>
      </c>
      <c r="O1845" s="25">
        <f t="shared" si="312"/>
        <v>13876.355390488921</v>
      </c>
      <c r="P1845" s="25">
        <f t="shared" si="309"/>
        <v>13876.355390488921</v>
      </c>
      <c r="Q1845" s="25">
        <f t="shared" si="310"/>
        <v>32319.863519999999</v>
      </c>
      <c r="R1845" s="25">
        <f t="shared" si="313"/>
        <v>0</v>
      </c>
      <c r="S1845" s="25">
        <f t="shared" si="314"/>
        <v>18443.508129511079</v>
      </c>
      <c r="T1845" s="25" t="str">
        <f t="shared" si="315"/>
        <v>charge</v>
      </c>
      <c r="V1845" s="25">
        <f t="shared" si="318"/>
        <v>0</v>
      </c>
      <c r="W1845" s="25">
        <f t="shared" si="316"/>
        <v>4000</v>
      </c>
      <c r="X1845" s="25">
        <f t="shared" si="319"/>
        <v>0</v>
      </c>
      <c r="Z1845" s="25">
        <f t="shared" si="317"/>
        <v>0</v>
      </c>
      <c r="AB1845" s="25">
        <f t="shared" si="311"/>
        <v>18443.508129511079</v>
      </c>
    </row>
    <row r="1846" x14ac:dyDescent="0.2">
      <c r="I1846" s="24">
        <v>1841</v>
      </c>
      <c r="J1846" s="28">
        <v>0.37691920899999998</v>
      </c>
      <c r="L1846" s="24">
        <v>17763.161243569848</v>
      </c>
      <c r="N1846" s="24">
        <v>1841</v>
      </c>
      <c r="O1846" s="24">
        <f t="shared" si="312"/>
        <v>14121.71318863803</v>
      </c>
      <c r="P1846" s="24">
        <f t="shared" si="309"/>
        <v>14121.71318863803</v>
      </c>
      <c r="Q1846" s="24">
        <f t="shared" si="310"/>
        <v>30153.536719999996</v>
      </c>
      <c r="R1846" s="24">
        <f t="shared" si="313"/>
        <v>0</v>
      </c>
      <c r="S1846" s="24">
        <f t="shared" si="314"/>
        <v>16031.823531361966</v>
      </c>
      <c r="T1846" s="24" t="str">
        <f t="shared" si="315"/>
        <v>charge</v>
      </c>
      <c r="V1846" s="24">
        <f t="shared" si="318"/>
        <v>0</v>
      </c>
      <c r="W1846" s="24">
        <f t="shared" si="316"/>
        <v>4000</v>
      </c>
      <c r="X1846" s="24">
        <f t="shared" si="319"/>
        <v>0</v>
      </c>
      <c r="Z1846" s="24">
        <f t="shared" si="317"/>
        <v>0</v>
      </c>
      <c r="AB1846" s="24">
        <f t="shared" si="311"/>
        <v>16031.823531361966</v>
      </c>
    </row>
    <row r="1847" x14ac:dyDescent="0.2">
      <c r="I1847" s="25">
        <v>1842</v>
      </c>
      <c r="J1847" s="29">
        <v>0.17192544099999998</v>
      </c>
      <c r="L1847" s="25">
        <v>18312.013597619531</v>
      </c>
      <c r="N1847" s="25">
        <v>1842</v>
      </c>
      <c r="O1847" s="25">
        <f t="shared" si="312"/>
        <v>14558.050810107528</v>
      </c>
      <c r="P1847" s="25">
        <f t="shared" si="309"/>
        <v>14558.050810107528</v>
      </c>
      <c r="Q1847" s="25">
        <f t="shared" si="310"/>
        <v>13754.035279999998</v>
      </c>
      <c r="R1847" s="25">
        <f t="shared" si="313"/>
        <v>804.01553010753014</v>
      </c>
      <c r="S1847" s="25">
        <f t="shared" si="314"/>
        <v>0</v>
      </c>
      <c r="T1847" s="25" t="str">
        <f t="shared" si="315"/>
        <v>drain</v>
      </c>
      <c r="V1847" s="25">
        <f t="shared" si="318"/>
        <v>0</v>
      </c>
      <c r="W1847" s="25">
        <f t="shared" si="316"/>
        <v>3195.9844698924699</v>
      </c>
      <c r="X1847" s="25">
        <f t="shared" si="319"/>
        <v>804.01553010753014</v>
      </c>
      <c r="Z1847" s="25">
        <f t="shared" si="317"/>
        <v>0</v>
      </c>
      <c r="AB1847" s="25">
        <f t="shared" si="311"/>
        <v>0</v>
      </c>
    </row>
    <row r="1848" x14ac:dyDescent="0.2">
      <c r="I1848" s="24">
        <v>1843</v>
      </c>
      <c r="J1848" s="28">
        <v>0</v>
      </c>
      <c r="L1848" s="24">
        <v>20039.587698650357</v>
      </c>
      <c r="N1848" s="24">
        <v>1843</v>
      </c>
      <c r="O1848" s="24">
        <f t="shared" si="312"/>
        <v>15931.472220427035</v>
      </c>
      <c r="P1848" s="24">
        <f t="shared" si="309"/>
        <v>15931.472220427035</v>
      </c>
      <c r="Q1848" s="24">
        <f t="shared" si="310"/>
        <v>0</v>
      </c>
      <c r="R1848" s="24">
        <f t="shared" si="313"/>
        <v>15931.472220427035</v>
      </c>
      <c r="S1848" s="24">
        <f t="shared" si="314"/>
        <v>0</v>
      </c>
      <c r="T1848" s="24" t="str">
        <f t="shared" si="315"/>
        <v>drain</v>
      </c>
      <c r="V1848" s="24">
        <f t="shared" si="318"/>
        <v>0</v>
      </c>
      <c r="W1848" s="24">
        <f t="shared" si="316"/>
        <v>0</v>
      </c>
      <c r="X1848" s="24">
        <f t="shared" si="319"/>
        <v>3195.9844698924699</v>
      </c>
      <c r="Z1848" s="24">
        <f t="shared" si="317"/>
        <v>12735.487750534565</v>
      </c>
      <c r="AB1848" s="24">
        <f t="shared" si="311"/>
        <v>0</v>
      </c>
    </row>
    <row r="1849" x14ac:dyDescent="0.2">
      <c r="I1849" s="25">
        <v>1844</v>
      </c>
      <c r="J1849" s="29">
        <v>0</v>
      </c>
      <c r="L1849" s="25">
        <v>21354.50810394287</v>
      </c>
      <c r="N1849" s="25">
        <v>1844</v>
      </c>
      <c r="O1849" s="25">
        <f t="shared" si="312"/>
        <v>16976.833942634581</v>
      </c>
      <c r="P1849" s="25">
        <f t="shared" si="309"/>
        <v>16976.833942634581</v>
      </c>
      <c r="Q1849" s="25">
        <f t="shared" si="310"/>
        <v>0</v>
      </c>
      <c r="R1849" s="25">
        <f t="shared" si="313"/>
        <v>16976.833942634581</v>
      </c>
      <c r="S1849" s="25">
        <f t="shared" si="314"/>
        <v>0</v>
      </c>
      <c r="T1849" s="25" t="str">
        <f t="shared" si="315"/>
        <v>drain</v>
      </c>
      <c r="V1849" s="25">
        <f t="shared" si="318"/>
        <v>0</v>
      </c>
      <c r="W1849" s="25">
        <f t="shared" si="316"/>
        <v>0</v>
      </c>
      <c r="X1849" s="25">
        <f t="shared" si="319"/>
        <v>0</v>
      </c>
      <c r="Z1849" s="25">
        <f t="shared" si="317"/>
        <v>16976.833942634581</v>
      </c>
      <c r="AB1849" s="25">
        <f t="shared" si="311"/>
        <v>0</v>
      </c>
    </row>
    <row r="1850" x14ac:dyDescent="0.2">
      <c r="I1850" s="24">
        <v>1845</v>
      </c>
      <c r="J1850" s="28">
        <v>0</v>
      </c>
      <c r="L1850" s="24">
        <v>21134.009847664831</v>
      </c>
      <c r="N1850" s="24">
        <v>1845</v>
      </c>
      <c r="O1850" s="24">
        <f t="shared" si="312"/>
        <v>16801.537828893543</v>
      </c>
      <c r="P1850" s="24">
        <f t="shared" si="309"/>
        <v>16801.537828893543</v>
      </c>
      <c r="Q1850" s="24">
        <f t="shared" si="310"/>
        <v>0</v>
      </c>
      <c r="R1850" s="24">
        <f t="shared" si="313"/>
        <v>16801.537828893543</v>
      </c>
      <c r="S1850" s="24">
        <f t="shared" si="314"/>
        <v>0</v>
      </c>
      <c r="T1850" s="24" t="str">
        <f t="shared" si="315"/>
        <v>drain</v>
      </c>
      <c r="V1850" s="24">
        <f t="shared" si="318"/>
        <v>0</v>
      </c>
      <c r="W1850" s="24">
        <f t="shared" si="316"/>
        <v>0</v>
      </c>
      <c r="X1850" s="24">
        <f t="shared" si="319"/>
        <v>0</v>
      </c>
      <c r="Z1850" s="24">
        <f t="shared" si="317"/>
        <v>16801.537828893543</v>
      </c>
      <c r="AB1850" s="24">
        <f t="shared" si="311"/>
        <v>0</v>
      </c>
    </row>
    <row r="1851" x14ac:dyDescent="0.2">
      <c r="I1851" s="25">
        <v>1846</v>
      </c>
      <c r="J1851" s="29">
        <v>0</v>
      </c>
      <c r="L1851" s="25">
        <v>20673.909581184387</v>
      </c>
      <c r="N1851" s="25">
        <v>1846</v>
      </c>
      <c r="O1851" s="25">
        <f t="shared" si="312"/>
        <v>16435.758117041587</v>
      </c>
      <c r="P1851" s="25">
        <f t="shared" si="309"/>
        <v>16435.758117041587</v>
      </c>
      <c r="Q1851" s="25">
        <f t="shared" si="310"/>
        <v>0</v>
      </c>
      <c r="R1851" s="25">
        <f t="shared" si="313"/>
        <v>16435.758117041587</v>
      </c>
      <c r="S1851" s="25">
        <f t="shared" si="314"/>
        <v>0</v>
      </c>
      <c r="T1851" s="25" t="str">
        <f t="shared" si="315"/>
        <v>drain</v>
      </c>
      <c r="V1851" s="25">
        <f t="shared" si="318"/>
        <v>0</v>
      </c>
      <c r="W1851" s="25">
        <f t="shared" si="316"/>
        <v>0</v>
      </c>
      <c r="X1851" s="25">
        <f t="shared" si="319"/>
        <v>0</v>
      </c>
      <c r="Z1851" s="25">
        <f t="shared" si="317"/>
        <v>16435.758117041587</v>
      </c>
      <c r="AB1851" s="25">
        <f t="shared" si="311"/>
        <v>0</v>
      </c>
    </row>
    <row r="1852" x14ac:dyDescent="0.2">
      <c r="I1852" s="24">
        <v>1847</v>
      </c>
      <c r="J1852" s="28">
        <v>0</v>
      </c>
      <c r="L1852" s="24">
        <v>19573.068137359616</v>
      </c>
      <c r="N1852" s="24">
        <v>1847</v>
      </c>
      <c r="O1852" s="24">
        <f t="shared" si="312"/>
        <v>15560.589169200895</v>
      </c>
      <c r="P1852" s="24">
        <f t="shared" si="309"/>
        <v>15560.589169200895</v>
      </c>
      <c r="Q1852" s="24">
        <f t="shared" si="310"/>
        <v>0</v>
      </c>
      <c r="R1852" s="24">
        <f t="shared" si="313"/>
        <v>15560.589169200895</v>
      </c>
      <c r="S1852" s="24">
        <f t="shared" si="314"/>
        <v>0</v>
      </c>
      <c r="T1852" s="24" t="str">
        <f t="shared" si="315"/>
        <v>drain</v>
      </c>
      <c r="V1852" s="24">
        <f t="shared" si="318"/>
        <v>0</v>
      </c>
      <c r="W1852" s="24">
        <f t="shared" si="316"/>
        <v>0</v>
      </c>
      <c r="X1852" s="24">
        <f t="shared" si="319"/>
        <v>0</v>
      </c>
      <c r="Z1852" s="24">
        <f t="shared" si="317"/>
        <v>15560.589169200895</v>
      </c>
      <c r="AB1852" s="24">
        <f t="shared" si="311"/>
        <v>0</v>
      </c>
    </row>
    <row r="1853" x14ac:dyDescent="0.2">
      <c r="I1853" s="25">
        <v>1848</v>
      </c>
      <c r="J1853" s="29">
        <v>0</v>
      </c>
      <c r="L1853" s="25">
        <v>18124.723915576935</v>
      </c>
      <c r="N1853" s="25">
        <v>1848</v>
      </c>
      <c r="O1853" s="25">
        <f t="shared" si="312"/>
        <v>14409.155512883664</v>
      </c>
      <c r="P1853" s="25">
        <f t="shared" si="309"/>
        <v>14409.155512883664</v>
      </c>
      <c r="Q1853" s="25">
        <f t="shared" si="310"/>
        <v>0</v>
      </c>
      <c r="R1853" s="25">
        <f t="shared" si="313"/>
        <v>14409.155512883664</v>
      </c>
      <c r="S1853" s="25">
        <f t="shared" si="314"/>
        <v>0</v>
      </c>
      <c r="T1853" s="25" t="str">
        <f t="shared" si="315"/>
        <v>drain</v>
      </c>
      <c r="V1853" s="25">
        <f t="shared" si="318"/>
        <v>0</v>
      </c>
      <c r="W1853" s="25">
        <f t="shared" si="316"/>
        <v>0</v>
      </c>
      <c r="X1853" s="25">
        <f t="shared" si="319"/>
        <v>0</v>
      </c>
      <c r="Z1853" s="25">
        <f t="shared" si="317"/>
        <v>14409.155512883664</v>
      </c>
      <c r="AB1853" s="25">
        <f t="shared" si="311"/>
        <v>0</v>
      </c>
    </row>
    <row r="1854" x14ac:dyDescent="0.2">
      <c r="I1854" s="24">
        <v>1849</v>
      </c>
      <c r="J1854" s="28">
        <v>0</v>
      </c>
      <c r="L1854" s="24">
        <v>16373.952065896987</v>
      </c>
      <c r="N1854" s="24">
        <v>1849</v>
      </c>
      <c r="O1854" s="24">
        <f t="shared" si="312"/>
        <v>13017.291892388104</v>
      </c>
      <c r="P1854" s="24">
        <f t="shared" si="309"/>
        <v>13017.291892388104</v>
      </c>
      <c r="Q1854" s="24">
        <f t="shared" si="310"/>
        <v>0</v>
      </c>
      <c r="R1854" s="24">
        <f t="shared" si="313"/>
        <v>13017.291892388104</v>
      </c>
      <c r="S1854" s="24">
        <f t="shared" si="314"/>
        <v>0</v>
      </c>
      <c r="T1854" s="24" t="str">
        <f t="shared" si="315"/>
        <v>drain</v>
      </c>
      <c r="V1854" s="24">
        <f t="shared" si="318"/>
        <v>0</v>
      </c>
      <c r="W1854" s="24">
        <f t="shared" si="316"/>
        <v>0</v>
      </c>
      <c r="X1854" s="24">
        <f t="shared" si="319"/>
        <v>0</v>
      </c>
      <c r="Z1854" s="24">
        <f t="shared" si="317"/>
        <v>13017.291892388104</v>
      </c>
      <c r="AB1854" s="24">
        <f t="shared" si="311"/>
        <v>0</v>
      </c>
    </row>
    <row r="1855" x14ac:dyDescent="0.2">
      <c r="I1855" s="25">
        <v>1850</v>
      </c>
      <c r="J1855" s="29">
        <v>0</v>
      </c>
      <c r="L1855" s="25">
        <v>14946.740362477301</v>
      </c>
      <c r="N1855" s="25">
        <v>1850</v>
      </c>
      <c r="O1855" s="25">
        <f t="shared" si="312"/>
        <v>11882.658588169455</v>
      </c>
      <c r="P1855" s="25">
        <f t="shared" si="309"/>
        <v>11882.658588169455</v>
      </c>
      <c r="Q1855" s="25">
        <f t="shared" si="310"/>
        <v>0</v>
      </c>
      <c r="R1855" s="25">
        <f t="shared" si="313"/>
        <v>11882.658588169455</v>
      </c>
      <c r="S1855" s="25">
        <f t="shared" si="314"/>
        <v>0</v>
      </c>
      <c r="T1855" s="25" t="str">
        <f t="shared" si="315"/>
        <v>drain</v>
      </c>
      <c r="V1855" s="25">
        <f t="shared" si="318"/>
        <v>0</v>
      </c>
      <c r="W1855" s="25">
        <f t="shared" si="316"/>
        <v>0</v>
      </c>
      <c r="X1855" s="25">
        <f t="shared" si="319"/>
        <v>0</v>
      </c>
      <c r="Z1855" s="25">
        <f t="shared" si="317"/>
        <v>11882.658588169455</v>
      </c>
      <c r="AB1855" s="25">
        <f t="shared" si="311"/>
        <v>0</v>
      </c>
    </row>
    <row r="1856" x14ac:dyDescent="0.2">
      <c r="I1856" s="24">
        <v>1851</v>
      </c>
      <c r="J1856" s="28">
        <v>0</v>
      </c>
      <c r="L1856" s="24">
        <v>13974.916044521331</v>
      </c>
      <c r="N1856" s="24">
        <v>1851</v>
      </c>
      <c r="O1856" s="24">
        <f t="shared" si="312"/>
        <v>11110.058255394459</v>
      </c>
      <c r="P1856" s="24">
        <f t="shared" si="309"/>
        <v>11110.058255394459</v>
      </c>
      <c r="Q1856" s="24">
        <f t="shared" si="310"/>
        <v>0</v>
      </c>
      <c r="R1856" s="24">
        <f t="shared" si="313"/>
        <v>11110.058255394459</v>
      </c>
      <c r="S1856" s="24">
        <f t="shared" si="314"/>
        <v>0</v>
      </c>
      <c r="T1856" s="24" t="str">
        <f t="shared" si="315"/>
        <v>drain</v>
      </c>
      <c r="V1856" s="24">
        <f t="shared" si="318"/>
        <v>0</v>
      </c>
      <c r="W1856" s="24">
        <f t="shared" si="316"/>
        <v>0</v>
      </c>
      <c r="X1856" s="24">
        <f t="shared" si="319"/>
        <v>0</v>
      </c>
      <c r="Z1856" s="24">
        <f t="shared" si="317"/>
        <v>11110.058255394459</v>
      </c>
      <c r="AB1856" s="24">
        <f t="shared" si="311"/>
        <v>0</v>
      </c>
    </row>
    <row r="1857" x14ac:dyDescent="0.2">
      <c r="I1857" s="25">
        <v>1852</v>
      </c>
      <c r="J1857" s="29">
        <v>0</v>
      </c>
      <c r="L1857" s="25">
        <v>13726.090113091468</v>
      </c>
      <c r="N1857" s="25">
        <v>1852</v>
      </c>
      <c r="O1857" s="25">
        <f t="shared" si="312"/>
        <v>10912.241639907717</v>
      </c>
      <c r="P1857" s="25">
        <f t="shared" si="309"/>
        <v>10912.241639907717</v>
      </c>
      <c r="Q1857" s="25">
        <f t="shared" si="310"/>
        <v>0</v>
      </c>
      <c r="R1857" s="25">
        <f t="shared" si="313"/>
        <v>10912.241639907717</v>
      </c>
      <c r="S1857" s="25">
        <f t="shared" si="314"/>
        <v>0</v>
      </c>
      <c r="T1857" s="25" t="str">
        <f t="shared" si="315"/>
        <v>drain</v>
      </c>
      <c r="V1857" s="25">
        <f t="shared" si="318"/>
        <v>0</v>
      </c>
      <c r="W1857" s="25">
        <f t="shared" si="316"/>
        <v>0</v>
      </c>
      <c r="X1857" s="25">
        <f t="shared" si="319"/>
        <v>0</v>
      </c>
      <c r="Z1857" s="25">
        <f t="shared" si="317"/>
        <v>10912.241639907717</v>
      </c>
      <c r="AB1857" s="25">
        <f t="shared" si="311"/>
        <v>0</v>
      </c>
    </row>
    <row r="1858" x14ac:dyDescent="0.2">
      <c r="I1858" s="24">
        <v>1853</v>
      </c>
      <c r="J1858" s="28">
        <v>0</v>
      </c>
      <c r="L1858" s="24">
        <v>13609.485406875609</v>
      </c>
      <c r="N1858" s="24">
        <v>1853</v>
      </c>
      <c r="O1858" s="24">
        <f t="shared" si="312"/>
        <v>10819.54089846611</v>
      </c>
      <c r="P1858" s="24">
        <f t="shared" si="309"/>
        <v>10819.54089846611</v>
      </c>
      <c r="Q1858" s="24">
        <f t="shared" si="310"/>
        <v>0</v>
      </c>
      <c r="R1858" s="24">
        <f t="shared" si="313"/>
        <v>10819.54089846611</v>
      </c>
      <c r="S1858" s="24">
        <f t="shared" si="314"/>
        <v>0</v>
      </c>
      <c r="T1858" s="24" t="str">
        <f t="shared" si="315"/>
        <v>drain</v>
      </c>
      <c r="V1858" s="24">
        <f t="shared" si="318"/>
        <v>0</v>
      </c>
      <c r="W1858" s="24">
        <f t="shared" si="316"/>
        <v>0</v>
      </c>
      <c r="X1858" s="24">
        <f t="shared" si="319"/>
        <v>0</v>
      </c>
      <c r="Z1858" s="24">
        <f t="shared" si="317"/>
        <v>10819.54089846611</v>
      </c>
      <c r="AB1858" s="24">
        <f t="shared" si="311"/>
        <v>0</v>
      </c>
    </row>
    <row r="1859" x14ac:dyDescent="0.2">
      <c r="I1859" s="25">
        <v>1854</v>
      </c>
      <c r="J1859" s="29">
        <v>0</v>
      </c>
      <c r="L1859" s="25">
        <v>13814.383291244505</v>
      </c>
      <c r="N1859" s="25">
        <v>1854</v>
      </c>
      <c r="O1859" s="25">
        <f t="shared" si="312"/>
        <v>10982.434716539383</v>
      </c>
      <c r="P1859" s="25">
        <f t="shared" si="309"/>
        <v>10982.434716539383</v>
      </c>
      <c r="Q1859" s="25">
        <f t="shared" si="310"/>
        <v>0</v>
      </c>
      <c r="R1859" s="25">
        <f t="shared" si="313"/>
        <v>10982.434716539383</v>
      </c>
      <c r="S1859" s="25">
        <f t="shared" si="314"/>
        <v>0</v>
      </c>
      <c r="T1859" s="25" t="str">
        <f t="shared" si="315"/>
        <v>drain</v>
      </c>
      <c r="V1859" s="25">
        <f t="shared" si="318"/>
        <v>0</v>
      </c>
      <c r="W1859" s="25">
        <f t="shared" si="316"/>
        <v>0</v>
      </c>
      <c r="X1859" s="25">
        <f t="shared" si="319"/>
        <v>0</v>
      </c>
      <c r="Z1859" s="25">
        <f t="shared" si="317"/>
        <v>10982.434716539383</v>
      </c>
      <c r="AB1859" s="25">
        <f t="shared" si="311"/>
        <v>0</v>
      </c>
    </row>
    <row r="1860" x14ac:dyDescent="0.2">
      <c r="I1860" s="24">
        <v>1855</v>
      </c>
      <c r="J1860" s="28">
        <v>0</v>
      </c>
      <c r="L1860" s="24">
        <v>13899.757630538939</v>
      </c>
      <c r="N1860" s="24">
        <v>1855</v>
      </c>
      <c r="O1860" s="24">
        <f t="shared" si="312"/>
        <v>11050.307316278457</v>
      </c>
      <c r="P1860" s="24">
        <f t="shared" si="309"/>
        <v>11050.307316278457</v>
      </c>
      <c r="Q1860" s="24">
        <f t="shared" si="310"/>
        <v>0</v>
      </c>
      <c r="R1860" s="24">
        <f t="shared" si="313"/>
        <v>11050.307316278457</v>
      </c>
      <c r="S1860" s="24">
        <f t="shared" si="314"/>
        <v>0</v>
      </c>
      <c r="T1860" s="24" t="str">
        <f t="shared" si="315"/>
        <v>drain</v>
      </c>
      <c r="V1860" s="24">
        <f t="shared" si="318"/>
        <v>0</v>
      </c>
      <c r="W1860" s="24">
        <f t="shared" si="316"/>
        <v>0</v>
      </c>
      <c r="X1860" s="24">
        <f t="shared" si="319"/>
        <v>0</v>
      </c>
      <c r="Z1860" s="24">
        <f t="shared" si="317"/>
        <v>11050.307316278457</v>
      </c>
      <c r="AB1860" s="24">
        <f t="shared" si="311"/>
        <v>0</v>
      </c>
    </row>
    <row r="1861" x14ac:dyDescent="0.2">
      <c r="I1861" s="25">
        <v>1856</v>
      </c>
      <c r="J1861" s="29">
        <v>0.32060403499999995</v>
      </c>
      <c r="L1861" s="25">
        <v>14332.286394882201</v>
      </c>
      <c r="N1861" s="25">
        <v>1856</v>
      </c>
      <c r="O1861" s="25">
        <f t="shared" si="312"/>
        <v>11394.167683931351</v>
      </c>
      <c r="P1861" s="25">
        <f t="shared" si="309"/>
        <v>11394.167683931351</v>
      </c>
      <c r="Q1861" s="25">
        <f t="shared" si="310"/>
        <v>25648.322799999998</v>
      </c>
      <c r="R1861" s="25">
        <f t="shared" si="313"/>
        <v>0</v>
      </c>
      <c r="S1861" s="25">
        <f t="shared" si="314"/>
        <v>14254.155116068647</v>
      </c>
      <c r="T1861" s="25" t="str">
        <f t="shared" si="315"/>
        <v>charge</v>
      </c>
      <c r="V1861" s="25">
        <f t="shared" si="318"/>
        <v>4000</v>
      </c>
      <c r="W1861" s="25">
        <f t="shared" si="316"/>
        <v>4000</v>
      </c>
      <c r="X1861" s="25">
        <f t="shared" si="319"/>
        <v>0</v>
      </c>
      <c r="Z1861" s="25">
        <f t="shared" si="317"/>
        <v>0</v>
      </c>
      <c r="AB1861" s="25">
        <f t="shared" si="311"/>
        <v>10254.155116068647</v>
      </c>
    </row>
    <row r="1862" x14ac:dyDescent="0.2">
      <c r="I1862" s="24">
        <v>1857</v>
      </c>
      <c r="J1862" s="28">
        <v>0.53276485100000004</v>
      </c>
      <c r="L1862" s="24">
        <v>15507.934293746946</v>
      </c>
      <c r="N1862" s="24">
        <v>1857</v>
      </c>
      <c r="O1862" s="24">
        <f t="shared" si="312"/>
        <v>12328.807763528823</v>
      </c>
      <c r="P1862" s="24">
        <f t="shared" ref="P1862:P1925" si="320">O1862-$E$8*$E$9</f>
        <v>12328.807763528823</v>
      </c>
      <c r="Q1862" s="24">
        <f t="shared" ref="Q1862:Q1925" si="321">J1862*$E$7</f>
        <v>42621.18808</v>
      </c>
      <c r="R1862" s="24">
        <f t="shared" si="313"/>
        <v>0</v>
      </c>
      <c r="S1862" s="24">
        <f t="shared" si="314"/>
        <v>30292.380316471179</v>
      </c>
      <c r="T1862" s="24" t="str">
        <f t="shared" si="315"/>
        <v>charge</v>
      </c>
      <c r="V1862" s="24">
        <f t="shared" si="318"/>
        <v>0</v>
      </c>
      <c r="W1862" s="24">
        <f t="shared" si="316"/>
        <v>4000</v>
      </c>
      <c r="X1862" s="24">
        <f t="shared" si="319"/>
        <v>0</v>
      </c>
      <c r="Z1862" s="24">
        <f t="shared" si="317"/>
        <v>0</v>
      </c>
      <c r="AB1862" s="24">
        <f t="shared" ref="AB1862:AB1925" si="322">IF(T1862="charge",(S1862-V1862),0)</f>
        <v>30292.380316471179</v>
      </c>
    </row>
    <row r="1863" x14ac:dyDescent="0.2">
      <c r="I1863" s="25">
        <v>1858</v>
      </c>
      <c r="J1863" s="29">
        <v>0.462332258</v>
      </c>
      <c r="L1863" s="25">
        <v>16835.061639499661</v>
      </c>
      <c r="N1863" s="25">
        <v>1858</v>
      </c>
      <c r="O1863" s="25">
        <f t="shared" ref="O1863:O1926" si="323">L1863*$O$2</f>
        <v>13383.874003402232</v>
      </c>
      <c r="P1863" s="25">
        <f t="shared" si="320"/>
        <v>13383.874003402232</v>
      </c>
      <c r="Q1863" s="25">
        <f t="shared" si="321"/>
        <v>36986.58064</v>
      </c>
      <c r="R1863" s="25">
        <f t="shared" ref="R1863:R1926" si="324">IF(P1863&gt;Q1863,P1863-Q1863,0)</f>
        <v>0</v>
      </c>
      <c r="S1863" s="25">
        <f t="shared" ref="S1863:S1926" si="325">IF(Q1863&gt;P1863,Q1863-P1863,0)</f>
        <v>23602.706636597766</v>
      </c>
      <c r="T1863" s="25" t="str">
        <f t="shared" ref="T1863:T1926" si="326">IF(P1863&gt;Q1863,"drain","charge")</f>
        <v>charge</v>
      </c>
      <c r="V1863" s="25">
        <f t="shared" si="318"/>
        <v>0</v>
      </c>
      <c r="W1863" s="25">
        <f t="shared" ref="W1863:W1926" si="327">IF(W1862+S1863&gt;$E$11,$E$11,IF(T1863="charge",W1862+(S1863*$E$12),IF((W1862-R1863)&gt;0,W1862-R1863,0)))</f>
        <v>4000</v>
      </c>
      <c r="X1863" s="25">
        <f t="shared" si="319"/>
        <v>0</v>
      </c>
      <c r="Z1863" s="25">
        <f t="shared" ref="Z1863:Z1926" si="328">R1863-X1863</f>
        <v>0</v>
      </c>
      <c r="AB1863" s="25">
        <f t="shared" si="322"/>
        <v>23602.706636597766</v>
      </c>
    </row>
    <row r="1864" x14ac:dyDescent="0.2">
      <c r="I1864" s="24">
        <v>1859</v>
      </c>
      <c r="J1864" s="28">
        <v>0.66315381999999989</v>
      </c>
      <c r="L1864" s="24">
        <v>17208.98590698242</v>
      </c>
      <c r="N1864" s="24">
        <v>1859</v>
      </c>
      <c r="O1864" s="24">
        <f t="shared" si="323"/>
        <v>13681.143796051025</v>
      </c>
      <c r="P1864" s="24">
        <f t="shared" si="320"/>
        <v>13681.143796051025</v>
      </c>
      <c r="Q1864" s="24">
        <f t="shared" si="321"/>
        <v>53052.305599999992</v>
      </c>
      <c r="R1864" s="24">
        <f t="shared" si="324"/>
        <v>0</v>
      </c>
      <c r="S1864" s="24">
        <f t="shared" si="325"/>
        <v>39371.161803948969</v>
      </c>
      <c r="T1864" s="24" t="str">
        <f t="shared" si="326"/>
        <v>charge</v>
      </c>
      <c r="V1864" s="24">
        <f t="shared" ref="V1864:V1927" si="329">IF(W1864&gt;=W1863,(W1864-W1863),0)</f>
        <v>0</v>
      </c>
      <c r="W1864" s="24">
        <f t="shared" si="327"/>
        <v>4000</v>
      </c>
      <c r="X1864" s="24">
        <f t="shared" ref="X1864:X1927" si="330">IF(T1864="drain",W1863-W1864,0)</f>
        <v>0</v>
      </c>
      <c r="Z1864" s="24">
        <f t="shared" si="328"/>
        <v>0</v>
      </c>
      <c r="AB1864" s="24">
        <f t="shared" si="322"/>
        <v>39371.161803948969</v>
      </c>
    </row>
    <row r="1865" x14ac:dyDescent="0.2">
      <c r="I1865" s="25">
        <v>1860</v>
      </c>
      <c r="J1865" s="29">
        <v>0.60966642900000001</v>
      </c>
      <c r="L1865" s="25">
        <v>17461.174461746214</v>
      </c>
      <c r="N1865" s="25">
        <v>1860</v>
      </c>
      <c r="O1865" s="25">
        <f t="shared" si="323"/>
        <v>13881.63369708824</v>
      </c>
      <c r="P1865" s="25">
        <f t="shared" si="320"/>
        <v>13881.63369708824</v>
      </c>
      <c r="Q1865" s="25">
        <f t="shared" si="321"/>
        <v>48773.314319999998</v>
      </c>
      <c r="R1865" s="25">
        <f t="shared" si="324"/>
        <v>0</v>
      </c>
      <c r="S1865" s="25">
        <f t="shared" si="325"/>
        <v>34891.680622911757</v>
      </c>
      <c r="T1865" s="25" t="str">
        <f t="shared" si="326"/>
        <v>charge</v>
      </c>
      <c r="V1865" s="25">
        <f t="shared" si="329"/>
        <v>0</v>
      </c>
      <c r="W1865" s="25">
        <f t="shared" si="327"/>
        <v>4000</v>
      </c>
      <c r="X1865" s="25">
        <f t="shared" si="330"/>
        <v>0</v>
      </c>
      <c r="Z1865" s="25">
        <f t="shared" si="328"/>
        <v>0</v>
      </c>
      <c r="AB1865" s="25">
        <f t="shared" si="322"/>
        <v>34891.680622911757</v>
      </c>
    </row>
    <row r="1866" x14ac:dyDescent="0.2">
      <c r="I1866" s="24">
        <v>1861</v>
      </c>
      <c r="J1866" s="28">
        <v>0.56974796900000002</v>
      </c>
      <c r="L1866" s="24">
        <v>17242.066981124877</v>
      </c>
      <c r="N1866" s="24">
        <v>1861</v>
      </c>
      <c r="O1866" s="24">
        <f t="shared" si="323"/>
        <v>13707.443249994278</v>
      </c>
      <c r="P1866" s="24">
        <f t="shared" si="320"/>
        <v>13707.443249994278</v>
      </c>
      <c r="Q1866" s="24">
        <f t="shared" si="321"/>
        <v>45579.837520000001</v>
      </c>
      <c r="R1866" s="24">
        <f t="shared" si="324"/>
        <v>0</v>
      </c>
      <c r="S1866" s="24">
        <f t="shared" si="325"/>
        <v>31872.394270005723</v>
      </c>
      <c r="T1866" s="24" t="str">
        <f t="shared" si="326"/>
        <v>charge</v>
      </c>
      <c r="V1866" s="24">
        <f t="shared" si="329"/>
        <v>0</v>
      </c>
      <c r="W1866" s="24">
        <f t="shared" si="327"/>
        <v>4000</v>
      </c>
      <c r="X1866" s="24">
        <f t="shared" si="330"/>
        <v>0</v>
      </c>
      <c r="Z1866" s="24">
        <f t="shared" si="328"/>
        <v>0</v>
      </c>
      <c r="AB1866" s="24">
        <f t="shared" si="322"/>
        <v>31872.394270005723</v>
      </c>
    </row>
    <row r="1867" x14ac:dyDescent="0.2">
      <c r="I1867" s="25">
        <v>1862</v>
      </c>
      <c r="J1867" s="29">
        <v>0.30727373599999996</v>
      </c>
      <c r="L1867" s="25">
        <v>16947.102246475217</v>
      </c>
      <c r="N1867" s="25">
        <v>1862</v>
      </c>
      <c r="O1867" s="25">
        <f t="shared" si="323"/>
        <v>13472.946285947797</v>
      </c>
      <c r="P1867" s="25">
        <f t="shared" si="320"/>
        <v>13472.946285947797</v>
      </c>
      <c r="Q1867" s="25">
        <f t="shared" si="321"/>
        <v>24581.898879999997</v>
      </c>
      <c r="R1867" s="25">
        <f t="shared" si="324"/>
        <v>0</v>
      </c>
      <c r="S1867" s="25">
        <f t="shared" si="325"/>
        <v>11108.9525940522</v>
      </c>
      <c r="T1867" s="25" t="str">
        <f t="shared" si="326"/>
        <v>charge</v>
      </c>
      <c r="V1867" s="25">
        <f t="shared" si="329"/>
        <v>0</v>
      </c>
      <c r="W1867" s="25">
        <f t="shared" si="327"/>
        <v>4000</v>
      </c>
      <c r="X1867" s="25">
        <f t="shared" si="330"/>
        <v>0</v>
      </c>
      <c r="Z1867" s="25">
        <f t="shared" si="328"/>
        <v>0</v>
      </c>
      <c r="AB1867" s="25">
        <f t="shared" si="322"/>
        <v>11108.9525940522</v>
      </c>
    </row>
    <row r="1868" x14ac:dyDescent="0.2">
      <c r="I1868" s="24">
        <v>1863</v>
      </c>
      <c r="J1868" s="28">
        <v>0.41320953999999999</v>
      </c>
      <c r="L1868" s="24">
        <v>16776.280284690856</v>
      </c>
      <c r="N1868" s="24">
        <v>1863</v>
      </c>
      <c r="O1868" s="24">
        <f t="shared" si="323"/>
        <v>13337.142826329231</v>
      </c>
      <c r="P1868" s="24">
        <f t="shared" si="320"/>
        <v>13337.142826329231</v>
      </c>
      <c r="Q1868" s="24">
        <f t="shared" si="321"/>
        <v>33056.763200000001</v>
      </c>
      <c r="R1868" s="24">
        <f t="shared" si="324"/>
        <v>0</v>
      </c>
      <c r="S1868" s="24">
        <f t="shared" si="325"/>
        <v>19719.620373670768</v>
      </c>
      <c r="T1868" s="24" t="str">
        <f t="shared" si="326"/>
        <v>charge</v>
      </c>
      <c r="V1868" s="24">
        <f t="shared" si="329"/>
        <v>0</v>
      </c>
      <c r="W1868" s="24">
        <f t="shared" si="327"/>
        <v>4000</v>
      </c>
      <c r="X1868" s="24">
        <f t="shared" si="330"/>
        <v>0</v>
      </c>
      <c r="Z1868" s="24">
        <f t="shared" si="328"/>
        <v>0</v>
      </c>
      <c r="AB1868" s="24">
        <f t="shared" si="322"/>
        <v>19719.620373670768</v>
      </c>
    </row>
    <row r="1869" x14ac:dyDescent="0.2">
      <c r="I1869" s="25">
        <v>1864</v>
      </c>
      <c r="J1869" s="29">
        <v>0.490513105</v>
      </c>
      <c r="L1869" s="25">
        <v>16728.540914845464</v>
      </c>
      <c r="N1869" s="25">
        <v>1864</v>
      </c>
      <c r="O1869" s="25">
        <f t="shared" si="323"/>
        <v>13299.190027302144</v>
      </c>
      <c r="P1869" s="25">
        <f t="shared" si="320"/>
        <v>13299.190027302144</v>
      </c>
      <c r="Q1869" s="25">
        <f t="shared" si="321"/>
        <v>39241.0484</v>
      </c>
      <c r="R1869" s="25">
        <f t="shared" si="324"/>
        <v>0</v>
      </c>
      <c r="S1869" s="25">
        <f t="shared" si="325"/>
        <v>25941.858372697854</v>
      </c>
      <c r="T1869" s="25" t="str">
        <f t="shared" si="326"/>
        <v>charge</v>
      </c>
      <c r="V1869" s="25">
        <f t="shared" si="329"/>
        <v>0</v>
      </c>
      <c r="W1869" s="25">
        <f t="shared" si="327"/>
        <v>4000</v>
      </c>
      <c r="X1869" s="25">
        <f t="shared" si="330"/>
        <v>0</v>
      </c>
      <c r="Z1869" s="25">
        <f t="shared" si="328"/>
        <v>0</v>
      </c>
      <c r="AB1869" s="25">
        <f t="shared" si="322"/>
        <v>25941.858372697854</v>
      </c>
    </row>
    <row r="1870" x14ac:dyDescent="0.2">
      <c r="I1870" s="24">
        <v>1865</v>
      </c>
      <c r="J1870" s="28">
        <v>0.54491373799999998</v>
      </c>
      <c r="L1870" s="24">
        <v>16917.579577064513</v>
      </c>
      <c r="N1870" s="24">
        <v>1865</v>
      </c>
      <c r="O1870" s="24">
        <f t="shared" si="323"/>
        <v>13449.475763766288</v>
      </c>
      <c r="P1870" s="24">
        <f t="shared" si="320"/>
        <v>13449.475763766288</v>
      </c>
      <c r="Q1870" s="24">
        <f t="shared" si="321"/>
        <v>43593.099040000001</v>
      </c>
      <c r="R1870" s="24">
        <f t="shared" si="324"/>
        <v>0</v>
      </c>
      <c r="S1870" s="24">
        <f t="shared" si="325"/>
        <v>30143.623276233713</v>
      </c>
      <c r="T1870" s="24" t="str">
        <f t="shared" si="326"/>
        <v>charge</v>
      </c>
      <c r="V1870" s="24">
        <f t="shared" si="329"/>
        <v>0</v>
      </c>
      <c r="W1870" s="24">
        <f t="shared" si="327"/>
        <v>4000</v>
      </c>
      <c r="X1870" s="24">
        <f t="shared" si="330"/>
        <v>0</v>
      </c>
      <c r="Z1870" s="24">
        <f t="shared" si="328"/>
        <v>0</v>
      </c>
      <c r="AB1870" s="24">
        <f t="shared" si="322"/>
        <v>30143.623276233713</v>
      </c>
    </row>
    <row r="1871" x14ac:dyDescent="0.2">
      <c r="I1871" s="25">
        <v>1866</v>
      </c>
      <c r="J1871" s="29">
        <v>0.18312443</v>
      </c>
      <c r="L1871" s="25">
        <v>17624.371784114835</v>
      </c>
      <c r="N1871" s="25">
        <v>1866</v>
      </c>
      <c r="O1871" s="25">
        <f t="shared" si="323"/>
        <v>14011.375568371295</v>
      </c>
      <c r="P1871" s="25">
        <f t="shared" si="320"/>
        <v>14011.375568371295</v>
      </c>
      <c r="Q1871" s="25">
        <f t="shared" si="321"/>
        <v>14649.954400000001</v>
      </c>
      <c r="R1871" s="25">
        <f t="shared" si="324"/>
        <v>0</v>
      </c>
      <c r="S1871" s="25">
        <f t="shared" si="325"/>
        <v>638.5788316287053</v>
      </c>
      <c r="T1871" s="25" t="str">
        <f t="shared" si="326"/>
        <v>charge</v>
      </c>
      <c r="V1871" s="25">
        <f t="shared" si="329"/>
        <v>0</v>
      </c>
      <c r="W1871" s="25">
        <f t="shared" si="327"/>
        <v>4000</v>
      </c>
      <c r="X1871" s="25">
        <f t="shared" si="330"/>
        <v>0</v>
      </c>
      <c r="Z1871" s="25">
        <f t="shared" si="328"/>
        <v>0</v>
      </c>
      <c r="AB1871" s="25">
        <f t="shared" si="322"/>
        <v>638.5788316287053</v>
      </c>
    </row>
    <row r="1872" x14ac:dyDescent="0.2">
      <c r="I1872" s="24">
        <v>1867</v>
      </c>
      <c r="J1872" s="28">
        <v>0</v>
      </c>
      <c r="L1872" s="24">
        <v>18402.280583572385</v>
      </c>
      <c r="N1872" s="24">
        <v>1867</v>
      </c>
      <c r="O1872" s="24">
        <f t="shared" si="323"/>
        <v>14629.813063940046</v>
      </c>
      <c r="P1872" s="24">
        <f t="shared" si="320"/>
        <v>14629.813063940046</v>
      </c>
      <c r="Q1872" s="24">
        <f t="shared" si="321"/>
        <v>0</v>
      </c>
      <c r="R1872" s="24">
        <f t="shared" si="324"/>
        <v>14629.813063940046</v>
      </c>
      <c r="S1872" s="24">
        <f t="shared" si="325"/>
        <v>0</v>
      </c>
      <c r="T1872" s="24" t="str">
        <f t="shared" si="326"/>
        <v>drain</v>
      </c>
      <c r="V1872" s="24">
        <f t="shared" si="329"/>
        <v>0</v>
      </c>
      <c r="W1872" s="24">
        <f t="shared" si="327"/>
        <v>0</v>
      </c>
      <c r="X1872" s="24">
        <f t="shared" si="330"/>
        <v>4000</v>
      </c>
      <c r="Z1872" s="24">
        <f t="shared" si="328"/>
        <v>10629.813063940046</v>
      </c>
      <c r="AB1872" s="24">
        <f t="shared" si="322"/>
        <v>0</v>
      </c>
    </row>
    <row r="1873" x14ac:dyDescent="0.2">
      <c r="I1873" s="25">
        <v>1868</v>
      </c>
      <c r="J1873" s="29">
        <v>0</v>
      </c>
      <c r="L1873" s="25">
        <v>18967.505920267104</v>
      </c>
      <c r="N1873" s="25">
        <v>1868</v>
      </c>
      <c r="O1873" s="25">
        <f t="shared" si="323"/>
        <v>15079.167206612348</v>
      </c>
      <c r="P1873" s="25">
        <f t="shared" si="320"/>
        <v>15079.167206612348</v>
      </c>
      <c r="Q1873" s="25">
        <f t="shared" si="321"/>
        <v>0</v>
      </c>
      <c r="R1873" s="25">
        <f t="shared" si="324"/>
        <v>15079.167206612348</v>
      </c>
      <c r="S1873" s="25">
        <f t="shared" si="325"/>
        <v>0</v>
      </c>
      <c r="T1873" s="25" t="str">
        <f t="shared" si="326"/>
        <v>drain</v>
      </c>
      <c r="V1873" s="25">
        <f t="shared" si="329"/>
        <v>0</v>
      </c>
      <c r="W1873" s="25">
        <f t="shared" si="327"/>
        <v>0</v>
      </c>
      <c r="X1873" s="25">
        <f t="shared" si="330"/>
        <v>0</v>
      </c>
      <c r="Z1873" s="25">
        <f t="shared" si="328"/>
        <v>15079.167206612348</v>
      </c>
      <c r="AB1873" s="25">
        <f t="shared" si="322"/>
        <v>0</v>
      </c>
    </row>
    <row r="1874" x14ac:dyDescent="0.2">
      <c r="I1874" s="24">
        <v>1869</v>
      </c>
      <c r="J1874" s="28">
        <v>0</v>
      </c>
      <c r="L1874" s="24">
        <v>18247.371040058133</v>
      </c>
      <c r="N1874" s="24">
        <v>1869</v>
      </c>
      <c r="O1874" s="24">
        <f t="shared" si="323"/>
        <v>14506.659976846217</v>
      </c>
      <c r="P1874" s="24">
        <f t="shared" si="320"/>
        <v>14506.659976846217</v>
      </c>
      <c r="Q1874" s="24">
        <f t="shared" si="321"/>
        <v>0</v>
      </c>
      <c r="R1874" s="24">
        <f t="shared" si="324"/>
        <v>14506.659976846217</v>
      </c>
      <c r="S1874" s="24">
        <f t="shared" si="325"/>
        <v>0</v>
      </c>
      <c r="T1874" s="24" t="str">
        <f t="shared" si="326"/>
        <v>drain</v>
      </c>
      <c r="V1874" s="24">
        <f t="shared" si="329"/>
        <v>0</v>
      </c>
      <c r="W1874" s="24">
        <f t="shared" si="327"/>
        <v>0</v>
      </c>
      <c r="X1874" s="24">
        <f t="shared" si="330"/>
        <v>0</v>
      </c>
      <c r="Z1874" s="24">
        <f t="shared" si="328"/>
        <v>14506.659976846217</v>
      </c>
      <c r="AB1874" s="24">
        <f t="shared" si="322"/>
        <v>0</v>
      </c>
    </row>
    <row r="1875" x14ac:dyDescent="0.2">
      <c r="I1875" s="25">
        <v>1870</v>
      </c>
      <c r="J1875" s="29">
        <v>0</v>
      </c>
      <c r="L1875" s="25">
        <v>17812.355810451507</v>
      </c>
      <c r="N1875" s="25">
        <v>1870</v>
      </c>
      <c r="O1875" s="25">
        <f t="shared" si="323"/>
        <v>14160.82286930895</v>
      </c>
      <c r="P1875" s="25">
        <f t="shared" si="320"/>
        <v>14160.82286930895</v>
      </c>
      <c r="Q1875" s="25">
        <f t="shared" si="321"/>
        <v>0</v>
      </c>
      <c r="R1875" s="25">
        <f t="shared" si="324"/>
        <v>14160.82286930895</v>
      </c>
      <c r="S1875" s="25">
        <f t="shared" si="325"/>
        <v>0</v>
      </c>
      <c r="T1875" s="25" t="str">
        <f t="shared" si="326"/>
        <v>drain</v>
      </c>
      <c r="V1875" s="25">
        <f t="shared" si="329"/>
        <v>0</v>
      </c>
      <c r="W1875" s="25">
        <f t="shared" si="327"/>
        <v>0</v>
      </c>
      <c r="X1875" s="25">
        <f t="shared" si="330"/>
        <v>0</v>
      </c>
      <c r="Z1875" s="25">
        <f t="shared" si="328"/>
        <v>14160.82286930895</v>
      </c>
      <c r="AB1875" s="25">
        <f t="shared" si="322"/>
        <v>0</v>
      </c>
    </row>
    <row r="1876" x14ac:dyDescent="0.2">
      <c r="I1876" s="24">
        <v>1871</v>
      </c>
      <c r="J1876" s="28">
        <v>0</v>
      </c>
      <c r="L1876" s="24">
        <v>17138.84538488388</v>
      </c>
      <c r="N1876" s="24">
        <v>1871</v>
      </c>
      <c r="O1876" s="24">
        <f t="shared" si="323"/>
        <v>13625.382080982685</v>
      </c>
      <c r="P1876" s="24">
        <f t="shared" si="320"/>
        <v>13625.382080982685</v>
      </c>
      <c r="Q1876" s="24">
        <f t="shared" si="321"/>
        <v>0</v>
      </c>
      <c r="R1876" s="24">
        <f t="shared" si="324"/>
        <v>13625.382080982685</v>
      </c>
      <c r="S1876" s="24">
        <f t="shared" si="325"/>
        <v>0</v>
      </c>
      <c r="T1876" s="24" t="str">
        <f t="shared" si="326"/>
        <v>drain</v>
      </c>
      <c r="V1876" s="24">
        <f t="shared" si="329"/>
        <v>0</v>
      </c>
      <c r="W1876" s="24">
        <f t="shared" si="327"/>
        <v>0</v>
      </c>
      <c r="X1876" s="24">
        <f t="shared" si="330"/>
        <v>0</v>
      </c>
      <c r="Z1876" s="24">
        <f t="shared" si="328"/>
        <v>13625.382080982685</v>
      </c>
      <c r="AB1876" s="24">
        <f t="shared" si="322"/>
        <v>0</v>
      </c>
    </row>
    <row r="1877" x14ac:dyDescent="0.2">
      <c r="I1877" s="25">
        <v>1872</v>
      </c>
      <c r="J1877" s="29">
        <v>0</v>
      </c>
      <c r="L1877" s="25">
        <v>16133.696854782103</v>
      </c>
      <c r="N1877" s="25">
        <v>1872</v>
      </c>
      <c r="O1877" s="25">
        <f t="shared" si="323"/>
        <v>12826.288999551773</v>
      </c>
      <c r="P1877" s="25">
        <f t="shared" si="320"/>
        <v>12826.288999551773</v>
      </c>
      <c r="Q1877" s="25">
        <f t="shared" si="321"/>
        <v>0</v>
      </c>
      <c r="R1877" s="25">
        <f t="shared" si="324"/>
        <v>12826.288999551773</v>
      </c>
      <c r="S1877" s="25">
        <f t="shared" si="325"/>
        <v>0</v>
      </c>
      <c r="T1877" s="25" t="str">
        <f t="shared" si="326"/>
        <v>drain</v>
      </c>
      <c r="V1877" s="25">
        <f t="shared" si="329"/>
        <v>0</v>
      </c>
      <c r="W1877" s="25">
        <f t="shared" si="327"/>
        <v>0</v>
      </c>
      <c r="X1877" s="25">
        <f t="shared" si="330"/>
        <v>0</v>
      </c>
      <c r="Z1877" s="25">
        <f t="shared" si="328"/>
        <v>12826.288999551773</v>
      </c>
      <c r="AB1877" s="25">
        <f t="shared" si="322"/>
        <v>0</v>
      </c>
    </row>
    <row r="1878" x14ac:dyDescent="0.2">
      <c r="I1878" s="24">
        <v>1873</v>
      </c>
      <c r="J1878" s="28">
        <v>0</v>
      </c>
      <c r="L1878" s="24">
        <v>14892.402323436736</v>
      </c>
      <c r="N1878" s="24">
        <v>1873</v>
      </c>
      <c r="O1878" s="24">
        <f t="shared" si="323"/>
        <v>11839.459847132206</v>
      </c>
      <c r="P1878" s="24">
        <f t="shared" si="320"/>
        <v>11839.459847132206</v>
      </c>
      <c r="Q1878" s="24">
        <f t="shared" si="321"/>
        <v>0</v>
      </c>
      <c r="R1878" s="24">
        <f t="shared" si="324"/>
        <v>11839.459847132206</v>
      </c>
      <c r="S1878" s="24">
        <f t="shared" si="325"/>
        <v>0</v>
      </c>
      <c r="T1878" s="24" t="str">
        <f t="shared" si="326"/>
        <v>drain</v>
      </c>
      <c r="V1878" s="24">
        <f t="shared" si="329"/>
        <v>0</v>
      </c>
      <c r="W1878" s="24">
        <f t="shared" si="327"/>
        <v>0</v>
      </c>
      <c r="X1878" s="24">
        <f t="shared" si="330"/>
        <v>0</v>
      </c>
      <c r="Z1878" s="24">
        <f t="shared" si="328"/>
        <v>11839.459847132206</v>
      </c>
      <c r="AB1878" s="24">
        <f t="shared" si="322"/>
        <v>0</v>
      </c>
    </row>
    <row r="1879" x14ac:dyDescent="0.2">
      <c r="I1879" s="25">
        <v>1874</v>
      </c>
      <c r="J1879" s="29">
        <v>0</v>
      </c>
      <c r="L1879" s="25">
        <v>13828.710035324095</v>
      </c>
      <c r="N1879" s="25">
        <v>1874</v>
      </c>
      <c r="O1879" s="25">
        <f t="shared" si="323"/>
        <v>10993.824478082655</v>
      </c>
      <c r="P1879" s="25">
        <f t="shared" si="320"/>
        <v>10993.824478082655</v>
      </c>
      <c r="Q1879" s="25">
        <f t="shared" si="321"/>
        <v>0</v>
      </c>
      <c r="R1879" s="25">
        <f t="shared" si="324"/>
        <v>10993.824478082655</v>
      </c>
      <c r="S1879" s="25">
        <f t="shared" si="325"/>
        <v>0</v>
      </c>
      <c r="T1879" s="25" t="str">
        <f t="shared" si="326"/>
        <v>drain</v>
      </c>
      <c r="V1879" s="25">
        <f t="shared" si="329"/>
        <v>0</v>
      </c>
      <c r="W1879" s="25">
        <f t="shared" si="327"/>
        <v>0</v>
      </c>
      <c r="X1879" s="25">
        <f t="shared" si="330"/>
        <v>0</v>
      </c>
      <c r="Z1879" s="25">
        <f t="shared" si="328"/>
        <v>10993.824478082655</v>
      </c>
      <c r="AB1879" s="25">
        <f t="shared" si="322"/>
        <v>0</v>
      </c>
    </row>
    <row r="1880" x14ac:dyDescent="0.2">
      <c r="I1880" s="24">
        <v>1875</v>
      </c>
      <c r="J1880" s="28">
        <v>0</v>
      </c>
      <c r="L1880" s="24">
        <v>13033.3830245018</v>
      </c>
      <c r="N1880" s="24">
        <v>1875</v>
      </c>
      <c r="O1880" s="24">
        <f t="shared" si="323"/>
        <v>10361.539504478931</v>
      </c>
      <c r="P1880" s="24">
        <f t="shared" si="320"/>
        <v>10361.539504478931</v>
      </c>
      <c r="Q1880" s="24">
        <f t="shared" si="321"/>
        <v>0</v>
      </c>
      <c r="R1880" s="24">
        <f t="shared" si="324"/>
        <v>10361.539504478931</v>
      </c>
      <c r="S1880" s="24">
        <f t="shared" si="325"/>
        <v>0</v>
      </c>
      <c r="T1880" s="24" t="str">
        <f t="shared" si="326"/>
        <v>drain</v>
      </c>
      <c r="V1880" s="24">
        <f t="shared" si="329"/>
        <v>0</v>
      </c>
      <c r="W1880" s="24">
        <f t="shared" si="327"/>
        <v>0</v>
      </c>
      <c r="X1880" s="24">
        <f t="shared" si="330"/>
        <v>0</v>
      </c>
      <c r="Z1880" s="24">
        <f t="shared" si="328"/>
        <v>10361.539504478931</v>
      </c>
      <c r="AB1880" s="24">
        <f t="shared" si="322"/>
        <v>0</v>
      </c>
    </row>
    <row r="1881" x14ac:dyDescent="0.2">
      <c r="I1881" s="25">
        <v>1876</v>
      </c>
      <c r="J1881" s="29">
        <v>0</v>
      </c>
      <c r="L1881" s="25">
        <v>12714.157127404213</v>
      </c>
      <c r="N1881" s="25">
        <v>1876</v>
      </c>
      <c r="O1881" s="25">
        <f t="shared" si="323"/>
        <v>10107.754916286349</v>
      </c>
      <c r="P1881" s="25">
        <f t="shared" si="320"/>
        <v>10107.754916286349</v>
      </c>
      <c r="Q1881" s="25">
        <f t="shared" si="321"/>
        <v>0</v>
      </c>
      <c r="R1881" s="25">
        <f t="shared" si="324"/>
        <v>10107.754916286349</v>
      </c>
      <c r="S1881" s="25">
        <f t="shared" si="325"/>
        <v>0</v>
      </c>
      <c r="T1881" s="25" t="str">
        <f t="shared" si="326"/>
        <v>drain</v>
      </c>
      <c r="V1881" s="25">
        <f t="shared" si="329"/>
        <v>0</v>
      </c>
      <c r="W1881" s="25">
        <f t="shared" si="327"/>
        <v>0</v>
      </c>
      <c r="X1881" s="25">
        <f t="shared" si="330"/>
        <v>0</v>
      </c>
      <c r="Z1881" s="25">
        <f t="shared" si="328"/>
        <v>10107.754916286349</v>
      </c>
      <c r="AB1881" s="25">
        <f t="shared" si="322"/>
        <v>0</v>
      </c>
    </row>
    <row r="1882" x14ac:dyDescent="0.2">
      <c r="I1882" s="24">
        <v>1877</v>
      </c>
      <c r="J1882" s="28">
        <v>0</v>
      </c>
      <c r="L1882" s="24">
        <v>12657.420262432097</v>
      </c>
      <c r="N1882" s="24">
        <v>1877</v>
      </c>
      <c r="O1882" s="24">
        <f t="shared" si="323"/>
        <v>10062.649108633517</v>
      </c>
      <c r="P1882" s="24">
        <f t="shared" si="320"/>
        <v>10062.649108633517</v>
      </c>
      <c r="Q1882" s="24">
        <f t="shared" si="321"/>
        <v>0</v>
      </c>
      <c r="R1882" s="24">
        <f t="shared" si="324"/>
        <v>10062.649108633517</v>
      </c>
      <c r="S1882" s="24">
        <f t="shared" si="325"/>
        <v>0</v>
      </c>
      <c r="T1882" s="24" t="str">
        <f t="shared" si="326"/>
        <v>drain</v>
      </c>
      <c r="V1882" s="24">
        <f t="shared" si="329"/>
        <v>0</v>
      </c>
      <c r="W1882" s="24">
        <f t="shared" si="327"/>
        <v>0</v>
      </c>
      <c r="X1882" s="24">
        <f t="shared" si="330"/>
        <v>0</v>
      </c>
      <c r="Z1882" s="24">
        <f t="shared" si="328"/>
        <v>10062.649108633517</v>
      </c>
      <c r="AB1882" s="24">
        <f t="shared" si="322"/>
        <v>0</v>
      </c>
    </row>
    <row r="1883" x14ac:dyDescent="0.2">
      <c r="I1883" s="25">
        <v>1878</v>
      </c>
      <c r="J1883" s="29">
        <v>0</v>
      </c>
      <c r="L1883" s="25">
        <v>13002.734445762633</v>
      </c>
      <c r="N1883" s="25">
        <v>1878</v>
      </c>
      <c r="O1883" s="25">
        <f t="shared" si="323"/>
        <v>10337.173884381295</v>
      </c>
      <c r="P1883" s="25">
        <f t="shared" si="320"/>
        <v>10337.173884381295</v>
      </c>
      <c r="Q1883" s="25">
        <f t="shared" si="321"/>
        <v>0</v>
      </c>
      <c r="R1883" s="25">
        <f t="shared" si="324"/>
        <v>10337.173884381295</v>
      </c>
      <c r="S1883" s="25">
        <f t="shared" si="325"/>
        <v>0</v>
      </c>
      <c r="T1883" s="25" t="str">
        <f t="shared" si="326"/>
        <v>drain</v>
      </c>
      <c r="V1883" s="25">
        <f t="shared" si="329"/>
        <v>0</v>
      </c>
      <c r="W1883" s="25">
        <f t="shared" si="327"/>
        <v>0</v>
      </c>
      <c r="X1883" s="25">
        <f t="shared" si="330"/>
        <v>0</v>
      </c>
      <c r="Z1883" s="25">
        <f t="shared" si="328"/>
        <v>10337.173884381295</v>
      </c>
      <c r="AB1883" s="25">
        <f t="shared" si="322"/>
        <v>0</v>
      </c>
    </row>
    <row r="1884" x14ac:dyDescent="0.2">
      <c r="I1884" s="24">
        <v>1879</v>
      </c>
      <c r="J1884" s="28">
        <v>0</v>
      </c>
      <c r="L1884" s="24">
        <v>12867.074692296981</v>
      </c>
      <c r="N1884" s="24">
        <v>1879</v>
      </c>
      <c r="O1884" s="24">
        <f t="shared" si="323"/>
        <v>10229.3243803761</v>
      </c>
      <c r="P1884" s="24">
        <f t="shared" si="320"/>
        <v>10229.3243803761</v>
      </c>
      <c r="Q1884" s="24">
        <f t="shared" si="321"/>
        <v>0</v>
      </c>
      <c r="R1884" s="24">
        <f t="shared" si="324"/>
        <v>10229.3243803761</v>
      </c>
      <c r="S1884" s="24">
        <f t="shared" si="325"/>
        <v>0</v>
      </c>
      <c r="T1884" s="24" t="str">
        <f t="shared" si="326"/>
        <v>drain</v>
      </c>
      <c r="V1884" s="24">
        <f t="shared" si="329"/>
        <v>0</v>
      </c>
      <c r="W1884" s="24">
        <f t="shared" si="327"/>
        <v>0</v>
      </c>
      <c r="X1884" s="24">
        <f t="shared" si="330"/>
        <v>0</v>
      </c>
      <c r="Z1884" s="24">
        <f t="shared" si="328"/>
        <v>10229.3243803761</v>
      </c>
      <c r="AB1884" s="24">
        <f t="shared" si="322"/>
        <v>0</v>
      </c>
    </row>
    <row r="1885" x14ac:dyDescent="0.2">
      <c r="I1885" s="25">
        <v>1880</v>
      </c>
      <c r="J1885" s="29">
        <v>0.20817491099999999</v>
      </c>
      <c r="L1885" s="25">
        <v>13039.2239320755</v>
      </c>
      <c r="N1885" s="25">
        <v>1880</v>
      </c>
      <c r="O1885" s="25">
        <f t="shared" si="323"/>
        <v>10366.183026000022</v>
      </c>
      <c r="P1885" s="25">
        <f t="shared" si="320"/>
        <v>10366.183026000022</v>
      </c>
      <c r="Q1885" s="25">
        <f t="shared" si="321"/>
        <v>16653.992879999998</v>
      </c>
      <c r="R1885" s="25">
        <f t="shared" si="324"/>
        <v>0</v>
      </c>
      <c r="S1885" s="25">
        <f t="shared" si="325"/>
        <v>6287.8098539999755</v>
      </c>
      <c r="T1885" s="25" t="str">
        <f t="shared" si="326"/>
        <v>charge</v>
      </c>
      <c r="V1885" s="25">
        <f t="shared" si="329"/>
        <v>4000</v>
      </c>
      <c r="W1885" s="25">
        <f t="shared" si="327"/>
        <v>4000</v>
      </c>
      <c r="X1885" s="25">
        <f t="shared" si="330"/>
        <v>0</v>
      </c>
      <c r="Z1885" s="25">
        <f t="shared" si="328"/>
        <v>0</v>
      </c>
      <c r="AB1885" s="25">
        <f t="shared" si="322"/>
        <v>2287.8098539999755</v>
      </c>
    </row>
    <row r="1886" x14ac:dyDescent="0.2">
      <c r="I1886" s="24">
        <v>1881</v>
      </c>
      <c r="J1886" s="28">
        <v>0.36349693900000002</v>
      </c>
      <c r="L1886" s="24">
        <v>14306.938743805884</v>
      </c>
      <c r="N1886" s="24">
        <v>1881</v>
      </c>
      <c r="O1886" s="24">
        <f t="shared" si="323"/>
        <v>11374.016301325679</v>
      </c>
      <c r="P1886" s="24">
        <f t="shared" si="320"/>
        <v>11374.016301325679</v>
      </c>
      <c r="Q1886" s="24">
        <f t="shared" si="321"/>
        <v>29079.755120000002</v>
      </c>
      <c r="R1886" s="24">
        <f t="shared" si="324"/>
        <v>0</v>
      </c>
      <c r="S1886" s="24">
        <f t="shared" si="325"/>
        <v>17705.738818674323</v>
      </c>
      <c r="T1886" s="24" t="str">
        <f t="shared" si="326"/>
        <v>charge</v>
      </c>
      <c r="V1886" s="24">
        <f t="shared" si="329"/>
        <v>0</v>
      </c>
      <c r="W1886" s="24">
        <f t="shared" si="327"/>
        <v>4000</v>
      </c>
      <c r="X1886" s="24">
        <f t="shared" si="330"/>
        <v>0</v>
      </c>
      <c r="Z1886" s="24">
        <f t="shared" si="328"/>
        <v>0</v>
      </c>
      <c r="AB1886" s="24">
        <f t="shared" si="322"/>
        <v>17705.738818674323</v>
      </c>
    </row>
    <row r="1887" x14ac:dyDescent="0.2">
      <c r="I1887" s="25">
        <v>1882</v>
      </c>
      <c r="J1887" s="29">
        <v>0.38777162199999998</v>
      </c>
      <c r="L1887" s="25">
        <v>14939.096794950961</v>
      </c>
      <c r="N1887" s="25">
        <v>1882</v>
      </c>
      <c r="O1887" s="25">
        <f t="shared" si="323"/>
        <v>11876.581951986014</v>
      </c>
      <c r="P1887" s="25">
        <f t="shared" si="320"/>
        <v>11876.581951986014</v>
      </c>
      <c r="Q1887" s="25">
        <f t="shared" si="321"/>
        <v>31021.729759999998</v>
      </c>
      <c r="R1887" s="25">
        <f t="shared" si="324"/>
        <v>0</v>
      </c>
      <c r="S1887" s="25">
        <f t="shared" si="325"/>
        <v>19145.147808013986</v>
      </c>
      <c r="T1887" s="25" t="str">
        <f t="shared" si="326"/>
        <v>charge</v>
      </c>
      <c r="V1887" s="25">
        <f t="shared" si="329"/>
        <v>0</v>
      </c>
      <c r="W1887" s="25">
        <f t="shared" si="327"/>
        <v>4000</v>
      </c>
      <c r="X1887" s="25">
        <f t="shared" si="330"/>
        <v>0</v>
      </c>
      <c r="Z1887" s="25">
        <f t="shared" si="328"/>
        <v>0</v>
      </c>
      <c r="AB1887" s="25">
        <f t="shared" si="322"/>
        <v>19145.147808013986</v>
      </c>
    </row>
    <row r="1888" x14ac:dyDescent="0.2">
      <c r="I1888" s="24">
        <v>1883</v>
      </c>
      <c r="J1888" s="28">
        <v>0.68002755599999998</v>
      </c>
      <c r="L1888" s="24">
        <v>15366.656444549559</v>
      </c>
      <c r="N1888" s="24">
        <v>1883</v>
      </c>
      <c r="O1888" s="24">
        <f t="shared" si="323"/>
        <v>12216.4918734169</v>
      </c>
      <c r="P1888" s="24">
        <f t="shared" si="320"/>
        <v>12216.4918734169</v>
      </c>
      <c r="Q1888" s="24">
        <f t="shared" si="321"/>
        <v>54402.20448</v>
      </c>
      <c r="R1888" s="24">
        <f t="shared" si="324"/>
        <v>0</v>
      </c>
      <c r="S1888" s="24">
        <f t="shared" si="325"/>
        <v>42185.712606583096</v>
      </c>
      <c r="T1888" s="24" t="str">
        <f t="shared" si="326"/>
        <v>charge</v>
      </c>
      <c r="V1888" s="24">
        <f t="shared" si="329"/>
        <v>0</v>
      </c>
      <c r="W1888" s="24">
        <f t="shared" si="327"/>
        <v>4000</v>
      </c>
      <c r="X1888" s="24">
        <f t="shared" si="330"/>
        <v>0</v>
      </c>
      <c r="Z1888" s="24">
        <f t="shared" si="328"/>
        <v>0</v>
      </c>
      <c r="AB1888" s="24">
        <f t="shared" si="322"/>
        <v>42185.712606583096</v>
      </c>
    </row>
    <row r="1889" x14ac:dyDescent="0.2">
      <c r="I1889" s="25">
        <v>1884</v>
      </c>
      <c r="J1889" s="29">
        <v>0.73707878799999993</v>
      </c>
      <c r="L1889" s="25">
        <v>15395.162012958526</v>
      </c>
      <c r="N1889" s="25">
        <v>1884</v>
      </c>
      <c r="O1889" s="25">
        <f t="shared" si="323"/>
        <v>12239.153800302029</v>
      </c>
      <c r="P1889" s="25">
        <f t="shared" si="320"/>
        <v>12239.153800302029</v>
      </c>
      <c r="Q1889" s="25">
        <f t="shared" si="321"/>
        <v>58966.303039999992</v>
      </c>
      <c r="R1889" s="25">
        <f t="shared" si="324"/>
        <v>0</v>
      </c>
      <c r="S1889" s="25">
        <f t="shared" si="325"/>
        <v>46727.149239697959</v>
      </c>
      <c r="T1889" s="25" t="str">
        <f t="shared" si="326"/>
        <v>charge</v>
      </c>
      <c r="V1889" s="25">
        <f t="shared" si="329"/>
        <v>0</v>
      </c>
      <c r="W1889" s="25">
        <f t="shared" si="327"/>
        <v>4000</v>
      </c>
      <c r="X1889" s="25">
        <f t="shared" si="330"/>
        <v>0</v>
      </c>
      <c r="Z1889" s="25">
        <f t="shared" si="328"/>
        <v>0</v>
      </c>
      <c r="AB1889" s="25">
        <f t="shared" si="322"/>
        <v>46727.149239697959</v>
      </c>
    </row>
    <row r="1890" x14ac:dyDescent="0.2">
      <c r="I1890" s="24">
        <v>1885</v>
      </c>
      <c r="J1890" s="28">
        <v>0.58896395200000007</v>
      </c>
      <c r="L1890" s="24">
        <v>15405.469600391387</v>
      </c>
      <c r="N1890" s="24">
        <v>1885</v>
      </c>
      <c r="O1890" s="24">
        <f t="shared" si="323"/>
        <v>12247.348332311152</v>
      </c>
      <c r="P1890" s="24">
        <f t="shared" si="320"/>
        <v>12247.348332311152</v>
      </c>
      <c r="Q1890" s="24">
        <f t="shared" si="321"/>
        <v>47117.116160000005</v>
      </c>
      <c r="R1890" s="24">
        <f t="shared" si="324"/>
        <v>0</v>
      </c>
      <c r="S1890" s="24">
        <f t="shared" si="325"/>
        <v>34869.767827688855</v>
      </c>
      <c r="T1890" s="24" t="str">
        <f t="shared" si="326"/>
        <v>charge</v>
      </c>
      <c r="V1890" s="24">
        <f t="shared" si="329"/>
        <v>0</v>
      </c>
      <c r="W1890" s="24">
        <f t="shared" si="327"/>
        <v>4000</v>
      </c>
      <c r="X1890" s="24">
        <f t="shared" si="330"/>
        <v>0</v>
      </c>
      <c r="Z1890" s="24">
        <f t="shared" si="328"/>
        <v>0</v>
      </c>
      <c r="AB1890" s="24">
        <f t="shared" si="322"/>
        <v>34869.767827688855</v>
      </c>
    </row>
    <row r="1891" x14ac:dyDescent="0.2">
      <c r="I1891" s="25">
        <v>1886</v>
      </c>
      <c r="J1891" s="29">
        <v>0.35304739299999999</v>
      </c>
      <c r="L1891" s="25">
        <v>15645.900654983519</v>
      </c>
      <c r="N1891" s="25">
        <v>1886</v>
      </c>
      <c r="O1891" s="25">
        <f t="shared" si="323"/>
        <v>12438.491020711899</v>
      </c>
      <c r="P1891" s="25">
        <f t="shared" si="320"/>
        <v>12438.491020711899</v>
      </c>
      <c r="Q1891" s="25">
        <f t="shared" si="321"/>
        <v>28243.791439999997</v>
      </c>
      <c r="R1891" s="25">
        <f t="shared" si="324"/>
        <v>0</v>
      </c>
      <c r="S1891" s="25">
        <f t="shared" si="325"/>
        <v>15805.300419288098</v>
      </c>
      <c r="T1891" s="25" t="str">
        <f t="shared" si="326"/>
        <v>charge</v>
      </c>
      <c r="V1891" s="25">
        <f t="shared" si="329"/>
        <v>0</v>
      </c>
      <c r="W1891" s="25">
        <f t="shared" si="327"/>
        <v>4000</v>
      </c>
      <c r="X1891" s="25">
        <f t="shared" si="330"/>
        <v>0</v>
      </c>
      <c r="Z1891" s="25">
        <f t="shared" si="328"/>
        <v>0</v>
      </c>
      <c r="AB1891" s="25">
        <f t="shared" si="322"/>
        <v>15805.300419288098</v>
      </c>
    </row>
    <row r="1892" x14ac:dyDescent="0.2">
      <c r="I1892" s="24">
        <v>1887</v>
      </c>
      <c r="J1892" s="28">
        <v>0.33594755599999998</v>
      </c>
      <c r="L1892" s="24">
        <v>15240.929543876648</v>
      </c>
      <c r="N1892" s="24">
        <v>1887</v>
      </c>
      <c r="O1892" s="24">
        <f t="shared" si="323"/>
        <v>12116.538987381935</v>
      </c>
      <c r="P1892" s="24">
        <f t="shared" si="320"/>
        <v>12116.538987381935</v>
      </c>
      <c r="Q1892" s="24">
        <f t="shared" si="321"/>
        <v>26875.804479999999</v>
      </c>
      <c r="R1892" s="24">
        <f t="shared" si="324"/>
        <v>0</v>
      </c>
      <c r="S1892" s="24">
        <f t="shared" si="325"/>
        <v>14759.265492618064</v>
      </c>
      <c r="T1892" s="24" t="str">
        <f t="shared" si="326"/>
        <v>charge</v>
      </c>
      <c r="V1892" s="24">
        <f t="shared" si="329"/>
        <v>0</v>
      </c>
      <c r="W1892" s="24">
        <f t="shared" si="327"/>
        <v>4000</v>
      </c>
      <c r="X1892" s="24">
        <f t="shared" si="330"/>
        <v>0</v>
      </c>
      <c r="Z1892" s="24">
        <f t="shared" si="328"/>
        <v>0</v>
      </c>
      <c r="AB1892" s="24">
        <f t="shared" si="322"/>
        <v>14759.265492618064</v>
      </c>
    </row>
    <row r="1893" x14ac:dyDescent="0.2">
      <c r="I1893" s="25">
        <v>1888</v>
      </c>
      <c r="J1893" s="29">
        <v>0.37113277</v>
      </c>
      <c r="L1893" s="25">
        <v>15171.185577964781</v>
      </c>
      <c r="N1893" s="25">
        <v>1888</v>
      </c>
      <c r="O1893" s="25">
        <f t="shared" si="323"/>
        <v>12061.092534482003</v>
      </c>
      <c r="P1893" s="25">
        <f t="shared" si="320"/>
        <v>12061.092534482003</v>
      </c>
      <c r="Q1893" s="25">
        <f t="shared" si="321"/>
        <v>29690.621599999999</v>
      </c>
      <c r="R1893" s="25">
        <f t="shared" si="324"/>
        <v>0</v>
      </c>
      <c r="S1893" s="25">
        <f t="shared" si="325"/>
        <v>17629.529065517996</v>
      </c>
      <c r="T1893" s="25" t="str">
        <f t="shared" si="326"/>
        <v>charge</v>
      </c>
      <c r="V1893" s="25">
        <f t="shared" si="329"/>
        <v>0</v>
      </c>
      <c r="W1893" s="25">
        <f t="shared" si="327"/>
        <v>4000</v>
      </c>
      <c r="X1893" s="25">
        <f t="shared" si="330"/>
        <v>0</v>
      </c>
      <c r="Z1893" s="25">
        <f t="shared" si="328"/>
        <v>0</v>
      </c>
      <c r="AB1893" s="25">
        <f t="shared" si="322"/>
        <v>17629.529065517996</v>
      </c>
    </row>
    <row r="1894" x14ac:dyDescent="0.2">
      <c r="I1894" s="24">
        <v>1889</v>
      </c>
      <c r="J1894" s="28">
        <v>0.190920221</v>
      </c>
      <c r="L1894" s="24">
        <v>15443.035178375243</v>
      </c>
      <c r="N1894" s="24">
        <v>1889</v>
      </c>
      <c r="O1894" s="24">
        <f t="shared" si="323"/>
        <v>12277.212966808318</v>
      </c>
      <c r="P1894" s="24">
        <f t="shared" si="320"/>
        <v>12277.212966808318</v>
      </c>
      <c r="Q1894" s="24">
        <f t="shared" si="321"/>
        <v>15273.617679999999</v>
      </c>
      <c r="R1894" s="24">
        <f t="shared" si="324"/>
        <v>0</v>
      </c>
      <c r="S1894" s="24">
        <f t="shared" si="325"/>
        <v>2996.4047131916814</v>
      </c>
      <c r="T1894" s="24" t="str">
        <f t="shared" si="326"/>
        <v>charge</v>
      </c>
      <c r="V1894" s="24">
        <f t="shared" si="329"/>
        <v>0</v>
      </c>
      <c r="W1894" s="24">
        <f t="shared" si="327"/>
        <v>4000</v>
      </c>
      <c r="X1894" s="24">
        <f t="shared" si="330"/>
        <v>0</v>
      </c>
      <c r="Z1894" s="24">
        <f t="shared" si="328"/>
        <v>0</v>
      </c>
      <c r="AB1894" s="24">
        <f t="shared" si="322"/>
        <v>2996.4047131916814</v>
      </c>
    </row>
    <row r="1895" x14ac:dyDescent="0.2">
      <c r="I1895" s="25">
        <v>1890</v>
      </c>
      <c r="J1895" s="29">
        <v>0.16900910599999999</v>
      </c>
      <c r="L1895" s="25">
        <v>15983.222925281523</v>
      </c>
      <c r="N1895" s="25">
        <v>1890</v>
      </c>
      <c r="O1895" s="25">
        <f t="shared" si="323"/>
        <v>12706.662225598811</v>
      </c>
      <c r="P1895" s="25">
        <f t="shared" si="320"/>
        <v>12706.662225598811</v>
      </c>
      <c r="Q1895" s="25">
        <f t="shared" si="321"/>
        <v>13520.72848</v>
      </c>
      <c r="R1895" s="25">
        <f t="shared" si="324"/>
        <v>0</v>
      </c>
      <c r="S1895" s="25">
        <f t="shared" si="325"/>
        <v>814.06625440118842</v>
      </c>
      <c r="T1895" s="25" t="str">
        <f t="shared" si="326"/>
        <v>charge</v>
      </c>
      <c r="V1895" s="25">
        <f t="shared" si="329"/>
        <v>0</v>
      </c>
      <c r="W1895" s="25">
        <f t="shared" si="327"/>
        <v>4000</v>
      </c>
      <c r="X1895" s="25">
        <f t="shared" si="330"/>
        <v>0</v>
      </c>
      <c r="Z1895" s="25">
        <f t="shared" si="328"/>
        <v>0</v>
      </c>
      <c r="AB1895" s="25">
        <f t="shared" si="322"/>
        <v>814.06625440118842</v>
      </c>
    </row>
    <row r="1896" x14ac:dyDescent="0.2">
      <c r="I1896" s="24">
        <v>1891</v>
      </c>
      <c r="J1896" s="28">
        <v>0</v>
      </c>
      <c r="L1896" s="24">
        <v>17543.847123146057</v>
      </c>
      <c r="N1896" s="24">
        <v>1891</v>
      </c>
      <c r="O1896" s="24">
        <f t="shared" si="323"/>
        <v>13947.358462901117</v>
      </c>
      <c r="P1896" s="24">
        <f t="shared" si="320"/>
        <v>13947.358462901117</v>
      </c>
      <c r="Q1896" s="24">
        <f t="shared" si="321"/>
        <v>0</v>
      </c>
      <c r="R1896" s="24">
        <f t="shared" si="324"/>
        <v>13947.358462901117</v>
      </c>
      <c r="S1896" s="24">
        <f t="shared" si="325"/>
        <v>0</v>
      </c>
      <c r="T1896" s="24" t="str">
        <f t="shared" si="326"/>
        <v>drain</v>
      </c>
      <c r="V1896" s="24">
        <f t="shared" si="329"/>
        <v>0</v>
      </c>
      <c r="W1896" s="24">
        <f t="shared" si="327"/>
        <v>0</v>
      </c>
      <c r="X1896" s="24">
        <f t="shared" si="330"/>
        <v>4000</v>
      </c>
      <c r="Z1896" s="24">
        <f t="shared" si="328"/>
        <v>9947.3584629011166</v>
      </c>
      <c r="AB1896" s="24">
        <f t="shared" si="322"/>
        <v>0</v>
      </c>
    </row>
    <row r="1897" x14ac:dyDescent="0.2">
      <c r="I1897" s="25">
        <v>1892</v>
      </c>
      <c r="J1897" s="29">
        <v>0</v>
      </c>
      <c r="L1897" s="25">
        <v>18585.03897409439</v>
      </c>
      <c r="N1897" s="25">
        <v>1892</v>
      </c>
      <c r="O1897" s="25">
        <f t="shared" si="323"/>
        <v>14775.105984405041</v>
      </c>
      <c r="P1897" s="25">
        <f t="shared" si="320"/>
        <v>14775.105984405041</v>
      </c>
      <c r="Q1897" s="25">
        <f t="shared" si="321"/>
        <v>0</v>
      </c>
      <c r="R1897" s="25">
        <f t="shared" si="324"/>
        <v>14775.105984405041</v>
      </c>
      <c r="S1897" s="25">
        <f t="shared" si="325"/>
        <v>0</v>
      </c>
      <c r="T1897" s="25" t="str">
        <f t="shared" si="326"/>
        <v>drain</v>
      </c>
      <c r="V1897" s="25">
        <f t="shared" si="329"/>
        <v>0</v>
      </c>
      <c r="W1897" s="25">
        <f t="shared" si="327"/>
        <v>0</v>
      </c>
      <c r="X1897" s="25">
        <f t="shared" si="330"/>
        <v>0</v>
      </c>
      <c r="Z1897" s="25">
        <f t="shared" si="328"/>
        <v>14775.105984405041</v>
      </c>
      <c r="AB1897" s="25">
        <f t="shared" si="322"/>
        <v>0</v>
      </c>
    </row>
    <row r="1898" x14ac:dyDescent="0.2">
      <c r="I1898" s="24">
        <v>1893</v>
      </c>
      <c r="J1898" s="28">
        <v>0</v>
      </c>
      <c r="L1898" s="24">
        <v>18690.318779659268</v>
      </c>
      <c r="N1898" s="24">
        <v>1893</v>
      </c>
      <c r="O1898" s="24">
        <f t="shared" si="323"/>
        <v>14858.803429829119</v>
      </c>
      <c r="P1898" s="24">
        <f t="shared" si="320"/>
        <v>14858.803429829119</v>
      </c>
      <c r="Q1898" s="24">
        <f t="shared" si="321"/>
        <v>0</v>
      </c>
      <c r="R1898" s="24">
        <f t="shared" si="324"/>
        <v>14858.803429829119</v>
      </c>
      <c r="S1898" s="24">
        <f t="shared" si="325"/>
        <v>0</v>
      </c>
      <c r="T1898" s="24" t="str">
        <f t="shared" si="326"/>
        <v>drain</v>
      </c>
      <c r="V1898" s="24">
        <f t="shared" si="329"/>
        <v>0</v>
      </c>
      <c r="W1898" s="24">
        <f t="shared" si="327"/>
        <v>0</v>
      </c>
      <c r="X1898" s="24">
        <f t="shared" si="330"/>
        <v>0</v>
      </c>
      <c r="Z1898" s="24">
        <f t="shared" si="328"/>
        <v>14858.803429829119</v>
      </c>
      <c r="AB1898" s="24">
        <f t="shared" si="322"/>
        <v>0</v>
      </c>
    </row>
    <row r="1899" x14ac:dyDescent="0.2">
      <c r="I1899" s="25">
        <v>1894</v>
      </c>
      <c r="J1899" s="29">
        <v>0</v>
      </c>
      <c r="L1899" s="25">
        <v>18343.268754100798</v>
      </c>
      <c r="N1899" s="25">
        <v>1894</v>
      </c>
      <c r="O1899" s="25">
        <f t="shared" si="323"/>
        <v>14582.898659510136</v>
      </c>
      <c r="P1899" s="25">
        <f t="shared" si="320"/>
        <v>14582.898659510136</v>
      </c>
      <c r="Q1899" s="25">
        <f t="shared" si="321"/>
        <v>0</v>
      </c>
      <c r="R1899" s="25">
        <f t="shared" si="324"/>
        <v>14582.898659510136</v>
      </c>
      <c r="S1899" s="25">
        <f t="shared" si="325"/>
        <v>0</v>
      </c>
      <c r="T1899" s="25" t="str">
        <f t="shared" si="326"/>
        <v>drain</v>
      </c>
      <c r="V1899" s="25">
        <f t="shared" si="329"/>
        <v>0</v>
      </c>
      <c r="W1899" s="25">
        <f t="shared" si="327"/>
        <v>0</v>
      </c>
      <c r="X1899" s="25">
        <f t="shared" si="330"/>
        <v>0</v>
      </c>
      <c r="Z1899" s="25">
        <f t="shared" si="328"/>
        <v>14582.898659510136</v>
      </c>
      <c r="AB1899" s="25">
        <f t="shared" si="322"/>
        <v>0</v>
      </c>
    </row>
    <row r="1900" x14ac:dyDescent="0.2">
      <c r="I1900" s="24">
        <v>1895</v>
      </c>
      <c r="J1900" s="28">
        <v>0</v>
      </c>
      <c r="L1900" s="24">
        <v>17677.159606647489</v>
      </c>
      <c r="N1900" s="24">
        <v>1895</v>
      </c>
      <c r="O1900" s="24">
        <f t="shared" si="323"/>
        <v>14053.341887284754</v>
      </c>
      <c r="P1900" s="24">
        <f t="shared" si="320"/>
        <v>14053.341887284754</v>
      </c>
      <c r="Q1900" s="24">
        <f t="shared" si="321"/>
        <v>0</v>
      </c>
      <c r="R1900" s="24">
        <f t="shared" si="324"/>
        <v>14053.341887284754</v>
      </c>
      <c r="S1900" s="24">
        <f t="shared" si="325"/>
        <v>0</v>
      </c>
      <c r="T1900" s="24" t="str">
        <f t="shared" si="326"/>
        <v>drain</v>
      </c>
      <c r="V1900" s="24">
        <f t="shared" si="329"/>
        <v>0</v>
      </c>
      <c r="W1900" s="24">
        <f t="shared" si="327"/>
        <v>0</v>
      </c>
      <c r="X1900" s="24">
        <f t="shared" si="330"/>
        <v>0</v>
      </c>
      <c r="Z1900" s="24">
        <f t="shared" si="328"/>
        <v>14053.341887284754</v>
      </c>
      <c r="AB1900" s="24">
        <f t="shared" si="322"/>
        <v>0</v>
      </c>
    </row>
    <row r="1901" x14ac:dyDescent="0.2">
      <c r="I1901" s="25">
        <v>1896</v>
      </c>
      <c r="J1901" s="29">
        <v>0</v>
      </c>
      <c r="L1901" s="25">
        <v>16591.760368824005</v>
      </c>
      <c r="N1901" s="25">
        <v>1896</v>
      </c>
      <c r="O1901" s="25">
        <f t="shared" si="323"/>
        <v>13190.449493215085</v>
      </c>
      <c r="P1901" s="25">
        <f t="shared" si="320"/>
        <v>13190.449493215085</v>
      </c>
      <c r="Q1901" s="25">
        <f t="shared" si="321"/>
        <v>0</v>
      </c>
      <c r="R1901" s="25">
        <f t="shared" si="324"/>
        <v>13190.449493215085</v>
      </c>
      <c r="S1901" s="25">
        <f t="shared" si="325"/>
        <v>0</v>
      </c>
      <c r="T1901" s="25" t="str">
        <f t="shared" si="326"/>
        <v>drain</v>
      </c>
      <c r="V1901" s="25">
        <f t="shared" si="329"/>
        <v>0</v>
      </c>
      <c r="W1901" s="25">
        <f t="shared" si="327"/>
        <v>0</v>
      </c>
      <c r="X1901" s="25">
        <f t="shared" si="330"/>
        <v>0</v>
      </c>
      <c r="Z1901" s="25">
        <f t="shared" si="328"/>
        <v>13190.449493215085</v>
      </c>
      <c r="AB1901" s="25">
        <f t="shared" si="322"/>
        <v>0</v>
      </c>
    </row>
    <row r="1902" x14ac:dyDescent="0.2">
      <c r="I1902" s="24">
        <v>1897</v>
      </c>
      <c r="J1902" s="28">
        <v>0</v>
      </c>
      <c r="L1902" s="24">
        <v>15169.629296016692</v>
      </c>
      <c r="N1902" s="24">
        <v>1897</v>
      </c>
      <c r="O1902" s="24">
        <f t="shared" si="323"/>
        <v>12059.855290333271</v>
      </c>
      <c r="P1902" s="24">
        <f t="shared" si="320"/>
        <v>12059.855290333271</v>
      </c>
      <c r="Q1902" s="24">
        <f t="shared" si="321"/>
        <v>0</v>
      </c>
      <c r="R1902" s="24">
        <f t="shared" si="324"/>
        <v>12059.855290333271</v>
      </c>
      <c r="S1902" s="24">
        <f t="shared" si="325"/>
        <v>0</v>
      </c>
      <c r="T1902" s="24" t="str">
        <f t="shared" si="326"/>
        <v>drain</v>
      </c>
      <c r="V1902" s="24">
        <f t="shared" si="329"/>
        <v>0</v>
      </c>
      <c r="W1902" s="24">
        <f t="shared" si="327"/>
        <v>0</v>
      </c>
      <c r="X1902" s="24">
        <f t="shared" si="330"/>
        <v>0</v>
      </c>
      <c r="Z1902" s="24">
        <f t="shared" si="328"/>
        <v>12059.855290333271</v>
      </c>
      <c r="AB1902" s="24">
        <f t="shared" si="322"/>
        <v>0</v>
      </c>
    </row>
    <row r="1903" x14ac:dyDescent="0.2">
      <c r="I1903" s="25">
        <v>1898</v>
      </c>
      <c r="J1903" s="29">
        <v>0</v>
      </c>
      <c r="L1903" s="25">
        <v>13802.664547157287</v>
      </c>
      <c r="N1903" s="25">
        <v>1898</v>
      </c>
      <c r="O1903" s="25">
        <f t="shared" si="323"/>
        <v>10973.118314990043</v>
      </c>
      <c r="P1903" s="25">
        <f t="shared" si="320"/>
        <v>10973.118314990043</v>
      </c>
      <c r="Q1903" s="25">
        <f t="shared" si="321"/>
        <v>0</v>
      </c>
      <c r="R1903" s="25">
        <f t="shared" si="324"/>
        <v>10973.118314990043</v>
      </c>
      <c r="S1903" s="25">
        <f t="shared" si="325"/>
        <v>0</v>
      </c>
      <c r="T1903" s="25" t="str">
        <f t="shared" si="326"/>
        <v>drain</v>
      </c>
      <c r="V1903" s="25">
        <f t="shared" si="329"/>
        <v>0</v>
      </c>
      <c r="W1903" s="25">
        <f t="shared" si="327"/>
        <v>0</v>
      </c>
      <c r="X1903" s="25">
        <f t="shared" si="330"/>
        <v>0</v>
      </c>
      <c r="Z1903" s="25">
        <f t="shared" si="328"/>
        <v>10973.118314990043</v>
      </c>
      <c r="AB1903" s="25">
        <f t="shared" si="322"/>
        <v>0</v>
      </c>
    </row>
    <row r="1904" x14ac:dyDescent="0.2">
      <c r="I1904" s="24">
        <v>1899</v>
      </c>
      <c r="J1904" s="28">
        <v>0</v>
      </c>
      <c r="L1904" s="24">
        <v>12975.168264389036</v>
      </c>
      <c r="N1904" s="24">
        <v>1899</v>
      </c>
      <c r="O1904" s="24">
        <f t="shared" si="323"/>
        <v>10315.258770189284</v>
      </c>
      <c r="P1904" s="24">
        <f t="shared" si="320"/>
        <v>10315.258770189284</v>
      </c>
      <c r="Q1904" s="24">
        <f t="shared" si="321"/>
        <v>0</v>
      </c>
      <c r="R1904" s="24">
        <f t="shared" si="324"/>
        <v>10315.258770189284</v>
      </c>
      <c r="S1904" s="24">
        <f t="shared" si="325"/>
        <v>0</v>
      </c>
      <c r="T1904" s="24" t="str">
        <f t="shared" si="326"/>
        <v>drain</v>
      </c>
      <c r="V1904" s="24">
        <f t="shared" si="329"/>
        <v>0</v>
      </c>
      <c r="W1904" s="24">
        <f t="shared" si="327"/>
        <v>0</v>
      </c>
      <c r="X1904" s="24">
        <f t="shared" si="330"/>
        <v>0</v>
      </c>
      <c r="Z1904" s="24">
        <f t="shared" si="328"/>
        <v>10315.258770189284</v>
      </c>
      <c r="AB1904" s="24">
        <f t="shared" si="322"/>
        <v>0</v>
      </c>
    </row>
    <row r="1905" x14ac:dyDescent="0.2">
      <c r="I1905" s="25">
        <v>1900</v>
      </c>
      <c r="J1905" s="29">
        <v>0</v>
      </c>
      <c r="L1905" s="25">
        <v>12525.987430381774</v>
      </c>
      <c r="N1905" s="25">
        <v>1900</v>
      </c>
      <c r="O1905" s="25">
        <f t="shared" si="323"/>
        <v>9958.1600071535104</v>
      </c>
      <c r="P1905" s="25">
        <f t="shared" si="320"/>
        <v>9958.1600071535104</v>
      </c>
      <c r="Q1905" s="25">
        <f t="shared" si="321"/>
        <v>0</v>
      </c>
      <c r="R1905" s="25">
        <f t="shared" si="324"/>
        <v>9958.1600071535104</v>
      </c>
      <c r="S1905" s="25">
        <f t="shared" si="325"/>
        <v>0</v>
      </c>
      <c r="T1905" s="25" t="str">
        <f t="shared" si="326"/>
        <v>drain</v>
      </c>
      <c r="V1905" s="25">
        <f t="shared" si="329"/>
        <v>0</v>
      </c>
      <c r="W1905" s="25">
        <f t="shared" si="327"/>
        <v>0</v>
      </c>
      <c r="X1905" s="25">
        <f t="shared" si="330"/>
        <v>0</v>
      </c>
      <c r="Z1905" s="25">
        <f t="shared" si="328"/>
        <v>9958.1600071535104</v>
      </c>
      <c r="AB1905" s="25">
        <f t="shared" si="322"/>
        <v>0</v>
      </c>
    </row>
    <row r="1906" x14ac:dyDescent="0.2">
      <c r="I1906" s="24">
        <v>1901</v>
      </c>
      <c r="J1906" s="28">
        <v>0</v>
      </c>
      <c r="L1906" s="24">
        <v>12597.340976905822</v>
      </c>
      <c r="N1906" s="24">
        <v>1901</v>
      </c>
      <c r="O1906" s="24">
        <f t="shared" si="323"/>
        <v>10014.886076640129</v>
      </c>
      <c r="P1906" s="24">
        <f t="shared" si="320"/>
        <v>10014.886076640129</v>
      </c>
      <c r="Q1906" s="24">
        <f t="shared" si="321"/>
        <v>0</v>
      </c>
      <c r="R1906" s="24">
        <f t="shared" si="324"/>
        <v>10014.886076640129</v>
      </c>
      <c r="S1906" s="24">
        <f t="shared" si="325"/>
        <v>0</v>
      </c>
      <c r="T1906" s="24" t="str">
        <f t="shared" si="326"/>
        <v>drain</v>
      </c>
      <c r="V1906" s="24">
        <f t="shared" si="329"/>
        <v>0</v>
      </c>
      <c r="W1906" s="24">
        <f t="shared" si="327"/>
        <v>0</v>
      </c>
      <c r="X1906" s="24">
        <f t="shared" si="330"/>
        <v>0</v>
      </c>
      <c r="Z1906" s="24">
        <f t="shared" si="328"/>
        <v>10014.886076640129</v>
      </c>
      <c r="AB1906" s="24">
        <f t="shared" si="322"/>
        <v>0</v>
      </c>
    </row>
    <row r="1907" x14ac:dyDescent="0.2">
      <c r="I1907" s="25">
        <v>1902</v>
      </c>
      <c r="J1907" s="29">
        <v>0</v>
      </c>
      <c r="L1907" s="25">
        <v>13240.522634637355</v>
      </c>
      <c r="N1907" s="25">
        <v>1902</v>
      </c>
      <c r="O1907" s="25">
        <f t="shared" si="323"/>
        <v>10526.215494536698</v>
      </c>
      <c r="P1907" s="25">
        <f t="shared" si="320"/>
        <v>10526.215494536698</v>
      </c>
      <c r="Q1907" s="25">
        <f t="shared" si="321"/>
        <v>0</v>
      </c>
      <c r="R1907" s="25">
        <f t="shared" si="324"/>
        <v>10526.215494536698</v>
      </c>
      <c r="S1907" s="25">
        <f t="shared" si="325"/>
        <v>0</v>
      </c>
      <c r="T1907" s="25" t="str">
        <f t="shared" si="326"/>
        <v>drain</v>
      </c>
      <c r="V1907" s="25">
        <f t="shared" si="329"/>
        <v>0</v>
      </c>
      <c r="W1907" s="25">
        <f t="shared" si="327"/>
        <v>0</v>
      </c>
      <c r="X1907" s="25">
        <f t="shared" si="330"/>
        <v>0</v>
      </c>
      <c r="Z1907" s="25">
        <f t="shared" si="328"/>
        <v>10526.215494536698</v>
      </c>
      <c r="AB1907" s="25">
        <f t="shared" si="322"/>
        <v>0</v>
      </c>
    </row>
    <row r="1908" x14ac:dyDescent="0.2">
      <c r="I1908" s="24">
        <v>1903</v>
      </c>
      <c r="J1908" s="28">
        <v>0</v>
      </c>
      <c r="L1908" s="24">
        <v>13571.66083717346</v>
      </c>
      <c r="N1908" s="24">
        <v>1903</v>
      </c>
      <c r="O1908" s="24">
        <f t="shared" si="323"/>
        <v>10789.470365552901</v>
      </c>
      <c r="P1908" s="24">
        <f t="shared" si="320"/>
        <v>10789.470365552901</v>
      </c>
      <c r="Q1908" s="24">
        <f t="shared" si="321"/>
        <v>0</v>
      </c>
      <c r="R1908" s="24">
        <f t="shared" si="324"/>
        <v>10789.470365552901</v>
      </c>
      <c r="S1908" s="24">
        <f t="shared" si="325"/>
        <v>0</v>
      </c>
      <c r="T1908" s="24" t="str">
        <f t="shared" si="326"/>
        <v>drain</v>
      </c>
      <c r="V1908" s="24">
        <f t="shared" si="329"/>
        <v>0</v>
      </c>
      <c r="W1908" s="24">
        <f t="shared" si="327"/>
        <v>0</v>
      </c>
      <c r="X1908" s="24">
        <f t="shared" si="330"/>
        <v>0</v>
      </c>
      <c r="Z1908" s="24">
        <f t="shared" si="328"/>
        <v>10789.470365552901</v>
      </c>
      <c r="AB1908" s="24">
        <f t="shared" si="322"/>
        <v>0</v>
      </c>
    </row>
    <row r="1909" x14ac:dyDescent="0.2">
      <c r="I1909" s="25">
        <v>1904</v>
      </c>
      <c r="J1909" s="29">
        <v>0.33644268699999996</v>
      </c>
      <c r="L1909" s="25">
        <v>14678.20479223728</v>
      </c>
      <c r="N1909" s="25">
        <v>1904</v>
      </c>
      <c r="O1909" s="25">
        <f t="shared" si="323"/>
        <v>11669.172809828638</v>
      </c>
      <c r="P1909" s="25">
        <f t="shared" si="320"/>
        <v>11669.172809828638</v>
      </c>
      <c r="Q1909" s="25">
        <f t="shared" si="321"/>
        <v>26915.414959999998</v>
      </c>
      <c r="R1909" s="25">
        <f t="shared" si="324"/>
        <v>0</v>
      </c>
      <c r="S1909" s="25">
        <f t="shared" si="325"/>
        <v>15246.24215017136</v>
      </c>
      <c r="T1909" s="25" t="str">
        <f t="shared" si="326"/>
        <v>charge</v>
      </c>
      <c r="V1909" s="25">
        <f t="shared" si="329"/>
        <v>4000</v>
      </c>
      <c r="W1909" s="25">
        <f t="shared" si="327"/>
        <v>4000</v>
      </c>
      <c r="X1909" s="25">
        <f t="shared" si="330"/>
        <v>0</v>
      </c>
      <c r="Z1909" s="25">
        <f t="shared" si="328"/>
        <v>0</v>
      </c>
      <c r="AB1909" s="25">
        <f t="shared" si="322"/>
        <v>11246.24215017136</v>
      </c>
    </row>
    <row r="1910" x14ac:dyDescent="0.2">
      <c r="I1910" s="24">
        <v>1905</v>
      </c>
      <c r="J1910" s="28">
        <v>0.44921339599999999</v>
      </c>
      <c r="L1910" s="24">
        <v>15509.577600312232</v>
      </c>
      <c r="N1910" s="24">
        <v>1905</v>
      </c>
      <c r="O1910" s="24">
        <f t="shared" si="323"/>
        <v>12330.114192248226</v>
      </c>
      <c r="P1910" s="24">
        <f t="shared" si="320"/>
        <v>12330.114192248226</v>
      </c>
      <c r="Q1910" s="24">
        <f t="shared" si="321"/>
        <v>35937.071680000001</v>
      </c>
      <c r="R1910" s="24">
        <f t="shared" si="324"/>
        <v>0</v>
      </c>
      <c r="S1910" s="24">
        <f t="shared" si="325"/>
        <v>23606.957487751773</v>
      </c>
      <c r="T1910" s="24" t="str">
        <f t="shared" si="326"/>
        <v>charge</v>
      </c>
      <c r="V1910" s="24">
        <f t="shared" si="329"/>
        <v>0</v>
      </c>
      <c r="W1910" s="24">
        <f t="shared" si="327"/>
        <v>4000</v>
      </c>
      <c r="X1910" s="24">
        <f t="shared" si="330"/>
        <v>0</v>
      </c>
      <c r="Z1910" s="24">
        <f t="shared" si="328"/>
        <v>0</v>
      </c>
      <c r="AB1910" s="24">
        <f t="shared" si="322"/>
        <v>23606.957487751773</v>
      </c>
    </row>
    <row r="1911" x14ac:dyDescent="0.2">
      <c r="I1911" s="25">
        <v>1906</v>
      </c>
      <c r="J1911" s="29">
        <v>0.61156837899999994</v>
      </c>
      <c r="L1911" s="25">
        <v>16109.17767368555</v>
      </c>
      <c r="N1911" s="25">
        <v>1906</v>
      </c>
      <c r="O1911" s="25">
        <f t="shared" si="323"/>
        <v>12806.796250580013</v>
      </c>
      <c r="P1911" s="25">
        <f t="shared" si="320"/>
        <v>12806.796250580013</v>
      </c>
      <c r="Q1911" s="25">
        <f t="shared" si="321"/>
        <v>48925.470319999993</v>
      </c>
      <c r="R1911" s="25">
        <f t="shared" si="324"/>
        <v>0</v>
      </c>
      <c r="S1911" s="25">
        <f t="shared" si="325"/>
        <v>36118.674069419983</v>
      </c>
      <c r="T1911" s="25" t="str">
        <f t="shared" si="326"/>
        <v>charge</v>
      </c>
      <c r="V1911" s="25">
        <f t="shared" si="329"/>
        <v>0</v>
      </c>
      <c r="W1911" s="25">
        <f t="shared" si="327"/>
        <v>4000</v>
      </c>
      <c r="X1911" s="25">
        <f t="shared" si="330"/>
        <v>0</v>
      </c>
      <c r="Z1911" s="25">
        <f t="shared" si="328"/>
        <v>0</v>
      </c>
      <c r="AB1911" s="25">
        <f t="shared" si="322"/>
        <v>36118.674069419983</v>
      </c>
    </row>
    <row r="1912" x14ac:dyDescent="0.2">
      <c r="I1912" s="24">
        <v>1907</v>
      </c>
      <c r="J1912" s="28">
        <v>0.76424322199999994</v>
      </c>
      <c r="L1912" s="24">
        <v>16833.658331012724</v>
      </c>
      <c r="N1912" s="24">
        <v>1907</v>
      </c>
      <c r="O1912" s="24">
        <f t="shared" si="323"/>
        <v>13382.758373155117</v>
      </c>
      <c r="P1912" s="24">
        <f t="shared" si="320"/>
        <v>13382.758373155117</v>
      </c>
      <c r="Q1912" s="24">
        <f t="shared" si="321"/>
        <v>61139.457759999998</v>
      </c>
      <c r="R1912" s="24">
        <f t="shared" si="324"/>
        <v>0</v>
      </c>
      <c r="S1912" s="24">
        <f t="shared" si="325"/>
        <v>47756.699386844877</v>
      </c>
      <c r="T1912" s="24" t="str">
        <f t="shared" si="326"/>
        <v>charge</v>
      </c>
      <c r="V1912" s="24">
        <f t="shared" si="329"/>
        <v>0</v>
      </c>
      <c r="W1912" s="24">
        <f t="shared" si="327"/>
        <v>4000</v>
      </c>
      <c r="X1912" s="24">
        <f t="shared" si="330"/>
        <v>0</v>
      </c>
      <c r="Z1912" s="24">
        <f t="shared" si="328"/>
        <v>0</v>
      </c>
      <c r="AB1912" s="24">
        <f t="shared" si="322"/>
        <v>47756.699386844877</v>
      </c>
    </row>
    <row r="1913" x14ac:dyDescent="0.2">
      <c r="I1913" s="25">
        <v>1908</v>
      </c>
      <c r="J1913" s="29">
        <v>0.80744277099999995</v>
      </c>
      <c r="L1913" s="25">
        <v>17354.274525070188</v>
      </c>
      <c r="N1913" s="25">
        <v>1908</v>
      </c>
      <c r="O1913" s="25">
        <f t="shared" si="323"/>
        <v>13796.6482474308</v>
      </c>
      <c r="P1913" s="25">
        <f t="shared" si="320"/>
        <v>13796.6482474308</v>
      </c>
      <c r="Q1913" s="25">
        <f t="shared" si="321"/>
        <v>64595.421679999999</v>
      </c>
      <c r="R1913" s="25">
        <f t="shared" si="324"/>
        <v>0</v>
      </c>
      <c r="S1913" s="25">
        <f t="shared" si="325"/>
        <v>50798.7734325692</v>
      </c>
      <c r="T1913" s="25" t="str">
        <f t="shared" si="326"/>
        <v>charge</v>
      </c>
      <c r="V1913" s="25">
        <f t="shared" si="329"/>
        <v>0</v>
      </c>
      <c r="W1913" s="25">
        <f t="shared" si="327"/>
        <v>4000</v>
      </c>
      <c r="X1913" s="25">
        <f t="shared" si="330"/>
        <v>0</v>
      </c>
      <c r="Z1913" s="25">
        <f t="shared" si="328"/>
        <v>0</v>
      </c>
      <c r="AB1913" s="25">
        <f t="shared" si="322"/>
        <v>50798.7734325692</v>
      </c>
    </row>
    <row r="1914" x14ac:dyDescent="0.2">
      <c r="I1914" s="24">
        <v>1909</v>
      </c>
      <c r="J1914" s="28">
        <v>0.66473216599999996</v>
      </c>
      <c r="L1914" s="24">
        <v>17506.849561214447</v>
      </c>
      <c r="N1914" s="24">
        <v>1909</v>
      </c>
      <c r="O1914" s="24">
        <f t="shared" si="323"/>
        <v>13917.945401165485</v>
      </c>
      <c r="P1914" s="24">
        <f t="shared" si="320"/>
        <v>13917.945401165485</v>
      </c>
      <c r="Q1914" s="24">
        <f t="shared" si="321"/>
        <v>53178.573279999997</v>
      </c>
      <c r="R1914" s="24">
        <f t="shared" si="324"/>
        <v>0</v>
      </c>
      <c r="S1914" s="24">
        <f t="shared" si="325"/>
        <v>39260.627878834508</v>
      </c>
      <c r="T1914" s="24" t="str">
        <f t="shared" si="326"/>
        <v>charge</v>
      </c>
      <c r="V1914" s="24">
        <f t="shared" si="329"/>
        <v>0</v>
      </c>
      <c r="W1914" s="24">
        <f t="shared" si="327"/>
        <v>4000</v>
      </c>
      <c r="X1914" s="24">
        <f t="shared" si="330"/>
        <v>0</v>
      </c>
      <c r="Z1914" s="24">
        <f t="shared" si="328"/>
        <v>0</v>
      </c>
      <c r="AB1914" s="24">
        <f t="shared" si="322"/>
        <v>39260.627878834508</v>
      </c>
    </row>
    <row r="1915" x14ac:dyDescent="0.2">
      <c r="I1915" s="25">
        <v>1910</v>
      </c>
      <c r="J1915" s="29">
        <v>0.65125928799999999</v>
      </c>
      <c r="L1915" s="25">
        <v>17339.134771823883</v>
      </c>
      <c r="N1915" s="25">
        <v>1910</v>
      </c>
      <c r="O1915" s="25">
        <f t="shared" si="323"/>
        <v>13784.612143599988</v>
      </c>
      <c r="P1915" s="25">
        <f t="shared" si="320"/>
        <v>13784.612143599988</v>
      </c>
      <c r="Q1915" s="25">
        <f t="shared" si="321"/>
        <v>52100.743040000001</v>
      </c>
      <c r="R1915" s="25">
        <f t="shared" si="324"/>
        <v>0</v>
      </c>
      <c r="S1915" s="25">
        <f t="shared" si="325"/>
        <v>38316.130896400013</v>
      </c>
      <c r="T1915" s="25" t="str">
        <f t="shared" si="326"/>
        <v>charge</v>
      </c>
      <c r="V1915" s="25">
        <f t="shared" si="329"/>
        <v>0</v>
      </c>
      <c r="W1915" s="25">
        <f t="shared" si="327"/>
        <v>4000</v>
      </c>
      <c r="X1915" s="25">
        <f t="shared" si="330"/>
        <v>0</v>
      </c>
      <c r="Z1915" s="25">
        <f t="shared" si="328"/>
        <v>0</v>
      </c>
      <c r="AB1915" s="25">
        <f t="shared" si="322"/>
        <v>38316.130896400013</v>
      </c>
    </row>
    <row r="1916" x14ac:dyDescent="0.2">
      <c r="I1916" s="24">
        <v>1911</v>
      </c>
      <c r="J1916" s="28">
        <v>0.64742435199999993</v>
      </c>
      <c r="L1916" s="24">
        <v>17134.719481754302</v>
      </c>
      <c r="N1916" s="24">
        <v>1911</v>
      </c>
      <c r="O1916" s="24">
        <f t="shared" si="323"/>
        <v>13622.101987994671</v>
      </c>
      <c r="P1916" s="24">
        <f t="shared" si="320"/>
        <v>13622.101987994671</v>
      </c>
      <c r="Q1916" s="24">
        <f t="shared" si="321"/>
        <v>51793.948159999993</v>
      </c>
      <c r="R1916" s="24">
        <f t="shared" si="324"/>
        <v>0</v>
      </c>
      <c r="S1916" s="24">
        <f t="shared" si="325"/>
        <v>38171.846172005324</v>
      </c>
      <c r="T1916" s="24" t="str">
        <f t="shared" si="326"/>
        <v>charge</v>
      </c>
      <c r="V1916" s="24">
        <f t="shared" si="329"/>
        <v>0</v>
      </c>
      <c r="W1916" s="24">
        <f t="shared" si="327"/>
        <v>4000</v>
      </c>
      <c r="X1916" s="24">
        <f t="shared" si="330"/>
        <v>0</v>
      </c>
      <c r="Z1916" s="24">
        <f t="shared" si="328"/>
        <v>0</v>
      </c>
      <c r="AB1916" s="24">
        <f t="shared" si="322"/>
        <v>38171.846172005324</v>
      </c>
    </row>
    <row r="1917" x14ac:dyDescent="0.2">
      <c r="I1917" s="25">
        <v>1912</v>
      </c>
      <c r="J1917" s="29">
        <v>0.42660366399999999</v>
      </c>
      <c r="L1917" s="25">
        <v>16996.896548080444</v>
      </c>
      <c r="N1917" s="25">
        <v>1912</v>
      </c>
      <c r="O1917" s="25">
        <f t="shared" si="323"/>
        <v>13512.532755723953</v>
      </c>
      <c r="P1917" s="25">
        <f t="shared" si="320"/>
        <v>13512.532755723953</v>
      </c>
      <c r="Q1917" s="25">
        <f t="shared" si="321"/>
        <v>34128.293120000002</v>
      </c>
      <c r="R1917" s="25">
        <f t="shared" si="324"/>
        <v>0</v>
      </c>
      <c r="S1917" s="25">
        <f t="shared" si="325"/>
        <v>20615.760364276051</v>
      </c>
      <c r="T1917" s="25" t="str">
        <f t="shared" si="326"/>
        <v>charge</v>
      </c>
      <c r="V1917" s="25">
        <f t="shared" si="329"/>
        <v>0</v>
      </c>
      <c r="W1917" s="25">
        <f t="shared" si="327"/>
        <v>4000</v>
      </c>
      <c r="X1917" s="25">
        <f t="shared" si="330"/>
        <v>0</v>
      </c>
      <c r="Z1917" s="25">
        <f t="shared" si="328"/>
        <v>0</v>
      </c>
      <c r="AB1917" s="25">
        <f t="shared" si="322"/>
        <v>20615.760364276051</v>
      </c>
    </row>
    <row r="1918" x14ac:dyDescent="0.2">
      <c r="I1918" s="24">
        <v>1913</v>
      </c>
      <c r="J1918" s="28">
        <v>0.461923737</v>
      </c>
      <c r="L1918" s="24">
        <v>17208.696130180357</v>
      </c>
      <c r="N1918" s="24">
        <v>1913</v>
      </c>
      <c r="O1918" s="24">
        <f t="shared" si="323"/>
        <v>13680.913423493384</v>
      </c>
      <c r="P1918" s="24">
        <f t="shared" si="320"/>
        <v>13680.913423493384</v>
      </c>
      <c r="Q1918" s="24">
        <f t="shared" si="321"/>
        <v>36953.898959999999</v>
      </c>
      <c r="R1918" s="24">
        <f t="shared" si="324"/>
        <v>0</v>
      </c>
      <c r="S1918" s="24">
        <f t="shared" si="325"/>
        <v>23272.985536506614</v>
      </c>
      <c r="T1918" s="24" t="str">
        <f t="shared" si="326"/>
        <v>charge</v>
      </c>
      <c r="V1918" s="24">
        <f t="shared" si="329"/>
        <v>0</v>
      </c>
      <c r="W1918" s="24">
        <f t="shared" si="327"/>
        <v>4000</v>
      </c>
      <c r="X1918" s="24">
        <f t="shared" si="330"/>
        <v>0</v>
      </c>
      <c r="Z1918" s="24">
        <f t="shared" si="328"/>
        <v>0</v>
      </c>
      <c r="AB1918" s="24">
        <f t="shared" si="322"/>
        <v>23272.985536506614</v>
      </c>
    </row>
    <row r="1919" x14ac:dyDescent="0.2">
      <c r="I1919" s="25">
        <v>1914</v>
      </c>
      <c r="J1919" s="29">
        <v>0.108724111</v>
      </c>
      <c r="L1919" s="25">
        <v>17541.635740756989</v>
      </c>
      <c r="N1919" s="25">
        <v>1914</v>
      </c>
      <c r="O1919" s="25">
        <f t="shared" si="323"/>
        <v>13945.600413901806</v>
      </c>
      <c r="P1919" s="25">
        <f t="shared" si="320"/>
        <v>13945.600413901806</v>
      </c>
      <c r="Q1919" s="25">
        <f t="shared" si="321"/>
        <v>8697.9288799999995</v>
      </c>
      <c r="R1919" s="25">
        <f t="shared" si="324"/>
        <v>5247.6715339018065</v>
      </c>
      <c r="S1919" s="25">
        <f t="shared" si="325"/>
        <v>0</v>
      </c>
      <c r="T1919" s="25" t="str">
        <f t="shared" si="326"/>
        <v>drain</v>
      </c>
      <c r="V1919" s="25">
        <f t="shared" si="329"/>
        <v>0</v>
      </c>
      <c r="W1919" s="25">
        <f t="shared" si="327"/>
        <v>0</v>
      </c>
      <c r="X1919" s="25">
        <f t="shared" si="330"/>
        <v>4000</v>
      </c>
      <c r="Z1919" s="25">
        <f t="shared" si="328"/>
        <v>1247.6715339018065</v>
      </c>
      <c r="AB1919" s="25">
        <f t="shared" si="322"/>
        <v>0</v>
      </c>
    </row>
    <row r="1920" x14ac:dyDescent="0.2">
      <c r="I1920" s="24">
        <v>1915</v>
      </c>
      <c r="J1920" s="28">
        <v>0</v>
      </c>
      <c r="L1920" s="24">
        <v>18702.291538524627</v>
      </c>
      <c r="N1920" s="24">
        <v>1915</v>
      </c>
      <c r="O1920" s="24">
        <f t="shared" si="323"/>
        <v>14868.32177312708</v>
      </c>
      <c r="P1920" s="24">
        <f t="shared" si="320"/>
        <v>14868.32177312708</v>
      </c>
      <c r="Q1920" s="24">
        <f t="shared" si="321"/>
        <v>0</v>
      </c>
      <c r="R1920" s="24">
        <f t="shared" si="324"/>
        <v>14868.32177312708</v>
      </c>
      <c r="S1920" s="24">
        <f t="shared" si="325"/>
        <v>0</v>
      </c>
      <c r="T1920" s="24" t="str">
        <f t="shared" si="326"/>
        <v>drain</v>
      </c>
      <c r="V1920" s="24">
        <f t="shared" si="329"/>
        <v>0</v>
      </c>
      <c r="W1920" s="24">
        <f t="shared" si="327"/>
        <v>0</v>
      </c>
      <c r="X1920" s="24">
        <f t="shared" si="330"/>
        <v>0</v>
      </c>
      <c r="Z1920" s="24">
        <f t="shared" si="328"/>
        <v>14868.32177312708</v>
      </c>
      <c r="AB1920" s="24">
        <f t="shared" si="322"/>
        <v>0</v>
      </c>
    </row>
    <row r="1921" x14ac:dyDescent="0.2">
      <c r="I1921" s="25">
        <v>1916</v>
      </c>
      <c r="J1921" s="29">
        <v>0</v>
      </c>
      <c r="L1921" s="25">
        <v>19284.832978153227</v>
      </c>
      <c r="N1921" s="25">
        <v>1916</v>
      </c>
      <c r="O1921" s="25">
        <f t="shared" si="323"/>
        <v>15331.442217631817</v>
      </c>
      <c r="P1921" s="25">
        <f t="shared" si="320"/>
        <v>15331.442217631817</v>
      </c>
      <c r="Q1921" s="25">
        <f t="shared" si="321"/>
        <v>0</v>
      </c>
      <c r="R1921" s="25">
        <f t="shared" si="324"/>
        <v>15331.442217631817</v>
      </c>
      <c r="S1921" s="25">
        <f t="shared" si="325"/>
        <v>0</v>
      </c>
      <c r="T1921" s="25" t="str">
        <f t="shared" si="326"/>
        <v>drain</v>
      </c>
      <c r="V1921" s="25">
        <f t="shared" si="329"/>
        <v>0</v>
      </c>
      <c r="W1921" s="25">
        <f t="shared" si="327"/>
        <v>0</v>
      </c>
      <c r="X1921" s="25">
        <f t="shared" si="330"/>
        <v>0</v>
      </c>
      <c r="Z1921" s="25">
        <f t="shared" si="328"/>
        <v>15331.442217631817</v>
      </c>
      <c r="AB1921" s="25">
        <f t="shared" si="322"/>
        <v>0</v>
      </c>
    </row>
    <row r="1922" x14ac:dyDescent="0.2">
      <c r="I1922" s="24">
        <v>1917</v>
      </c>
      <c r="J1922" s="28">
        <v>0</v>
      </c>
      <c r="L1922" s="24">
        <v>19016.39368944168</v>
      </c>
      <c r="N1922" s="24">
        <v>1917</v>
      </c>
      <c r="O1922" s="24">
        <f t="shared" si="323"/>
        <v>15118.032983106137</v>
      </c>
      <c r="P1922" s="24">
        <f t="shared" si="320"/>
        <v>15118.032983106137</v>
      </c>
      <c r="Q1922" s="24">
        <f t="shared" si="321"/>
        <v>0</v>
      </c>
      <c r="R1922" s="24">
        <f t="shared" si="324"/>
        <v>15118.032983106137</v>
      </c>
      <c r="S1922" s="24">
        <f t="shared" si="325"/>
        <v>0</v>
      </c>
      <c r="T1922" s="24" t="str">
        <f t="shared" si="326"/>
        <v>drain</v>
      </c>
      <c r="V1922" s="24">
        <f t="shared" si="329"/>
        <v>0</v>
      </c>
      <c r="W1922" s="24">
        <f t="shared" si="327"/>
        <v>0</v>
      </c>
      <c r="X1922" s="24">
        <f t="shared" si="330"/>
        <v>0</v>
      </c>
      <c r="Z1922" s="24">
        <f t="shared" si="328"/>
        <v>15118.032983106137</v>
      </c>
      <c r="AB1922" s="24">
        <f t="shared" si="322"/>
        <v>0</v>
      </c>
    </row>
    <row r="1923" x14ac:dyDescent="0.2">
      <c r="I1923" s="25">
        <v>1918</v>
      </c>
      <c r="J1923" s="29">
        <v>0</v>
      </c>
      <c r="L1923" s="25">
        <v>18586.179673862454</v>
      </c>
      <c r="N1923" s="25">
        <v>1918</v>
      </c>
      <c r="O1923" s="25">
        <f t="shared" si="323"/>
        <v>14776.012840720652</v>
      </c>
      <c r="P1923" s="25">
        <f t="shared" si="320"/>
        <v>14776.012840720652</v>
      </c>
      <c r="Q1923" s="25">
        <f t="shared" si="321"/>
        <v>0</v>
      </c>
      <c r="R1923" s="25">
        <f t="shared" si="324"/>
        <v>14776.012840720652</v>
      </c>
      <c r="S1923" s="25">
        <f t="shared" si="325"/>
        <v>0</v>
      </c>
      <c r="T1923" s="25" t="str">
        <f t="shared" si="326"/>
        <v>drain</v>
      </c>
      <c r="V1923" s="25">
        <f t="shared" si="329"/>
        <v>0</v>
      </c>
      <c r="W1923" s="25">
        <f t="shared" si="327"/>
        <v>0</v>
      </c>
      <c r="X1923" s="25">
        <f t="shared" si="330"/>
        <v>0</v>
      </c>
      <c r="Z1923" s="25">
        <f t="shared" si="328"/>
        <v>14776.012840720652</v>
      </c>
      <c r="AB1923" s="25">
        <f t="shared" si="322"/>
        <v>0</v>
      </c>
    </row>
    <row r="1924" x14ac:dyDescent="0.2">
      <c r="I1924" s="24">
        <v>1919</v>
      </c>
      <c r="J1924" s="28">
        <v>0</v>
      </c>
      <c r="L1924" s="24">
        <v>17775.723236560822</v>
      </c>
      <c r="N1924" s="24">
        <v>1919</v>
      </c>
      <c r="O1924" s="24">
        <f t="shared" si="323"/>
        <v>14131.699973065854</v>
      </c>
      <c r="P1924" s="24">
        <f t="shared" si="320"/>
        <v>14131.699973065854</v>
      </c>
      <c r="Q1924" s="24">
        <f t="shared" si="321"/>
        <v>0</v>
      </c>
      <c r="R1924" s="24">
        <f t="shared" si="324"/>
        <v>14131.699973065854</v>
      </c>
      <c r="S1924" s="24">
        <f t="shared" si="325"/>
        <v>0</v>
      </c>
      <c r="T1924" s="24" t="str">
        <f t="shared" si="326"/>
        <v>drain</v>
      </c>
      <c r="V1924" s="24">
        <f t="shared" si="329"/>
        <v>0</v>
      </c>
      <c r="W1924" s="24">
        <f t="shared" si="327"/>
        <v>0</v>
      </c>
      <c r="X1924" s="24">
        <f t="shared" si="330"/>
        <v>0</v>
      </c>
      <c r="Z1924" s="24">
        <f t="shared" si="328"/>
        <v>14131.699973065854</v>
      </c>
      <c r="AB1924" s="24">
        <f t="shared" si="322"/>
        <v>0</v>
      </c>
    </row>
    <row r="1925" x14ac:dyDescent="0.2">
      <c r="I1925" s="25">
        <v>1920</v>
      </c>
      <c r="J1925" s="29">
        <v>0</v>
      </c>
      <c r="L1925" s="25">
        <v>16605.443482017516</v>
      </c>
      <c r="N1925" s="25">
        <v>1920</v>
      </c>
      <c r="O1925" s="25">
        <f t="shared" si="323"/>
        <v>13201.327568203926</v>
      </c>
      <c r="P1925" s="25">
        <f t="shared" si="320"/>
        <v>13201.327568203926</v>
      </c>
      <c r="Q1925" s="25">
        <f t="shared" si="321"/>
        <v>0</v>
      </c>
      <c r="R1925" s="25">
        <f t="shared" si="324"/>
        <v>13201.327568203926</v>
      </c>
      <c r="S1925" s="25">
        <f t="shared" si="325"/>
        <v>0</v>
      </c>
      <c r="T1925" s="25" t="str">
        <f t="shared" si="326"/>
        <v>drain</v>
      </c>
      <c r="V1925" s="25">
        <f t="shared" si="329"/>
        <v>0</v>
      </c>
      <c r="W1925" s="25">
        <f t="shared" si="327"/>
        <v>0</v>
      </c>
      <c r="X1925" s="25">
        <f t="shared" si="330"/>
        <v>0</v>
      </c>
      <c r="Z1925" s="25">
        <f t="shared" si="328"/>
        <v>13201.327568203926</v>
      </c>
      <c r="AB1925" s="25">
        <f t="shared" si="322"/>
        <v>0</v>
      </c>
    </row>
    <row r="1926" x14ac:dyDescent="0.2">
      <c r="I1926" s="24">
        <v>1921</v>
      </c>
      <c r="J1926" s="28">
        <v>0</v>
      </c>
      <c r="L1926" s="24">
        <v>15019.41380109787</v>
      </c>
      <c r="N1926" s="24">
        <v>1921</v>
      </c>
      <c r="O1926" s="24">
        <f t="shared" si="323"/>
        <v>11940.433971872806</v>
      </c>
      <c r="P1926" s="24">
        <f t="shared" ref="P1926:P1989" si="331">O1926-$E$8*$E$9</f>
        <v>11940.433971872806</v>
      </c>
      <c r="Q1926" s="24">
        <f t="shared" ref="Q1926:Q1989" si="332">J1926*$E$7</f>
        <v>0</v>
      </c>
      <c r="R1926" s="24">
        <f t="shared" si="324"/>
        <v>11940.433971872806</v>
      </c>
      <c r="S1926" s="24">
        <f t="shared" si="325"/>
        <v>0</v>
      </c>
      <c r="T1926" s="24" t="str">
        <f t="shared" si="326"/>
        <v>drain</v>
      </c>
      <c r="V1926" s="24">
        <f t="shared" si="329"/>
        <v>0</v>
      </c>
      <c r="W1926" s="24">
        <f t="shared" si="327"/>
        <v>0</v>
      </c>
      <c r="X1926" s="24">
        <f t="shared" si="330"/>
        <v>0</v>
      </c>
      <c r="Z1926" s="24">
        <f t="shared" si="328"/>
        <v>11940.433971872806</v>
      </c>
      <c r="AB1926" s="24">
        <f t="shared" ref="AB1926:AB1989" si="333">IF(T1926="charge",(S1926-V1926),0)</f>
        <v>0</v>
      </c>
    </row>
    <row r="1927" x14ac:dyDescent="0.2">
      <c r="I1927" s="25">
        <v>1922</v>
      </c>
      <c r="J1927" s="29">
        <v>0</v>
      </c>
      <c r="L1927" s="25">
        <v>13899.478026688097</v>
      </c>
      <c r="N1927" s="25">
        <v>1922</v>
      </c>
      <c r="O1927" s="25">
        <f t="shared" ref="O1927:O1990" si="334">L1927*$O$2</f>
        <v>11050.085031217037</v>
      </c>
      <c r="P1927" s="25">
        <f t="shared" si="331"/>
        <v>11050.085031217037</v>
      </c>
      <c r="Q1927" s="25">
        <f t="shared" si="332"/>
        <v>0</v>
      </c>
      <c r="R1927" s="25">
        <f t="shared" ref="R1927:R1990" si="335">IF(P1927&gt;Q1927,P1927-Q1927,0)</f>
        <v>11050.085031217037</v>
      </c>
      <c r="S1927" s="25">
        <f t="shared" ref="S1927:S1990" si="336">IF(Q1927&gt;P1927,Q1927-P1927,0)</f>
        <v>0</v>
      </c>
      <c r="T1927" s="25" t="str">
        <f t="shared" ref="T1927:T1990" si="337">IF(P1927&gt;Q1927,"drain","charge")</f>
        <v>drain</v>
      </c>
      <c r="V1927" s="25">
        <f t="shared" si="329"/>
        <v>0</v>
      </c>
      <c r="W1927" s="25">
        <f t="shared" ref="W1927:W1990" si="338">IF(W1926+S1927&gt;$E$11,$E$11,IF(T1927="charge",W1926+(S1927*$E$12),IF((W1926-R1927)&gt;0,W1926-R1927,0)))</f>
        <v>0</v>
      </c>
      <c r="X1927" s="25">
        <f t="shared" si="330"/>
        <v>0</v>
      </c>
      <c r="Z1927" s="25">
        <f t="shared" ref="Z1927:Z1990" si="339">R1927-X1927</f>
        <v>11050.085031217037</v>
      </c>
      <c r="AB1927" s="25">
        <f t="shared" si="333"/>
        <v>0</v>
      </c>
    </row>
    <row r="1928" x14ac:dyDescent="0.2">
      <c r="I1928" s="24">
        <v>1923</v>
      </c>
      <c r="J1928" s="28">
        <v>0</v>
      </c>
      <c r="L1928" s="24">
        <v>13175.786497330664</v>
      </c>
      <c r="N1928" s="24">
        <v>1923</v>
      </c>
      <c r="O1928" s="24">
        <f t="shared" si="334"/>
        <v>10474.750265377879</v>
      </c>
      <c r="P1928" s="24">
        <f t="shared" si="331"/>
        <v>10474.750265377879</v>
      </c>
      <c r="Q1928" s="24">
        <f t="shared" si="332"/>
        <v>0</v>
      </c>
      <c r="R1928" s="24">
        <f t="shared" si="335"/>
        <v>10474.750265377879</v>
      </c>
      <c r="S1928" s="24">
        <f t="shared" si="336"/>
        <v>0</v>
      </c>
      <c r="T1928" s="24" t="str">
        <f t="shared" si="337"/>
        <v>drain</v>
      </c>
      <c r="V1928" s="24">
        <f t="shared" ref="V1928:V1991" si="340">IF(W1928&gt;=W1927,(W1928-W1927),0)</f>
        <v>0</v>
      </c>
      <c r="W1928" s="24">
        <f t="shared" si="338"/>
        <v>0</v>
      </c>
      <c r="X1928" s="24">
        <f t="shared" ref="X1928:X1991" si="341">IF(T1928="drain",W1927-W1928,0)</f>
        <v>0</v>
      </c>
      <c r="Z1928" s="24">
        <f t="shared" si="339"/>
        <v>10474.750265377879</v>
      </c>
      <c r="AB1928" s="24">
        <f t="shared" si="333"/>
        <v>0</v>
      </c>
    </row>
    <row r="1929" x14ac:dyDescent="0.2">
      <c r="I1929" s="25">
        <v>1924</v>
      </c>
      <c r="J1929" s="29">
        <v>0</v>
      </c>
      <c r="L1929" s="25">
        <v>12854.227620053291</v>
      </c>
      <c r="N1929" s="25">
        <v>1924</v>
      </c>
      <c r="O1929" s="25">
        <f t="shared" si="334"/>
        <v>10219.110957942366</v>
      </c>
      <c r="P1929" s="25">
        <f t="shared" si="331"/>
        <v>10219.110957942366</v>
      </c>
      <c r="Q1929" s="25">
        <f t="shared" si="332"/>
        <v>0</v>
      </c>
      <c r="R1929" s="25">
        <f t="shared" si="335"/>
        <v>10219.110957942366</v>
      </c>
      <c r="S1929" s="25">
        <f t="shared" si="336"/>
        <v>0</v>
      </c>
      <c r="T1929" s="25" t="str">
        <f t="shared" si="337"/>
        <v>drain</v>
      </c>
      <c r="V1929" s="25">
        <f t="shared" si="340"/>
        <v>0</v>
      </c>
      <c r="W1929" s="25">
        <f t="shared" si="338"/>
        <v>0</v>
      </c>
      <c r="X1929" s="25">
        <f t="shared" si="341"/>
        <v>0</v>
      </c>
      <c r="Z1929" s="25">
        <f t="shared" si="339"/>
        <v>10219.110957942366</v>
      </c>
      <c r="AB1929" s="25">
        <f t="shared" si="333"/>
        <v>0</v>
      </c>
    </row>
    <row r="1930" x14ac:dyDescent="0.2">
      <c r="I1930" s="24">
        <v>1925</v>
      </c>
      <c r="J1930" s="28">
        <v>0</v>
      </c>
      <c r="L1930" s="24">
        <v>12790.472117900847</v>
      </c>
      <c r="N1930" s="24">
        <v>1925</v>
      </c>
      <c r="O1930" s="24">
        <f t="shared" si="334"/>
        <v>10168.425333731173</v>
      </c>
      <c r="P1930" s="24">
        <f t="shared" si="331"/>
        <v>10168.425333731173</v>
      </c>
      <c r="Q1930" s="24">
        <f t="shared" si="332"/>
        <v>0</v>
      </c>
      <c r="R1930" s="24">
        <f t="shared" si="335"/>
        <v>10168.425333731173</v>
      </c>
      <c r="S1930" s="24">
        <f t="shared" si="336"/>
        <v>0</v>
      </c>
      <c r="T1930" s="24" t="str">
        <f t="shared" si="337"/>
        <v>drain</v>
      </c>
      <c r="V1930" s="24">
        <f t="shared" si="340"/>
        <v>0</v>
      </c>
      <c r="W1930" s="24">
        <f t="shared" si="338"/>
        <v>0</v>
      </c>
      <c r="X1930" s="24">
        <f t="shared" si="341"/>
        <v>0</v>
      </c>
      <c r="Z1930" s="24">
        <f t="shared" si="339"/>
        <v>10168.425333731173</v>
      </c>
      <c r="AB1930" s="24">
        <f t="shared" si="333"/>
        <v>0</v>
      </c>
    </row>
    <row r="1931" x14ac:dyDescent="0.2">
      <c r="I1931" s="25">
        <v>1926</v>
      </c>
      <c r="J1931" s="29">
        <v>0</v>
      </c>
      <c r="L1931" s="25">
        <v>13466.112840557098</v>
      </c>
      <c r="N1931" s="25">
        <v>1926</v>
      </c>
      <c r="O1931" s="25">
        <f t="shared" si="334"/>
        <v>10705.559708242894</v>
      </c>
      <c r="P1931" s="25">
        <f t="shared" si="331"/>
        <v>10705.559708242894</v>
      </c>
      <c r="Q1931" s="25">
        <f t="shared" si="332"/>
        <v>0</v>
      </c>
      <c r="R1931" s="25">
        <f t="shared" si="335"/>
        <v>10705.559708242894</v>
      </c>
      <c r="S1931" s="25">
        <f t="shared" si="336"/>
        <v>0</v>
      </c>
      <c r="T1931" s="25" t="str">
        <f t="shared" si="337"/>
        <v>drain</v>
      </c>
      <c r="V1931" s="25">
        <f t="shared" si="340"/>
        <v>0</v>
      </c>
      <c r="W1931" s="25">
        <f t="shared" si="338"/>
        <v>0</v>
      </c>
      <c r="X1931" s="25">
        <f t="shared" si="341"/>
        <v>0</v>
      </c>
      <c r="Z1931" s="25">
        <f t="shared" si="339"/>
        <v>10705.559708242894</v>
      </c>
      <c r="AB1931" s="25">
        <f t="shared" si="333"/>
        <v>0</v>
      </c>
    </row>
    <row r="1932" x14ac:dyDescent="0.2">
      <c r="I1932" s="24">
        <v>1927</v>
      </c>
      <c r="J1932" s="28">
        <v>0</v>
      </c>
      <c r="L1932" s="24">
        <v>13798.055130672454</v>
      </c>
      <c r="N1932" s="24">
        <v>1927</v>
      </c>
      <c r="O1932" s="24">
        <f t="shared" si="334"/>
        <v>10969.453828884602</v>
      </c>
      <c r="P1932" s="24">
        <f t="shared" si="331"/>
        <v>10969.453828884602</v>
      </c>
      <c r="Q1932" s="24">
        <f t="shared" si="332"/>
        <v>0</v>
      </c>
      <c r="R1932" s="24">
        <f t="shared" si="335"/>
        <v>10969.453828884602</v>
      </c>
      <c r="S1932" s="24">
        <f t="shared" si="336"/>
        <v>0</v>
      </c>
      <c r="T1932" s="24" t="str">
        <f t="shared" si="337"/>
        <v>drain</v>
      </c>
      <c r="V1932" s="24">
        <f t="shared" si="340"/>
        <v>0</v>
      </c>
      <c r="W1932" s="24">
        <f t="shared" si="338"/>
        <v>0</v>
      </c>
      <c r="X1932" s="24">
        <f t="shared" si="341"/>
        <v>0</v>
      </c>
      <c r="Z1932" s="24">
        <f t="shared" si="339"/>
        <v>10969.453828884602</v>
      </c>
      <c r="AB1932" s="24">
        <f t="shared" si="333"/>
        <v>0</v>
      </c>
    </row>
    <row r="1933" x14ac:dyDescent="0.2">
      <c r="I1933" s="25">
        <v>1928</v>
      </c>
      <c r="J1933" s="29">
        <v>3.3323229000000003E-2</v>
      </c>
      <c r="L1933" s="25">
        <v>14927.445456981657</v>
      </c>
      <c r="N1933" s="25">
        <v>1928</v>
      </c>
      <c r="O1933" s="25">
        <f t="shared" si="334"/>
        <v>11867.319138300418</v>
      </c>
      <c r="P1933" s="25">
        <f t="shared" si="331"/>
        <v>11867.319138300418</v>
      </c>
      <c r="Q1933" s="25">
        <f t="shared" si="332"/>
        <v>2665.8583200000003</v>
      </c>
      <c r="R1933" s="25">
        <f t="shared" si="335"/>
        <v>9201.4608183004166</v>
      </c>
      <c r="S1933" s="25">
        <f t="shared" si="336"/>
        <v>0</v>
      </c>
      <c r="T1933" s="25" t="str">
        <f t="shared" si="337"/>
        <v>drain</v>
      </c>
      <c r="V1933" s="25">
        <f t="shared" si="340"/>
        <v>0</v>
      </c>
      <c r="W1933" s="25">
        <f t="shared" si="338"/>
        <v>0</v>
      </c>
      <c r="X1933" s="25">
        <f t="shared" si="341"/>
        <v>0</v>
      </c>
      <c r="Z1933" s="25">
        <f t="shared" si="339"/>
        <v>9201.4608183004166</v>
      </c>
      <c r="AB1933" s="25">
        <f t="shared" si="333"/>
        <v>0</v>
      </c>
    </row>
    <row r="1934" x14ac:dyDescent="0.2">
      <c r="I1934" s="24">
        <v>1929</v>
      </c>
      <c r="J1934" s="28">
        <v>9.8348048999999993E-2</v>
      </c>
      <c r="L1934" s="24">
        <v>16198.648640394209</v>
      </c>
      <c r="N1934" s="24">
        <v>1929</v>
      </c>
      <c r="O1934" s="24">
        <f t="shared" si="334"/>
        <v>12877.925669113396</v>
      </c>
      <c r="P1934" s="24">
        <f t="shared" si="331"/>
        <v>12877.925669113396</v>
      </c>
      <c r="Q1934" s="24">
        <f t="shared" si="332"/>
        <v>7867.8439199999993</v>
      </c>
      <c r="R1934" s="24">
        <f t="shared" si="335"/>
        <v>5010.0817491133967</v>
      </c>
      <c r="S1934" s="24">
        <f t="shared" si="336"/>
        <v>0</v>
      </c>
      <c r="T1934" s="24" t="str">
        <f t="shared" si="337"/>
        <v>drain</v>
      </c>
      <c r="V1934" s="24">
        <f t="shared" si="340"/>
        <v>0</v>
      </c>
      <c r="W1934" s="24">
        <f t="shared" si="338"/>
        <v>0</v>
      </c>
      <c r="X1934" s="24">
        <f t="shared" si="341"/>
        <v>0</v>
      </c>
      <c r="Z1934" s="24">
        <f t="shared" si="339"/>
        <v>5010.0817491133967</v>
      </c>
      <c r="AB1934" s="24">
        <f t="shared" si="333"/>
        <v>0</v>
      </c>
    </row>
    <row r="1935" x14ac:dyDescent="0.2">
      <c r="I1935" s="25">
        <v>1930</v>
      </c>
      <c r="J1935" s="29">
        <v>5.9105724999999998E-2</v>
      </c>
      <c r="L1935" s="25">
        <v>17451.502230405807</v>
      </c>
      <c r="N1935" s="25">
        <v>1930</v>
      </c>
      <c r="O1935" s="25">
        <f t="shared" si="334"/>
        <v>13873.944273172618</v>
      </c>
      <c r="P1935" s="25">
        <f t="shared" si="331"/>
        <v>13873.944273172618</v>
      </c>
      <c r="Q1935" s="25">
        <f t="shared" si="332"/>
        <v>4728.4579999999996</v>
      </c>
      <c r="R1935" s="25">
        <f t="shared" si="335"/>
        <v>9145.4862731726171</v>
      </c>
      <c r="S1935" s="25">
        <f t="shared" si="336"/>
        <v>0</v>
      </c>
      <c r="T1935" s="25" t="str">
        <f t="shared" si="337"/>
        <v>drain</v>
      </c>
      <c r="V1935" s="25">
        <f t="shared" si="340"/>
        <v>0</v>
      </c>
      <c r="W1935" s="25">
        <f t="shared" si="338"/>
        <v>0</v>
      </c>
      <c r="X1935" s="25">
        <f t="shared" si="341"/>
        <v>0</v>
      </c>
      <c r="Z1935" s="25">
        <f t="shared" si="339"/>
        <v>9145.4862731726171</v>
      </c>
      <c r="AB1935" s="25">
        <f t="shared" si="333"/>
        <v>0</v>
      </c>
    </row>
    <row r="1936" x14ac:dyDescent="0.2">
      <c r="I1936" s="24">
        <v>1931</v>
      </c>
      <c r="J1936" s="28">
        <v>4.5859107000000003E-2</v>
      </c>
      <c r="L1936" s="24">
        <v>17912.428521990776</v>
      </c>
      <c r="N1936" s="24">
        <v>1931</v>
      </c>
      <c r="O1936" s="24">
        <f t="shared" si="334"/>
        <v>14240.380674982667</v>
      </c>
      <c r="P1936" s="24">
        <f t="shared" si="331"/>
        <v>14240.380674982667</v>
      </c>
      <c r="Q1936" s="24">
        <f t="shared" si="332"/>
        <v>3668.7285600000005</v>
      </c>
      <c r="R1936" s="24">
        <f t="shared" si="335"/>
        <v>10571.652114982666</v>
      </c>
      <c r="S1936" s="24">
        <f t="shared" si="336"/>
        <v>0</v>
      </c>
      <c r="T1936" s="24" t="str">
        <f t="shared" si="337"/>
        <v>drain</v>
      </c>
      <c r="V1936" s="24">
        <f t="shared" si="340"/>
        <v>0</v>
      </c>
      <c r="W1936" s="24">
        <f t="shared" si="338"/>
        <v>0</v>
      </c>
      <c r="X1936" s="24">
        <f t="shared" si="341"/>
        <v>0</v>
      </c>
      <c r="Z1936" s="24">
        <f t="shared" si="339"/>
        <v>10571.652114982666</v>
      </c>
      <c r="AB1936" s="24">
        <f t="shared" si="333"/>
        <v>0</v>
      </c>
    </row>
    <row r="1937" x14ac:dyDescent="0.2">
      <c r="I1937" s="25">
        <v>1932</v>
      </c>
      <c r="J1937" s="29">
        <v>0.123529755</v>
      </c>
      <c r="L1937" s="25">
        <v>18290.423985195157</v>
      </c>
      <c r="N1937" s="25">
        <v>1932</v>
      </c>
      <c r="O1937" s="25">
        <f t="shared" si="334"/>
        <v>14540.887068230151</v>
      </c>
      <c r="P1937" s="25">
        <f t="shared" si="331"/>
        <v>14540.887068230151</v>
      </c>
      <c r="Q1937" s="25">
        <f t="shared" si="332"/>
        <v>9882.3804</v>
      </c>
      <c r="R1937" s="25">
        <f t="shared" si="335"/>
        <v>4658.5066682301513</v>
      </c>
      <c r="S1937" s="25">
        <f t="shared" si="336"/>
        <v>0</v>
      </c>
      <c r="T1937" s="25" t="str">
        <f t="shared" si="337"/>
        <v>drain</v>
      </c>
      <c r="V1937" s="25">
        <f t="shared" si="340"/>
        <v>0</v>
      </c>
      <c r="W1937" s="25">
        <f t="shared" si="338"/>
        <v>0</v>
      </c>
      <c r="X1937" s="25">
        <f t="shared" si="341"/>
        <v>0</v>
      </c>
      <c r="Z1937" s="25">
        <f t="shared" si="339"/>
        <v>4658.5066682301513</v>
      </c>
      <c r="AB1937" s="25">
        <f t="shared" si="333"/>
        <v>0</v>
      </c>
    </row>
    <row r="1938" x14ac:dyDescent="0.2">
      <c r="I1938" s="24">
        <v>1933</v>
      </c>
      <c r="J1938" s="28">
        <v>0.44120935999999999</v>
      </c>
      <c r="L1938" s="24">
        <v>18531.137032032013</v>
      </c>
      <c r="N1938" s="24">
        <v>1933</v>
      </c>
      <c r="O1938" s="24">
        <f t="shared" si="334"/>
        <v>14732.253940465451</v>
      </c>
      <c r="P1938" s="24">
        <f t="shared" si="331"/>
        <v>14732.253940465451</v>
      </c>
      <c r="Q1938" s="24">
        <f t="shared" si="332"/>
        <v>35296.748800000001</v>
      </c>
      <c r="R1938" s="24">
        <f t="shared" si="335"/>
        <v>0</v>
      </c>
      <c r="S1938" s="24">
        <f t="shared" si="336"/>
        <v>20564.494859534549</v>
      </c>
      <c r="T1938" s="24" t="str">
        <f t="shared" si="337"/>
        <v>charge</v>
      </c>
      <c r="V1938" s="24">
        <f t="shared" si="340"/>
        <v>4000</v>
      </c>
      <c r="W1938" s="24">
        <f t="shared" si="338"/>
        <v>4000</v>
      </c>
      <c r="X1938" s="24">
        <f t="shared" si="341"/>
        <v>0</v>
      </c>
      <c r="Z1938" s="24">
        <f t="shared" si="339"/>
        <v>0</v>
      </c>
      <c r="AB1938" s="24">
        <f t="shared" si="333"/>
        <v>16564.494859534549</v>
      </c>
    </row>
    <row r="1939" x14ac:dyDescent="0.2">
      <c r="I1939" s="25">
        <v>1934</v>
      </c>
      <c r="J1939" s="29">
        <v>0.21974780199999999</v>
      </c>
      <c r="L1939" s="25">
        <v>18768.5946269989</v>
      </c>
      <c r="N1939" s="25">
        <v>1934</v>
      </c>
      <c r="O1939" s="25">
        <f t="shared" si="334"/>
        <v>14921.032728464126</v>
      </c>
      <c r="P1939" s="25">
        <f t="shared" si="331"/>
        <v>14921.032728464126</v>
      </c>
      <c r="Q1939" s="25">
        <f t="shared" si="332"/>
        <v>17579.82416</v>
      </c>
      <c r="R1939" s="25">
        <f t="shared" si="335"/>
        <v>0</v>
      </c>
      <c r="S1939" s="25">
        <f t="shared" si="336"/>
        <v>2658.7914315358739</v>
      </c>
      <c r="T1939" s="25" t="str">
        <f t="shared" si="337"/>
        <v>charge</v>
      </c>
      <c r="V1939" s="25">
        <f t="shared" si="340"/>
        <v>0</v>
      </c>
      <c r="W1939" s="25">
        <f t="shared" si="338"/>
        <v>4000</v>
      </c>
      <c r="X1939" s="25">
        <f t="shared" si="341"/>
        <v>0</v>
      </c>
      <c r="Z1939" s="25">
        <f t="shared" si="339"/>
        <v>0</v>
      </c>
      <c r="AB1939" s="25">
        <f t="shared" si="333"/>
        <v>2658.7914315358739</v>
      </c>
    </row>
    <row r="1940" x14ac:dyDescent="0.2">
      <c r="I1940" s="24">
        <v>1935</v>
      </c>
      <c r="J1940" s="28">
        <v>0.432518446</v>
      </c>
      <c r="L1940" s="24">
        <v>18870.749934101103</v>
      </c>
      <c r="N1940" s="24">
        <v>1935</v>
      </c>
      <c r="O1940" s="24">
        <f t="shared" si="334"/>
        <v>15002.246197610377</v>
      </c>
      <c r="P1940" s="24">
        <f t="shared" si="331"/>
        <v>15002.246197610377</v>
      </c>
      <c r="Q1940" s="24">
        <f t="shared" si="332"/>
        <v>34601.475680000003</v>
      </c>
      <c r="R1940" s="24">
        <f t="shared" si="335"/>
        <v>0</v>
      </c>
      <c r="S1940" s="24">
        <f t="shared" si="336"/>
        <v>19599.229482389626</v>
      </c>
      <c r="T1940" s="24" t="str">
        <f t="shared" si="337"/>
        <v>charge</v>
      </c>
      <c r="V1940" s="24">
        <f t="shared" si="340"/>
        <v>0</v>
      </c>
      <c r="W1940" s="24">
        <f t="shared" si="338"/>
        <v>4000</v>
      </c>
      <c r="X1940" s="24">
        <f t="shared" si="341"/>
        <v>0</v>
      </c>
      <c r="Z1940" s="24">
        <f t="shared" si="339"/>
        <v>0</v>
      </c>
      <c r="AB1940" s="24">
        <f t="shared" si="333"/>
        <v>19599.229482389626</v>
      </c>
    </row>
    <row r="1941" x14ac:dyDescent="0.2">
      <c r="I1941" s="25">
        <v>1936</v>
      </c>
      <c r="J1941" s="29">
        <v>0.57148247699999999</v>
      </c>
      <c r="L1941" s="25">
        <v>18381.156758403777</v>
      </c>
      <c r="N1941" s="25">
        <v>1936</v>
      </c>
      <c r="O1941" s="25">
        <f t="shared" si="334"/>
        <v>14613.019622931004</v>
      </c>
      <c r="P1941" s="25">
        <f t="shared" si="331"/>
        <v>14613.019622931004</v>
      </c>
      <c r="Q1941" s="25">
        <f t="shared" si="332"/>
        <v>45718.598160000001</v>
      </c>
      <c r="R1941" s="25">
        <f t="shared" si="335"/>
        <v>0</v>
      </c>
      <c r="S1941" s="25">
        <f t="shared" si="336"/>
        <v>31105.578537068999</v>
      </c>
      <c r="T1941" s="25" t="str">
        <f t="shared" si="337"/>
        <v>charge</v>
      </c>
      <c r="V1941" s="25">
        <f t="shared" si="340"/>
        <v>0</v>
      </c>
      <c r="W1941" s="25">
        <f t="shared" si="338"/>
        <v>4000</v>
      </c>
      <c r="X1941" s="25">
        <f t="shared" si="341"/>
        <v>0</v>
      </c>
      <c r="Z1941" s="25">
        <f t="shared" si="339"/>
        <v>0</v>
      </c>
      <c r="AB1941" s="25">
        <f t="shared" si="333"/>
        <v>31105.578537068999</v>
      </c>
    </row>
    <row r="1942" x14ac:dyDescent="0.2">
      <c r="I1942" s="24">
        <v>1937</v>
      </c>
      <c r="J1942" s="28">
        <v>0.58625455100000001</v>
      </c>
      <c r="L1942" s="24">
        <v>18493.6690867424</v>
      </c>
      <c r="N1942" s="24">
        <v>1937</v>
      </c>
      <c r="O1942" s="24">
        <f t="shared" si="334"/>
        <v>14702.46692396021</v>
      </c>
      <c r="P1942" s="24">
        <f t="shared" si="331"/>
        <v>14702.46692396021</v>
      </c>
      <c r="Q1942" s="24">
        <f t="shared" si="332"/>
        <v>46900.364079999999</v>
      </c>
      <c r="R1942" s="24">
        <f t="shared" si="335"/>
        <v>0</v>
      </c>
      <c r="S1942" s="24">
        <f t="shared" si="336"/>
        <v>32197.897156039791</v>
      </c>
      <c r="T1942" s="24" t="str">
        <f t="shared" si="337"/>
        <v>charge</v>
      </c>
      <c r="V1942" s="24">
        <f t="shared" si="340"/>
        <v>0</v>
      </c>
      <c r="W1942" s="24">
        <f t="shared" si="338"/>
        <v>4000</v>
      </c>
      <c r="X1942" s="24">
        <f t="shared" si="341"/>
        <v>0</v>
      </c>
      <c r="Z1942" s="24">
        <f t="shared" si="339"/>
        <v>0</v>
      </c>
      <c r="AB1942" s="24">
        <f t="shared" si="333"/>
        <v>32197.897156039791</v>
      </c>
    </row>
    <row r="1943" x14ac:dyDescent="0.2">
      <c r="I1943" s="25">
        <v>1938</v>
      </c>
      <c r="J1943" s="29">
        <v>0.208470456</v>
      </c>
      <c r="L1943" s="25">
        <v>18460.541417121887</v>
      </c>
      <c r="N1943" s="25">
        <v>1938</v>
      </c>
      <c r="O1943" s="25">
        <f t="shared" si="334"/>
        <v>14676.1304266119</v>
      </c>
      <c r="P1943" s="25">
        <f t="shared" si="331"/>
        <v>14676.1304266119</v>
      </c>
      <c r="Q1943" s="25">
        <f t="shared" si="332"/>
        <v>16677.636480000001</v>
      </c>
      <c r="R1943" s="25">
        <f t="shared" si="335"/>
        <v>0</v>
      </c>
      <c r="S1943" s="25">
        <f t="shared" si="336"/>
        <v>2001.5060533881006</v>
      </c>
      <c r="T1943" s="25" t="str">
        <f t="shared" si="337"/>
        <v>charge</v>
      </c>
      <c r="V1943" s="25">
        <f t="shared" si="340"/>
        <v>0</v>
      </c>
      <c r="W1943" s="25">
        <f t="shared" si="338"/>
        <v>4000</v>
      </c>
      <c r="X1943" s="25">
        <f t="shared" si="341"/>
        <v>0</v>
      </c>
      <c r="Z1943" s="25">
        <f t="shared" si="339"/>
        <v>0</v>
      </c>
      <c r="AB1943" s="25">
        <f t="shared" si="333"/>
        <v>2001.5060533881006</v>
      </c>
    </row>
    <row r="1944" x14ac:dyDescent="0.2">
      <c r="I1944" s="24">
        <v>1939</v>
      </c>
      <c r="J1944" s="28">
        <v>0</v>
      </c>
      <c r="L1944" s="24">
        <v>19764.263832092285</v>
      </c>
      <c r="N1944" s="24">
        <v>1939</v>
      </c>
      <c r="O1944" s="24">
        <f t="shared" si="334"/>
        <v>15712.589746513368</v>
      </c>
      <c r="P1944" s="24">
        <f t="shared" si="331"/>
        <v>15712.589746513368</v>
      </c>
      <c r="Q1944" s="24">
        <f t="shared" si="332"/>
        <v>0</v>
      </c>
      <c r="R1944" s="24">
        <f t="shared" si="335"/>
        <v>15712.589746513368</v>
      </c>
      <c r="S1944" s="24">
        <f t="shared" si="336"/>
        <v>0</v>
      </c>
      <c r="T1944" s="24" t="str">
        <f t="shared" si="337"/>
        <v>drain</v>
      </c>
      <c r="V1944" s="24">
        <f t="shared" si="340"/>
        <v>0</v>
      </c>
      <c r="W1944" s="24">
        <f t="shared" si="338"/>
        <v>0</v>
      </c>
      <c r="X1944" s="24">
        <f t="shared" si="341"/>
        <v>4000</v>
      </c>
      <c r="Z1944" s="24">
        <f t="shared" si="339"/>
        <v>11712.589746513368</v>
      </c>
      <c r="AB1944" s="24">
        <f t="shared" si="333"/>
        <v>0</v>
      </c>
    </row>
    <row r="1945" x14ac:dyDescent="0.2">
      <c r="I1945" s="25">
        <v>1940</v>
      </c>
      <c r="J1945" s="29">
        <v>0</v>
      </c>
      <c r="L1945" s="25">
        <v>20073.623018264771</v>
      </c>
      <c r="N1945" s="25">
        <v>1940</v>
      </c>
      <c r="O1945" s="25">
        <f t="shared" si="334"/>
        <v>15958.530299520493</v>
      </c>
      <c r="P1945" s="25">
        <f t="shared" si="331"/>
        <v>15958.530299520493</v>
      </c>
      <c r="Q1945" s="25">
        <f t="shared" si="332"/>
        <v>0</v>
      </c>
      <c r="R1945" s="25">
        <f t="shared" si="335"/>
        <v>15958.530299520493</v>
      </c>
      <c r="S1945" s="25">
        <f t="shared" si="336"/>
        <v>0</v>
      </c>
      <c r="T1945" s="25" t="str">
        <f t="shared" si="337"/>
        <v>drain</v>
      </c>
      <c r="V1945" s="25">
        <f t="shared" si="340"/>
        <v>0</v>
      </c>
      <c r="W1945" s="25">
        <f t="shared" si="338"/>
        <v>0</v>
      </c>
      <c r="X1945" s="25">
        <f t="shared" si="341"/>
        <v>0</v>
      </c>
      <c r="Z1945" s="25">
        <f t="shared" si="339"/>
        <v>15958.530299520493</v>
      </c>
      <c r="AB1945" s="25">
        <f t="shared" si="333"/>
        <v>0</v>
      </c>
    </row>
    <row r="1946" x14ac:dyDescent="0.2">
      <c r="I1946" s="24">
        <v>1941</v>
      </c>
      <c r="J1946" s="28">
        <v>0</v>
      </c>
      <c r="L1946" s="24">
        <v>19737.767409896849</v>
      </c>
      <c r="N1946" s="24">
        <v>1941</v>
      </c>
      <c r="O1946" s="24">
        <f t="shared" si="334"/>
        <v>15691.525090867995</v>
      </c>
      <c r="P1946" s="24">
        <f t="shared" si="331"/>
        <v>15691.525090867995</v>
      </c>
      <c r="Q1946" s="24">
        <f t="shared" si="332"/>
        <v>0</v>
      </c>
      <c r="R1946" s="24">
        <f t="shared" si="335"/>
        <v>15691.525090867995</v>
      </c>
      <c r="S1946" s="24">
        <f t="shared" si="336"/>
        <v>0</v>
      </c>
      <c r="T1946" s="24" t="str">
        <f t="shared" si="337"/>
        <v>drain</v>
      </c>
      <c r="V1946" s="24">
        <f t="shared" si="340"/>
        <v>0</v>
      </c>
      <c r="W1946" s="24">
        <f t="shared" si="338"/>
        <v>0</v>
      </c>
      <c r="X1946" s="24">
        <f t="shared" si="341"/>
        <v>0</v>
      </c>
      <c r="Z1946" s="24">
        <f t="shared" si="339"/>
        <v>15691.525090867995</v>
      </c>
      <c r="AB1946" s="24">
        <f t="shared" si="333"/>
        <v>0</v>
      </c>
    </row>
    <row r="1947" x14ac:dyDescent="0.2">
      <c r="I1947" s="25">
        <v>1942</v>
      </c>
      <c r="J1947" s="29">
        <v>0</v>
      </c>
      <c r="L1947" s="25">
        <v>18978.949290847777</v>
      </c>
      <c r="N1947" s="25">
        <v>1942</v>
      </c>
      <c r="O1947" s="25">
        <f t="shared" si="334"/>
        <v>15088.264686223984</v>
      </c>
      <c r="P1947" s="25">
        <f t="shared" si="331"/>
        <v>15088.264686223984</v>
      </c>
      <c r="Q1947" s="25">
        <f t="shared" si="332"/>
        <v>0</v>
      </c>
      <c r="R1947" s="25">
        <f t="shared" si="335"/>
        <v>15088.264686223984</v>
      </c>
      <c r="S1947" s="25">
        <f t="shared" si="336"/>
        <v>0</v>
      </c>
      <c r="T1947" s="25" t="str">
        <f t="shared" si="337"/>
        <v>drain</v>
      </c>
      <c r="V1947" s="25">
        <f t="shared" si="340"/>
        <v>0</v>
      </c>
      <c r="W1947" s="25">
        <f t="shared" si="338"/>
        <v>0</v>
      </c>
      <c r="X1947" s="25">
        <f t="shared" si="341"/>
        <v>0</v>
      </c>
      <c r="Z1947" s="25">
        <f t="shared" si="339"/>
        <v>15088.264686223984</v>
      </c>
      <c r="AB1947" s="25">
        <f t="shared" si="333"/>
        <v>0</v>
      </c>
    </row>
    <row r="1948" x14ac:dyDescent="0.2">
      <c r="I1948" s="24">
        <v>1943</v>
      </c>
      <c r="J1948" s="28">
        <v>0</v>
      </c>
      <c r="L1948" s="24">
        <v>17970.969023275375</v>
      </c>
      <c r="N1948" s="24">
        <v>1943</v>
      </c>
      <c r="O1948" s="24">
        <f t="shared" si="334"/>
        <v>14286.920373503923</v>
      </c>
      <c r="P1948" s="24">
        <f t="shared" si="331"/>
        <v>14286.920373503923</v>
      </c>
      <c r="Q1948" s="24">
        <f t="shared" si="332"/>
        <v>0</v>
      </c>
      <c r="R1948" s="24">
        <f t="shared" si="335"/>
        <v>14286.920373503923</v>
      </c>
      <c r="S1948" s="24">
        <f t="shared" si="336"/>
        <v>0</v>
      </c>
      <c r="T1948" s="24" t="str">
        <f t="shared" si="337"/>
        <v>drain</v>
      </c>
      <c r="V1948" s="24">
        <f t="shared" si="340"/>
        <v>0</v>
      </c>
      <c r="W1948" s="24">
        <f t="shared" si="338"/>
        <v>0</v>
      </c>
      <c r="X1948" s="24">
        <f t="shared" si="341"/>
        <v>0</v>
      </c>
      <c r="Z1948" s="24">
        <f t="shared" si="339"/>
        <v>14286.920373503923</v>
      </c>
      <c r="AB1948" s="24">
        <f t="shared" si="333"/>
        <v>0</v>
      </c>
    </row>
    <row r="1949" x14ac:dyDescent="0.2">
      <c r="I1949" s="25">
        <v>1944</v>
      </c>
      <c r="J1949" s="29">
        <v>0</v>
      </c>
      <c r="L1949" s="25">
        <v>16659.626924991608</v>
      </c>
      <c r="N1949" s="25">
        <v>1944</v>
      </c>
      <c r="O1949" s="25">
        <f t="shared" si="334"/>
        <v>13244.403405368328</v>
      </c>
      <c r="P1949" s="25">
        <f t="shared" si="331"/>
        <v>13244.403405368328</v>
      </c>
      <c r="Q1949" s="25">
        <f t="shared" si="332"/>
        <v>0</v>
      </c>
      <c r="R1949" s="25">
        <f t="shared" si="335"/>
        <v>13244.403405368328</v>
      </c>
      <c r="S1949" s="25">
        <f t="shared" si="336"/>
        <v>0</v>
      </c>
      <c r="T1949" s="25" t="str">
        <f t="shared" si="337"/>
        <v>drain</v>
      </c>
      <c r="V1949" s="25">
        <f t="shared" si="340"/>
        <v>0</v>
      </c>
      <c r="W1949" s="25">
        <f t="shared" si="338"/>
        <v>0</v>
      </c>
      <c r="X1949" s="25">
        <f t="shared" si="341"/>
        <v>0</v>
      </c>
      <c r="Z1949" s="25">
        <f t="shared" si="339"/>
        <v>13244.403405368328</v>
      </c>
      <c r="AB1949" s="25">
        <f t="shared" si="333"/>
        <v>0</v>
      </c>
    </row>
    <row r="1950" x14ac:dyDescent="0.2">
      <c r="I1950" s="24">
        <v>1945</v>
      </c>
      <c r="J1950" s="28">
        <v>0</v>
      </c>
      <c r="L1950" s="24">
        <v>15377.997226333617</v>
      </c>
      <c r="N1950" s="24">
        <v>1945</v>
      </c>
      <c r="O1950" s="24">
        <f t="shared" si="334"/>
        <v>12225.507794935225</v>
      </c>
      <c r="P1950" s="24">
        <f t="shared" si="331"/>
        <v>12225.507794935225</v>
      </c>
      <c r="Q1950" s="24">
        <f t="shared" si="332"/>
        <v>0</v>
      </c>
      <c r="R1950" s="24">
        <f t="shared" si="335"/>
        <v>12225.507794935225</v>
      </c>
      <c r="S1950" s="24">
        <f t="shared" si="336"/>
        <v>0</v>
      </c>
      <c r="T1950" s="24" t="str">
        <f t="shared" si="337"/>
        <v>drain</v>
      </c>
      <c r="V1950" s="24">
        <f t="shared" si="340"/>
        <v>0</v>
      </c>
      <c r="W1950" s="24">
        <f t="shared" si="338"/>
        <v>0</v>
      </c>
      <c r="X1950" s="24">
        <f t="shared" si="341"/>
        <v>0</v>
      </c>
      <c r="Z1950" s="24">
        <f t="shared" si="339"/>
        <v>12225.507794935225</v>
      </c>
      <c r="AB1950" s="24">
        <f t="shared" si="333"/>
        <v>0</v>
      </c>
    </row>
    <row r="1951" x14ac:dyDescent="0.2">
      <c r="I1951" s="25">
        <v>1946</v>
      </c>
      <c r="J1951" s="29">
        <v>0</v>
      </c>
      <c r="L1951" s="25">
        <v>14127.210375976561</v>
      </c>
      <c r="N1951" s="25">
        <v>1946</v>
      </c>
      <c r="O1951" s="25">
        <f t="shared" si="334"/>
        <v>11231.132248901367</v>
      </c>
      <c r="P1951" s="25">
        <f t="shared" si="331"/>
        <v>11231.132248901367</v>
      </c>
      <c r="Q1951" s="25">
        <f t="shared" si="332"/>
        <v>0</v>
      </c>
      <c r="R1951" s="25">
        <f t="shared" si="335"/>
        <v>11231.132248901367</v>
      </c>
      <c r="S1951" s="25">
        <f t="shared" si="336"/>
        <v>0</v>
      </c>
      <c r="T1951" s="25" t="str">
        <f t="shared" si="337"/>
        <v>drain</v>
      </c>
      <c r="V1951" s="25">
        <f t="shared" si="340"/>
        <v>0</v>
      </c>
      <c r="W1951" s="25">
        <f t="shared" si="338"/>
        <v>0</v>
      </c>
      <c r="X1951" s="25">
        <f t="shared" si="341"/>
        <v>0</v>
      </c>
      <c r="Z1951" s="25">
        <f t="shared" si="339"/>
        <v>11231.132248901367</v>
      </c>
      <c r="AB1951" s="25">
        <f t="shared" si="333"/>
        <v>0</v>
      </c>
    </row>
    <row r="1952" x14ac:dyDescent="0.2">
      <c r="I1952" s="24">
        <v>1947</v>
      </c>
      <c r="J1952" s="28">
        <v>0</v>
      </c>
      <c r="L1952" s="24">
        <v>13711.844265127182</v>
      </c>
      <c r="N1952" s="24">
        <v>1947</v>
      </c>
      <c r="O1952" s="24">
        <f t="shared" si="334"/>
        <v>10900.91619077611</v>
      </c>
      <c r="P1952" s="24">
        <f t="shared" si="331"/>
        <v>10900.91619077611</v>
      </c>
      <c r="Q1952" s="24">
        <f t="shared" si="332"/>
        <v>0</v>
      </c>
      <c r="R1952" s="24">
        <f t="shared" si="335"/>
        <v>10900.91619077611</v>
      </c>
      <c r="S1952" s="24">
        <f t="shared" si="336"/>
        <v>0</v>
      </c>
      <c r="T1952" s="24" t="str">
        <f t="shared" si="337"/>
        <v>drain</v>
      </c>
      <c r="V1952" s="24">
        <f t="shared" si="340"/>
        <v>0</v>
      </c>
      <c r="W1952" s="24">
        <f t="shared" si="338"/>
        <v>0</v>
      </c>
      <c r="X1952" s="24">
        <f t="shared" si="341"/>
        <v>0</v>
      </c>
      <c r="Z1952" s="24">
        <f t="shared" si="339"/>
        <v>10900.91619077611</v>
      </c>
      <c r="AB1952" s="24">
        <f t="shared" si="333"/>
        <v>0</v>
      </c>
    </row>
    <row r="1953" x14ac:dyDescent="0.2">
      <c r="I1953" s="25">
        <v>1948</v>
      </c>
      <c r="J1953" s="29">
        <v>0</v>
      </c>
      <c r="L1953" s="25">
        <v>13233.910255825518</v>
      </c>
      <c r="N1953" s="25">
        <v>1948</v>
      </c>
      <c r="O1953" s="25">
        <f t="shared" si="334"/>
        <v>10520.958653381287</v>
      </c>
      <c r="P1953" s="25">
        <f t="shared" si="331"/>
        <v>10520.958653381287</v>
      </c>
      <c r="Q1953" s="25">
        <f t="shared" si="332"/>
        <v>0</v>
      </c>
      <c r="R1953" s="25">
        <f t="shared" si="335"/>
        <v>10520.958653381287</v>
      </c>
      <c r="S1953" s="25">
        <f t="shared" si="336"/>
        <v>0</v>
      </c>
      <c r="T1953" s="25" t="str">
        <f t="shared" si="337"/>
        <v>drain</v>
      </c>
      <c r="V1953" s="25">
        <f t="shared" si="340"/>
        <v>0</v>
      </c>
      <c r="W1953" s="25">
        <f t="shared" si="338"/>
        <v>0</v>
      </c>
      <c r="X1953" s="25">
        <f t="shared" si="341"/>
        <v>0</v>
      </c>
      <c r="Z1953" s="25">
        <f t="shared" si="339"/>
        <v>10520.958653381287</v>
      </c>
      <c r="AB1953" s="25">
        <f t="shared" si="333"/>
        <v>0</v>
      </c>
    </row>
    <row r="1954" x14ac:dyDescent="0.2">
      <c r="I1954" s="24">
        <v>1949</v>
      </c>
      <c r="J1954" s="28">
        <v>0</v>
      </c>
      <c r="L1954" s="24">
        <v>13272.726917624472</v>
      </c>
      <c r="N1954" s="24">
        <v>1949</v>
      </c>
      <c r="O1954" s="24">
        <f t="shared" si="334"/>
        <v>10551.817899511456</v>
      </c>
      <c r="P1954" s="24">
        <f t="shared" si="331"/>
        <v>10551.817899511456</v>
      </c>
      <c r="Q1954" s="24">
        <f t="shared" si="332"/>
        <v>0</v>
      </c>
      <c r="R1954" s="24">
        <f t="shared" si="335"/>
        <v>10551.817899511456</v>
      </c>
      <c r="S1954" s="24">
        <f t="shared" si="336"/>
        <v>0</v>
      </c>
      <c r="T1954" s="24" t="str">
        <f t="shared" si="337"/>
        <v>drain</v>
      </c>
      <c r="V1954" s="24">
        <f t="shared" si="340"/>
        <v>0</v>
      </c>
      <c r="W1954" s="24">
        <f t="shared" si="338"/>
        <v>0</v>
      </c>
      <c r="X1954" s="24">
        <f t="shared" si="341"/>
        <v>0</v>
      </c>
      <c r="Z1954" s="24">
        <f t="shared" si="339"/>
        <v>10551.817899511456</v>
      </c>
      <c r="AB1954" s="24">
        <f t="shared" si="333"/>
        <v>0</v>
      </c>
    </row>
    <row r="1955" x14ac:dyDescent="0.2">
      <c r="I1955" s="25">
        <v>1950</v>
      </c>
      <c r="J1955" s="29">
        <v>0</v>
      </c>
      <c r="L1955" s="25">
        <v>13581.016625380515</v>
      </c>
      <c r="N1955" s="25">
        <v>1950</v>
      </c>
      <c r="O1955" s="25">
        <f t="shared" si="334"/>
        <v>10796.90821717751</v>
      </c>
      <c r="P1955" s="25">
        <f t="shared" si="331"/>
        <v>10796.90821717751</v>
      </c>
      <c r="Q1955" s="25">
        <f t="shared" si="332"/>
        <v>0</v>
      </c>
      <c r="R1955" s="25">
        <f t="shared" si="335"/>
        <v>10796.90821717751</v>
      </c>
      <c r="S1955" s="25">
        <f t="shared" si="336"/>
        <v>0</v>
      </c>
      <c r="T1955" s="25" t="str">
        <f t="shared" si="337"/>
        <v>drain</v>
      </c>
      <c r="V1955" s="25">
        <f t="shared" si="340"/>
        <v>0</v>
      </c>
      <c r="W1955" s="25">
        <f t="shared" si="338"/>
        <v>0</v>
      </c>
      <c r="X1955" s="25">
        <f t="shared" si="341"/>
        <v>0</v>
      </c>
      <c r="Z1955" s="25">
        <f t="shared" si="339"/>
        <v>10796.90821717751</v>
      </c>
      <c r="AB1955" s="25">
        <f t="shared" si="333"/>
        <v>0</v>
      </c>
    </row>
    <row r="1956" x14ac:dyDescent="0.2">
      <c r="I1956" s="24">
        <v>1951</v>
      </c>
      <c r="J1956" s="28">
        <v>0</v>
      </c>
      <c r="L1956" s="24">
        <v>13591.94131116867</v>
      </c>
      <c r="N1956" s="24">
        <v>1951</v>
      </c>
      <c r="O1956" s="24">
        <f t="shared" si="334"/>
        <v>10805.593342379094</v>
      </c>
      <c r="P1956" s="24">
        <f t="shared" si="331"/>
        <v>10805.593342379094</v>
      </c>
      <c r="Q1956" s="24">
        <f t="shared" si="332"/>
        <v>0</v>
      </c>
      <c r="R1956" s="24">
        <f t="shared" si="335"/>
        <v>10805.593342379094</v>
      </c>
      <c r="S1956" s="24">
        <f t="shared" si="336"/>
        <v>0</v>
      </c>
      <c r="T1956" s="24" t="str">
        <f t="shared" si="337"/>
        <v>drain</v>
      </c>
      <c r="V1956" s="24">
        <f t="shared" si="340"/>
        <v>0</v>
      </c>
      <c r="W1956" s="24">
        <f t="shared" si="338"/>
        <v>0</v>
      </c>
      <c r="X1956" s="24">
        <f t="shared" si="341"/>
        <v>0</v>
      </c>
      <c r="Z1956" s="24">
        <f t="shared" si="339"/>
        <v>10805.593342379094</v>
      </c>
      <c r="AB1956" s="24">
        <f t="shared" si="333"/>
        <v>0</v>
      </c>
    </row>
    <row r="1957" x14ac:dyDescent="0.2">
      <c r="I1957" s="25">
        <v>1952</v>
      </c>
      <c r="J1957" s="29">
        <v>0.20860590599999998</v>
      </c>
      <c r="L1957" s="25">
        <v>14026.041541624068</v>
      </c>
      <c r="N1957" s="25">
        <v>1952</v>
      </c>
      <c r="O1957" s="25">
        <f t="shared" si="334"/>
        <v>11150.703025591136</v>
      </c>
      <c r="P1957" s="25">
        <f t="shared" si="331"/>
        <v>11150.703025591136</v>
      </c>
      <c r="Q1957" s="25">
        <f t="shared" si="332"/>
        <v>16688.472479999997</v>
      </c>
      <c r="R1957" s="25">
        <f t="shared" si="335"/>
        <v>0</v>
      </c>
      <c r="S1957" s="25">
        <f t="shared" si="336"/>
        <v>5537.7694544088608</v>
      </c>
      <c r="T1957" s="25" t="str">
        <f t="shared" si="337"/>
        <v>charge</v>
      </c>
      <c r="V1957" s="25">
        <f t="shared" si="340"/>
        <v>4000</v>
      </c>
      <c r="W1957" s="25">
        <f t="shared" si="338"/>
        <v>4000</v>
      </c>
      <c r="X1957" s="25">
        <f t="shared" si="341"/>
        <v>0</v>
      </c>
      <c r="Z1957" s="25">
        <f t="shared" si="339"/>
        <v>0</v>
      </c>
      <c r="AB1957" s="25">
        <f t="shared" si="333"/>
        <v>1537.7694544088608</v>
      </c>
    </row>
    <row r="1958" x14ac:dyDescent="0.2">
      <c r="I1958" s="24">
        <v>1953</v>
      </c>
      <c r="J1958" s="28">
        <v>0.41892937499999999</v>
      </c>
      <c r="L1958" s="24">
        <v>14672.889650464056</v>
      </c>
      <c r="N1958" s="24">
        <v>1953</v>
      </c>
      <c r="O1958" s="24">
        <f t="shared" si="334"/>
        <v>11664.947272118925</v>
      </c>
      <c r="P1958" s="24">
        <f t="shared" si="331"/>
        <v>11664.947272118925</v>
      </c>
      <c r="Q1958" s="24">
        <f t="shared" si="332"/>
        <v>33514.35</v>
      </c>
      <c r="R1958" s="24">
        <f t="shared" si="335"/>
        <v>0</v>
      </c>
      <c r="S1958" s="24">
        <f t="shared" si="336"/>
        <v>21849.402727881075</v>
      </c>
      <c r="T1958" s="24" t="str">
        <f t="shared" si="337"/>
        <v>charge</v>
      </c>
      <c r="V1958" s="24">
        <f t="shared" si="340"/>
        <v>0</v>
      </c>
      <c r="W1958" s="24">
        <f t="shared" si="338"/>
        <v>4000</v>
      </c>
      <c r="X1958" s="24">
        <f t="shared" si="341"/>
        <v>0</v>
      </c>
      <c r="Z1958" s="24">
        <f t="shared" si="339"/>
        <v>0</v>
      </c>
      <c r="AB1958" s="24">
        <f t="shared" si="333"/>
        <v>21849.402727881075</v>
      </c>
    </row>
    <row r="1959" x14ac:dyDescent="0.2">
      <c r="I1959" s="25">
        <v>1954</v>
      </c>
      <c r="J1959" s="29">
        <v>0.44491375</v>
      </c>
      <c r="L1959" s="25">
        <v>15696.213736248015</v>
      </c>
      <c r="N1959" s="25">
        <v>1954</v>
      </c>
      <c r="O1959" s="25">
        <f t="shared" si="334"/>
        <v>12478.489920317174</v>
      </c>
      <c r="P1959" s="25">
        <f t="shared" si="331"/>
        <v>12478.489920317174</v>
      </c>
      <c r="Q1959" s="25">
        <f t="shared" si="332"/>
        <v>35593.1</v>
      </c>
      <c r="R1959" s="25">
        <f t="shared" si="335"/>
        <v>0</v>
      </c>
      <c r="S1959" s="25">
        <f t="shared" si="336"/>
        <v>23114.610079682825</v>
      </c>
      <c r="T1959" s="25" t="str">
        <f t="shared" si="337"/>
        <v>charge</v>
      </c>
      <c r="V1959" s="25">
        <f t="shared" si="340"/>
        <v>0</v>
      </c>
      <c r="W1959" s="25">
        <f t="shared" si="338"/>
        <v>4000</v>
      </c>
      <c r="X1959" s="25">
        <f t="shared" si="341"/>
        <v>0</v>
      </c>
      <c r="Z1959" s="25">
        <f t="shared" si="339"/>
        <v>0</v>
      </c>
      <c r="AB1959" s="25">
        <f t="shared" si="333"/>
        <v>23114.610079682825</v>
      </c>
    </row>
    <row r="1960" x14ac:dyDescent="0.2">
      <c r="I1960" s="24">
        <v>1955</v>
      </c>
      <c r="J1960" s="28">
        <v>0.506796617</v>
      </c>
      <c r="L1960" s="24">
        <v>16607.2871065855</v>
      </c>
      <c r="N1960" s="24">
        <v>1955</v>
      </c>
      <c r="O1960" s="24">
        <f t="shared" si="334"/>
        <v>13202.793249735472</v>
      </c>
      <c r="P1960" s="24">
        <f t="shared" si="331"/>
        <v>13202.793249735472</v>
      </c>
      <c r="Q1960" s="24">
        <f t="shared" si="332"/>
        <v>40543.729359999998</v>
      </c>
      <c r="R1960" s="24">
        <f t="shared" si="335"/>
        <v>0</v>
      </c>
      <c r="S1960" s="24">
        <f t="shared" si="336"/>
        <v>27340.936110264527</v>
      </c>
      <c r="T1960" s="24" t="str">
        <f t="shared" si="337"/>
        <v>charge</v>
      </c>
      <c r="V1960" s="24">
        <f t="shared" si="340"/>
        <v>0</v>
      </c>
      <c r="W1960" s="24">
        <f t="shared" si="338"/>
        <v>4000</v>
      </c>
      <c r="X1960" s="24">
        <f t="shared" si="341"/>
        <v>0</v>
      </c>
      <c r="Z1960" s="24">
        <f t="shared" si="339"/>
        <v>0</v>
      </c>
      <c r="AB1960" s="24">
        <f t="shared" si="333"/>
        <v>27340.936110264527</v>
      </c>
    </row>
    <row r="1961" x14ac:dyDescent="0.2">
      <c r="I1961" s="25">
        <v>1956</v>
      </c>
      <c r="J1961" s="29">
        <v>0.46274718199999998</v>
      </c>
      <c r="L1961" s="25">
        <v>17349.82587263584</v>
      </c>
      <c r="N1961" s="25">
        <v>1956</v>
      </c>
      <c r="O1961" s="25">
        <f t="shared" si="334"/>
        <v>13793.111568745493</v>
      </c>
      <c r="P1961" s="25">
        <f t="shared" si="331"/>
        <v>13793.111568745493</v>
      </c>
      <c r="Q1961" s="25">
        <f t="shared" si="332"/>
        <v>37019.774559999998</v>
      </c>
      <c r="R1961" s="25">
        <f t="shared" si="335"/>
        <v>0</v>
      </c>
      <c r="S1961" s="25">
        <f t="shared" si="336"/>
        <v>23226.662991254503</v>
      </c>
      <c r="T1961" s="25" t="str">
        <f t="shared" si="337"/>
        <v>charge</v>
      </c>
      <c r="V1961" s="25">
        <f t="shared" si="340"/>
        <v>0</v>
      </c>
      <c r="W1961" s="25">
        <f t="shared" si="338"/>
        <v>4000</v>
      </c>
      <c r="X1961" s="25">
        <f t="shared" si="341"/>
        <v>0</v>
      </c>
      <c r="Z1961" s="25">
        <f t="shared" si="339"/>
        <v>0</v>
      </c>
      <c r="AB1961" s="25">
        <f t="shared" si="333"/>
        <v>23226.662991254503</v>
      </c>
    </row>
    <row r="1962" x14ac:dyDescent="0.2">
      <c r="I1962" s="24">
        <v>1957</v>
      </c>
      <c r="J1962" s="28">
        <v>0.56572656999999993</v>
      </c>
      <c r="L1962" s="24">
        <v>17640.259720730781</v>
      </c>
      <c r="N1962" s="24">
        <v>1957</v>
      </c>
      <c r="O1962" s="24">
        <f t="shared" si="334"/>
        <v>14024.006477980971</v>
      </c>
      <c r="P1962" s="24">
        <f t="shared" si="331"/>
        <v>14024.006477980971</v>
      </c>
      <c r="Q1962" s="24">
        <f t="shared" si="332"/>
        <v>45258.125599999992</v>
      </c>
      <c r="R1962" s="24">
        <f t="shared" si="335"/>
        <v>0</v>
      </c>
      <c r="S1962" s="24">
        <f t="shared" si="336"/>
        <v>31234.119122019023</v>
      </c>
      <c r="T1962" s="24" t="str">
        <f t="shared" si="337"/>
        <v>charge</v>
      </c>
      <c r="V1962" s="24">
        <f t="shared" si="340"/>
        <v>0</v>
      </c>
      <c r="W1962" s="24">
        <f t="shared" si="338"/>
        <v>4000</v>
      </c>
      <c r="X1962" s="24">
        <f t="shared" si="341"/>
        <v>0</v>
      </c>
      <c r="Z1962" s="24">
        <f t="shared" si="339"/>
        <v>0</v>
      </c>
      <c r="AB1962" s="24">
        <f t="shared" si="333"/>
        <v>31234.119122019023</v>
      </c>
    </row>
    <row r="1963" x14ac:dyDescent="0.2">
      <c r="I1963" s="25">
        <v>1958</v>
      </c>
      <c r="J1963" s="29">
        <v>0.42588189000000004</v>
      </c>
      <c r="L1963" s="25">
        <v>18006.826604068279</v>
      </c>
      <c r="N1963" s="25">
        <v>1958</v>
      </c>
      <c r="O1963" s="25">
        <f t="shared" si="334"/>
        <v>14315.427150234284</v>
      </c>
      <c r="P1963" s="25">
        <f t="shared" si="331"/>
        <v>14315.427150234284</v>
      </c>
      <c r="Q1963" s="25">
        <f t="shared" si="332"/>
        <v>34070.551200000002</v>
      </c>
      <c r="R1963" s="25">
        <f t="shared" si="335"/>
        <v>0</v>
      </c>
      <c r="S1963" s="25">
        <f t="shared" si="336"/>
        <v>19755.12404976572</v>
      </c>
      <c r="T1963" s="25" t="str">
        <f t="shared" si="337"/>
        <v>charge</v>
      </c>
      <c r="V1963" s="25">
        <f t="shared" si="340"/>
        <v>0</v>
      </c>
      <c r="W1963" s="25">
        <f t="shared" si="338"/>
        <v>4000</v>
      </c>
      <c r="X1963" s="25">
        <f t="shared" si="341"/>
        <v>0</v>
      </c>
      <c r="Z1963" s="25">
        <f t="shared" si="339"/>
        <v>0</v>
      </c>
      <c r="AB1963" s="25">
        <f t="shared" si="333"/>
        <v>19755.12404976572</v>
      </c>
    </row>
    <row r="1964" x14ac:dyDescent="0.2">
      <c r="I1964" s="24">
        <v>1959</v>
      </c>
      <c r="J1964" s="28">
        <v>0.63516860199999992</v>
      </c>
      <c r="L1964" s="24">
        <v>17817.643965649604</v>
      </c>
      <c r="N1964" s="24">
        <v>1959</v>
      </c>
      <c r="O1964" s="24">
        <f t="shared" si="334"/>
        <v>14165.026952691436</v>
      </c>
      <c r="P1964" s="24">
        <f t="shared" si="331"/>
        <v>14165.026952691436</v>
      </c>
      <c r="Q1964" s="24">
        <f t="shared" si="332"/>
        <v>50813.488159999994</v>
      </c>
      <c r="R1964" s="24">
        <f t="shared" si="335"/>
        <v>0</v>
      </c>
      <c r="S1964" s="24">
        <f t="shared" si="336"/>
        <v>36648.461207308559</v>
      </c>
      <c r="T1964" s="24" t="str">
        <f t="shared" si="337"/>
        <v>charge</v>
      </c>
      <c r="V1964" s="24">
        <f t="shared" si="340"/>
        <v>0</v>
      </c>
      <c r="W1964" s="24">
        <f t="shared" si="338"/>
        <v>4000</v>
      </c>
      <c r="X1964" s="24">
        <f t="shared" si="341"/>
        <v>0</v>
      </c>
      <c r="Z1964" s="24">
        <f t="shared" si="339"/>
        <v>0</v>
      </c>
      <c r="AB1964" s="24">
        <f t="shared" si="333"/>
        <v>36648.461207308559</v>
      </c>
    </row>
    <row r="1965" x14ac:dyDescent="0.2">
      <c r="I1965" s="25">
        <v>1960</v>
      </c>
      <c r="J1965" s="29">
        <v>0.60013538199999994</v>
      </c>
      <c r="L1965" s="25">
        <v>17691.115831351279</v>
      </c>
      <c r="N1965" s="25">
        <v>1960</v>
      </c>
      <c r="O1965" s="25">
        <f t="shared" si="334"/>
        <v>14064.437085924268</v>
      </c>
      <c r="P1965" s="25">
        <f t="shared" si="331"/>
        <v>14064.437085924268</v>
      </c>
      <c r="Q1965" s="25">
        <f t="shared" si="332"/>
        <v>48010.830559999995</v>
      </c>
      <c r="R1965" s="25">
        <f t="shared" si="335"/>
        <v>0</v>
      </c>
      <c r="S1965" s="25">
        <f t="shared" si="336"/>
        <v>33946.393474075725</v>
      </c>
      <c r="T1965" s="25" t="str">
        <f t="shared" si="337"/>
        <v>charge</v>
      </c>
      <c r="V1965" s="25">
        <f t="shared" si="340"/>
        <v>0</v>
      </c>
      <c r="W1965" s="25">
        <f t="shared" si="338"/>
        <v>4000</v>
      </c>
      <c r="X1965" s="25">
        <f t="shared" si="341"/>
        <v>0</v>
      </c>
      <c r="Z1965" s="25">
        <f t="shared" si="339"/>
        <v>0</v>
      </c>
      <c r="AB1965" s="25">
        <f t="shared" si="333"/>
        <v>33946.393474075725</v>
      </c>
    </row>
    <row r="1966" x14ac:dyDescent="0.2">
      <c r="I1966" s="24">
        <v>1961</v>
      </c>
      <c r="J1966" s="28">
        <v>0.477487573</v>
      </c>
      <c r="L1966" s="24">
        <v>17512.30966761112</v>
      </c>
      <c r="N1966" s="24">
        <v>1961</v>
      </c>
      <c r="O1966" s="24">
        <f t="shared" si="334"/>
        <v>13922.286185750841</v>
      </c>
      <c r="P1966" s="24">
        <f t="shared" si="331"/>
        <v>13922.286185750841</v>
      </c>
      <c r="Q1966" s="24">
        <f t="shared" si="332"/>
        <v>38199.005839999998</v>
      </c>
      <c r="R1966" s="24">
        <f t="shared" si="335"/>
        <v>0</v>
      </c>
      <c r="S1966" s="24">
        <f t="shared" si="336"/>
        <v>24276.719654249158</v>
      </c>
      <c r="T1966" s="24" t="str">
        <f t="shared" si="337"/>
        <v>charge</v>
      </c>
      <c r="V1966" s="24">
        <f t="shared" si="340"/>
        <v>0</v>
      </c>
      <c r="W1966" s="24">
        <f t="shared" si="338"/>
        <v>4000</v>
      </c>
      <c r="X1966" s="24">
        <f t="shared" si="341"/>
        <v>0</v>
      </c>
      <c r="Z1966" s="24">
        <f t="shared" si="339"/>
        <v>0</v>
      </c>
      <c r="AB1966" s="24">
        <f t="shared" si="333"/>
        <v>24276.719654249158</v>
      </c>
    </row>
    <row r="1967" x14ac:dyDescent="0.2">
      <c r="I1967" s="25">
        <v>1962</v>
      </c>
      <c r="J1967" s="29">
        <v>0.21626052700000001</v>
      </c>
      <c r="L1967" s="25">
        <v>17577.411020255087</v>
      </c>
      <c r="N1967" s="25">
        <v>1962</v>
      </c>
      <c r="O1967" s="25">
        <f t="shared" si="334"/>
        <v>13974.041761102795</v>
      </c>
      <c r="P1967" s="25">
        <f t="shared" si="331"/>
        <v>13974.041761102795</v>
      </c>
      <c r="Q1967" s="25">
        <f t="shared" si="332"/>
        <v>17300.84216</v>
      </c>
      <c r="R1967" s="25">
        <f t="shared" si="335"/>
        <v>0</v>
      </c>
      <c r="S1967" s="25">
        <f t="shared" si="336"/>
        <v>3326.800398897205</v>
      </c>
      <c r="T1967" s="25" t="str">
        <f t="shared" si="337"/>
        <v>charge</v>
      </c>
      <c r="V1967" s="25">
        <f t="shared" si="340"/>
        <v>0</v>
      </c>
      <c r="W1967" s="25">
        <f t="shared" si="338"/>
        <v>4000</v>
      </c>
      <c r="X1967" s="25">
        <f t="shared" si="341"/>
        <v>0</v>
      </c>
      <c r="Z1967" s="25">
        <f t="shared" si="339"/>
        <v>0</v>
      </c>
      <c r="AB1967" s="25">
        <f t="shared" si="333"/>
        <v>3326.800398897205</v>
      </c>
    </row>
    <row r="1968" x14ac:dyDescent="0.2">
      <c r="I1968" s="24">
        <v>1963</v>
      </c>
      <c r="J1968" s="28">
        <v>0</v>
      </c>
      <c r="L1968" s="24">
        <v>18712.797008132933</v>
      </c>
      <c r="N1968" s="24">
        <v>1963</v>
      </c>
      <c r="O1968" s="24">
        <f t="shared" si="334"/>
        <v>14876.673621465683</v>
      </c>
      <c r="P1968" s="24">
        <f t="shared" si="331"/>
        <v>14876.673621465683</v>
      </c>
      <c r="Q1968" s="24">
        <f t="shared" si="332"/>
        <v>0</v>
      </c>
      <c r="R1968" s="24">
        <f t="shared" si="335"/>
        <v>14876.673621465683</v>
      </c>
      <c r="S1968" s="24">
        <f t="shared" si="336"/>
        <v>0</v>
      </c>
      <c r="T1968" s="24" t="str">
        <f t="shared" si="337"/>
        <v>drain</v>
      </c>
      <c r="V1968" s="24">
        <f t="shared" si="340"/>
        <v>0</v>
      </c>
      <c r="W1968" s="24">
        <f t="shared" si="338"/>
        <v>0</v>
      </c>
      <c r="X1968" s="24">
        <f t="shared" si="341"/>
        <v>4000</v>
      </c>
      <c r="Z1968" s="24">
        <f t="shared" si="339"/>
        <v>10876.673621465683</v>
      </c>
      <c r="AB1968" s="24">
        <f t="shared" si="333"/>
        <v>0</v>
      </c>
    </row>
    <row r="1969" x14ac:dyDescent="0.2">
      <c r="I1969" s="25">
        <v>1964</v>
      </c>
      <c r="J1969" s="29">
        <v>0</v>
      </c>
      <c r="L1969" s="25">
        <v>19091.396015262602</v>
      </c>
      <c r="N1969" s="25">
        <v>1964</v>
      </c>
      <c r="O1969" s="25">
        <f t="shared" si="334"/>
        <v>15177.65983213377</v>
      </c>
      <c r="P1969" s="25">
        <f t="shared" si="331"/>
        <v>15177.65983213377</v>
      </c>
      <c r="Q1969" s="25">
        <f t="shared" si="332"/>
        <v>0</v>
      </c>
      <c r="R1969" s="25">
        <f t="shared" si="335"/>
        <v>15177.65983213377</v>
      </c>
      <c r="S1969" s="25">
        <f t="shared" si="336"/>
        <v>0</v>
      </c>
      <c r="T1969" s="25" t="str">
        <f t="shared" si="337"/>
        <v>drain</v>
      </c>
      <c r="V1969" s="25">
        <f t="shared" si="340"/>
        <v>0</v>
      </c>
      <c r="W1969" s="25">
        <f t="shared" si="338"/>
        <v>0</v>
      </c>
      <c r="X1969" s="25">
        <f t="shared" si="341"/>
        <v>0</v>
      </c>
      <c r="Z1969" s="25">
        <f t="shared" si="339"/>
        <v>15177.65983213377</v>
      </c>
      <c r="AB1969" s="25">
        <f t="shared" si="333"/>
        <v>0</v>
      </c>
    </row>
    <row r="1970" x14ac:dyDescent="0.2">
      <c r="I1970" s="24">
        <v>1965</v>
      </c>
      <c r="J1970" s="28">
        <v>0</v>
      </c>
      <c r="L1970" s="24">
        <v>18805.261728549001</v>
      </c>
      <c r="N1970" s="24">
        <v>1965</v>
      </c>
      <c r="O1970" s="24">
        <f t="shared" si="334"/>
        <v>14950.183074196457</v>
      </c>
      <c r="P1970" s="24">
        <f t="shared" si="331"/>
        <v>14950.183074196457</v>
      </c>
      <c r="Q1970" s="24">
        <f t="shared" si="332"/>
        <v>0</v>
      </c>
      <c r="R1970" s="24">
        <f t="shared" si="335"/>
        <v>14950.183074196457</v>
      </c>
      <c r="S1970" s="24">
        <f t="shared" si="336"/>
        <v>0</v>
      </c>
      <c r="T1970" s="24" t="str">
        <f t="shared" si="337"/>
        <v>drain</v>
      </c>
      <c r="V1970" s="24">
        <f t="shared" si="340"/>
        <v>0</v>
      </c>
      <c r="W1970" s="24">
        <f t="shared" si="338"/>
        <v>0</v>
      </c>
      <c r="X1970" s="24">
        <f t="shared" si="341"/>
        <v>0</v>
      </c>
      <c r="Z1970" s="24">
        <f t="shared" si="339"/>
        <v>14950.183074196457</v>
      </c>
      <c r="AB1970" s="24">
        <f t="shared" si="333"/>
        <v>0</v>
      </c>
    </row>
    <row r="1971" x14ac:dyDescent="0.2">
      <c r="I1971" s="25">
        <v>1966</v>
      </c>
      <c r="J1971" s="29">
        <v>0</v>
      </c>
      <c r="L1971" s="25">
        <v>18178.676326751709</v>
      </c>
      <c r="N1971" s="25">
        <v>1966</v>
      </c>
      <c r="O1971" s="25">
        <f t="shared" si="334"/>
        <v>14452.047679767609</v>
      </c>
      <c r="P1971" s="25">
        <f t="shared" si="331"/>
        <v>14452.047679767609</v>
      </c>
      <c r="Q1971" s="25">
        <f t="shared" si="332"/>
        <v>0</v>
      </c>
      <c r="R1971" s="25">
        <f t="shared" si="335"/>
        <v>14452.047679767609</v>
      </c>
      <c r="S1971" s="25">
        <f t="shared" si="336"/>
        <v>0</v>
      </c>
      <c r="T1971" s="25" t="str">
        <f t="shared" si="337"/>
        <v>drain</v>
      </c>
      <c r="V1971" s="25">
        <f t="shared" si="340"/>
        <v>0</v>
      </c>
      <c r="W1971" s="25">
        <f t="shared" si="338"/>
        <v>0</v>
      </c>
      <c r="X1971" s="25">
        <f t="shared" si="341"/>
        <v>0</v>
      </c>
      <c r="Z1971" s="25">
        <f t="shared" si="339"/>
        <v>14452.047679767609</v>
      </c>
      <c r="AB1971" s="25">
        <f t="shared" si="333"/>
        <v>0</v>
      </c>
    </row>
    <row r="1972" x14ac:dyDescent="0.2">
      <c r="I1972" s="24">
        <v>1967</v>
      </c>
      <c r="J1972" s="28">
        <v>0</v>
      </c>
      <c r="L1972" s="24">
        <v>17355.639119148254</v>
      </c>
      <c r="N1972" s="24">
        <v>1967</v>
      </c>
      <c r="O1972" s="24">
        <f t="shared" si="334"/>
        <v>13797.733099722864</v>
      </c>
      <c r="P1972" s="24">
        <f t="shared" si="331"/>
        <v>13797.733099722864</v>
      </c>
      <c r="Q1972" s="24">
        <f t="shared" si="332"/>
        <v>0</v>
      </c>
      <c r="R1972" s="24">
        <f t="shared" si="335"/>
        <v>13797.733099722864</v>
      </c>
      <c r="S1972" s="24">
        <f t="shared" si="336"/>
        <v>0</v>
      </c>
      <c r="T1972" s="24" t="str">
        <f t="shared" si="337"/>
        <v>drain</v>
      </c>
      <c r="V1972" s="24">
        <f t="shared" si="340"/>
        <v>0</v>
      </c>
      <c r="W1972" s="24">
        <f t="shared" si="338"/>
        <v>0</v>
      </c>
      <c r="X1972" s="24">
        <f t="shared" si="341"/>
        <v>0</v>
      </c>
      <c r="Z1972" s="24">
        <f t="shared" si="339"/>
        <v>13797.733099722864</v>
      </c>
      <c r="AB1972" s="24">
        <f t="shared" si="333"/>
        <v>0</v>
      </c>
    </row>
    <row r="1973" x14ac:dyDescent="0.2">
      <c r="I1973" s="25">
        <v>1968</v>
      </c>
      <c r="J1973" s="29">
        <v>0</v>
      </c>
      <c r="L1973" s="25">
        <v>16198.117756175994</v>
      </c>
      <c r="N1973" s="25">
        <v>1968</v>
      </c>
      <c r="O1973" s="25">
        <f t="shared" si="334"/>
        <v>12877.503616159916</v>
      </c>
      <c r="P1973" s="25">
        <f t="shared" si="331"/>
        <v>12877.503616159916</v>
      </c>
      <c r="Q1973" s="25">
        <f t="shared" si="332"/>
        <v>0</v>
      </c>
      <c r="R1973" s="25">
        <f t="shared" si="335"/>
        <v>12877.503616159916</v>
      </c>
      <c r="S1973" s="25">
        <f t="shared" si="336"/>
        <v>0</v>
      </c>
      <c r="T1973" s="25" t="str">
        <f t="shared" si="337"/>
        <v>drain</v>
      </c>
      <c r="V1973" s="25">
        <f t="shared" si="340"/>
        <v>0</v>
      </c>
      <c r="W1973" s="25">
        <f t="shared" si="338"/>
        <v>0</v>
      </c>
      <c r="X1973" s="25">
        <f t="shared" si="341"/>
        <v>0</v>
      </c>
      <c r="Z1973" s="25">
        <f t="shared" si="339"/>
        <v>12877.503616159916</v>
      </c>
      <c r="AB1973" s="25">
        <f t="shared" si="333"/>
        <v>0</v>
      </c>
    </row>
    <row r="1974" x14ac:dyDescent="0.2">
      <c r="I1974" s="24">
        <v>1969</v>
      </c>
      <c r="J1974" s="28">
        <v>0</v>
      </c>
      <c r="L1974" s="24">
        <v>14890.857767677306</v>
      </c>
      <c r="N1974" s="24">
        <v>1969</v>
      </c>
      <c r="O1974" s="24">
        <f t="shared" si="334"/>
        <v>11838.231925303458</v>
      </c>
      <c r="P1974" s="24">
        <f t="shared" si="331"/>
        <v>11838.231925303458</v>
      </c>
      <c r="Q1974" s="24">
        <f t="shared" si="332"/>
        <v>0</v>
      </c>
      <c r="R1974" s="24">
        <f t="shared" si="335"/>
        <v>11838.231925303458</v>
      </c>
      <c r="S1974" s="24">
        <f t="shared" si="336"/>
        <v>0</v>
      </c>
      <c r="T1974" s="24" t="str">
        <f t="shared" si="337"/>
        <v>drain</v>
      </c>
      <c r="V1974" s="24">
        <f t="shared" si="340"/>
        <v>0</v>
      </c>
      <c r="W1974" s="24">
        <f t="shared" si="338"/>
        <v>0</v>
      </c>
      <c r="X1974" s="24">
        <f t="shared" si="341"/>
        <v>0</v>
      </c>
      <c r="Z1974" s="24">
        <f t="shared" si="339"/>
        <v>11838.231925303458</v>
      </c>
      <c r="AB1974" s="24">
        <f t="shared" si="333"/>
        <v>0</v>
      </c>
    </row>
    <row r="1975" x14ac:dyDescent="0.2">
      <c r="I1975" s="25">
        <v>1970</v>
      </c>
      <c r="J1975" s="29">
        <v>0</v>
      </c>
      <c r="L1975" s="25">
        <v>14113.461362743377</v>
      </c>
      <c r="N1975" s="25">
        <v>1970</v>
      </c>
      <c r="O1975" s="25">
        <f t="shared" si="334"/>
        <v>11220.201783380986</v>
      </c>
      <c r="P1975" s="25">
        <f t="shared" si="331"/>
        <v>11220.201783380986</v>
      </c>
      <c r="Q1975" s="25">
        <f t="shared" si="332"/>
        <v>0</v>
      </c>
      <c r="R1975" s="25">
        <f t="shared" si="335"/>
        <v>11220.201783380986</v>
      </c>
      <c r="S1975" s="25">
        <f t="shared" si="336"/>
        <v>0</v>
      </c>
      <c r="T1975" s="25" t="str">
        <f t="shared" si="337"/>
        <v>drain</v>
      </c>
      <c r="V1975" s="25">
        <f t="shared" si="340"/>
        <v>0</v>
      </c>
      <c r="W1975" s="25">
        <f t="shared" si="338"/>
        <v>0</v>
      </c>
      <c r="X1975" s="25">
        <f t="shared" si="341"/>
        <v>0</v>
      </c>
      <c r="Z1975" s="25">
        <f t="shared" si="339"/>
        <v>11220.201783380986</v>
      </c>
      <c r="AB1975" s="25">
        <f t="shared" si="333"/>
        <v>0</v>
      </c>
    </row>
    <row r="1976" x14ac:dyDescent="0.2">
      <c r="I1976" s="24">
        <v>1971</v>
      </c>
      <c r="J1976" s="28">
        <v>0</v>
      </c>
      <c r="L1976" s="24">
        <v>13348.860593628882</v>
      </c>
      <c r="N1976" s="24">
        <v>1971</v>
      </c>
      <c r="O1976" s="24">
        <f t="shared" si="334"/>
        <v>10612.344171934961</v>
      </c>
      <c r="P1976" s="24">
        <f t="shared" si="331"/>
        <v>10612.344171934961</v>
      </c>
      <c r="Q1976" s="24">
        <f t="shared" si="332"/>
        <v>0</v>
      </c>
      <c r="R1976" s="24">
        <f t="shared" si="335"/>
        <v>10612.344171934961</v>
      </c>
      <c r="S1976" s="24">
        <f t="shared" si="336"/>
        <v>0</v>
      </c>
      <c r="T1976" s="24" t="str">
        <f t="shared" si="337"/>
        <v>drain</v>
      </c>
      <c r="V1976" s="24">
        <f t="shared" si="340"/>
        <v>0</v>
      </c>
      <c r="W1976" s="24">
        <f t="shared" si="338"/>
        <v>0</v>
      </c>
      <c r="X1976" s="24">
        <f t="shared" si="341"/>
        <v>0</v>
      </c>
      <c r="Z1976" s="24">
        <f t="shared" si="339"/>
        <v>10612.344171934961</v>
      </c>
      <c r="AB1976" s="24">
        <f t="shared" si="333"/>
        <v>0</v>
      </c>
    </row>
    <row r="1977" x14ac:dyDescent="0.2">
      <c r="I1977" s="25">
        <v>1972</v>
      </c>
      <c r="J1977" s="29">
        <v>0</v>
      </c>
      <c r="L1977" s="25">
        <v>12971.161218333244</v>
      </c>
      <c r="N1977" s="25">
        <v>1972</v>
      </c>
      <c r="O1977" s="25">
        <f t="shared" si="334"/>
        <v>10312.073168574929</v>
      </c>
      <c r="P1977" s="25">
        <f t="shared" si="331"/>
        <v>10312.073168574929</v>
      </c>
      <c r="Q1977" s="25">
        <f t="shared" si="332"/>
        <v>0</v>
      </c>
      <c r="R1977" s="25">
        <f t="shared" si="335"/>
        <v>10312.073168574929</v>
      </c>
      <c r="S1977" s="25">
        <f t="shared" si="336"/>
        <v>0</v>
      </c>
      <c r="T1977" s="25" t="str">
        <f t="shared" si="337"/>
        <v>drain</v>
      </c>
      <c r="V1977" s="25">
        <f t="shared" si="340"/>
        <v>0</v>
      </c>
      <c r="W1977" s="25">
        <f t="shared" si="338"/>
        <v>0</v>
      </c>
      <c r="X1977" s="25">
        <f t="shared" si="341"/>
        <v>0</v>
      </c>
      <c r="Z1977" s="25">
        <f t="shared" si="339"/>
        <v>10312.073168574929</v>
      </c>
      <c r="AB1977" s="25">
        <f t="shared" si="333"/>
        <v>0</v>
      </c>
    </row>
    <row r="1978" x14ac:dyDescent="0.2">
      <c r="I1978" s="24">
        <v>1973</v>
      </c>
      <c r="J1978" s="28">
        <v>0</v>
      </c>
      <c r="L1978" s="24">
        <v>12981.285216116905</v>
      </c>
      <c r="N1978" s="24">
        <v>1973</v>
      </c>
      <c r="O1978" s="24">
        <f t="shared" si="334"/>
        <v>10320.12174681294</v>
      </c>
      <c r="P1978" s="24">
        <f t="shared" si="331"/>
        <v>10320.12174681294</v>
      </c>
      <c r="Q1978" s="24">
        <f t="shared" si="332"/>
        <v>0</v>
      </c>
      <c r="R1978" s="24">
        <f t="shared" si="335"/>
        <v>10320.12174681294</v>
      </c>
      <c r="S1978" s="24">
        <f t="shared" si="336"/>
        <v>0</v>
      </c>
      <c r="T1978" s="24" t="str">
        <f t="shared" si="337"/>
        <v>drain</v>
      </c>
      <c r="V1978" s="24">
        <f t="shared" si="340"/>
        <v>0</v>
      </c>
      <c r="W1978" s="24">
        <f t="shared" si="338"/>
        <v>0</v>
      </c>
      <c r="X1978" s="24">
        <f t="shared" si="341"/>
        <v>0</v>
      </c>
      <c r="Z1978" s="24">
        <f t="shared" si="339"/>
        <v>10320.12174681294</v>
      </c>
      <c r="AB1978" s="24">
        <f t="shared" si="333"/>
        <v>0</v>
      </c>
    </row>
    <row r="1979" x14ac:dyDescent="0.2">
      <c r="I1979" s="25">
        <v>1974</v>
      </c>
      <c r="J1979" s="29">
        <v>0</v>
      </c>
      <c r="L1979" s="25">
        <v>13537.421196508407</v>
      </c>
      <c r="N1979" s="25">
        <v>1974</v>
      </c>
      <c r="O1979" s="25">
        <f t="shared" si="334"/>
        <v>10762.249851224184</v>
      </c>
      <c r="P1979" s="25">
        <f t="shared" si="331"/>
        <v>10762.249851224184</v>
      </c>
      <c r="Q1979" s="25">
        <f t="shared" si="332"/>
        <v>0</v>
      </c>
      <c r="R1979" s="25">
        <f t="shared" si="335"/>
        <v>10762.249851224184</v>
      </c>
      <c r="S1979" s="25">
        <f t="shared" si="336"/>
        <v>0</v>
      </c>
      <c r="T1979" s="25" t="str">
        <f t="shared" si="337"/>
        <v>drain</v>
      </c>
      <c r="V1979" s="25">
        <f t="shared" si="340"/>
        <v>0</v>
      </c>
      <c r="W1979" s="25">
        <f t="shared" si="338"/>
        <v>0</v>
      </c>
      <c r="X1979" s="25">
        <f t="shared" si="341"/>
        <v>0</v>
      </c>
      <c r="Z1979" s="25">
        <f t="shared" si="339"/>
        <v>10762.249851224184</v>
      </c>
      <c r="AB1979" s="25">
        <f t="shared" si="333"/>
        <v>0</v>
      </c>
    </row>
    <row r="1980" x14ac:dyDescent="0.2">
      <c r="I1980" s="24">
        <v>1975</v>
      </c>
      <c r="J1980" s="28">
        <v>0</v>
      </c>
      <c r="L1980" s="24">
        <v>13452.83496851921</v>
      </c>
      <c r="N1980" s="24">
        <v>1975</v>
      </c>
      <c r="O1980" s="24">
        <f t="shared" si="334"/>
        <v>10695.003799972772</v>
      </c>
      <c r="P1980" s="24">
        <f t="shared" si="331"/>
        <v>10695.003799972772</v>
      </c>
      <c r="Q1980" s="24">
        <f t="shared" si="332"/>
        <v>0</v>
      </c>
      <c r="R1980" s="24">
        <f t="shared" si="335"/>
        <v>10695.003799972772</v>
      </c>
      <c r="S1980" s="24">
        <f t="shared" si="336"/>
        <v>0</v>
      </c>
      <c r="T1980" s="24" t="str">
        <f t="shared" si="337"/>
        <v>drain</v>
      </c>
      <c r="V1980" s="24">
        <f t="shared" si="340"/>
        <v>0</v>
      </c>
      <c r="W1980" s="24">
        <f t="shared" si="338"/>
        <v>0</v>
      </c>
      <c r="X1980" s="24">
        <f t="shared" si="341"/>
        <v>0</v>
      </c>
      <c r="Z1980" s="24">
        <f t="shared" si="339"/>
        <v>10695.003799972772</v>
      </c>
      <c r="AB1980" s="24">
        <f t="shared" si="333"/>
        <v>0</v>
      </c>
    </row>
    <row r="1981" x14ac:dyDescent="0.2">
      <c r="I1981" s="25">
        <v>1976</v>
      </c>
      <c r="J1981" s="29">
        <v>0.39117282799999997</v>
      </c>
      <c r="L1981" s="25">
        <v>14717.894214725493</v>
      </c>
      <c r="N1981" s="25">
        <v>1976</v>
      </c>
      <c r="O1981" s="25">
        <f t="shared" si="334"/>
        <v>11700.725900706768</v>
      </c>
      <c r="P1981" s="25">
        <f t="shared" si="331"/>
        <v>11700.725900706768</v>
      </c>
      <c r="Q1981" s="25">
        <f t="shared" si="332"/>
        <v>31293.826239999999</v>
      </c>
      <c r="R1981" s="25">
        <f t="shared" si="335"/>
        <v>0</v>
      </c>
      <c r="S1981" s="25">
        <f t="shared" si="336"/>
        <v>19593.100339293233</v>
      </c>
      <c r="T1981" s="25" t="str">
        <f t="shared" si="337"/>
        <v>charge</v>
      </c>
      <c r="V1981" s="25">
        <f t="shared" si="340"/>
        <v>4000</v>
      </c>
      <c r="W1981" s="25">
        <f t="shared" si="338"/>
        <v>4000</v>
      </c>
      <c r="X1981" s="25">
        <f t="shared" si="341"/>
        <v>0</v>
      </c>
      <c r="Z1981" s="25">
        <f t="shared" si="339"/>
        <v>0</v>
      </c>
      <c r="AB1981" s="25">
        <f t="shared" si="333"/>
        <v>15593.100339293233</v>
      </c>
    </row>
    <row r="1982" x14ac:dyDescent="0.2">
      <c r="I1982" s="24">
        <v>1977</v>
      </c>
      <c r="J1982" s="28">
        <v>0.61705463100000002</v>
      </c>
      <c r="L1982" s="24">
        <v>16304.848472499847</v>
      </c>
      <c r="N1982" s="24">
        <v>1977</v>
      </c>
      <c r="O1982" s="24">
        <f t="shared" si="334"/>
        <v>12962.35453563738</v>
      </c>
      <c r="P1982" s="24">
        <f t="shared" si="331"/>
        <v>12962.35453563738</v>
      </c>
      <c r="Q1982" s="24">
        <f t="shared" si="332"/>
        <v>49364.370480000005</v>
      </c>
      <c r="R1982" s="24">
        <f t="shared" si="335"/>
        <v>0</v>
      </c>
      <c r="S1982" s="24">
        <f t="shared" si="336"/>
        <v>36402.015944362625</v>
      </c>
      <c r="T1982" s="24" t="str">
        <f t="shared" si="337"/>
        <v>charge</v>
      </c>
      <c r="V1982" s="24">
        <f t="shared" si="340"/>
        <v>0</v>
      </c>
      <c r="W1982" s="24">
        <f t="shared" si="338"/>
        <v>4000</v>
      </c>
      <c r="X1982" s="24">
        <f t="shared" si="341"/>
        <v>0</v>
      </c>
      <c r="Z1982" s="24">
        <f t="shared" si="339"/>
        <v>0</v>
      </c>
      <c r="AB1982" s="24">
        <f t="shared" si="333"/>
        <v>36402.015944362625</v>
      </c>
    </row>
    <row r="1983" x14ac:dyDescent="0.2">
      <c r="I1983" s="25">
        <v>1978</v>
      </c>
      <c r="J1983" s="29">
        <v>0.70831396099999999</v>
      </c>
      <c r="L1983" s="25">
        <v>16939.759597110748</v>
      </c>
      <c r="N1983" s="25">
        <v>1978</v>
      </c>
      <c r="O1983" s="25">
        <f t="shared" si="334"/>
        <v>13467.108879703044</v>
      </c>
      <c r="P1983" s="25">
        <f t="shared" si="331"/>
        <v>13467.108879703044</v>
      </c>
      <c r="Q1983" s="25">
        <f t="shared" si="332"/>
        <v>56665.116880000001</v>
      </c>
      <c r="R1983" s="25">
        <f t="shared" si="335"/>
        <v>0</v>
      </c>
      <c r="S1983" s="25">
        <f t="shared" si="336"/>
        <v>43198.008000296955</v>
      </c>
      <c r="T1983" s="25" t="str">
        <f t="shared" si="337"/>
        <v>charge</v>
      </c>
      <c r="V1983" s="25">
        <f t="shared" si="340"/>
        <v>0</v>
      </c>
      <c r="W1983" s="25">
        <f t="shared" si="338"/>
        <v>4000</v>
      </c>
      <c r="X1983" s="25">
        <f t="shared" si="341"/>
        <v>0</v>
      </c>
      <c r="Z1983" s="25">
        <f t="shared" si="339"/>
        <v>0</v>
      </c>
      <c r="AB1983" s="25">
        <f t="shared" si="333"/>
        <v>43198.008000296955</v>
      </c>
    </row>
    <row r="1984" x14ac:dyDescent="0.2">
      <c r="I1984" s="24">
        <v>1979</v>
      </c>
      <c r="J1984" s="28">
        <v>0.75108682100000002</v>
      </c>
      <c r="L1984" s="24">
        <v>17759.896400165555</v>
      </c>
      <c r="N1984" s="24">
        <v>1979</v>
      </c>
      <c r="O1984" s="24">
        <f t="shared" si="334"/>
        <v>14119.117638131616</v>
      </c>
      <c r="P1984" s="24">
        <f t="shared" si="331"/>
        <v>14119.117638131616</v>
      </c>
      <c r="Q1984" s="24">
        <f t="shared" si="332"/>
        <v>60086.945680000004</v>
      </c>
      <c r="R1984" s="24">
        <f t="shared" si="335"/>
        <v>0</v>
      </c>
      <c r="S1984" s="24">
        <f t="shared" si="336"/>
        <v>45967.828041868386</v>
      </c>
      <c r="T1984" s="24" t="str">
        <f t="shared" si="337"/>
        <v>charge</v>
      </c>
      <c r="V1984" s="24">
        <f t="shared" si="340"/>
        <v>0</v>
      </c>
      <c r="W1984" s="24">
        <f t="shared" si="338"/>
        <v>4000</v>
      </c>
      <c r="X1984" s="24">
        <f t="shared" si="341"/>
        <v>0</v>
      </c>
      <c r="Z1984" s="24">
        <f t="shared" si="339"/>
        <v>0</v>
      </c>
      <c r="AB1984" s="24">
        <f t="shared" si="333"/>
        <v>45967.828041868386</v>
      </c>
    </row>
    <row r="1985" x14ac:dyDescent="0.2">
      <c r="I1985" s="25">
        <v>1980</v>
      </c>
      <c r="J1985" s="29">
        <v>0.758200239</v>
      </c>
      <c r="L1985" s="25">
        <v>18086.605105400085</v>
      </c>
      <c r="N1985" s="25">
        <v>1980</v>
      </c>
      <c r="O1985" s="25">
        <f t="shared" si="334"/>
        <v>14378.851058793069</v>
      </c>
      <c r="P1985" s="25">
        <f t="shared" si="331"/>
        <v>14378.851058793069</v>
      </c>
      <c r="Q1985" s="25">
        <f t="shared" si="332"/>
        <v>60656.019119999997</v>
      </c>
      <c r="R1985" s="25">
        <f t="shared" si="335"/>
        <v>0</v>
      </c>
      <c r="S1985" s="25">
        <f t="shared" si="336"/>
        <v>46277.168061206932</v>
      </c>
      <c r="T1985" s="25" t="str">
        <f t="shared" si="337"/>
        <v>charge</v>
      </c>
      <c r="V1985" s="25">
        <f t="shared" si="340"/>
        <v>0</v>
      </c>
      <c r="W1985" s="25">
        <f t="shared" si="338"/>
        <v>4000</v>
      </c>
      <c r="X1985" s="25">
        <f t="shared" si="341"/>
        <v>0</v>
      </c>
      <c r="Z1985" s="25">
        <f t="shared" si="339"/>
        <v>0</v>
      </c>
      <c r="AB1985" s="25">
        <f t="shared" si="333"/>
        <v>46277.168061206932</v>
      </c>
    </row>
    <row r="1986" x14ac:dyDescent="0.2">
      <c r="I1986" s="24">
        <v>1981</v>
      </c>
      <c r="J1986" s="28">
        <v>0.76305650899999999</v>
      </c>
      <c r="L1986" s="24">
        <v>18002.185733222959</v>
      </c>
      <c r="N1986" s="24">
        <v>1981</v>
      </c>
      <c r="O1986" s="24">
        <f t="shared" si="334"/>
        <v>14311.737657912254</v>
      </c>
      <c r="P1986" s="24">
        <f t="shared" si="331"/>
        <v>14311.737657912254</v>
      </c>
      <c r="Q1986" s="24">
        <f t="shared" si="332"/>
        <v>61044.52072</v>
      </c>
      <c r="R1986" s="24">
        <f t="shared" si="335"/>
        <v>0</v>
      </c>
      <c r="S1986" s="24">
        <f t="shared" si="336"/>
        <v>46732.78306208775</v>
      </c>
      <c r="T1986" s="24" t="str">
        <f t="shared" si="337"/>
        <v>charge</v>
      </c>
      <c r="V1986" s="24">
        <f t="shared" si="340"/>
        <v>0</v>
      </c>
      <c r="W1986" s="24">
        <f t="shared" si="338"/>
        <v>4000</v>
      </c>
      <c r="X1986" s="24">
        <f t="shared" si="341"/>
        <v>0</v>
      </c>
      <c r="Z1986" s="24">
        <f t="shared" si="339"/>
        <v>0</v>
      </c>
      <c r="AB1986" s="24">
        <f t="shared" si="333"/>
        <v>46732.78306208775</v>
      </c>
    </row>
    <row r="1987" x14ac:dyDescent="0.2">
      <c r="I1987" s="25">
        <v>1982</v>
      </c>
      <c r="J1987" s="29">
        <v>0.75298532900000004</v>
      </c>
      <c r="L1987" s="25">
        <v>18474.303928852081</v>
      </c>
      <c r="N1987" s="25">
        <v>1982</v>
      </c>
      <c r="O1987" s="25">
        <f t="shared" si="334"/>
        <v>14687.071623437405</v>
      </c>
      <c r="P1987" s="25">
        <f t="shared" si="331"/>
        <v>14687.071623437405</v>
      </c>
      <c r="Q1987" s="25">
        <f t="shared" si="332"/>
        <v>60238.82632</v>
      </c>
      <c r="R1987" s="25">
        <f t="shared" si="335"/>
        <v>0</v>
      </c>
      <c r="S1987" s="25">
        <f t="shared" si="336"/>
        <v>45551.754696562595</v>
      </c>
      <c r="T1987" s="25" t="str">
        <f t="shared" si="337"/>
        <v>charge</v>
      </c>
      <c r="V1987" s="25">
        <f t="shared" si="340"/>
        <v>0</v>
      </c>
      <c r="W1987" s="25">
        <f t="shared" si="338"/>
        <v>4000</v>
      </c>
      <c r="X1987" s="25">
        <f t="shared" si="341"/>
        <v>0</v>
      </c>
      <c r="Z1987" s="25">
        <f t="shared" si="339"/>
        <v>0</v>
      </c>
      <c r="AB1987" s="25">
        <f t="shared" si="333"/>
        <v>45551.754696562595</v>
      </c>
    </row>
    <row r="1988" x14ac:dyDescent="0.2">
      <c r="I1988" s="24">
        <v>1983</v>
      </c>
      <c r="J1988" s="28">
        <v>0.71653921200000004</v>
      </c>
      <c r="L1988" s="24">
        <v>18544.289749050138</v>
      </c>
      <c r="N1988" s="24">
        <v>1983</v>
      </c>
      <c r="O1988" s="24">
        <f t="shared" si="334"/>
        <v>14742.710350494861</v>
      </c>
      <c r="P1988" s="24">
        <f t="shared" si="331"/>
        <v>14742.710350494861</v>
      </c>
      <c r="Q1988" s="24">
        <f t="shared" si="332"/>
        <v>57323.136960000003</v>
      </c>
      <c r="R1988" s="24">
        <f t="shared" si="335"/>
        <v>0</v>
      </c>
      <c r="S1988" s="24">
        <f t="shared" si="336"/>
        <v>42580.426609505143</v>
      </c>
      <c r="T1988" s="24" t="str">
        <f t="shared" si="337"/>
        <v>charge</v>
      </c>
      <c r="V1988" s="24">
        <f t="shared" si="340"/>
        <v>0</v>
      </c>
      <c r="W1988" s="24">
        <f t="shared" si="338"/>
        <v>4000</v>
      </c>
      <c r="X1988" s="24">
        <f t="shared" si="341"/>
        <v>0</v>
      </c>
      <c r="Z1988" s="24">
        <f t="shared" si="339"/>
        <v>0</v>
      </c>
      <c r="AB1988" s="24">
        <f t="shared" si="333"/>
        <v>42580.426609505143</v>
      </c>
    </row>
    <row r="1989" x14ac:dyDescent="0.2">
      <c r="I1989" s="25">
        <v>1984</v>
      </c>
      <c r="J1989" s="29">
        <v>0.70065157700000003</v>
      </c>
      <c r="L1989" s="25">
        <v>18266.648297595977</v>
      </c>
      <c r="N1989" s="25">
        <v>1984</v>
      </c>
      <c r="O1989" s="25">
        <f t="shared" si="334"/>
        <v>14521.985396588803</v>
      </c>
      <c r="P1989" s="25">
        <f t="shared" si="331"/>
        <v>14521.985396588803</v>
      </c>
      <c r="Q1989" s="25">
        <f t="shared" si="332"/>
        <v>56052.12616</v>
      </c>
      <c r="R1989" s="25">
        <f t="shared" si="335"/>
        <v>0</v>
      </c>
      <c r="S1989" s="25">
        <f t="shared" si="336"/>
        <v>41530.140763411197</v>
      </c>
      <c r="T1989" s="25" t="str">
        <f t="shared" si="337"/>
        <v>charge</v>
      </c>
      <c r="V1989" s="25">
        <f t="shared" si="340"/>
        <v>0</v>
      </c>
      <c r="W1989" s="25">
        <f t="shared" si="338"/>
        <v>4000</v>
      </c>
      <c r="X1989" s="25">
        <f t="shared" si="341"/>
        <v>0</v>
      </c>
      <c r="Z1989" s="25">
        <f t="shared" si="339"/>
        <v>0</v>
      </c>
      <c r="AB1989" s="25">
        <f t="shared" si="333"/>
        <v>41530.140763411197</v>
      </c>
    </row>
    <row r="1990" x14ac:dyDescent="0.2">
      <c r="I1990" s="24">
        <v>1985</v>
      </c>
      <c r="J1990" s="28">
        <v>0.56268512300000006</v>
      </c>
      <c r="L1990" s="24">
        <v>18207.924803829192</v>
      </c>
      <c r="N1990" s="24">
        <v>1985</v>
      </c>
      <c r="O1990" s="24">
        <f t="shared" si="334"/>
        <v>14475.300219044208</v>
      </c>
      <c r="P1990" s="24">
        <f t="shared" ref="P1990:P2053" si="342">O1990-$E$8*$E$9</f>
        <v>14475.300219044208</v>
      </c>
      <c r="Q1990" s="24">
        <f t="shared" ref="Q1990:Q2053" si="343">J1990*$E$7</f>
        <v>45014.809840000002</v>
      </c>
      <c r="R1990" s="24">
        <f t="shared" si="335"/>
        <v>0</v>
      </c>
      <c r="S1990" s="24">
        <f t="shared" si="336"/>
        <v>30539.509620955796</v>
      </c>
      <c r="T1990" s="24" t="str">
        <f t="shared" si="337"/>
        <v>charge</v>
      </c>
      <c r="V1990" s="24">
        <f t="shared" si="340"/>
        <v>0</v>
      </c>
      <c r="W1990" s="24">
        <f t="shared" si="338"/>
        <v>4000</v>
      </c>
      <c r="X1990" s="24">
        <f t="shared" si="341"/>
        <v>0</v>
      </c>
      <c r="Z1990" s="24">
        <f t="shared" si="339"/>
        <v>0</v>
      </c>
      <c r="AB1990" s="24">
        <f t="shared" ref="AB1990:AB2053" si="344">IF(T1990="charge",(S1990-V1990),0)</f>
        <v>30539.509620955796</v>
      </c>
    </row>
    <row r="1991" x14ac:dyDescent="0.2">
      <c r="I1991" s="25">
        <v>1986</v>
      </c>
      <c r="J1991" s="29">
        <v>0.123906878</v>
      </c>
      <c r="L1991" s="25">
        <v>18839.283643436429</v>
      </c>
      <c r="N1991" s="25">
        <v>1986</v>
      </c>
      <c r="O1991" s="25">
        <f t="shared" ref="O1991:O2054" si="345">L1991*$O$2</f>
        <v>14977.230496531962</v>
      </c>
      <c r="P1991" s="25">
        <f t="shared" si="342"/>
        <v>14977.230496531962</v>
      </c>
      <c r="Q1991" s="25">
        <f t="shared" si="343"/>
        <v>9912.5502400000005</v>
      </c>
      <c r="R1991" s="25">
        <f t="shared" ref="R1991:R2054" si="346">IF(P1991&gt;Q1991,P1991-Q1991,0)</f>
        <v>5064.6802565319613</v>
      </c>
      <c r="S1991" s="25">
        <f t="shared" ref="S1991:S2054" si="347">IF(Q1991&gt;P1991,Q1991-P1991,0)</f>
        <v>0</v>
      </c>
      <c r="T1991" s="25" t="str">
        <f t="shared" ref="T1991:T2054" si="348">IF(P1991&gt;Q1991,"drain","charge")</f>
        <v>drain</v>
      </c>
      <c r="V1991" s="25">
        <f t="shared" si="340"/>
        <v>0</v>
      </c>
      <c r="W1991" s="25">
        <f t="shared" ref="W1991:W2054" si="349">IF(W1990+S1991&gt;$E$11,$E$11,IF(T1991="charge",W1990+(S1991*$E$12),IF((W1990-R1991)&gt;0,W1990-R1991,0)))</f>
        <v>0</v>
      </c>
      <c r="X1991" s="25">
        <f t="shared" si="341"/>
        <v>4000</v>
      </c>
      <c r="Z1991" s="25">
        <f t="shared" ref="Z1991:Z2054" si="350">R1991-X1991</f>
        <v>1064.6802565319613</v>
      </c>
      <c r="AB1991" s="25">
        <f t="shared" si="344"/>
        <v>0</v>
      </c>
    </row>
    <row r="1992" x14ac:dyDescent="0.2">
      <c r="I1992" s="24">
        <v>1987</v>
      </c>
      <c r="J1992" s="28">
        <v>0</v>
      </c>
      <c r="L1992" s="24">
        <v>20201.546278381345</v>
      </c>
      <c r="N1992" s="24">
        <v>1987</v>
      </c>
      <c r="O1992" s="24">
        <f t="shared" si="345"/>
        <v>16060.22929131317</v>
      </c>
      <c r="P1992" s="24">
        <f t="shared" si="342"/>
        <v>16060.22929131317</v>
      </c>
      <c r="Q1992" s="24">
        <f t="shared" si="343"/>
        <v>0</v>
      </c>
      <c r="R1992" s="24">
        <f t="shared" si="346"/>
        <v>16060.22929131317</v>
      </c>
      <c r="S1992" s="24">
        <f t="shared" si="347"/>
        <v>0</v>
      </c>
      <c r="T1992" s="24" t="str">
        <f t="shared" si="348"/>
        <v>drain</v>
      </c>
      <c r="V1992" s="24">
        <f t="shared" ref="V1992:V2055" si="351">IF(W1992&gt;=W1991,(W1992-W1991),0)</f>
        <v>0</v>
      </c>
      <c r="W1992" s="24">
        <f t="shared" si="349"/>
        <v>0</v>
      </c>
      <c r="X1992" s="24">
        <f t="shared" ref="X1992:X2055" si="352">IF(T1992="drain",W1991-W1992,0)</f>
        <v>0</v>
      </c>
      <c r="Z1992" s="24">
        <f t="shared" si="350"/>
        <v>16060.22929131317</v>
      </c>
      <c r="AB1992" s="24">
        <f t="shared" si="344"/>
        <v>0</v>
      </c>
    </row>
    <row r="1993" x14ac:dyDescent="0.2">
      <c r="I1993" s="25">
        <v>1988</v>
      </c>
      <c r="J1993" s="29">
        <v>0</v>
      </c>
      <c r="L1993" s="25">
        <v>21178.22340965271</v>
      </c>
      <c r="N1993" s="25">
        <v>1988</v>
      </c>
      <c r="O1993" s="25">
        <f t="shared" si="345"/>
        <v>16836.687610673904</v>
      </c>
      <c r="P1993" s="25">
        <f t="shared" si="342"/>
        <v>16836.687610673904</v>
      </c>
      <c r="Q1993" s="25">
        <f t="shared" si="343"/>
        <v>0</v>
      </c>
      <c r="R1993" s="25">
        <f t="shared" si="346"/>
        <v>16836.687610673904</v>
      </c>
      <c r="S1993" s="25">
        <f t="shared" si="347"/>
        <v>0</v>
      </c>
      <c r="T1993" s="25" t="str">
        <f t="shared" si="348"/>
        <v>drain</v>
      </c>
      <c r="V1993" s="25">
        <f t="shared" si="351"/>
        <v>0</v>
      </c>
      <c r="W1993" s="25">
        <f t="shared" si="349"/>
        <v>0</v>
      </c>
      <c r="X1993" s="25">
        <f t="shared" si="352"/>
        <v>0</v>
      </c>
      <c r="Z1993" s="25">
        <f t="shared" si="350"/>
        <v>16836.687610673904</v>
      </c>
      <c r="AB1993" s="25">
        <f t="shared" si="344"/>
        <v>0</v>
      </c>
    </row>
    <row r="1994" x14ac:dyDescent="0.2">
      <c r="I1994" s="24">
        <v>1989</v>
      </c>
      <c r="J1994" s="28">
        <v>0</v>
      </c>
      <c r="L1994" s="24">
        <v>20872.830015659332</v>
      </c>
      <c r="N1994" s="24">
        <v>1989</v>
      </c>
      <c r="O1994" s="24">
        <f t="shared" si="345"/>
        <v>16593.899862449169</v>
      </c>
      <c r="P1994" s="24">
        <f t="shared" si="342"/>
        <v>16593.899862449169</v>
      </c>
      <c r="Q1994" s="24">
        <f t="shared" si="343"/>
        <v>0</v>
      </c>
      <c r="R1994" s="24">
        <f t="shared" si="346"/>
        <v>16593.899862449169</v>
      </c>
      <c r="S1994" s="24">
        <f t="shared" si="347"/>
        <v>0</v>
      </c>
      <c r="T1994" s="24" t="str">
        <f t="shared" si="348"/>
        <v>drain</v>
      </c>
      <c r="V1994" s="24">
        <f t="shared" si="351"/>
        <v>0</v>
      </c>
      <c r="W1994" s="24">
        <f t="shared" si="349"/>
        <v>0</v>
      </c>
      <c r="X1994" s="24">
        <f t="shared" si="352"/>
        <v>0</v>
      </c>
      <c r="Z1994" s="24">
        <f t="shared" si="350"/>
        <v>16593.899862449169</v>
      </c>
      <c r="AB1994" s="24">
        <f t="shared" si="344"/>
        <v>0</v>
      </c>
    </row>
    <row r="1995" x14ac:dyDescent="0.2">
      <c r="I1995" s="25">
        <v>1990</v>
      </c>
      <c r="J1995" s="29">
        <v>0</v>
      </c>
      <c r="L1995" s="25">
        <v>20186.845048618314</v>
      </c>
      <c r="N1995" s="25">
        <v>1990</v>
      </c>
      <c r="O1995" s="25">
        <f t="shared" si="345"/>
        <v>16048.54181365156</v>
      </c>
      <c r="P1995" s="25">
        <f t="shared" si="342"/>
        <v>16048.54181365156</v>
      </c>
      <c r="Q1995" s="25">
        <f t="shared" si="343"/>
        <v>0</v>
      </c>
      <c r="R1995" s="25">
        <f t="shared" si="346"/>
        <v>16048.54181365156</v>
      </c>
      <c r="S1995" s="25">
        <f t="shared" si="347"/>
        <v>0</v>
      </c>
      <c r="T1995" s="25" t="str">
        <f t="shared" si="348"/>
        <v>drain</v>
      </c>
      <c r="V1995" s="25">
        <f t="shared" si="351"/>
        <v>0</v>
      </c>
      <c r="W1995" s="25">
        <f t="shared" si="349"/>
        <v>0</v>
      </c>
      <c r="X1995" s="25">
        <f t="shared" si="352"/>
        <v>0</v>
      </c>
      <c r="Z1995" s="25">
        <f t="shared" si="350"/>
        <v>16048.54181365156</v>
      </c>
      <c r="AB1995" s="25">
        <f t="shared" si="344"/>
        <v>0</v>
      </c>
    </row>
    <row r="1996" x14ac:dyDescent="0.2">
      <c r="I1996" s="24">
        <v>1991</v>
      </c>
      <c r="J1996" s="28">
        <v>0</v>
      </c>
      <c r="L1996" s="24">
        <v>19038.006171607969</v>
      </c>
      <c r="N1996" s="24">
        <v>1991</v>
      </c>
      <c r="O1996" s="24">
        <f t="shared" si="345"/>
        <v>15135.214906428337</v>
      </c>
      <c r="P1996" s="24">
        <f t="shared" si="342"/>
        <v>15135.214906428337</v>
      </c>
      <c r="Q1996" s="24">
        <f t="shared" si="343"/>
        <v>0</v>
      </c>
      <c r="R1996" s="24">
        <f t="shared" si="346"/>
        <v>15135.214906428337</v>
      </c>
      <c r="S1996" s="24">
        <f t="shared" si="347"/>
        <v>0</v>
      </c>
      <c r="T1996" s="24" t="str">
        <f t="shared" si="348"/>
        <v>drain</v>
      </c>
      <c r="V1996" s="24">
        <f t="shared" si="351"/>
        <v>0</v>
      </c>
      <c r="W1996" s="24">
        <f t="shared" si="349"/>
        <v>0</v>
      </c>
      <c r="X1996" s="24">
        <f t="shared" si="352"/>
        <v>0</v>
      </c>
      <c r="Z1996" s="24">
        <f t="shared" si="350"/>
        <v>15135.214906428337</v>
      </c>
      <c r="AB1996" s="24">
        <f t="shared" si="344"/>
        <v>0</v>
      </c>
    </row>
    <row r="1997" x14ac:dyDescent="0.2">
      <c r="I1997" s="25">
        <v>1992</v>
      </c>
      <c r="J1997" s="29">
        <v>0</v>
      </c>
      <c r="L1997" s="25">
        <v>17780.244408321378</v>
      </c>
      <c r="N1997" s="25">
        <v>1992</v>
      </c>
      <c r="O1997" s="25">
        <f t="shared" si="345"/>
        <v>14135.294304615496</v>
      </c>
      <c r="P1997" s="25">
        <f t="shared" si="342"/>
        <v>14135.294304615496</v>
      </c>
      <c r="Q1997" s="25">
        <f t="shared" si="343"/>
        <v>0</v>
      </c>
      <c r="R1997" s="25">
        <f t="shared" si="346"/>
        <v>14135.294304615496</v>
      </c>
      <c r="S1997" s="25">
        <f t="shared" si="347"/>
        <v>0</v>
      </c>
      <c r="T1997" s="25" t="str">
        <f t="shared" si="348"/>
        <v>drain</v>
      </c>
      <c r="V1997" s="25">
        <f t="shared" si="351"/>
        <v>0</v>
      </c>
      <c r="W1997" s="25">
        <f t="shared" si="349"/>
        <v>0</v>
      </c>
      <c r="X1997" s="25">
        <f t="shared" si="352"/>
        <v>0</v>
      </c>
      <c r="Z1997" s="25">
        <f t="shared" si="350"/>
        <v>14135.294304615496</v>
      </c>
      <c r="AB1997" s="25">
        <f t="shared" si="344"/>
        <v>0</v>
      </c>
    </row>
    <row r="1998" x14ac:dyDescent="0.2">
      <c r="I1998" s="24">
        <v>1993</v>
      </c>
      <c r="J1998" s="28">
        <v>0</v>
      </c>
      <c r="L1998" s="24">
        <v>15901.222225379943</v>
      </c>
      <c r="N1998" s="24">
        <v>1993</v>
      </c>
      <c r="O1998" s="24">
        <f t="shared" si="345"/>
        <v>12641.471669177055</v>
      </c>
      <c r="P1998" s="24">
        <f t="shared" si="342"/>
        <v>12641.471669177055</v>
      </c>
      <c r="Q1998" s="24">
        <f t="shared" si="343"/>
        <v>0</v>
      </c>
      <c r="R1998" s="24">
        <f t="shared" si="346"/>
        <v>12641.471669177055</v>
      </c>
      <c r="S1998" s="24">
        <f t="shared" si="347"/>
        <v>0</v>
      </c>
      <c r="T1998" s="24" t="str">
        <f t="shared" si="348"/>
        <v>drain</v>
      </c>
      <c r="V1998" s="24">
        <f t="shared" si="351"/>
        <v>0</v>
      </c>
      <c r="W1998" s="24">
        <f t="shared" si="349"/>
        <v>0</v>
      </c>
      <c r="X1998" s="24">
        <f t="shared" si="352"/>
        <v>0</v>
      </c>
      <c r="Z1998" s="24">
        <f t="shared" si="350"/>
        <v>12641.471669177055</v>
      </c>
      <c r="AB1998" s="24">
        <f t="shared" si="344"/>
        <v>0</v>
      </c>
    </row>
    <row r="1999" x14ac:dyDescent="0.2">
      <c r="I1999" s="25">
        <v>1994</v>
      </c>
      <c r="J1999" s="29">
        <v>0</v>
      </c>
      <c r="L1999" s="25">
        <v>14508.335652923583</v>
      </c>
      <c r="N1999" s="25">
        <v>1994</v>
      </c>
      <c r="O1999" s="25">
        <f t="shared" si="345"/>
        <v>11534.126844074248</v>
      </c>
      <c r="P1999" s="25">
        <f t="shared" si="342"/>
        <v>11534.126844074248</v>
      </c>
      <c r="Q1999" s="25">
        <f t="shared" si="343"/>
        <v>0</v>
      </c>
      <c r="R1999" s="25">
        <f t="shared" si="346"/>
        <v>11534.126844074248</v>
      </c>
      <c r="S1999" s="25">
        <f t="shared" si="347"/>
        <v>0</v>
      </c>
      <c r="T1999" s="25" t="str">
        <f t="shared" si="348"/>
        <v>drain</v>
      </c>
      <c r="V1999" s="25">
        <f t="shared" si="351"/>
        <v>0</v>
      </c>
      <c r="W1999" s="25">
        <f t="shared" si="349"/>
        <v>0</v>
      </c>
      <c r="X1999" s="25">
        <f t="shared" si="352"/>
        <v>0</v>
      </c>
      <c r="Z1999" s="25">
        <f t="shared" si="350"/>
        <v>11534.126844074248</v>
      </c>
      <c r="AB1999" s="25">
        <f t="shared" si="344"/>
        <v>0</v>
      </c>
    </row>
    <row r="2000" x14ac:dyDescent="0.2">
      <c r="I2000" s="24">
        <v>1995</v>
      </c>
      <c r="J2000" s="28">
        <v>0</v>
      </c>
      <c r="L2000" s="24">
        <v>13932.499206733703</v>
      </c>
      <c r="N2000" s="24">
        <v>1995</v>
      </c>
      <c r="O2000" s="24">
        <f t="shared" si="345"/>
        <v>11076.336869353294</v>
      </c>
      <c r="P2000" s="24">
        <f t="shared" si="342"/>
        <v>11076.336869353294</v>
      </c>
      <c r="Q2000" s="24">
        <f t="shared" si="343"/>
        <v>0</v>
      </c>
      <c r="R2000" s="24">
        <f t="shared" si="346"/>
        <v>11076.336869353294</v>
      </c>
      <c r="S2000" s="24">
        <f t="shared" si="347"/>
        <v>0</v>
      </c>
      <c r="T2000" s="24" t="str">
        <f t="shared" si="348"/>
        <v>drain</v>
      </c>
      <c r="V2000" s="24">
        <f t="shared" si="351"/>
        <v>0</v>
      </c>
      <c r="W2000" s="24">
        <f t="shared" si="349"/>
        <v>0</v>
      </c>
      <c r="X2000" s="24">
        <f t="shared" si="352"/>
        <v>0</v>
      </c>
      <c r="Z2000" s="24">
        <f t="shared" si="350"/>
        <v>11076.336869353294</v>
      </c>
      <c r="AB2000" s="24">
        <f t="shared" si="344"/>
        <v>0</v>
      </c>
    </row>
    <row r="2001" x14ac:dyDescent="0.2">
      <c r="I2001" s="25">
        <v>1996</v>
      </c>
      <c r="J2001" s="29">
        <v>0</v>
      </c>
      <c r="L2001" s="25">
        <v>13457.117690229416</v>
      </c>
      <c r="N2001" s="25">
        <v>1996</v>
      </c>
      <c r="O2001" s="25">
        <f t="shared" si="345"/>
        <v>10698.408563732386</v>
      </c>
      <c r="P2001" s="25">
        <f t="shared" si="342"/>
        <v>10698.408563732386</v>
      </c>
      <c r="Q2001" s="25">
        <f t="shared" si="343"/>
        <v>0</v>
      </c>
      <c r="R2001" s="25">
        <f t="shared" si="346"/>
        <v>10698.408563732386</v>
      </c>
      <c r="S2001" s="25">
        <f t="shared" si="347"/>
        <v>0</v>
      </c>
      <c r="T2001" s="25" t="str">
        <f t="shared" si="348"/>
        <v>drain</v>
      </c>
      <c r="V2001" s="25">
        <f t="shared" si="351"/>
        <v>0</v>
      </c>
      <c r="W2001" s="25">
        <f t="shared" si="349"/>
        <v>0</v>
      </c>
      <c r="X2001" s="25">
        <f t="shared" si="352"/>
        <v>0</v>
      </c>
      <c r="Z2001" s="25">
        <f t="shared" si="350"/>
        <v>10698.408563732386</v>
      </c>
      <c r="AB2001" s="25">
        <f t="shared" si="344"/>
        <v>0</v>
      </c>
    </row>
    <row r="2002" x14ac:dyDescent="0.2">
      <c r="I2002" s="24">
        <v>1997</v>
      </c>
      <c r="J2002" s="28">
        <v>0</v>
      </c>
      <c r="L2002" s="24">
        <v>13353.114429235457</v>
      </c>
      <c r="N2002" s="24">
        <v>1997</v>
      </c>
      <c r="O2002" s="24">
        <f t="shared" si="345"/>
        <v>10615.725971242189</v>
      </c>
      <c r="P2002" s="24">
        <f t="shared" si="342"/>
        <v>10615.725971242189</v>
      </c>
      <c r="Q2002" s="24">
        <f t="shared" si="343"/>
        <v>0</v>
      </c>
      <c r="R2002" s="24">
        <f t="shared" si="346"/>
        <v>10615.725971242189</v>
      </c>
      <c r="S2002" s="24">
        <f t="shared" si="347"/>
        <v>0</v>
      </c>
      <c r="T2002" s="24" t="str">
        <f t="shared" si="348"/>
        <v>drain</v>
      </c>
      <c r="V2002" s="24">
        <f t="shared" si="351"/>
        <v>0</v>
      </c>
      <c r="W2002" s="24">
        <f t="shared" si="349"/>
        <v>0</v>
      </c>
      <c r="X2002" s="24">
        <f t="shared" si="352"/>
        <v>0</v>
      </c>
      <c r="Z2002" s="24">
        <f t="shared" si="350"/>
        <v>10615.725971242189</v>
      </c>
      <c r="AB2002" s="24">
        <f t="shared" si="344"/>
        <v>0</v>
      </c>
    </row>
    <row r="2003" x14ac:dyDescent="0.2">
      <c r="I2003" s="25">
        <v>1998</v>
      </c>
      <c r="J2003" s="29">
        <v>0</v>
      </c>
      <c r="L2003" s="25">
        <v>14062.532178401945</v>
      </c>
      <c r="N2003" s="25">
        <v>1998</v>
      </c>
      <c r="O2003" s="25">
        <f t="shared" si="345"/>
        <v>11179.713081829546</v>
      </c>
      <c r="P2003" s="25">
        <f t="shared" si="342"/>
        <v>11179.713081829546</v>
      </c>
      <c r="Q2003" s="25">
        <f t="shared" si="343"/>
        <v>0</v>
      </c>
      <c r="R2003" s="25">
        <f t="shared" si="346"/>
        <v>11179.713081829546</v>
      </c>
      <c r="S2003" s="25">
        <f t="shared" si="347"/>
        <v>0</v>
      </c>
      <c r="T2003" s="25" t="str">
        <f t="shared" si="348"/>
        <v>drain</v>
      </c>
      <c r="V2003" s="25">
        <f t="shared" si="351"/>
        <v>0</v>
      </c>
      <c r="W2003" s="25">
        <f t="shared" si="349"/>
        <v>0</v>
      </c>
      <c r="X2003" s="25">
        <f t="shared" si="352"/>
        <v>0</v>
      </c>
      <c r="Z2003" s="25">
        <f t="shared" si="350"/>
        <v>11179.713081829546</v>
      </c>
      <c r="AB2003" s="25">
        <f t="shared" si="344"/>
        <v>0</v>
      </c>
    </row>
    <row r="2004" x14ac:dyDescent="0.2">
      <c r="I2004" s="24">
        <v>1999</v>
      </c>
      <c r="J2004" s="28">
        <v>0</v>
      </c>
      <c r="L2004" s="24">
        <v>13924.296067667006</v>
      </c>
      <c r="N2004" s="24">
        <v>1999</v>
      </c>
      <c r="O2004" s="24">
        <f t="shared" si="345"/>
        <v>11069.815373795271</v>
      </c>
      <c r="P2004" s="24">
        <f t="shared" si="342"/>
        <v>11069.815373795271</v>
      </c>
      <c r="Q2004" s="24">
        <f t="shared" si="343"/>
        <v>0</v>
      </c>
      <c r="R2004" s="24">
        <f t="shared" si="346"/>
        <v>11069.815373795271</v>
      </c>
      <c r="S2004" s="24">
        <f t="shared" si="347"/>
        <v>0</v>
      </c>
      <c r="T2004" s="24" t="str">
        <f t="shared" si="348"/>
        <v>drain</v>
      </c>
      <c r="V2004" s="24">
        <f t="shared" si="351"/>
        <v>0</v>
      </c>
      <c r="W2004" s="24">
        <f t="shared" si="349"/>
        <v>0</v>
      </c>
      <c r="X2004" s="24">
        <f t="shared" si="352"/>
        <v>0</v>
      </c>
      <c r="Z2004" s="24">
        <f t="shared" si="350"/>
        <v>11069.815373795271</v>
      </c>
      <c r="AB2004" s="24">
        <f t="shared" si="344"/>
        <v>0</v>
      </c>
    </row>
    <row r="2005" x14ac:dyDescent="0.2">
      <c r="I2005" s="25">
        <v>2000</v>
      </c>
      <c r="J2005" s="29">
        <v>0.20780271900000002</v>
      </c>
      <c r="L2005" s="25">
        <v>15133.618464565276</v>
      </c>
      <c r="N2005" s="25">
        <v>2000</v>
      </c>
      <c r="O2005" s="25">
        <f t="shared" si="345"/>
        <v>12031.226679329395</v>
      </c>
      <c r="P2005" s="25">
        <f t="shared" si="342"/>
        <v>12031.226679329395</v>
      </c>
      <c r="Q2005" s="25">
        <f t="shared" si="343"/>
        <v>16624.217520000002</v>
      </c>
      <c r="R2005" s="25">
        <f t="shared" si="346"/>
        <v>0</v>
      </c>
      <c r="S2005" s="25">
        <f t="shared" si="347"/>
        <v>4592.9908406706072</v>
      </c>
      <c r="T2005" s="25" t="str">
        <f t="shared" si="348"/>
        <v>charge</v>
      </c>
      <c r="V2005" s="25">
        <f t="shared" si="351"/>
        <v>4000</v>
      </c>
      <c r="W2005" s="25">
        <f t="shared" si="349"/>
        <v>4000</v>
      </c>
      <c r="X2005" s="25">
        <f t="shared" si="352"/>
        <v>0</v>
      </c>
      <c r="Z2005" s="25">
        <f t="shared" si="350"/>
        <v>0</v>
      </c>
      <c r="AB2005" s="25">
        <f t="shared" si="344"/>
        <v>592.99084067060721</v>
      </c>
    </row>
    <row r="2006" x14ac:dyDescent="0.2">
      <c r="I2006" s="24">
        <v>2001</v>
      </c>
      <c r="J2006" s="28">
        <v>0.54015298899999997</v>
      </c>
      <c r="L2006" s="24">
        <v>16786.366638743875</v>
      </c>
      <c r="N2006" s="24">
        <v>2001</v>
      </c>
      <c r="O2006" s="24">
        <f t="shared" si="345"/>
        <v>13345.161477801381</v>
      </c>
      <c r="P2006" s="24">
        <f t="shared" si="342"/>
        <v>13345.161477801381</v>
      </c>
      <c r="Q2006" s="24">
        <f t="shared" si="343"/>
        <v>43212.239119999998</v>
      </c>
      <c r="R2006" s="24">
        <f t="shared" si="346"/>
        <v>0</v>
      </c>
      <c r="S2006" s="24">
        <f t="shared" si="347"/>
        <v>29867.077642198616</v>
      </c>
      <c r="T2006" s="24" t="str">
        <f t="shared" si="348"/>
        <v>charge</v>
      </c>
      <c r="V2006" s="24">
        <f t="shared" si="351"/>
        <v>0</v>
      </c>
      <c r="W2006" s="24">
        <f t="shared" si="349"/>
        <v>4000</v>
      </c>
      <c r="X2006" s="24">
        <f t="shared" si="352"/>
        <v>0</v>
      </c>
      <c r="Z2006" s="24">
        <f t="shared" si="350"/>
        <v>0</v>
      </c>
      <c r="AB2006" s="24">
        <f t="shared" si="344"/>
        <v>29867.077642198616</v>
      </c>
    </row>
    <row r="2007" x14ac:dyDescent="0.2">
      <c r="I2007" s="25">
        <v>2002</v>
      </c>
      <c r="J2007" s="29">
        <v>0.71254052199999995</v>
      </c>
      <c r="L2007" s="25">
        <v>17725.118669795989</v>
      </c>
      <c r="N2007" s="25">
        <v>2002</v>
      </c>
      <c r="O2007" s="25">
        <f t="shared" si="345"/>
        <v>14091.469342487811</v>
      </c>
      <c r="P2007" s="25">
        <f t="shared" si="342"/>
        <v>14091.469342487811</v>
      </c>
      <c r="Q2007" s="25">
        <f t="shared" si="343"/>
        <v>57003.241759999997</v>
      </c>
      <c r="R2007" s="25">
        <f t="shared" si="346"/>
        <v>0</v>
      </c>
      <c r="S2007" s="25">
        <f t="shared" si="347"/>
        <v>42911.772417512184</v>
      </c>
      <c r="T2007" s="25" t="str">
        <f t="shared" si="348"/>
        <v>charge</v>
      </c>
      <c r="V2007" s="25">
        <f t="shared" si="351"/>
        <v>0</v>
      </c>
      <c r="W2007" s="25">
        <f t="shared" si="349"/>
        <v>4000</v>
      </c>
      <c r="X2007" s="25">
        <f t="shared" si="352"/>
        <v>0</v>
      </c>
      <c r="Z2007" s="25">
        <f t="shared" si="350"/>
        <v>0</v>
      </c>
      <c r="AB2007" s="25">
        <f t="shared" si="344"/>
        <v>42911.772417512184</v>
      </c>
    </row>
    <row r="2008" x14ac:dyDescent="0.2">
      <c r="I2008" s="24">
        <v>2003</v>
      </c>
      <c r="J2008" s="28">
        <v>0.69638562199999998</v>
      </c>
      <c r="L2008" s="24">
        <v>18035.127136361596</v>
      </c>
      <c r="N2008" s="24">
        <v>2003</v>
      </c>
      <c r="O2008" s="24">
        <f t="shared" si="345"/>
        <v>14337.926073407469</v>
      </c>
      <c r="P2008" s="24">
        <f t="shared" si="342"/>
        <v>14337.926073407469</v>
      </c>
      <c r="Q2008" s="24">
        <f t="shared" si="343"/>
        <v>55710.849759999997</v>
      </c>
      <c r="R2008" s="24">
        <f t="shared" si="346"/>
        <v>0</v>
      </c>
      <c r="S2008" s="24">
        <f t="shared" si="347"/>
        <v>41372.923686592527</v>
      </c>
      <c r="T2008" s="24" t="str">
        <f t="shared" si="348"/>
        <v>charge</v>
      </c>
      <c r="V2008" s="24">
        <f t="shared" si="351"/>
        <v>0</v>
      </c>
      <c r="W2008" s="24">
        <f t="shared" si="349"/>
        <v>4000</v>
      </c>
      <c r="X2008" s="24">
        <f t="shared" si="352"/>
        <v>0</v>
      </c>
      <c r="Z2008" s="24">
        <f t="shared" si="350"/>
        <v>0</v>
      </c>
      <c r="AB2008" s="24">
        <f t="shared" si="344"/>
        <v>41372.923686592527</v>
      </c>
    </row>
    <row r="2009" x14ac:dyDescent="0.2">
      <c r="I2009" s="25">
        <v>2004</v>
      </c>
      <c r="J2009" s="29">
        <v>0.73940848000000003</v>
      </c>
      <c r="L2009" s="25">
        <v>19013.870717477796</v>
      </c>
      <c r="N2009" s="25">
        <v>2004</v>
      </c>
      <c r="O2009" s="25">
        <f t="shared" si="345"/>
        <v>15116.027220394848</v>
      </c>
      <c r="P2009" s="25">
        <f t="shared" si="342"/>
        <v>15116.027220394848</v>
      </c>
      <c r="Q2009" s="25">
        <f t="shared" si="343"/>
        <v>59152.678400000004</v>
      </c>
      <c r="R2009" s="25">
        <f t="shared" si="346"/>
        <v>0</v>
      </c>
      <c r="S2009" s="25">
        <f t="shared" si="347"/>
        <v>44036.651179605156</v>
      </c>
      <c r="T2009" s="25" t="str">
        <f t="shared" si="348"/>
        <v>charge</v>
      </c>
      <c r="V2009" s="25">
        <f t="shared" si="351"/>
        <v>0</v>
      </c>
      <c r="W2009" s="25">
        <f t="shared" si="349"/>
        <v>4000</v>
      </c>
      <c r="X2009" s="25">
        <f t="shared" si="352"/>
        <v>0</v>
      </c>
      <c r="Z2009" s="25">
        <f t="shared" si="350"/>
        <v>0</v>
      </c>
      <c r="AB2009" s="25">
        <f t="shared" si="344"/>
        <v>44036.651179605156</v>
      </c>
    </row>
    <row r="2010" x14ac:dyDescent="0.2">
      <c r="I2010" s="24">
        <v>2005</v>
      </c>
      <c r="J2010" s="28">
        <v>0.71495570999999991</v>
      </c>
      <c r="L2010" s="24">
        <v>19094.079105854034</v>
      </c>
      <c r="N2010" s="24">
        <v>2005</v>
      </c>
      <c r="O2010" s="24">
        <f t="shared" si="345"/>
        <v>15179.792889153958</v>
      </c>
      <c r="P2010" s="24">
        <f t="shared" si="342"/>
        <v>15179.792889153958</v>
      </c>
      <c r="Q2010" s="24">
        <f t="shared" si="343"/>
        <v>57196.456799999993</v>
      </c>
      <c r="R2010" s="24">
        <f t="shared" si="346"/>
        <v>0</v>
      </c>
      <c r="S2010" s="24">
        <f t="shared" si="347"/>
        <v>42016.663910846037</v>
      </c>
      <c r="T2010" s="24" t="str">
        <f t="shared" si="348"/>
        <v>charge</v>
      </c>
      <c r="V2010" s="24">
        <f t="shared" si="351"/>
        <v>0</v>
      </c>
      <c r="W2010" s="24">
        <f t="shared" si="349"/>
        <v>4000</v>
      </c>
      <c r="X2010" s="24">
        <f t="shared" si="352"/>
        <v>0</v>
      </c>
      <c r="Z2010" s="24">
        <f t="shared" si="350"/>
        <v>0</v>
      </c>
      <c r="AB2010" s="24">
        <f t="shared" si="344"/>
        <v>42016.663910846037</v>
      </c>
    </row>
    <row r="2011" x14ac:dyDescent="0.2">
      <c r="I2011" s="25">
        <v>2006</v>
      </c>
      <c r="J2011" s="29">
        <v>0.51394103899999999</v>
      </c>
      <c r="L2011" s="25">
        <v>19451.863200283049</v>
      </c>
      <c r="N2011" s="25">
        <v>2006</v>
      </c>
      <c r="O2011" s="25">
        <f t="shared" si="345"/>
        <v>15464.231244225024</v>
      </c>
      <c r="P2011" s="25">
        <f t="shared" si="342"/>
        <v>15464.231244225024</v>
      </c>
      <c r="Q2011" s="25">
        <f t="shared" si="343"/>
        <v>41115.28312</v>
      </c>
      <c r="R2011" s="25">
        <f t="shared" si="346"/>
        <v>0</v>
      </c>
      <c r="S2011" s="25">
        <f t="shared" si="347"/>
        <v>25651.051875774974</v>
      </c>
      <c r="T2011" s="25" t="str">
        <f t="shared" si="348"/>
        <v>charge</v>
      </c>
      <c r="V2011" s="25">
        <f t="shared" si="351"/>
        <v>0</v>
      </c>
      <c r="W2011" s="25">
        <f t="shared" si="349"/>
        <v>4000</v>
      </c>
      <c r="X2011" s="25">
        <f t="shared" si="352"/>
        <v>0</v>
      </c>
      <c r="Z2011" s="25">
        <f t="shared" si="350"/>
        <v>0</v>
      </c>
      <c r="AB2011" s="25">
        <f t="shared" si="344"/>
        <v>25651.051875774974</v>
      </c>
    </row>
    <row r="2012" x14ac:dyDescent="0.2">
      <c r="I2012" s="24">
        <v>2007</v>
      </c>
      <c r="J2012" s="28">
        <v>0.46624513699999998</v>
      </c>
      <c r="L2012" s="24">
        <v>19165.893388938901</v>
      </c>
      <c r="N2012" s="24">
        <v>2007</v>
      </c>
      <c r="O2012" s="24">
        <f t="shared" si="345"/>
        <v>15236.885244206427</v>
      </c>
      <c r="P2012" s="24">
        <f t="shared" si="342"/>
        <v>15236.885244206427</v>
      </c>
      <c r="Q2012" s="24">
        <f t="shared" si="343"/>
        <v>37299.610959999998</v>
      </c>
      <c r="R2012" s="24">
        <f t="shared" si="346"/>
        <v>0</v>
      </c>
      <c r="S2012" s="24">
        <f t="shared" si="347"/>
        <v>22062.725715793571</v>
      </c>
      <c r="T2012" s="24" t="str">
        <f t="shared" si="348"/>
        <v>charge</v>
      </c>
      <c r="V2012" s="24">
        <f t="shared" si="351"/>
        <v>0</v>
      </c>
      <c r="W2012" s="24">
        <f t="shared" si="349"/>
        <v>4000</v>
      </c>
      <c r="X2012" s="24">
        <f t="shared" si="352"/>
        <v>0</v>
      </c>
      <c r="Z2012" s="24">
        <f t="shared" si="350"/>
        <v>0</v>
      </c>
      <c r="AB2012" s="24">
        <f t="shared" si="344"/>
        <v>22062.725715793571</v>
      </c>
    </row>
    <row r="2013" x14ac:dyDescent="0.2">
      <c r="I2013" s="25">
        <v>2008</v>
      </c>
      <c r="J2013" s="29">
        <v>0.50970432099999996</v>
      </c>
      <c r="L2013" s="25">
        <v>19474.506369686125</v>
      </c>
      <c r="N2013" s="25">
        <v>2008</v>
      </c>
      <c r="O2013" s="25">
        <f t="shared" si="345"/>
        <v>15482.23256390047</v>
      </c>
      <c r="P2013" s="25">
        <f t="shared" si="342"/>
        <v>15482.23256390047</v>
      </c>
      <c r="Q2013" s="25">
        <f t="shared" si="343"/>
        <v>40776.345679999999</v>
      </c>
      <c r="R2013" s="25">
        <f t="shared" si="346"/>
        <v>0</v>
      </c>
      <c r="S2013" s="25">
        <f t="shared" si="347"/>
        <v>25294.113116099528</v>
      </c>
      <c r="T2013" s="25" t="str">
        <f t="shared" si="348"/>
        <v>charge</v>
      </c>
      <c r="V2013" s="25">
        <f t="shared" si="351"/>
        <v>0</v>
      </c>
      <c r="W2013" s="25">
        <f t="shared" si="349"/>
        <v>4000</v>
      </c>
      <c r="X2013" s="25">
        <f t="shared" si="352"/>
        <v>0</v>
      </c>
      <c r="Z2013" s="25">
        <f t="shared" si="350"/>
        <v>0</v>
      </c>
      <c r="AB2013" s="25">
        <f t="shared" si="344"/>
        <v>25294.113116099528</v>
      </c>
    </row>
    <row r="2014" x14ac:dyDescent="0.2">
      <c r="I2014" s="24">
        <v>2009</v>
      </c>
      <c r="J2014" s="28">
        <v>0.40849722799999999</v>
      </c>
      <c r="L2014" s="24">
        <v>19164.376159191132</v>
      </c>
      <c r="N2014" s="24">
        <v>2009</v>
      </c>
      <c r="O2014" s="24">
        <f t="shared" si="345"/>
        <v>15235.67904655695</v>
      </c>
      <c r="P2014" s="24">
        <f t="shared" si="342"/>
        <v>15235.67904655695</v>
      </c>
      <c r="Q2014" s="24">
        <f t="shared" si="343"/>
        <v>32679.77824</v>
      </c>
      <c r="R2014" s="24">
        <f t="shared" si="346"/>
        <v>0</v>
      </c>
      <c r="S2014" s="24">
        <f t="shared" si="347"/>
        <v>17444.099193443049</v>
      </c>
      <c r="T2014" s="24" t="str">
        <f t="shared" si="348"/>
        <v>charge</v>
      </c>
      <c r="V2014" s="24">
        <f t="shared" si="351"/>
        <v>0</v>
      </c>
      <c r="W2014" s="24">
        <f t="shared" si="349"/>
        <v>4000</v>
      </c>
      <c r="X2014" s="24">
        <f t="shared" si="352"/>
        <v>0</v>
      </c>
      <c r="Z2014" s="24">
        <f t="shared" si="350"/>
        <v>0</v>
      </c>
      <c r="AB2014" s="24">
        <f t="shared" si="344"/>
        <v>17444.099193443049</v>
      </c>
    </row>
    <row r="2015" x14ac:dyDescent="0.2">
      <c r="I2015" s="25">
        <v>2010</v>
      </c>
      <c r="J2015" s="29">
        <v>0.28575020000000001</v>
      </c>
      <c r="L2015" s="25">
        <v>19175.500957071781</v>
      </c>
      <c r="N2015" s="25">
        <v>2010</v>
      </c>
      <c r="O2015" s="25">
        <f t="shared" si="345"/>
        <v>15244.523260872067</v>
      </c>
      <c r="P2015" s="25">
        <f t="shared" si="342"/>
        <v>15244.523260872067</v>
      </c>
      <c r="Q2015" s="25">
        <f t="shared" si="343"/>
        <v>22860.016</v>
      </c>
      <c r="R2015" s="25">
        <f t="shared" si="346"/>
        <v>0</v>
      </c>
      <c r="S2015" s="25">
        <f t="shared" si="347"/>
        <v>7615.4927391279325</v>
      </c>
      <c r="T2015" s="25" t="str">
        <f t="shared" si="348"/>
        <v>charge</v>
      </c>
      <c r="V2015" s="25">
        <f t="shared" si="351"/>
        <v>0</v>
      </c>
      <c r="W2015" s="25">
        <f t="shared" si="349"/>
        <v>4000</v>
      </c>
      <c r="X2015" s="25">
        <f t="shared" si="352"/>
        <v>0</v>
      </c>
      <c r="Z2015" s="25">
        <f t="shared" si="350"/>
        <v>0</v>
      </c>
      <c r="AB2015" s="25">
        <f t="shared" si="344"/>
        <v>7615.4927391279325</v>
      </c>
    </row>
    <row r="2016" x14ac:dyDescent="0.2">
      <c r="I2016" s="24">
        <v>2011</v>
      </c>
      <c r="J2016" s="28">
        <v>0</v>
      </c>
      <c r="L2016" s="24">
        <v>20506.368247699735</v>
      </c>
      <c r="N2016" s="24">
        <v>2011</v>
      </c>
      <c r="O2016" s="24">
        <f t="shared" si="345"/>
        <v>16302.56275692129</v>
      </c>
      <c r="P2016" s="24">
        <f t="shared" si="342"/>
        <v>16302.56275692129</v>
      </c>
      <c r="Q2016" s="24">
        <f t="shared" si="343"/>
        <v>0</v>
      </c>
      <c r="R2016" s="24">
        <f t="shared" si="346"/>
        <v>16302.56275692129</v>
      </c>
      <c r="S2016" s="24">
        <f t="shared" si="347"/>
        <v>0</v>
      </c>
      <c r="T2016" s="24" t="str">
        <f t="shared" si="348"/>
        <v>drain</v>
      </c>
      <c r="V2016" s="24">
        <f t="shared" si="351"/>
        <v>0</v>
      </c>
      <c r="W2016" s="24">
        <f t="shared" si="349"/>
        <v>0</v>
      </c>
      <c r="X2016" s="24">
        <f t="shared" si="352"/>
        <v>4000</v>
      </c>
      <c r="Z2016" s="24">
        <f t="shared" si="350"/>
        <v>12302.56275692129</v>
      </c>
      <c r="AB2016" s="24">
        <f t="shared" si="344"/>
        <v>0</v>
      </c>
    </row>
    <row r="2017" x14ac:dyDescent="0.2">
      <c r="I2017" s="25">
        <v>2012</v>
      </c>
      <c r="J2017" s="29">
        <v>0</v>
      </c>
      <c r="L2017" s="25">
        <v>21504.803717947005</v>
      </c>
      <c r="N2017" s="25">
        <v>2012</v>
      </c>
      <c r="O2017" s="25">
        <f t="shared" si="345"/>
        <v>17096.318955767871</v>
      </c>
      <c r="P2017" s="25">
        <f t="shared" si="342"/>
        <v>17096.318955767871</v>
      </c>
      <c r="Q2017" s="25">
        <f t="shared" si="343"/>
        <v>0</v>
      </c>
      <c r="R2017" s="25">
        <f t="shared" si="346"/>
        <v>17096.318955767871</v>
      </c>
      <c r="S2017" s="25">
        <f t="shared" si="347"/>
        <v>0</v>
      </c>
      <c r="T2017" s="25" t="str">
        <f t="shared" si="348"/>
        <v>drain</v>
      </c>
      <c r="V2017" s="25">
        <f t="shared" si="351"/>
        <v>0</v>
      </c>
      <c r="W2017" s="25">
        <f t="shared" si="349"/>
        <v>0</v>
      </c>
      <c r="X2017" s="25">
        <f t="shared" si="352"/>
        <v>0</v>
      </c>
      <c r="Z2017" s="25">
        <f t="shared" si="350"/>
        <v>17096.318955767871</v>
      </c>
      <c r="AB2017" s="25">
        <f t="shared" si="344"/>
        <v>0</v>
      </c>
    </row>
    <row r="2018" x14ac:dyDescent="0.2">
      <c r="I2018" s="24">
        <v>2013</v>
      </c>
      <c r="J2018" s="28">
        <v>0</v>
      </c>
      <c r="L2018" s="24">
        <v>21274.091915702818</v>
      </c>
      <c r="N2018" s="24">
        <v>2013</v>
      </c>
      <c r="O2018" s="24">
        <f t="shared" si="345"/>
        <v>16912.903072983743</v>
      </c>
      <c r="P2018" s="24">
        <f t="shared" si="342"/>
        <v>16912.903072983743</v>
      </c>
      <c r="Q2018" s="24">
        <f t="shared" si="343"/>
        <v>0</v>
      </c>
      <c r="R2018" s="24">
        <f t="shared" si="346"/>
        <v>16912.903072983743</v>
      </c>
      <c r="S2018" s="24">
        <f t="shared" si="347"/>
        <v>0</v>
      </c>
      <c r="T2018" s="24" t="str">
        <f t="shared" si="348"/>
        <v>drain</v>
      </c>
      <c r="V2018" s="24">
        <f t="shared" si="351"/>
        <v>0</v>
      </c>
      <c r="W2018" s="24">
        <f t="shared" si="349"/>
        <v>0</v>
      </c>
      <c r="X2018" s="24">
        <f t="shared" si="352"/>
        <v>0</v>
      </c>
      <c r="Z2018" s="24">
        <f t="shared" si="350"/>
        <v>16912.903072983743</v>
      </c>
      <c r="AB2018" s="24">
        <f t="shared" si="344"/>
        <v>0</v>
      </c>
    </row>
    <row r="2019" x14ac:dyDescent="0.2">
      <c r="I2019" s="25">
        <v>2014</v>
      </c>
      <c r="J2019" s="29">
        <v>0</v>
      </c>
      <c r="L2019" s="25">
        <v>20624.133404612541</v>
      </c>
      <c r="N2019" s="25">
        <v>2014</v>
      </c>
      <c r="O2019" s="25">
        <f t="shared" si="345"/>
        <v>16396.186056666971</v>
      </c>
      <c r="P2019" s="25">
        <f t="shared" si="342"/>
        <v>16396.186056666971</v>
      </c>
      <c r="Q2019" s="25">
        <f t="shared" si="343"/>
        <v>0</v>
      </c>
      <c r="R2019" s="25">
        <f t="shared" si="346"/>
        <v>16396.186056666971</v>
      </c>
      <c r="S2019" s="25">
        <f t="shared" si="347"/>
        <v>0</v>
      </c>
      <c r="T2019" s="25" t="str">
        <f t="shared" si="348"/>
        <v>drain</v>
      </c>
      <c r="V2019" s="25">
        <f t="shared" si="351"/>
        <v>0</v>
      </c>
      <c r="W2019" s="25">
        <f t="shared" si="349"/>
        <v>0</v>
      </c>
      <c r="X2019" s="25">
        <f t="shared" si="352"/>
        <v>0</v>
      </c>
      <c r="Z2019" s="25">
        <f t="shared" si="350"/>
        <v>16396.186056666971</v>
      </c>
      <c r="AB2019" s="25">
        <f t="shared" si="344"/>
        <v>0</v>
      </c>
    </row>
    <row r="2020" x14ac:dyDescent="0.2">
      <c r="I2020" s="24">
        <v>2015</v>
      </c>
      <c r="J2020" s="28">
        <v>0</v>
      </c>
      <c r="L2020" s="24">
        <v>19600.471919739244</v>
      </c>
      <c r="N2020" s="24">
        <v>2015</v>
      </c>
      <c r="O2020" s="24">
        <f t="shared" si="345"/>
        <v>15582.3751761927</v>
      </c>
      <c r="P2020" s="24">
        <f t="shared" si="342"/>
        <v>15582.3751761927</v>
      </c>
      <c r="Q2020" s="24">
        <f t="shared" si="343"/>
        <v>0</v>
      </c>
      <c r="R2020" s="24">
        <f t="shared" si="346"/>
        <v>15582.3751761927</v>
      </c>
      <c r="S2020" s="24">
        <f t="shared" si="347"/>
        <v>0</v>
      </c>
      <c r="T2020" s="24" t="str">
        <f t="shared" si="348"/>
        <v>drain</v>
      </c>
      <c r="V2020" s="24">
        <f t="shared" si="351"/>
        <v>0</v>
      </c>
      <c r="W2020" s="24">
        <f t="shared" si="349"/>
        <v>0</v>
      </c>
      <c r="X2020" s="24">
        <f t="shared" si="352"/>
        <v>0</v>
      </c>
      <c r="Z2020" s="24">
        <f t="shared" si="350"/>
        <v>15582.3751761927</v>
      </c>
      <c r="AB2020" s="24">
        <f t="shared" si="344"/>
        <v>0</v>
      </c>
    </row>
    <row r="2021" x14ac:dyDescent="0.2">
      <c r="I2021" s="25">
        <v>2016</v>
      </c>
      <c r="J2021" s="29">
        <v>0</v>
      </c>
      <c r="L2021" s="25">
        <v>18367.030111885069</v>
      </c>
      <c r="N2021" s="25">
        <v>2016</v>
      </c>
      <c r="O2021" s="25">
        <f t="shared" si="345"/>
        <v>14601.788938948632</v>
      </c>
      <c r="P2021" s="25">
        <f t="shared" si="342"/>
        <v>14601.788938948632</v>
      </c>
      <c r="Q2021" s="25">
        <f t="shared" si="343"/>
        <v>0</v>
      </c>
      <c r="R2021" s="25">
        <f t="shared" si="346"/>
        <v>14601.788938948632</v>
      </c>
      <c r="S2021" s="25">
        <f t="shared" si="347"/>
        <v>0</v>
      </c>
      <c r="T2021" s="25" t="str">
        <f t="shared" si="348"/>
        <v>drain</v>
      </c>
      <c r="V2021" s="25">
        <f t="shared" si="351"/>
        <v>0</v>
      </c>
      <c r="W2021" s="25">
        <f t="shared" si="349"/>
        <v>0</v>
      </c>
      <c r="X2021" s="25">
        <f t="shared" si="352"/>
        <v>0</v>
      </c>
      <c r="Z2021" s="25">
        <f t="shared" si="350"/>
        <v>14601.788938948632</v>
      </c>
      <c r="AB2021" s="25">
        <f t="shared" si="344"/>
        <v>0</v>
      </c>
    </row>
    <row r="2022" x14ac:dyDescent="0.2">
      <c r="I2022" s="24">
        <v>2017</v>
      </c>
      <c r="J2022" s="28">
        <v>0</v>
      </c>
      <c r="L2022" s="24">
        <v>16602.329983711243</v>
      </c>
      <c r="N2022" s="24">
        <v>2017</v>
      </c>
      <c r="O2022" s="24">
        <f t="shared" si="345"/>
        <v>13198.852337050439</v>
      </c>
      <c r="P2022" s="24">
        <f t="shared" si="342"/>
        <v>13198.852337050439</v>
      </c>
      <c r="Q2022" s="24">
        <f t="shared" si="343"/>
        <v>0</v>
      </c>
      <c r="R2022" s="24">
        <f t="shared" si="346"/>
        <v>13198.852337050439</v>
      </c>
      <c r="S2022" s="24">
        <f t="shared" si="347"/>
        <v>0</v>
      </c>
      <c r="T2022" s="24" t="str">
        <f t="shared" si="348"/>
        <v>drain</v>
      </c>
      <c r="V2022" s="24">
        <f t="shared" si="351"/>
        <v>0</v>
      </c>
      <c r="W2022" s="24">
        <f t="shared" si="349"/>
        <v>0</v>
      </c>
      <c r="X2022" s="24">
        <f t="shared" si="352"/>
        <v>0</v>
      </c>
      <c r="Z2022" s="24">
        <f t="shared" si="350"/>
        <v>13198.852337050439</v>
      </c>
      <c r="AB2022" s="24">
        <f t="shared" si="344"/>
        <v>0</v>
      </c>
    </row>
    <row r="2023" x14ac:dyDescent="0.2">
      <c r="I2023" s="25">
        <v>2018</v>
      </c>
      <c r="J2023" s="29">
        <v>0</v>
      </c>
      <c r="L2023" s="25">
        <v>14897.083658790587</v>
      </c>
      <c r="N2023" s="25">
        <v>2018</v>
      </c>
      <c r="O2023" s="25">
        <f t="shared" si="345"/>
        <v>11843.181508738517</v>
      </c>
      <c r="P2023" s="25">
        <f t="shared" si="342"/>
        <v>11843.181508738517</v>
      </c>
      <c r="Q2023" s="25">
        <f t="shared" si="343"/>
        <v>0</v>
      </c>
      <c r="R2023" s="25">
        <f t="shared" si="346"/>
        <v>11843.181508738517</v>
      </c>
      <c r="S2023" s="25">
        <f t="shared" si="347"/>
        <v>0</v>
      </c>
      <c r="T2023" s="25" t="str">
        <f t="shared" si="348"/>
        <v>drain</v>
      </c>
      <c r="V2023" s="25">
        <f t="shared" si="351"/>
        <v>0</v>
      </c>
      <c r="W2023" s="25">
        <f t="shared" si="349"/>
        <v>0</v>
      </c>
      <c r="X2023" s="25">
        <f t="shared" si="352"/>
        <v>0</v>
      </c>
      <c r="Z2023" s="25">
        <f t="shared" si="350"/>
        <v>11843.181508738517</v>
      </c>
      <c r="AB2023" s="25">
        <f t="shared" si="344"/>
        <v>0</v>
      </c>
    </row>
    <row r="2024" x14ac:dyDescent="0.2">
      <c r="I2024" s="24">
        <v>2019</v>
      </c>
      <c r="J2024" s="28">
        <v>0</v>
      </c>
      <c r="L2024" s="24">
        <v>14095.874695718287</v>
      </c>
      <c r="N2024" s="24">
        <v>2019</v>
      </c>
      <c r="O2024" s="24">
        <f t="shared" si="345"/>
        <v>11206.220383096039</v>
      </c>
      <c r="P2024" s="24">
        <f t="shared" si="342"/>
        <v>11206.220383096039</v>
      </c>
      <c r="Q2024" s="24">
        <f t="shared" si="343"/>
        <v>0</v>
      </c>
      <c r="R2024" s="24">
        <f t="shared" si="346"/>
        <v>11206.220383096039</v>
      </c>
      <c r="S2024" s="24">
        <f t="shared" si="347"/>
        <v>0</v>
      </c>
      <c r="T2024" s="24" t="str">
        <f t="shared" si="348"/>
        <v>drain</v>
      </c>
      <c r="V2024" s="24">
        <f t="shared" si="351"/>
        <v>0</v>
      </c>
      <c r="W2024" s="24">
        <f t="shared" si="349"/>
        <v>0</v>
      </c>
      <c r="X2024" s="24">
        <f t="shared" si="352"/>
        <v>0</v>
      </c>
      <c r="Z2024" s="24">
        <f t="shared" si="350"/>
        <v>11206.220383096039</v>
      </c>
      <c r="AB2024" s="24">
        <f t="shared" si="344"/>
        <v>0</v>
      </c>
    </row>
    <row r="2025" x14ac:dyDescent="0.2">
      <c r="I2025" s="25">
        <v>2020</v>
      </c>
      <c r="J2025" s="29">
        <v>0</v>
      </c>
      <c r="L2025" s="25">
        <v>13507.984750556945</v>
      </c>
      <c r="N2025" s="25">
        <v>2020</v>
      </c>
      <c r="O2025" s="25">
        <f t="shared" si="345"/>
        <v>10738.847876692771</v>
      </c>
      <c r="P2025" s="25">
        <f t="shared" si="342"/>
        <v>10738.847876692771</v>
      </c>
      <c r="Q2025" s="25">
        <f t="shared" si="343"/>
        <v>0</v>
      </c>
      <c r="R2025" s="25">
        <f t="shared" si="346"/>
        <v>10738.847876692771</v>
      </c>
      <c r="S2025" s="25">
        <f t="shared" si="347"/>
        <v>0</v>
      </c>
      <c r="T2025" s="25" t="str">
        <f t="shared" si="348"/>
        <v>drain</v>
      </c>
      <c r="V2025" s="25">
        <f t="shared" si="351"/>
        <v>0</v>
      </c>
      <c r="W2025" s="25">
        <f t="shared" si="349"/>
        <v>0</v>
      </c>
      <c r="X2025" s="25">
        <f t="shared" si="352"/>
        <v>0</v>
      </c>
      <c r="Z2025" s="25">
        <f t="shared" si="350"/>
        <v>10738.847876692771</v>
      </c>
      <c r="AB2025" s="25">
        <f t="shared" si="344"/>
        <v>0</v>
      </c>
    </row>
    <row r="2026" x14ac:dyDescent="0.2">
      <c r="I2026" s="24">
        <v>2021</v>
      </c>
      <c r="J2026" s="28">
        <v>0</v>
      </c>
      <c r="L2026" s="24">
        <v>13609.19920978546</v>
      </c>
      <c r="N2026" s="24">
        <v>2021</v>
      </c>
      <c r="O2026" s="24">
        <f t="shared" si="345"/>
        <v>10819.313371779441</v>
      </c>
      <c r="P2026" s="24">
        <f t="shared" si="342"/>
        <v>10819.313371779441</v>
      </c>
      <c r="Q2026" s="24">
        <f t="shared" si="343"/>
        <v>0</v>
      </c>
      <c r="R2026" s="24">
        <f t="shared" si="346"/>
        <v>10819.313371779441</v>
      </c>
      <c r="S2026" s="24">
        <f t="shared" si="347"/>
        <v>0</v>
      </c>
      <c r="T2026" s="24" t="str">
        <f t="shared" si="348"/>
        <v>drain</v>
      </c>
      <c r="V2026" s="24">
        <f t="shared" si="351"/>
        <v>0</v>
      </c>
      <c r="W2026" s="24">
        <f t="shared" si="349"/>
        <v>0</v>
      </c>
      <c r="X2026" s="24">
        <f t="shared" si="352"/>
        <v>0</v>
      </c>
      <c r="Z2026" s="24">
        <f t="shared" si="350"/>
        <v>10819.313371779441</v>
      </c>
      <c r="AB2026" s="24">
        <f t="shared" si="344"/>
        <v>0</v>
      </c>
    </row>
    <row r="2027" x14ac:dyDescent="0.2">
      <c r="I2027" s="25">
        <v>2022</v>
      </c>
      <c r="J2027" s="29">
        <v>0</v>
      </c>
      <c r="L2027" s="25">
        <v>14033.515158653257</v>
      </c>
      <c r="N2027" s="25">
        <v>2022</v>
      </c>
      <c r="O2027" s="25">
        <f t="shared" si="345"/>
        <v>11156.64455112934</v>
      </c>
      <c r="P2027" s="25">
        <f t="shared" si="342"/>
        <v>11156.64455112934</v>
      </c>
      <c r="Q2027" s="25">
        <f t="shared" si="343"/>
        <v>0</v>
      </c>
      <c r="R2027" s="25">
        <f t="shared" si="346"/>
        <v>11156.64455112934</v>
      </c>
      <c r="S2027" s="25">
        <f t="shared" si="347"/>
        <v>0</v>
      </c>
      <c r="T2027" s="25" t="str">
        <f t="shared" si="348"/>
        <v>drain</v>
      </c>
      <c r="V2027" s="25">
        <f t="shared" si="351"/>
        <v>0</v>
      </c>
      <c r="W2027" s="25">
        <f t="shared" si="349"/>
        <v>0</v>
      </c>
      <c r="X2027" s="25">
        <f t="shared" si="352"/>
        <v>0</v>
      </c>
      <c r="Z2027" s="25">
        <f t="shared" si="350"/>
        <v>11156.64455112934</v>
      </c>
      <c r="AB2027" s="25">
        <f t="shared" si="344"/>
        <v>0</v>
      </c>
    </row>
    <row r="2028" x14ac:dyDescent="0.2">
      <c r="I2028" s="24">
        <v>2023</v>
      </c>
      <c r="J2028" s="28">
        <v>0</v>
      </c>
      <c r="L2028" s="24">
        <v>14301.394722557066</v>
      </c>
      <c r="N2028" s="24">
        <v>2023</v>
      </c>
      <c r="O2028" s="24">
        <f t="shared" si="345"/>
        <v>11369.608804432868</v>
      </c>
      <c r="P2028" s="24">
        <f t="shared" si="342"/>
        <v>11369.608804432868</v>
      </c>
      <c r="Q2028" s="24">
        <f t="shared" si="343"/>
        <v>0</v>
      </c>
      <c r="R2028" s="24">
        <f t="shared" si="346"/>
        <v>11369.608804432868</v>
      </c>
      <c r="S2028" s="24">
        <f t="shared" si="347"/>
        <v>0</v>
      </c>
      <c r="T2028" s="24" t="str">
        <f t="shared" si="348"/>
        <v>drain</v>
      </c>
      <c r="V2028" s="24">
        <f t="shared" si="351"/>
        <v>0</v>
      </c>
      <c r="W2028" s="24">
        <f t="shared" si="349"/>
        <v>0</v>
      </c>
      <c r="X2028" s="24">
        <f t="shared" si="352"/>
        <v>0</v>
      </c>
      <c r="Z2028" s="24">
        <f t="shared" si="350"/>
        <v>11369.608804432868</v>
      </c>
      <c r="AB2028" s="24">
        <f t="shared" si="344"/>
        <v>0</v>
      </c>
    </row>
    <row r="2029" x14ac:dyDescent="0.2">
      <c r="I2029" s="25">
        <v>2024</v>
      </c>
      <c r="J2029" s="29">
        <v>0.449819686</v>
      </c>
      <c r="L2029" s="25">
        <v>15291.539728069305</v>
      </c>
      <c r="N2029" s="25">
        <v>2024</v>
      </c>
      <c r="O2029" s="25">
        <f t="shared" si="345"/>
        <v>12156.774083815098</v>
      </c>
      <c r="P2029" s="25">
        <f t="shared" si="342"/>
        <v>12156.774083815098</v>
      </c>
      <c r="Q2029" s="25">
        <f t="shared" si="343"/>
        <v>35985.57488</v>
      </c>
      <c r="R2029" s="25">
        <f t="shared" si="346"/>
        <v>0</v>
      </c>
      <c r="S2029" s="25">
        <f t="shared" si="347"/>
        <v>23828.8007961849</v>
      </c>
      <c r="T2029" s="25" t="str">
        <f t="shared" si="348"/>
        <v>charge</v>
      </c>
      <c r="V2029" s="25">
        <f t="shared" si="351"/>
        <v>4000</v>
      </c>
      <c r="W2029" s="25">
        <f t="shared" si="349"/>
        <v>4000</v>
      </c>
      <c r="X2029" s="25">
        <f t="shared" si="352"/>
        <v>0</v>
      </c>
      <c r="Z2029" s="25">
        <f t="shared" si="350"/>
        <v>0</v>
      </c>
      <c r="AB2029" s="25">
        <f t="shared" si="344"/>
        <v>19828.8007961849</v>
      </c>
    </row>
    <row r="2030" x14ac:dyDescent="0.2">
      <c r="I2030" s="24">
        <v>2025</v>
      </c>
      <c r="J2030" s="28">
        <v>0.63641288100000004</v>
      </c>
      <c r="L2030" s="24">
        <v>16741.412364006042</v>
      </c>
      <c r="N2030" s="24">
        <v>2025</v>
      </c>
      <c r="O2030" s="24">
        <f t="shared" si="345"/>
        <v>13309.422829384805</v>
      </c>
      <c r="P2030" s="24">
        <f t="shared" si="342"/>
        <v>13309.422829384805</v>
      </c>
      <c r="Q2030" s="24">
        <f t="shared" si="343"/>
        <v>50913.030480000001</v>
      </c>
      <c r="R2030" s="24">
        <f t="shared" si="346"/>
        <v>0</v>
      </c>
      <c r="S2030" s="24">
        <f t="shared" si="347"/>
        <v>37603.607650615195</v>
      </c>
      <c r="T2030" s="24" t="str">
        <f t="shared" si="348"/>
        <v>charge</v>
      </c>
      <c r="V2030" s="24">
        <f t="shared" si="351"/>
        <v>0</v>
      </c>
      <c r="W2030" s="24">
        <f t="shared" si="349"/>
        <v>4000</v>
      </c>
      <c r="X2030" s="24">
        <f t="shared" si="352"/>
        <v>0</v>
      </c>
      <c r="Z2030" s="24">
        <f t="shared" si="350"/>
        <v>0</v>
      </c>
      <c r="AB2030" s="24">
        <f t="shared" si="344"/>
        <v>37603.607650615195</v>
      </c>
    </row>
    <row r="2031" x14ac:dyDescent="0.2">
      <c r="I2031" s="25">
        <v>2026</v>
      </c>
      <c r="J2031" s="29">
        <v>0.69610739200000005</v>
      </c>
      <c r="L2031" s="25">
        <v>17841.522212982178</v>
      </c>
      <c r="N2031" s="25">
        <v>2026</v>
      </c>
      <c r="O2031" s="25">
        <f t="shared" si="345"/>
        <v>14184.010159320833</v>
      </c>
      <c r="P2031" s="25">
        <f t="shared" si="342"/>
        <v>14184.010159320833</v>
      </c>
      <c r="Q2031" s="25">
        <f t="shared" si="343"/>
        <v>55688.591360000006</v>
      </c>
      <c r="R2031" s="25">
        <f t="shared" si="346"/>
        <v>0</v>
      </c>
      <c r="S2031" s="25">
        <f t="shared" si="347"/>
        <v>41504.581200679175</v>
      </c>
      <c r="T2031" s="25" t="str">
        <f t="shared" si="348"/>
        <v>charge</v>
      </c>
      <c r="V2031" s="25">
        <f t="shared" si="351"/>
        <v>0</v>
      </c>
      <c r="W2031" s="25">
        <f t="shared" si="349"/>
        <v>4000</v>
      </c>
      <c r="X2031" s="25">
        <f t="shared" si="352"/>
        <v>0</v>
      </c>
      <c r="Z2031" s="25">
        <f t="shared" si="350"/>
        <v>0</v>
      </c>
      <c r="AB2031" s="25">
        <f t="shared" si="344"/>
        <v>41504.581200679175</v>
      </c>
    </row>
    <row r="2032" x14ac:dyDescent="0.2">
      <c r="I2032" s="24">
        <v>2027</v>
      </c>
      <c r="J2032" s="28">
        <v>0.74331449299999997</v>
      </c>
      <c r="L2032" s="24">
        <v>18880.284915733337</v>
      </c>
      <c r="N2032" s="24">
        <v>2027</v>
      </c>
      <c r="O2032" s="24">
        <f t="shared" si="345"/>
        <v>15009.826508008004</v>
      </c>
      <c r="P2032" s="24">
        <f t="shared" si="342"/>
        <v>15009.826508008004</v>
      </c>
      <c r="Q2032" s="24">
        <f t="shared" si="343"/>
        <v>59465.159439999996</v>
      </c>
      <c r="R2032" s="24">
        <f t="shared" si="346"/>
        <v>0</v>
      </c>
      <c r="S2032" s="24">
        <f t="shared" si="347"/>
        <v>44455.332931991994</v>
      </c>
      <c r="T2032" s="24" t="str">
        <f t="shared" si="348"/>
        <v>charge</v>
      </c>
      <c r="V2032" s="24">
        <f t="shared" si="351"/>
        <v>0</v>
      </c>
      <c r="W2032" s="24">
        <f t="shared" si="349"/>
        <v>4000</v>
      </c>
      <c r="X2032" s="24">
        <f t="shared" si="352"/>
        <v>0</v>
      </c>
      <c r="Z2032" s="24">
        <f t="shared" si="350"/>
        <v>0</v>
      </c>
      <c r="AB2032" s="24">
        <f t="shared" si="344"/>
        <v>44455.332931991994</v>
      </c>
    </row>
    <row r="2033" x14ac:dyDescent="0.2">
      <c r="I2033" s="25">
        <v>2028</v>
      </c>
      <c r="J2033" s="29">
        <v>0.74662055799999993</v>
      </c>
      <c r="L2033" s="25">
        <v>19474.340371513365</v>
      </c>
      <c r="N2033" s="25">
        <v>2028</v>
      </c>
      <c r="O2033" s="25">
        <f t="shared" si="345"/>
        <v>15482.100595353126</v>
      </c>
      <c r="P2033" s="25">
        <f t="shared" si="342"/>
        <v>15482.100595353126</v>
      </c>
      <c r="Q2033" s="25">
        <f t="shared" si="343"/>
        <v>59729.644639999991</v>
      </c>
      <c r="R2033" s="25">
        <f t="shared" si="346"/>
        <v>0</v>
      </c>
      <c r="S2033" s="25">
        <f t="shared" si="347"/>
        <v>44247.544044646864</v>
      </c>
      <c r="T2033" s="25" t="str">
        <f t="shared" si="348"/>
        <v>charge</v>
      </c>
      <c r="V2033" s="25">
        <f t="shared" si="351"/>
        <v>0</v>
      </c>
      <c r="W2033" s="25">
        <f t="shared" si="349"/>
        <v>4000</v>
      </c>
      <c r="X2033" s="25">
        <f t="shared" si="352"/>
        <v>0</v>
      </c>
      <c r="Z2033" s="25">
        <f t="shared" si="350"/>
        <v>0</v>
      </c>
      <c r="AB2033" s="25">
        <f t="shared" si="344"/>
        <v>44247.544044646864</v>
      </c>
    </row>
    <row r="2034" x14ac:dyDescent="0.2">
      <c r="I2034" s="24">
        <v>2029</v>
      </c>
      <c r="J2034" s="28">
        <v>0.76601142099999997</v>
      </c>
      <c r="L2034" s="24">
        <v>19454.749508619308</v>
      </c>
      <c r="N2034" s="24">
        <v>2029</v>
      </c>
      <c r="O2034" s="24">
        <f t="shared" si="345"/>
        <v>15466.52585935235</v>
      </c>
      <c r="P2034" s="24">
        <f t="shared" si="342"/>
        <v>15466.52585935235</v>
      </c>
      <c r="Q2034" s="24">
        <f t="shared" si="343"/>
        <v>61280.913679999998</v>
      </c>
      <c r="R2034" s="24">
        <f t="shared" si="346"/>
        <v>0</v>
      </c>
      <c r="S2034" s="24">
        <f t="shared" si="347"/>
        <v>45814.387820647651</v>
      </c>
      <c r="T2034" s="24" t="str">
        <f t="shared" si="348"/>
        <v>charge</v>
      </c>
      <c r="V2034" s="24">
        <f t="shared" si="351"/>
        <v>0</v>
      </c>
      <c r="W2034" s="24">
        <f t="shared" si="349"/>
        <v>4000</v>
      </c>
      <c r="X2034" s="24">
        <f t="shared" si="352"/>
        <v>0</v>
      </c>
      <c r="Z2034" s="24">
        <f t="shared" si="350"/>
        <v>0</v>
      </c>
      <c r="AB2034" s="24">
        <f t="shared" si="344"/>
        <v>45814.387820647651</v>
      </c>
    </row>
    <row r="2035" x14ac:dyDescent="0.2">
      <c r="I2035" s="25">
        <v>2030</v>
      </c>
      <c r="J2035" s="29">
        <v>0.76688158900000003</v>
      </c>
      <c r="L2035" s="25">
        <v>19429.999574565885</v>
      </c>
      <c r="N2035" s="25">
        <v>2030</v>
      </c>
      <c r="O2035" s="25">
        <f t="shared" si="345"/>
        <v>15446.849661779879</v>
      </c>
      <c r="P2035" s="25">
        <f t="shared" si="342"/>
        <v>15446.849661779879</v>
      </c>
      <c r="Q2035" s="25">
        <f t="shared" si="343"/>
        <v>61350.527119999999</v>
      </c>
      <c r="R2035" s="25">
        <f t="shared" si="346"/>
        <v>0</v>
      </c>
      <c r="S2035" s="25">
        <f t="shared" si="347"/>
        <v>45903.677458220118</v>
      </c>
      <c r="T2035" s="25" t="str">
        <f t="shared" si="348"/>
        <v>charge</v>
      </c>
      <c r="V2035" s="25">
        <f t="shared" si="351"/>
        <v>0</v>
      </c>
      <c r="W2035" s="25">
        <f t="shared" si="349"/>
        <v>4000</v>
      </c>
      <c r="X2035" s="25">
        <f t="shared" si="352"/>
        <v>0</v>
      </c>
      <c r="Z2035" s="25">
        <f t="shared" si="350"/>
        <v>0</v>
      </c>
      <c r="AB2035" s="25">
        <f t="shared" si="344"/>
        <v>45903.677458220118</v>
      </c>
    </row>
    <row r="2036" x14ac:dyDescent="0.2">
      <c r="I2036" s="24">
        <v>2031</v>
      </c>
      <c r="J2036" s="28">
        <v>0.78255609199999998</v>
      </c>
      <c r="L2036" s="24">
        <v>19641.09885139465</v>
      </c>
      <c r="N2036" s="24">
        <v>2031</v>
      </c>
      <c r="O2036" s="24">
        <f t="shared" si="345"/>
        <v>15614.673586858748</v>
      </c>
      <c r="P2036" s="24">
        <f t="shared" si="342"/>
        <v>15614.673586858748</v>
      </c>
      <c r="Q2036" s="24">
        <f t="shared" si="343"/>
        <v>62604.487359999999</v>
      </c>
      <c r="R2036" s="24">
        <f t="shared" si="346"/>
        <v>0</v>
      </c>
      <c r="S2036" s="24">
        <f t="shared" si="347"/>
        <v>46989.81377314125</v>
      </c>
      <c r="T2036" s="24" t="str">
        <f t="shared" si="348"/>
        <v>charge</v>
      </c>
      <c r="V2036" s="24">
        <f t="shared" si="351"/>
        <v>0</v>
      </c>
      <c r="W2036" s="24">
        <f t="shared" si="349"/>
        <v>4000</v>
      </c>
      <c r="X2036" s="24">
        <f t="shared" si="352"/>
        <v>0</v>
      </c>
      <c r="Z2036" s="24">
        <f t="shared" si="350"/>
        <v>0</v>
      </c>
      <c r="AB2036" s="24">
        <f t="shared" si="344"/>
        <v>46989.81377314125</v>
      </c>
    </row>
    <row r="2037" x14ac:dyDescent="0.2">
      <c r="I2037" s="25">
        <v>2032</v>
      </c>
      <c r="J2037" s="29">
        <v>0.73579739799999999</v>
      </c>
      <c r="L2037" s="25">
        <v>19975.041702556609</v>
      </c>
      <c r="N2037" s="25">
        <v>2032</v>
      </c>
      <c r="O2037" s="25">
        <f t="shared" si="345"/>
        <v>15880.158153532506</v>
      </c>
      <c r="P2037" s="25">
        <f t="shared" si="342"/>
        <v>15880.158153532506</v>
      </c>
      <c r="Q2037" s="25">
        <f t="shared" si="343"/>
        <v>58863.791839999998</v>
      </c>
      <c r="R2037" s="25">
        <f t="shared" si="346"/>
        <v>0</v>
      </c>
      <c r="S2037" s="25">
        <f t="shared" si="347"/>
        <v>42983.633686467496</v>
      </c>
      <c r="T2037" s="25" t="str">
        <f t="shared" si="348"/>
        <v>charge</v>
      </c>
      <c r="V2037" s="25">
        <f t="shared" si="351"/>
        <v>0</v>
      </c>
      <c r="W2037" s="25">
        <f t="shared" si="349"/>
        <v>4000</v>
      </c>
      <c r="X2037" s="25">
        <f t="shared" si="352"/>
        <v>0</v>
      </c>
      <c r="Z2037" s="25">
        <f t="shared" si="350"/>
        <v>0</v>
      </c>
      <c r="AB2037" s="25">
        <f t="shared" si="344"/>
        <v>42983.633686467496</v>
      </c>
    </row>
    <row r="2038" x14ac:dyDescent="0.2">
      <c r="I2038" s="24">
        <v>2033</v>
      </c>
      <c r="J2038" s="28">
        <v>0.54736576699999995</v>
      </c>
      <c r="L2038" s="24">
        <v>20855.992665195463</v>
      </c>
      <c r="N2038" s="24">
        <v>2033</v>
      </c>
      <c r="O2038" s="24">
        <f t="shared" si="345"/>
        <v>16580.514168830396</v>
      </c>
      <c r="P2038" s="24">
        <f t="shared" si="342"/>
        <v>16580.514168830396</v>
      </c>
      <c r="Q2038" s="24">
        <f t="shared" si="343"/>
        <v>43789.261359999997</v>
      </c>
      <c r="R2038" s="24">
        <f t="shared" si="346"/>
        <v>0</v>
      </c>
      <c r="S2038" s="24">
        <f t="shared" si="347"/>
        <v>27208.747191169601</v>
      </c>
      <c r="T2038" s="24" t="str">
        <f t="shared" si="348"/>
        <v>charge</v>
      </c>
      <c r="V2038" s="24">
        <f t="shared" si="351"/>
        <v>0</v>
      </c>
      <c r="W2038" s="24">
        <f t="shared" si="349"/>
        <v>4000</v>
      </c>
      <c r="X2038" s="24">
        <f t="shared" si="352"/>
        <v>0</v>
      </c>
      <c r="Z2038" s="24">
        <f t="shared" si="350"/>
        <v>0</v>
      </c>
      <c r="AB2038" s="24">
        <f t="shared" si="344"/>
        <v>27208.747191169601</v>
      </c>
    </row>
    <row r="2039" x14ac:dyDescent="0.2">
      <c r="I2039" s="25">
        <v>2034</v>
      </c>
      <c r="J2039" s="29">
        <v>0.23179158300000002</v>
      </c>
      <c r="L2039" s="25">
        <v>21384.285301399228</v>
      </c>
      <c r="N2039" s="25">
        <v>2034</v>
      </c>
      <c r="O2039" s="25">
        <f t="shared" si="345"/>
        <v>17000.506814612389</v>
      </c>
      <c r="P2039" s="25">
        <f t="shared" si="342"/>
        <v>17000.506814612389</v>
      </c>
      <c r="Q2039" s="25">
        <f t="shared" si="343"/>
        <v>18543.326640000003</v>
      </c>
      <c r="R2039" s="25">
        <f t="shared" si="346"/>
        <v>0</v>
      </c>
      <c r="S2039" s="25">
        <f t="shared" si="347"/>
        <v>1542.8198253876144</v>
      </c>
      <c r="T2039" s="25" t="str">
        <f t="shared" si="348"/>
        <v>charge</v>
      </c>
      <c r="V2039" s="25">
        <f t="shared" si="351"/>
        <v>0</v>
      </c>
      <c r="W2039" s="25">
        <f t="shared" si="349"/>
        <v>4000</v>
      </c>
      <c r="X2039" s="25">
        <f t="shared" si="352"/>
        <v>0</v>
      </c>
      <c r="Z2039" s="25">
        <f t="shared" si="350"/>
        <v>0</v>
      </c>
      <c r="AB2039" s="25">
        <f t="shared" si="344"/>
        <v>1542.8198253876144</v>
      </c>
    </row>
    <row r="2040" x14ac:dyDescent="0.2">
      <c r="I2040" s="24">
        <v>2035</v>
      </c>
      <c r="J2040" s="28">
        <v>0</v>
      </c>
      <c r="L2040" s="24">
        <v>20808.767956256866</v>
      </c>
      <c r="N2040" s="24">
        <v>2035</v>
      </c>
      <c r="O2040" s="24">
        <f t="shared" si="345"/>
        <v>16542.970525224209</v>
      </c>
      <c r="P2040" s="24">
        <f t="shared" si="342"/>
        <v>16542.970525224209</v>
      </c>
      <c r="Q2040" s="24">
        <f t="shared" si="343"/>
        <v>0</v>
      </c>
      <c r="R2040" s="24">
        <f t="shared" si="346"/>
        <v>16542.970525224209</v>
      </c>
      <c r="S2040" s="24">
        <f t="shared" si="347"/>
        <v>0</v>
      </c>
      <c r="T2040" s="24" t="str">
        <f t="shared" si="348"/>
        <v>drain</v>
      </c>
      <c r="V2040" s="24">
        <f t="shared" si="351"/>
        <v>0</v>
      </c>
      <c r="W2040" s="24">
        <f t="shared" si="349"/>
        <v>0</v>
      </c>
      <c r="X2040" s="24">
        <f t="shared" si="352"/>
        <v>4000</v>
      </c>
      <c r="Z2040" s="24">
        <f t="shared" si="350"/>
        <v>12542.970525224209</v>
      </c>
      <c r="AB2040" s="24">
        <f t="shared" si="344"/>
        <v>0</v>
      </c>
    </row>
    <row r="2041" x14ac:dyDescent="0.2">
      <c r="I2041" s="25">
        <v>2036</v>
      </c>
      <c r="J2041" s="29">
        <v>0</v>
      </c>
      <c r="L2041" s="25">
        <v>20394.110761070249</v>
      </c>
      <c r="N2041" s="25">
        <v>2036</v>
      </c>
      <c r="O2041" s="25">
        <f t="shared" si="345"/>
        <v>16213.31805505085</v>
      </c>
      <c r="P2041" s="25">
        <f t="shared" si="342"/>
        <v>16213.31805505085</v>
      </c>
      <c r="Q2041" s="25">
        <f t="shared" si="343"/>
        <v>0</v>
      </c>
      <c r="R2041" s="25">
        <f t="shared" si="346"/>
        <v>16213.31805505085</v>
      </c>
      <c r="S2041" s="25">
        <f t="shared" si="347"/>
        <v>0</v>
      </c>
      <c r="T2041" s="25" t="str">
        <f t="shared" si="348"/>
        <v>drain</v>
      </c>
      <c r="V2041" s="25">
        <f t="shared" si="351"/>
        <v>0</v>
      </c>
      <c r="W2041" s="25">
        <f t="shared" si="349"/>
        <v>0</v>
      </c>
      <c r="X2041" s="25">
        <f t="shared" si="352"/>
        <v>0</v>
      </c>
      <c r="Z2041" s="25">
        <f t="shared" si="350"/>
        <v>16213.31805505085</v>
      </c>
      <c r="AB2041" s="25">
        <f t="shared" si="344"/>
        <v>0</v>
      </c>
    </row>
    <row r="2042" x14ac:dyDescent="0.2">
      <c r="I2042" s="24">
        <v>2037</v>
      </c>
      <c r="J2042" s="28">
        <v>0</v>
      </c>
      <c r="L2042" s="24">
        <v>19662.879736304283</v>
      </c>
      <c r="N2042" s="24">
        <v>2037</v>
      </c>
      <c r="O2042" s="24">
        <f t="shared" si="345"/>
        <v>15631.989390361907</v>
      </c>
      <c r="P2042" s="24">
        <f t="shared" si="342"/>
        <v>15631.989390361907</v>
      </c>
      <c r="Q2042" s="24">
        <f t="shared" si="343"/>
        <v>0</v>
      </c>
      <c r="R2042" s="24">
        <f t="shared" si="346"/>
        <v>15631.989390361907</v>
      </c>
      <c r="S2042" s="24">
        <f t="shared" si="347"/>
        <v>0</v>
      </c>
      <c r="T2042" s="24" t="str">
        <f t="shared" si="348"/>
        <v>drain</v>
      </c>
      <c r="V2042" s="24">
        <f t="shared" si="351"/>
        <v>0</v>
      </c>
      <c r="W2042" s="24">
        <f t="shared" si="349"/>
        <v>0</v>
      </c>
      <c r="X2042" s="24">
        <f t="shared" si="352"/>
        <v>0</v>
      </c>
      <c r="Z2042" s="24">
        <f t="shared" si="350"/>
        <v>15631.989390361907</v>
      </c>
      <c r="AB2042" s="24">
        <f t="shared" si="344"/>
        <v>0</v>
      </c>
    </row>
    <row r="2043" x14ac:dyDescent="0.2">
      <c r="I2043" s="25">
        <v>2038</v>
      </c>
      <c r="J2043" s="29">
        <v>0</v>
      </c>
      <c r="L2043" s="25">
        <v>18618.058321785924</v>
      </c>
      <c r="N2043" s="25">
        <v>2038</v>
      </c>
      <c r="O2043" s="25">
        <f t="shared" si="345"/>
        <v>14801.356365819811</v>
      </c>
      <c r="P2043" s="25">
        <f t="shared" si="342"/>
        <v>14801.356365819811</v>
      </c>
      <c r="Q2043" s="25">
        <f t="shared" si="343"/>
        <v>0</v>
      </c>
      <c r="R2043" s="25">
        <f t="shared" si="346"/>
        <v>14801.356365819811</v>
      </c>
      <c r="S2043" s="25">
        <f t="shared" si="347"/>
        <v>0</v>
      </c>
      <c r="T2043" s="25" t="str">
        <f t="shared" si="348"/>
        <v>drain</v>
      </c>
      <c r="V2043" s="25">
        <f t="shared" si="351"/>
        <v>0</v>
      </c>
      <c r="W2043" s="25">
        <f t="shared" si="349"/>
        <v>0</v>
      </c>
      <c r="X2043" s="25">
        <f t="shared" si="352"/>
        <v>0</v>
      </c>
      <c r="Z2043" s="25">
        <f t="shared" si="350"/>
        <v>14801.356365819811</v>
      </c>
      <c r="AB2043" s="25">
        <f t="shared" si="344"/>
        <v>0</v>
      </c>
    </row>
    <row r="2044" x14ac:dyDescent="0.2">
      <c r="I2044" s="24">
        <v>2039</v>
      </c>
      <c r="J2044" s="28">
        <v>0</v>
      </c>
      <c r="L2044" s="24">
        <v>17555.7751942873</v>
      </c>
      <c r="N2044" s="24">
        <v>2039</v>
      </c>
      <c r="O2044" s="24">
        <f t="shared" si="345"/>
        <v>13956.841279458404</v>
      </c>
      <c r="P2044" s="24">
        <f t="shared" si="342"/>
        <v>13956.841279458404</v>
      </c>
      <c r="Q2044" s="24">
        <f t="shared" si="343"/>
        <v>0</v>
      </c>
      <c r="R2044" s="24">
        <f t="shared" si="346"/>
        <v>13956.841279458404</v>
      </c>
      <c r="S2044" s="24">
        <f t="shared" si="347"/>
        <v>0</v>
      </c>
      <c r="T2044" s="24" t="str">
        <f t="shared" si="348"/>
        <v>drain</v>
      </c>
      <c r="V2044" s="24">
        <f t="shared" si="351"/>
        <v>0</v>
      </c>
      <c r="W2044" s="24">
        <f t="shared" si="349"/>
        <v>0</v>
      </c>
      <c r="X2044" s="24">
        <f t="shared" si="352"/>
        <v>0</v>
      </c>
      <c r="Z2044" s="24">
        <f t="shared" si="350"/>
        <v>13956.841279458404</v>
      </c>
      <c r="AB2044" s="24">
        <f t="shared" si="344"/>
        <v>0</v>
      </c>
    </row>
    <row r="2045" x14ac:dyDescent="0.2">
      <c r="I2045" s="25">
        <v>2040</v>
      </c>
      <c r="J2045" s="29">
        <v>0</v>
      </c>
      <c r="L2045" s="25">
        <v>16161.036733162402</v>
      </c>
      <c r="N2045" s="25">
        <v>2040</v>
      </c>
      <c r="O2045" s="25">
        <f t="shared" si="345"/>
        <v>12848.02420286411</v>
      </c>
      <c r="P2045" s="25">
        <f t="shared" si="342"/>
        <v>12848.02420286411</v>
      </c>
      <c r="Q2045" s="25">
        <f t="shared" si="343"/>
        <v>0</v>
      </c>
      <c r="R2045" s="25">
        <f t="shared" si="346"/>
        <v>12848.02420286411</v>
      </c>
      <c r="S2045" s="25">
        <f t="shared" si="347"/>
        <v>0</v>
      </c>
      <c r="T2045" s="25" t="str">
        <f t="shared" si="348"/>
        <v>drain</v>
      </c>
      <c r="V2045" s="25">
        <f t="shared" si="351"/>
        <v>0</v>
      </c>
      <c r="W2045" s="25">
        <f t="shared" si="349"/>
        <v>0</v>
      </c>
      <c r="X2045" s="25">
        <f t="shared" si="352"/>
        <v>0</v>
      </c>
      <c r="Z2045" s="25">
        <f t="shared" si="350"/>
        <v>12848.02420286411</v>
      </c>
      <c r="AB2045" s="25">
        <f t="shared" si="344"/>
        <v>0</v>
      </c>
    </row>
    <row r="2046" x14ac:dyDescent="0.2">
      <c r="I2046" s="24">
        <v>2041</v>
      </c>
      <c r="J2046" s="28">
        <v>0</v>
      </c>
      <c r="L2046" s="24">
        <v>14834.087262845038</v>
      </c>
      <c r="N2046" s="24">
        <v>2041</v>
      </c>
      <c r="O2046" s="24">
        <f t="shared" si="345"/>
        <v>11793.099373961806</v>
      </c>
      <c r="P2046" s="24">
        <f t="shared" si="342"/>
        <v>11793.099373961806</v>
      </c>
      <c r="Q2046" s="24">
        <f t="shared" si="343"/>
        <v>0</v>
      </c>
      <c r="R2046" s="24">
        <f t="shared" si="346"/>
        <v>11793.099373961806</v>
      </c>
      <c r="S2046" s="24">
        <f t="shared" si="347"/>
        <v>0</v>
      </c>
      <c r="T2046" s="24" t="str">
        <f t="shared" si="348"/>
        <v>drain</v>
      </c>
      <c r="V2046" s="24">
        <f t="shared" si="351"/>
        <v>0</v>
      </c>
      <c r="W2046" s="24">
        <f t="shared" si="349"/>
        <v>0</v>
      </c>
      <c r="X2046" s="24">
        <f t="shared" si="352"/>
        <v>0</v>
      </c>
      <c r="Z2046" s="24">
        <f t="shared" si="350"/>
        <v>11793.099373961806</v>
      </c>
      <c r="AB2046" s="24">
        <f t="shared" si="344"/>
        <v>0</v>
      </c>
    </row>
    <row r="2047" x14ac:dyDescent="0.2">
      <c r="I2047" s="25">
        <v>2042</v>
      </c>
      <c r="J2047" s="29">
        <v>0</v>
      </c>
      <c r="L2047" s="25">
        <v>13803.575902438162</v>
      </c>
      <c r="N2047" s="25">
        <v>2042</v>
      </c>
      <c r="O2047" s="25">
        <f t="shared" si="345"/>
        <v>10973.84284243834</v>
      </c>
      <c r="P2047" s="25">
        <f t="shared" si="342"/>
        <v>10973.84284243834</v>
      </c>
      <c r="Q2047" s="25">
        <f t="shared" si="343"/>
        <v>0</v>
      </c>
      <c r="R2047" s="25">
        <f t="shared" si="346"/>
        <v>10973.84284243834</v>
      </c>
      <c r="S2047" s="25">
        <f t="shared" si="347"/>
        <v>0</v>
      </c>
      <c r="T2047" s="25" t="str">
        <f t="shared" si="348"/>
        <v>drain</v>
      </c>
      <c r="V2047" s="25">
        <f t="shared" si="351"/>
        <v>0</v>
      </c>
      <c r="W2047" s="25">
        <f t="shared" si="349"/>
        <v>0</v>
      </c>
      <c r="X2047" s="25">
        <f t="shared" si="352"/>
        <v>0</v>
      </c>
      <c r="Z2047" s="25">
        <f t="shared" si="350"/>
        <v>10973.84284243834</v>
      </c>
      <c r="AB2047" s="25">
        <f t="shared" si="344"/>
        <v>0</v>
      </c>
    </row>
    <row r="2048" x14ac:dyDescent="0.2">
      <c r="I2048" s="24">
        <v>2043</v>
      </c>
      <c r="J2048" s="28">
        <v>0</v>
      </c>
      <c r="L2048" s="24">
        <v>13111.643186473846</v>
      </c>
      <c r="N2048" s="24">
        <v>2043</v>
      </c>
      <c r="O2048" s="24">
        <f t="shared" si="345"/>
        <v>10423.756333246709</v>
      </c>
      <c r="P2048" s="24">
        <f t="shared" si="342"/>
        <v>10423.756333246709</v>
      </c>
      <c r="Q2048" s="24">
        <f t="shared" si="343"/>
        <v>0</v>
      </c>
      <c r="R2048" s="24">
        <f t="shared" si="346"/>
        <v>10423.756333246709</v>
      </c>
      <c r="S2048" s="24">
        <f t="shared" si="347"/>
        <v>0</v>
      </c>
      <c r="T2048" s="24" t="str">
        <f t="shared" si="348"/>
        <v>drain</v>
      </c>
      <c r="V2048" s="24">
        <f t="shared" si="351"/>
        <v>0</v>
      </c>
      <c r="W2048" s="24">
        <f t="shared" si="349"/>
        <v>0</v>
      </c>
      <c r="X2048" s="24">
        <f t="shared" si="352"/>
        <v>0</v>
      </c>
      <c r="Z2048" s="24">
        <f t="shared" si="350"/>
        <v>10423.756333246709</v>
      </c>
      <c r="AB2048" s="24">
        <f t="shared" si="344"/>
        <v>0</v>
      </c>
    </row>
    <row r="2049" x14ac:dyDescent="0.2">
      <c r="I2049" s="25">
        <v>2044</v>
      </c>
      <c r="J2049" s="29">
        <v>0</v>
      </c>
      <c r="L2049" s="25">
        <v>12893.902723693847</v>
      </c>
      <c r="N2049" s="25">
        <v>2044</v>
      </c>
      <c r="O2049" s="25">
        <f t="shared" si="345"/>
        <v>10250.652665336609</v>
      </c>
      <c r="P2049" s="25">
        <f t="shared" si="342"/>
        <v>10250.652665336609</v>
      </c>
      <c r="Q2049" s="25">
        <f t="shared" si="343"/>
        <v>0</v>
      </c>
      <c r="R2049" s="25">
        <f t="shared" si="346"/>
        <v>10250.652665336609</v>
      </c>
      <c r="S2049" s="25">
        <f t="shared" si="347"/>
        <v>0</v>
      </c>
      <c r="T2049" s="25" t="str">
        <f t="shared" si="348"/>
        <v>drain</v>
      </c>
      <c r="V2049" s="25">
        <f t="shared" si="351"/>
        <v>0</v>
      </c>
      <c r="W2049" s="25">
        <f t="shared" si="349"/>
        <v>0</v>
      </c>
      <c r="X2049" s="25">
        <f t="shared" si="352"/>
        <v>0</v>
      </c>
      <c r="Z2049" s="25">
        <f t="shared" si="350"/>
        <v>10250.652665336609</v>
      </c>
      <c r="AB2049" s="25">
        <f t="shared" si="344"/>
        <v>0</v>
      </c>
    </row>
    <row r="2050" x14ac:dyDescent="0.2">
      <c r="I2050" s="24">
        <v>2045</v>
      </c>
      <c r="J2050" s="28">
        <v>0</v>
      </c>
      <c r="L2050" s="24">
        <v>13058.164410996436</v>
      </c>
      <c r="N2050" s="24">
        <v>2045</v>
      </c>
      <c r="O2050" s="24">
        <f t="shared" si="345"/>
        <v>10381.240706742168</v>
      </c>
      <c r="P2050" s="24">
        <f t="shared" si="342"/>
        <v>10381.240706742168</v>
      </c>
      <c r="Q2050" s="24">
        <f t="shared" si="343"/>
        <v>0</v>
      </c>
      <c r="R2050" s="24">
        <f t="shared" si="346"/>
        <v>10381.240706742168</v>
      </c>
      <c r="S2050" s="24">
        <f t="shared" si="347"/>
        <v>0</v>
      </c>
      <c r="T2050" s="24" t="str">
        <f t="shared" si="348"/>
        <v>drain</v>
      </c>
      <c r="V2050" s="24">
        <f t="shared" si="351"/>
        <v>0</v>
      </c>
      <c r="W2050" s="24">
        <f t="shared" si="349"/>
        <v>0</v>
      </c>
      <c r="X2050" s="24">
        <f t="shared" si="352"/>
        <v>0</v>
      </c>
      <c r="Z2050" s="24">
        <f t="shared" si="350"/>
        <v>10381.240706742168</v>
      </c>
      <c r="AB2050" s="24">
        <f t="shared" si="344"/>
        <v>0</v>
      </c>
    </row>
    <row r="2051" x14ac:dyDescent="0.2">
      <c r="I2051" s="25">
        <v>2046</v>
      </c>
      <c r="J2051" s="29">
        <v>0</v>
      </c>
      <c r="L2051" s="25">
        <v>13512.227333486078</v>
      </c>
      <c r="N2051" s="25">
        <v>2046</v>
      </c>
      <c r="O2051" s="25">
        <f t="shared" si="345"/>
        <v>10742.220730121433</v>
      </c>
      <c r="P2051" s="25">
        <f t="shared" si="342"/>
        <v>10742.220730121433</v>
      </c>
      <c r="Q2051" s="25">
        <f t="shared" si="343"/>
        <v>0</v>
      </c>
      <c r="R2051" s="25">
        <f t="shared" si="346"/>
        <v>10742.220730121433</v>
      </c>
      <c r="S2051" s="25">
        <f t="shared" si="347"/>
        <v>0</v>
      </c>
      <c r="T2051" s="25" t="str">
        <f t="shared" si="348"/>
        <v>drain</v>
      </c>
      <c r="V2051" s="25">
        <f t="shared" si="351"/>
        <v>0</v>
      </c>
      <c r="W2051" s="25">
        <f t="shared" si="349"/>
        <v>0</v>
      </c>
      <c r="X2051" s="25">
        <f t="shared" si="352"/>
        <v>0</v>
      </c>
      <c r="Z2051" s="25">
        <f t="shared" si="350"/>
        <v>10742.220730121433</v>
      </c>
      <c r="AB2051" s="25">
        <f t="shared" si="344"/>
        <v>0</v>
      </c>
    </row>
    <row r="2052" x14ac:dyDescent="0.2">
      <c r="I2052" s="24">
        <v>2047</v>
      </c>
      <c r="J2052" s="28">
        <v>0</v>
      </c>
      <c r="L2052" s="24">
        <v>13393.945170867442</v>
      </c>
      <c r="N2052" s="24">
        <v>2047</v>
      </c>
      <c r="O2052" s="24">
        <f t="shared" si="345"/>
        <v>10648.186410839617</v>
      </c>
      <c r="P2052" s="24">
        <f t="shared" si="342"/>
        <v>10648.186410839617</v>
      </c>
      <c r="Q2052" s="24">
        <f t="shared" si="343"/>
        <v>0</v>
      </c>
      <c r="R2052" s="24">
        <f t="shared" si="346"/>
        <v>10648.186410839617</v>
      </c>
      <c r="S2052" s="24">
        <f t="shared" si="347"/>
        <v>0</v>
      </c>
      <c r="T2052" s="24" t="str">
        <f t="shared" si="348"/>
        <v>drain</v>
      </c>
      <c r="V2052" s="24">
        <f t="shared" si="351"/>
        <v>0</v>
      </c>
      <c r="W2052" s="24">
        <f t="shared" si="349"/>
        <v>0</v>
      </c>
      <c r="X2052" s="24">
        <f t="shared" si="352"/>
        <v>0</v>
      </c>
      <c r="Z2052" s="24">
        <f t="shared" si="350"/>
        <v>10648.186410839617</v>
      </c>
      <c r="AB2052" s="24">
        <f t="shared" si="344"/>
        <v>0</v>
      </c>
    </row>
    <row r="2053" x14ac:dyDescent="0.2">
      <c r="I2053" s="25">
        <v>2048</v>
      </c>
      <c r="J2053" s="29">
        <v>0.407559748</v>
      </c>
      <c r="L2053" s="25">
        <v>14318.800779461859</v>
      </c>
      <c r="N2053" s="25">
        <v>2048</v>
      </c>
      <c r="O2053" s="25">
        <f t="shared" si="345"/>
        <v>11383.446619672179</v>
      </c>
      <c r="P2053" s="25">
        <f t="shared" si="342"/>
        <v>11383.446619672179</v>
      </c>
      <c r="Q2053" s="25">
        <f t="shared" si="343"/>
        <v>32604.779839999999</v>
      </c>
      <c r="R2053" s="25">
        <f t="shared" si="346"/>
        <v>0</v>
      </c>
      <c r="S2053" s="25">
        <f t="shared" si="347"/>
        <v>21221.333220327819</v>
      </c>
      <c r="T2053" s="25" t="str">
        <f t="shared" si="348"/>
        <v>charge</v>
      </c>
      <c r="V2053" s="25">
        <f t="shared" si="351"/>
        <v>4000</v>
      </c>
      <c r="W2053" s="25">
        <f t="shared" si="349"/>
        <v>4000</v>
      </c>
      <c r="X2053" s="25">
        <f t="shared" si="352"/>
        <v>0</v>
      </c>
      <c r="Z2053" s="25">
        <f t="shared" si="350"/>
        <v>0</v>
      </c>
      <c r="AB2053" s="25">
        <f t="shared" si="344"/>
        <v>17221.333220327819</v>
      </c>
    </row>
    <row r="2054" x14ac:dyDescent="0.2">
      <c r="I2054" s="24">
        <v>2049</v>
      </c>
      <c r="J2054" s="28">
        <v>0.59044247100000002</v>
      </c>
      <c r="L2054" s="24">
        <v>15598.867427182196</v>
      </c>
      <c r="N2054" s="24">
        <v>2049</v>
      </c>
      <c r="O2054" s="24">
        <f t="shared" si="345"/>
        <v>12401.099604609846</v>
      </c>
      <c r="P2054" s="24">
        <f t="shared" ref="P2054:P2117" si="353">O2054-$E$8*$E$9</f>
        <v>12401.099604609846</v>
      </c>
      <c r="Q2054" s="24">
        <f t="shared" ref="Q2054:Q2117" si="354">J2054*$E$7</f>
        <v>47235.397680000002</v>
      </c>
      <c r="R2054" s="24">
        <f t="shared" si="346"/>
        <v>0</v>
      </c>
      <c r="S2054" s="24">
        <f t="shared" si="347"/>
        <v>34834.298075390157</v>
      </c>
      <c r="T2054" s="24" t="str">
        <f t="shared" si="348"/>
        <v>charge</v>
      </c>
      <c r="V2054" s="24">
        <f t="shared" si="351"/>
        <v>0</v>
      </c>
      <c r="W2054" s="24">
        <f t="shared" si="349"/>
        <v>4000</v>
      </c>
      <c r="X2054" s="24">
        <f t="shared" si="352"/>
        <v>0</v>
      </c>
      <c r="Z2054" s="24">
        <f t="shared" si="350"/>
        <v>0</v>
      </c>
      <c r="AB2054" s="24">
        <f t="shared" ref="AB2054:AB2117" si="355">IF(T2054="charge",(S2054-V2054),0)</f>
        <v>34834.298075390157</v>
      </c>
    </row>
    <row r="2055" x14ac:dyDescent="0.2">
      <c r="I2055" s="25">
        <v>2050</v>
      </c>
      <c r="J2055" s="29">
        <v>0.64996124199999994</v>
      </c>
      <c r="L2055" s="25">
        <v>16375.724634718894</v>
      </c>
      <c r="N2055" s="25">
        <v>2050</v>
      </c>
      <c r="O2055" s="25">
        <f t="shared" ref="O2055:O2118" si="356">L2055*$O$2</f>
        <v>13018.701084601522</v>
      </c>
      <c r="P2055" s="25">
        <f t="shared" si="353"/>
        <v>13018.701084601522</v>
      </c>
      <c r="Q2055" s="25">
        <f t="shared" si="354"/>
        <v>51996.899359999996</v>
      </c>
      <c r="R2055" s="25">
        <f t="shared" ref="R2055:R2118" si="357">IF(P2055&gt;Q2055,P2055-Q2055,0)</f>
        <v>0</v>
      </c>
      <c r="S2055" s="25">
        <f t="shared" ref="S2055:S2118" si="358">IF(Q2055&gt;P2055,Q2055-P2055,0)</f>
        <v>38978.198275398478</v>
      </c>
      <c r="T2055" s="25" t="str">
        <f t="shared" ref="T2055:T2118" si="359">IF(P2055&gt;Q2055,"drain","charge")</f>
        <v>charge</v>
      </c>
      <c r="V2055" s="25">
        <f t="shared" si="351"/>
        <v>0</v>
      </c>
      <c r="W2055" s="25">
        <f t="shared" ref="W2055:W2118" si="360">IF(W2054+S2055&gt;$E$11,$E$11,IF(T2055="charge",W2054+(S2055*$E$12),IF((W2054-R2055)&gt;0,W2054-R2055,0)))</f>
        <v>4000</v>
      </c>
      <c r="X2055" s="25">
        <f t="shared" si="352"/>
        <v>0</v>
      </c>
      <c r="Z2055" s="25">
        <f t="shared" ref="Z2055:Z2118" si="361">R2055-X2055</f>
        <v>0</v>
      </c>
      <c r="AB2055" s="25">
        <f t="shared" si="355"/>
        <v>38978.198275398478</v>
      </c>
    </row>
    <row r="2056" x14ac:dyDescent="0.2">
      <c r="I2056" s="24">
        <v>2051</v>
      </c>
      <c r="J2056" s="28">
        <v>0.61884516700000003</v>
      </c>
      <c r="L2056" s="24">
        <v>16636.22306625843</v>
      </c>
      <c r="N2056" s="24">
        <v>2051</v>
      </c>
      <c r="O2056" s="24">
        <f t="shared" si="356"/>
        <v>13225.797337675453</v>
      </c>
      <c r="P2056" s="24">
        <f t="shared" si="353"/>
        <v>13225.797337675453</v>
      </c>
      <c r="Q2056" s="24">
        <f t="shared" si="354"/>
        <v>49507.613360000003</v>
      </c>
      <c r="R2056" s="24">
        <f t="shared" si="357"/>
        <v>0</v>
      </c>
      <c r="S2056" s="24">
        <f t="shared" si="358"/>
        <v>36281.81602232455</v>
      </c>
      <c r="T2056" s="24" t="str">
        <f t="shared" si="359"/>
        <v>charge</v>
      </c>
      <c r="V2056" s="24">
        <f t="shared" ref="V2056:V2119" si="362">IF(W2056&gt;=W2055,(W2056-W2055),0)</f>
        <v>0</v>
      </c>
      <c r="W2056" s="24">
        <f t="shared" si="360"/>
        <v>4000</v>
      </c>
      <c r="X2056" s="24">
        <f t="shared" ref="X2056:X2119" si="363">IF(T2056="drain",W2055-W2056,0)</f>
        <v>0</v>
      </c>
      <c r="Z2056" s="24">
        <f t="shared" si="361"/>
        <v>0</v>
      </c>
      <c r="AB2056" s="24">
        <f t="shared" si="355"/>
        <v>36281.81602232455</v>
      </c>
    </row>
    <row r="2057" x14ac:dyDescent="0.2">
      <c r="I2057" s="25">
        <v>2052</v>
      </c>
      <c r="J2057" s="29">
        <v>0.584006684</v>
      </c>
      <c r="L2057" s="25">
        <v>16705.573955893517</v>
      </c>
      <c r="N2057" s="25">
        <v>2052</v>
      </c>
      <c r="O2057" s="25">
        <f t="shared" si="356"/>
        <v>13280.931294935346</v>
      </c>
      <c r="P2057" s="25">
        <f t="shared" si="353"/>
        <v>13280.931294935346</v>
      </c>
      <c r="Q2057" s="25">
        <f t="shared" si="354"/>
        <v>46720.534720000003</v>
      </c>
      <c r="R2057" s="25">
        <f t="shared" si="357"/>
        <v>0</v>
      </c>
      <c r="S2057" s="25">
        <f t="shared" si="358"/>
        <v>33439.603425064655</v>
      </c>
      <c r="T2057" s="25" t="str">
        <f t="shared" si="359"/>
        <v>charge</v>
      </c>
      <c r="V2057" s="25">
        <f t="shared" si="362"/>
        <v>0</v>
      </c>
      <c r="W2057" s="25">
        <f t="shared" si="360"/>
        <v>4000</v>
      </c>
      <c r="X2057" s="25">
        <f t="shared" si="363"/>
        <v>0</v>
      </c>
      <c r="Z2057" s="25">
        <f t="shared" si="361"/>
        <v>0</v>
      </c>
      <c r="AB2057" s="25">
        <f t="shared" si="355"/>
        <v>33439.603425064655</v>
      </c>
    </row>
    <row r="2058" x14ac:dyDescent="0.2">
      <c r="I2058" s="24">
        <v>2053</v>
      </c>
      <c r="J2058" s="28">
        <v>0.59351889599999996</v>
      </c>
      <c r="L2058" s="24">
        <v>16813.642994236943</v>
      </c>
      <c r="N2058" s="24">
        <v>2053</v>
      </c>
      <c r="O2058" s="24">
        <f t="shared" si="356"/>
        <v>13366.84618041837</v>
      </c>
      <c r="P2058" s="24">
        <f t="shared" si="353"/>
        <v>13366.84618041837</v>
      </c>
      <c r="Q2058" s="24">
        <f t="shared" si="354"/>
        <v>47481.511679999996</v>
      </c>
      <c r="R2058" s="24">
        <f t="shared" si="357"/>
        <v>0</v>
      </c>
      <c r="S2058" s="24">
        <f t="shared" si="358"/>
        <v>34114.665499581628</v>
      </c>
      <c r="T2058" s="24" t="str">
        <f t="shared" si="359"/>
        <v>charge</v>
      </c>
      <c r="V2058" s="24">
        <f t="shared" si="362"/>
        <v>0</v>
      </c>
      <c r="W2058" s="24">
        <f t="shared" si="360"/>
        <v>4000</v>
      </c>
      <c r="X2058" s="24">
        <f t="shared" si="363"/>
        <v>0</v>
      </c>
      <c r="Z2058" s="24">
        <f t="shared" si="361"/>
        <v>0</v>
      </c>
      <c r="AB2058" s="24">
        <f t="shared" si="355"/>
        <v>34114.665499581628</v>
      </c>
    </row>
    <row r="2059" x14ac:dyDescent="0.2">
      <c r="I2059" s="25">
        <v>2054</v>
      </c>
      <c r="J2059" s="29">
        <v>0.49985481700000001</v>
      </c>
      <c r="L2059" s="25">
        <v>16678.091802334784</v>
      </c>
      <c r="N2059" s="25">
        <v>2054</v>
      </c>
      <c r="O2059" s="25">
        <f t="shared" si="356"/>
        <v>13259.082982856155</v>
      </c>
      <c r="P2059" s="25">
        <f t="shared" si="353"/>
        <v>13259.082982856155</v>
      </c>
      <c r="Q2059" s="25">
        <f t="shared" si="354"/>
        <v>39988.38536</v>
      </c>
      <c r="R2059" s="25">
        <f t="shared" si="357"/>
        <v>0</v>
      </c>
      <c r="S2059" s="25">
        <f t="shared" si="358"/>
        <v>26729.302377143846</v>
      </c>
      <c r="T2059" s="25" t="str">
        <f t="shared" si="359"/>
        <v>charge</v>
      </c>
      <c r="V2059" s="25">
        <f t="shared" si="362"/>
        <v>0</v>
      </c>
      <c r="W2059" s="25">
        <f t="shared" si="360"/>
        <v>4000</v>
      </c>
      <c r="X2059" s="25">
        <f t="shared" si="363"/>
        <v>0</v>
      </c>
      <c r="Z2059" s="25">
        <f t="shared" si="361"/>
        <v>0</v>
      </c>
      <c r="AB2059" s="25">
        <f t="shared" si="355"/>
        <v>26729.302377143846</v>
      </c>
    </row>
    <row r="2060" x14ac:dyDescent="0.2">
      <c r="I2060" s="24">
        <v>2055</v>
      </c>
      <c r="J2060" s="28">
        <v>0.42018430300000004</v>
      </c>
      <c r="L2060" s="24">
        <v>16813.513293290136</v>
      </c>
      <c r="N2060" s="24">
        <v>2055</v>
      </c>
      <c r="O2060" s="24">
        <f t="shared" si="356"/>
        <v>13366.743068165659</v>
      </c>
      <c r="P2060" s="24">
        <f t="shared" si="353"/>
        <v>13366.743068165659</v>
      </c>
      <c r="Q2060" s="24">
        <f t="shared" si="354"/>
        <v>33614.74424</v>
      </c>
      <c r="R2060" s="24">
        <f t="shared" si="357"/>
        <v>0</v>
      </c>
      <c r="S2060" s="24">
        <f t="shared" si="358"/>
        <v>20248.001171834341</v>
      </c>
      <c r="T2060" s="24" t="str">
        <f t="shared" si="359"/>
        <v>charge</v>
      </c>
      <c r="V2060" s="24">
        <f t="shared" si="362"/>
        <v>0</v>
      </c>
      <c r="W2060" s="24">
        <f t="shared" si="360"/>
        <v>4000</v>
      </c>
      <c r="X2060" s="24">
        <f t="shared" si="363"/>
        <v>0</v>
      </c>
      <c r="Z2060" s="24">
        <f t="shared" si="361"/>
        <v>0</v>
      </c>
      <c r="AB2060" s="24">
        <f t="shared" si="355"/>
        <v>20248.001171834341</v>
      </c>
    </row>
    <row r="2061" x14ac:dyDescent="0.2">
      <c r="I2061" s="25">
        <v>2056</v>
      </c>
      <c r="J2061" s="29">
        <v>0.34251244599999997</v>
      </c>
      <c r="L2061" s="25">
        <v>17335.877898597715</v>
      </c>
      <c r="N2061" s="25">
        <v>2056</v>
      </c>
      <c r="O2061" s="25">
        <f t="shared" si="356"/>
        <v>13782.022929385184</v>
      </c>
      <c r="P2061" s="25">
        <f t="shared" si="353"/>
        <v>13782.022929385184</v>
      </c>
      <c r="Q2061" s="25">
        <f t="shared" si="354"/>
        <v>27400.995679999996</v>
      </c>
      <c r="R2061" s="25">
        <f t="shared" si="357"/>
        <v>0</v>
      </c>
      <c r="S2061" s="25">
        <f t="shared" si="358"/>
        <v>13618.972750614812</v>
      </c>
      <c r="T2061" s="25" t="str">
        <f t="shared" si="359"/>
        <v>charge</v>
      </c>
      <c r="V2061" s="25">
        <f t="shared" si="362"/>
        <v>0</v>
      </c>
      <c r="W2061" s="25">
        <f t="shared" si="360"/>
        <v>4000</v>
      </c>
      <c r="X2061" s="25">
        <f t="shared" si="363"/>
        <v>0</v>
      </c>
      <c r="Z2061" s="25">
        <f t="shared" si="361"/>
        <v>0</v>
      </c>
      <c r="AB2061" s="25">
        <f t="shared" si="355"/>
        <v>13618.972750614812</v>
      </c>
    </row>
    <row r="2062" x14ac:dyDescent="0.2">
      <c r="I2062" s="24">
        <v>2057</v>
      </c>
      <c r="J2062" s="28">
        <v>0.231106321</v>
      </c>
      <c r="L2062" s="24">
        <v>17375.583297634123</v>
      </c>
      <c r="N2062" s="24">
        <v>2057</v>
      </c>
      <c r="O2062" s="24">
        <f t="shared" si="356"/>
        <v>13813.588721619128</v>
      </c>
      <c r="P2062" s="24">
        <f t="shared" si="353"/>
        <v>13813.588721619128</v>
      </c>
      <c r="Q2062" s="24">
        <f t="shared" si="354"/>
        <v>18488.505680000002</v>
      </c>
      <c r="R2062" s="24">
        <f t="shared" si="357"/>
        <v>0</v>
      </c>
      <c r="S2062" s="24">
        <f t="shared" si="358"/>
        <v>4674.9169583808743</v>
      </c>
      <c r="T2062" s="24" t="str">
        <f t="shared" si="359"/>
        <v>charge</v>
      </c>
      <c r="V2062" s="24">
        <f t="shared" si="362"/>
        <v>0</v>
      </c>
      <c r="W2062" s="24">
        <f t="shared" si="360"/>
        <v>4000</v>
      </c>
      <c r="X2062" s="24">
        <f t="shared" si="363"/>
        <v>0</v>
      </c>
      <c r="Z2062" s="24">
        <f t="shared" si="361"/>
        <v>0</v>
      </c>
      <c r="AB2062" s="24">
        <f t="shared" si="355"/>
        <v>4674.9169583808743</v>
      </c>
    </row>
    <row r="2063" x14ac:dyDescent="0.2">
      <c r="I2063" s="25">
        <v>2058</v>
      </c>
      <c r="J2063" s="29">
        <v>0.219278531</v>
      </c>
      <c r="L2063" s="25">
        <v>18126.708291149138</v>
      </c>
      <c r="N2063" s="25">
        <v>2058</v>
      </c>
      <c r="O2063" s="25">
        <f t="shared" si="356"/>
        <v>14410.733091463566</v>
      </c>
      <c r="P2063" s="25">
        <f t="shared" si="353"/>
        <v>14410.733091463566</v>
      </c>
      <c r="Q2063" s="25">
        <f t="shared" si="354"/>
        <v>17542.282480000002</v>
      </c>
      <c r="R2063" s="25">
        <f t="shared" si="357"/>
        <v>0</v>
      </c>
      <c r="S2063" s="25">
        <f t="shared" si="358"/>
        <v>3131.5493885364358</v>
      </c>
      <c r="T2063" s="25" t="str">
        <f t="shared" si="359"/>
        <v>charge</v>
      </c>
      <c r="V2063" s="25">
        <f t="shared" si="362"/>
        <v>0</v>
      </c>
      <c r="W2063" s="25">
        <f t="shared" si="360"/>
        <v>4000</v>
      </c>
      <c r="X2063" s="25">
        <f t="shared" si="363"/>
        <v>0</v>
      </c>
      <c r="Z2063" s="25">
        <f t="shared" si="361"/>
        <v>0</v>
      </c>
      <c r="AB2063" s="25">
        <f t="shared" si="355"/>
        <v>3131.5493885364358</v>
      </c>
    </row>
    <row r="2064" x14ac:dyDescent="0.2">
      <c r="I2064" s="24">
        <v>2059</v>
      </c>
      <c r="J2064" s="28">
        <v>0</v>
      </c>
      <c r="L2064" s="24">
        <v>18340.756963253021</v>
      </c>
      <c r="N2064" s="24">
        <v>2059</v>
      </c>
      <c r="O2064" s="24">
        <f t="shared" si="356"/>
        <v>14580.901785786153</v>
      </c>
      <c r="P2064" s="24">
        <f t="shared" si="353"/>
        <v>14580.901785786153</v>
      </c>
      <c r="Q2064" s="24">
        <f t="shared" si="354"/>
        <v>0</v>
      </c>
      <c r="R2064" s="24">
        <f t="shared" si="357"/>
        <v>14580.901785786153</v>
      </c>
      <c r="S2064" s="24">
        <f t="shared" si="358"/>
        <v>0</v>
      </c>
      <c r="T2064" s="24" t="str">
        <f t="shared" si="359"/>
        <v>drain</v>
      </c>
      <c r="V2064" s="24">
        <f t="shared" si="362"/>
        <v>0</v>
      </c>
      <c r="W2064" s="24">
        <f t="shared" si="360"/>
        <v>0</v>
      </c>
      <c r="X2064" s="24">
        <f t="shared" si="363"/>
        <v>4000</v>
      </c>
      <c r="Z2064" s="24">
        <f t="shared" si="361"/>
        <v>10580.901785786153</v>
      </c>
      <c r="AB2064" s="24">
        <f t="shared" si="355"/>
        <v>0</v>
      </c>
    </row>
    <row r="2065" x14ac:dyDescent="0.2">
      <c r="I2065" s="25">
        <v>2060</v>
      </c>
      <c r="J2065" s="29">
        <v>0</v>
      </c>
      <c r="L2065" s="25">
        <v>17997.085944461822</v>
      </c>
      <c r="N2065" s="25">
        <v>2060</v>
      </c>
      <c r="O2065" s="25">
        <f t="shared" si="356"/>
        <v>14307.683325847149</v>
      </c>
      <c r="P2065" s="25">
        <f t="shared" si="353"/>
        <v>14307.683325847149</v>
      </c>
      <c r="Q2065" s="25">
        <f t="shared" si="354"/>
        <v>0</v>
      </c>
      <c r="R2065" s="25">
        <f t="shared" si="357"/>
        <v>14307.683325847149</v>
      </c>
      <c r="S2065" s="25">
        <f t="shared" si="358"/>
        <v>0</v>
      </c>
      <c r="T2065" s="25" t="str">
        <f t="shared" si="359"/>
        <v>drain</v>
      </c>
      <c r="V2065" s="25">
        <f t="shared" si="362"/>
        <v>0</v>
      </c>
      <c r="W2065" s="25">
        <f t="shared" si="360"/>
        <v>0</v>
      </c>
      <c r="X2065" s="25">
        <f t="shared" si="363"/>
        <v>0</v>
      </c>
      <c r="Z2065" s="25">
        <f t="shared" si="361"/>
        <v>14307.683325847149</v>
      </c>
      <c r="AB2065" s="25">
        <f t="shared" si="355"/>
        <v>0</v>
      </c>
    </row>
    <row r="2066" x14ac:dyDescent="0.2">
      <c r="I2066" s="24">
        <v>2061</v>
      </c>
      <c r="J2066" s="28">
        <v>0</v>
      </c>
      <c r="L2066" s="24">
        <v>17321.662058413029</v>
      </c>
      <c r="N2066" s="24">
        <v>2061</v>
      </c>
      <c r="O2066" s="24">
        <f t="shared" si="356"/>
        <v>13770.721336438359</v>
      </c>
      <c r="P2066" s="24">
        <f t="shared" si="353"/>
        <v>13770.721336438359</v>
      </c>
      <c r="Q2066" s="24">
        <f t="shared" si="354"/>
        <v>0</v>
      </c>
      <c r="R2066" s="24">
        <f t="shared" si="357"/>
        <v>13770.721336438359</v>
      </c>
      <c r="S2066" s="24">
        <f t="shared" si="358"/>
        <v>0</v>
      </c>
      <c r="T2066" s="24" t="str">
        <f t="shared" si="359"/>
        <v>drain</v>
      </c>
      <c r="V2066" s="24">
        <f t="shared" si="362"/>
        <v>0</v>
      </c>
      <c r="W2066" s="24">
        <f t="shared" si="360"/>
        <v>0</v>
      </c>
      <c r="X2066" s="24">
        <f t="shared" si="363"/>
        <v>0</v>
      </c>
      <c r="Z2066" s="24">
        <f t="shared" si="361"/>
        <v>13770.721336438359</v>
      </c>
      <c r="AB2066" s="24">
        <f t="shared" si="355"/>
        <v>0</v>
      </c>
    </row>
    <row r="2067" x14ac:dyDescent="0.2">
      <c r="I2067" s="25">
        <v>2062</v>
      </c>
      <c r="J2067" s="29">
        <v>0</v>
      </c>
      <c r="L2067" s="25">
        <v>17245.351693630219</v>
      </c>
      <c r="N2067" s="25">
        <v>2062</v>
      </c>
      <c r="O2067" s="25">
        <f t="shared" si="356"/>
        <v>13710.054596436024</v>
      </c>
      <c r="P2067" s="25">
        <f t="shared" si="353"/>
        <v>13710.054596436024</v>
      </c>
      <c r="Q2067" s="25">
        <f t="shared" si="354"/>
        <v>0</v>
      </c>
      <c r="R2067" s="25">
        <f t="shared" si="357"/>
        <v>13710.054596436024</v>
      </c>
      <c r="S2067" s="25">
        <f t="shared" si="358"/>
        <v>0</v>
      </c>
      <c r="T2067" s="25" t="str">
        <f t="shared" si="359"/>
        <v>drain</v>
      </c>
      <c r="V2067" s="25">
        <f t="shared" si="362"/>
        <v>0</v>
      </c>
      <c r="W2067" s="25">
        <f t="shared" si="360"/>
        <v>0</v>
      </c>
      <c r="X2067" s="25">
        <f t="shared" si="363"/>
        <v>0</v>
      </c>
      <c r="Z2067" s="25">
        <f t="shared" si="361"/>
        <v>13710.054596436024</v>
      </c>
      <c r="AB2067" s="25">
        <f t="shared" si="355"/>
        <v>0</v>
      </c>
    </row>
    <row r="2068" x14ac:dyDescent="0.2">
      <c r="I2068" s="24">
        <v>2063</v>
      </c>
      <c r="J2068" s="28">
        <v>0</v>
      </c>
      <c r="L2068" s="24">
        <v>16918.327453899383</v>
      </c>
      <c r="N2068" s="24">
        <v>2063</v>
      </c>
      <c r="O2068" s="24">
        <f t="shared" si="356"/>
        <v>13450.070325850011</v>
      </c>
      <c r="P2068" s="24">
        <f t="shared" si="353"/>
        <v>13450.070325850011</v>
      </c>
      <c r="Q2068" s="24">
        <f t="shared" si="354"/>
        <v>0</v>
      </c>
      <c r="R2068" s="24">
        <f t="shared" si="357"/>
        <v>13450.070325850011</v>
      </c>
      <c r="S2068" s="24">
        <f t="shared" si="358"/>
        <v>0</v>
      </c>
      <c r="T2068" s="24" t="str">
        <f t="shared" si="359"/>
        <v>drain</v>
      </c>
      <c r="V2068" s="24">
        <f t="shared" si="362"/>
        <v>0</v>
      </c>
      <c r="W2068" s="24">
        <f t="shared" si="360"/>
        <v>0</v>
      </c>
      <c r="X2068" s="24">
        <f t="shared" si="363"/>
        <v>0</v>
      </c>
      <c r="Z2068" s="24">
        <f t="shared" si="361"/>
        <v>13450.070325850011</v>
      </c>
      <c r="AB2068" s="24">
        <f t="shared" si="355"/>
        <v>0</v>
      </c>
    </row>
    <row r="2069" x14ac:dyDescent="0.2">
      <c r="I2069" s="25">
        <v>2064</v>
      </c>
      <c r="J2069" s="29">
        <v>0</v>
      </c>
      <c r="L2069" s="25">
        <v>15855.37050924301</v>
      </c>
      <c r="N2069" s="25">
        <v>2064</v>
      </c>
      <c r="O2069" s="25">
        <f t="shared" si="356"/>
        <v>12605.019554848193</v>
      </c>
      <c r="P2069" s="25">
        <f t="shared" si="353"/>
        <v>12605.019554848193</v>
      </c>
      <c r="Q2069" s="25">
        <f t="shared" si="354"/>
        <v>0</v>
      </c>
      <c r="R2069" s="25">
        <f t="shared" si="357"/>
        <v>12605.019554848193</v>
      </c>
      <c r="S2069" s="25">
        <f t="shared" si="358"/>
        <v>0</v>
      </c>
      <c r="T2069" s="25" t="str">
        <f t="shared" si="359"/>
        <v>drain</v>
      </c>
      <c r="V2069" s="25">
        <f t="shared" si="362"/>
        <v>0</v>
      </c>
      <c r="W2069" s="25">
        <f t="shared" si="360"/>
        <v>0</v>
      </c>
      <c r="X2069" s="25">
        <f t="shared" si="363"/>
        <v>0</v>
      </c>
      <c r="Z2069" s="25">
        <f t="shared" si="361"/>
        <v>12605.019554848193</v>
      </c>
      <c r="AB2069" s="25">
        <f t="shared" si="355"/>
        <v>0</v>
      </c>
    </row>
    <row r="2070" x14ac:dyDescent="0.2">
      <c r="I2070" s="24">
        <v>2065</v>
      </c>
      <c r="J2070" s="28">
        <v>0</v>
      </c>
      <c r="L2070" s="24">
        <v>14836.692811107634</v>
      </c>
      <c r="N2070" s="24">
        <v>2065</v>
      </c>
      <c r="O2070" s="24">
        <f t="shared" si="356"/>
        <v>11795.17078483057</v>
      </c>
      <c r="P2070" s="24">
        <f t="shared" si="353"/>
        <v>11795.17078483057</v>
      </c>
      <c r="Q2070" s="24">
        <f t="shared" si="354"/>
        <v>0</v>
      </c>
      <c r="R2070" s="24">
        <f t="shared" si="357"/>
        <v>11795.17078483057</v>
      </c>
      <c r="S2070" s="24">
        <f t="shared" si="358"/>
        <v>0</v>
      </c>
      <c r="T2070" s="24" t="str">
        <f t="shared" si="359"/>
        <v>drain</v>
      </c>
      <c r="V2070" s="24">
        <f t="shared" si="362"/>
        <v>0</v>
      </c>
      <c r="W2070" s="24">
        <f t="shared" si="360"/>
        <v>0</v>
      </c>
      <c r="X2070" s="24">
        <f t="shared" si="363"/>
        <v>0</v>
      </c>
      <c r="Z2070" s="24">
        <f t="shared" si="361"/>
        <v>11795.17078483057</v>
      </c>
      <c r="AB2070" s="24">
        <f t="shared" si="355"/>
        <v>0</v>
      </c>
    </row>
    <row r="2071" x14ac:dyDescent="0.2">
      <c r="I2071" s="25">
        <v>2066</v>
      </c>
      <c r="J2071" s="29">
        <v>0</v>
      </c>
      <c r="L2071" s="25">
        <v>13403.403096294402</v>
      </c>
      <c r="N2071" s="25">
        <v>2066</v>
      </c>
      <c r="O2071" s="25">
        <f t="shared" si="356"/>
        <v>10655.705461554049</v>
      </c>
      <c r="P2071" s="25">
        <f t="shared" si="353"/>
        <v>10655.705461554049</v>
      </c>
      <c r="Q2071" s="25">
        <f t="shared" si="354"/>
        <v>0</v>
      </c>
      <c r="R2071" s="25">
        <f t="shared" si="357"/>
        <v>10655.705461554049</v>
      </c>
      <c r="S2071" s="25">
        <f t="shared" si="358"/>
        <v>0</v>
      </c>
      <c r="T2071" s="25" t="str">
        <f t="shared" si="359"/>
        <v>drain</v>
      </c>
      <c r="V2071" s="25">
        <f t="shared" si="362"/>
        <v>0</v>
      </c>
      <c r="W2071" s="25">
        <f t="shared" si="360"/>
        <v>0</v>
      </c>
      <c r="X2071" s="25">
        <f t="shared" si="363"/>
        <v>0</v>
      </c>
      <c r="Z2071" s="25">
        <f t="shared" si="361"/>
        <v>10655.705461554049</v>
      </c>
      <c r="AB2071" s="25">
        <f t="shared" si="355"/>
        <v>0</v>
      </c>
    </row>
    <row r="2072" x14ac:dyDescent="0.2">
      <c r="I2072" s="24">
        <v>2067</v>
      </c>
      <c r="J2072" s="28">
        <v>0</v>
      </c>
      <c r="L2072" s="24">
        <v>12742.174548244475</v>
      </c>
      <c r="N2072" s="24">
        <v>2067</v>
      </c>
      <c r="O2072" s="24">
        <f t="shared" si="356"/>
        <v>10130.028765854358</v>
      </c>
      <c r="P2072" s="24">
        <f t="shared" si="353"/>
        <v>10130.028765854358</v>
      </c>
      <c r="Q2072" s="24">
        <f t="shared" si="354"/>
        <v>0</v>
      </c>
      <c r="R2072" s="24">
        <f t="shared" si="357"/>
        <v>10130.028765854358</v>
      </c>
      <c r="S2072" s="24">
        <f t="shared" si="358"/>
        <v>0</v>
      </c>
      <c r="T2072" s="24" t="str">
        <f t="shared" si="359"/>
        <v>drain</v>
      </c>
      <c r="V2072" s="24">
        <f t="shared" si="362"/>
        <v>0</v>
      </c>
      <c r="W2072" s="24">
        <f t="shared" si="360"/>
        <v>0</v>
      </c>
      <c r="X2072" s="24">
        <f t="shared" si="363"/>
        <v>0</v>
      </c>
      <c r="Z2072" s="24">
        <f t="shared" si="361"/>
        <v>10130.028765854358</v>
      </c>
      <c r="AB2072" s="24">
        <f t="shared" si="355"/>
        <v>0</v>
      </c>
    </row>
    <row r="2073" x14ac:dyDescent="0.2">
      <c r="I2073" s="25">
        <v>2068</v>
      </c>
      <c r="J2073" s="29">
        <v>0</v>
      </c>
      <c r="L2073" s="25">
        <v>12385.146760082243</v>
      </c>
      <c r="N2073" s="25">
        <v>2068</v>
      </c>
      <c r="O2073" s="25">
        <f t="shared" si="356"/>
        <v>9846.1916742653848</v>
      </c>
      <c r="P2073" s="25">
        <f t="shared" si="353"/>
        <v>9846.1916742653848</v>
      </c>
      <c r="Q2073" s="25">
        <f t="shared" si="354"/>
        <v>0</v>
      </c>
      <c r="R2073" s="25">
        <f t="shared" si="357"/>
        <v>9846.1916742653848</v>
      </c>
      <c r="S2073" s="25">
        <f t="shared" si="358"/>
        <v>0</v>
      </c>
      <c r="T2073" s="25" t="str">
        <f t="shared" si="359"/>
        <v>drain</v>
      </c>
      <c r="V2073" s="25">
        <f t="shared" si="362"/>
        <v>0</v>
      </c>
      <c r="W2073" s="25">
        <f t="shared" si="360"/>
        <v>0</v>
      </c>
      <c r="X2073" s="25">
        <f t="shared" si="363"/>
        <v>0</v>
      </c>
      <c r="Z2073" s="25">
        <f t="shared" si="361"/>
        <v>9846.1916742653848</v>
      </c>
      <c r="AB2073" s="25">
        <f t="shared" si="355"/>
        <v>0</v>
      </c>
    </row>
    <row r="2074" x14ac:dyDescent="0.2">
      <c r="I2074" s="24">
        <v>2069</v>
      </c>
      <c r="J2074" s="28">
        <v>0</v>
      </c>
      <c r="L2074" s="24">
        <v>12630.165283489227</v>
      </c>
      <c r="N2074" s="24">
        <v>2069</v>
      </c>
      <c r="O2074" s="24">
        <f t="shared" si="356"/>
        <v>10040.981400373936</v>
      </c>
      <c r="P2074" s="24">
        <f t="shared" si="353"/>
        <v>10040.981400373936</v>
      </c>
      <c r="Q2074" s="24">
        <f t="shared" si="354"/>
        <v>0</v>
      </c>
      <c r="R2074" s="24">
        <f t="shared" si="357"/>
        <v>10040.981400373936</v>
      </c>
      <c r="S2074" s="24">
        <f t="shared" si="358"/>
        <v>0</v>
      </c>
      <c r="T2074" s="24" t="str">
        <f t="shared" si="359"/>
        <v>drain</v>
      </c>
      <c r="V2074" s="24">
        <f t="shared" si="362"/>
        <v>0</v>
      </c>
      <c r="W2074" s="24">
        <f t="shared" si="360"/>
        <v>0</v>
      </c>
      <c r="X2074" s="24">
        <f t="shared" si="363"/>
        <v>0</v>
      </c>
      <c r="Z2074" s="24">
        <f t="shared" si="361"/>
        <v>10040.981400373936</v>
      </c>
      <c r="AB2074" s="24">
        <f t="shared" si="355"/>
        <v>0</v>
      </c>
    </row>
    <row r="2075" x14ac:dyDescent="0.2">
      <c r="I2075" s="25">
        <v>2070</v>
      </c>
      <c r="J2075" s="29">
        <v>0</v>
      </c>
      <c r="L2075" s="25">
        <v>13118.797925090788</v>
      </c>
      <c r="N2075" s="25">
        <v>2070</v>
      </c>
      <c r="O2075" s="25">
        <f t="shared" si="356"/>
        <v>10429.444350447176</v>
      </c>
      <c r="P2075" s="25">
        <f t="shared" si="353"/>
        <v>10429.444350447176</v>
      </c>
      <c r="Q2075" s="25">
        <f t="shared" si="354"/>
        <v>0</v>
      </c>
      <c r="R2075" s="25">
        <f t="shared" si="357"/>
        <v>10429.444350447176</v>
      </c>
      <c r="S2075" s="25">
        <f t="shared" si="358"/>
        <v>0</v>
      </c>
      <c r="T2075" s="25" t="str">
        <f t="shared" si="359"/>
        <v>drain</v>
      </c>
      <c r="V2075" s="25">
        <f t="shared" si="362"/>
        <v>0</v>
      </c>
      <c r="W2075" s="25">
        <f t="shared" si="360"/>
        <v>0</v>
      </c>
      <c r="X2075" s="25">
        <f t="shared" si="363"/>
        <v>0</v>
      </c>
      <c r="Z2075" s="25">
        <f t="shared" si="361"/>
        <v>10429.444350447176</v>
      </c>
      <c r="AB2075" s="25">
        <f t="shared" si="355"/>
        <v>0</v>
      </c>
    </row>
    <row r="2076" x14ac:dyDescent="0.2">
      <c r="I2076" s="24">
        <v>2071</v>
      </c>
      <c r="J2076" s="28">
        <v>0</v>
      </c>
      <c r="L2076" s="24">
        <v>12865.653603696823</v>
      </c>
      <c r="N2076" s="24">
        <v>2071</v>
      </c>
      <c r="O2076" s="24">
        <f t="shared" si="356"/>
        <v>10228.194614938975</v>
      </c>
      <c r="P2076" s="24">
        <f t="shared" si="353"/>
        <v>10228.194614938975</v>
      </c>
      <c r="Q2076" s="24">
        <f t="shared" si="354"/>
        <v>0</v>
      </c>
      <c r="R2076" s="24">
        <f t="shared" si="357"/>
        <v>10228.194614938975</v>
      </c>
      <c r="S2076" s="24">
        <f t="shared" si="358"/>
        <v>0</v>
      </c>
      <c r="T2076" s="24" t="str">
        <f t="shared" si="359"/>
        <v>drain</v>
      </c>
      <c r="V2076" s="24">
        <f t="shared" si="362"/>
        <v>0</v>
      </c>
      <c r="W2076" s="24">
        <f t="shared" si="360"/>
        <v>0</v>
      </c>
      <c r="X2076" s="24">
        <f t="shared" si="363"/>
        <v>0</v>
      </c>
      <c r="Z2076" s="24">
        <f t="shared" si="361"/>
        <v>10228.194614938975</v>
      </c>
      <c r="AB2076" s="24">
        <f t="shared" si="355"/>
        <v>0</v>
      </c>
    </row>
    <row r="2077" x14ac:dyDescent="0.2">
      <c r="I2077" s="25">
        <v>2072</v>
      </c>
      <c r="J2077" s="29">
        <v>0.29137983699999997</v>
      </c>
      <c r="L2077" s="25">
        <v>13407.459146785735</v>
      </c>
      <c r="N2077" s="25">
        <v>2072</v>
      </c>
      <c r="O2077" s="25">
        <f t="shared" si="356"/>
        <v>10658.930021694659</v>
      </c>
      <c r="P2077" s="25">
        <f t="shared" si="353"/>
        <v>10658.930021694659</v>
      </c>
      <c r="Q2077" s="25">
        <f t="shared" si="354"/>
        <v>23310.386959999996</v>
      </c>
      <c r="R2077" s="25">
        <f t="shared" si="357"/>
        <v>0</v>
      </c>
      <c r="S2077" s="25">
        <f t="shared" si="358"/>
        <v>12651.456938305337</v>
      </c>
      <c r="T2077" s="25" t="str">
        <f t="shared" si="359"/>
        <v>charge</v>
      </c>
      <c r="V2077" s="25">
        <f t="shared" si="362"/>
        <v>4000</v>
      </c>
      <c r="W2077" s="25">
        <f t="shared" si="360"/>
        <v>4000</v>
      </c>
      <c r="X2077" s="25">
        <f t="shared" si="363"/>
        <v>0</v>
      </c>
      <c r="Z2077" s="25">
        <f t="shared" si="361"/>
        <v>0</v>
      </c>
      <c r="AB2077" s="25">
        <f t="shared" si="355"/>
        <v>8651.4569383053367</v>
      </c>
    </row>
    <row r="2078" x14ac:dyDescent="0.2">
      <c r="I2078" s="24">
        <v>2073</v>
      </c>
      <c r="J2078" s="28">
        <v>0.41978696100000001</v>
      </c>
      <c r="L2078" s="24">
        <v>13977.000667381286</v>
      </c>
      <c r="N2078" s="24">
        <v>2073</v>
      </c>
      <c r="O2078" s="24">
        <f t="shared" si="356"/>
        <v>11111.715530568123</v>
      </c>
      <c r="P2078" s="24">
        <f t="shared" si="353"/>
        <v>11111.715530568123</v>
      </c>
      <c r="Q2078" s="24">
        <f t="shared" si="354"/>
        <v>33582.956879999998</v>
      </c>
      <c r="R2078" s="24">
        <f t="shared" si="357"/>
        <v>0</v>
      </c>
      <c r="S2078" s="24">
        <f t="shared" si="358"/>
        <v>22471.241349431875</v>
      </c>
      <c r="T2078" s="24" t="str">
        <f t="shared" si="359"/>
        <v>charge</v>
      </c>
      <c r="V2078" s="24">
        <f t="shared" si="362"/>
        <v>0</v>
      </c>
      <c r="W2078" s="24">
        <f t="shared" si="360"/>
        <v>4000</v>
      </c>
      <c r="X2078" s="24">
        <f t="shared" si="363"/>
        <v>0</v>
      </c>
      <c r="Z2078" s="24">
        <f t="shared" si="361"/>
        <v>0</v>
      </c>
      <c r="AB2078" s="24">
        <f t="shared" si="355"/>
        <v>22471.241349431875</v>
      </c>
    </row>
    <row r="2079" x14ac:dyDescent="0.2">
      <c r="I2079" s="25">
        <v>2074</v>
      </c>
      <c r="J2079" s="29">
        <v>0.55416705399999999</v>
      </c>
      <c r="L2079" s="25">
        <v>14559.310476398467</v>
      </c>
      <c r="N2079" s="25">
        <v>2074</v>
      </c>
      <c r="O2079" s="25">
        <f t="shared" si="356"/>
        <v>11574.651828736782</v>
      </c>
      <c r="P2079" s="25">
        <f t="shared" si="353"/>
        <v>11574.651828736782</v>
      </c>
      <c r="Q2079" s="25">
        <f t="shared" si="354"/>
        <v>44333.364320000001</v>
      </c>
      <c r="R2079" s="25">
        <f t="shared" si="357"/>
        <v>0</v>
      </c>
      <c r="S2079" s="25">
        <f t="shared" si="358"/>
        <v>32758.712491263221</v>
      </c>
      <c r="T2079" s="25" t="str">
        <f t="shared" si="359"/>
        <v>charge</v>
      </c>
      <c r="V2079" s="25">
        <f t="shared" si="362"/>
        <v>0</v>
      </c>
      <c r="W2079" s="25">
        <f t="shared" si="360"/>
        <v>4000</v>
      </c>
      <c r="X2079" s="25">
        <f t="shared" si="363"/>
        <v>0</v>
      </c>
      <c r="Z2079" s="25">
        <f t="shared" si="361"/>
        <v>0</v>
      </c>
      <c r="AB2079" s="25">
        <f t="shared" si="355"/>
        <v>32758.712491263221</v>
      </c>
    </row>
    <row r="2080" x14ac:dyDescent="0.2">
      <c r="I2080" s="24">
        <v>2075</v>
      </c>
      <c r="J2080" s="28">
        <v>0.6196969080000001</v>
      </c>
      <c r="L2080" s="24">
        <v>15229.994824695586</v>
      </c>
      <c r="N2080" s="24">
        <v>2075</v>
      </c>
      <c r="O2080" s="24">
        <f t="shared" si="356"/>
        <v>12107.845885632993</v>
      </c>
      <c r="P2080" s="24">
        <f t="shared" si="353"/>
        <v>12107.845885632993</v>
      </c>
      <c r="Q2080" s="24">
        <f t="shared" si="354"/>
        <v>49575.752640000006</v>
      </c>
      <c r="R2080" s="24">
        <f t="shared" si="357"/>
        <v>0</v>
      </c>
      <c r="S2080" s="24">
        <f t="shared" si="358"/>
        <v>37467.90675436701</v>
      </c>
      <c r="T2080" s="24" t="str">
        <f t="shared" si="359"/>
        <v>charge</v>
      </c>
      <c r="V2080" s="24">
        <f t="shared" si="362"/>
        <v>0</v>
      </c>
      <c r="W2080" s="24">
        <f t="shared" si="360"/>
        <v>4000</v>
      </c>
      <c r="X2080" s="24">
        <f t="shared" si="363"/>
        <v>0</v>
      </c>
      <c r="Z2080" s="24">
        <f t="shared" si="361"/>
        <v>0</v>
      </c>
      <c r="AB2080" s="24">
        <f t="shared" si="355"/>
        <v>37467.90675436701</v>
      </c>
    </row>
    <row r="2081" x14ac:dyDescent="0.2">
      <c r="I2081" s="25">
        <v>2076</v>
      </c>
      <c r="J2081" s="29">
        <v>0.61468787600000008</v>
      </c>
      <c r="L2081" s="25">
        <v>15284.381664180755</v>
      </c>
      <c r="N2081" s="25">
        <v>2076</v>
      </c>
      <c r="O2081" s="25">
        <f t="shared" si="356"/>
        <v>12151.083423023701</v>
      </c>
      <c r="P2081" s="25">
        <f t="shared" si="353"/>
        <v>12151.083423023701</v>
      </c>
      <c r="Q2081" s="25">
        <f t="shared" si="354"/>
        <v>49175.030080000004</v>
      </c>
      <c r="R2081" s="25">
        <f t="shared" si="357"/>
        <v>0</v>
      </c>
      <c r="S2081" s="25">
        <f t="shared" si="358"/>
        <v>37023.946656976303</v>
      </c>
      <c r="T2081" s="25" t="str">
        <f t="shared" si="359"/>
        <v>charge</v>
      </c>
      <c r="V2081" s="25">
        <f t="shared" si="362"/>
        <v>0</v>
      </c>
      <c r="W2081" s="25">
        <f t="shared" si="360"/>
        <v>4000</v>
      </c>
      <c r="X2081" s="25">
        <f t="shared" si="363"/>
        <v>0</v>
      </c>
      <c r="Z2081" s="25">
        <f t="shared" si="361"/>
        <v>0</v>
      </c>
      <c r="AB2081" s="25">
        <f t="shared" si="355"/>
        <v>37023.946656976303</v>
      </c>
    </row>
    <row r="2082" x14ac:dyDescent="0.2">
      <c r="I2082" s="24">
        <v>2077</v>
      </c>
      <c r="J2082" s="28">
        <v>0.69357239599999998</v>
      </c>
      <c r="L2082" s="24">
        <v>15552.953167533873</v>
      </c>
      <c r="N2082" s="24">
        <v>2077</v>
      </c>
      <c r="O2082" s="24">
        <f t="shared" si="356"/>
        <v>12364.597768189429</v>
      </c>
      <c r="P2082" s="24">
        <f t="shared" si="353"/>
        <v>12364.597768189429</v>
      </c>
      <c r="Q2082" s="24">
        <f t="shared" si="354"/>
        <v>55485.791679999995</v>
      </c>
      <c r="R2082" s="24">
        <f t="shared" si="357"/>
        <v>0</v>
      </c>
      <c r="S2082" s="24">
        <f t="shared" si="358"/>
        <v>43121.193911810566</v>
      </c>
      <c r="T2082" s="24" t="str">
        <f t="shared" si="359"/>
        <v>charge</v>
      </c>
      <c r="V2082" s="24">
        <f t="shared" si="362"/>
        <v>0</v>
      </c>
      <c r="W2082" s="24">
        <f t="shared" si="360"/>
        <v>4000</v>
      </c>
      <c r="X2082" s="24">
        <f t="shared" si="363"/>
        <v>0</v>
      </c>
      <c r="Z2082" s="24">
        <f t="shared" si="361"/>
        <v>0</v>
      </c>
      <c r="AB2082" s="24">
        <f t="shared" si="355"/>
        <v>43121.193911810566</v>
      </c>
    </row>
    <row r="2083" x14ac:dyDescent="0.2">
      <c r="I2083" s="25">
        <v>2078</v>
      </c>
      <c r="J2083" s="29">
        <v>0.70530386199999995</v>
      </c>
      <c r="L2083" s="25">
        <v>15050.69354534149</v>
      </c>
      <c r="N2083" s="25">
        <v>2078</v>
      </c>
      <c r="O2083" s="25">
        <f t="shared" si="356"/>
        <v>11965.301368546485</v>
      </c>
      <c r="P2083" s="25">
        <f t="shared" si="353"/>
        <v>11965.301368546485</v>
      </c>
      <c r="Q2083" s="25">
        <f t="shared" si="354"/>
        <v>56424.308959999995</v>
      </c>
      <c r="R2083" s="25">
        <f t="shared" si="357"/>
        <v>0</v>
      </c>
      <c r="S2083" s="25">
        <f t="shared" si="358"/>
        <v>44459.007591453512</v>
      </c>
      <c r="T2083" s="25" t="str">
        <f t="shared" si="359"/>
        <v>charge</v>
      </c>
      <c r="V2083" s="25">
        <f t="shared" si="362"/>
        <v>0</v>
      </c>
      <c r="W2083" s="25">
        <f t="shared" si="360"/>
        <v>4000</v>
      </c>
      <c r="X2083" s="25">
        <f t="shared" si="363"/>
        <v>0</v>
      </c>
      <c r="Z2083" s="25">
        <f t="shared" si="361"/>
        <v>0</v>
      </c>
      <c r="AB2083" s="25">
        <f t="shared" si="355"/>
        <v>44459.007591453512</v>
      </c>
    </row>
    <row r="2084" x14ac:dyDescent="0.2">
      <c r="I2084" s="24">
        <v>2079</v>
      </c>
      <c r="J2084" s="28">
        <v>0.66388189200000003</v>
      </c>
      <c r="L2084" s="24">
        <v>14635.265270996093</v>
      </c>
      <c r="N2084" s="24">
        <v>2079</v>
      </c>
      <c r="O2084" s="24">
        <f t="shared" si="356"/>
        <v>11635.035890441895</v>
      </c>
      <c r="P2084" s="24">
        <f t="shared" si="353"/>
        <v>11635.035890441895</v>
      </c>
      <c r="Q2084" s="24">
        <f t="shared" si="354"/>
        <v>53110.551360000005</v>
      </c>
      <c r="R2084" s="24">
        <f t="shared" si="357"/>
        <v>0</v>
      </c>
      <c r="S2084" s="24">
        <f t="shared" si="358"/>
        <v>41475.515469558108</v>
      </c>
      <c r="T2084" s="24" t="str">
        <f t="shared" si="359"/>
        <v>charge</v>
      </c>
      <c r="V2084" s="24">
        <f t="shared" si="362"/>
        <v>0</v>
      </c>
      <c r="W2084" s="24">
        <f t="shared" si="360"/>
        <v>4000</v>
      </c>
      <c r="X2084" s="24">
        <f t="shared" si="363"/>
        <v>0</v>
      </c>
      <c r="Z2084" s="24">
        <f t="shared" si="361"/>
        <v>0</v>
      </c>
      <c r="AB2084" s="24">
        <f t="shared" si="355"/>
        <v>41475.515469558108</v>
      </c>
    </row>
    <row r="2085" x14ac:dyDescent="0.2">
      <c r="I2085" s="25">
        <v>2080</v>
      </c>
      <c r="J2085" s="29">
        <v>0.58934685900000006</v>
      </c>
      <c r="L2085" s="25">
        <v>14798.77871570587</v>
      </c>
      <c r="N2085" s="25">
        <v>2080</v>
      </c>
      <c r="O2085" s="25">
        <f t="shared" si="356"/>
        <v>11765.029078986166</v>
      </c>
      <c r="P2085" s="25">
        <f t="shared" si="353"/>
        <v>11765.029078986166</v>
      </c>
      <c r="Q2085" s="25">
        <f t="shared" si="354"/>
        <v>47147.748720000003</v>
      </c>
      <c r="R2085" s="25">
        <f t="shared" si="357"/>
        <v>0</v>
      </c>
      <c r="S2085" s="25">
        <f t="shared" si="358"/>
        <v>35382.719641013835</v>
      </c>
      <c r="T2085" s="25" t="str">
        <f t="shared" si="359"/>
        <v>charge</v>
      </c>
      <c r="V2085" s="25">
        <f t="shared" si="362"/>
        <v>0</v>
      </c>
      <c r="W2085" s="25">
        <f t="shared" si="360"/>
        <v>4000</v>
      </c>
      <c r="X2085" s="25">
        <f t="shared" si="363"/>
        <v>0</v>
      </c>
      <c r="Z2085" s="25">
        <f t="shared" si="361"/>
        <v>0</v>
      </c>
      <c r="AB2085" s="25">
        <f t="shared" si="355"/>
        <v>35382.719641013835</v>
      </c>
    </row>
    <row r="2086" x14ac:dyDescent="0.2">
      <c r="I2086" s="24">
        <v>2081</v>
      </c>
      <c r="J2086" s="28">
        <v>0.43282285600000003</v>
      </c>
      <c r="L2086" s="24">
        <v>14991.877540588377</v>
      </c>
      <c r="N2086" s="24">
        <v>2081</v>
      </c>
      <c r="O2086" s="24">
        <f t="shared" si="356"/>
        <v>11918.54264476776</v>
      </c>
      <c r="P2086" s="24">
        <f t="shared" si="353"/>
        <v>11918.54264476776</v>
      </c>
      <c r="Q2086" s="24">
        <f t="shared" si="354"/>
        <v>34625.828480000004</v>
      </c>
      <c r="R2086" s="24">
        <f t="shared" si="357"/>
        <v>0</v>
      </c>
      <c r="S2086" s="24">
        <f t="shared" si="358"/>
        <v>22707.285835232244</v>
      </c>
      <c r="T2086" s="24" t="str">
        <f t="shared" si="359"/>
        <v>charge</v>
      </c>
      <c r="V2086" s="24">
        <f t="shared" si="362"/>
        <v>0</v>
      </c>
      <c r="W2086" s="24">
        <f t="shared" si="360"/>
        <v>4000</v>
      </c>
      <c r="X2086" s="24">
        <f t="shared" si="363"/>
        <v>0</v>
      </c>
      <c r="Z2086" s="24">
        <f t="shared" si="361"/>
        <v>0</v>
      </c>
      <c r="AB2086" s="24">
        <f t="shared" si="355"/>
        <v>22707.285835232244</v>
      </c>
    </row>
    <row r="2087" x14ac:dyDescent="0.2">
      <c r="I2087" s="25">
        <v>2082</v>
      </c>
      <c r="J2087" s="29">
        <v>0.29228527700000001</v>
      </c>
      <c r="L2087" s="25">
        <v>16064.896715450286</v>
      </c>
      <c r="N2087" s="25">
        <v>2082</v>
      </c>
      <c r="O2087" s="25">
        <f t="shared" si="356"/>
        <v>12771.592888782978</v>
      </c>
      <c r="P2087" s="25">
        <f t="shared" si="353"/>
        <v>12771.592888782978</v>
      </c>
      <c r="Q2087" s="25">
        <f t="shared" si="354"/>
        <v>23382.82216</v>
      </c>
      <c r="R2087" s="25">
        <f t="shared" si="357"/>
        <v>0</v>
      </c>
      <c r="S2087" s="25">
        <f t="shared" si="358"/>
        <v>10611.229271217022</v>
      </c>
      <c r="T2087" s="25" t="str">
        <f t="shared" si="359"/>
        <v>charge</v>
      </c>
      <c r="V2087" s="25">
        <f t="shared" si="362"/>
        <v>0</v>
      </c>
      <c r="W2087" s="25">
        <f t="shared" si="360"/>
        <v>4000</v>
      </c>
      <c r="X2087" s="25">
        <f t="shared" si="363"/>
        <v>0</v>
      </c>
      <c r="Z2087" s="25">
        <f t="shared" si="361"/>
        <v>0</v>
      </c>
      <c r="AB2087" s="25">
        <f t="shared" si="355"/>
        <v>10611.229271217022</v>
      </c>
    </row>
    <row r="2088" x14ac:dyDescent="0.2">
      <c r="I2088" s="24">
        <v>2083</v>
      </c>
      <c r="J2088" s="28">
        <v>0</v>
      </c>
      <c r="L2088" s="24">
        <v>17757.30396270752</v>
      </c>
      <c r="N2088" s="24">
        <v>2083</v>
      </c>
      <c r="O2088" s="24">
        <f t="shared" si="356"/>
        <v>14117.056650352479</v>
      </c>
      <c r="P2088" s="24">
        <f t="shared" si="353"/>
        <v>14117.056650352479</v>
      </c>
      <c r="Q2088" s="24">
        <f t="shared" si="354"/>
        <v>0</v>
      </c>
      <c r="R2088" s="24">
        <f t="shared" si="357"/>
        <v>14117.056650352479</v>
      </c>
      <c r="S2088" s="24">
        <f t="shared" si="358"/>
        <v>0</v>
      </c>
      <c r="T2088" s="24" t="str">
        <f t="shared" si="359"/>
        <v>drain</v>
      </c>
      <c r="V2088" s="24">
        <f t="shared" si="362"/>
        <v>0</v>
      </c>
      <c r="W2088" s="24">
        <f t="shared" si="360"/>
        <v>0</v>
      </c>
      <c r="X2088" s="24">
        <f t="shared" si="363"/>
        <v>4000</v>
      </c>
      <c r="Z2088" s="24">
        <f t="shared" si="361"/>
        <v>10117.056650352479</v>
      </c>
      <c r="AB2088" s="24">
        <f t="shared" si="355"/>
        <v>0</v>
      </c>
    </row>
    <row r="2089" x14ac:dyDescent="0.2">
      <c r="I2089" s="25">
        <v>2084</v>
      </c>
      <c r="J2089" s="29">
        <v>0</v>
      </c>
      <c r="L2089" s="25">
        <v>20057.587172317504</v>
      </c>
      <c r="N2089" s="25">
        <v>2084</v>
      </c>
      <c r="O2089" s="25">
        <f t="shared" si="356"/>
        <v>15945.781801992416</v>
      </c>
      <c r="P2089" s="25">
        <f t="shared" si="353"/>
        <v>15945.781801992416</v>
      </c>
      <c r="Q2089" s="25">
        <f t="shared" si="354"/>
        <v>0</v>
      </c>
      <c r="R2089" s="25">
        <f t="shared" si="357"/>
        <v>15945.781801992416</v>
      </c>
      <c r="S2089" s="25">
        <f t="shared" si="358"/>
        <v>0</v>
      </c>
      <c r="T2089" s="25" t="str">
        <f t="shared" si="359"/>
        <v>drain</v>
      </c>
      <c r="V2089" s="25">
        <f t="shared" si="362"/>
        <v>0</v>
      </c>
      <c r="W2089" s="25">
        <f t="shared" si="360"/>
        <v>0</v>
      </c>
      <c r="X2089" s="25">
        <f t="shared" si="363"/>
        <v>0</v>
      </c>
      <c r="Z2089" s="25">
        <f t="shared" si="361"/>
        <v>15945.781801992416</v>
      </c>
      <c r="AB2089" s="25">
        <f t="shared" si="355"/>
        <v>0</v>
      </c>
    </row>
    <row r="2090" x14ac:dyDescent="0.2">
      <c r="I2090" s="24">
        <v>2085</v>
      </c>
      <c r="J2090" s="28">
        <v>0</v>
      </c>
      <c r="L2090" s="24">
        <v>20256.842976665495</v>
      </c>
      <c r="N2090" s="24">
        <v>2085</v>
      </c>
      <c r="O2090" s="24">
        <f t="shared" si="356"/>
        <v>16104.190166449069</v>
      </c>
      <c r="P2090" s="24">
        <f t="shared" si="353"/>
        <v>16104.190166449069</v>
      </c>
      <c r="Q2090" s="24">
        <f t="shared" si="354"/>
        <v>0</v>
      </c>
      <c r="R2090" s="24">
        <f t="shared" si="357"/>
        <v>16104.190166449069</v>
      </c>
      <c r="S2090" s="24">
        <f t="shared" si="358"/>
        <v>0</v>
      </c>
      <c r="T2090" s="24" t="str">
        <f t="shared" si="359"/>
        <v>drain</v>
      </c>
      <c r="V2090" s="24">
        <f t="shared" si="362"/>
        <v>0</v>
      </c>
      <c r="W2090" s="24">
        <f t="shared" si="360"/>
        <v>0</v>
      </c>
      <c r="X2090" s="24">
        <f t="shared" si="363"/>
        <v>0</v>
      </c>
      <c r="Z2090" s="24">
        <f t="shared" si="361"/>
        <v>16104.190166449069</v>
      </c>
      <c r="AB2090" s="24">
        <f t="shared" si="355"/>
        <v>0</v>
      </c>
    </row>
    <row r="2091" x14ac:dyDescent="0.2">
      <c r="I2091" s="25">
        <v>2086</v>
      </c>
      <c r="J2091" s="29">
        <v>0</v>
      </c>
      <c r="L2091" s="25">
        <v>19718.438429689406</v>
      </c>
      <c r="N2091" s="25">
        <v>2086</v>
      </c>
      <c r="O2091" s="25">
        <f t="shared" si="356"/>
        <v>15676.158551603079</v>
      </c>
      <c r="P2091" s="25">
        <f t="shared" si="353"/>
        <v>15676.158551603079</v>
      </c>
      <c r="Q2091" s="25">
        <f t="shared" si="354"/>
        <v>0</v>
      </c>
      <c r="R2091" s="25">
        <f t="shared" si="357"/>
        <v>15676.158551603079</v>
      </c>
      <c r="S2091" s="25">
        <f t="shared" si="358"/>
        <v>0</v>
      </c>
      <c r="T2091" s="25" t="str">
        <f t="shared" si="359"/>
        <v>drain</v>
      </c>
      <c r="V2091" s="25">
        <f t="shared" si="362"/>
        <v>0</v>
      </c>
      <c r="W2091" s="25">
        <f t="shared" si="360"/>
        <v>0</v>
      </c>
      <c r="X2091" s="25">
        <f t="shared" si="363"/>
        <v>0</v>
      </c>
      <c r="Z2091" s="25">
        <f t="shared" si="361"/>
        <v>15676.158551603079</v>
      </c>
      <c r="AB2091" s="25">
        <f t="shared" si="355"/>
        <v>0</v>
      </c>
    </row>
    <row r="2092" x14ac:dyDescent="0.2">
      <c r="I2092" s="24">
        <v>2087</v>
      </c>
      <c r="J2092" s="28">
        <v>0</v>
      </c>
      <c r="L2092" s="24">
        <v>18513.343758106232</v>
      </c>
      <c r="N2092" s="24">
        <v>2087</v>
      </c>
      <c r="O2092" s="24">
        <f t="shared" si="356"/>
        <v>14718.108287694455</v>
      </c>
      <c r="P2092" s="24">
        <f t="shared" si="353"/>
        <v>14718.108287694455</v>
      </c>
      <c r="Q2092" s="24">
        <f t="shared" si="354"/>
        <v>0</v>
      </c>
      <c r="R2092" s="24">
        <f t="shared" si="357"/>
        <v>14718.108287694455</v>
      </c>
      <c r="S2092" s="24">
        <f t="shared" si="358"/>
        <v>0</v>
      </c>
      <c r="T2092" s="24" t="str">
        <f t="shared" si="359"/>
        <v>drain</v>
      </c>
      <c r="V2092" s="24">
        <f t="shared" si="362"/>
        <v>0</v>
      </c>
      <c r="W2092" s="24">
        <f t="shared" si="360"/>
        <v>0</v>
      </c>
      <c r="X2092" s="24">
        <f t="shared" si="363"/>
        <v>0</v>
      </c>
      <c r="Z2092" s="24">
        <f t="shared" si="361"/>
        <v>14718.108287694455</v>
      </c>
      <c r="AB2092" s="24">
        <f t="shared" si="355"/>
        <v>0</v>
      </c>
    </row>
    <row r="2093" x14ac:dyDescent="0.2">
      <c r="I2093" s="25">
        <v>2088</v>
      </c>
      <c r="J2093" s="29">
        <v>0</v>
      </c>
      <c r="L2093" s="25">
        <v>16603.00171818733</v>
      </c>
      <c r="N2093" s="25">
        <v>2088</v>
      </c>
      <c r="O2093" s="25">
        <f t="shared" si="356"/>
        <v>13199.386365958928</v>
      </c>
      <c r="P2093" s="25">
        <f t="shared" si="353"/>
        <v>13199.386365958928</v>
      </c>
      <c r="Q2093" s="25">
        <f t="shared" si="354"/>
        <v>0</v>
      </c>
      <c r="R2093" s="25">
        <f t="shared" si="357"/>
        <v>13199.386365958928</v>
      </c>
      <c r="S2093" s="25">
        <f t="shared" si="358"/>
        <v>0</v>
      </c>
      <c r="T2093" s="25" t="str">
        <f t="shared" si="359"/>
        <v>drain</v>
      </c>
      <c r="V2093" s="25">
        <f t="shared" si="362"/>
        <v>0</v>
      </c>
      <c r="W2093" s="25">
        <f t="shared" si="360"/>
        <v>0</v>
      </c>
      <c r="X2093" s="25">
        <f t="shared" si="363"/>
        <v>0</v>
      </c>
      <c r="Z2093" s="25">
        <f t="shared" si="361"/>
        <v>13199.386365958928</v>
      </c>
      <c r="AB2093" s="25">
        <f t="shared" si="355"/>
        <v>0</v>
      </c>
    </row>
    <row r="2094" x14ac:dyDescent="0.2">
      <c r="I2094" s="24">
        <v>2089</v>
      </c>
      <c r="J2094" s="28">
        <v>0</v>
      </c>
      <c r="L2094" s="24">
        <v>14709.677973902224</v>
      </c>
      <c r="N2094" s="24">
        <v>2089</v>
      </c>
      <c r="O2094" s="24">
        <f t="shared" si="356"/>
        <v>11694.19398925227</v>
      </c>
      <c r="P2094" s="24">
        <f t="shared" si="353"/>
        <v>11694.19398925227</v>
      </c>
      <c r="Q2094" s="24">
        <f t="shared" si="354"/>
        <v>0</v>
      </c>
      <c r="R2094" s="24">
        <f t="shared" si="357"/>
        <v>11694.19398925227</v>
      </c>
      <c r="S2094" s="24">
        <f t="shared" si="358"/>
        <v>0</v>
      </c>
      <c r="T2094" s="24" t="str">
        <f t="shared" si="359"/>
        <v>drain</v>
      </c>
      <c r="V2094" s="24">
        <f t="shared" si="362"/>
        <v>0</v>
      </c>
      <c r="W2094" s="24">
        <f t="shared" si="360"/>
        <v>0</v>
      </c>
      <c r="X2094" s="24">
        <f t="shared" si="363"/>
        <v>0</v>
      </c>
      <c r="Z2094" s="24">
        <f t="shared" si="361"/>
        <v>11694.19398925227</v>
      </c>
      <c r="AB2094" s="24">
        <f t="shared" si="355"/>
        <v>0</v>
      </c>
    </row>
    <row r="2095" x14ac:dyDescent="0.2">
      <c r="I2095" s="25">
        <v>2090</v>
      </c>
      <c r="J2095" s="29">
        <v>0</v>
      </c>
      <c r="L2095" s="25">
        <v>13511.212032485008</v>
      </c>
      <c r="N2095" s="25">
        <v>2090</v>
      </c>
      <c r="O2095" s="25">
        <f t="shared" si="356"/>
        <v>10741.413565825582</v>
      </c>
      <c r="P2095" s="25">
        <f t="shared" si="353"/>
        <v>10741.413565825582</v>
      </c>
      <c r="Q2095" s="25">
        <f t="shared" si="354"/>
        <v>0</v>
      </c>
      <c r="R2095" s="25">
        <f t="shared" si="357"/>
        <v>10741.413565825582</v>
      </c>
      <c r="S2095" s="25">
        <f t="shared" si="358"/>
        <v>0</v>
      </c>
      <c r="T2095" s="25" t="str">
        <f t="shared" si="359"/>
        <v>drain</v>
      </c>
      <c r="V2095" s="25">
        <f t="shared" si="362"/>
        <v>0</v>
      </c>
      <c r="W2095" s="25">
        <f t="shared" si="360"/>
        <v>0</v>
      </c>
      <c r="X2095" s="25">
        <f t="shared" si="363"/>
        <v>0</v>
      </c>
      <c r="Z2095" s="25">
        <f t="shared" si="361"/>
        <v>10741.413565825582</v>
      </c>
      <c r="AB2095" s="25">
        <f t="shared" si="355"/>
        <v>0</v>
      </c>
    </row>
    <row r="2096" x14ac:dyDescent="0.2">
      <c r="I2096" s="24">
        <v>2091</v>
      </c>
      <c r="J2096" s="28">
        <v>0</v>
      </c>
      <c r="L2096" s="24">
        <v>12770.819830977916</v>
      </c>
      <c r="N2096" s="24">
        <v>2091</v>
      </c>
      <c r="O2096" s="24">
        <f t="shared" si="356"/>
        <v>10152.801765627444</v>
      </c>
      <c r="P2096" s="24">
        <f t="shared" si="353"/>
        <v>10152.801765627444</v>
      </c>
      <c r="Q2096" s="24">
        <f t="shared" si="354"/>
        <v>0</v>
      </c>
      <c r="R2096" s="24">
        <f t="shared" si="357"/>
        <v>10152.801765627444</v>
      </c>
      <c r="S2096" s="24">
        <f t="shared" si="358"/>
        <v>0</v>
      </c>
      <c r="T2096" s="24" t="str">
        <f t="shared" si="359"/>
        <v>drain</v>
      </c>
      <c r="V2096" s="24">
        <f t="shared" si="362"/>
        <v>0</v>
      </c>
      <c r="W2096" s="24">
        <f t="shared" si="360"/>
        <v>0</v>
      </c>
      <c r="X2096" s="24">
        <f t="shared" si="363"/>
        <v>0</v>
      </c>
      <c r="Z2096" s="24">
        <f t="shared" si="361"/>
        <v>10152.801765627444</v>
      </c>
      <c r="AB2096" s="24">
        <f t="shared" si="355"/>
        <v>0</v>
      </c>
    </row>
    <row r="2097" x14ac:dyDescent="0.2">
      <c r="I2097" s="25">
        <v>2092</v>
      </c>
      <c r="J2097" s="29">
        <v>0</v>
      </c>
      <c r="L2097" s="25">
        <v>12857.035556936264</v>
      </c>
      <c r="N2097" s="25">
        <v>2092</v>
      </c>
      <c r="O2097" s="25">
        <f t="shared" si="356"/>
        <v>10221.34326776433</v>
      </c>
      <c r="P2097" s="25">
        <f t="shared" si="353"/>
        <v>10221.34326776433</v>
      </c>
      <c r="Q2097" s="25">
        <f t="shared" si="354"/>
        <v>0</v>
      </c>
      <c r="R2097" s="25">
        <f t="shared" si="357"/>
        <v>10221.34326776433</v>
      </c>
      <c r="S2097" s="25">
        <f t="shared" si="358"/>
        <v>0</v>
      </c>
      <c r="T2097" s="25" t="str">
        <f t="shared" si="359"/>
        <v>drain</v>
      </c>
      <c r="V2097" s="25">
        <f t="shared" si="362"/>
        <v>0</v>
      </c>
      <c r="W2097" s="25">
        <f t="shared" si="360"/>
        <v>0</v>
      </c>
      <c r="X2097" s="25">
        <f t="shared" si="363"/>
        <v>0</v>
      </c>
      <c r="Z2097" s="25">
        <f t="shared" si="361"/>
        <v>10221.34326776433</v>
      </c>
      <c r="AB2097" s="25">
        <f t="shared" si="355"/>
        <v>0</v>
      </c>
    </row>
    <row r="2098" x14ac:dyDescent="0.2">
      <c r="I2098" s="24">
        <v>2093</v>
      </c>
      <c r="J2098" s="28">
        <v>0</v>
      </c>
      <c r="L2098" s="24">
        <v>13217.523226594923</v>
      </c>
      <c r="N2098" s="24">
        <v>2093</v>
      </c>
      <c r="O2098" s="24">
        <f t="shared" si="356"/>
        <v>10507.930965142965</v>
      </c>
      <c r="P2098" s="24">
        <f t="shared" si="353"/>
        <v>10507.930965142965</v>
      </c>
      <c r="Q2098" s="24">
        <f t="shared" si="354"/>
        <v>0</v>
      </c>
      <c r="R2098" s="24">
        <f t="shared" si="357"/>
        <v>10507.930965142965</v>
      </c>
      <c r="S2098" s="24">
        <f t="shared" si="358"/>
        <v>0</v>
      </c>
      <c r="T2098" s="24" t="str">
        <f t="shared" si="359"/>
        <v>drain</v>
      </c>
      <c r="V2098" s="24">
        <f t="shared" si="362"/>
        <v>0</v>
      </c>
      <c r="W2098" s="24">
        <f t="shared" si="360"/>
        <v>0</v>
      </c>
      <c r="X2098" s="24">
        <f t="shared" si="363"/>
        <v>0</v>
      </c>
      <c r="Z2098" s="24">
        <f t="shared" si="361"/>
        <v>10507.930965142965</v>
      </c>
      <c r="AB2098" s="24">
        <f t="shared" si="355"/>
        <v>0</v>
      </c>
    </row>
    <row r="2099" x14ac:dyDescent="0.2">
      <c r="I2099" s="25">
        <v>2094</v>
      </c>
      <c r="J2099" s="29">
        <v>0</v>
      </c>
      <c r="L2099" s="25">
        <v>13757.502291870116</v>
      </c>
      <c r="N2099" s="25">
        <v>2094</v>
      </c>
      <c r="O2099" s="25">
        <f t="shared" si="356"/>
        <v>10937.214322036743</v>
      </c>
      <c r="P2099" s="25">
        <f t="shared" si="353"/>
        <v>10937.214322036743</v>
      </c>
      <c r="Q2099" s="25">
        <f t="shared" si="354"/>
        <v>0</v>
      </c>
      <c r="R2099" s="25">
        <f t="shared" si="357"/>
        <v>10937.214322036743</v>
      </c>
      <c r="S2099" s="25">
        <f t="shared" si="358"/>
        <v>0</v>
      </c>
      <c r="T2099" s="25" t="str">
        <f t="shared" si="359"/>
        <v>drain</v>
      </c>
      <c r="V2099" s="25">
        <f t="shared" si="362"/>
        <v>0</v>
      </c>
      <c r="W2099" s="25">
        <f t="shared" si="360"/>
        <v>0</v>
      </c>
      <c r="X2099" s="25">
        <f t="shared" si="363"/>
        <v>0</v>
      </c>
      <c r="Z2099" s="25">
        <f t="shared" si="361"/>
        <v>10937.214322036743</v>
      </c>
      <c r="AB2099" s="25">
        <f t="shared" si="355"/>
        <v>0</v>
      </c>
    </row>
    <row r="2100" x14ac:dyDescent="0.2">
      <c r="I2100" s="24">
        <v>2095</v>
      </c>
      <c r="J2100" s="28">
        <v>0</v>
      </c>
      <c r="L2100" s="24">
        <v>14502.136864089965</v>
      </c>
      <c r="N2100" s="24">
        <v>2095</v>
      </c>
      <c r="O2100" s="24">
        <f t="shared" si="356"/>
        <v>11529.198806951523</v>
      </c>
      <c r="P2100" s="24">
        <f t="shared" si="353"/>
        <v>11529.198806951523</v>
      </c>
      <c r="Q2100" s="24">
        <f t="shared" si="354"/>
        <v>0</v>
      </c>
      <c r="R2100" s="24">
        <f t="shared" si="357"/>
        <v>11529.198806951523</v>
      </c>
      <c r="S2100" s="24">
        <f t="shared" si="358"/>
        <v>0</v>
      </c>
      <c r="T2100" s="24" t="str">
        <f t="shared" si="359"/>
        <v>drain</v>
      </c>
      <c r="V2100" s="24">
        <f t="shared" si="362"/>
        <v>0</v>
      </c>
      <c r="W2100" s="24">
        <f t="shared" si="360"/>
        <v>0</v>
      </c>
      <c r="X2100" s="24">
        <f t="shared" si="363"/>
        <v>0</v>
      </c>
      <c r="Z2100" s="24">
        <f t="shared" si="361"/>
        <v>11529.198806951523</v>
      </c>
      <c r="AB2100" s="24">
        <f t="shared" si="355"/>
        <v>0</v>
      </c>
    </row>
    <row r="2101" x14ac:dyDescent="0.2">
      <c r="I2101" s="25">
        <v>2096</v>
      </c>
      <c r="J2101" s="29">
        <v>0.37241434499999998</v>
      </c>
      <c r="L2101" s="25">
        <v>15738.039800930022</v>
      </c>
      <c r="N2101" s="25">
        <v>2096</v>
      </c>
      <c r="O2101" s="25">
        <f t="shared" si="356"/>
        <v>12511.741641739369</v>
      </c>
      <c r="P2101" s="25">
        <f t="shared" si="353"/>
        <v>12511.741641739369</v>
      </c>
      <c r="Q2101" s="25">
        <f t="shared" si="354"/>
        <v>29793.147599999997</v>
      </c>
      <c r="R2101" s="25">
        <f t="shared" si="357"/>
        <v>0</v>
      </c>
      <c r="S2101" s="25">
        <f t="shared" si="358"/>
        <v>17281.405958260628</v>
      </c>
      <c r="T2101" s="25" t="str">
        <f t="shared" si="359"/>
        <v>charge</v>
      </c>
      <c r="V2101" s="25">
        <f t="shared" si="362"/>
        <v>4000</v>
      </c>
      <c r="W2101" s="25">
        <f t="shared" si="360"/>
        <v>4000</v>
      </c>
      <c r="X2101" s="25">
        <f t="shared" si="363"/>
        <v>0</v>
      </c>
      <c r="Z2101" s="25">
        <f t="shared" si="361"/>
        <v>0</v>
      </c>
      <c r="AB2101" s="25">
        <f t="shared" si="355"/>
        <v>13281.405958260628</v>
      </c>
    </row>
    <row r="2102" x14ac:dyDescent="0.2">
      <c r="I2102" s="24">
        <v>2097</v>
      </c>
      <c r="J2102" s="28">
        <v>0.58600502800000009</v>
      </c>
      <c r="L2102" s="24">
        <v>16427.936375331876</v>
      </c>
      <c r="N2102" s="24">
        <v>2097</v>
      </c>
      <c r="O2102" s="24">
        <f t="shared" si="356"/>
        <v>13060.209418388842</v>
      </c>
      <c r="P2102" s="24">
        <f t="shared" si="353"/>
        <v>13060.209418388842</v>
      </c>
      <c r="Q2102" s="24">
        <f t="shared" si="354"/>
        <v>46880.40224000001</v>
      </c>
      <c r="R2102" s="24">
        <f t="shared" si="357"/>
        <v>0</v>
      </c>
      <c r="S2102" s="24">
        <f t="shared" si="358"/>
        <v>33820.19282161117</v>
      </c>
      <c r="T2102" s="24" t="str">
        <f t="shared" si="359"/>
        <v>charge</v>
      </c>
      <c r="V2102" s="24">
        <f t="shared" si="362"/>
        <v>0</v>
      </c>
      <c r="W2102" s="24">
        <f t="shared" si="360"/>
        <v>4000</v>
      </c>
      <c r="X2102" s="24">
        <f t="shared" si="363"/>
        <v>0</v>
      </c>
      <c r="Z2102" s="24">
        <f t="shared" si="361"/>
        <v>0</v>
      </c>
      <c r="AB2102" s="24">
        <f t="shared" si="355"/>
        <v>33820.19282161117</v>
      </c>
    </row>
    <row r="2103" x14ac:dyDescent="0.2">
      <c r="I2103" s="25">
        <v>2098</v>
      </c>
      <c r="J2103" s="29">
        <v>0.67953529899999998</v>
      </c>
      <c r="L2103" s="25">
        <v>16881.148454093931</v>
      </c>
      <c r="N2103" s="25">
        <v>2098</v>
      </c>
      <c r="O2103" s="25">
        <f t="shared" si="356"/>
        <v>13420.513021004675</v>
      </c>
      <c r="P2103" s="25">
        <f t="shared" si="353"/>
        <v>13420.513021004675</v>
      </c>
      <c r="Q2103" s="25">
        <f t="shared" si="354"/>
        <v>54362.823919999995</v>
      </c>
      <c r="R2103" s="25">
        <f t="shared" si="357"/>
        <v>0</v>
      </c>
      <c r="S2103" s="25">
        <f t="shared" si="358"/>
        <v>40942.310898995318</v>
      </c>
      <c r="T2103" s="25" t="str">
        <f t="shared" si="359"/>
        <v>charge</v>
      </c>
      <c r="V2103" s="25">
        <f t="shared" si="362"/>
        <v>0</v>
      </c>
      <c r="W2103" s="25">
        <f t="shared" si="360"/>
        <v>4000</v>
      </c>
      <c r="X2103" s="25">
        <f t="shared" si="363"/>
        <v>0</v>
      </c>
      <c r="Z2103" s="25">
        <f t="shared" si="361"/>
        <v>0</v>
      </c>
      <c r="AB2103" s="25">
        <f t="shared" si="355"/>
        <v>40942.310898995318</v>
      </c>
    </row>
    <row r="2104" x14ac:dyDescent="0.2">
      <c r="I2104" s="24">
        <v>2099</v>
      </c>
      <c r="J2104" s="28">
        <v>0.74925132799999994</v>
      </c>
      <c r="L2104" s="24">
        <v>17243.838216876982</v>
      </c>
      <c r="N2104" s="24">
        <v>2099</v>
      </c>
      <c r="O2104" s="24">
        <f t="shared" si="356"/>
        <v>13708.851382417202</v>
      </c>
      <c r="P2104" s="24">
        <f t="shared" si="353"/>
        <v>13708.851382417202</v>
      </c>
      <c r="Q2104" s="24">
        <f t="shared" si="354"/>
        <v>59940.106239999994</v>
      </c>
      <c r="R2104" s="24">
        <f t="shared" si="357"/>
        <v>0</v>
      </c>
      <c r="S2104" s="24">
        <f t="shared" si="358"/>
        <v>46231.25485758279</v>
      </c>
      <c r="T2104" s="24" t="str">
        <f t="shared" si="359"/>
        <v>charge</v>
      </c>
      <c r="V2104" s="24">
        <f t="shared" si="362"/>
        <v>0</v>
      </c>
      <c r="W2104" s="24">
        <f t="shared" si="360"/>
        <v>4000</v>
      </c>
      <c r="X2104" s="24">
        <f t="shared" si="363"/>
        <v>0</v>
      </c>
      <c r="Z2104" s="24">
        <f t="shared" si="361"/>
        <v>0</v>
      </c>
      <c r="AB2104" s="24">
        <f t="shared" si="355"/>
        <v>46231.25485758279</v>
      </c>
    </row>
    <row r="2105" x14ac:dyDescent="0.2">
      <c r="I2105" s="25">
        <v>2100</v>
      </c>
      <c r="J2105" s="29">
        <v>0.76897096900000006</v>
      </c>
      <c r="L2105" s="25">
        <v>17359.383824634551</v>
      </c>
      <c r="N2105" s="25">
        <v>2100</v>
      </c>
      <c r="O2105" s="25">
        <f t="shared" si="356"/>
        <v>13800.71014058447</v>
      </c>
      <c r="P2105" s="25">
        <f t="shared" si="353"/>
        <v>13800.71014058447</v>
      </c>
      <c r="Q2105" s="25">
        <f t="shared" si="354"/>
        <v>61517.677520000005</v>
      </c>
      <c r="R2105" s="25">
        <f t="shared" si="357"/>
        <v>0</v>
      </c>
      <c r="S2105" s="25">
        <f t="shared" si="358"/>
        <v>47716.967379415539</v>
      </c>
      <c r="T2105" s="25" t="str">
        <f t="shared" si="359"/>
        <v>charge</v>
      </c>
      <c r="V2105" s="25">
        <f t="shared" si="362"/>
        <v>0</v>
      </c>
      <c r="W2105" s="25">
        <f t="shared" si="360"/>
        <v>4000</v>
      </c>
      <c r="X2105" s="25">
        <f t="shared" si="363"/>
        <v>0</v>
      </c>
      <c r="Z2105" s="25">
        <f t="shared" si="361"/>
        <v>0</v>
      </c>
      <c r="AB2105" s="25">
        <f t="shared" si="355"/>
        <v>47716.967379415539</v>
      </c>
    </row>
    <row r="2106" x14ac:dyDescent="0.2">
      <c r="I2106" s="24">
        <v>2101</v>
      </c>
      <c r="J2106" s="28">
        <v>0.78522040500000001</v>
      </c>
      <c r="L2106" s="24">
        <v>17170.925337314606</v>
      </c>
      <c r="N2106" s="24">
        <v>2101</v>
      </c>
      <c r="O2106" s="24">
        <f t="shared" si="356"/>
        <v>13650.885643165113</v>
      </c>
      <c r="P2106" s="24">
        <f t="shared" si="353"/>
        <v>13650.885643165113</v>
      </c>
      <c r="Q2106" s="24">
        <f t="shared" si="354"/>
        <v>62817.632400000002</v>
      </c>
      <c r="R2106" s="24">
        <f t="shared" si="357"/>
        <v>0</v>
      </c>
      <c r="S2106" s="24">
        <f t="shared" si="358"/>
        <v>49166.746756834887</v>
      </c>
      <c r="T2106" s="24" t="str">
        <f t="shared" si="359"/>
        <v>charge</v>
      </c>
      <c r="V2106" s="24">
        <f t="shared" si="362"/>
        <v>0</v>
      </c>
      <c r="W2106" s="24">
        <f t="shared" si="360"/>
        <v>4000</v>
      </c>
      <c r="X2106" s="24">
        <f t="shared" si="363"/>
        <v>0</v>
      </c>
      <c r="Z2106" s="24">
        <f t="shared" si="361"/>
        <v>0</v>
      </c>
      <c r="AB2106" s="24">
        <f t="shared" si="355"/>
        <v>49166.746756834887</v>
      </c>
    </row>
    <row r="2107" x14ac:dyDescent="0.2">
      <c r="I2107" s="25">
        <v>2102</v>
      </c>
      <c r="J2107" s="29">
        <v>0.78803848499999996</v>
      </c>
      <c r="L2107" s="25">
        <v>17125.329316139221</v>
      </c>
      <c r="N2107" s="25">
        <v>2102</v>
      </c>
      <c r="O2107" s="25">
        <f t="shared" si="356"/>
        <v>13614.636806330682</v>
      </c>
      <c r="P2107" s="25">
        <f t="shared" si="353"/>
        <v>13614.636806330682</v>
      </c>
      <c r="Q2107" s="25">
        <f t="shared" si="354"/>
        <v>63043.078799999996</v>
      </c>
      <c r="R2107" s="25">
        <f t="shared" si="357"/>
        <v>0</v>
      </c>
      <c r="S2107" s="25">
        <f t="shared" si="358"/>
        <v>49428.441993669316</v>
      </c>
      <c r="T2107" s="25" t="str">
        <f t="shared" si="359"/>
        <v>charge</v>
      </c>
      <c r="V2107" s="25">
        <f t="shared" si="362"/>
        <v>0</v>
      </c>
      <c r="W2107" s="25">
        <f t="shared" si="360"/>
        <v>4000</v>
      </c>
      <c r="X2107" s="25">
        <f t="shared" si="363"/>
        <v>0</v>
      </c>
      <c r="Z2107" s="25">
        <f t="shared" si="361"/>
        <v>0</v>
      </c>
      <c r="AB2107" s="25">
        <f t="shared" si="355"/>
        <v>49428.441993669316</v>
      </c>
    </row>
    <row r="2108" x14ac:dyDescent="0.2">
      <c r="I2108" s="24">
        <v>2103</v>
      </c>
      <c r="J2108" s="28">
        <v>0.78328969400000004</v>
      </c>
      <c r="L2108" s="24">
        <v>16974.8220908761</v>
      </c>
      <c r="N2108" s="24">
        <v>2103</v>
      </c>
      <c r="O2108" s="24">
        <f t="shared" si="356"/>
        <v>13494.9835622465</v>
      </c>
      <c r="P2108" s="24">
        <f t="shared" si="353"/>
        <v>13494.9835622465</v>
      </c>
      <c r="Q2108" s="24">
        <f t="shared" si="354"/>
        <v>62663.175520000004</v>
      </c>
      <c r="R2108" s="24">
        <f t="shared" si="357"/>
        <v>0</v>
      </c>
      <c r="S2108" s="24">
        <f t="shared" si="358"/>
        <v>49168.191957753501</v>
      </c>
      <c r="T2108" s="24" t="str">
        <f t="shared" si="359"/>
        <v>charge</v>
      </c>
      <c r="V2108" s="24">
        <f t="shared" si="362"/>
        <v>0</v>
      </c>
      <c r="W2108" s="24">
        <f t="shared" si="360"/>
        <v>4000</v>
      </c>
      <c r="X2108" s="24">
        <f t="shared" si="363"/>
        <v>0</v>
      </c>
      <c r="Z2108" s="24">
        <f t="shared" si="361"/>
        <v>0</v>
      </c>
      <c r="AB2108" s="24">
        <f t="shared" si="355"/>
        <v>49168.191957753501</v>
      </c>
    </row>
    <row r="2109" x14ac:dyDescent="0.2">
      <c r="I2109" s="25">
        <v>2104</v>
      </c>
      <c r="J2109" s="29">
        <v>0.74655862699999997</v>
      </c>
      <c r="L2109" s="25">
        <v>16656.38442380428</v>
      </c>
      <c r="N2109" s="25">
        <v>2104</v>
      </c>
      <c r="O2109" s="25">
        <f t="shared" si="356"/>
        <v>13241.825616924403</v>
      </c>
      <c r="P2109" s="25">
        <f t="shared" si="353"/>
        <v>13241.825616924403</v>
      </c>
      <c r="Q2109" s="25">
        <f t="shared" si="354"/>
        <v>59724.690159999998</v>
      </c>
      <c r="R2109" s="25">
        <f t="shared" si="357"/>
        <v>0</v>
      </c>
      <c r="S2109" s="25">
        <f t="shared" si="358"/>
        <v>46482.864543075593</v>
      </c>
      <c r="T2109" s="25" t="str">
        <f t="shared" si="359"/>
        <v>charge</v>
      </c>
      <c r="V2109" s="25">
        <f t="shared" si="362"/>
        <v>0</v>
      </c>
      <c r="W2109" s="25">
        <f t="shared" si="360"/>
        <v>4000</v>
      </c>
      <c r="X2109" s="25">
        <f t="shared" si="363"/>
        <v>0</v>
      </c>
      <c r="Z2109" s="25">
        <f t="shared" si="361"/>
        <v>0</v>
      </c>
      <c r="AB2109" s="25">
        <f t="shared" si="355"/>
        <v>46482.864543075593</v>
      </c>
    </row>
    <row r="2110" x14ac:dyDescent="0.2">
      <c r="I2110" s="24">
        <v>2105</v>
      </c>
      <c r="J2110" s="28">
        <v>0.60034541000000008</v>
      </c>
      <c r="L2110" s="24">
        <v>16403.537376976012</v>
      </c>
      <c r="N2110" s="24">
        <v>2105</v>
      </c>
      <c r="O2110" s="24">
        <f t="shared" si="356"/>
        <v>13040.81221469593</v>
      </c>
      <c r="P2110" s="24">
        <f t="shared" si="353"/>
        <v>13040.81221469593</v>
      </c>
      <c r="Q2110" s="24">
        <f t="shared" si="354"/>
        <v>48027.632800000007</v>
      </c>
      <c r="R2110" s="24">
        <f t="shared" si="357"/>
        <v>0</v>
      </c>
      <c r="S2110" s="24">
        <f t="shared" si="358"/>
        <v>34986.820585304078</v>
      </c>
      <c r="T2110" s="24" t="str">
        <f t="shared" si="359"/>
        <v>charge</v>
      </c>
      <c r="V2110" s="24">
        <f t="shared" si="362"/>
        <v>0</v>
      </c>
      <c r="W2110" s="24">
        <f t="shared" si="360"/>
        <v>4000</v>
      </c>
      <c r="X2110" s="24">
        <f t="shared" si="363"/>
        <v>0</v>
      </c>
      <c r="Z2110" s="24">
        <f t="shared" si="361"/>
        <v>0</v>
      </c>
      <c r="AB2110" s="24">
        <f t="shared" si="355"/>
        <v>34986.820585304078</v>
      </c>
    </row>
    <row r="2111" x14ac:dyDescent="0.2">
      <c r="I2111" s="25">
        <v>2106</v>
      </c>
      <c r="J2111" s="29">
        <v>0.12095325999999999</v>
      </c>
      <c r="L2111" s="25">
        <v>17372.724440336227</v>
      </c>
      <c r="N2111" s="25">
        <v>2106</v>
      </c>
      <c r="O2111" s="25">
        <f t="shared" si="356"/>
        <v>13811.315930067301</v>
      </c>
      <c r="P2111" s="25">
        <f t="shared" si="353"/>
        <v>13811.315930067301</v>
      </c>
      <c r="Q2111" s="25">
        <f t="shared" si="354"/>
        <v>9676.2608</v>
      </c>
      <c r="R2111" s="25">
        <f t="shared" si="357"/>
        <v>4135.0551300673014</v>
      </c>
      <c r="S2111" s="25">
        <f t="shared" si="358"/>
        <v>0</v>
      </c>
      <c r="T2111" s="25" t="str">
        <f t="shared" si="359"/>
        <v>drain</v>
      </c>
      <c r="V2111" s="25">
        <f t="shared" si="362"/>
        <v>0</v>
      </c>
      <c r="W2111" s="25">
        <f t="shared" si="360"/>
        <v>0</v>
      </c>
      <c r="X2111" s="25">
        <f t="shared" si="363"/>
        <v>4000</v>
      </c>
      <c r="Z2111" s="25">
        <f t="shared" si="361"/>
        <v>135.05513006730143</v>
      </c>
      <c r="AB2111" s="25">
        <f t="shared" si="355"/>
        <v>0</v>
      </c>
    </row>
    <row r="2112" x14ac:dyDescent="0.2">
      <c r="I2112" s="24">
        <v>2107</v>
      </c>
      <c r="J2112" s="28">
        <v>0</v>
      </c>
      <c r="L2112" s="24">
        <v>19274.962590456009</v>
      </c>
      <c r="N2112" s="24">
        <v>2107</v>
      </c>
      <c r="O2112" s="24">
        <f t="shared" si="356"/>
        <v>15323.595259412528</v>
      </c>
      <c r="P2112" s="24">
        <f t="shared" si="353"/>
        <v>15323.595259412528</v>
      </c>
      <c r="Q2112" s="24">
        <f t="shared" si="354"/>
        <v>0</v>
      </c>
      <c r="R2112" s="24">
        <f t="shared" si="357"/>
        <v>15323.595259412528</v>
      </c>
      <c r="S2112" s="24">
        <f t="shared" si="358"/>
        <v>0</v>
      </c>
      <c r="T2112" s="24" t="str">
        <f t="shared" si="359"/>
        <v>drain</v>
      </c>
      <c r="V2112" s="24">
        <f t="shared" si="362"/>
        <v>0</v>
      </c>
      <c r="W2112" s="24">
        <f t="shared" si="360"/>
        <v>0</v>
      </c>
      <c r="X2112" s="24">
        <f t="shared" si="363"/>
        <v>0</v>
      </c>
      <c r="Z2112" s="24">
        <f t="shared" si="361"/>
        <v>15323.595259412528</v>
      </c>
      <c r="AB2112" s="24">
        <f t="shared" si="355"/>
        <v>0</v>
      </c>
    </row>
    <row r="2113" x14ac:dyDescent="0.2">
      <c r="I2113" s="25">
        <v>2108</v>
      </c>
      <c r="J2113" s="29">
        <v>0</v>
      </c>
      <c r="L2113" s="25">
        <v>21299.789560937879</v>
      </c>
      <c r="N2113" s="25">
        <v>2108</v>
      </c>
      <c r="O2113" s="25">
        <f t="shared" si="356"/>
        <v>16933.332700945615</v>
      </c>
      <c r="P2113" s="25">
        <f t="shared" si="353"/>
        <v>16933.332700945615</v>
      </c>
      <c r="Q2113" s="25">
        <f t="shared" si="354"/>
        <v>0</v>
      </c>
      <c r="R2113" s="25">
        <f t="shared" si="357"/>
        <v>16933.332700945615</v>
      </c>
      <c r="S2113" s="25">
        <f t="shared" si="358"/>
        <v>0</v>
      </c>
      <c r="T2113" s="25" t="str">
        <f t="shared" si="359"/>
        <v>drain</v>
      </c>
      <c r="V2113" s="25">
        <f t="shared" si="362"/>
        <v>0</v>
      </c>
      <c r="W2113" s="25">
        <f t="shared" si="360"/>
        <v>0</v>
      </c>
      <c r="X2113" s="25">
        <f t="shared" si="363"/>
        <v>0</v>
      </c>
      <c r="Z2113" s="25">
        <f t="shared" si="361"/>
        <v>16933.332700945615</v>
      </c>
      <c r="AB2113" s="25">
        <f t="shared" si="355"/>
        <v>0</v>
      </c>
    </row>
    <row r="2114" x14ac:dyDescent="0.2">
      <c r="I2114" s="24">
        <v>2109</v>
      </c>
      <c r="J2114" s="28">
        <v>0</v>
      </c>
      <c r="L2114" s="24">
        <v>21082.461772918701</v>
      </c>
      <c r="N2114" s="24">
        <v>2109</v>
      </c>
      <c r="O2114" s="24">
        <f t="shared" si="356"/>
        <v>16760.55710947037</v>
      </c>
      <c r="P2114" s="24">
        <f t="shared" si="353"/>
        <v>16760.55710947037</v>
      </c>
      <c r="Q2114" s="24">
        <f t="shared" si="354"/>
        <v>0</v>
      </c>
      <c r="R2114" s="24">
        <f t="shared" si="357"/>
        <v>16760.55710947037</v>
      </c>
      <c r="S2114" s="24">
        <f t="shared" si="358"/>
        <v>0</v>
      </c>
      <c r="T2114" s="24" t="str">
        <f t="shared" si="359"/>
        <v>drain</v>
      </c>
      <c r="V2114" s="24">
        <f t="shared" si="362"/>
        <v>0</v>
      </c>
      <c r="W2114" s="24">
        <f t="shared" si="360"/>
        <v>0</v>
      </c>
      <c r="X2114" s="24">
        <f t="shared" si="363"/>
        <v>0</v>
      </c>
      <c r="Z2114" s="24">
        <f t="shared" si="361"/>
        <v>16760.55710947037</v>
      </c>
      <c r="AB2114" s="24">
        <f t="shared" si="355"/>
        <v>0</v>
      </c>
    </row>
    <row r="2115" x14ac:dyDescent="0.2">
      <c r="I2115" s="25">
        <v>2110</v>
      </c>
      <c r="J2115" s="29">
        <v>0</v>
      </c>
      <c r="L2115" s="25">
        <v>20056.246901416776</v>
      </c>
      <c r="N2115" s="25">
        <v>2110</v>
      </c>
      <c r="O2115" s="25">
        <f t="shared" si="356"/>
        <v>15944.716286626339</v>
      </c>
      <c r="P2115" s="25">
        <f t="shared" si="353"/>
        <v>15944.716286626339</v>
      </c>
      <c r="Q2115" s="25">
        <f t="shared" si="354"/>
        <v>0</v>
      </c>
      <c r="R2115" s="25">
        <f t="shared" si="357"/>
        <v>15944.716286626339</v>
      </c>
      <c r="S2115" s="25">
        <f t="shared" si="358"/>
        <v>0</v>
      </c>
      <c r="T2115" s="25" t="str">
        <f t="shared" si="359"/>
        <v>drain</v>
      </c>
      <c r="V2115" s="25">
        <f t="shared" si="362"/>
        <v>0</v>
      </c>
      <c r="W2115" s="25">
        <f t="shared" si="360"/>
        <v>0</v>
      </c>
      <c r="X2115" s="25">
        <f t="shared" si="363"/>
        <v>0</v>
      </c>
      <c r="Z2115" s="25">
        <f t="shared" si="361"/>
        <v>15944.716286626339</v>
      </c>
      <c r="AB2115" s="25">
        <f t="shared" si="355"/>
        <v>0</v>
      </c>
    </row>
    <row r="2116" x14ac:dyDescent="0.2">
      <c r="I2116" s="24">
        <v>2111</v>
      </c>
      <c r="J2116" s="28">
        <v>0</v>
      </c>
      <c r="L2116" s="24">
        <v>18639.65019044876</v>
      </c>
      <c r="N2116" s="24">
        <v>2111</v>
      </c>
      <c r="O2116" s="24">
        <f t="shared" si="356"/>
        <v>14818.521901406764</v>
      </c>
      <c r="P2116" s="24">
        <f t="shared" si="353"/>
        <v>14818.521901406764</v>
      </c>
      <c r="Q2116" s="24">
        <f t="shared" si="354"/>
        <v>0</v>
      </c>
      <c r="R2116" s="24">
        <f t="shared" si="357"/>
        <v>14818.521901406764</v>
      </c>
      <c r="S2116" s="24">
        <f t="shared" si="358"/>
        <v>0</v>
      </c>
      <c r="T2116" s="24" t="str">
        <f t="shared" si="359"/>
        <v>drain</v>
      </c>
      <c r="V2116" s="24">
        <f t="shared" si="362"/>
        <v>0</v>
      </c>
      <c r="W2116" s="24">
        <f t="shared" si="360"/>
        <v>0</v>
      </c>
      <c r="X2116" s="24">
        <f t="shared" si="363"/>
        <v>0</v>
      </c>
      <c r="Z2116" s="24">
        <f t="shared" si="361"/>
        <v>14818.521901406764</v>
      </c>
      <c r="AB2116" s="24">
        <f t="shared" si="355"/>
        <v>0</v>
      </c>
    </row>
    <row r="2117" x14ac:dyDescent="0.2">
      <c r="I2117" s="25">
        <v>2112</v>
      </c>
      <c r="J2117" s="29">
        <v>0</v>
      </c>
      <c r="L2117" s="25">
        <v>16615.514608860016</v>
      </c>
      <c r="N2117" s="25">
        <v>2112</v>
      </c>
      <c r="O2117" s="25">
        <f t="shared" si="356"/>
        <v>13209.334114043713</v>
      </c>
      <c r="P2117" s="25">
        <f t="shared" si="353"/>
        <v>13209.334114043713</v>
      </c>
      <c r="Q2117" s="25">
        <f t="shared" si="354"/>
        <v>0</v>
      </c>
      <c r="R2117" s="25">
        <f t="shared" si="357"/>
        <v>13209.334114043713</v>
      </c>
      <c r="S2117" s="25">
        <f t="shared" si="358"/>
        <v>0</v>
      </c>
      <c r="T2117" s="25" t="str">
        <f t="shared" si="359"/>
        <v>drain</v>
      </c>
      <c r="V2117" s="25">
        <f t="shared" si="362"/>
        <v>0</v>
      </c>
      <c r="W2117" s="25">
        <f t="shared" si="360"/>
        <v>0</v>
      </c>
      <c r="X2117" s="25">
        <f t="shared" si="363"/>
        <v>0</v>
      </c>
      <c r="Z2117" s="25">
        <f t="shared" si="361"/>
        <v>13209.334114043713</v>
      </c>
      <c r="AB2117" s="25">
        <f t="shared" si="355"/>
        <v>0</v>
      </c>
    </row>
    <row r="2118" x14ac:dyDescent="0.2">
      <c r="I2118" s="24">
        <v>2113</v>
      </c>
      <c r="J2118" s="28">
        <v>0</v>
      </c>
      <c r="L2118" s="24">
        <v>14812.115402662754</v>
      </c>
      <c r="N2118" s="24">
        <v>2113</v>
      </c>
      <c r="O2118" s="24">
        <f t="shared" si="356"/>
        <v>11775.631745116891</v>
      </c>
      <c r="P2118" s="24">
        <f t="shared" ref="P2118:P2181" si="364">O2118-$E$8*$E$9</f>
        <v>11775.631745116891</v>
      </c>
      <c r="Q2118" s="24">
        <f t="shared" ref="Q2118:Q2181" si="365">J2118*$E$7</f>
        <v>0</v>
      </c>
      <c r="R2118" s="24">
        <f t="shared" si="357"/>
        <v>11775.631745116891</v>
      </c>
      <c r="S2118" s="24">
        <f t="shared" si="358"/>
        <v>0</v>
      </c>
      <c r="T2118" s="24" t="str">
        <f t="shared" si="359"/>
        <v>drain</v>
      </c>
      <c r="V2118" s="24">
        <f t="shared" si="362"/>
        <v>0</v>
      </c>
      <c r="W2118" s="24">
        <f t="shared" si="360"/>
        <v>0</v>
      </c>
      <c r="X2118" s="24">
        <f t="shared" si="363"/>
        <v>0</v>
      </c>
      <c r="Z2118" s="24">
        <f t="shared" si="361"/>
        <v>11775.631745116891</v>
      </c>
      <c r="AB2118" s="24">
        <f t="shared" ref="AB2118:AB2181" si="366">IF(T2118="charge",(S2118-V2118),0)</f>
        <v>0</v>
      </c>
    </row>
    <row r="2119" x14ac:dyDescent="0.2">
      <c r="I2119" s="25">
        <v>2114</v>
      </c>
      <c r="J2119" s="29">
        <v>0</v>
      </c>
      <c r="L2119" s="25">
        <v>13662.792223203181</v>
      </c>
      <c r="N2119" s="25">
        <v>2114</v>
      </c>
      <c r="O2119" s="25">
        <f t="shared" ref="O2119:O2182" si="367">L2119*$O$2</f>
        <v>10861.919817446529</v>
      </c>
      <c r="P2119" s="25">
        <f t="shared" si="364"/>
        <v>10861.919817446529</v>
      </c>
      <c r="Q2119" s="25">
        <f t="shared" si="365"/>
        <v>0</v>
      </c>
      <c r="R2119" s="25">
        <f t="shared" ref="R2119:R2182" si="368">IF(P2119&gt;Q2119,P2119-Q2119,0)</f>
        <v>10861.919817446529</v>
      </c>
      <c r="S2119" s="25">
        <f t="shared" ref="S2119:S2182" si="369">IF(Q2119&gt;P2119,Q2119-P2119,0)</f>
        <v>0</v>
      </c>
      <c r="T2119" s="25" t="str">
        <f t="shared" ref="T2119:T2182" si="370">IF(P2119&gt;Q2119,"drain","charge")</f>
        <v>drain</v>
      </c>
      <c r="V2119" s="25">
        <f t="shared" si="362"/>
        <v>0</v>
      </c>
      <c r="W2119" s="25">
        <f t="shared" ref="W2119:W2182" si="371">IF(W2118+S2119&gt;$E$11,$E$11,IF(T2119="charge",W2118+(S2119*$E$12),IF((W2118-R2119)&gt;0,W2118-R2119,0)))</f>
        <v>0</v>
      </c>
      <c r="X2119" s="25">
        <f t="shared" si="363"/>
        <v>0</v>
      </c>
      <c r="Z2119" s="25">
        <f t="shared" ref="Z2119:Z2182" si="372">R2119-X2119</f>
        <v>10861.919817446529</v>
      </c>
      <c r="AB2119" s="25">
        <f t="shared" si="366"/>
        <v>0</v>
      </c>
    </row>
    <row r="2120" x14ac:dyDescent="0.2">
      <c r="I2120" s="24">
        <v>2115</v>
      </c>
      <c r="J2120" s="28">
        <v>0</v>
      </c>
      <c r="L2120" s="24">
        <v>13009.671515083312</v>
      </c>
      <c r="N2120" s="24">
        <v>2115</v>
      </c>
      <c r="O2120" s="24">
        <f t="shared" si="367"/>
        <v>10342.688854491233</v>
      </c>
      <c r="P2120" s="24">
        <f t="shared" si="364"/>
        <v>10342.688854491233</v>
      </c>
      <c r="Q2120" s="24">
        <f t="shared" si="365"/>
        <v>0</v>
      </c>
      <c r="R2120" s="24">
        <f t="shared" si="368"/>
        <v>10342.688854491233</v>
      </c>
      <c r="S2120" s="24">
        <f t="shared" si="369"/>
        <v>0</v>
      </c>
      <c r="T2120" s="24" t="str">
        <f t="shared" si="370"/>
        <v>drain</v>
      </c>
      <c r="V2120" s="24">
        <f t="shared" ref="V2120:V2183" si="373">IF(W2120&gt;=W2119,(W2120-W2119),0)</f>
        <v>0</v>
      </c>
      <c r="W2120" s="24">
        <f t="shared" si="371"/>
        <v>0</v>
      </c>
      <c r="X2120" s="24">
        <f t="shared" ref="X2120:X2183" si="374">IF(T2120="drain",W2119-W2120,0)</f>
        <v>0</v>
      </c>
      <c r="Z2120" s="24">
        <f t="shared" si="372"/>
        <v>10342.688854491233</v>
      </c>
      <c r="AB2120" s="24">
        <f t="shared" si="366"/>
        <v>0</v>
      </c>
    </row>
    <row r="2121" x14ac:dyDescent="0.2">
      <c r="I2121" s="25">
        <v>2116</v>
      </c>
      <c r="J2121" s="29">
        <v>0</v>
      </c>
      <c r="L2121" s="25">
        <v>12793.735287976264</v>
      </c>
      <c r="N2121" s="25">
        <v>2116</v>
      </c>
      <c r="O2121" s="25">
        <f t="shared" si="367"/>
        <v>10171.019553941131</v>
      </c>
      <c r="P2121" s="25">
        <f t="shared" si="364"/>
        <v>10171.019553941131</v>
      </c>
      <c r="Q2121" s="25">
        <f t="shared" si="365"/>
        <v>0</v>
      </c>
      <c r="R2121" s="25">
        <f t="shared" si="368"/>
        <v>10171.019553941131</v>
      </c>
      <c r="S2121" s="25">
        <f t="shared" si="369"/>
        <v>0</v>
      </c>
      <c r="T2121" s="25" t="str">
        <f t="shared" si="370"/>
        <v>drain</v>
      </c>
      <c r="V2121" s="25">
        <f t="shared" si="373"/>
        <v>0</v>
      </c>
      <c r="W2121" s="25">
        <f t="shared" si="371"/>
        <v>0</v>
      </c>
      <c r="X2121" s="25">
        <f t="shared" si="374"/>
        <v>0</v>
      </c>
      <c r="Z2121" s="25">
        <f t="shared" si="372"/>
        <v>10171.019553941131</v>
      </c>
      <c r="AB2121" s="25">
        <f t="shared" si="366"/>
        <v>0</v>
      </c>
    </row>
    <row r="2122" x14ac:dyDescent="0.2">
      <c r="I2122" s="24">
        <v>2117</v>
      </c>
      <c r="J2122" s="28">
        <v>0</v>
      </c>
      <c r="L2122" s="24">
        <v>13281.24578475952</v>
      </c>
      <c r="N2122" s="24">
        <v>2117</v>
      </c>
      <c r="O2122" s="24">
        <f t="shared" si="367"/>
        <v>10558.590398883818</v>
      </c>
      <c r="P2122" s="24">
        <f t="shared" si="364"/>
        <v>10558.590398883818</v>
      </c>
      <c r="Q2122" s="24">
        <f t="shared" si="365"/>
        <v>0</v>
      </c>
      <c r="R2122" s="24">
        <f t="shared" si="368"/>
        <v>10558.590398883818</v>
      </c>
      <c r="S2122" s="24">
        <f t="shared" si="369"/>
        <v>0</v>
      </c>
      <c r="T2122" s="24" t="str">
        <f t="shared" si="370"/>
        <v>drain</v>
      </c>
      <c r="V2122" s="24">
        <f t="shared" si="373"/>
        <v>0</v>
      </c>
      <c r="W2122" s="24">
        <f t="shared" si="371"/>
        <v>0</v>
      </c>
      <c r="X2122" s="24">
        <f t="shared" si="374"/>
        <v>0</v>
      </c>
      <c r="Z2122" s="24">
        <f t="shared" si="372"/>
        <v>10558.590398883818</v>
      </c>
      <c r="AB2122" s="24">
        <f t="shared" si="366"/>
        <v>0</v>
      </c>
    </row>
    <row r="2123" x14ac:dyDescent="0.2">
      <c r="I2123" s="25">
        <v>2118</v>
      </c>
      <c r="J2123" s="29">
        <v>0</v>
      </c>
      <c r="L2123" s="25">
        <v>14048.978702545164</v>
      </c>
      <c r="N2123" s="25">
        <v>2118</v>
      </c>
      <c r="O2123" s="25">
        <f t="shared" si="367"/>
        <v>11168.938068523406</v>
      </c>
      <c r="P2123" s="25">
        <f t="shared" si="364"/>
        <v>11168.938068523406</v>
      </c>
      <c r="Q2123" s="25">
        <f t="shared" si="365"/>
        <v>0</v>
      </c>
      <c r="R2123" s="25">
        <f t="shared" si="368"/>
        <v>11168.938068523406</v>
      </c>
      <c r="S2123" s="25">
        <f t="shared" si="369"/>
        <v>0</v>
      </c>
      <c r="T2123" s="25" t="str">
        <f t="shared" si="370"/>
        <v>drain</v>
      </c>
      <c r="V2123" s="25">
        <f t="shared" si="373"/>
        <v>0</v>
      </c>
      <c r="W2123" s="25">
        <f t="shared" si="371"/>
        <v>0</v>
      </c>
      <c r="X2123" s="25">
        <f t="shared" si="374"/>
        <v>0</v>
      </c>
      <c r="Z2123" s="25">
        <f t="shared" si="372"/>
        <v>11168.938068523406</v>
      </c>
      <c r="AB2123" s="25">
        <f t="shared" si="366"/>
        <v>0</v>
      </c>
    </row>
    <row r="2124" x14ac:dyDescent="0.2">
      <c r="I2124" s="24">
        <v>2119</v>
      </c>
      <c r="J2124" s="28">
        <v>0</v>
      </c>
      <c r="L2124" s="24">
        <v>14664.320121192932</v>
      </c>
      <c r="N2124" s="24">
        <v>2119</v>
      </c>
      <c r="O2124" s="24">
        <f t="shared" si="367"/>
        <v>11658.134496348381</v>
      </c>
      <c r="P2124" s="24">
        <f t="shared" si="364"/>
        <v>11658.134496348381</v>
      </c>
      <c r="Q2124" s="24">
        <f t="shared" si="365"/>
        <v>0</v>
      </c>
      <c r="R2124" s="24">
        <f t="shared" si="368"/>
        <v>11658.134496348381</v>
      </c>
      <c r="S2124" s="24">
        <f t="shared" si="369"/>
        <v>0</v>
      </c>
      <c r="T2124" s="24" t="str">
        <f t="shared" si="370"/>
        <v>drain</v>
      </c>
      <c r="V2124" s="24">
        <f t="shared" si="373"/>
        <v>0</v>
      </c>
      <c r="W2124" s="24">
        <f t="shared" si="371"/>
        <v>0</v>
      </c>
      <c r="X2124" s="24">
        <f t="shared" si="374"/>
        <v>0</v>
      </c>
      <c r="Z2124" s="24">
        <f t="shared" si="372"/>
        <v>11658.134496348381</v>
      </c>
      <c r="AB2124" s="24">
        <f t="shared" si="366"/>
        <v>0</v>
      </c>
    </row>
    <row r="2125" x14ac:dyDescent="0.2">
      <c r="I2125" s="25">
        <v>2120</v>
      </c>
      <c r="J2125" s="29">
        <v>0.32560110999999997</v>
      </c>
      <c r="L2125" s="25">
        <v>15877.152783703803</v>
      </c>
      <c r="N2125" s="25">
        <v>2120</v>
      </c>
      <c r="O2125" s="25">
        <f t="shared" si="367"/>
        <v>12622.336463044525</v>
      </c>
      <c r="P2125" s="25">
        <f t="shared" si="364"/>
        <v>12622.336463044525</v>
      </c>
      <c r="Q2125" s="25">
        <f t="shared" si="365"/>
        <v>26048.088799999998</v>
      </c>
      <c r="R2125" s="25">
        <f t="shared" si="368"/>
        <v>0</v>
      </c>
      <c r="S2125" s="25">
        <f t="shared" si="369"/>
        <v>13425.752336955473</v>
      </c>
      <c r="T2125" s="25" t="str">
        <f t="shared" si="370"/>
        <v>charge</v>
      </c>
      <c r="V2125" s="25">
        <f t="shared" si="373"/>
        <v>4000</v>
      </c>
      <c r="W2125" s="25">
        <f t="shared" si="371"/>
        <v>4000</v>
      </c>
      <c r="X2125" s="25">
        <f t="shared" si="374"/>
        <v>0</v>
      </c>
      <c r="Z2125" s="25">
        <f t="shared" si="372"/>
        <v>0</v>
      </c>
      <c r="AB2125" s="25">
        <f t="shared" si="366"/>
        <v>9425.7523369554729</v>
      </c>
    </row>
    <row r="2126" x14ac:dyDescent="0.2">
      <c r="I2126" s="24">
        <v>2121</v>
      </c>
      <c r="J2126" s="28">
        <v>0.53612839599999995</v>
      </c>
      <c r="L2126" s="24">
        <v>16636.529870271683</v>
      </c>
      <c r="N2126" s="24">
        <v>2121</v>
      </c>
      <c r="O2126" s="24">
        <f t="shared" si="367"/>
        <v>13226.041246865989</v>
      </c>
      <c r="P2126" s="24">
        <f t="shared" si="364"/>
        <v>13226.041246865989</v>
      </c>
      <c r="Q2126" s="24">
        <f t="shared" si="365"/>
        <v>42890.271679999998</v>
      </c>
      <c r="R2126" s="24">
        <f t="shared" si="368"/>
        <v>0</v>
      </c>
      <c r="S2126" s="24">
        <f t="shared" si="369"/>
        <v>29664.230433134009</v>
      </c>
      <c r="T2126" s="24" t="str">
        <f t="shared" si="370"/>
        <v>charge</v>
      </c>
      <c r="V2126" s="24">
        <f t="shared" si="373"/>
        <v>0</v>
      </c>
      <c r="W2126" s="24">
        <f t="shared" si="371"/>
        <v>4000</v>
      </c>
      <c r="X2126" s="24">
        <f t="shared" si="374"/>
        <v>0</v>
      </c>
      <c r="Z2126" s="24">
        <f t="shared" si="372"/>
        <v>0</v>
      </c>
      <c r="AB2126" s="24">
        <f t="shared" si="366"/>
        <v>29664.230433134009</v>
      </c>
    </row>
    <row r="2127" x14ac:dyDescent="0.2">
      <c r="I2127" s="25">
        <v>2122</v>
      </c>
      <c r="J2127" s="29">
        <v>0.64465831499999993</v>
      </c>
      <c r="L2127" s="25">
        <v>16859.586993789671</v>
      </c>
      <c r="N2127" s="25">
        <v>2122</v>
      </c>
      <c r="O2127" s="25">
        <f t="shared" si="367"/>
        <v>13403.371660062789</v>
      </c>
      <c r="P2127" s="25">
        <f t="shared" si="364"/>
        <v>13403.371660062789</v>
      </c>
      <c r="Q2127" s="25">
        <f t="shared" si="365"/>
        <v>51572.665199999996</v>
      </c>
      <c r="R2127" s="25">
        <f t="shared" si="368"/>
        <v>0</v>
      </c>
      <c r="S2127" s="25">
        <f t="shared" si="369"/>
        <v>38169.293539937207</v>
      </c>
      <c r="T2127" s="25" t="str">
        <f t="shared" si="370"/>
        <v>charge</v>
      </c>
      <c r="V2127" s="25">
        <f t="shared" si="373"/>
        <v>0</v>
      </c>
      <c r="W2127" s="25">
        <f t="shared" si="371"/>
        <v>4000</v>
      </c>
      <c r="X2127" s="25">
        <f t="shared" si="374"/>
        <v>0</v>
      </c>
      <c r="Z2127" s="25">
        <f t="shared" si="372"/>
        <v>0</v>
      </c>
      <c r="AB2127" s="25">
        <f t="shared" si="366"/>
        <v>38169.293539937207</v>
      </c>
    </row>
    <row r="2128" x14ac:dyDescent="0.2">
      <c r="I2128" s="24">
        <v>2123</v>
      </c>
      <c r="J2128" s="28">
        <v>0.73954618799999994</v>
      </c>
      <c r="L2128" s="24">
        <v>16663.549385547638</v>
      </c>
      <c r="N2128" s="24">
        <v>2123</v>
      </c>
      <c r="O2128" s="24">
        <f t="shared" si="367"/>
        <v>13247.521761510372</v>
      </c>
      <c r="P2128" s="24">
        <f t="shared" si="364"/>
        <v>13247.521761510372</v>
      </c>
      <c r="Q2128" s="24">
        <f t="shared" si="365"/>
        <v>59163.695039999991</v>
      </c>
      <c r="R2128" s="24">
        <f t="shared" si="368"/>
        <v>0</v>
      </c>
      <c r="S2128" s="24">
        <f t="shared" si="369"/>
        <v>45916.173278489616</v>
      </c>
      <c r="T2128" s="24" t="str">
        <f t="shared" si="370"/>
        <v>charge</v>
      </c>
      <c r="V2128" s="24">
        <f t="shared" si="373"/>
        <v>0</v>
      </c>
      <c r="W2128" s="24">
        <f t="shared" si="371"/>
        <v>4000</v>
      </c>
      <c r="X2128" s="24">
        <f t="shared" si="374"/>
        <v>0</v>
      </c>
      <c r="Z2128" s="24">
        <f t="shared" si="372"/>
        <v>0</v>
      </c>
      <c r="AB2128" s="24">
        <f t="shared" si="366"/>
        <v>45916.173278489616</v>
      </c>
    </row>
    <row r="2129" x14ac:dyDescent="0.2">
      <c r="I2129" s="25">
        <v>2124</v>
      </c>
      <c r="J2129" s="29">
        <v>0.80857378499999999</v>
      </c>
      <c r="L2129" s="25">
        <v>16774.556039237974</v>
      </c>
      <c r="N2129" s="25">
        <v>2124</v>
      </c>
      <c r="O2129" s="25">
        <f t="shared" si="367"/>
        <v>13335.77205119419</v>
      </c>
      <c r="P2129" s="25">
        <f t="shared" si="364"/>
        <v>13335.77205119419</v>
      </c>
      <c r="Q2129" s="25">
        <f t="shared" si="365"/>
        <v>64685.902799999996</v>
      </c>
      <c r="R2129" s="25">
        <f t="shared" si="368"/>
        <v>0</v>
      </c>
      <c r="S2129" s="25">
        <f t="shared" si="369"/>
        <v>51350.130748805808</v>
      </c>
      <c r="T2129" s="25" t="str">
        <f t="shared" si="370"/>
        <v>charge</v>
      </c>
      <c r="V2129" s="25">
        <f t="shared" si="373"/>
        <v>0</v>
      </c>
      <c r="W2129" s="25">
        <f t="shared" si="371"/>
        <v>4000</v>
      </c>
      <c r="X2129" s="25">
        <f t="shared" si="374"/>
        <v>0</v>
      </c>
      <c r="Z2129" s="25">
        <f t="shared" si="372"/>
        <v>0</v>
      </c>
      <c r="AB2129" s="25">
        <f t="shared" si="366"/>
        <v>51350.130748805808</v>
      </c>
    </row>
    <row r="2130" x14ac:dyDescent="0.2">
      <c r="I2130" s="24">
        <v>2125</v>
      </c>
      <c r="J2130" s="28">
        <v>0.723343509</v>
      </c>
      <c r="L2130" s="24">
        <v>16951.22581577301</v>
      </c>
      <c r="N2130" s="24">
        <v>2125</v>
      </c>
      <c r="O2130" s="24">
        <f t="shared" si="367"/>
        <v>13476.224523539544</v>
      </c>
      <c r="P2130" s="24">
        <f t="shared" si="364"/>
        <v>13476.224523539544</v>
      </c>
      <c r="Q2130" s="24">
        <f t="shared" si="365"/>
        <v>57867.48072</v>
      </c>
      <c r="R2130" s="24">
        <f t="shared" si="368"/>
        <v>0</v>
      </c>
      <c r="S2130" s="24">
        <f t="shared" si="369"/>
        <v>44391.256196460454</v>
      </c>
      <c r="T2130" s="24" t="str">
        <f t="shared" si="370"/>
        <v>charge</v>
      </c>
      <c r="V2130" s="24">
        <f t="shared" si="373"/>
        <v>0</v>
      </c>
      <c r="W2130" s="24">
        <f t="shared" si="371"/>
        <v>4000</v>
      </c>
      <c r="X2130" s="24">
        <f t="shared" si="374"/>
        <v>0</v>
      </c>
      <c r="Z2130" s="24">
        <f t="shared" si="372"/>
        <v>0</v>
      </c>
      <c r="AB2130" s="24">
        <f t="shared" si="366"/>
        <v>44391.256196460454</v>
      </c>
    </row>
    <row r="2131" x14ac:dyDescent="0.2">
      <c r="I2131" s="25">
        <v>2126</v>
      </c>
      <c r="J2131" s="29">
        <v>0.70576581199999999</v>
      </c>
      <c r="L2131" s="25">
        <v>16790.438652896879</v>
      </c>
      <c r="N2131" s="25">
        <v>2126</v>
      </c>
      <c r="O2131" s="25">
        <f t="shared" si="367"/>
        <v>13348.398729053019</v>
      </c>
      <c r="P2131" s="25">
        <f t="shared" si="364"/>
        <v>13348.398729053019</v>
      </c>
      <c r="Q2131" s="25">
        <f t="shared" si="365"/>
        <v>56461.26496</v>
      </c>
      <c r="R2131" s="25">
        <f t="shared" si="368"/>
        <v>0</v>
      </c>
      <c r="S2131" s="25">
        <f t="shared" si="369"/>
        <v>43112.86623094698</v>
      </c>
      <c r="T2131" s="25" t="str">
        <f t="shared" si="370"/>
        <v>charge</v>
      </c>
      <c r="V2131" s="25">
        <f t="shared" si="373"/>
        <v>0</v>
      </c>
      <c r="W2131" s="25">
        <f t="shared" si="371"/>
        <v>4000</v>
      </c>
      <c r="X2131" s="25">
        <f t="shared" si="374"/>
        <v>0</v>
      </c>
      <c r="Z2131" s="25">
        <f t="shared" si="372"/>
        <v>0</v>
      </c>
      <c r="AB2131" s="25">
        <f t="shared" si="366"/>
        <v>43112.86623094698</v>
      </c>
    </row>
    <row r="2132" x14ac:dyDescent="0.2">
      <c r="I2132" s="24">
        <v>2127</v>
      </c>
      <c r="J2132" s="28">
        <v>0.651663722</v>
      </c>
      <c r="L2132" s="24">
        <v>16919.887427425383</v>
      </c>
      <c r="N2132" s="24">
        <v>2127</v>
      </c>
      <c r="O2132" s="24">
        <f t="shared" si="367"/>
        <v>13451.310504803179</v>
      </c>
      <c r="P2132" s="24">
        <f t="shared" si="364"/>
        <v>13451.310504803179</v>
      </c>
      <c r="Q2132" s="24">
        <f t="shared" si="365"/>
        <v>52133.097759999997</v>
      </c>
      <c r="R2132" s="24">
        <f t="shared" si="368"/>
        <v>0</v>
      </c>
      <c r="S2132" s="24">
        <f t="shared" si="369"/>
        <v>38681.787255196818</v>
      </c>
      <c r="T2132" s="24" t="str">
        <f t="shared" si="370"/>
        <v>charge</v>
      </c>
      <c r="V2132" s="24">
        <f t="shared" si="373"/>
        <v>0</v>
      </c>
      <c r="W2132" s="24">
        <f t="shared" si="371"/>
        <v>4000</v>
      </c>
      <c r="X2132" s="24">
        <f t="shared" si="374"/>
        <v>0</v>
      </c>
      <c r="Z2132" s="24">
        <f t="shared" si="372"/>
        <v>0</v>
      </c>
      <c r="AB2132" s="24">
        <f t="shared" si="366"/>
        <v>38681.787255196818</v>
      </c>
    </row>
    <row r="2133" x14ac:dyDescent="0.2">
      <c r="I2133" s="25">
        <v>2128</v>
      </c>
      <c r="J2133" s="29">
        <v>0.63908389800000009</v>
      </c>
      <c r="L2133" s="25">
        <v>17200.374015045163</v>
      </c>
      <c r="N2133" s="25">
        <v>2128</v>
      </c>
      <c r="O2133" s="25">
        <f t="shared" si="367"/>
        <v>13674.297341960906</v>
      </c>
      <c r="P2133" s="25">
        <f t="shared" si="364"/>
        <v>13674.297341960906</v>
      </c>
      <c r="Q2133" s="25">
        <f t="shared" si="365"/>
        <v>51126.711840000011</v>
      </c>
      <c r="R2133" s="25">
        <f t="shared" si="368"/>
        <v>0</v>
      </c>
      <c r="S2133" s="25">
        <f t="shared" si="369"/>
        <v>37452.414498039107</v>
      </c>
      <c r="T2133" s="25" t="str">
        <f t="shared" si="370"/>
        <v>charge</v>
      </c>
      <c r="V2133" s="25">
        <f t="shared" si="373"/>
        <v>0</v>
      </c>
      <c r="W2133" s="25">
        <f t="shared" si="371"/>
        <v>4000</v>
      </c>
      <c r="X2133" s="25">
        <f t="shared" si="374"/>
        <v>0</v>
      </c>
      <c r="Z2133" s="25">
        <f t="shared" si="372"/>
        <v>0</v>
      </c>
      <c r="AB2133" s="25">
        <f t="shared" si="366"/>
        <v>37452.414498039107</v>
      </c>
    </row>
    <row r="2134" x14ac:dyDescent="0.2">
      <c r="I2134" s="24">
        <v>2129</v>
      </c>
      <c r="J2134" s="28">
        <v>0.63717270100000001</v>
      </c>
      <c r="L2134" s="24">
        <v>17738.974907684325</v>
      </c>
      <c r="N2134" s="24">
        <v>2129</v>
      </c>
      <c r="O2134" s="24">
        <f t="shared" si="367"/>
        <v>14102.485051609039</v>
      </c>
      <c r="P2134" s="24">
        <f t="shared" si="364"/>
        <v>14102.485051609039</v>
      </c>
      <c r="Q2134" s="24">
        <f t="shared" si="365"/>
        <v>50973.816080000004</v>
      </c>
      <c r="R2134" s="24">
        <f t="shared" si="368"/>
        <v>0</v>
      </c>
      <c r="S2134" s="24">
        <f t="shared" si="369"/>
        <v>36871.331028390967</v>
      </c>
      <c r="T2134" s="24" t="str">
        <f t="shared" si="370"/>
        <v>charge</v>
      </c>
      <c r="V2134" s="24">
        <f t="shared" si="373"/>
        <v>0</v>
      </c>
      <c r="W2134" s="24">
        <f t="shared" si="371"/>
        <v>4000</v>
      </c>
      <c r="X2134" s="24">
        <f t="shared" si="374"/>
        <v>0</v>
      </c>
      <c r="Z2134" s="24">
        <f t="shared" si="372"/>
        <v>0</v>
      </c>
      <c r="AB2134" s="24">
        <f t="shared" si="366"/>
        <v>36871.331028390967</v>
      </c>
    </row>
    <row r="2135" x14ac:dyDescent="0.2">
      <c r="I2135" s="25">
        <v>2130</v>
      </c>
      <c r="J2135" s="29">
        <v>0.16366910099999998</v>
      </c>
      <c r="L2135" s="25">
        <v>18265.1316534996</v>
      </c>
      <c r="N2135" s="25">
        <v>2130</v>
      </c>
      <c r="O2135" s="25">
        <f t="shared" si="367"/>
        <v>14520.779664532183</v>
      </c>
      <c r="P2135" s="25">
        <f t="shared" si="364"/>
        <v>14520.779664532183</v>
      </c>
      <c r="Q2135" s="25">
        <f t="shared" si="365"/>
        <v>13093.528079999998</v>
      </c>
      <c r="R2135" s="25">
        <f t="shared" si="368"/>
        <v>1427.251584532185</v>
      </c>
      <c r="S2135" s="25">
        <f t="shared" si="369"/>
        <v>0</v>
      </c>
      <c r="T2135" s="25" t="str">
        <f t="shared" si="370"/>
        <v>drain</v>
      </c>
      <c r="V2135" s="25">
        <f t="shared" si="373"/>
        <v>0</v>
      </c>
      <c r="W2135" s="25">
        <f t="shared" si="371"/>
        <v>2572.748415467815</v>
      </c>
      <c r="X2135" s="25">
        <f t="shared" si="374"/>
        <v>1427.251584532185</v>
      </c>
      <c r="Z2135" s="25">
        <f t="shared" si="372"/>
        <v>0</v>
      </c>
      <c r="AB2135" s="25">
        <f t="shared" si="366"/>
        <v>0</v>
      </c>
    </row>
    <row r="2136" x14ac:dyDescent="0.2">
      <c r="I2136" s="24">
        <v>2131</v>
      </c>
      <c r="J2136" s="28">
        <v>0</v>
      </c>
      <c r="L2136" s="24">
        <v>19580.944652938841</v>
      </c>
      <c r="N2136" s="24">
        <v>2131</v>
      </c>
      <c r="O2136" s="24">
        <f t="shared" si="367"/>
        <v>15566.850999086379</v>
      </c>
      <c r="P2136" s="24">
        <f t="shared" si="364"/>
        <v>15566.850999086379</v>
      </c>
      <c r="Q2136" s="24">
        <f t="shared" si="365"/>
        <v>0</v>
      </c>
      <c r="R2136" s="24">
        <f t="shared" si="368"/>
        <v>15566.850999086379</v>
      </c>
      <c r="S2136" s="24">
        <f t="shared" si="369"/>
        <v>0</v>
      </c>
      <c r="T2136" s="24" t="str">
        <f t="shared" si="370"/>
        <v>drain</v>
      </c>
      <c r="V2136" s="24">
        <f t="shared" si="373"/>
        <v>0</v>
      </c>
      <c r="W2136" s="24">
        <f t="shared" si="371"/>
        <v>0</v>
      </c>
      <c r="X2136" s="24">
        <f t="shared" si="374"/>
        <v>2572.748415467815</v>
      </c>
      <c r="Z2136" s="24">
        <f t="shared" si="372"/>
        <v>12994.102583618564</v>
      </c>
      <c r="AB2136" s="24">
        <f t="shared" si="366"/>
        <v>0</v>
      </c>
    </row>
    <row r="2137" x14ac:dyDescent="0.2">
      <c r="I2137" s="25">
        <v>2132</v>
      </c>
      <c r="J2137" s="29">
        <v>0</v>
      </c>
      <c r="L2137" s="25">
        <v>20981.631803703305</v>
      </c>
      <c r="N2137" s="25">
        <v>2132</v>
      </c>
      <c r="O2137" s="25">
        <f t="shared" si="367"/>
        <v>16680.397283944127</v>
      </c>
      <c r="P2137" s="25">
        <f t="shared" si="364"/>
        <v>16680.397283944127</v>
      </c>
      <c r="Q2137" s="25">
        <f t="shared" si="365"/>
        <v>0</v>
      </c>
      <c r="R2137" s="25">
        <f t="shared" si="368"/>
        <v>16680.397283944127</v>
      </c>
      <c r="S2137" s="25">
        <f t="shared" si="369"/>
        <v>0</v>
      </c>
      <c r="T2137" s="25" t="str">
        <f t="shared" si="370"/>
        <v>drain</v>
      </c>
      <c r="V2137" s="25">
        <f t="shared" si="373"/>
        <v>0</v>
      </c>
      <c r="W2137" s="25">
        <f t="shared" si="371"/>
        <v>0</v>
      </c>
      <c r="X2137" s="25">
        <f t="shared" si="374"/>
        <v>0</v>
      </c>
      <c r="Z2137" s="25">
        <f t="shared" si="372"/>
        <v>16680.397283944127</v>
      </c>
      <c r="AB2137" s="25">
        <f t="shared" si="366"/>
        <v>0</v>
      </c>
    </row>
    <row r="2138" x14ac:dyDescent="0.2">
      <c r="I2138" s="24">
        <v>2133</v>
      </c>
      <c r="J2138" s="28">
        <v>0</v>
      </c>
      <c r="L2138" s="24">
        <v>20676.608458042145</v>
      </c>
      <c r="N2138" s="24">
        <v>2133</v>
      </c>
      <c r="O2138" s="24">
        <f t="shared" si="367"/>
        <v>16437.903724143507</v>
      </c>
      <c r="P2138" s="24">
        <f t="shared" si="364"/>
        <v>16437.903724143507</v>
      </c>
      <c r="Q2138" s="24">
        <f t="shared" si="365"/>
        <v>0</v>
      </c>
      <c r="R2138" s="24">
        <f t="shared" si="368"/>
        <v>16437.903724143507</v>
      </c>
      <c r="S2138" s="24">
        <f t="shared" si="369"/>
        <v>0</v>
      </c>
      <c r="T2138" s="24" t="str">
        <f t="shared" si="370"/>
        <v>drain</v>
      </c>
      <c r="V2138" s="24">
        <f t="shared" si="373"/>
        <v>0</v>
      </c>
      <c r="W2138" s="24">
        <f t="shared" si="371"/>
        <v>0</v>
      </c>
      <c r="X2138" s="24">
        <f t="shared" si="374"/>
        <v>0</v>
      </c>
      <c r="Z2138" s="24">
        <f t="shared" si="372"/>
        <v>16437.903724143507</v>
      </c>
      <c r="AB2138" s="24">
        <f t="shared" si="366"/>
        <v>0</v>
      </c>
    </row>
    <row r="2139" x14ac:dyDescent="0.2">
      <c r="I2139" s="25">
        <v>2134</v>
      </c>
      <c r="J2139" s="29">
        <v>0</v>
      </c>
      <c r="L2139" s="25">
        <v>19705.753967285156</v>
      </c>
      <c r="N2139" s="25">
        <v>2134</v>
      </c>
      <c r="O2139" s="25">
        <f t="shared" si="367"/>
        <v>15666.074403991701</v>
      </c>
      <c r="P2139" s="25">
        <f t="shared" si="364"/>
        <v>15666.074403991701</v>
      </c>
      <c r="Q2139" s="25">
        <f t="shared" si="365"/>
        <v>0</v>
      </c>
      <c r="R2139" s="25">
        <f t="shared" si="368"/>
        <v>15666.074403991701</v>
      </c>
      <c r="S2139" s="25">
        <f t="shared" si="369"/>
        <v>0</v>
      </c>
      <c r="T2139" s="25" t="str">
        <f t="shared" si="370"/>
        <v>drain</v>
      </c>
      <c r="V2139" s="25">
        <f t="shared" si="373"/>
        <v>0</v>
      </c>
      <c r="W2139" s="25">
        <f t="shared" si="371"/>
        <v>0</v>
      </c>
      <c r="X2139" s="25">
        <f t="shared" si="374"/>
        <v>0</v>
      </c>
      <c r="Z2139" s="25">
        <f t="shared" si="372"/>
        <v>15666.074403991701</v>
      </c>
      <c r="AB2139" s="25">
        <f t="shared" si="366"/>
        <v>0</v>
      </c>
    </row>
    <row r="2140" x14ac:dyDescent="0.2">
      <c r="I2140" s="24">
        <v>2135</v>
      </c>
      <c r="J2140" s="28">
        <v>0</v>
      </c>
      <c r="L2140" s="24">
        <v>18266.74989824295</v>
      </c>
      <c r="N2140" s="24">
        <v>2135</v>
      </c>
      <c r="O2140" s="24">
        <f t="shared" si="367"/>
        <v>14522.066169103146</v>
      </c>
      <c r="P2140" s="24">
        <f t="shared" si="364"/>
        <v>14522.066169103146</v>
      </c>
      <c r="Q2140" s="24">
        <f t="shared" si="365"/>
        <v>0</v>
      </c>
      <c r="R2140" s="24">
        <f t="shared" si="368"/>
        <v>14522.066169103146</v>
      </c>
      <c r="S2140" s="24">
        <f t="shared" si="369"/>
        <v>0</v>
      </c>
      <c r="T2140" s="24" t="str">
        <f t="shared" si="370"/>
        <v>drain</v>
      </c>
      <c r="V2140" s="24">
        <f t="shared" si="373"/>
        <v>0</v>
      </c>
      <c r="W2140" s="24">
        <f t="shared" si="371"/>
        <v>0</v>
      </c>
      <c r="X2140" s="24">
        <f t="shared" si="374"/>
        <v>0</v>
      </c>
      <c r="Z2140" s="24">
        <f t="shared" si="372"/>
        <v>14522.066169103146</v>
      </c>
      <c r="AB2140" s="24">
        <f t="shared" si="366"/>
        <v>0</v>
      </c>
    </row>
    <row r="2141" x14ac:dyDescent="0.2">
      <c r="I2141" s="25">
        <v>2136</v>
      </c>
      <c r="J2141" s="29">
        <v>0</v>
      </c>
      <c r="L2141" s="25">
        <v>16311.412628841399</v>
      </c>
      <c r="N2141" s="25">
        <v>2136</v>
      </c>
      <c r="O2141" s="25">
        <f t="shared" si="367"/>
        <v>12967.573039928913</v>
      </c>
      <c r="P2141" s="25">
        <f t="shared" si="364"/>
        <v>12967.573039928913</v>
      </c>
      <c r="Q2141" s="25">
        <f t="shared" si="365"/>
        <v>0</v>
      </c>
      <c r="R2141" s="25">
        <f t="shared" si="368"/>
        <v>12967.573039928913</v>
      </c>
      <c r="S2141" s="25">
        <f t="shared" si="369"/>
        <v>0</v>
      </c>
      <c r="T2141" s="25" t="str">
        <f t="shared" si="370"/>
        <v>drain</v>
      </c>
      <c r="V2141" s="25">
        <f t="shared" si="373"/>
        <v>0</v>
      </c>
      <c r="W2141" s="25">
        <f t="shared" si="371"/>
        <v>0</v>
      </c>
      <c r="X2141" s="25">
        <f t="shared" si="374"/>
        <v>0</v>
      </c>
      <c r="Z2141" s="25">
        <f t="shared" si="372"/>
        <v>12967.573039928913</v>
      </c>
      <c r="AB2141" s="25">
        <f t="shared" si="366"/>
        <v>0</v>
      </c>
    </row>
    <row r="2142" x14ac:dyDescent="0.2">
      <c r="I2142" s="24">
        <v>2137</v>
      </c>
      <c r="J2142" s="28">
        <v>0</v>
      </c>
      <c r="L2142" s="24">
        <v>14637.769325542449</v>
      </c>
      <c r="N2142" s="24">
        <v>2137</v>
      </c>
      <c r="O2142" s="24">
        <f t="shared" si="367"/>
        <v>11637.026613806247</v>
      </c>
      <c r="P2142" s="24">
        <f t="shared" si="364"/>
        <v>11637.026613806247</v>
      </c>
      <c r="Q2142" s="24">
        <f t="shared" si="365"/>
        <v>0</v>
      </c>
      <c r="R2142" s="24">
        <f t="shared" si="368"/>
        <v>11637.026613806247</v>
      </c>
      <c r="S2142" s="24">
        <f t="shared" si="369"/>
        <v>0</v>
      </c>
      <c r="T2142" s="24" t="str">
        <f t="shared" si="370"/>
        <v>drain</v>
      </c>
      <c r="V2142" s="24">
        <f t="shared" si="373"/>
        <v>0</v>
      </c>
      <c r="W2142" s="24">
        <f t="shared" si="371"/>
        <v>0</v>
      </c>
      <c r="X2142" s="24">
        <f t="shared" si="374"/>
        <v>0</v>
      </c>
      <c r="Z2142" s="24">
        <f t="shared" si="372"/>
        <v>11637.026613806247</v>
      </c>
      <c r="AB2142" s="24">
        <f t="shared" si="366"/>
        <v>0</v>
      </c>
    </row>
    <row r="2143" x14ac:dyDescent="0.2">
      <c r="I2143" s="25">
        <v>2138</v>
      </c>
      <c r="J2143" s="29">
        <v>0</v>
      </c>
      <c r="L2143" s="25">
        <v>13503.441716670988</v>
      </c>
      <c r="N2143" s="25">
        <v>2138</v>
      </c>
      <c r="O2143" s="25">
        <f t="shared" si="367"/>
        <v>10735.236164753436</v>
      </c>
      <c r="P2143" s="25">
        <f t="shared" si="364"/>
        <v>10735.236164753436</v>
      </c>
      <c r="Q2143" s="25">
        <f t="shared" si="365"/>
        <v>0</v>
      </c>
      <c r="R2143" s="25">
        <f t="shared" si="368"/>
        <v>10735.236164753436</v>
      </c>
      <c r="S2143" s="25">
        <f t="shared" si="369"/>
        <v>0</v>
      </c>
      <c r="T2143" s="25" t="str">
        <f t="shared" si="370"/>
        <v>drain</v>
      </c>
      <c r="V2143" s="25">
        <f t="shared" si="373"/>
        <v>0</v>
      </c>
      <c r="W2143" s="25">
        <f t="shared" si="371"/>
        <v>0</v>
      </c>
      <c r="X2143" s="25">
        <f t="shared" si="374"/>
        <v>0</v>
      </c>
      <c r="Z2143" s="25">
        <f t="shared" si="372"/>
        <v>10735.236164753436</v>
      </c>
      <c r="AB2143" s="25">
        <f t="shared" si="366"/>
        <v>0</v>
      </c>
    </row>
    <row r="2144" x14ac:dyDescent="0.2">
      <c r="I2144" s="24">
        <v>2139</v>
      </c>
      <c r="J2144" s="28">
        <v>0</v>
      </c>
      <c r="L2144" s="24">
        <v>12915.906061267851</v>
      </c>
      <c r="N2144" s="24">
        <v>2139</v>
      </c>
      <c r="O2144" s="24">
        <f t="shared" si="367"/>
        <v>10268.145318707942</v>
      </c>
      <c r="P2144" s="24">
        <f t="shared" si="364"/>
        <v>10268.145318707942</v>
      </c>
      <c r="Q2144" s="24">
        <f t="shared" si="365"/>
        <v>0</v>
      </c>
      <c r="R2144" s="24">
        <f t="shared" si="368"/>
        <v>10268.145318707942</v>
      </c>
      <c r="S2144" s="24">
        <f t="shared" si="369"/>
        <v>0</v>
      </c>
      <c r="T2144" s="24" t="str">
        <f t="shared" si="370"/>
        <v>drain</v>
      </c>
      <c r="V2144" s="24">
        <f t="shared" si="373"/>
        <v>0</v>
      </c>
      <c r="W2144" s="24">
        <f t="shared" si="371"/>
        <v>0</v>
      </c>
      <c r="X2144" s="24">
        <f t="shared" si="374"/>
        <v>0</v>
      </c>
      <c r="Z2144" s="24">
        <f t="shared" si="372"/>
        <v>10268.145318707942</v>
      </c>
      <c r="AB2144" s="24">
        <f t="shared" si="366"/>
        <v>0</v>
      </c>
    </row>
    <row r="2145" x14ac:dyDescent="0.2">
      <c r="I2145" s="25">
        <v>2140</v>
      </c>
      <c r="J2145" s="29">
        <v>0</v>
      </c>
      <c r="L2145" s="25">
        <v>12740.258068752288</v>
      </c>
      <c r="N2145" s="25">
        <v>2140</v>
      </c>
      <c r="O2145" s="25">
        <f t="shared" si="367"/>
        <v>10128.505164658069</v>
      </c>
      <c r="P2145" s="25">
        <f t="shared" si="364"/>
        <v>10128.505164658069</v>
      </c>
      <c r="Q2145" s="25">
        <f t="shared" si="365"/>
        <v>0</v>
      </c>
      <c r="R2145" s="25">
        <f t="shared" si="368"/>
        <v>10128.505164658069</v>
      </c>
      <c r="S2145" s="25">
        <f t="shared" si="369"/>
        <v>0</v>
      </c>
      <c r="T2145" s="25" t="str">
        <f t="shared" si="370"/>
        <v>drain</v>
      </c>
      <c r="V2145" s="25">
        <f t="shared" si="373"/>
        <v>0</v>
      </c>
      <c r="W2145" s="25">
        <f t="shared" si="371"/>
        <v>0</v>
      </c>
      <c r="X2145" s="25">
        <f t="shared" si="374"/>
        <v>0</v>
      </c>
      <c r="Z2145" s="25">
        <f t="shared" si="372"/>
        <v>10128.505164658069</v>
      </c>
      <c r="AB2145" s="25">
        <f t="shared" si="366"/>
        <v>0</v>
      </c>
    </row>
    <row r="2146" x14ac:dyDescent="0.2">
      <c r="I2146" s="24">
        <v>2141</v>
      </c>
      <c r="J2146" s="28">
        <v>0</v>
      </c>
      <c r="L2146" s="24">
        <v>13084.214240550993</v>
      </c>
      <c r="N2146" s="24">
        <v>2141</v>
      </c>
      <c r="O2146" s="24">
        <f t="shared" si="367"/>
        <v>10401.95032123804</v>
      </c>
      <c r="P2146" s="24">
        <f t="shared" si="364"/>
        <v>10401.95032123804</v>
      </c>
      <c r="Q2146" s="24">
        <f t="shared" si="365"/>
        <v>0</v>
      </c>
      <c r="R2146" s="24">
        <f t="shared" si="368"/>
        <v>10401.95032123804</v>
      </c>
      <c r="S2146" s="24">
        <f t="shared" si="369"/>
        <v>0</v>
      </c>
      <c r="T2146" s="24" t="str">
        <f t="shared" si="370"/>
        <v>drain</v>
      </c>
      <c r="V2146" s="24">
        <f t="shared" si="373"/>
        <v>0</v>
      </c>
      <c r="W2146" s="24">
        <f t="shared" si="371"/>
        <v>0</v>
      </c>
      <c r="X2146" s="24">
        <f t="shared" si="374"/>
        <v>0</v>
      </c>
      <c r="Z2146" s="24">
        <f t="shared" si="372"/>
        <v>10401.95032123804</v>
      </c>
      <c r="AB2146" s="24">
        <f t="shared" si="366"/>
        <v>0</v>
      </c>
    </row>
    <row r="2147" x14ac:dyDescent="0.2">
      <c r="I2147" s="25">
        <v>2142</v>
      </c>
      <c r="J2147" s="29">
        <v>0</v>
      </c>
      <c r="L2147" s="25">
        <v>13929.26469464302</v>
      </c>
      <c r="N2147" s="25">
        <v>2142</v>
      </c>
      <c r="O2147" s="25">
        <f t="shared" si="367"/>
        <v>11073.765432241202</v>
      </c>
      <c r="P2147" s="25">
        <f t="shared" si="364"/>
        <v>11073.765432241202</v>
      </c>
      <c r="Q2147" s="25">
        <f t="shared" si="365"/>
        <v>0</v>
      </c>
      <c r="R2147" s="25">
        <f t="shared" si="368"/>
        <v>11073.765432241202</v>
      </c>
      <c r="S2147" s="25">
        <f t="shared" si="369"/>
        <v>0</v>
      </c>
      <c r="T2147" s="25" t="str">
        <f t="shared" si="370"/>
        <v>drain</v>
      </c>
      <c r="V2147" s="25">
        <f t="shared" si="373"/>
        <v>0</v>
      </c>
      <c r="W2147" s="25">
        <f t="shared" si="371"/>
        <v>0</v>
      </c>
      <c r="X2147" s="25">
        <f t="shared" si="374"/>
        <v>0</v>
      </c>
      <c r="Z2147" s="25">
        <f t="shared" si="372"/>
        <v>11073.765432241202</v>
      </c>
      <c r="AB2147" s="25">
        <f t="shared" si="366"/>
        <v>0</v>
      </c>
    </row>
    <row r="2148" x14ac:dyDescent="0.2">
      <c r="I2148" s="24">
        <v>2143</v>
      </c>
      <c r="J2148" s="28">
        <v>0</v>
      </c>
      <c r="L2148" s="24">
        <v>14424.945739650726</v>
      </c>
      <c r="N2148" s="24">
        <v>2143</v>
      </c>
      <c r="O2148" s="24">
        <f t="shared" si="367"/>
        <v>11467.831863022328</v>
      </c>
      <c r="P2148" s="24">
        <f t="shared" si="364"/>
        <v>11467.831863022328</v>
      </c>
      <c r="Q2148" s="24">
        <f t="shared" si="365"/>
        <v>0</v>
      </c>
      <c r="R2148" s="24">
        <f t="shared" si="368"/>
        <v>11467.831863022328</v>
      </c>
      <c r="S2148" s="24">
        <f t="shared" si="369"/>
        <v>0</v>
      </c>
      <c r="T2148" s="24" t="str">
        <f t="shared" si="370"/>
        <v>drain</v>
      </c>
      <c r="V2148" s="24">
        <f t="shared" si="373"/>
        <v>0</v>
      </c>
      <c r="W2148" s="24">
        <f t="shared" si="371"/>
        <v>0</v>
      </c>
      <c r="X2148" s="24">
        <f t="shared" si="374"/>
        <v>0</v>
      </c>
      <c r="Z2148" s="24">
        <f t="shared" si="372"/>
        <v>11467.831863022328</v>
      </c>
      <c r="AB2148" s="24">
        <f t="shared" si="366"/>
        <v>0</v>
      </c>
    </row>
    <row r="2149" x14ac:dyDescent="0.2">
      <c r="I2149" s="25">
        <v>2144</v>
      </c>
      <c r="J2149" s="29">
        <v>0.38476892899999998</v>
      </c>
      <c r="L2149" s="25">
        <v>15664.41150047779</v>
      </c>
      <c r="N2149" s="25">
        <v>2144</v>
      </c>
      <c r="O2149" s="25">
        <f t="shared" si="367"/>
        <v>12453.207142879844</v>
      </c>
      <c r="P2149" s="25">
        <f t="shared" si="364"/>
        <v>12453.207142879844</v>
      </c>
      <c r="Q2149" s="25">
        <f t="shared" si="365"/>
        <v>30781.514319999998</v>
      </c>
      <c r="R2149" s="25">
        <f t="shared" si="368"/>
        <v>0</v>
      </c>
      <c r="S2149" s="25">
        <f t="shared" si="369"/>
        <v>18328.307177120154</v>
      </c>
      <c r="T2149" s="25" t="str">
        <f t="shared" si="370"/>
        <v>charge</v>
      </c>
      <c r="V2149" s="25">
        <f t="shared" si="373"/>
        <v>4000</v>
      </c>
      <c r="W2149" s="25">
        <f t="shared" si="371"/>
        <v>4000</v>
      </c>
      <c r="X2149" s="25">
        <f t="shared" si="374"/>
        <v>0</v>
      </c>
      <c r="Z2149" s="25">
        <f t="shared" si="372"/>
        <v>0</v>
      </c>
      <c r="AB2149" s="25">
        <f t="shared" si="366"/>
        <v>14328.307177120154</v>
      </c>
    </row>
    <row r="2150" x14ac:dyDescent="0.2">
      <c r="I2150" s="24">
        <v>2145</v>
      </c>
      <c r="J2150" s="28">
        <v>0.57879282700000001</v>
      </c>
      <c r="L2150" s="24">
        <v>16706.733331525324</v>
      </c>
      <c r="N2150" s="24">
        <v>2145</v>
      </c>
      <c r="O2150" s="24">
        <f t="shared" si="367"/>
        <v>13281.852998562634</v>
      </c>
      <c r="P2150" s="24">
        <f t="shared" si="364"/>
        <v>13281.852998562634</v>
      </c>
      <c r="Q2150" s="24">
        <f t="shared" si="365"/>
        <v>46303.426160000003</v>
      </c>
      <c r="R2150" s="24">
        <f t="shared" si="368"/>
        <v>0</v>
      </c>
      <c r="S2150" s="24">
        <f t="shared" si="369"/>
        <v>33021.573161437365</v>
      </c>
      <c r="T2150" s="24" t="str">
        <f t="shared" si="370"/>
        <v>charge</v>
      </c>
      <c r="V2150" s="24">
        <f t="shared" si="373"/>
        <v>0</v>
      </c>
      <c r="W2150" s="24">
        <f t="shared" si="371"/>
        <v>4000</v>
      </c>
      <c r="X2150" s="24">
        <f t="shared" si="374"/>
        <v>0</v>
      </c>
      <c r="Z2150" s="24">
        <f t="shared" si="372"/>
        <v>0</v>
      </c>
      <c r="AB2150" s="24">
        <f t="shared" si="366"/>
        <v>33021.573161437365</v>
      </c>
    </row>
    <row r="2151" x14ac:dyDescent="0.2">
      <c r="I2151" s="25">
        <v>2146</v>
      </c>
      <c r="J2151" s="29">
        <v>0.66352414300000007</v>
      </c>
      <c r="L2151" s="25">
        <v>17635.486243438718</v>
      </c>
      <c r="N2151" s="25">
        <v>2146</v>
      </c>
      <c r="O2151" s="25">
        <f t="shared" si="367"/>
        <v>14020.211563533781</v>
      </c>
      <c r="P2151" s="25">
        <f t="shared" si="364"/>
        <v>14020.211563533781</v>
      </c>
      <c r="Q2151" s="25">
        <f t="shared" si="365"/>
        <v>53081.931440000008</v>
      </c>
      <c r="R2151" s="25">
        <f t="shared" si="368"/>
        <v>0</v>
      </c>
      <c r="S2151" s="25">
        <f t="shared" si="369"/>
        <v>39061.719876466224</v>
      </c>
      <c r="T2151" s="25" t="str">
        <f t="shared" si="370"/>
        <v>charge</v>
      </c>
      <c r="V2151" s="25">
        <f t="shared" si="373"/>
        <v>0</v>
      </c>
      <c r="W2151" s="25">
        <f t="shared" si="371"/>
        <v>4000</v>
      </c>
      <c r="X2151" s="25">
        <f t="shared" si="374"/>
        <v>0</v>
      </c>
      <c r="Z2151" s="25">
        <f t="shared" si="372"/>
        <v>0</v>
      </c>
      <c r="AB2151" s="25">
        <f t="shared" si="366"/>
        <v>39061.719876466224</v>
      </c>
    </row>
    <row r="2152" x14ac:dyDescent="0.2">
      <c r="I2152" s="24">
        <v>2147</v>
      </c>
      <c r="J2152" s="28">
        <v>0.74769359999999996</v>
      </c>
      <c r="L2152" s="24">
        <v>17687.911871838569</v>
      </c>
      <c r="N2152" s="24">
        <v>2147</v>
      </c>
      <c r="O2152" s="24">
        <f t="shared" si="367"/>
        <v>14061.889938111663</v>
      </c>
      <c r="P2152" s="24">
        <f t="shared" si="364"/>
        <v>14061.889938111663</v>
      </c>
      <c r="Q2152" s="24">
        <f t="shared" si="365"/>
        <v>59815.487999999998</v>
      </c>
      <c r="R2152" s="24">
        <f t="shared" si="368"/>
        <v>0</v>
      </c>
      <c r="S2152" s="24">
        <f t="shared" si="369"/>
        <v>45753.598061888333</v>
      </c>
      <c r="T2152" s="24" t="str">
        <f t="shared" si="370"/>
        <v>charge</v>
      </c>
      <c r="V2152" s="24">
        <f t="shared" si="373"/>
        <v>0</v>
      </c>
      <c r="W2152" s="24">
        <f t="shared" si="371"/>
        <v>4000</v>
      </c>
      <c r="X2152" s="24">
        <f t="shared" si="374"/>
        <v>0</v>
      </c>
      <c r="Z2152" s="24">
        <f t="shared" si="372"/>
        <v>0</v>
      </c>
      <c r="AB2152" s="24">
        <f t="shared" si="366"/>
        <v>45753.598061888333</v>
      </c>
    </row>
    <row r="2153" x14ac:dyDescent="0.2">
      <c r="I2153" s="25">
        <v>2148</v>
      </c>
      <c r="J2153" s="29">
        <v>0.72848384699999991</v>
      </c>
      <c r="L2153" s="25">
        <v>17511.81513106823</v>
      </c>
      <c r="N2153" s="25">
        <v>2148</v>
      </c>
      <c r="O2153" s="25">
        <f t="shared" si="367"/>
        <v>13921.893029199244</v>
      </c>
      <c r="P2153" s="25">
        <f t="shared" si="364"/>
        <v>13921.893029199244</v>
      </c>
      <c r="Q2153" s="25">
        <f t="shared" si="365"/>
        <v>58278.70775999999</v>
      </c>
      <c r="R2153" s="25">
        <f t="shared" si="368"/>
        <v>0</v>
      </c>
      <c r="S2153" s="25">
        <f t="shared" si="369"/>
        <v>44356.814730800746</v>
      </c>
      <c r="T2153" s="25" t="str">
        <f t="shared" si="370"/>
        <v>charge</v>
      </c>
      <c r="V2153" s="25">
        <f t="shared" si="373"/>
        <v>0</v>
      </c>
      <c r="W2153" s="25">
        <f t="shared" si="371"/>
        <v>4000</v>
      </c>
      <c r="X2153" s="25">
        <f t="shared" si="374"/>
        <v>0</v>
      </c>
      <c r="Z2153" s="25">
        <f t="shared" si="372"/>
        <v>0</v>
      </c>
      <c r="AB2153" s="25">
        <f t="shared" si="366"/>
        <v>44356.814730800746</v>
      </c>
    </row>
    <row r="2154" x14ac:dyDescent="0.2">
      <c r="I2154" s="24">
        <v>2149</v>
      </c>
      <c r="J2154" s="28">
        <v>0.64950737300000005</v>
      </c>
      <c r="L2154" s="24">
        <v>17489.561894178391</v>
      </c>
      <c r="N2154" s="24">
        <v>2149</v>
      </c>
      <c r="O2154" s="24">
        <f t="shared" si="367"/>
        <v>13904.201705871821</v>
      </c>
      <c r="P2154" s="24">
        <f t="shared" si="364"/>
        <v>13904.201705871821</v>
      </c>
      <c r="Q2154" s="24">
        <f t="shared" si="365"/>
        <v>51960.589840000008</v>
      </c>
      <c r="R2154" s="24">
        <f t="shared" si="368"/>
        <v>0</v>
      </c>
      <c r="S2154" s="24">
        <f t="shared" si="369"/>
        <v>38056.388134128189</v>
      </c>
      <c r="T2154" s="24" t="str">
        <f t="shared" si="370"/>
        <v>charge</v>
      </c>
      <c r="V2154" s="24">
        <f t="shared" si="373"/>
        <v>0</v>
      </c>
      <c r="W2154" s="24">
        <f t="shared" si="371"/>
        <v>4000</v>
      </c>
      <c r="X2154" s="24">
        <f t="shared" si="374"/>
        <v>0</v>
      </c>
      <c r="Z2154" s="24">
        <f t="shared" si="372"/>
        <v>0</v>
      </c>
      <c r="AB2154" s="24">
        <f t="shared" si="366"/>
        <v>38056.388134128189</v>
      </c>
    </row>
    <row r="2155" x14ac:dyDescent="0.2">
      <c r="I2155" s="25">
        <v>2150</v>
      </c>
      <c r="J2155" s="29">
        <v>0.48340239899999998</v>
      </c>
      <c r="L2155" s="25">
        <v>17515.066766881941</v>
      </c>
      <c r="N2155" s="25">
        <v>2150</v>
      </c>
      <c r="O2155" s="25">
        <f t="shared" si="367"/>
        <v>13924.478079671144</v>
      </c>
      <c r="P2155" s="25">
        <f t="shared" si="364"/>
        <v>13924.478079671144</v>
      </c>
      <c r="Q2155" s="25">
        <f t="shared" si="365"/>
        <v>38672.191919999997</v>
      </c>
      <c r="R2155" s="25">
        <f t="shared" si="368"/>
        <v>0</v>
      </c>
      <c r="S2155" s="25">
        <f t="shared" si="369"/>
        <v>24747.713840328855</v>
      </c>
      <c r="T2155" s="25" t="str">
        <f t="shared" si="370"/>
        <v>charge</v>
      </c>
      <c r="V2155" s="25">
        <f t="shared" si="373"/>
        <v>0</v>
      </c>
      <c r="W2155" s="25">
        <f t="shared" si="371"/>
        <v>4000</v>
      </c>
      <c r="X2155" s="25">
        <f t="shared" si="374"/>
        <v>0</v>
      </c>
      <c r="Z2155" s="25">
        <f t="shared" si="372"/>
        <v>0</v>
      </c>
      <c r="AB2155" s="25">
        <f t="shared" si="366"/>
        <v>24747.713840328855</v>
      </c>
    </row>
    <row r="2156" x14ac:dyDescent="0.2">
      <c r="I2156" s="24">
        <v>2151</v>
      </c>
      <c r="J2156" s="28">
        <v>0.31599419099999998</v>
      </c>
      <c r="L2156" s="24">
        <v>17384.271021556851</v>
      </c>
      <c r="N2156" s="24">
        <v>2151</v>
      </c>
      <c r="O2156" s="24">
        <f t="shared" si="367"/>
        <v>13820.495462137698</v>
      </c>
      <c r="P2156" s="24">
        <f t="shared" si="364"/>
        <v>13820.495462137698</v>
      </c>
      <c r="Q2156" s="24">
        <f t="shared" si="365"/>
        <v>25279.53528</v>
      </c>
      <c r="R2156" s="24">
        <f t="shared" si="368"/>
        <v>0</v>
      </c>
      <c r="S2156" s="24">
        <f t="shared" si="369"/>
        <v>11459.039817862302</v>
      </c>
      <c r="T2156" s="24" t="str">
        <f t="shared" si="370"/>
        <v>charge</v>
      </c>
      <c r="V2156" s="24">
        <f t="shared" si="373"/>
        <v>0</v>
      </c>
      <c r="W2156" s="24">
        <f t="shared" si="371"/>
        <v>4000</v>
      </c>
      <c r="X2156" s="24">
        <f t="shared" si="374"/>
        <v>0</v>
      </c>
      <c r="Z2156" s="24">
        <f t="shared" si="372"/>
        <v>0</v>
      </c>
      <c r="AB2156" s="24">
        <f t="shared" si="366"/>
        <v>11459.039817862302</v>
      </c>
    </row>
    <row r="2157" x14ac:dyDescent="0.2">
      <c r="I2157" s="25">
        <v>2152</v>
      </c>
      <c r="J2157" s="29">
        <v>0.45000214500000002</v>
      </c>
      <c r="L2157" s="25">
        <v>17701.663840198515</v>
      </c>
      <c r="N2157" s="25">
        <v>2152</v>
      </c>
      <c r="O2157" s="25">
        <f t="shared" si="367"/>
        <v>14072.82275295782</v>
      </c>
      <c r="P2157" s="25">
        <f t="shared" si="364"/>
        <v>14072.82275295782</v>
      </c>
      <c r="Q2157" s="25">
        <f t="shared" si="365"/>
        <v>36000.171600000001</v>
      </c>
      <c r="R2157" s="25">
        <f t="shared" si="368"/>
        <v>0</v>
      </c>
      <c r="S2157" s="25">
        <f t="shared" si="369"/>
        <v>21927.34884704218</v>
      </c>
      <c r="T2157" s="25" t="str">
        <f t="shared" si="370"/>
        <v>charge</v>
      </c>
      <c r="V2157" s="25">
        <f t="shared" si="373"/>
        <v>0</v>
      </c>
      <c r="W2157" s="25">
        <f t="shared" si="371"/>
        <v>4000</v>
      </c>
      <c r="X2157" s="25">
        <f t="shared" si="374"/>
        <v>0</v>
      </c>
      <c r="Z2157" s="25">
        <f t="shared" si="372"/>
        <v>0</v>
      </c>
      <c r="AB2157" s="25">
        <f t="shared" si="366"/>
        <v>21927.34884704218</v>
      </c>
    </row>
    <row r="2158" x14ac:dyDescent="0.2">
      <c r="I2158" s="24">
        <v>2153</v>
      </c>
      <c r="J2158" s="28">
        <v>0.46275758</v>
      </c>
      <c r="L2158" s="24">
        <v>16920.348035395145</v>
      </c>
      <c r="N2158" s="24">
        <v>2153</v>
      </c>
      <c r="O2158" s="24">
        <f t="shared" si="367"/>
        <v>13451.676688139141</v>
      </c>
      <c r="P2158" s="24">
        <f t="shared" si="364"/>
        <v>13451.676688139141</v>
      </c>
      <c r="Q2158" s="24">
        <f t="shared" si="365"/>
        <v>37020.606399999997</v>
      </c>
      <c r="R2158" s="24">
        <f t="shared" si="368"/>
        <v>0</v>
      </c>
      <c r="S2158" s="24">
        <f t="shared" si="369"/>
        <v>23568.929711860856</v>
      </c>
      <c r="T2158" s="24" t="str">
        <f t="shared" si="370"/>
        <v>charge</v>
      </c>
      <c r="V2158" s="24">
        <f t="shared" si="373"/>
        <v>0</v>
      </c>
      <c r="W2158" s="24">
        <f t="shared" si="371"/>
        <v>4000</v>
      </c>
      <c r="X2158" s="24">
        <f t="shared" si="374"/>
        <v>0</v>
      </c>
      <c r="Z2158" s="24">
        <f t="shared" si="372"/>
        <v>0</v>
      </c>
      <c r="AB2158" s="24">
        <f t="shared" si="366"/>
        <v>23568.929711860856</v>
      </c>
    </row>
    <row r="2159" x14ac:dyDescent="0.2">
      <c r="I2159" s="25">
        <v>2154</v>
      </c>
      <c r="J2159" s="29">
        <v>0.16822393400000002</v>
      </c>
      <c r="L2159" s="25">
        <v>17776.864299070832</v>
      </c>
      <c r="N2159" s="25">
        <v>2154</v>
      </c>
      <c r="O2159" s="25">
        <f t="shared" si="367"/>
        <v>14132.607117761312</v>
      </c>
      <c r="P2159" s="25">
        <f t="shared" si="364"/>
        <v>14132.607117761312</v>
      </c>
      <c r="Q2159" s="25">
        <f t="shared" si="365"/>
        <v>13457.914720000001</v>
      </c>
      <c r="R2159" s="25">
        <f t="shared" si="368"/>
        <v>674.69239776131144</v>
      </c>
      <c r="S2159" s="25">
        <f t="shared" si="369"/>
        <v>0</v>
      </c>
      <c r="T2159" s="25" t="str">
        <f t="shared" si="370"/>
        <v>drain</v>
      </c>
      <c r="V2159" s="25">
        <f t="shared" si="373"/>
        <v>0</v>
      </c>
      <c r="W2159" s="25">
        <f t="shared" si="371"/>
        <v>3325.3076022386886</v>
      </c>
      <c r="X2159" s="25">
        <f t="shared" si="374"/>
        <v>674.69239776131144</v>
      </c>
      <c r="Z2159" s="25">
        <f t="shared" si="372"/>
        <v>0</v>
      </c>
      <c r="AB2159" s="25">
        <f t="shared" si="366"/>
        <v>0</v>
      </c>
    </row>
    <row r="2160" x14ac:dyDescent="0.2">
      <c r="I2160" s="24">
        <v>2155</v>
      </c>
      <c r="J2160" s="28">
        <v>0</v>
      </c>
      <c r="L2160" s="24">
        <v>19133.069918060301</v>
      </c>
      <c r="N2160" s="24">
        <v>2155</v>
      </c>
      <c r="O2160" s="24">
        <f t="shared" si="367"/>
        <v>15210.790584857939</v>
      </c>
      <c r="P2160" s="24">
        <f t="shared" si="364"/>
        <v>15210.790584857939</v>
      </c>
      <c r="Q2160" s="24">
        <f t="shared" si="365"/>
        <v>0</v>
      </c>
      <c r="R2160" s="24">
        <f t="shared" si="368"/>
        <v>15210.790584857939</v>
      </c>
      <c r="S2160" s="24">
        <f t="shared" si="369"/>
        <v>0</v>
      </c>
      <c r="T2160" s="24" t="str">
        <f t="shared" si="370"/>
        <v>drain</v>
      </c>
      <c r="V2160" s="24">
        <f t="shared" si="373"/>
        <v>0</v>
      </c>
      <c r="W2160" s="24">
        <f t="shared" si="371"/>
        <v>0</v>
      </c>
      <c r="X2160" s="24">
        <f t="shared" si="374"/>
        <v>3325.3076022386886</v>
      </c>
      <c r="Z2160" s="24">
        <f t="shared" si="372"/>
        <v>11885.482982619251</v>
      </c>
      <c r="AB2160" s="24">
        <f t="shared" si="366"/>
        <v>0</v>
      </c>
    </row>
    <row r="2161" x14ac:dyDescent="0.2">
      <c r="I2161" s="25">
        <v>2156</v>
      </c>
      <c r="J2161" s="29">
        <v>0</v>
      </c>
      <c r="L2161" s="25">
        <v>20600.338607120513</v>
      </c>
      <c r="N2161" s="25">
        <v>2156</v>
      </c>
      <c r="O2161" s="25">
        <f t="shared" si="367"/>
        <v>16377.269192660809</v>
      </c>
      <c r="P2161" s="25">
        <f t="shared" si="364"/>
        <v>16377.269192660809</v>
      </c>
      <c r="Q2161" s="25">
        <f t="shared" si="365"/>
        <v>0</v>
      </c>
      <c r="R2161" s="25">
        <f t="shared" si="368"/>
        <v>16377.269192660809</v>
      </c>
      <c r="S2161" s="25">
        <f t="shared" si="369"/>
        <v>0</v>
      </c>
      <c r="T2161" s="25" t="str">
        <f t="shared" si="370"/>
        <v>drain</v>
      </c>
      <c r="V2161" s="25">
        <f t="shared" si="373"/>
        <v>0</v>
      </c>
      <c r="W2161" s="25">
        <f t="shared" si="371"/>
        <v>0</v>
      </c>
      <c r="X2161" s="25">
        <f t="shared" si="374"/>
        <v>0</v>
      </c>
      <c r="Z2161" s="25">
        <f t="shared" si="372"/>
        <v>16377.269192660809</v>
      </c>
      <c r="AB2161" s="25">
        <f t="shared" si="366"/>
        <v>0</v>
      </c>
    </row>
    <row r="2162" x14ac:dyDescent="0.2">
      <c r="I2162" s="24">
        <v>2157</v>
      </c>
      <c r="J2162" s="28">
        <v>0</v>
      </c>
      <c r="L2162" s="24">
        <v>20500.446014642715</v>
      </c>
      <c r="N2162" s="24">
        <v>2157</v>
      </c>
      <c r="O2162" s="24">
        <f t="shared" si="367"/>
        <v>16297.854581640959</v>
      </c>
      <c r="P2162" s="24">
        <f t="shared" si="364"/>
        <v>16297.854581640959</v>
      </c>
      <c r="Q2162" s="24">
        <f t="shared" si="365"/>
        <v>0</v>
      </c>
      <c r="R2162" s="24">
        <f t="shared" si="368"/>
        <v>16297.854581640959</v>
      </c>
      <c r="S2162" s="24">
        <f t="shared" si="369"/>
        <v>0</v>
      </c>
      <c r="T2162" s="24" t="str">
        <f t="shared" si="370"/>
        <v>drain</v>
      </c>
      <c r="V2162" s="24">
        <f t="shared" si="373"/>
        <v>0</v>
      </c>
      <c r="W2162" s="24">
        <f t="shared" si="371"/>
        <v>0</v>
      </c>
      <c r="X2162" s="24">
        <f t="shared" si="374"/>
        <v>0</v>
      </c>
      <c r="Z2162" s="24">
        <f t="shared" si="372"/>
        <v>16297.854581640959</v>
      </c>
      <c r="AB2162" s="24">
        <f t="shared" si="366"/>
        <v>0</v>
      </c>
    </row>
    <row r="2163" x14ac:dyDescent="0.2">
      <c r="I2163" s="25">
        <v>2158</v>
      </c>
      <c r="J2163" s="29">
        <v>0</v>
      </c>
      <c r="L2163" s="25">
        <v>19557.203728246688</v>
      </c>
      <c r="N2163" s="25">
        <v>2158</v>
      </c>
      <c r="O2163" s="25">
        <f t="shared" si="367"/>
        <v>15547.976963956118</v>
      </c>
      <c r="P2163" s="25">
        <f t="shared" si="364"/>
        <v>15547.976963956118</v>
      </c>
      <c r="Q2163" s="25">
        <f t="shared" si="365"/>
        <v>0</v>
      </c>
      <c r="R2163" s="25">
        <f t="shared" si="368"/>
        <v>15547.976963956118</v>
      </c>
      <c r="S2163" s="25">
        <f t="shared" si="369"/>
        <v>0</v>
      </c>
      <c r="T2163" s="25" t="str">
        <f t="shared" si="370"/>
        <v>drain</v>
      </c>
      <c r="V2163" s="25">
        <f t="shared" si="373"/>
        <v>0</v>
      </c>
      <c r="W2163" s="25">
        <f t="shared" si="371"/>
        <v>0</v>
      </c>
      <c r="X2163" s="25">
        <f t="shared" si="374"/>
        <v>0</v>
      </c>
      <c r="Z2163" s="25">
        <f t="shared" si="372"/>
        <v>15547.976963956118</v>
      </c>
      <c r="AB2163" s="25">
        <f t="shared" si="366"/>
        <v>0</v>
      </c>
    </row>
    <row r="2164" x14ac:dyDescent="0.2">
      <c r="I2164" s="24">
        <v>2159</v>
      </c>
      <c r="J2164" s="28">
        <v>0</v>
      </c>
      <c r="L2164" s="24">
        <v>18190.909868836403</v>
      </c>
      <c r="N2164" s="24">
        <v>2159</v>
      </c>
      <c r="O2164" s="24">
        <f t="shared" si="367"/>
        <v>14461.773345724941</v>
      </c>
      <c r="P2164" s="24">
        <f t="shared" si="364"/>
        <v>14461.773345724941</v>
      </c>
      <c r="Q2164" s="24">
        <f t="shared" si="365"/>
        <v>0</v>
      </c>
      <c r="R2164" s="24">
        <f t="shared" si="368"/>
        <v>14461.773345724941</v>
      </c>
      <c r="S2164" s="24">
        <f t="shared" si="369"/>
        <v>0</v>
      </c>
      <c r="T2164" s="24" t="str">
        <f t="shared" si="370"/>
        <v>drain</v>
      </c>
      <c r="V2164" s="24">
        <f t="shared" si="373"/>
        <v>0</v>
      </c>
      <c r="W2164" s="24">
        <f t="shared" si="371"/>
        <v>0</v>
      </c>
      <c r="X2164" s="24">
        <f t="shared" si="374"/>
        <v>0</v>
      </c>
      <c r="Z2164" s="24">
        <f t="shared" si="372"/>
        <v>14461.773345724941</v>
      </c>
      <c r="AB2164" s="24">
        <f t="shared" si="366"/>
        <v>0</v>
      </c>
    </row>
    <row r="2165" x14ac:dyDescent="0.2">
      <c r="I2165" s="25">
        <v>2160</v>
      </c>
      <c r="J2165" s="29">
        <v>0</v>
      </c>
      <c r="L2165" s="25">
        <v>16284.895788633823</v>
      </c>
      <c r="N2165" s="25">
        <v>2160</v>
      </c>
      <c r="O2165" s="25">
        <f t="shared" si="367"/>
        <v>12946.49215196389</v>
      </c>
      <c r="P2165" s="25">
        <f t="shared" si="364"/>
        <v>12946.49215196389</v>
      </c>
      <c r="Q2165" s="25">
        <f t="shared" si="365"/>
        <v>0</v>
      </c>
      <c r="R2165" s="25">
        <f t="shared" si="368"/>
        <v>12946.49215196389</v>
      </c>
      <c r="S2165" s="25">
        <f t="shared" si="369"/>
        <v>0</v>
      </c>
      <c r="T2165" s="25" t="str">
        <f t="shared" si="370"/>
        <v>drain</v>
      </c>
      <c r="V2165" s="25">
        <f t="shared" si="373"/>
        <v>0</v>
      </c>
      <c r="W2165" s="25">
        <f t="shared" si="371"/>
        <v>0</v>
      </c>
      <c r="X2165" s="25">
        <f t="shared" si="374"/>
        <v>0</v>
      </c>
      <c r="Z2165" s="25">
        <f t="shared" si="372"/>
        <v>12946.49215196389</v>
      </c>
      <c r="AB2165" s="25">
        <f t="shared" si="366"/>
        <v>0</v>
      </c>
    </row>
    <row r="2166" x14ac:dyDescent="0.2">
      <c r="I2166" s="24">
        <v>2161</v>
      </c>
      <c r="J2166" s="28">
        <v>0</v>
      </c>
      <c r="L2166" s="24">
        <v>14587.641090774536</v>
      </c>
      <c r="N2166" s="24">
        <v>2161</v>
      </c>
      <c r="O2166" s="24">
        <f t="shared" si="367"/>
        <v>11597.174667165757</v>
      </c>
      <c r="P2166" s="24">
        <f t="shared" si="364"/>
        <v>11597.174667165757</v>
      </c>
      <c r="Q2166" s="24">
        <f t="shared" si="365"/>
        <v>0</v>
      </c>
      <c r="R2166" s="24">
        <f t="shared" si="368"/>
        <v>11597.174667165757</v>
      </c>
      <c r="S2166" s="24">
        <f t="shared" si="369"/>
        <v>0</v>
      </c>
      <c r="T2166" s="24" t="str">
        <f t="shared" si="370"/>
        <v>drain</v>
      </c>
      <c r="V2166" s="24">
        <f t="shared" si="373"/>
        <v>0</v>
      </c>
      <c r="W2166" s="24">
        <f t="shared" si="371"/>
        <v>0</v>
      </c>
      <c r="X2166" s="24">
        <f t="shared" si="374"/>
        <v>0</v>
      </c>
      <c r="Z2166" s="24">
        <f t="shared" si="372"/>
        <v>11597.174667165757</v>
      </c>
      <c r="AB2166" s="24">
        <f t="shared" si="366"/>
        <v>0</v>
      </c>
    </row>
    <row r="2167" x14ac:dyDescent="0.2">
      <c r="I2167" s="25">
        <v>2162</v>
      </c>
      <c r="J2167" s="29">
        <v>0</v>
      </c>
      <c r="L2167" s="25">
        <v>13554.051394176482</v>
      </c>
      <c r="N2167" s="25">
        <v>2162</v>
      </c>
      <c r="O2167" s="25">
        <f t="shared" si="367"/>
        <v>10775.470858370303</v>
      </c>
      <c r="P2167" s="25">
        <f t="shared" si="364"/>
        <v>10775.470858370303</v>
      </c>
      <c r="Q2167" s="25">
        <f t="shared" si="365"/>
        <v>0</v>
      </c>
      <c r="R2167" s="25">
        <f t="shared" si="368"/>
        <v>10775.470858370303</v>
      </c>
      <c r="S2167" s="25">
        <f t="shared" si="369"/>
        <v>0</v>
      </c>
      <c r="T2167" s="25" t="str">
        <f t="shared" si="370"/>
        <v>drain</v>
      </c>
      <c r="V2167" s="25">
        <f t="shared" si="373"/>
        <v>0</v>
      </c>
      <c r="W2167" s="25">
        <f t="shared" si="371"/>
        <v>0</v>
      </c>
      <c r="X2167" s="25">
        <f t="shared" si="374"/>
        <v>0</v>
      </c>
      <c r="Z2167" s="25">
        <f t="shared" si="372"/>
        <v>10775.470858370303</v>
      </c>
      <c r="AB2167" s="25">
        <f t="shared" si="366"/>
        <v>0</v>
      </c>
    </row>
    <row r="2168" x14ac:dyDescent="0.2">
      <c r="I2168" s="24">
        <v>2163</v>
      </c>
      <c r="J2168" s="28">
        <v>0</v>
      </c>
      <c r="L2168" s="24">
        <v>13567.049265074729</v>
      </c>
      <c r="N2168" s="24">
        <v>2163</v>
      </c>
      <c r="O2168" s="24">
        <f t="shared" si="367"/>
        <v>10785.804165734411</v>
      </c>
      <c r="P2168" s="24">
        <f t="shared" si="364"/>
        <v>10785.804165734411</v>
      </c>
      <c r="Q2168" s="24">
        <f t="shared" si="365"/>
        <v>0</v>
      </c>
      <c r="R2168" s="24">
        <f t="shared" si="368"/>
        <v>10785.804165734411</v>
      </c>
      <c r="S2168" s="24">
        <f t="shared" si="369"/>
        <v>0</v>
      </c>
      <c r="T2168" s="24" t="str">
        <f t="shared" si="370"/>
        <v>drain</v>
      </c>
      <c r="V2168" s="24">
        <f t="shared" si="373"/>
        <v>0</v>
      </c>
      <c r="W2168" s="24">
        <f t="shared" si="371"/>
        <v>0</v>
      </c>
      <c r="X2168" s="24">
        <f t="shared" si="374"/>
        <v>0</v>
      </c>
      <c r="Z2168" s="24">
        <f t="shared" si="372"/>
        <v>10785.804165734411</v>
      </c>
      <c r="AB2168" s="24">
        <f t="shared" si="366"/>
        <v>0</v>
      </c>
    </row>
    <row r="2169" x14ac:dyDescent="0.2">
      <c r="I2169" s="25">
        <v>2164</v>
      </c>
      <c r="J2169" s="29">
        <v>0</v>
      </c>
      <c r="L2169" s="25">
        <v>13338.927244293689</v>
      </c>
      <c r="N2169" s="25">
        <v>2164</v>
      </c>
      <c r="O2169" s="25">
        <f t="shared" si="367"/>
        <v>10604.447159213483</v>
      </c>
      <c r="P2169" s="25">
        <f t="shared" si="364"/>
        <v>10604.447159213483</v>
      </c>
      <c r="Q2169" s="25">
        <f t="shared" si="365"/>
        <v>0</v>
      </c>
      <c r="R2169" s="25">
        <f t="shared" si="368"/>
        <v>10604.447159213483</v>
      </c>
      <c r="S2169" s="25">
        <f t="shared" si="369"/>
        <v>0</v>
      </c>
      <c r="T2169" s="25" t="str">
        <f t="shared" si="370"/>
        <v>drain</v>
      </c>
      <c r="V2169" s="25">
        <f t="shared" si="373"/>
        <v>0</v>
      </c>
      <c r="W2169" s="25">
        <f t="shared" si="371"/>
        <v>0</v>
      </c>
      <c r="X2169" s="25">
        <f t="shared" si="374"/>
        <v>0</v>
      </c>
      <c r="Z2169" s="25">
        <f t="shared" si="372"/>
        <v>10604.447159213483</v>
      </c>
      <c r="AB2169" s="25">
        <f t="shared" si="366"/>
        <v>0</v>
      </c>
    </row>
    <row r="2170" x14ac:dyDescent="0.2">
      <c r="I2170" s="24">
        <v>2165</v>
      </c>
      <c r="J2170" s="28">
        <v>0</v>
      </c>
      <c r="L2170" s="24">
        <v>13799.452787184715</v>
      </c>
      <c r="N2170" s="24">
        <v>2165</v>
      </c>
      <c r="O2170" s="24">
        <f t="shared" si="367"/>
        <v>10970.564965811849</v>
      </c>
      <c r="P2170" s="24">
        <f t="shared" si="364"/>
        <v>10970.564965811849</v>
      </c>
      <c r="Q2170" s="24">
        <f t="shared" si="365"/>
        <v>0</v>
      </c>
      <c r="R2170" s="24">
        <f t="shared" si="368"/>
        <v>10970.564965811849</v>
      </c>
      <c r="S2170" s="24">
        <f t="shared" si="369"/>
        <v>0</v>
      </c>
      <c r="T2170" s="24" t="str">
        <f t="shared" si="370"/>
        <v>drain</v>
      </c>
      <c r="V2170" s="24">
        <f t="shared" si="373"/>
        <v>0</v>
      </c>
      <c r="W2170" s="24">
        <f t="shared" si="371"/>
        <v>0</v>
      </c>
      <c r="X2170" s="24">
        <f t="shared" si="374"/>
        <v>0</v>
      </c>
      <c r="Z2170" s="24">
        <f t="shared" si="372"/>
        <v>10970.564965811849</v>
      </c>
      <c r="AB2170" s="24">
        <f t="shared" si="366"/>
        <v>0</v>
      </c>
    </row>
    <row r="2171" x14ac:dyDescent="0.2">
      <c r="I2171" s="25">
        <v>2166</v>
      </c>
      <c r="J2171" s="29">
        <v>0</v>
      </c>
      <c r="L2171" s="25">
        <v>14246.870758390425</v>
      </c>
      <c r="N2171" s="25">
        <v>2166</v>
      </c>
      <c r="O2171" s="25">
        <f t="shared" si="367"/>
        <v>11326.262252920389</v>
      </c>
      <c r="P2171" s="25">
        <f t="shared" si="364"/>
        <v>11326.262252920389</v>
      </c>
      <c r="Q2171" s="25">
        <f t="shared" si="365"/>
        <v>0</v>
      </c>
      <c r="R2171" s="25">
        <f t="shared" si="368"/>
        <v>11326.262252920389</v>
      </c>
      <c r="S2171" s="25">
        <f t="shared" si="369"/>
        <v>0</v>
      </c>
      <c r="T2171" s="25" t="str">
        <f t="shared" si="370"/>
        <v>drain</v>
      </c>
      <c r="V2171" s="25">
        <f t="shared" si="373"/>
        <v>0</v>
      </c>
      <c r="W2171" s="25">
        <f t="shared" si="371"/>
        <v>0</v>
      </c>
      <c r="X2171" s="25">
        <f t="shared" si="374"/>
        <v>0</v>
      </c>
      <c r="Z2171" s="25">
        <f t="shared" si="372"/>
        <v>11326.262252920389</v>
      </c>
      <c r="AB2171" s="25">
        <f t="shared" si="366"/>
        <v>0</v>
      </c>
    </row>
    <row r="2172" x14ac:dyDescent="0.2">
      <c r="I2172" s="24">
        <v>2167</v>
      </c>
      <c r="J2172" s="28">
        <v>0</v>
      </c>
      <c r="L2172" s="24">
        <v>14436.811342954634</v>
      </c>
      <c r="N2172" s="24">
        <v>2167</v>
      </c>
      <c r="O2172" s="24">
        <f t="shared" si="367"/>
        <v>11477.265017648935</v>
      </c>
      <c r="P2172" s="24">
        <f t="shared" si="364"/>
        <v>11477.265017648935</v>
      </c>
      <c r="Q2172" s="24">
        <f t="shared" si="365"/>
        <v>0</v>
      </c>
      <c r="R2172" s="24">
        <f t="shared" si="368"/>
        <v>11477.265017648935</v>
      </c>
      <c r="S2172" s="24">
        <f t="shared" si="369"/>
        <v>0</v>
      </c>
      <c r="T2172" s="24" t="str">
        <f t="shared" si="370"/>
        <v>drain</v>
      </c>
      <c r="V2172" s="24">
        <f t="shared" si="373"/>
        <v>0</v>
      </c>
      <c r="W2172" s="24">
        <f t="shared" si="371"/>
        <v>0</v>
      </c>
      <c r="X2172" s="24">
        <f t="shared" si="374"/>
        <v>0</v>
      </c>
      <c r="Z2172" s="24">
        <f t="shared" si="372"/>
        <v>11477.265017648935</v>
      </c>
      <c r="AB2172" s="24">
        <f t="shared" si="366"/>
        <v>0</v>
      </c>
    </row>
    <row r="2173" x14ac:dyDescent="0.2">
      <c r="I2173" s="25">
        <v>2168</v>
      </c>
      <c r="J2173" s="29">
        <v>2.4356339999999999E-3</v>
      </c>
      <c r="L2173" s="25">
        <v>15465.708433151243</v>
      </c>
      <c r="N2173" s="25">
        <v>2168</v>
      </c>
      <c r="O2173" s="25">
        <f t="shared" si="367"/>
        <v>12295.238204355239</v>
      </c>
      <c r="P2173" s="25">
        <f t="shared" si="364"/>
        <v>12295.238204355239</v>
      </c>
      <c r="Q2173" s="25">
        <f t="shared" si="365"/>
        <v>194.85072</v>
      </c>
      <c r="R2173" s="25">
        <f t="shared" si="368"/>
        <v>12100.387484355238</v>
      </c>
      <c r="S2173" s="25">
        <f t="shared" si="369"/>
        <v>0</v>
      </c>
      <c r="T2173" s="25" t="str">
        <f t="shared" si="370"/>
        <v>drain</v>
      </c>
      <c r="V2173" s="25">
        <f t="shared" si="373"/>
        <v>0</v>
      </c>
      <c r="W2173" s="25">
        <f t="shared" si="371"/>
        <v>0</v>
      </c>
      <c r="X2173" s="25">
        <f t="shared" si="374"/>
        <v>0</v>
      </c>
      <c r="Z2173" s="25">
        <f t="shared" si="372"/>
        <v>12100.387484355238</v>
      </c>
      <c r="AB2173" s="25">
        <f t="shared" si="366"/>
        <v>0</v>
      </c>
    </row>
    <row r="2174" x14ac:dyDescent="0.2">
      <c r="I2174" s="24">
        <v>2169</v>
      </c>
      <c r="J2174" s="28">
        <v>1.7456300000000001E-2</v>
      </c>
      <c r="L2174" s="24">
        <v>16721.542225456236</v>
      </c>
      <c r="N2174" s="24">
        <v>2169</v>
      </c>
      <c r="O2174" s="24">
        <f t="shared" si="367"/>
        <v>13293.626069237709</v>
      </c>
      <c r="P2174" s="24">
        <f t="shared" si="364"/>
        <v>13293.626069237709</v>
      </c>
      <c r="Q2174" s="24">
        <f t="shared" si="365"/>
        <v>1396.5040000000001</v>
      </c>
      <c r="R2174" s="24">
        <f t="shared" si="368"/>
        <v>11897.122069237708</v>
      </c>
      <c r="S2174" s="24">
        <f t="shared" si="369"/>
        <v>0</v>
      </c>
      <c r="T2174" s="24" t="str">
        <f t="shared" si="370"/>
        <v>drain</v>
      </c>
      <c r="V2174" s="24">
        <f t="shared" si="373"/>
        <v>0</v>
      </c>
      <c r="W2174" s="24">
        <f t="shared" si="371"/>
        <v>0</v>
      </c>
      <c r="X2174" s="24">
        <f t="shared" si="374"/>
        <v>0</v>
      </c>
      <c r="Z2174" s="24">
        <f t="shared" si="372"/>
        <v>11897.122069237708</v>
      </c>
      <c r="AB2174" s="24">
        <f t="shared" si="366"/>
        <v>0</v>
      </c>
    </row>
    <row r="2175" x14ac:dyDescent="0.2">
      <c r="I2175" s="25">
        <v>2170</v>
      </c>
      <c r="J2175" s="29">
        <v>2.9493521000000002E-2</v>
      </c>
      <c r="L2175" s="25">
        <v>17454.375595188139</v>
      </c>
      <c r="N2175" s="25">
        <v>2170</v>
      </c>
      <c r="O2175" s="25">
        <f t="shared" si="367"/>
        <v>13876.228598174572</v>
      </c>
      <c r="P2175" s="25">
        <f t="shared" si="364"/>
        <v>13876.228598174572</v>
      </c>
      <c r="Q2175" s="25">
        <f t="shared" si="365"/>
        <v>2359.4816800000003</v>
      </c>
      <c r="R2175" s="25">
        <f t="shared" si="368"/>
        <v>11516.746918174571</v>
      </c>
      <c r="S2175" s="25">
        <f t="shared" si="369"/>
        <v>0</v>
      </c>
      <c r="T2175" s="25" t="str">
        <f t="shared" si="370"/>
        <v>drain</v>
      </c>
      <c r="V2175" s="25">
        <f t="shared" si="373"/>
        <v>0</v>
      </c>
      <c r="W2175" s="25">
        <f t="shared" si="371"/>
        <v>0</v>
      </c>
      <c r="X2175" s="25">
        <f t="shared" si="374"/>
        <v>0</v>
      </c>
      <c r="Z2175" s="25">
        <f t="shared" si="372"/>
        <v>11516.746918174571</v>
      </c>
      <c r="AB2175" s="25">
        <f t="shared" si="366"/>
        <v>0</v>
      </c>
    </row>
    <row r="2176" x14ac:dyDescent="0.2">
      <c r="I2176" s="24">
        <v>2171</v>
      </c>
      <c r="J2176" s="28">
        <v>4.9046877999999995E-2</v>
      </c>
      <c r="L2176" s="24">
        <v>17342.334797930715</v>
      </c>
      <c r="N2176" s="24">
        <v>2171</v>
      </c>
      <c r="O2176" s="24">
        <f t="shared" si="367"/>
        <v>13787.156164354919</v>
      </c>
      <c r="P2176" s="24">
        <f t="shared" si="364"/>
        <v>13787.156164354919</v>
      </c>
      <c r="Q2176" s="24">
        <f t="shared" si="365"/>
        <v>3923.7502399999994</v>
      </c>
      <c r="R2176" s="24">
        <f t="shared" si="368"/>
        <v>9863.40592435492</v>
      </c>
      <c r="S2176" s="24">
        <f t="shared" si="369"/>
        <v>0</v>
      </c>
      <c r="T2176" s="24" t="str">
        <f t="shared" si="370"/>
        <v>drain</v>
      </c>
      <c r="V2176" s="24">
        <f t="shared" si="373"/>
        <v>0</v>
      </c>
      <c r="W2176" s="24">
        <f t="shared" si="371"/>
        <v>0</v>
      </c>
      <c r="X2176" s="24">
        <f t="shared" si="374"/>
        <v>0</v>
      </c>
      <c r="Z2176" s="24">
        <f t="shared" si="372"/>
        <v>9863.40592435492</v>
      </c>
      <c r="AB2176" s="24">
        <f t="shared" si="366"/>
        <v>0</v>
      </c>
    </row>
    <row r="2177" x14ac:dyDescent="0.2">
      <c r="I2177" s="25">
        <v>2172</v>
      </c>
      <c r="J2177" s="29">
        <v>0.101121776</v>
      </c>
      <c r="L2177" s="25">
        <v>17521.44886460304</v>
      </c>
      <c r="N2177" s="25">
        <v>2172</v>
      </c>
      <c r="O2177" s="25">
        <f t="shared" si="367"/>
        <v>13929.551847359418</v>
      </c>
      <c r="P2177" s="25">
        <f t="shared" si="364"/>
        <v>13929.551847359418</v>
      </c>
      <c r="Q2177" s="25">
        <f t="shared" si="365"/>
        <v>8089.74208</v>
      </c>
      <c r="R2177" s="25">
        <f t="shared" si="368"/>
        <v>5839.8097673594184</v>
      </c>
      <c r="S2177" s="25">
        <f t="shared" si="369"/>
        <v>0</v>
      </c>
      <c r="T2177" s="25" t="str">
        <f t="shared" si="370"/>
        <v>drain</v>
      </c>
      <c r="V2177" s="25">
        <f t="shared" si="373"/>
        <v>0</v>
      </c>
      <c r="W2177" s="25">
        <f t="shared" si="371"/>
        <v>0</v>
      </c>
      <c r="X2177" s="25">
        <f t="shared" si="374"/>
        <v>0</v>
      </c>
      <c r="Z2177" s="25">
        <f t="shared" si="372"/>
        <v>5839.8097673594184</v>
      </c>
      <c r="AB2177" s="25">
        <f t="shared" si="366"/>
        <v>0</v>
      </c>
    </row>
    <row r="2178" x14ac:dyDescent="0.2">
      <c r="I2178" s="24">
        <v>2173</v>
      </c>
      <c r="J2178" s="28">
        <v>0.173462807</v>
      </c>
      <c r="L2178" s="24">
        <v>17347.29095020294</v>
      </c>
      <c r="N2178" s="24">
        <v>2173</v>
      </c>
      <c r="O2178" s="24">
        <f t="shared" si="367"/>
        <v>13791.096305411338</v>
      </c>
      <c r="P2178" s="24">
        <f t="shared" si="364"/>
        <v>13791.096305411338</v>
      </c>
      <c r="Q2178" s="24">
        <f t="shared" si="365"/>
        <v>13877.02456</v>
      </c>
      <c r="R2178" s="24">
        <f t="shared" si="368"/>
        <v>0</v>
      </c>
      <c r="S2178" s="24">
        <f t="shared" si="369"/>
        <v>85.92825458866173</v>
      </c>
      <c r="T2178" s="24" t="str">
        <f t="shared" si="370"/>
        <v>charge</v>
      </c>
      <c r="V2178" s="24">
        <f t="shared" si="373"/>
        <v>77.335429129795557</v>
      </c>
      <c r="W2178" s="24">
        <f t="shared" si="371"/>
        <v>77.335429129795557</v>
      </c>
      <c r="X2178" s="24">
        <f t="shared" si="374"/>
        <v>0</v>
      </c>
      <c r="Z2178" s="24">
        <f t="shared" si="372"/>
        <v>0</v>
      </c>
      <c r="AB2178" s="24">
        <f t="shared" si="366"/>
        <v>8.592825458866173</v>
      </c>
    </row>
    <row r="2179" x14ac:dyDescent="0.2">
      <c r="I2179" s="25">
        <v>2174</v>
      </c>
      <c r="J2179" s="29">
        <v>5.2254472999999996E-2</v>
      </c>
      <c r="L2179" s="25">
        <v>16695.085338020323</v>
      </c>
      <c r="N2179" s="25">
        <v>2174</v>
      </c>
      <c r="O2179" s="25">
        <f t="shared" si="367"/>
        <v>13272.592843726157</v>
      </c>
      <c r="P2179" s="25">
        <f t="shared" si="364"/>
        <v>13272.592843726157</v>
      </c>
      <c r="Q2179" s="25">
        <f t="shared" si="365"/>
        <v>4180.3578399999997</v>
      </c>
      <c r="R2179" s="25">
        <f t="shared" si="368"/>
        <v>9092.2350037261567</v>
      </c>
      <c r="S2179" s="25">
        <f t="shared" si="369"/>
        <v>0</v>
      </c>
      <c r="T2179" s="25" t="str">
        <f t="shared" si="370"/>
        <v>drain</v>
      </c>
      <c r="V2179" s="25">
        <f t="shared" si="373"/>
        <v>0</v>
      </c>
      <c r="W2179" s="25">
        <f t="shared" si="371"/>
        <v>0</v>
      </c>
      <c r="X2179" s="25">
        <f t="shared" si="374"/>
        <v>77.335429129795557</v>
      </c>
      <c r="Z2179" s="25">
        <f t="shared" si="372"/>
        <v>9014.8995745963621</v>
      </c>
      <c r="AB2179" s="25">
        <f t="shared" si="366"/>
        <v>0</v>
      </c>
    </row>
    <row r="2180" x14ac:dyDescent="0.2">
      <c r="I2180" s="24">
        <v>2175</v>
      </c>
      <c r="J2180" s="28">
        <v>5.0132404999999998E-2</v>
      </c>
      <c r="L2180" s="24">
        <v>16411.79786491394</v>
      </c>
      <c r="N2180" s="24">
        <v>2175</v>
      </c>
      <c r="O2180" s="24">
        <f t="shared" si="367"/>
        <v>13047.379302606583</v>
      </c>
      <c r="P2180" s="24">
        <f t="shared" si="364"/>
        <v>13047.379302606583</v>
      </c>
      <c r="Q2180" s="24">
        <f t="shared" si="365"/>
        <v>4010.5924</v>
      </c>
      <c r="R2180" s="24">
        <f t="shared" si="368"/>
        <v>9036.7869026065837</v>
      </c>
      <c r="S2180" s="24">
        <f t="shared" si="369"/>
        <v>0</v>
      </c>
      <c r="T2180" s="24" t="str">
        <f t="shared" si="370"/>
        <v>drain</v>
      </c>
      <c r="V2180" s="24">
        <f t="shared" si="373"/>
        <v>0</v>
      </c>
      <c r="W2180" s="24">
        <f t="shared" si="371"/>
        <v>0</v>
      </c>
      <c r="X2180" s="24">
        <f t="shared" si="374"/>
        <v>0</v>
      </c>
      <c r="Z2180" s="24">
        <f t="shared" si="372"/>
        <v>9036.7869026065837</v>
      </c>
      <c r="AB2180" s="24">
        <f t="shared" si="366"/>
        <v>0</v>
      </c>
    </row>
    <row r="2181" x14ac:dyDescent="0.2">
      <c r="I2181" s="25">
        <v>2176</v>
      </c>
      <c r="J2181" s="29">
        <v>7.3151246000000003E-2</v>
      </c>
      <c r="L2181" s="25">
        <v>16589.115738201141</v>
      </c>
      <c r="N2181" s="25">
        <v>2176</v>
      </c>
      <c r="O2181" s="25">
        <f t="shared" si="367"/>
        <v>13188.347011869908</v>
      </c>
      <c r="P2181" s="25">
        <f t="shared" si="364"/>
        <v>13188.347011869908</v>
      </c>
      <c r="Q2181" s="25">
        <f t="shared" si="365"/>
        <v>5852.0996800000003</v>
      </c>
      <c r="R2181" s="25">
        <f t="shared" si="368"/>
        <v>7336.2473318699076</v>
      </c>
      <c r="S2181" s="25">
        <f t="shared" si="369"/>
        <v>0</v>
      </c>
      <c r="T2181" s="25" t="str">
        <f t="shared" si="370"/>
        <v>drain</v>
      </c>
      <c r="V2181" s="25">
        <f t="shared" si="373"/>
        <v>0</v>
      </c>
      <c r="W2181" s="25">
        <f t="shared" si="371"/>
        <v>0</v>
      </c>
      <c r="X2181" s="25">
        <f t="shared" si="374"/>
        <v>0</v>
      </c>
      <c r="Z2181" s="25">
        <f t="shared" si="372"/>
        <v>7336.2473318699076</v>
      </c>
      <c r="AB2181" s="25">
        <f t="shared" si="366"/>
        <v>0</v>
      </c>
    </row>
    <row r="2182" x14ac:dyDescent="0.2">
      <c r="I2182" s="24">
        <v>2177</v>
      </c>
      <c r="J2182" s="28">
        <v>0.225833793</v>
      </c>
      <c r="L2182" s="24">
        <v>17036.605561923978</v>
      </c>
      <c r="N2182" s="24">
        <v>2177</v>
      </c>
      <c r="O2182" s="24">
        <f t="shared" si="367"/>
        <v>13544.101421729563</v>
      </c>
      <c r="P2182" s="24">
        <f t="shared" ref="P2182:P2245" si="375">O2182-$E$8*$E$9</f>
        <v>13544.101421729563</v>
      </c>
      <c r="Q2182" s="24">
        <f t="shared" ref="Q2182:Q2245" si="376">J2182*$E$7</f>
        <v>18066.703440000001</v>
      </c>
      <c r="R2182" s="24">
        <f t="shared" si="368"/>
        <v>0</v>
      </c>
      <c r="S2182" s="24">
        <f t="shared" si="369"/>
        <v>4522.6020182704378</v>
      </c>
      <c r="T2182" s="24" t="str">
        <f t="shared" si="370"/>
        <v>charge</v>
      </c>
      <c r="V2182" s="24">
        <f t="shared" si="373"/>
        <v>4000</v>
      </c>
      <c r="W2182" s="24">
        <f t="shared" si="371"/>
        <v>4000</v>
      </c>
      <c r="X2182" s="24">
        <f t="shared" si="374"/>
        <v>0</v>
      </c>
      <c r="Z2182" s="24">
        <f t="shared" si="372"/>
        <v>0</v>
      </c>
      <c r="AB2182" s="24">
        <f t="shared" ref="AB2182:AB2245" si="377">IF(T2182="charge",(S2182-V2182),0)</f>
        <v>522.60201827043784</v>
      </c>
    </row>
    <row r="2183" x14ac:dyDescent="0.2">
      <c r="I2183" s="25">
        <v>2178</v>
      </c>
      <c r="J2183" s="29">
        <v>7.8735222999999993E-2</v>
      </c>
      <c r="L2183" s="25">
        <v>17864.619852256772</v>
      </c>
      <c r="N2183" s="25">
        <v>2178</v>
      </c>
      <c r="O2183" s="25">
        <f t="shared" ref="O2183:O2246" si="378">L2183*$O$2</f>
        <v>14202.372782544135</v>
      </c>
      <c r="P2183" s="25">
        <f t="shared" si="375"/>
        <v>14202.372782544135</v>
      </c>
      <c r="Q2183" s="25">
        <f t="shared" si="376"/>
        <v>6298.8178399999997</v>
      </c>
      <c r="R2183" s="25">
        <f t="shared" ref="R2183:R2246" si="379">IF(P2183&gt;Q2183,P2183-Q2183,0)</f>
        <v>7903.554942544135</v>
      </c>
      <c r="S2183" s="25">
        <f t="shared" ref="S2183:S2246" si="380">IF(Q2183&gt;P2183,Q2183-P2183,0)</f>
        <v>0</v>
      </c>
      <c r="T2183" s="25" t="str">
        <f t="shared" ref="T2183:T2246" si="381">IF(P2183&gt;Q2183,"drain","charge")</f>
        <v>drain</v>
      </c>
      <c r="V2183" s="25">
        <f t="shared" si="373"/>
        <v>0</v>
      </c>
      <c r="W2183" s="25">
        <f t="shared" ref="W2183:W2246" si="382">IF(W2182+S2183&gt;$E$11,$E$11,IF(T2183="charge",W2182+(S2183*$E$12),IF((W2182-R2183)&gt;0,W2182-R2183,0)))</f>
        <v>0</v>
      </c>
      <c r="X2183" s="25">
        <f t="shared" si="374"/>
        <v>4000</v>
      </c>
      <c r="Z2183" s="25">
        <f t="shared" ref="Z2183:Z2246" si="383">R2183-X2183</f>
        <v>3903.554942544135</v>
      </c>
      <c r="AB2183" s="25">
        <f t="shared" si="377"/>
        <v>0</v>
      </c>
    </row>
    <row r="2184" x14ac:dyDescent="0.2">
      <c r="I2184" s="24">
        <v>2179</v>
      </c>
      <c r="J2184" s="28">
        <v>0</v>
      </c>
      <c r="L2184" s="24">
        <v>19139.013055801392</v>
      </c>
      <c r="N2184" s="24">
        <v>2179</v>
      </c>
      <c r="O2184" s="24">
        <f t="shared" si="378"/>
        <v>15215.515379362107</v>
      </c>
      <c r="P2184" s="24">
        <f t="shared" si="375"/>
        <v>15215.515379362107</v>
      </c>
      <c r="Q2184" s="24">
        <f t="shared" si="376"/>
        <v>0</v>
      </c>
      <c r="R2184" s="24">
        <f t="shared" si="379"/>
        <v>15215.515379362107</v>
      </c>
      <c r="S2184" s="24">
        <f t="shared" si="380"/>
        <v>0</v>
      </c>
      <c r="T2184" s="24" t="str">
        <f t="shared" si="381"/>
        <v>drain</v>
      </c>
      <c r="V2184" s="24">
        <f t="shared" ref="V2184:V2247" si="384">IF(W2184&gt;=W2183,(W2184-W2183),0)</f>
        <v>0</v>
      </c>
      <c r="W2184" s="24">
        <f t="shared" si="382"/>
        <v>0</v>
      </c>
      <c r="X2184" s="24">
        <f t="shared" ref="X2184:X2247" si="385">IF(T2184="drain",W2183-W2184,0)</f>
        <v>0</v>
      </c>
      <c r="Z2184" s="24">
        <f t="shared" si="383"/>
        <v>15215.515379362107</v>
      </c>
      <c r="AB2184" s="24">
        <f t="shared" si="377"/>
        <v>0</v>
      </c>
    </row>
    <row r="2185" x14ac:dyDescent="0.2">
      <c r="I2185" s="25">
        <v>2180</v>
      </c>
      <c r="J2185" s="29">
        <v>0</v>
      </c>
      <c r="L2185" s="25">
        <v>20347.893841934201</v>
      </c>
      <c r="N2185" s="25">
        <v>2180</v>
      </c>
      <c r="O2185" s="25">
        <f t="shared" si="378"/>
        <v>16176.575604337691</v>
      </c>
      <c r="P2185" s="25">
        <f t="shared" si="375"/>
        <v>16176.575604337691</v>
      </c>
      <c r="Q2185" s="25">
        <f t="shared" si="376"/>
        <v>0</v>
      </c>
      <c r="R2185" s="25">
        <f t="shared" si="379"/>
        <v>16176.575604337691</v>
      </c>
      <c r="S2185" s="25">
        <f t="shared" si="380"/>
        <v>0</v>
      </c>
      <c r="T2185" s="25" t="str">
        <f t="shared" si="381"/>
        <v>drain</v>
      </c>
      <c r="V2185" s="25">
        <f t="shared" si="384"/>
        <v>0</v>
      </c>
      <c r="W2185" s="25">
        <f t="shared" si="382"/>
        <v>0</v>
      </c>
      <c r="X2185" s="25">
        <f t="shared" si="385"/>
        <v>0</v>
      </c>
      <c r="Z2185" s="25">
        <f t="shared" si="383"/>
        <v>16176.575604337691</v>
      </c>
      <c r="AB2185" s="25">
        <f t="shared" si="377"/>
        <v>0</v>
      </c>
    </row>
    <row r="2186" x14ac:dyDescent="0.2">
      <c r="I2186" s="24">
        <v>2181</v>
      </c>
      <c r="J2186" s="28">
        <v>0</v>
      </c>
      <c r="L2186" s="24">
        <v>20133.571252775189</v>
      </c>
      <c r="N2186" s="24">
        <v>2181</v>
      </c>
      <c r="O2186" s="24">
        <f t="shared" si="378"/>
        <v>16006.189145956276</v>
      </c>
      <c r="P2186" s="24">
        <f t="shared" si="375"/>
        <v>16006.189145956276</v>
      </c>
      <c r="Q2186" s="24">
        <f t="shared" si="376"/>
        <v>0</v>
      </c>
      <c r="R2186" s="24">
        <f t="shared" si="379"/>
        <v>16006.189145956276</v>
      </c>
      <c r="S2186" s="24">
        <f t="shared" si="380"/>
        <v>0</v>
      </c>
      <c r="T2186" s="24" t="str">
        <f t="shared" si="381"/>
        <v>drain</v>
      </c>
      <c r="V2186" s="24">
        <f t="shared" si="384"/>
        <v>0</v>
      </c>
      <c r="W2186" s="24">
        <f t="shared" si="382"/>
        <v>0</v>
      </c>
      <c r="X2186" s="24">
        <f t="shared" si="385"/>
        <v>0</v>
      </c>
      <c r="Z2186" s="24">
        <f t="shared" si="383"/>
        <v>16006.189145956276</v>
      </c>
      <c r="AB2186" s="24">
        <f t="shared" si="377"/>
        <v>0</v>
      </c>
    </row>
    <row r="2187" x14ac:dyDescent="0.2">
      <c r="I2187" s="25">
        <v>2182</v>
      </c>
      <c r="J2187" s="29">
        <v>0</v>
      </c>
      <c r="L2187" s="25">
        <v>19237.767140865326</v>
      </c>
      <c r="N2187" s="25">
        <v>2182</v>
      </c>
      <c r="O2187" s="25">
        <f t="shared" si="378"/>
        <v>15294.024876987934</v>
      </c>
      <c r="P2187" s="25">
        <f t="shared" si="375"/>
        <v>15294.024876987934</v>
      </c>
      <c r="Q2187" s="25">
        <f t="shared" si="376"/>
        <v>0</v>
      </c>
      <c r="R2187" s="25">
        <f t="shared" si="379"/>
        <v>15294.024876987934</v>
      </c>
      <c r="S2187" s="25">
        <f t="shared" si="380"/>
        <v>0</v>
      </c>
      <c r="T2187" s="25" t="str">
        <f t="shared" si="381"/>
        <v>drain</v>
      </c>
      <c r="V2187" s="25">
        <f t="shared" si="384"/>
        <v>0</v>
      </c>
      <c r="W2187" s="25">
        <f t="shared" si="382"/>
        <v>0</v>
      </c>
      <c r="X2187" s="25">
        <f t="shared" si="385"/>
        <v>0</v>
      </c>
      <c r="Z2187" s="25">
        <f t="shared" si="383"/>
        <v>15294.024876987934</v>
      </c>
      <c r="AB2187" s="25">
        <f t="shared" si="377"/>
        <v>0</v>
      </c>
    </row>
    <row r="2188" x14ac:dyDescent="0.2">
      <c r="I2188" s="24">
        <v>2183</v>
      </c>
      <c r="J2188" s="28">
        <v>0</v>
      </c>
      <c r="L2188" s="24">
        <v>17952.196019268034</v>
      </c>
      <c r="N2188" s="24">
        <v>2183</v>
      </c>
      <c r="O2188" s="24">
        <f t="shared" si="378"/>
        <v>14271.995835318088</v>
      </c>
      <c r="P2188" s="24">
        <f t="shared" si="375"/>
        <v>14271.995835318088</v>
      </c>
      <c r="Q2188" s="24">
        <f t="shared" si="376"/>
        <v>0</v>
      </c>
      <c r="R2188" s="24">
        <f t="shared" si="379"/>
        <v>14271.995835318088</v>
      </c>
      <c r="S2188" s="24">
        <f t="shared" si="380"/>
        <v>0</v>
      </c>
      <c r="T2188" s="24" t="str">
        <f t="shared" si="381"/>
        <v>drain</v>
      </c>
      <c r="V2188" s="24">
        <f t="shared" si="384"/>
        <v>0</v>
      </c>
      <c r="W2188" s="24">
        <f t="shared" si="382"/>
        <v>0</v>
      </c>
      <c r="X2188" s="24">
        <f t="shared" si="385"/>
        <v>0</v>
      </c>
      <c r="Z2188" s="24">
        <f t="shared" si="383"/>
        <v>14271.995835318088</v>
      </c>
      <c r="AB2188" s="24">
        <f t="shared" si="377"/>
        <v>0</v>
      </c>
    </row>
    <row r="2189" x14ac:dyDescent="0.2">
      <c r="I2189" s="25">
        <v>2184</v>
      </c>
      <c r="J2189" s="29">
        <v>0</v>
      </c>
      <c r="L2189" s="25">
        <v>16266.330607795715</v>
      </c>
      <c r="N2189" s="25">
        <v>2184</v>
      </c>
      <c r="O2189" s="25">
        <f t="shared" si="378"/>
        <v>12931.732833197593</v>
      </c>
      <c r="P2189" s="25">
        <f t="shared" si="375"/>
        <v>12931.732833197593</v>
      </c>
      <c r="Q2189" s="25">
        <f t="shared" si="376"/>
        <v>0</v>
      </c>
      <c r="R2189" s="25">
        <f t="shared" si="379"/>
        <v>12931.732833197593</v>
      </c>
      <c r="S2189" s="25">
        <f t="shared" si="380"/>
        <v>0</v>
      </c>
      <c r="T2189" s="25" t="str">
        <f t="shared" si="381"/>
        <v>drain</v>
      </c>
      <c r="V2189" s="25">
        <f t="shared" si="384"/>
        <v>0</v>
      </c>
      <c r="W2189" s="25">
        <f t="shared" si="382"/>
        <v>0</v>
      </c>
      <c r="X2189" s="25">
        <f t="shared" si="385"/>
        <v>0</v>
      </c>
      <c r="Z2189" s="25">
        <f t="shared" si="383"/>
        <v>12931.732833197593</v>
      </c>
      <c r="AB2189" s="25">
        <f t="shared" si="377"/>
        <v>0</v>
      </c>
    </row>
    <row r="2190" x14ac:dyDescent="0.2">
      <c r="I2190" s="24">
        <v>2185</v>
      </c>
      <c r="J2190" s="28">
        <v>0</v>
      </c>
      <c r="L2190" s="24">
        <v>14707.46618490219</v>
      </c>
      <c r="N2190" s="24">
        <v>2185</v>
      </c>
      <c r="O2190" s="24">
        <f t="shared" si="378"/>
        <v>11692.435616997242</v>
      </c>
      <c r="P2190" s="24">
        <f t="shared" si="375"/>
        <v>11692.435616997242</v>
      </c>
      <c r="Q2190" s="24">
        <f t="shared" si="376"/>
        <v>0</v>
      </c>
      <c r="R2190" s="24">
        <f t="shared" si="379"/>
        <v>11692.435616997242</v>
      </c>
      <c r="S2190" s="24">
        <f t="shared" si="380"/>
        <v>0</v>
      </c>
      <c r="T2190" s="24" t="str">
        <f t="shared" si="381"/>
        <v>drain</v>
      </c>
      <c r="V2190" s="24">
        <f t="shared" si="384"/>
        <v>0</v>
      </c>
      <c r="W2190" s="24">
        <f t="shared" si="382"/>
        <v>0</v>
      </c>
      <c r="X2190" s="24">
        <f t="shared" si="385"/>
        <v>0</v>
      </c>
      <c r="Z2190" s="24">
        <f t="shared" si="383"/>
        <v>11692.435616997242</v>
      </c>
      <c r="AB2190" s="24">
        <f t="shared" si="377"/>
        <v>0</v>
      </c>
    </row>
    <row r="2191" x14ac:dyDescent="0.2">
      <c r="I2191" s="25">
        <v>2186</v>
      </c>
      <c r="J2191" s="29">
        <v>0</v>
      </c>
      <c r="L2191" s="25">
        <v>13916.140364170073</v>
      </c>
      <c r="N2191" s="25">
        <v>2186</v>
      </c>
      <c r="O2191" s="25">
        <f t="shared" si="378"/>
        <v>11063.331589515208</v>
      </c>
      <c r="P2191" s="25">
        <f t="shared" si="375"/>
        <v>11063.331589515208</v>
      </c>
      <c r="Q2191" s="25">
        <f t="shared" si="376"/>
        <v>0</v>
      </c>
      <c r="R2191" s="25">
        <f t="shared" si="379"/>
        <v>11063.331589515208</v>
      </c>
      <c r="S2191" s="25">
        <f t="shared" si="380"/>
        <v>0</v>
      </c>
      <c r="T2191" s="25" t="str">
        <f t="shared" si="381"/>
        <v>drain</v>
      </c>
      <c r="V2191" s="25">
        <f t="shared" si="384"/>
        <v>0</v>
      </c>
      <c r="W2191" s="25">
        <f t="shared" si="382"/>
        <v>0</v>
      </c>
      <c r="X2191" s="25">
        <f t="shared" si="385"/>
        <v>0</v>
      </c>
      <c r="Z2191" s="25">
        <f t="shared" si="383"/>
        <v>11063.331589515208</v>
      </c>
      <c r="AB2191" s="25">
        <f t="shared" si="377"/>
        <v>0</v>
      </c>
    </row>
    <row r="2192" x14ac:dyDescent="0.2">
      <c r="I2192" s="24">
        <v>2187</v>
      </c>
      <c r="J2192" s="28">
        <v>0</v>
      </c>
      <c r="L2192" s="24">
        <v>13575.007058429717</v>
      </c>
      <c r="N2192" s="24">
        <v>2187</v>
      </c>
      <c r="O2192" s="24">
        <f t="shared" si="378"/>
        <v>10792.130611451626</v>
      </c>
      <c r="P2192" s="24">
        <f t="shared" si="375"/>
        <v>10792.130611451626</v>
      </c>
      <c r="Q2192" s="24">
        <f t="shared" si="376"/>
        <v>0</v>
      </c>
      <c r="R2192" s="24">
        <f t="shared" si="379"/>
        <v>10792.130611451626</v>
      </c>
      <c r="S2192" s="24">
        <f t="shared" si="380"/>
        <v>0</v>
      </c>
      <c r="T2192" s="24" t="str">
        <f t="shared" si="381"/>
        <v>drain</v>
      </c>
      <c r="V2192" s="24">
        <f t="shared" si="384"/>
        <v>0</v>
      </c>
      <c r="W2192" s="24">
        <f t="shared" si="382"/>
        <v>0</v>
      </c>
      <c r="X2192" s="24">
        <f t="shared" si="385"/>
        <v>0</v>
      </c>
      <c r="Z2192" s="24">
        <f t="shared" si="383"/>
        <v>10792.130611451626</v>
      </c>
      <c r="AB2192" s="24">
        <f t="shared" si="377"/>
        <v>0</v>
      </c>
    </row>
    <row r="2193" x14ac:dyDescent="0.2">
      <c r="I2193" s="25">
        <v>2188</v>
      </c>
      <c r="J2193" s="29">
        <v>0</v>
      </c>
      <c r="L2193" s="25">
        <v>13289.460044896601</v>
      </c>
      <c r="N2193" s="25">
        <v>2188</v>
      </c>
      <c r="O2193" s="25">
        <f t="shared" si="378"/>
        <v>10565.120735692799</v>
      </c>
      <c r="P2193" s="25">
        <f t="shared" si="375"/>
        <v>10565.120735692799</v>
      </c>
      <c r="Q2193" s="25">
        <f t="shared" si="376"/>
        <v>0</v>
      </c>
      <c r="R2193" s="25">
        <f t="shared" si="379"/>
        <v>10565.120735692799</v>
      </c>
      <c r="S2193" s="25">
        <f t="shared" si="380"/>
        <v>0</v>
      </c>
      <c r="T2193" s="25" t="str">
        <f t="shared" si="381"/>
        <v>drain</v>
      </c>
      <c r="V2193" s="25">
        <f t="shared" si="384"/>
        <v>0</v>
      </c>
      <c r="W2193" s="25">
        <f t="shared" si="382"/>
        <v>0</v>
      </c>
      <c r="X2193" s="25">
        <f t="shared" si="385"/>
        <v>0</v>
      </c>
      <c r="Z2193" s="25">
        <f t="shared" si="383"/>
        <v>10565.120735692799</v>
      </c>
      <c r="AB2193" s="25">
        <f t="shared" si="377"/>
        <v>0</v>
      </c>
    </row>
    <row r="2194" x14ac:dyDescent="0.2">
      <c r="I2194" s="24">
        <v>2189</v>
      </c>
      <c r="J2194" s="28">
        <v>0</v>
      </c>
      <c r="L2194" s="24">
        <v>13527.805064868926</v>
      </c>
      <c r="N2194" s="24">
        <v>2189</v>
      </c>
      <c r="O2194" s="24">
        <f t="shared" si="378"/>
        <v>10754.605026570796</v>
      </c>
      <c r="P2194" s="24">
        <f t="shared" si="375"/>
        <v>10754.605026570796</v>
      </c>
      <c r="Q2194" s="24">
        <f t="shared" si="376"/>
        <v>0</v>
      </c>
      <c r="R2194" s="24">
        <f t="shared" si="379"/>
        <v>10754.605026570796</v>
      </c>
      <c r="S2194" s="24">
        <f t="shared" si="380"/>
        <v>0</v>
      </c>
      <c r="T2194" s="24" t="str">
        <f t="shared" si="381"/>
        <v>drain</v>
      </c>
      <c r="V2194" s="24">
        <f t="shared" si="384"/>
        <v>0</v>
      </c>
      <c r="W2194" s="24">
        <f t="shared" si="382"/>
        <v>0</v>
      </c>
      <c r="X2194" s="24">
        <f t="shared" si="385"/>
        <v>0</v>
      </c>
      <c r="Z2194" s="24">
        <f t="shared" si="383"/>
        <v>10754.605026570796</v>
      </c>
      <c r="AB2194" s="24">
        <f t="shared" si="377"/>
        <v>0</v>
      </c>
    </row>
    <row r="2195" x14ac:dyDescent="0.2">
      <c r="I2195" s="25">
        <v>2190</v>
      </c>
      <c r="J2195" s="29">
        <v>0</v>
      </c>
      <c r="L2195" s="25">
        <v>14186.047119808196</v>
      </c>
      <c r="N2195" s="25">
        <v>2190</v>
      </c>
      <c r="O2195" s="25">
        <f t="shared" si="378"/>
        <v>11277.907460247516</v>
      </c>
      <c r="P2195" s="25">
        <f t="shared" si="375"/>
        <v>11277.907460247516</v>
      </c>
      <c r="Q2195" s="25">
        <f t="shared" si="376"/>
        <v>0</v>
      </c>
      <c r="R2195" s="25">
        <f t="shared" si="379"/>
        <v>11277.907460247516</v>
      </c>
      <c r="S2195" s="25">
        <f t="shared" si="380"/>
        <v>0</v>
      </c>
      <c r="T2195" s="25" t="str">
        <f t="shared" si="381"/>
        <v>drain</v>
      </c>
      <c r="V2195" s="25">
        <f t="shared" si="384"/>
        <v>0</v>
      </c>
      <c r="W2195" s="25">
        <f t="shared" si="382"/>
        <v>0</v>
      </c>
      <c r="X2195" s="25">
        <f t="shared" si="385"/>
        <v>0</v>
      </c>
      <c r="Z2195" s="25">
        <f t="shared" si="383"/>
        <v>11277.907460247516</v>
      </c>
      <c r="AB2195" s="25">
        <f t="shared" si="377"/>
        <v>0</v>
      </c>
    </row>
    <row r="2196" x14ac:dyDescent="0.2">
      <c r="I2196" s="24">
        <v>2191</v>
      </c>
      <c r="J2196" s="28">
        <v>0</v>
      </c>
      <c r="L2196" s="24">
        <v>14121.744371390341</v>
      </c>
      <c r="N2196" s="24">
        <v>2191</v>
      </c>
      <c r="O2196" s="24">
        <f t="shared" si="378"/>
        <v>11226.786775255321</v>
      </c>
      <c r="P2196" s="24">
        <f t="shared" si="375"/>
        <v>11226.786775255321</v>
      </c>
      <c r="Q2196" s="24">
        <f t="shared" si="376"/>
        <v>0</v>
      </c>
      <c r="R2196" s="24">
        <f t="shared" si="379"/>
        <v>11226.786775255321</v>
      </c>
      <c r="S2196" s="24">
        <f t="shared" si="380"/>
        <v>0</v>
      </c>
      <c r="T2196" s="24" t="str">
        <f t="shared" si="381"/>
        <v>drain</v>
      </c>
      <c r="V2196" s="24">
        <f t="shared" si="384"/>
        <v>0</v>
      </c>
      <c r="W2196" s="24">
        <f t="shared" si="382"/>
        <v>0</v>
      </c>
      <c r="X2196" s="24">
        <f t="shared" si="385"/>
        <v>0</v>
      </c>
      <c r="Z2196" s="24">
        <f t="shared" si="383"/>
        <v>11226.786775255321</v>
      </c>
      <c r="AB2196" s="24">
        <f t="shared" si="377"/>
        <v>0</v>
      </c>
    </row>
    <row r="2197" x14ac:dyDescent="0.2">
      <c r="I2197" s="25">
        <v>2192</v>
      </c>
      <c r="J2197" s="29">
        <v>6.1241052000000004E-2</v>
      </c>
      <c r="L2197" s="25">
        <v>15357.5494276762</v>
      </c>
      <c r="N2197" s="25">
        <v>2192</v>
      </c>
      <c r="O2197" s="25">
        <f t="shared" si="378"/>
        <v>12209.251795002579</v>
      </c>
      <c r="P2197" s="25">
        <f t="shared" si="375"/>
        <v>12209.251795002579</v>
      </c>
      <c r="Q2197" s="25">
        <f t="shared" si="376"/>
        <v>4899.2841600000002</v>
      </c>
      <c r="R2197" s="25">
        <f t="shared" si="379"/>
        <v>7309.9676350025793</v>
      </c>
      <c r="S2197" s="25">
        <f t="shared" si="380"/>
        <v>0</v>
      </c>
      <c r="T2197" s="25" t="str">
        <f t="shared" si="381"/>
        <v>drain</v>
      </c>
      <c r="V2197" s="25">
        <f t="shared" si="384"/>
        <v>0</v>
      </c>
      <c r="W2197" s="25">
        <f t="shared" si="382"/>
        <v>0</v>
      </c>
      <c r="X2197" s="25">
        <f t="shared" si="385"/>
        <v>0</v>
      </c>
      <c r="Z2197" s="25">
        <f t="shared" si="383"/>
        <v>7309.9676350025793</v>
      </c>
      <c r="AB2197" s="25">
        <f t="shared" si="377"/>
        <v>0</v>
      </c>
    </row>
    <row r="2198" x14ac:dyDescent="0.2">
      <c r="I2198" s="24">
        <v>2193</v>
      </c>
      <c r="J2198" s="28">
        <v>7.036808E-2</v>
      </c>
      <c r="L2198" s="24">
        <v>16876.367124795914</v>
      </c>
      <c r="N2198" s="24">
        <v>2193</v>
      </c>
      <c r="O2198" s="24">
        <f t="shared" si="378"/>
        <v>13416.711864212752</v>
      </c>
      <c r="P2198" s="24">
        <f t="shared" si="375"/>
        <v>13416.711864212752</v>
      </c>
      <c r="Q2198" s="24">
        <f t="shared" si="376"/>
        <v>5629.4463999999998</v>
      </c>
      <c r="R2198" s="24">
        <f t="shared" si="379"/>
        <v>7787.2654642127518</v>
      </c>
      <c r="S2198" s="24">
        <f t="shared" si="380"/>
        <v>0</v>
      </c>
      <c r="T2198" s="24" t="str">
        <f t="shared" si="381"/>
        <v>drain</v>
      </c>
      <c r="V2198" s="24">
        <f t="shared" si="384"/>
        <v>0</v>
      </c>
      <c r="W2198" s="24">
        <f t="shared" si="382"/>
        <v>0</v>
      </c>
      <c r="X2198" s="24">
        <f t="shared" si="385"/>
        <v>0</v>
      </c>
      <c r="Z2198" s="24">
        <f t="shared" si="383"/>
        <v>7787.2654642127518</v>
      </c>
      <c r="AB2198" s="24">
        <f t="shared" si="377"/>
        <v>0</v>
      </c>
    </row>
    <row r="2199" x14ac:dyDescent="0.2">
      <c r="I2199" s="25">
        <v>2194</v>
      </c>
      <c r="J2199" s="29">
        <v>3.7581626E-2</v>
      </c>
      <c r="L2199" s="25">
        <v>18019.097474026679</v>
      </c>
      <c r="N2199" s="25">
        <v>2194</v>
      </c>
      <c r="O2199" s="25">
        <f t="shared" si="378"/>
        <v>14325.18249185121</v>
      </c>
      <c r="P2199" s="25">
        <f t="shared" si="375"/>
        <v>14325.18249185121</v>
      </c>
      <c r="Q2199" s="25">
        <f t="shared" si="376"/>
        <v>3006.53008</v>
      </c>
      <c r="R2199" s="25">
        <f t="shared" si="379"/>
        <v>11318.65241185121</v>
      </c>
      <c r="S2199" s="25">
        <f t="shared" si="380"/>
        <v>0</v>
      </c>
      <c r="T2199" s="25" t="str">
        <f t="shared" si="381"/>
        <v>drain</v>
      </c>
      <c r="V2199" s="25">
        <f t="shared" si="384"/>
        <v>0</v>
      </c>
      <c r="W2199" s="25">
        <f t="shared" si="382"/>
        <v>0</v>
      </c>
      <c r="X2199" s="25">
        <f t="shared" si="385"/>
        <v>0</v>
      </c>
      <c r="Z2199" s="25">
        <f t="shared" si="383"/>
        <v>11318.65241185121</v>
      </c>
      <c r="AB2199" s="25">
        <f t="shared" si="377"/>
        <v>0</v>
      </c>
    </row>
    <row r="2200" x14ac:dyDescent="0.2">
      <c r="I2200" s="24">
        <v>2195</v>
      </c>
      <c r="J2200" s="28">
        <v>0.16562811199999999</v>
      </c>
      <c r="L2200" s="24">
        <v>19111.095025157927</v>
      </c>
      <c r="N2200" s="24">
        <v>2195</v>
      </c>
      <c r="O2200" s="24">
        <f t="shared" si="378"/>
        <v>15193.320545000553</v>
      </c>
      <c r="P2200" s="24">
        <f t="shared" si="375"/>
        <v>15193.320545000553</v>
      </c>
      <c r="Q2200" s="24">
        <f t="shared" si="376"/>
        <v>13250.248959999999</v>
      </c>
      <c r="R2200" s="24">
        <f t="shared" si="379"/>
        <v>1943.0715850005545</v>
      </c>
      <c r="S2200" s="24">
        <f t="shared" si="380"/>
        <v>0</v>
      </c>
      <c r="T2200" s="24" t="str">
        <f t="shared" si="381"/>
        <v>drain</v>
      </c>
      <c r="V2200" s="24">
        <f t="shared" si="384"/>
        <v>0</v>
      </c>
      <c r="W2200" s="24">
        <f t="shared" si="382"/>
        <v>0</v>
      </c>
      <c r="X2200" s="24">
        <f t="shared" si="385"/>
        <v>0</v>
      </c>
      <c r="Z2200" s="24">
        <f t="shared" si="383"/>
        <v>1943.0715850005545</v>
      </c>
      <c r="AB2200" s="24">
        <f t="shared" si="377"/>
        <v>0</v>
      </c>
    </row>
    <row r="2201" x14ac:dyDescent="0.2">
      <c r="I2201" s="25">
        <v>2196</v>
      </c>
      <c r="J2201" s="29">
        <v>0.329789689</v>
      </c>
      <c r="L2201" s="25">
        <v>19643.958062934875</v>
      </c>
      <c r="N2201" s="25">
        <v>2196</v>
      </c>
      <c r="O2201" s="25">
        <f t="shared" si="378"/>
        <v>15616.946660033227</v>
      </c>
      <c r="P2201" s="25">
        <f t="shared" si="375"/>
        <v>15616.946660033227</v>
      </c>
      <c r="Q2201" s="25">
        <f t="shared" si="376"/>
        <v>26383.17512</v>
      </c>
      <c r="R2201" s="25">
        <f t="shared" si="379"/>
        <v>0</v>
      </c>
      <c r="S2201" s="25">
        <f t="shared" si="380"/>
        <v>10766.228459966773</v>
      </c>
      <c r="T2201" s="25" t="str">
        <f t="shared" si="381"/>
        <v>charge</v>
      </c>
      <c r="V2201" s="25">
        <f t="shared" si="384"/>
        <v>4000</v>
      </c>
      <c r="W2201" s="25">
        <f t="shared" si="382"/>
        <v>4000</v>
      </c>
      <c r="X2201" s="25">
        <f t="shared" si="385"/>
        <v>0</v>
      </c>
      <c r="Z2201" s="25">
        <f t="shared" si="383"/>
        <v>0</v>
      </c>
      <c r="AB2201" s="25">
        <f t="shared" si="377"/>
        <v>6766.2284599667728</v>
      </c>
    </row>
    <row r="2202" x14ac:dyDescent="0.2">
      <c r="I2202" s="24">
        <v>2197</v>
      </c>
      <c r="J2202" s="28">
        <v>0.492958964</v>
      </c>
      <c r="L2202" s="24">
        <v>20388.529279518127</v>
      </c>
      <c r="N2202" s="24">
        <v>2197</v>
      </c>
      <c r="O2202" s="24">
        <f t="shared" si="378"/>
        <v>16208.880777216911</v>
      </c>
      <c r="P2202" s="24">
        <f t="shared" si="375"/>
        <v>16208.880777216911</v>
      </c>
      <c r="Q2202" s="24">
        <f t="shared" si="376"/>
        <v>39436.717120000001</v>
      </c>
      <c r="R2202" s="24">
        <f t="shared" si="379"/>
        <v>0</v>
      </c>
      <c r="S2202" s="24">
        <f t="shared" si="380"/>
        <v>23227.836342783092</v>
      </c>
      <c r="T2202" s="24" t="str">
        <f t="shared" si="381"/>
        <v>charge</v>
      </c>
      <c r="V2202" s="24">
        <f t="shared" si="384"/>
        <v>0</v>
      </c>
      <c r="W2202" s="24">
        <f t="shared" si="382"/>
        <v>4000</v>
      </c>
      <c r="X2202" s="24">
        <f t="shared" si="385"/>
        <v>0</v>
      </c>
      <c r="Z2202" s="24">
        <f t="shared" si="383"/>
        <v>0</v>
      </c>
      <c r="AB2202" s="24">
        <f t="shared" si="377"/>
        <v>23227.836342783092</v>
      </c>
    </row>
    <row r="2203" x14ac:dyDescent="0.2">
      <c r="I2203" s="25">
        <v>2198</v>
      </c>
      <c r="J2203" s="29">
        <v>0.48615682900000001</v>
      </c>
      <c r="L2203" s="25">
        <v>19873.947380828857</v>
      </c>
      <c r="N2203" s="25">
        <v>2198</v>
      </c>
      <c r="O2203" s="25">
        <f t="shared" si="378"/>
        <v>15799.788167758941</v>
      </c>
      <c r="P2203" s="25">
        <f t="shared" si="375"/>
        <v>15799.788167758941</v>
      </c>
      <c r="Q2203" s="25">
        <f t="shared" si="376"/>
        <v>38892.546320000001</v>
      </c>
      <c r="R2203" s="25">
        <f t="shared" si="379"/>
        <v>0</v>
      </c>
      <c r="S2203" s="25">
        <f t="shared" si="380"/>
        <v>23092.758152241062</v>
      </c>
      <c r="T2203" s="25" t="str">
        <f t="shared" si="381"/>
        <v>charge</v>
      </c>
      <c r="V2203" s="25">
        <f t="shared" si="384"/>
        <v>0</v>
      </c>
      <c r="W2203" s="25">
        <f t="shared" si="382"/>
        <v>4000</v>
      </c>
      <c r="X2203" s="25">
        <f t="shared" si="385"/>
        <v>0</v>
      </c>
      <c r="Z2203" s="25">
        <f t="shared" si="383"/>
        <v>0</v>
      </c>
      <c r="AB2203" s="25">
        <f t="shared" si="377"/>
        <v>23092.758152241062</v>
      </c>
    </row>
    <row r="2204" x14ac:dyDescent="0.2">
      <c r="I2204" s="24">
        <v>2199</v>
      </c>
      <c r="J2204" s="28">
        <v>0.42472441100000002</v>
      </c>
      <c r="L2204" s="24">
        <v>19530.592991065976</v>
      </c>
      <c r="N2204" s="24">
        <v>2199</v>
      </c>
      <c r="O2204" s="24">
        <f t="shared" si="378"/>
        <v>15526.821427897452</v>
      </c>
      <c r="P2204" s="24">
        <f t="shared" si="375"/>
        <v>15526.821427897452</v>
      </c>
      <c r="Q2204" s="24">
        <f t="shared" si="376"/>
        <v>33977.952880000004</v>
      </c>
      <c r="R2204" s="24">
        <f t="shared" si="379"/>
        <v>0</v>
      </c>
      <c r="S2204" s="24">
        <f t="shared" si="380"/>
        <v>18451.131452102552</v>
      </c>
      <c r="T2204" s="24" t="str">
        <f t="shared" si="381"/>
        <v>charge</v>
      </c>
      <c r="V2204" s="24">
        <f t="shared" si="384"/>
        <v>0</v>
      </c>
      <c r="W2204" s="24">
        <f t="shared" si="382"/>
        <v>4000</v>
      </c>
      <c r="X2204" s="24">
        <f t="shared" si="385"/>
        <v>0</v>
      </c>
      <c r="Z2204" s="24">
        <f t="shared" si="383"/>
        <v>0</v>
      </c>
      <c r="AB2204" s="24">
        <f t="shared" si="377"/>
        <v>18451.131452102552</v>
      </c>
    </row>
    <row r="2205" x14ac:dyDescent="0.2">
      <c r="I2205" s="25">
        <v>2200</v>
      </c>
      <c r="J2205" s="29">
        <v>0.18962591099999998</v>
      </c>
      <c r="L2205" s="25">
        <v>19342.633259391783</v>
      </c>
      <c r="N2205" s="25">
        <v>2200</v>
      </c>
      <c r="O2205" s="25">
        <f t="shared" si="378"/>
        <v>15377.393441216469</v>
      </c>
      <c r="P2205" s="25">
        <f t="shared" si="375"/>
        <v>15377.393441216469</v>
      </c>
      <c r="Q2205" s="25">
        <f t="shared" si="376"/>
        <v>15170.072879999998</v>
      </c>
      <c r="R2205" s="25">
        <f t="shared" si="379"/>
        <v>207.32056121647111</v>
      </c>
      <c r="S2205" s="25">
        <f t="shared" si="380"/>
        <v>0</v>
      </c>
      <c r="T2205" s="25" t="str">
        <f t="shared" si="381"/>
        <v>drain</v>
      </c>
      <c r="V2205" s="25">
        <f t="shared" si="384"/>
        <v>0</v>
      </c>
      <c r="W2205" s="25">
        <f t="shared" si="382"/>
        <v>3792.6794387835289</v>
      </c>
      <c r="X2205" s="25">
        <f t="shared" si="385"/>
        <v>207.32056121647111</v>
      </c>
      <c r="Z2205" s="25">
        <f t="shared" si="383"/>
        <v>0</v>
      </c>
      <c r="AB2205" s="25">
        <f t="shared" si="377"/>
        <v>0</v>
      </c>
    </row>
    <row r="2206" x14ac:dyDescent="0.2">
      <c r="I2206" s="24">
        <v>2201</v>
      </c>
      <c r="J2206" s="28">
        <v>0.264011895</v>
      </c>
      <c r="L2206" s="24">
        <v>19923.452199554442</v>
      </c>
      <c r="N2206" s="24">
        <v>2201</v>
      </c>
      <c r="O2206" s="24">
        <f t="shared" si="378"/>
        <v>15839.144498645783</v>
      </c>
      <c r="P2206" s="24">
        <f t="shared" si="375"/>
        <v>15839.144498645783</v>
      </c>
      <c r="Q2206" s="24">
        <f t="shared" si="376"/>
        <v>21120.9516</v>
      </c>
      <c r="R2206" s="24">
        <f t="shared" si="379"/>
        <v>0</v>
      </c>
      <c r="S2206" s="24">
        <f t="shared" si="380"/>
        <v>5281.8071013542176</v>
      </c>
      <c r="T2206" s="24" t="str">
        <f t="shared" si="381"/>
        <v>charge</v>
      </c>
      <c r="V2206" s="24">
        <f t="shared" si="384"/>
        <v>207.32056121647111</v>
      </c>
      <c r="W2206" s="24">
        <f t="shared" si="382"/>
        <v>4000</v>
      </c>
      <c r="X2206" s="24">
        <f t="shared" si="385"/>
        <v>0</v>
      </c>
      <c r="Z2206" s="24">
        <f t="shared" si="383"/>
        <v>0</v>
      </c>
      <c r="AB2206" s="24">
        <f t="shared" si="377"/>
        <v>5074.4865401377465</v>
      </c>
    </row>
    <row r="2207" x14ac:dyDescent="0.2">
      <c r="I2207" s="25">
        <v>2202</v>
      </c>
      <c r="J2207" s="29">
        <v>0.29038962699999998</v>
      </c>
      <c r="L2207" s="25">
        <v>20074.235890388489</v>
      </c>
      <c r="N2207" s="25">
        <v>2202</v>
      </c>
      <c r="O2207" s="25">
        <f t="shared" si="378"/>
        <v>15959.01753285885</v>
      </c>
      <c r="P2207" s="25">
        <f t="shared" si="375"/>
        <v>15959.01753285885</v>
      </c>
      <c r="Q2207" s="25">
        <f t="shared" si="376"/>
        <v>23231.170159999998</v>
      </c>
      <c r="R2207" s="25">
        <f t="shared" si="379"/>
        <v>0</v>
      </c>
      <c r="S2207" s="25">
        <f t="shared" si="380"/>
        <v>7272.1526271411476</v>
      </c>
      <c r="T2207" s="25" t="str">
        <f t="shared" si="381"/>
        <v>charge</v>
      </c>
      <c r="V2207" s="25">
        <f t="shared" si="384"/>
        <v>0</v>
      </c>
      <c r="W2207" s="25">
        <f t="shared" si="382"/>
        <v>4000</v>
      </c>
      <c r="X2207" s="25">
        <f t="shared" si="385"/>
        <v>0</v>
      </c>
      <c r="Z2207" s="25">
        <f t="shared" si="383"/>
        <v>0</v>
      </c>
      <c r="AB2207" s="25">
        <f t="shared" si="377"/>
        <v>7272.1526271411476</v>
      </c>
    </row>
    <row r="2208" x14ac:dyDescent="0.2">
      <c r="I2208" s="24">
        <v>2203</v>
      </c>
      <c r="J2208" s="28">
        <v>0</v>
      </c>
      <c r="L2208" s="24">
        <v>19573.367475414274</v>
      </c>
      <c r="N2208" s="24">
        <v>2203</v>
      </c>
      <c r="O2208" s="24">
        <f t="shared" si="378"/>
        <v>15560.827142954349</v>
      </c>
      <c r="P2208" s="24">
        <f t="shared" si="375"/>
        <v>15560.827142954349</v>
      </c>
      <c r="Q2208" s="24">
        <f t="shared" si="376"/>
        <v>0</v>
      </c>
      <c r="R2208" s="24">
        <f t="shared" si="379"/>
        <v>15560.827142954349</v>
      </c>
      <c r="S2208" s="24">
        <f t="shared" si="380"/>
        <v>0</v>
      </c>
      <c r="T2208" s="24" t="str">
        <f t="shared" si="381"/>
        <v>drain</v>
      </c>
      <c r="V2208" s="24">
        <f t="shared" si="384"/>
        <v>0</v>
      </c>
      <c r="W2208" s="24">
        <f t="shared" si="382"/>
        <v>0</v>
      </c>
      <c r="X2208" s="24">
        <f t="shared" si="385"/>
        <v>4000</v>
      </c>
      <c r="Z2208" s="24">
        <f t="shared" si="383"/>
        <v>11560.827142954349</v>
      </c>
      <c r="AB2208" s="24">
        <f t="shared" si="377"/>
        <v>0</v>
      </c>
    </row>
    <row r="2209" x14ac:dyDescent="0.2">
      <c r="I2209" s="25">
        <v>2204</v>
      </c>
      <c r="J2209" s="29">
        <v>0</v>
      </c>
      <c r="L2209" s="25">
        <v>19352.235020637512</v>
      </c>
      <c r="N2209" s="25">
        <v>2204</v>
      </c>
      <c r="O2209" s="25">
        <f t="shared" si="378"/>
        <v>15385.026841406823</v>
      </c>
      <c r="P2209" s="25">
        <f t="shared" si="375"/>
        <v>15385.026841406823</v>
      </c>
      <c r="Q2209" s="25">
        <f t="shared" si="376"/>
        <v>0</v>
      </c>
      <c r="R2209" s="25">
        <f t="shared" si="379"/>
        <v>15385.026841406823</v>
      </c>
      <c r="S2209" s="25">
        <f t="shared" si="380"/>
        <v>0</v>
      </c>
      <c r="T2209" s="25" t="str">
        <f t="shared" si="381"/>
        <v>drain</v>
      </c>
      <c r="V2209" s="25">
        <f t="shared" si="384"/>
        <v>0</v>
      </c>
      <c r="W2209" s="25">
        <f t="shared" si="382"/>
        <v>0</v>
      </c>
      <c r="X2209" s="25">
        <f t="shared" si="385"/>
        <v>0</v>
      </c>
      <c r="Z2209" s="25">
        <f t="shared" si="383"/>
        <v>15385.026841406823</v>
      </c>
      <c r="AB2209" s="25">
        <f t="shared" si="377"/>
        <v>0</v>
      </c>
    </row>
    <row r="2210" x14ac:dyDescent="0.2">
      <c r="I2210" s="24">
        <v>2205</v>
      </c>
      <c r="J2210" s="28">
        <v>0</v>
      </c>
      <c r="L2210" s="24">
        <v>18523.43971261978</v>
      </c>
      <c r="N2210" s="24">
        <v>2205</v>
      </c>
      <c r="O2210" s="24">
        <f t="shared" si="378"/>
        <v>14726.134571532726</v>
      </c>
      <c r="P2210" s="24">
        <f t="shared" si="375"/>
        <v>14726.134571532726</v>
      </c>
      <c r="Q2210" s="24">
        <f t="shared" si="376"/>
        <v>0</v>
      </c>
      <c r="R2210" s="24">
        <f t="shared" si="379"/>
        <v>14726.134571532726</v>
      </c>
      <c r="S2210" s="24">
        <f t="shared" si="380"/>
        <v>0</v>
      </c>
      <c r="T2210" s="24" t="str">
        <f t="shared" si="381"/>
        <v>drain</v>
      </c>
      <c r="V2210" s="24">
        <f t="shared" si="384"/>
        <v>0</v>
      </c>
      <c r="W2210" s="24">
        <f t="shared" si="382"/>
        <v>0</v>
      </c>
      <c r="X2210" s="24">
        <f t="shared" si="385"/>
        <v>0</v>
      </c>
      <c r="Z2210" s="24">
        <f t="shared" si="383"/>
        <v>14726.134571532726</v>
      </c>
      <c r="AB2210" s="24">
        <f t="shared" si="377"/>
        <v>0</v>
      </c>
    </row>
    <row r="2211" x14ac:dyDescent="0.2">
      <c r="I2211" s="25">
        <v>2206</v>
      </c>
      <c r="J2211" s="29">
        <v>0</v>
      </c>
      <c r="L2211" s="25">
        <v>17809.636690235136</v>
      </c>
      <c r="N2211" s="25">
        <v>2206</v>
      </c>
      <c r="O2211" s="25">
        <f t="shared" si="378"/>
        <v>14158.661168736935</v>
      </c>
      <c r="P2211" s="25">
        <f t="shared" si="375"/>
        <v>14158.661168736935</v>
      </c>
      <c r="Q2211" s="25">
        <f t="shared" si="376"/>
        <v>0</v>
      </c>
      <c r="R2211" s="25">
        <f t="shared" si="379"/>
        <v>14158.661168736935</v>
      </c>
      <c r="S2211" s="25">
        <f t="shared" si="380"/>
        <v>0</v>
      </c>
      <c r="T2211" s="25" t="str">
        <f t="shared" si="381"/>
        <v>drain</v>
      </c>
      <c r="V2211" s="25">
        <f t="shared" si="384"/>
        <v>0</v>
      </c>
      <c r="W2211" s="25">
        <f t="shared" si="382"/>
        <v>0</v>
      </c>
      <c r="X2211" s="25">
        <f t="shared" si="385"/>
        <v>0</v>
      </c>
      <c r="Z2211" s="25">
        <f t="shared" si="383"/>
        <v>14158.661168736935</v>
      </c>
      <c r="AB2211" s="25">
        <f t="shared" si="377"/>
        <v>0</v>
      </c>
    </row>
    <row r="2212" x14ac:dyDescent="0.2">
      <c r="I2212" s="24">
        <v>2207</v>
      </c>
      <c r="J2212" s="28">
        <v>0</v>
      </c>
      <c r="L2212" s="24">
        <v>17037.899851512906</v>
      </c>
      <c r="N2212" s="24">
        <v>2207</v>
      </c>
      <c r="O2212" s="24">
        <f t="shared" si="378"/>
        <v>13545.13038195276</v>
      </c>
      <c r="P2212" s="24">
        <f t="shared" si="375"/>
        <v>13545.13038195276</v>
      </c>
      <c r="Q2212" s="24">
        <f t="shared" si="376"/>
        <v>0</v>
      </c>
      <c r="R2212" s="24">
        <f t="shared" si="379"/>
        <v>13545.13038195276</v>
      </c>
      <c r="S2212" s="24">
        <f t="shared" si="380"/>
        <v>0</v>
      </c>
      <c r="T2212" s="24" t="str">
        <f t="shared" si="381"/>
        <v>drain</v>
      </c>
      <c r="V2212" s="24">
        <f t="shared" si="384"/>
        <v>0</v>
      </c>
      <c r="W2212" s="24">
        <f t="shared" si="382"/>
        <v>0</v>
      </c>
      <c r="X2212" s="24">
        <f t="shared" si="385"/>
        <v>0</v>
      </c>
      <c r="Z2212" s="24">
        <f t="shared" si="383"/>
        <v>13545.13038195276</v>
      </c>
      <c r="AB2212" s="24">
        <f t="shared" si="377"/>
        <v>0</v>
      </c>
    </row>
    <row r="2213" x14ac:dyDescent="0.2">
      <c r="I2213" s="25">
        <v>2208</v>
      </c>
      <c r="J2213" s="29">
        <v>0</v>
      </c>
      <c r="L2213" s="25">
        <v>15720.725403404234</v>
      </c>
      <c r="N2213" s="25">
        <v>2208</v>
      </c>
      <c r="O2213" s="25">
        <f t="shared" si="378"/>
        <v>12497.976695706368</v>
      </c>
      <c r="P2213" s="25">
        <f t="shared" si="375"/>
        <v>12497.976695706368</v>
      </c>
      <c r="Q2213" s="25">
        <f t="shared" si="376"/>
        <v>0</v>
      </c>
      <c r="R2213" s="25">
        <f t="shared" si="379"/>
        <v>12497.976695706368</v>
      </c>
      <c r="S2213" s="25">
        <f t="shared" si="380"/>
        <v>0</v>
      </c>
      <c r="T2213" s="25" t="str">
        <f t="shared" si="381"/>
        <v>drain</v>
      </c>
      <c r="V2213" s="25">
        <f t="shared" si="384"/>
        <v>0</v>
      </c>
      <c r="W2213" s="25">
        <f t="shared" si="382"/>
        <v>0</v>
      </c>
      <c r="X2213" s="25">
        <f t="shared" si="385"/>
        <v>0</v>
      </c>
      <c r="Z2213" s="25">
        <f t="shared" si="383"/>
        <v>12497.976695706368</v>
      </c>
      <c r="AB2213" s="25">
        <f t="shared" si="377"/>
        <v>0</v>
      </c>
    </row>
    <row r="2214" x14ac:dyDescent="0.2">
      <c r="I2214" s="24">
        <v>2209</v>
      </c>
      <c r="J2214" s="28">
        <v>0</v>
      </c>
      <c r="L2214" s="24">
        <v>14395.157415914535</v>
      </c>
      <c r="N2214" s="24">
        <v>2209</v>
      </c>
      <c r="O2214" s="24">
        <f t="shared" si="378"/>
        <v>11444.150145652056</v>
      </c>
      <c r="P2214" s="24">
        <f t="shared" si="375"/>
        <v>11444.150145652056</v>
      </c>
      <c r="Q2214" s="24">
        <f t="shared" si="376"/>
        <v>0</v>
      </c>
      <c r="R2214" s="24">
        <f t="shared" si="379"/>
        <v>11444.150145652056</v>
      </c>
      <c r="S2214" s="24">
        <f t="shared" si="380"/>
        <v>0</v>
      </c>
      <c r="T2214" s="24" t="str">
        <f t="shared" si="381"/>
        <v>drain</v>
      </c>
      <c r="V2214" s="24">
        <f t="shared" si="384"/>
        <v>0</v>
      </c>
      <c r="W2214" s="24">
        <f t="shared" si="382"/>
        <v>0</v>
      </c>
      <c r="X2214" s="24">
        <f t="shared" si="385"/>
        <v>0</v>
      </c>
      <c r="Z2214" s="24">
        <f t="shared" si="383"/>
        <v>11444.150145652056</v>
      </c>
      <c r="AB2214" s="24">
        <f t="shared" si="377"/>
        <v>0</v>
      </c>
    </row>
    <row r="2215" x14ac:dyDescent="0.2">
      <c r="I2215" s="25">
        <v>2210</v>
      </c>
      <c r="J2215" s="29">
        <v>0</v>
      </c>
      <c r="L2215" s="25">
        <v>13318.59282593727</v>
      </c>
      <c r="N2215" s="25">
        <v>2210</v>
      </c>
      <c r="O2215" s="25">
        <f t="shared" si="378"/>
        <v>10588.281296620131</v>
      </c>
      <c r="P2215" s="25">
        <f t="shared" si="375"/>
        <v>10588.281296620131</v>
      </c>
      <c r="Q2215" s="25">
        <f t="shared" si="376"/>
        <v>0</v>
      </c>
      <c r="R2215" s="25">
        <f t="shared" si="379"/>
        <v>10588.281296620131</v>
      </c>
      <c r="S2215" s="25">
        <f t="shared" si="380"/>
        <v>0</v>
      </c>
      <c r="T2215" s="25" t="str">
        <f t="shared" si="381"/>
        <v>drain</v>
      </c>
      <c r="V2215" s="25">
        <f t="shared" si="384"/>
        <v>0</v>
      </c>
      <c r="W2215" s="25">
        <f t="shared" si="382"/>
        <v>0</v>
      </c>
      <c r="X2215" s="25">
        <f t="shared" si="385"/>
        <v>0</v>
      </c>
      <c r="Z2215" s="25">
        <f t="shared" si="383"/>
        <v>10588.281296620131</v>
      </c>
      <c r="AB2215" s="25">
        <f t="shared" si="377"/>
        <v>0</v>
      </c>
    </row>
    <row r="2216" x14ac:dyDescent="0.2">
      <c r="I2216" s="24">
        <v>2211</v>
      </c>
      <c r="J2216" s="28">
        <v>0</v>
      </c>
      <c r="L2216" s="24">
        <v>13139.480822753905</v>
      </c>
      <c r="N2216" s="24">
        <v>2211</v>
      </c>
      <c r="O2216" s="24">
        <f t="shared" si="378"/>
        <v>10445.887254089355</v>
      </c>
      <c r="P2216" s="24">
        <f t="shared" si="375"/>
        <v>10445.887254089355</v>
      </c>
      <c r="Q2216" s="24">
        <f t="shared" si="376"/>
        <v>0</v>
      </c>
      <c r="R2216" s="24">
        <f t="shared" si="379"/>
        <v>10445.887254089355</v>
      </c>
      <c r="S2216" s="24">
        <f t="shared" si="380"/>
        <v>0</v>
      </c>
      <c r="T2216" s="24" t="str">
        <f t="shared" si="381"/>
        <v>drain</v>
      </c>
      <c r="V2216" s="24">
        <f t="shared" si="384"/>
        <v>0</v>
      </c>
      <c r="W2216" s="24">
        <f t="shared" si="382"/>
        <v>0</v>
      </c>
      <c r="X2216" s="24">
        <f t="shared" si="385"/>
        <v>0</v>
      </c>
      <c r="Z2216" s="24">
        <f t="shared" si="383"/>
        <v>10445.887254089355</v>
      </c>
      <c r="AB2216" s="24">
        <f t="shared" si="377"/>
        <v>0</v>
      </c>
    </row>
    <row r="2217" x14ac:dyDescent="0.2">
      <c r="I2217" s="25">
        <v>2212</v>
      </c>
      <c r="J2217" s="29">
        <v>0</v>
      </c>
      <c r="L2217" s="25">
        <v>12895.562268924712</v>
      </c>
      <c r="N2217" s="25">
        <v>2212</v>
      </c>
      <c r="O2217" s="25">
        <f t="shared" si="378"/>
        <v>10251.972003795147</v>
      </c>
      <c r="P2217" s="25">
        <f t="shared" si="375"/>
        <v>10251.972003795147</v>
      </c>
      <c r="Q2217" s="25">
        <f t="shared" si="376"/>
        <v>0</v>
      </c>
      <c r="R2217" s="25">
        <f t="shared" si="379"/>
        <v>10251.972003795147</v>
      </c>
      <c r="S2217" s="25">
        <f t="shared" si="380"/>
        <v>0</v>
      </c>
      <c r="T2217" s="25" t="str">
        <f t="shared" si="381"/>
        <v>drain</v>
      </c>
      <c r="V2217" s="25">
        <f t="shared" si="384"/>
        <v>0</v>
      </c>
      <c r="W2217" s="25">
        <f t="shared" si="382"/>
        <v>0</v>
      </c>
      <c r="X2217" s="25">
        <f t="shared" si="385"/>
        <v>0</v>
      </c>
      <c r="Z2217" s="25">
        <f t="shared" si="383"/>
        <v>10251.972003795147</v>
      </c>
      <c r="AB2217" s="25">
        <f t="shared" si="377"/>
        <v>0</v>
      </c>
    </row>
    <row r="2218" x14ac:dyDescent="0.2">
      <c r="I2218" s="24">
        <v>2213</v>
      </c>
      <c r="J2218" s="28">
        <v>0</v>
      </c>
      <c r="L2218" s="24">
        <v>13173.447998428344</v>
      </c>
      <c r="N2218" s="24">
        <v>2213</v>
      </c>
      <c r="O2218" s="24">
        <f t="shared" si="378"/>
        <v>10472.891158750534</v>
      </c>
      <c r="P2218" s="24">
        <f t="shared" si="375"/>
        <v>10472.891158750534</v>
      </c>
      <c r="Q2218" s="24">
        <f t="shared" si="376"/>
        <v>0</v>
      </c>
      <c r="R2218" s="24">
        <f t="shared" si="379"/>
        <v>10472.891158750534</v>
      </c>
      <c r="S2218" s="24">
        <f t="shared" si="380"/>
        <v>0</v>
      </c>
      <c r="T2218" s="24" t="str">
        <f t="shared" si="381"/>
        <v>drain</v>
      </c>
      <c r="V2218" s="24">
        <f t="shared" si="384"/>
        <v>0</v>
      </c>
      <c r="W2218" s="24">
        <f t="shared" si="382"/>
        <v>0</v>
      </c>
      <c r="X2218" s="24">
        <f t="shared" si="385"/>
        <v>0</v>
      </c>
      <c r="Z2218" s="24">
        <f t="shared" si="383"/>
        <v>10472.891158750534</v>
      </c>
      <c r="AB2218" s="24">
        <f t="shared" si="377"/>
        <v>0</v>
      </c>
    </row>
    <row r="2219" x14ac:dyDescent="0.2">
      <c r="I2219" s="25">
        <v>2214</v>
      </c>
      <c r="J2219" s="29">
        <v>0</v>
      </c>
      <c r="L2219" s="25">
        <v>13600.889371395109</v>
      </c>
      <c r="N2219" s="25">
        <v>2214</v>
      </c>
      <c r="O2219" s="25">
        <f t="shared" si="378"/>
        <v>10812.707050259112</v>
      </c>
      <c r="P2219" s="25">
        <f t="shared" si="375"/>
        <v>10812.707050259112</v>
      </c>
      <c r="Q2219" s="25">
        <f t="shared" si="376"/>
        <v>0</v>
      </c>
      <c r="R2219" s="25">
        <f t="shared" si="379"/>
        <v>10812.707050259112</v>
      </c>
      <c r="S2219" s="25">
        <f t="shared" si="380"/>
        <v>0</v>
      </c>
      <c r="T2219" s="25" t="str">
        <f t="shared" si="381"/>
        <v>drain</v>
      </c>
      <c r="V2219" s="25">
        <f t="shared" si="384"/>
        <v>0</v>
      </c>
      <c r="W2219" s="25">
        <f t="shared" si="382"/>
        <v>0</v>
      </c>
      <c r="X2219" s="25">
        <f t="shared" si="385"/>
        <v>0</v>
      </c>
      <c r="Z2219" s="25">
        <f t="shared" si="383"/>
        <v>10812.707050259112</v>
      </c>
      <c r="AB2219" s="25">
        <f t="shared" si="377"/>
        <v>0</v>
      </c>
    </row>
    <row r="2220" x14ac:dyDescent="0.2">
      <c r="I2220" s="24">
        <v>2215</v>
      </c>
      <c r="J2220" s="28">
        <v>0</v>
      </c>
      <c r="L2220" s="24">
        <v>13339.084547901153</v>
      </c>
      <c r="N2220" s="24">
        <v>2215</v>
      </c>
      <c r="O2220" s="24">
        <f t="shared" si="378"/>
        <v>10604.572215581416</v>
      </c>
      <c r="P2220" s="24">
        <f t="shared" si="375"/>
        <v>10604.572215581416</v>
      </c>
      <c r="Q2220" s="24">
        <f t="shared" si="376"/>
        <v>0</v>
      </c>
      <c r="R2220" s="24">
        <f t="shared" si="379"/>
        <v>10604.572215581416</v>
      </c>
      <c r="S2220" s="24">
        <f t="shared" si="380"/>
        <v>0</v>
      </c>
      <c r="T2220" s="24" t="str">
        <f t="shared" si="381"/>
        <v>drain</v>
      </c>
      <c r="V2220" s="24">
        <f t="shared" si="384"/>
        <v>0</v>
      </c>
      <c r="W2220" s="24">
        <f t="shared" si="382"/>
        <v>0</v>
      </c>
      <c r="X2220" s="24">
        <f t="shared" si="385"/>
        <v>0</v>
      </c>
      <c r="Z2220" s="24">
        <f t="shared" si="383"/>
        <v>10604.572215581416</v>
      </c>
      <c r="AB2220" s="24">
        <f t="shared" si="377"/>
        <v>0</v>
      </c>
    </row>
    <row r="2221" x14ac:dyDescent="0.2">
      <c r="I2221" s="25">
        <v>2216</v>
      </c>
      <c r="J2221" s="29">
        <v>0.55619491700000001</v>
      </c>
      <c r="L2221" s="25">
        <v>14248.75893523693</v>
      </c>
      <c r="N2221" s="25">
        <v>2216</v>
      </c>
      <c r="O2221" s="25">
        <f t="shared" si="378"/>
        <v>11327.763353513361</v>
      </c>
      <c r="P2221" s="25">
        <f t="shared" si="375"/>
        <v>11327.763353513361</v>
      </c>
      <c r="Q2221" s="25">
        <f t="shared" si="376"/>
        <v>44495.593359999999</v>
      </c>
      <c r="R2221" s="25">
        <f t="shared" si="379"/>
        <v>0</v>
      </c>
      <c r="S2221" s="25">
        <f t="shared" si="380"/>
        <v>33167.830006486634</v>
      </c>
      <c r="T2221" s="25" t="str">
        <f t="shared" si="381"/>
        <v>charge</v>
      </c>
      <c r="V2221" s="25">
        <f t="shared" si="384"/>
        <v>4000</v>
      </c>
      <c r="W2221" s="25">
        <f t="shared" si="382"/>
        <v>4000</v>
      </c>
      <c r="X2221" s="25">
        <f t="shared" si="385"/>
        <v>0</v>
      </c>
      <c r="Z2221" s="25">
        <f t="shared" si="383"/>
        <v>0</v>
      </c>
      <c r="AB2221" s="25">
        <f t="shared" si="377"/>
        <v>29167.830006486634</v>
      </c>
    </row>
    <row r="2222" x14ac:dyDescent="0.2">
      <c r="I2222" s="24">
        <v>2217</v>
      </c>
      <c r="J2222" s="28">
        <v>0.69063241200000003</v>
      </c>
      <c r="L2222" s="24">
        <v>15217.478307151794</v>
      </c>
      <c r="N2222" s="24">
        <v>2217</v>
      </c>
      <c r="O2222" s="24">
        <f t="shared" si="378"/>
        <v>12097.895254185676</v>
      </c>
      <c r="P2222" s="24">
        <f t="shared" si="375"/>
        <v>12097.895254185676</v>
      </c>
      <c r="Q2222" s="24">
        <f t="shared" si="376"/>
        <v>55250.592960000002</v>
      </c>
      <c r="R2222" s="24">
        <f t="shared" si="379"/>
        <v>0</v>
      </c>
      <c r="S2222" s="24">
        <f t="shared" si="380"/>
        <v>43152.697705814324</v>
      </c>
      <c r="T2222" s="24" t="str">
        <f t="shared" si="381"/>
        <v>charge</v>
      </c>
      <c r="V2222" s="24">
        <f t="shared" si="384"/>
        <v>0</v>
      </c>
      <c r="W2222" s="24">
        <f t="shared" si="382"/>
        <v>4000</v>
      </c>
      <c r="X2222" s="24">
        <f t="shared" si="385"/>
        <v>0</v>
      </c>
      <c r="Z2222" s="24">
        <f t="shared" si="383"/>
        <v>0</v>
      </c>
      <c r="AB2222" s="24">
        <f t="shared" si="377"/>
        <v>43152.697705814324</v>
      </c>
    </row>
    <row r="2223" x14ac:dyDescent="0.2">
      <c r="I2223" s="25">
        <v>2218</v>
      </c>
      <c r="J2223" s="29">
        <v>0.75454682900000003</v>
      </c>
      <c r="L2223" s="25">
        <v>16035.264301109313</v>
      </c>
      <c r="N2223" s="25">
        <v>2218</v>
      </c>
      <c r="O2223" s="25">
        <f t="shared" si="378"/>
        <v>12748.035119381904</v>
      </c>
      <c r="P2223" s="25">
        <f t="shared" si="375"/>
        <v>12748.035119381904</v>
      </c>
      <c r="Q2223" s="25">
        <f t="shared" si="376"/>
        <v>60363.746320000006</v>
      </c>
      <c r="R2223" s="25">
        <f t="shared" si="379"/>
        <v>0</v>
      </c>
      <c r="S2223" s="25">
        <f t="shared" si="380"/>
        <v>47615.711200618098</v>
      </c>
      <c r="T2223" s="25" t="str">
        <f t="shared" si="381"/>
        <v>charge</v>
      </c>
      <c r="V2223" s="25">
        <f t="shared" si="384"/>
        <v>0</v>
      </c>
      <c r="W2223" s="25">
        <f t="shared" si="382"/>
        <v>4000</v>
      </c>
      <c r="X2223" s="25">
        <f t="shared" si="385"/>
        <v>0</v>
      </c>
      <c r="Z2223" s="25">
        <f t="shared" si="383"/>
        <v>0</v>
      </c>
      <c r="AB2223" s="25">
        <f t="shared" si="377"/>
        <v>47615.711200618098</v>
      </c>
    </row>
    <row r="2224" x14ac:dyDescent="0.2">
      <c r="I2224" s="24">
        <v>2219</v>
      </c>
      <c r="J2224" s="28">
        <v>0.68144955299999999</v>
      </c>
      <c r="L2224" s="24">
        <v>16463.621626281736</v>
      </c>
      <c r="N2224" s="24">
        <v>2219</v>
      </c>
      <c r="O2224" s="24">
        <f t="shared" si="378"/>
        <v>13088.579192893982</v>
      </c>
      <c r="P2224" s="24">
        <f t="shared" si="375"/>
        <v>13088.579192893982</v>
      </c>
      <c r="Q2224" s="24">
        <f t="shared" si="376"/>
        <v>54515.964240000001</v>
      </c>
      <c r="R2224" s="24">
        <f t="shared" si="379"/>
        <v>0</v>
      </c>
      <c r="S2224" s="24">
        <f t="shared" si="380"/>
        <v>41427.385047106021</v>
      </c>
      <c r="T2224" s="24" t="str">
        <f t="shared" si="381"/>
        <v>charge</v>
      </c>
      <c r="V2224" s="24">
        <f t="shared" si="384"/>
        <v>0</v>
      </c>
      <c r="W2224" s="24">
        <f t="shared" si="382"/>
        <v>4000</v>
      </c>
      <c r="X2224" s="24">
        <f t="shared" si="385"/>
        <v>0</v>
      </c>
      <c r="Z2224" s="24">
        <f t="shared" si="383"/>
        <v>0</v>
      </c>
      <c r="AB2224" s="24">
        <f t="shared" si="377"/>
        <v>41427.385047106021</v>
      </c>
    </row>
    <row r="2225" x14ac:dyDescent="0.2">
      <c r="I2225" s="25">
        <v>2220</v>
      </c>
      <c r="J2225" s="29">
        <v>0.47702339399999999</v>
      </c>
      <c r="L2225" s="25">
        <v>16348.923126804828</v>
      </c>
      <c r="N2225" s="25">
        <v>2220</v>
      </c>
      <c r="O2225" s="25">
        <f t="shared" si="378"/>
        <v>12997.393885809839</v>
      </c>
      <c r="P2225" s="25">
        <f t="shared" si="375"/>
        <v>12997.393885809839</v>
      </c>
      <c r="Q2225" s="25">
        <f t="shared" si="376"/>
        <v>38161.871520000001</v>
      </c>
      <c r="R2225" s="25">
        <f t="shared" si="379"/>
        <v>0</v>
      </c>
      <c r="S2225" s="25">
        <f t="shared" si="380"/>
        <v>25164.47763419016</v>
      </c>
      <c r="T2225" s="25" t="str">
        <f t="shared" si="381"/>
        <v>charge</v>
      </c>
      <c r="V2225" s="25">
        <f t="shared" si="384"/>
        <v>0</v>
      </c>
      <c r="W2225" s="25">
        <f t="shared" si="382"/>
        <v>4000</v>
      </c>
      <c r="X2225" s="25">
        <f t="shared" si="385"/>
        <v>0</v>
      </c>
      <c r="Z2225" s="25">
        <f t="shared" si="383"/>
        <v>0</v>
      </c>
      <c r="AB2225" s="25">
        <f t="shared" si="377"/>
        <v>25164.47763419016</v>
      </c>
    </row>
    <row r="2226" x14ac:dyDescent="0.2">
      <c r="I2226" s="24">
        <v>2221</v>
      </c>
      <c r="J2226" s="28">
        <v>0.51296374099999997</v>
      </c>
      <c r="L2226" s="24">
        <v>16101.963429212568</v>
      </c>
      <c r="N2226" s="24">
        <v>2221</v>
      </c>
      <c r="O2226" s="24">
        <f t="shared" si="378"/>
        <v>12801.060926223992</v>
      </c>
      <c r="P2226" s="24">
        <f t="shared" si="375"/>
        <v>12801.060926223992</v>
      </c>
      <c r="Q2226" s="24">
        <f t="shared" si="376"/>
        <v>41037.099279999995</v>
      </c>
      <c r="R2226" s="24">
        <f t="shared" si="379"/>
        <v>0</v>
      </c>
      <c r="S2226" s="24">
        <f t="shared" si="380"/>
        <v>28236.038353776003</v>
      </c>
      <c r="T2226" s="24" t="str">
        <f t="shared" si="381"/>
        <v>charge</v>
      </c>
      <c r="V2226" s="24">
        <f t="shared" si="384"/>
        <v>0</v>
      </c>
      <c r="W2226" s="24">
        <f t="shared" si="382"/>
        <v>4000</v>
      </c>
      <c r="X2226" s="24">
        <f t="shared" si="385"/>
        <v>0</v>
      </c>
      <c r="Z2226" s="24">
        <f t="shared" si="383"/>
        <v>0</v>
      </c>
      <c r="AB2226" s="24">
        <f t="shared" si="377"/>
        <v>28236.038353776003</v>
      </c>
    </row>
    <row r="2227" x14ac:dyDescent="0.2">
      <c r="I2227" s="25">
        <v>2222</v>
      </c>
      <c r="J2227" s="29">
        <v>0.60497290599999998</v>
      </c>
      <c r="L2227" s="25">
        <v>15930.188466739653</v>
      </c>
      <c r="N2227" s="25">
        <v>2222</v>
      </c>
      <c r="O2227" s="25">
        <f t="shared" si="378"/>
        <v>12664.499831058025</v>
      </c>
      <c r="P2227" s="25">
        <f t="shared" si="375"/>
        <v>12664.499831058025</v>
      </c>
      <c r="Q2227" s="25">
        <f t="shared" si="376"/>
        <v>48397.832479999997</v>
      </c>
      <c r="R2227" s="25">
        <f t="shared" si="379"/>
        <v>0</v>
      </c>
      <c r="S2227" s="25">
        <f t="shared" si="380"/>
        <v>35733.332648941971</v>
      </c>
      <c r="T2227" s="25" t="str">
        <f t="shared" si="381"/>
        <v>charge</v>
      </c>
      <c r="V2227" s="25">
        <f t="shared" si="384"/>
        <v>0</v>
      </c>
      <c r="W2227" s="25">
        <f t="shared" si="382"/>
        <v>4000</v>
      </c>
      <c r="X2227" s="25">
        <f t="shared" si="385"/>
        <v>0</v>
      </c>
      <c r="Z2227" s="25">
        <f t="shared" si="383"/>
        <v>0</v>
      </c>
      <c r="AB2227" s="25">
        <f t="shared" si="377"/>
        <v>35733.332648941971</v>
      </c>
    </row>
    <row r="2228" x14ac:dyDescent="0.2">
      <c r="I2228" s="24">
        <v>2223</v>
      </c>
      <c r="J2228" s="28">
        <v>0.67640583200000004</v>
      </c>
      <c r="L2228" s="24">
        <v>15709.088363170622</v>
      </c>
      <c r="N2228" s="24">
        <v>2223</v>
      </c>
      <c r="O2228" s="24">
        <f t="shared" si="378"/>
        <v>12488.725248720644</v>
      </c>
      <c r="P2228" s="24">
        <f t="shared" si="375"/>
        <v>12488.725248720644</v>
      </c>
      <c r="Q2228" s="24">
        <f t="shared" si="376"/>
        <v>54112.466560000001</v>
      </c>
      <c r="R2228" s="24">
        <f t="shared" si="379"/>
        <v>0</v>
      </c>
      <c r="S2228" s="24">
        <f t="shared" si="380"/>
        <v>41623.741311279358</v>
      </c>
      <c r="T2228" s="24" t="str">
        <f t="shared" si="381"/>
        <v>charge</v>
      </c>
      <c r="V2228" s="24">
        <f t="shared" si="384"/>
        <v>0</v>
      </c>
      <c r="W2228" s="24">
        <f t="shared" si="382"/>
        <v>4000</v>
      </c>
      <c r="X2228" s="24">
        <f t="shared" si="385"/>
        <v>0</v>
      </c>
      <c r="Z2228" s="24">
        <f t="shared" si="383"/>
        <v>0</v>
      </c>
      <c r="AB2228" s="24">
        <f t="shared" si="377"/>
        <v>41623.741311279358</v>
      </c>
    </row>
    <row r="2229" x14ac:dyDescent="0.2">
      <c r="I2229" s="25">
        <v>2224</v>
      </c>
      <c r="J2229" s="29">
        <v>0.49521830499999997</v>
      </c>
      <c r="L2229" s="25">
        <v>15659.920399284361</v>
      </c>
      <c r="N2229" s="25">
        <v>2224</v>
      </c>
      <c r="O2229" s="25">
        <f t="shared" si="378"/>
        <v>12449.636717431067</v>
      </c>
      <c r="P2229" s="25">
        <f t="shared" si="375"/>
        <v>12449.636717431067</v>
      </c>
      <c r="Q2229" s="25">
        <f t="shared" si="376"/>
        <v>39617.464399999997</v>
      </c>
      <c r="R2229" s="25">
        <f t="shared" si="379"/>
        <v>0</v>
      </c>
      <c r="S2229" s="25">
        <f t="shared" si="380"/>
        <v>27167.827682568932</v>
      </c>
      <c r="T2229" s="25" t="str">
        <f t="shared" si="381"/>
        <v>charge</v>
      </c>
      <c r="V2229" s="25">
        <f t="shared" si="384"/>
        <v>0</v>
      </c>
      <c r="W2229" s="25">
        <f t="shared" si="382"/>
        <v>4000</v>
      </c>
      <c r="X2229" s="25">
        <f t="shared" si="385"/>
        <v>0</v>
      </c>
      <c r="Z2229" s="25">
        <f t="shared" si="383"/>
        <v>0</v>
      </c>
      <c r="AB2229" s="25">
        <f t="shared" si="377"/>
        <v>27167.827682568932</v>
      </c>
    </row>
    <row r="2230" x14ac:dyDescent="0.2">
      <c r="I2230" s="24">
        <v>2225</v>
      </c>
      <c r="J2230" s="28">
        <v>0.37103307499999999</v>
      </c>
      <c r="L2230" s="24">
        <v>15400.309270191192</v>
      </c>
      <c r="N2230" s="24">
        <v>2225</v>
      </c>
      <c r="O2230" s="24">
        <f t="shared" si="378"/>
        <v>12243.245869801998</v>
      </c>
      <c r="P2230" s="24">
        <f t="shared" si="375"/>
        <v>12243.245869801998</v>
      </c>
      <c r="Q2230" s="24">
        <f t="shared" si="376"/>
        <v>29682.646000000001</v>
      </c>
      <c r="R2230" s="24">
        <f t="shared" si="379"/>
        <v>0</v>
      </c>
      <c r="S2230" s="24">
        <f t="shared" si="380"/>
        <v>17439.400130198002</v>
      </c>
      <c r="T2230" s="24" t="str">
        <f t="shared" si="381"/>
        <v>charge</v>
      </c>
      <c r="V2230" s="24">
        <f t="shared" si="384"/>
        <v>0</v>
      </c>
      <c r="W2230" s="24">
        <f t="shared" si="382"/>
        <v>4000</v>
      </c>
      <c r="X2230" s="24">
        <f t="shared" si="385"/>
        <v>0</v>
      </c>
      <c r="Z2230" s="24">
        <f t="shared" si="383"/>
        <v>0</v>
      </c>
      <c r="AB2230" s="24">
        <f t="shared" si="377"/>
        <v>17439.400130198002</v>
      </c>
    </row>
    <row r="2231" x14ac:dyDescent="0.2">
      <c r="I2231" s="25">
        <v>2226</v>
      </c>
      <c r="J2231" s="29">
        <v>0.22495235099999999</v>
      </c>
      <c r="L2231" s="25">
        <v>15736.262781047821</v>
      </c>
      <c r="N2231" s="25">
        <v>2226</v>
      </c>
      <c r="O2231" s="25">
        <f t="shared" si="378"/>
        <v>12510.328910933018</v>
      </c>
      <c r="P2231" s="25">
        <f t="shared" si="375"/>
        <v>12510.328910933018</v>
      </c>
      <c r="Q2231" s="25">
        <f t="shared" si="376"/>
        <v>17996.18808</v>
      </c>
      <c r="R2231" s="25">
        <f t="shared" si="379"/>
        <v>0</v>
      </c>
      <c r="S2231" s="25">
        <f t="shared" si="380"/>
        <v>5485.8591690669818</v>
      </c>
      <c r="T2231" s="25" t="str">
        <f t="shared" si="381"/>
        <v>charge</v>
      </c>
      <c r="V2231" s="25">
        <f t="shared" si="384"/>
        <v>0</v>
      </c>
      <c r="W2231" s="25">
        <f t="shared" si="382"/>
        <v>4000</v>
      </c>
      <c r="X2231" s="25">
        <f t="shared" si="385"/>
        <v>0</v>
      </c>
      <c r="Z2231" s="25">
        <f t="shared" si="383"/>
        <v>0</v>
      </c>
      <c r="AB2231" s="25">
        <f t="shared" si="377"/>
        <v>5485.8591690669818</v>
      </c>
    </row>
    <row r="2232" x14ac:dyDescent="0.2">
      <c r="I2232" s="24">
        <v>2227</v>
      </c>
      <c r="J2232" s="28">
        <v>0</v>
      </c>
      <c r="L2232" s="24">
        <v>17326.364425945281</v>
      </c>
      <c r="N2232" s="24">
        <v>2227</v>
      </c>
      <c r="O2232" s="24">
        <f t="shared" si="378"/>
        <v>13774.4597186265</v>
      </c>
      <c r="P2232" s="24">
        <f t="shared" si="375"/>
        <v>13774.4597186265</v>
      </c>
      <c r="Q2232" s="24">
        <f t="shared" si="376"/>
        <v>0</v>
      </c>
      <c r="R2232" s="24">
        <f t="shared" si="379"/>
        <v>13774.4597186265</v>
      </c>
      <c r="S2232" s="24">
        <f t="shared" si="380"/>
        <v>0</v>
      </c>
      <c r="T2232" s="24" t="str">
        <f t="shared" si="381"/>
        <v>drain</v>
      </c>
      <c r="V2232" s="24">
        <f t="shared" si="384"/>
        <v>0</v>
      </c>
      <c r="W2232" s="24">
        <f t="shared" si="382"/>
        <v>0</v>
      </c>
      <c r="X2232" s="24">
        <f t="shared" si="385"/>
        <v>4000</v>
      </c>
      <c r="Z2232" s="24">
        <f t="shared" si="383"/>
        <v>9774.4597186265</v>
      </c>
      <c r="AB2232" s="24">
        <f t="shared" si="377"/>
        <v>0</v>
      </c>
    </row>
    <row r="2233" x14ac:dyDescent="0.2">
      <c r="I2233" s="25">
        <v>2228</v>
      </c>
      <c r="J2233" s="29">
        <v>0</v>
      </c>
      <c r="L2233" s="25">
        <v>19172.491978073118</v>
      </c>
      <c r="N2233" s="25">
        <v>2228</v>
      </c>
      <c r="O2233" s="25">
        <f t="shared" si="378"/>
        <v>15242.131122568129</v>
      </c>
      <c r="P2233" s="25">
        <f t="shared" si="375"/>
        <v>15242.131122568129</v>
      </c>
      <c r="Q2233" s="25">
        <f t="shared" si="376"/>
        <v>0</v>
      </c>
      <c r="R2233" s="25">
        <f t="shared" si="379"/>
        <v>15242.131122568129</v>
      </c>
      <c r="S2233" s="25">
        <f t="shared" si="380"/>
        <v>0</v>
      </c>
      <c r="T2233" s="25" t="str">
        <f t="shared" si="381"/>
        <v>drain</v>
      </c>
      <c r="V2233" s="25">
        <f t="shared" si="384"/>
        <v>0</v>
      </c>
      <c r="W2233" s="25">
        <f t="shared" si="382"/>
        <v>0</v>
      </c>
      <c r="X2233" s="25">
        <f t="shared" si="385"/>
        <v>0</v>
      </c>
      <c r="Z2233" s="25">
        <f t="shared" si="383"/>
        <v>15242.131122568129</v>
      </c>
      <c r="AB2233" s="25">
        <f t="shared" si="377"/>
        <v>0</v>
      </c>
    </row>
    <row r="2234" x14ac:dyDescent="0.2">
      <c r="I2234" s="24">
        <v>2229</v>
      </c>
      <c r="J2234" s="28">
        <v>0</v>
      </c>
      <c r="L2234" s="24">
        <v>18992.301835632323</v>
      </c>
      <c r="N2234" s="24">
        <v>2229</v>
      </c>
      <c r="O2234" s="24">
        <f t="shared" si="378"/>
        <v>15098.879959327698</v>
      </c>
      <c r="P2234" s="24">
        <f t="shared" si="375"/>
        <v>15098.879959327698</v>
      </c>
      <c r="Q2234" s="24">
        <f t="shared" si="376"/>
        <v>0</v>
      </c>
      <c r="R2234" s="24">
        <f t="shared" si="379"/>
        <v>15098.879959327698</v>
      </c>
      <c r="S2234" s="24">
        <f t="shared" si="380"/>
        <v>0</v>
      </c>
      <c r="T2234" s="24" t="str">
        <f t="shared" si="381"/>
        <v>drain</v>
      </c>
      <c r="V2234" s="24">
        <f t="shared" si="384"/>
        <v>0</v>
      </c>
      <c r="W2234" s="24">
        <f t="shared" si="382"/>
        <v>0</v>
      </c>
      <c r="X2234" s="24">
        <f t="shared" si="385"/>
        <v>0</v>
      </c>
      <c r="Z2234" s="24">
        <f t="shared" si="383"/>
        <v>15098.879959327698</v>
      </c>
      <c r="AB2234" s="24">
        <f t="shared" si="377"/>
        <v>0</v>
      </c>
    </row>
    <row r="2235" x14ac:dyDescent="0.2">
      <c r="I2235" s="25">
        <v>2230</v>
      </c>
      <c r="J2235" s="29">
        <v>0</v>
      </c>
      <c r="L2235" s="25">
        <v>18444.259406208992</v>
      </c>
      <c r="N2235" s="25">
        <v>2230</v>
      </c>
      <c r="O2235" s="25">
        <f t="shared" si="378"/>
        <v>14663.186227936148</v>
      </c>
      <c r="P2235" s="25">
        <f t="shared" si="375"/>
        <v>14663.186227936148</v>
      </c>
      <c r="Q2235" s="25">
        <f t="shared" si="376"/>
        <v>0</v>
      </c>
      <c r="R2235" s="25">
        <f t="shared" si="379"/>
        <v>14663.186227936148</v>
      </c>
      <c r="S2235" s="25">
        <f t="shared" si="380"/>
        <v>0</v>
      </c>
      <c r="T2235" s="25" t="str">
        <f t="shared" si="381"/>
        <v>drain</v>
      </c>
      <c r="V2235" s="25">
        <f t="shared" si="384"/>
        <v>0</v>
      </c>
      <c r="W2235" s="25">
        <f t="shared" si="382"/>
        <v>0</v>
      </c>
      <c r="X2235" s="25">
        <f t="shared" si="385"/>
        <v>0</v>
      </c>
      <c r="Z2235" s="25">
        <f t="shared" si="383"/>
        <v>14663.186227936148</v>
      </c>
      <c r="AB2235" s="25">
        <f t="shared" si="377"/>
        <v>0</v>
      </c>
    </row>
    <row r="2236" x14ac:dyDescent="0.2">
      <c r="I2236" s="24">
        <v>2231</v>
      </c>
      <c r="J2236" s="28">
        <v>0</v>
      </c>
      <c r="L2236" s="24">
        <v>17669.891999626157</v>
      </c>
      <c r="N2236" s="24">
        <v>2231</v>
      </c>
      <c r="O2236" s="24">
        <f t="shared" si="378"/>
        <v>14047.564139702796</v>
      </c>
      <c r="P2236" s="24">
        <f t="shared" si="375"/>
        <v>14047.564139702796</v>
      </c>
      <c r="Q2236" s="24">
        <f t="shared" si="376"/>
        <v>0</v>
      </c>
      <c r="R2236" s="24">
        <f t="shared" si="379"/>
        <v>14047.564139702796</v>
      </c>
      <c r="S2236" s="24">
        <f t="shared" si="380"/>
        <v>0</v>
      </c>
      <c r="T2236" s="24" t="str">
        <f t="shared" si="381"/>
        <v>drain</v>
      </c>
      <c r="V2236" s="24">
        <f t="shared" si="384"/>
        <v>0</v>
      </c>
      <c r="W2236" s="24">
        <f t="shared" si="382"/>
        <v>0</v>
      </c>
      <c r="X2236" s="24">
        <f t="shared" si="385"/>
        <v>0</v>
      </c>
      <c r="Z2236" s="24">
        <f t="shared" si="383"/>
        <v>14047.564139702796</v>
      </c>
      <c r="AB2236" s="24">
        <f t="shared" si="377"/>
        <v>0</v>
      </c>
    </row>
    <row r="2237" x14ac:dyDescent="0.2">
      <c r="I2237" s="25">
        <v>2232</v>
      </c>
      <c r="J2237" s="29">
        <v>0</v>
      </c>
      <c r="L2237" s="25">
        <v>16287.198297119139</v>
      </c>
      <c r="N2237" s="25">
        <v>2232</v>
      </c>
      <c r="O2237" s="25">
        <f t="shared" si="378"/>
        <v>12948.322646209715</v>
      </c>
      <c r="P2237" s="25">
        <f t="shared" si="375"/>
        <v>12948.322646209715</v>
      </c>
      <c r="Q2237" s="25">
        <f t="shared" si="376"/>
        <v>0</v>
      </c>
      <c r="R2237" s="25">
        <f t="shared" si="379"/>
        <v>12948.322646209715</v>
      </c>
      <c r="S2237" s="25">
        <f t="shared" si="380"/>
        <v>0</v>
      </c>
      <c r="T2237" s="25" t="str">
        <f t="shared" si="381"/>
        <v>drain</v>
      </c>
      <c r="V2237" s="25">
        <f t="shared" si="384"/>
        <v>0</v>
      </c>
      <c r="W2237" s="25">
        <f t="shared" si="382"/>
        <v>0</v>
      </c>
      <c r="X2237" s="25">
        <f t="shared" si="385"/>
        <v>0</v>
      </c>
      <c r="Z2237" s="25">
        <f t="shared" si="383"/>
        <v>12948.322646209715</v>
      </c>
      <c r="AB2237" s="25">
        <f t="shared" si="377"/>
        <v>0</v>
      </c>
    </row>
    <row r="2238" x14ac:dyDescent="0.2">
      <c r="I2238" s="24">
        <v>2233</v>
      </c>
      <c r="J2238" s="28">
        <v>0</v>
      </c>
      <c r="L2238" s="24">
        <v>14784.547777175902</v>
      </c>
      <c r="N2238" s="24">
        <v>2233</v>
      </c>
      <c r="O2238" s="24">
        <f t="shared" si="378"/>
        <v>11753.715482854843</v>
      </c>
      <c r="P2238" s="24">
        <f t="shared" si="375"/>
        <v>11753.715482854843</v>
      </c>
      <c r="Q2238" s="24">
        <f t="shared" si="376"/>
        <v>0</v>
      </c>
      <c r="R2238" s="24">
        <f t="shared" si="379"/>
        <v>11753.715482854843</v>
      </c>
      <c r="S2238" s="24">
        <f t="shared" si="380"/>
        <v>0</v>
      </c>
      <c r="T2238" s="24" t="str">
        <f t="shared" si="381"/>
        <v>drain</v>
      </c>
      <c r="V2238" s="24">
        <f t="shared" si="384"/>
        <v>0</v>
      </c>
      <c r="W2238" s="24">
        <f t="shared" si="382"/>
        <v>0</v>
      </c>
      <c r="X2238" s="24">
        <f t="shared" si="385"/>
        <v>0</v>
      </c>
      <c r="Z2238" s="24">
        <f t="shared" si="383"/>
        <v>11753.715482854843</v>
      </c>
      <c r="AB2238" s="24">
        <f t="shared" si="377"/>
        <v>0</v>
      </c>
    </row>
    <row r="2239" x14ac:dyDescent="0.2">
      <c r="I2239" s="25">
        <v>2234</v>
      </c>
      <c r="J2239" s="29">
        <v>0</v>
      </c>
      <c r="L2239" s="25">
        <v>13555.151714706421</v>
      </c>
      <c r="N2239" s="25">
        <v>2234</v>
      </c>
      <c r="O2239" s="25">
        <f t="shared" si="378"/>
        <v>10776.345613191605</v>
      </c>
      <c r="P2239" s="25">
        <f t="shared" si="375"/>
        <v>10776.345613191605</v>
      </c>
      <c r="Q2239" s="25">
        <f t="shared" si="376"/>
        <v>0</v>
      </c>
      <c r="R2239" s="25">
        <f t="shared" si="379"/>
        <v>10776.345613191605</v>
      </c>
      <c r="S2239" s="25">
        <f t="shared" si="380"/>
        <v>0</v>
      </c>
      <c r="T2239" s="25" t="str">
        <f t="shared" si="381"/>
        <v>drain</v>
      </c>
      <c r="V2239" s="25">
        <f t="shared" si="384"/>
        <v>0</v>
      </c>
      <c r="W2239" s="25">
        <f t="shared" si="382"/>
        <v>0</v>
      </c>
      <c r="X2239" s="25">
        <f t="shared" si="385"/>
        <v>0</v>
      </c>
      <c r="Z2239" s="25">
        <f t="shared" si="383"/>
        <v>10776.345613191605</v>
      </c>
      <c r="AB2239" s="25">
        <f t="shared" si="377"/>
        <v>0</v>
      </c>
    </row>
    <row r="2240" x14ac:dyDescent="0.2">
      <c r="I2240" s="24">
        <v>2235</v>
      </c>
      <c r="J2240" s="28">
        <v>0</v>
      </c>
      <c r="L2240" s="24">
        <v>12740.127722930907</v>
      </c>
      <c r="N2240" s="24">
        <v>2235</v>
      </c>
      <c r="O2240" s="24">
        <f t="shared" si="378"/>
        <v>10128.401539730072</v>
      </c>
      <c r="P2240" s="24">
        <f t="shared" si="375"/>
        <v>10128.401539730072</v>
      </c>
      <c r="Q2240" s="24">
        <f t="shared" si="376"/>
        <v>0</v>
      </c>
      <c r="R2240" s="24">
        <f t="shared" si="379"/>
        <v>10128.401539730072</v>
      </c>
      <c r="S2240" s="24">
        <f t="shared" si="380"/>
        <v>0</v>
      </c>
      <c r="T2240" s="24" t="str">
        <f t="shared" si="381"/>
        <v>drain</v>
      </c>
      <c r="V2240" s="24">
        <f t="shared" si="384"/>
        <v>0</v>
      </c>
      <c r="W2240" s="24">
        <f t="shared" si="382"/>
        <v>0</v>
      </c>
      <c r="X2240" s="24">
        <f t="shared" si="385"/>
        <v>0</v>
      </c>
      <c r="Z2240" s="24">
        <f t="shared" si="383"/>
        <v>10128.401539730072</v>
      </c>
      <c r="AB2240" s="24">
        <f t="shared" si="377"/>
        <v>0</v>
      </c>
    </row>
    <row r="2241" x14ac:dyDescent="0.2">
      <c r="I2241" s="25">
        <v>2236</v>
      </c>
      <c r="J2241" s="29">
        <v>0</v>
      </c>
      <c r="L2241" s="25">
        <v>12865.224186325073</v>
      </c>
      <c r="N2241" s="25">
        <v>2236</v>
      </c>
      <c r="O2241" s="25">
        <f t="shared" si="378"/>
        <v>10227.853228128433</v>
      </c>
      <c r="P2241" s="25">
        <f t="shared" si="375"/>
        <v>10227.853228128433</v>
      </c>
      <c r="Q2241" s="25">
        <f t="shared" si="376"/>
        <v>0</v>
      </c>
      <c r="R2241" s="25">
        <f t="shared" si="379"/>
        <v>10227.853228128433</v>
      </c>
      <c r="S2241" s="25">
        <f t="shared" si="380"/>
        <v>0</v>
      </c>
      <c r="T2241" s="25" t="str">
        <f t="shared" si="381"/>
        <v>drain</v>
      </c>
      <c r="V2241" s="25">
        <f t="shared" si="384"/>
        <v>0</v>
      </c>
      <c r="W2241" s="25">
        <f t="shared" si="382"/>
        <v>0</v>
      </c>
      <c r="X2241" s="25">
        <f t="shared" si="385"/>
        <v>0</v>
      </c>
      <c r="Z2241" s="25">
        <f t="shared" si="383"/>
        <v>10227.853228128433</v>
      </c>
      <c r="AB2241" s="25">
        <f t="shared" si="377"/>
        <v>0</v>
      </c>
    </row>
    <row r="2242" x14ac:dyDescent="0.2">
      <c r="I2242" s="24">
        <v>2237</v>
      </c>
      <c r="J2242" s="28">
        <v>0</v>
      </c>
      <c r="L2242" s="24">
        <v>13356.996937179565</v>
      </c>
      <c r="N2242" s="24">
        <v>2237</v>
      </c>
      <c r="O2242" s="24">
        <f t="shared" si="378"/>
        <v>10618.812565057755</v>
      </c>
      <c r="P2242" s="24">
        <f t="shared" si="375"/>
        <v>10618.812565057755</v>
      </c>
      <c r="Q2242" s="24">
        <f t="shared" si="376"/>
        <v>0</v>
      </c>
      <c r="R2242" s="24">
        <f t="shared" si="379"/>
        <v>10618.812565057755</v>
      </c>
      <c r="S2242" s="24">
        <f t="shared" si="380"/>
        <v>0</v>
      </c>
      <c r="T2242" s="24" t="str">
        <f t="shared" si="381"/>
        <v>drain</v>
      </c>
      <c r="V2242" s="24">
        <f t="shared" si="384"/>
        <v>0</v>
      </c>
      <c r="W2242" s="24">
        <f t="shared" si="382"/>
        <v>0</v>
      </c>
      <c r="X2242" s="24">
        <f t="shared" si="385"/>
        <v>0</v>
      </c>
      <c r="Z2242" s="24">
        <f t="shared" si="383"/>
        <v>10618.812565057755</v>
      </c>
      <c r="AB2242" s="24">
        <f t="shared" si="377"/>
        <v>0</v>
      </c>
    </row>
    <row r="2243" x14ac:dyDescent="0.2">
      <c r="I2243" s="25">
        <v>2238</v>
      </c>
      <c r="J2243" s="29">
        <v>0</v>
      </c>
      <c r="L2243" s="25">
        <v>14015.192730045317</v>
      </c>
      <c r="N2243" s="25">
        <v>2238</v>
      </c>
      <c r="O2243" s="25">
        <f t="shared" si="378"/>
        <v>11142.078220386027</v>
      </c>
      <c r="P2243" s="25">
        <f t="shared" si="375"/>
        <v>11142.078220386027</v>
      </c>
      <c r="Q2243" s="25">
        <f t="shared" si="376"/>
        <v>0</v>
      </c>
      <c r="R2243" s="25">
        <f t="shared" si="379"/>
        <v>11142.078220386027</v>
      </c>
      <c r="S2243" s="25">
        <f t="shared" si="380"/>
        <v>0</v>
      </c>
      <c r="T2243" s="25" t="str">
        <f t="shared" si="381"/>
        <v>drain</v>
      </c>
      <c r="V2243" s="25">
        <f t="shared" si="384"/>
        <v>0</v>
      </c>
      <c r="W2243" s="25">
        <f t="shared" si="382"/>
        <v>0</v>
      </c>
      <c r="X2243" s="25">
        <f t="shared" si="385"/>
        <v>0</v>
      </c>
      <c r="Z2243" s="25">
        <f t="shared" si="383"/>
        <v>11142.078220386027</v>
      </c>
      <c r="AB2243" s="25">
        <f t="shared" si="377"/>
        <v>0</v>
      </c>
    </row>
    <row r="2244" x14ac:dyDescent="0.2">
      <c r="I2244" s="24">
        <v>2239</v>
      </c>
      <c r="J2244" s="28">
        <v>0</v>
      </c>
      <c r="L2244" s="24">
        <v>15022.848310947416</v>
      </c>
      <c r="N2244" s="24">
        <v>2239</v>
      </c>
      <c r="O2244" s="24">
        <f t="shared" si="378"/>
        <v>11943.164407203196</v>
      </c>
      <c r="P2244" s="24">
        <f t="shared" si="375"/>
        <v>11943.164407203196</v>
      </c>
      <c r="Q2244" s="24">
        <f t="shared" si="376"/>
        <v>0</v>
      </c>
      <c r="R2244" s="24">
        <f t="shared" si="379"/>
        <v>11943.164407203196</v>
      </c>
      <c r="S2244" s="24">
        <f t="shared" si="380"/>
        <v>0</v>
      </c>
      <c r="T2244" s="24" t="str">
        <f t="shared" si="381"/>
        <v>drain</v>
      </c>
      <c r="V2244" s="24">
        <f t="shared" si="384"/>
        <v>0</v>
      </c>
      <c r="W2244" s="24">
        <f t="shared" si="382"/>
        <v>0</v>
      </c>
      <c r="X2244" s="24">
        <f t="shared" si="385"/>
        <v>0</v>
      </c>
      <c r="Z2244" s="24">
        <f t="shared" si="383"/>
        <v>11943.164407203196</v>
      </c>
      <c r="AB2244" s="24">
        <f t="shared" si="377"/>
        <v>0</v>
      </c>
    </row>
    <row r="2245" x14ac:dyDescent="0.2">
      <c r="I2245" s="25">
        <v>2240</v>
      </c>
      <c r="J2245" s="29">
        <v>0.48342451799999997</v>
      </c>
      <c r="L2245" s="25">
        <v>16139.540548038482</v>
      </c>
      <c r="N2245" s="25">
        <v>2240</v>
      </c>
      <c r="O2245" s="25">
        <f t="shared" si="378"/>
        <v>12830.934735690593</v>
      </c>
      <c r="P2245" s="25">
        <f t="shared" si="375"/>
        <v>12830.934735690593</v>
      </c>
      <c r="Q2245" s="25">
        <f t="shared" si="376"/>
        <v>38673.961439999999</v>
      </c>
      <c r="R2245" s="25">
        <f t="shared" si="379"/>
        <v>0</v>
      </c>
      <c r="S2245" s="25">
        <f t="shared" si="380"/>
        <v>25843.026704309406</v>
      </c>
      <c r="T2245" s="25" t="str">
        <f t="shared" si="381"/>
        <v>charge</v>
      </c>
      <c r="V2245" s="25">
        <f t="shared" si="384"/>
        <v>4000</v>
      </c>
      <c r="W2245" s="25">
        <f t="shared" si="382"/>
        <v>4000</v>
      </c>
      <c r="X2245" s="25">
        <f t="shared" si="385"/>
        <v>0</v>
      </c>
      <c r="Z2245" s="25">
        <f t="shared" si="383"/>
        <v>0</v>
      </c>
      <c r="AB2245" s="25">
        <f t="shared" si="377"/>
        <v>21843.026704309406</v>
      </c>
    </row>
    <row r="2246" x14ac:dyDescent="0.2">
      <c r="I2246" s="24">
        <v>2241</v>
      </c>
      <c r="J2246" s="28">
        <v>0.64871416199999998</v>
      </c>
      <c r="L2246" s="24">
        <v>16928.186888599394</v>
      </c>
      <c r="N2246" s="24">
        <v>2241</v>
      </c>
      <c r="O2246" s="24">
        <f t="shared" si="378"/>
        <v>13457.908576436519</v>
      </c>
      <c r="P2246" s="24">
        <f t="shared" ref="P2246:P2309" si="386">O2246-$E$8*$E$9</f>
        <v>13457.908576436519</v>
      </c>
      <c r="Q2246" s="24">
        <f t="shared" ref="Q2246:Q2309" si="387">J2246*$E$7</f>
        <v>51897.132959999995</v>
      </c>
      <c r="R2246" s="24">
        <f t="shared" si="379"/>
        <v>0</v>
      </c>
      <c r="S2246" s="24">
        <f t="shared" si="380"/>
        <v>38439.224383563473</v>
      </c>
      <c r="T2246" s="24" t="str">
        <f t="shared" si="381"/>
        <v>charge</v>
      </c>
      <c r="V2246" s="24">
        <f t="shared" si="384"/>
        <v>0</v>
      </c>
      <c r="W2246" s="24">
        <f t="shared" si="382"/>
        <v>4000</v>
      </c>
      <c r="X2246" s="24">
        <f t="shared" si="385"/>
        <v>0</v>
      </c>
      <c r="Z2246" s="24">
        <f t="shared" si="383"/>
        <v>0</v>
      </c>
      <c r="AB2246" s="24">
        <f t="shared" ref="AB2246:AB2309" si="388">IF(T2246="charge",(S2246-V2246),0)</f>
        <v>38439.224383563473</v>
      </c>
    </row>
    <row r="2247" x14ac:dyDescent="0.2">
      <c r="I2247" s="25">
        <v>2242</v>
      </c>
      <c r="J2247" s="29">
        <v>0.63695407200000009</v>
      </c>
      <c r="L2247" s="25">
        <v>17886.831635665891</v>
      </c>
      <c r="N2247" s="25">
        <v>2242</v>
      </c>
      <c r="O2247" s="25">
        <f t="shared" ref="O2247:O2310" si="389">L2247*$O$2</f>
        <v>14220.031150354383</v>
      </c>
      <c r="P2247" s="25">
        <f t="shared" si="386"/>
        <v>14220.031150354383</v>
      </c>
      <c r="Q2247" s="25">
        <f t="shared" si="387"/>
        <v>50956.325760000007</v>
      </c>
      <c r="R2247" s="25">
        <f t="shared" ref="R2247:R2310" si="390">IF(P2247&gt;Q2247,P2247-Q2247,0)</f>
        <v>0</v>
      </c>
      <c r="S2247" s="25">
        <f t="shared" ref="S2247:S2310" si="391">IF(Q2247&gt;P2247,Q2247-P2247,0)</f>
        <v>36736.294609645622</v>
      </c>
      <c r="T2247" s="25" t="str">
        <f t="shared" ref="T2247:T2310" si="392">IF(P2247&gt;Q2247,"drain","charge")</f>
        <v>charge</v>
      </c>
      <c r="V2247" s="25">
        <f t="shared" si="384"/>
        <v>0</v>
      </c>
      <c r="W2247" s="25">
        <f t="shared" ref="W2247:W2310" si="393">IF(W2246+S2247&gt;$E$11,$E$11,IF(T2247="charge",W2246+(S2247*$E$12),IF((W2246-R2247)&gt;0,W2246-R2247,0)))</f>
        <v>4000</v>
      </c>
      <c r="X2247" s="25">
        <f t="shared" si="385"/>
        <v>0</v>
      </c>
      <c r="Z2247" s="25">
        <f t="shared" ref="Z2247:Z2310" si="394">R2247-X2247</f>
        <v>0</v>
      </c>
      <c r="AB2247" s="25">
        <f t="shared" si="388"/>
        <v>36736.294609645622</v>
      </c>
    </row>
    <row r="2248" x14ac:dyDescent="0.2">
      <c r="I2248" s="24">
        <v>2243</v>
      </c>
      <c r="J2248" s="28">
        <v>0.7458040159999999</v>
      </c>
      <c r="L2248" s="24">
        <v>17944.947837448119</v>
      </c>
      <c r="N2248" s="24">
        <v>2243</v>
      </c>
      <c r="O2248" s="24">
        <f t="shared" si="389"/>
        <v>14266.233530771255</v>
      </c>
      <c r="P2248" s="24">
        <f t="shared" si="386"/>
        <v>14266.233530771255</v>
      </c>
      <c r="Q2248" s="24">
        <f t="shared" si="387"/>
        <v>59664.321279999989</v>
      </c>
      <c r="R2248" s="24">
        <f t="shared" si="390"/>
        <v>0</v>
      </c>
      <c r="S2248" s="24">
        <f t="shared" si="391"/>
        <v>45398.087749228733</v>
      </c>
      <c r="T2248" s="24" t="str">
        <f t="shared" si="392"/>
        <v>charge</v>
      </c>
      <c r="V2248" s="24">
        <f t="shared" ref="V2248:V2311" si="395">IF(W2248&gt;=W2247,(W2248-W2247),0)</f>
        <v>0</v>
      </c>
      <c r="W2248" s="24">
        <f t="shared" si="393"/>
        <v>4000</v>
      </c>
      <c r="X2248" s="24">
        <f t="shared" ref="X2248:X2311" si="396">IF(T2248="drain",W2247-W2248,0)</f>
        <v>0</v>
      </c>
      <c r="Z2248" s="24">
        <f t="shared" si="394"/>
        <v>0</v>
      </c>
      <c r="AB2248" s="24">
        <f t="shared" si="388"/>
        <v>45398.087749228733</v>
      </c>
    </row>
    <row r="2249" x14ac:dyDescent="0.2">
      <c r="I2249" s="25">
        <v>2244</v>
      </c>
      <c r="J2249" s="29">
        <v>0.6750479989999999</v>
      </c>
      <c r="L2249" s="25">
        <v>17905.686717510223</v>
      </c>
      <c r="N2249" s="25">
        <v>2244</v>
      </c>
      <c r="O2249" s="25">
        <f t="shared" si="389"/>
        <v>14235.020940420629</v>
      </c>
      <c r="P2249" s="25">
        <f t="shared" si="386"/>
        <v>14235.020940420629</v>
      </c>
      <c r="Q2249" s="25">
        <f t="shared" si="387"/>
        <v>54003.839919999991</v>
      </c>
      <c r="R2249" s="25">
        <f t="shared" si="390"/>
        <v>0</v>
      </c>
      <c r="S2249" s="25">
        <f t="shared" si="391"/>
        <v>39768.818979579359</v>
      </c>
      <c r="T2249" s="25" t="str">
        <f t="shared" si="392"/>
        <v>charge</v>
      </c>
      <c r="V2249" s="25">
        <f t="shared" si="395"/>
        <v>0</v>
      </c>
      <c r="W2249" s="25">
        <f t="shared" si="393"/>
        <v>4000</v>
      </c>
      <c r="X2249" s="25">
        <f t="shared" si="396"/>
        <v>0</v>
      </c>
      <c r="Z2249" s="25">
        <f t="shared" si="394"/>
        <v>0</v>
      </c>
      <c r="AB2249" s="25">
        <f t="shared" si="388"/>
        <v>39768.818979579359</v>
      </c>
    </row>
    <row r="2250" x14ac:dyDescent="0.2">
      <c r="I2250" s="24">
        <v>2245</v>
      </c>
      <c r="J2250" s="28">
        <v>0.77922406999999994</v>
      </c>
      <c r="L2250" s="24">
        <v>17853.486630153653</v>
      </c>
      <c r="N2250" s="24">
        <v>2245</v>
      </c>
      <c r="O2250" s="24">
        <f t="shared" si="389"/>
        <v>14193.521870972156</v>
      </c>
      <c r="P2250" s="24">
        <f t="shared" si="386"/>
        <v>14193.521870972156</v>
      </c>
      <c r="Q2250" s="24">
        <f t="shared" si="387"/>
        <v>62337.925599999995</v>
      </c>
      <c r="R2250" s="24">
        <f t="shared" si="390"/>
        <v>0</v>
      </c>
      <c r="S2250" s="24">
        <f t="shared" si="391"/>
        <v>48144.403729027836</v>
      </c>
      <c r="T2250" s="24" t="str">
        <f t="shared" si="392"/>
        <v>charge</v>
      </c>
      <c r="V2250" s="24">
        <f t="shared" si="395"/>
        <v>0</v>
      </c>
      <c r="W2250" s="24">
        <f t="shared" si="393"/>
        <v>4000</v>
      </c>
      <c r="X2250" s="24">
        <f t="shared" si="396"/>
        <v>0</v>
      </c>
      <c r="Z2250" s="24">
        <f t="shared" si="394"/>
        <v>0</v>
      </c>
      <c r="AB2250" s="24">
        <f t="shared" si="388"/>
        <v>48144.403729027836</v>
      </c>
    </row>
    <row r="2251" x14ac:dyDescent="0.2">
      <c r="I2251" s="25">
        <v>2246</v>
      </c>
      <c r="J2251" s="29">
        <v>0.78822502900000002</v>
      </c>
      <c r="L2251" s="25">
        <v>17766.59688825607</v>
      </c>
      <c r="N2251" s="25">
        <v>2246</v>
      </c>
      <c r="O2251" s="25">
        <f t="shared" si="389"/>
        <v>14124.444526163576</v>
      </c>
      <c r="P2251" s="25">
        <f t="shared" si="386"/>
        <v>14124.444526163576</v>
      </c>
      <c r="Q2251" s="25">
        <f t="shared" si="387"/>
        <v>63058.00232</v>
      </c>
      <c r="R2251" s="25">
        <f t="shared" si="390"/>
        <v>0</v>
      </c>
      <c r="S2251" s="25">
        <f t="shared" si="391"/>
        <v>48933.557793836422</v>
      </c>
      <c r="T2251" s="25" t="str">
        <f t="shared" si="392"/>
        <v>charge</v>
      </c>
      <c r="V2251" s="25">
        <f t="shared" si="395"/>
        <v>0</v>
      </c>
      <c r="W2251" s="25">
        <f t="shared" si="393"/>
        <v>4000</v>
      </c>
      <c r="X2251" s="25">
        <f t="shared" si="396"/>
        <v>0</v>
      </c>
      <c r="Z2251" s="25">
        <f t="shared" si="394"/>
        <v>0</v>
      </c>
      <c r="AB2251" s="25">
        <f t="shared" si="388"/>
        <v>48933.557793836422</v>
      </c>
    </row>
    <row r="2252" x14ac:dyDescent="0.2">
      <c r="I2252" s="24">
        <v>2247</v>
      </c>
      <c r="J2252" s="28">
        <v>0.73068769999999994</v>
      </c>
      <c r="L2252" s="24">
        <v>17694.569908702371</v>
      </c>
      <c r="N2252" s="24">
        <v>2247</v>
      </c>
      <c r="O2252" s="24">
        <f t="shared" si="389"/>
        <v>14067.183077418385</v>
      </c>
      <c r="P2252" s="24">
        <f t="shared" si="386"/>
        <v>14067.183077418385</v>
      </c>
      <c r="Q2252" s="24">
        <f t="shared" si="387"/>
        <v>58455.015999999996</v>
      </c>
      <c r="R2252" s="24">
        <f t="shared" si="390"/>
        <v>0</v>
      </c>
      <c r="S2252" s="24">
        <f t="shared" si="391"/>
        <v>44387.832922581612</v>
      </c>
      <c r="T2252" s="24" t="str">
        <f t="shared" si="392"/>
        <v>charge</v>
      </c>
      <c r="V2252" s="24">
        <f t="shared" si="395"/>
        <v>0</v>
      </c>
      <c r="W2252" s="24">
        <f t="shared" si="393"/>
        <v>4000</v>
      </c>
      <c r="X2252" s="24">
        <f t="shared" si="396"/>
        <v>0</v>
      </c>
      <c r="Z2252" s="24">
        <f t="shared" si="394"/>
        <v>0</v>
      </c>
      <c r="AB2252" s="24">
        <f t="shared" si="388"/>
        <v>44387.832922581612</v>
      </c>
    </row>
    <row r="2253" x14ac:dyDescent="0.2">
      <c r="I2253" s="25">
        <v>2248</v>
      </c>
      <c r="J2253" s="29">
        <v>0.65064651200000001</v>
      </c>
      <c r="L2253" s="25">
        <v>17514.066976869104</v>
      </c>
      <c r="N2253" s="25">
        <v>2248</v>
      </c>
      <c r="O2253" s="25">
        <f t="shared" si="389"/>
        <v>13923.683246610939</v>
      </c>
      <c r="P2253" s="25">
        <f t="shared" si="386"/>
        <v>13923.683246610939</v>
      </c>
      <c r="Q2253" s="25">
        <f t="shared" si="387"/>
        <v>52051.720959999999</v>
      </c>
      <c r="R2253" s="25">
        <f t="shared" si="390"/>
        <v>0</v>
      </c>
      <c r="S2253" s="25">
        <f t="shared" si="391"/>
        <v>38128.037713389058</v>
      </c>
      <c r="T2253" s="25" t="str">
        <f t="shared" si="392"/>
        <v>charge</v>
      </c>
      <c r="V2253" s="25">
        <f t="shared" si="395"/>
        <v>0</v>
      </c>
      <c r="W2253" s="25">
        <f t="shared" si="393"/>
        <v>4000</v>
      </c>
      <c r="X2253" s="25">
        <f t="shared" si="396"/>
        <v>0</v>
      </c>
      <c r="Z2253" s="25">
        <f t="shared" si="394"/>
        <v>0</v>
      </c>
      <c r="AB2253" s="25">
        <f t="shared" si="388"/>
        <v>38128.037713389058</v>
      </c>
    </row>
    <row r="2254" x14ac:dyDescent="0.2">
      <c r="I2254" s="24">
        <v>2249</v>
      </c>
      <c r="J2254" s="28">
        <v>0.52407448000000001</v>
      </c>
      <c r="L2254" s="24">
        <v>17596.167866206168</v>
      </c>
      <c r="N2254" s="24">
        <v>2249</v>
      </c>
      <c r="O2254" s="24">
        <f t="shared" si="389"/>
        <v>13988.953453633903</v>
      </c>
      <c r="P2254" s="24">
        <f t="shared" si="386"/>
        <v>13988.953453633903</v>
      </c>
      <c r="Q2254" s="24">
        <f t="shared" si="387"/>
        <v>41925.958400000003</v>
      </c>
      <c r="R2254" s="24">
        <f t="shared" si="390"/>
        <v>0</v>
      </c>
      <c r="S2254" s="24">
        <f t="shared" si="391"/>
        <v>27937.004946366098</v>
      </c>
      <c r="T2254" s="24" t="str">
        <f t="shared" si="392"/>
        <v>charge</v>
      </c>
      <c r="V2254" s="24">
        <f t="shared" si="395"/>
        <v>0</v>
      </c>
      <c r="W2254" s="24">
        <f t="shared" si="393"/>
        <v>4000</v>
      </c>
      <c r="X2254" s="24">
        <f t="shared" si="396"/>
        <v>0</v>
      </c>
      <c r="Z2254" s="24">
        <f t="shared" si="394"/>
        <v>0</v>
      </c>
      <c r="AB2254" s="24">
        <f t="shared" si="388"/>
        <v>27937.004946366098</v>
      </c>
    </row>
    <row r="2255" x14ac:dyDescent="0.2">
      <c r="I2255" s="25">
        <v>2250</v>
      </c>
      <c r="J2255" s="29">
        <v>0.16590011999999998</v>
      </c>
      <c r="L2255" s="25">
        <v>17634.881187677383</v>
      </c>
      <c r="N2255" s="25">
        <v>2250</v>
      </c>
      <c r="O2255" s="25">
        <f t="shared" si="389"/>
        <v>14019.730544203521</v>
      </c>
      <c r="P2255" s="25">
        <f t="shared" si="386"/>
        <v>14019.730544203521</v>
      </c>
      <c r="Q2255" s="25">
        <f t="shared" si="387"/>
        <v>13272.009599999999</v>
      </c>
      <c r="R2255" s="25">
        <f t="shared" si="390"/>
        <v>747.72094420352187</v>
      </c>
      <c r="S2255" s="25">
        <f t="shared" si="391"/>
        <v>0</v>
      </c>
      <c r="T2255" s="25" t="str">
        <f t="shared" si="392"/>
        <v>drain</v>
      </c>
      <c r="V2255" s="25">
        <f t="shared" si="395"/>
        <v>0</v>
      </c>
      <c r="W2255" s="25">
        <f t="shared" si="393"/>
        <v>3252.2790557964781</v>
      </c>
      <c r="X2255" s="25">
        <f t="shared" si="396"/>
        <v>747.72094420352187</v>
      </c>
      <c r="Z2255" s="25">
        <f t="shared" si="394"/>
        <v>0</v>
      </c>
      <c r="AB2255" s="25">
        <f t="shared" si="388"/>
        <v>0</v>
      </c>
    </row>
    <row r="2256" x14ac:dyDescent="0.2">
      <c r="I2256" s="24">
        <v>2251</v>
      </c>
      <c r="J2256" s="28">
        <v>0</v>
      </c>
      <c r="L2256" s="24">
        <v>19057.712509822843</v>
      </c>
      <c r="N2256" s="24">
        <v>2251</v>
      </c>
      <c r="O2256" s="24">
        <f t="shared" si="389"/>
        <v>15150.88144530916</v>
      </c>
      <c r="P2256" s="24">
        <f t="shared" si="386"/>
        <v>15150.88144530916</v>
      </c>
      <c r="Q2256" s="24">
        <f t="shared" si="387"/>
        <v>0</v>
      </c>
      <c r="R2256" s="24">
        <f t="shared" si="390"/>
        <v>15150.88144530916</v>
      </c>
      <c r="S2256" s="24">
        <f t="shared" si="391"/>
        <v>0</v>
      </c>
      <c r="T2256" s="24" t="str">
        <f t="shared" si="392"/>
        <v>drain</v>
      </c>
      <c r="V2256" s="24">
        <f t="shared" si="395"/>
        <v>0</v>
      </c>
      <c r="W2256" s="24">
        <f t="shared" si="393"/>
        <v>0</v>
      </c>
      <c r="X2256" s="24">
        <f t="shared" si="396"/>
        <v>3252.2790557964781</v>
      </c>
      <c r="Z2256" s="24">
        <f t="shared" si="394"/>
        <v>11898.602389512682</v>
      </c>
      <c r="AB2256" s="24">
        <f t="shared" si="388"/>
        <v>0</v>
      </c>
    </row>
    <row r="2257" x14ac:dyDescent="0.2">
      <c r="I2257" s="25">
        <v>2252</v>
      </c>
      <c r="J2257" s="29">
        <v>0</v>
      </c>
      <c r="L2257" s="25">
        <v>20954.406127619743</v>
      </c>
      <c r="N2257" s="25">
        <v>2252</v>
      </c>
      <c r="O2257" s="25">
        <f t="shared" si="389"/>
        <v>16658.752871457695</v>
      </c>
      <c r="P2257" s="25">
        <f t="shared" si="386"/>
        <v>16658.752871457695</v>
      </c>
      <c r="Q2257" s="25">
        <f t="shared" si="387"/>
        <v>0</v>
      </c>
      <c r="R2257" s="25">
        <f t="shared" si="390"/>
        <v>16658.752871457695</v>
      </c>
      <c r="S2257" s="25">
        <f t="shared" si="391"/>
        <v>0</v>
      </c>
      <c r="T2257" s="25" t="str">
        <f t="shared" si="392"/>
        <v>drain</v>
      </c>
      <c r="V2257" s="25">
        <f t="shared" si="395"/>
        <v>0</v>
      </c>
      <c r="W2257" s="25">
        <f t="shared" si="393"/>
        <v>0</v>
      </c>
      <c r="X2257" s="25">
        <f t="shared" si="396"/>
        <v>0</v>
      </c>
      <c r="Z2257" s="25">
        <f t="shared" si="394"/>
        <v>16658.752871457695</v>
      </c>
      <c r="AB2257" s="25">
        <f t="shared" si="388"/>
        <v>0</v>
      </c>
    </row>
    <row r="2258" x14ac:dyDescent="0.2">
      <c r="I2258" s="24">
        <v>2253</v>
      </c>
      <c r="J2258" s="28">
        <v>0</v>
      </c>
      <c r="L2258" s="24">
        <v>20841.560161960122</v>
      </c>
      <c r="N2258" s="24">
        <v>2253</v>
      </c>
      <c r="O2258" s="24">
        <f t="shared" si="389"/>
        <v>16569.040328758299</v>
      </c>
      <c r="P2258" s="24">
        <f t="shared" si="386"/>
        <v>16569.040328758299</v>
      </c>
      <c r="Q2258" s="24">
        <f t="shared" si="387"/>
        <v>0</v>
      </c>
      <c r="R2258" s="24">
        <f t="shared" si="390"/>
        <v>16569.040328758299</v>
      </c>
      <c r="S2258" s="24">
        <f t="shared" si="391"/>
        <v>0</v>
      </c>
      <c r="T2258" s="24" t="str">
        <f t="shared" si="392"/>
        <v>drain</v>
      </c>
      <c r="V2258" s="24">
        <f t="shared" si="395"/>
        <v>0</v>
      </c>
      <c r="W2258" s="24">
        <f t="shared" si="393"/>
        <v>0</v>
      </c>
      <c r="X2258" s="24">
        <f t="shared" si="396"/>
        <v>0</v>
      </c>
      <c r="Z2258" s="24">
        <f t="shared" si="394"/>
        <v>16569.040328758299</v>
      </c>
      <c r="AB2258" s="24">
        <f t="shared" si="388"/>
        <v>0</v>
      </c>
    </row>
    <row r="2259" x14ac:dyDescent="0.2">
      <c r="I2259" s="25">
        <v>2254</v>
      </c>
      <c r="J2259" s="29">
        <v>0</v>
      </c>
      <c r="L2259" s="25">
        <v>19824.653366172312</v>
      </c>
      <c r="N2259" s="25">
        <v>2254</v>
      </c>
      <c r="O2259" s="25">
        <f t="shared" si="389"/>
        <v>15760.599426106988</v>
      </c>
      <c r="P2259" s="25">
        <f t="shared" si="386"/>
        <v>15760.599426106988</v>
      </c>
      <c r="Q2259" s="25">
        <f t="shared" si="387"/>
        <v>0</v>
      </c>
      <c r="R2259" s="25">
        <f t="shared" si="390"/>
        <v>15760.599426106988</v>
      </c>
      <c r="S2259" s="25">
        <f t="shared" si="391"/>
        <v>0</v>
      </c>
      <c r="T2259" s="25" t="str">
        <f t="shared" si="392"/>
        <v>drain</v>
      </c>
      <c r="V2259" s="25">
        <f t="shared" si="395"/>
        <v>0</v>
      </c>
      <c r="W2259" s="25">
        <f t="shared" si="393"/>
        <v>0</v>
      </c>
      <c r="X2259" s="25">
        <f t="shared" si="396"/>
        <v>0</v>
      </c>
      <c r="Z2259" s="25">
        <f t="shared" si="394"/>
        <v>15760.599426106988</v>
      </c>
      <c r="AB2259" s="25">
        <f t="shared" si="388"/>
        <v>0</v>
      </c>
    </row>
    <row r="2260" x14ac:dyDescent="0.2">
      <c r="I2260" s="24">
        <v>2255</v>
      </c>
      <c r="J2260" s="28">
        <v>0</v>
      </c>
      <c r="L2260" s="24">
        <v>18258.917519283292</v>
      </c>
      <c r="N2260" s="24">
        <v>2255</v>
      </c>
      <c r="O2260" s="24">
        <f t="shared" si="389"/>
        <v>14515.839427830218</v>
      </c>
      <c r="P2260" s="24">
        <f t="shared" si="386"/>
        <v>14515.839427830218</v>
      </c>
      <c r="Q2260" s="24">
        <f t="shared" si="387"/>
        <v>0</v>
      </c>
      <c r="R2260" s="24">
        <f t="shared" si="390"/>
        <v>14515.839427830218</v>
      </c>
      <c r="S2260" s="24">
        <f t="shared" si="391"/>
        <v>0</v>
      </c>
      <c r="T2260" s="24" t="str">
        <f t="shared" si="392"/>
        <v>drain</v>
      </c>
      <c r="V2260" s="24">
        <f t="shared" si="395"/>
        <v>0</v>
      </c>
      <c r="W2260" s="24">
        <f t="shared" si="393"/>
        <v>0</v>
      </c>
      <c r="X2260" s="24">
        <f t="shared" si="396"/>
        <v>0</v>
      </c>
      <c r="Z2260" s="24">
        <f t="shared" si="394"/>
        <v>14515.839427830218</v>
      </c>
      <c r="AB2260" s="24">
        <f t="shared" si="388"/>
        <v>0</v>
      </c>
    </row>
    <row r="2261" x14ac:dyDescent="0.2">
      <c r="I2261" s="25">
        <v>2256</v>
      </c>
      <c r="J2261" s="29">
        <v>0</v>
      </c>
      <c r="L2261" s="25">
        <v>16227.803473567961</v>
      </c>
      <c r="N2261" s="25">
        <v>2256</v>
      </c>
      <c r="O2261" s="25">
        <f t="shared" si="389"/>
        <v>12901.103761486529</v>
      </c>
      <c r="P2261" s="25">
        <f t="shared" si="386"/>
        <v>12901.103761486529</v>
      </c>
      <c r="Q2261" s="25">
        <f t="shared" si="387"/>
        <v>0</v>
      </c>
      <c r="R2261" s="25">
        <f t="shared" si="390"/>
        <v>12901.103761486529</v>
      </c>
      <c r="S2261" s="25">
        <f t="shared" si="391"/>
        <v>0</v>
      </c>
      <c r="T2261" s="25" t="str">
        <f t="shared" si="392"/>
        <v>drain</v>
      </c>
      <c r="V2261" s="25">
        <f t="shared" si="395"/>
        <v>0</v>
      </c>
      <c r="W2261" s="25">
        <f t="shared" si="393"/>
        <v>0</v>
      </c>
      <c r="X2261" s="25">
        <f t="shared" si="396"/>
        <v>0</v>
      </c>
      <c r="Z2261" s="25">
        <f t="shared" si="394"/>
        <v>12901.103761486529</v>
      </c>
      <c r="AB2261" s="25">
        <f t="shared" si="388"/>
        <v>0</v>
      </c>
    </row>
    <row r="2262" x14ac:dyDescent="0.2">
      <c r="I2262" s="24">
        <v>2257</v>
      </c>
      <c r="J2262" s="28">
        <v>0</v>
      </c>
      <c r="L2262" s="24">
        <v>14605.747299957275</v>
      </c>
      <c r="N2262" s="24">
        <v>2257</v>
      </c>
      <c r="O2262" s="24">
        <f t="shared" si="389"/>
        <v>11611.569103466034</v>
      </c>
      <c r="P2262" s="24">
        <f t="shared" si="386"/>
        <v>11611.569103466034</v>
      </c>
      <c r="Q2262" s="24">
        <f t="shared" si="387"/>
        <v>0</v>
      </c>
      <c r="R2262" s="24">
        <f t="shared" si="390"/>
        <v>11611.569103466034</v>
      </c>
      <c r="S2262" s="24">
        <f t="shared" si="391"/>
        <v>0</v>
      </c>
      <c r="T2262" s="24" t="str">
        <f t="shared" si="392"/>
        <v>drain</v>
      </c>
      <c r="V2262" s="24">
        <f t="shared" si="395"/>
        <v>0</v>
      </c>
      <c r="W2262" s="24">
        <f t="shared" si="393"/>
        <v>0</v>
      </c>
      <c r="X2262" s="24">
        <f t="shared" si="396"/>
        <v>0</v>
      </c>
      <c r="Z2262" s="24">
        <f t="shared" si="394"/>
        <v>11611.569103466034</v>
      </c>
      <c r="AB2262" s="24">
        <f t="shared" si="388"/>
        <v>0</v>
      </c>
    </row>
    <row r="2263" x14ac:dyDescent="0.2">
      <c r="I2263" s="25">
        <v>2258</v>
      </c>
      <c r="J2263" s="29">
        <v>0</v>
      </c>
      <c r="L2263" s="25">
        <v>13446.349031734466</v>
      </c>
      <c r="N2263" s="25">
        <v>2258</v>
      </c>
      <c r="O2263" s="25">
        <f t="shared" si="389"/>
        <v>10689.8474802289</v>
      </c>
      <c r="P2263" s="25">
        <f t="shared" si="386"/>
        <v>10689.8474802289</v>
      </c>
      <c r="Q2263" s="25">
        <f t="shared" si="387"/>
        <v>0</v>
      </c>
      <c r="R2263" s="25">
        <f t="shared" si="390"/>
        <v>10689.8474802289</v>
      </c>
      <c r="S2263" s="25">
        <f t="shared" si="391"/>
        <v>0</v>
      </c>
      <c r="T2263" s="25" t="str">
        <f t="shared" si="392"/>
        <v>drain</v>
      </c>
      <c r="V2263" s="25">
        <f t="shared" si="395"/>
        <v>0</v>
      </c>
      <c r="W2263" s="25">
        <f t="shared" si="393"/>
        <v>0</v>
      </c>
      <c r="X2263" s="25">
        <f t="shared" si="396"/>
        <v>0</v>
      </c>
      <c r="Z2263" s="25">
        <f t="shared" si="394"/>
        <v>10689.8474802289</v>
      </c>
      <c r="AB2263" s="25">
        <f t="shared" si="388"/>
        <v>0</v>
      </c>
    </row>
    <row r="2264" x14ac:dyDescent="0.2">
      <c r="I2264" s="24">
        <v>2259</v>
      </c>
      <c r="J2264" s="28">
        <v>0</v>
      </c>
      <c r="L2264" s="24">
        <v>13047.998760128021</v>
      </c>
      <c r="N2264" s="24">
        <v>2259</v>
      </c>
      <c r="O2264" s="24">
        <f t="shared" si="389"/>
        <v>10373.159014301777</v>
      </c>
      <c r="P2264" s="24">
        <f t="shared" si="386"/>
        <v>10373.159014301777</v>
      </c>
      <c r="Q2264" s="24">
        <f t="shared" si="387"/>
        <v>0</v>
      </c>
      <c r="R2264" s="24">
        <f t="shared" si="390"/>
        <v>10373.159014301777</v>
      </c>
      <c r="S2264" s="24">
        <f t="shared" si="391"/>
        <v>0</v>
      </c>
      <c r="T2264" s="24" t="str">
        <f t="shared" si="392"/>
        <v>drain</v>
      </c>
      <c r="V2264" s="24">
        <f t="shared" si="395"/>
        <v>0</v>
      </c>
      <c r="W2264" s="24">
        <f t="shared" si="393"/>
        <v>0</v>
      </c>
      <c r="X2264" s="24">
        <f t="shared" si="396"/>
        <v>0</v>
      </c>
      <c r="Z2264" s="24">
        <f t="shared" si="394"/>
        <v>10373.159014301777</v>
      </c>
      <c r="AB2264" s="24">
        <f t="shared" si="388"/>
        <v>0</v>
      </c>
    </row>
    <row r="2265" x14ac:dyDescent="0.2">
      <c r="I2265" s="25">
        <v>2260</v>
      </c>
      <c r="J2265" s="29">
        <v>0</v>
      </c>
      <c r="L2265" s="25">
        <v>12883.198615169524</v>
      </c>
      <c r="N2265" s="25">
        <v>2260</v>
      </c>
      <c r="O2265" s="25">
        <f t="shared" si="389"/>
        <v>10242.142899059772</v>
      </c>
      <c r="P2265" s="25">
        <f t="shared" si="386"/>
        <v>10242.142899059772</v>
      </c>
      <c r="Q2265" s="25">
        <f t="shared" si="387"/>
        <v>0</v>
      </c>
      <c r="R2265" s="25">
        <f t="shared" si="390"/>
        <v>10242.142899059772</v>
      </c>
      <c r="S2265" s="25">
        <f t="shared" si="391"/>
        <v>0</v>
      </c>
      <c r="T2265" s="25" t="str">
        <f t="shared" si="392"/>
        <v>drain</v>
      </c>
      <c r="V2265" s="25">
        <f t="shared" si="395"/>
        <v>0</v>
      </c>
      <c r="W2265" s="25">
        <f t="shared" si="393"/>
        <v>0</v>
      </c>
      <c r="X2265" s="25">
        <f t="shared" si="396"/>
        <v>0</v>
      </c>
      <c r="Z2265" s="25">
        <f t="shared" si="394"/>
        <v>10242.142899059772</v>
      </c>
      <c r="AB2265" s="25">
        <f t="shared" si="388"/>
        <v>0</v>
      </c>
    </row>
    <row r="2266" x14ac:dyDescent="0.2">
      <c r="I2266" s="24">
        <v>2261</v>
      </c>
      <c r="J2266" s="28">
        <v>0</v>
      </c>
      <c r="L2266" s="24">
        <v>13548.78247718811</v>
      </c>
      <c r="N2266" s="24">
        <v>2261</v>
      </c>
      <c r="O2266" s="24">
        <f t="shared" si="389"/>
        <v>10771.282069364548</v>
      </c>
      <c r="P2266" s="24">
        <f t="shared" si="386"/>
        <v>10771.282069364548</v>
      </c>
      <c r="Q2266" s="24">
        <f t="shared" si="387"/>
        <v>0</v>
      </c>
      <c r="R2266" s="24">
        <f t="shared" si="390"/>
        <v>10771.282069364548</v>
      </c>
      <c r="S2266" s="24">
        <f t="shared" si="391"/>
        <v>0</v>
      </c>
      <c r="T2266" s="24" t="str">
        <f t="shared" si="392"/>
        <v>drain</v>
      </c>
      <c r="V2266" s="24">
        <f t="shared" si="395"/>
        <v>0</v>
      </c>
      <c r="W2266" s="24">
        <f t="shared" si="393"/>
        <v>0</v>
      </c>
      <c r="X2266" s="24">
        <f t="shared" si="396"/>
        <v>0</v>
      </c>
      <c r="Z2266" s="24">
        <f t="shared" si="394"/>
        <v>10771.282069364548</v>
      </c>
      <c r="AB2266" s="24">
        <f t="shared" si="388"/>
        <v>0</v>
      </c>
    </row>
    <row r="2267" x14ac:dyDescent="0.2">
      <c r="I2267" s="25">
        <v>2262</v>
      </c>
      <c r="J2267" s="29">
        <v>0</v>
      </c>
      <c r="L2267" s="25">
        <v>14432.154572880267</v>
      </c>
      <c r="N2267" s="25">
        <v>2262</v>
      </c>
      <c r="O2267" s="25">
        <f t="shared" si="389"/>
        <v>11473.562885439813</v>
      </c>
      <c r="P2267" s="25">
        <f t="shared" si="386"/>
        <v>11473.562885439813</v>
      </c>
      <c r="Q2267" s="25">
        <f t="shared" si="387"/>
        <v>0</v>
      </c>
      <c r="R2267" s="25">
        <f t="shared" si="390"/>
        <v>11473.562885439813</v>
      </c>
      <c r="S2267" s="25">
        <f t="shared" si="391"/>
        <v>0</v>
      </c>
      <c r="T2267" s="25" t="str">
        <f t="shared" si="392"/>
        <v>drain</v>
      </c>
      <c r="V2267" s="25">
        <f t="shared" si="395"/>
        <v>0</v>
      </c>
      <c r="W2267" s="25">
        <f t="shared" si="393"/>
        <v>0</v>
      </c>
      <c r="X2267" s="25">
        <f t="shared" si="396"/>
        <v>0</v>
      </c>
      <c r="Z2267" s="25">
        <f t="shared" si="394"/>
        <v>11473.562885439813</v>
      </c>
      <c r="AB2267" s="25">
        <f t="shared" si="388"/>
        <v>0</v>
      </c>
    </row>
    <row r="2268" x14ac:dyDescent="0.2">
      <c r="I2268" s="24">
        <v>2263</v>
      </c>
      <c r="J2268" s="28">
        <v>1.3383735000000001E-2</v>
      </c>
      <c r="L2268" s="24">
        <v>15525.538428592681</v>
      </c>
      <c r="N2268" s="24">
        <v>2263</v>
      </c>
      <c r="O2268" s="24">
        <f t="shared" si="389"/>
        <v>12342.803050731181</v>
      </c>
      <c r="P2268" s="24">
        <f t="shared" si="386"/>
        <v>12342.803050731181</v>
      </c>
      <c r="Q2268" s="24">
        <f t="shared" si="387"/>
        <v>1070.6988000000001</v>
      </c>
      <c r="R2268" s="24">
        <f t="shared" si="390"/>
        <v>11272.104250731181</v>
      </c>
      <c r="S2268" s="24">
        <f t="shared" si="391"/>
        <v>0</v>
      </c>
      <c r="T2268" s="24" t="str">
        <f t="shared" si="392"/>
        <v>drain</v>
      </c>
      <c r="V2268" s="24">
        <f t="shared" si="395"/>
        <v>0</v>
      </c>
      <c r="W2268" s="24">
        <f t="shared" si="393"/>
        <v>0</v>
      </c>
      <c r="X2268" s="24">
        <f t="shared" si="396"/>
        <v>0</v>
      </c>
      <c r="Z2268" s="24">
        <f t="shared" si="394"/>
        <v>11272.104250731181</v>
      </c>
      <c r="AB2268" s="24">
        <f t="shared" si="388"/>
        <v>0</v>
      </c>
    </row>
    <row r="2269" x14ac:dyDescent="0.2">
      <c r="I2269" s="25">
        <v>2264</v>
      </c>
      <c r="J2269" s="29">
        <v>0.43136783200000001</v>
      </c>
      <c r="L2269" s="25">
        <v>16411.796302080154</v>
      </c>
      <c r="N2269" s="25">
        <v>2264</v>
      </c>
      <c r="O2269" s="25">
        <f t="shared" si="389"/>
        <v>13047.378060153724</v>
      </c>
      <c r="P2269" s="25">
        <f t="shared" si="386"/>
        <v>13047.378060153724</v>
      </c>
      <c r="Q2269" s="25">
        <f t="shared" si="387"/>
        <v>34509.42656</v>
      </c>
      <c r="R2269" s="25">
        <f t="shared" si="390"/>
        <v>0</v>
      </c>
      <c r="S2269" s="25">
        <f t="shared" si="391"/>
        <v>21462.048499846278</v>
      </c>
      <c r="T2269" s="25" t="str">
        <f t="shared" si="392"/>
        <v>charge</v>
      </c>
      <c r="V2269" s="25">
        <f t="shared" si="395"/>
        <v>4000</v>
      </c>
      <c r="W2269" s="25">
        <f t="shared" si="393"/>
        <v>4000</v>
      </c>
      <c r="X2269" s="25">
        <f t="shared" si="396"/>
        <v>0</v>
      </c>
      <c r="Z2269" s="25">
        <f t="shared" si="394"/>
        <v>0</v>
      </c>
      <c r="AB2269" s="25">
        <f t="shared" si="388"/>
        <v>17462.048499846278</v>
      </c>
    </row>
    <row r="2270" x14ac:dyDescent="0.2">
      <c r="I2270" s="24">
        <v>2265</v>
      </c>
      <c r="J2270" s="28">
        <v>0.67272712300000004</v>
      </c>
      <c r="L2270" s="24">
        <v>16781.107889223098</v>
      </c>
      <c r="N2270" s="24">
        <v>2265</v>
      </c>
      <c r="O2270" s="24">
        <f t="shared" si="389"/>
        <v>13340.980771932363</v>
      </c>
      <c r="P2270" s="24">
        <f t="shared" si="386"/>
        <v>13340.980771932363</v>
      </c>
      <c r="Q2270" s="24">
        <f t="shared" si="387"/>
        <v>53818.169840000002</v>
      </c>
      <c r="R2270" s="24">
        <f t="shared" si="390"/>
        <v>0</v>
      </c>
      <c r="S2270" s="24">
        <f t="shared" si="391"/>
        <v>40477.189068067637</v>
      </c>
      <c r="T2270" s="24" t="str">
        <f t="shared" si="392"/>
        <v>charge</v>
      </c>
      <c r="V2270" s="24">
        <f t="shared" si="395"/>
        <v>0</v>
      </c>
      <c r="W2270" s="24">
        <f t="shared" si="393"/>
        <v>4000</v>
      </c>
      <c r="X2270" s="24">
        <f t="shared" si="396"/>
        <v>0</v>
      </c>
      <c r="Z2270" s="24">
        <f t="shared" si="394"/>
        <v>0</v>
      </c>
      <c r="AB2270" s="24">
        <f t="shared" si="388"/>
        <v>40477.189068067637</v>
      </c>
    </row>
    <row r="2271" x14ac:dyDescent="0.2">
      <c r="I2271" s="25">
        <v>2266</v>
      </c>
      <c r="J2271" s="29">
        <v>0.73573352700000005</v>
      </c>
      <c r="L2271" s="25">
        <v>17787.325144016741</v>
      </c>
      <c r="N2271" s="25">
        <v>2266</v>
      </c>
      <c r="O2271" s="25">
        <f t="shared" si="389"/>
        <v>14140.923489493309</v>
      </c>
      <c r="P2271" s="25">
        <f t="shared" si="386"/>
        <v>14140.923489493309</v>
      </c>
      <c r="Q2271" s="25">
        <f t="shared" si="387"/>
        <v>58858.682160000004</v>
      </c>
      <c r="R2271" s="25">
        <f t="shared" si="390"/>
        <v>0</v>
      </c>
      <c r="S2271" s="25">
        <f t="shared" si="391"/>
        <v>44717.758670506693</v>
      </c>
      <c r="T2271" s="25" t="str">
        <f t="shared" si="392"/>
        <v>charge</v>
      </c>
      <c r="V2271" s="25">
        <f t="shared" si="395"/>
        <v>0</v>
      </c>
      <c r="W2271" s="25">
        <f t="shared" si="393"/>
        <v>4000</v>
      </c>
      <c r="X2271" s="25">
        <f t="shared" si="396"/>
        <v>0</v>
      </c>
      <c r="Z2271" s="25">
        <f t="shared" si="394"/>
        <v>0</v>
      </c>
      <c r="AB2271" s="25">
        <f t="shared" si="388"/>
        <v>44717.758670506693</v>
      </c>
    </row>
    <row r="2272" x14ac:dyDescent="0.2">
      <c r="I2272" s="24">
        <v>2267</v>
      </c>
      <c r="J2272" s="28">
        <v>0.78399034000000001</v>
      </c>
      <c r="L2272" s="24">
        <v>17521.837813353537</v>
      </c>
      <c r="N2272" s="24">
        <v>2267</v>
      </c>
      <c r="O2272" s="24">
        <f t="shared" si="389"/>
        <v>13929.861061616062</v>
      </c>
      <c r="P2272" s="24">
        <f t="shared" si="386"/>
        <v>13929.861061616062</v>
      </c>
      <c r="Q2272" s="24">
        <f t="shared" si="387"/>
        <v>62719.227200000001</v>
      </c>
      <c r="R2272" s="24">
        <f t="shared" si="390"/>
        <v>0</v>
      </c>
      <c r="S2272" s="24">
        <f t="shared" si="391"/>
        <v>48789.366138383935</v>
      </c>
      <c r="T2272" s="24" t="str">
        <f t="shared" si="392"/>
        <v>charge</v>
      </c>
      <c r="V2272" s="24">
        <f t="shared" si="395"/>
        <v>0</v>
      </c>
      <c r="W2272" s="24">
        <f t="shared" si="393"/>
        <v>4000</v>
      </c>
      <c r="X2272" s="24">
        <f t="shared" si="396"/>
        <v>0</v>
      </c>
      <c r="Z2272" s="24">
        <f t="shared" si="394"/>
        <v>0</v>
      </c>
      <c r="AB2272" s="24">
        <f t="shared" si="388"/>
        <v>48789.366138383935</v>
      </c>
    </row>
    <row r="2273" x14ac:dyDescent="0.2">
      <c r="I2273" s="25">
        <v>2268</v>
      </c>
      <c r="J2273" s="29">
        <v>0.79452596400000008</v>
      </c>
      <c r="L2273" s="25">
        <v>17460.651920318604</v>
      </c>
      <c r="N2273" s="25">
        <v>2268</v>
      </c>
      <c r="O2273" s="25">
        <f t="shared" si="389"/>
        <v>13881.21827665329</v>
      </c>
      <c r="P2273" s="25">
        <f t="shared" si="386"/>
        <v>13881.21827665329</v>
      </c>
      <c r="Q2273" s="25">
        <f t="shared" si="387"/>
        <v>63562.077120000009</v>
      </c>
      <c r="R2273" s="25">
        <f t="shared" si="390"/>
        <v>0</v>
      </c>
      <c r="S2273" s="25">
        <f t="shared" si="391"/>
        <v>49680.858843346723</v>
      </c>
      <c r="T2273" s="25" t="str">
        <f t="shared" si="392"/>
        <v>charge</v>
      </c>
      <c r="V2273" s="25">
        <f t="shared" si="395"/>
        <v>0</v>
      </c>
      <c r="W2273" s="25">
        <f t="shared" si="393"/>
        <v>4000</v>
      </c>
      <c r="X2273" s="25">
        <f t="shared" si="396"/>
        <v>0</v>
      </c>
      <c r="Z2273" s="25">
        <f t="shared" si="394"/>
        <v>0</v>
      </c>
      <c r="AB2273" s="25">
        <f t="shared" si="388"/>
        <v>49680.858843346723</v>
      </c>
    </row>
    <row r="2274" x14ac:dyDescent="0.2">
      <c r="I2274" s="24">
        <v>2269</v>
      </c>
      <c r="J2274" s="28">
        <v>0.70916009400000002</v>
      </c>
      <c r="L2274" s="24">
        <v>17649.12192983627</v>
      </c>
      <c r="N2274" s="24">
        <v>2269</v>
      </c>
      <c r="O2274" s="24">
        <f t="shared" si="389"/>
        <v>14031.051934219835</v>
      </c>
      <c r="P2274" s="24">
        <f t="shared" si="386"/>
        <v>14031.051934219835</v>
      </c>
      <c r="Q2274" s="24">
        <f t="shared" si="387"/>
        <v>56732.807520000002</v>
      </c>
      <c r="R2274" s="24">
        <f t="shared" si="390"/>
        <v>0</v>
      </c>
      <c r="S2274" s="24">
        <f t="shared" si="391"/>
        <v>42701.755585780164</v>
      </c>
      <c r="T2274" s="24" t="str">
        <f t="shared" si="392"/>
        <v>charge</v>
      </c>
      <c r="V2274" s="24">
        <f t="shared" si="395"/>
        <v>0</v>
      </c>
      <c r="W2274" s="24">
        <f t="shared" si="393"/>
        <v>4000</v>
      </c>
      <c r="X2274" s="24">
        <f t="shared" si="396"/>
        <v>0</v>
      </c>
      <c r="Z2274" s="24">
        <f t="shared" si="394"/>
        <v>0</v>
      </c>
      <c r="AB2274" s="24">
        <f t="shared" si="388"/>
        <v>42701.755585780164</v>
      </c>
    </row>
    <row r="2275" x14ac:dyDescent="0.2">
      <c r="I2275" s="25">
        <v>2270</v>
      </c>
      <c r="J2275" s="29">
        <v>0.65100550499999998</v>
      </c>
      <c r="L2275" s="25">
        <v>17862.84682226181</v>
      </c>
      <c r="N2275" s="25">
        <v>2270</v>
      </c>
      <c r="O2275" s="25">
        <f t="shared" si="389"/>
        <v>14200.96322369814</v>
      </c>
      <c r="P2275" s="25">
        <f t="shared" si="386"/>
        <v>14200.96322369814</v>
      </c>
      <c r="Q2275" s="25">
        <f t="shared" si="387"/>
        <v>52080.440399999999</v>
      </c>
      <c r="R2275" s="25">
        <f t="shared" si="390"/>
        <v>0</v>
      </c>
      <c r="S2275" s="25">
        <f t="shared" si="391"/>
        <v>37879.477176301858</v>
      </c>
      <c r="T2275" s="25" t="str">
        <f t="shared" si="392"/>
        <v>charge</v>
      </c>
      <c r="V2275" s="25">
        <f t="shared" si="395"/>
        <v>0</v>
      </c>
      <c r="W2275" s="25">
        <f t="shared" si="393"/>
        <v>4000</v>
      </c>
      <c r="X2275" s="25">
        <f t="shared" si="396"/>
        <v>0</v>
      </c>
      <c r="Z2275" s="25">
        <f t="shared" si="394"/>
        <v>0</v>
      </c>
      <c r="AB2275" s="25">
        <f t="shared" si="388"/>
        <v>37879.477176301858</v>
      </c>
    </row>
    <row r="2276" x14ac:dyDescent="0.2">
      <c r="I2276" s="24">
        <v>2271</v>
      </c>
      <c r="J2276" s="28">
        <v>0.62770790899999995</v>
      </c>
      <c r="L2276" s="24">
        <v>17863.068650341032</v>
      </c>
      <c r="N2276" s="24">
        <v>2271</v>
      </c>
      <c r="O2276" s="24">
        <f t="shared" si="389"/>
        <v>14201.139577021122</v>
      </c>
      <c r="P2276" s="24">
        <f t="shared" si="386"/>
        <v>14201.139577021122</v>
      </c>
      <c r="Q2276" s="24">
        <f t="shared" si="387"/>
        <v>50216.632719999994</v>
      </c>
      <c r="R2276" s="24">
        <f t="shared" si="390"/>
        <v>0</v>
      </c>
      <c r="S2276" s="24">
        <f t="shared" si="391"/>
        <v>36015.49314297887</v>
      </c>
      <c r="T2276" s="24" t="str">
        <f t="shared" si="392"/>
        <v>charge</v>
      </c>
      <c r="V2276" s="24">
        <f t="shared" si="395"/>
        <v>0</v>
      </c>
      <c r="W2276" s="24">
        <f t="shared" si="393"/>
        <v>4000</v>
      </c>
      <c r="X2276" s="24">
        <f t="shared" si="396"/>
        <v>0</v>
      </c>
      <c r="Z2276" s="24">
        <f t="shared" si="394"/>
        <v>0</v>
      </c>
      <c r="AB2276" s="24">
        <f t="shared" si="388"/>
        <v>36015.49314297887</v>
      </c>
    </row>
    <row r="2277" x14ac:dyDescent="0.2">
      <c r="I2277" s="25">
        <v>2272</v>
      </c>
      <c r="J2277" s="29">
        <v>0.56554126999999998</v>
      </c>
      <c r="L2277" s="25">
        <v>17708.603997898099</v>
      </c>
      <c r="N2277" s="25">
        <v>2272</v>
      </c>
      <c r="O2277" s="25">
        <f t="shared" si="389"/>
        <v>14078.34017832899</v>
      </c>
      <c r="P2277" s="25">
        <f t="shared" si="386"/>
        <v>14078.34017832899</v>
      </c>
      <c r="Q2277" s="25">
        <f t="shared" si="387"/>
        <v>45243.301599999999</v>
      </c>
      <c r="R2277" s="25">
        <f t="shared" si="390"/>
        <v>0</v>
      </c>
      <c r="S2277" s="25">
        <f t="shared" si="391"/>
        <v>31164.961421671011</v>
      </c>
      <c r="T2277" s="25" t="str">
        <f t="shared" si="392"/>
        <v>charge</v>
      </c>
      <c r="V2277" s="25">
        <f t="shared" si="395"/>
        <v>0</v>
      </c>
      <c r="W2277" s="25">
        <f t="shared" si="393"/>
        <v>4000</v>
      </c>
      <c r="X2277" s="25">
        <f t="shared" si="396"/>
        <v>0</v>
      </c>
      <c r="Z2277" s="25">
        <f t="shared" si="394"/>
        <v>0</v>
      </c>
      <c r="AB2277" s="25">
        <f t="shared" si="388"/>
        <v>31164.961421671011</v>
      </c>
    </row>
    <row r="2278" x14ac:dyDescent="0.2">
      <c r="I2278" s="24">
        <v>2273</v>
      </c>
      <c r="J2278" s="28">
        <v>0.60855719099999994</v>
      </c>
      <c r="L2278" s="24">
        <v>17608.892701816556</v>
      </c>
      <c r="N2278" s="24">
        <v>2273</v>
      </c>
      <c r="O2278" s="24">
        <f t="shared" si="389"/>
        <v>13999.069697944162</v>
      </c>
      <c r="P2278" s="24">
        <f t="shared" si="386"/>
        <v>13999.069697944162</v>
      </c>
      <c r="Q2278" s="24">
        <f t="shared" si="387"/>
        <v>48684.575279999997</v>
      </c>
      <c r="R2278" s="24">
        <f t="shared" si="390"/>
        <v>0</v>
      </c>
      <c r="S2278" s="24">
        <f t="shared" si="391"/>
        <v>34685.505582055834</v>
      </c>
      <c r="T2278" s="24" t="str">
        <f t="shared" si="392"/>
        <v>charge</v>
      </c>
      <c r="V2278" s="24">
        <f t="shared" si="395"/>
        <v>0</v>
      </c>
      <c r="W2278" s="24">
        <f t="shared" si="393"/>
        <v>4000</v>
      </c>
      <c r="X2278" s="24">
        <f t="shared" si="396"/>
        <v>0</v>
      </c>
      <c r="Z2278" s="24">
        <f t="shared" si="394"/>
        <v>0</v>
      </c>
      <c r="AB2278" s="24">
        <f t="shared" si="388"/>
        <v>34685.505582055834</v>
      </c>
    </row>
    <row r="2279" x14ac:dyDescent="0.2">
      <c r="I2279" s="25">
        <v>2274</v>
      </c>
      <c r="J2279" s="29">
        <v>0.17068282000000001</v>
      </c>
      <c r="L2279" s="25">
        <v>17602.299995517729</v>
      </c>
      <c r="N2279" s="25">
        <v>2274</v>
      </c>
      <c r="O2279" s="25">
        <f t="shared" si="389"/>
        <v>13993.828496436596</v>
      </c>
      <c r="P2279" s="25">
        <f t="shared" si="386"/>
        <v>13993.828496436596</v>
      </c>
      <c r="Q2279" s="25">
        <f t="shared" si="387"/>
        <v>13654.625600000001</v>
      </c>
      <c r="R2279" s="25">
        <f t="shared" si="390"/>
        <v>339.20289643659453</v>
      </c>
      <c r="S2279" s="25">
        <f t="shared" si="391"/>
        <v>0</v>
      </c>
      <c r="T2279" s="25" t="str">
        <f t="shared" si="392"/>
        <v>drain</v>
      </c>
      <c r="V2279" s="25">
        <f t="shared" si="395"/>
        <v>0</v>
      </c>
      <c r="W2279" s="25">
        <f t="shared" si="393"/>
        <v>3660.7971035634055</v>
      </c>
      <c r="X2279" s="25">
        <f t="shared" si="396"/>
        <v>339.20289643659453</v>
      </c>
      <c r="Z2279" s="25">
        <f t="shared" si="394"/>
        <v>0</v>
      </c>
      <c r="AB2279" s="25">
        <f t="shared" si="388"/>
        <v>0</v>
      </c>
    </row>
    <row r="2280" x14ac:dyDescent="0.2">
      <c r="I2280" s="24">
        <v>2275</v>
      </c>
      <c r="J2280" s="28">
        <v>0</v>
      </c>
      <c r="L2280" s="24">
        <v>17929.475376629827</v>
      </c>
      <c r="N2280" s="24">
        <v>2275</v>
      </c>
      <c r="O2280" s="24">
        <f t="shared" si="389"/>
        <v>14253.932924420713</v>
      </c>
      <c r="P2280" s="24">
        <f t="shared" si="386"/>
        <v>14253.932924420713</v>
      </c>
      <c r="Q2280" s="24">
        <f t="shared" si="387"/>
        <v>0</v>
      </c>
      <c r="R2280" s="24">
        <f t="shared" si="390"/>
        <v>14253.932924420713</v>
      </c>
      <c r="S2280" s="24">
        <f t="shared" si="391"/>
        <v>0</v>
      </c>
      <c r="T2280" s="24" t="str">
        <f t="shared" si="392"/>
        <v>drain</v>
      </c>
      <c r="V2280" s="24">
        <f t="shared" si="395"/>
        <v>0</v>
      </c>
      <c r="W2280" s="24">
        <f t="shared" si="393"/>
        <v>0</v>
      </c>
      <c r="X2280" s="24">
        <f t="shared" si="396"/>
        <v>3660.7971035634055</v>
      </c>
      <c r="Z2280" s="24">
        <f t="shared" si="394"/>
        <v>10593.135820857307</v>
      </c>
      <c r="AB2280" s="24">
        <f t="shared" si="388"/>
        <v>0</v>
      </c>
    </row>
    <row r="2281" x14ac:dyDescent="0.2">
      <c r="I2281" s="25">
        <v>2276</v>
      </c>
      <c r="J2281" s="29">
        <v>0</v>
      </c>
      <c r="L2281" s="25">
        <v>19315.872182536124</v>
      </c>
      <c r="N2281" s="25">
        <v>2276</v>
      </c>
      <c r="O2281" s="25">
        <f t="shared" si="389"/>
        <v>15356.11838511622</v>
      </c>
      <c r="P2281" s="25">
        <f t="shared" si="386"/>
        <v>15356.11838511622</v>
      </c>
      <c r="Q2281" s="25">
        <f t="shared" si="387"/>
        <v>0</v>
      </c>
      <c r="R2281" s="25">
        <f t="shared" si="390"/>
        <v>15356.11838511622</v>
      </c>
      <c r="S2281" s="25">
        <f t="shared" si="391"/>
        <v>0</v>
      </c>
      <c r="T2281" s="25" t="str">
        <f t="shared" si="392"/>
        <v>drain</v>
      </c>
      <c r="V2281" s="25">
        <f t="shared" si="395"/>
        <v>0</v>
      </c>
      <c r="W2281" s="25">
        <f t="shared" si="393"/>
        <v>0</v>
      </c>
      <c r="X2281" s="25">
        <f t="shared" si="396"/>
        <v>0</v>
      </c>
      <c r="Z2281" s="25">
        <f t="shared" si="394"/>
        <v>15356.11838511622</v>
      </c>
      <c r="AB2281" s="25">
        <f t="shared" si="388"/>
        <v>0</v>
      </c>
    </row>
    <row r="2282" x14ac:dyDescent="0.2">
      <c r="I2282" s="24">
        <v>2277</v>
      </c>
      <c r="J2282" s="28">
        <v>0</v>
      </c>
      <c r="L2282" s="24">
        <v>19083.151491260527</v>
      </c>
      <c r="N2282" s="24">
        <v>2277</v>
      </c>
      <c r="O2282" s="24">
        <f t="shared" si="389"/>
        <v>15171.105435552119</v>
      </c>
      <c r="P2282" s="24">
        <f t="shared" si="386"/>
        <v>15171.105435552119</v>
      </c>
      <c r="Q2282" s="24">
        <f t="shared" si="387"/>
        <v>0</v>
      </c>
      <c r="R2282" s="24">
        <f t="shared" si="390"/>
        <v>15171.105435552119</v>
      </c>
      <c r="S2282" s="24">
        <f t="shared" si="391"/>
        <v>0</v>
      </c>
      <c r="T2282" s="24" t="str">
        <f t="shared" si="392"/>
        <v>drain</v>
      </c>
      <c r="V2282" s="24">
        <f t="shared" si="395"/>
        <v>0</v>
      </c>
      <c r="W2282" s="24">
        <f t="shared" si="393"/>
        <v>0</v>
      </c>
      <c r="X2282" s="24">
        <f t="shared" si="396"/>
        <v>0</v>
      </c>
      <c r="Z2282" s="24">
        <f t="shared" si="394"/>
        <v>15171.105435552119</v>
      </c>
      <c r="AB2282" s="24">
        <f t="shared" si="388"/>
        <v>0</v>
      </c>
    </row>
    <row r="2283" x14ac:dyDescent="0.2">
      <c r="I2283" s="25">
        <v>2278</v>
      </c>
      <c r="J2283" s="29">
        <v>0</v>
      </c>
      <c r="L2283" s="25">
        <v>18150.333215188977</v>
      </c>
      <c r="N2283" s="25">
        <v>2278</v>
      </c>
      <c r="O2283" s="25">
        <f t="shared" si="389"/>
        <v>14429.514906075237</v>
      </c>
      <c r="P2283" s="25">
        <f t="shared" si="386"/>
        <v>14429.514906075237</v>
      </c>
      <c r="Q2283" s="25">
        <f t="shared" si="387"/>
        <v>0</v>
      </c>
      <c r="R2283" s="25">
        <f t="shared" si="390"/>
        <v>14429.514906075237</v>
      </c>
      <c r="S2283" s="25">
        <f t="shared" si="391"/>
        <v>0</v>
      </c>
      <c r="T2283" s="25" t="str">
        <f t="shared" si="392"/>
        <v>drain</v>
      </c>
      <c r="V2283" s="25">
        <f t="shared" si="395"/>
        <v>0</v>
      </c>
      <c r="W2283" s="25">
        <f t="shared" si="393"/>
        <v>0</v>
      </c>
      <c r="X2283" s="25">
        <f t="shared" si="396"/>
        <v>0</v>
      </c>
      <c r="Z2283" s="25">
        <f t="shared" si="394"/>
        <v>14429.514906075237</v>
      </c>
      <c r="AB2283" s="25">
        <f t="shared" si="388"/>
        <v>0</v>
      </c>
    </row>
    <row r="2284" x14ac:dyDescent="0.2">
      <c r="I2284" s="24">
        <v>2279</v>
      </c>
      <c r="J2284" s="28">
        <v>0</v>
      </c>
      <c r="L2284" s="24">
        <v>17019.399946677684</v>
      </c>
      <c r="N2284" s="24">
        <v>2279</v>
      </c>
      <c r="O2284" s="24">
        <f t="shared" si="389"/>
        <v>13530.42295760876</v>
      </c>
      <c r="P2284" s="24">
        <f t="shared" si="386"/>
        <v>13530.42295760876</v>
      </c>
      <c r="Q2284" s="24">
        <f t="shared" si="387"/>
        <v>0</v>
      </c>
      <c r="R2284" s="24">
        <f t="shared" si="390"/>
        <v>13530.42295760876</v>
      </c>
      <c r="S2284" s="24">
        <f t="shared" si="391"/>
        <v>0</v>
      </c>
      <c r="T2284" s="24" t="str">
        <f t="shared" si="392"/>
        <v>drain</v>
      </c>
      <c r="V2284" s="24">
        <f t="shared" si="395"/>
        <v>0</v>
      </c>
      <c r="W2284" s="24">
        <f t="shared" si="393"/>
        <v>0</v>
      </c>
      <c r="X2284" s="24">
        <f t="shared" si="396"/>
        <v>0</v>
      </c>
      <c r="Z2284" s="24">
        <f t="shared" si="394"/>
        <v>13530.42295760876</v>
      </c>
      <c r="AB2284" s="24">
        <f t="shared" si="388"/>
        <v>0</v>
      </c>
    </row>
    <row r="2285" x14ac:dyDescent="0.2">
      <c r="I2285" s="25">
        <v>2280</v>
      </c>
      <c r="J2285" s="29">
        <v>0</v>
      </c>
      <c r="L2285" s="25">
        <v>15360.945801091193</v>
      </c>
      <c r="N2285" s="25">
        <v>2280</v>
      </c>
      <c r="O2285" s="25">
        <f t="shared" si="389"/>
        <v>12211.9519118675</v>
      </c>
      <c r="P2285" s="25">
        <f t="shared" si="386"/>
        <v>12211.9519118675</v>
      </c>
      <c r="Q2285" s="25">
        <f t="shared" si="387"/>
        <v>0</v>
      </c>
      <c r="R2285" s="25">
        <f t="shared" si="390"/>
        <v>12211.9519118675</v>
      </c>
      <c r="S2285" s="25">
        <f t="shared" si="391"/>
        <v>0</v>
      </c>
      <c r="T2285" s="25" t="str">
        <f t="shared" si="392"/>
        <v>drain</v>
      </c>
      <c r="V2285" s="25">
        <f t="shared" si="395"/>
        <v>0</v>
      </c>
      <c r="W2285" s="25">
        <f t="shared" si="393"/>
        <v>0</v>
      </c>
      <c r="X2285" s="25">
        <f t="shared" si="396"/>
        <v>0</v>
      </c>
      <c r="Z2285" s="25">
        <f t="shared" si="394"/>
        <v>12211.9519118675</v>
      </c>
      <c r="AB2285" s="25">
        <f t="shared" si="388"/>
        <v>0</v>
      </c>
    </row>
    <row r="2286" x14ac:dyDescent="0.2">
      <c r="I2286" s="24">
        <v>2281</v>
      </c>
      <c r="J2286" s="28">
        <v>0</v>
      </c>
      <c r="L2286" s="24">
        <v>14031.846082878112</v>
      </c>
      <c r="N2286" s="24">
        <v>2281</v>
      </c>
      <c r="O2286" s="24">
        <f t="shared" si="389"/>
        <v>11155.317635888099</v>
      </c>
      <c r="P2286" s="24">
        <f t="shared" si="386"/>
        <v>11155.317635888099</v>
      </c>
      <c r="Q2286" s="24">
        <f t="shared" si="387"/>
        <v>0</v>
      </c>
      <c r="R2286" s="24">
        <f t="shared" si="390"/>
        <v>11155.317635888099</v>
      </c>
      <c r="S2286" s="24">
        <f t="shared" si="391"/>
        <v>0</v>
      </c>
      <c r="T2286" s="24" t="str">
        <f t="shared" si="392"/>
        <v>drain</v>
      </c>
      <c r="V2286" s="24">
        <f t="shared" si="395"/>
        <v>0</v>
      </c>
      <c r="W2286" s="24">
        <f t="shared" si="393"/>
        <v>0</v>
      </c>
      <c r="X2286" s="24">
        <f t="shared" si="396"/>
        <v>0</v>
      </c>
      <c r="Z2286" s="24">
        <f t="shared" si="394"/>
        <v>11155.317635888099</v>
      </c>
      <c r="AB2286" s="24">
        <f t="shared" si="388"/>
        <v>0</v>
      </c>
    </row>
    <row r="2287" x14ac:dyDescent="0.2">
      <c r="I2287" s="25">
        <v>2282</v>
      </c>
      <c r="J2287" s="29">
        <v>0</v>
      </c>
      <c r="L2287" s="25">
        <v>13123.908697009085</v>
      </c>
      <c r="N2287" s="25">
        <v>2282</v>
      </c>
      <c r="O2287" s="25">
        <f t="shared" si="389"/>
        <v>10433.507414122223</v>
      </c>
      <c r="P2287" s="25">
        <f t="shared" si="386"/>
        <v>10433.507414122223</v>
      </c>
      <c r="Q2287" s="25">
        <f t="shared" si="387"/>
        <v>0</v>
      </c>
      <c r="R2287" s="25">
        <f t="shared" si="390"/>
        <v>10433.507414122223</v>
      </c>
      <c r="S2287" s="25">
        <f t="shared" si="391"/>
        <v>0</v>
      </c>
      <c r="T2287" s="25" t="str">
        <f t="shared" si="392"/>
        <v>drain</v>
      </c>
      <c r="V2287" s="25">
        <f t="shared" si="395"/>
        <v>0</v>
      </c>
      <c r="W2287" s="25">
        <f t="shared" si="393"/>
        <v>0</v>
      </c>
      <c r="X2287" s="25">
        <f t="shared" si="396"/>
        <v>0</v>
      </c>
      <c r="Z2287" s="25">
        <f t="shared" si="394"/>
        <v>10433.507414122223</v>
      </c>
      <c r="AB2287" s="25">
        <f t="shared" si="388"/>
        <v>0</v>
      </c>
    </row>
    <row r="2288" x14ac:dyDescent="0.2">
      <c r="I2288" s="24">
        <v>2283</v>
      </c>
      <c r="J2288" s="28">
        <v>0</v>
      </c>
      <c r="L2288" s="24">
        <v>12588.236871838568</v>
      </c>
      <c r="N2288" s="24">
        <v>2283</v>
      </c>
      <c r="O2288" s="24">
        <f t="shared" si="389"/>
        <v>10007.648313111662</v>
      </c>
      <c r="P2288" s="24">
        <f t="shared" si="386"/>
        <v>10007.648313111662</v>
      </c>
      <c r="Q2288" s="24">
        <f t="shared" si="387"/>
        <v>0</v>
      </c>
      <c r="R2288" s="24">
        <f t="shared" si="390"/>
        <v>10007.648313111662</v>
      </c>
      <c r="S2288" s="24">
        <f t="shared" si="391"/>
        <v>0</v>
      </c>
      <c r="T2288" s="24" t="str">
        <f t="shared" si="392"/>
        <v>drain</v>
      </c>
      <c r="V2288" s="24">
        <f t="shared" si="395"/>
        <v>0</v>
      </c>
      <c r="W2288" s="24">
        <f t="shared" si="393"/>
        <v>0</v>
      </c>
      <c r="X2288" s="24">
        <f t="shared" si="396"/>
        <v>0</v>
      </c>
      <c r="Z2288" s="24">
        <f t="shared" si="394"/>
        <v>10007.648313111662</v>
      </c>
      <c r="AB2288" s="24">
        <f t="shared" si="388"/>
        <v>0</v>
      </c>
    </row>
    <row r="2289" x14ac:dyDescent="0.2">
      <c r="I2289" s="25">
        <v>2284</v>
      </c>
      <c r="J2289" s="29">
        <v>0</v>
      </c>
      <c r="L2289" s="25">
        <v>12551.570918011665</v>
      </c>
      <c r="N2289" s="25">
        <v>2284</v>
      </c>
      <c r="O2289" s="25">
        <f t="shared" si="389"/>
        <v>9978.4988798192735</v>
      </c>
      <c r="P2289" s="25">
        <f t="shared" si="386"/>
        <v>9978.4988798192735</v>
      </c>
      <c r="Q2289" s="25">
        <f t="shared" si="387"/>
        <v>0</v>
      </c>
      <c r="R2289" s="25">
        <f t="shared" si="390"/>
        <v>9978.4988798192735</v>
      </c>
      <c r="S2289" s="25">
        <f t="shared" si="391"/>
        <v>0</v>
      </c>
      <c r="T2289" s="25" t="str">
        <f t="shared" si="392"/>
        <v>drain</v>
      </c>
      <c r="V2289" s="25">
        <f t="shared" si="395"/>
        <v>0</v>
      </c>
      <c r="W2289" s="25">
        <f t="shared" si="393"/>
        <v>0</v>
      </c>
      <c r="X2289" s="25">
        <f t="shared" si="396"/>
        <v>0</v>
      </c>
      <c r="Z2289" s="25">
        <f t="shared" si="394"/>
        <v>9978.4988798192735</v>
      </c>
      <c r="AB2289" s="25">
        <f t="shared" si="388"/>
        <v>0</v>
      </c>
    </row>
    <row r="2290" x14ac:dyDescent="0.2">
      <c r="I2290" s="24">
        <v>2285</v>
      </c>
      <c r="J2290" s="28">
        <v>0</v>
      </c>
      <c r="L2290" s="24">
        <v>13189.846462392807</v>
      </c>
      <c r="N2290" s="24">
        <v>2285</v>
      </c>
      <c r="O2290" s="24">
        <f t="shared" si="389"/>
        <v>10485.927937602282</v>
      </c>
      <c r="P2290" s="24">
        <f t="shared" si="386"/>
        <v>10485.927937602282</v>
      </c>
      <c r="Q2290" s="24">
        <f t="shared" si="387"/>
        <v>0</v>
      </c>
      <c r="R2290" s="24">
        <f t="shared" si="390"/>
        <v>10485.927937602282</v>
      </c>
      <c r="S2290" s="24">
        <f t="shared" si="391"/>
        <v>0</v>
      </c>
      <c r="T2290" s="24" t="str">
        <f t="shared" si="392"/>
        <v>drain</v>
      </c>
      <c r="V2290" s="24">
        <f t="shared" si="395"/>
        <v>0</v>
      </c>
      <c r="W2290" s="24">
        <f t="shared" si="393"/>
        <v>0</v>
      </c>
      <c r="X2290" s="24">
        <f t="shared" si="396"/>
        <v>0</v>
      </c>
      <c r="Z2290" s="24">
        <f t="shared" si="394"/>
        <v>10485.927937602282</v>
      </c>
      <c r="AB2290" s="24">
        <f t="shared" si="388"/>
        <v>0</v>
      </c>
    </row>
    <row r="2291" x14ac:dyDescent="0.2">
      <c r="I2291" s="25">
        <v>2286</v>
      </c>
      <c r="J2291" s="29">
        <v>0</v>
      </c>
      <c r="L2291" s="25">
        <v>13876.742803907393</v>
      </c>
      <c r="N2291" s="25">
        <v>2286</v>
      </c>
      <c r="O2291" s="25">
        <f t="shared" si="389"/>
        <v>11032.010529106377</v>
      </c>
      <c r="P2291" s="25">
        <f t="shared" si="386"/>
        <v>11032.010529106377</v>
      </c>
      <c r="Q2291" s="25">
        <f t="shared" si="387"/>
        <v>0</v>
      </c>
      <c r="R2291" s="25">
        <f t="shared" si="390"/>
        <v>11032.010529106377</v>
      </c>
      <c r="S2291" s="25">
        <f t="shared" si="391"/>
        <v>0</v>
      </c>
      <c r="T2291" s="25" t="str">
        <f t="shared" si="392"/>
        <v>drain</v>
      </c>
      <c r="V2291" s="25">
        <f t="shared" si="395"/>
        <v>0</v>
      </c>
      <c r="W2291" s="25">
        <f t="shared" si="393"/>
        <v>0</v>
      </c>
      <c r="X2291" s="25">
        <f t="shared" si="396"/>
        <v>0</v>
      </c>
      <c r="Z2291" s="25">
        <f t="shared" si="394"/>
        <v>11032.010529106377</v>
      </c>
      <c r="AB2291" s="25">
        <f t="shared" si="388"/>
        <v>0</v>
      </c>
    </row>
    <row r="2292" x14ac:dyDescent="0.2">
      <c r="I2292" s="24">
        <v>2287</v>
      </c>
      <c r="J2292" s="28">
        <v>1.9143680999999999E-2</v>
      </c>
      <c r="L2292" s="24">
        <v>14786.089224815367</v>
      </c>
      <c r="N2292" s="24">
        <v>2287</v>
      </c>
      <c r="O2292" s="24">
        <f t="shared" si="389"/>
        <v>11754.940933728218</v>
      </c>
      <c r="P2292" s="24">
        <f t="shared" si="386"/>
        <v>11754.940933728218</v>
      </c>
      <c r="Q2292" s="24">
        <f t="shared" si="387"/>
        <v>1531.4944799999998</v>
      </c>
      <c r="R2292" s="24">
        <f t="shared" si="390"/>
        <v>10223.446453728218</v>
      </c>
      <c r="S2292" s="24">
        <f t="shared" si="391"/>
        <v>0</v>
      </c>
      <c r="T2292" s="24" t="str">
        <f t="shared" si="392"/>
        <v>drain</v>
      </c>
      <c r="V2292" s="24">
        <f t="shared" si="395"/>
        <v>0</v>
      </c>
      <c r="W2292" s="24">
        <f t="shared" si="393"/>
        <v>0</v>
      </c>
      <c r="X2292" s="24">
        <f t="shared" si="396"/>
        <v>0</v>
      </c>
      <c r="Z2292" s="24">
        <f t="shared" si="394"/>
        <v>10223.446453728218</v>
      </c>
      <c r="AB2292" s="24">
        <f t="shared" si="388"/>
        <v>0</v>
      </c>
    </row>
    <row r="2293" x14ac:dyDescent="0.2">
      <c r="I2293" s="25">
        <v>2288</v>
      </c>
      <c r="J2293" s="29">
        <v>0.55847113900000001</v>
      </c>
      <c r="L2293" s="25">
        <v>15506.71154410839</v>
      </c>
      <c r="N2293" s="25">
        <v>2288</v>
      </c>
      <c r="O2293" s="25">
        <f t="shared" si="389"/>
        <v>12327.83567756617</v>
      </c>
      <c r="P2293" s="25">
        <f t="shared" si="386"/>
        <v>12327.83567756617</v>
      </c>
      <c r="Q2293" s="25">
        <f t="shared" si="387"/>
        <v>44677.691120000003</v>
      </c>
      <c r="R2293" s="25">
        <f t="shared" si="390"/>
        <v>0</v>
      </c>
      <c r="S2293" s="25">
        <f t="shared" si="391"/>
        <v>32349.855442433833</v>
      </c>
      <c r="T2293" s="25" t="str">
        <f t="shared" si="392"/>
        <v>charge</v>
      </c>
      <c r="V2293" s="25">
        <f t="shared" si="395"/>
        <v>4000</v>
      </c>
      <c r="W2293" s="25">
        <f t="shared" si="393"/>
        <v>4000</v>
      </c>
      <c r="X2293" s="25">
        <f t="shared" si="396"/>
        <v>0</v>
      </c>
      <c r="Z2293" s="25">
        <f t="shared" si="394"/>
        <v>0</v>
      </c>
      <c r="AB2293" s="25">
        <f t="shared" si="388"/>
        <v>28349.855442433833</v>
      </c>
    </row>
    <row r="2294" x14ac:dyDescent="0.2">
      <c r="I2294" s="24">
        <v>2289</v>
      </c>
      <c r="J2294" s="28">
        <v>0.67572629000000006</v>
      </c>
      <c r="L2294" s="24">
        <v>16196.478767967223</v>
      </c>
      <c r="N2294" s="24">
        <v>2289</v>
      </c>
      <c r="O2294" s="24">
        <f t="shared" si="389"/>
        <v>12876.200620533942</v>
      </c>
      <c r="P2294" s="24">
        <f t="shared" si="386"/>
        <v>12876.200620533942</v>
      </c>
      <c r="Q2294" s="24">
        <f t="shared" si="387"/>
        <v>54058.103200000005</v>
      </c>
      <c r="R2294" s="24">
        <f t="shared" si="390"/>
        <v>0</v>
      </c>
      <c r="S2294" s="24">
        <f t="shared" si="391"/>
        <v>41181.902579466063</v>
      </c>
      <c r="T2294" s="24" t="str">
        <f t="shared" si="392"/>
        <v>charge</v>
      </c>
      <c r="V2294" s="24">
        <f t="shared" si="395"/>
        <v>0</v>
      </c>
      <c r="W2294" s="24">
        <f t="shared" si="393"/>
        <v>4000</v>
      </c>
      <c r="X2294" s="24">
        <f t="shared" si="396"/>
        <v>0</v>
      </c>
      <c r="Z2294" s="24">
        <f t="shared" si="394"/>
        <v>0</v>
      </c>
      <c r="AB2294" s="24">
        <f t="shared" si="388"/>
        <v>41181.902579466063</v>
      </c>
    </row>
    <row r="2295" x14ac:dyDescent="0.2">
      <c r="I2295" s="25">
        <v>2290</v>
      </c>
      <c r="J2295" s="29">
        <v>0.73387995100000003</v>
      </c>
      <c r="L2295" s="25">
        <v>17012.304376125336</v>
      </c>
      <c r="N2295" s="25">
        <v>2290</v>
      </c>
      <c r="O2295" s="25">
        <f t="shared" si="389"/>
        <v>13524.781979019643</v>
      </c>
      <c r="P2295" s="25">
        <f t="shared" si="386"/>
        <v>13524.781979019643</v>
      </c>
      <c r="Q2295" s="25">
        <f t="shared" si="387"/>
        <v>58710.396080000006</v>
      </c>
      <c r="R2295" s="25">
        <f t="shared" si="390"/>
        <v>0</v>
      </c>
      <c r="S2295" s="25">
        <f t="shared" si="391"/>
        <v>45185.614100980361</v>
      </c>
      <c r="T2295" s="25" t="str">
        <f t="shared" si="392"/>
        <v>charge</v>
      </c>
      <c r="V2295" s="25">
        <f t="shared" si="395"/>
        <v>0</v>
      </c>
      <c r="W2295" s="25">
        <f t="shared" si="393"/>
        <v>4000</v>
      </c>
      <c r="X2295" s="25">
        <f t="shared" si="396"/>
        <v>0</v>
      </c>
      <c r="Z2295" s="25">
        <f t="shared" si="394"/>
        <v>0</v>
      </c>
      <c r="AB2295" s="25">
        <f t="shared" si="388"/>
        <v>45185.614100980361</v>
      </c>
    </row>
    <row r="2296" x14ac:dyDescent="0.2">
      <c r="I2296" s="24">
        <v>2291</v>
      </c>
      <c r="J2296" s="28">
        <v>0.76308286000000003</v>
      </c>
      <c r="L2296" s="24">
        <v>17713.320629167556</v>
      </c>
      <c r="N2296" s="24">
        <v>2291</v>
      </c>
      <c r="O2296" s="24">
        <f t="shared" si="389"/>
        <v>14082.089900188208</v>
      </c>
      <c r="P2296" s="24">
        <f t="shared" si="386"/>
        <v>14082.089900188208</v>
      </c>
      <c r="Q2296" s="24">
        <f t="shared" si="387"/>
        <v>61046.628800000006</v>
      </c>
      <c r="R2296" s="24">
        <f t="shared" si="390"/>
        <v>0</v>
      </c>
      <c r="S2296" s="24">
        <f t="shared" si="391"/>
        <v>46964.5388998118</v>
      </c>
      <c r="T2296" s="24" t="str">
        <f t="shared" si="392"/>
        <v>charge</v>
      </c>
      <c r="V2296" s="24">
        <f t="shared" si="395"/>
        <v>0</v>
      </c>
      <c r="W2296" s="24">
        <f t="shared" si="393"/>
        <v>4000</v>
      </c>
      <c r="X2296" s="24">
        <f t="shared" si="396"/>
        <v>0</v>
      </c>
      <c r="Z2296" s="24">
        <f t="shared" si="394"/>
        <v>0</v>
      </c>
      <c r="AB2296" s="24">
        <f t="shared" si="388"/>
        <v>46964.5388998118</v>
      </c>
    </row>
    <row r="2297" x14ac:dyDescent="0.2">
      <c r="I2297" s="25">
        <v>2292</v>
      </c>
      <c r="J2297" s="29">
        <v>0.78546910400000003</v>
      </c>
      <c r="L2297" s="25">
        <v>17977.558783221244</v>
      </c>
      <c r="N2297" s="25">
        <v>2292</v>
      </c>
      <c r="O2297" s="25">
        <f t="shared" si="389"/>
        <v>14292.15923266089</v>
      </c>
      <c r="P2297" s="25">
        <f t="shared" si="386"/>
        <v>14292.15923266089</v>
      </c>
      <c r="Q2297" s="25">
        <f t="shared" si="387"/>
        <v>62837.528320000005</v>
      </c>
      <c r="R2297" s="25">
        <f t="shared" si="390"/>
        <v>0</v>
      </c>
      <c r="S2297" s="25">
        <f t="shared" si="391"/>
        <v>48545.369087339117</v>
      </c>
      <c r="T2297" s="25" t="str">
        <f t="shared" si="392"/>
        <v>charge</v>
      </c>
      <c r="V2297" s="25">
        <f t="shared" si="395"/>
        <v>0</v>
      </c>
      <c r="W2297" s="25">
        <f t="shared" si="393"/>
        <v>4000</v>
      </c>
      <c r="X2297" s="25">
        <f t="shared" si="396"/>
        <v>0</v>
      </c>
      <c r="Z2297" s="25">
        <f t="shared" si="394"/>
        <v>0</v>
      </c>
      <c r="AB2297" s="25">
        <f t="shared" si="388"/>
        <v>48545.369087339117</v>
      </c>
    </row>
    <row r="2298" x14ac:dyDescent="0.2">
      <c r="I2298" s="24">
        <v>2293</v>
      </c>
      <c r="J2298" s="28">
        <v>0.79490587499999998</v>
      </c>
      <c r="L2298" s="24">
        <v>18367.382973432541</v>
      </c>
      <c r="N2298" s="24">
        <v>2293</v>
      </c>
      <c r="O2298" s="24">
        <f t="shared" si="389"/>
        <v>14602.06946387887</v>
      </c>
      <c r="P2298" s="24">
        <f t="shared" si="386"/>
        <v>14602.06946387887</v>
      </c>
      <c r="Q2298" s="24">
        <f t="shared" si="387"/>
        <v>63592.47</v>
      </c>
      <c r="R2298" s="24">
        <f t="shared" si="390"/>
        <v>0</v>
      </c>
      <c r="S2298" s="24">
        <f t="shared" si="391"/>
        <v>48990.400536121131</v>
      </c>
      <c r="T2298" s="24" t="str">
        <f t="shared" si="392"/>
        <v>charge</v>
      </c>
      <c r="V2298" s="24">
        <f t="shared" si="395"/>
        <v>0</v>
      </c>
      <c r="W2298" s="24">
        <f t="shared" si="393"/>
        <v>4000</v>
      </c>
      <c r="X2298" s="24">
        <f t="shared" si="396"/>
        <v>0</v>
      </c>
      <c r="Z2298" s="24">
        <f t="shared" si="394"/>
        <v>0</v>
      </c>
      <c r="AB2298" s="24">
        <f t="shared" si="388"/>
        <v>48990.400536121131</v>
      </c>
    </row>
    <row r="2299" x14ac:dyDescent="0.2">
      <c r="I2299" s="25">
        <v>2294</v>
      </c>
      <c r="J2299" s="29">
        <v>0.81182296300000001</v>
      </c>
      <c r="L2299" s="25">
        <v>18852.819351243972</v>
      </c>
      <c r="N2299" s="25">
        <v>2294</v>
      </c>
      <c r="O2299" s="25">
        <f t="shared" si="389"/>
        <v>14987.991384238958</v>
      </c>
      <c r="P2299" s="25">
        <f t="shared" si="386"/>
        <v>14987.991384238958</v>
      </c>
      <c r="Q2299" s="25">
        <f t="shared" si="387"/>
        <v>64945.837039999999</v>
      </c>
      <c r="R2299" s="25">
        <f t="shared" si="390"/>
        <v>0</v>
      </c>
      <c r="S2299" s="25">
        <f t="shared" si="391"/>
        <v>49957.845655761041</v>
      </c>
      <c r="T2299" s="25" t="str">
        <f t="shared" si="392"/>
        <v>charge</v>
      </c>
      <c r="V2299" s="25">
        <f t="shared" si="395"/>
        <v>0</v>
      </c>
      <c r="W2299" s="25">
        <f t="shared" si="393"/>
        <v>4000</v>
      </c>
      <c r="X2299" s="25">
        <f t="shared" si="396"/>
        <v>0</v>
      </c>
      <c r="Z2299" s="25">
        <f t="shared" si="394"/>
        <v>0</v>
      </c>
      <c r="AB2299" s="25">
        <f t="shared" si="388"/>
        <v>49957.845655761041</v>
      </c>
    </row>
    <row r="2300" x14ac:dyDescent="0.2">
      <c r="I2300" s="24">
        <v>2295</v>
      </c>
      <c r="J2300" s="28">
        <v>0.78574529299999996</v>
      </c>
      <c r="L2300" s="24">
        <v>18867.851659393309</v>
      </c>
      <c r="N2300" s="24">
        <v>2295</v>
      </c>
      <c r="O2300" s="24">
        <f t="shared" si="389"/>
        <v>14999.942069217681</v>
      </c>
      <c r="P2300" s="24">
        <f t="shared" si="386"/>
        <v>14999.942069217681</v>
      </c>
      <c r="Q2300" s="24">
        <f t="shared" si="387"/>
        <v>62859.623439999996</v>
      </c>
      <c r="R2300" s="24">
        <f t="shared" si="390"/>
        <v>0</v>
      </c>
      <c r="S2300" s="24">
        <f t="shared" si="391"/>
        <v>47859.681370782317</v>
      </c>
      <c r="T2300" s="24" t="str">
        <f t="shared" si="392"/>
        <v>charge</v>
      </c>
      <c r="V2300" s="24">
        <f t="shared" si="395"/>
        <v>0</v>
      </c>
      <c r="W2300" s="24">
        <f t="shared" si="393"/>
        <v>4000</v>
      </c>
      <c r="X2300" s="24">
        <f t="shared" si="396"/>
        <v>0</v>
      </c>
      <c r="Z2300" s="24">
        <f t="shared" si="394"/>
        <v>0</v>
      </c>
      <c r="AB2300" s="24">
        <f t="shared" si="388"/>
        <v>47859.681370782317</v>
      </c>
    </row>
    <row r="2301" x14ac:dyDescent="0.2">
      <c r="I2301" s="25">
        <v>2296</v>
      </c>
      <c r="J2301" s="29">
        <v>0.72397309100000007</v>
      </c>
      <c r="L2301" s="25">
        <v>18828.571930217742</v>
      </c>
      <c r="N2301" s="25">
        <v>2296</v>
      </c>
      <c r="O2301" s="25">
        <f t="shared" si="389"/>
        <v>14968.714684523105</v>
      </c>
      <c r="P2301" s="25">
        <f t="shared" si="386"/>
        <v>14968.714684523105</v>
      </c>
      <c r="Q2301" s="25">
        <f t="shared" si="387"/>
        <v>57917.847280000009</v>
      </c>
      <c r="R2301" s="25">
        <f t="shared" si="390"/>
        <v>0</v>
      </c>
      <c r="S2301" s="25">
        <f t="shared" si="391"/>
        <v>42949.132595476905</v>
      </c>
      <c r="T2301" s="25" t="str">
        <f t="shared" si="392"/>
        <v>charge</v>
      </c>
      <c r="V2301" s="25">
        <f t="shared" si="395"/>
        <v>0</v>
      </c>
      <c r="W2301" s="25">
        <f t="shared" si="393"/>
        <v>4000</v>
      </c>
      <c r="X2301" s="25">
        <f t="shared" si="396"/>
        <v>0</v>
      </c>
      <c r="Z2301" s="25">
        <f t="shared" si="394"/>
        <v>0</v>
      </c>
      <c r="AB2301" s="25">
        <f t="shared" si="388"/>
        <v>42949.132595476905</v>
      </c>
    </row>
    <row r="2302" x14ac:dyDescent="0.2">
      <c r="I2302" s="24">
        <v>2297</v>
      </c>
      <c r="J2302" s="28">
        <v>0.56885001700000004</v>
      </c>
      <c r="L2302" s="24">
        <v>18671.964708328247</v>
      </c>
      <c r="N2302" s="24">
        <v>2297</v>
      </c>
      <c r="O2302" s="24">
        <f t="shared" si="389"/>
        <v>14844.211943120958</v>
      </c>
      <c r="P2302" s="24">
        <f t="shared" si="386"/>
        <v>14844.211943120958</v>
      </c>
      <c r="Q2302" s="24">
        <f t="shared" si="387"/>
        <v>45508.001360000002</v>
      </c>
      <c r="R2302" s="24">
        <f t="shared" si="390"/>
        <v>0</v>
      </c>
      <c r="S2302" s="24">
        <f t="shared" si="391"/>
        <v>30663.789416879044</v>
      </c>
      <c r="T2302" s="24" t="str">
        <f t="shared" si="392"/>
        <v>charge</v>
      </c>
      <c r="V2302" s="24">
        <f t="shared" si="395"/>
        <v>0</v>
      </c>
      <c r="W2302" s="24">
        <f t="shared" si="393"/>
        <v>4000</v>
      </c>
      <c r="X2302" s="24">
        <f t="shared" si="396"/>
        <v>0</v>
      </c>
      <c r="Z2302" s="24">
        <f t="shared" si="394"/>
        <v>0</v>
      </c>
      <c r="AB2302" s="24">
        <f t="shared" si="388"/>
        <v>30663.789416879044</v>
      </c>
    </row>
    <row r="2303" x14ac:dyDescent="0.2">
      <c r="I2303" s="25">
        <v>2298</v>
      </c>
      <c r="J2303" s="29">
        <v>0.16708399600000001</v>
      </c>
      <c r="L2303" s="25">
        <v>17834.345864760875</v>
      </c>
      <c r="N2303" s="25">
        <v>2298</v>
      </c>
      <c r="O2303" s="25">
        <f t="shared" si="389"/>
        <v>14178.304962484895</v>
      </c>
      <c r="P2303" s="25">
        <f t="shared" si="386"/>
        <v>14178.304962484895</v>
      </c>
      <c r="Q2303" s="25">
        <f t="shared" si="387"/>
        <v>13366.71968</v>
      </c>
      <c r="R2303" s="25">
        <f t="shared" si="390"/>
        <v>811.58528248489529</v>
      </c>
      <c r="S2303" s="25">
        <f t="shared" si="391"/>
        <v>0</v>
      </c>
      <c r="T2303" s="25" t="str">
        <f t="shared" si="392"/>
        <v>drain</v>
      </c>
      <c r="V2303" s="25">
        <f t="shared" si="395"/>
        <v>0</v>
      </c>
      <c r="W2303" s="25">
        <f t="shared" si="393"/>
        <v>3188.4147175151047</v>
      </c>
      <c r="X2303" s="25">
        <f t="shared" si="396"/>
        <v>811.58528248489529</v>
      </c>
      <c r="Z2303" s="25">
        <f t="shared" si="394"/>
        <v>0</v>
      </c>
      <c r="AB2303" s="25">
        <f t="shared" si="388"/>
        <v>0</v>
      </c>
    </row>
    <row r="2304" x14ac:dyDescent="0.2">
      <c r="I2304" s="24">
        <v>2299</v>
      </c>
      <c r="J2304" s="28">
        <v>0</v>
      </c>
      <c r="L2304" s="24">
        <v>17962.072821712492</v>
      </c>
      <c r="N2304" s="24">
        <v>2299</v>
      </c>
      <c r="O2304" s="24">
        <f t="shared" si="389"/>
        <v>14279.847893261433</v>
      </c>
      <c r="P2304" s="24">
        <f t="shared" si="386"/>
        <v>14279.847893261433</v>
      </c>
      <c r="Q2304" s="24">
        <f t="shared" si="387"/>
        <v>0</v>
      </c>
      <c r="R2304" s="24">
        <f t="shared" si="390"/>
        <v>14279.847893261433</v>
      </c>
      <c r="S2304" s="24">
        <f t="shared" si="391"/>
        <v>0</v>
      </c>
      <c r="T2304" s="24" t="str">
        <f t="shared" si="392"/>
        <v>drain</v>
      </c>
      <c r="V2304" s="24">
        <f t="shared" si="395"/>
        <v>0</v>
      </c>
      <c r="W2304" s="24">
        <f t="shared" si="393"/>
        <v>0</v>
      </c>
      <c r="X2304" s="24">
        <f t="shared" si="396"/>
        <v>3188.4147175151047</v>
      </c>
      <c r="Z2304" s="24">
        <f t="shared" si="394"/>
        <v>11091.433175746328</v>
      </c>
      <c r="AB2304" s="24">
        <f t="shared" si="388"/>
        <v>0</v>
      </c>
    </row>
    <row r="2305" x14ac:dyDescent="0.2">
      <c r="I2305" s="25">
        <v>2300</v>
      </c>
      <c r="J2305" s="29">
        <v>0</v>
      </c>
      <c r="L2305" s="25">
        <v>18900.067932605743</v>
      </c>
      <c r="N2305" s="25">
        <v>2300</v>
      </c>
      <c r="O2305" s="25">
        <f t="shared" si="389"/>
        <v>15025.554006421567</v>
      </c>
      <c r="P2305" s="25">
        <f t="shared" si="386"/>
        <v>15025.554006421567</v>
      </c>
      <c r="Q2305" s="25">
        <f t="shared" si="387"/>
        <v>0</v>
      </c>
      <c r="R2305" s="25">
        <f t="shared" si="390"/>
        <v>15025.554006421567</v>
      </c>
      <c r="S2305" s="25">
        <f t="shared" si="391"/>
        <v>0</v>
      </c>
      <c r="T2305" s="25" t="str">
        <f t="shared" si="392"/>
        <v>drain</v>
      </c>
      <c r="V2305" s="25">
        <f t="shared" si="395"/>
        <v>0</v>
      </c>
      <c r="W2305" s="25">
        <f t="shared" si="393"/>
        <v>0</v>
      </c>
      <c r="X2305" s="25">
        <f t="shared" si="396"/>
        <v>0</v>
      </c>
      <c r="Z2305" s="25">
        <f t="shared" si="394"/>
        <v>15025.554006421567</v>
      </c>
      <c r="AB2305" s="25">
        <f t="shared" si="388"/>
        <v>0</v>
      </c>
    </row>
    <row r="2306" x14ac:dyDescent="0.2">
      <c r="I2306" s="24">
        <v>2301</v>
      </c>
      <c r="J2306" s="28">
        <v>0</v>
      </c>
      <c r="L2306" s="24">
        <v>18378.582140541075</v>
      </c>
      <c r="N2306" s="24">
        <v>2301</v>
      </c>
      <c r="O2306" s="24">
        <f t="shared" si="389"/>
        <v>14610.972801730155</v>
      </c>
      <c r="P2306" s="24">
        <f t="shared" si="386"/>
        <v>14610.972801730155</v>
      </c>
      <c r="Q2306" s="24">
        <f t="shared" si="387"/>
        <v>0</v>
      </c>
      <c r="R2306" s="24">
        <f t="shared" si="390"/>
        <v>14610.972801730155</v>
      </c>
      <c r="S2306" s="24">
        <f t="shared" si="391"/>
        <v>0</v>
      </c>
      <c r="T2306" s="24" t="str">
        <f t="shared" si="392"/>
        <v>drain</v>
      </c>
      <c r="V2306" s="24">
        <f t="shared" si="395"/>
        <v>0</v>
      </c>
      <c r="W2306" s="24">
        <f t="shared" si="393"/>
        <v>0</v>
      </c>
      <c r="X2306" s="24">
        <f t="shared" si="396"/>
        <v>0</v>
      </c>
      <c r="Z2306" s="24">
        <f t="shared" si="394"/>
        <v>14610.972801730155</v>
      </c>
      <c r="AB2306" s="24">
        <f t="shared" si="388"/>
        <v>0</v>
      </c>
    </row>
    <row r="2307" x14ac:dyDescent="0.2">
      <c r="I2307" s="25">
        <v>2302</v>
      </c>
      <c r="J2307" s="29">
        <v>0</v>
      </c>
      <c r="L2307" s="25">
        <v>17604.674414920806</v>
      </c>
      <c r="N2307" s="25">
        <v>2302</v>
      </c>
      <c r="O2307" s="25">
        <f t="shared" si="389"/>
        <v>13995.716159862042</v>
      </c>
      <c r="P2307" s="25">
        <f t="shared" si="386"/>
        <v>13995.716159862042</v>
      </c>
      <c r="Q2307" s="25">
        <f t="shared" si="387"/>
        <v>0</v>
      </c>
      <c r="R2307" s="25">
        <f t="shared" si="390"/>
        <v>13995.716159862042</v>
      </c>
      <c r="S2307" s="25">
        <f t="shared" si="391"/>
        <v>0</v>
      </c>
      <c r="T2307" s="25" t="str">
        <f t="shared" si="392"/>
        <v>drain</v>
      </c>
      <c r="V2307" s="25">
        <f t="shared" si="395"/>
        <v>0</v>
      </c>
      <c r="W2307" s="25">
        <f t="shared" si="393"/>
        <v>0</v>
      </c>
      <c r="X2307" s="25">
        <f t="shared" si="396"/>
        <v>0</v>
      </c>
      <c r="Z2307" s="25">
        <f t="shared" si="394"/>
        <v>13995.716159862042</v>
      </c>
      <c r="AB2307" s="25">
        <f t="shared" si="388"/>
        <v>0</v>
      </c>
    </row>
    <row r="2308" x14ac:dyDescent="0.2">
      <c r="I2308" s="24">
        <v>2303</v>
      </c>
      <c r="J2308" s="28">
        <v>0</v>
      </c>
      <c r="L2308" s="24">
        <v>16422.789611625671</v>
      </c>
      <c r="N2308" s="24">
        <v>2303</v>
      </c>
      <c r="O2308" s="24">
        <f t="shared" si="389"/>
        <v>13056.117741242409</v>
      </c>
      <c r="P2308" s="24">
        <f t="shared" si="386"/>
        <v>13056.117741242409</v>
      </c>
      <c r="Q2308" s="24">
        <f t="shared" si="387"/>
        <v>0</v>
      </c>
      <c r="R2308" s="24">
        <f t="shared" si="390"/>
        <v>13056.117741242409</v>
      </c>
      <c r="S2308" s="24">
        <f t="shared" si="391"/>
        <v>0</v>
      </c>
      <c r="T2308" s="24" t="str">
        <f t="shared" si="392"/>
        <v>drain</v>
      </c>
      <c r="V2308" s="24">
        <f t="shared" si="395"/>
        <v>0</v>
      </c>
      <c r="W2308" s="24">
        <f t="shared" si="393"/>
        <v>0</v>
      </c>
      <c r="X2308" s="24">
        <f t="shared" si="396"/>
        <v>0</v>
      </c>
      <c r="Z2308" s="24">
        <f t="shared" si="394"/>
        <v>13056.117741242409</v>
      </c>
      <c r="AB2308" s="24">
        <f t="shared" si="388"/>
        <v>0</v>
      </c>
    </row>
    <row r="2309" x14ac:dyDescent="0.2">
      <c r="I2309" s="25">
        <v>2304</v>
      </c>
      <c r="J2309" s="29">
        <v>0</v>
      </c>
      <c r="L2309" s="25">
        <v>15191.30766506195</v>
      </c>
      <c r="N2309" s="25">
        <v>2304</v>
      </c>
      <c r="O2309" s="25">
        <f t="shared" si="389"/>
        <v>12077.089593724251</v>
      </c>
      <c r="P2309" s="25">
        <f t="shared" si="386"/>
        <v>12077.089593724251</v>
      </c>
      <c r="Q2309" s="25">
        <f t="shared" si="387"/>
        <v>0</v>
      </c>
      <c r="R2309" s="25">
        <f t="shared" si="390"/>
        <v>12077.089593724251</v>
      </c>
      <c r="S2309" s="25">
        <f t="shared" si="391"/>
        <v>0</v>
      </c>
      <c r="T2309" s="25" t="str">
        <f t="shared" si="392"/>
        <v>drain</v>
      </c>
      <c r="V2309" s="25">
        <f t="shared" si="395"/>
        <v>0</v>
      </c>
      <c r="W2309" s="25">
        <f t="shared" si="393"/>
        <v>0</v>
      </c>
      <c r="X2309" s="25">
        <f t="shared" si="396"/>
        <v>0</v>
      </c>
      <c r="Z2309" s="25">
        <f t="shared" si="394"/>
        <v>12077.089593724251</v>
      </c>
      <c r="AB2309" s="25">
        <f t="shared" si="388"/>
        <v>0</v>
      </c>
    </row>
    <row r="2310" x14ac:dyDescent="0.2">
      <c r="I2310" s="24">
        <v>2305</v>
      </c>
      <c r="J2310" s="28">
        <v>0</v>
      </c>
      <c r="L2310" s="24">
        <v>13950.454471397399</v>
      </c>
      <c r="N2310" s="24">
        <v>2305</v>
      </c>
      <c r="O2310" s="24">
        <f t="shared" si="389"/>
        <v>11090.611304760932</v>
      </c>
      <c r="P2310" s="24">
        <f t="shared" ref="P2310:P2373" si="397">O2310-$E$8*$E$9</f>
        <v>11090.611304760932</v>
      </c>
      <c r="Q2310" s="24">
        <f t="shared" ref="Q2310:Q2373" si="398">J2310*$E$7</f>
        <v>0</v>
      </c>
      <c r="R2310" s="24">
        <f t="shared" si="390"/>
        <v>11090.611304760932</v>
      </c>
      <c r="S2310" s="24">
        <f t="shared" si="391"/>
        <v>0</v>
      </c>
      <c r="T2310" s="24" t="str">
        <f t="shared" si="392"/>
        <v>drain</v>
      </c>
      <c r="V2310" s="24">
        <f t="shared" si="395"/>
        <v>0</v>
      </c>
      <c r="W2310" s="24">
        <f t="shared" si="393"/>
        <v>0</v>
      </c>
      <c r="X2310" s="24">
        <f t="shared" si="396"/>
        <v>0</v>
      </c>
      <c r="Z2310" s="24">
        <f t="shared" si="394"/>
        <v>11090.611304760932</v>
      </c>
      <c r="AB2310" s="24">
        <f t="shared" ref="AB2310:AB2373" si="399">IF(T2310="charge",(S2310-V2310),0)</f>
        <v>0</v>
      </c>
    </row>
    <row r="2311" x14ac:dyDescent="0.2">
      <c r="I2311" s="25">
        <v>2306</v>
      </c>
      <c r="J2311" s="29">
        <v>0</v>
      </c>
      <c r="L2311" s="25">
        <v>13220.586393427848</v>
      </c>
      <c r="N2311" s="25">
        <v>2306</v>
      </c>
      <c r="O2311" s="25">
        <f t="shared" ref="O2311:O2374" si="400">L2311*$O$2</f>
        <v>10510.36618277514</v>
      </c>
      <c r="P2311" s="25">
        <f t="shared" si="397"/>
        <v>10510.36618277514</v>
      </c>
      <c r="Q2311" s="25">
        <f t="shared" si="398"/>
        <v>0</v>
      </c>
      <c r="R2311" s="25">
        <f t="shared" ref="R2311:R2374" si="401">IF(P2311&gt;Q2311,P2311-Q2311,0)</f>
        <v>10510.36618277514</v>
      </c>
      <c r="S2311" s="25">
        <f t="shared" ref="S2311:S2374" si="402">IF(Q2311&gt;P2311,Q2311-P2311,0)</f>
        <v>0</v>
      </c>
      <c r="T2311" s="25" t="str">
        <f t="shared" ref="T2311:T2374" si="403">IF(P2311&gt;Q2311,"drain","charge")</f>
        <v>drain</v>
      </c>
      <c r="V2311" s="25">
        <f t="shared" si="395"/>
        <v>0</v>
      </c>
      <c r="W2311" s="25">
        <f t="shared" ref="W2311:W2374" si="404">IF(W2310+S2311&gt;$E$11,$E$11,IF(T2311="charge",W2310+(S2311*$E$12),IF((W2310-R2311)&gt;0,W2310-R2311,0)))</f>
        <v>0</v>
      </c>
      <c r="X2311" s="25">
        <f t="shared" si="396"/>
        <v>0</v>
      </c>
      <c r="Z2311" s="25">
        <f t="shared" ref="Z2311:Z2374" si="405">R2311-X2311</f>
        <v>10510.36618277514</v>
      </c>
      <c r="AB2311" s="25">
        <f t="shared" si="399"/>
        <v>0</v>
      </c>
    </row>
    <row r="2312" x14ac:dyDescent="0.2">
      <c r="I2312" s="24">
        <v>2307</v>
      </c>
      <c r="J2312" s="28">
        <v>0</v>
      </c>
      <c r="L2312" s="24">
        <v>12719.962918925285</v>
      </c>
      <c r="N2312" s="24">
        <v>2307</v>
      </c>
      <c r="O2312" s="24">
        <f t="shared" si="400"/>
        <v>10112.370520545603</v>
      </c>
      <c r="P2312" s="24">
        <f t="shared" si="397"/>
        <v>10112.370520545603</v>
      </c>
      <c r="Q2312" s="24">
        <f t="shared" si="398"/>
        <v>0</v>
      </c>
      <c r="R2312" s="24">
        <f t="shared" si="401"/>
        <v>10112.370520545603</v>
      </c>
      <c r="S2312" s="24">
        <f t="shared" si="402"/>
        <v>0</v>
      </c>
      <c r="T2312" s="24" t="str">
        <f t="shared" si="403"/>
        <v>drain</v>
      </c>
      <c r="V2312" s="24">
        <f t="shared" ref="V2312:V2375" si="406">IF(W2312&gt;=W2311,(W2312-W2311),0)</f>
        <v>0</v>
      </c>
      <c r="W2312" s="24">
        <f t="shared" si="404"/>
        <v>0</v>
      </c>
      <c r="X2312" s="24">
        <f t="shared" ref="X2312:X2375" si="407">IF(T2312="drain",W2311-W2312,0)</f>
        <v>0</v>
      </c>
      <c r="Z2312" s="24">
        <f t="shared" si="405"/>
        <v>10112.370520545603</v>
      </c>
      <c r="AB2312" s="24">
        <f t="shared" si="399"/>
        <v>0</v>
      </c>
    </row>
    <row r="2313" x14ac:dyDescent="0.2">
      <c r="I2313" s="25">
        <v>2308</v>
      </c>
      <c r="J2313" s="29">
        <v>0</v>
      </c>
      <c r="L2313" s="25">
        <v>12655.814211630821</v>
      </c>
      <c r="N2313" s="25">
        <v>2308</v>
      </c>
      <c r="O2313" s="25">
        <f t="shared" si="400"/>
        <v>10061.372298246502</v>
      </c>
      <c r="P2313" s="25">
        <f t="shared" si="397"/>
        <v>10061.372298246502</v>
      </c>
      <c r="Q2313" s="25">
        <f t="shared" si="398"/>
        <v>0</v>
      </c>
      <c r="R2313" s="25">
        <f t="shared" si="401"/>
        <v>10061.372298246502</v>
      </c>
      <c r="S2313" s="25">
        <f t="shared" si="402"/>
        <v>0</v>
      </c>
      <c r="T2313" s="25" t="str">
        <f t="shared" si="403"/>
        <v>drain</v>
      </c>
      <c r="V2313" s="25">
        <f t="shared" si="406"/>
        <v>0</v>
      </c>
      <c r="W2313" s="25">
        <f t="shared" si="404"/>
        <v>0</v>
      </c>
      <c r="X2313" s="25">
        <f t="shared" si="407"/>
        <v>0</v>
      </c>
      <c r="Z2313" s="25">
        <f t="shared" si="405"/>
        <v>10061.372298246502</v>
      </c>
      <c r="AB2313" s="25">
        <f t="shared" si="399"/>
        <v>0</v>
      </c>
    </row>
    <row r="2314" x14ac:dyDescent="0.2">
      <c r="I2314" s="24">
        <v>2309</v>
      </c>
      <c r="J2314" s="28">
        <v>0</v>
      </c>
      <c r="L2314" s="24">
        <v>13096.018540740011</v>
      </c>
      <c r="N2314" s="24">
        <v>2309</v>
      </c>
      <c r="O2314" s="24">
        <f t="shared" si="400"/>
        <v>10411.334739888309</v>
      </c>
      <c r="P2314" s="24">
        <f t="shared" si="397"/>
        <v>10411.334739888309</v>
      </c>
      <c r="Q2314" s="24">
        <f t="shared" si="398"/>
        <v>0</v>
      </c>
      <c r="R2314" s="24">
        <f t="shared" si="401"/>
        <v>10411.334739888309</v>
      </c>
      <c r="S2314" s="24">
        <f t="shared" si="402"/>
        <v>0</v>
      </c>
      <c r="T2314" s="24" t="str">
        <f t="shared" si="403"/>
        <v>drain</v>
      </c>
      <c r="V2314" s="24">
        <f t="shared" si="406"/>
        <v>0</v>
      </c>
      <c r="W2314" s="24">
        <f t="shared" si="404"/>
        <v>0</v>
      </c>
      <c r="X2314" s="24">
        <f t="shared" si="407"/>
        <v>0</v>
      </c>
      <c r="Z2314" s="24">
        <f t="shared" si="405"/>
        <v>10411.334739888309</v>
      </c>
      <c r="AB2314" s="24">
        <f t="shared" si="399"/>
        <v>0</v>
      </c>
    </row>
    <row r="2315" x14ac:dyDescent="0.2">
      <c r="I2315" s="25">
        <v>2310</v>
      </c>
      <c r="J2315" s="29">
        <v>0</v>
      </c>
      <c r="L2315" s="25">
        <v>13766.765283942221</v>
      </c>
      <c r="N2315" s="25">
        <v>2310</v>
      </c>
      <c r="O2315" s="25">
        <f t="shared" si="400"/>
        <v>10944.578400734066</v>
      </c>
      <c r="P2315" s="25">
        <f t="shared" si="397"/>
        <v>10944.578400734066</v>
      </c>
      <c r="Q2315" s="25">
        <f t="shared" si="398"/>
        <v>0</v>
      </c>
      <c r="R2315" s="25">
        <f t="shared" si="401"/>
        <v>10944.578400734066</v>
      </c>
      <c r="S2315" s="25">
        <f t="shared" si="402"/>
        <v>0</v>
      </c>
      <c r="T2315" s="25" t="str">
        <f t="shared" si="403"/>
        <v>drain</v>
      </c>
      <c r="V2315" s="25">
        <f t="shared" si="406"/>
        <v>0</v>
      </c>
      <c r="W2315" s="25">
        <f t="shared" si="404"/>
        <v>0</v>
      </c>
      <c r="X2315" s="25">
        <f t="shared" si="407"/>
        <v>0</v>
      </c>
      <c r="Z2315" s="25">
        <f t="shared" si="405"/>
        <v>10944.578400734066</v>
      </c>
      <c r="AB2315" s="25">
        <f t="shared" si="399"/>
        <v>0</v>
      </c>
    </row>
    <row r="2316" x14ac:dyDescent="0.2">
      <c r="I2316" s="24">
        <v>2311</v>
      </c>
      <c r="J2316" s="28">
        <v>2.1841745999999999E-2</v>
      </c>
      <c r="L2316" s="24">
        <v>14489.928602623939</v>
      </c>
      <c r="N2316" s="24">
        <v>2311</v>
      </c>
      <c r="O2316" s="24">
        <f t="shared" si="400"/>
        <v>11519.493239086032</v>
      </c>
      <c r="P2316" s="24">
        <f t="shared" si="397"/>
        <v>11519.493239086032</v>
      </c>
      <c r="Q2316" s="24">
        <f t="shared" si="398"/>
        <v>1747.3396799999998</v>
      </c>
      <c r="R2316" s="24">
        <f t="shared" si="401"/>
        <v>9772.1535590860331</v>
      </c>
      <c r="S2316" s="24">
        <f t="shared" si="402"/>
        <v>0</v>
      </c>
      <c r="T2316" s="24" t="str">
        <f t="shared" si="403"/>
        <v>drain</v>
      </c>
      <c r="V2316" s="24">
        <f t="shared" si="406"/>
        <v>0</v>
      </c>
      <c r="W2316" s="24">
        <f t="shared" si="404"/>
        <v>0</v>
      </c>
      <c r="X2316" s="24">
        <f t="shared" si="407"/>
        <v>0</v>
      </c>
      <c r="Z2316" s="24">
        <f t="shared" si="405"/>
        <v>9772.1535590860331</v>
      </c>
      <c r="AB2316" s="24">
        <f t="shared" si="399"/>
        <v>0</v>
      </c>
    </row>
    <row r="2317" x14ac:dyDescent="0.2">
      <c r="I2317" s="25">
        <v>2312</v>
      </c>
      <c r="J2317" s="29">
        <v>0.566291718</v>
      </c>
      <c r="L2317" s="25">
        <v>15466.69425060749</v>
      </c>
      <c r="N2317" s="25">
        <v>2312</v>
      </c>
      <c r="O2317" s="25">
        <f t="shared" si="400"/>
        <v>12296.021929232955</v>
      </c>
      <c r="P2317" s="25">
        <f t="shared" si="397"/>
        <v>12296.021929232955</v>
      </c>
      <c r="Q2317" s="25">
        <f t="shared" si="398"/>
        <v>45303.337440000003</v>
      </c>
      <c r="R2317" s="25">
        <f t="shared" si="401"/>
        <v>0</v>
      </c>
      <c r="S2317" s="25">
        <f t="shared" si="402"/>
        <v>33007.315510767046</v>
      </c>
      <c r="T2317" s="25" t="str">
        <f t="shared" si="403"/>
        <v>charge</v>
      </c>
      <c r="V2317" s="25">
        <f t="shared" si="406"/>
        <v>4000</v>
      </c>
      <c r="W2317" s="25">
        <f t="shared" si="404"/>
        <v>4000</v>
      </c>
      <c r="X2317" s="25">
        <f t="shared" si="407"/>
        <v>0</v>
      </c>
      <c r="Z2317" s="25">
        <f t="shared" si="405"/>
        <v>0</v>
      </c>
      <c r="AB2317" s="25">
        <f t="shared" si="399"/>
        <v>29007.315510767046</v>
      </c>
    </row>
    <row r="2318" x14ac:dyDescent="0.2">
      <c r="I2318" s="24">
        <v>2313</v>
      </c>
      <c r="J2318" s="28">
        <v>0.68371392200000003</v>
      </c>
      <c r="L2318" s="24">
        <v>16263.302196192741</v>
      </c>
      <c r="N2318" s="24">
        <v>2313</v>
      </c>
      <c r="O2318" s="24">
        <f t="shared" si="400"/>
        <v>12929.32524597323</v>
      </c>
      <c r="P2318" s="24">
        <f t="shared" si="397"/>
        <v>12929.32524597323</v>
      </c>
      <c r="Q2318" s="24">
        <f t="shared" si="398"/>
        <v>54697.11376</v>
      </c>
      <c r="R2318" s="24">
        <f t="shared" si="401"/>
        <v>0</v>
      </c>
      <c r="S2318" s="24">
        <f t="shared" si="402"/>
        <v>41767.788514026768</v>
      </c>
      <c r="T2318" s="24" t="str">
        <f t="shared" si="403"/>
        <v>charge</v>
      </c>
      <c r="V2318" s="24">
        <f t="shared" si="406"/>
        <v>0</v>
      </c>
      <c r="W2318" s="24">
        <f t="shared" si="404"/>
        <v>4000</v>
      </c>
      <c r="X2318" s="24">
        <f t="shared" si="407"/>
        <v>0</v>
      </c>
      <c r="Z2318" s="24">
        <f t="shared" si="405"/>
        <v>0</v>
      </c>
      <c r="AB2318" s="24">
        <f t="shared" si="399"/>
        <v>41767.788514026768</v>
      </c>
    </row>
    <row r="2319" x14ac:dyDescent="0.2">
      <c r="I2319" s="25">
        <v>2314</v>
      </c>
      <c r="J2319" s="29">
        <v>0.74067076399999998</v>
      </c>
      <c r="L2319" s="25">
        <v>17263.56363646984</v>
      </c>
      <c r="N2319" s="25">
        <v>2314</v>
      </c>
      <c r="O2319" s="25">
        <f t="shared" si="400"/>
        <v>13724.533090993524</v>
      </c>
      <c r="P2319" s="25">
        <f t="shared" si="397"/>
        <v>13724.533090993524</v>
      </c>
      <c r="Q2319" s="25">
        <f t="shared" si="398"/>
        <v>59253.661119999997</v>
      </c>
      <c r="R2319" s="25">
        <f t="shared" si="401"/>
        <v>0</v>
      </c>
      <c r="S2319" s="25">
        <f t="shared" si="402"/>
        <v>45529.128029006475</v>
      </c>
      <c r="T2319" s="25" t="str">
        <f t="shared" si="403"/>
        <v>charge</v>
      </c>
      <c r="V2319" s="25">
        <f t="shared" si="406"/>
        <v>0</v>
      </c>
      <c r="W2319" s="25">
        <f t="shared" si="404"/>
        <v>4000</v>
      </c>
      <c r="X2319" s="25">
        <f t="shared" si="407"/>
        <v>0</v>
      </c>
      <c r="Z2319" s="25">
        <f t="shared" si="405"/>
        <v>0</v>
      </c>
      <c r="AB2319" s="25">
        <f t="shared" si="399"/>
        <v>45529.128029006475</v>
      </c>
    </row>
    <row r="2320" x14ac:dyDescent="0.2">
      <c r="I2320" s="24">
        <v>2315</v>
      </c>
      <c r="J2320" s="28">
        <v>0.78139473199999998</v>
      </c>
      <c r="L2320" s="24">
        <v>17998.953596091269</v>
      </c>
      <c r="N2320" s="24">
        <v>2315</v>
      </c>
      <c r="O2320" s="24">
        <f t="shared" si="400"/>
        <v>14309.16810889256</v>
      </c>
      <c r="P2320" s="24">
        <f t="shared" si="397"/>
        <v>14309.16810889256</v>
      </c>
      <c r="Q2320" s="24">
        <f t="shared" si="398"/>
        <v>62511.578560000002</v>
      </c>
      <c r="R2320" s="24">
        <f t="shared" si="401"/>
        <v>0</v>
      </c>
      <c r="S2320" s="24">
        <f t="shared" si="402"/>
        <v>48202.41045110744</v>
      </c>
      <c r="T2320" s="24" t="str">
        <f t="shared" si="403"/>
        <v>charge</v>
      </c>
      <c r="V2320" s="24">
        <f t="shared" si="406"/>
        <v>0</v>
      </c>
      <c r="W2320" s="24">
        <f t="shared" si="404"/>
        <v>4000</v>
      </c>
      <c r="X2320" s="24">
        <f t="shared" si="407"/>
        <v>0</v>
      </c>
      <c r="Z2320" s="24">
        <f t="shared" si="405"/>
        <v>0</v>
      </c>
      <c r="AB2320" s="24">
        <f t="shared" si="399"/>
        <v>48202.41045110744</v>
      </c>
    </row>
    <row r="2321" x14ac:dyDescent="0.2">
      <c r="I2321" s="25">
        <v>2316</v>
      </c>
      <c r="J2321" s="29">
        <v>0.72139280400000005</v>
      </c>
      <c r="L2321" s="25">
        <v>18179.720007991789</v>
      </c>
      <c r="N2321" s="25">
        <v>2316</v>
      </c>
      <c r="O2321" s="25">
        <f t="shared" si="400"/>
        <v>14452.877406353473</v>
      </c>
      <c r="P2321" s="25">
        <f t="shared" si="397"/>
        <v>14452.877406353473</v>
      </c>
      <c r="Q2321" s="25">
        <f t="shared" si="398"/>
        <v>57711.424320000006</v>
      </c>
      <c r="R2321" s="25">
        <f t="shared" si="401"/>
        <v>0</v>
      </c>
      <c r="S2321" s="25">
        <f t="shared" si="402"/>
        <v>43258.546913646533</v>
      </c>
      <c r="T2321" s="25" t="str">
        <f t="shared" si="403"/>
        <v>charge</v>
      </c>
      <c r="V2321" s="25">
        <f t="shared" si="406"/>
        <v>0</v>
      </c>
      <c r="W2321" s="25">
        <f t="shared" si="404"/>
        <v>4000</v>
      </c>
      <c r="X2321" s="25">
        <f t="shared" si="407"/>
        <v>0</v>
      </c>
      <c r="Z2321" s="25">
        <f t="shared" si="405"/>
        <v>0</v>
      </c>
      <c r="AB2321" s="25">
        <f t="shared" si="399"/>
        <v>43258.546913646533</v>
      </c>
    </row>
    <row r="2322" x14ac:dyDescent="0.2">
      <c r="I2322" s="24">
        <v>2317</v>
      </c>
      <c r="J2322" s="28">
        <v>0.80919661799999998</v>
      </c>
      <c r="L2322" s="24">
        <v>18417.768428707121</v>
      </c>
      <c r="N2322" s="24">
        <v>2317</v>
      </c>
      <c r="O2322" s="24">
        <f t="shared" si="400"/>
        <v>14642.125900822162</v>
      </c>
      <c r="P2322" s="24">
        <f t="shared" si="397"/>
        <v>14642.125900822162</v>
      </c>
      <c r="Q2322" s="24">
        <f t="shared" si="398"/>
        <v>64735.729439999996</v>
      </c>
      <c r="R2322" s="24">
        <f t="shared" si="401"/>
        <v>0</v>
      </c>
      <c r="S2322" s="24">
        <f t="shared" si="402"/>
        <v>50093.603539177835</v>
      </c>
      <c r="T2322" s="24" t="str">
        <f t="shared" si="403"/>
        <v>charge</v>
      </c>
      <c r="V2322" s="24">
        <f t="shared" si="406"/>
        <v>0</v>
      </c>
      <c r="W2322" s="24">
        <f t="shared" si="404"/>
        <v>4000</v>
      </c>
      <c r="X2322" s="24">
        <f t="shared" si="407"/>
        <v>0</v>
      </c>
      <c r="Z2322" s="24">
        <f t="shared" si="405"/>
        <v>0</v>
      </c>
      <c r="AB2322" s="24">
        <f t="shared" si="399"/>
        <v>50093.603539177835</v>
      </c>
    </row>
    <row r="2323" x14ac:dyDescent="0.2">
      <c r="I2323" s="25">
        <v>2318</v>
      </c>
      <c r="J2323" s="29">
        <v>0.80574720099999997</v>
      </c>
      <c r="L2323" s="25">
        <v>18655.780557680129</v>
      </c>
      <c r="N2323" s="25">
        <v>2318</v>
      </c>
      <c r="O2323" s="25">
        <f t="shared" si="400"/>
        <v>14831.345543355703</v>
      </c>
      <c r="P2323" s="25">
        <f t="shared" si="397"/>
        <v>14831.345543355703</v>
      </c>
      <c r="Q2323" s="25">
        <f t="shared" si="398"/>
        <v>64459.776079999996</v>
      </c>
      <c r="R2323" s="25">
        <f t="shared" si="401"/>
        <v>0</v>
      </c>
      <c r="S2323" s="25">
        <f t="shared" si="402"/>
        <v>49628.430536644293</v>
      </c>
      <c r="T2323" s="25" t="str">
        <f t="shared" si="403"/>
        <v>charge</v>
      </c>
      <c r="V2323" s="25">
        <f t="shared" si="406"/>
        <v>0</v>
      </c>
      <c r="W2323" s="25">
        <f t="shared" si="404"/>
        <v>4000</v>
      </c>
      <c r="X2323" s="25">
        <f t="shared" si="407"/>
        <v>0</v>
      </c>
      <c r="Z2323" s="25">
        <f t="shared" si="405"/>
        <v>0</v>
      </c>
      <c r="AB2323" s="25">
        <f t="shared" si="399"/>
        <v>49628.430536644293</v>
      </c>
    </row>
    <row r="2324" x14ac:dyDescent="0.2">
      <c r="I2324" s="24">
        <v>2319</v>
      </c>
      <c r="J2324" s="28">
        <v>0.79242742299999991</v>
      </c>
      <c r="L2324" s="24">
        <v>18627.183514690398</v>
      </c>
      <c r="N2324" s="24">
        <v>2319</v>
      </c>
      <c r="O2324" s="24">
        <f t="shared" si="400"/>
        <v>14808.610894178866</v>
      </c>
      <c r="P2324" s="24">
        <f t="shared" si="397"/>
        <v>14808.610894178866</v>
      </c>
      <c r="Q2324" s="24">
        <f t="shared" si="398"/>
        <v>63394.193839999993</v>
      </c>
      <c r="R2324" s="24">
        <f t="shared" si="401"/>
        <v>0</v>
      </c>
      <c r="S2324" s="24">
        <f t="shared" si="402"/>
        <v>48585.582945821123</v>
      </c>
      <c r="T2324" s="24" t="str">
        <f t="shared" si="403"/>
        <v>charge</v>
      </c>
      <c r="V2324" s="24">
        <f t="shared" si="406"/>
        <v>0</v>
      </c>
      <c r="W2324" s="24">
        <f t="shared" si="404"/>
        <v>4000</v>
      </c>
      <c r="X2324" s="24">
        <f t="shared" si="407"/>
        <v>0</v>
      </c>
      <c r="Z2324" s="24">
        <f t="shared" si="405"/>
        <v>0</v>
      </c>
      <c r="AB2324" s="24">
        <f t="shared" si="399"/>
        <v>48585.582945821123</v>
      </c>
    </row>
    <row r="2325" x14ac:dyDescent="0.2">
      <c r="I2325" s="25">
        <v>2320</v>
      </c>
      <c r="J2325" s="29">
        <v>0.74679959900000004</v>
      </c>
      <c r="L2325" s="25">
        <v>18387.12686023712</v>
      </c>
      <c r="N2325" s="25">
        <v>2320</v>
      </c>
      <c r="O2325" s="25">
        <f t="shared" si="400"/>
        <v>14617.765853888512</v>
      </c>
      <c r="P2325" s="25">
        <f t="shared" si="397"/>
        <v>14617.765853888512</v>
      </c>
      <c r="Q2325" s="25">
        <f t="shared" si="398"/>
        <v>59743.967920000003</v>
      </c>
      <c r="R2325" s="25">
        <f t="shared" si="401"/>
        <v>0</v>
      </c>
      <c r="S2325" s="25">
        <f t="shared" si="402"/>
        <v>45126.202066111495</v>
      </c>
      <c r="T2325" s="25" t="str">
        <f t="shared" si="403"/>
        <v>charge</v>
      </c>
      <c r="V2325" s="25">
        <f t="shared" si="406"/>
        <v>0</v>
      </c>
      <c r="W2325" s="25">
        <f t="shared" si="404"/>
        <v>4000</v>
      </c>
      <c r="X2325" s="25">
        <f t="shared" si="407"/>
        <v>0</v>
      </c>
      <c r="Z2325" s="25">
        <f t="shared" si="405"/>
        <v>0</v>
      </c>
      <c r="AB2325" s="25">
        <f t="shared" si="399"/>
        <v>45126.202066111495</v>
      </c>
    </row>
    <row r="2326" x14ac:dyDescent="0.2">
      <c r="I2326" s="24">
        <v>2321</v>
      </c>
      <c r="J2326" s="28">
        <v>0.57518971900000004</v>
      </c>
      <c r="L2326" s="24">
        <v>18028.880809688566</v>
      </c>
      <c r="N2326" s="24">
        <v>2321</v>
      </c>
      <c r="O2326" s="24">
        <f t="shared" si="400"/>
        <v>14332.960243702411</v>
      </c>
      <c r="P2326" s="24">
        <f t="shared" si="397"/>
        <v>14332.960243702411</v>
      </c>
      <c r="Q2326" s="24">
        <f t="shared" si="398"/>
        <v>46015.177520000005</v>
      </c>
      <c r="R2326" s="24">
        <f t="shared" si="401"/>
        <v>0</v>
      </c>
      <c r="S2326" s="24">
        <f t="shared" si="402"/>
        <v>31682.217276297593</v>
      </c>
      <c r="T2326" s="24" t="str">
        <f t="shared" si="403"/>
        <v>charge</v>
      </c>
      <c r="V2326" s="24">
        <f t="shared" si="406"/>
        <v>0</v>
      </c>
      <c r="W2326" s="24">
        <f t="shared" si="404"/>
        <v>4000</v>
      </c>
      <c r="X2326" s="24">
        <f t="shared" si="407"/>
        <v>0</v>
      </c>
      <c r="Z2326" s="24">
        <f t="shared" si="405"/>
        <v>0</v>
      </c>
      <c r="AB2326" s="24">
        <f t="shared" si="399"/>
        <v>31682.217276297593</v>
      </c>
    </row>
    <row r="2327" x14ac:dyDescent="0.2">
      <c r="I2327" s="25">
        <v>2322</v>
      </c>
      <c r="J2327" s="29">
        <v>0.17072256599999999</v>
      </c>
      <c r="L2327" s="25">
        <v>17447.523002243041</v>
      </c>
      <c r="N2327" s="25">
        <v>2322</v>
      </c>
      <c r="O2327" s="25">
        <f t="shared" si="400"/>
        <v>13870.780786783218</v>
      </c>
      <c r="P2327" s="25">
        <f t="shared" si="397"/>
        <v>13870.780786783218</v>
      </c>
      <c r="Q2327" s="25">
        <f t="shared" si="398"/>
        <v>13657.805279999999</v>
      </c>
      <c r="R2327" s="25">
        <f t="shared" si="401"/>
        <v>212.97550678321932</v>
      </c>
      <c r="S2327" s="25">
        <f t="shared" si="402"/>
        <v>0</v>
      </c>
      <c r="T2327" s="25" t="str">
        <f t="shared" si="403"/>
        <v>drain</v>
      </c>
      <c r="V2327" s="25">
        <f t="shared" si="406"/>
        <v>0</v>
      </c>
      <c r="W2327" s="25">
        <f t="shared" si="404"/>
        <v>3787.0244932167807</v>
      </c>
      <c r="X2327" s="25">
        <f t="shared" si="407"/>
        <v>212.97550678321932</v>
      </c>
      <c r="Z2327" s="25">
        <f t="shared" si="405"/>
        <v>0</v>
      </c>
      <c r="AB2327" s="25">
        <f t="shared" si="399"/>
        <v>0</v>
      </c>
    </row>
    <row r="2328" x14ac:dyDescent="0.2">
      <c r="I2328" s="24">
        <v>2323</v>
      </c>
      <c r="J2328" s="28">
        <v>0</v>
      </c>
      <c r="L2328" s="24">
        <v>17248.886238002775</v>
      </c>
      <c r="N2328" s="24">
        <v>2323</v>
      </c>
      <c r="O2328" s="24">
        <f t="shared" si="400"/>
        <v>13712.864559212207</v>
      </c>
      <c r="P2328" s="24">
        <f t="shared" si="397"/>
        <v>13712.864559212207</v>
      </c>
      <c r="Q2328" s="24">
        <f t="shared" si="398"/>
        <v>0</v>
      </c>
      <c r="R2328" s="24">
        <f t="shared" si="401"/>
        <v>13712.864559212207</v>
      </c>
      <c r="S2328" s="24">
        <f t="shared" si="402"/>
        <v>0</v>
      </c>
      <c r="T2328" s="24" t="str">
        <f t="shared" si="403"/>
        <v>drain</v>
      </c>
      <c r="V2328" s="24">
        <f t="shared" si="406"/>
        <v>0</v>
      </c>
      <c r="W2328" s="24">
        <f t="shared" si="404"/>
        <v>0</v>
      </c>
      <c r="X2328" s="24">
        <f t="shared" si="407"/>
        <v>3787.0244932167807</v>
      </c>
      <c r="Z2328" s="24">
        <f t="shared" si="405"/>
        <v>9925.8400659954259</v>
      </c>
      <c r="AB2328" s="24">
        <f t="shared" si="399"/>
        <v>0</v>
      </c>
    </row>
    <row r="2329" x14ac:dyDescent="0.2">
      <c r="I2329" s="25">
        <v>2324</v>
      </c>
      <c r="J2329" s="29">
        <v>0</v>
      </c>
      <c r="L2329" s="25">
        <v>18068.563334321974</v>
      </c>
      <c r="N2329" s="25">
        <v>2324</v>
      </c>
      <c r="O2329" s="25">
        <f t="shared" si="400"/>
        <v>14364.507850785971</v>
      </c>
      <c r="P2329" s="25">
        <f t="shared" si="397"/>
        <v>14364.507850785971</v>
      </c>
      <c r="Q2329" s="25">
        <f t="shared" si="398"/>
        <v>0</v>
      </c>
      <c r="R2329" s="25">
        <f t="shared" si="401"/>
        <v>14364.507850785971</v>
      </c>
      <c r="S2329" s="25">
        <f t="shared" si="402"/>
        <v>0</v>
      </c>
      <c r="T2329" s="25" t="str">
        <f t="shared" si="403"/>
        <v>drain</v>
      </c>
      <c r="V2329" s="25">
        <f t="shared" si="406"/>
        <v>0</v>
      </c>
      <c r="W2329" s="25">
        <f t="shared" si="404"/>
        <v>0</v>
      </c>
      <c r="X2329" s="25">
        <f t="shared" si="407"/>
        <v>0</v>
      </c>
      <c r="Z2329" s="25">
        <f t="shared" si="405"/>
        <v>14364.507850785971</v>
      </c>
      <c r="AB2329" s="25">
        <f t="shared" si="399"/>
        <v>0</v>
      </c>
    </row>
    <row r="2330" x14ac:dyDescent="0.2">
      <c r="I2330" s="24">
        <v>2325</v>
      </c>
      <c r="J2330" s="28">
        <v>0</v>
      </c>
      <c r="L2330" s="24">
        <v>17641.382386493682</v>
      </c>
      <c r="N2330" s="24">
        <v>2325</v>
      </c>
      <c r="O2330" s="24">
        <f t="shared" si="400"/>
        <v>14024.898997262479</v>
      </c>
      <c r="P2330" s="24">
        <f t="shared" si="397"/>
        <v>14024.898997262479</v>
      </c>
      <c r="Q2330" s="24">
        <f t="shared" si="398"/>
        <v>0</v>
      </c>
      <c r="R2330" s="24">
        <f t="shared" si="401"/>
        <v>14024.898997262479</v>
      </c>
      <c r="S2330" s="24">
        <f t="shared" si="402"/>
        <v>0</v>
      </c>
      <c r="T2330" s="24" t="str">
        <f t="shared" si="403"/>
        <v>drain</v>
      </c>
      <c r="V2330" s="24">
        <f t="shared" si="406"/>
        <v>0</v>
      </c>
      <c r="W2330" s="24">
        <f t="shared" si="404"/>
        <v>0</v>
      </c>
      <c r="X2330" s="24">
        <f t="shared" si="407"/>
        <v>0</v>
      </c>
      <c r="Z2330" s="24">
        <f t="shared" si="405"/>
        <v>14024.898997262479</v>
      </c>
      <c r="AB2330" s="24">
        <f t="shared" si="399"/>
        <v>0</v>
      </c>
    </row>
    <row r="2331" x14ac:dyDescent="0.2">
      <c r="I2331" s="25">
        <v>2326</v>
      </c>
      <c r="J2331" s="29">
        <v>0</v>
      </c>
      <c r="L2331" s="25">
        <v>16973.97547008991</v>
      </c>
      <c r="N2331" s="25">
        <v>2326</v>
      </c>
      <c r="O2331" s="25">
        <f t="shared" si="400"/>
        <v>13494.310498721479</v>
      </c>
      <c r="P2331" s="25">
        <f t="shared" si="397"/>
        <v>13494.310498721479</v>
      </c>
      <c r="Q2331" s="25">
        <f t="shared" si="398"/>
        <v>0</v>
      </c>
      <c r="R2331" s="25">
        <f t="shared" si="401"/>
        <v>13494.310498721479</v>
      </c>
      <c r="S2331" s="25">
        <f t="shared" si="402"/>
        <v>0</v>
      </c>
      <c r="T2331" s="25" t="str">
        <f t="shared" si="403"/>
        <v>drain</v>
      </c>
      <c r="V2331" s="25">
        <f t="shared" si="406"/>
        <v>0</v>
      </c>
      <c r="W2331" s="25">
        <f t="shared" si="404"/>
        <v>0</v>
      </c>
      <c r="X2331" s="25">
        <f t="shared" si="407"/>
        <v>0</v>
      </c>
      <c r="Z2331" s="25">
        <f t="shared" si="405"/>
        <v>13494.310498721479</v>
      </c>
      <c r="AB2331" s="25">
        <f t="shared" si="399"/>
        <v>0</v>
      </c>
    </row>
    <row r="2332" x14ac:dyDescent="0.2">
      <c r="I2332" s="24">
        <v>2327</v>
      </c>
      <c r="J2332" s="28">
        <v>0</v>
      </c>
      <c r="L2332" s="24">
        <v>16027.2931345582</v>
      </c>
      <c r="N2332" s="24">
        <v>2327</v>
      </c>
      <c r="O2332" s="24">
        <f t="shared" si="400"/>
        <v>12741.69804197377</v>
      </c>
      <c r="P2332" s="24">
        <f t="shared" si="397"/>
        <v>12741.69804197377</v>
      </c>
      <c r="Q2332" s="24">
        <f t="shared" si="398"/>
        <v>0</v>
      </c>
      <c r="R2332" s="24">
        <f t="shared" si="401"/>
        <v>12741.69804197377</v>
      </c>
      <c r="S2332" s="24">
        <f t="shared" si="402"/>
        <v>0</v>
      </c>
      <c r="T2332" s="24" t="str">
        <f t="shared" si="403"/>
        <v>drain</v>
      </c>
      <c r="V2332" s="24">
        <f t="shared" si="406"/>
        <v>0</v>
      </c>
      <c r="W2332" s="24">
        <f t="shared" si="404"/>
        <v>0</v>
      </c>
      <c r="X2332" s="24">
        <f t="shared" si="407"/>
        <v>0</v>
      </c>
      <c r="Z2332" s="24">
        <f t="shared" si="405"/>
        <v>12741.69804197377</v>
      </c>
      <c r="AB2332" s="24">
        <f t="shared" si="399"/>
        <v>0</v>
      </c>
    </row>
    <row r="2333" x14ac:dyDescent="0.2">
      <c r="I2333" s="25">
        <v>2328</v>
      </c>
      <c r="J2333" s="29">
        <v>0</v>
      </c>
      <c r="L2333" s="25">
        <v>14854.12077345848</v>
      </c>
      <c r="N2333" s="25">
        <v>2328</v>
      </c>
      <c r="O2333" s="25">
        <f t="shared" si="400"/>
        <v>11809.026014899493</v>
      </c>
      <c r="P2333" s="25">
        <f t="shared" si="397"/>
        <v>11809.026014899493</v>
      </c>
      <c r="Q2333" s="25">
        <f t="shared" si="398"/>
        <v>0</v>
      </c>
      <c r="R2333" s="25">
        <f t="shared" si="401"/>
        <v>11809.026014899493</v>
      </c>
      <c r="S2333" s="25">
        <f t="shared" si="402"/>
        <v>0</v>
      </c>
      <c r="T2333" s="25" t="str">
        <f t="shared" si="403"/>
        <v>drain</v>
      </c>
      <c r="V2333" s="25">
        <f t="shared" si="406"/>
        <v>0</v>
      </c>
      <c r="W2333" s="25">
        <f t="shared" si="404"/>
        <v>0</v>
      </c>
      <c r="X2333" s="25">
        <f t="shared" si="407"/>
        <v>0</v>
      </c>
      <c r="Z2333" s="25">
        <f t="shared" si="405"/>
        <v>11809.026014899493</v>
      </c>
      <c r="AB2333" s="25">
        <f t="shared" si="399"/>
        <v>0</v>
      </c>
    </row>
    <row r="2334" x14ac:dyDescent="0.2">
      <c r="I2334" s="24">
        <v>2329</v>
      </c>
      <c r="J2334" s="28">
        <v>0</v>
      </c>
      <c r="L2334" s="24">
        <v>13763.602979159354</v>
      </c>
      <c r="N2334" s="24">
        <v>2329</v>
      </c>
      <c r="O2334" s="24">
        <f t="shared" si="400"/>
        <v>10942.064368431687</v>
      </c>
      <c r="P2334" s="24">
        <f t="shared" si="397"/>
        <v>10942.064368431687</v>
      </c>
      <c r="Q2334" s="24">
        <f t="shared" si="398"/>
        <v>0</v>
      </c>
      <c r="R2334" s="24">
        <f t="shared" si="401"/>
        <v>10942.064368431687</v>
      </c>
      <c r="S2334" s="24">
        <f t="shared" si="402"/>
        <v>0</v>
      </c>
      <c r="T2334" s="24" t="str">
        <f t="shared" si="403"/>
        <v>drain</v>
      </c>
      <c r="V2334" s="24">
        <f t="shared" si="406"/>
        <v>0</v>
      </c>
      <c r="W2334" s="24">
        <f t="shared" si="404"/>
        <v>0</v>
      </c>
      <c r="X2334" s="24">
        <f t="shared" si="407"/>
        <v>0</v>
      </c>
      <c r="Z2334" s="24">
        <f t="shared" si="405"/>
        <v>10942.064368431687</v>
      </c>
      <c r="AB2334" s="24">
        <f t="shared" si="399"/>
        <v>0</v>
      </c>
    </row>
    <row r="2335" x14ac:dyDescent="0.2">
      <c r="I2335" s="25">
        <v>2330</v>
      </c>
      <c r="J2335" s="29">
        <v>0</v>
      </c>
      <c r="L2335" s="25">
        <v>13098.173640823363</v>
      </c>
      <c r="N2335" s="25">
        <v>2330</v>
      </c>
      <c r="O2335" s="25">
        <f t="shared" si="400"/>
        <v>10413.048044454574</v>
      </c>
      <c r="P2335" s="25">
        <f t="shared" si="397"/>
        <v>10413.048044454574</v>
      </c>
      <c r="Q2335" s="25">
        <f t="shared" si="398"/>
        <v>0</v>
      </c>
      <c r="R2335" s="25">
        <f t="shared" si="401"/>
        <v>10413.048044454574</v>
      </c>
      <c r="S2335" s="25">
        <f t="shared" si="402"/>
        <v>0</v>
      </c>
      <c r="T2335" s="25" t="str">
        <f t="shared" si="403"/>
        <v>drain</v>
      </c>
      <c r="V2335" s="25">
        <f t="shared" si="406"/>
        <v>0</v>
      </c>
      <c r="W2335" s="25">
        <f t="shared" si="404"/>
        <v>0</v>
      </c>
      <c r="X2335" s="25">
        <f t="shared" si="407"/>
        <v>0</v>
      </c>
      <c r="Z2335" s="25">
        <f t="shared" si="405"/>
        <v>10413.048044454574</v>
      </c>
      <c r="AB2335" s="25">
        <f t="shared" si="399"/>
        <v>0</v>
      </c>
    </row>
    <row r="2336" x14ac:dyDescent="0.2">
      <c r="I2336" s="24">
        <v>2331</v>
      </c>
      <c r="J2336" s="28">
        <v>0</v>
      </c>
      <c r="L2336" s="24">
        <v>12588.772497749327</v>
      </c>
      <c r="N2336" s="24">
        <v>2331</v>
      </c>
      <c r="O2336" s="24">
        <f t="shared" si="400"/>
        <v>10008.074135710716</v>
      </c>
      <c r="P2336" s="24">
        <f t="shared" si="397"/>
        <v>10008.074135710716</v>
      </c>
      <c r="Q2336" s="24">
        <f t="shared" si="398"/>
        <v>0</v>
      </c>
      <c r="R2336" s="24">
        <f t="shared" si="401"/>
        <v>10008.074135710716</v>
      </c>
      <c r="S2336" s="24">
        <f t="shared" si="402"/>
        <v>0</v>
      </c>
      <c r="T2336" s="24" t="str">
        <f t="shared" si="403"/>
        <v>drain</v>
      </c>
      <c r="V2336" s="24">
        <f t="shared" si="406"/>
        <v>0</v>
      </c>
      <c r="W2336" s="24">
        <f t="shared" si="404"/>
        <v>0</v>
      </c>
      <c r="X2336" s="24">
        <f t="shared" si="407"/>
        <v>0</v>
      </c>
      <c r="Z2336" s="24">
        <f t="shared" si="405"/>
        <v>10008.074135710716</v>
      </c>
      <c r="AB2336" s="24">
        <f t="shared" si="399"/>
        <v>0</v>
      </c>
    </row>
    <row r="2337" x14ac:dyDescent="0.2">
      <c r="I2337" s="25">
        <v>2332</v>
      </c>
      <c r="J2337" s="29">
        <v>0</v>
      </c>
      <c r="L2337" s="25">
        <v>12601.946350860595</v>
      </c>
      <c r="N2337" s="25">
        <v>2332</v>
      </c>
      <c r="O2337" s="25">
        <f t="shared" si="400"/>
        <v>10018.547348934173</v>
      </c>
      <c r="P2337" s="25">
        <f t="shared" si="397"/>
        <v>10018.547348934173</v>
      </c>
      <c r="Q2337" s="25">
        <f t="shared" si="398"/>
        <v>0</v>
      </c>
      <c r="R2337" s="25">
        <f t="shared" si="401"/>
        <v>10018.547348934173</v>
      </c>
      <c r="S2337" s="25">
        <f t="shared" si="402"/>
        <v>0</v>
      </c>
      <c r="T2337" s="25" t="str">
        <f t="shared" si="403"/>
        <v>drain</v>
      </c>
      <c r="V2337" s="25">
        <f t="shared" si="406"/>
        <v>0</v>
      </c>
      <c r="W2337" s="25">
        <f t="shared" si="404"/>
        <v>0</v>
      </c>
      <c r="X2337" s="25">
        <f t="shared" si="407"/>
        <v>0</v>
      </c>
      <c r="Z2337" s="25">
        <f t="shared" si="405"/>
        <v>10018.547348934173</v>
      </c>
      <c r="AB2337" s="25">
        <f t="shared" si="399"/>
        <v>0</v>
      </c>
    </row>
    <row r="2338" x14ac:dyDescent="0.2">
      <c r="I2338" s="24">
        <v>2333</v>
      </c>
      <c r="J2338" s="28">
        <v>0</v>
      </c>
      <c r="L2338" s="24">
        <v>13066.19807472229</v>
      </c>
      <c r="N2338" s="24">
        <v>2333</v>
      </c>
      <c r="O2338" s="24">
        <f t="shared" si="400"/>
        <v>10387.62746940422</v>
      </c>
      <c r="P2338" s="24">
        <f t="shared" si="397"/>
        <v>10387.62746940422</v>
      </c>
      <c r="Q2338" s="24">
        <f t="shared" si="398"/>
        <v>0</v>
      </c>
      <c r="R2338" s="24">
        <f t="shared" si="401"/>
        <v>10387.62746940422</v>
      </c>
      <c r="S2338" s="24">
        <f t="shared" si="402"/>
        <v>0</v>
      </c>
      <c r="T2338" s="24" t="str">
        <f t="shared" si="403"/>
        <v>drain</v>
      </c>
      <c r="V2338" s="24">
        <f t="shared" si="406"/>
        <v>0</v>
      </c>
      <c r="W2338" s="24">
        <f t="shared" si="404"/>
        <v>0</v>
      </c>
      <c r="X2338" s="24">
        <f t="shared" si="407"/>
        <v>0</v>
      </c>
      <c r="Z2338" s="24">
        <f t="shared" si="405"/>
        <v>10387.62746940422</v>
      </c>
      <c r="AB2338" s="24">
        <f t="shared" si="399"/>
        <v>0</v>
      </c>
    </row>
    <row r="2339" x14ac:dyDescent="0.2">
      <c r="I2339" s="25">
        <v>2334</v>
      </c>
      <c r="J2339" s="29">
        <v>0</v>
      </c>
      <c r="L2339" s="25">
        <v>13573.889587306976</v>
      </c>
      <c r="N2339" s="25">
        <v>2334</v>
      </c>
      <c r="O2339" s="25">
        <f t="shared" si="400"/>
        <v>10791.242221909046</v>
      </c>
      <c r="P2339" s="25">
        <f t="shared" si="397"/>
        <v>10791.242221909046</v>
      </c>
      <c r="Q2339" s="25">
        <f t="shared" si="398"/>
        <v>0</v>
      </c>
      <c r="R2339" s="25">
        <f t="shared" si="401"/>
        <v>10791.242221909046</v>
      </c>
      <c r="S2339" s="25">
        <f t="shared" si="402"/>
        <v>0</v>
      </c>
      <c r="T2339" s="25" t="str">
        <f t="shared" si="403"/>
        <v>drain</v>
      </c>
      <c r="V2339" s="25">
        <f t="shared" si="406"/>
        <v>0</v>
      </c>
      <c r="W2339" s="25">
        <f t="shared" si="404"/>
        <v>0</v>
      </c>
      <c r="X2339" s="25">
        <f t="shared" si="407"/>
        <v>0</v>
      </c>
      <c r="Z2339" s="25">
        <f t="shared" si="405"/>
        <v>10791.242221909046</v>
      </c>
      <c r="AB2339" s="25">
        <f t="shared" si="399"/>
        <v>0</v>
      </c>
    </row>
    <row r="2340" x14ac:dyDescent="0.2">
      <c r="I2340" s="24">
        <v>2335</v>
      </c>
      <c r="J2340" s="28">
        <v>2.3738094000000001E-2</v>
      </c>
      <c r="L2340" s="24">
        <v>14417.958759450912</v>
      </c>
      <c r="N2340" s="24">
        <v>2335</v>
      </c>
      <c r="O2340" s="24">
        <f t="shared" si="400"/>
        <v>11462.277213763477</v>
      </c>
      <c r="P2340" s="24">
        <f t="shared" si="397"/>
        <v>11462.277213763477</v>
      </c>
      <c r="Q2340" s="24">
        <f t="shared" si="398"/>
        <v>1899.0475200000001</v>
      </c>
      <c r="R2340" s="24">
        <f t="shared" si="401"/>
        <v>9563.2296937634765</v>
      </c>
      <c r="S2340" s="24">
        <f t="shared" si="402"/>
        <v>0</v>
      </c>
      <c r="T2340" s="24" t="str">
        <f t="shared" si="403"/>
        <v>drain</v>
      </c>
      <c r="V2340" s="24">
        <f t="shared" si="406"/>
        <v>0</v>
      </c>
      <c r="W2340" s="24">
        <f t="shared" si="404"/>
        <v>0</v>
      </c>
      <c r="X2340" s="24">
        <f t="shared" si="407"/>
        <v>0</v>
      </c>
      <c r="Z2340" s="24">
        <f t="shared" si="405"/>
        <v>9563.2296937634765</v>
      </c>
      <c r="AB2340" s="24">
        <f t="shared" si="399"/>
        <v>0</v>
      </c>
    </row>
    <row r="2341" x14ac:dyDescent="0.2">
      <c r="I2341" s="25">
        <v>2336</v>
      </c>
      <c r="J2341" s="29">
        <v>0.53319495799999994</v>
      </c>
      <c r="L2341" s="25">
        <v>15379.728865909576</v>
      </c>
      <c r="N2341" s="25">
        <v>2336</v>
      </c>
      <c r="O2341" s="25">
        <f t="shared" si="400"/>
        <v>12226.884448398114</v>
      </c>
      <c r="P2341" s="25">
        <f t="shared" si="397"/>
        <v>12226.884448398114</v>
      </c>
      <c r="Q2341" s="25">
        <f t="shared" si="398"/>
        <v>42655.596639999996</v>
      </c>
      <c r="R2341" s="25">
        <f t="shared" si="401"/>
        <v>0</v>
      </c>
      <c r="S2341" s="25">
        <f t="shared" si="402"/>
        <v>30428.71219160188</v>
      </c>
      <c r="T2341" s="25" t="str">
        <f t="shared" si="403"/>
        <v>charge</v>
      </c>
      <c r="V2341" s="25">
        <f t="shared" si="406"/>
        <v>4000</v>
      </c>
      <c r="W2341" s="25">
        <f t="shared" si="404"/>
        <v>4000</v>
      </c>
      <c r="X2341" s="25">
        <f t="shared" si="407"/>
        <v>0</v>
      </c>
      <c r="Z2341" s="25">
        <f t="shared" si="405"/>
        <v>0</v>
      </c>
      <c r="AB2341" s="25">
        <f t="shared" si="399"/>
        <v>26428.71219160188</v>
      </c>
    </row>
    <row r="2342" x14ac:dyDescent="0.2">
      <c r="I2342" s="24">
        <v>2337</v>
      </c>
      <c r="J2342" s="28">
        <v>0.63521641699999998</v>
      </c>
      <c r="L2342" s="24">
        <v>16227.721877193449</v>
      </c>
      <c r="N2342" s="24">
        <v>2337</v>
      </c>
      <c r="O2342" s="24">
        <f t="shared" si="400"/>
        <v>12901.038892368793</v>
      </c>
      <c r="P2342" s="24">
        <f t="shared" si="397"/>
        <v>12901.038892368793</v>
      </c>
      <c r="Q2342" s="24">
        <f t="shared" si="398"/>
        <v>50817.31336</v>
      </c>
      <c r="R2342" s="24">
        <f t="shared" si="401"/>
        <v>0</v>
      </c>
      <c r="S2342" s="24">
        <f t="shared" si="402"/>
        <v>37916.274467631207</v>
      </c>
      <c r="T2342" s="24" t="str">
        <f t="shared" si="403"/>
        <v>charge</v>
      </c>
      <c r="V2342" s="24">
        <f t="shared" si="406"/>
        <v>0</v>
      </c>
      <c r="W2342" s="24">
        <f t="shared" si="404"/>
        <v>4000</v>
      </c>
      <c r="X2342" s="24">
        <f t="shared" si="407"/>
        <v>0</v>
      </c>
      <c r="Z2342" s="24">
        <f t="shared" si="405"/>
        <v>0</v>
      </c>
      <c r="AB2342" s="24">
        <f t="shared" si="399"/>
        <v>37916.274467631207</v>
      </c>
    </row>
    <row r="2343" x14ac:dyDescent="0.2">
      <c r="I2343" s="25">
        <v>2338</v>
      </c>
      <c r="J2343" s="29">
        <v>0.66155963500000003</v>
      </c>
      <c r="L2343" s="25">
        <v>17371.310496902464</v>
      </c>
      <c r="N2343" s="25">
        <v>2338</v>
      </c>
      <c r="O2343" s="25">
        <f t="shared" si="400"/>
        <v>13810.19184503746</v>
      </c>
      <c r="P2343" s="25">
        <f t="shared" si="397"/>
        <v>13810.19184503746</v>
      </c>
      <c r="Q2343" s="25">
        <f t="shared" si="398"/>
        <v>52924.770800000006</v>
      </c>
      <c r="R2343" s="25">
        <f t="shared" si="401"/>
        <v>0</v>
      </c>
      <c r="S2343" s="25">
        <f t="shared" si="402"/>
        <v>39114.578954962548</v>
      </c>
      <c r="T2343" s="25" t="str">
        <f t="shared" si="403"/>
        <v>charge</v>
      </c>
      <c r="V2343" s="25">
        <f t="shared" si="406"/>
        <v>0</v>
      </c>
      <c r="W2343" s="25">
        <f t="shared" si="404"/>
        <v>4000</v>
      </c>
      <c r="X2343" s="25">
        <f t="shared" si="407"/>
        <v>0</v>
      </c>
      <c r="Z2343" s="25">
        <f t="shared" si="405"/>
        <v>0</v>
      </c>
      <c r="AB2343" s="25">
        <f t="shared" si="399"/>
        <v>39114.578954962548</v>
      </c>
    </row>
    <row r="2344" x14ac:dyDescent="0.2">
      <c r="I2344" s="24">
        <v>2339</v>
      </c>
      <c r="J2344" s="28">
        <v>0.68022437999999996</v>
      </c>
      <c r="L2344" s="24">
        <v>17769.243043601513</v>
      </c>
      <c r="N2344" s="24">
        <v>2339</v>
      </c>
      <c r="O2344" s="24">
        <f t="shared" si="400"/>
        <v>14126.548219663204</v>
      </c>
      <c r="P2344" s="24">
        <f t="shared" si="397"/>
        <v>14126.548219663204</v>
      </c>
      <c r="Q2344" s="24">
        <f t="shared" si="398"/>
        <v>54417.950399999994</v>
      </c>
      <c r="R2344" s="24">
        <f t="shared" si="401"/>
        <v>0</v>
      </c>
      <c r="S2344" s="24">
        <f t="shared" si="402"/>
        <v>40291.402180336794</v>
      </c>
      <c r="T2344" s="24" t="str">
        <f t="shared" si="403"/>
        <v>charge</v>
      </c>
      <c r="V2344" s="24">
        <f t="shared" si="406"/>
        <v>0</v>
      </c>
      <c r="W2344" s="24">
        <f t="shared" si="404"/>
        <v>4000</v>
      </c>
      <c r="X2344" s="24">
        <f t="shared" si="407"/>
        <v>0</v>
      </c>
      <c r="Z2344" s="24">
        <f t="shared" si="405"/>
        <v>0</v>
      </c>
      <c r="AB2344" s="24">
        <f t="shared" si="399"/>
        <v>40291.402180336794</v>
      </c>
    </row>
    <row r="2345" x14ac:dyDescent="0.2">
      <c r="I2345" s="25">
        <v>2340</v>
      </c>
      <c r="J2345" s="29">
        <v>0.76085934900000007</v>
      </c>
      <c r="L2345" s="25">
        <v>17824.272416973112</v>
      </c>
      <c r="N2345" s="25">
        <v>2340</v>
      </c>
      <c r="O2345" s="25">
        <f t="shared" si="400"/>
        <v>14170.296571493625</v>
      </c>
      <c r="P2345" s="25">
        <f t="shared" si="397"/>
        <v>14170.296571493625</v>
      </c>
      <c r="Q2345" s="25">
        <f t="shared" si="398"/>
        <v>60868.747920000009</v>
      </c>
      <c r="R2345" s="25">
        <f t="shared" si="401"/>
        <v>0</v>
      </c>
      <c r="S2345" s="25">
        <f t="shared" si="402"/>
        <v>46698.45134850638</v>
      </c>
      <c r="T2345" s="25" t="str">
        <f t="shared" si="403"/>
        <v>charge</v>
      </c>
      <c r="V2345" s="25">
        <f t="shared" si="406"/>
        <v>0</v>
      </c>
      <c r="W2345" s="25">
        <f t="shared" si="404"/>
        <v>4000</v>
      </c>
      <c r="X2345" s="25">
        <f t="shared" si="407"/>
        <v>0</v>
      </c>
      <c r="Z2345" s="25">
        <f t="shared" si="405"/>
        <v>0</v>
      </c>
      <c r="AB2345" s="25">
        <f t="shared" si="399"/>
        <v>46698.45134850638</v>
      </c>
    </row>
    <row r="2346" x14ac:dyDescent="0.2">
      <c r="I2346" s="24">
        <v>2341</v>
      </c>
      <c r="J2346" s="28">
        <v>0.65592802099999992</v>
      </c>
      <c r="L2346" s="24">
        <v>17979.082559871673</v>
      </c>
      <c r="N2346" s="24">
        <v>2341</v>
      </c>
      <c r="O2346" s="24">
        <f t="shared" si="400"/>
        <v>14293.370635097981</v>
      </c>
      <c r="P2346" s="24">
        <f t="shared" si="397"/>
        <v>14293.370635097981</v>
      </c>
      <c r="Q2346" s="24">
        <f t="shared" si="398"/>
        <v>52474.241679999992</v>
      </c>
      <c r="R2346" s="24">
        <f t="shared" si="401"/>
        <v>0</v>
      </c>
      <c r="S2346" s="24">
        <f t="shared" si="402"/>
        <v>38180.871044902015</v>
      </c>
      <c r="T2346" s="24" t="str">
        <f t="shared" si="403"/>
        <v>charge</v>
      </c>
      <c r="V2346" s="24">
        <f t="shared" si="406"/>
        <v>0</v>
      </c>
      <c r="W2346" s="24">
        <f t="shared" si="404"/>
        <v>4000</v>
      </c>
      <c r="X2346" s="24">
        <f t="shared" si="407"/>
        <v>0</v>
      </c>
      <c r="Z2346" s="24">
        <f t="shared" si="405"/>
        <v>0</v>
      </c>
      <c r="AB2346" s="24">
        <f t="shared" si="399"/>
        <v>38180.871044902015</v>
      </c>
    </row>
    <row r="2347" x14ac:dyDescent="0.2">
      <c r="I2347" s="25">
        <v>2342</v>
      </c>
      <c r="J2347" s="29">
        <v>0.56324274100000005</v>
      </c>
      <c r="L2347" s="25">
        <v>18096.104036021232</v>
      </c>
      <c r="N2347" s="25">
        <v>2342</v>
      </c>
      <c r="O2347" s="25">
        <f t="shared" si="400"/>
        <v>14386.402708636881</v>
      </c>
      <c r="P2347" s="25">
        <f t="shared" si="397"/>
        <v>14386.402708636881</v>
      </c>
      <c r="Q2347" s="25">
        <f t="shared" si="398"/>
        <v>45059.419280000002</v>
      </c>
      <c r="R2347" s="25">
        <f t="shared" si="401"/>
        <v>0</v>
      </c>
      <c r="S2347" s="25">
        <f t="shared" si="402"/>
        <v>30673.016571363121</v>
      </c>
      <c r="T2347" s="25" t="str">
        <f t="shared" si="403"/>
        <v>charge</v>
      </c>
      <c r="V2347" s="25">
        <f t="shared" si="406"/>
        <v>0</v>
      </c>
      <c r="W2347" s="25">
        <f t="shared" si="404"/>
        <v>4000</v>
      </c>
      <c r="X2347" s="25">
        <f t="shared" si="407"/>
        <v>0</v>
      </c>
      <c r="Z2347" s="25">
        <f t="shared" si="405"/>
        <v>0</v>
      </c>
      <c r="AB2347" s="25">
        <f t="shared" si="399"/>
        <v>30673.016571363121</v>
      </c>
    </row>
    <row r="2348" x14ac:dyDescent="0.2">
      <c r="I2348" s="24">
        <v>2343</v>
      </c>
      <c r="J2348" s="28">
        <v>0.46946235800000002</v>
      </c>
      <c r="L2348" s="24">
        <v>17895.846047782896</v>
      </c>
      <c r="N2348" s="24">
        <v>2343</v>
      </c>
      <c r="O2348" s="24">
        <f t="shared" si="400"/>
        <v>14227.197607987402</v>
      </c>
      <c r="P2348" s="24">
        <f t="shared" si="397"/>
        <v>14227.197607987402</v>
      </c>
      <c r="Q2348" s="24">
        <f t="shared" si="398"/>
        <v>37556.988640000003</v>
      </c>
      <c r="R2348" s="24">
        <f t="shared" si="401"/>
        <v>0</v>
      </c>
      <c r="S2348" s="24">
        <f t="shared" si="402"/>
        <v>23329.791032012603</v>
      </c>
      <c r="T2348" s="24" t="str">
        <f t="shared" si="403"/>
        <v>charge</v>
      </c>
      <c r="V2348" s="24">
        <f t="shared" si="406"/>
        <v>0</v>
      </c>
      <c r="W2348" s="24">
        <f t="shared" si="404"/>
        <v>4000</v>
      </c>
      <c r="X2348" s="24">
        <f t="shared" si="407"/>
        <v>0</v>
      </c>
      <c r="Z2348" s="24">
        <f t="shared" si="405"/>
        <v>0</v>
      </c>
      <c r="AB2348" s="24">
        <f t="shared" si="399"/>
        <v>23329.791032012603</v>
      </c>
    </row>
    <row r="2349" x14ac:dyDescent="0.2">
      <c r="I2349" s="25">
        <v>2344</v>
      </c>
      <c r="J2349" s="29">
        <v>0.41264962399999999</v>
      </c>
      <c r="L2349" s="25">
        <v>17781.886063766477</v>
      </c>
      <c r="N2349" s="25">
        <v>2344</v>
      </c>
      <c r="O2349" s="25">
        <f t="shared" si="400"/>
        <v>14136.599420694349</v>
      </c>
      <c r="P2349" s="25">
        <f t="shared" si="397"/>
        <v>14136.599420694349</v>
      </c>
      <c r="Q2349" s="25">
        <f t="shared" si="398"/>
        <v>33011.969919999996</v>
      </c>
      <c r="R2349" s="25">
        <f t="shared" si="401"/>
        <v>0</v>
      </c>
      <c r="S2349" s="25">
        <f t="shared" si="402"/>
        <v>18875.370499305645</v>
      </c>
      <c r="T2349" s="25" t="str">
        <f t="shared" si="403"/>
        <v>charge</v>
      </c>
      <c r="V2349" s="25">
        <f t="shared" si="406"/>
        <v>0</v>
      </c>
      <c r="W2349" s="25">
        <f t="shared" si="404"/>
        <v>4000</v>
      </c>
      <c r="X2349" s="25">
        <f t="shared" si="407"/>
        <v>0</v>
      </c>
      <c r="Z2349" s="25">
        <f t="shared" si="405"/>
        <v>0</v>
      </c>
      <c r="AB2349" s="25">
        <f t="shared" si="399"/>
        <v>18875.370499305645</v>
      </c>
    </row>
    <row r="2350" x14ac:dyDescent="0.2">
      <c r="I2350" s="24">
        <v>2345</v>
      </c>
      <c r="J2350" s="28">
        <v>0.24899251500000003</v>
      </c>
      <c r="L2350" s="24">
        <v>17639.358682346341</v>
      </c>
      <c r="N2350" s="24">
        <v>2345</v>
      </c>
      <c r="O2350" s="24">
        <f t="shared" si="400"/>
        <v>14023.290152465343</v>
      </c>
      <c r="P2350" s="24">
        <f t="shared" si="397"/>
        <v>14023.290152465343</v>
      </c>
      <c r="Q2350" s="24">
        <f t="shared" si="398"/>
        <v>19919.4012</v>
      </c>
      <c r="R2350" s="24">
        <f t="shared" si="401"/>
        <v>0</v>
      </c>
      <c r="S2350" s="24">
        <f t="shared" si="402"/>
        <v>5896.1110475346577</v>
      </c>
      <c r="T2350" s="24" t="str">
        <f t="shared" si="403"/>
        <v>charge</v>
      </c>
      <c r="V2350" s="24">
        <f t="shared" si="406"/>
        <v>0</v>
      </c>
      <c r="W2350" s="24">
        <f t="shared" si="404"/>
        <v>4000</v>
      </c>
      <c r="X2350" s="24">
        <f t="shared" si="407"/>
        <v>0</v>
      </c>
      <c r="Z2350" s="24">
        <f t="shared" si="405"/>
        <v>0</v>
      </c>
      <c r="AB2350" s="24">
        <f t="shared" si="399"/>
        <v>5896.1110475346577</v>
      </c>
    </row>
    <row r="2351" x14ac:dyDescent="0.2">
      <c r="I2351" s="25">
        <v>2346</v>
      </c>
      <c r="J2351" s="29">
        <v>0.11723723900000001</v>
      </c>
      <c r="L2351" s="25">
        <v>17081.85957803726</v>
      </c>
      <c r="N2351" s="25">
        <v>2346</v>
      </c>
      <c r="O2351" s="25">
        <f t="shared" si="400"/>
        <v>13580.078364539622</v>
      </c>
      <c r="P2351" s="25">
        <f t="shared" si="397"/>
        <v>13580.078364539622</v>
      </c>
      <c r="Q2351" s="25">
        <f t="shared" si="398"/>
        <v>9378.97912</v>
      </c>
      <c r="R2351" s="25">
        <f t="shared" si="401"/>
        <v>4201.0992445396223</v>
      </c>
      <c r="S2351" s="25">
        <f t="shared" si="402"/>
        <v>0</v>
      </c>
      <c r="T2351" s="25" t="str">
        <f t="shared" si="403"/>
        <v>drain</v>
      </c>
      <c r="V2351" s="25">
        <f t="shared" si="406"/>
        <v>0</v>
      </c>
      <c r="W2351" s="25">
        <f t="shared" si="404"/>
        <v>0</v>
      </c>
      <c r="X2351" s="25">
        <f t="shared" si="407"/>
        <v>4000</v>
      </c>
      <c r="Z2351" s="25">
        <f t="shared" si="405"/>
        <v>201.0992445396223</v>
      </c>
      <c r="AB2351" s="25">
        <f t="shared" si="399"/>
        <v>0</v>
      </c>
    </row>
    <row r="2352" x14ac:dyDescent="0.2">
      <c r="I2352" s="24">
        <v>2347</v>
      </c>
      <c r="J2352" s="28">
        <v>0</v>
      </c>
      <c r="L2352" s="24">
        <v>17670.28164424896</v>
      </c>
      <c r="N2352" s="24">
        <v>2347</v>
      </c>
      <c r="O2352" s="24">
        <f t="shared" si="400"/>
        <v>14047.873907177924</v>
      </c>
      <c r="P2352" s="24">
        <f t="shared" si="397"/>
        <v>14047.873907177924</v>
      </c>
      <c r="Q2352" s="24">
        <f t="shared" si="398"/>
        <v>0</v>
      </c>
      <c r="R2352" s="24">
        <f t="shared" si="401"/>
        <v>14047.873907177924</v>
      </c>
      <c r="S2352" s="24">
        <f t="shared" si="402"/>
        <v>0</v>
      </c>
      <c r="T2352" s="24" t="str">
        <f t="shared" si="403"/>
        <v>drain</v>
      </c>
      <c r="V2352" s="24">
        <f t="shared" si="406"/>
        <v>0</v>
      </c>
      <c r="W2352" s="24">
        <f t="shared" si="404"/>
        <v>0</v>
      </c>
      <c r="X2352" s="24">
        <f t="shared" si="407"/>
        <v>0</v>
      </c>
      <c r="Z2352" s="24">
        <f t="shared" si="405"/>
        <v>14047.873907177924</v>
      </c>
      <c r="AB2352" s="24">
        <f t="shared" si="399"/>
        <v>0</v>
      </c>
    </row>
    <row r="2353" x14ac:dyDescent="0.2">
      <c r="I2353" s="25">
        <v>2348</v>
      </c>
      <c r="J2353" s="29">
        <v>0</v>
      </c>
      <c r="L2353" s="25">
        <v>18806.664341163632</v>
      </c>
      <c r="N2353" s="25">
        <v>2348</v>
      </c>
      <c r="O2353" s="25">
        <f t="shared" si="400"/>
        <v>14951.298151225088</v>
      </c>
      <c r="P2353" s="25">
        <f t="shared" si="397"/>
        <v>14951.298151225088</v>
      </c>
      <c r="Q2353" s="25">
        <f t="shared" si="398"/>
        <v>0</v>
      </c>
      <c r="R2353" s="25">
        <f t="shared" si="401"/>
        <v>14951.298151225088</v>
      </c>
      <c r="S2353" s="25">
        <f t="shared" si="402"/>
        <v>0</v>
      </c>
      <c r="T2353" s="25" t="str">
        <f t="shared" si="403"/>
        <v>drain</v>
      </c>
      <c r="V2353" s="25">
        <f t="shared" si="406"/>
        <v>0</v>
      </c>
      <c r="W2353" s="25">
        <f t="shared" si="404"/>
        <v>0</v>
      </c>
      <c r="X2353" s="25">
        <f t="shared" si="407"/>
        <v>0</v>
      </c>
      <c r="Z2353" s="25">
        <f t="shared" si="405"/>
        <v>14951.298151225088</v>
      </c>
      <c r="AB2353" s="25">
        <f t="shared" si="399"/>
        <v>0</v>
      </c>
    </row>
    <row r="2354" x14ac:dyDescent="0.2">
      <c r="I2354" s="24">
        <v>2349</v>
      </c>
      <c r="J2354" s="28">
        <v>0</v>
      </c>
      <c r="L2354" s="24">
        <v>18358.449176120757</v>
      </c>
      <c r="N2354" s="24">
        <v>2349</v>
      </c>
      <c r="O2354" s="24">
        <f t="shared" si="400"/>
        <v>14594.967095016003</v>
      </c>
      <c r="P2354" s="24">
        <f t="shared" si="397"/>
        <v>14594.967095016003</v>
      </c>
      <c r="Q2354" s="24">
        <f t="shared" si="398"/>
        <v>0</v>
      </c>
      <c r="R2354" s="24">
        <f t="shared" si="401"/>
        <v>14594.967095016003</v>
      </c>
      <c r="S2354" s="24">
        <f t="shared" si="402"/>
        <v>0</v>
      </c>
      <c r="T2354" s="24" t="str">
        <f t="shared" si="403"/>
        <v>drain</v>
      </c>
      <c r="V2354" s="24">
        <f t="shared" si="406"/>
        <v>0</v>
      </c>
      <c r="W2354" s="24">
        <f t="shared" si="404"/>
        <v>0</v>
      </c>
      <c r="X2354" s="24">
        <f t="shared" si="407"/>
        <v>0</v>
      </c>
      <c r="Z2354" s="24">
        <f t="shared" si="405"/>
        <v>14594.967095016003</v>
      </c>
      <c r="AB2354" s="24">
        <f t="shared" si="399"/>
        <v>0</v>
      </c>
    </row>
    <row r="2355" x14ac:dyDescent="0.2">
      <c r="I2355" s="25">
        <v>2350</v>
      </c>
      <c r="J2355" s="29">
        <v>0</v>
      </c>
      <c r="L2355" s="25">
        <v>17467.346602344511</v>
      </c>
      <c r="N2355" s="25">
        <v>2350</v>
      </c>
      <c r="O2355" s="25">
        <f t="shared" si="400"/>
        <v>13886.540548863886</v>
      </c>
      <c r="P2355" s="25">
        <f t="shared" si="397"/>
        <v>13886.540548863886</v>
      </c>
      <c r="Q2355" s="25">
        <f t="shared" si="398"/>
        <v>0</v>
      </c>
      <c r="R2355" s="25">
        <f t="shared" si="401"/>
        <v>13886.540548863886</v>
      </c>
      <c r="S2355" s="25">
        <f t="shared" si="402"/>
        <v>0</v>
      </c>
      <c r="T2355" s="25" t="str">
        <f t="shared" si="403"/>
        <v>drain</v>
      </c>
      <c r="V2355" s="25">
        <f t="shared" si="406"/>
        <v>0</v>
      </c>
      <c r="W2355" s="25">
        <f t="shared" si="404"/>
        <v>0</v>
      </c>
      <c r="X2355" s="25">
        <f t="shared" si="407"/>
        <v>0</v>
      </c>
      <c r="Z2355" s="25">
        <f t="shared" si="405"/>
        <v>13886.540548863886</v>
      </c>
      <c r="AB2355" s="25">
        <f t="shared" si="399"/>
        <v>0</v>
      </c>
    </row>
    <row r="2356" x14ac:dyDescent="0.2">
      <c r="I2356" s="24">
        <v>2351</v>
      </c>
      <c r="J2356" s="28">
        <v>0</v>
      </c>
      <c r="L2356" s="24">
        <v>16455.511534500121</v>
      </c>
      <c r="N2356" s="24">
        <v>2351</v>
      </c>
      <c r="O2356" s="24">
        <f t="shared" si="400"/>
        <v>13082.131669927598</v>
      </c>
      <c r="P2356" s="24">
        <f t="shared" si="397"/>
        <v>13082.131669927598</v>
      </c>
      <c r="Q2356" s="24">
        <f t="shared" si="398"/>
        <v>0</v>
      </c>
      <c r="R2356" s="24">
        <f t="shared" si="401"/>
        <v>13082.131669927598</v>
      </c>
      <c r="S2356" s="24">
        <f t="shared" si="402"/>
        <v>0</v>
      </c>
      <c r="T2356" s="24" t="str">
        <f t="shared" si="403"/>
        <v>drain</v>
      </c>
      <c r="V2356" s="24">
        <f t="shared" si="406"/>
        <v>0</v>
      </c>
      <c r="W2356" s="24">
        <f t="shared" si="404"/>
        <v>0</v>
      </c>
      <c r="X2356" s="24">
        <f t="shared" si="407"/>
        <v>0</v>
      </c>
      <c r="Z2356" s="24">
        <f t="shared" si="405"/>
        <v>13082.131669927598</v>
      </c>
      <c r="AB2356" s="24">
        <f t="shared" si="399"/>
        <v>0</v>
      </c>
    </row>
    <row r="2357" x14ac:dyDescent="0.2">
      <c r="I2357" s="25">
        <v>2352</v>
      </c>
      <c r="J2357" s="29">
        <v>0</v>
      </c>
      <c r="L2357" s="25">
        <v>15190.641057777404</v>
      </c>
      <c r="N2357" s="25">
        <v>2352</v>
      </c>
      <c r="O2357" s="25">
        <f t="shared" si="400"/>
        <v>12076.559640933037</v>
      </c>
      <c r="P2357" s="25">
        <f t="shared" si="397"/>
        <v>12076.559640933037</v>
      </c>
      <c r="Q2357" s="25">
        <f t="shared" si="398"/>
        <v>0</v>
      </c>
      <c r="R2357" s="25">
        <f t="shared" si="401"/>
        <v>12076.559640933037</v>
      </c>
      <c r="S2357" s="25">
        <f t="shared" si="402"/>
        <v>0</v>
      </c>
      <c r="T2357" s="25" t="str">
        <f t="shared" si="403"/>
        <v>drain</v>
      </c>
      <c r="V2357" s="25">
        <f t="shared" si="406"/>
        <v>0</v>
      </c>
      <c r="W2357" s="25">
        <f t="shared" si="404"/>
        <v>0</v>
      </c>
      <c r="X2357" s="25">
        <f t="shared" si="407"/>
        <v>0</v>
      </c>
      <c r="Z2357" s="25">
        <f t="shared" si="405"/>
        <v>12076.559640933037</v>
      </c>
      <c r="AB2357" s="25">
        <f t="shared" si="399"/>
        <v>0</v>
      </c>
    </row>
    <row r="2358" x14ac:dyDescent="0.2">
      <c r="I2358" s="24">
        <v>2353</v>
      </c>
      <c r="J2358" s="28">
        <v>0</v>
      </c>
      <c r="L2358" s="24">
        <v>13944.069039630889</v>
      </c>
      <c r="N2358" s="24">
        <v>2353</v>
      </c>
      <c r="O2358" s="24">
        <f t="shared" si="400"/>
        <v>11085.534886506557</v>
      </c>
      <c r="P2358" s="24">
        <f t="shared" si="397"/>
        <v>11085.534886506557</v>
      </c>
      <c r="Q2358" s="24">
        <f t="shared" si="398"/>
        <v>0</v>
      </c>
      <c r="R2358" s="24">
        <f t="shared" si="401"/>
        <v>11085.534886506557</v>
      </c>
      <c r="S2358" s="24">
        <f t="shared" si="402"/>
        <v>0</v>
      </c>
      <c r="T2358" s="24" t="str">
        <f t="shared" si="403"/>
        <v>drain</v>
      </c>
      <c r="V2358" s="24">
        <f t="shared" si="406"/>
        <v>0</v>
      </c>
      <c r="W2358" s="24">
        <f t="shared" si="404"/>
        <v>0</v>
      </c>
      <c r="X2358" s="24">
        <f t="shared" si="407"/>
        <v>0</v>
      </c>
      <c r="Z2358" s="24">
        <f t="shared" si="405"/>
        <v>11085.534886506557</v>
      </c>
      <c r="AB2358" s="24">
        <f t="shared" si="399"/>
        <v>0</v>
      </c>
    </row>
    <row r="2359" x14ac:dyDescent="0.2">
      <c r="I2359" s="25">
        <v>2354</v>
      </c>
      <c r="J2359" s="29">
        <v>0</v>
      </c>
      <c r="L2359" s="25">
        <v>13138.202402782439</v>
      </c>
      <c r="N2359" s="25">
        <v>2354</v>
      </c>
      <c r="O2359" s="25">
        <f t="shared" si="400"/>
        <v>10444.870910212039</v>
      </c>
      <c r="P2359" s="25">
        <f t="shared" si="397"/>
        <v>10444.870910212039</v>
      </c>
      <c r="Q2359" s="25">
        <f t="shared" si="398"/>
        <v>0</v>
      </c>
      <c r="R2359" s="25">
        <f t="shared" si="401"/>
        <v>10444.870910212039</v>
      </c>
      <c r="S2359" s="25">
        <f t="shared" si="402"/>
        <v>0</v>
      </c>
      <c r="T2359" s="25" t="str">
        <f t="shared" si="403"/>
        <v>drain</v>
      </c>
      <c r="V2359" s="25">
        <f t="shared" si="406"/>
        <v>0</v>
      </c>
      <c r="W2359" s="25">
        <f t="shared" si="404"/>
        <v>0</v>
      </c>
      <c r="X2359" s="25">
        <f t="shared" si="407"/>
        <v>0</v>
      </c>
      <c r="Z2359" s="25">
        <f t="shared" si="405"/>
        <v>10444.870910212039</v>
      </c>
      <c r="AB2359" s="25">
        <f t="shared" si="399"/>
        <v>0</v>
      </c>
    </row>
    <row r="2360" x14ac:dyDescent="0.2">
      <c r="I2360" s="24">
        <v>2355</v>
      </c>
      <c r="J2360" s="28">
        <v>0</v>
      </c>
      <c r="L2360" s="24">
        <v>12732.165732955931</v>
      </c>
      <c r="N2360" s="24">
        <v>2355</v>
      </c>
      <c r="O2360" s="24">
        <f t="shared" si="400"/>
        <v>10122.071757699965</v>
      </c>
      <c r="P2360" s="24">
        <f t="shared" si="397"/>
        <v>10122.071757699965</v>
      </c>
      <c r="Q2360" s="24">
        <f t="shared" si="398"/>
        <v>0</v>
      </c>
      <c r="R2360" s="24">
        <f t="shared" si="401"/>
        <v>10122.071757699965</v>
      </c>
      <c r="S2360" s="24">
        <f t="shared" si="402"/>
        <v>0</v>
      </c>
      <c r="T2360" s="24" t="str">
        <f t="shared" si="403"/>
        <v>drain</v>
      </c>
      <c r="V2360" s="24">
        <f t="shared" si="406"/>
        <v>0</v>
      </c>
      <c r="W2360" s="24">
        <f t="shared" si="404"/>
        <v>0</v>
      </c>
      <c r="X2360" s="24">
        <f t="shared" si="407"/>
        <v>0</v>
      </c>
      <c r="Z2360" s="24">
        <f t="shared" si="405"/>
        <v>10122.071757699965</v>
      </c>
      <c r="AB2360" s="24">
        <f t="shared" si="399"/>
        <v>0</v>
      </c>
    </row>
    <row r="2361" x14ac:dyDescent="0.2">
      <c r="I2361" s="25">
        <v>2356</v>
      </c>
      <c r="J2361" s="29">
        <v>0</v>
      </c>
      <c r="L2361" s="25">
        <v>12681.299744129179</v>
      </c>
      <c r="N2361" s="25">
        <v>2356</v>
      </c>
      <c r="O2361" s="25">
        <f t="shared" si="400"/>
        <v>10081.633296582699</v>
      </c>
      <c r="P2361" s="25">
        <f t="shared" si="397"/>
        <v>10081.633296582699</v>
      </c>
      <c r="Q2361" s="25">
        <f t="shared" si="398"/>
        <v>0</v>
      </c>
      <c r="R2361" s="25">
        <f t="shared" si="401"/>
        <v>10081.633296582699</v>
      </c>
      <c r="S2361" s="25">
        <f t="shared" si="402"/>
        <v>0</v>
      </c>
      <c r="T2361" s="25" t="str">
        <f t="shared" si="403"/>
        <v>drain</v>
      </c>
      <c r="V2361" s="25">
        <f t="shared" si="406"/>
        <v>0</v>
      </c>
      <c r="W2361" s="25">
        <f t="shared" si="404"/>
        <v>0</v>
      </c>
      <c r="X2361" s="25">
        <f t="shared" si="407"/>
        <v>0</v>
      </c>
      <c r="Z2361" s="25">
        <f t="shared" si="405"/>
        <v>10081.633296582699</v>
      </c>
      <c r="AB2361" s="25">
        <f t="shared" si="399"/>
        <v>0</v>
      </c>
    </row>
    <row r="2362" x14ac:dyDescent="0.2">
      <c r="I2362" s="24">
        <v>2357</v>
      </c>
      <c r="J2362" s="28">
        <v>0</v>
      </c>
      <c r="L2362" s="24">
        <v>12984.194069290161</v>
      </c>
      <c r="N2362" s="24">
        <v>2357</v>
      </c>
      <c r="O2362" s="24">
        <f t="shared" si="400"/>
        <v>10322.434285085679</v>
      </c>
      <c r="P2362" s="24">
        <f t="shared" si="397"/>
        <v>10322.434285085679</v>
      </c>
      <c r="Q2362" s="24">
        <f t="shared" si="398"/>
        <v>0</v>
      </c>
      <c r="R2362" s="24">
        <f t="shared" si="401"/>
        <v>10322.434285085679</v>
      </c>
      <c r="S2362" s="24">
        <f t="shared" si="402"/>
        <v>0</v>
      </c>
      <c r="T2362" s="24" t="str">
        <f t="shared" si="403"/>
        <v>drain</v>
      </c>
      <c r="V2362" s="24">
        <f t="shared" si="406"/>
        <v>0</v>
      </c>
      <c r="W2362" s="24">
        <f t="shared" si="404"/>
        <v>0</v>
      </c>
      <c r="X2362" s="24">
        <f t="shared" si="407"/>
        <v>0</v>
      </c>
      <c r="Z2362" s="24">
        <f t="shared" si="405"/>
        <v>10322.434285085679</v>
      </c>
      <c r="AB2362" s="24">
        <f t="shared" si="399"/>
        <v>0</v>
      </c>
    </row>
    <row r="2363" x14ac:dyDescent="0.2">
      <c r="I2363" s="25">
        <v>2358</v>
      </c>
      <c r="J2363" s="29">
        <v>0</v>
      </c>
      <c r="L2363" s="25">
        <v>13285.306520462034</v>
      </c>
      <c r="N2363" s="25">
        <v>2358</v>
      </c>
      <c r="O2363" s="25">
        <f t="shared" si="400"/>
        <v>10561.818683767318</v>
      </c>
      <c r="P2363" s="25">
        <f t="shared" si="397"/>
        <v>10561.818683767318</v>
      </c>
      <c r="Q2363" s="25">
        <f t="shared" si="398"/>
        <v>0</v>
      </c>
      <c r="R2363" s="25">
        <f t="shared" si="401"/>
        <v>10561.818683767318</v>
      </c>
      <c r="S2363" s="25">
        <f t="shared" si="402"/>
        <v>0</v>
      </c>
      <c r="T2363" s="25" t="str">
        <f t="shared" si="403"/>
        <v>drain</v>
      </c>
      <c r="V2363" s="25">
        <f t="shared" si="406"/>
        <v>0</v>
      </c>
      <c r="W2363" s="25">
        <f t="shared" si="404"/>
        <v>0</v>
      </c>
      <c r="X2363" s="25">
        <f t="shared" si="407"/>
        <v>0</v>
      </c>
      <c r="Z2363" s="25">
        <f t="shared" si="405"/>
        <v>10561.818683767318</v>
      </c>
      <c r="AB2363" s="25">
        <f t="shared" si="399"/>
        <v>0</v>
      </c>
    </row>
    <row r="2364" x14ac:dyDescent="0.2">
      <c r="I2364" s="24">
        <v>2359</v>
      </c>
      <c r="J2364" s="28">
        <v>9.787325999999999E-2</v>
      </c>
      <c r="L2364" s="24">
        <v>13661.664102602004</v>
      </c>
      <c r="N2364" s="24">
        <v>2359</v>
      </c>
      <c r="O2364" s="24">
        <f t="shared" si="400"/>
        <v>10861.022961568595</v>
      </c>
      <c r="P2364" s="24">
        <f t="shared" si="397"/>
        <v>10861.022961568595</v>
      </c>
      <c r="Q2364" s="24">
        <f t="shared" si="398"/>
        <v>7829.8607999999995</v>
      </c>
      <c r="R2364" s="24">
        <f t="shared" si="401"/>
        <v>3031.1621615685954</v>
      </c>
      <c r="S2364" s="24">
        <f t="shared" si="402"/>
        <v>0</v>
      </c>
      <c r="T2364" s="24" t="str">
        <f t="shared" si="403"/>
        <v>drain</v>
      </c>
      <c r="V2364" s="24">
        <f t="shared" si="406"/>
        <v>0</v>
      </c>
      <c r="W2364" s="24">
        <f t="shared" si="404"/>
        <v>0</v>
      </c>
      <c r="X2364" s="24">
        <f t="shared" si="407"/>
        <v>0</v>
      </c>
      <c r="Z2364" s="24">
        <f t="shared" si="405"/>
        <v>3031.1621615685954</v>
      </c>
      <c r="AB2364" s="24">
        <f t="shared" si="399"/>
        <v>0</v>
      </c>
    </row>
    <row r="2365" x14ac:dyDescent="0.2">
      <c r="I2365" s="25">
        <v>2360</v>
      </c>
      <c r="J2365" s="29">
        <v>5.8810247000000003E-2</v>
      </c>
      <c r="L2365" s="25">
        <v>14435.397345781324</v>
      </c>
      <c r="N2365" s="25">
        <v>2360</v>
      </c>
      <c r="O2365" s="25">
        <f t="shared" si="400"/>
        <v>11476.140889896153</v>
      </c>
      <c r="P2365" s="25">
        <f t="shared" si="397"/>
        <v>11476.140889896153</v>
      </c>
      <c r="Q2365" s="25">
        <f t="shared" si="398"/>
        <v>4704.8197600000003</v>
      </c>
      <c r="R2365" s="25">
        <f t="shared" si="401"/>
        <v>6771.3211298961523</v>
      </c>
      <c r="S2365" s="25">
        <f t="shared" si="402"/>
        <v>0</v>
      </c>
      <c r="T2365" s="25" t="str">
        <f t="shared" si="403"/>
        <v>drain</v>
      </c>
      <c r="V2365" s="25">
        <f t="shared" si="406"/>
        <v>0</v>
      </c>
      <c r="W2365" s="25">
        <f t="shared" si="404"/>
        <v>0</v>
      </c>
      <c r="X2365" s="25">
        <f t="shared" si="407"/>
        <v>0</v>
      </c>
      <c r="Z2365" s="25">
        <f t="shared" si="405"/>
        <v>6771.3211298961523</v>
      </c>
      <c r="AB2365" s="25">
        <f t="shared" si="399"/>
        <v>0</v>
      </c>
    </row>
    <row r="2366" x14ac:dyDescent="0.2">
      <c r="I2366" s="24">
        <v>2361</v>
      </c>
      <c r="J2366" s="28">
        <v>0.13308562200000001</v>
      </c>
      <c r="L2366" s="24">
        <v>15283.538224172591</v>
      </c>
      <c r="N2366" s="24">
        <v>2361</v>
      </c>
      <c r="O2366" s="24">
        <f t="shared" si="400"/>
        <v>12150.41288821721</v>
      </c>
      <c r="P2366" s="24">
        <f t="shared" si="397"/>
        <v>12150.41288821721</v>
      </c>
      <c r="Q2366" s="24">
        <f t="shared" si="398"/>
        <v>10646.849760000001</v>
      </c>
      <c r="R2366" s="24">
        <f t="shared" si="401"/>
        <v>1503.5631282172089</v>
      </c>
      <c r="S2366" s="24">
        <f t="shared" si="402"/>
        <v>0</v>
      </c>
      <c r="T2366" s="24" t="str">
        <f t="shared" si="403"/>
        <v>drain</v>
      </c>
      <c r="V2366" s="24">
        <f t="shared" si="406"/>
        <v>0</v>
      </c>
      <c r="W2366" s="24">
        <f t="shared" si="404"/>
        <v>0</v>
      </c>
      <c r="X2366" s="24">
        <f t="shared" si="407"/>
        <v>0</v>
      </c>
      <c r="Z2366" s="24">
        <f t="shared" si="405"/>
        <v>1503.5631282172089</v>
      </c>
      <c r="AB2366" s="24">
        <f t="shared" si="399"/>
        <v>0</v>
      </c>
    </row>
    <row r="2367" x14ac:dyDescent="0.2">
      <c r="I2367" s="25">
        <v>2362</v>
      </c>
      <c r="J2367" s="29">
        <v>0.21122903599999998</v>
      </c>
      <c r="L2367" s="25">
        <v>16016.769481515883</v>
      </c>
      <c r="N2367" s="25">
        <v>2362</v>
      </c>
      <c r="O2367" s="25">
        <f t="shared" si="400"/>
        <v>12733.331737805127</v>
      </c>
      <c r="P2367" s="25">
        <f t="shared" si="397"/>
        <v>12733.331737805127</v>
      </c>
      <c r="Q2367" s="25">
        <f t="shared" si="398"/>
        <v>16898.32288</v>
      </c>
      <c r="R2367" s="25">
        <f t="shared" si="401"/>
        <v>0</v>
      </c>
      <c r="S2367" s="25">
        <f t="shared" si="402"/>
        <v>4164.9911421948727</v>
      </c>
      <c r="T2367" s="25" t="str">
        <f t="shared" si="403"/>
        <v>charge</v>
      </c>
      <c r="V2367" s="25">
        <f t="shared" si="406"/>
        <v>4000</v>
      </c>
      <c r="W2367" s="25">
        <f t="shared" si="404"/>
        <v>4000</v>
      </c>
      <c r="X2367" s="25">
        <f t="shared" si="407"/>
        <v>0</v>
      </c>
      <c r="Z2367" s="25">
        <f t="shared" si="405"/>
        <v>0</v>
      </c>
      <c r="AB2367" s="25">
        <f t="shared" si="399"/>
        <v>164.99114219487274</v>
      </c>
    </row>
    <row r="2368" x14ac:dyDescent="0.2">
      <c r="I2368" s="24">
        <v>2363</v>
      </c>
      <c r="J2368" s="28">
        <v>0.35000698800000002</v>
      </c>
      <c r="L2368" s="24">
        <v>15943.949335575102</v>
      </c>
      <c r="N2368" s="24">
        <v>2363</v>
      </c>
      <c r="O2368" s="24">
        <f t="shared" si="400"/>
        <v>12675.439721782206</v>
      </c>
      <c r="P2368" s="24">
        <f t="shared" si="397"/>
        <v>12675.439721782206</v>
      </c>
      <c r="Q2368" s="24">
        <f t="shared" si="398"/>
        <v>28000.55904</v>
      </c>
      <c r="R2368" s="24">
        <f t="shared" si="401"/>
        <v>0</v>
      </c>
      <c r="S2368" s="24">
        <f t="shared" si="402"/>
        <v>15325.119318217794</v>
      </c>
      <c r="T2368" s="24" t="str">
        <f t="shared" si="403"/>
        <v>charge</v>
      </c>
      <c r="V2368" s="24">
        <f t="shared" si="406"/>
        <v>0</v>
      </c>
      <c r="W2368" s="24">
        <f t="shared" si="404"/>
        <v>4000</v>
      </c>
      <c r="X2368" s="24">
        <f t="shared" si="407"/>
        <v>0</v>
      </c>
      <c r="Z2368" s="24">
        <f t="shared" si="405"/>
        <v>0</v>
      </c>
      <c r="AB2368" s="24">
        <f t="shared" si="399"/>
        <v>15325.119318217794</v>
      </c>
    </row>
    <row r="2369" x14ac:dyDescent="0.2">
      <c r="I2369" s="25">
        <v>2364</v>
      </c>
      <c r="J2369" s="29">
        <v>0.45181184499999999</v>
      </c>
      <c r="L2369" s="25">
        <v>16553.686167955399</v>
      </c>
      <c r="N2369" s="25">
        <v>2364</v>
      </c>
      <c r="O2369" s="25">
        <f t="shared" si="400"/>
        <v>13160.180503524543</v>
      </c>
      <c r="P2369" s="25">
        <f t="shared" si="397"/>
        <v>13160.180503524543</v>
      </c>
      <c r="Q2369" s="25">
        <f t="shared" si="398"/>
        <v>36144.9476</v>
      </c>
      <c r="R2369" s="25">
        <f t="shared" si="401"/>
        <v>0</v>
      </c>
      <c r="S2369" s="25">
        <f t="shared" si="402"/>
        <v>22984.767096475458</v>
      </c>
      <c r="T2369" s="25" t="str">
        <f t="shared" si="403"/>
        <v>charge</v>
      </c>
      <c r="V2369" s="25">
        <f t="shared" si="406"/>
        <v>0</v>
      </c>
      <c r="W2369" s="25">
        <f t="shared" si="404"/>
        <v>4000</v>
      </c>
      <c r="X2369" s="25">
        <f t="shared" si="407"/>
        <v>0</v>
      </c>
      <c r="Z2369" s="25">
        <f t="shared" si="405"/>
        <v>0</v>
      </c>
      <c r="AB2369" s="25">
        <f t="shared" si="399"/>
        <v>22984.767096475458</v>
      </c>
    </row>
    <row r="2370" x14ac:dyDescent="0.2">
      <c r="I2370" s="24">
        <v>2365</v>
      </c>
      <c r="J2370" s="28">
        <v>0.53880652800000006</v>
      </c>
      <c r="L2370" s="24">
        <v>16399.353781700134</v>
      </c>
      <c r="N2370" s="24">
        <v>2365</v>
      </c>
      <c r="O2370" s="24">
        <f t="shared" si="400"/>
        <v>13037.486256451608</v>
      </c>
      <c r="P2370" s="24">
        <f t="shared" si="397"/>
        <v>13037.486256451608</v>
      </c>
      <c r="Q2370" s="24">
        <f t="shared" si="398"/>
        <v>43104.522240000006</v>
      </c>
      <c r="R2370" s="24">
        <f t="shared" si="401"/>
        <v>0</v>
      </c>
      <c r="S2370" s="24">
        <f t="shared" si="402"/>
        <v>30067.035983548398</v>
      </c>
      <c r="T2370" s="24" t="str">
        <f t="shared" si="403"/>
        <v>charge</v>
      </c>
      <c r="V2370" s="24">
        <f t="shared" si="406"/>
        <v>0</v>
      </c>
      <c r="W2370" s="24">
        <f t="shared" si="404"/>
        <v>4000</v>
      </c>
      <c r="X2370" s="24">
        <f t="shared" si="407"/>
        <v>0</v>
      </c>
      <c r="Z2370" s="24">
        <f t="shared" si="405"/>
        <v>0</v>
      </c>
      <c r="AB2370" s="24">
        <f t="shared" si="399"/>
        <v>30067.035983548398</v>
      </c>
    </row>
    <row r="2371" x14ac:dyDescent="0.2">
      <c r="I2371" s="25">
        <v>2366</v>
      </c>
      <c r="J2371" s="29">
        <v>0.51682926299999998</v>
      </c>
      <c r="L2371" s="25">
        <v>16234.226844358443</v>
      </c>
      <c r="N2371" s="25">
        <v>2366</v>
      </c>
      <c r="O2371" s="25">
        <f t="shared" si="400"/>
        <v>12906.210341264963</v>
      </c>
      <c r="P2371" s="25">
        <f t="shared" si="397"/>
        <v>12906.210341264963</v>
      </c>
      <c r="Q2371" s="25">
        <f t="shared" si="398"/>
        <v>41346.341039999999</v>
      </c>
      <c r="R2371" s="25">
        <f t="shared" si="401"/>
        <v>0</v>
      </c>
      <c r="S2371" s="25">
        <f t="shared" si="402"/>
        <v>28440.130698735036</v>
      </c>
      <c r="T2371" s="25" t="str">
        <f t="shared" si="403"/>
        <v>charge</v>
      </c>
      <c r="V2371" s="25">
        <f t="shared" si="406"/>
        <v>0</v>
      </c>
      <c r="W2371" s="25">
        <f t="shared" si="404"/>
        <v>4000</v>
      </c>
      <c r="X2371" s="25">
        <f t="shared" si="407"/>
        <v>0</v>
      </c>
      <c r="Z2371" s="25">
        <f t="shared" si="405"/>
        <v>0</v>
      </c>
      <c r="AB2371" s="25">
        <f t="shared" si="399"/>
        <v>28440.130698735036</v>
      </c>
    </row>
    <row r="2372" x14ac:dyDescent="0.2">
      <c r="I2372" s="24">
        <v>2367</v>
      </c>
      <c r="J2372" s="28">
        <v>0.340012023</v>
      </c>
      <c r="L2372" s="24">
        <v>16197.414772701262</v>
      </c>
      <c r="N2372" s="24">
        <v>2367</v>
      </c>
      <c r="O2372" s="24">
        <f t="shared" si="400"/>
        <v>12876.944744297503</v>
      </c>
      <c r="P2372" s="24">
        <f t="shared" si="397"/>
        <v>12876.944744297503</v>
      </c>
      <c r="Q2372" s="24">
        <f t="shared" si="398"/>
        <v>27200.96184</v>
      </c>
      <c r="R2372" s="24">
        <f t="shared" si="401"/>
        <v>0</v>
      </c>
      <c r="S2372" s="24">
        <f t="shared" si="402"/>
        <v>14324.017095702497</v>
      </c>
      <c r="T2372" s="24" t="str">
        <f t="shared" si="403"/>
        <v>charge</v>
      </c>
      <c r="V2372" s="24">
        <f t="shared" si="406"/>
        <v>0</v>
      </c>
      <c r="W2372" s="24">
        <f t="shared" si="404"/>
        <v>4000</v>
      </c>
      <c r="X2372" s="24">
        <f t="shared" si="407"/>
        <v>0</v>
      </c>
      <c r="Z2372" s="24">
        <f t="shared" si="405"/>
        <v>0</v>
      </c>
      <c r="AB2372" s="24">
        <f t="shared" si="399"/>
        <v>14324.017095702497</v>
      </c>
    </row>
    <row r="2373" x14ac:dyDescent="0.2">
      <c r="I2373" s="25">
        <v>2368</v>
      </c>
      <c r="J2373" s="29">
        <v>0.40671206199999999</v>
      </c>
      <c r="L2373" s="25">
        <v>15888.841458320616</v>
      </c>
      <c r="N2373" s="25">
        <v>2368</v>
      </c>
      <c r="O2373" s="25">
        <f t="shared" si="400"/>
        <v>12631.628959364891</v>
      </c>
      <c r="P2373" s="25">
        <f t="shared" si="397"/>
        <v>12631.628959364891</v>
      </c>
      <c r="Q2373" s="25">
        <f t="shared" si="398"/>
        <v>32536.964959999998</v>
      </c>
      <c r="R2373" s="25">
        <f t="shared" si="401"/>
        <v>0</v>
      </c>
      <c r="S2373" s="25">
        <f t="shared" si="402"/>
        <v>19905.336000635107</v>
      </c>
      <c r="T2373" s="25" t="str">
        <f t="shared" si="403"/>
        <v>charge</v>
      </c>
      <c r="V2373" s="25">
        <f t="shared" si="406"/>
        <v>0</v>
      </c>
      <c r="W2373" s="25">
        <f t="shared" si="404"/>
        <v>4000</v>
      </c>
      <c r="X2373" s="25">
        <f t="shared" si="407"/>
        <v>0</v>
      </c>
      <c r="Z2373" s="25">
        <f t="shared" si="405"/>
        <v>0</v>
      </c>
      <c r="AB2373" s="25">
        <f t="shared" si="399"/>
        <v>19905.336000635107</v>
      </c>
    </row>
    <row r="2374" x14ac:dyDescent="0.2">
      <c r="I2374" s="24">
        <v>2369</v>
      </c>
      <c r="J2374" s="28">
        <v>0.17830606599999999</v>
      </c>
      <c r="L2374" s="24">
        <v>16247.659177017211</v>
      </c>
      <c r="N2374" s="24">
        <v>2369</v>
      </c>
      <c r="O2374" s="24">
        <f t="shared" si="400"/>
        <v>12916.889045728683</v>
      </c>
      <c r="P2374" s="24">
        <f t="shared" ref="P2374:P2437" si="408">O2374-$E$8*$E$9</f>
        <v>12916.889045728683</v>
      </c>
      <c r="Q2374" s="24">
        <f t="shared" ref="Q2374:Q2437" si="409">J2374*$E$7</f>
        <v>14264.485279999999</v>
      </c>
      <c r="R2374" s="24">
        <f t="shared" si="401"/>
        <v>0</v>
      </c>
      <c r="S2374" s="24">
        <f t="shared" si="402"/>
        <v>1347.5962342713156</v>
      </c>
      <c r="T2374" s="24" t="str">
        <f t="shared" si="403"/>
        <v>charge</v>
      </c>
      <c r="V2374" s="24">
        <f t="shared" si="406"/>
        <v>0</v>
      </c>
      <c r="W2374" s="24">
        <f t="shared" si="404"/>
        <v>4000</v>
      </c>
      <c r="X2374" s="24">
        <f t="shared" si="407"/>
        <v>0</v>
      </c>
      <c r="Z2374" s="24">
        <f t="shared" si="405"/>
        <v>0</v>
      </c>
      <c r="AB2374" s="24">
        <f t="shared" ref="AB2374:AB2437" si="410">IF(T2374="charge",(S2374-V2374),0)</f>
        <v>1347.5962342713156</v>
      </c>
    </row>
    <row r="2375" x14ac:dyDescent="0.2">
      <c r="I2375" s="25">
        <v>2370</v>
      </c>
      <c r="J2375" s="29">
        <v>8.566385E-2</v>
      </c>
      <c r="L2375" s="25">
        <v>17251.936398220059</v>
      </c>
      <c r="N2375" s="25">
        <v>2370</v>
      </c>
      <c r="O2375" s="25">
        <f t="shared" ref="O2375:O2438" si="411">L2375*$O$2</f>
        <v>13715.289436584948</v>
      </c>
      <c r="P2375" s="25">
        <f t="shared" si="408"/>
        <v>13715.289436584948</v>
      </c>
      <c r="Q2375" s="25">
        <f t="shared" si="409"/>
        <v>6853.1080000000002</v>
      </c>
      <c r="R2375" s="25">
        <f t="shared" ref="R2375:R2438" si="412">IF(P2375&gt;Q2375,P2375-Q2375,0)</f>
        <v>6862.1814365849477</v>
      </c>
      <c r="S2375" s="25">
        <f t="shared" ref="S2375:S2438" si="413">IF(Q2375&gt;P2375,Q2375-P2375,0)</f>
        <v>0</v>
      </c>
      <c r="T2375" s="25" t="str">
        <f t="shared" ref="T2375:T2438" si="414">IF(P2375&gt;Q2375,"drain","charge")</f>
        <v>drain</v>
      </c>
      <c r="V2375" s="25">
        <f t="shared" si="406"/>
        <v>0</v>
      </c>
      <c r="W2375" s="25">
        <f t="shared" ref="W2375:W2438" si="415">IF(W2374+S2375&gt;$E$11,$E$11,IF(T2375="charge",W2374+(S2375*$E$12),IF((W2374-R2375)&gt;0,W2374-R2375,0)))</f>
        <v>0</v>
      </c>
      <c r="X2375" s="25">
        <f t="shared" si="407"/>
        <v>4000</v>
      </c>
      <c r="Z2375" s="25">
        <f t="shared" ref="Z2375:Z2438" si="416">R2375-X2375</f>
        <v>2862.1814365849477</v>
      </c>
      <c r="AB2375" s="25">
        <f t="shared" si="410"/>
        <v>0</v>
      </c>
    </row>
    <row r="2376" x14ac:dyDescent="0.2">
      <c r="I2376" s="24">
        <v>2371</v>
      </c>
      <c r="J2376" s="28">
        <v>0</v>
      </c>
      <c r="L2376" s="24">
        <v>16868.904841327665</v>
      </c>
      <c r="N2376" s="24">
        <v>2371</v>
      </c>
      <c r="O2376" s="24">
        <f t="shared" si="411"/>
        <v>13410.779348855494</v>
      </c>
      <c r="P2376" s="24">
        <f t="shared" si="408"/>
        <v>13410.779348855494</v>
      </c>
      <c r="Q2376" s="24">
        <f t="shared" si="409"/>
        <v>0</v>
      </c>
      <c r="R2376" s="24">
        <f t="shared" si="412"/>
        <v>13410.779348855494</v>
      </c>
      <c r="S2376" s="24">
        <f t="shared" si="413"/>
        <v>0</v>
      </c>
      <c r="T2376" s="24" t="str">
        <f t="shared" si="414"/>
        <v>drain</v>
      </c>
      <c r="V2376" s="24">
        <f t="shared" ref="V2376:V2439" si="417">IF(W2376&gt;=W2375,(W2376-W2375),0)</f>
        <v>0</v>
      </c>
      <c r="W2376" s="24">
        <f t="shared" si="415"/>
        <v>0</v>
      </c>
      <c r="X2376" s="24">
        <f t="shared" ref="X2376:X2439" si="418">IF(T2376="drain",W2375-W2376,0)</f>
        <v>0</v>
      </c>
      <c r="Z2376" s="24">
        <f t="shared" si="416"/>
        <v>13410.779348855494</v>
      </c>
      <c r="AB2376" s="24">
        <f t="shared" si="410"/>
        <v>0</v>
      </c>
    </row>
    <row r="2377" x14ac:dyDescent="0.2">
      <c r="I2377" s="25">
        <v>2372</v>
      </c>
      <c r="J2377" s="29">
        <v>0</v>
      </c>
      <c r="L2377" s="25">
        <v>17207.539968776702</v>
      </c>
      <c r="N2377" s="25">
        <v>2372</v>
      </c>
      <c r="O2377" s="25">
        <f t="shared" si="411"/>
        <v>13679.99427517748</v>
      </c>
      <c r="P2377" s="25">
        <f t="shared" si="408"/>
        <v>13679.99427517748</v>
      </c>
      <c r="Q2377" s="25">
        <f t="shared" si="409"/>
        <v>0</v>
      </c>
      <c r="R2377" s="25">
        <f t="shared" si="412"/>
        <v>13679.99427517748</v>
      </c>
      <c r="S2377" s="25">
        <f t="shared" si="413"/>
        <v>0</v>
      </c>
      <c r="T2377" s="25" t="str">
        <f t="shared" si="414"/>
        <v>drain</v>
      </c>
      <c r="V2377" s="25">
        <f t="shared" si="417"/>
        <v>0</v>
      </c>
      <c r="W2377" s="25">
        <f t="shared" si="415"/>
        <v>0</v>
      </c>
      <c r="X2377" s="25">
        <f t="shared" si="418"/>
        <v>0</v>
      </c>
      <c r="Z2377" s="25">
        <f t="shared" si="416"/>
        <v>13679.99427517748</v>
      </c>
      <c r="AB2377" s="25">
        <f t="shared" si="410"/>
        <v>0</v>
      </c>
    </row>
    <row r="2378" x14ac:dyDescent="0.2">
      <c r="I2378" s="24">
        <v>2373</v>
      </c>
      <c r="J2378" s="28">
        <v>0</v>
      </c>
      <c r="L2378" s="24">
        <v>16388.651100015639</v>
      </c>
      <c r="N2378" s="24">
        <v>2373</v>
      </c>
      <c r="O2378" s="24">
        <f t="shared" si="411"/>
        <v>13028.977624512434</v>
      </c>
      <c r="P2378" s="24">
        <f t="shared" si="408"/>
        <v>13028.977624512434</v>
      </c>
      <c r="Q2378" s="24">
        <f t="shared" si="409"/>
        <v>0</v>
      </c>
      <c r="R2378" s="24">
        <f t="shared" si="412"/>
        <v>13028.977624512434</v>
      </c>
      <c r="S2378" s="24">
        <f t="shared" si="413"/>
        <v>0</v>
      </c>
      <c r="T2378" s="24" t="str">
        <f t="shared" si="414"/>
        <v>drain</v>
      </c>
      <c r="V2378" s="24">
        <f t="shared" si="417"/>
        <v>0</v>
      </c>
      <c r="W2378" s="24">
        <f t="shared" si="415"/>
        <v>0</v>
      </c>
      <c r="X2378" s="24">
        <f t="shared" si="418"/>
        <v>0</v>
      </c>
      <c r="Z2378" s="24">
        <f t="shared" si="416"/>
        <v>13028.977624512434</v>
      </c>
      <c r="AB2378" s="24">
        <f t="shared" si="410"/>
        <v>0</v>
      </c>
    </row>
    <row r="2379" x14ac:dyDescent="0.2">
      <c r="I2379" s="25">
        <v>2374</v>
      </c>
      <c r="J2379" s="29">
        <v>0</v>
      </c>
      <c r="L2379" s="25">
        <v>15751.764532661437</v>
      </c>
      <c r="N2379" s="25">
        <v>2374</v>
      </c>
      <c r="O2379" s="25">
        <f t="shared" si="411"/>
        <v>12522.652803465842</v>
      </c>
      <c r="P2379" s="25">
        <f t="shared" si="408"/>
        <v>12522.652803465842</v>
      </c>
      <c r="Q2379" s="25">
        <f t="shared" si="409"/>
        <v>0</v>
      </c>
      <c r="R2379" s="25">
        <f t="shared" si="412"/>
        <v>12522.652803465842</v>
      </c>
      <c r="S2379" s="25">
        <f t="shared" si="413"/>
        <v>0</v>
      </c>
      <c r="T2379" s="25" t="str">
        <f t="shared" si="414"/>
        <v>drain</v>
      </c>
      <c r="V2379" s="25">
        <f t="shared" si="417"/>
        <v>0</v>
      </c>
      <c r="W2379" s="25">
        <f t="shared" si="415"/>
        <v>0</v>
      </c>
      <c r="X2379" s="25">
        <f t="shared" si="418"/>
        <v>0</v>
      </c>
      <c r="Z2379" s="25">
        <f t="shared" si="416"/>
        <v>12522.652803465842</v>
      </c>
      <c r="AB2379" s="25">
        <f t="shared" si="410"/>
        <v>0</v>
      </c>
    </row>
    <row r="2380" x14ac:dyDescent="0.2">
      <c r="I2380" s="24">
        <v>2375</v>
      </c>
      <c r="J2380" s="28">
        <v>0</v>
      </c>
      <c r="L2380" s="24">
        <v>15048.865027618407</v>
      </c>
      <c r="N2380" s="24">
        <v>2375</v>
      </c>
      <c r="O2380" s="24">
        <f t="shared" si="411"/>
        <v>11963.847696956635</v>
      </c>
      <c r="P2380" s="24">
        <f t="shared" si="408"/>
        <v>11963.847696956635</v>
      </c>
      <c r="Q2380" s="24">
        <f t="shared" si="409"/>
        <v>0</v>
      </c>
      <c r="R2380" s="24">
        <f t="shared" si="412"/>
        <v>11963.847696956635</v>
      </c>
      <c r="S2380" s="24">
        <f t="shared" si="413"/>
        <v>0</v>
      </c>
      <c r="T2380" s="24" t="str">
        <f t="shared" si="414"/>
        <v>drain</v>
      </c>
      <c r="V2380" s="24">
        <f t="shared" si="417"/>
        <v>0</v>
      </c>
      <c r="W2380" s="24">
        <f t="shared" si="415"/>
        <v>0</v>
      </c>
      <c r="X2380" s="24">
        <f t="shared" si="418"/>
        <v>0</v>
      </c>
      <c r="Z2380" s="24">
        <f t="shared" si="416"/>
        <v>11963.847696956635</v>
      </c>
      <c r="AB2380" s="24">
        <f t="shared" si="410"/>
        <v>0</v>
      </c>
    </row>
    <row r="2381" x14ac:dyDescent="0.2">
      <c r="I2381" s="25">
        <v>2376</v>
      </c>
      <c r="J2381" s="29">
        <v>0</v>
      </c>
      <c r="L2381" s="25">
        <v>14088.171741330623</v>
      </c>
      <c r="N2381" s="25">
        <v>2376</v>
      </c>
      <c r="O2381" s="25">
        <f t="shared" si="411"/>
        <v>11200.096534357846</v>
      </c>
      <c r="P2381" s="25">
        <f t="shared" si="408"/>
        <v>11200.096534357846</v>
      </c>
      <c r="Q2381" s="25">
        <f t="shared" si="409"/>
        <v>0</v>
      </c>
      <c r="R2381" s="25">
        <f t="shared" si="412"/>
        <v>11200.096534357846</v>
      </c>
      <c r="S2381" s="25">
        <f t="shared" si="413"/>
        <v>0</v>
      </c>
      <c r="T2381" s="25" t="str">
        <f t="shared" si="414"/>
        <v>drain</v>
      </c>
      <c r="V2381" s="25">
        <f t="shared" si="417"/>
        <v>0</v>
      </c>
      <c r="W2381" s="25">
        <f t="shared" si="415"/>
        <v>0</v>
      </c>
      <c r="X2381" s="25">
        <f t="shared" si="418"/>
        <v>0</v>
      </c>
      <c r="Z2381" s="25">
        <f t="shared" si="416"/>
        <v>11200.096534357846</v>
      </c>
      <c r="AB2381" s="25">
        <f t="shared" si="410"/>
        <v>0</v>
      </c>
    </row>
    <row r="2382" x14ac:dyDescent="0.2">
      <c r="I2382" s="24">
        <v>2377</v>
      </c>
      <c r="J2382" s="28">
        <v>0</v>
      </c>
      <c r="L2382" s="24">
        <v>13049.19503481388</v>
      </c>
      <c r="N2382" s="24">
        <v>2377</v>
      </c>
      <c r="O2382" s="24">
        <f t="shared" si="411"/>
        <v>10374.110052677035</v>
      </c>
      <c r="P2382" s="24">
        <f t="shared" si="408"/>
        <v>10374.110052677035</v>
      </c>
      <c r="Q2382" s="24">
        <f t="shared" si="409"/>
        <v>0</v>
      </c>
      <c r="R2382" s="24">
        <f t="shared" si="412"/>
        <v>10374.110052677035</v>
      </c>
      <c r="S2382" s="24">
        <f t="shared" si="413"/>
        <v>0</v>
      </c>
      <c r="T2382" s="24" t="str">
        <f t="shared" si="414"/>
        <v>drain</v>
      </c>
      <c r="V2382" s="24">
        <f t="shared" si="417"/>
        <v>0</v>
      </c>
      <c r="W2382" s="24">
        <f t="shared" si="415"/>
        <v>0</v>
      </c>
      <c r="X2382" s="24">
        <f t="shared" si="418"/>
        <v>0</v>
      </c>
      <c r="Z2382" s="24">
        <f t="shared" si="416"/>
        <v>10374.110052677035</v>
      </c>
      <c r="AB2382" s="24">
        <f t="shared" si="410"/>
        <v>0</v>
      </c>
    </row>
    <row r="2383" x14ac:dyDescent="0.2">
      <c r="I2383" s="25">
        <v>2378</v>
      </c>
      <c r="J2383" s="29">
        <v>0</v>
      </c>
      <c r="L2383" s="25">
        <v>12750.434447789192</v>
      </c>
      <c r="N2383" s="25">
        <v>2378</v>
      </c>
      <c r="O2383" s="25">
        <f t="shared" si="411"/>
        <v>10136.595385992408</v>
      </c>
      <c r="P2383" s="25">
        <f t="shared" si="408"/>
        <v>10136.595385992408</v>
      </c>
      <c r="Q2383" s="25">
        <f t="shared" si="409"/>
        <v>0</v>
      </c>
      <c r="R2383" s="25">
        <f t="shared" si="412"/>
        <v>10136.595385992408</v>
      </c>
      <c r="S2383" s="25">
        <f t="shared" si="413"/>
        <v>0</v>
      </c>
      <c r="T2383" s="25" t="str">
        <f t="shared" si="414"/>
        <v>drain</v>
      </c>
      <c r="V2383" s="25">
        <f t="shared" si="417"/>
        <v>0</v>
      </c>
      <c r="W2383" s="25">
        <f t="shared" si="415"/>
        <v>0</v>
      </c>
      <c r="X2383" s="25">
        <f t="shared" si="418"/>
        <v>0</v>
      </c>
      <c r="Z2383" s="25">
        <f t="shared" si="416"/>
        <v>10136.595385992408</v>
      </c>
      <c r="AB2383" s="25">
        <f t="shared" si="410"/>
        <v>0</v>
      </c>
    </row>
    <row r="2384" x14ac:dyDescent="0.2">
      <c r="I2384" s="24">
        <v>2379</v>
      </c>
      <c r="J2384" s="28">
        <v>0</v>
      </c>
      <c r="L2384" s="24">
        <v>12363.28299562931</v>
      </c>
      <c r="N2384" s="24">
        <v>2379</v>
      </c>
      <c r="O2384" s="24">
        <f t="shared" si="411"/>
        <v>9828.8099815253026</v>
      </c>
      <c r="P2384" s="24">
        <f t="shared" si="408"/>
        <v>9828.8099815253026</v>
      </c>
      <c r="Q2384" s="24">
        <f t="shared" si="409"/>
        <v>0</v>
      </c>
      <c r="R2384" s="24">
        <f t="shared" si="412"/>
        <v>9828.8099815253026</v>
      </c>
      <c r="S2384" s="24">
        <f t="shared" si="413"/>
        <v>0</v>
      </c>
      <c r="T2384" s="24" t="str">
        <f t="shared" si="414"/>
        <v>drain</v>
      </c>
      <c r="V2384" s="24">
        <f t="shared" si="417"/>
        <v>0</v>
      </c>
      <c r="W2384" s="24">
        <f t="shared" si="415"/>
        <v>0</v>
      </c>
      <c r="X2384" s="24">
        <f t="shared" si="418"/>
        <v>0</v>
      </c>
      <c r="Z2384" s="24">
        <f t="shared" si="416"/>
        <v>9828.8099815253026</v>
      </c>
      <c r="AB2384" s="24">
        <f t="shared" si="410"/>
        <v>0</v>
      </c>
    </row>
    <row r="2385" x14ac:dyDescent="0.2">
      <c r="I2385" s="25">
        <v>2380</v>
      </c>
      <c r="J2385" s="29">
        <v>0</v>
      </c>
      <c r="L2385" s="25">
        <v>12242.795826435087</v>
      </c>
      <c r="N2385" s="25">
        <v>2380</v>
      </c>
      <c r="O2385" s="25">
        <f t="shared" si="411"/>
        <v>9733.022682015895</v>
      </c>
      <c r="P2385" s="25">
        <f t="shared" si="408"/>
        <v>9733.022682015895</v>
      </c>
      <c r="Q2385" s="25">
        <f t="shared" si="409"/>
        <v>0</v>
      </c>
      <c r="R2385" s="25">
        <f t="shared" si="412"/>
        <v>9733.022682015895</v>
      </c>
      <c r="S2385" s="25">
        <f t="shared" si="413"/>
        <v>0</v>
      </c>
      <c r="T2385" s="25" t="str">
        <f t="shared" si="414"/>
        <v>drain</v>
      </c>
      <c r="V2385" s="25">
        <f t="shared" si="417"/>
        <v>0</v>
      </c>
      <c r="W2385" s="25">
        <f t="shared" si="415"/>
        <v>0</v>
      </c>
      <c r="X2385" s="25">
        <f t="shared" si="418"/>
        <v>0</v>
      </c>
      <c r="Z2385" s="25">
        <f t="shared" si="416"/>
        <v>9733.022682015895</v>
      </c>
      <c r="AB2385" s="25">
        <f t="shared" si="410"/>
        <v>0</v>
      </c>
    </row>
    <row r="2386" x14ac:dyDescent="0.2">
      <c r="I2386" s="24">
        <v>2381</v>
      </c>
      <c r="J2386" s="28">
        <v>0</v>
      </c>
      <c r="L2386" s="24">
        <v>12533.702370882032</v>
      </c>
      <c r="N2386" s="24">
        <v>2381</v>
      </c>
      <c r="O2386" s="24">
        <f t="shared" si="411"/>
        <v>9964.2933848512166</v>
      </c>
      <c r="P2386" s="24">
        <f t="shared" si="408"/>
        <v>9964.2933848512166</v>
      </c>
      <c r="Q2386" s="24">
        <f t="shared" si="409"/>
        <v>0</v>
      </c>
      <c r="R2386" s="24">
        <f t="shared" si="412"/>
        <v>9964.2933848512166</v>
      </c>
      <c r="S2386" s="24">
        <f t="shared" si="413"/>
        <v>0</v>
      </c>
      <c r="T2386" s="24" t="str">
        <f t="shared" si="414"/>
        <v>drain</v>
      </c>
      <c r="V2386" s="24">
        <f t="shared" si="417"/>
        <v>0</v>
      </c>
      <c r="W2386" s="24">
        <f t="shared" si="415"/>
        <v>0</v>
      </c>
      <c r="X2386" s="24">
        <f t="shared" si="418"/>
        <v>0</v>
      </c>
      <c r="Z2386" s="24">
        <f t="shared" si="416"/>
        <v>9964.2933848512166</v>
      </c>
      <c r="AB2386" s="24">
        <f t="shared" si="410"/>
        <v>0</v>
      </c>
    </row>
    <row r="2387" x14ac:dyDescent="0.2">
      <c r="I2387" s="25">
        <v>2382</v>
      </c>
      <c r="J2387" s="29">
        <v>0</v>
      </c>
      <c r="L2387" s="25">
        <v>12802.043056297302</v>
      </c>
      <c r="N2387" s="25">
        <v>2382</v>
      </c>
      <c r="O2387" s="25">
        <f t="shared" si="411"/>
        <v>10177.624229756355</v>
      </c>
      <c r="P2387" s="25">
        <f t="shared" si="408"/>
        <v>10177.624229756355</v>
      </c>
      <c r="Q2387" s="25">
        <f t="shared" si="409"/>
        <v>0</v>
      </c>
      <c r="R2387" s="25">
        <f t="shared" si="412"/>
        <v>10177.624229756355</v>
      </c>
      <c r="S2387" s="25">
        <f t="shared" si="413"/>
        <v>0</v>
      </c>
      <c r="T2387" s="25" t="str">
        <f t="shared" si="414"/>
        <v>drain</v>
      </c>
      <c r="V2387" s="25">
        <f t="shared" si="417"/>
        <v>0</v>
      </c>
      <c r="W2387" s="25">
        <f t="shared" si="415"/>
        <v>0</v>
      </c>
      <c r="X2387" s="25">
        <f t="shared" si="418"/>
        <v>0</v>
      </c>
      <c r="Z2387" s="25">
        <f t="shared" si="416"/>
        <v>10177.624229756355</v>
      </c>
      <c r="AB2387" s="25">
        <f t="shared" si="410"/>
        <v>0</v>
      </c>
    </row>
    <row r="2388" x14ac:dyDescent="0.2">
      <c r="I2388" s="24">
        <v>2383</v>
      </c>
      <c r="J2388" s="28">
        <v>0.139831704</v>
      </c>
      <c r="L2388" s="24">
        <v>12924.327641177177</v>
      </c>
      <c r="N2388" s="24">
        <v>2383</v>
      </c>
      <c r="O2388" s="24">
        <f t="shared" si="411"/>
        <v>10274.840474735856</v>
      </c>
      <c r="P2388" s="24">
        <f t="shared" si="408"/>
        <v>10274.840474735856</v>
      </c>
      <c r="Q2388" s="24">
        <f t="shared" si="409"/>
        <v>11186.536319999999</v>
      </c>
      <c r="R2388" s="24">
        <f t="shared" si="412"/>
        <v>0</v>
      </c>
      <c r="S2388" s="24">
        <f t="shared" si="413"/>
        <v>911.69584526414292</v>
      </c>
      <c r="T2388" s="24" t="str">
        <f t="shared" si="414"/>
        <v>charge</v>
      </c>
      <c r="V2388" s="24">
        <f t="shared" si="417"/>
        <v>820.52626073772865</v>
      </c>
      <c r="W2388" s="24">
        <f t="shared" si="415"/>
        <v>820.52626073772865</v>
      </c>
      <c r="X2388" s="24">
        <f t="shared" si="418"/>
        <v>0</v>
      </c>
      <c r="Z2388" s="24">
        <f t="shared" si="416"/>
        <v>0</v>
      </c>
      <c r="AB2388" s="24">
        <f t="shared" si="410"/>
        <v>91.169584526414269</v>
      </c>
    </row>
    <row r="2389" x14ac:dyDescent="0.2">
      <c r="I2389" s="25">
        <v>2384</v>
      </c>
      <c r="J2389" s="29">
        <v>0.47047510200000003</v>
      </c>
      <c r="L2389" s="25">
        <v>13266.182475471496</v>
      </c>
      <c r="N2389" s="25">
        <v>2384</v>
      </c>
      <c r="O2389" s="25">
        <f t="shared" si="411"/>
        <v>10546.615067999841</v>
      </c>
      <c r="P2389" s="25">
        <f t="shared" si="408"/>
        <v>10546.615067999841</v>
      </c>
      <c r="Q2389" s="25">
        <f t="shared" si="409"/>
        <v>37638.008160000005</v>
      </c>
      <c r="R2389" s="25">
        <f t="shared" si="412"/>
        <v>0</v>
      </c>
      <c r="S2389" s="25">
        <f t="shared" si="413"/>
        <v>27091.393092000166</v>
      </c>
      <c r="T2389" s="25" t="str">
        <f t="shared" si="414"/>
        <v>charge</v>
      </c>
      <c r="V2389" s="25">
        <f t="shared" si="417"/>
        <v>3179.4737392622715</v>
      </c>
      <c r="W2389" s="25">
        <f t="shared" si="415"/>
        <v>4000</v>
      </c>
      <c r="X2389" s="25">
        <f t="shared" si="418"/>
        <v>0</v>
      </c>
      <c r="Z2389" s="25">
        <f t="shared" si="416"/>
        <v>0</v>
      </c>
      <c r="AB2389" s="25">
        <f t="shared" si="410"/>
        <v>23911.919352737896</v>
      </c>
    </row>
    <row r="2390" x14ac:dyDescent="0.2">
      <c r="I2390" s="24">
        <v>2385</v>
      </c>
      <c r="J2390" s="28">
        <v>0.61723657099999996</v>
      </c>
      <c r="L2390" s="24">
        <v>14165.502486324309</v>
      </c>
      <c r="N2390" s="24">
        <v>2385</v>
      </c>
      <c r="O2390" s="24">
        <f t="shared" si="411"/>
        <v>11261.574476627826</v>
      </c>
      <c r="P2390" s="24">
        <f t="shared" si="408"/>
        <v>11261.574476627826</v>
      </c>
      <c r="Q2390" s="24">
        <f t="shared" si="409"/>
        <v>49378.925679999993</v>
      </c>
      <c r="R2390" s="24">
        <f t="shared" si="412"/>
        <v>0</v>
      </c>
      <c r="S2390" s="24">
        <f t="shared" si="413"/>
        <v>38117.351203372164</v>
      </c>
      <c r="T2390" s="24" t="str">
        <f t="shared" si="414"/>
        <v>charge</v>
      </c>
      <c r="V2390" s="24">
        <f t="shared" si="417"/>
        <v>0</v>
      </c>
      <c r="W2390" s="24">
        <f t="shared" si="415"/>
        <v>4000</v>
      </c>
      <c r="X2390" s="24">
        <f t="shared" si="418"/>
        <v>0</v>
      </c>
      <c r="Z2390" s="24">
        <f t="shared" si="416"/>
        <v>0</v>
      </c>
      <c r="AB2390" s="24">
        <f t="shared" si="410"/>
        <v>38117.351203372164</v>
      </c>
    </row>
    <row r="2391" x14ac:dyDescent="0.2">
      <c r="I2391" s="25">
        <v>2386</v>
      </c>
      <c r="J2391" s="29">
        <v>0.681866635</v>
      </c>
      <c r="L2391" s="25">
        <v>15569.942322349547</v>
      </c>
      <c r="N2391" s="25">
        <v>2386</v>
      </c>
      <c r="O2391" s="25">
        <f t="shared" si="411"/>
        <v>12378.10414626789</v>
      </c>
      <c r="P2391" s="25">
        <f t="shared" si="408"/>
        <v>12378.10414626789</v>
      </c>
      <c r="Q2391" s="25">
        <f t="shared" si="409"/>
        <v>54549.330800000003</v>
      </c>
      <c r="R2391" s="25">
        <f t="shared" si="412"/>
        <v>0</v>
      </c>
      <c r="S2391" s="25">
        <f t="shared" si="413"/>
        <v>42171.226653732112</v>
      </c>
      <c r="T2391" s="25" t="str">
        <f t="shared" si="414"/>
        <v>charge</v>
      </c>
      <c r="V2391" s="25">
        <f t="shared" si="417"/>
        <v>0</v>
      </c>
      <c r="W2391" s="25">
        <f t="shared" si="415"/>
        <v>4000</v>
      </c>
      <c r="X2391" s="25">
        <f t="shared" si="418"/>
        <v>0</v>
      </c>
      <c r="Z2391" s="25">
        <f t="shared" si="416"/>
        <v>0</v>
      </c>
      <c r="AB2391" s="25">
        <f t="shared" si="410"/>
        <v>42171.226653732112</v>
      </c>
    </row>
    <row r="2392" x14ac:dyDescent="0.2">
      <c r="I2392" s="24">
        <v>2387</v>
      </c>
      <c r="J2392" s="28">
        <v>0.66266437600000005</v>
      </c>
      <c r="L2392" s="24">
        <v>16338.111526298522</v>
      </c>
      <c r="N2392" s="24">
        <v>2387</v>
      </c>
      <c r="O2392" s="24">
        <f t="shared" si="411"/>
        <v>12988.798663407326</v>
      </c>
      <c r="P2392" s="24">
        <f t="shared" si="408"/>
        <v>12988.798663407326</v>
      </c>
      <c r="Q2392" s="24">
        <f t="shared" si="409"/>
        <v>53013.150080000007</v>
      </c>
      <c r="R2392" s="24">
        <f t="shared" si="412"/>
        <v>0</v>
      </c>
      <c r="S2392" s="24">
        <f t="shared" si="413"/>
        <v>40024.351416592683</v>
      </c>
      <c r="T2392" s="24" t="str">
        <f t="shared" si="414"/>
        <v>charge</v>
      </c>
      <c r="V2392" s="24">
        <f t="shared" si="417"/>
        <v>0</v>
      </c>
      <c r="W2392" s="24">
        <f t="shared" si="415"/>
        <v>4000</v>
      </c>
      <c r="X2392" s="24">
        <f t="shared" si="418"/>
        <v>0</v>
      </c>
      <c r="Z2392" s="24">
        <f t="shared" si="416"/>
        <v>0</v>
      </c>
      <c r="AB2392" s="24">
        <f t="shared" si="410"/>
        <v>40024.351416592683</v>
      </c>
    </row>
    <row r="2393" x14ac:dyDescent="0.2">
      <c r="I2393" s="25">
        <v>2388</v>
      </c>
      <c r="J2393" s="29">
        <v>0.67773508400000004</v>
      </c>
      <c r="L2393" s="25">
        <v>16502.069272041321</v>
      </c>
      <c r="N2393" s="25">
        <v>2388</v>
      </c>
      <c r="O2393" s="25">
        <f t="shared" si="411"/>
        <v>13119.145071272851</v>
      </c>
      <c r="P2393" s="25">
        <f t="shared" si="408"/>
        <v>13119.145071272851</v>
      </c>
      <c r="Q2393" s="25">
        <f t="shared" si="409"/>
        <v>54218.80672</v>
      </c>
      <c r="R2393" s="25">
        <f t="shared" si="412"/>
        <v>0</v>
      </c>
      <c r="S2393" s="25">
        <f t="shared" si="413"/>
        <v>41099.661648727153</v>
      </c>
      <c r="T2393" s="25" t="str">
        <f t="shared" si="414"/>
        <v>charge</v>
      </c>
      <c r="V2393" s="25">
        <f t="shared" si="417"/>
        <v>0</v>
      </c>
      <c r="W2393" s="25">
        <f t="shared" si="415"/>
        <v>4000</v>
      </c>
      <c r="X2393" s="25">
        <f t="shared" si="418"/>
        <v>0</v>
      </c>
      <c r="Z2393" s="25">
        <f t="shared" si="416"/>
        <v>0</v>
      </c>
      <c r="AB2393" s="25">
        <f t="shared" si="410"/>
        <v>41099.661648727153</v>
      </c>
    </row>
    <row r="2394" x14ac:dyDescent="0.2">
      <c r="I2394" s="24">
        <v>2389</v>
      </c>
      <c r="J2394" s="28">
        <v>0.74673535400000002</v>
      </c>
      <c r="L2394" s="24">
        <v>16157.497018551825</v>
      </c>
      <c r="N2394" s="24">
        <v>2389</v>
      </c>
      <c r="O2394" s="24">
        <f t="shared" si="411"/>
        <v>12845.210129748701</v>
      </c>
      <c r="P2394" s="24">
        <f t="shared" si="408"/>
        <v>12845.210129748701</v>
      </c>
      <c r="Q2394" s="24">
        <f t="shared" si="409"/>
        <v>59738.828320000001</v>
      </c>
      <c r="R2394" s="24">
        <f t="shared" si="412"/>
        <v>0</v>
      </c>
      <c r="S2394" s="24">
        <f t="shared" si="413"/>
        <v>46893.618190251298</v>
      </c>
      <c r="T2394" s="24" t="str">
        <f t="shared" si="414"/>
        <v>charge</v>
      </c>
      <c r="V2394" s="24">
        <f t="shared" si="417"/>
        <v>0</v>
      </c>
      <c r="W2394" s="24">
        <f t="shared" si="415"/>
        <v>4000</v>
      </c>
      <c r="X2394" s="24">
        <f t="shared" si="418"/>
        <v>0</v>
      </c>
      <c r="Z2394" s="24">
        <f t="shared" si="416"/>
        <v>0</v>
      </c>
      <c r="AB2394" s="24">
        <f t="shared" si="410"/>
        <v>46893.618190251298</v>
      </c>
    </row>
    <row r="2395" x14ac:dyDescent="0.2">
      <c r="I2395" s="25">
        <v>2390</v>
      </c>
      <c r="J2395" s="29">
        <v>0.75148203099999999</v>
      </c>
      <c r="L2395" s="25">
        <v>16439.68997774124</v>
      </c>
      <c r="N2395" s="25">
        <v>2390</v>
      </c>
      <c r="O2395" s="25">
        <f t="shared" si="411"/>
        <v>13069.553532304286</v>
      </c>
      <c r="P2395" s="25">
        <f t="shared" si="408"/>
        <v>13069.553532304286</v>
      </c>
      <c r="Q2395" s="25">
        <f t="shared" si="409"/>
        <v>60118.562480000001</v>
      </c>
      <c r="R2395" s="25">
        <f t="shared" si="412"/>
        <v>0</v>
      </c>
      <c r="S2395" s="25">
        <f t="shared" si="413"/>
        <v>47049.008947695715</v>
      </c>
      <c r="T2395" s="25" t="str">
        <f t="shared" si="414"/>
        <v>charge</v>
      </c>
      <c r="V2395" s="25">
        <f t="shared" si="417"/>
        <v>0</v>
      </c>
      <c r="W2395" s="25">
        <f t="shared" si="415"/>
        <v>4000</v>
      </c>
      <c r="X2395" s="25">
        <f t="shared" si="418"/>
        <v>0</v>
      </c>
      <c r="Z2395" s="25">
        <f t="shared" si="416"/>
        <v>0</v>
      </c>
      <c r="AB2395" s="25">
        <f t="shared" si="410"/>
        <v>47049.008947695715</v>
      </c>
    </row>
    <row r="2396" x14ac:dyDescent="0.2">
      <c r="I2396" s="24">
        <v>2391</v>
      </c>
      <c r="J2396" s="28">
        <v>0.72402026800000008</v>
      </c>
      <c r="L2396" s="24">
        <v>16099.854164028167</v>
      </c>
      <c r="N2396" s="24">
        <v>2391</v>
      </c>
      <c r="O2396" s="24">
        <f t="shared" si="411"/>
        <v>12799.384060402394</v>
      </c>
      <c r="P2396" s="24">
        <f t="shared" si="408"/>
        <v>12799.384060402394</v>
      </c>
      <c r="Q2396" s="24">
        <f t="shared" si="409"/>
        <v>57921.621440000003</v>
      </c>
      <c r="R2396" s="24">
        <f t="shared" si="412"/>
        <v>0</v>
      </c>
      <c r="S2396" s="24">
        <f t="shared" si="413"/>
        <v>45122.237379597609</v>
      </c>
      <c r="T2396" s="24" t="str">
        <f t="shared" si="414"/>
        <v>charge</v>
      </c>
      <c r="V2396" s="24">
        <f t="shared" si="417"/>
        <v>0</v>
      </c>
      <c r="W2396" s="24">
        <f t="shared" si="415"/>
        <v>4000</v>
      </c>
      <c r="X2396" s="24">
        <f t="shared" si="418"/>
        <v>0</v>
      </c>
      <c r="Z2396" s="24">
        <f t="shared" si="416"/>
        <v>0</v>
      </c>
      <c r="AB2396" s="24">
        <f t="shared" si="410"/>
        <v>45122.237379597609</v>
      </c>
    </row>
    <row r="2397" x14ac:dyDescent="0.2">
      <c r="I2397" s="25">
        <v>2392</v>
      </c>
      <c r="J2397" s="29">
        <v>0.64566902699999995</v>
      </c>
      <c r="L2397" s="25">
        <v>16043.135028171539</v>
      </c>
      <c r="N2397" s="25">
        <v>2392</v>
      </c>
      <c r="O2397" s="25">
        <f t="shared" si="411"/>
        <v>12754.292347396375</v>
      </c>
      <c r="P2397" s="25">
        <f t="shared" si="408"/>
        <v>12754.292347396375</v>
      </c>
      <c r="Q2397" s="25">
        <f t="shared" si="409"/>
        <v>51653.522159999993</v>
      </c>
      <c r="R2397" s="25">
        <f t="shared" si="412"/>
        <v>0</v>
      </c>
      <c r="S2397" s="25">
        <f t="shared" si="413"/>
        <v>38899.229812603618</v>
      </c>
      <c r="T2397" s="25" t="str">
        <f t="shared" si="414"/>
        <v>charge</v>
      </c>
      <c r="V2397" s="25">
        <f t="shared" si="417"/>
        <v>0</v>
      </c>
      <c r="W2397" s="25">
        <f t="shared" si="415"/>
        <v>4000</v>
      </c>
      <c r="X2397" s="25">
        <f t="shared" si="418"/>
        <v>0</v>
      </c>
      <c r="Z2397" s="25">
        <f t="shared" si="416"/>
        <v>0</v>
      </c>
      <c r="AB2397" s="25">
        <f t="shared" si="410"/>
        <v>38899.229812603618</v>
      </c>
    </row>
    <row r="2398" x14ac:dyDescent="0.2">
      <c r="I2398" s="24">
        <v>2393</v>
      </c>
      <c r="J2398" s="28">
        <v>0.48265165500000001</v>
      </c>
      <c r="L2398" s="24">
        <v>16543.311108875274</v>
      </c>
      <c r="N2398" s="24">
        <v>2393</v>
      </c>
      <c r="O2398" s="24">
        <f t="shared" si="411"/>
        <v>13151.932331555843</v>
      </c>
      <c r="P2398" s="24">
        <f t="shared" si="408"/>
        <v>13151.932331555843</v>
      </c>
      <c r="Q2398" s="24">
        <f t="shared" si="409"/>
        <v>38612.132400000002</v>
      </c>
      <c r="R2398" s="24">
        <f t="shared" si="412"/>
        <v>0</v>
      </c>
      <c r="S2398" s="24">
        <f t="shared" si="413"/>
        <v>25460.200068444159</v>
      </c>
      <c r="T2398" s="24" t="str">
        <f t="shared" si="414"/>
        <v>charge</v>
      </c>
      <c r="V2398" s="24">
        <f t="shared" si="417"/>
        <v>0</v>
      </c>
      <c r="W2398" s="24">
        <f t="shared" si="415"/>
        <v>4000</v>
      </c>
      <c r="X2398" s="24">
        <f t="shared" si="418"/>
        <v>0</v>
      </c>
      <c r="Z2398" s="24">
        <f t="shared" si="416"/>
        <v>0</v>
      </c>
      <c r="AB2398" s="24">
        <f t="shared" si="410"/>
        <v>25460.200068444159</v>
      </c>
    </row>
    <row r="2399" x14ac:dyDescent="0.2">
      <c r="I2399" s="25">
        <v>2394</v>
      </c>
      <c r="J2399" s="29">
        <v>0.22213930700000001</v>
      </c>
      <c r="L2399" s="25">
        <v>17513.964690494537</v>
      </c>
      <c r="N2399" s="25">
        <v>2394</v>
      </c>
      <c r="O2399" s="25">
        <f t="shared" si="411"/>
        <v>13923.601928943157</v>
      </c>
      <c r="P2399" s="25">
        <f t="shared" si="408"/>
        <v>13923.601928943157</v>
      </c>
      <c r="Q2399" s="25">
        <f t="shared" si="409"/>
        <v>17771.144560000001</v>
      </c>
      <c r="R2399" s="25">
        <f t="shared" si="412"/>
        <v>0</v>
      </c>
      <c r="S2399" s="25">
        <f t="shared" si="413"/>
        <v>3847.5426310568437</v>
      </c>
      <c r="T2399" s="25" t="str">
        <f t="shared" si="414"/>
        <v>charge</v>
      </c>
      <c r="V2399" s="25">
        <f t="shared" si="417"/>
        <v>0</v>
      </c>
      <c r="W2399" s="25">
        <f t="shared" si="415"/>
        <v>4000</v>
      </c>
      <c r="X2399" s="25">
        <f t="shared" si="418"/>
        <v>0</v>
      </c>
      <c r="Z2399" s="25">
        <f t="shared" si="416"/>
        <v>0</v>
      </c>
      <c r="AB2399" s="25">
        <f t="shared" si="410"/>
        <v>3847.5426310568437</v>
      </c>
    </row>
    <row r="2400" x14ac:dyDescent="0.2">
      <c r="I2400" s="24">
        <v>2395</v>
      </c>
      <c r="J2400" s="28">
        <v>0</v>
      </c>
      <c r="L2400" s="24">
        <v>17931.336033344269</v>
      </c>
      <c r="N2400" s="24">
        <v>2395</v>
      </c>
      <c r="O2400" s="24">
        <f t="shared" si="411"/>
        <v>14255.412146508694</v>
      </c>
      <c r="P2400" s="24">
        <f t="shared" si="408"/>
        <v>14255.412146508694</v>
      </c>
      <c r="Q2400" s="24">
        <f t="shared" si="409"/>
        <v>0</v>
      </c>
      <c r="R2400" s="24">
        <f t="shared" si="412"/>
        <v>14255.412146508694</v>
      </c>
      <c r="S2400" s="24">
        <f t="shared" si="413"/>
        <v>0</v>
      </c>
      <c r="T2400" s="24" t="str">
        <f t="shared" si="414"/>
        <v>drain</v>
      </c>
      <c r="V2400" s="24">
        <f t="shared" si="417"/>
        <v>0</v>
      </c>
      <c r="W2400" s="24">
        <f t="shared" si="415"/>
        <v>0</v>
      </c>
      <c r="X2400" s="24">
        <f t="shared" si="418"/>
        <v>4000</v>
      </c>
      <c r="Z2400" s="24">
        <f t="shared" si="416"/>
        <v>10255.412146508694</v>
      </c>
      <c r="AB2400" s="24">
        <f t="shared" si="410"/>
        <v>0</v>
      </c>
    </row>
    <row r="2401" x14ac:dyDescent="0.2">
      <c r="I2401" s="25">
        <v>2396</v>
      </c>
      <c r="J2401" s="29">
        <v>0</v>
      </c>
      <c r="L2401" s="25">
        <v>19758.627367305755</v>
      </c>
      <c r="N2401" s="25">
        <v>2396</v>
      </c>
      <c r="O2401" s="25">
        <f t="shared" si="411"/>
        <v>15708.108757008076</v>
      </c>
      <c r="P2401" s="25">
        <f t="shared" si="408"/>
        <v>15708.108757008076</v>
      </c>
      <c r="Q2401" s="25">
        <f t="shared" si="409"/>
        <v>0</v>
      </c>
      <c r="R2401" s="25">
        <f t="shared" si="412"/>
        <v>15708.108757008076</v>
      </c>
      <c r="S2401" s="25">
        <f t="shared" si="413"/>
        <v>0</v>
      </c>
      <c r="T2401" s="25" t="str">
        <f t="shared" si="414"/>
        <v>drain</v>
      </c>
      <c r="V2401" s="25">
        <f t="shared" si="417"/>
        <v>0</v>
      </c>
      <c r="W2401" s="25">
        <f t="shared" si="415"/>
        <v>0</v>
      </c>
      <c r="X2401" s="25">
        <f t="shared" si="418"/>
        <v>0</v>
      </c>
      <c r="Z2401" s="25">
        <f t="shared" si="416"/>
        <v>15708.108757008076</v>
      </c>
      <c r="AB2401" s="25">
        <f t="shared" si="410"/>
        <v>0</v>
      </c>
    </row>
    <row r="2402" x14ac:dyDescent="0.2">
      <c r="I2402" s="24">
        <v>2397</v>
      </c>
      <c r="J2402" s="28">
        <v>0</v>
      </c>
      <c r="L2402" s="24">
        <v>19925.324070835111</v>
      </c>
      <c r="N2402" s="24">
        <v>2397</v>
      </c>
      <c r="O2402" s="24">
        <f t="shared" si="411"/>
        <v>15840.632636313914</v>
      </c>
      <c r="P2402" s="24">
        <f t="shared" si="408"/>
        <v>15840.632636313914</v>
      </c>
      <c r="Q2402" s="24">
        <f t="shared" si="409"/>
        <v>0</v>
      </c>
      <c r="R2402" s="24">
        <f t="shared" si="412"/>
        <v>15840.632636313914</v>
      </c>
      <c r="S2402" s="24">
        <f t="shared" si="413"/>
        <v>0</v>
      </c>
      <c r="T2402" s="24" t="str">
        <f t="shared" si="414"/>
        <v>drain</v>
      </c>
      <c r="V2402" s="24">
        <f t="shared" si="417"/>
        <v>0</v>
      </c>
      <c r="W2402" s="24">
        <f t="shared" si="415"/>
        <v>0</v>
      </c>
      <c r="X2402" s="24">
        <f t="shared" si="418"/>
        <v>0</v>
      </c>
      <c r="Z2402" s="24">
        <f t="shared" si="416"/>
        <v>15840.632636313914</v>
      </c>
      <c r="AB2402" s="24">
        <f t="shared" si="410"/>
        <v>0</v>
      </c>
    </row>
    <row r="2403" x14ac:dyDescent="0.2">
      <c r="I2403" s="25">
        <v>2398</v>
      </c>
      <c r="J2403" s="29">
        <v>0</v>
      </c>
      <c r="L2403" s="25">
        <v>18987.660346508026</v>
      </c>
      <c r="N2403" s="25">
        <v>2398</v>
      </c>
      <c r="O2403" s="25">
        <f t="shared" si="411"/>
        <v>15095.189975473881</v>
      </c>
      <c r="P2403" s="25">
        <f t="shared" si="408"/>
        <v>15095.189975473881</v>
      </c>
      <c r="Q2403" s="25">
        <f t="shared" si="409"/>
        <v>0</v>
      </c>
      <c r="R2403" s="25">
        <f t="shared" si="412"/>
        <v>15095.189975473881</v>
      </c>
      <c r="S2403" s="25">
        <f t="shared" si="413"/>
        <v>0</v>
      </c>
      <c r="T2403" s="25" t="str">
        <f t="shared" si="414"/>
        <v>drain</v>
      </c>
      <c r="V2403" s="25">
        <f t="shared" si="417"/>
        <v>0</v>
      </c>
      <c r="W2403" s="25">
        <f t="shared" si="415"/>
        <v>0</v>
      </c>
      <c r="X2403" s="25">
        <f t="shared" si="418"/>
        <v>0</v>
      </c>
      <c r="Z2403" s="25">
        <f t="shared" si="416"/>
        <v>15095.189975473881</v>
      </c>
      <c r="AB2403" s="25">
        <f t="shared" si="410"/>
        <v>0</v>
      </c>
    </row>
    <row r="2404" x14ac:dyDescent="0.2">
      <c r="I2404" s="24">
        <v>2399</v>
      </c>
      <c r="J2404" s="28">
        <v>0</v>
      </c>
      <c r="L2404" s="24">
        <v>17591.150072479246</v>
      </c>
      <c r="N2404" s="24">
        <v>2399</v>
      </c>
      <c r="O2404" s="24">
        <f t="shared" si="411"/>
        <v>13984.964307621001</v>
      </c>
      <c r="P2404" s="24">
        <f t="shared" si="408"/>
        <v>13984.964307621001</v>
      </c>
      <c r="Q2404" s="24">
        <f t="shared" si="409"/>
        <v>0</v>
      </c>
      <c r="R2404" s="24">
        <f t="shared" si="412"/>
        <v>13984.964307621001</v>
      </c>
      <c r="S2404" s="24">
        <f t="shared" si="413"/>
        <v>0</v>
      </c>
      <c r="T2404" s="24" t="str">
        <f t="shared" si="414"/>
        <v>drain</v>
      </c>
      <c r="V2404" s="24">
        <f t="shared" si="417"/>
        <v>0</v>
      </c>
      <c r="W2404" s="24">
        <f t="shared" si="415"/>
        <v>0</v>
      </c>
      <c r="X2404" s="24">
        <f t="shared" si="418"/>
        <v>0</v>
      </c>
      <c r="Z2404" s="24">
        <f t="shared" si="416"/>
        <v>13984.964307621001</v>
      </c>
      <c r="AB2404" s="24">
        <f t="shared" si="410"/>
        <v>0</v>
      </c>
    </row>
    <row r="2405" x14ac:dyDescent="0.2">
      <c r="I2405" s="25">
        <v>2400</v>
      </c>
      <c r="J2405" s="29">
        <v>0</v>
      </c>
      <c r="L2405" s="25">
        <v>15772.974556064604</v>
      </c>
      <c r="N2405" s="25">
        <v>2400</v>
      </c>
      <c r="O2405" s="25">
        <f t="shared" si="411"/>
        <v>12539.514772071361</v>
      </c>
      <c r="P2405" s="25">
        <f t="shared" si="408"/>
        <v>12539.514772071361</v>
      </c>
      <c r="Q2405" s="25">
        <f t="shared" si="409"/>
        <v>0</v>
      </c>
      <c r="R2405" s="25">
        <f t="shared" si="412"/>
        <v>12539.514772071361</v>
      </c>
      <c r="S2405" s="25">
        <f t="shared" si="413"/>
        <v>0</v>
      </c>
      <c r="T2405" s="25" t="str">
        <f t="shared" si="414"/>
        <v>drain</v>
      </c>
      <c r="V2405" s="25">
        <f t="shared" si="417"/>
        <v>0</v>
      </c>
      <c r="W2405" s="25">
        <f t="shared" si="415"/>
        <v>0</v>
      </c>
      <c r="X2405" s="25">
        <f t="shared" si="418"/>
        <v>0</v>
      </c>
      <c r="Z2405" s="25">
        <f t="shared" si="416"/>
        <v>12539.514772071361</v>
      </c>
      <c r="AB2405" s="25">
        <f t="shared" si="410"/>
        <v>0</v>
      </c>
    </row>
    <row r="2406" x14ac:dyDescent="0.2">
      <c r="I2406" s="24">
        <v>2401</v>
      </c>
      <c r="J2406" s="28">
        <v>0</v>
      </c>
      <c r="L2406" s="24">
        <v>14181.680834197998</v>
      </c>
      <c r="N2406" s="24">
        <v>2401</v>
      </c>
      <c r="O2406" s="24">
        <f t="shared" si="411"/>
        <v>11274.436263187408</v>
      </c>
      <c r="P2406" s="24">
        <f t="shared" si="408"/>
        <v>11274.436263187408</v>
      </c>
      <c r="Q2406" s="24">
        <f t="shared" si="409"/>
        <v>0</v>
      </c>
      <c r="R2406" s="24">
        <f t="shared" si="412"/>
        <v>11274.436263187408</v>
      </c>
      <c r="S2406" s="24">
        <f t="shared" si="413"/>
        <v>0</v>
      </c>
      <c r="T2406" s="24" t="str">
        <f t="shared" si="414"/>
        <v>drain</v>
      </c>
      <c r="V2406" s="24">
        <f t="shared" si="417"/>
        <v>0</v>
      </c>
      <c r="W2406" s="24">
        <f t="shared" si="415"/>
        <v>0</v>
      </c>
      <c r="X2406" s="24">
        <f t="shared" si="418"/>
        <v>0</v>
      </c>
      <c r="Z2406" s="24">
        <f t="shared" si="416"/>
        <v>11274.436263187408</v>
      </c>
      <c r="AB2406" s="24">
        <f t="shared" si="410"/>
        <v>0</v>
      </c>
    </row>
    <row r="2407" x14ac:dyDescent="0.2">
      <c r="I2407" s="25">
        <v>2402</v>
      </c>
      <c r="J2407" s="29">
        <v>0</v>
      </c>
      <c r="L2407" s="25">
        <v>13054.12078475952</v>
      </c>
      <c r="N2407" s="25">
        <v>2402</v>
      </c>
      <c r="O2407" s="25">
        <f t="shared" si="411"/>
        <v>10378.026023883818</v>
      </c>
      <c r="P2407" s="25">
        <f t="shared" si="408"/>
        <v>10378.026023883818</v>
      </c>
      <c r="Q2407" s="25">
        <f t="shared" si="409"/>
        <v>0</v>
      </c>
      <c r="R2407" s="25">
        <f t="shared" si="412"/>
        <v>10378.026023883818</v>
      </c>
      <c r="S2407" s="25">
        <f t="shared" si="413"/>
        <v>0</v>
      </c>
      <c r="T2407" s="25" t="str">
        <f t="shared" si="414"/>
        <v>drain</v>
      </c>
      <c r="V2407" s="25">
        <f t="shared" si="417"/>
        <v>0</v>
      </c>
      <c r="W2407" s="25">
        <f t="shared" si="415"/>
        <v>0</v>
      </c>
      <c r="X2407" s="25">
        <f t="shared" si="418"/>
        <v>0</v>
      </c>
      <c r="Z2407" s="25">
        <f t="shared" si="416"/>
        <v>10378.026023883818</v>
      </c>
      <c r="AB2407" s="25">
        <f t="shared" si="410"/>
        <v>0</v>
      </c>
    </row>
    <row r="2408" x14ac:dyDescent="0.2">
      <c r="I2408" s="24">
        <v>2403</v>
      </c>
      <c r="J2408" s="28">
        <v>0</v>
      </c>
      <c r="L2408" s="24">
        <v>13202.535540914534</v>
      </c>
      <c r="N2408" s="24">
        <v>2403</v>
      </c>
      <c r="O2408" s="24">
        <f t="shared" si="411"/>
        <v>10496.015755027056</v>
      </c>
      <c r="P2408" s="24">
        <f t="shared" si="408"/>
        <v>10496.015755027056</v>
      </c>
      <c r="Q2408" s="24">
        <f t="shared" si="409"/>
        <v>0</v>
      </c>
      <c r="R2408" s="24">
        <f t="shared" si="412"/>
        <v>10496.015755027056</v>
      </c>
      <c r="S2408" s="24">
        <f t="shared" si="413"/>
        <v>0</v>
      </c>
      <c r="T2408" s="24" t="str">
        <f t="shared" si="414"/>
        <v>drain</v>
      </c>
      <c r="V2408" s="24">
        <f t="shared" si="417"/>
        <v>0</v>
      </c>
      <c r="W2408" s="24">
        <f t="shared" si="415"/>
        <v>0</v>
      </c>
      <c r="X2408" s="24">
        <f t="shared" si="418"/>
        <v>0</v>
      </c>
      <c r="Z2408" s="24">
        <f t="shared" si="416"/>
        <v>10496.015755027056</v>
      </c>
      <c r="AB2408" s="24">
        <f t="shared" si="410"/>
        <v>0</v>
      </c>
    </row>
    <row r="2409" x14ac:dyDescent="0.2">
      <c r="I2409" s="25">
        <v>2404</v>
      </c>
      <c r="J2409" s="29">
        <v>0</v>
      </c>
      <c r="L2409" s="25">
        <v>13089.89117231369</v>
      </c>
      <c r="N2409" s="25">
        <v>2404</v>
      </c>
      <c r="O2409" s="25">
        <f t="shared" si="411"/>
        <v>10406.463481989384</v>
      </c>
      <c r="P2409" s="25">
        <f t="shared" si="408"/>
        <v>10406.463481989384</v>
      </c>
      <c r="Q2409" s="25">
        <f t="shared" si="409"/>
        <v>0</v>
      </c>
      <c r="R2409" s="25">
        <f t="shared" si="412"/>
        <v>10406.463481989384</v>
      </c>
      <c r="S2409" s="25">
        <f t="shared" si="413"/>
        <v>0</v>
      </c>
      <c r="T2409" s="25" t="str">
        <f t="shared" si="414"/>
        <v>drain</v>
      </c>
      <c r="V2409" s="25">
        <f t="shared" si="417"/>
        <v>0</v>
      </c>
      <c r="W2409" s="25">
        <f t="shared" si="415"/>
        <v>0</v>
      </c>
      <c r="X2409" s="25">
        <f t="shared" si="418"/>
        <v>0</v>
      </c>
      <c r="Z2409" s="25">
        <f t="shared" si="416"/>
        <v>10406.463481989384</v>
      </c>
      <c r="AB2409" s="25">
        <f t="shared" si="410"/>
        <v>0</v>
      </c>
    </row>
    <row r="2410" x14ac:dyDescent="0.2">
      <c r="I2410" s="24">
        <v>2405</v>
      </c>
      <c r="J2410" s="28">
        <v>0</v>
      </c>
      <c r="L2410" s="24">
        <v>13784.230965423583</v>
      </c>
      <c r="N2410" s="24">
        <v>2405</v>
      </c>
      <c r="O2410" s="24">
        <f t="shared" si="411"/>
        <v>10958.463617511748</v>
      </c>
      <c r="P2410" s="24">
        <f t="shared" si="408"/>
        <v>10958.463617511748</v>
      </c>
      <c r="Q2410" s="24">
        <f t="shared" si="409"/>
        <v>0</v>
      </c>
      <c r="R2410" s="24">
        <f t="shared" si="412"/>
        <v>10958.463617511748</v>
      </c>
      <c r="S2410" s="24">
        <f t="shared" si="413"/>
        <v>0</v>
      </c>
      <c r="T2410" s="24" t="str">
        <f t="shared" si="414"/>
        <v>drain</v>
      </c>
      <c r="V2410" s="24">
        <f t="shared" si="417"/>
        <v>0</v>
      </c>
      <c r="W2410" s="24">
        <f t="shared" si="415"/>
        <v>0</v>
      </c>
      <c r="X2410" s="24">
        <f t="shared" si="418"/>
        <v>0</v>
      </c>
      <c r="Z2410" s="24">
        <f t="shared" si="416"/>
        <v>10958.463617511748</v>
      </c>
      <c r="AB2410" s="24">
        <f t="shared" si="410"/>
        <v>0</v>
      </c>
    </row>
    <row r="2411" x14ac:dyDescent="0.2">
      <c r="I2411" s="25">
        <v>2406</v>
      </c>
      <c r="J2411" s="29">
        <v>0</v>
      </c>
      <c r="L2411" s="25">
        <v>13922.130746650695</v>
      </c>
      <c r="N2411" s="25">
        <v>2406</v>
      </c>
      <c r="O2411" s="25">
        <f t="shared" si="411"/>
        <v>11068.093943587302</v>
      </c>
      <c r="P2411" s="25">
        <f t="shared" si="408"/>
        <v>11068.093943587302</v>
      </c>
      <c r="Q2411" s="25">
        <f t="shared" si="409"/>
        <v>0</v>
      </c>
      <c r="R2411" s="25">
        <f t="shared" si="412"/>
        <v>11068.093943587302</v>
      </c>
      <c r="S2411" s="25">
        <f t="shared" si="413"/>
        <v>0</v>
      </c>
      <c r="T2411" s="25" t="str">
        <f t="shared" si="414"/>
        <v>drain</v>
      </c>
      <c r="V2411" s="25">
        <f t="shared" si="417"/>
        <v>0</v>
      </c>
      <c r="W2411" s="25">
        <f t="shared" si="415"/>
        <v>0</v>
      </c>
      <c r="X2411" s="25">
        <f t="shared" si="418"/>
        <v>0</v>
      </c>
      <c r="Z2411" s="25">
        <f t="shared" si="416"/>
        <v>11068.093943587302</v>
      </c>
      <c r="AB2411" s="25">
        <f t="shared" si="410"/>
        <v>0</v>
      </c>
    </row>
    <row r="2412" x14ac:dyDescent="0.2">
      <c r="I2412" s="24">
        <v>2407</v>
      </c>
      <c r="J2412" s="28">
        <v>0.132245892</v>
      </c>
      <c r="L2412" s="24">
        <v>15414.12727074623</v>
      </c>
      <c r="N2412" s="24">
        <v>2407</v>
      </c>
      <c r="O2412" s="24">
        <f t="shared" si="411"/>
        <v>12254.231180243254</v>
      </c>
      <c r="P2412" s="24">
        <f t="shared" si="408"/>
        <v>12254.231180243254</v>
      </c>
      <c r="Q2412" s="24">
        <f t="shared" si="409"/>
        <v>10579.67136</v>
      </c>
      <c r="R2412" s="24">
        <f t="shared" si="412"/>
        <v>1674.5598202432539</v>
      </c>
      <c r="S2412" s="24">
        <f t="shared" si="413"/>
        <v>0</v>
      </c>
      <c r="T2412" s="24" t="str">
        <f t="shared" si="414"/>
        <v>drain</v>
      </c>
      <c r="V2412" s="24">
        <f t="shared" si="417"/>
        <v>0</v>
      </c>
      <c r="W2412" s="24">
        <f t="shared" si="415"/>
        <v>0</v>
      </c>
      <c r="X2412" s="24">
        <f t="shared" si="418"/>
        <v>0</v>
      </c>
      <c r="Z2412" s="24">
        <f t="shared" si="416"/>
        <v>1674.5598202432539</v>
      </c>
      <c r="AB2412" s="24">
        <f t="shared" si="410"/>
        <v>0</v>
      </c>
    </row>
    <row r="2413" x14ac:dyDescent="0.2">
      <c r="I2413" s="25">
        <v>2408</v>
      </c>
      <c r="J2413" s="29">
        <v>0.24899758600000002</v>
      </c>
      <c r="L2413" s="25">
        <v>16448.689356493949</v>
      </c>
      <c r="N2413" s="25">
        <v>2408</v>
      </c>
      <c r="O2413" s="25">
        <f t="shared" si="411"/>
        <v>13076.708038412689</v>
      </c>
      <c r="P2413" s="25">
        <f t="shared" si="408"/>
        <v>13076.708038412689</v>
      </c>
      <c r="Q2413" s="25">
        <f t="shared" si="409"/>
        <v>19919.80688</v>
      </c>
      <c r="R2413" s="25">
        <f t="shared" si="412"/>
        <v>0</v>
      </c>
      <c r="S2413" s="25">
        <f t="shared" si="413"/>
        <v>6843.0988415873107</v>
      </c>
      <c r="T2413" s="25" t="str">
        <f t="shared" si="414"/>
        <v>charge</v>
      </c>
      <c r="V2413" s="25">
        <f t="shared" si="417"/>
        <v>4000</v>
      </c>
      <c r="W2413" s="25">
        <f t="shared" si="415"/>
        <v>4000</v>
      </c>
      <c r="X2413" s="25">
        <f t="shared" si="418"/>
        <v>0</v>
      </c>
      <c r="Z2413" s="25">
        <f t="shared" si="416"/>
        <v>0</v>
      </c>
      <c r="AB2413" s="25">
        <f t="shared" si="410"/>
        <v>2843.0988415873107</v>
      </c>
    </row>
    <row r="2414" x14ac:dyDescent="0.2">
      <c r="I2414" s="24">
        <v>2409</v>
      </c>
      <c r="J2414" s="28">
        <v>0.29177601799999997</v>
      </c>
      <c r="L2414" s="24">
        <v>16911.167853498457</v>
      </c>
      <c r="N2414" s="24">
        <v>2409</v>
      </c>
      <c r="O2414" s="24">
        <f t="shared" si="411"/>
        <v>13444.378443531274</v>
      </c>
      <c r="P2414" s="24">
        <f t="shared" si="408"/>
        <v>13444.378443531274</v>
      </c>
      <c r="Q2414" s="24">
        <f t="shared" si="409"/>
        <v>23342.081439999998</v>
      </c>
      <c r="R2414" s="24">
        <f t="shared" si="412"/>
        <v>0</v>
      </c>
      <c r="S2414" s="24">
        <f t="shared" si="413"/>
        <v>9897.7029964687245</v>
      </c>
      <c r="T2414" s="24" t="str">
        <f t="shared" si="414"/>
        <v>charge</v>
      </c>
      <c r="V2414" s="24">
        <f t="shared" si="417"/>
        <v>0</v>
      </c>
      <c r="W2414" s="24">
        <f t="shared" si="415"/>
        <v>4000</v>
      </c>
      <c r="X2414" s="24">
        <f t="shared" si="418"/>
        <v>0</v>
      </c>
      <c r="Z2414" s="24">
        <f t="shared" si="416"/>
        <v>0</v>
      </c>
      <c r="AB2414" s="24">
        <f t="shared" si="410"/>
        <v>9897.7029964687245</v>
      </c>
    </row>
    <row r="2415" x14ac:dyDescent="0.2">
      <c r="I2415" s="25">
        <v>2410</v>
      </c>
      <c r="J2415" s="29">
        <v>0.43233759399999999</v>
      </c>
      <c r="L2415" s="25">
        <v>17574.07186794281</v>
      </c>
      <c r="N2415" s="25">
        <v>2410</v>
      </c>
      <c r="O2415" s="25">
        <f t="shared" si="411"/>
        <v>13971.387135014535</v>
      </c>
      <c r="P2415" s="25">
        <f t="shared" si="408"/>
        <v>13971.387135014535</v>
      </c>
      <c r="Q2415" s="25">
        <f t="shared" si="409"/>
        <v>34587.007519999999</v>
      </c>
      <c r="R2415" s="25">
        <f t="shared" si="412"/>
        <v>0</v>
      </c>
      <c r="S2415" s="25">
        <f t="shared" si="413"/>
        <v>20615.620384985465</v>
      </c>
      <c r="T2415" s="25" t="str">
        <f t="shared" si="414"/>
        <v>charge</v>
      </c>
      <c r="V2415" s="25">
        <f t="shared" si="417"/>
        <v>0</v>
      </c>
      <c r="W2415" s="25">
        <f t="shared" si="415"/>
        <v>4000</v>
      </c>
      <c r="X2415" s="25">
        <f t="shared" si="418"/>
        <v>0</v>
      </c>
      <c r="Z2415" s="25">
        <f t="shared" si="416"/>
        <v>0</v>
      </c>
      <c r="AB2415" s="25">
        <f t="shared" si="410"/>
        <v>20615.620384985465</v>
      </c>
    </row>
    <row r="2416" x14ac:dyDescent="0.2">
      <c r="I2416" s="24">
        <v>2411</v>
      </c>
      <c r="J2416" s="28">
        <v>0.58562809299999996</v>
      </c>
      <c r="L2416" s="24">
        <v>17720.245743083953</v>
      </c>
      <c r="N2416" s="24">
        <v>2411</v>
      </c>
      <c r="O2416" s="24">
        <f t="shared" si="411"/>
        <v>14087.595365751744</v>
      </c>
      <c r="P2416" s="24">
        <f t="shared" si="408"/>
        <v>14087.595365751744</v>
      </c>
      <c r="Q2416" s="24">
        <f t="shared" si="409"/>
        <v>46850.247439999999</v>
      </c>
      <c r="R2416" s="24">
        <f t="shared" si="412"/>
        <v>0</v>
      </c>
      <c r="S2416" s="24">
        <f t="shared" si="413"/>
        <v>32762.652074248253</v>
      </c>
      <c r="T2416" s="24" t="str">
        <f t="shared" si="414"/>
        <v>charge</v>
      </c>
      <c r="V2416" s="24">
        <f t="shared" si="417"/>
        <v>0</v>
      </c>
      <c r="W2416" s="24">
        <f t="shared" si="415"/>
        <v>4000</v>
      </c>
      <c r="X2416" s="24">
        <f t="shared" si="418"/>
        <v>0</v>
      </c>
      <c r="Z2416" s="24">
        <f t="shared" si="416"/>
        <v>0</v>
      </c>
      <c r="AB2416" s="24">
        <f t="shared" si="410"/>
        <v>32762.652074248253</v>
      </c>
    </row>
    <row r="2417" x14ac:dyDescent="0.2">
      <c r="I2417" s="25">
        <v>2412</v>
      </c>
      <c r="J2417" s="29">
        <v>0.66826517099999994</v>
      </c>
      <c r="L2417" s="25">
        <v>17873.730646800992</v>
      </c>
      <c r="N2417" s="25">
        <v>2412</v>
      </c>
      <c r="O2417" s="25">
        <f t="shared" si="411"/>
        <v>14209.615864206789</v>
      </c>
      <c r="P2417" s="25">
        <f t="shared" si="408"/>
        <v>14209.615864206789</v>
      </c>
      <c r="Q2417" s="25">
        <f t="shared" si="409"/>
        <v>53461.213679999993</v>
      </c>
      <c r="R2417" s="25">
        <f t="shared" si="412"/>
        <v>0</v>
      </c>
      <c r="S2417" s="25">
        <f t="shared" si="413"/>
        <v>39251.597815793204</v>
      </c>
      <c r="T2417" s="25" t="str">
        <f t="shared" si="414"/>
        <v>charge</v>
      </c>
      <c r="V2417" s="25">
        <f t="shared" si="417"/>
        <v>0</v>
      </c>
      <c r="W2417" s="25">
        <f t="shared" si="415"/>
        <v>4000</v>
      </c>
      <c r="X2417" s="25">
        <f t="shared" si="418"/>
        <v>0</v>
      </c>
      <c r="Z2417" s="25">
        <f t="shared" si="416"/>
        <v>0</v>
      </c>
      <c r="AB2417" s="25">
        <f t="shared" si="410"/>
        <v>39251.597815793204</v>
      </c>
    </row>
    <row r="2418" x14ac:dyDescent="0.2">
      <c r="I2418" s="24">
        <v>2413</v>
      </c>
      <c r="J2418" s="28">
        <v>0.62962777800000003</v>
      </c>
      <c r="L2418" s="24">
        <v>17954.665061950684</v>
      </c>
      <c r="N2418" s="24">
        <v>2413</v>
      </c>
      <c r="O2418" s="24">
        <f t="shared" si="411"/>
        <v>14273.958724250795</v>
      </c>
      <c r="P2418" s="24">
        <f t="shared" si="408"/>
        <v>14273.958724250795</v>
      </c>
      <c r="Q2418" s="24">
        <f t="shared" si="409"/>
        <v>50370.222240000003</v>
      </c>
      <c r="R2418" s="24">
        <f t="shared" si="412"/>
        <v>0</v>
      </c>
      <c r="S2418" s="24">
        <f t="shared" si="413"/>
        <v>36096.263515749204</v>
      </c>
      <c r="T2418" s="24" t="str">
        <f t="shared" si="414"/>
        <v>charge</v>
      </c>
      <c r="V2418" s="24">
        <f t="shared" si="417"/>
        <v>0</v>
      </c>
      <c r="W2418" s="24">
        <f t="shared" si="415"/>
        <v>4000</v>
      </c>
      <c r="X2418" s="24">
        <f t="shared" si="418"/>
        <v>0</v>
      </c>
      <c r="Z2418" s="24">
        <f t="shared" si="416"/>
        <v>0</v>
      </c>
      <c r="AB2418" s="24">
        <f t="shared" si="410"/>
        <v>36096.263515749204</v>
      </c>
    </row>
    <row r="2419" x14ac:dyDescent="0.2">
      <c r="I2419" s="25">
        <v>2414</v>
      </c>
      <c r="J2419" s="29">
        <v>0.45986679899999999</v>
      </c>
      <c r="L2419" s="25">
        <v>18160.576230716702</v>
      </c>
      <c r="N2419" s="25">
        <v>2414</v>
      </c>
      <c r="O2419" s="25">
        <f t="shared" si="411"/>
        <v>14437.658103419779</v>
      </c>
      <c r="P2419" s="25">
        <f t="shared" si="408"/>
        <v>14437.658103419779</v>
      </c>
      <c r="Q2419" s="25">
        <f t="shared" si="409"/>
        <v>36789.343919999999</v>
      </c>
      <c r="R2419" s="25">
        <f t="shared" si="412"/>
        <v>0</v>
      </c>
      <c r="S2419" s="25">
        <f t="shared" si="413"/>
        <v>22351.685816580219</v>
      </c>
      <c r="T2419" s="25" t="str">
        <f t="shared" si="414"/>
        <v>charge</v>
      </c>
      <c r="V2419" s="25">
        <f t="shared" si="417"/>
        <v>0</v>
      </c>
      <c r="W2419" s="25">
        <f t="shared" si="415"/>
        <v>4000</v>
      </c>
      <c r="X2419" s="25">
        <f t="shared" si="418"/>
        <v>0</v>
      </c>
      <c r="Z2419" s="25">
        <f t="shared" si="416"/>
        <v>0</v>
      </c>
      <c r="AB2419" s="25">
        <f t="shared" si="410"/>
        <v>22351.685816580219</v>
      </c>
    </row>
    <row r="2420" x14ac:dyDescent="0.2">
      <c r="I2420" s="24">
        <v>2415</v>
      </c>
      <c r="J2420" s="28">
        <v>0.27507990399999999</v>
      </c>
      <c r="L2420" s="24">
        <v>18614.132727336881</v>
      </c>
      <c r="N2420" s="24">
        <v>2415</v>
      </c>
      <c r="O2420" s="24">
        <f t="shared" si="411"/>
        <v>14798.235518232821</v>
      </c>
      <c r="P2420" s="24">
        <f t="shared" si="408"/>
        <v>14798.235518232821</v>
      </c>
      <c r="Q2420" s="24">
        <f t="shared" si="409"/>
        <v>22006.392319999999</v>
      </c>
      <c r="R2420" s="24">
        <f t="shared" si="412"/>
        <v>0</v>
      </c>
      <c r="S2420" s="24">
        <f t="shared" si="413"/>
        <v>7208.156801767178</v>
      </c>
      <c r="T2420" s="24" t="str">
        <f t="shared" si="414"/>
        <v>charge</v>
      </c>
      <c r="V2420" s="24">
        <f t="shared" si="417"/>
        <v>0</v>
      </c>
      <c r="W2420" s="24">
        <f t="shared" si="415"/>
        <v>4000</v>
      </c>
      <c r="X2420" s="24">
        <f t="shared" si="418"/>
        <v>0</v>
      </c>
      <c r="Z2420" s="24">
        <f t="shared" si="416"/>
        <v>0</v>
      </c>
      <c r="AB2420" s="24">
        <f t="shared" si="410"/>
        <v>7208.156801767178</v>
      </c>
    </row>
    <row r="2421" x14ac:dyDescent="0.2">
      <c r="I2421" s="25">
        <v>2416</v>
      </c>
      <c r="J2421" s="29">
        <v>0.25691510000000001</v>
      </c>
      <c r="L2421" s="25">
        <v>18491.043234252928</v>
      </c>
      <c r="N2421" s="25">
        <v>2416</v>
      </c>
      <c r="O2421" s="25">
        <f t="shared" si="411"/>
        <v>14700.379371231078</v>
      </c>
      <c r="P2421" s="25">
        <f t="shared" si="408"/>
        <v>14700.379371231078</v>
      </c>
      <c r="Q2421" s="25">
        <f t="shared" si="409"/>
        <v>20553.208000000002</v>
      </c>
      <c r="R2421" s="25">
        <f t="shared" si="412"/>
        <v>0</v>
      </c>
      <c r="S2421" s="25">
        <f t="shared" si="413"/>
        <v>5852.8286287689243</v>
      </c>
      <c r="T2421" s="25" t="str">
        <f t="shared" si="414"/>
        <v>charge</v>
      </c>
      <c r="V2421" s="25">
        <f t="shared" si="417"/>
        <v>0</v>
      </c>
      <c r="W2421" s="25">
        <f t="shared" si="415"/>
        <v>4000</v>
      </c>
      <c r="X2421" s="25">
        <f t="shared" si="418"/>
        <v>0</v>
      </c>
      <c r="Z2421" s="25">
        <f t="shared" si="416"/>
        <v>0</v>
      </c>
      <c r="AB2421" s="25">
        <f t="shared" si="410"/>
        <v>5852.8286287689243</v>
      </c>
    </row>
    <row r="2422" x14ac:dyDescent="0.2">
      <c r="I2422" s="24">
        <v>2417</v>
      </c>
      <c r="J2422" s="28">
        <v>0.145179845</v>
      </c>
      <c r="L2422" s="24">
        <v>18542.065045833588</v>
      </c>
      <c r="N2422" s="24">
        <v>2417</v>
      </c>
      <c r="O2422" s="24">
        <f t="shared" si="411"/>
        <v>14740.941711437703</v>
      </c>
      <c r="P2422" s="24">
        <f t="shared" si="408"/>
        <v>14740.941711437703</v>
      </c>
      <c r="Q2422" s="24">
        <f t="shared" si="409"/>
        <v>11614.3876</v>
      </c>
      <c r="R2422" s="24">
        <f t="shared" si="412"/>
        <v>3126.5541114377029</v>
      </c>
      <c r="S2422" s="24">
        <f t="shared" si="413"/>
        <v>0</v>
      </c>
      <c r="T2422" s="24" t="str">
        <f t="shared" si="414"/>
        <v>drain</v>
      </c>
      <c r="V2422" s="24">
        <f t="shared" si="417"/>
        <v>0</v>
      </c>
      <c r="W2422" s="24">
        <f t="shared" si="415"/>
        <v>873.44588856229711</v>
      </c>
      <c r="X2422" s="24">
        <f t="shared" si="418"/>
        <v>3126.5541114377029</v>
      </c>
      <c r="Z2422" s="24">
        <f t="shared" si="416"/>
        <v>0</v>
      </c>
      <c r="AB2422" s="24">
        <f t="shared" si="410"/>
        <v>0</v>
      </c>
    </row>
    <row r="2423" x14ac:dyDescent="0.2">
      <c r="I2423" s="25">
        <v>2418</v>
      </c>
      <c r="J2423" s="29">
        <v>0.136025761</v>
      </c>
      <c r="L2423" s="25">
        <v>19191.439601612088</v>
      </c>
      <c r="N2423" s="25">
        <v>2418</v>
      </c>
      <c r="O2423" s="25">
        <f t="shared" si="411"/>
        <v>15257.194483281612</v>
      </c>
      <c r="P2423" s="25">
        <f t="shared" si="408"/>
        <v>15257.194483281612</v>
      </c>
      <c r="Q2423" s="25">
        <f t="shared" si="409"/>
        <v>10882.060879999999</v>
      </c>
      <c r="R2423" s="25">
        <f t="shared" si="412"/>
        <v>4375.1336032816125</v>
      </c>
      <c r="S2423" s="25">
        <f t="shared" si="413"/>
        <v>0</v>
      </c>
      <c r="T2423" s="25" t="str">
        <f t="shared" si="414"/>
        <v>drain</v>
      </c>
      <c r="V2423" s="25">
        <f t="shared" si="417"/>
        <v>0</v>
      </c>
      <c r="W2423" s="25">
        <f t="shared" si="415"/>
        <v>0</v>
      </c>
      <c r="X2423" s="25">
        <f t="shared" si="418"/>
        <v>873.44588856229711</v>
      </c>
      <c r="Z2423" s="25">
        <f t="shared" si="416"/>
        <v>3501.6877147193154</v>
      </c>
      <c r="AB2423" s="25">
        <f t="shared" si="410"/>
        <v>0</v>
      </c>
    </row>
    <row r="2424" x14ac:dyDescent="0.2">
      <c r="I2424" s="24">
        <v>2419</v>
      </c>
      <c r="J2424" s="28">
        <v>0</v>
      </c>
      <c r="L2424" s="24">
        <v>21476.939943408965</v>
      </c>
      <c r="N2424" s="24">
        <v>2419</v>
      </c>
      <c r="O2424" s="24">
        <f t="shared" si="411"/>
        <v>17074.167255010128</v>
      </c>
      <c r="P2424" s="24">
        <f t="shared" si="408"/>
        <v>17074.167255010128</v>
      </c>
      <c r="Q2424" s="24">
        <f t="shared" si="409"/>
        <v>0</v>
      </c>
      <c r="R2424" s="24">
        <f t="shared" si="412"/>
        <v>17074.167255010128</v>
      </c>
      <c r="S2424" s="24">
        <f t="shared" si="413"/>
        <v>0</v>
      </c>
      <c r="T2424" s="24" t="str">
        <f t="shared" si="414"/>
        <v>drain</v>
      </c>
      <c r="V2424" s="24">
        <f t="shared" si="417"/>
        <v>0</v>
      </c>
      <c r="W2424" s="24">
        <f t="shared" si="415"/>
        <v>0</v>
      </c>
      <c r="X2424" s="24">
        <f t="shared" si="418"/>
        <v>0</v>
      </c>
      <c r="Z2424" s="24">
        <f t="shared" si="416"/>
        <v>17074.167255010128</v>
      </c>
      <c r="AB2424" s="24">
        <f t="shared" si="410"/>
        <v>0</v>
      </c>
    </row>
    <row r="2425" x14ac:dyDescent="0.2">
      <c r="I2425" s="25">
        <v>2420</v>
      </c>
      <c r="J2425" s="29">
        <v>0</v>
      </c>
      <c r="L2425" s="25">
        <v>21778.901143836974</v>
      </c>
      <c r="N2425" s="25">
        <v>2420</v>
      </c>
      <c r="O2425" s="25">
        <f t="shared" si="411"/>
        <v>17314.226409350395</v>
      </c>
      <c r="P2425" s="25">
        <f t="shared" si="408"/>
        <v>17314.226409350395</v>
      </c>
      <c r="Q2425" s="25">
        <f t="shared" si="409"/>
        <v>0</v>
      </c>
      <c r="R2425" s="25">
        <f t="shared" si="412"/>
        <v>17314.226409350395</v>
      </c>
      <c r="S2425" s="25">
        <f t="shared" si="413"/>
        <v>0</v>
      </c>
      <c r="T2425" s="25" t="str">
        <f t="shared" si="414"/>
        <v>drain</v>
      </c>
      <c r="V2425" s="25">
        <f t="shared" si="417"/>
        <v>0</v>
      </c>
      <c r="W2425" s="25">
        <f t="shared" si="415"/>
        <v>0</v>
      </c>
      <c r="X2425" s="25">
        <f t="shared" si="418"/>
        <v>0</v>
      </c>
      <c r="Z2425" s="25">
        <f t="shared" si="416"/>
        <v>17314.226409350395</v>
      </c>
      <c r="AB2425" s="25">
        <f t="shared" si="410"/>
        <v>0</v>
      </c>
    </row>
    <row r="2426" x14ac:dyDescent="0.2">
      <c r="I2426" s="24">
        <v>2421</v>
      </c>
      <c r="J2426" s="28">
        <v>0</v>
      </c>
      <c r="L2426" s="24">
        <v>21209.426034355161</v>
      </c>
      <c r="N2426" s="24">
        <v>2421</v>
      </c>
      <c r="O2426" s="24">
        <f t="shared" si="411"/>
        <v>16861.493697312355</v>
      </c>
      <c r="P2426" s="24">
        <f t="shared" si="408"/>
        <v>16861.493697312355</v>
      </c>
      <c r="Q2426" s="24">
        <f t="shared" si="409"/>
        <v>0</v>
      </c>
      <c r="R2426" s="24">
        <f t="shared" si="412"/>
        <v>16861.493697312355</v>
      </c>
      <c r="S2426" s="24">
        <f t="shared" si="413"/>
        <v>0</v>
      </c>
      <c r="T2426" s="24" t="str">
        <f t="shared" si="414"/>
        <v>drain</v>
      </c>
      <c r="V2426" s="24">
        <f t="shared" si="417"/>
        <v>0</v>
      </c>
      <c r="W2426" s="24">
        <f t="shared" si="415"/>
        <v>0</v>
      </c>
      <c r="X2426" s="24">
        <f t="shared" si="418"/>
        <v>0</v>
      </c>
      <c r="Z2426" s="24">
        <f t="shared" si="416"/>
        <v>16861.493697312355</v>
      </c>
      <c r="AB2426" s="24">
        <f t="shared" si="410"/>
        <v>0</v>
      </c>
    </row>
    <row r="2427" x14ac:dyDescent="0.2">
      <c r="I2427" s="25">
        <v>2422</v>
      </c>
      <c r="J2427" s="29">
        <v>0</v>
      </c>
      <c r="L2427" s="25">
        <v>20136.517026114463</v>
      </c>
      <c r="N2427" s="25">
        <v>2422</v>
      </c>
      <c r="O2427" s="25">
        <f t="shared" si="411"/>
        <v>16008.531035761</v>
      </c>
      <c r="P2427" s="25">
        <f t="shared" si="408"/>
        <v>16008.531035761</v>
      </c>
      <c r="Q2427" s="25">
        <f t="shared" si="409"/>
        <v>0</v>
      </c>
      <c r="R2427" s="25">
        <f t="shared" si="412"/>
        <v>16008.531035761</v>
      </c>
      <c r="S2427" s="25">
        <f t="shared" si="413"/>
        <v>0</v>
      </c>
      <c r="T2427" s="25" t="str">
        <f t="shared" si="414"/>
        <v>drain</v>
      </c>
      <c r="V2427" s="25">
        <f t="shared" si="417"/>
        <v>0</v>
      </c>
      <c r="W2427" s="25">
        <f t="shared" si="415"/>
        <v>0</v>
      </c>
      <c r="X2427" s="25">
        <f t="shared" si="418"/>
        <v>0</v>
      </c>
      <c r="Z2427" s="25">
        <f t="shared" si="416"/>
        <v>16008.531035761</v>
      </c>
      <c r="AB2427" s="25">
        <f t="shared" si="410"/>
        <v>0</v>
      </c>
    </row>
    <row r="2428" x14ac:dyDescent="0.2">
      <c r="I2428" s="24">
        <v>2423</v>
      </c>
      <c r="J2428" s="28">
        <v>0</v>
      </c>
      <c r="L2428" s="24">
        <v>18437.749238371849</v>
      </c>
      <c r="N2428" s="24">
        <v>2423</v>
      </c>
      <c r="O2428" s="24">
        <f t="shared" si="411"/>
        <v>14658.010644505621</v>
      </c>
      <c r="P2428" s="24">
        <f t="shared" si="408"/>
        <v>14658.010644505621</v>
      </c>
      <c r="Q2428" s="24">
        <f t="shared" si="409"/>
        <v>0</v>
      </c>
      <c r="R2428" s="24">
        <f t="shared" si="412"/>
        <v>14658.010644505621</v>
      </c>
      <c r="S2428" s="24">
        <f t="shared" si="413"/>
        <v>0</v>
      </c>
      <c r="T2428" s="24" t="str">
        <f t="shared" si="414"/>
        <v>drain</v>
      </c>
      <c r="V2428" s="24">
        <f t="shared" si="417"/>
        <v>0</v>
      </c>
      <c r="W2428" s="24">
        <f t="shared" si="415"/>
        <v>0</v>
      </c>
      <c r="X2428" s="24">
        <f t="shared" si="418"/>
        <v>0</v>
      </c>
      <c r="Z2428" s="24">
        <f t="shared" si="416"/>
        <v>14658.010644505621</v>
      </c>
      <c r="AB2428" s="24">
        <f t="shared" si="410"/>
        <v>0</v>
      </c>
    </row>
    <row r="2429" x14ac:dyDescent="0.2">
      <c r="I2429" s="25">
        <v>2424</v>
      </c>
      <c r="J2429" s="29">
        <v>0</v>
      </c>
      <c r="L2429" s="25">
        <v>16385.402412748335</v>
      </c>
      <c r="N2429" s="25">
        <v>2424</v>
      </c>
      <c r="O2429" s="25">
        <f t="shared" si="411"/>
        <v>13026.394918134927</v>
      </c>
      <c r="P2429" s="25">
        <f t="shared" si="408"/>
        <v>13026.394918134927</v>
      </c>
      <c r="Q2429" s="25">
        <f t="shared" si="409"/>
        <v>0</v>
      </c>
      <c r="R2429" s="25">
        <f t="shared" si="412"/>
        <v>13026.394918134927</v>
      </c>
      <c r="S2429" s="25">
        <f t="shared" si="413"/>
        <v>0</v>
      </c>
      <c r="T2429" s="25" t="str">
        <f t="shared" si="414"/>
        <v>drain</v>
      </c>
      <c r="V2429" s="25">
        <f t="shared" si="417"/>
        <v>0</v>
      </c>
      <c r="W2429" s="25">
        <f t="shared" si="415"/>
        <v>0</v>
      </c>
      <c r="X2429" s="25">
        <f t="shared" si="418"/>
        <v>0</v>
      </c>
      <c r="Z2429" s="25">
        <f t="shared" si="416"/>
        <v>13026.394918134927</v>
      </c>
      <c r="AB2429" s="25">
        <f t="shared" si="410"/>
        <v>0</v>
      </c>
    </row>
    <row r="2430" x14ac:dyDescent="0.2">
      <c r="I2430" s="24">
        <v>2425</v>
      </c>
      <c r="J2430" s="28">
        <v>0</v>
      </c>
      <c r="L2430" s="24">
        <v>14682.802651429176</v>
      </c>
      <c r="N2430" s="24">
        <v>2425</v>
      </c>
      <c r="O2430" s="24">
        <f t="shared" si="411"/>
        <v>11672.828107886195</v>
      </c>
      <c r="P2430" s="24">
        <f t="shared" si="408"/>
        <v>11672.828107886195</v>
      </c>
      <c r="Q2430" s="24">
        <f t="shared" si="409"/>
        <v>0</v>
      </c>
      <c r="R2430" s="24">
        <f t="shared" si="412"/>
        <v>11672.828107886195</v>
      </c>
      <c r="S2430" s="24">
        <f t="shared" si="413"/>
        <v>0</v>
      </c>
      <c r="T2430" s="24" t="str">
        <f t="shared" si="414"/>
        <v>drain</v>
      </c>
      <c r="V2430" s="24">
        <f t="shared" si="417"/>
        <v>0</v>
      </c>
      <c r="W2430" s="24">
        <f t="shared" si="415"/>
        <v>0</v>
      </c>
      <c r="X2430" s="24">
        <f t="shared" si="418"/>
        <v>0</v>
      </c>
      <c r="Z2430" s="24">
        <f t="shared" si="416"/>
        <v>11672.828107886195</v>
      </c>
      <c r="AB2430" s="24">
        <f t="shared" si="410"/>
        <v>0</v>
      </c>
    </row>
    <row r="2431" x14ac:dyDescent="0.2">
      <c r="I2431" s="25">
        <v>2426</v>
      </c>
      <c r="J2431" s="29">
        <v>0</v>
      </c>
      <c r="L2431" s="25">
        <v>14015.698028755187</v>
      </c>
      <c r="N2431" s="25">
        <v>2426</v>
      </c>
      <c r="O2431" s="25">
        <f t="shared" si="411"/>
        <v>11142.479932860375</v>
      </c>
      <c r="P2431" s="25">
        <f t="shared" si="408"/>
        <v>11142.479932860375</v>
      </c>
      <c r="Q2431" s="25">
        <f t="shared" si="409"/>
        <v>0</v>
      </c>
      <c r="R2431" s="25">
        <f t="shared" si="412"/>
        <v>11142.479932860375</v>
      </c>
      <c r="S2431" s="25">
        <f t="shared" si="413"/>
        <v>0</v>
      </c>
      <c r="T2431" s="25" t="str">
        <f t="shared" si="414"/>
        <v>drain</v>
      </c>
      <c r="V2431" s="25">
        <f t="shared" si="417"/>
        <v>0</v>
      </c>
      <c r="W2431" s="25">
        <f t="shared" si="415"/>
        <v>0</v>
      </c>
      <c r="X2431" s="25">
        <f t="shared" si="418"/>
        <v>0</v>
      </c>
      <c r="Z2431" s="25">
        <f t="shared" si="416"/>
        <v>11142.479932860375</v>
      </c>
      <c r="AB2431" s="25">
        <f t="shared" si="410"/>
        <v>0</v>
      </c>
    </row>
    <row r="2432" x14ac:dyDescent="0.2">
      <c r="I2432" s="24">
        <v>2427</v>
      </c>
      <c r="J2432" s="28">
        <v>0</v>
      </c>
      <c r="L2432" s="24">
        <v>13529.204183864593</v>
      </c>
      <c r="N2432" s="24">
        <v>2427</v>
      </c>
      <c r="O2432" s="24">
        <f t="shared" si="411"/>
        <v>10755.717326172351</v>
      </c>
      <c r="P2432" s="24">
        <f t="shared" si="408"/>
        <v>10755.717326172351</v>
      </c>
      <c r="Q2432" s="24">
        <f t="shared" si="409"/>
        <v>0</v>
      </c>
      <c r="R2432" s="24">
        <f t="shared" si="412"/>
        <v>10755.717326172351</v>
      </c>
      <c r="S2432" s="24">
        <f t="shared" si="413"/>
        <v>0</v>
      </c>
      <c r="T2432" s="24" t="str">
        <f t="shared" si="414"/>
        <v>drain</v>
      </c>
      <c r="V2432" s="24">
        <f t="shared" si="417"/>
        <v>0</v>
      </c>
      <c r="W2432" s="24">
        <f t="shared" si="415"/>
        <v>0</v>
      </c>
      <c r="X2432" s="24">
        <f t="shared" si="418"/>
        <v>0</v>
      </c>
      <c r="Z2432" s="24">
        <f t="shared" si="416"/>
        <v>10755.717326172351</v>
      </c>
      <c r="AB2432" s="24">
        <f t="shared" si="410"/>
        <v>0</v>
      </c>
    </row>
    <row r="2433" x14ac:dyDescent="0.2">
      <c r="I2433" s="25">
        <v>2428</v>
      </c>
      <c r="J2433" s="29">
        <v>0</v>
      </c>
      <c r="L2433" s="25">
        <v>13830.298572790622</v>
      </c>
      <c r="N2433" s="25">
        <v>2428</v>
      </c>
      <c r="O2433" s="25">
        <f t="shared" si="411"/>
        <v>10995.087365368545</v>
      </c>
      <c r="P2433" s="25">
        <f t="shared" si="408"/>
        <v>10995.087365368545</v>
      </c>
      <c r="Q2433" s="25">
        <f t="shared" si="409"/>
        <v>0</v>
      </c>
      <c r="R2433" s="25">
        <f t="shared" si="412"/>
        <v>10995.087365368545</v>
      </c>
      <c r="S2433" s="25">
        <f t="shared" si="413"/>
        <v>0</v>
      </c>
      <c r="T2433" s="25" t="str">
        <f t="shared" si="414"/>
        <v>drain</v>
      </c>
      <c r="V2433" s="25">
        <f t="shared" si="417"/>
        <v>0</v>
      </c>
      <c r="W2433" s="25">
        <f t="shared" si="415"/>
        <v>0</v>
      </c>
      <c r="X2433" s="25">
        <f t="shared" si="418"/>
        <v>0</v>
      </c>
      <c r="Z2433" s="25">
        <f t="shared" si="416"/>
        <v>10995.087365368545</v>
      </c>
      <c r="AB2433" s="25">
        <f t="shared" si="410"/>
        <v>0</v>
      </c>
    </row>
    <row r="2434" x14ac:dyDescent="0.2">
      <c r="I2434" s="24">
        <v>2429</v>
      </c>
      <c r="J2434" s="28">
        <v>0</v>
      </c>
      <c r="L2434" s="24">
        <v>13889.079386091231</v>
      </c>
      <c r="N2434" s="24">
        <v>2429</v>
      </c>
      <c r="O2434" s="24">
        <f t="shared" si="411"/>
        <v>11041.81811194253</v>
      </c>
      <c r="P2434" s="24">
        <f t="shared" si="408"/>
        <v>11041.81811194253</v>
      </c>
      <c r="Q2434" s="24">
        <f t="shared" si="409"/>
        <v>0</v>
      </c>
      <c r="R2434" s="24">
        <f t="shared" si="412"/>
        <v>11041.81811194253</v>
      </c>
      <c r="S2434" s="24">
        <f t="shared" si="413"/>
        <v>0</v>
      </c>
      <c r="T2434" s="24" t="str">
        <f t="shared" si="414"/>
        <v>drain</v>
      </c>
      <c r="V2434" s="24">
        <f t="shared" si="417"/>
        <v>0</v>
      </c>
      <c r="W2434" s="24">
        <f t="shared" si="415"/>
        <v>0</v>
      </c>
      <c r="X2434" s="24">
        <f t="shared" si="418"/>
        <v>0</v>
      </c>
      <c r="Z2434" s="24">
        <f t="shared" si="416"/>
        <v>11041.81811194253</v>
      </c>
      <c r="AB2434" s="24">
        <f t="shared" si="410"/>
        <v>0</v>
      </c>
    </row>
    <row r="2435" x14ac:dyDescent="0.2">
      <c r="I2435" s="25">
        <v>2430</v>
      </c>
      <c r="J2435" s="29">
        <v>0</v>
      </c>
      <c r="L2435" s="25">
        <v>14669.460265064239</v>
      </c>
      <c r="N2435" s="25">
        <v>2430</v>
      </c>
      <c r="O2435" s="25">
        <f t="shared" si="411"/>
        <v>11662.220910726071</v>
      </c>
      <c r="P2435" s="25">
        <f t="shared" si="408"/>
        <v>11662.220910726071</v>
      </c>
      <c r="Q2435" s="25">
        <f t="shared" si="409"/>
        <v>0</v>
      </c>
      <c r="R2435" s="25">
        <f t="shared" si="412"/>
        <v>11662.220910726071</v>
      </c>
      <c r="S2435" s="25">
        <f t="shared" si="413"/>
        <v>0</v>
      </c>
      <c r="T2435" s="25" t="str">
        <f t="shared" si="414"/>
        <v>drain</v>
      </c>
      <c r="V2435" s="25">
        <f t="shared" si="417"/>
        <v>0</v>
      </c>
      <c r="W2435" s="25">
        <f t="shared" si="415"/>
        <v>0</v>
      </c>
      <c r="X2435" s="25">
        <f t="shared" si="418"/>
        <v>0</v>
      </c>
      <c r="Z2435" s="25">
        <f t="shared" si="416"/>
        <v>11662.220910726071</v>
      </c>
      <c r="AB2435" s="25">
        <f t="shared" si="410"/>
        <v>0</v>
      </c>
    </row>
    <row r="2436" x14ac:dyDescent="0.2">
      <c r="I2436" s="24">
        <v>2431</v>
      </c>
      <c r="J2436" s="28">
        <v>0.12292953399999999</v>
      </c>
      <c r="L2436" s="24">
        <v>16296.801523590088</v>
      </c>
      <c r="N2436" s="24">
        <v>2431</v>
      </c>
      <c r="O2436" s="24">
        <f t="shared" si="411"/>
        <v>12955.957211254121</v>
      </c>
      <c r="P2436" s="24">
        <f t="shared" si="408"/>
        <v>12955.957211254121</v>
      </c>
      <c r="Q2436" s="24">
        <f t="shared" si="409"/>
        <v>9834.3627199999992</v>
      </c>
      <c r="R2436" s="24">
        <f t="shared" si="412"/>
        <v>3121.5944912541217</v>
      </c>
      <c r="S2436" s="24">
        <f t="shared" si="413"/>
        <v>0</v>
      </c>
      <c r="T2436" s="24" t="str">
        <f t="shared" si="414"/>
        <v>drain</v>
      </c>
      <c r="V2436" s="24">
        <f t="shared" si="417"/>
        <v>0</v>
      </c>
      <c r="W2436" s="24">
        <f t="shared" si="415"/>
        <v>0</v>
      </c>
      <c r="X2436" s="24">
        <f t="shared" si="418"/>
        <v>0</v>
      </c>
      <c r="Z2436" s="24">
        <f t="shared" si="416"/>
        <v>3121.5944912541217</v>
      </c>
      <c r="AB2436" s="24">
        <f t="shared" si="410"/>
        <v>0</v>
      </c>
    </row>
    <row r="2437" x14ac:dyDescent="0.2">
      <c r="I2437" s="25">
        <v>2432</v>
      </c>
      <c r="J2437" s="29">
        <v>0.11991230999999999</v>
      </c>
      <c r="L2437" s="25">
        <v>17215.957369613647</v>
      </c>
      <c r="N2437" s="25">
        <v>2432</v>
      </c>
      <c r="O2437" s="25">
        <f t="shared" si="411"/>
        <v>13686.68610884285</v>
      </c>
      <c r="P2437" s="25">
        <f t="shared" si="408"/>
        <v>13686.68610884285</v>
      </c>
      <c r="Q2437" s="25">
        <f t="shared" si="409"/>
        <v>9592.9848000000002</v>
      </c>
      <c r="R2437" s="25">
        <f t="shared" si="412"/>
        <v>4093.7013088428503</v>
      </c>
      <c r="S2437" s="25">
        <f t="shared" si="413"/>
        <v>0</v>
      </c>
      <c r="T2437" s="25" t="str">
        <f t="shared" si="414"/>
        <v>drain</v>
      </c>
      <c r="V2437" s="25">
        <f t="shared" si="417"/>
        <v>0</v>
      </c>
      <c r="W2437" s="25">
        <f t="shared" si="415"/>
        <v>0</v>
      </c>
      <c r="X2437" s="25">
        <f t="shared" si="418"/>
        <v>0</v>
      </c>
      <c r="Z2437" s="25">
        <f t="shared" si="416"/>
        <v>4093.7013088428503</v>
      </c>
      <c r="AB2437" s="25">
        <f t="shared" si="410"/>
        <v>0</v>
      </c>
    </row>
    <row r="2438" x14ac:dyDescent="0.2">
      <c r="I2438" s="24">
        <v>2433</v>
      </c>
      <c r="J2438" s="28">
        <v>0.20603420800000002</v>
      </c>
      <c r="L2438" s="24">
        <v>17886.573225212094</v>
      </c>
      <c r="N2438" s="24">
        <v>2433</v>
      </c>
      <c r="O2438" s="24">
        <f t="shared" si="411"/>
        <v>14219.825714043616</v>
      </c>
      <c r="P2438" s="24">
        <f t="shared" ref="P2438:P2501" si="419">O2438-$E$8*$E$9</f>
        <v>14219.825714043616</v>
      </c>
      <c r="Q2438" s="24">
        <f t="shared" ref="Q2438:Q2501" si="420">J2438*$E$7</f>
        <v>16482.736640000003</v>
      </c>
      <c r="R2438" s="24">
        <f t="shared" si="412"/>
        <v>0</v>
      </c>
      <c r="S2438" s="24">
        <f t="shared" si="413"/>
        <v>2262.9109259563866</v>
      </c>
      <c r="T2438" s="24" t="str">
        <f t="shared" si="414"/>
        <v>charge</v>
      </c>
      <c r="V2438" s="24">
        <f t="shared" si="417"/>
        <v>2036.6198333607479</v>
      </c>
      <c r="W2438" s="24">
        <f t="shared" si="415"/>
        <v>2036.6198333607479</v>
      </c>
      <c r="X2438" s="24">
        <f t="shared" si="418"/>
        <v>0</v>
      </c>
      <c r="Z2438" s="24">
        <f t="shared" si="416"/>
        <v>0</v>
      </c>
      <c r="AB2438" s="24">
        <f t="shared" ref="AB2438:AB2501" si="421">IF(T2438="charge",(S2438-V2438),0)</f>
        <v>226.2910925956387</v>
      </c>
    </row>
    <row r="2439" x14ac:dyDescent="0.2">
      <c r="I2439" s="25">
        <v>2434</v>
      </c>
      <c r="J2439" s="29">
        <v>0.27237235200000004</v>
      </c>
      <c r="L2439" s="25">
        <v>18105.756701779363</v>
      </c>
      <c r="N2439" s="25">
        <v>2434</v>
      </c>
      <c r="O2439" s="25">
        <f t="shared" ref="O2439:O2502" si="422">L2439*$O$2</f>
        <v>14394.076577914593</v>
      </c>
      <c r="P2439" s="25">
        <f t="shared" si="419"/>
        <v>14394.076577914593</v>
      </c>
      <c r="Q2439" s="25">
        <f t="shared" si="420"/>
        <v>21789.788160000004</v>
      </c>
      <c r="R2439" s="25">
        <f t="shared" ref="R2439:R2502" si="423">IF(P2439&gt;Q2439,P2439-Q2439,0)</f>
        <v>0</v>
      </c>
      <c r="S2439" s="25">
        <f t="shared" ref="S2439:S2502" si="424">IF(Q2439&gt;P2439,Q2439-P2439,0)</f>
        <v>7395.7115820854106</v>
      </c>
      <c r="T2439" s="25" t="str">
        <f t="shared" ref="T2439:T2502" si="425">IF(P2439&gt;Q2439,"drain","charge")</f>
        <v>charge</v>
      </c>
      <c r="V2439" s="25">
        <f t="shared" si="417"/>
        <v>1963.3801666392521</v>
      </c>
      <c r="W2439" s="25">
        <f t="shared" ref="W2439:W2502" si="426">IF(W2438+S2439&gt;$E$11,$E$11,IF(T2439="charge",W2438+(S2439*$E$12),IF((W2438-R2439)&gt;0,W2438-R2439,0)))</f>
        <v>4000</v>
      </c>
      <c r="X2439" s="25">
        <f t="shared" si="418"/>
        <v>0</v>
      </c>
      <c r="Z2439" s="25">
        <f t="shared" ref="Z2439:Z2502" si="427">R2439-X2439</f>
        <v>0</v>
      </c>
      <c r="AB2439" s="25">
        <f t="shared" si="421"/>
        <v>5432.3314154461586</v>
      </c>
    </row>
    <row r="2440" x14ac:dyDescent="0.2">
      <c r="I2440" s="24">
        <v>2435</v>
      </c>
      <c r="J2440" s="28">
        <v>0.40696098999999997</v>
      </c>
      <c r="L2440" s="24">
        <v>18448.760495281218</v>
      </c>
      <c r="N2440" s="24">
        <v>2435</v>
      </c>
      <c r="O2440" s="24">
        <f t="shared" si="422"/>
        <v>14666.764593748569</v>
      </c>
      <c r="P2440" s="24">
        <f t="shared" si="419"/>
        <v>14666.764593748569</v>
      </c>
      <c r="Q2440" s="24">
        <f t="shared" si="420"/>
        <v>32556.879199999996</v>
      </c>
      <c r="R2440" s="24">
        <f t="shared" si="423"/>
        <v>0</v>
      </c>
      <c r="S2440" s="24">
        <f t="shared" si="424"/>
        <v>17890.114606251427</v>
      </c>
      <c r="T2440" s="24" t="str">
        <f t="shared" si="425"/>
        <v>charge</v>
      </c>
      <c r="V2440" s="24">
        <f t="shared" ref="V2440:V2503" si="428">IF(W2440&gt;=W2439,(W2440-W2439),0)</f>
        <v>0</v>
      </c>
      <c r="W2440" s="24">
        <f t="shared" si="426"/>
        <v>4000</v>
      </c>
      <c r="X2440" s="24">
        <f t="shared" ref="X2440:X2503" si="429">IF(T2440="drain",W2439-W2440,0)</f>
        <v>0</v>
      </c>
      <c r="Z2440" s="24">
        <f t="shared" si="427"/>
        <v>0</v>
      </c>
      <c r="AB2440" s="24">
        <f t="shared" si="421"/>
        <v>17890.114606251427</v>
      </c>
    </row>
    <row r="2441" x14ac:dyDescent="0.2">
      <c r="I2441" s="25">
        <v>2436</v>
      </c>
      <c r="J2441" s="29">
        <v>0.412959138</v>
      </c>
      <c r="L2441" s="25">
        <v>18729.077781391141</v>
      </c>
      <c r="N2441" s="25">
        <v>2436</v>
      </c>
      <c r="O2441" s="25">
        <f t="shared" si="422"/>
        <v>14889.616836205958</v>
      </c>
      <c r="P2441" s="25">
        <f t="shared" si="419"/>
        <v>14889.616836205958</v>
      </c>
      <c r="Q2441" s="25">
        <f t="shared" si="420"/>
        <v>33036.731039999999</v>
      </c>
      <c r="R2441" s="25">
        <f t="shared" si="423"/>
        <v>0</v>
      </c>
      <c r="S2441" s="25">
        <f t="shared" si="424"/>
        <v>18147.114203794041</v>
      </c>
      <c r="T2441" s="25" t="str">
        <f t="shared" si="425"/>
        <v>charge</v>
      </c>
      <c r="V2441" s="25">
        <f t="shared" si="428"/>
        <v>0</v>
      </c>
      <c r="W2441" s="25">
        <f t="shared" si="426"/>
        <v>4000</v>
      </c>
      <c r="X2441" s="25">
        <f t="shared" si="429"/>
        <v>0</v>
      </c>
      <c r="Z2441" s="25">
        <f t="shared" si="427"/>
        <v>0</v>
      </c>
      <c r="AB2441" s="25">
        <f t="shared" si="421"/>
        <v>18147.114203794041</v>
      </c>
    </row>
    <row r="2442" x14ac:dyDescent="0.2">
      <c r="I2442" s="24">
        <v>2437</v>
      </c>
      <c r="J2442" s="28">
        <v>0.46618292499999997</v>
      </c>
      <c r="L2442" s="24">
        <v>18721.325511646268</v>
      </c>
      <c r="N2442" s="24">
        <v>2437</v>
      </c>
      <c r="O2442" s="24">
        <f t="shared" si="422"/>
        <v>14883.453781758784</v>
      </c>
      <c r="P2442" s="24">
        <f t="shared" si="419"/>
        <v>14883.453781758784</v>
      </c>
      <c r="Q2442" s="24">
        <f t="shared" si="420"/>
        <v>37294.633999999998</v>
      </c>
      <c r="R2442" s="24">
        <f t="shared" si="423"/>
        <v>0</v>
      </c>
      <c r="S2442" s="24">
        <f t="shared" si="424"/>
        <v>22411.180218241214</v>
      </c>
      <c r="T2442" s="24" t="str">
        <f t="shared" si="425"/>
        <v>charge</v>
      </c>
      <c r="V2442" s="24">
        <f t="shared" si="428"/>
        <v>0</v>
      </c>
      <c r="W2442" s="24">
        <f t="shared" si="426"/>
        <v>4000</v>
      </c>
      <c r="X2442" s="24">
        <f t="shared" si="429"/>
        <v>0</v>
      </c>
      <c r="Z2442" s="24">
        <f t="shared" si="427"/>
        <v>0</v>
      </c>
      <c r="AB2442" s="24">
        <f t="shared" si="421"/>
        <v>22411.180218241214</v>
      </c>
    </row>
    <row r="2443" x14ac:dyDescent="0.2">
      <c r="I2443" s="25">
        <v>2438</v>
      </c>
      <c r="J2443" s="29">
        <v>0.31830588299999996</v>
      </c>
      <c r="L2443" s="25">
        <v>18525.189424037933</v>
      </c>
      <c r="N2443" s="25">
        <v>2438</v>
      </c>
      <c r="O2443" s="25">
        <f t="shared" si="422"/>
        <v>14727.525592110158</v>
      </c>
      <c r="P2443" s="25">
        <f t="shared" si="419"/>
        <v>14727.525592110158</v>
      </c>
      <c r="Q2443" s="25">
        <f t="shared" si="420"/>
        <v>25464.470639999996</v>
      </c>
      <c r="R2443" s="25">
        <f t="shared" si="423"/>
        <v>0</v>
      </c>
      <c r="S2443" s="25">
        <f t="shared" si="424"/>
        <v>10736.945047889838</v>
      </c>
      <c r="T2443" s="25" t="str">
        <f t="shared" si="425"/>
        <v>charge</v>
      </c>
      <c r="V2443" s="25">
        <f t="shared" si="428"/>
        <v>0</v>
      </c>
      <c r="W2443" s="25">
        <f t="shared" si="426"/>
        <v>4000</v>
      </c>
      <c r="X2443" s="25">
        <f t="shared" si="429"/>
        <v>0</v>
      </c>
      <c r="Z2443" s="25">
        <f t="shared" si="427"/>
        <v>0</v>
      </c>
      <c r="AB2443" s="25">
        <f t="shared" si="421"/>
        <v>10736.945047889838</v>
      </c>
    </row>
    <row r="2444" x14ac:dyDescent="0.2">
      <c r="I2444" s="24">
        <v>2439</v>
      </c>
      <c r="J2444" s="28">
        <v>0.27396704700000002</v>
      </c>
      <c r="L2444" s="24">
        <v>18363.972537803649</v>
      </c>
      <c r="N2444" s="24">
        <v>2439</v>
      </c>
      <c r="O2444" s="24">
        <f t="shared" si="422"/>
        <v>14599.358167553903</v>
      </c>
      <c r="P2444" s="24">
        <f t="shared" si="419"/>
        <v>14599.358167553903</v>
      </c>
      <c r="Q2444" s="24">
        <f t="shared" si="420"/>
        <v>21917.36376</v>
      </c>
      <c r="R2444" s="24">
        <f t="shared" si="423"/>
        <v>0</v>
      </c>
      <c r="S2444" s="24">
        <f t="shared" si="424"/>
        <v>7318.0055924460976</v>
      </c>
      <c r="T2444" s="24" t="str">
        <f t="shared" si="425"/>
        <v>charge</v>
      </c>
      <c r="V2444" s="24">
        <f t="shared" si="428"/>
        <v>0</v>
      </c>
      <c r="W2444" s="24">
        <f t="shared" si="426"/>
        <v>4000</v>
      </c>
      <c r="X2444" s="24">
        <f t="shared" si="429"/>
        <v>0</v>
      </c>
      <c r="Z2444" s="24">
        <f t="shared" si="427"/>
        <v>0</v>
      </c>
      <c r="AB2444" s="24">
        <f t="shared" si="421"/>
        <v>7318.0055924460976</v>
      </c>
    </row>
    <row r="2445" x14ac:dyDescent="0.2">
      <c r="I2445" s="25">
        <v>2440</v>
      </c>
      <c r="J2445" s="29">
        <v>0.24063785399999998</v>
      </c>
      <c r="L2445" s="25">
        <v>18408.085586547852</v>
      </c>
      <c r="N2445" s="25">
        <v>2440</v>
      </c>
      <c r="O2445" s="25">
        <f t="shared" si="422"/>
        <v>14634.428041305542</v>
      </c>
      <c r="P2445" s="25">
        <f t="shared" si="419"/>
        <v>14634.428041305542</v>
      </c>
      <c r="Q2445" s="25">
        <f t="shared" si="420"/>
        <v>19251.028319999998</v>
      </c>
      <c r="R2445" s="25">
        <f t="shared" si="423"/>
        <v>0</v>
      </c>
      <c r="S2445" s="25">
        <f t="shared" si="424"/>
        <v>4616.6002786944555</v>
      </c>
      <c r="T2445" s="25" t="str">
        <f t="shared" si="425"/>
        <v>charge</v>
      </c>
      <c r="V2445" s="25">
        <f t="shared" si="428"/>
        <v>0</v>
      </c>
      <c r="W2445" s="25">
        <f t="shared" si="426"/>
        <v>4000</v>
      </c>
      <c r="X2445" s="25">
        <f t="shared" si="429"/>
        <v>0</v>
      </c>
      <c r="Z2445" s="25">
        <f t="shared" si="427"/>
        <v>0</v>
      </c>
      <c r="AB2445" s="25">
        <f t="shared" si="421"/>
        <v>4616.6002786944555</v>
      </c>
    </row>
    <row r="2446" x14ac:dyDescent="0.2">
      <c r="I2446" s="24">
        <v>2441</v>
      </c>
      <c r="J2446" s="28">
        <v>0.17645639199999999</v>
      </c>
      <c r="L2446" s="24">
        <v>18507.134082078934</v>
      </c>
      <c r="N2446" s="24">
        <v>2441</v>
      </c>
      <c r="O2446" s="24">
        <f t="shared" si="422"/>
        <v>14713.171595252754</v>
      </c>
      <c r="P2446" s="24">
        <f t="shared" si="419"/>
        <v>14713.171595252754</v>
      </c>
      <c r="Q2446" s="24">
        <f t="shared" si="420"/>
        <v>14116.511359999999</v>
      </c>
      <c r="R2446" s="24">
        <f t="shared" si="423"/>
        <v>596.66023525275523</v>
      </c>
      <c r="S2446" s="24">
        <f t="shared" si="424"/>
        <v>0</v>
      </c>
      <c r="T2446" s="24" t="str">
        <f t="shared" si="425"/>
        <v>drain</v>
      </c>
      <c r="V2446" s="24">
        <f t="shared" si="428"/>
        <v>0</v>
      </c>
      <c r="W2446" s="24">
        <f t="shared" si="426"/>
        <v>3403.3397647472448</v>
      </c>
      <c r="X2446" s="24">
        <f t="shared" si="429"/>
        <v>596.66023525275523</v>
      </c>
      <c r="Z2446" s="24">
        <f t="shared" si="427"/>
        <v>0</v>
      </c>
      <c r="AB2446" s="24">
        <f t="shared" si="421"/>
        <v>0</v>
      </c>
    </row>
    <row r="2447" x14ac:dyDescent="0.2">
      <c r="I2447" s="25">
        <v>2442</v>
      </c>
      <c r="J2447" s="29">
        <v>0.13465960200000002</v>
      </c>
      <c r="L2447" s="25">
        <v>18501.31910328865</v>
      </c>
      <c r="N2447" s="25">
        <v>2442</v>
      </c>
      <c r="O2447" s="25">
        <f t="shared" si="422"/>
        <v>14708.548687114477</v>
      </c>
      <c r="P2447" s="25">
        <f t="shared" si="419"/>
        <v>14708.548687114477</v>
      </c>
      <c r="Q2447" s="25">
        <f t="shared" si="420"/>
        <v>10772.768160000001</v>
      </c>
      <c r="R2447" s="25">
        <f t="shared" si="423"/>
        <v>3935.7805271144753</v>
      </c>
      <c r="S2447" s="25">
        <f t="shared" si="424"/>
        <v>0</v>
      </c>
      <c r="T2447" s="25" t="str">
        <f t="shared" si="425"/>
        <v>drain</v>
      </c>
      <c r="V2447" s="25">
        <f t="shared" si="428"/>
        <v>0</v>
      </c>
      <c r="W2447" s="25">
        <f t="shared" si="426"/>
        <v>0</v>
      </c>
      <c r="X2447" s="25">
        <f t="shared" si="429"/>
        <v>3403.3397647472448</v>
      </c>
      <c r="Z2447" s="25">
        <f t="shared" si="427"/>
        <v>532.44076236723049</v>
      </c>
      <c r="AB2447" s="25">
        <f t="shared" si="421"/>
        <v>0</v>
      </c>
    </row>
    <row r="2448" x14ac:dyDescent="0.2">
      <c r="I2448" s="24">
        <v>2443</v>
      </c>
      <c r="J2448" s="28">
        <v>0</v>
      </c>
      <c r="L2448" s="24">
        <v>21337.660959720612</v>
      </c>
      <c r="N2448" s="24">
        <v>2443</v>
      </c>
      <c r="O2448" s="24">
        <f t="shared" si="422"/>
        <v>16963.440462977887</v>
      </c>
      <c r="P2448" s="24">
        <f t="shared" si="419"/>
        <v>16963.440462977887</v>
      </c>
      <c r="Q2448" s="24">
        <f t="shared" si="420"/>
        <v>0</v>
      </c>
      <c r="R2448" s="24">
        <f t="shared" si="423"/>
        <v>16963.440462977887</v>
      </c>
      <c r="S2448" s="24">
        <f t="shared" si="424"/>
        <v>0</v>
      </c>
      <c r="T2448" s="24" t="str">
        <f t="shared" si="425"/>
        <v>drain</v>
      </c>
      <c r="V2448" s="24">
        <f t="shared" si="428"/>
        <v>0</v>
      </c>
      <c r="W2448" s="24">
        <f t="shared" si="426"/>
        <v>0</v>
      </c>
      <c r="X2448" s="24">
        <f t="shared" si="429"/>
        <v>0</v>
      </c>
      <c r="Z2448" s="24">
        <f t="shared" si="427"/>
        <v>16963.440462977887</v>
      </c>
      <c r="AB2448" s="24">
        <f t="shared" si="421"/>
        <v>0</v>
      </c>
    </row>
    <row r="2449" x14ac:dyDescent="0.2">
      <c r="I2449" s="25">
        <v>2444</v>
      </c>
      <c r="J2449" s="29">
        <v>0</v>
      </c>
      <c r="L2449" s="25">
        <v>21513.298972034452</v>
      </c>
      <c r="N2449" s="25">
        <v>2444</v>
      </c>
      <c r="O2449" s="25">
        <f t="shared" si="422"/>
        <v>17103.07268276739</v>
      </c>
      <c r="P2449" s="25">
        <f t="shared" si="419"/>
        <v>17103.07268276739</v>
      </c>
      <c r="Q2449" s="25">
        <f t="shared" si="420"/>
        <v>0</v>
      </c>
      <c r="R2449" s="25">
        <f t="shared" si="423"/>
        <v>17103.07268276739</v>
      </c>
      <c r="S2449" s="25">
        <f t="shared" si="424"/>
        <v>0</v>
      </c>
      <c r="T2449" s="25" t="str">
        <f t="shared" si="425"/>
        <v>drain</v>
      </c>
      <c r="V2449" s="25">
        <f t="shared" si="428"/>
        <v>0</v>
      </c>
      <c r="W2449" s="25">
        <f t="shared" si="426"/>
        <v>0</v>
      </c>
      <c r="X2449" s="25">
        <f t="shared" si="429"/>
        <v>0</v>
      </c>
      <c r="Z2449" s="25">
        <f t="shared" si="427"/>
        <v>17103.07268276739</v>
      </c>
      <c r="AB2449" s="25">
        <f t="shared" si="421"/>
        <v>0</v>
      </c>
    </row>
    <row r="2450" x14ac:dyDescent="0.2">
      <c r="I2450" s="24">
        <v>2445</v>
      </c>
      <c r="J2450" s="28">
        <v>0</v>
      </c>
      <c r="L2450" s="24">
        <v>21217.794642972945</v>
      </c>
      <c r="N2450" s="24">
        <v>2445</v>
      </c>
      <c r="O2450" s="24">
        <f t="shared" si="422"/>
        <v>16868.146741163491</v>
      </c>
      <c r="P2450" s="24">
        <f t="shared" si="419"/>
        <v>16868.146741163491</v>
      </c>
      <c r="Q2450" s="24">
        <f t="shared" si="420"/>
        <v>0</v>
      </c>
      <c r="R2450" s="24">
        <f t="shared" si="423"/>
        <v>16868.146741163491</v>
      </c>
      <c r="S2450" s="24">
        <f t="shared" si="424"/>
        <v>0</v>
      </c>
      <c r="T2450" s="24" t="str">
        <f t="shared" si="425"/>
        <v>drain</v>
      </c>
      <c r="V2450" s="24">
        <f t="shared" si="428"/>
        <v>0</v>
      </c>
      <c r="W2450" s="24">
        <f t="shared" si="426"/>
        <v>0</v>
      </c>
      <c r="X2450" s="24">
        <f t="shared" si="429"/>
        <v>0</v>
      </c>
      <c r="Z2450" s="24">
        <f t="shared" si="427"/>
        <v>16868.146741163491</v>
      </c>
      <c r="AB2450" s="24">
        <f t="shared" si="421"/>
        <v>0</v>
      </c>
    </row>
    <row r="2451" x14ac:dyDescent="0.2">
      <c r="I2451" s="25">
        <v>2446</v>
      </c>
      <c r="J2451" s="29">
        <v>0</v>
      </c>
      <c r="L2451" s="25">
        <v>20271.871501111982</v>
      </c>
      <c r="N2451" s="25">
        <v>2446</v>
      </c>
      <c r="O2451" s="25">
        <f t="shared" si="422"/>
        <v>16116.137843384027</v>
      </c>
      <c r="P2451" s="25">
        <f t="shared" si="419"/>
        <v>16116.137843384027</v>
      </c>
      <c r="Q2451" s="25">
        <f t="shared" si="420"/>
        <v>0</v>
      </c>
      <c r="R2451" s="25">
        <f t="shared" si="423"/>
        <v>16116.137843384027</v>
      </c>
      <c r="S2451" s="25">
        <f t="shared" si="424"/>
        <v>0</v>
      </c>
      <c r="T2451" s="25" t="str">
        <f t="shared" si="425"/>
        <v>drain</v>
      </c>
      <c r="V2451" s="25">
        <f t="shared" si="428"/>
        <v>0</v>
      </c>
      <c r="W2451" s="25">
        <f t="shared" si="426"/>
        <v>0</v>
      </c>
      <c r="X2451" s="25">
        <f t="shared" si="429"/>
        <v>0</v>
      </c>
      <c r="Z2451" s="25">
        <f t="shared" si="427"/>
        <v>16116.137843384027</v>
      </c>
      <c r="AB2451" s="25">
        <f t="shared" si="421"/>
        <v>0</v>
      </c>
    </row>
    <row r="2452" x14ac:dyDescent="0.2">
      <c r="I2452" s="24">
        <v>2447</v>
      </c>
      <c r="J2452" s="28">
        <v>0</v>
      </c>
      <c r="L2452" s="24">
        <v>18816.934677219389</v>
      </c>
      <c r="N2452" s="24">
        <v>2447</v>
      </c>
      <c r="O2452" s="24">
        <f t="shared" si="422"/>
        <v>14959.463068389416</v>
      </c>
      <c r="P2452" s="24">
        <f t="shared" si="419"/>
        <v>14959.463068389416</v>
      </c>
      <c r="Q2452" s="24">
        <f t="shared" si="420"/>
        <v>0</v>
      </c>
      <c r="R2452" s="24">
        <f t="shared" si="423"/>
        <v>14959.463068389416</v>
      </c>
      <c r="S2452" s="24">
        <f t="shared" si="424"/>
        <v>0</v>
      </c>
      <c r="T2452" s="24" t="str">
        <f t="shared" si="425"/>
        <v>drain</v>
      </c>
      <c r="V2452" s="24">
        <f t="shared" si="428"/>
        <v>0</v>
      </c>
      <c r="W2452" s="24">
        <f t="shared" si="426"/>
        <v>0</v>
      </c>
      <c r="X2452" s="24">
        <f t="shared" si="429"/>
        <v>0</v>
      </c>
      <c r="Z2452" s="24">
        <f t="shared" si="427"/>
        <v>14959.463068389416</v>
      </c>
      <c r="AB2452" s="24">
        <f t="shared" si="421"/>
        <v>0</v>
      </c>
    </row>
    <row r="2453" x14ac:dyDescent="0.2">
      <c r="I2453" s="25">
        <v>2448</v>
      </c>
      <c r="J2453" s="29">
        <v>0</v>
      </c>
      <c r="L2453" s="25">
        <v>16695.981858444211</v>
      </c>
      <c r="N2453" s="25">
        <v>2448</v>
      </c>
      <c r="O2453" s="25">
        <f t="shared" si="422"/>
        <v>13273.305577463148</v>
      </c>
      <c r="P2453" s="25">
        <f t="shared" si="419"/>
        <v>13273.305577463148</v>
      </c>
      <c r="Q2453" s="25">
        <f t="shared" si="420"/>
        <v>0</v>
      </c>
      <c r="R2453" s="25">
        <f t="shared" si="423"/>
        <v>13273.305577463148</v>
      </c>
      <c r="S2453" s="25">
        <f t="shared" si="424"/>
        <v>0</v>
      </c>
      <c r="T2453" s="25" t="str">
        <f t="shared" si="425"/>
        <v>drain</v>
      </c>
      <c r="V2453" s="25">
        <f t="shared" si="428"/>
        <v>0</v>
      </c>
      <c r="W2453" s="25">
        <f t="shared" si="426"/>
        <v>0</v>
      </c>
      <c r="X2453" s="25">
        <f t="shared" si="429"/>
        <v>0</v>
      </c>
      <c r="Z2453" s="25">
        <f t="shared" si="427"/>
        <v>13273.305577463148</v>
      </c>
      <c r="AB2453" s="25">
        <f t="shared" si="421"/>
        <v>0</v>
      </c>
    </row>
    <row r="2454" x14ac:dyDescent="0.2">
      <c r="I2454" s="24">
        <v>2449</v>
      </c>
      <c r="J2454" s="28">
        <v>0</v>
      </c>
      <c r="L2454" s="24">
        <v>15038.67732105255</v>
      </c>
      <c r="N2454" s="24">
        <v>2449</v>
      </c>
      <c r="O2454" s="24">
        <f t="shared" si="422"/>
        <v>11955.748470236778</v>
      </c>
      <c r="P2454" s="24">
        <f t="shared" si="419"/>
        <v>11955.748470236778</v>
      </c>
      <c r="Q2454" s="24">
        <f t="shared" si="420"/>
        <v>0</v>
      </c>
      <c r="R2454" s="24">
        <f t="shared" si="423"/>
        <v>11955.748470236778</v>
      </c>
      <c r="S2454" s="24">
        <f t="shared" si="424"/>
        <v>0</v>
      </c>
      <c r="T2454" s="24" t="str">
        <f t="shared" si="425"/>
        <v>drain</v>
      </c>
      <c r="V2454" s="24">
        <f t="shared" si="428"/>
        <v>0</v>
      </c>
      <c r="W2454" s="24">
        <f t="shared" si="426"/>
        <v>0</v>
      </c>
      <c r="X2454" s="24">
        <f t="shared" si="429"/>
        <v>0</v>
      </c>
      <c r="Z2454" s="24">
        <f t="shared" si="427"/>
        <v>11955.748470236778</v>
      </c>
      <c r="AB2454" s="24">
        <f t="shared" si="421"/>
        <v>0</v>
      </c>
    </row>
    <row r="2455" x14ac:dyDescent="0.2">
      <c r="I2455" s="25">
        <v>2450</v>
      </c>
      <c r="J2455" s="29">
        <v>0</v>
      </c>
      <c r="L2455" s="25">
        <v>14057.412881088256</v>
      </c>
      <c r="N2455" s="25">
        <v>2450</v>
      </c>
      <c r="O2455" s="25">
        <f t="shared" si="422"/>
        <v>11175.643240465164</v>
      </c>
      <c r="P2455" s="25">
        <f t="shared" si="419"/>
        <v>11175.643240465164</v>
      </c>
      <c r="Q2455" s="25">
        <f t="shared" si="420"/>
        <v>0</v>
      </c>
      <c r="R2455" s="25">
        <f t="shared" si="423"/>
        <v>11175.643240465164</v>
      </c>
      <c r="S2455" s="25">
        <f t="shared" si="424"/>
        <v>0</v>
      </c>
      <c r="T2455" s="25" t="str">
        <f t="shared" si="425"/>
        <v>drain</v>
      </c>
      <c r="V2455" s="25">
        <f t="shared" si="428"/>
        <v>0</v>
      </c>
      <c r="W2455" s="25">
        <f t="shared" si="426"/>
        <v>0</v>
      </c>
      <c r="X2455" s="25">
        <f t="shared" si="429"/>
        <v>0</v>
      </c>
      <c r="Z2455" s="25">
        <f t="shared" si="427"/>
        <v>11175.643240465164</v>
      </c>
      <c r="AB2455" s="25">
        <f t="shared" si="421"/>
        <v>0</v>
      </c>
    </row>
    <row r="2456" x14ac:dyDescent="0.2">
      <c r="I2456" s="24">
        <v>2451</v>
      </c>
      <c r="J2456" s="28">
        <v>0</v>
      </c>
      <c r="L2456" s="24">
        <v>13605.199006748198</v>
      </c>
      <c r="N2456" s="24">
        <v>2451</v>
      </c>
      <c r="O2456" s="24">
        <f t="shared" si="422"/>
        <v>10816.133210364818</v>
      </c>
      <c r="P2456" s="24">
        <f t="shared" si="419"/>
        <v>10816.133210364818</v>
      </c>
      <c r="Q2456" s="24">
        <f t="shared" si="420"/>
        <v>0</v>
      </c>
      <c r="R2456" s="24">
        <f t="shared" si="423"/>
        <v>10816.133210364818</v>
      </c>
      <c r="S2456" s="24">
        <f t="shared" si="424"/>
        <v>0</v>
      </c>
      <c r="T2456" s="24" t="str">
        <f t="shared" si="425"/>
        <v>drain</v>
      </c>
      <c r="V2456" s="24">
        <f t="shared" si="428"/>
        <v>0</v>
      </c>
      <c r="W2456" s="24">
        <f t="shared" si="426"/>
        <v>0</v>
      </c>
      <c r="X2456" s="24">
        <f t="shared" si="429"/>
        <v>0</v>
      </c>
      <c r="Z2456" s="24">
        <f t="shared" si="427"/>
        <v>10816.133210364818</v>
      </c>
      <c r="AB2456" s="24">
        <f t="shared" si="421"/>
        <v>0</v>
      </c>
    </row>
    <row r="2457" x14ac:dyDescent="0.2">
      <c r="I2457" s="25">
        <v>2452</v>
      </c>
      <c r="J2457" s="29">
        <v>0</v>
      </c>
      <c r="L2457" s="25">
        <v>13878.104655075073</v>
      </c>
      <c r="N2457" s="25">
        <v>2452</v>
      </c>
      <c r="O2457" s="25">
        <f t="shared" si="422"/>
        <v>11033.093200784684</v>
      </c>
      <c r="P2457" s="25">
        <f t="shared" si="419"/>
        <v>11033.093200784684</v>
      </c>
      <c r="Q2457" s="25">
        <f t="shared" si="420"/>
        <v>0</v>
      </c>
      <c r="R2457" s="25">
        <f t="shared" si="423"/>
        <v>11033.093200784684</v>
      </c>
      <c r="S2457" s="25">
        <f t="shared" si="424"/>
        <v>0</v>
      </c>
      <c r="T2457" s="25" t="str">
        <f t="shared" si="425"/>
        <v>drain</v>
      </c>
      <c r="V2457" s="25">
        <f t="shared" si="428"/>
        <v>0</v>
      </c>
      <c r="W2457" s="25">
        <f t="shared" si="426"/>
        <v>0</v>
      </c>
      <c r="X2457" s="25">
        <f t="shared" si="429"/>
        <v>0</v>
      </c>
      <c r="Z2457" s="25">
        <f t="shared" si="427"/>
        <v>11033.093200784684</v>
      </c>
      <c r="AB2457" s="25">
        <f t="shared" si="421"/>
        <v>0</v>
      </c>
    </row>
    <row r="2458" x14ac:dyDescent="0.2">
      <c r="I2458" s="24">
        <v>2453</v>
      </c>
      <c r="J2458" s="28">
        <v>0</v>
      </c>
      <c r="L2458" s="24">
        <v>14401.987467861174</v>
      </c>
      <c r="N2458" s="24">
        <v>2453</v>
      </c>
      <c r="O2458" s="24">
        <f t="shared" si="422"/>
        <v>11449.580036949634</v>
      </c>
      <c r="P2458" s="24">
        <f t="shared" si="419"/>
        <v>11449.580036949634</v>
      </c>
      <c r="Q2458" s="24">
        <f t="shared" si="420"/>
        <v>0</v>
      </c>
      <c r="R2458" s="24">
        <f t="shared" si="423"/>
        <v>11449.580036949634</v>
      </c>
      <c r="S2458" s="24">
        <f t="shared" si="424"/>
        <v>0</v>
      </c>
      <c r="T2458" s="24" t="str">
        <f t="shared" si="425"/>
        <v>drain</v>
      </c>
      <c r="V2458" s="24">
        <f t="shared" si="428"/>
        <v>0</v>
      </c>
      <c r="W2458" s="24">
        <f t="shared" si="426"/>
        <v>0</v>
      </c>
      <c r="X2458" s="24">
        <f t="shared" si="429"/>
        <v>0</v>
      </c>
      <c r="Z2458" s="24">
        <f t="shared" si="427"/>
        <v>11449.580036949634</v>
      </c>
      <c r="AB2458" s="24">
        <f t="shared" si="421"/>
        <v>0</v>
      </c>
    </row>
    <row r="2459" x14ac:dyDescent="0.2">
      <c r="I2459" s="25">
        <v>2454</v>
      </c>
      <c r="J2459" s="29">
        <v>0</v>
      </c>
      <c r="L2459" s="25">
        <v>14637.450869369506</v>
      </c>
      <c r="N2459" s="25">
        <v>2454</v>
      </c>
      <c r="O2459" s="25">
        <f t="shared" si="422"/>
        <v>11636.773441148758</v>
      </c>
      <c r="P2459" s="25">
        <f t="shared" si="419"/>
        <v>11636.773441148758</v>
      </c>
      <c r="Q2459" s="25">
        <f t="shared" si="420"/>
        <v>0</v>
      </c>
      <c r="R2459" s="25">
        <f t="shared" si="423"/>
        <v>11636.773441148758</v>
      </c>
      <c r="S2459" s="25">
        <f t="shared" si="424"/>
        <v>0</v>
      </c>
      <c r="T2459" s="25" t="str">
        <f t="shared" si="425"/>
        <v>drain</v>
      </c>
      <c r="V2459" s="25">
        <f t="shared" si="428"/>
        <v>0</v>
      </c>
      <c r="W2459" s="25">
        <f t="shared" si="426"/>
        <v>0</v>
      </c>
      <c r="X2459" s="25">
        <f t="shared" si="429"/>
        <v>0</v>
      </c>
      <c r="Z2459" s="25">
        <f t="shared" si="427"/>
        <v>11636.773441148758</v>
      </c>
      <c r="AB2459" s="25">
        <f t="shared" si="421"/>
        <v>0</v>
      </c>
    </row>
    <row r="2460" x14ac:dyDescent="0.2">
      <c r="I2460" s="24">
        <v>2455</v>
      </c>
      <c r="J2460" s="28">
        <v>0.128587279</v>
      </c>
      <c r="L2460" s="24">
        <v>16029.802051162718</v>
      </c>
      <c r="N2460" s="24">
        <v>2455</v>
      </c>
      <c r="O2460" s="24">
        <f t="shared" si="422"/>
        <v>12743.692630674361</v>
      </c>
      <c r="P2460" s="24">
        <f t="shared" si="419"/>
        <v>12743.692630674361</v>
      </c>
      <c r="Q2460" s="24">
        <f t="shared" si="420"/>
        <v>10286.982319999999</v>
      </c>
      <c r="R2460" s="24">
        <f t="shared" si="423"/>
        <v>2456.7103106743616</v>
      </c>
      <c r="S2460" s="24">
        <f t="shared" si="424"/>
        <v>0</v>
      </c>
      <c r="T2460" s="24" t="str">
        <f t="shared" si="425"/>
        <v>drain</v>
      </c>
      <c r="V2460" s="24">
        <f t="shared" si="428"/>
        <v>0</v>
      </c>
      <c r="W2460" s="24">
        <f t="shared" si="426"/>
        <v>0</v>
      </c>
      <c r="X2460" s="24">
        <f t="shared" si="429"/>
        <v>0</v>
      </c>
      <c r="Z2460" s="24">
        <f t="shared" si="427"/>
        <v>2456.7103106743616</v>
      </c>
      <c r="AB2460" s="24">
        <f t="shared" si="421"/>
        <v>0</v>
      </c>
    </row>
    <row r="2461" x14ac:dyDescent="0.2">
      <c r="I2461" s="25">
        <v>2456</v>
      </c>
      <c r="J2461" s="29">
        <v>9.1732601999999996E-2</v>
      </c>
      <c r="L2461" s="25">
        <v>16594.385269355771</v>
      </c>
      <c r="N2461" s="25">
        <v>2456</v>
      </c>
      <c r="O2461" s="25">
        <f t="shared" si="422"/>
        <v>13192.536289137839</v>
      </c>
      <c r="P2461" s="25">
        <f t="shared" si="419"/>
        <v>13192.536289137839</v>
      </c>
      <c r="Q2461" s="25">
        <f t="shared" si="420"/>
        <v>7338.6081599999998</v>
      </c>
      <c r="R2461" s="25">
        <f t="shared" si="423"/>
        <v>5853.9281291378393</v>
      </c>
      <c r="S2461" s="25">
        <f t="shared" si="424"/>
        <v>0</v>
      </c>
      <c r="T2461" s="25" t="str">
        <f t="shared" si="425"/>
        <v>drain</v>
      </c>
      <c r="V2461" s="25">
        <f t="shared" si="428"/>
        <v>0</v>
      </c>
      <c r="W2461" s="25">
        <f t="shared" si="426"/>
        <v>0</v>
      </c>
      <c r="X2461" s="25">
        <f t="shared" si="429"/>
        <v>0</v>
      </c>
      <c r="Z2461" s="25">
        <f t="shared" si="427"/>
        <v>5853.9281291378393</v>
      </c>
      <c r="AB2461" s="25">
        <f t="shared" si="421"/>
        <v>0</v>
      </c>
    </row>
    <row r="2462" x14ac:dyDescent="0.2">
      <c r="I2462" s="24">
        <v>2457</v>
      </c>
      <c r="J2462" s="28">
        <v>0.12587548600000001</v>
      </c>
      <c r="L2462" s="24">
        <v>17285.869958162308</v>
      </c>
      <c r="N2462" s="24">
        <v>2457</v>
      </c>
      <c r="O2462" s="24">
        <f t="shared" si="422"/>
        <v>13742.266616739036</v>
      </c>
      <c r="P2462" s="24">
        <f t="shared" si="419"/>
        <v>13742.266616739036</v>
      </c>
      <c r="Q2462" s="24">
        <f t="shared" si="420"/>
        <v>10070.03888</v>
      </c>
      <c r="R2462" s="24">
        <f t="shared" si="423"/>
        <v>3672.2277367390361</v>
      </c>
      <c r="S2462" s="24">
        <f t="shared" si="424"/>
        <v>0</v>
      </c>
      <c r="T2462" s="24" t="str">
        <f t="shared" si="425"/>
        <v>drain</v>
      </c>
      <c r="V2462" s="24">
        <f t="shared" si="428"/>
        <v>0</v>
      </c>
      <c r="W2462" s="24">
        <f t="shared" si="426"/>
        <v>0</v>
      </c>
      <c r="X2462" s="24">
        <f t="shared" si="429"/>
        <v>0</v>
      </c>
      <c r="Z2462" s="24">
        <f t="shared" si="427"/>
        <v>3672.2277367390361</v>
      </c>
      <c r="AB2462" s="24">
        <f t="shared" si="421"/>
        <v>0</v>
      </c>
    </row>
    <row r="2463" x14ac:dyDescent="0.2">
      <c r="I2463" s="25">
        <v>2458</v>
      </c>
      <c r="J2463" s="29">
        <v>0.23928800700000002</v>
      </c>
      <c r="L2463" s="25">
        <v>18012.375041007996</v>
      </c>
      <c r="N2463" s="25">
        <v>2458</v>
      </c>
      <c r="O2463" s="25">
        <f t="shared" si="422"/>
        <v>14319.838157601358</v>
      </c>
      <c r="P2463" s="25">
        <f t="shared" si="419"/>
        <v>14319.838157601358</v>
      </c>
      <c r="Q2463" s="25">
        <f t="shared" si="420"/>
        <v>19143.040560000001</v>
      </c>
      <c r="R2463" s="25">
        <f t="shared" si="423"/>
        <v>0</v>
      </c>
      <c r="S2463" s="25">
        <f t="shared" si="424"/>
        <v>4823.2024023986432</v>
      </c>
      <c r="T2463" s="25" t="str">
        <f t="shared" si="425"/>
        <v>charge</v>
      </c>
      <c r="V2463" s="25">
        <f t="shared" si="428"/>
        <v>4000</v>
      </c>
      <c r="W2463" s="25">
        <f t="shared" si="426"/>
        <v>4000</v>
      </c>
      <c r="X2463" s="25">
        <f t="shared" si="429"/>
        <v>0</v>
      </c>
      <c r="Z2463" s="25">
        <f t="shared" si="427"/>
        <v>0</v>
      </c>
      <c r="AB2463" s="25">
        <f t="shared" si="421"/>
        <v>823.20240239864324</v>
      </c>
    </row>
    <row r="2464" x14ac:dyDescent="0.2">
      <c r="I2464" s="24">
        <v>2459</v>
      </c>
      <c r="J2464" s="28">
        <v>0.43698773899999999</v>
      </c>
      <c r="L2464" s="24">
        <v>17836.889800357818</v>
      </c>
      <c r="N2464" s="24">
        <v>2459</v>
      </c>
      <c r="O2464" s="24">
        <f t="shared" si="422"/>
        <v>14180.327391284465</v>
      </c>
      <c r="P2464" s="24">
        <f t="shared" si="419"/>
        <v>14180.327391284465</v>
      </c>
      <c r="Q2464" s="24">
        <f t="shared" si="420"/>
        <v>34959.019119999997</v>
      </c>
      <c r="R2464" s="24">
        <f t="shared" si="423"/>
        <v>0</v>
      </c>
      <c r="S2464" s="24">
        <f t="shared" si="424"/>
        <v>20778.69172871553</v>
      </c>
      <c r="T2464" s="24" t="str">
        <f t="shared" si="425"/>
        <v>charge</v>
      </c>
      <c r="V2464" s="24">
        <f t="shared" si="428"/>
        <v>0</v>
      </c>
      <c r="W2464" s="24">
        <f t="shared" si="426"/>
        <v>4000</v>
      </c>
      <c r="X2464" s="24">
        <f t="shared" si="429"/>
        <v>0</v>
      </c>
      <c r="Z2464" s="24">
        <f t="shared" si="427"/>
        <v>0</v>
      </c>
      <c r="AB2464" s="24">
        <f t="shared" si="421"/>
        <v>20778.69172871553</v>
      </c>
    </row>
    <row r="2465" x14ac:dyDescent="0.2">
      <c r="I2465" s="25">
        <v>2460</v>
      </c>
      <c r="J2465" s="29">
        <v>0.70099251699999998</v>
      </c>
      <c r="L2465" s="25">
        <v>17903.46653280258</v>
      </c>
      <c r="N2465" s="25">
        <v>2460</v>
      </c>
      <c r="O2465" s="25">
        <f t="shared" si="422"/>
        <v>14233.255893578053</v>
      </c>
      <c r="P2465" s="25">
        <f t="shared" si="419"/>
        <v>14233.255893578053</v>
      </c>
      <c r="Q2465" s="25">
        <f t="shared" si="420"/>
        <v>56079.401359999996</v>
      </c>
      <c r="R2465" s="25">
        <f t="shared" si="423"/>
        <v>0</v>
      </c>
      <c r="S2465" s="25">
        <f t="shared" si="424"/>
        <v>41846.145466421942</v>
      </c>
      <c r="T2465" s="25" t="str">
        <f t="shared" si="425"/>
        <v>charge</v>
      </c>
      <c r="V2465" s="25">
        <f t="shared" si="428"/>
        <v>0</v>
      </c>
      <c r="W2465" s="25">
        <f t="shared" si="426"/>
        <v>4000</v>
      </c>
      <c r="X2465" s="25">
        <f t="shared" si="429"/>
        <v>0</v>
      </c>
      <c r="Z2465" s="25">
        <f t="shared" si="427"/>
        <v>0</v>
      </c>
      <c r="AB2465" s="25">
        <f t="shared" si="421"/>
        <v>41846.145466421942</v>
      </c>
    </row>
    <row r="2466" x14ac:dyDescent="0.2">
      <c r="I2466" s="24">
        <v>2461</v>
      </c>
      <c r="J2466" s="28">
        <v>0.75417302599999991</v>
      </c>
      <c r="L2466" s="24">
        <v>18004.477466106415</v>
      </c>
      <c r="N2466" s="24">
        <v>2461</v>
      </c>
      <c r="O2466" s="24">
        <f t="shared" si="422"/>
        <v>14313.5595855546</v>
      </c>
      <c r="P2466" s="24">
        <f t="shared" si="419"/>
        <v>14313.5595855546</v>
      </c>
      <c r="Q2466" s="24">
        <f t="shared" si="420"/>
        <v>60333.842079999995</v>
      </c>
      <c r="R2466" s="24">
        <f t="shared" si="423"/>
        <v>0</v>
      </c>
      <c r="S2466" s="24">
        <f t="shared" si="424"/>
        <v>46020.282494445397</v>
      </c>
      <c r="T2466" s="24" t="str">
        <f t="shared" si="425"/>
        <v>charge</v>
      </c>
      <c r="V2466" s="24">
        <f t="shared" si="428"/>
        <v>0</v>
      </c>
      <c r="W2466" s="24">
        <f t="shared" si="426"/>
        <v>4000</v>
      </c>
      <c r="X2466" s="24">
        <f t="shared" si="429"/>
        <v>0</v>
      </c>
      <c r="Z2466" s="24">
        <f t="shared" si="427"/>
        <v>0</v>
      </c>
      <c r="AB2466" s="24">
        <f t="shared" si="421"/>
        <v>46020.282494445397</v>
      </c>
    </row>
    <row r="2467" x14ac:dyDescent="0.2">
      <c r="I2467" s="25">
        <v>2462</v>
      </c>
      <c r="J2467" s="29">
        <v>0.78561817899999997</v>
      </c>
      <c r="L2467" s="25">
        <v>17776.586475205419</v>
      </c>
      <c r="N2467" s="25">
        <v>2462</v>
      </c>
      <c r="O2467" s="25">
        <f t="shared" si="422"/>
        <v>14132.386247788309</v>
      </c>
      <c r="P2467" s="25">
        <f t="shared" si="419"/>
        <v>14132.386247788309</v>
      </c>
      <c r="Q2467" s="25">
        <f t="shared" si="420"/>
        <v>62849.454319999997</v>
      </c>
      <c r="R2467" s="25">
        <f t="shared" si="423"/>
        <v>0</v>
      </c>
      <c r="S2467" s="25">
        <f t="shared" si="424"/>
        <v>48717.068072211689</v>
      </c>
      <c r="T2467" s="25" t="str">
        <f t="shared" si="425"/>
        <v>charge</v>
      </c>
      <c r="V2467" s="25">
        <f t="shared" si="428"/>
        <v>0</v>
      </c>
      <c r="W2467" s="25">
        <f t="shared" si="426"/>
        <v>4000</v>
      </c>
      <c r="X2467" s="25">
        <f t="shared" si="429"/>
        <v>0</v>
      </c>
      <c r="Z2467" s="25">
        <f t="shared" si="427"/>
        <v>0</v>
      </c>
      <c r="AB2467" s="25">
        <f t="shared" si="421"/>
        <v>48717.068072211689</v>
      </c>
    </row>
    <row r="2468" x14ac:dyDescent="0.2">
      <c r="I2468" s="24">
        <v>2463</v>
      </c>
      <c r="J2468" s="28">
        <v>0.7606924719999999</v>
      </c>
      <c r="L2468" s="24">
        <v>17433.960787677763</v>
      </c>
      <c r="N2468" s="24">
        <v>2463</v>
      </c>
      <c r="O2468" s="24">
        <f t="shared" si="422"/>
        <v>13859.998826203822</v>
      </c>
      <c r="P2468" s="24">
        <f t="shared" si="419"/>
        <v>13859.998826203822</v>
      </c>
      <c r="Q2468" s="24">
        <f t="shared" si="420"/>
        <v>60855.397759999993</v>
      </c>
      <c r="R2468" s="24">
        <f t="shared" si="423"/>
        <v>0</v>
      </c>
      <c r="S2468" s="24">
        <f t="shared" si="424"/>
        <v>46995.398933796168</v>
      </c>
      <c r="T2468" s="24" t="str">
        <f t="shared" si="425"/>
        <v>charge</v>
      </c>
      <c r="V2468" s="24">
        <f t="shared" si="428"/>
        <v>0</v>
      </c>
      <c r="W2468" s="24">
        <f t="shared" si="426"/>
        <v>4000</v>
      </c>
      <c r="X2468" s="24">
        <f t="shared" si="429"/>
        <v>0</v>
      </c>
      <c r="Z2468" s="24">
        <f t="shared" si="427"/>
        <v>0</v>
      </c>
      <c r="AB2468" s="24">
        <f t="shared" si="421"/>
        <v>46995.398933796168</v>
      </c>
    </row>
    <row r="2469" x14ac:dyDescent="0.2">
      <c r="I2469" s="25">
        <v>2464</v>
      </c>
      <c r="J2469" s="29">
        <v>0.68914508200000002</v>
      </c>
      <c r="L2469" s="25">
        <v>17512.674107837676</v>
      </c>
      <c r="N2469" s="25">
        <v>2464</v>
      </c>
      <c r="O2469" s="25">
        <f t="shared" si="422"/>
        <v>13922.575915730953</v>
      </c>
      <c r="P2469" s="25">
        <f t="shared" si="419"/>
        <v>13922.575915730953</v>
      </c>
      <c r="Q2469" s="25">
        <f t="shared" si="420"/>
        <v>55131.60656</v>
      </c>
      <c r="R2469" s="25">
        <f t="shared" si="423"/>
        <v>0</v>
      </c>
      <c r="S2469" s="25">
        <f t="shared" si="424"/>
        <v>41209.030644269049</v>
      </c>
      <c r="T2469" s="25" t="str">
        <f t="shared" si="425"/>
        <v>charge</v>
      </c>
      <c r="V2469" s="25">
        <f t="shared" si="428"/>
        <v>0</v>
      </c>
      <c r="W2469" s="25">
        <f t="shared" si="426"/>
        <v>4000</v>
      </c>
      <c r="X2469" s="25">
        <f t="shared" si="429"/>
        <v>0</v>
      </c>
      <c r="Z2469" s="25">
        <f t="shared" si="427"/>
        <v>0</v>
      </c>
      <c r="AB2469" s="25">
        <f t="shared" si="421"/>
        <v>41209.030644269049</v>
      </c>
    </row>
    <row r="2470" x14ac:dyDescent="0.2">
      <c r="I2470" s="24">
        <v>2465</v>
      </c>
      <c r="J2470" s="28">
        <v>0.519561469</v>
      </c>
      <c r="L2470" s="24">
        <v>17457.306284713744</v>
      </c>
      <c r="N2470" s="24">
        <v>2465</v>
      </c>
      <c r="O2470" s="24">
        <f t="shared" si="422"/>
        <v>13878.558496347427</v>
      </c>
      <c r="P2470" s="24">
        <f t="shared" si="419"/>
        <v>13878.558496347427</v>
      </c>
      <c r="Q2470" s="24">
        <f t="shared" si="420"/>
        <v>41564.917520000003</v>
      </c>
      <c r="R2470" s="24">
        <f t="shared" si="423"/>
        <v>0</v>
      </c>
      <c r="S2470" s="24">
        <f t="shared" si="424"/>
        <v>27686.359023652578</v>
      </c>
      <c r="T2470" s="24" t="str">
        <f t="shared" si="425"/>
        <v>charge</v>
      </c>
      <c r="V2470" s="24">
        <f t="shared" si="428"/>
        <v>0</v>
      </c>
      <c r="W2470" s="24">
        <f t="shared" si="426"/>
        <v>4000</v>
      </c>
      <c r="X2470" s="24">
        <f t="shared" si="429"/>
        <v>0</v>
      </c>
      <c r="Z2470" s="24">
        <f t="shared" si="427"/>
        <v>0</v>
      </c>
      <c r="AB2470" s="24">
        <f t="shared" si="421"/>
        <v>27686.359023652578</v>
      </c>
    </row>
    <row r="2471" x14ac:dyDescent="0.2">
      <c r="I2471" s="25">
        <v>2466</v>
      </c>
      <c r="J2471" s="29">
        <v>0.228124993</v>
      </c>
      <c r="L2471" s="25">
        <v>17810.206669425963</v>
      </c>
      <c r="N2471" s="25">
        <v>2466</v>
      </c>
      <c r="O2471" s="25">
        <f t="shared" si="422"/>
        <v>14159.11430219364</v>
      </c>
      <c r="P2471" s="25">
        <f t="shared" si="419"/>
        <v>14159.11430219364</v>
      </c>
      <c r="Q2471" s="25">
        <f t="shared" si="420"/>
        <v>18249.99944</v>
      </c>
      <c r="R2471" s="25">
        <f t="shared" si="423"/>
        <v>0</v>
      </c>
      <c r="S2471" s="25">
        <f t="shared" si="424"/>
        <v>4090.8851378063591</v>
      </c>
      <c r="T2471" s="25" t="str">
        <f t="shared" si="425"/>
        <v>charge</v>
      </c>
      <c r="V2471" s="25">
        <f t="shared" si="428"/>
        <v>0</v>
      </c>
      <c r="W2471" s="25">
        <f t="shared" si="426"/>
        <v>4000</v>
      </c>
      <c r="X2471" s="25">
        <f t="shared" si="429"/>
        <v>0</v>
      </c>
      <c r="Z2471" s="25">
        <f t="shared" si="427"/>
        <v>0</v>
      </c>
      <c r="AB2471" s="25">
        <f t="shared" si="421"/>
        <v>4090.8851378063591</v>
      </c>
    </row>
    <row r="2472" x14ac:dyDescent="0.2">
      <c r="I2472" s="24">
        <v>2467</v>
      </c>
      <c r="J2472" s="28">
        <v>0</v>
      </c>
      <c r="L2472" s="24">
        <v>19049.790962696075</v>
      </c>
      <c r="N2472" s="24">
        <v>2467</v>
      </c>
      <c r="O2472" s="24">
        <f t="shared" si="422"/>
        <v>15144.583815343382</v>
      </c>
      <c r="P2472" s="24">
        <f t="shared" si="419"/>
        <v>15144.583815343382</v>
      </c>
      <c r="Q2472" s="24">
        <f t="shared" si="420"/>
        <v>0</v>
      </c>
      <c r="R2472" s="24">
        <f t="shared" si="423"/>
        <v>15144.583815343382</v>
      </c>
      <c r="S2472" s="24">
        <f t="shared" si="424"/>
        <v>0</v>
      </c>
      <c r="T2472" s="24" t="str">
        <f t="shared" si="425"/>
        <v>drain</v>
      </c>
      <c r="V2472" s="24">
        <f t="shared" si="428"/>
        <v>0</v>
      </c>
      <c r="W2472" s="24">
        <f t="shared" si="426"/>
        <v>0</v>
      </c>
      <c r="X2472" s="24">
        <f t="shared" si="429"/>
        <v>4000</v>
      </c>
      <c r="Z2472" s="24">
        <f t="shared" si="427"/>
        <v>11144.583815343382</v>
      </c>
      <c r="AB2472" s="24">
        <f t="shared" si="421"/>
        <v>0</v>
      </c>
    </row>
    <row r="2473" x14ac:dyDescent="0.2">
      <c r="I2473" s="25">
        <v>2468</v>
      </c>
      <c r="J2473" s="29">
        <v>0</v>
      </c>
      <c r="L2473" s="25">
        <v>20205.280141639709</v>
      </c>
      <c r="N2473" s="25">
        <v>2468</v>
      </c>
      <c r="O2473" s="25">
        <f t="shared" si="422"/>
        <v>16063.197712603569</v>
      </c>
      <c r="P2473" s="25">
        <f t="shared" si="419"/>
        <v>16063.197712603569</v>
      </c>
      <c r="Q2473" s="25">
        <f t="shared" si="420"/>
        <v>0</v>
      </c>
      <c r="R2473" s="25">
        <f t="shared" si="423"/>
        <v>16063.197712603569</v>
      </c>
      <c r="S2473" s="25">
        <f t="shared" si="424"/>
        <v>0</v>
      </c>
      <c r="T2473" s="25" t="str">
        <f t="shared" si="425"/>
        <v>drain</v>
      </c>
      <c r="V2473" s="25">
        <f t="shared" si="428"/>
        <v>0</v>
      </c>
      <c r="W2473" s="25">
        <f t="shared" si="426"/>
        <v>0</v>
      </c>
      <c r="X2473" s="25">
        <f t="shared" si="429"/>
        <v>0</v>
      </c>
      <c r="Z2473" s="25">
        <f t="shared" si="427"/>
        <v>16063.197712603569</v>
      </c>
      <c r="AB2473" s="25">
        <f t="shared" si="421"/>
        <v>0</v>
      </c>
    </row>
    <row r="2474" x14ac:dyDescent="0.2">
      <c r="I2474" s="24">
        <v>2469</v>
      </c>
      <c r="J2474" s="28">
        <v>0</v>
      </c>
      <c r="L2474" s="24">
        <v>20235.516617012021</v>
      </c>
      <c r="N2474" s="24">
        <v>2469</v>
      </c>
      <c r="O2474" s="24">
        <f t="shared" si="422"/>
        <v>16087.235710524557</v>
      </c>
      <c r="P2474" s="24">
        <f t="shared" si="419"/>
        <v>16087.235710524557</v>
      </c>
      <c r="Q2474" s="24">
        <f t="shared" si="420"/>
        <v>0</v>
      </c>
      <c r="R2474" s="24">
        <f t="shared" si="423"/>
        <v>16087.235710524557</v>
      </c>
      <c r="S2474" s="24">
        <f t="shared" si="424"/>
        <v>0</v>
      </c>
      <c r="T2474" s="24" t="str">
        <f t="shared" si="425"/>
        <v>drain</v>
      </c>
      <c r="V2474" s="24">
        <f t="shared" si="428"/>
        <v>0</v>
      </c>
      <c r="W2474" s="24">
        <f t="shared" si="426"/>
        <v>0</v>
      </c>
      <c r="X2474" s="24">
        <f t="shared" si="429"/>
        <v>0</v>
      </c>
      <c r="Z2474" s="24">
        <f t="shared" si="427"/>
        <v>16087.235710524557</v>
      </c>
      <c r="AB2474" s="24">
        <f t="shared" si="421"/>
        <v>0</v>
      </c>
    </row>
    <row r="2475" x14ac:dyDescent="0.2">
      <c r="I2475" s="25">
        <v>2470</v>
      </c>
      <c r="J2475" s="29">
        <v>0</v>
      </c>
      <c r="L2475" s="25">
        <v>19434.950062799453</v>
      </c>
      <c r="N2475" s="25">
        <v>2470</v>
      </c>
      <c r="O2475" s="25">
        <f t="shared" si="422"/>
        <v>15450.785299925567</v>
      </c>
      <c r="P2475" s="25">
        <f t="shared" si="419"/>
        <v>15450.785299925567</v>
      </c>
      <c r="Q2475" s="25">
        <f t="shared" si="420"/>
        <v>0</v>
      </c>
      <c r="R2475" s="25">
        <f t="shared" si="423"/>
        <v>15450.785299925567</v>
      </c>
      <c r="S2475" s="25">
        <f t="shared" si="424"/>
        <v>0</v>
      </c>
      <c r="T2475" s="25" t="str">
        <f t="shared" si="425"/>
        <v>drain</v>
      </c>
      <c r="V2475" s="25">
        <f t="shared" si="428"/>
        <v>0</v>
      </c>
      <c r="W2475" s="25">
        <f t="shared" si="426"/>
        <v>0</v>
      </c>
      <c r="X2475" s="25">
        <f t="shared" si="429"/>
        <v>0</v>
      </c>
      <c r="Z2475" s="25">
        <f t="shared" si="427"/>
        <v>15450.785299925567</v>
      </c>
      <c r="AB2475" s="25">
        <f t="shared" si="421"/>
        <v>0</v>
      </c>
    </row>
    <row r="2476" x14ac:dyDescent="0.2">
      <c r="I2476" s="24">
        <v>2471</v>
      </c>
      <c r="J2476" s="28">
        <v>0</v>
      </c>
      <c r="L2476" s="24">
        <v>18104.226903283594</v>
      </c>
      <c r="N2476" s="24">
        <v>2471</v>
      </c>
      <c r="O2476" s="24">
        <f t="shared" si="422"/>
        <v>14392.860388110457</v>
      </c>
      <c r="P2476" s="24">
        <f t="shared" si="419"/>
        <v>14392.860388110457</v>
      </c>
      <c r="Q2476" s="24">
        <f t="shared" si="420"/>
        <v>0</v>
      </c>
      <c r="R2476" s="24">
        <f t="shared" si="423"/>
        <v>14392.860388110457</v>
      </c>
      <c r="S2476" s="24">
        <f t="shared" si="424"/>
        <v>0</v>
      </c>
      <c r="T2476" s="24" t="str">
        <f t="shared" si="425"/>
        <v>drain</v>
      </c>
      <c r="V2476" s="24">
        <f t="shared" si="428"/>
        <v>0</v>
      </c>
      <c r="W2476" s="24">
        <f t="shared" si="426"/>
        <v>0</v>
      </c>
      <c r="X2476" s="24">
        <f t="shared" si="429"/>
        <v>0</v>
      </c>
      <c r="Z2476" s="24">
        <f t="shared" si="427"/>
        <v>14392.860388110457</v>
      </c>
      <c r="AB2476" s="24">
        <f t="shared" si="421"/>
        <v>0</v>
      </c>
    </row>
    <row r="2477" x14ac:dyDescent="0.2">
      <c r="I2477" s="25">
        <v>2472</v>
      </c>
      <c r="J2477" s="29">
        <v>0</v>
      </c>
      <c r="L2477" s="25">
        <v>16272.017984771728</v>
      </c>
      <c r="N2477" s="25">
        <v>2472</v>
      </c>
      <c r="O2477" s="25">
        <f t="shared" si="422"/>
        <v>12936.254297893525</v>
      </c>
      <c r="P2477" s="25">
        <f t="shared" si="419"/>
        <v>12936.254297893525</v>
      </c>
      <c r="Q2477" s="25">
        <f t="shared" si="420"/>
        <v>0</v>
      </c>
      <c r="R2477" s="25">
        <f t="shared" si="423"/>
        <v>12936.254297893525</v>
      </c>
      <c r="S2477" s="25">
        <f t="shared" si="424"/>
        <v>0</v>
      </c>
      <c r="T2477" s="25" t="str">
        <f t="shared" si="425"/>
        <v>drain</v>
      </c>
      <c r="V2477" s="25">
        <f t="shared" si="428"/>
        <v>0</v>
      </c>
      <c r="W2477" s="25">
        <f t="shared" si="426"/>
        <v>0</v>
      </c>
      <c r="X2477" s="25">
        <f t="shared" si="429"/>
        <v>0</v>
      </c>
      <c r="Z2477" s="25">
        <f t="shared" si="427"/>
        <v>12936.254297893525</v>
      </c>
      <c r="AB2477" s="25">
        <f t="shared" si="421"/>
        <v>0</v>
      </c>
    </row>
    <row r="2478" x14ac:dyDescent="0.2">
      <c r="I2478" s="24">
        <v>2473</v>
      </c>
      <c r="J2478" s="28">
        <v>0</v>
      </c>
      <c r="L2478" s="24">
        <v>14833.605193328856</v>
      </c>
      <c r="N2478" s="24">
        <v>2473</v>
      </c>
      <c r="O2478" s="24">
        <f t="shared" si="422"/>
        <v>11792.716128696442</v>
      </c>
      <c r="P2478" s="24">
        <f t="shared" si="419"/>
        <v>11792.716128696442</v>
      </c>
      <c r="Q2478" s="24">
        <f t="shared" si="420"/>
        <v>0</v>
      </c>
      <c r="R2478" s="24">
        <f t="shared" si="423"/>
        <v>11792.716128696442</v>
      </c>
      <c r="S2478" s="24">
        <f t="shared" si="424"/>
        <v>0</v>
      </c>
      <c r="T2478" s="24" t="str">
        <f t="shared" si="425"/>
        <v>drain</v>
      </c>
      <c r="V2478" s="24">
        <f t="shared" si="428"/>
        <v>0</v>
      </c>
      <c r="W2478" s="24">
        <f t="shared" si="426"/>
        <v>0</v>
      </c>
      <c r="X2478" s="24">
        <f t="shared" si="429"/>
        <v>0</v>
      </c>
      <c r="Z2478" s="24">
        <f t="shared" si="427"/>
        <v>11792.716128696442</v>
      </c>
      <c r="AB2478" s="24">
        <f t="shared" si="421"/>
        <v>0</v>
      </c>
    </row>
    <row r="2479" x14ac:dyDescent="0.2">
      <c r="I2479" s="25">
        <v>2474</v>
      </c>
      <c r="J2479" s="29">
        <v>0</v>
      </c>
      <c r="L2479" s="25">
        <v>13916.173652529715</v>
      </c>
      <c r="N2479" s="25">
        <v>2474</v>
      </c>
      <c r="O2479" s="25">
        <f t="shared" si="422"/>
        <v>11063.358053761123</v>
      </c>
      <c r="P2479" s="25">
        <f t="shared" si="419"/>
        <v>11063.358053761123</v>
      </c>
      <c r="Q2479" s="25">
        <f t="shared" si="420"/>
        <v>0</v>
      </c>
      <c r="R2479" s="25">
        <f t="shared" si="423"/>
        <v>11063.358053761123</v>
      </c>
      <c r="S2479" s="25">
        <f t="shared" si="424"/>
        <v>0</v>
      </c>
      <c r="T2479" s="25" t="str">
        <f t="shared" si="425"/>
        <v>drain</v>
      </c>
      <c r="V2479" s="25">
        <f t="shared" si="428"/>
        <v>0</v>
      </c>
      <c r="W2479" s="25">
        <f t="shared" si="426"/>
        <v>0</v>
      </c>
      <c r="X2479" s="25">
        <f t="shared" si="429"/>
        <v>0</v>
      </c>
      <c r="Z2479" s="25">
        <f t="shared" si="427"/>
        <v>11063.358053761123</v>
      </c>
      <c r="AB2479" s="25">
        <f t="shared" si="421"/>
        <v>0</v>
      </c>
    </row>
    <row r="2480" x14ac:dyDescent="0.2">
      <c r="I2480" s="24">
        <v>2475</v>
      </c>
      <c r="J2480" s="28">
        <v>0</v>
      </c>
      <c r="L2480" s="24">
        <v>13418.194119906424</v>
      </c>
      <c r="N2480" s="24">
        <v>2475</v>
      </c>
      <c r="O2480" s="24">
        <f t="shared" si="422"/>
        <v>10667.464325325607</v>
      </c>
      <c r="P2480" s="24">
        <f t="shared" si="419"/>
        <v>10667.464325325607</v>
      </c>
      <c r="Q2480" s="24">
        <f t="shared" si="420"/>
        <v>0</v>
      </c>
      <c r="R2480" s="24">
        <f t="shared" si="423"/>
        <v>10667.464325325607</v>
      </c>
      <c r="S2480" s="24">
        <f t="shared" si="424"/>
        <v>0</v>
      </c>
      <c r="T2480" s="24" t="str">
        <f t="shared" si="425"/>
        <v>drain</v>
      </c>
      <c r="V2480" s="24">
        <f t="shared" si="428"/>
        <v>0</v>
      </c>
      <c r="W2480" s="24">
        <f t="shared" si="426"/>
        <v>0</v>
      </c>
      <c r="X2480" s="24">
        <f t="shared" si="429"/>
        <v>0</v>
      </c>
      <c r="Z2480" s="24">
        <f t="shared" si="427"/>
        <v>10667.464325325607</v>
      </c>
      <c r="AB2480" s="24">
        <f t="shared" si="421"/>
        <v>0</v>
      </c>
    </row>
    <row r="2481" x14ac:dyDescent="0.2">
      <c r="I2481" s="25">
        <v>2476</v>
      </c>
      <c r="J2481" s="29">
        <v>0</v>
      </c>
      <c r="L2481" s="25">
        <v>13640.98391110897</v>
      </c>
      <c r="N2481" s="25">
        <v>2476</v>
      </c>
      <c r="O2481" s="25">
        <f t="shared" si="422"/>
        <v>10844.582209331631</v>
      </c>
      <c r="P2481" s="25">
        <f t="shared" si="419"/>
        <v>10844.582209331631</v>
      </c>
      <c r="Q2481" s="25">
        <f t="shared" si="420"/>
        <v>0</v>
      </c>
      <c r="R2481" s="25">
        <f t="shared" si="423"/>
        <v>10844.582209331631</v>
      </c>
      <c r="S2481" s="25">
        <f t="shared" si="424"/>
        <v>0</v>
      </c>
      <c r="T2481" s="25" t="str">
        <f t="shared" si="425"/>
        <v>drain</v>
      </c>
      <c r="V2481" s="25">
        <f t="shared" si="428"/>
        <v>0</v>
      </c>
      <c r="W2481" s="25">
        <f t="shared" si="426"/>
        <v>0</v>
      </c>
      <c r="X2481" s="25">
        <f t="shared" si="429"/>
        <v>0</v>
      </c>
      <c r="Z2481" s="25">
        <f t="shared" si="427"/>
        <v>10844.582209331631</v>
      </c>
      <c r="AB2481" s="25">
        <f t="shared" si="421"/>
        <v>0</v>
      </c>
    </row>
    <row r="2482" x14ac:dyDescent="0.2">
      <c r="I2482" s="24">
        <v>2477</v>
      </c>
      <c r="J2482" s="28">
        <v>0</v>
      </c>
      <c r="L2482" s="24">
        <v>14046.289284396171</v>
      </c>
      <c r="N2482" s="24">
        <v>2477</v>
      </c>
      <c r="O2482" s="24">
        <f t="shared" si="422"/>
        <v>11166.799981094957</v>
      </c>
      <c r="P2482" s="24">
        <f t="shared" si="419"/>
        <v>11166.799981094957</v>
      </c>
      <c r="Q2482" s="24">
        <f t="shared" si="420"/>
        <v>0</v>
      </c>
      <c r="R2482" s="24">
        <f t="shared" si="423"/>
        <v>11166.799981094957</v>
      </c>
      <c r="S2482" s="24">
        <f t="shared" si="424"/>
        <v>0</v>
      </c>
      <c r="T2482" s="24" t="str">
        <f t="shared" si="425"/>
        <v>drain</v>
      </c>
      <c r="V2482" s="24">
        <f t="shared" si="428"/>
        <v>0</v>
      </c>
      <c r="W2482" s="24">
        <f t="shared" si="426"/>
        <v>0</v>
      </c>
      <c r="X2482" s="24">
        <f t="shared" si="429"/>
        <v>0</v>
      </c>
      <c r="Z2482" s="24">
        <f t="shared" si="427"/>
        <v>11166.799981094957</v>
      </c>
      <c r="AB2482" s="24">
        <f t="shared" si="421"/>
        <v>0</v>
      </c>
    </row>
    <row r="2483" x14ac:dyDescent="0.2">
      <c r="I2483" s="25">
        <v>2478</v>
      </c>
      <c r="J2483" s="29">
        <v>0</v>
      </c>
      <c r="L2483" s="25">
        <v>14458.881924605368</v>
      </c>
      <c r="N2483" s="25">
        <v>2478</v>
      </c>
      <c r="O2483" s="25">
        <f t="shared" si="422"/>
        <v>11494.811130061269</v>
      </c>
      <c r="P2483" s="25">
        <f t="shared" si="419"/>
        <v>11494.811130061269</v>
      </c>
      <c r="Q2483" s="25">
        <f t="shared" si="420"/>
        <v>0</v>
      </c>
      <c r="R2483" s="25">
        <f t="shared" si="423"/>
        <v>11494.811130061269</v>
      </c>
      <c r="S2483" s="25">
        <f t="shared" si="424"/>
        <v>0</v>
      </c>
      <c r="T2483" s="25" t="str">
        <f t="shared" si="425"/>
        <v>drain</v>
      </c>
      <c r="V2483" s="25">
        <f t="shared" si="428"/>
        <v>0</v>
      </c>
      <c r="W2483" s="25">
        <f t="shared" si="426"/>
        <v>0</v>
      </c>
      <c r="X2483" s="25">
        <f t="shared" si="429"/>
        <v>0</v>
      </c>
      <c r="Z2483" s="25">
        <f t="shared" si="427"/>
        <v>11494.811130061269</v>
      </c>
      <c r="AB2483" s="25">
        <f t="shared" si="421"/>
        <v>0</v>
      </c>
    </row>
    <row r="2484" x14ac:dyDescent="0.2">
      <c r="I2484" s="24">
        <v>2479</v>
      </c>
      <c r="J2484" s="28">
        <v>0.17531845199999999</v>
      </c>
      <c r="L2484" s="24">
        <v>15136.827275443076</v>
      </c>
      <c r="N2484" s="24">
        <v>2479</v>
      </c>
      <c r="O2484" s="24">
        <f t="shared" si="422"/>
        <v>12033.777683977247</v>
      </c>
      <c r="P2484" s="24">
        <f t="shared" si="419"/>
        <v>12033.777683977247</v>
      </c>
      <c r="Q2484" s="24">
        <f t="shared" si="420"/>
        <v>14025.476159999998</v>
      </c>
      <c r="R2484" s="24">
        <f t="shared" si="423"/>
        <v>0</v>
      </c>
      <c r="S2484" s="24">
        <f t="shared" si="424"/>
        <v>1991.6984760227515</v>
      </c>
      <c r="T2484" s="24" t="str">
        <f t="shared" si="425"/>
        <v>charge</v>
      </c>
      <c r="V2484" s="24">
        <f t="shared" si="428"/>
        <v>1792.5286284204765</v>
      </c>
      <c r="W2484" s="24">
        <f t="shared" si="426"/>
        <v>1792.5286284204765</v>
      </c>
      <c r="X2484" s="24">
        <f t="shared" si="429"/>
        <v>0</v>
      </c>
      <c r="Z2484" s="24">
        <f t="shared" si="427"/>
        <v>0</v>
      </c>
      <c r="AB2484" s="24">
        <f t="shared" si="421"/>
        <v>199.16984760227501</v>
      </c>
    </row>
    <row r="2485" x14ac:dyDescent="0.2">
      <c r="I2485" s="25">
        <v>2480</v>
      </c>
      <c r="J2485" s="29">
        <v>0.57780088600000001</v>
      </c>
      <c r="L2485" s="25">
        <v>15988.312831449508</v>
      </c>
      <c r="N2485" s="25">
        <v>2480</v>
      </c>
      <c r="O2485" s="25">
        <f t="shared" si="422"/>
        <v>12710.708701002359</v>
      </c>
      <c r="P2485" s="25">
        <f t="shared" si="419"/>
        <v>12710.708701002359</v>
      </c>
      <c r="Q2485" s="25">
        <f t="shared" si="420"/>
        <v>46224.070879999999</v>
      </c>
      <c r="R2485" s="25">
        <f t="shared" si="423"/>
        <v>0</v>
      </c>
      <c r="S2485" s="25">
        <f t="shared" si="424"/>
        <v>33513.362178997639</v>
      </c>
      <c r="T2485" s="25" t="str">
        <f t="shared" si="425"/>
        <v>charge</v>
      </c>
      <c r="V2485" s="25">
        <f t="shared" si="428"/>
        <v>2207.4713715795233</v>
      </c>
      <c r="W2485" s="25">
        <f t="shared" si="426"/>
        <v>4000</v>
      </c>
      <c r="X2485" s="25">
        <f t="shared" si="429"/>
        <v>0</v>
      </c>
      <c r="Z2485" s="25">
        <f t="shared" si="427"/>
        <v>0</v>
      </c>
      <c r="AB2485" s="25">
        <f t="shared" si="421"/>
        <v>31305.890807418116</v>
      </c>
    </row>
    <row r="2486" x14ac:dyDescent="0.2">
      <c r="I2486" s="24">
        <v>2481</v>
      </c>
      <c r="J2486" s="28">
        <v>0.68597419200000009</v>
      </c>
      <c r="L2486" s="24">
        <v>16956.645360326766</v>
      </c>
      <c r="N2486" s="24">
        <v>2481</v>
      </c>
      <c r="O2486" s="24">
        <f t="shared" si="422"/>
        <v>13480.533061459779</v>
      </c>
      <c r="P2486" s="24">
        <f t="shared" si="419"/>
        <v>13480.533061459779</v>
      </c>
      <c r="Q2486" s="24">
        <f t="shared" si="420"/>
        <v>54877.93536000001</v>
      </c>
      <c r="R2486" s="24">
        <f t="shared" si="423"/>
        <v>0</v>
      </c>
      <c r="S2486" s="24">
        <f t="shared" si="424"/>
        <v>41397.402298540233</v>
      </c>
      <c r="T2486" s="24" t="str">
        <f t="shared" si="425"/>
        <v>charge</v>
      </c>
      <c r="V2486" s="24">
        <f t="shared" si="428"/>
        <v>0</v>
      </c>
      <c r="W2486" s="24">
        <f t="shared" si="426"/>
        <v>4000</v>
      </c>
      <c r="X2486" s="24">
        <f t="shared" si="429"/>
        <v>0</v>
      </c>
      <c r="Z2486" s="24">
        <f t="shared" si="427"/>
        <v>0</v>
      </c>
      <c r="AB2486" s="24">
        <f t="shared" si="421"/>
        <v>41397.402298540233</v>
      </c>
    </row>
    <row r="2487" x14ac:dyDescent="0.2">
      <c r="I2487" s="25">
        <v>2482</v>
      </c>
      <c r="J2487" s="29">
        <v>0.6726981729999999</v>
      </c>
      <c r="L2487" s="25">
        <v>17025.850552177428</v>
      </c>
      <c r="N2487" s="25">
        <v>2482</v>
      </c>
      <c r="O2487" s="25">
        <f t="shared" si="422"/>
        <v>13535.551188981055</v>
      </c>
      <c r="P2487" s="25">
        <f t="shared" si="419"/>
        <v>13535.551188981055</v>
      </c>
      <c r="Q2487" s="25">
        <f t="shared" si="420"/>
        <v>53815.853839999989</v>
      </c>
      <c r="R2487" s="25">
        <f t="shared" si="423"/>
        <v>0</v>
      </c>
      <c r="S2487" s="25">
        <f t="shared" si="424"/>
        <v>40280.302651018937</v>
      </c>
      <c r="T2487" s="25" t="str">
        <f t="shared" si="425"/>
        <v>charge</v>
      </c>
      <c r="V2487" s="25">
        <f t="shared" si="428"/>
        <v>0</v>
      </c>
      <c r="W2487" s="25">
        <f t="shared" si="426"/>
        <v>4000</v>
      </c>
      <c r="X2487" s="25">
        <f t="shared" si="429"/>
        <v>0</v>
      </c>
      <c r="Z2487" s="25">
        <f t="shared" si="427"/>
        <v>0</v>
      </c>
      <c r="AB2487" s="25">
        <f t="shared" si="421"/>
        <v>40280.302651018937</v>
      </c>
    </row>
    <row r="2488" x14ac:dyDescent="0.2">
      <c r="I2488" s="24">
        <v>2483</v>
      </c>
      <c r="J2488" s="28">
        <v>0.76377536999999995</v>
      </c>
      <c r="L2488" s="24">
        <v>16857.301610124108</v>
      </c>
      <c r="N2488" s="24">
        <v>2483</v>
      </c>
      <c r="O2488" s="24">
        <f t="shared" si="422"/>
        <v>13401.554780048667</v>
      </c>
      <c r="P2488" s="24">
        <f t="shared" si="419"/>
        <v>13401.554780048667</v>
      </c>
      <c r="Q2488" s="24">
        <f t="shared" si="420"/>
        <v>61102.029599999994</v>
      </c>
      <c r="R2488" s="24">
        <f t="shared" si="423"/>
        <v>0</v>
      </c>
      <c r="S2488" s="24">
        <f t="shared" si="424"/>
        <v>47700.474819951327</v>
      </c>
      <c r="T2488" s="24" t="str">
        <f t="shared" si="425"/>
        <v>charge</v>
      </c>
      <c r="V2488" s="24">
        <f t="shared" si="428"/>
        <v>0</v>
      </c>
      <c r="W2488" s="24">
        <f t="shared" si="426"/>
        <v>4000</v>
      </c>
      <c r="X2488" s="24">
        <f t="shared" si="429"/>
        <v>0</v>
      </c>
      <c r="Z2488" s="24">
        <f t="shared" si="427"/>
        <v>0</v>
      </c>
      <c r="AB2488" s="24">
        <f t="shared" si="421"/>
        <v>47700.474819951327</v>
      </c>
    </row>
    <row r="2489" x14ac:dyDescent="0.2">
      <c r="I2489" s="25">
        <v>2484</v>
      </c>
      <c r="J2489" s="29">
        <v>0.81367994600000004</v>
      </c>
      <c r="L2489" s="25">
        <v>16687.040159499644</v>
      </c>
      <c r="N2489" s="25">
        <v>2484</v>
      </c>
      <c r="O2489" s="25">
        <f t="shared" si="422"/>
        <v>13266.196926802217</v>
      </c>
      <c r="P2489" s="25">
        <f t="shared" si="419"/>
        <v>13266.196926802217</v>
      </c>
      <c r="Q2489" s="25">
        <f t="shared" si="420"/>
        <v>65094.395680000001</v>
      </c>
      <c r="R2489" s="25">
        <f t="shared" si="423"/>
        <v>0</v>
      </c>
      <c r="S2489" s="25">
        <f t="shared" si="424"/>
        <v>51828.198753197787</v>
      </c>
      <c r="T2489" s="25" t="str">
        <f t="shared" si="425"/>
        <v>charge</v>
      </c>
      <c r="V2489" s="25">
        <f t="shared" si="428"/>
        <v>0</v>
      </c>
      <c r="W2489" s="25">
        <f t="shared" si="426"/>
        <v>4000</v>
      </c>
      <c r="X2489" s="25">
        <f t="shared" si="429"/>
        <v>0</v>
      </c>
      <c r="Z2489" s="25">
        <f t="shared" si="427"/>
        <v>0</v>
      </c>
      <c r="AB2489" s="25">
        <f t="shared" si="421"/>
        <v>51828.198753197787</v>
      </c>
    </row>
    <row r="2490" x14ac:dyDescent="0.2">
      <c r="I2490" s="24">
        <v>2485</v>
      </c>
      <c r="J2490" s="28">
        <v>0.81309859299999998</v>
      </c>
      <c r="L2490" s="24">
        <v>16772.305802333354</v>
      </c>
      <c r="N2490" s="24">
        <v>2485</v>
      </c>
      <c r="O2490" s="24">
        <f t="shared" si="422"/>
        <v>13333.983112855018</v>
      </c>
      <c r="P2490" s="24">
        <f t="shared" si="419"/>
        <v>13333.983112855018</v>
      </c>
      <c r="Q2490" s="24">
        <f t="shared" si="420"/>
        <v>65047.887439999999</v>
      </c>
      <c r="R2490" s="24">
        <f t="shared" si="423"/>
        <v>0</v>
      </c>
      <c r="S2490" s="24">
        <f t="shared" si="424"/>
        <v>51713.904327144977</v>
      </c>
      <c r="T2490" s="24" t="str">
        <f t="shared" si="425"/>
        <v>charge</v>
      </c>
      <c r="V2490" s="24">
        <f t="shared" si="428"/>
        <v>0</v>
      </c>
      <c r="W2490" s="24">
        <f t="shared" si="426"/>
        <v>4000</v>
      </c>
      <c r="X2490" s="24">
        <f t="shared" si="429"/>
        <v>0</v>
      </c>
      <c r="Z2490" s="24">
        <f t="shared" si="427"/>
        <v>0</v>
      </c>
      <c r="AB2490" s="24">
        <f t="shared" si="421"/>
        <v>51713.904327144977</v>
      </c>
    </row>
    <row r="2491" x14ac:dyDescent="0.2">
      <c r="I2491" s="25">
        <v>2486</v>
      </c>
      <c r="J2491" s="29">
        <v>0.82059848199999996</v>
      </c>
      <c r="L2491" s="25">
        <v>16305.132852590083</v>
      </c>
      <c r="N2491" s="25">
        <v>2486</v>
      </c>
      <c r="O2491" s="25">
        <f t="shared" si="422"/>
        <v>12962.580617809117</v>
      </c>
      <c r="P2491" s="25">
        <f t="shared" si="419"/>
        <v>12962.580617809117</v>
      </c>
      <c r="Q2491" s="25">
        <f t="shared" si="420"/>
        <v>65647.878559999997</v>
      </c>
      <c r="R2491" s="25">
        <f t="shared" si="423"/>
        <v>0</v>
      </c>
      <c r="S2491" s="25">
        <f t="shared" si="424"/>
        <v>52685.297942190882</v>
      </c>
      <c r="T2491" s="25" t="str">
        <f t="shared" si="425"/>
        <v>charge</v>
      </c>
      <c r="V2491" s="25">
        <f t="shared" si="428"/>
        <v>0</v>
      </c>
      <c r="W2491" s="25">
        <f t="shared" si="426"/>
        <v>4000</v>
      </c>
      <c r="X2491" s="25">
        <f t="shared" si="429"/>
        <v>0</v>
      </c>
      <c r="Z2491" s="25">
        <f t="shared" si="427"/>
        <v>0</v>
      </c>
      <c r="AB2491" s="25">
        <f t="shared" si="421"/>
        <v>52685.297942190882</v>
      </c>
    </row>
    <row r="2492" x14ac:dyDescent="0.2">
      <c r="I2492" s="24">
        <v>2487</v>
      </c>
      <c r="J2492" s="28">
        <v>0.78903792000000006</v>
      </c>
      <c r="L2492" s="24">
        <v>16009.390006577967</v>
      </c>
      <c r="N2492" s="24">
        <v>2487</v>
      </c>
      <c r="O2492" s="24">
        <f t="shared" si="422"/>
        <v>12727.465055229484</v>
      </c>
      <c r="P2492" s="24">
        <f t="shared" si="419"/>
        <v>12727.465055229484</v>
      </c>
      <c r="Q2492" s="24">
        <f t="shared" si="420"/>
        <v>63123.033600000002</v>
      </c>
      <c r="R2492" s="24">
        <f t="shared" si="423"/>
        <v>0</v>
      </c>
      <c r="S2492" s="24">
        <f t="shared" si="424"/>
        <v>50395.568544770518</v>
      </c>
      <c r="T2492" s="24" t="str">
        <f t="shared" si="425"/>
        <v>charge</v>
      </c>
      <c r="V2492" s="24">
        <f t="shared" si="428"/>
        <v>0</v>
      </c>
      <c r="W2492" s="24">
        <f t="shared" si="426"/>
        <v>4000</v>
      </c>
      <c r="X2492" s="24">
        <f t="shared" si="429"/>
        <v>0</v>
      </c>
      <c r="Z2492" s="24">
        <f t="shared" si="427"/>
        <v>0</v>
      </c>
      <c r="AB2492" s="24">
        <f t="shared" si="421"/>
        <v>50395.568544770518</v>
      </c>
    </row>
    <row r="2493" x14ac:dyDescent="0.2">
      <c r="I2493" s="25">
        <v>2488</v>
      </c>
      <c r="J2493" s="29">
        <v>0.75602854000000008</v>
      </c>
      <c r="L2493" s="25">
        <v>15914.372849845886</v>
      </c>
      <c r="N2493" s="25">
        <v>2488</v>
      </c>
      <c r="O2493" s="25">
        <f t="shared" si="422"/>
        <v>12651.92641562748</v>
      </c>
      <c r="P2493" s="25">
        <f t="shared" si="419"/>
        <v>12651.92641562748</v>
      </c>
      <c r="Q2493" s="25">
        <f t="shared" si="420"/>
        <v>60482.283200000005</v>
      </c>
      <c r="R2493" s="25">
        <f t="shared" si="423"/>
        <v>0</v>
      </c>
      <c r="S2493" s="25">
        <f t="shared" si="424"/>
        <v>47830.356784372525</v>
      </c>
      <c r="T2493" s="25" t="str">
        <f t="shared" si="425"/>
        <v>charge</v>
      </c>
      <c r="V2493" s="25">
        <f t="shared" si="428"/>
        <v>0</v>
      </c>
      <c r="W2493" s="25">
        <f t="shared" si="426"/>
        <v>4000</v>
      </c>
      <c r="X2493" s="25">
        <f t="shared" si="429"/>
        <v>0</v>
      </c>
      <c r="Z2493" s="25">
        <f t="shared" si="427"/>
        <v>0</v>
      </c>
      <c r="AB2493" s="25">
        <f t="shared" si="421"/>
        <v>47830.356784372525</v>
      </c>
    </row>
    <row r="2494" x14ac:dyDescent="0.2">
      <c r="I2494" s="24">
        <v>2489</v>
      </c>
      <c r="J2494" s="28">
        <v>0.587203947</v>
      </c>
      <c r="L2494" s="24">
        <v>15671.24603666067</v>
      </c>
      <c r="N2494" s="24">
        <v>2489</v>
      </c>
      <c r="O2494" s="24">
        <f t="shared" si="422"/>
        <v>12458.640599145234</v>
      </c>
      <c r="P2494" s="24">
        <f t="shared" si="419"/>
        <v>12458.640599145234</v>
      </c>
      <c r="Q2494" s="24">
        <f t="shared" si="420"/>
        <v>46976.315759999998</v>
      </c>
      <c r="R2494" s="24">
        <f t="shared" si="423"/>
        <v>0</v>
      </c>
      <c r="S2494" s="24">
        <f t="shared" si="424"/>
        <v>34517.675160854764</v>
      </c>
      <c r="T2494" s="24" t="str">
        <f t="shared" si="425"/>
        <v>charge</v>
      </c>
      <c r="V2494" s="24">
        <f t="shared" si="428"/>
        <v>0</v>
      </c>
      <c r="W2494" s="24">
        <f t="shared" si="426"/>
        <v>4000</v>
      </c>
      <c r="X2494" s="24">
        <f t="shared" si="429"/>
        <v>0</v>
      </c>
      <c r="Z2494" s="24">
        <f t="shared" si="427"/>
        <v>0</v>
      </c>
      <c r="AB2494" s="24">
        <f t="shared" si="421"/>
        <v>34517.675160854764</v>
      </c>
    </row>
    <row r="2495" x14ac:dyDescent="0.2">
      <c r="I2495" s="25">
        <v>2490</v>
      </c>
      <c r="J2495" s="29">
        <v>0.17860541599999999</v>
      </c>
      <c r="L2495" s="25">
        <v>16426.329971110819</v>
      </c>
      <c r="N2495" s="25">
        <v>2490</v>
      </c>
      <c r="O2495" s="25">
        <f t="shared" si="422"/>
        <v>13058.932327033102</v>
      </c>
      <c r="P2495" s="25">
        <f t="shared" si="419"/>
        <v>13058.932327033102</v>
      </c>
      <c r="Q2495" s="25">
        <f t="shared" si="420"/>
        <v>14288.433279999999</v>
      </c>
      <c r="R2495" s="25">
        <f t="shared" si="423"/>
        <v>0</v>
      </c>
      <c r="S2495" s="25">
        <f t="shared" si="424"/>
        <v>1229.5009529668969</v>
      </c>
      <c r="T2495" s="25" t="str">
        <f t="shared" si="425"/>
        <v>charge</v>
      </c>
      <c r="V2495" s="25">
        <f t="shared" si="428"/>
        <v>0</v>
      </c>
      <c r="W2495" s="25">
        <f t="shared" si="426"/>
        <v>4000</v>
      </c>
      <c r="X2495" s="25">
        <f t="shared" si="429"/>
        <v>0</v>
      </c>
      <c r="Z2495" s="25">
        <f t="shared" si="427"/>
        <v>0</v>
      </c>
      <c r="AB2495" s="25">
        <f t="shared" si="421"/>
        <v>1229.5009529668969</v>
      </c>
    </row>
    <row r="2496" x14ac:dyDescent="0.2">
      <c r="I2496" s="24">
        <v>2491</v>
      </c>
      <c r="J2496" s="28">
        <v>0</v>
      </c>
      <c r="L2496" s="24">
        <v>17663.915141141413</v>
      </c>
      <c r="N2496" s="24">
        <v>2491</v>
      </c>
      <c r="O2496" s="24">
        <f t="shared" si="422"/>
        <v>14042.812537207425</v>
      </c>
      <c r="P2496" s="24">
        <f t="shared" si="419"/>
        <v>14042.812537207425</v>
      </c>
      <c r="Q2496" s="24">
        <f t="shared" si="420"/>
        <v>0</v>
      </c>
      <c r="R2496" s="24">
        <f t="shared" si="423"/>
        <v>14042.812537207425</v>
      </c>
      <c r="S2496" s="24">
        <f t="shared" si="424"/>
        <v>0</v>
      </c>
      <c r="T2496" s="24" t="str">
        <f t="shared" si="425"/>
        <v>drain</v>
      </c>
      <c r="V2496" s="24">
        <f t="shared" si="428"/>
        <v>0</v>
      </c>
      <c r="W2496" s="24">
        <f t="shared" si="426"/>
        <v>0</v>
      </c>
      <c r="X2496" s="24">
        <f t="shared" si="429"/>
        <v>4000</v>
      </c>
      <c r="Z2496" s="24">
        <f t="shared" si="427"/>
        <v>10042.812537207425</v>
      </c>
      <c r="AB2496" s="24">
        <f t="shared" si="421"/>
        <v>0</v>
      </c>
    </row>
    <row r="2497" x14ac:dyDescent="0.2">
      <c r="I2497" s="25">
        <v>2492</v>
      </c>
      <c r="J2497" s="29">
        <v>0</v>
      </c>
      <c r="L2497" s="25">
        <v>18467.505473840236</v>
      </c>
      <c r="N2497" s="25">
        <v>2492</v>
      </c>
      <c r="O2497" s="25">
        <f t="shared" si="422"/>
        <v>14681.666851702988</v>
      </c>
      <c r="P2497" s="25">
        <f t="shared" si="419"/>
        <v>14681.666851702988</v>
      </c>
      <c r="Q2497" s="25">
        <f t="shared" si="420"/>
        <v>0</v>
      </c>
      <c r="R2497" s="25">
        <f t="shared" si="423"/>
        <v>14681.666851702988</v>
      </c>
      <c r="S2497" s="25">
        <f t="shared" si="424"/>
        <v>0</v>
      </c>
      <c r="T2497" s="25" t="str">
        <f t="shared" si="425"/>
        <v>drain</v>
      </c>
      <c r="V2497" s="25">
        <f t="shared" si="428"/>
        <v>0</v>
      </c>
      <c r="W2497" s="25">
        <f t="shared" si="426"/>
        <v>0</v>
      </c>
      <c r="X2497" s="25">
        <f t="shared" si="429"/>
        <v>0</v>
      </c>
      <c r="Z2497" s="25">
        <f t="shared" si="427"/>
        <v>14681.666851702988</v>
      </c>
      <c r="AB2497" s="25">
        <f t="shared" si="421"/>
        <v>0</v>
      </c>
    </row>
    <row r="2498" x14ac:dyDescent="0.2">
      <c r="I2498" s="24">
        <v>2493</v>
      </c>
      <c r="J2498" s="28">
        <v>0</v>
      </c>
      <c r="L2498" s="24">
        <v>17580.039933431148</v>
      </c>
      <c r="N2498" s="24">
        <v>2493</v>
      </c>
      <c r="O2498" s="24">
        <f t="shared" si="422"/>
        <v>13976.131747077763</v>
      </c>
      <c r="P2498" s="24">
        <f t="shared" si="419"/>
        <v>13976.131747077763</v>
      </c>
      <c r="Q2498" s="24">
        <f t="shared" si="420"/>
        <v>0</v>
      </c>
      <c r="R2498" s="24">
        <f t="shared" si="423"/>
        <v>13976.131747077763</v>
      </c>
      <c r="S2498" s="24">
        <f t="shared" si="424"/>
        <v>0</v>
      </c>
      <c r="T2498" s="24" t="str">
        <f t="shared" si="425"/>
        <v>drain</v>
      </c>
      <c r="V2498" s="24">
        <f t="shared" si="428"/>
        <v>0</v>
      </c>
      <c r="W2498" s="24">
        <f t="shared" si="426"/>
        <v>0</v>
      </c>
      <c r="X2498" s="24">
        <f t="shared" si="429"/>
        <v>0</v>
      </c>
      <c r="Z2498" s="24">
        <f t="shared" si="427"/>
        <v>13976.131747077763</v>
      </c>
      <c r="AB2498" s="24">
        <f t="shared" si="421"/>
        <v>0</v>
      </c>
    </row>
    <row r="2499" x14ac:dyDescent="0.2">
      <c r="I2499" s="25">
        <v>2494</v>
      </c>
      <c r="J2499" s="29">
        <v>0</v>
      </c>
      <c r="L2499" s="25">
        <v>16852.769170606134</v>
      </c>
      <c r="N2499" s="25">
        <v>2494</v>
      </c>
      <c r="O2499" s="25">
        <f t="shared" si="422"/>
        <v>13397.951490631878</v>
      </c>
      <c r="P2499" s="25">
        <f t="shared" si="419"/>
        <v>13397.951490631878</v>
      </c>
      <c r="Q2499" s="25">
        <f t="shared" si="420"/>
        <v>0</v>
      </c>
      <c r="R2499" s="25">
        <f t="shared" si="423"/>
        <v>13397.951490631878</v>
      </c>
      <c r="S2499" s="25">
        <f t="shared" si="424"/>
        <v>0</v>
      </c>
      <c r="T2499" s="25" t="str">
        <f t="shared" si="425"/>
        <v>drain</v>
      </c>
      <c r="V2499" s="25">
        <f t="shared" si="428"/>
        <v>0</v>
      </c>
      <c r="W2499" s="25">
        <f t="shared" si="426"/>
        <v>0</v>
      </c>
      <c r="X2499" s="25">
        <f t="shared" si="429"/>
        <v>0</v>
      </c>
      <c r="Z2499" s="25">
        <f t="shared" si="427"/>
        <v>13397.951490631878</v>
      </c>
      <c r="AB2499" s="25">
        <f t="shared" si="421"/>
        <v>0</v>
      </c>
    </row>
    <row r="2500" x14ac:dyDescent="0.2">
      <c r="I2500" s="24">
        <v>2495</v>
      </c>
      <c r="J2500" s="28">
        <v>0</v>
      </c>
      <c r="L2500" s="24">
        <v>16105.654336202144</v>
      </c>
      <c r="N2500" s="24">
        <v>2495</v>
      </c>
      <c r="O2500" s="24">
        <f t="shared" si="422"/>
        <v>12803.995197280705</v>
      </c>
      <c r="P2500" s="24">
        <f t="shared" si="419"/>
        <v>12803.995197280705</v>
      </c>
      <c r="Q2500" s="24">
        <f t="shared" si="420"/>
        <v>0</v>
      </c>
      <c r="R2500" s="24">
        <f t="shared" si="423"/>
        <v>12803.995197280705</v>
      </c>
      <c r="S2500" s="24">
        <f t="shared" si="424"/>
        <v>0</v>
      </c>
      <c r="T2500" s="24" t="str">
        <f t="shared" si="425"/>
        <v>drain</v>
      </c>
      <c r="V2500" s="24">
        <f t="shared" si="428"/>
        <v>0</v>
      </c>
      <c r="W2500" s="24">
        <f t="shared" si="426"/>
        <v>0</v>
      </c>
      <c r="X2500" s="24">
        <f t="shared" si="429"/>
        <v>0</v>
      </c>
      <c r="Z2500" s="24">
        <f t="shared" si="427"/>
        <v>12803.995197280705</v>
      </c>
      <c r="AB2500" s="24">
        <f t="shared" si="421"/>
        <v>0</v>
      </c>
    </row>
    <row r="2501" x14ac:dyDescent="0.2">
      <c r="I2501" s="25">
        <v>2496</v>
      </c>
      <c r="J2501" s="29">
        <v>0</v>
      </c>
      <c r="L2501" s="25">
        <v>15272.802973306178</v>
      </c>
      <c r="N2501" s="25">
        <v>2496</v>
      </c>
      <c r="O2501" s="25">
        <f t="shared" si="422"/>
        <v>12141.878363778413</v>
      </c>
      <c r="P2501" s="25">
        <f t="shared" si="419"/>
        <v>12141.878363778413</v>
      </c>
      <c r="Q2501" s="25">
        <f t="shared" si="420"/>
        <v>0</v>
      </c>
      <c r="R2501" s="25">
        <f t="shared" si="423"/>
        <v>12141.878363778413</v>
      </c>
      <c r="S2501" s="25">
        <f t="shared" si="424"/>
        <v>0</v>
      </c>
      <c r="T2501" s="25" t="str">
        <f t="shared" si="425"/>
        <v>drain</v>
      </c>
      <c r="V2501" s="25">
        <f t="shared" si="428"/>
        <v>0</v>
      </c>
      <c r="W2501" s="25">
        <f t="shared" si="426"/>
        <v>0</v>
      </c>
      <c r="X2501" s="25">
        <f t="shared" si="429"/>
        <v>0</v>
      </c>
      <c r="Z2501" s="25">
        <f t="shared" si="427"/>
        <v>12141.878363778413</v>
      </c>
      <c r="AB2501" s="25">
        <f t="shared" si="421"/>
        <v>0</v>
      </c>
    </row>
    <row r="2502" x14ac:dyDescent="0.2">
      <c r="I2502" s="24">
        <v>2497</v>
      </c>
      <c r="J2502" s="28">
        <v>0</v>
      </c>
      <c r="L2502" s="24">
        <v>14145.067379796505</v>
      </c>
      <c r="N2502" s="24">
        <v>2497</v>
      </c>
      <c r="O2502" s="24">
        <f t="shared" si="422"/>
        <v>11245.328566938222</v>
      </c>
      <c r="P2502" s="24">
        <f t="shared" ref="P2502:P2565" si="430">O2502-$E$8*$E$9</f>
        <v>11245.328566938222</v>
      </c>
      <c r="Q2502" s="24">
        <f t="shared" ref="Q2502:Q2565" si="431">J2502*$E$7</f>
        <v>0</v>
      </c>
      <c r="R2502" s="24">
        <f t="shared" si="423"/>
        <v>11245.328566938222</v>
      </c>
      <c r="S2502" s="24">
        <f t="shared" si="424"/>
        <v>0</v>
      </c>
      <c r="T2502" s="24" t="str">
        <f t="shared" si="425"/>
        <v>drain</v>
      </c>
      <c r="V2502" s="24">
        <f t="shared" si="428"/>
        <v>0</v>
      </c>
      <c r="W2502" s="24">
        <f t="shared" si="426"/>
        <v>0</v>
      </c>
      <c r="X2502" s="24">
        <f t="shared" si="429"/>
        <v>0</v>
      </c>
      <c r="Z2502" s="24">
        <f t="shared" si="427"/>
        <v>11245.328566938222</v>
      </c>
      <c r="AB2502" s="24">
        <f t="shared" ref="AB2502:AB2565" si="432">IF(T2502="charge",(S2502-V2502),0)</f>
        <v>0</v>
      </c>
    </row>
    <row r="2503" x14ac:dyDescent="0.2">
      <c r="I2503" s="25">
        <v>2498</v>
      </c>
      <c r="J2503" s="29">
        <v>0</v>
      </c>
      <c r="L2503" s="25">
        <v>13231.082622849941</v>
      </c>
      <c r="N2503" s="25">
        <v>2498</v>
      </c>
      <c r="O2503" s="25">
        <f t="shared" ref="O2503:O2566" si="433">L2503*$O$2</f>
        <v>10518.710685165703</v>
      </c>
      <c r="P2503" s="25">
        <f t="shared" si="430"/>
        <v>10518.710685165703</v>
      </c>
      <c r="Q2503" s="25">
        <f t="shared" si="431"/>
        <v>0</v>
      </c>
      <c r="R2503" s="25">
        <f t="shared" ref="R2503:R2566" si="434">IF(P2503&gt;Q2503,P2503-Q2503,0)</f>
        <v>10518.710685165703</v>
      </c>
      <c r="S2503" s="25">
        <f t="shared" ref="S2503:S2566" si="435">IF(Q2503&gt;P2503,Q2503-P2503,0)</f>
        <v>0</v>
      </c>
      <c r="T2503" s="25" t="str">
        <f t="shared" ref="T2503:T2566" si="436">IF(P2503&gt;Q2503,"drain","charge")</f>
        <v>drain</v>
      </c>
      <c r="V2503" s="25">
        <f t="shared" si="428"/>
        <v>0</v>
      </c>
      <c r="W2503" s="25">
        <f t="shared" ref="W2503:W2566" si="437">IF(W2502+S2503&gt;$E$11,$E$11,IF(T2503="charge",W2502+(S2503*$E$12),IF((W2502-R2503)&gt;0,W2502-R2503,0)))</f>
        <v>0</v>
      </c>
      <c r="X2503" s="25">
        <f t="shared" si="429"/>
        <v>0</v>
      </c>
      <c r="Z2503" s="25">
        <f t="shared" ref="Z2503:Z2566" si="438">R2503-X2503</f>
        <v>10518.710685165703</v>
      </c>
      <c r="AB2503" s="25">
        <f t="shared" si="432"/>
        <v>0</v>
      </c>
    </row>
    <row r="2504" x14ac:dyDescent="0.2">
      <c r="I2504" s="24">
        <v>2499</v>
      </c>
      <c r="J2504" s="28">
        <v>0</v>
      </c>
      <c r="L2504" s="24">
        <v>12676.248733878134</v>
      </c>
      <c r="N2504" s="24">
        <v>2499</v>
      </c>
      <c r="O2504" s="24">
        <f t="shared" si="433"/>
        <v>10077.617743433117</v>
      </c>
      <c r="P2504" s="24">
        <f t="shared" si="430"/>
        <v>10077.617743433117</v>
      </c>
      <c r="Q2504" s="24">
        <f t="shared" si="431"/>
        <v>0</v>
      </c>
      <c r="R2504" s="24">
        <f t="shared" si="434"/>
        <v>10077.617743433117</v>
      </c>
      <c r="S2504" s="24">
        <f t="shared" si="435"/>
        <v>0</v>
      </c>
      <c r="T2504" s="24" t="str">
        <f t="shared" si="436"/>
        <v>drain</v>
      </c>
      <c r="V2504" s="24">
        <f t="shared" ref="V2504:V2567" si="439">IF(W2504&gt;=W2503,(W2504-W2503),0)</f>
        <v>0</v>
      </c>
      <c r="W2504" s="24">
        <f t="shared" si="437"/>
        <v>0</v>
      </c>
      <c r="X2504" s="24">
        <f t="shared" ref="X2504:X2567" si="440">IF(T2504="drain",W2503-W2504,0)</f>
        <v>0</v>
      </c>
      <c r="Z2504" s="24">
        <f t="shared" si="438"/>
        <v>10077.617743433117</v>
      </c>
      <c r="AB2504" s="24">
        <f t="shared" si="432"/>
        <v>0</v>
      </c>
    </row>
    <row r="2505" x14ac:dyDescent="0.2">
      <c r="I2505" s="25">
        <v>2500</v>
      </c>
      <c r="J2505" s="29">
        <v>0</v>
      </c>
      <c r="L2505" s="25">
        <v>12712.376524245738</v>
      </c>
      <c r="N2505" s="25">
        <v>2500</v>
      </c>
      <c r="O2505" s="25">
        <f t="shared" si="433"/>
        <v>10106.339336775362</v>
      </c>
      <c r="P2505" s="25">
        <f t="shared" si="430"/>
        <v>10106.339336775362</v>
      </c>
      <c r="Q2505" s="25">
        <f t="shared" si="431"/>
        <v>0</v>
      </c>
      <c r="R2505" s="25">
        <f t="shared" si="434"/>
        <v>10106.339336775362</v>
      </c>
      <c r="S2505" s="25">
        <f t="shared" si="435"/>
        <v>0</v>
      </c>
      <c r="T2505" s="25" t="str">
        <f t="shared" si="436"/>
        <v>drain</v>
      </c>
      <c r="V2505" s="25">
        <f t="shared" si="439"/>
        <v>0</v>
      </c>
      <c r="W2505" s="25">
        <f t="shared" si="437"/>
        <v>0</v>
      </c>
      <c r="X2505" s="25">
        <f t="shared" si="440"/>
        <v>0</v>
      </c>
      <c r="Z2505" s="25">
        <f t="shared" si="438"/>
        <v>10106.339336775362</v>
      </c>
      <c r="AB2505" s="25">
        <f t="shared" si="432"/>
        <v>0</v>
      </c>
    </row>
    <row r="2506" x14ac:dyDescent="0.2">
      <c r="I2506" s="24">
        <v>2501</v>
      </c>
      <c r="J2506" s="28">
        <v>0</v>
      </c>
      <c r="L2506" s="24">
        <v>12845.715291869639</v>
      </c>
      <c r="N2506" s="24">
        <v>2501</v>
      </c>
      <c r="O2506" s="24">
        <f t="shared" si="433"/>
        <v>10212.343657036363</v>
      </c>
      <c r="P2506" s="24">
        <f t="shared" si="430"/>
        <v>10212.343657036363</v>
      </c>
      <c r="Q2506" s="24">
        <f t="shared" si="431"/>
        <v>0</v>
      </c>
      <c r="R2506" s="24">
        <f t="shared" si="434"/>
        <v>10212.343657036363</v>
      </c>
      <c r="S2506" s="24">
        <f t="shared" si="435"/>
        <v>0</v>
      </c>
      <c r="T2506" s="24" t="str">
        <f t="shared" si="436"/>
        <v>drain</v>
      </c>
      <c r="V2506" s="24">
        <f t="shared" si="439"/>
        <v>0</v>
      </c>
      <c r="W2506" s="24">
        <f t="shared" si="437"/>
        <v>0</v>
      </c>
      <c r="X2506" s="24">
        <f t="shared" si="440"/>
        <v>0</v>
      </c>
      <c r="Z2506" s="24">
        <f t="shared" si="438"/>
        <v>10212.343657036363</v>
      </c>
      <c r="AB2506" s="24">
        <f t="shared" si="432"/>
        <v>0</v>
      </c>
    </row>
    <row r="2507" x14ac:dyDescent="0.2">
      <c r="I2507" s="25">
        <v>2502</v>
      </c>
      <c r="J2507" s="29">
        <v>0</v>
      </c>
      <c r="L2507" s="25">
        <v>12783.093524730204</v>
      </c>
      <c r="N2507" s="25">
        <v>2502</v>
      </c>
      <c r="O2507" s="25">
        <f t="shared" si="433"/>
        <v>10162.559352160513</v>
      </c>
      <c r="P2507" s="25">
        <f t="shared" si="430"/>
        <v>10162.559352160513</v>
      </c>
      <c r="Q2507" s="25">
        <f t="shared" si="431"/>
        <v>0</v>
      </c>
      <c r="R2507" s="25">
        <f t="shared" si="434"/>
        <v>10162.559352160513</v>
      </c>
      <c r="S2507" s="25">
        <f t="shared" si="435"/>
        <v>0</v>
      </c>
      <c r="T2507" s="25" t="str">
        <f t="shared" si="436"/>
        <v>drain</v>
      </c>
      <c r="V2507" s="25">
        <f t="shared" si="439"/>
        <v>0</v>
      </c>
      <c r="W2507" s="25">
        <f t="shared" si="437"/>
        <v>0</v>
      </c>
      <c r="X2507" s="25">
        <f t="shared" si="440"/>
        <v>0</v>
      </c>
      <c r="Z2507" s="25">
        <f t="shared" si="438"/>
        <v>10162.559352160513</v>
      </c>
      <c r="AB2507" s="25">
        <f t="shared" si="432"/>
        <v>0</v>
      </c>
    </row>
    <row r="2508" x14ac:dyDescent="0.2">
      <c r="I2508" s="24">
        <v>2503</v>
      </c>
      <c r="J2508" s="28">
        <v>0.17005173000000001</v>
      </c>
      <c r="L2508" s="24">
        <v>12610.236702907085</v>
      </c>
      <c r="N2508" s="24">
        <v>2503</v>
      </c>
      <c r="O2508" s="24">
        <f t="shared" si="433"/>
        <v>10025.138178811132</v>
      </c>
      <c r="P2508" s="24">
        <f t="shared" si="430"/>
        <v>10025.138178811132</v>
      </c>
      <c r="Q2508" s="24">
        <f t="shared" si="431"/>
        <v>13604.138400000002</v>
      </c>
      <c r="R2508" s="24">
        <f t="shared" si="434"/>
        <v>0</v>
      </c>
      <c r="S2508" s="24">
        <f t="shared" si="435"/>
        <v>3579.0002211888695</v>
      </c>
      <c r="T2508" s="24" t="str">
        <f t="shared" si="436"/>
        <v>charge</v>
      </c>
      <c r="V2508" s="24">
        <f t="shared" si="439"/>
        <v>3221.1001990699829</v>
      </c>
      <c r="W2508" s="24">
        <f t="shared" si="437"/>
        <v>3221.1001990699829</v>
      </c>
      <c r="X2508" s="24">
        <f t="shared" si="440"/>
        <v>0</v>
      </c>
      <c r="Z2508" s="24">
        <f t="shared" si="438"/>
        <v>0</v>
      </c>
      <c r="AB2508" s="24">
        <f t="shared" si="432"/>
        <v>357.90002211888668</v>
      </c>
    </row>
    <row r="2509" x14ac:dyDescent="0.2">
      <c r="I2509" s="25">
        <v>2504</v>
      </c>
      <c r="J2509" s="29">
        <v>0.44393855099999996</v>
      </c>
      <c r="L2509" s="25">
        <v>13032.296499955653</v>
      </c>
      <c r="N2509" s="25">
        <v>2504</v>
      </c>
      <c r="O2509" s="25">
        <f t="shared" si="433"/>
        <v>10360.675717464745</v>
      </c>
      <c r="P2509" s="25">
        <f t="shared" si="430"/>
        <v>10360.675717464745</v>
      </c>
      <c r="Q2509" s="25">
        <f t="shared" si="431"/>
        <v>35515.084079999993</v>
      </c>
      <c r="R2509" s="25">
        <f t="shared" si="434"/>
        <v>0</v>
      </c>
      <c r="S2509" s="25">
        <f t="shared" si="435"/>
        <v>25154.40836253525</v>
      </c>
      <c r="T2509" s="25" t="str">
        <f t="shared" si="436"/>
        <v>charge</v>
      </c>
      <c r="V2509" s="25">
        <f t="shared" si="439"/>
        <v>778.89980093001714</v>
      </c>
      <c r="W2509" s="25">
        <f t="shared" si="437"/>
        <v>4000</v>
      </c>
      <c r="X2509" s="25">
        <f t="shared" si="440"/>
        <v>0</v>
      </c>
      <c r="Z2509" s="25">
        <f t="shared" si="438"/>
        <v>0</v>
      </c>
      <c r="AB2509" s="25">
        <f t="shared" si="432"/>
        <v>24375.508561605235</v>
      </c>
    </row>
    <row r="2510" x14ac:dyDescent="0.2">
      <c r="I2510" s="24">
        <v>2505</v>
      </c>
      <c r="J2510" s="28">
        <v>0.53618021999999999</v>
      </c>
      <c r="L2510" s="24">
        <v>14061.554280948638</v>
      </c>
      <c r="N2510" s="24">
        <v>2505</v>
      </c>
      <c r="O2510" s="24">
        <f t="shared" si="433"/>
        <v>11178.935653354167</v>
      </c>
      <c r="P2510" s="24">
        <f t="shared" si="430"/>
        <v>11178.935653354167</v>
      </c>
      <c r="Q2510" s="24">
        <f t="shared" si="431"/>
        <v>42894.417600000001</v>
      </c>
      <c r="R2510" s="24">
        <f t="shared" si="434"/>
        <v>0</v>
      </c>
      <c r="S2510" s="24">
        <f t="shared" si="435"/>
        <v>31715.481946645836</v>
      </c>
      <c r="T2510" s="24" t="str">
        <f t="shared" si="436"/>
        <v>charge</v>
      </c>
      <c r="V2510" s="24">
        <f t="shared" si="439"/>
        <v>0</v>
      </c>
      <c r="W2510" s="24">
        <f t="shared" si="437"/>
        <v>4000</v>
      </c>
      <c r="X2510" s="24">
        <f t="shared" si="440"/>
        <v>0</v>
      </c>
      <c r="Z2510" s="24">
        <f t="shared" si="438"/>
        <v>0</v>
      </c>
      <c r="AB2510" s="24">
        <f t="shared" si="432"/>
        <v>31715.481946645836</v>
      </c>
    </row>
    <row r="2511" x14ac:dyDescent="0.2">
      <c r="I2511" s="25">
        <v>2506</v>
      </c>
      <c r="J2511" s="29">
        <v>0.41879573999999997</v>
      </c>
      <c r="L2511" s="25">
        <v>14989.370552849769</v>
      </c>
      <c r="N2511" s="25">
        <v>2506</v>
      </c>
      <c r="O2511" s="25">
        <f t="shared" si="433"/>
        <v>11916.549589515567</v>
      </c>
      <c r="P2511" s="25">
        <f t="shared" si="430"/>
        <v>11916.549589515567</v>
      </c>
      <c r="Q2511" s="25">
        <f t="shared" si="431"/>
        <v>33503.659199999995</v>
      </c>
      <c r="R2511" s="25">
        <f t="shared" si="434"/>
        <v>0</v>
      </c>
      <c r="S2511" s="25">
        <f t="shared" si="435"/>
        <v>21587.109610484426</v>
      </c>
      <c r="T2511" s="25" t="str">
        <f t="shared" si="436"/>
        <v>charge</v>
      </c>
      <c r="V2511" s="25">
        <f t="shared" si="439"/>
        <v>0</v>
      </c>
      <c r="W2511" s="25">
        <f t="shared" si="437"/>
        <v>4000</v>
      </c>
      <c r="X2511" s="25">
        <f t="shared" si="440"/>
        <v>0</v>
      </c>
      <c r="Z2511" s="25">
        <f t="shared" si="438"/>
        <v>0</v>
      </c>
      <c r="AB2511" s="25">
        <f t="shared" si="432"/>
        <v>21587.109610484426</v>
      </c>
    </row>
    <row r="2512" x14ac:dyDescent="0.2">
      <c r="I2512" s="24">
        <v>2507</v>
      </c>
      <c r="J2512" s="28">
        <v>0.44003456000000002</v>
      </c>
      <c r="L2512" s="24">
        <v>15159.903631114959</v>
      </c>
      <c r="N2512" s="24">
        <v>2507</v>
      </c>
      <c r="O2512" s="24">
        <f t="shared" si="433"/>
        <v>12052.123386736394</v>
      </c>
      <c r="P2512" s="24">
        <f t="shared" si="430"/>
        <v>12052.123386736394</v>
      </c>
      <c r="Q2512" s="24">
        <f t="shared" si="431"/>
        <v>35202.764800000004</v>
      </c>
      <c r="R2512" s="24">
        <f t="shared" si="434"/>
        <v>0</v>
      </c>
      <c r="S2512" s="24">
        <f t="shared" si="435"/>
        <v>23150.641413263613</v>
      </c>
      <c r="T2512" s="24" t="str">
        <f t="shared" si="436"/>
        <v>charge</v>
      </c>
      <c r="V2512" s="24">
        <f t="shared" si="439"/>
        <v>0</v>
      </c>
      <c r="W2512" s="24">
        <f t="shared" si="437"/>
        <v>4000</v>
      </c>
      <c r="X2512" s="24">
        <f t="shared" si="440"/>
        <v>0</v>
      </c>
      <c r="Z2512" s="24">
        <f t="shared" si="438"/>
        <v>0</v>
      </c>
      <c r="AB2512" s="24">
        <f t="shared" si="432"/>
        <v>23150.641413263613</v>
      </c>
    </row>
    <row r="2513" x14ac:dyDescent="0.2">
      <c r="I2513" s="25">
        <v>2508</v>
      </c>
      <c r="J2513" s="29">
        <v>0.46916747200000003</v>
      </c>
      <c r="L2513" s="25">
        <v>15068.922409009932</v>
      </c>
      <c r="N2513" s="25">
        <v>2508</v>
      </c>
      <c r="O2513" s="25">
        <f t="shared" si="433"/>
        <v>11979.793315162897</v>
      </c>
      <c r="P2513" s="25">
        <f t="shared" si="430"/>
        <v>11979.793315162897</v>
      </c>
      <c r="Q2513" s="25">
        <f t="shared" si="431"/>
        <v>37533.39776</v>
      </c>
      <c r="R2513" s="25">
        <f t="shared" si="434"/>
        <v>0</v>
      </c>
      <c r="S2513" s="25">
        <f t="shared" si="435"/>
        <v>25553.604444837103</v>
      </c>
      <c r="T2513" s="25" t="str">
        <f t="shared" si="436"/>
        <v>charge</v>
      </c>
      <c r="V2513" s="25">
        <f t="shared" si="439"/>
        <v>0</v>
      </c>
      <c r="W2513" s="25">
        <f t="shared" si="437"/>
        <v>4000</v>
      </c>
      <c r="X2513" s="25">
        <f t="shared" si="440"/>
        <v>0</v>
      </c>
      <c r="Z2513" s="25">
        <f t="shared" si="438"/>
        <v>0</v>
      </c>
      <c r="AB2513" s="25">
        <f t="shared" si="432"/>
        <v>25553.604444837103</v>
      </c>
    </row>
    <row r="2514" x14ac:dyDescent="0.2">
      <c r="I2514" s="24">
        <v>2509</v>
      </c>
      <c r="J2514" s="28">
        <v>0.52839409699999995</v>
      </c>
      <c r="L2514" s="24">
        <v>15043.976756620406</v>
      </c>
      <c r="N2514" s="24">
        <v>2509</v>
      </c>
      <c r="O2514" s="24">
        <f t="shared" si="433"/>
        <v>11959.961521513223</v>
      </c>
      <c r="P2514" s="24">
        <f t="shared" si="430"/>
        <v>11959.961521513223</v>
      </c>
      <c r="Q2514" s="24">
        <f t="shared" si="431"/>
        <v>42271.527759999997</v>
      </c>
      <c r="R2514" s="24">
        <f t="shared" si="434"/>
        <v>0</v>
      </c>
      <c r="S2514" s="24">
        <f t="shared" si="435"/>
        <v>30311.566238486776</v>
      </c>
      <c r="T2514" s="24" t="str">
        <f t="shared" si="436"/>
        <v>charge</v>
      </c>
      <c r="V2514" s="24">
        <f t="shared" si="439"/>
        <v>0</v>
      </c>
      <c r="W2514" s="24">
        <f t="shared" si="437"/>
        <v>4000</v>
      </c>
      <c r="X2514" s="24">
        <f t="shared" si="440"/>
        <v>0</v>
      </c>
      <c r="Z2514" s="24">
        <f t="shared" si="438"/>
        <v>0</v>
      </c>
      <c r="AB2514" s="24">
        <f t="shared" si="432"/>
        <v>30311.566238486776</v>
      </c>
    </row>
    <row r="2515" x14ac:dyDescent="0.2">
      <c r="I2515" s="25">
        <v>2510</v>
      </c>
      <c r="J2515" s="29">
        <v>0.61259844600000002</v>
      </c>
      <c r="L2515" s="25">
        <v>14669.373994445799</v>
      </c>
      <c r="N2515" s="25">
        <v>2510</v>
      </c>
      <c r="O2515" s="25">
        <f t="shared" si="433"/>
        <v>11662.152325584411</v>
      </c>
      <c r="P2515" s="25">
        <f t="shared" si="430"/>
        <v>11662.152325584411</v>
      </c>
      <c r="Q2515" s="25">
        <f t="shared" si="431"/>
        <v>49007.875680000005</v>
      </c>
      <c r="R2515" s="25">
        <f t="shared" si="434"/>
        <v>0</v>
      </c>
      <c r="S2515" s="25">
        <f t="shared" si="435"/>
        <v>37345.72335441559</v>
      </c>
      <c r="T2515" s="25" t="str">
        <f t="shared" si="436"/>
        <v>charge</v>
      </c>
      <c r="V2515" s="25">
        <f t="shared" si="439"/>
        <v>0</v>
      </c>
      <c r="W2515" s="25">
        <f t="shared" si="437"/>
        <v>4000</v>
      </c>
      <c r="X2515" s="25">
        <f t="shared" si="440"/>
        <v>0</v>
      </c>
      <c r="Z2515" s="25">
        <f t="shared" si="438"/>
        <v>0</v>
      </c>
      <c r="AB2515" s="25">
        <f t="shared" si="432"/>
        <v>37345.72335441559</v>
      </c>
    </row>
    <row r="2516" x14ac:dyDescent="0.2">
      <c r="I2516" s="24">
        <v>2511</v>
      </c>
      <c r="J2516" s="28">
        <v>0.71866754200000005</v>
      </c>
      <c r="L2516" s="24">
        <v>14509.020176315307</v>
      </c>
      <c r="N2516" s="24">
        <v>2511</v>
      </c>
      <c r="O2516" s="24">
        <f t="shared" si="433"/>
        <v>11534.67104017067</v>
      </c>
      <c r="P2516" s="24">
        <f t="shared" si="430"/>
        <v>11534.67104017067</v>
      </c>
      <c r="Q2516" s="24">
        <f t="shared" si="431"/>
        <v>57493.403360000004</v>
      </c>
      <c r="R2516" s="24">
        <f t="shared" si="434"/>
        <v>0</v>
      </c>
      <c r="S2516" s="24">
        <f t="shared" si="435"/>
        <v>45958.732319829331</v>
      </c>
      <c r="T2516" s="24" t="str">
        <f t="shared" si="436"/>
        <v>charge</v>
      </c>
      <c r="V2516" s="24">
        <f t="shared" si="439"/>
        <v>0</v>
      </c>
      <c r="W2516" s="24">
        <f t="shared" si="437"/>
        <v>4000</v>
      </c>
      <c r="X2516" s="24">
        <f t="shared" si="440"/>
        <v>0</v>
      </c>
      <c r="Z2516" s="24">
        <f t="shared" si="438"/>
        <v>0</v>
      </c>
      <c r="AB2516" s="24">
        <f t="shared" si="432"/>
        <v>45958.732319829331</v>
      </c>
    </row>
    <row r="2517" x14ac:dyDescent="0.2">
      <c r="I2517" s="25">
        <v>2512</v>
      </c>
      <c r="J2517" s="29">
        <v>0.65698468200000004</v>
      </c>
      <c r="L2517" s="25">
        <v>14696.218356359004</v>
      </c>
      <c r="N2517" s="25">
        <v>2512</v>
      </c>
      <c r="O2517" s="25">
        <f t="shared" si="433"/>
        <v>11683.493593305409</v>
      </c>
      <c r="P2517" s="25">
        <f t="shared" si="430"/>
        <v>11683.493593305409</v>
      </c>
      <c r="Q2517" s="25">
        <f t="shared" si="431"/>
        <v>52558.774560000005</v>
      </c>
      <c r="R2517" s="25">
        <f t="shared" si="434"/>
        <v>0</v>
      </c>
      <c r="S2517" s="25">
        <f t="shared" si="435"/>
        <v>40875.280966694598</v>
      </c>
      <c r="T2517" s="25" t="str">
        <f t="shared" si="436"/>
        <v>charge</v>
      </c>
      <c r="V2517" s="25">
        <f t="shared" si="439"/>
        <v>0</v>
      </c>
      <c r="W2517" s="25">
        <f t="shared" si="437"/>
        <v>4000</v>
      </c>
      <c r="X2517" s="25">
        <f t="shared" si="440"/>
        <v>0</v>
      </c>
      <c r="Z2517" s="25">
        <f t="shared" si="438"/>
        <v>0</v>
      </c>
      <c r="AB2517" s="25">
        <f t="shared" si="432"/>
        <v>40875.280966694598</v>
      </c>
    </row>
    <row r="2518" x14ac:dyDescent="0.2">
      <c r="I2518" s="24">
        <v>2513</v>
      </c>
      <c r="J2518" s="28">
        <v>0.54613539599999994</v>
      </c>
      <c r="L2518" s="24">
        <v>14957.431674957274</v>
      </c>
      <c r="N2518" s="24">
        <v>2513</v>
      </c>
      <c r="O2518" s="24">
        <f t="shared" si="433"/>
        <v>11891.158181591032</v>
      </c>
      <c r="P2518" s="24">
        <f t="shared" si="430"/>
        <v>11891.158181591032</v>
      </c>
      <c r="Q2518" s="24">
        <f t="shared" si="431"/>
        <v>43690.831679999996</v>
      </c>
      <c r="R2518" s="24">
        <f t="shared" si="434"/>
        <v>0</v>
      </c>
      <c r="S2518" s="24">
        <f t="shared" si="435"/>
        <v>31799.673498408963</v>
      </c>
      <c r="T2518" s="24" t="str">
        <f t="shared" si="436"/>
        <v>charge</v>
      </c>
      <c r="V2518" s="24">
        <f t="shared" si="439"/>
        <v>0</v>
      </c>
      <c r="W2518" s="24">
        <f t="shared" si="437"/>
        <v>4000</v>
      </c>
      <c r="X2518" s="24">
        <f t="shared" si="440"/>
        <v>0</v>
      </c>
      <c r="Z2518" s="24">
        <f t="shared" si="438"/>
        <v>0</v>
      </c>
      <c r="AB2518" s="24">
        <f t="shared" si="432"/>
        <v>31799.673498408963</v>
      </c>
    </row>
    <row r="2519" x14ac:dyDescent="0.2">
      <c r="I2519" s="25">
        <v>2514</v>
      </c>
      <c r="J2519" s="29">
        <v>0.17739372399999997</v>
      </c>
      <c r="L2519" s="25">
        <v>15050.505815553664</v>
      </c>
      <c r="N2519" s="25">
        <v>2514</v>
      </c>
      <c r="O2519" s="25">
        <f t="shared" si="433"/>
        <v>11965.152123365164</v>
      </c>
      <c r="P2519" s="25">
        <f t="shared" si="430"/>
        <v>11965.152123365164</v>
      </c>
      <c r="Q2519" s="25">
        <f t="shared" si="431"/>
        <v>14191.497919999998</v>
      </c>
      <c r="R2519" s="25">
        <f t="shared" si="434"/>
        <v>0</v>
      </c>
      <c r="S2519" s="25">
        <f t="shared" si="435"/>
        <v>2226.3457966348342</v>
      </c>
      <c r="T2519" s="25" t="str">
        <f t="shared" si="436"/>
        <v>charge</v>
      </c>
      <c r="V2519" s="25">
        <f t="shared" si="439"/>
        <v>0</v>
      </c>
      <c r="W2519" s="25">
        <f t="shared" si="437"/>
        <v>4000</v>
      </c>
      <c r="X2519" s="25">
        <f t="shared" si="440"/>
        <v>0</v>
      </c>
      <c r="Z2519" s="25">
        <f t="shared" si="438"/>
        <v>0</v>
      </c>
      <c r="AB2519" s="25">
        <f t="shared" si="432"/>
        <v>2226.3457966348342</v>
      </c>
    </row>
    <row r="2520" x14ac:dyDescent="0.2">
      <c r="I2520" s="24">
        <v>2515</v>
      </c>
      <c r="J2520" s="28">
        <v>0</v>
      </c>
      <c r="L2520" s="24">
        <v>16067.222454500197</v>
      </c>
      <c r="N2520" s="24">
        <v>2515</v>
      </c>
      <c r="O2520" s="24">
        <f t="shared" si="433"/>
        <v>12773.441851327658</v>
      </c>
      <c r="P2520" s="24">
        <f t="shared" si="430"/>
        <v>12773.441851327658</v>
      </c>
      <c r="Q2520" s="24">
        <f t="shared" si="431"/>
        <v>0</v>
      </c>
      <c r="R2520" s="24">
        <f t="shared" si="434"/>
        <v>12773.441851327658</v>
      </c>
      <c r="S2520" s="24">
        <f t="shared" si="435"/>
        <v>0</v>
      </c>
      <c r="T2520" s="24" t="str">
        <f t="shared" si="436"/>
        <v>drain</v>
      </c>
      <c r="V2520" s="24">
        <f t="shared" si="439"/>
        <v>0</v>
      </c>
      <c r="W2520" s="24">
        <f t="shared" si="437"/>
        <v>0</v>
      </c>
      <c r="X2520" s="24">
        <f t="shared" si="440"/>
        <v>4000</v>
      </c>
      <c r="Z2520" s="24">
        <f t="shared" si="438"/>
        <v>8773.4418513276578</v>
      </c>
      <c r="AB2520" s="24">
        <f t="shared" si="432"/>
        <v>0</v>
      </c>
    </row>
    <row r="2521" x14ac:dyDescent="0.2">
      <c r="I2521" s="25">
        <v>2516</v>
      </c>
      <c r="J2521" s="29">
        <v>0</v>
      </c>
      <c r="L2521" s="25">
        <v>17178.411762452124</v>
      </c>
      <c r="N2521" s="25">
        <v>2516</v>
      </c>
      <c r="O2521" s="25">
        <f t="shared" si="433"/>
        <v>13656.837351149439</v>
      </c>
      <c r="P2521" s="25">
        <f t="shared" si="430"/>
        <v>13656.837351149439</v>
      </c>
      <c r="Q2521" s="25">
        <f t="shared" si="431"/>
        <v>0</v>
      </c>
      <c r="R2521" s="25">
        <f t="shared" si="434"/>
        <v>13656.837351149439</v>
      </c>
      <c r="S2521" s="25">
        <f t="shared" si="435"/>
        <v>0</v>
      </c>
      <c r="T2521" s="25" t="str">
        <f t="shared" si="436"/>
        <v>drain</v>
      </c>
      <c r="V2521" s="25">
        <f t="shared" si="439"/>
        <v>0</v>
      </c>
      <c r="W2521" s="25">
        <f t="shared" si="437"/>
        <v>0</v>
      </c>
      <c r="X2521" s="25">
        <f t="shared" si="440"/>
        <v>0</v>
      </c>
      <c r="Z2521" s="25">
        <f t="shared" si="438"/>
        <v>13656.837351149439</v>
      </c>
      <c r="AB2521" s="25">
        <f t="shared" si="432"/>
        <v>0</v>
      </c>
    </row>
    <row r="2522" x14ac:dyDescent="0.2">
      <c r="I2522" s="24">
        <v>2517</v>
      </c>
      <c r="J2522" s="28">
        <v>0</v>
      </c>
      <c r="L2522" s="24">
        <v>17078.908263492584</v>
      </c>
      <c r="N2522" s="24">
        <v>2517</v>
      </c>
      <c r="O2522" s="24">
        <f t="shared" si="433"/>
        <v>13577.732069476604</v>
      </c>
      <c r="P2522" s="24">
        <f t="shared" si="430"/>
        <v>13577.732069476604</v>
      </c>
      <c r="Q2522" s="24">
        <f t="shared" si="431"/>
        <v>0</v>
      </c>
      <c r="R2522" s="24">
        <f t="shared" si="434"/>
        <v>13577.732069476604</v>
      </c>
      <c r="S2522" s="24">
        <f t="shared" si="435"/>
        <v>0</v>
      </c>
      <c r="T2522" s="24" t="str">
        <f t="shared" si="436"/>
        <v>drain</v>
      </c>
      <c r="V2522" s="24">
        <f t="shared" si="439"/>
        <v>0</v>
      </c>
      <c r="W2522" s="24">
        <f t="shared" si="437"/>
        <v>0</v>
      </c>
      <c r="X2522" s="24">
        <f t="shared" si="440"/>
        <v>0</v>
      </c>
      <c r="Z2522" s="24">
        <f t="shared" si="438"/>
        <v>13577.732069476604</v>
      </c>
      <c r="AB2522" s="24">
        <f t="shared" si="432"/>
        <v>0</v>
      </c>
    </row>
    <row r="2523" x14ac:dyDescent="0.2">
      <c r="I2523" s="25">
        <v>2518</v>
      </c>
      <c r="J2523" s="29">
        <v>0</v>
      </c>
      <c r="L2523" s="25">
        <v>16477.706831932068</v>
      </c>
      <c r="N2523" s="25">
        <v>2518</v>
      </c>
      <c r="O2523" s="25">
        <f t="shared" si="433"/>
        <v>13099.776931385995</v>
      </c>
      <c r="P2523" s="25">
        <f t="shared" si="430"/>
        <v>13099.776931385995</v>
      </c>
      <c r="Q2523" s="25">
        <f t="shared" si="431"/>
        <v>0</v>
      </c>
      <c r="R2523" s="25">
        <f t="shared" si="434"/>
        <v>13099.776931385995</v>
      </c>
      <c r="S2523" s="25">
        <f t="shared" si="435"/>
        <v>0</v>
      </c>
      <c r="T2523" s="25" t="str">
        <f t="shared" si="436"/>
        <v>drain</v>
      </c>
      <c r="V2523" s="25">
        <f t="shared" si="439"/>
        <v>0</v>
      </c>
      <c r="W2523" s="25">
        <f t="shared" si="437"/>
        <v>0</v>
      </c>
      <c r="X2523" s="25">
        <f t="shared" si="440"/>
        <v>0</v>
      </c>
      <c r="Z2523" s="25">
        <f t="shared" si="438"/>
        <v>13099.776931385995</v>
      </c>
      <c r="AB2523" s="25">
        <f t="shared" si="432"/>
        <v>0</v>
      </c>
    </row>
    <row r="2524" x14ac:dyDescent="0.2">
      <c r="I2524" s="24">
        <v>2519</v>
      </c>
      <c r="J2524" s="28">
        <v>0</v>
      </c>
      <c r="L2524" s="24">
        <v>15586.004950332641</v>
      </c>
      <c r="N2524" s="24">
        <v>2519</v>
      </c>
      <c r="O2524" s="24">
        <f t="shared" si="433"/>
        <v>12390.87393551445</v>
      </c>
      <c r="P2524" s="24">
        <f t="shared" si="430"/>
        <v>12390.87393551445</v>
      </c>
      <c r="Q2524" s="24">
        <f t="shared" si="431"/>
        <v>0</v>
      </c>
      <c r="R2524" s="24">
        <f t="shared" si="434"/>
        <v>12390.87393551445</v>
      </c>
      <c r="S2524" s="24">
        <f t="shared" si="435"/>
        <v>0</v>
      </c>
      <c r="T2524" s="24" t="str">
        <f t="shared" si="436"/>
        <v>drain</v>
      </c>
      <c r="V2524" s="24">
        <f t="shared" si="439"/>
        <v>0</v>
      </c>
      <c r="W2524" s="24">
        <f t="shared" si="437"/>
        <v>0</v>
      </c>
      <c r="X2524" s="24">
        <f t="shared" si="440"/>
        <v>0</v>
      </c>
      <c r="Z2524" s="24">
        <f t="shared" si="438"/>
        <v>12390.87393551445</v>
      </c>
      <c r="AB2524" s="24">
        <f t="shared" si="432"/>
        <v>0</v>
      </c>
    </row>
    <row r="2525" x14ac:dyDescent="0.2">
      <c r="I2525" s="25">
        <v>2520</v>
      </c>
      <c r="J2525" s="29">
        <v>0</v>
      </c>
      <c r="L2525" s="25">
        <v>14628.583572006224</v>
      </c>
      <c r="N2525" s="25">
        <v>2520</v>
      </c>
      <c r="O2525" s="25">
        <f t="shared" si="433"/>
        <v>11629.723939744948</v>
      </c>
      <c r="P2525" s="25">
        <f t="shared" si="430"/>
        <v>11629.723939744948</v>
      </c>
      <c r="Q2525" s="25">
        <f t="shared" si="431"/>
        <v>0</v>
      </c>
      <c r="R2525" s="25">
        <f t="shared" si="434"/>
        <v>11629.723939744948</v>
      </c>
      <c r="S2525" s="25">
        <f t="shared" si="435"/>
        <v>0</v>
      </c>
      <c r="T2525" s="25" t="str">
        <f t="shared" si="436"/>
        <v>drain</v>
      </c>
      <c r="V2525" s="25">
        <f t="shared" si="439"/>
        <v>0</v>
      </c>
      <c r="W2525" s="25">
        <f t="shared" si="437"/>
        <v>0</v>
      </c>
      <c r="X2525" s="25">
        <f t="shared" si="440"/>
        <v>0</v>
      </c>
      <c r="Z2525" s="25">
        <f t="shared" si="438"/>
        <v>11629.723939744948</v>
      </c>
      <c r="AB2525" s="25">
        <f t="shared" si="432"/>
        <v>0</v>
      </c>
    </row>
    <row r="2526" x14ac:dyDescent="0.2">
      <c r="I2526" s="24">
        <v>2521</v>
      </c>
      <c r="J2526" s="28">
        <v>0</v>
      </c>
      <c r="L2526" s="24">
        <v>13679.841018772124</v>
      </c>
      <c r="N2526" s="24">
        <v>2521</v>
      </c>
      <c r="O2526" s="24">
        <f t="shared" si="433"/>
        <v>10875.47360992384</v>
      </c>
      <c r="P2526" s="24">
        <f t="shared" si="430"/>
        <v>10875.47360992384</v>
      </c>
      <c r="Q2526" s="24">
        <f t="shared" si="431"/>
        <v>0</v>
      </c>
      <c r="R2526" s="24">
        <f t="shared" si="434"/>
        <v>10875.47360992384</v>
      </c>
      <c r="S2526" s="24">
        <f t="shared" si="435"/>
        <v>0</v>
      </c>
      <c r="T2526" s="24" t="str">
        <f t="shared" si="436"/>
        <v>drain</v>
      </c>
      <c r="V2526" s="24">
        <f t="shared" si="439"/>
        <v>0</v>
      </c>
      <c r="W2526" s="24">
        <f t="shared" si="437"/>
        <v>0</v>
      </c>
      <c r="X2526" s="24">
        <f t="shared" si="440"/>
        <v>0</v>
      </c>
      <c r="Z2526" s="24">
        <f t="shared" si="438"/>
        <v>10875.47360992384</v>
      </c>
      <c r="AB2526" s="24">
        <f t="shared" si="432"/>
        <v>0</v>
      </c>
    </row>
    <row r="2527" x14ac:dyDescent="0.2">
      <c r="I2527" s="25">
        <v>2522</v>
      </c>
      <c r="J2527" s="29">
        <v>0</v>
      </c>
      <c r="L2527" s="25">
        <v>12978.825988578796</v>
      </c>
      <c r="N2527" s="25">
        <v>2522</v>
      </c>
      <c r="O2527" s="25">
        <f t="shared" si="433"/>
        <v>10318.166660920144</v>
      </c>
      <c r="P2527" s="25">
        <f t="shared" si="430"/>
        <v>10318.166660920144</v>
      </c>
      <c r="Q2527" s="25">
        <f t="shared" si="431"/>
        <v>0</v>
      </c>
      <c r="R2527" s="25">
        <f t="shared" si="434"/>
        <v>10318.166660920144</v>
      </c>
      <c r="S2527" s="25">
        <f t="shared" si="435"/>
        <v>0</v>
      </c>
      <c r="T2527" s="25" t="str">
        <f t="shared" si="436"/>
        <v>drain</v>
      </c>
      <c r="V2527" s="25">
        <f t="shared" si="439"/>
        <v>0</v>
      </c>
      <c r="W2527" s="25">
        <f t="shared" si="437"/>
        <v>0</v>
      </c>
      <c r="X2527" s="25">
        <f t="shared" si="440"/>
        <v>0</v>
      </c>
      <c r="Z2527" s="25">
        <f t="shared" si="438"/>
        <v>10318.166660920144</v>
      </c>
      <c r="AB2527" s="25">
        <f t="shared" si="432"/>
        <v>0</v>
      </c>
    </row>
    <row r="2528" x14ac:dyDescent="0.2">
      <c r="I2528" s="24">
        <v>2523</v>
      </c>
      <c r="J2528" s="28">
        <v>0</v>
      </c>
      <c r="L2528" s="24">
        <v>12508.300716495512</v>
      </c>
      <c r="N2528" s="24">
        <v>2523</v>
      </c>
      <c r="O2528" s="24">
        <f t="shared" si="433"/>
        <v>9944.0990696139324</v>
      </c>
      <c r="P2528" s="24">
        <f t="shared" si="430"/>
        <v>9944.0990696139324</v>
      </c>
      <c r="Q2528" s="24">
        <f t="shared" si="431"/>
        <v>0</v>
      </c>
      <c r="R2528" s="24">
        <f t="shared" si="434"/>
        <v>9944.0990696139324</v>
      </c>
      <c r="S2528" s="24">
        <f t="shared" si="435"/>
        <v>0</v>
      </c>
      <c r="T2528" s="24" t="str">
        <f t="shared" si="436"/>
        <v>drain</v>
      </c>
      <c r="V2528" s="24">
        <f t="shared" si="439"/>
        <v>0</v>
      </c>
      <c r="W2528" s="24">
        <f t="shared" si="437"/>
        <v>0</v>
      </c>
      <c r="X2528" s="24">
        <f t="shared" si="440"/>
        <v>0</v>
      </c>
      <c r="Z2528" s="24">
        <f t="shared" si="438"/>
        <v>9944.0990696139324</v>
      </c>
      <c r="AB2528" s="24">
        <f t="shared" si="432"/>
        <v>0</v>
      </c>
    </row>
    <row r="2529" x14ac:dyDescent="0.2">
      <c r="I2529" s="25">
        <v>2524</v>
      </c>
      <c r="J2529" s="29">
        <v>0</v>
      </c>
      <c r="L2529" s="25">
        <v>12607.083461737631</v>
      </c>
      <c r="N2529" s="25">
        <v>2524</v>
      </c>
      <c r="O2529" s="25">
        <f t="shared" si="433"/>
        <v>10022.631352081416</v>
      </c>
      <c r="P2529" s="25">
        <f t="shared" si="430"/>
        <v>10022.631352081416</v>
      </c>
      <c r="Q2529" s="25">
        <f t="shared" si="431"/>
        <v>0</v>
      </c>
      <c r="R2529" s="25">
        <f t="shared" si="434"/>
        <v>10022.631352081416</v>
      </c>
      <c r="S2529" s="25">
        <f t="shared" si="435"/>
        <v>0</v>
      </c>
      <c r="T2529" s="25" t="str">
        <f t="shared" si="436"/>
        <v>drain</v>
      </c>
      <c r="V2529" s="25">
        <f t="shared" si="439"/>
        <v>0</v>
      </c>
      <c r="W2529" s="25">
        <f t="shared" si="437"/>
        <v>0</v>
      </c>
      <c r="X2529" s="25">
        <f t="shared" si="440"/>
        <v>0</v>
      </c>
      <c r="Z2529" s="25">
        <f t="shared" si="438"/>
        <v>10022.631352081416</v>
      </c>
      <c r="AB2529" s="25">
        <f t="shared" si="432"/>
        <v>0</v>
      </c>
    </row>
    <row r="2530" x14ac:dyDescent="0.2">
      <c r="I2530" s="24">
        <v>2525</v>
      </c>
      <c r="J2530" s="28">
        <v>0</v>
      </c>
      <c r="L2530" s="24">
        <v>12766.402535295485</v>
      </c>
      <c r="N2530" s="24">
        <v>2525</v>
      </c>
      <c r="O2530" s="24">
        <f t="shared" si="433"/>
        <v>10149.290015559911</v>
      </c>
      <c r="P2530" s="24">
        <f t="shared" si="430"/>
        <v>10149.290015559911</v>
      </c>
      <c r="Q2530" s="24">
        <f t="shared" si="431"/>
        <v>0</v>
      </c>
      <c r="R2530" s="24">
        <f t="shared" si="434"/>
        <v>10149.290015559911</v>
      </c>
      <c r="S2530" s="24">
        <f t="shared" si="435"/>
        <v>0</v>
      </c>
      <c r="T2530" s="24" t="str">
        <f t="shared" si="436"/>
        <v>drain</v>
      </c>
      <c r="V2530" s="24">
        <f t="shared" si="439"/>
        <v>0</v>
      </c>
      <c r="W2530" s="24">
        <f t="shared" si="437"/>
        <v>0</v>
      </c>
      <c r="X2530" s="24">
        <f t="shared" si="440"/>
        <v>0</v>
      </c>
      <c r="Z2530" s="24">
        <f t="shared" si="438"/>
        <v>10149.290015559911</v>
      </c>
      <c r="AB2530" s="24">
        <f t="shared" si="432"/>
        <v>0</v>
      </c>
    </row>
    <row r="2531" x14ac:dyDescent="0.2">
      <c r="I2531" s="25">
        <v>2526</v>
      </c>
      <c r="J2531" s="29">
        <v>0</v>
      </c>
      <c r="L2531" s="25">
        <v>12918.549152088164</v>
      </c>
      <c r="N2531" s="25">
        <v>2526</v>
      </c>
      <c r="O2531" s="25">
        <f t="shared" si="433"/>
        <v>10270.246575910091</v>
      </c>
      <c r="P2531" s="25">
        <f t="shared" si="430"/>
        <v>10270.246575910091</v>
      </c>
      <c r="Q2531" s="25">
        <f t="shared" si="431"/>
        <v>0</v>
      </c>
      <c r="R2531" s="25">
        <f t="shared" si="434"/>
        <v>10270.246575910091</v>
      </c>
      <c r="S2531" s="25">
        <f t="shared" si="435"/>
        <v>0</v>
      </c>
      <c r="T2531" s="25" t="str">
        <f t="shared" si="436"/>
        <v>drain</v>
      </c>
      <c r="V2531" s="25">
        <f t="shared" si="439"/>
        <v>0</v>
      </c>
      <c r="W2531" s="25">
        <f t="shared" si="437"/>
        <v>0</v>
      </c>
      <c r="X2531" s="25">
        <f t="shared" si="440"/>
        <v>0</v>
      </c>
      <c r="Z2531" s="25">
        <f t="shared" si="438"/>
        <v>10270.246575910091</v>
      </c>
      <c r="AB2531" s="25">
        <f t="shared" si="432"/>
        <v>0</v>
      </c>
    </row>
    <row r="2532" x14ac:dyDescent="0.2">
      <c r="I2532" s="24">
        <v>2527</v>
      </c>
      <c r="J2532" s="28">
        <v>0.17392238800000001</v>
      </c>
      <c r="L2532" s="24">
        <v>13193.180064725875</v>
      </c>
      <c r="N2532" s="24">
        <v>2527</v>
      </c>
      <c r="O2532" s="24">
        <f t="shared" si="433"/>
        <v>10488.578151457072</v>
      </c>
      <c r="P2532" s="24">
        <f t="shared" si="430"/>
        <v>10488.578151457072</v>
      </c>
      <c r="Q2532" s="24">
        <f t="shared" si="431"/>
        <v>13913.79104</v>
      </c>
      <c r="R2532" s="24">
        <f t="shared" si="434"/>
        <v>0</v>
      </c>
      <c r="S2532" s="24">
        <f t="shared" si="435"/>
        <v>3425.2128885429283</v>
      </c>
      <c r="T2532" s="24" t="str">
        <f t="shared" si="436"/>
        <v>charge</v>
      </c>
      <c r="V2532" s="24">
        <f t="shared" si="439"/>
        <v>3082.6915996886355</v>
      </c>
      <c r="W2532" s="24">
        <f t="shared" si="437"/>
        <v>3082.6915996886355</v>
      </c>
      <c r="X2532" s="24">
        <f t="shared" si="440"/>
        <v>0</v>
      </c>
      <c r="Z2532" s="24">
        <f t="shared" si="438"/>
        <v>0</v>
      </c>
      <c r="AB2532" s="24">
        <f t="shared" si="432"/>
        <v>342.52128885429283</v>
      </c>
    </row>
    <row r="2533" x14ac:dyDescent="0.2">
      <c r="I2533" s="25">
        <v>2528</v>
      </c>
      <c r="J2533" s="29">
        <v>0.34917572099999999</v>
      </c>
      <c r="L2533" s="25">
        <v>13741.855986356733</v>
      </c>
      <c r="N2533" s="25">
        <v>2528</v>
      </c>
      <c r="O2533" s="25">
        <f t="shared" si="433"/>
        <v>10924.775509153604</v>
      </c>
      <c r="P2533" s="25">
        <f t="shared" si="430"/>
        <v>10924.775509153604</v>
      </c>
      <c r="Q2533" s="25">
        <f t="shared" si="431"/>
        <v>27934.057679999998</v>
      </c>
      <c r="R2533" s="25">
        <f t="shared" si="434"/>
        <v>0</v>
      </c>
      <c r="S2533" s="25">
        <f t="shared" si="435"/>
        <v>17009.282170846396</v>
      </c>
      <c r="T2533" s="25" t="str">
        <f t="shared" si="436"/>
        <v>charge</v>
      </c>
      <c r="V2533" s="25">
        <f t="shared" si="439"/>
        <v>917.30840031136449</v>
      </c>
      <c r="W2533" s="25">
        <f t="shared" si="437"/>
        <v>4000</v>
      </c>
      <c r="X2533" s="25">
        <f t="shared" si="440"/>
        <v>0</v>
      </c>
      <c r="Z2533" s="25">
        <f t="shared" si="438"/>
        <v>0</v>
      </c>
      <c r="AB2533" s="25">
        <f t="shared" si="432"/>
        <v>16091.973770535031</v>
      </c>
    </row>
    <row r="2534" x14ac:dyDescent="0.2">
      <c r="I2534" s="24">
        <v>2529</v>
      </c>
      <c r="J2534" s="28">
        <v>0.47104220099999999</v>
      </c>
      <c r="L2534" s="24">
        <v>14575.310609674452</v>
      </c>
      <c r="N2534" s="24">
        <v>2529</v>
      </c>
      <c r="O2534" s="24">
        <f t="shared" si="433"/>
        <v>11587.371934691189</v>
      </c>
      <c r="P2534" s="24">
        <f t="shared" si="430"/>
        <v>11587.371934691189</v>
      </c>
      <c r="Q2534" s="24">
        <f t="shared" si="431"/>
        <v>37683.376080000002</v>
      </c>
      <c r="R2534" s="24">
        <f t="shared" si="434"/>
        <v>0</v>
      </c>
      <c r="S2534" s="24">
        <f t="shared" si="435"/>
        <v>26096.004145308812</v>
      </c>
      <c r="T2534" s="24" t="str">
        <f t="shared" si="436"/>
        <v>charge</v>
      </c>
      <c r="V2534" s="24">
        <f t="shared" si="439"/>
        <v>0</v>
      </c>
      <c r="W2534" s="24">
        <f t="shared" si="437"/>
        <v>4000</v>
      </c>
      <c r="X2534" s="24">
        <f t="shared" si="440"/>
        <v>0</v>
      </c>
      <c r="Z2534" s="24">
        <f t="shared" si="438"/>
        <v>0</v>
      </c>
      <c r="AB2534" s="24">
        <f t="shared" si="432"/>
        <v>26096.004145308812</v>
      </c>
    </row>
    <row r="2535" x14ac:dyDescent="0.2">
      <c r="I2535" s="25">
        <v>2530</v>
      </c>
      <c r="J2535" s="29">
        <v>0.55941977899999995</v>
      </c>
      <c r="L2535" s="25">
        <v>15433.94824309349</v>
      </c>
      <c r="N2535" s="25">
        <v>2530</v>
      </c>
      <c r="O2535" s="25">
        <f t="shared" si="433"/>
        <v>12269.988853259325</v>
      </c>
      <c r="P2535" s="25">
        <f t="shared" si="430"/>
        <v>12269.988853259325</v>
      </c>
      <c r="Q2535" s="25">
        <f t="shared" si="431"/>
        <v>44753.582319999994</v>
      </c>
      <c r="R2535" s="25">
        <f t="shared" si="434"/>
        <v>0</v>
      </c>
      <c r="S2535" s="25">
        <f t="shared" si="435"/>
        <v>32483.593466740669</v>
      </c>
      <c r="T2535" s="25" t="str">
        <f t="shared" si="436"/>
        <v>charge</v>
      </c>
      <c r="V2535" s="25">
        <f t="shared" si="439"/>
        <v>0</v>
      </c>
      <c r="W2535" s="25">
        <f t="shared" si="437"/>
        <v>4000</v>
      </c>
      <c r="X2535" s="25">
        <f t="shared" si="440"/>
        <v>0</v>
      </c>
      <c r="Z2535" s="25">
        <f t="shared" si="438"/>
        <v>0</v>
      </c>
      <c r="AB2535" s="25">
        <f t="shared" si="432"/>
        <v>32483.593466740669</v>
      </c>
    </row>
    <row r="2536" x14ac:dyDescent="0.2">
      <c r="I2536" s="24">
        <v>2531</v>
      </c>
      <c r="J2536" s="28">
        <v>0.64379981799999997</v>
      </c>
      <c r="L2536" s="24">
        <v>15811.270821356773</v>
      </c>
      <c r="N2536" s="24">
        <v>2531</v>
      </c>
      <c r="O2536" s="24">
        <f t="shared" si="433"/>
        <v>12569.960302978636</v>
      </c>
      <c r="P2536" s="24">
        <f t="shared" si="430"/>
        <v>12569.960302978636</v>
      </c>
      <c r="Q2536" s="24">
        <f t="shared" si="431"/>
        <v>51503.985439999997</v>
      </c>
      <c r="R2536" s="24">
        <f t="shared" si="434"/>
        <v>0</v>
      </c>
      <c r="S2536" s="24">
        <f t="shared" si="435"/>
        <v>38934.025137021359</v>
      </c>
      <c r="T2536" s="24" t="str">
        <f t="shared" si="436"/>
        <v>charge</v>
      </c>
      <c r="V2536" s="24">
        <f t="shared" si="439"/>
        <v>0</v>
      </c>
      <c r="W2536" s="24">
        <f t="shared" si="437"/>
        <v>4000</v>
      </c>
      <c r="X2536" s="24">
        <f t="shared" si="440"/>
        <v>0</v>
      </c>
      <c r="Z2536" s="24">
        <f t="shared" si="438"/>
        <v>0</v>
      </c>
      <c r="AB2536" s="24">
        <f t="shared" si="432"/>
        <v>38934.025137021359</v>
      </c>
    </row>
    <row r="2537" x14ac:dyDescent="0.2">
      <c r="I2537" s="25">
        <v>2532</v>
      </c>
      <c r="J2537" s="29">
        <v>0.71807382999999991</v>
      </c>
      <c r="L2537" s="25">
        <v>15768.882417821884</v>
      </c>
      <c r="N2537" s="25">
        <v>2532</v>
      </c>
      <c r="O2537" s="25">
        <f t="shared" si="433"/>
        <v>12536.261522168399</v>
      </c>
      <c r="P2537" s="25">
        <f t="shared" si="430"/>
        <v>12536.261522168399</v>
      </c>
      <c r="Q2537" s="25">
        <f t="shared" si="431"/>
        <v>57445.906399999993</v>
      </c>
      <c r="R2537" s="25">
        <f t="shared" si="434"/>
        <v>0</v>
      </c>
      <c r="S2537" s="25">
        <f t="shared" si="435"/>
        <v>44909.644877831597</v>
      </c>
      <c r="T2537" s="25" t="str">
        <f t="shared" si="436"/>
        <v>charge</v>
      </c>
      <c r="V2537" s="25">
        <f t="shared" si="439"/>
        <v>0</v>
      </c>
      <c r="W2537" s="25">
        <f t="shared" si="437"/>
        <v>4000</v>
      </c>
      <c r="X2537" s="25">
        <f t="shared" si="440"/>
        <v>0</v>
      </c>
      <c r="Z2537" s="25">
        <f t="shared" si="438"/>
        <v>0</v>
      </c>
      <c r="AB2537" s="25">
        <f t="shared" si="432"/>
        <v>44909.644877831597</v>
      </c>
    </row>
    <row r="2538" x14ac:dyDescent="0.2">
      <c r="I2538" s="24">
        <v>2533</v>
      </c>
      <c r="J2538" s="28">
        <v>0.74800283600000006</v>
      </c>
      <c r="L2538" s="24">
        <v>15937.31470118761</v>
      </c>
      <c r="N2538" s="24">
        <v>2533</v>
      </c>
      <c r="O2538" s="24">
        <f t="shared" si="433"/>
        <v>12670.16518744415</v>
      </c>
      <c r="P2538" s="24">
        <f t="shared" si="430"/>
        <v>12670.16518744415</v>
      </c>
      <c r="Q2538" s="24">
        <f t="shared" si="431"/>
        <v>59840.226880000002</v>
      </c>
      <c r="R2538" s="24">
        <f t="shared" si="434"/>
        <v>0</v>
      </c>
      <c r="S2538" s="24">
        <f t="shared" si="435"/>
        <v>47170.06169255585</v>
      </c>
      <c r="T2538" s="24" t="str">
        <f t="shared" si="436"/>
        <v>charge</v>
      </c>
      <c r="V2538" s="24">
        <f t="shared" si="439"/>
        <v>0</v>
      </c>
      <c r="W2538" s="24">
        <f t="shared" si="437"/>
        <v>4000</v>
      </c>
      <c r="X2538" s="24">
        <f t="shared" si="440"/>
        <v>0</v>
      </c>
      <c r="Z2538" s="24">
        <f t="shared" si="438"/>
        <v>0</v>
      </c>
      <c r="AB2538" s="24">
        <f t="shared" si="432"/>
        <v>47170.06169255585</v>
      </c>
    </row>
    <row r="2539" x14ac:dyDescent="0.2">
      <c r="I2539" s="25">
        <v>2534</v>
      </c>
      <c r="J2539" s="29">
        <v>0.76985077300000004</v>
      </c>
      <c r="L2539" s="25">
        <v>15832.983326530455</v>
      </c>
      <c r="N2539" s="25">
        <v>2534</v>
      </c>
      <c r="O2539" s="25">
        <f t="shared" si="433"/>
        <v>12587.221744591712</v>
      </c>
      <c r="P2539" s="25">
        <f t="shared" si="430"/>
        <v>12587.221744591712</v>
      </c>
      <c r="Q2539" s="25">
        <f t="shared" si="431"/>
        <v>61588.061840000002</v>
      </c>
      <c r="R2539" s="25">
        <f t="shared" si="434"/>
        <v>0</v>
      </c>
      <c r="S2539" s="25">
        <f t="shared" si="435"/>
        <v>49000.84009540829</v>
      </c>
      <c r="T2539" s="25" t="str">
        <f t="shared" si="436"/>
        <v>charge</v>
      </c>
      <c r="V2539" s="25">
        <f t="shared" si="439"/>
        <v>0</v>
      </c>
      <c r="W2539" s="25">
        <f t="shared" si="437"/>
        <v>4000</v>
      </c>
      <c r="X2539" s="25">
        <f t="shared" si="440"/>
        <v>0</v>
      </c>
      <c r="Z2539" s="25">
        <f t="shared" si="438"/>
        <v>0</v>
      </c>
      <c r="AB2539" s="25">
        <f t="shared" si="432"/>
        <v>49000.84009540829</v>
      </c>
    </row>
    <row r="2540" x14ac:dyDescent="0.2">
      <c r="I2540" s="24">
        <v>2535</v>
      </c>
      <c r="J2540" s="28">
        <v>0.74379727900000003</v>
      </c>
      <c r="L2540" s="24">
        <v>15610.627591025828</v>
      </c>
      <c r="N2540" s="24">
        <v>2535</v>
      </c>
      <c r="O2540" s="24">
        <f t="shared" si="433"/>
        <v>12410.448934865533</v>
      </c>
      <c r="P2540" s="24">
        <f t="shared" si="430"/>
        <v>12410.448934865533</v>
      </c>
      <c r="Q2540" s="24">
        <f t="shared" si="431"/>
        <v>59503.782320000006</v>
      </c>
      <c r="R2540" s="24">
        <f t="shared" si="434"/>
        <v>0</v>
      </c>
      <c r="S2540" s="24">
        <f t="shared" si="435"/>
        <v>47093.333385134472</v>
      </c>
      <c r="T2540" s="24" t="str">
        <f t="shared" si="436"/>
        <v>charge</v>
      </c>
      <c r="V2540" s="24">
        <f t="shared" si="439"/>
        <v>0</v>
      </c>
      <c r="W2540" s="24">
        <f t="shared" si="437"/>
        <v>4000</v>
      </c>
      <c r="X2540" s="24">
        <f t="shared" si="440"/>
        <v>0</v>
      </c>
      <c r="Z2540" s="24">
        <f t="shared" si="438"/>
        <v>0</v>
      </c>
      <c r="AB2540" s="24">
        <f t="shared" si="432"/>
        <v>47093.333385134472</v>
      </c>
    </row>
    <row r="2541" x14ac:dyDescent="0.2">
      <c r="I2541" s="25">
        <v>2536</v>
      </c>
      <c r="J2541" s="29">
        <v>0.71629334300000003</v>
      </c>
      <c r="L2541" s="25">
        <v>15559.704004096984</v>
      </c>
      <c r="N2541" s="25">
        <v>2536</v>
      </c>
      <c r="O2541" s="25">
        <f t="shared" si="433"/>
        <v>12369.964683257103</v>
      </c>
      <c r="P2541" s="25">
        <f t="shared" si="430"/>
        <v>12369.964683257103</v>
      </c>
      <c r="Q2541" s="25">
        <f t="shared" si="431"/>
        <v>57303.46744</v>
      </c>
      <c r="R2541" s="25">
        <f t="shared" si="434"/>
        <v>0</v>
      </c>
      <c r="S2541" s="25">
        <f t="shared" si="435"/>
        <v>44933.502756742899</v>
      </c>
      <c r="T2541" s="25" t="str">
        <f t="shared" si="436"/>
        <v>charge</v>
      </c>
      <c r="V2541" s="25">
        <f t="shared" si="439"/>
        <v>0</v>
      </c>
      <c r="W2541" s="25">
        <f t="shared" si="437"/>
        <v>4000</v>
      </c>
      <c r="X2541" s="25">
        <f t="shared" si="440"/>
        <v>0</v>
      </c>
      <c r="Z2541" s="25">
        <f t="shared" si="438"/>
        <v>0</v>
      </c>
      <c r="AB2541" s="25">
        <f t="shared" si="432"/>
        <v>44933.502756742899</v>
      </c>
    </row>
    <row r="2542" x14ac:dyDescent="0.2">
      <c r="I2542" s="24">
        <v>2537</v>
      </c>
      <c r="J2542" s="28">
        <v>0.462518979</v>
      </c>
      <c r="L2542" s="24">
        <v>15949.920858764648</v>
      </c>
      <c r="N2542" s="24">
        <v>2537</v>
      </c>
      <c r="O2542" s="24">
        <f t="shared" si="433"/>
        <v>12680.187082717895</v>
      </c>
      <c r="P2542" s="24">
        <f t="shared" si="430"/>
        <v>12680.187082717895</v>
      </c>
      <c r="Q2542" s="24">
        <f t="shared" si="431"/>
        <v>37001.518320000003</v>
      </c>
      <c r="R2542" s="24">
        <f t="shared" si="434"/>
        <v>0</v>
      </c>
      <c r="S2542" s="24">
        <f t="shared" si="435"/>
        <v>24321.331237282109</v>
      </c>
      <c r="T2542" s="24" t="str">
        <f t="shared" si="436"/>
        <v>charge</v>
      </c>
      <c r="V2542" s="24">
        <f t="shared" si="439"/>
        <v>0</v>
      </c>
      <c r="W2542" s="24">
        <f t="shared" si="437"/>
        <v>4000</v>
      </c>
      <c r="X2542" s="24">
        <f t="shared" si="440"/>
        <v>0</v>
      </c>
      <c r="Z2542" s="24">
        <f t="shared" si="438"/>
        <v>0</v>
      </c>
      <c r="AB2542" s="24">
        <f t="shared" si="432"/>
        <v>24321.331237282109</v>
      </c>
    </row>
    <row r="2543" x14ac:dyDescent="0.2">
      <c r="I2543" s="25">
        <v>2538</v>
      </c>
      <c r="J2543" s="29">
        <v>0.225322995</v>
      </c>
      <c r="L2543" s="25">
        <v>16766.676115036011</v>
      </c>
      <c r="N2543" s="25">
        <v>2538</v>
      </c>
      <c r="O2543" s="25">
        <f t="shared" si="433"/>
        <v>13329.507511453628</v>
      </c>
      <c r="P2543" s="25">
        <f t="shared" si="430"/>
        <v>13329.507511453628</v>
      </c>
      <c r="Q2543" s="25">
        <f t="shared" si="431"/>
        <v>18025.839599999999</v>
      </c>
      <c r="R2543" s="25">
        <f t="shared" si="434"/>
        <v>0</v>
      </c>
      <c r="S2543" s="25">
        <f t="shared" si="435"/>
        <v>4696.3320885463709</v>
      </c>
      <c r="T2543" s="25" t="str">
        <f t="shared" si="436"/>
        <v>charge</v>
      </c>
      <c r="V2543" s="25">
        <f t="shared" si="439"/>
        <v>0</v>
      </c>
      <c r="W2543" s="25">
        <f t="shared" si="437"/>
        <v>4000</v>
      </c>
      <c r="X2543" s="25">
        <f t="shared" si="440"/>
        <v>0</v>
      </c>
      <c r="Z2543" s="25">
        <f t="shared" si="438"/>
        <v>0</v>
      </c>
      <c r="AB2543" s="25">
        <f t="shared" si="432"/>
        <v>4696.3320885463709</v>
      </c>
    </row>
    <row r="2544" x14ac:dyDescent="0.2">
      <c r="I2544" s="24">
        <v>2539</v>
      </c>
      <c r="J2544" s="28">
        <v>0</v>
      </c>
      <c r="L2544" s="24">
        <v>16576.495096445084</v>
      </c>
      <c r="N2544" s="24">
        <v>2539</v>
      </c>
      <c r="O2544" s="24">
        <f t="shared" si="433"/>
        <v>13178.313601673843</v>
      </c>
      <c r="P2544" s="24">
        <f t="shared" si="430"/>
        <v>13178.313601673843</v>
      </c>
      <c r="Q2544" s="24">
        <f t="shared" si="431"/>
        <v>0</v>
      </c>
      <c r="R2544" s="24">
        <f t="shared" si="434"/>
        <v>13178.313601673843</v>
      </c>
      <c r="S2544" s="24">
        <f t="shared" si="435"/>
        <v>0</v>
      </c>
      <c r="T2544" s="24" t="str">
        <f t="shared" si="436"/>
        <v>drain</v>
      </c>
      <c r="V2544" s="24">
        <f t="shared" si="439"/>
        <v>0</v>
      </c>
      <c r="W2544" s="24">
        <f t="shared" si="437"/>
        <v>0</v>
      </c>
      <c r="X2544" s="24">
        <f t="shared" si="440"/>
        <v>4000</v>
      </c>
      <c r="Z2544" s="24">
        <f t="shared" si="438"/>
        <v>9178.3136016738426</v>
      </c>
      <c r="AB2544" s="24">
        <f t="shared" si="432"/>
        <v>0</v>
      </c>
    </row>
    <row r="2545" x14ac:dyDescent="0.2">
      <c r="I2545" s="25">
        <v>2540</v>
      </c>
      <c r="J2545" s="29">
        <v>0</v>
      </c>
      <c r="L2545" s="25">
        <v>16966.967697620392</v>
      </c>
      <c r="N2545" s="25">
        <v>2540</v>
      </c>
      <c r="O2545" s="25">
        <f t="shared" si="433"/>
        <v>13488.739319608212</v>
      </c>
      <c r="P2545" s="25">
        <f t="shared" si="430"/>
        <v>13488.739319608212</v>
      </c>
      <c r="Q2545" s="25">
        <f t="shared" si="431"/>
        <v>0</v>
      </c>
      <c r="R2545" s="25">
        <f t="shared" si="434"/>
        <v>13488.739319608212</v>
      </c>
      <c r="S2545" s="25">
        <f t="shared" si="435"/>
        <v>0</v>
      </c>
      <c r="T2545" s="25" t="str">
        <f t="shared" si="436"/>
        <v>drain</v>
      </c>
      <c r="V2545" s="25">
        <f t="shared" si="439"/>
        <v>0</v>
      </c>
      <c r="W2545" s="25">
        <f t="shared" si="437"/>
        <v>0</v>
      </c>
      <c r="X2545" s="25">
        <f t="shared" si="440"/>
        <v>0</v>
      </c>
      <c r="Z2545" s="25">
        <f t="shared" si="438"/>
        <v>13488.739319608212</v>
      </c>
      <c r="AB2545" s="25">
        <f t="shared" si="432"/>
        <v>0</v>
      </c>
    </row>
    <row r="2546" x14ac:dyDescent="0.2">
      <c r="I2546" s="24">
        <v>2541</v>
      </c>
      <c r="J2546" s="28">
        <v>0</v>
      </c>
      <c r="L2546" s="24">
        <v>16265.355099010467</v>
      </c>
      <c r="N2546" s="24">
        <v>2541</v>
      </c>
      <c r="O2546" s="24">
        <f t="shared" si="433"/>
        <v>12930.957303713321</v>
      </c>
      <c r="P2546" s="24">
        <f t="shared" si="430"/>
        <v>12930.957303713321</v>
      </c>
      <c r="Q2546" s="24">
        <f t="shared" si="431"/>
        <v>0</v>
      </c>
      <c r="R2546" s="24">
        <f t="shared" si="434"/>
        <v>12930.957303713321</v>
      </c>
      <c r="S2546" s="24">
        <f t="shared" si="435"/>
        <v>0</v>
      </c>
      <c r="T2546" s="24" t="str">
        <f t="shared" si="436"/>
        <v>drain</v>
      </c>
      <c r="V2546" s="24">
        <f t="shared" si="439"/>
        <v>0</v>
      </c>
      <c r="W2546" s="24">
        <f t="shared" si="437"/>
        <v>0</v>
      </c>
      <c r="X2546" s="24">
        <f t="shared" si="440"/>
        <v>0</v>
      </c>
      <c r="Z2546" s="24">
        <f t="shared" si="438"/>
        <v>12930.957303713321</v>
      </c>
      <c r="AB2546" s="24">
        <f t="shared" si="432"/>
        <v>0</v>
      </c>
    </row>
    <row r="2547" x14ac:dyDescent="0.2">
      <c r="I2547" s="25">
        <v>2542</v>
      </c>
      <c r="J2547" s="29">
        <v>0</v>
      </c>
      <c r="L2547" s="25">
        <v>15704.480148696899</v>
      </c>
      <c r="N2547" s="25">
        <v>2542</v>
      </c>
      <c r="O2547" s="25">
        <f t="shared" si="433"/>
        <v>12485.061718214036</v>
      </c>
      <c r="P2547" s="25">
        <f t="shared" si="430"/>
        <v>12485.061718214036</v>
      </c>
      <c r="Q2547" s="25">
        <f t="shared" si="431"/>
        <v>0</v>
      </c>
      <c r="R2547" s="25">
        <f t="shared" si="434"/>
        <v>12485.061718214036</v>
      </c>
      <c r="S2547" s="25">
        <f t="shared" si="435"/>
        <v>0</v>
      </c>
      <c r="T2547" s="25" t="str">
        <f t="shared" si="436"/>
        <v>drain</v>
      </c>
      <c r="V2547" s="25">
        <f t="shared" si="439"/>
        <v>0</v>
      </c>
      <c r="W2547" s="25">
        <f t="shared" si="437"/>
        <v>0</v>
      </c>
      <c r="X2547" s="25">
        <f t="shared" si="440"/>
        <v>0</v>
      </c>
      <c r="Z2547" s="25">
        <f t="shared" si="438"/>
        <v>12485.061718214036</v>
      </c>
      <c r="AB2547" s="25">
        <f t="shared" si="432"/>
        <v>0</v>
      </c>
    </row>
    <row r="2548" x14ac:dyDescent="0.2">
      <c r="I2548" s="24">
        <v>2543</v>
      </c>
      <c r="J2548" s="28">
        <v>0</v>
      </c>
      <c r="L2548" s="24">
        <v>15016.79525938034</v>
      </c>
      <c r="N2548" s="24">
        <v>2543</v>
      </c>
      <c r="O2548" s="24">
        <f t="shared" si="433"/>
        <v>11938.352231207371</v>
      </c>
      <c r="P2548" s="24">
        <f t="shared" si="430"/>
        <v>11938.352231207371</v>
      </c>
      <c r="Q2548" s="24">
        <f t="shared" si="431"/>
        <v>0</v>
      </c>
      <c r="R2548" s="24">
        <f t="shared" si="434"/>
        <v>11938.352231207371</v>
      </c>
      <c r="S2548" s="24">
        <f t="shared" si="435"/>
        <v>0</v>
      </c>
      <c r="T2548" s="24" t="str">
        <f t="shared" si="436"/>
        <v>drain</v>
      </c>
      <c r="V2548" s="24">
        <f t="shared" si="439"/>
        <v>0</v>
      </c>
      <c r="W2548" s="24">
        <f t="shared" si="437"/>
        <v>0</v>
      </c>
      <c r="X2548" s="24">
        <f t="shared" si="440"/>
        <v>0</v>
      </c>
      <c r="Z2548" s="24">
        <f t="shared" si="438"/>
        <v>11938.352231207371</v>
      </c>
      <c r="AB2548" s="24">
        <f t="shared" si="432"/>
        <v>0</v>
      </c>
    </row>
    <row r="2549" x14ac:dyDescent="0.2">
      <c r="I2549" s="25">
        <v>2544</v>
      </c>
      <c r="J2549" s="29">
        <v>0</v>
      </c>
      <c r="L2549" s="25">
        <v>14304.019715762137</v>
      </c>
      <c r="N2549" s="25">
        <v>2544</v>
      </c>
      <c r="O2549" s="25">
        <f t="shared" si="433"/>
        <v>11371.6956740309</v>
      </c>
      <c r="P2549" s="25">
        <f t="shared" si="430"/>
        <v>11371.6956740309</v>
      </c>
      <c r="Q2549" s="25">
        <f t="shared" si="431"/>
        <v>0</v>
      </c>
      <c r="R2549" s="25">
        <f t="shared" si="434"/>
        <v>11371.6956740309</v>
      </c>
      <c r="S2549" s="25">
        <f t="shared" si="435"/>
        <v>0</v>
      </c>
      <c r="T2549" s="25" t="str">
        <f t="shared" si="436"/>
        <v>drain</v>
      </c>
      <c r="V2549" s="25">
        <f t="shared" si="439"/>
        <v>0</v>
      </c>
      <c r="W2549" s="25">
        <f t="shared" si="437"/>
        <v>0</v>
      </c>
      <c r="X2549" s="25">
        <f t="shared" si="440"/>
        <v>0</v>
      </c>
      <c r="Z2549" s="25">
        <f t="shared" si="438"/>
        <v>11371.6956740309</v>
      </c>
      <c r="AB2549" s="25">
        <f t="shared" si="432"/>
        <v>0</v>
      </c>
    </row>
    <row r="2550" x14ac:dyDescent="0.2">
      <c r="I2550" s="24">
        <v>2545</v>
      </c>
      <c r="J2550" s="28">
        <v>0</v>
      </c>
      <c r="L2550" s="24">
        <v>13625.983560442923</v>
      </c>
      <c r="N2550" s="24">
        <v>2545</v>
      </c>
      <c r="O2550" s="24">
        <f t="shared" si="433"/>
        <v>10832.656930552124</v>
      </c>
      <c r="P2550" s="24">
        <f t="shared" si="430"/>
        <v>10832.656930552124</v>
      </c>
      <c r="Q2550" s="24">
        <f t="shared" si="431"/>
        <v>0</v>
      </c>
      <c r="R2550" s="24">
        <f t="shared" si="434"/>
        <v>10832.656930552124</v>
      </c>
      <c r="S2550" s="24">
        <f t="shared" si="435"/>
        <v>0</v>
      </c>
      <c r="T2550" s="24" t="str">
        <f t="shared" si="436"/>
        <v>drain</v>
      </c>
      <c r="V2550" s="24">
        <f t="shared" si="439"/>
        <v>0</v>
      </c>
      <c r="W2550" s="24">
        <f t="shared" si="437"/>
        <v>0</v>
      </c>
      <c r="X2550" s="24">
        <f t="shared" si="440"/>
        <v>0</v>
      </c>
      <c r="Z2550" s="24">
        <f t="shared" si="438"/>
        <v>10832.656930552124</v>
      </c>
      <c r="AB2550" s="24">
        <f t="shared" si="432"/>
        <v>0</v>
      </c>
    </row>
    <row r="2551" x14ac:dyDescent="0.2">
      <c r="I2551" s="25">
        <v>2546</v>
      </c>
      <c r="J2551" s="29">
        <v>0</v>
      </c>
      <c r="L2551" s="25">
        <v>13007.626081514358</v>
      </c>
      <c r="N2551" s="25">
        <v>2546</v>
      </c>
      <c r="O2551" s="25">
        <f t="shared" si="433"/>
        <v>10341.062734803914</v>
      </c>
      <c r="P2551" s="25">
        <f t="shared" si="430"/>
        <v>10341.062734803914</v>
      </c>
      <c r="Q2551" s="25">
        <f t="shared" si="431"/>
        <v>0</v>
      </c>
      <c r="R2551" s="25">
        <f t="shared" si="434"/>
        <v>10341.062734803914</v>
      </c>
      <c r="S2551" s="25">
        <f t="shared" si="435"/>
        <v>0</v>
      </c>
      <c r="T2551" s="25" t="str">
        <f t="shared" si="436"/>
        <v>drain</v>
      </c>
      <c r="V2551" s="25">
        <f t="shared" si="439"/>
        <v>0</v>
      </c>
      <c r="W2551" s="25">
        <f t="shared" si="437"/>
        <v>0</v>
      </c>
      <c r="X2551" s="25">
        <f t="shared" si="440"/>
        <v>0</v>
      </c>
      <c r="Z2551" s="25">
        <f t="shared" si="438"/>
        <v>10341.062734803914</v>
      </c>
      <c r="AB2551" s="25">
        <f t="shared" si="432"/>
        <v>0</v>
      </c>
    </row>
    <row r="2552" x14ac:dyDescent="0.2">
      <c r="I2552" s="24">
        <v>2547</v>
      </c>
      <c r="J2552" s="28">
        <v>0</v>
      </c>
      <c r="L2552" s="24">
        <v>12704.135337853431</v>
      </c>
      <c r="N2552" s="24">
        <v>2547</v>
      </c>
      <c r="O2552" s="24">
        <f t="shared" si="433"/>
        <v>10099.787593593479</v>
      </c>
      <c r="P2552" s="24">
        <f t="shared" si="430"/>
        <v>10099.787593593479</v>
      </c>
      <c r="Q2552" s="24">
        <f t="shared" si="431"/>
        <v>0</v>
      </c>
      <c r="R2552" s="24">
        <f t="shared" si="434"/>
        <v>10099.787593593479</v>
      </c>
      <c r="S2552" s="24">
        <f t="shared" si="435"/>
        <v>0</v>
      </c>
      <c r="T2552" s="24" t="str">
        <f t="shared" si="436"/>
        <v>drain</v>
      </c>
      <c r="V2552" s="24">
        <f t="shared" si="439"/>
        <v>0</v>
      </c>
      <c r="W2552" s="24">
        <f t="shared" si="437"/>
        <v>0</v>
      </c>
      <c r="X2552" s="24">
        <f t="shared" si="440"/>
        <v>0</v>
      </c>
      <c r="Z2552" s="24">
        <f t="shared" si="438"/>
        <v>10099.787593593479</v>
      </c>
      <c r="AB2552" s="24">
        <f t="shared" si="432"/>
        <v>0</v>
      </c>
    </row>
    <row r="2553" x14ac:dyDescent="0.2">
      <c r="I2553" s="25">
        <v>2548</v>
      </c>
      <c r="J2553" s="29">
        <v>0</v>
      </c>
      <c r="L2553" s="25">
        <v>12588.842306518554</v>
      </c>
      <c r="N2553" s="25">
        <v>2548</v>
      </c>
      <c r="O2553" s="25">
        <f t="shared" si="433"/>
        <v>10008.129633682251</v>
      </c>
      <c r="P2553" s="25">
        <f t="shared" si="430"/>
        <v>10008.129633682251</v>
      </c>
      <c r="Q2553" s="25">
        <f t="shared" si="431"/>
        <v>0</v>
      </c>
      <c r="R2553" s="25">
        <f t="shared" si="434"/>
        <v>10008.129633682251</v>
      </c>
      <c r="S2553" s="25">
        <f t="shared" si="435"/>
        <v>0</v>
      </c>
      <c r="T2553" s="25" t="str">
        <f t="shared" si="436"/>
        <v>drain</v>
      </c>
      <c r="V2553" s="25">
        <f t="shared" si="439"/>
        <v>0</v>
      </c>
      <c r="W2553" s="25">
        <f t="shared" si="437"/>
        <v>0</v>
      </c>
      <c r="X2553" s="25">
        <f t="shared" si="440"/>
        <v>0</v>
      </c>
      <c r="Z2553" s="25">
        <f t="shared" si="438"/>
        <v>10008.129633682251</v>
      </c>
      <c r="AB2553" s="25">
        <f t="shared" si="432"/>
        <v>0</v>
      </c>
    </row>
    <row r="2554" x14ac:dyDescent="0.2">
      <c r="I2554" s="24">
        <v>2549</v>
      </c>
      <c r="J2554" s="28">
        <v>0</v>
      </c>
      <c r="L2554" s="24">
        <v>12689.758574867248</v>
      </c>
      <c r="N2554" s="24">
        <v>2549</v>
      </c>
      <c r="O2554" s="24">
        <f t="shared" si="433"/>
        <v>10088.358067019462</v>
      </c>
      <c r="P2554" s="24">
        <f t="shared" si="430"/>
        <v>10088.358067019462</v>
      </c>
      <c r="Q2554" s="24">
        <f t="shared" si="431"/>
        <v>0</v>
      </c>
      <c r="R2554" s="24">
        <f t="shared" si="434"/>
        <v>10088.358067019462</v>
      </c>
      <c r="S2554" s="24">
        <f t="shared" si="435"/>
        <v>0</v>
      </c>
      <c r="T2554" s="24" t="str">
        <f t="shared" si="436"/>
        <v>drain</v>
      </c>
      <c r="V2554" s="24">
        <f t="shared" si="439"/>
        <v>0</v>
      </c>
      <c r="W2554" s="24">
        <f t="shared" si="437"/>
        <v>0</v>
      </c>
      <c r="X2554" s="24">
        <f t="shared" si="440"/>
        <v>0</v>
      </c>
      <c r="Z2554" s="24">
        <f t="shared" si="438"/>
        <v>10088.358067019462</v>
      </c>
      <c r="AB2554" s="24">
        <f t="shared" si="432"/>
        <v>0</v>
      </c>
    </row>
    <row r="2555" x14ac:dyDescent="0.2">
      <c r="I2555" s="25">
        <v>2550</v>
      </c>
      <c r="J2555" s="29">
        <v>0</v>
      </c>
      <c r="L2555" s="25">
        <v>12718.816875362396</v>
      </c>
      <c r="N2555" s="25">
        <v>2550</v>
      </c>
      <c r="O2555" s="25">
        <f t="shared" si="433"/>
        <v>10111.459415913105</v>
      </c>
      <c r="P2555" s="25">
        <f t="shared" si="430"/>
        <v>10111.459415913105</v>
      </c>
      <c r="Q2555" s="25">
        <f t="shared" si="431"/>
        <v>0</v>
      </c>
      <c r="R2555" s="25">
        <f t="shared" si="434"/>
        <v>10111.459415913105</v>
      </c>
      <c r="S2555" s="25">
        <f t="shared" si="435"/>
        <v>0</v>
      </c>
      <c r="T2555" s="25" t="str">
        <f t="shared" si="436"/>
        <v>drain</v>
      </c>
      <c r="V2555" s="25">
        <f t="shared" si="439"/>
        <v>0</v>
      </c>
      <c r="W2555" s="25">
        <f t="shared" si="437"/>
        <v>0</v>
      </c>
      <c r="X2555" s="25">
        <f t="shared" si="440"/>
        <v>0</v>
      </c>
      <c r="Z2555" s="25">
        <f t="shared" si="438"/>
        <v>10111.459415913105</v>
      </c>
      <c r="AB2555" s="25">
        <f t="shared" si="432"/>
        <v>0</v>
      </c>
    </row>
    <row r="2556" x14ac:dyDescent="0.2">
      <c r="I2556" s="24">
        <v>2551</v>
      </c>
      <c r="J2556" s="28">
        <v>0.19525695100000001</v>
      </c>
      <c r="L2556" s="24">
        <v>12418.046900844573</v>
      </c>
      <c r="N2556" s="24">
        <v>2551</v>
      </c>
      <c r="O2556" s="24">
        <f t="shared" si="433"/>
        <v>9872.3472861714363</v>
      </c>
      <c r="P2556" s="24">
        <f t="shared" si="430"/>
        <v>9872.3472861714363</v>
      </c>
      <c r="Q2556" s="24">
        <f t="shared" si="431"/>
        <v>15620.55608</v>
      </c>
      <c r="R2556" s="24">
        <f t="shared" si="434"/>
        <v>0</v>
      </c>
      <c r="S2556" s="24">
        <f t="shared" si="435"/>
        <v>5748.208793828564</v>
      </c>
      <c r="T2556" s="24" t="str">
        <f t="shared" si="436"/>
        <v>charge</v>
      </c>
      <c r="V2556" s="24">
        <f t="shared" si="439"/>
        <v>4000</v>
      </c>
      <c r="W2556" s="24">
        <f t="shared" si="437"/>
        <v>4000</v>
      </c>
      <c r="X2556" s="24">
        <f t="shared" si="440"/>
        <v>0</v>
      </c>
      <c r="Z2556" s="24">
        <f t="shared" si="438"/>
        <v>0</v>
      </c>
      <c r="AB2556" s="24">
        <f t="shared" si="432"/>
        <v>1748.208793828564</v>
      </c>
    </row>
    <row r="2557" x14ac:dyDescent="0.2">
      <c r="I2557" s="25">
        <v>2552</v>
      </c>
      <c r="J2557" s="29">
        <v>0.58577233100000003</v>
      </c>
      <c r="L2557" s="25">
        <v>13117.318300414085</v>
      </c>
      <c r="N2557" s="25">
        <v>2552</v>
      </c>
      <c r="O2557" s="25">
        <f t="shared" si="433"/>
        <v>10428.268048829197</v>
      </c>
      <c r="P2557" s="25">
        <f t="shared" si="430"/>
        <v>10428.268048829197</v>
      </c>
      <c r="Q2557" s="25">
        <f t="shared" si="431"/>
        <v>46861.786480000002</v>
      </c>
      <c r="R2557" s="25">
        <f t="shared" si="434"/>
        <v>0</v>
      </c>
      <c r="S2557" s="25">
        <f t="shared" si="435"/>
        <v>36433.518431170807</v>
      </c>
      <c r="T2557" s="25" t="str">
        <f t="shared" si="436"/>
        <v>charge</v>
      </c>
      <c r="V2557" s="25">
        <f t="shared" si="439"/>
        <v>0</v>
      </c>
      <c r="W2557" s="25">
        <f t="shared" si="437"/>
        <v>4000</v>
      </c>
      <c r="X2557" s="25">
        <f t="shared" si="440"/>
        <v>0</v>
      </c>
      <c r="Z2557" s="25">
        <f t="shared" si="438"/>
        <v>0</v>
      </c>
      <c r="AB2557" s="25">
        <f t="shared" si="432"/>
        <v>36433.518431170807</v>
      </c>
    </row>
    <row r="2558" x14ac:dyDescent="0.2">
      <c r="I2558" s="24">
        <v>2553</v>
      </c>
      <c r="J2558" s="28">
        <v>0.69055119099999995</v>
      </c>
      <c r="L2558" s="24">
        <v>13816.801543474196</v>
      </c>
      <c r="N2558" s="24">
        <v>2553</v>
      </c>
      <c r="O2558" s="24">
        <f t="shared" si="433"/>
        <v>10984.357227061986</v>
      </c>
      <c r="P2558" s="24">
        <f t="shared" si="430"/>
        <v>10984.357227061986</v>
      </c>
      <c r="Q2558" s="24">
        <f t="shared" si="431"/>
        <v>55244.095279999994</v>
      </c>
      <c r="R2558" s="24">
        <f t="shared" si="434"/>
        <v>0</v>
      </c>
      <c r="S2558" s="24">
        <f t="shared" si="435"/>
        <v>44259.73805293801</v>
      </c>
      <c r="T2558" s="24" t="str">
        <f t="shared" si="436"/>
        <v>charge</v>
      </c>
      <c r="V2558" s="24">
        <f t="shared" si="439"/>
        <v>0</v>
      </c>
      <c r="W2558" s="24">
        <f t="shared" si="437"/>
        <v>4000</v>
      </c>
      <c r="X2558" s="24">
        <f t="shared" si="440"/>
        <v>0</v>
      </c>
      <c r="Z2558" s="24">
        <f t="shared" si="438"/>
        <v>0</v>
      </c>
      <c r="AB2558" s="24">
        <f t="shared" si="432"/>
        <v>44259.73805293801</v>
      </c>
    </row>
    <row r="2559" x14ac:dyDescent="0.2">
      <c r="I2559" s="25">
        <v>2554</v>
      </c>
      <c r="J2559" s="29">
        <v>0.68450167699999998</v>
      </c>
      <c r="L2559" s="25">
        <v>14349.471083784103</v>
      </c>
      <c r="N2559" s="25">
        <v>2554</v>
      </c>
      <c r="O2559" s="25">
        <f t="shared" si="433"/>
        <v>11407.829511608363</v>
      </c>
      <c r="P2559" s="25">
        <f t="shared" si="430"/>
        <v>11407.829511608363</v>
      </c>
      <c r="Q2559" s="25">
        <f t="shared" si="431"/>
        <v>54760.134160000001</v>
      </c>
      <c r="R2559" s="25">
        <f t="shared" si="434"/>
        <v>0</v>
      </c>
      <c r="S2559" s="25">
        <f t="shared" si="435"/>
        <v>43352.304648391641</v>
      </c>
      <c r="T2559" s="25" t="str">
        <f t="shared" si="436"/>
        <v>charge</v>
      </c>
      <c r="V2559" s="25">
        <f t="shared" si="439"/>
        <v>0</v>
      </c>
      <c r="W2559" s="25">
        <f t="shared" si="437"/>
        <v>4000</v>
      </c>
      <c r="X2559" s="25">
        <f t="shared" si="440"/>
        <v>0</v>
      </c>
      <c r="Z2559" s="25">
        <f t="shared" si="438"/>
        <v>0</v>
      </c>
      <c r="AB2559" s="25">
        <f t="shared" si="432"/>
        <v>43352.304648391641</v>
      </c>
    </row>
    <row r="2560" x14ac:dyDescent="0.2">
      <c r="I2560" s="24">
        <v>2555</v>
      </c>
      <c r="J2560" s="28">
        <v>0.713867319</v>
      </c>
      <c r="L2560" s="24">
        <v>14705.890729725359</v>
      </c>
      <c r="N2560" s="24">
        <v>2555</v>
      </c>
      <c r="O2560" s="24">
        <f t="shared" si="433"/>
        <v>11691.183130131662</v>
      </c>
      <c r="P2560" s="24">
        <f t="shared" si="430"/>
        <v>11691.183130131662</v>
      </c>
      <c r="Q2560" s="24">
        <f t="shared" si="431"/>
        <v>57109.385520000003</v>
      </c>
      <c r="R2560" s="24">
        <f t="shared" si="434"/>
        <v>0</v>
      </c>
      <c r="S2560" s="24">
        <f t="shared" si="435"/>
        <v>45418.20238986834</v>
      </c>
      <c r="T2560" s="24" t="str">
        <f t="shared" si="436"/>
        <v>charge</v>
      </c>
      <c r="V2560" s="24">
        <f t="shared" si="439"/>
        <v>0</v>
      </c>
      <c r="W2560" s="24">
        <f t="shared" si="437"/>
        <v>4000</v>
      </c>
      <c r="X2560" s="24">
        <f t="shared" si="440"/>
        <v>0</v>
      </c>
      <c r="Z2560" s="24">
        <f t="shared" si="438"/>
        <v>0</v>
      </c>
      <c r="AB2560" s="24">
        <f t="shared" si="432"/>
        <v>45418.20238986834</v>
      </c>
    </row>
    <row r="2561" x14ac:dyDescent="0.2">
      <c r="I2561" s="25">
        <v>2556</v>
      </c>
      <c r="J2561" s="29">
        <v>0.72403981499999992</v>
      </c>
      <c r="L2561" s="25">
        <v>14892.35732012987</v>
      </c>
      <c r="N2561" s="25">
        <v>2556</v>
      </c>
      <c r="O2561" s="25">
        <f t="shared" si="433"/>
        <v>11839.424069503248</v>
      </c>
      <c r="P2561" s="25">
        <f t="shared" si="430"/>
        <v>11839.424069503248</v>
      </c>
      <c r="Q2561" s="25">
        <f t="shared" si="431"/>
        <v>57923.185199999993</v>
      </c>
      <c r="R2561" s="25">
        <f t="shared" si="434"/>
        <v>0</v>
      </c>
      <c r="S2561" s="25">
        <f t="shared" si="435"/>
        <v>46083.761130496743</v>
      </c>
      <c r="T2561" s="25" t="str">
        <f t="shared" si="436"/>
        <v>charge</v>
      </c>
      <c r="V2561" s="25">
        <f t="shared" si="439"/>
        <v>0</v>
      </c>
      <c r="W2561" s="25">
        <f t="shared" si="437"/>
        <v>4000</v>
      </c>
      <c r="X2561" s="25">
        <f t="shared" si="440"/>
        <v>0</v>
      </c>
      <c r="Z2561" s="25">
        <f t="shared" si="438"/>
        <v>0</v>
      </c>
      <c r="AB2561" s="25">
        <f t="shared" si="432"/>
        <v>46083.761130496743</v>
      </c>
    </row>
    <row r="2562" x14ac:dyDescent="0.2">
      <c r="I2562" s="24">
        <v>2557</v>
      </c>
      <c r="J2562" s="28">
        <v>0.72760678099999998</v>
      </c>
      <c r="L2562" s="24">
        <v>15072.547974741457</v>
      </c>
      <c r="N2562" s="24">
        <v>2557</v>
      </c>
      <c r="O2562" s="24">
        <f t="shared" si="433"/>
        <v>11982.67563991946</v>
      </c>
      <c r="P2562" s="24">
        <f t="shared" si="430"/>
        <v>11982.67563991946</v>
      </c>
      <c r="Q2562" s="24">
        <f t="shared" si="431"/>
        <v>58208.542479999996</v>
      </c>
      <c r="R2562" s="24">
        <f t="shared" si="434"/>
        <v>0</v>
      </c>
      <c r="S2562" s="24">
        <f t="shared" si="435"/>
        <v>46225.866840080533</v>
      </c>
      <c r="T2562" s="24" t="str">
        <f t="shared" si="436"/>
        <v>charge</v>
      </c>
      <c r="V2562" s="24">
        <f t="shared" si="439"/>
        <v>0</v>
      </c>
      <c r="W2562" s="24">
        <f t="shared" si="437"/>
        <v>4000</v>
      </c>
      <c r="X2562" s="24">
        <f t="shared" si="440"/>
        <v>0</v>
      </c>
      <c r="Z2562" s="24">
        <f t="shared" si="438"/>
        <v>0</v>
      </c>
      <c r="AB2562" s="24">
        <f t="shared" si="432"/>
        <v>46225.866840080533</v>
      </c>
    </row>
    <row r="2563" x14ac:dyDescent="0.2">
      <c r="I2563" s="25">
        <v>2558</v>
      </c>
      <c r="J2563" s="29">
        <v>0.80614412600000007</v>
      </c>
      <c r="L2563" s="25">
        <v>15081.561992037296</v>
      </c>
      <c r="N2563" s="25">
        <v>2558</v>
      </c>
      <c r="O2563" s="25">
        <f t="shared" si="433"/>
        <v>11989.84178366965</v>
      </c>
      <c r="P2563" s="25">
        <f t="shared" si="430"/>
        <v>11989.84178366965</v>
      </c>
      <c r="Q2563" s="25">
        <f t="shared" si="431"/>
        <v>64491.530080000004</v>
      </c>
      <c r="R2563" s="25">
        <f t="shared" si="434"/>
        <v>0</v>
      </c>
      <c r="S2563" s="25">
        <f t="shared" si="435"/>
        <v>52501.688296330351</v>
      </c>
      <c r="T2563" s="25" t="str">
        <f t="shared" si="436"/>
        <v>charge</v>
      </c>
      <c r="V2563" s="25">
        <f t="shared" si="439"/>
        <v>0</v>
      </c>
      <c r="W2563" s="25">
        <f t="shared" si="437"/>
        <v>4000</v>
      </c>
      <c r="X2563" s="25">
        <f t="shared" si="440"/>
        <v>0</v>
      </c>
      <c r="Z2563" s="25">
        <f t="shared" si="438"/>
        <v>0</v>
      </c>
      <c r="AB2563" s="25">
        <f t="shared" si="432"/>
        <v>52501.688296330351</v>
      </c>
    </row>
    <row r="2564" x14ac:dyDescent="0.2">
      <c r="I2564" s="24">
        <v>2559</v>
      </c>
      <c r="J2564" s="28">
        <v>0.78971861799999998</v>
      </c>
      <c r="L2564" s="24">
        <v>15208.313246631622</v>
      </c>
      <c r="N2564" s="24">
        <v>2559</v>
      </c>
      <c r="O2564" s="24">
        <f t="shared" si="433"/>
        <v>12090.609031072139</v>
      </c>
      <c r="P2564" s="24">
        <f t="shared" si="430"/>
        <v>12090.609031072139</v>
      </c>
      <c r="Q2564" s="24">
        <f t="shared" si="431"/>
        <v>63177.489439999998</v>
      </c>
      <c r="R2564" s="24">
        <f t="shared" si="434"/>
        <v>0</v>
      </c>
      <c r="S2564" s="24">
        <f t="shared" si="435"/>
        <v>51086.880408927856</v>
      </c>
      <c r="T2564" s="24" t="str">
        <f t="shared" si="436"/>
        <v>charge</v>
      </c>
      <c r="V2564" s="24">
        <f t="shared" si="439"/>
        <v>0</v>
      </c>
      <c r="W2564" s="24">
        <f t="shared" si="437"/>
        <v>4000</v>
      </c>
      <c r="X2564" s="24">
        <f t="shared" si="440"/>
        <v>0</v>
      </c>
      <c r="Z2564" s="24">
        <f t="shared" si="438"/>
        <v>0</v>
      </c>
      <c r="AB2564" s="24">
        <f t="shared" si="432"/>
        <v>51086.880408927856</v>
      </c>
    </row>
    <row r="2565" x14ac:dyDescent="0.2">
      <c r="I2565" s="25">
        <v>2560</v>
      </c>
      <c r="J2565" s="29">
        <v>0.73077721100000004</v>
      </c>
      <c r="L2565" s="25">
        <v>15570.1884516716</v>
      </c>
      <c r="N2565" s="25">
        <v>2560</v>
      </c>
      <c r="O2565" s="25">
        <f t="shared" si="433"/>
        <v>12378.299819078922</v>
      </c>
      <c r="P2565" s="25">
        <f t="shared" si="430"/>
        <v>12378.299819078922</v>
      </c>
      <c r="Q2565" s="25">
        <f t="shared" si="431"/>
        <v>58462.176880000006</v>
      </c>
      <c r="R2565" s="25">
        <f t="shared" si="434"/>
        <v>0</v>
      </c>
      <c r="S2565" s="25">
        <f t="shared" si="435"/>
        <v>46083.877060921084</v>
      </c>
      <c r="T2565" s="25" t="str">
        <f t="shared" si="436"/>
        <v>charge</v>
      </c>
      <c r="V2565" s="25">
        <f t="shared" si="439"/>
        <v>0</v>
      </c>
      <c r="W2565" s="25">
        <f t="shared" si="437"/>
        <v>4000</v>
      </c>
      <c r="X2565" s="25">
        <f t="shared" si="440"/>
        <v>0</v>
      </c>
      <c r="Z2565" s="25">
        <f t="shared" si="438"/>
        <v>0</v>
      </c>
      <c r="AB2565" s="25">
        <f t="shared" si="432"/>
        <v>46083.877060921084</v>
      </c>
    </row>
    <row r="2566" x14ac:dyDescent="0.2">
      <c r="I2566" s="24">
        <v>2561</v>
      </c>
      <c r="J2566" s="28">
        <v>0.55421002200000002</v>
      </c>
      <c r="L2566" s="24">
        <v>14758.534375083445</v>
      </c>
      <c r="N2566" s="24">
        <v>2561</v>
      </c>
      <c r="O2566" s="24">
        <f t="shared" si="433"/>
        <v>11733.034828191339</v>
      </c>
      <c r="P2566" s="24">
        <f t="shared" ref="P2566:P2629" si="441">O2566-$E$8*$E$9</f>
        <v>11733.034828191339</v>
      </c>
      <c r="Q2566" s="24">
        <f t="shared" ref="Q2566:Q2629" si="442">J2566*$E$7</f>
        <v>44336.801760000002</v>
      </c>
      <c r="R2566" s="24">
        <f t="shared" si="434"/>
        <v>0</v>
      </c>
      <c r="S2566" s="24">
        <f t="shared" si="435"/>
        <v>32603.766931808663</v>
      </c>
      <c r="T2566" s="24" t="str">
        <f t="shared" si="436"/>
        <v>charge</v>
      </c>
      <c r="V2566" s="24">
        <f t="shared" si="439"/>
        <v>0</v>
      </c>
      <c r="W2566" s="24">
        <f t="shared" si="437"/>
        <v>4000</v>
      </c>
      <c r="X2566" s="24">
        <f t="shared" si="440"/>
        <v>0</v>
      </c>
      <c r="Z2566" s="24">
        <f t="shared" si="438"/>
        <v>0</v>
      </c>
      <c r="AB2566" s="24">
        <f t="shared" ref="AB2566:AB2629" si="443">IF(T2566="charge",(S2566-V2566),0)</f>
        <v>32603.766931808663</v>
      </c>
    </row>
    <row r="2567" x14ac:dyDescent="0.2">
      <c r="I2567" s="25">
        <v>2562</v>
      </c>
      <c r="J2567" s="29">
        <v>0.22241106799999999</v>
      </c>
      <c r="L2567" s="25">
        <v>15299.514639115332</v>
      </c>
      <c r="N2567" s="25">
        <v>2562</v>
      </c>
      <c r="O2567" s="25">
        <f t="shared" ref="O2567:O2630" si="444">L2567*$O$2</f>
        <v>12163.114138096689</v>
      </c>
      <c r="P2567" s="25">
        <f t="shared" si="441"/>
        <v>12163.114138096689</v>
      </c>
      <c r="Q2567" s="25">
        <f t="shared" si="442"/>
        <v>17792.885439999998</v>
      </c>
      <c r="R2567" s="25">
        <f t="shared" ref="R2567:R2630" si="445">IF(P2567&gt;Q2567,P2567-Q2567,0)</f>
        <v>0</v>
      </c>
      <c r="S2567" s="25">
        <f t="shared" ref="S2567:S2630" si="446">IF(Q2567&gt;P2567,Q2567-P2567,0)</f>
        <v>5629.771301903309</v>
      </c>
      <c r="T2567" s="25" t="str">
        <f t="shared" ref="T2567:T2630" si="447">IF(P2567&gt;Q2567,"drain","charge")</f>
        <v>charge</v>
      </c>
      <c r="V2567" s="25">
        <f t="shared" si="439"/>
        <v>0</v>
      </c>
      <c r="W2567" s="25">
        <f t="shared" ref="W2567:W2630" si="448">IF(W2566+S2567&gt;$E$11,$E$11,IF(T2567="charge",W2566+(S2567*$E$12),IF((W2566-R2567)&gt;0,W2566-R2567,0)))</f>
        <v>4000</v>
      </c>
      <c r="X2567" s="25">
        <f t="shared" si="440"/>
        <v>0</v>
      </c>
      <c r="Z2567" s="25">
        <f t="shared" ref="Z2567:Z2630" si="449">R2567-X2567</f>
        <v>0</v>
      </c>
      <c r="AB2567" s="25">
        <f t="shared" si="443"/>
        <v>5629.771301903309</v>
      </c>
    </row>
    <row r="2568" x14ac:dyDescent="0.2">
      <c r="I2568" s="24">
        <v>2563</v>
      </c>
      <c r="J2568" s="28">
        <v>0</v>
      </c>
      <c r="L2568" s="24">
        <v>15690.79213039875</v>
      </c>
      <c r="N2568" s="24">
        <v>2563</v>
      </c>
      <c r="O2568" s="24">
        <f t="shared" si="444"/>
        <v>12474.179743667006</v>
      </c>
      <c r="P2568" s="24">
        <f t="shared" si="441"/>
        <v>12474.179743667006</v>
      </c>
      <c r="Q2568" s="24">
        <f t="shared" si="442"/>
        <v>0</v>
      </c>
      <c r="R2568" s="24">
        <f t="shared" si="445"/>
        <v>12474.179743667006</v>
      </c>
      <c r="S2568" s="24">
        <f t="shared" si="446"/>
        <v>0</v>
      </c>
      <c r="T2568" s="24" t="str">
        <f t="shared" si="447"/>
        <v>drain</v>
      </c>
      <c r="V2568" s="24">
        <f t="shared" ref="V2568:V2631" si="450">IF(W2568&gt;=W2567,(W2568-W2567),0)</f>
        <v>0</v>
      </c>
      <c r="W2568" s="24">
        <f t="shared" si="448"/>
        <v>0</v>
      </c>
      <c r="X2568" s="24">
        <f t="shared" ref="X2568:X2631" si="451">IF(T2568="drain",W2567-W2568,0)</f>
        <v>4000</v>
      </c>
      <c r="Z2568" s="24">
        <f t="shared" si="449"/>
        <v>8474.1797436670058</v>
      </c>
      <c r="AB2568" s="24">
        <f t="shared" si="443"/>
        <v>0</v>
      </c>
    </row>
    <row r="2569" x14ac:dyDescent="0.2">
      <c r="I2569" s="25">
        <v>2564</v>
      </c>
      <c r="J2569" s="29">
        <v>0</v>
      </c>
      <c r="L2569" s="25">
        <v>16682.821400737761</v>
      </c>
      <c r="N2569" s="25">
        <v>2564</v>
      </c>
      <c r="O2569" s="25">
        <f t="shared" si="444"/>
        <v>13262.84301358652</v>
      </c>
      <c r="P2569" s="25">
        <f t="shared" si="441"/>
        <v>13262.84301358652</v>
      </c>
      <c r="Q2569" s="25">
        <f t="shared" si="442"/>
        <v>0</v>
      </c>
      <c r="R2569" s="25">
        <f t="shared" si="445"/>
        <v>13262.84301358652</v>
      </c>
      <c r="S2569" s="25">
        <f t="shared" si="446"/>
        <v>0</v>
      </c>
      <c r="T2569" s="25" t="str">
        <f t="shared" si="447"/>
        <v>drain</v>
      </c>
      <c r="V2569" s="25">
        <f t="shared" si="450"/>
        <v>0</v>
      </c>
      <c r="W2569" s="25">
        <f t="shared" si="448"/>
        <v>0</v>
      </c>
      <c r="X2569" s="25">
        <f t="shared" si="451"/>
        <v>0</v>
      </c>
      <c r="Z2569" s="25">
        <f t="shared" si="449"/>
        <v>13262.84301358652</v>
      </c>
      <c r="AB2569" s="25">
        <f t="shared" si="443"/>
        <v>0</v>
      </c>
    </row>
    <row r="2570" x14ac:dyDescent="0.2">
      <c r="I2570" s="24">
        <v>2565</v>
      </c>
      <c r="J2570" s="28">
        <v>0</v>
      </c>
      <c r="L2570" s="24">
        <v>16872.5535241127</v>
      </c>
      <c r="N2570" s="24">
        <v>2565</v>
      </c>
      <c r="O2570" s="24">
        <f t="shared" si="444"/>
        <v>13413.680051669597</v>
      </c>
      <c r="P2570" s="24">
        <f t="shared" si="441"/>
        <v>13413.680051669597</v>
      </c>
      <c r="Q2570" s="24">
        <f t="shared" si="442"/>
        <v>0</v>
      </c>
      <c r="R2570" s="24">
        <f t="shared" si="445"/>
        <v>13413.680051669597</v>
      </c>
      <c r="S2570" s="24">
        <f t="shared" si="446"/>
        <v>0</v>
      </c>
      <c r="T2570" s="24" t="str">
        <f t="shared" si="447"/>
        <v>drain</v>
      </c>
      <c r="V2570" s="24">
        <f t="shared" si="450"/>
        <v>0</v>
      </c>
      <c r="W2570" s="24">
        <f t="shared" si="448"/>
        <v>0</v>
      </c>
      <c r="X2570" s="24">
        <f t="shared" si="451"/>
        <v>0</v>
      </c>
      <c r="Z2570" s="24">
        <f t="shared" si="449"/>
        <v>13413.680051669597</v>
      </c>
      <c r="AB2570" s="24">
        <f t="shared" si="443"/>
        <v>0</v>
      </c>
    </row>
    <row r="2571" x14ac:dyDescent="0.2">
      <c r="I2571" s="25">
        <v>2566</v>
      </c>
      <c r="J2571" s="29">
        <v>0</v>
      </c>
      <c r="L2571" s="25">
        <v>16496.610215759276</v>
      </c>
      <c r="N2571" s="25">
        <v>2566</v>
      </c>
      <c r="O2571" s="25">
        <f t="shared" si="444"/>
        <v>13114.805121528625</v>
      </c>
      <c r="P2571" s="25">
        <f t="shared" si="441"/>
        <v>13114.805121528625</v>
      </c>
      <c r="Q2571" s="25">
        <f t="shared" si="442"/>
        <v>0</v>
      </c>
      <c r="R2571" s="25">
        <f t="shared" si="445"/>
        <v>13114.805121528625</v>
      </c>
      <c r="S2571" s="25">
        <f t="shared" si="446"/>
        <v>0</v>
      </c>
      <c r="T2571" s="25" t="str">
        <f t="shared" si="447"/>
        <v>drain</v>
      </c>
      <c r="V2571" s="25">
        <f t="shared" si="450"/>
        <v>0</v>
      </c>
      <c r="W2571" s="25">
        <f t="shared" si="448"/>
        <v>0</v>
      </c>
      <c r="X2571" s="25">
        <f t="shared" si="451"/>
        <v>0</v>
      </c>
      <c r="Z2571" s="25">
        <f t="shared" si="449"/>
        <v>13114.805121528625</v>
      </c>
      <c r="AB2571" s="25">
        <f t="shared" si="443"/>
        <v>0</v>
      </c>
    </row>
    <row r="2572" x14ac:dyDescent="0.2">
      <c r="I2572" s="24">
        <v>2567</v>
      </c>
      <c r="J2572" s="28">
        <v>0</v>
      </c>
      <c r="L2572" s="24">
        <v>15719.603236103057</v>
      </c>
      <c r="N2572" s="24">
        <v>2567</v>
      </c>
      <c r="O2572" s="24">
        <f t="shared" si="444"/>
        <v>12497.084572701931</v>
      </c>
      <c r="P2572" s="24">
        <f t="shared" si="441"/>
        <v>12497.084572701931</v>
      </c>
      <c r="Q2572" s="24">
        <f t="shared" si="442"/>
        <v>0</v>
      </c>
      <c r="R2572" s="24">
        <f t="shared" si="445"/>
        <v>12497.084572701931</v>
      </c>
      <c r="S2572" s="24">
        <f t="shared" si="446"/>
        <v>0</v>
      </c>
      <c r="T2572" s="24" t="str">
        <f t="shared" si="447"/>
        <v>drain</v>
      </c>
      <c r="V2572" s="24">
        <f t="shared" si="450"/>
        <v>0</v>
      </c>
      <c r="W2572" s="24">
        <f t="shared" si="448"/>
        <v>0</v>
      </c>
      <c r="X2572" s="24">
        <f t="shared" si="451"/>
        <v>0</v>
      </c>
      <c r="Z2572" s="24">
        <f t="shared" si="449"/>
        <v>12497.084572701931</v>
      </c>
      <c r="AB2572" s="24">
        <f t="shared" si="443"/>
        <v>0</v>
      </c>
    </row>
    <row r="2573" x14ac:dyDescent="0.2">
      <c r="I2573" s="25">
        <v>2568</v>
      </c>
      <c r="J2573" s="29">
        <v>0</v>
      </c>
      <c r="L2573" s="25">
        <v>15199.436311244963</v>
      </c>
      <c r="N2573" s="25">
        <v>2568</v>
      </c>
      <c r="O2573" s="25">
        <f t="shared" si="444"/>
        <v>12083.551867439746</v>
      </c>
      <c r="P2573" s="25">
        <f t="shared" si="441"/>
        <v>12083.551867439746</v>
      </c>
      <c r="Q2573" s="25">
        <f t="shared" si="442"/>
        <v>0</v>
      </c>
      <c r="R2573" s="25">
        <f t="shared" si="445"/>
        <v>12083.551867439746</v>
      </c>
      <c r="S2573" s="25">
        <f t="shared" si="446"/>
        <v>0</v>
      </c>
      <c r="T2573" s="25" t="str">
        <f t="shared" si="447"/>
        <v>drain</v>
      </c>
      <c r="V2573" s="25">
        <f t="shared" si="450"/>
        <v>0</v>
      </c>
      <c r="W2573" s="25">
        <f t="shared" si="448"/>
        <v>0</v>
      </c>
      <c r="X2573" s="25">
        <f t="shared" si="451"/>
        <v>0</v>
      </c>
      <c r="Z2573" s="25">
        <f t="shared" si="449"/>
        <v>12083.551867439746</v>
      </c>
      <c r="AB2573" s="25">
        <f t="shared" si="443"/>
        <v>0</v>
      </c>
    </row>
    <row r="2574" x14ac:dyDescent="0.2">
      <c r="I2574" s="24">
        <v>2569</v>
      </c>
      <c r="J2574" s="28">
        <v>0</v>
      </c>
      <c r="L2574" s="24">
        <v>14094.278814029693</v>
      </c>
      <c r="N2574" s="24">
        <v>2569</v>
      </c>
      <c r="O2574" s="24">
        <f t="shared" si="444"/>
        <v>11204.951657153606</v>
      </c>
      <c r="P2574" s="24">
        <f t="shared" si="441"/>
        <v>11204.951657153606</v>
      </c>
      <c r="Q2574" s="24">
        <f t="shared" si="442"/>
        <v>0</v>
      </c>
      <c r="R2574" s="24">
        <f t="shared" si="445"/>
        <v>11204.951657153606</v>
      </c>
      <c r="S2574" s="24">
        <f t="shared" si="446"/>
        <v>0</v>
      </c>
      <c r="T2574" s="24" t="str">
        <f t="shared" si="447"/>
        <v>drain</v>
      </c>
      <c r="V2574" s="24">
        <f t="shared" si="450"/>
        <v>0</v>
      </c>
      <c r="W2574" s="24">
        <f t="shared" si="448"/>
        <v>0</v>
      </c>
      <c r="X2574" s="24">
        <f t="shared" si="451"/>
        <v>0</v>
      </c>
      <c r="Z2574" s="24">
        <f t="shared" si="449"/>
        <v>11204.951657153606</v>
      </c>
      <c r="AB2574" s="24">
        <f t="shared" si="443"/>
        <v>0</v>
      </c>
    </row>
    <row r="2575" x14ac:dyDescent="0.2">
      <c r="I2575" s="25">
        <v>2570</v>
      </c>
      <c r="J2575" s="29">
        <v>0</v>
      </c>
      <c r="L2575" s="25">
        <v>13406.89525798559</v>
      </c>
      <c r="N2575" s="25">
        <v>2570</v>
      </c>
      <c r="O2575" s="25">
        <f t="shared" si="444"/>
        <v>10658.481730098545</v>
      </c>
      <c r="P2575" s="25">
        <f t="shared" si="441"/>
        <v>10658.481730098545</v>
      </c>
      <c r="Q2575" s="25">
        <f t="shared" si="442"/>
        <v>0</v>
      </c>
      <c r="R2575" s="25">
        <f t="shared" si="445"/>
        <v>10658.481730098545</v>
      </c>
      <c r="S2575" s="25">
        <f t="shared" si="446"/>
        <v>0</v>
      </c>
      <c r="T2575" s="25" t="str">
        <f t="shared" si="447"/>
        <v>drain</v>
      </c>
      <c r="V2575" s="25">
        <f t="shared" si="450"/>
        <v>0</v>
      </c>
      <c r="W2575" s="25">
        <f t="shared" si="448"/>
        <v>0</v>
      </c>
      <c r="X2575" s="25">
        <f t="shared" si="451"/>
        <v>0</v>
      </c>
      <c r="Z2575" s="25">
        <f t="shared" si="449"/>
        <v>10658.481730098545</v>
      </c>
      <c r="AB2575" s="25">
        <f t="shared" si="443"/>
        <v>0</v>
      </c>
    </row>
    <row r="2576" x14ac:dyDescent="0.2">
      <c r="I2576" s="24">
        <v>2571</v>
      </c>
      <c r="J2576" s="28">
        <v>0</v>
      </c>
      <c r="L2576" s="24">
        <v>13073.259908354281</v>
      </c>
      <c r="N2576" s="24">
        <v>2571</v>
      </c>
      <c r="O2576" s="24">
        <f t="shared" si="444"/>
        <v>10393.241627141653</v>
      </c>
      <c r="P2576" s="24">
        <f t="shared" si="441"/>
        <v>10393.241627141653</v>
      </c>
      <c r="Q2576" s="24">
        <f t="shared" si="442"/>
        <v>0</v>
      </c>
      <c r="R2576" s="24">
        <f t="shared" si="445"/>
        <v>10393.241627141653</v>
      </c>
      <c r="S2576" s="24">
        <f t="shared" si="446"/>
        <v>0</v>
      </c>
      <c r="T2576" s="24" t="str">
        <f t="shared" si="447"/>
        <v>drain</v>
      </c>
      <c r="V2576" s="24">
        <f t="shared" si="450"/>
        <v>0</v>
      </c>
      <c r="W2576" s="24">
        <f t="shared" si="448"/>
        <v>0</v>
      </c>
      <c r="X2576" s="24">
        <f t="shared" si="451"/>
        <v>0</v>
      </c>
      <c r="Z2576" s="24">
        <f t="shared" si="449"/>
        <v>10393.241627141653</v>
      </c>
      <c r="AB2576" s="24">
        <f t="shared" si="443"/>
        <v>0</v>
      </c>
    </row>
    <row r="2577" x14ac:dyDescent="0.2">
      <c r="I2577" s="25">
        <v>2572</v>
      </c>
      <c r="J2577" s="29">
        <v>0</v>
      </c>
      <c r="L2577" s="25">
        <v>13010.761001336574</v>
      </c>
      <c r="N2577" s="25">
        <v>2572</v>
      </c>
      <c r="O2577" s="25">
        <f t="shared" si="444"/>
        <v>10343.554996062576</v>
      </c>
      <c r="P2577" s="25">
        <f t="shared" si="441"/>
        <v>10343.554996062576</v>
      </c>
      <c r="Q2577" s="25">
        <f t="shared" si="442"/>
        <v>0</v>
      </c>
      <c r="R2577" s="25">
        <f t="shared" si="445"/>
        <v>10343.554996062576</v>
      </c>
      <c r="S2577" s="25">
        <f t="shared" si="446"/>
        <v>0</v>
      </c>
      <c r="T2577" s="25" t="str">
        <f t="shared" si="447"/>
        <v>drain</v>
      </c>
      <c r="V2577" s="25">
        <f t="shared" si="450"/>
        <v>0</v>
      </c>
      <c r="W2577" s="25">
        <f t="shared" si="448"/>
        <v>0</v>
      </c>
      <c r="X2577" s="25">
        <f t="shared" si="451"/>
        <v>0</v>
      </c>
      <c r="Z2577" s="25">
        <f t="shared" si="449"/>
        <v>10343.554996062576</v>
      </c>
      <c r="AB2577" s="25">
        <f t="shared" si="443"/>
        <v>0</v>
      </c>
    </row>
    <row r="2578" x14ac:dyDescent="0.2">
      <c r="I2578" s="24">
        <v>2573</v>
      </c>
      <c r="J2578" s="28">
        <v>0</v>
      </c>
      <c r="L2578" s="24">
        <v>13259.132609307764</v>
      </c>
      <c r="N2578" s="24">
        <v>2573</v>
      </c>
      <c r="O2578" s="24">
        <f t="shared" si="444"/>
        <v>10541.010424399674</v>
      </c>
      <c r="P2578" s="24">
        <f t="shared" si="441"/>
        <v>10541.010424399674</v>
      </c>
      <c r="Q2578" s="24">
        <f t="shared" si="442"/>
        <v>0</v>
      </c>
      <c r="R2578" s="24">
        <f t="shared" si="445"/>
        <v>10541.010424399674</v>
      </c>
      <c r="S2578" s="24">
        <f t="shared" si="446"/>
        <v>0</v>
      </c>
      <c r="T2578" s="24" t="str">
        <f t="shared" si="447"/>
        <v>drain</v>
      </c>
      <c r="V2578" s="24">
        <f t="shared" si="450"/>
        <v>0</v>
      </c>
      <c r="W2578" s="24">
        <f t="shared" si="448"/>
        <v>0</v>
      </c>
      <c r="X2578" s="24">
        <f t="shared" si="451"/>
        <v>0</v>
      </c>
      <c r="Z2578" s="24">
        <f t="shared" si="449"/>
        <v>10541.010424399674</v>
      </c>
      <c r="AB2578" s="24">
        <f t="shared" si="443"/>
        <v>0</v>
      </c>
    </row>
    <row r="2579" x14ac:dyDescent="0.2">
      <c r="I2579" s="25">
        <v>2574</v>
      </c>
      <c r="J2579" s="29">
        <v>0</v>
      </c>
      <c r="L2579" s="25">
        <v>13760.520570552348</v>
      </c>
      <c r="N2579" s="25">
        <v>2574</v>
      </c>
      <c r="O2579" s="25">
        <f t="shared" si="444"/>
        <v>10939.613853589117</v>
      </c>
      <c r="P2579" s="25">
        <f t="shared" si="441"/>
        <v>10939.613853589117</v>
      </c>
      <c r="Q2579" s="25">
        <f t="shared" si="442"/>
        <v>0</v>
      </c>
      <c r="R2579" s="25">
        <f t="shared" si="445"/>
        <v>10939.613853589117</v>
      </c>
      <c r="S2579" s="25">
        <f t="shared" si="446"/>
        <v>0</v>
      </c>
      <c r="T2579" s="25" t="str">
        <f t="shared" si="447"/>
        <v>drain</v>
      </c>
      <c r="V2579" s="25">
        <f t="shared" si="450"/>
        <v>0</v>
      </c>
      <c r="W2579" s="25">
        <f t="shared" si="448"/>
        <v>0</v>
      </c>
      <c r="X2579" s="25">
        <f t="shared" si="451"/>
        <v>0</v>
      </c>
      <c r="Z2579" s="25">
        <f t="shared" si="449"/>
        <v>10939.613853589117</v>
      </c>
      <c r="AB2579" s="25">
        <f t="shared" si="443"/>
        <v>0</v>
      </c>
    </row>
    <row r="2580" x14ac:dyDescent="0.2">
      <c r="I2580" s="24">
        <v>2575</v>
      </c>
      <c r="J2580" s="28">
        <v>0.20686882400000001</v>
      </c>
      <c r="L2580" s="24">
        <v>14673.291641473768</v>
      </c>
      <c r="N2580" s="24">
        <v>2575</v>
      </c>
      <c r="O2580" s="24">
        <f t="shared" si="444"/>
        <v>11665.266854971647</v>
      </c>
      <c r="P2580" s="24">
        <f t="shared" si="441"/>
        <v>11665.266854971647</v>
      </c>
      <c r="Q2580" s="24">
        <f t="shared" si="442"/>
        <v>16549.50592</v>
      </c>
      <c r="R2580" s="24">
        <f t="shared" si="445"/>
        <v>0</v>
      </c>
      <c r="S2580" s="24">
        <f t="shared" si="446"/>
        <v>4884.2390650283523</v>
      </c>
      <c r="T2580" s="24" t="str">
        <f t="shared" si="447"/>
        <v>charge</v>
      </c>
      <c r="V2580" s="24">
        <f t="shared" si="450"/>
        <v>4000</v>
      </c>
      <c r="W2580" s="24">
        <f t="shared" si="448"/>
        <v>4000</v>
      </c>
      <c r="X2580" s="24">
        <f t="shared" si="451"/>
        <v>0</v>
      </c>
      <c r="Z2580" s="24">
        <f t="shared" si="449"/>
        <v>0</v>
      </c>
      <c r="AB2580" s="24">
        <f t="shared" si="443"/>
        <v>884.23906502835234</v>
      </c>
    </row>
    <row r="2581" x14ac:dyDescent="0.2">
      <c r="I2581" s="25">
        <v>2576</v>
      </c>
      <c r="J2581" s="29">
        <v>0.58595146300000001</v>
      </c>
      <c r="L2581" s="25">
        <v>16073.965713238715</v>
      </c>
      <c r="N2581" s="25">
        <v>2576</v>
      </c>
      <c r="O2581" s="25">
        <f t="shared" si="444"/>
        <v>12778.802742024778</v>
      </c>
      <c r="P2581" s="25">
        <f t="shared" si="441"/>
        <v>12778.802742024778</v>
      </c>
      <c r="Q2581" s="25">
        <f t="shared" si="442"/>
        <v>46876.117039999997</v>
      </c>
      <c r="R2581" s="25">
        <f t="shared" si="445"/>
        <v>0</v>
      </c>
      <c r="S2581" s="25">
        <f t="shared" si="446"/>
        <v>34097.314297975216</v>
      </c>
      <c r="T2581" s="25" t="str">
        <f t="shared" si="447"/>
        <v>charge</v>
      </c>
      <c r="V2581" s="25">
        <f t="shared" si="450"/>
        <v>0</v>
      </c>
      <c r="W2581" s="25">
        <f t="shared" si="448"/>
        <v>4000</v>
      </c>
      <c r="X2581" s="25">
        <f t="shared" si="451"/>
        <v>0</v>
      </c>
      <c r="Z2581" s="25">
        <f t="shared" si="449"/>
        <v>0</v>
      </c>
      <c r="AB2581" s="25">
        <f t="shared" si="443"/>
        <v>34097.314297975216</v>
      </c>
    </row>
    <row r="2582" x14ac:dyDescent="0.2">
      <c r="I2582" s="24">
        <v>2577</v>
      </c>
      <c r="J2582" s="28">
        <v>0.68631708899999999</v>
      </c>
      <c r="L2582" s="24">
        <v>17221.020313334462</v>
      </c>
      <c r="N2582" s="24">
        <v>2577</v>
      </c>
      <c r="O2582" s="24">
        <f t="shared" si="444"/>
        <v>13690.711149100898</v>
      </c>
      <c r="P2582" s="24">
        <f t="shared" si="441"/>
        <v>13690.711149100898</v>
      </c>
      <c r="Q2582" s="24">
        <f t="shared" si="442"/>
        <v>54905.367120000003</v>
      </c>
      <c r="R2582" s="24">
        <f t="shared" si="445"/>
        <v>0</v>
      </c>
      <c r="S2582" s="24">
        <f t="shared" si="446"/>
        <v>41214.655970899104</v>
      </c>
      <c r="T2582" s="24" t="str">
        <f t="shared" si="447"/>
        <v>charge</v>
      </c>
      <c r="V2582" s="24">
        <f t="shared" si="450"/>
        <v>0</v>
      </c>
      <c r="W2582" s="24">
        <f t="shared" si="448"/>
        <v>4000</v>
      </c>
      <c r="X2582" s="24">
        <f t="shared" si="451"/>
        <v>0</v>
      </c>
      <c r="Z2582" s="24">
        <f t="shared" si="449"/>
        <v>0</v>
      </c>
      <c r="AB2582" s="24">
        <f t="shared" si="443"/>
        <v>41214.655970899104</v>
      </c>
    </row>
    <row r="2583" x14ac:dyDescent="0.2">
      <c r="I2583" s="25">
        <v>2578</v>
      </c>
      <c r="J2583" s="29">
        <v>0.73550787399999995</v>
      </c>
      <c r="L2583" s="25">
        <v>17976.554761767387</v>
      </c>
      <c r="N2583" s="25">
        <v>2578</v>
      </c>
      <c r="O2583" s="25">
        <f t="shared" si="444"/>
        <v>14291.361035605074</v>
      </c>
      <c r="P2583" s="25">
        <f t="shared" si="441"/>
        <v>14291.361035605074</v>
      </c>
      <c r="Q2583" s="25">
        <f t="shared" si="442"/>
        <v>58840.629919999999</v>
      </c>
      <c r="R2583" s="25">
        <f t="shared" si="445"/>
        <v>0</v>
      </c>
      <c r="S2583" s="25">
        <f t="shared" si="446"/>
        <v>44549.268884394929</v>
      </c>
      <c r="T2583" s="25" t="str">
        <f t="shared" si="447"/>
        <v>charge</v>
      </c>
      <c r="V2583" s="25">
        <f t="shared" si="450"/>
        <v>0</v>
      </c>
      <c r="W2583" s="25">
        <f t="shared" si="448"/>
        <v>4000</v>
      </c>
      <c r="X2583" s="25">
        <f t="shared" si="451"/>
        <v>0</v>
      </c>
      <c r="Z2583" s="25">
        <f t="shared" si="449"/>
        <v>0</v>
      </c>
      <c r="AB2583" s="25">
        <f t="shared" si="443"/>
        <v>44549.268884394929</v>
      </c>
    </row>
    <row r="2584" x14ac:dyDescent="0.2">
      <c r="I2584" s="24">
        <v>2579</v>
      </c>
      <c r="J2584" s="28">
        <v>0.77302380900000001</v>
      </c>
      <c r="L2584" s="24">
        <v>18640.706441259383</v>
      </c>
      <c r="N2584" s="24">
        <v>2579</v>
      </c>
      <c r="O2584" s="24">
        <f t="shared" si="444"/>
        <v>14819.36162080121</v>
      </c>
      <c r="P2584" s="24">
        <f t="shared" si="441"/>
        <v>14819.36162080121</v>
      </c>
      <c r="Q2584" s="24">
        <f t="shared" si="442"/>
        <v>61841.904719999999</v>
      </c>
      <c r="R2584" s="24">
        <f t="shared" si="445"/>
        <v>0</v>
      </c>
      <c r="S2584" s="24">
        <f t="shared" si="446"/>
        <v>47022.543099198789</v>
      </c>
      <c r="T2584" s="24" t="str">
        <f t="shared" si="447"/>
        <v>charge</v>
      </c>
      <c r="V2584" s="24">
        <f t="shared" si="450"/>
        <v>0</v>
      </c>
      <c r="W2584" s="24">
        <f t="shared" si="448"/>
        <v>4000</v>
      </c>
      <c r="X2584" s="24">
        <f t="shared" si="451"/>
        <v>0</v>
      </c>
      <c r="Z2584" s="24">
        <f t="shared" si="449"/>
        <v>0</v>
      </c>
      <c r="AB2584" s="24">
        <f t="shared" si="443"/>
        <v>47022.543099198789</v>
      </c>
    </row>
    <row r="2585" x14ac:dyDescent="0.2">
      <c r="I2585" s="25">
        <v>2580</v>
      </c>
      <c r="J2585" s="29">
        <v>0.78922225499999998</v>
      </c>
      <c r="L2585" s="25">
        <v>19127.824622344968</v>
      </c>
      <c r="N2585" s="25">
        <v>2580</v>
      </c>
      <c r="O2585" s="25">
        <f t="shared" si="444"/>
        <v>15206.620574764251</v>
      </c>
      <c r="P2585" s="25">
        <f t="shared" si="441"/>
        <v>15206.620574764251</v>
      </c>
      <c r="Q2585" s="25">
        <f t="shared" si="442"/>
        <v>63137.780399999996</v>
      </c>
      <c r="R2585" s="25">
        <f t="shared" si="445"/>
        <v>0</v>
      </c>
      <c r="S2585" s="25">
        <f t="shared" si="446"/>
        <v>47931.159825235743</v>
      </c>
      <c r="T2585" s="25" t="str">
        <f t="shared" si="447"/>
        <v>charge</v>
      </c>
      <c r="V2585" s="25">
        <f t="shared" si="450"/>
        <v>0</v>
      </c>
      <c r="W2585" s="25">
        <f t="shared" si="448"/>
        <v>4000</v>
      </c>
      <c r="X2585" s="25">
        <f t="shared" si="451"/>
        <v>0</v>
      </c>
      <c r="Z2585" s="25">
        <f t="shared" si="449"/>
        <v>0</v>
      </c>
      <c r="AB2585" s="25">
        <f t="shared" si="443"/>
        <v>47931.159825235743</v>
      </c>
    </row>
    <row r="2586" x14ac:dyDescent="0.2">
      <c r="I2586" s="24">
        <v>2581</v>
      </c>
      <c r="J2586" s="28">
        <v>0.773114046</v>
      </c>
      <c r="L2586" s="24">
        <v>19819.915979099271</v>
      </c>
      <c r="N2586" s="24">
        <v>2581</v>
      </c>
      <c r="O2586" s="24">
        <f t="shared" si="444"/>
        <v>15756.833203383922</v>
      </c>
      <c r="P2586" s="24">
        <f t="shared" si="441"/>
        <v>15756.833203383922</v>
      </c>
      <c r="Q2586" s="24">
        <f t="shared" si="442"/>
        <v>61849.123679999997</v>
      </c>
      <c r="R2586" s="24">
        <f t="shared" si="445"/>
        <v>0</v>
      </c>
      <c r="S2586" s="24">
        <f t="shared" si="446"/>
        <v>46092.290476616079</v>
      </c>
      <c r="T2586" s="24" t="str">
        <f t="shared" si="447"/>
        <v>charge</v>
      </c>
      <c r="V2586" s="24">
        <f t="shared" si="450"/>
        <v>0</v>
      </c>
      <c r="W2586" s="24">
        <f t="shared" si="448"/>
        <v>4000</v>
      </c>
      <c r="X2586" s="24">
        <f t="shared" si="451"/>
        <v>0</v>
      </c>
      <c r="Z2586" s="24">
        <f t="shared" si="449"/>
        <v>0</v>
      </c>
      <c r="AB2586" s="24">
        <f t="shared" si="443"/>
        <v>46092.290476616079</v>
      </c>
    </row>
    <row r="2587" x14ac:dyDescent="0.2">
      <c r="I2587" s="25">
        <v>2582</v>
      </c>
      <c r="J2587" s="29">
        <v>0.76544314300000005</v>
      </c>
      <c r="L2587" s="25">
        <v>20112.609891033171</v>
      </c>
      <c r="N2587" s="25">
        <v>2582</v>
      </c>
      <c r="O2587" s="25">
        <f t="shared" si="444"/>
        <v>15989.524863371373</v>
      </c>
      <c r="P2587" s="25">
        <f t="shared" si="441"/>
        <v>15989.524863371373</v>
      </c>
      <c r="Q2587" s="25">
        <f t="shared" si="442"/>
        <v>61235.451440000004</v>
      </c>
      <c r="R2587" s="25">
        <f t="shared" si="445"/>
        <v>0</v>
      </c>
      <c r="S2587" s="25">
        <f t="shared" si="446"/>
        <v>45245.926576628633</v>
      </c>
      <c r="T2587" s="25" t="str">
        <f t="shared" si="447"/>
        <v>charge</v>
      </c>
      <c r="V2587" s="25">
        <f t="shared" si="450"/>
        <v>0</v>
      </c>
      <c r="W2587" s="25">
        <f t="shared" si="448"/>
        <v>4000</v>
      </c>
      <c r="X2587" s="25">
        <f t="shared" si="451"/>
        <v>0</v>
      </c>
      <c r="Z2587" s="25">
        <f t="shared" si="449"/>
        <v>0</v>
      </c>
      <c r="AB2587" s="25">
        <f t="shared" si="443"/>
        <v>45245.926576628633</v>
      </c>
    </row>
    <row r="2588" x14ac:dyDescent="0.2">
      <c r="I2588" s="24">
        <v>2583</v>
      </c>
      <c r="J2588" s="28">
        <v>0.74299103200000005</v>
      </c>
      <c r="L2588" s="24">
        <v>20436.867581558225</v>
      </c>
      <c r="N2588" s="24">
        <v>2583</v>
      </c>
      <c r="O2588" s="24">
        <f t="shared" si="444"/>
        <v>16247.30972733879</v>
      </c>
      <c r="P2588" s="24">
        <f t="shared" si="441"/>
        <v>16247.30972733879</v>
      </c>
      <c r="Q2588" s="24">
        <f t="shared" si="442"/>
        <v>59439.282560000007</v>
      </c>
      <c r="R2588" s="24">
        <f t="shared" si="445"/>
        <v>0</v>
      </c>
      <c r="S2588" s="24">
        <f t="shared" si="446"/>
        <v>43191.972832661217</v>
      </c>
      <c r="T2588" s="24" t="str">
        <f t="shared" si="447"/>
        <v>charge</v>
      </c>
      <c r="V2588" s="24">
        <f t="shared" si="450"/>
        <v>0</v>
      </c>
      <c r="W2588" s="24">
        <f t="shared" si="448"/>
        <v>4000</v>
      </c>
      <c r="X2588" s="24">
        <f t="shared" si="451"/>
        <v>0</v>
      </c>
      <c r="Z2588" s="24">
        <f t="shared" si="449"/>
        <v>0</v>
      </c>
      <c r="AB2588" s="24">
        <f t="shared" si="443"/>
        <v>43191.972832661217</v>
      </c>
    </row>
    <row r="2589" x14ac:dyDescent="0.2">
      <c r="I2589" s="25">
        <v>2584</v>
      </c>
      <c r="J2589" s="29">
        <v>0.59008542000000008</v>
      </c>
      <c r="L2589" s="25">
        <v>19976.45658149719</v>
      </c>
      <c r="N2589" s="25">
        <v>2584</v>
      </c>
      <c r="O2589" s="25">
        <f t="shared" si="444"/>
        <v>15881.282982290268</v>
      </c>
      <c r="P2589" s="25">
        <f t="shared" si="441"/>
        <v>15881.282982290268</v>
      </c>
      <c r="Q2589" s="25">
        <f t="shared" si="442"/>
        <v>47206.833600000005</v>
      </c>
      <c r="R2589" s="25">
        <f t="shared" si="445"/>
        <v>0</v>
      </c>
      <c r="S2589" s="25">
        <f t="shared" si="446"/>
        <v>31325.550617709738</v>
      </c>
      <c r="T2589" s="25" t="str">
        <f t="shared" si="447"/>
        <v>charge</v>
      </c>
      <c r="V2589" s="25">
        <f t="shared" si="450"/>
        <v>0</v>
      </c>
      <c r="W2589" s="25">
        <f t="shared" si="448"/>
        <v>4000</v>
      </c>
      <c r="X2589" s="25">
        <f t="shared" si="451"/>
        <v>0</v>
      </c>
      <c r="Z2589" s="25">
        <f t="shared" si="449"/>
        <v>0</v>
      </c>
      <c r="AB2589" s="25">
        <f t="shared" si="443"/>
        <v>31325.550617709738</v>
      </c>
    </row>
    <row r="2590" x14ac:dyDescent="0.2">
      <c r="I2590" s="24">
        <v>2585</v>
      </c>
      <c r="J2590" s="28">
        <v>0.33576269599999997</v>
      </c>
      <c r="L2590" s="24">
        <v>20054.590815258023</v>
      </c>
      <c r="N2590" s="24">
        <v>2585</v>
      </c>
      <c r="O2590" s="24">
        <f t="shared" si="444"/>
        <v>15943.39969813013</v>
      </c>
      <c r="P2590" s="24">
        <f t="shared" si="441"/>
        <v>15943.39969813013</v>
      </c>
      <c r="Q2590" s="24">
        <f t="shared" si="442"/>
        <v>26861.015679999997</v>
      </c>
      <c r="R2590" s="24">
        <f t="shared" si="445"/>
        <v>0</v>
      </c>
      <c r="S2590" s="24">
        <f t="shared" si="446"/>
        <v>10917.615981869867</v>
      </c>
      <c r="T2590" s="24" t="str">
        <f t="shared" si="447"/>
        <v>charge</v>
      </c>
      <c r="V2590" s="24">
        <f t="shared" si="450"/>
        <v>0</v>
      </c>
      <c r="W2590" s="24">
        <f t="shared" si="448"/>
        <v>4000</v>
      </c>
      <c r="X2590" s="24">
        <f t="shared" si="451"/>
        <v>0</v>
      </c>
      <c r="Z2590" s="24">
        <f t="shared" si="449"/>
        <v>0</v>
      </c>
      <c r="AB2590" s="24">
        <f t="shared" si="443"/>
        <v>10917.615981869867</v>
      </c>
    </row>
    <row r="2591" x14ac:dyDescent="0.2">
      <c r="I2591" s="25">
        <v>2586</v>
      </c>
      <c r="J2591" s="29">
        <v>0.21379827700000001</v>
      </c>
      <c r="L2591" s="25">
        <v>20093.730832576752</v>
      </c>
      <c r="N2591" s="25">
        <v>2586</v>
      </c>
      <c r="O2591" s="25">
        <f t="shared" si="444"/>
        <v>15974.516011898519</v>
      </c>
      <c r="P2591" s="25">
        <f t="shared" si="441"/>
        <v>15974.516011898519</v>
      </c>
      <c r="Q2591" s="25">
        <f t="shared" si="442"/>
        <v>17103.862160000001</v>
      </c>
      <c r="R2591" s="25">
        <f t="shared" si="445"/>
        <v>0</v>
      </c>
      <c r="S2591" s="25">
        <f t="shared" si="446"/>
        <v>1129.346148101482</v>
      </c>
      <c r="T2591" s="25" t="str">
        <f t="shared" si="447"/>
        <v>charge</v>
      </c>
      <c r="V2591" s="25">
        <f t="shared" si="450"/>
        <v>0</v>
      </c>
      <c r="W2591" s="25">
        <f t="shared" si="448"/>
        <v>4000</v>
      </c>
      <c r="X2591" s="25">
        <f t="shared" si="451"/>
        <v>0</v>
      </c>
      <c r="Z2591" s="25">
        <f t="shared" si="449"/>
        <v>0</v>
      </c>
      <c r="AB2591" s="25">
        <f t="shared" si="443"/>
        <v>1129.346148101482</v>
      </c>
    </row>
    <row r="2592" x14ac:dyDescent="0.2">
      <c r="I2592" s="24">
        <v>2587</v>
      </c>
      <c r="J2592" s="28">
        <v>0</v>
      </c>
      <c r="L2592" s="24">
        <v>19759.77955417633</v>
      </c>
      <c r="N2592" s="24">
        <v>2587</v>
      </c>
      <c r="O2592" s="24">
        <f t="shared" si="444"/>
        <v>15709.024745570183</v>
      </c>
      <c r="P2592" s="24">
        <f t="shared" si="441"/>
        <v>15709.024745570183</v>
      </c>
      <c r="Q2592" s="24">
        <f t="shared" si="442"/>
        <v>0</v>
      </c>
      <c r="R2592" s="24">
        <f t="shared" si="445"/>
        <v>15709.024745570183</v>
      </c>
      <c r="S2592" s="24">
        <f t="shared" si="446"/>
        <v>0</v>
      </c>
      <c r="T2592" s="24" t="str">
        <f t="shared" si="447"/>
        <v>drain</v>
      </c>
      <c r="V2592" s="24">
        <f t="shared" si="450"/>
        <v>0</v>
      </c>
      <c r="W2592" s="24">
        <f t="shared" si="448"/>
        <v>0</v>
      </c>
      <c r="X2592" s="24">
        <f t="shared" si="451"/>
        <v>4000</v>
      </c>
      <c r="Z2592" s="24">
        <f t="shared" si="449"/>
        <v>11709.024745570183</v>
      </c>
      <c r="AB2592" s="24">
        <f t="shared" si="443"/>
        <v>0</v>
      </c>
    </row>
    <row r="2593" x14ac:dyDescent="0.2">
      <c r="I2593" s="25">
        <v>2588</v>
      </c>
      <c r="J2593" s="29">
        <v>0</v>
      </c>
      <c r="L2593" s="25">
        <v>19987.359053111075</v>
      </c>
      <c r="N2593" s="25">
        <v>2588</v>
      </c>
      <c r="O2593" s="25">
        <f t="shared" si="444"/>
        <v>15889.950447223306</v>
      </c>
      <c r="P2593" s="25">
        <f t="shared" si="441"/>
        <v>15889.950447223306</v>
      </c>
      <c r="Q2593" s="25">
        <f t="shared" si="442"/>
        <v>0</v>
      </c>
      <c r="R2593" s="25">
        <f t="shared" si="445"/>
        <v>15889.950447223306</v>
      </c>
      <c r="S2593" s="25">
        <f t="shared" si="446"/>
        <v>0</v>
      </c>
      <c r="T2593" s="25" t="str">
        <f t="shared" si="447"/>
        <v>drain</v>
      </c>
      <c r="V2593" s="25">
        <f t="shared" si="450"/>
        <v>0</v>
      </c>
      <c r="W2593" s="25">
        <f t="shared" si="448"/>
        <v>0</v>
      </c>
      <c r="X2593" s="25">
        <f t="shared" si="451"/>
        <v>0</v>
      </c>
      <c r="Z2593" s="25">
        <f t="shared" si="449"/>
        <v>15889.950447223306</v>
      </c>
      <c r="AB2593" s="25">
        <f t="shared" si="443"/>
        <v>0</v>
      </c>
    </row>
    <row r="2594" x14ac:dyDescent="0.2">
      <c r="I2594" s="24">
        <v>2589</v>
      </c>
      <c r="J2594" s="28">
        <v>0</v>
      </c>
      <c r="L2594" s="24">
        <v>19811.924732875821</v>
      </c>
      <c r="N2594" s="24">
        <v>2589</v>
      </c>
      <c r="O2594" s="24">
        <f t="shared" si="444"/>
        <v>15750.480162636279</v>
      </c>
      <c r="P2594" s="24">
        <f t="shared" si="441"/>
        <v>15750.480162636279</v>
      </c>
      <c r="Q2594" s="24">
        <f t="shared" si="442"/>
        <v>0</v>
      </c>
      <c r="R2594" s="24">
        <f t="shared" si="445"/>
        <v>15750.480162636279</v>
      </c>
      <c r="S2594" s="24">
        <f t="shared" si="446"/>
        <v>0</v>
      </c>
      <c r="T2594" s="24" t="str">
        <f t="shared" si="447"/>
        <v>drain</v>
      </c>
      <c r="V2594" s="24">
        <f t="shared" si="450"/>
        <v>0</v>
      </c>
      <c r="W2594" s="24">
        <f t="shared" si="448"/>
        <v>0</v>
      </c>
      <c r="X2594" s="24">
        <f t="shared" si="451"/>
        <v>0</v>
      </c>
      <c r="Z2594" s="24">
        <f t="shared" si="449"/>
        <v>15750.480162636279</v>
      </c>
      <c r="AB2594" s="24">
        <f t="shared" si="443"/>
        <v>0</v>
      </c>
    </row>
    <row r="2595" x14ac:dyDescent="0.2">
      <c r="I2595" s="25">
        <v>2590</v>
      </c>
      <c r="J2595" s="29">
        <v>0</v>
      </c>
      <c r="L2595" s="25">
        <v>18837.289230632781</v>
      </c>
      <c r="N2595" s="25">
        <v>2590</v>
      </c>
      <c r="O2595" s="25">
        <f t="shared" si="444"/>
        <v>14975.644938353062</v>
      </c>
      <c r="P2595" s="25">
        <f t="shared" si="441"/>
        <v>14975.644938353062</v>
      </c>
      <c r="Q2595" s="25">
        <f t="shared" si="442"/>
        <v>0</v>
      </c>
      <c r="R2595" s="25">
        <f t="shared" si="445"/>
        <v>14975.644938353062</v>
      </c>
      <c r="S2595" s="25">
        <f t="shared" si="446"/>
        <v>0</v>
      </c>
      <c r="T2595" s="25" t="str">
        <f t="shared" si="447"/>
        <v>drain</v>
      </c>
      <c r="V2595" s="25">
        <f t="shared" si="450"/>
        <v>0</v>
      </c>
      <c r="W2595" s="25">
        <f t="shared" si="448"/>
        <v>0</v>
      </c>
      <c r="X2595" s="25">
        <f t="shared" si="451"/>
        <v>0</v>
      </c>
      <c r="Z2595" s="25">
        <f t="shared" si="449"/>
        <v>14975.644938353062</v>
      </c>
      <c r="AB2595" s="25">
        <f t="shared" si="443"/>
        <v>0</v>
      </c>
    </row>
    <row r="2596" x14ac:dyDescent="0.2">
      <c r="I2596" s="24">
        <v>2591</v>
      </c>
      <c r="J2596" s="28">
        <v>0</v>
      </c>
      <c r="L2596" s="24">
        <v>18057.461369991302</v>
      </c>
      <c r="N2596" s="24">
        <v>2591</v>
      </c>
      <c r="O2596" s="24">
        <f t="shared" si="444"/>
        <v>14355.681789143086</v>
      </c>
      <c r="P2596" s="24">
        <f t="shared" si="441"/>
        <v>14355.681789143086</v>
      </c>
      <c r="Q2596" s="24">
        <f t="shared" si="442"/>
        <v>0</v>
      </c>
      <c r="R2596" s="24">
        <f t="shared" si="445"/>
        <v>14355.681789143086</v>
      </c>
      <c r="S2596" s="24">
        <f t="shared" si="446"/>
        <v>0</v>
      </c>
      <c r="T2596" s="24" t="str">
        <f t="shared" si="447"/>
        <v>drain</v>
      </c>
      <c r="V2596" s="24">
        <f t="shared" si="450"/>
        <v>0</v>
      </c>
      <c r="W2596" s="24">
        <f t="shared" si="448"/>
        <v>0</v>
      </c>
      <c r="X2596" s="24">
        <f t="shared" si="451"/>
        <v>0</v>
      </c>
      <c r="Z2596" s="24">
        <f t="shared" si="449"/>
        <v>14355.681789143086</v>
      </c>
      <c r="AB2596" s="24">
        <f t="shared" si="443"/>
        <v>0</v>
      </c>
    </row>
    <row r="2597" x14ac:dyDescent="0.2">
      <c r="I2597" s="25">
        <v>2592</v>
      </c>
      <c r="J2597" s="29">
        <v>0</v>
      </c>
      <c r="L2597" s="25">
        <v>16937.434654557703</v>
      </c>
      <c r="N2597" s="25">
        <v>2592</v>
      </c>
      <c r="O2597" s="25">
        <f t="shared" si="444"/>
        <v>13465.260550373374</v>
      </c>
      <c r="P2597" s="25">
        <f t="shared" si="441"/>
        <v>13465.260550373374</v>
      </c>
      <c r="Q2597" s="25">
        <f t="shared" si="442"/>
        <v>0</v>
      </c>
      <c r="R2597" s="25">
        <f t="shared" si="445"/>
        <v>13465.260550373374</v>
      </c>
      <c r="S2597" s="25">
        <f t="shared" si="446"/>
        <v>0</v>
      </c>
      <c r="T2597" s="25" t="str">
        <f t="shared" si="447"/>
        <v>drain</v>
      </c>
      <c r="V2597" s="25">
        <f t="shared" si="450"/>
        <v>0</v>
      </c>
      <c r="W2597" s="25">
        <f t="shared" si="448"/>
        <v>0</v>
      </c>
      <c r="X2597" s="25">
        <f t="shared" si="451"/>
        <v>0</v>
      </c>
      <c r="Z2597" s="25">
        <f t="shared" si="449"/>
        <v>13465.260550373374</v>
      </c>
      <c r="AB2597" s="25">
        <f t="shared" si="443"/>
        <v>0</v>
      </c>
    </row>
    <row r="2598" x14ac:dyDescent="0.2">
      <c r="I2598" s="24">
        <v>2593</v>
      </c>
      <c r="J2598" s="28">
        <v>0</v>
      </c>
      <c r="L2598" s="24">
        <v>16657.135854578017</v>
      </c>
      <c r="N2598" s="24">
        <v>2593</v>
      </c>
      <c r="O2598" s="24">
        <f t="shared" si="444"/>
        <v>13242.423004389524</v>
      </c>
      <c r="P2598" s="24">
        <f t="shared" si="441"/>
        <v>13242.423004389524</v>
      </c>
      <c r="Q2598" s="24">
        <f t="shared" si="442"/>
        <v>0</v>
      </c>
      <c r="R2598" s="24">
        <f t="shared" si="445"/>
        <v>13242.423004389524</v>
      </c>
      <c r="S2598" s="24">
        <f t="shared" si="446"/>
        <v>0</v>
      </c>
      <c r="T2598" s="24" t="str">
        <f t="shared" si="447"/>
        <v>drain</v>
      </c>
      <c r="V2598" s="24">
        <f t="shared" si="450"/>
        <v>0</v>
      </c>
      <c r="W2598" s="24">
        <f t="shared" si="448"/>
        <v>0</v>
      </c>
      <c r="X2598" s="24">
        <f t="shared" si="451"/>
        <v>0</v>
      </c>
      <c r="Z2598" s="24">
        <f t="shared" si="449"/>
        <v>13242.423004389524</v>
      </c>
      <c r="AB2598" s="24">
        <f t="shared" si="443"/>
        <v>0</v>
      </c>
    </row>
    <row r="2599" x14ac:dyDescent="0.2">
      <c r="I2599" s="25">
        <v>2594</v>
      </c>
      <c r="J2599" s="29">
        <v>0</v>
      </c>
      <c r="L2599" s="25">
        <v>15874.101755976675</v>
      </c>
      <c r="N2599" s="25">
        <v>2594</v>
      </c>
      <c r="O2599" s="25">
        <f t="shared" si="444"/>
        <v>12619.910896001458</v>
      </c>
      <c r="P2599" s="25">
        <f t="shared" si="441"/>
        <v>12619.910896001458</v>
      </c>
      <c r="Q2599" s="25">
        <f t="shared" si="442"/>
        <v>0</v>
      </c>
      <c r="R2599" s="25">
        <f t="shared" si="445"/>
        <v>12619.910896001458</v>
      </c>
      <c r="S2599" s="25">
        <f t="shared" si="446"/>
        <v>0</v>
      </c>
      <c r="T2599" s="25" t="str">
        <f t="shared" si="447"/>
        <v>drain</v>
      </c>
      <c r="V2599" s="25">
        <f t="shared" si="450"/>
        <v>0</v>
      </c>
      <c r="W2599" s="25">
        <f t="shared" si="448"/>
        <v>0</v>
      </c>
      <c r="X2599" s="25">
        <f t="shared" si="451"/>
        <v>0</v>
      </c>
      <c r="Z2599" s="25">
        <f t="shared" si="449"/>
        <v>12619.910896001458</v>
      </c>
      <c r="AB2599" s="25">
        <f t="shared" si="443"/>
        <v>0</v>
      </c>
    </row>
    <row r="2600" x14ac:dyDescent="0.2">
      <c r="I2600" s="24">
        <v>2595</v>
      </c>
      <c r="J2600" s="28">
        <v>0</v>
      </c>
      <c r="L2600" s="24">
        <v>15470.063944530486</v>
      </c>
      <c r="N2600" s="24">
        <v>2595</v>
      </c>
      <c r="O2600" s="24">
        <f t="shared" si="444"/>
        <v>12298.700835901736</v>
      </c>
      <c r="P2600" s="24">
        <f t="shared" si="441"/>
        <v>12298.700835901736</v>
      </c>
      <c r="Q2600" s="24">
        <f t="shared" si="442"/>
        <v>0</v>
      </c>
      <c r="R2600" s="24">
        <f t="shared" si="445"/>
        <v>12298.700835901736</v>
      </c>
      <c r="S2600" s="24">
        <f t="shared" si="446"/>
        <v>0</v>
      </c>
      <c r="T2600" s="24" t="str">
        <f t="shared" si="447"/>
        <v>drain</v>
      </c>
      <c r="V2600" s="24">
        <f t="shared" si="450"/>
        <v>0</v>
      </c>
      <c r="W2600" s="24">
        <f t="shared" si="448"/>
        <v>0</v>
      </c>
      <c r="X2600" s="24">
        <f t="shared" si="451"/>
        <v>0</v>
      </c>
      <c r="Z2600" s="24">
        <f t="shared" si="449"/>
        <v>12298.700835901736</v>
      </c>
      <c r="AB2600" s="24">
        <f t="shared" si="443"/>
        <v>0</v>
      </c>
    </row>
    <row r="2601" x14ac:dyDescent="0.2">
      <c r="I2601" s="25">
        <v>2596</v>
      </c>
      <c r="J2601" s="29">
        <v>0</v>
      </c>
      <c r="L2601" s="25">
        <v>15433.904750800131</v>
      </c>
      <c r="N2601" s="25">
        <v>2596</v>
      </c>
      <c r="O2601" s="25">
        <f t="shared" si="444"/>
        <v>12269.954276886105</v>
      </c>
      <c r="P2601" s="25">
        <f t="shared" si="441"/>
        <v>12269.954276886105</v>
      </c>
      <c r="Q2601" s="25">
        <f t="shared" si="442"/>
        <v>0</v>
      </c>
      <c r="R2601" s="25">
        <f t="shared" si="445"/>
        <v>12269.954276886105</v>
      </c>
      <c r="S2601" s="25">
        <f t="shared" si="446"/>
        <v>0</v>
      </c>
      <c r="T2601" s="25" t="str">
        <f t="shared" si="447"/>
        <v>drain</v>
      </c>
      <c r="V2601" s="25">
        <f t="shared" si="450"/>
        <v>0</v>
      </c>
      <c r="W2601" s="25">
        <f t="shared" si="448"/>
        <v>0</v>
      </c>
      <c r="X2601" s="25">
        <f t="shared" si="451"/>
        <v>0</v>
      </c>
      <c r="Z2601" s="25">
        <f t="shared" si="449"/>
        <v>12269.954276886105</v>
      </c>
      <c r="AB2601" s="25">
        <f t="shared" si="443"/>
        <v>0</v>
      </c>
    </row>
    <row r="2602" x14ac:dyDescent="0.2">
      <c r="I2602" s="24">
        <v>2597</v>
      </c>
      <c r="J2602" s="28">
        <v>0</v>
      </c>
      <c r="L2602" s="24">
        <v>15671.26569354534</v>
      </c>
      <c r="N2602" s="24">
        <v>2597</v>
      </c>
      <c r="O2602" s="24">
        <f t="shared" si="444"/>
        <v>12458.656226368546</v>
      </c>
      <c r="P2602" s="24">
        <f t="shared" si="441"/>
        <v>12458.656226368546</v>
      </c>
      <c r="Q2602" s="24">
        <f t="shared" si="442"/>
        <v>0</v>
      </c>
      <c r="R2602" s="24">
        <f t="shared" si="445"/>
        <v>12458.656226368546</v>
      </c>
      <c r="S2602" s="24">
        <f t="shared" si="446"/>
        <v>0</v>
      </c>
      <c r="T2602" s="24" t="str">
        <f t="shared" si="447"/>
        <v>drain</v>
      </c>
      <c r="V2602" s="24">
        <f t="shared" si="450"/>
        <v>0</v>
      </c>
      <c r="W2602" s="24">
        <f t="shared" si="448"/>
        <v>0</v>
      </c>
      <c r="X2602" s="24">
        <f t="shared" si="451"/>
        <v>0</v>
      </c>
      <c r="Z2602" s="24">
        <f t="shared" si="449"/>
        <v>12458.656226368546</v>
      </c>
      <c r="AB2602" s="24">
        <f t="shared" si="443"/>
        <v>0</v>
      </c>
    </row>
    <row r="2603" x14ac:dyDescent="0.2">
      <c r="I2603" s="25">
        <v>2598</v>
      </c>
      <c r="J2603" s="29">
        <v>0</v>
      </c>
      <c r="L2603" s="25">
        <v>15766.514574384688</v>
      </c>
      <c r="N2603" s="25">
        <v>2598</v>
      </c>
      <c r="O2603" s="25">
        <f t="shared" si="444"/>
        <v>12534.379086635827</v>
      </c>
      <c r="P2603" s="25">
        <f t="shared" si="441"/>
        <v>12534.379086635827</v>
      </c>
      <c r="Q2603" s="25">
        <f t="shared" si="442"/>
        <v>0</v>
      </c>
      <c r="R2603" s="25">
        <f t="shared" si="445"/>
        <v>12534.379086635827</v>
      </c>
      <c r="S2603" s="25">
        <f t="shared" si="446"/>
        <v>0</v>
      </c>
      <c r="T2603" s="25" t="str">
        <f t="shared" si="447"/>
        <v>drain</v>
      </c>
      <c r="V2603" s="25">
        <f t="shared" si="450"/>
        <v>0</v>
      </c>
      <c r="W2603" s="25">
        <f t="shared" si="448"/>
        <v>0</v>
      </c>
      <c r="X2603" s="25">
        <f t="shared" si="451"/>
        <v>0</v>
      </c>
      <c r="Z2603" s="25">
        <f t="shared" si="449"/>
        <v>12534.379086635827</v>
      </c>
      <c r="AB2603" s="25">
        <f t="shared" si="443"/>
        <v>0</v>
      </c>
    </row>
    <row r="2604" x14ac:dyDescent="0.2">
      <c r="I2604" s="24">
        <v>2599</v>
      </c>
      <c r="J2604" s="28">
        <v>0.20235244200000002</v>
      </c>
      <c r="L2604" s="24">
        <v>16728.715707933901</v>
      </c>
      <c r="N2604" s="24">
        <v>2599</v>
      </c>
      <c r="O2604" s="24">
        <f t="shared" si="444"/>
        <v>13299.328987807452</v>
      </c>
      <c r="P2604" s="24">
        <f t="shared" si="441"/>
        <v>13299.328987807452</v>
      </c>
      <c r="Q2604" s="24">
        <f t="shared" si="442"/>
        <v>16188.195360000002</v>
      </c>
      <c r="R2604" s="24">
        <f t="shared" si="445"/>
        <v>0</v>
      </c>
      <c r="S2604" s="24">
        <f t="shared" si="446"/>
        <v>2888.8663721925495</v>
      </c>
      <c r="T2604" s="24" t="str">
        <f t="shared" si="447"/>
        <v>charge</v>
      </c>
      <c r="V2604" s="24">
        <f t="shared" si="450"/>
        <v>2599.9797349732949</v>
      </c>
      <c r="W2604" s="24">
        <f t="shared" si="448"/>
        <v>2599.9797349732949</v>
      </c>
      <c r="X2604" s="24">
        <f t="shared" si="451"/>
        <v>0</v>
      </c>
      <c r="Z2604" s="24">
        <f t="shared" si="449"/>
        <v>0</v>
      </c>
      <c r="AB2604" s="24">
        <f t="shared" si="443"/>
        <v>288.88663721925468</v>
      </c>
    </row>
    <row r="2605" x14ac:dyDescent="0.2">
      <c r="I2605" s="25">
        <v>2600</v>
      </c>
      <c r="J2605" s="29">
        <v>0.50062611499999998</v>
      </c>
      <c r="L2605" s="25">
        <v>17971.113813519478</v>
      </c>
      <c r="N2605" s="25">
        <v>2600</v>
      </c>
      <c r="O2605" s="25">
        <f t="shared" si="444"/>
        <v>14287.035481747986</v>
      </c>
      <c r="P2605" s="25">
        <f t="shared" si="441"/>
        <v>14287.035481747986</v>
      </c>
      <c r="Q2605" s="25">
        <f t="shared" si="442"/>
        <v>40050.089200000002</v>
      </c>
      <c r="R2605" s="25">
        <f t="shared" si="445"/>
        <v>0</v>
      </c>
      <c r="S2605" s="25">
        <f t="shared" si="446"/>
        <v>25763.053718252017</v>
      </c>
      <c r="T2605" s="25" t="str">
        <f t="shared" si="447"/>
        <v>charge</v>
      </c>
      <c r="V2605" s="25">
        <f t="shared" si="450"/>
        <v>1400.0202650267051</v>
      </c>
      <c r="W2605" s="25">
        <f t="shared" si="448"/>
        <v>4000</v>
      </c>
      <c r="X2605" s="25">
        <f t="shared" si="451"/>
        <v>0</v>
      </c>
      <c r="Z2605" s="25">
        <f t="shared" si="449"/>
        <v>0</v>
      </c>
      <c r="AB2605" s="25">
        <f t="shared" si="443"/>
        <v>24363.033453225311</v>
      </c>
    </row>
    <row r="2606" x14ac:dyDescent="0.2">
      <c r="I2606" s="24">
        <v>2601</v>
      </c>
      <c r="J2606" s="28">
        <v>0.60674894899999998</v>
      </c>
      <c r="L2606" s="24">
        <v>19341.159749507904</v>
      </c>
      <c r="N2606" s="24">
        <v>2601</v>
      </c>
      <c r="O2606" s="24">
        <f t="shared" si="444"/>
        <v>15376.222000858785</v>
      </c>
      <c r="P2606" s="24">
        <f t="shared" si="441"/>
        <v>15376.222000858785</v>
      </c>
      <c r="Q2606" s="24">
        <f t="shared" si="442"/>
        <v>48539.915919999999</v>
      </c>
      <c r="R2606" s="24">
        <f t="shared" si="445"/>
        <v>0</v>
      </c>
      <c r="S2606" s="24">
        <f t="shared" si="446"/>
        <v>33163.693919141217</v>
      </c>
      <c r="T2606" s="24" t="str">
        <f t="shared" si="447"/>
        <v>charge</v>
      </c>
      <c r="V2606" s="24">
        <f t="shared" si="450"/>
        <v>0</v>
      </c>
      <c r="W2606" s="24">
        <f t="shared" si="448"/>
        <v>4000</v>
      </c>
      <c r="X2606" s="24">
        <f t="shared" si="451"/>
        <v>0</v>
      </c>
      <c r="Z2606" s="24">
        <f t="shared" si="449"/>
        <v>0</v>
      </c>
      <c r="AB2606" s="24">
        <f t="shared" si="443"/>
        <v>33163.693919141217</v>
      </c>
    </row>
    <row r="2607" x14ac:dyDescent="0.2">
      <c r="I2607" s="25">
        <v>2602</v>
      </c>
      <c r="J2607" s="29">
        <v>0.68728141899999995</v>
      </c>
      <c r="L2607" s="25">
        <v>20112.433901691435</v>
      </c>
      <c r="N2607" s="25">
        <v>2602</v>
      </c>
      <c r="O2607" s="25">
        <f t="shared" si="444"/>
        <v>15989.384951844691</v>
      </c>
      <c r="P2607" s="25">
        <f t="shared" si="441"/>
        <v>15989.384951844691</v>
      </c>
      <c r="Q2607" s="25">
        <f t="shared" si="442"/>
        <v>54982.513519999993</v>
      </c>
      <c r="R2607" s="25">
        <f t="shared" si="445"/>
        <v>0</v>
      </c>
      <c r="S2607" s="25">
        <f t="shared" si="446"/>
        <v>38993.128568155298</v>
      </c>
      <c r="T2607" s="25" t="str">
        <f t="shared" si="447"/>
        <v>charge</v>
      </c>
      <c r="V2607" s="25">
        <f t="shared" si="450"/>
        <v>0</v>
      </c>
      <c r="W2607" s="25">
        <f t="shared" si="448"/>
        <v>4000</v>
      </c>
      <c r="X2607" s="25">
        <f t="shared" si="451"/>
        <v>0</v>
      </c>
      <c r="Z2607" s="25">
        <f t="shared" si="449"/>
        <v>0</v>
      </c>
      <c r="AB2607" s="25">
        <f t="shared" si="443"/>
        <v>38993.128568155298</v>
      </c>
    </row>
    <row r="2608" x14ac:dyDescent="0.2">
      <c r="I2608" s="24">
        <v>2603</v>
      </c>
      <c r="J2608" s="28">
        <v>0.75194888100000001</v>
      </c>
      <c r="L2608" s="24">
        <v>21027.214670753478</v>
      </c>
      <c r="N2608" s="24">
        <v>2603</v>
      </c>
      <c r="O2608" s="24">
        <f t="shared" si="444"/>
        <v>16716.635663249017</v>
      </c>
      <c r="P2608" s="24">
        <f t="shared" si="441"/>
        <v>16716.635663249017</v>
      </c>
      <c r="Q2608" s="24">
        <f t="shared" si="442"/>
        <v>60155.910479999999</v>
      </c>
      <c r="R2608" s="24">
        <f t="shared" si="445"/>
        <v>0</v>
      </c>
      <c r="S2608" s="24">
        <f t="shared" si="446"/>
        <v>43439.274816750985</v>
      </c>
      <c r="T2608" s="24" t="str">
        <f t="shared" si="447"/>
        <v>charge</v>
      </c>
      <c r="V2608" s="24">
        <f t="shared" si="450"/>
        <v>0</v>
      </c>
      <c r="W2608" s="24">
        <f t="shared" si="448"/>
        <v>4000</v>
      </c>
      <c r="X2608" s="24">
        <f t="shared" si="451"/>
        <v>0</v>
      </c>
      <c r="Z2608" s="24">
        <f t="shared" si="449"/>
        <v>0</v>
      </c>
      <c r="AB2608" s="24">
        <f t="shared" si="443"/>
        <v>43439.274816750985</v>
      </c>
    </row>
    <row r="2609" x14ac:dyDescent="0.2">
      <c r="I2609" s="25">
        <v>2604</v>
      </c>
      <c r="J2609" s="29">
        <v>0.74281080099999997</v>
      </c>
      <c r="L2609" s="25">
        <v>21522.108221912382</v>
      </c>
      <c r="N2609" s="25">
        <v>2604</v>
      </c>
      <c r="O2609" s="25">
        <f t="shared" si="444"/>
        <v>17110.076036420345</v>
      </c>
      <c r="P2609" s="25">
        <f t="shared" si="441"/>
        <v>17110.076036420345</v>
      </c>
      <c r="Q2609" s="25">
        <f t="shared" si="442"/>
        <v>59424.864079999999</v>
      </c>
      <c r="R2609" s="25">
        <f t="shared" si="445"/>
        <v>0</v>
      </c>
      <c r="S2609" s="25">
        <f t="shared" si="446"/>
        <v>42314.788043579654</v>
      </c>
      <c r="T2609" s="25" t="str">
        <f t="shared" si="447"/>
        <v>charge</v>
      </c>
      <c r="V2609" s="25">
        <f t="shared" si="450"/>
        <v>0</v>
      </c>
      <c r="W2609" s="25">
        <f t="shared" si="448"/>
        <v>4000</v>
      </c>
      <c r="X2609" s="25">
        <f t="shared" si="451"/>
        <v>0</v>
      </c>
      <c r="Z2609" s="25">
        <f t="shared" si="449"/>
        <v>0</v>
      </c>
      <c r="AB2609" s="25">
        <f t="shared" si="443"/>
        <v>42314.788043579654</v>
      </c>
    </row>
    <row r="2610" x14ac:dyDescent="0.2">
      <c r="I2610" s="24">
        <v>2605</v>
      </c>
      <c r="J2610" s="28">
        <v>0.64978243000000002</v>
      </c>
      <c r="L2610" s="24">
        <v>23232.629735445975</v>
      </c>
      <c r="N2610" s="24">
        <v>2605</v>
      </c>
      <c r="O2610" s="24">
        <f t="shared" si="444"/>
        <v>18469.940639679549</v>
      </c>
      <c r="P2610" s="24">
        <f t="shared" si="441"/>
        <v>18469.940639679549</v>
      </c>
      <c r="Q2610" s="24">
        <f t="shared" si="442"/>
        <v>51982.594400000002</v>
      </c>
      <c r="R2610" s="24">
        <f t="shared" si="445"/>
        <v>0</v>
      </c>
      <c r="S2610" s="24">
        <f t="shared" si="446"/>
        <v>33512.653760320449</v>
      </c>
      <c r="T2610" s="24" t="str">
        <f t="shared" si="447"/>
        <v>charge</v>
      </c>
      <c r="V2610" s="24">
        <f t="shared" si="450"/>
        <v>0</v>
      </c>
      <c r="W2610" s="24">
        <f t="shared" si="448"/>
        <v>4000</v>
      </c>
      <c r="X2610" s="24">
        <f t="shared" si="451"/>
        <v>0</v>
      </c>
      <c r="Z2610" s="24">
        <f t="shared" si="449"/>
        <v>0</v>
      </c>
      <c r="AB2610" s="24">
        <f t="shared" si="443"/>
        <v>33512.653760320449</v>
      </c>
    </row>
    <row r="2611" x14ac:dyDescent="0.2">
      <c r="I2611" s="25">
        <v>2606</v>
      </c>
      <c r="J2611" s="29">
        <v>0.46999933700000002</v>
      </c>
      <c r="L2611" s="25">
        <v>24059.144786715504</v>
      </c>
      <c r="N2611" s="25">
        <v>2606</v>
      </c>
      <c r="O2611" s="25">
        <f t="shared" si="444"/>
        <v>19127.020105438827</v>
      </c>
      <c r="P2611" s="25">
        <f t="shared" si="441"/>
        <v>19127.020105438827</v>
      </c>
      <c r="Q2611" s="25">
        <f t="shared" si="442"/>
        <v>37599.946960000001</v>
      </c>
      <c r="R2611" s="25">
        <f t="shared" si="445"/>
        <v>0</v>
      </c>
      <c r="S2611" s="25">
        <f t="shared" si="446"/>
        <v>18472.926854561174</v>
      </c>
      <c r="T2611" s="25" t="str">
        <f t="shared" si="447"/>
        <v>charge</v>
      </c>
      <c r="V2611" s="25">
        <f t="shared" si="450"/>
        <v>0</v>
      </c>
      <c r="W2611" s="25">
        <f t="shared" si="448"/>
        <v>4000</v>
      </c>
      <c r="X2611" s="25">
        <f t="shared" si="451"/>
        <v>0</v>
      </c>
      <c r="Z2611" s="25">
        <f t="shared" si="449"/>
        <v>0</v>
      </c>
      <c r="AB2611" s="25">
        <f t="shared" si="443"/>
        <v>18472.926854561174</v>
      </c>
    </row>
    <row r="2612" x14ac:dyDescent="0.2">
      <c r="I2612" s="24">
        <v>2607</v>
      </c>
      <c r="J2612" s="28">
        <v>0.427983171</v>
      </c>
      <c r="L2612" s="24">
        <v>24280.057442355155</v>
      </c>
      <c r="N2612" s="24">
        <v>2607</v>
      </c>
      <c r="O2612" s="24">
        <f t="shared" si="444"/>
        <v>19302.64566667235</v>
      </c>
      <c r="P2612" s="24">
        <f t="shared" si="441"/>
        <v>19302.64566667235</v>
      </c>
      <c r="Q2612" s="24">
        <f t="shared" si="442"/>
        <v>34238.653680000003</v>
      </c>
      <c r="R2612" s="24">
        <f t="shared" si="445"/>
        <v>0</v>
      </c>
      <c r="S2612" s="24">
        <f t="shared" si="446"/>
        <v>14936.008013327653</v>
      </c>
      <c r="T2612" s="24" t="str">
        <f t="shared" si="447"/>
        <v>charge</v>
      </c>
      <c r="V2612" s="24">
        <f t="shared" si="450"/>
        <v>0</v>
      </c>
      <c r="W2612" s="24">
        <f t="shared" si="448"/>
        <v>4000</v>
      </c>
      <c r="X2612" s="24">
        <f t="shared" si="451"/>
        <v>0</v>
      </c>
      <c r="Z2612" s="24">
        <f t="shared" si="449"/>
        <v>0</v>
      </c>
      <c r="AB2612" s="24">
        <f t="shared" si="443"/>
        <v>14936.008013327653</v>
      </c>
    </row>
    <row r="2613" x14ac:dyDescent="0.2">
      <c r="I2613" s="25">
        <v>2608</v>
      </c>
      <c r="J2613" s="29">
        <v>0.525594687</v>
      </c>
      <c r="L2613" s="25">
        <v>24172.020583033558</v>
      </c>
      <c r="N2613" s="25">
        <v>2608</v>
      </c>
      <c r="O2613" s="25">
        <f t="shared" si="444"/>
        <v>19216.756363511679</v>
      </c>
      <c r="P2613" s="25">
        <f t="shared" si="441"/>
        <v>19216.756363511679</v>
      </c>
      <c r="Q2613" s="25">
        <f t="shared" si="442"/>
        <v>42047.574959999998</v>
      </c>
      <c r="R2613" s="25">
        <f t="shared" si="445"/>
        <v>0</v>
      </c>
      <c r="S2613" s="25">
        <f t="shared" si="446"/>
        <v>22830.81859648832</v>
      </c>
      <c r="T2613" s="25" t="str">
        <f t="shared" si="447"/>
        <v>charge</v>
      </c>
      <c r="V2613" s="25">
        <f t="shared" si="450"/>
        <v>0</v>
      </c>
      <c r="W2613" s="25">
        <f t="shared" si="448"/>
        <v>4000</v>
      </c>
      <c r="X2613" s="25">
        <f t="shared" si="451"/>
        <v>0</v>
      </c>
      <c r="Z2613" s="25">
        <f t="shared" si="449"/>
        <v>0</v>
      </c>
      <c r="AB2613" s="25">
        <f t="shared" si="443"/>
        <v>22830.81859648832</v>
      </c>
    </row>
    <row r="2614" x14ac:dyDescent="0.2">
      <c r="I2614" s="24">
        <v>2609</v>
      </c>
      <c r="J2614" s="28">
        <v>0.42594326299999996</v>
      </c>
      <c r="L2614" s="24">
        <v>23762.464179015158</v>
      </c>
      <c r="N2614" s="24">
        <v>2609</v>
      </c>
      <c r="O2614" s="24">
        <f t="shared" si="444"/>
        <v>18891.159022317053</v>
      </c>
      <c r="P2614" s="24">
        <f t="shared" si="441"/>
        <v>18891.159022317053</v>
      </c>
      <c r="Q2614" s="24">
        <f t="shared" si="442"/>
        <v>34075.461039999995</v>
      </c>
      <c r="R2614" s="24">
        <f t="shared" si="445"/>
        <v>0</v>
      </c>
      <c r="S2614" s="24">
        <f t="shared" si="446"/>
        <v>15184.302017682941</v>
      </c>
      <c r="T2614" s="24" t="str">
        <f t="shared" si="447"/>
        <v>charge</v>
      </c>
      <c r="V2614" s="24">
        <f t="shared" si="450"/>
        <v>0</v>
      </c>
      <c r="W2614" s="24">
        <f t="shared" si="448"/>
        <v>4000</v>
      </c>
      <c r="X2614" s="24">
        <f t="shared" si="451"/>
        <v>0</v>
      </c>
      <c r="Z2614" s="24">
        <f t="shared" si="449"/>
        <v>0</v>
      </c>
      <c r="AB2614" s="24">
        <f t="shared" si="443"/>
        <v>15184.302017682941</v>
      </c>
    </row>
    <row r="2615" x14ac:dyDescent="0.2">
      <c r="I2615" s="25">
        <v>2610</v>
      </c>
      <c r="J2615" s="29">
        <v>0.24070718400000002</v>
      </c>
      <c r="L2615" s="25">
        <v>23463.528936266899</v>
      </c>
      <c r="N2615" s="25">
        <v>2610</v>
      </c>
      <c r="O2615" s="25">
        <f t="shared" si="444"/>
        <v>18653.505504332185</v>
      </c>
      <c r="P2615" s="25">
        <f t="shared" si="441"/>
        <v>18653.505504332185</v>
      </c>
      <c r="Q2615" s="25">
        <f t="shared" si="442"/>
        <v>19256.574720000001</v>
      </c>
      <c r="R2615" s="25">
        <f t="shared" si="445"/>
        <v>0</v>
      </c>
      <c r="S2615" s="25">
        <f t="shared" si="446"/>
        <v>603.06921566781602</v>
      </c>
      <c r="T2615" s="25" t="str">
        <f t="shared" si="447"/>
        <v>charge</v>
      </c>
      <c r="V2615" s="25">
        <f t="shared" si="450"/>
        <v>0</v>
      </c>
      <c r="W2615" s="25">
        <f t="shared" si="448"/>
        <v>4000</v>
      </c>
      <c r="X2615" s="25">
        <f t="shared" si="451"/>
        <v>0</v>
      </c>
      <c r="Z2615" s="25">
        <f t="shared" si="449"/>
        <v>0</v>
      </c>
      <c r="AB2615" s="25">
        <f t="shared" si="443"/>
        <v>603.06921566781602</v>
      </c>
    </row>
    <row r="2616" x14ac:dyDescent="0.2">
      <c r="I2616" s="24">
        <v>2611</v>
      </c>
      <c r="J2616" s="28">
        <v>0</v>
      </c>
      <c r="L2616" s="24">
        <v>22728.610944771764</v>
      </c>
      <c r="N2616" s="24">
        <v>2611</v>
      </c>
      <c r="O2616" s="24">
        <f t="shared" si="444"/>
        <v>18069.245701093554</v>
      </c>
      <c r="P2616" s="24">
        <f t="shared" si="441"/>
        <v>18069.245701093554</v>
      </c>
      <c r="Q2616" s="24">
        <f t="shared" si="442"/>
        <v>0</v>
      </c>
      <c r="R2616" s="24">
        <f t="shared" si="445"/>
        <v>18069.245701093554</v>
      </c>
      <c r="S2616" s="24">
        <f t="shared" si="446"/>
        <v>0</v>
      </c>
      <c r="T2616" s="24" t="str">
        <f t="shared" si="447"/>
        <v>drain</v>
      </c>
      <c r="V2616" s="24">
        <f t="shared" si="450"/>
        <v>0</v>
      </c>
      <c r="W2616" s="24">
        <f t="shared" si="448"/>
        <v>0</v>
      </c>
      <c r="X2616" s="24">
        <f t="shared" si="451"/>
        <v>4000</v>
      </c>
      <c r="Z2616" s="24">
        <f t="shared" si="449"/>
        <v>14069.245701093554</v>
      </c>
      <c r="AB2616" s="24">
        <f t="shared" si="443"/>
        <v>0</v>
      </c>
    </row>
    <row r="2617" x14ac:dyDescent="0.2">
      <c r="I2617" s="25">
        <v>2612</v>
      </c>
      <c r="J2617" s="29">
        <v>0</v>
      </c>
      <c r="L2617" s="25">
        <v>22591.76803290844</v>
      </c>
      <c r="N2617" s="25">
        <v>2612</v>
      </c>
      <c r="O2617" s="25">
        <f t="shared" si="444"/>
        <v>17960.45558616221</v>
      </c>
      <c r="P2617" s="25">
        <f t="shared" si="441"/>
        <v>17960.45558616221</v>
      </c>
      <c r="Q2617" s="25">
        <f t="shared" si="442"/>
        <v>0</v>
      </c>
      <c r="R2617" s="25">
        <f t="shared" si="445"/>
        <v>17960.45558616221</v>
      </c>
      <c r="S2617" s="25">
        <f t="shared" si="446"/>
        <v>0</v>
      </c>
      <c r="T2617" s="25" t="str">
        <f t="shared" si="447"/>
        <v>drain</v>
      </c>
      <c r="V2617" s="25">
        <f t="shared" si="450"/>
        <v>0</v>
      </c>
      <c r="W2617" s="25">
        <f t="shared" si="448"/>
        <v>0</v>
      </c>
      <c r="X2617" s="25">
        <f t="shared" si="451"/>
        <v>0</v>
      </c>
      <c r="Z2617" s="25">
        <f t="shared" si="449"/>
        <v>17960.45558616221</v>
      </c>
      <c r="AB2617" s="25">
        <f t="shared" si="443"/>
        <v>0</v>
      </c>
    </row>
    <row r="2618" x14ac:dyDescent="0.2">
      <c r="I2618" s="24">
        <v>2613</v>
      </c>
      <c r="J2618" s="28">
        <v>0</v>
      </c>
      <c r="L2618" s="24">
        <v>22080.323955702781</v>
      </c>
      <c r="N2618" s="24">
        <v>2613</v>
      </c>
      <c r="O2618" s="24">
        <f t="shared" si="444"/>
        <v>17553.85754478371</v>
      </c>
      <c r="P2618" s="24">
        <f t="shared" si="441"/>
        <v>17553.85754478371</v>
      </c>
      <c r="Q2618" s="24">
        <f t="shared" si="442"/>
        <v>0</v>
      </c>
      <c r="R2618" s="24">
        <f t="shared" si="445"/>
        <v>17553.85754478371</v>
      </c>
      <c r="S2618" s="24">
        <f t="shared" si="446"/>
        <v>0</v>
      </c>
      <c r="T2618" s="24" t="str">
        <f t="shared" si="447"/>
        <v>drain</v>
      </c>
      <c r="V2618" s="24">
        <f t="shared" si="450"/>
        <v>0</v>
      </c>
      <c r="W2618" s="24">
        <f t="shared" si="448"/>
        <v>0</v>
      </c>
      <c r="X2618" s="24">
        <f t="shared" si="451"/>
        <v>0</v>
      </c>
      <c r="Z2618" s="24">
        <f t="shared" si="449"/>
        <v>17553.85754478371</v>
      </c>
      <c r="AB2618" s="24">
        <f t="shared" si="443"/>
        <v>0</v>
      </c>
    </row>
    <row r="2619" x14ac:dyDescent="0.2">
      <c r="I2619" s="25">
        <v>2614</v>
      </c>
      <c r="J2619" s="29">
        <v>0</v>
      </c>
      <c r="L2619" s="25">
        <v>21313.482265543935</v>
      </c>
      <c r="N2619" s="25">
        <v>2614</v>
      </c>
      <c r="O2619" s="25">
        <f t="shared" si="444"/>
        <v>16944.218401107428</v>
      </c>
      <c r="P2619" s="25">
        <f t="shared" si="441"/>
        <v>16944.218401107428</v>
      </c>
      <c r="Q2619" s="25">
        <f t="shared" si="442"/>
        <v>0</v>
      </c>
      <c r="R2619" s="25">
        <f t="shared" si="445"/>
        <v>16944.218401107428</v>
      </c>
      <c r="S2619" s="25">
        <f t="shared" si="446"/>
        <v>0</v>
      </c>
      <c r="T2619" s="25" t="str">
        <f t="shared" si="447"/>
        <v>drain</v>
      </c>
      <c r="V2619" s="25">
        <f t="shared" si="450"/>
        <v>0</v>
      </c>
      <c r="W2619" s="25">
        <f t="shared" si="448"/>
        <v>0</v>
      </c>
      <c r="X2619" s="25">
        <f t="shared" si="451"/>
        <v>0</v>
      </c>
      <c r="Z2619" s="25">
        <f t="shared" si="449"/>
        <v>16944.218401107428</v>
      </c>
      <c r="AB2619" s="25">
        <f t="shared" si="443"/>
        <v>0</v>
      </c>
    </row>
    <row r="2620" x14ac:dyDescent="0.2">
      <c r="I2620" s="24">
        <v>2615</v>
      </c>
      <c r="J2620" s="28">
        <v>0</v>
      </c>
      <c r="L2620" s="24">
        <v>20191.076845526695</v>
      </c>
      <c r="N2620" s="24">
        <v>2615</v>
      </c>
      <c r="O2620" s="24">
        <f t="shared" si="444"/>
        <v>16051.906092193723</v>
      </c>
      <c r="P2620" s="24">
        <f t="shared" si="441"/>
        <v>16051.906092193723</v>
      </c>
      <c r="Q2620" s="24">
        <f t="shared" si="442"/>
        <v>0</v>
      </c>
      <c r="R2620" s="24">
        <f t="shared" si="445"/>
        <v>16051.906092193723</v>
      </c>
      <c r="S2620" s="24">
        <f t="shared" si="446"/>
        <v>0</v>
      </c>
      <c r="T2620" s="24" t="str">
        <f t="shared" si="447"/>
        <v>drain</v>
      </c>
      <c r="V2620" s="24">
        <f t="shared" si="450"/>
        <v>0</v>
      </c>
      <c r="W2620" s="24">
        <f t="shared" si="448"/>
        <v>0</v>
      </c>
      <c r="X2620" s="24">
        <f t="shared" si="451"/>
        <v>0</v>
      </c>
      <c r="Z2620" s="24">
        <f t="shared" si="449"/>
        <v>16051.906092193723</v>
      </c>
      <c r="AB2620" s="24">
        <f t="shared" si="443"/>
        <v>0</v>
      </c>
    </row>
    <row r="2621" x14ac:dyDescent="0.2">
      <c r="I2621" s="25">
        <v>2616</v>
      </c>
      <c r="J2621" s="29">
        <v>0</v>
      </c>
      <c r="L2621" s="25">
        <v>18929.346403479576</v>
      </c>
      <c r="N2621" s="25">
        <v>2616</v>
      </c>
      <c r="O2621" s="25">
        <f t="shared" si="444"/>
        <v>15048.830390766263</v>
      </c>
      <c r="P2621" s="25">
        <f t="shared" si="441"/>
        <v>15048.830390766263</v>
      </c>
      <c r="Q2621" s="25">
        <f t="shared" si="442"/>
        <v>0</v>
      </c>
      <c r="R2621" s="25">
        <f t="shared" si="445"/>
        <v>15048.830390766263</v>
      </c>
      <c r="S2621" s="25">
        <f t="shared" si="446"/>
        <v>0</v>
      </c>
      <c r="T2621" s="25" t="str">
        <f t="shared" si="447"/>
        <v>drain</v>
      </c>
      <c r="V2621" s="25">
        <f t="shared" si="450"/>
        <v>0</v>
      </c>
      <c r="W2621" s="25">
        <f t="shared" si="448"/>
        <v>0</v>
      </c>
      <c r="X2621" s="25">
        <f t="shared" si="451"/>
        <v>0</v>
      </c>
      <c r="Z2621" s="25">
        <f t="shared" si="449"/>
        <v>15048.830390766263</v>
      </c>
      <c r="AB2621" s="25">
        <f t="shared" si="443"/>
        <v>0</v>
      </c>
    </row>
    <row r="2622" x14ac:dyDescent="0.2">
      <c r="I2622" s="24">
        <v>2617</v>
      </c>
      <c r="J2622" s="28">
        <v>0</v>
      </c>
      <c r="L2622" s="24">
        <v>17696.30896680355</v>
      </c>
      <c r="N2622" s="24">
        <v>2617</v>
      </c>
      <c r="O2622" s="24">
        <f t="shared" si="444"/>
        <v>14068.565628608823</v>
      </c>
      <c r="P2622" s="24">
        <f t="shared" si="441"/>
        <v>14068.565628608823</v>
      </c>
      <c r="Q2622" s="24">
        <f t="shared" si="442"/>
        <v>0</v>
      </c>
      <c r="R2622" s="24">
        <f t="shared" si="445"/>
        <v>14068.565628608823</v>
      </c>
      <c r="S2622" s="24">
        <f t="shared" si="446"/>
        <v>0</v>
      </c>
      <c r="T2622" s="24" t="str">
        <f t="shared" si="447"/>
        <v>drain</v>
      </c>
      <c r="V2622" s="24">
        <f t="shared" si="450"/>
        <v>0</v>
      </c>
      <c r="W2622" s="24">
        <f t="shared" si="448"/>
        <v>0</v>
      </c>
      <c r="X2622" s="24">
        <f t="shared" si="451"/>
        <v>0</v>
      </c>
      <c r="Z2622" s="24">
        <f t="shared" si="449"/>
        <v>14068.565628608823</v>
      </c>
      <c r="AB2622" s="24">
        <f t="shared" si="443"/>
        <v>0</v>
      </c>
    </row>
    <row r="2623" x14ac:dyDescent="0.2">
      <c r="I2623" s="25">
        <v>2618</v>
      </c>
      <c r="J2623" s="29">
        <v>0</v>
      </c>
      <c r="L2623" s="25">
        <v>17726.711767172812</v>
      </c>
      <c r="N2623" s="25">
        <v>2618</v>
      </c>
      <c r="O2623" s="25">
        <f t="shared" si="444"/>
        <v>14092.735854902387</v>
      </c>
      <c r="P2623" s="25">
        <f t="shared" si="441"/>
        <v>14092.735854902387</v>
      </c>
      <c r="Q2623" s="25">
        <f t="shared" si="442"/>
        <v>0</v>
      </c>
      <c r="R2623" s="25">
        <f t="shared" si="445"/>
        <v>14092.735854902387</v>
      </c>
      <c r="S2623" s="25">
        <f t="shared" si="446"/>
        <v>0</v>
      </c>
      <c r="T2623" s="25" t="str">
        <f t="shared" si="447"/>
        <v>drain</v>
      </c>
      <c r="V2623" s="25">
        <f t="shared" si="450"/>
        <v>0</v>
      </c>
      <c r="W2623" s="25">
        <f t="shared" si="448"/>
        <v>0</v>
      </c>
      <c r="X2623" s="25">
        <f t="shared" si="451"/>
        <v>0</v>
      </c>
      <c r="Z2623" s="25">
        <f t="shared" si="449"/>
        <v>14092.735854902387</v>
      </c>
      <c r="AB2623" s="25">
        <f t="shared" si="443"/>
        <v>0</v>
      </c>
    </row>
    <row r="2624" x14ac:dyDescent="0.2">
      <c r="I2624" s="24">
        <v>2619</v>
      </c>
      <c r="J2624" s="28">
        <v>0</v>
      </c>
      <c r="L2624" s="24">
        <v>17133.878282904625</v>
      </c>
      <c r="N2624" s="24">
        <v>2619</v>
      </c>
      <c r="O2624" s="24">
        <f t="shared" si="444"/>
        <v>13621.433234909178</v>
      </c>
      <c r="P2624" s="24">
        <f t="shared" si="441"/>
        <v>13621.433234909178</v>
      </c>
      <c r="Q2624" s="24">
        <f t="shared" si="442"/>
        <v>0</v>
      </c>
      <c r="R2624" s="24">
        <f t="shared" si="445"/>
        <v>13621.433234909178</v>
      </c>
      <c r="S2624" s="24">
        <f t="shared" si="446"/>
        <v>0</v>
      </c>
      <c r="T2624" s="24" t="str">
        <f t="shared" si="447"/>
        <v>drain</v>
      </c>
      <c r="V2624" s="24">
        <f t="shared" si="450"/>
        <v>0</v>
      </c>
      <c r="W2624" s="24">
        <f t="shared" si="448"/>
        <v>0</v>
      </c>
      <c r="X2624" s="24">
        <f t="shared" si="451"/>
        <v>0</v>
      </c>
      <c r="Z2624" s="24">
        <f t="shared" si="449"/>
        <v>13621.433234909178</v>
      </c>
      <c r="AB2624" s="24">
        <f t="shared" si="443"/>
        <v>0</v>
      </c>
    </row>
    <row r="2625" x14ac:dyDescent="0.2">
      <c r="I2625" s="25">
        <v>2620</v>
      </c>
      <c r="J2625" s="29">
        <v>0</v>
      </c>
      <c r="L2625" s="25">
        <v>17024.834780955312</v>
      </c>
      <c r="N2625" s="25">
        <v>2620</v>
      </c>
      <c r="O2625" s="25">
        <f t="shared" si="444"/>
        <v>13534.743650859475</v>
      </c>
      <c r="P2625" s="25">
        <f t="shared" si="441"/>
        <v>13534.743650859475</v>
      </c>
      <c r="Q2625" s="25">
        <f t="shared" si="442"/>
        <v>0</v>
      </c>
      <c r="R2625" s="25">
        <f t="shared" si="445"/>
        <v>13534.743650859475</v>
      </c>
      <c r="S2625" s="25">
        <f t="shared" si="446"/>
        <v>0</v>
      </c>
      <c r="T2625" s="25" t="str">
        <f t="shared" si="447"/>
        <v>drain</v>
      </c>
      <c r="V2625" s="25">
        <f t="shared" si="450"/>
        <v>0</v>
      </c>
      <c r="W2625" s="25">
        <f t="shared" si="448"/>
        <v>0</v>
      </c>
      <c r="X2625" s="25">
        <f t="shared" si="451"/>
        <v>0</v>
      </c>
      <c r="Z2625" s="25">
        <f t="shared" si="449"/>
        <v>13534.743650859475</v>
      </c>
      <c r="AB2625" s="25">
        <f t="shared" si="443"/>
        <v>0</v>
      </c>
    </row>
    <row r="2626" x14ac:dyDescent="0.2">
      <c r="I2626" s="24">
        <v>2621</v>
      </c>
      <c r="J2626" s="28">
        <v>0</v>
      </c>
      <c r="L2626" s="24">
        <v>17160.046299433707</v>
      </c>
      <c r="N2626" s="24">
        <v>2621</v>
      </c>
      <c r="O2626" s="24">
        <f t="shared" si="444"/>
        <v>13642.236808049798</v>
      </c>
      <c r="P2626" s="24">
        <f t="shared" si="441"/>
        <v>13642.236808049798</v>
      </c>
      <c r="Q2626" s="24">
        <f t="shared" si="442"/>
        <v>0</v>
      </c>
      <c r="R2626" s="24">
        <f t="shared" si="445"/>
        <v>13642.236808049798</v>
      </c>
      <c r="S2626" s="24">
        <f t="shared" si="446"/>
        <v>0</v>
      </c>
      <c r="T2626" s="24" t="str">
        <f t="shared" si="447"/>
        <v>drain</v>
      </c>
      <c r="V2626" s="24">
        <f t="shared" si="450"/>
        <v>0</v>
      </c>
      <c r="W2626" s="24">
        <f t="shared" si="448"/>
        <v>0</v>
      </c>
      <c r="X2626" s="24">
        <f t="shared" si="451"/>
        <v>0</v>
      </c>
      <c r="Z2626" s="24">
        <f t="shared" si="449"/>
        <v>13642.236808049798</v>
      </c>
      <c r="AB2626" s="24">
        <f t="shared" si="443"/>
        <v>0</v>
      </c>
    </row>
    <row r="2627" x14ac:dyDescent="0.2">
      <c r="I2627" s="25">
        <v>2622</v>
      </c>
      <c r="J2627" s="29">
        <v>0</v>
      </c>
      <c r="L2627" s="25">
        <v>17175.283185267446</v>
      </c>
      <c r="N2627" s="25">
        <v>2622</v>
      </c>
      <c r="O2627" s="25">
        <f t="shared" si="444"/>
        <v>13654.35013228762</v>
      </c>
      <c r="P2627" s="25">
        <f t="shared" si="441"/>
        <v>13654.35013228762</v>
      </c>
      <c r="Q2627" s="25">
        <f t="shared" si="442"/>
        <v>0</v>
      </c>
      <c r="R2627" s="25">
        <f t="shared" si="445"/>
        <v>13654.35013228762</v>
      </c>
      <c r="S2627" s="25">
        <f t="shared" si="446"/>
        <v>0</v>
      </c>
      <c r="T2627" s="25" t="str">
        <f t="shared" si="447"/>
        <v>drain</v>
      </c>
      <c r="V2627" s="25">
        <f t="shared" si="450"/>
        <v>0</v>
      </c>
      <c r="W2627" s="25">
        <f t="shared" si="448"/>
        <v>0</v>
      </c>
      <c r="X2627" s="25">
        <f t="shared" si="451"/>
        <v>0</v>
      </c>
      <c r="Z2627" s="25">
        <f t="shared" si="449"/>
        <v>13654.35013228762</v>
      </c>
      <c r="AB2627" s="25">
        <f t="shared" si="443"/>
        <v>0</v>
      </c>
    </row>
    <row r="2628" x14ac:dyDescent="0.2">
      <c r="I2628" s="24">
        <v>2623</v>
      </c>
      <c r="J2628" s="28">
        <v>0.19950848900000001</v>
      </c>
      <c r="L2628" s="24">
        <v>17983.777225923535</v>
      </c>
      <c r="N2628" s="24">
        <v>2623</v>
      </c>
      <c r="O2628" s="24">
        <f t="shared" si="444"/>
        <v>14297.102894609212</v>
      </c>
      <c r="P2628" s="24">
        <f t="shared" si="441"/>
        <v>14297.102894609212</v>
      </c>
      <c r="Q2628" s="24">
        <f t="shared" si="442"/>
        <v>15960.679120000001</v>
      </c>
      <c r="R2628" s="24">
        <f t="shared" si="445"/>
        <v>0</v>
      </c>
      <c r="S2628" s="24">
        <f t="shared" si="446"/>
        <v>1663.5762253907887</v>
      </c>
      <c r="T2628" s="24" t="str">
        <f t="shared" si="447"/>
        <v>charge</v>
      </c>
      <c r="V2628" s="24">
        <f t="shared" si="450"/>
        <v>1497.2186028517099</v>
      </c>
      <c r="W2628" s="24">
        <f t="shared" si="448"/>
        <v>1497.2186028517099</v>
      </c>
      <c r="X2628" s="24">
        <f t="shared" si="451"/>
        <v>0</v>
      </c>
      <c r="Z2628" s="24">
        <f t="shared" si="449"/>
        <v>0</v>
      </c>
      <c r="AB2628" s="24">
        <f t="shared" si="443"/>
        <v>166.35762253907887</v>
      </c>
    </row>
    <row r="2629" x14ac:dyDescent="0.2">
      <c r="I2629" s="25">
        <v>2624</v>
      </c>
      <c r="J2629" s="29">
        <v>0.14958916799999999</v>
      </c>
      <c r="L2629" s="25">
        <v>18642.768108010292</v>
      </c>
      <c r="N2629" s="25">
        <v>2624</v>
      </c>
      <c r="O2629" s="25">
        <f t="shared" si="444"/>
        <v>14821.000645868184</v>
      </c>
      <c r="P2629" s="25">
        <f t="shared" si="441"/>
        <v>14821.000645868184</v>
      </c>
      <c r="Q2629" s="25">
        <f t="shared" si="442"/>
        <v>11967.13344</v>
      </c>
      <c r="R2629" s="25">
        <f t="shared" si="445"/>
        <v>2853.8672058681841</v>
      </c>
      <c r="S2629" s="25">
        <f t="shared" si="446"/>
        <v>0</v>
      </c>
      <c r="T2629" s="25" t="str">
        <f t="shared" si="447"/>
        <v>drain</v>
      </c>
      <c r="V2629" s="25">
        <f t="shared" si="450"/>
        <v>0</v>
      </c>
      <c r="W2629" s="25">
        <f t="shared" si="448"/>
        <v>0</v>
      </c>
      <c r="X2629" s="25">
        <f t="shared" si="451"/>
        <v>1497.2186028517099</v>
      </c>
      <c r="Z2629" s="25">
        <f t="shared" si="449"/>
        <v>1356.6486030164742</v>
      </c>
      <c r="AB2629" s="25">
        <f t="shared" si="443"/>
        <v>0</v>
      </c>
    </row>
    <row r="2630" x14ac:dyDescent="0.2">
      <c r="I2630" s="24">
        <v>2625</v>
      </c>
      <c r="J2630" s="28">
        <v>0.10048633900000001</v>
      </c>
      <c r="L2630" s="24">
        <v>19572.840900230407</v>
      </c>
      <c r="N2630" s="24">
        <v>2625</v>
      </c>
      <c r="O2630" s="24">
        <f t="shared" si="444"/>
        <v>15560.408515683175</v>
      </c>
      <c r="P2630" s="24">
        <f t="shared" ref="P2630:P2693" si="452">O2630-$E$8*$E$9</f>
        <v>15560.408515683175</v>
      </c>
      <c r="Q2630" s="24">
        <f t="shared" ref="Q2630:Q2693" si="453">J2630*$E$7</f>
        <v>8038.9071200000008</v>
      </c>
      <c r="R2630" s="24">
        <f t="shared" si="445"/>
        <v>7521.5013956831745</v>
      </c>
      <c r="S2630" s="24">
        <f t="shared" si="446"/>
        <v>0</v>
      </c>
      <c r="T2630" s="24" t="str">
        <f t="shared" si="447"/>
        <v>drain</v>
      </c>
      <c r="V2630" s="24">
        <f t="shared" si="450"/>
        <v>0</v>
      </c>
      <c r="W2630" s="24">
        <f t="shared" si="448"/>
        <v>0</v>
      </c>
      <c r="X2630" s="24">
        <f t="shared" si="451"/>
        <v>0</v>
      </c>
      <c r="Z2630" s="24">
        <f t="shared" si="449"/>
        <v>7521.5013956831745</v>
      </c>
      <c r="AB2630" s="24">
        <f t="shared" ref="AB2630:AB2693" si="454">IF(T2630="charge",(S2630-V2630),0)</f>
        <v>0</v>
      </c>
    </row>
    <row r="2631" x14ac:dyDescent="0.2">
      <c r="I2631" s="25">
        <v>2626</v>
      </c>
      <c r="J2631" s="29">
        <v>0.25266244700000001</v>
      </c>
      <c r="L2631" s="25">
        <v>20206.888568496703</v>
      </c>
      <c r="N2631" s="25">
        <v>2626</v>
      </c>
      <c r="O2631" s="25">
        <f t="shared" ref="O2631:O2694" si="455">L2631*$O$2</f>
        <v>16064.47641195488</v>
      </c>
      <c r="P2631" s="25">
        <f t="shared" si="452"/>
        <v>16064.47641195488</v>
      </c>
      <c r="Q2631" s="25">
        <f t="shared" si="453"/>
        <v>20212.995760000002</v>
      </c>
      <c r="R2631" s="25">
        <f t="shared" ref="R2631:R2694" si="456">IF(P2631&gt;Q2631,P2631-Q2631,0)</f>
        <v>0</v>
      </c>
      <c r="S2631" s="25">
        <f t="shared" ref="S2631:S2694" si="457">IF(Q2631&gt;P2631,Q2631-P2631,0)</f>
        <v>4148.5193480451217</v>
      </c>
      <c r="T2631" s="25" t="str">
        <f t="shared" ref="T2631:T2694" si="458">IF(P2631&gt;Q2631,"drain","charge")</f>
        <v>charge</v>
      </c>
      <c r="V2631" s="25">
        <f t="shared" si="450"/>
        <v>4000</v>
      </c>
      <c r="W2631" s="25">
        <f t="shared" ref="W2631:W2694" si="459">IF(W2630+S2631&gt;$E$11,$E$11,IF(T2631="charge",W2630+(S2631*$E$12),IF((W2630-R2631)&gt;0,W2630-R2631,0)))</f>
        <v>4000</v>
      </c>
      <c r="X2631" s="25">
        <f t="shared" si="451"/>
        <v>0</v>
      </c>
      <c r="Z2631" s="25">
        <f t="shared" ref="Z2631:Z2694" si="460">R2631-X2631</f>
        <v>0</v>
      </c>
      <c r="AB2631" s="25">
        <f t="shared" si="454"/>
        <v>148.51934804512166</v>
      </c>
    </row>
    <row r="2632" x14ac:dyDescent="0.2">
      <c r="I2632" s="24">
        <v>2627</v>
      </c>
      <c r="J2632" s="28">
        <v>0.56094446799999997</v>
      </c>
      <c r="L2632" s="24">
        <v>21242.095463562011</v>
      </c>
      <c r="N2632" s="24">
        <v>2627</v>
      </c>
      <c r="O2632" s="24">
        <f t="shared" si="455"/>
        <v>16887.4658935318</v>
      </c>
      <c r="P2632" s="24">
        <f t="shared" si="452"/>
        <v>16887.4658935318</v>
      </c>
      <c r="Q2632" s="24">
        <f t="shared" si="453"/>
        <v>44875.557439999997</v>
      </c>
      <c r="R2632" s="24">
        <f t="shared" si="456"/>
        <v>0</v>
      </c>
      <c r="S2632" s="24">
        <f t="shared" si="457"/>
        <v>27988.091546468197</v>
      </c>
      <c r="T2632" s="24" t="str">
        <f t="shared" si="458"/>
        <v>charge</v>
      </c>
      <c r="V2632" s="24">
        <f t="shared" ref="V2632:V2695" si="461">IF(W2632&gt;=W2631,(W2632-W2631),0)</f>
        <v>0</v>
      </c>
      <c r="W2632" s="24">
        <f t="shared" si="459"/>
        <v>4000</v>
      </c>
      <c r="X2632" s="24">
        <f t="shared" ref="X2632:X2695" si="462">IF(T2632="drain",W2631-W2632,0)</f>
        <v>0</v>
      </c>
      <c r="Z2632" s="24">
        <f t="shared" si="460"/>
        <v>0</v>
      </c>
      <c r="AB2632" s="24">
        <f t="shared" si="454"/>
        <v>27988.091546468197</v>
      </c>
    </row>
    <row r="2633" x14ac:dyDescent="0.2">
      <c r="I2633" s="25">
        <v>2628</v>
      </c>
      <c r="J2633" s="29">
        <v>0.61830418500000006</v>
      </c>
      <c r="L2633" s="25">
        <v>21668.689164257048</v>
      </c>
      <c r="N2633" s="25">
        <v>2628</v>
      </c>
      <c r="O2633" s="25">
        <f t="shared" si="455"/>
        <v>17226.607885584355</v>
      </c>
      <c r="P2633" s="25">
        <f t="shared" si="452"/>
        <v>17226.607885584355</v>
      </c>
      <c r="Q2633" s="25">
        <f t="shared" si="453"/>
        <v>49464.334800000004</v>
      </c>
      <c r="R2633" s="25">
        <f t="shared" si="456"/>
        <v>0</v>
      </c>
      <c r="S2633" s="25">
        <f t="shared" si="457"/>
        <v>32237.726914415649</v>
      </c>
      <c r="T2633" s="25" t="str">
        <f t="shared" si="458"/>
        <v>charge</v>
      </c>
      <c r="V2633" s="25">
        <f t="shared" si="461"/>
        <v>0</v>
      </c>
      <c r="W2633" s="25">
        <f t="shared" si="459"/>
        <v>4000</v>
      </c>
      <c r="X2633" s="25">
        <f t="shared" si="462"/>
        <v>0</v>
      </c>
      <c r="Z2633" s="25">
        <f t="shared" si="460"/>
        <v>0</v>
      </c>
      <c r="AB2633" s="25">
        <f t="shared" si="454"/>
        <v>32237.726914415649</v>
      </c>
    </row>
    <row r="2634" x14ac:dyDescent="0.2">
      <c r="I2634" s="24">
        <v>2629</v>
      </c>
      <c r="J2634" s="28">
        <v>0.61844703799999989</v>
      </c>
      <c r="L2634" s="24">
        <v>22260.280788993834</v>
      </c>
      <c r="N2634" s="24">
        <v>2629</v>
      </c>
      <c r="O2634" s="24">
        <f t="shared" si="455"/>
        <v>17696.923227250099</v>
      </c>
      <c r="P2634" s="24">
        <f t="shared" si="452"/>
        <v>17696.923227250099</v>
      </c>
      <c r="Q2634" s="24">
        <f t="shared" si="453"/>
        <v>49475.763039999991</v>
      </c>
      <c r="R2634" s="24">
        <f t="shared" si="456"/>
        <v>0</v>
      </c>
      <c r="S2634" s="24">
        <f t="shared" si="457"/>
        <v>31778.839812749891</v>
      </c>
      <c r="T2634" s="24" t="str">
        <f t="shared" si="458"/>
        <v>charge</v>
      </c>
      <c r="V2634" s="24">
        <f t="shared" si="461"/>
        <v>0</v>
      </c>
      <c r="W2634" s="24">
        <f t="shared" si="459"/>
        <v>4000</v>
      </c>
      <c r="X2634" s="24">
        <f t="shared" si="462"/>
        <v>0</v>
      </c>
      <c r="Z2634" s="24">
        <f t="shared" si="460"/>
        <v>0</v>
      </c>
      <c r="AB2634" s="24">
        <f t="shared" si="454"/>
        <v>31778.839812749891</v>
      </c>
    </row>
    <row r="2635" x14ac:dyDescent="0.2">
      <c r="I2635" s="25">
        <v>2630</v>
      </c>
      <c r="J2635" s="29">
        <v>0.44744720400000004</v>
      </c>
      <c r="L2635" s="25">
        <v>22754.703160572051</v>
      </c>
      <c r="N2635" s="25">
        <v>2630</v>
      </c>
      <c r="O2635" s="25">
        <f t="shared" si="455"/>
        <v>18089.989012654783</v>
      </c>
      <c r="P2635" s="25">
        <f t="shared" si="452"/>
        <v>18089.989012654783</v>
      </c>
      <c r="Q2635" s="25">
        <f t="shared" si="453"/>
        <v>35795.776320000004</v>
      </c>
      <c r="R2635" s="25">
        <f t="shared" si="456"/>
        <v>0</v>
      </c>
      <c r="S2635" s="25">
        <f t="shared" si="457"/>
        <v>17705.787307345221</v>
      </c>
      <c r="T2635" s="25" t="str">
        <f t="shared" si="458"/>
        <v>charge</v>
      </c>
      <c r="V2635" s="25">
        <f t="shared" si="461"/>
        <v>0</v>
      </c>
      <c r="W2635" s="25">
        <f t="shared" si="459"/>
        <v>4000</v>
      </c>
      <c r="X2635" s="25">
        <f t="shared" si="462"/>
        <v>0</v>
      </c>
      <c r="Z2635" s="25">
        <f t="shared" si="460"/>
        <v>0</v>
      </c>
      <c r="AB2635" s="25">
        <f t="shared" si="454"/>
        <v>17705.787307345221</v>
      </c>
    </row>
    <row r="2636" x14ac:dyDescent="0.2">
      <c r="I2636" s="24">
        <v>2631</v>
      </c>
      <c r="J2636" s="28">
        <v>0.31827632900000002</v>
      </c>
      <c r="L2636" s="24">
        <v>22137.579838323592</v>
      </c>
      <c r="N2636" s="24">
        <v>2631</v>
      </c>
      <c r="O2636" s="24">
        <f t="shared" si="455"/>
        <v>17599.375971467256</v>
      </c>
      <c r="P2636" s="24">
        <f t="shared" si="452"/>
        <v>17599.375971467256</v>
      </c>
      <c r="Q2636" s="24">
        <f t="shared" si="453"/>
        <v>25462.106320000003</v>
      </c>
      <c r="R2636" s="24">
        <f t="shared" si="456"/>
        <v>0</v>
      </c>
      <c r="S2636" s="24">
        <f t="shared" si="457"/>
        <v>7862.7303485327466</v>
      </c>
      <c r="T2636" s="24" t="str">
        <f t="shared" si="458"/>
        <v>charge</v>
      </c>
      <c r="V2636" s="24">
        <f t="shared" si="461"/>
        <v>0</v>
      </c>
      <c r="W2636" s="24">
        <f t="shared" si="459"/>
        <v>4000</v>
      </c>
      <c r="X2636" s="24">
        <f t="shared" si="462"/>
        <v>0</v>
      </c>
      <c r="Z2636" s="24">
        <f t="shared" si="460"/>
        <v>0</v>
      </c>
      <c r="AB2636" s="24">
        <f t="shared" si="454"/>
        <v>7862.7303485327466</v>
      </c>
    </row>
    <row r="2637" x14ac:dyDescent="0.2">
      <c r="I2637" s="25">
        <v>2632</v>
      </c>
      <c r="J2637" s="29">
        <v>0.29198939000000002</v>
      </c>
      <c r="L2637" s="25">
        <v>21574.806295013426</v>
      </c>
      <c r="N2637" s="25">
        <v>2632</v>
      </c>
      <c r="O2637" s="25">
        <f t="shared" si="455"/>
        <v>17151.971004535673</v>
      </c>
      <c r="P2637" s="25">
        <f t="shared" si="452"/>
        <v>17151.971004535673</v>
      </c>
      <c r="Q2637" s="25">
        <f t="shared" si="453"/>
        <v>23359.1512</v>
      </c>
      <c r="R2637" s="25">
        <f t="shared" si="456"/>
        <v>0</v>
      </c>
      <c r="S2637" s="25">
        <f t="shared" si="457"/>
        <v>6207.180195464327</v>
      </c>
      <c r="T2637" s="25" t="str">
        <f t="shared" si="458"/>
        <v>charge</v>
      </c>
      <c r="V2637" s="25">
        <f t="shared" si="461"/>
        <v>0</v>
      </c>
      <c r="W2637" s="25">
        <f t="shared" si="459"/>
        <v>4000</v>
      </c>
      <c r="X2637" s="25">
        <f t="shared" si="462"/>
        <v>0</v>
      </c>
      <c r="Z2637" s="25">
        <f t="shared" si="460"/>
        <v>0</v>
      </c>
      <c r="AB2637" s="25">
        <f t="shared" si="454"/>
        <v>6207.180195464327</v>
      </c>
    </row>
    <row r="2638" x14ac:dyDescent="0.2">
      <c r="I2638" s="24">
        <v>2633</v>
      </c>
      <c r="J2638" s="28">
        <v>0.18157879600000001</v>
      </c>
      <c r="L2638" s="24">
        <v>20753.149752902984</v>
      </c>
      <c r="N2638" s="24">
        <v>2633</v>
      </c>
      <c r="O2638" s="24">
        <f t="shared" si="455"/>
        <v>16498.754053557874</v>
      </c>
      <c r="P2638" s="24">
        <f t="shared" si="452"/>
        <v>16498.754053557874</v>
      </c>
      <c r="Q2638" s="24">
        <f t="shared" si="453"/>
        <v>14526.303680000001</v>
      </c>
      <c r="R2638" s="24">
        <f t="shared" si="456"/>
        <v>1972.4503735578728</v>
      </c>
      <c r="S2638" s="24">
        <f t="shared" si="457"/>
        <v>0</v>
      </c>
      <c r="T2638" s="24" t="str">
        <f t="shared" si="458"/>
        <v>drain</v>
      </c>
      <c r="V2638" s="24">
        <f t="shared" si="461"/>
        <v>0</v>
      </c>
      <c r="W2638" s="24">
        <f t="shared" si="459"/>
        <v>2027.5496264421272</v>
      </c>
      <c r="X2638" s="24">
        <f t="shared" si="462"/>
        <v>1972.4503735578728</v>
      </c>
      <c r="Z2638" s="24">
        <f t="shared" si="460"/>
        <v>0</v>
      </c>
      <c r="AB2638" s="24">
        <f t="shared" si="454"/>
        <v>0</v>
      </c>
    </row>
    <row r="2639" x14ac:dyDescent="0.2">
      <c r="I2639" s="25">
        <v>2634</v>
      </c>
      <c r="J2639" s="29">
        <v>4.3150664999999998E-2</v>
      </c>
      <c r="L2639" s="25">
        <v>20285.634867739675</v>
      </c>
      <c r="N2639" s="25">
        <v>2634</v>
      </c>
      <c r="O2639" s="25">
        <f t="shared" si="455"/>
        <v>16127.079719853042</v>
      </c>
      <c r="P2639" s="25">
        <f t="shared" si="452"/>
        <v>16127.079719853042</v>
      </c>
      <c r="Q2639" s="25">
        <f t="shared" si="453"/>
        <v>3452.0531999999998</v>
      </c>
      <c r="R2639" s="25">
        <f t="shared" si="456"/>
        <v>12675.026519853041</v>
      </c>
      <c r="S2639" s="25">
        <f t="shared" si="457"/>
        <v>0</v>
      </c>
      <c r="T2639" s="25" t="str">
        <f t="shared" si="458"/>
        <v>drain</v>
      </c>
      <c r="V2639" s="25">
        <f t="shared" si="461"/>
        <v>0</v>
      </c>
      <c r="W2639" s="25">
        <f t="shared" si="459"/>
        <v>0</v>
      </c>
      <c r="X2639" s="25">
        <f t="shared" si="462"/>
        <v>2027.5496264421272</v>
      </c>
      <c r="Z2639" s="25">
        <f t="shared" si="460"/>
        <v>10647.476893410914</v>
      </c>
      <c r="AB2639" s="25">
        <f t="shared" si="454"/>
        <v>0</v>
      </c>
    </row>
    <row r="2640" x14ac:dyDescent="0.2">
      <c r="I2640" s="24">
        <v>2635</v>
      </c>
      <c r="J2640" s="28">
        <v>0</v>
      </c>
      <c r="L2640" s="24">
        <v>19444.636293292046</v>
      </c>
      <c r="N2640" s="24">
        <v>2635</v>
      </c>
      <c r="O2640" s="24">
        <f t="shared" si="455"/>
        <v>15458.485853167176</v>
      </c>
      <c r="P2640" s="24">
        <f t="shared" si="452"/>
        <v>15458.485853167176</v>
      </c>
      <c r="Q2640" s="24">
        <f t="shared" si="453"/>
        <v>0</v>
      </c>
      <c r="R2640" s="24">
        <f t="shared" si="456"/>
        <v>15458.485853167176</v>
      </c>
      <c r="S2640" s="24">
        <f t="shared" si="457"/>
        <v>0</v>
      </c>
      <c r="T2640" s="24" t="str">
        <f t="shared" si="458"/>
        <v>drain</v>
      </c>
      <c r="V2640" s="24">
        <f t="shared" si="461"/>
        <v>0</v>
      </c>
      <c r="W2640" s="24">
        <f t="shared" si="459"/>
        <v>0</v>
      </c>
      <c r="X2640" s="24">
        <f t="shared" si="462"/>
        <v>0</v>
      </c>
      <c r="Z2640" s="24">
        <f t="shared" si="460"/>
        <v>15458.485853167176</v>
      </c>
      <c r="AB2640" s="24">
        <f t="shared" si="454"/>
        <v>0</v>
      </c>
    </row>
    <row r="2641" x14ac:dyDescent="0.2">
      <c r="I2641" s="25">
        <v>2636</v>
      </c>
      <c r="J2641" s="29">
        <v>0</v>
      </c>
      <c r="L2641" s="25">
        <v>19680.223929667471</v>
      </c>
      <c r="N2641" s="25">
        <v>2636</v>
      </c>
      <c r="O2641" s="25">
        <f t="shared" si="455"/>
        <v>15645.778024085639</v>
      </c>
      <c r="P2641" s="25">
        <f t="shared" si="452"/>
        <v>15645.778024085639</v>
      </c>
      <c r="Q2641" s="25">
        <f t="shared" si="453"/>
        <v>0</v>
      </c>
      <c r="R2641" s="25">
        <f t="shared" si="456"/>
        <v>15645.778024085639</v>
      </c>
      <c r="S2641" s="25">
        <f t="shared" si="457"/>
        <v>0</v>
      </c>
      <c r="T2641" s="25" t="str">
        <f t="shared" si="458"/>
        <v>drain</v>
      </c>
      <c r="V2641" s="25">
        <f t="shared" si="461"/>
        <v>0</v>
      </c>
      <c r="W2641" s="25">
        <f t="shared" si="459"/>
        <v>0</v>
      </c>
      <c r="X2641" s="25">
        <f t="shared" si="462"/>
        <v>0</v>
      </c>
      <c r="Z2641" s="25">
        <f t="shared" si="460"/>
        <v>15645.778024085639</v>
      </c>
      <c r="AB2641" s="25">
        <f t="shared" si="454"/>
        <v>0</v>
      </c>
    </row>
    <row r="2642" x14ac:dyDescent="0.2">
      <c r="I2642" s="24">
        <v>2637</v>
      </c>
      <c r="J2642" s="28">
        <v>0</v>
      </c>
      <c r="L2642" s="24">
        <v>19434.685343432426</v>
      </c>
      <c r="N2642" s="24">
        <v>2637</v>
      </c>
      <c r="O2642" s="24">
        <f t="shared" si="455"/>
        <v>15450.574848028778</v>
      </c>
      <c r="P2642" s="24">
        <f t="shared" si="452"/>
        <v>15450.574848028778</v>
      </c>
      <c r="Q2642" s="24">
        <f t="shared" si="453"/>
        <v>0</v>
      </c>
      <c r="R2642" s="24">
        <f t="shared" si="456"/>
        <v>15450.574848028778</v>
      </c>
      <c r="S2642" s="24">
        <f t="shared" si="457"/>
        <v>0</v>
      </c>
      <c r="T2642" s="24" t="str">
        <f t="shared" si="458"/>
        <v>drain</v>
      </c>
      <c r="V2642" s="24">
        <f t="shared" si="461"/>
        <v>0</v>
      </c>
      <c r="W2642" s="24">
        <f t="shared" si="459"/>
        <v>0</v>
      </c>
      <c r="X2642" s="24">
        <f t="shared" si="462"/>
        <v>0</v>
      </c>
      <c r="Z2642" s="24">
        <f t="shared" si="460"/>
        <v>15450.574848028778</v>
      </c>
      <c r="AB2642" s="24">
        <f t="shared" si="454"/>
        <v>0</v>
      </c>
    </row>
    <row r="2643" x14ac:dyDescent="0.2">
      <c r="I2643" s="25">
        <v>2638</v>
      </c>
      <c r="J2643" s="29">
        <v>0</v>
      </c>
      <c r="L2643" s="25">
        <v>18611.47061984539</v>
      </c>
      <c r="N2643" s="25">
        <v>2638</v>
      </c>
      <c r="O2643" s="25">
        <f t="shared" si="455"/>
        <v>14796.119142777085</v>
      </c>
      <c r="P2643" s="25">
        <f t="shared" si="452"/>
        <v>14796.119142777085</v>
      </c>
      <c r="Q2643" s="25">
        <f t="shared" si="453"/>
        <v>0</v>
      </c>
      <c r="R2643" s="25">
        <f t="shared" si="456"/>
        <v>14796.119142777085</v>
      </c>
      <c r="S2643" s="25">
        <f t="shared" si="457"/>
        <v>0</v>
      </c>
      <c r="T2643" s="25" t="str">
        <f t="shared" si="458"/>
        <v>drain</v>
      </c>
      <c r="V2643" s="25">
        <f t="shared" si="461"/>
        <v>0</v>
      </c>
      <c r="W2643" s="25">
        <f t="shared" si="459"/>
        <v>0</v>
      </c>
      <c r="X2643" s="25">
        <f t="shared" si="462"/>
        <v>0</v>
      </c>
      <c r="Z2643" s="25">
        <f t="shared" si="460"/>
        <v>14796.119142777085</v>
      </c>
      <c r="AB2643" s="25">
        <f t="shared" si="454"/>
        <v>0</v>
      </c>
    </row>
    <row r="2644" x14ac:dyDescent="0.2">
      <c r="I2644" s="24">
        <v>2639</v>
      </c>
      <c r="J2644" s="28">
        <v>0</v>
      </c>
      <c r="L2644" s="24">
        <v>17674.450982642171</v>
      </c>
      <c r="N2644" s="24">
        <v>2639</v>
      </c>
      <c r="O2644" s="24">
        <f t="shared" si="455"/>
        <v>14051.188531200527</v>
      </c>
      <c r="P2644" s="24">
        <f t="shared" si="452"/>
        <v>14051.188531200527</v>
      </c>
      <c r="Q2644" s="24">
        <f t="shared" si="453"/>
        <v>0</v>
      </c>
      <c r="R2644" s="24">
        <f t="shared" si="456"/>
        <v>14051.188531200527</v>
      </c>
      <c r="S2644" s="24">
        <f t="shared" si="457"/>
        <v>0</v>
      </c>
      <c r="T2644" s="24" t="str">
        <f t="shared" si="458"/>
        <v>drain</v>
      </c>
      <c r="V2644" s="24">
        <f t="shared" si="461"/>
        <v>0</v>
      </c>
      <c r="W2644" s="24">
        <f t="shared" si="459"/>
        <v>0</v>
      </c>
      <c r="X2644" s="24">
        <f t="shared" si="462"/>
        <v>0</v>
      </c>
      <c r="Z2644" s="24">
        <f t="shared" si="460"/>
        <v>14051.188531200527</v>
      </c>
      <c r="AB2644" s="24">
        <f t="shared" si="454"/>
        <v>0</v>
      </c>
    </row>
    <row r="2645" x14ac:dyDescent="0.2">
      <c r="I2645" s="25">
        <v>2640</v>
      </c>
      <c r="J2645" s="29">
        <v>0</v>
      </c>
      <c r="L2645" s="25">
        <v>16585.994758582114</v>
      </c>
      <c r="N2645" s="25">
        <v>2640</v>
      </c>
      <c r="O2645" s="25">
        <f t="shared" si="455"/>
        <v>13185.865833072781</v>
      </c>
      <c r="P2645" s="25">
        <f t="shared" si="452"/>
        <v>13185.865833072781</v>
      </c>
      <c r="Q2645" s="25">
        <f t="shared" si="453"/>
        <v>0</v>
      </c>
      <c r="R2645" s="25">
        <f t="shared" si="456"/>
        <v>13185.865833072781</v>
      </c>
      <c r="S2645" s="25">
        <f t="shared" si="457"/>
        <v>0</v>
      </c>
      <c r="T2645" s="25" t="str">
        <f t="shared" si="458"/>
        <v>drain</v>
      </c>
      <c r="V2645" s="25">
        <f t="shared" si="461"/>
        <v>0</v>
      </c>
      <c r="W2645" s="25">
        <f t="shared" si="459"/>
        <v>0</v>
      </c>
      <c r="X2645" s="25">
        <f t="shared" si="462"/>
        <v>0</v>
      </c>
      <c r="Z2645" s="25">
        <f t="shared" si="460"/>
        <v>13185.865833072781</v>
      </c>
      <c r="AB2645" s="25">
        <f t="shared" si="454"/>
        <v>0</v>
      </c>
    </row>
    <row r="2646" x14ac:dyDescent="0.2">
      <c r="I2646" s="24">
        <v>2641</v>
      </c>
      <c r="J2646" s="28">
        <v>0</v>
      </c>
      <c r="L2646" s="24">
        <v>15532.79815070629</v>
      </c>
      <c r="N2646" s="24">
        <v>2641</v>
      </c>
      <c r="O2646" s="24">
        <f t="shared" si="455"/>
        <v>12348.574529811502</v>
      </c>
      <c r="P2646" s="24">
        <f t="shared" si="452"/>
        <v>12348.574529811502</v>
      </c>
      <c r="Q2646" s="24">
        <f t="shared" si="453"/>
        <v>0</v>
      </c>
      <c r="R2646" s="24">
        <f t="shared" si="456"/>
        <v>12348.574529811502</v>
      </c>
      <c r="S2646" s="24">
        <f t="shared" si="457"/>
        <v>0</v>
      </c>
      <c r="T2646" s="24" t="str">
        <f t="shared" si="458"/>
        <v>drain</v>
      </c>
      <c r="V2646" s="24">
        <f t="shared" si="461"/>
        <v>0</v>
      </c>
      <c r="W2646" s="24">
        <f t="shared" si="459"/>
        <v>0</v>
      </c>
      <c r="X2646" s="24">
        <f t="shared" si="462"/>
        <v>0</v>
      </c>
      <c r="Z2646" s="24">
        <f t="shared" si="460"/>
        <v>12348.574529811502</v>
      </c>
      <c r="AB2646" s="24">
        <f t="shared" si="454"/>
        <v>0</v>
      </c>
    </row>
    <row r="2647" x14ac:dyDescent="0.2">
      <c r="I2647" s="25">
        <v>2642</v>
      </c>
      <c r="J2647" s="29">
        <v>0</v>
      </c>
      <c r="L2647" s="25">
        <v>14792.75580818653</v>
      </c>
      <c r="N2647" s="25">
        <v>2642</v>
      </c>
      <c r="O2647" s="25">
        <f t="shared" si="455"/>
        <v>11760.240867508292</v>
      </c>
      <c r="P2647" s="25">
        <f t="shared" si="452"/>
        <v>11760.240867508292</v>
      </c>
      <c r="Q2647" s="25">
        <f t="shared" si="453"/>
        <v>0</v>
      </c>
      <c r="R2647" s="25">
        <f t="shared" si="456"/>
        <v>11760.240867508292</v>
      </c>
      <c r="S2647" s="25">
        <f t="shared" si="457"/>
        <v>0</v>
      </c>
      <c r="T2647" s="25" t="str">
        <f t="shared" si="458"/>
        <v>drain</v>
      </c>
      <c r="V2647" s="25">
        <f t="shared" si="461"/>
        <v>0</v>
      </c>
      <c r="W2647" s="25">
        <f t="shared" si="459"/>
        <v>0</v>
      </c>
      <c r="X2647" s="25">
        <f t="shared" si="462"/>
        <v>0</v>
      </c>
      <c r="Z2647" s="25">
        <f t="shared" si="460"/>
        <v>11760.240867508292</v>
      </c>
      <c r="AB2647" s="25">
        <f t="shared" si="454"/>
        <v>0</v>
      </c>
    </row>
    <row r="2648" x14ac:dyDescent="0.2">
      <c r="I2648" s="24">
        <v>2643</v>
      </c>
      <c r="J2648" s="28">
        <v>0</v>
      </c>
      <c r="L2648" s="24">
        <v>15074.885445189475</v>
      </c>
      <c r="N2648" s="24">
        <v>2643</v>
      </c>
      <c r="O2648" s="24">
        <f t="shared" si="455"/>
        <v>11984.533928925634</v>
      </c>
      <c r="P2648" s="24">
        <f t="shared" si="452"/>
        <v>11984.533928925634</v>
      </c>
      <c r="Q2648" s="24">
        <f t="shared" si="453"/>
        <v>0</v>
      </c>
      <c r="R2648" s="24">
        <f t="shared" si="456"/>
        <v>11984.533928925634</v>
      </c>
      <c r="S2648" s="24">
        <f t="shared" si="457"/>
        <v>0</v>
      </c>
      <c r="T2648" s="24" t="str">
        <f t="shared" si="458"/>
        <v>drain</v>
      </c>
      <c r="V2648" s="24">
        <f t="shared" si="461"/>
        <v>0</v>
      </c>
      <c r="W2648" s="24">
        <f t="shared" si="459"/>
        <v>0</v>
      </c>
      <c r="X2648" s="24">
        <f t="shared" si="462"/>
        <v>0</v>
      </c>
      <c r="Z2648" s="24">
        <f t="shared" si="460"/>
        <v>11984.533928925634</v>
      </c>
      <c r="AB2648" s="24">
        <f t="shared" si="454"/>
        <v>0</v>
      </c>
    </row>
    <row r="2649" x14ac:dyDescent="0.2">
      <c r="I2649" s="25">
        <v>2644</v>
      </c>
      <c r="J2649" s="29">
        <v>0</v>
      </c>
      <c r="L2649" s="25">
        <v>14918.220000338553</v>
      </c>
      <c r="N2649" s="25">
        <v>2644</v>
      </c>
      <c r="O2649" s="25">
        <f t="shared" si="455"/>
        <v>11859.98490026915</v>
      </c>
      <c r="P2649" s="25">
        <f t="shared" si="452"/>
        <v>11859.98490026915</v>
      </c>
      <c r="Q2649" s="25">
        <f t="shared" si="453"/>
        <v>0</v>
      </c>
      <c r="R2649" s="25">
        <f t="shared" si="456"/>
        <v>11859.98490026915</v>
      </c>
      <c r="S2649" s="25">
        <f t="shared" si="457"/>
        <v>0</v>
      </c>
      <c r="T2649" s="25" t="str">
        <f t="shared" si="458"/>
        <v>drain</v>
      </c>
      <c r="V2649" s="25">
        <f t="shared" si="461"/>
        <v>0</v>
      </c>
      <c r="W2649" s="25">
        <f t="shared" si="459"/>
        <v>0</v>
      </c>
      <c r="X2649" s="25">
        <f t="shared" si="462"/>
        <v>0</v>
      </c>
      <c r="Z2649" s="25">
        <f t="shared" si="460"/>
        <v>11859.98490026915</v>
      </c>
      <c r="AB2649" s="25">
        <f t="shared" si="454"/>
        <v>0</v>
      </c>
    </row>
    <row r="2650" x14ac:dyDescent="0.2">
      <c r="I2650" s="24">
        <v>2645</v>
      </c>
      <c r="J2650" s="28">
        <v>0</v>
      </c>
      <c r="L2650" s="24">
        <v>15210.162774324415</v>
      </c>
      <c r="N2650" s="24">
        <v>2645</v>
      </c>
      <c r="O2650" s="24">
        <f t="shared" si="455"/>
        <v>12092.079405587911</v>
      </c>
      <c r="P2650" s="24">
        <f t="shared" si="452"/>
        <v>12092.079405587911</v>
      </c>
      <c r="Q2650" s="24">
        <f t="shared" si="453"/>
        <v>0</v>
      </c>
      <c r="R2650" s="24">
        <f t="shared" si="456"/>
        <v>12092.079405587911</v>
      </c>
      <c r="S2650" s="24">
        <f t="shared" si="457"/>
        <v>0</v>
      </c>
      <c r="T2650" s="24" t="str">
        <f t="shared" si="458"/>
        <v>drain</v>
      </c>
      <c r="V2650" s="24">
        <f t="shared" si="461"/>
        <v>0</v>
      </c>
      <c r="W2650" s="24">
        <f t="shared" si="459"/>
        <v>0</v>
      </c>
      <c r="X2650" s="24">
        <f t="shared" si="462"/>
        <v>0</v>
      </c>
      <c r="Z2650" s="24">
        <f t="shared" si="460"/>
        <v>12092.079405587911</v>
      </c>
      <c r="AB2650" s="24">
        <f t="shared" si="454"/>
        <v>0</v>
      </c>
    </row>
    <row r="2651" x14ac:dyDescent="0.2">
      <c r="I2651" s="25">
        <v>2646</v>
      </c>
      <c r="J2651" s="29">
        <v>0</v>
      </c>
      <c r="L2651" s="25">
        <v>15242.803949141502</v>
      </c>
      <c r="N2651" s="25">
        <v>2646</v>
      </c>
      <c r="O2651" s="25">
        <f t="shared" si="455"/>
        <v>12118.029139567494</v>
      </c>
      <c r="P2651" s="25">
        <f t="shared" si="452"/>
        <v>12118.029139567494</v>
      </c>
      <c r="Q2651" s="25">
        <f t="shared" si="453"/>
        <v>0</v>
      </c>
      <c r="R2651" s="25">
        <f t="shared" si="456"/>
        <v>12118.029139567494</v>
      </c>
      <c r="S2651" s="25">
        <f t="shared" si="457"/>
        <v>0</v>
      </c>
      <c r="T2651" s="25" t="str">
        <f t="shared" si="458"/>
        <v>drain</v>
      </c>
      <c r="V2651" s="25">
        <f t="shared" si="461"/>
        <v>0</v>
      </c>
      <c r="W2651" s="25">
        <f t="shared" si="459"/>
        <v>0</v>
      </c>
      <c r="X2651" s="25">
        <f t="shared" si="462"/>
        <v>0</v>
      </c>
      <c r="Z2651" s="25">
        <f t="shared" si="460"/>
        <v>12118.029139567494</v>
      </c>
      <c r="AB2651" s="25">
        <f t="shared" si="454"/>
        <v>0</v>
      </c>
    </row>
    <row r="2652" x14ac:dyDescent="0.2">
      <c r="I2652" s="24">
        <v>2647</v>
      </c>
      <c r="J2652" s="28">
        <v>0.21192983499999998</v>
      </c>
      <c r="L2652" s="24">
        <v>16165.929450559615</v>
      </c>
      <c r="N2652" s="24">
        <v>2647</v>
      </c>
      <c r="O2652" s="24">
        <f t="shared" si="455"/>
        <v>12851.913913194894</v>
      </c>
      <c r="P2652" s="24">
        <f t="shared" si="452"/>
        <v>12851.913913194894</v>
      </c>
      <c r="Q2652" s="24">
        <f t="shared" si="453"/>
        <v>16954.3868</v>
      </c>
      <c r="R2652" s="24">
        <f t="shared" si="456"/>
        <v>0</v>
      </c>
      <c r="S2652" s="24">
        <f t="shared" si="457"/>
        <v>4102.4728868051061</v>
      </c>
      <c r="T2652" s="24" t="str">
        <f t="shared" si="458"/>
        <v>charge</v>
      </c>
      <c r="V2652" s="24">
        <f t="shared" si="461"/>
        <v>4000</v>
      </c>
      <c r="W2652" s="24">
        <f t="shared" si="459"/>
        <v>4000</v>
      </c>
      <c r="X2652" s="24">
        <f t="shared" si="462"/>
        <v>0</v>
      </c>
      <c r="Z2652" s="24">
        <f t="shared" si="460"/>
        <v>0</v>
      </c>
      <c r="AB2652" s="24">
        <f t="shared" si="454"/>
        <v>102.4728868051061</v>
      </c>
    </row>
    <row r="2653" x14ac:dyDescent="0.2">
      <c r="I2653" s="25">
        <v>2648</v>
      </c>
      <c r="J2653" s="29">
        <v>0.36076593499999998</v>
      </c>
      <c r="L2653" s="25">
        <v>17228.273540639875</v>
      </c>
      <c r="N2653" s="25">
        <v>2648</v>
      </c>
      <c r="O2653" s="25">
        <f t="shared" si="455"/>
        <v>13696.477464808702</v>
      </c>
      <c r="P2653" s="25">
        <f t="shared" si="452"/>
        <v>13696.477464808702</v>
      </c>
      <c r="Q2653" s="25">
        <f t="shared" si="453"/>
        <v>28861.274799999999</v>
      </c>
      <c r="R2653" s="25">
        <f t="shared" si="456"/>
        <v>0</v>
      </c>
      <c r="S2653" s="25">
        <f t="shared" si="457"/>
        <v>15164.797335191297</v>
      </c>
      <c r="T2653" s="25" t="str">
        <f t="shared" si="458"/>
        <v>charge</v>
      </c>
      <c r="V2653" s="25">
        <f t="shared" si="461"/>
        <v>0</v>
      </c>
      <c r="W2653" s="25">
        <f t="shared" si="459"/>
        <v>4000</v>
      </c>
      <c r="X2653" s="25">
        <f t="shared" si="462"/>
        <v>0</v>
      </c>
      <c r="Z2653" s="25">
        <f t="shared" si="460"/>
        <v>0</v>
      </c>
      <c r="AB2653" s="25">
        <f t="shared" si="454"/>
        <v>15164.797335191297</v>
      </c>
    </row>
    <row r="2654" x14ac:dyDescent="0.2">
      <c r="I2654" s="24">
        <v>2649</v>
      </c>
      <c r="J2654" s="28">
        <v>0.53538456299999992</v>
      </c>
      <c r="L2654" s="24">
        <v>17693.89805934429</v>
      </c>
      <c r="N2654" s="24">
        <v>2649</v>
      </c>
      <c r="O2654" s="24">
        <f t="shared" si="455"/>
        <v>14066.648957178711</v>
      </c>
      <c r="P2654" s="24">
        <f t="shared" si="452"/>
        <v>14066.648957178711</v>
      </c>
      <c r="Q2654" s="24">
        <f t="shared" si="453"/>
        <v>42830.765039999991</v>
      </c>
      <c r="R2654" s="24">
        <f t="shared" si="456"/>
        <v>0</v>
      </c>
      <c r="S2654" s="24">
        <f t="shared" si="457"/>
        <v>28764.116082821281</v>
      </c>
      <c r="T2654" s="24" t="str">
        <f t="shared" si="458"/>
        <v>charge</v>
      </c>
      <c r="V2654" s="24">
        <f t="shared" si="461"/>
        <v>0</v>
      </c>
      <c r="W2654" s="24">
        <f t="shared" si="459"/>
        <v>4000</v>
      </c>
      <c r="X2654" s="24">
        <f t="shared" si="462"/>
        <v>0</v>
      </c>
      <c r="Z2654" s="24">
        <f t="shared" si="460"/>
        <v>0</v>
      </c>
      <c r="AB2654" s="24">
        <f t="shared" si="454"/>
        <v>28764.116082821281</v>
      </c>
    </row>
    <row r="2655" x14ac:dyDescent="0.2">
      <c r="I2655" s="25">
        <v>2650</v>
      </c>
      <c r="J2655" s="29">
        <v>0.68296354299999995</v>
      </c>
      <c r="L2655" s="25">
        <v>18296.323973917959</v>
      </c>
      <c r="N2655" s="25">
        <v>2650</v>
      </c>
      <c r="O2655" s="25">
        <f t="shared" si="455"/>
        <v>14545.577559264779</v>
      </c>
      <c r="P2655" s="25">
        <f t="shared" si="452"/>
        <v>14545.577559264779</v>
      </c>
      <c r="Q2655" s="25">
        <f t="shared" si="453"/>
        <v>54637.083439999995</v>
      </c>
      <c r="R2655" s="25">
        <f t="shared" si="456"/>
        <v>0</v>
      </c>
      <c r="S2655" s="25">
        <f t="shared" si="457"/>
        <v>40091.505880735218</v>
      </c>
      <c r="T2655" s="25" t="str">
        <f t="shared" si="458"/>
        <v>charge</v>
      </c>
      <c r="V2655" s="25">
        <f t="shared" si="461"/>
        <v>0</v>
      </c>
      <c r="W2655" s="25">
        <f t="shared" si="459"/>
        <v>4000</v>
      </c>
      <c r="X2655" s="25">
        <f t="shared" si="462"/>
        <v>0</v>
      </c>
      <c r="Z2655" s="25">
        <f t="shared" si="460"/>
        <v>0</v>
      </c>
      <c r="AB2655" s="25">
        <f t="shared" si="454"/>
        <v>40091.505880735218</v>
      </c>
    </row>
    <row r="2656" x14ac:dyDescent="0.2">
      <c r="I2656" s="24">
        <v>2651</v>
      </c>
      <c r="J2656" s="28">
        <v>0.74451153199999998</v>
      </c>
      <c r="L2656" s="24">
        <v>18359.569589209554</v>
      </c>
      <c r="N2656" s="24">
        <v>2651</v>
      </c>
      <c r="O2656" s="24">
        <f t="shared" si="455"/>
        <v>14595.857823421597</v>
      </c>
      <c r="P2656" s="24">
        <f t="shared" si="452"/>
        <v>14595.857823421597</v>
      </c>
      <c r="Q2656" s="24">
        <f t="shared" si="453"/>
        <v>59560.922559999999</v>
      </c>
      <c r="R2656" s="24">
        <f t="shared" si="456"/>
        <v>0</v>
      </c>
      <c r="S2656" s="24">
        <f t="shared" si="457"/>
        <v>44965.064736578403</v>
      </c>
      <c r="T2656" s="24" t="str">
        <f t="shared" si="458"/>
        <v>charge</v>
      </c>
      <c r="V2656" s="24">
        <f t="shared" si="461"/>
        <v>0</v>
      </c>
      <c r="W2656" s="24">
        <f t="shared" si="459"/>
        <v>4000</v>
      </c>
      <c r="X2656" s="24">
        <f t="shared" si="462"/>
        <v>0</v>
      </c>
      <c r="Z2656" s="24">
        <f t="shared" si="460"/>
        <v>0</v>
      </c>
      <c r="AB2656" s="24">
        <f t="shared" si="454"/>
        <v>44965.064736578403</v>
      </c>
    </row>
    <row r="2657" x14ac:dyDescent="0.2">
      <c r="I2657" s="25">
        <v>2652</v>
      </c>
      <c r="J2657" s="29">
        <v>0.76217863699999999</v>
      </c>
      <c r="L2657" s="25">
        <v>17917.842550289628</v>
      </c>
      <c r="N2657" s="25">
        <v>2652</v>
      </c>
      <c r="O2657" s="25">
        <f t="shared" si="455"/>
        <v>14244.684827480254</v>
      </c>
      <c r="P2657" s="25">
        <f t="shared" si="452"/>
        <v>14244.684827480254</v>
      </c>
      <c r="Q2657" s="25">
        <f t="shared" si="453"/>
        <v>60974.290959999998</v>
      </c>
      <c r="R2657" s="25">
        <f t="shared" si="456"/>
        <v>0</v>
      </c>
      <c r="S2657" s="25">
        <f t="shared" si="457"/>
        <v>46729.606132519744</v>
      </c>
      <c r="T2657" s="25" t="str">
        <f t="shared" si="458"/>
        <v>charge</v>
      </c>
      <c r="V2657" s="25">
        <f t="shared" si="461"/>
        <v>0</v>
      </c>
      <c r="W2657" s="25">
        <f t="shared" si="459"/>
        <v>4000</v>
      </c>
      <c r="X2657" s="25">
        <f t="shared" si="462"/>
        <v>0</v>
      </c>
      <c r="Z2657" s="25">
        <f t="shared" si="460"/>
        <v>0</v>
      </c>
      <c r="AB2657" s="25">
        <f t="shared" si="454"/>
        <v>46729.606132519744</v>
      </c>
    </row>
    <row r="2658" x14ac:dyDescent="0.2">
      <c r="I2658" s="24">
        <v>2653</v>
      </c>
      <c r="J2658" s="28">
        <v>0.76909090599999996</v>
      </c>
      <c r="L2658" s="24">
        <v>18225.756330990789</v>
      </c>
      <c r="N2658" s="24">
        <v>2653</v>
      </c>
      <c r="O2658" s="24">
        <f t="shared" si="455"/>
        <v>14489.476283137677</v>
      </c>
      <c r="P2658" s="24">
        <f t="shared" si="452"/>
        <v>14489.476283137677</v>
      </c>
      <c r="Q2658" s="24">
        <f t="shared" si="453"/>
        <v>61527.27248</v>
      </c>
      <c r="R2658" s="24">
        <f t="shared" si="456"/>
        <v>0</v>
      </c>
      <c r="S2658" s="24">
        <f t="shared" si="457"/>
        <v>47037.79619686232</v>
      </c>
      <c r="T2658" s="24" t="str">
        <f t="shared" si="458"/>
        <v>charge</v>
      </c>
      <c r="V2658" s="24">
        <f t="shared" si="461"/>
        <v>0</v>
      </c>
      <c r="W2658" s="24">
        <f t="shared" si="459"/>
        <v>4000</v>
      </c>
      <c r="X2658" s="24">
        <f t="shared" si="462"/>
        <v>0</v>
      </c>
      <c r="Z2658" s="24">
        <f t="shared" si="460"/>
        <v>0</v>
      </c>
      <c r="AB2658" s="24">
        <f t="shared" si="454"/>
        <v>47037.79619686232</v>
      </c>
    </row>
    <row r="2659" x14ac:dyDescent="0.2">
      <c r="I2659" s="25">
        <v>2654</v>
      </c>
      <c r="J2659" s="29">
        <v>0.75213667900000003</v>
      </c>
      <c r="L2659" s="25">
        <v>18331.212885928151</v>
      </c>
      <c r="N2659" s="25">
        <v>2654</v>
      </c>
      <c r="O2659" s="25">
        <f t="shared" si="455"/>
        <v>14573.31424431288</v>
      </c>
      <c r="P2659" s="25">
        <f t="shared" si="452"/>
        <v>14573.31424431288</v>
      </c>
      <c r="Q2659" s="25">
        <f t="shared" si="453"/>
        <v>60170.93432</v>
      </c>
      <c r="R2659" s="25">
        <f t="shared" si="456"/>
        <v>0</v>
      </c>
      <c r="S2659" s="25">
        <f t="shared" si="457"/>
        <v>45597.620075687119</v>
      </c>
      <c r="T2659" s="25" t="str">
        <f t="shared" si="458"/>
        <v>charge</v>
      </c>
      <c r="V2659" s="25">
        <f t="shared" si="461"/>
        <v>0</v>
      </c>
      <c r="W2659" s="25">
        <f t="shared" si="459"/>
        <v>4000</v>
      </c>
      <c r="X2659" s="25">
        <f t="shared" si="462"/>
        <v>0</v>
      </c>
      <c r="Z2659" s="25">
        <f t="shared" si="460"/>
        <v>0</v>
      </c>
      <c r="AB2659" s="25">
        <f t="shared" si="454"/>
        <v>45597.620075687119</v>
      </c>
    </row>
    <row r="2660" x14ac:dyDescent="0.2">
      <c r="I2660" s="24">
        <v>2655</v>
      </c>
      <c r="J2660" s="28">
        <v>0.72969716900000003</v>
      </c>
      <c r="L2660" s="24">
        <v>18226.625313735007</v>
      </c>
      <c r="N2660" s="24">
        <v>2655</v>
      </c>
      <c r="O2660" s="24">
        <f t="shared" si="455"/>
        <v>14490.167124419331</v>
      </c>
      <c r="P2660" s="24">
        <f t="shared" si="452"/>
        <v>14490.167124419331</v>
      </c>
      <c r="Q2660" s="24">
        <f t="shared" si="453"/>
        <v>58375.773520000002</v>
      </c>
      <c r="R2660" s="24">
        <f t="shared" si="456"/>
        <v>0</v>
      </c>
      <c r="S2660" s="24">
        <f t="shared" si="457"/>
        <v>43885.606395580675</v>
      </c>
      <c r="T2660" s="24" t="str">
        <f t="shared" si="458"/>
        <v>charge</v>
      </c>
      <c r="V2660" s="24">
        <f t="shared" si="461"/>
        <v>0</v>
      </c>
      <c r="W2660" s="24">
        <f t="shared" si="459"/>
        <v>4000</v>
      </c>
      <c r="X2660" s="24">
        <f t="shared" si="462"/>
        <v>0</v>
      </c>
      <c r="Z2660" s="24">
        <f t="shared" si="460"/>
        <v>0</v>
      </c>
      <c r="AB2660" s="24">
        <f t="shared" si="454"/>
        <v>43885.606395580675</v>
      </c>
    </row>
    <row r="2661" x14ac:dyDescent="0.2">
      <c r="I2661" s="25">
        <v>2656</v>
      </c>
      <c r="J2661" s="29">
        <v>0.67700324199999995</v>
      </c>
      <c r="L2661" s="25">
        <v>17938.483644890784</v>
      </c>
      <c r="N2661" s="25">
        <v>2656</v>
      </c>
      <c r="O2661" s="25">
        <f t="shared" si="455"/>
        <v>14261.094497688175</v>
      </c>
      <c r="P2661" s="25">
        <f t="shared" si="452"/>
        <v>14261.094497688175</v>
      </c>
      <c r="Q2661" s="25">
        <f t="shared" si="453"/>
        <v>54160.259359999996</v>
      </c>
      <c r="R2661" s="25">
        <f t="shared" si="456"/>
        <v>0</v>
      </c>
      <c r="S2661" s="25">
        <f t="shared" si="457"/>
        <v>39899.164862311824</v>
      </c>
      <c r="T2661" s="25" t="str">
        <f t="shared" si="458"/>
        <v>charge</v>
      </c>
      <c r="V2661" s="25">
        <f t="shared" si="461"/>
        <v>0</v>
      </c>
      <c r="W2661" s="25">
        <f t="shared" si="459"/>
        <v>4000</v>
      </c>
      <c r="X2661" s="25">
        <f t="shared" si="462"/>
        <v>0</v>
      </c>
      <c r="Z2661" s="25">
        <f t="shared" si="460"/>
        <v>0</v>
      </c>
      <c r="AB2661" s="25">
        <f t="shared" si="454"/>
        <v>39899.164862311824</v>
      </c>
    </row>
    <row r="2662" x14ac:dyDescent="0.2">
      <c r="I2662" s="24">
        <v>2657</v>
      </c>
      <c r="J2662" s="28">
        <v>0.51825804399999997</v>
      </c>
      <c r="L2662" s="24">
        <v>17677.849699759481</v>
      </c>
      <c r="N2662" s="24">
        <v>2657</v>
      </c>
      <c r="O2662" s="24">
        <f t="shared" si="455"/>
        <v>14053.890511308788</v>
      </c>
      <c r="P2662" s="24">
        <f t="shared" si="452"/>
        <v>14053.890511308788</v>
      </c>
      <c r="Q2662" s="24">
        <f t="shared" si="453"/>
        <v>41460.643519999998</v>
      </c>
      <c r="R2662" s="24">
        <f t="shared" si="456"/>
        <v>0</v>
      </c>
      <c r="S2662" s="24">
        <f t="shared" si="457"/>
        <v>27406.753008691208</v>
      </c>
      <c r="T2662" s="24" t="str">
        <f t="shared" si="458"/>
        <v>charge</v>
      </c>
      <c r="V2662" s="24">
        <f t="shared" si="461"/>
        <v>0</v>
      </c>
      <c r="W2662" s="24">
        <f t="shared" si="459"/>
        <v>4000</v>
      </c>
      <c r="X2662" s="24">
        <f t="shared" si="462"/>
        <v>0</v>
      </c>
      <c r="Z2662" s="24">
        <f t="shared" si="460"/>
        <v>0</v>
      </c>
      <c r="AB2662" s="24">
        <f t="shared" si="454"/>
        <v>27406.753008691208</v>
      </c>
    </row>
    <row r="2663" x14ac:dyDescent="0.2">
      <c r="I2663" s="25">
        <v>2658</v>
      </c>
      <c r="J2663" s="29">
        <v>0.218907571</v>
      </c>
      <c r="L2663" s="25">
        <v>17817.699032235145</v>
      </c>
      <c r="N2663" s="25">
        <v>2658</v>
      </c>
      <c r="O2663" s="25">
        <f t="shared" si="455"/>
        <v>14165.070730626941</v>
      </c>
      <c r="P2663" s="25">
        <f t="shared" si="452"/>
        <v>14165.070730626941</v>
      </c>
      <c r="Q2663" s="25">
        <f t="shared" si="453"/>
        <v>17512.605680000001</v>
      </c>
      <c r="R2663" s="25">
        <f t="shared" si="456"/>
        <v>0</v>
      </c>
      <c r="S2663" s="25">
        <f t="shared" si="457"/>
        <v>3347.5349493730591</v>
      </c>
      <c r="T2663" s="25" t="str">
        <f t="shared" si="458"/>
        <v>charge</v>
      </c>
      <c r="V2663" s="25">
        <f t="shared" si="461"/>
        <v>0</v>
      </c>
      <c r="W2663" s="25">
        <f t="shared" si="459"/>
        <v>4000</v>
      </c>
      <c r="X2663" s="25">
        <f t="shared" si="462"/>
        <v>0</v>
      </c>
      <c r="Z2663" s="25">
        <f t="shared" si="460"/>
        <v>0</v>
      </c>
      <c r="AB2663" s="25">
        <f t="shared" si="454"/>
        <v>3347.5349493730591</v>
      </c>
    </row>
    <row r="2664" x14ac:dyDescent="0.2">
      <c r="I2664" s="24">
        <v>2659</v>
      </c>
      <c r="J2664" s="28">
        <v>0</v>
      </c>
      <c r="L2664" s="24">
        <v>17860.802726149559</v>
      </c>
      <c r="N2664" s="24">
        <v>2659</v>
      </c>
      <c r="O2664" s="24">
        <f t="shared" si="455"/>
        <v>14199.338167288901</v>
      </c>
      <c r="P2664" s="24">
        <f t="shared" si="452"/>
        <v>14199.338167288901</v>
      </c>
      <c r="Q2664" s="24">
        <f t="shared" si="453"/>
        <v>0</v>
      </c>
      <c r="R2664" s="24">
        <f t="shared" si="456"/>
        <v>14199.338167288901</v>
      </c>
      <c r="S2664" s="24">
        <f t="shared" si="457"/>
        <v>0</v>
      </c>
      <c r="T2664" s="24" t="str">
        <f t="shared" si="458"/>
        <v>drain</v>
      </c>
      <c r="V2664" s="24">
        <f t="shared" si="461"/>
        <v>0</v>
      </c>
      <c r="W2664" s="24">
        <f t="shared" si="459"/>
        <v>0</v>
      </c>
      <c r="X2664" s="24">
        <f t="shared" si="462"/>
        <v>4000</v>
      </c>
      <c r="Z2664" s="24">
        <f t="shared" si="460"/>
        <v>10199.338167288901</v>
      </c>
      <c r="AB2664" s="24">
        <f t="shared" si="454"/>
        <v>0</v>
      </c>
    </row>
    <row r="2665" x14ac:dyDescent="0.2">
      <c r="I2665" s="25">
        <v>2660</v>
      </c>
      <c r="J2665" s="29">
        <v>0</v>
      </c>
      <c r="L2665" s="25">
        <v>18548.086422324181</v>
      </c>
      <c r="N2665" s="25">
        <v>2660</v>
      </c>
      <c r="O2665" s="25">
        <f t="shared" si="455"/>
        <v>14745.728705747724</v>
      </c>
      <c r="P2665" s="25">
        <f t="shared" si="452"/>
        <v>14745.728705747724</v>
      </c>
      <c r="Q2665" s="25">
        <f t="shared" si="453"/>
        <v>0</v>
      </c>
      <c r="R2665" s="25">
        <f t="shared" si="456"/>
        <v>14745.728705747724</v>
      </c>
      <c r="S2665" s="25">
        <f t="shared" si="457"/>
        <v>0</v>
      </c>
      <c r="T2665" s="25" t="str">
        <f t="shared" si="458"/>
        <v>drain</v>
      </c>
      <c r="V2665" s="25">
        <f t="shared" si="461"/>
        <v>0</v>
      </c>
      <c r="W2665" s="25">
        <f t="shared" si="459"/>
        <v>0</v>
      </c>
      <c r="X2665" s="25">
        <f t="shared" si="462"/>
        <v>0</v>
      </c>
      <c r="Z2665" s="25">
        <f t="shared" si="460"/>
        <v>14745.728705747724</v>
      </c>
      <c r="AB2665" s="25">
        <f t="shared" si="454"/>
        <v>0</v>
      </c>
    </row>
    <row r="2666" x14ac:dyDescent="0.2">
      <c r="I2666" s="24">
        <v>2661</v>
      </c>
      <c r="J2666" s="28">
        <v>0</v>
      </c>
      <c r="L2666" s="24">
        <v>18526.505326247214</v>
      </c>
      <c r="N2666" s="24">
        <v>2661</v>
      </c>
      <c r="O2666" s="24">
        <f t="shared" si="455"/>
        <v>14728.571734366536</v>
      </c>
      <c r="P2666" s="24">
        <f t="shared" si="452"/>
        <v>14728.571734366536</v>
      </c>
      <c r="Q2666" s="24">
        <f t="shared" si="453"/>
        <v>0</v>
      </c>
      <c r="R2666" s="24">
        <f t="shared" si="456"/>
        <v>14728.571734366536</v>
      </c>
      <c r="S2666" s="24">
        <f t="shared" si="457"/>
        <v>0</v>
      </c>
      <c r="T2666" s="24" t="str">
        <f t="shared" si="458"/>
        <v>drain</v>
      </c>
      <c r="V2666" s="24">
        <f t="shared" si="461"/>
        <v>0</v>
      </c>
      <c r="W2666" s="24">
        <f t="shared" si="459"/>
        <v>0</v>
      </c>
      <c r="X2666" s="24">
        <f t="shared" si="462"/>
        <v>0</v>
      </c>
      <c r="Z2666" s="24">
        <f t="shared" si="460"/>
        <v>14728.571734366536</v>
      </c>
      <c r="AB2666" s="24">
        <f t="shared" si="454"/>
        <v>0</v>
      </c>
    </row>
    <row r="2667" x14ac:dyDescent="0.2">
      <c r="I2667" s="25">
        <v>2662</v>
      </c>
      <c r="J2667" s="29">
        <v>0</v>
      </c>
      <c r="L2667" s="25">
        <v>17701.930391097067</v>
      </c>
      <c r="N2667" s="25">
        <v>2662</v>
      </c>
      <c r="O2667" s="25">
        <f t="shared" si="455"/>
        <v>14073.034660922169</v>
      </c>
      <c r="P2667" s="25">
        <f t="shared" si="452"/>
        <v>14073.034660922169</v>
      </c>
      <c r="Q2667" s="25">
        <f t="shared" si="453"/>
        <v>0</v>
      </c>
      <c r="R2667" s="25">
        <f t="shared" si="456"/>
        <v>14073.034660922169</v>
      </c>
      <c r="S2667" s="25">
        <f t="shared" si="457"/>
        <v>0</v>
      </c>
      <c r="T2667" s="25" t="str">
        <f t="shared" si="458"/>
        <v>drain</v>
      </c>
      <c r="V2667" s="25">
        <f t="shared" si="461"/>
        <v>0</v>
      </c>
      <c r="W2667" s="25">
        <f t="shared" si="459"/>
        <v>0</v>
      </c>
      <c r="X2667" s="25">
        <f t="shared" si="462"/>
        <v>0</v>
      </c>
      <c r="Z2667" s="25">
        <f t="shared" si="460"/>
        <v>14073.034660922169</v>
      </c>
      <c r="AB2667" s="25">
        <f t="shared" si="454"/>
        <v>0</v>
      </c>
    </row>
    <row r="2668" x14ac:dyDescent="0.2">
      <c r="I2668" s="24">
        <v>2663</v>
      </c>
      <c r="J2668" s="28">
        <v>0</v>
      </c>
      <c r="L2668" s="24">
        <v>16778.986650538442</v>
      </c>
      <c r="N2668" s="24">
        <v>2663</v>
      </c>
      <c r="O2668" s="24">
        <f t="shared" si="455"/>
        <v>13339.294387178063</v>
      </c>
      <c r="P2668" s="24">
        <f t="shared" si="452"/>
        <v>13339.294387178063</v>
      </c>
      <c r="Q2668" s="24">
        <f t="shared" si="453"/>
        <v>0</v>
      </c>
      <c r="R2668" s="24">
        <f t="shared" si="456"/>
        <v>13339.294387178063</v>
      </c>
      <c r="S2668" s="24">
        <f t="shared" si="457"/>
        <v>0</v>
      </c>
      <c r="T2668" s="24" t="str">
        <f t="shared" si="458"/>
        <v>drain</v>
      </c>
      <c r="V2668" s="24">
        <f t="shared" si="461"/>
        <v>0</v>
      </c>
      <c r="W2668" s="24">
        <f t="shared" si="459"/>
        <v>0</v>
      </c>
      <c r="X2668" s="24">
        <f t="shared" si="462"/>
        <v>0</v>
      </c>
      <c r="Z2668" s="24">
        <f t="shared" si="460"/>
        <v>13339.294387178063</v>
      </c>
      <c r="AB2668" s="24">
        <f t="shared" si="454"/>
        <v>0</v>
      </c>
    </row>
    <row r="2669" x14ac:dyDescent="0.2">
      <c r="I2669" s="25">
        <v>2664</v>
      </c>
      <c r="J2669" s="29">
        <v>0</v>
      </c>
      <c r="L2669" s="25">
        <v>15691.991166090964</v>
      </c>
      <c r="N2669" s="25">
        <v>2664</v>
      </c>
      <c r="O2669" s="25">
        <f t="shared" si="455"/>
        <v>12475.132977042316</v>
      </c>
      <c r="P2669" s="25">
        <f t="shared" si="452"/>
        <v>12475.132977042316</v>
      </c>
      <c r="Q2669" s="25">
        <f t="shared" si="453"/>
        <v>0</v>
      </c>
      <c r="R2669" s="25">
        <f t="shared" si="456"/>
        <v>12475.132977042316</v>
      </c>
      <c r="S2669" s="25">
        <f t="shared" si="457"/>
        <v>0</v>
      </c>
      <c r="T2669" s="25" t="str">
        <f t="shared" si="458"/>
        <v>drain</v>
      </c>
      <c r="V2669" s="25">
        <f t="shared" si="461"/>
        <v>0</v>
      </c>
      <c r="W2669" s="25">
        <f t="shared" si="459"/>
        <v>0</v>
      </c>
      <c r="X2669" s="25">
        <f t="shared" si="462"/>
        <v>0</v>
      </c>
      <c r="Z2669" s="25">
        <f t="shared" si="460"/>
        <v>12475.132977042316</v>
      </c>
      <c r="AB2669" s="25">
        <f t="shared" si="454"/>
        <v>0</v>
      </c>
    </row>
    <row r="2670" x14ac:dyDescent="0.2">
      <c r="I2670" s="24">
        <v>2665</v>
      </c>
      <c r="J2670" s="28">
        <v>0</v>
      </c>
      <c r="L2670" s="24">
        <v>14624.386284112928</v>
      </c>
      <c r="N2670" s="24">
        <v>2665</v>
      </c>
      <c r="O2670" s="24">
        <f t="shared" si="455"/>
        <v>11626.387095869779</v>
      </c>
      <c r="P2670" s="24">
        <f t="shared" si="452"/>
        <v>11626.387095869779</v>
      </c>
      <c r="Q2670" s="24">
        <f t="shared" si="453"/>
        <v>0</v>
      </c>
      <c r="R2670" s="24">
        <f t="shared" si="456"/>
        <v>11626.387095869779</v>
      </c>
      <c r="S2670" s="24">
        <f t="shared" si="457"/>
        <v>0</v>
      </c>
      <c r="T2670" s="24" t="str">
        <f t="shared" si="458"/>
        <v>drain</v>
      </c>
      <c r="V2670" s="24">
        <f t="shared" si="461"/>
        <v>0</v>
      </c>
      <c r="W2670" s="24">
        <f t="shared" si="459"/>
        <v>0</v>
      </c>
      <c r="X2670" s="24">
        <f t="shared" si="462"/>
        <v>0</v>
      </c>
      <c r="Z2670" s="24">
        <f t="shared" si="460"/>
        <v>11626.387095869779</v>
      </c>
      <c r="AB2670" s="24">
        <f t="shared" si="454"/>
        <v>0</v>
      </c>
    </row>
    <row r="2671" x14ac:dyDescent="0.2">
      <c r="I2671" s="25">
        <v>2666</v>
      </c>
      <c r="J2671" s="29">
        <v>0</v>
      </c>
      <c r="L2671" s="25">
        <v>13962.229236221312</v>
      </c>
      <c r="N2671" s="25">
        <v>2666</v>
      </c>
      <c r="O2671" s="25">
        <f t="shared" si="455"/>
        <v>11099.972242795944</v>
      </c>
      <c r="P2671" s="25">
        <f t="shared" si="452"/>
        <v>11099.972242795944</v>
      </c>
      <c r="Q2671" s="25">
        <f t="shared" si="453"/>
        <v>0</v>
      </c>
      <c r="R2671" s="25">
        <f t="shared" si="456"/>
        <v>11099.972242795944</v>
      </c>
      <c r="S2671" s="25">
        <f t="shared" si="457"/>
        <v>0</v>
      </c>
      <c r="T2671" s="25" t="str">
        <f t="shared" si="458"/>
        <v>drain</v>
      </c>
      <c r="V2671" s="25">
        <f t="shared" si="461"/>
        <v>0</v>
      </c>
      <c r="W2671" s="25">
        <f t="shared" si="459"/>
        <v>0</v>
      </c>
      <c r="X2671" s="25">
        <f t="shared" si="462"/>
        <v>0</v>
      </c>
      <c r="Z2671" s="25">
        <f t="shared" si="460"/>
        <v>11099.972242795944</v>
      </c>
      <c r="AB2671" s="25">
        <f t="shared" si="454"/>
        <v>0</v>
      </c>
    </row>
    <row r="2672" x14ac:dyDescent="0.2">
      <c r="I2672" s="24">
        <v>2667</v>
      </c>
      <c r="J2672" s="28">
        <v>0</v>
      </c>
      <c r="L2672" s="24">
        <v>13812.984662485122</v>
      </c>
      <c r="N2672" s="24">
        <v>2667</v>
      </c>
      <c r="O2672" s="24">
        <f t="shared" si="455"/>
        <v>10981.322806675673</v>
      </c>
      <c r="P2672" s="24">
        <f t="shared" si="452"/>
        <v>10981.322806675673</v>
      </c>
      <c r="Q2672" s="24">
        <f t="shared" si="453"/>
        <v>0</v>
      </c>
      <c r="R2672" s="24">
        <f t="shared" si="456"/>
        <v>10981.322806675673</v>
      </c>
      <c r="S2672" s="24">
        <f t="shared" si="457"/>
        <v>0</v>
      </c>
      <c r="T2672" s="24" t="str">
        <f t="shared" si="458"/>
        <v>drain</v>
      </c>
      <c r="V2672" s="24">
        <f t="shared" si="461"/>
        <v>0</v>
      </c>
      <c r="W2672" s="24">
        <f t="shared" si="459"/>
        <v>0</v>
      </c>
      <c r="X2672" s="24">
        <f t="shared" si="462"/>
        <v>0</v>
      </c>
      <c r="Z2672" s="24">
        <f t="shared" si="460"/>
        <v>10981.322806675673</v>
      </c>
      <c r="AB2672" s="24">
        <f t="shared" si="454"/>
        <v>0</v>
      </c>
    </row>
    <row r="2673" x14ac:dyDescent="0.2">
      <c r="I2673" s="25">
        <v>2668</v>
      </c>
      <c r="J2673" s="29">
        <v>0</v>
      </c>
      <c r="L2673" s="25">
        <v>13931.815237188339</v>
      </c>
      <c r="N2673" s="25">
        <v>2668</v>
      </c>
      <c r="O2673" s="25">
        <f t="shared" si="455"/>
        <v>11075.79311356473</v>
      </c>
      <c r="P2673" s="25">
        <f t="shared" si="452"/>
        <v>11075.79311356473</v>
      </c>
      <c r="Q2673" s="25">
        <f t="shared" si="453"/>
        <v>0</v>
      </c>
      <c r="R2673" s="25">
        <f t="shared" si="456"/>
        <v>11075.79311356473</v>
      </c>
      <c r="S2673" s="25">
        <f t="shared" si="457"/>
        <v>0</v>
      </c>
      <c r="T2673" s="25" t="str">
        <f t="shared" si="458"/>
        <v>drain</v>
      </c>
      <c r="V2673" s="25">
        <f t="shared" si="461"/>
        <v>0</v>
      </c>
      <c r="W2673" s="25">
        <f t="shared" si="459"/>
        <v>0</v>
      </c>
      <c r="X2673" s="25">
        <f t="shared" si="462"/>
        <v>0</v>
      </c>
      <c r="Z2673" s="25">
        <f t="shared" si="460"/>
        <v>11075.79311356473</v>
      </c>
      <c r="AB2673" s="25">
        <f t="shared" si="454"/>
        <v>0</v>
      </c>
    </row>
    <row r="2674" x14ac:dyDescent="0.2">
      <c r="I2674" s="24">
        <v>2669</v>
      </c>
      <c r="J2674" s="28">
        <v>0</v>
      </c>
      <c r="L2674" s="24">
        <v>14093.81070857048</v>
      </c>
      <c r="N2674" s="24">
        <v>2669</v>
      </c>
      <c r="O2674" s="24">
        <f t="shared" si="455"/>
        <v>11204.579513313533</v>
      </c>
      <c r="P2674" s="24">
        <f t="shared" si="452"/>
        <v>11204.579513313533</v>
      </c>
      <c r="Q2674" s="24">
        <f t="shared" si="453"/>
        <v>0</v>
      </c>
      <c r="R2674" s="24">
        <f t="shared" si="456"/>
        <v>11204.579513313533</v>
      </c>
      <c r="S2674" s="24">
        <f t="shared" si="457"/>
        <v>0</v>
      </c>
      <c r="T2674" s="24" t="str">
        <f t="shared" si="458"/>
        <v>drain</v>
      </c>
      <c r="V2674" s="24">
        <f t="shared" si="461"/>
        <v>0</v>
      </c>
      <c r="W2674" s="24">
        <f t="shared" si="459"/>
        <v>0</v>
      </c>
      <c r="X2674" s="24">
        <f t="shared" si="462"/>
        <v>0</v>
      </c>
      <c r="Z2674" s="24">
        <f t="shared" si="460"/>
        <v>11204.579513313533</v>
      </c>
      <c r="AB2674" s="24">
        <f t="shared" si="454"/>
        <v>0</v>
      </c>
    </row>
    <row r="2675" x14ac:dyDescent="0.2">
      <c r="I2675" s="25">
        <v>2670</v>
      </c>
      <c r="J2675" s="29">
        <v>0</v>
      </c>
      <c r="L2675" s="25">
        <v>14308.508586764334</v>
      </c>
      <c r="N2675" s="25">
        <v>2670</v>
      </c>
      <c r="O2675" s="25">
        <f t="shared" si="455"/>
        <v>11375.264326477645</v>
      </c>
      <c r="P2675" s="25">
        <f t="shared" si="452"/>
        <v>11375.264326477645</v>
      </c>
      <c r="Q2675" s="25">
        <f t="shared" si="453"/>
        <v>0</v>
      </c>
      <c r="R2675" s="25">
        <f t="shared" si="456"/>
        <v>11375.264326477645</v>
      </c>
      <c r="S2675" s="25">
        <f t="shared" si="457"/>
        <v>0</v>
      </c>
      <c r="T2675" s="25" t="str">
        <f t="shared" si="458"/>
        <v>drain</v>
      </c>
      <c r="V2675" s="25">
        <f t="shared" si="461"/>
        <v>0</v>
      </c>
      <c r="W2675" s="25">
        <f t="shared" si="459"/>
        <v>0</v>
      </c>
      <c r="X2675" s="25">
        <f t="shared" si="462"/>
        <v>0</v>
      </c>
      <c r="Z2675" s="25">
        <f t="shared" si="460"/>
        <v>11375.264326477645</v>
      </c>
      <c r="AB2675" s="25">
        <f t="shared" si="454"/>
        <v>0</v>
      </c>
    </row>
    <row r="2676" x14ac:dyDescent="0.2">
      <c r="I2676" s="24">
        <v>2671</v>
      </c>
      <c r="J2676" s="28">
        <v>0.25258385999999999</v>
      </c>
      <c r="L2676" s="24">
        <v>15277.956677365302</v>
      </c>
      <c r="N2676" s="24">
        <v>2671</v>
      </c>
      <c r="O2676" s="24">
        <f t="shared" si="455"/>
        <v>12145.975558505415</v>
      </c>
      <c r="P2676" s="24">
        <f t="shared" si="452"/>
        <v>12145.975558505415</v>
      </c>
      <c r="Q2676" s="24">
        <f t="shared" si="453"/>
        <v>20206.7088</v>
      </c>
      <c r="R2676" s="24">
        <f t="shared" si="456"/>
        <v>0</v>
      </c>
      <c r="S2676" s="24">
        <f t="shared" si="457"/>
        <v>8060.7332414945849</v>
      </c>
      <c r="T2676" s="24" t="str">
        <f t="shared" si="458"/>
        <v>charge</v>
      </c>
      <c r="V2676" s="24">
        <f t="shared" si="461"/>
        <v>4000</v>
      </c>
      <c r="W2676" s="24">
        <f t="shared" si="459"/>
        <v>4000</v>
      </c>
      <c r="X2676" s="24">
        <f t="shared" si="462"/>
        <v>0</v>
      </c>
      <c r="Z2676" s="24">
        <f t="shared" si="460"/>
        <v>0</v>
      </c>
      <c r="AB2676" s="24">
        <f t="shared" si="454"/>
        <v>4060.7332414945849</v>
      </c>
    </row>
    <row r="2677" x14ac:dyDescent="0.2">
      <c r="I2677" s="25">
        <v>2672</v>
      </c>
      <c r="J2677" s="29">
        <v>0.61863727400000001</v>
      </c>
      <c r="L2677" s="25">
        <v>16205.737708187102</v>
      </c>
      <c r="N2677" s="25">
        <v>2672</v>
      </c>
      <c r="O2677" s="25">
        <f t="shared" si="455"/>
        <v>12883.561478008747</v>
      </c>
      <c r="P2677" s="25">
        <f t="shared" si="452"/>
        <v>12883.561478008747</v>
      </c>
      <c r="Q2677" s="25">
        <f t="shared" si="453"/>
        <v>49490.981919999998</v>
      </c>
      <c r="R2677" s="25">
        <f t="shared" si="456"/>
        <v>0</v>
      </c>
      <c r="S2677" s="25">
        <f t="shared" si="457"/>
        <v>36607.420441991249</v>
      </c>
      <c r="T2677" s="25" t="str">
        <f t="shared" si="458"/>
        <v>charge</v>
      </c>
      <c r="V2677" s="25">
        <f t="shared" si="461"/>
        <v>0</v>
      </c>
      <c r="W2677" s="25">
        <f t="shared" si="459"/>
        <v>4000</v>
      </c>
      <c r="X2677" s="25">
        <f t="shared" si="462"/>
        <v>0</v>
      </c>
      <c r="Z2677" s="25">
        <f t="shared" si="460"/>
        <v>0</v>
      </c>
      <c r="AB2677" s="25">
        <f t="shared" si="454"/>
        <v>36607.420441991249</v>
      </c>
    </row>
    <row r="2678" x14ac:dyDescent="0.2">
      <c r="I2678" s="24">
        <v>2673</v>
      </c>
      <c r="J2678" s="28">
        <v>0.73368845700000007</v>
      </c>
      <c r="L2678" s="24">
        <v>16860.79396675825</v>
      </c>
      <c r="N2678" s="24">
        <v>2673</v>
      </c>
      <c r="O2678" s="24">
        <f t="shared" si="455"/>
        <v>13404.33120357281</v>
      </c>
      <c r="P2678" s="24">
        <f t="shared" si="452"/>
        <v>13404.33120357281</v>
      </c>
      <c r="Q2678" s="24">
        <f t="shared" si="453"/>
        <v>58695.076560000009</v>
      </c>
      <c r="R2678" s="24">
        <f t="shared" si="456"/>
        <v>0</v>
      </c>
      <c r="S2678" s="24">
        <f t="shared" si="457"/>
        <v>45290.7453564272</v>
      </c>
      <c r="T2678" s="24" t="str">
        <f t="shared" si="458"/>
        <v>charge</v>
      </c>
      <c r="V2678" s="24">
        <f t="shared" si="461"/>
        <v>0</v>
      </c>
      <c r="W2678" s="24">
        <f t="shared" si="459"/>
        <v>4000</v>
      </c>
      <c r="X2678" s="24">
        <f t="shared" si="462"/>
        <v>0</v>
      </c>
      <c r="Z2678" s="24">
        <f t="shared" si="460"/>
        <v>0</v>
      </c>
      <c r="AB2678" s="24">
        <f t="shared" si="454"/>
        <v>45290.7453564272</v>
      </c>
    </row>
    <row r="2679" x14ac:dyDescent="0.2">
      <c r="I2679" s="25">
        <v>2674</v>
      </c>
      <c r="J2679" s="29">
        <v>0.77406256299999998</v>
      </c>
      <c r="L2679" s="25">
        <v>17275.785106348991</v>
      </c>
      <c r="N2679" s="25">
        <v>2674</v>
      </c>
      <c r="O2679" s="25">
        <f t="shared" si="455"/>
        <v>13734.249159547448</v>
      </c>
      <c r="P2679" s="25">
        <f t="shared" si="452"/>
        <v>13734.249159547448</v>
      </c>
      <c r="Q2679" s="25">
        <f t="shared" si="453"/>
        <v>61925.005039999996</v>
      </c>
      <c r="R2679" s="25">
        <f t="shared" si="456"/>
        <v>0</v>
      </c>
      <c r="S2679" s="25">
        <f t="shared" si="457"/>
        <v>48190.755880452547</v>
      </c>
      <c r="T2679" s="25" t="str">
        <f t="shared" si="458"/>
        <v>charge</v>
      </c>
      <c r="V2679" s="25">
        <f t="shared" si="461"/>
        <v>0</v>
      </c>
      <c r="W2679" s="25">
        <f t="shared" si="459"/>
        <v>4000</v>
      </c>
      <c r="X2679" s="25">
        <f t="shared" si="462"/>
        <v>0</v>
      </c>
      <c r="Z2679" s="25">
        <f t="shared" si="460"/>
        <v>0</v>
      </c>
      <c r="AB2679" s="25">
        <f t="shared" si="454"/>
        <v>48190.755880452547</v>
      </c>
    </row>
    <row r="2680" x14ac:dyDescent="0.2">
      <c r="I2680" s="24">
        <v>2675</v>
      </c>
      <c r="J2680" s="28">
        <v>0.810596176</v>
      </c>
      <c r="L2680" s="24">
        <v>17558.067502403257</v>
      </c>
      <c r="N2680" s="24">
        <v>2675</v>
      </c>
      <c r="O2680" s="24">
        <f t="shared" si="455"/>
        <v>13958.663664410589</v>
      </c>
      <c r="P2680" s="24">
        <f t="shared" si="452"/>
        <v>13958.663664410589</v>
      </c>
      <c r="Q2680" s="24">
        <f t="shared" si="453"/>
        <v>64847.694080000001</v>
      </c>
      <c r="R2680" s="24">
        <f t="shared" si="456"/>
        <v>0</v>
      </c>
      <c r="S2680" s="24">
        <f t="shared" si="457"/>
        <v>50889.030415589412</v>
      </c>
      <c r="T2680" s="24" t="str">
        <f t="shared" si="458"/>
        <v>charge</v>
      </c>
      <c r="V2680" s="24">
        <f t="shared" si="461"/>
        <v>0</v>
      </c>
      <c r="W2680" s="24">
        <f t="shared" si="459"/>
        <v>4000</v>
      </c>
      <c r="X2680" s="24">
        <f t="shared" si="462"/>
        <v>0</v>
      </c>
      <c r="Z2680" s="24">
        <f t="shared" si="460"/>
        <v>0</v>
      </c>
      <c r="AB2680" s="24">
        <f t="shared" si="454"/>
        <v>50889.030415589412</v>
      </c>
    </row>
    <row r="2681" x14ac:dyDescent="0.2">
      <c r="I2681" s="25">
        <v>2676</v>
      </c>
      <c r="J2681" s="29">
        <v>0.81113032100000004</v>
      </c>
      <c r="L2681" s="25">
        <v>17627.611449718475</v>
      </c>
      <c r="N2681" s="25">
        <v>2676</v>
      </c>
      <c r="O2681" s="25">
        <f t="shared" si="455"/>
        <v>14013.951102526189</v>
      </c>
      <c r="P2681" s="25">
        <f t="shared" si="452"/>
        <v>14013.951102526189</v>
      </c>
      <c r="Q2681" s="25">
        <f t="shared" si="453"/>
        <v>64890.42568</v>
      </c>
      <c r="R2681" s="25">
        <f t="shared" si="456"/>
        <v>0</v>
      </c>
      <c r="S2681" s="25">
        <f t="shared" si="457"/>
        <v>50876.474577473811</v>
      </c>
      <c r="T2681" s="25" t="str">
        <f t="shared" si="458"/>
        <v>charge</v>
      </c>
      <c r="V2681" s="25">
        <f t="shared" si="461"/>
        <v>0</v>
      </c>
      <c r="W2681" s="25">
        <f t="shared" si="459"/>
        <v>4000</v>
      </c>
      <c r="X2681" s="25">
        <f t="shared" si="462"/>
        <v>0</v>
      </c>
      <c r="Z2681" s="25">
        <f t="shared" si="460"/>
        <v>0</v>
      </c>
      <c r="AB2681" s="25">
        <f t="shared" si="454"/>
        <v>50876.474577473811</v>
      </c>
    </row>
    <row r="2682" x14ac:dyDescent="0.2">
      <c r="I2682" s="24">
        <v>2677</v>
      </c>
      <c r="J2682" s="28">
        <v>0.829930795</v>
      </c>
      <c r="L2682" s="24">
        <v>17911.040802907941</v>
      </c>
      <c r="N2682" s="24">
        <v>2677</v>
      </c>
      <c r="O2682" s="24">
        <f t="shared" si="455"/>
        <v>14239.277438311814</v>
      </c>
      <c r="P2682" s="24">
        <f t="shared" si="452"/>
        <v>14239.277438311814</v>
      </c>
      <c r="Q2682" s="24">
        <f t="shared" si="453"/>
        <v>66394.463600000003</v>
      </c>
      <c r="R2682" s="24">
        <f t="shared" si="456"/>
        <v>0</v>
      </c>
      <c r="S2682" s="24">
        <f t="shared" si="457"/>
        <v>52155.186161688187</v>
      </c>
      <c r="T2682" s="24" t="str">
        <f t="shared" si="458"/>
        <v>charge</v>
      </c>
      <c r="V2682" s="24">
        <f t="shared" si="461"/>
        <v>0</v>
      </c>
      <c r="W2682" s="24">
        <f t="shared" si="459"/>
        <v>4000</v>
      </c>
      <c r="X2682" s="24">
        <f t="shared" si="462"/>
        <v>0</v>
      </c>
      <c r="Z2682" s="24">
        <f t="shared" si="460"/>
        <v>0</v>
      </c>
      <c r="AB2682" s="24">
        <f t="shared" si="454"/>
        <v>52155.186161688187</v>
      </c>
    </row>
    <row r="2683" x14ac:dyDescent="0.2">
      <c r="I2683" s="25">
        <v>2678</v>
      </c>
      <c r="J2683" s="29">
        <v>0.81860129100000001</v>
      </c>
      <c r="L2683" s="25">
        <v>17942.895821881291</v>
      </c>
      <c r="N2683" s="25">
        <v>2678</v>
      </c>
      <c r="O2683" s="25">
        <f t="shared" si="455"/>
        <v>14264.602178395628</v>
      </c>
      <c r="P2683" s="25">
        <f t="shared" si="452"/>
        <v>14264.602178395628</v>
      </c>
      <c r="Q2683" s="25">
        <f t="shared" si="453"/>
        <v>65488.103280000003</v>
      </c>
      <c r="R2683" s="25">
        <f t="shared" si="456"/>
        <v>0</v>
      </c>
      <c r="S2683" s="25">
        <f t="shared" si="457"/>
        <v>51223.501101604372</v>
      </c>
      <c r="T2683" s="25" t="str">
        <f t="shared" si="458"/>
        <v>charge</v>
      </c>
      <c r="V2683" s="25">
        <f t="shared" si="461"/>
        <v>0</v>
      </c>
      <c r="W2683" s="25">
        <f t="shared" si="459"/>
        <v>4000</v>
      </c>
      <c r="X2683" s="25">
        <f t="shared" si="462"/>
        <v>0</v>
      </c>
      <c r="Z2683" s="25">
        <f t="shared" si="460"/>
        <v>0</v>
      </c>
      <c r="AB2683" s="25">
        <f t="shared" si="454"/>
        <v>51223.501101604372</v>
      </c>
    </row>
    <row r="2684" x14ac:dyDescent="0.2">
      <c r="I2684" s="24">
        <v>2679</v>
      </c>
      <c r="J2684" s="28">
        <v>0.79056789199999999</v>
      </c>
      <c r="L2684" s="24">
        <v>17785.910162806511</v>
      </c>
      <c r="N2684" s="24">
        <v>2679</v>
      </c>
      <c r="O2684" s="24">
        <f t="shared" si="455"/>
        <v>14139.798579431177</v>
      </c>
      <c r="P2684" s="24">
        <f t="shared" si="452"/>
        <v>14139.798579431177</v>
      </c>
      <c r="Q2684" s="24">
        <f t="shared" si="453"/>
        <v>63245.431360000002</v>
      </c>
      <c r="R2684" s="24">
        <f t="shared" si="456"/>
        <v>0</v>
      </c>
      <c r="S2684" s="24">
        <f t="shared" si="457"/>
        <v>49105.632780568827</v>
      </c>
      <c r="T2684" s="24" t="str">
        <f t="shared" si="458"/>
        <v>charge</v>
      </c>
      <c r="V2684" s="24">
        <f t="shared" si="461"/>
        <v>0</v>
      </c>
      <c r="W2684" s="24">
        <f t="shared" si="459"/>
        <v>4000</v>
      </c>
      <c r="X2684" s="24">
        <f t="shared" si="462"/>
        <v>0</v>
      </c>
      <c r="Z2684" s="24">
        <f t="shared" si="460"/>
        <v>0</v>
      </c>
      <c r="AB2684" s="24">
        <f t="shared" si="454"/>
        <v>49105.632780568827</v>
      </c>
    </row>
    <row r="2685" x14ac:dyDescent="0.2">
      <c r="I2685" s="25">
        <v>2680</v>
      </c>
      <c r="J2685" s="29">
        <v>0.73666466200000003</v>
      </c>
      <c r="L2685" s="25">
        <v>17562.872116827963</v>
      </c>
      <c r="N2685" s="25">
        <v>2680</v>
      </c>
      <c r="O2685" s="25">
        <f t="shared" si="455"/>
        <v>13962.483332878232</v>
      </c>
      <c r="P2685" s="25">
        <f t="shared" si="452"/>
        <v>13962.483332878232</v>
      </c>
      <c r="Q2685" s="25">
        <f t="shared" si="453"/>
        <v>58933.172960000004</v>
      </c>
      <c r="R2685" s="25">
        <f t="shared" si="456"/>
        <v>0</v>
      </c>
      <c r="S2685" s="25">
        <f t="shared" si="457"/>
        <v>44970.68962712177</v>
      </c>
      <c r="T2685" s="25" t="str">
        <f t="shared" si="458"/>
        <v>charge</v>
      </c>
      <c r="V2685" s="25">
        <f t="shared" si="461"/>
        <v>0</v>
      </c>
      <c r="W2685" s="25">
        <f t="shared" si="459"/>
        <v>4000</v>
      </c>
      <c r="X2685" s="25">
        <f t="shared" si="462"/>
        <v>0</v>
      </c>
      <c r="Z2685" s="25">
        <f t="shared" si="460"/>
        <v>0</v>
      </c>
      <c r="AB2685" s="25">
        <f t="shared" si="454"/>
        <v>44970.68962712177</v>
      </c>
    </row>
    <row r="2686" x14ac:dyDescent="0.2">
      <c r="I2686" s="24">
        <v>2681</v>
      </c>
      <c r="J2686" s="28">
        <v>0.56224496800000001</v>
      </c>
      <c r="L2686" s="24">
        <v>17123.714302897453</v>
      </c>
      <c r="N2686" s="24">
        <v>2681</v>
      </c>
      <c r="O2686" s="24">
        <f t="shared" si="455"/>
        <v>13613.352870803476</v>
      </c>
      <c r="P2686" s="24">
        <f t="shared" si="452"/>
        <v>13613.352870803476</v>
      </c>
      <c r="Q2686" s="24">
        <f t="shared" si="453"/>
        <v>44979.597439999998</v>
      </c>
      <c r="R2686" s="24">
        <f t="shared" si="456"/>
        <v>0</v>
      </c>
      <c r="S2686" s="24">
        <f t="shared" si="457"/>
        <v>31366.244569196522</v>
      </c>
      <c r="T2686" s="24" t="str">
        <f t="shared" si="458"/>
        <v>charge</v>
      </c>
      <c r="V2686" s="24">
        <f t="shared" si="461"/>
        <v>0</v>
      </c>
      <c r="W2686" s="24">
        <f t="shared" si="459"/>
        <v>4000</v>
      </c>
      <c r="X2686" s="24">
        <f t="shared" si="462"/>
        <v>0</v>
      </c>
      <c r="Z2686" s="24">
        <f t="shared" si="460"/>
        <v>0</v>
      </c>
      <c r="AB2686" s="24">
        <f t="shared" si="454"/>
        <v>31366.244569196522</v>
      </c>
    </row>
    <row r="2687" x14ac:dyDescent="0.2">
      <c r="I2687" s="25">
        <v>2682</v>
      </c>
      <c r="J2687" s="29">
        <v>0.22084099299999999</v>
      </c>
      <c r="L2687" s="25">
        <v>17525.733336138725</v>
      </c>
      <c r="N2687" s="25">
        <v>2682</v>
      </c>
      <c r="O2687" s="25">
        <f t="shared" si="455"/>
        <v>13932.958002230287</v>
      </c>
      <c r="P2687" s="25">
        <f t="shared" si="452"/>
        <v>13932.958002230287</v>
      </c>
      <c r="Q2687" s="25">
        <f t="shared" si="453"/>
        <v>17667.279439999998</v>
      </c>
      <c r="R2687" s="25">
        <f t="shared" si="456"/>
        <v>0</v>
      </c>
      <c r="S2687" s="25">
        <f t="shared" si="457"/>
        <v>3734.3214377697113</v>
      </c>
      <c r="T2687" s="25" t="str">
        <f t="shared" si="458"/>
        <v>charge</v>
      </c>
      <c r="V2687" s="25">
        <f t="shared" si="461"/>
        <v>0</v>
      </c>
      <c r="W2687" s="25">
        <f t="shared" si="459"/>
        <v>4000</v>
      </c>
      <c r="X2687" s="25">
        <f t="shared" si="462"/>
        <v>0</v>
      </c>
      <c r="Z2687" s="25">
        <f t="shared" si="460"/>
        <v>0</v>
      </c>
      <c r="AB2687" s="25">
        <f t="shared" si="454"/>
        <v>3734.3214377697113</v>
      </c>
    </row>
    <row r="2688" x14ac:dyDescent="0.2">
      <c r="I2688" s="24">
        <v>2683</v>
      </c>
      <c r="J2688" s="28">
        <v>0</v>
      </c>
      <c r="L2688" s="24">
        <v>17633.654763460159</v>
      </c>
      <c r="N2688" s="24">
        <v>2683</v>
      </c>
      <c r="O2688" s="24">
        <f t="shared" si="455"/>
        <v>14018.755536950828</v>
      </c>
      <c r="P2688" s="24">
        <f t="shared" si="452"/>
        <v>14018.755536950828</v>
      </c>
      <c r="Q2688" s="24">
        <f t="shared" si="453"/>
        <v>0</v>
      </c>
      <c r="R2688" s="24">
        <f t="shared" si="456"/>
        <v>14018.755536950828</v>
      </c>
      <c r="S2688" s="24">
        <f t="shared" si="457"/>
        <v>0</v>
      </c>
      <c r="T2688" s="24" t="str">
        <f t="shared" si="458"/>
        <v>drain</v>
      </c>
      <c r="V2688" s="24">
        <f t="shared" si="461"/>
        <v>0</v>
      </c>
      <c r="W2688" s="24">
        <f t="shared" si="459"/>
        <v>0</v>
      </c>
      <c r="X2688" s="24">
        <f t="shared" si="462"/>
        <v>4000</v>
      </c>
      <c r="Z2688" s="24">
        <f t="shared" si="460"/>
        <v>10018.755536950828</v>
      </c>
      <c r="AB2688" s="24">
        <f t="shared" si="454"/>
        <v>0</v>
      </c>
    </row>
    <row r="2689" x14ac:dyDescent="0.2">
      <c r="I2689" s="25">
        <v>2684</v>
      </c>
      <c r="J2689" s="29">
        <v>0</v>
      </c>
      <c r="L2689" s="25">
        <v>18318.670130324361</v>
      </c>
      <c r="N2689" s="25">
        <v>2684</v>
      </c>
      <c r="O2689" s="25">
        <f t="shared" si="455"/>
        <v>14563.342753607867</v>
      </c>
      <c r="P2689" s="25">
        <f t="shared" si="452"/>
        <v>14563.342753607867</v>
      </c>
      <c r="Q2689" s="25">
        <f t="shared" si="453"/>
        <v>0</v>
      </c>
      <c r="R2689" s="25">
        <f t="shared" si="456"/>
        <v>14563.342753607867</v>
      </c>
      <c r="S2689" s="25">
        <f t="shared" si="457"/>
        <v>0</v>
      </c>
      <c r="T2689" s="25" t="str">
        <f t="shared" si="458"/>
        <v>drain</v>
      </c>
      <c r="V2689" s="25">
        <f t="shared" si="461"/>
        <v>0</v>
      </c>
      <c r="W2689" s="25">
        <f t="shared" si="459"/>
        <v>0</v>
      </c>
      <c r="X2689" s="25">
        <f t="shared" si="462"/>
        <v>0</v>
      </c>
      <c r="Z2689" s="25">
        <f t="shared" si="460"/>
        <v>14563.342753607867</v>
      </c>
      <c r="AB2689" s="25">
        <f t="shared" si="454"/>
        <v>0</v>
      </c>
    </row>
    <row r="2690" x14ac:dyDescent="0.2">
      <c r="I2690" s="24">
        <v>2685</v>
      </c>
      <c r="J2690" s="28">
        <v>0</v>
      </c>
      <c r="L2690" s="24">
        <v>18222.025941061973</v>
      </c>
      <c r="N2690" s="24">
        <v>2685</v>
      </c>
      <c r="O2690" s="24">
        <f t="shared" si="455"/>
        <v>14486.51062314427</v>
      </c>
      <c r="P2690" s="24">
        <f t="shared" si="452"/>
        <v>14486.51062314427</v>
      </c>
      <c r="Q2690" s="24">
        <f t="shared" si="453"/>
        <v>0</v>
      </c>
      <c r="R2690" s="24">
        <f t="shared" si="456"/>
        <v>14486.51062314427</v>
      </c>
      <c r="S2690" s="24">
        <f t="shared" si="457"/>
        <v>0</v>
      </c>
      <c r="T2690" s="24" t="str">
        <f t="shared" si="458"/>
        <v>drain</v>
      </c>
      <c r="V2690" s="24">
        <f t="shared" si="461"/>
        <v>0</v>
      </c>
      <c r="W2690" s="24">
        <f t="shared" si="459"/>
        <v>0</v>
      </c>
      <c r="X2690" s="24">
        <f t="shared" si="462"/>
        <v>0</v>
      </c>
      <c r="Z2690" s="24">
        <f t="shared" si="460"/>
        <v>14486.51062314427</v>
      </c>
      <c r="AB2690" s="24">
        <f t="shared" si="454"/>
        <v>0</v>
      </c>
    </row>
    <row r="2691" x14ac:dyDescent="0.2">
      <c r="I2691" s="25">
        <v>2686</v>
      </c>
      <c r="J2691" s="29">
        <v>0</v>
      </c>
      <c r="L2691" s="25">
        <v>17294.160508990288</v>
      </c>
      <c r="N2691" s="25">
        <v>2686</v>
      </c>
      <c r="O2691" s="25">
        <f t="shared" si="455"/>
        <v>13748.857604647279</v>
      </c>
      <c r="P2691" s="25">
        <f t="shared" si="452"/>
        <v>13748.857604647279</v>
      </c>
      <c r="Q2691" s="25">
        <f t="shared" si="453"/>
        <v>0</v>
      </c>
      <c r="R2691" s="25">
        <f t="shared" si="456"/>
        <v>13748.857604647279</v>
      </c>
      <c r="S2691" s="25">
        <f t="shared" si="457"/>
        <v>0</v>
      </c>
      <c r="T2691" s="25" t="str">
        <f t="shared" si="458"/>
        <v>drain</v>
      </c>
      <c r="V2691" s="25">
        <f t="shared" si="461"/>
        <v>0</v>
      </c>
      <c r="W2691" s="25">
        <f t="shared" si="459"/>
        <v>0</v>
      </c>
      <c r="X2691" s="25">
        <f t="shared" si="462"/>
        <v>0</v>
      </c>
      <c r="Z2691" s="25">
        <f t="shared" si="460"/>
        <v>13748.857604647279</v>
      </c>
      <c r="AB2691" s="25">
        <f t="shared" si="454"/>
        <v>0</v>
      </c>
    </row>
    <row r="2692" x14ac:dyDescent="0.2">
      <c r="I2692" s="24">
        <v>2687</v>
      </c>
      <c r="J2692" s="28">
        <v>0</v>
      </c>
      <c r="L2692" s="24">
        <v>16433.679501605031</v>
      </c>
      <c r="N2692" s="24">
        <v>2687</v>
      </c>
      <c r="O2692" s="24">
        <f t="shared" si="455"/>
        <v>13064.775203776</v>
      </c>
      <c r="P2692" s="24">
        <f t="shared" si="452"/>
        <v>13064.775203776</v>
      </c>
      <c r="Q2692" s="24">
        <f t="shared" si="453"/>
        <v>0</v>
      </c>
      <c r="R2692" s="24">
        <f t="shared" si="456"/>
        <v>13064.775203776</v>
      </c>
      <c r="S2692" s="24">
        <f t="shared" si="457"/>
        <v>0</v>
      </c>
      <c r="T2692" s="24" t="str">
        <f t="shared" si="458"/>
        <v>drain</v>
      </c>
      <c r="V2692" s="24">
        <f t="shared" si="461"/>
        <v>0</v>
      </c>
      <c r="W2692" s="24">
        <f t="shared" si="459"/>
        <v>0</v>
      </c>
      <c r="X2692" s="24">
        <f t="shared" si="462"/>
        <v>0</v>
      </c>
      <c r="Z2692" s="24">
        <f t="shared" si="460"/>
        <v>13064.775203776</v>
      </c>
      <c r="AB2692" s="24">
        <f t="shared" si="454"/>
        <v>0</v>
      </c>
    </row>
    <row r="2693" x14ac:dyDescent="0.2">
      <c r="I2693" s="25">
        <v>2688</v>
      </c>
      <c r="J2693" s="29">
        <v>0</v>
      </c>
      <c r="L2693" s="25">
        <v>15326.451770567894</v>
      </c>
      <c r="N2693" s="25">
        <v>2688</v>
      </c>
      <c r="O2693" s="25">
        <f t="shared" si="455"/>
        <v>12184.529157601475</v>
      </c>
      <c r="P2693" s="25">
        <f t="shared" si="452"/>
        <v>12184.529157601475</v>
      </c>
      <c r="Q2693" s="25">
        <f t="shared" si="453"/>
        <v>0</v>
      </c>
      <c r="R2693" s="25">
        <f t="shared" si="456"/>
        <v>12184.529157601475</v>
      </c>
      <c r="S2693" s="25">
        <f t="shared" si="457"/>
        <v>0</v>
      </c>
      <c r="T2693" s="25" t="str">
        <f t="shared" si="458"/>
        <v>drain</v>
      </c>
      <c r="V2693" s="25">
        <f t="shared" si="461"/>
        <v>0</v>
      </c>
      <c r="W2693" s="25">
        <f t="shared" si="459"/>
        <v>0</v>
      </c>
      <c r="X2693" s="25">
        <f t="shared" si="462"/>
        <v>0</v>
      </c>
      <c r="Z2693" s="25">
        <f t="shared" si="460"/>
        <v>12184.529157601475</v>
      </c>
      <c r="AB2693" s="25">
        <f t="shared" si="454"/>
        <v>0</v>
      </c>
    </row>
    <row r="2694" x14ac:dyDescent="0.2">
      <c r="I2694" s="24">
        <v>2689</v>
      </c>
      <c r="J2694" s="28">
        <v>0</v>
      </c>
      <c r="L2694" s="24">
        <v>14438.80661997795</v>
      </c>
      <c r="N2694" s="24">
        <v>2689</v>
      </c>
      <c r="O2694" s="24">
        <f t="shared" si="455"/>
        <v>11478.85126288247</v>
      </c>
      <c r="P2694" s="24">
        <f t="shared" ref="P2694:P2757" si="463">O2694-$E$8*$E$9</f>
        <v>11478.85126288247</v>
      </c>
      <c r="Q2694" s="24">
        <f t="shared" ref="Q2694:Q2757" si="464">J2694*$E$7</f>
        <v>0</v>
      </c>
      <c r="R2694" s="24">
        <f t="shared" si="456"/>
        <v>11478.85126288247</v>
      </c>
      <c r="S2694" s="24">
        <f t="shared" si="457"/>
        <v>0</v>
      </c>
      <c r="T2694" s="24" t="str">
        <f t="shared" si="458"/>
        <v>drain</v>
      </c>
      <c r="V2694" s="24">
        <f t="shared" si="461"/>
        <v>0</v>
      </c>
      <c r="W2694" s="24">
        <f t="shared" si="459"/>
        <v>0</v>
      </c>
      <c r="X2694" s="24">
        <f t="shared" si="462"/>
        <v>0</v>
      </c>
      <c r="Z2694" s="24">
        <f t="shared" si="460"/>
        <v>11478.85126288247</v>
      </c>
      <c r="AB2694" s="24">
        <f t="shared" ref="AB2694:AB2757" si="465">IF(T2694="charge",(S2694-V2694),0)</f>
        <v>0</v>
      </c>
    </row>
    <row r="2695" x14ac:dyDescent="0.2">
      <c r="I2695" s="25">
        <v>2690</v>
      </c>
      <c r="J2695" s="29">
        <v>0</v>
      </c>
      <c r="L2695" s="25">
        <v>13633.161368679999</v>
      </c>
      <c r="N2695" s="25">
        <v>2690</v>
      </c>
      <c r="O2695" s="25">
        <f t="shared" ref="O2695:O2758" si="466">L2695*$O$2</f>
        <v>10838.3632881006</v>
      </c>
      <c r="P2695" s="25">
        <f t="shared" si="463"/>
        <v>10838.3632881006</v>
      </c>
      <c r="Q2695" s="25">
        <f t="shared" si="464"/>
        <v>0</v>
      </c>
      <c r="R2695" s="25">
        <f t="shared" ref="R2695:R2758" si="467">IF(P2695&gt;Q2695,P2695-Q2695,0)</f>
        <v>10838.3632881006</v>
      </c>
      <c r="S2695" s="25">
        <f t="shared" ref="S2695:S2758" si="468">IF(Q2695&gt;P2695,Q2695-P2695,0)</f>
        <v>0</v>
      </c>
      <c r="T2695" s="25" t="str">
        <f t="shared" ref="T2695:T2758" si="469">IF(P2695&gt;Q2695,"drain","charge")</f>
        <v>drain</v>
      </c>
      <c r="V2695" s="25">
        <f t="shared" si="461"/>
        <v>0</v>
      </c>
      <c r="W2695" s="25">
        <f t="shared" ref="W2695:W2758" si="470">IF(W2694+S2695&gt;$E$11,$E$11,IF(T2695="charge",W2694+(S2695*$E$12),IF((W2694-R2695)&gt;0,W2694-R2695,0)))</f>
        <v>0</v>
      </c>
      <c r="X2695" s="25">
        <f t="shared" si="462"/>
        <v>0</v>
      </c>
      <c r="Z2695" s="25">
        <f t="shared" ref="Z2695:Z2758" si="471">R2695-X2695</f>
        <v>10838.3632881006</v>
      </c>
      <c r="AB2695" s="25">
        <f t="shared" si="465"/>
        <v>0</v>
      </c>
    </row>
    <row r="2696" x14ac:dyDescent="0.2">
      <c r="I2696" s="24">
        <v>2691</v>
      </c>
      <c r="J2696" s="28">
        <v>0</v>
      </c>
      <c r="L2696" s="24">
        <v>13190.773413109779</v>
      </c>
      <c r="N2696" s="24">
        <v>2691</v>
      </c>
      <c r="O2696" s="24">
        <f t="shared" si="466"/>
        <v>10486.664863422275</v>
      </c>
      <c r="P2696" s="24">
        <f t="shared" si="463"/>
        <v>10486.664863422275</v>
      </c>
      <c r="Q2696" s="24">
        <f t="shared" si="464"/>
        <v>0</v>
      </c>
      <c r="R2696" s="24">
        <f t="shared" si="467"/>
        <v>10486.664863422275</v>
      </c>
      <c r="S2696" s="24">
        <f t="shared" si="468"/>
        <v>0</v>
      </c>
      <c r="T2696" s="24" t="str">
        <f t="shared" si="469"/>
        <v>drain</v>
      </c>
      <c r="V2696" s="24">
        <f t="shared" ref="V2696:V2759" si="472">IF(W2696&gt;=W2695,(W2696-W2695),0)</f>
        <v>0</v>
      </c>
      <c r="W2696" s="24">
        <f t="shared" si="470"/>
        <v>0</v>
      </c>
      <c r="X2696" s="24">
        <f t="shared" ref="X2696:X2759" si="473">IF(T2696="drain",W2695-W2696,0)</f>
        <v>0</v>
      </c>
      <c r="Z2696" s="24">
        <f t="shared" si="471"/>
        <v>10486.664863422275</v>
      </c>
      <c r="AB2696" s="24">
        <f t="shared" si="465"/>
        <v>0</v>
      </c>
    </row>
    <row r="2697" x14ac:dyDescent="0.2">
      <c r="I2697" s="25">
        <v>2692</v>
      </c>
      <c r="J2697" s="29">
        <v>0</v>
      </c>
      <c r="L2697" s="25">
        <v>13147.24683446884</v>
      </c>
      <c r="N2697" s="25">
        <v>2692</v>
      </c>
      <c r="O2697" s="25">
        <f t="shared" si="466"/>
        <v>10452.061233402728</v>
      </c>
      <c r="P2697" s="25">
        <f t="shared" si="463"/>
        <v>10452.061233402728</v>
      </c>
      <c r="Q2697" s="25">
        <f t="shared" si="464"/>
        <v>0</v>
      </c>
      <c r="R2697" s="25">
        <f t="shared" si="467"/>
        <v>10452.061233402728</v>
      </c>
      <c r="S2697" s="25">
        <f t="shared" si="468"/>
        <v>0</v>
      </c>
      <c r="T2697" s="25" t="str">
        <f t="shared" si="469"/>
        <v>drain</v>
      </c>
      <c r="V2697" s="25">
        <f t="shared" si="472"/>
        <v>0</v>
      </c>
      <c r="W2697" s="25">
        <f t="shared" si="470"/>
        <v>0</v>
      </c>
      <c r="X2697" s="25">
        <f t="shared" si="473"/>
        <v>0</v>
      </c>
      <c r="Z2697" s="25">
        <f t="shared" si="471"/>
        <v>10452.061233402728</v>
      </c>
      <c r="AB2697" s="25">
        <f t="shared" si="465"/>
        <v>0</v>
      </c>
    </row>
    <row r="2698" x14ac:dyDescent="0.2">
      <c r="I2698" s="24">
        <v>2693</v>
      </c>
      <c r="J2698" s="28">
        <v>0</v>
      </c>
      <c r="L2698" s="24">
        <v>13164.920088791847</v>
      </c>
      <c r="N2698" s="24">
        <v>2693</v>
      </c>
      <c r="O2698" s="24">
        <f t="shared" si="466"/>
        <v>10466.111470589518</v>
      </c>
      <c r="P2698" s="24">
        <f t="shared" si="463"/>
        <v>10466.111470589518</v>
      </c>
      <c r="Q2698" s="24">
        <f t="shared" si="464"/>
        <v>0</v>
      </c>
      <c r="R2698" s="24">
        <f t="shared" si="467"/>
        <v>10466.111470589518</v>
      </c>
      <c r="S2698" s="24">
        <f t="shared" si="468"/>
        <v>0</v>
      </c>
      <c r="T2698" s="24" t="str">
        <f t="shared" si="469"/>
        <v>drain</v>
      </c>
      <c r="V2698" s="24">
        <f t="shared" si="472"/>
        <v>0</v>
      </c>
      <c r="W2698" s="24">
        <f t="shared" si="470"/>
        <v>0</v>
      </c>
      <c r="X2698" s="24">
        <f t="shared" si="473"/>
        <v>0</v>
      </c>
      <c r="Z2698" s="24">
        <f t="shared" si="471"/>
        <v>10466.111470589518</v>
      </c>
      <c r="AB2698" s="24">
        <f t="shared" si="465"/>
        <v>0</v>
      </c>
    </row>
    <row r="2699" x14ac:dyDescent="0.2">
      <c r="I2699" s="25">
        <v>2694</v>
      </c>
      <c r="J2699" s="29">
        <v>0</v>
      </c>
      <c r="L2699" s="25">
        <v>13198.66686322689</v>
      </c>
      <c r="N2699" s="25">
        <v>2694</v>
      </c>
      <c r="O2699" s="25">
        <f t="shared" si="466"/>
        <v>10492.940156265378</v>
      </c>
      <c r="P2699" s="25">
        <f t="shared" si="463"/>
        <v>10492.940156265378</v>
      </c>
      <c r="Q2699" s="25">
        <f t="shared" si="464"/>
        <v>0</v>
      </c>
      <c r="R2699" s="25">
        <f t="shared" si="467"/>
        <v>10492.940156265378</v>
      </c>
      <c r="S2699" s="25">
        <f t="shared" si="468"/>
        <v>0</v>
      </c>
      <c r="T2699" s="25" t="str">
        <f t="shared" si="469"/>
        <v>drain</v>
      </c>
      <c r="V2699" s="25">
        <f t="shared" si="472"/>
        <v>0</v>
      </c>
      <c r="W2699" s="25">
        <f t="shared" si="470"/>
        <v>0</v>
      </c>
      <c r="X2699" s="25">
        <f t="shared" si="473"/>
        <v>0</v>
      </c>
      <c r="Z2699" s="25">
        <f t="shared" si="471"/>
        <v>10492.940156265378</v>
      </c>
      <c r="AB2699" s="25">
        <f t="shared" si="465"/>
        <v>0</v>
      </c>
    </row>
    <row r="2700" x14ac:dyDescent="0.2">
      <c r="I2700" s="24">
        <v>2695</v>
      </c>
      <c r="J2700" s="28">
        <v>0.26391206099999998</v>
      </c>
      <c r="L2700" s="24">
        <v>13957.895529663561</v>
      </c>
      <c r="N2700" s="24">
        <v>2695</v>
      </c>
      <c r="O2700" s="24">
        <f t="shared" si="466"/>
        <v>11096.526946082531</v>
      </c>
      <c r="P2700" s="24">
        <f t="shared" si="463"/>
        <v>11096.526946082531</v>
      </c>
      <c r="Q2700" s="24">
        <f t="shared" si="464"/>
        <v>21112.96488</v>
      </c>
      <c r="R2700" s="24">
        <f t="shared" si="467"/>
        <v>0</v>
      </c>
      <c r="S2700" s="24">
        <f t="shared" si="468"/>
        <v>10016.437933917468</v>
      </c>
      <c r="T2700" s="24" t="str">
        <f t="shared" si="469"/>
        <v>charge</v>
      </c>
      <c r="V2700" s="24">
        <f t="shared" si="472"/>
        <v>4000</v>
      </c>
      <c r="W2700" s="24">
        <f t="shared" si="470"/>
        <v>4000</v>
      </c>
      <c r="X2700" s="24">
        <f t="shared" si="473"/>
        <v>0</v>
      </c>
      <c r="Z2700" s="24">
        <f t="shared" si="471"/>
        <v>0</v>
      </c>
      <c r="AB2700" s="24">
        <f t="shared" si="465"/>
        <v>6016.4379339174684</v>
      </c>
    </row>
    <row r="2701" x14ac:dyDescent="0.2">
      <c r="I2701" s="25">
        <v>2696</v>
      </c>
      <c r="J2701" s="29">
        <v>0.56404871499999998</v>
      </c>
      <c r="L2701" s="25">
        <v>14747.333393168448</v>
      </c>
      <c r="N2701" s="25">
        <v>2696</v>
      </c>
      <c r="O2701" s="25">
        <f t="shared" si="466"/>
        <v>11724.130047568917</v>
      </c>
      <c r="P2701" s="25">
        <f t="shared" si="463"/>
        <v>11724.130047568917</v>
      </c>
      <c r="Q2701" s="25">
        <f t="shared" si="464"/>
        <v>45123.897199999999</v>
      </c>
      <c r="R2701" s="25">
        <f t="shared" si="467"/>
        <v>0</v>
      </c>
      <c r="S2701" s="25">
        <f t="shared" si="468"/>
        <v>33399.767152431086</v>
      </c>
      <c r="T2701" s="25" t="str">
        <f t="shared" si="469"/>
        <v>charge</v>
      </c>
      <c r="V2701" s="25">
        <f t="shared" si="472"/>
        <v>0</v>
      </c>
      <c r="W2701" s="25">
        <f t="shared" si="470"/>
        <v>4000</v>
      </c>
      <c r="X2701" s="25">
        <f t="shared" si="473"/>
        <v>0</v>
      </c>
      <c r="Z2701" s="25">
        <f t="shared" si="471"/>
        <v>0</v>
      </c>
      <c r="AB2701" s="25">
        <f t="shared" si="465"/>
        <v>33399.767152431086</v>
      </c>
    </row>
    <row r="2702" x14ac:dyDescent="0.2">
      <c r="I2702" s="24">
        <v>2697</v>
      </c>
      <c r="J2702" s="28">
        <v>0.63696625800000006</v>
      </c>
      <c r="L2702" s="24">
        <v>15793.006153440474</v>
      </c>
      <c r="N2702" s="24">
        <v>2697</v>
      </c>
      <c r="O2702" s="24">
        <f t="shared" si="466"/>
        <v>12555.439891985177</v>
      </c>
      <c r="P2702" s="24">
        <f t="shared" si="463"/>
        <v>12555.439891985177</v>
      </c>
      <c r="Q2702" s="24">
        <f t="shared" si="464"/>
        <v>50957.300640000009</v>
      </c>
      <c r="R2702" s="24">
        <f t="shared" si="467"/>
        <v>0</v>
      </c>
      <c r="S2702" s="24">
        <f t="shared" si="468"/>
        <v>38401.860748014835</v>
      </c>
      <c r="T2702" s="24" t="str">
        <f t="shared" si="469"/>
        <v>charge</v>
      </c>
      <c r="V2702" s="24">
        <f t="shared" si="472"/>
        <v>0</v>
      </c>
      <c r="W2702" s="24">
        <f t="shared" si="470"/>
        <v>4000</v>
      </c>
      <c r="X2702" s="24">
        <f t="shared" si="473"/>
        <v>0</v>
      </c>
      <c r="Z2702" s="24">
        <f t="shared" si="471"/>
        <v>0</v>
      </c>
      <c r="AB2702" s="24">
        <f t="shared" si="465"/>
        <v>38401.860748014835</v>
      </c>
    </row>
    <row r="2703" x14ac:dyDescent="0.2">
      <c r="I2703" s="25">
        <v>2698</v>
      </c>
      <c r="J2703" s="29">
        <v>0.72723682200000006</v>
      </c>
      <c r="L2703" s="25">
        <v>16328.249856472014</v>
      </c>
      <c r="N2703" s="25">
        <v>2698</v>
      </c>
      <c r="O2703" s="25">
        <f t="shared" si="466"/>
        <v>12980.958635895251</v>
      </c>
      <c r="P2703" s="25">
        <f t="shared" si="463"/>
        <v>12980.958635895251</v>
      </c>
      <c r="Q2703" s="25">
        <f t="shared" si="464"/>
        <v>58178.945760000002</v>
      </c>
      <c r="R2703" s="25">
        <f t="shared" si="467"/>
        <v>0</v>
      </c>
      <c r="S2703" s="25">
        <f t="shared" si="468"/>
        <v>45197.987124104751</v>
      </c>
      <c r="T2703" s="25" t="str">
        <f t="shared" si="469"/>
        <v>charge</v>
      </c>
      <c r="V2703" s="25">
        <f t="shared" si="472"/>
        <v>0</v>
      </c>
      <c r="W2703" s="25">
        <f t="shared" si="470"/>
        <v>4000</v>
      </c>
      <c r="X2703" s="25">
        <f t="shared" si="473"/>
        <v>0</v>
      </c>
      <c r="Z2703" s="25">
        <f t="shared" si="471"/>
        <v>0</v>
      </c>
      <c r="AB2703" s="25">
        <f t="shared" si="465"/>
        <v>45197.987124104751</v>
      </c>
    </row>
    <row r="2704" x14ac:dyDescent="0.2">
      <c r="I2704" s="24">
        <v>2699</v>
      </c>
      <c r="J2704" s="28">
        <v>0.68683899800000003</v>
      </c>
      <c r="L2704" s="24">
        <v>16836.202181339264</v>
      </c>
      <c r="N2704" s="24">
        <v>2699</v>
      </c>
      <c r="O2704" s="24">
        <f t="shared" si="466"/>
        <v>13384.780734164715</v>
      </c>
      <c r="P2704" s="24">
        <f t="shared" si="463"/>
        <v>13384.780734164715</v>
      </c>
      <c r="Q2704" s="24">
        <f t="shared" si="464"/>
        <v>54947.119839999999</v>
      </c>
      <c r="R2704" s="24">
        <f t="shared" si="467"/>
        <v>0</v>
      </c>
      <c r="S2704" s="24">
        <f t="shared" si="468"/>
        <v>41562.339105835286</v>
      </c>
      <c r="T2704" s="24" t="str">
        <f t="shared" si="469"/>
        <v>charge</v>
      </c>
      <c r="V2704" s="24">
        <f t="shared" si="472"/>
        <v>0</v>
      </c>
      <c r="W2704" s="24">
        <f t="shared" si="470"/>
        <v>4000</v>
      </c>
      <c r="X2704" s="24">
        <f t="shared" si="473"/>
        <v>0</v>
      </c>
      <c r="Z2704" s="24">
        <f t="shared" si="471"/>
        <v>0</v>
      </c>
      <c r="AB2704" s="24">
        <f t="shared" si="465"/>
        <v>41562.339105835286</v>
      </c>
    </row>
    <row r="2705" x14ac:dyDescent="0.2">
      <c r="I2705" s="25">
        <v>2700</v>
      </c>
      <c r="J2705" s="29">
        <v>0.69028258099999995</v>
      </c>
      <c r="L2705" s="25">
        <v>16965.817004489898</v>
      </c>
      <c r="N2705" s="25">
        <v>2700</v>
      </c>
      <c r="O2705" s="25">
        <f t="shared" si="466"/>
        <v>13487.82451856947</v>
      </c>
      <c r="P2705" s="25">
        <f t="shared" si="463"/>
        <v>13487.82451856947</v>
      </c>
      <c r="Q2705" s="25">
        <f t="shared" si="464"/>
        <v>55222.606479999995</v>
      </c>
      <c r="R2705" s="25">
        <f t="shared" si="467"/>
        <v>0</v>
      </c>
      <c r="S2705" s="25">
        <f t="shared" si="468"/>
        <v>41734.781961430526</v>
      </c>
      <c r="T2705" s="25" t="str">
        <f t="shared" si="469"/>
        <v>charge</v>
      </c>
      <c r="V2705" s="25">
        <f t="shared" si="472"/>
        <v>0</v>
      </c>
      <c r="W2705" s="25">
        <f t="shared" si="470"/>
        <v>4000</v>
      </c>
      <c r="X2705" s="25">
        <f t="shared" si="473"/>
        <v>0</v>
      </c>
      <c r="Z2705" s="25">
        <f t="shared" si="471"/>
        <v>0</v>
      </c>
      <c r="AB2705" s="25">
        <f t="shared" si="465"/>
        <v>41734.781961430526</v>
      </c>
    </row>
    <row r="2706" x14ac:dyDescent="0.2">
      <c r="I2706" s="24">
        <v>2701</v>
      </c>
      <c r="J2706" s="28">
        <v>0.68103034499999993</v>
      </c>
      <c r="L2706" s="24">
        <v>16991.438842964169</v>
      </c>
      <c r="N2706" s="24">
        <v>2701</v>
      </c>
      <c r="O2706" s="24">
        <f t="shared" si="466"/>
        <v>13508.193880156516</v>
      </c>
      <c r="P2706" s="24">
        <f t="shared" si="463"/>
        <v>13508.193880156516</v>
      </c>
      <c r="Q2706" s="24">
        <f t="shared" si="464"/>
        <v>54482.427599999995</v>
      </c>
      <c r="R2706" s="24">
        <f t="shared" si="467"/>
        <v>0</v>
      </c>
      <c r="S2706" s="24">
        <f t="shared" si="468"/>
        <v>40974.233719843483</v>
      </c>
      <c r="T2706" s="24" t="str">
        <f t="shared" si="469"/>
        <v>charge</v>
      </c>
      <c r="V2706" s="24">
        <f t="shared" si="472"/>
        <v>0</v>
      </c>
      <c r="W2706" s="24">
        <f t="shared" si="470"/>
        <v>4000</v>
      </c>
      <c r="X2706" s="24">
        <f t="shared" si="473"/>
        <v>0</v>
      </c>
      <c r="Z2706" s="24">
        <f t="shared" si="471"/>
        <v>0</v>
      </c>
      <c r="AB2706" s="24">
        <f t="shared" si="465"/>
        <v>40974.233719843483</v>
      </c>
    </row>
    <row r="2707" x14ac:dyDescent="0.2">
      <c r="I2707" s="25">
        <v>2702</v>
      </c>
      <c r="J2707" s="29">
        <v>0.77178003099999992</v>
      </c>
      <c r="L2707" s="25">
        <v>17099.814570713042</v>
      </c>
      <c r="N2707" s="25">
        <v>2702</v>
      </c>
      <c r="O2707" s="25">
        <f t="shared" si="466"/>
        <v>13594.352583716869</v>
      </c>
      <c r="P2707" s="25">
        <f t="shared" si="463"/>
        <v>13594.352583716869</v>
      </c>
      <c r="Q2707" s="25">
        <f t="shared" si="464"/>
        <v>61742.402479999997</v>
      </c>
      <c r="R2707" s="25">
        <f t="shared" si="467"/>
        <v>0</v>
      </c>
      <c r="S2707" s="25">
        <f t="shared" si="468"/>
        <v>48148.049896283126</v>
      </c>
      <c r="T2707" s="25" t="str">
        <f t="shared" si="469"/>
        <v>charge</v>
      </c>
      <c r="V2707" s="25">
        <f t="shared" si="472"/>
        <v>0</v>
      </c>
      <c r="W2707" s="25">
        <f t="shared" si="470"/>
        <v>4000</v>
      </c>
      <c r="X2707" s="25">
        <f t="shared" si="473"/>
        <v>0</v>
      </c>
      <c r="Z2707" s="25">
        <f t="shared" si="471"/>
        <v>0</v>
      </c>
      <c r="AB2707" s="25">
        <f t="shared" si="465"/>
        <v>48148.049896283126</v>
      </c>
    </row>
    <row r="2708" x14ac:dyDescent="0.2">
      <c r="I2708" s="24">
        <v>2703</v>
      </c>
      <c r="J2708" s="28">
        <v>0.65806177200000004</v>
      </c>
      <c r="L2708" s="24">
        <v>16941.851355266568</v>
      </c>
      <c r="N2708" s="24">
        <v>2703</v>
      </c>
      <c r="O2708" s="24">
        <f t="shared" si="466"/>
        <v>13468.771827436922</v>
      </c>
      <c r="P2708" s="24">
        <f t="shared" si="463"/>
        <v>13468.771827436922</v>
      </c>
      <c r="Q2708" s="24">
        <f t="shared" si="464"/>
        <v>52644.941760000002</v>
      </c>
      <c r="R2708" s="24">
        <f t="shared" si="467"/>
        <v>0</v>
      </c>
      <c r="S2708" s="24">
        <f t="shared" si="468"/>
        <v>39176.169932563076</v>
      </c>
      <c r="T2708" s="24" t="str">
        <f t="shared" si="469"/>
        <v>charge</v>
      </c>
      <c r="V2708" s="24">
        <f t="shared" si="472"/>
        <v>0</v>
      </c>
      <c r="W2708" s="24">
        <f t="shared" si="470"/>
        <v>4000</v>
      </c>
      <c r="X2708" s="24">
        <f t="shared" si="473"/>
        <v>0</v>
      </c>
      <c r="Z2708" s="24">
        <f t="shared" si="471"/>
        <v>0</v>
      </c>
      <c r="AB2708" s="24">
        <f t="shared" si="465"/>
        <v>39176.169932563076</v>
      </c>
    </row>
    <row r="2709" x14ac:dyDescent="0.2">
      <c r="I2709" s="25">
        <v>2704</v>
      </c>
      <c r="J2709" s="29">
        <v>0.659625554</v>
      </c>
      <c r="L2709" s="25">
        <v>16607.839625358582</v>
      </c>
      <c r="N2709" s="25">
        <v>2704</v>
      </c>
      <c r="O2709" s="25">
        <f t="shared" si="466"/>
        <v>13203.232502160074</v>
      </c>
      <c r="P2709" s="25">
        <f t="shared" si="463"/>
        <v>13203.232502160074</v>
      </c>
      <c r="Q2709" s="25">
        <f t="shared" si="464"/>
        <v>52770.044320000001</v>
      </c>
      <c r="R2709" s="25">
        <f t="shared" si="467"/>
        <v>0</v>
      </c>
      <c r="S2709" s="25">
        <f t="shared" si="468"/>
        <v>39566.811817839931</v>
      </c>
      <c r="T2709" s="25" t="str">
        <f t="shared" si="469"/>
        <v>charge</v>
      </c>
      <c r="V2709" s="25">
        <f t="shared" si="472"/>
        <v>0</v>
      </c>
      <c r="W2709" s="25">
        <f t="shared" si="470"/>
        <v>4000</v>
      </c>
      <c r="X2709" s="25">
        <f t="shared" si="473"/>
        <v>0</v>
      </c>
      <c r="Z2709" s="25">
        <f t="shared" si="471"/>
        <v>0</v>
      </c>
      <c r="AB2709" s="25">
        <f t="shared" si="465"/>
        <v>39566.811817839931</v>
      </c>
    </row>
    <row r="2710" x14ac:dyDescent="0.2">
      <c r="I2710" s="24">
        <v>2705</v>
      </c>
      <c r="J2710" s="28">
        <v>0.48615082700000001</v>
      </c>
      <c r="L2710" s="24">
        <v>16694.903572225568</v>
      </c>
      <c r="N2710" s="24">
        <v>2705</v>
      </c>
      <c r="O2710" s="24">
        <f t="shared" si="466"/>
        <v>13272.448339919327</v>
      </c>
      <c r="P2710" s="24">
        <f t="shared" si="463"/>
        <v>13272.448339919327</v>
      </c>
      <c r="Q2710" s="24">
        <f t="shared" si="464"/>
        <v>38892.066160000002</v>
      </c>
      <c r="R2710" s="24">
        <f t="shared" si="467"/>
        <v>0</v>
      </c>
      <c r="S2710" s="24">
        <f t="shared" si="468"/>
        <v>25619.617820080675</v>
      </c>
      <c r="T2710" s="24" t="str">
        <f t="shared" si="469"/>
        <v>charge</v>
      </c>
      <c r="V2710" s="24">
        <f t="shared" si="472"/>
        <v>0</v>
      </c>
      <c r="W2710" s="24">
        <f t="shared" si="470"/>
        <v>4000</v>
      </c>
      <c r="X2710" s="24">
        <f t="shared" si="473"/>
        <v>0</v>
      </c>
      <c r="Z2710" s="24">
        <f t="shared" si="471"/>
        <v>0</v>
      </c>
      <c r="AB2710" s="24">
        <f t="shared" si="465"/>
        <v>25619.617820080675</v>
      </c>
    </row>
    <row r="2711" x14ac:dyDescent="0.2">
      <c r="I2711" s="25">
        <v>2706</v>
      </c>
      <c r="J2711" s="29">
        <v>0.208824177</v>
      </c>
      <c r="L2711" s="25">
        <v>17581.577682638166</v>
      </c>
      <c r="N2711" s="25">
        <v>2706</v>
      </c>
      <c r="O2711" s="25">
        <f t="shared" si="466"/>
        <v>13977.354257697343</v>
      </c>
      <c r="P2711" s="25">
        <f t="shared" si="463"/>
        <v>13977.354257697343</v>
      </c>
      <c r="Q2711" s="25">
        <f t="shared" si="464"/>
        <v>16705.934160000001</v>
      </c>
      <c r="R2711" s="25">
        <f t="shared" si="467"/>
        <v>0</v>
      </c>
      <c r="S2711" s="25">
        <f t="shared" si="468"/>
        <v>2728.5799023026575</v>
      </c>
      <c r="T2711" s="25" t="str">
        <f t="shared" si="469"/>
        <v>charge</v>
      </c>
      <c r="V2711" s="25">
        <f t="shared" si="472"/>
        <v>0</v>
      </c>
      <c r="W2711" s="25">
        <f t="shared" si="470"/>
        <v>4000</v>
      </c>
      <c r="X2711" s="25">
        <f t="shared" si="473"/>
        <v>0</v>
      </c>
      <c r="Z2711" s="25">
        <f t="shared" si="471"/>
        <v>0</v>
      </c>
      <c r="AB2711" s="25">
        <f t="shared" si="465"/>
        <v>2728.5799023026575</v>
      </c>
    </row>
    <row r="2712" x14ac:dyDescent="0.2">
      <c r="I2712" s="24">
        <v>2707</v>
      </c>
      <c r="J2712" s="28">
        <v>0</v>
      </c>
      <c r="L2712" s="24">
        <v>17324.669225621223</v>
      </c>
      <c r="N2712" s="24">
        <v>2707</v>
      </c>
      <c r="O2712" s="24">
        <f t="shared" si="466"/>
        <v>13773.112034368873</v>
      </c>
      <c r="P2712" s="24">
        <f t="shared" si="463"/>
        <v>13773.112034368873</v>
      </c>
      <c r="Q2712" s="24">
        <f t="shared" si="464"/>
        <v>0</v>
      </c>
      <c r="R2712" s="24">
        <f t="shared" si="467"/>
        <v>13773.112034368873</v>
      </c>
      <c r="S2712" s="24">
        <f t="shared" si="468"/>
        <v>0</v>
      </c>
      <c r="T2712" s="24" t="str">
        <f t="shared" si="469"/>
        <v>drain</v>
      </c>
      <c r="V2712" s="24">
        <f t="shared" si="472"/>
        <v>0</v>
      </c>
      <c r="W2712" s="24">
        <f t="shared" si="470"/>
        <v>0</v>
      </c>
      <c r="X2712" s="24">
        <f t="shared" si="473"/>
        <v>4000</v>
      </c>
      <c r="Z2712" s="24">
        <f t="shared" si="471"/>
        <v>9773.1120343688726</v>
      </c>
      <c r="AB2712" s="24">
        <f t="shared" si="465"/>
        <v>0</v>
      </c>
    </row>
    <row r="2713" x14ac:dyDescent="0.2">
      <c r="I2713" s="25">
        <v>2708</v>
      </c>
      <c r="J2713" s="29">
        <v>0</v>
      </c>
      <c r="L2713" s="25">
        <v>17185.714972746369</v>
      </c>
      <c r="N2713" s="25">
        <v>2708</v>
      </c>
      <c r="O2713" s="25">
        <f t="shared" si="466"/>
        <v>13662.643403333364</v>
      </c>
      <c r="P2713" s="25">
        <f t="shared" si="463"/>
        <v>13662.643403333364</v>
      </c>
      <c r="Q2713" s="25">
        <f t="shared" si="464"/>
        <v>0</v>
      </c>
      <c r="R2713" s="25">
        <f t="shared" si="467"/>
        <v>13662.643403333364</v>
      </c>
      <c r="S2713" s="25">
        <f t="shared" si="468"/>
        <v>0</v>
      </c>
      <c r="T2713" s="25" t="str">
        <f t="shared" si="469"/>
        <v>drain</v>
      </c>
      <c r="V2713" s="25">
        <f t="shared" si="472"/>
        <v>0</v>
      </c>
      <c r="W2713" s="25">
        <f t="shared" si="470"/>
        <v>0</v>
      </c>
      <c r="X2713" s="25">
        <f t="shared" si="473"/>
        <v>0</v>
      </c>
      <c r="Z2713" s="25">
        <f t="shared" si="471"/>
        <v>13662.643403333364</v>
      </c>
      <c r="AB2713" s="25">
        <f t="shared" si="465"/>
        <v>0</v>
      </c>
    </row>
    <row r="2714" x14ac:dyDescent="0.2">
      <c r="I2714" s="24">
        <v>2709</v>
      </c>
      <c r="J2714" s="28">
        <v>0</v>
      </c>
      <c r="L2714" s="24">
        <v>16549.493164420128</v>
      </c>
      <c r="N2714" s="24">
        <v>2709</v>
      </c>
      <c r="O2714" s="24">
        <f t="shared" si="466"/>
        <v>13156.847065714002</v>
      </c>
      <c r="P2714" s="24">
        <f t="shared" si="463"/>
        <v>13156.847065714002</v>
      </c>
      <c r="Q2714" s="24">
        <f t="shared" si="464"/>
        <v>0</v>
      </c>
      <c r="R2714" s="24">
        <f t="shared" si="467"/>
        <v>13156.847065714002</v>
      </c>
      <c r="S2714" s="24">
        <f t="shared" si="468"/>
        <v>0</v>
      </c>
      <c r="T2714" s="24" t="str">
        <f t="shared" si="469"/>
        <v>drain</v>
      </c>
      <c r="V2714" s="24">
        <f t="shared" si="472"/>
        <v>0</v>
      </c>
      <c r="W2714" s="24">
        <f t="shared" si="470"/>
        <v>0</v>
      </c>
      <c r="X2714" s="24">
        <f t="shared" si="473"/>
        <v>0</v>
      </c>
      <c r="Z2714" s="24">
        <f t="shared" si="471"/>
        <v>13156.847065714002</v>
      </c>
      <c r="AB2714" s="24">
        <f t="shared" si="465"/>
        <v>0</v>
      </c>
    </row>
    <row r="2715" x14ac:dyDescent="0.2">
      <c r="I2715" s="25">
        <v>2710</v>
      </c>
      <c r="J2715" s="29">
        <v>0</v>
      </c>
      <c r="L2715" s="25">
        <v>15934.856203246116</v>
      </c>
      <c r="N2715" s="25">
        <v>2710</v>
      </c>
      <c r="O2715" s="25">
        <f t="shared" si="466"/>
        <v>12668.210681580662</v>
      </c>
      <c r="P2715" s="25">
        <f t="shared" si="463"/>
        <v>12668.210681580662</v>
      </c>
      <c r="Q2715" s="25">
        <f t="shared" si="464"/>
        <v>0</v>
      </c>
      <c r="R2715" s="25">
        <f t="shared" si="467"/>
        <v>12668.210681580662</v>
      </c>
      <c r="S2715" s="25">
        <f t="shared" si="468"/>
        <v>0</v>
      </c>
      <c r="T2715" s="25" t="str">
        <f t="shared" si="469"/>
        <v>drain</v>
      </c>
      <c r="V2715" s="25">
        <f t="shared" si="472"/>
        <v>0</v>
      </c>
      <c r="W2715" s="25">
        <f t="shared" si="470"/>
        <v>0</v>
      </c>
      <c r="X2715" s="25">
        <f t="shared" si="473"/>
        <v>0</v>
      </c>
      <c r="Z2715" s="25">
        <f t="shared" si="471"/>
        <v>12668.210681580662</v>
      </c>
      <c r="AB2715" s="25">
        <f t="shared" si="465"/>
        <v>0</v>
      </c>
    </row>
    <row r="2716" x14ac:dyDescent="0.2">
      <c r="I2716" s="24">
        <v>2711</v>
      </c>
      <c r="J2716" s="28">
        <v>0</v>
      </c>
      <c r="L2716" s="24">
        <v>15291.908662676809</v>
      </c>
      <c r="N2716" s="24">
        <v>2711</v>
      </c>
      <c r="O2716" s="24">
        <f t="shared" si="466"/>
        <v>12157.067386828065</v>
      </c>
      <c r="P2716" s="24">
        <f t="shared" si="463"/>
        <v>12157.067386828065</v>
      </c>
      <c r="Q2716" s="24">
        <f t="shared" si="464"/>
        <v>0</v>
      </c>
      <c r="R2716" s="24">
        <f t="shared" si="467"/>
        <v>12157.067386828065</v>
      </c>
      <c r="S2716" s="24">
        <f t="shared" si="468"/>
        <v>0</v>
      </c>
      <c r="T2716" s="24" t="str">
        <f t="shared" si="469"/>
        <v>drain</v>
      </c>
      <c r="V2716" s="24">
        <f t="shared" si="472"/>
        <v>0</v>
      </c>
      <c r="W2716" s="24">
        <f t="shared" si="470"/>
        <v>0</v>
      </c>
      <c r="X2716" s="24">
        <f t="shared" si="473"/>
        <v>0</v>
      </c>
      <c r="Z2716" s="24">
        <f t="shared" si="471"/>
        <v>12157.067386828065</v>
      </c>
      <c r="AB2716" s="24">
        <f t="shared" si="465"/>
        <v>0</v>
      </c>
    </row>
    <row r="2717" x14ac:dyDescent="0.2">
      <c r="I2717" s="25">
        <v>2712</v>
      </c>
      <c r="J2717" s="29">
        <v>0</v>
      </c>
      <c r="L2717" s="25">
        <v>14702.990410721301</v>
      </c>
      <c r="N2717" s="25">
        <v>2712</v>
      </c>
      <c r="O2717" s="25">
        <f t="shared" si="466"/>
        <v>11688.877376523435</v>
      </c>
      <c r="P2717" s="25">
        <f t="shared" si="463"/>
        <v>11688.877376523435</v>
      </c>
      <c r="Q2717" s="25">
        <f t="shared" si="464"/>
        <v>0</v>
      </c>
      <c r="R2717" s="25">
        <f t="shared" si="467"/>
        <v>11688.877376523435</v>
      </c>
      <c r="S2717" s="25">
        <f t="shared" si="468"/>
        <v>0</v>
      </c>
      <c r="T2717" s="25" t="str">
        <f t="shared" si="469"/>
        <v>drain</v>
      </c>
      <c r="V2717" s="25">
        <f t="shared" si="472"/>
        <v>0</v>
      </c>
      <c r="W2717" s="25">
        <f t="shared" si="470"/>
        <v>0</v>
      </c>
      <c r="X2717" s="25">
        <f t="shared" si="473"/>
        <v>0</v>
      </c>
      <c r="Z2717" s="25">
        <f t="shared" si="471"/>
        <v>11688.877376523435</v>
      </c>
      <c r="AB2717" s="25">
        <f t="shared" si="465"/>
        <v>0</v>
      </c>
    </row>
    <row r="2718" x14ac:dyDescent="0.2">
      <c r="I2718" s="24">
        <v>2713</v>
      </c>
      <c r="J2718" s="28">
        <v>0</v>
      </c>
      <c r="L2718" s="24">
        <v>14039.248434138297</v>
      </c>
      <c r="N2718" s="24">
        <v>2713</v>
      </c>
      <c r="O2718" s="24">
        <f t="shared" si="466"/>
        <v>11161.202505139947</v>
      </c>
      <c r="P2718" s="24">
        <f t="shared" si="463"/>
        <v>11161.202505139947</v>
      </c>
      <c r="Q2718" s="24">
        <f t="shared" si="464"/>
        <v>0</v>
      </c>
      <c r="R2718" s="24">
        <f t="shared" si="467"/>
        <v>11161.202505139947</v>
      </c>
      <c r="S2718" s="24">
        <f t="shared" si="468"/>
        <v>0</v>
      </c>
      <c r="T2718" s="24" t="str">
        <f t="shared" si="469"/>
        <v>drain</v>
      </c>
      <c r="V2718" s="24">
        <f t="shared" si="472"/>
        <v>0</v>
      </c>
      <c r="W2718" s="24">
        <f t="shared" si="470"/>
        <v>0</v>
      </c>
      <c r="X2718" s="24">
        <f t="shared" si="473"/>
        <v>0</v>
      </c>
      <c r="Z2718" s="24">
        <f t="shared" si="471"/>
        <v>11161.202505139947</v>
      </c>
      <c r="AB2718" s="24">
        <f t="shared" si="465"/>
        <v>0</v>
      </c>
    </row>
    <row r="2719" x14ac:dyDescent="0.2">
      <c r="I2719" s="25">
        <v>2714</v>
      </c>
      <c r="J2719" s="29">
        <v>0</v>
      </c>
      <c r="L2719" s="25">
        <v>13529.611610245704</v>
      </c>
      <c r="N2719" s="25">
        <v>2714</v>
      </c>
      <c r="O2719" s="25">
        <f t="shared" si="466"/>
        <v>10756.041230145334</v>
      </c>
      <c r="P2719" s="25">
        <f t="shared" si="463"/>
        <v>10756.041230145334</v>
      </c>
      <c r="Q2719" s="25">
        <f t="shared" si="464"/>
        <v>0</v>
      </c>
      <c r="R2719" s="25">
        <f t="shared" si="467"/>
        <v>10756.041230145334</v>
      </c>
      <c r="S2719" s="25">
        <f t="shared" si="468"/>
        <v>0</v>
      </c>
      <c r="T2719" s="25" t="str">
        <f t="shared" si="469"/>
        <v>drain</v>
      </c>
      <c r="V2719" s="25">
        <f t="shared" si="472"/>
        <v>0</v>
      </c>
      <c r="W2719" s="25">
        <f t="shared" si="470"/>
        <v>0</v>
      </c>
      <c r="X2719" s="25">
        <f t="shared" si="473"/>
        <v>0</v>
      </c>
      <c r="Z2719" s="25">
        <f t="shared" si="471"/>
        <v>10756.041230145334</v>
      </c>
      <c r="AB2719" s="25">
        <f t="shared" si="465"/>
        <v>0</v>
      </c>
    </row>
    <row r="2720" x14ac:dyDescent="0.2">
      <c r="I2720" s="24">
        <v>2715</v>
      </c>
      <c r="J2720" s="28">
        <v>0</v>
      </c>
      <c r="L2720" s="24">
        <v>13234.09081056118</v>
      </c>
      <c r="N2720" s="24">
        <v>2715</v>
      </c>
      <c r="O2720" s="24">
        <f t="shared" si="466"/>
        <v>10521.102194396139</v>
      </c>
      <c r="P2720" s="24">
        <f t="shared" si="463"/>
        <v>10521.102194396139</v>
      </c>
      <c r="Q2720" s="24">
        <f t="shared" si="464"/>
        <v>0</v>
      </c>
      <c r="R2720" s="24">
        <f t="shared" si="467"/>
        <v>10521.102194396139</v>
      </c>
      <c r="S2720" s="24">
        <f t="shared" si="468"/>
        <v>0</v>
      </c>
      <c r="T2720" s="24" t="str">
        <f t="shared" si="469"/>
        <v>drain</v>
      </c>
      <c r="V2720" s="24">
        <f t="shared" si="472"/>
        <v>0</v>
      </c>
      <c r="W2720" s="24">
        <f t="shared" si="470"/>
        <v>0</v>
      </c>
      <c r="X2720" s="24">
        <f t="shared" si="473"/>
        <v>0</v>
      </c>
      <c r="Z2720" s="24">
        <f t="shared" si="471"/>
        <v>10521.102194396139</v>
      </c>
      <c r="AB2720" s="24">
        <f t="shared" si="465"/>
        <v>0</v>
      </c>
    </row>
    <row r="2721" x14ac:dyDescent="0.2">
      <c r="I2721" s="25">
        <v>2716</v>
      </c>
      <c r="J2721" s="29">
        <v>0</v>
      </c>
      <c r="L2721" s="25">
        <v>13150.693143439292</v>
      </c>
      <c r="N2721" s="25">
        <v>2716</v>
      </c>
      <c r="O2721" s="25">
        <f t="shared" si="466"/>
        <v>10454.801049034237</v>
      </c>
      <c r="P2721" s="25">
        <f t="shared" si="463"/>
        <v>10454.801049034237</v>
      </c>
      <c r="Q2721" s="25">
        <f t="shared" si="464"/>
        <v>0</v>
      </c>
      <c r="R2721" s="25">
        <f t="shared" si="467"/>
        <v>10454.801049034237</v>
      </c>
      <c r="S2721" s="25">
        <f t="shared" si="468"/>
        <v>0</v>
      </c>
      <c r="T2721" s="25" t="str">
        <f t="shared" si="469"/>
        <v>drain</v>
      </c>
      <c r="V2721" s="25">
        <f t="shared" si="472"/>
        <v>0</v>
      </c>
      <c r="W2721" s="25">
        <f t="shared" si="470"/>
        <v>0</v>
      </c>
      <c r="X2721" s="25">
        <f t="shared" si="473"/>
        <v>0</v>
      </c>
      <c r="Z2721" s="25">
        <f t="shared" si="471"/>
        <v>10454.801049034237</v>
      </c>
      <c r="AB2721" s="25">
        <f t="shared" si="465"/>
        <v>0</v>
      </c>
    </row>
    <row r="2722" x14ac:dyDescent="0.2">
      <c r="I2722" s="24">
        <v>2717</v>
      </c>
      <c r="J2722" s="28">
        <v>0</v>
      </c>
      <c r="L2722" s="24">
        <v>13179.476457571982</v>
      </c>
      <c r="N2722" s="24">
        <v>2717</v>
      </c>
      <c r="O2722" s="24">
        <f t="shared" si="466"/>
        <v>10477.683783769726</v>
      </c>
      <c r="P2722" s="24">
        <f t="shared" si="463"/>
        <v>10477.683783769726</v>
      </c>
      <c r="Q2722" s="24">
        <f t="shared" si="464"/>
        <v>0</v>
      </c>
      <c r="R2722" s="24">
        <f t="shared" si="467"/>
        <v>10477.683783769726</v>
      </c>
      <c r="S2722" s="24">
        <f t="shared" si="468"/>
        <v>0</v>
      </c>
      <c r="T2722" s="24" t="str">
        <f t="shared" si="469"/>
        <v>drain</v>
      </c>
      <c r="V2722" s="24">
        <f t="shared" si="472"/>
        <v>0</v>
      </c>
      <c r="W2722" s="24">
        <f t="shared" si="470"/>
        <v>0</v>
      </c>
      <c r="X2722" s="24">
        <f t="shared" si="473"/>
        <v>0</v>
      </c>
      <c r="Z2722" s="24">
        <f t="shared" si="471"/>
        <v>10477.683783769726</v>
      </c>
      <c r="AB2722" s="24">
        <f t="shared" si="465"/>
        <v>0</v>
      </c>
    </row>
    <row r="2723" x14ac:dyDescent="0.2">
      <c r="I2723" s="25">
        <v>2718</v>
      </c>
      <c r="J2723" s="29">
        <v>0</v>
      </c>
      <c r="L2723" s="25">
        <v>12958.911534643172</v>
      </c>
      <c r="N2723" s="25">
        <v>2718</v>
      </c>
      <c r="O2723" s="25">
        <f t="shared" si="466"/>
        <v>10302.334670041322</v>
      </c>
      <c r="P2723" s="25">
        <f t="shared" si="463"/>
        <v>10302.334670041322</v>
      </c>
      <c r="Q2723" s="25">
        <f t="shared" si="464"/>
        <v>0</v>
      </c>
      <c r="R2723" s="25">
        <f t="shared" si="467"/>
        <v>10302.334670041322</v>
      </c>
      <c r="S2723" s="25">
        <f t="shared" si="468"/>
        <v>0</v>
      </c>
      <c r="T2723" s="25" t="str">
        <f t="shared" si="469"/>
        <v>drain</v>
      </c>
      <c r="V2723" s="25">
        <f t="shared" si="472"/>
        <v>0</v>
      </c>
      <c r="W2723" s="25">
        <f t="shared" si="470"/>
        <v>0</v>
      </c>
      <c r="X2723" s="25">
        <f t="shared" si="473"/>
        <v>0</v>
      </c>
      <c r="Z2723" s="25">
        <f t="shared" si="471"/>
        <v>10302.334670041322</v>
      </c>
      <c r="AB2723" s="25">
        <f t="shared" si="465"/>
        <v>0</v>
      </c>
    </row>
    <row r="2724" x14ac:dyDescent="0.2">
      <c r="I2724" s="24">
        <v>2719</v>
      </c>
      <c r="J2724" s="28">
        <v>0.247725214</v>
      </c>
      <c r="L2724" s="24">
        <v>12735.164939856528</v>
      </c>
      <c r="N2724" s="24">
        <v>2719</v>
      </c>
      <c r="O2724" s="24">
        <f t="shared" si="466"/>
        <v>10124.45612718594</v>
      </c>
      <c r="P2724" s="24">
        <f t="shared" si="463"/>
        <v>10124.45612718594</v>
      </c>
      <c r="Q2724" s="24">
        <f t="shared" si="464"/>
        <v>19818.01712</v>
      </c>
      <c r="R2724" s="24">
        <f t="shared" si="467"/>
        <v>0</v>
      </c>
      <c r="S2724" s="24">
        <f t="shared" si="468"/>
        <v>9693.5609928140602</v>
      </c>
      <c r="T2724" s="24" t="str">
        <f t="shared" si="469"/>
        <v>charge</v>
      </c>
      <c r="V2724" s="24">
        <f t="shared" si="472"/>
        <v>4000</v>
      </c>
      <c r="W2724" s="24">
        <f t="shared" si="470"/>
        <v>4000</v>
      </c>
      <c r="X2724" s="24">
        <f t="shared" si="473"/>
        <v>0</v>
      </c>
      <c r="Z2724" s="24">
        <f t="shared" si="471"/>
        <v>0</v>
      </c>
      <c r="AB2724" s="24">
        <f t="shared" si="465"/>
        <v>5693.5609928140602</v>
      </c>
    </row>
    <row r="2725" x14ac:dyDescent="0.2">
      <c r="I2725" s="25">
        <v>2720</v>
      </c>
      <c r="J2725" s="29">
        <v>0.55456537299999997</v>
      </c>
      <c r="L2725" s="25">
        <v>13040.148062837123</v>
      </c>
      <c r="N2725" s="25">
        <v>2720</v>
      </c>
      <c r="O2725" s="25">
        <f t="shared" si="466"/>
        <v>10366.917709955513</v>
      </c>
      <c r="P2725" s="25">
        <f t="shared" si="463"/>
        <v>10366.917709955513</v>
      </c>
      <c r="Q2725" s="25">
        <f t="shared" si="464"/>
        <v>44365.22984</v>
      </c>
      <c r="R2725" s="25">
        <f t="shared" si="467"/>
        <v>0</v>
      </c>
      <c r="S2725" s="25">
        <f t="shared" si="468"/>
        <v>33998.312130044491</v>
      </c>
      <c r="T2725" s="25" t="str">
        <f t="shared" si="469"/>
        <v>charge</v>
      </c>
      <c r="V2725" s="25">
        <f t="shared" si="472"/>
        <v>0</v>
      </c>
      <c r="W2725" s="25">
        <f t="shared" si="470"/>
        <v>4000</v>
      </c>
      <c r="X2725" s="25">
        <f t="shared" si="473"/>
        <v>0</v>
      </c>
      <c r="Z2725" s="25">
        <f t="shared" si="471"/>
        <v>0</v>
      </c>
      <c r="AB2725" s="25">
        <f t="shared" si="465"/>
        <v>33998.312130044491</v>
      </c>
    </row>
    <row r="2726" x14ac:dyDescent="0.2">
      <c r="I2726" s="24">
        <v>2721</v>
      </c>
      <c r="J2726" s="28">
        <v>0.66652766900000004</v>
      </c>
      <c r="L2726" s="24">
        <v>13762.660420942306</v>
      </c>
      <c r="N2726" s="24">
        <v>2721</v>
      </c>
      <c r="O2726" s="24">
        <f t="shared" si="466"/>
        <v>10941.315034649133</v>
      </c>
      <c r="P2726" s="24">
        <f t="shared" si="463"/>
        <v>10941.315034649133</v>
      </c>
      <c r="Q2726" s="24">
        <f t="shared" si="464"/>
        <v>53322.213520000005</v>
      </c>
      <c r="R2726" s="24">
        <f t="shared" si="467"/>
        <v>0</v>
      </c>
      <c r="S2726" s="24">
        <f t="shared" si="468"/>
        <v>42380.898485350874</v>
      </c>
      <c r="T2726" s="24" t="str">
        <f t="shared" si="469"/>
        <v>charge</v>
      </c>
      <c r="V2726" s="24">
        <f t="shared" si="472"/>
        <v>0</v>
      </c>
      <c r="W2726" s="24">
        <f t="shared" si="470"/>
        <v>4000</v>
      </c>
      <c r="X2726" s="24">
        <f t="shared" si="473"/>
        <v>0</v>
      </c>
      <c r="Z2726" s="24">
        <f t="shared" si="471"/>
        <v>0</v>
      </c>
      <c r="AB2726" s="24">
        <f t="shared" si="465"/>
        <v>42380.898485350874</v>
      </c>
    </row>
    <row r="2727" x14ac:dyDescent="0.2">
      <c r="I2727" s="25">
        <v>2722</v>
      </c>
      <c r="J2727" s="29">
        <v>0.70993741899999996</v>
      </c>
      <c r="L2727" s="25">
        <v>14825.831977224349</v>
      </c>
      <c r="N2727" s="25">
        <v>2722</v>
      </c>
      <c r="O2727" s="25">
        <f t="shared" si="466"/>
        <v>11786.536421893357</v>
      </c>
      <c r="P2727" s="25">
        <f t="shared" si="463"/>
        <v>11786.536421893357</v>
      </c>
      <c r="Q2727" s="25">
        <f t="shared" si="464"/>
        <v>56794.993519999996</v>
      </c>
      <c r="R2727" s="25">
        <f t="shared" si="467"/>
        <v>0</v>
      </c>
      <c r="S2727" s="25">
        <f t="shared" si="468"/>
        <v>45008.457098106635</v>
      </c>
      <c r="T2727" s="25" t="str">
        <f t="shared" si="469"/>
        <v>charge</v>
      </c>
      <c r="V2727" s="25">
        <f t="shared" si="472"/>
        <v>0</v>
      </c>
      <c r="W2727" s="25">
        <f t="shared" si="470"/>
        <v>4000</v>
      </c>
      <c r="X2727" s="25">
        <f t="shared" si="473"/>
        <v>0</v>
      </c>
      <c r="Z2727" s="25">
        <f t="shared" si="471"/>
        <v>0</v>
      </c>
      <c r="AB2727" s="25">
        <f t="shared" si="465"/>
        <v>45008.457098106635</v>
      </c>
    </row>
    <row r="2728" x14ac:dyDescent="0.2">
      <c r="I2728" s="24">
        <v>2723</v>
      </c>
      <c r="J2728" s="28">
        <v>0.73269775699999995</v>
      </c>
      <c r="L2728" s="24">
        <v>15753.891860914229</v>
      </c>
      <c r="N2728" s="24">
        <v>2723</v>
      </c>
      <c r="O2728" s="24">
        <f t="shared" si="466"/>
        <v>12524.344029426813</v>
      </c>
      <c r="P2728" s="24">
        <f t="shared" si="463"/>
        <v>12524.344029426813</v>
      </c>
      <c r="Q2728" s="24">
        <f t="shared" si="464"/>
        <v>58615.820559999993</v>
      </c>
      <c r="R2728" s="24">
        <f t="shared" si="467"/>
        <v>0</v>
      </c>
      <c r="S2728" s="24">
        <f t="shared" si="468"/>
        <v>46091.476530573178</v>
      </c>
      <c r="T2728" s="24" t="str">
        <f t="shared" si="469"/>
        <v>charge</v>
      </c>
      <c r="V2728" s="24">
        <f t="shared" si="472"/>
        <v>0</v>
      </c>
      <c r="W2728" s="24">
        <f t="shared" si="470"/>
        <v>4000</v>
      </c>
      <c r="X2728" s="24">
        <f t="shared" si="473"/>
        <v>0</v>
      </c>
      <c r="Z2728" s="24">
        <f t="shared" si="471"/>
        <v>0</v>
      </c>
      <c r="AB2728" s="24">
        <f t="shared" si="465"/>
        <v>46091.476530573178</v>
      </c>
    </row>
    <row r="2729" x14ac:dyDescent="0.2">
      <c r="I2729" s="25">
        <v>2724</v>
      </c>
      <c r="J2729" s="29">
        <v>0.75247487800000001</v>
      </c>
      <c r="L2729" s="25">
        <v>15909.242384576797</v>
      </c>
      <c r="N2729" s="25">
        <v>2724</v>
      </c>
      <c r="O2729" s="25">
        <f t="shared" si="466"/>
        <v>12647.847695738554</v>
      </c>
      <c r="P2729" s="25">
        <f t="shared" si="463"/>
        <v>12647.847695738554</v>
      </c>
      <c r="Q2729" s="25">
        <f t="shared" si="464"/>
        <v>60197.990239999999</v>
      </c>
      <c r="R2729" s="25">
        <f t="shared" si="467"/>
        <v>0</v>
      </c>
      <c r="S2729" s="25">
        <f t="shared" si="468"/>
        <v>47550.142544261442</v>
      </c>
      <c r="T2729" s="25" t="str">
        <f t="shared" si="469"/>
        <v>charge</v>
      </c>
      <c r="V2729" s="25">
        <f t="shared" si="472"/>
        <v>0</v>
      </c>
      <c r="W2729" s="25">
        <f t="shared" si="470"/>
        <v>4000</v>
      </c>
      <c r="X2729" s="25">
        <f t="shared" si="473"/>
        <v>0</v>
      </c>
      <c r="Z2729" s="25">
        <f t="shared" si="471"/>
        <v>0</v>
      </c>
      <c r="AB2729" s="25">
        <f t="shared" si="465"/>
        <v>47550.142544261442</v>
      </c>
    </row>
    <row r="2730" x14ac:dyDescent="0.2">
      <c r="I2730" s="24">
        <v>2725</v>
      </c>
      <c r="J2730" s="28">
        <v>0.75747487699999994</v>
      </c>
      <c r="L2730" s="24">
        <v>16095.34362721443</v>
      </c>
      <c r="N2730" s="24">
        <v>2725</v>
      </c>
      <c r="O2730" s="24">
        <f t="shared" si="466"/>
        <v>12795.798183635472</v>
      </c>
      <c r="P2730" s="24">
        <f t="shared" si="463"/>
        <v>12795.798183635472</v>
      </c>
      <c r="Q2730" s="24">
        <f t="shared" si="464"/>
        <v>60597.990159999994</v>
      </c>
      <c r="R2730" s="24">
        <f t="shared" si="467"/>
        <v>0</v>
      </c>
      <c r="S2730" s="24">
        <f t="shared" si="468"/>
        <v>47802.19197636452</v>
      </c>
      <c r="T2730" s="24" t="str">
        <f t="shared" si="469"/>
        <v>charge</v>
      </c>
      <c r="V2730" s="24">
        <f t="shared" si="472"/>
        <v>0</v>
      </c>
      <c r="W2730" s="24">
        <f t="shared" si="470"/>
        <v>4000</v>
      </c>
      <c r="X2730" s="24">
        <f t="shared" si="473"/>
        <v>0</v>
      </c>
      <c r="Z2730" s="24">
        <f t="shared" si="471"/>
        <v>0</v>
      </c>
      <c r="AB2730" s="24">
        <f t="shared" si="465"/>
        <v>47802.19197636452</v>
      </c>
    </row>
    <row r="2731" x14ac:dyDescent="0.2">
      <c r="I2731" s="25">
        <v>2726</v>
      </c>
      <c r="J2731" s="29">
        <v>0.73262275600000004</v>
      </c>
      <c r="L2731" s="25">
        <v>16006.289633607863</v>
      </c>
      <c r="N2731" s="25">
        <v>2726</v>
      </c>
      <c r="O2731" s="25">
        <f t="shared" si="466"/>
        <v>12725.000258718252</v>
      </c>
      <c r="P2731" s="25">
        <f t="shared" si="463"/>
        <v>12725.000258718252</v>
      </c>
      <c r="Q2731" s="25">
        <f t="shared" si="464"/>
        <v>58609.820480000002</v>
      </c>
      <c r="R2731" s="25">
        <f t="shared" si="467"/>
        <v>0</v>
      </c>
      <c r="S2731" s="25">
        <f t="shared" si="468"/>
        <v>45884.820221281749</v>
      </c>
      <c r="T2731" s="25" t="str">
        <f t="shared" si="469"/>
        <v>charge</v>
      </c>
      <c r="V2731" s="25">
        <f t="shared" si="472"/>
        <v>0</v>
      </c>
      <c r="W2731" s="25">
        <f t="shared" si="470"/>
        <v>4000</v>
      </c>
      <c r="X2731" s="25">
        <f t="shared" si="473"/>
        <v>0</v>
      </c>
      <c r="Z2731" s="25">
        <f t="shared" si="471"/>
        <v>0</v>
      </c>
      <c r="AB2731" s="25">
        <f t="shared" si="465"/>
        <v>45884.820221281749</v>
      </c>
    </row>
    <row r="2732" x14ac:dyDescent="0.2">
      <c r="I2732" s="24">
        <v>2727</v>
      </c>
      <c r="J2732" s="28">
        <v>0.70006580600000001</v>
      </c>
      <c r="L2732" s="24">
        <v>16012.272504615783</v>
      </c>
      <c r="N2732" s="24">
        <v>2727</v>
      </c>
      <c r="O2732" s="24">
        <f t="shared" si="466"/>
        <v>12729.756641169548</v>
      </c>
      <c r="P2732" s="24">
        <f t="shared" si="463"/>
        <v>12729.756641169548</v>
      </c>
      <c r="Q2732" s="24">
        <f t="shared" si="464"/>
        <v>56005.264479999998</v>
      </c>
      <c r="R2732" s="24">
        <f t="shared" si="467"/>
        <v>0</v>
      </c>
      <c r="S2732" s="24">
        <f t="shared" si="468"/>
        <v>43275.507838830454</v>
      </c>
      <c r="T2732" s="24" t="str">
        <f t="shared" si="469"/>
        <v>charge</v>
      </c>
      <c r="V2732" s="24">
        <f t="shared" si="472"/>
        <v>0</v>
      </c>
      <c r="W2732" s="24">
        <f t="shared" si="470"/>
        <v>4000</v>
      </c>
      <c r="X2732" s="24">
        <f t="shared" si="473"/>
        <v>0</v>
      </c>
      <c r="Z2732" s="24">
        <f t="shared" si="471"/>
        <v>0</v>
      </c>
      <c r="AB2732" s="24">
        <f t="shared" si="465"/>
        <v>43275.507838830454</v>
      </c>
    </row>
    <row r="2733" x14ac:dyDescent="0.2">
      <c r="I2733" s="25">
        <v>2728</v>
      </c>
      <c r="J2733" s="29">
        <v>0.62027953400000002</v>
      </c>
      <c r="L2733" s="25">
        <v>16323.690067362784</v>
      </c>
      <c r="N2733" s="25">
        <v>2728</v>
      </c>
      <c r="O2733" s="25">
        <f t="shared" si="466"/>
        <v>12977.333603553414</v>
      </c>
      <c r="P2733" s="25">
        <f t="shared" si="463"/>
        <v>12977.333603553414</v>
      </c>
      <c r="Q2733" s="25">
        <f t="shared" si="464"/>
        <v>49622.362720000005</v>
      </c>
      <c r="R2733" s="25">
        <f t="shared" si="467"/>
        <v>0</v>
      </c>
      <c r="S2733" s="25">
        <f t="shared" si="468"/>
        <v>36645.029116446589</v>
      </c>
      <c r="T2733" s="25" t="str">
        <f t="shared" si="469"/>
        <v>charge</v>
      </c>
      <c r="V2733" s="25">
        <f t="shared" si="472"/>
        <v>0</v>
      </c>
      <c r="W2733" s="25">
        <f t="shared" si="470"/>
        <v>4000</v>
      </c>
      <c r="X2733" s="25">
        <f t="shared" si="473"/>
        <v>0</v>
      </c>
      <c r="Z2733" s="25">
        <f t="shared" si="471"/>
        <v>0</v>
      </c>
      <c r="AB2733" s="25">
        <f t="shared" si="465"/>
        <v>36645.029116446589</v>
      </c>
    </row>
    <row r="2734" x14ac:dyDescent="0.2">
      <c r="I2734" s="24">
        <v>2729</v>
      </c>
      <c r="J2734" s="28">
        <v>0.485748915</v>
      </c>
      <c r="L2734" s="24">
        <v>15917.140974497794</v>
      </c>
      <c r="N2734" s="24">
        <v>2729</v>
      </c>
      <c r="O2734" s="24">
        <f t="shared" si="466"/>
        <v>12654.127074725746</v>
      </c>
      <c r="P2734" s="24">
        <f t="shared" si="463"/>
        <v>12654.127074725746</v>
      </c>
      <c r="Q2734" s="24">
        <f t="shared" si="464"/>
        <v>38859.913200000003</v>
      </c>
      <c r="R2734" s="24">
        <f t="shared" si="467"/>
        <v>0</v>
      </c>
      <c r="S2734" s="24">
        <f t="shared" si="468"/>
        <v>26205.786125274259</v>
      </c>
      <c r="T2734" s="24" t="str">
        <f t="shared" si="469"/>
        <v>charge</v>
      </c>
      <c r="V2734" s="24">
        <f t="shared" si="472"/>
        <v>0</v>
      </c>
      <c r="W2734" s="24">
        <f t="shared" si="470"/>
        <v>4000</v>
      </c>
      <c r="X2734" s="24">
        <f t="shared" si="473"/>
        <v>0</v>
      </c>
      <c r="Z2734" s="24">
        <f t="shared" si="471"/>
        <v>0</v>
      </c>
      <c r="AB2734" s="24">
        <f t="shared" si="465"/>
        <v>26205.786125274259</v>
      </c>
    </row>
    <row r="2735" x14ac:dyDescent="0.2">
      <c r="I2735" s="25">
        <v>2730</v>
      </c>
      <c r="J2735" s="29">
        <v>0.20615655199999999</v>
      </c>
      <c r="L2735" s="25">
        <v>16083.793444895744</v>
      </c>
      <c r="N2735" s="25">
        <v>2730</v>
      </c>
      <c r="O2735" s="25">
        <f t="shared" si="466"/>
        <v>12786.615788692117</v>
      </c>
      <c r="P2735" s="25">
        <f t="shared" si="463"/>
        <v>12786.615788692117</v>
      </c>
      <c r="Q2735" s="25">
        <f t="shared" si="464"/>
        <v>16492.524160000001</v>
      </c>
      <c r="R2735" s="25">
        <f t="shared" si="467"/>
        <v>0</v>
      </c>
      <c r="S2735" s="25">
        <f t="shared" si="468"/>
        <v>3705.9083713078835</v>
      </c>
      <c r="T2735" s="25" t="str">
        <f t="shared" si="469"/>
        <v>charge</v>
      </c>
      <c r="V2735" s="25">
        <f t="shared" si="472"/>
        <v>0</v>
      </c>
      <c r="W2735" s="25">
        <f t="shared" si="470"/>
        <v>4000</v>
      </c>
      <c r="X2735" s="25">
        <f t="shared" si="473"/>
        <v>0</v>
      </c>
      <c r="Z2735" s="25">
        <f t="shared" si="471"/>
        <v>0</v>
      </c>
      <c r="AB2735" s="25">
        <f t="shared" si="465"/>
        <v>3705.9083713078835</v>
      </c>
    </row>
    <row r="2736" x14ac:dyDescent="0.2">
      <c r="I2736" s="24">
        <v>2731</v>
      </c>
      <c r="J2736" s="28">
        <v>0</v>
      </c>
      <c r="L2736" s="24">
        <v>16262.495506358146</v>
      </c>
      <c r="N2736" s="24">
        <v>2731</v>
      </c>
      <c r="O2736" s="24">
        <f t="shared" si="466"/>
        <v>12928.683927554726</v>
      </c>
      <c r="P2736" s="24">
        <f t="shared" si="463"/>
        <v>12928.683927554726</v>
      </c>
      <c r="Q2736" s="24">
        <f t="shared" si="464"/>
        <v>0</v>
      </c>
      <c r="R2736" s="24">
        <f t="shared" si="467"/>
        <v>12928.683927554726</v>
      </c>
      <c r="S2736" s="24">
        <f t="shared" si="468"/>
        <v>0</v>
      </c>
      <c r="T2736" s="24" t="str">
        <f t="shared" si="469"/>
        <v>drain</v>
      </c>
      <c r="V2736" s="24">
        <f t="shared" si="472"/>
        <v>0</v>
      </c>
      <c r="W2736" s="24">
        <f t="shared" si="470"/>
        <v>0</v>
      </c>
      <c r="X2736" s="24">
        <f t="shared" si="473"/>
        <v>4000</v>
      </c>
      <c r="Z2736" s="24">
        <f t="shared" si="471"/>
        <v>8928.6839275547263</v>
      </c>
      <c r="AB2736" s="24">
        <f t="shared" si="465"/>
        <v>0</v>
      </c>
    </row>
    <row r="2737" x14ac:dyDescent="0.2">
      <c r="I2737" s="25">
        <v>2732</v>
      </c>
      <c r="J2737" s="29">
        <v>0</v>
      </c>
      <c r="L2737" s="25">
        <v>17136.893617701528</v>
      </c>
      <c r="N2737" s="25">
        <v>2732</v>
      </c>
      <c r="O2737" s="25">
        <f t="shared" si="466"/>
        <v>13623.830426072715</v>
      </c>
      <c r="P2737" s="25">
        <f t="shared" si="463"/>
        <v>13623.830426072715</v>
      </c>
      <c r="Q2737" s="25">
        <f t="shared" si="464"/>
        <v>0</v>
      </c>
      <c r="R2737" s="25">
        <f t="shared" si="467"/>
        <v>13623.830426072715</v>
      </c>
      <c r="S2737" s="25">
        <f t="shared" si="468"/>
        <v>0</v>
      </c>
      <c r="T2737" s="25" t="str">
        <f t="shared" si="469"/>
        <v>drain</v>
      </c>
      <c r="V2737" s="25">
        <f t="shared" si="472"/>
        <v>0</v>
      </c>
      <c r="W2737" s="25">
        <f t="shared" si="470"/>
        <v>0</v>
      </c>
      <c r="X2737" s="25">
        <f t="shared" si="473"/>
        <v>0</v>
      </c>
      <c r="Z2737" s="25">
        <f t="shared" si="471"/>
        <v>13623.830426072715</v>
      </c>
      <c r="AB2737" s="25">
        <f t="shared" si="465"/>
        <v>0</v>
      </c>
    </row>
    <row r="2738" x14ac:dyDescent="0.2">
      <c r="I2738" s="24">
        <v>2733</v>
      </c>
      <c r="J2738" s="28">
        <v>0</v>
      </c>
      <c r="L2738" s="24">
        <v>17391.66189010143</v>
      </c>
      <c r="N2738" s="24">
        <v>2733</v>
      </c>
      <c r="O2738" s="24">
        <f t="shared" si="466"/>
        <v>13826.371202630637</v>
      </c>
      <c r="P2738" s="24">
        <f t="shared" si="463"/>
        <v>13826.371202630637</v>
      </c>
      <c r="Q2738" s="24">
        <f t="shared" si="464"/>
        <v>0</v>
      </c>
      <c r="R2738" s="24">
        <f t="shared" si="467"/>
        <v>13826.371202630637</v>
      </c>
      <c r="S2738" s="24">
        <f t="shared" si="468"/>
        <v>0</v>
      </c>
      <c r="T2738" s="24" t="str">
        <f t="shared" si="469"/>
        <v>drain</v>
      </c>
      <c r="V2738" s="24">
        <f t="shared" si="472"/>
        <v>0</v>
      </c>
      <c r="W2738" s="24">
        <f t="shared" si="470"/>
        <v>0</v>
      </c>
      <c r="X2738" s="24">
        <f t="shared" si="473"/>
        <v>0</v>
      </c>
      <c r="Z2738" s="24">
        <f t="shared" si="471"/>
        <v>13826.371202630637</v>
      </c>
      <c r="AB2738" s="24">
        <f t="shared" si="465"/>
        <v>0</v>
      </c>
    </row>
    <row r="2739" x14ac:dyDescent="0.2">
      <c r="I2739" s="25">
        <v>2734</v>
      </c>
      <c r="J2739" s="29">
        <v>0</v>
      </c>
      <c r="L2739" s="25">
        <v>17027.351403975485</v>
      </c>
      <c r="N2739" s="25">
        <v>2734</v>
      </c>
      <c r="O2739" s="25">
        <f t="shared" si="466"/>
        <v>13536.74436616051</v>
      </c>
      <c r="P2739" s="25">
        <f t="shared" si="463"/>
        <v>13536.74436616051</v>
      </c>
      <c r="Q2739" s="25">
        <f t="shared" si="464"/>
        <v>0</v>
      </c>
      <c r="R2739" s="25">
        <f t="shared" si="467"/>
        <v>13536.74436616051</v>
      </c>
      <c r="S2739" s="25">
        <f t="shared" si="468"/>
        <v>0</v>
      </c>
      <c r="T2739" s="25" t="str">
        <f t="shared" si="469"/>
        <v>drain</v>
      </c>
      <c r="V2739" s="25">
        <f t="shared" si="472"/>
        <v>0</v>
      </c>
      <c r="W2739" s="25">
        <f t="shared" si="470"/>
        <v>0</v>
      </c>
      <c r="X2739" s="25">
        <f t="shared" si="473"/>
        <v>0</v>
      </c>
      <c r="Z2739" s="25">
        <f t="shared" si="471"/>
        <v>13536.74436616051</v>
      </c>
      <c r="AB2739" s="25">
        <f t="shared" si="465"/>
        <v>0</v>
      </c>
    </row>
    <row r="2740" x14ac:dyDescent="0.2">
      <c r="I2740" s="24">
        <v>2735</v>
      </c>
      <c r="J2740" s="28">
        <v>0</v>
      </c>
      <c r="L2740" s="24">
        <v>16286.955024218558</v>
      </c>
      <c r="N2740" s="24">
        <v>2735</v>
      </c>
      <c r="O2740" s="24">
        <f t="shared" si="466"/>
        <v>12948.129244253754</v>
      </c>
      <c r="P2740" s="24">
        <f t="shared" si="463"/>
        <v>12948.129244253754</v>
      </c>
      <c r="Q2740" s="24">
        <f t="shared" si="464"/>
        <v>0</v>
      </c>
      <c r="R2740" s="24">
        <f t="shared" si="467"/>
        <v>12948.129244253754</v>
      </c>
      <c r="S2740" s="24">
        <f t="shared" si="468"/>
        <v>0</v>
      </c>
      <c r="T2740" s="24" t="str">
        <f t="shared" si="469"/>
        <v>drain</v>
      </c>
      <c r="V2740" s="24">
        <f t="shared" si="472"/>
        <v>0</v>
      </c>
      <c r="W2740" s="24">
        <f t="shared" si="470"/>
        <v>0</v>
      </c>
      <c r="X2740" s="24">
        <f t="shared" si="473"/>
        <v>0</v>
      </c>
      <c r="Z2740" s="24">
        <f t="shared" si="471"/>
        <v>12948.129244253754</v>
      </c>
      <c r="AB2740" s="24">
        <f t="shared" si="465"/>
        <v>0</v>
      </c>
    </row>
    <row r="2741" x14ac:dyDescent="0.2">
      <c r="I2741" s="25">
        <v>2736</v>
      </c>
      <c r="J2741" s="29">
        <v>0</v>
      </c>
      <c r="L2741" s="25">
        <v>15334.410353016852</v>
      </c>
      <c r="N2741" s="25">
        <v>2736</v>
      </c>
      <c r="O2741" s="25">
        <f t="shared" si="466"/>
        <v>12190.856230648398</v>
      </c>
      <c r="P2741" s="25">
        <f t="shared" si="463"/>
        <v>12190.856230648398</v>
      </c>
      <c r="Q2741" s="25">
        <f t="shared" si="464"/>
        <v>0</v>
      </c>
      <c r="R2741" s="25">
        <f t="shared" si="467"/>
        <v>12190.856230648398</v>
      </c>
      <c r="S2741" s="25">
        <f t="shared" si="468"/>
        <v>0</v>
      </c>
      <c r="T2741" s="25" t="str">
        <f t="shared" si="469"/>
        <v>drain</v>
      </c>
      <c r="V2741" s="25">
        <f t="shared" si="472"/>
        <v>0</v>
      </c>
      <c r="W2741" s="25">
        <f t="shared" si="470"/>
        <v>0</v>
      </c>
      <c r="X2741" s="25">
        <f t="shared" si="473"/>
        <v>0</v>
      </c>
      <c r="Z2741" s="25">
        <f t="shared" si="471"/>
        <v>12190.856230648398</v>
      </c>
      <c r="AB2741" s="25">
        <f t="shared" si="465"/>
        <v>0</v>
      </c>
    </row>
    <row r="2742" x14ac:dyDescent="0.2">
      <c r="I2742" s="24">
        <v>2737</v>
      </c>
      <c r="J2742" s="28">
        <v>0</v>
      </c>
      <c r="L2742" s="24">
        <v>14364.294387865066</v>
      </c>
      <c r="N2742" s="24">
        <v>2737</v>
      </c>
      <c r="O2742" s="24">
        <f t="shared" si="466"/>
        <v>11419.614038352727</v>
      </c>
      <c r="P2742" s="24">
        <f t="shared" si="463"/>
        <v>11419.614038352727</v>
      </c>
      <c r="Q2742" s="24">
        <f t="shared" si="464"/>
        <v>0</v>
      </c>
      <c r="R2742" s="24">
        <f t="shared" si="467"/>
        <v>11419.614038352727</v>
      </c>
      <c r="S2742" s="24">
        <f t="shared" si="468"/>
        <v>0</v>
      </c>
      <c r="T2742" s="24" t="str">
        <f t="shared" si="469"/>
        <v>drain</v>
      </c>
      <c r="V2742" s="24">
        <f t="shared" si="472"/>
        <v>0</v>
      </c>
      <c r="W2742" s="24">
        <f t="shared" si="470"/>
        <v>0</v>
      </c>
      <c r="X2742" s="24">
        <f t="shared" si="473"/>
        <v>0</v>
      </c>
      <c r="Z2742" s="24">
        <f t="shared" si="471"/>
        <v>11419.614038352727</v>
      </c>
      <c r="AB2742" s="24">
        <f t="shared" si="465"/>
        <v>0</v>
      </c>
    </row>
    <row r="2743" x14ac:dyDescent="0.2">
      <c r="I2743" s="25">
        <v>2738</v>
      </c>
      <c r="J2743" s="29">
        <v>0</v>
      </c>
      <c r="L2743" s="25">
        <v>13598.982181167601</v>
      </c>
      <c r="N2743" s="25">
        <v>2738</v>
      </c>
      <c r="O2743" s="25">
        <f t="shared" si="466"/>
        <v>10811.190834028243</v>
      </c>
      <c r="P2743" s="25">
        <f t="shared" si="463"/>
        <v>10811.190834028243</v>
      </c>
      <c r="Q2743" s="25">
        <f t="shared" si="464"/>
        <v>0</v>
      </c>
      <c r="R2743" s="25">
        <f t="shared" si="467"/>
        <v>10811.190834028243</v>
      </c>
      <c r="S2743" s="25">
        <f t="shared" si="468"/>
        <v>0</v>
      </c>
      <c r="T2743" s="25" t="str">
        <f t="shared" si="469"/>
        <v>drain</v>
      </c>
      <c r="V2743" s="25">
        <f t="shared" si="472"/>
        <v>0</v>
      </c>
      <c r="W2743" s="25">
        <f t="shared" si="470"/>
        <v>0</v>
      </c>
      <c r="X2743" s="25">
        <f t="shared" si="473"/>
        <v>0</v>
      </c>
      <c r="Z2743" s="25">
        <f t="shared" si="471"/>
        <v>10811.190834028243</v>
      </c>
      <c r="AB2743" s="25">
        <f t="shared" si="465"/>
        <v>0</v>
      </c>
    </row>
    <row r="2744" x14ac:dyDescent="0.2">
      <c r="I2744" s="24">
        <v>2739</v>
      </c>
      <c r="J2744" s="28">
        <v>0</v>
      </c>
      <c r="L2744" s="24">
        <v>13285.022115421294</v>
      </c>
      <c r="N2744" s="24">
        <v>2739</v>
      </c>
      <c r="O2744" s="24">
        <f t="shared" si="466"/>
        <v>10561.592581759929</v>
      </c>
      <c r="P2744" s="24">
        <f t="shared" si="463"/>
        <v>10561.592581759929</v>
      </c>
      <c r="Q2744" s="24">
        <f t="shared" si="464"/>
        <v>0</v>
      </c>
      <c r="R2744" s="24">
        <f t="shared" si="467"/>
        <v>10561.592581759929</v>
      </c>
      <c r="S2744" s="24">
        <f t="shared" si="468"/>
        <v>0</v>
      </c>
      <c r="T2744" s="24" t="str">
        <f t="shared" si="469"/>
        <v>drain</v>
      </c>
      <c r="V2744" s="24">
        <f t="shared" si="472"/>
        <v>0</v>
      </c>
      <c r="W2744" s="24">
        <f t="shared" si="470"/>
        <v>0</v>
      </c>
      <c r="X2744" s="24">
        <f t="shared" si="473"/>
        <v>0</v>
      </c>
      <c r="Z2744" s="24">
        <f t="shared" si="471"/>
        <v>10561.592581759929</v>
      </c>
      <c r="AB2744" s="24">
        <f t="shared" si="465"/>
        <v>0</v>
      </c>
    </row>
    <row r="2745" x14ac:dyDescent="0.2">
      <c r="I2745" s="25">
        <v>2740</v>
      </c>
      <c r="J2745" s="29">
        <v>0</v>
      </c>
      <c r="L2745" s="25">
        <v>13245.375509643554</v>
      </c>
      <c r="N2745" s="25">
        <v>2740</v>
      </c>
      <c r="O2745" s="25">
        <f t="shared" si="466"/>
        <v>10530.073530166626</v>
      </c>
      <c r="P2745" s="25">
        <f t="shared" si="463"/>
        <v>10530.073530166626</v>
      </c>
      <c r="Q2745" s="25">
        <f t="shared" si="464"/>
        <v>0</v>
      </c>
      <c r="R2745" s="25">
        <f t="shared" si="467"/>
        <v>10530.073530166626</v>
      </c>
      <c r="S2745" s="25">
        <f t="shared" si="468"/>
        <v>0</v>
      </c>
      <c r="T2745" s="25" t="str">
        <f t="shared" si="469"/>
        <v>drain</v>
      </c>
      <c r="V2745" s="25">
        <f t="shared" si="472"/>
        <v>0</v>
      </c>
      <c r="W2745" s="25">
        <f t="shared" si="470"/>
        <v>0</v>
      </c>
      <c r="X2745" s="25">
        <f t="shared" si="473"/>
        <v>0</v>
      </c>
      <c r="Z2745" s="25">
        <f t="shared" si="471"/>
        <v>10530.073530166626</v>
      </c>
      <c r="AB2745" s="25">
        <f t="shared" si="465"/>
        <v>0</v>
      </c>
    </row>
    <row r="2746" x14ac:dyDescent="0.2">
      <c r="I2746" s="24">
        <v>2741</v>
      </c>
      <c r="J2746" s="28">
        <v>0</v>
      </c>
      <c r="L2746" s="24">
        <v>13424.698781085013</v>
      </c>
      <c r="N2746" s="24">
        <v>2741</v>
      </c>
      <c r="O2746" s="24">
        <f t="shared" si="466"/>
        <v>10672.635530962587</v>
      </c>
      <c r="P2746" s="24">
        <f t="shared" si="463"/>
        <v>10672.635530962587</v>
      </c>
      <c r="Q2746" s="24">
        <f t="shared" si="464"/>
        <v>0</v>
      </c>
      <c r="R2746" s="24">
        <f t="shared" si="467"/>
        <v>10672.635530962587</v>
      </c>
      <c r="S2746" s="24">
        <f t="shared" si="468"/>
        <v>0</v>
      </c>
      <c r="T2746" s="24" t="str">
        <f t="shared" si="469"/>
        <v>drain</v>
      </c>
      <c r="V2746" s="24">
        <f t="shared" si="472"/>
        <v>0</v>
      </c>
      <c r="W2746" s="24">
        <f t="shared" si="470"/>
        <v>0</v>
      </c>
      <c r="X2746" s="24">
        <f t="shared" si="473"/>
        <v>0</v>
      </c>
      <c r="Z2746" s="24">
        <f t="shared" si="471"/>
        <v>10672.635530962587</v>
      </c>
      <c r="AB2746" s="24">
        <f t="shared" si="465"/>
        <v>0</v>
      </c>
    </row>
    <row r="2747" x14ac:dyDescent="0.2">
      <c r="I2747" s="25">
        <v>2742</v>
      </c>
      <c r="J2747" s="29">
        <v>0</v>
      </c>
      <c r="L2747" s="25">
        <v>13747.542546820639</v>
      </c>
      <c r="N2747" s="25">
        <v>2742</v>
      </c>
      <c r="O2747" s="25">
        <f t="shared" si="466"/>
        <v>10929.296324722409</v>
      </c>
      <c r="P2747" s="25">
        <f t="shared" si="463"/>
        <v>10929.296324722409</v>
      </c>
      <c r="Q2747" s="25">
        <f t="shared" si="464"/>
        <v>0</v>
      </c>
      <c r="R2747" s="25">
        <f t="shared" si="467"/>
        <v>10929.296324722409</v>
      </c>
      <c r="S2747" s="25">
        <f t="shared" si="468"/>
        <v>0</v>
      </c>
      <c r="T2747" s="25" t="str">
        <f t="shared" si="469"/>
        <v>drain</v>
      </c>
      <c r="V2747" s="25">
        <f t="shared" si="472"/>
        <v>0</v>
      </c>
      <c r="W2747" s="25">
        <f t="shared" si="470"/>
        <v>0</v>
      </c>
      <c r="X2747" s="25">
        <f t="shared" si="473"/>
        <v>0</v>
      </c>
      <c r="Z2747" s="25">
        <f t="shared" si="471"/>
        <v>10929.296324722409</v>
      </c>
      <c r="AB2747" s="25">
        <f t="shared" si="465"/>
        <v>0</v>
      </c>
    </row>
    <row r="2748" x14ac:dyDescent="0.2">
      <c r="I2748" s="24">
        <v>2743</v>
      </c>
      <c r="J2748" s="28">
        <v>0.267073055</v>
      </c>
      <c r="L2748" s="24">
        <v>14820.452318930626</v>
      </c>
      <c r="N2748" s="24">
        <v>2743</v>
      </c>
      <c r="O2748" s="24">
        <f t="shared" si="466"/>
        <v>11782.259593549848</v>
      </c>
      <c r="P2748" s="24">
        <f t="shared" si="463"/>
        <v>11782.259593549848</v>
      </c>
      <c r="Q2748" s="24">
        <f t="shared" si="464"/>
        <v>21365.844400000002</v>
      </c>
      <c r="R2748" s="24">
        <f t="shared" si="467"/>
        <v>0</v>
      </c>
      <c r="S2748" s="24">
        <f t="shared" si="468"/>
        <v>9583.5848064501533</v>
      </c>
      <c r="T2748" s="24" t="str">
        <f t="shared" si="469"/>
        <v>charge</v>
      </c>
      <c r="V2748" s="24">
        <f t="shared" si="472"/>
        <v>4000</v>
      </c>
      <c r="W2748" s="24">
        <f t="shared" si="470"/>
        <v>4000</v>
      </c>
      <c r="X2748" s="24">
        <f t="shared" si="473"/>
        <v>0</v>
      </c>
      <c r="Z2748" s="24">
        <f t="shared" si="471"/>
        <v>0</v>
      </c>
      <c r="AB2748" s="24">
        <f t="shared" si="465"/>
        <v>5583.5848064501533</v>
      </c>
    </row>
    <row r="2749" x14ac:dyDescent="0.2">
      <c r="I2749" s="25">
        <v>2744</v>
      </c>
      <c r="J2749" s="29">
        <v>0.58222757200000008</v>
      </c>
      <c r="L2749" s="25">
        <v>16163.420326399802</v>
      </c>
      <c r="N2749" s="25">
        <v>2744</v>
      </c>
      <c r="O2749" s="25">
        <f t="shared" si="466"/>
        <v>12849.919159487843</v>
      </c>
      <c r="P2749" s="25">
        <f t="shared" si="463"/>
        <v>12849.919159487843</v>
      </c>
      <c r="Q2749" s="25">
        <f t="shared" si="464"/>
        <v>46578.205760000004</v>
      </c>
      <c r="R2749" s="25">
        <f t="shared" si="467"/>
        <v>0</v>
      </c>
      <c r="S2749" s="25">
        <f t="shared" si="468"/>
        <v>33728.286600512161</v>
      </c>
      <c r="T2749" s="25" t="str">
        <f t="shared" si="469"/>
        <v>charge</v>
      </c>
      <c r="V2749" s="25">
        <f t="shared" si="472"/>
        <v>0</v>
      </c>
      <c r="W2749" s="25">
        <f t="shared" si="470"/>
        <v>4000</v>
      </c>
      <c r="X2749" s="25">
        <f t="shared" si="473"/>
        <v>0</v>
      </c>
      <c r="Z2749" s="25">
        <f t="shared" si="471"/>
        <v>0</v>
      </c>
      <c r="AB2749" s="25">
        <f t="shared" si="465"/>
        <v>33728.286600512161</v>
      </c>
    </row>
    <row r="2750" x14ac:dyDescent="0.2">
      <c r="I2750" s="24">
        <v>2745</v>
      </c>
      <c r="J2750" s="28">
        <v>0.68256166299999999</v>
      </c>
      <c r="L2750" s="24">
        <v>17322.959683966634</v>
      </c>
      <c r="N2750" s="24">
        <v>2745</v>
      </c>
      <c r="O2750" s="24">
        <f t="shared" si="466"/>
        <v>13771.752948753474</v>
      </c>
      <c r="P2750" s="24">
        <f t="shared" si="463"/>
        <v>13771.752948753474</v>
      </c>
      <c r="Q2750" s="24">
        <f t="shared" si="464"/>
        <v>54604.933039999996</v>
      </c>
      <c r="R2750" s="24">
        <f t="shared" si="467"/>
        <v>0</v>
      </c>
      <c r="S2750" s="24">
        <f t="shared" si="468"/>
        <v>40833.180091246526</v>
      </c>
      <c r="T2750" s="24" t="str">
        <f t="shared" si="469"/>
        <v>charge</v>
      </c>
      <c r="V2750" s="24">
        <f t="shared" si="472"/>
        <v>0</v>
      </c>
      <c r="W2750" s="24">
        <f t="shared" si="470"/>
        <v>4000</v>
      </c>
      <c r="X2750" s="24">
        <f t="shared" si="473"/>
        <v>0</v>
      </c>
      <c r="Z2750" s="24">
        <f t="shared" si="471"/>
        <v>0</v>
      </c>
      <c r="AB2750" s="24">
        <f t="shared" si="465"/>
        <v>40833.180091246526</v>
      </c>
    </row>
    <row r="2751" x14ac:dyDescent="0.2">
      <c r="I2751" s="25">
        <v>2746</v>
      </c>
      <c r="J2751" s="29">
        <v>0.72462198</v>
      </c>
      <c r="L2751" s="25">
        <v>18266.770374655724</v>
      </c>
      <c r="N2751" s="25">
        <v>2746</v>
      </c>
      <c r="O2751" s="25">
        <f t="shared" si="466"/>
        <v>14522.0824478513</v>
      </c>
      <c r="P2751" s="25">
        <f t="shared" si="463"/>
        <v>14522.0824478513</v>
      </c>
      <c r="Q2751" s="25">
        <f t="shared" si="464"/>
        <v>57969.758399999999</v>
      </c>
      <c r="R2751" s="25">
        <f t="shared" si="467"/>
        <v>0</v>
      </c>
      <c r="S2751" s="25">
        <f t="shared" si="468"/>
        <v>43447.675952148697</v>
      </c>
      <c r="T2751" s="25" t="str">
        <f t="shared" si="469"/>
        <v>charge</v>
      </c>
      <c r="V2751" s="25">
        <f t="shared" si="472"/>
        <v>0</v>
      </c>
      <c r="W2751" s="25">
        <f t="shared" si="470"/>
        <v>4000</v>
      </c>
      <c r="X2751" s="25">
        <f t="shared" si="473"/>
        <v>0</v>
      </c>
      <c r="Z2751" s="25">
        <f t="shared" si="471"/>
        <v>0</v>
      </c>
      <c r="AB2751" s="25">
        <f t="shared" si="465"/>
        <v>43447.675952148697</v>
      </c>
    </row>
    <row r="2752" x14ac:dyDescent="0.2">
      <c r="I2752" s="24">
        <v>2747</v>
      </c>
      <c r="J2752" s="28">
        <v>0.75991472699999996</v>
      </c>
      <c r="L2752" s="24">
        <v>18766.164169859883</v>
      </c>
      <c r="N2752" s="24">
        <v>2747</v>
      </c>
      <c r="O2752" s="24">
        <f t="shared" si="466"/>
        <v>14919.100515038608</v>
      </c>
      <c r="P2752" s="24">
        <f t="shared" si="463"/>
        <v>14919.100515038608</v>
      </c>
      <c r="Q2752" s="24">
        <f t="shared" si="464"/>
        <v>60793.178159999996</v>
      </c>
      <c r="R2752" s="24">
        <f t="shared" si="467"/>
        <v>0</v>
      </c>
      <c r="S2752" s="24">
        <f t="shared" si="468"/>
        <v>45874.077644961391</v>
      </c>
      <c r="T2752" s="24" t="str">
        <f t="shared" si="469"/>
        <v>charge</v>
      </c>
      <c r="V2752" s="24">
        <f t="shared" si="472"/>
        <v>0</v>
      </c>
      <c r="W2752" s="24">
        <f t="shared" si="470"/>
        <v>4000</v>
      </c>
      <c r="X2752" s="24">
        <f t="shared" si="473"/>
        <v>0</v>
      </c>
      <c r="Z2752" s="24">
        <f t="shared" si="471"/>
        <v>0</v>
      </c>
      <c r="AB2752" s="24">
        <f t="shared" si="465"/>
        <v>45874.077644961391</v>
      </c>
    </row>
    <row r="2753" x14ac:dyDescent="0.2">
      <c r="I2753" s="25">
        <v>2748</v>
      </c>
      <c r="J2753" s="29">
        <v>0.75816023600000004</v>
      </c>
      <c r="L2753" s="25">
        <v>19056.600908923148</v>
      </c>
      <c r="N2753" s="25">
        <v>2748</v>
      </c>
      <c r="O2753" s="25">
        <f t="shared" si="466"/>
        <v>15149.997722593904</v>
      </c>
      <c r="P2753" s="25">
        <f t="shared" si="463"/>
        <v>15149.997722593904</v>
      </c>
      <c r="Q2753" s="25">
        <f t="shared" si="464"/>
        <v>60652.818880000006</v>
      </c>
      <c r="R2753" s="25">
        <f t="shared" si="467"/>
        <v>0</v>
      </c>
      <c r="S2753" s="25">
        <f t="shared" si="468"/>
        <v>45502.821157406099</v>
      </c>
      <c r="T2753" s="25" t="str">
        <f t="shared" si="469"/>
        <v>charge</v>
      </c>
      <c r="V2753" s="25">
        <f t="shared" si="472"/>
        <v>0</v>
      </c>
      <c r="W2753" s="25">
        <f t="shared" si="470"/>
        <v>4000</v>
      </c>
      <c r="X2753" s="25">
        <f t="shared" si="473"/>
        <v>0</v>
      </c>
      <c r="Z2753" s="25">
        <f t="shared" si="471"/>
        <v>0</v>
      </c>
      <c r="AB2753" s="25">
        <f t="shared" si="465"/>
        <v>45502.821157406099</v>
      </c>
    </row>
    <row r="2754" x14ac:dyDescent="0.2">
      <c r="I2754" s="24">
        <v>2749</v>
      </c>
      <c r="J2754" s="28">
        <v>0.76684791500000005</v>
      </c>
      <c r="L2754" s="24">
        <v>19530.683642554282</v>
      </c>
      <c r="N2754" s="24">
        <v>2749</v>
      </c>
      <c r="O2754" s="24">
        <f t="shared" si="466"/>
        <v>15526.893495830655</v>
      </c>
      <c r="P2754" s="24">
        <f t="shared" si="463"/>
        <v>15526.893495830655</v>
      </c>
      <c r="Q2754" s="24">
        <f t="shared" si="464"/>
        <v>61347.833200000001</v>
      </c>
      <c r="R2754" s="24">
        <f t="shared" si="467"/>
        <v>0</v>
      </c>
      <c r="S2754" s="24">
        <f t="shared" si="468"/>
        <v>45820.939704169345</v>
      </c>
      <c r="T2754" s="24" t="str">
        <f t="shared" si="469"/>
        <v>charge</v>
      </c>
      <c r="V2754" s="24">
        <f t="shared" si="472"/>
        <v>0</v>
      </c>
      <c r="W2754" s="24">
        <f t="shared" si="470"/>
        <v>4000</v>
      </c>
      <c r="X2754" s="24">
        <f t="shared" si="473"/>
        <v>0</v>
      </c>
      <c r="Z2754" s="24">
        <f t="shared" si="471"/>
        <v>0</v>
      </c>
      <c r="AB2754" s="24">
        <f t="shared" si="465"/>
        <v>45820.939704169345</v>
      </c>
    </row>
    <row r="2755" x14ac:dyDescent="0.2">
      <c r="I2755" s="25">
        <v>2750</v>
      </c>
      <c r="J2755" s="29">
        <v>0.72617436699999993</v>
      </c>
      <c r="L2755" s="25">
        <v>19811.545207190513</v>
      </c>
      <c r="N2755" s="25">
        <v>2750</v>
      </c>
      <c r="O2755" s="25">
        <f t="shared" si="466"/>
        <v>15750.178439716459</v>
      </c>
      <c r="P2755" s="25">
        <f t="shared" si="463"/>
        <v>15750.178439716459</v>
      </c>
      <c r="Q2755" s="25">
        <f t="shared" si="464"/>
        <v>58093.949359999991</v>
      </c>
      <c r="R2755" s="25">
        <f t="shared" si="467"/>
        <v>0</v>
      </c>
      <c r="S2755" s="25">
        <f t="shared" si="468"/>
        <v>42343.770920283532</v>
      </c>
      <c r="T2755" s="25" t="str">
        <f t="shared" si="469"/>
        <v>charge</v>
      </c>
      <c r="V2755" s="25">
        <f t="shared" si="472"/>
        <v>0</v>
      </c>
      <c r="W2755" s="25">
        <f t="shared" si="470"/>
        <v>4000</v>
      </c>
      <c r="X2755" s="25">
        <f t="shared" si="473"/>
        <v>0</v>
      </c>
      <c r="Z2755" s="25">
        <f t="shared" si="471"/>
        <v>0</v>
      </c>
      <c r="AB2755" s="25">
        <f t="shared" si="465"/>
        <v>42343.770920283532</v>
      </c>
    </row>
    <row r="2756" x14ac:dyDescent="0.2">
      <c r="I2756" s="24">
        <v>2751</v>
      </c>
      <c r="J2756" s="28">
        <v>0.73246258999999991</v>
      </c>
      <c r="L2756" s="24">
        <v>19913.633186316489</v>
      </c>
      <c r="N2756" s="24">
        <v>2751</v>
      </c>
      <c r="O2756" s="24">
        <f t="shared" si="466"/>
        <v>15831.338383121609</v>
      </c>
      <c r="P2756" s="24">
        <f t="shared" si="463"/>
        <v>15831.338383121609</v>
      </c>
      <c r="Q2756" s="24">
        <f t="shared" si="464"/>
        <v>58597.007199999993</v>
      </c>
      <c r="R2756" s="24">
        <f t="shared" si="467"/>
        <v>0</v>
      </c>
      <c r="S2756" s="24">
        <f t="shared" si="468"/>
        <v>42765.668816878388</v>
      </c>
      <c r="T2756" s="24" t="str">
        <f t="shared" si="469"/>
        <v>charge</v>
      </c>
      <c r="V2756" s="24">
        <f t="shared" si="472"/>
        <v>0</v>
      </c>
      <c r="W2756" s="24">
        <f t="shared" si="470"/>
        <v>4000</v>
      </c>
      <c r="X2756" s="24">
        <f t="shared" si="473"/>
        <v>0</v>
      </c>
      <c r="Z2756" s="24">
        <f t="shared" si="471"/>
        <v>0</v>
      </c>
      <c r="AB2756" s="24">
        <f t="shared" si="465"/>
        <v>42765.668816878388</v>
      </c>
    </row>
    <row r="2757" x14ac:dyDescent="0.2">
      <c r="I2757" s="25">
        <v>2752</v>
      </c>
      <c r="J2757" s="29">
        <v>0.64505369499999998</v>
      </c>
      <c r="L2757" s="25">
        <v>19512.251793098447</v>
      </c>
      <c r="N2757" s="25">
        <v>2752</v>
      </c>
      <c r="O2757" s="25">
        <f t="shared" si="466"/>
        <v>15512.240175513267</v>
      </c>
      <c r="P2757" s="25">
        <f t="shared" si="463"/>
        <v>15512.240175513267</v>
      </c>
      <c r="Q2757" s="25">
        <f t="shared" si="464"/>
        <v>51604.295599999998</v>
      </c>
      <c r="R2757" s="25">
        <f t="shared" si="467"/>
        <v>0</v>
      </c>
      <c r="S2757" s="25">
        <f t="shared" si="468"/>
        <v>36092.055424486731</v>
      </c>
      <c r="T2757" s="25" t="str">
        <f t="shared" si="469"/>
        <v>charge</v>
      </c>
      <c r="V2757" s="25">
        <f t="shared" si="472"/>
        <v>0</v>
      </c>
      <c r="W2757" s="25">
        <f t="shared" si="470"/>
        <v>4000</v>
      </c>
      <c r="X2757" s="25">
        <f t="shared" si="473"/>
        <v>0</v>
      </c>
      <c r="Z2757" s="25">
        <f t="shared" si="471"/>
        <v>0</v>
      </c>
      <c r="AB2757" s="25">
        <f t="shared" si="465"/>
        <v>36092.055424486731</v>
      </c>
    </row>
    <row r="2758" x14ac:dyDescent="0.2">
      <c r="I2758" s="24">
        <v>2753</v>
      </c>
      <c r="J2758" s="28">
        <v>0.54658269100000001</v>
      </c>
      <c r="L2758" s="24">
        <v>18993.487109065056</v>
      </c>
      <c r="N2758" s="24">
        <v>2753</v>
      </c>
      <c r="O2758" s="24">
        <f t="shared" si="466"/>
        <v>15099.822251706721</v>
      </c>
      <c r="P2758" s="24">
        <f t="shared" ref="P2758:P2821" si="474">O2758-$E$8*$E$9</f>
        <v>15099.822251706721</v>
      </c>
      <c r="Q2758" s="24">
        <f t="shared" ref="Q2758:Q2821" si="475">J2758*$E$7</f>
        <v>43726.615279999998</v>
      </c>
      <c r="R2758" s="24">
        <f t="shared" si="467"/>
        <v>0</v>
      </c>
      <c r="S2758" s="24">
        <f t="shared" si="468"/>
        <v>28626.793028293279</v>
      </c>
      <c r="T2758" s="24" t="str">
        <f t="shared" si="469"/>
        <v>charge</v>
      </c>
      <c r="V2758" s="24">
        <f t="shared" si="472"/>
        <v>0</v>
      </c>
      <c r="W2758" s="24">
        <f t="shared" si="470"/>
        <v>4000</v>
      </c>
      <c r="X2758" s="24">
        <f t="shared" si="473"/>
        <v>0</v>
      </c>
      <c r="Z2758" s="24">
        <f t="shared" si="471"/>
        <v>0</v>
      </c>
      <c r="AB2758" s="24">
        <f t="shared" ref="AB2758:AB2821" si="476">IF(T2758="charge",(S2758-V2758),0)</f>
        <v>28626.793028293279</v>
      </c>
    </row>
    <row r="2759" x14ac:dyDescent="0.2">
      <c r="I2759" s="25">
        <v>2754</v>
      </c>
      <c r="J2759" s="29">
        <v>0.208577823</v>
      </c>
      <c r="L2759" s="25">
        <v>18916.964512276649</v>
      </c>
      <c r="N2759" s="25">
        <v>2754</v>
      </c>
      <c r="O2759" s="25">
        <f t="shared" ref="O2759:O2822" si="477">L2759*$O$2</f>
        <v>15038.986787259937</v>
      </c>
      <c r="P2759" s="25">
        <f t="shared" si="474"/>
        <v>15038.986787259937</v>
      </c>
      <c r="Q2759" s="25">
        <f t="shared" si="475"/>
        <v>16686.225839999999</v>
      </c>
      <c r="R2759" s="25">
        <f t="shared" ref="R2759:R2822" si="478">IF(P2759&gt;Q2759,P2759-Q2759,0)</f>
        <v>0</v>
      </c>
      <c r="S2759" s="25">
        <f t="shared" ref="S2759:S2822" si="479">IF(Q2759&gt;P2759,Q2759-P2759,0)</f>
        <v>1647.2390527400621</v>
      </c>
      <c r="T2759" s="25" t="str">
        <f t="shared" ref="T2759:T2822" si="480">IF(P2759&gt;Q2759,"drain","charge")</f>
        <v>charge</v>
      </c>
      <c r="V2759" s="25">
        <f t="shared" si="472"/>
        <v>0</v>
      </c>
      <c r="W2759" s="25">
        <f t="shared" ref="W2759:W2822" si="481">IF(W2758+S2759&gt;$E$11,$E$11,IF(T2759="charge",W2758+(S2759*$E$12),IF((W2758-R2759)&gt;0,W2758-R2759,0)))</f>
        <v>4000</v>
      </c>
      <c r="X2759" s="25">
        <f t="shared" si="473"/>
        <v>0</v>
      </c>
      <c r="Z2759" s="25">
        <f t="shared" ref="Z2759:Z2822" si="482">R2759-X2759</f>
        <v>0</v>
      </c>
      <c r="AB2759" s="25">
        <f t="shared" si="476"/>
        <v>1647.2390527400621</v>
      </c>
    </row>
    <row r="2760" x14ac:dyDescent="0.2">
      <c r="I2760" s="24">
        <v>2755</v>
      </c>
      <c r="J2760" s="28">
        <v>0</v>
      </c>
      <c r="L2760" s="24">
        <v>18541.382902884481</v>
      </c>
      <c r="N2760" s="24">
        <v>2755</v>
      </c>
      <c r="O2760" s="24">
        <f t="shared" si="477"/>
        <v>14740.399407793164</v>
      </c>
      <c r="P2760" s="24">
        <f t="shared" si="474"/>
        <v>14740.399407793164</v>
      </c>
      <c r="Q2760" s="24">
        <f t="shared" si="475"/>
        <v>0</v>
      </c>
      <c r="R2760" s="24">
        <f t="shared" si="478"/>
        <v>14740.399407793164</v>
      </c>
      <c r="S2760" s="24">
        <f t="shared" si="479"/>
        <v>0</v>
      </c>
      <c r="T2760" s="24" t="str">
        <f t="shared" si="480"/>
        <v>drain</v>
      </c>
      <c r="V2760" s="24">
        <f t="shared" ref="V2760:V2823" si="483">IF(W2760&gt;=W2759,(W2760-W2759),0)</f>
        <v>0</v>
      </c>
      <c r="W2760" s="24">
        <f t="shared" si="481"/>
        <v>0</v>
      </c>
      <c r="X2760" s="24">
        <f t="shared" ref="X2760:X2823" si="484">IF(T2760="drain",W2759-W2760,0)</f>
        <v>4000</v>
      </c>
      <c r="Z2760" s="24">
        <f t="shared" si="482"/>
        <v>10740.399407793164</v>
      </c>
      <c r="AB2760" s="24">
        <f t="shared" si="476"/>
        <v>0</v>
      </c>
    </row>
    <row r="2761" x14ac:dyDescent="0.2">
      <c r="I2761" s="25">
        <v>2756</v>
      </c>
      <c r="J2761" s="29">
        <v>0</v>
      </c>
      <c r="L2761" s="25">
        <v>18909.604080605506</v>
      </c>
      <c r="N2761" s="25">
        <v>2756</v>
      </c>
      <c r="O2761" s="25">
        <f t="shared" si="477"/>
        <v>15033.135244081379</v>
      </c>
      <c r="P2761" s="25">
        <f t="shared" si="474"/>
        <v>15033.135244081379</v>
      </c>
      <c r="Q2761" s="25">
        <f t="shared" si="475"/>
        <v>0</v>
      </c>
      <c r="R2761" s="25">
        <f t="shared" si="478"/>
        <v>15033.135244081379</v>
      </c>
      <c r="S2761" s="25">
        <f t="shared" si="479"/>
        <v>0</v>
      </c>
      <c r="T2761" s="25" t="str">
        <f t="shared" si="480"/>
        <v>drain</v>
      </c>
      <c r="V2761" s="25">
        <f t="shared" si="483"/>
        <v>0</v>
      </c>
      <c r="W2761" s="25">
        <f t="shared" si="481"/>
        <v>0</v>
      </c>
      <c r="X2761" s="25">
        <f t="shared" si="484"/>
        <v>0</v>
      </c>
      <c r="Z2761" s="25">
        <f t="shared" si="482"/>
        <v>15033.135244081379</v>
      </c>
      <c r="AB2761" s="25">
        <f t="shared" si="476"/>
        <v>0</v>
      </c>
    </row>
    <row r="2762" x14ac:dyDescent="0.2">
      <c r="I2762" s="24">
        <v>2757</v>
      </c>
      <c r="J2762" s="28">
        <v>0</v>
      </c>
      <c r="L2762" s="24">
        <v>18721.30323112011</v>
      </c>
      <c r="N2762" s="24">
        <v>2757</v>
      </c>
      <c r="O2762" s="24">
        <f t="shared" si="477"/>
        <v>14883.436068740488</v>
      </c>
      <c r="P2762" s="24">
        <f t="shared" si="474"/>
        <v>14883.436068740488</v>
      </c>
      <c r="Q2762" s="24">
        <f t="shared" si="475"/>
        <v>0</v>
      </c>
      <c r="R2762" s="24">
        <f t="shared" si="478"/>
        <v>14883.436068740488</v>
      </c>
      <c r="S2762" s="24">
        <f t="shared" si="479"/>
        <v>0</v>
      </c>
      <c r="T2762" s="24" t="str">
        <f t="shared" si="480"/>
        <v>drain</v>
      </c>
      <c r="V2762" s="24">
        <f t="shared" si="483"/>
        <v>0</v>
      </c>
      <c r="W2762" s="24">
        <f t="shared" si="481"/>
        <v>0</v>
      </c>
      <c r="X2762" s="24">
        <f t="shared" si="484"/>
        <v>0</v>
      </c>
      <c r="Z2762" s="24">
        <f t="shared" si="482"/>
        <v>14883.436068740488</v>
      </c>
      <c r="AB2762" s="24">
        <f t="shared" si="476"/>
        <v>0</v>
      </c>
    </row>
    <row r="2763" x14ac:dyDescent="0.2">
      <c r="I2763" s="25">
        <v>2758</v>
      </c>
      <c r="J2763" s="29">
        <v>0</v>
      </c>
      <c r="L2763" s="25">
        <v>18027.427934694289</v>
      </c>
      <c r="N2763" s="25">
        <v>2758</v>
      </c>
      <c r="O2763" s="25">
        <f t="shared" si="477"/>
        <v>14331.805208081962</v>
      </c>
      <c r="P2763" s="25">
        <f t="shared" si="474"/>
        <v>14331.805208081962</v>
      </c>
      <c r="Q2763" s="25">
        <f t="shared" si="475"/>
        <v>0</v>
      </c>
      <c r="R2763" s="25">
        <f t="shared" si="478"/>
        <v>14331.805208081962</v>
      </c>
      <c r="S2763" s="25">
        <f t="shared" si="479"/>
        <v>0</v>
      </c>
      <c r="T2763" s="25" t="str">
        <f t="shared" si="480"/>
        <v>drain</v>
      </c>
      <c r="V2763" s="25">
        <f t="shared" si="483"/>
        <v>0</v>
      </c>
      <c r="W2763" s="25">
        <f t="shared" si="481"/>
        <v>0</v>
      </c>
      <c r="X2763" s="25">
        <f t="shared" si="484"/>
        <v>0</v>
      </c>
      <c r="Z2763" s="25">
        <f t="shared" si="482"/>
        <v>14331.805208081962</v>
      </c>
      <c r="AB2763" s="25">
        <f t="shared" si="476"/>
        <v>0</v>
      </c>
    </row>
    <row r="2764" x14ac:dyDescent="0.2">
      <c r="I2764" s="24">
        <v>2759</v>
      </c>
      <c r="J2764" s="28">
        <v>0</v>
      </c>
      <c r="L2764" s="24">
        <v>17134.987451815603</v>
      </c>
      <c r="N2764" s="24">
        <v>2759</v>
      </c>
      <c r="O2764" s="24">
        <f t="shared" si="477"/>
        <v>13622.315024193405</v>
      </c>
      <c r="P2764" s="24">
        <f t="shared" si="474"/>
        <v>13622.315024193405</v>
      </c>
      <c r="Q2764" s="24">
        <f t="shared" si="475"/>
        <v>0</v>
      </c>
      <c r="R2764" s="24">
        <f t="shared" si="478"/>
        <v>13622.315024193405</v>
      </c>
      <c r="S2764" s="24">
        <f t="shared" si="479"/>
        <v>0</v>
      </c>
      <c r="T2764" s="24" t="str">
        <f t="shared" si="480"/>
        <v>drain</v>
      </c>
      <c r="V2764" s="24">
        <f t="shared" si="483"/>
        <v>0</v>
      </c>
      <c r="W2764" s="24">
        <f t="shared" si="481"/>
        <v>0</v>
      </c>
      <c r="X2764" s="24">
        <f t="shared" si="484"/>
        <v>0</v>
      </c>
      <c r="Z2764" s="24">
        <f t="shared" si="482"/>
        <v>13622.315024193405</v>
      </c>
      <c r="AB2764" s="24">
        <f t="shared" si="476"/>
        <v>0</v>
      </c>
    </row>
    <row r="2765" x14ac:dyDescent="0.2">
      <c r="I2765" s="25">
        <v>2760</v>
      </c>
      <c r="J2765" s="29">
        <v>0</v>
      </c>
      <c r="L2765" s="25">
        <v>15931.980906033516</v>
      </c>
      <c r="N2765" s="25">
        <v>2760</v>
      </c>
      <c r="O2765" s="25">
        <f t="shared" si="477"/>
        <v>12665.924820296645</v>
      </c>
      <c r="P2765" s="25">
        <f t="shared" si="474"/>
        <v>12665.924820296645</v>
      </c>
      <c r="Q2765" s="25">
        <f t="shared" si="475"/>
        <v>0</v>
      </c>
      <c r="R2765" s="25">
        <f t="shared" si="478"/>
        <v>12665.924820296645</v>
      </c>
      <c r="S2765" s="25">
        <f t="shared" si="479"/>
        <v>0</v>
      </c>
      <c r="T2765" s="25" t="str">
        <f t="shared" si="480"/>
        <v>drain</v>
      </c>
      <c r="V2765" s="25">
        <f t="shared" si="483"/>
        <v>0</v>
      </c>
      <c r="W2765" s="25">
        <f t="shared" si="481"/>
        <v>0</v>
      </c>
      <c r="X2765" s="25">
        <f t="shared" si="484"/>
        <v>0</v>
      </c>
      <c r="Z2765" s="25">
        <f t="shared" si="482"/>
        <v>12665.924820296645</v>
      </c>
      <c r="AB2765" s="25">
        <f t="shared" si="476"/>
        <v>0</v>
      </c>
    </row>
    <row r="2766" x14ac:dyDescent="0.2">
      <c r="I2766" s="24">
        <v>2761</v>
      </c>
      <c r="J2766" s="28">
        <v>0</v>
      </c>
      <c r="L2766" s="24">
        <v>15024.417459130285</v>
      </c>
      <c r="N2766" s="24">
        <v>2761</v>
      </c>
      <c r="O2766" s="24">
        <f t="shared" si="477"/>
        <v>11944.411880008578</v>
      </c>
      <c r="P2766" s="24">
        <f t="shared" si="474"/>
        <v>11944.411880008578</v>
      </c>
      <c r="Q2766" s="24">
        <f t="shared" si="475"/>
        <v>0</v>
      </c>
      <c r="R2766" s="24">
        <f t="shared" si="478"/>
        <v>11944.411880008578</v>
      </c>
      <c r="S2766" s="24">
        <f t="shared" si="479"/>
        <v>0</v>
      </c>
      <c r="T2766" s="24" t="str">
        <f t="shared" si="480"/>
        <v>drain</v>
      </c>
      <c r="V2766" s="24">
        <f t="shared" si="483"/>
        <v>0</v>
      </c>
      <c r="W2766" s="24">
        <f t="shared" si="481"/>
        <v>0</v>
      </c>
      <c r="X2766" s="24">
        <f t="shared" si="484"/>
        <v>0</v>
      </c>
      <c r="Z2766" s="24">
        <f t="shared" si="482"/>
        <v>11944.411880008578</v>
      </c>
      <c r="AB2766" s="24">
        <f t="shared" si="476"/>
        <v>0</v>
      </c>
    </row>
    <row r="2767" x14ac:dyDescent="0.2">
      <c r="I2767" s="25">
        <v>2762</v>
      </c>
      <c r="J2767" s="29">
        <v>0</v>
      </c>
      <c r="L2767" s="25">
        <v>14325.162054753302</v>
      </c>
      <c r="N2767" s="25">
        <v>2762</v>
      </c>
      <c r="O2767" s="25">
        <f t="shared" si="477"/>
        <v>11388.503833528875</v>
      </c>
      <c r="P2767" s="25">
        <f t="shared" si="474"/>
        <v>11388.503833528875</v>
      </c>
      <c r="Q2767" s="25">
        <f t="shared" si="475"/>
        <v>0</v>
      </c>
      <c r="R2767" s="25">
        <f t="shared" si="478"/>
        <v>11388.503833528875</v>
      </c>
      <c r="S2767" s="25">
        <f t="shared" si="479"/>
        <v>0</v>
      </c>
      <c r="T2767" s="25" t="str">
        <f t="shared" si="480"/>
        <v>drain</v>
      </c>
      <c r="V2767" s="25">
        <f t="shared" si="483"/>
        <v>0</v>
      </c>
      <c r="W2767" s="25">
        <f t="shared" si="481"/>
        <v>0</v>
      </c>
      <c r="X2767" s="25">
        <f t="shared" si="484"/>
        <v>0</v>
      </c>
      <c r="Z2767" s="25">
        <f t="shared" si="482"/>
        <v>11388.503833528875</v>
      </c>
      <c r="AB2767" s="25">
        <f t="shared" si="476"/>
        <v>0</v>
      </c>
    </row>
    <row r="2768" x14ac:dyDescent="0.2">
      <c r="I2768" s="24">
        <v>2763</v>
      </c>
      <c r="J2768" s="28">
        <v>0</v>
      </c>
      <c r="L2768" s="24">
        <v>13913.151826488971</v>
      </c>
      <c r="N2768" s="24">
        <v>2763</v>
      </c>
      <c r="O2768" s="24">
        <f t="shared" si="477"/>
        <v>11060.955702058733</v>
      </c>
      <c r="P2768" s="24">
        <f t="shared" si="474"/>
        <v>11060.955702058733</v>
      </c>
      <c r="Q2768" s="24">
        <f t="shared" si="475"/>
        <v>0</v>
      </c>
      <c r="R2768" s="24">
        <f t="shared" si="478"/>
        <v>11060.955702058733</v>
      </c>
      <c r="S2768" s="24">
        <f t="shared" si="479"/>
        <v>0</v>
      </c>
      <c r="T2768" s="24" t="str">
        <f t="shared" si="480"/>
        <v>drain</v>
      </c>
      <c r="V2768" s="24">
        <f t="shared" si="483"/>
        <v>0</v>
      </c>
      <c r="W2768" s="24">
        <f t="shared" si="481"/>
        <v>0</v>
      </c>
      <c r="X2768" s="24">
        <f t="shared" si="484"/>
        <v>0</v>
      </c>
      <c r="Z2768" s="24">
        <f t="shared" si="482"/>
        <v>11060.955702058733</v>
      </c>
      <c r="AB2768" s="24">
        <f t="shared" si="476"/>
        <v>0</v>
      </c>
    </row>
    <row r="2769" x14ac:dyDescent="0.2">
      <c r="I2769" s="25">
        <v>2764</v>
      </c>
      <c r="J2769" s="29">
        <v>0</v>
      </c>
      <c r="L2769" s="25">
        <v>13898.68046325445</v>
      </c>
      <c r="N2769" s="25">
        <v>2764</v>
      </c>
      <c r="O2769" s="25">
        <f t="shared" si="477"/>
        <v>11049.450968287289</v>
      </c>
      <c r="P2769" s="25">
        <f t="shared" si="474"/>
        <v>11049.450968287289</v>
      </c>
      <c r="Q2769" s="25">
        <f t="shared" si="475"/>
        <v>0</v>
      </c>
      <c r="R2769" s="25">
        <f t="shared" si="478"/>
        <v>11049.450968287289</v>
      </c>
      <c r="S2769" s="25">
        <f t="shared" si="479"/>
        <v>0</v>
      </c>
      <c r="T2769" s="25" t="str">
        <f t="shared" si="480"/>
        <v>drain</v>
      </c>
      <c r="V2769" s="25">
        <f t="shared" si="483"/>
        <v>0</v>
      </c>
      <c r="W2769" s="25">
        <f t="shared" si="481"/>
        <v>0</v>
      </c>
      <c r="X2769" s="25">
        <f t="shared" si="484"/>
        <v>0</v>
      </c>
      <c r="Z2769" s="25">
        <f t="shared" si="482"/>
        <v>11049.450968287289</v>
      </c>
      <c r="AB2769" s="25">
        <f t="shared" si="476"/>
        <v>0</v>
      </c>
    </row>
    <row r="2770" x14ac:dyDescent="0.2">
      <c r="I2770" s="24">
        <v>2765</v>
      </c>
      <c r="J2770" s="28">
        <v>0</v>
      </c>
      <c r="L2770" s="24">
        <v>14078.052847981451</v>
      </c>
      <c r="N2770" s="24">
        <v>2765</v>
      </c>
      <c r="O2770" s="24">
        <f t="shared" si="477"/>
        <v>11192.052014145254</v>
      </c>
      <c r="P2770" s="24">
        <f t="shared" si="474"/>
        <v>11192.052014145254</v>
      </c>
      <c r="Q2770" s="24">
        <f t="shared" si="475"/>
        <v>0</v>
      </c>
      <c r="R2770" s="24">
        <f t="shared" si="478"/>
        <v>11192.052014145254</v>
      </c>
      <c r="S2770" s="24">
        <f t="shared" si="479"/>
        <v>0</v>
      </c>
      <c r="T2770" s="24" t="str">
        <f t="shared" si="480"/>
        <v>drain</v>
      </c>
      <c r="V2770" s="24">
        <f t="shared" si="483"/>
        <v>0</v>
      </c>
      <c r="W2770" s="24">
        <f t="shared" si="481"/>
        <v>0</v>
      </c>
      <c r="X2770" s="24">
        <f t="shared" si="484"/>
        <v>0</v>
      </c>
      <c r="Z2770" s="24">
        <f t="shared" si="482"/>
        <v>11192.052014145254</v>
      </c>
      <c r="AB2770" s="24">
        <f t="shared" si="476"/>
        <v>0</v>
      </c>
    </row>
    <row r="2771" x14ac:dyDescent="0.2">
      <c r="I2771" s="25">
        <v>2766</v>
      </c>
      <c r="J2771" s="29">
        <v>0</v>
      </c>
      <c r="L2771" s="25">
        <v>14277.755684208869</v>
      </c>
      <c r="N2771" s="25">
        <v>2766</v>
      </c>
      <c r="O2771" s="25">
        <f t="shared" si="477"/>
        <v>11350.815768946051</v>
      </c>
      <c r="P2771" s="25">
        <f t="shared" si="474"/>
        <v>11350.815768946051</v>
      </c>
      <c r="Q2771" s="25">
        <f t="shared" si="475"/>
        <v>0</v>
      </c>
      <c r="R2771" s="25">
        <f t="shared" si="478"/>
        <v>11350.815768946051</v>
      </c>
      <c r="S2771" s="25">
        <f t="shared" si="479"/>
        <v>0</v>
      </c>
      <c r="T2771" s="25" t="str">
        <f t="shared" si="480"/>
        <v>drain</v>
      </c>
      <c r="V2771" s="25">
        <f t="shared" si="483"/>
        <v>0</v>
      </c>
      <c r="W2771" s="25">
        <f t="shared" si="481"/>
        <v>0</v>
      </c>
      <c r="X2771" s="25">
        <f t="shared" si="484"/>
        <v>0</v>
      </c>
      <c r="Z2771" s="25">
        <f t="shared" si="482"/>
        <v>11350.815768946051</v>
      </c>
      <c r="AB2771" s="25">
        <f t="shared" si="476"/>
        <v>0</v>
      </c>
    </row>
    <row r="2772" x14ac:dyDescent="0.2">
      <c r="I2772" s="24">
        <v>2767</v>
      </c>
      <c r="J2772" s="28">
        <v>0.277205853</v>
      </c>
      <c r="L2772" s="24">
        <v>15318.741825652121</v>
      </c>
      <c r="N2772" s="24">
        <v>2767</v>
      </c>
      <c r="O2772" s="24">
        <f t="shared" si="477"/>
        <v>12178.399751393437</v>
      </c>
      <c r="P2772" s="24">
        <f t="shared" si="474"/>
        <v>12178.399751393437</v>
      </c>
      <c r="Q2772" s="24">
        <f t="shared" si="475"/>
        <v>22176.468240000002</v>
      </c>
      <c r="R2772" s="24">
        <f t="shared" si="478"/>
        <v>0</v>
      </c>
      <c r="S2772" s="24">
        <f t="shared" si="479"/>
        <v>9998.0684886065646</v>
      </c>
      <c r="T2772" s="24" t="str">
        <f t="shared" si="480"/>
        <v>charge</v>
      </c>
      <c r="V2772" s="24">
        <f t="shared" si="483"/>
        <v>4000</v>
      </c>
      <c r="W2772" s="24">
        <f t="shared" si="481"/>
        <v>4000</v>
      </c>
      <c r="X2772" s="24">
        <f t="shared" si="484"/>
        <v>0</v>
      </c>
      <c r="Z2772" s="24">
        <f t="shared" si="482"/>
        <v>0</v>
      </c>
      <c r="AB2772" s="24">
        <f t="shared" si="476"/>
        <v>5998.0684886065646</v>
      </c>
    </row>
    <row r="2773" x14ac:dyDescent="0.2">
      <c r="I2773" s="25">
        <v>2768</v>
      </c>
      <c r="J2773" s="29">
        <v>0.59183464699999999</v>
      </c>
      <c r="L2773" s="25">
        <v>16284.185584044455</v>
      </c>
      <c r="N2773" s="25">
        <v>2768</v>
      </c>
      <c r="O2773" s="25">
        <f t="shared" si="477"/>
        <v>12945.927539315342</v>
      </c>
      <c r="P2773" s="25">
        <f t="shared" si="474"/>
        <v>12945.927539315342</v>
      </c>
      <c r="Q2773" s="25">
        <f t="shared" si="475"/>
        <v>47346.771759999996</v>
      </c>
      <c r="R2773" s="25">
        <f t="shared" si="478"/>
        <v>0</v>
      </c>
      <c r="S2773" s="25">
        <f t="shared" si="479"/>
        <v>34400.844220684652</v>
      </c>
      <c r="T2773" s="25" t="str">
        <f t="shared" si="480"/>
        <v>charge</v>
      </c>
      <c r="V2773" s="25">
        <f t="shared" si="483"/>
        <v>0</v>
      </c>
      <c r="W2773" s="25">
        <f t="shared" si="481"/>
        <v>4000</v>
      </c>
      <c r="X2773" s="25">
        <f t="shared" si="484"/>
        <v>0</v>
      </c>
      <c r="Z2773" s="25">
        <f t="shared" si="482"/>
        <v>0</v>
      </c>
      <c r="AB2773" s="25">
        <f t="shared" si="476"/>
        <v>34400.844220684652</v>
      </c>
    </row>
    <row r="2774" x14ac:dyDescent="0.2">
      <c r="I2774" s="24">
        <v>2769</v>
      </c>
      <c r="J2774" s="28">
        <v>0.69023035600000004</v>
      </c>
      <c r="L2774" s="24">
        <v>16591.804933714866</v>
      </c>
      <c r="N2774" s="24">
        <v>2769</v>
      </c>
      <c r="O2774" s="24">
        <f t="shared" si="477"/>
        <v>13190.48492230332</v>
      </c>
      <c r="P2774" s="24">
        <f t="shared" si="474"/>
        <v>13190.48492230332</v>
      </c>
      <c r="Q2774" s="24">
        <f t="shared" si="475"/>
        <v>55218.428480000002</v>
      </c>
      <c r="R2774" s="24">
        <f t="shared" si="478"/>
        <v>0</v>
      </c>
      <c r="S2774" s="24">
        <f t="shared" si="479"/>
        <v>42027.943557696679</v>
      </c>
      <c r="T2774" s="24" t="str">
        <f t="shared" si="480"/>
        <v>charge</v>
      </c>
      <c r="V2774" s="24">
        <f t="shared" si="483"/>
        <v>0</v>
      </c>
      <c r="W2774" s="24">
        <f t="shared" si="481"/>
        <v>4000</v>
      </c>
      <c r="X2774" s="24">
        <f t="shared" si="484"/>
        <v>0</v>
      </c>
      <c r="Z2774" s="24">
        <f t="shared" si="482"/>
        <v>0</v>
      </c>
      <c r="AB2774" s="24">
        <f t="shared" si="476"/>
        <v>42027.943557696679</v>
      </c>
    </row>
    <row r="2775" x14ac:dyDescent="0.2">
      <c r="I2775" s="25">
        <v>2770</v>
      </c>
      <c r="J2775" s="29">
        <v>0.73028851399999994</v>
      </c>
      <c r="L2775" s="25">
        <v>18190.405825877187</v>
      </c>
      <c r="N2775" s="25">
        <v>2770</v>
      </c>
      <c r="O2775" s="25">
        <f t="shared" si="477"/>
        <v>14461.372631572365</v>
      </c>
      <c r="P2775" s="25">
        <f t="shared" si="474"/>
        <v>14461.372631572365</v>
      </c>
      <c r="Q2775" s="25">
        <f t="shared" si="475"/>
        <v>58423.081119999995</v>
      </c>
      <c r="R2775" s="25">
        <f t="shared" si="478"/>
        <v>0</v>
      </c>
      <c r="S2775" s="25">
        <f t="shared" si="479"/>
        <v>43961.708488427626</v>
      </c>
      <c r="T2775" s="25" t="str">
        <f t="shared" si="480"/>
        <v>charge</v>
      </c>
      <c r="V2775" s="25">
        <f t="shared" si="483"/>
        <v>0</v>
      </c>
      <c r="W2775" s="25">
        <f t="shared" si="481"/>
        <v>4000</v>
      </c>
      <c r="X2775" s="25">
        <f t="shared" si="484"/>
        <v>0</v>
      </c>
      <c r="Z2775" s="25">
        <f t="shared" si="482"/>
        <v>0</v>
      </c>
      <c r="AB2775" s="25">
        <f t="shared" si="476"/>
        <v>43961.708488427626</v>
      </c>
    </row>
    <row r="2776" x14ac:dyDescent="0.2">
      <c r="I2776" s="24">
        <v>2771</v>
      </c>
      <c r="J2776" s="28">
        <v>0.73010637600000006</v>
      </c>
      <c r="L2776" s="24">
        <v>18240.322339987753</v>
      </c>
      <c r="N2776" s="24">
        <v>2771</v>
      </c>
      <c r="O2776" s="24">
        <f t="shared" si="477"/>
        <v>14501.056260290265</v>
      </c>
      <c r="P2776" s="24">
        <f t="shared" si="474"/>
        <v>14501.056260290265</v>
      </c>
      <c r="Q2776" s="24">
        <f t="shared" si="475"/>
        <v>58408.510080000007</v>
      </c>
      <c r="R2776" s="24">
        <f t="shared" si="478"/>
        <v>0</v>
      </c>
      <c r="S2776" s="24">
        <f t="shared" si="479"/>
        <v>43907.453819709743</v>
      </c>
      <c r="T2776" s="24" t="str">
        <f t="shared" si="480"/>
        <v>charge</v>
      </c>
      <c r="V2776" s="24">
        <f t="shared" si="483"/>
        <v>0</v>
      </c>
      <c r="W2776" s="24">
        <f t="shared" si="481"/>
        <v>4000</v>
      </c>
      <c r="X2776" s="24">
        <f t="shared" si="484"/>
        <v>0</v>
      </c>
      <c r="Z2776" s="24">
        <f t="shared" si="482"/>
        <v>0</v>
      </c>
      <c r="AB2776" s="24">
        <f t="shared" si="476"/>
        <v>43907.453819709743</v>
      </c>
    </row>
    <row r="2777" x14ac:dyDescent="0.2">
      <c r="I2777" s="25">
        <v>2772</v>
      </c>
      <c r="J2777" s="29">
        <v>0.66411755799999994</v>
      </c>
      <c r="L2777" s="25">
        <v>18381.823565840721</v>
      </c>
      <c r="N2777" s="25">
        <v>2772</v>
      </c>
      <c r="O2777" s="25">
        <f t="shared" si="477"/>
        <v>14613.549734843375</v>
      </c>
      <c r="P2777" s="25">
        <f t="shared" si="474"/>
        <v>14613.549734843375</v>
      </c>
      <c r="Q2777" s="25">
        <f t="shared" si="475"/>
        <v>53129.404639999993</v>
      </c>
      <c r="R2777" s="25">
        <f t="shared" si="478"/>
        <v>0</v>
      </c>
      <c r="S2777" s="25">
        <f t="shared" si="479"/>
        <v>38515.854905156622</v>
      </c>
      <c r="T2777" s="25" t="str">
        <f t="shared" si="480"/>
        <v>charge</v>
      </c>
      <c r="V2777" s="25">
        <f t="shared" si="483"/>
        <v>0</v>
      </c>
      <c r="W2777" s="25">
        <f t="shared" si="481"/>
        <v>4000</v>
      </c>
      <c r="X2777" s="25">
        <f t="shared" si="484"/>
        <v>0</v>
      </c>
      <c r="Z2777" s="25">
        <f t="shared" si="482"/>
        <v>0</v>
      </c>
      <c r="AB2777" s="25">
        <f t="shared" si="476"/>
        <v>38515.854905156622</v>
      </c>
    </row>
    <row r="2778" x14ac:dyDescent="0.2">
      <c r="I2778" s="24">
        <v>2773</v>
      </c>
      <c r="J2778" s="28">
        <v>0.76484612200000002</v>
      </c>
      <c r="L2778" s="24">
        <v>18666.774374461173</v>
      </c>
      <c r="N2778" s="24">
        <v>2773</v>
      </c>
      <c r="O2778" s="24">
        <f t="shared" si="477"/>
        <v>14840.085627696633</v>
      </c>
      <c r="P2778" s="24">
        <f t="shared" si="474"/>
        <v>14840.085627696633</v>
      </c>
      <c r="Q2778" s="24">
        <f t="shared" si="475"/>
        <v>61187.689760000001</v>
      </c>
      <c r="R2778" s="24">
        <f t="shared" si="478"/>
        <v>0</v>
      </c>
      <c r="S2778" s="24">
        <f t="shared" si="479"/>
        <v>46347.604132303371</v>
      </c>
      <c r="T2778" s="24" t="str">
        <f t="shared" si="480"/>
        <v>charge</v>
      </c>
      <c r="V2778" s="24">
        <f t="shared" si="483"/>
        <v>0</v>
      </c>
      <c r="W2778" s="24">
        <f t="shared" si="481"/>
        <v>4000</v>
      </c>
      <c r="X2778" s="24">
        <f t="shared" si="484"/>
        <v>0</v>
      </c>
      <c r="Z2778" s="24">
        <f t="shared" si="482"/>
        <v>0</v>
      </c>
      <c r="AB2778" s="24">
        <f t="shared" si="476"/>
        <v>46347.604132303371</v>
      </c>
    </row>
    <row r="2779" x14ac:dyDescent="0.2">
      <c r="I2779" s="25">
        <v>2774</v>
      </c>
      <c r="J2779" s="29">
        <v>0.674701263</v>
      </c>
      <c r="L2779" s="25">
        <v>18736.021348261831</v>
      </c>
      <c r="N2779" s="25">
        <v>2774</v>
      </c>
      <c r="O2779" s="25">
        <f t="shared" si="477"/>
        <v>14895.136971868156</v>
      </c>
      <c r="P2779" s="25">
        <f t="shared" si="474"/>
        <v>14895.136971868156</v>
      </c>
      <c r="Q2779" s="25">
        <f t="shared" si="475"/>
        <v>53976.101040000001</v>
      </c>
      <c r="R2779" s="25">
        <f t="shared" si="478"/>
        <v>0</v>
      </c>
      <c r="S2779" s="25">
        <f t="shared" si="479"/>
        <v>39080.964068131841</v>
      </c>
      <c r="T2779" s="25" t="str">
        <f t="shared" si="480"/>
        <v>charge</v>
      </c>
      <c r="V2779" s="25">
        <f t="shared" si="483"/>
        <v>0</v>
      </c>
      <c r="W2779" s="25">
        <f t="shared" si="481"/>
        <v>4000</v>
      </c>
      <c r="X2779" s="25">
        <f t="shared" si="484"/>
        <v>0</v>
      </c>
      <c r="Z2779" s="25">
        <f t="shared" si="482"/>
        <v>0</v>
      </c>
      <c r="AB2779" s="25">
        <f t="shared" si="476"/>
        <v>39080.964068131841</v>
      </c>
    </row>
    <row r="2780" x14ac:dyDescent="0.2">
      <c r="I2780" s="24">
        <v>2775</v>
      </c>
      <c r="J2780" s="28">
        <v>0.65165966500000005</v>
      </c>
      <c r="L2780" s="24">
        <v>18527.386630702018</v>
      </c>
      <c r="N2780" s="24">
        <v>2775</v>
      </c>
      <c r="O2780" s="24">
        <f t="shared" si="477"/>
        <v>14729.272371408106</v>
      </c>
      <c r="P2780" s="24">
        <f t="shared" si="474"/>
        <v>14729.272371408106</v>
      </c>
      <c r="Q2780" s="24">
        <f t="shared" si="475"/>
        <v>52132.773200000003</v>
      </c>
      <c r="R2780" s="24">
        <f t="shared" si="478"/>
        <v>0</v>
      </c>
      <c r="S2780" s="24">
        <f t="shared" si="479"/>
        <v>37403.500828591896</v>
      </c>
      <c r="T2780" s="24" t="str">
        <f t="shared" si="480"/>
        <v>charge</v>
      </c>
      <c r="V2780" s="24">
        <f t="shared" si="483"/>
        <v>0</v>
      </c>
      <c r="W2780" s="24">
        <f t="shared" si="481"/>
        <v>4000</v>
      </c>
      <c r="X2780" s="24">
        <f t="shared" si="484"/>
        <v>0</v>
      </c>
      <c r="Z2780" s="24">
        <f t="shared" si="482"/>
        <v>0</v>
      </c>
      <c r="AB2780" s="24">
        <f t="shared" si="476"/>
        <v>37403.500828591896</v>
      </c>
    </row>
    <row r="2781" x14ac:dyDescent="0.2">
      <c r="I2781" s="25">
        <v>2776</v>
      </c>
      <c r="J2781" s="29">
        <v>0.66618681000000002</v>
      </c>
      <c r="L2781" s="25">
        <v>18200.669991755483</v>
      </c>
      <c r="N2781" s="25">
        <v>2776</v>
      </c>
      <c r="O2781" s="25">
        <f t="shared" si="477"/>
        <v>14469.532643445609</v>
      </c>
      <c r="P2781" s="25">
        <f t="shared" si="474"/>
        <v>14469.532643445609</v>
      </c>
      <c r="Q2781" s="25">
        <f t="shared" si="475"/>
        <v>53294.944800000005</v>
      </c>
      <c r="R2781" s="25">
        <f t="shared" si="478"/>
        <v>0</v>
      </c>
      <c r="S2781" s="25">
        <f t="shared" si="479"/>
        <v>38825.412156554397</v>
      </c>
      <c r="T2781" s="25" t="str">
        <f t="shared" si="480"/>
        <v>charge</v>
      </c>
      <c r="V2781" s="25">
        <f t="shared" si="483"/>
        <v>0</v>
      </c>
      <c r="W2781" s="25">
        <f t="shared" si="481"/>
        <v>4000</v>
      </c>
      <c r="X2781" s="25">
        <f t="shared" si="484"/>
        <v>0</v>
      </c>
      <c r="Z2781" s="25">
        <f t="shared" si="482"/>
        <v>0</v>
      </c>
      <c r="AB2781" s="25">
        <f t="shared" si="476"/>
        <v>38825.412156554397</v>
      </c>
    </row>
    <row r="2782" x14ac:dyDescent="0.2">
      <c r="I2782" s="24">
        <v>2777</v>
      </c>
      <c r="J2782" s="28">
        <v>0.49589930099999996</v>
      </c>
      <c r="L2782" s="24">
        <v>17671.777760386467</v>
      </c>
      <c r="N2782" s="24">
        <v>2777</v>
      </c>
      <c r="O2782" s="24">
        <f t="shared" si="477"/>
        <v>14049.063319507242</v>
      </c>
      <c r="P2782" s="24">
        <f t="shared" si="474"/>
        <v>14049.063319507242</v>
      </c>
      <c r="Q2782" s="24">
        <f t="shared" si="475"/>
        <v>39671.944079999994</v>
      </c>
      <c r="R2782" s="24">
        <f t="shared" si="478"/>
        <v>0</v>
      </c>
      <c r="S2782" s="24">
        <f t="shared" si="479"/>
        <v>25622.88076049275</v>
      </c>
      <c r="T2782" s="24" t="str">
        <f t="shared" si="480"/>
        <v>charge</v>
      </c>
      <c r="V2782" s="24">
        <f t="shared" si="483"/>
        <v>0</v>
      </c>
      <c r="W2782" s="24">
        <f t="shared" si="481"/>
        <v>4000</v>
      </c>
      <c r="X2782" s="24">
        <f t="shared" si="484"/>
        <v>0</v>
      </c>
      <c r="Z2782" s="24">
        <f t="shared" si="482"/>
        <v>0</v>
      </c>
      <c r="AB2782" s="24">
        <f t="shared" si="476"/>
        <v>25622.88076049275</v>
      </c>
    </row>
    <row r="2783" x14ac:dyDescent="0.2">
      <c r="I2783" s="25">
        <v>2778</v>
      </c>
      <c r="J2783" s="29">
        <v>0.20635895699999998</v>
      </c>
      <c r="L2783" s="25">
        <v>17922.212225604057</v>
      </c>
      <c r="N2783" s="25">
        <v>2778</v>
      </c>
      <c r="O2783" s="25">
        <f t="shared" si="477"/>
        <v>14248.158719355226</v>
      </c>
      <c r="P2783" s="25">
        <f t="shared" si="474"/>
        <v>14248.158719355226</v>
      </c>
      <c r="Q2783" s="25">
        <f t="shared" si="475"/>
        <v>16508.716559999997</v>
      </c>
      <c r="R2783" s="25">
        <f t="shared" si="478"/>
        <v>0</v>
      </c>
      <c r="S2783" s="25">
        <f t="shared" si="479"/>
        <v>2260.5578406447712</v>
      </c>
      <c r="T2783" s="25" t="str">
        <f t="shared" si="480"/>
        <v>charge</v>
      </c>
      <c r="V2783" s="25">
        <f t="shared" si="483"/>
        <v>0</v>
      </c>
      <c r="W2783" s="25">
        <f t="shared" si="481"/>
        <v>4000</v>
      </c>
      <c r="X2783" s="25">
        <f t="shared" si="484"/>
        <v>0</v>
      </c>
      <c r="Z2783" s="25">
        <f t="shared" si="482"/>
        <v>0</v>
      </c>
      <c r="AB2783" s="25">
        <f t="shared" si="476"/>
        <v>2260.5578406447712</v>
      </c>
    </row>
    <row r="2784" x14ac:dyDescent="0.2">
      <c r="I2784" s="24">
        <v>2779</v>
      </c>
      <c r="J2784" s="28">
        <v>0</v>
      </c>
      <c r="L2784" s="24">
        <v>18198.690413808821</v>
      </c>
      <c r="N2784" s="24">
        <v>2779</v>
      </c>
      <c r="O2784" s="24">
        <f t="shared" si="477"/>
        <v>14467.958878978014</v>
      </c>
      <c r="P2784" s="24">
        <f t="shared" si="474"/>
        <v>14467.958878978014</v>
      </c>
      <c r="Q2784" s="24">
        <f t="shared" si="475"/>
        <v>0</v>
      </c>
      <c r="R2784" s="24">
        <f t="shared" si="478"/>
        <v>14467.958878978014</v>
      </c>
      <c r="S2784" s="24">
        <f t="shared" si="479"/>
        <v>0</v>
      </c>
      <c r="T2784" s="24" t="str">
        <f t="shared" si="480"/>
        <v>drain</v>
      </c>
      <c r="V2784" s="24">
        <f t="shared" si="483"/>
        <v>0</v>
      </c>
      <c r="W2784" s="24">
        <f t="shared" si="481"/>
        <v>0</v>
      </c>
      <c r="X2784" s="24">
        <f t="shared" si="484"/>
        <v>4000</v>
      </c>
      <c r="Z2784" s="24">
        <f t="shared" si="482"/>
        <v>10467.958878978014</v>
      </c>
      <c r="AB2784" s="24">
        <f t="shared" si="476"/>
        <v>0</v>
      </c>
    </row>
    <row r="2785" x14ac:dyDescent="0.2">
      <c r="I2785" s="25">
        <v>2780</v>
      </c>
      <c r="J2785" s="29">
        <v>0</v>
      </c>
      <c r="L2785" s="25">
        <v>18832.219272255898</v>
      </c>
      <c r="N2785" s="25">
        <v>2780</v>
      </c>
      <c r="O2785" s="25">
        <f t="shared" si="477"/>
        <v>14971.61432144344</v>
      </c>
      <c r="P2785" s="25">
        <f t="shared" si="474"/>
        <v>14971.61432144344</v>
      </c>
      <c r="Q2785" s="25">
        <f t="shared" si="475"/>
        <v>0</v>
      </c>
      <c r="R2785" s="25">
        <f t="shared" si="478"/>
        <v>14971.61432144344</v>
      </c>
      <c r="S2785" s="25">
        <f t="shared" si="479"/>
        <v>0</v>
      </c>
      <c r="T2785" s="25" t="str">
        <f t="shared" si="480"/>
        <v>drain</v>
      </c>
      <c r="V2785" s="25">
        <f t="shared" si="483"/>
        <v>0</v>
      </c>
      <c r="W2785" s="25">
        <f t="shared" si="481"/>
        <v>0</v>
      </c>
      <c r="X2785" s="25">
        <f t="shared" si="484"/>
        <v>0</v>
      </c>
      <c r="Z2785" s="25">
        <f t="shared" si="482"/>
        <v>14971.61432144344</v>
      </c>
      <c r="AB2785" s="25">
        <f t="shared" si="476"/>
        <v>0</v>
      </c>
    </row>
    <row r="2786" x14ac:dyDescent="0.2">
      <c r="I2786" s="24">
        <v>2781</v>
      </c>
      <c r="J2786" s="28">
        <v>0</v>
      </c>
      <c r="L2786" s="24">
        <v>18689.073646950721</v>
      </c>
      <c r="N2786" s="24">
        <v>2781</v>
      </c>
      <c r="O2786" s="24">
        <f t="shared" si="477"/>
        <v>14857.813549325823</v>
      </c>
      <c r="P2786" s="24">
        <f t="shared" si="474"/>
        <v>14857.813549325823</v>
      </c>
      <c r="Q2786" s="24">
        <f t="shared" si="475"/>
        <v>0</v>
      </c>
      <c r="R2786" s="24">
        <f t="shared" si="478"/>
        <v>14857.813549325823</v>
      </c>
      <c r="S2786" s="24">
        <f t="shared" si="479"/>
        <v>0</v>
      </c>
      <c r="T2786" s="24" t="str">
        <f t="shared" si="480"/>
        <v>drain</v>
      </c>
      <c r="V2786" s="24">
        <f t="shared" si="483"/>
        <v>0</v>
      </c>
      <c r="W2786" s="24">
        <f t="shared" si="481"/>
        <v>0</v>
      </c>
      <c r="X2786" s="24">
        <f t="shared" si="484"/>
        <v>0</v>
      </c>
      <c r="Z2786" s="24">
        <f t="shared" si="482"/>
        <v>14857.813549325823</v>
      </c>
      <c r="AB2786" s="24">
        <f t="shared" si="476"/>
        <v>0</v>
      </c>
    </row>
    <row r="2787" x14ac:dyDescent="0.2">
      <c r="I2787" s="25">
        <v>2782</v>
      </c>
      <c r="J2787" s="29">
        <v>0</v>
      </c>
      <c r="L2787" s="25">
        <v>17674.815051078796</v>
      </c>
      <c r="N2787" s="25">
        <v>2782</v>
      </c>
      <c r="O2787" s="25">
        <f t="shared" si="477"/>
        <v>14051.477965607644</v>
      </c>
      <c r="P2787" s="25">
        <f t="shared" si="474"/>
        <v>14051.477965607644</v>
      </c>
      <c r="Q2787" s="25">
        <f t="shared" si="475"/>
        <v>0</v>
      </c>
      <c r="R2787" s="25">
        <f t="shared" si="478"/>
        <v>14051.477965607644</v>
      </c>
      <c r="S2787" s="25">
        <f t="shared" si="479"/>
        <v>0</v>
      </c>
      <c r="T2787" s="25" t="str">
        <f t="shared" si="480"/>
        <v>drain</v>
      </c>
      <c r="V2787" s="25">
        <f t="shared" si="483"/>
        <v>0</v>
      </c>
      <c r="W2787" s="25">
        <f t="shared" si="481"/>
        <v>0</v>
      </c>
      <c r="X2787" s="25">
        <f t="shared" si="484"/>
        <v>0</v>
      </c>
      <c r="Z2787" s="25">
        <f t="shared" si="482"/>
        <v>14051.477965607644</v>
      </c>
      <c r="AB2787" s="25">
        <f t="shared" si="476"/>
        <v>0</v>
      </c>
    </row>
    <row r="2788" x14ac:dyDescent="0.2">
      <c r="I2788" s="24">
        <v>2783</v>
      </c>
      <c r="J2788" s="28">
        <v>0</v>
      </c>
      <c r="L2788" s="24">
        <v>16644.598764109611</v>
      </c>
      <c r="N2788" s="24">
        <v>2783</v>
      </c>
      <c r="O2788" s="24">
        <f t="shared" si="477"/>
        <v>13232.456017467141</v>
      </c>
      <c r="P2788" s="24">
        <f t="shared" si="474"/>
        <v>13232.456017467141</v>
      </c>
      <c r="Q2788" s="24">
        <f t="shared" si="475"/>
        <v>0</v>
      </c>
      <c r="R2788" s="24">
        <f t="shared" si="478"/>
        <v>13232.456017467141</v>
      </c>
      <c r="S2788" s="24">
        <f t="shared" si="479"/>
        <v>0</v>
      </c>
      <c r="T2788" s="24" t="str">
        <f t="shared" si="480"/>
        <v>drain</v>
      </c>
      <c r="V2788" s="24">
        <f t="shared" si="483"/>
        <v>0</v>
      </c>
      <c r="W2788" s="24">
        <f t="shared" si="481"/>
        <v>0</v>
      </c>
      <c r="X2788" s="24">
        <f t="shared" si="484"/>
        <v>0</v>
      </c>
      <c r="Z2788" s="24">
        <f t="shared" si="482"/>
        <v>13232.456017467141</v>
      </c>
      <c r="AB2788" s="24">
        <f t="shared" si="476"/>
        <v>0</v>
      </c>
    </row>
    <row r="2789" x14ac:dyDescent="0.2">
      <c r="I2789" s="25">
        <v>2784</v>
      </c>
      <c r="J2789" s="29">
        <v>0</v>
      </c>
      <c r="L2789" s="25">
        <v>15385.965391421318</v>
      </c>
      <c r="N2789" s="25">
        <v>2784</v>
      </c>
      <c r="O2789" s="25">
        <f t="shared" si="477"/>
        <v>12231.842486179949</v>
      </c>
      <c r="P2789" s="25">
        <f t="shared" si="474"/>
        <v>12231.842486179949</v>
      </c>
      <c r="Q2789" s="25">
        <f t="shared" si="475"/>
        <v>0</v>
      </c>
      <c r="R2789" s="25">
        <f t="shared" si="478"/>
        <v>12231.842486179949</v>
      </c>
      <c r="S2789" s="25">
        <f t="shared" si="479"/>
        <v>0</v>
      </c>
      <c r="T2789" s="25" t="str">
        <f t="shared" si="480"/>
        <v>drain</v>
      </c>
      <c r="V2789" s="25">
        <f t="shared" si="483"/>
        <v>0</v>
      </c>
      <c r="W2789" s="25">
        <f t="shared" si="481"/>
        <v>0</v>
      </c>
      <c r="X2789" s="25">
        <f t="shared" si="484"/>
        <v>0</v>
      </c>
      <c r="Z2789" s="25">
        <f t="shared" si="482"/>
        <v>12231.842486179949</v>
      </c>
      <c r="AB2789" s="25">
        <f t="shared" si="476"/>
        <v>0</v>
      </c>
    </row>
    <row r="2790" x14ac:dyDescent="0.2">
      <c r="I2790" s="24">
        <v>2785</v>
      </c>
      <c r="J2790" s="28">
        <v>0</v>
      </c>
      <c r="L2790" s="24">
        <v>14456.57943997383</v>
      </c>
      <c r="N2790" s="24">
        <v>2785</v>
      </c>
      <c r="O2790" s="24">
        <f t="shared" si="477"/>
        <v>11492.980654779196</v>
      </c>
      <c r="P2790" s="24">
        <f t="shared" si="474"/>
        <v>11492.980654779196</v>
      </c>
      <c r="Q2790" s="24">
        <f t="shared" si="475"/>
        <v>0</v>
      </c>
      <c r="R2790" s="24">
        <f t="shared" si="478"/>
        <v>11492.980654779196</v>
      </c>
      <c r="S2790" s="24">
        <f t="shared" si="479"/>
        <v>0</v>
      </c>
      <c r="T2790" s="24" t="str">
        <f t="shared" si="480"/>
        <v>drain</v>
      </c>
      <c r="V2790" s="24">
        <f t="shared" si="483"/>
        <v>0</v>
      </c>
      <c r="W2790" s="24">
        <f t="shared" si="481"/>
        <v>0</v>
      </c>
      <c r="X2790" s="24">
        <f t="shared" si="484"/>
        <v>0</v>
      </c>
      <c r="Z2790" s="24">
        <f t="shared" si="482"/>
        <v>11492.980654779196</v>
      </c>
      <c r="AB2790" s="24">
        <f t="shared" si="476"/>
        <v>0</v>
      </c>
    </row>
    <row r="2791" x14ac:dyDescent="0.2">
      <c r="I2791" s="25">
        <v>2786</v>
      </c>
      <c r="J2791" s="29">
        <v>0</v>
      </c>
      <c r="L2791" s="25">
        <v>13761.486795282362</v>
      </c>
      <c r="N2791" s="25">
        <v>2786</v>
      </c>
      <c r="O2791" s="25">
        <f t="shared" si="477"/>
        <v>10940.382002249478</v>
      </c>
      <c r="P2791" s="25">
        <f t="shared" si="474"/>
        <v>10940.382002249478</v>
      </c>
      <c r="Q2791" s="25">
        <f t="shared" si="475"/>
        <v>0</v>
      </c>
      <c r="R2791" s="25">
        <f t="shared" si="478"/>
        <v>10940.382002249478</v>
      </c>
      <c r="S2791" s="25">
        <f t="shared" si="479"/>
        <v>0</v>
      </c>
      <c r="T2791" s="25" t="str">
        <f t="shared" si="480"/>
        <v>drain</v>
      </c>
      <c r="V2791" s="25">
        <f t="shared" si="483"/>
        <v>0</v>
      </c>
      <c r="W2791" s="25">
        <f t="shared" si="481"/>
        <v>0</v>
      </c>
      <c r="X2791" s="25">
        <f t="shared" si="484"/>
        <v>0</v>
      </c>
      <c r="Z2791" s="25">
        <f t="shared" si="482"/>
        <v>10940.382002249478</v>
      </c>
      <c r="AB2791" s="25">
        <f t="shared" si="476"/>
        <v>0</v>
      </c>
    </row>
    <row r="2792" x14ac:dyDescent="0.2">
      <c r="I2792" s="24">
        <v>2787</v>
      </c>
      <c r="J2792" s="28">
        <v>0</v>
      </c>
      <c r="L2792" s="24">
        <v>13370.172302949428</v>
      </c>
      <c r="N2792" s="24">
        <v>2787</v>
      </c>
      <c r="O2792" s="24">
        <f t="shared" si="477"/>
        <v>10629.286980844796</v>
      </c>
      <c r="P2792" s="24">
        <f t="shared" si="474"/>
        <v>10629.286980844796</v>
      </c>
      <c r="Q2792" s="24">
        <f t="shared" si="475"/>
        <v>0</v>
      </c>
      <c r="R2792" s="24">
        <f t="shared" si="478"/>
        <v>10629.286980844796</v>
      </c>
      <c r="S2792" s="24">
        <f t="shared" si="479"/>
        <v>0</v>
      </c>
      <c r="T2792" s="24" t="str">
        <f t="shared" si="480"/>
        <v>drain</v>
      </c>
      <c r="V2792" s="24">
        <f t="shared" si="483"/>
        <v>0</v>
      </c>
      <c r="W2792" s="24">
        <f t="shared" si="481"/>
        <v>0</v>
      </c>
      <c r="X2792" s="24">
        <f t="shared" si="484"/>
        <v>0</v>
      </c>
      <c r="Z2792" s="24">
        <f t="shared" si="482"/>
        <v>10629.286980844796</v>
      </c>
      <c r="AB2792" s="24">
        <f t="shared" si="476"/>
        <v>0</v>
      </c>
    </row>
    <row r="2793" x14ac:dyDescent="0.2">
      <c r="I2793" s="25">
        <v>2788</v>
      </c>
      <c r="J2793" s="29">
        <v>0</v>
      </c>
      <c r="L2793" s="25">
        <v>13394.993298506735</v>
      </c>
      <c r="N2793" s="25">
        <v>2788</v>
      </c>
      <c r="O2793" s="25">
        <f t="shared" si="477"/>
        <v>10649.019672312856</v>
      </c>
      <c r="P2793" s="25">
        <f t="shared" si="474"/>
        <v>10649.019672312856</v>
      </c>
      <c r="Q2793" s="25">
        <f t="shared" si="475"/>
        <v>0</v>
      </c>
      <c r="R2793" s="25">
        <f t="shared" si="478"/>
        <v>10649.019672312856</v>
      </c>
      <c r="S2793" s="25">
        <f t="shared" si="479"/>
        <v>0</v>
      </c>
      <c r="T2793" s="25" t="str">
        <f t="shared" si="480"/>
        <v>drain</v>
      </c>
      <c r="V2793" s="25">
        <f t="shared" si="483"/>
        <v>0</v>
      </c>
      <c r="W2793" s="25">
        <f t="shared" si="481"/>
        <v>0</v>
      </c>
      <c r="X2793" s="25">
        <f t="shared" si="484"/>
        <v>0</v>
      </c>
      <c r="Z2793" s="25">
        <f t="shared" si="482"/>
        <v>10649.019672312856</v>
      </c>
      <c r="AB2793" s="25">
        <f t="shared" si="476"/>
        <v>0</v>
      </c>
    </row>
    <row r="2794" x14ac:dyDescent="0.2">
      <c r="I2794" s="24">
        <v>2789</v>
      </c>
      <c r="J2794" s="28">
        <v>0</v>
      </c>
      <c r="L2794" s="24">
        <v>13678.166323375701</v>
      </c>
      <c r="N2794" s="24">
        <v>2789</v>
      </c>
      <c r="O2794" s="24">
        <f t="shared" si="477"/>
        <v>10874.142227083683</v>
      </c>
      <c r="P2794" s="24">
        <f t="shared" si="474"/>
        <v>10874.142227083683</v>
      </c>
      <c r="Q2794" s="24">
        <f t="shared" si="475"/>
        <v>0</v>
      </c>
      <c r="R2794" s="24">
        <f t="shared" si="478"/>
        <v>10874.142227083683</v>
      </c>
      <c r="S2794" s="24">
        <f t="shared" si="479"/>
        <v>0</v>
      </c>
      <c r="T2794" s="24" t="str">
        <f t="shared" si="480"/>
        <v>drain</v>
      </c>
      <c r="V2794" s="24">
        <f t="shared" si="483"/>
        <v>0</v>
      </c>
      <c r="W2794" s="24">
        <f t="shared" si="481"/>
        <v>0</v>
      </c>
      <c r="X2794" s="24">
        <f t="shared" si="484"/>
        <v>0</v>
      </c>
      <c r="Z2794" s="24">
        <f t="shared" si="482"/>
        <v>10874.142227083683</v>
      </c>
      <c r="AB2794" s="24">
        <f t="shared" si="476"/>
        <v>0</v>
      </c>
    </row>
    <row r="2795" x14ac:dyDescent="0.2">
      <c r="I2795" s="25">
        <v>2790</v>
      </c>
      <c r="J2795" s="29">
        <v>0</v>
      </c>
      <c r="L2795" s="25">
        <v>13866.345508170127</v>
      </c>
      <c r="N2795" s="25">
        <v>2790</v>
      </c>
      <c r="O2795" s="25">
        <f t="shared" si="477"/>
        <v>11023.744678995252</v>
      </c>
      <c r="P2795" s="25">
        <f t="shared" si="474"/>
        <v>11023.744678995252</v>
      </c>
      <c r="Q2795" s="25">
        <f t="shared" si="475"/>
        <v>0</v>
      </c>
      <c r="R2795" s="25">
        <f t="shared" si="478"/>
        <v>11023.744678995252</v>
      </c>
      <c r="S2795" s="25">
        <f t="shared" si="479"/>
        <v>0</v>
      </c>
      <c r="T2795" s="25" t="str">
        <f t="shared" si="480"/>
        <v>drain</v>
      </c>
      <c r="V2795" s="25">
        <f t="shared" si="483"/>
        <v>0</v>
      </c>
      <c r="W2795" s="25">
        <f t="shared" si="481"/>
        <v>0</v>
      </c>
      <c r="X2795" s="25">
        <f t="shared" si="484"/>
        <v>0</v>
      </c>
      <c r="Z2795" s="25">
        <f t="shared" si="482"/>
        <v>11023.744678995252</v>
      </c>
      <c r="AB2795" s="25">
        <f t="shared" si="476"/>
        <v>0</v>
      </c>
    </row>
    <row r="2796" x14ac:dyDescent="0.2">
      <c r="I2796" s="24">
        <v>2791</v>
      </c>
      <c r="J2796" s="28">
        <v>0.27429370199999997</v>
      </c>
      <c r="L2796" s="24">
        <v>15391.862441468238</v>
      </c>
      <c r="N2796" s="24">
        <v>2791</v>
      </c>
      <c r="O2796" s="24">
        <f t="shared" si="477"/>
        <v>12236.53064096725</v>
      </c>
      <c r="P2796" s="24">
        <f t="shared" si="474"/>
        <v>12236.53064096725</v>
      </c>
      <c r="Q2796" s="24">
        <f t="shared" si="475"/>
        <v>21943.496159999999</v>
      </c>
      <c r="R2796" s="24">
        <f t="shared" si="478"/>
        <v>0</v>
      </c>
      <c r="S2796" s="24">
        <f t="shared" si="479"/>
        <v>9706.9655190327485</v>
      </c>
      <c r="T2796" s="24" t="str">
        <f t="shared" si="480"/>
        <v>charge</v>
      </c>
      <c r="V2796" s="24">
        <f t="shared" si="483"/>
        <v>4000</v>
      </c>
      <c r="W2796" s="24">
        <f t="shared" si="481"/>
        <v>4000</v>
      </c>
      <c r="X2796" s="24">
        <f t="shared" si="484"/>
        <v>0</v>
      </c>
      <c r="Z2796" s="24">
        <f t="shared" si="482"/>
        <v>0</v>
      </c>
      <c r="AB2796" s="24">
        <f t="shared" si="476"/>
        <v>5706.9655190327485</v>
      </c>
    </row>
    <row r="2797" x14ac:dyDescent="0.2">
      <c r="I2797" s="25">
        <v>2792</v>
      </c>
      <c r="J2797" s="29">
        <v>0.57426030299999997</v>
      </c>
      <c r="L2797" s="25">
        <v>16430.066909861562</v>
      </c>
      <c r="N2797" s="25">
        <v>2792</v>
      </c>
      <c r="O2797" s="25">
        <f t="shared" si="477"/>
        <v>13061.903193339942</v>
      </c>
      <c r="P2797" s="25">
        <f t="shared" si="474"/>
        <v>13061.903193339942</v>
      </c>
      <c r="Q2797" s="25">
        <f t="shared" si="475"/>
        <v>45940.824239999994</v>
      </c>
      <c r="R2797" s="25">
        <f t="shared" si="478"/>
        <v>0</v>
      </c>
      <c r="S2797" s="25">
        <f t="shared" si="479"/>
        <v>32878.921046660049</v>
      </c>
      <c r="T2797" s="25" t="str">
        <f t="shared" si="480"/>
        <v>charge</v>
      </c>
      <c r="V2797" s="25">
        <f t="shared" si="483"/>
        <v>0</v>
      </c>
      <c r="W2797" s="25">
        <f t="shared" si="481"/>
        <v>4000</v>
      </c>
      <c r="X2797" s="25">
        <f t="shared" si="484"/>
        <v>0</v>
      </c>
      <c r="Z2797" s="25">
        <f t="shared" si="482"/>
        <v>0</v>
      </c>
      <c r="AB2797" s="25">
        <f t="shared" si="476"/>
        <v>32878.921046660049</v>
      </c>
    </row>
    <row r="2798" x14ac:dyDescent="0.2">
      <c r="I2798" s="24">
        <v>2793</v>
      </c>
      <c r="J2798" s="28">
        <v>0.65572550899999993</v>
      </c>
      <c r="L2798" s="24">
        <v>17182.437983930111</v>
      </c>
      <c r="N2798" s="24">
        <v>2793</v>
      </c>
      <c r="O2798" s="24">
        <f t="shared" si="477"/>
        <v>13660.03819722444</v>
      </c>
      <c r="P2798" s="24">
        <f t="shared" si="474"/>
        <v>13660.03819722444</v>
      </c>
      <c r="Q2798" s="24">
        <f t="shared" si="475"/>
        <v>52458.040719999997</v>
      </c>
      <c r="R2798" s="24">
        <f t="shared" si="478"/>
        <v>0</v>
      </c>
      <c r="S2798" s="24">
        <f t="shared" si="479"/>
        <v>38798.002522775554</v>
      </c>
      <c r="T2798" s="24" t="str">
        <f t="shared" si="480"/>
        <v>charge</v>
      </c>
      <c r="V2798" s="24">
        <f t="shared" si="483"/>
        <v>0</v>
      </c>
      <c r="W2798" s="24">
        <f t="shared" si="481"/>
        <v>4000</v>
      </c>
      <c r="X2798" s="24">
        <f t="shared" si="484"/>
        <v>0</v>
      </c>
      <c r="Z2798" s="24">
        <f t="shared" si="482"/>
        <v>0</v>
      </c>
      <c r="AB2798" s="24">
        <f t="shared" si="476"/>
        <v>38798.002522775554</v>
      </c>
    </row>
    <row r="2799" x14ac:dyDescent="0.2">
      <c r="I2799" s="25">
        <v>2794</v>
      </c>
      <c r="J2799" s="29">
        <v>0.68746781599999995</v>
      </c>
      <c r="L2799" s="25">
        <v>17963.551820981502</v>
      </c>
      <c r="N2799" s="25">
        <v>2794</v>
      </c>
      <c r="O2799" s="25">
        <f t="shared" si="477"/>
        <v>14281.023697680295</v>
      </c>
      <c r="P2799" s="25">
        <f t="shared" si="474"/>
        <v>14281.023697680295</v>
      </c>
      <c r="Q2799" s="25">
        <f t="shared" si="475"/>
        <v>54997.425279999996</v>
      </c>
      <c r="R2799" s="25">
        <f t="shared" si="478"/>
        <v>0</v>
      </c>
      <c r="S2799" s="25">
        <f t="shared" si="479"/>
        <v>40716.401582319697</v>
      </c>
      <c r="T2799" s="25" t="str">
        <f t="shared" si="480"/>
        <v>charge</v>
      </c>
      <c r="V2799" s="25">
        <f t="shared" si="483"/>
        <v>0</v>
      </c>
      <c r="W2799" s="25">
        <f t="shared" si="481"/>
        <v>4000</v>
      </c>
      <c r="X2799" s="25">
        <f t="shared" si="484"/>
        <v>0</v>
      </c>
      <c r="Z2799" s="25">
        <f t="shared" si="482"/>
        <v>0</v>
      </c>
      <c r="AB2799" s="25">
        <f t="shared" si="476"/>
        <v>40716.401582319697</v>
      </c>
    </row>
    <row r="2800" x14ac:dyDescent="0.2">
      <c r="I2800" s="24">
        <v>2795</v>
      </c>
      <c r="J2800" s="28">
        <v>0.69310928699999996</v>
      </c>
      <c r="L2800" s="24">
        <v>18102.822748124599</v>
      </c>
      <c r="N2800" s="24">
        <v>2795</v>
      </c>
      <c r="O2800" s="24">
        <f t="shared" si="477"/>
        <v>14391.744084759057</v>
      </c>
      <c r="P2800" s="24">
        <f t="shared" si="474"/>
        <v>14391.744084759057</v>
      </c>
      <c r="Q2800" s="24">
        <f t="shared" si="475"/>
        <v>55448.742959999996</v>
      </c>
      <c r="R2800" s="24">
        <f t="shared" si="478"/>
        <v>0</v>
      </c>
      <c r="S2800" s="24">
        <f t="shared" si="479"/>
        <v>41056.998875240941</v>
      </c>
      <c r="T2800" s="24" t="str">
        <f t="shared" si="480"/>
        <v>charge</v>
      </c>
      <c r="V2800" s="24">
        <f t="shared" si="483"/>
        <v>0</v>
      </c>
      <c r="W2800" s="24">
        <f t="shared" si="481"/>
        <v>4000</v>
      </c>
      <c r="X2800" s="24">
        <f t="shared" si="484"/>
        <v>0</v>
      </c>
      <c r="Z2800" s="24">
        <f t="shared" si="482"/>
        <v>0</v>
      </c>
      <c r="AB2800" s="24">
        <f t="shared" si="476"/>
        <v>41056.998875240941</v>
      </c>
    </row>
    <row r="2801" x14ac:dyDescent="0.2">
      <c r="I2801" s="25">
        <v>2796</v>
      </c>
      <c r="J2801" s="29">
        <v>0.68271637200000002</v>
      </c>
      <c r="L2801" s="25">
        <v>18012.200615870952</v>
      </c>
      <c r="N2801" s="25">
        <v>2796</v>
      </c>
      <c r="O2801" s="25">
        <f t="shared" si="477"/>
        <v>14319.699489617407</v>
      </c>
      <c r="P2801" s="25">
        <f t="shared" si="474"/>
        <v>14319.699489617407</v>
      </c>
      <c r="Q2801" s="25">
        <f t="shared" si="475"/>
        <v>54617.309760000004</v>
      </c>
      <c r="R2801" s="25">
        <f t="shared" si="478"/>
        <v>0</v>
      </c>
      <c r="S2801" s="25">
        <f t="shared" si="479"/>
        <v>40297.610270382596</v>
      </c>
      <c r="T2801" s="25" t="str">
        <f t="shared" si="480"/>
        <v>charge</v>
      </c>
      <c r="V2801" s="25">
        <f t="shared" si="483"/>
        <v>0</v>
      </c>
      <c r="W2801" s="25">
        <f t="shared" si="481"/>
        <v>4000</v>
      </c>
      <c r="X2801" s="25">
        <f t="shared" si="484"/>
        <v>0</v>
      </c>
      <c r="Z2801" s="25">
        <f t="shared" si="482"/>
        <v>0</v>
      </c>
      <c r="AB2801" s="25">
        <f t="shared" si="476"/>
        <v>40297.610270382596</v>
      </c>
    </row>
    <row r="2802" x14ac:dyDescent="0.2">
      <c r="I2802" s="24">
        <v>2797</v>
      </c>
      <c r="J2802" s="28">
        <v>0.67995222499999997</v>
      </c>
      <c r="L2802" s="24">
        <v>18161.534339129925</v>
      </c>
      <c r="N2802" s="24">
        <v>2797</v>
      </c>
      <c r="O2802" s="24">
        <f t="shared" si="477"/>
        <v>14438.419799608291</v>
      </c>
      <c r="P2802" s="24">
        <f t="shared" si="474"/>
        <v>14438.419799608291</v>
      </c>
      <c r="Q2802" s="24">
        <f t="shared" si="475"/>
        <v>54396.178</v>
      </c>
      <c r="R2802" s="24">
        <f t="shared" si="478"/>
        <v>0</v>
      </c>
      <c r="S2802" s="24">
        <f t="shared" si="479"/>
        <v>39957.758200391705</v>
      </c>
      <c r="T2802" s="24" t="str">
        <f t="shared" si="480"/>
        <v>charge</v>
      </c>
      <c r="V2802" s="24">
        <f t="shared" si="483"/>
        <v>0</v>
      </c>
      <c r="W2802" s="24">
        <f t="shared" si="481"/>
        <v>4000</v>
      </c>
      <c r="X2802" s="24">
        <f t="shared" si="484"/>
        <v>0</v>
      </c>
      <c r="Z2802" s="24">
        <f t="shared" si="482"/>
        <v>0</v>
      </c>
      <c r="AB2802" s="24">
        <f t="shared" si="476"/>
        <v>39957.758200391705</v>
      </c>
    </row>
    <row r="2803" x14ac:dyDescent="0.2">
      <c r="I2803" s="25">
        <v>2798</v>
      </c>
      <c r="J2803" s="29">
        <v>0.66437600299999999</v>
      </c>
      <c r="L2803" s="25">
        <v>18396.838253724574</v>
      </c>
      <c r="N2803" s="25">
        <v>2798</v>
      </c>
      <c r="O2803" s="25">
        <f t="shared" si="477"/>
        <v>14625.486411711037</v>
      </c>
      <c r="P2803" s="25">
        <f t="shared" si="474"/>
        <v>14625.486411711037</v>
      </c>
      <c r="Q2803" s="25">
        <f t="shared" si="475"/>
        <v>53150.080240000003</v>
      </c>
      <c r="R2803" s="25">
        <f t="shared" si="478"/>
        <v>0</v>
      </c>
      <c r="S2803" s="25">
        <f t="shared" si="479"/>
        <v>38524.593828288969</v>
      </c>
      <c r="T2803" s="25" t="str">
        <f t="shared" si="480"/>
        <v>charge</v>
      </c>
      <c r="V2803" s="25">
        <f t="shared" si="483"/>
        <v>0</v>
      </c>
      <c r="W2803" s="25">
        <f t="shared" si="481"/>
        <v>4000</v>
      </c>
      <c r="X2803" s="25">
        <f t="shared" si="484"/>
        <v>0</v>
      </c>
      <c r="Z2803" s="25">
        <f t="shared" si="482"/>
        <v>0</v>
      </c>
      <c r="AB2803" s="25">
        <f t="shared" si="476"/>
        <v>38524.593828288969</v>
      </c>
    </row>
    <row r="2804" x14ac:dyDescent="0.2">
      <c r="I2804" s="24">
        <v>2799</v>
      </c>
      <c r="J2804" s="28">
        <v>0.66880856299999991</v>
      </c>
      <c r="L2804" s="24">
        <v>17904.707845342156</v>
      </c>
      <c r="N2804" s="24">
        <v>2799</v>
      </c>
      <c r="O2804" s="24">
        <f t="shared" si="477"/>
        <v>14234.242737047016</v>
      </c>
      <c r="P2804" s="24">
        <f t="shared" si="474"/>
        <v>14234.242737047016</v>
      </c>
      <c r="Q2804" s="24">
        <f t="shared" si="475"/>
        <v>53504.685039999989</v>
      </c>
      <c r="R2804" s="24">
        <f t="shared" si="478"/>
        <v>0</v>
      </c>
      <c r="S2804" s="24">
        <f t="shared" si="479"/>
        <v>39270.442302952972</v>
      </c>
      <c r="T2804" s="24" t="str">
        <f t="shared" si="480"/>
        <v>charge</v>
      </c>
      <c r="V2804" s="24">
        <f t="shared" si="483"/>
        <v>0</v>
      </c>
      <c r="W2804" s="24">
        <f t="shared" si="481"/>
        <v>4000</v>
      </c>
      <c r="X2804" s="24">
        <f t="shared" si="484"/>
        <v>0</v>
      </c>
      <c r="Z2804" s="24">
        <f t="shared" si="482"/>
        <v>0</v>
      </c>
      <c r="AB2804" s="24">
        <f t="shared" si="476"/>
        <v>39270.442302952972</v>
      </c>
    </row>
    <row r="2805" x14ac:dyDescent="0.2">
      <c r="I2805" s="25">
        <v>2800</v>
      </c>
      <c r="J2805" s="29">
        <v>0.64798459400000008</v>
      </c>
      <c r="L2805" s="25">
        <v>17675.758159577847</v>
      </c>
      <c r="N2805" s="25">
        <v>2800</v>
      </c>
      <c r="O2805" s="25">
        <f t="shared" si="477"/>
        <v>14052.227736864388</v>
      </c>
      <c r="P2805" s="25">
        <f t="shared" si="474"/>
        <v>14052.227736864388</v>
      </c>
      <c r="Q2805" s="25">
        <f t="shared" si="475"/>
        <v>51838.767520000009</v>
      </c>
      <c r="R2805" s="25">
        <f t="shared" si="478"/>
        <v>0</v>
      </c>
      <c r="S2805" s="25">
        <f t="shared" si="479"/>
        <v>37786.539783135624</v>
      </c>
      <c r="T2805" s="25" t="str">
        <f t="shared" si="480"/>
        <v>charge</v>
      </c>
      <c r="V2805" s="25">
        <f t="shared" si="483"/>
        <v>0</v>
      </c>
      <c r="W2805" s="25">
        <f t="shared" si="481"/>
        <v>4000</v>
      </c>
      <c r="X2805" s="25">
        <f t="shared" si="484"/>
        <v>0</v>
      </c>
      <c r="Z2805" s="25">
        <f t="shared" si="482"/>
        <v>0</v>
      </c>
      <c r="AB2805" s="25">
        <f t="shared" si="476"/>
        <v>37786.539783135624</v>
      </c>
    </row>
    <row r="2806" x14ac:dyDescent="0.2">
      <c r="I2806" s="24">
        <v>2801</v>
      </c>
      <c r="J2806" s="28">
        <v>0.49458281900000001</v>
      </c>
      <c r="L2806" s="24">
        <v>17269.898697829245</v>
      </c>
      <c r="N2806" s="24">
        <v>2801</v>
      </c>
      <c r="O2806" s="24">
        <f t="shared" si="477"/>
        <v>13729.569464774251</v>
      </c>
      <c r="P2806" s="24">
        <f t="shared" si="474"/>
        <v>13729.569464774251</v>
      </c>
      <c r="Q2806" s="24">
        <f t="shared" si="475"/>
        <v>39566.625520000001</v>
      </c>
      <c r="R2806" s="24">
        <f t="shared" si="478"/>
        <v>0</v>
      </c>
      <c r="S2806" s="24">
        <f t="shared" si="479"/>
        <v>25837.056055225752</v>
      </c>
      <c r="T2806" s="24" t="str">
        <f t="shared" si="480"/>
        <v>charge</v>
      </c>
      <c r="V2806" s="24">
        <f t="shared" si="483"/>
        <v>0</v>
      </c>
      <c r="W2806" s="24">
        <f t="shared" si="481"/>
        <v>4000</v>
      </c>
      <c r="X2806" s="24">
        <f t="shared" si="484"/>
        <v>0</v>
      </c>
      <c r="Z2806" s="24">
        <f t="shared" si="482"/>
        <v>0</v>
      </c>
      <c r="AB2806" s="24">
        <f t="shared" si="476"/>
        <v>25837.056055225752</v>
      </c>
    </row>
    <row r="2807" x14ac:dyDescent="0.2">
      <c r="I2807" s="25">
        <v>2802</v>
      </c>
      <c r="J2807" s="29">
        <v>0.208002514</v>
      </c>
      <c r="L2807" s="25">
        <v>17625.06928396225</v>
      </c>
      <c r="N2807" s="25">
        <v>2802</v>
      </c>
      <c r="O2807" s="25">
        <f t="shared" si="477"/>
        <v>14011.930080749989</v>
      </c>
      <c r="P2807" s="25">
        <f t="shared" si="474"/>
        <v>14011.930080749989</v>
      </c>
      <c r="Q2807" s="25">
        <f t="shared" si="475"/>
        <v>16640.201120000002</v>
      </c>
      <c r="R2807" s="25">
        <f t="shared" si="478"/>
        <v>0</v>
      </c>
      <c r="S2807" s="25">
        <f t="shared" si="479"/>
        <v>2628.2710392500121</v>
      </c>
      <c r="T2807" s="25" t="str">
        <f t="shared" si="480"/>
        <v>charge</v>
      </c>
      <c r="V2807" s="25">
        <f t="shared" si="483"/>
        <v>0</v>
      </c>
      <c r="W2807" s="25">
        <f t="shared" si="481"/>
        <v>4000</v>
      </c>
      <c r="X2807" s="25">
        <f t="shared" si="484"/>
        <v>0</v>
      </c>
      <c r="Z2807" s="25">
        <f t="shared" si="482"/>
        <v>0</v>
      </c>
      <c r="AB2807" s="25">
        <f t="shared" si="476"/>
        <v>2628.2710392500121</v>
      </c>
    </row>
    <row r="2808" x14ac:dyDescent="0.2">
      <c r="I2808" s="24">
        <v>2803</v>
      </c>
      <c r="J2808" s="28">
        <v>0</v>
      </c>
      <c r="L2808" s="24">
        <v>17756.720779490468</v>
      </c>
      <c r="N2808" s="24">
        <v>2803</v>
      </c>
      <c r="O2808" s="24">
        <f t="shared" si="477"/>
        <v>14116.593019694923</v>
      </c>
      <c r="P2808" s="24">
        <f t="shared" si="474"/>
        <v>14116.593019694923</v>
      </c>
      <c r="Q2808" s="24">
        <f t="shared" si="475"/>
        <v>0</v>
      </c>
      <c r="R2808" s="24">
        <f t="shared" si="478"/>
        <v>14116.593019694923</v>
      </c>
      <c r="S2808" s="24">
        <f t="shared" si="479"/>
        <v>0</v>
      </c>
      <c r="T2808" s="24" t="str">
        <f t="shared" si="480"/>
        <v>drain</v>
      </c>
      <c r="V2808" s="24">
        <f t="shared" si="483"/>
        <v>0</v>
      </c>
      <c r="W2808" s="24">
        <f t="shared" si="481"/>
        <v>0</v>
      </c>
      <c r="X2808" s="24">
        <f t="shared" si="484"/>
        <v>4000</v>
      </c>
      <c r="Z2808" s="24">
        <f t="shared" si="482"/>
        <v>10116.593019694923</v>
      </c>
      <c r="AB2808" s="24">
        <f t="shared" si="476"/>
        <v>0</v>
      </c>
    </row>
    <row r="2809" x14ac:dyDescent="0.2">
      <c r="I2809" s="25">
        <v>2804</v>
      </c>
      <c r="J2809" s="29">
        <v>0</v>
      </c>
      <c r="L2809" s="25">
        <v>18576.059304594994</v>
      </c>
      <c r="N2809" s="25">
        <v>2804</v>
      </c>
      <c r="O2809" s="25">
        <f t="shared" si="477"/>
        <v>14767.96714715302</v>
      </c>
      <c r="P2809" s="25">
        <f t="shared" si="474"/>
        <v>14767.96714715302</v>
      </c>
      <c r="Q2809" s="25">
        <f t="shared" si="475"/>
        <v>0</v>
      </c>
      <c r="R2809" s="25">
        <f t="shared" si="478"/>
        <v>14767.96714715302</v>
      </c>
      <c r="S2809" s="25">
        <f t="shared" si="479"/>
        <v>0</v>
      </c>
      <c r="T2809" s="25" t="str">
        <f t="shared" si="480"/>
        <v>drain</v>
      </c>
      <c r="V2809" s="25">
        <f t="shared" si="483"/>
        <v>0</v>
      </c>
      <c r="W2809" s="25">
        <f t="shared" si="481"/>
        <v>0</v>
      </c>
      <c r="X2809" s="25">
        <f t="shared" si="484"/>
        <v>0</v>
      </c>
      <c r="Z2809" s="25">
        <f t="shared" si="482"/>
        <v>14767.96714715302</v>
      </c>
      <c r="AB2809" s="25">
        <f t="shared" si="476"/>
        <v>0</v>
      </c>
    </row>
    <row r="2810" x14ac:dyDescent="0.2">
      <c r="I2810" s="24">
        <v>2805</v>
      </c>
      <c r="J2810" s="28">
        <v>0</v>
      </c>
      <c r="L2810" s="24">
        <v>18494.912219023703</v>
      </c>
      <c r="N2810" s="24">
        <v>2805</v>
      </c>
      <c r="O2810" s="24">
        <f t="shared" si="477"/>
        <v>14703.455214123846</v>
      </c>
      <c r="P2810" s="24">
        <f t="shared" si="474"/>
        <v>14703.455214123846</v>
      </c>
      <c r="Q2810" s="24">
        <f t="shared" si="475"/>
        <v>0</v>
      </c>
      <c r="R2810" s="24">
        <f t="shared" si="478"/>
        <v>14703.455214123846</v>
      </c>
      <c r="S2810" s="24">
        <f t="shared" si="479"/>
        <v>0</v>
      </c>
      <c r="T2810" s="24" t="str">
        <f t="shared" si="480"/>
        <v>drain</v>
      </c>
      <c r="V2810" s="24">
        <f t="shared" si="483"/>
        <v>0</v>
      </c>
      <c r="W2810" s="24">
        <f t="shared" si="481"/>
        <v>0</v>
      </c>
      <c r="X2810" s="24">
        <f t="shared" si="484"/>
        <v>0</v>
      </c>
      <c r="Z2810" s="24">
        <f t="shared" si="482"/>
        <v>14703.455214123846</v>
      </c>
      <c r="AB2810" s="24">
        <f t="shared" si="476"/>
        <v>0</v>
      </c>
    </row>
    <row r="2811" x14ac:dyDescent="0.2">
      <c r="I2811" s="25">
        <v>2806</v>
      </c>
      <c r="J2811" s="29">
        <v>0</v>
      </c>
      <c r="L2811" s="25">
        <v>17735.605008125305</v>
      </c>
      <c r="N2811" s="25">
        <v>2806</v>
      </c>
      <c r="O2811" s="25">
        <f t="shared" si="477"/>
        <v>14099.805981459618</v>
      </c>
      <c r="P2811" s="25">
        <f t="shared" si="474"/>
        <v>14099.805981459618</v>
      </c>
      <c r="Q2811" s="25">
        <f t="shared" si="475"/>
        <v>0</v>
      </c>
      <c r="R2811" s="25">
        <f t="shared" si="478"/>
        <v>14099.805981459618</v>
      </c>
      <c r="S2811" s="25">
        <f t="shared" si="479"/>
        <v>0</v>
      </c>
      <c r="T2811" s="25" t="str">
        <f t="shared" si="480"/>
        <v>drain</v>
      </c>
      <c r="V2811" s="25">
        <f t="shared" si="483"/>
        <v>0</v>
      </c>
      <c r="W2811" s="25">
        <f t="shared" si="481"/>
        <v>0</v>
      </c>
      <c r="X2811" s="25">
        <f t="shared" si="484"/>
        <v>0</v>
      </c>
      <c r="Z2811" s="25">
        <f t="shared" si="482"/>
        <v>14099.805981459618</v>
      </c>
      <c r="AB2811" s="25">
        <f t="shared" si="476"/>
        <v>0</v>
      </c>
    </row>
    <row r="2812" x14ac:dyDescent="0.2">
      <c r="I2812" s="24">
        <v>2807</v>
      </c>
      <c r="J2812" s="28">
        <v>0</v>
      </c>
      <c r="L2812" s="24">
        <v>16763.466532611845</v>
      </c>
      <c r="N2812" s="24">
        <v>2807</v>
      </c>
      <c r="O2812" s="24">
        <f t="shared" si="477"/>
        <v>13326.955893426417</v>
      </c>
      <c r="P2812" s="24">
        <f t="shared" si="474"/>
        <v>13326.955893426417</v>
      </c>
      <c r="Q2812" s="24">
        <f t="shared" si="475"/>
        <v>0</v>
      </c>
      <c r="R2812" s="24">
        <f t="shared" si="478"/>
        <v>13326.955893426417</v>
      </c>
      <c r="S2812" s="24">
        <f t="shared" si="479"/>
        <v>0</v>
      </c>
      <c r="T2812" s="24" t="str">
        <f t="shared" si="480"/>
        <v>drain</v>
      </c>
      <c r="V2812" s="24">
        <f t="shared" si="483"/>
        <v>0</v>
      </c>
      <c r="W2812" s="24">
        <f t="shared" si="481"/>
        <v>0</v>
      </c>
      <c r="X2812" s="24">
        <f t="shared" si="484"/>
        <v>0</v>
      </c>
      <c r="Z2812" s="24">
        <f t="shared" si="482"/>
        <v>13326.955893426417</v>
      </c>
      <c r="AB2812" s="24">
        <f t="shared" si="476"/>
        <v>0</v>
      </c>
    </row>
    <row r="2813" x14ac:dyDescent="0.2">
      <c r="I2813" s="25">
        <v>2808</v>
      </c>
      <c r="J2813" s="29">
        <v>0</v>
      </c>
      <c r="L2813" s="25">
        <v>15518.922427845</v>
      </c>
      <c r="N2813" s="25">
        <v>2808</v>
      </c>
      <c r="O2813" s="25">
        <f t="shared" si="477"/>
        <v>12337.543330136776</v>
      </c>
      <c r="P2813" s="25">
        <f t="shared" si="474"/>
        <v>12337.543330136776</v>
      </c>
      <c r="Q2813" s="25">
        <f t="shared" si="475"/>
        <v>0</v>
      </c>
      <c r="R2813" s="25">
        <f t="shared" si="478"/>
        <v>12337.543330136776</v>
      </c>
      <c r="S2813" s="25">
        <f t="shared" si="479"/>
        <v>0</v>
      </c>
      <c r="T2813" s="25" t="str">
        <f t="shared" si="480"/>
        <v>drain</v>
      </c>
      <c r="V2813" s="25">
        <f t="shared" si="483"/>
        <v>0</v>
      </c>
      <c r="W2813" s="25">
        <f t="shared" si="481"/>
        <v>0</v>
      </c>
      <c r="X2813" s="25">
        <f t="shared" si="484"/>
        <v>0</v>
      </c>
      <c r="Z2813" s="25">
        <f t="shared" si="482"/>
        <v>12337.543330136776</v>
      </c>
      <c r="AB2813" s="25">
        <f t="shared" si="476"/>
        <v>0</v>
      </c>
    </row>
    <row r="2814" x14ac:dyDescent="0.2">
      <c r="I2814" s="24">
        <v>2809</v>
      </c>
      <c r="J2814" s="28">
        <v>0</v>
      </c>
      <c r="L2814" s="24">
        <v>14421.473059642314</v>
      </c>
      <c r="N2814" s="24">
        <v>2809</v>
      </c>
      <c r="O2814" s="24">
        <f t="shared" si="477"/>
        <v>11465.071082415639</v>
      </c>
      <c r="P2814" s="24">
        <f t="shared" si="474"/>
        <v>11465.071082415639</v>
      </c>
      <c r="Q2814" s="24">
        <f t="shared" si="475"/>
        <v>0</v>
      </c>
      <c r="R2814" s="24">
        <f t="shared" si="478"/>
        <v>11465.071082415639</v>
      </c>
      <c r="S2814" s="24">
        <f t="shared" si="479"/>
        <v>0</v>
      </c>
      <c r="T2814" s="24" t="str">
        <f t="shared" si="480"/>
        <v>drain</v>
      </c>
      <c r="V2814" s="24">
        <f t="shared" si="483"/>
        <v>0</v>
      </c>
      <c r="W2814" s="24">
        <f t="shared" si="481"/>
        <v>0</v>
      </c>
      <c r="X2814" s="24">
        <f t="shared" si="484"/>
        <v>0</v>
      </c>
      <c r="Z2814" s="24">
        <f t="shared" si="482"/>
        <v>11465.071082415639</v>
      </c>
      <c r="AB2814" s="24">
        <f t="shared" si="476"/>
        <v>0</v>
      </c>
    </row>
    <row r="2815" x14ac:dyDescent="0.2">
      <c r="I2815" s="25">
        <v>2810</v>
      </c>
      <c r="J2815" s="29">
        <v>0</v>
      </c>
      <c r="L2815" s="25">
        <v>13763.15768750906</v>
      </c>
      <c r="N2815" s="25">
        <v>2810</v>
      </c>
      <c r="O2815" s="25">
        <f t="shared" si="477"/>
        <v>10941.710361569703</v>
      </c>
      <c r="P2815" s="25">
        <f t="shared" si="474"/>
        <v>10941.710361569703</v>
      </c>
      <c r="Q2815" s="25">
        <f t="shared" si="475"/>
        <v>0</v>
      </c>
      <c r="R2815" s="25">
        <f t="shared" si="478"/>
        <v>10941.710361569703</v>
      </c>
      <c r="S2815" s="25">
        <f t="shared" si="479"/>
        <v>0</v>
      </c>
      <c r="T2815" s="25" t="str">
        <f t="shared" si="480"/>
        <v>drain</v>
      </c>
      <c r="V2815" s="25">
        <f t="shared" si="483"/>
        <v>0</v>
      </c>
      <c r="W2815" s="25">
        <f t="shared" si="481"/>
        <v>0</v>
      </c>
      <c r="X2815" s="25">
        <f t="shared" si="484"/>
        <v>0</v>
      </c>
      <c r="Z2815" s="25">
        <f t="shared" si="482"/>
        <v>10941.710361569703</v>
      </c>
      <c r="AB2815" s="25">
        <f t="shared" si="476"/>
        <v>0</v>
      </c>
    </row>
    <row r="2816" x14ac:dyDescent="0.2">
      <c r="I2816" s="24">
        <v>2811</v>
      </c>
      <c r="J2816" s="28">
        <v>0</v>
      </c>
      <c r="L2816" s="24">
        <v>13278.042144668101</v>
      </c>
      <c r="N2816" s="24">
        <v>2811</v>
      </c>
      <c r="O2816" s="24">
        <f t="shared" si="477"/>
        <v>10556.043505011141</v>
      </c>
      <c r="P2816" s="24">
        <f t="shared" si="474"/>
        <v>10556.043505011141</v>
      </c>
      <c r="Q2816" s="24">
        <f t="shared" si="475"/>
        <v>0</v>
      </c>
      <c r="R2816" s="24">
        <f t="shared" si="478"/>
        <v>10556.043505011141</v>
      </c>
      <c r="S2816" s="24">
        <f t="shared" si="479"/>
        <v>0</v>
      </c>
      <c r="T2816" s="24" t="str">
        <f t="shared" si="480"/>
        <v>drain</v>
      </c>
      <c r="V2816" s="24">
        <f t="shared" si="483"/>
        <v>0</v>
      </c>
      <c r="W2816" s="24">
        <f t="shared" si="481"/>
        <v>0</v>
      </c>
      <c r="X2816" s="24">
        <f t="shared" si="484"/>
        <v>0</v>
      </c>
      <c r="Z2816" s="24">
        <f t="shared" si="482"/>
        <v>10556.043505011141</v>
      </c>
      <c r="AB2816" s="24">
        <f t="shared" si="476"/>
        <v>0</v>
      </c>
    </row>
    <row r="2817" x14ac:dyDescent="0.2">
      <c r="I2817" s="25">
        <v>2812</v>
      </c>
      <c r="J2817" s="29">
        <v>0</v>
      </c>
      <c r="L2817" s="25">
        <v>13349.924195516109</v>
      </c>
      <c r="N2817" s="25">
        <v>2812</v>
      </c>
      <c r="O2817" s="25">
        <f t="shared" si="477"/>
        <v>10613.189735435308</v>
      </c>
      <c r="P2817" s="25">
        <f t="shared" si="474"/>
        <v>10613.189735435308</v>
      </c>
      <c r="Q2817" s="25">
        <f t="shared" si="475"/>
        <v>0</v>
      </c>
      <c r="R2817" s="25">
        <f t="shared" si="478"/>
        <v>10613.189735435308</v>
      </c>
      <c r="S2817" s="25">
        <f t="shared" si="479"/>
        <v>0</v>
      </c>
      <c r="T2817" s="25" t="str">
        <f t="shared" si="480"/>
        <v>drain</v>
      </c>
      <c r="V2817" s="25">
        <f t="shared" si="483"/>
        <v>0</v>
      </c>
      <c r="W2817" s="25">
        <f t="shared" si="481"/>
        <v>0</v>
      </c>
      <c r="X2817" s="25">
        <f t="shared" si="484"/>
        <v>0</v>
      </c>
      <c r="Z2817" s="25">
        <f t="shared" si="482"/>
        <v>10613.189735435308</v>
      </c>
      <c r="AB2817" s="25">
        <f t="shared" si="476"/>
        <v>0</v>
      </c>
    </row>
    <row r="2818" x14ac:dyDescent="0.2">
      <c r="I2818" s="24">
        <v>2813</v>
      </c>
      <c r="J2818" s="28">
        <v>0</v>
      </c>
      <c r="L2818" s="24">
        <v>13575.835315644739</v>
      </c>
      <c r="N2818" s="24">
        <v>2813</v>
      </c>
      <c r="O2818" s="24">
        <f t="shared" si="477"/>
        <v>10792.789075937568</v>
      </c>
      <c r="P2818" s="24">
        <f t="shared" si="474"/>
        <v>10792.789075937568</v>
      </c>
      <c r="Q2818" s="24">
        <f t="shared" si="475"/>
        <v>0</v>
      </c>
      <c r="R2818" s="24">
        <f t="shared" si="478"/>
        <v>10792.789075937568</v>
      </c>
      <c r="S2818" s="24">
        <f t="shared" si="479"/>
        <v>0</v>
      </c>
      <c r="T2818" s="24" t="str">
        <f t="shared" si="480"/>
        <v>drain</v>
      </c>
      <c r="V2818" s="24">
        <f t="shared" si="483"/>
        <v>0</v>
      </c>
      <c r="W2818" s="24">
        <f t="shared" si="481"/>
        <v>0</v>
      </c>
      <c r="X2818" s="24">
        <f t="shared" si="484"/>
        <v>0</v>
      </c>
      <c r="Z2818" s="24">
        <f t="shared" si="482"/>
        <v>10792.789075937568</v>
      </c>
      <c r="AB2818" s="24">
        <f t="shared" si="476"/>
        <v>0</v>
      </c>
    </row>
    <row r="2819" x14ac:dyDescent="0.2">
      <c r="I2819" s="25">
        <v>2814</v>
      </c>
      <c r="J2819" s="29">
        <v>0</v>
      </c>
      <c r="L2819" s="25">
        <v>13737.282456374167</v>
      </c>
      <c r="N2819" s="25">
        <v>2814</v>
      </c>
      <c r="O2819" s="25">
        <f t="shared" si="477"/>
        <v>10921.139552817463</v>
      </c>
      <c r="P2819" s="25">
        <f t="shared" si="474"/>
        <v>10921.139552817463</v>
      </c>
      <c r="Q2819" s="25">
        <f t="shared" si="475"/>
        <v>0</v>
      </c>
      <c r="R2819" s="25">
        <f t="shared" si="478"/>
        <v>10921.139552817463</v>
      </c>
      <c r="S2819" s="25">
        <f t="shared" si="479"/>
        <v>0</v>
      </c>
      <c r="T2819" s="25" t="str">
        <f t="shared" si="480"/>
        <v>drain</v>
      </c>
      <c r="V2819" s="25">
        <f t="shared" si="483"/>
        <v>0</v>
      </c>
      <c r="W2819" s="25">
        <f t="shared" si="481"/>
        <v>0</v>
      </c>
      <c r="X2819" s="25">
        <f t="shared" si="484"/>
        <v>0</v>
      </c>
      <c r="Z2819" s="25">
        <f t="shared" si="482"/>
        <v>10921.139552817463</v>
      </c>
      <c r="AB2819" s="25">
        <f t="shared" si="476"/>
        <v>0</v>
      </c>
    </row>
    <row r="2820" x14ac:dyDescent="0.2">
      <c r="I2820" s="24">
        <v>2815</v>
      </c>
      <c r="J2820" s="28">
        <v>0.22004128099999998</v>
      </c>
      <c r="L2820" s="24">
        <v>15238.908926463126</v>
      </c>
      <c r="N2820" s="24">
        <v>2815</v>
      </c>
      <c r="O2820" s="24">
        <f t="shared" si="477"/>
        <v>12114.932596538185</v>
      </c>
      <c r="P2820" s="24">
        <f t="shared" si="474"/>
        <v>12114.932596538185</v>
      </c>
      <c r="Q2820" s="24">
        <f t="shared" si="475"/>
        <v>17603.302479999998</v>
      </c>
      <c r="R2820" s="24">
        <f t="shared" si="478"/>
        <v>0</v>
      </c>
      <c r="S2820" s="24">
        <f t="shared" si="479"/>
        <v>5488.3698834618135</v>
      </c>
      <c r="T2820" s="24" t="str">
        <f t="shared" si="480"/>
        <v>charge</v>
      </c>
      <c r="V2820" s="24">
        <f t="shared" si="483"/>
        <v>4000</v>
      </c>
      <c r="W2820" s="24">
        <f t="shared" si="481"/>
        <v>4000</v>
      </c>
      <c r="X2820" s="24">
        <f t="shared" si="484"/>
        <v>0</v>
      </c>
      <c r="Z2820" s="24">
        <f t="shared" si="482"/>
        <v>0</v>
      </c>
      <c r="AB2820" s="24">
        <f t="shared" si="476"/>
        <v>1488.3698834618135</v>
      </c>
    </row>
    <row r="2821" x14ac:dyDescent="0.2">
      <c r="I2821" s="25">
        <v>2816</v>
      </c>
      <c r="J2821" s="29">
        <v>0.27694701700000002</v>
      </c>
      <c r="L2821" s="25">
        <v>16306.713533663749</v>
      </c>
      <c r="N2821" s="25">
        <v>2816</v>
      </c>
      <c r="O2821" s="25">
        <f t="shared" si="477"/>
        <v>12963.837259262682</v>
      </c>
      <c r="P2821" s="25">
        <f t="shared" si="474"/>
        <v>12963.837259262682</v>
      </c>
      <c r="Q2821" s="25">
        <f t="shared" si="475"/>
        <v>22155.76136</v>
      </c>
      <c r="R2821" s="25">
        <f t="shared" si="478"/>
        <v>0</v>
      </c>
      <c r="S2821" s="25">
        <f t="shared" si="479"/>
        <v>9191.9241007373184</v>
      </c>
      <c r="T2821" s="25" t="str">
        <f t="shared" si="480"/>
        <v>charge</v>
      </c>
      <c r="V2821" s="25">
        <f t="shared" si="483"/>
        <v>0</v>
      </c>
      <c r="W2821" s="25">
        <f t="shared" si="481"/>
        <v>4000</v>
      </c>
      <c r="X2821" s="25">
        <f t="shared" si="484"/>
        <v>0</v>
      </c>
      <c r="Z2821" s="25">
        <f t="shared" si="482"/>
        <v>0</v>
      </c>
      <c r="AB2821" s="25">
        <f t="shared" si="476"/>
        <v>9191.9241007373184</v>
      </c>
    </row>
    <row r="2822" x14ac:dyDescent="0.2">
      <c r="I2822" s="24">
        <v>2817</v>
      </c>
      <c r="J2822" s="28">
        <v>0.19723584599999999</v>
      </c>
      <c r="L2822" s="24">
        <v>17172.5878793478</v>
      </c>
      <c r="N2822" s="24">
        <v>2817</v>
      </c>
      <c r="O2822" s="24">
        <f t="shared" si="477"/>
        <v>13652.207364081502</v>
      </c>
      <c r="P2822" s="24">
        <f t="shared" ref="P2822:P2885" si="485">O2822-$E$8*$E$9</f>
        <v>13652.207364081502</v>
      </c>
      <c r="Q2822" s="24">
        <f t="shared" ref="Q2822:Q2885" si="486">J2822*$E$7</f>
        <v>15778.867679999999</v>
      </c>
      <c r="R2822" s="24">
        <f t="shared" si="478"/>
        <v>0</v>
      </c>
      <c r="S2822" s="24">
        <f t="shared" si="479"/>
        <v>2126.6603159184979</v>
      </c>
      <c r="T2822" s="24" t="str">
        <f t="shared" si="480"/>
        <v>charge</v>
      </c>
      <c r="V2822" s="24">
        <f t="shared" si="483"/>
        <v>0</v>
      </c>
      <c r="W2822" s="24">
        <f t="shared" si="481"/>
        <v>4000</v>
      </c>
      <c r="X2822" s="24">
        <f t="shared" si="484"/>
        <v>0</v>
      </c>
      <c r="Z2822" s="24">
        <f t="shared" si="482"/>
        <v>0</v>
      </c>
      <c r="AB2822" s="24">
        <f t="shared" ref="AB2822:AB2885" si="487">IF(T2822="charge",(S2822-V2822),0)</f>
        <v>2126.6603159184979</v>
      </c>
    </row>
    <row r="2823" x14ac:dyDescent="0.2">
      <c r="I2823" s="25">
        <v>2818</v>
      </c>
      <c r="J2823" s="29">
        <v>0.149915406</v>
      </c>
      <c r="L2823" s="25">
        <v>17423.451782774922</v>
      </c>
      <c r="N2823" s="25">
        <v>2818</v>
      </c>
      <c r="O2823" s="25">
        <f t="shared" ref="O2823:O2886" si="488">L2823*$O$2</f>
        <v>13851.644167306064</v>
      </c>
      <c r="P2823" s="25">
        <f t="shared" si="485"/>
        <v>13851.644167306064</v>
      </c>
      <c r="Q2823" s="25">
        <f t="shared" si="486"/>
        <v>11993.232480000001</v>
      </c>
      <c r="R2823" s="25">
        <f t="shared" ref="R2823:R2886" si="489">IF(P2823&gt;Q2823,P2823-Q2823,0)</f>
        <v>1858.411687306063</v>
      </c>
      <c r="S2823" s="25">
        <f t="shared" ref="S2823:S2886" si="490">IF(Q2823&gt;P2823,Q2823-P2823,0)</f>
        <v>0</v>
      </c>
      <c r="T2823" s="25" t="str">
        <f t="shared" ref="T2823:T2886" si="491">IF(P2823&gt;Q2823,"drain","charge")</f>
        <v>drain</v>
      </c>
      <c r="V2823" s="25">
        <f t="shared" si="483"/>
        <v>0</v>
      </c>
      <c r="W2823" s="25">
        <f t="shared" ref="W2823:W2886" si="492">IF(W2822+S2823&gt;$E$11,$E$11,IF(T2823="charge",W2822+(S2823*$E$12),IF((W2822-R2823)&gt;0,W2822-R2823,0)))</f>
        <v>2141.588312693937</v>
      </c>
      <c r="X2823" s="25">
        <f t="shared" si="484"/>
        <v>1858.411687306063</v>
      </c>
      <c r="Z2823" s="25">
        <f t="shared" ref="Z2823:Z2886" si="493">R2823-X2823</f>
        <v>0</v>
      </c>
      <c r="AB2823" s="25">
        <f t="shared" si="487"/>
        <v>0</v>
      </c>
    </row>
    <row r="2824" x14ac:dyDescent="0.2">
      <c r="I2824" s="24">
        <v>2819</v>
      </c>
      <c r="J2824" s="28">
        <v>0.265986216</v>
      </c>
      <c r="L2824" s="24">
        <v>17707.642113184927</v>
      </c>
      <c r="N2824" s="24">
        <v>2819</v>
      </c>
      <c r="O2824" s="24">
        <f t="shared" si="488"/>
        <v>14077.575479982019</v>
      </c>
      <c r="P2824" s="24">
        <f t="shared" si="485"/>
        <v>14077.575479982019</v>
      </c>
      <c r="Q2824" s="24">
        <f t="shared" si="486"/>
        <v>21278.897280000001</v>
      </c>
      <c r="R2824" s="24">
        <f t="shared" si="489"/>
        <v>0</v>
      </c>
      <c r="S2824" s="24">
        <f t="shared" si="490"/>
        <v>7201.3218000179822</v>
      </c>
      <c r="T2824" s="24" t="str">
        <f t="shared" si="491"/>
        <v>charge</v>
      </c>
      <c r="V2824" s="24">
        <f t="shared" ref="V2824:V2887" si="494">IF(W2824&gt;=W2823,(W2824-W2823),0)</f>
        <v>1858.411687306063</v>
      </c>
      <c r="W2824" s="24">
        <f t="shared" si="492"/>
        <v>4000</v>
      </c>
      <c r="X2824" s="24">
        <f t="shared" ref="X2824:X2887" si="495">IF(T2824="drain",W2823-W2824,0)</f>
        <v>0</v>
      </c>
      <c r="Z2824" s="24">
        <f t="shared" si="493"/>
        <v>0</v>
      </c>
      <c r="AB2824" s="24">
        <f t="shared" si="487"/>
        <v>5342.9101127119193</v>
      </c>
    </row>
    <row r="2825" x14ac:dyDescent="0.2">
      <c r="I2825" s="25">
        <v>2820</v>
      </c>
      <c r="J2825" s="29">
        <v>0.47708125600000001</v>
      </c>
      <c r="L2825" s="25">
        <v>18052.886107730865</v>
      </c>
      <c r="N2825" s="25">
        <v>2820</v>
      </c>
      <c r="O2825" s="25">
        <f t="shared" si="488"/>
        <v>14352.044455646039</v>
      </c>
      <c r="P2825" s="25">
        <f t="shared" si="485"/>
        <v>14352.044455646039</v>
      </c>
      <c r="Q2825" s="25">
        <f t="shared" si="486"/>
        <v>38166.500480000002</v>
      </c>
      <c r="R2825" s="25">
        <f t="shared" si="489"/>
        <v>0</v>
      </c>
      <c r="S2825" s="25">
        <f t="shared" si="490"/>
        <v>23814.456024353964</v>
      </c>
      <c r="T2825" s="25" t="str">
        <f t="shared" si="491"/>
        <v>charge</v>
      </c>
      <c r="V2825" s="25">
        <f t="shared" si="494"/>
        <v>0</v>
      </c>
      <c r="W2825" s="25">
        <f t="shared" si="492"/>
        <v>4000</v>
      </c>
      <c r="X2825" s="25">
        <f t="shared" si="495"/>
        <v>0</v>
      </c>
      <c r="Z2825" s="25">
        <f t="shared" si="493"/>
        <v>0</v>
      </c>
      <c r="AB2825" s="25">
        <f t="shared" si="487"/>
        <v>23814.456024353964</v>
      </c>
    </row>
    <row r="2826" x14ac:dyDescent="0.2">
      <c r="I2826" s="24">
        <v>2821</v>
      </c>
      <c r="J2826" s="28">
        <v>0.61490175899999999</v>
      </c>
      <c r="L2826" s="24">
        <v>18407.784724044799</v>
      </c>
      <c r="N2826" s="24">
        <v>2821</v>
      </c>
      <c r="O2826" s="24">
        <f t="shared" si="488"/>
        <v>14634.188855615615</v>
      </c>
      <c r="P2826" s="24">
        <f t="shared" si="485"/>
        <v>14634.188855615615</v>
      </c>
      <c r="Q2826" s="24">
        <f t="shared" si="486"/>
        <v>49192.140719999996</v>
      </c>
      <c r="R2826" s="24">
        <f t="shared" si="489"/>
        <v>0</v>
      </c>
      <c r="S2826" s="24">
        <f t="shared" si="490"/>
        <v>34557.951864384377</v>
      </c>
      <c r="T2826" s="24" t="str">
        <f t="shared" si="491"/>
        <v>charge</v>
      </c>
      <c r="V2826" s="24">
        <f t="shared" si="494"/>
        <v>0</v>
      </c>
      <c r="W2826" s="24">
        <f t="shared" si="492"/>
        <v>4000</v>
      </c>
      <c r="X2826" s="24">
        <f t="shared" si="495"/>
        <v>0</v>
      </c>
      <c r="Z2826" s="24">
        <f t="shared" si="493"/>
        <v>0</v>
      </c>
      <c r="AB2826" s="24">
        <f t="shared" si="487"/>
        <v>34557.951864384377</v>
      </c>
    </row>
    <row r="2827" x14ac:dyDescent="0.2">
      <c r="I2827" s="25">
        <v>2822</v>
      </c>
      <c r="J2827" s="29">
        <v>0.474458728</v>
      </c>
      <c r="L2827" s="25">
        <v>18435.572121524809</v>
      </c>
      <c r="N2827" s="25">
        <v>2822</v>
      </c>
      <c r="O2827" s="25">
        <f t="shared" si="488"/>
        <v>14656.279836612224</v>
      </c>
      <c r="P2827" s="25">
        <f t="shared" si="485"/>
        <v>14656.279836612224</v>
      </c>
      <c r="Q2827" s="25">
        <f t="shared" si="486"/>
        <v>37956.698239999998</v>
      </c>
      <c r="R2827" s="25">
        <f t="shared" si="489"/>
        <v>0</v>
      </c>
      <c r="S2827" s="25">
        <f t="shared" si="490"/>
        <v>23300.418403387775</v>
      </c>
      <c r="T2827" s="25" t="str">
        <f t="shared" si="491"/>
        <v>charge</v>
      </c>
      <c r="V2827" s="25">
        <f t="shared" si="494"/>
        <v>0</v>
      </c>
      <c r="W2827" s="25">
        <f t="shared" si="492"/>
        <v>4000</v>
      </c>
      <c r="X2827" s="25">
        <f t="shared" si="495"/>
        <v>0</v>
      </c>
      <c r="Z2827" s="25">
        <f t="shared" si="493"/>
        <v>0</v>
      </c>
      <c r="AB2827" s="25">
        <f t="shared" si="487"/>
        <v>23300.418403387775</v>
      </c>
    </row>
    <row r="2828" x14ac:dyDescent="0.2">
      <c r="I2828" s="24">
        <v>2823</v>
      </c>
      <c r="J2828" s="28">
        <v>0.51699193499999996</v>
      </c>
      <c r="L2828" s="24">
        <v>17974.81935329437</v>
      </c>
      <c r="N2828" s="24">
        <v>2823</v>
      </c>
      <c r="O2828" s="24">
        <f t="shared" si="488"/>
        <v>14289.981385869025</v>
      </c>
      <c r="P2828" s="24">
        <f t="shared" si="485"/>
        <v>14289.981385869025</v>
      </c>
      <c r="Q2828" s="24">
        <f t="shared" si="486"/>
        <v>41359.354799999994</v>
      </c>
      <c r="R2828" s="24">
        <f t="shared" si="489"/>
        <v>0</v>
      </c>
      <c r="S2828" s="24">
        <f t="shared" si="490"/>
        <v>27069.373414130969</v>
      </c>
      <c r="T2828" s="24" t="str">
        <f t="shared" si="491"/>
        <v>charge</v>
      </c>
      <c r="V2828" s="24">
        <f t="shared" si="494"/>
        <v>0</v>
      </c>
      <c r="W2828" s="24">
        <f t="shared" si="492"/>
        <v>4000</v>
      </c>
      <c r="X2828" s="24">
        <f t="shared" si="495"/>
        <v>0</v>
      </c>
      <c r="Z2828" s="24">
        <f t="shared" si="493"/>
        <v>0</v>
      </c>
      <c r="AB2828" s="24">
        <f t="shared" si="487"/>
        <v>27069.373414130969</v>
      </c>
    </row>
    <row r="2829" x14ac:dyDescent="0.2">
      <c r="I2829" s="25">
        <v>2824</v>
      </c>
      <c r="J2829" s="29">
        <v>0.57109344299999998</v>
      </c>
      <c r="L2829" s="25">
        <v>17987.553033447264</v>
      </c>
      <c r="N2829" s="25">
        <v>2824</v>
      </c>
      <c r="O2829" s="25">
        <f t="shared" si="488"/>
        <v>14300.104661590576</v>
      </c>
      <c r="P2829" s="25">
        <f t="shared" si="485"/>
        <v>14300.104661590576</v>
      </c>
      <c r="Q2829" s="25">
        <f t="shared" si="486"/>
        <v>45687.475439999995</v>
      </c>
      <c r="R2829" s="25">
        <f t="shared" si="489"/>
        <v>0</v>
      </c>
      <c r="S2829" s="25">
        <f t="shared" si="490"/>
        <v>31387.370778409419</v>
      </c>
      <c r="T2829" s="25" t="str">
        <f t="shared" si="491"/>
        <v>charge</v>
      </c>
      <c r="V2829" s="25">
        <f t="shared" si="494"/>
        <v>0</v>
      </c>
      <c r="W2829" s="25">
        <f t="shared" si="492"/>
        <v>4000</v>
      </c>
      <c r="X2829" s="25">
        <f t="shared" si="495"/>
        <v>0</v>
      </c>
      <c r="Z2829" s="25">
        <f t="shared" si="493"/>
        <v>0</v>
      </c>
      <c r="AB2829" s="25">
        <f t="shared" si="487"/>
        <v>31387.370778409419</v>
      </c>
    </row>
    <row r="2830" x14ac:dyDescent="0.2">
      <c r="I2830" s="24">
        <v>2825</v>
      </c>
      <c r="J2830" s="28">
        <v>0.57343781000000005</v>
      </c>
      <c r="L2830" s="24">
        <v>17791.227048921584</v>
      </c>
      <c r="N2830" s="24">
        <v>2825</v>
      </c>
      <c r="O2830" s="24">
        <f t="shared" si="488"/>
        <v>14144.025503892661</v>
      </c>
      <c r="P2830" s="24">
        <f t="shared" si="485"/>
        <v>14144.025503892661</v>
      </c>
      <c r="Q2830" s="24">
        <f t="shared" si="486"/>
        <v>45875.024800000007</v>
      </c>
      <c r="R2830" s="24">
        <f t="shared" si="489"/>
        <v>0</v>
      </c>
      <c r="S2830" s="24">
        <f t="shared" si="490"/>
        <v>31730.999296107344</v>
      </c>
      <c r="T2830" s="24" t="str">
        <f t="shared" si="491"/>
        <v>charge</v>
      </c>
      <c r="V2830" s="24">
        <f t="shared" si="494"/>
        <v>0</v>
      </c>
      <c r="W2830" s="24">
        <f t="shared" si="492"/>
        <v>4000</v>
      </c>
      <c r="X2830" s="24">
        <f t="shared" si="495"/>
        <v>0</v>
      </c>
      <c r="Z2830" s="24">
        <f t="shared" si="493"/>
        <v>0</v>
      </c>
      <c r="AB2830" s="24">
        <f t="shared" si="487"/>
        <v>31730.999296107344</v>
      </c>
    </row>
    <row r="2831" x14ac:dyDescent="0.2">
      <c r="I2831" s="25">
        <v>2826</v>
      </c>
      <c r="J2831" s="29">
        <v>0.19356542800000001</v>
      </c>
      <c r="L2831" s="25">
        <v>17920.764010047911</v>
      </c>
      <c r="N2831" s="25">
        <v>2826</v>
      </c>
      <c r="O2831" s="25">
        <f t="shared" si="488"/>
        <v>14247.007387988089</v>
      </c>
      <c r="P2831" s="25">
        <f t="shared" si="485"/>
        <v>14247.007387988089</v>
      </c>
      <c r="Q2831" s="25">
        <f t="shared" si="486"/>
        <v>15485.234240000002</v>
      </c>
      <c r="R2831" s="25">
        <f t="shared" si="489"/>
        <v>0</v>
      </c>
      <c r="S2831" s="25">
        <f t="shared" si="490"/>
        <v>1238.2268520119123</v>
      </c>
      <c r="T2831" s="25" t="str">
        <f t="shared" si="491"/>
        <v>charge</v>
      </c>
      <c r="V2831" s="25">
        <f t="shared" si="494"/>
        <v>0</v>
      </c>
      <c r="W2831" s="25">
        <f t="shared" si="492"/>
        <v>4000</v>
      </c>
      <c r="X2831" s="25">
        <f t="shared" si="495"/>
        <v>0</v>
      </c>
      <c r="Z2831" s="25">
        <f t="shared" si="493"/>
        <v>0</v>
      </c>
      <c r="AB2831" s="25">
        <f t="shared" si="487"/>
        <v>1238.2268520119123</v>
      </c>
    </row>
    <row r="2832" x14ac:dyDescent="0.2">
      <c r="I2832" s="24">
        <v>2827</v>
      </c>
      <c r="J2832" s="28">
        <v>0</v>
      </c>
      <c r="L2832" s="24">
        <v>18045.496945416926</v>
      </c>
      <c r="N2832" s="24">
        <v>2827</v>
      </c>
      <c r="O2832" s="24">
        <f t="shared" si="488"/>
        <v>14346.170071606457</v>
      </c>
      <c r="P2832" s="24">
        <f t="shared" si="485"/>
        <v>14346.170071606457</v>
      </c>
      <c r="Q2832" s="24">
        <f t="shared" si="486"/>
        <v>0</v>
      </c>
      <c r="R2832" s="24">
        <f t="shared" si="489"/>
        <v>14346.170071606457</v>
      </c>
      <c r="S2832" s="24">
        <f t="shared" si="490"/>
        <v>0</v>
      </c>
      <c r="T2832" s="24" t="str">
        <f t="shared" si="491"/>
        <v>drain</v>
      </c>
      <c r="V2832" s="24">
        <f t="shared" si="494"/>
        <v>0</v>
      </c>
      <c r="W2832" s="24">
        <f t="shared" si="492"/>
        <v>0</v>
      </c>
      <c r="X2832" s="24">
        <f t="shared" si="495"/>
        <v>4000</v>
      </c>
      <c r="Z2832" s="24">
        <f t="shared" si="493"/>
        <v>10346.170071606457</v>
      </c>
      <c r="AB2832" s="24">
        <f t="shared" si="487"/>
        <v>0</v>
      </c>
    </row>
    <row r="2833" x14ac:dyDescent="0.2">
      <c r="I2833" s="25">
        <v>2828</v>
      </c>
      <c r="J2833" s="29">
        <v>0</v>
      </c>
      <c r="L2833" s="25">
        <v>18687.493464612959</v>
      </c>
      <c r="N2833" s="25">
        <v>2828</v>
      </c>
      <c r="O2833" s="25">
        <f t="shared" si="488"/>
        <v>14856.557304367303</v>
      </c>
      <c r="P2833" s="25">
        <f t="shared" si="485"/>
        <v>14856.557304367303</v>
      </c>
      <c r="Q2833" s="25">
        <f t="shared" si="486"/>
        <v>0</v>
      </c>
      <c r="R2833" s="25">
        <f t="shared" si="489"/>
        <v>14856.557304367303</v>
      </c>
      <c r="S2833" s="25">
        <f t="shared" si="490"/>
        <v>0</v>
      </c>
      <c r="T2833" s="25" t="str">
        <f t="shared" si="491"/>
        <v>drain</v>
      </c>
      <c r="V2833" s="25">
        <f t="shared" si="494"/>
        <v>0</v>
      </c>
      <c r="W2833" s="25">
        <f t="shared" si="492"/>
        <v>0</v>
      </c>
      <c r="X2833" s="25">
        <f t="shared" si="495"/>
        <v>0</v>
      </c>
      <c r="Z2833" s="25">
        <f t="shared" si="493"/>
        <v>14856.557304367303</v>
      </c>
      <c r="AB2833" s="25">
        <f t="shared" si="487"/>
        <v>0</v>
      </c>
    </row>
    <row r="2834" x14ac:dyDescent="0.2">
      <c r="I2834" s="24">
        <v>2829</v>
      </c>
      <c r="J2834" s="28">
        <v>0</v>
      </c>
      <c r="L2834" s="24">
        <v>18725.89571032524</v>
      </c>
      <c r="N2834" s="24">
        <v>2829</v>
      </c>
      <c r="O2834" s="24">
        <f t="shared" si="488"/>
        <v>14887.087089708566</v>
      </c>
      <c r="P2834" s="24">
        <f t="shared" si="485"/>
        <v>14887.087089708566</v>
      </c>
      <c r="Q2834" s="24">
        <f t="shared" si="486"/>
        <v>0</v>
      </c>
      <c r="R2834" s="24">
        <f t="shared" si="489"/>
        <v>14887.087089708566</v>
      </c>
      <c r="S2834" s="24">
        <f t="shared" si="490"/>
        <v>0</v>
      </c>
      <c r="T2834" s="24" t="str">
        <f t="shared" si="491"/>
        <v>drain</v>
      </c>
      <c r="V2834" s="24">
        <f t="shared" si="494"/>
        <v>0</v>
      </c>
      <c r="W2834" s="24">
        <f t="shared" si="492"/>
        <v>0</v>
      </c>
      <c r="X2834" s="24">
        <f t="shared" si="495"/>
        <v>0</v>
      </c>
      <c r="Z2834" s="24">
        <f t="shared" si="493"/>
        <v>14887.087089708566</v>
      </c>
      <c r="AB2834" s="24">
        <f t="shared" si="487"/>
        <v>0</v>
      </c>
    </row>
    <row r="2835" x14ac:dyDescent="0.2">
      <c r="I2835" s="25">
        <v>2830</v>
      </c>
      <c r="J2835" s="29">
        <v>0</v>
      </c>
      <c r="L2835" s="25">
        <v>17891.056293988226</v>
      </c>
      <c r="N2835" s="25">
        <v>2830</v>
      </c>
      <c r="O2835" s="25">
        <f t="shared" si="488"/>
        <v>14223.389753720639</v>
      </c>
      <c r="P2835" s="25">
        <f t="shared" si="485"/>
        <v>14223.389753720639</v>
      </c>
      <c r="Q2835" s="25">
        <f t="shared" si="486"/>
        <v>0</v>
      </c>
      <c r="R2835" s="25">
        <f t="shared" si="489"/>
        <v>14223.389753720639</v>
      </c>
      <c r="S2835" s="25">
        <f t="shared" si="490"/>
        <v>0</v>
      </c>
      <c r="T2835" s="25" t="str">
        <f t="shared" si="491"/>
        <v>drain</v>
      </c>
      <c r="V2835" s="25">
        <f t="shared" si="494"/>
        <v>0</v>
      </c>
      <c r="W2835" s="25">
        <f t="shared" si="492"/>
        <v>0</v>
      </c>
      <c r="X2835" s="25">
        <f t="shared" si="495"/>
        <v>0</v>
      </c>
      <c r="Z2835" s="25">
        <f t="shared" si="493"/>
        <v>14223.389753720639</v>
      </c>
      <c r="AB2835" s="25">
        <f t="shared" si="487"/>
        <v>0</v>
      </c>
    </row>
    <row r="2836" x14ac:dyDescent="0.2">
      <c r="I2836" s="24">
        <v>2831</v>
      </c>
      <c r="J2836" s="28">
        <v>0</v>
      </c>
      <c r="L2836" s="24">
        <v>16942.273507928847</v>
      </c>
      <c r="N2836" s="24">
        <v>2831</v>
      </c>
      <c r="O2836" s="24">
        <f t="shared" si="488"/>
        <v>13469.107438803434</v>
      </c>
      <c r="P2836" s="24">
        <f t="shared" si="485"/>
        <v>13469.107438803434</v>
      </c>
      <c r="Q2836" s="24">
        <f t="shared" si="486"/>
        <v>0</v>
      </c>
      <c r="R2836" s="24">
        <f t="shared" si="489"/>
        <v>13469.107438803434</v>
      </c>
      <c r="S2836" s="24">
        <f t="shared" si="490"/>
        <v>0</v>
      </c>
      <c r="T2836" s="24" t="str">
        <f t="shared" si="491"/>
        <v>drain</v>
      </c>
      <c r="V2836" s="24">
        <f t="shared" si="494"/>
        <v>0</v>
      </c>
      <c r="W2836" s="24">
        <f t="shared" si="492"/>
        <v>0</v>
      </c>
      <c r="X2836" s="24">
        <f t="shared" si="495"/>
        <v>0</v>
      </c>
      <c r="Z2836" s="24">
        <f t="shared" si="493"/>
        <v>13469.107438803434</v>
      </c>
      <c r="AB2836" s="24">
        <f t="shared" si="487"/>
        <v>0</v>
      </c>
    </row>
    <row r="2837" x14ac:dyDescent="0.2">
      <c r="I2837" s="25">
        <v>2832</v>
      </c>
      <c r="J2837" s="29">
        <v>0</v>
      </c>
      <c r="L2837" s="25">
        <v>15760.530525219439</v>
      </c>
      <c r="N2837" s="25">
        <v>2832</v>
      </c>
      <c r="O2837" s="25">
        <f t="shared" si="488"/>
        <v>12529.621767549455</v>
      </c>
      <c r="P2837" s="25">
        <f t="shared" si="485"/>
        <v>12529.621767549455</v>
      </c>
      <c r="Q2837" s="25">
        <f t="shared" si="486"/>
        <v>0</v>
      </c>
      <c r="R2837" s="25">
        <f t="shared" si="489"/>
        <v>12529.621767549455</v>
      </c>
      <c r="S2837" s="25">
        <f t="shared" si="490"/>
        <v>0</v>
      </c>
      <c r="T2837" s="25" t="str">
        <f t="shared" si="491"/>
        <v>drain</v>
      </c>
      <c r="V2837" s="25">
        <f t="shared" si="494"/>
        <v>0</v>
      </c>
      <c r="W2837" s="25">
        <f t="shared" si="492"/>
        <v>0</v>
      </c>
      <c r="X2837" s="25">
        <f t="shared" si="495"/>
        <v>0</v>
      </c>
      <c r="Z2837" s="25">
        <f t="shared" si="493"/>
        <v>12529.621767549455</v>
      </c>
      <c r="AB2837" s="25">
        <f t="shared" si="487"/>
        <v>0</v>
      </c>
    </row>
    <row r="2838" x14ac:dyDescent="0.2">
      <c r="I2838" s="24">
        <v>2833</v>
      </c>
      <c r="J2838" s="28">
        <v>0</v>
      </c>
      <c r="L2838" s="24">
        <v>14663.454348838328</v>
      </c>
      <c r="N2838" s="24">
        <v>2833</v>
      </c>
      <c r="O2838" s="24">
        <f t="shared" si="488"/>
        <v>11657.446207326471</v>
      </c>
      <c r="P2838" s="24">
        <f t="shared" si="485"/>
        <v>11657.446207326471</v>
      </c>
      <c r="Q2838" s="24">
        <f t="shared" si="486"/>
        <v>0</v>
      </c>
      <c r="R2838" s="24">
        <f t="shared" si="489"/>
        <v>11657.446207326471</v>
      </c>
      <c r="S2838" s="24">
        <f t="shared" si="490"/>
        <v>0</v>
      </c>
      <c r="T2838" s="24" t="str">
        <f t="shared" si="491"/>
        <v>drain</v>
      </c>
      <c r="V2838" s="24">
        <f t="shared" si="494"/>
        <v>0</v>
      </c>
      <c r="W2838" s="24">
        <f t="shared" si="492"/>
        <v>0</v>
      </c>
      <c r="X2838" s="24">
        <f t="shared" si="495"/>
        <v>0</v>
      </c>
      <c r="Z2838" s="24">
        <f t="shared" si="493"/>
        <v>11657.446207326471</v>
      </c>
      <c r="AB2838" s="24">
        <f t="shared" si="487"/>
        <v>0</v>
      </c>
    </row>
    <row r="2839" x14ac:dyDescent="0.2">
      <c r="I2839" s="25">
        <v>2834</v>
      </c>
      <c r="J2839" s="29">
        <v>0</v>
      </c>
      <c r="L2839" s="25">
        <v>14324.024748802183</v>
      </c>
      <c r="N2839" s="25">
        <v>2834</v>
      </c>
      <c r="O2839" s="25">
        <f t="shared" si="488"/>
        <v>11387.599675297737</v>
      </c>
      <c r="P2839" s="25">
        <f t="shared" si="485"/>
        <v>11387.599675297737</v>
      </c>
      <c r="Q2839" s="25">
        <f t="shared" si="486"/>
        <v>0</v>
      </c>
      <c r="R2839" s="25">
        <f t="shared" si="489"/>
        <v>11387.599675297737</v>
      </c>
      <c r="S2839" s="25">
        <f t="shared" si="490"/>
        <v>0</v>
      </c>
      <c r="T2839" s="25" t="str">
        <f t="shared" si="491"/>
        <v>drain</v>
      </c>
      <c r="V2839" s="25">
        <f t="shared" si="494"/>
        <v>0</v>
      </c>
      <c r="W2839" s="25">
        <f t="shared" si="492"/>
        <v>0</v>
      </c>
      <c r="X2839" s="25">
        <f t="shared" si="495"/>
        <v>0</v>
      </c>
      <c r="Z2839" s="25">
        <f t="shared" si="493"/>
        <v>11387.599675297737</v>
      </c>
      <c r="AB2839" s="25">
        <f t="shared" si="487"/>
        <v>0</v>
      </c>
    </row>
    <row r="2840" x14ac:dyDescent="0.2">
      <c r="I2840" s="24">
        <v>2835</v>
      </c>
      <c r="J2840" s="28">
        <v>0</v>
      </c>
      <c r="L2840" s="24">
        <v>14212.081460583209</v>
      </c>
      <c r="N2840" s="24">
        <v>2835</v>
      </c>
      <c r="O2840" s="24">
        <f t="shared" si="488"/>
        <v>11298.604761163651</v>
      </c>
      <c r="P2840" s="24">
        <f t="shared" si="485"/>
        <v>11298.604761163651</v>
      </c>
      <c r="Q2840" s="24">
        <f t="shared" si="486"/>
        <v>0</v>
      </c>
      <c r="R2840" s="24">
        <f t="shared" si="489"/>
        <v>11298.604761163651</v>
      </c>
      <c r="S2840" s="24">
        <f t="shared" si="490"/>
        <v>0</v>
      </c>
      <c r="T2840" s="24" t="str">
        <f t="shared" si="491"/>
        <v>drain</v>
      </c>
      <c r="V2840" s="24">
        <f t="shared" si="494"/>
        <v>0</v>
      </c>
      <c r="W2840" s="24">
        <f t="shared" si="492"/>
        <v>0</v>
      </c>
      <c r="X2840" s="24">
        <f t="shared" si="495"/>
        <v>0</v>
      </c>
      <c r="Z2840" s="24">
        <f t="shared" si="493"/>
        <v>11298.604761163651</v>
      </c>
      <c r="AB2840" s="24">
        <f t="shared" si="487"/>
        <v>0</v>
      </c>
    </row>
    <row r="2841" x14ac:dyDescent="0.2">
      <c r="I2841" s="25">
        <v>2836</v>
      </c>
      <c r="J2841" s="29">
        <v>0</v>
      </c>
      <c r="L2841" s="25">
        <v>14249.918570518492</v>
      </c>
      <c r="N2841" s="25">
        <v>2836</v>
      </c>
      <c r="O2841" s="25">
        <f t="shared" si="488"/>
        <v>11328.685263562202</v>
      </c>
      <c r="P2841" s="25">
        <f t="shared" si="485"/>
        <v>11328.685263562202</v>
      </c>
      <c r="Q2841" s="25">
        <f t="shared" si="486"/>
        <v>0</v>
      </c>
      <c r="R2841" s="25">
        <f t="shared" si="489"/>
        <v>11328.685263562202</v>
      </c>
      <c r="S2841" s="25">
        <f t="shared" si="490"/>
        <v>0</v>
      </c>
      <c r="T2841" s="25" t="str">
        <f t="shared" si="491"/>
        <v>drain</v>
      </c>
      <c r="V2841" s="25">
        <f t="shared" si="494"/>
        <v>0</v>
      </c>
      <c r="W2841" s="25">
        <f t="shared" si="492"/>
        <v>0</v>
      </c>
      <c r="X2841" s="25">
        <f t="shared" si="495"/>
        <v>0</v>
      </c>
      <c r="Z2841" s="25">
        <f t="shared" si="493"/>
        <v>11328.685263562202</v>
      </c>
      <c r="AB2841" s="25">
        <f t="shared" si="487"/>
        <v>0</v>
      </c>
    </row>
    <row r="2842" x14ac:dyDescent="0.2">
      <c r="I2842" s="24">
        <v>2837</v>
      </c>
      <c r="J2842" s="28">
        <v>0</v>
      </c>
      <c r="L2842" s="24">
        <v>14403.642305946349</v>
      </c>
      <c r="N2842" s="24">
        <v>2837</v>
      </c>
      <c r="O2842" s="24">
        <f t="shared" si="488"/>
        <v>11450.895633227348</v>
      </c>
      <c r="P2842" s="24">
        <f t="shared" si="485"/>
        <v>11450.895633227348</v>
      </c>
      <c r="Q2842" s="24">
        <f t="shared" si="486"/>
        <v>0</v>
      </c>
      <c r="R2842" s="24">
        <f t="shared" si="489"/>
        <v>11450.895633227348</v>
      </c>
      <c r="S2842" s="24">
        <f t="shared" si="490"/>
        <v>0</v>
      </c>
      <c r="T2842" s="24" t="str">
        <f t="shared" si="491"/>
        <v>drain</v>
      </c>
      <c r="V2842" s="24">
        <f t="shared" si="494"/>
        <v>0</v>
      </c>
      <c r="W2842" s="24">
        <f t="shared" si="492"/>
        <v>0</v>
      </c>
      <c r="X2842" s="24">
        <f t="shared" si="495"/>
        <v>0</v>
      </c>
      <c r="Z2842" s="24">
        <f t="shared" si="493"/>
        <v>11450.895633227348</v>
      </c>
      <c r="AB2842" s="24">
        <f t="shared" si="487"/>
        <v>0</v>
      </c>
    </row>
    <row r="2843" x14ac:dyDescent="0.2">
      <c r="I2843" s="25">
        <v>2838</v>
      </c>
      <c r="J2843" s="29">
        <v>0</v>
      </c>
      <c r="L2843" s="25">
        <v>14521.162243270874</v>
      </c>
      <c r="N2843" s="25">
        <v>2838</v>
      </c>
      <c r="O2843" s="25">
        <f t="shared" si="488"/>
        <v>11544.323983400345</v>
      </c>
      <c r="P2843" s="25">
        <f t="shared" si="485"/>
        <v>11544.323983400345</v>
      </c>
      <c r="Q2843" s="25">
        <f t="shared" si="486"/>
        <v>0</v>
      </c>
      <c r="R2843" s="25">
        <f t="shared" si="489"/>
        <v>11544.323983400345</v>
      </c>
      <c r="S2843" s="25">
        <f t="shared" si="490"/>
        <v>0</v>
      </c>
      <c r="T2843" s="25" t="str">
        <f t="shared" si="491"/>
        <v>drain</v>
      </c>
      <c r="V2843" s="25">
        <f t="shared" si="494"/>
        <v>0</v>
      </c>
      <c r="W2843" s="25">
        <f t="shared" si="492"/>
        <v>0</v>
      </c>
      <c r="X2843" s="25">
        <f t="shared" si="495"/>
        <v>0</v>
      </c>
      <c r="Z2843" s="25">
        <f t="shared" si="493"/>
        <v>11544.323983400345</v>
      </c>
      <c r="AB2843" s="25">
        <f t="shared" si="487"/>
        <v>0</v>
      </c>
    </row>
    <row r="2844" x14ac:dyDescent="0.2">
      <c r="I2844" s="24">
        <v>2839</v>
      </c>
      <c r="J2844" s="28">
        <v>0.27233940700000003</v>
      </c>
      <c r="L2844" s="24">
        <v>15368.959181976317</v>
      </c>
      <c r="N2844" s="24">
        <v>2839</v>
      </c>
      <c r="O2844" s="24">
        <f t="shared" si="488"/>
        <v>12218.322549671173</v>
      </c>
      <c r="P2844" s="24">
        <f t="shared" si="485"/>
        <v>12218.322549671173</v>
      </c>
      <c r="Q2844" s="24">
        <f t="shared" si="486"/>
        <v>21787.152560000002</v>
      </c>
      <c r="R2844" s="24">
        <f t="shared" si="489"/>
        <v>0</v>
      </c>
      <c r="S2844" s="24">
        <f t="shared" si="490"/>
        <v>9568.8300103288293</v>
      </c>
      <c r="T2844" s="24" t="str">
        <f t="shared" si="491"/>
        <v>charge</v>
      </c>
      <c r="V2844" s="24">
        <f t="shared" si="494"/>
        <v>4000</v>
      </c>
      <c r="W2844" s="24">
        <f t="shared" si="492"/>
        <v>4000</v>
      </c>
      <c r="X2844" s="24">
        <f t="shared" si="495"/>
        <v>0</v>
      </c>
      <c r="Z2844" s="24">
        <f t="shared" si="493"/>
        <v>0</v>
      </c>
      <c r="AB2844" s="24">
        <f t="shared" si="487"/>
        <v>5568.8300103288293</v>
      </c>
    </row>
    <row r="2845" x14ac:dyDescent="0.2">
      <c r="I2845" s="25">
        <v>2840</v>
      </c>
      <c r="J2845" s="29">
        <v>0.54838272100000007</v>
      </c>
      <c r="L2845" s="25">
        <v>16055.651554489135</v>
      </c>
      <c r="N2845" s="25">
        <v>2840</v>
      </c>
      <c r="O2845" s="25">
        <f t="shared" si="488"/>
        <v>12764.242985818863</v>
      </c>
      <c r="P2845" s="25">
        <f t="shared" si="485"/>
        <v>12764.242985818863</v>
      </c>
      <c r="Q2845" s="25">
        <f t="shared" si="486"/>
        <v>43870.617680000003</v>
      </c>
      <c r="R2845" s="25">
        <f t="shared" si="489"/>
        <v>0</v>
      </c>
      <c r="S2845" s="25">
        <f t="shared" si="490"/>
        <v>31106.374694181141</v>
      </c>
      <c r="T2845" s="25" t="str">
        <f t="shared" si="491"/>
        <v>charge</v>
      </c>
      <c r="V2845" s="25">
        <f t="shared" si="494"/>
        <v>0</v>
      </c>
      <c r="W2845" s="25">
        <f t="shared" si="492"/>
        <v>4000</v>
      </c>
      <c r="X2845" s="25">
        <f t="shared" si="495"/>
        <v>0</v>
      </c>
      <c r="Z2845" s="25">
        <f t="shared" si="493"/>
        <v>0</v>
      </c>
      <c r="AB2845" s="25">
        <f t="shared" si="487"/>
        <v>31106.374694181141</v>
      </c>
    </row>
    <row r="2846" x14ac:dyDescent="0.2">
      <c r="I2846" s="24">
        <v>2841</v>
      </c>
      <c r="J2846" s="28">
        <v>0.612110445</v>
      </c>
      <c r="L2846" s="24">
        <v>17275.727310562132</v>
      </c>
      <c r="N2846" s="24">
        <v>2841</v>
      </c>
      <c r="O2846" s="24">
        <f t="shared" si="488"/>
        <v>13734.203211896895</v>
      </c>
      <c r="P2846" s="24">
        <f t="shared" si="485"/>
        <v>13734.203211896895</v>
      </c>
      <c r="Q2846" s="24">
        <f t="shared" si="486"/>
        <v>48968.835599999999</v>
      </c>
      <c r="R2846" s="24">
        <f t="shared" si="489"/>
        <v>0</v>
      </c>
      <c r="S2846" s="24">
        <f t="shared" si="490"/>
        <v>35234.632388103106</v>
      </c>
      <c r="T2846" s="24" t="str">
        <f t="shared" si="491"/>
        <v>charge</v>
      </c>
      <c r="V2846" s="24">
        <f t="shared" si="494"/>
        <v>0</v>
      </c>
      <c r="W2846" s="24">
        <f t="shared" si="492"/>
        <v>4000</v>
      </c>
      <c r="X2846" s="24">
        <f t="shared" si="495"/>
        <v>0</v>
      </c>
      <c r="Z2846" s="24">
        <f t="shared" si="493"/>
        <v>0</v>
      </c>
      <c r="AB2846" s="24">
        <f t="shared" si="487"/>
        <v>35234.632388103106</v>
      </c>
    </row>
    <row r="2847" x14ac:dyDescent="0.2">
      <c r="I2847" s="25">
        <v>2842</v>
      </c>
      <c r="J2847" s="29">
        <v>0.67196769200000006</v>
      </c>
      <c r="L2847" s="25">
        <v>17960.283472442625</v>
      </c>
      <c r="N2847" s="25">
        <v>2842</v>
      </c>
      <c r="O2847" s="25">
        <f t="shared" si="488"/>
        <v>14278.425360591888</v>
      </c>
      <c r="P2847" s="25">
        <f t="shared" si="485"/>
        <v>14278.425360591888</v>
      </c>
      <c r="Q2847" s="25">
        <f t="shared" si="486"/>
        <v>53757.415360000006</v>
      </c>
      <c r="R2847" s="25">
        <f t="shared" si="489"/>
        <v>0</v>
      </c>
      <c r="S2847" s="25">
        <f t="shared" si="490"/>
        <v>39478.989999408121</v>
      </c>
      <c r="T2847" s="25" t="str">
        <f t="shared" si="491"/>
        <v>charge</v>
      </c>
      <c r="V2847" s="25">
        <f t="shared" si="494"/>
        <v>0</v>
      </c>
      <c r="W2847" s="25">
        <f t="shared" si="492"/>
        <v>4000</v>
      </c>
      <c r="X2847" s="25">
        <f t="shared" si="495"/>
        <v>0</v>
      </c>
      <c r="Z2847" s="25">
        <f t="shared" si="493"/>
        <v>0</v>
      </c>
      <c r="AB2847" s="25">
        <f t="shared" si="487"/>
        <v>39478.989999408121</v>
      </c>
    </row>
    <row r="2848" x14ac:dyDescent="0.2">
      <c r="I2848" s="24">
        <v>2843</v>
      </c>
      <c r="J2848" s="28">
        <v>0.777517346</v>
      </c>
      <c r="L2848" s="24">
        <v>18476.642781448361</v>
      </c>
      <c r="N2848" s="24">
        <v>2843</v>
      </c>
      <c r="O2848" s="24">
        <f t="shared" si="488"/>
        <v>14688.931011251449</v>
      </c>
      <c r="P2848" s="24">
        <f t="shared" si="485"/>
        <v>14688.931011251449</v>
      </c>
      <c r="Q2848" s="24">
        <f t="shared" si="486"/>
        <v>62201.38768</v>
      </c>
      <c r="R2848" s="24">
        <f t="shared" si="489"/>
        <v>0</v>
      </c>
      <c r="S2848" s="24">
        <f t="shared" si="490"/>
        <v>47512.456668748549</v>
      </c>
      <c r="T2848" s="24" t="str">
        <f t="shared" si="491"/>
        <v>charge</v>
      </c>
      <c r="V2848" s="24">
        <f t="shared" si="494"/>
        <v>0</v>
      </c>
      <c r="W2848" s="24">
        <f t="shared" si="492"/>
        <v>4000</v>
      </c>
      <c r="X2848" s="24">
        <f t="shared" si="495"/>
        <v>0</v>
      </c>
      <c r="Z2848" s="24">
        <f t="shared" si="493"/>
        <v>0</v>
      </c>
      <c r="AB2848" s="24">
        <f t="shared" si="487"/>
        <v>47512.456668748549</v>
      </c>
    </row>
    <row r="2849" x14ac:dyDescent="0.2">
      <c r="I2849" s="25">
        <v>2844</v>
      </c>
      <c r="J2849" s="29">
        <v>0.75690089099999991</v>
      </c>
      <c r="L2849" s="25">
        <v>18925.995465755463</v>
      </c>
      <c r="N2849" s="25">
        <v>2844</v>
      </c>
      <c r="O2849" s="25">
        <f t="shared" si="488"/>
        <v>15046.166395275593</v>
      </c>
      <c r="P2849" s="25">
        <f t="shared" si="485"/>
        <v>15046.166395275593</v>
      </c>
      <c r="Q2849" s="25">
        <f t="shared" si="486"/>
        <v>60552.071279999989</v>
      </c>
      <c r="R2849" s="25">
        <f t="shared" si="489"/>
        <v>0</v>
      </c>
      <c r="S2849" s="25">
        <f t="shared" si="490"/>
        <v>45505.904884724398</v>
      </c>
      <c r="T2849" s="25" t="str">
        <f t="shared" si="491"/>
        <v>charge</v>
      </c>
      <c r="V2849" s="25">
        <f t="shared" si="494"/>
        <v>0</v>
      </c>
      <c r="W2849" s="25">
        <f t="shared" si="492"/>
        <v>4000</v>
      </c>
      <c r="X2849" s="25">
        <f t="shared" si="495"/>
        <v>0</v>
      </c>
      <c r="Z2849" s="25">
        <f t="shared" si="493"/>
        <v>0</v>
      </c>
      <c r="AB2849" s="25">
        <f t="shared" si="487"/>
        <v>45505.904884724398</v>
      </c>
    </row>
    <row r="2850" x14ac:dyDescent="0.2">
      <c r="I2850" s="24">
        <v>2845</v>
      </c>
      <c r="J2850" s="28">
        <v>0.66498435600000005</v>
      </c>
      <c r="L2850" s="24">
        <v>19386.813783073423</v>
      </c>
      <c r="N2850" s="24">
        <v>2845</v>
      </c>
      <c r="O2850" s="24">
        <f t="shared" si="488"/>
        <v>15412.516957543372</v>
      </c>
      <c r="P2850" s="24">
        <f t="shared" si="485"/>
        <v>15412.516957543372</v>
      </c>
      <c r="Q2850" s="24">
        <f t="shared" si="486"/>
        <v>53198.748480000002</v>
      </c>
      <c r="R2850" s="24">
        <f t="shared" si="489"/>
        <v>0</v>
      </c>
      <c r="S2850" s="24">
        <f t="shared" si="490"/>
        <v>37786.231522456626</v>
      </c>
      <c r="T2850" s="24" t="str">
        <f t="shared" si="491"/>
        <v>charge</v>
      </c>
      <c r="V2850" s="24">
        <f t="shared" si="494"/>
        <v>0</v>
      </c>
      <c r="W2850" s="24">
        <f t="shared" si="492"/>
        <v>4000</v>
      </c>
      <c r="X2850" s="24">
        <f t="shared" si="495"/>
        <v>0</v>
      </c>
      <c r="Z2850" s="24">
        <f t="shared" si="493"/>
        <v>0</v>
      </c>
      <c r="AB2850" s="24">
        <f t="shared" si="487"/>
        <v>37786.231522456626</v>
      </c>
    </row>
    <row r="2851" x14ac:dyDescent="0.2">
      <c r="I2851" s="25">
        <v>2846</v>
      </c>
      <c r="J2851" s="29">
        <v>0.79928768799999994</v>
      </c>
      <c r="L2851" s="25">
        <v>19735.866166114807</v>
      </c>
      <c r="N2851" s="25">
        <v>2846</v>
      </c>
      <c r="O2851" s="25">
        <f t="shared" si="488"/>
        <v>15690.013602061272</v>
      </c>
      <c r="P2851" s="25">
        <f t="shared" si="485"/>
        <v>15690.013602061272</v>
      </c>
      <c r="Q2851" s="25">
        <f t="shared" si="486"/>
        <v>63943.015039999998</v>
      </c>
      <c r="R2851" s="25">
        <f t="shared" si="489"/>
        <v>0</v>
      </c>
      <c r="S2851" s="25">
        <f t="shared" si="490"/>
        <v>48253.001437938728</v>
      </c>
      <c r="T2851" s="25" t="str">
        <f t="shared" si="491"/>
        <v>charge</v>
      </c>
      <c r="V2851" s="25">
        <f t="shared" si="494"/>
        <v>0</v>
      </c>
      <c r="W2851" s="25">
        <f t="shared" si="492"/>
        <v>4000</v>
      </c>
      <c r="X2851" s="25">
        <f t="shared" si="495"/>
        <v>0</v>
      </c>
      <c r="Z2851" s="25">
        <f t="shared" si="493"/>
        <v>0</v>
      </c>
      <c r="AB2851" s="25">
        <f t="shared" si="487"/>
        <v>48253.001437938728</v>
      </c>
    </row>
    <row r="2852" x14ac:dyDescent="0.2">
      <c r="I2852" s="24">
        <v>2847</v>
      </c>
      <c r="J2852" s="28">
        <v>0.69463541600000001</v>
      </c>
      <c r="L2852" s="24">
        <v>19504.192395257949</v>
      </c>
      <c r="N2852" s="24">
        <v>2847</v>
      </c>
      <c r="O2852" s="24">
        <f t="shared" si="488"/>
        <v>15505.832954230071</v>
      </c>
      <c r="P2852" s="24">
        <f t="shared" si="485"/>
        <v>15505.832954230071</v>
      </c>
      <c r="Q2852" s="24">
        <f t="shared" si="486"/>
        <v>55570.833279999999</v>
      </c>
      <c r="R2852" s="24">
        <f t="shared" si="489"/>
        <v>0</v>
      </c>
      <c r="S2852" s="24">
        <f t="shared" si="490"/>
        <v>40065.000325769928</v>
      </c>
      <c r="T2852" s="24" t="str">
        <f t="shared" si="491"/>
        <v>charge</v>
      </c>
      <c r="V2852" s="24">
        <f t="shared" si="494"/>
        <v>0</v>
      </c>
      <c r="W2852" s="24">
        <f t="shared" si="492"/>
        <v>4000</v>
      </c>
      <c r="X2852" s="24">
        <f t="shared" si="495"/>
        <v>0</v>
      </c>
      <c r="Z2852" s="24">
        <f t="shared" si="493"/>
        <v>0</v>
      </c>
      <c r="AB2852" s="24">
        <f t="shared" si="487"/>
        <v>40065.000325769928</v>
      </c>
    </row>
    <row r="2853" x14ac:dyDescent="0.2">
      <c r="I2853" s="25">
        <v>2848</v>
      </c>
      <c r="J2853" s="29">
        <v>0.52970677200000005</v>
      </c>
      <c r="L2853" s="25">
        <v>19395.954434871674</v>
      </c>
      <c r="N2853" s="25">
        <v>2848</v>
      </c>
      <c r="O2853" s="25">
        <f t="shared" si="488"/>
        <v>15419.783775722981</v>
      </c>
      <c r="P2853" s="25">
        <f t="shared" si="485"/>
        <v>15419.783775722981</v>
      </c>
      <c r="Q2853" s="25">
        <f t="shared" si="486"/>
        <v>42376.541760000007</v>
      </c>
      <c r="R2853" s="25">
        <f t="shared" si="489"/>
        <v>0</v>
      </c>
      <c r="S2853" s="25">
        <f t="shared" si="490"/>
        <v>26956.757984277028</v>
      </c>
      <c r="T2853" s="25" t="str">
        <f t="shared" si="491"/>
        <v>charge</v>
      </c>
      <c r="V2853" s="25">
        <f t="shared" si="494"/>
        <v>0</v>
      </c>
      <c r="W2853" s="25">
        <f t="shared" si="492"/>
        <v>4000</v>
      </c>
      <c r="X2853" s="25">
        <f t="shared" si="495"/>
        <v>0</v>
      </c>
      <c r="Z2853" s="25">
        <f t="shared" si="493"/>
        <v>0</v>
      </c>
      <c r="AB2853" s="25">
        <f t="shared" si="487"/>
        <v>26956.757984277028</v>
      </c>
    </row>
    <row r="2854" x14ac:dyDescent="0.2">
      <c r="I2854" s="24">
        <v>2849</v>
      </c>
      <c r="J2854" s="28">
        <v>0.51274544399999999</v>
      </c>
      <c r="L2854" s="24">
        <v>19275.572442197797</v>
      </c>
      <c r="N2854" s="24">
        <v>2849</v>
      </c>
      <c r="O2854" s="24">
        <f t="shared" si="488"/>
        <v>15324.08009154725</v>
      </c>
      <c r="P2854" s="24">
        <f t="shared" si="485"/>
        <v>15324.08009154725</v>
      </c>
      <c r="Q2854" s="24">
        <f t="shared" si="486"/>
        <v>41019.635519999996</v>
      </c>
      <c r="R2854" s="24">
        <f t="shared" si="489"/>
        <v>0</v>
      </c>
      <c r="S2854" s="24">
        <f t="shared" si="490"/>
        <v>25695.555428452746</v>
      </c>
      <c r="T2854" s="24" t="str">
        <f t="shared" si="491"/>
        <v>charge</v>
      </c>
      <c r="V2854" s="24">
        <f t="shared" si="494"/>
        <v>0</v>
      </c>
      <c r="W2854" s="24">
        <f t="shared" si="492"/>
        <v>4000</v>
      </c>
      <c r="X2854" s="24">
        <f t="shared" si="495"/>
        <v>0</v>
      </c>
      <c r="Z2854" s="24">
        <f t="shared" si="493"/>
        <v>0</v>
      </c>
      <c r="AB2854" s="24">
        <f t="shared" si="487"/>
        <v>25695.555428452746</v>
      </c>
    </row>
    <row r="2855" x14ac:dyDescent="0.2">
      <c r="I2855" s="25">
        <v>2850</v>
      </c>
      <c r="J2855" s="29">
        <v>0.21874191500000001</v>
      </c>
      <c r="L2855" s="25">
        <v>19272.471926927567</v>
      </c>
      <c r="N2855" s="25">
        <v>2850</v>
      </c>
      <c r="O2855" s="25">
        <f t="shared" si="488"/>
        <v>15321.615181907417</v>
      </c>
      <c r="P2855" s="25">
        <f t="shared" si="485"/>
        <v>15321.615181907417</v>
      </c>
      <c r="Q2855" s="25">
        <f t="shared" si="486"/>
        <v>17499.353200000001</v>
      </c>
      <c r="R2855" s="25">
        <f t="shared" si="489"/>
        <v>0</v>
      </c>
      <c r="S2855" s="25">
        <f t="shared" si="490"/>
        <v>2177.7380180925848</v>
      </c>
      <c r="T2855" s="25" t="str">
        <f t="shared" si="491"/>
        <v>charge</v>
      </c>
      <c r="V2855" s="25">
        <f t="shared" si="494"/>
        <v>0</v>
      </c>
      <c r="W2855" s="25">
        <f t="shared" si="492"/>
        <v>4000</v>
      </c>
      <c r="X2855" s="25">
        <f t="shared" si="495"/>
        <v>0</v>
      </c>
      <c r="Z2855" s="25">
        <f t="shared" si="493"/>
        <v>0</v>
      </c>
      <c r="AB2855" s="25">
        <f t="shared" si="487"/>
        <v>2177.7380180925848</v>
      </c>
    </row>
    <row r="2856" x14ac:dyDescent="0.2">
      <c r="I2856" s="24">
        <v>2851</v>
      </c>
      <c r="J2856" s="28">
        <v>0</v>
      </c>
      <c r="L2856" s="24">
        <v>18684.933749330041</v>
      </c>
      <c r="N2856" s="24">
        <v>2851</v>
      </c>
      <c r="O2856" s="24">
        <f t="shared" si="488"/>
        <v>14854.522330717384</v>
      </c>
      <c r="P2856" s="24">
        <f t="shared" si="485"/>
        <v>14854.522330717384</v>
      </c>
      <c r="Q2856" s="24">
        <f t="shared" si="486"/>
        <v>0</v>
      </c>
      <c r="R2856" s="24">
        <f t="shared" si="489"/>
        <v>14854.522330717384</v>
      </c>
      <c r="S2856" s="24">
        <f t="shared" si="490"/>
        <v>0</v>
      </c>
      <c r="T2856" s="24" t="str">
        <f t="shared" si="491"/>
        <v>drain</v>
      </c>
      <c r="V2856" s="24">
        <f t="shared" si="494"/>
        <v>0</v>
      </c>
      <c r="W2856" s="24">
        <f t="shared" si="492"/>
        <v>0</v>
      </c>
      <c r="X2856" s="24">
        <f t="shared" si="495"/>
        <v>4000</v>
      </c>
      <c r="Z2856" s="24">
        <f t="shared" si="493"/>
        <v>10854.522330717384</v>
      </c>
      <c r="AB2856" s="24">
        <f t="shared" si="487"/>
        <v>0</v>
      </c>
    </row>
    <row r="2857" x14ac:dyDescent="0.2">
      <c r="I2857" s="25">
        <v>2852</v>
      </c>
      <c r="J2857" s="29">
        <v>0</v>
      </c>
      <c r="L2857" s="25">
        <v>18829.565194988249</v>
      </c>
      <c r="N2857" s="25">
        <v>2852</v>
      </c>
      <c r="O2857" s="25">
        <f t="shared" si="488"/>
        <v>14969.504330015658</v>
      </c>
      <c r="P2857" s="25">
        <f t="shared" si="485"/>
        <v>14969.504330015658</v>
      </c>
      <c r="Q2857" s="25">
        <f t="shared" si="486"/>
        <v>0</v>
      </c>
      <c r="R2857" s="25">
        <f t="shared" si="489"/>
        <v>14969.504330015658</v>
      </c>
      <c r="S2857" s="25">
        <f t="shared" si="490"/>
        <v>0</v>
      </c>
      <c r="T2857" s="25" t="str">
        <f t="shared" si="491"/>
        <v>drain</v>
      </c>
      <c r="V2857" s="25">
        <f t="shared" si="494"/>
        <v>0</v>
      </c>
      <c r="W2857" s="25">
        <f t="shared" si="492"/>
        <v>0</v>
      </c>
      <c r="X2857" s="25">
        <f t="shared" si="495"/>
        <v>0</v>
      </c>
      <c r="Z2857" s="25">
        <f t="shared" si="493"/>
        <v>14969.504330015658</v>
      </c>
      <c r="AB2857" s="25">
        <f t="shared" si="487"/>
        <v>0</v>
      </c>
    </row>
    <row r="2858" x14ac:dyDescent="0.2">
      <c r="I2858" s="24">
        <v>2853</v>
      </c>
      <c r="J2858" s="28">
        <v>0</v>
      </c>
      <c r="L2858" s="24">
        <v>18591.263756418226</v>
      </c>
      <c r="N2858" s="24">
        <v>2853</v>
      </c>
      <c r="O2858" s="24">
        <f t="shared" si="488"/>
        <v>14780.054686352491</v>
      </c>
      <c r="P2858" s="24">
        <f t="shared" si="485"/>
        <v>14780.054686352491</v>
      </c>
      <c r="Q2858" s="24">
        <f t="shared" si="486"/>
        <v>0</v>
      </c>
      <c r="R2858" s="24">
        <f t="shared" si="489"/>
        <v>14780.054686352491</v>
      </c>
      <c r="S2858" s="24">
        <f t="shared" si="490"/>
        <v>0</v>
      </c>
      <c r="T2858" s="24" t="str">
        <f t="shared" si="491"/>
        <v>drain</v>
      </c>
      <c r="V2858" s="24">
        <f t="shared" si="494"/>
        <v>0</v>
      </c>
      <c r="W2858" s="24">
        <f t="shared" si="492"/>
        <v>0</v>
      </c>
      <c r="X2858" s="24">
        <f t="shared" si="495"/>
        <v>0</v>
      </c>
      <c r="Z2858" s="24">
        <f t="shared" si="493"/>
        <v>14780.054686352491</v>
      </c>
      <c r="AB2858" s="24">
        <f t="shared" si="487"/>
        <v>0</v>
      </c>
    </row>
    <row r="2859" x14ac:dyDescent="0.2">
      <c r="I2859" s="25">
        <v>2854</v>
      </c>
      <c r="J2859" s="29">
        <v>0</v>
      </c>
      <c r="L2859" s="25">
        <v>17648.13123524189</v>
      </c>
      <c r="N2859" s="25">
        <v>2854</v>
      </c>
      <c r="O2859" s="25">
        <f t="shared" si="488"/>
        <v>14030.264332017303</v>
      </c>
      <c r="P2859" s="25">
        <f t="shared" si="485"/>
        <v>14030.264332017303</v>
      </c>
      <c r="Q2859" s="25">
        <f t="shared" si="486"/>
        <v>0</v>
      </c>
      <c r="R2859" s="25">
        <f t="shared" si="489"/>
        <v>14030.264332017303</v>
      </c>
      <c r="S2859" s="25">
        <f t="shared" si="490"/>
        <v>0</v>
      </c>
      <c r="T2859" s="25" t="str">
        <f t="shared" si="491"/>
        <v>drain</v>
      </c>
      <c r="V2859" s="25">
        <f t="shared" si="494"/>
        <v>0</v>
      </c>
      <c r="W2859" s="25">
        <f t="shared" si="492"/>
        <v>0</v>
      </c>
      <c r="X2859" s="25">
        <f t="shared" si="495"/>
        <v>0</v>
      </c>
      <c r="Z2859" s="25">
        <f t="shared" si="493"/>
        <v>14030.264332017303</v>
      </c>
      <c r="AB2859" s="25">
        <f t="shared" si="487"/>
        <v>0</v>
      </c>
    </row>
    <row r="2860" x14ac:dyDescent="0.2">
      <c r="I2860" s="24">
        <v>2855</v>
      </c>
      <c r="J2860" s="28">
        <v>0</v>
      </c>
      <c r="L2860" s="24">
        <v>17034.399512362477</v>
      </c>
      <c r="N2860" s="24">
        <v>2855</v>
      </c>
      <c r="O2860" s="24">
        <f t="shared" si="488"/>
        <v>13542.347612328171</v>
      </c>
      <c r="P2860" s="24">
        <f t="shared" si="485"/>
        <v>13542.347612328171</v>
      </c>
      <c r="Q2860" s="24">
        <f t="shared" si="486"/>
        <v>0</v>
      </c>
      <c r="R2860" s="24">
        <f t="shared" si="489"/>
        <v>13542.347612328171</v>
      </c>
      <c r="S2860" s="24">
        <f t="shared" si="490"/>
        <v>0</v>
      </c>
      <c r="T2860" s="24" t="str">
        <f t="shared" si="491"/>
        <v>drain</v>
      </c>
      <c r="V2860" s="24">
        <f t="shared" si="494"/>
        <v>0</v>
      </c>
      <c r="W2860" s="24">
        <f t="shared" si="492"/>
        <v>0</v>
      </c>
      <c r="X2860" s="24">
        <f t="shared" si="495"/>
        <v>0</v>
      </c>
      <c r="Z2860" s="24">
        <f t="shared" si="493"/>
        <v>13542.347612328171</v>
      </c>
      <c r="AB2860" s="24">
        <f t="shared" si="487"/>
        <v>0</v>
      </c>
    </row>
    <row r="2861" x14ac:dyDescent="0.2">
      <c r="I2861" s="25">
        <v>2856</v>
      </c>
      <c r="J2861" s="29">
        <v>0</v>
      </c>
      <c r="L2861" s="25">
        <v>16170.575257492064</v>
      </c>
      <c r="N2861" s="25">
        <v>2856</v>
      </c>
      <c r="O2861" s="25">
        <f t="shared" si="488"/>
        <v>12855.607329706192</v>
      </c>
      <c r="P2861" s="25">
        <f t="shared" si="485"/>
        <v>12855.607329706192</v>
      </c>
      <c r="Q2861" s="25">
        <f t="shared" si="486"/>
        <v>0</v>
      </c>
      <c r="R2861" s="25">
        <f t="shared" si="489"/>
        <v>12855.607329706192</v>
      </c>
      <c r="S2861" s="25">
        <f t="shared" si="490"/>
        <v>0</v>
      </c>
      <c r="T2861" s="25" t="str">
        <f t="shared" si="491"/>
        <v>drain</v>
      </c>
      <c r="V2861" s="25">
        <f t="shared" si="494"/>
        <v>0</v>
      </c>
      <c r="W2861" s="25">
        <f t="shared" si="492"/>
        <v>0</v>
      </c>
      <c r="X2861" s="25">
        <f t="shared" si="495"/>
        <v>0</v>
      </c>
      <c r="Z2861" s="25">
        <f t="shared" si="493"/>
        <v>12855.607329706192</v>
      </c>
      <c r="AB2861" s="25">
        <f t="shared" si="487"/>
        <v>0</v>
      </c>
    </row>
    <row r="2862" x14ac:dyDescent="0.2">
      <c r="I2862" s="24">
        <v>2857</v>
      </c>
      <c r="J2862" s="28">
        <v>0</v>
      </c>
      <c r="L2862" s="24">
        <v>15324.67789993286</v>
      </c>
      <c r="N2862" s="24">
        <v>2857</v>
      </c>
      <c r="O2862" s="24">
        <f t="shared" si="488"/>
        <v>12183.118930446624</v>
      </c>
      <c r="P2862" s="24">
        <f t="shared" si="485"/>
        <v>12183.118930446624</v>
      </c>
      <c r="Q2862" s="24">
        <f t="shared" si="486"/>
        <v>0</v>
      </c>
      <c r="R2862" s="24">
        <f t="shared" si="489"/>
        <v>12183.118930446624</v>
      </c>
      <c r="S2862" s="24">
        <f t="shared" si="490"/>
        <v>0</v>
      </c>
      <c r="T2862" s="24" t="str">
        <f t="shared" si="491"/>
        <v>drain</v>
      </c>
      <c r="V2862" s="24">
        <f t="shared" si="494"/>
        <v>0</v>
      </c>
      <c r="W2862" s="24">
        <f t="shared" si="492"/>
        <v>0</v>
      </c>
      <c r="X2862" s="24">
        <f t="shared" si="495"/>
        <v>0</v>
      </c>
      <c r="Z2862" s="24">
        <f t="shared" si="493"/>
        <v>12183.118930446624</v>
      </c>
      <c r="AB2862" s="24">
        <f t="shared" si="487"/>
        <v>0</v>
      </c>
    </row>
    <row r="2863" x14ac:dyDescent="0.2">
      <c r="I2863" s="25">
        <v>2858</v>
      </c>
      <c r="J2863" s="29">
        <v>0</v>
      </c>
      <c r="L2863" s="25">
        <v>14511.897729492186</v>
      </c>
      <c r="N2863" s="25">
        <v>2858</v>
      </c>
      <c r="O2863" s="25">
        <f t="shared" si="488"/>
        <v>11536.958694946288</v>
      </c>
      <c r="P2863" s="25">
        <f t="shared" si="485"/>
        <v>11536.958694946288</v>
      </c>
      <c r="Q2863" s="25">
        <f t="shared" si="486"/>
        <v>0</v>
      </c>
      <c r="R2863" s="25">
        <f t="shared" si="489"/>
        <v>11536.958694946288</v>
      </c>
      <c r="S2863" s="25">
        <f t="shared" si="490"/>
        <v>0</v>
      </c>
      <c r="T2863" s="25" t="str">
        <f t="shared" si="491"/>
        <v>drain</v>
      </c>
      <c r="V2863" s="25">
        <f t="shared" si="494"/>
        <v>0</v>
      </c>
      <c r="W2863" s="25">
        <f t="shared" si="492"/>
        <v>0</v>
      </c>
      <c r="X2863" s="25">
        <f t="shared" si="495"/>
        <v>0</v>
      </c>
      <c r="Z2863" s="25">
        <f t="shared" si="493"/>
        <v>11536.958694946288</v>
      </c>
      <c r="AB2863" s="25">
        <f t="shared" si="487"/>
        <v>0</v>
      </c>
    </row>
    <row r="2864" x14ac:dyDescent="0.2">
      <c r="I2864" s="24">
        <v>2859</v>
      </c>
      <c r="J2864" s="28">
        <v>0</v>
      </c>
      <c r="L2864" s="24">
        <v>14134.787075877188</v>
      </c>
      <c r="N2864" s="24">
        <v>2859</v>
      </c>
      <c r="O2864" s="24">
        <f t="shared" si="488"/>
        <v>11237.155725322365</v>
      </c>
      <c r="P2864" s="24">
        <f t="shared" si="485"/>
        <v>11237.155725322365</v>
      </c>
      <c r="Q2864" s="24">
        <f t="shared" si="486"/>
        <v>0</v>
      </c>
      <c r="R2864" s="24">
        <f t="shared" si="489"/>
        <v>11237.155725322365</v>
      </c>
      <c r="S2864" s="24">
        <f t="shared" si="490"/>
        <v>0</v>
      </c>
      <c r="T2864" s="24" t="str">
        <f t="shared" si="491"/>
        <v>drain</v>
      </c>
      <c r="V2864" s="24">
        <f t="shared" si="494"/>
        <v>0</v>
      </c>
      <c r="W2864" s="24">
        <f t="shared" si="492"/>
        <v>0</v>
      </c>
      <c r="X2864" s="24">
        <f t="shared" si="495"/>
        <v>0</v>
      </c>
      <c r="Z2864" s="24">
        <f t="shared" si="493"/>
        <v>11237.155725322365</v>
      </c>
      <c r="AB2864" s="24">
        <f t="shared" si="487"/>
        <v>0</v>
      </c>
    </row>
    <row r="2865" x14ac:dyDescent="0.2">
      <c r="I2865" s="25">
        <v>2860</v>
      </c>
      <c r="J2865" s="29">
        <v>0</v>
      </c>
      <c r="L2865" s="25">
        <v>13963.06391750574</v>
      </c>
      <c r="N2865" s="25">
        <v>2860</v>
      </c>
      <c r="O2865" s="25">
        <f t="shared" si="488"/>
        <v>11100.635814417064</v>
      </c>
      <c r="P2865" s="25">
        <f t="shared" si="485"/>
        <v>11100.635814417064</v>
      </c>
      <c r="Q2865" s="25">
        <f t="shared" si="486"/>
        <v>0</v>
      </c>
      <c r="R2865" s="25">
        <f t="shared" si="489"/>
        <v>11100.635814417064</v>
      </c>
      <c r="S2865" s="25">
        <f t="shared" si="490"/>
        <v>0</v>
      </c>
      <c r="T2865" s="25" t="str">
        <f t="shared" si="491"/>
        <v>drain</v>
      </c>
      <c r="V2865" s="25">
        <f t="shared" si="494"/>
        <v>0</v>
      </c>
      <c r="W2865" s="25">
        <f t="shared" si="492"/>
        <v>0</v>
      </c>
      <c r="X2865" s="25">
        <f t="shared" si="495"/>
        <v>0</v>
      </c>
      <c r="Z2865" s="25">
        <f t="shared" si="493"/>
        <v>11100.635814417064</v>
      </c>
      <c r="AB2865" s="25">
        <f t="shared" si="487"/>
        <v>0</v>
      </c>
    </row>
    <row r="2866" x14ac:dyDescent="0.2">
      <c r="I2866" s="24">
        <v>2861</v>
      </c>
      <c r="J2866" s="28">
        <v>0</v>
      </c>
      <c r="L2866" s="24">
        <v>13902.802570343016</v>
      </c>
      <c r="N2866" s="24">
        <v>2861</v>
      </c>
      <c r="O2866" s="24">
        <f t="shared" si="488"/>
        <v>11052.728043422698</v>
      </c>
      <c r="P2866" s="24">
        <f t="shared" si="485"/>
        <v>11052.728043422698</v>
      </c>
      <c r="Q2866" s="24">
        <f t="shared" si="486"/>
        <v>0</v>
      </c>
      <c r="R2866" s="24">
        <f t="shared" si="489"/>
        <v>11052.728043422698</v>
      </c>
      <c r="S2866" s="24">
        <f t="shared" si="490"/>
        <v>0</v>
      </c>
      <c r="T2866" s="24" t="str">
        <f t="shared" si="491"/>
        <v>drain</v>
      </c>
      <c r="V2866" s="24">
        <f t="shared" si="494"/>
        <v>0</v>
      </c>
      <c r="W2866" s="24">
        <f t="shared" si="492"/>
        <v>0</v>
      </c>
      <c r="X2866" s="24">
        <f t="shared" si="495"/>
        <v>0</v>
      </c>
      <c r="Z2866" s="24">
        <f t="shared" si="493"/>
        <v>11052.728043422698</v>
      </c>
      <c r="AB2866" s="24">
        <f t="shared" si="487"/>
        <v>0</v>
      </c>
    </row>
    <row r="2867" x14ac:dyDescent="0.2">
      <c r="I2867" s="25">
        <v>2862</v>
      </c>
      <c r="J2867" s="29">
        <v>0</v>
      </c>
      <c r="L2867" s="25">
        <v>13759.419532489776</v>
      </c>
      <c r="N2867" s="25">
        <v>2862</v>
      </c>
      <c r="O2867" s="25">
        <f t="shared" si="488"/>
        <v>10938.738528329372</v>
      </c>
      <c r="P2867" s="25">
        <f t="shared" si="485"/>
        <v>10938.738528329372</v>
      </c>
      <c r="Q2867" s="25">
        <f t="shared" si="486"/>
        <v>0</v>
      </c>
      <c r="R2867" s="25">
        <f t="shared" si="489"/>
        <v>10938.738528329372</v>
      </c>
      <c r="S2867" s="25">
        <f t="shared" si="490"/>
        <v>0</v>
      </c>
      <c r="T2867" s="25" t="str">
        <f t="shared" si="491"/>
        <v>drain</v>
      </c>
      <c r="V2867" s="25">
        <f t="shared" si="494"/>
        <v>0</v>
      </c>
      <c r="W2867" s="25">
        <f t="shared" si="492"/>
        <v>0</v>
      </c>
      <c r="X2867" s="25">
        <f t="shared" si="495"/>
        <v>0</v>
      </c>
      <c r="Z2867" s="25">
        <f t="shared" si="493"/>
        <v>10938.738528329372</v>
      </c>
      <c r="AB2867" s="25">
        <f t="shared" si="487"/>
        <v>0</v>
      </c>
    </row>
    <row r="2868" x14ac:dyDescent="0.2">
      <c r="I2868" s="24">
        <v>2863</v>
      </c>
      <c r="J2868" s="28">
        <v>0.28805345599999999</v>
      </c>
      <c r="L2868" s="24">
        <v>14534.769223976135</v>
      </c>
      <c r="N2868" s="24">
        <v>2863</v>
      </c>
      <c r="O2868" s="24">
        <f t="shared" si="488"/>
        <v>11555.141533061027</v>
      </c>
      <c r="P2868" s="24">
        <f t="shared" si="485"/>
        <v>11555.141533061027</v>
      </c>
      <c r="Q2868" s="24">
        <f t="shared" si="486"/>
        <v>23044.27648</v>
      </c>
      <c r="R2868" s="24">
        <f t="shared" si="489"/>
        <v>0</v>
      </c>
      <c r="S2868" s="24">
        <f t="shared" si="490"/>
        <v>11489.134946938973</v>
      </c>
      <c r="T2868" s="24" t="str">
        <f t="shared" si="491"/>
        <v>charge</v>
      </c>
      <c r="V2868" s="24">
        <f t="shared" si="494"/>
        <v>4000</v>
      </c>
      <c r="W2868" s="24">
        <f t="shared" si="492"/>
        <v>4000</v>
      </c>
      <c r="X2868" s="24">
        <f t="shared" si="495"/>
        <v>0</v>
      </c>
      <c r="Z2868" s="24">
        <f t="shared" si="493"/>
        <v>0</v>
      </c>
      <c r="AB2868" s="24">
        <f t="shared" si="487"/>
        <v>7489.1349469389734</v>
      </c>
    </row>
    <row r="2869" x14ac:dyDescent="0.2">
      <c r="I2869" s="25">
        <v>2864</v>
      </c>
      <c r="J2869" s="29">
        <v>0.51863899000000002</v>
      </c>
      <c r="L2869" s="25">
        <v>15442.43513355255</v>
      </c>
      <c r="N2869" s="25">
        <v>2864</v>
      </c>
      <c r="O2869" s="25">
        <f t="shared" si="488"/>
        <v>12276.735931174278</v>
      </c>
      <c r="P2869" s="25">
        <f t="shared" si="485"/>
        <v>12276.735931174278</v>
      </c>
      <c r="Q2869" s="25">
        <f t="shared" si="486"/>
        <v>41491.119200000001</v>
      </c>
      <c r="R2869" s="25">
        <f t="shared" si="489"/>
        <v>0</v>
      </c>
      <c r="S2869" s="25">
        <f t="shared" si="490"/>
        <v>29214.383268825724</v>
      </c>
      <c r="T2869" s="25" t="str">
        <f t="shared" si="491"/>
        <v>charge</v>
      </c>
      <c r="V2869" s="25">
        <f t="shared" si="494"/>
        <v>0</v>
      </c>
      <c r="W2869" s="25">
        <f t="shared" si="492"/>
        <v>4000</v>
      </c>
      <c r="X2869" s="25">
        <f t="shared" si="495"/>
        <v>0</v>
      </c>
      <c r="Z2869" s="25">
        <f t="shared" si="493"/>
        <v>0</v>
      </c>
      <c r="AB2869" s="25">
        <f t="shared" si="487"/>
        <v>29214.383268825724</v>
      </c>
    </row>
    <row r="2870" x14ac:dyDescent="0.2">
      <c r="I2870" s="24">
        <v>2865</v>
      </c>
      <c r="J2870" s="28">
        <v>0.70034139000000006</v>
      </c>
      <c r="L2870" s="24">
        <v>16660.643291187283</v>
      </c>
      <c r="N2870" s="24">
        <v>2865</v>
      </c>
      <c r="O2870" s="24">
        <f t="shared" si="488"/>
        <v>13245.21141649389</v>
      </c>
      <c r="P2870" s="24">
        <f t="shared" si="485"/>
        <v>13245.21141649389</v>
      </c>
      <c r="Q2870" s="24">
        <f t="shared" si="486"/>
        <v>56027.311200000004</v>
      </c>
      <c r="R2870" s="24">
        <f t="shared" si="489"/>
        <v>0</v>
      </c>
      <c r="S2870" s="24">
        <f t="shared" si="490"/>
        <v>42782.099783506113</v>
      </c>
      <c r="T2870" s="24" t="str">
        <f t="shared" si="491"/>
        <v>charge</v>
      </c>
      <c r="V2870" s="24">
        <f t="shared" si="494"/>
        <v>0</v>
      </c>
      <c r="W2870" s="24">
        <f t="shared" si="492"/>
        <v>4000</v>
      </c>
      <c r="X2870" s="24">
        <f t="shared" si="495"/>
        <v>0</v>
      </c>
      <c r="Z2870" s="24">
        <f t="shared" si="493"/>
        <v>0</v>
      </c>
      <c r="AB2870" s="24">
        <f t="shared" si="487"/>
        <v>42782.099783506113</v>
      </c>
    </row>
    <row r="2871" x14ac:dyDescent="0.2">
      <c r="I2871" s="25">
        <v>2866</v>
      </c>
      <c r="J2871" s="29">
        <v>0.72205341299999992</v>
      </c>
      <c r="L2871" s="25">
        <v>17705.69951791763</v>
      </c>
      <c r="N2871" s="25">
        <v>2866</v>
      </c>
      <c r="O2871" s="25">
        <f t="shared" si="488"/>
        <v>14076.031116744516</v>
      </c>
      <c r="P2871" s="25">
        <f t="shared" si="485"/>
        <v>14076.031116744516</v>
      </c>
      <c r="Q2871" s="25">
        <f t="shared" si="486"/>
        <v>57764.273039999993</v>
      </c>
      <c r="R2871" s="25">
        <f t="shared" si="489"/>
        <v>0</v>
      </c>
      <c r="S2871" s="25">
        <f t="shared" si="490"/>
        <v>43688.241923255475</v>
      </c>
      <c r="T2871" s="25" t="str">
        <f t="shared" si="491"/>
        <v>charge</v>
      </c>
      <c r="V2871" s="25">
        <f t="shared" si="494"/>
        <v>0</v>
      </c>
      <c r="W2871" s="25">
        <f t="shared" si="492"/>
        <v>4000</v>
      </c>
      <c r="X2871" s="25">
        <f t="shared" si="495"/>
        <v>0</v>
      </c>
      <c r="Z2871" s="25">
        <f t="shared" si="493"/>
        <v>0</v>
      </c>
      <c r="AB2871" s="25">
        <f t="shared" si="487"/>
        <v>43688.241923255475</v>
      </c>
    </row>
    <row r="2872" x14ac:dyDescent="0.2">
      <c r="I2872" s="24">
        <v>2867</v>
      </c>
      <c r="J2872" s="28">
        <v>0.64355946200000003</v>
      </c>
      <c r="L2872" s="24">
        <v>18398.062610340115</v>
      </c>
      <c r="N2872" s="24">
        <v>2867</v>
      </c>
      <c r="O2872" s="24">
        <f t="shared" si="488"/>
        <v>14626.459775220392</v>
      </c>
      <c r="P2872" s="24">
        <f t="shared" si="485"/>
        <v>14626.459775220392</v>
      </c>
      <c r="Q2872" s="24">
        <f t="shared" si="486"/>
        <v>51484.756959999999</v>
      </c>
      <c r="R2872" s="24">
        <f t="shared" si="489"/>
        <v>0</v>
      </c>
      <c r="S2872" s="24">
        <f t="shared" si="490"/>
        <v>36858.297184779607</v>
      </c>
      <c r="T2872" s="24" t="str">
        <f t="shared" si="491"/>
        <v>charge</v>
      </c>
      <c r="V2872" s="24">
        <f t="shared" si="494"/>
        <v>0</v>
      </c>
      <c r="W2872" s="24">
        <f t="shared" si="492"/>
        <v>4000</v>
      </c>
      <c r="X2872" s="24">
        <f t="shared" si="495"/>
        <v>0</v>
      </c>
      <c r="Z2872" s="24">
        <f t="shared" si="493"/>
        <v>0</v>
      </c>
      <c r="AB2872" s="24">
        <f t="shared" si="487"/>
        <v>36858.297184779607</v>
      </c>
    </row>
    <row r="2873" x14ac:dyDescent="0.2">
      <c r="I2873" s="25">
        <v>2868</v>
      </c>
      <c r="J2873" s="29">
        <v>0.72423121699999993</v>
      </c>
      <c r="L2873" s="25">
        <v>18981.407576847076</v>
      </c>
      <c r="N2873" s="25">
        <v>2868</v>
      </c>
      <c r="O2873" s="25">
        <f t="shared" si="488"/>
        <v>15090.219023593427</v>
      </c>
      <c r="P2873" s="25">
        <f t="shared" si="485"/>
        <v>15090.219023593427</v>
      </c>
      <c r="Q2873" s="25">
        <f t="shared" si="486"/>
        <v>57938.497359999994</v>
      </c>
      <c r="R2873" s="25">
        <f t="shared" si="489"/>
        <v>0</v>
      </c>
      <c r="S2873" s="25">
        <f t="shared" si="490"/>
        <v>42848.278336406569</v>
      </c>
      <c r="T2873" s="25" t="str">
        <f t="shared" si="491"/>
        <v>charge</v>
      </c>
      <c r="V2873" s="25">
        <f t="shared" si="494"/>
        <v>0</v>
      </c>
      <c r="W2873" s="25">
        <f t="shared" si="492"/>
        <v>4000</v>
      </c>
      <c r="X2873" s="25">
        <f t="shared" si="495"/>
        <v>0</v>
      </c>
      <c r="Z2873" s="25">
        <f t="shared" si="493"/>
        <v>0</v>
      </c>
      <c r="AB2873" s="25">
        <f t="shared" si="487"/>
        <v>42848.278336406569</v>
      </c>
    </row>
    <row r="2874" x14ac:dyDescent="0.2">
      <c r="I2874" s="24">
        <v>2869</v>
      </c>
      <c r="J2874" s="28">
        <v>0.7395145649999999</v>
      </c>
      <c r="L2874" s="24">
        <v>19207.497838306426</v>
      </c>
      <c r="N2874" s="24">
        <v>2869</v>
      </c>
      <c r="O2874" s="24">
        <f t="shared" si="488"/>
        <v>15269.96078145361</v>
      </c>
      <c r="P2874" s="24">
        <f t="shared" si="485"/>
        <v>15269.96078145361</v>
      </c>
      <c r="Q2874" s="24">
        <f t="shared" si="486"/>
        <v>59161.165199999989</v>
      </c>
      <c r="R2874" s="24">
        <f t="shared" si="489"/>
        <v>0</v>
      </c>
      <c r="S2874" s="24">
        <f t="shared" si="490"/>
        <v>43891.204418546375</v>
      </c>
      <c r="T2874" s="24" t="str">
        <f t="shared" si="491"/>
        <v>charge</v>
      </c>
      <c r="V2874" s="24">
        <f t="shared" si="494"/>
        <v>0</v>
      </c>
      <c r="W2874" s="24">
        <f t="shared" si="492"/>
        <v>4000</v>
      </c>
      <c r="X2874" s="24">
        <f t="shared" si="495"/>
        <v>0</v>
      </c>
      <c r="Z2874" s="24">
        <f t="shared" si="493"/>
        <v>0</v>
      </c>
      <c r="AB2874" s="24">
        <f t="shared" si="487"/>
        <v>43891.204418546375</v>
      </c>
    </row>
    <row r="2875" x14ac:dyDescent="0.2">
      <c r="I2875" s="25">
        <v>2870</v>
      </c>
      <c r="J2875" s="29">
        <v>0.70011950300000003</v>
      </c>
      <c r="L2875" s="25">
        <v>19307.04043470621</v>
      </c>
      <c r="N2875" s="25">
        <v>2870</v>
      </c>
      <c r="O2875" s="25">
        <f t="shared" si="488"/>
        <v>15349.097145591439</v>
      </c>
      <c r="P2875" s="25">
        <f t="shared" si="485"/>
        <v>15349.097145591439</v>
      </c>
      <c r="Q2875" s="25">
        <f t="shared" si="486"/>
        <v>56009.560240000006</v>
      </c>
      <c r="R2875" s="25">
        <f t="shared" si="489"/>
        <v>0</v>
      </c>
      <c r="S2875" s="25">
        <f t="shared" si="490"/>
        <v>40660.463094408566</v>
      </c>
      <c r="T2875" s="25" t="str">
        <f t="shared" si="491"/>
        <v>charge</v>
      </c>
      <c r="V2875" s="25">
        <f t="shared" si="494"/>
        <v>0</v>
      </c>
      <c r="W2875" s="25">
        <f t="shared" si="492"/>
        <v>4000</v>
      </c>
      <c r="X2875" s="25">
        <f t="shared" si="495"/>
        <v>0</v>
      </c>
      <c r="Z2875" s="25">
        <f t="shared" si="493"/>
        <v>0</v>
      </c>
      <c r="AB2875" s="25">
        <f t="shared" si="487"/>
        <v>40660.463094408566</v>
      </c>
    </row>
    <row r="2876" x14ac:dyDescent="0.2">
      <c r="I2876" s="24">
        <v>2871</v>
      </c>
      <c r="J2876" s="28">
        <v>0.74367870700000005</v>
      </c>
      <c r="L2876" s="24">
        <v>18523.128606700895</v>
      </c>
      <c r="N2876" s="24">
        <v>2871</v>
      </c>
      <c r="O2876" s="24">
        <f t="shared" si="488"/>
        <v>14725.887242327211</v>
      </c>
      <c r="P2876" s="24">
        <f t="shared" si="485"/>
        <v>14725.887242327211</v>
      </c>
      <c r="Q2876" s="24">
        <f t="shared" si="486"/>
        <v>59494.296560000003</v>
      </c>
      <c r="R2876" s="24">
        <f t="shared" si="489"/>
        <v>0</v>
      </c>
      <c r="S2876" s="24">
        <f t="shared" si="490"/>
        <v>44768.409317672791</v>
      </c>
      <c r="T2876" s="24" t="str">
        <f t="shared" si="491"/>
        <v>charge</v>
      </c>
      <c r="V2876" s="24">
        <f t="shared" si="494"/>
        <v>0</v>
      </c>
      <c r="W2876" s="24">
        <f t="shared" si="492"/>
        <v>4000</v>
      </c>
      <c r="X2876" s="24">
        <f t="shared" si="495"/>
        <v>0</v>
      </c>
      <c r="Z2876" s="24">
        <f t="shared" si="493"/>
        <v>0</v>
      </c>
      <c r="AB2876" s="24">
        <f t="shared" si="487"/>
        <v>44768.409317672791</v>
      </c>
    </row>
    <row r="2877" x14ac:dyDescent="0.2">
      <c r="I2877" s="25">
        <v>2872</v>
      </c>
      <c r="J2877" s="29">
        <v>0.62207597400000003</v>
      </c>
      <c r="L2877" s="25">
        <v>18399.086396980285</v>
      </c>
      <c r="N2877" s="25">
        <v>2872</v>
      </c>
      <c r="O2877" s="25">
        <f t="shared" si="488"/>
        <v>14627.273685599328</v>
      </c>
      <c r="P2877" s="25">
        <f t="shared" si="485"/>
        <v>14627.273685599328</v>
      </c>
      <c r="Q2877" s="25">
        <f t="shared" si="486"/>
        <v>49766.077920000003</v>
      </c>
      <c r="R2877" s="25">
        <f t="shared" si="489"/>
        <v>0</v>
      </c>
      <c r="S2877" s="25">
        <f t="shared" si="490"/>
        <v>35138.804234400675</v>
      </c>
      <c r="T2877" s="25" t="str">
        <f t="shared" si="491"/>
        <v>charge</v>
      </c>
      <c r="V2877" s="25">
        <f t="shared" si="494"/>
        <v>0</v>
      </c>
      <c r="W2877" s="25">
        <f t="shared" si="492"/>
        <v>4000</v>
      </c>
      <c r="X2877" s="25">
        <f t="shared" si="495"/>
        <v>0</v>
      </c>
      <c r="Z2877" s="25">
        <f t="shared" si="493"/>
        <v>0</v>
      </c>
      <c r="AB2877" s="25">
        <f t="shared" si="487"/>
        <v>35138.804234400675</v>
      </c>
    </row>
    <row r="2878" x14ac:dyDescent="0.2">
      <c r="I2878" s="24">
        <v>2873</v>
      </c>
      <c r="J2878" s="28">
        <v>0.45594712800000003</v>
      </c>
      <c r="L2878" s="24">
        <v>18322.659205436707</v>
      </c>
      <c r="N2878" s="24">
        <v>2873</v>
      </c>
      <c r="O2878" s="24">
        <f t="shared" si="488"/>
        <v>14566.514068322182</v>
      </c>
      <c r="P2878" s="24">
        <f t="shared" si="485"/>
        <v>14566.514068322182</v>
      </c>
      <c r="Q2878" s="24">
        <f t="shared" si="486"/>
        <v>36475.770240000005</v>
      </c>
      <c r="R2878" s="24">
        <f t="shared" si="489"/>
        <v>0</v>
      </c>
      <c r="S2878" s="24">
        <f t="shared" si="490"/>
        <v>21909.256171677822</v>
      </c>
      <c r="T2878" s="24" t="str">
        <f t="shared" si="491"/>
        <v>charge</v>
      </c>
      <c r="V2878" s="24">
        <f t="shared" si="494"/>
        <v>0</v>
      </c>
      <c r="W2878" s="24">
        <f t="shared" si="492"/>
        <v>4000</v>
      </c>
      <c r="X2878" s="24">
        <f t="shared" si="495"/>
        <v>0</v>
      </c>
      <c r="Z2878" s="24">
        <f t="shared" si="493"/>
        <v>0</v>
      </c>
      <c r="AB2878" s="24">
        <f t="shared" si="487"/>
        <v>21909.256171677822</v>
      </c>
    </row>
    <row r="2879" x14ac:dyDescent="0.2">
      <c r="I2879" s="25">
        <v>2874</v>
      </c>
      <c r="J2879" s="29">
        <v>0.23273112899999998</v>
      </c>
      <c r="L2879" s="25">
        <v>18607.385569190978</v>
      </c>
      <c r="N2879" s="25">
        <v>2874</v>
      </c>
      <c r="O2879" s="25">
        <f t="shared" si="488"/>
        <v>14792.871527506828</v>
      </c>
      <c r="P2879" s="25">
        <f t="shared" si="485"/>
        <v>14792.871527506828</v>
      </c>
      <c r="Q2879" s="25">
        <f t="shared" si="486"/>
        <v>18618.490319999997</v>
      </c>
      <c r="R2879" s="25">
        <f t="shared" si="489"/>
        <v>0</v>
      </c>
      <c r="S2879" s="25">
        <f t="shared" si="490"/>
        <v>3825.6187924931692</v>
      </c>
      <c r="T2879" s="25" t="str">
        <f t="shared" si="491"/>
        <v>charge</v>
      </c>
      <c r="V2879" s="25">
        <f t="shared" si="494"/>
        <v>0</v>
      </c>
      <c r="W2879" s="25">
        <f t="shared" si="492"/>
        <v>4000</v>
      </c>
      <c r="X2879" s="25">
        <f t="shared" si="495"/>
        <v>0</v>
      </c>
      <c r="Z2879" s="25">
        <f t="shared" si="493"/>
        <v>0</v>
      </c>
      <c r="AB2879" s="25">
        <f t="shared" si="487"/>
        <v>3825.6187924931692</v>
      </c>
    </row>
    <row r="2880" x14ac:dyDescent="0.2">
      <c r="I2880" s="24">
        <v>2875</v>
      </c>
      <c r="J2880" s="28">
        <v>0</v>
      </c>
      <c r="L2880" s="24">
        <v>18164.833656454084</v>
      </c>
      <c r="N2880" s="24">
        <v>2875</v>
      </c>
      <c r="O2880" s="24">
        <f t="shared" si="488"/>
        <v>14441.042756880997</v>
      </c>
      <c r="P2880" s="24">
        <f t="shared" si="485"/>
        <v>14441.042756880997</v>
      </c>
      <c r="Q2880" s="24">
        <f t="shared" si="486"/>
        <v>0</v>
      </c>
      <c r="R2880" s="24">
        <f t="shared" si="489"/>
        <v>14441.042756880997</v>
      </c>
      <c r="S2880" s="24">
        <f t="shared" si="490"/>
        <v>0</v>
      </c>
      <c r="T2880" s="24" t="str">
        <f t="shared" si="491"/>
        <v>drain</v>
      </c>
      <c r="V2880" s="24">
        <f t="shared" si="494"/>
        <v>0</v>
      </c>
      <c r="W2880" s="24">
        <f t="shared" si="492"/>
        <v>0</v>
      </c>
      <c r="X2880" s="24">
        <f t="shared" si="495"/>
        <v>4000</v>
      </c>
      <c r="Z2880" s="24">
        <f t="shared" si="493"/>
        <v>10441.042756880997</v>
      </c>
      <c r="AB2880" s="24">
        <f t="shared" si="487"/>
        <v>0</v>
      </c>
    </row>
    <row r="2881" x14ac:dyDescent="0.2">
      <c r="I2881" s="25">
        <v>2876</v>
      </c>
      <c r="J2881" s="29">
        <v>0</v>
      </c>
      <c r="L2881" s="25">
        <v>17973.978353500366</v>
      </c>
      <c r="N2881" s="25">
        <v>2876</v>
      </c>
      <c r="O2881" s="25">
        <f t="shared" si="488"/>
        <v>14289.312791032791</v>
      </c>
      <c r="P2881" s="25">
        <f t="shared" si="485"/>
        <v>14289.312791032791</v>
      </c>
      <c r="Q2881" s="25">
        <f t="shared" si="486"/>
        <v>0</v>
      </c>
      <c r="R2881" s="25">
        <f t="shared" si="489"/>
        <v>14289.312791032791</v>
      </c>
      <c r="S2881" s="25">
        <f t="shared" si="490"/>
        <v>0</v>
      </c>
      <c r="T2881" s="25" t="str">
        <f t="shared" si="491"/>
        <v>drain</v>
      </c>
      <c r="V2881" s="25">
        <f t="shared" si="494"/>
        <v>0</v>
      </c>
      <c r="W2881" s="25">
        <f t="shared" si="492"/>
        <v>0</v>
      </c>
      <c r="X2881" s="25">
        <f t="shared" si="495"/>
        <v>0</v>
      </c>
      <c r="Z2881" s="25">
        <f t="shared" si="493"/>
        <v>14289.312791032791</v>
      </c>
      <c r="AB2881" s="25">
        <f t="shared" si="487"/>
        <v>0</v>
      </c>
    </row>
    <row r="2882" x14ac:dyDescent="0.2">
      <c r="I2882" s="24">
        <v>2877</v>
      </c>
      <c r="J2882" s="28">
        <v>0</v>
      </c>
      <c r="L2882" s="24">
        <v>17257.86421251297</v>
      </c>
      <c r="N2882" s="24">
        <v>2877</v>
      </c>
      <c r="O2882" s="24">
        <f t="shared" si="488"/>
        <v>13720.002048947812</v>
      </c>
      <c r="P2882" s="24">
        <f t="shared" si="485"/>
        <v>13720.002048947812</v>
      </c>
      <c r="Q2882" s="24">
        <f t="shared" si="486"/>
        <v>0</v>
      </c>
      <c r="R2882" s="24">
        <f t="shared" si="489"/>
        <v>13720.002048947812</v>
      </c>
      <c r="S2882" s="24">
        <f t="shared" si="490"/>
        <v>0</v>
      </c>
      <c r="T2882" s="24" t="str">
        <f t="shared" si="491"/>
        <v>drain</v>
      </c>
      <c r="V2882" s="24">
        <f t="shared" si="494"/>
        <v>0</v>
      </c>
      <c r="W2882" s="24">
        <f t="shared" si="492"/>
        <v>0</v>
      </c>
      <c r="X2882" s="24">
        <f t="shared" si="495"/>
        <v>0</v>
      </c>
      <c r="Z2882" s="24">
        <f t="shared" si="493"/>
        <v>13720.002048947812</v>
      </c>
      <c r="AB2882" s="24">
        <f t="shared" si="487"/>
        <v>0</v>
      </c>
    </row>
    <row r="2883" x14ac:dyDescent="0.2">
      <c r="I2883" s="25">
        <v>2878</v>
      </c>
      <c r="J2883" s="29">
        <v>0</v>
      </c>
      <c r="L2883" s="25">
        <v>16607.308339738844</v>
      </c>
      <c r="N2883" s="25">
        <v>2878</v>
      </c>
      <c r="O2883" s="25">
        <f t="shared" si="488"/>
        <v>13202.810130092381</v>
      </c>
      <c r="P2883" s="25">
        <f t="shared" si="485"/>
        <v>13202.810130092381</v>
      </c>
      <c r="Q2883" s="25">
        <f t="shared" si="486"/>
        <v>0</v>
      </c>
      <c r="R2883" s="25">
        <f t="shared" si="489"/>
        <v>13202.810130092381</v>
      </c>
      <c r="S2883" s="25">
        <f t="shared" si="490"/>
        <v>0</v>
      </c>
      <c r="T2883" s="25" t="str">
        <f t="shared" si="491"/>
        <v>drain</v>
      </c>
      <c r="V2883" s="25">
        <f t="shared" si="494"/>
        <v>0</v>
      </c>
      <c r="W2883" s="25">
        <f t="shared" si="492"/>
        <v>0</v>
      </c>
      <c r="X2883" s="25">
        <f t="shared" si="495"/>
        <v>0</v>
      </c>
      <c r="Z2883" s="25">
        <f t="shared" si="493"/>
        <v>13202.810130092381</v>
      </c>
      <c r="AB2883" s="25">
        <f t="shared" si="487"/>
        <v>0</v>
      </c>
    </row>
    <row r="2884" x14ac:dyDescent="0.2">
      <c r="I2884" s="24">
        <v>2879</v>
      </c>
      <c r="J2884" s="28">
        <v>0</v>
      </c>
      <c r="L2884" s="24">
        <v>16215.983616876601</v>
      </c>
      <c r="N2884" s="24">
        <v>2879</v>
      </c>
      <c r="O2884" s="24">
        <f t="shared" si="488"/>
        <v>12891.706975416899</v>
      </c>
      <c r="P2884" s="24">
        <f t="shared" si="485"/>
        <v>12891.706975416899</v>
      </c>
      <c r="Q2884" s="24">
        <f t="shared" si="486"/>
        <v>0</v>
      </c>
      <c r="R2884" s="24">
        <f t="shared" si="489"/>
        <v>12891.706975416899</v>
      </c>
      <c r="S2884" s="24">
        <f t="shared" si="490"/>
        <v>0</v>
      </c>
      <c r="T2884" s="24" t="str">
        <f t="shared" si="491"/>
        <v>drain</v>
      </c>
      <c r="V2884" s="24">
        <f t="shared" si="494"/>
        <v>0</v>
      </c>
      <c r="W2884" s="24">
        <f t="shared" si="492"/>
        <v>0</v>
      </c>
      <c r="X2884" s="24">
        <f t="shared" si="495"/>
        <v>0</v>
      </c>
      <c r="Z2884" s="24">
        <f t="shared" si="493"/>
        <v>12891.706975416899</v>
      </c>
      <c r="AB2884" s="24">
        <f t="shared" si="487"/>
        <v>0</v>
      </c>
    </row>
    <row r="2885" x14ac:dyDescent="0.2">
      <c r="I2885" s="25">
        <v>2880</v>
      </c>
      <c r="J2885" s="29">
        <v>0</v>
      </c>
      <c r="L2885" s="25">
        <v>15553.216721630095</v>
      </c>
      <c r="N2885" s="25">
        <v>2880</v>
      </c>
      <c r="O2885" s="25">
        <f t="shared" si="488"/>
        <v>12364.807293695927</v>
      </c>
      <c r="P2885" s="25">
        <f t="shared" si="485"/>
        <v>12364.807293695927</v>
      </c>
      <c r="Q2885" s="25">
        <f t="shared" si="486"/>
        <v>0</v>
      </c>
      <c r="R2885" s="25">
        <f t="shared" si="489"/>
        <v>12364.807293695927</v>
      </c>
      <c r="S2885" s="25">
        <f t="shared" si="490"/>
        <v>0</v>
      </c>
      <c r="T2885" s="25" t="str">
        <f t="shared" si="491"/>
        <v>drain</v>
      </c>
      <c r="V2885" s="25">
        <f t="shared" si="494"/>
        <v>0</v>
      </c>
      <c r="W2885" s="25">
        <f t="shared" si="492"/>
        <v>0</v>
      </c>
      <c r="X2885" s="25">
        <f t="shared" si="495"/>
        <v>0</v>
      </c>
      <c r="Z2885" s="25">
        <f t="shared" si="493"/>
        <v>12364.807293695927</v>
      </c>
      <c r="AB2885" s="25">
        <f t="shared" si="487"/>
        <v>0</v>
      </c>
    </row>
    <row r="2886" x14ac:dyDescent="0.2">
      <c r="I2886" s="24">
        <v>2881</v>
      </c>
      <c r="J2886" s="28">
        <v>0</v>
      </c>
      <c r="L2886" s="24">
        <v>14996.384912252424</v>
      </c>
      <c r="N2886" s="24">
        <v>2881</v>
      </c>
      <c r="O2886" s="24">
        <f t="shared" si="488"/>
        <v>11922.126005240678</v>
      </c>
      <c r="P2886" s="24">
        <f t="shared" ref="P2886:P2949" si="496">O2886-$E$8*$E$9</f>
        <v>11922.126005240678</v>
      </c>
      <c r="Q2886" s="24">
        <f t="shared" ref="Q2886:Q2949" si="497">J2886*$E$7</f>
        <v>0</v>
      </c>
      <c r="R2886" s="24">
        <f t="shared" si="489"/>
        <v>11922.126005240678</v>
      </c>
      <c r="S2886" s="24">
        <f t="shared" si="490"/>
        <v>0</v>
      </c>
      <c r="T2886" s="24" t="str">
        <f t="shared" si="491"/>
        <v>drain</v>
      </c>
      <c r="V2886" s="24">
        <f t="shared" si="494"/>
        <v>0</v>
      </c>
      <c r="W2886" s="24">
        <f t="shared" si="492"/>
        <v>0</v>
      </c>
      <c r="X2886" s="24">
        <f t="shared" si="495"/>
        <v>0</v>
      </c>
      <c r="Z2886" s="24">
        <f t="shared" si="493"/>
        <v>11922.126005240678</v>
      </c>
      <c r="AB2886" s="24">
        <f t="shared" ref="AB2886:AB2949" si="498">IF(T2886="charge",(S2886-V2886),0)</f>
        <v>0</v>
      </c>
    </row>
    <row r="2887" x14ac:dyDescent="0.2">
      <c r="I2887" s="25">
        <v>2882</v>
      </c>
      <c r="J2887" s="29">
        <v>0</v>
      </c>
      <c r="L2887" s="25">
        <v>14405.207472467422</v>
      </c>
      <c r="N2887" s="25">
        <v>2882</v>
      </c>
      <c r="O2887" s="25">
        <f t="shared" ref="O2887:O2950" si="499">L2887*$O$2</f>
        <v>11452.139940611602</v>
      </c>
      <c r="P2887" s="25">
        <f t="shared" si="496"/>
        <v>11452.139940611602</v>
      </c>
      <c r="Q2887" s="25">
        <f t="shared" si="497"/>
        <v>0</v>
      </c>
      <c r="R2887" s="25">
        <f t="shared" ref="R2887:R2950" si="500">IF(P2887&gt;Q2887,P2887-Q2887,0)</f>
        <v>11452.139940611602</v>
      </c>
      <c r="S2887" s="25">
        <f t="shared" ref="S2887:S2950" si="501">IF(Q2887&gt;P2887,Q2887-P2887,0)</f>
        <v>0</v>
      </c>
      <c r="T2887" s="25" t="str">
        <f t="shared" ref="T2887:T2950" si="502">IF(P2887&gt;Q2887,"drain","charge")</f>
        <v>drain</v>
      </c>
      <c r="V2887" s="25">
        <f t="shared" si="494"/>
        <v>0</v>
      </c>
      <c r="W2887" s="25">
        <f t="shared" ref="W2887:W2950" si="503">IF(W2886+S2887&gt;$E$11,$E$11,IF(T2887="charge",W2886+(S2887*$E$12),IF((W2886-R2887)&gt;0,W2886-R2887,0)))</f>
        <v>0</v>
      </c>
      <c r="X2887" s="25">
        <f t="shared" si="495"/>
        <v>0</v>
      </c>
      <c r="Z2887" s="25">
        <f t="shared" ref="Z2887:Z2950" si="504">R2887-X2887</f>
        <v>11452.139940611602</v>
      </c>
      <c r="AB2887" s="25">
        <f t="shared" si="498"/>
        <v>0</v>
      </c>
    </row>
    <row r="2888" x14ac:dyDescent="0.2">
      <c r="I2888" s="24">
        <v>2883</v>
      </c>
      <c r="J2888" s="28">
        <v>0</v>
      </c>
      <c r="L2888" s="24">
        <v>13991.946259367465</v>
      </c>
      <c r="N2888" s="24">
        <v>2883</v>
      </c>
      <c r="O2888" s="24">
        <f t="shared" si="499"/>
        <v>11123.597276197135</v>
      </c>
      <c r="P2888" s="24">
        <f t="shared" si="496"/>
        <v>11123.597276197135</v>
      </c>
      <c r="Q2888" s="24">
        <f t="shared" si="497"/>
        <v>0</v>
      </c>
      <c r="R2888" s="24">
        <f t="shared" si="500"/>
        <v>11123.597276197135</v>
      </c>
      <c r="S2888" s="24">
        <f t="shared" si="501"/>
        <v>0</v>
      </c>
      <c r="T2888" s="24" t="str">
        <f t="shared" si="502"/>
        <v>drain</v>
      </c>
      <c r="V2888" s="24">
        <f t="shared" ref="V2888:V2951" si="505">IF(W2888&gt;=W2887,(W2888-W2887),0)</f>
        <v>0</v>
      </c>
      <c r="W2888" s="24">
        <f t="shared" si="503"/>
        <v>0</v>
      </c>
      <c r="X2888" s="24">
        <f t="shared" ref="X2888:X2951" si="506">IF(T2888="drain",W2887-W2888,0)</f>
        <v>0</v>
      </c>
      <c r="Z2888" s="24">
        <f t="shared" si="504"/>
        <v>11123.597276197135</v>
      </c>
      <c r="AB2888" s="24">
        <f t="shared" si="498"/>
        <v>0</v>
      </c>
    </row>
    <row r="2889" x14ac:dyDescent="0.2">
      <c r="I2889" s="25">
        <v>2884</v>
      </c>
      <c r="J2889" s="29">
        <v>0</v>
      </c>
      <c r="L2889" s="25">
        <v>13876.908389163016</v>
      </c>
      <c r="N2889" s="25">
        <v>2884</v>
      </c>
      <c r="O2889" s="25">
        <f t="shared" si="499"/>
        <v>11032.142169384599</v>
      </c>
      <c r="P2889" s="25">
        <f t="shared" si="496"/>
        <v>11032.142169384599</v>
      </c>
      <c r="Q2889" s="25">
        <f t="shared" si="497"/>
        <v>0</v>
      </c>
      <c r="R2889" s="25">
        <f t="shared" si="500"/>
        <v>11032.142169384599</v>
      </c>
      <c r="S2889" s="25">
        <f t="shared" si="501"/>
        <v>0</v>
      </c>
      <c r="T2889" s="25" t="str">
        <f t="shared" si="502"/>
        <v>drain</v>
      </c>
      <c r="V2889" s="25">
        <f t="shared" si="505"/>
        <v>0</v>
      </c>
      <c r="W2889" s="25">
        <f t="shared" si="503"/>
        <v>0</v>
      </c>
      <c r="X2889" s="25">
        <f t="shared" si="506"/>
        <v>0</v>
      </c>
      <c r="Z2889" s="25">
        <f t="shared" si="504"/>
        <v>11032.142169384599</v>
      </c>
      <c r="AB2889" s="25">
        <f t="shared" si="498"/>
        <v>0</v>
      </c>
    </row>
    <row r="2890" x14ac:dyDescent="0.2">
      <c r="I2890" s="24">
        <v>2885</v>
      </c>
      <c r="J2890" s="28">
        <v>0</v>
      </c>
      <c r="L2890" s="24">
        <v>13766.504428887367</v>
      </c>
      <c r="N2890" s="24">
        <v>2885</v>
      </c>
      <c r="O2890" s="24">
        <f t="shared" si="499"/>
        <v>10944.371020965456</v>
      </c>
      <c r="P2890" s="24">
        <f t="shared" si="496"/>
        <v>10944.371020965456</v>
      </c>
      <c r="Q2890" s="24">
        <f t="shared" si="497"/>
        <v>0</v>
      </c>
      <c r="R2890" s="24">
        <f t="shared" si="500"/>
        <v>10944.371020965456</v>
      </c>
      <c r="S2890" s="24">
        <f t="shared" si="501"/>
        <v>0</v>
      </c>
      <c r="T2890" s="24" t="str">
        <f t="shared" si="502"/>
        <v>drain</v>
      </c>
      <c r="V2890" s="24">
        <f t="shared" si="505"/>
        <v>0</v>
      </c>
      <c r="W2890" s="24">
        <f t="shared" si="503"/>
        <v>0</v>
      </c>
      <c r="X2890" s="24">
        <f t="shared" si="506"/>
        <v>0</v>
      </c>
      <c r="Z2890" s="24">
        <f t="shared" si="504"/>
        <v>10944.371020965456</v>
      </c>
      <c r="AB2890" s="24">
        <f t="shared" si="498"/>
        <v>0</v>
      </c>
    </row>
    <row r="2891" x14ac:dyDescent="0.2">
      <c r="I2891" s="25">
        <v>2886</v>
      </c>
      <c r="J2891" s="29">
        <v>0</v>
      </c>
      <c r="L2891" s="25">
        <v>13381.802613949774</v>
      </c>
      <c r="N2891" s="25">
        <v>2886</v>
      </c>
      <c r="O2891" s="25">
        <f t="shared" si="499"/>
        <v>10638.533078090071</v>
      </c>
      <c r="P2891" s="25">
        <f t="shared" si="496"/>
        <v>10638.533078090071</v>
      </c>
      <c r="Q2891" s="25">
        <f t="shared" si="497"/>
        <v>0</v>
      </c>
      <c r="R2891" s="25">
        <f t="shared" si="500"/>
        <v>10638.533078090071</v>
      </c>
      <c r="S2891" s="25">
        <f t="shared" si="501"/>
        <v>0</v>
      </c>
      <c r="T2891" s="25" t="str">
        <f t="shared" si="502"/>
        <v>drain</v>
      </c>
      <c r="V2891" s="25">
        <f t="shared" si="505"/>
        <v>0</v>
      </c>
      <c r="W2891" s="25">
        <f t="shared" si="503"/>
        <v>0</v>
      </c>
      <c r="X2891" s="25">
        <f t="shared" si="506"/>
        <v>0</v>
      </c>
      <c r="Z2891" s="25">
        <f t="shared" si="504"/>
        <v>10638.533078090071</v>
      </c>
      <c r="AB2891" s="25">
        <f t="shared" si="498"/>
        <v>0</v>
      </c>
    </row>
    <row r="2892" x14ac:dyDescent="0.2">
      <c r="I2892" s="24">
        <v>2887</v>
      </c>
      <c r="J2892" s="28">
        <v>1.1006329999999999E-3</v>
      </c>
      <c r="L2892" s="24">
        <v>13714.606854605674</v>
      </c>
      <c r="N2892" s="24">
        <v>2887</v>
      </c>
      <c r="O2892" s="24">
        <f t="shared" si="499"/>
        <v>10903.112449411512</v>
      </c>
      <c r="P2892" s="24">
        <f t="shared" si="496"/>
        <v>10903.112449411512</v>
      </c>
      <c r="Q2892" s="24">
        <f t="shared" si="497"/>
        <v>88.050640000000001</v>
      </c>
      <c r="R2892" s="24">
        <f t="shared" si="500"/>
        <v>10815.061809411513</v>
      </c>
      <c r="S2892" s="24">
        <f t="shared" si="501"/>
        <v>0</v>
      </c>
      <c r="T2892" s="24" t="str">
        <f t="shared" si="502"/>
        <v>drain</v>
      </c>
      <c r="V2892" s="24">
        <f t="shared" si="505"/>
        <v>0</v>
      </c>
      <c r="W2892" s="24">
        <f t="shared" si="503"/>
        <v>0</v>
      </c>
      <c r="X2892" s="24">
        <f t="shared" si="506"/>
        <v>0</v>
      </c>
      <c r="Z2892" s="24">
        <f t="shared" si="504"/>
        <v>10815.061809411513</v>
      </c>
      <c r="AB2892" s="24">
        <f t="shared" si="498"/>
        <v>0</v>
      </c>
    </row>
    <row r="2893" x14ac:dyDescent="0.2">
      <c r="I2893" s="25">
        <v>2888</v>
      </c>
      <c r="J2893" s="29">
        <v>8.9813819999999996E-3</v>
      </c>
      <c r="L2893" s="25">
        <v>14398.625624847411</v>
      </c>
      <c r="N2893" s="25">
        <v>2888</v>
      </c>
      <c r="O2893" s="25">
        <f t="shared" si="499"/>
        <v>11446.907371753692</v>
      </c>
      <c r="P2893" s="25">
        <f t="shared" si="496"/>
        <v>11446.907371753692</v>
      </c>
      <c r="Q2893" s="25">
        <f t="shared" si="497"/>
        <v>718.51055999999994</v>
      </c>
      <c r="R2893" s="25">
        <f t="shared" si="500"/>
        <v>10728.396811753692</v>
      </c>
      <c r="S2893" s="25">
        <f t="shared" si="501"/>
        <v>0</v>
      </c>
      <c r="T2893" s="25" t="str">
        <f t="shared" si="502"/>
        <v>drain</v>
      </c>
      <c r="V2893" s="25">
        <f t="shared" si="505"/>
        <v>0</v>
      </c>
      <c r="W2893" s="25">
        <f t="shared" si="503"/>
        <v>0</v>
      </c>
      <c r="X2893" s="25">
        <f t="shared" si="506"/>
        <v>0</v>
      </c>
      <c r="Z2893" s="25">
        <f t="shared" si="504"/>
        <v>10728.396811753692</v>
      </c>
      <c r="AB2893" s="25">
        <f t="shared" si="498"/>
        <v>0</v>
      </c>
    </row>
    <row r="2894" x14ac:dyDescent="0.2">
      <c r="I2894" s="24">
        <v>2889</v>
      </c>
      <c r="J2894" s="28">
        <v>9.2213050000000008E-3</v>
      </c>
      <c r="L2894" s="24">
        <v>15158.259179019928</v>
      </c>
      <c r="N2894" s="24">
        <v>2889</v>
      </c>
      <c r="O2894" s="24">
        <f t="shared" si="499"/>
        <v>12050.816047320843</v>
      </c>
      <c r="P2894" s="24">
        <f t="shared" si="496"/>
        <v>12050.816047320843</v>
      </c>
      <c r="Q2894" s="24">
        <f t="shared" si="497"/>
        <v>737.70440000000008</v>
      </c>
      <c r="R2894" s="24">
        <f t="shared" si="500"/>
        <v>11313.111647320842</v>
      </c>
      <c r="S2894" s="24">
        <f t="shared" si="501"/>
        <v>0</v>
      </c>
      <c r="T2894" s="24" t="str">
        <f t="shared" si="502"/>
        <v>drain</v>
      </c>
      <c r="V2894" s="24">
        <f t="shared" si="505"/>
        <v>0</v>
      </c>
      <c r="W2894" s="24">
        <f t="shared" si="503"/>
        <v>0</v>
      </c>
      <c r="X2894" s="24">
        <f t="shared" si="506"/>
        <v>0</v>
      </c>
      <c r="Z2894" s="24">
        <f t="shared" si="504"/>
        <v>11313.111647320842</v>
      </c>
      <c r="AB2894" s="24">
        <f t="shared" si="498"/>
        <v>0</v>
      </c>
    </row>
    <row r="2895" x14ac:dyDescent="0.2">
      <c r="I2895" s="25">
        <v>2890</v>
      </c>
      <c r="J2895" s="29">
        <v>2.4425153999999998E-2</v>
      </c>
      <c r="L2895" s="25">
        <v>15938.520984864233</v>
      </c>
      <c r="N2895" s="25">
        <v>2890</v>
      </c>
      <c r="O2895" s="25">
        <f t="shared" si="499"/>
        <v>12671.124182967067</v>
      </c>
      <c r="P2895" s="25">
        <f t="shared" si="496"/>
        <v>12671.124182967067</v>
      </c>
      <c r="Q2895" s="25">
        <f t="shared" si="497"/>
        <v>1954.0123199999998</v>
      </c>
      <c r="R2895" s="25">
        <f t="shared" si="500"/>
        <v>10717.111862967067</v>
      </c>
      <c r="S2895" s="25">
        <f t="shared" si="501"/>
        <v>0</v>
      </c>
      <c r="T2895" s="25" t="str">
        <f t="shared" si="502"/>
        <v>drain</v>
      </c>
      <c r="V2895" s="25">
        <f t="shared" si="505"/>
        <v>0</v>
      </c>
      <c r="W2895" s="25">
        <f t="shared" si="503"/>
        <v>0</v>
      </c>
      <c r="X2895" s="25">
        <f t="shared" si="506"/>
        <v>0</v>
      </c>
      <c r="Z2895" s="25">
        <f t="shared" si="504"/>
        <v>10717.111862967067</v>
      </c>
      <c r="AB2895" s="25">
        <f t="shared" si="498"/>
        <v>0</v>
      </c>
    </row>
    <row r="2896" x14ac:dyDescent="0.2">
      <c r="I2896" s="24">
        <v>2891</v>
      </c>
      <c r="J2896" s="28">
        <v>6.9672043999999989E-2</v>
      </c>
      <c r="L2896" s="24">
        <v>16433.200021457669</v>
      </c>
      <c r="N2896" s="24">
        <v>2891</v>
      </c>
      <c r="O2896" s="24">
        <f t="shared" si="499"/>
        <v>13064.394017058848</v>
      </c>
      <c r="P2896" s="24">
        <f t="shared" si="496"/>
        <v>13064.394017058848</v>
      </c>
      <c r="Q2896" s="24">
        <f t="shared" si="497"/>
        <v>5573.7635199999995</v>
      </c>
      <c r="R2896" s="24">
        <f t="shared" si="500"/>
        <v>7490.630497058849</v>
      </c>
      <c r="S2896" s="24">
        <f t="shared" si="501"/>
        <v>0</v>
      </c>
      <c r="T2896" s="24" t="str">
        <f t="shared" si="502"/>
        <v>drain</v>
      </c>
      <c r="V2896" s="24">
        <f t="shared" si="505"/>
        <v>0</v>
      </c>
      <c r="W2896" s="24">
        <f t="shared" si="503"/>
        <v>0</v>
      </c>
      <c r="X2896" s="24">
        <f t="shared" si="506"/>
        <v>0</v>
      </c>
      <c r="Z2896" s="24">
        <f t="shared" si="504"/>
        <v>7490.630497058849</v>
      </c>
      <c r="AB2896" s="24">
        <f t="shared" si="498"/>
        <v>0</v>
      </c>
    </row>
    <row r="2897" x14ac:dyDescent="0.2">
      <c r="I2897" s="25">
        <v>2892</v>
      </c>
      <c r="J2897" s="29">
        <v>0.13637097399999998</v>
      </c>
      <c r="L2897" s="25">
        <v>16843.957347536085</v>
      </c>
      <c r="N2897" s="25">
        <v>2892</v>
      </c>
      <c r="O2897" s="25">
        <f t="shared" si="499"/>
        <v>13390.946091291187</v>
      </c>
      <c r="P2897" s="25">
        <f t="shared" si="496"/>
        <v>13390.946091291187</v>
      </c>
      <c r="Q2897" s="25">
        <f t="shared" si="497"/>
        <v>10909.677919999998</v>
      </c>
      <c r="R2897" s="25">
        <f t="shared" si="500"/>
        <v>2481.268171291189</v>
      </c>
      <c r="S2897" s="25">
        <f t="shared" si="501"/>
        <v>0</v>
      </c>
      <c r="T2897" s="25" t="str">
        <f t="shared" si="502"/>
        <v>drain</v>
      </c>
      <c r="V2897" s="25">
        <f t="shared" si="505"/>
        <v>0</v>
      </c>
      <c r="W2897" s="25">
        <f t="shared" si="503"/>
        <v>0</v>
      </c>
      <c r="X2897" s="25">
        <f t="shared" si="506"/>
        <v>0</v>
      </c>
      <c r="Z2897" s="25">
        <f t="shared" si="504"/>
        <v>2481.268171291189</v>
      </c>
      <c r="AB2897" s="25">
        <f t="shared" si="498"/>
        <v>0</v>
      </c>
    </row>
    <row r="2898" x14ac:dyDescent="0.2">
      <c r="I2898" s="24">
        <v>2893</v>
      </c>
      <c r="J2898" s="28">
        <v>0.223030484</v>
      </c>
      <c r="L2898" s="24">
        <v>17131.897109222409</v>
      </c>
      <c r="N2898" s="24">
        <v>2893</v>
      </c>
      <c r="O2898" s="24">
        <f t="shared" si="499"/>
        <v>13619.858201831816</v>
      </c>
      <c r="P2898" s="24">
        <f t="shared" si="496"/>
        <v>13619.858201831816</v>
      </c>
      <c r="Q2898" s="24">
        <f t="shared" si="497"/>
        <v>17842.438719999998</v>
      </c>
      <c r="R2898" s="24">
        <f t="shared" si="500"/>
        <v>0</v>
      </c>
      <c r="S2898" s="24">
        <f t="shared" si="501"/>
        <v>4222.5805181681826</v>
      </c>
      <c r="T2898" s="24" t="str">
        <f t="shared" si="502"/>
        <v>charge</v>
      </c>
      <c r="V2898" s="24">
        <f t="shared" si="505"/>
        <v>4000</v>
      </c>
      <c r="W2898" s="24">
        <f t="shared" si="503"/>
        <v>4000</v>
      </c>
      <c r="X2898" s="24">
        <f t="shared" si="506"/>
        <v>0</v>
      </c>
      <c r="Z2898" s="24">
        <f t="shared" si="504"/>
        <v>0</v>
      </c>
      <c r="AB2898" s="24">
        <f t="shared" si="498"/>
        <v>222.58051816818261</v>
      </c>
    </row>
    <row r="2899" x14ac:dyDescent="0.2">
      <c r="I2899" s="25">
        <v>2894</v>
      </c>
      <c r="J2899" s="29">
        <v>0.30622703400000001</v>
      </c>
      <c r="L2899" s="25">
        <v>17233.405145406723</v>
      </c>
      <c r="N2899" s="25">
        <v>2894</v>
      </c>
      <c r="O2899" s="25">
        <f t="shared" si="499"/>
        <v>13700.557090598346</v>
      </c>
      <c r="P2899" s="25">
        <f t="shared" si="496"/>
        <v>13700.557090598346</v>
      </c>
      <c r="Q2899" s="25">
        <f t="shared" si="497"/>
        <v>24498.16272</v>
      </c>
      <c r="R2899" s="25">
        <f t="shared" si="500"/>
        <v>0</v>
      </c>
      <c r="S2899" s="25">
        <f t="shared" si="501"/>
        <v>10797.605629401654</v>
      </c>
      <c r="T2899" s="25" t="str">
        <f t="shared" si="502"/>
        <v>charge</v>
      </c>
      <c r="V2899" s="25">
        <f t="shared" si="505"/>
        <v>0</v>
      </c>
      <c r="W2899" s="25">
        <f t="shared" si="503"/>
        <v>4000</v>
      </c>
      <c r="X2899" s="25">
        <f t="shared" si="506"/>
        <v>0</v>
      </c>
      <c r="Z2899" s="25">
        <f t="shared" si="504"/>
        <v>0</v>
      </c>
      <c r="AB2899" s="25">
        <f t="shared" si="498"/>
        <v>10797.605629401654</v>
      </c>
    </row>
    <row r="2900" x14ac:dyDescent="0.2">
      <c r="I2900" s="24">
        <v>2895</v>
      </c>
      <c r="J2900" s="28">
        <v>0.47533991800000003</v>
      </c>
      <c r="L2900" s="24">
        <v>17254.500187015532</v>
      </c>
      <c r="N2900" s="24">
        <v>2895</v>
      </c>
      <c r="O2900" s="24">
        <f t="shared" si="499"/>
        <v>13717.327648677348</v>
      </c>
      <c r="P2900" s="24">
        <f t="shared" si="496"/>
        <v>13717.327648677348</v>
      </c>
      <c r="Q2900" s="24">
        <f t="shared" si="497"/>
        <v>38027.193440000003</v>
      </c>
      <c r="R2900" s="24">
        <f t="shared" si="500"/>
        <v>0</v>
      </c>
      <c r="S2900" s="24">
        <f t="shared" si="501"/>
        <v>24309.865791322656</v>
      </c>
      <c r="T2900" s="24" t="str">
        <f t="shared" si="502"/>
        <v>charge</v>
      </c>
      <c r="V2900" s="24">
        <f t="shared" si="505"/>
        <v>0</v>
      </c>
      <c r="W2900" s="24">
        <f t="shared" si="503"/>
        <v>4000</v>
      </c>
      <c r="X2900" s="24">
        <f t="shared" si="506"/>
        <v>0</v>
      </c>
      <c r="Z2900" s="24">
        <f t="shared" si="504"/>
        <v>0</v>
      </c>
      <c r="AB2900" s="24">
        <f t="shared" si="498"/>
        <v>24309.865791322656</v>
      </c>
    </row>
    <row r="2901" x14ac:dyDescent="0.2">
      <c r="I2901" s="25">
        <v>2896</v>
      </c>
      <c r="J2901" s="29">
        <v>0.60430075899999991</v>
      </c>
      <c r="L2901" s="25">
        <v>17141.094323539732</v>
      </c>
      <c r="N2901" s="25">
        <v>2896</v>
      </c>
      <c r="O2901" s="25">
        <f t="shared" si="499"/>
        <v>13627.169987214087</v>
      </c>
      <c r="P2901" s="25">
        <f t="shared" si="496"/>
        <v>13627.169987214087</v>
      </c>
      <c r="Q2901" s="25">
        <f t="shared" si="497"/>
        <v>48344.060719999994</v>
      </c>
      <c r="R2901" s="25">
        <f t="shared" si="500"/>
        <v>0</v>
      </c>
      <c r="S2901" s="25">
        <f t="shared" si="501"/>
        <v>34716.890732785905</v>
      </c>
      <c r="T2901" s="25" t="str">
        <f t="shared" si="502"/>
        <v>charge</v>
      </c>
      <c r="V2901" s="25">
        <f t="shared" si="505"/>
        <v>0</v>
      </c>
      <c r="W2901" s="25">
        <f t="shared" si="503"/>
        <v>4000</v>
      </c>
      <c r="X2901" s="25">
        <f t="shared" si="506"/>
        <v>0</v>
      </c>
      <c r="Z2901" s="25">
        <f t="shared" si="504"/>
        <v>0</v>
      </c>
      <c r="AB2901" s="25">
        <f t="shared" si="498"/>
        <v>34716.890732785905</v>
      </c>
    </row>
    <row r="2902" x14ac:dyDescent="0.2">
      <c r="I2902" s="24">
        <v>2897</v>
      </c>
      <c r="J2902" s="28">
        <v>0.55086060100000001</v>
      </c>
      <c r="L2902" s="24">
        <v>17057.938723468778</v>
      </c>
      <c r="N2902" s="24">
        <v>2897</v>
      </c>
      <c r="O2902" s="24">
        <f t="shared" si="499"/>
        <v>13561.061285157679</v>
      </c>
      <c r="P2902" s="24">
        <f t="shared" si="496"/>
        <v>13561.061285157679</v>
      </c>
      <c r="Q2902" s="24">
        <f t="shared" si="497"/>
        <v>44068.848080000003</v>
      </c>
      <c r="R2902" s="24">
        <f t="shared" si="500"/>
        <v>0</v>
      </c>
      <c r="S2902" s="24">
        <f t="shared" si="501"/>
        <v>30507.786794842323</v>
      </c>
      <c r="T2902" s="24" t="str">
        <f t="shared" si="502"/>
        <v>charge</v>
      </c>
      <c r="V2902" s="24">
        <f t="shared" si="505"/>
        <v>0</v>
      </c>
      <c r="W2902" s="24">
        <f t="shared" si="503"/>
        <v>4000</v>
      </c>
      <c r="X2902" s="24">
        <f t="shared" si="506"/>
        <v>0</v>
      </c>
      <c r="Z2902" s="24">
        <f t="shared" si="504"/>
        <v>0</v>
      </c>
      <c r="AB2902" s="24">
        <f t="shared" si="498"/>
        <v>30507.786794842323</v>
      </c>
    </row>
    <row r="2903" x14ac:dyDescent="0.2">
      <c r="I2903" s="25">
        <v>2898</v>
      </c>
      <c r="J2903" s="29">
        <v>0.23218214799999998</v>
      </c>
      <c r="L2903" s="25">
        <v>17099.271531486509</v>
      </c>
      <c r="N2903" s="25">
        <v>2898</v>
      </c>
      <c r="O2903" s="25">
        <f t="shared" si="499"/>
        <v>13593.920867531775</v>
      </c>
      <c r="P2903" s="25">
        <f t="shared" si="496"/>
        <v>13593.920867531775</v>
      </c>
      <c r="Q2903" s="25">
        <f t="shared" si="497"/>
        <v>18574.571839999997</v>
      </c>
      <c r="R2903" s="25">
        <f t="shared" si="500"/>
        <v>0</v>
      </c>
      <c r="S2903" s="25">
        <f t="shared" si="501"/>
        <v>4980.6509724682219</v>
      </c>
      <c r="T2903" s="25" t="str">
        <f t="shared" si="502"/>
        <v>charge</v>
      </c>
      <c r="V2903" s="25">
        <f t="shared" si="505"/>
        <v>0</v>
      </c>
      <c r="W2903" s="25">
        <f t="shared" si="503"/>
        <v>4000</v>
      </c>
      <c r="X2903" s="25">
        <f t="shared" si="506"/>
        <v>0</v>
      </c>
      <c r="Z2903" s="25">
        <f t="shared" si="504"/>
        <v>0</v>
      </c>
      <c r="AB2903" s="25">
        <f t="shared" si="498"/>
        <v>4980.6509724682219</v>
      </c>
    </row>
    <row r="2904" x14ac:dyDescent="0.2">
      <c r="I2904" s="24">
        <v>2899</v>
      </c>
      <c r="J2904" s="28">
        <v>0</v>
      </c>
      <c r="L2904" s="24">
        <v>16991.379716300962</v>
      </c>
      <c r="N2904" s="24">
        <v>2899</v>
      </c>
      <c r="O2904" s="24">
        <f t="shared" si="499"/>
        <v>13508.146874459266</v>
      </c>
      <c r="P2904" s="24">
        <f t="shared" si="496"/>
        <v>13508.146874459266</v>
      </c>
      <c r="Q2904" s="24">
        <f t="shared" si="497"/>
        <v>0</v>
      </c>
      <c r="R2904" s="24">
        <f t="shared" si="500"/>
        <v>13508.146874459266</v>
      </c>
      <c r="S2904" s="24">
        <f t="shared" si="501"/>
        <v>0</v>
      </c>
      <c r="T2904" s="24" t="str">
        <f t="shared" si="502"/>
        <v>drain</v>
      </c>
      <c r="V2904" s="24">
        <f t="shared" si="505"/>
        <v>0</v>
      </c>
      <c r="W2904" s="24">
        <f t="shared" si="503"/>
        <v>0</v>
      </c>
      <c r="X2904" s="24">
        <f t="shared" si="506"/>
        <v>4000</v>
      </c>
      <c r="Z2904" s="24">
        <f t="shared" si="504"/>
        <v>9508.1468744592657</v>
      </c>
      <c r="AB2904" s="24">
        <f t="shared" si="498"/>
        <v>0</v>
      </c>
    </row>
    <row r="2905" x14ac:dyDescent="0.2">
      <c r="I2905" s="25">
        <v>2900</v>
      </c>
      <c r="J2905" s="29">
        <v>0</v>
      </c>
      <c r="L2905" s="25">
        <v>17719.288751411437</v>
      </c>
      <c r="N2905" s="25">
        <v>2900</v>
      </c>
      <c r="O2905" s="25">
        <f t="shared" si="499"/>
        <v>14086.834557372093</v>
      </c>
      <c r="P2905" s="25">
        <f t="shared" si="496"/>
        <v>14086.834557372093</v>
      </c>
      <c r="Q2905" s="25">
        <f t="shared" si="497"/>
        <v>0</v>
      </c>
      <c r="R2905" s="25">
        <f t="shared" si="500"/>
        <v>14086.834557372093</v>
      </c>
      <c r="S2905" s="25">
        <f t="shared" si="501"/>
        <v>0</v>
      </c>
      <c r="T2905" s="25" t="str">
        <f t="shared" si="502"/>
        <v>drain</v>
      </c>
      <c r="V2905" s="25">
        <f t="shared" si="505"/>
        <v>0</v>
      </c>
      <c r="W2905" s="25">
        <f t="shared" si="503"/>
        <v>0</v>
      </c>
      <c r="X2905" s="25">
        <f t="shared" si="506"/>
        <v>0</v>
      </c>
      <c r="Z2905" s="25">
        <f t="shared" si="504"/>
        <v>14086.834557372093</v>
      </c>
      <c r="AB2905" s="25">
        <f t="shared" si="498"/>
        <v>0</v>
      </c>
    </row>
    <row r="2906" x14ac:dyDescent="0.2">
      <c r="I2906" s="24">
        <v>2901</v>
      </c>
      <c r="J2906" s="28">
        <v>0</v>
      </c>
      <c r="L2906" s="24">
        <v>17927.104516649244</v>
      </c>
      <c r="N2906" s="24">
        <v>2901</v>
      </c>
      <c r="O2906" s="24">
        <f t="shared" si="499"/>
        <v>14252.048090736149</v>
      </c>
      <c r="P2906" s="24">
        <f t="shared" si="496"/>
        <v>14252.048090736149</v>
      </c>
      <c r="Q2906" s="24">
        <f t="shared" si="497"/>
        <v>0</v>
      </c>
      <c r="R2906" s="24">
        <f t="shared" si="500"/>
        <v>14252.048090736149</v>
      </c>
      <c r="S2906" s="24">
        <f t="shared" si="501"/>
        <v>0</v>
      </c>
      <c r="T2906" s="24" t="str">
        <f t="shared" si="502"/>
        <v>drain</v>
      </c>
      <c r="V2906" s="24">
        <f t="shared" si="505"/>
        <v>0</v>
      </c>
      <c r="W2906" s="24">
        <f t="shared" si="503"/>
        <v>0</v>
      </c>
      <c r="X2906" s="24">
        <f t="shared" si="506"/>
        <v>0</v>
      </c>
      <c r="Z2906" s="24">
        <f t="shared" si="504"/>
        <v>14252.048090736149</v>
      </c>
      <c r="AB2906" s="24">
        <f t="shared" si="498"/>
        <v>0</v>
      </c>
    </row>
    <row r="2907" x14ac:dyDescent="0.2">
      <c r="I2907" s="25">
        <v>2902</v>
      </c>
      <c r="J2907" s="29">
        <v>0</v>
      </c>
      <c r="L2907" s="25">
        <v>17645.923889350888</v>
      </c>
      <c r="N2907" s="25">
        <v>2902</v>
      </c>
      <c r="O2907" s="25">
        <f t="shared" si="499"/>
        <v>14028.509492033956</v>
      </c>
      <c r="P2907" s="25">
        <f t="shared" si="496"/>
        <v>14028.509492033956</v>
      </c>
      <c r="Q2907" s="25">
        <f t="shared" si="497"/>
        <v>0</v>
      </c>
      <c r="R2907" s="25">
        <f t="shared" si="500"/>
        <v>14028.509492033956</v>
      </c>
      <c r="S2907" s="25">
        <f t="shared" si="501"/>
        <v>0</v>
      </c>
      <c r="T2907" s="25" t="str">
        <f t="shared" si="502"/>
        <v>drain</v>
      </c>
      <c r="V2907" s="25">
        <f t="shared" si="505"/>
        <v>0</v>
      </c>
      <c r="W2907" s="25">
        <f t="shared" si="503"/>
        <v>0</v>
      </c>
      <c r="X2907" s="25">
        <f t="shared" si="506"/>
        <v>0</v>
      </c>
      <c r="Z2907" s="25">
        <f t="shared" si="504"/>
        <v>14028.509492033956</v>
      </c>
      <c r="AB2907" s="25">
        <f t="shared" si="498"/>
        <v>0</v>
      </c>
    </row>
    <row r="2908" x14ac:dyDescent="0.2">
      <c r="I2908" s="24">
        <v>2903</v>
      </c>
      <c r="J2908" s="28">
        <v>0</v>
      </c>
      <c r="L2908" s="24">
        <v>16983.532069826124</v>
      </c>
      <c r="N2908" s="24">
        <v>2903</v>
      </c>
      <c r="O2908" s="24">
        <f t="shared" si="499"/>
        <v>13501.907995511769</v>
      </c>
      <c r="P2908" s="24">
        <f t="shared" si="496"/>
        <v>13501.907995511769</v>
      </c>
      <c r="Q2908" s="24">
        <f t="shared" si="497"/>
        <v>0</v>
      </c>
      <c r="R2908" s="24">
        <f t="shared" si="500"/>
        <v>13501.907995511769</v>
      </c>
      <c r="S2908" s="24">
        <f t="shared" si="501"/>
        <v>0</v>
      </c>
      <c r="T2908" s="24" t="str">
        <f t="shared" si="502"/>
        <v>drain</v>
      </c>
      <c r="V2908" s="24">
        <f t="shared" si="505"/>
        <v>0</v>
      </c>
      <c r="W2908" s="24">
        <f t="shared" si="503"/>
        <v>0</v>
      </c>
      <c r="X2908" s="24">
        <f t="shared" si="506"/>
        <v>0</v>
      </c>
      <c r="Z2908" s="24">
        <f t="shared" si="504"/>
        <v>13501.907995511769</v>
      </c>
      <c r="AB2908" s="24">
        <f t="shared" si="498"/>
        <v>0</v>
      </c>
    </row>
    <row r="2909" x14ac:dyDescent="0.2">
      <c r="I2909" s="25">
        <v>2904</v>
      </c>
      <c r="J2909" s="29">
        <v>0</v>
      </c>
      <c r="L2909" s="25">
        <v>15912.54809142351</v>
      </c>
      <c r="N2909" s="25">
        <v>2904</v>
      </c>
      <c r="O2909" s="25">
        <f t="shared" si="499"/>
        <v>12650.475732681691</v>
      </c>
      <c r="P2909" s="25">
        <f t="shared" si="496"/>
        <v>12650.475732681691</v>
      </c>
      <c r="Q2909" s="25">
        <f t="shared" si="497"/>
        <v>0</v>
      </c>
      <c r="R2909" s="25">
        <f t="shared" si="500"/>
        <v>12650.475732681691</v>
      </c>
      <c r="S2909" s="25">
        <f t="shared" si="501"/>
        <v>0</v>
      </c>
      <c r="T2909" s="25" t="str">
        <f t="shared" si="502"/>
        <v>drain</v>
      </c>
      <c r="V2909" s="25">
        <f t="shared" si="505"/>
        <v>0</v>
      </c>
      <c r="W2909" s="25">
        <f t="shared" si="503"/>
        <v>0</v>
      </c>
      <c r="X2909" s="25">
        <f t="shared" si="506"/>
        <v>0</v>
      </c>
      <c r="Z2909" s="25">
        <f t="shared" si="504"/>
        <v>12650.475732681691</v>
      </c>
      <c r="AB2909" s="25">
        <f t="shared" si="498"/>
        <v>0</v>
      </c>
    </row>
    <row r="2910" x14ac:dyDescent="0.2">
      <c r="I2910" s="24">
        <v>2905</v>
      </c>
      <c r="J2910" s="28">
        <v>0</v>
      </c>
      <c r="L2910" s="24">
        <v>15123.435587978362</v>
      </c>
      <c r="N2910" s="24">
        <v>2905</v>
      </c>
      <c r="O2910" s="24">
        <f t="shared" si="499"/>
        <v>12023.131292442798</v>
      </c>
      <c r="P2910" s="24">
        <f t="shared" si="496"/>
        <v>12023.131292442798</v>
      </c>
      <c r="Q2910" s="24">
        <f t="shared" si="497"/>
        <v>0</v>
      </c>
      <c r="R2910" s="24">
        <f t="shared" si="500"/>
        <v>12023.131292442798</v>
      </c>
      <c r="S2910" s="24">
        <f t="shared" si="501"/>
        <v>0</v>
      </c>
      <c r="T2910" s="24" t="str">
        <f t="shared" si="502"/>
        <v>drain</v>
      </c>
      <c r="V2910" s="24">
        <f t="shared" si="505"/>
        <v>0</v>
      </c>
      <c r="W2910" s="24">
        <f t="shared" si="503"/>
        <v>0</v>
      </c>
      <c r="X2910" s="24">
        <f t="shared" si="506"/>
        <v>0</v>
      </c>
      <c r="Z2910" s="24">
        <f t="shared" si="504"/>
        <v>12023.131292442798</v>
      </c>
      <c r="AB2910" s="24">
        <f t="shared" si="498"/>
        <v>0</v>
      </c>
    </row>
    <row r="2911" x14ac:dyDescent="0.2">
      <c r="I2911" s="25">
        <v>2906</v>
      </c>
      <c r="J2911" s="29">
        <v>0</v>
      </c>
      <c r="L2911" s="25">
        <v>14391.104871380328</v>
      </c>
      <c r="N2911" s="25">
        <v>2906</v>
      </c>
      <c r="O2911" s="25">
        <f t="shared" si="499"/>
        <v>11440.928372747361</v>
      </c>
      <c r="P2911" s="25">
        <f t="shared" si="496"/>
        <v>11440.928372747361</v>
      </c>
      <c r="Q2911" s="25">
        <f t="shared" si="497"/>
        <v>0</v>
      </c>
      <c r="R2911" s="25">
        <f t="shared" si="500"/>
        <v>11440.928372747361</v>
      </c>
      <c r="S2911" s="25">
        <f t="shared" si="501"/>
        <v>0</v>
      </c>
      <c r="T2911" s="25" t="str">
        <f t="shared" si="502"/>
        <v>drain</v>
      </c>
      <c r="V2911" s="25">
        <f t="shared" si="505"/>
        <v>0</v>
      </c>
      <c r="W2911" s="25">
        <f t="shared" si="503"/>
        <v>0</v>
      </c>
      <c r="X2911" s="25">
        <f t="shared" si="506"/>
        <v>0</v>
      </c>
      <c r="Z2911" s="25">
        <f t="shared" si="504"/>
        <v>11440.928372747361</v>
      </c>
      <c r="AB2911" s="25">
        <f t="shared" si="498"/>
        <v>0</v>
      </c>
    </row>
    <row r="2912" x14ac:dyDescent="0.2">
      <c r="I2912" s="24">
        <v>2907</v>
      </c>
      <c r="J2912" s="28">
        <v>0</v>
      </c>
      <c r="L2912" s="24">
        <v>13826.872333073616</v>
      </c>
      <c r="N2912" s="24">
        <v>2907</v>
      </c>
      <c r="O2912" s="24">
        <f t="shared" si="499"/>
        <v>10992.363504793526</v>
      </c>
      <c r="P2912" s="24">
        <f t="shared" si="496"/>
        <v>10992.363504793526</v>
      </c>
      <c r="Q2912" s="24">
        <f t="shared" si="497"/>
        <v>0</v>
      </c>
      <c r="R2912" s="24">
        <f t="shared" si="500"/>
        <v>10992.363504793526</v>
      </c>
      <c r="S2912" s="24">
        <f t="shared" si="501"/>
        <v>0</v>
      </c>
      <c r="T2912" s="24" t="str">
        <f t="shared" si="502"/>
        <v>drain</v>
      </c>
      <c r="V2912" s="24">
        <f t="shared" si="505"/>
        <v>0</v>
      </c>
      <c r="W2912" s="24">
        <f t="shared" si="503"/>
        <v>0</v>
      </c>
      <c r="X2912" s="24">
        <f t="shared" si="506"/>
        <v>0</v>
      </c>
      <c r="Z2912" s="24">
        <f t="shared" si="504"/>
        <v>10992.363504793526</v>
      </c>
      <c r="AB2912" s="24">
        <f t="shared" si="498"/>
        <v>0</v>
      </c>
    </row>
    <row r="2913" x14ac:dyDescent="0.2">
      <c r="I2913" s="25">
        <v>2908</v>
      </c>
      <c r="J2913" s="29">
        <v>0</v>
      </c>
      <c r="L2913" s="25">
        <v>13788.014021480083</v>
      </c>
      <c r="N2913" s="25">
        <v>2908</v>
      </c>
      <c r="O2913" s="25">
        <f t="shared" si="499"/>
        <v>10961.471147076667</v>
      </c>
      <c r="P2913" s="25">
        <f t="shared" si="496"/>
        <v>10961.471147076667</v>
      </c>
      <c r="Q2913" s="25">
        <f t="shared" si="497"/>
        <v>0</v>
      </c>
      <c r="R2913" s="25">
        <f t="shared" si="500"/>
        <v>10961.471147076667</v>
      </c>
      <c r="S2913" s="25">
        <f t="shared" si="501"/>
        <v>0</v>
      </c>
      <c r="T2913" s="25" t="str">
        <f t="shared" si="502"/>
        <v>drain</v>
      </c>
      <c r="V2913" s="25">
        <f t="shared" si="505"/>
        <v>0</v>
      </c>
      <c r="W2913" s="25">
        <f t="shared" si="503"/>
        <v>0</v>
      </c>
      <c r="X2913" s="25">
        <f t="shared" si="506"/>
        <v>0</v>
      </c>
      <c r="Z2913" s="25">
        <f t="shared" si="504"/>
        <v>10961.471147076667</v>
      </c>
      <c r="AB2913" s="25">
        <f t="shared" si="498"/>
        <v>0</v>
      </c>
    </row>
    <row r="2914" x14ac:dyDescent="0.2">
      <c r="I2914" s="24">
        <v>2909</v>
      </c>
      <c r="J2914" s="28">
        <v>0</v>
      </c>
      <c r="L2914" s="24">
        <v>13988.821760630606</v>
      </c>
      <c r="N2914" s="24">
        <v>2909</v>
      </c>
      <c r="O2914" s="24">
        <f t="shared" si="499"/>
        <v>11121.113299701332</v>
      </c>
      <c r="P2914" s="24">
        <f t="shared" si="496"/>
        <v>11121.113299701332</v>
      </c>
      <c r="Q2914" s="24">
        <f t="shared" si="497"/>
        <v>0</v>
      </c>
      <c r="R2914" s="24">
        <f t="shared" si="500"/>
        <v>11121.113299701332</v>
      </c>
      <c r="S2914" s="24">
        <f t="shared" si="501"/>
        <v>0</v>
      </c>
      <c r="T2914" s="24" t="str">
        <f t="shared" si="502"/>
        <v>drain</v>
      </c>
      <c r="V2914" s="24">
        <f t="shared" si="505"/>
        <v>0</v>
      </c>
      <c r="W2914" s="24">
        <f t="shared" si="503"/>
        <v>0</v>
      </c>
      <c r="X2914" s="24">
        <f t="shared" si="506"/>
        <v>0</v>
      </c>
      <c r="Z2914" s="24">
        <f t="shared" si="504"/>
        <v>11121.113299701332</v>
      </c>
      <c r="AB2914" s="24">
        <f t="shared" si="498"/>
        <v>0</v>
      </c>
    </row>
    <row r="2915" x14ac:dyDescent="0.2">
      <c r="I2915" s="25">
        <v>2910</v>
      </c>
      <c r="J2915" s="29">
        <v>0</v>
      </c>
      <c r="L2915" s="25">
        <v>14112.586915016172</v>
      </c>
      <c r="N2915" s="25">
        <v>2910</v>
      </c>
      <c r="O2915" s="25">
        <f t="shared" si="499"/>
        <v>11219.506597437858</v>
      </c>
      <c r="P2915" s="25">
        <f t="shared" si="496"/>
        <v>11219.506597437858</v>
      </c>
      <c r="Q2915" s="25">
        <f t="shared" si="497"/>
        <v>0</v>
      </c>
      <c r="R2915" s="25">
        <f t="shared" si="500"/>
        <v>11219.506597437858</v>
      </c>
      <c r="S2915" s="25">
        <f t="shared" si="501"/>
        <v>0</v>
      </c>
      <c r="T2915" s="25" t="str">
        <f t="shared" si="502"/>
        <v>drain</v>
      </c>
      <c r="V2915" s="25">
        <f t="shared" si="505"/>
        <v>0</v>
      </c>
      <c r="W2915" s="25">
        <f t="shared" si="503"/>
        <v>0</v>
      </c>
      <c r="X2915" s="25">
        <f t="shared" si="506"/>
        <v>0</v>
      </c>
      <c r="Z2915" s="25">
        <f t="shared" si="504"/>
        <v>11219.506597437858</v>
      </c>
      <c r="AB2915" s="25">
        <f t="shared" si="498"/>
        <v>0</v>
      </c>
    </row>
    <row r="2916" x14ac:dyDescent="0.2">
      <c r="I2916" s="24">
        <v>2911</v>
      </c>
      <c r="J2916" s="28">
        <v>0.32294859999999997</v>
      </c>
      <c r="L2916" s="24">
        <v>15272.775310325622</v>
      </c>
      <c r="N2916" s="24">
        <v>2911</v>
      </c>
      <c r="O2916" s="24">
        <f t="shared" si="499"/>
        <v>12141.856371708869</v>
      </c>
      <c r="P2916" s="24">
        <f t="shared" si="496"/>
        <v>12141.856371708869</v>
      </c>
      <c r="Q2916" s="24">
        <f t="shared" si="497"/>
        <v>25835.887999999999</v>
      </c>
      <c r="R2916" s="24">
        <f t="shared" si="500"/>
        <v>0</v>
      </c>
      <c r="S2916" s="24">
        <f t="shared" si="501"/>
        <v>13694.03162829113</v>
      </c>
      <c r="T2916" s="24" t="str">
        <f t="shared" si="502"/>
        <v>charge</v>
      </c>
      <c r="V2916" s="24">
        <f t="shared" si="505"/>
        <v>4000</v>
      </c>
      <c r="W2916" s="24">
        <f t="shared" si="503"/>
        <v>4000</v>
      </c>
      <c r="X2916" s="24">
        <f t="shared" si="506"/>
        <v>0</v>
      </c>
      <c r="Z2916" s="24">
        <f t="shared" si="504"/>
        <v>0</v>
      </c>
      <c r="AB2916" s="24">
        <f t="shared" si="498"/>
        <v>9694.0316282911299</v>
      </c>
    </row>
    <row r="2917" x14ac:dyDescent="0.2">
      <c r="I2917" s="25">
        <v>2912</v>
      </c>
      <c r="J2917" s="29">
        <v>0.59040214400000002</v>
      </c>
      <c r="L2917" s="25">
        <v>16590.521242332456</v>
      </c>
      <c r="N2917" s="25">
        <v>2912</v>
      </c>
      <c r="O2917" s="25">
        <f t="shared" si="499"/>
        <v>13189.464387654303</v>
      </c>
      <c r="P2917" s="25">
        <f t="shared" si="496"/>
        <v>13189.464387654303</v>
      </c>
      <c r="Q2917" s="25">
        <f t="shared" si="497"/>
        <v>47232.171520000004</v>
      </c>
      <c r="R2917" s="25">
        <f t="shared" si="500"/>
        <v>0</v>
      </c>
      <c r="S2917" s="25">
        <f t="shared" si="501"/>
        <v>34042.707132345698</v>
      </c>
      <c r="T2917" s="25" t="str">
        <f t="shared" si="502"/>
        <v>charge</v>
      </c>
      <c r="V2917" s="25">
        <f t="shared" si="505"/>
        <v>0</v>
      </c>
      <c r="W2917" s="25">
        <f t="shared" si="503"/>
        <v>4000</v>
      </c>
      <c r="X2917" s="25">
        <f t="shared" si="506"/>
        <v>0</v>
      </c>
      <c r="Z2917" s="25">
        <f t="shared" si="504"/>
        <v>0</v>
      </c>
      <c r="AB2917" s="25">
        <f t="shared" si="498"/>
        <v>34042.707132345698</v>
      </c>
    </row>
    <row r="2918" x14ac:dyDescent="0.2">
      <c r="I2918" s="24">
        <v>2913</v>
      </c>
      <c r="J2918" s="28">
        <v>0.68954331099999999</v>
      </c>
      <c r="L2918" s="24">
        <v>18093.110806274413</v>
      </c>
      <c r="N2918" s="24">
        <v>2913</v>
      </c>
      <c r="O2918" s="24">
        <f t="shared" si="499"/>
        <v>14384.023090988159</v>
      </c>
      <c r="P2918" s="24">
        <f t="shared" si="496"/>
        <v>14384.023090988159</v>
      </c>
      <c r="Q2918" s="24">
        <f t="shared" si="497"/>
        <v>55163.46488</v>
      </c>
      <c r="R2918" s="24">
        <f t="shared" si="500"/>
        <v>0</v>
      </c>
      <c r="S2918" s="24">
        <f t="shared" si="501"/>
        <v>40779.441789011842</v>
      </c>
      <c r="T2918" s="24" t="str">
        <f t="shared" si="502"/>
        <v>charge</v>
      </c>
      <c r="V2918" s="24">
        <f t="shared" si="505"/>
        <v>0</v>
      </c>
      <c r="W2918" s="24">
        <f t="shared" si="503"/>
        <v>4000</v>
      </c>
      <c r="X2918" s="24">
        <f t="shared" si="506"/>
        <v>0</v>
      </c>
      <c r="Z2918" s="24">
        <f t="shared" si="504"/>
        <v>0</v>
      </c>
      <c r="AB2918" s="24">
        <f t="shared" si="498"/>
        <v>40779.441789011842</v>
      </c>
    </row>
    <row r="2919" x14ac:dyDescent="0.2">
      <c r="I2919" s="25">
        <v>2914</v>
      </c>
      <c r="J2919" s="29">
        <v>0.67746977099999994</v>
      </c>
      <c r="L2919" s="25">
        <v>18947.864759349821</v>
      </c>
      <c r="N2919" s="25">
        <v>2914</v>
      </c>
      <c r="O2919" s="25">
        <f t="shared" si="499"/>
        <v>15063.552483683108</v>
      </c>
      <c r="P2919" s="25">
        <f t="shared" si="496"/>
        <v>15063.552483683108</v>
      </c>
      <c r="Q2919" s="25">
        <f t="shared" si="497"/>
        <v>54197.581679999996</v>
      </c>
      <c r="R2919" s="25">
        <f t="shared" si="500"/>
        <v>0</v>
      </c>
      <c r="S2919" s="25">
        <f t="shared" si="501"/>
        <v>39134.029196316886</v>
      </c>
      <c r="T2919" s="25" t="str">
        <f t="shared" si="502"/>
        <v>charge</v>
      </c>
      <c r="V2919" s="25">
        <f t="shared" si="505"/>
        <v>0</v>
      </c>
      <c r="W2919" s="25">
        <f t="shared" si="503"/>
        <v>4000</v>
      </c>
      <c r="X2919" s="25">
        <f t="shared" si="506"/>
        <v>0</v>
      </c>
      <c r="Z2919" s="25">
        <f t="shared" si="504"/>
        <v>0</v>
      </c>
      <c r="AB2919" s="25">
        <f t="shared" si="498"/>
        <v>39134.029196316886</v>
      </c>
    </row>
    <row r="2920" x14ac:dyDescent="0.2">
      <c r="I2920" s="24">
        <v>2915</v>
      </c>
      <c r="J2920" s="28">
        <v>0.69313695099999995</v>
      </c>
      <c r="L2920" s="24">
        <v>19546.204566574095</v>
      </c>
      <c r="N2920" s="24">
        <v>2915</v>
      </c>
      <c r="O2920" s="24">
        <f t="shared" si="499"/>
        <v>15539.232630426406</v>
      </c>
      <c r="P2920" s="24">
        <f t="shared" si="496"/>
        <v>15539.232630426406</v>
      </c>
      <c r="Q2920" s="24">
        <f t="shared" si="497"/>
        <v>55450.956079999996</v>
      </c>
      <c r="R2920" s="24">
        <f t="shared" si="500"/>
        <v>0</v>
      </c>
      <c r="S2920" s="24">
        <f t="shared" si="501"/>
        <v>39911.72344957359</v>
      </c>
      <c r="T2920" s="24" t="str">
        <f t="shared" si="502"/>
        <v>charge</v>
      </c>
      <c r="V2920" s="24">
        <f t="shared" si="505"/>
        <v>0</v>
      </c>
      <c r="W2920" s="24">
        <f t="shared" si="503"/>
        <v>4000</v>
      </c>
      <c r="X2920" s="24">
        <f t="shared" si="506"/>
        <v>0</v>
      </c>
      <c r="Z2920" s="24">
        <f t="shared" si="504"/>
        <v>0</v>
      </c>
      <c r="AB2920" s="24">
        <f t="shared" si="498"/>
        <v>39911.72344957359</v>
      </c>
    </row>
    <row r="2921" x14ac:dyDescent="0.2">
      <c r="I2921" s="25">
        <v>2916</v>
      </c>
      <c r="J2921" s="29">
        <v>0.72682284100000005</v>
      </c>
      <c r="L2921" s="25">
        <v>19956.467450428008</v>
      </c>
      <c r="N2921" s="25">
        <v>2916</v>
      </c>
      <c r="O2921" s="25">
        <f t="shared" si="499"/>
        <v>15865.391623090267</v>
      </c>
      <c r="P2921" s="25">
        <f t="shared" si="496"/>
        <v>15865.391623090267</v>
      </c>
      <c r="Q2921" s="25">
        <f t="shared" si="497"/>
        <v>58145.827280000005</v>
      </c>
      <c r="R2921" s="25">
        <f t="shared" si="500"/>
        <v>0</v>
      </c>
      <c r="S2921" s="25">
        <f t="shared" si="501"/>
        <v>42280.435656909736</v>
      </c>
      <c r="T2921" s="25" t="str">
        <f t="shared" si="502"/>
        <v>charge</v>
      </c>
      <c r="V2921" s="25">
        <f t="shared" si="505"/>
        <v>0</v>
      </c>
      <c r="W2921" s="25">
        <f t="shared" si="503"/>
        <v>4000</v>
      </c>
      <c r="X2921" s="25">
        <f t="shared" si="506"/>
        <v>0</v>
      </c>
      <c r="Z2921" s="25">
        <f t="shared" si="504"/>
        <v>0</v>
      </c>
      <c r="AB2921" s="25">
        <f t="shared" si="498"/>
        <v>42280.435656909736</v>
      </c>
    </row>
    <row r="2922" x14ac:dyDescent="0.2">
      <c r="I2922" s="24">
        <v>2917</v>
      </c>
      <c r="J2922" s="28">
        <v>0.721764026</v>
      </c>
      <c r="L2922" s="24">
        <v>20709.377433729169</v>
      </c>
      <c r="N2922" s="24">
        <v>2917</v>
      </c>
      <c r="O2922" s="24">
        <f t="shared" si="499"/>
        <v>16463.955059814689</v>
      </c>
      <c r="P2922" s="24">
        <f t="shared" si="496"/>
        <v>16463.955059814689</v>
      </c>
      <c r="Q2922" s="24">
        <f t="shared" si="497"/>
        <v>57741.122080000001</v>
      </c>
      <c r="R2922" s="24">
        <f t="shared" si="500"/>
        <v>0</v>
      </c>
      <c r="S2922" s="24">
        <f t="shared" si="501"/>
        <v>41277.167020185312</v>
      </c>
      <c r="T2922" s="24" t="str">
        <f t="shared" si="502"/>
        <v>charge</v>
      </c>
      <c r="V2922" s="24">
        <f t="shared" si="505"/>
        <v>0</v>
      </c>
      <c r="W2922" s="24">
        <f t="shared" si="503"/>
        <v>4000</v>
      </c>
      <c r="X2922" s="24">
        <f t="shared" si="506"/>
        <v>0</v>
      </c>
      <c r="Z2922" s="24">
        <f t="shared" si="504"/>
        <v>0</v>
      </c>
      <c r="AB2922" s="24">
        <f t="shared" si="498"/>
        <v>41277.167020185312</v>
      </c>
    </row>
    <row r="2923" x14ac:dyDescent="0.2">
      <c r="I2923" s="25">
        <v>2918</v>
      </c>
      <c r="J2923" s="29">
        <v>0.80843054400000003</v>
      </c>
      <c r="L2923" s="25">
        <v>21045.009495449063</v>
      </c>
      <c r="N2923" s="25">
        <v>2918</v>
      </c>
      <c r="O2923" s="25">
        <f t="shared" si="499"/>
        <v>16730.782548882005</v>
      </c>
      <c r="P2923" s="25">
        <f t="shared" si="496"/>
        <v>16730.782548882005</v>
      </c>
      <c r="Q2923" s="25">
        <f t="shared" si="497"/>
        <v>64674.443520000001</v>
      </c>
      <c r="R2923" s="25">
        <f t="shared" si="500"/>
        <v>0</v>
      </c>
      <c r="S2923" s="25">
        <f t="shared" si="501"/>
        <v>47943.660971117992</v>
      </c>
      <c r="T2923" s="25" t="str">
        <f t="shared" si="502"/>
        <v>charge</v>
      </c>
      <c r="V2923" s="25">
        <f t="shared" si="505"/>
        <v>0</v>
      </c>
      <c r="W2923" s="25">
        <f t="shared" si="503"/>
        <v>4000</v>
      </c>
      <c r="X2923" s="25">
        <f t="shared" si="506"/>
        <v>0</v>
      </c>
      <c r="Z2923" s="25">
        <f t="shared" si="504"/>
        <v>0</v>
      </c>
      <c r="AB2923" s="25">
        <f t="shared" si="498"/>
        <v>47943.660971117992</v>
      </c>
    </row>
    <row r="2924" x14ac:dyDescent="0.2">
      <c r="I2924" s="24">
        <v>2919</v>
      </c>
      <c r="J2924" s="28">
        <v>0.77382278999999998</v>
      </c>
      <c r="L2924" s="24">
        <v>21251.039382553099</v>
      </c>
      <c r="N2924" s="24">
        <v>2919</v>
      </c>
      <c r="O2924" s="24">
        <f t="shared" si="499"/>
        <v>16894.576309129716</v>
      </c>
      <c r="P2924" s="24">
        <f t="shared" si="496"/>
        <v>16894.576309129716</v>
      </c>
      <c r="Q2924" s="24">
        <f t="shared" si="497"/>
        <v>61905.823199999999</v>
      </c>
      <c r="R2924" s="24">
        <f t="shared" si="500"/>
        <v>0</v>
      </c>
      <c r="S2924" s="24">
        <f t="shared" si="501"/>
        <v>45011.246890870287</v>
      </c>
      <c r="T2924" s="24" t="str">
        <f t="shared" si="502"/>
        <v>charge</v>
      </c>
      <c r="V2924" s="24">
        <f t="shared" si="505"/>
        <v>0</v>
      </c>
      <c r="W2924" s="24">
        <f t="shared" si="503"/>
        <v>4000</v>
      </c>
      <c r="X2924" s="24">
        <f t="shared" si="506"/>
        <v>0</v>
      </c>
      <c r="Z2924" s="24">
        <f t="shared" si="504"/>
        <v>0</v>
      </c>
      <c r="AB2924" s="24">
        <f t="shared" si="498"/>
        <v>45011.246890870287</v>
      </c>
    </row>
    <row r="2925" x14ac:dyDescent="0.2">
      <c r="I2925" s="25">
        <v>2920</v>
      </c>
      <c r="J2925" s="29">
        <v>0.69079809699999994</v>
      </c>
      <c r="L2925" s="25">
        <v>20343.251102542876</v>
      </c>
      <c r="N2925" s="25">
        <v>2920</v>
      </c>
      <c r="O2925" s="25">
        <f t="shared" si="499"/>
        <v>16172.884626521587</v>
      </c>
      <c r="P2925" s="25">
        <f t="shared" si="496"/>
        <v>16172.884626521587</v>
      </c>
      <c r="Q2925" s="25">
        <f t="shared" si="497"/>
        <v>55263.847759999997</v>
      </c>
      <c r="R2925" s="25">
        <f t="shared" si="500"/>
        <v>0</v>
      </c>
      <c r="S2925" s="25">
        <f t="shared" si="501"/>
        <v>39090.963133478406</v>
      </c>
      <c r="T2925" s="25" t="str">
        <f t="shared" si="502"/>
        <v>charge</v>
      </c>
      <c r="V2925" s="25">
        <f t="shared" si="505"/>
        <v>0</v>
      </c>
      <c r="W2925" s="25">
        <f t="shared" si="503"/>
        <v>4000</v>
      </c>
      <c r="X2925" s="25">
        <f t="shared" si="506"/>
        <v>0</v>
      </c>
      <c r="Z2925" s="25">
        <f t="shared" si="504"/>
        <v>0</v>
      </c>
      <c r="AB2925" s="25">
        <f t="shared" si="498"/>
        <v>39090.963133478406</v>
      </c>
    </row>
    <row r="2926" x14ac:dyDescent="0.2">
      <c r="I2926" s="24">
        <v>2921</v>
      </c>
      <c r="J2926" s="28">
        <v>0.50408558399999992</v>
      </c>
      <c r="L2926" s="24">
        <v>20115.698070335387</v>
      </c>
      <c r="N2926" s="24">
        <v>2921</v>
      </c>
      <c r="O2926" s="24">
        <f t="shared" si="499"/>
        <v>15991.979965916635</v>
      </c>
      <c r="P2926" s="24">
        <f t="shared" si="496"/>
        <v>15991.979965916635</v>
      </c>
      <c r="Q2926" s="24">
        <f t="shared" si="497"/>
        <v>40326.846719999994</v>
      </c>
      <c r="R2926" s="24">
        <f t="shared" si="500"/>
        <v>0</v>
      </c>
      <c r="S2926" s="24">
        <f t="shared" si="501"/>
        <v>24334.866754083359</v>
      </c>
      <c r="T2926" s="24" t="str">
        <f t="shared" si="502"/>
        <v>charge</v>
      </c>
      <c r="V2926" s="24">
        <f t="shared" si="505"/>
        <v>0</v>
      </c>
      <c r="W2926" s="24">
        <f t="shared" si="503"/>
        <v>4000</v>
      </c>
      <c r="X2926" s="24">
        <f t="shared" si="506"/>
        <v>0</v>
      </c>
      <c r="Z2926" s="24">
        <f t="shared" si="504"/>
        <v>0</v>
      </c>
      <c r="AB2926" s="24">
        <f t="shared" si="498"/>
        <v>24334.866754083359</v>
      </c>
    </row>
    <row r="2927" x14ac:dyDescent="0.2">
      <c r="I2927" s="25">
        <v>2922</v>
      </c>
      <c r="J2927" s="29">
        <v>0.231017734</v>
      </c>
      <c r="L2927" s="25">
        <v>19788.978871631622</v>
      </c>
      <c r="N2927" s="25">
        <v>2922</v>
      </c>
      <c r="O2927" s="25">
        <f t="shared" si="499"/>
        <v>15732.238202947139</v>
      </c>
      <c r="P2927" s="25">
        <f t="shared" si="496"/>
        <v>15732.238202947139</v>
      </c>
      <c r="Q2927" s="25">
        <f t="shared" si="497"/>
        <v>18481.418720000001</v>
      </c>
      <c r="R2927" s="25">
        <f t="shared" si="500"/>
        <v>0</v>
      </c>
      <c r="S2927" s="25">
        <f t="shared" si="501"/>
        <v>2749.1805170528623</v>
      </c>
      <c r="T2927" s="25" t="str">
        <f t="shared" si="502"/>
        <v>charge</v>
      </c>
      <c r="V2927" s="25">
        <f t="shared" si="505"/>
        <v>0</v>
      </c>
      <c r="W2927" s="25">
        <f t="shared" si="503"/>
        <v>4000</v>
      </c>
      <c r="X2927" s="25">
        <f t="shared" si="506"/>
        <v>0</v>
      </c>
      <c r="Z2927" s="25">
        <f t="shared" si="504"/>
        <v>0</v>
      </c>
      <c r="AB2927" s="25">
        <f t="shared" si="498"/>
        <v>2749.1805170528623</v>
      </c>
    </row>
    <row r="2928" x14ac:dyDescent="0.2">
      <c r="I2928" s="24">
        <v>2923</v>
      </c>
      <c r="J2928" s="28">
        <v>0</v>
      </c>
      <c r="L2928" s="24">
        <v>19267.149551153183</v>
      </c>
      <c r="N2928" s="24">
        <v>2923</v>
      </c>
      <c r="O2928" s="24">
        <f t="shared" si="499"/>
        <v>15317.383893166781</v>
      </c>
      <c r="P2928" s="24">
        <f t="shared" si="496"/>
        <v>15317.383893166781</v>
      </c>
      <c r="Q2928" s="24">
        <f t="shared" si="497"/>
        <v>0</v>
      </c>
      <c r="R2928" s="24">
        <f t="shared" si="500"/>
        <v>15317.383893166781</v>
      </c>
      <c r="S2928" s="24">
        <f t="shared" si="501"/>
        <v>0</v>
      </c>
      <c r="T2928" s="24" t="str">
        <f t="shared" si="502"/>
        <v>drain</v>
      </c>
      <c r="V2928" s="24">
        <f t="shared" si="505"/>
        <v>0</v>
      </c>
      <c r="W2928" s="24">
        <f t="shared" si="503"/>
        <v>0</v>
      </c>
      <c r="X2928" s="24">
        <f t="shared" si="506"/>
        <v>4000</v>
      </c>
      <c r="Z2928" s="24">
        <f t="shared" si="504"/>
        <v>11317.383893166781</v>
      </c>
      <c r="AB2928" s="24">
        <f t="shared" si="498"/>
        <v>0</v>
      </c>
    </row>
    <row r="2929" x14ac:dyDescent="0.2">
      <c r="I2929" s="25">
        <v>2924</v>
      </c>
      <c r="J2929" s="29">
        <v>0</v>
      </c>
      <c r="L2929" s="25">
        <v>19601.088181018829</v>
      </c>
      <c r="N2929" s="25">
        <v>2924</v>
      </c>
      <c r="O2929" s="25">
        <f t="shared" si="499"/>
        <v>15582.86510390997</v>
      </c>
      <c r="P2929" s="25">
        <f t="shared" si="496"/>
        <v>15582.86510390997</v>
      </c>
      <c r="Q2929" s="25">
        <f t="shared" si="497"/>
        <v>0</v>
      </c>
      <c r="R2929" s="25">
        <f t="shared" si="500"/>
        <v>15582.86510390997</v>
      </c>
      <c r="S2929" s="25">
        <f t="shared" si="501"/>
        <v>0</v>
      </c>
      <c r="T2929" s="25" t="str">
        <f t="shared" si="502"/>
        <v>drain</v>
      </c>
      <c r="V2929" s="25">
        <f t="shared" si="505"/>
        <v>0</v>
      </c>
      <c r="W2929" s="25">
        <f t="shared" si="503"/>
        <v>0</v>
      </c>
      <c r="X2929" s="25">
        <f t="shared" si="506"/>
        <v>0</v>
      </c>
      <c r="Z2929" s="25">
        <f t="shared" si="504"/>
        <v>15582.86510390997</v>
      </c>
      <c r="AB2929" s="25">
        <f t="shared" si="498"/>
        <v>0</v>
      </c>
    </row>
    <row r="2930" x14ac:dyDescent="0.2">
      <c r="I2930" s="24">
        <v>2925</v>
      </c>
      <c r="J2930" s="28">
        <v>0</v>
      </c>
      <c r="L2930" s="24">
        <v>19401.116609764096</v>
      </c>
      <c r="N2930" s="24">
        <v>2925</v>
      </c>
      <c r="O2930" s="24">
        <f t="shared" si="499"/>
        <v>15423.887704762457</v>
      </c>
      <c r="P2930" s="24">
        <f t="shared" si="496"/>
        <v>15423.887704762457</v>
      </c>
      <c r="Q2930" s="24">
        <f t="shared" si="497"/>
        <v>0</v>
      </c>
      <c r="R2930" s="24">
        <f t="shared" si="500"/>
        <v>15423.887704762457</v>
      </c>
      <c r="S2930" s="24">
        <f t="shared" si="501"/>
        <v>0</v>
      </c>
      <c r="T2930" s="24" t="str">
        <f t="shared" si="502"/>
        <v>drain</v>
      </c>
      <c r="V2930" s="24">
        <f t="shared" si="505"/>
        <v>0</v>
      </c>
      <c r="W2930" s="24">
        <f t="shared" si="503"/>
        <v>0</v>
      </c>
      <c r="X2930" s="24">
        <f t="shared" si="506"/>
        <v>0</v>
      </c>
      <c r="Z2930" s="24">
        <f t="shared" si="504"/>
        <v>15423.887704762457</v>
      </c>
      <c r="AB2930" s="24">
        <f t="shared" si="498"/>
        <v>0</v>
      </c>
    </row>
    <row r="2931" x14ac:dyDescent="0.2">
      <c r="I2931" s="25">
        <v>2926</v>
      </c>
      <c r="J2931" s="29">
        <v>0</v>
      </c>
      <c r="L2931" s="25">
        <v>18581.576562452316</v>
      </c>
      <c r="N2931" s="25">
        <v>2926</v>
      </c>
      <c r="O2931" s="25">
        <f t="shared" si="499"/>
        <v>14772.353367149592</v>
      </c>
      <c r="P2931" s="25">
        <f t="shared" si="496"/>
        <v>14772.353367149592</v>
      </c>
      <c r="Q2931" s="25">
        <f t="shared" si="497"/>
        <v>0</v>
      </c>
      <c r="R2931" s="25">
        <f t="shared" si="500"/>
        <v>14772.353367149592</v>
      </c>
      <c r="S2931" s="25">
        <f t="shared" si="501"/>
        <v>0</v>
      </c>
      <c r="T2931" s="25" t="str">
        <f t="shared" si="502"/>
        <v>drain</v>
      </c>
      <c r="V2931" s="25">
        <f t="shared" si="505"/>
        <v>0</v>
      </c>
      <c r="W2931" s="25">
        <f t="shared" si="503"/>
        <v>0</v>
      </c>
      <c r="X2931" s="25">
        <f t="shared" si="506"/>
        <v>0</v>
      </c>
      <c r="Z2931" s="25">
        <f t="shared" si="504"/>
        <v>14772.353367149592</v>
      </c>
      <c r="AB2931" s="25">
        <f t="shared" si="498"/>
        <v>0</v>
      </c>
    </row>
    <row r="2932" x14ac:dyDescent="0.2">
      <c r="I2932" s="24">
        <v>2927</v>
      </c>
      <c r="J2932" s="28">
        <v>0</v>
      </c>
      <c r="L2932" s="24">
        <v>17570.833896780012</v>
      </c>
      <c r="N2932" s="24">
        <v>2927</v>
      </c>
      <c r="O2932" s="24">
        <f t="shared" si="499"/>
        <v>13968.81294794011</v>
      </c>
      <c r="P2932" s="24">
        <f t="shared" si="496"/>
        <v>13968.81294794011</v>
      </c>
      <c r="Q2932" s="24">
        <f t="shared" si="497"/>
        <v>0</v>
      </c>
      <c r="R2932" s="24">
        <f t="shared" si="500"/>
        <v>13968.81294794011</v>
      </c>
      <c r="S2932" s="24">
        <f t="shared" si="501"/>
        <v>0</v>
      </c>
      <c r="T2932" s="24" t="str">
        <f t="shared" si="502"/>
        <v>drain</v>
      </c>
      <c r="V2932" s="24">
        <f t="shared" si="505"/>
        <v>0</v>
      </c>
      <c r="W2932" s="24">
        <f t="shared" si="503"/>
        <v>0</v>
      </c>
      <c r="X2932" s="24">
        <f t="shared" si="506"/>
        <v>0</v>
      </c>
      <c r="Z2932" s="24">
        <f t="shared" si="504"/>
        <v>13968.81294794011</v>
      </c>
      <c r="AB2932" s="24">
        <f t="shared" si="498"/>
        <v>0</v>
      </c>
    </row>
    <row r="2933" x14ac:dyDescent="0.2">
      <c r="I2933" s="25">
        <v>2928</v>
      </c>
      <c r="J2933" s="29">
        <v>0</v>
      </c>
      <c r="L2933" s="25">
        <v>16488.770590734479</v>
      </c>
      <c r="N2933" s="25">
        <v>2928</v>
      </c>
      <c r="O2933" s="25">
        <f t="shared" si="499"/>
        <v>13108.572619633911</v>
      </c>
      <c r="P2933" s="25">
        <f t="shared" si="496"/>
        <v>13108.572619633911</v>
      </c>
      <c r="Q2933" s="25">
        <f t="shared" si="497"/>
        <v>0</v>
      </c>
      <c r="R2933" s="25">
        <f t="shared" si="500"/>
        <v>13108.572619633911</v>
      </c>
      <c r="S2933" s="25">
        <f t="shared" si="501"/>
        <v>0</v>
      </c>
      <c r="T2933" s="25" t="str">
        <f t="shared" si="502"/>
        <v>drain</v>
      </c>
      <c r="V2933" s="25">
        <f t="shared" si="505"/>
        <v>0</v>
      </c>
      <c r="W2933" s="25">
        <f t="shared" si="503"/>
        <v>0</v>
      </c>
      <c r="X2933" s="25">
        <f t="shared" si="506"/>
        <v>0</v>
      </c>
      <c r="Z2933" s="25">
        <f t="shared" si="504"/>
        <v>13108.572619633911</v>
      </c>
      <c r="AB2933" s="25">
        <f t="shared" si="498"/>
        <v>0</v>
      </c>
    </row>
    <row r="2934" x14ac:dyDescent="0.2">
      <c r="I2934" s="24">
        <v>2929</v>
      </c>
      <c r="J2934" s="28">
        <v>0</v>
      </c>
      <c r="L2934" s="24">
        <v>15537.093664073944</v>
      </c>
      <c r="N2934" s="24">
        <v>2929</v>
      </c>
      <c r="O2934" s="24">
        <f t="shared" si="499"/>
        <v>12351.989462938785</v>
      </c>
      <c r="P2934" s="24">
        <f t="shared" si="496"/>
        <v>12351.989462938785</v>
      </c>
      <c r="Q2934" s="24">
        <f t="shared" si="497"/>
        <v>0</v>
      </c>
      <c r="R2934" s="24">
        <f t="shared" si="500"/>
        <v>12351.989462938785</v>
      </c>
      <c r="S2934" s="24">
        <f t="shared" si="501"/>
        <v>0</v>
      </c>
      <c r="T2934" s="24" t="str">
        <f t="shared" si="502"/>
        <v>drain</v>
      </c>
      <c r="V2934" s="24">
        <f t="shared" si="505"/>
        <v>0</v>
      </c>
      <c r="W2934" s="24">
        <f t="shared" si="503"/>
        <v>0</v>
      </c>
      <c r="X2934" s="24">
        <f t="shared" si="506"/>
        <v>0</v>
      </c>
      <c r="Z2934" s="24">
        <f t="shared" si="504"/>
        <v>12351.989462938785</v>
      </c>
      <c r="AB2934" s="24">
        <f t="shared" si="498"/>
        <v>0</v>
      </c>
    </row>
    <row r="2935" x14ac:dyDescent="0.2">
      <c r="I2935" s="25">
        <v>2930</v>
      </c>
      <c r="J2935" s="29">
        <v>0</v>
      </c>
      <c r="L2935" s="25">
        <v>14888.432172322273</v>
      </c>
      <c r="N2935" s="25">
        <v>2930</v>
      </c>
      <c r="O2935" s="25">
        <f t="shared" si="499"/>
        <v>11836.303576996208</v>
      </c>
      <c r="P2935" s="25">
        <f t="shared" si="496"/>
        <v>11836.303576996208</v>
      </c>
      <c r="Q2935" s="25">
        <f t="shared" si="497"/>
        <v>0</v>
      </c>
      <c r="R2935" s="25">
        <f t="shared" si="500"/>
        <v>11836.303576996208</v>
      </c>
      <c r="S2935" s="25">
        <f t="shared" si="501"/>
        <v>0</v>
      </c>
      <c r="T2935" s="25" t="str">
        <f t="shared" si="502"/>
        <v>drain</v>
      </c>
      <c r="V2935" s="25">
        <f t="shared" si="505"/>
        <v>0</v>
      </c>
      <c r="W2935" s="25">
        <f t="shared" si="503"/>
        <v>0</v>
      </c>
      <c r="X2935" s="25">
        <f t="shared" si="506"/>
        <v>0</v>
      </c>
      <c r="Z2935" s="25">
        <f t="shared" si="504"/>
        <v>11836.303576996208</v>
      </c>
      <c r="AB2935" s="25">
        <f t="shared" si="498"/>
        <v>0</v>
      </c>
    </row>
    <row r="2936" x14ac:dyDescent="0.2">
      <c r="I2936" s="24">
        <v>2931</v>
      </c>
      <c r="J2936" s="28">
        <v>0</v>
      </c>
      <c r="L2936" s="24">
        <v>14450.889424276351</v>
      </c>
      <c r="N2936" s="24">
        <v>2931</v>
      </c>
      <c r="O2936" s="24">
        <f t="shared" si="499"/>
        <v>11488.457092299699</v>
      </c>
      <c r="P2936" s="24">
        <f t="shared" si="496"/>
        <v>11488.457092299699</v>
      </c>
      <c r="Q2936" s="24">
        <f t="shared" si="497"/>
        <v>0</v>
      </c>
      <c r="R2936" s="24">
        <f t="shared" si="500"/>
        <v>11488.457092299699</v>
      </c>
      <c r="S2936" s="24">
        <f t="shared" si="501"/>
        <v>0</v>
      </c>
      <c r="T2936" s="24" t="str">
        <f t="shared" si="502"/>
        <v>drain</v>
      </c>
      <c r="V2936" s="24">
        <f t="shared" si="505"/>
        <v>0</v>
      </c>
      <c r="W2936" s="24">
        <f t="shared" si="503"/>
        <v>0</v>
      </c>
      <c r="X2936" s="24">
        <f t="shared" si="506"/>
        <v>0</v>
      </c>
      <c r="Z2936" s="24">
        <f t="shared" si="504"/>
        <v>11488.457092299699</v>
      </c>
      <c r="AB2936" s="24">
        <f t="shared" si="498"/>
        <v>0</v>
      </c>
    </row>
    <row r="2937" x14ac:dyDescent="0.2">
      <c r="I2937" s="25">
        <v>2932</v>
      </c>
      <c r="J2937" s="29">
        <v>0</v>
      </c>
      <c r="L2937" s="25">
        <v>14394.630748057365</v>
      </c>
      <c r="N2937" s="25">
        <v>2932</v>
      </c>
      <c r="O2937" s="25">
        <f t="shared" si="499"/>
        <v>11443.731444705605</v>
      </c>
      <c r="P2937" s="25">
        <f t="shared" si="496"/>
        <v>11443.731444705605</v>
      </c>
      <c r="Q2937" s="25">
        <f t="shared" si="497"/>
        <v>0</v>
      </c>
      <c r="R2937" s="25">
        <f t="shared" si="500"/>
        <v>11443.731444705605</v>
      </c>
      <c r="S2937" s="25">
        <f t="shared" si="501"/>
        <v>0</v>
      </c>
      <c r="T2937" s="25" t="str">
        <f t="shared" si="502"/>
        <v>drain</v>
      </c>
      <c r="V2937" s="25">
        <f t="shared" si="505"/>
        <v>0</v>
      </c>
      <c r="W2937" s="25">
        <f t="shared" si="503"/>
        <v>0</v>
      </c>
      <c r="X2937" s="25">
        <f t="shared" si="506"/>
        <v>0</v>
      </c>
      <c r="Z2937" s="25">
        <f t="shared" si="504"/>
        <v>11443.731444705605</v>
      </c>
      <c r="AB2937" s="25">
        <f t="shared" si="498"/>
        <v>0</v>
      </c>
    </row>
    <row r="2938" x14ac:dyDescent="0.2">
      <c r="I2938" s="24">
        <v>2933</v>
      </c>
      <c r="J2938" s="28">
        <v>0</v>
      </c>
      <c r="L2938" s="24">
        <v>14548.95877099037</v>
      </c>
      <c r="N2938" s="24">
        <v>2933</v>
      </c>
      <c r="O2938" s="24">
        <f t="shared" si="499"/>
        <v>11566.422222937344</v>
      </c>
      <c r="P2938" s="24">
        <f t="shared" si="496"/>
        <v>11566.422222937344</v>
      </c>
      <c r="Q2938" s="24">
        <f t="shared" si="497"/>
        <v>0</v>
      </c>
      <c r="R2938" s="24">
        <f t="shared" si="500"/>
        <v>11566.422222937344</v>
      </c>
      <c r="S2938" s="24">
        <f t="shared" si="501"/>
        <v>0</v>
      </c>
      <c r="T2938" s="24" t="str">
        <f t="shared" si="502"/>
        <v>drain</v>
      </c>
      <c r="V2938" s="24">
        <f t="shared" si="505"/>
        <v>0</v>
      </c>
      <c r="W2938" s="24">
        <f t="shared" si="503"/>
        <v>0</v>
      </c>
      <c r="X2938" s="24">
        <f t="shared" si="506"/>
        <v>0</v>
      </c>
      <c r="Z2938" s="24">
        <f t="shared" si="504"/>
        <v>11566.422222937344</v>
      </c>
      <c r="AB2938" s="24">
        <f t="shared" si="498"/>
        <v>0</v>
      </c>
    </row>
    <row r="2939" x14ac:dyDescent="0.2">
      <c r="I2939" s="25">
        <v>2934</v>
      </c>
      <c r="J2939" s="29">
        <v>0</v>
      </c>
      <c r="L2939" s="25">
        <v>14554.580523753166</v>
      </c>
      <c r="N2939" s="25">
        <v>2934</v>
      </c>
      <c r="O2939" s="25">
        <f t="shared" si="499"/>
        <v>11570.891516383768</v>
      </c>
      <c r="P2939" s="25">
        <f t="shared" si="496"/>
        <v>11570.891516383768</v>
      </c>
      <c r="Q2939" s="25">
        <f t="shared" si="497"/>
        <v>0</v>
      </c>
      <c r="R2939" s="25">
        <f t="shared" si="500"/>
        <v>11570.891516383768</v>
      </c>
      <c r="S2939" s="25">
        <f t="shared" si="501"/>
        <v>0</v>
      </c>
      <c r="T2939" s="25" t="str">
        <f t="shared" si="502"/>
        <v>drain</v>
      </c>
      <c r="V2939" s="25">
        <f t="shared" si="505"/>
        <v>0</v>
      </c>
      <c r="W2939" s="25">
        <f t="shared" si="503"/>
        <v>0</v>
      </c>
      <c r="X2939" s="25">
        <f t="shared" si="506"/>
        <v>0</v>
      </c>
      <c r="Z2939" s="25">
        <f t="shared" si="504"/>
        <v>11570.891516383768</v>
      </c>
      <c r="AB2939" s="25">
        <f t="shared" si="498"/>
        <v>0</v>
      </c>
    </row>
    <row r="2940" x14ac:dyDescent="0.2">
      <c r="I2940" s="24">
        <v>2935</v>
      </c>
      <c r="J2940" s="28">
        <v>0.32957236099999998</v>
      </c>
      <c r="L2940" s="24">
        <v>16352.942939567565</v>
      </c>
      <c r="N2940" s="24">
        <v>2935</v>
      </c>
      <c r="O2940" s="24">
        <f t="shared" si="499"/>
        <v>13000.589636956214</v>
      </c>
      <c r="P2940" s="24">
        <f t="shared" si="496"/>
        <v>13000.589636956214</v>
      </c>
      <c r="Q2940" s="24">
        <f t="shared" si="497"/>
        <v>26365.78888</v>
      </c>
      <c r="R2940" s="24">
        <f t="shared" si="500"/>
        <v>0</v>
      </c>
      <c r="S2940" s="24">
        <f t="shared" si="501"/>
        <v>13365.199243043786</v>
      </c>
      <c r="T2940" s="24" t="str">
        <f t="shared" si="502"/>
        <v>charge</v>
      </c>
      <c r="V2940" s="24">
        <f t="shared" si="505"/>
        <v>4000</v>
      </c>
      <c r="W2940" s="24">
        <f t="shared" si="503"/>
        <v>4000</v>
      </c>
      <c r="X2940" s="24">
        <f t="shared" si="506"/>
        <v>0</v>
      </c>
      <c r="Z2940" s="24">
        <f t="shared" si="504"/>
        <v>0</v>
      </c>
      <c r="AB2940" s="24">
        <f t="shared" si="498"/>
        <v>9365.1992430437858</v>
      </c>
    </row>
    <row r="2941" x14ac:dyDescent="0.2">
      <c r="I2941" s="25">
        <v>2936</v>
      </c>
      <c r="J2941" s="29">
        <v>0.62771938699999996</v>
      </c>
      <c r="L2941" s="25">
        <v>17424.656024074553</v>
      </c>
      <c r="N2941" s="25">
        <v>2936</v>
      </c>
      <c r="O2941" s="25">
        <f t="shared" si="499"/>
        <v>13852.60153913927</v>
      </c>
      <c r="P2941" s="25">
        <f t="shared" si="496"/>
        <v>13852.60153913927</v>
      </c>
      <c r="Q2941" s="25">
        <f t="shared" si="497"/>
        <v>50217.55096</v>
      </c>
      <c r="R2941" s="25">
        <f t="shared" si="500"/>
        <v>0</v>
      </c>
      <c r="S2941" s="25">
        <f t="shared" si="501"/>
        <v>36364.949420860728</v>
      </c>
      <c r="T2941" s="25" t="str">
        <f t="shared" si="502"/>
        <v>charge</v>
      </c>
      <c r="V2941" s="25">
        <f t="shared" si="505"/>
        <v>0</v>
      </c>
      <c r="W2941" s="25">
        <f t="shared" si="503"/>
        <v>4000</v>
      </c>
      <c r="X2941" s="25">
        <f t="shared" si="506"/>
        <v>0</v>
      </c>
      <c r="Z2941" s="25">
        <f t="shared" si="504"/>
        <v>0</v>
      </c>
      <c r="AB2941" s="25">
        <f t="shared" si="498"/>
        <v>36364.949420860728</v>
      </c>
    </row>
    <row r="2942" x14ac:dyDescent="0.2">
      <c r="I2942" s="24">
        <v>2937</v>
      </c>
      <c r="J2942" s="28">
        <v>0.66407715199999995</v>
      </c>
      <c r="L2942" s="24">
        <v>18706.974909400938</v>
      </c>
      <c r="N2942" s="24">
        <v>2937</v>
      </c>
      <c r="O2942" s="24">
        <f t="shared" si="499"/>
        <v>14872.045052973746</v>
      </c>
      <c r="P2942" s="24">
        <f t="shared" si="496"/>
        <v>14872.045052973746</v>
      </c>
      <c r="Q2942" s="24">
        <f t="shared" si="497"/>
        <v>53126.172159999995</v>
      </c>
      <c r="R2942" s="24">
        <f t="shared" si="500"/>
        <v>0</v>
      </c>
      <c r="S2942" s="24">
        <f t="shared" si="501"/>
        <v>38254.127107026245</v>
      </c>
      <c r="T2942" s="24" t="str">
        <f t="shared" si="502"/>
        <v>charge</v>
      </c>
      <c r="V2942" s="24">
        <f t="shared" si="505"/>
        <v>0</v>
      </c>
      <c r="W2942" s="24">
        <f t="shared" si="503"/>
        <v>4000</v>
      </c>
      <c r="X2942" s="24">
        <f t="shared" si="506"/>
        <v>0</v>
      </c>
      <c r="Z2942" s="24">
        <f t="shared" si="504"/>
        <v>0</v>
      </c>
      <c r="AB2942" s="24">
        <f t="shared" si="498"/>
        <v>38254.127107026245</v>
      </c>
    </row>
    <row r="2943" x14ac:dyDescent="0.2">
      <c r="I2943" s="25">
        <v>2938</v>
      </c>
      <c r="J2943" s="29">
        <v>0.70247143500000009</v>
      </c>
      <c r="L2943" s="25">
        <v>19610.77221559286</v>
      </c>
      <c r="N2943" s="25">
        <v>2938</v>
      </c>
      <c r="O2943" s="25">
        <f t="shared" si="499"/>
        <v>15590.563911396324</v>
      </c>
      <c r="P2943" s="25">
        <f t="shared" si="496"/>
        <v>15590.563911396324</v>
      </c>
      <c r="Q2943" s="25">
        <f t="shared" si="497"/>
        <v>56197.714800000009</v>
      </c>
      <c r="R2943" s="25">
        <f t="shared" si="500"/>
        <v>0</v>
      </c>
      <c r="S2943" s="25">
        <f t="shared" si="501"/>
        <v>40607.150888603683</v>
      </c>
      <c r="T2943" s="25" t="str">
        <f t="shared" si="502"/>
        <v>charge</v>
      </c>
      <c r="V2943" s="25">
        <f t="shared" si="505"/>
        <v>0</v>
      </c>
      <c r="W2943" s="25">
        <f t="shared" si="503"/>
        <v>4000</v>
      </c>
      <c r="X2943" s="25">
        <f t="shared" si="506"/>
        <v>0</v>
      </c>
      <c r="Z2943" s="25">
        <f t="shared" si="504"/>
        <v>0</v>
      </c>
      <c r="AB2943" s="25">
        <f t="shared" si="498"/>
        <v>40607.150888603683</v>
      </c>
    </row>
    <row r="2944" x14ac:dyDescent="0.2">
      <c r="I2944" s="24">
        <v>2939</v>
      </c>
      <c r="J2944" s="28">
        <v>0.77968406700000004</v>
      </c>
      <c r="L2944" s="24">
        <v>20273.781448507307</v>
      </c>
      <c r="N2944" s="24">
        <v>2939</v>
      </c>
      <c r="O2944" s="24">
        <f t="shared" si="499"/>
        <v>16117.65625156331</v>
      </c>
      <c r="P2944" s="24">
        <f t="shared" si="496"/>
        <v>16117.65625156331</v>
      </c>
      <c r="Q2944" s="24">
        <f t="shared" si="497"/>
        <v>62374.725360000004</v>
      </c>
      <c r="R2944" s="24">
        <f t="shared" si="500"/>
        <v>0</v>
      </c>
      <c r="S2944" s="24">
        <f t="shared" si="501"/>
        <v>46257.069108436692</v>
      </c>
      <c r="T2944" s="24" t="str">
        <f t="shared" si="502"/>
        <v>charge</v>
      </c>
      <c r="V2944" s="24">
        <f t="shared" si="505"/>
        <v>0</v>
      </c>
      <c r="W2944" s="24">
        <f t="shared" si="503"/>
        <v>4000</v>
      </c>
      <c r="X2944" s="24">
        <f t="shared" si="506"/>
        <v>0</v>
      </c>
      <c r="Z2944" s="24">
        <f t="shared" si="504"/>
        <v>0</v>
      </c>
      <c r="AB2944" s="24">
        <f t="shared" si="498"/>
        <v>46257.069108436692</v>
      </c>
    </row>
    <row r="2945" x14ac:dyDescent="0.2">
      <c r="I2945" s="25">
        <v>2940</v>
      </c>
      <c r="J2945" s="29">
        <v>0.784707979</v>
      </c>
      <c r="L2945" s="25">
        <v>20792.345344316956</v>
      </c>
      <c r="N2945" s="25">
        <v>2940</v>
      </c>
      <c r="O2945" s="25">
        <f t="shared" si="499"/>
        <v>16529.91454873198</v>
      </c>
      <c r="P2945" s="25">
        <f t="shared" si="496"/>
        <v>16529.91454873198</v>
      </c>
      <c r="Q2945" s="25">
        <f t="shared" si="497"/>
        <v>62776.638319999998</v>
      </c>
      <c r="R2945" s="25">
        <f t="shared" si="500"/>
        <v>0</v>
      </c>
      <c r="S2945" s="25">
        <f t="shared" si="501"/>
        <v>46246.723771268022</v>
      </c>
      <c r="T2945" s="25" t="str">
        <f t="shared" si="502"/>
        <v>charge</v>
      </c>
      <c r="V2945" s="25">
        <f t="shared" si="505"/>
        <v>0</v>
      </c>
      <c r="W2945" s="25">
        <f t="shared" si="503"/>
        <v>4000</v>
      </c>
      <c r="X2945" s="25">
        <f t="shared" si="506"/>
        <v>0</v>
      </c>
      <c r="Z2945" s="25">
        <f t="shared" si="504"/>
        <v>0</v>
      </c>
      <c r="AB2945" s="25">
        <f t="shared" si="498"/>
        <v>46246.723771268022</v>
      </c>
    </row>
    <row r="2946" x14ac:dyDescent="0.2">
      <c r="I2946" s="24">
        <v>2941</v>
      </c>
      <c r="J2946" s="28">
        <v>0.80866914499999998</v>
      </c>
      <c r="L2946" s="24">
        <v>21181.077789020535</v>
      </c>
      <c r="N2946" s="24">
        <v>2941</v>
      </c>
      <c r="O2946" s="24">
        <f t="shared" si="499"/>
        <v>16838.956842271327</v>
      </c>
      <c r="P2946" s="24">
        <f t="shared" si="496"/>
        <v>16838.956842271327</v>
      </c>
      <c r="Q2946" s="24">
        <f t="shared" si="497"/>
        <v>64693.531599999995</v>
      </c>
      <c r="R2946" s="24">
        <f t="shared" si="500"/>
        <v>0</v>
      </c>
      <c r="S2946" s="24">
        <f t="shared" si="501"/>
        <v>47854.574757728667</v>
      </c>
      <c r="T2946" s="24" t="str">
        <f t="shared" si="502"/>
        <v>charge</v>
      </c>
      <c r="V2946" s="24">
        <f t="shared" si="505"/>
        <v>0</v>
      </c>
      <c r="W2946" s="24">
        <f t="shared" si="503"/>
        <v>4000</v>
      </c>
      <c r="X2946" s="24">
        <f t="shared" si="506"/>
        <v>0</v>
      </c>
      <c r="Z2946" s="24">
        <f t="shared" si="504"/>
        <v>0</v>
      </c>
      <c r="AB2946" s="24">
        <f t="shared" si="498"/>
        <v>47854.574757728667</v>
      </c>
    </row>
    <row r="2947" x14ac:dyDescent="0.2">
      <c r="I2947" s="25">
        <v>2942</v>
      </c>
      <c r="J2947" s="29">
        <v>0.80002960400000001</v>
      </c>
      <c r="L2947" s="25">
        <v>21397.110906887054</v>
      </c>
      <c r="N2947" s="25">
        <v>2942</v>
      </c>
      <c r="O2947" s="25">
        <f t="shared" si="499"/>
        <v>17010.703170975208</v>
      </c>
      <c r="P2947" s="25">
        <f t="shared" si="496"/>
        <v>17010.703170975208</v>
      </c>
      <c r="Q2947" s="25">
        <f t="shared" si="497"/>
        <v>64002.368320000001</v>
      </c>
      <c r="R2947" s="25">
        <f t="shared" si="500"/>
        <v>0</v>
      </c>
      <c r="S2947" s="25">
        <f t="shared" si="501"/>
        <v>46991.66514902479</v>
      </c>
      <c r="T2947" s="25" t="str">
        <f t="shared" si="502"/>
        <v>charge</v>
      </c>
      <c r="V2947" s="25">
        <f t="shared" si="505"/>
        <v>0</v>
      </c>
      <c r="W2947" s="25">
        <f t="shared" si="503"/>
        <v>4000</v>
      </c>
      <c r="X2947" s="25">
        <f t="shared" si="506"/>
        <v>0</v>
      </c>
      <c r="Z2947" s="25">
        <f t="shared" si="504"/>
        <v>0</v>
      </c>
      <c r="AB2947" s="25">
        <f t="shared" si="498"/>
        <v>46991.66514902479</v>
      </c>
    </row>
    <row r="2948" x14ac:dyDescent="0.2">
      <c r="I2948" s="24">
        <v>2943</v>
      </c>
      <c r="J2948" s="28">
        <v>0.766726994</v>
      </c>
      <c r="L2948" s="24">
        <v>21561.187921524048</v>
      </c>
      <c r="N2948" s="24">
        <v>2943</v>
      </c>
      <c r="O2948" s="24">
        <f t="shared" si="499"/>
        <v>17141.144397611621</v>
      </c>
      <c r="P2948" s="24">
        <f t="shared" si="496"/>
        <v>17141.144397611621</v>
      </c>
      <c r="Q2948" s="24">
        <f t="shared" si="497"/>
        <v>61338.159520000001</v>
      </c>
      <c r="R2948" s="24">
        <f t="shared" si="500"/>
        <v>0</v>
      </c>
      <c r="S2948" s="24">
        <f t="shared" si="501"/>
        <v>44197.01512238838</v>
      </c>
      <c r="T2948" s="24" t="str">
        <f t="shared" si="502"/>
        <v>charge</v>
      </c>
      <c r="V2948" s="24">
        <f t="shared" si="505"/>
        <v>0</v>
      </c>
      <c r="W2948" s="24">
        <f t="shared" si="503"/>
        <v>4000</v>
      </c>
      <c r="X2948" s="24">
        <f t="shared" si="506"/>
        <v>0</v>
      </c>
      <c r="Z2948" s="24">
        <f t="shared" si="504"/>
        <v>0</v>
      </c>
      <c r="AB2948" s="24">
        <f t="shared" si="498"/>
        <v>44197.01512238838</v>
      </c>
    </row>
    <row r="2949" x14ac:dyDescent="0.2">
      <c r="I2949" s="25">
        <v>2944</v>
      </c>
      <c r="J2949" s="29">
        <v>0.71100035100000003</v>
      </c>
      <c r="L2949" s="25">
        <v>20767.920931816101</v>
      </c>
      <c r="N2949" s="25">
        <v>2944</v>
      </c>
      <c r="O2949" s="25">
        <f t="shared" si="499"/>
        <v>16510.497140793803</v>
      </c>
      <c r="P2949" s="25">
        <f t="shared" si="496"/>
        <v>16510.497140793803</v>
      </c>
      <c r="Q2949" s="25">
        <f t="shared" si="497"/>
        <v>56880.028080000004</v>
      </c>
      <c r="R2949" s="25">
        <f t="shared" si="500"/>
        <v>0</v>
      </c>
      <c r="S2949" s="25">
        <f t="shared" si="501"/>
        <v>40369.530939206204</v>
      </c>
      <c r="T2949" s="25" t="str">
        <f t="shared" si="502"/>
        <v>charge</v>
      </c>
      <c r="V2949" s="25">
        <f t="shared" si="505"/>
        <v>0</v>
      </c>
      <c r="W2949" s="25">
        <f t="shared" si="503"/>
        <v>4000</v>
      </c>
      <c r="X2949" s="25">
        <f t="shared" si="506"/>
        <v>0</v>
      </c>
      <c r="Z2949" s="25">
        <f t="shared" si="504"/>
        <v>0</v>
      </c>
      <c r="AB2949" s="25">
        <f t="shared" si="498"/>
        <v>40369.530939206204</v>
      </c>
    </row>
    <row r="2950" x14ac:dyDescent="0.2">
      <c r="I2950" s="24">
        <v>2945</v>
      </c>
      <c r="J2950" s="28">
        <v>0.54019989800000001</v>
      </c>
      <c r="L2950" s="24">
        <v>20562.966171264648</v>
      </c>
      <c r="N2950" s="24">
        <v>2945</v>
      </c>
      <c r="O2950" s="24">
        <f t="shared" si="499"/>
        <v>16347.558106155397</v>
      </c>
      <c r="P2950" s="24">
        <f t="shared" ref="P2950:P3013" si="507">O2950-$E$8*$E$9</f>
        <v>16347.558106155397</v>
      </c>
      <c r="Q2950" s="24">
        <f t="shared" ref="Q2950:Q3013" si="508">J2950*$E$7</f>
        <v>43215.991840000002</v>
      </c>
      <c r="R2950" s="24">
        <f t="shared" si="500"/>
        <v>0</v>
      </c>
      <c r="S2950" s="24">
        <f t="shared" si="501"/>
        <v>26868.433733844606</v>
      </c>
      <c r="T2950" s="24" t="str">
        <f t="shared" si="502"/>
        <v>charge</v>
      </c>
      <c r="V2950" s="24">
        <f t="shared" si="505"/>
        <v>0</v>
      </c>
      <c r="W2950" s="24">
        <f t="shared" si="503"/>
        <v>4000</v>
      </c>
      <c r="X2950" s="24">
        <f t="shared" si="506"/>
        <v>0</v>
      </c>
      <c r="Z2950" s="24">
        <f t="shared" si="504"/>
        <v>0</v>
      </c>
      <c r="AB2950" s="24">
        <f t="shared" ref="AB2950:AB3013" si="509">IF(T2950="charge",(S2950-V2950),0)</f>
        <v>26868.433733844606</v>
      </c>
    </row>
    <row r="2951" x14ac:dyDescent="0.2">
      <c r="I2951" s="25">
        <v>2946</v>
      </c>
      <c r="J2951" s="29">
        <v>0.221213406</v>
      </c>
      <c r="L2951" s="25">
        <v>20072.362898254392</v>
      </c>
      <c r="N2951" s="25">
        <v>2946</v>
      </c>
      <c r="O2951" s="25">
        <f t="shared" ref="O2951:O3014" si="510">L2951*$O$2</f>
        <v>15957.528504112242</v>
      </c>
      <c r="P2951" s="25">
        <f t="shared" si="507"/>
        <v>15957.528504112242</v>
      </c>
      <c r="Q2951" s="25">
        <f t="shared" si="508"/>
        <v>17697.072479999999</v>
      </c>
      <c r="R2951" s="25">
        <f t="shared" ref="R2951:R3014" si="511">IF(P2951&gt;Q2951,P2951-Q2951,0)</f>
        <v>0</v>
      </c>
      <c r="S2951" s="25">
        <f t="shared" ref="S2951:S3014" si="512">IF(Q2951&gt;P2951,Q2951-P2951,0)</f>
        <v>1739.5439758877565</v>
      </c>
      <c r="T2951" s="25" t="str">
        <f t="shared" ref="T2951:T3014" si="513">IF(P2951&gt;Q2951,"drain","charge")</f>
        <v>charge</v>
      </c>
      <c r="V2951" s="25">
        <f t="shared" si="505"/>
        <v>0</v>
      </c>
      <c r="W2951" s="25">
        <f t="shared" ref="W2951:W3014" si="514">IF(W2950+S2951&gt;$E$11,$E$11,IF(T2951="charge",W2950+(S2951*$E$12),IF((W2950-R2951)&gt;0,W2950-R2951,0)))</f>
        <v>4000</v>
      </c>
      <c r="X2951" s="25">
        <f t="shared" si="506"/>
        <v>0</v>
      </c>
      <c r="Z2951" s="25">
        <f t="shared" ref="Z2951:Z3014" si="515">R2951-X2951</f>
        <v>0</v>
      </c>
      <c r="AB2951" s="25">
        <f t="shared" si="509"/>
        <v>1739.5439758877565</v>
      </c>
    </row>
    <row r="2952" x14ac:dyDescent="0.2">
      <c r="I2952" s="24">
        <v>2947</v>
      </c>
      <c r="J2952" s="28">
        <v>0</v>
      </c>
      <c r="L2952" s="24">
        <v>19423.337968683241</v>
      </c>
      <c r="N2952" s="24">
        <v>2947</v>
      </c>
      <c r="O2952" s="24">
        <f t="shared" si="510"/>
        <v>15441.553685103177</v>
      </c>
      <c r="P2952" s="24">
        <f t="shared" si="507"/>
        <v>15441.553685103177</v>
      </c>
      <c r="Q2952" s="24">
        <f t="shared" si="508"/>
        <v>0</v>
      </c>
      <c r="R2952" s="24">
        <f t="shared" si="511"/>
        <v>15441.553685103177</v>
      </c>
      <c r="S2952" s="24">
        <f t="shared" si="512"/>
        <v>0</v>
      </c>
      <c r="T2952" s="24" t="str">
        <f t="shared" si="513"/>
        <v>drain</v>
      </c>
      <c r="V2952" s="24">
        <f t="shared" ref="V2952:V3015" si="516">IF(W2952&gt;=W2951,(W2952-W2951),0)</f>
        <v>0</v>
      </c>
      <c r="W2952" s="24">
        <f t="shared" si="514"/>
        <v>0</v>
      </c>
      <c r="X2952" s="24">
        <f t="shared" ref="X2952:X3015" si="517">IF(T2952="drain",W2951-W2952,0)</f>
        <v>4000</v>
      </c>
      <c r="Z2952" s="24">
        <f t="shared" si="515"/>
        <v>11441.553685103177</v>
      </c>
      <c r="AB2952" s="24">
        <f t="shared" si="509"/>
        <v>0</v>
      </c>
    </row>
    <row r="2953" x14ac:dyDescent="0.2">
      <c r="I2953" s="25">
        <v>2948</v>
      </c>
      <c r="J2953" s="29">
        <v>0</v>
      </c>
      <c r="L2953" s="25">
        <v>19817.708016300199</v>
      </c>
      <c r="N2953" s="25">
        <v>2948</v>
      </c>
      <c r="O2953" s="25">
        <f t="shared" si="510"/>
        <v>15755.07787295866</v>
      </c>
      <c r="P2953" s="25">
        <f t="shared" si="507"/>
        <v>15755.07787295866</v>
      </c>
      <c r="Q2953" s="25">
        <f t="shared" si="508"/>
        <v>0</v>
      </c>
      <c r="R2953" s="25">
        <f t="shared" si="511"/>
        <v>15755.07787295866</v>
      </c>
      <c r="S2953" s="25">
        <f t="shared" si="512"/>
        <v>0</v>
      </c>
      <c r="T2953" s="25" t="str">
        <f t="shared" si="513"/>
        <v>drain</v>
      </c>
      <c r="V2953" s="25">
        <f t="shared" si="516"/>
        <v>0</v>
      </c>
      <c r="W2953" s="25">
        <f t="shared" si="514"/>
        <v>0</v>
      </c>
      <c r="X2953" s="25">
        <f t="shared" si="517"/>
        <v>0</v>
      </c>
      <c r="Z2953" s="25">
        <f t="shared" si="515"/>
        <v>15755.07787295866</v>
      </c>
      <c r="AB2953" s="25">
        <f t="shared" si="509"/>
        <v>0</v>
      </c>
    </row>
    <row r="2954" x14ac:dyDescent="0.2">
      <c r="I2954" s="24">
        <v>2949</v>
      </c>
      <c r="J2954" s="28">
        <v>0</v>
      </c>
      <c r="L2954" s="24">
        <v>19697.024670886993</v>
      </c>
      <c r="N2954" s="24">
        <v>2949</v>
      </c>
      <c r="O2954" s="24">
        <f t="shared" si="510"/>
        <v>15659.13461335516</v>
      </c>
      <c r="P2954" s="24">
        <f t="shared" si="507"/>
        <v>15659.13461335516</v>
      </c>
      <c r="Q2954" s="24">
        <f t="shared" si="508"/>
        <v>0</v>
      </c>
      <c r="R2954" s="24">
        <f t="shared" si="511"/>
        <v>15659.13461335516</v>
      </c>
      <c r="S2954" s="24">
        <f t="shared" si="512"/>
        <v>0</v>
      </c>
      <c r="T2954" s="24" t="str">
        <f t="shared" si="513"/>
        <v>drain</v>
      </c>
      <c r="V2954" s="24">
        <f t="shared" si="516"/>
        <v>0</v>
      </c>
      <c r="W2954" s="24">
        <f t="shared" si="514"/>
        <v>0</v>
      </c>
      <c r="X2954" s="24">
        <f t="shared" si="517"/>
        <v>0</v>
      </c>
      <c r="Z2954" s="24">
        <f t="shared" si="515"/>
        <v>15659.13461335516</v>
      </c>
      <c r="AB2954" s="24">
        <f t="shared" si="509"/>
        <v>0</v>
      </c>
    </row>
    <row r="2955" x14ac:dyDescent="0.2">
      <c r="I2955" s="25">
        <v>2950</v>
      </c>
      <c r="J2955" s="29">
        <v>0</v>
      </c>
      <c r="L2955" s="25">
        <v>18904.348803043365</v>
      </c>
      <c r="N2955" s="25">
        <v>2950</v>
      </c>
      <c r="O2955" s="25">
        <f t="shared" si="510"/>
        <v>15028.957298419477</v>
      </c>
      <c r="P2955" s="25">
        <f t="shared" si="507"/>
        <v>15028.957298419477</v>
      </c>
      <c r="Q2955" s="25">
        <f t="shared" si="508"/>
        <v>0</v>
      </c>
      <c r="R2955" s="25">
        <f t="shared" si="511"/>
        <v>15028.957298419477</v>
      </c>
      <c r="S2955" s="25">
        <f t="shared" si="512"/>
        <v>0</v>
      </c>
      <c r="T2955" s="25" t="str">
        <f t="shared" si="513"/>
        <v>drain</v>
      </c>
      <c r="V2955" s="25">
        <f t="shared" si="516"/>
        <v>0</v>
      </c>
      <c r="W2955" s="25">
        <f t="shared" si="514"/>
        <v>0</v>
      </c>
      <c r="X2955" s="25">
        <f t="shared" si="517"/>
        <v>0</v>
      </c>
      <c r="Z2955" s="25">
        <f t="shared" si="515"/>
        <v>15028.957298419477</v>
      </c>
      <c r="AB2955" s="25">
        <f t="shared" si="509"/>
        <v>0</v>
      </c>
    </row>
    <row r="2956" x14ac:dyDescent="0.2">
      <c r="I2956" s="24">
        <v>2951</v>
      </c>
      <c r="J2956" s="28">
        <v>0</v>
      </c>
      <c r="L2956" s="24">
        <v>17969.475961518285</v>
      </c>
      <c r="N2956" s="24">
        <v>2951</v>
      </c>
      <c r="O2956" s="24">
        <f t="shared" si="510"/>
        <v>14285.733389407038</v>
      </c>
      <c r="P2956" s="24">
        <f t="shared" si="507"/>
        <v>14285.733389407038</v>
      </c>
      <c r="Q2956" s="24">
        <f t="shared" si="508"/>
        <v>0</v>
      </c>
      <c r="R2956" s="24">
        <f t="shared" si="511"/>
        <v>14285.733389407038</v>
      </c>
      <c r="S2956" s="24">
        <f t="shared" si="512"/>
        <v>0</v>
      </c>
      <c r="T2956" s="24" t="str">
        <f t="shared" si="513"/>
        <v>drain</v>
      </c>
      <c r="V2956" s="24">
        <f t="shared" si="516"/>
        <v>0</v>
      </c>
      <c r="W2956" s="24">
        <f t="shared" si="514"/>
        <v>0</v>
      </c>
      <c r="X2956" s="24">
        <f t="shared" si="517"/>
        <v>0</v>
      </c>
      <c r="Z2956" s="24">
        <f t="shared" si="515"/>
        <v>14285.733389407038</v>
      </c>
      <c r="AB2956" s="24">
        <f t="shared" si="509"/>
        <v>0</v>
      </c>
    </row>
    <row r="2957" x14ac:dyDescent="0.2">
      <c r="I2957" s="25">
        <v>2952</v>
      </c>
      <c r="J2957" s="29">
        <v>0</v>
      </c>
      <c r="L2957" s="25">
        <v>16895.7856082201</v>
      </c>
      <c r="N2957" s="25">
        <v>2952</v>
      </c>
      <c r="O2957" s="25">
        <f t="shared" si="510"/>
        <v>13432.14955853498</v>
      </c>
      <c r="P2957" s="25">
        <f t="shared" si="507"/>
        <v>13432.14955853498</v>
      </c>
      <c r="Q2957" s="25">
        <f t="shared" si="508"/>
        <v>0</v>
      </c>
      <c r="R2957" s="25">
        <f t="shared" si="511"/>
        <v>13432.14955853498</v>
      </c>
      <c r="S2957" s="25">
        <f t="shared" si="512"/>
        <v>0</v>
      </c>
      <c r="T2957" s="25" t="str">
        <f t="shared" si="513"/>
        <v>drain</v>
      </c>
      <c r="V2957" s="25">
        <f t="shared" si="516"/>
        <v>0</v>
      </c>
      <c r="W2957" s="25">
        <f t="shared" si="514"/>
        <v>0</v>
      </c>
      <c r="X2957" s="25">
        <f t="shared" si="517"/>
        <v>0</v>
      </c>
      <c r="Z2957" s="25">
        <f t="shared" si="515"/>
        <v>13432.14955853498</v>
      </c>
      <c r="AB2957" s="25">
        <f t="shared" si="509"/>
        <v>0</v>
      </c>
    </row>
    <row r="2958" x14ac:dyDescent="0.2">
      <c r="I2958" s="24">
        <v>2953</v>
      </c>
      <c r="J2958" s="28">
        <v>0</v>
      </c>
      <c r="L2958" s="24">
        <v>15928.997813868522</v>
      </c>
      <c r="N2958" s="24">
        <v>2953</v>
      </c>
      <c r="O2958" s="24">
        <f t="shared" si="510"/>
        <v>12663.553262025476</v>
      </c>
      <c r="P2958" s="24">
        <f t="shared" si="507"/>
        <v>12663.553262025476</v>
      </c>
      <c r="Q2958" s="24">
        <f t="shared" si="508"/>
        <v>0</v>
      </c>
      <c r="R2958" s="24">
        <f t="shared" si="511"/>
        <v>12663.553262025476</v>
      </c>
      <c r="S2958" s="24">
        <f t="shared" si="512"/>
        <v>0</v>
      </c>
      <c r="T2958" s="24" t="str">
        <f t="shared" si="513"/>
        <v>drain</v>
      </c>
      <c r="V2958" s="24">
        <f t="shared" si="516"/>
        <v>0</v>
      </c>
      <c r="W2958" s="24">
        <f t="shared" si="514"/>
        <v>0</v>
      </c>
      <c r="X2958" s="24">
        <f t="shared" si="517"/>
        <v>0</v>
      </c>
      <c r="Z2958" s="24">
        <f t="shared" si="515"/>
        <v>12663.553262025476</v>
      </c>
      <c r="AB2958" s="24">
        <f t="shared" si="509"/>
        <v>0</v>
      </c>
    </row>
    <row r="2959" x14ac:dyDescent="0.2">
      <c r="I2959" s="25">
        <v>2954</v>
      </c>
      <c r="J2959" s="29">
        <v>0</v>
      </c>
      <c r="L2959" s="25">
        <v>15209.687819266319</v>
      </c>
      <c r="N2959" s="25">
        <v>2954</v>
      </c>
      <c r="O2959" s="25">
        <f t="shared" si="510"/>
        <v>12091.701816316725</v>
      </c>
      <c r="P2959" s="25">
        <f t="shared" si="507"/>
        <v>12091.701816316725</v>
      </c>
      <c r="Q2959" s="25">
        <f t="shared" si="508"/>
        <v>0</v>
      </c>
      <c r="R2959" s="25">
        <f t="shared" si="511"/>
        <v>12091.701816316725</v>
      </c>
      <c r="S2959" s="25">
        <f t="shared" si="512"/>
        <v>0</v>
      </c>
      <c r="T2959" s="25" t="str">
        <f t="shared" si="513"/>
        <v>drain</v>
      </c>
      <c r="V2959" s="25">
        <f t="shared" si="516"/>
        <v>0</v>
      </c>
      <c r="W2959" s="25">
        <f t="shared" si="514"/>
        <v>0</v>
      </c>
      <c r="X2959" s="25">
        <f t="shared" si="517"/>
        <v>0</v>
      </c>
      <c r="Z2959" s="25">
        <f t="shared" si="515"/>
        <v>12091.701816316725</v>
      </c>
      <c r="AB2959" s="25">
        <f t="shared" si="509"/>
        <v>0</v>
      </c>
    </row>
    <row r="2960" x14ac:dyDescent="0.2">
      <c r="I2960" s="24">
        <v>2955</v>
      </c>
      <c r="J2960" s="28">
        <v>0</v>
      </c>
      <c r="L2960" s="24">
        <v>14643.877933382986</v>
      </c>
      <c r="N2960" s="24">
        <v>2955</v>
      </c>
      <c r="O2960" s="24">
        <f t="shared" si="510"/>
        <v>11641.882957039474</v>
      </c>
      <c r="P2960" s="24">
        <f t="shared" si="507"/>
        <v>11641.882957039474</v>
      </c>
      <c r="Q2960" s="24">
        <f t="shared" si="508"/>
        <v>0</v>
      </c>
      <c r="R2960" s="24">
        <f t="shared" si="511"/>
        <v>11641.882957039474</v>
      </c>
      <c r="S2960" s="24">
        <f t="shared" si="512"/>
        <v>0</v>
      </c>
      <c r="T2960" s="24" t="str">
        <f t="shared" si="513"/>
        <v>drain</v>
      </c>
      <c r="V2960" s="24">
        <f t="shared" si="516"/>
        <v>0</v>
      </c>
      <c r="W2960" s="24">
        <f t="shared" si="514"/>
        <v>0</v>
      </c>
      <c r="X2960" s="24">
        <f t="shared" si="517"/>
        <v>0</v>
      </c>
      <c r="Z2960" s="24">
        <f t="shared" si="515"/>
        <v>11641.882957039474</v>
      </c>
      <c r="AB2960" s="24">
        <f t="shared" si="509"/>
        <v>0</v>
      </c>
    </row>
    <row r="2961" x14ac:dyDescent="0.2">
      <c r="I2961" s="25">
        <v>2956</v>
      </c>
      <c r="J2961" s="29">
        <v>0</v>
      </c>
      <c r="L2961" s="25">
        <v>14542.979224705696</v>
      </c>
      <c r="N2961" s="25">
        <v>2956</v>
      </c>
      <c r="O2961" s="25">
        <f t="shared" si="510"/>
        <v>11561.66848364103</v>
      </c>
      <c r="P2961" s="25">
        <f t="shared" si="507"/>
        <v>11561.66848364103</v>
      </c>
      <c r="Q2961" s="25">
        <f t="shared" si="508"/>
        <v>0</v>
      </c>
      <c r="R2961" s="25">
        <f t="shared" si="511"/>
        <v>11561.66848364103</v>
      </c>
      <c r="S2961" s="25">
        <f t="shared" si="512"/>
        <v>0</v>
      </c>
      <c r="T2961" s="25" t="str">
        <f t="shared" si="513"/>
        <v>drain</v>
      </c>
      <c r="V2961" s="25">
        <f t="shared" si="516"/>
        <v>0</v>
      </c>
      <c r="W2961" s="25">
        <f t="shared" si="514"/>
        <v>0</v>
      </c>
      <c r="X2961" s="25">
        <f t="shared" si="517"/>
        <v>0</v>
      </c>
      <c r="Z2961" s="25">
        <f t="shared" si="515"/>
        <v>11561.66848364103</v>
      </c>
      <c r="AB2961" s="25">
        <f t="shared" si="509"/>
        <v>0</v>
      </c>
    </row>
    <row r="2962" x14ac:dyDescent="0.2">
      <c r="I2962" s="24">
        <v>2957</v>
      </c>
      <c r="J2962" s="28">
        <v>0</v>
      </c>
      <c r="L2962" s="24">
        <v>14551.993878650665</v>
      </c>
      <c r="N2962" s="24">
        <v>2957</v>
      </c>
      <c r="O2962" s="24">
        <f t="shared" si="510"/>
        <v>11568.835133527278</v>
      </c>
      <c r="P2962" s="24">
        <f t="shared" si="507"/>
        <v>11568.835133527278</v>
      </c>
      <c r="Q2962" s="24">
        <f t="shared" si="508"/>
        <v>0</v>
      </c>
      <c r="R2962" s="24">
        <f t="shared" si="511"/>
        <v>11568.835133527278</v>
      </c>
      <c r="S2962" s="24">
        <f t="shared" si="512"/>
        <v>0</v>
      </c>
      <c r="T2962" s="24" t="str">
        <f t="shared" si="513"/>
        <v>drain</v>
      </c>
      <c r="V2962" s="24">
        <f t="shared" si="516"/>
        <v>0</v>
      </c>
      <c r="W2962" s="24">
        <f t="shared" si="514"/>
        <v>0</v>
      </c>
      <c r="X2962" s="24">
        <f t="shared" si="517"/>
        <v>0</v>
      </c>
      <c r="Z2962" s="24">
        <f t="shared" si="515"/>
        <v>11568.835133527278</v>
      </c>
      <c r="AB2962" s="24">
        <f t="shared" si="509"/>
        <v>0</v>
      </c>
    </row>
    <row r="2963" x14ac:dyDescent="0.2">
      <c r="I2963" s="25">
        <v>2958</v>
      </c>
      <c r="J2963" s="29">
        <v>0</v>
      </c>
      <c r="L2963" s="25">
        <v>14946.371977329252</v>
      </c>
      <c r="N2963" s="25">
        <v>2958</v>
      </c>
      <c r="O2963" s="25">
        <f t="shared" si="510"/>
        <v>11882.365721976756</v>
      </c>
      <c r="P2963" s="25">
        <f t="shared" si="507"/>
        <v>11882.365721976756</v>
      </c>
      <c r="Q2963" s="25">
        <f t="shared" si="508"/>
        <v>0</v>
      </c>
      <c r="R2963" s="25">
        <f t="shared" si="511"/>
        <v>11882.365721976756</v>
      </c>
      <c r="S2963" s="25">
        <f t="shared" si="512"/>
        <v>0</v>
      </c>
      <c r="T2963" s="25" t="str">
        <f t="shared" si="513"/>
        <v>drain</v>
      </c>
      <c r="V2963" s="25">
        <f t="shared" si="516"/>
        <v>0</v>
      </c>
      <c r="W2963" s="25">
        <f t="shared" si="514"/>
        <v>0</v>
      </c>
      <c r="X2963" s="25">
        <f t="shared" si="517"/>
        <v>0</v>
      </c>
      <c r="Z2963" s="25">
        <f t="shared" si="515"/>
        <v>11882.365721976756</v>
      </c>
      <c r="AB2963" s="25">
        <f t="shared" si="509"/>
        <v>0</v>
      </c>
    </row>
    <row r="2964" x14ac:dyDescent="0.2">
      <c r="I2964" s="24">
        <v>2959</v>
      </c>
      <c r="J2964" s="28">
        <v>0.29417596899999998</v>
      </c>
      <c r="L2964" s="24">
        <v>16395.171390628813</v>
      </c>
      <c r="N2964" s="24">
        <v>2959</v>
      </c>
      <c r="O2964" s="24">
        <f t="shared" si="510"/>
        <v>13034.161255549907</v>
      </c>
      <c r="P2964" s="24">
        <f t="shared" si="507"/>
        <v>13034.161255549907</v>
      </c>
      <c r="Q2964" s="24">
        <f t="shared" si="508"/>
        <v>23534.077519999999</v>
      </c>
      <c r="R2964" s="24">
        <f t="shared" si="511"/>
        <v>0</v>
      </c>
      <c r="S2964" s="24">
        <f t="shared" si="512"/>
        <v>10499.916264450092</v>
      </c>
      <c r="T2964" s="24" t="str">
        <f t="shared" si="513"/>
        <v>charge</v>
      </c>
      <c r="V2964" s="24">
        <f t="shared" si="516"/>
        <v>4000</v>
      </c>
      <c r="W2964" s="24">
        <f t="shared" si="514"/>
        <v>4000</v>
      </c>
      <c r="X2964" s="24">
        <f t="shared" si="517"/>
        <v>0</v>
      </c>
      <c r="Z2964" s="24">
        <f t="shared" si="515"/>
        <v>0</v>
      </c>
      <c r="AB2964" s="24">
        <f t="shared" si="509"/>
        <v>6499.9162644500921</v>
      </c>
    </row>
    <row r="2965" x14ac:dyDescent="0.2">
      <c r="I2965" s="25">
        <v>2960</v>
      </c>
      <c r="J2965" s="29">
        <v>0.59096656200000008</v>
      </c>
      <c r="L2965" s="25">
        <v>17725.222095394132</v>
      </c>
      <c r="N2965" s="25">
        <v>2960</v>
      </c>
      <c r="O2965" s="25">
        <f t="shared" si="510"/>
        <v>14091.551565838336</v>
      </c>
      <c r="P2965" s="25">
        <f t="shared" si="507"/>
        <v>14091.551565838336</v>
      </c>
      <c r="Q2965" s="25">
        <f t="shared" si="508"/>
        <v>47277.324960000005</v>
      </c>
      <c r="R2965" s="25">
        <f t="shared" si="511"/>
        <v>0</v>
      </c>
      <c r="S2965" s="25">
        <f t="shared" si="512"/>
        <v>33185.773394161668</v>
      </c>
      <c r="T2965" s="25" t="str">
        <f t="shared" si="513"/>
        <v>charge</v>
      </c>
      <c r="V2965" s="25">
        <f t="shared" si="516"/>
        <v>0</v>
      </c>
      <c r="W2965" s="25">
        <f t="shared" si="514"/>
        <v>4000</v>
      </c>
      <c r="X2965" s="25">
        <f t="shared" si="517"/>
        <v>0</v>
      </c>
      <c r="Z2965" s="25">
        <f t="shared" si="515"/>
        <v>0</v>
      </c>
      <c r="AB2965" s="25">
        <f t="shared" si="509"/>
        <v>33185.773394161668</v>
      </c>
    </row>
    <row r="2966" x14ac:dyDescent="0.2">
      <c r="I2966" s="24">
        <v>2961</v>
      </c>
      <c r="J2966" s="28">
        <v>0.718062494</v>
      </c>
      <c r="L2966" s="24">
        <v>18955.171054458617</v>
      </c>
      <c r="N2966" s="24">
        <v>2961</v>
      </c>
      <c r="O2966" s="24">
        <f t="shared" si="510"/>
        <v>15069.3609882946</v>
      </c>
      <c r="P2966" s="24">
        <f t="shared" si="507"/>
        <v>15069.3609882946</v>
      </c>
      <c r="Q2966" s="24">
        <f t="shared" si="508"/>
        <v>57444.999519999998</v>
      </c>
      <c r="R2966" s="24">
        <f t="shared" si="511"/>
        <v>0</v>
      </c>
      <c r="S2966" s="24">
        <f t="shared" si="512"/>
        <v>42375.638531705394</v>
      </c>
      <c r="T2966" s="24" t="str">
        <f t="shared" si="513"/>
        <v>charge</v>
      </c>
      <c r="V2966" s="24">
        <f t="shared" si="516"/>
        <v>0</v>
      </c>
      <c r="W2966" s="24">
        <f t="shared" si="514"/>
        <v>4000</v>
      </c>
      <c r="X2966" s="24">
        <f t="shared" si="517"/>
        <v>0</v>
      </c>
      <c r="Z2966" s="24">
        <f t="shared" si="515"/>
        <v>0</v>
      </c>
      <c r="AB2966" s="24">
        <f t="shared" si="509"/>
        <v>42375.638531705394</v>
      </c>
    </row>
    <row r="2967" x14ac:dyDescent="0.2">
      <c r="I2967" s="25">
        <v>2962</v>
      </c>
      <c r="J2967" s="29">
        <v>0.6949659250000001</v>
      </c>
      <c r="L2967" s="25">
        <v>19876.883527660368</v>
      </c>
      <c r="N2967" s="25">
        <v>2962</v>
      </c>
      <c r="O2967" s="25">
        <f t="shared" si="510"/>
        <v>15802.122404489994</v>
      </c>
      <c r="P2967" s="25">
        <f t="shared" si="507"/>
        <v>15802.122404489994</v>
      </c>
      <c r="Q2967" s="25">
        <f t="shared" si="508"/>
        <v>55597.274000000005</v>
      </c>
      <c r="R2967" s="25">
        <f t="shared" si="511"/>
        <v>0</v>
      </c>
      <c r="S2967" s="25">
        <f t="shared" si="512"/>
        <v>39795.151595510011</v>
      </c>
      <c r="T2967" s="25" t="str">
        <f t="shared" si="513"/>
        <v>charge</v>
      </c>
      <c r="V2967" s="25">
        <f t="shared" si="516"/>
        <v>0</v>
      </c>
      <c r="W2967" s="25">
        <f t="shared" si="514"/>
        <v>4000</v>
      </c>
      <c r="X2967" s="25">
        <f t="shared" si="517"/>
        <v>0</v>
      </c>
      <c r="Z2967" s="25">
        <f t="shared" si="515"/>
        <v>0</v>
      </c>
      <c r="AB2967" s="25">
        <f t="shared" si="509"/>
        <v>39795.151595510011</v>
      </c>
    </row>
    <row r="2968" x14ac:dyDescent="0.2">
      <c r="I2968" s="24">
        <v>2963</v>
      </c>
      <c r="J2968" s="28">
        <v>0.74745731400000004</v>
      </c>
      <c r="L2968" s="24">
        <v>20510.40224084854</v>
      </c>
      <c r="N2968" s="24">
        <v>2963</v>
      </c>
      <c r="O2968" s="24">
        <f t="shared" si="510"/>
        <v>16305.76978147459</v>
      </c>
      <c r="P2968" s="24">
        <f t="shared" si="507"/>
        <v>16305.76978147459</v>
      </c>
      <c r="Q2968" s="24">
        <f t="shared" si="508"/>
        <v>59796.585120000003</v>
      </c>
      <c r="R2968" s="24">
        <f t="shared" si="511"/>
        <v>0</v>
      </c>
      <c r="S2968" s="24">
        <f t="shared" si="512"/>
        <v>43490.815338525412</v>
      </c>
      <c r="T2968" s="24" t="str">
        <f t="shared" si="513"/>
        <v>charge</v>
      </c>
      <c r="V2968" s="24">
        <f t="shared" si="516"/>
        <v>0</v>
      </c>
      <c r="W2968" s="24">
        <f t="shared" si="514"/>
        <v>4000</v>
      </c>
      <c r="X2968" s="24">
        <f t="shared" si="517"/>
        <v>0</v>
      </c>
      <c r="Z2968" s="24">
        <f t="shared" si="515"/>
        <v>0</v>
      </c>
      <c r="AB2968" s="24">
        <f t="shared" si="509"/>
        <v>43490.815338525412</v>
      </c>
    </row>
    <row r="2969" x14ac:dyDescent="0.2">
      <c r="I2969" s="25">
        <v>2964</v>
      </c>
      <c r="J2969" s="29">
        <v>0.71757593600000003</v>
      </c>
      <c r="L2969" s="25">
        <v>21065.023142719267</v>
      </c>
      <c r="N2969" s="25">
        <v>2964</v>
      </c>
      <c r="O2969" s="25">
        <f t="shared" si="510"/>
        <v>16746.693398461819</v>
      </c>
      <c r="P2969" s="25">
        <f t="shared" si="507"/>
        <v>16746.693398461819</v>
      </c>
      <c r="Q2969" s="25">
        <f t="shared" si="508"/>
        <v>57406.07488</v>
      </c>
      <c r="R2969" s="25">
        <f t="shared" si="511"/>
        <v>0</v>
      </c>
      <c r="S2969" s="25">
        <f t="shared" si="512"/>
        <v>40659.381481538177</v>
      </c>
      <c r="T2969" s="25" t="str">
        <f t="shared" si="513"/>
        <v>charge</v>
      </c>
      <c r="V2969" s="25">
        <f t="shared" si="516"/>
        <v>0</v>
      </c>
      <c r="W2969" s="25">
        <f t="shared" si="514"/>
        <v>4000</v>
      </c>
      <c r="X2969" s="25">
        <f t="shared" si="517"/>
        <v>0</v>
      </c>
      <c r="Z2969" s="25">
        <f t="shared" si="515"/>
        <v>0</v>
      </c>
      <c r="AB2969" s="25">
        <f t="shared" si="509"/>
        <v>40659.381481538177</v>
      </c>
    </row>
    <row r="2970" x14ac:dyDescent="0.2">
      <c r="I2970" s="24">
        <v>2965</v>
      </c>
      <c r="J2970" s="28">
        <v>0.81010998400000001</v>
      </c>
      <c r="L2970" s="24">
        <v>21243.167347097395</v>
      </c>
      <c r="N2970" s="24">
        <v>2965</v>
      </c>
      <c r="O2970" s="24">
        <f t="shared" si="510"/>
        <v>16888.318040942431</v>
      </c>
      <c r="P2970" s="24">
        <f t="shared" si="507"/>
        <v>16888.318040942431</v>
      </c>
      <c r="Q2970" s="24">
        <f t="shared" si="508"/>
        <v>64808.798719999999</v>
      </c>
      <c r="R2970" s="24">
        <f t="shared" si="511"/>
        <v>0</v>
      </c>
      <c r="S2970" s="24">
        <f t="shared" si="512"/>
        <v>47920.480679057568</v>
      </c>
      <c r="T2970" s="24" t="str">
        <f t="shared" si="513"/>
        <v>charge</v>
      </c>
      <c r="V2970" s="24">
        <f t="shared" si="516"/>
        <v>0</v>
      </c>
      <c r="W2970" s="24">
        <f t="shared" si="514"/>
        <v>4000</v>
      </c>
      <c r="X2970" s="24">
        <f t="shared" si="517"/>
        <v>0</v>
      </c>
      <c r="Z2970" s="24">
        <f t="shared" si="515"/>
        <v>0</v>
      </c>
      <c r="AB2970" s="24">
        <f t="shared" si="509"/>
        <v>47920.480679057568</v>
      </c>
    </row>
    <row r="2971" x14ac:dyDescent="0.2">
      <c r="I2971" s="25">
        <v>2966</v>
      </c>
      <c r="J2971" s="29">
        <v>0.79018427800000002</v>
      </c>
      <c r="L2971" s="25">
        <v>22148.124470353127</v>
      </c>
      <c r="N2971" s="25">
        <v>2966</v>
      </c>
      <c r="O2971" s="25">
        <f t="shared" si="510"/>
        <v>17607.758953930737</v>
      </c>
      <c r="P2971" s="25">
        <f t="shared" si="507"/>
        <v>17607.758953930737</v>
      </c>
      <c r="Q2971" s="25">
        <f t="shared" si="508"/>
        <v>63214.74224</v>
      </c>
      <c r="R2971" s="25">
        <f t="shared" si="511"/>
        <v>0</v>
      </c>
      <c r="S2971" s="25">
        <f t="shared" si="512"/>
        <v>45606.983286069262</v>
      </c>
      <c r="T2971" s="25" t="str">
        <f t="shared" si="513"/>
        <v>charge</v>
      </c>
      <c r="V2971" s="25">
        <f t="shared" si="516"/>
        <v>0</v>
      </c>
      <c r="W2971" s="25">
        <f t="shared" si="514"/>
        <v>4000</v>
      </c>
      <c r="X2971" s="25">
        <f t="shared" si="517"/>
        <v>0</v>
      </c>
      <c r="Z2971" s="25">
        <f t="shared" si="515"/>
        <v>0</v>
      </c>
      <c r="AB2971" s="25">
        <f t="shared" si="509"/>
        <v>45606.983286069262</v>
      </c>
    </row>
    <row r="2972" x14ac:dyDescent="0.2">
      <c r="I2972" s="24">
        <v>2967</v>
      </c>
      <c r="J2972" s="28">
        <v>0.75480862199999998</v>
      </c>
      <c r="L2972" s="24">
        <v>22335.8857029438</v>
      </c>
      <c r="N2972" s="24">
        <v>2967</v>
      </c>
      <c r="O2972" s="24">
        <f t="shared" si="510"/>
        <v>17757.029133840322</v>
      </c>
      <c r="P2972" s="24">
        <f t="shared" si="507"/>
        <v>17757.029133840322</v>
      </c>
      <c r="Q2972" s="24">
        <f t="shared" si="508"/>
        <v>60384.689760000001</v>
      </c>
      <c r="R2972" s="24">
        <f t="shared" si="511"/>
        <v>0</v>
      </c>
      <c r="S2972" s="24">
        <f t="shared" si="512"/>
        <v>42627.660626159675</v>
      </c>
      <c r="T2972" s="24" t="str">
        <f t="shared" si="513"/>
        <v>charge</v>
      </c>
      <c r="V2972" s="24">
        <f t="shared" si="516"/>
        <v>0</v>
      </c>
      <c r="W2972" s="24">
        <f t="shared" si="514"/>
        <v>4000</v>
      </c>
      <c r="X2972" s="24">
        <f t="shared" si="517"/>
        <v>0</v>
      </c>
      <c r="Z2972" s="24">
        <f t="shared" si="515"/>
        <v>0</v>
      </c>
      <c r="AB2972" s="24">
        <f t="shared" si="509"/>
        <v>42627.660626159675</v>
      </c>
    </row>
    <row r="2973" x14ac:dyDescent="0.2">
      <c r="I2973" s="25">
        <v>2968</v>
      </c>
      <c r="J2973" s="29">
        <v>0.71191764499999999</v>
      </c>
      <c r="L2973" s="25">
        <v>22033.223748683929</v>
      </c>
      <c r="N2973" s="25">
        <v>2968</v>
      </c>
      <c r="O2973" s="25">
        <f t="shared" si="510"/>
        <v>17516.412880203723</v>
      </c>
      <c r="P2973" s="25">
        <f t="shared" si="507"/>
        <v>17516.412880203723</v>
      </c>
      <c r="Q2973" s="25">
        <f t="shared" si="508"/>
        <v>56953.411599999999</v>
      </c>
      <c r="R2973" s="25">
        <f t="shared" si="511"/>
        <v>0</v>
      </c>
      <c r="S2973" s="25">
        <f t="shared" si="512"/>
        <v>39436.998719796276</v>
      </c>
      <c r="T2973" s="25" t="str">
        <f t="shared" si="513"/>
        <v>charge</v>
      </c>
      <c r="V2973" s="25">
        <f t="shared" si="516"/>
        <v>0</v>
      </c>
      <c r="W2973" s="25">
        <f t="shared" si="514"/>
        <v>4000</v>
      </c>
      <c r="X2973" s="25">
        <f t="shared" si="517"/>
        <v>0</v>
      </c>
      <c r="Z2973" s="25">
        <f t="shared" si="515"/>
        <v>0</v>
      </c>
      <c r="AB2973" s="25">
        <f t="shared" si="509"/>
        <v>39436.998719796276</v>
      </c>
    </row>
    <row r="2974" x14ac:dyDescent="0.2">
      <c r="I2974" s="24">
        <v>2969</v>
      </c>
      <c r="J2974" s="28">
        <v>0.546945601</v>
      </c>
      <c r="L2974" s="24">
        <v>21633.171262645719</v>
      </c>
      <c r="N2974" s="24">
        <v>2969</v>
      </c>
      <c r="O2974" s="24">
        <f t="shared" si="510"/>
        <v>17198.371153803349</v>
      </c>
      <c r="P2974" s="24">
        <f t="shared" si="507"/>
        <v>17198.371153803349</v>
      </c>
      <c r="Q2974" s="24">
        <f t="shared" si="508"/>
        <v>43755.648079999999</v>
      </c>
      <c r="R2974" s="24">
        <f t="shared" si="511"/>
        <v>0</v>
      </c>
      <c r="S2974" s="24">
        <f t="shared" si="512"/>
        <v>26557.27692619665</v>
      </c>
      <c r="T2974" s="24" t="str">
        <f t="shared" si="513"/>
        <v>charge</v>
      </c>
      <c r="V2974" s="24">
        <f t="shared" si="516"/>
        <v>0</v>
      </c>
      <c r="W2974" s="24">
        <f t="shared" si="514"/>
        <v>4000</v>
      </c>
      <c r="X2974" s="24">
        <f t="shared" si="517"/>
        <v>0</v>
      </c>
      <c r="Z2974" s="24">
        <f t="shared" si="515"/>
        <v>0</v>
      </c>
      <c r="AB2974" s="24">
        <f t="shared" si="509"/>
        <v>26557.27692619665</v>
      </c>
    </row>
    <row r="2975" x14ac:dyDescent="0.2">
      <c r="I2975" s="25">
        <v>2970</v>
      </c>
      <c r="J2975" s="29">
        <v>0.22079837899999999</v>
      </c>
      <c r="L2975" s="25">
        <v>21343.171586227414</v>
      </c>
      <c r="N2975" s="25">
        <v>2970</v>
      </c>
      <c r="O2975" s="25">
        <f t="shared" si="510"/>
        <v>16967.821411050794</v>
      </c>
      <c r="P2975" s="25">
        <f t="shared" si="507"/>
        <v>16967.821411050794</v>
      </c>
      <c r="Q2975" s="25">
        <f t="shared" si="508"/>
        <v>17663.870319999998</v>
      </c>
      <c r="R2975" s="25">
        <f t="shared" si="511"/>
        <v>0</v>
      </c>
      <c r="S2975" s="25">
        <f t="shared" si="512"/>
        <v>696.04890894920391</v>
      </c>
      <c r="T2975" s="25" t="str">
        <f t="shared" si="513"/>
        <v>charge</v>
      </c>
      <c r="V2975" s="25">
        <f t="shared" si="516"/>
        <v>0</v>
      </c>
      <c r="W2975" s="25">
        <f t="shared" si="514"/>
        <v>4000</v>
      </c>
      <c r="X2975" s="25">
        <f t="shared" si="517"/>
        <v>0</v>
      </c>
      <c r="Z2975" s="25">
        <f t="shared" si="515"/>
        <v>0</v>
      </c>
      <c r="AB2975" s="25">
        <f t="shared" si="509"/>
        <v>696.04890894920391</v>
      </c>
    </row>
    <row r="2976" x14ac:dyDescent="0.2">
      <c r="I2976" s="24">
        <v>2971</v>
      </c>
      <c r="J2976" s="28">
        <v>0</v>
      </c>
      <c r="L2976" s="24">
        <v>20595.896473073957</v>
      </c>
      <c r="N2976" s="24">
        <v>2971</v>
      </c>
      <c r="O2976" s="24">
        <f t="shared" si="510"/>
        <v>16373.737696093796</v>
      </c>
      <c r="P2976" s="24">
        <f t="shared" si="507"/>
        <v>16373.737696093796</v>
      </c>
      <c r="Q2976" s="24">
        <f t="shared" si="508"/>
        <v>0</v>
      </c>
      <c r="R2976" s="24">
        <f t="shared" si="511"/>
        <v>16373.737696093796</v>
      </c>
      <c r="S2976" s="24">
        <f t="shared" si="512"/>
        <v>0</v>
      </c>
      <c r="T2976" s="24" t="str">
        <f t="shared" si="513"/>
        <v>drain</v>
      </c>
      <c r="V2976" s="24">
        <f t="shared" si="516"/>
        <v>0</v>
      </c>
      <c r="W2976" s="24">
        <f t="shared" si="514"/>
        <v>0</v>
      </c>
      <c r="X2976" s="24">
        <f t="shared" si="517"/>
        <v>4000</v>
      </c>
      <c r="Z2976" s="24">
        <f t="shared" si="515"/>
        <v>12373.737696093796</v>
      </c>
      <c r="AB2976" s="24">
        <f t="shared" si="509"/>
        <v>0</v>
      </c>
    </row>
    <row r="2977" x14ac:dyDescent="0.2">
      <c r="I2977" s="25">
        <v>2972</v>
      </c>
      <c r="J2977" s="29">
        <v>0</v>
      </c>
      <c r="L2977" s="25">
        <v>20683.836718940733</v>
      </c>
      <c r="N2977" s="25">
        <v>2972</v>
      </c>
      <c r="O2977" s="25">
        <f t="shared" si="510"/>
        <v>16443.650191557885</v>
      </c>
      <c r="P2977" s="25">
        <f t="shared" si="507"/>
        <v>16443.650191557885</v>
      </c>
      <c r="Q2977" s="25">
        <f t="shared" si="508"/>
        <v>0</v>
      </c>
      <c r="R2977" s="25">
        <f t="shared" si="511"/>
        <v>16443.650191557885</v>
      </c>
      <c r="S2977" s="25">
        <f t="shared" si="512"/>
        <v>0</v>
      </c>
      <c r="T2977" s="25" t="str">
        <f t="shared" si="513"/>
        <v>drain</v>
      </c>
      <c r="V2977" s="25">
        <f t="shared" si="516"/>
        <v>0</v>
      </c>
      <c r="W2977" s="25">
        <f t="shared" si="514"/>
        <v>0</v>
      </c>
      <c r="X2977" s="25">
        <f t="shared" si="517"/>
        <v>0</v>
      </c>
      <c r="Z2977" s="25">
        <f t="shared" si="515"/>
        <v>16443.650191557885</v>
      </c>
      <c r="AB2977" s="25">
        <f t="shared" si="509"/>
        <v>0</v>
      </c>
    </row>
    <row r="2978" x14ac:dyDescent="0.2">
      <c r="I2978" s="24">
        <v>2973</v>
      </c>
      <c r="J2978" s="28">
        <v>0</v>
      </c>
      <c r="L2978" s="24">
        <v>20665.485842370985</v>
      </c>
      <c r="N2978" s="24">
        <v>2973</v>
      </c>
      <c r="O2978" s="24">
        <f t="shared" si="510"/>
        <v>16429.061244684934</v>
      </c>
      <c r="P2978" s="24">
        <f t="shared" si="507"/>
        <v>16429.061244684934</v>
      </c>
      <c r="Q2978" s="24">
        <f t="shared" si="508"/>
        <v>0</v>
      </c>
      <c r="R2978" s="24">
        <f t="shared" si="511"/>
        <v>16429.061244684934</v>
      </c>
      <c r="S2978" s="24">
        <f t="shared" si="512"/>
        <v>0</v>
      </c>
      <c r="T2978" s="24" t="str">
        <f t="shared" si="513"/>
        <v>drain</v>
      </c>
      <c r="V2978" s="24">
        <f t="shared" si="516"/>
        <v>0</v>
      </c>
      <c r="W2978" s="24">
        <f t="shared" si="514"/>
        <v>0</v>
      </c>
      <c r="X2978" s="24">
        <f t="shared" si="517"/>
        <v>0</v>
      </c>
      <c r="Z2978" s="24">
        <f t="shared" si="515"/>
        <v>16429.061244684934</v>
      </c>
      <c r="AB2978" s="24">
        <f t="shared" si="509"/>
        <v>0</v>
      </c>
    </row>
    <row r="2979" x14ac:dyDescent="0.2">
      <c r="I2979" s="25">
        <v>2974</v>
      </c>
      <c r="J2979" s="29">
        <v>0</v>
      </c>
      <c r="L2979" s="25">
        <v>19609.970237016678</v>
      </c>
      <c r="N2979" s="25">
        <v>2974</v>
      </c>
      <c r="O2979" s="25">
        <f t="shared" si="510"/>
        <v>15589.92633842826</v>
      </c>
      <c r="P2979" s="25">
        <f t="shared" si="507"/>
        <v>15589.92633842826</v>
      </c>
      <c r="Q2979" s="25">
        <f t="shared" si="508"/>
        <v>0</v>
      </c>
      <c r="R2979" s="25">
        <f t="shared" si="511"/>
        <v>15589.92633842826</v>
      </c>
      <c r="S2979" s="25">
        <f t="shared" si="512"/>
        <v>0</v>
      </c>
      <c r="T2979" s="25" t="str">
        <f t="shared" si="513"/>
        <v>drain</v>
      </c>
      <c r="V2979" s="25">
        <f t="shared" si="516"/>
        <v>0</v>
      </c>
      <c r="W2979" s="25">
        <f t="shared" si="514"/>
        <v>0</v>
      </c>
      <c r="X2979" s="25">
        <f t="shared" si="517"/>
        <v>0</v>
      </c>
      <c r="Z2979" s="25">
        <f t="shared" si="515"/>
        <v>15589.92633842826</v>
      </c>
      <c r="AB2979" s="25">
        <f t="shared" si="509"/>
        <v>0</v>
      </c>
    </row>
    <row r="2980" x14ac:dyDescent="0.2">
      <c r="I2980" s="24">
        <v>2975</v>
      </c>
      <c r="J2980" s="28">
        <v>0</v>
      </c>
      <c r="L2980" s="24">
        <v>18780.903472995757</v>
      </c>
      <c r="N2980" s="24">
        <v>2975</v>
      </c>
      <c r="O2980" s="24">
        <f t="shared" si="510"/>
        <v>14930.818261031627</v>
      </c>
      <c r="P2980" s="24">
        <f t="shared" si="507"/>
        <v>14930.818261031627</v>
      </c>
      <c r="Q2980" s="24">
        <f t="shared" si="508"/>
        <v>0</v>
      </c>
      <c r="R2980" s="24">
        <f t="shared" si="511"/>
        <v>14930.818261031627</v>
      </c>
      <c r="S2980" s="24">
        <f t="shared" si="512"/>
        <v>0</v>
      </c>
      <c r="T2980" s="24" t="str">
        <f t="shared" si="513"/>
        <v>drain</v>
      </c>
      <c r="V2980" s="24">
        <f t="shared" si="516"/>
        <v>0</v>
      </c>
      <c r="W2980" s="24">
        <f t="shared" si="514"/>
        <v>0</v>
      </c>
      <c r="X2980" s="24">
        <f t="shared" si="517"/>
        <v>0</v>
      </c>
      <c r="Z2980" s="24">
        <f t="shared" si="515"/>
        <v>14930.818261031627</v>
      </c>
      <c r="AB2980" s="24">
        <f t="shared" si="509"/>
        <v>0</v>
      </c>
    </row>
    <row r="2981" x14ac:dyDescent="0.2">
      <c r="I2981" s="25">
        <v>2976</v>
      </c>
      <c r="J2981" s="29">
        <v>0</v>
      </c>
      <c r="L2981" s="25">
        <v>17596.446328914164</v>
      </c>
      <c r="N2981" s="25">
        <v>2976</v>
      </c>
      <c r="O2981" s="25">
        <f t="shared" si="510"/>
        <v>13989.174831486762</v>
      </c>
      <c r="P2981" s="25">
        <f t="shared" si="507"/>
        <v>13989.174831486762</v>
      </c>
      <c r="Q2981" s="25">
        <f t="shared" si="508"/>
        <v>0</v>
      </c>
      <c r="R2981" s="25">
        <f t="shared" si="511"/>
        <v>13989.174831486762</v>
      </c>
      <c r="S2981" s="25">
        <f t="shared" si="512"/>
        <v>0</v>
      </c>
      <c r="T2981" s="25" t="str">
        <f t="shared" si="513"/>
        <v>drain</v>
      </c>
      <c r="V2981" s="25">
        <f t="shared" si="516"/>
        <v>0</v>
      </c>
      <c r="W2981" s="25">
        <f t="shared" si="514"/>
        <v>0</v>
      </c>
      <c r="X2981" s="25">
        <f t="shared" si="517"/>
        <v>0</v>
      </c>
      <c r="Z2981" s="25">
        <f t="shared" si="515"/>
        <v>13989.174831486762</v>
      </c>
      <c r="AB2981" s="25">
        <f t="shared" si="509"/>
        <v>0</v>
      </c>
    </row>
    <row r="2982" x14ac:dyDescent="0.2">
      <c r="I2982" s="24">
        <v>2977</v>
      </c>
      <c r="J2982" s="28">
        <v>0</v>
      </c>
      <c r="L2982" s="24">
        <v>16631.284935379026</v>
      </c>
      <c r="N2982" s="24">
        <v>2977</v>
      </c>
      <c r="O2982" s="24">
        <f t="shared" si="510"/>
        <v>13221.871523626327</v>
      </c>
      <c r="P2982" s="24">
        <f t="shared" si="507"/>
        <v>13221.871523626327</v>
      </c>
      <c r="Q2982" s="24">
        <f t="shared" si="508"/>
        <v>0</v>
      </c>
      <c r="R2982" s="24">
        <f t="shared" si="511"/>
        <v>13221.871523626327</v>
      </c>
      <c r="S2982" s="24">
        <f t="shared" si="512"/>
        <v>0</v>
      </c>
      <c r="T2982" s="24" t="str">
        <f t="shared" si="513"/>
        <v>drain</v>
      </c>
      <c r="V2982" s="24">
        <f t="shared" si="516"/>
        <v>0</v>
      </c>
      <c r="W2982" s="24">
        <f t="shared" si="514"/>
        <v>0</v>
      </c>
      <c r="X2982" s="24">
        <f t="shared" si="517"/>
        <v>0</v>
      </c>
      <c r="Z2982" s="24">
        <f t="shared" si="515"/>
        <v>13221.871523626327</v>
      </c>
      <c r="AB2982" s="24">
        <f t="shared" si="509"/>
        <v>0</v>
      </c>
    </row>
    <row r="2983" x14ac:dyDescent="0.2">
      <c r="I2983" s="25">
        <v>2978</v>
      </c>
      <c r="J2983" s="29">
        <v>0</v>
      </c>
      <c r="L2983" s="25">
        <v>15897.121737766265</v>
      </c>
      <c r="N2983" s="25">
        <v>2978</v>
      </c>
      <c r="O2983" s="25">
        <f t="shared" si="510"/>
        <v>12638.211781524182</v>
      </c>
      <c r="P2983" s="25">
        <f t="shared" si="507"/>
        <v>12638.211781524182</v>
      </c>
      <c r="Q2983" s="25">
        <f t="shared" si="508"/>
        <v>0</v>
      </c>
      <c r="R2983" s="25">
        <f t="shared" si="511"/>
        <v>12638.211781524182</v>
      </c>
      <c r="S2983" s="25">
        <f t="shared" si="512"/>
        <v>0</v>
      </c>
      <c r="T2983" s="25" t="str">
        <f t="shared" si="513"/>
        <v>drain</v>
      </c>
      <c r="V2983" s="25">
        <f t="shared" si="516"/>
        <v>0</v>
      </c>
      <c r="W2983" s="25">
        <f t="shared" si="514"/>
        <v>0</v>
      </c>
      <c r="X2983" s="25">
        <f t="shared" si="517"/>
        <v>0</v>
      </c>
      <c r="Z2983" s="25">
        <f t="shared" si="515"/>
        <v>12638.211781524182</v>
      </c>
      <c r="AB2983" s="25">
        <f t="shared" si="509"/>
        <v>0</v>
      </c>
    </row>
    <row r="2984" x14ac:dyDescent="0.2">
      <c r="I2984" s="24">
        <v>2979</v>
      </c>
      <c r="J2984" s="28">
        <v>0</v>
      </c>
      <c r="L2984" s="24">
        <v>15286.786285758017</v>
      </c>
      <c r="N2984" s="24">
        <v>2979</v>
      </c>
      <c r="O2984" s="24">
        <f t="shared" si="510"/>
        <v>12152.995097177623</v>
      </c>
      <c r="P2984" s="24">
        <f t="shared" si="507"/>
        <v>12152.995097177623</v>
      </c>
      <c r="Q2984" s="24">
        <f t="shared" si="508"/>
        <v>0</v>
      </c>
      <c r="R2984" s="24">
        <f t="shared" si="511"/>
        <v>12152.995097177623</v>
      </c>
      <c r="S2984" s="24">
        <f t="shared" si="512"/>
        <v>0</v>
      </c>
      <c r="T2984" s="24" t="str">
        <f t="shared" si="513"/>
        <v>drain</v>
      </c>
      <c r="V2984" s="24">
        <f t="shared" si="516"/>
        <v>0</v>
      </c>
      <c r="W2984" s="24">
        <f t="shared" si="514"/>
        <v>0</v>
      </c>
      <c r="X2984" s="24">
        <f t="shared" si="517"/>
        <v>0</v>
      </c>
      <c r="Z2984" s="24">
        <f t="shared" si="515"/>
        <v>12152.995097177623</v>
      </c>
      <c r="AB2984" s="24">
        <f t="shared" si="509"/>
        <v>0</v>
      </c>
    </row>
    <row r="2985" x14ac:dyDescent="0.2">
      <c r="I2985" s="25">
        <v>2980</v>
      </c>
      <c r="J2985" s="29">
        <v>0</v>
      </c>
      <c r="L2985" s="25">
        <v>15158.707511889934</v>
      </c>
      <c r="N2985" s="25">
        <v>2980</v>
      </c>
      <c r="O2985" s="25">
        <f t="shared" si="510"/>
        <v>12051.172471952497</v>
      </c>
      <c r="P2985" s="25">
        <f t="shared" si="507"/>
        <v>12051.172471952497</v>
      </c>
      <c r="Q2985" s="25">
        <f t="shared" si="508"/>
        <v>0</v>
      </c>
      <c r="R2985" s="25">
        <f t="shared" si="511"/>
        <v>12051.172471952497</v>
      </c>
      <c r="S2985" s="25">
        <f t="shared" si="512"/>
        <v>0</v>
      </c>
      <c r="T2985" s="25" t="str">
        <f t="shared" si="513"/>
        <v>drain</v>
      </c>
      <c r="V2985" s="25">
        <f t="shared" si="516"/>
        <v>0</v>
      </c>
      <c r="W2985" s="25">
        <f t="shared" si="514"/>
        <v>0</v>
      </c>
      <c r="X2985" s="25">
        <f t="shared" si="517"/>
        <v>0</v>
      </c>
      <c r="Z2985" s="25">
        <f t="shared" si="515"/>
        <v>12051.172471952497</v>
      </c>
      <c r="AB2985" s="25">
        <f t="shared" si="509"/>
        <v>0</v>
      </c>
    </row>
    <row r="2986" x14ac:dyDescent="0.2">
      <c r="I2986" s="24">
        <v>2981</v>
      </c>
      <c r="J2986" s="28">
        <v>0</v>
      </c>
      <c r="L2986" s="24">
        <v>15169.823602318762</v>
      </c>
      <c r="N2986" s="24">
        <v>2981</v>
      </c>
      <c r="O2986" s="24">
        <f t="shared" si="510"/>
        <v>12060.009763843416</v>
      </c>
      <c r="P2986" s="24">
        <f t="shared" si="507"/>
        <v>12060.009763843416</v>
      </c>
      <c r="Q2986" s="24">
        <f t="shared" si="508"/>
        <v>0</v>
      </c>
      <c r="R2986" s="24">
        <f t="shared" si="511"/>
        <v>12060.009763843416</v>
      </c>
      <c r="S2986" s="24">
        <f t="shared" si="512"/>
        <v>0</v>
      </c>
      <c r="T2986" s="24" t="str">
        <f t="shared" si="513"/>
        <v>drain</v>
      </c>
      <c r="V2986" s="24">
        <f t="shared" si="516"/>
        <v>0</v>
      </c>
      <c r="W2986" s="24">
        <f t="shared" si="514"/>
        <v>0</v>
      </c>
      <c r="X2986" s="24">
        <f t="shared" si="517"/>
        <v>0</v>
      </c>
      <c r="Z2986" s="24">
        <f t="shared" si="515"/>
        <v>12060.009763843416</v>
      </c>
      <c r="AB2986" s="24">
        <f t="shared" si="509"/>
        <v>0</v>
      </c>
    </row>
    <row r="2987" x14ac:dyDescent="0.2">
      <c r="I2987" s="25">
        <v>2982</v>
      </c>
      <c r="J2987" s="29">
        <v>0</v>
      </c>
      <c r="L2987" s="25">
        <v>15488.88723669052</v>
      </c>
      <c r="N2987" s="25">
        <v>2982</v>
      </c>
      <c r="O2987" s="25">
        <f t="shared" si="510"/>
        <v>12313.665353168964</v>
      </c>
      <c r="P2987" s="25">
        <f t="shared" si="507"/>
        <v>12313.665353168964</v>
      </c>
      <c r="Q2987" s="25">
        <f t="shared" si="508"/>
        <v>0</v>
      </c>
      <c r="R2987" s="25">
        <f t="shared" si="511"/>
        <v>12313.665353168964</v>
      </c>
      <c r="S2987" s="25">
        <f t="shared" si="512"/>
        <v>0</v>
      </c>
      <c r="T2987" s="25" t="str">
        <f t="shared" si="513"/>
        <v>drain</v>
      </c>
      <c r="V2987" s="25">
        <f t="shared" si="516"/>
        <v>0</v>
      </c>
      <c r="W2987" s="25">
        <f t="shared" si="514"/>
        <v>0</v>
      </c>
      <c r="X2987" s="25">
        <f t="shared" si="517"/>
        <v>0</v>
      </c>
      <c r="Z2987" s="25">
        <f t="shared" si="515"/>
        <v>12313.665353168964</v>
      </c>
      <c r="AB2987" s="25">
        <f t="shared" si="509"/>
        <v>0</v>
      </c>
    </row>
    <row r="2988" x14ac:dyDescent="0.2">
      <c r="I2988" s="24">
        <v>2983</v>
      </c>
      <c r="J2988" s="28">
        <v>0.32704966299999999</v>
      </c>
      <c r="L2988" s="24">
        <v>16931.906788349152</v>
      </c>
      <c r="N2988" s="24">
        <v>2983</v>
      </c>
      <c r="O2988" s="24">
        <f t="shared" si="510"/>
        <v>13460.865896737576</v>
      </c>
      <c r="P2988" s="24">
        <f t="shared" si="507"/>
        <v>13460.865896737576</v>
      </c>
      <c r="Q2988" s="24">
        <f t="shared" si="508"/>
        <v>26163.973040000001</v>
      </c>
      <c r="R2988" s="24">
        <f t="shared" si="511"/>
        <v>0</v>
      </c>
      <c r="S2988" s="24">
        <f t="shared" si="512"/>
        <v>12703.107143262425</v>
      </c>
      <c r="T2988" s="24" t="str">
        <f t="shared" si="513"/>
        <v>charge</v>
      </c>
      <c r="V2988" s="24">
        <f t="shared" si="516"/>
        <v>4000</v>
      </c>
      <c r="W2988" s="24">
        <f t="shared" si="514"/>
        <v>4000</v>
      </c>
      <c r="X2988" s="24">
        <f t="shared" si="517"/>
        <v>0</v>
      </c>
      <c r="Z2988" s="24">
        <f t="shared" si="515"/>
        <v>0</v>
      </c>
      <c r="AB2988" s="24">
        <f t="shared" si="509"/>
        <v>8703.1071432624249</v>
      </c>
    </row>
    <row r="2989" x14ac:dyDescent="0.2">
      <c r="I2989" s="25">
        <v>2984</v>
      </c>
      <c r="J2989" s="29">
        <v>0.60478040599999994</v>
      </c>
      <c r="L2989" s="25">
        <v>18432.107750034331</v>
      </c>
      <c r="N2989" s="25">
        <v>2984</v>
      </c>
      <c r="O2989" s="25">
        <f t="shared" si="510"/>
        <v>14653.525661277294</v>
      </c>
      <c r="P2989" s="25">
        <f t="shared" si="507"/>
        <v>14653.525661277294</v>
      </c>
      <c r="Q2989" s="25">
        <f t="shared" si="508"/>
        <v>48382.432479999996</v>
      </c>
      <c r="R2989" s="25">
        <f t="shared" si="511"/>
        <v>0</v>
      </c>
      <c r="S2989" s="25">
        <f t="shared" si="512"/>
        <v>33728.906818722702</v>
      </c>
      <c r="T2989" s="25" t="str">
        <f t="shared" si="513"/>
        <v>charge</v>
      </c>
      <c r="V2989" s="25">
        <f t="shared" si="516"/>
        <v>0</v>
      </c>
      <c r="W2989" s="25">
        <f t="shared" si="514"/>
        <v>4000</v>
      </c>
      <c r="X2989" s="25">
        <f t="shared" si="517"/>
        <v>0</v>
      </c>
      <c r="Z2989" s="25">
        <f t="shared" si="515"/>
        <v>0</v>
      </c>
      <c r="AB2989" s="25">
        <f t="shared" si="509"/>
        <v>33728.906818722702</v>
      </c>
    </row>
    <row r="2990" x14ac:dyDescent="0.2">
      <c r="I2990" s="24">
        <v>2985</v>
      </c>
      <c r="J2990" s="28">
        <v>0.69950281700000005</v>
      </c>
      <c r="L2990" s="24">
        <v>19743.837837982177</v>
      </c>
      <c r="N2990" s="24">
        <v>2985</v>
      </c>
      <c r="O2990" s="24">
        <f t="shared" si="510"/>
        <v>15696.351081195831</v>
      </c>
      <c r="P2990" s="24">
        <f t="shared" si="507"/>
        <v>15696.351081195831</v>
      </c>
      <c r="Q2990" s="24">
        <f t="shared" si="508"/>
        <v>55960.225360000004</v>
      </c>
      <c r="R2990" s="24">
        <f t="shared" si="511"/>
        <v>0</v>
      </c>
      <c r="S2990" s="24">
        <f t="shared" si="512"/>
        <v>40263.874278804171</v>
      </c>
      <c r="T2990" s="24" t="str">
        <f t="shared" si="513"/>
        <v>charge</v>
      </c>
      <c r="V2990" s="24">
        <f t="shared" si="516"/>
        <v>0</v>
      </c>
      <c r="W2990" s="24">
        <f t="shared" si="514"/>
        <v>4000</v>
      </c>
      <c r="X2990" s="24">
        <f t="shared" si="517"/>
        <v>0</v>
      </c>
      <c r="Z2990" s="24">
        <f t="shared" si="515"/>
        <v>0</v>
      </c>
      <c r="AB2990" s="24">
        <f t="shared" si="509"/>
        <v>40263.874278804171</v>
      </c>
    </row>
    <row r="2991" x14ac:dyDescent="0.2">
      <c r="I2991" s="25">
        <v>2986</v>
      </c>
      <c r="J2991" s="29">
        <v>0.693185037</v>
      </c>
      <c r="L2991" s="25">
        <v>20832.792367756367</v>
      </c>
      <c r="N2991" s="25">
        <v>2986</v>
      </c>
      <c r="O2991" s="25">
        <f t="shared" si="510"/>
        <v>16562.069932366314</v>
      </c>
      <c r="P2991" s="25">
        <f t="shared" si="507"/>
        <v>16562.069932366314</v>
      </c>
      <c r="Q2991" s="25">
        <f t="shared" si="508"/>
        <v>55454.802960000001</v>
      </c>
      <c r="R2991" s="25">
        <f t="shared" si="511"/>
        <v>0</v>
      </c>
      <c r="S2991" s="25">
        <f t="shared" si="512"/>
        <v>38892.733027633687</v>
      </c>
      <c r="T2991" s="25" t="str">
        <f t="shared" si="513"/>
        <v>charge</v>
      </c>
      <c r="V2991" s="25">
        <f t="shared" si="516"/>
        <v>0</v>
      </c>
      <c r="W2991" s="25">
        <f t="shared" si="514"/>
        <v>4000</v>
      </c>
      <c r="X2991" s="25">
        <f t="shared" si="517"/>
        <v>0</v>
      </c>
      <c r="Z2991" s="25">
        <f t="shared" si="515"/>
        <v>0</v>
      </c>
      <c r="AB2991" s="25">
        <f t="shared" si="509"/>
        <v>38892.733027633687</v>
      </c>
    </row>
    <row r="2992" x14ac:dyDescent="0.2">
      <c r="I2992" s="24">
        <v>2987</v>
      </c>
      <c r="J2992" s="28">
        <v>0.76808389399999999</v>
      </c>
      <c r="L2992" s="24">
        <v>21387.744295096396</v>
      </c>
      <c r="N2992" s="24">
        <v>2987</v>
      </c>
      <c r="O2992" s="24">
        <f t="shared" si="510"/>
        <v>17003.256714601637</v>
      </c>
      <c r="P2992" s="24">
        <f t="shared" si="507"/>
        <v>17003.256714601637</v>
      </c>
      <c r="Q2992" s="24">
        <f t="shared" si="508"/>
        <v>61446.711519999997</v>
      </c>
      <c r="R2992" s="24">
        <f t="shared" si="511"/>
        <v>0</v>
      </c>
      <c r="S2992" s="24">
        <f t="shared" si="512"/>
        <v>44443.45480539836</v>
      </c>
      <c r="T2992" s="24" t="str">
        <f t="shared" si="513"/>
        <v>charge</v>
      </c>
      <c r="V2992" s="24">
        <f t="shared" si="516"/>
        <v>0</v>
      </c>
      <c r="W2992" s="24">
        <f t="shared" si="514"/>
        <v>4000</v>
      </c>
      <c r="X2992" s="24">
        <f t="shared" si="517"/>
        <v>0</v>
      </c>
      <c r="Z2992" s="24">
        <f t="shared" si="515"/>
        <v>0</v>
      </c>
      <c r="AB2992" s="24">
        <f t="shared" si="509"/>
        <v>44443.45480539836</v>
      </c>
    </row>
    <row r="2993" x14ac:dyDescent="0.2">
      <c r="I2993" s="25">
        <v>2988</v>
      </c>
      <c r="J2993" s="29">
        <v>0.70485139599999991</v>
      </c>
      <c r="L2993" s="25">
        <v>21845.048635482788</v>
      </c>
      <c r="N2993" s="25">
        <v>2988</v>
      </c>
      <c r="O2993" s="25">
        <f t="shared" si="510"/>
        <v>17366.813665208818</v>
      </c>
      <c r="P2993" s="25">
        <f t="shared" si="507"/>
        <v>17366.813665208818</v>
      </c>
      <c r="Q2993" s="25">
        <f t="shared" si="508"/>
        <v>56388.111679999995</v>
      </c>
      <c r="R2993" s="25">
        <f t="shared" si="511"/>
        <v>0</v>
      </c>
      <c r="S2993" s="25">
        <f t="shared" si="512"/>
        <v>39021.298014791173</v>
      </c>
      <c r="T2993" s="25" t="str">
        <f t="shared" si="513"/>
        <v>charge</v>
      </c>
      <c r="V2993" s="25">
        <f t="shared" si="516"/>
        <v>0</v>
      </c>
      <c r="W2993" s="25">
        <f t="shared" si="514"/>
        <v>4000</v>
      </c>
      <c r="X2993" s="25">
        <f t="shared" si="517"/>
        <v>0</v>
      </c>
      <c r="Z2993" s="25">
        <f t="shared" si="515"/>
        <v>0</v>
      </c>
      <c r="AB2993" s="25">
        <f t="shared" si="509"/>
        <v>39021.298014791173</v>
      </c>
    </row>
    <row r="2994" x14ac:dyDescent="0.2">
      <c r="I2994" s="24">
        <v>2989</v>
      </c>
      <c r="J2994" s="28">
        <v>0.81177122300000004</v>
      </c>
      <c r="L2994" s="24">
        <v>22066.655496406554</v>
      </c>
      <c r="N2994" s="24">
        <v>2989</v>
      </c>
      <c r="O2994" s="24">
        <f t="shared" si="510"/>
        <v>17542.991119643211</v>
      </c>
      <c r="P2994" s="24">
        <f t="shared" si="507"/>
        <v>17542.991119643211</v>
      </c>
      <c r="Q2994" s="24">
        <f t="shared" si="508"/>
        <v>64941.697840000001</v>
      </c>
      <c r="R2994" s="24">
        <f t="shared" si="511"/>
        <v>0</v>
      </c>
      <c r="S2994" s="24">
        <f t="shared" si="512"/>
        <v>47398.706720356786</v>
      </c>
      <c r="T2994" s="24" t="str">
        <f t="shared" si="513"/>
        <v>charge</v>
      </c>
      <c r="V2994" s="24">
        <f t="shared" si="516"/>
        <v>0</v>
      </c>
      <c r="W2994" s="24">
        <f t="shared" si="514"/>
        <v>4000</v>
      </c>
      <c r="X2994" s="24">
        <f t="shared" si="517"/>
        <v>0</v>
      </c>
      <c r="Z2994" s="24">
        <f t="shared" si="515"/>
        <v>0</v>
      </c>
      <c r="AB2994" s="24">
        <f t="shared" si="509"/>
        <v>47398.706720356786</v>
      </c>
    </row>
    <row r="2995" x14ac:dyDescent="0.2">
      <c r="I2995" s="25">
        <v>2990</v>
      </c>
      <c r="J2995" s="29">
        <v>0.78745290400000001</v>
      </c>
      <c r="L2995" s="25">
        <v>22182.861023616788</v>
      </c>
      <c r="N2995" s="25">
        <v>2990</v>
      </c>
      <c r="O2995" s="25">
        <f t="shared" si="510"/>
        <v>17635.374513775347</v>
      </c>
      <c r="P2995" s="25">
        <f t="shared" si="507"/>
        <v>17635.374513775347</v>
      </c>
      <c r="Q2995" s="25">
        <f t="shared" si="508"/>
        <v>62996.232320000003</v>
      </c>
      <c r="R2995" s="25">
        <f t="shared" si="511"/>
        <v>0</v>
      </c>
      <c r="S2995" s="25">
        <f t="shared" si="512"/>
        <v>45360.857806224652</v>
      </c>
      <c r="T2995" s="25" t="str">
        <f t="shared" si="513"/>
        <v>charge</v>
      </c>
      <c r="V2995" s="25">
        <f t="shared" si="516"/>
        <v>0</v>
      </c>
      <c r="W2995" s="25">
        <f t="shared" si="514"/>
        <v>4000</v>
      </c>
      <c r="X2995" s="25">
        <f t="shared" si="517"/>
        <v>0</v>
      </c>
      <c r="Z2995" s="25">
        <f t="shared" si="515"/>
        <v>0</v>
      </c>
      <c r="AB2995" s="25">
        <f t="shared" si="509"/>
        <v>45360.857806224652</v>
      </c>
    </row>
    <row r="2996" x14ac:dyDescent="0.2">
      <c r="I2996" s="24">
        <v>2991</v>
      </c>
      <c r="J2996" s="28">
        <v>0.73762721900000006</v>
      </c>
      <c r="L2996" s="24">
        <v>22367.516920280454</v>
      </c>
      <c r="N2996" s="24">
        <v>2991</v>
      </c>
      <c r="O2996" s="24">
        <f t="shared" si="510"/>
        <v>17782.175951622961</v>
      </c>
      <c r="P2996" s="24">
        <f t="shared" si="507"/>
        <v>17782.175951622961</v>
      </c>
      <c r="Q2996" s="24">
        <f t="shared" si="508"/>
        <v>59010.177520000005</v>
      </c>
      <c r="R2996" s="24">
        <f t="shared" si="511"/>
        <v>0</v>
      </c>
      <c r="S2996" s="24">
        <f t="shared" si="512"/>
        <v>41228.001568377047</v>
      </c>
      <c r="T2996" s="24" t="str">
        <f t="shared" si="513"/>
        <v>charge</v>
      </c>
      <c r="V2996" s="24">
        <f t="shared" si="516"/>
        <v>0</v>
      </c>
      <c r="W2996" s="24">
        <f t="shared" si="514"/>
        <v>4000</v>
      </c>
      <c r="X2996" s="24">
        <f t="shared" si="517"/>
        <v>0</v>
      </c>
      <c r="Z2996" s="24">
        <f t="shared" si="515"/>
        <v>0</v>
      </c>
      <c r="AB2996" s="24">
        <f t="shared" si="509"/>
        <v>41228.001568377047</v>
      </c>
    </row>
    <row r="2997" x14ac:dyDescent="0.2">
      <c r="I2997" s="25">
        <v>2992</v>
      </c>
      <c r="J2997" s="29">
        <v>0.63656620200000003</v>
      </c>
      <c r="L2997" s="25">
        <v>22215.481889820097</v>
      </c>
      <c r="N2997" s="25">
        <v>2992</v>
      </c>
      <c r="O2997" s="25">
        <f t="shared" si="510"/>
        <v>17661.30810240698</v>
      </c>
      <c r="P2997" s="25">
        <f t="shared" si="507"/>
        <v>17661.30810240698</v>
      </c>
      <c r="Q2997" s="25">
        <f t="shared" si="508"/>
        <v>50925.296160000005</v>
      </c>
      <c r="R2997" s="25">
        <f t="shared" si="511"/>
        <v>0</v>
      </c>
      <c r="S2997" s="25">
        <f t="shared" si="512"/>
        <v>33263.988057593029</v>
      </c>
      <c r="T2997" s="25" t="str">
        <f t="shared" si="513"/>
        <v>charge</v>
      </c>
      <c r="V2997" s="25">
        <f t="shared" si="516"/>
        <v>0</v>
      </c>
      <c r="W2997" s="25">
        <f t="shared" si="514"/>
        <v>4000</v>
      </c>
      <c r="X2997" s="25">
        <f t="shared" si="517"/>
        <v>0</v>
      </c>
      <c r="Z2997" s="25">
        <f t="shared" si="515"/>
        <v>0</v>
      </c>
      <c r="AB2997" s="25">
        <f t="shared" si="509"/>
        <v>33263.988057593029</v>
      </c>
    </row>
    <row r="2998" x14ac:dyDescent="0.2">
      <c r="I2998" s="24">
        <v>2993</v>
      </c>
      <c r="J2998" s="28">
        <v>0.40610805900000002</v>
      </c>
      <c r="L2998" s="24">
        <v>21799.654925060269</v>
      </c>
      <c r="N2998" s="24">
        <v>2993</v>
      </c>
      <c r="O2998" s="24">
        <f t="shared" si="510"/>
        <v>17330.725665422913</v>
      </c>
      <c r="P2998" s="24">
        <f t="shared" si="507"/>
        <v>17330.725665422913</v>
      </c>
      <c r="Q2998" s="24">
        <f t="shared" si="508"/>
        <v>32488.64472</v>
      </c>
      <c r="R2998" s="24">
        <f t="shared" si="511"/>
        <v>0</v>
      </c>
      <c r="S2998" s="24">
        <f t="shared" si="512"/>
        <v>15157.919054577087</v>
      </c>
      <c r="T2998" s="24" t="str">
        <f t="shared" si="513"/>
        <v>charge</v>
      </c>
      <c r="V2998" s="24">
        <f t="shared" si="516"/>
        <v>0</v>
      </c>
      <c r="W2998" s="24">
        <f t="shared" si="514"/>
        <v>4000</v>
      </c>
      <c r="X2998" s="24">
        <f t="shared" si="517"/>
        <v>0</v>
      </c>
      <c r="Z2998" s="24">
        <f t="shared" si="515"/>
        <v>0</v>
      </c>
      <c r="AB2998" s="24">
        <f t="shared" si="509"/>
        <v>15157.919054577087</v>
      </c>
    </row>
    <row r="2999" x14ac:dyDescent="0.2">
      <c r="I2999" s="25">
        <v>2994</v>
      </c>
      <c r="J2999" s="29">
        <v>0.21184560699999999</v>
      </c>
      <c r="L2999" s="25">
        <v>21466.900536060333</v>
      </c>
      <c r="N2999" s="25">
        <v>2994</v>
      </c>
      <c r="O2999" s="25">
        <f t="shared" si="510"/>
        <v>17066.185926167967</v>
      </c>
      <c r="P2999" s="25">
        <f t="shared" si="507"/>
        <v>17066.185926167967</v>
      </c>
      <c r="Q2999" s="25">
        <f t="shared" si="508"/>
        <v>16947.648559999998</v>
      </c>
      <c r="R2999" s="25">
        <f t="shared" si="511"/>
        <v>118.53736616796959</v>
      </c>
      <c r="S2999" s="25">
        <f t="shared" si="512"/>
        <v>0</v>
      </c>
      <c r="T2999" s="25" t="str">
        <f t="shared" si="513"/>
        <v>drain</v>
      </c>
      <c r="V2999" s="25">
        <f t="shared" si="516"/>
        <v>0</v>
      </c>
      <c r="W2999" s="25">
        <f t="shared" si="514"/>
        <v>3881.4626338320304</v>
      </c>
      <c r="X2999" s="25">
        <f t="shared" si="517"/>
        <v>118.53736616796959</v>
      </c>
      <c r="Z2999" s="25">
        <f t="shared" si="515"/>
        <v>0</v>
      </c>
      <c r="AB2999" s="25">
        <f t="shared" si="509"/>
        <v>0</v>
      </c>
    </row>
    <row r="3000" x14ac:dyDescent="0.2">
      <c r="I3000" s="24">
        <v>2995</v>
      </c>
      <c r="J3000" s="28">
        <v>0</v>
      </c>
      <c r="L3000" s="24">
        <v>20599.30490608215</v>
      </c>
      <c r="N3000" s="24">
        <v>2995</v>
      </c>
      <c r="O3000" s="24">
        <f t="shared" si="510"/>
        <v>16376.44740033531</v>
      </c>
      <c r="P3000" s="24">
        <f t="shared" si="507"/>
        <v>16376.44740033531</v>
      </c>
      <c r="Q3000" s="24">
        <f t="shared" si="508"/>
        <v>0</v>
      </c>
      <c r="R3000" s="24">
        <f t="shared" si="511"/>
        <v>16376.44740033531</v>
      </c>
      <c r="S3000" s="24">
        <f t="shared" si="512"/>
        <v>0</v>
      </c>
      <c r="T3000" s="24" t="str">
        <f t="shared" si="513"/>
        <v>drain</v>
      </c>
      <c r="V3000" s="24">
        <f t="shared" si="516"/>
        <v>0</v>
      </c>
      <c r="W3000" s="24">
        <f t="shared" si="514"/>
        <v>0</v>
      </c>
      <c r="X3000" s="24">
        <f t="shared" si="517"/>
        <v>3881.4626338320304</v>
      </c>
      <c r="Z3000" s="24">
        <f t="shared" si="515"/>
        <v>12494.984766503279</v>
      </c>
      <c r="AB3000" s="24">
        <f t="shared" si="509"/>
        <v>0</v>
      </c>
    </row>
    <row r="3001" x14ac:dyDescent="0.2">
      <c r="I3001" s="25">
        <v>2996</v>
      </c>
      <c r="J3001" s="29">
        <v>0</v>
      </c>
      <c r="L3001" s="25">
        <v>20569.371831035613</v>
      </c>
      <c r="N3001" s="25">
        <v>2996</v>
      </c>
      <c r="O3001" s="25">
        <f t="shared" si="510"/>
        <v>16352.650605673312</v>
      </c>
      <c r="P3001" s="25">
        <f t="shared" si="507"/>
        <v>16352.650605673312</v>
      </c>
      <c r="Q3001" s="25">
        <f t="shared" si="508"/>
        <v>0</v>
      </c>
      <c r="R3001" s="25">
        <f t="shared" si="511"/>
        <v>16352.650605673312</v>
      </c>
      <c r="S3001" s="25">
        <f t="shared" si="512"/>
        <v>0</v>
      </c>
      <c r="T3001" s="25" t="str">
        <f t="shared" si="513"/>
        <v>drain</v>
      </c>
      <c r="V3001" s="25">
        <f t="shared" si="516"/>
        <v>0</v>
      </c>
      <c r="W3001" s="25">
        <f t="shared" si="514"/>
        <v>0</v>
      </c>
      <c r="X3001" s="25">
        <f t="shared" si="517"/>
        <v>0</v>
      </c>
      <c r="Z3001" s="25">
        <f t="shared" si="515"/>
        <v>16352.650605673312</v>
      </c>
      <c r="AB3001" s="25">
        <f t="shared" si="509"/>
        <v>0</v>
      </c>
    </row>
    <row r="3002" x14ac:dyDescent="0.2">
      <c r="I3002" s="24">
        <v>2997</v>
      </c>
      <c r="J3002" s="28">
        <v>0</v>
      </c>
      <c r="L3002" s="24">
        <v>20455.097581434249</v>
      </c>
      <c r="N3002" s="24">
        <v>2997</v>
      </c>
      <c r="O3002" s="24">
        <f t="shared" si="510"/>
        <v>16261.802577240229</v>
      </c>
      <c r="P3002" s="24">
        <f t="shared" si="507"/>
        <v>16261.802577240229</v>
      </c>
      <c r="Q3002" s="24">
        <f t="shared" si="508"/>
        <v>0</v>
      </c>
      <c r="R3002" s="24">
        <f t="shared" si="511"/>
        <v>16261.802577240229</v>
      </c>
      <c r="S3002" s="24">
        <f t="shared" si="512"/>
        <v>0</v>
      </c>
      <c r="T3002" s="24" t="str">
        <f t="shared" si="513"/>
        <v>drain</v>
      </c>
      <c r="V3002" s="24">
        <f t="shared" si="516"/>
        <v>0</v>
      </c>
      <c r="W3002" s="24">
        <f t="shared" si="514"/>
        <v>0</v>
      </c>
      <c r="X3002" s="24">
        <f t="shared" si="517"/>
        <v>0</v>
      </c>
      <c r="Z3002" s="24">
        <f t="shared" si="515"/>
        <v>16261.802577240229</v>
      </c>
      <c r="AB3002" s="24">
        <f t="shared" si="509"/>
        <v>0</v>
      </c>
    </row>
    <row r="3003" x14ac:dyDescent="0.2">
      <c r="I3003" s="25">
        <v>2998</v>
      </c>
      <c r="J3003" s="29">
        <v>0</v>
      </c>
      <c r="L3003" s="25">
        <v>19685.721368598937</v>
      </c>
      <c r="N3003" s="25">
        <v>2998</v>
      </c>
      <c r="O3003" s="25">
        <f t="shared" si="510"/>
        <v>15650.148488036157</v>
      </c>
      <c r="P3003" s="25">
        <f t="shared" si="507"/>
        <v>15650.148488036157</v>
      </c>
      <c r="Q3003" s="25">
        <f t="shared" si="508"/>
        <v>0</v>
      </c>
      <c r="R3003" s="25">
        <f t="shared" si="511"/>
        <v>15650.148488036157</v>
      </c>
      <c r="S3003" s="25">
        <f t="shared" si="512"/>
        <v>0</v>
      </c>
      <c r="T3003" s="25" t="str">
        <f t="shared" si="513"/>
        <v>drain</v>
      </c>
      <c r="V3003" s="25">
        <f t="shared" si="516"/>
        <v>0</v>
      </c>
      <c r="W3003" s="25">
        <f t="shared" si="514"/>
        <v>0</v>
      </c>
      <c r="X3003" s="25">
        <f t="shared" si="517"/>
        <v>0</v>
      </c>
      <c r="Z3003" s="25">
        <f t="shared" si="515"/>
        <v>15650.148488036157</v>
      </c>
      <c r="AB3003" s="25">
        <f t="shared" si="509"/>
        <v>0</v>
      </c>
    </row>
    <row r="3004" x14ac:dyDescent="0.2">
      <c r="I3004" s="24">
        <v>2999</v>
      </c>
      <c r="J3004" s="28">
        <v>0</v>
      </c>
      <c r="L3004" s="24">
        <v>18700.543715667722</v>
      </c>
      <c r="N3004" s="24">
        <v>2999</v>
      </c>
      <c r="O3004" s="24">
        <f t="shared" si="510"/>
        <v>14866.93225395584</v>
      </c>
      <c r="P3004" s="24">
        <f t="shared" si="507"/>
        <v>14866.93225395584</v>
      </c>
      <c r="Q3004" s="24">
        <f t="shared" si="508"/>
        <v>0</v>
      </c>
      <c r="R3004" s="24">
        <f t="shared" si="511"/>
        <v>14866.93225395584</v>
      </c>
      <c r="S3004" s="24">
        <f t="shared" si="512"/>
        <v>0</v>
      </c>
      <c r="T3004" s="24" t="str">
        <f t="shared" si="513"/>
        <v>drain</v>
      </c>
      <c r="V3004" s="24">
        <f t="shared" si="516"/>
        <v>0</v>
      </c>
      <c r="W3004" s="24">
        <f t="shared" si="514"/>
        <v>0</v>
      </c>
      <c r="X3004" s="24">
        <f t="shared" si="517"/>
        <v>0</v>
      </c>
      <c r="Z3004" s="24">
        <f t="shared" si="515"/>
        <v>14866.93225395584</v>
      </c>
      <c r="AB3004" s="24">
        <f t="shared" si="509"/>
        <v>0</v>
      </c>
    </row>
    <row r="3005" x14ac:dyDescent="0.2">
      <c r="I3005" s="25">
        <v>3000</v>
      </c>
      <c r="J3005" s="29">
        <v>0</v>
      </c>
      <c r="L3005" s="25">
        <v>17432.609926795958</v>
      </c>
      <c r="N3005" s="25">
        <v>3000</v>
      </c>
      <c r="O3005" s="25">
        <f t="shared" si="510"/>
        <v>13858.924891802788</v>
      </c>
      <c r="P3005" s="25">
        <f t="shared" si="507"/>
        <v>13858.924891802788</v>
      </c>
      <c r="Q3005" s="25">
        <f t="shared" si="508"/>
        <v>0</v>
      </c>
      <c r="R3005" s="25">
        <f t="shared" si="511"/>
        <v>13858.924891802788</v>
      </c>
      <c r="S3005" s="25">
        <f t="shared" si="512"/>
        <v>0</v>
      </c>
      <c r="T3005" s="25" t="str">
        <f t="shared" si="513"/>
        <v>drain</v>
      </c>
      <c r="V3005" s="25">
        <f t="shared" si="516"/>
        <v>0</v>
      </c>
      <c r="W3005" s="25">
        <f t="shared" si="514"/>
        <v>0</v>
      </c>
      <c r="X3005" s="25">
        <f t="shared" si="517"/>
        <v>0</v>
      </c>
      <c r="Z3005" s="25">
        <f t="shared" si="515"/>
        <v>13858.924891802788</v>
      </c>
      <c r="AB3005" s="25">
        <f t="shared" si="509"/>
        <v>0</v>
      </c>
    </row>
    <row r="3006" x14ac:dyDescent="0.2">
      <c r="I3006" s="24">
        <v>3001</v>
      </c>
      <c r="J3006" s="28">
        <v>0</v>
      </c>
      <c r="L3006" s="24">
        <v>16435.857439899442</v>
      </c>
      <c r="N3006" s="24">
        <v>3001</v>
      </c>
      <c r="O3006" s="24">
        <f t="shared" si="510"/>
        <v>13066.506664720057</v>
      </c>
      <c r="P3006" s="24">
        <f t="shared" si="507"/>
        <v>13066.506664720057</v>
      </c>
      <c r="Q3006" s="24">
        <f t="shared" si="508"/>
        <v>0</v>
      </c>
      <c r="R3006" s="24">
        <f t="shared" si="511"/>
        <v>13066.506664720057</v>
      </c>
      <c r="S3006" s="24">
        <f t="shared" si="512"/>
        <v>0</v>
      </c>
      <c r="T3006" s="24" t="str">
        <f t="shared" si="513"/>
        <v>drain</v>
      </c>
      <c r="V3006" s="24">
        <f t="shared" si="516"/>
        <v>0</v>
      </c>
      <c r="W3006" s="24">
        <f t="shared" si="514"/>
        <v>0</v>
      </c>
      <c r="X3006" s="24">
        <f t="shared" si="517"/>
        <v>0</v>
      </c>
      <c r="Z3006" s="24">
        <f t="shared" si="515"/>
        <v>13066.506664720057</v>
      </c>
      <c r="AB3006" s="24">
        <f t="shared" si="509"/>
        <v>0</v>
      </c>
    </row>
    <row r="3007" x14ac:dyDescent="0.2">
      <c r="I3007" s="25">
        <v>3002</v>
      </c>
      <c r="J3007" s="29">
        <v>0</v>
      </c>
      <c r="L3007" s="25">
        <v>15616.256660866737</v>
      </c>
      <c r="N3007" s="25">
        <v>3002</v>
      </c>
      <c r="O3007" s="25">
        <f t="shared" si="510"/>
        <v>12414.924045389056</v>
      </c>
      <c r="P3007" s="25">
        <f t="shared" si="507"/>
        <v>12414.924045389056</v>
      </c>
      <c r="Q3007" s="25">
        <f t="shared" si="508"/>
        <v>0</v>
      </c>
      <c r="R3007" s="25">
        <f t="shared" si="511"/>
        <v>12414.924045389056</v>
      </c>
      <c r="S3007" s="25">
        <f t="shared" si="512"/>
        <v>0</v>
      </c>
      <c r="T3007" s="25" t="str">
        <f t="shared" si="513"/>
        <v>drain</v>
      </c>
      <c r="V3007" s="25">
        <f t="shared" si="516"/>
        <v>0</v>
      </c>
      <c r="W3007" s="25">
        <f t="shared" si="514"/>
        <v>0</v>
      </c>
      <c r="X3007" s="25">
        <f t="shared" si="517"/>
        <v>0</v>
      </c>
      <c r="Z3007" s="25">
        <f t="shared" si="515"/>
        <v>12414.924045389056</v>
      </c>
      <c r="AB3007" s="25">
        <f t="shared" si="509"/>
        <v>0</v>
      </c>
    </row>
    <row r="3008" x14ac:dyDescent="0.2">
      <c r="I3008" s="24">
        <v>3003</v>
      </c>
      <c r="J3008" s="28">
        <v>0</v>
      </c>
      <c r="L3008" s="24">
        <v>15094.477043986319</v>
      </c>
      <c r="N3008" s="24">
        <v>3003</v>
      </c>
      <c r="O3008" s="24">
        <f t="shared" si="510"/>
        <v>12000.109249969124</v>
      </c>
      <c r="P3008" s="24">
        <f t="shared" si="507"/>
        <v>12000.109249969124</v>
      </c>
      <c r="Q3008" s="24">
        <f t="shared" si="508"/>
        <v>0</v>
      </c>
      <c r="R3008" s="24">
        <f t="shared" si="511"/>
        <v>12000.109249969124</v>
      </c>
      <c r="S3008" s="24">
        <f t="shared" si="512"/>
        <v>0</v>
      </c>
      <c r="T3008" s="24" t="str">
        <f t="shared" si="513"/>
        <v>drain</v>
      </c>
      <c r="V3008" s="24">
        <f t="shared" si="516"/>
        <v>0</v>
      </c>
      <c r="W3008" s="24">
        <f t="shared" si="514"/>
        <v>0</v>
      </c>
      <c r="X3008" s="24">
        <f t="shared" si="517"/>
        <v>0</v>
      </c>
      <c r="Z3008" s="24">
        <f t="shared" si="515"/>
        <v>12000.109249969124</v>
      </c>
      <c r="AB3008" s="24">
        <f t="shared" si="509"/>
        <v>0</v>
      </c>
    </row>
    <row r="3009" x14ac:dyDescent="0.2">
      <c r="I3009" s="25">
        <v>3004</v>
      </c>
      <c r="J3009" s="29">
        <v>0</v>
      </c>
      <c r="L3009" s="25">
        <v>14913.146797299383</v>
      </c>
      <c r="N3009" s="25">
        <v>3004</v>
      </c>
      <c r="O3009" s="25">
        <f t="shared" si="510"/>
        <v>11855.95170385301</v>
      </c>
      <c r="P3009" s="25">
        <f t="shared" si="507"/>
        <v>11855.95170385301</v>
      </c>
      <c r="Q3009" s="25">
        <f t="shared" si="508"/>
        <v>0</v>
      </c>
      <c r="R3009" s="25">
        <f t="shared" si="511"/>
        <v>11855.95170385301</v>
      </c>
      <c r="S3009" s="25">
        <f t="shared" si="512"/>
        <v>0</v>
      </c>
      <c r="T3009" s="25" t="str">
        <f t="shared" si="513"/>
        <v>drain</v>
      </c>
      <c r="V3009" s="25">
        <f t="shared" si="516"/>
        <v>0</v>
      </c>
      <c r="W3009" s="25">
        <f t="shared" si="514"/>
        <v>0</v>
      </c>
      <c r="X3009" s="25">
        <f t="shared" si="517"/>
        <v>0</v>
      </c>
      <c r="Z3009" s="25">
        <f t="shared" si="515"/>
        <v>11855.95170385301</v>
      </c>
      <c r="AB3009" s="25">
        <f t="shared" si="509"/>
        <v>0</v>
      </c>
    </row>
    <row r="3010" x14ac:dyDescent="0.2">
      <c r="I3010" s="24">
        <v>3005</v>
      </c>
      <c r="J3010" s="28">
        <v>0</v>
      </c>
      <c r="L3010" s="24">
        <v>15044.989535975456</v>
      </c>
      <c r="N3010" s="24">
        <v>3005</v>
      </c>
      <c r="O3010" s="24">
        <f t="shared" si="510"/>
        <v>11960.766681100487</v>
      </c>
      <c r="P3010" s="24">
        <f t="shared" si="507"/>
        <v>11960.766681100487</v>
      </c>
      <c r="Q3010" s="24">
        <f t="shared" si="508"/>
        <v>0</v>
      </c>
      <c r="R3010" s="24">
        <f t="shared" si="511"/>
        <v>11960.766681100487</v>
      </c>
      <c r="S3010" s="24">
        <f t="shared" si="512"/>
        <v>0</v>
      </c>
      <c r="T3010" s="24" t="str">
        <f t="shared" si="513"/>
        <v>drain</v>
      </c>
      <c r="V3010" s="24">
        <f t="shared" si="516"/>
        <v>0</v>
      </c>
      <c r="W3010" s="24">
        <f t="shared" si="514"/>
        <v>0</v>
      </c>
      <c r="X3010" s="24">
        <f t="shared" si="517"/>
        <v>0</v>
      </c>
      <c r="Z3010" s="24">
        <f t="shared" si="515"/>
        <v>11960.766681100487</v>
      </c>
      <c r="AB3010" s="24">
        <f t="shared" si="509"/>
        <v>0</v>
      </c>
    </row>
    <row r="3011" x14ac:dyDescent="0.2">
      <c r="I3011" s="25">
        <v>3006</v>
      </c>
      <c r="J3011" s="29">
        <v>0</v>
      </c>
      <c r="L3011" s="25">
        <v>15329.274695849417</v>
      </c>
      <c r="N3011" s="25">
        <v>3006</v>
      </c>
      <c r="O3011" s="25">
        <f t="shared" si="510"/>
        <v>12186.773383200287</v>
      </c>
      <c r="P3011" s="25">
        <f t="shared" si="507"/>
        <v>12186.773383200287</v>
      </c>
      <c r="Q3011" s="25">
        <f t="shared" si="508"/>
        <v>0</v>
      </c>
      <c r="R3011" s="25">
        <f t="shared" si="511"/>
        <v>12186.773383200287</v>
      </c>
      <c r="S3011" s="25">
        <f t="shared" si="512"/>
        <v>0</v>
      </c>
      <c r="T3011" s="25" t="str">
        <f t="shared" si="513"/>
        <v>drain</v>
      </c>
      <c r="V3011" s="25">
        <f t="shared" si="516"/>
        <v>0</v>
      </c>
      <c r="W3011" s="25">
        <f t="shared" si="514"/>
        <v>0</v>
      </c>
      <c r="X3011" s="25">
        <f t="shared" si="517"/>
        <v>0</v>
      </c>
      <c r="Z3011" s="25">
        <f t="shared" si="515"/>
        <v>12186.773383200287</v>
      </c>
      <c r="AB3011" s="25">
        <f t="shared" si="509"/>
        <v>0</v>
      </c>
    </row>
    <row r="3012" x14ac:dyDescent="0.2">
      <c r="I3012" s="24">
        <v>3007</v>
      </c>
      <c r="J3012" s="28">
        <v>0.33613532400000001</v>
      </c>
      <c r="L3012" s="24">
        <v>16588.390390849112</v>
      </c>
      <c r="N3012" s="24">
        <v>3007</v>
      </c>
      <c r="O3012" s="24">
        <f t="shared" si="510"/>
        <v>13187.770360725044</v>
      </c>
      <c r="P3012" s="24">
        <f t="shared" si="507"/>
        <v>13187.770360725044</v>
      </c>
      <c r="Q3012" s="24">
        <f t="shared" si="508"/>
        <v>26890.825919999999</v>
      </c>
      <c r="R3012" s="24">
        <f t="shared" si="511"/>
        <v>0</v>
      </c>
      <c r="S3012" s="24">
        <f t="shared" si="512"/>
        <v>13703.055559274955</v>
      </c>
      <c r="T3012" s="24" t="str">
        <f t="shared" si="513"/>
        <v>charge</v>
      </c>
      <c r="V3012" s="24">
        <f t="shared" si="516"/>
        <v>4000</v>
      </c>
      <c r="W3012" s="24">
        <f t="shared" si="514"/>
        <v>4000</v>
      </c>
      <c r="X3012" s="24">
        <f t="shared" si="517"/>
        <v>0</v>
      </c>
      <c r="Z3012" s="24">
        <f t="shared" si="515"/>
        <v>0</v>
      </c>
      <c r="AB3012" s="24">
        <f t="shared" si="509"/>
        <v>9703.0555592749552</v>
      </c>
    </row>
    <row r="3013" x14ac:dyDescent="0.2">
      <c r="I3013" s="25">
        <v>3008</v>
      </c>
      <c r="J3013" s="29">
        <v>0.60559026699999996</v>
      </c>
      <c r="L3013" s="25">
        <v>18237.054610824584</v>
      </c>
      <c r="N3013" s="25">
        <v>3008</v>
      </c>
      <c r="O3013" s="25">
        <f t="shared" si="510"/>
        <v>14498.458415605544</v>
      </c>
      <c r="P3013" s="25">
        <f t="shared" si="507"/>
        <v>14498.458415605544</v>
      </c>
      <c r="Q3013" s="25">
        <f t="shared" si="508"/>
        <v>48447.221359999996</v>
      </c>
      <c r="R3013" s="25">
        <f t="shared" si="511"/>
        <v>0</v>
      </c>
      <c r="S3013" s="25">
        <f t="shared" si="512"/>
        <v>33948.762944394453</v>
      </c>
      <c r="T3013" s="25" t="str">
        <f t="shared" si="513"/>
        <v>charge</v>
      </c>
      <c r="V3013" s="25">
        <f t="shared" si="516"/>
        <v>0</v>
      </c>
      <c r="W3013" s="25">
        <f t="shared" si="514"/>
        <v>4000</v>
      </c>
      <c r="X3013" s="25">
        <f t="shared" si="517"/>
        <v>0</v>
      </c>
      <c r="Z3013" s="25">
        <f t="shared" si="515"/>
        <v>0</v>
      </c>
      <c r="AB3013" s="25">
        <f t="shared" si="509"/>
        <v>33948.762944394453</v>
      </c>
    </row>
    <row r="3014" x14ac:dyDescent="0.2">
      <c r="I3014" s="24">
        <v>3009</v>
      </c>
      <c r="J3014" s="28">
        <v>0.69431383200000008</v>
      </c>
      <c r="L3014" s="24">
        <v>19505.801912260053</v>
      </c>
      <c r="N3014" s="24">
        <v>3009</v>
      </c>
      <c r="O3014" s="24">
        <f t="shared" si="510"/>
        <v>15507.112520246743</v>
      </c>
      <c r="P3014" s="24">
        <f t="shared" ref="P3014:P3077" si="518">O3014-$E$8*$E$9</f>
        <v>15507.112520246743</v>
      </c>
      <c r="Q3014" s="24">
        <f t="shared" ref="Q3014:Q3077" si="519">J3014*$E$7</f>
        <v>55545.106560000007</v>
      </c>
      <c r="R3014" s="24">
        <f t="shared" si="511"/>
        <v>0</v>
      </c>
      <c r="S3014" s="24">
        <f t="shared" si="512"/>
        <v>40037.994039753263</v>
      </c>
      <c r="T3014" s="24" t="str">
        <f t="shared" si="513"/>
        <v>charge</v>
      </c>
      <c r="V3014" s="24">
        <f t="shared" si="516"/>
        <v>0</v>
      </c>
      <c r="W3014" s="24">
        <f t="shared" si="514"/>
        <v>4000</v>
      </c>
      <c r="X3014" s="24">
        <f t="shared" si="517"/>
        <v>0</v>
      </c>
      <c r="Z3014" s="24">
        <f t="shared" si="515"/>
        <v>0</v>
      </c>
      <c r="AB3014" s="24">
        <f t="shared" ref="AB3014:AB3077" si="520">IF(T3014="charge",(S3014-V3014),0)</f>
        <v>40037.994039753263</v>
      </c>
    </row>
    <row r="3015" x14ac:dyDescent="0.2">
      <c r="I3015" s="25">
        <v>3010</v>
      </c>
      <c r="J3015" s="29">
        <v>0.72988656600000001</v>
      </c>
      <c r="L3015" s="25">
        <v>20427.653860974311</v>
      </c>
      <c r="N3015" s="25">
        <v>3010</v>
      </c>
      <c r="O3015" s="25">
        <f t="shared" ref="O3015:O3078" si="521">L3015*$O$2</f>
        <v>16239.984819474577</v>
      </c>
      <c r="P3015" s="25">
        <f t="shared" si="518"/>
        <v>16239.984819474577</v>
      </c>
      <c r="Q3015" s="25">
        <f t="shared" si="519"/>
        <v>58390.925280000003</v>
      </c>
      <c r="R3015" s="25">
        <f t="shared" ref="R3015:R3078" si="522">IF(P3015&gt;Q3015,P3015-Q3015,0)</f>
        <v>0</v>
      </c>
      <c r="S3015" s="25">
        <f t="shared" ref="S3015:S3078" si="523">IF(Q3015&gt;P3015,Q3015-P3015,0)</f>
        <v>42150.940460525424</v>
      </c>
      <c r="T3015" s="25" t="str">
        <f t="shared" ref="T3015:T3078" si="524">IF(P3015&gt;Q3015,"drain","charge")</f>
        <v>charge</v>
      </c>
      <c r="V3015" s="25">
        <f t="shared" si="516"/>
        <v>0</v>
      </c>
      <c r="W3015" s="25">
        <f t="shared" ref="W3015:W3078" si="525">IF(W3014+S3015&gt;$E$11,$E$11,IF(T3015="charge",W3014+(S3015*$E$12),IF((W3014-R3015)&gt;0,W3014-R3015,0)))</f>
        <v>4000</v>
      </c>
      <c r="X3015" s="25">
        <f t="shared" si="517"/>
        <v>0</v>
      </c>
      <c r="Z3015" s="25">
        <f t="shared" ref="Z3015:Z3078" si="526">R3015-X3015</f>
        <v>0</v>
      </c>
      <c r="AB3015" s="25">
        <f t="shared" si="520"/>
        <v>42150.940460525424</v>
      </c>
    </row>
    <row r="3016" x14ac:dyDescent="0.2">
      <c r="I3016" s="24">
        <v>3011</v>
      </c>
      <c r="J3016" s="28">
        <v>0.75484516299999993</v>
      </c>
      <c r="L3016" s="24">
        <v>20920.447214674947</v>
      </c>
      <c r="N3016" s="24">
        <v>3011</v>
      </c>
      <c r="O3016" s="24">
        <f t="shared" si="521"/>
        <v>16631.755535666583</v>
      </c>
      <c r="P3016" s="24">
        <f t="shared" si="518"/>
        <v>16631.755535666583</v>
      </c>
      <c r="Q3016" s="24">
        <f t="shared" si="519"/>
        <v>60387.613039999997</v>
      </c>
      <c r="R3016" s="24">
        <f t="shared" si="522"/>
        <v>0</v>
      </c>
      <c r="S3016" s="24">
        <f t="shared" si="523"/>
        <v>43755.857504333413</v>
      </c>
      <c r="T3016" s="24" t="str">
        <f t="shared" si="524"/>
        <v>charge</v>
      </c>
      <c r="V3016" s="24">
        <f t="shared" ref="V3016:V3079" si="527">IF(W3016&gt;=W3015,(W3016-W3015),0)</f>
        <v>0</v>
      </c>
      <c r="W3016" s="24">
        <f t="shared" si="525"/>
        <v>4000</v>
      </c>
      <c r="X3016" s="24">
        <f t="shared" ref="X3016:X3079" si="528">IF(T3016="drain",W3015-W3016,0)</f>
        <v>0</v>
      </c>
      <c r="Z3016" s="24">
        <f t="shared" si="526"/>
        <v>0</v>
      </c>
      <c r="AB3016" s="24">
        <f t="shared" si="520"/>
        <v>43755.857504333413</v>
      </c>
    </row>
    <row r="3017" x14ac:dyDescent="0.2">
      <c r="I3017" s="25">
        <v>3012</v>
      </c>
      <c r="J3017" s="29">
        <v>0.782873979</v>
      </c>
      <c r="L3017" s="25">
        <v>21311.723560428618</v>
      </c>
      <c r="N3017" s="25">
        <v>3012</v>
      </c>
      <c r="O3017" s="25">
        <f t="shared" si="521"/>
        <v>16942.82023054075</v>
      </c>
      <c r="P3017" s="25">
        <f t="shared" si="518"/>
        <v>16942.82023054075</v>
      </c>
      <c r="Q3017" s="25">
        <f t="shared" si="519"/>
        <v>62629.918319999997</v>
      </c>
      <c r="R3017" s="25">
        <f t="shared" si="522"/>
        <v>0</v>
      </c>
      <c r="S3017" s="25">
        <f t="shared" si="523"/>
        <v>45687.09808945925</v>
      </c>
      <c r="T3017" s="25" t="str">
        <f t="shared" si="524"/>
        <v>charge</v>
      </c>
      <c r="V3017" s="25">
        <f t="shared" si="527"/>
        <v>0</v>
      </c>
      <c r="W3017" s="25">
        <f t="shared" si="525"/>
        <v>4000</v>
      </c>
      <c r="X3017" s="25">
        <f t="shared" si="528"/>
        <v>0</v>
      </c>
      <c r="Z3017" s="25">
        <f t="shared" si="526"/>
        <v>0</v>
      </c>
      <c r="AB3017" s="25">
        <f t="shared" si="520"/>
        <v>45687.09808945925</v>
      </c>
    </row>
    <row r="3018" x14ac:dyDescent="0.2">
      <c r="I3018" s="24">
        <v>3013</v>
      </c>
      <c r="J3018" s="28">
        <v>0.78255273800000003</v>
      </c>
      <c r="L3018" s="24">
        <v>21760.770819854733</v>
      </c>
      <c r="N3018" s="24">
        <v>3013</v>
      </c>
      <c r="O3018" s="24">
        <f t="shared" si="521"/>
        <v>17299.812801784516</v>
      </c>
      <c r="P3018" s="24">
        <f t="shared" si="518"/>
        <v>17299.812801784516</v>
      </c>
      <c r="Q3018" s="24">
        <f t="shared" si="519"/>
        <v>62604.219040000004</v>
      </c>
      <c r="R3018" s="24">
        <f t="shared" si="522"/>
        <v>0</v>
      </c>
      <c r="S3018" s="24">
        <f t="shared" si="523"/>
        <v>45304.406238215488</v>
      </c>
      <c r="T3018" s="24" t="str">
        <f t="shared" si="524"/>
        <v>charge</v>
      </c>
      <c r="V3018" s="24">
        <f t="shared" si="527"/>
        <v>0</v>
      </c>
      <c r="W3018" s="24">
        <f t="shared" si="525"/>
        <v>4000</v>
      </c>
      <c r="X3018" s="24">
        <f t="shared" si="528"/>
        <v>0</v>
      </c>
      <c r="Z3018" s="24">
        <f t="shared" si="526"/>
        <v>0</v>
      </c>
      <c r="AB3018" s="24">
        <f t="shared" si="520"/>
        <v>45304.406238215488</v>
      </c>
    </row>
    <row r="3019" x14ac:dyDescent="0.2">
      <c r="I3019" s="25">
        <v>3014</v>
      </c>
      <c r="J3019" s="29">
        <v>0.76505340300000002</v>
      </c>
      <c r="L3019" s="25">
        <v>22119.303677272794</v>
      </c>
      <c r="N3019" s="25">
        <v>3014</v>
      </c>
      <c r="O3019" s="25">
        <f t="shared" si="521"/>
        <v>17584.846423431871</v>
      </c>
      <c r="P3019" s="25">
        <f t="shared" si="518"/>
        <v>17584.846423431871</v>
      </c>
      <c r="Q3019" s="25">
        <f t="shared" si="519"/>
        <v>61204.272239999998</v>
      </c>
      <c r="R3019" s="25">
        <f t="shared" si="522"/>
        <v>0</v>
      </c>
      <c r="S3019" s="25">
        <f t="shared" si="523"/>
        <v>43619.425816568124</v>
      </c>
      <c r="T3019" s="25" t="str">
        <f t="shared" si="524"/>
        <v>charge</v>
      </c>
      <c r="V3019" s="25">
        <f t="shared" si="527"/>
        <v>0</v>
      </c>
      <c r="W3019" s="25">
        <f t="shared" si="525"/>
        <v>4000</v>
      </c>
      <c r="X3019" s="25">
        <f t="shared" si="528"/>
        <v>0</v>
      </c>
      <c r="Z3019" s="25">
        <f t="shared" si="526"/>
        <v>0</v>
      </c>
      <c r="AB3019" s="25">
        <f t="shared" si="520"/>
        <v>43619.425816568124</v>
      </c>
    </row>
    <row r="3020" x14ac:dyDescent="0.2">
      <c r="I3020" s="24">
        <v>3015</v>
      </c>
      <c r="J3020" s="28">
        <v>0.73933832300000002</v>
      </c>
      <c r="L3020" s="24">
        <v>21916.348234081266</v>
      </c>
      <c r="N3020" s="24">
        <v>3015</v>
      </c>
      <c r="O3020" s="24">
        <f t="shared" si="521"/>
        <v>17423.496846094607</v>
      </c>
      <c r="P3020" s="24">
        <f t="shared" si="518"/>
        <v>17423.496846094607</v>
      </c>
      <c r="Q3020" s="24">
        <f t="shared" si="519"/>
        <v>59147.065840000003</v>
      </c>
      <c r="R3020" s="24">
        <f t="shared" si="522"/>
        <v>0</v>
      </c>
      <c r="S3020" s="24">
        <f t="shared" si="523"/>
        <v>41723.568993905399</v>
      </c>
      <c r="T3020" s="24" t="str">
        <f t="shared" si="524"/>
        <v>charge</v>
      </c>
      <c r="V3020" s="24">
        <f t="shared" si="527"/>
        <v>0</v>
      </c>
      <c r="W3020" s="24">
        <f t="shared" si="525"/>
        <v>4000</v>
      </c>
      <c r="X3020" s="24">
        <f t="shared" si="528"/>
        <v>0</v>
      </c>
      <c r="Z3020" s="24">
        <f t="shared" si="526"/>
        <v>0</v>
      </c>
      <c r="AB3020" s="24">
        <f t="shared" si="520"/>
        <v>41723.568993905399</v>
      </c>
    </row>
    <row r="3021" x14ac:dyDescent="0.2">
      <c r="I3021" s="25">
        <v>3016</v>
      </c>
      <c r="J3021" s="29">
        <v>0.67354032399999997</v>
      </c>
      <c r="L3021" s="25">
        <v>21712.352586269379</v>
      </c>
      <c r="N3021" s="25">
        <v>3016</v>
      </c>
      <c r="O3021" s="25">
        <f t="shared" si="521"/>
        <v>17261.320306084155</v>
      </c>
      <c r="P3021" s="25">
        <f t="shared" si="518"/>
        <v>17261.320306084155</v>
      </c>
      <c r="Q3021" s="25">
        <f t="shared" si="519"/>
        <v>53883.225919999997</v>
      </c>
      <c r="R3021" s="25">
        <f t="shared" si="522"/>
        <v>0</v>
      </c>
      <c r="S3021" s="25">
        <f t="shared" si="523"/>
        <v>36621.905613915842</v>
      </c>
      <c r="T3021" s="25" t="str">
        <f t="shared" si="524"/>
        <v>charge</v>
      </c>
      <c r="V3021" s="25">
        <f t="shared" si="527"/>
        <v>0</v>
      </c>
      <c r="W3021" s="25">
        <f t="shared" si="525"/>
        <v>4000</v>
      </c>
      <c r="X3021" s="25">
        <f t="shared" si="528"/>
        <v>0</v>
      </c>
      <c r="Z3021" s="25">
        <f t="shared" si="526"/>
        <v>0</v>
      </c>
      <c r="AB3021" s="25">
        <f t="shared" si="520"/>
        <v>36621.905613915842</v>
      </c>
    </row>
    <row r="3022" x14ac:dyDescent="0.2">
      <c r="I3022" s="24">
        <v>3017</v>
      </c>
      <c r="J3022" s="28">
        <v>0.52584591400000003</v>
      </c>
      <c r="L3022" s="24">
        <v>20864.767260742185</v>
      </c>
      <c r="N3022" s="24">
        <v>3017</v>
      </c>
      <c r="O3022" s="24">
        <f t="shared" si="521"/>
        <v>16587.489972290037</v>
      </c>
      <c r="P3022" s="24">
        <f t="shared" si="518"/>
        <v>16587.489972290037</v>
      </c>
      <c r="Q3022" s="24">
        <f t="shared" si="519"/>
        <v>42067.673119999999</v>
      </c>
      <c r="R3022" s="24">
        <f t="shared" si="522"/>
        <v>0</v>
      </c>
      <c r="S3022" s="24">
        <f t="shared" si="523"/>
        <v>25480.183147709962</v>
      </c>
      <c r="T3022" s="24" t="str">
        <f t="shared" si="524"/>
        <v>charge</v>
      </c>
      <c r="V3022" s="24">
        <f t="shared" si="527"/>
        <v>0</v>
      </c>
      <c r="W3022" s="24">
        <f t="shared" si="525"/>
        <v>4000</v>
      </c>
      <c r="X3022" s="24">
        <f t="shared" si="528"/>
        <v>0</v>
      </c>
      <c r="Z3022" s="24">
        <f t="shared" si="526"/>
        <v>0</v>
      </c>
      <c r="AB3022" s="24">
        <f t="shared" si="520"/>
        <v>25480.183147709962</v>
      </c>
    </row>
    <row r="3023" x14ac:dyDescent="0.2">
      <c r="I3023" s="25">
        <v>3018</v>
      </c>
      <c r="J3023" s="29">
        <v>0.21612345699999999</v>
      </c>
      <c r="L3023" s="25">
        <v>20427.534006977079</v>
      </c>
      <c r="N3023" s="25">
        <v>3018</v>
      </c>
      <c r="O3023" s="25">
        <f t="shared" si="521"/>
        <v>16239.889535546779</v>
      </c>
      <c r="P3023" s="25">
        <f t="shared" si="518"/>
        <v>16239.889535546779</v>
      </c>
      <c r="Q3023" s="25">
        <f t="shared" si="519"/>
        <v>17289.876560000001</v>
      </c>
      <c r="R3023" s="25">
        <f t="shared" si="522"/>
        <v>0</v>
      </c>
      <c r="S3023" s="25">
        <f t="shared" si="523"/>
        <v>1049.9870244532212</v>
      </c>
      <c r="T3023" s="25" t="str">
        <f t="shared" si="524"/>
        <v>charge</v>
      </c>
      <c r="V3023" s="25">
        <f t="shared" si="527"/>
        <v>0</v>
      </c>
      <c r="W3023" s="25">
        <f t="shared" si="525"/>
        <v>4000</v>
      </c>
      <c r="X3023" s="25">
        <f t="shared" si="528"/>
        <v>0</v>
      </c>
      <c r="Z3023" s="25">
        <f t="shared" si="526"/>
        <v>0</v>
      </c>
      <c r="AB3023" s="25">
        <f t="shared" si="520"/>
        <v>1049.9870244532212</v>
      </c>
    </row>
    <row r="3024" x14ac:dyDescent="0.2">
      <c r="I3024" s="24">
        <v>3019</v>
      </c>
      <c r="J3024" s="28">
        <v>0</v>
      </c>
      <c r="L3024" s="24">
        <v>19657.01712398529</v>
      </c>
      <c r="N3024" s="24">
        <v>3019</v>
      </c>
      <c r="O3024" s="24">
        <f t="shared" si="521"/>
        <v>15627.328613568307</v>
      </c>
      <c r="P3024" s="24">
        <f t="shared" si="518"/>
        <v>15627.328613568307</v>
      </c>
      <c r="Q3024" s="24">
        <f t="shared" si="519"/>
        <v>0</v>
      </c>
      <c r="R3024" s="24">
        <f t="shared" si="522"/>
        <v>15627.328613568307</v>
      </c>
      <c r="S3024" s="24">
        <f t="shared" si="523"/>
        <v>0</v>
      </c>
      <c r="T3024" s="24" t="str">
        <f t="shared" si="524"/>
        <v>drain</v>
      </c>
      <c r="V3024" s="24">
        <f t="shared" si="527"/>
        <v>0</v>
      </c>
      <c r="W3024" s="24">
        <f t="shared" si="525"/>
        <v>0</v>
      </c>
      <c r="X3024" s="24">
        <f t="shared" si="528"/>
        <v>4000</v>
      </c>
      <c r="Z3024" s="24">
        <f t="shared" si="526"/>
        <v>11627.328613568307</v>
      </c>
      <c r="AB3024" s="24">
        <f t="shared" si="520"/>
        <v>0</v>
      </c>
    </row>
    <row r="3025" x14ac:dyDescent="0.2">
      <c r="I3025" s="25">
        <v>3020</v>
      </c>
      <c r="J3025" s="29">
        <v>0</v>
      </c>
      <c r="L3025" s="25">
        <v>19834.443090534209</v>
      </c>
      <c r="N3025" s="25">
        <v>3020</v>
      </c>
      <c r="O3025" s="25">
        <f t="shared" si="521"/>
        <v>15768.382256974697</v>
      </c>
      <c r="P3025" s="25">
        <f t="shared" si="518"/>
        <v>15768.382256974697</v>
      </c>
      <c r="Q3025" s="25">
        <f t="shared" si="519"/>
        <v>0</v>
      </c>
      <c r="R3025" s="25">
        <f t="shared" si="522"/>
        <v>15768.382256974697</v>
      </c>
      <c r="S3025" s="25">
        <f t="shared" si="523"/>
        <v>0</v>
      </c>
      <c r="T3025" s="25" t="str">
        <f t="shared" si="524"/>
        <v>drain</v>
      </c>
      <c r="V3025" s="25">
        <f t="shared" si="527"/>
        <v>0</v>
      </c>
      <c r="W3025" s="25">
        <f t="shared" si="525"/>
        <v>0</v>
      </c>
      <c r="X3025" s="25">
        <f t="shared" si="528"/>
        <v>0</v>
      </c>
      <c r="Z3025" s="25">
        <f t="shared" si="526"/>
        <v>15768.382256974697</v>
      </c>
      <c r="AB3025" s="25">
        <f t="shared" si="520"/>
        <v>0</v>
      </c>
    </row>
    <row r="3026" x14ac:dyDescent="0.2">
      <c r="I3026" s="24">
        <v>3021</v>
      </c>
      <c r="J3026" s="28">
        <v>0</v>
      </c>
      <c r="L3026" s="24">
        <v>19817.988639831543</v>
      </c>
      <c r="N3026" s="24">
        <v>3021</v>
      </c>
      <c r="O3026" s="24">
        <f t="shared" si="521"/>
        <v>15755.300968666077</v>
      </c>
      <c r="P3026" s="24">
        <f t="shared" si="518"/>
        <v>15755.300968666077</v>
      </c>
      <c r="Q3026" s="24">
        <f t="shared" si="519"/>
        <v>0</v>
      </c>
      <c r="R3026" s="24">
        <f t="shared" si="522"/>
        <v>15755.300968666077</v>
      </c>
      <c r="S3026" s="24">
        <f t="shared" si="523"/>
        <v>0</v>
      </c>
      <c r="T3026" s="24" t="str">
        <f t="shared" si="524"/>
        <v>drain</v>
      </c>
      <c r="V3026" s="24">
        <f t="shared" si="527"/>
        <v>0</v>
      </c>
      <c r="W3026" s="24">
        <f t="shared" si="525"/>
        <v>0</v>
      </c>
      <c r="X3026" s="24">
        <f t="shared" si="528"/>
        <v>0</v>
      </c>
      <c r="Z3026" s="24">
        <f t="shared" si="526"/>
        <v>15755.300968666077</v>
      </c>
      <c r="AB3026" s="24">
        <f t="shared" si="520"/>
        <v>0</v>
      </c>
    </row>
    <row r="3027" x14ac:dyDescent="0.2">
      <c r="I3027" s="25">
        <v>3022</v>
      </c>
      <c r="J3027" s="29">
        <v>0</v>
      </c>
      <c r="L3027" s="25">
        <v>18890.39057846069</v>
      </c>
      <c r="N3027" s="25">
        <v>3022</v>
      </c>
      <c r="O3027" s="25">
        <f t="shared" si="521"/>
        <v>15017.860509876249</v>
      </c>
      <c r="P3027" s="25">
        <f t="shared" si="518"/>
        <v>15017.860509876249</v>
      </c>
      <c r="Q3027" s="25">
        <f t="shared" si="519"/>
        <v>0</v>
      </c>
      <c r="R3027" s="25">
        <f t="shared" si="522"/>
        <v>15017.860509876249</v>
      </c>
      <c r="S3027" s="25">
        <f t="shared" si="523"/>
        <v>0</v>
      </c>
      <c r="T3027" s="25" t="str">
        <f t="shared" si="524"/>
        <v>drain</v>
      </c>
      <c r="V3027" s="25">
        <f t="shared" si="527"/>
        <v>0</v>
      </c>
      <c r="W3027" s="25">
        <f t="shared" si="525"/>
        <v>0</v>
      </c>
      <c r="X3027" s="25">
        <f t="shared" si="528"/>
        <v>0</v>
      </c>
      <c r="Z3027" s="25">
        <f t="shared" si="526"/>
        <v>15017.860509876249</v>
      </c>
      <c r="AB3027" s="25">
        <f t="shared" si="520"/>
        <v>0</v>
      </c>
    </row>
    <row r="3028" x14ac:dyDescent="0.2">
      <c r="I3028" s="24">
        <v>3023</v>
      </c>
      <c r="J3028" s="28">
        <v>0</v>
      </c>
      <c r="L3028" s="24">
        <v>17960.69783670902</v>
      </c>
      <c r="N3028" s="24">
        <v>3023</v>
      </c>
      <c r="O3028" s="24">
        <f t="shared" si="521"/>
        <v>14278.754780183672</v>
      </c>
      <c r="P3028" s="24">
        <f t="shared" si="518"/>
        <v>14278.754780183672</v>
      </c>
      <c r="Q3028" s="24">
        <f t="shared" si="519"/>
        <v>0</v>
      </c>
      <c r="R3028" s="24">
        <f t="shared" si="522"/>
        <v>14278.754780183672</v>
      </c>
      <c r="S3028" s="24">
        <f t="shared" si="523"/>
        <v>0</v>
      </c>
      <c r="T3028" s="24" t="str">
        <f t="shared" si="524"/>
        <v>drain</v>
      </c>
      <c r="V3028" s="24">
        <f t="shared" si="527"/>
        <v>0</v>
      </c>
      <c r="W3028" s="24">
        <f t="shared" si="525"/>
        <v>0</v>
      </c>
      <c r="X3028" s="24">
        <f t="shared" si="528"/>
        <v>0</v>
      </c>
      <c r="Z3028" s="24">
        <f t="shared" si="526"/>
        <v>14278.754780183672</v>
      </c>
      <c r="AB3028" s="24">
        <f t="shared" si="520"/>
        <v>0</v>
      </c>
    </row>
    <row r="3029" x14ac:dyDescent="0.2">
      <c r="I3029" s="25">
        <v>3024</v>
      </c>
      <c r="J3029" s="29">
        <v>0</v>
      </c>
      <c r="L3029" s="25">
        <v>16976.514495372772</v>
      </c>
      <c r="N3029" s="25">
        <v>3024</v>
      </c>
      <c r="O3029" s="25">
        <f t="shared" si="521"/>
        <v>13496.329023821354</v>
      </c>
      <c r="P3029" s="25">
        <f t="shared" si="518"/>
        <v>13496.329023821354</v>
      </c>
      <c r="Q3029" s="25">
        <f t="shared" si="519"/>
        <v>0</v>
      </c>
      <c r="R3029" s="25">
        <f t="shared" si="522"/>
        <v>13496.329023821354</v>
      </c>
      <c r="S3029" s="25">
        <f t="shared" si="523"/>
        <v>0</v>
      </c>
      <c r="T3029" s="25" t="str">
        <f t="shared" si="524"/>
        <v>drain</v>
      </c>
      <c r="V3029" s="25">
        <f t="shared" si="527"/>
        <v>0</v>
      </c>
      <c r="W3029" s="25">
        <f t="shared" si="525"/>
        <v>0</v>
      </c>
      <c r="X3029" s="25">
        <f t="shared" si="528"/>
        <v>0</v>
      </c>
      <c r="Z3029" s="25">
        <f t="shared" si="526"/>
        <v>13496.329023821354</v>
      </c>
      <c r="AB3029" s="25">
        <f t="shared" si="520"/>
        <v>0</v>
      </c>
    </row>
    <row r="3030" x14ac:dyDescent="0.2">
      <c r="I3030" s="24">
        <v>3025</v>
      </c>
      <c r="J3030" s="28">
        <v>0</v>
      </c>
      <c r="L3030" s="24">
        <v>16075.701955223083</v>
      </c>
      <c r="N3030" s="24">
        <v>3025</v>
      </c>
      <c r="O3030" s="24">
        <f t="shared" si="521"/>
        <v>12780.183054402352</v>
      </c>
      <c r="P3030" s="24">
        <f t="shared" si="518"/>
        <v>12780.183054402352</v>
      </c>
      <c r="Q3030" s="24">
        <f t="shared" si="519"/>
        <v>0</v>
      </c>
      <c r="R3030" s="24">
        <f t="shared" si="522"/>
        <v>12780.183054402352</v>
      </c>
      <c r="S3030" s="24">
        <f t="shared" si="523"/>
        <v>0</v>
      </c>
      <c r="T3030" s="24" t="str">
        <f t="shared" si="524"/>
        <v>drain</v>
      </c>
      <c r="V3030" s="24">
        <f t="shared" si="527"/>
        <v>0</v>
      </c>
      <c r="W3030" s="24">
        <f t="shared" si="525"/>
        <v>0</v>
      </c>
      <c r="X3030" s="24">
        <f t="shared" si="528"/>
        <v>0</v>
      </c>
      <c r="Z3030" s="24">
        <f t="shared" si="526"/>
        <v>12780.183054402352</v>
      </c>
      <c r="AB3030" s="24">
        <f t="shared" si="520"/>
        <v>0</v>
      </c>
    </row>
    <row r="3031" x14ac:dyDescent="0.2">
      <c r="I3031" s="25">
        <v>3026</v>
      </c>
      <c r="J3031" s="29">
        <v>0</v>
      </c>
      <c r="L3031" s="25">
        <v>15368.299281167983</v>
      </c>
      <c r="N3031" s="25">
        <v>3026</v>
      </c>
      <c r="O3031" s="25">
        <f t="shared" si="521"/>
        <v>12217.797928528547</v>
      </c>
      <c r="P3031" s="25">
        <f t="shared" si="518"/>
        <v>12217.797928528547</v>
      </c>
      <c r="Q3031" s="25">
        <f t="shared" si="519"/>
        <v>0</v>
      </c>
      <c r="R3031" s="25">
        <f t="shared" si="522"/>
        <v>12217.797928528547</v>
      </c>
      <c r="S3031" s="25">
        <f t="shared" si="523"/>
        <v>0</v>
      </c>
      <c r="T3031" s="25" t="str">
        <f t="shared" si="524"/>
        <v>drain</v>
      </c>
      <c r="V3031" s="25">
        <f t="shared" si="527"/>
        <v>0</v>
      </c>
      <c r="W3031" s="25">
        <f t="shared" si="525"/>
        <v>0</v>
      </c>
      <c r="X3031" s="25">
        <f t="shared" si="528"/>
        <v>0</v>
      </c>
      <c r="Z3031" s="25">
        <f t="shared" si="526"/>
        <v>12217.797928528547</v>
      </c>
      <c r="AB3031" s="25">
        <f t="shared" si="520"/>
        <v>0</v>
      </c>
    </row>
    <row r="3032" x14ac:dyDescent="0.2">
      <c r="I3032" s="24">
        <v>3027</v>
      </c>
      <c r="J3032" s="28">
        <v>0</v>
      </c>
      <c r="L3032" s="24">
        <v>14875.769773292541</v>
      </c>
      <c r="N3032" s="24">
        <v>3027</v>
      </c>
      <c r="O3032" s="24">
        <f t="shared" si="521"/>
        <v>11826.236969767571</v>
      </c>
      <c r="P3032" s="24">
        <f t="shared" si="518"/>
        <v>11826.236969767571</v>
      </c>
      <c r="Q3032" s="24">
        <f t="shared" si="519"/>
        <v>0</v>
      </c>
      <c r="R3032" s="24">
        <f t="shared" si="522"/>
        <v>11826.236969767571</v>
      </c>
      <c r="S3032" s="24">
        <f t="shared" si="523"/>
        <v>0</v>
      </c>
      <c r="T3032" s="24" t="str">
        <f t="shared" si="524"/>
        <v>drain</v>
      </c>
      <c r="V3032" s="24">
        <f t="shared" si="527"/>
        <v>0</v>
      </c>
      <c r="W3032" s="24">
        <f t="shared" si="525"/>
        <v>0</v>
      </c>
      <c r="X3032" s="24">
        <f t="shared" si="528"/>
        <v>0</v>
      </c>
      <c r="Z3032" s="24">
        <f t="shared" si="526"/>
        <v>11826.236969767571</v>
      </c>
      <c r="AB3032" s="24">
        <f t="shared" si="520"/>
        <v>0</v>
      </c>
    </row>
    <row r="3033" x14ac:dyDescent="0.2">
      <c r="I3033" s="25">
        <v>3028</v>
      </c>
      <c r="J3033" s="29">
        <v>0</v>
      </c>
      <c r="L3033" s="25">
        <v>14596.08155081272</v>
      </c>
      <c r="N3033" s="25">
        <v>3028</v>
      </c>
      <c r="O3033" s="25">
        <f t="shared" si="521"/>
        <v>11603.884832896112</v>
      </c>
      <c r="P3033" s="25">
        <f t="shared" si="518"/>
        <v>11603.884832896112</v>
      </c>
      <c r="Q3033" s="25">
        <f t="shared" si="519"/>
        <v>0</v>
      </c>
      <c r="R3033" s="25">
        <f t="shared" si="522"/>
        <v>11603.884832896112</v>
      </c>
      <c r="S3033" s="25">
        <f t="shared" si="523"/>
        <v>0</v>
      </c>
      <c r="T3033" s="25" t="str">
        <f t="shared" si="524"/>
        <v>drain</v>
      </c>
      <c r="V3033" s="25">
        <f t="shared" si="527"/>
        <v>0</v>
      </c>
      <c r="W3033" s="25">
        <f t="shared" si="525"/>
        <v>0</v>
      </c>
      <c r="X3033" s="25">
        <f t="shared" si="528"/>
        <v>0</v>
      </c>
      <c r="Z3033" s="25">
        <f t="shared" si="526"/>
        <v>11603.884832896112</v>
      </c>
      <c r="AB3033" s="25">
        <f t="shared" si="520"/>
        <v>0</v>
      </c>
    </row>
    <row r="3034" x14ac:dyDescent="0.2">
      <c r="I3034" s="24">
        <v>3029</v>
      </c>
      <c r="J3034" s="28">
        <v>0</v>
      </c>
      <c r="L3034" s="24">
        <v>14573.397125339507</v>
      </c>
      <c r="N3034" s="24">
        <v>3029</v>
      </c>
      <c r="O3034" s="24">
        <f t="shared" si="521"/>
        <v>11585.850714644908</v>
      </c>
      <c r="P3034" s="24">
        <f t="shared" si="518"/>
        <v>11585.850714644908</v>
      </c>
      <c r="Q3034" s="24">
        <f t="shared" si="519"/>
        <v>0</v>
      </c>
      <c r="R3034" s="24">
        <f t="shared" si="522"/>
        <v>11585.850714644908</v>
      </c>
      <c r="S3034" s="24">
        <f t="shared" si="523"/>
        <v>0</v>
      </c>
      <c r="T3034" s="24" t="str">
        <f t="shared" si="524"/>
        <v>drain</v>
      </c>
      <c r="V3034" s="24">
        <f t="shared" si="527"/>
        <v>0</v>
      </c>
      <c r="W3034" s="24">
        <f t="shared" si="525"/>
        <v>0</v>
      </c>
      <c r="X3034" s="24">
        <f t="shared" si="528"/>
        <v>0</v>
      </c>
      <c r="Z3034" s="24">
        <f t="shared" si="526"/>
        <v>11585.850714644908</v>
      </c>
      <c r="AB3034" s="24">
        <f t="shared" si="520"/>
        <v>0</v>
      </c>
    </row>
    <row r="3035" x14ac:dyDescent="0.2">
      <c r="I3035" s="25">
        <v>3030</v>
      </c>
      <c r="J3035" s="29">
        <v>0</v>
      </c>
      <c r="L3035" s="25">
        <v>14375.774258017538</v>
      </c>
      <c r="N3035" s="25">
        <v>3030</v>
      </c>
      <c r="O3035" s="25">
        <f t="shared" si="521"/>
        <v>11428.740535123943</v>
      </c>
      <c r="P3035" s="25">
        <f t="shared" si="518"/>
        <v>11428.740535123943</v>
      </c>
      <c r="Q3035" s="25">
        <f t="shared" si="519"/>
        <v>0</v>
      </c>
      <c r="R3035" s="25">
        <f t="shared" si="522"/>
        <v>11428.740535123943</v>
      </c>
      <c r="S3035" s="25">
        <f t="shared" si="523"/>
        <v>0</v>
      </c>
      <c r="T3035" s="25" t="str">
        <f t="shared" si="524"/>
        <v>drain</v>
      </c>
      <c r="V3035" s="25">
        <f t="shared" si="527"/>
        <v>0</v>
      </c>
      <c r="W3035" s="25">
        <f t="shared" si="525"/>
        <v>0</v>
      </c>
      <c r="X3035" s="25">
        <f t="shared" si="528"/>
        <v>0</v>
      </c>
      <c r="Z3035" s="25">
        <f t="shared" si="526"/>
        <v>11428.740535123943</v>
      </c>
      <c r="AB3035" s="25">
        <f t="shared" si="520"/>
        <v>0</v>
      </c>
    </row>
    <row r="3036" x14ac:dyDescent="0.2">
      <c r="I3036" s="24">
        <v>3031</v>
      </c>
      <c r="J3036" s="28">
        <v>0.320051947</v>
      </c>
      <c r="L3036" s="24">
        <v>15417.670519828795</v>
      </c>
      <c r="N3036" s="24">
        <v>3031</v>
      </c>
      <c r="O3036" s="24">
        <f t="shared" si="521"/>
        <v>12257.048063263892</v>
      </c>
      <c r="P3036" s="24">
        <f t="shared" si="518"/>
        <v>12257.048063263892</v>
      </c>
      <c r="Q3036" s="24">
        <f t="shared" si="519"/>
        <v>25604.155760000001</v>
      </c>
      <c r="R3036" s="24">
        <f t="shared" si="522"/>
        <v>0</v>
      </c>
      <c r="S3036" s="24">
        <f t="shared" si="523"/>
        <v>13347.10769673611</v>
      </c>
      <c r="T3036" s="24" t="str">
        <f t="shared" si="524"/>
        <v>charge</v>
      </c>
      <c r="V3036" s="24">
        <f t="shared" si="527"/>
        <v>4000</v>
      </c>
      <c r="W3036" s="24">
        <f t="shared" si="525"/>
        <v>4000</v>
      </c>
      <c r="X3036" s="24">
        <f t="shared" si="528"/>
        <v>0</v>
      </c>
      <c r="Z3036" s="24">
        <f t="shared" si="526"/>
        <v>0</v>
      </c>
      <c r="AB3036" s="24">
        <f t="shared" si="520"/>
        <v>9347.1076967361096</v>
      </c>
    </row>
    <row r="3037" x14ac:dyDescent="0.2">
      <c r="I3037" s="25">
        <v>3032</v>
      </c>
      <c r="J3037" s="29">
        <v>0.58310144499999994</v>
      </c>
      <c r="L3037" s="25">
        <v>16452.209898972509</v>
      </c>
      <c r="N3037" s="25">
        <v>3032</v>
      </c>
      <c r="O3037" s="25">
        <f t="shared" si="521"/>
        <v>13079.506869683146</v>
      </c>
      <c r="P3037" s="25">
        <f t="shared" si="518"/>
        <v>13079.506869683146</v>
      </c>
      <c r="Q3037" s="25">
        <f t="shared" si="519"/>
        <v>46648.115599999997</v>
      </c>
      <c r="R3037" s="25">
        <f t="shared" si="522"/>
        <v>0</v>
      </c>
      <c r="S3037" s="25">
        <f t="shared" si="523"/>
        <v>33568.608730316853</v>
      </c>
      <c r="T3037" s="25" t="str">
        <f t="shared" si="524"/>
        <v>charge</v>
      </c>
      <c r="V3037" s="25">
        <f t="shared" si="527"/>
        <v>0</v>
      </c>
      <c r="W3037" s="25">
        <f t="shared" si="525"/>
        <v>4000</v>
      </c>
      <c r="X3037" s="25">
        <f t="shared" si="528"/>
        <v>0</v>
      </c>
      <c r="Z3037" s="25">
        <f t="shared" si="526"/>
        <v>0</v>
      </c>
      <c r="AB3037" s="25">
        <f t="shared" si="520"/>
        <v>33568.608730316853</v>
      </c>
    </row>
    <row r="3038" x14ac:dyDescent="0.2">
      <c r="I3038" s="24">
        <v>3033</v>
      </c>
      <c r="J3038" s="28">
        <v>0.62165804400000002</v>
      </c>
      <c r="L3038" s="24">
        <v>17478.159393072128</v>
      </c>
      <c r="N3038" s="24">
        <v>3033</v>
      </c>
      <c r="O3038" s="24">
        <f t="shared" si="521"/>
        <v>13895.136717492343</v>
      </c>
      <c r="P3038" s="24">
        <f t="shared" si="518"/>
        <v>13895.136717492343</v>
      </c>
      <c r="Q3038" s="24">
        <f t="shared" si="519"/>
        <v>49732.643520000005</v>
      </c>
      <c r="R3038" s="24">
        <f t="shared" si="522"/>
        <v>0</v>
      </c>
      <c r="S3038" s="24">
        <f t="shared" si="523"/>
        <v>35837.506802507662</v>
      </c>
      <c r="T3038" s="24" t="str">
        <f t="shared" si="524"/>
        <v>charge</v>
      </c>
      <c r="V3038" s="24">
        <f t="shared" si="527"/>
        <v>0</v>
      </c>
      <c r="W3038" s="24">
        <f t="shared" si="525"/>
        <v>4000</v>
      </c>
      <c r="X3038" s="24">
        <f t="shared" si="528"/>
        <v>0</v>
      </c>
      <c r="Z3038" s="24">
        <f t="shared" si="526"/>
        <v>0</v>
      </c>
      <c r="AB3038" s="24">
        <f t="shared" si="520"/>
        <v>35837.506802507662</v>
      </c>
    </row>
    <row r="3039" x14ac:dyDescent="0.2">
      <c r="I3039" s="25">
        <v>3034</v>
      </c>
      <c r="J3039" s="29">
        <v>0.72148216799999998</v>
      </c>
      <c r="L3039" s="25">
        <v>18162.598508024214</v>
      </c>
      <c r="N3039" s="25">
        <v>3034</v>
      </c>
      <c r="O3039" s="25">
        <f t="shared" si="521"/>
        <v>14439.26581387925</v>
      </c>
      <c r="P3039" s="25">
        <f t="shared" si="518"/>
        <v>14439.26581387925</v>
      </c>
      <c r="Q3039" s="25">
        <f t="shared" si="519"/>
        <v>57718.57344</v>
      </c>
      <c r="R3039" s="25">
        <f t="shared" si="522"/>
        <v>0</v>
      </c>
      <c r="S3039" s="25">
        <f t="shared" si="523"/>
        <v>43279.307626120746</v>
      </c>
      <c r="T3039" s="25" t="str">
        <f t="shared" si="524"/>
        <v>charge</v>
      </c>
      <c r="V3039" s="25">
        <f t="shared" si="527"/>
        <v>0</v>
      </c>
      <c r="W3039" s="25">
        <f t="shared" si="525"/>
        <v>4000</v>
      </c>
      <c r="X3039" s="25">
        <f t="shared" si="528"/>
        <v>0</v>
      </c>
      <c r="Z3039" s="25">
        <f t="shared" si="526"/>
        <v>0</v>
      </c>
      <c r="AB3039" s="25">
        <f t="shared" si="520"/>
        <v>43279.307626120746</v>
      </c>
    </row>
    <row r="3040" x14ac:dyDescent="0.2">
      <c r="I3040" s="24">
        <v>3035</v>
      </c>
      <c r="J3040" s="28">
        <v>0.72247157700000009</v>
      </c>
      <c r="L3040" s="24">
        <v>18778.365469312666</v>
      </c>
      <c r="N3040" s="24">
        <v>3035</v>
      </c>
      <c r="O3040" s="24">
        <f t="shared" si="521"/>
        <v>14928.800548103571</v>
      </c>
      <c r="P3040" s="24">
        <f t="shared" si="518"/>
        <v>14928.800548103571</v>
      </c>
      <c r="Q3040" s="24">
        <f t="shared" si="519"/>
        <v>57797.726160000006</v>
      </c>
      <c r="R3040" s="24">
        <f t="shared" si="522"/>
        <v>0</v>
      </c>
      <c r="S3040" s="24">
        <f t="shared" si="523"/>
        <v>42868.925611896433</v>
      </c>
      <c r="T3040" s="24" t="str">
        <f t="shared" si="524"/>
        <v>charge</v>
      </c>
      <c r="V3040" s="24">
        <f t="shared" si="527"/>
        <v>0</v>
      </c>
      <c r="W3040" s="24">
        <f t="shared" si="525"/>
        <v>4000</v>
      </c>
      <c r="X3040" s="24">
        <f t="shared" si="528"/>
        <v>0</v>
      </c>
      <c r="Z3040" s="24">
        <f t="shared" si="526"/>
        <v>0</v>
      </c>
      <c r="AB3040" s="24">
        <f t="shared" si="520"/>
        <v>42868.925611896433</v>
      </c>
    </row>
    <row r="3041" x14ac:dyDescent="0.2">
      <c r="I3041" s="25">
        <v>3036</v>
      </c>
      <c r="J3041" s="29">
        <v>0.73818340000000005</v>
      </c>
      <c r="L3041" s="25">
        <v>19169.347844934462</v>
      </c>
      <c r="N3041" s="25">
        <v>3036</v>
      </c>
      <c r="O3041" s="25">
        <f t="shared" si="521"/>
        <v>15239.631536722898</v>
      </c>
      <c r="P3041" s="25">
        <f t="shared" si="518"/>
        <v>15239.631536722898</v>
      </c>
      <c r="Q3041" s="25">
        <f t="shared" si="519"/>
        <v>59054.672000000006</v>
      </c>
      <c r="R3041" s="25">
        <f t="shared" si="522"/>
        <v>0</v>
      </c>
      <c r="S3041" s="25">
        <f t="shared" si="523"/>
        <v>43815.04046327711</v>
      </c>
      <c r="T3041" s="25" t="str">
        <f t="shared" si="524"/>
        <v>charge</v>
      </c>
      <c r="V3041" s="25">
        <f t="shared" si="527"/>
        <v>0</v>
      </c>
      <c r="W3041" s="25">
        <f t="shared" si="525"/>
        <v>4000</v>
      </c>
      <c r="X3041" s="25">
        <f t="shared" si="528"/>
        <v>0</v>
      </c>
      <c r="Z3041" s="25">
        <f t="shared" si="526"/>
        <v>0</v>
      </c>
      <c r="AB3041" s="25">
        <f t="shared" si="520"/>
        <v>43815.04046327711</v>
      </c>
    </row>
    <row r="3042" x14ac:dyDescent="0.2">
      <c r="I3042" s="24">
        <v>3037</v>
      </c>
      <c r="J3042" s="28">
        <v>0.72575671499999994</v>
      </c>
      <c r="L3042" s="24">
        <v>19415.358661413193</v>
      </c>
      <c r="N3042" s="24">
        <v>3037</v>
      </c>
      <c r="O3042" s="24">
        <f t="shared" si="521"/>
        <v>15435.210135823489</v>
      </c>
      <c r="P3042" s="24">
        <f t="shared" si="518"/>
        <v>15435.210135823489</v>
      </c>
      <c r="Q3042" s="24">
        <f t="shared" si="519"/>
        <v>58060.537199999999</v>
      </c>
      <c r="R3042" s="24">
        <f t="shared" si="522"/>
        <v>0</v>
      </c>
      <c r="S3042" s="24">
        <f t="shared" si="523"/>
        <v>42625.327064176512</v>
      </c>
      <c r="T3042" s="24" t="str">
        <f t="shared" si="524"/>
        <v>charge</v>
      </c>
      <c r="V3042" s="24">
        <f t="shared" si="527"/>
        <v>0</v>
      </c>
      <c r="W3042" s="24">
        <f t="shared" si="525"/>
        <v>4000</v>
      </c>
      <c r="X3042" s="24">
        <f t="shared" si="528"/>
        <v>0</v>
      </c>
      <c r="Z3042" s="24">
        <f t="shared" si="526"/>
        <v>0</v>
      </c>
      <c r="AB3042" s="24">
        <f t="shared" si="520"/>
        <v>42625.327064176512</v>
      </c>
    </row>
    <row r="3043" x14ac:dyDescent="0.2">
      <c r="I3043" s="25">
        <v>3038</v>
      </c>
      <c r="J3043" s="29">
        <v>0.73144067299999993</v>
      </c>
      <c r="L3043" s="25">
        <v>19644.689322185513</v>
      </c>
      <c r="N3043" s="25">
        <v>3038</v>
      </c>
      <c r="O3043" s="25">
        <f t="shared" si="521"/>
        <v>15617.528011137483</v>
      </c>
      <c r="P3043" s="25">
        <f t="shared" si="518"/>
        <v>15617.528011137483</v>
      </c>
      <c r="Q3043" s="25">
        <f t="shared" si="519"/>
        <v>58515.253839999998</v>
      </c>
      <c r="R3043" s="25">
        <f t="shared" si="522"/>
        <v>0</v>
      </c>
      <c r="S3043" s="25">
        <f t="shared" si="523"/>
        <v>42897.725828862516</v>
      </c>
      <c r="T3043" s="25" t="str">
        <f t="shared" si="524"/>
        <v>charge</v>
      </c>
      <c r="V3043" s="25">
        <f t="shared" si="527"/>
        <v>0</v>
      </c>
      <c r="W3043" s="25">
        <f t="shared" si="525"/>
        <v>4000</v>
      </c>
      <c r="X3043" s="25">
        <f t="shared" si="528"/>
        <v>0</v>
      </c>
      <c r="Z3043" s="25">
        <f t="shared" si="526"/>
        <v>0</v>
      </c>
      <c r="AB3043" s="25">
        <f t="shared" si="520"/>
        <v>42897.725828862516</v>
      </c>
    </row>
    <row r="3044" x14ac:dyDescent="0.2">
      <c r="I3044" s="24">
        <v>3039</v>
      </c>
      <c r="J3044" s="28">
        <v>0.70307448400000006</v>
      </c>
      <c r="L3044" s="24">
        <v>19602.255581665038</v>
      </c>
      <c r="N3044" s="24">
        <v>3039</v>
      </c>
      <c r="O3044" s="24">
        <f t="shared" si="521"/>
        <v>15583.793187423706</v>
      </c>
      <c r="P3044" s="24">
        <f t="shared" si="518"/>
        <v>15583.793187423706</v>
      </c>
      <c r="Q3044" s="24">
        <f t="shared" si="519"/>
        <v>56245.958720000002</v>
      </c>
      <c r="R3044" s="24">
        <f t="shared" si="522"/>
        <v>0</v>
      </c>
      <c r="S3044" s="24">
        <f t="shared" si="523"/>
        <v>40662.165532576299</v>
      </c>
      <c r="T3044" s="24" t="str">
        <f t="shared" si="524"/>
        <v>charge</v>
      </c>
      <c r="V3044" s="24">
        <f t="shared" si="527"/>
        <v>0</v>
      </c>
      <c r="W3044" s="24">
        <f t="shared" si="525"/>
        <v>4000</v>
      </c>
      <c r="X3044" s="24">
        <f t="shared" si="528"/>
        <v>0</v>
      </c>
      <c r="Z3044" s="24">
        <f t="shared" si="526"/>
        <v>0</v>
      </c>
      <c r="AB3044" s="24">
        <f t="shared" si="520"/>
        <v>40662.165532576299</v>
      </c>
    </row>
    <row r="3045" x14ac:dyDescent="0.2">
      <c r="I3045" s="25">
        <v>3040</v>
      </c>
      <c r="J3045" s="29">
        <v>0.62512785900000001</v>
      </c>
      <c r="L3045" s="25">
        <v>19676.362564945219</v>
      </c>
      <c r="N3045" s="25">
        <v>3040</v>
      </c>
      <c r="O3045" s="25">
        <f t="shared" si="521"/>
        <v>15642.708239131449</v>
      </c>
      <c r="P3045" s="25">
        <f t="shared" si="518"/>
        <v>15642.708239131449</v>
      </c>
      <c r="Q3045" s="25">
        <f t="shared" si="519"/>
        <v>50010.228719999999</v>
      </c>
      <c r="R3045" s="25">
        <f t="shared" si="522"/>
        <v>0</v>
      </c>
      <c r="S3045" s="25">
        <f t="shared" si="523"/>
        <v>34367.520480868552</v>
      </c>
      <c r="T3045" s="25" t="str">
        <f t="shared" si="524"/>
        <v>charge</v>
      </c>
      <c r="V3045" s="25">
        <f t="shared" si="527"/>
        <v>0</v>
      </c>
      <c r="W3045" s="25">
        <f t="shared" si="525"/>
        <v>4000</v>
      </c>
      <c r="X3045" s="25">
        <f t="shared" si="528"/>
        <v>0</v>
      </c>
      <c r="Z3045" s="25">
        <f t="shared" si="526"/>
        <v>0</v>
      </c>
      <c r="AB3045" s="25">
        <f t="shared" si="520"/>
        <v>34367.520480868552</v>
      </c>
    </row>
    <row r="3046" x14ac:dyDescent="0.2">
      <c r="I3046" s="24">
        <v>3041</v>
      </c>
      <c r="J3046" s="28">
        <v>0.482775122</v>
      </c>
      <c r="L3046" s="24">
        <v>19811.227963447571</v>
      </c>
      <c r="N3046" s="24">
        <v>3041</v>
      </c>
      <c r="O3046" s="24">
        <f t="shared" si="521"/>
        <v>15749.92623094082</v>
      </c>
      <c r="P3046" s="24">
        <f t="shared" si="518"/>
        <v>15749.92623094082</v>
      </c>
      <c r="Q3046" s="24">
        <f t="shared" si="519"/>
        <v>38622.009760000001</v>
      </c>
      <c r="R3046" s="24">
        <f t="shared" si="522"/>
        <v>0</v>
      </c>
      <c r="S3046" s="24">
        <f t="shared" si="523"/>
        <v>22872.083529059179</v>
      </c>
      <c r="T3046" s="24" t="str">
        <f t="shared" si="524"/>
        <v>charge</v>
      </c>
      <c r="V3046" s="24">
        <f t="shared" si="527"/>
        <v>0</v>
      </c>
      <c r="W3046" s="24">
        <f t="shared" si="525"/>
        <v>4000</v>
      </c>
      <c r="X3046" s="24">
        <f t="shared" si="528"/>
        <v>0</v>
      </c>
      <c r="Z3046" s="24">
        <f t="shared" si="526"/>
        <v>0</v>
      </c>
      <c r="AB3046" s="24">
        <f t="shared" si="520"/>
        <v>22872.083529059179</v>
      </c>
    </row>
    <row r="3047" x14ac:dyDescent="0.2">
      <c r="I3047" s="25">
        <v>3042</v>
      </c>
      <c r="J3047" s="29">
        <v>0.20969544000000001</v>
      </c>
      <c r="L3047" s="25">
        <v>19465.466517925262</v>
      </c>
      <c r="N3047" s="25">
        <v>3042</v>
      </c>
      <c r="O3047" s="25">
        <f t="shared" si="521"/>
        <v>15475.045881750584</v>
      </c>
      <c r="P3047" s="25">
        <f t="shared" si="518"/>
        <v>15475.045881750584</v>
      </c>
      <c r="Q3047" s="25">
        <f t="shared" si="519"/>
        <v>16775.635200000001</v>
      </c>
      <c r="R3047" s="25">
        <f t="shared" si="522"/>
        <v>0</v>
      </c>
      <c r="S3047" s="25">
        <f t="shared" si="523"/>
        <v>1300.5893182494165</v>
      </c>
      <c r="T3047" s="25" t="str">
        <f t="shared" si="524"/>
        <v>charge</v>
      </c>
      <c r="V3047" s="25">
        <f t="shared" si="527"/>
        <v>0</v>
      </c>
      <c r="W3047" s="25">
        <f t="shared" si="525"/>
        <v>4000</v>
      </c>
      <c r="X3047" s="25">
        <f t="shared" si="528"/>
        <v>0</v>
      </c>
      <c r="Z3047" s="25">
        <f t="shared" si="526"/>
        <v>0</v>
      </c>
      <c r="AB3047" s="25">
        <f t="shared" si="520"/>
        <v>1300.5893182494165</v>
      </c>
    </row>
    <row r="3048" x14ac:dyDescent="0.2">
      <c r="I3048" s="24">
        <v>3043</v>
      </c>
      <c r="J3048" s="28">
        <v>0</v>
      </c>
      <c r="L3048" s="24">
        <v>19064.980401992798</v>
      </c>
      <c r="N3048" s="24">
        <v>3043</v>
      </c>
      <c r="O3048" s="24">
        <f t="shared" si="521"/>
        <v>15156.659419584275</v>
      </c>
      <c r="P3048" s="24">
        <f t="shared" si="518"/>
        <v>15156.659419584275</v>
      </c>
      <c r="Q3048" s="24">
        <f t="shared" si="519"/>
        <v>0</v>
      </c>
      <c r="R3048" s="24">
        <f t="shared" si="522"/>
        <v>15156.659419584275</v>
      </c>
      <c r="S3048" s="24">
        <f t="shared" si="523"/>
        <v>0</v>
      </c>
      <c r="T3048" s="24" t="str">
        <f t="shared" si="524"/>
        <v>drain</v>
      </c>
      <c r="V3048" s="24">
        <f t="shared" si="527"/>
        <v>0</v>
      </c>
      <c r="W3048" s="24">
        <f t="shared" si="525"/>
        <v>0</v>
      </c>
      <c r="X3048" s="24">
        <f t="shared" si="528"/>
        <v>4000</v>
      </c>
      <c r="Z3048" s="24">
        <f t="shared" si="526"/>
        <v>11156.659419584275</v>
      </c>
      <c r="AB3048" s="24">
        <f t="shared" si="520"/>
        <v>0</v>
      </c>
    </row>
    <row r="3049" x14ac:dyDescent="0.2">
      <c r="I3049" s="25">
        <v>3044</v>
      </c>
      <c r="J3049" s="29">
        <v>0</v>
      </c>
      <c r="L3049" s="25">
        <v>18727.196008872983</v>
      </c>
      <c r="N3049" s="25">
        <v>3044</v>
      </c>
      <c r="O3049" s="25">
        <f t="shared" si="521"/>
        <v>14888.120827054023</v>
      </c>
      <c r="P3049" s="25">
        <f t="shared" si="518"/>
        <v>14888.120827054023</v>
      </c>
      <c r="Q3049" s="25">
        <f t="shared" si="519"/>
        <v>0</v>
      </c>
      <c r="R3049" s="25">
        <f t="shared" si="522"/>
        <v>14888.120827054023</v>
      </c>
      <c r="S3049" s="25">
        <f t="shared" si="523"/>
        <v>0</v>
      </c>
      <c r="T3049" s="25" t="str">
        <f t="shared" si="524"/>
        <v>drain</v>
      </c>
      <c r="V3049" s="25">
        <f t="shared" si="527"/>
        <v>0</v>
      </c>
      <c r="W3049" s="25">
        <f t="shared" si="525"/>
        <v>0</v>
      </c>
      <c r="X3049" s="25">
        <f t="shared" si="528"/>
        <v>0</v>
      </c>
      <c r="Z3049" s="25">
        <f t="shared" si="526"/>
        <v>14888.120827054023</v>
      </c>
      <c r="AB3049" s="25">
        <f t="shared" si="520"/>
        <v>0</v>
      </c>
    </row>
    <row r="3050" x14ac:dyDescent="0.2">
      <c r="I3050" s="24">
        <v>3045</v>
      </c>
      <c r="J3050" s="28">
        <v>0</v>
      </c>
      <c r="L3050" s="24">
        <v>18199.806993293761</v>
      </c>
      <c r="N3050" s="24">
        <v>3045</v>
      </c>
      <c r="O3050" s="24">
        <f t="shared" si="521"/>
        <v>14468.846559668542</v>
      </c>
      <c r="P3050" s="24">
        <f t="shared" si="518"/>
        <v>14468.846559668542</v>
      </c>
      <c r="Q3050" s="24">
        <f t="shared" si="519"/>
        <v>0</v>
      </c>
      <c r="R3050" s="24">
        <f t="shared" si="522"/>
        <v>14468.846559668542</v>
      </c>
      <c r="S3050" s="24">
        <f t="shared" si="523"/>
        <v>0</v>
      </c>
      <c r="T3050" s="24" t="str">
        <f t="shared" si="524"/>
        <v>drain</v>
      </c>
      <c r="V3050" s="24">
        <f t="shared" si="527"/>
        <v>0</v>
      </c>
      <c r="W3050" s="24">
        <f t="shared" si="525"/>
        <v>0</v>
      </c>
      <c r="X3050" s="24">
        <f t="shared" si="528"/>
        <v>0</v>
      </c>
      <c r="Z3050" s="24">
        <f t="shared" si="526"/>
        <v>14468.846559668542</v>
      </c>
      <c r="AB3050" s="24">
        <f t="shared" si="520"/>
        <v>0</v>
      </c>
    </row>
    <row r="3051" x14ac:dyDescent="0.2">
      <c r="I3051" s="25">
        <v>3046</v>
      </c>
      <c r="J3051" s="29">
        <v>0</v>
      </c>
      <c r="L3051" s="25">
        <v>17456.299076175688</v>
      </c>
      <c r="N3051" s="25">
        <v>3046</v>
      </c>
      <c r="O3051" s="25">
        <f t="shared" si="521"/>
        <v>13877.757765559672</v>
      </c>
      <c r="P3051" s="25">
        <f t="shared" si="518"/>
        <v>13877.757765559672</v>
      </c>
      <c r="Q3051" s="25">
        <f t="shared" si="519"/>
        <v>0</v>
      </c>
      <c r="R3051" s="25">
        <f t="shared" si="522"/>
        <v>13877.757765559672</v>
      </c>
      <c r="S3051" s="25">
        <f t="shared" si="523"/>
        <v>0</v>
      </c>
      <c r="T3051" s="25" t="str">
        <f t="shared" si="524"/>
        <v>drain</v>
      </c>
      <c r="V3051" s="25">
        <f t="shared" si="527"/>
        <v>0</v>
      </c>
      <c r="W3051" s="25">
        <f t="shared" si="525"/>
        <v>0</v>
      </c>
      <c r="X3051" s="25">
        <f t="shared" si="528"/>
        <v>0</v>
      </c>
      <c r="Z3051" s="25">
        <f t="shared" si="526"/>
        <v>13877.757765559672</v>
      </c>
      <c r="AB3051" s="25">
        <f t="shared" si="520"/>
        <v>0</v>
      </c>
    </row>
    <row r="3052" x14ac:dyDescent="0.2">
      <c r="I3052" s="24">
        <v>3047</v>
      </c>
      <c r="J3052" s="28">
        <v>0</v>
      </c>
      <c r="L3052" s="24">
        <v>16865.896840333939</v>
      </c>
      <c r="N3052" s="24">
        <v>3047</v>
      </c>
      <c r="O3052" s="24">
        <f t="shared" si="521"/>
        <v>13408.387988065482</v>
      </c>
      <c r="P3052" s="24">
        <f t="shared" si="518"/>
        <v>13408.387988065482</v>
      </c>
      <c r="Q3052" s="24">
        <f t="shared" si="519"/>
        <v>0</v>
      </c>
      <c r="R3052" s="24">
        <f t="shared" si="522"/>
        <v>13408.387988065482</v>
      </c>
      <c r="S3052" s="24">
        <f t="shared" si="523"/>
        <v>0</v>
      </c>
      <c r="T3052" s="24" t="str">
        <f t="shared" si="524"/>
        <v>drain</v>
      </c>
      <c r="V3052" s="24">
        <f t="shared" si="527"/>
        <v>0</v>
      </c>
      <c r="W3052" s="24">
        <f t="shared" si="525"/>
        <v>0</v>
      </c>
      <c r="X3052" s="24">
        <f t="shared" si="528"/>
        <v>0</v>
      </c>
      <c r="Z3052" s="24">
        <f t="shared" si="526"/>
        <v>13408.387988065482</v>
      </c>
      <c r="AB3052" s="24">
        <f t="shared" si="520"/>
        <v>0</v>
      </c>
    </row>
    <row r="3053" x14ac:dyDescent="0.2">
      <c r="I3053" s="25">
        <v>3048</v>
      </c>
      <c r="J3053" s="29">
        <v>0</v>
      </c>
      <c r="L3053" s="25">
        <v>16130.031066370009</v>
      </c>
      <c r="N3053" s="25">
        <v>3048</v>
      </c>
      <c r="O3053" s="25">
        <f t="shared" si="521"/>
        <v>12823.374697764159</v>
      </c>
      <c r="P3053" s="25">
        <f t="shared" si="518"/>
        <v>12823.374697764159</v>
      </c>
      <c r="Q3053" s="25">
        <f t="shared" si="519"/>
        <v>0</v>
      </c>
      <c r="R3053" s="25">
        <f t="shared" si="522"/>
        <v>12823.374697764159</v>
      </c>
      <c r="S3053" s="25">
        <f t="shared" si="523"/>
        <v>0</v>
      </c>
      <c r="T3053" s="25" t="str">
        <f t="shared" si="524"/>
        <v>drain</v>
      </c>
      <c r="V3053" s="25">
        <f t="shared" si="527"/>
        <v>0</v>
      </c>
      <c r="W3053" s="25">
        <f t="shared" si="525"/>
        <v>0</v>
      </c>
      <c r="X3053" s="25">
        <f t="shared" si="528"/>
        <v>0</v>
      </c>
      <c r="Z3053" s="25">
        <f t="shared" si="526"/>
        <v>12823.374697764159</v>
      </c>
      <c r="AB3053" s="25">
        <f t="shared" si="520"/>
        <v>0</v>
      </c>
    </row>
    <row r="3054" x14ac:dyDescent="0.2">
      <c r="I3054" s="24">
        <v>3049</v>
      </c>
      <c r="J3054" s="28">
        <v>0</v>
      </c>
      <c r="L3054" s="24">
        <v>15424.830667495726</v>
      </c>
      <c r="N3054" s="24">
        <v>3049</v>
      </c>
      <c r="O3054" s="24">
        <f t="shared" si="521"/>
        <v>12262.740380659103</v>
      </c>
      <c r="P3054" s="24">
        <f t="shared" si="518"/>
        <v>12262.740380659103</v>
      </c>
      <c r="Q3054" s="24">
        <f t="shared" si="519"/>
        <v>0</v>
      </c>
      <c r="R3054" s="24">
        <f t="shared" si="522"/>
        <v>12262.740380659103</v>
      </c>
      <c r="S3054" s="24">
        <f t="shared" si="523"/>
        <v>0</v>
      </c>
      <c r="T3054" s="24" t="str">
        <f t="shared" si="524"/>
        <v>drain</v>
      </c>
      <c r="V3054" s="24">
        <f t="shared" si="527"/>
        <v>0</v>
      </c>
      <c r="W3054" s="24">
        <f t="shared" si="525"/>
        <v>0</v>
      </c>
      <c r="X3054" s="24">
        <f t="shared" si="528"/>
        <v>0</v>
      </c>
      <c r="Z3054" s="24">
        <f t="shared" si="526"/>
        <v>12262.740380659103</v>
      </c>
      <c r="AB3054" s="24">
        <f t="shared" si="520"/>
        <v>0</v>
      </c>
    </row>
    <row r="3055" x14ac:dyDescent="0.2">
      <c r="I3055" s="25">
        <v>3050</v>
      </c>
      <c r="J3055" s="29">
        <v>0</v>
      </c>
      <c r="L3055" s="25">
        <v>14817.003151893614</v>
      </c>
      <c r="N3055" s="25">
        <v>3050</v>
      </c>
      <c r="O3055" s="25">
        <f t="shared" si="521"/>
        <v>11779.517505755424</v>
      </c>
      <c r="P3055" s="25">
        <f t="shared" si="518"/>
        <v>11779.517505755424</v>
      </c>
      <c r="Q3055" s="25">
        <f t="shared" si="519"/>
        <v>0</v>
      </c>
      <c r="R3055" s="25">
        <f t="shared" si="522"/>
        <v>11779.517505755424</v>
      </c>
      <c r="S3055" s="25">
        <f t="shared" si="523"/>
        <v>0</v>
      </c>
      <c r="T3055" s="25" t="str">
        <f t="shared" si="524"/>
        <v>drain</v>
      </c>
      <c r="V3055" s="25">
        <f t="shared" si="527"/>
        <v>0</v>
      </c>
      <c r="W3055" s="25">
        <f t="shared" si="525"/>
        <v>0</v>
      </c>
      <c r="X3055" s="25">
        <f t="shared" si="528"/>
        <v>0</v>
      </c>
      <c r="Z3055" s="25">
        <f t="shared" si="526"/>
        <v>11779.517505755424</v>
      </c>
      <c r="AB3055" s="25">
        <f t="shared" si="520"/>
        <v>0</v>
      </c>
    </row>
    <row r="3056" x14ac:dyDescent="0.2">
      <c r="I3056" s="24">
        <v>3051</v>
      </c>
      <c r="J3056" s="28">
        <v>0</v>
      </c>
      <c r="L3056" s="24">
        <v>14717.955357718467</v>
      </c>
      <c r="N3056" s="24">
        <v>3051</v>
      </c>
      <c r="O3056" s="24">
        <f t="shared" si="521"/>
        <v>11700.774509386181</v>
      </c>
      <c r="P3056" s="24">
        <f t="shared" si="518"/>
        <v>11700.774509386181</v>
      </c>
      <c r="Q3056" s="24">
        <f t="shared" si="519"/>
        <v>0</v>
      </c>
      <c r="R3056" s="24">
        <f t="shared" si="522"/>
        <v>11700.774509386181</v>
      </c>
      <c r="S3056" s="24">
        <f t="shared" si="523"/>
        <v>0</v>
      </c>
      <c r="T3056" s="24" t="str">
        <f t="shared" si="524"/>
        <v>drain</v>
      </c>
      <c r="V3056" s="24">
        <f t="shared" si="527"/>
        <v>0</v>
      </c>
      <c r="W3056" s="24">
        <f t="shared" si="525"/>
        <v>0</v>
      </c>
      <c r="X3056" s="24">
        <f t="shared" si="528"/>
        <v>0</v>
      </c>
      <c r="Z3056" s="24">
        <f t="shared" si="526"/>
        <v>11700.774509386181</v>
      </c>
      <c r="AB3056" s="24">
        <f t="shared" si="520"/>
        <v>0</v>
      </c>
    </row>
    <row r="3057" x14ac:dyDescent="0.2">
      <c r="I3057" s="25">
        <v>3052</v>
      </c>
      <c r="J3057" s="29">
        <v>0</v>
      </c>
      <c r="L3057" s="25">
        <v>14172.903426098823</v>
      </c>
      <c r="N3057" s="25">
        <v>3052</v>
      </c>
      <c r="O3057" s="25">
        <f t="shared" si="521"/>
        <v>11267.458223748565</v>
      </c>
      <c r="P3057" s="25">
        <f t="shared" si="518"/>
        <v>11267.458223748565</v>
      </c>
      <c r="Q3057" s="25">
        <f t="shared" si="519"/>
        <v>0</v>
      </c>
      <c r="R3057" s="25">
        <f t="shared" si="522"/>
        <v>11267.458223748565</v>
      </c>
      <c r="S3057" s="25">
        <f t="shared" si="523"/>
        <v>0</v>
      </c>
      <c r="T3057" s="25" t="str">
        <f t="shared" si="524"/>
        <v>drain</v>
      </c>
      <c r="V3057" s="25">
        <f t="shared" si="527"/>
        <v>0</v>
      </c>
      <c r="W3057" s="25">
        <f t="shared" si="525"/>
        <v>0</v>
      </c>
      <c r="X3057" s="25">
        <f t="shared" si="528"/>
        <v>0</v>
      </c>
      <c r="Z3057" s="25">
        <f t="shared" si="526"/>
        <v>11267.458223748565</v>
      </c>
      <c r="AB3057" s="25">
        <f t="shared" si="520"/>
        <v>0</v>
      </c>
    </row>
    <row r="3058" x14ac:dyDescent="0.2">
      <c r="I3058" s="24">
        <v>3053</v>
      </c>
      <c r="J3058" s="28">
        <v>0</v>
      </c>
      <c r="L3058" s="24">
        <v>14045.366584587096</v>
      </c>
      <c r="N3058" s="24">
        <v>3053</v>
      </c>
      <c r="O3058" s="24">
        <f t="shared" si="521"/>
        <v>11166.066434746743</v>
      </c>
      <c r="P3058" s="24">
        <f t="shared" si="518"/>
        <v>11166.066434746743</v>
      </c>
      <c r="Q3058" s="24">
        <f t="shared" si="519"/>
        <v>0</v>
      </c>
      <c r="R3058" s="24">
        <f t="shared" si="522"/>
        <v>11166.066434746743</v>
      </c>
      <c r="S3058" s="24">
        <f t="shared" si="523"/>
        <v>0</v>
      </c>
      <c r="T3058" s="24" t="str">
        <f t="shared" si="524"/>
        <v>drain</v>
      </c>
      <c r="V3058" s="24">
        <f t="shared" si="527"/>
        <v>0</v>
      </c>
      <c r="W3058" s="24">
        <f t="shared" si="525"/>
        <v>0</v>
      </c>
      <c r="X3058" s="24">
        <f t="shared" si="528"/>
        <v>0</v>
      </c>
      <c r="Z3058" s="24">
        <f t="shared" si="526"/>
        <v>11166.066434746743</v>
      </c>
      <c r="AB3058" s="24">
        <f t="shared" si="520"/>
        <v>0</v>
      </c>
    </row>
    <row r="3059" x14ac:dyDescent="0.2">
      <c r="I3059" s="25">
        <v>3054</v>
      </c>
      <c r="J3059" s="29">
        <v>0</v>
      </c>
      <c r="L3059" s="25">
        <v>13584.726445674894</v>
      </c>
      <c r="N3059" s="25">
        <v>3054</v>
      </c>
      <c r="O3059" s="25">
        <f t="shared" si="521"/>
        <v>10799.857524311541</v>
      </c>
      <c r="P3059" s="25">
        <f t="shared" si="518"/>
        <v>10799.857524311541</v>
      </c>
      <c r="Q3059" s="25">
        <f t="shared" si="519"/>
        <v>0</v>
      </c>
      <c r="R3059" s="25">
        <f t="shared" si="522"/>
        <v>10799.857524311541</v>
      </c>
      <c r="S3059" s="25">
        <f t="shared" si="523"/>
        <v>0</v>
      </c>
      <c r="T3059" s="25" t="str">
        <f t="shared" si="524"/>
        <v>drain</v>
      </c>
      <c r="V3059" s="25">
        <f t="shared" si="527"/>
        <v>0</v>
      </c>
      <c r="W3059" s="25">
        <f t="shared" si="525"/>
        <v>0</v>
      </c>
      <c r="X3059" s="25">
        <f t="shared" si="528"/>
        <v>0</v>
      </c>
      <c r="Z3059" s="25">
        <f t="shared" si="526"/>
        <v>10799.857524311541</v>
      </c>
      <c r="AB3059" s="25">
        <f t="shared" si="520"/>
        <v>0</v>
      </c>
    </row>
    <row r="3060" x14ac:dyDescent="0.2">
      <c r="I3060" s="24">
        <v>3055</v>
      </c>
      <c r="J3060" s="28">
        <v>0.30791105400000002</v>
      </c>
      <c r="L3060" s="24">
        <v>13676.141263675689</v>
      </c>
      <c r="N3060" s="24">
        <v>3055</v>
      </c>
      <c r="O3060" s="24">
        <f t="shared" si="521"/>
        <v>10872.532304622173</v>
      </c>
      <c r="P3060" s="24">
        <f t="shared" si="518"/>
        <v>10872.532304622173</v>
      </c>
      <c r="Q3060" s="24">
        <f t="shared" si="519"/>
        <v>24632.884320000001</v>
      </c>
      <c r="R3060" s="24">
        <f t="shared" si="522"/>
        <v>0</v>
      </c>
      <c r="S3060" s="24">
        <f t="shared" si="523"/>
        <v>13760.352015377828</v>
      </c>
      <c r="T3060" s="24" t="str">
        <f t="shared" si="524"/>
        <v>charge</v>
      </c>
      <c r="V3060" s="24">
        <f t="shared" si="527"/>
        <v>4000</v>
      </c>
      <c r="W3060" s="24">
        <f t="shared" si="525"/>
        <v>4000</v>
      </c>
      <c r="X3060" s="24">
        <f t="shared" si="528"/>
        <v>0</v>
      </c>
      <c r="Z3060" s="24">
        <f t="shared" si="526"/>
        <v>0</v>
      </c>
      <c r="AB3060" s="24">
        <f t="shared" si="520"/>
        <v>9760.3520153778281</v>
      </c>
    </row>
    <row r="3061" x14ac:dyDescent="0.2">
      <c r="I3061" s="25">
        <v>3056</v>
      </c>
      <c r="J3061" s="29">
        <v>0.5699233199999999</v>
      </c>
      <c r="L3061" s="25">
        <v>14911.259179782866</v>
      </c>
      <c r="N3061" s="25">
        <v>3056</v>
      </c>
      <c r="O3061" s="25">
        <f t="shared" si="521"/>
        <v>11854.451047927379</v>
      </c>
      <c r="P3061" s="25">
        <f t="shared" si="518"/>
        <v>11854.451047927379</v>
      </c>
      <c r="Q3061" s="25">
        <f t="shared" si="519"/>
        <v>45593.86559999999</v>
      </c>
      <c r="R3061" s="25">
        <f t="shared" si="522"/>
        <v>0</v>
      </c>
      <c r="S3061" s="25">
        <f t="shared" si="523"/>
        <v>33739.414552072609</v>
      </c>
      <c r="T3061" s="25" t="str">
        <f t="shared" si="524"/>
        <v>charge</v>
      </c>
      <c r="V3061" s="25">
        <f t="shared" si="527"/>
        <v>0</v>
      </c>
      <c r="W3061" s="25">
        <f t="shared" si="525"/>
        <v>4000</v>
      </c>
      <c r="X3061" s="25">
        <f t="shared" si="528"/>
        <v>0</v>
      </c>
      <c r="Z3061" s="25">
        <f t="shared" si="526"/>
        <v>0</v>
      </c>
      <c r="AB3061" s="25">
        <f t="shared" si="520"/>
        <v>33739.414552072609</v>
      </c>
    </row>
    <row r="3062" x14ac:dyDescent="0.2">
      <c r="I3062" s="24">
        <v>3057</v>
      </c>
      <c r="J3062" s="28">
        <v>0.56210158700000001</v>
      </c>
      <c r="L3062" s="24">
        <v>15769.490013599394</v>
      </c>
      <c r="N3062" s="24">
        <v>3057</v>
      </c>
      <c r="O3062" s="24">
        <f t="shared" si="521"/>
        <v>12536.744560811519</v>
      </c>
      <c r="P3062" s="24">
        <f t="shared" si="518"/>
        <v>12536.744560811519</v>
      </c>
      <c r="Q3062" s="24">
        <f t="shared" si="519"/>
        <v>44968.126960000001</v>
      </c>
      <c r="R3062" s="24">
        <f t="shared" si="522"/>
        <v>0</v>
      </c>
      <c r="S3062" s="24">
        <f t="shared" si="523"/>
        <v>32431.382399188482</v>
      </c>
      <c r="T3062" s="24" t="str">
        <f t="shared" si="524"/>
        <v>charge</v>
      </c>
      <c r="V3062" s="24">
        <f t="shared" si="527"/>
        <v>0</v>
      </c>
      <c r="W3062" s="24">
        <f t="shared" si="525"/>
        <v>4000</v>
      </c>
      <c r="X3062" s="24">
        <f t="shared" si="528"/>
        <v>0</v>
      </c>
      <c r="Z3062" s="24">
        <f t="shared" si="526"/>
        <v>0</v>
      </c>
      <c r="AB3062" s="24">
        <f t="shared" si="520"/>
        <v>32431.382399188482</v>
      </c>
    </row>
    <row r="3063" x14ac:dyDescent="0.2">
      <c r="I3063" s="25">
        <v>3058</v>
      </c>
      <c r="J3063" s="29">
        <v>0.56156811399999995</v>
      </c>
      <c r="L3063" s="25">
        <v>16641.690491104124</v>
      </c>
      <c r="N3063" s="25">
        <v>3058</v>
      </c>
      <c r="O3063" s="25">
        <f t="shared" si="521"/>
        <v>13230.143940427779</v>
      </c>
      <c r="P3063" s="25">
        <f t="shared" si="518"/>
        <v>13230.143940427779</v>
      </c>
      <c r="Q3063" s="25">
        <f t="shared" si="519"/>
        <v>44925.449119999997</v>
      </c>
      <c r="R3063" s="25">
        <f t="shared" si="522"/>
        <v>0</v>
      </c>
      <c r="S3063" s="25">
        <f t="shared" si="523"/>
        <v>31695.30517957222</v>
      </c>
      <c r="T3063" s="25" t="str">
        <f t="shared" si="524"/>
        <v>charge</v>
      </c>
      <c r="V3063" s="25">
        <f t="shared" si="527"/>
        <v>0</v>
      </c>
      <c r="W3063" s="25">
        <f t="shared" si="525"/>
        <v>4000</v>
      </c>
      <c r="X3063" s="25">
        <f t="shared" si="528"/>
        <v>0</v>
      </c>
      <c r="Z3063" s="25">
        <f t="shared" si="526"/>
        <v>0</v>
      </c>
      <c r="AB3063" s="25">
        <f t="shared" si="520"/>
        <v>31695.30517957222</v>
      </c>
    </row>
    <row r="3064" x14ac:dyDescent="0.2">
      <c r="I3064" s="24">
        <v>3059</v>
      </c>
      <c r="J3064" s="28">
        <v>0.63726873100000003</v>
      </c>
      <c r="L3064" s="24">
        <v>17317.121636104581</v>
      </c>
      <c r="N3064" s="24">
        <v>3059</v>
      </c>
      <c r="O3064" s="24">
        <f t="shared" si="521"/>
        <v>13767.111700703143</v>
      </c>
      <c r="P3064" s="24">
        <f t="shared" si="518"/>
        <v>13767.111700703143</v>
      </c>
      <c r="Q3064" s="24">
        <f t="shared" si="519"/>
        <v>50981.498480000002</v>
      </c>
      <c r="R3064" s="24">
        <f t="shared" si="522"/>
        <v>0</v>
      </c>
      <c r="S3064" s="24">
        <f t="shared" si="523"/>
        <v>37214.386779296859</v>
      </c>
      <c r="T3064" s="24" t="str">
        <f t="shared" si="524"/>
        <v>charge</v>
      </c>
      <c r="V3064" s="24">
        <f t="shared" si="527"/>
        <v>0</v>
      </c>
      <c r="W3064" s="24">
        <f t="shared" si="525"/>
        <v>4000</v>
      </c>
      <c r="X3064" s="24">
        <f t="shared" si="528"/>
        <v>0</v>
      </c>
      <c r="Z3064" s="24">
        <f t="shared" si="526"/>
        <v>0</v>
      </c>
      <c r="AB3064" s="24">
        <f t="shared" si="520"/>
        <v>37214.386779296859</v>
      </c>
    </row>
    <row r="3065" x14ac:dyDescent="0.2">
      <c r="I3065" s="25">
        <v>3060</v>
      </c>
      <c r="J3065" s="29">
        <v>0.6093391090000001</v>
      </c>
      <c r="L3065" s="25">
        <v>17427.008138275145</v>
      </c>
      <c r="N3065" s="25">
        <v>3060</v>
      </c>
      <c r="O3065" s="25">
        <f t="shared" si="521"/>
        <v>13854.471469928741</v>
      </c>
      <c r="P3065" s="25">
        <f t="shared" si="518"/>
        <v>13854.471469928741</v>
      </c>
      <c r="Q3065" s="25">
        <f t="shared" si="519"/>
        <v>48747.128720000008</v>
      </c>
      <c r="R3065" s="25">
        <f t="shared" si="522"/>
        <v>0</v>
      </c>
      <c r="S3065" s="25">
        <f t="shared" si="523"/>
        <v>34892.657250071265</v>
      </c>
      <c r="T3065" s="25" t="str">
        <f t="shared" si="524"/>
        <v>charge</v>
      </c>
      <c r="V3065" s="25">
        <f t="shared" si="527"/>
        <v>0</v>
      </c>
      <c r="W3065" s="25">
        <f t="shared" si="525"/>
        <v>4000</v>
      </c>
      <c r="X3065" s="25">
        <f t="shared" si="528"/>
        <v>0</v>
      </c>
      <c r="Z3065" s="25">
        <f t="shared" si="526"/>
        <v>0</v>
      </c>
      <c r="AB3065" s="25">
        <f t="shared" si="520"/>
        <v>34892.657250071265</v>
      </c>
    </row>
    <row r="3066" x14ac:dyDescent="0.2">
      <c r="I3066" s="24">
        <v>3061</v>
      </c>
      <c r="J3066" s="28">
        <v>0.66756048000000001</v>
      </c>
      <c r="L3066" s="24">
        <v>17810.661200714108</v>
      </c>
      <c r="N3066" s="24">
        <v>3061</v>
      </c>
      <c r="O3066" s="24">
        <f t="shared" si="521"/>
        <v>14159.475654567717</v>
      </c>
      <c r="P3066" s="24">
        <f t="shared" si="518"/>
        <v>14159.475654567717</v>
      </c>
      <c r="Q3066" s="24">
        <f t="shared" si="519"/>
        <v>53404.838400000001</v>
      </c>
      <c r="R3066" s="24">
        <f t="shared" si="522"/>
        <v>0</v>
      </c>
      <c r="S3066" s="24">
        <f t="shared" si="523"/>
        <v>39245.362745432285</v>
      </c>
      <c r="T3066" s="24" t="str">
        <f t="shared" si="524"/>
        <v>charge</v>
      </c>
      <c r="V3066" s="24">
        <f t="shared" si="527"/>
        <v>0</v>
      </c>
      <c r="W3066" s="24">
        <f t="shared" si="525"/>
        <v>4000</v>
      </c>
      <c r="X3066" s="24">
        <f t="shared" si="528"/>
        <v>0</v>
      </c>
      <c r="Z3066" s="24">
        <f t="shared" si="526"/>
        <v>0</v>
      </c>
      <c r="AB3066" s="24">
        <f t="shared" si="520"/>
        <v>39245.362745432285</v>
      </c>
    </row>
    <row r="3067" x14ac:dyDescent="0.2">
      <c r="I3067" s="25">
        <v>3062</v>
      </c>
      <c r="J3067" s="29">
        <v>0.67770569299999994</v>
      </c>
      <c r="L3067" s="25">
        <v>18070.377652740477</v>
      </c>
      <c r="N3067" s="25">
        <v>3062</v>
      </c>
      <c r="O3067" s="25">
        <f t="shared" si="521"/>
        <v>14365.950233928679</v>
      </c>
      <c r="P3067" s="25">
        <f t="shared" si="518"/>
        <v>14365.950233928679</v>
      </c>
      <c r="Q3067" s="25">
        <f t="shared" si="519"/>
        <v>54216.455439999998</v>
      </c>
      <c r="R3067" s="25">
        <f t="shared" si="522"/>
        <v>0</v>
      </c>
      <c r="S3067" s="25">
        <f t="shared" si="523"/>
        <v>39850.505206071321</v>
      </c>
      <c r="T3067" s="25" t="str">
        <f t="shared" si="524"/>
        <v>charge</v>
      </c>
      <c r="V3067" s="25">
        <f t="shared" si="527"/>
        <v>0</v>
      </c>
      <c r="W3067" s="25">
        <f t="shared" si="525"/>
        <v>4000</v>
      </c>
      <c r="X3067" s="25">
        <f t="shared" si="528"/>
        <v>0</v>
      </c>
      <c r="Z3067" s="25">
        <f t="shared" si="526"/>
        <v>0</v>
      </c>
      <c r="AB3067" s="25">
        <f t="shared" si="520"/>
        <v>39850.505206071321</v>
      </c>
    </row>
    <row r="3068" x14ac:dyDescent="0.2">
      <c r="I3068" s="24">
        <v>3063</v>
      </c>
      <c r="J3068" s="28">
        <v>0.64792989400000001</v>
      </c>
      <c r="L3068" s="24">
        <v>18355.124479198454</v>
      </c>
      <c r="N3068" s="24">
        <v>3063</v>
      </c>
      <c r="O3068" s="24">
        <f t="shared" si="521"/>
        <v>14592.323960962771</v>
      </c>
      <c r="P3068" s="24">
        <f t="shared" si="518"/>
        <v>14592.323960962771</v>
      </c>
      <c r="Q3068" s="24">
        <f t="shared" si="519"/>
        <v>51834.391519999997</v>
      </c>
      <c r="R3068" s="24">
        <f t="shared" si="522"/>
        <v>0</v>
      </c>
      <c r="S3068" s="24">
        <f t="shared" si="523"/>
        <v>37242.067559037227</v>
      </c>
      <c r="T3068" s="24" t="str">
        <f t="shared" si="524"/>
        <v>charge</v>
      </c>
      <c r="V3068" s="24">
        <f t="shared" si="527"/>
        <v>0</v>
      </c>
      <c r="W3068" s="24">
        <f t="shared" si="525"/>
        <v>4000</v>
      </c>
      <c r="X3068" s="24">
        <f t="shared" si="528"/>
        <v>0</v>
      </c>
      <c r="Z3068" s="24">
        <f t="shared" si="526"/>
        <v>0</v>
      </c>
      <c r="AB3068" s="24">
        <f t="shared" si="520"/>
        <v>37242.067559037227</v>
      </c>
    </row>
    <row r="3069" x14ac:dyDescent="0.2">
      <c r="I3069" s="25">
        <v>3064</v>
      </c>
      <c r="J3069" s="29">
        <v>0.55599490200000001</v>
      </c>
      <c r="L3069" s="25">
        <v>18408.584620761871</v>
      </c>
      <c r="N3069" s="25">
        <v>3064</v>
      </c>
      <c r="O3069" s="25">
        <f t="shared" si="521"/>
        <v>14634.824773505688</v>
      </c>
      <c r="P3069" s="25">
        <f t="shared" si="518"/>
        <v>14634.824773505688</v>
      </c>
      <c r="Q3069" s="25">
        <f t="shared" si="519"/>
        <v>44479.59216</v>
      </c>
      <c r="R3069" s="25">
        <f t="shared" si="522"/>
        <v>0</v>
      </c>
      <c r="S3069" s="25">
        <f t="shared" si="523"/>
        <v>29844.767386494314</v>
      </c>
      <c r="T3069" s="25" t="str">
        <f t="shared" si="524"/>
        <v>charge</v>
      </c>
      <c r="V3069" s="25">
        <f t="shared" si="527"/>
        <v>0</v>
      </c>
      <c r="W3069" s="25">
        <f t="shared" si="525"/>
        <v>4000</v>
      </c>
      <c r="X3069" s="25">
        <f t="shared" si="528"/>
        <v>0</v>
      </c>
      <c r="Z3069" s="25">
        <f t="shared" si="526"/>
        <v>0</v>
      </c>
      <c r="AB3069" s="25">
        <f t="shared" si="520"/>
        <v>29844.767386494314</v>
      </c>
    </row>
    <row r="3070" x14ac:dyDescent="0.2">
      <c r="I3070" s="24">
        <v>3065</v>
      </c>
      <c r="J3070" s="28">
        <v>0.37791205</v>
      </c>
      <c r="L3070" s="24">
        <v>18732.656663632391</v>
      </c>
      <c r="N3070" s="24">
        <v>3065</v>
      </c>
      <c r="O3070" s="24">
        <f t="shared" si="521"/>
        <v>14892.462047587753</v>
      </c>
      <c r="P3070" s="24">
        <f t="shared" si="518"/>
        <v>14892.462047587753</v>
      </c>
      <c r="Q3070" s="24">
        <f t="shared" si="519"/>
        <v>30232.964</v>
      </c>
      <c r="R3070" s="24">
        <f t="shared" si="522"/>
        <v>0</v>
      </c>
      <c r="S3070" s="24">
        <f t="shared" si="523"/>
        <v>15340.501952412247</v>
      </c>
      <c r="T3070" s="24" t="str">
        <f t="shared" si="524"/>
        <v>charge</v>
      </c>
      <c r="V3070" s="24">
        <f t="shared" si="527"/>
        <v>0</v>
      </c>
      <c r="W3070" s="24">
        <f t="shared" si="525"/>
        <v>4000</v>
      </c>
      <c r="X3070" s="24">
        <f t="shared" si="528"/>
        <v>0</v>
      </c>
      <c r="Z3070" s="24">
        <f t="shared" si="526"/>
        <v>0</v>
      </c>
      <c r="AB3070" s="24">
        <f t="shared" si="520"/>
        <v>15340.501952412247</v>
      </c>
    </row>
    <row r="3071" x14ac:dyDescent="0.2">
      <c r="I3071" s="25">
        <v>3066</v>
      </c>
      <c r="J3071" s="29">
        <v>0.177062999</v>
      </c>
      <c r="L3071" s="25">
        <v>18929.80420026779</v>
      </c>
      <c r="N3071" s="25">
        <v>3066</v>
      </c>
      <c r="O3071" s="25">
        <f t="shared" si="521"/>
        <v>15049.194339212894</v>
      </c>
      <c r="P3071" s="25">
        <f t="shared" si="518"/>
        <v>15049.194339212894</v>
      </c>
      <c r="Q3071" s="25">
        <f t="shared" si="519"/>
        <v>14165.039919999999</v>
      </c>
      <c r="R3071" s="25">
        <f t="shared" si="522"/>
        <v>884.15441921289494</v>
      </c>
      <c r="S3071" s="25">
        <f t="shared" si="523"/>
        <v>0</v>
      </c>
      <c r="T3071" s="25" t="str">
        <f t="shared" si="524"/>
        <v>drain</v>
      </c>
      <c r="V3071" s="25">
        <f t="shared" si="527"/>
        <v>0</v>
      </c>
      <c r="W3071" s="25">
        <f t="shared" si="525"/>
        <v>3115.8455807871051</v>
      </c>
      <c r="X3071" s="25">
        <f t="shared" si="528"/>
        <v>884.15441921289494</v>
      </c>
      <c r="Z3071" s="25">
        <f t="shared" si="526"/>
        <v>0</v>
      </c>
      <c r="AB3071" s="25">
        <f t="shared" si="520"/>
        <v>0</v>
      </c>
    </row>
    <row r="3072" x14ac:dyDescent="0.2">
      <c r="I3072" s="24">
        <v>3067</v>
      </c>
      <c r="J3072" s="28">
        <v>0</v>
      </c>
      <c r="L3072" s="24">
        <v>18672.090801048278</v>
      </c>
      <c r="N3072" s="24">
        <v>3067</v>
      </c>
      <c r="O3072" s="24">
        <f t="shared" si="521"/>
        <v>14844.312186833382</v>
      </c>
      <c r="P3072" s="24">
        <f t="shared" si="518"/>
        <v>14844.312186833382</v>
      </c>
      <c r="Q3072" s="24">
        <f t="shared" si="519"/>
        <v>0</v>
      </c>
      <c r="R3072" s="24">
        <f t="shared" si="522"/>
        <v>14844.312186833382</v>
      </c>
      <c r="S3072" s="24">
        <f t="shared" si="523"/>
        <v>0</v>
      </c>
      <c r="T3072" s="24" t="str">
        <f t="shared" si="524"/>
        <v>drain</v>
      </c>
      <c r="V3072" s="24">
        <f t="shared" si="527"/>
        <v>0</v>
      </c>
      <c r="W3072" s="24">
        <f t="shared" si="525"/>
        <v>0</v>
      </c>
      <c r="X3072" s="24">
        <f t="shared" si="528"/>
        <v>3115.8455807871051</v>
      </c>
      <c r="Z3072" s="24">
        <f t="shared" si="526"/>
        <v>11728.466606046277</v>
      </c>
      <c r="AB3072" s="24">
        <f t="shared" si="520"/>
        <v>0</v>
      </c>
    </row>
    <row r="3073" x14ac:dyDescent="0.2">
      <c r="I3073" s="25">
        <v>3068</v>
      </c>
      <c r="J3073" s="29">
        <v>0</v>
      </c>
      <c r="L3073" s="25">
        <v>19045.463757526872</v>
      </c>
      <c r="N3073" s="25">
        <v>3068</v>
      </c>
      <c r="O3073" s="25">
        <f t="shared" si="521"/>
        <v>15141.143687233864</v>
      </c>
      <c r="P3073" s="25">
        <f t="shared" si="518"/>
        <v>15141.143687233864</v>
      </c>
      <c r="Q3073" s="25">
        <f t="shared" si="519"/>
        <v>0</v>
      </c>
      <c r="R3073" s="25">
        <f t="shared" si="522"/>
        <v>15141.143687233864</v>
      </c>
      <c r="S3073" s="25">
        <f t="shared" si="523"/>
        <v>0</v>
      </c>
      <c r="T3073" s="25" t="str">
        <f t="shared" si="524"/>
        <v>drain</v>
      </c>
      <c r="V3073" s="25">
        <f t="shared" si="527"/>
        <v>0</v>
      </c>
      <c r="W3073" s="25">
        <f t="shared" si="525"/>
        <v>0</v>
      </c>
      <c r="X3073" s="25">
        <f t="shared" si="528"/>
        <v>0</v>
      </c>
      <c r="Z3073" s="25">
        <f t="shared" si="526"/>
        <v>15141.143687233864</v>
      </c>
      <c r="AB3073" s="25">
        <f t="shared" si="520"/>
        <v>0</v>
      </c>
    </row>
    <row r="3074" x14ac:dyDescent="0.2">
      <c r="I3074" s="24">
        <v>3069</v>
      </c>
      <c r="J3074" s="28">
        <v>0</v>
      </c>
      <c r="L3074" s="24">
        <v>19451.888224816321</v>
      </c>
      <c r="N3074" s="24">
        <v>3069</v>
      </c>
      <c r="O3074" s="24">
        <f t="shared" si="521"/>
        <v>15464.251138728976</v>
      </c>
      <c r="P3074" s="24">
        <f t="shared" si="518"/>
        <v>15464.251138728976</v>
      </c>
      <c r="Q3074" s="24">
        <f t="shared" si="519"/>
        <v>0</v>
      </c>
      <c r="R3074" s="24">
        <f t="shared" si="522"/>
        <v>15464.251138728976</v>
      </c>
      <c r="S3074" s="24">
        <f t="shared" si="523"/>
        <v>0</v>
      </c>
      <c r="T3074" s="24" t="str">
        <f t="shared" si="524"/>
        <v>drain</v>
      </c>
      <c r="V3074" s="24">
        <f t="shared" si="527"/>
        <v>0</v>
      </c>
      <c r="W3074" s="24">
        <f t="shared" si="525"/>
        <v>0</v>
      </c>
      <c r="X3074" s="24">
        <f t="shared" si="528"/>
        <v>0</v>
      </c>
      <c r="Z3074" s="24">
        <f t="shared" si="526"/>
        <v>15464.251138728976</v>
      </c>
      <c r="AB3074" s="24">
        <f t="shared" si="520"/>
        <v>0</v>
      </c>
    </row>
    <row r="3075" x14ac:dyDescent="0.2">
      <c r="I3075" s="25">
        <v>3070</v>
      </c>
      <c r="J3075" s="29">
        <v>0</v>
      </c>
      <c r="L3075" s="25">
        <v>19078.62961101532</v>
      </c>
      <c r="N3075" s="25">
        <v>3070</v>
      </c>
      <c r="O3075" s="25">
        <f t="shared" si="521"/>
        <v>15167.510540757179</v>
      </c>
      <c r="P3075" s="25">
        <f t="shared" si="518"/>
        <v>15167.510540757179</v>
      </c>
      <c r="Q3075" s="25">
        <f t="shared" si="519"/>
        <v>0</v>
      </c>
      <c r="R3075" s="25">
        <f t="shared" si="522"/>
        <v>15167.510540757179</v>
      </c>
      <c r="S3075" s="25">
        <f t="shared" si="523"/>
        <v>0</v>
      </c>
      <c r="T3075" s="25" t="str">
        <f t="shared" si="524"/>
        <v>drain</v>
      </c>
      <c r="V3075" s="25">
        <f t="shared" si="527"/>
        <v>0</v>
      </c>
      <c r="W3075" s="25">
        <f t="shared" si="525"/>
        <v>0</v>
      </c>
      <c r="X3075" s="25">
        <f t="shared" si="528"/>
        <v>0</v>
      </c>
      <c r="Z3075" s="25">
        <f t="shared" si="526"/>
        <v>15167.510540757179</v>
      </c>
      <c r="AB3075" s="25">
        <f t="shared" si="520"/>
        <v>0</v>
      </c>
    </row>
    <row r="3076" x14ac:dyDescent="0.2">
      <c r="I3076" s="24">
        <v>3071</v>
      </c>
      <c r="J3076" s="28">
        <v>0</v>
      </c>
      <c r="L3076" s="24">
        <v>18310.116114234923</v>
      </c>
      <c r="N3076" s="24">
        <v>3071</v>
      </c>
      <c r="O3076" s="24">
        <f t="shared" si="521"/>
        <v>14556.542310816765</v>
      </c>
      <c r="P3076" s="24">
        <f t="shared" si="518"/>
        <v>14556.542310816765</v>
      </c>
      <c r="Q3076" s="24">
        <f t="shared" si="519"/>
        <v>0</v>
      </c>
      <c r="R3076" s="24">
        <f t="shared" si="522"/>
        <v>14556.542310816765</v>
      </c>
      <c r="S3076" s="24">
        <f t="shared" si="523"/>
        <v>0</v>
      </c>
      <c r="T3076" s="24" t="str">
        <f t="shared" si="524"/>
        <v>drain</v>
      </c>
      <c r="V3076" s="24">
        <f t="shared" si="527"/>
        <v>0</v>
      </c>
      <c r="W3076" s="24">
        <f t="shared" si="525"/>
        <v>0</v>
      </c>
      <c r="X3076" s="24">
        <f t="shared" si="528"/>
        <v>0</v>
      </c>
      <c r="Z3076" s="24">
        <f t="shared" si="526"/>
        <v>14556.542310816765</v>
      </c>
      <c r="AB3076" s="24">
        <f t="shared" si="520"/>
        <v>0</v>
      </c>
    </row>
    <row r="3077" x14ac:dyDescent="0.2">
      <c r="I3077" s="25">
        <v>3072</v>
      </c>
      <c r="J3077" s="29">
        <v>0</v>
      </c>
      <c r="L3077" s="25">
        <v>17150.087472343443</v>
      </c>
      <c r="N3077" s="25">
        <v>3072</v>
      </c>
      <c r="O3077" s="25">
        <f t="shared" si="521"/>
        <v>13634.319540513037</v>
      </c>
      <c r="P3077" s="25">
        <f t="shared" si="518"/>
        <v>13634.319540513037</v>
      </c>
      <c r="Q3077" s="25">
        <f t="shared" si="519"/>
        <v>0</v>
      </c>
      <c r="R3077" s="25">
        <f t="shared" si="522"/>
        <v>13634.319540513037</v>
      </c>
      <c r="S3077" s="25">
        <f t="shared" si="523"/>
        <v>0</v>
      </c>
      <c r="T3077" s="25" t="str">
        <f t="shared" si="524"/>
        <v>drain</v>
      </c>
      <c r="V3077" s="25">
        <f t="shared" si="527"/>
        <v>0</v>
      </c>
      <c r="W3077" s="25">
        <f t="shared" si="525"/>
        <v>0</v>
      </c>
      <c r="X3077" s="25">
        <f t="shared" si="528"/>
        <v>0</v>
      </c>
      <c r="Z3077" s="25">
        <f t="shared" si="526"/>
        <v>13634.319540513037</v>
      </c>
      <c r="AB3077" s="25">
        <f t="shared" si="520"/>
        <v>0</v>
      </c>
    </row>
    <row r="3078" x14ac:dyDescent="0.2">
      <c r="I3078" s="24">
        <v>3073</v>
      </c>
      <c r="J3078" s="28">
        <v>0</v>
      </c>
      <c r="L3078" s="24">
        <v>16477.961092376707</v>
      </c>
      <c r="N3078" s="24">
        <v>3073</v>
      </c>
      <c r="O3078" s="24">
        <f t="shared" si="521"/>
        <v>13099.979068439483</v>
      </c>
      <c r="P3078" s="24">
        <f t="shared" ref="P3078:P3141" si="529">O3078-$E$8*$E$9</f>
        <v>13099.979068439483</v>
      </c>
      <c r="Q3078" s="24">
        <f t="shared" ref="Q3078:Q3141" si="530">J3078*$E$7</f>
        <v>0</v>
      </c>
      <c r="R3078" s="24">
        <f t="shared" si="522"/>
        <v>13099.979068439483</v>
      </c>
      <c r="S3078" s="24">
        <f t="shared" si="523"/>
        <v>0</v>
      </c>
      <c r="T3078" s="24" t="str">
        <f t="shared" si="524"/>
        <v>drain</v>
      </c>
      <c r="V3078" s="24">
        <f t="shared" si="527"/>
        <v>0</v>
      </c>
      <c r="W3078" s="24">
        <f t="shared" si="525"/>
        <v>0</v>
      </c>
      <c r="X3078" s="24">
        <f t="shared" si="528"/>
        <v>0</v>
      </c>
      <c r="Z3078" s="24">
        <f t="shared" si="526"/>
        <v>13099.979068439483</v>
      </c>
      <c r="AB3078" s="24">
        <f t="shared" ref="AB3078:AB3141" si="531">IF(T3078="charge",(S3078-V3078),0)</f>
        <v>0</v>
      </c>
    </row>
    <row r="3079" x14ac:dyDescent="0.2">
      <c r="I3079" s="25">
        <v>3074</v>
      </c>
      <c r="J3079" s="29">
        <v>0</v>
      </c>
      <c r="L3079" s="25">
        <v>16107.340931892393</v>
      </c>
      <c r="N3079" s="25">
        <v>3074</v>
      </c>
      <c r="O3079" s="25">
        <f t="shared" ref="O3079:O3142" si="532">L3079*$O$2</f>
        <v>12805.336040854454</v>
      </c>
      <c r="P3079" s="25">
        <f t="shared" si="529"/>
        <v>12805.336040854454</v>
      </c>
      <c r="Q3079" s="25">
        <f t="shared" si="530"/>
        <v>0</v>
      </c>
      <c r="R3079" s="25">
        <f t="shared" ref="R3079:R3142" si="533">IF(P3079&gt;Q3079,P3079-Q3079,0)</f>
        <v>12805.336040854454</v>
      </c>
      <c r="S3079" s="25">
        <f t="shared" ref="S3079:S3142" si="534">IF(Q3079&gt;P3079,Q3079-P3079,0)</f>
        <v>0</v>
      </c>
      <c r="T3079" s="25" t="str">
        <f t="shared" ref="T3079:T3142" si="535">IF(P3079&gt;Q3079,"drain","charge")</f>
        <v>drain</v>
      </c>
      <c r="V3079" s="25">
        <f t="shared" si="527"/>
        <v>0</v>
      </c>
      <c r="W3079" s="25">
        <f t="shared" ref="W3079:W3142" si="536">IF(W3078+S3079&gt;$E$11,$E$11,IF(T3079="charge",W3078+(S3079*$E$12),IF((W3078-R3079)&gt;0,W3078-R3079,0)))</f>
        <v>0</v>
      </c>
      <c r="X3079" s="25">
        <f t="shared" si="528"/>
        <v>0</v>
      </c>
      <c r="Z3079" s="25">
        <f t="shared" ref="Z3079:Z3142" si="537">R3079-X3079</f>
        <v>12805.336040854454</v>
      </c>
      <c r="AB3079" s="25">
        <f t="shared" si="531"/>
        <v>0</v>
      </c>
    </row>
    <row r="3080" x14ac:dyDescent="0.2">
      <c r="I3080" s="24">
        <v>3075</v>
      </c>
      <c r="J3080" s="28">
        <v>0</v>
      </c>
      <c r="L3080" s="24">
        <v>15538.421155929564</v>
      </c>
      <c r="N3080" s="24">
        <v>3075</v>
      </c>
      <c r="O3080" s="24">
        <f t="shared" si="532"/>
        <v>12353.044818964003</v>
      </c>
      <c r="P3080" s="24">
        <f t="shared" si="529"/>
        <v>12353.044818964003</v>
      </c>
      <c r="Q3080" s="24">
        <f t="shared" si="530"/>
        <v>0</v>
      </c>
      <c r="R3080" s="24">
        <f t="shared" si="533"/>
        <v>12353.044818964003</v>
      </c>
      <c r="S3080" s="24">
        <f t="shared" si="534"/>
        <v>0</v>
      </c>
      <c r="T3080" s="24" t="str">
        <f t="shared" si="535"/>
        <v>drain</v>
      </c>
      <c r="V3080" s="24">
        <f t="shared" ref="V3080:V3143" si="538">IF(W3080&gt;=W3079,(W3080-W3079),0)</f>
        <v>0</v>
      </c>
      <c r="W3080" s="24">
        <f t="shared" si="536"/>
        <v>0</v>
      </c>
      <c r="X3080" s="24">
        <f t="shared" ref="X3080:X3143" si="539">IF(T3080="drain",W3079-W3080,0)</f>
        <v>0</v>
      </c>
      <c r="Z3080" s="24">
        <f t="shared" si="537"/>
        <v>12353.044818964003</v>
      </c>
      <c r="AB3080" s="24">
        <f t="shared" si="531"/>
        <v>0</v>
      </c>
    </row>
    <row r="3081" x14ac:dyDescent="0.2">
      <c r="I3081" s="25">
        <v>3076</v>
      </c>
      <c r="J3081" s="29">
        <v>0</v>
      </c>
      <c r="L3081" s="25">
        <v>15274.242704868315</v>
      </c>
      <c r="N3081" s="25">
        <v>3076</v>
      </c>
      <c r="O3081" s="25">
        <f t="shared" si="532"/>
        <v>12143.02295037031</v>
      </c>
      <c r="P3081" s="25">
        <f t="shared" si="529"/>
        <v>12143.02295037031</v>
      </c>
      <c r="Q3081" s="25">
        <f t="shared" si="530"/>
        <v>0</v>
      </c>
      <c r="R3081" s="25">
        <f t="shared" si="533"/>
        <v>12143.02295037031</v>
      </c>
      <c r="S3081" s="25">
        <f t="shared" si="534"/>
        <v>0</v>
      </c>
      <c r="T3081" s="25" t="str">
        <f t="shared" si="535"/>
        <v>drain</v>
      </c>
      <c r="V3081" s="25">
        <f t="shared" si="538"/>
        <v>0</v>
      </c>
      <c r="W3081" s="25">
        <f t="shared" si="536"/>
        <v>0</v>
      </c>
      <c r="X3081" s="25">
        <f t="shared" si="539"/>
        <v>0</v>
      </c>
      <c r="Z3081" s="25">
        <f t="shared" si="537"/>
        <v>12143.02295037031</v>
      </c>
      <c r="AB3081" s="25">
        <f t="shared" si="531"/>
        <v>0</v>
      </c>
    </row>
    <row r="3082" x14ac:dyDescent="0.2">
      <c r="I3082" s="24">
        <v>3077</v>
      </c>
      <c r="J3082" s="28">
        <v>0</v>
      </c>
      <c r="L3082" s="24">
        <v>15395.116329956054</v>
      </c>
      <c r="N3082" s="24">
        <v>3077</v>
      </c>
      <c r="O3082" s="24">
        <f t="shared" si="532"/>
        <v>12239.117482315063</v>
      </c>
      <c r="P3082" s="24">
        <f t="shared" si="529"/>
        <v>12239.117482315063</v>
      </c>
      <c r="Q3082" s="24">
        <f t="shared" si="530"/>
        <v>0</v>
      </c>
      <c r="R3082" s="24">
        <f t="shared" si="533"/>
        <v>12239.117482315063</v>
      </c>
      <c r="S3082" s="24">
        <f t="shared" si="534"/>
        <v>0</v>
      </c>
      <c r="T3082" s="24" t="str">
        <f t="shared" si="535"/>
        <v>drain</v>
      </c>
      <c r="V3082" s="24">
        <f t="shared" si="538"/>
        <v>0</v>
      </c>
      <c r="W3082" s="24">
        <f t="shared" si="536"/>
        <v>0</v>
      </c>
      <c r="X3082" s="24">
        <f t="shared" si="539"/>
        <v>0</v>
      </c>
      <c r="Z3082" s="24">
        <f t="shared" si="537"/>
        <v>12239.117482315063</v>
      </c>
      <c r="AB3082" s="24">
        <f t="shared" si="531"/>
        <v>0</v>
      </c>
    </row>
    <row r="3083" x14ac:dyDescent="0.2">
      <c r="I3083" s="25">
        <v>3078</v>
      </c>
      <c r="J3083" s="29">
        <v>0</v>
      </c>
      <c r="L3083" s="25">
        <v>15439.671101880072</v>
      </c>
      <c r="N3083" s="25">
        <v>3078</v>
      </c>
      <c r="O3083" s="25">
        <f t="shared" si="532"/>
        <v>12274.538525994658</v>
      </c>
      <c r="P3083" s="25">
        <f t="shared" si="529"/>
        <v>12274.538525994658</v>
      </c>
      <c r="Q3083" s="25">
        <f t="shared" si="530"/>
        <v>0</v>
      </c>
      <c r="R3083" s="25">
        <f t="shared" si="533"/>
        <v>12274.538525994658</v>
      </c>
      <c r="S3083" s="25">
        <f t="shared" si="534"/>
        <v>0</v>
      </c>
      <c r="T3083" s="25" t="str">
        <f t="shared" si="535"/>
        <v>drain</v>
      </c>
      <c r="V3083" s="25">
        <f t="shared" si="538"/>
        <v>0</v>
      </c>
      <c r="W3083" s="25">
        <f t="shared" si="536"/>
        <v>0</v>
      </c>
      <c r="X3083" s="25">
        <f t="shared" si="539"/>
        <v>0</v>
      </c>
      <c r="Z3083" s="25">
        <f t="shared" si="537"/>
        <v>12274.538525994658</v>
      </c>
      <c r="AB3083" s="25">
        <f t="shared" si="531"/>
        <v>0</v>
      </c>
    </row>
    <row r="3084" x14ac:dyDescent="0.2">
      <c r="I3084" s="24">
        <v>3079</v>
      </c>
      <c r="J3084" s="28">
        <v>0.25171966099999998</v>
      </c>
      <c r="L3084" s="24">
        <v>16453.917428684232</v>
      </c>
      <c r="N3084" s="24">
        <v>3079</v>
      </c>
      <c r="O3084" s="24">
        <f t="shared" si="532"/>
        <v>13080.864355803966</v>
      </c>
      <c r="P3084" s="24">
        <f t="shared" si="529"/>
        <v>13080.864355803966</v>
      </c>
      <c r="Q3084" s="24">
        <f t="shared" si="530"/>
        <v>20137.57288</v>
      </c>
      <c r="R3084" s="24">
        <f t="shared" si="533"/>
        <v>0</v>
      </c>
      <c r="S3084" s="24">
        <f t="shared" si="534"/>
        <v>7056.708524196034</v>
      </c>
      <c r="T3084" s="24" t="str">
        <f t="shared" si="535"/>
        <v>charge</v>
      </c>
      <c r="V3084" s="24">
        <f t="shared" si="538"/>
        <v>4000</v>
      </c>
      <c r="W3084" s="24">
        <f t="shared" si="536"/>
        <v>4000</v>
      </c>
      <c r="X3084" s="24">
        <f t="shared" si="539"/>
        <v>0</v>
      </c>
      <c r="Z3084" s="24">
        <f t="shared" si="537"/>
        <v>0</v>
      </c>
      <c r="AB3084" s="24">
        <f t="shared" si="531"/>
        <v>3056.708524196034</v>
      </c>
    </row>
    <row r="3085" x14ac:dyDescent="0.2">
      <c r="I3085" s="25">
        <v>3080</v>
      </c>
      <c r="J3085" s="29">
        <v>0.35031141499999996</v>
      </c>
      <c r="L3085" s="25">
        <v>18097.359834384915</v>
      </c>
      <c r="N3085" s="25">
        <v>3080</v>
      </c>
      <c r="O3085" s="25">
        <f t="shared" si="532"/>
        <v>14387.401068336008</v>
      </c>
      <c r="P3085" s="25">
        <f t="shared" si="529"/>
        <v>14387.401068336008</v>
      </c>
      <c r="Q3085" s="25">
        <f t="shared" si="530"/>
        <v>28024.913199999995</v>
      </c>
      <c r="R3085" s="25">
        <f t="shared" si="533"/>
        <v>0</v>
      </c>
      <c r="S3085" s="25">
        <f t="shared" si="534"/>
        <v>13637.512131663987</v>
      </c>
      <c r="T3085" s="25" t="str">
        <f t="shared" si="535"/>
        <v>charge</v>
      </c>
      <c r="V3085" s="25">
        <f t="shared" si="538"/>
        <v>0</v>
      </c>
      <c r="W3085" s="25">
        <f t="shared" si="536"/>
        <v>4000</v>
      </c>
      <c r="X3085" s="25">
        <f t="shared" si="539"/>
        <v>0</v>
      </c>
      <c r="Z3085" s="25">
        <f t="shared" si="537"/>
        <v>0</v>
      </c>
      <c r="AB3085" s="25">
        <f t="shared" si="531"/>
        <v>13637.512131663987</v>
      </c>
    </row>
    <row r="3086" x14ac:dyDescent="0.2">
      <c r="I3086" s="24">
        <v>3081</v>
      </c>
      <c r="J3086" s="28">
        <v>0.48743668600000001</v>
      </c>
      <c r="L3086" s="24">
        <v>20141.22013092041</v>
      </c>
      <c r="N3086" s="24">
        <v>3081</v>
      </c>
      <c r="O3086" s="24">
        <f t="shared" si="532"/>
        <v>16012.270004081727</v>
      </c>
      <c r="P3086" s="24">
        <f t="shared" si="529"/>
        <v>16012.270004081727</v>
      </c>
      <c r="Q3086" s="24">
        <f t="shared" si="530"/>
        <v>38994.934880000001</v>
      </c>
      <c r="R3086" s="24">
        <f t="shared" si="533"/>
        <v>0</v>
      </c>
      <c r="S3086" s="24">
        <f t="shared" si="534"/>
        <v>22982.664875918272</v>
      </c>
      <c r="T3086" s="24" t="str">
        <f t="shared" si="535"/>
        <v>charge</v>
      </c>
      <c r="V3086" s="24">
        <f t="shared" si="538"/>
        <v>0</v>
      </c>
      <c r="W3086" s="24">
        <f t="shared" si="536"/>
        <v>4000</v>
      </c>
      <c r="X3086" s="24">
        <f t="shared" si="539"/>
        <v>0</v>
      </c>
      <c r="Z3086" s="24">
        <f t="shared" si="537"/>
        <v>0</v>
      </c>
      <c r="AB3086" s="24">
        <f t="shared" si="531"/>
        <v>22982.664875918272</v>
      </c>
    </row>
    <row r="3087" x14ac:dyDescent="0.2">
      <c r="I3087" s="25">
        <v>3082</v>
      </c>
      <c r="J3087" s="29">
        <v>0.62999221599999999</v>
      </c>
      <c r="L3087" s="25">
        <v>21739.403127360343</v>
      </c>
      <c r="N3087" s="25">
        <v>3082</v>
      </c>
      <c r="O3087" s="25">
        <f t="shared" si="532"/>
        <v>17282.825486251473</v>
      </c>
      <c r="P3087" s="25">
        <f t="shared" si="529"/>
        <v>17282.825486251473</v>
      </c>
      <c r="Q3087" s="25">
        <f t="shared" si="530"/>
        <v>50399.377280000001</v>
      </c>
      <c r="R3087" s="25">
        <f t="shared" si="533"/>
        <v>0</v>
      </c>
      <c r="S3087" s="25">
        <f t="shared" si="534"/>
        <v>33116.551793748527</v>
      </c>
      <c r="T3087" s="25" t="str">
        <f t="shared" si="535"/>
        <v>charge</v>
      </c>
      <c r="V3087" s="25">
        <f t="shared" si="538"/>
        <v>0</v>
      </c>
      <c r="W3087" s="25">
        <f t="shared" si="536"/>
        <v>4000</v>
      </c>
      <c r="X3087" s="25">
        <f t="shared" si="539"/>
        <v>0</v>
      </c>
      <c r="Z3087" s="25">
        <f t="shared" si="537"/>
        <v>0</v>
      </c>
      <c r="AB3087" s="25">
        <f t="shared" si="531"/>
        <v>33116.551793748527</v>
      </c>
    </row>
    <row r="3088" x14ac:dyDescent="0.2">
      <c r="I3088" s="24">
        <v>3083</v>
      </c>
      <c r="J3088" s="28">
        <v>0.72267742899999998</v>
      </c>
      <c r="L3088" s="24">
        <v>23144.931487536429</v>
      </c>
      <c r="N3088" s="24">
        <v>3083</v>
      </c>
      <c r="O3088" s="24">
        <f t="shared" si="532"/>
        <v>18400.220532591462</v>
      </c>
      <c r="P3088" s="24">
        <f t="shared" si="529"/>
        <v>18400.220532591462</v>
      </c>
      <c r="Q3088" s="24">
        <f t="shared" si="530"/>
        <v>57814.194319999995</v>
      </c>
      <c r="R3088" s="24">
        <f t="shared" si="533"/>
        <v>0</v>
      </c>
      <c r="S3088" s="24">
        <f t="shared" si="534"/>
        <v>39413.973787408533</v>
      </c>
      <c r="T3088" s="24" t="str">
        <f t="shared" si="535"/>
        <v>charge</v>
      </c>
      <c r="V3088" s="24">
        <f t="shared" si="538"/>
        <v>0</v>
      </c>
      <c r="W3088" s="24">
        <f t="shared" si="536"/>
        <v>4000</v>
      </c>
      <c r="X3088" s="24">
        <f t="shared" si="539"/>
        <v>0</v>
      </c>
      <c r="Z3088" s="24">
        <f t="shared" si="537"/>
        <v>0</v>
      </c>
      <c r="AB3088" s="24">
        <f t="shared" si="531"/>
        <v>39413.973787408533</v>
      </c>
    </row>
    <row r="3089" x14ac:dyDescent="0.2">
      <c r="I3089" s="25">
        <v>3084</v>
      </c>
      <c r="J3089" s="29">
        <v>0.74613403</v>
      </c>
      <c r="L3089" s="25">
        <v>24034.678799819943</v>
      </c>
      <c r="N3089" s="25">
        <v>3084</v>
      </c>
      <c r="O3089" s="25">
        <f t="shared" si="532"/>
        <v>19107.569645856856</v>
      </c>
      <c r="P3089" s="25">
        <f t="shared" si="529"/>
        <v>19107.569645856856</v>
      </c>
      <c r="Q3089" s="25">
        <f t="shared" si="530"/>
        <v>59690.722399999999</v>
      </c>
      <c r="R3089" s="25">
        <f t="shared" si="533"/>
        <v>0</v>
      </c>
      <c r="S3089" s="25">
        <f t="shared" si="534"/>
        <v>40583.152754143142</v>
      </c>
      <c r="T3089" s="25" t="str">
        <f t="shared" si="535"/>
        <v>charge</v>
      </c>
      <c r="V3089" s="25">
        <f t="shared" si="538"/>
        <v>0</v>
      </c>
      <c r="W3089" s="25">
        <f t="shared" si="536"/>
        <v>4000</v>
      </c>
      <c r="X3089" s="25">
        <f t="shared" si="539"/>
        <v>0</v>
      </c>
      <c r="Z3089" s="25">
        <f t="shared" si="537"/>
        <v>0</v>
      </c>
      <c r="AB3089" s="25">
        <f t="shared" si="531"/>
        <v>40583.152754143142</v>
      </c>
    </row>
    <row r="3090" x14ac:dyDescent="0.2">
      <c r="I3090" s="24">
        <v>3085</v>
      </c>
      <c r="J3090" s="28">
        <v>0.75159573600000007</v>
      </c>
      <c r="L3090" s="24">
        <v>24446.916886234281</v>
      </c>
      <c r="N3090" s="24">
        <v>3085</v>
      </c>
      <c r="O3090" s="24">
        <f t="shared" si="532"/>
        <v>19435.298924556253</v>
      </c>
      <c r="P3090" s="24">
        <f t="shared" si="529"/>
        <v>19435.298924556253</v>
      </c>
      <c r="Q3090" s="24">
        <f t="shared" si="530"/>
        <v>60127.658880000003</v>
      </c>
      <c r="R3090" s="24">
        <f t="shared" si="533"/>
        <v>0</v>
      </c>
      <c r="S3090" s="24">
        <f t="shared" si="534"/>
        <v>40692.359955443753</v>
      </c>
      <c r="T3090" s="24" t="str">
        <f t="shared" si="535"/>
        <v>charge</v>
      </c>
      <c r="V3090" s="24">
        <f t="shared" si="538"/>
        <v>0</v>
      </c>
      <c r="W3090" s="24">
        <f t="shared" si="536"/>
        <v>4000</v>
      </c>
      <c r="X3090" s="24">
        <f t="shared" si="539"/>
        <v>0</v>
      </c>
      <c r="Z3090" s="24">
        <f t="shared" si="537"/>
        <v>0</v>
      </c>
      <c r="AB3090" s="24">
        <f t="shared" si="531"/>
        <v>40692.359955443753</v>
      </c>
    </row>
    <row r="3091" x14ac:dyDescent="0.2">
      <c r="I3091" s="25">
        <v>3086</v>
      </c>
      <c r="J3091" s="29">
        <v>0.78223031499999995</v>
      </c>
      <c r="L3091" s="25">
        <v>25349.102645111081</v>
      </c>
      <c r="N3091" s="25">
        <v>3086</v>
      </c>
      <c r="O3091" s="25">
        <f t="shared" si="532"/>
        <v>20152.536602863311</v>
      </c>
      <c r="P3091" s="25">
        <f t="shared" si="529"/>
        <v>20152.536602863311</v>
      </c>
      <c r="Q3091" s="25">
        <f t="shared" si="530"/>
        <v>62578.425199999998</v>
      </c>
      <c r="R3091" s="25">
        <f t="shared" si="533"/>
        <v>0</v>
      </c>
      <c r="S3091" s="25">
        <f t="shared" si="534"/>
        <v>42425.888597136684</v>
      </c>
      <c r="T3091" s="25" t="str">
        <f t="shared" si="535"/>
        <v>charge</v>
      </c>
      <c r="V3091" s="25">
        <f t="shared" si="538"/>
        <v>0</v>
      </c>
      <c r="W3091" s="25">
        <f t="shared" si="536"/>
        <v>4000</v>
      </c>
      <c r="X3091" s="25">
        <f t="shared" si="539"/>
        <v>0</v>
      </c>
      <c r="Z3091" s="25">
        <f t="shared" si="537"/>
        <v>0</v>
      </c>
      <c r="AB3091" s="25">
        <f t="shared" si="531"/>
        <v>42425.888597136684</v>
      </c>
    </row>
    <row r="3092" x14ac:dyDescent="0.2">
      <c r="I3092" s="24">
        <v>3087</v>
      </c>
      <c r="J3092" s="28">
        <v>0.76039030600000002</v>
      </c>
      <c r="L3092" s="24">
        <v>25097.124038696285</v>
      </c>
      <c r="N3092" s="24">
        <v>3087</v>
      </c>
      <c r="O3092" s="24">
        <f t="shared" si="532"/>
        <v>19952.213610763549</v>
      </c>
      <c r="P3092" s="24">
        <f t="shared" si="529"/>
        <v>19952.213610763549</v>
      </c>
      <c r="Q3092" s="24">
        <f t="shared" si="530"/>
        <v>60831.224480000004</v>
      </c>
      <c r="R3092" s="24">
        <f t="shared" si="533"/>
        <v>0</v>
      </c>
      <c r="S3092" s="24">
        <f t="shared" si="534"/>
        <v>40879.010869236459</v>
      </c>
      <c r="T3092" s="24" t="str">
        <f t="shared" si="535"/>
        <v>charge</v>
      </c>
      <c r="V3092" s="24">
        <f t="shared" si="538"/>
        <v>0</v>
      </c>
      <c r="W3092" s="24">
        <f t="shared" si="536"/>
        <v>4000</v>
      </c>
      <c r="X3092" s="24">
        <f t="shared" si="539"/>
        <v>0</v>
      </c>
      <c r="Z3092" s="24">
        <f t="shared" si="537"/>
        <v>0</v>
      </c>
      <c r="AB3092" s="24">
        <f t="shared" si="531"/>
        <v>40879.010869236459</v>
      </c>
    </row>
    <row r="3093" x14ac:dyDescent="0.2">
      <c r="I3093" s="25">
        <v>3088</v>
      </c>
      <c r="J3093" s="29">
        <v>0.66025137300000003</v>
      </c>
      <c r="L3093" s="25">
        <v>24759.164880180357</v>
      </c>
      <c r="N3093" s="25">
        <v>3088</v>
      </c>
      <c r="O3093" s="25">
        <f t="shared" si="532"/>
        <v>19683.536079743386</v>
      </c>
      <c r="P3093" s="25">
        <f t="shared" si="529"/>
        <v>19683.536079743386</v>
      </c>
      <c r="Q3093" s="25">
        <f t="shared" si="530"/>
        <v>52820.109840000005</v>
      </c>
      <c r="R3093" s="25">
        <f t="shared" si="533"/>
        <v>0</v>
      </c>
      <c r="S3093" s="25">
        <f t="shared" si="534"/>
        <v>33136.573760256622</v>
      </c>
      <c r="T3093" s="25" t="str">
        <f t="shared" si="535"/>
        <v>charge</v>
      </c>
      <c r="V3093" s="25">
        <f t="shared" si="538"/>
        <v>0</v>
      </c>
      <c r="W3093" s="25">
        <f t="shared" si="536"/>
        <v>4000</v>
      </c>
      <c r="X3093" s="25">
        <f t="shared" si="539"/>
        <v>0</v>
      </c>
      <c r="Z3093" s="25">
        <f t="shared" si="537"/>
        <v>0</v>
      </c>
      <c r="AB3093" s="25">
        <f t="shared" si="531"/>
        <v>33136.573760256622</v>
      </c>
    </row>
    <row r="3094" x14ac:dyDescent="0.2">
      <c r="I3094" s="24">
        <v>3089</v>
      </c>
      <c r="J3094" s="28">
        <v>0.52215063699999997</v>
      </c>
      <c r="L3094" s="24">
        <v>24793.439332008358</v>
      </c>
      <c r="N3094" s="24">
        <v>3089</v>
      </c>
      <c r="O3094" s="24">
        <f t="shared" si="532"/>
        <v>19710.784268946645</v>
      </c>
      <c r="P3094" s="24">
        <f t="shared" si="529"/>
        <v>19710.784268946645</v>
      </c>
      <c r="Q3094" s="24">
        <f t="shared" si="530"/>
        <v>41772.05096</v>
      </c>
      <c r="R3094" s="24">
        <f t="shared" si="533"/>
        <v>0</v>
      </c>
      <c r="S3094" s="24">
        <f t="shared" si="534"/>
        <v>22061.266691053355</v>
      </c>
      <c r="T3094" s="24" t="str">
        <f t="shared" si="535"/>
        <v>charge</v>
      </c>
      <c r="V3094" s="24">
        <f t="shared" si="538"/>
        <v>0</v>
      </c>
      <c r="W3094" s="24">
        <f t="shared" si="536"/>
        <v>4000</v>
      </c>
      <c r="X3094" s="24">
        <f t="shared" si="539"/>
        <v>0</v>
      </c>
      <c r="Z3094" s="24">
        <f t="shared" si="537"/>
        <v>0</v>
      </c>
      <c r="AB3094" s="24">
        <f t="shared" si="531"/>
        <v>22061.266691053355</v>
      </c>
    </row>
    <row r="3095" x14ac:dyDescent="0.2">
      <c r="I3095" s="25">
        <v>3090</v>
      </c>
      <c r="J3095" s="29">
        <v>0.22172632199999998</v>
      </c>
      <c r="L3095" s="25">
        <v>24152.265267801282</v>
      </c>
      <c r="N3095" s="25">
        <v>3090</v>
      </c>
      <c r="O3095" s="25">
        <f t="shared" si="532"/>
        <v>19201.05088790202</v>
      </c>
      <c r="P3095" s="25">
        <f t="shared" si="529"/>
        <v>19201.05088790202</v>
      </c>
      <c r="Q3095" s="25">
        <f t="shared" si="530"/>
        <v>17738.105759999999</v>
      </c>
      <c r="R3095" s="25">
        <f t="shared" si="533"/>
        <v>1462.9451279020213</v>
      </c>
      <c r="S3095" s="25">
        <f t="shared" si="534"/>
        <v>0</v>
      </c>
      <c r="T3095" s="25" t="str">
        <f t="shared" si="535"/>
        <v>drain</v>
      </c>
      <c r="V3095" s="25">
        <f t="shared" si="538"/>
        <v>0</v>
      </c>
      <c r="W3095" s="25">
        <f t="shared" si="536"/>
        <v>2537.0548720979787</v>
      </c>
      <c r="X3095" s="25">
        <f t="shared" si="539"/>
        <v>1462.9451279020213</v>
      </c>
      <c r="Z3095" s="25">
        <f t="shared" si="537"/>
        <v>0</v>
      </c>
      <c r="AB3095" s="25">
        <f t="shared" si="531"/>
        <v>0</v>
      </c>
    </row>
    <row r="3096" x14ac:dyDescent="0.2">
      <c r="I3096" s="24">
        <v>3091</v>
      </c>
      <c r="J3096" s="28">
        <v>0</v>
      </c>
      <c r="L3096" s="24">
        <v>23190.776787281036</v>
      </c>
      <c r="N3096" s="24">
        <v>3091</v>
      </c>
      <c r="O3096" s="24">
        <f t="shared" si="532"/>
        <v>18436.667545888424</v>
      </c>
      <c r="P3096" s="24">
        <f t="shared" si="529"/>
        <v>18436.667545888424</v>
      </c>
      <c r="Q3096" s="24">
        <f t="shared" si="530"/>
        <v>0</v>
      </c>
      <c r="R3096" s="24">
        <f t="shared" si="533"/>
        <v>18436.667545888424</v>
      </c>
      <c r="S3096" s="24">
        <f t="shared" si="534"/>
        <v>0</v>
      </c>
      <c r="T3096" s="24" t="str">
        <f t="shared" si="535"/>
        <v>drain</v>
      </c>
      <c r="V3096" s="24">
        <f t="shared" si="538"/>
        <v>0</v>
      </c>
      <c r="W3096" s="24">
        <f t="shared" si="536"/>
        <v>0</v>
      </c>
      <c r="X3096" s="24">
        <f t="shared" si="539"/>
        <v>2537.0548720979787</v>
      </c>
      <c r="Z3096" s="24">
        <f t="shared" si="537"/>
        <v>15899.612673790445</v>
      </c>
      <c r="AB3096" s="24">
        <f t="shared" si="531"/>
        <v>0</v>
      </c>
    </row>
    <row r="3097" x14ac:dyDescent="0.2">
      <c r="I3097" s="25">
        <v>3092</v>
      </c>
      <c r="J3097" s="29">
        <v>0</v>
      </c>
      <c r="L3097" s="25">
        <v>22688.59792356491</v>
      </c>
      <c r="N3097" s="25">
        <v>3092</v>
      </c>
      <c r="O3097" s="25">
        <f t="shared" si="532"/>
        <v>18037.435349234103</v>
      </c>
      <c r="P3097" s="25">
        <f t="shared" si="529"/>
        <v>18037.435349234103</v>
      </c>
      <c r="Q3097" s="25">
        <f t="shared" si="530"/>
        <v>0</v>
      </c>
      <c r="R3097" s="25">
        <f t="shared" si="533"/>
        <v>18037.435349234103</v>
      </c>
      <c r="S3097" s="25">
        <f t="shared" si="534"/>
        <v>0</v>
      </c>
      <c r="T3097" s="25" t="str">
        <f t="shared" si="535"/>
        <v>drain</v>
      </c>
      <c r="V3097" s="25">
        <f t="shared" si="538"/>
        <v>0</v>
      </c>
      <c r="W3097" s="25">
        <f t="shared" si="536"/>
        <v>0</v>
      </c>
      <c r="X3097" s="25">
        <f t="shared" si="539"/>
        <v>0</v>
      </c>
      <c r="Z3097" s="25">
        <f t="shared" si="537"/>
        <v>18037.435349234103</v>
      </c>
      <c r="AB3097" s="25">
        <f t="shared" si="531"/>
        <v>0</v>
      </c>
    </row>
    <row r="3098" x14ac:dyDescent="0.2">
      <c r="I3098" s="24">
        <v>3093</v>
      </c>
      <c r="J3098" s="28">
        <v>0</v>
      </c>
      <c r="L3098" s="24">
        <v>22327.481066894528</v>
      </c>
      <c r="N3098" s="24">
        <v>3093</v>
      </c>
      <c r="O3098" s="24">
        <f t="shared" si="532"/>
        <v>17750.34744818115</v>
      </c>
      <c r="P3098" s="24">
        <f t="shared" si="529"/>
        <v>17750.34744818115</v>
      </c>
      <c r="Q3098" s="24">
        <f t="shared" si="530"/>
        <v>0</v>
      </c>
      <c r="R3098" s="24">
        <f t="shared" si="533"/>
        <v>17750.34744818115</v>
      </c>
      <c r="S3098" s="24">
        <f t="shared" si="534"/>
        <v>0</v>
      </c>
      <c r="T3098" s="24" t="str">
        <f t="shared" si="535"/>
        <v>drain</v>
      </c>
      <c r="V3098" s="24">
        <f t="shared" si="538"/>
        <v>0</v>
      </c>
      <c r="W3098" s="24">
        <f t="shared" si="536"/>
        <v>0</v>
      </c>
      <c r="X3098" s="24">
        <f t="shared" si="539"/>
        <v>0</v>
      </c>
      <c r="Z3098" s="24">
        <f t="shared" si="537"/>
        <v>17750.34744818115</v>
      </c>
      <c r="AB3098" s="24">
        <f t="shared" si="531"/>
        <v>0</v>
      </c>
    </row>
    <row r="3099" x14ac:dyDescent="0.2">
      <c r="I3099" s="25">
        <v>3094</v>
      </c>
      <c r="J3099" s="29">
        <v>0</v>
      </c>
      <c r="L3099" s="25">
        <v>21317.425199222562</v>
      </c>
      <c r="N3099" s="25">
        <v>3094</v>
      </c>
      <c r="O3099" s="25">
        <f t="shared" si="532"/>
        <v>16947.353033381936</v>
      </c>
      <c r="P3099" s="25">
        <f t="shared" si="529"/>
        <v>16947.353033381936</v>
      </c>
      <c r="Q3099" s="25">
        <f t="shared" si="530"/>
        <v>0</v>
      </c>
      <c r="R3099" s="25">
        <f t="shared" si="533"/>
        <v>16947.353033381936</v>
      </c>
      <c r="S3099" s="25">
        <f t="shared" si="534"/>
        <v>0</v>
      </c>
      <c r="T3099" s="25" t="str">
        <f t="shared" si="535"/>
        <v>drain</v>
      </c>
      <c r="V3099" s="25">
        <f t="shared" si="538"/>
        <v>0</v>
      </c>
      <c r="W3099" s="25">
        <f t="shared" si="536"/>
        <v>0</v>
      </c>
      <c r="X3099" s="25">
        <f t="shared" si="539"/>
        <v>0</v>
      </c>
      <c r="Z3099" s="25">
        <f t="shared" si="537"/>
        <v>16947.353033381936</v>
      </c>
      <c r="AB3099" s="25">
        <f t="shared" si="531"/>
        <v>0</v>
      </c>
    </row>
    <row r="3100" x14ac:dyDescent="0.2">
      <c r="I3100" s="24">
        <v>3095</v>
      </c>
      <c r="J3100" s="28">
        <v>0</v>
      </c>
      <c r="L3100" s="24">
        <v>20057.87451329231</v>
      </c>
      <c r="N3100" s="24">
        <v>3095</v>
      </c>
      <c r="O3100" s="24">
        <f t="shared" si="532"/>
        <v>15946.010238067387</v>
      </c>
      <c r="P3100" s="24">
        <f t="shared" si="529"/>
        <v>15946.010238067387</v>
      </c>
      <c r="Q3100" s="24">
        <f t="shared" si="530"/>
        <v>0</v>
      </c>
      <c r="R3100" s="24">
        <f t="shared" si="533"/>
        <v>15946.010238067387</v>
      </c>
      <c r="S3100" s="24">
        <f t="shared" si="534"/>
        <v>0</v>
      </c>
      <c r="T3100" s="24" t="str">
        <f t="shared" si="535"/>
        <v>drain</v>
      </c>
      <c r="V3100" s="24">
        <f t="shared" si="538"/>
        <v>0</v>
      </c>
      <c r="W3100" s="24">
        <f t="shared" si="536"/>
        <v>0</v>
      </c>
      <c r="X3100" s="24">
        <f t="shared" si="539"/>
        <v>0</v>
      </c>
      <c r="Z3100" s="24">
        <f t="shared" si="537"/>
        <v>15946.010238067387</v>
      </c>
      <c r="AB3100" s="24">
        <f t="shared" si="531"/>
        <v>0</v>
      </c>
    </row>
    <row r="3101" x14ac:dyDescent="0.2">
      <c r="I3101" s="25">
        <v>3096</v>
      </c>
      <c r="J3101" s="29">
        <v>0</v>
      </c>
      <c r="L3101" s="25">
        <v>18811.496625423431</v>
      </c>
      <c r="N3101" s="25">
        <v>3096</v>
      </c>
      <c r="O3101" s="25">
        <f t="shared" si="532"/>
        <v>14955.139817211628</v>
      </c>
      <c r="P3101" s="25">
        <f t="shared" si="529"/>
        <v>14955.139817211628</v>
      </c>
      <c r="Q3101" s="25">
        <f t="shared" si="530"/>
        <v>0</v>
      </c>
      <c r="R3101" s="25">
        <f t="shared" si="533"/>
        <v>14955.139817211628</v>
      </c>
      <c r="S3101" s="25">
        <f t="shared" si="534"/>
        <v>0</v>
      </c>
      <c r="T3101" s="25" t="str">
        <f t="shared" si="535"/>
        <v>drain</v>
      </c>
      <c r="V3101" s="25">
        <f t="shared" si="538"/>
        <v>0</v>
      </c>
      <c r="W3101" s="25">
        <f t="shared" si="536"/>
        <v>0</v>
      </c>
      <c r="X3101" s="25">
        <f t="shared" si="539"/>
        <v>0</v>
      </c>
      <c r="Z3101" s="25">
        <f t="shared" si="537"/>
        <v>14955.139817211628</v>
      </c>
      <c r="AB3101" s="25">
        <f t="shared" si="531"/>
        <v>0</v>
      </c>
    </row>
    <row r="3102" x14ac:dyDescent="0.2">
      <c r="I3102" s="24">
        <v>3097</v>
      </c>
      <c r="J3102" s="28">
        <v>0</v>
      </c>
      <c r="L3102" s="24">
        <v>17833.002595138547</v>
      </c>
      <c r="N3102" s="24">
        <v>3097</v>
      </c>
      <c r="O3102" s="24">
        <f t="shared" si="532"/>
        <v>14177.237063135146</v>
      </c>
      <c r="P3102" s="24">
        <f t="shared" si="529"/>
        <v>14177.237063135146</v>
      </c>
      <c r="Q3102" s="24">
        <f t="shared" si="530"/>
        <v>0</v>
      </c>
      <c r="R3102" s="24">
        <f t="shared" si="533"/>
        <v>14177.237063135146</v>
      </c>
      <c r="S3102" s="24">
        <f t="shared" si="534"/>
        <v>0</v>
      </c>
      <c r="T3102" s="24" t="str">
        <f t="shared" si="535"/>
        <v>drain</v>
      </c>
      <c r="V3102" s="24">
        <f t="shared" si="538"/>
        <v>0</v>
      </c>
      <c r="W3102" s="24">
        <f t="shared" si="536"/>
        <v>0</v>
      </c>
      <c r="X3102" s="24">
        <f t="shared" si="539"/>
        <v>0</v>
      </c>
      <c r="Z3102" s="24">
        <f t="shared" si="537"/>
        <v>14177.237063135146</v>
      </c>
      <c r="AB3102" s="24">
        <f t="shared" si="531"/>
        <v>0</v>
      </c>
    </row>
    <row r="3103" x14ac:dyDescent="0.2">
      <c r="I3103" s="25">
        <v>3098</v>
      </c>
      <c r="J3103" s="29">
        <v>0</v>
      </c>
      <c r="L3103" s="25">
        <v>17719.302094173428</v>
      </c>
      <c r="N3103" s="25">
        <v>3098</v>
      </c>
      <c r="O3103" s="25">
        <f t="shared" si="532"/>
        <v>14086.845164867877</v>
      </c>
      <c r="P3103" s="25">
        <f t="shared" si="529"/>
        <v>14086.845164867877</v>
      </c>
      <c r="Q3103" s="25">
        <f t="shared" si="530"/>
        <v>0</v>
      </c>
      <c r="R3103" s="25">
        <f t="shared" si="533"/>
        <v>14086.845164867877</v>
      </c>
      <c r="S3103" s="25">
        <f t="shared" si="534"/>
        <v>0</v>
      </c>
      <c r="T3103" s="25" t="str">
        <f t="shared" si="535"/>
        <v>drain</v>
      </c>
      <c r="V3103" s="25">
        <f t="shared" si="538"/>
        <v>0</v>
      </c>
      <c r="W3103" s="25">
        <f t="shared" si="536"/>
        <v>0</v>
      </c>
      <c r="X3103" s="25">
        <f t="shared" si="539"/>
        <v>0</v>
      </c>
      <c r="Z3103" s="25">
        <f t="shared" si="537"/>
        <v>14086.845164867877</v>
      </c>
      <c r="AB3103" s="25">
        <f t="shared" si="531"/>
        <v>0</v>
      </c>
    </row>
    <row r="3104" x14ac:dyDescent="0.2">
      <c r="I3104" s="24">
        <v>3099</v>
      </c>
      <c r="J3104" s="28">
        <v>0</v>
      </c>
      <c r="L3104" s="24">
        <v>17152.102104377744</v>
      </c>
      <c r="N3104" s="24">
        <v>3099</v>
      </c>
      <c r="O3104" s="24">
        <f t="shared" si="532"/>
        <v>13635.921172980306</v>
      </c>
      <c r="P3104" s="24">
        <f t="shared" si="529"/>
        <v>13635.921172980306</v>
      </c>
      <c r="Q3104" s="24">
        <f t="shared" si="530"/>
        <v>0</v>
      </c>
      <c r="R3104" s="24">
        <f t="shared" si="533"/>
        <v>13635.921172980306</v>
      </c>
      <c r="S3104" s="24">
        <f t="shared" si="534"/>
        <v>0</v>
      </c>
      <c r="T3104" s="24" t="str">
        <f t="shared" si="535"/>
        <v>drain</v>
      </c>
      <c r="V3104" s="24">
        <f t="shared" si="538"/>
        <v>0</v>
      </c>
      <c r="W3104" s="24">
        <f t="shared" si="536"/>
        <v>0</v>
      </c>
      <c r="X3104" s="24">
        <f t="shared" si="539"/>
        <v>0</v>
      </c>
      <c r="Z3104" s="24">
        <f t="shared" si="537"/>
        <v>13635.921172980306</v>
      </c>
      <c r="AB3104" s="24">
        <f t="shared" si="531"/>
        <v>0</v>
      </c>
    </row>
    <row r="3105" x14ac:dyDescent="0.2">
      <c r="I3105" s="25">
        <v>3100</v>
      </c>
      <c r="J3105" s="29">
        <v>0</v>
      </c>
      <c r="L3105" s="25">
        <v>16986.03603553772</v>
      </c>
      <c r="N3105" s="25">
        <v>3100</v>
      </c>
      <c r="O3105" s="25">
        <f t="shared" si="532"/>
        <v>13503.898648252487</v>
      </c>
      <c r="P3105" s="25">
        <f t="shared" si="529"/>
        <v>13503.898648252487</v>
      </c>
      <c r="Q3105" s="25">
        <f t="shared" si="530"/>
        <v>0</v>
      </c>
      <c r="R3105" s="25">
        <f t="shared" si="533"/>
        <v>13503.898648252487</v>
      </c>
      <c r="S3105" s="25">
        <f t="shared" si="534"/>
        <v>0</v>
      </c>
      <c r="T3105" s="25" t="str">
        <f t="shared" si="535"/>
        <v>drain</v>
      </c>
      <c r="V3105" s="25">
        <f t="shared" si="538"/>
        <v>0</v>
      </c>
      <c r="W3105" s="25">
        <f t="shared" si="536"/>
        <v>0</v>
      </c>
      <c r="X3105" s="25">
        <f t="shared" si="539"/>
        <v>0</v>
      </c>
      <c r="Z3105" s="25">
        <f t="shared" si="537"/>
        <v>13503.898648252487</v>
      </c>
      <c r="AB3105" s="25">
        <f t="shared" si="531"/>
        <v>0</v>
      </c>
    </row>
    <row r="3106" x14ac:dyDescent="0.2">
      <c r="I3106" s="24">
        <v>3101</v>
      </c>
      <c r="J3106" s="28">
        <v>0</v>
      </c>
      <c r="L3106" s="24">
        <v>16979.078015470503</v>
      </c>
      <c r="N3106" s="24">
        <v>3101</v>
      </c>
      <c r="O3106" s="24">
        <f t="shared" si="532"/>
        <v>13498.367022299049</v>
      </c>
      <c r="P3106" s="24">
        <f t="shared" si="529"/>
        <v>13498.367022299049</v>
      </c>
      <c r="Q3106" s="24">
        <f t="shared" si="530"/>
        <v>0</v>
      </c>
      <c r="R3106" s="24">
        <f t="shared" si="533"/>
        <v>13498.367022299049</v>
      </c>
      <c r="S3106" s="24">
        <f t="shared" si="534"/>
        <v>0</v>
      </c>
      <c r="T3106" s="24" t="str">
        <f t="shared" si="535"/>
        <v>drain</v>
      </c>
      <c r="V3106" s="24">
        <f t="shared" si="538"/>
        <v>0</v>
      </c>
      <c r="W3106" s="24">
        <f t="shared" si="536"/>
        <v>0</v>
      </c>
      <c r="X3106" s="24">
        <f t="shared" si="539"/>
        <v>0</v>
      </c>
      <c r="Z3106" s="24">
        <f t="shared" si="537"/>
        <v>13498.367022299049</v>
      </c>
      <c r="AB3106" s="24">
        <f t="shared" si="531"/>
        <v>0</v>
      </c>
    </row>
    <row r="3107" x14ac:dyDescent="0.2">
      <c r="I3107" s="25">
        <v>3102</v>
      </c>
      <c r="J3107" s="29">
        <v>0</v>
      </c>
      <c r="L3107" s="25">
        <v>16898.95817451477</v>
      </c>
      <c r="N3107" s="25">
        <v>3102</v>
      </c>
      <c r="O3107" s="25">
        <f t="shared" si="532"/>
        <v>13434.671748739243</v>
      </c>
      <c r="P3107" s="25">
        <f t="shared" si="529"/>
        <v>13434.671748739243</v>
      </c>
      <c r="Q3107" s="25">
        <f t="shared" si="530"/>
        <v>0</v>
      </c>
      <c r="R3107" s="25">
        <f t="shared" si="533"/>
        <v>13434.671748739243</v>
      </c>
      <c r="S3107" s="25">
        <f t="shared" si="534"/>
        <v>0</v>
      </c>
      <c r="T3107" s="25" t="str">
        <f t="shared" si="535"/>
        <v>drain</v>
      </c>
      <c r="V3107" s="25">
        <f t="shared" si="538"/>
        <v>0</v>
      </c>
      <c r="W3107" s="25">
        <f t="shared" si="536"/>
        <v>0</v>
      </c>
      <c r="X3107" s="25">
        <f t="shared" si="539"/>
        <v>0</v>
      </c>
      <c r="Z3107" s="25">
        <f t="shared" si="537"/>
        <v>13434.671748739243</v>
      </c>
      <c r="AB3107" s="25">
        <f t="shared" si="531"/>
        <v>0</v>
      </c>
    </row>
    <row r="3108" x14ac:dyDescent="0.2">
      <c r="I3108" s="24">
        <v>3103</v>
      </c>
      <c r="J3108" s="28">
        <v>0.34009309100000001</v>
      </c>
      <c r="L3108" s="24">
        <v>17999.730176424979</v>
      </c>
      <c r="N3108" s="24">
        <v>3103</v>
      </c>
      <c r="O3108" s="24">
        <f t="shared" si="532"/>
        <v>14309.785490257858</v>
      </c>
      <c r="P3108" s="24">
        <f t="shared" si="529"/>
        <v>14309.785490257858</v>
      </c>
      <c r="Q3108" s="24">
        <f t="shared" si="530"/>
        <v>27207.44728</v>
      </c>
      <c r="R3108" s="24">
        <f t="shared" si="533"/>
        <v>0</v>
      </c>
      <c r="S3108" s="24">
        <f t="shared" si="534"/>
        <v>12897.661789742142</v>
      </c>
      <c r="T3108" s="24" t="str">
        <f t="shared" si="535"/>
        <v>charge</v>
      </c>
      <c r="V3108" s="24">
        <f t="shared" si="538"/>
        <v>4000</v>
      </c>
      <c r="W3108" s="24">
        <f t="shared" si="536"/>
        <v>4000</v>
      </c>
      <c r="X3108" s="24">
        <f t="shared" si="539"/>
        <v>0</v>
      </c>
      <c r="Z3108" s="24">
        <f t="shared" si="537"/>
        <v>0</v>
      </c>
      <c r="AB3108" s="24">
        <f t="shared" si="531"/>
        <v>8897.661789742142</v>
      </c>
    </row>
    <row r="3109" x14ac:dyDescent="0.2">
      <c r="I3109" s="25">
        <v>3104</v>
      </c>
      <c r="J3109" s="29">
        <v>0.57801077199999995</v>
      </c>
      <c r="L3109" s="25">
        <v>19017.318805885312</v>
      </c>
      <c r="N3109" s="25">
        <v>3104</v>
      </c>
      <c r="O3109" s="25">
        <f t="shared" si="532"/>
        <v>15118.768450678825</v>
      </c>
      <c r="P3109" s="25">
        <f t="shared" si="529"/>
        <v>15118.768450678825</v>
      </c>
      <c r="Q3109" s="25">
        <f t="shared" si="530"/>
        <v>46240.861759999993</v>
      </c>
      <c r="R3109" s="25">
        <f t="shared" si="533"/>
        <v>0</v>
      </c>
      <c r="S3109" s="25">
        <f t="shared" si="534"/>
        <v>31122.093309321168</v>
      </c>
      <c r="T3109" s="25" t="str">
        <f t="shared" si="535"/>
        <v>charge</v>
      </c>
      <c r="V3109" s="25">
        <f t="shared" si="538"/>
        <v>0</v>
      </c>
      <c r="W3109" s="25">
        <f t="shared" si="536"/>
        <v>4000</v>
      </c>
      <c r="X3109" s="25">
        <f t="shared" si="539"/>
        <v>0</v>
      </c>
      <c r="Z3109" s="25">
        <f t="shared" si="537"/>
        <v>0</v>
      </c>
      <c r="AB3109" s="25">
        <f t="shared" si="531"/>
        <v>31122.093309321168</v>
      </c>
    </row>
    <row r="3110" x14ac:dyDescent="0.2">
      <c r="I3110" s="24">
        <v>3105</v>
      </c>
      <c r="J3110" s="28">
        <v>0.6823106040000001</v>
      </c>
      <c r="L3110" s="24">
        <v>20932.322768568993</v>
      </c>
      <c r="N3110" s="24">
        <v>3105</v>
      </c>
      <c r="O3110" s="24">
        <f t="shared" si="532"/>
        <v>16641.196601012351</v>
      </c>
      <c r="P3110" s="24">
        <f t="shared" si="529"/>
        <v>16641.196601012351</v>
      </c>
      <c r="Q3110" s="24">
        <f t="shared" si="530"/>
        <v>54584.848320000005</v>
      </c>
      <c r="R3110" s="24">
        <f t="shared" si="533"/>
        <v>0</v>
      </c>
      <c r="S3110" s="24">
        <f t="shared" si="534"/>
        <v>37943.651718987654</v>
      </c>
      <c r="T3110" s="24" t="str">
        <f t="shared" si="535"/>
        <v>charge</v>
      </c>
      <c r="V3110" s="24">
        <f t="shared" si="538"/>
        <v>0</v>
      </c>
      <c r="W3110" s="24">
        <f t="shared" si="536"/>
        <v>4000</v>
      </c>
      <c r="X3110" s="24">
        <f t="shared" si="539"/>
        <v>0</v>
      </c>
      <c r="Z3110" s="24">
        <f t="shared" si="537"/>
        <v>0</v>
      </c>
      <c r="AB3110" s="24">
        <f t="shared" si="531"/>
        <v>37943.651718987654</v>
      </c>
    </row>
    <row r="3111" x14ac:dyDescent="0.2">
      <c r="I3111" s="25">
        <v>3106</v>
      </c>
      <c r="J3111" s="29">
        <v>0.71871720499999991</v>
      </c>
      <c r="L3111" s="25">
        <v>21836.086114931106</v>
      </c>
      <c r="N3111" s="25">
        <v>3106</v>
      </c>
      <c r="O3111" s="25">
        <f t="shared" si="532"/>
        <v>17359.688461370231</v>
      </c>
      <c r="P3111" s="25">
        <f t="shared" si="529"/>
        <v>17359.688461370231</v>
      </c>
      <c r="Q3111" s="25">
        <f t="shared" si="530"/>
        <v>57497.376399999994</v>
      </c>
      <c r="R3111" s="25">
        <f t="shared" si="533"/>
        <v>0</v>
      </c>
      <c r="S3111" s="25">
        <f t="shared" si="534"/>
        <v>40137.687938629766</v>
      </c>
      <c r="T3111" s="25" t="str">
        <f t="shared" si="535"/>
        <v>charge</v>
      </c>
      <c r="V3111" s="25">
        <f t="shared" si="538"/>
        <v>0</v>
      </c>
      <c r="W3111" s="25">
        <f t="shared" si="536"/>
        <v>4000</v>
      </c>
      <c r="X3111" s="25">
        <f t="shared" si="539"/>
        <v>0</v>
      </c>
      <c r="Z3111" s="25">
        <f t="shared" si="537"/>
        <v>0</v>
      </c>
      <c r="AB3111" s="25">
        <f t="shared" si="531"/>
        <v>40137.687938629766</v>
      </c>
    </row>
    <row r="3112" x14ac:dyDescent="0.2">
      <c r="I3112" s="24">
        <v>3107</v>
      </c>
      <c r="J3112" s="28">
        <v>0.73520253099999999</v>
      </c>
      <c r="L3112" s="24">
        <v>22623.209251880646</v>
      </c>
      <c r="N3112" s="24">
        <v>3107</v>
      </c>
      <c r="O3112" s="24">
        <f t="shared" si="532"/>
        <v>17985.451355245114</v>
      </c>
      <c r="P3112" s="24">
        <f t="shared" si="529"/>
        <v>17985.451355245114</v>
      </c>
      <c r="Q3112" s="24">
        <f t="shared" si="530"/>
        <v>58816.20248</v>
      </c>
      <c r="R3112" s="24">
        <f t="shared" si="533"/>
        <v>0</v>
      </c>
      <c r="S3112" s="24">
        <f t="shared" si="534"/>
        <v>40830.751124754883</v>
      </c>
      <c r="T3112" s="24" t="str">
        <f t="shared" si="535"/>
        <v>charge</v>
      </c>
      <c r="V3112" s="24">
        <f t="shared" si="538"/>
        <v>0</v>
      </c>
      <c r="W3112" s="24">
        <f t="shared" si="536"/>
        <v>4000</v>
      </c>
      <c r="X3112" s="24">
        <f t="shared" si="539"/>
        <v>0</v>
      </c>
      <c r="Z3112" s="24">
        <f t="shared" si="537"/>
        <v>0</v>
      </c>
      <c r="AB3112" s="24">
        <f t="shared" si="531"/>
        <v>40830.751124754883</v>
      </c>
    </row>
    <row r="3113" x14ac:dyDescent="0.2">
      <c r="I3113" s="25">
        <v>3108</v>
      </c>
      <c r="J3113" s="29">
        <v>0.70787719999999998</v>
      </c>
      <c r="L3113" s="25">
        <v>22963.783050513266</v>
      </c>
      <c r="N3113" s="25">
        <v>3108</v>
      </c>
      <c r="O3113" s="25">
        <f t="shared" si="532"/>
        <v>18256.207525158046</v>
      </c>
      <c r="P3113" s="25">
        <f t="shared" si="529"/>
        <v>18256.207525158046</v>
      </c>
      <c r="Q3113" s="25">
        <f t="shared" si="530"/>
        <v>56630.175999999999</v>
      </c>
      <c r="R3113" s="25">
        <f t="shared" si="533"/>
        <v>0</v>
      </c>
      <c r="S3113" s="25">
        <f t="shared" si="534"/>
        <v>38373.968474841953</v>
      </c>
      <c r="T3113" s="25" t="str">
        <f t="shared" si="535"/>
        <v>charge</v>
      </c>
      <c r="V3113" s="25">
        <f t="shared" si="538"/>
        <v>0</v>
      </c>
      <c r="W3113" s="25">
        <f t="shared" si="536"/>
        <v>4000</v>
      </c>
      <c r="X3113" s="25">
        <f t="shared" si="539"/>
        <v>0</v>
      </c>
      <c r="Z3113" s="25">
        <f t="shared" si="537"/>
        <v>0</v>
      </c>
      <c r="AB3113" s="25">
        <f t="shared" si="531"/>
        <v>38373.968474841953</v>
      </c>
    </row>
    <row r="3114" x14ac:dyDescent="0.2">
      <c r="I3114" s="24">
        <v>3109</v>
      </c>
      <c r="J3114" s="28">
        <v>0.68265055200000002</v>
      </c>
      <c r="L3114" s="24">
        <v>22830.591379547117</v>
      </c>
      <c r="N3114" s="24">
        <v>3109</v>
      </c>
      <c r="O3114" s="24">
        <f t="shared" si="532"/>
        <v>18150.320146739959</v>
      </c>
      <c r="P3114" s="24">
        <f t="shared" si="529"/>
        <v>18150.320146739959</v>
      </c>
      <c r="Q3114" s="24">
        <f t="shared" si="530"/>
        <v>54612.044160000005</v>
      </c>
      <c r="R3114" s="24">
        <f t="shared" si="533"/>
        <v>0</v>
      </c>
      <c r="S3114" s="24">
        <f t="shared" si="534"/>
        <v>36461.724013260042</v>
      </c>
      <c r="T3114" s="24" t="str">
        <f t="shared" si="535"/>
        <v>charge</v>
      </c>
      <c r="V3114" s="24">
        <f t="shared" si="538"/>
        <v>0</v>
      </c>
      <c r="W3114" s="24">
        <f t="shared" si="536"/>
        <v>4000</v>
      </c>
      <c r="X3114" s="24">
        <f t="shared" si="539"/>
        <v>0</v>
      </c>
      <c r="Z3114" s="24">
        <f t="shared" si="537"/>
        <v>0</v>
      </c>
      <c r="AB3114" s="24">
        <f t="shared" si="531"/>
        <v>36461.724013260042</v>
      </c>
    </row>
    <row r="3115" x14ac:dyDescent="0.2">
      <c r="I3115" s="25">
        <v>3110</v>
      </c>
      <c r="J3115" s="29">
        <v>0.66712911499999994</v>
      </c>
      <c r="L3115" s="25">
        <v>23410.441385793685</v>
      </c>
      <c r="N3115" s="25">
        <v>3110</v>
      </c>
      <c r="O3115" s="25">
        <f t="shared" si="532"/>
        <v>18611.300901705981</v>
      </c>
      <c r="P3115" s="25">
        <f t="shared" si="529"/>
        <v>18611.300901705981</v>
      </c>
      <c r="Q3115" s="25">
        <f t="shared" si="530"/>
        <v>53370.329199999993</v>
      </c>
      <c r="R3115" s="25">
        <f t="shared" si="533"/>
        <v>0</v>
      </c>
      <c r="S3115" s="25">
        <f t="shared" si="534"/>
        <v>34759.028298294012</v>
      </c>
      <c r="T3115" s="25" t="str">
        <f t="shared" si="535"/>
        <v>charge</v>
      </c>
      <c r="V3115" s="25">
        <f t="shared" si="538"/>
        <v>0</v>
      </c>
      <c r="W3115" s="25">
        <f t="shared" si="536"/>
        <v>4000</v>
      </c>
      <c r="X3115" s="25">
        <f t="shared" si="539"/>
        <v>0</v>
      </c>
      <c r="Z3115" s="25">
        <f t="shared" si="537"/>
        <v>0</v>
      </c>
      <c r="AB3115" s="25">
        <f t="shared" si="531"/>
        <v>34759.028298294012</v>
      </c>
    </row>
    <row r="3116" x14ac:dyDescent="0.2">
      <c r="I3116" s="24">
        <v>3111</v>
      </c>
      <c r="J3116" s="28">
        <v>0.65032975999999998</v>
      </c>
      <c r="L3116" s="24">
        <v>23577.274033927915</v>
      </c>
      <c r="N3116" s="24">
        <v>3111</v>
      </c>
      <c r="O3116" s="24">
        <f t="shared" si="532"/>
        <v>18743.932856972693</v>
      </c>
      <c r="P3116" s="24">
        <f t="shared" si="529"/>
        <v>18743.932856972693</v>
      </c>
      <c r="Q3116" s="24">
        <f t="shared" si="530"/>
        <v>52026.380799999999</v>
      </c>
      <c r="R3116" s="24">
        <f t="shared" si="533"/>
        <v>0</v>
      </c>
      <c r="S3116" s="24">
        <f t="shared" si="534"/>
        <v>33282.447943027306</v>
      </c>
      <c r="T3116" s="24" t="str">
        <f t="shared" si="535"/>
        <v>charge</v>
      </c>
      <c r="V3116" s="24">
        <f t="shared" si="538"/>
        <v>0</v>
      </c>
      <c r="W3116" s="24">
        <f t="shared" si="536"/>
        <v>4000</v>
      </c>
      <c r="X3116" s="24">
        <f t="shared" si="539"/>
        <v>0</v>
      </c>
      <c r="Z3116" s="24">
        <f t="shared" si="537"/>
        <v>0</v>
      </c>
      <c r="AB3116" s="24">
        <f t="shared" si="531"/>
        <v>33282.447943027306</v>
      </c>
    </row>
    <row r="3117" x14ac:dyDescent="0.2">
      <c r="I3117" s="25">
        <v>3112</v>
      </c>
      <c r="J3117" s="29">
        <v>0.63746055800000001</v>
      </c>
      <c r="L3117" s="25">
        <v>23217.273251152037</v>
      </c>
      <c r="N3117" s="25">
        <v>3112</v>
      </c>
      <c r="O3117" s="25">
        <f t="shared" si="532"/>
        <v>18457.732234665869</v>
      </c>
      <c r="P3117" s="25">
        <f t="shared" si="529"/>
        <v>18457.732234665869</v>
      </c>
      <c r="Q3117" s="25">
        <f t="shared" si="530"/>
        <v>50996.844640000003</v>
      </c>
      <c r="R3117" s="25">
        <f t="shared" si="533"/>
        <v>0</v>
      </c>
      <c r="S3117" s="25">
        <f t="shared" si="534"/>
        <v>32539.112405334134</v>
      </c>
      <c r="T3117" s="25" t="str">
        <f t="shared" si="535"/>
        <v>charge</v>
      </c>
      <c r="V3117" s="25">
        <f t="shared" si="538"/>
        <v>0</v>
      </c>
      <c r="W3117" s="25">
        <f t="shared" si="536"/>
        <v>4000</v>
      </c>
      <c r="X3117" s="25">
        <f t="shared" si="539"/>
        <v>0</v>
      </c>
      <c r="Z3117" s="25">
        <f t="shared" si="537"/>
        <v>0</v>
      </c>
      <c r="AB3117" s="25">
        <f t="shared" si="531"/>
        <v>32539.112405334134</v>
      </c>
    </row>
    <row r="3118" x14ac:dyDescent="0.2">
      <c r="I3118" s="24">
        <v>3113</v>
      </c>
      <c r="J3118" s="28">
        <v>0.48092311099999996</v>
      </c>
      <c r="L3118" s="24">
        <v>22982.872997760773</v>
      </c>
      <c r="N3118" s="24">
        <v>3113</v>
      </c>
      <c r="O3118" s="24">
        <f t="shared" si="532"/>
        <v>18271.384033219816</v>
      </c>
      <c r="P3118" s="24">
        <f t="shared" si="529"/>
        <v>18271.384033219816</v>
      </c>
      <c r="Q3118" s="24">
        <f t="shared" si="530"/>
        <v>38473.848879999998</v>
      </c>
      <c r="R3118" s="24">
        <f t="shared" si="533"/>
        <v>0</v>
      </c>
      <c r="S3118" s="24">
        <f t="shared" si="534"/>
        <v>20202.464846780182</v>
      </c>
      <c r="T3118" s="24" t="str">
        <f t="shared" si="535"/>
        <v>charge</v>
      </c>
      <c r="V3118" s="24">
        <f t="shared" si="538"/>
        <v>0</v>
      </c>
      <c r="W3118" s="24">
        <f t="shared" si="536"/>
        <v>4000</v>
      </c>
      <c r="X3118" s="24">
        <f t="shared" si="539"/>
        <v>0</v>
      </c>
      <c r="Z3118" s="24">
        <f t="shared" si="537"/>
        <v>0</v>
      </c>
      <c r="AB3118" s="24">
        <f t="shared" si="531"/>
        <v>20202.464846780182</v>
      </c>
    </row>
    <row r="3119" x14ac:dyDescent="0.2">
      <c r="I3119" s="25">
        <v>3114</v>
      </c>
      <c r="J3119" s="29">
        <v>0.21310227900000001</v>
      </c>
      <c r="L3119" s="25">
        <v>22397.163043689725</v>
      </c>
      <c r="N3119" s="25">
        <v>3114</v>
      </c>
      <c r="O3119" s="25">
        <f t="shared" si="532"/>
        <v>17805.744619733334</v>
      </c>
      <c r="P3119" s="25">
        <f t="shared" si="529"/>
        <v>17805.744619733334</v>
      </c>
      <c r="Q3119" s="25">
        <f t="shared" si="530"/>
        <v>17048.18232</v>
      </c>
      <c r="R3119" s="25">
        <f t="shared" si="533"/>
        <v>757.56229973333393</v>
      </c>
      <c r="S3119" s="25">
        <f t="shared" si="534"/>
        <v>0</v>
      </c>
      <c r="T3119" s="25" t="str">
        <f t="shared" si="535"/>
        <v>drain</v>
      </c>
      <c r="V3119" s="25">
        <f t="shared" si="538"/>
        <v>0</v>
      </c>
      <c r="W3119" s="25">
        <f t="shared" si="536"/>
        <v>3242.4377002666661</v>
      </c>
      <c r="X3119" s="25">
        <f t="shared" si="539"/>
        <v>757.56229973333393</v>
      </c>
      <c r="Z3119" s="25">
        <f t="shared" si="537"/>
        <v>0</v>
      </c>
      <c r="AB3119" s="25">
        <f t="shared" si="531"/>
        <v>0</v>
      </c>
    </row>
    <row r="3120" x14ac:dyDescent="0.2">
      <c r="I3120" s="24">
        <v>3115</v>
      </c>
      <c r="J3120" s="28">
        <v>0</v>
      </c>
      <c r="L3120" s="24">
        <v>21452.773725032806</v>
      </c>
      <c r="N3120" s="24">
        <v>3115</v>
      </c>
      <c r="O3120" s="24">
        <f t="shared" si="532"/>
        <v>17054.955111401083</v>
      </c>
      <c r="P3120" s="24">
        <f t="shared" si="529"/>
        <v>17054.955111401083</v>
      </c>
      <c r="Q3120" s="24">
        <f t="shared" si="530"/>
        <v>0</v>
      </c>
      <c r="R3120" s="24">
        <f t="shared" si="533"/>
        <v>17054.955111401083</v>
      </c>
      <c r="S3120" s="24">
        <f t="shared" si="534"/>
        <v>0</v>
      </c>
      <c r="T3120" s="24" t="str">
        <f t="shared" si="535"/>
        <v>drain</v>
      </c>
      <c r="V3120" s="24">
        <f t="shared" si="538"/>
        <v>0</v>
      </c>
      <c r="W3120" s="24">
        <f t="shared" si="536"/>
        <v>0</v>
      </c>
      <c r="X3120" s="24">
        <f t="shared" si="539"/>
        <v>3242.4377002666661</v>
      </c>
      <c r="Z3120" s="24">
        <f t="shared" si="537"/>
        <v>13812.517411134417</v>
      </c>
      <c r="AB3120" s="24">
        <f t="shared" si="531"/>
        <v>0</v>
      </c>
    </row>
    <row r="3121" x14ac:dyDescent="0.2">
      <c r="I3121" s="25">
        <v>3116</v>
      </c>
      <c r="J3121" s="29">
        <v>0</v>
      </c>
      <c r="L3121" s="25">
        <v>21608.276059079169</v>
      </c>
      <c r="N3121" s="25">
        <v>3116</v>
      </c>
      <c r="O3121" s="25">
        <f t="shared" si="532"/>
        <v>17178.579466967942</v>
      </c>
      <c r="P3121" s="25">
        <f t="shared" si="529"/>
        <v>17178.579466967942</v>
      </c>
      <c r="Q3121" s="25">
        <f t="shared" si="530"/>
        <v>0</v>
      </c>
      <c r="R3121" s="25">
        <f t="shared" si="533"/>
        <v>17178.579466967942</v>
      </c>
      <c r="S3121" s="25">
        <f t="shared" si="534"/>
        <v>0</v>
      </c>
      <c r="T3121" s="25" t="str">
        <f t="shared" si="535"/>
        <v>drain</v>
      </c>
      <c r="V3121" s="25">
        <f t="shared" si="538"/>
        <v>0</v>
      </c>
      <c r="W3121" s="25">
        <f t="shared" si="536"/>
        <v>0</v>
      </c>
      <c r="X3121" s="25">
        <f t="shared" si="539"/>
        <v>0</v>
      </c>
      <c r="Z3121" s="25">
        <f t="shared" si="537"/>
        <v>17178.579466967942</v>
      </c>
      <c r="AB3121" s="25">
        <f t="shared" si="531"/>
        <v>0</v>
      </c>
    </row>
    <row r="3122" x14ac:dyDescent="0.2">
      <c r="I3122" s="24">
        <v>3117</v>
      </c>
      <c r="J3122" s="28">
        <v>0</v>
      </c>
      <c r="L3122" s="24">
        <v>21257.628055095673</v>
      </c>
      <c r="N3122" s="24">
        <v>3117</v>
      </c>
      <c r="O3122" s="24">
        <f t="shared" si="532"/>
        <v>16899.81430380106</v>
      </c>
      <c r="P3122" s="24">
        <f t="shared" si="529"/>
        <v>16899.81430380106</v>
      </c>
      <c r="Q3122" s="24">
        <f t="shared" si="530"/>
        <v>0</v>
      </c>
      <c r="R3122" s="24">
        <f t="shared" si="533"/>
        <v>16899.81430380106</v>
      </c>
      <c r="S3122" s="24">
        <f t="shared" si="534"/>
        <v>0</v>
      </c>
      <c r="T3122" s="24" t="str">
        <f t="shared" si="535"/>
        <v>drain</v>
      </c>
      <c r="V3122" s="24">
        <f t="shared" si="538"/>
        <v>0</v>
      </c>
      <c r="W3122" s="24">
        <f t="shared" si="536"/>
        <v>0</v>
      </c>
      <c r="X3122" s="24">
        <f t="shared" si="539"/>
        <v>0</v>
      </c>
      <c r="Z3122" s="24">
        <f t="shared" si="537"/>
        <v>16899.81430380106</v>
      </c>
      <c r="AB3122" s="24">
        <f t="shared" si="531"/>
        <v>0</v>
      </c>
    </row>
    <row r="3123" x14ac:dyDescent="0.2">
      <c r="I3123" s="25">
        <v>3118</v>
      </c>
      <c r="J3123" s="29">
        <v>0</v>
      </c>
      <c r="L3123" s="25">
        <v>20216.445204973221</v>
      </c>
      <c r="N3123" s="25">
        <v>3118</v>
      </c>
      <c r="O3123" s="25">
        <f t="shared" si="532"/>
        <v>16072.073937953712</v>
      </c>
      <c r="P3123" s="25">
        <f t="shared" si="529"/>
        <v>16072.073937953712</v>
      </c>
      <c r="Q3123" s="25">
        <f t="shared" si="530"/>
        <v>0</v>
      </c>
      <c r="R3123" s="25">
        <f t="shared" si="533"/>
        <v>16072.073937953712</v>
      </c>
      <c r="S3123" s="25">
        <f t="shared" si="534"/>
        <v>0</v>
      </c>
      <c r="T3123" s="25" t="str">
        <f t="shared" si="535"/>
        <v>drain</v>
      </c>
      <c r="V3123" s="25">
        <f t="shared" si="538"/>
        <v>0</v>
      </c>
      <c r="W3123" s="25">
        <f t="shared" si="536"/>
        <v>0</v>
      </c>
      <c r="X3123" s="25">
        <f t="shared" si="539"/>
        <v>0</v>
      </c>
      <c r="Z3123" s="25">
        <f t="shared" si="537"/>
        <v>16072.073937953712</v>
      </c>
      <c r="AB3123" s="25">
        <f t="shared" si="531"/>
        <v>0</v>
      </c>
    </row>
    <row r="3124" x14ac:dyDescent="0.2">
      <c r="I3124" s="24">
        <v>3119</v>
      </c>
      <c r="J3124" s="28">
        <v>0</v>
      </c>
      <c r="L3124" s="24">
        <v>19133.031231069563</v>
      </c>
      <c r="N3124" s="24">
        <v>3119</v>
      </c>
      <c r="O3124" s="24">
        <f t="shared" si="532"/>
        <v>15210.759828700304</v>
      </c>
      <c r="P3124" s="24">
        <f t="shared" si="529"/>
        <v>15210.759828700304</v>
      </c>
      <c r="Q3124" s="24">
        <f t="shared" si="530"/>
        <v>0</v>
      </c>
      <c r="R3124" s="24">
        <f t="shared" si="533"/>
        <v>15210.759828700304</v>
      </c>
      <c r="S3124" s="24">
        <f t="shared" si="534"/>
        <v>0</v>
      </c>
      <c r="T3124" s="24" t="str">
        <f t="shared" si="535"/>
        <v>drain</v>
      </c>
      <c r="V3124" s="24">
        <f t="shared" si="538"/>
        <v>0</v>
      </c>
      <c r="W3124" s="24">
        <f t="shared" si="536"/>
        <v>0</v>
      </c>
      <c r="X3124" s="24">
        <f t="shared" si="539"/>
        <v>0</v>
      </c>
      <c r="Z3124" s="24">
        <f t="shared" si="537"/>
        <v>15210.759828700304</v>
      </c>
      <c r="AB3124" s="24">
        <f t="shared" si="531"/>
        <v>0</v>
      </c>
    </row>
    <row r="3125" x14ac:dyDescent="0.2">
      <c r="I3125" s="25">
        <v>3120</v>
      </c>
      <c r="J3125" s="29">
        <v>0</v>
      </c>
      <c r="L3125" s="25">
        <v>18035.305663800238</v>
      </c>
      <c r="N3125" s="25">
        <v>3120</v>
      </c>
      <c r="O3125" s="25">
        <f t="shared" si="532"/>
        <v>14338.068002721189</v>
      </c>
      <c r="P3125" s="25">
        <f t="shared" si="529"/>
        <v>14338.068002721189</v>
      </c>
      <c r="Q3125" s="25">
        <f t="shared" si="530"/>
        <v>0</v>
      </c>
      <c r="R3125" s="25">
        <f t="shared" si="533"/>
        <v>14338.068002721189</v>
      </c>
      <c r="S3125" s="25">
        <f t="shared" si="534"/>
        <v>0</v>
      </c>
      <c r="T3125" s="25" t="str">
        <f t="shared" si="535"/>
        <v>drain</v>
      </c>
      <c r="V3125" s="25">
        <f t="shared" si="538"/>
        <v>0</v>
      </c>
      <c r="W3125" s="25">
        <f t="shared" si="536"/>
        <v>0</v>
      </c>
      <c r="X3125" s="25">
        <f t="shared" si="539"/>
        <v>0</v>
      </c>
      <c r="Z3125" s="25">
        <f t="shared" si="537"/>
        <v>14338.068002721189</v>
      </c>
      <c r="AB3125" s="25">
        <f t="shared" si="531"/>
        <v>0</v>
      </c>
    </row>
    <row r="3126" x14ac:dyDescent="0.2">
      <c r="I3126" s="24">
        <v>3121</v>
      </c>
      <c r="J3126" s="28">
        <v>0</v>
      </c>
      <c r="L3126" s="24">
        <v>17024.222958946226</v>
      </c>
      <c r="N3126" s="24">
        <v>3121</v>
      </c>
      <c r="O3126" s="24">
        <f t="shared" si="532"/>
        <v>13534.257252362249</v>
      </c>
      <c r="P3126" s="24">
        <f t="shared" si="529"/>
        <v>13534.257252362249</v>
      </c>
      <c r="Q3126" s="24">
        <f t="shared" si="530"/>
        <v>0</v>
      </c>
      <c r="R3126" s="24">
        <f t="shared" si="533"/>
        <v>13534.257252362249</v>
      </c>
      <c r="S3126" s="24">
        <f t="shared" si="534"/>
        <v>0</v>
      </c>
      <c r="T3126" s="24" t="str">
        <f t="shared" si="535"/>
        <v>drain</v>
      </c>
      <c r="V3126" s="24">
        <f t="shared" si="538"/>
        <v>0</v>
      </c>
      <c r="W3126" s="24">
        <f t="shared" si="536"/>
        <v>0</v>
      </c>
      <c r="X3126" s="24">
        <f t="shared" si="539"/>
        <v>0</v>
      </c>
      <c r="Z3126" s="24">
        <f t="shared" si="537"/>
        <v>13534.257252362249</v>
      </c>
      <c r="AB3126" s="24">
        <f t="shared" si="531"/>
        <v>0</v>
      </c>
    </row>
    <row r="3127" x14ac:dyDescent="0.2">
      <c r="I3127" s="25">
        <v>3122</v>
      </c>
      <c r="J3127" s="29">
        <v>0</v>
      </c>
      <c r="L3127" s="25">
        <v>16529.221900176999</v>
      </c>
      <c r="N3127" s="25">
        <v>3122</v>
      </c>
      <c r="O3127" s="25">
        <f t="shared" si="532"/>
        <v>13140.731410640716</v>
      </c>
      <c r="P3127" s="25">
        <f t="shared" si="529"/>
        <v>13140.731410640716</v>
      </c>
      <c r="Q3127" s="25">
        <f t="shared" si="530"/>
        <v>0</v>
      </c>
      <c r="R3127" s="25">
        <f t="shared" si="533"/>
        <v>13140.731410640716</v>
      </c>
      <c r="S3127" s="25">
        <f t="shared" si="534"/>
        <v>0</v>
      </c>
      <c r="T3127" s="25" t="str">
        <f t="shared" si="535"/>
        <v>drain</v>
      </c>
      <c r="V3127" s="25">
        <f t="shared" si="538"/>
        <v>0</v>
      </c>
      <c r="W3127" s="25">
        <f t="shared" si="536"/>
        <v>0</v>
      </c>
      <c r="X3127" s="25">
        <f t="shared" si="539"/>
        <v>0</v>
      </c>
      <c r="Z3127" s="25">
        <f t="shared" si="537"/>
        <v>13140.731410640716</v>
      </c>
      <c r="AB3127" s="25">
        <f t="shared" si="531"/>
        <v>0</v>
      </c>
    </row>
    <row r="3128" x14ac:dyDescent="0.2">
      <c r="I3128" s="24">
        <v>3123</v>
      </c>
      <c r="J3128" s="28">
        <v>0</v>
      </c>
      <c r="L3128" s="24">
        <v>16099.929189920424</v>
      </c>
      <c r="N3128" s="24">
        <v>3123</v>
      </c>
      <c r="O3128" s="24">
        <f t="shared" si="532"/>
        <v>12799.443705986738</v>
      </c>
      <c r="P3128" s="24">
        <f t="shared" si="529"/>
        <v>12799.443705986738</v>
      </c>
      <c r="Q3128" s="24">
        <f t="shared" si="530"/>
        <v>0</v>
      </c>
      <c r="R3128" s="24">
        <f t="shared" si="533"/>
        <v>12799.443705986738</v>
      </c>
      <c r="S3128" s="24">
        <f t="shared" si="534"/>
        <v>0</v>
      </c>
      <c r="T3128" s="24" t="str">
        <f t="shared" si="535"/>
        <v>drain</v>
      </c>
      <c r="V3128" s="24">
        <f t="shared" si="538"/>
        <v>0</v>
      </c>
      <c r="W3128" s="24">
        <f t="shared" si="536"/>
        <v>0</v>
      </c>
      <c r="X3128" s="24">
        <f t="shared" si="539"/>
        <v>0</v>
      </c>
      <c r="Z3128" s="24">
        <f t="shared" si="537"/>
        <v>12799.443705986738</v>
      </c>
      <c r="AB3128" s="24">
        <f t="shared" si="531"/>
        <v>0</v>
      </c>
    </row>
    <row r="3129" x14ac:dyDescent="0.2">
      <c r="I3129" s="25">
        <v>3124</v>
      </c>
      <c r="J3129" s="29">
        <v>0</v>
      </c>
      <c r="L3129" s="25">
        <v>15835.111548614501</v>
      </c>
      <c r="N3129" s="25">
        <v>3124</v>
      </c>
      <c r="O3129" s="25">
        <f t="shared" si="532"/>
        <v>12588.91368114853</v>
      </c>
      <c r="P3129" s="25">
        <f t="shared" si="529"/>
        <v>12588.91368114853</v>
      </c>
      <c r="Q3129" s="25">
        <f t="shared" si="530"/>
        <v>0</v>
      </c>
      <c r="R3129" s="25">
        <f t="shared" si="533"/>
        <v>12588.91368114853</v>
      </c>
      <c r="S3129" s="25">
        <f t="shared" si="534"/>
        <v>0</v>
      </c>
      <c r="T3129" s="25" t="str">
        <f t="shared" si="535"/>
        <v>drain</v>
      </c>
      <c r="V3129" s="25">
        <f t="shared" si="538"/>
        <v>0</v>
      </c>
      <c r="W3129" s="25">
        <f t="shared" si="536"/>
        <v>0</v>
      </c>
      <c r="X3129" s="25">
        <f t="shared" si="539"/>
        <v>0</v>
      </c>
      <c r="Z3129" s="25">
        <f t="shared" si="537"/>
        <v>12588.91368114853</v>
      </c>
      <c r="AB3129" s="25">
        <f t="shared" si="531"/>
        <v>0</v>
      </c>
    </row>
    <row r="3130" x14ac:dyDescent="0.2">
      <c r="I3130" s="24">
        <v>3125</v>
      </c>
      <c r="J3130" s="28">
        <v>0</v>
      </c>
      <c r="L3130" s="24">
        <v>15866.610358285903</v>
      </c>
      <c r="N3130" s="24">
        <v>3125</v>
      </c>
      <c r="O3130" s="24">
        <f t="shared" si="532"/>
        <v>12613.955234837294</v>
      </c>
      <c r="P3130" s="24">
        <f t="shared" si="529"/>
        <v>12613.955234837294</v>
      </c>
      <c r="Q3130" s="24">
        <f t="shared" si="530"/>
        <v>0</v>
      </c>
      <c r="R3130" s="24">
        <f t="shared" si="533"/>
        <v>12613.955234837294</v>
      </c>
      <c r="S3130" s="24">
        <f t="shared" si="534"/>
        <v>0</v>
      </c>
      <c r="T3130" s="24" t="str">
        <f t="shared" si="535"/>
        <v>drain</v>
      </c>
      <c r="V3130" s="24">
        <f t="shared" si="538"/>
        <v>0</v>
      </c>
      <c r="W3130" s="24">
        <f t="shared" si="536"/>
        <v>0</v>
      </c>
      <c r="X3130" s="24">
        <f t="shared" si="539"/>
        <v>0</v>
      </c>
      <c r="Z3130" s="24">
        <f t="shared" si="537"/>
        <v>12613.955234837294</v>
      </c>
      <c r="AB3130" s="24">
        <f t="shared" si="531"/>
        <v>0</v>
      </c>
    </row>
    <row r="3131" x14ac:dyDescent="0.2">
      <c r="I3131" s="25">
        <v>3126</v>
      </c>
      <c r="J3131" s="29">
        <v>0</v>
      </c>
      <c r="L3131" s="25">
        <v>15754.211680316925</v>
      </c>
      <c r="N3131" s="25">
        <v>3126</v>
      </c>
      <c r="O3131" s="25">
        <f t="shared" si="532"/>
        <v>12524.598285851956</v>
      </c>
      <c r="P3131" s="25">
        <f t="shared" si="529"/>
        <v>12524.598285851956</v>
      </c>
      <c r="Q3131" s="25">
        <f t="shared" si="530"/>
        <v>0</v>
      </c>
      <c r="R3131" s="25">
        <f t="shared" si="533"/>
        <v>12524.598285851956</v>
      </c>
      <c r="S3131" s="25">
        <f t="shared" si="534"/>
        <v>0</v>
      </c>
      <c r="T3131" s="25" t="str">
        <f t="shared" si="535"/>
        <v>drain</v>
      </c>
      <c r="V3131" s="25">
        <f t="shared" si="538"/>
        <v>0</v>
      </c>
      <c r="W3131" s="25">
        <f t="shared" si="536"/>
        <v>0</v>
      </c>
      <c r="X3131" s="25">
        <f t="shared" si="539"/>
        <v>0</v>
      </c>
      <c r="Z3131" s="25">
        <f t="shared" si="537"/>
        <v>12524.598285851956</v>
      </c>
      <c r="AB3131" s="25">
        <f t="shared" si="531"/>
        <v>0</v>
      </c>
    </row>
    <row r="3132" x14ac:dyDescent="0.2">
      <c r="I3132" s="24">
        <v>3127</v>
      </c>
      <c r="J3132" s="28">
        <v>0.32366238199999997</v>
      </c>
      <c r="L3132" s="24">
        <v>16738.496756649016</v>
      </c>
      <c r="N3132" s="24">
        <v>3127</v>
      </c>
      <c r="O3132" s="24">
        <f t="shared" si="532"/>
        <v>13307.104921535969</v>
      </c>
      <c r="P3132" s="24">
        <f t="shared" si="529"/>
        <v>13307.104921535969</v>
      </c>
      <c r="Q3132" s="24">
        <f t="shared" si="530"/>
        <v>25892.990559999998</v>
      </c>
      <c r="R3132" s="24">
        <f t="shared" si="533"/>
        <v>0</v>
      </c>
      <c r="S3132" s="24">
        <f t="shared" si="534"/>
        <v>12585.885638464029</v>
      </c>
      <c r="T3132" s="24" t="str">
        <f t="shared" si="535"/>
        <v>charge</v>
      </c>
      <c r="V3132" s="24">
        <f t="shared" si="538"/>
        <v>4000</v>
      </c>
      <c r="W3132" s="24">
        <f t="shared" si="536"/>
        <v>4000</v>
      </c>
      <c r="X3132" s="24">
        <f t="shared" si="539"/>
        <v>0</v>
      </c>
      <c r="Z3132" s="24">
        <f t="shared" si="537"/>
        <v>0</v>
      </c>
      <c r="AB3132" s="24">
        <f t="shared" si="531"/>
        <v>8585.8856384640294</v>
      </c>
    </row>
    <row r="3133" x14ac:dyDescent="0.2">
      <c r="I3133" s="25">
        <v>3128</v>
      </c>
      <c r="J3133" s="29">
        <v>0.52626434099999997</v>
      </c>
      <c r="L3133" s="25">
        <v>18082.996532058714</v>
      </c>
      <c r="N3133" s="25">
        <v>3128</v>
      </c>
      <c r="O3133" s="25">
        <f t="shared" si="532"/>
        <v>14375.982242986678</v>
      </c>
      <c r="P3133" s="25">
        <f t="shared" si="529"/>
        <v>14375.982242986678</v>
      </c>
      <c r="Q3133" s="25">
        <f t="shared" si="530"/>
        <v>42101.147279999997</v>
      </c>
      <c r="R3133" s="25">
        <f t="shared" si="533"/>
        <v>0</v>
      </c>
      <c r="S3133" s="25">
        <f t="shared" si="534"/>
        <v>27725.165037013321</v>
      </c>
      <c r="T3133" s="25" t="str">
        <f t="shared" si="535"/>
        <v>charge</v>
      </c>
      <c r="V3133" s="25">
        <f t="shared" si="538"/>
        <v>0</v>
      </c>
      <c r="W3133" s="25">
        <f t="shared" si="536"/>
        <v>4000</v>
      </c>
      <c r="X3133" s="25">
        <f t="shared" si="539"/>
        <v>0</v>
      </c>
      <c r="Z3133" s="25">
        <f t="shared" si="537"/>
        <v>0</v>
      </c>
      <c r="AB3133" s="25">
        <f t="shared" si="531"/>
        <v>27725.165037013321</v>
      </c>
    </row>
    <row r="3134" x14ac:dyDescent="0.2">
      <c r="I3134" s="24">
        <v>3129</v>
      </c>
      <c r="J3134" s="28">
        <v>0.59845266000000008</v>
      </c>
      <c r="L3134" s="24">
        <v>19537.645824146268</v>
      </c>
      <c r="N3134" s="24">
        <v>3129</v>
      </c>
      <c r="O3134" s="24">
        <f t="shared" si="532"/>
        <v>15532.428430196283</v>
      </c>
      <c r="P3134" s="24">
        <f t="shared" si="529"/>
        <v>15532.428430196283</v>
      </c>
      <c r="Q3134" s="24">
        <f t="shared" si="530"/>
        <v>47876.212800000008</v>
      </c>
      <c r="R3134" s="24">
        <f t="shared" si="533"/>
        <v>0</v>
      </c>
      <c r="S3134" s="24">
        <f t="shared" si="534"/>
        <v>32343.784369803725</v>
      </c>
      <c r="T3134" s="24" t="str">
        <f t="shared" si="535"/>
        <v>charge</v>
      </c>
      <c r="V3134" s="24">
        <f t="shared" si="538"/>
        <v>0</v>
      </c>
      <c r="W3134" s="24">
        <f t="shared" si="536"/>
        <v>4000</v>
      </c>
      <c r="X3134" s="24">
        <f t="shared" si="539"/>
        <v>0</v>
      </c>
      <c r="Z3134" s="24">
        <f t="shared" si="537"/>
        <v>0</v>
      </c>
      <c r="AB3134" s="24">
        <f t="shared" si="531"/>
        <v>32343.784369803725</v>
      </c>
    </row>
    <row r="3135" x14ac:dyDescent="0.2">
      <c r="I3135" s="25">
        <v>3130</v>
      </c>
      <c r="J3135" s="29">
        <v>0.65081309900000006</v>
      </c>
      <c r="L3135" s="25">
        <v>20642.600297737121</v>
      </c>
      <c r="N3135" s="25">
        <v>3130</v>
      </c>
      <c r="O3135" s="25">
        <f t="shared" si="532"/>
        <v>16410.867236701011</v>
      </c>
      <c r="P3135" s="25">
        <f t="shared" si="529"/>
        <v>16410.867236701011</v>
      </c>
      <c r="Q3135" s="25">
        <f t="shared" si="530"/>
        <v>52065.047920000005</v>
      </c>
      <c r="R3135" s="25">
        <f t="shared" si="533"/>
        <v>0</v>
      </c>
      <c r="S3135" s="25">
        <f t="shared" si="534"/>
        <v>35654.180683298997</v>
      </c>
      <c r="T3135" s="25" t="str">
        <f t="shared" si="535"/>
        <v>charge</v>
      </c>
      <c r="V3135" s="25">
        <f t="shared" si="538"/>
        <v>0</v>
      </c>
      <c r="W3135" s="25">
        <f t="shared" si="536"/>
        <v>4000</v>
      </c>
      <c r="X3135" s="25">
        <f t="shared" si="539"/>
        <v>0</v>
      </c>
      <c r="Z3135" s="25">
        <f t="shared" si="537"/>
        <v>0</v>
      </c>
      <c r="AB3135" s="25">
        <f t="shared" si="531"/>
        <v>35654.180683298997</v>
      </c>
    </row>
    <row r="3136" x14ac:dyDescent="0.2">
      <c r="I3136" s="24">
        <v>3131</v>
      </c>
      <c r="J3136" s="28">
        <v>0.59810644599999996</v>
      </c>
      <c r="L3136" s="24">
        <v>21382.562807691094</v>
      </c>
      <c r="N3136" s="24">
        <v>3131</v>
      </c>
      <c r="O3136" s="24">
        <f t="shared" si="532"/>
        <v>16999.137432114421</v>
      </c>
      <c r="P3136" s="24">
        <f t="shared" si="529"/>
        <v>16999.137432114421</v>
      </c>
      <c r="Q3136" s="24">
        <f t="shared" si="530"/>
        <v>47848.515679999997</v>
      </c>
      <c r="R3136" s="24">
        <f t="shared" si="533"/>
        <v>0</v>
      </c>
      <c r="S3136" s="24">
        <f t="shared" si="534"/>
        <v>30849.378247885576</v>
      </c>
      <c r="T3136" s="24" t="str">
        <f t="shared" si="535"/>
        <v>charge</v>
      </c>
      <c r="V3136" s="24">
        <f t="shared" si="538"/>
        <v>0</v>
      </c>
      <c r="W3136" s="24">
        <f t="shared" si="536"/>
        <v>4000</v>
      </c>
      <c r="X3136" s="24">
        <f t="shared" si="539"/>
        <v>0</v>
      </c>
      <c r="Z3136" s="24">
        <f t="shared" si="537"/>
        <v>0</v>
      </c>
      <c r="AB3136" s="24">
        <f t="shared" si="531"/>
        <v>30849.378247885576</v>
      </c>
    </row>
    <row r="3137" x14ac:dyDescent="0.2">
      <c r="I3137" s="25">
        <v>3132</v>
      </c>
      <c r="J3137" s="29">
        <v>0.60000888800000007</v>
      </c>
      <c r="L3137" s="25">
        <v>21872.820724594592</v>
      </c>
      <c r="N3137" s="25">
        <v>3132</v>
      </c>
      <c r="O3137" s="25">
        <f t="shared" si="532"/>
        <v>17388.892476052701</v>
      </c>
      <c r="P3137" s="25">
        <f t="shared" si="529"/>
        <v>17388.892476052701</v>
      </c>
      <c r="Q3137" s="25">
        <f t="shared" si="530"/>
        <v>48000.711040000009</v>
      </c>
      <c r="R3137" s="25">
        <f t="shared" si="533"/>
        <v>0</v>
      </c>
      <c r="S3137" s="25">
        <f t="shared" si="534"/>
        <v>30611.818563947309</v>
      </c>
      <c r="T3137" s="25" t="str">
        <f t="shared" si="535"/>
        <v>charge</v>
      </c>
      <c r="V3137" s="25">
        <f t="shared" si="538"/>
        <v>0</v>
      </c>
      <c r="W3137" s="25">
        <f t="shared" si="536"/>
        <v>4000</v>
      </c>
      <c r="X3137" s="25">
        <f t="shared" si="539"/>
        <v>0</v>
      </c>
      <c r="Z3137" s="25">
        <f t="shared" si="537"/>
        <v>0</v>
      </c>
      <c r="AB3137" s="25">
        <f t="shared" si="531"/>
        <v>30611.818563947309</v>
      </c>
    </row>
    <row r="3138" x14ac:dyDescent="0.2">
      <c r="I3138" s="24">
        <v>3133</v>
      </c>
      <c r="J3138" s="28">
        <v>0.67850379599999999</v>
      </c>
      <c r="L3138" s="24">
        <v>22316.75413030386</v>
      </c>
      <c r="N3138" s="24">
        <v>3133</v>
      </c>
      <c r="O3138" s="24">
        <f t="shared" si="532"/>
        <v>17741.81953359157</v>
      </c>
      <c r="P3138" s="24">
        <f t="shared" si="529"/>
        <v>17741.81953359157</v>
      </c>
      <c r="Q3138" s="24">
        <f t="shared" si="530"/>
        <v>54280.303679999997</v>
      </c>
      <c r="R3138" s="24">
        <f t="shared" si="533"/>
        <v>0</v>
      </c>
      <c r="S3138" s="24">
        <f t="shared" si="534"/>
        <v>36538.484146408431</v>
      </c>
      <c r="T3138" s="24" t="str">
        <f t="shared" si="535"/>
        <v>charge</v>
      </c>
      <c r="V3138" s="24">
        <f t="shared" si="538"/>
        <v>0</v>
      </c>
      <c r="W3138" s="24">
        <f t="shared" si="536"/>
        <v>4000</v>
      </c>
      <c r="X3138" s="24">
        <f t="shared" si="539"/>
        <v>0</v>
      </c>
      <c r="Z3138" s="24">
        <f t="shared" si="537"/>
        <v>0</v>
      </c>
      <c r="AB3138" s="24">
        <f t="shared" si="531"/>
        <v>36538.484146408431</v>
      </c>
    </row>
    <row r="3139" x14ac:dyDescent="0.2">
      <c r="I3139" s="25">
        <v>3134</v>
      </c>
      <c r="J3139" s="29">
        <v>0.673101485</v>
      </c>
      <c r="L3139" s="25">
        <v>22432.322681558129</v>
      </c>
      <c r="N3139" s="25">
        <v>3134</v>
      </c>
      <c r="O3139" s="25">
        <f t="shared" si="532"/>
        <v>17833.696531838712</v>
      </c>
      <c r="P3139" s="25">
        <f t="shared" si="529"/>
        <v>17833.696531838712</v>
      </c>
      <c r="Q3139" s="25">
        <f t="shared" si="530"/>
        <v>53848.118799999997</v>
      </c>
      <c r="R3139" s="25">
        <f t="shared" si="533"/>
        <v>0</v>
      </c>
      <c r="S3139" s="25">
        <f t="shared" si="534"/>
        <v>36014.422268161288</v>
      </c>
      <c r="T3139" s="25" t="str">
        <f t="shared" si="535"/>
        <v>charge</v>
      </c>
      <c r="V3139" s="25">
        <f t="shared" si="538"/>
        <v>0</v>
      </c>
      <c r="W3139" s="25">
        <f t="shared" si="536"/>
        <v>4000</v>
      </c>
      <c r="X3139" s="25">
        <f t="shared" si="539"/>
        <v>0</v>
      </c>
      <c r="Z3139" s="25">
        <f t="shared" si="537"/>
        <v>0</v>
      </c>
      <c r="AB3139" s="25">
        <f t="shared" si="531"/>
        <v>36014.422268161288</v>
      </c>
    </row>
    <row r="3140" x14ac:dyDescent="0.2">
      <c r="I3140" s="24">
        <v>3135</v>
      </c>
      <c r="J3140" s="28">
        <v>0.643689972</v>
      </c>
      <c r="L3140" s="24">
        <v>22217.455148983001</v>
      </c>
      <c r="N3140" s="24">
        <v>3135</v>
      </c>
      <c r="O3140" s="24">
        <f t="shared" si="532"/>
        <v>17662.876843441485</v>
      </c>
      <c r="P3140" s="24">
        <f t="shared" si="529"/>
        <v>17662.876843441485</v>
      </c>
      <c r="Q3140" s="24">
        <f t="shared" si="530"/>
        <v>51495.197760000003</v>
      </c>
      <c r="R3140" s="24">
        <f t="shared" si="533"/>
        <v>0</v>
      </c>
      <c r="S3140" s="24">
        <f t="shared" si="534"/>
        <v>33832.320916558514</v>
      </c>
      <c r="T3140" s="24" t="str">
        <f t="shared" si="535"/>
        <v>charge</v>
      </c>
      <c r="V3140" s="24">
        <f t="shared" si="538"/>
        <v>0</v>
      </c>
      <c r="W3140" s="24">
        <f t="shared" si="536"/>
        <v>4000</v>
      </c>
      <c r="X3140" s="24">
        <f t="shared" si="539"/>
        <v>0</v>
      </c>
      <c r="Z3140" s="24">
        <f t="shared" si="537"/>
        <v>0</v>
      </c>
      <c r="AB3140" s="24">
        <f t="shared" si="531"/>
        <v>33832.320916558514</v>
      </c>
    </row>
    <row r="3141" x14ac:dyDescent="0.2">
      <c r="I3141" s="25">
        <v>3136</v>
      </c>
      <c r="J3141" s="29">
        <v>0.56536430299999996</v>
      </c>
      <c r="L3141" s="25">
        <v>21898.363181531429</v>
      </c>
      <c r="N3141" s="25">
        <v>3136</v>
      </c>
      <c r="O3141" s="25">
        <f t="shared" si="532"/>
        <v>17409.198729317486</v>
      </c>
      <c r="P3141" s="25">
        <f t="shared" si="529"/>
        <v>17409.198729317486</v>
      </c>
      <c r="Q3141" s="25">
        <f t="shared" si="530"/>
        <v>45229.144239999994</v>
      </c>
      <c r="R3141" s="25">
        <f t="shared" si="533"/>
        <v>0</v>
      </c>
      <c r="S3141" s="25">
        <f t="shared" si="534"/>
        <v>27819.945510682508</v>
      </c>
      <c r="T3141" s="25" t="str">
        <f t="shared" si="535"/>
        <v>charge</v>
      </c>
      <c r="V3141" s="25">
        <f t="shared" si="538"/>
        <v>0</v>
      </c>
      <c r="W3141" s="25">
        <f t="shared" si="536"/>
        <v>4000</v>
      </c>
      <c r="X3141" s="25">
        <f t="shared" si="539"/>
        <v>0</v>
      </c>
      <c r="Z3141" s="25">
        <f t="shared" si="537"/>
        <v>0</v>
      </c>
      <c r="AB3141" s="25">
        <f t="shared" si="531"/>
        <v>27819.945510682508</v>
      </c>
    </row>
    <row r="3142" x14ac:dyDescent="0.2">
      <c r="I3142" s="24">
        <v>3137</v>
      </c>
      <c r="J3142" s="28">
        <v>0.44287770199999998</v>
      </c>
      <c r="L3142" s="24">
        <v>21485.713338315487</v>
      </c>
      <c r="N3142" s="24">
        <v>3137</v>
      </c>
      <c r="O3142" s="24">
        <f t="shared" si="532"/>
        <v>17081.142103960814</v>
      </c>
      <c r="P3142" s="24">
        <f t="shared" ref="P3142:P3205" si="540">O3142-$E$8*$E$9</f>
        <v>17081.142103960814</v>
      </c>
      <c r="Q3142" s="24">
        <f t="shared" ref="Q3142:Q3205" si="541">J3142*$E$7</f>
        <v>35430.216159999996</v>
      </c>
      <c r="R3142" s="24">
        <f t="shared" si="533"/>
        <v>0</v>
      </c>
      <c r="S3142" s="24">
        <f t="shared" si="534"/>
        <v>18349.074056039182</v>
      </c>
      <c r="T3142" s="24" t="str">
        <f t="shared" si="535"/>
        <v>charge</v>
      </c>
      <c r="V3142" s="24">
        <f t="shared" si="538"/>
        <v>0</v>
      </c>
      <c r="W3142" s="24">
        <f t="shared" si="536"/>
        <v>4000</v>
      </c>
      <c r="X3142" s="24">
        <f t="shared" si="539"/>
        <v>0</v>
      </c>
      <c r="Z3142" s="24">
        <f t="shared" si="537"/>
        <v>0</v>
      </c>
      <c r="AB3142" s="24">
        <f t="shared" ref="AB3142:AB3205" si="542">IF(T3142="charge",(S3142-V3142),0)</f>
        <v>18349.074056039182</v>
      </c>
    </row>
    <row r="3143" x14ac:dyDescent="0.2">
      <c r="I3143" s="25">
        <v>3138</v>
      </c>
      <c r="J3143" s="29">
        <v>0.21721358199999999</v>
      </c>
      <c r="L3143" s="25">
        <v>20766.344774186611</v>
      </c>
      <c r="N3143" s="25">
        <v>3138</v>
      </c>
      <c r="O3143" s="25">
        <f t="shared" ref="O3143:O3206" si="543">L3143*$O$2</f>
        <v>16509.244095478356</v>
      </c>
      <c r="P3143" s="25">
        <f t="shared" si="540"/>
        <v>16509.244095478356</v>
      </c>
      <c r="Q3143" s="25">
        <f t="shared" si="541"/>
        <v>17377.08656</v>
      </c>
      <c r="R3143" s="25">
        <f t="shared" ref="R3143:R3206" si="544">IF(P3143&gt;Q3143,P3143-Q3143,0)</f>
        <v>0</v>
      </c>
      <c r="S3143" s="25">
        <f t="shared" ref="S3143:S3206" si="545">IF(Q3143&gt;P3143,Q3143-P3143,0)</f>
        <v>867.84246452164371</v>
      </c>
      <c r="T3143" s="25" t="str">
        <f t="shared" ref="T3143:T3206" si="546">IF(P3143&gt;Q3143,"drain","charge")</f>
        <v>charge</v>
      </c>
      <c r="V3143" s="25">
        <f t="shared" si="538"/>
        <v>0</v>
      </c>
      <c r="W3143" s="25">
        <f t="shared" ref="W3143:W3206" si="547">IF(W3142+S3143&gt;$E$11,$E$11,IF(T3143="charge",W3142+(S3143*$E$12),IF((W3142-R3143)&gt;0,W3142-R3143,0)))</f>
        <v>4000</v>
      </c>
      <c r="X3143" s="25">
        <f t="shared" si="539"/>
        <v>0</v>
      </c>
      <c r="Z3143" s="25">
        <f t="shared" ref="Z3143:Z3206" si="548">R3143-X3143</f>
        <v>0</v>
      </c>
      <c r="AB3143" s="25">
        <f t="shared" si="542"/>
        <v>867.84246452164371</v>
      </c>
    </row>
    <row r="3144" x14ac:dyDescent="0.2">
      <c r="I3144" s="24">
        <v>3139</v>
      </c>
      <c r="J3144" s="28">
        <v>0</v>
      </c>
      <c r="L3144" s="24">
        <v>20012.876786839959</v>
      </c>
      <c r="N3144" s="24">
        <v>3139</v>
      </c>
      <c r="O3144" s="24">
        <f t="shared" si="543"/>
        <v>15910.237045537768</v>
      </c>
      <c r="P3144" s="24">
        <f t="shared" si="540"/>
        <v>15910.237045537768</v>
      </c>
      <c r="Q3144" s="24">
        <f t="shared" si="541"/>
        <v>0</v>
      </c>
      <c r="R3144" s="24">
        <f t="shared" si="544"/>
        <v>15910.237045537768</v>
      </c>
      <c r="S3144" s="24">
        <f t="shared" si="545"/>
        <v>0</v>
      </c>
      <c r="T3144" s="24" t="str">
        <f t="shared" si="546"/>
        <v>drain</v>
      </c>
      <c r="V3144" s="24">
        <f t="shared" ref="V3144:V3207" si="549">IF(W3144&gt;=W3143,(W3144-W3143),0)</f>
        <v>0</v>
      </c>
      <c r="W3144" s="24">
        <f t="shared" si="547"/>
        <v>0</v>
      </c>
      <c r="X3144" s="24">
        <f t="shared" ref="X3144:X3207" si="550">IF(T3144="drain",W3143-W3144,0)</f>
        <v>4000</v>
      </c>
      <c r="Z3144" s="24">
        <f t="shared" si="548"/>
        <v>11910.237045537768</v>
      </c>
      <c r="AB3144" s="24">
        <f t="shared" si="542"/>
        <v>0</v>
      </c>
    </row>
    <row r="3145" x14ac:dyDescent="0.2">
      <c r="I3145" s="25">
        <v>3140</v>
      </c>
      <c r="J3145" s="29">
        <v>0</v>
      </c>
      <c r="L3145" s="25">
        <v>20104.898653352258</v>
      </c>
      <c r="N3145" s="25">
        <v>3140</v>
      </c>
      <c r="O3145" s="25">
        <f t="shared" si="543"/>
        <v>15983.394429415046</v>
      </c>
      <c r="P3145" s="25">
        <f t="shared" si="540"/>
        <v>15983.394429415046</v>
      </c>
      <c r="Q3145" s="25">
        <f t="shared" si="541"/>
        <v>0</v>
      </c>
      <c r="R3145" s="25">
        <f t="shared" si="544"/>
        <v>15983.394429415046</v>
      </c>
      <c r="S3145" s="25">
        <f t="shared" si="545"/>
        <v>0</v>
      </c>
      <c r="T3145" s="25" t="str">
        <f t="shared" si="546"/>
        <v>drain</v>
      </c>
      <c r="V3145" s="25">
        <f t="shared" si="549"/>
        <v>0</v>
      </c>
      <c r="W3145" s="25">
        <f t="shared" si="547"/>
        <v>0</v>
      </c>
      <c r="X3145" s="25">
        <f t="shared" si="550"/>
        <v>0</v>
      </c>
      <c r="Z3145" s="25">
        <f t="shared" si="548"/>
        <v>15983.394429415046</v>
      </c>
      <c r="AB3145" s="25">
        <f t="shared" si="542"/>
        <v>0</v>
      </c>
    </row>
    <row r="3146" x14ac:dyDescent="0.2">
      <c r="I3146" s="24">
        <v>3141</v>
      </c>
      <c r="J3146" s="28">
        <v>0</v>
      </c>
      <c r="L3146" s="24">
        <v>19441.116901004312</v>
      </c>
      <c r="N3146" s="24">
        <v>3141</v>
      </c>
      <c r="O3146" s="24">
        <f t="shared" si="543"/>
        <v>15455.687936298429</v>
      </c>
      <c r="P3146" s="24">
        <f t="shared" si="540"/>
        <v>15455.687936298429</v>
      </c>
      <c r="Q3146" s="24">
        <f t="shared" si="541"/>
        <v>0</v>
      </c>
      <c r="R3146" s="24">
        <f t="shared" si="544"/>
        <v>15455.687936298429</v>
      </c>
      <c r="S3146" s="24">
        <f t="shared" si="545"/>
        <v>0</v>
      </c>
      <c r="T3146" s="24" t="str">
        <f t="shared" si="546"/>
        <v>drain</v>
      </c>
      <c r="V3146" s="24">
        <f t="shared" si="549"/>
        <v>0</v>
      </c>
      <c r="W3146" s="24">
        <f t="shared" si="547"/>
        <v>0</v>
      </c>
      <c r="X3146" s="24">
        <f t="shared" si="550"/>
        <v>0</v>
      </c>
      <c r="Z3146" s="24">
        <f t="shared" si="548"/>
        <v>15455.687936298429</v>
      </c>
      <c r="AB3146" s="24">
        <f t="shared" si="542"/>
        <v>0</v>
      </c>
    </row>
    <row r="3147" x14ac:dyDescent="0.2">
      <c r="I3147" s="25">
        <v>3142</v>
      </c>
      <c r="J3147" s="29">
        <v>0</v>
      </c>
      <c r="L3147" s="25">
        <v>18923.910824525356</v>
      </c>
      <c r="N3147" s="25">
        <v>3142</v>
      </c>
      <c r="O3147" s="25">
        <f t="shared" si="543"/>
        <v>15044.509105497658</v>
      </c>
      <c r="P3147" s="25">
        <f t="shared" si="540"/>
        <v>15044.509105497658</v>
      </c>
      <c r="Q3147" s="25">
        <f t="shared" si="541"/>
        <v>0</v>
      </c>
      <c r="R3147" s="25">
        <f t="shared" si="544"/>
        <v>15044.509105497658</v>
      </c>
      <c r="S3147" s="25">
        <f t="shared" si="545"/>
        <v>0</v>
      </c>
      <c r="T3147" s="25" t="str">
        <f t="shared" si="546"/>
        <v>drain</v>
      </c>
      <c r="V3147" s="25">
        <f t="shared" si="549"/>
        <v>0</v>
      </c>
      <c r="W3147" s="25">
        <f t="shared" si="547"/>
        <v>0</v>
      </c>
      <c r="X3147" s="25">
        <f t="shared" si="550"/>
        <v>0</v>
      </c>
      <c r="Z3147" s="25">
        <f t="shared" si="548"/>
        <v>15044.509105497658</v>
      </c>
      <c r="AB3147" s="25">
        <f t="shared" si="542"/>
        <v>0</v>
      </c>
    </row>
    <row r="3148" x14ac:dyDescent="0.2">
      <c r="I3148" s="24">
        <v>3143</v>
      </c>
      <c r="J3148" s="28">
        <v>0</v>
      </c>
      <c r="L3148" s="24">
        <v>18121.796548306942</v>
      </c>
      <c r="N3148" s="24">
        <v>3143</v>
      </c>
      <c r="O3148" s="24">
        <f t="shared" si="543"/>
        <v>14406.82825590402</v>
      </c>
      <c r="P3148" s="24">
        <f t="shared" si="540"/>
        <v>14406.82825590402</v>
      </c>
      <c r="Q3148" s="24">
        <f t="shared" si="541"/>
        <v>0</v>
      </c>
      <c r="R3148" s="24">
        <f t="shared" si="544"/>
        <v>14406.82825590402</v>
      </c>
      <c r="S3148" s="24">
        <f t="shared" si="545"/>
        <v>0</v>
      </c>
      <c r="T3148" s="24" t="str">
        <f t="shared" si="546"/>
        <v>drain</v>
      </c>
      <c r="V3148" s="24">
        <f t="shared" si="549"/>
        <v>0</v>
      </c>
      <c r="W3148" s="24">
        <f t="shared" si="547"/>
        <v>0</v>
      </c>
      <c r="X3148" s="24">
        <f t="shared" si="550"/>
        <v>0</v>
      </c>
      <c r="Z3148" s="24">
        <f t="shared" si="548"/>
        <v>14406.82825590402</v>
      </c>
      <c r="AB3148" s="24">
        <f t="shared" si="542"/>
        <v>0</v>
      </c>
    </row>
    <row r="3149" x14ac:dyDescent="0.2">
      <c r="I3149" s="25">
        <v>3144</v>
      </c>
      <c r="J3149" s="29">
        <v>0</v>
      </c>
      <c r="L3149" s="25">
        <v>17097.483912575244</v>
      </c>
      <c r="N3149" s="25">
        <v>3144</v>
      </c>
      <c r="O3149" s="25">
        <f t="shared" si="543"/>
        <v>13592.499710497319</v>
      </c>
      <c r="P3149" s="25">
        <f t="shared" si="540"/>
        <v>13592.499710497319</v>
      </c>
      <c r="Q3149" s="25">
        <f t="shared" si="541"/>
        <v>0</v>
      </c>
      <c r="R3149" s="25">
        <f t="shared" si="544"/>
        <v>13592.499710497319</v>
      </c>
      <c r="S3149" s="25">
        <f t="shared" si="545"/>
        <v>0</v>
      </c>
      <c r="T3149" s="25" t="str">
        <f t="shared" si="546"/>
        <v>drain</v>
      </c>
      <c r="V3149" s="25">
        <f t="shared" si="549"/>
        <v>0</v>
      </c>
      <c r="W3149" s="25">
        <f t="shared" si="547"/>
        <v>0</v>
      </c>
      <c r="X3149" s="25">
        <f t="shared" si="550"/>
        <v>0</v>
      </c>
      <c r="Z3149" s="25">
        <f t="shared" si="548"/>
        <v>13592.499710497319</v>
      </c>
      <c r="AB3149" s="25">
        <f t="shared" si="542"/>
        <v>0</v>
      </c>
    </row>
    <row r="3150" x14ac:dyDescent="0.2">
      <c r="I3150" s="24">
        <v>3145</v>
      </c>
      <c r="J3150" s="28">
        <v>0</v>
      </c>
      <c r="L3150" s="24">
        <v>16027.42192083597</v>
      </c>
      <c r="N3150" s="24">
        <v>3145</v>
      </c>
      <c r="O3150" s="24">
        <f t="shared" si="543"/>
        <v>12741.800427064596</v>
      </c>
      <c r="P3150" s="24">
        <f t="shared" si="540"/>
        <v>12741.800427064596</v>
      </c>
      <c r="Q3150" s="24">
        <f t="shared" si="541"/>
        <v>0</v>
      </c>
      <c r="R3150" s="24">
        <f t="shared" si="544"/>
        <v>12741.800427064596</v>
      </c>
      <c r="S3150" s="24">
        <f t="shared" si="545"/>
        <v>0</v>
      </c>
      <c r="T3150" s="24" t="str">
        <f t="shared" si="546"/>
        <v>drain</v>
      </c>
      <c r="V3150" s="24">
        <f t="shared" si="549"/>
        <v>0</v>
      </c>
      <c r="W3150" s="24">
        <f t="shared" si="547"/>
        <v>0</v>
      </c>
      <c r="X3150" s="24">
        <f t="shared" si="550"/>
        <v>0</v>
      </c>
      <c r="Z3150" s="24">
        <f t="shared" si="548"/>
        <v>12741.800427064596</v>
      </c>
      <c r="AB3150" s="24">
        <f t="shared" si="542"/>
        <v>0</v>
      </c>
    </row>
    <row r="3151" x14ac:dyDescent="0.2">
      <c r="I3151" s="25">
        <v>3146</v>
      </c>
      <c r="J3151" s="29">
        <v>0</v>
      </c>
      <c r="L3151" s="25">
        <v>15287.198356497287</v>
      </c>
      <c r="N3151" s="25">
        <v>3146</v>
      </c>
      <c r="O3151" s="25">
        <f t="shared" si="543"/>
        <v>12153.322693415344</v>
      </c>
      <c r="P3151" s="25">
        <f t="shared" si="540"/>
        <v>12153.322693415344</v>
      </c>
      <c r="Q3151" s="25">
        <f t="shared" si="541"/>
        <v>0</v>
      </c>
      <c r="R3151" s="25">
        <f t="shared" si="544"/>
        <v>12153.322693415344</v>
      </c>
      <c r="S3151" s="25">
        <f t="shared" si="545"/>
        <v>0</v>
      </c>
      <c r="T3151" s="25" t="str">
        <f t="shared" si="546"/>
        <v>drain</v>
      </c>
      <c r="V3151" s="25">
        <f t="shared" si="549"/>
        <v>0</v>
      </c>
      <c r="W3151" s="25">
        <f t="shared" si="547"/>
        <v>0</v>
      </c>
      <c r="X3151" s="25">
        <f t="shared" si="550"/>
        <v>0</v>
      </c>
      <c r="Z3151" s="25">
        <f t="shared" si="548"/>
        <v>12153.322693415344</v>
      </c>
      <c r="AB3151" s="25">
        <f t="shared" si="542"/>
        <v>0</v>
      </c>
    </row>
    <row r="3152" x14ac:dyDescent="0.2">
      <c r="I3152" s="24">
        <v>3147</v>
      </c>
      <c r="J3152" s="28">
        <v>0</v>
      </c>
      <c r="L3152" s="24">
        <v>14888.249516808986</v>
      </c>
      <c r="N3152" s="24">
        <v>3147</v>
      </c>
      <c r="O3152" s="24">
        <f t="shared" si="543"/>
        <v>11836.158365863144</v>
      </c>
      <c r="P3152" s="24">
        <f t="shared" si="540"/>
        <v>11836.158365863144</v>
      </c>
      <c r="Q3152" s="24">
        <f t="shared" si="541"/>
        <v>0</v>
      </c>
      <c r="R3152" s="24">
        <f t="shared" si="544"/>
        <v>11836.158365863144</v>
      </c>
      <c r="S3152" s="24">
        <f t="shared" si="545"/>
        <v>0</v>
      </c>
      <c r="T3152" s="24" t="str">
        <f t="shared" si="546"/>
        <v>drain</v>
      </c>
      <c r="V3152" s="24">
        <f t="shared" si="549"/>
        <v>0</v>
      </c>
      <c r="W3152" s="24">
        <f t="shared" si="547"/>
        <v>0</v>
      </c>
      <c r="X3152" s="24">
        <f t="shared" si="550"/>
        <v>0</v>
      </c>
      <c r="Z3152" s="24">
        <f t="shared" si="548"/>
        <v>11836.158365863144</v>
      </c>
      <c r="AB3152" s="24">
        <f t="shared" si="542"/>
        <v>0</v>
      </c>
    </row>
    <row r="3153" x14ac:dyDescent="0.2">
      <c r="I3153" s="25">
        <v>3148</v>
      </c>
      <c r="J3153" s="29">
        <v>0</v>
      </c>
      <c r="L3153" s="25">
        <v>14688.419494974612</v>
      </c>
      <c r="N3153" s="25">
        <v>3148</v>
      </c>
      <c r="O3153" s="25">
        <f t="shared" si="543"/>
        <v>11677.293498504818</v>
      </c>
      <c r="P3153" s="25">
        <f t="shared" si="540"/>
        <v>11677.293498504818</v>
      </c>
      <c r="Q3153" s="25">
        <f t="shared" si="541"/>
        <v>0</v>
      </c>
      <c r="R3153" s="25">
        <f t="shared" si="544"/>
        <v>11677.293498504818</v>
      </c>
      <c r="S3153" s="25">
        <f t="shared" si="545"/>
        <v>0</v>
      </c>
      <c r="T3153" s="25" t="str">
        <f t="shared" si="546"/>
        <v>drain</v>
      </c>
      <c r="V3153" s="25">
        <f t="shared" si="549"/>
        <v>0</v>
      </c>
      <c r="W3153" s="25">
        <f t="shared" si="547"/>
        <v>0</v>
      </c>
      <c r="X3153" s="25">
        <f t="shared" si="550"/>
        <v>0</v>
      </c>
      <c r="Z3153" s="25">
        <f t="shared" si="548"/>
        <v>11677.293498504818</v>
      </c>
      <c r="AB3153" s="25">
        <f t="shared" si="542"/>
        <v>0</v>
      </c>
    </row>
    <row r="3154" x14ac:dyDescent="0.2">
      <c r="I3154" s="24">
        <v>3149</v>
      </c>
      <c r="J3154" s="28">
        <v>0</v>
      </c>
      <c r="L3154" s="24">
        <v>14603.333874690532</v>
      </c>
      <c r="N3154" s="24">
        <v>3149</v>
      </c>
      <c r="O3154" s="24">
        <f t="shared" si="543"/>
        <v>11609.650430378973</v>
      </c>
      <c r="P3154" s="24">
        <f t="shared" si="540"/>
        <v>11609.650430378973</v>
      </c>
      <c r="Q3154" s="24">
        <f t="shared" si="541"/>
        <v>0</v>
      </c>
      <c r="R3154" s="24">
        <f t="shared" si="544"/>
        <v>11609.650430378973</v>
      </c>
      <c r="S3154" s="24">
        <f t="shared" si="545"/>
        <v>0</v>
      </c>
      <c r="T3154" s="24" t="str">
        <f t="shared" si="546"/>
        <v>drain</v>
      </c>
      <c r="V3154" s="24">
        <f t="shared" si="549"/>
        <v>0</v>
      </c>
      <c r="W3154" s="24">
        <f t="shared" si="547"/>
        <v>0</v>
      </c>
      <c r="X3154" s="24">
        <f t="shared" si="550"/>
        <v>0</v>
      </c>
      <c r="Z3154" s="24">
        <f t="shared" si="548"/>
        <v>11609.650430378973</v>
      </c>
      <c r="AB3154" s="24">
        <f t="shared" si="542"/>
        <v>0</v>
      </c>
    </row>
    <row r="3155" x14ac:dyDescent="0.2">
      <c r="I3155" s="25">
        <v>3150</v>
      </c>
      <c r="J3155" s="29">
        <v>0</v>
      </c>
      <c r="L3155" s="25">
        <v>14675.716669547557</v>
      </c>
      <c r="N3155" s="25">
        <v>3150</v>
      </c>
      <c r="O3155" s="25">
        <f t="shared" si="543"/>
        <v>11667.194752290308</v>
      </c>
      <c r="P3155" s="25">
        <f t="shared" si="540"/>
        <v>11667.194752290308</v>
      </c>
      <c r="Q3155" s="25">
        <f t="shared" si="541"/>
        <v>0</v>
      </c>
      <c r="R3155" s="25">
        <f t="shared" si="544"/>
        <v>11667.194752290308</v>
      </c>
      <c r="S3155" s="25">
        <f t="shared" si="545"/>
        <v>0</v>
      </c>
      <c r="T3155" s="25" t="str">
        <f t="shared" si="546"/>
        <v>drain</v>
      </c>
      <c r="V3155" s="25">
        <f t="shared" si="549"/>
        <v>0</v>
      </c>
      <c r="W3155" s="25">
        <f t="shared" si="547"/>
        <v>0</v>
      </c>
      <c r="X3155" s="25">
        <f t="shared" si="550"/>
        <v>0</v>
      </c>
      <c r="Z3155" s="25">
        <f t="shared" si="548"/>
        <v>11667.194752290308</v>
      </c>
      <c r="AB3155" s="25">
        <f t="shared" si="542"/>
        <v>0</v>
      </c>
    </row>
    <row r="3156" x14ac:dyDescent="0.2">
      <c r="I3156" s="24">
        <v>3151</v>
      </c>
      <c r="J3156" s="28">
        <v>0.31158260300000001</v>
      </c>
      <c r="L3156" s="24">
        <v>15698.589750015735</v>
      </c>
      <c r="N3156" s="24">
        <v>3151</v>
      </c>
      <c r="O3156" s="24">
        <f t="shared" si="543"/>
        <v>12480.378851262511</v>
      </c>
      <c r="P3156" s="24">
        <f t="shared" si="540"/>
        <v>12480.378851262511</v>
      </c>
      <c r="Q3156" s="24">
        <f t="shared" si="541"/>
        <v>24926.608240000001</v>
      </c>
      <c r="R3156" s="24">
        <f t="shared" si="544"/>
        <v>0</v>
      </c>
      <c r="S3156" s="24">
        <f t="shared" si="545"/>
        <v>12446.229388737491</v>
      </c>
      <c r="T3156" s="24" t="str">
        <f t="shared" si="546"/>
        <v>charge</v>
      </c>
      <c r="V3156" s="24">
        <f t="shared" si="549"/>
        <v>4000</v>
      </c>
      <c r="W3156" s="24">
        <f t="shared" si="547"/>
        <v>4000</v>
      </c>
      <c r="X3156" s="24">
        <f t="shared" si="550"/>
        <v>0</v>
      </c>
      <c r="Z3156" s="24">
        <f t="shared" si="548"/>
        <v>0</v>
      </c>
      <c r="AB3156" s="24">
        <f t="shared" si="542"/>
        <v>8446.2293887374908</v>
      </c>
    </row>
    <row r="3157" x14ac:dyDescent="0.2">
      <c r="I3157" s="25">
        <v>3152</v>
      </c>
      <c r="J3157" s="29">
        <v>0.50668711700000002</v>
      </c>
      <c r="L3157" s="25">
        <v>16865.303685140607</v>
      </c>
      <c r="N3157" s="25">
        <v>3152</v>
      </c>
      <c r="O3157" s="25">
        <f t="shared" si="543"/>
        <v>13407.916429686784</v>
      </c>
      <c r="P3157" s="25">
        <f t="shared" si="540"/>
        <v>13407.916429686784</v>
      </c>
      <c r="Q3157" s="25">
        <f t="shared" si="541"/>
        <v>40534.969360000003</v>
      </c>
      <c r="R3157" s="25">
        <f t="shared" si="544"/>
        <v>0</v>
      </c>
      <c r="S3157" s="25">
        <f t="shared" si="545"/>
        <v>27127.052930313221</v>
      </c>
      <c r="T3157" s="25" t="str">
        <f t="shared" si="546"/>
        <v>charge</v>
      </c>
      <c r="V3157" s="25">
        <f t="shared" si="549"/>
        <v>0</v>
      </c>
      <c r="W3157" s="25">
        <f t="shared" si="547"/>
        <v>4000</v>
      </c>
      <c r="X3157" s="25">
        <f t="shared" si="550"/>
        <v>0</v>
      </c>
      <c r="Z3157" s="25">
        <f t="shared" si="548"/>
        <v>0</v>
      </c>
      <c r="AB3157" s="25">
        <f t="shared" si="542"/>
        <v>27127.052930313221</v>
      </c>
    </row>
    <row r="3158" x14ac:dyDescent="0.2">
      <c r="I3158" s="24">
        <v>3153</v>
      </c>
      <c r="J3158" s="28">
        <v>0.61219190300000004</v>
      </c>
      <c r="L3158" s="24">
        <v>17982.944184243679</v>
      </c>
      <c r="N3158" s="24">
        <v>3153</v>
      </c>
      <c r="O3158" s="24">
        <f t="shared" si="543"/>
        <v>14296.440626473726</v>
      </c>
      <c r="P3158" s="24">
        <f t="shared" si="540"/>
        <v>14296.440626473726</v>
      </c>
      <c r="Q3158" s="24">
        <f t="shared" si="541"/>
        <v>48975.35224</v>
      </c>
      <c r="R3158" s="24">
        <f t="shared" si="544"/>
        <v>0</v>
      </c>
      <c r="S3158" s="24">
        <f t="shared" si="545"/>
        <v>34678.911613526274</v>
      </c>
      <c r="T3158" s="24" t="str">
        <f t="shared" si="546"/>
        <v>charge</v>
      </c>
      <c r="V3158" s="24">
        <f t="shared" si="549"/>
        <v>0</v>
      </c>
      <c r="W3158" s="24">
        <f t="shared" si="547"/>
        <v>4000</v>
      </c>
      <c r="X3158" s="24">
        <f t="shared" si="550"/>
        <v>0</v>
      </c>
      <c r="Z3158" s="24">
        <f t="shared" si="548"/>
        <v>0</v>
      </c>
      <c r="AB3158" s="24">
        <f t="shared" si="542"/>
        <v>34678.911613526274</v>
      </c>
    </row>
    <row r="3159" x14ac:dyDescent="0.2">
      <c r="I3159" s="25">
        <v>3154</v>
      </c>
      <c r="J3159" s="29">
        <v>0.60226917799999991</v>
      </c>
      <c r="L3159" s="25">
        <v>18861.394709336757</v>
      </c>
      <c r="N3159" s="25">
        <v>3154</v>
      </c>
      <c r="O3159" s="25">
        <f t="shared" si="543"/>
        <v>14994.808793922723</v>
      </c>
      <c r="P3159" s="25">
        <f t="shared" si="540"/>
        <v>14994.808793922723</v>
      </c>
      <c r="Q3159" s="25">
        <f t="shared" si="541"/>
        <v>48181.534239999994</v>
      </c>
      <c r="R3159" s="25">
        <f t="shared" si="544"/>
        <v>0</v>
      </c>
      <c r="S3159" s="25">
        <f t="shared" si="545"/>
        <v>33186.725446077267</v>
      </c>
      <c r="T3159" s="25" t="str">
        <f t="shared" si="546"/>
        <v>charge</v>
      </c>
      <c r="V3159" s="25">
        <f t="shared" si="549"/>
        <v>0</v>
      </c>
      <c r="W3159" s="25">
        <f t="shared" si="547"/>
        <v>4000</v>
      </c>
      <c r="X3159" s="25">
        <f t="shared" si="550"/>
        <v>0</v>
      </c>
      <c r="Z3159" s="25">
        <f t="shared" si="548"/>
        <v>0</v>
      </c>
      <c r="AB3159" s="25">
        <f t="shared" si="542"/>
        <v>33186.725446077267</v>
      </c>
    </row>
    <row r="3160" x14ac:dyDescent="0.2">
      <c r="I3160" s="24">
        <v>3155</v>
      </c>
      <c r="J3160" s="28">
        <v>0.68767561700000002</v>
      </c>
      <c r="L3160" s="24">
        <v>19613.973028600216</v>
      </c>
      <c r="N3160" s="24">
        <v>3155</v>
      </c>
      <c r="O3160" s="24">
        <f t="shared" si="543"/>
        <v>15593.108557737172</v>
      </c>
      <c r="P3160" s="24">
        <f t="shared" si="540"/>
        <v>15593.108557737172</v>
      </c>
      <c r="Q3160" s="24">
        <f t="shared" si="541"/>
        <v>55014.049360000005</v>
      </c>
      <c r="R3160" s="24">
        <f t="shared" si="544"/>
        <v>0</v>
      </c>
      <c r="S3160" s="24">
        <f t="shared" si="545"/>
        <v>39420.940802262834</v>
      </c>
      <c r="T3160" s="24" t="str">
        <f t="shared" si="546"/>
        <v>charge</v>
      </c>
      <c r="V3160" s="24">
        <f t="shared" si="549"/>
        <v>0</v>
      </c>
      <c r="W3160" s="24">
        <f t="shared" si="547"/>
        <v>4000</v>
      </c>
      <c r="X3160" s="24">
        <f t="shared" si="550"/>
        <v>0</v>
      </c>
      <c r="Z3160" s="24">
        <f t="shared" si="548"/>
        <v>0</v>
      </c>
      <c r="AB3160" s="24">
        <f t="shared" si="542"/>
        <v>39420.940802262834</v>
      </c>
    </row>
    <row r="3161" x14ac:dyDescent="0.2">
      <c r="I3161" s="25">
        <v>3156</v>
      </c>
      <c r="J3161" s="29">
        <v>0.69786670499999992</v>
      </c>
      <c r="L3161" s="25">
        <v>19764.408112084864</v>
      </c>
      <c r="N3161" s="25">
        <v>3156</v>
      </c>
      <c r="O3161" s="25">
        <f t="shared" si="543"/>
        <v>15712.704449107468</v>
      </c>
      <c r="P3161" s="25">
        <f t="shared" si="540"/>
        <v>15712.704449107468</v>
      </c>
      <c r="Q3161" s="25">
        <f t="shared" si="541"/>
        <v>55829.336399999993</v>
      </c>
      <c r="R3161" s="25">
        <f t="shared" si="544"/>
        <v>0</v>
      </c>
      <c r="S3161" s="25">
        <f t="shared" si="545"/>
        <v>40116.631950892523</v>
      </c>
      <c r="T3161" s="25" t="str">
        <f t="shared" si="546"/>
        <v>charge</v>
      </c>
      <c r="V3161" s="25">
        <f t="shared" si="549"/>
        <v>0</v>
      </c>
      <c r="W3161" s="25">
        <f t="shared" si="547"/>
        <v>4000</v>
      </c>
      <c r="X3161" s="25">
        <f t="shared" si="550"/>
        <v>0</v>
      </c>
      <c r="Z3161" s="25">
        <f t="shared" si="548"/>
        <v>0</v>
      </c>
      <c r="AB3161" s="25">
        <f t="shared" si="542"/>
        <v>40116.631950892523</v>
      </c>
    </row>
    <row r="3162" x14ac:dyDescent="0.2">
      <c r="I3162" s="24">
        <v>3157</v>
      </c>
      <c r="J3162" s="28">
        <v>0.69833567099999994</v>
      </c>
      <c r="L3162" s="24">
        <v>20387.238761568067</v>
      </c>
      <c r="N3162" s="24">
        <v>3157</v>
      </c>
      <c r="O3162" s="24">
        <f t="shared" si="543"/>
        <v>16207.854815446613</v>
      </c>
      <c r="P3162" s="24">
        <f t="shared" si="540"/>
        <v>16207.854815446613</v>
      </c>
      <c r="Q3162" s="24">
        <f t="shared" si="541"/>
        <v>55866.853679999993</v>
      </c>
      <c r="R3162" s="24">
        <f t="shared" si="544"/>
        <v>0</v>
      </c>
      <c r="S3162" s="24">
        <f t="shared" si="545"/>
        <v>39658.998864553381</v>
      </c>
      <c r="T3162" s="24" t="str">
        <f t="shared" si="546"/>
        <v>charge</v>
      </c>
      <c r="V3162" s="24">
        <f t="shared" si="549"/>
        <v>0</v>
      </c>
      <c r="W3162" s="24">
        <f t="shared" si="547"/>
        <v>4000</v>
      </c>
      <c r="X3162" s="24">
        <f t="shared" si="550"/>
        <v>0</v>
      </c>
      <c r="Z3162" s="24">
        <f t="shared" si="548"/>
        <v>0</v>
      </c>
      <c r="AB3162" s="24">
        <f t="shared" si="542"/>
        <v>39658.998864553381</v>
      </c>
    </row>
    <row r="3163" x14ac:dyDescent="0.2">
      <c r="I3163" s="25">
        <v>3158</v>
      </c>
      <c r="J3163" s="29">
        <v>0.65345589199999998</v>
      </c>
      <c r="L3163" s="25">
        <v>20261.12991939783</v>
      </c>
      <c r="N3163" s="25">
        <v>3158</v>
      </c>
      <c r="O3163" s="25">
        <f t="shared" si="543"/>
        <v>16107.598285921276</v>
      </c>
      <c r="P3163" s="25">
        <f t="shared" si="540"/>
        <v>16107.598285921276</v>
      </c>
      <c r="Q3163" s="25">
        <f t="shared" si="541"/>
        <v>52276.471359999996</v>
      </c>
      <c r="R3163" s="25">
        <f t="shared" si="544"/>
        <v>0</v>
      </c>
      <c r="S3163" s="25">
        <f t="shared" si="545"/>
        <v>36168.873074078721</v>
      </c>
      <c r="T3163" s="25" t="str">
        <f t="shared" si="546"/>
        <v>charge</v>
      </c>
      <c r="V3163" s="25">
        <f t="shared" si="549"/>
        <v>0</v>
      </c>
      <c r="W3163" s="25">
        <f t="shared" si="547"/>
        <v>4000</v>
      </c>
      <c r="X3163" s="25">
        <f t="shared" si="550"/>
        <v>0</v>
      </c>
      <c r="Z3163" s="25">
        <f t="shared" si="548"/>
        <v>0</v>
      </c>
      <c r="AB3163" s="25">
        <f t="shared" si="542"/>
        <v>36168.873074078721</v>
      </c>
    </row>
    <row r="3164" x14ac:dyDescent="0.2">
      <c r="I3164" s="24">
        <v>3159</v>
      </c>
      <c r="J3164" s="28">
        <v>0.58848327599999994</v>
      </c>
      <c r="L3164" s="24">
        <v>20364.955247652528</v>
      </c>
      <c r="N3164" s="24">
        <v>3159</v>
      </c>
      <c r="O3164" s="24">
        <f t="shared" si="543"/>
        <v>16190.139421883759</v>
      </c>
      <c r="P3164" s="24">
        <f t="shared" si="540"/>
        <v>16190.139421883759</v>
      </c>
      <c r="Q3164" s="24">
        <f t="shared" si="541"/>
        <v>47078.662079999995</v>
      </c>
      <c r="R3164" s="24">
        <f t="shared" si="544"/>
        <v>0</v>
      </c>
      <c r="S3164" s="24">
        <f t="shared" si="545"/>
        <v>30888.522658116235</v>
      </c>
      <c r="T3164" s="24" t="str">
        <f t="shared" si="546"/>
        <v>charge</v>
      </c>
      <c r="V3164" s="24">
        <f t="shared" si="549"/>
        <v>0</v>
      </c>
      <c r="W3164" s="24">
        <f t="shared" si="547"/>
        <v>4000</v>
      </c>
      <c r="X3164" s="24">
        <f t="shared" si="550"/>
        <v>0</v>
      </c>
      <c r="Z3164" s="24">
        <f t="shared" si="548"/>
        <v>0</v>
      </c>
      <c r="AB3164" s="24">
        <f t="shared" si="542"/>
        <v>30888.522658116235</v>
      </c>
    </row>
    <row r="3165" x14ac:dyDescent="0.2">
      <c r="I3165" s="25">
        <v>3160</v>
      </c>
      <c r="J3165" s="29">
        <v>0.537251594</v>
      </c>
      <c r="L3165" s="25">
        <v>20210.30084415674</v>
      </c>
      <c r="N3165" s="25">
        <v>3160</v>
      </c>
      <c r="O3165" s="25">
        <f t="shared" si="543"/>
        <v>16067.189171104608</v>
      </c>
      <c r="P3165" s="25">
        <f t="shared" si="540"/>
        <v>16067.189171104608</v>
      </c>
      <c r="Q3165" s="25">
        <f t="shared" si="541"/>
        <v>42980.127520000002</v>
      </c>
      <c r="R3165" s="25">
        <f t="shared" si="544"/>
        <v>0</v>
      </c>
      <c r="S3165" s="25">
        <f t="shared" si="545"/>
        <v>26912.938348895394</v>
      </c>
      <c r="T3165" s="25" t="str">
        <f t="shared" si="546"/>
        <v>charge</v>
      </c>
      <c r="V3165" s="25">
        <f t="shared" si="549"/>
        <v>0</v>
      </c>
      <c r="W3165" s="25">
        <f t="shared" si="547"/>
        <v>4000</v>
      </c>
      <c r="X3165" s="25">
        <f t="shared" si="550"/>
        <v>0</v>
      </c>
      <c r="Z3165" s="25">
        <f t="shared" si="548"/>
        <v>0</v>
      </c>
      <c r="AB3165" s="25">
        <f t="shared" si="542"/>
        <v>26912.938348895394</v>
      </c>
    </row>
    <row r="3166" x14ac:dyDescent="0.2">
      <c r="I3166" s="24">
        <v>3161</v>
      </c>
      <c r="J3166" s="28">
        <v>0.436889845</v>
      </c>
      <c r="L3166" s="24">
        <v>19916.85608819723</v>
      </c>
      <c r="N3166" s="24">
        <v>3161</v>
      </c>
      <c r="O3166" s="24">
        <f t="shared" si="543"/>
        <v>15833.900590116798</v>
      </c>
      <c r="P3166" s="24">
        <f t="shared" si="540"/>
        <v>15833.900590116798</v>
      </c>
      <c r="Q3166" s="24">
        <f t="shared" si="541"/>
        <v>34951.187599999997</v>
      </c>
      <c r="R3166" s="24">
        <f t="shared" si="544"/>
        <v>0</v>
      </c>
      <c r="S3166" s="24">
        <f t="shared" si="545"/>
        <v>19117.287009883199</v>
      </c>
      <c r="T3166" s="24" t="str">
        <f t="shared" si="546"/>
        <v>charge</v>
      </c>
      <c r="V3166" s="24">
        <f t="shared" si="549"/>
        <v>0</v>
      </c>
      <c r="W3166" s="24">
        <f t="shared" si="547"/>
        <v>4000</v>
      </c>
      <c r="X3166" s="24">
        <f t="shared" si="550"/>
        <v>0</v>
      </c>
      <c r="Z3166" s="24">
        <f t="shared" si="548"/>
        <v>0</v>
      </c>
      <c r="AB3166" s="24">
        <f t="shared" si="542"/>
        <v>19117.287009883199</v>
      </c>
    </row>
    <row r="3167" x14ac:dyDescent="0.2">
      <c r="I3167" s="25">
        <v>3162</v>
      </c>
      <c r="J3167" s="29">
        <v>0.21188832699999999</v>
      </c>
      <c r="L3167" s="25">
        <v>19525.564815461636</v>
      </c>
      <c r="N3167" s="25">
        <v>3162</v>
      </c>
      <c r="O3167" s="25">
        <f t="shared" si="543"/>
        <v>15522.824028292001</v>
      </c>
      <c r="P3167" s="25">
        <f t="shared" si="540"/>
        <v>15522.824028292001</v>
      </c>
      <c r="Q3167" s="25">
        <f t="shared" si="541"/>
        <v>16951.066159999998</v>
      </c>
      <c r="R3167" s="25">
        <f t="shared" si="544"/>
        <v>0</v>
      </c>
      <c r="S3167" s="25">
        <f t="shared" si="545"/>
        <v>1428.242131707997</v>
      </c>
      <c r="T3167" s="25" t="str">
        <f t="shared" si="546"/>
        <v>charge</v>
      </c>
      <c r="V3167" s="25">
        <f t="shared" si="549"/>
        <v>0</v>
      </c>
      <c r="W3167" s="25">
        <f t="shared" si="547"/>
        <v>4000</v>
      </c>
      <c r="X3167" s="25">
        <f t="shared" si="550"/>
        <v>0</v>
      </c>
      <c r="Z3167" s="25">
        <f t="shared" si="548"/>
        <v>0</v>
      </c>
      <c r="AB3167" s="25">
        <f t="shared" si="542"/>
        <v>1428.242131707997</v>
      </c>
    </row>
    <row r="3168" x14ac:dyDescent="0.2">
      <c r="I3168" s="24">
        <v>3163</v>
      </c>
      <c r="J3168" s="28">
        <v>0</v>
      </c>
      <c r="L3168" s="24">
        <v>19112.509821021555</v>
      </c>
      <c r="N3168" s="24">
        <v>3163</v>
      </c>
      <c r="O3168" s="24">
        <f t="shared" si="543"/>
        <v>15194.445307712136</v>
      </c>
      <c r="P3168" s="24">
        <f t="shared" si="540"/>
        <v>15194.445307712136</v>
      </c>
      <c r="Q3168" s="24">
        <f t="shared" si="541"/>
        <v>0</v>
      </c>
      <c r="R3168" s="24">
        <f t="shared" si="544"/>
        <v>15194.445307712136</v>
      </c>
      <c r="S3168" s="24">
        <f t="shared" si="545"/>
        <v>0</v>
      </c>
      <c r="T3168" s="24" t="str">
        <f t="shared" si="546"/>
        <v>drain</v>
      </c>
      <c r="V3168" s="24">
        <f t="shared" si="549"/>
        <v>0</v>
      </c>
      <c r="W3168" s="24">
        <f t="shared" si="547"/>
        <v>0</v>
      </c>
      <c r="X3168" s="24">
        <f t="shared" si="550"/>
        <v>4000</v>
      </c>
      <c r="Z3168" s="24">
        <f t="shared" si="548"/>
        <v>11194.445307712136</v>
      </c>
      <c r="AB3168" s="24">
        <f t="shared" si="542"/>
        <v>0</v>
      </c>
    </row>
    <row r="3169" x14ac:dyDescent="0.2">
      <c r="I3169" s="25">
        <v>3164</v>
      </c>
      <c r="J3169" s="29">
        <v>0</v>
      </c>
      <c r="L3169" s="25">
        <v>19296.923004662989</v>
      </c>
      <c r="N3169" s="25">
        <v>3164</v>
      </c>
      <c r="O3169" s="25">
        <f t="shared" si="543"/>
        <v>15341.053788707077</v>
      </c>
      <c r="P3169" s="25">
        <f t="shared" si="540"/>
        <v>15341.053788707077</v>
      </c>
      <c r="Q3169" s="25">
        <f t="shared" si="541"/>
        <v>0</v>
      </c>
      <c r="R3169" s="25">
        <f t="shared" si="544"/>
        <v>15341.053788707077</v>
      </c>
      <c r="S3169" s="25">
        <f t="shared" si="545"/>
        <v>0</v>
      </c>
      <c r="T3169" s="25" t="str">
        <f t="shared" si="546"/>
        <v>drain</v>
      </c>
      <c r="V3169" s="25">
        <f t="shared" si="549"/>
        <v>0</v>
      </c>
      <c r="W3169" s="25">
        <f t="shared" si="547"/>
        <v>0</v>
      </c>
      <c r="X3169" s="25">
        <f t="shared" si="550"/>
        <v>0</v>
      </c>
      <c r="Z3169" s="25">
        <f t="shared" si="548"/>
        <v>15341.053788707077</v>
      </c>
      <c r="AB3169" s="25">
        <f t="shared" si="542"/>
        <v>0</v>
      </c>
    </row>
    <row r="3170" x14ac:dyDescent="0.2">
      <c r="I3170" s="24">
        <v>3165</v>
      </c>
      <c r="J3170" s="28">
        <v>0</v>
      </c>
      <c r="L3170" s="24">
        <v>18998.882345521448</v>
      </c>
      <c r="N3170" s="24">
        <v>3165</v>
      </c>
      <c r="O3170" s="24">
        <f t="shared" si="543"/>
        <v>15104.111464689551</v>
      </c>
      <c r="P3170" s="24">
        <f t="shared" si="540"/>
        <v>15104.111464689551</v>
      </c>
      <c r="Q3170" s="24">
        <f t="shared" si="541"/>
        <v>0</v>
      </c>
      <c r="R3170" s="24">
        <f t="shared" si="544"/>
        <v>15104.111464689551</v>
      </c>
      <c r="S3170" s="24">
        <f t="shared" si="545"/>
        <v>0</v>
      </c>
      <c r="T3170" s="24" t="str">
        <f t="shared" si="546"/>
        <v>drain</v>
      </c>
      <c r="V3170" s="24">
        <f t="shared" si="549"/>
        <v>0</v>
      </c>
      <c r="W3170" s="24">
        <f t="shared" si="547"/>
        <v>0</v>
      </c>
      <c r="X3170" s="24">
        <f t="shared" si="550"/>
        <v>0</v>
      </c>
      <c r="Z3170" s="24">
        <f t="shared" si="548"/>
        <v>15104.111464689551</v>
      </c>
      <c r="AB3170" s="24">
        <f t="shared" si="542"/>
        <v>0</v>
      </c>
    </row>
    <row r="3171" x14ac:dyDescent="0.2">
      <c r="I3171" s="25">
        <v>3166</v>
      </c>
      <c r="J3171" s="29">
        <v>0</v>
      </c>
      <c r="L3171" s="25">
        <v>18221.864554345608</v>
      </c>
      <c r="N3171" s="25">
        <v>3166</v>
      </c>
      <c r="O3171" s="25">
        <f t="shared" si="543"/>
        <v>14486.382320704759</v>
      </c>
      <c r="P3171" s="25">
        <f t="shared" si="540"/>
        <v>14486.382320704759</v>
      </c>
      <c r="Q3171" s="25">
        <f t="shared" si="541"/>
        <v>0</v>
      </c>
      <c r="R3171" s="25">
        <f t="shared" si="544"/>
        <v>14486.382320704759</v>
      </c>
      <c r="S3171" s="25">
        <f t="shared" si="545"/>
        <v>0</v>
      </c>
      <c r="T3171" s="25" t="str">
        <f t="shared" si="546"/>
        <v>drain</v>
      </c>
      <c r="V3171" s="25">
        <f t="shared" si="549"/>
        <v>0</v>
      </c>
      <c r="W3171" s="25">
        <f t="shared" si="547"/>
        <v>0</v>
      </c>
      <c r="X3171" s="25">
        <f t="shared" si="550"/>
        <v>0</v>
      </c>
      <c r="Z3171" s="25">
        <f t="shared" si="548"/>
        <v>14486.382320704759</v>
      </c>
      <c r="AB3171" s="25">
        <f t="shared" si="542"/>
        <v>0</v>
      </c>
    </row>
    <row r="3172" x14ac:dyDescent="0.2">
      <c r="I3172" s="24">
        <v>3167</v>
      </c>
      <c r="J3172" s="28">
        <v>0</v>
      </c>
      <c r="L3172" s="24">
        <v>17393.953244340417</v>
      </c>
      <c r="N3172" s="24">
        <v>3167</v>
      </c>
      <c r="O3172" s="24">
        <f t="shared" si="543"/>
        <v>13828.192829250633</v>
      </c>
      <c r="P3172" s="24">
        <f t="shared" si="540"/>
        <v>13828.192829250633</v>
      </c>
      <c r="Q3172" s="24">
        <f t="shared" si="541"/>
        <v>0</v>
      </c>
      <c r="R3172" s="24">
        <f t="shared" si="544"/>
        <v>13828.192829250633</v>
      </c>
      <c r="S3172" s="24">
        <f t="shared" si="545"/>
        <v>0</v>
      </c>
      <c r="T3172" s="24" t="str">
        <f t="shared" si="546"/>
        <v>drain</v>
      </c>
      <c r="V3172" s="24">
        <f t="shared" si="549"/>
        <v>0</v>
      </c>
      <c r="W3172" s="24">
        <f t="shared" si="547"/>
        <v>0</v>
      </c>
      <c r="X3172" s="24">
        <f t="shared" si="550"/>
        <v>0</v>
      </c>
      <c r="Z3172" s="24">
        <f t="shared" si="548"/>
        <v>13828.192829250633</v>
      </c>
      <c r="AB3172" s="24">
        <f t="shared" si="542"/>
        <v>0</v>
      </c>
    </row>
    <row r="3173" x14ac:dyDescent="0.2">
      <c r="I3173" s="25">
        <v>3168</v>
      </c>
      <c r="J3173" s="29">
        <v>0</v>
      </c>
      <c r="L3173" s="25">
        <v>16432.000931203365</v>
      </c>
      <c r="N3173" s="25">
        <v>3168</v>
      </c>
      <c r="O3173" s="25">
        <f t="shared" si="543"/>
        <v>13063.440740306676</v>
      </c>
      <c r="P3173" s="25">
        <f t="shared" si="540"/>
        <v>13063.440740306676</v>
      </c>
      <c r="Q3173" s="25">
        <f t="shared" si="541"/>
        <v>0</v>
      </c>
      <c r="R3173" s="25">
        <f t="shared" si="544"/>
        <v>13063.440740306676</v>
      </c>
      <c r="S3173" s="25">
        <f t="shared" si="545"/>
        <v>0</v>
      </c>
      <c r="T3173" s="25" t="str">
        <f t="shared" si="546"/>
        <v>drain</v>
      </c>
      <c r="V3173" s="25">
        <f t="shared" si="549"/>
        <v>0</v>
      </c>
      <c r="W3173" s="25">
        <f t="shared" si="547"/>
        <v>0</v>
      </c>
      <c r="X3173" s="25">
        <f t="shared" si="550"/>
        <v>0</v>
      </c>
      <c r="Z3173" s="25">
        <f t="shared" si="548"/>
        <v>13063.440740306676</v>
      </c>
      <c r="AB3173" s="25">
        <f t="shared" si="542"/>
        <v>0</v>
      </c>
    </row>
    <row r="3174" x14ac:dyDescent="0.2">
      <c r="I3174" s="24">
        <v>3169</v>
      </c>
      <c r="J3174" s="28">
        <v>0</v>
      </c>
      <c r="L3174" s="24">
        <v>15600.310373795031</v>
      </c>
      <c r="N3174" s="24">
        <v>3169</v>
      </c>
      <c r="O3174" s="24">
        <f t="shared" si="543"/>
        <v>12402.24674716705</v>
      </c>
      <c r="P3174" s="24">
        <f t="shared" si="540"/>
        <v>12402.24674716705</v>
      </c>
      <c r="Q3174" s="24">
        <f t="shared" si="541"/>
        <v>0</v>
      </c>
      <c r="R3174" s="24">
        <f t="shared" si="544"/>
        <v>12402.24674716705</v>
      </c>
      <c r="S3174" s="24">
        <f t="shared" si="545"/>
        <v>0</v>
      </c>
      <c r="T3174" s="24" t="str">
        <f t="shared" si="546"/>
        <v>drain</v>
      </c>
      <c r="V3174" s="24">
        <f t="shared" si="549"/>
        <v>0</v>
      </c>
      <c r="W3174" s="24">
        <f t="shared" si="547"/>
        <v>0</v>
      </c>
      <c r="X3174" s="24">
        <f t="shared" si="550"/>
        <v>0</v>
      </c>
      <c r="Z3174" s="24">
        <f t="shared" si="548"/>
        <v>12402.24674716705</v>
      </c>
      <c r="AB3174" s="24">
        <f t="shared" si="542"/>
        <v>0</v>
      </c>
    </row>
    <row r="3175" x14ac:dyDescent="0.2">
      <c r="I3175" s="25">
        <v>3170</v>
      </c>
      <c r="J3175" s="29">
        <v>0</v>
      </c>
      <c r="L3175" s="25">
        <v>15031.437852442263</v>
      </c>
      <c r="N3175" s="25">
        <v>3170</v>
      </c>
      <c r="O3175" s="25">
        <f t="shared" si="543"/>
        <v>11949.993092691599</v>
      </c>
      <c r="P3175" s="25">
        <f t="shared" si="540"/>
        <v>11949.993092691599</v>
      </c>
      <c r="Q3175" s="25">
        <f t="shared" si="541"/>
        <v>0</v>
      </c>
      <c r="R3175" s="25">
        <f t="shared" si="544"/>
        <v>11949.993092691599</v>
      </c>
      <c r="S3175" s="25">
        <f t="shared" si="545"/>
        <v>0</v>
      </c>
      <c r="T3175" s="25" t="str">
        <f t="shared" si="546"/>
        <v>drain</v>
      </c>
      <c r="V3175" s="25">
        <f t="shared" si="549"/>
        <v>0</v>
      </c>
      <c r="W3175" s="25">
        <f t="shared" si="547"/>
        <v>0</v>
      </c>
      <c r="X3175" s="25">
        <f t="shared" si="550"/>
        <v>0</v>
      </c>
      <c r="Z3175" s="25">
        <f t="shared" si="548"/>
        <v>11949.993092691599</v>
      </c>
      <c r="AB3175" s="25">
        <f t="shared" si="542"/>
        <v>0</v>
      </c>
    </row>
    <row r="3176" x14ac:dyDescent="0.2">
      <c r="I3176" s="24">
        <v>3171</v>
      </c>
      <c r="J3176" s="28">
        <v>0</v>
      </c>
      <c r="L3176" s="24">
        <v>14519.866199195383</v>
      </c>
      <c r="N3176" s="24">
        <v>3171</v>
      </c>
      <c r="O3176" s="24">
        <f t="shared" si="543"/>
        <v>11543.29362836033</v>
      </c>
      <c r="P3176" s="24">
        <f t="shared" si="540"/>
        <v>11543.29362836033</v>
      </c>
      <c r="Q3176" s="24">
        <f t="shared" si="541"/>
        <v>0</v>
      </c>
      <c r="R3176" s="24">
        <f t="shared" si="544"/>
        <v>11543.29362836033</v>
      </c>
      <c r="S3176" s="24">
        <f t="shared" si="545"/>
        <v>0</v>
      </c>
      <c r="T3176" s="24" t="str">
        <f t="shared" si="546"/>
        <v>drain</v>
      </c>
      <c r="V3176" s="24">
        <f t="shared" si="549"/>
        <v>0</v>
      </c>
      <c r="W3176" s="24">
        <f t="shared" si="547"/>
        <v>0</v>
      </c>
      <c r="X3176" s="24">
        <f t="shared" si="550"/>
        <v>0</v>
      </c>
      <c r="Z3176" s="24">
        <f t="shared" si="548"/>
        <v>11543.29362836033</v>
      </c>
      <c r="AB3176" s="24">
        <f t="shared" si="542"/>
        <v>0</v>
      </c>
    </row>
    <row r="3177" x14ac:dyDescent="0.2">
      <c r="I3177" s="25">
        <v>3172</v>
      </c>
      <c r="J3177" s="29">
        <v>0</v>
      </c>
      <c r="L3177" s="25">
        <v>14327.554528176783</v>
      </c>
      <c r="N3177" s="25">
        <v>3172</v>
      </c>
      <c r="O3177" s="25">
        <f t="shared" si="543"/>
        <v>11390.405849900542</v>
      </c>
      <c r="P3177" s="25">
        <f t="shared" si="540"/>
        <v>11390.405849900542</v>
      </c>
      <c r="Q3177" s="25">
        <f t="shared" si="541"/>
        <v>0</v>
      </c>
      <c r="R3177" s="25">
        <f t="shared" si="544"/>
        <v>11390.405849900542</v>
      </c>
      <c r="S3177" s="25">
        <f t="shared" si="545"/>
        <v>0</v>
      </c>
      <c r="T3177" s="25" t="str">
        <f t="shared" si="546"/>
        <v>drain</v>
      </c>
      <c r="V3177" s="25">
        <f t="shared" si="549"/>
        <v>0</v>
      </c>
      <c r="W3177" s="25">
        <f t="shared" si="547"/>
        <v>0</v>
      </c>
      <c r="X3177" s="25">
        <f t="shared" si="550"/>
        <v>0</v>
      </c>
      <c r="Z3177" s="25">
        <f t="shared" si="548"/>
        <v>11390.405849900542</v>
      </c>
      <c r="AB3177" s="25">
        <f t="shared" si="542"/>
        <v>0</v>
      </c>
    </row>
    <row r="3178" x14ac:dyDescent="0.2">
      <c r="I3178" s="24">
        <v>3173</v>
      </c>
      <c r="J3178" s="28">
        <v>0</v>
      </c>
      <c r="L3178" s="24">
        <v>14496.882771813869</v>
      </c>
      <c r="N3178" s="24">
        <v>3173</v>
      </c>
      <c r="O3178" s="24">
        <f t="shared" si="543"/>
        <v>11525.021803592026</v>
      </c>
      <c r="P3178" s="24">
        <f t="shared" si="540"/>
        <v>11525.021803592026</v>
      </c>
      <c r="Q3178" s="24">
        <f t="shared" si="541"/>
        <v>0</v>
      </c>
      <c r="R3178" s="24">
        <f t="shared" si="544"/>
        <v>11525.021803592026</v>
      </c>
      <c r="S3178" s="24">
        <f t="shared" si="545"/>
        <v>0</v>
      </c>
      <c r="T3178" s="24" t="str">
        <f t="shared" si="546"/>
        <v>drain</v>
      </c>
      <c r="V3178" s="24">
        <f t="shared" si="549"/>
        <v>0</v>
      </c>
      <c r="W3178" s="24">
        <f t="shared" si="547"/>
        <v>0</v>
      </c>
      <c r="X3178" s="24">
        <f t="shared" si="550"/>
        <v>0</v>
      </c>
      <c r="Z3178" s="24">
        <f t="shared" si="548"/>
        <v>11525.021803592026</v>
      </c>
      <c r="AB3178" s="24">
        <f t="shared" si="542"/>
        <v>0</v>
      </c>
    </row>
    <row r="3179" x14ac:dyDescent="0.2">
      <c r="I3179" s="25">
        <v>3174</v>
      </c>
      <c r="J3179" s="29">
        <v>0</v>
      </c>
      <c r="L3179" s="25">
        <v>14342.31850708723</v>
      </c>
      <c r="N3179" s="25">
        <v>3174</v>
      </c>
      <c r="O3179" s="25">
        <f t="shared" si="543"/>
        <v>11402.143213134348</v>
      </c>
      <c r="P3179" s="25">
        <f t="shared" si="540"/>
        <v>11402.143213134348</v>
      </c>
      <c r="Q3179" s="25">
        <f t="shared" si="541"/>
        <v>0</v>
      </c>
      <c r="R3179" s="25">
        <f t="shared" si="544"/>
        <v>11402.143213134348</v>
      </c>
      <c r="S3179" s="25">
        <f t="shared" si="545"/>
        <v>0</v>
      </c>
      <c r="T3179" s="25" t="str">
        <f t="shared" si="546"/>
        <v>drain</v>
      </c>
      <c r="V3179" s="25">
        <f t="shared" si="549"/>
        <v>0</v>
      </c>
      <c r="W3179" s="25">
        <f t="shared" si="547"/>
        <v>0</v>
      </c>
      <c r="X3179" s="25">
        <f t="shared" si="550"/>
        <v>0</v>
      </c>
      <c r="Z3179" s="25">
        <f t="shared" si="548"/>
        <v>11402.143213134348</v>
      </c>
      <c r="AB3179" s="25">
        <f t="shared" si="542"/>
        <v>0</v>
      </c>
    </row>
    <row r="3180" x14ac:dyDescent="0.2">
      <c r="I3180" s="24">
        <v>3175</v>
      </c>
      <c r="J3180" s="28">
        <v>0.31052455300000004</v>
      </c>
      <c r="L3180" s="24">
        <v>15471.12378848791</v>
      </c>
      <c r="N3180" s="24">
        <v>3175</v>
      </c>
      <c r="O3180" s="24">
        <f t="shared" si="543"/>
        <v>12299.54341184789</v>
      </c>
      <c r="P3180" s="24">
        <f t="shared" si="540"/>
        <v>12299.54341184789</v>
      </c>
      <c r="Q3180" s="24">
        <f t="shared" si="541"/>
        <v>24841.964240000001</v>
      </c>
      <c r="R3180" s="24">
        <f t="shared" si="544"/>
        <v>0</v>
      </c>
      <c r="S3180" s="24">
        <f t="shared" si="545"/>
        <v>12542.420828152111</v>
      </c>
      <c r="T3180" s="24" t="str">
        <f t="shared" si="546"/>
        <v>charge</v>
      </c>
      <c r="V3180" s="24">
        <f t="shared" si="549"/>
        <v>4000</v>
      </c>
      <c r="W3180" s="24">
        <f t="shared" si="547"/>
        <v>4000</v>
      </c>
      <c r="X3180" s="24">
        <f t="shared" si="550"/>
        <v>0</v>
      </c>
      <c r="Z3180" s="24">
        <f t="shared" si="548"/>
        <v>0</v>
      </c>
      <c r="AB3180" s="24">
        <f t="shared" si="542"/>
        <v>8542.4208281521114</v>
      </c>
    </row>
    <row r="3181" x14ac:dyDescent="0.2">
      <c r="I3181" s="25">
        <v>3176</v>
      </c>
      <c r="J3181" s="29">
        <v>0.422890498</v>
      </c>
      <c r="L3181" s="25">
        <v>16733.075559878347</v>
      </c>
      <c r="N3181" s="25">
        <v>3176</v>
      </c>
      <c r="O3181" s="25">
        <f t="shared" si="543"/>
        <v>13302.795070103286</v>
      </c>
      <c r="P3181" s="25">
        <f t="shared" si="540"/>
        <v>13302.795070103286</v>
      </c>
      <c r="Q3181" s="25">
        <f t="shared" si="541"/>
        <v>33831.239840000002</v>
      </c>
      <c r="R3181" s="25">
        <f t="shared" si="544"/>
        <v>0</v>
      </c>
      <c r="S3181" s="25">
        <f t="shared" si="545"/>
        <v>20528.444769896716</v>
      </c>
      <c r="T3181" s="25" t="str">
        <f t="shared" si="546"/>
        <v>charge</v>
      </c>
      <c r="V3181" s="25">
        <f t="shared" si="549"/>
        <v>0</v>
      </c>
      <c r="W3181" s="25">
        <f t="shared" si="547"/>
        <v>4000</v>
      </c>
      <c r="X3181" s="25">
        <f t="shared" si="550"/>
        <v>0</v>
      </c>
      <c r="Z3181" s="25">
        <f t="shared" si="548"/>
        <v>0</v>
      </c>
      <c r="AB3181" s="25">
        <f t="shared" si="542"/>
        <v>20528.444769896716</v>
      </c>
    </row>
    <row r="3182" x14ac:dyDescent="0.2">
      <c r="I3182" s="24">
        <v>3177</v>
      </c>
      <c r="J3182" s="28">
        <v>0.40253205599999997</v>
      </c>
      <c r="L3182" s="24">
        <v>17937.794039821623</v>
      </c>
      <c r="N3182" s="24">
        <v>3177</v>
      </c>
      <c r="O3182" s="24">
        <f t="shared" si="543"/>
        <v>14260.546261658192</v>
      </c>
      <c r="P3182" s="24">
        <f t="shared" si="540"/>
        <v>14260.546261658192</v>
      </c>
      <c r="Q3182" s="24">
        <f t="shared" si="541"/>
        <v>32202.564479999997</v>
      </c>
      <c r="R3182" s="24">
        <f t="shared" si="544"/>
        <v>0</v>
      </c>
      <c r="S3182" s="24">
        <f t="shared" si="545"/>
        <v>17942.018218341807</v>
      </c>
      <c r="T3182" s="24" t="str">
        <f t="shared" si="546"/>
        <v>charge</v>
      </c>
      <c r="V3182" s="24">
        <f t="shared" si="549"/>
        <v>0</v>
      </c>
      <c r="W3182" s="24">
        <f t="shared" si="547"/>
        <v>4000</v>
      </c>
      <c r="X3182" s="24">
        <f t="shared" si="550"/>
        <v>0</v>
      </c>
      <c r="Z3182" s="24">
        <f t="shared" si="548"/>
        <v>0</v>
      </c>
      <c r="AB3182" s="24">
        <f t="shared" si="542"/>
        <v>17942.018218341807</v>
      </c>
    </row>
    <row r="3183" x14ac:dyDescent="0.2">
      <c r="I3183" s="25">
        <v>3178</v>
      </c>
      <c r="J3183" s="29">
        <v>0.476408304</v>
      </c>
      <c r="L3183" s="25">
        <v>18452.487655627727</v>
      </c>
      <c r="N3183" s="25">
        <v>3178</v>
      </c>
      <c r="O3183" s="25">
        <f t="shared" si="543"/>
        <v>14669.727686224043</v>
      </c>
      <c r="P3183" s="25">
        <f t="shared" si="540"/>
        <v>14669.727686224043</v>
      </c>
      <c r="Q3183" s="25">
        <f t="shared" si="541"/>
        <v>38112.664320000003</v>
      </c>
      <c r="R3183" s="25">
        <f t="shared" si="544"/>
        <v>0</v>
      </c>
      <c r="S3183" s="25">
        <f t="shared" si="545"/>
        <v>23442.93663377596</v>
      </c>
      <c r="T3183" s="25" t="str">
        <f t="shared" si="546"/>
        <v>charge</v>
      </c>
      <c r="V3183" s="25">
        <f t="shared" si="549"/>
        <v>0</v>
      </c>
      <c r="W3183" s="25">
        <f t="shared" si="547"/>
        <v>4000</v>
      </c>
      <c r="X3183" s="25">
        <f t="shared" si="550"/>
        <v>0</v>
      </c>
      <c r="Z3183" s="25">
        <f t="shared" si="548"/>
        <v>0</v>
      </c>
      <c r="AB3183" s="25">
        <f t="shared" si="542"/>
        <v>23442.93663377596</v>
      </c>
    </row>
    <row r="3184" x14ac:dyDescent="0.2">
      <c r="I3184" s="24">
        <v>3179</v>
      </c>
      <c r="J3184" s="28">
        <v>0.62806317</v>
      </c>
      <c r="L3184" s="24">
        <v>18861.214338302612</v>
      </c>
      <c r="N3184" s="24">
        <v>3179</v>
      </c>
      <c r="O3184" s="24">
        <f t="shared" si="543"/>
        <v>14994.665398950578</v>
      </c>
      <c r="P3184" s="24">
        <f t="shared" si="540"/>
        <v>14994.665398950578</v>
      </c>
      <c r="Q3184" s="24">
        <f t="shared" si="541"/>
        <v>50245.053599999999</v>
      </c>
      <c r="R3184" s="24">
        <f t="shared" si="544"/>
        <v>0</v>
      </c>
      <c r="S3184" s="24">
        <f t="shared" si="545"/>
        <v>35250.38820104942</v>
      </c>
      <c r="T3184" s="24" t="str">
        <f t="shared" si="546"/>
        <v>charge</v>
      </c>
      <c r="V3184" s="24">
        <f t="shared" si="549"/>
        <v>0</v>
      </c>
      <c r="W3184" s="24">
        <f t="shared" si="547"/>
        <v>4000</v>
      </c>
      <c r="X3184" s="24">
        <f t="shared" si="550"/>
        <v>0</v>
      </c>
      <c r="Z3184" s="24">
        <f t="shared" si="548"/>
        <v>0</v>
      </c>
      <c r="AB3184" s="24">
        <f t="shared" si="542"/>
        <v>35250.38820104942</v>
      </c>
    </row>
    <row r="3185" x14ac:dyDescent="0.2">
      <c r="I3185" s="25">
        <v>3180</v>
      </c>
      <c r="J3185" s="29">
        <v>0.65316036700000002</v>
      </c>
      <c r="L3185" s="25">
        <v>19240.045471763609</v>
      </c>
      <c r="N3185" s="25">
        <v>3180</v>
      </c>
      <c r="O3185" s="25">
        <f t="shared" si="543"/>
        <v>15295.83615005207</v>
      </c>
      <c r="P3185" s="25">
        <f t="shared" si="540"/>
        <v>15295.83615005207</v>
      </c>
      <c r="Q3185" s="25">
        <f t="shared" si="541"/>
        <v>52252.829360000003</v>
      </c>
      <c r="R3185" s="25">
        <f t="shared" si="544"/>
        <v>0</v>
      </c>
      <c r="S3185" s="25">
        <f t="shared" si="545"/>
        <v>36956.993209947934</v>
      </c>
      <c r="T3185" s="25" t="str">
        <f t="shared" si="546"/>
        <v>charge</v>
      </c>
      <c r="V3185" s="25">
        <f t="shared" si="549"/>
        <v>0</v>
      </c>
      <c r="W3185" s="25">
        <f t="shared" si="547"/>
        <v>4000</v>
      </c>
      <c r="X3185" s="25">
        <f t="shared" si="550"/>
        <v>0</v>
      </c>
      <c r="Z3185" s="25">
        <f t="shared" si="548"/>
        <v>0</v>
      </c>
      <c r="AB3185" s="25">
        <f t="shared" si="542"/>
        <v>36956.993209947934</v>
      </c>
    </row>
    <row r="3186" x14ac:dyDescent="0.2">
      <c r="I3186" s="24">
        <v>3181</v>
      </c>
      <c r="J3186" s="28">
        <v>0.65039116000000008</v>
      </c>
      <c r="L3186" s="24">
        <v>19528.766901493073</v>
      </c>
      <c r="N3186" s="24">
        <v>3181</v>
      </c>
      <c r="O3186" s="24">
        <f t="shared" si="543"/>
        <v>15525.369686686994</v>
      </c>
      <c r="P3186" s="24">
        <f t="shared" si="540"/>
        <v>15525.369686686994</v>
      </c>
      <c r="Q3186" s="24">
        <f t="shared" si="541"/>
        <v>52031.292800000003</v>
      </c>
      <c r="R3186" s="24">
        <f t="shared" si="544"/>
        <v>0</v>
      </c>
      <c r="S3186" s="24">
        <f t="shared" si="545"/>
        <v>36505.923113313009</v>
      </c>
      <c r="T3186" s="24" t="str">
        <f t="shared" si="546"/>
        <v>charge</v>
      </c>
      <c r="V3186" s="24">
        <f t="shared" si="549"/>
        <v>0</v>
      </c>
      <c r="W3186" s="24">
        <f t="shared" si="547"/>
        <v>4000</v>
      </c>
      <c r="X3186" s="24">
        <f t="shared" si="550"/>
        <v>0</v>
      </c>
      <c r="Z3186" s="24">
        <f t="shared" si="548"/>
        <v>0</v>
      </c>
      <c r="AB3186" s="24">
        <f t="shared" si="542"/>
        <v>36505.923113313009</v>
      </c>
    </row>
    <row r="3187" x14ac:dyDescent="0.2">
      <c r="I3187" s="25">
        <v>3182</v>
      </c>
      <c r="J3187" s="29">
        <v>0.63019802300000005</v>
      </c>
      <c r="L3187" s="25">
        <v>19739.488477039336</v>
      </c>
      <c r="N3187" s="25">
        <v>3182</v>
      </c>
      <c r="O3187" s="25">
        <f t="shared" si="543"/>
        <v>15692.893339246273</v>
      </c>
      <c r="P3187" s="25">
        <f t="shared" si="540"/>
        <v>15692.893339246273</v>
      </c>
      <c r="Q3187" s="25">
        <f t="shared" si="541"/>
        <v>50415.841840000001</v>
      </c>
      <c r="R3187" s="25">
        <f t="shared" si="544"/>
        <v>0</v>
      </c>
      <c r="S3187" s="25">
        <f t="shared" si="545"/>
        <v>34722.94850075373</v>
      </c>
      <c r="T3187" s="25" t="str">
        <f t="shared" si="546"/>
        <v>charge</v>
      </c>
      <c r="V3187" s="25">
        <f t="shared" si="549"/>
        <v>0</v>
      </c>
      <c r="W3187" s="25">
        <f t="shared" si="547"/>
        <v>4000</v>
      </c>
      <c r="X3187" s="25">
        <f t="shared" si="550"/>
        <v>0</v>
      </c>
      <c r="Z3187" s="25">
        <f t="shared" si="548"/>
        <v>0</v>
      </c>
      <c r="AB3187" s="25">
        <f t="shared" si="542"/>
        <v>34722.94850075373</v>
      </c>
    </row>
    <row r="3188" x14ac:dyDescent="0.2">
      <c r="I3188" s="24">
        <v>3183</v>
      </c>
      <c r="J3188" s="28">
        <v>0.50127913000000002</v>
      </c>
      <c r="L3188" s="24">
        <v>19475.851431083676</v>
      </c>
      <c r="N3188" s="24">
        <v>3183</v>
      </c>
      <c r="O3188" s="24">
        <f t="shared" si="543"/>
        <v>15483.301887711523</v>
      </c>
      <c r="P3188" s="24">
        <f t="shared" si="540"/>
        <v>15483.301887711523</v>
      </c>
      <c r="Q3188" s="24">
        <f t="shared" si="541"/>
        <v>40102.330399999999</v>
      </c>
      <c r="R3188" s="24">
        <f t="shared" si="544"/>
        <v>0</v>
      </c>
      <c r="S3188" s="24">
        <f t="shared" si="545"/>
        <v>24619.028512288474</v>
      </c>
      <c r="T3188" s="24" t="str">
        <f t="shared" si="546"/>
        <v>charge</v>
      </c>
      <c r="V3188" s="24">
        <f t="shared" si="549"/>
        <v>0</v>
      </c>
      <c r="W3188" s="24">
        <f t="shared" si="547"/>
        <v>4000</v>
      </c>
      <c r="X3188" s="24">
        <f t="shared" si="550"/>
        <v>0</v>
      </c>
      <c r="Z3188" s="24">
        <f t="shared" si="548"/>
        <v>0</v>
      </c>
      <c r="AB3188" s="24">
        <f t="shared" si="542"/>
        <v>24619.028512288474</v>
      </c>
    </row>
    <row r="3189" x14ac:dyDescent="0.2">
      <c r="I3189" s="25">
        <v>3184</v>
      </c>
      <c r="J3189" s="29">
        <v>0.309963137</v>
      </c>
      <c r="L3189" s="25">
        <v>19053.722524702549</v>
      </c>
      <c r="N3189" s="25">
        <v>3184</v>
      </c>
      <c r="O3189" s="25">
        <f t="shared" si="543"/>
        <v>15147.709407138527</v>
      </c>
      <c r="P3189" s="25">
        <f t="shared" si="540"/>
        <v>15147.709407138527</v>
      </c>
      <c r="Q3189" s="25">
        <f t="shared" si="541"/>
        <v>24797.05096</v>
      </c>
      <c r="R3189" s="25">
        <f t="shared" si="544"/>
        <v>0</v>
      </c>
      <c r="S3189" s="25">
        <f t="shared" si="545"/>
        <v>9649.3415528614732</v>
      </c>
      <c r="T3189" s="25" t="str">
        <f t="shared" si="546"/>
        <v>charge</v>
      </c>
      <c r="V3189" s="25">
        <f t="shared" si="549"/>
        <v>0</v>
      </c>
      <c r="W3189" s="25">
        <f t="shared" si="547"/>
        <v>4000</v>
      </c>
      <c r="X3189" s="25">
        <f t="shared" si="550"/>
        <v>0</v>
      </c>
      <c r="Z3189" s="25">
        <f t="shared" si="548"/>
        <v>0</v>
      </c>
      <c r="AB3189" s="25">
        <f t="shared" si="542"/>
        <v>9649.3415528614732</v>
      </c>
    </row>
    <row r="3190" x14ac:dyDescent="0.2">
      <c r="I3190" s="24">
        <v>3185</v>
      </c>
      <c r="J3190" s="28">
        <v>0.173805708</v>
      </c>
      <c r="L3190" s="24">
        <v>18425.387547206876</v>
      </c>
      <c r="N3190" s="24">
        <v>3185</v>
      </c>
      <c r="O3190" s="24">
        <f t="shared" si="543"/>
        <v>14648.183100029468</v>
      </c>
      <c r="P3190" s="24">
        <f t="shared" si="540"/>
        <v>14648.183100029468</v>
      </c>
      <c r="Q3190" s="24">
        <f t="shared" si="541"/>
        <v>13904.45664</v>
      </c>
      <c r="R3190" s="24">
        <f t="shared" si="544"/>
        <v>743.72646002946749</v>
      </c>
      <c r="S3190" s="24">
        <f t="shared" si="545"/>
        <v>0</v>
      </c>
      <c r="T3190" s="24" t="str">
        <f t="shared" si="546"/>
        <v>drain</v>
      </c>
      <c r="V3190" s="24">
        <f t="shared" si="549"/>
        <v>0</v>
      </c>
      <c r="W3190" s="24">
        <f t="shared" si="547"/>
        <v>3256.2735399705325</v>
      </c>
      <c r="X3190" s="24">
        <f t="shared" si="550"/>
        <v>743.72646002946749</v>
      </c>
      <c r="Z3190" s="24">
        <f t="shared" si="548"/>
        <v>0</v>
      </c>
      <c r="AB3190" s="24">
        <f t="shared" si="542"/>
        <v>0</v>
      </c>
    </row>
    <row r="3191" x14ac:dyDescent="0.2">
      <c r="I3191" s="25">
        <v>3186</v>
      </c>
      <c r="J3191" s="29">
        <v>0.117838515</v>
      </c>
      <c r="L3191" s="25">
        <v>18324.471741676331</v>
      </c>
      <c r="N3191" s="25">
        <v>3186</v>
      </c>
      <c r="O3191" s="25">
        <f t="shared" si="543"/>
        <v>14567.955034632683</v>
      </c>
      <c r="P3191" s="25">
        <f t="shared" si="540"/>
        <v>14567.955034632683</v>
      </c>
      <c r="Q3191" s="25">
        <f t="shared" si="541"/>
        <v>9427.0812000000005</v>
      </c>
      <c r="R3191" s="25">
        <f t="shared" si="544"/>
        <v>5140.8738346326827</v>
      </c>
      <c r="S3191" s="25">
        <f t="shared" si="545"/>
        <v>0</v>
      </c>
      <c r="T3191" s="25" t="str">
        <f t="shared" si="546"/>
        <v>drain</v>
      </c>
      <c r="V3191" s="25">
        <f t="shared" si="549"/>
        <v>0</v>
      </c>
      <c r="W3191" s="25">
        <f t="shared" si="547"/>
        <v>0</v>
      </c>
      <c r="X3191" s="25">
        <f t="shared" si="550"/>
        <v>3256.2735399705325</v>
      </c>
      <c r="Z3191" s="25">
        <f t="shared" si="548"/>
        <v>1884.6002946621502</v>
      </c>
      <c r="AB3191" s="25">
        <f t="shared" si="542"/>
        <v>0</v>
      </c>
    </row>
    <row r="3192" x14ac:dyDescent="0.2">
      <c r="I3192" s="24">
        <v>3187</v>
      </c>
      <c r="J3192" s="28">
        <v>0</v>
      </c>
      <c r="L3192" s="24">
        <v>17544.756680345534</v>
      </c>
      <c r="N3192" s="24">
        <v>3187</v>
      </c>
      <c r="O3192" s="24">
        <f t="shared" si="543"/>
        <v>13948.0815608747</v>
      </c>
      <c r="P3192" s="24">
        <f t="shared" si="540"/>
        <v>13948.0815608747</v>
      </c>
      <c r="Q3192" s="24">
        <f t="shared" si="541"/>
        <v>0</v>
      </c>
      <c r="R3192" s="24">
        <f t="shared" si="544"/>
        <v>13948.0815608747</v>
      </c>
      <c r="S3192" s="24">
        <f t="shared" si="545"/>
        <v>0</v>
      </c>
      <c r="T3192" s="24" t="str">
        <f t="shared" si="546"/>
        <v>drain</v>
      </c>
      <c r="V3192" s="24">
        <f t="shared" si="549"/>
        <v>0</v>
      </c>
      <c r="W3192" s="24">
        <f t="shared" si="547"/>
        <v>0</v>
      </c>
      <c r="X3192" s="24">
        <f t="shared" si="550"/>
        <v>0</v>
      </c>
      <c r="Z3192" s="24">
        <f t="shared" si="548"/>
        <v>13948.0815608747</v>
      </c>
      <c r="AB3192" s="24">
        <f t="shared" si="542"/>
        <v>0</v>
      </c>
    </row>
    <row r="3193" x14ac:dyDescent="0.2">
      <c r="I3193" s="25">
        <v>3188</v>
      </c>
      <c r="J3193" s="29">
        <v>0</v>
      </c>
      <c r="L3193" s="25">
        <v>18298.226489353179</v>
      </c>
      <c r="N3193" s="25">
        <v>3188</v>
      </c>
      <c r="O3193" s="25">
        <f t="shared" si="543"/>
        <v>14547.090059035778</v>
      </c>
      <c r="P3193" s="25">
        <f t="shared" si="540"/>
        <v>14547.090059035778</v>
      </c>
      <c r="Q3193" s="25">
        <f t="shared" si="541"/>
        <v>0</v>
      </c>
      <c r="R3193" s="25">
        <f t="shared" si="544"/>
        <v>14547.090059035778</v>
      </c>
      <c r="S3193" s="25">
        <f t="shared" si="545"/>
        <v>0</v>
      </c>
      <c r="T3193" s="25" t="str">
        <f t="shared" si="546"/>
        <v>drain</v>
      </c>
      <c r="V3193" s="25">
        <f t="shared" si="549"/>
        <v>0</v>
      </c>
      <c r="W3193" s="25">
        <f t="shared" si="547"/>
        <v>0</v>
      </c>
      <c r="X3193" s="25">
        <f t="shared" si="550"/>
        <v>0</v>
      </c>
      <c r="Z3193" s="25">
        <f t="shared" si="548"/>
        <v>14547.090059035778</v>
      </c>
      <c r="AB3193" s="25">
        <f t="shared" si="542"/>
        <v>0</v>
      </c>
    </row>
    <row r="3194" x14ac:dyDescent="0.2">
      <c r="I3194" s="24">
        <v>3189</v>
      </c>
      <c r="J3194" s="28">
        <v>0</v>
      </c>
      <c r="L3194" s="24">
        <v>17975.774577045438</v>
      </c>
      <c r="N3194" s="24">
        <v>3189</v>
      </c>
      <c r="O3194" s="24">
        <f t="shared" si="543"/>
        <v>14290.740788751124</v>
      </c>
      <c r="P3194" s="24">
        <f t="shared" si="540"/>
        <v>14290.740788751124</v>
      </c>
      <c r="Q3194" s="24">
        <f t="shared" si="541"/>
        <v>0</v>
      </c>
      <c r="R3194" s="24">
        <f t="shared" si="544"/>
        <v>14290.740788751124</v>
      </c>
      <c r="S3194" s="24">
        <f t="shared" si="545"/>
        <v>0</v>
      </c>
      <c r="T3194" s="24" t="str">
        <f t="shared" si="546"/>
        <v>drain</v>
      </c>
      <c r="V3194" s="24">
        <f t="shared" si="549"/>
        <v>0</v>
      </c>
      <c r="W3194" s="24">
        <f t="shared" si="547"/>
        <v>0</v>
      </c>
      <c r="X3194" s="24">
        <f t="shared" si="550"/>
        <v>0</v>
      </c>
      <c r="Z3194" s="24">
        <f t="shared" si="548"/>
        <v>14290.740788751124</v>
      </c>
      <c r="AB3194" s="24">
        <f t="shared" si="542"/>
        <v>0</v>
      </c>
    </row>
    <row r="3195" x14ac:dyDescent="0.2">
      <c r="I3195" s="25">
        <v>3190</v>
      </c>
      <c r="J3195" s="29">
        <v>0</v>
      </c>
      <c r="L3195" s="25">
        <v>17257.982520675658</v>
      </c>
      <c r="N3195" s="25">
        <v>3190</v>
      </c>
      <c r="O3195" s="25">
        <f t="shared" si="543"/>
        <v>13720.096103937149</v>
      </c>
      <c r="P3195" s="25">
        <f t="shared" si="540"/>
        <v>13720.096103937149</v>
      </c>
      <c r="Q3195" s="25">
        <f t="shared" si="541"/>
        <v>0</v>
      </c>
      <c r="R3195" s="25">
        <f t="shared" si="544"/>
        <v>13720.096103937149</v>
      </c>
      <c r="S3195" s="25">
        <f t="shared" si="545"/>
        <v>0</v>
      </c>
      <c r="T3195" s="25" t="str">
        <f t="shared" si="546"/>
        <v>drain</v>
      </c>
      <c r="V3195" s="25">
        <f t="shared" si="549"/>
        <v>0</v>
      </c>
      <c r="W3195" s="25">
        <f t="shared" si="547"/>
        <v>0</v>
      </c>
      <c r="X3195" s="25">
        <f t="shared" si="550"/>
        <v>0</v>
      </c>
      <c r="Z3195" s="25">
        <f t="shared" si="548"/>
        <v>13720.096103937149</v>
      </c>
      <c r="AB3195" s="25">
        <f t="shared" si="542"/>
        <v>0</v>
      </c>
    </row>
    <row r="3196" x14ac:dyDescent="0.2">
      <c r="I3196" s="24">
        <v>3191</v>
      </c>
      <c r="J3196" s="28">
        <v>0</v>
      </c>
      <c r="L3196" s="24">
        <v>16561.444426918028</v>
      </c>
      <c r="N3196" s="24">
        <v>3191</v>
      </c>
      <c r="O3196" s="24">
        <f t="shared" si="543"/>
        <v>13166.348319399833</v>
      </c>
      <c r="P3196" s="24">
        <f t="shared" si="540"/>
        <v>13166.348319399833</v>
      </c>
      <c r="Q3196" s="24">
        <f t="shared" si="541"/>
        <v>0</v>
      </c>
      <c r="R3196" s="24">
        <f t="shared" si="544"/>
        <v>13166.348319399833</v>
      </c>
      <c r="S3196" s="24">
        <f t="shared" si="545"/>
        <v>0</v>
      </c>
      <c r="T3196" s="24" t="str">
        <f t="shared" si="546"/>
        <v>drain</v>
      </c>
      <c r="V3196" s="24">
        <f t="shared" si="549"/>
        <v>0</v>
      </c>
      <c r="W3196" s="24">
        <f t="shared" si="547"/>
        <v>0</v>
      </c>
      <c r="X3196" s="24">
        <f t="shared" si="550"/>
        <v>0</v>
      </c>
      <c r="Z3196" s="24">
        <f t="shared" si="548"/>
        <v>13166.348319399833</v>
      </c>
      <c r="AB3196" s="24">
        <f t="shared" si="542"/>
        <v>0</v>
      </c>
    </row>
    <row r="3197" x14ac:dyDescent="0.2">
      <c r="I3197" s="25">
        <v>3192</v>
      </c>
      <c r="J3197" s="29">
        <v>0</v>
      </c>
      <c r="L3197" s="25">
        <v>15638.847315216064</v>
      </c>
      <c r="N3197" s="25">
        <v>3192</v>
      </c>
      <c r="O3197" s="25">
        <f t="shared" si="543"/>
        <v>12432.883615596771</v>
      </c>
      <c r="P3197" s="25">
        <f t="shared" si="540"/>
        <v>12432.883615596771</v>
      </c>
      <c r="Q3197" s="25">
        <f t="shared" si="541"/>
        <v>0</v>
      </c>
      <c r="R3197" s="25">
        <f t="shared" si="544"/>
        <v>12432.883615596771</v>
      </c>
      <c r="S3197" s="25">
        <f t="shared" si="545"/>
        <v>0</v>
      </c>
      <c r="T3197" s="25" t="str">
        <f t="shared" si="546"/>
        <v>drain</v>
      </c>
      <c r="V3197" s="25">
        <f t="shared" si="549"/>
        <v>0</v>
      </c>
      <c r="W3197" s="25">
        <f t="shared" si="547"/>
        <v>0</v>
      </c>
      <c r="X3197" s="25">
        <f t="shared" si="550"/>
        <v>0</v>
      </c>
      <c r="Z3197" s="25">
        <f t="shared" si="548"/>
        <v>12432.883615596771</v>
      </c>
      <c r="AB3197" s="25">
        <f t="shared" si="542"/>
        <v>0</v>
      </c>
    </row>
    <row r="3198" x14ac:dyDescent="0.2">
      <c r="I3198" s="24">
        <v>3193</v>
      </c>
      <c r="J3198" s="28">
        <v>0</v>
      </c>
      <c r="L3198" s="24">
        <v>14791.173602390289</v>
      </c>
      <c r="N3198" s="24">
        <v>3193</v>
      </c>
      <c r="O3198" s="24">
        <f t="shared" si="543"/>
        <v>11758.983013900281</v>
      </c>
      <c r="P3198" s="24">
        <f t="shared" si="540"/>
        <v>11758.983013900281</v>
      </c>
      <c r="Q3198" s="24">
        <f t="shared" si="541"/>
        <v>0</v>
      </c>
      <c r="R3198" s="24">
        <f t="shared" si="544"/>
        <v>11758.983013900281</v>
      </c>
      <c r="S3198" s="24">
        <f t="shared" si="545"/>
        <v>0</v>
      </c>
      <c r="T3198" s="24" t="str">
        <f t="shared" si="546"/>
        <v>drain</v>
      </c>
      <c r="V3198" s="24">
        <f t="shared" si="549"/>
        <v>0</v>
      </c>
      <c r="W3198" s="24">
        <f t="shared" si="547"/>
        <v>0</v>
      </c>
      <c r="X3198" s="24">
        <f t="shared" si="550"/>
        <v>0</v>
      </c>
      <c r="Z3198" s="24">
        <f t="shared" si="548"/>
        <v>11758.983013900281</v>
      </c>
      <c r="AB3198" s="24">
        <f t="shared" si="542"/>
        <v>0</v>
      </c>
    </row>
    <row r="3199" x14ac:dyDescent="0.2">
      <c r="I3199" s="25">
        <v>3194</v>
      </c>
      <c r="J3199" s="29">
        <v>0</v>
      </c>
      <c r="L3199" s="25">
        <v>14080.389970219134</v>
      </c>
      <c r="N3199" s="25">
        <v>3194</v>
      </c>
      <c r="O3199" s="25">
        <f t="shared" si="543"/>
        <v>11193.910026324213</v>
      </c>
      <c r="P3199" s="25">
        <f t="shared" si="540"/>
        <v>11193.910026324213</v>
      </c>
      <c r="Q3199" s="25">
        <f t="shared" si="541"/>
        <v>0</v>
      </c>
      <c r="R3199" s="25">
        <f t="shared" si="544"/>
        <v>11193.910026324213</v>
      </c>
      <c r="S3199" s="25">
        <f t="shared" si="545"/>
        <v>0</v>
      </c>
      <c r="T3199" s="25" t="str">
        <f t="shared" si="546"/>
        <v>drain</v>
      </c>
      <c r="V3199" s="25">
        <f t="shared" si="549"/>
        <v>0</v>
      </c>
      <c r="W3199" s="25">
        <f t="shared" si="547"/>
        <v>0</v>
      </c>
      <c r="X3199" s="25">
        <f t="shared" si="550"/>
        <v>0</v>
      </c>
      <c r="Z3199" s="25">
        <f t="shared" si="548"/>
        <v>11193.910026324213</v>
      </c>
      <c r="AB3199" s="25">
        <f t="shared" si="542"/>
        <v>0</v>
      </c>
    </row>
    <row r="3200" x14ac:dyDescent="0.2">
      <c r="I3200" s="24">
        <v>3195</v>
      </c>
      <c r="J3200" s="28">
        <v>0</v>
      </c>
      <c r="L3200" s="24">
        <v>13590.805052864551</v>
      </c>
      <c r="N3200" s="24">
        <v>3195</v>
      </c>
      <c r="O3200" s="24">
        <f t="shared" si="543"/>
        <v>10804.690017027318</v>
      </c>
      <c r="P3200" s="24">
        <f t="shared" si="540"/>
        <v>10804.690017027318</v>
      </c>
      <c r="Q3200" s="24">
        <f t="shared" si="541"/>
        <v>0</v>
      </c>
      <c r="R3200" s="24">
        <f t="shared" si="544"/>
        <v>10804.690017027318</v>
      </c>
      <c r="S3200" s="24">
        <f t="shared" si="545"/>
        <v>0</v>
      </c>
      <c r="T3200" s="24" t="str">
        <f t="shared" si="546"/>
        <v>drain</v>
      </c>
      <c r="V3200" s="24">
        <f t="shared" si="549"/>
        <v>0</v>
      </c>
      <c r="W3200" s="24">
        <f t="shared" si="547"/>
        <v>0</v>
      </c>
      <c r="X3200" s="24">
        <f t="shared" si="550"/>
        <v>0</v>
      </c>
      <c r="Z3200" s="24">
        <f t="shared" si="548"/>
        <v>10804.690017027318</v>
      </c>
      <c r="AB3200" s="24">
        <f t="shared" si="542"/>
        <v>0</v>
      </c>
    </row>
    <row r="3201" x14ac:dyDescent="0.2">
      <c r="I3201" s="25">
        <v>3196</v>
      </c>
      <c r="J3201" s="29">
        <v>0</v>
      </c>
      <c r="L3201" s="25">
        <v>13350.806789720058</v>
      </c>
      <c r="N3201" s="25">
        <v>3196</v>
      </c>
      <c r="O3201" s="25">
        <f t="shared" si="543"/>
        <v>10613.891397827447</v>
      </c>
      <c r="P3201" s="25">
        <f t="shared" si="540"/>
        <v>10613.891397827447</v>
      </c>
      <c r="Q3201" s="25">
        <f t="shared" si="541"/>
        <v>0</v>
      </c>
      <c r="R3201" s="25">
        <f t="shared" si="544"/>
        <v>10613.891397827447</v>
      </c>
      <c r="S3201" s="25">
        <f t="shared" si="545"/>
        <v>0</v>
      </c>
      <c r="T3201" s="25" t="str">
        <f t="shared" si="546"/>
        <v>drain</v>
      </c>
      <c r="V3201" s="25">
        <f t="shared" si="549"/>
        <v>0</v>
      </c>
      <c r="W3201" s="25">
        <f t="shared" si="547"/>
        <v>0</v>
      </c>
      <c r="X3201" s="25">
        <f t="shared" si="550"/>
        <v>0</v>
      </c>
      <c r="Z3201" s="25">
        <f t="shared" si="548"/>
        <v>10613.891397827447</v>
      </c>
      <c r="AB3201" s="25">
        <f t="shared" si="542"/>
        <v>0</v>
      </c>
    </row>
    <row r="3202" x14ac:dyDescent="0.2">
      <c r="I3202" s="24">
        <v>3197</v>
      </c>
      <c r="J3202" s="28">
        <v>0</v>
      </c>
      <c r="L3202" s="24">
        <v>13539.598108541964</v>
      </c>
      <c r="N3202" s="24">
        <v>3197</v>
      </c>
      <c r="O3202" s="24">
        <f t="shared" si="543"/>
        <v>10763.980496290862</v>
      </c>
      <c r="P3202" s="24">
        <f t="shared" si="540"/>
        <v>10763.980496290862</v>
      </c>
      <c r="Q3202" s="24">
        <f t="shared" si="541"/>
        <v>0</v>
      </c>
      <c r="R3202" s="24">
        <f t="shared" si="544"/>
        <v>10763.980496290862</v>
      </c>
      <c r="S3202" s="24">
        <f t="shared" si="545"/>
        <v>0</v>
      </c>
      <c r="T3202" s="24" t="str">
        <f t="shared" si="546"/>
        <v>drain</v>
      </c>
      <c r="V3202" s="24">
        <f t="shared" si="549"/>
        <v>0</v>
      </c>
      <c r="W3202" s="24">
        <f t="shared" si="547"/>
        <v>0</v>
      </c>
      <c r="X3202" s="24">
        <f t="shared" si="550"/>
        <v>0</v>
      </c>
      <c r="Z3202" s="24">
        <f t="shared" si="548"/>
        <v>10763.980496290862</v>
      </c>
      <c r="AB3202" s="24">
        <f t="shared" si="542"/>
        <v>0</v>
      </c>
    </row>
    <row r="3203" x14ac:dyDescent="0.2">
      <c r="I3203" s="25">
        <v>3198</v>
      </c>
      <c r="J3203" s="29">
        <v>0</v>
      </c>
      <c r="L3203" s="25">
        <v>13310.83173879385</v>
      </c>
      <c r="N3203" s="25">
        <v>3198</v>
      </c>
      <c r="O3203" s="25">
        <f t="shared" si="543"/>
        <v>10582.111232341111</v>
      </c>
      <c r="P3203" s="25">
        <f t="shared" si="540"/>
        <v>10582.111232341111</v>
      </c>
      <c r="Q3203" s="25">
        <f t="shared" si="541"/>
        <v>0</v>
      </c>
      <c r="R3203" s="25">
        <f t="shared" si="544"/>
        <v>10582.111232341111</v>
      </c>
      <c r="S3203" s="25">
        <f t="shared" si="545"/>
        <v>0</v>
      </c>
      <c r="T3203" s="25" t="str">
        <f t="shared" si="546"/>
        <v>drain</v>
      </c>
      <c r="V3203" s="25">
        <f t="shared" si="549"/>
        <v>0</v>
      </c>
      <c r="W3203" s="25">
        <f t="shared" si="547"/>
        <v>0</v>
      </c>
      <c r="X3203" s="25">
        <f t="shared" si="550"/>
        <v>0</v>
      </c>
      <c r="Z3203" s="25">
        <f t="shared" si="548"/>
        <v>10582.111232341111</v>
      </c>
      <c r="AB3203" s="25">
        <f t="shared" si="542"/>
        <v>0</v>
      </c>
    </row>
    <row r="3204" x14ac:dyDescent="0.2">
      <c r="I3204" s="24">
        <v>3199</v>
      </c>
      <c r="J3204" s="28">
        <v>7.9580278000000004E-2</v>
      </c>
      <c r="L3204" s="24">
        <v>13832.223780298233</v>
      </c>
      <c r="N3204" s="24">
        <v>3199</v>
      </c>
      <c r="O3204" s="24">
        <f t="shared" si="543"/>
        <v>10996.617905337096</v>
      </c>
      <c r="P3204" s="24">
        <f t="shared" si="540"/>
        <v>10996.617905337096</v>
      </c>
      <c r="Q3204" s="24">
        <f t="shared" si="541"/>
        <v>6366.4222400000008</v>
      </c>
      <c r="R3204" s="24">
        <f t="shared" si="544"/>
        <v>4630.1956653370953</v>
      </c>
      <c r="S3204" s="24">
        <f t="shared" si="545"/>
        <v>0</v>
      </c>
      <c r="T3204" s="24" t="str">
        <f t="shared" si="546"/>
        <v>drain</v>
      </c>
      <c r="V3204" s="24">
        <f t="shared" si="549"/>
        <v>0</v>
      </c>
      <c r="W3204" s="24">
        <f t="shared" si="547"/>
        <v>0</v>
      </c>
      <c r="X3204" s="24">
        <f t="shared" si="550"/>
        <v>0</v>
      </c>
      <c r="Z3204" s="24">
        <f t="shared" si="548"/>
        <v>4630.1956653370953</v>
      </c>
      <c r="AB3204" s="24">
        <f t="shared" si="542"/>
        <v>0</v>
      </c>
    </row>
    <row r="3205" x14ac:dyDescent="0.2">
      <c r="I3205" s="25">
        <v>3200</v>
      </c>
      <c r="J3205" s="29">
        <v>0.11329370200000001</v>
      </c>
      <c r="L3205" s="25">
        <v>14588.459920811652</v>
      </c>
      <c r="N3205" s="25">
        <v>3200</v>
      </c>
      <c r="O3205" s="25">
        <f t="shared" si="543"/>
        <v>11597.825637045264</v>
      </c>
      <c r="P3205" s="25">
        <f t="shared" si="540"/>
        <v>11597.825637045264</v>
      </c>
      <c r="Q3205" s="25">
        <f t="shared" si="541"/>
        <v>9063.4961600000006</v>
      </c>
      <c r="R3205" s="25">
        <f t="shared" si="544"/>
        <v>2534.329477045263</v>
      </c>
      <c r="S3205" s="25">
        <f t="shared" si="545"/>
        <v>0</v>
      </c>
      <c r="T3205" s="25" t="str">
        <f t="shared" si="546"/>
        <v>drain</v>
      </c>
      <c r="V3205" s="25">
        <f t="shared" si="549"/>
        <v>0</v>
      </c>
      <c r="W3205" s="25">
        <f t="shared" si="547"/>
        <v>0</v>
      </c>
      <c r="X3205" s="25">
        <f t="shared" si="550"/>
        <v>0</v>
      </c>
      <c r="Z3205" s="25">
        <f t="shared" si="548"/>
        <v>2534.329477045263</v>
      </c>
      <c r="AB3205" s="25">
        <f t="shared" si="542"/>
        <v>0</v>
      </c>
    </row>
    <row r="3206" x14ac:dyDescent="0.2">
      <c r="I3206" s="24">
        <v>3201</v>
      </c>
      <c r="J3206" s="28">
        <v>0.157642217</v>
      </c>
      <c r="L3206" s="24">
        <v>15793.810043609141</v>
      </c>
      <c r="N3206" s="24">
        <v>3201</v>
      </c>
      <c r="O3206" s="24">
        <f t="shared" si="543"/>
        <v>12556.078984669268</v>
      </c>
      <c r="P3206" s="24">
        <f t="shared" ref="P3206:P3269" si="551">O3206-$E$8*$E$9</f>
        <v>12556.078984669268</v>
      </c>
      <c r="Q3206" s="24">
        <f t="shared" ref="Q3206:Q3269" si="552">J3206*$E$7</f>
        <v>12611.37736</v>
      </c>
      <c r="R3206" s="24">
        <f t="shared" si="544"/>
        <v>0</v>
      </c>
      <c r="S3206" s="24">
        <f t="shared" si="545"/>
        <v>55.298375330732597</v>
      </c>
      <c r="T3206" s="24" t="str">
        <f t="shared" si="546"/>
        <v>charge</v>
      </c>
      <c r="V3206" s="24">
        <f t="shared" si="549"/>
        <v>49.768537797659341</v>
      </c>
      <c r="W3206" s="24">
        <f t="shared" si="547"/>
        <v>49.768537797659341</v>
      </c>
      <c r="X3206" s="24">
        <f t="shared" si="550"/>
        <v>0</v>
      </c>
      <c r="Z3206" s="24">
        <f t="shared" si="548"/>
        <v>0</v>
      </c>
      <c r="AB3206" s="24">
        <f t="shared" ref="AB3206:AB3269" si="553">IF(T3206="charge",(S3206-V3206),0)</f>
        <v>5.5298375330732554</v>
      </c>
    </row>
    <row r="3207" x14ac:dyDescent="0.2">
      <c r="I3207" s="25">
        <v>3202</v>
      </c>
      <c r="J3207" s="29">
        <v>0.22371275599999998</v>
      </c>
      <c r="L3207" s="25">
        <v>16975.839593553541</v>
      </c>
      <c r="N3207" s="25">
        <v>3202</v>
      </c>
      <c r="O3207" s="25">
        <f t="shared" ref="O3207:O3270" si="554">L3207*$O$2</f>
        <v>13495.792476875065</v>
      </c>
      <c r="P3207" s="25">
        <f t="shared" si="551"/>
        <v>13495.792476875065</v>
      </c>
      <c r="Q3207" s="25">
        <f t="shared" si="552"/>
        <v>17897.020479999999</v>
      </c>
      <c r="R3207" s="25">
        <f t="shared" ref="R3207:R3270" si="555">IF(P3207&gt;Q3207,P3207-Q3207,0)</f>
        <v>0</v>
      </c>
      <c r="S3207" s="25">
        <f t="shared" ref="S3207:S3270" si="556">IF(Q3207&gt;P3207,Q3207-P3207,0)</f>
        <v>4401.2280031249338</v>
      </c>
      <c r="T3207" s="25" t="str">
        <f t="shared" ref="T3207:T3270" si="557">IF(P3207&gt;Q3207,"drain","charge")</f>
        <v>charge</v>
      </c>
      <c r="V3207" s="25">
        <f t="shared" si="549"/>
        <v>3950.2314622023405</v>
      </c>
      <c r="W3207" s="25">
        <f t="shared" ref="W3207:W3270" si="558">IF(W3206+S3207&gt;$E$11,$E$11,IF(T3207="charge",W3206+(S3207*$E$12),IF((W3206-R3207)&gt;0,W3206-R3207,0)))</f>
        <v>4000</v>
      </c>
      <c r="X3207" s="25">
        <f t="shared" si="550"/>
        <v>0</v>
      </c>
      <c r="Z3207" s="25">
        <f t="shared" ref="Z3207:Z3270" si="559">R3207-X3207</f>
        <v>0</v>
      </c>
      <c r="AB3207" s="25">
        <f t="shared" si="553"/>
        <v>450.99654092259334</v>
      </c>
    </row>
    <row r="3208" x14ac:dyDescent="0.2">
      <c r="I3208" s="24">
        <v>3203</v>
      </c>
      <c r="J3208" s="28">
        <v>0.25358766999999999</v>
      </c>
      <c r="L3208" s="24">
        <v>17477.002177715302</v>
      </c>
      <c r="N3208" s="24">
        <v>3203</v>
      </c>
      <c r="O3208" s="24">
        <f t="shared" si="554"/>
        <v>13894.216731283665</v>
      </c>
      <c r="P3208" s="24">
        <f t="shared" si="551"/>
        <v>13894.216731283665</v>
      </c>
      <c r="Q3208" s="24">
        <f t="shared" si="552"/>
        <v>20287.013599999998</v>
      </c>
      <c r="R3208" s="24">
        <f t="shared" si="555"/>
        <v>0</v>
      </c>
      <c r="S3208" s="24">
        <f t="shared" si="556"/>
        <v>6392.7968687163338</v>
      </c>
      <c r="T3208" s="24" t="str">
        <f t="shared" si="557"/>
        <v>charge</v>
      </c>
      <c r="V3208" s="24">
        <f t="shared" ref="V3208:V3271" si="560">IF(W3208&gt;=W3207,(W3208-W3207),0)</f>
        <v>0</v>
      </c>
      <c r="W3208" s="24">
        <f t="shared" si="558"/>
        <v>4000</v>
      </c>
      <c r="X3208" s="24">
        <f t="shared" ref="X3208:X3271" si="561">IF(T3208="drain",W3207-W3208,0)</f>
        <v>0</v>
      </c>
      <c r="Z3208" s="24">
        <f t="shared" si="559"/>
        <v>0</v>
      </c>
      <c r="AB3208" s="24">
        <f t="shared" si="553"/>
        <v>6392.7968687163338</v>
      </c>
    </row>
    <row r="3209" x14ac:dyDescent="0.2">
      <c r="I3209" s="25">
        <v>3204</v>
      </c>
      <c r="J3209" s="29">
        <v>0.210965968</v>
      </c>
      <c r="L3209" s="25">
        <v>17966.946408653257</v>
      </c>
      <c r="N3209" s="25">
        <v>3204</v>
      </c>
      <c r="O3209" s="25">
        <f t="shared" si="554"/>
        <v>14283.72239487934</v>
      </c>
      <c r="P3209" s="25">
        <f t="shared" si="551"/>
        <v>14283.72239487934</v>
      </c>
      <c r="Q3209" s="25">
        <f t="shared" si="552"/>
        <v>16877.277440000002</v>
      </c>
      <c r="R3209" s="25">
        <f t="shared" si="555"/>
        <v>0</v>
      </c>
      <c r="S3209" s="25">
        <f t="shared" si="556"/>
        <v>2593.5550451206618</v>
      </c>
      <c r="T3209" s="25" t="str">
        <f t="shared" si="557"/>
        <v>charge</v>
      </c>
      <c r="V3209" s="25">
        <f t="shared" si="560"/>
        <v>0</v>
      </c>
      <c r="W3209" s="25">
        <f t="shared" si="558"/>
        <v>4000</v>
      </c>
      <c r="X3209" s="25">
        <f t="shared" si="561"/>
        <v>0</v>
      </c>
      <c r="Z3209" s="25">
        <f t="shared" si="559"/>
        <v>0</v>
      </c>
      <c r="AB3209" s="25">
        <f t="shared" si="553"/>
        <v>2593.5550451206618</v>
      </c>
    </row>
    <row r="3210" x14ac:dyDescent="0.2">
      <c r="I3210" s="24">
        <v>3205</v>
      </c>
      <c r="J3210" s="28">
        <v>0.217789749</v>
      </c>
      <c r="L3210" s="24">
        <v>18149.919588470457</v>
      </c>
      <c r="N3210" s="24">
        <v>3205</v>
      </c>
      <c r="O3210" s="24">
        <f t="shared" si="554"/>
        <v>14429.186072834014</v>
      </c>
      <c r="P3210" s="24">
        <f t="shared" si="551"/>
        <v>14429.186072834014</v>
      </c>
      <c r="Q3210" s="24">
        <f t="shared" si="552"/>
        <v>17423.179919999999</v>
      </c>
      <c r="R3210" s="24">
        <f t="shared" si="555"/>
        <v>0</v>
      </c>
      <c r="S3210" s="24">
        <f t="shared" si="556"/>
        <v>2993.9938471659843</v>
      </c>
      <c r="T3210" s="24" t="str">
        <f t="shared" si="557"/>
        <v>charge</v>
      </c>
      <c r="V3210" s="24">
        <f t="shared" si="560"/>
        <v>0</v>
      </c>
      <c r="W3210" s="24">
        <f t="shared" si="558"/>
        <v>4000</v>
      </c>
      <c r="X3210" s="24">
        <f t="shared" si="561"/>
        <v>0</v>
      </c>
      <c r="Z3210" s="24">
        <f t="shared" si="559"/>
        <v>0</v>
      </c>
      <c r="AB3210" s="24">
        <f t="shared" si="553"/>
        <v>2993.9938471659843</v>
      </c>
    </row>
    <row r="3211" x14ac:dyDescent="0.2">
      <c r="I3211" s="25">
        <v>3206</v>
      </c>
      <c r="J3211" s="29">
        <v>0.19294233199999999</v>
      </c>
      <c r="L3211" s="25">
        <v>18128.595490264892</v>
      </c>
      <c r="N3211" s="25">
        <v>3206</v>
      </c>
      <c r="O3211" s="25">
        <f t="shared" si="554"/>
        <v>14412.233414760589</v>
      </c>
      <c r="P3211" s="25">
        <f t="shared" si="551"/>
        <v>14412.233414760589</v>
      </c>
      <c r="Q3211" s="25">
        <f t="shared" si="552"/>
        <v>15435.386559999999</v>
      </c>
      <c r="R3211" s="25">
        <f t="shared" si="555"/>
        <v>0</v>
      </c>
      <c r="S3211" s="25">
        <f t="shared" si="556"/>
        <v>1023.1531452394102</v>
      </c>
      <c r="T3211" s="25" t="str">
        <f t="shared" si="557"/>
        <v>charge</v>
      </c>
      <c r="V3211" s="25">
        <f t="shared" si="560"/>
        <v>0</v>
      </c>
      <c r="W3211" s="25">
        <f t="shared" si="558"/>
        <v>4000</v>
      </c>
      <c r="X3211" s="25">
        <f t="shared" si="561"/>
        <v>0</v>
      </c>
      <c r="Z3211" s="25">
        <f t="shared" si="559"/>
        <v>0</v>
      </c>
      <c r="AB3211" s="25">
        <f t="shared" si="553"/>
        <v>1023.1531452394102</v>
      </c>
    </row>
    <row r="3212" x14ac:dyDescent="0.2">
      <c r="I3212" s="24">
        <v>3207</v>
      </c>
      <c r="J3212" s="28">
        <v>0.23751294000000001</v>
      </c>
      <c r="L3212" s="24">
        <v>18125.883136844634</v>
      </c>
      <c r="N3212" s="24">
        <v>3207</v>
      </c>
      <c r="O3212" s="24">
        <f t="shared" si="554"/>
        <v>14410.077093791484</v>
      </c>
      <c r="P3212" s="24">
        <f t="shared" si="551"/>
        <v>14410.077093791484</v>
      </c>
      <c r="Q3212" s="24">
        <f t="shared" si="552"/>
        <v>19001.035200000002</v>
      </c>
      <c r="R3212" s="24">
        <f t="shared" si="555"/>
        <v>0</v>
      </c>
      <c r="S3212" s="24">
        <f t="shared" si="556"/>
        <v>4590.9581062085181</v>
      </c>
      <c r="T3212" s="24" t="str">
        <f t="shared" si="557"/>
        <v>charge</v>
      </c>
      <c r="V3212" s="24">
        <f t="shared" si="560"/>
        <v>0</v>
      </c>
      <c r="W3212" s="24">
        <f t="shared" si="558"/>
        <v>4000</v>
      </c>
      <c r="X3212" s="24">
        <f t="shared" si="561"/>
        <v>0</v>
      </c>
      <c r="Z3212" s="24">
        <f t="shared" si="559"/>
        <v>0</v>
      </c>
      <c r="AB3212" s="24">
        <f t="shared" si="553"/>
        <v>4590.9581062085181</v>
      </c>
    </row>
    <row r="3213" x14ac:dyDescent="0.2">
      <c r="I3213" s="25">
        <v>3208</v>
      </c>
      <c r="J3213" s="29">
        <v>0.121920457</v>
      </c>
      <c r="L3213" s="25">
        <v>17719.844120025635</v>
      </c>
      <c r="N3213" s="25">
        <v>3208</v>
      </c>
      <c r="O3213" s="25">
        <f t="shared" si="554"/>
        <v>14087.276075420381</v>
      </c>
      <c r="P3213" s="25">
        <f t="shared" si="551"/>
        <v>14087.276075420381</v>
      </c>
      <c r="Q3213" s="25">
        <f t="shared" si="552"/>
        <v>9753.636559999999</v>
      </c>
      <c r="R3213" s="25">
        <f t="shared" si="555"/>
        <v>4333.6395154203819</v>
      </c>
      <c r="S3213" s="25">
        <f t="shared" si="556"/>
        <v>0</v>
      </c>
      <c r="T3213" s="25" t="str">
        <f t="shared" si="557"/>
        <v>drain</v>
      </c>
      <c r="V3213" s="25">
        <f t="shared" si="560"/>
        <v>0</v>
      </c>
      <c r="W3213" s="25">
        <f t="shared" si="558"/>
        <v>0</v>
      </c>
      <c r="X3213" s="25">
        <f t="shared" si="561"/>
        <v>4000</v>
      </c>
      <c r="Z3213" s="25">
        <f t="shared" si="559"/>
        <v>333.63951542038194</v>
      </c>
      <c r="AB3213" s="25">
        <f t="shared" si="553"/>
        <v>0</v>
      </c>
    </row>
    <row r="3214" x14ac:dyDescent="0.2">
      <c r="I3214" s="24">
        <v>3209</v>
      </c>
      <c r="J3214" s="28">
        <v>5.3288682000000004E-2</v>
      </c>
      <c r="L3214" s="24">
        <v>17260.827889347074</v>
      </c>
      <c r="N3214" s="24">
        <v>3209</v>
      </c>
      <c r="O3214" s="24">
        <f t="shared" si="554"/>
        <v>13722.358172030925</v>
      </c>
      <c r="P3214" s="24">
        <f t="shared" si="551"/>
        <v>13722.358172030925</v>
      </c>
      <c r="Q3214" s="24">
        <f t="shared" si="552"/>
        <v>4263.0945600000005</v>
      </c>
      <c r="R3214" s="24">
        <f t="shared" si="555"/>
        <v>9459.2636120309253</v>
      </c>
      <c r="S3214" s="24">
        <f t="shared" si="556"/>
        <v>0</v>
      </c>
      <c r="T3214" s="24" t="str">
        <f t="shared" si="557"/>
        <v>drain</v>
      </c>
      <c r="V3214" s="24">
        <f t="shared" si="560"/>
        <v>0</v>
      </c>
      <c r="W3214" s="24">
        <f t="shared" si="558"/>
        <v>0</v>
      </c>
      <c r="X3214" s="24">
        <f t="shared" si="561"/>
        <v>0</v>
      </c>
      <c r="Z3214" s="24">
        <f t="shared" si="559"/>
        <v>9459.2636120309253</v>
      </c>
      <c r="AB3214" s="24">
        <f t="shared" si="553"/>
        <v>0</v>
      </c>
    </row>
    <row r="3215" x14ac:dyDescent="0.2">
      <c r="I3215" s="25">
        <v>3210</v>
      </c>
      <c r="J3215" s="29">
        <v>5.8754125999999997E-2</v>
      </c>
      <c r="L3215" s="25">
        <v>17732.701423072813</v>
      </c>
      <c r="N3215" s="25">
        <v>3210</v>
      </c>
      <c r="O3215" s="25">
        <f t="shared" si="554"/>
        <v>14097.497631342887</v>
      </c>
      <c r="P3215" s="25">
        <f t="shared" si="551"/>
        <v>14097.497631342887</v>
      </c>
      <c r="Q3215" s="25">
        <f t="shared" si="552"/>
        <v>4700.3300799999997</v>
      </c>
      <c r="R3215" s="25">
        <f t="shared" si="555"/>
        <v>9397.1675513428872</v>
      </c>
      <c r="S3215" s="25">
        <f t="shared" si="556"/>
        <v>0</v>
      </c>
      <c r="T3215" s="25" t="str">
        <f t="shared" si="557"/>
        <v>drain</v>
      </c>
      <c r="V3215" s="25">
        <f t="shared" si="560"/>
        <v>0</v>
      </c>
      <c r="W3215" s="25">
        <f t="shared" si="558"/>
        <v>0</v>
      </c>
      <c r="X3215" s="25">
        <f t="shared" si="561"/>
        <v>0</v>
      </c>
      <c r="Z3215" s="25">
        <f t="shared" si="559"/>
        <v>9397.1675513428872</v>
      </c>
      <c r="AB3215" s="25">
        <f t="shared" si="553"/>
        <v>0</v>
      </c>
    </row>
    <row r="3216" x14ac:dyDescent="0.2">
      <c r="I3216" s="24">
        <v>3211</v>
      </c>
      <c r="J3216" s="28">
        <v>0</v>
      </c>
      <c r="L3216" s="24">
        <v>17439.950321292876</v>
      </c>
      <c r="N3216" s="24">
        <v>3211</v>
      </c>
      <c r="O3216" s="24">
        <f t="shared" si="554"/>
        <v>13864.760505427837</v>
      </c>
      <c r="P3216" s="24">
        <f t="shared" si="551"/>
        <v>13864.760505427837</v>
      </c>
      <c r="Q3216" s="24">
        <f t="shared" si="552"/>
        <v>0</v>
      </c>
      <c r="R3216" s="24">
        <f t="shared" si="555"/>
        <v>13864.760505427837</v>
      </c>
      <c r="S3216" s="24">
        <f t="shared" si="556"/>
        <v>0</v>
      </c>
      <c r="T3216" s="24" t="str">
        <f t="shared" si="557"/>
        <v>drain</v>
      </c>
      <c r="V3216" s="24">
        <f t="shared" si="560"/>
        <v>0</v>
      </c>
      <c r="W3216" s="24">
        <f t="shared" si="558"/>
        <v>0</v>
      </c>
      <c r="X3216" s="24">
        <f t="shared" si="561"/>
        <v>0</v>
      </c>
      <c r="Z3216" s="24">
        <f t="shared" si="559"/>
        <v>13864.760505427837</v>
      </c>
      <c r="AB3216" s="24">
        <f t="shared" si="553"/>
        <v>0</v>
      </c>
    </row>
    <row r="3217" x14ac:dyDescent="0.2">
      <c r="I3217" s="25">
        <v>3212</v>
      </c>
      <c r="J3217" s="29">
        <v>0</v>
      </c>
      <c r="L3217" s="25">
        <v>17771.066450309751</v>
      </c>
      <c r="N3217" s="25">
        <v>3212</v>
      </c>
      <c r="O3217" s="25">
        <f t="shared" si="554"/>
        <v>14127.997827996252</v>
      </c>
      <c r="P3217" s="25">
        <f t="shared" si="551"/>
        <v>14127.997827996252</v>
      </c>
      <c r="Q3217" s="25">
        <f t="shared" si="552"/>
        <v>0</v>
      </c>
      <c r="R3217" s="25">
        <f t="shared" si="555"/>
        <v>14127.997827996252</v>
      </c>
      <c r="S3217" s="25">
        <f t="shared" si="556"/>
        <v>0</v>
      </c>
      <c r="T3217" s="25" t="str">
        <f t="shared" si="557"/>
        <v>drain</v>
      </c>
      <c r="V3217" s="25">
        <f t="shared" si="560"/>
        <v>0</v>
      </c>
      <c r="W3217" s="25">
        <f t="shared" si="558"/>
        <v>0</v>
      </c>
      <c r="X3217" s="25">
        <f t="shared" si="561"/>
        <v>0</v>
      </c>
      <c r="Z3217" s="25">
        <f t="shared" si="559"/>
        <v>14127.997827996252</v>
      </c>
      <c r="AB3217" s="25">
        <f t="shared" si="553"/>
        <v>0</v>
      </c>
    </row>
    <row r="3218" x14ac:dyDescent="0.2">
      <c r="I3218" s="24">
        <v>3213</v>
      </c>
      <c r="J3218" s="28">
        <v>0</v>
      </c>
      <c r="L3218" s="24">
        <v>17229.902716445922</v>
      </c>
      <c r="N3218" s="24">
        <v>3213</v>
      </c>
      <c r="O3218" s="24">
        <f t="shared" si="554"/>
        <v>13697.772659574508</v>
      </c>
      <c r="P3218" s="24">
        <f t="shared" si="551"/>
        <v>13697.772659574508</v>
      </c>
      <c r="Q3218" s="24">
        <f t="shared" si="552"/>
        <v>0</v>
      </c>
      <c r="R3218" s="24">
        <f t="shared" si="555"/>
        <v>13697.772659574508</v>
      </c>
      <c r="S3218" s="24">
        <f t="shared" si="556"/>
        <v>0</v>
      </c>
      <c r="T3218" s="24" t="str">
        <f t="shared" si="557"/>
        <v>drain</v>
      </c>
      <c r="V3218" s="24">
        <f t="shared" si="560"/>
        <v>0</v>
      </c>
      <c r="W3218" s="24">
        <f t="shared" si="558"/>
        <v>0</v>
      </c>
      <c r="X3218" s="24">
        <f t="shared" si="561"/>
        <v>0</v>
      </c>
      <c r="Z3218" s="24">
        <f t="shared" si="559"/>
        <v>13697.772659574508</v>
      </c>
      <c r="AB3218" s="24">
        <f t="shared" si="553"/>
        <v>0</v>
      </c>
    </row>
    <row r="3219" x14ac:dyDescent="0.2">
      <c r="I3219" s="25">
        <v>3214</v>
      </c>
      <c r="J3219" s="29">
        <v>0</v>
      </c>
      <c r="L3219" s="25">
        <v>16602.033981895445</v>
      </c>
      <c r="N3219" s="25">
        <v>3214</v>
      </c>
      <c r="O3219" s="25">
        <f t="shared" si="554"/>
        <v>13198.61701560688</v>
      </c>
      <c r="P3219" s="25">
        <f t="shared" si="551"/>
        <v>13198.61701560688</v>
      </c>
      <c r="Q3219" s="25">
        <f t="shared" si="552"/>
        <v>0</v>
      </c>
      <c r="R3219" s="25">
        <f t="shared" si="555"/>
        <v>13198.61701560688</v>
      </c>
      <c r="S3219" s="25">
        <f t="shared" si="556"/>
        <v>0</v>
      </c>
      <c r="T3219" s="25" t="str">
        <f t="shared" si="557"/>
        <v>drain</v>
      </c>
      <c r="V3219" s="25">
        <f t="shared" si="560"/>
        <v>0</v>
      </c>
      <c r="W3219" s="25">
        <f t="shared" si="558"/>
        <v>0</v>
      </c>
      <c r="X3219" s="25">
        <f t="shared" si="561"/>
        <v>0</v>
      </c>
      <c r="Z3219" s="25">
        <f t="shared" si="559"/>
        <v>13198.61701560688</v>
      </c>
      <c r="AB3219" s="25">
        <f t="shared" si="553"/>
        <v>0</v>
      </c>
    </row>
    <row r="3220" x14ac:dyDescent="0.2">
      <c r="I3220" s="24">
        <v>3215</v>
      </c>
      <c r="J3220" s="28">
        <v>0</v>
      </c>
      <c r="L3220" s="24">
        <v>15976.057820415495</v>
      </c>
      <c r="N3220" s="24">
        <v>3215</v>
      </c>
      <c r="O3220" s="24">
        <f t="shared" si="554"/>
        <v>12700.965967230319</v>
      </c>
      <c r="P3220" s="24">
        <f t="shared" si="551"/>
        <v>12700.965967230319</v>
      </c>
      <c r="Q3220" s="24">
        <f t="shared" si="552"/>
        <v>0</v>
      </c>
      <c r="R3220" s="24">
        <f t="shared" si="555"/>
        <v>12700.965967230319</v>
      </c>
      <c r="S3220" s="24">
        <f t="shared" si="556"/>
        <v>0</v>
      </c>
      <c r="T3220" s="24" t="str">
        <f t="shared" si="557"/>
        <v>drain</v>
      </c>
      <c r="V3220" s="24">
        <f t="shared" si="560"/>
        <v>0</v>
      </c>
      <c r="W3220" s="24">
        <f t="shared" si="558"/>
        <v>0</v>
      </c>
      <c r="X3220" s="24">
        <f t="shared" si="561"/>
        <v>0</v>
      </c>
      <c r="Z3220" s="24">
        <f t="shared" si="559"/>
        <v>12700.965967230319</v>
      </c>
      <c r="AB3220" s="24">
        <f t="shared" si="553"/>
        <v>0</v>
      </c>
    </row>
    <row r="3221" x14ac:dyDescent="0.2">
      <c r="I3221" s="25">
        <v>3216</v>
      </c>
      <c r="J3221" s="29">
        <v>0</v>
      </c>
      <c r="L3221" s="25">
        <v>15254.695655059813</v>
      </c>
      <c r="N3221" s="25">
        <v>3216</v>
      </c>
      <c r="O3221" s="25">
        <f t="shared" si="554"/>
        <v>12127.483045772553</v>
      </c>
      <c r="P3221" s="25">
        <f t="shared" si="551"/>
        <v>12127.483045772553</v>
      </c>
      <c r="Q3221" s="25">
        <f t="shared" si="552"/>
        <v>0</v>
      </c>
      <c r="R3221" s="25">
        <f t="shared" si="555"/>
        <v>12127.483045772553</v>
      </c>
      <c r="S3221" s="25">
        <f t="shared" si="556"/>
        <v>0</v>
      </c>
      <c r="T3221" s="25" t="str">
        <f t="shared" si="557"/>
        <v>drain</v>
      </c>
      <c r="V3221" s="25">
        <f t="shared" si="560"/>
        <v>0</v>
      </c>
      <c r="W3221" s="25">
        <f t="shared" si="558"/>
        <v>0</v>
      </c>
      <c r="X3221" s="25">
        <f t="shared" si="561"/>
        <v>0</v>
      </c>
      <c r="Z3221" s="25">
        <f t="shared" si="559"/>
        <v>12127.483045772553</v>
      </c>
      <c r="AB3221" s="25">
        <f t="shared" si="553"/>
        <v>0</v>
      </c>
    </row>
    <row r="3222" x14ac:dyDescent="0.2">
      <c r="I3222" s="24">
        <v>3217</v>
      </c>
      <c r="J3222" s="28">
        <v>0</v>
      </c>
      <c r="L3222" s="24">
        <v>14561.521299457549</v>
      </c>
      <c r="N3222" s="24">
        <v>3217</v>
      </c>
      <c r="O3222" s="24">
        <f t="shared" si="554"/>
        <v>11576.409433068751</v>
      </c>
      <c r="P3222" s="24">
        <f t="shared" si="551"/>
        <v>11576.409433068751</v>
      </c>
      <c r="Q3222" s="24">
        <f t="shared" si="552"/>
        <v>0</v>
      </c>
      <c r="R3222" s="24">
        <f t="shared" si="555"/>
        <v>11576.409433068751</v>
      </c>
      <c r="S3222" s="24">
        <f t="shared" si="556"/>
        <v>0</v>
      </c>
      <c r="T3222" s="24" t="str">
        <f t="shared" si="557"/>
        <v>drain</v>
      </c>
      <c r="V3222" s="24">
        <f t="shared" si="560"/>
        <v>0</v>
      </c>
      <c r="W3222" s="24">
        <f t="shared" si="558"/>
        <v>0</v>
      </c>
      <c r="X3222" s="24">
        <f t="shared" si="561"/>
        <v>0</v>
      </c>
      <c r="Z3222" s="24">
        <f t="shared" si="559"/>
        <v>11576.409433068751</v>
      </c>
      <c r="AB3222" s="24">
        <f t="shared" si="553"/>
        <v>0</v>
      </c>
    </row>
    <row r="3223" x14ac:dyDescent="0.2">
      <c r="I3223" s="25">
        <v>3218</v>
      </c>
      <c r="J3223" s="29">
        <v>0</v>
      </c>
      <c r="L3223" s="25">
        <v>14085.911752891539</v>
      </c>
      <c r="N3223" s="25">
        <v>3218</v>
      </c>
      <c r="O3223" s="25">
        <f t="shared" si="554"/>
        <v>11198.299843548775</v>
      </c>
      <c r="P3223" s="25">
        <f t="shared" si="551"/>
        <v>11198.299843548775</v>
      </c>
      <c r="Q3223" s="25">
        <f t="shared" si="552"/>
        <v>0</v>
      </c>
      <c r="R3223" s="25">
        <f t="shared" si="555"/>
        <v>11198.299843548775</v>
      </c>
      <c r="S3223" s="25">
        <f t="shared" si="556"/>
        <v>0</v>
      </c>
      <c r="T3223" s="25" t="str">
        <f t="shared" si="557"/>
        <v>drain</v>
      </c>
      <c r="V3223" s="25">
        <f t="shared" si="560"/>
        <v>0</v>
      </c>
      <c r="W3223" s="25">
        <f t="shared" si="558"/>
        <v>0</v>
      </c>
      <c r="X3223" s="25">
        <f t="shared" si="561"/>
        <v>0</v>
      </c>
      <c r="Z3223" s="25">
        <f t="shared" si="559"/>
        <v>11198.299843548775</v>
      </c>
      <c r="AB3223" s="25">
        <f t="shared" si="553"/>
        <v>0</v>
      </c>
    </row>
    <row r="3224" x14ac:dyDescent="0.2">
      <c r="I3224" s="24">
        <v>3219</v>
      </c>
      <c r="J3224" s="28">
        <v>0</v>
      </c>
      <c r="L3224" s="24">
        <v>13670.625343275069</v>
      </c>
      <c r="N3224" s="24">
        <v>3219</v>
      </c>
      <c r="O3224" s="24">
        <f t="shared" si="554"/>
        <v>10868.147147903681</v>
      </c>
      <c r="P3224" s="24">
        <f t="shared" si="551"/>
        <v>10868.147147903681</v>
      </c>
      <c r="Q3224" s="24">
        <f t="shared" si="552"/>
        <v>0</v>
      </c>
      <c r="R3224" s="24">
        <f t="shared" si="555"/>
        <v>10868.147147903681</v>
      </c>
      <c r="S3224" s="24">
        <f t="shared" si="556"/>
        <v>0</v>
      </c>
      <c r="T3224" s="24" t="str">
        <f t="shared" si="557"/>
        <v>drain</v>
      </c>
      <c r="V3224" s="24">
        <f t="shared" si="560"/>
        <v>0</v>
      </c>
      <c r="W3224" s="24">
        <f t="shared" si="558"/>
        <v>0</v>
      </c>
      <c r="X3224" s="24">
        <f t="shared" si="561"/>
        <v>0</v>
      </c>
      <c r="Z3224" s="24">
        <f t="shared" si="559"/>
        <v>10868.147147903681</v>
      </c>
      <c r="AB3224" s="24">
        <f t="shared" si="553"/>
        <v>0</v>
      </c>
    </row>
    <row r="3225" x14ac:dyDescent="0.2">
      <c r="I3225" s="25">
        <v>3220</v>
      </c>
      <c r="J3225" s="29">
        <v>0</v>
      </c>
      <c r="L3225" s="25">
        <v>13488.550685405729</v>
      </c>
      <c r="N3225" s="25">
        <v>3220</v>
      </c>
      <c r="O3225" s="25">
        <f t="shared" si="554"/>
        <v>10723.397794897555</v>
      </c>
      <c r="P3225" s="25">
        <f t="shared" si="551"/>
        <v>10723.397794897555</v>
      </c>
      <c r="Q3225" s="25">
        <f t="shared" si="552"/>
        <v>0</v>
      </c>
      <c r="R3225" s="25">
        <f t="shared" si="555"/>
        <v>10723.397794897555</v>
      </c>
      <c r="S3225" s="25">
        <f t="shared" si="556"/>
        <v>0</v>
      </c>
      <c r="T3225" s="25" t="str">
        <f t="shared" si="557"/>
        <v>drain</v>
      </c>
      <c r="V3225" s="25">
        <f t="shared" si="560"/>
        <v>0</v>
      </c>
      <c r="W3225" s="25">
        <f t="shared" si="558"/>
        <v>0</v>
      </c>
      <c r="X3225" s="25">
        <f t="shared" si="561"/>
        <v>0</v>
      </c>
      <c r="Z3225" s="25">
        <f t="shared" si="559"/>
        <v>10723.397794897555</v>
      </c>
      <c r="AB3225" s="25">
        <f t="shared" si="553"/>
        <v>0</v>
      </c>
    </row>
    <row r="3226" x14ac:dyDescent="0.2">
      <c r="I3226" s="24">
        <v>3221</v>
      </c>
      <c r="J3226" s="28">
        <v>0</v>
      </c>
      <c r="L3226" s="24">
        <v>13514.998538565635</v>
      </c>
      <c r="N3226" s="24">
        <v>3221</v>
      </c>
      <c r="O3226" s="24">
        <f t="shared" si="554"/>
        <v>10744.423838159681</v>
      </c>
      <c r="P3226" s="24">
        <f t="shared" si="551"/>
        <v>10744.423838159681</v>
      </c>
      <c r="Q3226" s="24">
        <f t="shared" si="552"/>
        <v>0</v>
      </c>
      <c r="R3226" s="24">
        <f t="shared" si="555"/>
        <v>10744.423838159681</v>
      </c>
      <c r="S3226" s="24">
        <f t="shared" si="556"/>
        <v>0</v>
      </c>
      <c r="T3226" s="24" t="str">
        <f t="shared" si="557"/>
        <v>drain</v>
      </c>
      <c r="V3226" s="24">
        <f t="shared" si="560"/>
        <v>0</v>
      </c>
      <c r="W3226" s="24">
        <f t="shared" si="558"/>
        <v>0</v>
      </c>
      <c r="X3226" s="24">
        <f t="shared" si="561"/>
        <v>0</v>
      </c>
      <c r="Z3226" s="24">
        <f t="shared" si="559"/>
        <v>10744.423838159681</v>
      </c>
      <c r="AB3226" s="24">
        <f t="shared" si="553"/>
        <v>0</v>
      </c>
    </row>
    <row r="3227" x14ac:dyDescent="0.2">
      <c r="I3227" s="25">
        <v>3222</v>
      </c>
      <c r="J3227" s="29">
        <v>0</v>
      </c>
      <c r="L3227" s="25">
        <v>12960.110128355025</v>
      </c>
      <c r="N3227" s="25">
        <v>3222</v>
      </c>
      <c r="O3227" s="25">
        <f t="shared" si="554"/>
        <v>10303.287552042246</v>
      </c>
      <c r="P3227" s="25">
        <f t="shared" si="551"/>
        <v>10303.287552042246</v>
      </c>
      <c r="Q3227" s="25">
        <f t="shared" si="552"/>
        <v>0</v>
      </c>
      <c r="R3227" s="25">
        <f t="shared" si="555"/>
        <v>10303.287552042246</v>
      </c>
      <c r="S3227" s="25">
        <f t="shared" si="556"/>
        <v>0</v>
      </c>
      <c r="T3227" s="25" t="str">
        <f t="shared" si="557"/>
        <v>drain</v>
      </c>
      <c r="V3227" s="25">
        <f t="shared" si="560"/>
        <v>0</v>
      </c>
      <c r="W3227" s="25">
        <f t="shared" si="558"/>
        <v>0</v>
      </c>
      <c r="X3227" s="25">
        <f t="shared" si="561"/>
        <v>0</v>
      </c>
      <c r="Z3227" s="25">
        <f t="shared" si="559"/>
        <v>10303.287552042246</v>
      </c>
      <c r="AB3227" s="25">
        <f t="shared" si="553"/>
        <v>0</v>
      </c>
    </row>
    <row r="3228" x14ac:dyDescent="0.2">
      <c r="I3228" s="24">
        <v>3223</v>
      </c>
      <c r="J3228" s="28">
        <v>0.15091173999999999</v>
      </c>
      <c r="L3228" s="24">
        <v>13265.368154072761</v>
      </c>
      <c r="N3228" s="24">
        <v>3223</v>
      </c>
      <c r="O3228" s="24">
        <f t="shared" si="554"/>
        <v>10545.967682487846</v>
      </c>
      <c r="P3228" s="24">
        <f t="shared" si="551"/>
        <v>10545.967682487846</v>
      </c>
      <c r="Q3228" s="24">
        <f t="shared" si="552"/>
        <v>12072.939199999999</v>
      </c>
      <c r="R3228" s="24">
        <f t="shared" si="555"/>
        <v>0</v>
      </c>
      <c r="S3228" s="24">
        <f t="shared" si="556"/>
        <v>1526.9715175121528</v>
      </c>
      <c r="T3228" s="24" t="str">
        <f t="shared" si="557"/>
        <v>charge</v>
      </c>
      <c r="V3228" s="24">
        <f t="shared" si="560"/>
        <v>1374.2743657609376</v>
      </c>
      <c r="W3228" s="24">
        <f t="shared" si="558"/>
        <v>1374.2743657609376</v>
      </c>
      <c r="X3228" s="24">
        <f t="shared" si="561"/>
        <v>0</v>
      </c>
      <c r="Z3228" s="24">
        <f t="shared" si="559"/>
        <v>0</v>
      </c>
      <c r="AB3228" s="24">
        <f t="shared" si="553"/>
        <v>152.69715175121519</v>
      </c>
    </row>
    <row r="3229" x14ac:dyDescent="0.2">
      <c r="I3229" s="25">
        <v>3224</v>
      </c>
      <c r="J3229" s="29">
        <v>0.277415046</v>
      </c>
      <c r="L3229" s="25">
        <v>13892.864585971831</v>
      </c>
      <c r="N3229" s="25">
        <v>3224</v>
      </c>
      <c r="O3229" s="25">
        <f t="shared" si="554"/>
        <v>11044.827345847607</v>
      </c>
      <c r="P3229" s="25">
        <f t="shared" si="551"/>
        <v>11044.827345847607</v>
      </c>
      <c r="Q3229" s="25">
        <f t="shared" si="552"/>
        <v>22193.203679999999</v>
      </c>
      <c r="R3229" s="25">
        <f t="shared" si="555"/>
        <v>0</v>
      </c>
      <c r="S3229" s="25">
        <f t="shared" si="556"/>
        <v>11148.376334152392</v>
      </c>
      <c r="T3229" s="25" t="str">
        <f t="shared" si="557"/>
        <v>charge</v>
      </c>
      <c r="V3229" s="25">
        <f t="shared" si="560"/>
        <v>2625.7256342390624</v>
      </c>
      <c r="W3229" s="25">
        <f t="shared" si="558"/>
        <v>4000</v>
      </c>
      <c r="X3229" s="25">
        <f t="shared" si="561"/>
        <v>0</v>
      </c>
      <c r="Z3229" s="25">
        <f t="shared" si="559"/>
        <v>0</v>
      </c>
      <c r="AB3229" s="25">
        <f t="shared" si="553"/>
        <v>8522.6506999133289</v>
      </c>
    </row>
    <row r="3230" x14ac:dyDescent="0.2">
      <c r="I3230" s="24">
        <v>3225</v>
      </c>
      <c r="J3230" s="28">
        <v>0.42218239099999999</v>
      </c>
      <c r="L3230" s="24">
        <v>14745.520215892791</v>
      </c>
      <c r="N3230" s="24">
        <v>3225</v>
      </c>
      <c r="O3230" s="24">
        <f t="shared" si="554"/>
        <v>11722.68857163477</v>
      </c>
      <c r="P3230" s="24">
        <f t="shared" si="551"/>
        <v>11722.68857163477</v>
      </c>
      <c r="Q3230" s="24">
        <f t="shared" si="552"/>
        <v>33774.591280000001</v>
      </c>
      <c r="R3230" s="24">
        <f t="shared" si="555"/>
        <v>0</v>
      </c>
      <c r="S3230" s="24">
        <f t="shared" si="556"/>
        <v>22051.902708365233</v>
      </c>
      <c r="T3230" s="24" t="str">
        <f t="shared" si="557"/>
        <v>charge</v>
      </c>
      <c r="V3230" s="24">
        <f t="shared" si="560"/>
        <v>0</v>
      </c>
      <c r="W3230" s="24">
        <f t="shared" si="558"/>
        <v>4000</v>
      </c>
      <c r="X3230" s="24">
        <f t="shared" si="561"/>
        <v>0</v>
      </c>
      <c r="Z3230" s="24">
        <f t="shared" si="559"/>
        <v>0</v>
      </c>
      <c r="AB3230" s="24">
        <f t="shared" si="553"/>
        <v>22051.902708365233</v>
      </c>
    </row>
    <row r="3231" x14ac:dyDescent="0.2">
      <c r="I3231" s="25">
        <v>3226</v>
      </c>
      <c r="J3231" s="29">
        <v>0.47094132599999999</v>
      </c>
      <c r="L3231" s="25">
        <v>15465.392503833769</v>
      </c>
      <c r="N3231" s="25">
        <v>3226</v>
      </c>
      <c r="O3231" s="25">
        <f t="shared" si="554"/>
        <v>12294.987040547847</v>
      </c>
      <c r="P3231" s="25">
        <f t="shared" si="551"/>
        <v>12294.987040547847</v>
      </c>
      <c r="Q3231" s="25">
        <f t="shared" si="552"/>
        <v>37675.306080000002</v>
      </c>
      <c r="R3231" s="25">
        <f t="shared" si="555"/>
        <v>0</v>
      </c>
      <c r="S3231" s="25">
        <f t="shared" si="556"/>
        <v>25380.319039452155</v>
      </c>
      <c r="T3231" s="25" t="str">
        <f t="shared" si="557"/>
        <v>charge</v>
      </c>
      <c r="V3231" s="25">
        <f t="shared" si="560"/>
        <v>0</v>
      </c>
      <c r="W3231" s="25">
        <f t="shared" si="558"/>
        <v>4000</v>
      </c>
      <c r="X3231" s="25">
        <f t="shared" si="561"/>
        <v>0</v>
      </c>
      <c r="Z3231" s="25">
        <f t="shared" si="559"/>
        <v>0</v>
      </c>
      <c r="AB3231" s="25">
        <f t="shared" si="553"/>
        <v>25380.319039452155</v>
      </c>
    </row>
    <row r="3232" x14ac:dyDescent="0.2">
      <c r="I3232" s="24">
        <v>3227</v>
      </c>
      <c r="J3232" s="28">
        <v>0.53686889000000004</v>
      </c>
      <c r="L3232" s="24">
        <v>15968.886468601226</v>
      </c>
      <c r="N3232" s="24">
        <v>3227</v>
      </c>
      <c r="O3232" s="24">
        <f t="shared" si="554"/>
        <v>12695.264742537975</v>
      </c>
      <c r="P3232" s="24">
        <f t="shared" si="551"/>
        <v>12695.264742537975</v>
      </c>
      <c r="Q3232" s="24">
        <f t="shared" si="552"/>
        <v>42949.511200000001</v>
      </c>
      <c r="R3232" s="24">
        <f t="shared" si="555"/>
        <v>0</v>
      </c>
      <c r="S3232" s="24">
        <f t="shared" si="556"/>
        <v>30254.246457462024</v>
      </c>
      <c r="T3232" s="24" t="str">
        <f t="shared" si="557"/>
        <v>charge</v>
      </c>
      <c r="V3232" s="24">
        <f t="shared" si="560"/>
        <v>0</v>
      </c>
      <c r="W3232" s="24">
        <f t="shared" si="558"/>
        <v>4000</v>
      </c>
      <c r="X3232" s="24">
        <f t="shared" si="561"/>
        <v>0</v>
      </c>
      <c r="Z3232" s="24">
        <f t="shared" si="559"/>
        <v>0</v>
      </c>
      <c r="AB3232" s="24">
        <f t="shared" si="553"/>
        <v>30254.246457462024</v>
      </c>
    </row>
    <row r="3233" x14ac:dyDescent="0.2">
      <c r="I3233" s="25">
        <v>3228</v>
      </c>
      <c r="J3233" s="29">
        <v>0.60208858399999998</v>
      </c>
      <c r="L3233" s="25">
        <v>16362.599474024772</v>
      </c>
      <c r="N3233" s="25">
        <v>3228</v>
      </c>
      <c r="O3233" s="25">
        <f t="shared" si="554"/>
        <v>13008.266581849693</v>
      </c>
      <c r="P3233" s="25">
        <f t="shared" si="551"/>
        <v>13008.266581849693</v>
      </c>
      <c r="Q3233" s="25">
        <f t="shared" si="552"/>
        <v>48167.086719999999</v>
      </c>
      <c r="R3233" s="25">
        <f t="shared" si="555"/>
        <v>0</v>
      </c>
      <c r="S3233" s="25">
        <f t="shared" si="556"/>
        <v>35158.820138150302</v>
      </c>
      <c r="T3233" s="25" t="str">
        <f t="shared" si="557"/>
        <v>charge</v>
      </c>
      <c r="V3233" s="25">
        <f t="shared" si="560"/>
        <v>0</v>
      </c>
      <c r="W3233" s="25">
        <f t="shared" si="558"/>
        <v>4000</v>
      </c>
      <c r="X3233" s="25">
        <f t="shared" si="561"/>
        <v>0</v>
      </c>
      <c r="Z3233" s="25">
        <f t="shared" si="559"/>
        <v>0</v>
      </c>
      <c r="AB3233" s="25">
        <f t="shared" si="553"/>
        <v>35158.820138150302</v>
      </c>
    </row>
    <row r="3234" x14ac:dyDescent="0.2">
      <c r="I3234" s="24">
        <v>3229</v>
      </c>
      <c r="J3234" s="28">
        <v>0.64694240800000002</v>
      </c>
      <c r="L3234" s="24">
        <v>16727.333789157867</v>
      </c>
      <c r="N3234" s="24">
        <v>3229</v>
      </c>
      <c r="O3234" s="24">
        <f t="shared" si="554"/>
        <v>13298.230362380506</v>
      </c>
      <c r="P3234" s="24">
        <f t="shared" si="551"/>
        <v>13298.230362380506</v>
      </c>
      <c r="Q3234" s="24">
        <f t="shared" si="552"/>
        <v>51755.392640000005</v>
      </c>
      <c r="R3234" s="24">
        <f t="shared" si="555"/>
        <v>0</v>
      </c>
      <c r="S3234" s="24">
        <f t="shared" si="556"/>
        <v>38457.1622776195</v>
      </c>
      <c r="T3234" s="24" t="str">
        <f t="shared" si="557"/>
        <v>charge</v>
      </c>
      <c r="V3234" s="24">
        <f t="shared" si="560"/>
        <v>0</v>
      </c>
      <c r="W3234" s="24">
        <f t="shared" si="558"/>
        <v>4000</v>
      </c>
      <c r="X3234" s="24">
        <f t="shared" si="561"/>
        <v>0</v>
      </c>
      <c r="Z3234" s="24">
        <f t="shared" si="559"/>
        <v>0</v>
      </c>
      <c r="AB3234" s="24">
        <f t="shared" si="553"/>
        <v>38457.1622776195</v>
      </c>
    </row>
    <row r="3235" x14ac:dyDescent="0.2">
      <c r="I3235" s="25">
        <v>3230</v>
      </c>
      <c r="J3235" s="29">
        <v>0.6175780500000001</v>
      </c>
      <c r="L3235" s="25">
        <v>16783.773760676384</v>
      </c>
      <c r="N3235" s="25">
        <v>3230</v>
      </c>
      <c r="O3235" s="25">
        <f t="shared" si="554"/>
        <v>13343.100139737726</v>
      </c>
      <c r="P3235" s="25">
        <f t="shared" si="551"/>
        <v>13343.100139737726</v>
      </c>
      <c r="Q3235" s="25">
        <f t="shared" si="552"/>
        <v>49406.244000000006</v>
      </c>
      <c r="R3235" s="25">
        <f t="shared" si="555"/>
        <v>0</v>
      </c>
      <c r="S3235" s="25">
        <f t="shared" si="556"/>
        <v>36063.14386026228</v>
      </c>
      <c r="T3235" s="25" t="str">
        <f t="shared" si="557"/>
        <v>charge</v>
      </c>
      <c r="V3235" s="25">
        <f t="shared" si="560"/>
        <v>0</v>
      </c>
      <c r="W3235" s="25">
        <f t="shared" si="558"/>
        <v>4000</v>
      </c>
      <c r="X3235" s="25">
        <f t="shared" si="561"/>
        <v>0</v>
      </c>
      <c r="Z3235" s="25">
        <f t="shared" si="559"/>
        <v>0</v>
      </c>
      <c r="AB3235" s="25">
        <f t="shared" si="553"/>
        <v>36063.14386026228</v>
      </c>
    </row>
    <row r="3236" x14ac:dyDescent="0.2">
      <c r="I3236" s="24">
        <v>3231</v>
      </c>
      <c r="J3236" s="28">
        <v>0.50157041899999999</v>
      </c>
      <c r="L3236" s="24">
        <v>16895.58144674301</v>
      </c>
      <c r="N3236" s="24">
        <v>3231</v>
      </c>
      <c r="O3236" s="24">
        <f t="shared" si="554"/>
        <v>13431.987250160693</v>
      </c>
      <c r="P3236" s="24">
        <f t="shared" si="551"/>
        <v>13431.987250160693</v>
      </c>
      <c r="Q3236" s="24">
        <f t="shared" si="552"/>
        <v>40125.633519999996</v>
      </c>
      <c r="R3236" s="24">
        <f t="shared" si="555"/>
        <v>0</v>
      </c>
      <c r="S3236" s="24">
        <f t="shared" si="556"/>
        <v>26693.646269839301</v>
      </c>
      <c r="T3236" s="24" t="str">
        <f t="shared" si="557"/>
        <v>charge</v>
      </c>
      <c r="V3236" s="24">
        <f t="shared" si="560"/>
        <v>0</v>
      </c>
      <c r="W3236" s="24">
        <f t="shared" si="558"/>
        <v>4000</v>
      </c>
      <c r="X3236" s="24">
        <f t="shared" si="561"/>
        <v>0</v>
      </c>
      <c r="Z3236" s="24">
        <f t="shared" si="559"/>
        <v>0</v>
      </c>
      <c r="AB3236" s="24">
        <f t="shared" si="553"/>
        <v>26693.646269839301</v>
      </c>
    </row>
    <row r="3237" x14ac:dyDescent="0.2">
      <c r="I3237" s="25">
        <v>3232</v>
      </c>
      <c r="J3237" s="29">
        <v>0.35716739600000003</v>
      </c>
      <c r="L3237" s="25">
        <v>16932.85565547943</v>
      </c>
      <c r="N3237" s="25">
        <v>3232</v>
      </c>
      <c r="O3237" s="25">
        <f t="shared" si="554"/>
        <v>13461.620246106148</v>
      </c>
      <c r="P3237" s="25">
        <f t="shared" si="551"/>
        <v>13461.620246106148</v>
      </c>
      <c r="Q3237" s="25">
        <f t="shared" si="552"/>
        <v>28573.391680000001</v>
      </c>
      <c r="R3237" s="25">
        <f t="shared" si="555"/>
        <v>0</v>
      </c>
      <c r="S3237" s="25">
        <f t="shared" si="556"/>
        <v>15111.771433893853</v>
      </c>
      <c r="T3237" s="25" t="str">
        <f t="shared" si="557"/>
        <v>charge</v>
      </c>
      <c r="V3237" s="25">
        <f t="shared" si="560"/>
        <v>0</v>
      </c>
      <c r="W3237" s="25">
        <f t="shared" si="558"/>
        <v>4000</v>
      </c>
      <c r="X3237" s="25">
        <f t="shared" si="561"/>
        <v>0</v>
      </c>
      <c r="Z3237" s="25">
        <f t="shared" si="559"/>
        <v>0</v>
      </c>
      <c r="AB3237" s="25">
        <f t="shared" si="553"/>
        <v>15111.771433893853</v>
      </c>
    </row>
    <row r="3238" x14ac:dyDescent="0.2">
      <c r="I3238" s="24">
        <v>3233</v>
      </c>
      <c r="J3238" s="28">
        <v>0.18661154500000002</v>
      </c>
      <c r="L3238" s="24">
        <v>16994.319133567809</v>
      </c>
      <c r="N3238" s="24">
        <v>3233</v>
      </c>
      <c r="O3238" s="24">
        <f t="shared" si="554"/>
        <v>13510.483711186409</v>
      </c>
      <c r="P3238" s="24">
        <f t="shared" si="551"/>
        <v>13510.483711186409</v>
      </c>
      <c r="Q3238" s="24">
        <f t="shared" si="552"/>
        <v>14928.923600000002</v>
      </c>
      <c r="R3238" s="24">
        <f t="shared" si="555"/>
        <v>0</v>
      </c>
      <c r="S3238" s="24">
        <f t="shared" si="556"/>
        <v>1418.4398888135929</v>
      </c>
      <c r="T3238" s="24" t="str">
        <f t="shared" si="557"/>
        <v>charge</v>
      </c>
      <c r="V3238" s="24">
        <f t="shared" si="560"/>
        <v>0</v>
      </c>
      <c r="W3238" s="24">
        <f t="shared" si="558"/>
        <v>4000</v>
      </c>
      <c r="X3238" s="24">
        <f t="shared" si="561"/>
        <v>0</v>
      </c>
      <c r="Z3238" s="24">
        <f t="shared" si="559"/>
        <v>0</v>
      </c>
      <c r="AB3238" s="24">
        <f t="shared" si="553"/>
        <v>1418.4398888135929</v>
      </c>
    </row>
    <row r="3239" x14ac:dyDescent="0.2">
      <c r="I3239" s="25">
        <v>3234</v>
      </c>
      <c r="J3239" s="29">
        <v>6.0003800000000003E-2</v>
      </c>
      <c r="L3239" s="25">
        <v>16952.666994190215</v>
      </c>
      <c r="N3239" s="25">
        <v>3234</v>
      </c>
      <c r="O3239" s="25">
        <f t="shared" si="554"/>
        <v>13477.370260381222</v>
      </c>
      <c r="P3239" s="25">
        <f t="shared" si="551"/>
        <v>13477.370260381222</v>
      </c>
      <c r="Q3239" s="25">
        <f t="shared" si="552"/>
        <v>4800.3040000000001</v>
      </c>
      <c r="R3239" s="25">
        <f t="shared" si="555"/>
        <v>8677.0662603812216</v>
      </c>
      <c r="S3239" s="25">
        <f t="shared" si="556"/>
        <v>0</v>
      </c>
      <c r="T3239" s="25" t="str">
        <f t="shared" si="557"/>
        <v>drain</v>
      </c>
      <c r="V3239" s="25">
        <f t="shared" si="560"/>
        <v>0</v>
      </c>
      <c r="W3239" s="25">
        <f t="shared" si="558"/>
        <v>0</v>
      </c>
      <c r="X3239" s="25">
        <f t="shared" si="561"/>
        <v>4000</v>
      </c>
      <c r="Z3239" s="25">
        <f t="shared" si="559"/>
        <v>4677.0662603812216</v>
      </c>
      <c r="AB3239" s="25">
        <f t="shared" si="553"/>
        <v>0</v>
      </c>
    </row>
    <row r="3240" x14ac:dyDescent="0.2">
      <c r="I3240" s="24">
        <v>3235</v>
      </c>
      <c r="J3240" s="28">
        <v>0</v>
      </c>
      <c r="L3240" s="24">
        <v>16063.837126207351</v>
      </c>
      <c r="N3240" s="24">
        <v>3235</v>
      </c>
      <c r="O3240" s="24">
        <f t="shared" si="554"/>
        <v>12770.750515334845</v>
      </c>
      <c r="P3240" s="24">
        <f t="shared" si="551"/>
        <v>12770.750515334845</v>
      </c>
      <c r="Q3240" s="24">
        <f t="shared" si="552"/>
        <v>0</v>
      </c>
      <c r="R3240" s="24">
        <f t="shared" si="555"/>
        <v>12770.750515334845</v>
      </c>
      <c r="S3240" s="24">
        <f t="shared" si="556"/>
        <v>0</v>
      </c>
      <c r="T3240" s="24" t="str">
        <f t="shared" si="557"/>
        <v>drain</v>
      </c>
      <c r="V3240" s="24">
        <f t="shared" si="560"/>
        <v>0</v>
      </c>
      <c r="W3240" s="24">
        <f t="shared" si="558"/>
        <v>0</v>
      </c>
      <c r="X3240" s="24">
        <f t="shared" si="561"/>
        <v>0</v>
      </c>
      <c r="Z3240" s="24">
        <f t="shared" si="559"/>
        <v>12770.750515334845</v>
      </c>
      <c r="AB3240" s="24">
        <f t="shared" si="553"/>
        <v>0</v>
      </c>
    </row>
    <row r="3241" x14ac:dyDescent="0.2">
      <c r="I3241" s="25">
        <v>3236</v>
      </c>
      <c r="J3241" s="29">
        <v>0</v>
      </c>
      <c r="L3241" s="25">
        <v>17048.257471561432</v>
      </c>
      <c r="N3241" s="25">
        <v>3236</v>
      </c>
      <c r="O3241" s="25">
        <f t="shared" si="554"/>
        <v>13553.364689891339</v>
      </c>
      <c r="P3241" s="25">
        <f t="shared" si="551"/>
        <v>13553.364689891339</v>
      </c>
      <c r="Q3241" s="25">
        <f t="shared" si="552"/>
        <v>0</v>
      </c>
      <c r="R3241" s="25">
        <f t="shared" si="555"/>
        <v>13553.364689891339</v>
      </c>
      <c r="S3241" s="25">
        <f t="shared" si="556"/>
        <v>0</v>
      </c>
      <c r="T3241" s="25" t="str">
        <f t="shared" si="557"/>
        <v>drain</v>
      </c>
      <c r="V3241" s="25">
        <f t="shared" si="560"/>
        <v>0</v>
      </c>
      <c r="W3241" s="25">
        <f t="shared" si="558"/>
        <v>0</v>
      </c>
      <c r="X3241" s="25">
        <f t="shared" si="561"/>
        <v>0</v>
      </c>
      <c r="Z3241" s="25">
        <f t="shared" si="559"/>
        <v>13553.364689891339</v>
      </c>
      <c r="AB3241" s="25">
        <f t="shared" si="553"/>
        <v>0</v>
      </c>
    </row>
    <row r="3242" x14ac:dyDescent="0.2">
      <c r="I3242" s="24">
        <v>3237</v>
      </c>
      <c r="J3242" s="28">
        <v>0</v>
      </c>
      <c r="L3242" s="24">
        <v>17218.878212738036</v>
      </c>
      <c r="N3242" s="24">
        <v>3237</v>
      </c>
      <c r="O3242" s="24">
        <f t="shared" si="554"/>
        <v>13689.00817912674</v>
      </c>
      <c r="P3242" s="24">
        <f t="shared" si="551"/>
        <v>13689.00817912674</v>
      </c>
      <c r="Q3242" s="24">
        <f t="shared" si="552"/>
        <v>0</v>
      </c>
      <c r="R3242" s="24">
        <f t="shared" si="555"/>
        <v>13689.00817912674</v>
      </c>
      <c r="S3242" s="24">
        <f t="shared" si="556"/>
        <v>0</v>
      </c>
      <c r="T3242" s="24" t="str">
        <f t="shared" si="557"/>
        <v>drain</v>
      </c>
      <c r="V3242" s="24">
        <f t="shared" si="560"/>
        <v>0</v>
      </c>
      <c r="W3242" s="24">
        <f t="shared" si="558"/>
        <v>0</v>
      </c>
      <c r="X3242" s="24">
        <f t="shared" si="561"/>
        <v>0</v>
      </c>
      <c r="Z3242" s="24">
        <f t="shared" si="559"/>
        <v>13689.00817912674</v>
      </c>
      <c r="AB3242" s="24">
        <f t="shared" si="553"/>
        <v>0</v>
      </c>
    </row>
    <row r="3243" x14ac:dyDescent="0.2">
      <c r="I3243" s="25">
        <v>3238</v>
      </c>
      <c r="J3243" s="29">
        <v>0</v>
      </c>
      <c r="L3243" s="25">
        <v>16884.285474967954</v>
      </c>
      <c r="N3243" s="25">
        <v>3238</v>
      </c>
      <c r="O3243" s="25">
        <f t="shared" si="554"/>
        <v>13423.006952599524</v>
      </c>
      <c r="P3243" s="25">
        <f t="shared" si="551"/>
        <v>13423.006952599524</v>
      </c>
      <c r="Q3243" s="25">
        <f t="shared" si="552"/>
        <v>0</v>
      </c>
      <c r="R3243" s="25">
        <f t="shared" si="555"/>
        <v>13423.006952599524</v>
      </c>
      <c r="S3243" s="25">
        <f t="shared" si="556"/>
        <v>0</v>
      </c>
      <c r="T3243" s="25" t="str">
        <f t="shared" si="557"/>
        <v>drain</v>
      </c>
      <c r="V3243" s="25">
        <f t="shared" si="560"/>
        <v>0</v>
      </c>
      <c r="W3243" s="25">
        <f t="shared" si="558"/>
        <v>0</v>
      </c>
      <c r="X3243" s="25">
        <f t="shared" si="561"/>
        <v>0</v>
      </c>
      <c r="Z3243" s="25">
        <f t="shared" si="559"/>
        <v>13423.006952599524</v>
      </c>
      <c r="AB3243" s="25">
        <f t="shared" si="553"/>
        <v>0</v>
      </c>
    </row>
    <row r="3244" x14ac:dyDescent="0.2">
      <c r="I3244" s="24">
        <v>3239</v>
      </c>
      <c r="J3244" s="28">
        <v>0</v>
      </c>
      <c r="L3244" s="24">
        <v>16458.096448421478</v>
      </c>
      <c r="N3244" s="24">
        <v>3239</v>
      </c>
      <c r="O3244" s="24">
        <f t="shared" si="554"/>
        <v>13084.186676495076</v>
      </c>
      <c r="P3244" s="24">
        <f t="shared" si="551"/>
        <v>13084.186676495076</v>
      </c>
      <c r="Q3244" s="24">
        <f t="shared" si="552"/>
        <v>0</v>
      </c>
      <c r="R3244" s="24">
        <f t="shared" si="555"/>
        <v>13084.186676495076</v>
      </c>
      <c r="S3244" s="24">
        <f t="shared" si="556"/>
        <v>0</v>
      </c>
      <c r="T3244" s="24" t="str">
        <f t="shared" si="557"/>
        <v>drain</v>
      </c>
      <c r="V3244" s="24">
        <f t="shared" si="560"/>
        <v>0</v>
      </c>
      <c r="W3244" s="24">
        <f t="shared" si="558"/>
        <v>0</v>
      </c>
      <c r="X3244" s="24">
        <f t="shared" si="561"/>
        <v>0</v>
      </c>
      <c r="Z3244" s="24">
        <f t="shared" si="559"/>
        <v>13084.186676495076</v>
      </c>
      <c r="AB3244" s="24">
        <f t="shared" si="553"/>
        <v>0</v>
      </c>
    </row>
    <row r="3245" x14ac:dyDescent="0.2">
      <c r="I3245" s="25">
        <v>3240</v>
      </c>
      <c r="J3245" s="29">
        <v>0</v>
      </c>
      <c r="L3245" s="25">
        <v>15521.425742101668</v>
      </c>
      <c r="N3245" s="25">
        <v>3240</v>
      </c>
      <c r="O3245" s="25">
        <f t="shared" si="554"/>
        <v>12339.533464970827</v>
      </c>
      <c r="P3245" s="25">
        <f t="shared" si="551"/>
        <v>12339.533464970827</v>
      </c>
      <c r="Q3245" s="25">
        <f t="shared" si="552"/>
        <v>0</v>
      </c>
      <c r="R3245" s="25">
        <f t="shared" si="555"/>
        <v>12339.533464970827</v>
      </c>
      <c r="S3245" s="25">
        <f t="shared" si="556"/>
        <v>0</v>
      </c>
      <c r="T3245" s="25" t="str">
        <f t="shared" si="557"/>
        <v>drain</v>
      </c>
      <c r="V3245" s="25">
        <f t="shared" si="560"/>
        <v>0</v>
      </c>
      <c r="W3245" s="25">
        <f t="shared" si="558"/>
        <v>0</v>
      </c>
      <c r="X3245" s="25">
        <f t="shared" si="561"/>
        <v>0</v>
      </c>
      <c r="Z3245" s="25">
        <f t="shared" si="559"/>
        <v>12339.533464970827</v>
      </c>
      <c r="AB3245" s="25">
        <f t="shared" si="553"/>
        <v>0</v>
      </c>
    </row>
    <row r="3246" x14ac:dyDescent="0.2">
      <c r="I3246" s="24">
        <v>3241</v>
      </c>
      <c r="J3246" s="28">
        <v>0</v>
      </c>
      <c r="L3246" s="24">
        <v>14717.907568454741</v>
      </c>
      <c r="N3246" s="24">
        <v>3241</v>
      </c>
      <c r="O3246" s="24">
        <f t="shared" si="554"/>
        <v>11700.736516921519</v>
      </c>
      <c r="P3246" s="24">
        <f t="shared" si="551"/>
        <v>11700.736516921519</v>
      </c>
      <c r="Q3246" s="24">
        <f t="shared" si="552"/>
        <v>0</v>
      </c>
      <c r="R3246" s="24">
        <f t="shared" si="555"/>
        <v>11700.736516921519</v>
      </c>
      <c r="S3246" s="24">
        <f t="shared" si="556"/>
        <v>0</v>
      </c>
      <c r="T3246" s="24" t="str">
        <f t="shared" si="557"/>
        <v>drain</v>
      </c>
      <c r="V3246" s="24">
        <f t="shared" si="560"/>
        <v>0</v>
      </c>
      <c r="W3246" s="24">
        <f t="shared" si="558"/>
        <v>0</v>
      </c>
      <c r="X3246" s="24">
        <f t="shared" si="561"/>
        <v>0</v>
      </c>
      <c r="Z3246" s="24">
        <f t="shared" si="559"/>
        <v>11700.736516921519</v>
      </c>
      <c r="AB3246" s="24">
        <f t="shared" si="553"/>
        <v>0</v>
      </c>
    </row>
    <row r="3247" x14ac:dyDescent="0.2">
      <c r="I3247" s="25">
        <v>3242</v>
      </c>
      <c r="J3247" s="29">
        <v>0</v>
      </c>
      <c r="L3247" s="25">
        <v>13866.332650709151</v>
      </c>
      <c r="N3247" s="25">
        <v>3242</v>
      </c>
      <c r="O3247" s="25">
        <f t="shared" si="554"/>
        <v>11023.734457313776</v>
      </c>
      <c r="P3247" s="25">
        <f t="shared" si="551"/>
        <v>11023.734457313776</v>
      </c>
      <c r="Q3247" s="25">
        <f t="shared" si="552"/>
        <v>0</v>
      </c>
      <c r="R3247" s="25">
        <f t="shared" si="555"/>
        <v>11023.734457313776</v>
      </c>
      <c r="S3247" s="25">
        <f t="shared" si="556"/>
        <v>0</v>
      </c>
      <c r="T3247" s="25" t="str">
        <f t="shared" si="557"/>
        <v>drain</v>
      </c>
      <c r="V3247" s="25">
        <f t="shared" si="560"/>
        <v>0</v>
      </c>
      <c r="W3247" s="25">
        <f t="shared" si="558"/>
        <v>0</v>
      </c>
      <c r="X3247" s="25">
        <f t="shared" si="561"/>
        <v>0</v>
      </c>
      <c r="Z3247" s="25">
        <f t="shared" si="559"/>
        <v>11023.734457313776</v>
      </c>
      <c r="AB3247" s="25">
        <f t="shared" si="553"/>
        <v>0</v>
      </c>
    </row>
    <row r="3248" x14ac:dyDescent="0.2">
      <c r="I3248" s="24">
        <v>3243</v>
      </c>
      <c r="J3248" s="28">
        <v>0</v>
      </c>
      <c r="L3248" s="24">
        <v>13381.635874938964</v>
      </c>
      <c r="N3248" s="24">
        <v>3243</v>
      </c>
      <c r="O3248" s="24">
        <f t="shared" si="554"/>
        <v>10638.400520576477</v>
      </c>
      <c r="P3248" s="24">
        <f t="shared" si="551"/>
        <v>10638.400520576477</v>
      </c>
      <c r="Q3248" s="24">
        <f t="shared" si="552"/>
        <v>0</v>
      </c>
      <c r="R3248" s="24">
        <f t="shared" si="555"/>
        <v>10638.400520576477</v>
      </c>
      <c r="S3248" s="24">
        <f t="shared" si="556"/>
        <v>0</v>
      </c>
      <c r="T3248" s="24" t="str">
        <f t="shared" si="557"/>
        <v>drain</v>
      </c>
      <c r="V3248" s="24">
        <f t="shared" si="560"/>
        <v>0</v>
      </c>
      <c r="W3248" s="24">
        <f t="shared" si="558"/>
        <v>0</v>
      </c>
      <c r="X3248" s="24">
        <f t="shared" si="561"/>
        <v>0</v>
      </c>
      <c r="Z3248" s="24">
        <f t="shared" si="559"/>
        <v>10638.400520576477</v>
      </c>
      <c r="AB3248" s="24">
        <f t="shared" si="553"/>
        <v>0</v>
      </c>
    </row>
    <row r="3249" x14ac:dyDescent="0.2">
      <c r="I3249" s="25">
        <v>3244</v>
      </c>
      <c r="J3249" s="29">
        <v>0</v>
      </c>
      <c r="L3249" s="25">
        <v>13172.26713657379</v>
      </c>
      <c r="N3249" s="25">
        <v>3244</v>
      </c>
      <c r="O3249" s="25">
        <f t="shared" si="554"/>
        <v>10471.952373576163</v>
      </c>
      <c r="P3249" s="25">
        <f t="shared" si="551"/>
        <v>10471.952373576163</v>
      </c>
      <c r="Q3249" s="25">
        <f t="shared" si="552"/>
        <v>0</v>
      </c>
      <c r="R3249" s="25">
        <f t="shared" si="555"/>
        <v>10471.952373576163</v>
      </c>
      <c r="S3249" s="25">
        <f t="shared" si="556"/>
        <v>0</v>
      </c>
      <c r="T3249" s="25" t="str">
        <f t="shared" si="557"/>
        <v>drain</v>
      </c>
      <c r="V3249" s="25">
        <f t="shared" si="560"/>
        <v>0</v>
      </c>
      <c r="W3249" s="25">
        <f t="shared" si="558"/>
        <v>0</v>
      </c>
      <c r="X3249" s="25">
        <f t="shared" si="561"/>
        <v>0</v>
      </c>
      <c r="Z3249" s="25">
        <f t="shared" si="559"/>
        <v>10471.952373576163</v>
      </c>
      <c r="AB3249" s="25">
        <f t="shared" si="553"/>
        <v>0</v>
      </c>
    </row>
    <row r="3250" x14ac:dyDescent="0.2">
      <c r="I3250" s="24">
        <v>3245</v>
      </c>
      <c r="J3250" s="28">
        <v>0</v>
      </c>
      <c r="L3250" s="24">
        <v>13218.13388223648</v>
      </c>
      <c r="N3250" s="24">
        <v>3245</v>
      </c>
      <c r="O3250" s="24">
        <f t="shared" si="554"/>
        <v>10508.416436378002</v>
      </c>
      <c r="P3250" s="24">
        <f t="shared" si="551"/>
        <v>10508.416436378002</v>
      </c>
      <c r="Q3250" s="24">
        <f t="shared" si="552"/>
        <v>0</v>
      </c>
      <c r="R3250" s="24">
        <f t="shared" si="555"/>
        <v>10508.416436378002</v>
      </c>
      <c r="S3250" s="24">
        <f t="shared" si="556"/>
        <v>0</v>
      </c>
      <c r="T3250" s="24" t="str">
        <f t="shared" si="557"/>
        <v>drain</v>
      </c>
      <c r="V3250" s="24">
        <f t="shared" si="560"/>
        <v>0</v>
      </c>
      <c r="W3250" s="24">
        <f t="shared" si="558"/>
        <v>0</v>
      </c>
      <c r="X3250" s="24">
        <f t="shared" si="561"/>
        <v>0</v>
      </c>
      <c r="Z3250" s="24">
        <f t="shared" si="559"/>
        <v>10508.416436378002</v>
      </c>
      <c r="AB3250" s="24">
        <f t="shared" si="553"/>
        <v>0</v>
      </c>
    </row>
    <row r="3251" x14ac:dyDescent="0.2">
      <c r="I3251" s="25">
        <v>3246</v>
      </c>
      <c r="J3251" s="29">
        <v>0</v>
      </c>
      <c r="L3251" s="25">
        <v>12983.072999811171</v>
      </c>
      <c r="N3251" s="25">
        <v>3246</v>
      </c>
      <c r="O3251" s="25">
        <f t="shared" si="554"/>
        <v>10321.543034849881</v>
      </c>
      <c r="P3251" s="25">
        <f t="shared" si="551"/>
        <v>10321.543034849881</v>
      </c>
      <c r="Q3251" s="25">
        <f t="shared" si="552"/>
        <v>0</v>
      </c>
      <c r="R3251" s="25">
        <f t="shared" si="555"/>
        <v>10321.543034849881</v>
      </c>
      <c r="S3251" s="25">
        <f t="shared" si="556"/>
        <v>0</v>
      </c>
      <c r="T3251" s="25" t="str">
        <f t="shared" si="557"/>
        <v>drain</v>
      </c>
      <c r="V3251" s="25">
        <f t="shared" si="560"/>
        <v>0</v>
      </c>
      <c r="W3251" s="25">
        <f t="shared" si="558"/>
        <v>0</v>
      </c>
      <c r="X3251" s="25">
        <f t="shared" si="561"/>
        <v>0</v>
      </c>
      <c r="Z3251" s="25">
        <f t="shared" si="559"/>
        <v>10321.543034849881</v>
      </c>
      <c r="AB3251" s="25">
        <f t="shared" si="553"/>
        <v>0</v>
      </c>
    </row>
    <row r="3252" x14ac:dyDescent="0.2">
      <c r="I3252" s="24">
        <v>3247</v>
      </c>
      <c r="J3252" s="28">
        <v>0.10537424099999999</v>
      </c>
      <c r="L3252" s="24">
        <v>14000.501934528349</v>
      </c>
      <c r="N3252" s="24">
        <v>3247</v>
      </c>
      <c r="O3252" s="24">
        <f t="shared" si="554"/>
        <v>11130.399037950037</v>
      </c>
      <c r="P3252" s="24">
        <f t="shared" si="551"/>
        <v>11130.399037950037</v>
      </c>
      <c r="Q3252" s="24">
        <f t="shared" si="552"/>
        <v>8429.9392799999987</v>
      </c>
      <c r="R3252" s="24">
        <f t="shared" si="555"/>
        <v>2700.4597579500387</v>
      </c>
      <c r="S3252" s="24">
        <f t="shared" si="556"/>
        <v>0</v>
      </c>
      <c r="T3252" s="24" t="str">
        <f t="shared" si="557"/>
        <v>drain</v>
      </c>
      <c r="V3252" s="24">
        <f t="shared" si="560"/>
        <v>0</v>
      </c>
      <c r="W3252" s="24">
        <f t="shared" si="558"/>
        <v>0</v>
      </c>
      <c r="X3252" s="24">
        <f t="shared" si="561"/>
        <v>0</v>
      </c>
      <c r="Z3252" s="24">
        <f t="shared" si="559"/>
        <v>2700.4597579500387</v>
      </c>
      <c r="AB3252" s="24">
        <f t="shared" si="553"/>
        <v>0</v>
      </c>
    </row>
    <row r="3253" x14ac:dyDescent="0.2">
      <c r="I3253" s="25">
        <v>3248</v>
      </c>
      <c r="J3253" s="29">
        <v>0.25871051699999997</v>
      </c>
      <c r="L3253" s="25">
        <v>15247.715936279295</v>
      </c>
      <c r="N3253" s="25">
        <v>3248</v>
      </c>
      <c r="O3253" s="25">
        <f t="shared" si="554"/>
        <v>12121.934169342041</v>
      </c>
      <c r="P3253" s="25">
        <f t="shared" si="551"/>
        <v>12121.934169342041</v>
      </c>
      <c r="Q3253" s="25">
        <f t="shared" si="552"/>
        <v>20696.841359999999</v>
      </c>
      <c r="R3253" s="25">
        <f t="shared" si="555"/>
        <v>0</v>
      </c>
      <c r="S3253" s="25">
        <f t="shared" si="556"/>
        <v>8574.9071906579575</v>
      </c>
      <c r="T3253" s="25" t="str">
        <f t="shared" si="557"/>
        <v>charge</v>
      </c>
      <c r="V3253" s="25">
        <f t="shared" si="560"/>
        <v>4000</v>
      </c>
      <c r="W3253" s="25">
        <f t="shared" si="558"/>
        <v>4000</v>
      </c>
      <c r="X3253" s="25">
        <f t="shared" si="561"/>
        <v>0</v>
      </c>
      <c r="Z3253" s="25">
        <f t="shared" si="559"/>
        <v>0</v>
      </c>
      <c r="AB3253" s="25">
        <f t="shared" si="553"/>
        <v>4574.9071906579575</v>
      </c>
    </row>
    <row r="3254" x14ac:dyDescent="0.2">
      <c r="I3254" s="24">
        <v>3249</v>
      </c>
      <c r="J3254" s="28">
        <v>0.39705081199999998</v>
      </c>
      <c r="L3254" s="24">
        <v>16497.893388938901</v>
      </c>
      <c r="N3254" s="24">
        <v>3249</v>
      </c>
      <c r="O3254" s="24">
        <f t="shared" si="554"/>
        <v>13115.825244206428</v>
      </c>
      <c r="P3254" s="24">
        <f t="shared" si="551"/>
        <v>13115.825244206428</v>
      </c>
      <c r="Q3254" s="24">
        <f t="shared" si="552"/>
        <v>31764.06496</v>
      </c>
      <c r="R3254" s="24">
        <f t="shared" si="555"/>
        <v>0</v>
      </c>
      <c r="S3254" s="24">
        <f t="shared" si="556"/>
        <v>18648.23971579357</v>
      </c>
      <c r="T3254" s="24" t="str">
        <f t="shared" si="557"/>
        <v>charge</v>
      </c>
      <c r="V3254" s="24">
        <f t="shared" si="560"/>
        <v>0</v>
      </c>
      <c r="W3254" s="24">
        <f t="shared" si="558"/>
        <v>4000</v>
      </c>
      <c r="X3254" s="24">
        <f t="shared" si="561"/>
        <v>0</v>
      </c>
      <c r="Z3254" s="24">
        <f t="shared" si="559"/>
        <v>0</v>
      </c>
      <c r="AB3254" s="24">
        <f t="shared" si="553"/>
        <v>18648.23971579357</v>
      </c>
    </row>
    <row r="3255" x14ac:dyDescent="0.2">
      <c r="I3255" s="25">
        <v>3250</v>
      </c>
      <c r="J3255" s="29">
        <v>0.58396183400000001</v>
      </c>
      <c r="L3255" s="25">
        <v>17220.519030284879</v>
      </c>
      <c r="N3255" s="25">
        <v>3250</v>
      </c>
      <c r="O3255" s="25">
        <f t="shared" si="554"/>
        <v>13690.312629076479</v>
      </c>
      <c r="P3255" s="25">
        <f t="shared" si="551"/>
        <v>13690.312629076479</v>
      </c>
      <c r="Q3255" s="25">
        <f t="shared" si="552"/>
        <v>46716.94672</v>
      </c>
      <c r="R3255" s="25">
        <f t="shared" si="555"/>
        <v>0</v>
      </c>
      <c r="S3255" s="25">
        <f t="shared" si="556"/>
        <v>33026.634090923522</v>
      </c>
      <c r="T3255" s="25" t="str">
        <f t="shared" si="557"/>
        <v>charge</v>
      </c>
      <c r="V3255" s="25">
        <f t="shared" si="560"/>
        <v>0</v>
      </c>
      <c r="W3255" s="25">
        <f t="shared" si="558"/>
        <v>4000</v>
      </c>
      <c r="X3255" s="25">
        <f t="shared" si="561"/>
        <v>0</v>
      </c>
      <c r="Z3255" s="25">
        <f t="shared" si="559"/>
        <v>0</v>
      </c>
      <c r="AB3255" s="25">
        <f t="shared" si="553"/>
        <v>33026.634090923522</v>
      </c>
    </row>
    <row r="3256" x14ac:dyDescent="0.2">
      <c r="I3256" s="24">
        <v>3251</v>
      </c>
      <c r="J3256" s="28">
        <v>0.67012285800000004</v>
      </c>
      <c r="L3256" s="24">
        <v>17992.384363555906</v>
      </c>
      <c r="N3256" s="24">
        <v>3251</v>
      </c>
      <c r="O3256" s="24">
        <f t="shared" si="554"/>
        <v>14303.945569026946</v>
      </c>
      <c r="P3256" s="24">
        <f t="shared" si="551"/>
        <v>14303.945569026946</v>
      </c>
      <c r="Q3256" s="24">
        <f t="shared" si="552"/>
        <v>53609.828640000007</v>
      </c>
      <c r="R3256" s="24">
        <f t="shared" si="555"/>
        <v>0</v>
      </c>
      <c r="S3256" s="24">
        <f t="shared" si="556"/>
        <v>39305.883070973061</v>
      </c>
      <c r="T3256" s="24" t="str">
        <f t="shared" si="557"/>
        <v>charge</v>
      </c>
      <c r="V3256" s="24">
        <f t="shared" si="560"/>
        <v>0</v>
      </c>
      <c r="W3256" s="24">
        <f t="shared" si="558"/>
        <v>4000</v>
      </c>
      <c r="X3256" s="24">
        <f t="shared" si="561"/>
        <v>0</v>
      </c>
      <c r="Z3256" s="24">
        <f t="shared" si="559"/>
        <v>0</v>
      </c>
      <c r="AB3256" s="24">
        <f t="shared" si="553"/>
        <v>39305.883070973061</v>
      </c>
    </row>
    <row r="3257" x14ac:dyDescent="0.2">
      <c r="I3257" s="25">
        <v>3252</v>
      </c>
      <c r="J3257" s="29">
        <v>0.69690049700000001</v>
      </c>
      <c r="L3257" s="25">
        <v>18550.78758201599</v>
      </c>
      <c r="N3257" s="25">
        <v>3252</v>
      </c>
      <c r="O3257" s="25">
        <f t="shared" si="554"/>
        <v>14747.876127702713</v>
      </c>
      <c r="P3257" s="25">
        <f t="shared" si="551"/>
        <v>14747.876127702713</v>
      </c>
      <c r="Q3257" s="25">
        <f t="shared" si="552"/>
        <v>55752.03976</v>
      </c>
      <c r="R3257" s="25">
        <f t="shared" si="555"/>
        <v>0</v>
      </c>
      <c r="S3257" s="25">
        <f t="shared" si="556"/>
        <v>41004.163632297284</v>
      </c>
      <c r="T3257" s="25" t="str">
        <f t="shared" si="557"/>
        <v>charge</v>
      </c>
      <c r="V3257" s="25">
        <f t="shared" si="560"/>
        <v>0</v>
      </c>
      <c r="W3257" s="25">
        <f t="shared" si="558"/>
        <v>4000</v>
      </c>
      <c r="X3257" s="25">
        <f t="shared" si="561"/>
        <v>0</v>
      </c>
      <c r="Z3257" s="25">
        <f t="shared" si="559"/>
        <v>0</v>
      </c>
      <c r="AB3257" s="25">
        <f t="shared" si="553"/>
        <v>41004.163632297284</v>
      </c>
    </row>
    <row r="3258" x14ac:dyDescent="0.2">
      <c r="I3258" s="24">
        <v>3253</v>
      </c>
      <c r="J3258" s="28">
        <v>0.78312971799999997</v>
      </c>
      <c r="L3258" s="24">
        <v>18933.449584102629</v>
      </c>
      <c r="N3258" s="24">
        <v>3253</v>
      </c>
      <c r="O3258" s="24">
        <f t="shared" si="554"/>
        <v>15052.09241936159</v>
      </c>
      <c r="P3258" s="24">
        <f t="shared" si="551"/>
        <v>15052.09241936159</v>
      </c>
      <c r="Q3258" s="24">
        <f t="shared" si="552"/>
        <v>62650.377439999997</v>
      </c>
      <c r="R3258" s="24">
        <f t="shared" si="555"/>
        <v>0</v>
      </c>
      <c r="S3258" s="24">
        <f t="shared" si="556"/>
        <v>47598.285020638403</v>
      </c>
      <c r="T3258" s="24" t="str">
        <f t="shared" si="557"/>
        <v>charge</v>
      </c>
      <c r="V3258" s="24">
        <f t="shared" si="560"/>
        <v>0</v>
      </c>
      <c r="W3258" s="24">
        <f t="shared" si="558"/>
        <v>4000</v>
      </c>
      <c r="X3258" s="24">
        <f t="shared" si="561"/>
        <v>0</v>
      </c>
      <c r="Z3258" s="24">
        <f t="shared" si="559"/>
        <v>0</v>
      </c>
      <c r="AB3258" s="24">
        <f t="shared" si="553"/>
        <v>47598.285020638403</v>
      </c>
    </row>
    <row r="3259" x14ac:dyDescent="0.2">
      <c r="I3259" s="25">
        <v>3254</v>
      </c>
      <c r="J3259" s="29">
        <v>0.75567260199999997</v>
      </c>
      <c r="L3259" s="25">
        <v>18903.634609389304</v>
      </c>
      <c r="N3259" s="25">
        <v>3254</v>
      </c>
      <c r="O3259" s="25">
        <f t="shared" si="554"/>
        <v>15028.389514464498</v>
      </c>
      <c r="P3259" s="25">
        <f t="shared" si="551"/>
        <v>15028.389514464498</v>
      </c>
      <c r="Q3259" s="25">
        <f t="shared" si="552"/>
        <v>60453.80816</v>
      </c>
      <c r="R3259" s="25">
        <f t="shared" si="555"/>
        <v>0</v>
      </c>
      <c r="S3259" s="25">
        <f t="shared" si="556"/>
        <v>45425.418645535501</v>
      </c>
      <c r="T3259" s="25" t="str">
        <f t="shared" si="557"/>
        <v>charge</v>
      </c>
      <c r="V3259" s="25">
        <f t="shared" si="560"/>
        <v>0</v>
      </c>
      <c r="W3259" s="25">
        <f t="shared" si="558"/>
        <v>4000</v>
      </c>
      <c r="X3259" s="25">
        <f t="shared" si="561"/>
        <v>0</v>
      </c>
      <c r="Z3259" s="25">
        <f t="shared" si="559"/>
        <v>0</v>
      </c>
      <c r="AB3259" s="25">
        <f t="shared" si="553"/>
        <v>45425.418645535501</v>
      </c>
    </row>
    <row r="3260" x14ac:dyDescent="0.2">
      <c r="I3260" s="24">
        <v>3255</v>
      </c>
      <c r="J3260" s="28">
        <v>0.70902779900000001</v>
      </c>
      <c r="L3260" s="24">
        <v>18824.52418193817</v>
      </c>
      <c r="N3260" s="24">
        <v>3255</v>
      </c>
      <c r="O3260" s="24">
        <f t="shared" si="554"/>
        <v>14965.496724640845</v>
      </c>
      <c r="P3260" s="24">
        <f t="shared" si="551"/>
        <v>14965.496724640845</v>
      </c>
      <c r="Q3260" s="24">
        <f t="shared" si="552"/>
        <v>56722.223920000004</v>
      </c>
      <c r="R3260" s="24">
        <f t="shared" si="555"/>
        <v>0</v>
      </c>
      <c r="S3260" s="24">
        <f t="shared" si="556"/>
        <v>41756.727195359155</v>
      </c>
      <c r="T3260" s="24" t="str">
        <f t="shared" si="557"/>
        <v>charge</v>
      </c>
      <c r="V3260" s="24">
        <f t="shared" si="560"/>
        <v>0</v>
      </c>
      <c r="W3260" s="24">
        <f t="shared" si="558"/>
        <v>4000</v>
      </c>
      <c r="X3260" s="24">
        <f t="shared" si="561"/>
        <v>0</v>
      </c>
      <c r="Z3260" s="24">
        <f t="shared" si="559"/>
        <v>0</v>
      </c>
      <c r="AB3260" s="24">
        <f t="shared" si="553"/>
        <v>41756.727195359155</v>
      </c>
    </row>
    <row r="3261" x14ac:dyDescent="0.2">
      <c r="I3261" s="25">
        <v>3256</v>
      </c>
      <c r="J3261" s="29">
        <v>0.63358235499999993</v>
      </c>
      <c r="L3261" s="25">
        <v>18623.77518148422</v>
      </c>
      <c r="N3261" s="25">
        <v>3256</v>
      </c>
      <c r="O3261" s="25">
        <f t="shared" si="554"/>
        <v>14805.901269279955</v>
      </c>
      <c r="P3261" s="25">
        <f t="shared" si="551"/>
        <v>14805.901269279955</v>
      </c>
      <c r="Q3261" s="25">
        <f t="shared" si="552"/>
        <v>50686.588399999993</v>
      </c>
      <c r="R3261" s="25">
        <f t="shared" si="555"/>
        <v>0</v>
      </c>
      <c r="S3261" s="25">
        <f t="shared" si="556"/>
        <v>35880.687130720034</v>
      </c>
      <c r="T3261" s="25" t="str">
        <f t="shared" si="557"/>
        <v>charge</v>
      </c>
      <c r="V3261" s="25">
        <f t="shared" si="560"/>
        <v>0</v>
      </c>
      <c r="W3261" s="25">
        <f t="shared" si="558"/>
        <v>4000</v>
      </c>
      <c r="X3261" s="25">
        <f t="shared" si="561"/>
        <v>0</v>
      </c>
      <c r="Z3261" s="25">
        <f t="shared" si="559"/>
        <v>0</v>
      </c>
      <c r="AB3261" s="25">
        <f t="shared" si="553"/>
        <v>35880.687130720034</v>
      </c>
    </row>
    <row r="3262" x14ac:dyDescent="0.2">
      <c r="I3262" s="24">
        <v>3257</v>
      </c>
      <c r="J3262" s="28">
        <v>0.48668619300000004</v>
      </c>
      <c r="L3262" s="24">
        <v>18546.46915092468</v>
      </c>
      <c r="N3262" s="24">
        <v>3257</v>
      </c>
      <c r="O3262" s="24">
        <f t="shared" si="554"/>
        <v>14744.442974985122</v>
      </c>
      <c r="P3262" s="24">
        <f t="shared" si="551"/>
        <v>14744.442974985122</v>
      </c>
      <c r="Q3262" s="24">
        <f t="shared" si="552"/>
        <v>38934.89544</v>
      </c>
      <c r="R3262" s="24">
        <f t="shared" si="555"/>
        <v>0</v>
      </c>
      <c r="S3262" s="24">
        <f t="shared" si="556"/>
        <v>24190.452465014878</v>
      </c>
      <c r="T3262" s="24" t="str">
        <f t="shared" si="557"/>
        <v>charge</v>
      </c>
      <c r="V3262" s="24">
        <f t="shared" si="560"/>
        <v>0</v>
      </c>
      <c r="W3262" s="24">
        <f t="shared" si="558"/>
        <v>4000</v>
      </c>
      <c r="X3262" s="24">
        <f t="shared" si="561"/>
        <v>0</v>
      </c>
      <c r="Z3262" s="24">
        <f t="shared" si="559"/>
        <v>0</v>
      </c>
      <c r="AB3262" s="24">
        <f t="shared" si="553"/>
        <v>24190.452465014878</v>
      </c>
    </row>
    <row r="3263" x14ac:dyDescent="0.2">
      <c r="I3263" s="25">
        <v>3258</v>
      </c>
      <c r="J3263" s="29">
        <v>0.22195640900000002</v>
      </c>
      <c r="L3263" s="25">
        <v>18695.184426307678</v>
      </c>
      <c r="N3263" s="25">
        <v>3258</v>
      </c>
      <c r="O3263" s="25">
        <f t="shared" si="554"/>
        <v>14862.671618914605</v>
      </c>
      <c r="P3263" s="25">
        <f t="shared" si="551"/>
        <v>14862.671618914605</v>
      </c>
      <c r="Q3263" s="25">
        <f t="shared" si="552"/>
        <v>17756.512720000002</v>
      </c>
      <c r="R3263" s="25">
        <f t="shared" si="555"/>
        <v>0</v>
      </c>
      <c r="S3263" s="25">
        <f t="shared" si="556"/>
        <v>2893.8411010853979</v>
      </c>
      <c r="T3263" s="25" t="str">
        <f t="shared" si="557"/>
        <v>charge</v>
      </c>
      <c r="V3263" s="25">
        <f t="shared" si="560"/>
        <v>0</v>
      </c>
      <c r="W3263" s="25">
        <f t="shared" si="558"/>
        <v>4000</v>
      </c>
      <c r="X3263" s="25">
        <f t="shared" si="561"/>
        <v>0</v>
      </c>
      <c r="Z3263" s="25">
        <f t="shared" si="559"/>
        <v>0</v>
      </c>
      <c r="AB3263" s="25">
        <f t="shared" si="553"/>
        <v>2893.8411010853979</v>
      </c>
    </row>
    <row r="3264" x14ac:dyDescent="0.2">
      <c r="I3264" s="24">
        <v>3259</v>
      </c>
      <c r="J3264" s="28">
        <v>0</v>
      </c>
      <c r="L3264" s="24">
        <v>18199.619523429868</v>
      </c>
      <c r="N3264" s="24">
        <v>3259</v>
      </c>
      <c r="O3264" s="24">
        <f t="shared" si="554"/>
        <v>14468.697521126745</v>
      </c>
      <c r="P3264" s="24">
        <f t="shared" si="551"/>
        <v>14468.697521126745</v>
      </c>
      <c r="Q3264" s="24">
        <f t="shared" si="552"/>
        <v>0</v>
      </c>
      <c r="R3264" s="24">
        <f t="shared" si="555"/>
        <v>14468.697521126745</v>
      </c>
      <c r="S3264" s="24">
        <f t="shared" si="556"/>
        <v>0</v>
      </c>
      <c r="T3264" s="24" t="str">
        <f t="shared" si="557"/>
        <v>drain</v>
      </c>
      <c r="V3264" s="24">
        <f t="shared" si="560"/>
        <v>0</v>
      </c>
      <c r="W3264" s="24">
        <f t="shared" si="558"/>
        <v>0</v>
      </c>
      <c r="X3264" s="24">
        <f t="shared" si="561"/>
        <v>4000</v>
      </c>
      <c r="Z3264" s="24">
        <f t="shared" si="559"/>
        <v>10468.697521126745</v>
      </c>
      <c r="AB3264" s="24">
        <f t="shared" si="553"/>
        <v>0</v>
      </c>
    </row>
    <row r="3265" x14ac:dyDescent="0.2">
      <c r="I3265" s="25">
        <v>3260</v>
      </c>
      <c r="J3265" s="29">
        <v>0</v>
      </c>
      <c r="L3265" s="25">
        <v>18098.60413303375</v>
      </c>
      <c r="N3265" s="25">
        <v>3260</v>
      </c>
      <c r="O3265" s="25">
        <f t="shared" si="554"/>
        <v>14388.390285761832</v>
      </c>
      <c r="P3265" s="25">
        <f t="shared" si="551"/>
        <v>14388.390285761832</v>
      </c>
      <c r="Q3265" s="25">
        <f t="shared" si="552"/>
        <v>0</v>
      </c>
      <c r="R3265" s="25">
        <f t="shared" si="555"/>
        <v>14388.390285761832</v>
      </c>
      <c r="S3265" s="25">
        <f t="shared" si="556"/>
        <v>0</v>
      </c>
      <c r="T3265" s="25" t="str">
        <f t="shared" si="557"/>
        <v>drain</v>
      </c>
      <c r="V3265" s="25">
        <f t="shared" si="560"/>
        <v>0</v>
      </c>
      <c r="W3265" s="25">
        <f t="shared" si="558"/>
        <v>0</v>
      </c>
      <c r="X3265" s="25">
        <f t="shared" si="561"/>
        <v>0</v>
      </c>
      <c r="Z3265" s="25">
        <f t="shared" si="559"/>
        <v>14388.390285761832</v>
      </c>
      <c r="AB3265" s="25">
        <f t="shared" si="553"/>
        <v>0</v>
      </c>
    </row>
    <row r="3266" x14ac:dyDescent="0.2">
      <c r="I3266" s="24">
        <v>3261</v>
      </c>
      <c r="J3266" s="28">
        <v>0</v>
      </c>
      <c r="L3266" s="24">
        <v>17369.801328086851</v>
      </c>
      <c r="N3266" s="24">
        <v>3261</v>
      </c>
      <c r="O3266" s="24">
        <f t="shared" si="554"/>
        <v>13808.992055829047</v>
      </c>
      <c r="P3266" s="24">
        <f t="shared" si="551"/>
        <v>13808.992055829047</v>
      </c>
      <c r="Q3266" s="24">
        <f t="shared" si="552"/>
        <v>0</v>
      </c>
      <c r="R3266" s="24">
        <f t="shared" si="555"/>
        <v>13808.992055829047</v>
      </c>
      <c r="S3266" s="24">
        <f t="shared" si="556"/>
        <v>0</v>
      </c>
      <c r="T3266" s="24" t="str">
        <f t="shared" si="557"/>
        <v>drain</v>
      </c>
      <c r="V3266" s="24">
        <f t="shared" si="560"/>
        <v>0</v>
      </c>
      <c r="W3266" s="24">
        <f t="shared" si="558"/>
        <v>0</v>
      </c>
      <c r="X3266" s="24">
        <f t="shared" si="561"/>
        <v>0</v>
      </c>
      <c r="Z3266" s="24">
        <f t="shared" si="559"/>
        <v>13808.992055829047</v>
      </c>
      <c r="AB3266" s="24">
        <f t="shared" si="553"/>
        <v>0</v>
      </c>
    </row>
    <row r="3267" x14ac:dyDescent="0.2">
      <c r="I3267" s="25">
        <v>3262</v>
      </c>
      <c r="J3267" s="29">
        <v>0</v>
      </c>
      <c r="L3267" s="25">
        <v>16726.199823284147</v>
      </c>
      <c r="N3267" s="25">
        <v>3262</v>
      </c>
      <c r="O3267" s="25">
        <f t="shared" si="554"/>
        <v>13297.328859510897</v>
      </c>
      <c r="P3267" s="25">
        <f t="shared" si="551"/>
        <v>13297.328859510897</v>
      </c>
      <c r="Q3267" s="25">
        <f t="shared" si="552"/>
        <v>0</v>
      </c>
      <c r="R3267" s="25">
        <f t="shared" si="555"/>
        <v>13297.328859510897</v>
      </c>
      <c r="S3267" s="25">
        <f t="shared" si="556"/>
        <v>0</v>
      </c>
      <c r="T3267" s="25" t="str">
        <f t="shared" si="557"/>
        <v>drain</v>
      </c>
      <c r="V3267" s="25">
        <f t="shared" si="560"/>
        <v>0</v>
      </c>
      <c r="W3267" s="25">
        <f t="shared" si="558"/>
        <v>0</v>
      </c>
      <c r="X3267" s="25">
        <f t="shared" si="561"/>
        <v>0</v>
      </c>
      <c r="Z3267" s="25">
        <f t="shared" si="559"/>
        <v>13297.328859510897</v>
      </c>
      <c r="AB3267" s="25">
        <f t="shared" si="553"/>
        <v>0</v>
      </c>
    </row>
    <row r="3268" x14ac:dyDescent="0.2">
      <c r="I3268" s="24">
        <v>3263</v>
      </c>
      <c r="J3268" s="28">
        <v>0</v>
      </c>
      <c r="L3268" s="24">
        <v>16183.895284366607</v>
      </c>
      <c r="N3268" s="24">
        <v>3263</v>
      </c>
      <c r="O3268" s="24">
        <f t="shared" si="554"/>
        <v>12866.196751071453</v>
      </c>
      <c r="P3268" s="24">
        <f t="shared" si="551"/>
        <v>12866.196751071453</v>
      </c>
      <c r="Q3268" s="24">
        <f t="shared" si="552"/>
        <v>0</v>
      </c>
      <c r="R3268" s="24">
        <f t="shared" si="555"/>
        <v>12866.196751071453</v>
      </c>
      <c r="S3268" s="24">
        <f t="shared" si="556"/>
        <v>0</v>
      </c>
      <c r="T3268" s="24" t="str">
        <f t="shared" si="557"/>
        <v>drain</v>
      </c>
      <c r="V3268" s="24">
        <f t="shared" si="560"/>
        <v>0</v>
      </c>
      <c r="W3268" s="24">
        <f t="shared" si="558"/>
        <v>0</v>
      </c>
      <c r="X3268" s="24">
        <f t="shared" si="561"/>
        <v>0</v>
      </c>
      <c r="Z3268" s="24">
        <f t="shared" si="559"/>
        <v>12866.196751071453</v>
      </c>
      <c r="AB3268" s="24">
        <f t="shared" si="553"/>
        <v>0</v>
      </c>
    </row>
    <row r="3269" x14ac:dyDescent="0.2">
      <c r="I3269" s="25">
        <v>3264</v>
      </c>
      <c r="J3269" s="29">
        <v>0</v>
      </c>
      <c r="L3269" s="25">
        <v>15467.144307804107</v>
      </c>
      <c r="N3269" s="25">
        <v>3264</v>
      </c>
      <c r="O3269" s="25">
        <f t="shared" si="554"/>
        <v>12296.379724704266</v>
      </c>
      <c r="P3269" s="25">
        <f t="shared" si="551"/>
        <v>12296.379724704266</v>
      </c>
      <c r="Q3269" s="25">
        <f t="shared" si="552"/>
        <v>0</v>
      </c>
      <c r="R3269" s="25">
        <f t="shared" si="555"/>
        <v>12296.379724704266</v>
      </c>
      <c r="S3269" s="25">
        <f t="shared" si="556"/>
        <v>0</v>
      </c>
      <c r="T3269" s="25" t="str">
        <f t="shared" si="557"/>
        <v>drain</v>
      </c>
      <c r="V3269" s="25">
        <f t="shared" si="560"/>
        <v>0</v>
      </c>
      <c r="W3269" s="25">
        <f t="shared" si="558"/>
        <v>0</v>
      </c>
      <c r="X3269" s="25">
        <f t="shared" si="561"/>
        <v>0</v>
      </c>
      <c r="Z3269" s="25">
        <f t="shared" si="559"/>
        <v>12296.379724704266</v>
      </c>
      <c r="AB3269" s="25">
        <f t="shared" si="553"/>
        <v>0</v>
      </c>
    </row>
    <row r="3270" x14ac:dyDescent="0.2">
      <c r="I3270" s="24">
        <v>3265</v>
      </c>
      <c r="J3270" s="28">
        <v>0</v>
      </c>
      <c r="L3270" s="24">
        <v>14809.391502916811</v>
      </c>
      <c r="N3270" s="24">
        <v>3265</v>
      </c>
      <c r="O3270" s="24">
        <f t="shared" si="554"/>
        <v>11773.466244818865</v>
      </c>
      <c r="P3270" s="24">
        <f t="shared" ref="P3270:P3333" si="562">O3270-$E$8*$E$9</f>
        <v>11773.466244818865</v>
      </c>
      <c r="Q3270" s="24">
        <f t="shared" ref="Q3270:Q3333" si="563">J3270*$E$7</f>
        <v>0</v>
      </c>
      <c r="R3270" s="24">
        <f t="shared" si="555"/>
        <v>11773.466244818865</v>
      </c>
      <c r="S3270" s="24">
        <f t="shared" si="556"/>
        <v>0</v>
      </c>
      <c r="T3270" s="24" t="str">
        <f t="shared" si="557"/>
        <v>drain</v>
      </c>
      <c r="V3270" s="24">
        <f t="shared" si="560"/>
        <v>0</v>
      </c>
      <c r="W3270" s="24">
        <f t="shared" si="558"/>
        <v>0</v>
      </c>
      <c r="X3270" s="24">
        <f t="shared" si="561"/>
        <v>0</v>
      </c>
      <c r="Z3270" s="24">
        <f t="shared" si="559"/>
        <v>11773.466244818865</v>
      </c>
      <c r="AB3270" s="24">
        <f t="shared" ref="AB3270:AB3333" si="564">IF(T3270="charge",(S3270-V3270),0)</f>
        <v>0</v>
      </c>
    </row>
    <row r="3271" x14ac:dyDescent="0.2">
      <c r="I3271" s="25">
        <v>3266</v>
      </c>
      <c r="J3271" s="29">
        <v>0</v>
      </c>
      <c r="L3271" s="25">
        <v>14139.473781073093</v>
      </c>
      <c r="N3271" s="25">
        <v>3266</v>
      </c>
      <c r="O3271" s="25">
        <f t="shared" ref="O3271:O3334" si="565">L3271*$O$2</f>
        <v>11240.88165595311</v>
      </c>
      <c r="P3271" s="25">
        <f t="shared" si="562"/>
        <v>11240.88165595311</v>
      </c>
      <c r="Q3271" s="25">
        <f t="shared" si="563"/>
        <v>0</v>
      </c>
      <c r="R3271" s="25">
        <f t="shared" ref="R3271:R3334" si="566">IF(P3271&gt;Q3271,P3271-Q3271,0)</f>
        <v>11240.88165595311</v>
      </c>
      <c r="S3271" s="25">
        <f t="shared" ref="S3271:S3334" si="567">IF(Q3271&gt;P3271,Q3271-P3271,0)</f>
        <v>0</v>
      </c>
      <c r="T3271" s="25" t="str">
        <f t="shared" ref="T3271:T3334" si="568">IF(P3271&gt;Q3271,"drain","charge")</f>
        <v>drain</v>
      </c>
      <c r="V3271" s="25">
        <f t="shared" si="560"/>
        <v>0</v>
      </c>
      <c r="W3271" s="25">
        <f t="shared" ref="W3271:W3334" si="569">IF(W3270+S3271&gt;$E$11,$E$11,IF(T3271="charge",W3270+(S3271*$E$12),IF((W3270-R3271)&gt;0,W3270-R3271,0)))</f>
        <v>0</v>
      </c>
      <c r="X3271" s="25">
        <f t="shared" si="561"/>
        <v>0</v>
      </c>
      <c r="Z3271" s="25">
        <f t="shared" ref="Z3271:Z3334" si="570">R3271-X3271</f>
        <v>11240.88165595311</v>
      </c>
      <c r="AB3271" s="25">
        <f t="shared" si="564"/>
        <v>0</v>
      </c>
    </row>
    <row r="3272" x14ac:dyDescent="0.2">
      <c r="I3272" s="24">
        <v>3267</v>
      </c>
      <c r="J3272" s="28">
        <v>0</v>
      </c>
      <c r="L3272" s="24">
        <v>13860.599452269076</v>
      </c>
      <c r="N3272" s="24">
        <v>3267</v>
      </c>
      <c r="O3272" s="24">
        <f t="shared" si="565"/>
        <v>11019.176564553916</v>
      </c>
      <c r="P3272" s="24">
        <f t="shared" si="562"/>
        <v>11019.176564553916</v>
      </c>
      <c r="Q3272" s="24">
        <f t="shared" si="563"/>
        <v>0</v>
      </c>
      <c r="R3272" s="24">
        <f t="shared" si="566"/>
        <v>11019.176564553916</v>
      </c>
      <c r="S3272" s="24">
        <f t="shared" si="567"/>
        <v>0</v>
      </c>
      <c r="T3272" s="24" t="str">
        <f t="shared" si="568"/>
        <v>drain</v>
      </c>
      <c r="V3272" s="24">
        <f t="shared" ref="V3272:V3335" si="571">IF(W3272&gt;=W3271,(W3272-W3271),0)</f>
        <v>0</v>
      </c>
      <c r="W3272" s="24">
        <f t="shared" si="569"/>
        <v>0</v>
      </c>
      <c r="X3272" s="24">
        <f t="shared" ref="X3272:X3335" si="572">IF(T3272="drain",W3271-W3272,0)</f>
        <v>0</v>
      </c>
      <c r="Z3272" s="24">
        <f t="shared" si="570"/>
        <v>11019.176564553916</v>
      </c>
      <c r="AB3272" s="24">
        <f t="shared" si="564"/>
        <v>0</v>
      </c>
    </row>
    <row r="3273" x14ac:dyDescent="0.2">
      <c r="I3273" s="25">
        <v>3268</v>
      </c>
      <c r="J3273" s="29">
        <v>0</v>
      </c>
      <c r="L3273" s="25">
        <v>13703.118409979343</v>
      </c>
      <c r="N3273" s="25">
        <v>3268</v>
      </c>
      <c r="O3273" s="25">
        <f t="shared" si="565"/>
        <v>10893.979135933578</v>
      </c>
      <c r="P3273" s="25">
        <f t="shared" si="562"/>
        <v>10893.979135933578</v>
      </c>
      <c r="Q3273" s="25">
        <f t="shared" si="563"/>
        <v>0</v>
      </c>
      <c r="R3273" s="25">
        <f t="shared" si="566"/>
        <v>10893.979135933578</v>
      </c>
      <c r="S3273" s="25">
        <f t="shared" si="567"/>
        <v>0</v>
      </c>
      <c r="T3273" s="25" t="str">
        <f t="shared" si="568"/>
        <v>drain</v>
      </c>
      <c r="V3273" s="25">
        <f t="shared" si="571"/>
        <v>0</v>
      </c>
      <c r="W3273" s="25">
        <f t="shared" si="569"/>
        <v>0</v>
      </c>
      <c r="X3273" s="25">
        <f t="shared" si="572"/>
        <v>0</v>
      </c>
      <c r="Z3273" s="25">
        <f t="shared" si="570"/>
        <v>10893.979135933578</v>
      </c>
      <c r="AB3273" s="25">
        <f t="shared" si="564"/>
        <v>0</v>
      </c>
    </row>
    <row r="3274" x14ac:dyDescent="0.2">
      <c r="I3274" s="24">
        <v>3269</v>
      </c>
      <c r="J3274" s="28">
        <v>0</v>
      </c>
      <c r="L3274" s="24">
        <v>13698.058679389953</v>
      </c>
      <c r="N3274" s="24">
        <v>3269</v>
      </c>
      <c r="O3274" s="24">
        <f t="shared" si="565"/>
        <v>10889.956650115013</v>
      </c>
      <c r="P3274" s="24">
        <f t="shared" si="562"/>
        <v>10889.956650115013</v>
      </c>
      <c r="Q3274" s="24">
        <f t="shared" si="563"/>
        <v>0</v>
      </c>
      <c r="R3274" s="24">
        <f t="shared" si="566"/>
        <v>10889.956650115013</v>
      </c>
      <c r="S3274" s="24">
        <f t="shared" si="567"/>
        <v>0</v>
      </c>
      <c r="T3274" s="24" t="str">
        <f t="shared" si="568"/>
        <v>drain</v>
      </c>
      <c r="V3274" s="24">
        <f t="shared" si="571"/>
        <v>0</v>
      </c>
      <c r="W3274" s="24">
        <f t="shared" si="569"/>
        <v>0</v>
      </c>
      <c r="X3274" s="24">
        <f t="shared" si="572"/>
        <v>0</v>
      </c>
      <c r="Z3274" s="24">
        <f t="shared" si="570"/>
        <v>10889.956650115013</v>
      </c>
      <c r="AB3274" s="24">
        <f t="shared" si="564"/>
        <v>0</v>
      </c>
    </row>
    <row r="3275" x14ac:dyDescent="0.2">
      <c r="I3275" s="25">
        <v>3270</v>
      </c>
      <c r="J3275" s="29">
        <v>0</v>
      </c>
      <c r="L3275" s="25">
        <v>13298.649418175219</v>
      </c>
      <c r="N3275" s="25">
        <v>3270</v>
      </c>
      <c r="O3275" s="25">
        <f t="shared" si="565"/>
        <v>10572.4262874493</v>
      </c>
      <c r="P3275" s="25">
        <f t="shared" si="562"/>
        <v>10572.4262874493</v>
      </c>
      <c r="Q3275" s="25">
        <f t="shared" si="563"/>
        <v>0</v>
      </c>
      <c r="R3275" s="25">
        <f t="shared" si="566"/>
        <v>10572.4262874493</v>
      </c>
      <c r="S3275" s="25">
        <f t="shared" si="567"/>
        <v>0</v>
      </c>
      <c r="T3275" s="25" t="str">
        <f t="shared" si="568"/>
        <v>drain</v>
      </c>
      <c r="V3275" s="25">
        <f t="shared" si="571"/>
        <v>0</v>
      </c>
      <c r="W3275" s="25">
        <f t="shared" si="569"/>
        <v>0</v>
      </c>
      <c r="X3275" s="25">
        <f t="shared" si="572"/>
        <v>0</v>
      </c>
      <c r="Z3275" s="25">
        <f t="shared" si="570"/>
        <v>10572.4262874493</v>
      </c>
      <c r="AB3275" s="25">
        <f t="shared" si="564"/>
        <v>0</v>
      </c>
    </row>
    <row r="3276" x14ac:dyDescent="0.2">
      <c r="I3276" s="24">
        <v>3271</v>
      </c>
      <c r="J3276" s="28">
        <v>0.22326145800000002</v>
      </c>
      <c r="L3276" s="24">
        <v>13736.339542818068</v>
      </c>
      <c r="N3276" s="24">
        <v>3271</v>
      </c>
      <c r="O3276" s="24">
        <f t="shared" si="565"/>
        <v>10920.389936540365</v>
      </c>
      <c r="P3276" s="24">
        <f t="shared" si="562"/>
        <v>10920.389936540365</v>
      </c>
      <c r="Q3276" s="24">
        <f t="shared" si="563"/>
        <v>17860.916640000003</v>
      </c>
      <c r="R3276" s="24">
        <f t="shared" si="566"/>
        <v>0</v>
      </c>
      <c r="S3276" s="24">
        <f t="shared" si="567"/>
        <v>6940.5267034596382</v>
      </c>
      <c r="T3276" s="24" t="str">
        <f t="shared" si="568"/>
        <v>charge</v>
      </c>
      <c r="V3276" s="24">
        <f t="shared" si="571"/>
        <v>4000</v>
      </c>
      <c r="W3276" s="24">
        <f t="shared" si="569"/>
        <v>4000</v>
      </c>
      <c r="X3276" s="24">
        <f t="shared" si="572"/>
        <v>0</v>
      </c>
      <c r="Z3276" s="24">
        <f t="shared" si="570"/>
        <v>0</v>
      </c>
      <c r="AB3276" s="24">
        <f t="shared" si="564"/>
        <v>2940.5267034596382</v>
      </c>
    </row>
    <row r="3277" x14ac:dyDescent="0.2">
      <c r="I3277" s="25">
        <v>3272</v>
      </c>
      <c r="J3277" s="29">
        <v>0.45542509000000003</v>
      </c>
      <c r="L3277" s="25">
        <v>14347.532066309452</v>
      </c>
      <c r="N3277" s="25">
        <v>3272</v>
      </c>
      <c r="O3277" s="25">
        <f t="shared" si="565"/>
        <v>11406.287992716014</v>
      </c>
      <c r="P3277" s="25">
        <f t="shared" si="562"/>
        <v>11406.287992716014</v>
      </c>
      <c r="Q3277" s="25">
        <f t="shared" si="563"/>
        <v>36434.0072</v>
      </c>
      <c r="R3277" s="25">
        <f t="shared" si="566"/>
        <v>0</v>
      </c>
      <c r="S3277" s="25">
        <f t="shared" si="567"/>
        <v>25027.719207283986</v>
      </c>
      <c r="T3277" s="25" t="str">
        <f t="shared" si="568"/>
        <v>charge</v>
      </c>
      <c r="V3277" s="25">
        <f t="shared" si="571"/>
        <v>0</v>
      </c>
      <c r="W3277" s="25">
        <f t="shared" si="569"/>
        <v>4000</v>
      </c>
      <c r="X3277" s="25">
        <f t="shared" si="572"/>
        <v>0</v>
      </c>
      <c r="Z3277" s="25">
        <f t="shared" si="570"/>
        <v>0</v>
      </c>
      <c r="AB3277" s="25">
        <f t="shared" si="564"/>
        <v>25027.719207283986</v>
      </c>
    </row>
    <row r="3278" x14ac:dyDescent="0.2">
      <c r="I3278" s="24">
        <v>3273</v>
      </c>
      <c r="J3278" s="28">
        <v>0.61078229900000003</v>
      </c>
      <c r="L3278" s="24">
        <v>15184.95536893606</v>
      </c>
      <c r="N3278" s="24">
        <v>3273</v>
      </c>
      <c r="O3278" s="24">
        <f t="shared" si="565"/>
        <v>12072.039518304169</v>
      </c>
      <c r="P3278" s="24">
        <f t="shared" si="562"/>
        <v>12072.039518304169</v>
      </c>
      <c r="Q3278" s="24">
        <f t="shared" si="563"/>
        <v>48862.583920000005</v>
      </c>
      <c r="R3278" s="24">
        <f t="shared" si="566"/>
        <v>0</v>
      </c>
      <c r="S3278" s="24">
        <f t="shared" si="567"/>
        <v>36790.544401695835</v>
      </c>
      <c r="T3278" s="24" t="str">
        <f t="shared" si="568"/>
        <v>charge</v>
      </c>
      <c r="V3278" s="24">
        <f t="shared" si="571"/>
        <v>0</v>
      </c>
      <c r="W3278" s="24">
        <f t="shared" si="569"/>
        <v>4000</v>
      </c>
      <c r="X3278" s="24">
        <f t="shared" si="572"/>
        <v>0</v>
      </c>
      <c r="Z3278" s="24">
        <f t="shared" si="570"/>
        <v>0</v>
      </c>
      <c r="AB3278" s="24">
        <f t="shared" si="564"/>
        <v>36790.544401695835</v>
      </c>
    </row>
    <row r="3279" x14ac:dyDescent="0.2">
      <c r="I3279" s="25">
        <v>3274</v>
      </c>
      <c r="J3279" s="29">
        <v>0.61889714699999998</v>
      </c>
      <c r="L3279" s="25">
        <v>16393.771136522293</v>
      </c>
      <c r="N3279" s="25">
        <v>3274</v>
      </c>
      <c r="O3279" s="25">
        <f t="shared" si="565"/>
        <v>13033.048053535224</v>
      </c>
      <c r="P3279" s="25">
        <f t="shared" si="562"/>
        <v>13033.048053535224</v>
      </c>
      <c r="Q3279" s="25">
        <f t="shared" si="563"/>
        <v>49511.771759999996</v>
      </c>
      <c r="R3279" s="25">
        <f t="shared" si="566"/>
        <v>0</v>
      </c>
      <c r="S3279" s="25">
        <f t="shared" si="567"/>
        <v>36478.723706464771</v>
      </c>
      <c r="T3279" s="25" t="str">
        <f t="shared" si="568"/>
        <v>charge</v>
      </c>
      <c r="V3279" s="25">
        <f t="shared" si="571"/>
        <v>0</v>
      </c>
      <c r="W3279" s="25">
        <f t="shared" si="569"/>
        <v>4000</v>
      </c>
      <c r="X3279" s="25">
        <f t="shared" si="572"/>
        <v>0</v>
      </c>
      <c r="Z3279" s="25">
        <f t="shared" si="570"/>
        <v>0</v>
      </c>
      <c r="AB3279" s="25">
        <f t="shared" si="564"/>
        <v>36478.723706464771</v>
      </c>
    </row>
    <row r="3280" x14ac:dyDescent="0.2">
      <c r="I3280" s="24">
        <v>3275</v>
      </c>
      <c r="J3280" s="28">
        <v>0.74056493099999998</v>
      </c>
      <c r="L3280" s="24">
        <v>16923.667174386977</v>
      </c>
      <c r="N3280" s="24">
        <v>3275</v>
      </c>
      <c r="O3280" s="24">
        <f t="shared" si="565"/>
        <v>13454.315403637647</v>
      </c>
      <c r="P3280" s="24">
        <f t="shared" si="562"/>
        <v>13454.315403637647</v>
      </c>
      <c r="Q3280" s="24">
        <f t="shared" si="563"/>
        <v>59245.194479999998</v>
      </c>
      <c r="R3280" s="24">
        <f t="shared" si="566"/>
        <v>0</v>
      </c>
      <c r="S3280" s="24">
        <f t="shared" si="567"/>
        <v>45790.879076362355</v>
      </c>
      <c r="T3280" s="24" t="str">
        <f t="shared" si="568"/>
        <v>charge</v>
      </c>
      <c r="V3280" s="24">
        <f t="shared" si="571"/>
        <v>0</v>
      </c>
      <c r="W3280" s="24">
        <f t="shared" si="569"/>
        <v>4000</v>
      </c>
      <c r="X3280" s="24">
        <f t="shared" si="572"/>
        <v>0</v>
      </c>
      <c r="Z3280" s="24">
        <f t="shared" si="570"/>
        <v>0</v>
      </c>
      <c r="AB3280" s="24">
        <f t="shared" si="564"/>
        <v>45790.879076362355</v>
      </c>
    </row>
    <row r="3281" x14ac:dyDescent="0.2">
      <c r="I3281" s="25">
        <v>3276</v>
      </c>
      <c r="J3281" s="29">
        <v>0.80550924999999995</v>
      </c>
      <c r="L3281" s="25">
        <v>17347.087777423858</v>
      </c>
      <c r="N3281" s="25">
        <v>3276</v>
      </c>
      <c r="O3281" s="25">
        <f t="shared" si="565"/>
        <v>13790.934783051967</v>
      </c>
      <c r="P3281" s="25">
        <f t="shared" si="562"/>
        <v>13790.934783051967</v>
      </c>
      <c r="Q3281" s="25">
        <f t="shared" si="563"/>
        <v>64440.74</v>
      </c>
      <c r="R3281" s="25">
        <f t="shared" si="566"/>
        <v>0</v>
      </c>
      <c r="S3281" s="25">
        <f t="shared" si="567"/>
        <v>50649.805216948029</v>
      </c>
      <c r="T3281" s="25" t="str">
        <f t="shared" si="568"/>
        <v>charge</v>
      </c>
      <c r="V3281" s="25">
        <f t="shared" si="571"/>
        <v>0</v>
      </c>
      <c r="W3281" s="25">
        <f t="shared" si="569"/>
        <v>4000</v>
      </c>
      <c r="X3281" s="25">
        <f t="shared" si="572"/>
        <v>0</v>
      </c>
      <c r="Z3281" s="25">
        <f t="shared" si="570"/>
        <v>0</v>
      </c>
      <c r="AB3281" s="25">
        <f t="shared" si="564"/>
        <v>50649.805216948029</v>
      </c>
    </row>
    <row r="3282" x14ac:dyDescent="0.2">
      <c r="I3282" s="24">
        <v>3277</v>
      </c>
      <c r="J3282" s="28">
        <v>0.81243422499999995</v>
      </c>
      <c r="L3282" s="24">
        <v>17699.504770517349</v>
      </c>
      <c r="N3282" s="24">
        <v>3277</v>
      </c>
      <c r="O3282" s="24">
        <f t="shared" si="565"/>
        <v>14071.106292561293</v>
      </c>
      <c r="P3282" s="24">
        <f t="shared" si="562"/>
        <v>14071.106292561293</v>
      </c>
      <c r="Q3282" s="24">
        <f t="shared" si="563"/>
        <v>64994.737999999998</v>
      </c>
      <c r="R3282" s="24">
        <f t="shared" si="566"/>
        <v>0</v>
      </c>
      <c r="S3282" s="24">
        <f t="shared" si="567"/>
        <v>50923.631707438704</v>
      </c>
      <c r="T3282" s="24" t="str">
        <f t="shared" si="568"/>
        <v>charge</v>
      </c>
      <c r="V3282" s="24">
        <f t="shared" si="571"/>
        <v>0</v>
      </c>
      <c r="W3282" s="24">
        <f t="shared" si="569"/>
        <v>4000</v>
      </c>
      <c r="X3282" s="24">
        <f t="shared" si="572"/>
        <v>0</v>
      </c>
      <c r="Z3282" s="24">
        <f t="shared" si="570"/>
        <v>0</v>
      </c>
      <c r="AB3282" s="24">
        <f t="shared" si="564"/>
        <v>50923.631707438704</v>
      </c>
    </row>
    <row r="3283" x14ac:dyDescent="0.2">
      <c r="I3283" s="25">
        <v>3278</v>
      </c>
      <c r="J3283" s="29">
        <v>0.79215373100000008</v>
      </c>
      <c r="L3283" s="25">
        <v>17522.408912849423</v>
      </c>
      <c r="N3283" s="25">
        <v>3278</v>
      </c>
      <c r="O3283" s="25">
        <f t="shared" si="565"/>
        <v>13930.315085715292</v>
      </c>
      <c r="P3283" s="25">
        <f t="shared" si="562"/>
        <v>13930.315085715292</v>
      </c>
      <c r="Q3283" s="25">
        <f t="shared" si="563"/>
        <v>63372.298480000005</v>
      </c>
      <c r="R3283" s="25">
        <f t="shared" si="566"/>
        <v>0</v>
      </c>
      <c r="S3283" s="25">
        <f t="shared" si="567"/>
        <v>49441.983394284711</v>
      </c>
      <c r="T3283" s="25" t="str">
        <f t="shared" si="568"/>
        <v>charge</v>
      </c>
      <c r="V3283" s="25">
        <f t="shared" si="571"/>
        <v>0</v>
      </c>
      <c r="W3283" s="25">
        <f t="shared" si="569"/>
        <v>4000</v>
      </c>
      <c r="X3283" s="25">
        <f t="shared" si="572"/>
        <v>0</v>
      </c>
      <c r="Z3283" s="25">
        <f t="shared" si="570"/>
        <v>0</v>
      </c>
      <c r="AB3283" s="25">
        <f t="shared" si="564"/>
        <v>49441.983394284711</v>
      </c>
    </row>
    <row r="3284" x14ac:dyDescent="0.2">
      <c r="I3284" s="24">
        <v>3279</v>
      </c>
      <c r="J3284" s="28">
        <v>0.77353448199999997</v>
      </c>
      <c r="L3284" s="24">
        <v>17201.982615184781</v>
      </c>
      <c r="N3284" s="24">
        <v>3279</v>
      </c>
      <c r="O3284" s="24">
        <f t="shared" si="565"/>
        <v>13675.576179071901</v>
      </c>
      <c r="P3284" s="24">
        <f t="shared" si="562"/>
        <v>13675.576179071901</v>
      </c>
      <c r="Q3284" s="24">
        <f t="shared" si="563"/>
        <v>61882.758559999995</v>
      </c>
      <c r="R3284" s="24">
        <f t="shared" si="566"/>
        <v>0</v>
      </c>
      <c r="S3284" s="24">
        <f t="shared" si="567"/>
        <v>48207.18238092809</v>
      </c>
      <c r="T3284" s="24" t="str">
        <f t="shared" si="568"/>
        <v>charge</v>
      </c>
      <c r="V3284" s="24">
        <f t="shared" si="571"/>
        <v>0</v>
      </c>
      <c r="W3284" s="24">
        <f t="shared" si="569"/>
        <v>4000</v>
      </c>
      <c r="X3284" s="24">
        <f t="shared" si="572"/>
        <v>0</v>
      </c>
      <c r="Z3284" s="24">
        <f t="shared" si="570"/>
        <v>0</v>
      </c>
      <c r="AB3284" s="24">
        <f t="shared" si="564"/>
        <v>48207.18238092809</v>
      </c>
    </row>
    <row r="3285" x14ac:dyDescent="0.2">
      <c r="I3285" s="25">
        <v>3280</v>
      </c>
      <c r="J3285" s="29">
        <v>0.70958221900000007</v>
      </c>
      <c r="L3285" s="25">
        <v>17148.769537353513</v>
      </c>
      <c r="N3285" s="25">
        <v>3280</v>
      </c>
      <c r="O3285" s="25">
        <f t="shared" si="565"/>
        <v>13633.271782196043</v>
      </c>
      <c r="P3285" s="25">
        <f t="shared" si="562"/>
        <v>13633.271782196043</v>
      </c>
      <c r="Q3285" s="25">
        <f t="shared" si="563"/>
        <v>56766.577520000006</v>
      </c>
      <c r="R3285" s="25">
        <f t="shared" si="566"/>
        <v>0</v>
      </c>
      <c r="S3285" s="25">
        <f t="shared" si="567"/>
        <v>43133.305737803967</v>
      </c>
      <c r="T3285" s="25" t="str">
        <f t="shared" si="568"/>
        <v>charge</v>
      </c>
      <c r="V3285" s="25">
        <f t="shared" si="571"/>
        <v>0</v>
      </c>
      <c r="W3285" s="25">
        <f t="shared" si="569"/>
        <v>4000</v>
      </c>
      <c r="X3285" s="25">
        <f t="shared" si="572"/>
        <v>0</v>
      </c>
      <c r="Z3285" s="25">
        <f t="shared" si="570"/>
        <v>0</v>
      </c>
      <c r="AB3285" s="25">
        <f t="shared" si="564"/>
        <v>43133.305737803967</v>
      </c>
    </row>
    <row r="3286" x14ac:dyDescent="0.2">
      <c r="I3286" s="24">
        <v>3281</v>
      </c>
      <c r="J3286" s="28">
        <v>0.56307099199999999</v>
      </c>
      <c r="L3286" s="24">
        <v>16886.3322476387</v>
      </c>
      <c r="N3286" s="24">
        <v>3281</v>
      </c>
      <c r="O3286" s="24">
        <f t="shared" si="565"/>
        <v>13424.634136872768</v>
      </c>
      <c r="P3286" s="24">
        <f t="shared" si="562"/>
        <v>13424.634136872768</v>
      </c>
      <c r="Q3286" s="24">
        <f t="shared" si="563"/>
        <v>45045.679360000002</v>
      </c>
      <c r="R3286" s="24">
        <f t="shared" si="566"/>
        <v>0</v>
      </c>
      <c r="S3286" s="24">
        <f t="shared" si="567"/>
        <v>31621.045223127236</v>
      </c>
      <c r="T3286" s="24" t="str">
        <f t="shared" si="568"/>
        <v>charge</v>
      </c>
      <c r="V3286" s="24">
        <f t="shared" si="571"/>
        <v>0</v>
      </c>
      <c r="W3286" s="24">
        <f t="shared" si="569"/>
        <v>4000</v>
      </c>
      <c r="X3286" s="24">
        <f t="shared" si="572"/>
        <v>0</v>
      </c>
      <c r="Z3286" s="24">
        <f t="shared" si="570"/>
        <v>0</v>
      </c>
      <c r="AB3286" s="24">
        <f t="shared" si="564"/>
        <v>31621.045223127236</v>
      </c>
    </row>
    <row r="3287" x14ac:dyDescent="0.2">
      <c r="I3287" s="25">
        <v>3282</v>
      </c>
      <c r="J3287" s="29">
        <v>0.226041043</v>
      </c>
      <c r="L3287" s="25">
        <v>16831.891501903534</v>
      </c>
      <c r="N3287" s="25">
        <v>3282</v>
      </c>
      <c r="O3287" s="25">
        <f t="shared" si="565"/>
        <v>13381.35374401331</v>
      </c>
      <c r="P3287" s="25">
        <f t="shared" si="562"/>
        <v>13381.35374401331</v>
      </c>
      <c r="Q3287" s="25">
        <f t="shared" si="563"/>
        <v>18083.283439999999</v>
      </c>
      <c r="R3287" s="25">
        <f t="shared" si="566"/>
        <v>0</v>
      </c>
      <c r="S3287" s="25">
        <f t="shared" si="567"/>
        <v>4701.9296959866897</v>
      </c>
      <c r="T3287" s="25" t="str">
        <f t="shared" si="568"/>
        <v>charge</v>
      </c>
      <c r="V3287" s="25">
        <f t="shared" si="571"/>
        <v>0</v>
      </c>
      <c r="W3287" s="25">
        <f t="shared" si="569"/>
        <v>4000</v>
      </c>
      <c r="X3287" s="25">
        <f t="shared" si="572"/>
        <v>0</v>
      </c>
      <c r="Z3287" s="25">
        <f t="shared" si="570"/>
        <v>0</v>
      </c>
      <c r="AB3287" s="25">
        <f t="shared" si="564"/>
        <v>4701.9296959866897</v>
      </c>
    </row>
    <row r="3288" x14ac:dyDescent="0.2">
      <c r="I3288" s="24">
        <v>3283</v>
      </c>
      <c r="J3288" s="28">
        <v>2.1821061000000003E-2</v>
      </c>
      <c r="L3288" s="24">
        <v>16592.671863937376</v>
      </c>
      <c r="N3288" s="24">
        <v>3283</v>
      </c>
      <c r="O3288" s="24">
        <f t="shared" si="565"/>
        <v>13191.174131830214</v>
      </c>
      <c r="P3288" s="24">
        <f t="shared" si="562"/>
        <v>13191.174131830214</v>
      </c>
      <c r="Q3288" s="24">
        <f t="shared" si="563"/>
        <v>1745.6848800000002</v>
      </c>
      <c r="R3288" s="24">
        <f t="shared" si="566"/>
        <v>11445.489251830213</v>
      </c>
      <c r="S3288" s="24">
        <f t="shared" si="567"/>
        <v>0</v>
      </c>
      <c r="T3288" s="24" t="str">
        <f t="shared" si="568"/>
        <v>drain</v>
      </c>
      <c r="V3288" s="24">
        <f t="shared" si="571"/>
        <v>0</v>
      </c>
      <c r="W3288" s="24">
        <f t="shared" si="569"/>
        <v>0</v>
      </c>
      <c r="X3288" s="24">
        <f t="shared" si="572"/>
        <v>4000</v>
      </c>
      <c r="Z3288" s="24">
        <f t="shared" si="570"/>
        <v>7445.4892518302131</v>
      </c>
      <c r="AB3288" s="24">
        <f t="shared" si="564"/>
        <v>0</v>
      </c>
    </row>
    <row r="3289" x14ac:dyDescent="0.2">
      <c r="I3289" s="25">
        <v>3284</v>
      </c>
      <c r="J3289" s="29">
        <v>0</v>
      </c>
      <c r="L3289" s="25">
        <v>17567.028929519653</v>
      </c>
      <c r="N3289" s="25">
        <v>3284</v>
      </c>
      <c r="O3289" s="25">
        <f t="shared" si="565"/>
        <v>13965.787998968124</v>
      </c>
      <c r="P3289" s="25">
        <f t="shared" si="562"/>
        <v>13965.787998968124</v>
      </c>
      <c r="Q3289" s="25">
        <f t="shared" si="563"/>
        <v>0</v>
      </c>
      <c r="R3289" s="25">
        <f t="shared" si="566"/>
        <v>13965.787998968124</v>
      </c>
      <c r="S3289" s="25">
        <f t="shared" si="567"/>
        <v>0</v>
      </c>
      <c r="T3289" s="25" t="str">
        <f t="shared" si="568"/>
        <v>drain</v>
      </c>
      <c r="V3289" s="25">
        <f t="shared" si="571"/>
        <v>0</v>
      </c>
      <c r="W3289" s="25">
        <f t="shared" si="569"/>
        <v>0</v>
      </c>
      <c r="X3289" s="25">
        <f t="shared" si="572"/>
        <v>0</v>
      </c>
      <c r="Z3289" s="25">
        <f t="shared" si="570"/>
        <v>13965.787998968124</v>
      </c>
      <c r="AB3289" s="25">
        <f t="shared" si="564"/>
        <v>0</v>
      </c>
    </row>
    <row r="3290" x14ac:dyDescent="0.2">
      <c r="I3290" s="24">
        <v>3285</v>
      </c>
      <c r="J3290" s="28">
        <v>0</v>
      </c>
      <c r="L3290" s="24">
        <v>17624.876339244842</v>
      </c>
      <c r="N3290" s="24">
        <v>3285</v>
      </c>
      <c r="O3290" s="24">
        <f t="shared" si="565"/>
        <v>14011.776689699649</v>
      </c>
      <c r="P3290" s="24">
        <f t="shared" si="562"/>
        <v>14011.776689699649</v>
      </c>
      <c r="Q3290" s="24">
        <f t="shared" si="563"/>
        <v>0</v>
      </c>
      <c r="R3290" s="24">
        <f t="shared" si="566"/>
        <v>14011.776689699649</v>
      </c>
      <c r="S3290" s="24">
        <f t="shared" si="567"/>
        <v>0</v>
      </c>
      <c r="T3290" s="24" t="str">
        <f t="shared" si="568"/>
        <v>drain</v>
      </c>
      <c r="V3290" s="24">
        <f t="shared" si="571"/>
        <v>0</v>
      </c>
      <c r="W3290" s="24">
        <f t="shared" si="569"/>
        <v>0</v>
      </c>
      <c r="X3290" s="24">
        <f t="shared" si="572"/>
        <v>0</v>
      </c>
      <c r="Z3290" s="24">
        <f t="shared" si="570"/>
        <v>14011.776689699649</v>
      </c>
      <c r="AB3290" s="24">
        <f t="shared" si="564"/>
        <v>0</v>
      </c>
    </row>
    <row r="3291" x14ac:dyDescent="0.2">
      <c r="I3291" s="25">
        <v>3286</v>
      </c>
      <c r="J3291" s="29">
        <v>0</v>
      </c>
      <c r="L3291" s="25">
        <v>17374.37229118347</v>
      </c>
      <c r="N3291" s="25">
        <v>3286</v>
      </c>
      <c r="O3291" s="25">
        <f t="shared" si="565"/>
        <v>13812.625971490859</v>
      </c>
      <c r="P3291" s="25">
        <f t="shared" si="562"/>
        <v>13812.625971490859</v>
      </c>
      <c r="Q3291" s="25">
        <f t="shared" si="563"/>
        <v>0</v>
      </c>
      <c r="R3291" s="25">
        <f t="shared" si="566"/>
        <v>13812.625971490859</v>
      </c>
      <c r="S3291" s="25">
        <f t="shared" si="567"/>
        <v>0</v>
      </c>
      <c r="T3291" s="25" t="str">
        <f t="shared" si="568"/>
        <v>drain</v>
      </c>
      <c r="V3291" s="25">
        <f t="shared" si="571"/>
        <v>0</v>
      </c>
      <c r="W3291" s="25">
        <f t="shared" si="569"/>
        <v>0</v>
      </c>
      <c r="X3291" s="25">
        <f t="shared" si="572"/>
        <v>0</v>
      </c>
      <c r="Z3291" s="25">
        <f t="shared" si="570"/>
        <v>13812.625971490859</v>
      </c>
      <c r="AB3291" s="25">
        <f t="shared" si="564"/>
        <v>0</v>
      </c>
    </row>
    <row r="3292" x14ac:dyDescent="0.2">
      <c r="I3292" s="24">
        <v>3287</v>
      </c>
      <c r="J3292" s="28">
        <v>0</v>
      </c>
      <c r="L3292" s="24">
        <v>16559.460153341293</v>
      </c>
      <c r="N3292" s="24">
        <v>3287</v>
      </c>
      <c r="O3292" s="24">
        <f t="shared" si="565"/>
        <v>13164.77082190633</v>
      </c>
      <c r="P3292" s="24">
        <f t="shared" si="562"/>
        <v>13164.77082190633</v>
      </c>
      <c r="Q3292" s="24">
        <f t="shared" si="563"/>
        <v>0</v>
      </c>
      <c r="R3292" s="24">
        <f t="shared" si="566"/>
        <v>13164.77082190633</v>
      </c>
      <c r="S3292" s="24">
        <f t="shared" si="567"/>
        <v>0</v>
      </c>
      <c r="T3292" s="24" t="str">
        <f t="shared" si="568"/>
        <v>drain</v>
      </c>
      <c r="V3292" s="24">
        <f t="shared" si="571"/>
        <v>0</v>
      </c>
      <c r="W3292" s="24">
        <f t="shared" si="569"/>
        <v>0</v>
      </c>
      <c r="X3292" s="24">
        <f t="shared" si="572"/>
        <v>0</v>
      </c>
      <c r="Z3292" s="24">
        <f t="shared" si="570"/>
        <v>13164.77082190633</v>
      </c>
      <c r="AB3292" s="24">
        <f t="shared" si="564"/>
        <v>0</v>
      </c>
    </row>
    <row r="3293" x14ac:dyDescent="0.2">
      <c r="I3293" s="25">
        <v>3288</v>
      </c>
      <c r="J3293" s="29">
        <v>0</v>
      </c>
      <c r="L3293" s="25">
        <v>15663.434535789489</v>
      </c>
      <c r="N3293" s="25">
        <v>3288</v>
      </c>
      <c r="O3293" s="25">
        <f t="shared" si="565"/>
        <v>12452.430455952644</v>
      </c>
      <c r="P3293" s="25">
        <f t="shared" si="562"/>
        <v>12452.430455952644</v>
      </c>
      <c r="Q3293" s="25">
        <f t="shared" si="563"/>
        <v>0</v>
      </c>
      <c r="R3293" s="25">
        <f t="shared" si="566"/>
        <v>12452.430455952644</v>
      </c>
      <c r="S3293" s="25">
        <f t="shared" si="567"/>
        <v>0</v>
      </c>
      <c r="T3293" s="25" t="str">
        <f t="shared" si="568"/>
        <v>drain</v>
      </c>
      <c r="V3293" s="25">
        <f t="shared" si="571"/>
        <v>0</v>
      </c>
      <c r="W3293" s="25">
        <f t="shared" si="569"/>
        <v>0</v>
      </c>
      <c r="X3293" s="25">
        <f t="shared" si="572"/>
        <v>0</v>
      </c>
      <c r="Z3293" s="25">
        <f t="shared" si="570"/>
        <v>12452.430455952644</v>
      </c>
      <c r="AB3293" s="25">
        <f t="shared" si="564"/>
        <v>0</v>
      </c>
    </row>
    <row r="3294" x14ac:dyDescent="0.2">
      <c r="I3294" s="24">
        <v>3289</v>
      </c>
      <c r="J3294" s="28">
        <v>0</v>
      </c>
      <c r="L3294" s="24">
        <v>14700.052956867217</v>
      </c>
      <c r="N3294" s="24">
        <v>3289</v>
      </c>
      <c r="O3294" s="24">
        <f t="shared" si="565"/>
        <v>11686.542100709439</v>
      </c>
      <c r="P3294" s="24">
        <f t="shared" si="562"/>
        <v>11686.542100709439</v>
      </c>
      <c r="Q3294" s="24">
        <f t="shared" si="563"/>
        <v>0</v>
      </c>
      <c r="R3294" s="24">
        <f t="shared" si="566"/>
        <v>11686.542100709439</v>
      </c>
      <c r="S3294" s="24">
        <f t="shared" si="567"/>
        <v>0</v>
      </c>
      <c r="T3294" s="24" t="str">
        <f t="shared" si="568"/>
        <v>drain</v>
      </c>
      <c r="V3294" s="24">
        <f t="shared" si="571"/>
        <v>0</v>
      </c>
      <c r="W3294" s="24">
        <f t="shared" si="569"/>
        <v>0</v>
      </c>
      <c r="X3294" s="24">
        <f t="shared" si="572"/>
        <v>0</v>
      </c>
      <c r="Z3294" s="24">
        <f t="shared" si="570"/>
        <v>11686.542100709439</v>
      </c>
      <c r="AB3294" s="24">
        <f t="shared" si="564"/>
        <v>0</v>
      </c>
    </row>
    <row r="3295" x14ac:dyDescent="0.2">
      <c r="I3295" s="25">
        <v>3290</v>
      </c>
      <c r="J3295" s="29">
        <v>0</v>
      </c>
      <c r="L3295" s="25">
        <v>13980.352052021026</v>
      </c>
      <c r="N3295" s="25">
        <v>3290</v>
      </c>
      <c r="O3295" s="25">
        <f t="shared" si="565"/>
        <v>11114.379881356715</v>
      </c>
      <c r="P3295" s="25">
        <f t="shared" si="562"/>
        <v>11114.379881356715</v>
      </c>
      <c r="Q3295" s="25">
        <f t="shared" si="563"/>
        <v>0</v>
      </c>
      <c r="R3295" s="25">
        <f t="shared" si="566"/>
        <v>11114.379881356715</v>
      </c>
      <c r="S3295" s="25">
        <f t="shared" si="567"/>
        <v>0</v>
      </c>
      <c r="T3295" s="25" t="str">
        <f t="shared" si="568"/>
        <v>drain</v>
      </c>
      <c r="V3295" s="25">
        <f t="shared" si="571"/>
        <v>0</v>
      </c>
      <c r="W3295" s="25">
        <f t="shared" si="569"/>
        <v>0</v>
      </c>
      <c r="X3295" s="25">
        <f t="shared" si="572"/>
        <v>0</v>
      </c>
      <c r="Z3295" s="25">
        <f t="shared" si="570"/>
        <v>11114.379881356715</v>
      </c>
      <c r="AB3295" s="25">
        <f t="shared" si="564"/>
        <v>0</v>
      </c>
    </row>
    <row r="3296" x14ac:dyDescent="0.2">
      <c r="I3296" s="24">
        <v>3291</v>
      </c>
      <c r="J3296" s="28">
        <v>0</v>
      </c>
      <c r="L3296" s="24">
        <v>14344.527230739592</v>
      </c>
      <c r="N3296" s="24">
        <v>3291</v>
      </c>
      <c r="O3296" s="24">
        <f t="shared" si="565"/>
        <v>11403.899148437977</v>
      </c>
      <c r="P3296" s="24">
        <f t="shared" si="562"/>
        <v>11403.899148437977</v>
      </c>
      <c r="Q3296" s="24">
        <f t="shared" si="563"/>
        <v>0</v>
      </c>
      <c r="R3296" s="24">
        <f t="shared" si="566"/>
        <v>11403.899148437977</v>
      </c>
      <c r="S3296" s="24">
        <f t="shared" si="567"/>
        <v>0</v>
      </c>
      <c r="T3296" s="24" t="str">
        <f t="shared" si="568"/>
        <v>drain</v>
      </c>
      <c r="V3296" s="24">
        <f t="shared" si="571"/>
        <v>0</v>
      </c>
      <c r="W3296" s="24">
        <f t="shared" si="569"/>
        <v>0</v>
      </c>
      <c r="X3296" s="24">
        <f t="shared" si="572"/>
        <v>0</v>
      </c>
      <c r="Z3296" s="24">
        <f t="shared" si="570"/>
        <v>11403.899148437977</v>
      </c>
      <c r="AB3296" s="24">
        <f t="shared" si="564"/>
        <v>0</v>
      </c>
    </row>
    <row r="3297" x14ac:dyDescent="0.2">
      <c r="I3297" s="25">
        <v>3292</v>
      </c>
      <c r="J3297" s="29">
        <v>0</v>
      </c>
      <c r="L3297" s="25">
        <v>14174.679551601408</v>
      </c>
      <c r="N3297" s="25">
        <v>3292</v>
      </c>
      <c r="O3297" s="25">
        <f t="shared" si="565"/>
        <v>11268.870243523121</v>
      </c>
      <c r="P3297" s="25">
        <f t="shared" si="562"/>
        <v>11268.870243523121</v>
      </c>
      <c r="Q3297" s="25">
        <f t="shared" si="563"/>
        <v>0</v>
      </c>
      <c r="R3297" s="25">
        <f t="shared" si="566"/>
        <v>11268.870243523121</v>
      </c>
      <c r="S3297" s="25">
        <f t="shared" si="567"/>
        <v>0</v>
      </c>
      <c r="T3297" s="25" t="str">
        <f t="shared" si="568"/>
        <v>drain</v>
      </c>
      <c r="V3297" s="25">
        <f t="shared" si="571"/>
        <v>0</v>
      </c>
      <c r="W3297" s="25">
        <f t="shared" si="569"/>
        <v>0</v>
      </c>
      <c r="X3297" s="25">
        <f t="shared" si="572"/>
        <v>0</v>
      </c>
      <c r="Z3297" s="25">
        <f t="shared" si="570"/>
        <v>11268.870243523121</v>
      </c>
      <c r="AB3297" s="25">
        <f t="shared" si="564"/>
        <v>0</v>
      </c>
    </row>
    <row r="3298" x14ac:dyDescent="0.2">
      <c r="I3298" s="24">
        <v>3293</v>
      </c>
      <c r="J3298" s="28">
        <v>0</v>
      </c>
      <c r="L3298" s="24">
        <v>14301.086786174774</v>
      </c>
      <c r="N3298" s="24">
        <v>3293</v>
      </c>
      <c r="O3298" s="24">
        <f t="shared" si="565"/>
        <v>11369.363995008945</v>
      </c>
      <c r="P3298" s="24">
        <f t="shared" si="562"/>
        <v>11369.363995008945</v>
      </c>
      <c r="Q3298" s="24">
        <f t="shared" si="563"/>
        <v>0</v>
      </c>
      <c r="R3298" s="24">
        <f t="shared" si="566"/>
        <v>11369.363995008945</v>
      </c>
      <c r="S3298" s="24">
        <f t="shared" si="567"/>
        <v>0</v>
      </c>
      <c r="T3298" s="24" t="str">
        <f t="shared" si="568"/>
        <v>drain</v>
      </c>
      <c r="V3298" s="24">
        <f t="shared" si="571"/>
        <v>0</v>
      </c>
      <c r="W3298" s="24">
        <f t="shared" si="569"/>
        <v>0</v>
      </c>
      <c r="X3298" s="24">
        <f t="shared" si="572"/>
        <v>0</v>
      </c>
      <c r="Z3298" s="24">
        <f t="shared" si="570"/>
        <v>11369.363995008945</v>
      </c>
      <c r="AB3298" s="24">
        <f t="shared" si="564"/>
        <v>0</v>
      </c>
    </row>
    <row r="3299" x14ac:dyDescent="0.2">
      <c r="I3299" s="25">
        <v>3294</v>
      </c>
      <c r="J3299" s="29">
        <v>0</v>
      </c>
      <c r="L3299" s="25">
        <v>14108.01283392906</v>
      </c>
      <c r="N3299" s="25">
        <v>3294</v>
      </c>
      <c r="O3299" s="25">
        <f t="shared" si="565"/>
        <v>11215.870202973603</v>
      </c>
      <c r="P3299" s="25">
        <f t="shared" si="562"/>
        <v>11215.870202973603</v>
      </c>
      <c r="Q3299" s="25">
        <f t="shared" si="563"/>
        <v>0</v>
      </c>
      <c r="R3299" s="25">
        <f t="shared" si="566"/>
        <v>11215.870202973603</v>
      </c>
      <c r="S3299" s="25">
        <f t="shared" si="567"/>
        <v>0</v>
      </c>
      <c r="T3299" s="25" t="str">
        <f t="shared" si="568"/>
        <v>drain</v>
      </c>
      <c r="V3299" s="25">
        <f t="shared" si="571"/>
        <v>0</v>
      </c>
      <c r="W3299" s="25">
        <f t="shared" si="569"/>
        <v>0</v>
      </c>
      <c r="X3299" s="25">
        <f t="shared" si="572"/>
        <v>0</v>
      </c>
      <c r="Z3299" s="25">
        <f t="shared" si="570"/>
        <v>11215.870202973603</v>
      </c>
      <c r="AB3299" s="25">
        <f t="shared" si="564"/>
        <v>0</v>
      </c>
    </row>
    <row r="3300" x14ac:dyDescent="0.2">
      <c r="I3300" s="24">
        <v>3295</v>
      </c>
      <c r="J3300" s="28">
        <v>0.37675625300000004</v>
      </c>
      <c r="L3300" s="24">
        <v>15112.340580177306</v>
      </c>
      <c r="N3300" s="24">
        <v>3295</v>
      </c>
      <c r="O3300" s="24">
        <f t="shared" si="565"/>
        <v>12014.310761240959</v>
      </c>
      <c r="P3300" s="24">
        <f t="shared" si="562"/>
        <v>12014.310761240959</v>
      </c>
      <c r="Q3300" s="24">
        <f t="shared" si="563"/>
        <v>30140.500240000005</v>
      </c>
      <c r="R3300" s="24">
        <f t="shared" si="566"/>
        <v>0</v>
      </c>
      <c r="S3300" s="24">
        <f t="shared" si="567"/>
        <v>18126.189478759046</v>
      </c>
      <c r="T3300" s="24" t="str">
        <f t="shared" si="568"/>
        <v>charge</v>
      </c>
      <c r="V3300" s="24">
        <f t="shared" si="571"/>
        <v>4000</v>
      </c>
      <c r="W3300" s="24">
        <f t="shared" si="569"/>
        <v>4000</v>
      </c>
      <c r="X3300" s="24">
        <f t="shared" si="572"/>
        <v>0</v>
      </c>
      <c r="Z3300" s="24">
        <f t="shared" si="570"/>
        <v>0</v>
      </c>
      <c r="AB3300" s="24">
        <f t="shared" si="564"/>
        <v>14126.189478759046</v>
      </c>
    </row>
    <row r="3301" x14ac:dyDescent="0.2">
      <c r="I3301" s="25">
        <v>3296</v>
      </c>
      <c r="J3301" s="29">
        <v>0.64262325500000006</v>
      </c>
      <c r="L3301" s="25">
        <v>16563.343468475341</v>
      </c>
      <c r="N3301" s="25">
        <v>3296</v>
      </c>
      <c r="O3301" s="25">
        <f t="shared" si="565"/>
        <v>13167.858057437898</v>
      </c>
      <c r="P3301" s="25">
        <f t="shared" si="562"/>
        <v>13167.858057437898</v>
      </c>
      <c r="Q3301" s="25">
        <f t="shared" si="563"/>
        <v>51409.860400000005</v>
      </c>
      <c r="R3301" s="25">
        <f t="shared" si="566"/>
        <v>0</v>
      </c>
      <c r="S3301" s="25">
        <f t="shared" si="567"/>
        <v>38242.002342562104</v>
      </c>
      <c r="T3301" s="25" t="str">
        <f t="shared" si="568"/>
        <v>charge</v>
      </c>
      <c r="V3301" s="25">
        <f t="shared" si="571"/>
        <v>0</v>
      </c>
      <c r="W3301" s="25">
        <f t="shared" si="569"/>
        <v>4000</v>
      </c>
      <c r="X3301" s="25">
        <f t="shared" si="572"/>
        <v>0</v>
      </c>
      <c r="Z3301" s="25">
        <f t="shared" si="570"/>
        <v>0</v>
      </c>
      <c r="AB3301" s="25">
        <f t="shared" si="564"/>
        <v>38242.002342562104</v>
      </c>
    </row>
    <row r="3302" x14ac:dyDescent="0.2">
      <c r="I3302" s="24">
        <v>3297</v>
      </c>
      <c r="J3302" s="28">
        <v>0.66294291000000005</v>
      </c>
      <c r="L3302" s="24">
        <v>17811.087182044983</v>
      </c>
      <c r="N3302" s="24">
        <v>3297</v>
      </c>
      <c r="O3302" s="24">
        <f t="shared" si="565"/>
        <v>14159.814309725762</v>
      </c>
      <c r="P3302" s="24">
        <f t="shared" si="562"/>
        <v>14159.814309725762</v>
      </c>
      <c r="Q3302" s="24">
        <f t="shared" si="563"/>
        <v>53035.432800000002</v>
      </c>
      <c r="R3302" s="24">
        <f t="shared" si="566"/>
        <v>0</v>
      </c>
      <c r="S3302" s="24">
        <f t="shared" si="567"/>
        <v>38875.618490274239</v>
      </c>
      <c r="T3302" s="24" t="str">
        <f t="shared" si="568"/>
        <v>charge</v>
      </c>
      <c r="V3302" s="24">
        <f t="shared" si="571"/>
        <v>0</v>
      </c>
      <c r="W3302" s="24">
        <f t="shared" si="569"/>
        <v>4000</v>
      </c>
      <c r="X3302" s="24">
        <f t="shared" si="572"/>
        <v>0</v>
      </c>
      <c r="Z3302" s="24">
        <f t="shared" si="570"/>
        <v>0</v>
      </c>
      <c r="AB3302" s="24">
        <f t="shared" si="564"/>
        <v>38875.618490274239</v>
      </c>
    </row>
    <row r="3303" x14ac:dyDescent="0.2">
      <c r="I3303" s="25">
        <v>3298</v>
      </c>
      <c r="J3303" s="29">
        <v>0.75932700500000005</v>
      </c>
      <c r="L3303" s="25">
        <v>18540.960533618927</v>
      </c>
      <c r="N3303" s="25">
        <v>3298</v>
      </c>
      <c r="O3303" s="25">
        <f t="shared" si="565"/>
        <v>14740.063624227048</v>
      </c>
      <c r="P3303" s="25">
        <f t="shared" si="562"/>
        <v>14740.063624227048</v>
      </c>
      <c r="Q3303" s="25">
        <f t="shared" si="563"/>
        <v>60746.160400000008</v>
      </c>
      <c r="R3303" s="25">
        <f t="shared" si="566"/>
        <v>0</v>
      </c>
      <c r="S3303" s="25">
        <f t="shared" si="567"/>
        <v>46006.09677577296</v>
      </c>
      <c r="T3303" s="25" t="str">
        <f t="shared" si="568"/>
        <v>charge</v>
      </c>
      <c r="V3303" s="25">
        <f t="shared" si="571"/>
        <v>0</v>
      </c>
      <c r="W3303" s="25">
        <f t="shared" si="569"/>
        <v>4000</v>
      </c>
      <c r="X3303" s="25">
        <f t="shared" si="572"/>
        <v>0</v>
      </c>
      <c r="Z3303" s="25">
        <f t="shared" si="570"/>
        <v>0</v>
      </c>
      <c r="AB3303" s="25">
        <f t="shared" si="564"/>
        <v>46006.09677577296</v>
      </c>
    </row>
    <row r="3304" x14ac:dyDescent="0.2">
      <c r="I3304" s="24">
        <v>3299</v>
      </c>
      <c r="J3304" s="28">
        <v>0.78368567200000006</v>
      </c>
      <c r="L3304" s="24">
        <v>19055.675081253052</v>
      </c>
      <c r="N3304" s="24">
        <v>3299</v>
      </c>
      <c r="O3304" s="24">
        <f t="shared" si="565"/>
        <v>15149.261689596176</v>
      </c>
      <c r="P3304" s="24">
        <f t="shared" si="562"/>
        <v>15149.261689596176</v>
      </c>
      <c r="Q3304" s="24">
        <f t="shared" si="563"/>
        <v>62694.853760000005</v>
      </c>
      <c r="R3304" s="24">
        <f t="shared" si="566"/>
        <v>0</v>
      </c>
      <c r="S3304" s="24">
        <f t="shared" si="567"/>
        <v>47545.592070403829</v>
      </c>
      <c r="T3304" s="24" t="str">
        <f t="shared" si="568"/>
        <v>charge</v>
      </c>
      <c r="V3304" s="24">
        <f t="shared" si="571"/>
        <v>0</v>
      </c>
      <c r="W3304" s="24">
        <f t="shared" si="569"/>
        <v>4000</v>
      </c>
      <c r="X3304" s="24">
        <f t="shared" si="572"/>
        <v>0</v>
      </c>
      <c r="Z3304" s="24">
        <f t="shared" si="570"/>
        <v>0</v>
      </c>
      <c r="AB3304" s="24">
        <f t="shared" si="564"/>
        <v>47545.592070403829</v>
      </c>
    </row>
    <row r="3305" x14ac:dyDescent="0.2">
      <c r="I3305" s="25">
        <v>3300</v>
      </c>
      <c r="J3305" s="29">
        <v>0.79693336800000003</v>
      </c>
      <c r="L3305" s="25">
        <v>19204.755950069426</v>
      </c>
      <c r="N3305" s="25">
        <v>3300</v>
      </c>
      <c r="O3305" s="25">
        <f t="shared" si="565"/>
        <v>15267.780980305195</v>
      </c>
      <c r="P3305" s="25">
        <f t="shared" si="562"/>
        <v>15267.780980305195</v>
      </c>
      <c r="Q3305" s="25">
        <f t="shared" si="563"/>
        <v>63754.669440000005</v>
      </c>
      <c r="R3305" s="25">
        <f t="shared" si="566"/>
        <v>0</v>
      </c>
      <c r="S3305" s="25">
        <f t="shared" si="567"/>
        <v>48486.888459694812</v>
      </c>
      <c r="T3305" s="25" t="str">
        <f t="shared" si="568"/>
        <v>charge</v>
      </c>
      <c r="V3305" s="25">
        <f t="shared" si="571"/>
        <v>0</v>
      </c>
      <c r="W3305" s="25">
        <f t="shared" si="569"/>
        <v>4000</v>
      </c>
      <c r="X3305" s="25">
        <f t="shared" si="572"/>
        <v>0</v>
      </c>
      <c r="Z3305" s="25">
        <f t="shared" si="570"/>
        <v>0</v>
      </c>
      <c r="AB3305" s="25">
        <f t="shared" si="564"/>
        <v>48486.888459694812</v>
      </c>
    </row>
    <row r="3306" x14ac:dyDescent="0.2">
      <c r="I3306" s="24">
        <v>3301</v>
      </c>
      <c r="J3306" s="28">
        <v>0.81575128099999994</v>
      </c>
      <c r="L3306" s="24">
        <v>19335.927558016774</v>
      </c>
      <c r="N3306" s="24">
        <v>3301</v>
      </c>
      <c r="O3306" s="24">
        <f t="shared" si="565"/>
        <v>15372.062408623337</v>
      </c>
      <c r="P3306" s="24">
        <f t="shared" si="562"/>
        <v>15372.062408623337</v>
      </c>
      <c r="Q3306" s="24">
        <f t="shared" si="563"/>
        <v>65260.102479999994</v>
      </c>
      <c r="R3306" s="24">
        <f t="shared" si="566"/>
        <v>0</v>
      </c>
      <c r="S3306" s="24">
        <f t="shared" si="567"/>
        <v>49888.040071376658</v>
      </c>
      <c r="T3306" s="24" t="str">
        <f t="shared" si="568"/>
        <v>charge</v>
      </c>
      <c r="V3306" s="24">
        <f t="shared" si="571"/>
        <v>0</v>
      </c>
      <c r="W3306" s="24">
        <f t="shared" si="569"/>
        <v>4000</v>
      </c>
      <c r="X3306" s="24">
        <f t="shared" si="572"/>
        <v>0</v>
      </c>
      <c r="Z3306" s="24">
        <f t="shared" si="570"/>
        <v>0</v>
      </c>
      <c r="AB3306" s="24">
        <f t="shared" si="564"/>
        <v>49888.040071376658</v>
      </c>
    </row>
    <row r="3307" x14ac:dyDescent="0.2">
      <c r="I3307" s="25">
        <v>3302</v>
      </c>
      <c r="J3307" s="29">
        <v>0.77053517900000001</v>
      </c>
      <c r="L3307" s="25">
        <v>19623.349506807324</v>
      </c>
      <c r="N3307" s="25">
        <v>3302</v>
      </c>
      <c r="O3307" s="25">
        <f t="shared" si="565"/>
        <v>15600.562857911824</v>
      </c>
      <c r="P3307" s="25">
        <f t="shared" si="562"/>
        <v>15600.562857911824</v>
      </c>
      <c r="Q3307" s="25">
        <f t="shared" si="563"/>
        <v>61642.814319999998</v>
      </c>
      <c r="R3307" s="25">
        <f t="shared" si="566"/>
        <v>0</v>
      </c>
      <c r="S3307" s="25">
        <f t="shared" si="567"/>
        <v>46042.25146208817</v>
      </c>
      <c r="T3307" s="25" t="str">
        <f t="shared" si="568"/>
        <v>charge</v>
      </c>
      <c r="V3307" s="25">
        <f t="shared" si="571"/>
        <v>0</v>
      </c>
      <c r="W3307" s="25">
        <f t="shared" si="569"/>
        <v>4000</v>
      </c>
      <c r="X3307" s="25">
        <f t="shared" si="572"/>
        <v>0</v>
      </c>
      <c r="Z3307" s="25">
        <f t="shared" si="570"/>
        <v>0</v>
      </c>
      <c r="AB3307" s="25">
        <f t="shared" si="564"/>
        <v>46042.25146208817</v>
      </c>
    </row>
    <row r="3308" x14ac:dyDescent="0.2">
      <c r="I3308" s="24">
        <v>3303</v>
      </c>
      <c r="J3308" s="28">
        <v>0.71104964599999998</v>
      </c>
      <c r="L3308" s="24">
        <v>19618.586699008942</v>
      </c>
      <c r="N3308" s="24">
        <v>3303</v>
      </c>
      <c r="O3308" s="24">
        <f t="shared" si="565"/>
        <v>15596.776425712109</v>
      </c>
      <c r="P3308" s="24">
        <f t="shared" si="562"/>
        <v>15596.776425712109</v>
      </c>
      <c r="Q3308" s="24">
        <f t="shared" si="563"/>
        <v>56883.971679999995</v>
      </c>
      <c r="R3308" s="24">
        <f t="shared" si="566"/>
        <v>0</v>
      </c>
      <c r="S3308" s="24">
        <f t="shared" si="567"/>
        <v>41287.195254287886</v>
      </c>
      <c r="T3308" s="24" t="str">
        <f t="shared" si="568"/>
        <v>charge</v>
      </c>
      <c r="V3308" s="24">
        <f t="shared" si="571"/>
        <v>0</v>
      </c>
      <c r="W3308" s="24">
        <f t="shared" si="569"/>
        <v>4000</v>
      </c>
      <c r="X3308" s="24">
        <f t="shared" si="572"/>
        <v>0</v>
      </c>
      <c r="Z3308" s="24">
        <f t="shared" si="570"/>
        <v>0</v>
      </c>
      <c r="AB3308" s="24">
        <f t="shared" si="564"/>
        <v>41287.195254287886</v>
      </c>
    </row>
    <row r="3309" x14ac:dyDescent="0.2">
      <c r="I3309" s="25">
        <v>3304</v>
      </c>
      <c r="J3309" s="29">
        <v>0.60998838499999997</v>
      </c>
      <c r="L3309" s="25">
        <v>19543.155404376983</v>
      </c>
      <c r="N3309" s="25">
        <v>3304</v>
      </c>
      <c r="O3309" s="25">
        <f t="shared" si="565"/>
        <v>15536.808546479702</v>
      </c>
      <c r="P3309" s="25">
        <f t="shared" si="562"/>
        <v>15536.808546479702</v>
      </c>
      <c r="Q3309" s="25">
        <f t="shared" si="563"/>
        <v>48799.070799999994</v>
      </c>
      <c r="R3309" s="25">
        <f t="shared" si="566"/>
        <v>0</v>
      </c>
      <c r="S3309" s="25">
        <f t="shared" si="567"/>
        <v>33262.26225352029</v>
      </c>
      <c r="T3309" s="25" t="str">
        <f t="shared" si="568"/>
        <v>charge</v>
      </c>
      <c r="V3309" s="25">
        <f t="shared" si="571"/>
        <v>0</v>
      </c>
      <c r="W3309" s="25">
        <f t="shared" si="569"/>
        <v>4000</v>
      </c>
      <c r="X3309" s="25">
        <f t="shared" si="572"/>
        <v>0</v>
      </c>
      <c r="Z3309" s="25">
        <f t="shared" si="570"/>
        <v>0</v>
      </c>
      <c r="AB3309" s="25">
        <f t="shared" si="564"/>
        <v>33262.26225352029</v>
      </c>
    </row>
    <row r="3310" x14ac:dyDescent="0.2">
      <c r="I3310" s="24">
        <v>3305</v>
      </c>
      <c r="J3310" s="28">
        <v>0.46329366799999999</v>
      </c>
      <c r="L3310" s="24">
        <v>19230.972648048399</v>
      </c>
      <c r="N3310" s="24">
        <v>3305</v>
      </c>
      <c r="O3310" s="24">
        <f t="shared" si="565"/>
        <v>15288.623255198478</v>
      </c>
      <c r="P3310" s="24">
        <f t="shared" si="562"/>
        <v>15288.623255198478</v>
      </c>
      <c r="Q3310" s="24">
        <f t="shared" si="563"/>
        <v>37063.493439999998</v>
      </c>
      <c r="R3310" s="24">
        <f t="shared" si="566"/>
        <v>0</v>
      </c>
      <c r="S3310" s="24">
        <f t="shared" si="567"/>
        <v>21774.870184801519</v>
      </c>
      <c r="T3310" s="24" t="str">
        <f t="shared" si="568"/>
        <v>charge</v>
      </c>
      <c r="V3310" s="24">
        <f t="shared" si="571"/>
        <v>0</v>
      </c>
      <c r="W3310" s="24">
        <f t="shared" si="569"/>
        <v>4000</v>
      </c>
      <c r="X3310" s="24">
        <f t="shared" si="572"/>
        <v>0</v>
      </c>
      <c r="Z3310" s="24">
        <f t="shared" si="570"/>
        <v>0</v>
      </c>
      <c r="AB3310" s="24">
        <f t="shared" si="564"/>
        <v>21774.870184801519</v>
      </c>
    </row>
    <row r="3311" x14ac:dyDescent="0.2">
      <c r="I3311" s="25">
        <v>3306</v>
      </c>
      <c r="J3311" s="29">
        <v>0.22574596699999999</v>
      </c>
      <c r="L3311" s="25">
        <v>18965.398975753782</v>
      </c>
      <c r="N3311" s="25">
        <v>3306</v>
      </c>
      <c r="O3311" s="25">
        <f t="shared" si="565"/>
        <v>15077.492185724257</v>
      </c>
      <c r="P3311" s="25">
        <f t="shared" si="562"/>
        <v>15077.492185724257</v>
      </c>
      <c r="Q3311" s="25">
        <f t="shared" si="563"/>
        <v>18059.677359999998</v>
      </c>
      <c r="R3311" s="25">
        <f t="shared" si="566"/>
        <v>0</v>
      </c>
      <c r="S3311" s="25">
        <f t="shared" si="567"/>
        <v>2982.1851742757408</v>
      </c>
      <c r="T3311" s="25" t="str">
        <f t="shared" si="568"/>
        <v>charge</v>
      </c>
      <c r="V3311" s="25">
        <f t="shared" si="571"/>
        <v>0</v>
      </c>
      <c r="W3311" s="25">
        <f t="shared" si="569"/>
        <v>4000</v>
      </c>
      <c r="X3311" s="25">
        <f t="shared" si="572"/>
        <v>0</v>
      </c>
      <c r="Z3311" s="25">
        <f t="shared" si="570"/>
        <v>0</v>
      </c>
      <c r="AB3311" s="25">
        <f t="shared" si="564"/>
        <v>2982.1851742757408</v>
      </c>
    </row>
    <row r="3312" x14ac:dyDescent="0.2">
      <c r="I3312" s="24">
        <v>3307</v>
      </c>
      <c r="J3312" s="28">
        <v>2.1377988000000001E-2</v>
      </c>
      <c r="L3312" s="24">
        <v>18284.295667552946</v>
      </c>
      <c r="N3312" s="24">
        <v>3307</v>
      </c>
      <c r="O3312" s="24">
        <f t="shared" si="565"/>
        <v>14536.015055704593</v>
      </c>
      <c r="P3312" s="24">
        <f t="shared" si="562"/>
        <v>14536.015055704593</v>
      </c>
      <c r="Q3312" s="24">
        <f t="shared" si="563"/>
        <v>1710.2390399999999</v>
      </c>
      <c r="R3312" s="24">
        <f t="shared" si="566"/>
        <v>12825.776015704592</v>
      </c>
      <c r="S3312" s="24">
        <f t="shared" si="567"/>
        <v>0</v>
      </c>
      <c r="T3312" s="24" t="str">
        <f t="shared" si="568"/>
        <v>drain</v>
      </c>
      <c r="V3312" s="24">
        <f t="shared" si="571"/>
        <v>0</v>
      </c>
      <c r="W3312" s="24">
        <f t="shared" si="569"/>
        <v>0</v>
      </c>
      <c r="X3312" s="24">
        <f t="shared" si="572"/>
        <v>4000</v>
      </c>
      <c r="Z3312" s="24">
        <f t="shared" si="570"/>
        <v>8825.7760157045923</v>
      </c>
      <c r="AB3312" s="24">
        <f t="shared" si="564"/>
        <v>0</v>
      </c>
    </row>
    <row r="3313" x14ac:dyDescent="0.2">
      <c r="I3313" s="25">
        <v>3308</v>
      </c>
      <c r="J3313" s="29">
        <v>0</v>
      </c>
      <c r="L3313" s="25">
        <v>19111.161048030852</v>
      </c>
      <c r="N3313" s="25">
        <v>3308</v>
      </c>
      <c r="O3313" s="25">
        <f t="shared" si="565"/>
        <v>15193.373033184527</v>
      </c>
      <c r="P3313" s="25">
        <f t="shared" si="562"/>
        <v>15193.373033184527</v>
      </c>
      <c r="Q3313" s="25">
        <f t="shared" si="563"/>
        <v>0</v>
      </c>
      <c r="R3313" s="25">
        <f t="shared" si="566"/>
        <v>15193.373033184527</v>
      </c>
      <c r="S3313" s="25">
        <f t="shared" si="567"/>
        <v>0</v>
      </c>
      <c r="T3313" s="25" t="str">
        <f t="shared" si="568"/>
        <v>drain</v>
      </c>
      <c r="V3313" s="25">
        <f t="shared" si="571"/>
        <v>0</v>
      </c>
      <c r="W3313" s="25">
        <f t="shared" si="569"/>
        <v>0</v>
      </c>
      <c r="X3313" s="25">
        <f t="shared" si="572"/>
        <v>0</v>
      </c>
      <c r="Z3313" s="25">
        <f t="shared" si="570"/>
        <v>15193.373033184527</v>
      </c>
      <c r="AB3313" s="25">
        <f t="shared" si="564"/>
        <v>0</v>
      </c>
    </row>
    <row r="3314" x14ac:dyDescent="0.2">
      <c r="I3314" s="24">
        <v>3309</v>
      </c>
      <c r="J3314" s="28">
        <v>0</v>
      </c>
      <c r="L3314" s="24">
        <v>18737.423638439177</v>
      </c>
      <c r="N3314" s="24">
        <v>3309</v>
      </c>
      <c r="O3314" s="24">
        <f t="shared" si="565"/>
        <v>14896.251792559147</v>
      </c>
      <c r="P3314" s="24">
        <f t="shared" si="562"/>
        <v>14896.251792559147</v>
      </c>
      <c r="Q3314" s="24">
        <f t="shared" si="563"/>
        <v>0</v>
      </c>
      <c r="R3314" s="24">
        <f t="shared" si="566"/>
        <v>14896.251792559147</v>
      </c>
      <c r="S3314" s="24">
        <f t="shared" si="567"/>
        <v>0</v>
      </c>
      <c r="T3314" s="24" t="str">
        <f t="shared" si="568"/>
        <v>drain</v>
      </c>
      <c r="V3314" s="24">
        <f t="shared" si="571"/>
        <v>0</v>
      </c>
      <c r="W3314" s="24">
        <f t="shared" si="569"/>
        <v>0</v>
      </c>
      <c r="X3314" s="24">
        <f t="shared" si="572"/>
        <v>0</v>
      </c>
      <c r="Z3314" s="24">
        <f t="shared" si="570"/>
        <v>14896.251792559147</v>
      </c>
      <c r="AB3314" s="24">
        <f t="shared" si="564"/>
        <v>0</v>
      </c>
    </row>
    <row r="3315" x14ac:dyDescent="0.2">
      <c r="I3315" s="25">
        <v>3310</v>
      </c>
      <c r="J3315" s="29">
        <v>0</v>
      </c>
      <c r="L3315" s="25">
        <v>18104.928012180328</v>
      </c>
      <c r="N3315" s="25">
        <v>3310</v>
      </c>
      <c r="O3315" s="25">
        <f t="shared" si="565"/>
        <v>14393.417769683361</v>
      </c>
      <c r="P3315" s="25">
        <f t="shared" si="562"/>
        <v>14393.417769683361</v>
      </c>
      <c r="Q3315" s="25">
        <f t="shared" si="563"/>
        <v>0</v>
      </c>
      <c r="R3315" s="25">
        <f t="shared" si="566"/>
        <v>14393.417769683361</v>
      </c>
      <c r="S3315" s="25">
        <f t="shared" si="567"/>
        <v>0</v>
      </c>
      <c r="T3315" s="25" t="str">
        <f t="shared" si="568"/>
        <v>drain</v>
      </c>
      <c r="V3315" s="25">
        <f t="shared" si="571"/>
        <v>0</v>
      </c>
      <c r="W3315" s="25">
        <f t="shared" si="569"/>
        <v>0</v>
      </c>
      <c r="X3315" s="25">
        <f t="shared" si="572"/>
        <v>0</v>
      </c>
      <c r="Z3315" s="25">
        <f t="shared" si="570"/>
        <v>14393.417769683361</v>
      </c>
      <c r="AB3315" s="25">
        <f t="shared" si="564"/>
        <v>0</v>
      </c>
    </row>
    <row r="3316" x14ac:dyDescent="0.2">
      <c r="I3316" s="24">
        <v>3311</v>
      </c>
      <c r="J3316" s="28">
        <v>0</v>
      </c>
      <c r="L3316" s="24">
        <v>17185.250204348562</v>
      </c>
      <c r="N3316" s="24">
        <v>3311</v>
      </c>
      <c r="O3316" s="24">
        <f t="shared" si="565"/>
        <v>13662.273912457107</v>
      </c>
      <c r="P3316" s="24">
        <f t="shared" si="562"/>
        <v>13662.273912457107</v>
      </c>
      <c r="Q3316" s="24">
        <f t="shared" si="563"/>
        <v>0</v>
      </c>
      <c r="R3316" s="24">
        <f t="shared" si="566"/>
        <v>13662.273912457107</v>
      </c>
      <c r="S3316" s="24">
        <f t="shared" si="567"/>
        <v>0</v>
      </c>
      <c r="T3316" s="24" t="str">
        <f t="shared" si="568"/>
        <v>drain</v>
      </c>
      <c r="V3316" s="24">
        <f t="shared" si="571"/>
        <v>0</v>
      </c>
      <c r="W3316" s="24">
        <f t="shared" si="569"/>
        <v>0</v>
      </c>
      <c r="X3316" s="24">
        <f t="shared" si="572"/>
        <v>0</v>
      </c>
      <c r="Z3316" s="24">
        <f t="shared" si="570"/>
        <v>13662.273912457107</v>
      </c>
      <c r="AB3316" s="24">
        <f t="shared" si="564"/>
        <v>0</v>
      </c>
    </row>
    <row r="3317" x14ac:dyDescent="0.2">
      <c r="I3317" s="25">
        <v>3312</v>
      </c>
      <c r="J3317" s="29">
        <v>0</v>
      </c>
      <c r="L3317" s="25">
        <v>16101.513021612167</v>
      </c>
      <c r="N3317" s="25">
        <v>3312</v>
      </c>
      <c r="O3317" s="25">
        <f t="shared" si="565"/>
        <v>12800.702852181674</v>
      </c>
      <c r="P3317" s="25">
        <f t="shared" si="562"/>
        <v>12800.702852181674</v>
      </c>
      <c r="Q3317" s="25">
        <f t="shared" si="563"/>
        <v>0</v>
      </c>
      <c r="R3317" s="25">
        <f t="shared" si="566"/>
        <v>12800.702852181674</v>
      </c>
      <c r="S3317" s="25">
        <f t="shared" si="567"/>
        <v>0</v>
      </c>
      <c r="T3317" s="25" t="str">
        <f t="shared" si="568"/>
        <v>drain</v>
      </c>
      <c r="V3317" s="25">
        <f t="shared" si="571"/>
        <v>0</v>
      </c>
      <c r="W3317" s="25">
        <f t="shared" si="569"/>
        <v>0</v>
      </c>
      <c r="X3317" s="25">
        <f t="shared" si="572"/>
        <v>0</v>
      </c>
      <c r="Z3317" s="25">
        <f t="shared" si="570"/>
        <v>12800.702852181674</v>
      </c>
      <c r="AB3317" s="25">
        <f t="shared" si="564"/>
        <v>0</v>
      </c>
    </row>
    <row r="3318" x14ac:dyDescent="0.2">
      <c r="I3318" s="24">
        <v>3313</v>
      </c>
      <c r="J3318" s="28">
        <v>0</v>
      </c>
      <c r="L3318" s="24">
        <v>15163.019234037398</v>
      </c>
      <c r="N3318" s="24">
        <v>3313</v>
      </c>
      <c r="O3318" s="24">
        <f t="shared" si="565"/>
        <v>12054.600291059733</v>
      </c>
      <c r="P3318" s="24">
        <f t="shared" si="562"/>
        <v>12054.600291059733</v>
      </c>
      <c r="Q3318" s="24">
        <f t="shared" si="563"/>
        <v>0</v>
      </c>
      <c r="R3318" s="24">
        <f t="shared" si="566"/>
        <v>12054.600291059733</v>
      </c>
      <c r="S3318" s="24">
        <f t="shared" si="567"/>
        <v>0</v>
      </c>
      <c r="T3318" s="24" t="str">
        <f t="shared" si="568"/>
        <v>drain</v>
      </c>
      <c r="V3318" s="24">
        <f t="shared" si="571"/>
        <v>0</v>
      </c>
      <c r="W3318" s="24">
        <f t="shared" si="569"/>
        <v>0</v>
      </c>
      <c r="X3318" s="24">
        <f t="shared" si="572"/>
        <v>0</v>
      </c>
      <c r="Z3318" s="24">
        <f t="shared" si="570"/>
        <v>12054.600291059733</v>
      </c>
      <c r="AB3318" s="24">
        <f t="shared" si="564"/>
        <v>0</v>
      </c>
    </row>
    <row r="3319" x14ac:dyDescent="0.2">
      <c r="I3319" s="25">
        <v>3314</v>
      </c>
      <c r="J3319" s="29">
        <v>0</v>
      </c>
      <c r="L3319" s="25">
        <v>14554.707464790343</v>
      </c>
      <c r="N3319" s="25">
        <v>3314</v>
      </c>
      <c r="O3319" s="25">
        <f t="shared" si="565"/>
        <v>11570.992434508324</v>
      </c>
      <c r="P3319" s="25">
        <f t="shared" si="562"/>
        <v>11570.992434508324</v>
      </c>
      <c r="Q3319" s="25">
        <f t="shared" si="563"/>
        <v>0</v>
      </c>
      <c r="R3319" s="25">
        <f t="shared" si="566"/>
        <v>11570.992434508324</v>
      </c>
      <c r="S3319" s="25">
        <f t="shared" si="567"/>
        <v>0</v>
      </c>
      <c r="T3319" s="25" t="str">
        <f t="shared" si="568"/>
        <v>drain</v>
      </c>
      <c r="V3319" s="25">
        <f t="shared" si="571"/>
        <v>0</v>
      </c>
      <c r="W3319" s="25">
        <f t="shared" si="569"/>
        <v>0</v>
      </c>
      <c r="X3319" s="25">
        <f t="shared" si="572"/>
        <v>0</v>
      </c>
      <c r="Z3319" s="25">
        <f t="shared" si="570"/>
        <v>11570.992434508324</v>
      </c>
      <c r="AB3319" s="25">
        <f t="shared" si="564"/>
        <v>0</v>
      </c>
    </row>
    <row r="3320" x14ac:dyDescent="0.2">
      <c r="I3320" s="24">
        <v>3315</v>
      </c>
      <c r="J3320" s="28">
        <v>0</v>
      </c>
      <c r="L3320" s="24">
        <v>14794.47289147377</v>
      </c>
      <c r="N3320" s="24">
        <v>3315</v>
      </c>
      <c r="O3320" s="24">
        <f t="shared" si="565"/>
        <v>11761.605948721648</v>
      </c>
      <c r="P3320" s="24">
        <f t="shared" si="562"/>
        <v>11761.605948721648</v>
      </c>
      <c r="Q3320" s="24">
        <f t="shared" si="563"/>
        <v>0</v>
      </c>
      <c r="R3320" s="24">
        <f t="shared" si="566"/>
        <v>11761.605948721648</v>
      </c>
      <c r="S3320" s="24">
        <f t="shared" si="567"/>
        <v>0</v>
      </c>
      <c r="T3320" s="24" t="str">
        <f t="shared" si="568"/>
        <v>drain</v>
      </c>
      <c r="V3320" s="24">
        <f t="shared" si="571"/>
        <v>0</v>
      </c>
      <c r="W3320" s="24">
        <f t="shared" si="569"/>
        <v>0</v>
      </c>
      <c r="X3320" s="24">
        <f t="shared" si="572"/>
        <v>0</v>
      </c>
      <c r="Z3320" s="24">
        <f t="shared" si="570"/>
        <v>11761.605948721648</v>
      </c>
      <c r="AB3320" s="24">
        <f t="shared" si="564"/>
        <v>0</v>
      </c>
    </row>
    <row r="3321" x14ac:dyDescent="0.2">
      <c r="I3321" s="25">
        <v>3316</v>
      </c>
      <c r="J3321" s="29">
        <v>0</v>
      </c>
      <c r="L3321" s="25">
        <v>14474.930522179602</v>
      </c>
      <c r="N3321" s="25">
        <v>3316</v>
      </c>
      <c r="O3321" s="25">
        <f t="shared" si="565"/>
        <v>11507.569765132785</v>
      </c>
      <c r="P3321" s="25">
        <f t="shared" si="562"/>
        <v>11507.569765132785</v>
      </c>
      <c r="Q3321" s="25">
        <f t="shared" si="563"/>
        <v>0</v>
      </c>
      <c r="R3321" s="25">
        <f t="shared" si="566"/>
        <v>11507.569765132785</v>
      </c>
      <c r="S3321" s="25">
        <f t="shared" si="567"/>
        <v>0</v>
      </c>
      <c r="T3321" s="25" t="str">
        <f t="shared" si="568"/>
        <v>drain</v>
      </c>
      <c r="V3321" s="25">
        <f t="shared" si="571"/>
        <v>0</v>
      </c>
      <c r="W3321" s="25">
        <f t="shared" si="569"/>
        <v>0</v>
      </c>
      <c r="X3321" s="25">
        <f t="shared" si="572"/>
        <v>0</v>
      </c>
      <c r="Z3321" s="25">
        <f t="shared" si="570"/>
        <v>11507.569765132785</v>
      </c>
      <c r="AB3321" s="25">
        <f t="shared" si="564"/>
        <v>0</v>
      </c>
    </row>
    <row r="3322" x14ac:dyDescent="0.2">
      <c r="I3322" s="24">
        <v>3317</v>
      </c>
      <c r="J3322" s="28">
        <v>0</v>
      </c>
      <c r="L3322" s="24">
        <v>14636.6429407835</v>
      </c>
      <c r="N3322" s="24">
        <v>3317</v>
      </c>
      <c r="O3322" s="24">
        <f t="shared" si="565"/>
        <v>11636.131137922883</v>
      </c>
      <c r="P3322" s="24">
        <f t="shared" si="562"/>
        <v>11636.131137922883</v>
      </c>
      <c r="Q3322" s="24">
        <f t="shared" si="563"/>
        <v>0</v>
      </c>
      <c r="R3322" s="24">
        <f t="shared" si="566"/>
        <v>11636.131137922883</v>
      </c>
      <c r="S3322" s="24">
        <f t="shared" si="567"/>
        <v>0</v>
      </c>
      <c r="T3322" s="24" t="str">
        <f t="shared" si="568"/>
        <v>drain</v>
      </c>
      <c r="V3322" s="24">
        <f t="shared" si="571"/>
        <v>0</v>
      </c>
      <c r="W3322" s="24">
        <f t="shared" si="569"/>
        <v>0</v>
      </c>
      <c r="X3322" s="24">
        <f t="shared" si="572"/>
        <v>0</v>
      </c>
      <c r="Z3322" s="24">
        <f t="shared" si="570"/>
        <v>11636.131137922883</v>
      </c>
      <c r="AB3322" s="24">
        <f t="shared" si="564"/>
        <v>0</v>
      </c>
    </row>
    <row r="3323" x14ac:dyDescent="0.2">
      <c r="I3323" s="25">
        <v>3318</v>
      </c>
      <c r="J3323" s="29">
        <v>0</v>
      </c>
      <c r="L3323" s="25">
        <v>14544.172650372981</v>
      </c>
      <c r="N3323" s="25">
        <v>3318</v>
      </c>
      <c r="O3323" s="25">
        <f t="shared" si="565"/>
        <v>11562.617257046521</v>
      </c>
      <c r="P3323" s="25">
        <f t="shared" si="562"/>
        <v>11562.617257046521</v>
      </c>
      <c r="Q3323" s="25">
        <f t="shared" si="563"/>
        <v>0</v>
      </c>
      <c r="R3323" s="25">
        <f t="shared" si="566"/>
        <v>11562.617257046521</v>
      </c>
      <c r="S3323" s="25">
        <f t="shared" si="567"/>
        <v>0</v>
      </c>
      <c r="T3323" s="25" t="str">
        <f t="shared" si="568"/>
        <v>drain</v>
      </c>
      <c r="V3323" s="25">
        <f t="shared" si="571"/>
        <v>0</v>
      </c>
      <c r="W3323" s="25">
        <f t="shared" si="569"/>
        <v>0</v>
      </c>
      <c r="X3323" s="25">
        <f t="shared" si="572"/>
        <v>0</v>
      </c>
      <c r="Z3323" s="25">
        <f t="shared" si="570"/>
        <v>11562.617257046521</v>
      </c>
      <c r="AB3323" s="25">
        <f t="shared" si="564"/>
        <v>0</v>
      </c>
    </row>
    <row r="3324" x14ac:dyDescent="0.2">
      <c r="I3324" s="24">
        <v>3319</v>
      </c>
      <c r="J3324" s="28">
        <v>0.36053306600000001</v>
      </c>
      <c r="L3324" s="24">
        <v>15771.032159030436</v>
      </c>
      <c r="N3324" s="24">
        <v>3319</v>
      </c>
      <c r="O3324" s="24">
        <f t="shared" si="565"/>
        <v>12537.970566429198</v>
      </c>
      <c r="P3324" s="24">
        <f t="shared" si="562"/>
        <v>12537.970566429198</v>
      </c>
      <c r="Q3324" s="24">
        <f t="shared" si="563"/>
        <v>28842.645280000001</v>
      </c>
      <c r="R3324" s="24">
        <f t="shared" si="566"/>
        <v>0</v>
      </c>
      <c r="S3324" s="24">
        <f t="shared" si="567"/>
        <v>16304.674713570803</v>
      </c>
      <c r="T3324" s="24" t="str">
        <f t="shared" si="568"/>
        <v>charge</v>
      </c>
      <c r="V3324" s="24">
        <f t="shared" si="571"/>
        <v>4000</v>
      </c>
      <c r="W3324" s="24">
        <f t="shared" si="569"/>
        <v>4000</v>
      </c>
      <c r="X3324" s="24">
        <f t="shared" si="572"/>
        <v>0</v>
      </c>
      <c r="Z3324" s="24">
        <f t="shared" si="570"/>
        <v>0</v>
      </c>
      <c r="AB3324" s="24">
        <f t="shared" si="564"/>
        <v>12304.674713570803</v>
      </c>
    </row>
    <row r="3325" x14ac:dyDescent="0.2">
      <c r="I3325" s="25">
        <v>3320</v>
      </c>
      <c r="J3325" s="29">
        <v>0.60871541699999998</v>
      </c>
      <c r="L3325" s="25">
        <v>17559.387231636047</v>
      </c>
      <c r="N3325" s="25">
        <v>3320</v>
      </c>
      <c r="O3325" s="25">
        <f t="shared" si="565"/>
        <v>13959.712849150657</v>
      </c>
      <c r="P3325" s="25">
        <f t="shared" si="562"/>
        <v>13959.712849150657</v>
      </c>
      <c r="Q3325" s="25">
        <f t="shared" si="563"/>
        <v>48697.233359999998</v>
      </c>
      <c r="R3325" s="25">
        <f t="shared" si="566"/>
        <v>0</v>
      </c>
      <c r="S3325" s="25">
        <f t="shared" si="567"/>
        <v>34737.520510849339</v>
      </c>
      <c r="T3325" s="25" t="str">
        <f t="shared" si="568"/>
        <v>charge</v>
      </c>
      <c r="V3325" s="25">
        <f t="shared" si="571"/>
        <v>0</v>
      </c>
      <c r="W3325" s="25">
        <f t="shared" si="569"/>
        <v>4000</v>
      </c>
      <c r="X3325" s="25">
        <f t="shared" si="572"/>
        <v>0</v>
      </c>
      <c r="Z3325" s="25">
        <f t="shared" si="570"/>
        <v>0</v>
      </c>
      <c r="AB3325" s="25">
        <f t="shared" si="564"/>
        <v>34737.520510849339</v>
      </c>
    </row>
    <row r="3326" x14ac:dyDescent="0.2">
      <c r="I3326" s="24">
        <v>3321</v>
      </c>
      <c r="J3326" s="28">
        <v>0.71056919799999996</v>
      </c>
      <c r="L3326" s="24">
        <v>18665.831236076352</v>
      </c>
      <c r="N3326" s="24">
        <v>3321</v>
      </c>
      <c r="O3326" s="24">
        <f t="shared" si="565"/>
        <v>14839.335832680701</v>
      </c>
      <c r="P3326" s="24">
        <f t="shared" si="562"/>
        <v>14839.335832680701</v>
      </c>
      <c r="Q3326" s="24">
        <f t="shared" si="563"/>
        <v>56845.535839999997</v>
      </c>
      <c r="R3326" s="24">
        <f t="shared" si="566"/>
        <v>0</v>
      </c>
      <c r="S3326" s="24">
        <f t="shared" si="567"/>
        <v>42006.200007319298</v>
      </c>
      <c r="T3326" s="24" t="str">
        <f t="shared" si="568"/>
        <v>charge</v>
      </c>
      <c r="V3326" s="24">
        <f t="shared" si="571"/>
        <v>0</v>
      </c>
      <c r="W3326" s="24">
        <f t="shared" si="569"/>
        <v>4000</v>
      </c>
      <c r="X3326" s="24">
        <f t="shared" si="572"/>
        <v>0</v>
      </c>
      <c r="Z3326" s="24">
        <f t="shared" si="570"/>
        <v>0</v>
      </c>
      <c r="AB3326" s="24">
        <f t="shared" si="564"/>
        <v>42006.200007319298</v>
      </c>
    </row>
    <row r="3327" x14ac:dyDescent="0.2">
      <c r="I3327" s="25">
        <v>3322</v>
      </c>
      <c r="J3327" s="29">
        <v>0.72062239900000002</v>
      </c>
      <c r="L3327" s="25">
        <v>18961.979972231387</v>
      </c>
      <c r="N3327" s="25">
        <v>3322</v>
      </c>
      <c r="O3327" s="25">
        <f t="shared" si="565"/>
        <v>15074.774077923954</v>
      </c>
      <c r="P3327" s="25">
        <f t="shared" si="562"/>
        <v>15074.774077923954</v>
      </c>
      <c r="Q3327" s="25">
        <f t="shared" si="563"/>
        <v>57649.791920000003</v>
      </c>
      <c r="R3327" s="25">
        <f t="shared" si="566"/>
        <v>0</v>
      </c>
      <c r="S3327" s="25">
        <f t="shared" si="567"/>
        <v>42575.017842076049</v>
      </c>
      <c r="T3327" s="25" t="str">
        <f t="shared" si="568"/>
        <v>charge</v>
      </c>
      <c r="V3327" s="25">
        <f t="shared" si="571"/>
        <v>0</v>
      </c>
      <c r="W3327" s="25">
        <f t="shared" si="569"/>
        <v>4000</v>
      </c>
      <c r="X3327" s="25">
        <f t="shared" si="572"/>
        <v>0</v>
      </c>
      <c r="Z3327" s="25">
        <f t="shared" si="570"/>
        <v>0</v>
      </c>
      <c r="AB3327" s="25">
        <f t="shared" si="564"/>
        <v>42575.017842076049</v>
      </c>
    </row>
    <row r="3328" x14ac:dyDescent="0.2">
      <c r="I3328" s="24">
        <v>3323</v>
      </c>
      <c r="J3328" s="28">
        <v>0.72691464000000006</v>
      </c>
      <c r="L3328" s="24">
        <v>19436.693349325655</v>
      </c>
      <c r="N3328" s="24">
        <v>3323</v>
      </c>
      <c r="O3328" s="24">
        <f t="shared" si="565"/>
        <v>15452.171212713896</v>
      </c>
      <c r="P3328" s="24">
        <f t="shared" si="562"/>
        <v>15452.171212713896</v>
      </c>
      <c r="Q3328" s="24">
        <f t="shared" si="563"/>
        <v>58153.171200000004</v>
      </c>
      <c r="R3328" s="24">
        <f t="shared" si="566"/>
        <v>0</v>
      </c>
      <c r="S3328" s="24">
        <f t="shared" si="567"/>
        <v>42700.999987286108</v>
      </c>
      <c r="T3328" s="24" t="str">
        <f t="shared" si="568"/>
        <v>charge</v>
      </c>
      <c r="V3328" s="24">
        <f t="shared" si="571"/>
        <v>0</v>
      </c>
      <c r="W3328" s="24">
        <f t="shared" si="569"/>
        <v>4000</v>
      </c>
      <c r="X3328" s="24">
        <f t="shared" si="572"/>
        <v>0</v>
      </c>
      <c r="Z3328" s="24">
        <f t="shared" si="570"/>
        <v>0</v>
      </c>
      <c r="AB3328" s="24">
        <f t="shared" si="564"/>
        <v>42700.999987286108</v>
      </c>
    </row>
    <row r="3329" x14ac:dyDescent="0.2">
      <c r="I3329" s="25">
        <v>3324</v>
      </c>
      <c r="J3329" s="29">
        <v>0.77849575699999995</v>
      </c>
      <c r="L3329" s="25">
        <v>19955.638490486144</v>
      </c>
      <c r="N3329" s="25">
        <v>3324</v>
      </c>
      <c r="O3329" s="25">
        <f t="shared" si="565"/>
        <v>15864.732599936486</v>
      </c>
      <c r="P3329" s="25">
        <f t="shared" si="562"/>
        <v>15864.732599936486</v>
      </c>
      <c r="Q3329" s="25">
        <f t="shared" si="563"/>
        <v>62279.660559999997</v>
      </c>
      <c r="R3329" s="25">
        <f t="shared" si="566"/>
        <v>0</v>
      </c>
      <c r="S3329" s="25">
        <f t="shared" si="567"/>
        <v>46414.927960063513</v>
      </c>
      <c r="T3329" s="25" t="str">
        <f t="shared" si="568"/>
        <v>charge</v>
      </c>
      <c r="V3329" s="25">
        <f t="shared" si="571"/>
        <v>0</v>
      </c>
      <c r="W3329" s="25">
        <f t="shared" si="569"/>
        <v>4000</v>
      </c>
      <c r="X3329" s="25">
        <f t="shared" si="572"/>
        <v>0</v>
      </c>
      <c r="Z3329" s="25">
        <f t="shared" si="570"/>
        <v>0</v>
      </c>
      <c r="AB3329" s="25">
        <f t="shared" si="564"/>
        <v>46414.927960063513</v>
      </c>
    </row>
    <row r="3330" x14ac:dyDescent="0.2">
      <c r="I3330" s="24">
        <v>3325</v>
      </c>
      <c r="J3330" s="28">
        <v>0.78527814899999993</v>
      </c>
      <c r="L3330" s="24">
        <v>20561.547638857362</v>
      </c>
      <c r="N3330" s="24">
        <v>3325</v>
      </c>
      <c r="O3330" s="24">
        <f t="shared" si="565"/>
        <v>16346.430372891604</v>
      </c>
      <c r="P3330" s="24">
        <f t="shared" si="562"/>
        <v>16346.430372891604</v>
      </c>
      <c r="Q3330" s="24">
        <f t="shared" si="563"/>
        <v>62822.251919999995</v>
      </c>
      <c r="R3330" s="24">
        <f t="shared" si="566"/>
        <v>0</v>
      </c>
      <c r="S3330" s="24">
        <f t="shared" si="567"/>
        <v>46475.821547108389</v>
      </c>
      <c r="T3330" s="24" t="str">
        <f t="shared" si="568"/>
        <v>charge</v>
      </c>
      <c r="V3330" s="24">
        <f t="shared" si="571"/>
        <v>0</v>
      </c>
      <c r="W3330" s="24">
        <f t="shared" si="569"/>
        <v>4000</v>
      </c>
      <c r="X3330" s="24">
        <f t="shared" si="572"/>
        <v>0</v>
      </c>
      <c r="Z3330" s="24">
        <f t="shared" si="570"/>
        <v>0</v>
      </c>
      <c r="AB3330" s="24">
        <f t="shared" si="564"/>
        <v>46475.821547108389</v>
      </c>
    </row>
    <row r="3331" x14ac:dyDescent="0.2">
      <c r="I3331" s="25">
        <v>3326</v>
      </c>
      <c r="J3331" s="29">
        <v>0.76803373600000002</v>
      </c>
      <c r="L3331" s="25">
        <v>21001.125199234484</v>
      </c>
      <c r="N3331" s="25">
        <v>3326</v>
      </c>
      <c r="O3331" s="25">
        <f t="shared" si="565"/>
        <v>16695.894533391416</v>
      </c>
      <c r="P3331" s="25">
        <f t="shared" si="562"/>
        <v>16695.894533391416</v>
      </c>
      <c r="Q3331" s="25">
        <f t="shared" si="563"/>
        <v>61442.698880000004</v>
      </c>
      <c r="R3331" s="25">
        <f t="shared" si="566"/>
        <v>0</v>
      </c>
      <c r="S3331" s="25">
        <f t="shared" si="567"/>
        <v>44746.804346608587</v>
      </c>
      <c r="T3331" s="25" t="str">
        <f t="shared" si="568"/>
        <v>charge</v>
      </c>
      <c r="V3331" s="25">
        <f t="shared" si="571"/>
        <v>0</v>
      </c>
      <c r="W3331" s="25">
        <f t="shared" si="569"/>
        <v>4000</v>
      </c>
      <c r="X3331" s="25">
        <f t="shared" si="572"/>
        <v>0</v>
      </c>
      <c r="Z3331" s="25">
        <f t="shared" si="570"/>
        <v>0</v>
      </c>
      <c r="AB3331" s="25">
        <f t="shared" si="564"/>
        <v>44746.804346608587</v>
      </c>
    </row>
    <row r="3332" x14ac:dyDescent="0.2">
      <c r="I3332" s="24">
        <v>3327</v>
      </c>
      <c r="J3332" s="28">
        <v>0.67539764899999999</v>
      </c>
      <c r="L3332" s="24">
        <v>21108.064646816252</v>
      </c>
      <c r="N3332" s="24">
        <v>3327</v>
      </c>
      <c r="O3332" s="24">
        <f t="shared" si="565"/>
        <v>16780.911394218921</v>
      </c>
      <c r="P3332" s="24">
        <f t="shared" si="562"/>
        <v>16780.911394218921</v>
      </c>
      <c r="Q3332" s="24">
        <f t="shared" si="563"/>
        <v>54031.81192</v>
      </c>
      <c r="R3332" s="24">
        <f t="shared" si="566"/>
        <v>0</v>
      </c>
      <c r="S3332" s="24">
        <f t="shared" si="567"/>
        <v>37250.900525781079</v>
      </c>
      <c r="T3332" s="24" t="str">
        <f t="shared" si="568"/>
        <v>charge</v>
      </c>
      <c r="V3332" s="24">
        <f t="shared" si="571"/>
        <v>0</v>
      </c>
      <c r="W3332" s="24">
        <f t="shared" si="569"/>
        <v>4000</v>
      </c>
      <c r="X3332" s="24">
        <f t="shared" si="572"/>
        <v>0</v>
      </c>
      <c r="Z3332" s="24">
        <f t="shared" si="570"/>
        <v>0</v>
      </c>
      <c r="AB3332" s="24">
        <f t="shared" si="564"/>
        <v>37250.900525781079</v>
      </c>
    </row>
    <row r="3333" x14ac:dyDescent="0.2">
      <c r="I3333" s="25">
        <v>3328</v>
      </c>
      <c r="J3333" s="29">
        <v>0.51026873100000003</v>
      </c>
      <c r="L3333" s="25">
        <v>21019.172323703766</v>
      </c>
      <c r="N3333" s="25">
        <v>3328</v>
      </c>
      <c r="O3333" s="25">
        <f t="shared" si="565"/>
        <v>16710.241997344496</v>
      </c>
      <c r="P3333" s="25">
        <f t="shared" si="562"/>
        <v>16710.241997344496</v>
      </c>
      <c r="Q3333" s="25">
        <f t="shared" si="563"/>
        <v>40821.498480000002</v>
      </c>
      <c r="R3333" s="25">
        <f t="shared" si="566"/>
        <v>0</v>
      </c>
      <c r="S3333" s="25">
        <f t="shared" si="567"/>
        <v>24111.256482655506</v>
      </c>
      <c r="T3333" s="25" t="str">
        <f t="shared" si="568"/>
        <v>charge</v>
      </c>
      <c r="V3333" s="25">
        <f t="shared" si="571"/>
        <v>0</v>
      </c>
      <c r="W3333" s="25">
        <f t="shared" si="569"/>
        <v>4000</v>
      </c>
      <c r="X3333" s="25">
        <f t="shared" si="572"/>
        <v>0</v>
      </c>
      <c r="Z3333" s="25">
        <f t="shared" si="570"/>
        <v>0</v>
      </c>
      <c r="AB3333" s="25">
        <f t="shared" si="564"/>
        <v>24111.256482655506</v>
      </c>
    </row>
    <row r="3334" x14ac:dyDescent="0.2">
      <c r="I3334" s="24">
        <v>3329</v>
      </c>
      <c r="J3334" s="28">
        <v>0.436178391</v>
      </c>
      <c r="L3334" s="24">
        <v>20423.546060943601</v>
      </c>
      <c r="N3334" s="24">
        <v>3329</v>
      </c>
      <c r="O3334" s="24">
        <f t="shared" si="565"/>
        <v>16236.719118450164</v>
      </c>
      <c r="P3334" s="24">
        <f t="shared" ref="P3334:P3397" si="573">O3334-$E$8*$E$9</f>
        <v>16236.719118450164</v>
      </c>
      <c r="Q3334" s="24">
        <f t="shared" ref="Q3334:Q3397" si="574">J3334*$E$7</f>
        <v>34894.271280000001</v>
      </c>
      <c r="R3334" s="24">
        <f t="shared" si="566"/>
        <v>0</v>
      </c>
      <c r="S3334" s="24">
        <f t="shared" si="567"/>
        <v>18657.552161549836</v>
      </c>
      <c r="T3334" s="24" t="str">
        <f t="shared" si="568"/>
        <v>charge</v>
      </c>
      <c r="V3334" s="24">
        <f t="shared" si="571"/>
        <v>0</v>
      </c>
      <c r="W3334" s="24">
        <f t="shared" si="569"/>
        <v>4000</v>
      </c>
      <c r="X3334" s="24">
        <f t="shared" si="572"/>
        <v>0</v>
      </c>
      <c r="Z3334" s="24">
        <f t="shared" si="570"/>
        <v>0</v>
      </c>
      <c r="AB3334" s="24">
        <f t="shared" ref="AB3334:AB3397" si="575">IF(T3334="charge",(S3334-V3334),0)</f>
        <v>18657.552161549836</v>
      </c>
    </row>
    <row r="3335" x14ac:dyDescent="0.2">
      <c r="I3335" s="25">
        <v>3330</v>
      </c>
      <c r="J3335" s="29">
        <v>0.201911281</v>
      </c>
      <c r="L3335" s="25">
        <v>20107.490399599075</v>
      </c>
      <c r="N3335" s="25">
        <v>3330</v>
      </c>
      <c r="O3335" s="25">
        <f t="shared" ref="O3335:O3398" si="576">L3335*$O$2</f>
        <v>15985.454867681266</v>
      </c>
      <c r="P3335" s="25">
        <f t="shared" si="573"/>
        <v>15985.454867681266</v>
      </c>
      <c r="Q3335" s="25">
        <f t="shared" si="574"/>
        <v>16152.902480000001</v>
      </c>
      <c r="R3335" s="25">
        <f t="shared" ref="R3335:R3398" si="577">IF(P3335&gt;Q3335,P3335-Q3335,0)</f>
        <v>0</v>
      </c>
      <c r="S3335" s="25">
        <f t="shared" ref="S3335:S3398" si="578">IF(Q3335&gt;P3335,Q3335-P3335,0)</f>
        <v>167.44761231873417</v>
      </c>
      <c r="T3335" s="25" t="str">
        <f t="shared" ref="T3335:T3398" si="579">IF(P3335&gt;Q3335,"drain","charge")</f>
        <v>charge</v>
      </c>
      <c r="V3335" s="25">
        <f t="shared" si="571"/>
        <v>0</v>
      </c>
      <c r="W3335" s="25">
        <f t="shared" ref="W3335:W3398" si="580">IF(W3334+S3335&gt;$E$11,$E$11,IF(T3335="charge",W3334+(S3335*$E$12),IF((W3334-R3335)&gt;0,W3334-R3335,0)))</f>
        <v>4000</v>
      </c>
      <c r="X3335" s="25">
        <f t="shared" si="572"/>
        <v>0</v>
      </c>
      <c r="Z3335" s="25">
        <f t="shared" ref="Z3335:Z3398" si="581">R3335-X3335</f>
        <v>0</v>
      </c>
      <c r="AB3335" s="25">
        <f t="shared" si="575"/>
        <v>167.44761231873417</v>
      </c>
    </row>
    <row r="3336" x14ac:dyDescent="0.2">
      <c r="I3336" s="24">
        <v>3331</v>
      </c>
      <c r="J3336" s="28">
        <v>1.9042840000000002E-2</v>
      </c>
      <c r="L3336" s="24">
        <v>19287.216354513166</v>
      </c>
      <c r="N3336" s="24">
        <v>3331</v>
      </c>
      <c r="O3336" s="24">
        <f t="shared" si="576"/>
        <v>15333.337001837968</v>
      </c>
      <c r="P3336" s="24">
        <f t="shared" si="573"/>
        <v>15333.337001837968</v>
      </c>
      <c r="Q3336" s="24">
        <f t="shared" si="574"/>
        <v>1523.4272000000001</v>
      </c>
      <c r="R3336" s="24">
        <f t="shared" si="577"/>
        <v>13809.909801837968</v>
      </c>
      <c r="S3336" s="24">
        <f t="shared" si="578"/>
        <v>0</v>
      </c>
      <c r="T3336" s="24" t="str">
        <f t="shared" si="579"/>
        <v>drain</v>
      </c>
      <c r="V3336" s="24">
        <f t="shared" ref="V3336:V3399" si="582">IF(W3336&gt;=W3335,(W3336-W3335),0)</f>
        <v>0</v>
      </c>
      <c r="W3336" s="24">
        <f t="shared" si="580"/>
        <v>0</v>
      </c>
      <c r="X3336" s="24">
        <f t="shared" ref="X3336:X3399" si="583">IF(T3336="drain",W3335-W3336,0)</f>
        <v>4000</v>
      </c>
      <c r="Z3336" s="24">
        <f t="shared" si="581"/>
        <v>9809.9098018379682</v>
      </c>
      <c r="AB3336" s="24">
        <f t="shared" si="575"/>
        <v>0</v>
      </c>
    </row>
    <row r="3337" x14ac:dyDescent="0.2">
      <c r="I3337" s="25">
        <v>3332</v>
      </c>
      <c r="J3337" s="29">
        <v>0</v>
      </c>
      <c r="L3337" s="25">
        <v>20011.175031661987</v>
      </c>
      <c r="N3337" s="25">
        <v>3332</v>
      </c>
      <c r="O3337" s="25">
        <f t="shared" si="576"/>
        <v>15908.884150171281</v>
      </c>
      <c r="P3337" s="25">
        <f t="shared" si="573"/>
        <v>15908.884150171281</v>
      </c>
      <c r="Q3337" s="25">
        <f t="shared" si="574"/>
        <v>0</v>
      </c>
      <c r="R3337" s="25">
        <f t="shared" si="577"/>
        <v>15908.884150171281</v>
      </c>
      <c r="S3337" s="25">
        <f t="shared" si="578"/>
        <v>0</v>
      </c>
      <c r="T3337" s="25" t="str">
        <f t="shared" si="579"/>
        <v>drain</v>
      </c>
      <c r="V3337" s="25">
        <f t="shared" si="582"/>
        <v>0</v>
      </c>
      <c r="W3337" s="25">
        <f t="shared" si="580"/>
        <v>0</v>
      </c>
      <c r="X3337" s="25">
        <f t="shared" si="583"/>
        <v>0</v>
      </c>
      <c r="Z3337" s="25">
        <f t="shared" si="581"/>
        <v>15908.884150171281</v>
      </c>
      <c r="AB3337" s="25">
        <f t="shared" si="575"/>
        <v>0</v>
      </c>
    </row>
    <row r="3338" x14ac:dyDescent="0.2">
      <c r="I3338" s="24">
        <v>3333</v>
      </c>
      <c r="J3338" s="28">
        <v>0</v>
      </c>
      <c r="L3338" s="24">
        <v>19439.079203462599</v>
      </c>
      <c r="N3338" s="24">
        <v>3333</v>
      </c>
      <c r="O3338" s="24">
        <f t="shared" si="576"/>
        <v>15454.067966752767</v>
      </c>
      <c r="P3338" s="24">
        <f t="shared" si="573"/>
        <v>15454.067966752767</v>
      </c>
      <c r="Q3338" s="24">
        <f t="shared" si="574"/>
        <v>0</v>
      </c>
      <c r="R3338" s="24">
        <f t="shared" si="577"/>
        <v>15454.067966752767</v>
      </c>
      <c r="S3338" s="24">
        <f t="shared" si="578"/>
        <v>0</v>
      </c>
      <c r="T3338" s="24" t="str">
        <f t="shared" si="579"/>
        <v>drain</v>
      </c>
      <c r="V3338" s="24">
        <f t="shared" si="582"/>
        <v>0</v>
      </c>
      <c r="W3338" s="24">
        <f t="shared" si="580"/>
        <v>0</v>
      </c>
      <c r="X3338" s="24">
        <f t="shared" si="583"/>
        <v>0</v>
      </c>
      <c r="Z3338" s="24">
        <f t="shared" si="581"/>
        <v>15454.067966752767</v>
      </c>
      <c r="AB3338" s="24">
        <f t="shared" si="575"/>
        <v>0</v>
      </c>
    </row>
    <row r="3339" x14ac:dyDescent="0.2">
      <c r="I3339" s="25">
        <v>3334</v>
      </c>
      <c r="J3339" s="29">
        <v>0</v>
      </c>
      <c r="L3339" s="25">
        <v>18795.455452680588</v>
      </c>
      <c r="N3339" s="25">
        <v>3334</v>
      </c>
      <c r="O3339" s="25">
        <f t="shared" si="576"/>
        <v>14942.387084881067</v>
      </c>
      <c r="P3339" s="25">
        <f t="shared" si="573"/>
        <v>14942.387084881067</v>
      </c>
      <c r="Q3339" s="25">
        <f t="shared" si="574"/>
        <v>0</v>
      </c>
      <c r="R3339" s="25">
        <f t="shared" si="577"/>
        <v>14942.387084881067</v>
      </c>
      <c r="S3339" s="25">
        <f t="shared" si="578"/>
        <v>0</v>
      </c>
      <c r="T3339" s="25" t="str">
        <f t="shared" si="579"/>
        <v>drain</v>
      </c>
      <c r="V3339" s="25">
        <f t="shared" si="582"/>
        <v>0</v>
      </c>
      <c r="W3339" s="25">
        <f t="shared" si="580"/>
        <v>0</v>
      </c>
      <c r="X3339" s="25">
        <f t="shared" si="583"/>
        <v>0</v>
      </c>
      <c r="Z3339" s="25">
        <f t="shared" si="581"/>
        <v>14942.387084881067</v>
      </c>
      <c r="AB3339" s="25">
        <f t="shared" si="575"/>
        <v>0</v>
      </c>
    </row>
    <row r="3340" x14ac:dyDescent="0.2">
      <c r="I3340" s="24">
        <v>3335</v>
      </c>
      <c r="J3340" s="28">
        <v>0</v>
      </c>
      <c r="L3340" s="24">
        <v>17805.664359378814</v>
      </c>
      <c r="N3340" s="24">
        <v>3335</v>
      </c>
      <c r="O3340" s="24">
        <f t="shared" si="576"/>
        <v>14155.503165706157</v>
      </c>
      <c r="P3340" s="24">
        <f t="shared" si="573"/>
        <v>14155.503165706157</v>
      </c>
      <c r="Q3340" s="24">
        <f t="shared" si="574"/>
        <v>0</v>
      </c>
      <c r="R3340" s="24">
        <f t="shared" si="577"/>
        <v>14155.503165706157</v>
      </c>
      <c r="S3340" s="24">
        <f t="shared" si="578"/>
        <v>0</v>
      </c>
      <c r="T3340" s="24" t="str">
        <f t="shared" si="579"/>
        <v>drain</v>
      </c>
      <c r="V3340" s="24">
        <f t="shared" si="582"/>
        <v>0</v>
      </c>
      <c r="W3340" s="24">
        <f t="shared" si="580"/>
        <v>0</v>
      </c>
      <c r="X3340" s="24">
        <f t="shared" si="583"/>
        <v>0</v>
      </c>
      <c r="Z3340" s="24">
        <f t="shared" si="581"/>
        <v>14155.503165706157</v>
      </c>
      <c r="AB3340" s="24">
        <f t="shared" si="575"/>
        <v>0</v>
      </c>
    </row>
    <row r="3341" x14ac:dyDescent="0.2">
      <c r="I3341" s="25">
        <v>3336</v>
      </c>
      <c r="J3341" s="29">
        <v>0</v>
      </c>
      <c r="L3341" s="25">
        <v>16666.202757072446</v>
      </c>
      <c r="N3341" s="25">
        <v>3336</v>
      </c>
      <c r="O3341" s="25">
        <f t="shared" si="576"/>
        <v>13249.631191872595</v>
      </c>
      <c r="P3341" s="25">
        <f t="shared" si="573"/>
        <v>13249.631191872595</v>
      </c>
      <c r="Q3341" s="25">
        <f t="shared" si="574"/>
        <v>0</v>
      </c>
      <c r="R3341" s="25">
        <f t="shared" si="577"/>
        <v>13249.631191872595</v>
      </c>
      <c r="S3341" s="25">
        <f t="shared" si="578"/>
        <v>0</v>
      </c>
      <c r="T3341" s="25" t="str">
        <f t="shared" si="579"/>
        <v>drain</v>
      </c>
      <c r="V3341" s="25">
        <f t="shared" si="582"/>
        <v>0</v>
      </c>
      <c r="W3341" s="25">
        <f t="shared" si="580"/>
        <v>0</v>
      </c>
      <c r="X3341" s="25">
        <f t="shared" si="583"/>
        <v>0</v>
      </c>
      <c r="Z3341" s="25">
        <f t="shared" si="581"/>
        <v>13249.631191872595</v>
      </c>
      <c r="AB3341" s="25">
        <f t="shared" si="575"/>
        <v>0</v>
      </c>
    </row>
    <row r="3342" x14ac:dyDescent="0.2">
      <c r="I3342" s="24">
        <v>3337</v>
      </c>
      <c r="J3342" s="28">
        <v>0</v>
      </c>
      <c r="L3342" s="24">
        <v>15736.609802532195</v>
      </c>
      <c r="N3342" s="24">
        <v>3337</v>
      </c>
      <c r="O3342" s="24">
        <f t="shared" si="576"/>
        <v>12510.604793013095</v>
      </c>
      <c r="P3342" s="24">
        <f t="shared" si="573"/>
        <v>12510.604793013095</v>
      </c>
      <c r="Q3342" s="24">
        <f t="shared" si="574"/>
        <v>0</v>
      </c>
      <c r="R3342" s="24">
        <f t="shared" si="577"/>
        <v>12510.604793013095</v>
      </c>
      <c r="S3342" s="24">
        <f t="shared" si="578"/>
        <v>0</v>
      </c>
      <c r="T3342" s="24" t="str">
        <f t="shared" si="579"/>
        <v>drain</v>
      </c>
      <c r="V3342" s="24">
        <f t="shared" si="582"/>
        <v>0</v>
      </c>
      <c r="W3342" s="24">
        <f t="shared" si="580"/>
        <v>0</v>
      </c>
      <c r="X3342" s="24">
        <f t="shared" si="583"/>
        <v>0</v>
      </c>
      <c r="Z3342" s="24">
        <f t="shared" si="581"/>
        <v>12510.604793013095</v>
      </c>
      <c r="AB3342" s="24">
        <f t="shared" si="575"/>
        <v>0</v>
      </c>
    </row>
    <row r="3343" x14ac:dyDescent="0.2">
      <c r="I3343" s="25">
        <v>3338</v>
      </c>
      <c r="J3343" s="29">
        <v>0</v>
      </c>
      <c r="L3343" s="25">
        <v>15098.666415166854</v>
      </c>
      <c r="N3343" s="25">
        <v>3338</v>
      </c>
      <c r="O3343" s="25">
        <f t="shared" si="576"/>
        <v>12003.439800057649</v>
      </c>
      <c r="P3343" s="25">
        <f t="shared" si="573"/>
        <v>12003.439800057649</v>
      </c>
      <c r="Q3343" s="25">
        <f t="shared" si="574"/>
        <v>0</v>
      </c>
      <c r="R3343" s="25">
        <f t="shared" si="577"/>
        <v>12003.439800057649</v>
      </c>
      <c r="S3343" s="25">
        <f t="shared" si="578"/>
        <v>0</v>
      </c>
      <c r="T3343" s="25" t="str">
        <f t="shared" si="579"/>
        <v>drain</v>
      </c>
      <c r="V3343" s="25">
        <f t="shared" si="582"/>
        <v>0</v>
      </c>
      <c r="W3343" s="25">
        <f t="shared" si="580"/>
        <v>0</v>
      </c>
      <c r="X3343" s="25">
        <f t="shared" si="583"/>
        <v>0</v>
      </c>
      <c r="Z3343" s="25">
        <f t="shared" si="581"/>
        <v>12003.439800057649</v>
      </c>
      <c r="AB3343" s="25">
        <f t="shared" si="575"/>
        <v>0</v>
      </c>
    </row>
    <row r="3344" x14ac:dyDescent="0.2">
      <c r="I3344" s="24">
        <v>3339</v>
      </c>
      <c r="J3344" s="28">
        <v>0</v>
      </c>
      <c r="L3344" s="24">
        <v>14615.501502752302</v>
      </c>
      <c r="N3344" s="24">
        <v>3339</v>
      </c>
      <c r="O3344" s="24">
        <f t="shared" si="576"/>
        <v>11619.323694688081</v>
      </c>
      <c r="P3344" s="24">
        <f t="shared" si="573"/>
        <v>11619.323694688081</v>
      </c>
      <c r="Q3344" s="24">
        <f t="shared" si="574"/>
        <v>0</v>
      </c>
      <c r="R3344" s="24">
        <f t="shared" si="577"/>
        <v>11619.323694688081</v>
      </c>
      <c r="S3344" s="24">
        <f t="shared" si="578"/>
        <v>0</v>
      </c>
      <c r="T3344" s="24" t="str">
        <f t="shared" si="579"/>
        <v>drain</v>
      </c>
      <c r="V3344" s="24">
        <f t="shared" si="582"/>
        <v>0</v>
      </c>
      <c r="W3344" s="24">
        <f t="shared" si="580"/>
        <v>0</v>
      </c>
      <c r="X3344" s="24">
        <f t="shared" si="583"/>
        <v>0</v>
      </c>
      <c r="Z3344" s="24">
        <f t="shared" si="581"/>
        <v>11619.323694688081</v>
      </c>
      <c r="AB3344" s="24">
        <f t="shared" si="575"/>
        <v>0</v>
      </c>
    </row>
    <row r="3345" x14ac:dyDescent="0.2">
      <c r="I3345" s="25">
        <v>3340</v>
      </c>
      <c r="J3345" s="29">
        <v>0</v>
      </c>
      <c r="L3345" s="25">
        <v>14407.124687862395</v>
      </c>
      <c r="N3345" s="25">
        <v>3340</v>
      </c>
      <c r="O3345" s="25">
        <f t="shared" si="576"/>
        <v>11453.664126850605</v>
      </c>
      <c r="P3345" s="25">
        <f t="shared" si="573"/>
        <v>11453.664126850605</v>
      </c>
      <c r="Q3345" s="25">
        <f t="shared" si="574"/>
        <v>0</v>
      </c>
      <c r="R3345" s="25">
        <f t="shared" si="577"/>
        <v>11453.664126850605</v>
      </c>
      <c r="S3345" s="25">
        <f t="shared" si="578"/>
        <v>0</v>
      </c>
      <c r="T3345" s="25" t="str">
        <f t="shared" si="579"/>
        <v>drain</v>
      </c>
      <c r="V3345" s="25">
        <f t="shared" si="582"/>
        <v>0</v>
      </c>
      <c r="W3345" s="25">
        <f t="shared" si="580"/>
        <v>0</v>
      </c>
      <c r="X3345" s="25">
        <f t="shared" si="583"/>
        <v>0</v>
      </c>
      <c r="Z3345" s="25">
        <f t="shared" si="581"/>
        <v>11453.664126850605</v>
      </c>
      <c r="AB3345" s="25">
        <f t="shared" si="575"/>
        <v>0</v>
      </c>
    </row>
    <row r="3346" x14ac:dyDescent="0.2">
      <c r="I3346" s="24">
        <v>3341</v>
      </c>
      <c r="J3346" s="28">
        <v>0</v>
      </c>
      <c r="L3346" s="24">
        <v>14676.712228393553</v>
      </c>
      <c r="N3346" s="24">
        <v>3341</v>
      </c>
      <c r="O3346" s="24">
        <f t="shared" si="576"/>
        <v>11667.986221572875</v>
      </c>
      <c r="P3346" s="24">
        <f t="shared" si="573"/>
        <v>11667.986221572875</v>
      </c>
      <c r="Q3346" s="24">
        <f t="shared" si="574"/>
        <v>0</v>
      </c>
      <c r="R3346" s="24">
        <f t="shared" si="577"/>
        <v>11667.986221572875</v>
      </c>
      <c r="S3346" s="24">
        <f t="shared" si="578"/>
        <v>0</v>
      </c>
      <c r="T3346" s="24" t="str">
        <f t="shared" si="579"/>
        <v>drain</v>
      </c>
      <c r="V3346" s="24">
        <f t="shared" si="582"/>
        <v>0</v>
      </c>
      <c r="W3346" s="24">
        <f t="shared" si="580"/>
        <v>0</v>
      </c>
      <c r="X3346" s="24">
        <f t="shared" si="583"/>
        <v>0</v>
      </c>
      <c r="Z3346" s="24">
        <f t="shared" si="581"/>
        <v>11667.986221572875</v>
      </c>
      <c r="AB3346" s="24">
        <f t="shared" si="575"/>
        <v>0</v>
      </c>
    </row>
    <row r="3347" x14ac:dyDescent="0.2">
      <c r="I3347" s="25">
        <v>3342</v>
      </c>
      <c r="J3347" s="29">
        <v>0</v>
      </c>
      <c r="L3347" s="25">
        <v>14596.879409539699</v>
      </c>
      <c r="N3347" s="25">
        <v>3342</v>
      </c>
      <c r="O3347" s="25">
        <f t="shared" si="576"/>
        <v>11604.519130584062</v>
      </c>
      <c r="P3347" s="25">
        <f t="shared" si="573"/>
        <v>11604.519130584062</v>
      </c>
      <c r="Q3347" s="25">
        <f t="shared" si="574"/>
        <v>0</v>
      </c>
      <c r="R3347" s="25">
        <f t="shared" si="577"/>
        <v>11604.519130584062</v>
      </c>
      <c r="S3347" s="25">
        <f t="shared" si="578"/>
        <v>0</v>
      </c>
      <c r="T3347" s="25" t="str">
        <f t="shared" si="579"/>
        <v>drain</v>
      </c>
      <c r="V3347" s="25">
        <f t="shared" si="582"/>
        <v>0</v>
      </c>
      <c r="W3347" s="25">
        <f t="shared" si="580"/>
        <v>0</v>
      </c>
      <c r="X3347" s="25">
        <f t="shared" si="583"/>
        <v>0</v>
      </c>
      <c r="Z3347" s="25">
        <f t="shared" si="581"/>
        <v>11604.519130584062</v>
      </c>
      <c r="AB3347" s="25">
        <f t="shared" si="575"/>
        <v>0</v>
      </c>
    </row>
    <row r="3348" x14ac:dyDescent="0.2">
      <c r="I3348" s="24">
        <v>3343</v>
      </c>
      <c r="J3348" s="28">
        <v>0.33934926400000004</v>
      </c>
      <c r="L3348" s="24">
        <v>16004.95837587118</v>
      </c>
      <c r="N3348" s="24">
        <v>3343</v>
      </c>
      <c r="O3348" s="24">
        <f t="shared" si="576"/>
        <v>12723.941908817589</v>
      </c>
      <c r="P3348" s="24">
        <f t="shared" si="573"/>
        <v>12723.941908817589</v>
      </c>
      <c r="Q3348" s="24">
        <f t="shared" si="574"/>
        <v>27147.941120000003</v>
      </c>
      <c r="R3348" s="24">
        <f t="shared" si="577"/>
        <v>0</v>
      </c>
      <c r="S3348" s="24">
        <f t="shared" si="578"/>
        <v>14423.999211182414</v>
      </c>
      <c r="T3348" s="24" t="str">
        <f t="shared" si="579"/>
        <v>charge</v>
      </c>
      <c r="V3348" s="24">
        <f t="shared" si="582"/>
        <v>4000</v>
      </c>
      <c r="W3348" s="24">
        <f t="shared" si="580"/>
        <v>4000</v>
      </c>
      <c r="X3348" s="24">
        <f t="shared" si="583"/>
        <v>0</v>
      </c>
      <c r="Z3348" s="24">
        <f t="shared" si="581"/>
        <v>0</v>
      </c>
      <c r="AB3348" s="24">
        <f t="shared" si="575"/>
        <v>10423.999211182414</v>
      </c>
    </row>
    <row r="3349" x14ac:dyDescent="0.2">
      <c r="I3349" s="25">
        <v>3344</v>
      </c>
      <c r="J3349" s="29">
        <v>0.50237251400000005</v>
      </c>
      <c r="L3349" s="25">
        <v>17658.106634402273</v>
      </c>
      <c r="N3349" s="25">
        <v>3344</v>
      </c>
      <c r="O3349" s="25">
        <f t="shared" si="576"/>
        <v>14038.194774349808</v>
      </c>
      <c r="P3349" s="25">
        <f t="shared" si="573"/>
        <v>14038.194774349808</v>
      </c>
      <c r="Q3349" s="25">
        <f t="shared" si="574"/>
        <v>40189.801120000004</v>
      </c>
      <c r="R3349" s="25">
        <f t="shared" si="577"/>
        <v>0</v>
      </c>
      <c r="S3349" s="25">
        <f t="shared" si="578"/>
        <v>26151.606345650194</v>
      </c>
      <c r="T3349" s="25" t="str">
        <f t="shared" si="579"/>
        <v>charge</v>
      </c>
      <c r="V3349" s="25">
        <f t="shared" si="582"/>
        <v>0</v>
      </c>
      <c r="W3349" s="25">
        <f t="shared" si="580"/>
        <v>4000</v>
      </c>
      <c r="X3349" s="25">
        <f t="shared" si="583"/>
        <v>0</v>
      </c>
      <c r="Z3349" s="25">
        <f t="shared" si="581"/>
        <v>0</v>
      </c>
      <c r="AB3349" s="25">
        <f t="shared" si="575"/>
        <v>26151.606345650194</v>
      </c>
    </row>
    <row r="3350" x14ac:dyDescent="0.2">
      <c r="I3350" s="24">
        <v>3345</v>
      </c>
      <c r="J3350" s="28">
        <v>0.65390284499999995</v>
      </c>
      <c r="L3350" s="24">
        <v>19103.09976930618</v>
      </c>
      <c r="N3350" s="24">
        <v>3345</v>
      </c>
      <c r="O3350" s="24">
        <f t="shared" si="576"/>
        <v>15186.964316598414</v>
      </c>
      <c r="P3350" s="24">
        <f t="shared" si="573"/>
        <v>15186.964316598414</v>
      </c>
      <c r="Q3350" s="24">
        <f t="shared" si="574"/>
        <v>52312.227599999998</v>
      </c>
      <c r="R3350" s="24">
        <f t="shared" si="577"/>
        <v>0</v>
      </c>
      <c r="S3350" s="24">
        <f t="shared" si="578"/>
        <v>37125.263283401582</v>
      </c>
      <c r="T3350" s="24" t="str">
        <f t="shared" si="579"/>
        <v>charge</v>
      </c>
      <c r="V3350" s="24">
        <f t="shared" si="582"/>
        <v>0</v>
      </c>
      <c r="W3350" s="24">
        <f t="shared" si="580"/>
        <v>4000</v>
      </c>
      <c r="X3350" s="24">
        <f t="shared" si="583"/>
        <v>0</v>
      </c>
      <c r="Z3350" s="24">
        <f t="shared" si="581"/>
        <v>0</v>
      </c>
      <c r="AB3350" s="24">
        <f t="shared" si="575"/>
        <v>37125.263283401582</v>
      </c>
    </row>
    <row r="3351" x14ac:dyDescent="0.2">
      <c r="I3351" s="25">
        <v>3346</v>
      </c>
      <c r="J3351" s="29">
        <v>0.70840556399999999</v>
      </c>
      <c r="L3351" s="25">
        <v>20501.22983226776</v>
      </c>
      <c r="N3351" s="25">
        <v>3346</v>
      </c>
      <c r="O3351" s="25">
        <f t="shared" si="576"/>
        <v>16298.477716652869</v>
      </c>
      <c r="P3351" s="25">
        <f t="shared" si="573"/>
        <v>16298.477716652869</v>
      </c>
      <c r="Q3351" s="25">
        <f t="shared" si="574"/>
        <v>56672.445119999997</v>
      </c>
      <c r="R3351" s="25">
        <f t="shared" si="577"/>
        <v>0</v>
      </c>
      <c r="S3351" s="25">
        <f t="shared" si="578"/>
        <v>40373.967403347124</v>
      </c>
      <c r="T3351" s="25" t="str">
        <f t="shared" si="579"/>
        <v>charge</v>
      </c>
      <c r="V3351" s="25">
        <f t="shared" si="582"/>
        <v>0</v>
      </c>
      <c r="W3351" s="25">
        <f t="shared" si="580"/>
        <v>4000</v>
      </c>
      <c r="X3351" s="25">
        <f t="shared" si="583"/>
        <v>0</v>
      </c>
      <c r="Z3351" s="25">
        <f t="shared" si="581"/>
        <v>0</v>
      </c>
      <c r="AB3351" s="25">
        <f t="shared" si="575"/>
        <v>40373.967403347124</v>
      </c>
    </row>
    <row r="3352" x14ac:dyDescent="0.2">
      <c r="I3352" s="24">
        <v>3347</v>
      </c>
      <c r="J3352" s="28">
        <v>0.736319371</v>
      </c>
      <c r="L3352" s="24">
        <v>21107.854299807546</v>
      </c>
      <c r="N3352" s="24">
        <v>3347</v>
      </c>
      <c r="O3352" s="24">
        <f t="shared" si="576"/>
        <v>16780.744168346999</v>
      </c>
      <c r="P3352" s="24">
        <f t="shared" si="573"/>
        <v>16780.744168346999</v>
      </c>
      <c r="Q3352" s="24">
        <f t="shared" si="574"/>
        <v>58905.549679999996</v>
      </c>
      <c r="R3352" s="24">
        <f t="shared" si="577"/>
        <v>0</v>
      </c>
      <c r="S3352" s="24">
        <f t="shared" si="578"/>
        <v>42124.805511653001</v>
      </c>
      <c r="T3352" s="24" t="str">
        <f t="shared" si="579"/>
        <v>charge</v>
      </c>
      <c r="V3352" s="24">
        <f t="shared" si="582"/>
        <v>0</v>
      </c>
      <c r="W3352" s="24">
        <f t="shared" si="580"/>
        <v>4000</v>
      </c>
      <c r="X3352" s="24">
        <f t="shared" si="583"/>
        <v>0</v>
      </c>
      <c r="Z3352" s="24">
        <f t="shared" si="581"/>
        <v>0</v>
      </c>
      <c r="AB3352" s="24">
        <f t="shared" si="575"/>
        <v>42124.805511653001</v>
      </c>
    </row>
    <row r="3353" x14ac:dyDescent="0.2">
      <c r="I3353" s="25">
        <v>3348</v>
      </c>
      <c r="J3353" s="29">
        <v>0.68114523800000004</v>
      </c>
      <c r="L3353" s="25">
        <v>21743.531275761125</v>
      </c>
      <c r="N3353" s="25">
        <v>3348</v>
      </c>
      <c r="O3353" s="25">
        <f t="shared" si="576"/>
        <v>17286.107364230094</v>
      </c>
      <c r="P3353" s="25">
        <f t="shared" si="573"/>
        <v>17286.107364230094</v>
      </c>
      <c r="Q3353" s="25">
        <f t="shared" si="574"/>
        <v>54491.619040000005</v>
      </c>
      <c r="R3353" s="25">
        <f t="shared" si="577"/>
        <v>0</v>
      </c>
      <c r="S3353" s="25">
        <f t="shared" si="578"/>
        <v>37205.511675769914</v>
      </c>
      <c r="T3353" s="25" t="str">
        <f t="shared" si="579"/>
        <v>charge</v>
      </c>
      <c r="V3353" s="25">
        <f t="shared" si="582"/>
        <v>0</v>
      </c>
      <c r="W3353" s="25">
        <f t="shared" si="580"/>
        <v>4000</v>
      </c>
      <c r="X3353" s="25">
        <f t="shared" si="583"/>
        <v>0</v>
      </c>
      <c r="Z3353" s="25">
        <f t="shared" si="581"/>
        <v>0</v>
      </c>
      <c r="AB3353" s="25">
        <f t="shared" si="575"/>
        <v>37205.511675769914</v>
      </c>
    </row>
    <row r="3354" x14ac:dyDescent="0.2">
      <c r="I3354" s="24">
        <v>3349</v>
      </c>
      <c r="J3354" s="28">
        <v>0.753898603</v>
      </c>
      <c r="L3354" s="24">
        <v>22357.72764365673</v>
      </c>
      <c r="N3354" s="24">
        <v>3349</v>
      </c>
      <c r="O3354" s="24">
        <f t="shared" si="576"/>
        <v>17774.3934767071</v>
      </c>
      <c r="P3354" s="24">
        <f t="shared" si="573"/>
        <v>17774.3934767071</v>
      </c>
      <c r="Q3354" s="24">
        <f t="shared" si="574"/>
        <v>60311.88824</v>
      </c>
      <c r="R3354" s="24">
        <f t="shared" si="577"/>
        <v>0</v>
      </c>
      <c r="S3354" s="24">
        <f t="shared" si="578"/>
        <v>42537.494763292896</v>
      </c>
      <c r="T3354" s="24" t="str">
        <f t="shared" si="579"/>
        <v>charge</v>
      </c>
      <c r="V3354" s="24">
        <f t="shared" si="582"/>
        <v>0</v>
      </c>
      <c r="W3354" s="24">
        <f t="shared" si="580"/>
        <v>4000</v>
      </c>
      <c r="X3354" s="24">
        <f t="shared" si="583"/>
        <v>0</v>
      </c>
      <c r="Z3354" s="24">
        <f t="shared" si="581"/>
        <v>0</v>
      </c>
      <c r="AB3354" s="24">
        <f t="shared" si="575"/>
        <v>42537.494763292896</v>
      </c>
    </row>
    <row r="3355" x14ac:dyDescent="0.2">
      <c r="I3355" s="25">
        <v>3350</v>
      </c>
      <c r="J3355" s="29">
        <v>0.74852888299999998</v>
      </c>
      <c r="L3355" s="25">
        <v>22853.369178581237</v>
      </c>
      <c r="N3355" s="25">
        <v>3350</v>
      </c>
      <c r="O3355" s="25">
        <f t="shared" si="576"/>
        <v>18168.428496972083</v>
      </c>
      <c r="P3355" s="25">
        <f t="shared" si="573"/>
        <v>18168.428496972083</v>
      </c>
      <c r="Q3355" s="25">
        <f t="shared" si="574"/>
        <v>59882.310639999996</v>
      </c>
      <c r="R3355" s="25">
        <f t="shared" si="577"/>
        <v>0</v>
      </c>
      <c r="S3355" s="25">
        <f t="shared" si="578"/>
        <v>41713.882143027913</v>
      </c>
      <c r="T3355" s="25" t="str">
        <f t="shared" si="579"/>
        <v>charge</v>
      </c>
      <c r="V3355" s="25">
        <f t="shared" si="582"/>
        <v>0</v>
      </c>
      <c r="W3355" s="25">
        <f t="shared" si="580"/>
        <v>4000</v>
      </c>
      <c r="X3355" s="25">
        <f t="shared" si="583"/>
        <v>0</v>
      </c>
      <c r="Z3355" s="25">
        <f t="shared" si="581"/>
        <v>0</v>
      </c>
      <c r="AB3355" s="25">
        <f t="shared" si="575"/>
        <v>41713.882143027913</v>
      </c>
    </row>
    <row r="3356" x14ac:dyDescent="0.2">
      <c r="I3356" s="24">
        <v>3351</v>
      </c>
      <c r="J3356" s="28">
        <v>0.70126749799999999</v>
      </c>
      <c r="L3356" s="24">
        <v>23064.681187248229</v>
      </c>
      <c r="N3356" s="24">
        <v>3351</v>
      </c>
      <c r="O3356" s="24">
        <f t="shared" si="576"/>
        <v>18336.421543862343</v>
      </c>
      <c r="P3356" s="24">
        <f t="shared" si="573"/>
        <v>18336.421543862343</v>
      </c>
      <c r="Q3356" s="24">
        <f t="shared" si="574"/>
        <v>56101.399839999998</v>
      </c>
      <c r="R3356" s="24">
        <f t="shared" si="577"/>
        <v>0</v>
      </c>
      <c r="S3356" s="24">
        <f t="shared" si="578"/>
        <v>37764.978296137655</v>
      </c>
      <c r="T3356" s="24" t="str">
        <f t="shared" si="579"/>
        <v>charge</v>
      </c>
      <c r="V3356" s="24">
        <f t="shared" si="582"/>
        <v>0</v>
      </c>
      <c r="W3356" s="24">
        <f t="shared" si="580"/>
        <v>4000</v>
      </c>
      <c r="X3356" s="24">
        <f t="shared" si="583"/>
        <v>0</v>
      </c>
      <c r="Z3356" s="24">
        <f t="shared" si="581"/>
        <v>0</v>
      </c>
      <c r="AB3356" s="24">
        <f t="shared" si="575"/>
        <v>37764.978296137655</v>
      </c>
    </row>
    <row r="3357" x14ac:dyDescent="0.2">
      <c r="I3357" s="25">
        <v>3352</v>
      </c>
      <c r="J3357" s="29">
        <v>0.61800597000000002</v>
      </c>
      <c r="L3357" s="25">
        <v>22484.815422153471</v>
      </c>
      <c r="N3357" s="25">
        <v>3352</v>
      </c>
      <c r="O3357" s="25">
        <f t="shared" si="576"/>
        <v>17875.42826061201</v>
      </c>
      <c r="P3357" s="25">
        <f t="shared" si="573"/>
        <v>17875.42826061201</v>
      </c>
      <c r="Q3357" s="25">
        <f t="shared" si="574"/>
        <v>49440.477599999998</v>
      </c>
      <c r="R3357" s="25">
        <f t="shared" si="577"/>
        <v>0</v>
      </c>
      <c r="S3357" s="25">
        <f t="shared" si="578"/>
        <v>31565.049339387988</v>
      </c>
      <c r="T3357" s="25" t="str">
        <f t="shared" si="579"/>
        <v>charge</v>
      </c>
      <c r="V3357" s="25">
        <f t="shared" si="582"/>
        <v>0</v>
      </c>
      <c r="W3357" s="25">
        <f t="shared" si="580"/>
        <v>4000</v>
      </c>
      <c r="X3357" s="25">
        <f t="shared" si="583"/>
        <v>0</v>
      </c>
      <c r="Z3357" s="25">
        <f t="shared" si="581"/>
        <v>0</v>
      </c>
      <c r="AB3357" s="25">
        <f t="shared" si="575"/>
        <v>31565.049339387988</v>
      </c>
    </row>
    <row r="3358" x14ac:dyDescent="0.2">
      <c r="I3358" s="24">
        <v>3353</v>
      </c>
      <c r="J3358" s="28">
        <v>0.43342689600000001</v>
      </c>
      <c r="L3358" s="24">
        <v>21998.435601615904</v>
      </c>
      <c r="N3358" s="24">
        <v>3353</v>
      </c>
      <c r="O3358" s="24">
        <f t="shared" si="576"/>
        <v>17488.756303284645</v>
      </c>
      <c r="P3358" s="24">
        <f t="shared" si="573"/>
        <v>17488.756303284645</v>
      </c>
      <c r="Q3358" s="24">
        <f t="shared" si="574"/>
        <v>34674.151680000003</v>
      </c>
      <c r="R3358" s="24">
        <f t="shared" si="577"/>
        <v>0</v>
      </c>
      <c r="S3358" s="24">
        <f t="shared" si="578"/>
        <v>17185.395376715358</v>
      </c>
      <c r="T3358" s="24" t="str">
        <f t="shared" si="579"/>
        <v>charge</v>
      </c>
      <c r="V3358" s="24">
        <f t="shared" si="582"/>
        <v>0</v>
      </c>
      <c r="W3358" s="24">
        <f t="shared" si="580"/>
        <v>4000</v>
      </c>
      <c r="X3358" s="24">
        <f t="shared" si="583"/>
        <v>0</v>
      </c>
      <c r="Z3358" s="24">
        <f t="shared" si="581"/>
        <v>0</v>
      </c>
      <c r="AB3358" s="24">
        <f t="shared" si="575"/>
        <v>17185.395376715358</v>
      </c>
    </row>
    <row r="3359" x14ac:dyDescent="0.2">
      <c r="I3359" s="25">
        <v>3354</v>
      </c>
      <c r="J3359" s="29">
        <v>0.18347423000000002</v>
      </c>
      <c r="L3359" s="25">
        <v>21013.142617034911</v>
      </c>
      <c r="N3359" s="25">
        <v>3354</v>
      </c>
      <c r="O3359" s="25">
        <f t="shared" si="576"/>
        <v>16705.448380542755</v>
      </c>
      <c r="P3359" s="25">
        <f t="shared" si="573"/>
        <v>16705.448380542755</v>
      </c>
      <c r="Q3359" s="25">
        <f t="shared" si="574"/>
        <v>14677.938400000001</v>
      </c>
      <c r="R3359" s="25">
        <f t="shared" si="577"/>
        <v>2027.5099805427544</v>
      </c>
      <c r="S3359" s="25">
        <f t="shared" si="578"/>
        <v>0</v>
      </c>
      <c r="T3359" s="25" t="str">
        <f t="shared" si="579"/>
        <v>drain</v>
      </c>
      <c r="V3359" s="25">
        <f t="shared" si="582"/>
        <v>0</v>
      </c>
      <c r="W3359" s="25">
        <f t="shared" si="580"/>
        <v>1972.4900194572456</v>
      </c>
      <c r="X3359" s="25">
        <f t="shared" si="583"/>
        <v>2027.5099805427544</v>
      </c>
      <c r="Z3359" s="25">
        <f t="shared" si="581"/>
        <v>0</v>
      </c>
      <c r="AB3359" s="25">
        <f t="shared" si="575"/>
        <v>0</v>
      </c>
    </row>
    <row r="3360" x14ac:dyDescent="0.2">
      <c r="I3360" s="24">
        <v>3355</v>
      </c>
      <c r="J3360" s="28">
        <v>1.6558667000000003E-2</v>
      </c>
      <c r="L3360" s="24">
        <v>19880.668349170683</v>
      </c>
      <c r="N3360" s="24">
        <v>3355</v>
      </c>
      <c r="O3360" s="24">
        <f t="shared" si="576"/>
        <v>15805.131337590694</v>
      </c>
      <c r="P3360" s="24">
        <f t="shared" si="573"/>
        <v>15805.131337590694</v>
      </c>
      <c r="Q3360" s="24">
        <f t="shared" si="574"/>
        <v>1324.6933600000002</v>
      </c>
      <c r="R3360" s="24">
        <f t="shared" si="577"/>
        <v>14480.437977590693</v>
      </c>
      <c r="S3360" s="24">
        <f t="shared" si="578"/>
        <v>0</v>
      </c>
      <c r="T3360" s="24" t="str">
        <f t="shared" si="579"/>
        <v>drain</v>
      </c>
      <c r="V3360" s="24">
        <f t="shared" si="582"/>
        <v>0</v>
      </c>
      <c r="W3360" s="24">
        <f t="shared" si="580"/>
        <v>0</v>
      </c>
      <c r="X3360" s="24">
        <f t="shared" si="583"/>
        <v>1972.4900194572456</v>
      </c>
      <c r="Z3360" s="24">
        <f t="shared" si="581"/>
        <v>12507.947958133447</v>
      </c>
      <c r="AB3360" s="24">
        <f t="shared" si="575"/>
        <v>0</v>
      </c>
    </row>
    <row r="3361" x14ac:dyDescent="0.2">
      <c r="I3361" s="25">
        <v>3356</v>
      </c>
      <c r="J3361" s="29">
        <v>0</v>
      </c>
      <c r="L3361" s="25">
        <v>20385.400359058378</v>
      </c>
      <c r="N3361" s="25">
        <v>3356</v>
      </c>
      <c r="O3361" s="25">
        <f t="shared" si="576"/>
        <v>16206.393285451411</v>
      </c>
      <c r="P3361" s="25">
        <f t="shared" si="573"/>
        <v>16206.393285451411</v>
      </c>
      <c r="Q3361" s="25">
        <f t="shared" si="574"/>
        <v>0</v>
      </c>
      <c r="R3361" s="25">
        <f t="shared" si="577"/>
        <v>16206.393285451411</v>
      </c>
      <c r="S3361" s="25">
        <f t="shared" si="578"/>
        <v>0</v>
      </c>
      <c r="T3361" s="25" t="str">
        <f t="shared" si="579"/>
        <v>drain</v>
      </c>
      <c r="V3361" s="25">
        <f t="shared" si="582"/>
        <v>0</v>
      </c>
      <c r="W3361" s="25">
        <f t="shared" si="580"/>
        <v>0</v>
      </c>
      <c r="X3361" s="25">
        <f t="shared" si="583"/>
        <v>0</v>
      </c>
      <c r="Z3361" s="25">
        <f t="shared" si="581"/>
        <v>16206.393285451411</v>
      </c>
      <c r="AB3361" s="25">
        <f t="shared" si="575"/>
        <v>0</v>
      </c>
    </row>
    <row r="3362" x14ac:dyDescent="0.2">
      <c r="I3362" s="24">
        <v>3357</v>
      </c>
      <c r="J3362" s="28">
        <v>0</v>
      </c>
      <c r="L3362" s="24">
        <v>20068.402025985717</v>
      </c>
      <c r="N3362" s="24">
        <v>3357</v>
      </c>
      <c r="O3362" s="24">
        <f t="shared" si="576"/>
        <v>15954.379610658645</v>
      </c>
      <c r="P3362" s="24">
        <f t="shared" si="573"/>
        <v>15954.379610658645</v>
      </c>
      <c r="Q3362" s="24">
        <f t="shared" si="574"/>
        <v>0</v>
      </c>
      <c r="R3362" s="24">
        <f t="shared" si="577"/>
        <v>15954.379610658645</v>
      </c>
      <c r="S3362" s="24">
        <f t="shared" si="578"/>
        <v>0</v>
      </c>
      <c r="T3362" s="24" t="str">
        <f t="shared" si="579"/>
        <v>drain</v>
      </c>
      <c r="V3362" s="24">
        <f t="shared" si="582"/>
        <v>0</v>
      </c>
      <c r="W3362" s="24">
        <f t="shared" si="580"/>
        <v>0</v>
      </c>
      <c r="X3362" s="24">
        <f t="shared" si="583"/>
        <v>0</v>
      </c>
      <c r="Z3362" s="24">
        <f t="shared" si="581"/>
        <v>15954.379610658645</v>
      </c>
      <c r="AB3362" s="24">
        <f t="shared" si="575"/>
        <v>0</v>
      </c>
    </row>
    <row r="3363" x14ac:dyDescent="0.2">
      <c r="I3363" s="25">
        <v>3358</v>
      </c>
      <c r="J3363" s="29">
        <v>0</v>
      </c>
      <c r="L3363" s="25">
        <v>19332.16187162399</v>
      </c>
      <c r="N3363" s="25">
        <v>3358</v>
      </c>
      <c r="O3363" s="25">
        <f t="shared" si="576"/>
        <v>15369.068687941073</v>
      </c>
      <c r="P3363" s="25">
        <f t="shared" si="573"/>
        <v>15369.068687941073</v>
      </c>
      <c r="Q3363" s="25">
        <f t="shared" si="574"/>
        <v>0</v>
      </c>
      <c r="R3363" s="25">
        <f t="shared" si="577"/>
        <v>15369.068687941073</v>
      </c>
      <c r="S3363" s="25">
        <f t="shared" si="578"/>
        <v>0</v>
      </c>
      <c r="T3363" s="25" t="str">
        <f t="shared" si="579"/>
        <v>drain</v>
      </c>
      <c r="V3363" s="25">
        <f t="shared" si="582"/>
        <v>0</v>
      </c>
      <c r="W3363" s="25">
        <f t="shared" si="580"/>
        <v>0</v>
      </c>
      <c r="X3363" s="25">
        <f t="shared" si="583"/>
        <v>0</v>
      </c>
      <c r="Z3363" s="25">
        <f t="shared" si="581"/>
        <v>15369.068687941073</v>
      </c>
      <c r="AB3363" s="25">
        <f t="shared" si="575"/>
        <v>0</v>
      </c>
    </row>
    <row r="3364" x14ac:dyDescent="0.2">
      <c r="I3364" s="24">
        <v>3359</v>
      </c>
      <c r="J3364" s="28">
        <v>0</v>
      </c>
      <c r="L3364" s="24">
        <v>18390.636343336104</v>
      </c>
      <c r="N3364" s="24">
        <v>3359</v>
      </c>
      <c r="O3364" s="24">
        <f t="shared" si="576"/>
        <v>14620.555892952203</v>
      </c>
      <c r="P3364" s="24">
        <f t="shared" si="573"/>
        <v>14620.555892952203</v>
      </c>
      <c r="Q3364" s="24">
        <f t="shared" si="574"/>
        <v>0</v>
      </c>
      <c r="R3364" s="24">
        <f t="shared" si="577"/>
        <v>14620.555892952203</v>
      </c>
      <c r="S3364" s="24">
        <f t="shared" si="578"/>
        <v>0</v>
      </c>
      <c r="T3364" s="24" t="str">
        <f t="shared" si="579"/>
        <v>drain</v>
      </c>
      <c r="V3364" s="24">
        <f t="shared" si="582"/>
        <v>0</v>
      </c>
      <c r="W3364" s="24">
        <f t="shared" si="580"/>
        <v>0</v>
      </c>
      <c r="X3364" s="24">
        <f t="shared" si="583"/>
        <v>0</v>
      </c>
      <c r="Z3364" s="24">
        <f t="shared" si="581"/>
        <v>14620.555892952203</v>
      </c>
      <c r="AB3364" s="24">
        <f t="shared" si="575"/>
        <v>0</v>
      </c>
    </row>
    <row r="3365" x14ac:dyDescent="0.2">
      <c r="I3365" s="25">
        <v>3360</v>
      </c>
      <c r="J3365" s="29">
        <v>0</v>
      </c>
      <c r="L3365" s="25">
        <v>17335.941326618195</v>
      </c>
      <c r="N3365" s="25">
        <v>3360</v>
      </c>
      <c r="O3365" s="25">
        <f t="shared" si="576"/>
        <v>13782.073354661465</v>
      </c>
      <c r="P3365" s="25">
        <f t="shared" si="573"/>
        <v>13782.073354661465</v>
      </c>
      <c r="Q3365" s="25">
        <f t="shared" si="574"/>
        <v>0</v>
      </c>
      <c r="R3365" s="25">
        <f t="shared" si="577"/>
        <v>13782.073354661465</v>
      </c>
      <c r="S3365" s="25">
        <f t="shared" si="578"/>
        <v>0</v>
      </c>
      <c r="T3365" s="25" t="str">
        <f t="shared" si="579"/>
        <v>drain</v>
      </c>
      <c r="V3365" s="25">
        <f t="shared" si="582"/>
        <v>0</v>
      </c>
      <c r="W3365" s="25">
        <f t="shared" si="580"/>
        <v>0</v>
      </c>
      <c r="X3365" s="25">
        <f t="shared" si="583"/>
        <v>0</v>
      </c>
      <c r="Z3365" s="25">
        <f t="shared" si="581"/>
        <v>13782.073354661465</v>
      </c>
      <c r="AB3365" s="25">
        <f t="shared" si="575"/>
        <v>0</v>
      </c>
    </row>
    <row r="3366" x14ac:dyDescent="0.2">
      <c r="I3366" s="24">
        <v>3361</v>
      </c>
      <c r="J3366" s="28">
        <v>0</v>
      </c>
      <c r="L3366" s="24">
        <v>16492.888594150543</v>
      </c>
      <c r="N3366" s="24">
        <v>3361</v>
      </c>
      <c r="O3366" s="24">
        <f t="shared" si="576"/>
        <v>13111.846432349683</v>
      </c>
      <c r="P3366" s="24">
        <f t="shared" si="573"/>
        <v>13111.846432349683</v>
      </c>
      <c r="Q3366" s="24">
        <f t="shared" si="574"/>
        <v>0</v>
      </c>
      <c r="R3366" s="24">
        <f t="shared" si="577"/>
        <v>13111.846432349683</v>
      </c>
      <c r="S3366" s="24">
        <f t="shared" si="578"/>
        <v>0</v>
      </c>
      <c r="T3366" s="24" t="str">
        <f t="shared" si="579"/>
        <v>drain</v>
      </c>
      <c r="V3366" s="24">
        <f t="shared" si="582"/>
        <v>0</v>
      </c>
      <c r="W3366" s="24">
        <f t="shared" si="580"/>
        <v>0</v>
      </c>
      <c r="X3366" s="24">
        <f t="shared" si="583"/>
        <v>0</v>
      </c>
      <c r="Z3366" s="24">
        <f t="shared" si="581"/>
        <v>13111.846432349683</v>
      </c>
      <c r="AB3366" s="24">
        <f t="shared" si="575"/>
        <v>0</v>
      </c>
    </row>
    <row r="3367" x14ac:dyDescent="0.2">
      <c r="I3367" s="25">
        <v>3362</v>
      </c>
      <c r="J3367" s="29">
        <v>0</v>
      </c>
      <c r="L3367" s="25">
        <v>15694.747670936584</v>
      </c>
      <c r="N3367" s="25">
        <v>3362</v>
      </c>
      <c r="O3367" s="25">
        <f t="shared" si="576"/>
        <v>12477.324398394585</v>
      </c>
      <c r="P3367" s="25">
        <f t="shared" si="573"/>
        <v>12477.324398394585</v>
      </c>
      <c r="Q3367" s="25">
        <f t="shared" si="574"/>
        <v>0</v>
      </c>
      <c r="R3367" s="25">
        <f t="shared" si="577"/>
        <v>12477.324398394585</v>
      </c>
      <c r="S3367" s="25">
        <f t="shared" si="578"/>
        <v>0</v>
      </c>
      <c r="T3367" s="25" t="str">
        <f t="shared" si="579"/>
        <v>drain</v>
      </c>
      <c r="V3367" s="25">
        <f t="shared" si="582"/>
        <v>0</v>
      </c>
      <c r="W3367" s="25">
        <f t="shared" si="580"/>
        <v>0</v>
      </c>
      <c r="X3367" s="25">
        <f t="shared" si="583"/>
        <v>0</v>
      </c>
      <c r="Z3367" s="25">
        <f t="shared" si="581"/>
        <v>12477.324398394585</v>
      </c>
      <c r="AB3367" s="25">
        <f t="shared" si="575"/>
        <v>0</v>
      </c>
    </row>
    <row r="3368" x14ac:dyDescent="0.2">
      <c r="I3368" s="24">
        <v>3363</v>
      </c>
      <c r="J3368" s="28">
        <v>0</v>
      </c>
      <c r="L3368" s="24">
        <v>15211.570750474928</v>
      </c>
      <c r="N3368" s="24">
        <v>3363</v>
      </c>
      <c r="O3368" s="24">
        <f t="shared" si="576"/>
        <v>12093.198746627568</v>
      </c>
      <c r="P3368" s="24">
        <f t="shared" si="573"/>
        <v>12093.198746627568</v>
      </c>
      <c r="Q3368" s="24">
        <f t="shared" si="574"/>
        <v>0</v>
      </c>
      <c r="R3368" s="24">
        <f t="shared" si="577"/>
        <v>12093.198746627568</v>
      </c>
      <c r="S3368" s="24">
        <f t="shared" si="578"/>
        <v>0</v>
      </c>
      <c r="T3368" s="24" t="str">
        <f t="shared" si="579"/>
        <v>drain</v>
      </c>
      <c r="V3368" s="24">
        <f t="shared" si="582"/>
        <v>0</v>
      </c>
      <c r="W3368" s="24">
        <f t="shared" si="580"/>
        <v>0</v>
      </c>
      <c r="X3368" s="24">
        <f t="shared" si="583"/>
        <v>0</v>
      </c>
      <c r="Z3368" s="24">
        <f t="shared" si="581"/>
        <v>12093.198746627568</v>
      </c>
      <c r="AB3368" s="24">
        <f t="shared" si="575"/>
        <v>0</v>
      </c>
    </row>
    <row r="3369" x14ac:dyDescent="0.2">
      <c r="I3369" s="25">
        <v>3364</v>
      </c>
      <c r="J3369" s="29">
        <v>0</v>
      </c>
      <c r="L3369" s="25">
        <v>14874.059618568419</v>
      </c>
      <c r="N3369" s="25">
        <v>3364</v>
      </c>
      <c r="O3369" s="25">
        <f t="shared" si="576"/>
        <v>11824.877396761894</v>
      </c>
      <c r="P3369" s="25">
        <f t="shared" si="573"/>
        <v>11824.877396761894</v>
      </c>
      <c r="Q3369" s="25">
        <f t="shared" si="574"/>
        <v>0</v>
      </c>
      <c r="R3369" s="25">
        <f t="shared" si="577"/>
        <v>11824.877396761894</v>
      </c>
      <c r="S3369" s="25">
        <f t="shared" si="578"/>
        <v>0</v>
      </c>
      <c r="T3369" s="25" t="str">
        <f t="shared" si="579"/>
        <v>drain</v>
      </c>
      <c r="V3369" s="25">
        <f t="shared" si="582"/>
        <v>0</v>
      </c>
      <c r="W3369" s="25">
        <f t="shared" si="580"/>
        <v>0</v>
      </c>
      <c r="X3369" s="25">
        <f t="shared" si="583"/>
        <v>0</v>
      </c>
      <c r="Z3369" s="25">
        <f t="shared" si="581"/>
        <v>11824.877396761894</v>
      </c>
      <c r="AB3369" s="25">
        <f t="shared" si="575"/>
        <v>0</v>
      </c>
    </row>
    <row r="3370" x14ac:dyDescent="0.2">
      <c r="I3370" s="24">
        <v>3365</v>
      </c>
      <c r="J3370" s="28">
        <v>0</v>
      </c>
      <c r="L3370" s="24">
        <v>14932.803864574431</v>
      </c>
      <c r="N3370" s="24">
        <v>3365</v>
      </c>
      <c r="O3370" s="24">
        <f t="shared" si="576"/>
        <v>11871.579072336674</v>
      </c>
      <c r="P3370" s="24">
        <f t="shared" si="573"/>
        <v>11871.579072336674</v>
      </c>
      <c r="Q3370" s="24">
        <f t="shared" si="574"/>
        <v>0</v>
      </c>
      <c r="R3370" s="24">
        <f t="shared" si="577"/>
        <v>11871.579072336674</v>
      </c>
      <c r="S3370" s="24">
        <f t="shared" si="578"/>
        <v>0</v>
      </c>
      <c r="T3370" s="24" t="str">
        <f t="shared" si="579"/>
        <v>drain</v>
      </c>
      <c r="V3370" s="24">
        <f t="shared" si="582"/>
        <v>0</v>
      </c>
      <c r="W3370" s="24">
        <f t="shared" si="580"/>
        <v>0</v>
      </c>
      <c r="X3370" s="24">
        <f t="shared" si="583"/>
        <v>0</v>
      </c>
      <c r="Z3370" s="24">
        <f t="shared" si="581"/>
        <v>11871.579072336674</v>
      </c>
      <c r="AB3370" s="24">
        <f t="shared" si="575"/>
        <v>0</v>
      </c>
    </row>
    <row r="3371" x14ac:dyDescent="0.2">
      <c r="I3371" s="25">
        <v>3366</v>
      </c>
      <c r="J3371" s="29">
        <v>0</v>
      </c>
      <c r="L3371" s="25">
        <v>14387.39964609146</v>
      </c>
      <c r="N3371" s="25">
        <v>3366</v>
      </c>
      <c r="O3371" s="25">
        <f t="shared" si="576"/>
        <v>11437.982718642712</v>
      </c>
      <c r="P3371" s="25">
        <f t="shared" si="573"/>
        <v>11437.982718642712</v>
      </c>
      <c r="Q3371" s="25">
        <f t="shared" si="574"/>
        <v>0</v>
      </c>
      <c r="R3371" s="25">
        <f t="shared" si="577"/>
        <v>11437.982718642712</v>
      </c>
      <c r="S3371" s="25">
        <f t="shared" si="578"/>
        <v>0</v>
      </c>
      <c r="T3371" s="25" t="str">
        <f t="shared" si="579"/>
        <v>drain</v>
      </c>
      <c r="V3371" s="25">
        <f t="shared" si="582"/>
        <v>0</v>
      </c>
      <c r="W3371" s="25">
        <f t="shared" si="580"/>
        <v>0</v>
      </c>
      <c r="X3371" s="25">
        <f t="shared" si="583"/>
        <v>0</v>
      </c>
      <c r="Z3371" s="25">
        <f t="shared" si="581"/>
        <v>11437.982718642712</v>
      </c>
      <c r="AB3371" s="25">
        <f t="shared" si="575"/>
        <v>0</v>
      </c>
    </row>
    <row r="3372" x14ac:dyDescent="0.2">
      <c r="I3372" s="24">
        <v>3367</v>
      </c>
      <c r="J3372" s="28">
        <v>0.179155378</v>
      </c>
      <c r="L3372" s="24">
        <v>15580.092171049117</v>
      </c>
      <c r="N3372" s="24">
        <v>3367</v>
      </c>
      <c r="O3372" s="24">
        <f t="shared" si="576"/>
        <v>12386.173275984049</v>
      </c>
      <c r="P3372" s="24">
        <f t="shared" si="573"/>
        <v>12386.173275984049</v>
      </c>
      <c r="Q3372" s="24">
        <f t="shared" si="574"/>
        <v>14332.43024</v>
      </c>
      <c r="R3372" s="24">
        <f t="shared" si="577"/>
        <v>0</v>
      </c>
      <c r="S3372" s="24">
        <f t="shared" si="578"/>
        <v>1946.2569640159509</v>
      </c>
      <c r="T3372" s="24" t="str">
        <f t="shared" si="579"/>
        <v>charge</v>
      </c>
      <c r="V3372" s="24">
        <f t="shared" si="582"/>
        <v>1751.6312676143559</v>
      </c>
      <c r="W3372" s="24">
        <f t="shared" si="580"/>
        <v>1751.6312676143559</v>
      </c>
      <c r="X3372" s="24">
        <f t="shared" si="583"/>
        <v>0</v>
      </c>
      <c r="Z3372" s="24">
        <f t="shared" si="581"/>
        <v>0</v>
      </c>
      <c r="AB3372" s="24">
        <f t="shared" si="575"/>
        <v>194.62569640159495</v>
      </c>
    </row>
    <row r="3373" x14ac:dyDescent="0.2">
      <c r="I3373" s="25">
        <v>3368</v>
      </c>
      <c r="J3373" s="29">
        <v>0.39551193099999998</v>
      </c>
      <c r="L3373" s="25">
        <v>16818.372875046727</v>
      </c>
      <c r="N3373" s="25">
        <v>3368</v>
      </c>
      <c r="O3373" s="25">
        <f t="shared" si="576"/>
        <v>13370.606435662148</v>
      </c>
      <c r="P3373" s="25">
        <f t="shared" si="573"/>
        <v>13370.606435662148</v>
      </c>
      <c r="Q3373" s="25">
        <f t="shared" si="574"/>
        <v>31640.95448</v>
      </c>
      <c r="R3373" s="25">
        <f t="shared" si="577"/>
        <v>0</v>
      </c>
      <c r="S3373" s="25">
        <f t="shared" si="578"/>
        <v>18270.34804433785</v>
      </c>
      <c r="T3373" s="25" t="str">
        <f t="shared" si="579"/>
        <v>charge</v>
      </c>
      <c r="V3373" s="25">
        <f t="shared" si="582"/>
        <v>2248.3687323856439</v>
      </c>
      <c r="W3373" s="25">
        <f t="shared" si="580"/>
        <v>4000</v>
      </c>
      <c r="X3373" s="25">
        <f t="shared" si="583"/>
        <v>0</v>
      </c>
      <c r="Z3373" s="25">
        <f t="shared" si="581"/>
        <v>0</v>
      </c>
      <c r="AB3373" s="25">
        <f t="shared" si="575"/>
        <v>16021.979311952207</v>
      </c>
    </row>
    <row r="3374" x14ac:dyDescent="0.2">
      <c r="I3374" s="24">
        <v>3369</v>
      </c>
      <c r="J3374" s="28">
        <v>0.59544246099999998</v>
      </c>
      <c r="L3374" s="24">
        <v>17807.054062986372</v>
      </c>
      <c r="N3374" s="24">
        <v>3369</v>
      </c>
      <c r="O3374" s="24">
        <f t="shared" si="576"/>
        <v>14156.607980074166</v>
      </c>
      <c r="P3374" s="24">
        <f t="shared" si="573"/>
        <v>14156.607980074166</v>
      </c>
      <c r="Q3374" s="24">
        <f t="shared" si="574"/>
        <v>47635.39688</v>
      </c>
      <c r="R3374" s="24">
        <f t="shared" si="577"/>
        <v>0</v>
      </c>
      <c r="S3374" s="24">
        <f t="shared" si="578"/>
        <v>33478.788899925836</v>
      </c>
      <c r="T3374" s="24" t="str">
        <f t="shared" si="579"/>
        <v>charge</v>
      </c>
      <c r="V3374" s="24">
        <f t="shared" si="582"/>
        <v>0</v>
      </c>
      <c r="W3374" s="24">
        <f t="shared" si="580"/>
        <v>4000</v>
      </c>
      <c r="X3374" s="24">
        <f t="shared" si="583"/>
        <v>0</v>
      </c>
      <c r="Z3374" s="24">
        <f t="shared" si="581"/>
        <v>0</v>
      </c>
      <c r="AB3374" s="24">
        <f t="shared" si="575"/>
        <v>33478.788899925836</v>
      </c>
    </row>
    <row r="3375" x14ac:dyDescent="0.2">
      <c r="I3375" s="25">
        <v>3370</v>
      </c>
      <c r="J3375" s="29">
        <v>0.71495521499999992</v>
      </c>
      <c r="L3375" s="25">
        <v>18666.746326255798</v>
      </c>
      <c r="N3375" s="25">
        <v>3370</v>
      </c>
      <c r="O3375" s="25">
        <f t="shared" si="576"/>
        <v>14840.063329373359</v>
      </c>
      <c r="P3375" s="25">
        <f t="shared" si="573"/>
        <v>14840.063329373359</v>
      </c>
      <c r="Q3375" s="25">
        <f t="shared" si="574"/>
        <v>57196.417199999996</v>
      </c>
      <c r="R3375" s="25">
        <f t="shared" si="577"/>
        <v>0</v>
      </c>
      <c r="S3375" s="25">
        <f t="shared" si="578"/>
        <v>42356.353870626641</v>
      </c>
      <c r="T3375" s="25" t="str">
        <f t="shared" si="579"/>
        <v>charge</v>
      </c>
      <c r="V3375" s="25">
        <f t="shared" si="582"/>
        <v>0</v>
      </c>
      <c r="W3375" s="25">
        <f t="shared" si="580"/>
        <v>4000</v>
      </c>
      <c r="X3375" s="25">
        <f t="shared" si="583"/>
        <v>0</v>
      </c>
      <c r="Z3375" s="25">
        <f t="shared" si="581"/>
        <v>0</v>
      </c>
      <c r="AB3375" s="25">
        <f t="shared" si="575"/>
        <v>42356.353870626641</v>
      </c>
    </row>
    <row r="3376" x14ac:dyDescent="0.2">
      <c r="I3376" s="24">
        <v>3371</v>
      </c>
      <c r="J3376" s="28">
        <v>0.76893321400000003</v>
      </c>
      <c r="L3376" s="24">
        <v>19288.222809600829</v>
      </c>
      <c r="N3376" s="24">
        <v>3371</v>
      </c>
      <c r="O3376" s="24">
        <f t="shared" si="576"/>
        <v>15334.137133632659</v>
      </c>
      <c r="P3376" s="24">
        <f t="shared" si="573"/>
        <v>15334.137133632659</v>
      </c>
      <c r="Q3376" s="24">
        <f t="shared" si="574"/>
        <v>61514.657120000003</v>
      </c>
      <c r="R3376" s="24">
        <f t="shared" si="577"/>
        <v>0</v>
      </c>
      <c r="S3376" s="24">
        <f t="shared" si="578"/>
        <v>46180.519986367348</v>
      </c>
      <c r="T3376" s="24" t="str">
        <f t="shared" si="579"/>
        <v>charge</v>
      </c>
      <c r="V3376" s="24">
        <f t="shared" si="582"/>
        <v>0</v>
      </c>
      <c r="W3376" s="24">
        <f t="shared" si="580"/>
        <v>4000</v>
      </c>
      <c r="X3376" s="24">
        <f t="shared" si="583"/>
        <v>0</v>
      </c>
      <c r="Z3376" s="24">
        <f t="shared" si="581"/>
        <v>0</v>
      </c>
      <c r="AB3376" s="24">
        <f t="shared" si="575"/>
        <v>46180.519986367348</v>
      </c>
    </row>
    <row r="3377" x14ac:dyDescent="0.2">
      <c r="I3377" s="25">
        <v>3372</v>
      </c>
      <c r="J3377" s="29">
        <v>0.79036343999999992</v>
      </c>
      <c r="L3377" s="25">
        <v>19562.370078372955</v>
      </c>
      <c r="N3377" s="25">
        <v>3372</v>
      </c>
      <c r="O3377" s="25">
        <f t="shared" si="576"/>
        <v>15552.084212306499</v>
      </c>
      <c r="P3377" s="25">
        <f t="shared" si="573"/>
        <v>15552.084212306499</v>
      </c>
      <c r="Q3377" s="25">
        <f t="shared" si="574"/>
        <v>63229.075199999992</v>
      </c>
      <c r="R3377" s="25">
        <f t="shared" si="577"/>
        <v>0</v>
      </c>
      <c r="S3377" s="25">
        <f t="shared" si="578"/>
        <v>47676.990987693491</v>
      </c>
      <c r="T3377" s="25" t="str">
        <f t="shared" si="579"/>
        <v>charge</v>
      </c>
      <c r="V3377" s="25">
        <f t="shared" si="582"/>
        <v>0</v>
      </c>
      <c r="W3377" s="25">
        <f t="shared" si="580"/>
        <v>4000</v>
      </c>
      <c r="X3377" s="25">
        <f t="shared" si="583"/>
        <v>0</v>
      </c>
      <c r="Z3377" s="25">
        <f t="shared" si="581"/>
        <v>0</v>
      </c>
      <c r="AB3377" s="25">
        <f t="shared" si="575"/>
        <v>47676.990987693491</v>
      </c>
    </row>
    <row r="3378" x14ac:dyDescent="0.2">
      <c r="I3378" s="24">
        <v>3373</v>
      </c>
      <c r="J3378" s="28">
        <v>0.8142983760000001</v>
      </c>
      <c r="L3378" s="24">
        <v>19827.483788394926</v>
      </c>
      <c r="N3378" s="24">
        <v>3373</v>
      </c>
      <c r="O3378" s="24">
        <f t="shared" si="576"/>
        <v>15762.849611773967</v>
      </c>
      <c r="P3378" s="24">
        <f t="shared" si="573"/>
        <v>15762.849611773967</v>
      </c>
      <c r="Q3378" s="24">
        <f t="shared" si="574"/>
        <v>65143.870080000008</v>
      </c>
      <c r="R3378" s="24">
        <f t="shared" si="577"/>
        <v>0</v>
      </c>
      <c r="S3378" s="24">
        <f t="shared" si="578"/>
        <v>49381.020468226037</v>
      </c>
      <c r="T3378" s="24" t="str">
        <f t="shared" si="579"/>
        <v>charge</v>
      </c>
      <c r="V3378" s="24">
        <f t="shared" si="582"/>
        <v>0</v>
      </c>
      <c r="W3378" s="24">
        <f t="shared" si="580"/>
        <v>4000</v>
      </c>
      <c r="X3378" s="24">
        <f t="shared" si="583"/>
        <v>0</v>
      </c>
      <c r="Z3378" s="24">
        <f t="shared" si="581"/>
        <v>0</v>
      </c>
      <c r="AB3378" s="24">
        <f t="shared" si="575"/>
        <v>49381.020468226037</v>
      </c>
    </row>
    <row r="3379" x14ac:dyDescent="0.2">
      <c r="I3379" s="25">
        <v>3374</v>
      </c>
      <c r="J3379" s="29">
        <v>0.80238714799999999</v>
      </c>
      <c r="L3379" s="25">
        <v>19861.024728298187</v>
      </c>
      <c r="N3379" s="25">
        <v>3374</v>
      </c>
      <c r="O3379" s="25">
        <f t="shared" si="576"/>
        <v>15789.514658997059</v>
      </c>
      <c r="P3379" s="25">
        <f t="shared" si="573"/>
        <v>15789.514658997059</v>
      </c>
      <c r="Q3379" s="25">
        <f t="shared" si="574"/>
        <v>64190.971839999998</v>
      </c>
      <c r="R3379" s="25">
        <f t="shared" si="577"/>
        <v>0</v>
      </c>
      <c r="S3379" s="25">
        <f t="shared" si="578"/>
        <v>48401.457181002937</v>
      </c>
      <c r="T3379" s="25" t="str">
        <f t="shared" si="579"/>
        <v>charge</v>
      </c>
      <c r="V3379" s="25">
        <f t="shared" si="582"/>
        <v>0</v>
      </c>
      <c r="W3379" s="25">
        <f t="shared" si="580"/>
        <v>4000</v>
      </c>
      <c r="X3379" s="25">
        <f t="shared" si="583"/>
        <v>0</v>
      </c>
      <c r="Z3379" s="25">
        <f t="shared" si="581"/>
        <v>0</v>
      </c>
      <c r="AB3379" s="25">
        <f t="shared" si="575"/>
        <v>48401.457181002937</v>
      </c>
    </row>
    <row r="3380" x14ac:dyDescent="0.2">
      <c r="I3380" s="24">
        <v>3375</v>
      </c>
      <c r="J3380" s="28">
        <v>0.77681362600000003</v>
      </c>
      <c r="L3380" s="24">
        <v>19820.403344154358</v>
      </c>
      <c r="N3380" s="24">
        <v>3375</v>
      </c>
      <c r="O3380" s="24">
        <f t="shared" si="576"/>
        <v>15757.220658602715</v>
      </c>
      <c r="P3380" s="24">
        <f t="shared" si="573"/>
        <v>15757.220658602715</v>
      </c>
      <c r="Q3380" s="24">
        <f t="shared" si="574"/>
        <v>62145.090080000002</v>
      </c>
      <c r="R3380" s="24">
        <f t="shared" si="577"/>
        <v>0</v>
      </c>
      <c r="S3380" s="24">
        <f t="shared" si="578"/>
        <v>46387.869421397285</v>
      </c>
      <c r="T3380" s="24" t="str">
        <f t="shared" si="579"/>
        <v>charge</v>
      </c>
      <c r="V3380" s="24">
        <f t="shared" si="582"/>
        <v>0</v>
      </c>
      <c r="W3380" s="24">
        <f t="shared" si="580"/>
        <v>4000</v>
      </c>
      <c r="X3380" s="24">
        <f t="shared" si="583"/>
        <v>0</v>
      </c>
      <c r="Z3380" s="24">
        <f t="shared" si="581"/>
        <v>0</v>
      </c>
      <c r="AB3380" s="24">
        <f t="shared" si="575"/>
        <v>46387.869421397285</v>
      </c>
    </row>
    <row r="3381" x14ac:dyDescent="0.2">
      <c r="I3381" s="25">
        <v>3376</v>
      </c>
      <c r="J3381" s="29">
        <v>0.73188024299999999</v>
      </c>
      <c r="L3381" s="25">
        <v>19540.210549545285</v>
      </c>
      <c r="N3381" s="25">
        <v>3376</v>
      </c>
      <c r="O3381" s="25">
        <f t="shared" si="576"/>
        <v>15534.467386888502</v>
      </c>
      <c r="P3381" s="25">
        <f t="shared" si="573"/>
        <v>15534.467386888502</v>
      </c>
      <c r="Q3381" s="25">
        <f t="shared" si="574"/>
        <v>58550.419439999998</v>
      </c>
      <c r="R3381" s="25">
        <f t="shared" si="577"/>
        <v>0</v>
      </c>
      <c r="S3381" s="25">
        <f t="shared" si="578"/>
        <v>43015.952053111498</v>
      </c>
      <c r="T3381" s="25" t="str">
        <f t="shared" si="579"/>
        <v>charge</v>
      </c>
      <c r="V3381" s="25">
        <f t="shared" si="582"/>
        <v>0</v>
      </c>
      <c r="W3381" s="25">
        <f t="shared" si="580"/>
        <v>4000</v>
      </c>
      <c r="X3381" s="25">
        <f t="shared" si="583"/>
        <v>0</v>
      </c>
      <c r="Z3381" s="25">
        <f t="shared" si="581"/>
        <v>0</v>
      </c>
      <c r="AB3381" s="25">
        <f t="shared" si="575"/>
        <v>43015.952053111498</v>
      </c>
    </row>
    <row r="3382" x14ac:dyDescent="0.2">
      <c r="I3382" s="24">
        <v>3377</v>
      </c>
      <c r="J3382" s="28">
        <v>0.56859794699999999</v>
      </c>
      <c r="L3382" s="24">
        <v>18659.269115257262</v>
      </c>
      <c r="N3382" s="24">
        <v>3377</v>
      </c>
      <c r="O3382" s="24">
        <f t="shared" si="576"/>
        <v>14834.118946629524</v>
      </c>
      <c r="P3382" s="24">
        <f t="shared" si="573"/>
        <v>14834.118946629524</v>
      </c>
      <c r="Q3382" s="24">
        <f t="shared" si="574"/>
        <v>45487.835760000002</v>
      </c>
      <c r="R3382" s="24">
        <f t="shared" si="577"/>
        <v>0</v>
      </c>
      <c r="S3382" s="24">
        <f t="shared" si="578"/>
        <v>30653.716813370476</v>
      </c>
      <c r="T3382" s="24" t="str">
        <f t="shared" si="579"/>
        <v>charge</v>
      </c>
      <c r="V3382" s="24">
        <f t="shared" si="582"/>
        <v>0</v>
      </c>
      <c r="W3382" s="24">
        <f t="shared" si="580"/>
        <v>4000</v>
      </c>
      <c r="X3382" s="24">
        <f t="shared" si="583"/>
        <v>0</v>
      </c>
      <c r="Z3382" s="24">
        <f t="shared" si="581"/>
        <v>0</v>
      </c>
      <c r="AB3382" s="24">
        <f t="shared" si="575"/>
        <v>30653.716813370476</v>
      </c>
    </row>
    <row r="3383" x14ac:dyDescent="0.2">
      <c r="I3383" s="25">
        <v>3378</v>
      </c>
      <c r="J3383" s="29">
        <v>0.22854490599999999</v>
      </c>
      <c r="L3383" s="25">
        <v>18876.360774993896</v>
      </c>
      <c r="N3383" s="25">
        <v>3378</v>
      </c>
      <c r="O3383" s="25">
        <f t="shared" si="576"/>
        <v>15006.706816120148</v>
      </c>
      <c r="P3383" s="25">
        <f t="shared" si="573"/>
        <v>15006.706816120148</v>
      </c>
      <c r="Q3383" s="25">
        <f t="shared" si="574"/>
        <v>18283.592479999999</v>
      </c>
      <c r="R3383" s="25">
        <f t="shared" si="577"/>
        <v>0</v>
      </c>
      <c r="S3383" s="25">
        <f t="shared" si="578"/>
        <v>3276.8856638798516</v>
      </c>
      <c r="T3383" s="25" t="str">
        <f t="shared" si="579"/>
        <v>charge</v>
      </c>
      <c r="V3383" s="25">
        <f t="shared" si="582"/>
        <v>0</v>
      </c>
      <c r="W3383" s="25">
        <f t="shared" si="580"/>
        <v>4000</v>
      </c>
      <c r="X3383" s="25">
        <f t="shared" si="583"/>
        <v>0</v>
      </c>
      <c r="Z3383" s="25">
        <f t="shared" si="581"/>
        <v>0</v>
      </c>
      <c r="AB3383" s="25">
        <f t="shared" si="575"/>
        <v>3276.8856638798516</v>
      </c>
    </row>
    <row r="3384" x14ac:dyDescent="0.2">
      <c r="I3384" s="24">
        <v>3379</v>
      </c>
      <c r="J3384" s="28">
        <v>2.3144309000000002E-2</v>
      </c>
      <c r="L3384" s="24">
        <v>18486.05196428299</v>
      </c>
      <c r="N3384" s="24">
        <v>3379</v>
      </c>
      <c r="O3384" s="24">
        <f t="shared" si="576"/>
        <v>14696.411311604978</v>
      </c>
      <c r="P3384" s="24">
        <f t="shared" si="573"/>
        <v>14696.411311604978</v>
      </c>
      <c r="Q3384" s="24">
        <f t="shared" si="574"/>
        <v>1851.5447200000001</v>
      </c>
      <c r="R3384" s="24">
        <f t="shared" si="577"/>
        <v>12844.866591604978</v>
      </c>
      <c r="S3384" s="24">
        <f t="shared" si="578"/>
        <v>0</v>
      </c>
      <c r="T3384" s="24" t="str">
        <f t="shared" si="579"/>
        <v>drain</v>
      </c>
      <c r="V3384" s="24">
        <f t="shared" si="582"/>
        <v>0</v>
      </c>
      <c r="W3384" s="24">
        <f t="shared" si="580"/>
        <v>0</v>
      </c>
      <c r="X3384" s="24">
        <f t="shared" si="583"/>
        <v>4000</v>
      </c>
      <c r="Z3384" s="24">
        <f t="shared" si="581"/>
        <v>8844.8665916049777</v>
      </c>
      <c r="AB3384" s="24">
        <f t="shared" si="575"/>
        <v>0</v>
      </c>
    </row>
    <row r="3385" x14ac:dyDescent="0.2">
      <c r="I3385" s="25">
        <v>3380</v>
      </c>
      <c r="J3385" s="29">
        <v>0</v>
      </c>
      <c r="L3385" s="25">
        <v>18904.787931919098</v>
      </c>
      <c r="N3385" s="25">
        <v>3380</v>
      </c>
      <c r="O3385" s="25">
        <f t="shared" si="576"/>
        <v>15029.306405875683</v>
      </c>
      <c r="P3385" s="25">
        <f t="shared" si="573"/>
        <v>15029.306405875683</v>
      </c>
      <c r="Q3385" s="25">
        <f t="shared" si="574"/>
        <v>0</v>
      </c>
      <c r="R3385" s="25">
        <f t="shared" si="577"/>
        <v>15029.306405875683</v>
      </c>
      <c r="S3385" s="25">
        <f t="shared" si="578"/>
        <v>0</v>
      </c>
      <c r="T3385" s="25" t="str">
        <f t="shared" si="579"/>
        <v>drain</v>
      </c>
      <c r="V3385" s="25">
        <f t="shared" si="582"/>
        <v>0</v>
      </c>
      <c r="W3385" s="25">
        <f t="shared" si="580"/>
        <v>0</v>
      </c>
      <c r="X3385" s="25">
        <f t="shared" si="583"/>
        <v>0</v>
      </c>
      <c r="Z3385" s="25">
        <f t="shared" si="581"/>
        <v>15029.306405875683</v>
      </c>
      <c r="AB3385" s="25">
        <f t="shared" si="575"/>
        <v>0</v>
      </c>
    </row>
    <row r="3386" x14ac:dyDescent="0.2">
      <c r="I3386" s="24">
        <v>3381</v>
      </c>
      <c r="J3386" s="28">
        <v>0</v>
      </c>
      <c r="L3386" s="24">
        <v>18190.266429328916</v>
      </c>
      <c r="N3386" s="24">
        <v>3381</v>
      </c>
      <c r="O3386" s="24">
        <f t="shared" si="576"/>
        <v>14461.26181131649</v>
      </c>
      <c r="P3386" s="24">
        <f t="shared" si="573"/>
        <v>14461.26181131649</v>
      </c>
      <c r="Q3386" s="24">
        <f t="shared" si="574"/>
        <v>0</v>
      </c>
      <c r="R3386" s="24">
        <f t="shared" si="577"/>
        <v>14461.26181131649</v>
      </c>
      <c r="S3386" s="24">
        <f t="shared" si="578"/>
        <v>0</v>
      </c>
      <c r="T3386" s="24" t="str">
        <f t="shared" si="579"/>
        <v>drain</v>
      </c>
      <c r="V3386" s="24">
        <f t="shared" si="582"/>
        <v>0</v>
      </c>
      <c r="W3386" s="24">
        <f t="shared" si="580"/>
        <v>0</v>
      </c>
      <c r="X3386" s="24">
        <f t="shared" si="583"/>
        <v>0</v>
      </c>
      <c r="Z3386" s="24">
        <f t="shared" si="581"/>
        <v>14461.26181131649</v>
      </c>
      <c r="AB3386" s="24">
        <f t="shared" si="575"/>
        <v>0</v>
      </c>
    </row>
    <row r="3387" x14ac:dyDescent="0.2">
      <c r="I3387" s="25">
        <v>3382</v>
      </c>
      <c r="J3387" s="29">
        <v>0</v>
      </c>
      <c r="L3387" s="25">
        <v>17472.355974864957</v>
      </c>
      <c r="N3387" s="25">
        <v>3382</v>
      </c>
      <c r="O3387" s="25">
        <f t="shared" si="576"/>
        <v>13890.523000017642</v>
      </c>
      <c r="P3387" s="25">
        <f t="shared" si="573"/>
        <v>13890.523000017642</v>
      </c>
      <c r="Q3387" s="25">
        <f t="shared" si="574"/>
        <v>0</v>
      </c>
      <c r="R3387" s="25">
        <f t="shared" si="577"/>
        <v>13890.523000017642</v>
      </c>
      <c r="S3387" s="25">
        <f t="shared" si="578"/>
        <v>0</v>
      </c>
      <c r="T3387" s="25" t="str">
        <f t="shared" si="579"/>
        <v>drain</v>
      </c>
      <c r="V3387" s="25">
        <f t="shared" si="582"/>
        <v>0</v>
      </c>
      <c r="W3387" s="25">
        <f t="shared" si="580"/>
        <v>0</v>
      </c>
      <c r="X3387" s="25">
        <f t="shared" si="583"/>
        <v>0</v>
      </c>
      <c r="Z3387" s="25">
        <f t="shared" si="581"/>
        <v>13890.523000017642</v>
      </c>
      <c r="AB3387" s="25">
        <f t="shared" si="575"/>
        <v>0</v>
      </c>
    </row>
    <row r="3388" x14ac:dyDescent="0.2">
      <c r="I3388" s="24">
        <v>3383</v>
      </c>
      <c r="J3388" s="28">
        <v>0</v>
      </c>
      <c r="L3388" s="24">
        <v>16710.227596187589</v>
      </c>
      <c r="N3388" s="24">
        <v>3383</v>
      </c>
      <c r="O3388" s="24">
        <f t="shared" si="576"/>
        <v>13284.630938969134</v>
      </c>
      <c r="P3388" s="24">
        <f t="shared" si="573"/>
        <v>13284.630938969134</v>
      </c>
      <c r="Q3388" s="24">
        <f t="shared" si="574"/>
        <v>0</v>
      </c>
      <c r="R3388" s="24">
        <f t="shared" si="577"/>
        <v>13284.630938969134</v>
      </c>
      <c r="S3388" s="24">
        <f t="shared" si="578"/>
        <v>0</v>
      </c>
      <c r="T3388" s="24" t="str">
        <f t="shared" si="579"/>
        <v>drain</v>
      </c>
      <c r="V3388" s="24">
        <f t="shared" si="582"/>
        <v>0</v>
      </c>
      <c r="W3388" s="24">
        <f t="shared" si="580"/>
        <v>0</v>
      </c>
      <c r="X3388" s="24">
        <f t="shared" si="583"/>
        <v>0</v>
      </c>
      <c r="Z3388" s="24">
        <f t="shared" si="581"/>
        <v>13284.630938969134</v>
      </c>
      <c r="AB3388" s="24">
        <f t="shared" si="575"/>
        <v>0</v>
      </c>
    </row>
    <row r="3389" x14ac:dyDescent="0.2">
      <c r="I3389" s="25">
        <v>3384</v>
      </c>
      <c r="J3389" s="29">
        <v>0</v>
      </c>
      <c r="L3389" s="25">
        <v>16065.622888088224</v>
      </c>
      <c r="N3389" s="25">
        <v>3384</v>
      </c>
      <c r="O3389" s="25">
        <f t="shared" si="576"/>
        <v>12772.17019603014</v>
      </c>
      <c r="P3389" s="25">
        <f t="shared" si="573"/>
        <v>12772.17019603014</v>
      </c>
      <c r="Q3389" s="25">
        <f t="shared" si="574"/>
        <v>0</v>
      </c>
      <c r="R3389" s="25">
        <f t="shared" si="577"/>
        <v>12772.17019603014</v>
      </c>
      <c r="S3389" s="25">
        <f t="shared" si="578"/>
        <v>0</v>
      </c>
      <c r="T3389" s="25" t="str">
        <f t="shared" si="579"/>
        <v>drain</v>
      </c>
      <c r="V3389" s="25">
        <f t="shared" si="582"/>
        <v>0</v>
      </c>
      <c r="W3389" s="25">
        <f t="shared" si="580"/>
        <v>0</v>
      </c>
      <c r="X3389" s="25">
        <f t="shared" si="583"/>
        <v>0</v>
      </c>
      <c r="Z3389" s="25">
        <f t="shared" si="581"/>
        <v>12772.17019603014</v>
      </c>
      <c r="AB3389" s="25">
        <f t="shared" si="575"/>
        <v>0</v>
      </c>
    </row>
    <row r="3390" x14ac:dyDescent="0.2">
      <c r="I3390" s="24">
        <v>3385</v>
      </c>
      <c r="J3390" s="28">
        <v>0</v>
      </c>
      <c r="L3390" s="24">
        <v>15321.395642995833</v>
      </c>
      <c r="N3390" s="24">
        <v>3385</v>
      </c>
      <c r="O3390" s="24">
        <f t="shared" si="576"/>
        <v>12180.509536181688</v>
      </c>
      <c r="P3390" s="24">
        <f t="shared" si="573"/>
        <v>12180.509536181688</v>
      </c>
      <c r="Q3390" s="24">
        <f t="shared" si="574"/>
        <v>0</v>
      </c>
      <c r="R3390" s="24">
        <f t="shared" si="577"/>
        <v>12180.509536181688</v>
      </c>
      <c r="S3390" s="24">
        <f t="shared" si="578"/>
        <v>0</v>
      </c>
      <c r="T3390" s="24" t="str">
        <f t="shared" si="579"/>
        <v>drain</v>
      </c>
      <c r="V3390" s="24">
        <f t="shared" si="582"/>
        <v>0</v>
      </c>
      <c r="W3390" s="24">
        <f t="shared" si="580"/>
        <v>0</v>
      </c>
      <c r="X3390" s="24">
        <f t="shared" si="583"/>
        <v>0</v>
      </c>
      <c r="Z3390" s="24">
        <f t="shared" si="581"/>
        <v>12180.509536181688</v>
      </c>
      <c r="AB3390" s="24">
        <f t="shared" si="575"/>
        <v>0</v>
      </c>
    </row>
    <row r="3391" x14ac:dyDescent="0.2">
      <c r="I3391" s="25">
        <v>3386</v>
      </c>
      <c r="J3391" s="29">
        <v>0</v>
      </c>
      <c r="L3391" s="25">
        <v>14778.985370147228</v>
      </c>
      <c r="N3391" s="25">
        <v>3386</v>
      </c>
      <c r="O3391" s="25">
        <f t="shared" si="576"/>
        <v>11749.293369267047</v>
      </c>
      <c r="P3391" s="25">
        <f t="shared" si="573"/>
        <v>11749.293369267047</v>
      </c>
      <c r="Q3391" s="25">
        <f t="shared" si="574"/>
        <v>0</v>
      </c>
      <c r="R3391" s="25">
        <f t="shared" si="577"/>
        <v>11749.293369267047</v>
      </c>
      <c r="S3391" s="25">
        <f t="shared" si="578"/>
        <v>0</v>
      </c>
      <c r="T3391" s="25" t="str">
        <f t="shared" si="579"/>
        <v>drain</v>
      </c>
      <c r="V3391" s="25">
        <f t="shared" si="582"/>
        <v>0</v>
      </c>
      <c r="W3391" s="25">
        <f t="shared" si="580"/>
        <v>0</v>
      </c>
      <c r="X3391" s="25">
        <f t="shared" si="583"/>
        <v>0</v>
      </c>
      <c r="Z3391" s="25">
        <f t="shared" si="581"/>
        <v>11749.293369267047</v>
      </c>
      <c r="AB3391" s="25">
        <f t="shared" si="575"/>
        <v>0</v>
      </c>
    </row>
    <row r="3392" x14ac:dyDescent="0.2">
      <c r="I3392" s="24">
        <v>3387</v>
      </c>
      <c r="J3392" s="28">
        <v>0</v>
      </c>
      <c r="L3392" s="24">
        <v>14383.564023435114</v>
      </c>
      <c r="N3392" s="24">
        <v>3387</v>
      </c>
      <c r="O3392" s="24">
        <f t="shared" si="576"/>
        <v>11434.933398630916</v>
      </c>
      <c r="P3392" s="24">
        <f t="shared" si="573"/>
        <v>11434.933398630916</v>
      </c>
      <c r="Q3392" s="24">
        <f t="shared" si="574"/>
        <v>0</v>
      </c>
      <c r="R3392" s="24">
        <f t="shared" si="577"/>
        <v>11434.933398630916</v>
      </c>
      <c r="S3392" s="24">
        <f t="shared" si="578"/>
        <v>0</v>
      </c>
      <c r="T3392" s="24" t="str">
        <f t="shared" si="579"/>
        <v>drain</v>
      </c>
      <c r="V3392" s="24">
        <f t="shared" si="582"/>
        <v>0</v>
      </c>
      <c r="W3392" s="24">
        <f t="shared" si="580"/>
        <v>0</v>
      </c>
      <c r="X3392" s="24">
        <f t="shared" si="583"/>
        <v>0</v>
      </c>
      <c r="Z3392" s="24">
        <f t="shared" si="581"/>
        <v>11434.933398630916</v>
      </c>
      <c r="AB3392" s="24">
        <f t="shared" si="575"/>
        <v>0</v>
      </c>
    </row>
    <row r="3393" x14ac:dyDescent="0.2">
      <c r="I3393" s="25">
        <v>3388</v>
      </c>
      <c r="J3393" s="29">
        <v>0</v>
      </c>
      <c r="L3393" s="25">
        <v>14245.259004068374</v>
      </c>
      <c r="N3393" s="25">
        <v>3388</v>
      </c>
      <c r="O3393" s="25">
        <f t="shared" si="576"/>
        <v>11324.980908234358</v>
      </c>
      <c r="P3393" s="25">
        <f t="shared" si="573"/>
        <v>11324.980908234358</v>
      </c>
      <c r="Q3393" s="25">
        <f t="shared" si="574"/>
        <v>0</v>
      </c>
      <c r="R3393" s="25">
        <f t="shared" si="577"/>
        <v>11324.980908234358</v>
      </c>
      <c r="S3393" s="25">
        <f t="shared" si="578"/>
        <v>0</v>
      </c>
      <c r="T3393" s="25" t="str">
        <f t="shared" si="579"/>
        <v>drain</v>
      </c>
      <c r="V3393" s="25">
        <f t="shared" si="582"/>
        <v>0</v>
      </c>
      <c r="W3393" s="25">
        <f t="shared" si="580"/>
        <v>0</v>
      </c>
      <c r="X3393" s="25">
        <f t="shared" si="583"/>
        <v>0</v>
      </c>
      <c r="Z3393" s="25">
        <f t="shared" si="581"/>
        <v>11324.980908234358</v>
      </c>
      <c r="AB3393" s="25">
        <f t="shared" si="575"/>
        <v>0</v>
      </c>
    </row>
    <row r="3394" x14ac:dyDescent="0.2">
      <c r="I3394" s="24">
        <v>3389</v>
      </c>
      <c r="J3394" s="28">
        <v>0</v>
      </c>
      <c r="L3394" s="24">
        <v>14151.582206249235</v>
      </c>
      <c r="N3394" s="24">
        <v>3389</v>
      </c>
      <c r="O3394" s="24">
        <f t="shared" si="576"/>
        <v>11250.507853968142</v>
      </c>
      <c r="P3394" s="24">
        <f t="shared" si="573"/>
        <v>11250.507853968142</v>
      </c>
      <c r="Q3394" s="24">
        <f t="shared" si="574"/>
        <v>0</v>
      </c>
      <c r="R3394" s="24">
        <f t="shared" si="577"/>
        <v>11250.507853968142</v>
      </c>
      <c r="S3394" s="24">
        <f t="shared" si="578"/>
        <v>0</v>
      </c>
      <c r="T3394" s="24" t="str">
        <f t="shared" si="579"/>
        <v>drain</v>
      </c>
      <c r="V3394" s="24">
        <f t="shared" si="582"/>
        <v>0</v>
      </c>
      <c r="W3394" s="24">
        <f t="shared" si="580"/>
        <v>0</v>
      </c>
      <c r="X3394" s="24">
        <f t="shared" si="583"/>
        <v>0</v>
      </c>
      <c r="Z3394" s="24">
        <f t="shared" si="581"/>
        <v>11250.507853968142</v>
      </c>
      <c r="AB3394" s="24">
        <f t="shared" si="575"/>
        <v>0</v>
      </c>
    </row>
    <row r="3395" x14ac:dyDescent="0.2">
      <c r="I3395" s="25">
        <v>3390</v>
      </c>
      <c r="J3395" s="29">
        <v>0</v>
      </c>
      <c r="L3395" s="25">
        <v>13641.050039815902</v>
      </c>
      <c r="N3395" s="25">
        <v>3390</v>
      </c>
      <c r="O3395" s="25">
        <f t="shared" si="576"/>
        <v>10844.634781653642</v>
      </c>
      <c r="P3395" s="25">
        <f t="shared" si="573"/>
        <v>10844.634781653642</v>
      </c>
      <c r="Q3395" s="25">
        <f t="shared" si="574"/>
        <v>0</v>
      </c>
      <c r="R3395" s="25">
        <f t="shared" si="577"/>
        <v>10844.634781653642</v>
      </c>
      <c r="S3395" s="25">
        <f t="shared" si="578"/>
        <v>0</v>
      </c>
      <c r="T3395" s="25" t="str">
        <f t="shared" si="579"/>
        <v>drain</v>
      </c>
      <c r="V3395" s="25">
        <f t="shared" si="582"/>
        <v>0</v>
      </c>
      <c r="W3395" s="25">
        <f t="shared" si="580"/>
        <v>0</v>
      </c>
      <c r="X3395" s="25">
        <f t="shared" si="583"/>
        <v>0</v>
      </c>
      <c r="Z3395" s="25">
        <f t="shared" si="581"/>
        <v>10844.634781653642</v>
      </c>
      <c r="AB3395" s="25">
        <f t="shared" si="575"/>
        <v>0</v>
      </c>
    </row>
    <row r="3396" x14ac:dyDescent="0.2">
      <c r="I3396" s="24">
        <v>3391</v>
      </c>
      <c r="J3396" s="28">
        <v>0.234553758</v>
      </c>
      <c r="L3396" s="24">
        <v>14484.142612481117</v>
      </c>
      <c r="N3396" s="24">
        <v>3391</v>
      </c>
      <c r="O3396" s="24">
        <f t="shared" si="576"/>
        <v>11514.893376922488</v>
      </c>
      <c r="P3396" s="24">
        <f t="shared" si="573"/>
        <v>11514.893376922488</v>
      </c>
      <c r="Q3396" s="24">
        <f t="shared" si="574"/>
        <v>18764.300640000001</v>
      </c>
      <c r="R3396" s="24">
        <f t="shared" si="577"/>
        <v>0</v>
      </c>
      <c r="S3396" s="24">
        <f t="shared" si="578"/>
        <v>7249.4072630775136</v>
      </c>
      <c r="T3396" s="24" t="str">
        <f t="shared" si="579"/>
        <v>charge</v>
      </c>
      <c r="V3396" s="24">
        <f t="shared" si="582"/>
        <v>4000</v>
      </c>
      <c r="W3396" s="24">
        <f t="shared" si="580"/>
        <v>4000</v>
      </c>
      <c r="X3396" s="24">
        <f t="shared" si="583"/>
        <v>0</v>
      </c>
      <c r="Z3396" s="24">
        <f t="shared" si="581"/>
        <v>0</v>
      </c>
      <c r="AB3396" s="24">
        <f t="shared" si="575"/>
        <v>3249.4072630775136</v>
      </c>
    </row>
    <row r="3397" x14ac:dyDescent="0.2">
      <c r="I3397" s="25">
        <v>3392</v>
      </c>
      <c r="J3397" s="29">
        <v>0.40659217999999997</v>
      </c>
      <c r="L3397" s="25">
        <v>14963.942857265471</v>
      </c>
      <c r="N3397" s="25">
        <v>3392</v>
      </c>
      <c r="O3397" s="25">
        <f t="shared" si="576"/>
        <v>11896.334571526049</v>
      </c>
      <c r="P3397" s="25">
        <f t="shared" si="573"/>
        <v>11896.334571526049</v>
      </c>
      <c r="Q3397" s="25">
        <f t="shared" si="574"/>
        <v>32527.374399999997</v>
      </c>
      <c r="R3397" s="25">
        <f t="shared" si="577"/>
        <v>0</v>
      </c>
      <c r="S3397" s="25">
        <f t="shared" si="578"/>
        <v>20631.039828473949</v>
      </c>
      <c r="T3397" s="25" t="str">
        <f t="shared" si="579"/>
        <v>charge</v>
      </c>
      <c r="V3397" s="25">
        <f t="shared" si="582"/>
        <v>0</v>
      </c>
      <c r="W3397" s="25">
        <f t="shared" si="580"/>
        <v>4000</v>
      </c>
      <c r="X3397" s="25">
        <f t="shared" si="583"/>
        <v>0</v>
      </c>
      <c r="Z3397" s="25">
        <f t="shared" si="581"/>
        <v>0</v>
      </c>
      <c r="AB3397" s="25">
        <f t="shared" si="575"/>
        <v>20631.039828473949</v>
      </c>
    </row>
    <row r="3398" x14ac:dyDescent="0.2">
      <c r="I3398" s="24">
        <v>3393</v>
      </c>
      <c r="J3398" s="28">
        <v>0.62963571600000001</v>
      </c>
      <c r="L3398" s="24">
        <v>15683.604927062986</v>
      </c>
      <c r="N3398" s="24">
        <v>3393</v>
      </c>
      <c r="O3398" s="24">
        <f t="shared" si="576"/>
        <v>12468.465917015075</v>
      </c>
      <c r="P3398" s="24">
        <f t="shared" ref="P3398:P3461" si="584">O3398-$E$8*$E$9</f>
        <v>12468.465917015075</v>
      </c>
      <c r="Q3398" s="24">
        <f t="shared" ref="Q3398:Q3461" si="585">J3398*$E$7</f>
        <v>50370.857280000004</v>
      </c>
      <c r="R3398" s="24">
        <f t="shared" si="577"/>
        <v>0</v>
      </c>
      <c r="S3398" s="24">
        <f t="shared" si="578"/>
        <v>37902.391362984927</v>
      </c>
      <c r="T3398" s="24" t="str">
        <f t="shared" si="579"/>
        <v>charge</v>
      </c>
      <c r="V3398" s="24">
        <f t="shared" si="582"/>
        <v>0</v>
      </c>
      <c r="W3398" s="24">
        <f t="shared" si="580"/>
        <v>4000</v>
      </c>
      <c r="X3398" s="24">
        <f t="shared" si="583"/>
        <v>0</v>
      </c>
      <c r="Z3398" s="24">
        <f t="shared" si="581"/>
        <v>0</v>
      </c>
      <c r="AB3398" s="24">
        <f t="shared" ref="AB3398:AB3461" si="586">IF(T3398="charge",(S3398-V3398),0)</f>
        <v>37902.391362984927</v>
      </c>
    </row>
    <row r="3399" x14ac:dyDescent="0.2">
      <c r="I3399" s="25">
        <v>3394</v>
      </c>
      <c r="J3399" s="29">
        <v>0.47114020000000001</v>
      </c>
      <c r="L3399" s="25">
        <v>16415.187808227536</v>
      </c>
      <c r="N3399" s="25">
        <v>3394</v>
      </c>
      <c r="O3399" s="25">
        <f t="shared" ref="O3399:O3462" si="587">L3399*$O$2</f>
        <v>13050.074307540892</v>
      </c>
      <c r="P3399" s="25">
        <f t="shared" si="584"/>
        <v>13050.074307540892</v>
      </c>
      <c r="Q3399" s="25">
        <f t="shared" si="585"/>
        <v>37691.216</v>
      </c>
      <c r="R3399" s="25">
        <f t="shared" ref="R3399:R3462" si="588">IF(P3399&gt;Q3399,P3399-Q3399,0)</f>
        <v>0</v>
      </c>
      <c r="S3399" s="25">
        <f t="shared" ref="S3399:S3462" si="589">IF(Q3399&gt;P3399,Q3399-P3399,0)</f>
        <v>24641.14169245911</v>
      </c>
      <c r="T3399" s="25" t="str">
        <f t="shared" ref="T3399:T3462" si="590">IF(P3399&gt;Q3399,"drain","charge")</f>
        <v>charge</v>
      </c>
      <c r="V3399" s="25">
        <f t="shared" si="582"/>
        <v>0</v>
      </c>
      <c r="W3399" s="25">
        <f t="shared" ref="W3399:W3462" si="591">IF(W3398+S3399&gt;$E$11,$E$11,IF(T3399="charge",W3398+(S3399*$E$12),IF((W3398-R3399)&gt;0,W3398-R3399,0)))</f>
        <v>4000</v>
      </c>
      <c r="X3399" s="25">
        <f t="shared" si="583"/>
        <v>0</v>
      </c>
      <c r="Z3399" s="25">
        <f t="shared" ref="Z3399:Z3462" si="592">R3399-X3399</f>
        <v>0</v>
      </c>
      <c r="AB3399" s="25">
        <f t="shared" si="586"/>
        <v>24641.14169245911</v>
      </c>
    </row>
    <row r="3400" x14ac:dyDescent="0.2">
      <c r="I3400" s="24">
        <v>3395</v>
      </c>
      <c r="J3400" s="28">
        <v>0.37537622799999998</v>
      </c>
      <c r="L3400" s="24">
        <v>16441.520980644225</v>
      </c>
      <c r="N3400" s="24">
        <v>3395</v>
      </c>
      <c r="O3400" s="24">
        <f t="shared" si="587"/>
        <v>13071.00917961216</v>
      </c>
      <c r="P3400" s="24">
        <f t="shared" si="584"/>
        <v>13071.00917961216</v>
      </c>
      <c r="Q3400" s="24">
        <f t="shared" si="585"/>
        <v>30030.098239999999</v>
      </c>
      <c r="R3400" s="24">
        <f t="shared" si="588"/>
        <v>0</v>
      </c>
      <c r="S3400" s="24">
        <f t="shared" si="589"/>
        <v>16959.08906038784</v>
      </c>
      <c r="T3400" s="24" t="str">
        <f t="shared" si="590"/>
        <v>charge</v>
      </c>
      <c r="V3400" s="24">
        <f t="shared" ref="V3400:V3463" si="593">IF(W3400&gt;=W3399,(W3400-W3399),0)</f>
        <v>0</v>
      </c>
      <c r="W3400" s="24">
        <f t="shared" si="591"/>
        <v>4000</v>
      </c>
      <c r="X3400" s="24">
        <f t="shared" ref="X3400:X3463" si="594">IF(T3400="drain",W3399-W3400,0)</f>
        <v>0</v>
      </c>
      <c r="Z3400" s="24">
        <f t="shared" si="592"/>
        <v>0</v>
      </c>
      <c r="AB3400" s="24">
        <f t="shared" si="586"/>
        <v>16959.08906038784</v>
      </c>
    </row>
    <row r="3401" x14ac:dyDescent="0.2">
      <c r="I3401" s="25">
        <v>3396</v>
      </c>
      <c r="J3401" s="29">
        <v>0.52544566700000006</v>
      </c>
      <c r="L3401" s="25">
        <v>16576.323916244506</v>
      </c>
      <c r="N3401" s="25">
        <v>3396</v>
      </c>
      <c r="O3401" s="25">
        <f t="shared" si="587"/>
        <v>13178.177513414383</v>
      </c>
      <c r="P3401" s="25">
        <f t="shared" si="584"/>
        <v>13178.177513414383</v>
      </c>
      <c r="Q3401" s="25">
        <f t="shared" si="585"/>
        <v>42035.653360000004</v>
      </c>
      <c r="R3401" s="25">
        <f t="shared" si="588"/>
        <v>0</v>
      </c>
      <c r="S3401" s="25">
        <f t="shared" si="589"/>
        <v>28857.475846585621</v>
      </c>
      <c r="T3401" s="25" t="str">
        <f t="shared" si="590"/>
        <v>charge</v>
      </c>
      <c r="V3401" s="25">
        <f t="shared" si="593"/>
        <v>0</v>
      </c>
      <c r="W3401" s="25">
        <f t="shared" si="591"/>
        <v>4000</v>
      </c>
      <c r="X3401" s="25">
        <f t="shared" si="594"/>
        <v>0</v>
      </c>
      <c r="Z3401" s="25">
        <f t="shared" si="592"/>
        <v>0</v>
      </c>
      <c r="AB3401" s="25">
        <f t="shared" si="586"/>
        <v>28857.475846585621</v>
      </c>
    </row>
    <row r="3402" x14ac:dyDescent="0.2">
      <c r="I3402" s="24">
        <v>3397</v>
      </c>
      <c r="J3402" s="28">
        <v>0.62731412100000006</v>
      </c>
      <c r="L3402" s="24">
        <v>16885.999619579314</v>
      </c>
      <c r="N3402" s="24">
        <v>3397</v>
      </c>
      <c r="O3402" s="24">
        <f t="shared" si="587"/>
        <v>13424.369697565555</v>
      </c>
      <c r="P3402" s="24">
        <f t="shared" si="584"/>
        <v>13424.369697565555</v>
      </c>
      <c r="Q3402" s="24">
        <f t="shared" si="585"/>
        <v>50185.129680000005</v>
      </c>
      <c r="R3402" s="24">
        <f t="shared" si="588"/>
        <v>0</v>
      </c>
      <c r="S3402" s="24">
        <f t="shared" si="589"/>
        <v>36760.759982434451</v>
      </c>
      <c r="T3402" s="24" t="str">
        <f t="shared" si="590"/>
        <v>charge</v>
      </c>
      <c r="V3402" s="24">
        <f t="shared" si="593"/>
        <v>0</v>
      </c>
      <c r="W3402" s="24">
        <f t="shared" si="591"/>
        <v>4000</v>
      </c>
      <c r="X3402" s="24">
        <f t="shared" si="594"/>
        <v>0</v>
      </c>
      <c r="Z3402" s="24">
        <f t="shared" si="592"/>
        <v>0</v>
      </c>
      <c r="AB3402" s="24">
        <f t="shared" si="586"/>
        <v>36760.759982434451</v>
      </c>
    </row>
    <row r="3403" x14ac:dyDescent="0.2">
      <c r="I3403" s="25">
        <v>3398</v>
      </c>
      <c r="J3403" s="29">
        <v>0.76365198499999998</v>
      </c>
      <c r="L3403" s="25">
        <v>16962.143713378904</v>
      </c>
      <c r="N3403" s="25">
        <v>3398</v>
      </c>
      <c r="O3403" s="25">
        <f t="shared" si="587"/>
        <v>13484.90425213623</v>
      </c>
      <c r="P3403" s="25">
        <f t="shared" si="584"/>
        <v>13484.90425213623</v>
      </c>
      <c r="Q3403" s="25">
        <f t="shared" si="585"/>
        <v>61092.158799999997</v>
      </c>
      <c r="R3403" s="25">
        <f t="shared" si="588"/>
        <v>0</v>
      </c>
      <c r="S3403" s="25">
        <f t="shared" si="589"/>
        <v>47607.254547863769</v>
      </c>
      <c r="T3403" s="25" t="str">
        <f t="shared" si="590"/>
        <v>charge</v>
      </c>
      <c r="V3403" s="25">
        <f t="shared" si="593"/>
        <v>0</v>
      </c>
      <c r="W3403" s="25">
        <f t="shared" si="591"/>
        <v>4000</v>
      </c>
      <c r="X3403" s="25">
        <f t="shared" si="594"/>
        <v>0</v>
      </c>
      <c r="Z3403" s="25">
        <f t="shared" si="592"/>
        <v>0</v>
      </c>
      <c r="AB3403" s="25">
        <f t="shared" si="586"/>
        <v>47607.254547863769</v>
      </c>
    </row>
    <row r="3404" x14ac:dyDescent="0.2">
      <c r="I3404" s="24">
        <v>3399</v>
      </c>
      <c r="J3404" s="28">
        <v>0.70398945499999999</v>
      </c>
      <c r="L3404" s="24">
        <v>16876.462354564665</v>
      </c>
      <c r="N3404" s="24">
        <v>3399</v>
      </c>
      <c r="O3404" s="24">
        <f t="shared" si="587"/>
        <v>13416.787571878909</v>
      </c>
      <c r="P3404" s="24">
        <f t="shared" si="584"/>
        <v>13416.787571878909</v>
      </c>
      <c r="Q3404" s="24">
        <f t="shared" si="585"/>
        <v>56319.1564</v>
      </c>
      <c r="R3404" s="24">
        <f t="shared" si="588"/>
        <v>0</v>
      </c>
      <c r="S3404" s="24">
        <f t="shared" si="589"/>
        <v>42902.368828121093</v>
      </c>
      <c r="T3404" s="24" t="str">
        <f t="shared" si="590"/>
        <v>charge</v>
      </c>
      <c r="V3404" s="24">
        <f t="shared" si="593"/>
        <v>0</v>
      </c>
      <c r="W3404" s="24">
        <f t="shared" si="591"/>
        <v>4000</v>
      </c>
      <c r="X3404" s="24">
        <f t="shared" si="594"/>
        <v>0</v>
      </c>
      <c r="Z3404" s="24">
        <f t="shared" si="592"/>
        <v>0</v>
      </c>
      <c r="AB3404" s="24">
        <f t="shared" si="586"/>
        <v>42902.368828121093</v>
      </c>
    </row>
    <row r="3405" x14ac:dyDescent="0.2">
      <c r="I3405" s="25">
        <v>3400</v>
      </c>
      <c r="J3405" s="29">
        <v>0.51373279800000005</v>
      </c>
      <c r="L3405" s="25">
        <v>16920.197201919553</v>
      </c>
      <c r="N3405" s="25">
        <v>3400</v>
      </c>
      <c r="O3405" s="25">
        <f t="shared" si="587"/>
        <v>13451.556775526045</v>
      </c>
      <c r="P3405" s="25">
        <f t="shared" si="584"/>
        <v>13451.556775526045</v>
      </c>
      <c r="Q3405" s="25">
        <f t="shared" si="585"/>
        <v>41098.62384</v>
      </c>
      <c r="R3405" s="25">
        <f t="shared" si="588"/>
        <v>0</v>
      </c>
      <c r="S3405" s="25">
        <f t="shared" si="589"/>
        <v>27647.067064473955</v>
      </c>
      <c r="T3405" s="25" t="str">
        <f t="shared" si="590"/>
        <v>charge</v>
      </c>
      <c r="V3405" s="25">
        <f t="shared" si="593"/>
        <v>0</v>
      </c>
      <c r="W3405" s="25">
        <f t="shared" si="591"/>
        <v>4000</v>
      </c>
      <c r="X3405" s="25">
        <f t="shared" si="594"/>
        <v>0</v>
      </c>
      <c r="Z3405" s="25">
        <f t="shared" si="592"/>
        <v>0</v>
      </c>
      <c r="AB3405" s="25">
        <f t="shared" si="586"/>
        <v>27647.067064473955</v>
      </c>
    </row>
    <row r="3406" x14ac:dyDescent="0.2">
      <c r="I3406" s="24">
        <v>3401</v>
      </c>
      <c r="J3406" s="28">
        <v>0.35752572100000002</v>
      </c>
      <c r="L3406" s="24">
        <v>16207.136352849006</v>
      </c>
      <c r="N3406" s="24">
        <v>3401</v>
      </c>
      <c r="O3406" s="24">
        <f t="shared" si="587"/>
        <v>12884.673400514959</v>
      </c>
      <c r="P3406" s="24">
        <f t="shared" si="584"/>
        <v>12884.673400514959</v>
      </c>
      <c r="Q3406" s="24">
        <f t="shared" si="585"/>
        <v>28602.057680000002</v>
      </c>
      <c r="R3406" s="24">
        <f t="shared" si="588"/>
        <v>0</v>
      </c>
      <c r="S3406" s="24">
        <f t="shared" si="589"/>
        <v>15717.384279485042</v>
      </c>
      <c r="T3406" s="24" t="str">
        <f t="shared" si="590"/>
        <v>charge</v>
      </c>
      <c r="V3406" s="24">
        <f t="shared" si="593"/>
        <v>0</v>
      </c>
      <c r="W3406" s="24">
        <f t="shared" si="591"/>
        <v>4000</v>
      </c>
      <c r="X3406" s="24">
        <f t="shared" si="594"/>
        <v>0</v>
      </c>
      <c r="Z3406" s="24">
        <f t="shared" si="592"/>
        <v>0</v>
      </c>
      <c r="AB3406" s="24">
        <f t="shared" si="586"/>
        <v>15717.384279485042</v>
      </c>
    </row>
    <row r="3407" x14ac:dyDescent="0.2">
      <c r="I3407" s="25">
        <v>3402</v>
      </c>
      <c r="J3407" s="29">
        <v>0.22479131199999999</v>
      </c>
      <c r="L3407" s="25">
        <v>16195.752044224739</v>
      </c>
      <c r="N3407" s="25">
        <v>3402</v>
      </c>
      <c r="O3407" s="25">
        <f t="shared" si="587"/>
        <v>12875.622875158668</v>
      </c>
      <c r="P3407" s="25">
        <f t="shared" si="584"/>
        <v>12875.622875158668</v>
      </c>
      <c r="Q3407" s="25">
        <f t="shared" si="585"/>
        <v>17983.304959999998</v>
      </c>
      <c r="R3407" s="25">
        <f t="shared" si="588"/>
        <v>0</v>
      </c>
      <c r="S3407" s="25">
        <f t="shared" si="589"/>
        <v>5107.6820848413299</v>
      </c>
      <c r="T3407" s="25" t="str">
        <f t="shared" si="590"/>
        <v>charge</v>
      </c>
      <c r="V3407" s="25">
        <f t="shared" si="593"/>
        <v>0</v>
      </c>
      <c r="W3407" s="25">
        <f t="shared" si="591"/>
        <v>4000</v>
      </c>
      <c r="X3407" s="25">
        <f t="shared" si="594"/>
        <v>0</v>
      </c>
      <c r="Z3407" s="25">
        <f t="shared" si="592"/>
        <v>0</v>
      </c>
      <c r="AB3407" s="25">
        <f t="shared" si="586"/>
        <v>5107.6820848413299</v>
      </c>
    </row>
    <row r="3408" x14ac:dyDescent="0.2">
      <c r="I3408" s="24">
        <v>3403</v>
      </c>
      <c r="J3408" s="28">
        <v>2.3064026000000001E-2</v>
      </c>
      <c r="L3408" s="24">
        <v>16175.364523243903</v>
      </c>
      <c r="N3408" s="24">
        <v>3403</v>
      </c>
      <c r="O3408" s="24">
        <f t="shared" si="587"/>
        <v>12859.414795978904</v>
      </c>
      <c r="P3408" s="24">
        <f t="shared" si="584"/>
        <v>12859.414795978904</v>
      </c>
      <c r="Q3408" s="24">
        <f t="shared" si="585"/>
        <v>1845.1220800000001</v>
      </c>
      <c r="R3408" s="24">
        <f t="shared" si="588"/>
        <v>11014.292715978903</v>
      </c>
      <c r="S3408" s="24">
        <f t="shared" si="589"/>
        <v>0</v>
      </c>
      <c r="T3408" s="24" t="str">
        <f t="shared" si="590"/>
        <v>drain</v>
      </c>
      <c r="V3408" s="24">
        <f t="shared" si="593"/>
        <v>0</v>
      </c>
      <c r="W3408" s="24">
        <f t="shared" si="591"/>
        <v>0</v>
      </c>
      <c r="X3408" s="24">
        <f t="shared" si="594"/>
        <v>4000</v>
      </c>
      <c r="Z3408" s="24">
        <f t="shared" si="592"/>
        <v>7014.2927159789033</v>
      </c>
      <c r="AB3408" s="24">
        <f t="shared" si="586"/>
        <v>0</v>
      </c>
    </row>
    <row r="3409" x14ac:dyDescent="0.2">
      <c r="I3409" s="25">
        <v>3404</v>
      </c>
      <c r="J3409" s="29">
        <v>0</v>
      </c>
      <c r="L3409" s="25">
        <v>17375.930849933622</v>
      </c>
      <c r="N3409" s="25">
        <v>3404</v>
      </c>
      <c r="O3409" s="25">
        <f t="shared" si="587"/>
        <v>13813.865025697231</v>
      </c>
      <c r="P3409" s="25">
        <f t="shared" si="584"/>
        <v>13813.865025697231</v>
      </c>
      <c r="Q3409" s="25">
        <f t="shared" si="585"/>
        <v>0</v>
      </c>
      <c r="R3409" s="25">
        <f t="shared" si="588"/>
        <v>13813.865025697231</v>
      </c>
      <c r="S3409" s="25">
        <f t="shared" si="589"/>
        <v>0</v>
      </c>
      <c r="T3409" s="25" t="str">
        <f t="shared" si="590"/>
        <v>drain</v>
      </c>
      <c r="V3409" s="25">
        <f t="shared" si="593"/>
        <v>0</v>
      </c>
      <c r="W3409" s="25">
        <f t="shared" si="591"/>
        <v>0</v>
      </c>
      <c r="X3409" s="25">
        <f t="shared" si="594"/>
        <v>0</v>
      </c>
      <c r="Z3409" s="25">
        <f t="shared" si="592"/>
        <v>13813.865025697231</v>
      </c>
      <c r="AB3409" s="25">
        <f t="shared" si="586"/>
        <v>0</v>
      </c>
    </row>
    <row r="3410" x14ac:dyDescent="0.2">
      <c r="I3410" s="24">
        <v>3405</v>
      </c>
      <c r="J3410" s="28">
        <v>0</v>
      </c>
      <c r="L3410" s="24">
        <v>17786.554508209229</v>
      </c>
      <c r="N3410" s="24">
        <v>3405</v>
      </c>
      <c r="O3410" s="24">
        <f t="shared" si="587"/>
        <v>14140.310834026337</v>
      </c>
      <c r="P3410" s="24">
        <f t="shared" si="584"/>
        <v>14140.310834026337</v>
      </c>
      <c r="Q3410" s="24">
        <f t="shared" si="585"/>
        <v>0</v>
      </c>
      <c r="R3410" s="24">
        <f t="shared" si="588"/>
        <v>14140.310834026337</v>
      </c>
      <c r="S3410" s="24">
        <f t="shared" si="589"/>
        <v>0</v>
      </c>
      <c r="T3410" s="24" t="str">
        <f t="shared" si="590"/>
        <v>drain</v>
      </c>
      <c r="V3410" s="24">
        <f t="shared" si="593"/>
        <v>0</v>
      </c>
      <c r="W3410" s="24">
        <f t="shared" si="591"/>
        <v>0</v>
      </c>
      <c r="X3410" s="24">
        <f t="shared" si="594"/>
        <v>0</v>
      </c>
      <c r="Z3410" s="24">
        <f t="shared" si="592"/>
        <v>14140.310834026337</v>
      </c>
      <c r="AB3410" s="24">
        <f t="shared" si="586"/>
        <v>0</v>
      </c>
    </row>
    <row r="3411" x14ac:dyDescent="0.2">
      <c r="I3411" s="25">
        <v>3406</v>
      </c>
      <c r="J3411" s="29">
        <v>0</v>
      </c>
      <c r="L3411" s="25">
        <v>17409.585987472532</v>
      </c>
      <c r="N3411" s="25">
        <v>3406</v>
      </c>
      <c r="O3411" s="25">
        <f t="shared" si="587"/>
        <v>13840.620860040664</v>
      </c>
      <c r="P3411" s="25">
        <f t="shared" si="584"/>
        <v>13840.620860040664</v>
      </c>
      <c r="Q3411" s="25">
        <f t="shared" si="585"/>
        <v>0</v>
      </c>
      <c r="R3411" s="25">
        <f t="shared" si="588"/>
        <v>13840.620860040664</v>
      </c>
      <c r="S3411" s="25">
        <f t="shared" si="589"/>
        <v>0</v>
      </c>
      <c r="T3411" s="25" t="str">
        <f t="shared" si="590"/>
        <v>drain</v>
      </c>
      <c r="V3411" s="25">
        <f t="shared" si="593"/>
        <v>0</v>
      </c>
      <c r="W3411" s="25">
        <f t="shared" si="591"/>
        <v>0</v>
      </c>
      <c r="X3411" s="25">
        <f t="shared" si="594"/>
        <v>0</v>
      </c>
      <c r="Z3411" s="25">
        <f t="shared" si="592"/>
        <v>13840.620860040664</v>
      </c>
      <c r="AB3411" s="25">
        <f t="shared" si="586"/>
        <v>0</v>
      </c>
    </row>
    <row r="3412" x14ac:dyDescent="0.2">
      <c r="I3412" s="24">
        <v>3407</v>
      </c>
      <c r="J3412" s="28">
        <v>0</v>
      </c>
      <c r="L3412" s="24">
        <v>16544.021871972083</v>
      </c>
      <c r="N3412" s="24">
        <v>3407</v>
      </c>
      <c r="O3412" s="24">
        <f t="shared" si="587"/>
        <v>13152.497388217807</v>
      </c>
      <c r="P3412" s="24">
        <f t="shared" si="584"/>
        <v>13152.497388217807</v>
      </c>
      <c r="Q3412" s="24">
        <f t="shared" si="585"/>
        <v>0</v>
      </c>
      <c r="R3412" s="24">
        <f t="shared" si="588"/>
        <v>13152.497388217807</v>
      </c>
      <c r="S3412" s="24">
        <f t="shared" si="589"/>
        <v>0</v>
      </c>
      <c r="T3412" s="24" t="str">
        <f t="shared" si="590"/>
        <v>drain</v>
      </c>
      <c r="V3412" s="24">
        <f t="shared" si="593"/>
        <v>0</v>
      </c>
      <c r="W3412" s="24">
        <f t="shared" si="591"/>
        <v>0</v>
      </c>
      <c r="X3412" s="24">
        <f t="shared" si="594"/>
        <v>0</v>
      </c>
      <c r="Z3412" s="24">
        <f t="shared" si="592"/>
        <v>13152.497388217807</v>
      </c>
      <c r="AB3412" s="24">
        <f t="shared" si="586"/>
        <v>0</v>
      </c>
    </row>
    <row r="3413" x14ac:dyDescent="0.2">
      <c r="I3413" s="25">
        <v>3408</v>
      </c>
      <c r="J3413" s="29">
        <v>0</v>
      </c>
      <c r="L3413" s="25">
        <v>15540.879271936416</v>
      </c>
      <c r="N3413" s="25">
        <v>3408</v>
      </c>
      <c r="O3413" s="25">
        <f t="shared" si="587"/>
        <v>12354.999021189451</v>
      </c>
      <c r="P3413" s="25">
        <f t="shared" si="584"/>
        <v>12354.999021189451</v>
      </c>
      <c r="Q3413" s="25">
        <f t="shared" si="585"/>
        <v>0</v>
      </c>
      <c r="R3413" s="25">
        <f t="shared" si="588"/>
        <v>12354.999021189451</v>
      </c>
      <c r="S3413" s="25">
        <f t="shared" si="589"/>
        <v>0</v>
      </c>
      <c r="T3413" s="25" t="str">
        <f t="shared" si="590"/>
        <v>drain</v>
      </c>
      <c r="V3413" s="25">
        <f t="shared" si="593"/>
        <v>0</v>
      </c>
      <c r="W3413" s="25">
        <f t="shared" si="591"/>
        <v>0</v>
      </c>
      <c r="X3413" s="25">
        <f t="shared" si="594"/>
        <v>0</v>
      </c>
      <c r="Z3413" s="25">
        <f t="shared" si="592"/>
        <v>12354.999021189451</v>
      </c>
      <c r="AB3413" s="25">
        <f t="shared" si="586"/>
        <v>0</v>
      </c>
    </row>
    <row r="3414" x14ac:dyDescent="0.2">
      <c r="I3414" s="24">
        <v>3409</v>
      </c>
      <c r="J3414" s="28">
        <v>0</v>
      </c>
      <c r="L3414" s="24">
        <v>14595.498562812803</v>
      </c>
      <c r="N3414" s="24">
        <v>3409</v>
      </c>
      <c r="O3414" s="24">
        <f t="shared" si="587"/>
        <v>11603.421357436178</v>
      </c>
      <c r="P3414" s="24">
        <f t="shared" si="584"/>
        <v>11603.421357436178</v>
      </c>
      <c r="Q3414" s="24">
        <f t="shared" si="585"/>
        <v>0</v>
      </c>
      <c r="R3414" s="24">
        <f t="shared" si="588"/>
        <v>11603.421357436178</v>
      </c>
      <c r="S3414" s="24">
        <f t="shared" si="589"/>
        <v>0</v>
      </c>
      <c r="T3414" s="24" t="str">
        <f t="shared" si="590"/>
        <v>drain</v>
      </c>
      <c r="V3414" s="24">
        <f t="shared" si="593"/>
        <v>0</v>
      </c>
      <c r="W3414" s="24">
        <f t="shared" si="591"/>
        <v>0</v>
      </c>
      <c r="X3414" s="24">
        <f t="shared" si="594"/>
        <v>0</v>
      </c>
      <c r="Z3414" s="24">
        <f t="shared" si="592"/>
        <v>11603.421357436178</v>
      </c>
      <c r="AB3414" s="24">
        <f t="shared" si="586"/>
        <v>0</v>
      </c>
    </row>
    <row r="3415" x14ac:dyDescent="0.2">
      <c r="I3415" s="25">
        <v>3410</v>
      </c>
      <c r="J3415" s="29">
        <v>0</v>
      </c>
      <c r="L3415" s="25">
        <v>14010.689211177825</v>
      </c>
      <c r="N3415" s="25">
        <v>3410</v>
      </c>
      <c r="O3415" s="25">
        <f t="shared" si="587"/>
        <v>11138.497922886372</v>
      </c>
      <c r="P3415" s="25">
        <f t="shared" si="584"/>
        <v>11138.497922886372</v>
      </c>
      <c r="Q3415" s="25">
        <f t="shared" si="585"/>
        <v>0</v>
      </c>
      <c r="R3415" s="25">
        <f t="shared" si="588"/>
        <v>11138.497922886372</v>
      </c>
      <c r="S3415" s="25">
        <f t="shared" si="589"/>
        <v>0</v>
      </c>
      <c r="T3415" s="25" t="str">
        <f t="shared" si="590"/>
        <v>drain</v>
      </c>
      <c r="V3415" s="25">
        <f t="shared" si="593"/>
        <v>0</v>
      </c>
      <c r="W3415" s="25">
        <f t="shared" si="591"/>
        <v>0</v>
      </c>
      <c r="X3415" s="25">
        <f t="shared" si="594"/>
        <v>0</v>
      </c>
      <c r="Z3415" s="25">
        <f t="shared" si="592"/>
        <v>11138.497922886372</v>
      </c>
      <c r="AB3415" s="25">
        <f t="shared" si="586"/>
        <v>0</v>
      </c>
    </row>
    <row r="3416" x14ac:dyDescent="0.2">
      <c r="I3416" s="24">
        <v>3411</v>
      </c>
      <c r="J3416" s="28">
        <v>0</v>
      </c>
      <c r="L3416" s="24">
        <v>13614.396995353698</v>
      </c>
      <c r="N3416" s="24">
        <v>3411</v>
      </c>
      <c r="O3416" s="24">
        <f t="shared" si="587"/>
        <v>10823.44561130619</v>
      </c>
      <c r="P3416" s="24">
        <f t="shared" si="584"/>
        <v>10823.44561130619</v>
      </c>
      <c r="Q3416" s="24">
        <f t="shared" si="585"/>
        <v>0</v>
      </c>
      <c r="R3416" s="24">
        <f t="shared" si="588"/>
        <v>10823.44561130619</v>
      </c>
      <c r="S3416" s="24">
        <f t="shared" si="589"/>
        <v>0</v>
      </c>
      <c r="T3416" s="24" t="str">
        <f t="shared" si="590"/>
        <v>drain</v>
      </c>
      <c r="V3416" s="24">
        <f t="shared" si="593"/>
        <v>0</v>
      </c>
      <c r="W3416" s="24">
        <f t="shared" si="591"/>
        <v>0</v>
      </c>
      <c r="X3416" s="24">
        <f t="shared" si="594"/>
        <v>0</v>
      </c>
      <c r="Z3416" s="24">
        <f t="shared" si="592"/>
        <v>10823.44561130619</v>
      </c>
      <c r="AB3416" s="24">
        <f t="shared" si="586"/>
        <v>0</v>
      </c>
    </row>
    <row r="3417" x14ac:dyDescent="0.2">
      <c r="I3417" s="25">
        <v>3412</v>
      </c>
      <c r="J3417" s="29">
        <v>0</v>
      </c>
      <c r="L3417" s="25">
        <v>13458.510532665252</v>
      </c>
      <c r="N3417" s="25">
        <v>3412</v>
      </c>
      <c r="O3417" s="25">
        <f t="shared" si="587"/>
        <v>10699.515873468876</v>
      </c>
      <c r="P3417" s="25">
        <f t="shared" si="584"/>
        <v>10699.515873468876</v>
      </c>
      <c r="Q3417" s="25">
        <f t="shared" si="585"/>
        <v>0</v>
      </c>
      <c r="R3417" s="25">
        <f t="shared" si="588"/>
        <v>10699.515873468876</v>
      </c>
      <c r="S3417" s="25">
        <f t="shared" si="589"/>
        <v>0</v>
      </c>
      <c r="T3417" s="25" t="str">
        <f t="shared" si="590"/>
        <v>drain</v>
      </c>
      <c r="V3417" s="25">
        <f t="shared" si="593"/>
        <v>0</v>
      </c>
      <c r="W3417" s="25">
        <f t="shared" si="591"/>
        <v>0</v>
      </c>
      <c r="X3417" s="25">
        <f t="shared" si="594"/>
        <v>0</v>
      </c>
      <c r="Z3417" s="25">
        <f t="shared" si="592"/>
        <v>10699.515873468876</v>
      </c>
      <c r="AB3417" s="25">
        <f t="shared" si="586"/>
        <v>0</v>
      </c>
    </row>
    <row r="3418" x14ac:dyDescent="0.2">
      <c r="I3418" s="24">
        <v>3413</v>
      </c>
      <c r="J3418" s="28">
        <v>0</v>
      </c>
      <c r="L3418" s="24">
        <v>13758.716779327391</v>
      </c>
      <c r="N3418" s="24">
        <v>3413</v>
      </c>
      <c r="O3418" s="24">
        <f t="shared" si="587"/>
        <v>10938.179839565277</v>
      </c>
      <c r="P3418" s="24">
        <f t="shared" si="584"/>
        <v>10938.179839565277</v>
      </c>
      <c r="Q3418" s="24">
        <f t="shared" si="585"/>
        <v>0</v>
      </c>
      <c r="R3418" s="24">
        <f t="shared" si="588"/>
        <v>10938.179839565277</v>
      </c>
      <c r="S3418" s="24">
        <f t="shared" si="589"/>
        <v>0</v>
      </c>
      <c r="T3418" s="24" t="str">
        <f t="shared" si="590"/>
        <v>drain</v>
      </c>
      <c r="V3418" s="24">
        <f t="shared" si="593"/>
        <v>0</v>
      </c>
      <c r="W3418" s="24">
        <f t="shared" si="591"/>
        <v>0</v>
      </c>
      <c r="X3418" s="24">
        <f t="shared" si="594"/>
        <v>0</v>
      </c>
      <c r="Z3418" s="24">
        <f t="shared" si="592"/>
        <v>10938.179839565277</v>
      </c>
      <c r="AB3418" s="24">
        <f t="shared" si="586"/>
        <v>0</v>
      </c>
    </row>
    <row r="3419" x14ac:dyDescent="0.2">
      <c r="I3419" s="25">
        <v>3414</v>
      </c>
      <c r="J3419" s="29">
        <v>0</v>
      </c>
      <c r="L3419" s="25">
        <v>13763.735047388076</v>
      </c>
      <c r="N3419" s="25">
        <v>3414</v>
      </c>
      <c r="O3419" s="25">
        <f t="shared" si="587"/>
        <v>10942.169362673521</v>
      </c>
      <c r="P3419" s="25">
        <f t="shared" si="584"/>
        <v>10942.169362673521</v>
      </c>
      <c r="Q3419" s="25">
        <f t="shared" si="585"/>
        <v>0</v>
      </c>
      <c r="R3419" s="25">
        <f t="shared" si="588"/>
        <v>10942.169362673521</v>
      </c>
      <c r="S3419" s="25">
        <f t="shared" si="589"/>
        <v>0</v>
      </c>
      <c r="T3419" s="25" t="str">
        <f t="shared" si="590"/>
        <v>drain</v>
      </c>
      <c r="V3419" s="25">
        <f t="shared" si="593"/>
        <v>0</v>
      </c>
      <c r="W3419" s="25">
        <f t="shared" si="591"/>
        <v>0</v>
      </c>
      <c r="X3419" s="25">
        <f t="shared" si="594"/>
        <v>0</v>
      </c>
      <c r="Z3419" s="25">
        <f t="shared" si="592"/>
        <v>10942.169362673521</v>
      </c>
      <c r="AB3419" s="25">
        <f t="shared" si="586"/>
        <v>0</v>
      </c>
    </row>
    <row r="3420" x14ac:dyDescent="0.2">
      <c r="I3420" s="24">
        <v>3415</v>
      </c>
      <c r="J3420" s="28">
        <v>0.32219417499999997</v>
      </c>
      <c r="L3420" s="24">
        <v>15584.999397850035</v>
      </c>
      <c r="N3420" s="24">
        <v>3415</v>
      </c>
      <c r="O3420" s="24">
        <f t="shared" si="587"/>
        <v>12390.074521290779</v>
      </c>
      <c r="P3420" s="24">
        <f t="shared" si="584"/>
        <v>12390.074521290779</v>
      </c>
      <c r="Q3420" s="24">
        <f t="shared" si="585"/>
        <v>25775.533999999996</v>
      </c>
      <c r="R3420" s="24">
        <f t="shared" si="588"/>
        <v>0</v>
      </c>
      <c r="S3420" s="24">
        <f t="shared" si="589"/>
        <v>13385.459478709217</v>
      </c>
      <c r="T3420" s="24" t="str">
        <f t="shared" si="590"/>
        <v>charge</v>
      </c>
      <c r="V3420" s="24">
        <f t="shared" si="593"/>
        <v>4000</v>
      </c>
      <c r="W3420" s="24">
        <f t="shared" si="591"/>
        <v>4000</v>
      </c>
      <c r="X3420" s="24">
        <f t="shared" si="594"/>
        <v>0</v>
      </c>
      <c r="Z3420" s="24">
        <f t="shared" si="592"/>
        <v>0</v>
      </c>
      <c r="AB3420" s="24">
        <f t="shared" si="586"/>
        <v>9385.4594787092174</v>
      </c>
    </row>
    <row r="3421" x14ac:dyDescent="0.2">
      <c r="I3421" s="25">
        <v>3416</v>
      </c>
      <c r="J3421" s="29">
        <v>0.52235158599999998</v>
      </c>
      <c r="L3421" s="25">
        <v>17518.709363389014</v>
      </c>
      <c r="N3421" s="25">
        <v>3416</v>
      </c>
      <c r="O3421" s="25">
        <f t="shared" si="587"/>
        <v>13927.373943894267</v>
      </c>
      <c r="P3421" s="25">
        <f t="shared" si="584"/>
        <v>13927.373943894267</v>
      </c>
      <c r="Q3421" s="25">
        <f t="shared" si="585"/>
        <v>41788.126879999996</v>
      </c>
      <c r="R3421" s="25">
        <f t="shared" si="588"/>
        <v>0</v>
      </c>
      <c r="S3421" s="25">
        <f t="shared" si="589"/>
        <v>27860.752936105731</v>
      </c>
      <c r="T3421" s="25" t="str">
        <f t="shared" si="590"/>
        <v>charge</v>
      </c>
      <c r="V3421" s="25">
        <f t="shared" si="593"/>
        <v>0</v>
      </c>
      <c r="W3421" s="25">
        <f t="shared" si="591"/>
        <v>4000</v>
      </c>
      <c r="X3421" s="25">
        <f t="shared" si="594"/>
        <v>0</v>
      </c>
      <c r="Z3421" s="25">
        <f t="shared" si="592"/>
        <v>0</v>
      </c>
      <c r="AB3421" s="25">
        <f t="shared" si="586"/>
        <v>27860.752936105731</v>
      </c>
    </row>
    <row r="3422" x14ac:dyDescent="0.2">
      <c r="I3422" s="24">
        <v>3417</v>
      </c>
      <c r="J3422" s="28">
        <v>0.62171140800000002</v>
      </c>
      <c r="L3422" s="24">
        <v>18674.886930036544</v>
      </c>
      <c r="N3422" s="24">
        <v>3417</v>
      </c>
      <c r="O3422" s="24">
        <f t="shared" si="587"/>
        <v>14846.535109379054</v>
      </c>
      <c r="P3422" s="24">
        <f t="shared" si="584"/>
        <v>14846.535109379054</v>
      </c>
      <c r="Q3422" s="24">
        <f t="shared" si="585"/>
        <v>49736.912640000002</v>
      </c>
      <c r="R3422" s="24">
        <f t="shared" si="588"/>
        <v>0</v>
      </c>
      <c r="S3422" s="24">
        <f t="shared" si="589"/>
        <v>34890.37753062095</v>
      </c>
      <c r="T3422" s="24" t="str">
        <f t="shared" si="590"/>
        <v>charge</v>
      </c>
      <c r="V3422" s="24">
        <f t="shared" si="593"/>
        <v>0</v>
      </c>
      <c r="W3422" s="24">
        <f t="shared" si="591"/>
        <v>4000</v>
      </c>
      <c r="X3422" s="24">
        <f t="shared" si="594"/>
        <v>0</v>
      </c>
      <c r="Z3422" s="24">
        <f t="shared" si="592"/>
        <v>0</v>
      </c>
      <c r="AB3422" s="24">
        <f t="shared" si="586"/>
        <v>34890.37753062095</v>
      </c>
    </row>
    <row r="3423" x14ac:dyDescent="0.2">
      <c r="I3423" s="25">
        <v>3418</v>
      </c>
      <c r="J3423" s="29">
        <v>0.69072135499999998</v>
      </c>
      <c r="L3423" s="25">
        <v>19335.120880246162</v>
      </c>
      <c r="N3423" s="25">
        <v>3418</v>
      </c>
      <c r="O3423" s="25">
        <f t="shared" si="587"/>
        <v>15371.4210997957</v>
      </c>
      <c r="P3423" s="25">
        <f t="shared" si="584"/>
        <v>15371.4210997957</v>
      </c>
      <c r="Q3423" s="25">
        <f t="shared" si="585"/>
        <v>55257.708399999996</v>
      </c>
      <c r="R3423" s="25">
        <f t="shared" si="588"/>
        <v>0</v>
      </c>
      <c r="S3423" s="25">
        <f t="shared" si="589"/>
        <v>39886.287300204298</v>
      </c>
      <c r="T3423" s="25" t="str">
        <f t="shared" si="590"/>
        <v>charge</v>
      </c>
      <c r="V3423" s="25">
        <f t="shared" si="593"/>
        <v>0</v>
      </c>
      <c r="W3423" s="25">
        <f t="shared" si="591"/>
        <v>4000</v>
      </c>
      <c r="X3423" s="25">
        <f t="shared" si="594"/>
        <v>0</v>
      </c>
      <c r="Z3423" s="25">
        <f t="shared" si="592"/>
        <v>0</v>
      </c>
      <c r="AB3423" s="25">
        <f t="shared" si="586"/>
        <v>39886.287300204298</v>
      </c>
    </row>
    <row r="3424" x14ac:dyDescent="0.2">
      <c r="I3424" s="24">
        <v>3419</v>
      </c>
      <c r="J3424" s="28">
        <v>0.78280139300000007</v>
      </c>
      <c r="L3424" s="24">
        <v>19655.550258064268</v>
      </c>
      <c r="N3424" s="24">
        <v>3419</v>
      </c>
      <c r="O3424" s="24">
        <f t="shared" si="587"/>
        <v>15626.162455161093</v>
      </c>
      <c r="P3424" s="24">
        <f t="shared" si="584"/>
        <v>15626.162455161093</v>
      </c>
      <c r="Q3424" s="24">
        <f t="shared" si="585"/>
        <v>62624.111440000008</v>
      </c>
      <c r="R3424" s="24">
        <f t="shared" si="588"/>
        <v>0</v>
      </c>
      <c r="S3424" s="24">
        <f t="shared" si="589"/>
        <v>46997.948984838913</v>
      </c>
      <c r="T3424" s="24" t="str">
        <f t="shared" si="590"/>
        <v>charge</v>
      </c>
      <c r="V3424" s="24">
        <f t="shared" si="593"/>
        <v>0</v>
      </c>
      <c r="W3424" s="24">
        <f t="shared" si="591"/>
        <v>4000</v>
      </c>
      <c r="X3424" s="24">
        <f t="shared" si="594"/>
        <v>0</v>
      </c>
      <c r="Z3424" s="24">
        <f t="shared" si="592"/>
        <v>0</v>
      </c>
      <c r="AB3424" s="24">
        <f t="shared" si="586"/>
        <v>46997.948984838913</v>
      </c>
    </row>
    <row r="3425" x14ac:dyDescent="0.2">
      <c r="I3425" s="25">
        <v>3420</v>
      </c>
      <c r="J3425" s="29">
        <v>0.74638724600000006</v>
      </c>
      <c r="L3425" s="25">
        <v>19899.494816350936</v>
      </c>
      <c r="N3425" s="25">
        <v>3420</v>
      </c>
      <c r="O3425" s="25">
        <f t="shared" si="587"/>
        <v>15820.098378998995</v>
      </c>
      <c r="P3425" s="25">
        <f t="shared" si="584"/>
        <v>15820.098378998995</v>
      </c>
      <c r="Q3425" s="25">
        <f t="shared" si="585"/>
        <v>59710.979680000004</v>
      </c>
      <c r="R3425" s="25">
        <f t="shared" si="588"/>
        <v>0</v>
      </c>
      <c r="S3425" s="25">
        <f t="shared" si="589"/>
        <v>43890.881301001005</v>
      </c>
      <c r="T3425" s="25" t="str">
        <f t="shared" si="590"/>
        <v>charge</v>
      </c>
      <c r="V3425" s="25">
        <f t="shared" si="593"/>
        <v>0</v>
      </c>
      <c r="W3425" s="25">
        <f t="shared" si="591"/>
        <v>4000</v>
      </c>
      <c r="X3425" s="25">
        <f t="shared" si="594"/>
        <v>0</v>
      </c>
      <c r="Z3425" s="25">
        <f t="shared" si="592"/>
        <v>0</v>
      </c>
      <c r="AB3425" s="25">
        <f t="shared" si="586"/>
        <v>43890.881301001005</v>
      </c>
    </row>
    <row r="3426" x14ac:dyDescent="0.2">
      <c r="I3426" s="24">
        <v>3421</v>
      </c>
      <c r="J3426" s="28">
        <v>0.70616379699999998</v>
      </c>
      <c r="L3426" s="24">
        <v>20186.730971622466</v>
      </c>
      <c r="N3426" s="24">
        <v>3421</v>
      </c>
      <c r="O3426" s="24">
        <f t="shared" si="587"/>
        <v>16048.451122439861</v>
      </c>
      <c r="P3426" s="24">
        <f t="shared" si="584"/>
        <v>16048.451122439861</v>
      </c>
      <c r="Q3426" s="24">
        <f t="shared" si="585"/>
        <v>56493.103759999998</v>
      </c>
      <c r="R3426" s="24">
        <f t="shared" si="588"/>
        <v>0</v>
      </c>
      <c r="S3426" s="24">
        <f t="shared" si="589"/>
        <v>40444.652637560139</v>
      </c>
      <c r="T3426" s="24" t="str">
        <f t="shared" si="590"/>
        <v>charge</v>
      </c>
      <c r="V3426" s="24">
        <f t="shared" si="593"/>
        <v>0</v>
      </c>
      <c r="W3426" s="24">
        <f t="shared" si="591"/>
        <v>4000</v>
      </c>
      <c r="X3426" s="24">
        <f t="shared" si="594"/>
        <v>0</v>
      </c>
      <c r="Z3426" s="24">
        <f t="shared" si="592"/>
        <v>0</v>
      </c>
      <c r="AB3426" s="24">
        <f t="shared" si="586"/>
        <v>40444.652637560139</v>
      </c>
    </row>
    <row r="3427" x14ac:dyDescent="0.2">
      <c r="I3427" s="25">
        <v>3422</v>
      </c>
      <c r="J3427" s="29">
        <v>0.72509182700000008</v>
      </c>
      <c r="L3427" s="25">
        <v>20430.401952838896</v>
      </c>
      <c r="N3427" s="25">
        <v>3422</v>
      </c>
      <c r="O3427" s="25">
        <f t="shared" si="587"/>
        <v>16242.169552506923</v>
      </c>
      <c r="P3427" s="25">
        <f t="shared" si="584"/>
        <v>16242.169552506923</v>
      </c>
      <c r="Q3427" s="25">
        <f t="shared" si="585"/>
        <v>58007.346160000008</v>
      </c>
      <c r="R3427" s="25">
        <f t="shared" si="588"/>
        <v>0</v>
      </c>
      <c r="S3427" s="25">
        <f t="shared" si="589"/>
        <v>41765.176607493086</v>
      </c>
      <c r="T3427" s="25" t="str">
        <f t="shared" si="590"/>
        <v>charge</v>
      </c>
      <c r="V3427" s="25">
        <f t="shared" si="593"/>
        <v>0</v>
      </c>
      <c r="W3427" s="25">
        <f t="shared" si="591"/>
        <v>4000</v>
      </c>
      <c r="X3427" s="25">
        <f t="shared" si="594"/>
        <v>0</v>
      </c>
      <c r="Z3427" s="25">
        <f t="shared" si="592"/>
        <v>0</v>
      </c>
      <c r="AB3427" s="25">
        <f t="shared" si="586"/>
        <v>41765.176607493086</v>
      </c>
    </row>
    <row r="3428" x14ac:dyDescent="0.2">
      <c r="I3428" s="24">
        <v>3423</v>
      </c>
      <c r="J3428" s="28">
        <v>0.61719517700000004</v>
      </c>
      <c r="L3428" s="24">
        <v>20470.029273796081</v>
      </c>
      <c r="N3428" s="24">
        <v>3423</v>
      </c>
      <c r="O3428" s="24">
        <f t="shared" si="587"/>
        <v>16273.673272667886</v>
      </c>
      <c r="P3428" s="24">
        <f t="shared" si="584"/>
        <v>16273.673272667886</v>
      </c>
      <c r="Q3428" s="24">
        <f t="shared" si="585"/>
        <v>49375.614160000005</v>
      </c>
      <c r="R3428" s="24">
        <f t="shared" si="588"/>
        <v>0</v>
      </c>
      <c r="S3428" s="24">
        <f t="shared" si="589"/>
        <v>33101.940887332123</v>
      </c>
      <c r="T3428" s="24" t="str">
        <f t="shared" si="590"/>
        <v>charge</v>
      </c>
      <c r="V3428" s="24">
        <f t="shared" si="593"/>
        <v>0</v>
      </c>
      <c r="W3428" s="24">
        <f t="shared" si="591"/>
        <v>4000</v>
      </c>
      <c r="X3428" s="24">
        <f t="shared" si="594"/>
        <v>0</v>
      </c>
      <c r="Z3428" s="24">
        <f t="shared" si="592"/>
        <v>0</v>
      </c>
      <c r="AB3428" s="24">
        <f t="shared" si="586"/>
        <v>33101.940887332123</v>
      </c>
    </row>
    <row r="3429" x14ac:dyDescent="0.2">
      <c r="I3429" s="25">
        <v>3424</v>
      </c>
      <c r="J3429" s="29">
        <v>0.52275370500000007</v>
      </c>
      <c r="L3429" s="25">
        <v>19614.180856704712</v>
      </c>
      <c r="N3429" s="25">
        <v>3424</v>
      </c>
      <c r="O3429" s="25">
        <f t="shared" si="587"/>
        <v>15593.273781080246</v>
      </c>
      <c r="P3429" s="25">
        <f t="shared" si="584"/>
        <v>15593.273781080246</v>
      </c>
      <c r="Q3429" s="25">
        <f t="shared" si="585"/>
        <v>41820.296400000007</v>
      </c>
      <c r="R3429" s="25">
        <f t="shared" si="588"/>
        <v>0</v>
      </c>
      <c r="S3429" s="25">
        <f t="shared" si="589"/>
        <v>26227.02261891976</v>
      </c>
      <c r="T3429" s="25" t="str">
        <f t="shared" si="590"/>
        <v>charge</v>
      </c>
      <c r="V3429" s="25">
        <f t="shared" si="593"/>
        <v>0</v>
      </c>
      <c r="W3429" s="25">
        <f t="shared" si="591"/>
        <v>4000</v>
      </c>
      <c r="X3429" s="25">
        <f t="shared" si="594"/>
        <v>0</v>
      </c>
      <c r="Z3429" s="25">
        <f t="shared" si="592"/>
        <v>0</v>
      </c>
      <c r="AB3429" s="25">
        <f t="shared" si="586"/>
        <v>26227.02261891976</v>
      </c>
    </row>
    <row r="3430" x14ac:dyDescent="0.2">
      <c r="I3430" s="24">
        <v>3425</v>
      </c>
      <c r="J3430" s="28">
        <v>0.44831907199999999</v>
      </c>
      <c r="L3430" s="24">
        <v>19162.179398345947</v>
      </c>
      <c r="N3430" s="24">
        <v>3425</v>
      </c>
      <c r="O3430" s="24">
        <f t="shared" si="587"/>
        <v>15233.932621685028</v>
      </c>
      <c r="P3430" s="24">
        <f t="shared" si="584"/>
        <v>15233.932621685028</v>
      </c>
      <c r="Q3430" s="24">
        <f t="shared" si="585"/>
        <v>35865.525759999997</v>
      </c>
      <c r="R3430" s="24">
        <f t="shared" si="588"/>
        <v>0</v>
      </c>
      <c r="S3430" s="24">
        <f t="shared" si="589"/>
        <v>20631.593138314969</v>
      </c>
      <c r="T3430" s="24" t="str">
        <f t="shared" si="590"/>
        <v>charge</v>
      </c>
      <c r="V3430" s="24">
        <f t="shared" si="593"/>
        <v>0</v>
      </c>
      <c r="W3430" s="24">
        <f t="shared" si="591"/>
        <v>4000</v>
      </c>
      <c r="X3430" s="24">
        <f t="shared" si="594"/>
        <v>0</v>
      </c>
      <c r="Z3430" s="24">
        <f t="shared" si="592"/>
        <v>0</v>
      </c>
      <c r="AB3430" s="24">
        <f t="shared" si="586"/>
        <v>20631.593138314969</v>
      </c>
    </row>
    <row r="3431" x14ac:dyDescent="0.2">
      <c r="I3431" s="25">
        <v>3426</v>
      </c>
      <c r="J3431" s="29">
        <v>0.22427280699999999</v>
      </c>
      <c r="L3431" s="25">
        <v>18919.927470207214</v>
      </c>
      <c r="N3431" s="25">
        <v>3426</v>
      </c>
      <c r="O3431" s="25">
        <f t="shared" si="587"/>
        <v>15041.342338814737</v>
      </c>
      <c r="P3431" s="25">
        <f t="shared" si="584"/>
        <v>15041.342338814737</v>
      </c>
      <c r="Q3431" s="25">
        <f t="shared" si="585"/>
        <v>17941.824560000001</v>
      </c>
      <c r="R3431" s="25">
        <f t="shared" si="588"/>
        <v>0</v>
      </c>
      <c r="S3431" s="25">
        <f t="shared" si="589"/>
        <v>2900.4822211852643</v>
      </c>
      <c r="T3431" s="25" t="str">
        <f t="shared" si="590"/>
        <v>charge</v>
      </c>
      <c r="V3431" s="25">
        <f t="shared" si="593"/>
        <v>0</v>
      </c>
      <c r="W3431" s="25">
        <f t="shared" si="591"/>
        <v>4000</v>
      </c>
      <c r="X3431" s="25">
        <f t="shared" si="594"/>
        <v>0</v>
      </c>
      <c r="Z3431" s="25">
        <f t="shared" si="592"/>
        <v>0</v>
      </c>
      <c r="AB3431" s="25">
        <f t="shared" si="586"/>
        <v>2900.4822211852643</v>
      </c>
    </row>
    <row r="3432" x14ac:dyDescent="0.2">
      <c r="I3432" s="24">
        <v>3427</v>
      </c>
      <c r="J3432" s="28">
        <v>2.1276375E-2</v>
      </c>
      <c r="L3432" s="24">
        <v>18426.311468219756</v>
      </c>
      <c r="N3432" s="24">
        <v>3427</v>
      </c>
      <c r="O3432" s="24">
        <f t="shared" si="587"/>
        <v>14648.917617234707</v>
      </c>
      <c r="P3432" s="24">
        <f t="shared" si="584"/>
        <v>14648.917617234707</v>
      </c>
      <c r="Q3432" s="24">
        <f t="shared" si="585"/>
        <v>1702.11</v>
      </c>
      <c r="R3432" s="24">
        <f t="shared" si="588"/>
        <v>12946.807617234706</v>
      </c>
      <c r="S3432" s="24">
        <f t="shared" si="589"/>
        <v>0</v>
      </c>
      <c r="T3432" s="24" t="str">
        <f t="shared" si="590"/>
        <v>drain</v>
      </c>
      <c r="V3432" s="24">
        <f t="shared" si="593"/>
        <v>0</v>
      </c>
      <c r="W3432" s="24">
        <f t="shared" si="591"/>
        <v>0</v>
      </c>
      <c r="X3432" s="24">
        <f t="shared" si="594"/>
        <v>4000</v>
      </c>
      <c r="Z3432" s="24">
        <f t="shared" si="592"/>
        <v>8946.8076172347064</v>
      </c>
      <c r="AB3432" s="24">
        <f t="shared" si="586"/>
        <v>0</v>
      </c>
    </row>
    <row r="3433" x14ac:dyDescent="0.2">
      <c r="I3433" s="25">
        <v>3428</v>
      </c>
      <c r="J3433" s="29">
        <v>0</v>
      </c>
      <c r="L3433" s="25">
        <v>19263.072826290128</v>
      </c>
      <c r="N3433" s="25">
        <v>3428</v>
      </c>
      <c r="O3433" s="25">
        <f t="shared" si="587"/>
        <v>15314.142896900652</v>
      </c>
      <c r="P3433" s="25">
        <f t="shared" si="584"/>
        <v>15314.142896900652</v>
      </c>
      <c r="Q3433" s="25">
        <f t="shared" si="585"/>
        <v>0</v>
      </c>
      <c r="R3433" s="25">
        <f t="shared" si="588"/>
        <v>15314.142896900652</v>
      </c>
      <c r="S3433" s="25">
        <f t="shared" si="589"/>
        <v>0</v>
      </c>
      <c r="T3433" s="25" t="str">
        <f t="shared" si="590"/>
        <v>drain</v>
      </c>
      <c r="V3433" s="25">
        <f t="shared" si="593"/>
        <v>0</v>
      </c>
      <c r="W3433" s="25">
        <f t="shared" si="591"/>
        <v>0</v>
      </c>
      <c r="X3433" s="25">
        <f t="shared" si="594"/>
        <v>0</v>
      </c>
      <c r="Z3433" s="25">
        <f t="shared" si="592"/>
        <v>15314.142896900652</v>
      </c>
      <c r="AB3433" s="25">
        <f t="shared" si="586"/>
        <v>0</v>
      </c>
    </row>
    <row r="3434" x14ac:dyDescent="0.2">
      <c r="I3434" s="24">
        <v>3429</v>
      </c>
      <c r="J3434" s="28">
        <v>0</v>
      </c>
      <c r="L3434" s="24">
        <v>19199.898759174346</v>
      </c>
      <c r="N3434" s="24">
        <v>3429</v>
      </c>
      <c r="O3434" s="24">
        <f t="shared" si="587"/>
        <v>15263.919513543606</v>
      </c>
      <c r="P3434" s="24">
        <f t="shared" si="584"/>
        <v>15263.919513543606</v>
      </c>
      <c r="Q3434" s="24">
        <f t="shared" si="585"/>
        <v>0</v>
      </c>
      <c r="R3434" s="24">
        <f t="shared" si="588"/>
        <v>15263.919513543606</v>
      </c>
      <c r="S3434" s="24">
        <f t="shared" si="589"/>
        <v>0</v>
      </c>
      <c r="T3434" s="24" t="str">
        <f t="shared" si="590"/>
        <v>drain</v>
      </c>
      <c r="V3434" s="24">
        <f t="shared" si="593"/>
        <v>0</v>
      </c>
      <c r="W3434" s="24">
        <f t="shared" si="591"/>
        <v>0</v>
      </c>
      <c r="X3434" s="24">
        <f t="shared" si="594"/>
        <v>0</v>
      </c>
      <c r="Z3434" s="24">
        <f t="shared" si="592"/>
        <v>15263.919513543606</v>
      </c>
      <c r="AB3434" s="24">
        <f t="shared" si="586"/>
        <v>0</v>
      </c>
    </row>
    <row r="3435" x14ac:dyDescent="0.2">
      <c r="I3435" s="25">
        <v>3430</v>
      </c>
      <c r="J3435" s="29">
        <v>0</v>
      </c>
      <c r="L3435" s="25">
        <v>18395.730517959593</v>
      </c>
      <c r="N3435" s="25">
        <v>3430</v>
      </c>
      <c r="O3435" s="25">
        <f t="shared" si="587"/>
        <v>14624.605761777877</v>
      </c>
      <c r="P3435" s="25">
        <f t="shared" si="584"/>
        <v>14624.605761777877</v>
      </c>
      <c r="Q3435" s="25">
        <f t="shared" si="585"/>
        <v>0</v>
      </c>
      <c r="R3435" s="25">
        <f t="shared" si="588"/>
        <v>14624.605761777877</v>
      </c>
      <c r="S3435" s="25">
        <f t="shared" si="589"/>
        <v>0</v>
      </c>
      <c r="T3435" s="25" t="str">
        <f t="shared" si="590"/>
        <v>drain</v>
      </c>
      <c r="V3435" s="25">
        <f t="shared" si="593"/>
        <v>0</v>
      </c>
      <c r="W3435" s="25">
        <f t="shared" si="591"/>
        <v>0</v>
      </c>
      <c r="X3435" s="25">
        <f t="shared" si="594"/>
        <v>0</v>
      </c>
      <c r="Z3435" s="25">
        <f t="shared" si="592"/>
        <v>14624.605761777877</v>
      </c>
      <c r="AB3435" s="25">
        <f t="shared" si="586"/>
        <v>0</v>
      </c>
    </row>
    <row r="3436" x14ac:dyDescent="0.2">
      <c r="I3436" s="24">
        <v>3431</v>
      </c>
      <c r="J3436" s="28">
        <v>0</v>
      </c>
      <c r="L3436" s="24">
        <v>17301.121679401396</v>
      </c>
      <c r="N3436" s="24">
        <v>3431</v>
      </c>
      <c r="O3436" s="24">
        <f t="shared" si="587"/>
        <v>13754.391735124111</v>
      </c>
      <c r="P3436" s="24">
        <f t="shared" si="584"/>
        <v>13754.391735124111</v>
      </c>
      <c r="Q3436" s="24">
        <f t="shared" si="585"/>
        <v>0</v>
      </c>
      <c r="R3436" s="24">
        <f t="shared" si="588"/>
        <v>13754.391735124111</v>
      </c>
      <c r="S3436" s="24">
        <f t="shared" si="589"/>
        <v>0</v>
      </c>
      <c r="T3436" s="24" t="str">
        <f t="shared" si="590"/>
        <v>drain</v>
      </c>
      <c r="V3436" s="24">
        <f t="shared" si="593"/>
        <v>0</v>
      </c>
      <c r="W3436" s="24">
        <f t="shared" si="591"/>
        <v>0</v>
      </c>
      <c r="X3436" s="24">
        <f t="shared" si="594"/>
        <v>0</v>
      </c>
      <c r="Z3436" s="24">
        <f t="shared" si="592"/>
        <v>13754.391735124111</v>
      </c>
      <c r="AB3436" s="24">
        <f t="shared" si="586"/>
        <v>0</v>
      </c>
    </row>
    <row r="3437" x14ac:dyDescent="0.2">
      <c r="I3437" s="25">
        <v>3432</v>
      </c>
      <c r="J3437" s="29">
        <v>0</v>
      </c>
      <c r="L3437" s="25">
        <v>16097.466775298117</v>
      </c>
      <c r="N3437" s="25">
        <v>3432</v>
      </c>
      <c r="O3437" s="25">
        <f t="shared" si="587"/>
        <v>12797.486086362003</v>
      </c>
      <c r="P3437" s="25">
        <f t="shared" si="584"/>
        <v>12797.486086362003</v>
      </c>
      <c r="Q3437" s="25">
        <f t="shared" si="585"/>
        <v>0</v>
      </c>
      <c r="R3437" s="25">
        <f t="shared" si="588"/>
        <v>12797.486086362003</v>
      </c>
      <c r="S3437" s="25">
        <f t="shared" si="589"/>
        <v>0</v>
      </c>
      <c r="T3437" s="25" t="str">
        <f t="shared" si="590"/>
        <v>drain</v>
      </c>
      <c r="V3437" s="25">
        <f t="shared" si="593"/>
        <v>0</v>
      </c>
      <c r="W3437" s="25">
        <f t="shared" si="591"/>
        <v>0</v>
      </c>
      <c r="X3437" s="25">
        <f t="shared" si="594"/>
        <v>0</v>
      </c>
      <c r="Z3437" s="25">
        <f t="shared" si="592"/>
        <v>12797.486086362003</v>
      </c>
      <c r="AB3437" s="25">
        <f t="shared" si="586"/>
        <v>0</v>
      </c>
    </row>
    <row r="3438" x14ac:dyDescent="0.2">
      <c r="I3438" s="24">
        <v>3433</v>
      </c>
      <c r="J3438" s="28">
        <v>0</v>
      </c>
      <c r="L3438" s="24">
        <v>15066.339241075515</v>
      </c>
      <c r="N3438" s="24">
        <v>3433</v>
      </c>
      <c r="O3438" s="24">
        <f t="shared" si="587"/>
        <v>11977.739696655035</v>
      </c>
      <c r="P3438" s="24">
        <f t="shared" si="584"/>
        <v>11977.739696655035</v>
      </c>
      <c r="Q3438" s="24">
        <f t="shared" si="585"/>
        <v>0</v>
      </c>
      <c r="R3438" s="24">
        <f t="shared" si="588"/>
        <v>11977.739696655035</v>
      </c>
      <c r="S3438" s="24">
        <f t="shared" si="589"/>
        <v>0</v>
      </c>
      <c r="T3438" s="24" t="str">
        <f t="shared" si="590"/>
        <v>drain</v>
      </c>
      <c r="V3438" s="24">
        <f t="shared" si="593"/>
        <v>0</v>
      </c>
      <c r="W3438" s="24">
        <f t="shared" si="591"/>
        <v>0</v>
      </c>
      <c r="X3438" s="24">
        <f t="shared" si="594"/>
        <v>0</v>
      </c>
      <c r="Z3438" s="24">
        <f t="shared" si="592"/>
        <v>11977.739696655035</v>
      </c>
      <c r="AB3438" s="24">
        <f t="shared" si="586"/>
        <v>0</v>
      </c>
    </row>
    <row r="3439" x14ac:dyDescent="0.2">
      <c r="I3439" s="25">
        <v>3434</v>
      </c>
      <c r="J3439" s="29">
        <v>0</v>
      </c>
      <c r="L3439" s="25">
        <v>14317.568354511261</v>
      </c>
      <c r="N3439" s="25">
        <v>3434</v>
      </c>
      <c r="O3439" s="25">
        <f t="shared" si="587"/>
        <v>11382.466841836453</v>
      </c>
      <c r="P3439" s="25">
        <f t="shared" si="584"/>
        <v>11382.466841836453</v>
      </c>
      <c r="Q3439" s="25">
        <f t="shared" si="585"/>
        <v>0</v>
      </c>
      <c r="R3439" s="25">
        <f t="shared" si="588"/>
        <v>11382.466841836453</v>
      </c>
      <c r="S3439" s="25">
        <f t="shared" si="589"/>
        <v>0</v>
      </c>
      <c r="T3439" s="25" t="str">
        <f t="shared" si="590"/>
        <v>drain</v>
      </c>
      <c r="V3439" s="25">
        <f t="shared" si="593"/>
        <v>0</v>
      </c>
      <c r="W3439" s="25">
        <f t="shared" si="591"/>
        <v>0</v>
      </c>
      <c r="X3439" s="25">
        <f t="shared" si="594"/>
        <v>0</v>
      </c>
      <c r="Z3439" s="25">
        <f t="shared" si="592"/>
        <v>11382.466841836453</v>
      </c>
      <c r="AB3439" s="25">
        <f t="shared" si="586"/>
        <v>0</v>
      </c>
    </row>
    <row r="3440" x14ac:dyDescent="0.2">
      <c r="I3440" s="24">
        <v>3435</v>
      </c>
      <c r="J3440" s="28">
        <v>0</v>
      </c>
      <c r="L3440" s="24">
        <v>13917.567854356765</v>
      </c>
      <c r="N3440" s="24">
        <v>3435</v>
      </c>
      <c r="O3440" s="24">
        <f t="shared" si="587"/>
        <v>11064.466444213629</v>
      </c>
      <c r="P3440" s="24">
        <f t="shared" si="584"/>
        <v>11064.466444213629</v>
      </c>
      <c r="Q3440" s="24">
        <f t="shared" si="585"/>
        <v>0</v>
      </c>
      <c r="R3440" s="24">
        <f t="shared" si="588"/>
        <v>11064.466444213629</v>
      </c>
      <c r="S3440" s="24">
        <f t="shared" si="589"/>
        <v>0</v>
      </c>
      <c r="T3440" s="24" t="str">
        <f t="shared" si="590"/>
        <v>drain</v>
      </c>
      <c r="V3440" s="24">
        <f t="shared" si="593"/>
        <v>0</v>
      </c>
      <c r="W3440" s="24">
        <f t="shared" si="591"/>
        <v>0</v>
      </c>
      <c r="X3440" s="24">
        <f t="shared" si="594"/>
        <v>0</v>
      </c>
      <c r="Z3440" s="24">
        <f t="shared" si="592"/>
        <v>11064.466444213629</v>
      </c>
      <c r="AB3440" s="24">
        <f t="shared" si="586"/>
        <v>0</v>
      </c>
    </row>
    <row r="3441" x14ac:dyDescent="0.2">
      <c r="I3441" s="25">
        <v>3436</v>
      </c>
      <c r="J3441" s="29">
        <v>0</v>
      </c>
      <c r="L3441" s="25">
        <v>13850.454797935485</v>
      </c>
      <c r="N3441" s="25">
        <v>3436</v>
      </c>
      <c r="O3441" s="25">
        <f t="shared" si="587"/>
        <v>11011.111564358711</v>
      </c>
      <c r="P3441" s="25">
        <f t="shared" si="584"/>
        <v>11011.111564358711</v>
      </c>
      <c r="Q3441" s="25">
        <f t="shared" si="585"/>
        <v>0</v>
      </c>
      <c r="R3441" s="25">
        <f t="shared" si="588"/>
        <v>11011.111564358711</v>
      </c>
      <c r="S3441" s="25">
        <f t="shared" si="589"/>
        <v>0</v>
      </c>
      <c r="T3441" s="25" t="str">
        <f t="shared" si="590"/>
        <v>drain</v>
      </c>
      <c r="V3441" s="25">
        <f t="shared" si="593"/>
        <v>0</v>
      </c>
      <c r="W3441" s="25">
        <f t="shared" si="591"/>
        <v>0</v>
      </c>
      <c r="X3441" s="25">
        <f t="shared" si="594"/>
        <v>0</v>
      </c>
      <c r="Z3441" s="25">
        <f t="shared" si="592"/>
        <v>11011.111564358711</v>
      </c>
      <c r="AB3441" s="25">
        <f t="shared" si="586"/>
        <v>0</v>
      </c>
    </row>
    <row r="3442" x14ac:dyDescent="0.2">
      <c r="I3442" s="24">
        <v>3437</v>
      </c>
      <c r="J3442" s="28">
        <v>0</v>
      </c>
      <c r="L3442" s="24">
        <v>14134.907879638671</v>
      </c>
      <c r="N3442" s="24">
        <v>3437</v>
      </c>
      <c r="O3442" s="24">
        <f t="shared" si="587"/>
        <v>11237.251764312745</v>
      </c>
      <c r="P3442" s="24">
        <f t="shared" si="584"/>
        <v>11237.251764312745</v>
      </c>
      <c r="Q3442" s="24">
        <f t="shared" si="585"/>
        <v>0</v>
      </c>
      <c r="R3442" s="24">
        <f t="shared" si="588"/>
        <v>11237.251764312745</v>
      </c>
      <c r="S3442" s="24">
        <f t="shared" si="589"/>
        <v>0</v>
      </c>
      <c r="T3442" s="24" t="str">
        <f t="shared" si="590"/>
        <v>drain</v>
      </c>
      <c r="V3442" s="24">
        <f t="shared" si="593"/>
        <v>0</v>
      </c>
      <c r="W3442" s="24">
        <f t="shared" si="591"/>
        <v>0</v>
      </c>
      <c r="X3442" s="24">
        <f t="shared" si="594"/>
        <v>0</v>
      </c>
      <c r="Z3442" s="24">
        <f t="shared" si="592"/>
        <v>11237.251764312745</v>
      </c>
      <c r="AB3442" s="24">
        <f t="shared" si="586"/>
        <v>0</v>
      </c>
    </row>
    <row r="3443" x14ac:dyDescent="0.2">
      <c r="I3443" s="25">
        <v>3438</v>
      </c>
      <c r="J3443" s="29">
        <v>0</v>
      </c>
      <c r="L3443" s="25">
        <v>14124.6506878376</v>
      </c>
      <c r="N3443" s="25">
        <v>3438</v>
      </c>
      <c r="O3443" s="25">
        <f t="shared" si="587"/>
        <v>11229.097296830892</v>
      </c>
      <c r="P3443" s="25">
        <f t="shared" si="584"/>
        <v>11229.097296830892</v>
      </c>
      <c r="Q3443" s="25">
        <f t="shared" si="585"/>
        <v>0</v>
      </c>
      <c r="R3443" s="25">
        <f t="shared" si="588"/>
        <v>11229.097296830892</v>
      </c>
      <c r="S3443" s="25">
        <f t="shared" si="589"/>
        <v>0</v>
      </c>
      <c r="T3443" s="25" t="str">
        <f t="shared" si="590"/>
        <v>drain</v>
      </c>
      <c r="V3443" s="25">
        <f t="shared" si="593"/>
        <v>0</v>
      </c>
      <c r="W3443" s="25">
        <f t="shared" si="591"/>
        <v>0</v>
      </c>
      <c r="X3443" s="25">
        <f t="shared" si="594"/>
        <v>0</v>
      </c>
      <c r="Z3443" s="25">
        <f t="shared" si="592"/>
        <v>11229.097296830892</v>
      </c>
      <c r="AB3443" s="25">
        <f t="shared" si="586"/>
        <v>0</v>
      </c>
    </row>
    <row r="3444" x14ac:dyDescent="0.2">
      <c r="I3444" s="24">
        <v>3439</v>
      </c>
      <c r="J3444" s="28">
        <v>0.31859961599999997</v>
      </c>
      <c r="L3444" s="24">
        <v>15978.186340808867</v>
      </c>
      <c r="N3444" s="24">
        <v>3439</v>
      </c>
      <c r="O3444" s="24">
        <f t="shared" si="587"/>
        <v>12702.658140943049</v>
      </c>
      <c r="P3444" s="24">
        <f t="shared" si="584"/>
        <v>12702.658140943049</v>
      </c>
      <c r="Q3444" s="24">
        <f t="shared" si="585"/>
        <v>25487.969279999998</v>
      </c>
      <c r="R3444" s="24">
        <f t="shared" si="588"/>
        <v>0</v>
      </c>
      <c r="S3444" s="24">
        <f t="shared" si="589"/>
        <v>12785.311139056948</v>
      </c>
      <c r="T3444" s="24" t="str">
        <f t="shared" si="590"/>
        <v>charge</v>
      </c>
      <c r="V3444" s="24">
        <f t="shared" si="593"/>
        <v>4000</v>
      </c>
      <c r="W3444" s="24">
        <f t="shared" si="591"/>
        <v>4000</v>
      </c>
      <c r="X3444" s="24">
        <f t="shared" si="594"/>
        <v>0</v>
      </c>
      <c r="Z3444" s="24">
        <f t="shared" si="592"/>
        <v>0</v>
      </c>
      <c r="AB3444" s="24">
        <f t="shared" si="586"/>
        <v>8785.3111390569484</v>
      </c>
    </row>
    <row r="3445" x14ac:dyDescent="0.2">
      <c r="I3445" s="25">
        <v>3440</v>
      </c>
      <c r="J3445" s="29">
        <v>0.58912047000000001</v>
      </c>
      <c r="L3445" s="25">
        <v>17887.036229801175</v>
      </c>
      <c r="N3445" s="25">
        <v>3440</v>
      </c>
      <c r="O3445" s="25">
        <f t="shared" si="587"/>
        <v>14220.193802691934</v>
      </c>
      <c r="P3445" s="25">
        <f t="shared" si="584"/>
        <v>14220.193802691934</v>
      </c>
      <c r="Q3445" s="25">
        <f t="shared" si="585"/>
        <v>47129.637600000002</v>
      </c>
      <c r="R3445" s="25">
        <f t="shared" si="588"/>
        <v>0</v>
      </c>
      <c r="S3445" s="25">
        <f t="shared" si="589"/>
        <v>32909.443797308064</v>
      </c>
      <c r="T3445" s="25" t="str">
        <f t="shared" si="590"/>
        <v>charge</v>
      </c>
      <c r="V3445" s="25">
        <f t="shared" si="593"/>
        <v>0</v>
      </c>
      <c r="W3445" s="25">
        <f t="shared" si="591"/>
        <v>4000</v>
      </c>
      <c r="X3445" s="25">
        <f t="shared" si="594"/>
        <v>0</v>
      </c>
      <c r="Z3445" s="25">
        <f t="shared" si="592"/>
        <v>0</v>
      </c>
      <c r="AB3445" s="25">
        <f t="shared" si="586"/>
        <v>32909.443797308064</v>
      </c>
    </row>
    <row r="3446" x14ac:dyDescent="0.2">
      <c r="I3446" s="24">
        <v>3441</v>
      </c>
      <c r="J3446" s="28">
        <v>0.62385528199999996</v>
      </c>
      <c r="L3446" s="24">
        <v>18957.13207800388</v>
      </c>
      <c r="N3446" s="24">
        <v>3441</v>
      </c>
      <c r="O3446" s="24">
        <f t="shared" si="587"/>
        <v>15070.920002013087</v>
      </c>
      <c r="P3446" s="24">
        <f t="shared" si="584"/>
        <v>15070.920002013087</v>
      </c>
      <c r="Q3446" s="24">
        <f t="shared" si="585"/>
        <v>49908.422559999999</v>
      </c>
      <c r="R3446" s="24">
        <f t="shared" si="588"/>
        <v>0</v>
      </c>
      <c r="S3446" s="24">
        <f t="shared" si="589"/>
        <v>34837.502557986911</v>
      </c>
      <c r="T3446" s="24" t="str">
        <f t="shared" si="590"/>
        <v>charge</v>
      </c>
      <c r="V3446" s="24">
        <f t="shared" si="593"/>
        <v>0</v>
      </c>
      <c r="W3446" s="24">
        <f t="shared" si="591"/>
        <v>4000</v>
      </c>
      <c r="X3446" s="24">
        <f t="shared" si="594"/>
        <v>0</v>
      </c>
      <c r="Z3446" s="24">
        <f t="shared" si="592"/>
        <v>0</v>
      </c>
      <c r="AB3446" s="24">
        <f t="shared" si="586"/>
        <v>34837.502557986911</v>
      </c>
    </row>
    <row r="3447" x14ac:dyDescent="0.2">
      <c r="I3447" s="25">
        <v>3442</v>
      </c>
      <c r="J3447" s="29">
        <v>0.62085637999999999</v>
      </c>
      <c r="L3447" s="25">
        <v>19684.829053020476</v>
      </c>
      <c r="N3447" s="25">
        <v>3442</v>
      </c>
      <c r="O3447" s="25">
        <f t="shared" si="587"/>
        <v>15649.439097151278</v>
      </c>
      <c r="P3447" s="25">
        <f t="shared" si="584"/>
        <v>15649.439097151278</v>
      </c>
      <c r="Q3447" s="25">
        <f t="shared" si="585"/>
        <v>49668.510399999999</v>
      </c>
      <c r="R3447" s="25">
        <f t="shared" si="588"/>
        <v>0</v>
      </c>
      <c r="S3447" s="25">
        <f t="shared" si="589"/>
        <v>34019.071302848723</v>
      </c>
      <c r="T3447" s="25" t="str">
        <f t="shared" si="590"/>
        <v>charge</v>
      </c>
      <c r="V3447" s="25">
        <f t="shared" si="593"/>
        <v>0</v>
      </c>
      <c r="W3447" s="25">
        <f t="shared" si="591"/>
        <v>4000</v>
      </c>
      <c r="X3447" s="25">
        <f t="shared" si="594"/>
        <v>0</v>
      </c>
      <c r="Z3447" s="25">
        <f t="shared" si="592"/>
        <v>0</v>
      </c>
      <c r="AB3447" s="25">
        <f t="shared" si="586"/>
        <v>34019.071302848723</v>
      </c>
    </row>
    <row r="3448" x14ac:dyDescent="0.2">
      <c r="I3448" s="24">
        <v>3443</v>
      </c>
      <c r="J3448" s="28">
        <v>0.62092753200000006</v>
      </c>
      <c r="L3448" s="24">
        <v>20214.944381415844</v>
      </c>
      <c r="N3448" s="24">
        <v>3443</v>
      </c>
      <c r="O3448" s="24">
        <f t="shared" si="587"/>
        <v>16070.880783225597</v>
      </c>
      <c r="P3448" s="24">
        <f t="shared" si="584"/>
        <v>16070.880783225597</v>
      </c>
      <c r="Q3448" s="24">
        <f t="shared" si="585"/>
        <v>49674.202560000005</v>
      </c>
      <c r="R3448" s="24">
        <f t="shared" si="588"/>
        <v>0</v>
      </c>
      <c r="S3448" s="24">
        <f t="shared" si="589"/>
        <v>33603.321776774406</v>
      </c>
      <c r="T3448" s="24" t="str">
        <f t="shared" si="590"/>
        <v>charge</v>
      </c>
      <c r="V3448" s="24">
        <f t="shared" si="593"/>
        <v>0</v>
      </c>
      <c r="W3448" s="24">
        <f t="shared" si="591"/>
        <v>4000</v>
      </c>
      <c r="X3448" s="24">
        <f t="shared" si="594"/>
        <v>0</v>
      </c>
      <c r="Z3448" s="24">
        <f t="shared" si="592"/>
        <v>0</v>
      </c>
      <c r="AB3448" s="24">
        <f t="shared" si="586"/>
        <v>33603.321776774406</v>
      </c>
    </row>
    <row r="3449" x14ac:dyDescent="0.2">
      <c r="I3449" s="25">
        <v>3444</v>
      </c>
      <c r="J3449" s="29">
        <v>0.65963379099999997</v>
      </c>
      <c r="L3449" s="25">
        <v>20538.185761952398</v>
      </c>
      <c r="N3449" s="25">
        <v>3444</v>
      </c>
      <c r="O3449" s="25">
        <f t="shared" si="587"/>
        <v>16327.857680752157</v>
      </c>
      <c r="P3449" s="25">
        <f t="shared" si="584"/>
        <v>16327.857680752157</v>
      </c>
      <c r="Q3449" s="25">
        <f t="shared" si="585"/>
        <v>52770.703279999994</v>
      </c>
      <c r="R3449" s="25">
        <f t="shared" si="588"/>
        <v>0</v>
      </c>
      <c r="S3449" s="25">
        <f t="shared" si="589"/>
        <v>36442.845599247841</v>
      </c>
      <c r="T3449" s="25" t="str">
        <f t="shared" si="590"/>
        <v>charge</v>
      </c>
      <c r="V3449" s="25">
        <f t="shared" si="593"/>
        <v>0</v>
      </c>
      <c r="W3449" s="25">
        <f t="shared" si="591"/>
        <v>4000</v>
      </c>
      <c r="X3449" s="25">
        <f t="shared" si="594"/>
        <v>0</v>
      </c>
      <c r="Z3449" s="25">
        <f t="shared" si="592"/>
        <v>0</v>
      </c>
      <c r="AB3449" s="25">
        <f t="shared" si="586"/>
        <v>36442.845599247841</v>
      </c>
    </row>
    <row r="3450" x14ac:dyDescent="0.2">
      <c r="I3450" s="24">
        <v>3445</v>
      </c>
      <c r="J3450" s="28">
        <v>0.74107754299999995</v>
      </c>
      <c r="L3450" s="24">
        <v>20747.060441398618</v>
      </c>
      <c r="N3450" s="24">
        <v>3445</v>
      </c>
      <c r="O3450" s="24">
        <f t="shared" si="587"/>
        <v>16493.913050911902</v>
      </c>
      <c r="P3450" s="24">
        <f t="shared" si="584"/>
        <v>16493.913050911902</v>
      </c>
      <c r="Q3450" s="24">
        <f t="shared" si="585"/>
        <v>59286.203439999997</v>
      </c>
      <c r="R3450" s="24">
        <f t="shared" si="588"/>
        <v>0</v>
      </c>
      <c r="S3450" s="24">
        <f t="shared" si="589"/>
        <v>42792.290389088099</v>
      </c>
      <c r="T3450" s="24" t="str">
        <f t="shared" si="590"/>
        <v>charge</v>
      </c>
      <c r="V3450" s="24">
        <f t="shared" si="593"/>
        <v>0</v>
      </c>
      <c r="W3450" s="24">
        <f t="shared" si="591"/>
        <v>4000</v>
      </c>
      <c r="X3450" s="24">
        <f t="shared" si="594"/>
        <v>0</v>
      </c>
      <c r="Z3450" s="24">
        <f t="shared" si="592"/>
        <v>0</v>
      </c>
      <c r="AB3450" s="24">
        <f t="shared" si="586"/>
        <v>42792.290389088099</v>
      </c>
    </row>
    <row r="3451" x14ac:dyDescent="0.2">
      <c r="I3451" s="25">
        <v>3446</v>
      </c>
      <c r="J3451" s="29">
        <v>0.74322731499999994</v>
      </c>
      <c r="L3451" s="25">
        <v>20781.601259326933</v>
      </c>
      <c r="N3451" s="25">
        <v>3446</v>
      </c>
      <c r="O3451" s="25">
        <f t="shared" si="587"/>
        <v>16521.373001164913</v>
      </c>
      <c r="P3451" s="25">
        <f t="shared" si="584"/>
        <v>16521.373001164913</v>
      </c>
      <c r="Q3451" s="25">
        <f t="shared" si="585"/>
        <v>59458.185199999993</v>
      </c>
      <c r="R3451" s="25">
        <f t="shared" si="588"/>
        <v>0</v>
      </c>
      <c r="S3451" s="25">
        <f t="shared" si="589"/>
        <v>42936.812198835076</v>
      </c>
      <c r="T3451" s="25" t="str">
        <f t="shared" si="590"/>
        <v>charge</v>
      </c>
      <c r="V3451" s="25">
        <f t="shared" si="593"/>
        <v>0</v>
      </c>
      <c r="W3451" s="25">
        <f t="shared" si="591"/>
        <v>4000</v>
      </c>
      <c r="X3451" s="25">
        <f t="shared" si="594"/>
        <v>0</v>
      </c>
      <c r="Z3451" s="25">
        <f t="shared" si="592"/>
        <v>0</v>
      </c>
      <c r="AB3451" s="25">
        <f t="shared" si="586"/>
        <v>42936.812198835076</v>
      </c>
    </row>
    <row r="3452" x14ac:dyDescent="0.2">
      <c r="I3452" s="24">
        <v>3447</v>
      </c>
      <c r="J3452" s="28">
        <v>0.72988386800000005</v>
      </c>
      <c r="L3452" s="24">
        <v>20576.775791740416</v>
      </c>
      <c r="N3452" s="24">
        <v>3447</v>
      </c>
      <c r="O3452" s="24">
        <f t="shared" si="587"/>
        <v>16358.536754433631</v>
      </c>
      <c r="P3452" s="24">
        <f t="shared" si="584"/>
        <v>16358.536754433631</v>
      </c>
      <c r="Q3452" s="24">
        <f t="shared" si="585"/>
        <v>58390.709440000006</v>
      </c>
      <c r="R3452" s="24">
        <f t="shared" si="588"/>
        <v>0</v>
      </c>
      <c r="S3452" s="24">
        <f t="shared" si="589"/>
        <v>42032.172685566373</v>
      </c>
      <c r="T3452" s="24" t="str">
        <f t="shared" si="590"/>
        <v>charge</v>
      </c>
      <c r="V3452" s="24">
        <f t="shared" si="593"/>
        <v>0</v>
      </c>
      <c r="W3452" s="24">
        <f t="shared" si="591"/>
        <v>4000</v>
      </c>
      <c r="X3452" s="24">
        <f t="shared" si="594"/>
        <v>0</v>
      </c>
      <c r="Z3452" s="24">
        <f t="shared" si="592"/>
        <v>0</v>
      </c>
      <c r="AB3452" s="24">
        <f t="shared" si="586"/>
        <v>42032.172685566373</v>
      </c>
    </row>
    <row r="3453" x14ac:dyDescent="0.2">
      <c r="I3453" s="25">
        <v>3448</v>
      </c>
      <c r="J3453" s="29">
        <v>0.64520877599999993</v>
      </c>
      <c r="L3453" s="25">
        <v>20326.655450630187</v>
      </c>
      <c r="N3453" s="25">
        <v>3448</v>
      </c>
      <c r="O3453" s="25">
        <f t="shared" si="587"/>
        <v>16159.691083251</v>
      </c>
      <c r="P3453" s="25">
        <f t="shared" si="584"/>
        <v>16159.691083251</v>
      </c>
      <c r="Q3453" s="25">
        <f t="shared" si="585"/>
        <v>51616.702079999995</v>
      </c>
      <c r="R3453" s="25">
        <f t="shared" si="588"/>
        <v>0</v>
      </c>
      <c r="S3453" s="25">
        <f t="shared" si="589"/>
        <v>35457.010996748999</v>
      </c>
      <c r="T3453" s="25" t="str">
        <f t="shared" si="590"/>
        <v>charge</v>
      </c>
      <c r="V3453" s="25">
        <f t="shared" si="593"/>
        <v>0</v>
      </c>
      <c r="W3453" s="25">
        <f t="shared" si="591"/>
        <v>4000</v>
      </c>
      <c r="X3453" s="25">
        <f t="shared" si="594"/>
        <v>0</v>
      </c>
      <c r="Z3453" s="25">
        <f t="shared" si="592"/>
        <v>0</v>
      </c>
      <c r="AB3453" s="25">
        <f t="shared" si="586"/>
        <v>35457.010996748999</v>
      </c>
    </row>
    <row r="3454" x14ac:dyDescent="0.2">
      <c r="I3454" s="24">
        <v>3449</v>
      </c>
      <c r="J3454" s="28">
        <v>0.49107727800000001</v>
      </c>
      <c r="L3454" s="24">
        <v>19949.463265895844</v>
      </c>
      <c r="N3454" s="24">
        <v>3449</v>
      </c>
      <c r="O3454" s="24">
        <f t="shared" si="587"/>
        <v>15859.823296387196</v>
      </c>
      <c r="P3454" s="24">
        <f t="shared" si="584"/>
        <v>15859.823296387196</v>
      </c>
      <c r="Q3454" s="24">
        <f t="shared" si="585"/>
        <v>39286.182240000002</v>
      </c>
      <c r="R3454" s="24">
        <f t="shared" si="588"/>
        <v>0</v>
      </c>
      <c r="S3454" s="24">
        <f t="shared" si="589"/>
        <v>23426.358943612806</v>
      </c>
      <c r="T3454" s="24" t="str">
        <f t="shared" si="590"/>
        <v>charge</v>
      </c>
      <c r="V3454" s="24">
        <f t="shared" si="593"/>
        <v>0</v>
      </c>
      <c r="W3454" s="24">
        <f t="shared" si="591"/>
        <v>4000</v>
      </c>
      <c r="X3454" s="24">
        <f t="shared" si="594"/>
        <v>0</v>
      </c>
      <c r="Z3454" s="24">
        <f t="shared" si="592"/>
        <v>0</v>
      </c>
      <c r="AB3454" s="24">
        <f t="shared" si="586"/>
        <v>23426.358943612806</v>
      </c>
    </row>
    <row r="3455" x14ac:dyDescent="0.2">
      <c r="I3455" s="25">
        <v>3450</v>
      </c>
      <c r="J3455" s="29">
        <v>0.22583499700000001</v>
      </c>
      <c r="L3455" s="25">
        <v>19668.679941654205</v>
      </c>
      <c r="N3455" s="25">
        <v>3450</v>
      </c>
      <c r="O3455" s="25">
        <f t="shared" si="587"/>
        <v>15636.600553615093</v>
      </c>
      <c r="P3455" s="25">
        <f t="shared" si="584"/>
        <v>15636.600553615093</v>
      </c>
      <c r="Q3455" s="25">
        <f t="shared" si="585"/>
        <v>18066.799760000002</v>
      </c>
      <c r="R3455" s="25">
        <f t="shared" si="588"/>
        <v>0</v>
      </c>
      <c r="S3455" s="25">
        <f t="shared" si="589"/>
        <v>2430.1992063849084</v>
      </c>
      <c r="T3455" s="25" t="str">
        <f t="shared" si="590"/>
        <v>charge</v>
      </c>
      <c r="V3455" s="25">
        <f t="shared" si="593"/>
        <v>0</v>
      </c>
      <c r="W3455" s="25">
        <f t="shared" si="591"/>
        <v>4000</v>
      </c>
      <c r="X3455" s="25">
        <f t="shared" si="594"/>
        <v>0</v>
      </c>
      <c r="Z3455" s="25">
        <f t="shared" si="592"/>
        <v>0</v>
      </c>
      <c r="AB3455" s="25">
        <f t="shared" si="586"/>
        <v>2430.1992063849084</v>
      </c>
    </row>
    <row r="3456" x14ac:dyDescent="0.2">
      <c r="I3456" s="24">
        <v>3451</v>
      </c>
      <c r="J3456" s="28">
        <v>2.2395093000000001E-2</v>
      </c>
      <c r="L3456" s="24">
        <v>19216.612513065338</v>
      </c>
      <c r="N3456" s="24">
        <v>3451</v>
      </c>
      <c r="O3456" s="24">
        <f t="shared" si="587"/>
        <v>15277.206947886945</v>
      </c>
      <c r="P3456" s="24">
        <f t="shared" si="584"/>
        <v>15277.206947886945</v>
      </c>
      <c r="Q3456" s="24">
        <f t="shared" si="585"/>
        <v>1791.60744</v>
      </c>
      <c r="R3456" s="24">
        <f t="shared" si="588"/>
        <v>13485.599507886946</v>
      </c>
      <c r="S3456" s="24">
        <f t="shared" si="589"/>
        <v>0</v>
      </c>
      <c r="T3456" s="24" t="str">
        <f t="shared" si="590"/>
        <v>drain</v>
      </c>
      <c r="V3456" s="24">
        <f t="shared" si="593"/>
        <v>0</v>
      </c>
      <c r="W3456" s="24">
        <f t="shared" si="591"/>
        <v>0</v>
      </c>
      <c r="X3456" s="24">
        <f t="shared" si="594"/>
        <v>4000</v>
      </c>
      <c r="Z3456" s="24">
        <f t="shared" si="592"/>
        <v>9485.5995078869455</v>
      </c>
      <c r="AB3456" s="24">
        <f t="shared" si="586"/>
        <v>0</v>
      </c>
    </row>
    <row r="3457" x14ac:dyDescent="0.2">
      <c r="I3457" s="25">
        <v>3452</v>
      </c>
      <c r="J3457" s="29">
        <v>0</v>
      </c>
      <c r="L3457" s="25">
        <v>19855.60006971359</v>
      </c>
      <c r="N3457" s="25">
        <v>3452</v>
      </c>
      <c r="O3457" s="25">
        <f t="shared" si="587"/>
        <v>15785.202055422305</v>
      </c>
      <c r="P3457" s="25">
        <f t="shared" si="584"/>
        <v>15785.202055422305</v>
      </c>
      <c r="Q3457" s="25">
        <f t="shared" si="585"/>
        <v>0</v>
      </c>
      <c r="R3457" s="25">
        <f t="shared" si="588"/>
        <v>15785.202055422305</v>
      </c>
      <c r="S3457" s="25">
        <f t="shared" si="589"/>
        <v>0</v>
      </c>
      <c r="T3457" s="25" t="str">
        <f t="shared" si="590"/>
        <v>drain</v>
      </c>
      <c r="V3457" s="25">
        <f t="shared" si="593"/>
        <v>0</v>
      </c>
      <c r="W3457" s="25">
        <f t="shared" si="591"/>
        <v>0</v>
      </c>
      <c r="X3457" s="25">
        <f t="shared" si="594"/>
        <v>0</v>
      </c>
      <c r="Z3457" s="25">
        <f t="shared" si="592"/>
        <v>15785.202055422305</v>
      </c>
      <c r="AB3457" s="25">
        <f t="shared" si="586"/>
        <v>0</v>
      </c>
    </row>
    <row r="3458" x14ac:dyDescent="0.2">
      <c r="I3458" s="24">
        <v>3453</v>
      </c>
      <c r="J3458" s="28">
        <v>0</v>
      </c>
      <c r="L3458" s="24">
        <v>19825.389928913115</v>
      </c>
      <c r="N3458" s="24">
        <v>3453</v>
      </c>
      <c r="O3458" s="24">
        <f t="shared" si="587"/>
        <v>15761.184993485927</v>
      </c>
      <c r="P3458" s="24">
        <f t="shared" si="584"/>
        <v>15761.184993485927</v>
      </c>
      <c r="Q3458" s="24">
        <f t="shared" si="585"/>
        <v>0</v>
      </c>
      <c r="R3458" s="24">
        <f t="shared" si="588"/>
        <v>15761.184993485927</v>
      </c>
      <c r="S3458" s="24">
        <f t="shared" si="589"/>
        <v>0</v>
      </c>
      <c r="T3458" s="24" t="str">
        <f t="shared" si="590"/>
        <v>drain</v>
      </c>
      <c r="V3458" s="24">
        <f t="shared" si="593"/>
        <v>0</v>
      </c>
      <c r="W3458" s="24">
        <f t="shared" si="591"/>
        <v>0</v>
      </c>
      <c r="X3458" s="24">
        <f t="shared" si="594"/>
        <v>0</v>
      </c>
      <c r="Z3458" s="24">
        <f t="shared" si="592"/>
        <v>15761.184993485927</v>
      </c>
      <c r="AB3458" s="24">
        <f t="shared" si="586"/>
        <v>0</v>
      </c>
    </row>
    <row r="3459" x14ac:dyDescent="0.2">
      <c r="I3459" s="25">
        <v>3454</v>
      </c>
      <c r="J3459" s="29">
        <v>0</v>
      </c>
      <c r="L3459" s="25">
        <v>18905.639605045319</v>
      </c>
      <c r="N3459" s="25">
        <v>3454</v>
      </c>
      <c r="O3459" s="25">
        <f t="shared" si="587"/>
        <v>15029.98348601103</v>
      </c>
      <c r="P3459" s="25">
        <f t="shared" si="584"/>
        <v>15029.98348601103</v>
      </c>
      <c r="Q3459" s="25">
        <f t="shared" si="585"/>
        <v>0</v>
      </c>
      <c r="R3459" s="25">
        <f t="shared" si="588"/>
        <v>15029.98348601103</v>
      </c>
      <c r="S3459" s="25">
        <f t="shared" si="589"/>
        <v>0</v>
      </c>
      <c r="T3459" s="25" t="str">
        <f t="shared" si="590"/>
        <v>drain</v>
      </c>
      <c r="V3459" s="25">
        <f t="shared" si="593"/>
        <v>0</v>
      </c>
      <c r="W3459" s="25">
        <f t="shared" si="591"/>
        <v>0</v>
      </c>
      <c r="X3459" s="25">
        <f t="shared" si="594"/>
        <v>0</v>
      </c>
      <c r="Z3459" s="25">
        <f t="shared" si="592"/>
        <v>15029.98348601103</v>
      </c>
      <c r="AB3459" s="25">
        <f t="shared" si="586"/>
        <v>0</v>
      </c>
    </row>
    <row r="3460" x14ac:dyDescent="0.2">
      <c r="I3460" s="24">
        <v>3455</v>
      </c>
      <c r="J3460" s="28">
        <v>0</v>
      </c>
      <c r="L3460" s="24">
        <v>17856.415467309951</v>
      </c>
      <c r="N3460" s="24">
        <v>3455</v>
      </c>
      <c r="O3460" s="24">
        <f t="shared" si="587"/>
        <v>14195.850296511411</v>
      </c>
      <c r="P3460" s="24">
        <f t="shared" si="584"/>
        <v>14195.850296511411</v>
      </c>
      <c r="Q3460" s="24">
        <f t="shared" si="585"/>
        <v>0</v>
      </c>
      <c r="R3460" s="24">
        <f t="shared" si="588"/>
        <v>14195.850296511411</v>
      </c>
      <c r="S3460" s="24">
        <f t="shared" si="589"/>
        <v>0</v>
      </c>
      <c r="T3460" s="24" t="str">
        <f t="shared" si="590"/>
        <v>drain</v>
      </c>
      <c r="V3460" s="24">
        <f t="shared" si="593"/>
        <v>0</v>
      </c>
      <c r="W3460" s="24">
        <f t="shared" si="591"/>
        <v>0</v>
      </c>
      <c r="X3460" s="24">
        <f t="shared" si="594"/>
        <v>0</v>
      </c>
      <c r="Z3460" s="24">
        <f t="shared" si="592"/>
        <v>14195.850296511411</v>
      </c>
      <c r="AB3460" s="24">
        <f t="shared" si="586"/>
        <v>0</v>
      </c>
    </row>
    <row r="3461" x14ac:dyDescent="0.2">
      <c r="I3461" s="25">
        <v>3456</v>
      </c>
      <c r="J3461" s="29">
        <v>0</v>
      </c>
      <c r="L3461" s="25">
        <v>16587.0203959465</v>
      </c>
      <c r="N3461" s="25">
        <v>3456</v>
      </c>
      <c r="O3461" s="25">
        <f t="shared" si="587"/>
        <v>13186.681214777467</v>
      </c>
      <c r="P3461" s="25">
        <f t="shared" si="584"/>
        <v>13186.681214777467</v>
      </c>
      <c r="Q3461" s="25">
        <f t="shared" si="585"/>
        <v>0</v>
      </c>
      <c r="R3461" s="25">
        <f t="shared" si="588"/>
        <v>13186.681214777467</v>
      </c>
      <c r="S3461" s="25">
        <f t="shared" si="589"/>
        <v>0</v>
      </c>
      <c r="T3461" s="25" t="str">
        <f t="shared" si="590"/>
        <v>drain</v>
      </c>
      <c r="V3461" s="25">
        <f t="shared" si="593"/>
        <v>0</v>
      </c>
      <c r="W3461" s="25">
        <f t="shared" si="591"/>
        <v>0</v>
      </c>
      <c r="X3461" s="25">
        <f t="shared" si="594"/>
        <v>0</v>
      </c>
      <c r="Z3461" s="25">
        <f t="shared" si="592"/>
        <v>13186.681214777467</v>
      </c>
      <c r="AB3461" s="25">
        <f t="shared" si="586"/>
        <v>0</v>
      </c>
    </row>
    <row r="3462" x14ac:dyDescent="0.2">
      <c r="I3462" s="24">
        <v>3457</v>
      </c>
      <c r="J3462" s="28">
        <v>0</v>
      </c>
      <c r="L3462" s="24">
        <v>15452.238716959951</v>
      </c>
      <c r="N3462" s="24">
        <v>3457</v>
      </c>
      <c r="O3462" s="24">
        <f t="shared" si="587"/>
        <v>12284.529779983162</v>
      </c>
      <c r="P3462" s="24">
        <f t="shared" ref="P3462:P3525" si="595">O3462-$E$8*$E$9</f>
        <v>12284.529779983162</v>
      </c>
      <c r="Q3462" s="24">
        <f t="shared" ref="Q3462:Q3525" si="596">J3462*$E$7</f>
        <v>0</v>
      </c>
      <c r="R3462" s="24">
        <f t="shared" si="588"/>
        <v>12284.529779983162</v>
      </c>
      <c r="S3462" s="24">
        <f t="shared" si="589"/>
        <v>0</v>
      </c>
      <c r="T3462" s="24" t="str">
        <f t="shared" si="590"/>
        <v>drain</v>
      </c>
      <c r="V3462" s="24">
        <f t="shared" si="593"/>
        <v>0</v>
      </c>
      <c r="W3462" s="24">
        <f t="shared" si="591"/>
        <v>0</v>
      </c>
      <c r="X3462" s="24">
        <f t="shared" si="594"/>
        <v>0</v>
      </c>
      <c r="Z3462" s="24">
        <f t="shared" si="592"/>
        <v>12284.529779983162</v>
      </c>
      <c r="AB3462" s="24">
        <f t="shared" ref="AB3462:AB3525" si="597">IF(T3462="charge",(S3462-V3462),0)</f>
        <v>0</v>
      </c>
    </row>
    <row r="3463" x14ac:dyDescent="0.2">
      <c r="I3463" s="25">
        <v>3458</v>
      </c>
      <c r="J3463" s="29">
        <v>0</v>
      </c>
      <c r="L3463" s="25">
        <v>14667.623996233939</v>
      </c>
      <c r="N3463" s="25">
        <v>3458</v>
      </c>
      <c r="O3463" s="25">
        <f t="shared" ref="O3463:O3526" si="598">L3463*$O$2</f>
        <v>11660.761077005982</v>
      </c>
      <c r="P3463" s="25">
        <f t="shared" si="595"/>
        <v>11660.761077005982</v>
      </c>
      <c r="Q3463" s="25">
        <f t="shared" si="596"/>
        <v>0</v>
      </c>
      <c r="R3463" s="25">
        <f t="shared" ref="R3463:R3526" si="599">IF(P3463&gt;Q3463,P3463-Q3463,0)</f>
        <v>11660.761077005982</v>
      </c>
      <c r="S3463" s="25">
        <f t="shared" ref="S3463:S3526" si="600">IF(Q3463&gt;P3463,Q3463-P3463,0)</f>
        <v>0</v>
      </c>
      <c r="T3463" s="25" t="str">
        <f t="shared" ref="T3463:T3526" si="601">IF(P3463&gt;Q3463,"drain","charge")</f>
        <v>drain</v>
      </c>
      <c r="V3463" s="25">
        <f t="shared" si="593"/>
        <v>0</v>
      </c>
      <c r="W3463" s="25">
        <f t="shared" ref="W3463:W3526" si="602">IF(W3462+S3463&gt;$E$11,$E$11,IF(T3463="charge",W3462+(S3463*$E$12),IF((W3462-R3463)&gt;0,W3462-R3463,0)))</f>
        <v>0</v>
      </c>
      <c r="X3463" s="25">
        <f t="shared" si="594"/>
        <v>0</v>
      </c>
      <c r="Z3463" s="25">
        <f t="shared" ref="Z3463:Z3526" si="603">R3463-X3463</f>
        <v>11660.761077005982</v>
      </c>
      <c r="AB3463" s="25">
        <f t="shared" si="597"/>
        <v>0</v>
      </c>
    </row>
    <row r="3464" x14ac:dyDescent="0.2">
      <c r="I3464" s="24">
        <v>3459</v>
      </c>
      <c r="J3464" s="28">
        <v>0</v>
      </c>
      <c r="L3464" s="24">
        <v>14302.391449415683</v>
      </c>
      <c r="N3464" s="24">
        <v>3459</v>
      </c>
      <c r="O3464" s="24">
        <f t="shared" si="598"/>
        <v>11370.401202285469</v>
      </c>
      <c r="P3464" s="24">
        <f t="shared" si="595"/>
        <v>11370.401202285469</v>
      </c>
      <c r="Q3464" s="24">
        <f t="shared" si="596"/>
        <v>0</v>
      </c>
      <c r="R3464" s="24">
        <f t="shared" si="599"/>
        <v>11370.401202285469</v>
      </c>
      <c r="S3464" s="24">
        <f t="shared" si="600"/>
        <v>0</v>
      </c>
      <c r="T3464" s="24" t="str">
        <f t="shared" si="601"/>
        <v>drain</v>
      </c>
      <c r="V3464" s="24">
        <f t="shared" ref="V3464:V3527" si="604">IF(W3464&gt;=W3463,(W3464-W3463),0)</f>
        <v>0</v>
      </c>
      <c r="W3464" s="24">
        <f t="shared" si="602"/>
        <v>0</v>
      </c>
      <c r="X3464" s="24">
        <f t="shared" ref="X3464:X3527" si="605">IF(T3464="drain",W3463-W3464,0)</f>
        <v>0</v>
      </c>
      <c r="Z3464" s="24">
        <f t="shared" si="603"/>
        <v>11370.401202285469</v>
      </c>
      <c r="AB3464" s="24">
        <f t="shared" si="597"/>
        <v>0</v>
      </c>
    </row>
    <row r="3465" x14ac:dyDescent="0.2">
      <c r="I3465" s="25">
        <v>3460</v>
      </c>
      <c r="J3465" s="29">
        <v>0</v>
      </c>
      <c r="L3465" s="25">
        <v>14169.005645430087</v>
      </c>
      <c r="N3465" s="25">
        <v>3460</v>
      </c>
      <c r="O3465" s="25">
        <f t="shared" si="598"/>
        <v>11264.359488116919</v>
      </c>
      <c r="P3465" s="25">
        <f t="shared" si="595"/>
        <v>11264.359488116919</v>
      </c>
      <c r="Q3465" s="25">
        <f t="shared" si="596"/>
        <v>0</v>
      </c>
      <c r="R3465" s="25">
        <f t="shared" si="599"/>
        <v>11264.359488116919</v>
      </c>
      <c r="S3465" s="25">
        <f t="shared" si="600"/>
        <v>0</v>
      </c>
      <c r="T3465" s="25" t="str">
        <f t="shared" si="601"/>
        <v>drain</v>
      </c>
      <c r="V3465" s="25">
        <f t="shared" si="604"/>
        <v>0</v>
      </c>
      <c r="W3465" s="25">
        <f t="shared" si="602"/>
        <v>0</v>
      </c>
      <c r="X3465" s="25">
        <f t="shared" si="605"/>
        <v>0</v>
      </c>
      <c r="Z3465" s="25">
        <f t="shared" si="603"/>
        <v>11264.359488116919</v>
      </c>
      <c r="AB3465" s="25">
        <f t="shared" si="597"/>
        <v>0</v>
      </c>
    </row>
    <row r="3466" x14ac:dyDescent="0.2">
      <c r="I3466" s="24">
        <v>3461</v>
      </c>
      <c r="J3466" s="28">
        <v>0</v>
      </c>
      <c r="L3466" s="24">
        <v>14392.102142488955</v>
      </c>
      <c r="N3466" s="24">
        <v>3461</v>
      </c>
      <c r="O3466" s="24">
        <f t="shared" si="598"/>
        <v>11441.721203278719</v>
      </c>
      <c r="P3466" s="24">
        <f t="shared" si="595"/>
        <v>11441.721203278719</v>
      </c>
      <c r="Q3466" s="24">
        <f t="shared" si="596"/>
        <v>0</v>
      </c>
      <c r="R3466" s="24">
        <f t="shared" si="599"/>
        <v>11441.721203278719</v>
      </c>
      <c r="S3466" s="24">
        <f t="shared" si="600"/>
        <v>0</v>
      </c>
      <c r="T3466" s="24" t="str">
        <f t="shared" si="601"/>
        <v>drain</v>
      </c>
      <c r="V3466" s="24">
        <f t="shared" si="604"/>
        <v>0</v>
      </c>
      <c r="W3466" s="24">
        <f t="shared" si="602"/>
        <v>0</v>
      </c>
      <c r="X3466" s="24">
        <f t="shared" si="605"/>
        <v>0</v>
      </c>
      <c r="Z3466" s="24">
        <f t="shared" si="603"/>
        <v>11441.721203278719</v>
      </c>
      <c r="AB3466" s="24">
        <f t="shared" si="597"/>
        <v>0</v>
      </c>
    </row>
    <row r="3467" x14ac:dyDescent="0.2">
      <c r="I3467" s="25">
        <v>3462</v>
      </c>
      <c r="J3467" s="29">
        <v>0</v>
      </c>
      <c r="L3467" s="25">
        <v>14367.250282883642</v>
      </c>
      <c r="N3467" s="25">
        <v>3462</v>
      </c>
      <c r="O3467" s="25">
        <f t="shared" si="598"/>
        <v>11421.963974892496</v>
      </c>
      <c r="P3467" s="25">
        <f t="shared" si="595"/>
        <v>11421.963974892496</v>
      </c>
      <c r="Q3467" s="25">
        <f t="shared" si="596"/>
        <v>0</v>
      </c>
      <c r="R3467" s="25">
        <f t="shared" si="599"/>
        <v>11421.963974892496</v>
      </c>
      <c r="S3467" s="25">
        <f t="shared" si="600"/>
        <v>0</v>
      </c>
      <c r="T3467" s="25" t="str">
        <f t="shared" si="601"/>
        <v>drain</v>
      </c>
      <c r="V3467" s="25">
        <f t="shared" si="604"/>
        <v>0</v>
      </c>
      <c r="W3467" s="25">
        <f t="shared" si="602"/>
        <v>0</v>
      </c>
      <c r="X3467" s="25">
        <f t="shared" si="605"/>
        <v>0</v>
      </c>
      <c r="Z3467" s="25">
        <f t="shared" si="603"/>
        <v>11421.963974892496</v>
      </c>
      <c r="AB3467" s="25">
        <f t="shared" si="597"/>
        <v>0</v>
      </c>
    </row>
    <row r="3468" x14ac:dyDescent="0.2">
      <c r="I3468" s="24">
        <v>3463</v>
      </c>
      <c r="J3468" s="28">
        <v>0.26365301000000002</v>
      </c>
      <c r="L3468" s="24">
        <v>15780.773555910586</v>
      </c>
      <c r="N3468" s="24">
        <v>3463</v>
      </c>
      <c r="O3468" s="24">
        <f t="shared" si="598"/>
        <v>12545.714976948917</v>
      </c>
      <c r="P3468" s="24">
        <f t="shared" si="595"/>
        <v>12545.714976948917</v>
      </c>
      <c r="Q3468" s="24">
        <f t="shared" si="596"/>
        <v>21092.240800000003</v>
      </c>
      <c r="R3468" s="24">
        <f t="shared" si="599"/>
        <v>0</v>
      </c>
      <c r="S3468" s="24">
        <f t="shared" si="600"/>
        <v>8546.5258230510863</v>
      </c>
      <c r="T3468" s="24" t="str">
        <f t="shared" si="601"/>
        <v>charge</v>
      </c>
      <c r="V3468" s="24">
        <f t="shared" si="604"/>
        <v>4000</v>
      </c>
      <c r="W3468" s="24">
        <f t="shared" si="602"/>
        <v>4000</v>
      </c>
      <c r="X3468" s="24">
        <f t="shared" si="605"/>
        <v>0</v>
      </c>
      <c r="Z3468" s="24">
        <f t="shared" si="603"/>
        <v>0</v>
      </c>
      <c r="AB3468" s="24">
        <f t="shared" si="597"/>
        <v>4546.5258230510863</v>
      </c>
    </row>
    <row r="3469" x14ac:dyDescent="0.2">
      <c r="I3469" s="25">
        <v>3464</v>
      </c>
      <c r="J3469" s="29">
        <v>0.44978863000000002</v>
      </c>
      <c r="L3469" s="25">
        <v>17419.597211992739</v>
      </c>
      <c r="N3469" s="25">
        <v>3464</v>
      </c>
      <c r="O3469" s="25">
        <f t="shared" si="598"/>
        <v>13848.579783534229</v>
      </c>
      <c r="P3469" s="25">
        <f t="shared" si="595"/>
        <v>13848.579783534229</v>
      </c>
      <c r="Q3469" s="25">
        <f t="shared" si="596"/>
        <v>35983.090400000001</v>
      </c>
      <c r="R3469" s="25">
        <f t="shared" si="599"/>
        <v>0</v>
      </c>
      <c r="S3469" s="25">
        <f t="shared" si="600"/>
        <v>22134.51061646577</v>
      </c>
      <c r="T3469" s="25" t="str">
        <f t="shared" si="601"/>
        <v>charge</v>
      </c>
      <c r="V3469" s="25">
        <f t="shared" si="604"/>
        <v>0</v>
      </c>
      <c r="W3469" s="25">
        <f t="shared" si="602"/>
        <v>4000</v>
      </c>
      <c r="X3469" s="25">
        <f t="shared" si="605"/>
        <v>0</v>
      </c>
      <c r="Z3469" s="25">
        <f t="shared" si="603"/>
        <v>0</v>
      </c>
      <c r="AB3469" s="25">
        <f t="shared" si="597"/>
        <v>22134.51061646577</v>
      </c>
    </row>
    <row r="3470" x14ac:dyDescent="0.2">
      <c r="I3470" s="24">
        <v>3465</v>
      </c>
      <c r="J3470" s="28">
        <v>0.452444281</v>
      </c>
      <c r="L3470" s="24">
        <v>18996.427171480653</v>
      </c>
      <c r="N3470" s="24">
        <v>3465</v>
      </c>
      <c r="O3470" s="24">
        <f t="shared" si="598"/>
        <v>15102.159601327119</v>
      </c>
      <c r="P3470" s="24">
        <f t="shared" si="595"/>
        <v>15102.159601327119</v>
      </c>
      <c r="Q3470" s="24">
        <f t="shared" si="596"/>
        <v>36195.542480000004</v>
      </c>
      <c r="R3470" s="24">
        <f t="shared" si="599"/>
        <v>0</v>
      </c>
      <c r="S3470" s="24">
        <f t="shared" si="600"/>
        <v>21093.382878672885</v>
      </c>
      <c r="T3470" s="24" t="str">
        <f t="shared" si="601"/>
        <v>charge</v>
      </c>
      <c r="V3470" s="24">
        <f t="shared" si="604"/>
        <v>0</v>
      </c>
      <c r="W3470" s="24">
        <f t="shared" si="602"/>
        <v>4000</v>
      </c>
      <c r="X3470" s="24">
        <f t="shared" si="605"/>
        <v>0</v>
      </c>
      <c r="Z3470" s="24">
        <f t="shared" si="603"/>
        <v>0</v>
      </c>
      <c r="AB3470" s="24">
        <f t="shared" si="597"/>
        <v>21093.382878672885</v>
      </c>
    </row>
    <row r="3471" x14ac:dyDescent="0.2">
      <c r="I3471" s="25">
        <v>3466</v>
      </c>
      <c r="J3471" s="29">
        <v>0.45775070400000001</v>
      </c>
      <c r="L3471" s="25">
        <v>19791.012087404728</v>
      </c>
      <c r="N3471" s="25">
        <v>3466</v>
      </c>
      <c r="O3471" s="25">
        <f t="shared" si="598"/>
        <v>15733.85460948676</v>
      </c>
      <c r="P3471" s="25">
        <f t="shared" si="595"/>
        <v>15733.85460948676</v>
      </c>
      <c r="Q3471" s="25">
        <f t="shared" si="596"/>
        <v>36620.056320000003</v>
      </c>
      <c r="R3471" s="25">
        <f t="shared" si="599"/>
        <v>0</v>
      </c>
      <c r="S3471" s="25">
        <f t="shared" si="600"/>
        <v>20886.201710513244</v>
      </c>
      <c r="T3471" s="25" t="str">
        <f t="shared" si="601"/>
        <v>charge</v>
      </c>
      <c r="V3471" s="25">
        <f t="shared" si="604"/>
        <v>0</v>
      </c>
      <c r="W3471" s="25">
        <f t="shared" si="602"/>
        <v>4000</v>
      </c>
      <c r="X3471" s="25">
        <f t="shared" si="605"/>
        <v>0</v>
      </c>
      <c r="Z3471" s="25">
        <f t="shared" si="603"/>
        <v>0</v>
      </c>
      <c r="AB3471" s="25">
        <f t="shared" si="597"/>
        <v>20886.201710513244</v>
      </c>
    </row>
    <row r="3472" x14ac:dyDescent="0.2">
      <c r="I3472" s="24">
        <v>3467</v>
      </c>
      <c r="J3472" s="28">
        <v>0.55957264300000009</v>
      </c>
      <c r="L3472" s="24">
        <v>20387.941012156007</v>
      </c>
      <c r="N3472" s="24">
        <v>3467</v>
      </c>
      <c r="O3472" s="24">
        <f t="shared" si="598"/>
        <v>16208.413104664027</v>
      </c>
      <c r="P3472" s="24">
        <f t="shared" si="595"/>
        <v>16208.413104664027</v>
      </c>
      <c r="Q3472" s="24">
        <f t="shared" si="596"/>
        <v>44765.811440000005</v>
      </c>
      <c r="R3472" s="24">
        <f t="shared" si="599"/>
        <v>0</v>
      </c>
      <c r="S3472" s="24">
        <f t="shared" si="600"/>
        <v>28557.39833533598</v>
      </c>
      <c r="T3472" s="24" t="str">
        <f t="shared" si="601"/>
        <v>charge</v>
      </c>
      <c r="V3472" s="24">
        <f t="shared" si="604"/>
        <v>0</v>
      </c>
      <c r="W3472" s="24">
        <f t="shared" si="602"/>
        <v>4000</v>
      </c>
      <c r="X3472" s="24">
        <f t="shared" si="605"/>
        <v>0</v>
      </c>
      <c r="Z3472" s="24">
        <f t="shared" si="603"/>
        <v>0</v>
      </c>
      <c r="AB3472" s="24">
        <f t="shared" si="597"/>
        <v>28557.39833533598</v>
      </c>
    </row>
    <row r="3473" x14ac:dyDescent="0.2">
      <c r="I3473" s="25">
        <v>3468</v>
      </c>
      <c r="J3473" s="29">
        <v>0.62750469200000003</v>
      </c>
      <c r="L3473" s="25">
        <v>20900.655834448335</v>
      </c>
      <c r="N3473" s="25">
        <v>3468</v>
      </c>
      <c r="O3473" s="25">
        <f t="shared" si="598"/>
        <v>16616.021388386427</v>
      </c>
      <c r="P3473" s="25">
        <f t="shared" si="595"/>
        <v>16616.021388386427</v>
      </c>
      <c r="Q3473" s="25">
        <f t="shared" si="596"/>
        <v>50200.375360000005</v>
      </c>
      <c r="R3473" s="25">
        <f t="shared" si="599"/>
        <v>0</v>
      </c>
      <c r="S3473" s="25">
        <f t="shared" si="600"/>
        <v>33584.353971613578</v>
      </c>
      <c r="T3473" s="25" t="str">
        <f t="shared" si="601"/>
        <v>charge</v>
      </c>
      <c r="V3473" s="25">
        <f t="shared" si="604"/>
        <v>0</v>
      </c>
      <c r="W3473" s="25">
        <f t="shared" si="602"/>
        <v>4000</v>
      </c>
      <c r="X3473" s="25">
        <f t="shared" si="605"/>
        <v>0</v>
      </c>
      <c r="Z3473" s="25">
        <f t="shared" si="603"/>
        <v>0</v>
      </c>
      <c r="AB3473" s="25">
        <f t="shared" si="597"/>
        <v>33584.353971613578</v>
      </c>
    </row>
    <row r="3474" x14ac:dyDescent="0.2">
      <c r="I3474" s="24">
        <v>3469</v>
      </c>
      <c r="J3474" s="28">
        <v>0.63075531100000004</v>
      </c>
      <c r="L3474" s="24">
        <v>21460.036368000507</v>
      </c>
      <c r="N3474" s="24">
        <v>3469</v>
      </c>
      <c r="O3474" s="24">
        <f t="shared" si="598"/>
        <v>17060.728912560404</v>
      </c>
      <c r="P3474" s="24">
        <f t="shared" si="595"/>
        <v>17060.728912560404</v>
      </c>
      <c r="Q3474" s="24">
        <f t="shared" si="596"/>
        <v>50460.424880000006</v>
      </c>
      <c r="R3474" s="24">
        <f t="shared" si="599"/>
        <v>0</v>
      </c>
      <c r="S3474" s="24">
        <f t="shared" si="600"/>
        <v>33399.695967439606</v>
      </c>
      <c r="T3474" s="24" t="str">
        <f t="shared" si="601"/>
        <v>charge</v>
      </c>
      <c r="V3474" s="24">
        <f t="shared" si="604"/>
        <v>0</v>
      </c>
      <c r="W3474" s="24">
        <f t="shared" si="602"/>
        <v>4000</v>
      </c>
      <c r="X3474" s="24">
        <f t="shared" si="605"/>
        <v>0</v>
      </c>
      <c r="Z3474" s="24">
        <f t="shared" si="603"/>
        <v>0</v>
      </c>
      <c r="AB3474" s="24">
        <f t="shared" si="597"/>
        <v>33399.695967439606</v>
      </c>
    </row>
    <row r="3475" x14ac:dyDescent="0.2">
      <c r="I3475" s="25">
        <v>3470</v>
      </c>
      <c r="J3475" s="29">
        <v>0.51799162300000001</v>
      </c>
      <c r="L3475" s="25">
        <v>21938.454472744463</v>
      </c>
      <c r="N3475" s="25">
        <v>3470</v>
      </c>
      <c r="O3475" s="25">
        <f t="shared" si="598"/>
        <v>17441.071305831847</v>
      </c>
      <c r="P3475" s="25">
        <f t="shared" si="595"/>
        <v>17441.071305831847</v>
      </c>
      <c r="Q3475" s="25">
        <f t="shared" si="596"/>
        <v>41439.329839999999</v>
      </c>
      <c r="R3475" s="25">
        <f t="shared" si="599"/>
        <v>0</v>
      </c>
      <c r="S3475" s="25">
        <f t="shared" si="600"/>
        <v>23998.258534168152</v>
      </c>
      <c r="T3475" s="25" t="str">
        <f t="shared" si="601"/>
        <v>charge</v>
      </c>
      <c r="V3475" s="25">
        <f t="shared" si="604"/>
        <v>0</v>
      </c>
      <c r="W3475" s="25">
        <f t="shared" si="602"/>
        <v>4000</v>
      </c>
      <c r="X3475" s="25">
        <f t="shared" si="605"/>
        <v>0</v>
      </c>
      <c r="Z3475" s="25">
        <f t="shared" si="603"/>
        <v>0</v>
      </c>
      <c r="AB3475" s="25">
        <f t="shared" si="597"/>
        <v>23998.258534168152</v>
      </c>
    </row>
    <row r="3476" x14ac:dyDescent="0.2">
      <c r="I3476" s="24">
        <v>3471</v>
      </c>
      <c r="J3476" s="28">
        <v>0.444411002</v>
      </c>
      <c r="L3476" s="24">
        <v>22331.358821356294</v>
      </c>
      <c r="N3476" s="24">
        <v>3471</v>
      </c>
      <c r="O3476" s="24">
        <f t="shared" si="598"/>
        <v>17753.430262978254</v>
      </c>
      <c r="P3476" s="24">
        <f t="shared" si="595"/>
        <v>17753.430262978254</v>
      </c>
      <c r="Q3476" s="24">
        <f t="shared" si="596"/>
        <v>35552.880160000001</v>
      </c>
      <c r="R3476" s="24">
        <f t="shared" si="599"/>
        <v>0</v>
      </c>
      <c r="S3476" s="24">
        <f t="shared" si="600"/>
        <v>17799.449897021746</v>
      </c>
      <c r="T3476" s="24" t="str">
        <f t="shared" si="601"/>
        <v>charge</v>
      </c>
      <c r="V3476" s="24">
        <f t="shared" si="604"/>
        <v>0</v>
      </c>
      <c r="W3476" s="24">
        <f t="shared" si="602"/>
        <v>4000</v>
      </c>
      <c r="X3476" s="24">
        <f t="shared" si="605"/>
        <v>0</v>
      </c>
      <c r="Z3476" s="24">
        <f t="shared" si="603"/>
        <v>0</v>
      </c>
      <c r="AB3476" s="24">
        <f t="shared" si="597"/>
        <v>17799.449897021746</v>
      </c>
    </row>
    <row r="3477" x14ac:dyDescent="0.2">
      <c r="I3477" s="25">
        <v>3472</v>
      </c>
      <c r="J3477" s="29">
        <v>0.52871032799999995</v>
      </c>
      <c r="L3477" s="25">
        <v>22006.833279764651</v>
      </c>
      <c r="N3477" s="25">
        <v>3472</v>
      </c>
      <c r="O3477" s="25">
        <f t="shared" si="598"/>
        <v>17495.432457412899</v>
      </c>
      <c r="P3477" s="25">
        <f t="shared" si="595"/>
        <v>17495.432457412899</v>
      </c>
      <c r="Q3477" s="25">
        <f t="shared" si="596"/>
        <v>42296.826239999995</v>
      </c>
      <c r="R3477" s="25">
        <f t="shared" si="599"/>
        <v>0</v>
      </c>
      <c r="S3477" s="25">
        <f t="shared" si="600"/>
        <v>24801.393782587096</v>
      </c>
      <c r="T3477" s="25" t="str">
        <f t="shared" si="601"/>
        <v>charge</v>
      </c>
      <c r="V3477" s="25">
        <f t="shared" si="604"/>
        <v>0</v>
      </c>
      <c r="W3477" s="25">
        <f t="shared" si="602"/>
        <v>4000</v>
      </c>
      <c r="X3477" s="25">
        <f t="shared" si="605"/>
        <v>0</v>
      </c>
      <c r="Z3477" s="25">
        <f t="shared" si="603"/>
        <v>0</v>
      </c>
      <c r="AB3477" s="25">
        <f t="shared" si="597"/>
        <v>24801.393782587096</v>
      </c>
    </row>
    <row r="3478" x14ac:dyDescent="0.2">
      <c r="I3478" s="24">
        <v>3473</v>
      </c>
      <c r="J3478" s="28">
        <v>0.35267964399999996</v>
      </c>
      <c r="L3478" s="24">
        <v>21425.765571558473</v>
      </c>
      <c r="N3478" s="24">
        <v>3473</v>
      </c>
      <c r="O3478" s="24">
        <f t="shared" si="598"/>
        <v>17033.483629388986</v>
      </c>
      <c r="P3478" s="24">
        <f t="shared" si="595"/>
        <v>17033.483629388986</v>
      </c>
      <c r="Q3478" s="24">
        <f t="shared" si="596"/>
        <v>28214.371519999997</v>
      </c>
      <c r="R3478" s="24">
        <f t="shared" si="599"/>
        <v>0</v>
      </c>
      <c r="S3478" s="24">
        <f t="shared" si="600"/>
        <v>11180.887890611011</v>
      </c>
      <c r="T3478" s="24" t="str">
        <f t="shared" si="601"/>
        <v>charge</v>
      </c>
      <c r="V3478" s="24">
        <f t="shared" si="604"/>
        <v>0</v>
      </c>
      <c r="W3478" s="24">
        <f t="shared" si="602"/>
        <v>4000</v>
      </c>
      <c r="X3478" s="24">
        <f t="shared" si="605"/>
        <v>0</v>
      </c>
      <c r="Z3478" s="24">
        <f t="shared" si="603"/>
        <v>0</v>
      </c>
      <c r="AB3478" s="24">
        <f t="shared" si="597"/>
        <v>11180.887890611011</v>
      </c>
    </row>
    <row r="3479" x14ac:dyDescent="0.2">
      <c r="I3479" s="25">
        <v>3474</v>
      </c>
      <c r="J3479" s="29">
        <v>0.218170963</v>
      </c>
      <c r="L3479" s="25">
        <v>20872.957313406467</v>
      </c>
      <c r="N3479" s="25">
        <v>3474</v>
      </c>
      <c r="O3479" s="25">
        <f t="shared" si="598"/>
        <v>16594.001064158143</v>
      </c>
      <c r="P3479" s="25">
        <f t="shared" si="595"/>
        <v>16594.001064158143</v>
      </c>
      <c r="Q3479" s="25">
        <f t="shared" si="596"/>
        <v>17453.677039999999</v>
      </c>
      <c r="R3479" s="25">
        <f t="shared" si="599"/>
        <v>0</v>
      </c>
      <c r="S3479" s="25">
        <f t="shared" si="600"/>
        <v>859.67597584185569</v>
      </c>
      <c r="T3479" s="25" t="str">
        <f t="shared" si="601"/>
        <v>charge</v>
      </c>
      <c r="V3479" s="25">
        <f t="shared" si="604"/>
        <v>0</v>
      </c>
      <c r="W3479" s="25">
        <f t="shared" si="602"/>
        <v>4000</v>
      </c>
      <c r="X3479" s="25">
        <f t="shared" si="605"/>
        <v>0</v>
      </c>
      <c r="Z3479" s="25">
        <f t="shared" si="603"/>
        <v>0</v>
      </c>
      <c r="AB3479" s="25">
        <f t="shared" si="597"/>
        <v>859.67597584185569</v>
      </c>
    </row>
    <row r="3480" x14ac:dyDescent="0.2">
      <c r="I3480" s="24">
        <v>3475</v>
      </c>
      <c r="J3480" s="28">
        <v>2.2727540000000001E-2</v>
      </c>
      <c r="L3480" s="24">
        <v>19925.502777862548</v>
      </c>
      <c r="N3480" s="24">
        <v>3475</v>
      </c>
      <c r="O3480" s="24">
        <f t="shared" si="598"/>
        <v>15840.774708400726</v>
      </c>
      <c r="P3480" s="24">
        <f t="shared" si="595"/>
        <v>15840.774708400726</v>
      </c>
      <c r="Q3480" s="24">
        <f t="shared" si="596"/>
        <v>1818.2032000000002</v>
      </c>
      <c r="R3480" s="24">
        <f t="shared" si="599"/>
        <v>14022.571508400726</v>
      </c>
      <c r="S3480" s="24">
        <f t="shared" si="600"/>
        <v>0</v>
      </c>
      <c r="T3480" s="24" t="str">
        <f t="shared" si="601"/>
        <v>drain</v>
      </c>
      <c r="V3480" s="24">
        <f t="shared" si="604"/>
        <v>0</v>
      </c>
      <c r="W3480" s="24">
        <f t="shared" si="602"/>
        <v>0</v>
      </c>
      <c r="X3480" s="24">
        <f t="shared" si="605"/>
        <v>4000</v>
      </c>
      <c r="Z3480" s="24">
        <f t="shared" si="603"/>
        <v>10022.571508400726</v>
      </c>
      <c r="AB3480" s="24">
        <f t="shared" si="597"/>
        <v>0</v>
      </c>
    </row>
    <row r="3481" x14ac:dyDescent="0.2">
      <c r="I3481" s="25">
        <v>3476</v>
      </c>
      <c r="J3481" s="29">
        <v>0</v>
      </c>
      <c r="L3481" s="25">
        <v>20564.490463924405</v>
      </c>
      <c r="N3481" s="25">
        <v>3476</v>
      </c>
      <c r="O3481" s="25">
        <f t="shared" si="598"/>
        <v>16348.769918819902</v>
      </c>
      <c r="P3481" s="25">
        <f t="shared" si="595"/>
        <v>16348.769918819902</v>
      </c>
      <c r="Q3481" s="25">
        <f t="shared" si="596"/>
        <v>0</v>
      </c>
      <c r="R3481" s="25">
        <f t="shared" si="599"/>
        <v>16348.769918819902</v>
      </c>
      <c r="S3481" s="25">
        <f t="shared" si="600"/>
        <v>0</v>
      </c>
      <c r="T3481" s="25" t="str">
        <f t="shared" si="601"/>
        <v>drain</v>
      </c>
      <c r="V3481" s="25">
        <f t="shared" si="604"/>
        <v>0</v>
      </c>
      <c r="W3481" s="25">
        <f t="shared" si="602"/>
        <v>0</v>
      </c>
      <c r="X3481" s="25">
        <f t="shared" si="605"/>
        <v>0</v>
      </c>
      <c r="Z3481" s="25">
        <f t="shared" si="603"/>
        <v>16348.769918819902</v>
      </c>
      <c r="AB3481" s="25">
        <f t="shared" si="597"/>
        <v>0</v>
      </c>
    </row>
    <row r="3482" x14ac:dyDescent="0.2">
      <c r="I3482" s="24">
        <v>3477</v>
      </c>
      <c r="J3482" s="28">
        <v>0</v>
      </c>
      <c r="L3482" s="24">
        <v>20348.42138223648</v>
      </c>
      <c r="N3482" s="24">
        <v>3477</v>
      </c>
      <c r="O3482" s="24">
        <f t="shared" si="598"/>
        <v>16176.994998878003</v>
      </c>
      <c r="P3482" s="24">
        <f t="shared" si="595"/>
        <v>16176.994998878003</v>
      </c>
      <c r="Q3482" s="24">
        <f t="shared" si="596"/>
        <v>0</v>
      </c>
      <c r="R3482" s="24">
        <f t="shared" si="599"/>
        <v>16176.994998878003</v>
      </c>
      <c r="S3482" s="24">
        <f t="shared" si="600"/>
        <v>0</v>
      </c>
      <c r="T3482" s="24" t="str">
        <f t="shared" si="601"/>
        <v>drain</v>
      </c>
      <c r="V3482" s="24">
        <f t="shared" si="604"/>
        <v>0</v>
      </c>
      <c r="W3482" s="24">
        <f t="shared" si="602"/>
        <v>0</v>
      </c>
      <c r="X3482" s="24">
        <f t="shared" si="605"/>
        <v>0</v>
      </c>
      <c r="Z3482" s="24">
        <f t="shared" si="603"/>
        <v>16176.994998878003</v>
      </c>
      <c r="AB3482" s="24">
        <f t="shared" si="597"/>
        <v>0</v>
      </c>
    </row>
    <row r="3483" x14ac:dyDescent="0.2">
      <c r="I3483" s="25">
        <v>3478</v>
      </c>
      <c r="J3483" s="29">
        <v>0</v>
      </c>
      <c r="L3483" s="25">
        <v>19381.831561088562</v>
      </c>
      <c r="N3483" s="25">
        <v>3478</v>
      </c>
      <c r="O3483" s="25">
        <f t="shared" si="598"/>
        <v>15408.556091065408</v>
      </c>
      <c r="P3483" s="25">
        <f t="shared" si="595"/>
        <v>15408.556091065408</v>
      </c>
      <c r="Q3483" s="25">
        <f t="shared" si="596"/>
        <v>0</v>
      </c>
      <c r="R3483" s="25">
        <f t="shared" si="599"/>
        <v>15408.556091065408</v>
      </c>
      <c r="S3483" s="25">
        <f t="shared" si="600"/>
        <v>0</v>
      </c>
      <c r="T3483" s="25" t="str">
        <f t="shared" si="601"/>
        <v>drain</v>
      </c>
      <c r="V3483" s="25">
        <f t="shared" si="604"/>
        <v>0</v>
      </c>
      <c r="W3483" s="25">
        <f t="shared" si="602"/>
        <v>0</v>
      </c>
      <c r="X3483" s="25">
        <f t="shared" si="605"/>
        <v>0</v>
      </c>
      <c r="Z3483" s="25">
        <f t="shared" si="603"/>
        <v>15408.556091065408</v>
      </c>
      <c r="AB3483" s="25">
        <f t="shared" si="597"/>
        <v>0</v>
      </c>
    </row>
    <row r="3484" x14ac:dyDescent="0.2">
      <c r="I3484" s="24">
        <v>3479</v>
      </c>
      <c r="J3484" s="28">
        <v>0</v>
      </c>
      <c r="L3484" s="24">
        <v>18354.583483719824</v>
      </c>
      <c r="N3484" s="24">
        <v>3479</v>
      </c>
      <c r="O3484" s="24">
        <f t="shared" si="598"/>
        <v>14591.89386955726</v>
      </c>
      <c r="P3484" s="24">
        <f t="shared" si="595"/>
        <v>14591.89386955726</v>
      </c>
      <c r="Q3484" s="24">
        <f t="shared" si="596"/>
        <v>0</v>
      </c>
      <c r="R3484" s="24">
        <f t="shared" si="599"/>
        <v>14591.89386955726</v>
      </c>
      <c r="S3484" s="24">
        <f t="shared" si="600"/>
        <v>0</v>
      </c>
      <c r="T3484" s="24" t="str">
        <f t="shared" si="601"/>
        <v>drain</v>
      </c>
      <c r="V3484" s="24">
        <f t="shared" si="604"/>
        <v>0</v>
      </c>
      <c r="W3484" s="24">
        <f t="shared" si="602"/>
        <v>0</v>
      </c>
      <c r="X3484" s="24">
        <f t="shared" si="605"/>
        <v>0</v>
      </c>
      <c r="Z3484" s="24">
        <f t="shared" si="603"/>
        <v>14591.89386955726</v>
      </c>
      <c r="AB3484" s="24">
        <f t="shared" si="597"/>
        <v>0</v>
      </c>
    </row>
    <row r="3485" x14ac:dyDescent="0.2">
      <c r="I3485" s="25">
        <v>3480</v>
      </c>
      <c r="J3485" s="29">
        <v>0</v>
      </c>
      <c r="L3485" s="25">
        <v>17066.671024894713</v>
      </c>
      <c r="N3485" s="25">
        <v>3480</v>
      </c>
      <c r="O3485" s="25">
        <f t="shared" si="598"/>
        <v>13568.003464791298</v>
      </c>
      <c r="P3485" s="25">
        <f t="shared" si="595"/>
        <v>13568.003464791298</v>
      </c>
      <c r="Q3485" s="25">
        <f t="shared" si="596"/>
        <v>0</v>
      </c>
      <c r="R3485" s="25">
        <f t="shared" si="599"/>
        <v>13568.003464791298</v>
      </c>
      <c r="S3485" s="25">
        <f t="shared" si="600"/>
        <v>0</v>
      </c>
      <c r="T3485" s="25" t="str">
        <f t="shared" si="601"/>
        <v>drain</v>
      </c>
      <c r="V3485" s="25">
        <f t="shared" si="604"/>
        <v>0</v>
      </c>
      <c r="W3485" s="25">
        <f t="shared" si="602"/>
        <v>0</v>
      </c>
      <c r="X3485" s="25">
        <f t="shared" si="605"/>
        <v>0</v>
      </c>
      <c r="Z3485" s="25">
        <f t="shared" si="603"/>
        <v>13568.003464791298</v>
      </c>
      <c r="AB3485" s="25">
        <f t="shared" si="597"/>
        <v>0</v>
      </c>
    </row>
    <row r="3486" x14ac:dyDescent="0.2">
      <c r="I3486" s="24">
        <v>3481</v>
      </c>
      <c r="J3486" s="28">
        <v>0</v>
      </c>
      <c r="L3486" s="24">
        <v>15877.572371125219</v>
      </c>
      <c r="N3486" s="24">
        <v>3481</v>
      </c>
      <c r="O3486" s="24">
        <f t="shared" si="598"/>
        <v>12622.67003504455</v>
      </c>
      <c r="P3486" s="24">
        <f t="shared" si="595"/>
        <v>12622.67003504455</v>
      </c>
      <c r="Q3486" s="24">
        <f t="shared" si="596"/>
        <v>0</v>
      </c>
      <c r="R3486" s="24">
        <f t="shared" si="599"/>
        <v>12622.67003504455</v>
      </c>
      <c r="S3486" s="24">
        <f t="shared" si="600"/>
        <v>0</v>
      </c>
      <c r="T3486" s="24" t="str">
        <f t="shared" si="601"/>
        <v>drain</v>
      </c>
      <c r="V3486" s="24">
        <f t="shared" si="604"/>
        <v>0</v>
      </c>
      <c r="W3486" s="24">
        <f t="shared" si="602"/>
        <v>0</v>
      </c>
      <c r="X3486" s="24">
        <f t="shared" si="605"/>
        <v>0</v>
      </c>
      <c r="Z3486" s="24">
        <f t="shared" si="603"/>
        <v>12622.67003504455</v>
      </c>
      <c r="AB3486" s="24">
        <f t="shared" si="597"/>
        <v>0</v>
      </c>
    </row>
    <row r="3487" x14ac:dyDescent="0.2">
      <c r="I3487" s="25">
        <v>3482</v>
      </c>
      <c r="J3487" s="29">
        <v>0</v>
      </c>
      <c r="L3487" s="25">
        <v>15430.570828223228</v>
      </c>
      <c r="N3487" s="25">
        <v>3482</v>
      </c>
      <c r="O3487" s="25">
        <f t="shared" si="598"/>
        <v>12267.303808437468</v>
      </c>
      <c r="P3487" s="25">
        <f t="shared" si="595"/>
        <v>12267.303808437468</v>
      </c>
      <c r="Q3487" s="25">
        <f t="shared" si="596"/>
        <v>0</v>
      </c>
      <c r="R3487" s="25">
        <f t="shared" si="599"/>
        <v>12267.303808437468</v>
      </c>
      <c r="S3487" s="25">
        <f t="shared" si="600"/>
        <v>0</v>
      </c>
      <c r="T3487" s="25" t="str">
        <f t="shared" si="601"/>
        <v>drain</v>
      </c>
      <c r="V3487" s="25">
        <f t="shared" si="604"/>
        <v>0</v>
      </c>
      <c r="W3487" s="25">
        <f t="shared" si="602"/>
        <v>0</v>
      </c>
      <c r="X3487" s="25">
        <f t="shared" si="605"/>
        <v>0</v>
      </c>
      <c r="Z3487" s="25">
        <f t="shared" si="603"/>
        <v>12267.303808437468</v>
      </c>
      <c r="AB3487" s="25">
        <f t="shared" si="597"/>
        <v>0</v>
      </c>
    </row>
    <row r="3488" x14ac:dyDescent="0.2">
      <c r="I3488" s="24">
        <v>3483</v>
      </c>
      <c r="J3488" s="28">
        <v>0</v>
      </c>
      <c r="L3488" s="24">
        <v>15031.361671972274</v>
      </c>
      <c r="N3488" s="24">
        <v>3483</v>
      </c>
      <c r="O3488" s="24">
        <f t="shared" si="598"/>
        <v>11949.932529217958</v>
      </c>
      <c r="P3488" s="24">
        <f t="shared" si="595"/>
        <v>11949.932529217958</v>
      </c>
      <c r="Q3488" s="24">
        <f t="shared" si="596"/>
        <v>0</v>
      </c>
      <c r="R3488" s="24">
        <f t="shared" si="599"/>
        <v>11949.932529217958</v>
      </c>
      <c r="S3488" s="24">
        <f t="shared" si="600"/>
        <v>0</v>
      </c>
      <c r="T3488" s="24" t="str">
        <f t="shared" si="601"/>
        <v>drain</v>
      </c>
      <c r="V3488" s="24">
        <f t="shared" si="604"/>
        <v>0</v>
      </c>
      <c r="W3488" s="24">
        <f t="shared" si="602"/>
        <v>0</v>
      </c>
      <c r="X3488" s="24">
        <f t="shared" si="605"/>
        <v>0</v>
      </c>
      <c r="Z3488" s="24">
        <f t="shared" si="603"/>
        <v>11949.932529217958</v>
      </c>
      <c r="AB3488" s="24">
        <f t="shared" si="597"/>
        <v>0</v>
      </c>
    </row>
    <row r="3489" x14ac:dyDescent="0.2">
      <c r="I3489" s="25">
        <v>3484</v>
      </c>
      <c r="J3489" s="29">
        <v>0</v>
      </c>
      <c r="L3489" s="25">
        <v>14801.991118633747</v>
      </c>
      <c r="N3489" s="25">
        <v>3484</v>
      </c>
      <c r="O3489" s="25">
        <f t="shared" si="598"/>
        <v>11767.58293931383</v>
      </c>
      <c r="P3489" s="25">
        <f t="shared" si="595"/>
        <v>11767.58293931383</v>
      </c>
      <c r="Q3489" s="25">
        <f t="shared" si="596"/>
        <v>0</v>
      </c>
      <c r="R3489" s="25">
        <f t="shared" si="599"/>
        <v>11767.58293931383</v>
      </c>
      <c r="S3489" s="25">
        <f t="shared" si="600"/>
        <v>0</v>
      </c>
      <c r="T3489" s="25" t="str">
        <f t="shared" si="601"/>
        <v>drain</v>
      </c>
      <c r="V3489" s="25">
        <f t="shared" si="604"/>
        <v>0</v>
      </c>
      <c r="W3489" s="25">
        <f t="shared" si="602"/>
        <v>0</v>
      </c>
      <c r="X3489" s="25">
        <f t="shared" si="605"/>
        <v>0</v>
      </c>
      <c r="Z3489" s="25">
        <f t="shared" si="603"/>
        <v>11767.58293931383</v>
      </c>
      <c r="AB3489" s="25">
        <f t="shared" si="597"/>
        <v>0</v>
      </c>
    </row>
    <row r="3490" x14ac:dyDescent="0.2">
      <c r="I3490" s="24">
        <v>3485</v>
      </c>
      <c r="J3490" s="28">
        <v>0</v>
      </c>
      <c r="L3490" s="24">
        <v>14930.538700413703</v>
      </c>
      <c r="N3490" s="24">
        <v>3485</v>
      </c>
      <c r="O3490" s="24">
        <f t="shared" si="598"/>
        <v>11869.778266828895</v>
      </c>
      <c r="P3490" s="24">
        <f t="shared" si="595"/>
        <v>11869.778266828895</v>
      </c>
      <c r="Q3490" s="24">
        <f t="shared" si="596"/>
        <v>0</v>
      </c>
      <c r="R3490" s="24">
        <f t="shared" si="599"/>
        <v>11869.778266828895</v>
      </c>
      <c r="S3490" s="24">
        <f t="shared" si="600"/>
        <v>0</v>
      </c>
      <c r="T3490" s="24" t="str">
        <f t="shared" si="601"/>
        <v>drain</v>
      </c>
      <c r="V3490" s="24">
        <f t="shared" si="604"/>
        <v>0</v>
      </c>
      <c r="W3490" s="24">
        <f t="shared" si="602"/>
        <v>0</v>
      </c>
      <c r="X3490" s="24">
        <f t="shared" si="605"/>
        <v>0</v>
      </c>
      <c r="Z3490" s="24">
        <f t="shared" si="603"/>
        <v>11869.778266828895</v>
      </c>
      <c r="AB3490" s="24">
        <f t="shared" si="597"/>
        <v>0</v>
      </c>
    </row>
    <row r="3491" x14ac:dyDescent="0.2">
      <c r="I3491" s="25">
        <v>3486</v>
      </c>
      <c r="J3491" s="29">
        <v>0</v>
      </c>
      <c r="L3491" s="25">
        <v>14816.329505825042</v>
      </c>
      <c r="N3491" s="25">
        <v>3486</v>
      </c>
      <c r="O3491" s="25">
        <f t="shared" si="598"/>
        <v>11778.981957130909</v>
      </c>
      <c r="P3491" s="25">
        <f t="shared" si="595"/>
        <v>11778.981957130909</v>
      </c>
      <c r="Q3491" s="25">
        <f t="shared" si="596"/>
        <v>0</v>
      </c>
      <c r="R3491" s="25">
        <f t="shared" si="599"/>
        <v>11778.981957130909</v>
      </c>
      <c r="S3491" s="25">
        <f t="shared" si="600"/>
        <v>0</v>
      </c>
      <c r="T3491" s="25" t="str">
        <f t="shared" si="601"/>
        <v>drain</v>
      </c>
      <c r="V3491" s="25">
        <f t="shared" si="604"/>
        <v>0</v>
      </c>
      <c r="W3491" s="25">
        <f t="shared" si="602"/>
        <v>0</v>
      </c>
      <c r="X3491" s="25">
        <f t="shared" si="605"/>
        <v>0</v>
      </c>
      <c r="Z3491" s="25">
        <f t="shared" si="603"/>
        <v>11778.981957130909</v>
      </c>
      <c r="AB3491" s="25">
        <f t="shared" si="597"/>
        <v>0</v>
      </c>
    </row>
    <row r="3492" x14ac:dyDescent="0.2">
      <c r="I3492" s="24">
        <v>3487</v>
      </c>
      <c r="J3492" s="28">
        <v>8.3379961000000002E-2</v>
      </c>
      <c r="L3492" s="24">
        <v>16685.103175354001</v>
      </c>
      <c r="N3492" s="24">
        <v>3487</v>
      </c>
      <c r="O3492" s="24">
        <f t="shared" si="598"/>
        <v>13264.657024406431</v>
      </c>
      <c r="P3492" s="24">
        <f t="shared" si="595"/>
        <v>13264.657024406431</v>
      </c>
      <c r="Q3492" s="24">
        <f t="shared" si="596"/>
        <v>6670.3968800000002</v>
      </c>
      <c r="R3492" s="24">
        <f t="shared" si="599"/>
        <v>6594.2601444064312</v>
      </c>
      <c r="S3492" s="24">
        <f t="shared" si="600"/>
        <v>0</v>
      </c>
      <c r="T3492" s="24" t="str">
        <f t="shared" si="601"/>
        <v>drain</v>
      </c>
      <c r="V3492" s="24">
        <f t="shared" si="604"/>
        <v>0</v>
      </c>
      <c r="W3492" s="24">
        <f t="shared" si="602"/>
        <v>0</v>
      </c>
      <c r="X3492" s="24">
        <f t="shared" si="605"/>
        <v>0</v>
      </c>
      <c r="Z3492" s="24">
        <f t="shared" si="603"/>
        <v>6594.2601444064312</v>
      </c>
      <c r="AB3492" s="24">
        <f t="shared" si="597"/>
        <v>0</v>
      </c>
    </row>
    <row r="3493" x14ac:dyDescent="0.2">
      <c r="I3493" s="25">
        <v>3488</v>
      </c>
      <c r="J3493" s="29">
        <v>0.31911685400000001</v>
      </c>
      <c r="L3493" s="25">
        <v>18517.938386344907</v>
      </c>
      <c r="N3493" s="25">
        <v>3488</v>
      </c>
      <c r="O3493" s="25">
        <f t="shared" si="598"/>
        <v>14721.761017144203</v>
      </c>
      <c r="P3493" s="25">
        <f t="shared" si="595"/>
        <v>14721.761017144203</v>
      </c>
      <c r="Q3493" s="25">
        <f t="shared" si="596"/>
        <v>25529.348320000001</v>
      </c>
      <c r="R3493" s="25">
        <f t="shared" si="599"/>
        <v>0</v>
      </c>
      <c r="S3493" s="25">
        <f t="shared" si="600"/>
        <v>10807.587302855798</v>
      </c>
      <c r="T3493" s="25" t="str">
        <f t="shared" si="601"/>
        <v>charge</v>
      </c>
      <c r="V3493" s="25">
        <f t="shared" si="604"/>
        <v>4000</v>
      </c>
      <c r="W3493" s="25">
        <f t="shared" si="602"/>
        <v>4000</v>
      </c>
      <c r="X3493" s="25">
        <f t="shared" si="605"/>
        <v>0</v>
      </c>
      <c r="Z3493" s="25">
        <f t="shared" si="603"/>
        <v>0</v>
      </c>
      <c r="AB3493" s="25">
        <f t="shared" si="597"/>
        <v>6807.587302855798</v>
      </c>
    </row>
    <row r="3494" x14ac:dyDescent="0.2">
      <c r="I3494" s="24">
        <v>3489</v>
      </c>
      <c r="J3494" s="28">
        <v>0.46779516999999998</v>
      </c>
      <c r="L3494" s="24">
        <v>19999.217188262937</v>
      </c>
      <c r="N3494" s="24">
        <v>3489</v>
      </c>
      <c r="O3494" s="24">
        <f t="shared" si="598"/>
        <v>15899.377664669037</v>
      </c>
      <c r="P3494" s="24">
        <f t="shared" si="595"/>
        <v>15899.377664669037</v>
      </c>
      <c r="Q3494" s="24">
        <f t="shared" si="596"/>
        <v>37423.613599999997</v>
      </c>
      <c r="R3494" s="24">
        <f t="shared" si="599"/>
        <v>0</v>
      </c>
      <c r="S3494" s="24">
        <f t="shared" si="600"/>
        <v>21524.235935330958</v>
      </c>
      <c r="T3494" s="24" t="str">
        <f t="shared" si="601"/>
        <v>charge</v>
      </c>
      <c r="V3494" s="24">
        <f t="shared" si="604"/>
        <v>0</v>
      </c>
      <c r="W3494" s="24">
        <f t="shared" si="602"/>
        <v>4000</v>
      </c>
      <c r="X3494" s="24">
        <f t="shared" si="605"/>
        <v>0</v>
      </c>
      <c r="Z3494" s="24">
        <f t="shared" si="603"/>
        <v>0</v>
      </c>
      <c r="AB3494" s="24">
        <f t="shared" si="597"/>
        <v>21524.235935330958</v>
      </c>
    </row>
    <row r="3495" x14ac:dyDescent="0.2">
      <c r="I3495" s="25">
        <v>3490</v>
      </c>
      <c r="J3495" s="29">
        <v>0.36695428299999999</v>
      </c>
      <c r="L3495" s="25">
        <v>20948.452829265592</v>
      </c>
      <c r="N3495" s="25">
        <v>3490</v>
      </c>
      <c r="O3495" s="25">
        <f t="shared" si="598"/>
        <v>16654.019999266147</v>
      </c>
      <c r="P3495" s="25">
        <f t="shared" si="595"/>
        <v>16654.019999266147</v>
      </c>
      <c r="Q3495" s="25">
        <f t="shared" si="596"/>
        <v>29356.342639999999</v>
      </c>
      <c r="R3495" s="25">
        <f t="shared" si="599"/>
        <v>0</v>
      </c>
      <c r="S3495" s="25">
        <f t="shared" si="600"/>
        <v>12702.322640733852</v>
      </c>
      <c r="T3495" s="25" t="str">
        <f t="shared" si="601"/>
        <v>charge</v>
      </c>
      <c r="V3495" s="25">
        <f t="shared" si="604"/>
        <v>0</v>
      </c>
      <c r="W3495" s="25">
        <f t="shared" si="602"/>
        <v>4000</v>
      </c>
      <c r="X3495" s="25">
        <f t="shared" si="605"/>
        <v>0</v>
      </c>
      <c r="Z3495" s="25">
        <f t="shared" si="603"/>
        <v>0</v>
      </c>
      <c r="AB3495" s="25">
        <f t="shared" si="597"/>
        <v>12702.322640733852</v>
      </c>
    </row>
    <row r="3496" x14ac:dyDescent="0.2">
      <c r="I3496" s="24">
        <v>3491</v>
      </c>
      <c r="J3496" s="28">
        <v>0.31928526799999996</v>
      </c>
      <c r="L3496" s="24">
        <v>21766.204517650604</v>
      </c>
      <c r="N3496" s="24">
        <v>3491</v>
      </c>
      <c r="O3496" s="24">
        <f t="shared" si="598"/>
        <v>17304.13259153223</v>
      </c>
      <c r="P3496" s="24">
        <f t="shared" si="595"/>
        <v>17304.13259153223</v>
      </c>
      <c r="Q3496" s="24">
        <f t="shared" si="596"/>
        <v>25542.821439999996</v>
      </c>
      <c r="R3496" s="24">
        <f t="shared" si="599"/>
        <v>0</v>
      </c>
      <c r="S3496" s="24">
        <f t="shared" si="600"/>
        <v>8238.6888484677656</v>
      </c>
      <c r="T3496" s="24" t="str">
        <f t="shared" si="601"/>
        <v>charge</v>
      </c>
      <c r="V3496" s="24">
        <f t="shared" si="604"/>
        <v>0</v>
      </c>
      <c r="W3496" s="24">
        <f t="shared" si="602"/>
        <v>4000</v>
      </c>
      <c r="X3496" s="24">
        <f t="shared" si="605"/>
        <v>0</v>
      </c>
      <c r="Z3496" s="24">
        <f t="shared" si="603"/>
        <v>0</v>
      </c>
      <c r="AB3496" s="24">
        <f t="shared" si="597"/>
        <v>8238.6888484677656</v>
      </c>
    </row>
    <row r="3497" x14ac:dyDescent="0.2">
      <c r="I3497" s="25">
        <v>3492</v>
      </c>
      <c r="J3497" s="29">
        <v>0.41078737800000004</v>
      </c>
      <c r="L3497" s="25">
        <v>22259.967871284483</v>
      </c>
      <c r="N3497" s="25">
        <v>3492</v>
      </c>
      <c r="O3497" s="25">
        <f t="shared" si="598"/>
        <v>17696.674457671164</v>
      </c>
      <c r="P3497" s="25">
        <f t="shared" si="595"/>
        <v>17696.674457671164</v>
      </c>
      <c r="Q3497" s="25">
        <f t="shared" si="596"/>
        <v>32862.990240000006</v>
      </c>
      <c r="R3497" s="25">
        <f t="shared" si="599"/>
        <v>0</v>
      </c>
      <c r="S3497" s="25">
        <f t="shared" si="600"/>
        <v>15166.315782328842</v>
      </c>
      <c r="T3497" s="25" t="str">
        <f t="shared" si="601"/>
        <v>charge</v>
      </c>
      <c r="V3497" s="25">
        <f t="shared" si="604"/>
        <v>0</v>
      </c>
      <c r="W3497" s="25">
        <f t="shared" si="602"/>
        <v>4000</v>
      </c>
      <c r="X3497" s="25">
        <f t="shared" si="605"/>
        <v>0</v>
      </c>
      <c r="Z3497" s="25">
        <f t="shared" si="603"/>
        <v>0</v>
      </c>
      <c r="AB3497" s="25">
        <f t="shared" si="597"/>
        <v>15166.315782328842</v>
      </c>
    </row>
    <row r="3498" x14ac:dyDescent="0.2">
      <c r="I3498" s="24">
        <v>3493</v>
      </c>
      <c r="J3498" s="28">
        <v>0.60889643199999999</v>
      </c>
      <c r="L3498" s="24">
        <v>22853.197389698027</v>
      </c>
      <c r="N3498" s="24">
        <v>3493</v>
      </c>
      <c r="O3498" s="24">
        <f t="shared" si="598"/>
        <v>18168.291924809932</v>
      </c>
      <c r="P3498" s="24">
        <f t="shared" si="595"/>
        <v>18168.291924809932</v>
      </c>
      <c r="Q3498" s="24">
        <f t="shared" si="596"/>
        <v>48711.71456</v>
      </c>
      <c r="R3498" s="24">
        <f t="shared" si="599"/>
        <v>0</v>
      </c>
      <c r="S3498" s="24">
        <f t="shared" si="600"/>
        <v>30543.422635190069</v>
      </c>
      <c r="T3498" s="24" t="str">
        <f t="shared" si="601"/>
        <v>charge</v>
      </c>
      <c r="V3498" s="24">
        <f t="shared" si="604"/>
        <v>0</v>
      </c>
      <c r="W3498" s="24">
        <f t="shared" si="602"/>
        <v>4000</v>
      </c>
      <c r="X3498" s="24">
        <f t="shared" si="605"/>
        <v>0</v>
      </c>
      <c r="Z3498" s="24">
        <f t="shared" si="603"/>
        <v>0</v>
      </c>
      <c r="AB3498" s="24">
        <f t="shared" si="597"/>
        <v>30543.422635190069</v>
      </c>
    </row>
    <row r="3499" x14ac:dyDescent="0.2">
      <c r="I3499" s="25">
        <v>3494</v>
      </c>
      <c r="J3499" s="29">
        <v>0.71750065699999999</v>
      </c>
      <c r="L3499" s="25">
        <v>23364.350837397575</v>
      </c>
      <c r="N3499" s="25">
        <v>3494</v>
      </c>
      <c r="O3499" s="25">
        <f t="shared" si="598"/>
        <v>18574.658915731074</v>
      </c>
      <c r="P3499" s="25">
        <f t="shared" si="595"/>
        <v>18574.658915731074</v>
      </c>
      <c r="Q3499" s="25">
        <f t="shared" si="596"/>
        <v>57400.052559999996</v>
      </c>
      <c r="R3499" s="25">
        <f t="shared" si="599"/>
        <v>0</v>
      </c>
      <c r="S3499" s="25">
        <f t="shared" si="600"/>
        <v>38825.393644268923</v>
      </c>
      <c r="T3499" s="25" t="str">
        <f t="shared" si="601"/>
        <v>charge</v>
      </c>
      <c r="V3499" s="25">
        <f t="shared" si="604"/>
        <v>0</v>
      </c>
      <c r="W3499" s="25">
        <f t="shared" si="602"/>
        <v>4000</v>
      </c>
      <c r="X3499" s="25">
        <f t="shared" si="605"/>
        <v>0</v>
      </c>
      <c r="Z3499" s="25">
        <f t="shared" si="603"/>
        <v>0</v>
      </c>
      <c r="AB3499" s="25">
        <f t="shared" si="597"/>
        <v>38825.393644268923</v>
      </c>
    </row>
    <row r="3500" x14ac:dyDescent="0.2">
      <c r="I3500" s="24">
        <v>3495</v>
      </c>
      <c r="J3500" s="28">
        <v>0.6397955649999999</v>
      </c>
      <c r="L3500" s="24">
        <v>23264.899143362043</v>
      </c>
      <c r="N3500" s="24">
        <v>3495</v>
      </c>
      <c r="O3500" s="24">
        <f t="shared" si="598"/>
        <v>18495.594818972826</v>
      </c>
      <c r="P3500" s="24">
        <f t="shared" si="595"/>
        <v>18495.594818972826</v>
      </c>
      <c r="Q3500" s="24">
        <f t="shared" si="596"/>
        <v>51183.645199999992</v>
      </c>
      <c r="R3500" s="24">
        <f t="shared" si="599"/>
        <v>0</v>
      </c>
      <c r="S3500" s="24">
        <f t="shared" si="600"/>
        <v>32688.050381027166</v>
      </c>
      <c r="T3500" s="24" t="str">
        <f t="shared" si="601"/>
        <v>charge</v>
      </c>
      <c r="V3500" s="24">
        <f t="shared" si="604"/>
        <v>0</v>
      </c>
      <c r="W3500" s="24">
        <f t="shared" si="602"/>
        <v>4000</v>
      </c>
      <c r="X3500" s="24">
        <f t="shared" si="605"/>
        <v>0</v>
      </c>
      <c r="Z3500" s="24">
        <f t="shared" si="603"/>
        <v>0</v>
      </c>
      <c r="AB3500" s="24">
        <f t="shared" si="597"/>
        <v>32688.050381027166</v>
      </c>
    </row>
    <row r="3501" x14ac:dyDescent="0.2">
      <c r="I3501" s="25">
        <v>3496</v>
      </c>
      <c r="J3501" s="29">
        <v>0.43975114599999998</v>
      </c>
      <c r="L3501" s="25">
        <v>22956.014428043363</v>
      </c>
      <c r="N3501" s="25">
        <v>3496</v>
      </c>
      <c r="O3501" s="25">
        <f t="shared" si="598"/>
        <v>18250.031470294474</v>
      </c>
      <c r="P3501" s="25">
        <f t="shared" si="595"/>
        <v>18250.031470294474</v>
      </c>
      <c r="Q3501" s="25">
        <f t="shared" si="596"/>
        <v>35180.091679999998</v>
      </c>
      <c r="R3501" s="25">
        <f t="shared" si="599"/>
        <v>0</v>
      </c>
      <c r="S3501" s="25">
        <f t="shared" si="600"/>
        <v>16930.060209705523</v>
      </c>
      <c r="T3501" s="25" t="str">
        <f t="shared" si="601"/>
        <v>charge</v>
      </c>
      <c r="V3501" s="25">
        <f t="shared" si="604"/>
        <v>0</v>
      </c>
      <c r="W3501" s="25">
        <f t="shared" si="602"/>
        <v>4000</v>
      </c>
      <c r="X3501" s="25">
        <f t="shared" si="605"/>
        <v>0</v>
      </c>
      <c r="Z3501" s="25">
        <f t="shared" si="603"/>
        <v>0</v>
      </c>
      <c r="AB3501" s="25">
        <f t="shared" si="597"/>
        <v>16930.060209705523</v>
      </c>
    </row>
    <row r="3502" x14ac:dyDescent="0.2">
      <c r="I3502" s="24">
        <v>3497</v>
      </c>
      <c r="J3502" s="28">
        <v>0.36053574200000005</v>
      </c>
      <c r="L3502" s="24">
        <v>22399.087298965453</v>
      </c>
      <c r="N3502" s="24">
        <v>3497</v>
      </c>
      <c r="O3502" s="24">
        <f t="shared" si="598"/>
        <v>17807.274402677536</v>
      </c>
      <c r="P3502" s="24">
        <f t="shared" si="595"/>
        <v>17807.274402677536</v>
      </c>
      <c r="Q3502" s="24">
        <f t="shared" si="596"/>
        <v>28842.859360000002</v>
      </c>
      <c r="R3502" s="24">
        <f t="shared" si="599"/>
        <v>0</v>
      </c>
      <c r="S3502" s="24">
        <f t="shared" si="600"/>
        <v>11035.584957322466</v>
      </c>
      <c r="T3502" s="24" t="str">
        <f t="shared" si="601"/>
        <v>charge</v>
      </c>
      <c r="V3502" s="24">
        <f t="shared" si="604"/>
        <v>0</v>
      </c>
      <c r="W3502" s="24">
        <f t="shared" si="602"/>
        <v>4000</v>
      </c>
      <c r="X3502" s="24">
        <f t="shared" si="605"/>
        <v>0</v>
      </c>
      <c r="Z3502" s="24">
        <f t="shared" si="603"/>
        <v>0</v>
      </c>
      <c r="AB3502" s="24">
        <f t="shared" si="597"/>
        <v>11035.584957322466</v>
      </c>
    </row>
    <row r="3503" x14ac:dyDescent="0.2">
      <c r="I3503" s="25">
        <v>3498</v>
      </c>
      <c r="J3503" s="29">
        <v>0.21337961899999999</v>
      </c>
      <c r="L3503" s="25">
        <v>21877.57629318237</v>
      </c>
      <c r="N3503" s="25">
        <v>3498</v>
      </c>
      <c r="O3503" s="25">
        <f t="shared" si="598"/>
        <v>17392.673153079984</v>
      </c>
      <c r="P3503" s="25">
        <f t="shared" si="595"/>
        <v>17392.673153079984</v>
      </c>
      <c r="Q3503" s="25">
        <f t="shared" si="596"/>
        <v>17070.36952</v>
      </c>
      <c r="R3503" s="25">
        <f t="shared" si="599"/>
        <v>322.30363307998414</v>
      </c>
      <c r="S3503" s="25">
        <f t="shared" si="600"/>
        <v>0</v>
      </c>
      <c r="T3503" s="25" t="str">
        <f t="shared" si="601"/>
        <v>drain</v>
      </c>
      <c r="V3503" s="25">
        <f t="shared" si="604"/>
        <v>0</v>
      </c>
      <c r="W3503" s="25">
        <f t="shared" si="602"/>
        <v>3677.6963669200159</v>
      </c>
      <c r="X3503" s="25">
        <f t="shared" si="605"/>
        <v>322.30363307998414</v>
      </c>
      <c r="Z3503" s="25">
        <f t="shared" si="603"/>
        <v>0</v>
      </c>
      <c r="AB3503" s="25">
        <f t="shared" si="597"/>
        <v>0</v>
      </c>
    </row>
    <row r="3504" x14ac:dyDescent="0.2">
      <c r="I3504" s="24">
        <v>3499</v>
      </c>
      <c r="J3504" s="28">
        <v>2.4211495999999999E-2</v>
      </c>
      <c r="L3504" s="24">
        <v>21038.435135173797</v>
      </c>
      <c r="N3504" s="24">
        <v>3499</v>
      </c>
      <c r="O3504" s="24">
        <f t="shared" si="598"/>
        <v>16725.555932463169</v>
      </c>
      <c r="P3504" s="24">
        <f t="shared" si="595"/>
        <v>16725.555932463169</v>
      </c>
      <c r="Q3504" s="24">
        <f t="shared" si="596"/>
        <v>1936.91968</v>
      </c>
      <c r="R3504" s="24">
        <f t="shared" si="599"/>
        <v>14788.63625246317</v>
      </c>
      <c r="S3504" s="24">
        <f t="shared" si="600"/>
        <v>0</v>
      </c>
      <c r="T3504" s="24" t="str">
        <f t="shared" si="601"/>
        <v>drain</v>
      </c>
      <c r="V3504" s="24">
        <f t="shared" si="604"/>
        <v>0</v>
      </c>
      <c r="W3504" s="24">
        <f t="shared" si="602"/>
        <v>0</v>
      </c>
      <c r="X3504" s="24">
        <f t="shared" si="605"/>
        <v>3677.6963669200159</v>
      </c>
      <c r="Z3504" s="24">
        <f t="shared" si="603"/>
        <v>11110.939885543154</v>
      </c>
      <c r="AB3504" s="24">
        <f t="shared" si="597"/>
        <v>0</v>
      </c>
    </row>
    <row r="3505" x14ac:dyDescent="0.2">
      <c r="I3505" s="25">
        <v>3500</v>
      </c>
      <c r="J3505" s="29">
        <v>0</v>
      </c>
      <c r="L3505" s="25">
        <v>21021.586252641675</v>
      </c>
      <c r="N3505" s="25">
        <v>3500</v>
      </c>
      <c r="O3505" s="25">
        <f t="shared" si="598"/>
        <v>16712.161070850132</v>
      </c>
      <c r="P3505" s="25">
        <f t="shared" si="595"/>
        <v>16712.161070850132</v>
      </c>
      <c r="Q3505" s="25">
        <f t="shared" si="596"/>
        <v>0</v>
      </c>
      <c r="R3505" s="25">
        <f t="shared" si="599"/>
        <v>16712.161070850132</v>
      </c>
      <c r="S3505" s="25">
        <f t="shared" si="600"/>
        <v>0</v>
      </c>
      <c r="T3505" s="25" t="str">
        <f t="shared" si="601"/>
        <v>drain</v>
      </c>
      <c r="V3505" s="25">
        <f t="shared" si="604"/>
        <v>0</v>
      </c>
      <c r="W3505" s="25">
        <f t="shared" si="602"/>
        <v>0</v>
      </c>
      <c r="X3505" s="25">
        <f t="shared" si="605"/>
        <v>0</v>
      </c>
      <c r="Z3505" s="25">
        <f t="shared" si="603"/>
        <v>16712.161070850132</v>
      </c>
      <c r="AB3505" s="25">
        <f t="shared" si="597"/>
        <v>0</v>
      </c>
    </row>
    <row r="3506" x14ac:dyDescent="0.2">
      <c r="I3506" s="24">
        <v>3501</v>
      </c>
      <c r="J3506" s="28">
        <v>0</v>
      </c>
      <c r="L3506" s="24">
        <v>20775.147736263272</v>
      </c>
      <c r="N3506" s="24">
        <v>3501</v>
      </c>
      <c r="O3506" s="24">
        <f t="shared" si="598"/>
        <v>16516.2424503293</v>
      </c>
      <c r="P3506" s="24">
        <f t="shared" si="595"/>
        <v>16516.2424503293</v>
      </c>
      <c r="Q3506" s="24">
        <f t="shared" si="596"/>
        <v>0</v>
      </c>
      <c r="R3506" s="24">
        <f t="shared" si="599"/>
        <v>16516.2424503293</v>
      </c>
      <c r="S3506" s="24">
        <f t="shared" si="600"/>
        <v>0</v>
      </c>
      <c r="T3506" s="24" t="str">
        <f t="shared" si="601"/>
        <v>drain</v>
      </c>
      <c r="V3506" s="24">
        <f t="shared" si="604"/>
        <v>0</v>
      </c>
      <c r="W3506" s="24">
        <f t="shared" si="602"/>
        <v>0</v>
      </c>
      <c r="X3506" s="24">
        <f t="shared" si="605"/>
        <v>0</v>
      </c>
      <c r="Z3506" s="24">
        <f t="shared" si="603"/>
        <v>16516.2424503293</v>
      </c>
      <c r="AB3506" s="24">
        <f t="shared" si="597"/>
        <v>0</v>
      </c>
    </row>
    <row r="3507" x14ac:dyDescent="0.2">
      <c r="I3507" s="25">
        <v>3502</v>
      </c>
      <c r="J3507" s="29">
        <v>0</v>
      </c>
      <c r="L3507" s="25">
        <v>19753.760143566131</v>
      </c>
      <c r="N3507" s="25">
        <v>3502</v>
      </c>
      <c r="O3507" s="25">
        <f t="shared" si="598"/>
        <v>15704.239314135075</v>
      </c>
      <c r="P3507" s="25">
        <f t="shared" si="595"/>
        <v>15704.239314135075</v>
      </c>
      <c r="Q3507" s="25">
        <f t="shared" si="596"/>
        <v>0</v>
      </c>
      <c r="R3507" s="25">
        <f t="shared" si="599"/>
        <v>15704.239314135075</v>
      </c>
      <c r="S3507" s="25">
        <f t="shared" si="600"/>
        <v>0</v>
      </c>
      <c r="T3507" s="25" t="str">
        <f t="shared" si="601"/>
        <v>drain</v>
      </c>
      <c r="V3507" s="25">
        <f t="shared" si="604"/>
        <v>0</v>
      </c>
      <c r="W3507" s="25">
        <f t="shared" si="602"/>
        <v>0</v>
      </c>
      <c r="X3507" s="25">
        <f t="shared" si="605"/>
        <v>0</v>
      </c>
      <c r="Z3507" s="25">
        <f t="shared" si="603"/>
        <v>15704.239314135075</v>
      </c>
      <c r="AB3507" s="25">
        <f t="shared" si="597"/>
        <v>0</v>
      </c>
    </row>
    <row r="3508" x14ac:dyDescent="0.2">
      <c r="I3508" s="24">
        <v>3503</v>
      </c>
      <c r="J3508" s="28">
        <v>0</v>
      </c>
      <c r="L3508" s="24">
        <v>18597.189346551895</v>
      </c>
      <c r="N3508" s="24">
        <v>3503</v>
      </c>
      <c r="O3508" s="24">
        <f t="shared" si="598"/>
        <v>14784.765530508757</v>
      </c>
      <c r="P3508" s="24">
        <f t="shared" si="595"/>
        <v>14784.765530508757</v>
      </c>
      <c r="Q3508" s="24">
        <f t="shared" si="596"/>
        <v>0</v>
      </c>
      <c r="R3508" s="24">
        <f t="shared" si="599"/>
        <v>14784.765530508757</v>
      </c>
      <c r="S3508" s="24">
        <f t="shared" si="600"/>
        <v>0</v>
      </c>
      <c r="T3508" s="24" t="str">
        <f t="shared" si="601"/>
        <v>drain</v>
      </c>
      <c r="V3508" s="24">
        <f t="shared" si="604"/>
        <v>0</v>
      </c>
      <c r="W3508" s="24">
        <f t="shared" si="602"/>
        <v>0</v>
      </c>
      <c r="X3508" s="24">
        <f t="shared" si="605"/>
        <v>0</v>
      </c>
      <c r="Z3508" s="24">
        <f t="shared" si="603"/>
        <v>14784.765530508757</v>
      </c>
      <c r="AB3508" s="24">
        <f t="shared" si="597"/>
        <v>0</v>
      </c>
    </row>
    <row r="3509" x14ac:dyDescent="0.2">
      <c r="I3509" s="25">
        <v>3504</v>
      </c>
      <c r="J3509" s="29">
        <v>0</v>
      </c>
      <c r="L3509" s="25">
        <v>17333.704572582243</v>
      </c>
      <c r="N3509" s="25">
        <v>3504</v>
      </c>
      <c r="O3509" s="25">
        <f t="shared" si="598"/>
        <v>13780.295135202883</v>
      </c>
      <c r="P3509" s="25">
        <f t="shared" si="595"/>
        <v>13780.295135202883</v>
      </c>
      <c r="Q3509" s="25">
        <f t="shared" si="596"/>
        <v>0</v>
      </c>
      <c r="R3509" s="25">
        <f t="shared" si="599"/>
        <v>13780.295135202883</v>
      </c>
      <c r="S3509" s="25">
        <f t="shared" si="600"/>
        <v>0</v>
      </c>
      <c r="T3509" s="25" t="str">
        <f t="shared" si="601"/>
        <v>drain</v>
      </c>
      <c r="V3509" s="25">
        <f t="shared" si="604"/>
        <v>0</v>
      </c>
      <c r="W3509" s="25">
        <f t="shared" si="602"/>
        <v>0</v>
      </c>
      <c r="X3509" s="25">
        <f t="shared" si="605"/>
        <v>0</v>
      </c>
      <c r="Z3509" s="25">
        <f t="shared" si="603"/>
        <v>13780.295135202883</v>
      </c>
      <c r="AB3509" s="25">
        <f t="shared" si="597"/>
        <v>0</v>
      </c>
    </row>
    <row r="3510" x14ac:dyDescent="0.2">
      <c r="I3510" s="24">
        <v>3505</v>
      </c>
      <c r="J3510" s="28">
        <v>0</v>
      </c>
      <c r="L3510" s="24">
        <v>16298.355440723895</v>
      </c>
      <c r="N3510" s="24">
        <v>3505</v>
      </c>
      <c r="O3510" s="24">
        <f t="shared" si="598"/>
        <v>12957.192575375497</v>
      </c>
      <c r="P3510" s="24">
        <f t="shared" si="595"/>
        <v>12957.192575375497</v>
      </c>
      <c r="Q3510" s="24">
        <f t="shared" si="596"/>
        <v>0</v>
      </c>
      <c r="R3510" s="24">
        <f t="shared" si="599"/>
        <v>12957.192575375497</v>
      </c>
      <c r="S3510" s="24">
        <f t="shared" si="600"/>
        <v>0</v>
      </c>
      <c r="T3510" s="24" t="str">
        <f t="shared" si="601"/>
        <v>drain</v>
      </c>
      <c r="V3510" s="24">
        <f t="shared" si="604"/>
        <v>0</v>
      </c>
      <c r="W3510" s="24">
        <f t="shared" si="602"/>
        <v>0</v>
      </c>
      <c r="X3510" s="24">
        <f t="shared" si="605"/>
        <v>0</v>
      </c>
      <c r="Z3510" s="24">
        <f t="shared" si="603"/>
        <v>12957.192575375497</v>
      </c>
      <c r="AB3510" s="24">
        <f t="shared" si="597"/>
        <v>0</v>
      </c>
    </row>
    <row r="3511" x14ac:dyDescent="0.2">
      <c r="I3511" s="25">
        <v>3506</v>
      </c>
      <c r="J3511" s="29">
        <v>0</v>
      </c>
      <c r="L3511" s="25">
        <v>16114.011429202556</v>
      </c>
      <c r="N3511" s="25">
        <v>3506</v>
      </c>
      <c r="O3511" s="25">
        <f t="shared" si="598"/>
        <v>12810.639086216032</v>
      </c>
      <c r="P3511" s="25">
        <f t="shared" si="595"/>
        <v>12810.639086216032</v>
      </c>
      <c r="Q3511" s="25">
        <f t="shared" si="596"/>
        <v>0</v>
      </c>
      <c r="R3511" s="25">
        <f t="shared" si="599"/>
        <v>12810.639086216032</v>
      </c>
      <c r="S3511" s="25">
        <f t="shared" si="600"/>
        <v>0</v>
      </c>
      <c r="T3511" s="25" t="str">
        <f t="shared" si="601"/>
        <v>drain</v>
      </c>
      <c r="V3511" s="25">
        <f t="shared" si="604"/>
        <v>0</v>
      </c>
      <c r="W3511" s="25">
        <f t="shared" si="602"/>
        <v>0</v>
      </c>
      <c r="X3511" s="25">
        <f t="shared" si="605"/>
        <v>0</v>
      </c>
      <c r="Z3511" s="25">
        <f t="shared" si="603"/>
        <v>12810.639086216032</v>
      </c>
      <c r="AB3511" s="25">
        <f t="shared" si="597"/>
        <v>0</v>
      </c>
    </row>
    <row r="3512" x14ac:dyDescent="0.2">
      <c r="I3512" s="24">
        <v>3507</v>
      </c>
      <c r="J3512" s="28">
        <v>0</v>
      </c>
      <c r="L3512" s="24">
        <v>15545.458346414565</v>
      </c>
      <c r="N3512" s="24">
        <v>3507</v>
      </c>
      <c r="O3512" s="24">
        <f t="shared" si="598"/>
        <v>12358.63938539958</v>
      </c>
      <c r="P3512" s="24">
        <f t="shared" si="595"/>
        <v>12358.63938539958</v>
      </c>
      <c r="Q3512" s="24">
        <f t="shared" si="596"/>
        <v>0</v>
      </c>
      <c r="R3512" s="24">
        <f t="shared" si="599"/>
        <v>12358.63938539958</v>
      </c>
      <c r="S3512" s="24">
        <f t="shared" si="600"/>
        <v>0</v>
      </c>
      <c r="T3512" s="24" t="str">
        <f t="shared" si="601"/>
        <v>drain</v>
      </c>
      <c r="V3512" s="24">
        <f t="shared" si="604"/>
        <v>0</v>
      </c>
      <c r="W3512" s="24">
        <f t="shared" si="602"/>
        <v>0</v>
      </c>
      <c r="X3512" s="24">
        <f t="shared" si="605"/>
        <v>0</v>
      </c>
      <c r="Z3512" s="24">
        <f t="shared" si="603"/>
        <v>12358.63938539958</v>
      </c>
      <c r="AB3512" s="24">
        <f t="shared" si="597"/>
        <v>0</v>
      </c>
    </row>
    <row r="3513" x14ac:dyDescent="0.2">
      <c r="I3513" s="25">
        <v>3508</v>
      </c>
      <c r="J3513" s="29">
        <v>0</v>
      </c>
      <c r="L3513" s="25">
        <v>15340.644782960413</v>
      </c>
      <c r="N3513" s="25">
        <v>3508</v>
      </c>
      <c r="O3513" s="25">
        <f t="shared" si="598"/>
        <v>12195.812602453529</v>
      </c>
      <c r="P3513" s="25">
        <f t="shared" si="595"/>
        <v>12195.812602453529</v>
      </c>
      <c r="Q3513" s="25">
        <f t="shared" si="596"/>
        <v>0</v>
      </c>
      <c r="R3513" s="25">
        <f t="shared" si="599"/>
        <v>12195.812602453529</v>
      </c>
      <c r="S3513" s="25">
        <f t="shared" si="600"/>
        <v>0</v>
      </c>
      <c r="T3513" s="25" t="str">
        <f t="shared" si="601"/>
        <v>drain</v>
      </c>
      <c r="V3513" s="25">
        <f t="shared" si="604"/>
        <v>0</v>
      </c>
      <c r="W3513" s="25">
        <f t="shared" si="602"/>
        <v>0</v>
      </c>
      <c r="X3513" s="25">
        <f t="shared" si="605"/>
        <v>0</v>
      </c>
      <c r="Z3513" s="25">
        <f t="shared" si="603"/>
        <v>12195.812602453529</v>
      </c>
      <c r="AB3513" s="25">
        <f t="shared" si="597"/>
        <v>0</v>
      </c>
    </row>
    <row r="3514" x14ac:dyDescent="0.2">
      <c r="I3514" s="24">
        <v>3509</v>
      </c>
      <c r="J3514" s="28">
        <v>0</v>
      </c>
      <c r="L3514" s="24">
        <v>15494.748695802688</v>
      </c>
      <c r="N3514" s="24">
        <v>3509</v>
      </c>
      <c r="O3514" s="24">
        <f t="shared" si="598"/>
        <v>12318.325213163138</v>
      </c>
      <c r="P3514" s="24">
        <f t="shared" si="595"/>
        <v>12318.325213163138</v>
      </c>
      <c r="Q3514" s="24">
        <f t="shared" si="596"/>
        <v>0</v>
      </c>
      <c r="R3514" s="24">
        <f t="shared" si="599"/>
        <v>12318.325213163138</v>
      </c>
      <c r="S3514" s="24">
        <f t="shared" si="600"/>
        <v>0</v>
      </c>
      <c r="T3514" s="24" t="str">
        <f t="shared" si="601"/>
        <v>drain</v>
      </c>
      <c r="V3514" s="24">
        <f t="shared" si="604"/>
        <v>0</v>
      </c>
      <c r="W3514" s="24">
        <f t="shared" si="602"/>
        <v>0</v>
      </c>
      <c r="X3514" s="24">
        <f t="shared" si="605"/>
        <v>0</v>
      </c>
      <c r="Z3514" s="24">
        <f t="shared" si="603"/>
        <v>12318.325213163138</v>
      </c>
      <c r="AB3514" s="24">
        <f t="shared" si="597"/>
        <v>0</v>
      </c>
    </row>
    <row r="3515" x14ac:dyDescent="0.2">
      <c r="I3515" s="25">
        <v>3510</v>
      </c>
      <c r="J3515" s="29">
        <v>0</v>
      </c>
      <c r="L3515" s="25">
        <v>15407.286434698104</v>
      </c>
      <c r="N3515" s="25">
        <v>3510</v>
      </c>
      <c r="O3515" s="25">
        <f t="shared" si="598"/>
        <v>12248.792715584994</v>
      </c>
      <c r="P3515" s="25">
        <f t="shared" si="595"/>
        <v>12248.792715584994</v>
      </c>
      <c r="Q3515" s="25">
        <f t="shared" si="596"/>
        <v>0</v>
      </c>
      <c r="R3515" s="25">
        <f t="shared" si="599"/>
        <v>12248.792715584994</v>
      </c>
      <c r="S3515" s="25">
        <f t="shared" si="600"/>
        <v>0</v>
      </c>
      <c r="T3515" s="25" t="str">
        <f t="shared" si="601"/>
        <v>drain</v>
      </c>
      <c r="V3515" s="25">
        <f t="shared" si="604"/>
        <v>0</v>
      </c>
      <c r="W3515" s="25">
        <f t="shared" si="602"/>
        <v>0</v>
      </c>
      <c r="X3515" s="25">
        <f t="shared" si="605"/>
        <v>0</v>
      </c>
      <c r="Z3515" s="25">
        <f t="shared" si="603"/>
        <v>12248.792715584994</v>
      </c>
      <c r="AB3515" s="25">
        <f t="shared" si="597"/>
        <v>0</v>
      </c>
    </row>
    <row r="3516" x14ac:dyDescent="0.2">
      <c r="I3516" s="24">
        <v>3511</v>
      </c>
      <c r="J3516" s="28">
        <v>0.34430746899999998</v>
      </c>
      <c r="L3516" s="24">
        <v>16876.350480341909</v>
      </c>
      <c r="N3516" s="24">
        <v>3511</v>
      </c>
      <c r="O3516" s="24">
        <f t="shared" si="598"/>
        <v>13416.698631871819</v>
      </c>
      <c r="P3516" s="24">
        <f t="shared" si="595"/>
        <v>13416.698631871819</v>
      </c>
      <c r="Q3516" s="24">
        <f t="shared" si="596"/>
        <v>27544.597519999999</v>
      </c>
      <c r="R3516" s="24">
        <f t="shared" si="599"/>
        <v>0</v>
      </c>
      <c r="S3516" s="24">
        <f t="shared" si="600"/>
        <v>14127.89888812818</v>
      </c>
      <c r="T3516" s="24" t="str">
        <f t="shared" si="601"/>
        <v>charge</v>
      </c>
      <c r="V3516" s="24">
        <f t="shared" si="604"/>
        <v>4000</v>
      </c>
      <c r="W3516" s="24">
        <f t="shared" si="602"/>
        <v>4000</v>
      </c>
      <c r="X3516" s="24">
        <f t="shared" si="605"/>
        <v>0</v>
      </c>
      <c r="Z3516" s="24">
        <f t="shared" si="603"/>
        <v>0</v>
      </c>
      <c r="AB3516" s="24">
        <f t="shared" si="597"/>
        <v>10127.89888812818</v>
      </c>
    </row>
    <row r="3517" x14ac:dyDescent="0.2">
      <c r="I3517" s="25">
        <v>3512</v>
      </c>
      <c r="J3517" s="29">
        <v>0.41287142700000001</v>
      </c>
      <c r="L3517" s="25">
        <v>18464.375154781341</v>
      </c>
      <c r="N3517" s="25">
        <v>3512</v>
      </c>
      <c r="O3517" s="25">
        <f t="shared" si="598"/>
        <v>14679.178248051167</v>
      </c>
      <c r="P3517" s="25">
        <f t="shared" si="595"/>
        <v>14679.178248051167</v>
      </c>
      <c r="Q3517" s="25">
        <f t="shared" si="596"/>
        <v>33029.714160000003</v>
      </c>
      <c r="R3517" s="25">
        <f t="shared" si="599"/>
        <v>0</v>
      </c>
      <c r="S3517" s="25">
        <f t="shared" si="600"/>
        <v>18350.535911948835</v>
      </c>
      <c r="T3517" s="25" t="str">
        <f t="shared" si="601"/>
        <v>charge</v>
      </c>
      <c r="V3517" s="25">
        <f t="shared" si="604"/>
        <v>0</v>
      </c>
      <c r="W3517" s="25">
        <f t="shared" si="602"/>
        <v>4000</v>
      </c>
      <c r="X3517" s="25">
        <f t="shared" si="605"/>
        <v>0</v>
      </c>
      <c r="Z3517" s="25">
        <f t="shared" si="603"/>
        <v>0</v>
      </c>
      <c r="AB3517" s="25">
        <f t="shared" si="597"/>
        <v>18350.535911948835</v>
      </c>
    </row>
    <row r="3518" x14ac:dyDescent="0.2">
      <c r="I3518" s="24">
        <v>3513</v>
      </c>
      <c r="J3518" s="28">
        <v>0.47977145400000004</v>
      </c>
      <c r="L3518" s="24">
        <v>20067.732908570764</v>
      </c>
      <c r="N3518" s="24">
        <v>3513</v>
      </c>
      <c r="O3518" s="24">
        <f t="shared" si="598"/>
        <v>15953.847662313758</v>
      </c>
      <c r="P3518" s="24">
        <f t="shared" si="595"/>
        <v>15953.847662313758</v>
      </c>
      <c r="Q3518" s="24">
        <f t="shared" si="596"/>
        <v>38381.716320000007</v>
      </c>
      <c r="R3518" s="24">
        <f t="shared" si="599"/>
        <v>0</v>
      </c>
      <c r="S3518" s="24">
        <f t="shared" si="600"/>
        <v>22427.868657686249</v>
      </c>
      <c r="T3518" s="24" t="str">
        <f t="shared" si="601"/>
        <v>charge</v>
      </c>
      <c r="V3518" s="24">
        <f t="shared" si="604"/>
        <v>0</v>
      </c>
      <c r="W3518" s="24">
        <f t="shared" si="602"/>
        <v>4000</v>
      </c>
      <c r="X3518" s="24">
        <f t="shared" si="605"/>
        <v>0</v>
      </c>
      <c r="Z3518" s="24">
        <f t="shared" si="603"/>
        <v>0</v>
      </c>
      <c r="AB3518" s="24">
        <f t="shared" si="597"/>
        <v>22427.868657686249</v>
      </c>
    </row>
    <row r="3519" x14ac:dyDescent="0.2">
      <c r="I3519" s="25">
        <v>3514</v>
      </c>
      <c r="J3519" s="29">
        <v>0.60820694200000003</v>
      </c>
      <c r="L3519" s="25">
        <v>20816.611971473692</v>
      </c>
      <c r="N3519" s="25">
        <v>3514</v>
      </c>
      <c r="O3519" s="25">
        <f t="shared" si="598"/>
        <v>16549.206517321585</v>
      </c>
      <c r="P3519" s="25">
        <f t="shared" si="595"/>
        <v>16549.206517321585</v>
      </c>
      <c r="Q3519" s="25">
        <f t="shared" si="596"/>
        <v>48656.555360000006</v>
      </c>
      <c r="R3519" s="25">
        <f t="shared" si="599"/>
        <v>0</v>
      </c>
      <c r="S3519" s="25">
        <f t="shared" si="600"/>
        <v>32107.348842678421</v>
      </c>
      <c r="T3519" s="25" t="str">
        <f t="shared" si="601"/>
        <v>charge</v>
      </c>
      <c r="V3519" s="25">
        <f t="shared" si="604"/>
        <v>0</v>
      </c>
      <c r="W3519" s="25">
        <f t="shared" si="602"/>
        <v>4000</v>
      </c>
      <c r="X3519" s="25">
        <f t="shared" si="605"/>
        <v>0</v>
      </c>
      <c r="Z3519" s="25">
        <f t="shared" si="603"/>
        <v>0</v>
      </c>
      <c r="AB3519" s="25">
        <f t="shared" si="597"/>
        <v>32107.348842678421</v>
      </c>
    </row>
    <row r="3520" x14ac:dyDescent="0.2">
      <c r="I3520" s="24">
        <v>3515</v>
      </c>
      <c r="J3520" s="28">
        <v>0.75827546999999995</v>
      </c>
      <c r="L3520" s="24">
        <v>21347.170870208738</v>
      </c>
      <c r="N3520" s="24">
        <v>3515</v>
      </c>
      <c r="O3520" s="24">
        <f t="shared" si="598"/>
        <v>16971.000841815949</v>
      </c>
      <c r="P3520" s="24">
        <f t="shared" si="595"/>
        <v>16971.000841815949</v>
      </c>
      <c r="Q3520" s="24">
        <f t="shared" si="596"/>
        <v>60662.037599999996</v>
      </c>
      <c r="R3520" s="24">
        <f t="shared" si="599"/>
        <v>0</v>
      </c>
      <c r="S3520" s="24">
        <f t="shared" si="600"/>
        <v>43691.036758184047</v>
      </c>
      <c r="T3520" s="24" t="str">
        <f t="shared" si="601"/>
        <v>charge</v>
      </c>
      <c r="V3520" s="24">
        <f t="shared" si="604"/>
        <v>0</v>
      </c>
      <c r="W3520" s="24">
        <f t="shared" si="602"/>
        <v>4000</v>
      </c>
      <c r="X3520" s="24">
        <f t="shared" si="605"/>
        <v>0</v>
      </c>
      <c r="Z3520" s="24">
        <f t="shared" si="603"/>
        <v>0</v>
      </c>
      <c r="AB3520" s="24">
        <f t="shared" si="597"/>
        <v>43691.036758184047</v>
      </c>
    </row>
    <row r="3521" x14ac:dyDescent="0.2">
      <c r="I3521" s="25">
        <v>3516</v>
      </c>
      <c r="J3521" s="29">
        <v>0.82110433700000007</v>
      </c>
      <c r="L3521" s="25">
        <v>21924.106369662284</v>
      </c>
      <c r="N3521" s="25">
        <v>3516</v>
      </c>
      <c r="O3521" s="25">
        <f t="shared" si="598"/>
        <v>17429.664563881517</v>
      </c>
      <c r="P3521" s="25">
        <f t="shared" si="595"/>
        <v>17429.664563881517</v>
      </c>
      <c r="Q3521" s="25">
        <f t="shared" si="596"/>
        <v>65688.34696000001</v>
      </c>
      <c r="R3521" s="25">
        <f t="shared" si="599"/>
        <v>0</v>
      </c>
      <c r="S3521" s="25">
        <f t="shared" si="600"/>
        <v>48258.682396118493</v>
      </c>
      <c r="T3521" s="25" t="str">
        <f t="shared" si="601"/>
        <v>charge</v>
      </c>
      <c r="V3521" s="25">
        <f t="shared" si="604"/>
        <v>0</v>
      </c>
      <c r="W3521" s="25">
        <f t="shared" si="602"/>
        <v>4000</v>
      </c>
      <c r="X3521" s="25">
        <f t="shared" si="605"/>
        <v>0</v>
      </c>
      <c r="Z3521" s="25">
        <f t="shared" si="603"/>
        <v>0</v>
      </c>
      <c r="AB3521" s="25">
        <f t="shared" si="597"/>
        <v>48258.682396118493</v>
      </c>
    </row>
    <row r="3522" x14ac:dyDescent="0.2">
      <c r="I3522" s="24">
        <v>3517</v>
      </c>
      <c r="J3522" s="28">
        <v>0.75843211100000008</v>
      </c>
      <c r="L3522" s="24">
        <v>22488.06104133129</v>
      </c>
      <c r="N3522" s="24">
        <v>3517</v>
      </c>
      <c r="O3522" s="24">
        <f t="shared" si="598"/>
        <v>17878.008527858376</v>
      </c>
      <c r="P3522" s="24">
        <f t="shared" si="595"/>
        <v>17878.008527858376</v>
      </c>
      <c r="Q3522" s="24">
        <f t="shared" si="596"/>
        <v>60674.568880000006</v>
      </c>
      <c r="R3522" s="24">
        <f t="shared" si="599"/>
        <v>0</v>
      </c>
      <c r="S3522" s="24">
        <f t="shared" si="600"/>
        <v>42796.560352141634</v>
      </c>
      <c r="T3522" s="24" t="str">
        <f t="shared" si="601"/>
        <v>charge</v>
      </c>
      <c r="V3522" s="24">
        <f t="shared" si="604"/>
        <v>0</v>
      </c>
      <c r="W3522" s="24">
        <f t="shared" si="602"/>
        <v>4000</v>
      </c>
      <c r="X3522" s="24">
        <f t="shared" si="605"/>
        <v>0</v>
      </c>
      <c r="Z3522" s="24">
        <f t="shared" si="603"/>
        <v>0</v>
      </c>
      <c r="AB3522" s="24">
        <f t="shared" si="597"/>
        <v>42796.560352141634</v>
      </c>
    </row>
    <row r="3523" x14ac:dyDescent="0.2">
      <c r="I3523" s="25">
        <v>3518</v>
      </c>
      <c r="J3523" s="29">
        <v>0.70077234099999997</v>
      </c>
      <c r="L3523" s="25">
        <v>23042.705362129211</v>
      </c>
      <c r="N3523" s="25">
        <v>3518</v>
      </c>
      <c r="O3523" s="25">
        <f t="shared" si="598"/>
        <v>18318.950762892724</v>
      </c>
      <c r="P3523" s="25">
        <f t="shared" si="595"/>
        <v>18318.950762892724</v>
      </c>
      <c r="Q3523" s="25">
        <f t="shared" si="596"/>
        <v>56061.787279999997</v>
      </c>
      <c r="R3523" s="25">
        <f t="shared" si="599"/>
        <v>0</v>
      </c>
      <c r="S3523" s="25">
        <f t="shared" si="600"/>
        <v>37742.836517107273</v>
      </c>
      <c r="T3523" s="25" t="str">
        <f t="shared" si="601"/>
        <v>charge</v>
      </c>
      <c r="V3523" s="25">
        <f t="shared" si="604"/>
        <v>0</v>
      </c>
      <c r="W3523" s="25">
        <f t="shared" si="602"/>
        <v>4000</v>
      </c>
      <c r="X3523" s="25">
        <f t="shared" si="605"/>
        <v>0</v>
      </c>
      <c r="Z3523" s="25">
        <f t="shared" si="603"/>
        <v>0</v>
      </c>
      <c r="AB3523" s="25">
        <f t="shared" si="597"/>
        <v>37742.836517107273</v>
      </c>
    </row>
    <row r="3524" x14ac:dyDescent="0.2">
      <c r="I3524" s="24">
        <v>3519</v>
      </c>
      <c r="J3524" s="28">
        <v>0.62517781000000006</v>
      </c>
      <c r="L3524" s="24">
        <v>23323.045773792266</v>
      </c>
      <c r="N3524" s="24">
        <v>3519</v>
      </c>
      <c r="O3524" s="24">
        <f t="shared" si="598"/>
        <v>18541.821390164852</v>
      </c>
      <c r="P3524" s="24">
        <f t="shared" si="595"/>
        <v>18541.821390164852</v>
      </c>
      <c r="Q3524" s="24">
        <f t="shared" si="596"/>
        <v>50014.224800000004</v>
      </c>
      <c r="R3524" s="24">
        <f t="shared" si="599"/>
        <v>0</v>
      </c>
      <c r="S3524" s="24">
        <f t="shared" si="600"/>
        <v>31472.403409835151</v>
      </c>
      <c r="T3524" s="24" t="str">
        <f t="shared" si="601"/>
        <v>charge</v>
      </c>
      <c r="V3524" s="24">
        <f t="shared" si="604"/>
        <v>0</v>
      </c>
      <c r="W3524" s="24">
        <f t="shared" si="602"/>
        <v>4000</v>
      </c>
      <c r="X3524" s="24">
        <f t="shared" si="605"/>
        <v>0</v>
      </c>
      <c r="Z3524" s="24">
        <f t="shared" si="603"/>
        <v>0</v>
      </c>
      <c r="AB3524" s="24">
        <f t="shared" si="597"/>
        <v>31472.403409835151</v>
      </c>
    </row>
    <row r="3525" x14ac:dyDescent="0.2">
      <c r="I3525" s="25">
        <v>3520</v>
      </c>
      <c r="J3525" s="29">
        <v>0.62035592000000006</v>
      </c>
      <c r="L3525" s="25">
        <v>23128.163949680325</v>
      </c>
      <c r="N3525" s="25">
        <v>3520</v>
      </c>
      <c r="O3525" s="25">
        <f t="shared" si="598"/>
        <v>18386.890339995858</v>
      </c>
      <c r="P3525" s="25">
        <f t="shared" si="595"/>
        <v>18386.890339995858</v>
      </c>
      <c r="Q3525" s="25">
        <f t="shared" si="596"/>
        <v>49628.473600000005</v>
      </c>
      <c r="R3525" s="25">
        <f t="shared" si="599"/>
        <v>0</v>
      </c>
      <c r="S3525" s="25">
        <f t="shared" si="600"/>
        <v>31241.583260004147</v>
      </c>
      <c r="T3525" s="25" t="str">
        <f t="shared" si="601"/>
        <v>charge</v>
      </c>
      <c r="V3525" s="25">
        <f t="shared" si="604"/>
        <v>0</v>
      </c>
      <c r="W3525" s="25">
        <f t="shared" si="602"/>
        <v>4000</v>
      </c>
      <c r="X3525" s="25">
        <f t="shared" si="605"/>
        <v>0</v>
      </c>
      <c r="Z3525" s="25">
        <f t="shared" si="603"/>
        <v>0</v>
      </c>
      <c r="AB3525" s="25">
        <f t="shared" si="597"/>
        <v>31241.583260004147</v>
      </c>
    </row>
    <row r="3526" x14ac:dyDescent="0.2">
      <c r="I3526" s="24">
        <v>3521</v>
      </c>
      <c r="J3526" s="28">
        <v>0.51725954399999996</v>
      </c>
      <c r="L3526" s="24">
        <v>22576.850769615172</v>
      </c>
      <c r="N3526" s="24">
        <v>3521</v>
      </c>
      <c r="O3526" s="24">
        <f t="shared" si="598"/>
        <v>17948.596361844062</v>
      </c>
      <c r="P3526" s="24">
        <f t="shared" ref="P3526:P3589" si="606">O3526-$E$8*$E$9</f>
        <v>17948.596361844062</v>
      </c>
      <c r="Q3526" s="24">
        <f t="shared" ref="Q3526:Q3589" si="607">J3526*$E$7</f>
        <v>41380.76352</v>
      </c>
      <c r="R3526" s="24">
        <f t="shared" si="599"/>
        <v>0</v>
      </c>
      <c r="S3526" s="24">
        <f t="shared" si="600"/>
        <v>23432.167158155939</v>
      </c>
      <c r="T3526" s="24" t="str">
        <f t="shared" si="601"/>
        <v>charge</v>
      </c>
      <c r="V3526" s="24">
        <f t="shared" si="604"/>
        <v>0</v>
      </c>
      <c r="W3526" s="24">
        <f t="shared" si="602"/>
        <v>4000</v>
      </c>
      <c r="X3526" s="24">
        <f t="shared" si="605"/>
        <v>0</v>
      </c>
      <c r="Z3526" s="24">
        <f t="shared" si="603"/>
        <v>0</v>
      </c>
      <c r="AB3526" s="24">
        <f t="shared" ref="AB3526:AB3589" si="608">IF(T3526="charge",(S3526-V3526),0)</f>
        <v>23432.167158155939</v>
      </c>
    </row>
    <row r="3527" x14ac:dyDescent="0.2">
      <c r="I3527" s="25">
        <v>3522</v>
      </c>
      <c r="J3527" s="29">
        <v>0.22953646</v>
      </c>
      <c r="L3527" s="25">
        <v>22169.7276638031</v>
      </c>
      <c r="N3527" s="25">
        <v>3522</v>
      </c>
      <c r="O3527" s="25">
        <f t="shared" ref="O3527:O3590" si="609">L3527*$O$2</f>
        <v>17624.933492723467</v>
      </c>
      <c r="P3527" s="25">
        <f t="shared" si="606"/>
        <v>17624.933492723467</v>
      </c>
      <c r="Q3527" s="25">
        <f t="shared" si="607"/>
        <v>18362.916799999999</v>
      </c>
      <c r="R3527" s="25">
        <f t="shared" ref="R3527:R3590" si="610">IF(P3527&gt;Q3527,P3527-Q3527,0)</f>
        <v>0</v>
      </c>
      <c r="S3527" s="25">
        <f t="shared" ref="S3527:S3590" si="611">IF(Q3527&gt;P3527,Q3527-P3527,0)</f>
        <v>737.98330727653229</v>
      </c>
      <c r="T3527" s="25" t="str">
        <f t="shared" ref="T3527:T3590" si="612">IF(P3527&gt;Q3527,"drain","charge")</f>
        <v>charge</v>
      </c>
      <c r="V3527" s="25">
        <f t="shared" si="604"/>
        <v>0</v>
      </c>
      <c r="W3527" s="25">
        <f t="shared" ref="W3527:W3590" si="613">IF(W3526+S3527&gt;$E$11,$E$11,IF(T3527="charge",W3526+(S3527*$E$12),IF((W3526-R3527)&gt;0,W3526-R3527,0)))</f>
        <v>4000</v>
      </c>
      <c r="X3527" s="25">
        <f t="shared" si="605"/>
        <v>0</v>
      </c>
      <c r="Z3527" s="25">
        <f t="shared" ref="Z3527:Z3590" si="614">R3527-X3527</f>
        <v>0</v>
      </c>
      <c r="AB3527" s="25">
        <f t="shared" si="608"/>
        <v>737.98330727653229</v>
      </c>
    </row>
    <row r="3528" x14ac:dyDescent="0.2">
      <c r="I3528" s="24">
        <v>3523</v>
      </c>
      <c r="J3528" s="28">
        <v>2.4791339999999999E-2</v>
      </c>
      <c r="L3528" s="24">
        <v>21675.52876319885</v>
      </c>
      <c r="N3528" s="24">
        <v>3523</v>
      </c>
      <c r="O3528" s="24">
        <f t="shared" si="609"/>
        <v>17232.045366743088</v>
      </c>
      <c r="P3528" s="24">
        <f t="shared" si="606"/>
        <v>17232.045366743088</v>
      </c>
      <c r="Q3528" s="24">
        <f t="shared" si="607"/>
        <v>1983.3072</v>
      </c>
      <c r="R3528" s="24">
        <f t="shared" si="610"/>
        <v>15248.738166743089</v>
      </c>
      <c r="S3528" s="24">
        <f t="shared" si="611"/>
        <v>0</v>
      </c>
      <c r="T3528" s="24" t="str">
        <f t="shared" si="612"/>
        <v>drain</v>
      </c>
      <c r="V3528" s="24">
        <f t="shared" ref="V3528:V3591" si="615">IF(W3528&gt;=W3527,(W3528-W3527),0)</f>
        <v>0</v>
      </c>
      <c r="W3528" s="24">
        <f t="shared" si="613"/>
        <v>0</v>
      </c>
      <c r="X3528" s="24">
        <f t="shared" ref="X3528:X3591" si="616">IF(T3528="drain",W3527-W3528,0)</f>
        <v>4000</v>
      </c>
      <c r="Z3528" s="24">
        <f t="shared" si="614"/>
        <v>11248.738166743089</v>
      </c>
      <c r="AB3528" s="24">
        <f t="shared" si="608"/>
        <v>0</v>
      </c>
    </row>
    <row r="3529" x14ac:dyDescent="0.2">
      <c r="I3529" s="25">
        <v>3524</v>
      </c>
      <c r="J3529" s="29">
        <v>0</v>
      </c>
      <c r="L3529" s="25">
        <v>21351.744388675688</v>
      </c>
      <c r="N3529" s="25">
        <v>3524</v>
      </c>
      <c r="O3529" s="25">
        <f t="shared" si="609"/>
        <v>16974.636788997173</v>
      </c>
      <c r="P3529" s="25">
        <f t="shared" si="606"/>
        <v>16974.636788997173</v>
      </c>
      <c r="Q3529" s="25">
        <f t="shared" si="607"/>
        <v>0</v>
      </c>
      <c r="R3529" s="25">
        <f t="shared" si="610"/>
        <v>16974.636788997173</v>
      </c>
      <c r="S3529" s="25">
        <f t="shared" si="611"/>
        <v>0</v>
      </c>
      <c r="T3529" s="25" t="str">
        <f t="shared" si="612"/>
        <v>drain</v>
      </c>
      <c r="V3529" s="25">
        <f t="shared" si="615"/>
        <v>0</v>
      </c>
      <c r="W3529" s="25">
        <f t="shared" si="613"/>
        <v>0</v>
      </c>
      <c r="X3529" s="25">
        <f t="shared" si="616"/>
        <v>0</v>
      </c>
      <c r="Z3529" s="25">
        <f t="shared" si="614"/>
        <v>16974.636788997173</v>
      </c>
      <c r="AB3529" s="25">
        <f t="shared" si="608"/>
        <v>0</v>
      </c>
    </row>
    <row r="3530" x14ac:dyDescent="0.2">
      <c r="I3530" s="24">
        <v>3525</v>
      </c>
      <c r="J3530" s="28">
        <v>0</v>
      </c>
      <c r="L3530" s="24">
        <v>21001.366031646729</v>
      </c>
      <c r="N3530" s="24">
        <v>3525</v>
      </c>
      <c r="O3530" s="24">
        <f t="shared" si="609"/>
        <v>16696.085995159148</v>
      </c>
      <c r="P3530" s="24">
        <f t="shared" si="606"/>
        <v>16696.085995159148</v>
      </c>
      <c r="Q3530" s="24">
        <f t="shared" si="607"/>
        <v>0</v>
      </c>
      <c r="R3530" s="24">
        <f t="shared" si="610"/>
        <v>16696.085995159148</v>
      </c>
      <c r="S3530" s="24">
        <f t="shared" si="611"/>
        <v>0</v>
      </c>
      <c r="T3530" s="24" t="str">
        <f t="shared" si="612"/>
        <v>drain</v>
      </c>
      <c r="V3530" s="24">
        <f t="shared" si="615"/>
        <v>0</v>
      </c>
      <c r="W3530" s="24">
        <f t="shared" si="613"/>
        <v>0</v>
      </c>
      <c r="X3530" s="24">
        <f t="shared" si="616"/>
        <v>0</v>
      </c>
      <c r="Z3530" s="24">
        <f t="shared" si="614"/>
        <v>16696.085995159148</v>
      </c>
      <c r="AB3530" s="24">
        <f t="shared" si="608"/>
        <v>0</v>
      </c>
    </row>
    <row r="3531" x14ac:dyDescent="0.2">
      <c r="I3531" s="25">
        <v>3526</v>
      </c>
      <c r="J3531" s="29">
        <v>0</v>
      </c>
      <c r="L3531" s="25">
        <v>20047.165684461594</v>
      </c>
      <c r="N3531" s="25">
        <v>3526</v>
      </c>
      <c r="O3531" s="25">
        <f t="shared" si="609"/>
        <v>15937.496719146968</v>
      </c>
      <c r="P3531" s="25">
        <f t="shared" si="606"/>
        <v>15937.496719146968</v>
      </c>
      <c r="Q3531" s="25">
        <f t="shared" si="607"/>
        <v>0</v>
      </c>
      <c r="R3531" s="25">
        <f t="shared" si="610"/>
        <v>15937.496719146968</v>
      </c>
      <c r="S3531" s="25">
        <f t="shared" si="611"/>
        <v>0</v>
      </c>
      <c r="T3531" s="25" t="str">
        <f t="shared" si="612"/>
        <v>drain</v>
      </c>
      <c r="V3531" s="25">
        <f t="shared" si="615"/>
        <v>0</v>
      </c>
      <c r="W3531" s="25">
        <f t="shared" si="613"/>
        <v>0</v>
      </c>
      <c r="X3531" s="25">
        <f t="shared" si="616"/>
        <v>0</v>
      </c>
      <c r="Z3531" s="25">
        <f t="shared" si="614"/>
        <v>15937.496719146968</v>
      </c>
      <c r="AB3531" s="25">
        <f t="shared" si="608"/>
        <v>0</v>
      </c>
    </row>
    <row r="3532" x14ac:dyDescent="0.2">
      <c r="I3532" s="24">
        <v>3527</v>
      </c>
      <c r="J3532" s="28">
        <v>0</v>
      </c>
      <c r="L3532" s="24">
        <v>19051.595192337034</v>
      </c>
      <c r="N3532" s="24">
        <v>3527</v>
      </c>
      <c r="O3532" s="24">
        <f t="shared" si="609"/>
        <v>15146.018177907943</v>
      </c>
      <c r="P3532" s="24">
        <f t="shared" si="606"/>
        <v>15146.018177907943</v>
      </c>
      <c r="Q3532" s="24">
        <f t="shared" si="607"/>
        <v>0</v>
      </c>
      <c r="R3532" s="24">
        <f t="shared" si="610"/>
        <v>15146.018177907943</v>
      </c>
      <c r="S3532" s="24">
        <f t="shared" si="611"/>
        <v>0</v>
      </c>
      <c r="T3532" s="24" t="str">
        <f t="shared" si="612"/>
        <v>drain</v>
      </c>
      <c r="V3532" s="24">
        <f t="shared" si="615"/>
        <v>0</v>
      </c>
      <c r="W3532" s="24">
        <f t="shared" si="613"/>
        <v>0</v>
      </c>
      <c r="X3532" s="24">
        <f t="shared" si="616"/>
        <v>0</v>
      </c>
      <c r="Z3532" s="24">
        <f t="shared" si="614"/>
        <v>15146.018177907943</v>
      </c>
      <c r="AB3532" s="24">
        <f t="shared" si="608"/>
        <v>0</v>
      </c>
    </row>
    <row r="3533" x14ac:dyDescent="0.2">
      <c r="I3533" s="25">
        <v>3528</v>
      </c>
      <c r="J3533" s="29">
        <v>0</v>
      </c>
      <c r="L3533" s="25">
        <v>17799.915427041051</v>
      </c>
      <c r="N3533" s="25">
        <v>3528</v>
      </c>
      <c r="O3533" s="25">
        <f t="shared" si="609"/>
        <v>14150.932764497637</v>
      </c>
      <c r="P3533" s="25">
        <f t="shared" si="606"/>
        <v>14150.932764497637</v>
      </c>
      <c r="Q3533" s="25">
        <f t="shared" si="607"/>
        <v>0</v>
      </c>
      <c r="R3533" s="25">
        <f t="shared" si="610"/>
        <v>14150.932764497637</v>
      </c>
      <c r="S3533" s="25">
        <f t="shared" si="611"/>
        <v>0</v>
      </c>
      <c r="T3533" s="25" t="str">
        <f t="shared" si="612"/>
        <v>drain</v>
      </c>
      <c r="V3533" s="25">
        <f t="shared" si="615"/>
        <v>0</v>
      </c>
      <c r="W3533" s="25">
        <f t="shared" si="613"/>
        <v>0</v>
      </c>
      <c r="X3533" s="25">
        <f t="shared" si="616"/>
        <v>0</v>
      </c>
      <c r="Z3533" s="25">
        <f t="shared" si="614"/>
        <v>14150.932764497637</v>
      </c>
      <c r="AB3533" s="25">
        <f t="shared" si="608"/>
        <v>0</v>
      </c>
    </row>
    <row r="3534" x14ac:dyDescent="0.2">
      <c r="I3534" s="24">
        <v>3529</v>
      </c>
      <c r="J3534" s="28">
        <v>0</v>
      </c>
      <c r="L3534" s="24">
        <v>16773.809689593312</v>
      </c>
      <c r="N3534" s="24">
        <v>3529</v>
      </c>
      <c r="O3534" s="24">
        <f t="shared" si="609"/>
        <v>13335.178703226684</v>
      </c>
      <c r="P3534" s="24">
        <f t="shared" si="606"/>
        <v>13335.178703226684</v>
      </c>
      <c r="Q3534" s="24">
        <f t="shared" si="607"/>
        <v>0</v>
      </c>
      <c r="R3534" s="24">
        <f t="shared" si="610"/>
        <v>13335.178703226684</v>
      </c>
      <c r="S3534" s="24">
        <f t="shared" si="611"/>
        <v>0</v>
      </c>
      <c r="T3534" s="24" t="str">
        <f t="shared" si="612"/>
        <v>drain</v>
      </c>
      <c r="V3534" s="24">
        <f t="shared" si="615"/>
        <v>0</v>
      </c>
      <c r="W3534" s="24">
        <f t="shared" si="613"/>
        <v>0</v>
      </c>
      <c r="X3534" s="24">
        <f t="shared" si="616"/>
        <v>0</v>
      </c>
      <c r="Z3534" s="24">
        <f t="shared" si="614"/>
        <v>13335.178703226684</v>
      </c>
      <c r="AB3534" s="24">
        <f t="shared" si="608"/>
        <v>0</v>
      </c>
    </row>
    <row r="3535" x14ac:dyDescent="0.2">
      <c r="I3535" s="25">
        <v>3530</v>
      </c>
      <c r="J3535" s="29">
        <v>0</v>
      </c>
      <c r="L3535" s="25">
        <v>15961.703767323494</v>
      </c>
      <c r="N3535" s="25">
        <v>3530</v>
      </c>
      <c r="O3535" s="25">
        <f t="shared" si="609"/>
        <v>12689.554495022177</v>
      </c>
      <c r="P3535" s="25">
        <f t="shared" si="606"/>
        <v>12689.554495022177</v>
      </c>
      <c r="Q3535" s="25">
        <f t="shared" si="607"/>
        <v>0</v>
      </c>
      <c r="R3535" s="25">
        <f t="shared" si="610"/>
        <v>12689.554495022177</v>
      </c>
      <c r="S3535" s="25">
        <f t="shared" si="611"/>
        <v>0</v>
      </c>
      <c r="T3535" s="25" t="str">
        <f t="shared" si="612"/>
        <v>drain</v>
      </c>
      <c r="V3535" s="25">
        <f t="shared" si="615"/>
        <v>0</v>
      </c>
      <c r="W3535" s="25">
        <f t="shared" si="613"/>
        <v>0</v>
      </c>
      <c r="X3535" s="25">
        <f t="shared" si="616"/>
        <v>0</v>
      </c>
      <c r="Z3535" s="25">
        <f t="shared" si="614"/>
        <v>12689.554495022177</v>
      </c>
      <c r="AB3535" s="25">
        <f t="shared" si="608"/>
        <v>0</v>
      </c>
    </row>
    <row r="3536" x14ac:dyDescent="0.2">
      <c r="I3536" s="24">
        <v>3531</v>
      </c>
      <c r="J3536" s="28">
        <v>0</v>
      </c>
      <c r="L3536" s="24">
        <v>15458.041683316229</v>
      </c>
      <c r="N3536" s="24">
        <v>3531</v>
      </c>
      <c r="O3536" s="24">
        <f t="shared" si="609"/>
        <v>12289.143138236403</v>
      </c>
      <c r="P3536" s="24">
        <f t="shared" si="606"/>
        <v>12289.143138236403</v>
      </c>
      <c r="Q3536" s="24">
        <f t="shared" si="607"/>
        <v>0</v>
      </c>
      <c r="R3536" s="24">
        <f t="shared" si="610"/>
        <v>12289.143138236403</v>
      </c>
      <c r="S3536" s="24">
        <f t="shared" si="611"/>
        <v>0</v>
      </c>
      <c r="T3536" s="24" t="str">
        <f t="shared" si="612"/>
        <v>drain</v>
      </c>
      <c r="V3536" s="24">
        <f t="shared" si="615"/>
        <v>0</v>
      </c>
      <c r="W3536" s="24">
        <f t="shared" si="613"/>
        <v>0</v>
      </c>
      <c r="X3536" s="24">
        <f t="shared" si="616"/>
        <v>0</v>
      </c>
      <c r="Z3536" s="24">
        <f t="shared" si="614"/>
        <v>12289.143138236403</v>
      </c>
      <c r="AB3536" s="24">
        <f t="shared" si="608"/>
        <v>0</v>
      </c>
    </row>
    <row r="3537" x14ac:dyDescent="0.2">
      <c r="I3537" s="25">
        <v>3532</v>
      </c>
      <c r="J3537" s="29">
        <v>0</v>
      </c>
      <c r="L3537" s="25">
        <v>15092.623701333998</v>
      </c>
      <c r="N3537" s="25">
        <v>3532</v>
      </c>
      <c r="O3537" s="25">
        <f t="shared" si="609"/>
        <v>11998.635842560529</v>
      </c>
      <c r="P3537" s="25">
        <f t="shared" si="606"/>
        <v>11998.635842560529</v>
      </c>
      <c r="Q3537" s="25">
        <f t="shared" si="607"/>
        <v>0</v>
      </c>
      <c r="R3537" s="25">
        <f t="shared" si="610"/>
        <v>11998.635842560529</v>
      </c>
      <c r="S3537" s="25">
        <f t="shared" si="611"/>
        <v>0</v>
      </c>
      <c r="T3537" s="25" t="str">
        <f t="shared" si="612"/>
        <v>drain</v>
      </c>
      <c r="V3537" s="25">
        <f t="shared" si="615"/>
        <v>0</v>
      </c>
      <c r="W3537" s="25">
        <f t="shared" si="613"/>
        <v>0</v>
      </c>
      <c r="X3537" s="25">
        <f t="shared" si="616"/>
        <v>0</v>
      </c>
      <c r="Z3537" s="25">
        <f t="shared" si="614"/>
        <v>11998.635842560529</v>
      </c>
      <c r="AB3537" s="25">
        <f t="shared" si="608"/>
        <v>0</v>
      </c>
    </row>
    <row r="3538" x14ac:dyDescent="0.2">
      <c r="I3538" s="24">
        <v>3533</v>
      </c>
      <c r="J3538" s="28">
        <v>0</v>
      </c>
      <c r="L3538" s="24">
        <v>15093.060341191291</v>
      </c>
      <c r="N3538" s="24">
        <v>3533</v>
      </c>
      <c r="O3538" s="24">
        <f t="shared" si="609"/>
        <v>11998.982971247076</v>
      </c>
      <c r="P3538" s="24">
        <f t="shared" si="606"/>
        <v>11998.982971247076</v>
      </c>
      <c r="Q3538" s="24">
        <f t="shared" si="607"/>
        <v>0</v>
      </c>
      <c r="R3538" s="24">
        <f t="shared" si="610"/>
        <v>11998.982971247076</v>
      </c>
      <c r="S3538" s="24">
        <f t="shared" si="611"/>
        <v>0</v>
      </c>
      <c r="T3538" s="24" t="str">
        <f t="shared" si="612"/>
        <v>drain</v>
      </c>
      <c r="V3538" s="24">
        <f t="shared" si="615"/>
        <v>0</v>
      </c>
      <c r="W3538" s="24">
        <f t="shared" si="613"/>
        <v>0</v>
      </c>
      <c r="X3538" s="24">
        <f t="shared" si="616"/>
        <v>0</v>
      </c>
      <c r="Z3538" s="24">
        <f t="shared" si="614"/>
        <v>11998.982971247076</v>
      </c>
      <c r="AB3538" s="24">
        <f t="shared" si="608"/>
        <v>0</v>
      </c>
    </row>
    <row r="3539" x14ac:dyDescent="0.2">
      <c r="I3539" s="25">
        <v>3534</v>
      </c>
      <c r="J3539" s="29">
        <v>0</v>
      </c>
      <c r="L3539" s="25">
        <v>14741.566344022749</v>
      </c>
      <c r="N3539" s="25">
        <v>3534</v>
      </c>
      <c r="O3539" s="25">
        <f t="shared" si="609"/>
        <v>11719.545243498085</v>
      </c>
      <c r="P3539" s="25">
        <f t="shared" si="606"/>
        <v>11719.545243498085</v>
      </c>
      <c r="Q3539" s="25">
        <f t="shared" si="607"/>
        <v>0</v>
      </c>
      <c r="R3539" s="25">
        <f t="shared" si="610"/>
        <v>11719.545243498085</v>
      </c>
      <c r="S3539" s="25">
        <f t="shared" si="611"/>
        <v>0</v>
      </c>
      <c r="T3539" s="25" t="str">
        <f t="shared" si="612"/>
        <v>drain</v>
      </c>
      <c r="V3539" s="25">
        <f t="shared" si="615"/>
        <v>0</v>
      </c>
      <c r="W3539" s="25">
        <f t="shared" si="613"/>
        <v>0</v>
      </c>
      <c r="X3539" s="25">
        <f t="shared" si="616"/>
        <v>0</v>
      </c>
      <c r="Z3539" s="25">
        <f t="shared" si="614"/>
        <v>11719.545243498085</v>
      </c>
      <c r="AB3539" s="25">
        <f t="shared" si="608"/>
        <v>0</v>
      </c>
    </row>
    <row r="3540" x14ac:dyDescent="0.2">
      <c r="I3540" s="24">
        <v>3535</v>
      </c>
      <c r="J3540" s="28">
        <v>0.34888158699999999</v>
      </c>
      <c r="L3540" s="24">
        <v>15866.444837188719</v>
      </c>
      <c r="N3540" s="24">
        <v>3535</v>
      </c>
      <c r="O3540" s="24">
        <f t="shared" si="609"/>
        <v>12613.823645565033</v>
      </c>
      <c r="P3540" s="24">
        <f t="shared" si="606"/>
        <v>12613.823645565033</v>
      </c>
      <c r="Q3540" s="24">
        <f t="shared" si="607"/>
        <v>27910.526959999999</v>
      </c>
      <c r="R3540" s="24">
        <f t="shared" si="610"/>
        <v>0</v>
      </c>
      <c r="S3540" s="24">
        <f t="shared" si="611"/>
        <v>15296.703314434966</v>
      </c>
      <c r="T3540" s="24" t="str">
        <f t="shared" si="612"/>
        <v>charge</v>
      </c>
      <c r="V3540" s="24">
        <f t="shared" si="615"/>
        <v>4000</v>
      </c>
      <c r="W3540" s="24">
        <f t="shared" si="613"/>
        <v>4000</v>
      </c>
      <c r="X3540" s="24">
        <f t="shared" si="616"/>
        <v>0</v>
      </c>
      <c r="Z3540" s="24">
        <f t="shared" si="614"/>
        <v>0</v>
      </c>
      <c r="AB3540" s="24">
        <f t="shared" si="608"/>
        <v>11296.703314434966</v>
      </c>
    </row>
    <row r="3541" x14ac:dyDescent="0.2">
      <c r="I3541" s="25">
        <v>3536</v>
      </c>
      <c r="J3541" s="29">
        <v>0.269541737</v>
      </c>
      <c r="L3541" s="25">
        <v>17512.310071754455</v>
      </c>
      <c r="N3541" s="25">
        <v>3536</v>
      </c>
      <c r="O3541" s="25">
        <f t="shared" si="609"/>
        <v>13922.286507044792</v>
      </c>
      <c r="P3541" s="25">
        <f t="shared" si="606"/>
        <v>13922.286507044792</v>
      </c>
      <c r="Q3541" s="25">
        <f t="shared" si="607"/>
        <v>21563.338960000001</v>
      </c>
      <c r="R3541" s="25">
        <f t="shared" si="610"/>
        <v>0</v>
      </c>
      <c r="S3541" s="25">
        <f t="shared" si="611"/>
        <v>7641.0524529552094</v>
      </c>
      <c r="T3541" s="25" t="str">
        <f t="shared" si="612"/>
        <v>charge</v>
      </c>
      <c r="V3541" s="25">
        <f t="shared" si="615"/>
        <v>0</v>
      </c>
      <c r="W3541" s="25">
        <f t="shared" si="613"/>
        <v>4000</v>
      </c>
      <c r="X3541" s="25">
        <f t="shared" si="616"/>
        <v>0</v>
      </c>
      <c r="Z3541" s="25">
        <f t="shared" si="614"/>
        <v>0</v>
      </c>
      <c r="AB3541" s="25">
        <f t="shared" si="608"/>
        <v>7641.0524529552094</v>
      </c>
    </row>
    <row r="3542" x14ac:dyDescent="0.2">
      <c r="I3542" s="24">
        <v>3537</v>
      </c>
      <c r="J3542" s="28">
        <v>0.22957076800000001</v>
      </c>
      <c r="L3542" s="24">
        <v>18864.483437001705</v>
      </c>
      <c r="N3542" s="24">
        <v>3537</v>
      </c>
      <c r="O3542" s="24">
        <f t="shared" si="609"/>
        <v>14997.264332416356</v>
      </c>
      <c r="P3542" s="24">
        <f t="shared" si="606"/>
        <v>14997.264332416356</v>
      </c>
      <c r="Q3542" s="24">
        <f t="shared" si="607"/>
        <v>18365.66144</v>
      </c>
      <c r="R3542" s="24">
        <f t="shared" si="610"/>
        <v>0</v>
      </c>
      <c r="S3542" s="24">
        <f t="shared" si="611"/>
        <v>3368.3971075836434</v>
      </c>
      <c r="T3542" s="24" t="str">
        <f t="shared" si="612"/>
        <v>charge</v>
      </c>
      <c r="V3542" s="24">
        <f t="shared" si="615"/>
        <v>0</v>
      </c>
      <c r="W3542" s="24">
        <f t="shared" si="613"/>
        <v>4000</v>
      </c>
      <c r="X3542" s="24">
        <f t="shared" si="616"/>
        <v>0</v>
      </c>
      <c r="Z3542" s="24">
        <f t="shared" si="614"/>
        <v>0</v>
      </c>
      <c r="AB3542" s="24">
        <f t="shared" si="608"/>
        <v>3368.3971075836434</v>
      </c>
    </row>
    <row r="3543" x14ac:dyDescent="0.2">
      <c r="I3543" s="25">
        <v>3538</v>
      </c>
      <c r="J3543" s="29">
        <v>0.32482672600000001</v>
      </c>
      <c r="L3543" s="25">
        <v>19643.414304256439</v>
      </c>
      <c r="N3543" s="25">
        <v>3538</v>
      </c>
      <c r="O3543" s="25">
        <f t="shared" si="609"/>
        <v>15616.51437188387</v>
      </c>
      <c r="P3543" s="25">
        <f t="shared" si="606"/>
        <v>15616.51437188387</v>
      </c>
      <c r="Q3543" s="25">
        <f t="shared" si="607"/>
        <v>25986.138080000001</v>
      </c>
      <c r="R3543" s="25">
        <f t="shared" si="610"/>
        <v>0</v>
      </c>
      <c r="S3543" s="25">
        <f t="shared" si="611"/>
        <v>10369.623708116131</v>
      </c>
      <c r="T3543" s="25" t="str">
        <f t="shared" si="612"/>
        <v>charge</v>
      </c>
      <c r="V3543" s="25">
        <f t="shared" si="615"/>
        <v>0</v>
      </c>
      <c r="W3543" s="25">
        <f t="shared" si="613"/>
        <v>4000</v>
      </c>
      <c r="X3543" s="25">
        <f t="shared" si="616"/>
        <v>0</v>
      </c>
      <c r="Z3543" s="25">
        <f t="shared" si="614"/>
        <v>0</v>
      </c>
      <c r="AB3543" s="25">
        <f t="shared" si="608"/>
        <v>10369.623708116131</v>
      </c>
    </row>
    <row r="3544" x14ac:dyDescent="0.2">
      <c r="I3544" s="24">
        <v>3539</v>
      </c>
      <c r="J3544" s="28">
        <v>0.349955605</v>
      </c>
      <c r="L3544" s="24">
        <v>20531.70736570358</v>
      </c>
      <c r="N3544" s="24">
        <v>3539</v>
      </c>
      <c r="O3544" s="24">
        <f t="shared" si="609"/>
        <v>16322.707355734346</v>
      </c>
      <c r="P3544" s="24">
        <f t="shared" si="606"/>
        <v>16322.707355734346</v>
      </c>
      <c r="Q3544" s="24">
        <f t="shared" si="607"/>
        <v>27996.448400000001</v>
      </c>
      <c r="R3544" s="24">
        <f t="shared" si="610"/>
        <v>0</v>
      </c>
      <c r="S3544" s="24">
        <f t="shared" si="611"/>
        <v>11673.741044265655</v>
      </c>
      <c r="T3544" s="24" t="str">
        <f t="shared" si="612"/>
        <v>charge</v>
      </c>
      <c r="V3544" s="24">
        <f t="shared" si="615"/>
        <v>0</v>
      </c>
      <c r="W3544" s="24">
        <f t="shared" si="613"/>
        <v>4000</v>
      </c>
      <c r="X3544" s="24">
        <f t="shared" si="616"/>
        <v>0</v>
      </c>
      <c r="Z3544" s="24">
        <f t="shared" si="614"/>
        <v>0</v>
      </c>
      <c r="AB3544" s="24">
        <f t="shared" si="608"/>
        <v>11673.741044265655</v>
      </c>
    </row>
    <row r="3545" x14ac:dyDescent="0.2">
      <c r="I3545" s="25">
        <v>3540</v>
      </c>
      <c r="J3545" s="29">
        <v>0.39728197199999998</v>
      </c>
      <c r="L3545" s="25">
        <v>20845.531858634946</v>
      </c>
      <c r="N3545" s="25">
        <v>3540</v>
      </c>
      <c r="O3545" s="25">
        <f t="shared" si="609"/>
        <v>16572.197827614782</v>
      </c>
      <c r="P3545" s="25">
        <f t="shared" si="606"/>
        <v>16572.197827614782</v>
      </c>
      <c r="Q3545" s="25">
        <f t="shared" si="607"/>
        <v>31782.55776</v>
      </c>
      <c r="R3545" s="25">
        <f t="shared" si="610"/>
        <v>0</v>
      </c>
      <c r="S3545" s="25">
        <f t="shared" si="611"/>
        <v>15210.359932385218</v>
      </c>
      <c r="T3545" s="25" t="str">
        <f t="shared" si="612"/>
        <v>charge</v>
      </c>
      <c r="V3545" s="25">
        <f t="shared" si="615"/>
        <v>0</v>
      </c>
      <c r="W3545" s="25">
        <f t="shared" si="613"/>
        <v>4000</v>
      </c>
      <c r="X3545" s="25">
        <f t="shared" si="616"/>
        <v>0</v>
      </c>
      <c r="Z3545" s="25">
        <f t="shared" si="614"/>
        <v>0</v>
      </c>
      <c r="AB3545" s="25">
        <f t="shared" si="608"/>
        <v>15210.359932385218</v>
      </c>
    </row>
    <row r="3546" x14ac:dyDescent="0.2">
      <c r="I3546" s="24">
        <v>3541</v>
      </c>
      <c r="J3546" s="28">
        <v>0.58517690700000002</v>
      </c>
      <c r="L3546" s="24">
        <v>21372.182073605058</v>
      </c>
      <c r="N3546" s="24">
        <v>3541</v>
      </c>
      <c r="O3546" s="24">
        <f t="shared" si="609"/>
        <v>16990.884748516022</v>
      </c>
      <c r="P3546" s="24">
        <f t="shared" si="606"/>
        <v>16990.884748516022</v>
      </c>
      <c r="Q3546" s="24">
        <f t="shared" si="607"/>
        <v>46814.152560000002</v>
      </c>
      <c r="R3546" s="24">
        <f t="shared" si="610"/>
        <v>0</v>
      </c>
      <c r="S3546" s="24">
        <f t="shared" si="611"/>
        <v>29823.26781148398</v>
      </c>
      <c r="T3546" s="24" t="str">
        <f t="shared" si="612"/>
        <v>charge</v>
      </c>
      <c r="V3546" s="24">
        <f t="shared" si="615"/>
        <v>0</v>
      </c>
      <c r="W3546" s="24">
        <f t="shared" si="613"/>
        <v>4000</v>
      </c>
      <c r="X3546" s="24">
        <f t="shared" si="616"/>
        <v>0</v>
      </c>
      <c r="Z3546" s="24">
        <f t="shared" si="614"/>
        <v>0</v>
      </c>
      <c r="AB3546" s="24">
        <f t="shared" si="608"/>
        <v>29823.26781148398</v>
      </c>
    </row>
    <row r="3547" x14ac:dyDescent="0.2">
      <c r="I3547" s="25">
        <v>3542</v>
      </c>
      <c r="J3547" s="29">
        <v>0.524178323</v>
      </c>
      <c r="L3547" s="25">
        <v>21117.296451854705</v>
      </c>
      <c r="N3547" s="25">
        <v>3542</v>
      </c>
      <c r="O3547" s="25">
        <f t="shared" si="609"/>
        <v>16788.250679224493</v>
      </c>
      <c r="P3547" s="25">
        <f t="shared" si="606"/>
        <v>16788.250679224493</v>
      </c>
      <c r="Q3547" s="25">
        <f t="shared" si="607"/>
        <v>41934.26584</v>
      </c>
      <c r="R3547" s="25">
        <f t="shared" si="610"/>
        <v>0</v>
      </c>
      <c r="S3547" s="25">
        <f t="shared" si="611"/>
        <v>25146.015160775507</v>
      </c>
      <c r="T3547" s="25" t="str">
        <f t="shared" si="612"/>
        <v>charge</v>
      </c>
      <c r="V3547" s="25">
        <f t="shared" si="615"/>
        <v>0</v>
      </c>
      <c r="W3547" s="25">
        <f t="shared" si="613"/>
        <v>4000</v>
      </c>
      <c r="X3547" s="25">
        <f t="shared" si="616"/>
        <v>0</v>
      </c>
      <c r="Z3547" s="25">
        <f t="shared" si="614"/>
        <v>0</v>
      </c>
      <c r="AB3547" s="25">
        <f t="shared" si="608"/>
        <v>25146.015160775507</v>
      </c>
    </row>
    <row r="3548" x14ac:dyDescent="0.2">
      <c r="I3548" s="24">
        <v>3543</v>
      </c>
      <c r="J3548" s="28">
        <v>0.44714079800000001</v>
      </c>
      <c r="L3548" s="24">
        <v>20775.239113235471</v>
      </c>
      <c r="N3548" s="24">
        <v>3543</v>
      </c>
      <c r="O3548" s="24">
        <f t="shared" si="609"/>
        <v>16516.315095022201</v>
      </c>
      <c r="P3548" s="24">
        <f t="shared" si="606"/>
        <v>16516.315095022201</v>
      </c>
      <c r="Q3548" s="24">
        <f t="shared" si="607"/>
        <v>35771.26384</v>
      </c>
      <c r="R3548" s="24">
        <f t="shared" si="610"/>
        <v>0</v>
      </c>
      <c r="S3548" s="24">
        <f t="shared" si="611"/>
        <v>19254.948744977799</v>
      </c>
      <c r="T3548" s="24" t="str">
        <f t="shared" si="612"/>
        <v>charge</v>
      </c>
      <c r="V3548" s="24">
        <f t="shared" si="615"/>
        <v>0</v>
      </c>
      <c r="W3548" s="24">
        <f t="shared" si="613"/>
        <v>4000</v>
      </c>
      <c r="X3548" s="24">
        <f t="shared" si="616"/>
        <v>0</v>
      </c>
      <c r="Z3548" s="24">
        <f t="shared" si="614"/>
        <v>0</v>
      </c>
      <c r="AB3548" s="24">
        <f t="shared" si="608"/>
        <v>19254.948744977799</v>
      </c>
    </row>
    <row r="3549" x14ac:dyDescent="0.2">
      <c r="I3549" s="25">
        <v>3544</v>
      </c>
      <c r="J3549" s="29">
        <v>0.388445708</v>
      </c>
      <c r="L3549" s="25">
        <v>20710.466125679013</v>
      </c>
      <c r="N3549" s="25">
        <v>3544</v>
      </c>
      <c r="O3549" s="25">
        <f t="shared" si="609"/>
        <v>16464.820569914817</v>
      </c>
      <c r="P3549" s="25">
        <f t="shared" si="606"/>
        <v>16464.820569914817</v>
      </c>
      <c r="Q3549" s="25">
        <f t="shared" si="607"/>
        <v>31075.656640000001</v>
      </c>
      <c r="R3549" s="25">
        <f t="shared" si="610"/>
        <v>0</v>
      </c>
      <c r="S3549" s="25">
        <f t="shared" si="611"/>
        <v>14610.836070085184</v>
      </c>
      <c r="T3549" s="25" t="str">
        <f t="shared" si="612"/>
        <v>charge</v>
      </c>
      <c r="V3549" s="25">
        <f t="shared" si="615"/>
        <v>0</v>
      </c>
      <c r="W3549" s="25">
        <f t="shared" si="613"/>
        <v>4000</v>
      </c>
      <c r="X3549" s="25">
        <f t="shared" si="616"/>
        <v>0</v>
      </c>
      <c r="Z3549" s="25">
        <f t="shared" si="614"/>
        <v>0</v>
      </c>
      <c r="AB3549" s="25">
        <f t="shared" si="608"/>
        <v>14610.836070085184</v>
      </c>
    </row>
    <row r="3550" x14ac:dyDescent="0.2">
      <c r="I3550" s="24">
        <v>3545</v>
      </c>
      <c r="J3550" s="28">
        <v>0.283153127</v>
      </c>
      <c r="L3550" s="24">
        <v>20321.044232463835</v>
      </c>
      <c r="N3550" s="24">
        <v>3545</v>
      </c>
      <c r="O3550" s="24">
        <f t="shared" si="609"/>
        <v>16155.23016480875</v>
      </c>
      <c r="P3550" s="24">
        <f t="shared" si="606"/>
        <v>16155.23016480875</v>
      </c>
      <c r="Q3550" s="24">
        <f t="shared" si="607"/>
        <v>22652.25016</v>
      </c>
      <c r="R3550" s="24">
        <f t="shared" si="610"/>
        <v>0</v>
      </c>
      <c r="S3550" s="24">
        <f t="shared" si="611"/>
        <v>6497.0199951912491</v>
      </c>
      <c r="T3550" s="24" t="str">
        <f t="shared" si="612"/>
        <v>charge</v>
      </c>
      <c r="V3550" s="24">
        <f t="shared" si="615"/>
        <v>0</v>
      </c>
      <c r="W3550" s="24">
        <f t="shared" si="613"/>
        <v>4000</v>
      </c>
      <c r="X3550" s="24">
        <f t="shared" si="616"/>
        <v>0</v>
      </c>
      <c r="Z3550" s="24">
        <f t="shared" si="614"/>
        <v>0</v>
      </c>
      <c r="AB3550" s="24">
        <f t="shared" si="608"/>
        <v>6497.0199951912491</v>
      </c>
    </row>
    <row r="3551" x14ac:dyDescent="0.2">
      <c r="I3551" s="25">
        <v>3546</v>
      </c>
      <c r="J3551" s="29">
        <v>0.152642272</v>
      </c>
      <c r="L3551" s="25">
        <v>20221.124900722501</v>
      </c>
      <c r="N3551" s="25">
        <v>3546</v>
      </c>
      <c r="O3551" s="25">
        <f t="shared" si="609"/>
        <v>16075.794296074389</v>
      </c>
      <c r="P3551" s="25">
        <f t="shared" si="606"/>
        <v>16075.794296074389</v>
      </c>
      <c r="Q3551" s="25">
        <f t="shared" si="607"/>
        <v>12211.38176</v>
      </c>
      <c r="R3551" s="25">
        <f t="shared" si="610"/>
        <v>3864.4125360743892</v>
      </c>
      <c r="S3551" s="25">
        <f t="shared" si="611"/>
        <v>0</v>
      </c>
      <c r="T3551" s="25" t="str">
        <f t="shared" si="612"/>
        <v>drain</v>
      </c>
      <c r="V3551" s="25">
        <f t="shared" si="615"/>
        <v>0</v>
      </c>
      <c r="W3551" s="25">
        <f t="shared" si="613"/>
        <v>135.58746392561079</v>
      </c>
      <c r="X3551" s="25">
        <f t="shared" si="616"/>
        <v>3864.4125360743892</v>
      </c>
      <c r="Z3551" s="25">
        <f t="shared" si="614"/>
        <v>0</v>
      </c>
      <c r="AB3551" s="25">
        <f t="shared" si="608"/>
        <v>0</v>
      </c>
    </row>
    <row r="3552" x14ac:dyDescent="0.2">
      <c r="I3552" s="24">
        <v>3547</v>
      </c>
      <c r="J3552" s="28">
        <v>1.5924953999999998E-2</v>
      </c>
      <c r="L3552" s="24">
        <v>20216.043291282651</v>
      </c>
      <c r="N3552" s="24">
        <v>3547</v>
      </c>
      <c r="O3552" s="24">
        <f t="shared" si="609"/>
        <v>16071.754416569709</v>
      </c>
      <c r="P3552" s="24">
        <f t="shared" si="606"/>
        <v>16071.754416569709</v>
      </c>
      <c r="Q3552" s="24">
        <f t="shared" si="607"/>
        <v>1273.9963199999997</v>
      </c>
      <c r="R3552" s="24">
        <f t="shared" si="610"/>
        <v>14797.758096569709</v>
      </c>
      <c r="S3552" s="24">
        <f t="shared" si="611"/>
        <v>0</v>
      </c>
      <c r="T3552" s="24" t="str">
        <f t="shared" si="612"/>
        <v>drain</v>
      </c>
      <c r="V3552" s="24">
        <f t="shared" si="615"/>
        <v>0</v>
      </c>
      <c r="W3552" s="24">
        <f t="shared" si="613"/>
        <v>0</v>
      </c>
      <c r="X3552" s="24">
        <f t="shared" si="616"/>
        <v>135.58746392561079</v>
      </c>
      <c r="Z3552" s="24">
        <f t="shared" si="614"/>
        <v>14662.170632644098</v>
      </c>
      <c r="AB3552" s="24">
        <f t="shared" si="608"/>
        <v>0</v>
      </c>
    </row>
    <row r="3553" x14ac:dyDescent="0.2">
      <c r="I3553" s="25">
        <v>3548</v>
      </c>
      <c r="J3553" s="29">
        <v>0</v>
      </c>
      <c r="L3553" s="25">
        <v>19847.123750591276</v>
      </c>
      <c r="N3553" s="25">
        <v>3548</v>
      </c>
      <c r="O3553" s="25">
        <f t="shared" si="609"/>
        <v>15778.463381720065</v>
      </c>
      <c r="P3553" s="25">
        <f t="shared" si="606"/>
        <v>15778.463381720065</v>
      </c>
      <c r="Q3553" s="25">
        <f t="shared" si="607"/>
        <v>0</v>
      </c>
      <c r="R3553" s="25">
        <f t="shared" si="610"/>
        <v>15778.463381720065</v>
      </c>
      <c r="S3553" s="25">
        <f t="shared" si="611"/>
        <v>0</v>
      </c>
      <c r="T3553" s="25" t="str">
        <f t="shared" si="612"/>
        <v>drain</v>
      </c>
      <c r="V3553" s="25">
        <f t="shared" si="615"/>
        <v>0</v>
      </c>
      <c r="W3553" s="25">
        <f t="shared" si="613"/>
        <v>0</v>
      </c>
      <c r="X3553" s="25">
        <f t="shared" si="616"/>
        <v>0</v>
      </c>
      <c r="Z3553" s="25">
        <f t="shared" si="614"/>
        <v>15778.463381720065</v>
      </c>
      <c r="AB3553" s="25">
        <f t="shared" si="608"/>
        <v>0</v>
      </c>
    </row>
    <row r="3554" x14ac:dyDescent="0.2">
      <c r="I3554" s="24">
        <v>3549</v>
      </c>
      <c r="J3554" s="28">
        <v>0</v>
      </c>
      <c r="L3554" s="24">
        <v>19206.27710828781</v>
      </c>
      <c r="N3554" s="24">
        <v>3549</v>
      </c>
      <c r="O3554" s="24">
        <f t="shared" si="609"/>
        <v>15268.99030108881</v>
      </c>
      <c r="P3554" s="24">
        <f t="shared" si="606"/>
        <v>15268.99030108881</v>
      </c>
      <c r="Q3554" s="24">
        <f t="shared" si="607"/>
        <v>0</v>
      </c>
      <c r="R3554" s="24">
        <f t="shared" si="610"/>
        <v>15268.99030108881</v>
      </c>
      <c r="S3554" s="24">
        <f t="shared" si="611"/>
        <v>0</v>
      </c>
      <c r="T3554" s="24" t="str">
        <f t="shared" si="612"/>
        <v>drain</v>
      </c>
      <c r="V3554" s="24">
        <f t="shared" si="615"/>
        <v>0</v>
      </c>
      <c r="W3554" s="24">
        <f t="shared" si="613"/>
        <v>0</v>
      </c>
      <c r="X3554" s="24">
        <f t="shared" si="616"/>
        <v>0</v>
      </c>
      <c r="Z3554" s="24">
        <f t="shared" si="614"/>
        <v>15268.99030108881</v>
      </c>
      <c r="AB3554" s="24">
        <f t="shared" si="608"/>
        <v>0</v>
      </c>
    </row>
    <row r="3555" x14ac:dyDescent="0.2">
      <c r="I3555" s="25">
        <v>3550</v>
      </c>
      <c r="J3555" s="29">
        <v>0</v>
      </c>
      <c r="L3555" s="25">
        <v>18447.69092748165</v>
      </c>
      <c r="N3555" s="25">
        <v>3550</v>
      </c>
      <c r="O3555" s="25">
        <f t="shared" si="609"/>
        <v>14665.914287347912</v>
      </c>
      <c r="P3555" s="25">
        <f t="shared" si="606"/>
        <v>14665.914287347912</v>
      </c>
      <c r="Q3555" s="25">
        <f t="shared" si="607"/>
        <v>0</v>
      </c>
      <c r="R3555" s="25">
        <f t="shared" si="610"/>
        <v>14665.914287347912</v>
      </c>
      <c r="S3555" s="25">
        <f t="shared" si="611"/>
        <v>0</v>
      </c>
      <c r="T3555" s="25" t="str">
        <f t="shared" si="612"/>
        <v>drain</v>
      </c>
      <c r="V3555" s="25">
        <f t="shared" si="615"/>
        <v>0</v>
      </c>
      <c r="W3555" s="25">
        <f t="shared" si="613"/>
        <v>0</v>
      </c>
      <c r="X3555" s="25">
        <f t="shared" si="616"/>
        <v>0</v>
      </c>
      <c r="Z3555" s="25">
        <f t="shared" si="614"/>
        <v>14665.914287347912</v>
      </c>
      <c r="AB3555" s="25">
        <f t="shared" si="608"/>
        <v>0</v>
      </c>
    </row>
    <row r="3556" x14ac:dyDescent="0.2">
      <c r="I3556" s="24">
        <v>3551</v>
      </c>
      <c r="J3556" s="28">
        <v>0</v>
      </c>
      <c r="L3556" s="24">
        <v>17701.92557647228</v>
      </c>
      <c r="N3556" s="24">
        <v>3551</v>
      </c>
      <c r="O3556" s="24">
        <f t="shared" si="609"/>
        <v>14073.030833295463</v>
      </c>
      <c r="P3556" s="24">
        <f t="shared" si="606"/>
        <v>14073.030833295463</v>
      </c>
      <c r="Q3556" s="24">
        <f t="shared" si="607"/>
        <v>0</v>
      </c>
      <c r="R3556" s="24">
        <f t="shared" si="610"/>
        <v>14073.030833295463</v>
      </c>
      <c r="S3556" s="24">
        <f t="shared" si="611"/>
        <v>0</v>
      </c>
      <c r="T3556" s="24" t="str">
        <f t="shared" si="612"/>
        <v>drain</v>
      </c>
      <c r="V3556" s="24">
        <f t="shared" si="615"/>
        <v>0</v>
      </c>
      <c r="W3556" s="24">
        <f t="shared" si="613"/>
        <v>0</v>
      </c>
      <c r="X3556" s="24">
        <f t="shared" si="616"/>
        <v>0</v>
      </c>
      <c r="Z3556" s="24">
        <f t="shared" si="614"/>
        <v>14073.030833295463</v>
      </c>
      <c r="AB3556" s="24">
        <f t="shared" si="608"/>
        <v>0</v>
      </c>
    </row>
    <row r="3557" x14ac:dyDescent="0.2">
      <c r="I3557" s="25">
        <v>3552</v>
      </c>
      <c r="J3557" s="29">
        <v>0</v>
      </c>
      <c r="L3557" s="25">
        <v>16986.767350172995</v>
      </c>
      <c r="N3557" s="25">
        <v>3552</v>
      </c>
      <c r="O3557" s="25">
        <f t="shared" si="609"/>
        <v>13504.480043387532</v>
      </c>
      <c r="P3557" s="25">
        <f t="shared" si="606"/>
        <v>13504.480043387532</v>
      </c>
      <c r="Q3557" s="25">
        <f t="shared" si="607"/>
        <v>0</v>
      </c>
      <c r="R3557" s="25">
        <f t="shared" si="610"/>
        <v>13504.480043387532</v>
      </c>
      <c r="S3557" s="25">
        <f t="shared" si="611"/>
        <v>0</v>
      </c>
      <c r="T3557" s="25" t="str">
        <f t="shared" si="612"/>
        <v>drain</v>
      </c>
      <c r="V3557" s="25">
        <f t="shared" si="615"/>
        <v>0</v>
      </c>
      <c r="W3557" s="25">
        <f t="shared" si="613"/>
        <v>0</v>
      </c>
      <c r="X3557" s="25">
        <f t="shared" si="616"/>
        <v>0</v>
      </c>
      <c r="Z3557" s="25">
        <f t="shared" si="614"/>
        <v>13504.480043387532</v>
      </c>
      <c r="AB3557" s="25">
        <f t="shared" si="608"/>
        <v>0</v>
      </c>
    </row>
    <row r="3558" x14ac:dyDescent="0.2">
      <c r="I3558" s="24">
        <v>3553</v>
      </c>
      <c r="J3558" s="28">
        <v>0</v>
      </c>
      <c r="L3558" s="24">
        <v>16112.161417579649</v>
      </c>
      <c r="N3558" s="24">
        <v>3553</v>
      </c>
      <c r="O3558" s="24">
        <f t="shared" si="609"/>
        <v>12809.168326975821</v>
      </c>
      <c r="P3558" s="24">
        <f t="shared" si="606"/>
        <v>12809.168326975821</v>
      </c>
      <c r="Q3558" s="24">
        <f t="shared" si="607"/>
        <v>0</v>
      </c>
      <c r="R3558" s="24">
        <f t="shared" si="610"/>
        <v>12809.168326975821</v>
      </c>
      <c r="S3558" s="24">
        <f t="shared" si="611"/>
        <v>0</v>
      </c>
      <c r="T3558" s="24" t="str">
        <f t="shared" si="612"/>
        <v>drain</v>
      </c>
      <c r="V3558" s="24">
        <f t="shared" si="615"/>
        <v>0</v>
      </c>
      <c r="W3558" s="24">
        <f t="shared" si="613"/>
        <v>0</v>
      </c>
      <c r="X3558" s="24">
        <f t="shared" si="616"/>
        <v>0</v>
      </c>
      <c r="Z3558" s="24">
        <f t="shared" si="614"/>
        <v>12809.168326975821</v>
      </c>
      <c r="AB3558" s="24">
        <f t="shared" si="608"/>
        <v>0</v>
      </c>
    </row>
    <row r="3559" x14ac:dyDescent="0.2">
      <c r="I3559" s="25">
        <v>3554</v>
      </c>
      <c r="J3559" s="29">
        <v>0</v>
      </c>
      <c r="L3559" s="25">
        <v>15407.898766136168</v>
      </c>
      <c r="N3559" s="25">
        <v>3554</v>
      </c>
      <c r="O3559" s="25">
        <f t="shared" si="609"/>
        <v>12249.279519078254</v>
      </c>
      <c r="P3559" s="25">
        <f t="shared" si="606"/>
        <v>12249.279519078254</v>
      </c>
      <c r="Q3559" s="25">
        <f t="shared" si="607"/>
        <v>0</v>
      </c>
      <c r="R3559" s="25">
        <f t="shared" si="610"/>
        <v>12249.279519078254</v>
      </c>
      <c r="S3559" s="25">
        <f t="shared" si="611"/>
        <v>0</v>
      </c>
      <c r="T3559" s="25" t="str">
        <f t="shared" si="612"/>
        <v>drain</v>
      </c>
      <c r="V3559" s="25">
        <f t="shared" si="615"/>
        <v>0</v>
      </c>
      <c r="W3559" s="25">
        <f t="shared" si="613"/>
        <v>0</v>
      </c>
      <c r="X3559" s="25">
        <f t="shared" si="616"/>
        <v>0</v>
      </c>
      <c r="Z3559" s="25">
        <f t="shared" si="614"/>
        <v>12249.279519078254</v>
      </c>
      <c r="AB3559" s="25">
        <f t="shared" si="608"/>
        <v>0</v>
      </c>
    </row>
    <row r="3560" x14ac:dyDescent="0.2">
      <c r="I3560" s="24">
        <v>3555</v>
      </c>
      <c r="J3560" s="28">
        <v>0</v>
      </c>
      <c r="L3560" s="24">
        <v>14952.640311717985</v>
      </c>
      <c r="N3560" s="24">
        <v>3555</v>
      </c>
      <c r="O3560" s="24">
        <f t="shared" si="609"/>
        <v>11887.349047815798</v>
      </c>
      <c r="P3560" s="24">
        <f t="shared" si="606"/>
        <v>11887.349047815798</v>
      </c>
      <c r="Q3560" s="24">
        <f t="shared" si="607"/>
        <v>0</v>
      </c>
      <c r="R3560" s="24">
        <f t="shared" si="610"/>
        <v>11887.349047815798</v>
      </c>
      <c r="S3560" s="24">
        <f t="shared" si="611"/>
        <v>0</v>
      </c>
      <c r="T3560" s="24" t="str">
        <f t="shared" si="612"/>
        <v>drain</v>
      </c>
      <c r="V3560" s="24">
        <f t="shared" si="615"/>
        <v>0</v>
      </c>
      <c r="W3560" s="24">
        <f t="shared" si="613"/>
        <v>0</v>
      </c>
      <c r="X3560" s="24">
        <f t="shared" si="616"/>
        <v>0</v>
      </c>
      <c r="Z3560" s="24">
        <f t="shared" si="614"/>
        <v>11887.349047815798</v>
      </c>
      <c r="AB3560" s="24">
        <f t="shared" si="608"/>
        <v>0</v>
      </c>
    </row>
    <row r="3561" x14ac:dyDescent="0.2">
      <c r="I3561" s="25">
        <v>3556</v>
      </c>
      <c r="J3561" s="29">
        <v>0</v>
      </c>
      <c r="L3561" s="25">
        <v>14780.183433866499</v>
      </c>
      <c r="N3561" s="25">
        <v>3556</v>
      </c>
      <c r="O3561" s="25">
        <f t="shared" si="609"/>
        <v>11750.245829923868</v>
      </c>
      <c r="P3561" s="25">
        <f t="shared" si="606"/>
        <v>11750.245829923868</v>
      </c>
      <c r="Q3561" s="25">
        <f t="shared" si="607"/>
        <v>0</v>
      </c>
      <c r="R3561" s="25">
        <f t="shared" si="610"/>
        <v>11750.245829923868</v>
      </c>
      <c r="S3561" s="25">
        <f t="shared" si="611"/>
        <v>0</v>
      </c>
      <c r="T3561" s="25" t="str">
        <f t="shared" si="612"/>
        <v>drain</v>
      </c>
      <c r="V3561" s="25">
        <f t="shared" si="615"/>
        <v>0</v>
      </c>
      <c r="W3561" s="25">
        <f t="shared" si="613"/>
        <v>0</v>
      </c>
      <c r="X3561" s="25">
        <f t="shared" si="616"/>
        <v>0</v>
      </c>
      <c r="Z3561" s="25">
        <f t="shared" si="614"/>
        <v>11750.245829923868</v>
      </c>
      <c r="AB3561" s="25">
        <f t="shared" si="608"/>
        <v>0</v>
      </c>
    </row>
    <row r="3562" x14ac:dyDescent="0.2">
      <c r="I3562" s="24">
        <v>3557</v>
      </c>
      <c r="J3562" s="28">
        <v>0</v>
      </c>
      <c r="L3562" s="24">
        <v>14663.886177635191</v>
      </c>
      <c r="N3562" s="24">
        <v>3557</v>
      </c>
      <c r="O3562" s="24">
        <f t="shared" si="609"/>
        <v>11657.789511219979</v>
      </c>
      <c r="P3562" s="24">
        <f t="shared" si="606"/>
        <v>11657.789511219979</v>
      </c>
      <c r="Q3562" s="24">
        <f t="shared" si="607"/>
        <v>0</v>
      </c>
      <c r="R3562" s="24">
        <f t="shared" si="610"/>
        <v>11657.789511219979</v>
      </c>
      <c r="S3562" s="24">
        <f t="shared" si="611"/>
        <v>0</v>
      </c>
      <c r="T3562" s="24" t="str">
        <f t="shared" si="612"/>
        <v>drain</v>
      </c>
      <c r="V3562" s="24">
        <f t="shared" si="615"/>
        <v>0</v>
      </c>
      <c r="W3562" s="24">
        <f t="shared" si="613"/>
        <v>0</v>
      </c>
      <c r="X3562" s="24">
        <f t="shared" si="616"/>
        <v>0</v>
      </c>
      <c r="Z3562" s="24">
        <f t="shared" si="614"/>
        <v>11657.789511219979</v>
      </c>
      <c r="AB3562" s="24">
        <f t="shared" si="608"/>
        <v>0</v>
      </c>
    </row>
    <row r="3563" x14ac:dyDescent="0.2">
      <c r="I3563" s="25">
        <v>3558</v>
      </c>
      <c r="J3563" s="29">
        <v>0</v>
      </c>
      <c r="L3563" s="25">
        <v>14380.878770923613</v>
      </c>
      <c r="N3563" s="25">
        <v>3558</v>
      </c>
      <c r="O3563" s="25">
        <f t="shared" si="609"/>
        <v>11432.798622884273</v>
      </c>
      <c r="P3563" s="25">
        <f t="shared" si="606"/>
        <v>11432.798622884273</v>
      </c>
      <c r="Q3563" s="25">
        <f t="shared" si="607"/>
        <v>0</v>
      </c>
      <c r="R3563" s="25">
        <f t="shared" si="610"/>
        <v>11432.798622884273</v>
      </c>
      <c r="S3563" s="25">
        <f t="shared" si="611"/>
        <v>0</v>
      </c>
      <c r="T3563" s="25" t="str">
        <f t="shared" si="612"/>
        <v>drain</v>
      </c>
      <c r="V3563" s="25">
        <f t="shared" si="615"/>
        <v>0</v>
      </c>
      <c r="W3563" s="25">
        <f t="shared" si="613"/>
        <v>0</v>
      </c>
      <c r="X3563" s="25">
        <f t="shared" si="616"/>
        <v>0</v>
      </c>
      <c r="Z3563" s="25">
        <f t="shared" si="614"/>
        <v>11432.798622884273</v>
      </c>
      <c r="AB3563" s="25">
        <f t="shared" si="608"/>
        <v>0</v>
      </c>
    </row>
    <row r="3564" x14ac:dyDescent="0.2">
      <c r="I3564" s="24">
        <v>3559</v>
      </c>
      <c r="J3564" s="28">
        <v>0.37126977700000002</v>
      </c>
      <c r="L3564" s="24">
        <v>14965.10384864807</v>
      </c>
      <c r="N3564" s="24">
        <v>3559</v>
      </c>
      <c r="O3564" s="24">
        <f t="shared" si="609"/>
        <v>11897.257559675216</v>
      </c>
      <c r="P3564" s="24">
        <f t="shared" si="606"/>
        <v>11897.257559675216</v>
      </c>
      <c r="Q3564" s="24">
        <f t="shared" si="607"/>
        <v>29701.582160000002</v>
      </c>
      <c r="R3564" s="24">
        <f t="shared" si="610"/>
        <v>0</v>
      </c>
      <c r="S3564" s="24">
        <f t="shared" si="611"/>
        <v>17804.324600324784</v>
      </c>
      <c r="T3564" s="24" t="str">
        <f t="shared" si="612"/>
        <v>charge</v>
      </c>
      <c r="V3564" s="24">
        <f t="shared" si="615"/>
        <v>4000</v>
      </c>
      <c r="W3564" s="24">
        <f t="shared" si="613"/>
        <v>4000</v>
      </c>
      <c r="X3564" s="24">
        <f t="shared" si="616"/>
        <v>0</v>
      </c>
      <c r="Z3564" s="24">
        <f t="shared" si="614"/>
        <v>0</v>
      </c>
      <c r="AB3564" s="24">
        <f t="shared" si="608"/>
        <v>13804.324600324784</v>
      </c>
    </row>
    <row r="3565" x14ac:dyDescent="0.2">
      <c r="I3565" s="25">
        <v>3560</v>
      </c>
      <c r="J3565" s="29">
        <v>0.61194633399999998</v>
      </c>
      <c r="L3565" s="25">
        <v>15810.750896167754</v>
      </c>
      <c r="N3565" s="25">
        <v>3560</v>
      </c>
      <c r="O3565" s="25">
        <f t="shared" si="609"/>
        <v>12569.546962453365</v>
      </c>
      <c r="P3565" s="25">
        <f t="shared" si="606"/>
        <v>12569.546962453365</v>
      </c>
      <c r="Q3565" s="25">
        <f t="shared" si="607"/>
        <v>48955.706720000002</v>
      </c>
      <c r="R3565" s="25">
        <f t="shared" si="610"/>
        <v>0</v>
      </c>
      <c r="S3565" s="25">
        <f t="shared" si="611"/>
        <v>36386.159757546637</v>
      </c>
      <c r="T3565" s="25" t="str">
        <f t="shared" si="612"/>
        <v>charge</v>
      </c>
      <c r="V3565" s="25">
        <f t="shared" si="615"/>
        <v>0</v>
      </c>
      <c r="W3565" s="25">
        <f t="shared" si="613"/>
        <v>4000</v>
      </c>
      <c r="X3565" s="25">
        <f t="shared" si="616"/>
        <v>0</v>
      </c>
      <c r="Z3565" s="25">
        <f t="shared" si="614"/>
        <v>0</v>
      </c>
      <c r="AB3565" s="25">
        <f t="shared" si="608"/>
        <v>36386.159757546637</v>
      </c>
    </row>
    <row r="3566" x14ac:dyDescent="0.2">
      <c r="I3566" s="24">
        <v>3561</v>
      </c>
      <c r="J3566" s="28">
        <v>0.69080628399999999</v>
      </c>
      <c r="L3566" s="24">
        <v>16740.688687515256</v>
      </c>
      <c r="N3566" s="24">
        <v>3561</v>
      </c>
      <c r="O3566" s="24">
        <f t="shared" si="609"/>
        <v>13308.84750657463</v>
      </c>
      <c r="P3566" s="24">
        <f t="shared" si="606"/>
        <v>13308.84750657463</v>
      </c>
      <c r="Q3566" s="24">
        <f t="shared" si="607"/>
        <v>55264.502719999997</v>
      </c>
      <c r="R3566" s="24">
        <f t="shared" si="610"/>
        <v>0</v>
      </c>
      <c r="S3566" s="24">
        <f t="shared" si="611"/>
        <v>41955.655213425365</v>
      </c>
      <c r="T3566" s="24" t="str">
        <f t="shared" si="612"/>
        <v>charge</v>
      </c>
      <c r="V3566" s="24">
        <f t="shared" si="615"/>
        <v>0</v>
      </c>
      <c r="W3566" s="24">
        <f t="shared" si="613"/>
        <v>4000</v>
      </c>
      <c r="X3566" s="24">
        <f t="shared" si="616"/>
        <v>0</v>
      </c>
      <c r="Z3566" s="24">
        <f t="shared" si="614"/>
        <v>0</v>
      </c>
      <c r="AB3566" s="24">
        <f t="shared" si="608"/>
        <v>41955.655213425365</v>
      </c>
    </row>
    <row r="3567" x14ac:dyDescent="0.2">
      <c r="I3567" s="25">
        <v>3562</v>
      </c>
      <c r="J3567" s="29">
        <v>0.67678917599999999</v>
      </c>
      <c r="L3567" s="25">
        <v>17440.775304508206</v>
      </c>
      <c r="N3567" s="25">
        <v>3562</v>
      </c>
      <c r="O3567" s="25">
        <f t="shared" si="609"/>
        <v>13865.416367084024</v>
      </c>
      <c r="P3567" s="25">
        <f t="shared" si="606"/>
        <v>13865.416367084024</v>
      </c>
      <c r="Q3567" s="25">
        <f t="shared" si="607"/>
        <v>54143.134079999996</v>
      </c>
      <c r="R3567" s="25">
        <f t="shared" si="610"/>
        <v>0</v>
      </c>
      <c r="S3567" s="25">
        <f t="shared" si="611"/>
        <v>40277.717712915968</v>
      </c>
      <c r="T3567" s="25" t="str">
        <f t="shared" si="612"/>
        <v>charge</v>
      </c>
      <c r="V3567" s="25">
        <f t="shared" si="615"/>
        <v>0</v>
      </c>
      <c r="W3567" s="25">
        <f t="shared" si="613"/>
        <v>4000</v>
      </c>
      <c r="X3567" s="25">
        <f t="shared" si="616"/>
        <v>0</v>
      </c>
      <c r="Z3567" s="25">
        <f t="shared" si="614"/>
        <v>0</v>
      </c>
      <c r="AB3567" s="25">
        <f t="shared" si="608"/>
        <v>40277.717712915968</v>
      </c>
    </row>
    <row r="3568" x14ac:dyDescent="0.2">
      <c r="I3568" s="24">
        <v>3563</v>
      </c>
      <c r="J3568" s="28">
        <v>0.74938072</v>
      </c>
      <c r="L3568" s="24">
        <v>17926.468370914459</v>
      </c>
      <c r="N3568" s="24">
        <v>3563</v>
      </c>
      <c r="O3568" s="24">
        <f t="shared" si="609"/>
        <v>14251.542354876996</v>
      </c>
      <c r="P3568" s="24">
        <f t="shared" si="606"/>
        <v>14251.542354876996</v>
      </c>
      <c r="Q3568" s="24">
        <f t="shared" si="607"/>
        <v>59950.457600000002</v>
      </c>
      <c r="R3568" s="24">
        <f t="shared" si="610"/>
        <v>0</v>
      </c>
      <c r="S3568" s="24">
        <f t="shared" si="611"/>
        <v>45698.915245123004</v>
      </c>
      <c r="T3568" s="24" t="str">
        <f t="shared" si="612"/>
        <v>charge</v>
      </c>
      <c r="V3568" s="24">
        <f t="shared" si="615"/>
        <v>0</v>
      </c>
      <c r="W3568" s="24">
        <f t="shared" si="613"/>
        <v>4000</v>
      </c>
      <c r="X3568" s="24">
        <f t="shared" si="616"/>
        <v>0</v>
      </c>
      <c r="Z3568" s="24">
        <f t="shared" si="614"/>
        <v>0</v>
      </c>
      <c r="AB3568" s="24">
        <f t="shared" si="608"/>
        <v>45698.915245123004</v>
      </c>
    </row>
    <row r="3569" x14ac:dyDescent="0.2">
      <c r="I3569" s="25">
        <v>3564</v>
      </c>
      <c r="J3569" s="29">
        <v>0.75966247499999995</v>
      </c>
      <c r="L3569" s="25">
        <v>18204.091172277927</v>
      </c>
      <c r="N3569" s="25">
        <v>3564</v>
      </c>
      <c r="O3569" s="25">
        <f t="shared" si="609"/>
        <v>14472.252481960953</v>
      </c>
      <c r="P3569" s="25">
        <f t="shared" si="606"/>
        <v>14472.252481960953</v>
      </c>
      <c r="Q3569" s="25">
        <f t="shared" si="607"/>
        <v>60772.997999999992</v>
      </c>
      <c r="R3569" s="25">
        <f t="shared" si="610"/>
        <v>0</v>
      </c>
      <c r="S3569" s="25">
        <f t="shared" si="611"/>
        <v>46300.745518039039</v>
      </c>
      <c r="T3569" s="25" t="str">
        <f t="shared" si="612"/>
        <v>charge</v>
      </c>
      <c r="V3569" s="25">
        <f t="shared" si="615"/>
        <v>0</v>
      </c>
      <c r="W3569" s="25">
        <f t="shared" si="613"/>
        <v>4000</v>
      </c>
      <c r="X3569" s="25">
        <f t="shared" si="616"/>
        <v>0</v>
      </c>
      <c r="Z3569" s="25">
        <f t="shared" si="614"/>
        <v>0</v>
      </c>
      <c r="AB3569" s="25">
        <f t="shared" si="608"/>
        <v>46300.745518039039</v>
      </c>
    </row>
    <row r="3570" x14ac:dyDescent="0.2">
      <c r="I3570" s="24">
        <v>3565</v>
      </c>
      <c r="J3570" s="28">
        <v>0.68901122299999995</v>
      </c>
      <c r="L3570" s="24">
        <v>18753.177020549774</v>
      </c>
      <c r="N3570" s="24">
        <v>3565</v>
      </c>
      <c r="O3570" s="24">
        <f t="shared" si="609"/>
        <v>14908.775731337071</v>
      </c>
      <c r="P3570" s="24">
        <f t="shared" si="606"/>
        <v>14908.775731337071</v>
      </c>
      <c r="Q3570" s="24">
        <f t="shared" si="607"/>
        <v>55120.897839999998</v>
      </c>
      <c r="R3570" s="24">
        <f t="shared" si="610"/>
        <v>0</v>
      </c>
      <c r="S3570" s="24">
        <f t="shared" si="611"/>
        <v>40212.122108662923</v>
      </c>
      <c r="T3570" s="24" t="str">
        <f t="shared" si="612"/>
        <v>charge</v>
      </c>
      <c r="V3570" s="24">
        <f t="shared" si="615"/>
        <v>0</v>
      </c>
      <c r="W3570" s="24">
        <f t="shared" si="613"/>
        <v>4000</v>
      </c>
      <c r="X3570" s="24">
        <f t="shared" si="616"/>
        <v>0</v>
      </c>
      <c r="Z3570" s="24">
        <f t="shared" si="614"/>
        <v>0</v>
      </c>
      <c r="AB3570" s="24">
        <f t="shared" si="608"/>
        <v>40212.122108662923</v>
      </c>
    </row>
    <row r="3571" x14ac:dyDescent="0.2">
      <c r="I3571" s="25">
        <v>3566</v>
      </c>
      <c r="J3571" s="29">
        <v>0.75170614800000002</v>
      </c>
      <c r="L3571" s="25">
        <v>19036.829626464842</v>
      </c>
      <c r="N3571" s="25">
        <v>3566</v>
      </c>
      <c r="O3571" s="25">
        <f t="shared" si="609"/>
        <v>15134.279553039551</v>
      </c>
      <c r="P3571" s="25">
        <f t="shared" si="606"/>
        <v>15134.279553039551</v>
      </c>
      <c r="Q3571" s="25">
        <f t="shared" si="607"/>
        <v>60136.491840000002</v>
      </c>
      <c r="R3571" s="25">
        <f t="shared" si="610"/>
        <v>0</v>
      </c>
      <c r="S3571" s="25">
        <f t="shared" si="611"/>
        <v>45002.21228696045</v>
      </c>
      <c r="T3571" s="25" t="str">
        <f t="shared" si="612"/>
        <v>charge</v>
      </c>
      <c r="V3571" s="25">
        <f t="shared" si="615"/>
        <v>0</v>
      </c>
      <c r="W3571" s="25">
        <f t="shared" si="613"/>
        <v>4000</v>
      </c>
      <c r="X3571" s="25">
        <f t="shared" si="616"/>
        <v>0</v>
      </c>
      <c r="Z3571" s="25">
        <f t="shared" si="614"/>
        <v>0</v>
      </c>
      <c r="AB3571" s="25">
        <f t="shared" si="608"/>
        <v>45002.21228696045</v>
      </c>
    </row>
    <row r="3572" x14ac:dyDescent="0.2">
      <c r="I3572" s="24">
        <v>3567</v>
      </c>
      <c r="J3572" s="28">
        <v>0.72371219399999998</v>
      </c>
      <c r="L3572" s="24">
        <v>19103.734402656555</v>
      </c>
      <c r="N3572" s="24">
        <v>3567</v>
      </c>
      <c r="O3572" s="24">
        <f t="shared" si="609"/>
        <v>15187.468850111962</v>
      </c>
      <c r="P3572" s="24">
        <f t="shared" si="606"/>
        <v>15187.468850111962</v>
      </c>
      <c r="Q3572" s="24">
        <f t="shared" si="607"/>
        <v>57896.97552</v>
      </c>
      <c r="R3572" s="24">
        <f t="shared" si="610"/>
        <v>0</v>
      </c>
      <c r="S3572" s="24">
        <f t="shared" si="611"/>
        <v>42709.50666988804</v>
      </c>
      <c r="T3572" s="24" t="str">
        <f t="shared" si="612"/>
        <v>charge</v>
      </c>
      <c r="V3572" s="24">
        <f t="shared" si="615"/>
        <v>0</v>
      </c>
      <c r="W3572" s="24">
        <f t="shared" si="613"/>
        <v>4000</v>
      </c>
      <c r="X3572" s="24">
        <f t="shared" si="616"/>
        <v>0</v>
      </c>
      <c r="Z3572" s="24">
        <f t="shared" si="614"/>
        <v>0</v>
      </c>
      <c r="AB3572" s="24">
        <f t="shared" si="608"/>
        <v>42709.50666988804</v>
      </c>
    </row>
    <row r="3573" x14ac:dyDescent="0.2">
      <c r="I3573" s="25">
        <v>3568</v>
      </c>
      <c r="J3573" s="29">
        <v>0.66572233599999997</v>
      </c>
      <c r="L3573" s="25">
        <v>19002.803624629974</v>
      </c>
      <c r="N3573" s="25">
        <v>3568</v>
      </c>
      <c r="O3573" s="25">
        <f t="shared" si="609"/>
        <v>15107.22888158083</v>
      </c>
      <c r="P3573" s="25">
        <f t="shared" si="606"/>
        <v>15107.22888158083</v>
      </c>
      <c r="Q3573" s="25">
        <f t="shared" si="607"/>
        <v>53257.78688</v>
      </c>
      <c r="R3573" s="25">
        <f t="shared" si="610"/>
        <v>0</v>
      </c>
      <c r="S3573" s="25">
        <f t="shared" si="611"/>
        <v>38150.557998419172</v>
      </c>
      <c r="T3573" s="25" t="str">
        <f t="shared" si="612"/>
        <v>charge</v>
      </c>
      <c r="V3573" s="25">
        <f t="shared" si="615"/>
        <v>0</v>
      </c>
      <c r="W3573" s="25">
        <f t="shared" si="613"/>
        <v>4000</v>
      </c>
      <c r="X3573" s="25">
        <f t="shared" si="616"/>
        <v>0</v>
      </c>
      <c r="Z3573" s="25">
        <f t="shared" si="614"/>
        <v>0</v>
      </c>
      <c r="AB3573" s="25">
        <f t="shared" si="608"/>
        <v>38150.557998419172</v>
      </c>
    </row>
    <row r="3574" x14ac:dyDescent="0.2">
      <c r="I3574" s="24">
        <v>3569</v>
      </c>
      <c r="J3574" s="28">
        <v>0.54133472100000002</v>
      </c>
      <c r="L3574" s="24">
        <v>18421.816903018949</v>
      </c>
      <c r="N3574" s="24">
        <v>3569</v>
      </c>
      <c r="O3574" s="24">
        <f t="shared" si="609"/>
        <v>14645.344437900065</v>
      </c>
      <c r="P3574" s="24">
        <f t="shared" si="606"/>
        <v>14645.344437900065</v>
      </c>
      <c r="Q3574" s="24">
        <f t="shared" si="607"/>
        <v>43306.777679999999</v>
      </c>
      <c r="R3574" s="24">
        <f t="shared" si="610"/>
        <v>0</v>
      </c>
      <c r="S3574" s="24">
        <f t="shared" si="611"/>
        <v>28661.433242099934</v>
      </c>
      <c r="T3574" s="24" t="str">
        <f t="shared" si="612"/>
        <v>charge</v>
      </c>
      <c r="V3574" s="24">
        <f t="shared" si="615"/>
        <v>0</v>
      </c>
      <c r="W3574" s="24">
        <f t="shared" si="613"/>
        <v>4000</v>
      </c>
      <c r="X3574" s="24">
        <f t="shared" si="616"/>
        <v>0</v>
      </c>
      <c r="Z3574" s="24">
        <f t="shared" si="614"/>
        <v>0</v>
      </c>
      <c r="AB3574" s="24">
        <f t="shared" si="608"/>
        <v>28661.433242099934</v>
      </c>
    </row>
    <row r="3575" x14ac:dyDescent="0.2">
      <c r="I3575" s="25">
        <v>3570</v>
      </c>
      <c r="J3575" s="29">
        <v>0.230513049</v>
      </c>
      <c r="L3575" s="25">
        <v>18451.448874282836</v>
      </c>
      <c r="N3575" s="25">
        <v>3570</v>
      </c>
      <c r="O3575" s="25">
        <f t="shared" si="609"/>
        <v>14668.901855054855</v>
      </c>
      <c r="P3575" s="25">
        <f t="shared" si="606"/>
        <v>14668.901855054855</v>
      </c>
      <c r="Q3575" s="25">
        <f t="shared" si="607"/>
        <v>18441.04392</v>
      </c>
      <c r="R3575" s="25">
        <f t="shared" si="610"/>
        <v>0</v>
      </c>
      <c r="S3575" s="25">
        <f t="shared" si="611"/>
        <v>3772.1420649451447</v>
      </c>
      <c r="T3575" s="25" t="str">
        <f t="shared" si="612"/>
        <v>charge</v>
      </c>
      <c r="V3575" s="25">
        <f t="shared" si="615"/>
        <v>0</v>
      </c>
      <c r="W3575" s="25">
        <f t="shared" si="613"/>
        <v>4000</v>
      </c>
      <c r="X3575" s="25">
        <f t="shared" si="616"/>
        <v>0</v>
      </c>
      <c r="Z3575" s="25">
        <f t="shared" si="614"/>
        <v>0</v>
      </c>
      <c r="AB3575" s="25">
        <f t="shared" si="608"/>
        <v>3772.1420649451447</v>
      </c>
    </row>
    <row r="3576" x14ac:dyDescent="0.2">
      <c r="I3576" s="24">
        <v>3571</v>
      </c>
      <c r="J3576" s="28">
        <v>2.4887125999999999E-2</v>
      </c>
      <c r="L3576" s="24">
        <v>18437.509129524231</v>
      </c>
      <c r="N3576" s="24">
        <v>3571</v>
      </c>
      <c r="O3576" s="24">
        <f t="shared" si="609"/>
        <v>14657.819757971763</v>
      </c>
      <c r="P3576" s="24">
        <f t="shared" si="606"/>
        <v>14657.819757971763</v>
      </c>
      <c r="Q3576" s="24">
        <f t="shared" si="607"/>
        <v>1990.9700799999998</v>
      </c>
      <c r="R3576" s="24">
        <f t="shared" si="610"/>
        <v>12666.849677971764</v>
      </c>
      <c r="S3576" s="24">
        <f t="shared" si="611"/>
        <v>0</v>
      </c>
      <c r="T3576" s="24" t="str">
        <f t="shared" si="612"/>
        <v>drain</v>
      </c>
      <c r="V3576" s="24">
        <f t="shared" si="615"/>
        <v>0</v>
      </c>
      <c r="W3576" s="24">
        <f t="shared" si="613"/>
        <v>0</v>
      </c>
      <c r="X3576" s="24">
        <f t="shared" si="616"/>
        <v>4000</v>
      </c>
      <c r="Z3576" s="24">
        <f t="shared" si="614"/>
        <v>8666.8496779717643</v>
      </c>
      <c r="AB3576" s="24">
        <f t="shared" si="608"/>
        <v>0</v>
      </c>
    </row>
    <row r="3577" x14ac:dyDescent="0.2">
      <c r="I3577" s="25">
        <v>3572</v>
      </c>
      <c r="J3577" s="29">
        <v>0</v>
      </c>
      <c r="L3577" s="25">
        <v>18894.466618967053</v>
      </c>
      <c r="N3577" s="25">
        <v>3572</v>
      </c>
      <c r="O3577" s="25">
        <f t="shared" si="609"/>
        <v>15021.100962078808</v>
      </c>
      <c r="P3577" s="25">
        <f t="shared" si="606"/>
        <v>15021.100962078808</v>
      </c>
      <c r="Q3577" s="25">
        <f t="shared" si="607"/>
        <v>0</v>
      </c>
      <c r="R3577" s="25">
        <f t="shared" si="610"/>
        <v>15021.100962078808</v>
      </c>
      <c r="S3577" s="25">
        <f t="shared" si="611"/>
        <v>0</v>
      </c>
      <c r="T3577" s="25" t="str">
        <f t="shared" si="612"/>
        <v>drain</v>
      </c>
      <c r="V3577" s="25">
        <f t="shared" si="615"/>
        <v>0</v>
      </c>
      <c r="W3577" s="25">
        <f t="shared" si="613"/>
        <v>0</v>
      </c>
      <c r="X3577" s="25">
        <f t="shared" si="616"/>
        <v>0</v>
      </c>
      <c r="Z3577" s="25">
        <f t="shared" si="614"/>
        <v>15021.100962078808</v>
      </c>
      <c r="AB3577" s="25">
        <f t="shared" si="608"/>
        <v>0</v>
      </c>
    </row>
    <row r="3578" x14ac:dyDescent="0.2">
      <c r="I3578" s="24">
        <v>3573</v>
      </c>
      <c r="J3578" s="28">
        <v>0</v>
      </c>
      <c r="L3578" s="24">
        <v>18971.287129163742</v>
      </c>
      <c r="N3578" s="24">
        <v>3573</v>
      </c>
      <c r="O3578" s="24">
        <f t="shared" si="609"/>
        <v>15082.173267685175</v>
      </c>
      <c r="P3578" s="24">
        <f t="shared" si="606"/>
        <v>15082.173267685175</v>
      </c>
      <c r="Q3578" s="24">
        <f t="shared" si="607"/>
        <v>0</v>
      </c>
      <c r="R3578" s="24">
        <f t="shared" si="610"/>
        <v>15082.173267685175</v>
      </c>
      <c r="S3578" s="24">
        <f t="shared" si="611"/>
        <v>0</v>
      </c>
      <c r="T3578" s="24" t="str">
        <f t="shared" si="612"/>
        <v>drain</v>
      </c>
      <c r="V3578" s="24">
        <f t="shared" si="615"/>
        <v>0</v>
      </c>
      <c r="W3578" s="24">
        <f t="shared" si="613"/>
        <v>0</v>
      </c>
      <c r="X3578" s="24">
        <f t="shared" si="616"/>
        <v>0</v>
      </c>
      <c r="Z3578" s="24">
        <f t="shared" si="614"/>
        <v>15082.173267685175</v>
      </c>
      <c r="AB3578" s="24">
        <f t="shared" si="608"/>
        <v>0</v>
      </c>
    </row>
    <row r="3579" x14ac:dyDescent="0.2">
      <c r="I3579" s="25">
        <v>3574</v>
      </c>
      <c r="J3579" s="29">
        <v>0</v>
      </c>
      <c r="L3579" s="25">
        <v>18664.78594264984</v>
      </c>
      <c r="N3579" s="25">
        <v>3574</v>
      </c>
      <c r="O3579" s="25">
        <f t="shared" si="609"/>
        <v>14838.504824406624</v>
      </c>
      <c r="P3579" s="25">
        <f t="shared" si="606"/>
        <v>14838.504824406624</v>
      </c>
      <c r="Q3579" s="25">
        <f t="shared" si="607"/>
        <v>0</v>
      </c>
      <c r="R3579" s="25">
        <f t="shared" si="610"/>
        <v>14838.504824406624</v>
      </c>
      <c r="S3579" s="25">
        <f t="shared" si="611"/>
        <v>0</v>
      </c>
      <c r="T3579" s="25" t="str">
        <f t="shared" si="612"/>
        <v>drain</v>
      </c>
      <c r="V3579" s="25">
        <f t="shared" si="615"/>
        <v>0</v>
      </c>
      <c r="W3579" s="25">
        <f t="shared" si="613"/>
        <v>0</v>
      </c>
      <c r="X3579" s="25">
        <f t="shared" si="616"/>
        <v>0</v>
      </c>
      <c r="Z3579" s="25">
        <f t="shared" si="614"/>
        <v>14838.504824406624</v>
      </c>
      <c r="AB3579" s="25">
        <f t="shared" si="608"/>
        <v>0</v>
      </c>
    </row>
    <row r="3580" x14ac:dyDescent="0.2">
      <c r="I3580" s="24">
        <v>3575</v>
      </c>
      <c r="J3580" s="28">
        <v>0</v>
      </c>
      <c r="L3580" s="24">
        <v>17908.075084519383</v>
      </c>
      <c r="N3580" s="24">
        <v>3575</v>
      </c>
      <c r="O3580" s="24">
        <f t="shared" si="609"/>
        <v>14236.919692192911</v>
      </c>
      <c r="P3580" s="24">
        <f t="shared" si="606"/>
        <v>14236.919692192911</v>
      </c>
      <c r="Q3580" s="24">
        <f t="shared" si="607"/>
        <v>0</v>
      </c>
      <c r="R3580" s="24">
        <f t="shared" si="610"/>
        <v>14236.919692192911</v>
      </c>
      <c r="S3580" s="24">
        <f t="shared" si="611"/>
        <v>0</v>
      </c>
      <c r="T3580" s="24" t="str">
        <f t="shared" si="612"/>
        <v>drain</v>
      </c>
      <c r="V3580" s="24">
        <f t="shared" si="615"/>
        <v>0</v>
      </c>
      <c r="W3580" s="24">
        <f t="shared" si="613"/>
        <v>0</v>
      </c>
      <c r="X3580" s="24">
        <f t="shared" si="616"/>
        <v>0</v>
      </c>
      <c r="Z3580" s="24">
        <f t="shared" si="614"/>
        <v>14236.919692192911</v>
      </c>
      <c r="AB3580" s="24">
        <f t="shared" si="608"/>
        <v>0</v>
      </c>
    </row>
    <row r="3581" x14ac:dyDescent="0.2">
      <c r="I3581" s="25">
        <v>3576</v>
      </c>
      <c r="J3581" s="29">
        <v>0</v>
      </c>
      <c r="L3581" s="25">
        <v>16798.545821356773</v>
      </c>
      <c r="N3581" s="25">
        <v>3576</v>
      </c>
      <c r="O3581" s="25">
        <f t="shared" si="609"/>
        <v>13354.843927978634</v>
      </c>
      <c r="P3581" s="25">
        <f t="shared" si="606"/>
        <v>13354.843927978634</v>
      </c>
      <c r="Q3581" s="25">
        <f t="shared" si="607"/>
        <v>0</v>
      </c>
      <c r="R3581" s="25">
        <f t="shared" si="610"/>
        <v>13354.843927978634</v>
      </c>
      <c r="S3581" s="25">
        <f t="shared" si="611"/>
        <v>0</v>
      </c>
      <c r="T3581" s="25" t="str">
        <f t="shared" si="612"/>
        <v>drain</v>
      </c>
      <c r="V3581" s="25">
        <f t="shared" si="615"/>
        <v>0</v>
      </c>
      <c r="W3581" s="25">
        <f t="shared" si="613"/>
        <v>0</v>
      </c>
      <c r="X3581" s="25">
        <f t="shared" si="616"/>
        <v>0</v>
      </c>
      <c r="Z3581" s="25">
        <f t="shared" si="614"/>
        <v>13354.843927978634</v>
      </c>
      <c r="AB3581" s="25">
        <f t="shared" si="608"/>
        <v>0</v>
      </c>
    </row>
    <row r="3582" x14ac:dyDescent="0.2">
      <c r="I3582" s="24">
        <v>3577</v>
      </c>
      <c r="J3582" s="28">
        <v>0</v>
      </c>
      <c r="L3582" s="24">
        <v>15758.767159843444</v>
      </c>
      <c r="N3582" s="24">
        <v>3577</v>
      </c>
      <c r="O3582" s="24">
        <f t="shared" si="609"/>
        <v>12528.219892075538</v>
      </c>
      <c r="P3582" s="24">
        <f t="shared" si="606"/>
        <v>12528.219892075538</v>
      </c>
      <c r="Q3582" s="24">
        <f t="shared" si="607"/>
        <v>0</v>
      </c>
      <c r="R3582" s="24">
        <f t="shared" si="610"/>
        <v>12528.219892075538</v>
      </c>
      <c r="S3582" s="24">
        <f t="shared" si="611"/>
        <v>0</v>
      </c>
      <c r="T3582" s="24" t="str">
        <f t="shared" si="612"/>
        <v>drain</v>
      </c>
      <c r="V3582" s="24">
        <f t="shared" si="615"/>
        <v>0</v>
      </c>
      <c r="W3582" s="24">
        <f t="shared" si="613"/>
        <v>0</v>
      </c>
      <c r="X3582" s="24">
        <f t="shared" si="616"/>
        <v>0</v>
      </c>
      <c r="Z3582" s="24">
        <f t="shared" si="614"/>
        <v>12528.219892075538</v>
      </c>
      <c r="AB3582" s="24">
        <f t="shared" si="608"/>
        <v>0</v>
      </c>
    </row>
    <row r="3583" x14ac:dyDescent="0.2">
      <c r="I3583" s="25">
        <v>3578</v>
      </c>
      <c r="J3583" s="29">
        <v>0</v>
      </c>
      <c r="L3583" s="25">
        <v>14903.610807228088</v>
      </c>
      <c r="N3583" s="25">
        <v>3578</v>
      </c>
      <c r="O3583" s="25">
        <f t="shared" si="609"/>
        <v>11848.37059174633</v>
      </c>
      <c r="P3583" s="25">
        <f t="shared" si="606"/>
        <v>11848.37059174633</v>
      </c>
      <c r="Q3583" s="25">
        <f t="shared" si="607"/>
        <v>0</v>
      </c>
      <c r="R3583" s="25">
        <f t="shared" si="610"/>
        <v>11848.37059174633</v>
      </c>
      <c r="S3583" s="25">
        <f t="shared" si="611"/>
        <v>0</v>
      </c>
      <c r="T3583" s="25" t="str">
        <f t="shared" si="612"/>
        <v>drain</v>
      </c>
      <c r="V3583" s="25">
        <f t="shared" si="615"/>
        <v>0</v>
      </c>
      <c r="W3583" s="25">
        <f t="shared" si="613"/>
        <v>0</v>
      </c>
      <c r="X3583" s="25">
        <f t="shared" si="616"/>
        <v>0</v>
      </c>
      <c r="Z3583" s="25">
        <f t="shared" si="614"/>
        <v>11848.37059174633</v>
      </c>
      <c r="AB3583" s="25">
        <f t="shared" si="608"/>
        <v>0</v>
      </c>
    </row>
    <row r="3584" x14ac:dyDescent="0.2">
      <c r="I3584" s="24">
        <v>3579</v>
      </c>
      <c r="J3584" s="28">
        <v>0</v>
      </c>
      <c r="L3584" s="24">
        <v>14780.584272766113</v>
      </c>
      <c r="N3584" s="24">
        <v>3579</v>
      </c>
      <c r="O3584" s="24">
        <f t="shared" si="609"/>
        <v>11750.56449684906</v>
      </c>
      <c r="P3584" s="24">
        <f t="shared" si="606"/>
        <v>11750.56449684906</v>
      </c>
      <c r="Q3584" s="24">
        <f t="shared" si="607"/>
        <v>0</v>
      </c>
      <c r="R3584" s="24">
        <f t="shared" si="610"/>
        <v>11750.56449684906</v>
      </c>
      <c r="S3584" s="24">
        <f t="shared" si="611"/>
        <v>0</v>
      </c>
      <c r="T3584" s="24" t="str">
        <f t="shared" si="612"/>
        <v>drain</v>
      </c>
      <c r="V3584" s="24">
        <f t="shared" si="615"/>
        <v>0</v>
      </c>
      <c r="W3584" s="24">
        <f t="shared" si="613"/>
        <v>0</v>
      </c>
      <c r="X3584" s="24">
        <f t="shared" si="616"/>
        <v>0</v>
      </c>
      <c r="Z3584" s="24">
        <f t="shared" si="614"/>
        <v>11750.56449684906</v>
      </c>
      <c r="AB3584" s="24">
        <f t="shared" si="608"/>
        <v>0</v>
      </c>
    </row>
    <row r="3585" x14ac:dyDescent="0.2">
      <c r="I3585" s="25">
        <v>3580</v>
      </c>
      <c r="J3585" s="29">
        <v>0</v>
      </c>
      <c r="L3585" s="25">
        <v>14644.456703376769</v>
      </c>
      <c r="N3585" s="25">
        <v>3580</v>
      </c>
      <c r="O3585" s="25">
        <f t="shared" si="609"/>
        <v>11642.343079184531</v>
      </c>
      <c r="P3585" s="25">
        <f t="shared" si="606"/>
        <v>11642.343079184531</v>
      </c>
      <c r="Q3585" s="25">
        <f t="shared" si="607"/>
        <v>0</v>
      </c>
      <c r="R3585" s="25">
        <f t="shared" si="610"/>
        <v>11642.343079184531</v>
      </c>
      <c r="S3585" s="25">
        <f t="shared" si="611"/>
        <v>0</v>
      </c>
      <c r="T3585" s="25" t="str">
        <f t="shared" si="612"/>
        <v>drain</v>
      </c>
      <c r="V3585" s="25">
        <f t="shared" si="615"/>
        <v>0</v>
      </c>
      <c r="W3585" s="25">
        <f t="shared" si="613"/>
        <v>0</v>
      </c>
      <c r="X3585" s="25">
        <f t="shared" si="616"/>
        <v>0</v>
      </c>
      <c r="Z3585" s="25">
        <f t="shared" si="614"/>
        <v>11642.343079184531</v>
      </c>
      <c r="AB3585" s="25">
        <f t="shared" si="608"/>
        <v>0</v>
      </c>
    </row>
    <row r="3586" x14ac:dyDescent="0.2">
      <c r="I3586" s="24">
        <v>3581</v>
      </c>
      <c r="J3586" s="28">
        <v>0</v>
      </c>
      <c r="L3586" s="24">
        <v>14824.091468429564</v>
      </c>
      <c r="N3586" s="24">
        <v>3581</v>
      </c>
      <c r="O3586" s="24">
        <f t="shared" si="609"/>
        <v>11785.152717401505</v>
      </c>
      <c r="P3586" s="24">
        <f t="shared" si="606"/>
        <v>11785.152717401505</v>
      </c>
      <c r="Q3586" s="24">
        <f t="shared" si="607"/>
        <v>0</v>
      </c>
      <c r="R3586" s="24">
        <f t="shared" si="610"/>
        <v>11785.152717401505</v>
      </c>
      <c r="S3586" s="24">
        <f t="shared" si="611"/>
        <v>0</v>
      </c>
      <c r="T3586" s="24" t="str">
        <f t="shared" si="612"/>
        <v>drain</v>
      </c>
      <c r="V3586" s="24">
        <f t="shared" si="615"/>
        <v>0</v>
      </c>
      <c r="W3586" s="24">
        <f t="shared" si="613"/>
        <v>0</v>
      </c>
      <c r="X3586" s="24">
        <f t="shared" si="616"/>
        <v>0</v>
      </c>
      <c r="Z3586" s="24">
        <f t="shared" si="614"/>
        <v>11785.152717401505</v>
      </c>
      <c r="AB3586" s="24">
        <f t="shared" si="608"/>
        <v>0</v>
      </c>
    </row>
    <row r="3587" x14ac:dyDescent="0.2">
      <c r="I3587" s="25">
        <v>3582</v>
      </c>
      <c r="J3587" s="29">
        <v>0</v>
      </c>
      <c r="L3587" s="25">
        <v>15057.403153800964</v>
      </c>
      <c r="N3587" s="25">
        <v>3582</v>
      </c>
      <c r="O3587" s="25">
        <f t="shared" si="609"/>
        <v>11970.635507271767</v>
      </c>
      <c r="P3587" s="25">
        <f t="shared" si="606"/>
        <v>11970.635507271767</v>
      </c>
      <c r="Q3587" s="25">
        <f t="shared" si="607"/>
        <v>0</v>
      </c>
      <c r="R3587" s="25">
        <f t="shared" si="610"/>
        <v>11970.635507271767</v>
      </c>
      <c r="S3587" s="25">
        <f t="shared" si="611"/>
        <v>0</v>
      </c>
      <c r="T3587" s="25" t="str">
        <f t="shared" si="612"/>
        <v>drain</v>
      </c>
      <c r="V3587" s="25">
        <f t="shared" si="615"/>
        <v>0</v>
      </c>
      <c r="W3587" s="25">
        <f t="shared" si="613"/>
        <v>0</v>
      </c>
      <c r="X3587" s="25">
        <f t="shared" si="616"/>
        <v>0</v>
      </c>
      <c r="Z3587" s="25">
        <f t="shared" si="614"/>
        <v>11970.635507271767</v>
      </c>
      <c r="AB3587" s="25">
        <f t="shared" si="608"/>
        <v>0</v>
      </c>
    </row>
    <row r="3588" x14ac:dyDescent="0.2">
      <c r="I3588" s="24">
        <v>3583</v>
      </c>
      <c r="J3588" s="28">
        <v>0.34644039599999998</v>
      </c>
      <c r="L3588" s="24">
        <v>16727.339134597776</v>
      </c>
      <c r="N3588" s="24">
        <v>3583</v>
      </c>
      <c r="O3588" s="24">
        <f t="shared" si="609"/>
        <v>13298.234612005233</v>
      </c>
      <c r="P3588" s="24">
        <f t="shared" si="606"/>
        <v>13298.234612005233</v>
      </c>
      <c r="Q3588" s="24">
        <f t="shared" si="607"/>
        <v>27715.231679999997</v>
      </c>
      <c r="R3588" s="24">
        <f t="shared" si="610"/>
        <v>0</v>
      </c>
      <c r="S3588" s="24">
        <f t="shared" si="611"/>
        <v>14416.997067994764</v>
      </c>
      <c r="T3588" s="24" t="str">
        <f t="shared" si="612"/>
        <v>charge</v>
      </c>
      <c r="V3588" s="24">
        <f t="shared" si="615"/>
        <v>4000</v>
      </c>
      <c r="W3588" s="24">
        <f t="shared" si="613"/>
        <v>4000</v>
      </c>
      <c r="X3588" s="24">
        <f t="shared" si="616"/>
        <v>0</v>
      </c>
      <c r="Z3588" s="24">
        <f t="shared" si="614"/>
        <v>0</v>
      </c>
      <c r="AB3588" s="24">
        <f t="shared" si="608"/>
        <v>10416.997067994764</v>
      </c>
    </row>
    <row r="3589" x14ac:dyDescent="0.2">
      <c r="I3589" s="25">
        <v>3584</v>
      </c>
      <c r="J3589" s="29">
        <v>0.44891547799999998</v>
      </c>
      <c r="L3589" s="25">
        <v>18613.424152755735</v>
      </c>
      <c r="N3589" s="25">
        <v>3584</v>
      </c>
      <c r="O3589" s="25">
        <f t="shared" si="609"/>
        <v>14797.67220144081</v>
      </c>
      <c r="P3589" s="25">
        <f t="shared" si="606"/>
        <v>14797.67220144081</v>
      </c>
      <c r="Q3589" s="25">
        <f t="shared" si="607"/>
        <v>35913.238239999999</v>
      </c>
      <c r="R3589" s="25">
        <f t="shared" si="610"/>
        <v>0</v>
      </c>
      <c r="S3589" s="25">
        <f t="shared" si="611"/>
        <v>21115.566038559191</v>
      </c>
      <c r="T3589" s="25" t="str">
        <f t="shared" si="612"/>
        <v>charge</v>
      </c>
      <c r="V3589" s="25">
        <f t="shared" si="615"/>
        <v>0</v>
      </c>
      <c r="W3589" s="25">
        <f t="shared" si="613"/>
        <v>4000</v>
      </c>
      <c r="X3589" s="25">
        <f t="shared" si="616"/>
        <v>0</v>
      </c>
      <c r="Z3589" s="25">
        <f t="shared" si="614"/>
        <v>0</v>
      </c>
      <c r="AB3589" s="25">
        <f t="shared" si="608"/>
        <v>21115.566038559191</v>
      </c>
    </row>
    <row r="3590" x14ac:dyDescent="0.2">
      <c r="I3590" s="24">
        <v>3585</v>
      </c>
      <c r="J3590" s="28">
        <v>0.33567892900000001</v>
      </c>
      <c r="L3590" s="24">
        <v>20073.921489906308</v>
      </c>
      <c r="N3590" s="24">
        <v>3585</v>
      </c>
      <c r="O3590" s="24">
        <f t="shared" si="609"/>
        <v>15958.767584475516</v>
      </c>
      <c r="P3590" s="24">
        <f t="shared" ref="P3590:P3653" si="617">O3590-$E$8*$E$9</f>
        <v>15958.767584475516</v>
      </c>
      <c r="Q3590" s="24">
        <f t="shared" ref="Q3590:Q3653" si="618">J3590*$E$7</f>
        <v>26854.314320000001</v>
      </c>
      <c r="R3590" s="24">
        <f t="shared" si="610"/>
        <v>0</v>
      </c>
      <c r="S3590" s="24">
        <f t="shared" si="611"/>
        <v>10895.546735524485</v>
      </c>
      <c r="T3590" s="24" t="str">
        <f t="shared" si="612"/>
        <v>charge</v>
      </c>
      <c r="V3590" s="24">
        <f t="shared" si="615"/>
        <v>0</v>
      </c>
      <c r="W3590" s="24">
        <f t="shared" si="613"/>
        <v>4000</v>
      </c>
      <c r="X3590" s="24">
        <f t="shared" si="616"/>
        <v>0</v>
      </c>
      <c r="Z3590" s="24">
        <f t="shared" si="614"/>
        <v>0</v>
      </c>
      <c r="AB3590" s="24">
        <f t="shared" ref="AB3590:AB3653" si="619">IF(T3590="charge",(S3590-V3590),0)</f>
        <v>10895.546735524485</v>
      </c>
    </row>
    <row r="3591" x14ac:dyDescent="0.2">
      <c r="I3591" s="25">
        <v>3586</v>
      </c>
      <c r="J3591" s="29">
        <v>0.41984001700000001</v>
      </c>
      <c r="L3591" s="25">
        <v>20447.834042167662</v>
      </c>
      <c r="N3591" s="25">
        <v>3586</v>
      </c>
      <c r="O3591" s="25">
        <f t="shared" ref="O3591:O3654" si="620">L3591*$O$2</f>
        <v>16256.028063523292</v>
      </c>
      <c r="P3591" s="25">
        <f t="shared" si="617"/>
        <v>16256.028063523292</v>
      </c>
      <c r="Q3591" s="25">
        <f t="shared" si="618"/>
        <v>33587.201359999999</v>
      </c>
      <c r="R3591" s="25">
        <f t="shared" ref="R3591:R3654" si="621">IF(P3591&gt;Q3591,P3591-Q3591,0)</f>
        <v>0</v>
      </c>
      <c r="S3591" s="25">
        <f t="shared" ref="S3591:S3654" si="622">IF(Q3591&gt;P3591,Q3591-P3591,0)</f>
        <v>17331.173296476707</v>
      </c>
      <c r="T3591" s="25" t="str">
        <f t="shared" ref="T3591:T3654" si="623">IF(P3591&gt;Q3591,"drain","charge")</f>
        <v>charge</v>
      </c>
      <c r="V3591" s="25">
        <f t="shared" si="615"/>
        <v>0</v>
      </c>
      <c r="W3591" s="25">
        <f t="shared" ref="W3591:W3654" si="624">IF(W3590+S3591&gt;$E$11,$E$11,IF(T3591="charge",W3590+(S3591*$E$12),IF((W3590-R3591)&gt;0,W3590-R3591,0)))</f>
        <v>4000</v>
      </c>
      <c r="X3591" s="25">
        <f t="shared" si="616"/>
        <v>0</v>
      </c>
      <c r="Z3591" s="25">
        <f t="shared" ref="Z3591:Z3654" si="625">R3591-X3591</f>
        <v>0</v>
      </c>
      <c r="AB3591" s="25">
        <f t="shared" si="619"/>
        <v>17331.173296476707</v>
      </c>
    </row>
    <row r="3592" x14ac:dyDescent="0.2">
      <c r="I3592" s="24">
        <v>3587</v>
      </c>
      <c r="J3592" s="28">
        <v>0.63704538899999996</v>
      </c>
      <c r="L3592" s="24">
        <v>20658.293344318867</v>
      </c>
      <c r="N3592" s="24">
        <v>3587</v>
      </c>
      <c r="O3592" s="24">
        <f t="shared" si="620"/>
        <v>16423.343208733499</v>
      </c>
      <c r="P3592" s="24">
        <f t="shared" si="617"/>
        <v>16423.343208733499</v>
      </c>
      <c r="Q3592" s="24">
        <f t="shared" si="618"/>
        <v>50963.631119999998</v>
      </c>
      <c r="R3592" s="24">
        <f t="shared" si="621"/>
        <v>0</v>
      </c>
      <c r="S3592" s="24">
        <f t="shared" si="622"/>
        <v>34540.287911266496</v>
      </c>
      <c r="T3592" s="24" t="str">
        <f t="shared" si="623"/>
        <v>charge</v>
      </c>
      <c r="V3592" s="24">
        <f t="shared" ref="V3592:V3655" si="626">IF(W3592&gt;=W3591,(W3592-W3591),0)</f>
        <v>0</v>
      </c>
      <c r="W3592" s="24">
        <f t="shared" si="624"/>
        <v>4000</v>
      </c>
      <c r="X3592" s="24">
        <f t="shared" ref="X3592:X3655" si="627">IF(T3592="drain",W3591-W3592,0)</f>
        <v>0</v>
      </c>
      <c r="Z3592" s="24">
        <f t="shared" si="625"/>
        <v>0</v>
      </c>
      <c r="AB3592" s="24">
        <f t="shared" si="619"/>
        <v>34540.287911266496</v>
      </c>
    </row>
    <row r="3593" x14ac:dyDescent="0.2">
      <c r="I3593" s="25">
        <v>3588</v>
      </c>
      <c r="J3593" s="29">
        <v>0.77401497199999991</v>
      </c>
      <c r="L3593" s="25">
        <v>21160.61436997652</v>
      </c>
      <c r="N3593" s="25">
        <v>3588</v>
      </c>
      <c r="O3593" s="25">
        <f t="shared" si="620"/>
        <v>16822.688424131335</v>
      </c>
      <c r="P3593" s="25">
        <f t="shared" si="617"/>
        <v>16822.688424131335</v>
      </c>
      <c r="Q3593" s="25">
        <f t="shared" si="618"/>
        <v>61921.197759999995</v>
      </c>
      <c r="R3593" s="25">
        <f t="shared" si="621"/>
        <v>0</v>
      </c>
      <c r="S3593" s="25">
        <f t="shared" si="622"/>
        <v>45098.509335868657</v>
      </c>
      <c r="T3593" s="25" t="str">
        <f t="shared" si="623"/>
        <v>charge</v>
      </c>
      <c r="V3593" s="25">
        <f t="shared" si="626"/>
        <v>0</v>
      </c>
      <c r="W3593" s="25">
        <f t="shared" si="624"/>
        <v>4000</v>
      </c>
      <c r="X3593" s="25">
        <f t="shared" si="627"/>
        <v>0</v>
      </c>
      <c r="Z3593" s="25">
        <f t="shared" si="625"/>
        <v>0</v>
      </c>
      <c r="AB3593" s="25">
        <f t="shared" si="619"/>
        <v>45098.509335868657</v>
      </c>
    </row>
    <row r="3594" x14ac:dyDescent="0.2">
      <c r="I3594" s="24">
        <v>3589</v>
      </c>
      <c r="J3594" s="28">
        <v>0.76465945400000002</v>
      </c>
      <c r="L3594" s="24">
        <v>21605.673299515245</v>
      </c>
      <c r="N3594" s="24">
        <v>3589</v>
      </c>
      <c r="O3594" s="24">
        <f t="shared" si="620"/>
        <v>17176.510273114622</v>
      </c>
      <c r="P3594" s="24">
        <f t="shared" si="617"/>
        <v>17176.510273114622</v>
      </c>
      <c r="Q3594" s="24">
        <f t="shared" si="618"/>
        <v>61172.75632</v>
      </c>
      <c r="R3594" s="24">
        <f t="shared" si="621"/>
        <v>0</v>
      </c>
      <c r="S3594" s="24">
        <f t="shared" si="622"/>
        <v>43996.246046885382</v>
      </c>
      <c r="T3594" s="24" t="str">
        <f t="shared" si="623"/>
        <v>charge</v>
      </c>
      <c r="V3594" s="24">
        <f t="shared" si="626"/>
        <v>0</v>
      </c>
      <c r="W3594" s="24">
        <f t="shared" si="624"/>
        <v>4000</v>
      </c>
      <c r="X3594" s="24">
        <f t="shared" si="627"/>
        <v>0</v>
      </c>
      <c r="Z3594" s="24">
        <f t="shared" si="625"/>
        <v>0</v>
      </c>
      <c r="AB3594" s="24">
        <f t="shared" si="619"/>
        <v>43996.246046885382</v>
      </c>
    </row>
    <row r="3595" x14ac:dyDescent="0.2">
      <c r="I3595" s="25">
        <v>3590</v>
      </c>
      <c r="J3595" s="29">
        <v>0.6935597</v>
      </c>
      <c r="L3595" s="25">
        <v>22409.440700733659</v>
      </c>
      <c r="N3595" s="25">
        <v>3590</v>
      </c>
      <c r="O3595" s="25">
        <f t="shared" si="620"/>
        <v>17815.505357083261</v>
      </c>
      <c r="P3595" s="25">
        <f t="shared" si="617"/>
        <v>17815.505357083261</v>
      </c>
      <c r="Q3595" s="25">
        <f t="shared" si="618"/>
        <v>55484.775999999998</v>
      </c>
      <c r="R3595" s="25">
        <f t="shared" si="621"/>
        <v>0</v>
      </c>
      <c r="S3595" s="25">
        <f t="shared" si="622"/>
        <v>37669.270642916737</v>
      </c>
      <c r="T3595" s="25" t="str">
        <f t="shared" si="623"/>
        <v>charge</v>
      </c>
      <c r="V3595" s="25">
        <f t="shared" si="626"/>
        <v>0</v>
      </c>
      <c r="W3595" s="25">
        <f t="shared" si="624"/>
        <v>4000</v>
      </c>
      <c r="X3595" s="25">
        <f t="shared" si="627"/>
        <v>0</v>
      </c>
      <c r="Z3595" s="25">
        <f t="shared" si="625"/>
        <v>0</v>
      </c>
      <c r="AB3595" s="25">
        <f t="shared" si="619"/>
        <v>37669.270642916737</v>
      </c>
    </row>
    <row r="3596" x14ac:dyDescent="0.2">
      <c r="I3596" s="24">
        <v>3591</v>
      </c>
      <c r="J3596" s="28">
        <v>0.73275202300000009</v>
      </c>
      <c r="L3596" s="24">
        <v>22620.936844944954</v>
      </c>
      <c r="N3596" s="24">
        <v>3591</v>
      </c>
      <c r="O3596" s="24">
        <f t="shared" si="620"/>
        <v>17983.64479173124</v>
      </c>
      <c r="P3596" s="24">
        <f t="shared" si="617"/>
        <v>17983.64479173124</v>
      </c>
      <c r="Q3596" s="24">
        <f t="shared" si="618"/>
        <v>58620.161840000008</v>
      </c>
      <c r="R3596" s="24">
        <f t="shared" si="621"/>
        <v>0</v>
      </c>
      <c r="S3596" s="24">
        <f t="shared" si="622"/>
        <v>40636.517048268768</v>
      </c>
      <c r="T3596" s="24" t="str">
        <f t="shared" si="623"/>
        <v>charge</v>
      </c>
      <c r="V3596" s="24">
        <f t="shared" si="626"/>
        <v>0</v>
      </c>
      <c r="W3596" s="24">
        <f t="shared" si="624"/>
        <v>4000</v>
      </c>
      <c r="X3596" s="24">
        <f t="shared" si="627"/>
        <v>0</v>
      </c>
      <c r="Z3596" s="24">
        <f t="shared" si="625"/>
        <v>0</v>
      </c>
      <c r="AB3596" s="24">
        <f t="shared" si="619"/>
        <v>40636.517048268768</v>
      </c>
    </row>
    <row r="3597" x14ac:dyDescent="0.2">
      <c r="I3597" s="25">
        <v>3592</v>
      </c>
      <c r="J3597" s="29">
        <v>0.70597445999999997</v>
      </c>
      <c r="L3597" s="25">
        <v>22385.238343060017</v>
      </c>
      <c r="N3597" s="25">
        <v>3592</v>
      </c>
      <c r="O3597" s="25">
        <f t="shared" si="620"/>
        <v>17796.264482732713</v>
      </c>
      <c r="P3597" s="25">
        <f t="shared" si="617"/>
        <v>17796.264482732713</v>
      </c>
      <c r="Q3597" s="25">
        <f t="shared" si="618"/>
        <v>56477.9568</v>
      </c>
      <c r="R3597" s="25">
        <f t="shared" si="621"/>
        <v>0</v>
      </c>
      <c r="S3597" s="25">
        <f t="shared" si="622"/>
        <v>38681.692317267283</v>
      </c>
      <c r="T3597" s="25" t="str">
        <f t="shared" si="623"/>
        <v>charge</v>
      </c>
      <c r="V3597" s="25">
        <f t="shared" si="626"/>
        <v>0</v>
      </c>
      <c r="W3597" s="25">
        <f t="shared" si="624"/>
        <v>4000</v>
      </c>
      <c r="X3597" s="25">
        <f t="shared" si="627"/>
        <v>0</v>
      </c>
      <c r="Z3597" s="25">
        <f t="shared" si="625"/>
        <v>0</v>
      </c>
      <c r="AB3597" s="25">
        <f t="shared" si="619"/>
        <v>38681.692317267283</v>
      </c>
    </row>
    <row r="3598" x14ac:dyDescent="0.2">
      <c r="I3598" s="24">
        <v>3593</v>
      </c>
      <c r="J3598" s="28">
        <v>0.58223867299999998</v>
      </c>
      <c r="L3598" s="24">
        <v>22022.479399108885</v>
      </c>
      <c r="N3598" s="24">
        <v>3593</v>
      </c>
      <c r="O3598" s="24">
        <f t="shared" si="620"/>
        <v>17507.871122291563</v>
      </c>
      <c r="P3598" s="24">
        <f t="shared" si="617"/>
        <v>17507.871122291563</v>
      </c>
      <c r="Q3598" s="24">
        <f t="shared" si="618"/>
        <v>46579.093840000001</v>
      </c>
      <c r="R3598" s="24">
        <f t="shared" si="621"/>
        <v>0</v>
      </c>
      <c r="S3598" s="24">
        <f t="shared" si="622"/>
        <v>29071.222717708439</v>
      </c>
      <c r="T3598" s="24" t="str">
        <f t="shared" si="623"/>
        <v>charge</v>
      </c>
      <c r="V3598" s="24">
        <f t="shared" si="626"/>
        <v>0</v>
      </c>
      <c r="W3598" s="24">
        <f t="shared" si="624"/>
        <v>4000</v>
      </c>
      <c r="X3598" s="24">
        <f t="shared" si="627"/>
        <v>0</v>
      </c>
      <c r="Z3598" s="24">
        <f t="shared" si="625"/>
        <v>0</v>
      </c>
      <c r="AB3598" s="24">
        <f t="shared" si="619"/>
        <v>29071.222717708439</v>
      </c>
    </row>
    <row r="3599" x14ac:dyDescent="0.2">
      <c r="I3599" s="25">
        <v>3594</v>
      </c>
      <c r="J3599" s="29">
        <v>0.23582919800000002</v>
      </c>
      <c r="L3599" s="25">
        <v>21501.182471942899</v>
      </c>
      <c r="N3599" s="25">
        <v>3594</v>
      </c>
      <c r="O3599" s="25">
        <f t="shared" si="620"/>
        <v>17093.440065194605</v>
      </c>
      <c r="P3599" s="25">
        <f t="shared" si="617"/>
        <v>17093.440065194605</v>
      </c>
      <c r="Q3599" s="25">
        <f t="shared" si="618"/>
        <v>18866.33584</v>
      </c>
      <c r="R3599" s="25">
        <f t="shared" si="621"/>
        <v>0</v>
      </c>
      <c r="S3599" s="25">
        <f t="shared" si="622"/>
        <v>1772.8957748053945</v>
      </c>
      <c r="T3599" s="25" t="str">
        <f t="shared" si="623"/>
        <v>charge</v>
      </c>
      <c r="V3599" s="25">
        <f t="shared" si="626"/>
        <v>0</v>
      </c>
      <c r="W3599" s="25">
        <f t="shared" si="624"/>
        <v>4000</v>
      </c>
      <c r="X3599" s="25">
        <f t="shared" si="627"/>
        <v>0</v>
      </c>
      <c r="Z3599" s="25">
        <f t="shared" si="625"/>
        <v>0</v>
      </c>
      <c r="AB3599" s="25">
        <f t="shared" si="619"/>
        <v>1772.8957748053945</v>
      </c>
    </row>
    <row r="3600" x14ac:dyDescent="0.2">
      <c r="I3600" s="24">
        <v>3595</v>
      </c>
      <c r="J3600" s="28">
        <v>2.513143E-2</v>
      </c>
      <c r="L3600" s="24">
        <v>20814.192384529113</v>
      </c>
      <c r="N3600" s="24">
        <v>3595</v>
      </c>
      <c r="O3600" s="24">
        <f t="shared" si="620"/>
        <v>16547.282945700645</v>
      </c>
      <c r="P3600" s="24">
        <f t="shared" si="617"/>
        <v>16547.282945700645</v>
      </c>
      <c r="Q3600" s="24">
        <f t="shared" si="618"/>
        <v>2010.5144</v>
      </c>
      <c r="R3600" s="24">
        <f t="shared" si="621"/>
        <v>14536.768545700645</v>
      </c>
      <c r="S3600" s="24">
        <f t="shared" si="622"/>
        <v>0</v>
      </c>
      <c r="T3600" s="24" t="str">
        <f t="shared" si="623"/>
        <v>drain</v>
      </c>
      <c r="V3600" s="24">
        <f t="shared" si="626"/>
        <v>0</v>
      </c>
      <c r="W3600" s="24">
        <f t="shared" si="624"/>
        <v>0</v>
      </c>
      <c r="X3600" s="24">
        <f t="shared" si="627"/>
        <v>4000</v>
      </c>
      <c r="Z3600" s="24">
        <f t="shared" si="625"/>
        <v>10536.768545700645</v>
      </c>
      <c r="AB3600" s="24">
        <f t="shared" si="619"/>
        <v>0</v>
      </c>
    </row>
    <row r="3601" x14ac:dyDescent="0.2">
      <c r="I3601" s="25">
        <v>3596</v>
      </c>
      <c r="J3601" s="29">
        <v>0</v>
      </c>
      <c r="L3601" s="25">
        <v>21029.824536824224</v>
      </c>
      <c r="N3601" s="25">
        <v>3596</v>
      </c>
      <c r="O3601" s="25">
        <f t="shared" si="620"/>
        <v>16718.71050677526</v>
      </c>
      <c r="P3601" s="25">
        <f t="shared" si="617"/>
        <v>16718.71050677526</v>
      </c>
      <c r="Q3601" s="25">
        <f t="shared" si="618"/>
        <v>0</v>
      </c>
      <c r="R3601" s="25">
        <f t="shared" si="621"/>
        <v>16718.71050677526</v>
      </c>
      <c r="S3601" s="25">
        <f t="shared" si="622"/>
        <v>0</v>
      </c>
      <c r="T3601" s="25" t="str">
        <f t="shared" si="623"/>
        <v>drain</v>
      </c>
      <c r="V3601" s="25">
        <f t="shared" si="626"/>
        <v>0</v>
      </c>
      <c r="W3601" s="25">
        <f t="shared" si="624"/>
        <v>0</v>
      </c>
      <c r="X3601" s="25">
        <f t="shared" si="627"/>
        <v>0</v>
      </c>
      <c r="Z3601" s="25">
        <f t="shared" si="625"/>
        <v>16718.71050677526</v>
      </c>
      <c r="AB3601" s="25">
        <f t="shared" si="619"/>
        <v>0</v>
      </c>
    </row>
    <row r="3602" x14ac:dyDescent="0.2">
      <c r="I3602" s="24">
        <v>3597</v>
      </c>
      <c r="J3602" s="28">
        <v>0</v>
      </c>
      <c r="L3602" s="24">
        <v>20816.069315826891</v>
      </c>
      <c r="N3602" s="24">
        <v>3597</v>
      </c>
      <c r="O3602" s="24">
        <f t="shared" si="620"/>
        <v>16548.775106082379</v>
      </c>
      <c r="P3602" s="24">
        <f t="shared" si="617"/>
        <v>16548.775106082379</v>
      </c>
      <c r="Q3602" s="24">
        <f t="shared" si="618"/>
        <v>0</v>
      </c>
      <c r="R3602" s="24">
        <f t="shared" si="621"/>
        <v>16548.775106082379</v>
      </c>
      <c r="S3602" s="24">
        <f t="shared" si="622"/>
        <v>0</v>
      </c>
      <c r="T3602" s="24" t="str">
        <f t="shared" si="623"/>
        <v>drain</v>
      </c>
      <c r="V3602" s="24">
        <f t="shared" si="626"/>
        <v>0</v>
      </c>
      <c r="W3602" s="24">
        <f t="shared" si="624"/>
        <v>0</v>
      </c>
      <c r="X3602" s="24">
        <f t="shared" si="627"/>
        <v>0</v>
      </c>
      <c r="Z3602" s="24">
        <f t="shared" si="625"/>
        <v>16548.775106082379</v>
      </c>
      <c r="AB3602" s="24">
        <f t="shared" si="619"/>
        <v>0</v>
      </c>
    </row>
    <row r="3603" x14ac:dyDescent="0.2">
      <c r="I3603" s="25">
        <v>3598</v>
      </c>
      <c r="J3603" s="29">
        <v>0</v>
      </c>
      <c r="L3603" s="25">
        <v>19981.931853961942</v>
      </c>
      <c r="N3603" s="25">
        <v>3598</v>
      </c>
      <c r="O3603" s="25">
        <f t="shared" si="620"/>
        <v>15885.635823899744</v>
      </c>
      <c r="P3603" s="25">
        <f t="shared" si="617"/>
        <v>15885.635823899744</v>
      </c>
      <c r="Q3603" s="25">
        <f t="shared" si="618"/>
        <v>0</v>
      </c>
      <c r="R3603" s="25">
        <f t="shared" si="621"/>
        <v>15885.635823899744</v>
      </c>
      <c r="S3603" s="25">
        <f t="shared" si="622"/>
        <v>0</v>
      </c>
      <c r="T3603" s="25" t="str">
        <f t="shared" si="623"/>
        <v>drain</v>
      </c>
      <c r="V3603" s="25">
        <f t="shared" si="626"/>
        <v>0</v>
      </c>
      <c r="W3603" s="25">
        <f t="shared" si="624"/>
        <v>0</v>
      </c>
      <c r="X3603" s="25">
        <f t="shared" si="627"/>
        <v>0</v>
      </c>
      <c r="Z3603" s="25">
        <f t="shared" si="625"/>
        <v>15885.635823899744</v>
      </c>
      <c r="AB3603" s="25">
        <f t="shared" si="619"/>
        <v>0</v>
      </c>
    </row>
    <row r="3604" x14ac:dyDescent="0.2">
      <c r="I3604" s="24">
        <v>3599</v>
      </c>
      <c r="J3604" s="28">
        <v>0</v>
      </c>
      <c r="L3604" s="24">
        <v>18839.097952461241</v>
      </c>
      <c r="N3604" s="24">
        <v>3599</v>
      </c>
      <c r="O3604" s="24">
        <f t="shared" si="620"/>
        <v>14977.082872206687</v>
      </c>
      <c r="P3604" s="24">
        <f t="shared" si="617"/>
        <v>14977.082872206687</v>
      </c>
      <c r="Q3604" s="24">
        <f t="shared" si="618"/>
        <v>0</v>
      </c>
      <c r="R3604" s="24">
        <f t="shared" si="621"/>
        <v>14977.082872206687</v>
      </c>
      <c r="S3604" s="24">
        <f t="shared" si="622"/>
        <v>0</v>
      </c>
      <c r="T3604" s="24" t="str">
        <f t="shared" si="623"/>
        <v>drain</v>
      </c>
      <c r="V3604" s="24">
        <f t="shared" si="626"/>
        <v>0</v>
      </c>
      <c r="W3604" s="24">
        <f t="shared" si="624"/>
        <v>0</v>
      </c>
      <c r="X3604" s="24">
        <f t="shared" si="627"/>
        <v>0</v>
      </c>
      <c r="Z3604" s="24">
        <f t="shared" si="625"/>
        <v>14977.082872206687</v>
      </c>
      <c r="AB3604" s="24">
        <f t="shared" si="619"/>
        <v>0</v>
      </c>
    </row>
    <row r="3605" x14ac:dyDescent="0.2">
      <c r="I3605" s="25">
        <v>3600</v>
      </c>
      <c r="J3605" s="29">
        <v>0</v>
      </c>
      <c r="L3605" s="25">
        <v>17548.079965782163</v>
      </c>
      <c r="N3605" s="25">
        <v>3600</v>
      </c>
      <c r="O3605" s="25">
        <f t="shared" si="620"/>
        <v>13950.72357279682</v>
      </c>
      <c r="P3605" s="25">
        <f t="shared" si="617"/>
        <v>13950.72357279682</v>
      </c>
      <c r="Q3605" s="25">
        <f t="shared" si="618"/>
        <v>0</v>
      </c>
      <c r="R3605" s="25">
        <f t="shared" si="621"/>
        <v>13950.72357279682</v>
      </c>
      <c r="S3605" s="25">
        <f t="shared" si="622"/>
        <v>0</v>
      </c>
      <c r="T3605" s="25" t="str">
        <f t="shared" si="623"/>
        <v>drain</v>
      </c>
      <c r="V3605" s="25">
        <f t="shared" si="626"/>
        <v>0</v>
      </c>
      <c r="W3605" s="25">
        <f t="shared" si="624"/>
        <v>0</v>
      </c>
      <c r="X3605" s="25">
        <f t="shared" si="627"/>
        <v>0</v>
      </c>
      <c r="Z3605" s="25">
        <f t="shared" si="625"/>
        <v>13950.72357279682</v>
      </c>
      <c r="AB3605" s="25">
        <f t="shared" si="619"/>
        <v>0</v>
      </c>
    </row>
    <row r="3606" x14ac:dyDescent="0.2">
      <c r="I3606" s="24">
        <v>3601</v>
      </c>
      <c r="J3606" s="28">
        <v>0</v>
      </c>
      <c r="L3606" s="24">
        <v>16397.282286643982</v>
      </c>
      <c r="N3606" s="24">
        <v>3601</v>
      </c>
      <c r="O3606" s="24">
        <f t="shared" si="620"/>
        <v>13035.839417881967</v>
      </c>
      <c r="P3606" s="24">
        <f t="shared" si="617"/>
        <v>13035.839417881967</v>
      </c>
      <c r="Q3606" s="24">
        <f t="shared" si="618"/>
        <v>0</v>
      </c>
      <c r="R3606" s="24">
        <f t="shared" si="621"/>
        <v>13035.839417881967</v>
      </c>
      <c r="S3606" s="24">
        <f t="shared" si="622"/>
        <v>0</v>
      </c>
      <c r="T3606" s="24" t="str">
        <f t="shared" si="623"/>
        <v>drain</v>
      </c>
      <c r="V3606" s="24">
        <f t="shared" si="626"/>
        <v>0</v>
      </c>
      <c r="W3606" s="24">
        <f t="shared" si="624"/>
        <v>0</v>
      </c>
      <c r="X3606" s="24">
        <f t="shared" si="627"/>
        <v>0</v>
      </c>
      <c r="Z3606" s="24">
        <f t="shared" si="625"/>
        <v>13035.839417881967</v>
      </c>
      <c r="AB3606" s="24">
        <f t="shared" si="619"/>
        <v>0</v>
      </c>
    </row>
    <row r="3607" x14ac:dyDescent="0.2">
      <c r="I3607" s="25">
        <v>3602</v>
      </c>
      <c r="J3607" s="29">
        <v>0</v>
      </c>
      <c r="L3607" s="25">
        <v>15602.632659530638</v>
      </c>
      <c r="N3607" s="25">
        <v>3602</v>
      </c>
      <c r="O3607" s="25">
        <f t="shared" si="620"/>
        <v>12404.092964326857</v>
      </c>
      <c r="P3607" s="25">
        <f t="shared" si="617"/>
        <v>12404.092964326857</v>
      </c>
      <c r="Q3607" s="25">
        <f t="shared" si="618"/>
        <v>0</v>
      </c>
      <c r="R3607" s="25">
        <f t="shared" si="621"/>
        <v>12404.092964326857</v>
      </c>
      <c r="S3607" s="25">
        <f t="shared" si="622"/>
        <v>0</v>
      </c>
      <c r="T3607" s="25" t="str">
        <f t="shared" si="623"/>
        <v>drain</v>
      </c>
      <c r="V3607" s="25">
        <f t="shared" si="626"/>
        <v>0</v>
      </c>
      <c r="W3607" s="25">
        <f t="shared" si="624"/>
        <v>0</v>
      </c>
      <c r="X3607" s="25">
        <f t="shared" si="627"/>
        <v>0</v>
      </c>
      <c r="Z3607" s="25">
        <f t="shared" si="625"/>
        <v>12404.092964326857</v>
      </c>
      <c r="AB3607" s="25">
        <f t="shared" si="619"/>
        <v>0</v>
      </c>
    </row>
    <row r="3608" x14ac:dyDescent="0.2">
      <c r="I3608" s="24">
        <v>3603</v>
      </c>
      <c r="J3608" s="28">
        <v>0</v>
      </c>
      <c r="L3608" s="24">
        <v>15448.976129245757</v>
      </c>
      <c r="N3608" s="24">
        <v>3603</v>
      </c>
      <c r="O3608" s="24">
        <f t="shared" si="620"/>
        <v>12281.936022750377</v>
      </c>
      <c r="P3608" s="24">
        <f t="shared" si="617"/>
        <v>12281.936022750377</v>
      </c>
      <c r="Q3608" s="24">
        <f t="shared" si="618"/>
        <v>0</v>
      </c>
      <c r="R3608" s="24">
        <f t="shared" si="621"/>
        <v>12281.936022750377</v>
      </c>
      <c r="S3608" s="24">
        <f t="shared" si="622"/>
        <v>0</v>
      </c>
      <c r="T3608" s="24" t="str">
        <f t="shared" si="623"/>
        <v>drain</v>
      </c>
      <c r="V3608" s="24">
        <f t="shared" si="626"/>
        <v>0</v>
      </c>
      <c r="W3608" s="24">
        <f t="shared" si="624"/>
        <v>0</v>
      </c>
      <c r="X3608" s="24">
        <f t="shared" si="627"/>
        <v>0</v>
      </c>
      <c r="Z3608" s="24">
        <f t="shared" si="625"/>
        <v>12281.936022750377</v>
      </c>
      <c r="AB3608" s="24">
        <f t="shared" si="619"/>
        <v>0</v>
      </c>
    </row>
    <row r="3609" x14ac:dyDescent="0.2">
      <c r="I3609" s="25">
        <v>3604</v>
      </c>
      <c r="J3609" s="29">
        <v>0</v>
      </c>
      <c r="L3609" s="25">
        <v>15731.973250865934</v>
      </c>
      <c r="N3609" s="25">
        <v>3604</v>
      </c>
      <c r="O3609" s="25">
        <f t="shared" si="620"/>
        <v>12506.918734438419</v>
      </c>
      <c r="P3609" s="25">
        <f t="shared" si="617"/>
        <v>12506.918734438419</v>
      </c>
      <c r="Q3609" s="25">
        <f t="shared" si="618"/>
        <v>0</v>
      </c>
      <c r="R3609" s="25">
        <f t="shared" si="621"/>
        <v>12506.918734438419</v>
      </c>
      <c r="S3609" s="25">
        <f t="shared" si="622"/>
        <v>0</v>
      </c>
      <c r="T3609" s="25" t="str">
        <f t="shared" si="623"/>
        <v>drain</v>
      </c>
      <c r="V3609" s="25">
        <f t="shared" si="626"/>
        <v>0</v>
      </c>
      <c r="W3609" s="25">
        <f t="shared" si="624"/>
        <v>0</v>
      </c>
      <c r="X3609" s="25">
        <f t="shared" si="627"/>
        <v>0</v>
      </c>
      <c r="Z3609" s="25">
        <f t="shared" si="625"/>
        <v>12506.918734438419</v>
      </c>
      <c r="AB3609" s="25">
        <f t="shared" si="619"/>
        <v>0</v>
      </c>
    </row>
    <row r="3610" x14ac:dyDescent="0.2">
      <c r="I3610" s="24">
        <v>3605</v>
      </c>
      <c r="J3610" s="28">
        <v>0</v>
      </c>
      <c r="L3610" s="24">
        <v>15895.392651367187</v>
      </c>
      <c r="N3610" s="24">
        <v>3605</v>
      </c>
      <c r="O3610" s="24">
        <f t="shared" si="620"/>
        <v>12636.837157836913</v>
      </c>
      <c r="P3610" s="24">
        <f t="shared" si="617"/>
        <v>12636.837157836913</v>
      </c>
      <c r="Q3610" s="24">
        <f t="shared" si="618"/>
        <v>0</v>
      </c>
      <c r="R3610" s="24">
        <f t="shared" si="621"/>
        <v>12636.837157836913</v>
      </c>
      <c r="S3610" s="24">
        <f t="shared" si="622"/>
        <v>0</v>
      </c>
      <c r="T3610" s="24" t="str">
        <f t="shared" si="623"/>
        <v>drain</v>
      </c>
      <c r="V3610" s="24">
        <f t="shared" si="626"/>
        <v>0</v>
      </c>
      <c r="W3610" s="24">
        <f t="shared" si="624"/>
        <v>0</v>
      </c>
      <c r="X3610" s="24">
        <f t="shared" si="627"/>
        <v>0</v>
      </c>
      <c r="Z3610" s="24">
        <f t="shared" si="625"/>
        <v>12636.837157836913</v>
      </c>
      <c r="AB3610" s="24">
        <f t="shared" si="619"/>
        <v>0</v>
      </c>
    </row>
    <row r="3611" x14ac:dyDescent="0.2">
      <c r="I3611" s="25">
        <v>3606</v>
      </c>
      <c r="J3611" s="29">
        <v>0</v>
      </c>
      <c r="L3611" s="25">
        <v>15819.484972918033</v>
      </c>
      <c r="N3611" s="25">
        <v>3606</v>
      </c>
      <c r="O3611" s="25">
        <f t="shared" si="620"/>
        <v>12576.490553469837</v>
      </c>
      <c r="P3611" s="25">
        <f t="shared" si="617"/>
        <v>12576.490553469837</v>
      </c>
      <c r="Q3611" s="25">
        <f t="shared" si="618"/>
        <v>0</v>
      </c>
      <c r="R3611" s="25">
        <f t="shared" si="621"/>
        <v>12576.490553469837</v>
      </c>
      <c r="S3611" s="25">
        <f t="shared" si="622"/>
        <v>0</v>
      </c>
      <c r="T3611" s="25" t="str">
        <f t="shared" si="623"/>
        <v>drain</v>
      </c>
      <c r="V3611" s="25">
        <f t="shared" si="626"/>
        <v>0</v>
      </c>
      <c r="W3611" s="25">
        <f t="shared" si="624"/>
        <v>0</v>
      </c>
      <c r="X3611" s="25">
        <f t="shared" si="627"/>
        <v>0</v>
      </c>
      <c r="Z3611" s="25">
        <f t="shared" si="625"/>
        <v>12576.490553469837</v>
      </c>
      <c r="AB3611" s="25">
        <f t="shared" si="619"/>
        <v>0</v>
      </c>
    </row>
    <row r="3612" x14ac:dyDescent="0.2">
      <c r="I3612" s="24">
        <v>3607</v>
      </c>
      <c r="J3612" s="28">
        <v>0.34229659400000001</v>
      </c>
      <c r="L3612" s="24">
        <v>17249.908187901972</v>
      </c>
      <c r="N3612" s="24">
        <v>3607</v>
      </c>
      <c r="O3612" s="24">
        <f t="shared" si="620"/>
        <v>13713.677009382069</v>
      </c>
      <c r="P3612" s="24">
        <f t="shared" si="617"/>
        <v>13713.677009382069</v>
      </c>
      <c r="Q3612" s="24">
        <f t="shared" si="618"/>
        <v>27383.72752</v>
      </c>
      <c r="R3612" s="24">
        <f t="shared" si="621"/>
        <v>0</v>
      </c>
      <c r="S3612" s="24">
        <f t="shared" si="622"/>
        <v>13670.050510617932</v>
      </c>
      <c r="T3612" s="24" t="str">
        <f t="shared" si="623"/>
        <v>charge</v>
      </c>
      <c r="V3612" s="24">
        <f t="shared" si="626"/>
        <v>4000</v>
      </c>
      <c r="W3612" s="24">
        <f t="shared" si="624"/>
        <v>4000</v>
      </c>
      <c r="X3612" s="24">
        <f t="shared" si="627"/>
        <v>0</v>
      </c>
      <c r="Z3612" s="24">
        <f t="shared" si="625"/>
        <v>0</v>
      </c>
      <c r="AB3612" s="24">
        <f t="shared" si="619"/>
        <v>9670.0505106179316</v>
      </c>
    </row>
    <row r="3613" x14ac:dyDescent="0.2">
      <c r="I3613" s="25">
        <v>3608</v>
      </c>
      <c r="J3613" s="29">
        <v>0.50235734300000001</v>
      </c>
      <c r="L3613" s="25">
        <v>19106.028597688673</v>
      </c>
      <c r="N3613" s="25">
        <v>3608</v>
      </c>
      <c r="O3613" s="25">
        <f t="shared" si="620"/>
        <v>15189.292735162497</v>
      </c>
      <c r="P3613" s="25">
        <f t="shared" si="617"/>
        <v>15189.292735162497</v>
      </c>
      <c r="Q3613" s="25">
        <f t="shared" si="618"/>
        <v>40188.587440000003</v>
      </c>
      <c r="R3613" s="25">
        <f t="shared" si="621"/>
        <v>0</v>
      </c>
      <c r="S3613" s="25">
        <f t="shared" si="622"/>
        <v>24999.294704837506</v>
      </c>
      <c r="T3613" s="25" t="str">
        <f t="shared" si="623"/>
        <v>charge</v>
      </c>
      <c r="V3613" s="25">
        <f t="shared" si="626"/>
        <v>0</v>
      </c>
      <c r="W3613" s="25">
        <f t="shared" si="624"/>
        <v>4000</v>
      </c>
      <c r="X3613" s="25">
        <f t="shared" si="627"/>
        <v>0</v>
      </c>
      <c r="Z3613" s="25">
        <f t="shared" si="625"/>
        <v>0</v>
      </c>
      <c r="AB3613" s="25">
        <f t="shared" si="619"/>
        <v>24999.294704837506</v>
      </c>
    </row>
    <row r="3614" x14ac:dyDescent="0.2">
      <c r="I3614" s="24">
        <v>3609</v>
      </c>
      <c r="J3614" s="28">
        <v>0.66846069699999999</v>
      </c>
      <c r="L3614" s="24">
        <v>21642.787896311282</v>
      </c>
      <c r="N3614" s="24">
        <v>3609</v>
      </c>
      <c r="O3614" s="24">
        <f t="shared" si="620"/>
        <v>17206.01637756747</v>
      </c>
      <c r="P3614" s="24">
        <f t="shared" si="617"/>
        <v>17206.01637756747</v>
      </c>
      <c r="Q3614" s="24">
        <f t="shared" si="618"/>
        <v>53476.855759999999</v>
      </c>
      <c r="R3614" s="24">
        <f t="shared" si="621"/>
        <v>0</v>
      </c>
      <c r="S3614" s="24">
        <f t="shared" si="622"/>
        <v>36270.839382432532</v>
      </c>
      <c r="T3614" s="24" t="str">
        <f t="shared" si="623"/>
        <v>charge</v>
      </c>
      <c r="V3614" s="24">
        <f t="shared" si="626"/>
        <v>0</v>
      </c>
      <c r="W3614" s="24">
        <f t="shared" si="624"/>
        <v>4000</v>
      </c>
      <c r="X3614" s="24">
        <f t="shared" si="627"/>
        <v>0</v>
      </c>
      <c r="Z3614" s="24">
        <f t="shared" si="625"/>
        <v>0</v>
      </c>
      <c r="AB3614" s="24">
        <f t="shared" si="619"/>
        <v>36270.839382432532</v>
      </c>
    </row>
    <row r="3615" x14ac:dyDescent="0.2">
      <c r="I3615" s="25">
        <v>3610</v>
      </c>
      <c r="J3615" s="29">
        <v>0.70350193700000008</v>
      </c>
      <c r="L3615" s="25">
        <v>23357.80390650034</v>
      </c>
      <c r="N3615" s="25">
        <v>3610</v>
      </c>
      <c r="O3615" s="25">
        <f t="shared" si="620"/>
        <v>18569.45410566777</v>
      </c>
      <c r="P3615" s="25">
        <f t="shared" si="617"/>
        <v>18569.45410566777</v>
      </c>
      <c r="Q3615" s="25">
        <f t="shared" si="618"/>
        <v>56280.154960000007</v>
      </c>
      <c r="R3615" s="25">
        <f t="shared" si="621"/>
        <v>0</v>
      </c>
      <c r="S3615" s="25">
        <f t="shared" si="622"/>
        <v>37710.700854332237</v>
      </c>
      <c r="T3615" s="25" t="str">
        <f t="shared" si="623"/>
        <v>charge</v>
      </c>
      <c r="V3615" s="25">
        <f t="shared" si="626"/>
        <v>0</v>
      </c>
      <c r="W3615" s="25">
        <f t="shared" si="624"/>
        <v>4000</v>
      </c>
      <c r="X3615" s="25">
        <f t="shared" si="627"/>
        <v>0</v>
      </c>
      <c r="Z3615" s="25">
        <f t="shared" si="625"/>
        <v>0</v>
      </c>
      <c r="AB3615" s="25">
        <f t="shared" si="619"/>
        <v>37710.700854332237</v>
      </c>
    </row>
    <row r="3616" x14ac:dyDescent="0.2">
      <c r="I3616" s="24">
        <v>3611</v>
      </c>
      <c r="J3616" s="28">
        <v>0.76821457900000001</v>
      </c>
      <c r="L3616" s="24">
        <v>23821.446333289143</v>
      </c>
      <c r="N3616" s="24">
        <v>3611</v>
      </c>
      <c r="O3616" s="24">
        <f t="shared" si="620"/>
        <v>18938.04983496487</v>
      </c>
      <c r="P3616" s="24">
        <f t="shared" si="617"/>
        <v>18938.04983496487</v>
      </c>
      <c r="Q3616" s="24">
        <f t="shared" si="618"/>
        <v>61457.166320000004</v>
      </c>
      <c r="R3616" s="24">
        <f t="shared" si="621"/>
        <v>0</v>
      </c>
      <c r="S3616" s="24">
        <f t="shared" si="622"/>
        <v>42519.116485035134</v>
      </c>
      <c r="T3616" s="24" t="str">
        <f t="shared" si="623"/>
        <v>charge</v>
      </c>
      <c r="V3616" s="24">
        <f t="shared" si="626"/>
        <v>0</v>
      </c>
      <c r="W3616" s="24">
        <f t="shared" si="624"/>
        <v>4000</v>
      </c>
      <c r="X3616" s="24">
        <f t="shared" si="627"/>
        <v>0</v>
      </c>
      <c r="Z3616" s="24">
        <f t="shared" si="625"/>
        <v>0</v>
      </c>
      <c r="AB3616" s="24">
        <f t="shared" si="619"/>
        <v>42519.116485035134</v>
      </c>
    </row>
    <row r="3617" x14ac:dyDescent="0.2">
      <c r="I3617" s="25">
        <v>3612</v>
      </c>
      <c r="J3617" s="29">
        <v>0.71142663399999995</v>
      </c>
      <c r="L3617" s="25">
        <v>25006.69331793785</v>
      </c>
      <c r="N3617" s="25">
        <v>3612</v>
      </c>
      <c r="O3617" s="25">
        <f t="shared" si="620"/>
        <v>19880.321187760594</v>
      </c>
      <c r="P3617" s="25">
        <f t="shared" si="617"/>
        <v>19880.321187760594</v>
      </c>
      <c r="Q3617" s="25">
        <f t="shared" si="618"/>
        <v>56914.130719999994</v>
      </c>
      <c r="R3617" s="25">
        <f t="shared" si="621"/>
        <v>0</v>
      </c>
      <c r="S3617" s="25">
        <f t="shared" si="622"/>
        <v>37033.8095322394</v>
      </c>
      <c r="T3617" s="25" t="str">
        <f t="shared" si="623"/>
        <v>charge</v>
      </c>
      <c r="V3617" s="25">
        <f t="shared" si="626"/>
        <v>0</v>
      </c>
      <c r="W3617" s="25">
        <f t="shared" si="624"/>
        <v>4000</v>
      </c>
      <c r="X3617" s="25">
        <f t="shared" si="627"/>
        <v>0</v>
      </c>
      <c r="Z3617" s="25">
        <f t="shared" si="625"/>
        <v>0</v>
      </c>
      <c r="AB3617" s="25">
        <f t="shared" si="619"/>
        <v>37033.8095322394</v>
      </c>
    </row>
    <row r="3618" x14ac:dyDescent="0.2">
      <c r="I3618" s="24">
        <v>3613</v>
      </c>
      <c r="J3618" s="28">
        <v>0.79100206200000001</v>
      </c>
      <c r="L3618" s="24">
        <v>25338.061565494536</v>
      </c>
      <c r="N3618" s="24">
        <v>3613</v>
      </c>
      <c r="O3618" s="24">
        <f t="shared" si="620"/>
        <v>20143.758944568159</v>
      </c>
      <c r="P3618" s="24">
        <f t="shared" si="617"/>
        <v>20143.758944568159</v>
      </c>
      <c r="Q3618" s="24">
        <f t="shared" si="618"/>
        <v>63280.164960000002</v>
      </c>
      <c r="R3618" s="24">
        <f t="shared" si="621"/>
        <v>0</v>
      </c>
      <c r="S3618" s="24">
        <f t="shared" si="622"/>
        <v>43136.406015431843</v>
      </c>
      <c r="T3618" s="24" t="str">
        <f t="shared" si="623"/>
        <v>charge</v>
      </c>
      <c r="V3618" s="24">
        <f t="shared" si="626"/>
        <v>0</v>
      </c>
      <c r="W3618" s="24">
        <f t="shared" si="624"/>
        <v>4000</v>
      </c>
      <c r="X3618" s="24">
        <f t="shared" si="627"/>
        <v>0</v>
      </c>
      <c r="Z3618" s="24">
        <f t="shared" si="625"/>
        <v>0</v>
      </c>
      <c r="AB3618" s="24">
        <f t="shared" si="619"/>
        <v>43136.406015431843</v>
      </c>
    </row>
    <row r="3619" x14ac:dyDescent="0.2">
      <c r="I3619" s="25">
        <v>3614</v>
      </c>
      <c r="J3619" s="29">
        <v>0.73129761599999998</v>
      </c>
      <c r="L3619" s="25">
        <v>25892.98241739273</v>
      </c>
      <c r="N3619" s="25">
        <v>3614</v>
      </c>
      <c r="O3619" s="25">
        <f t="shared" si="620"/>
        <v>20584.92102182722</v>
      </c>
      <c r="P3619" s="25">
        <f t="shared" si="617"/>
        <v>20584.92102182722</v>
      </c>
      <c r="Q3619" s="25">
        <f t="shared" si="618"/>
        <v>58503.809280000001</v>
      </c>
      <c r="R3619" s="25">
        <f t="shared" si="621"/>
        <v>0</v>
      </c>
      <c r="S3619" s="25">
        <f t="shared" si="622"/>
        <v>37918.888258172781</v>
      </c>
      <c r="T3619" s="25" t="str">
        <f t="shared" si="623"/>
        <v>charge</v>
      </c>
      <c r="V3619" s="25">
        <f t="shared" si="626"/>
        <v>0</v>
      </c>
      <c r="W3619" s="25">
        <f t="shared" si="624"/>
        <v>4000</v>
      </c>
      <c r="X3619" s="25">
        <f t="shared" si="627"/>
        <v>0</v>
      </c>
      <c r="Z3619" s="25">
        <f t="shared" si="625"/>
        <v>0</v>
      </c>
      <c r="AB3619" s="25">
        <f t="shared" si="619"/>
        <v>37918.888258172781</v>
      </c>
    </row>
    <row r="3620" x14ac:dyDescent="0.2">
      <c r="I3620" s="24">
        <v>3615</v>
      </c>
      <c r="J3620" s="28">
        <v>0.760715747</v>
      </c>
      <c r="L3620" s="24">
        <v>26057.771296787261</v>
      </c>
      <c r="N3620" s="24">
        <v>3615</v>
      </c>
      <c r="O3620" s="24">
        <f t="shared" si="620"/>
        <v>20715.928180945873</v>
      </c>
      <c r="P3620" s="24">
        <f t="shared" si="617"/>
        <v>20715.928180945873</v>
      </c>
      <c r="Q3620" s="24">
        <f t="shared" si="618"/>
        <v>60857.259760000001</v>
      </c>
      <c r="R3620" s="24">
        <f t="shared" si="621"/>
        <v>0</v>
      </c>
      <c r="S3620" s="24">
        <f t="shared" si="622"/>
        <v>40141.331579054124</v>
      </c>
      <c r="T3620" s="24" t="str">
        <f t="shared" si="623"/>
        <v>charge</v>
      </c>
      <c r="V3620" s="24">
        <f t="shared" si="626"/>
        <v>0</v>
      </c>
      <c r="W3620" s="24">
        <f t="shared" si="624"/>
        <v>4000</v>
      </c>
      <c r="X3620" s="24">
        <f t="shared" si="627"/>
        <v>0</v>
      </c>
      <c r="Z3620" s="24">
        <f t="shared" si="625"/>
        <v>0</v>
      </c>
      <c r="AB3620" s="24">
        <f t="shared" si="619"/>
        <v>40141.331579054124</v>
      </c>
    </row>
    <row r="3621" x14ac:dyDescent="0.2">
      <c r="I3621" s="25">
        <v>3616</v>
      </c>
      <c r="J3621" s="29">
        <v>0.69929141099999992</v>
      </c>
      <c r="L3621" s="25">
        <v>25819.786358928679</v>
      </c>
      <c r="N3621" s="25">
        <v>3616</v>
      </c>
      <c r="O3621" s="25">
        <f t="shared" si="620"/>
        <v>20526.730155348301</v>
      </c>
      <c r="P3621" s="25">
        <f t="shared" si="617"/>
        <v>20526.730155348301</v>
      </c>
      <c r="Q3621" s="25">
        <f t="shared" si="618"/>
        <v>55943.31287999999</v>
      </c>
      <c r="R3621" s="25">
        <f t="shared" si="621"/>
        <v>0</v>
      </c>
      <c r="S3621" s="25">
        <f t="shared" si="622"/>
        <v>35416.582724651686</v>
      </c>
      <c r="T3621" s="25" t="str">
        <f t="shared" si="623"/>
        <v>charge</v>
      </c>
      <c r="V3621" s="25">
        <f t="shared" si="626"/>
        <v>0</v>
      </c>
      <c r="W3621" s="25">
        <f t="shared" si="624"/>
        <v>4000</v>
      </c>
      <c r="X3621" s="25">
        <f t="shared" si="627"/>
        <v>0</v>
      </c>
      <c r="Z3621" s="25">
        <f t="shared" si="625"/>
        <v>0</v>
      </c>
      <c r="AB3621" s="25">
        <f t="shared" si="619"/>
        <v>35416.582724651686</v>
      </c>
    </row>
    <row r="3622" x14ac:dyDescent="0.2">
      <c r="I3622" s="24">
        <v>3617</v>
      </c>
      <c r="J3622" s="28">
        <v>0.56964691700000003</v>
      </c>
      <c r="L3622" s="24">
        <v>25352.111498260496</v>
      </c>
      <c r="N3622" s="24">
        <v>3617</v>
      </c>
      <c r="O3622" s="24">
        <f t="shared" si="620"/>
        <v>20154.928641117094</v>
      </c>
      <c r="P3622" s="24">
        <f t="shared" si="617"/>
        <v>20154.928641117094</v>
      </c>
      <c r="Q3622" s="24">
        <f t="shared" si="618"/>
        <v>45571.753360000002</v>
      </c>
      <c r="R3622" s="24">
        <f t="shared" si="621"/>
        <v>0</v>
      </c>
      <c r="S3622" s="24">
        <f t="shared" si="622"/>
        <v>25416.824718882908</v>
      </c>
      <c r="T3622" s="24" t="str">
        <f t="shared" si="623"/>
        <v>charge</v>
      </c>
      <c r="V3622" s="24">
        <f t="shared" si="626"/>
        <v>0</v>
      </c>
      <c r="W3622" s="24">
        <f t="shared" si="624"/>
        <v>4000</v>
      </c>
      <c r="X3622" s="24">
        <f t="shared" si="627"/>
        <v>0</v>
      </c>
      <c r="Z3622" s="24">
        <f t="shared" si="625"/>
        <v>0</v>
      </c>
      <c r="AB3622" s="24">
        <f t="shared" si="619"/>
        <v>25416.824718882908</v>
      </c>
    </row>
    <row r="3623" x14ac:dyDescent="0.2">
      <c r="I3623" s="25">
        <v>3618</v>
      </c>
      <c r="J3623" s="29">
        <v>0.236142195</v>
      </c>
      <c r="L3623" s="25">
        <v>24649.313453483581</v>
      </c>
      <c r="N3623" s="25">
        <v>3618</v>
      </c>
      <c r="O3623" s="25">
        <f t="shared" si="620"/>
        <v>19596.204195519447</v>
      </c>
      <c r="P3623" s="25">
        <f t="shared" si="617"/>
        <v>19596.204195519447</v>
      </c>
      <c r="Q3623" s="25">
        <f t="shared" si="618"/>
        <v>18891.375599999999</v>
      </c>
      <c r="R3623" s="25">
        <f t="shared" si="621"/>
        <v>704.82859551944784</v>
      </c>
      <c r="S3623" s="25">
        <f t="shared" si="622"/>
        <v>0</v>
      </c>
      <c r="T3623" s="25" t="str">
        <f t="shared" si="623"/>
        <v>drain</v>
      </c>
      <c r="V3623" s="25">
        <f t="shared" si="626"/>
        <v>0</v>
      </c>
      <c r="W3623" s="25">
        <f t="shared" si="624"/>
        <v>3295.1714044805522</v>
      </c>
      <c r="X3623" s="25">
        <f t="shared" si="627"/>
        <v>704.82859551944784</v>
      </c>
      <c r="Z3623" s="25">
        <f t="shared" si="625"/>
        <v>0</v>
      </c>
      <c r="AB3623" s="25">
        <f t="shared" si="619"/>
        <v>0</v>
      </c>
    </row>
    <row r="3624" x14ac:dyDescent="0.2">
      <c r="I3624" s="24">
        <v>3619</v>
      </c>
      <c r="J3624" s="28">
        <v>2.5579134E-2</v>
      </c>
      <c r="L3624" s="24">
        <v>23571.054367828368</v>
      </c>
      <c r="N3624" s="24">
        <v>3619</v>
      </c>
      <c r="O3624" s="24">
        <f t="shared" si="620"/>
        <v>18738.988222423555</v>
      </c>
      <c r="P3624" s="24">
        <f t="shared" si="617"/>
        <v>18738.988222423555</v>
      </c>
      <c r="Q3624" s="24">
        <f t="shared" si="618"/>
        <v>2046.3307199999999</v>
      </c>
      <c r="R3624" s="24">
        <f t="shared" si="621"/>
        <v>16692.657502423557</v>
      </c>
      <c r="S3624" s="24">
        <f t="shared" si="622"/>
        <v>0</v>
      </c>
      <c r="T3624" s="24" t="str">
        <f t="shared" si="623"/>
        <v>drain</v>
      </c>
      <c r="V3624" s="24">
        <f t="shared" si="626"/>
        <v>0</v>
      </c>
      <c r="W3624" s="24">
        <f t="shared" si="624"/>
        <v>0</v>
      </c>
      <c r="X3624" s="24">
        <f t="shared" si="627"/>
        <v>3295.1714044805522</v>
      </c>
      <c r="Z3624" s="24">
        <f t="shared" si="625"/>
        <v>13397.486097943005</v>
      </c>
      <c r="AB3624" s="24">
        <f t="shared" si="619"/>
        <v>0</v>
      </c>
    </row>
    <row r="3625" x14ac:dyDescent="0.2">
      <c r="I3625" s="25">
        <v>3620</v>
      </c>
      <c r="J3625" s="29">
        <v>0</v>
      </c>
      <c r="L3625" s="25">
        <v>23064.908283996581</v>
      </c>
      <c r="N3625" s="25">
        <v>3620</v>
      </c>
      <c r="O3625" s="25">
        <f t="shared" si="620"/>
        <v>18336.602085777282</v>
      </c>
      <c r="P3625" s="25">
        <f t="shared" si="617"/>
        <v>18336.602085777282</v>
      </c>
      <c r="Q3625" s="25">
        <f t="shared" si="618"/>
        <v>0</v>
      </c>
      <c r="R3625" s="25">
        <f t="shared" si="621"/>
        <v>18336.602085777282</v>
      </c>
      <c r="S3625" s="25">
        <f t="shared" si="622"/>
        <v>0</v>
      </c>
      <c r="T3625" s="25" t="str">
        <f t="shared" si="623"/>
        <v>drain</v>
      </c>
      <c r="V3625" s="25">
        <f t="shared" si="626"/>
        <v>0</v>
      </c>
      <c r="W3625" s="25">
        <f t="shared" si="624"/>
        <v>0</v>
      </c>
      <c r="X3625" s="25">
        <f t="shared" si="627"/>
        <v>0</v>
      </c>
      <c r="Z3625" s="25">
        <f t="shared" si="625"/>
        <v>18336.602085777282</v>
      </c>
      <c r="AB3625" s="25">
        <f t="shared" si="619"/>
        <v>0</v>
      </c>
    </row>
    <row r="3626" x14ac:dyDescent="0.2">
      <c r="I3626" s="24">
        <v>3621</v>
      </c>
      <c r="J3626" s="28">
        <v>0</v>
      </c>
      <c r="L3626" s="24">
        <v>22732.13587360382</v>
      </c>
      <c r="N3626" s="24">
        <v>3621</v>
      </c>
      <c r="O3626" s="24">
        <f t="shared" si="620"/>
        <v>18072.048019515038</v>
      </c>
      <c r="P3626" s="24">
        <f t="shared" si="617"/>
        <v>18072.048019515038</v>
      </c>
      <c r="Q3626" s="24">
        <f t="shared" si="618"/>
        <v>0</v>
      </c>
      <c r="R3626" s="24">
        <f t="shared" si="621"/>
        <v>18072.048019515038</v>
      </c>
      <c r="S3626" s="24">
        <f t="shared" si="622"/>
        <v>0</v>
      </c>
      <c r="T3626" s="24" t="str">
        <f t="shared" si="623"/>
        <v>drain</v>
      </c>
      <c r="V3626" s="24">
        <f t="shared" si="626"/>
        <v>0</v>
      </c>
      <c r="W3626" s="24">
        <f t="shared" si="624"/>
        <v>0</v>
      </c>
      <c r="X3626" s="24">
        <f t="shared" si="627"/>
        <v>0</v>
      </c>
      <c r="Z3626" s="24">
        <f t="shared" si="625"/>
        <v>18072.048019515038</v>
      </c>
      <c r="AB3626" s="24">
        <f t="shared" si="619"/>
        <v>0</v>
      </c>
    </row>
    <row r="3627" x14ac:dyDescent="0.2">
      <c r="I3627" s="25">
        <v>3622</v>
      </c>
      <c r="J3627" s="29">
        <v>0</v>
      </c>
      <c r="L3627" s="25">
        <v>21454.239313542843</v>
      </c>
      <c r="N3627" s="25">
        <v>3622</v>
      </c>
      <c r="O3627" s="25">
        <f t="shared" si="620"/>
        <v>17056.12025426656</v>
      </c>
      <c r="P3627" s="25">
        <f t="shared" si="617"/>
        <v>17056.12025426656</v>
      </c>
      <c r="Q3627" s="25">
        <f t="shared" si="618"/>
        <v>0</v>
      </c>
      <c r="R3627" s="25">
        <f t="shared" si="621"/>
        <v>17056.12025426656</v>
      </c>
      <c r="S3627" s="25">
        <f t="shared" si="622"/>
        <v>0</v>
      </c>
      <c r="T3627" s="25" t="str">
        <f t="shared" si="623"/>
        <v>drain</v>
      </c>
      <c r="V3627" s="25">
        <f t="shared" si="626"/>
        <v>0</v>
      </c>
      <c r="W3627" s="25">
        <f t="shared" si="624"/>
        <v>0</v>
      </c>
      <c r="X3627" s="25">
        <f t="shared" si="627"/>
        <v>0</v>
      </c>
      <c r="Z3627" s="25">
        <f t="shared" si="625"/>
        <v>17056.12025426656</v>
      </c>
      <c r="AB3627" s="25">
        <f t="shared" si="619"/>
        <v>0</v>
      </c>
    </row>
    <row r="3628" x14ac:dyDescent="0.2">
      <c r="I3628" s="24">
        <v>3623</v>
      </c>
      <c r="J3628" s="28">
        <v>0</v>
      </c>
      <c r="L3628" s="24">
        <v>20160.775967144964</v>
      </c>
      <c r="N3628" s="24">
        <v>3623</v>
      </c>
      <c r="O3628" s="24">
        <f t="shared" si="620"/>
        <v>16027.816893880246</v>
      </c>
      <c r="P3628" s="24">
        <f t="shared" si="617"/>
        <v>16027.816893880246</v>
      </c>
      <c r="Q3628" s="24">
        <f t="shared" si="618"/>
        <v>0</v>
      </c>
      <c r="R3628" s="24">
        <f t="shared" si="621"/>
        <v>16027.816893880246</v>
      </c>
      <c r="S3628" s="24">
        <f t="shared" si="622"/>
        <v>0</v>
      </c>
      <c r="T3628" s="24" t="str">
        <f t="shared" si="623"/>
        <v>drain</v>
      </c>
      <c r="V3628" s="24">
        <f t="shared" si="626"/>
        <v>0</v>
      </c>
      <c r="W3628" s="24">
        <f t="shared" si="624"/>
        <v>0</v>
      </c>
      <c r="X3628" s="24">
        <f t="shared" si="627"/>
        <v>0</v>
      </c>
      <c r="Z3628" s="24">
        <f t="shared" si="625"/>
        <v>16027.816893880246</v>
      </c>
      <c r="AB3628" s="24">
        <f t="shared" si="619"/>
        <v>0</v>
      </c>
    </row>
    <row r="3629" x14ac:dyDescent="0.2">
      <c r="I3629" s="25">
        <v>3624</v>
      </c>
      <c r="J3629" s="29">
        <v>0</v>
      </c>
      <c r="L3629" s="25">
        <v>18769.329090881347</v>
      </c>
      <c r="N3629" s="25">
        <v>3624</v>
      </c>
      <c r="O3629" s="25">
        <f t="shared" si="620"/>
        <v>14921.616627250671</v>
      </c>
      <c r="P3629" s="25">
        <f t="shared" si="617"/>
        <v>14921.616627250671</v>
      </c>
      <c r="Q3629" s="25">
        <f t="shared" si="618"/>
        <v>0</v>
      </c>
      <c r="R3629" s="25">
        <f t="shared" si="621"/>
        <v>14921.616627250671</v>
      </c>
      <c r="S3629" s="25">
        <f t="shared" si="622"/>
        <v>0</v>
      </c>
      <c r="T3629" s="25" t="str">
        <f t="shared" si="623"/>
        <v>drain</v>
      </c>
      <c r="V3629" s="25">
        <f t="shared" si="626"/>
        <v>0</v>
      </c>
      <c r="W3629" s="25">
        <f t="shared" si="624"/>
        <v>0</v>
      </c>
      <c r="X3629" s="25">
        <f t="shared" si="627"/>
        <v>0</v>
      </c>
      <c r="Z3629" s="25">
        <f t="shared" si="625"/>
        <v>14921.616627250671</v>
      </c>
      <c r="AB3629" s="25">
        <f t="shared" si="619"/>
        <v>0</v>
      </c>
    </row>
    <row r="3630" x14ac:dyDescent="0.2">
      <c r="I3630" s="24">
        <v>3625</v>
      </c>
      <c r="J3630" s="28">
        <v>0</v>
      </c>
      <c r="L3630" s="24">
        <v>17588.701221609113</v>
      </c>
      <c r="N3630" s="24">
        <v>3625</v>
      </c>
      <c r="O3630" s="24">
        <f t="shared" si="620"/>
        <v>13983.017471179246</v>
      </c>
      <c r="P3630" s="24">
        <f t="shared" si="617"/>
        <v>13983.017471179246</v>
      </c>
      <c r="Q3630" s="24">
        <f t="shared" si="618"/>
        <v>0</v>
      </c>
      <c r="R3630" s="24">
        <f t="shared" si="621"/>
        <v>13983.017471179246</v>
      </c>
      <c r="S3630" s="24">
        <f t="shared" si="622"/>
        <v>0</v>
      </c>
      <c r="T3630" s="24" t="str">
        <f t="shared" si="623"/>
        <v>drain</v>
      </c>
      <c r="V3630" s="24">
        <f t="shared" si="626"/>
        <v>0</v>
      </c>
      <c r="W3630" s="24">
        <f t="shared" si="624"/>
        <v>0</v>
      </c>
      <c r="X3630" s="24">
        <f t="shared" si="627"/>
        <v>0</v>
      </c>
      <c r="Z3630" s="24">
        <f t="shared" si="625"/>
        <v>13983.017471179246</v>
      </c>
      <c r="AB3630" s="24">
        <f t="shared" si="619"/>
        <v>0</v>
      </c>
    </row>
    <row r="3631" x14ac:dyDescent="0.2">
      <c r="I3631" s="25">
        <v>3626</v>
      </c>
      <c r="J3631" s="29">
        <v>0</v>
      </c>
      <c r="L3631" s="25">
        <v>16729.591251564023</v>
      </c>
      <c r="N3631" s="25">
        <v>3626</v>
      </c>
      <c r="O3631" s="25">
        <f t="shared" si="620"/>
        <v>13300.025044993399</v>
      </c>
      <c r="P3631" s="25">
        <f t="shared" si="617"/>
        <v>13300.025044993399</v>
      </c>
      <c r="Q3631" s="25">
        <f t="shared" si="618"/>
        <v>0</v>
      </c>
      <c r="R3631" s="25">
        <f t="shared" si="621"/>
        <v>13300.025044993399</v>
      </c>
      <c r="S3631" s="25">
        <f t="shared" si="622"/>
        <v>0</v>
      </c>
      <c r="T3631" s="25" t="str">
        <f t="shared" si="623"/>
        <v>drain</v>
      </c>
      <c r="V3631" s="25">
        <f t="shared" si="626"/>
        <v>0</v>
      </c>
      <c r="W3631" s="25">
        <f t="shared" si="624"/>
        <v>0</v>
      </c>
      <c r="X3631" s="25">
        <f t="shared" si="627"/>
        <v>0</v>
      </c>
      <c r="Z3631" s="25">
        <f t="shared" si="625"/>
        <v>13300.025044993399</v>
      </c>
      <c r="AB3631" s="25">
        <f t="shared" si="619"/>
        <v>0</v>
      </c>
    </row>
    <row r="3632" x14ac:dyDescent="0.2">
      <c r="I3632" s="24">
        <v>3627</v>
      </c>
      <c r="J3632" s="28">
        <v>0</v>
      </c>
      <c r="L3632" s="24">
        <v>16155.226217222213</v>
      </c>
      <c r="N3632" s="24">
        <v>3627</v>
      </c>
      <c r="O3632" s="24">
        <f t="shared" si="620"/>
        <v>12843.40484269166</v>
      </c>
      <c r="P3632" s="24">
        <f t="shared" si="617"/>
        <v>12843.40484269166</v>
      </c>
      <c r="Q3632" s="24">
        <f t="shared" si="618"/>
        <v>0</v>
      </c>
      <c r="R3632" s="24">
        <f t="shared" si="621"/>
        <v>12843.40484269166</v>
      </c>
      <c r="S3632" s="24">
        <f t="shared" si="622"/>
        <v>0</v>
      </c>
      <c r="T3632" s="24" t="str">
        <f t="shared" si="623"/>
        <v>drain</v>
      </c>
      <c r="V3632" s="24">
        <f t="shared" si="626"/>
        <v>0</v>
      </c>
      <c r="W3632" s="24">
        <f t="shared" si="624"/>
        <v>0</v>
      </c>
      <c r="X3632" s="24">
        <f t="shared" si="627"/>
        <v>0</v>
      </c>
      <c r="Z3632" s="24">
        <f t="shared" si="625"/>
        <v>12843.40484269166</v>
      </c>
      <c r="AB3632" s="24">
        <f t="shared" si="619"/>
        <v>0</v>
      </c>
    </row>
    <row r="3633" x14ac:dyDescent="0.2">
      <c r="I3633" s="25">
        <v>3628</v>
      </c>
      <c r="J3633" s="29">
        <v>0</v>
      </c>
      <c r="L3633" s="25">
        <v>16265.472901582716</v>
      </c>
      <c r="N3633" s="25">
        <v>3628</v>
      </c>
      <c r="O3633" s="25">
        <f t="shared" si="620"/>
        <v>12931.050956758259</v>
      </c>
      <c r="P3633" s="25">
        <f t="shared" si="617"/>
        <v>12931.050956758259</v>
      </c>
      <c r="Q3633" s="25">
        <f t="shared" si="618"/>
        <v>0</v>
      </c>
      <c r="R3633" s="25">
        <f t="shared" si="621"/>
        <v>12931.050956758259</v>
      </c>
      <c r="S3633" s="25">
        <f t="shared" si="622"/>
        <v>0</v>
      </c>
      <c r="T3633" s="25" t="str">
        <f t="shared" si="623"/>
        <v>drain</v>
      </c>
      <c r="V3633" s="25">
        <f t="shared" si="626"/>
        <v>0</v>
      </c>
      <c r="W3633" s="25">
        <f t="shared" si="624"/>
        <v>0</v>
      </c>
      <c r="X3633" s="25">
        <f t="shared" si="627"/>
        <v>0</v>
      </c>
      <c r="Z3633" s="25">
        <f t="shared" si="625"/>
        <v>12931.050956758259</v>
      </c>
      <c r="AB3633" s="25">
        <f t="shared" si="619"/>
        <v>0</v>
      </c>
    </row>
    <row r="3634" x14ac:dyDescent="0.2">
      <c r="I3634" s="24">
        <v>3629</v>
      </c>
      <c r="J3634" s="28">
        <v>0</v>
      </c>
      <c r="L3634" s="24">
        <v>16404.081458640096</v>
      </c>
      <c r="N3634" s="24">
        <v>3629</v>
      </c>
      <c r="O3634" s="24">
        <f t="shared" si="620"/>
        <v>13041.244759618876</v>
      </c>
      <c r="P3634" s="24">
        <f t="shared" si="617"/>
        <v>13041.244759618876</v>
      </c>
      <c r="Q3634" s="24">
        <f t="shared" si="618"/>
        <v>0</v>
      </c>
      <c r="R3634" s="24">
        <f t="shared" si="621"/>
        <v>13041.244759618876</v>
      </c>
      <c r="S3634" s="24">
        <f t="shared" si="622"/>
        <v>0</v>
      </c>
      <c r="T3634" s="24" t="str">
        <f t="shared" si="623"/>
        <v>drain</v>
      </c>
      <c r="V3634" s="24">
        <f t="shared" si="626"/>
        <v>0</v>
      </c>
      <c r="W3634" s="24">
        <f t="shared" si="624"/>
        <v>0</v>
      </c>
      <c r="X3634" s="24">
        <f t="shared" si="627"/>
        <v>0</v>
      </c>
      <c r="Z3634" s="24">
        <f t="shared" si="625"/>
        <v>13041.244759618876</v>
      </c>
      <c r="AB3634" s="24">
        <f t="shared" si="619"/>
        <v>0</v>
      </c>
    </row>
    <row r="3635" x14ac:dyDescent="0.2">
      <c r="I3635" s="25">
        <v>3630</v>
      </c>
      <c r="J3635" s="29">
        <v>0</v>
      </c>
      <c r="L3635" s="25">
        <v>16084.631760454176</v>
      </c>
      <c r="N3635" s="25">
        <v>3630</v>
      </c>
      <c r="O3635" s="25">
        <f t="shared" si="620"/>
        <v>12787.282249561071</v>
      </c>
      <c r="P3635" s="25">
        <f t="shared" si="617"/>
        <v>12787.282249561071</v>
      </c>
      <c r="Q3635" s="25">
        <f t="shared" si="618"/>
        <v>0</v>
      </c>
      <c r="R3635" s="25">
        <f t="shared" si="621"/>
        <v>12787.282249561071</v>
      </c>
      <c r="S3635" s="25">
        <f t="shared" si="622"/>
        <v>0</v>
      </c>
      <c r="T3635" s="25" t="str">
        <f t="shared" si="623"/>
        <v>drain</v>
      </c>
      <c r="V3635" s="25">
        <f t="shared" si="626"/>
        <v>0</v>
      </c>
      <c r="W3635" s="25">
        <f t="shared" si="624"/>
        <v>0</v>
      </c>
      <c r="X3635" s="25">
        <f t="shared" si="627"/>
        <v>0</v>
      </c>
      <c r="Z3635" s="25">
        <f t="shared" si="625"/>
        <v>12787.282249561071</v>
      </c>
      <c r="AB3635" s="25">
        <f t="shared" si="619"/>
        <v>0</v>
      </c>
    </row>
    <row r="3636" x14ac:dyDescent="0.2">
      <c r="I3636" s="24">
        <v>3631</v>
      </c>
      <c r="J3636" s="28">
        <v>0.212979116</v>
      </c>
      <c r="L3636" s="24">
        <v>17934.371216678617</v>
      </c>
      <c r="N3636" s="24">
        <v>3631</v>
      </c>
      <c r="O3636" s="24">
        <f t="shared" si="620"/>
        <v>14257.825117259501</v>
      </c>
      <c r="P3636" s="24">
        <f t="shared" si="617"/>
        <v>14257.825117259501</v>
      </c>
      <c r="Q3636" s="24">
        <f t="shared" si="618"/>
        <v>17038.329279999998</v>
      </c>
      <c r="R3636" s="24">
        <f t="shared" si="621"/>
        <v>0</v>
      </c>
      <c r="S3636" s="24">
        <f t="shared" si="622"/>
        <v>2780.5041627404971</v>
      </c>
      <c r="T3636" s="24" t="str">
        <f t="shared" si="623"/>
        <v>charge</v>
      </c>
      <c r="V3636" s="24">
        <f t="shared" si="626"/>
        <v>2502.4537464664477</v>
      </c>
      <c r="W3636" s="24">
        <f t="shared" si="624"/>
        <v>2502.4537464664477</v>
      </c>
      <c r="X3636" s="24">
        <f t="shared" si="627"/>
        <v>0</v>
      </c>
      <c r="Z3636" s="24">
        <f t="shared" si="625"/>
        <v>0</v>
      </c>
      <c r="AB3636" s="24">
        <f t="shared" si="619"/>
        <v>278.05041627404944</v>
      </c>
    </row>
    <row r="3637" x14ac:dyDescent="0.2">
      <c r="I3637" s="25">
        <v>3632</v>
      </c>
      <c r="J3637" s="29">
        <v>0.34267151000000001</v>
      </c>
      <c r="L3637" s="25">
        <v>19801.420306527612</v>
      </c>
      <c r="N3637" s="25">
        <v>3632</v>
      </c>
      <c r="O3637" s="25">
        <f t="shared" si="620"/>
        <v>15742.129143689453</v>
      </c>
      <c r="P3637" s="25">
        <f t="shared" si="617"/>
        <v>15742.129143689453</v>
      </c>
      <c r="Q3637" s="25">
        <f t="shared" si="618"/>
        <v>27413.720800000003</v>
      </c>
      <c r="R3637" s="25">
        <f t="shared" si="621"/>
        <v>0</v>
      </c>
      <c r="S3637" s="25">
        <f t="shared" si="622"/>
        <v>11671.591656310549</v>
      </c>
      <c r="T3637" s="25" t="str">
        <f t="shared" si="623"/>
        <v>charge</v>
      </c>
      <c r="V3637" s="25">
        <f t="shared" si="626"/>
        <v>1497.5462535335523</v>
      </c>
      <c r="W3637" s="25">
        <f t="shared" si="624"/>
        <v>4000</v>
      </c>
      <c r="X3637" s="25">
        <f t="shared" si="627"/>
        <v>0</v>
      </c>
      <c r="Z3637" s="25">
        <f t="shared" si="625"/>
        <v>0</v>
      </c>
      <c r="AB3637" s="25">
        <f t="shared" si="619"/>
        <v>10174.045402776997</v>
      </c>
    </row>
    <row r="3638" x14ac:dyDescent="0.2">
      <c r="I3638" s="24">
        <v>3633</v>
      </c>
      <c r="J3638" s="28">
        <v>0.55670333700000008</v>
      </c>
      <c r="L3638" s="24">
        <v>21307.498528671262</v>
      </c>
      <c r="N3638" s="24">
        <v>3633</v>
      </c>
      <c r="O3638" s="24">
        <f t="shared" si="620"/>
        <v>16939.461330293652</v>
      </c>
      <c r="P3638" s="24">
        <f t="shared" si="617"/>
        <v>16939.461330293652</v>
      </c>
      <c r="Q3638" s="24">
        <f t="shared" si="618"/>
        <v>44536.266960000008</v>
      </c>
      <c r="R3638" s="24">
        <f t="shared" si="621"/>
        <v>0</v>
      </c>
      <c r="S3638" s="24">
        <f t="shared" si="622"/>
        <v>27596.805629706356</v>
      </c>
      <c r="T3638" s="24" t="str">
        <f t="shared" si="623"/>
        <v>charge</v>
      </c>
      <c r="V3638" s="24">
        <f t="shared" si="626"/>
        <v>0</v>
      </c>
      <c r="W3638" s="24">
        <f t="shared" si="624"/>
        <v>4000</v>
      </c>
      <c r="X3638" s="24">
        <f t="shared" si="627"/>
        <v>0</v>
      </c>
      <c r="Z3638" s="24">
        <f t="shared" si="625"/>
        <v>0</v>
      </c>
      <c r="AB3638" s="24">
        <f t="shared" si="619"/>
        <v>27596.805629706356</v>
      </c>
    </row>
    <row r="3639" x14ac:dyDescent="0.2">
      <c r="I3639" s="25">
        <v>3634</v>
      </c>
      <c r="J3639" s="29">
        <v>0.66264168299999993</v>
      </c>
      <c r="L3639" s="25">
        <v>22111.295045757292</v>
      </c>
      <c r="N3639" s="25">
        <v>3634</v>
      </c>
      <c r="O3639" s="25">
        <f t="shared" si="620"/>
        <v>17578.479561377048</v>
      </c>
      <c r="P3639" s="25">
        <f t="shared" si="617"/>
        <v>17578.479561377048</v>
      </c>
      <c r="Q3639" s="25">
        <f t="shared" si="618"/>
        <v>53011.334639999994</v>
      </c>
      <c r="R3639" s="25">
        <f t="shared" si="621"/>
        <v>0</v>
      </c>
      <c r="S3639" s="25">
        <f t="shared" si="622"/>
        <v>35432.855078622946</v>
      </c>
      <c r="T3639" s="25" t="str">
        <f t="shared" si="623"/>
        <v>charge</v>
      </c>
      <c r="V3639" s="25">
        <f t="shared" si="626"/>
        <v>0</v>
      </c>
      <c r="W3639" s="25">
        <f t="shared" si="624"/>
        <v>4000</v>
      </c>
      <c r="X3639" s="25">
        <f t="shared" si="627"/>
        <v>0</v>
      </c>
      <c r="Z3639" s="25">
        <f t="shared" si="625"/>
        <v>0</v>
      </c>
      <c r="AB3639" s="25">
        <f t="shared" si="619"/>
        <v>35432.855078622946</v>
      </c>
    </row>
    <row r="3640" x14ac:dyDescent="0.2">
      <c r="I3640" s="24">
        <v>3635</v>
      </c>
      <c r="J3640" s="28">
        <v>0.70271042000000006</v>
      </c>
      <c r="L3640" s="24">
        <v>22624.737870025634</v>
      </c>
      <c r="N3640" s="24">
        <v>3635</v>
      </c>
      <c r="O3640" s="24">
        <f t="shared" si="620"/>
        <v>17986.66660667038</v>
      </c>
      <c r="P3640" s="24">
        <f t="shared" si="617"/>
        <v>17986.66660667038</v>
      </c>
      <c r="Q3640" s="24">
        <f t="shared" si="618"/>
        <v>56216.833600000005</v>
      </c>
      <c r="R3640" s="24">
        <f t="shared" si="621"/>
        <v>0</v>
      </c>
      <c r="S3640" s="24">
        <f t="shared" si="622"/>
        <v>38230.166993329622</v>
      </c>
      <c r="T3640" s="24" t="str">
        <f t="shared" si="623"/>
        <v>charge</v>
      </c>
      <c r="V3640" s="24">
        <f t="shared" si="626"/>
        <v>0</v>
      </c>
      <c r="W3640" s="24">
        <f t="shared" si="624"/>
        <v>4000</v>
      </c>
      <c r="X3640" s="24">
        <f t="shared" si="627"/>
        <v>0</v>
      </c>
      <c r="Z3640" s="24">
        <f t="shared" si="625"/>
        <v>0</v>
      </c>
      <c r="AB3640" s="24">
        <f t="shared" si="619"/>
        <v>38230.166993329622</v>
      </c>
    </row>
    <row r="3641" x14ac:dyDescent="0.2">
      <c r="I3641" s="25">
        <v>3636</v>
      </c>
      <c r="J3641" s="29">
        <v>0.71685785600000007</v>
      </c>
      <c r="L3641" s="25">
        <v>23201.968583023547</v>
      </c>
      <c r="N3641" s="25">
        <v>3636</v>
      </c>
      <c r="O3641" s="25">
        <f t="shared" si="620"/>
        <v>18445.565023503721</v>
      </c>
      <c r="P3641" s="25">
        <f t="shared" si="617"/>
        <v>18445.565023503721</v>
      </c>
      <c r="Q3641" s="25">
        <f t="shared" si="618"/>
        <v>57348.628480000007</v>
      </c>
      <c r="R3641" s="25">
        <f t="shared" si="621"/>
        <v>0</v>
      </c>
      <c r="S3641" s="25">
        <f t="shared" si="622"/>
        <v>38903.063456496282</v>
      </c>
      <c r="T3641" s="25" t="str">
        <f t="shared" si="623"/>
        <v>charge</v>
      </c>
      <c r="V3641" s="25">
        <f t="shared" si="626"/>
        <v>0</v>
      </c>
      <c r="W3641" s="25">
        <f t="shared" si="624"/>
        <v>4000</v>
      </c>
      <c r="X3641" s="25">
        <f t="shared" si="627"/>
        <v>0</v>
      </c>
      <c r="Z3641" s="25">
        <f t="shared" si="625"/>
        <v>0</v>
      </c>
      <c r="AB3641" s="25">
        <f t="shared" si="619"/>
        <v>38903.063456496282</v>
      </c>
    </row>
    <row r="3642" x14ac:dyDescent="0.2">
      <c r="I3642" s="24">
        <v>3637</v>
      </c>
      <c r="J3642" s="28">
        <v>0.756410366</v>
      </c>
      <c r="L3642" s="24">
        <v>23331.861735630035</v>
      </c>
      <c r="N3642" s="24">
        <v>3637</v>
      </c>
      <c r="O3642" s="24">
        <f t="shared" si="620"/>
        <v>18548.830079825879</v>
      </c>
      <c r="P3642" s="24">
        <f t="shared" si="617"/>
        <v>18548.830079825879</v>
      </c>
      <c r="Q3642" s="24">
        <f t="shared" si="618"/>
        <v>60512.829279999998</v>
      </c>
      <c r="R3642" s="24">
        <f t="shared" si="621"/>
        <v>0</v>
      </c>
      <c r="S3642" s="24">
        <f t="shared" si="622"/>
        <v>41963.999200174119</v>
      </c>
      <c r="T3642" s="24" t="str">
        <f t="shared" si="623"/>
        <v>charge</v>
      </c>
      <c r="V3642" s="24">
        <f t="shared" si="626"/>
        <v>0</v>
      </c>
      <c r="W3642" s="24">
        <f t="shared" si="624"/>
        <v>4000</v>
      </c>
      <c r="X3642" s="24">
        <f t="shared" si="627"/>
        <v>0</v>
      </c>
      <c r="Z3642" s="24">
        <f t="shared" si="625"/>
        <v>0</v>
      </c>
      <c r="AB3642" s="24">
        <f t="shared" si="619"/>
        <v>41963.999200174119</v>
      </c>
    </row>
    <row r="3643" x14ac:dyDescent="0.2">
      <c r="I3643" s="25">
        <v>3638</v>
      </c>
      <c r="J3643" s="29">
        <v>0.73651626999999997</v>
      </c>
      <c r="L3643" s="25">
        <v>23918.452094841003</v>
      </c>
      <c r="N3643" s="25">
        <v>3638</v>
      </c>
      <c r="O3643" s="25">
        <f t="shared" si="620"/>
        <v>19015.169415398599</v>
      </c>
      <c r="P3643" s="25">
        <f t="shared" si="617"/>
        <v>19015.169415398599</v>
      </c>
      <c r="Q3643" s="25">
        <f t="shared" si="618"/>
        <v>58921.301599999999</v>
      </c>
      <c r="R3643" s="25">
        <f t="shared" si="621"/>
        <v>0</v>
      </c>
      <c r="S3643" s="25">
        <f t="shared" si="622"/>
        <v>39906.132184601403</v>
      </c>
      <c r="T3643" s="25" t="str">
        <f t="shared" si="623"/>
        <v>charge</v>
      </c>
      <c r="V3643" s="25">
        <f t="shared" si="626"/>
        <v>0</v>
      </c>
      <c r="W3643" s="25">
        <f t="shared" si="624"/>
        <v>4000</v>
      </c>
      <c r="X3643" s="25">
        <f t="shared" si="627"/>
        <v>0</v>
      </c>
      <c r="Z3643" s="25">
        <f t="shared" si="625"/>
        <v>0</v>
      </c>
      <c r="AB3643" s="25">
        <f t="shared" si="619"/>
        <v>39906.132184601403</v>
      </c>
    </row>
    <row r="3644" x14ac:dyDescent="0.2">
      <c r="I3644" s="24">
        <v>3639</v>
      </c>
      <c r="J3644" s="28">
        <v>0.72147474600000006</v>
      </c>
      <c r="L3644" s="24">
        <v>24248.440005922315</v>
      </c>
      <c r="N3644" s="24">
        <v>3639</v>
      </c>
      <c r="O3644" s="24">
        <f t="shared" si="620"/>
        <v>19277.509804708243</v>
      </c>
      <c r="P3644" s="24">
        <f t="shared" si="617"/>
        <v>19277.509804708243</v>
      </c>
      <c r="Q3644" s="24">
        <f t="shared" si="618"/>
        <v>57717.979680000004</v>
      </c>
      <c r="R3644" s="24">
        <f t="shared" si="621"/>
        <v>0</v>
      </c>
      <c r="S3644" s="24">
        <f t="shared" si="622"/>
        <v>38440.469875291761</v>
      </c>
      <c r="T3644" s="24" t="str">
        <f t="shared" si="623"/>
        <v>charge</v>
      </c>
      <c r="V3644" s="24">
        <f t="shared" si="626"/>
        <v>0</v>
      </c>
      <c r="W3644" s="24">
        <f t="shared" si="624"/>
        <v>4000</v>
      </c>
      <c r="X3644" s="24">
        <f t="shared" si="627"/>
        <v>0</v>
      </c>
      <c r="Z3644" s="24">
        <f t="shared" si="625"/>
        <v>0</v>
      </c>
      <c r="AB3644" s="24">
        <f t="shared" si="619"/>
        <v>38440.469875291761</v>
      </c>
    </row>
    <row r="3645" x14ac:dyDescent="0.2">
      <c r="I3645" s="25">
        <v>3640</v>
      </c>
      <c r="J3645" s="29">
        <v>0.69268511300000002</v>
      </c>
      <c r="L3645" s="25">
        <v>23569.376117944714</v>
      </c>
      <c r="N3645" s="25">
        <v>3640</v>
      </c>
      <c r="O3645" s="25">
        <f t="shared" si="620"/>
        <v>18737.654013766049</v>
      </c>
      <c r="P3645" s="25">
        <f t="shared" si="617"/>
        <v>18737.654013766049</v>
      </c>
      <c r="Q3645" s="25">
        <f t="shared" si="618"/>
        <v>55414.80904</v>
      </c>
      <c r="R3645" s="25">
        <f t="shared" si="621"/>
        <v>0</v>
      </c>
      <c r="S3645" s="25">
        <f t="shared" si="622"/>
        <v>36677.155026233952</v>
      </c>
      <c r="T3645" s="25" t="str">
        <f t="shared" si="623"/>
        <v>charge</v>
      </c>
      <c r="V3645" s="25">
        <f t="shared" si="626"/>
        <v>0</v>
      </c>
      <c r="W3645" s="25">
        <f t="shared" si="624"/>
        <v>4000</v>
      </c>
      <c r="X3645" s="25">
        <f t="shared" si="627"/>
        <v>0</v>
      </c>
      <c r="Z3645" s="25">
        <f t="shared" si="625"/>
        <v>0</v>
      </c>
      <c r="AB3645" s="25">
        <f t="shared" si="619"/>
        <v>36677.155026233952</v>
      </c>
    </row>
    <row r="3646" x14ac:dyDescent="0.2">
      <c r="I3646" s="24">
        <v>3641</v>
      </c>
      <c r="J3646" s="28">
        <v>0.58992112600000002</v>
      </c>
      <c r="L3646" s="24">
        <v>22883.10865855217</v>
      </c>
      <c r="N3646" s="24">
        <v>3641</v>
      </c>
      <c r="O3646" s="24">
        <f t="shared" si="620"/>
        <v>18192.071383548977</v>
      </c>
      <c r="P3646" s="24">
        <f t="shared" si="617"/>
        <v>18192.071383548977</v>
      </c>
      <c r="Q3646" s="24">
        <f t="shared" si="618"/>
        <v>47193.69008</v>
      </c>
      <c r="R3646" s="24">
        <f t="shared" si="621"/>
        <v>0</v>
      </c>
      <c r="S3646" s="24">
        <f t="shared" si="622"/>
        <v>29001.618696451023</v>
      </c>
      <c r="T3646" s="24" t="str">
        <f t="shared" si="623"/>
        <v>charge</v>
      </c>
      <c r="V3646" s="24">
        <f t="shared" si="626"/>
        <v>0</v>
      </c>
      <c r="W3646" s="24">
        <f t="shared" si="624"/>
        <v>4000</v>
      </c>
      <c r="X3646" s="24">
        <f t="shared" si="627"/>
        <v>0</v>
      </c>
      <c r="Z3646" s="24">
        <f t="shared" si="625"/>
        <v>0</v>
      </c>
      <c r="AB3646" s="24">
        <f t="shared" si="619"/>
        <v>29001.618696451023</v>
      </c>
    </row>
    <row r="3647" x14ac:dyDescent="0.2">
      <c r="I3647" s="25">
        <v>3642</v>
      </c>
      <c r="J3647" s="29">
        <v>0.23623614300000001</v>
      </c>
      <c r="L3647" s="25">
        <v>22312.875200700757</v>
      </c>
      <c r="N3647" s="25">
        <v>3642</v>
      </c>
      <c r="O3647" s="25">
        <f t="shared" si="620"/>
        <v>17738.735784557102</v>
      </c>
      <c r="P3647" s="25">
        <f t="shared" si="617"/>
        <v>17738.735784557102</v>
      </c>
      <c r="Q3647" s="25">
        <f t="shared" si="618"/>
        <v>18898.891439999999</v>
      </c>
      <c r="R3647" s="25">
        <f t="shared" si="621"/>
        <v>0</v>
      </c>
      <c r="S3647" s="25">
        <f t="shared" si="622"/>
        <v>1160.1556554428971</v>
      </c>
      <c r="T3647" s="25" t="str">
        <f t="shared" si="623"/>
        <v>charge</v>
      </c>
      <c r="V3647" s="25">
        <f t="shared" si="626"/>
        <v>0</v>
      </c>
      <c r="W3647" s="25">
        <f t="shared" si="624"/>
        <v>4000</v>
      </c>
      <c r="X3647" s="25">
        <f t="shared" si="627"/>
        <v>0</v>
      </c>
      <c r="Z3647" s="25">
        <f t="shared" si="625"/>
        <v>0</v>
      </c>
      <c r="AB3647" s="25">
        <f t="shared" si="619"/>
        <v>1160.1556554428971</v>
      </c>
    </row>
    <row r="3648" x14ac:dyDescent="0.2">
      <c r="I3648" s="24">
        <v>3643</v>
      </c>
      <c r="J3648" s="28">
        <v>2.1154457999999998E-2</v>
      </c>
      <c r="L3648" s="24">
        <v>21537.849659585951</v>
      </c>
      <c r="N3648" s="24">
        <v>3643</v>
      </c>
      <c r="O3648" s="24">
        <f t="shared" si="620"/>
        <v>17122.590479370832</v>
      </c>
      <c r="P3648" s="24">
        <f t="shared" si="617"/>
        <v>17122.590479370832</v>
      </c>
      <c r="Q3648" s="24">
        <f t="shared" si="618"/>
        <v>1692.3566399999997</v>
      </c>
      <c r="R3648" s="24">
        <f t="shared" si="621"/>
        <v>15430.233839370832</v>
      </c>
      <c r="S3648" s="24">
        <f t="shared" si="622"/>
        <v>0</v>
      </c>
      <c r="T3648" s="24" t="str">
        <f t="shared" si="623"/>
        <v>drain</v>
      </c>
      <c r="V3648" s="24">
        <f t="shared" si="626"/>
        <v>0</v>
      </c>
      <c r="W3648" s="24">
        <f t="shared" si="624"/>
        <v>0</v>
      </c>
      <c r="X3648" s="24">
        <f t="shared" si="627"/>
        <v>4000</v>
      </c>
      <c r="Z3648" s="24">
        <f t="shared" si="625"/>
        <v>11430.233839370832</v>
      </c>
      <c r="AB3648" s="24">
        <f t="shared" si="619"/>
        <v>0</v>
      </c>
    </row>
    <row r="3649" x14ac:dyDescent="0.2">
      <c r="I3649" s="25">
        <v>3644</v>
      </c>
      <c r="J3649" s="29">
        <v>0</v>
      </c>
      <c r="L3649" s="25">
        <v>21530.383641767501</v>
      </c>
      <c r="N3649" s="25">
        <v>3644</v>
      </c>
      <c r="O3649" s="25">
        <f t="shared" si="620"/>
        <v>17116.654995205165</v>
      </c>
      <c r="P3649" s="25">
        <f t="shared" si="617"/>
        <v>17116.654995205165</v>
      </c>
      <c r="Q3649" s="25">
        <f t="shared" si="618"/>
        <v>0</v>
      </c>
      <c r="R3649" s="25">
        <f t="shared" si="621"/>
        <v>17116.654995205165</v>
      </c>
      <c r="S3649" s="25">
        <f t="shared" si="622"/>
        <v>0</v>
      </c>
      <c r="T3649" s="25" t="str">
        <f t="shared" si="623"/>
        <v>drain</v>
      </c>
      <c r="V3649" s="25">
        <f t="shared" si="626"/>
        <v>0</v>
      </c>
      <c r="W3649" s="25">
        <f t="shared" si="624"/>
        <v>0</v>
      </c>
      <c r="X3649" s="25">
        <f t="shared" si="627"/>
        <v>0</v>
      </c>
      <c r="Z3649" s="25">
        <f t="shared" si="625"/>
        <v>17116.654995205165</v>
      </c>
      <c r="AB3649" s="25">
        <f t="shared" si="619"/>
        <v>0</v>
      </c>
    </row>
    <row r="3650" x14ac:dyDescent="0.2">
      <c r="I3650" s="24">
        <v>3645</v>
      </c>
      <c r="J3650" s="28">
        <v>0</v>
      </c>
      <c r="L3650" s="24">
        <v>21471.247171640396</v>
      </c>
      <c r="N3650" s="24">
        <v>3645</v>
      </c>
      <c r="O3650" s="24">
        <f t="shared" si="620"/>
        <v>17069.641501454116</v>
      </c>
      <c r="P3650" s="24">
        <f t="shared" si="617"/>
        <v>17069.641501454116</v>
      </c>
      <c r="Q3650" s="24">
        <f t="shared" si="618"/>
        <v>0</v>
      </c>
      <c r="R3650" s="24">
        <f t="shared" si="621"/>
        <v>17069.641501454116</v>
      </c>
      <c r="S3650" s="24">
        <f t="shared" si="622"/>
        <v>0</v>
      </c>
      <c r="T3650" s="24" t="str">
        <f t="shared" si="623"/>
        <v>drain</v>
      </c>
      <c r="V3650" s="24">
        <f t="shared" si="626"/>
        <v>0</v>
      </c>
      <c r="W3650" s="24">
        <f t="shared" si="624"/>
        <v>0</v>
      </c>
      <c r="X3650" s="24">
        <f t="shared" si="627"/>
        <v>0</v>
      </c>
      <c r="Z3650" s="24">
        <f t="shared" si="625"/>
        <v>17069.641501454116</v>
      </c>
      <c r="AB3650" s="24">
        <f t="shared" si="619"/>
        <v>0</v>
      </c>
    </row>
    <row r="3651" x14ac:dyDescent="0.2">
      <c r="I3651" s="25">
        <v>3646</v>
      </c>
      <c r="J3651" s="29">
        <v>0</v>
      </c>
      <c r="L3651" s="25">
        <v>20513.166462802885</v>
      </c>
      <c r="N3651" s="25">
        <v>3646</v>
      </c>
      <c r="O3651" s="25">
        <f t="shared" si="620"/>
        <v>16307.967337928294</v>
      </c>
      <c r="P3651" s="25">
        <f t="shared" si="617"/>
        <v>16307.967337928294</v>
      </c>
      <c r="Q3651" s="25">
        <f t="shared" si="618"/>
        <v>0</v>
      </c>
      <c r="R3651" s="25">
        <f t="shared" si="621"/>
        <v>16307.967337928294</v>
      </c>
      <c r="S3651" s="25">
        <f t="shared" si="622"/>
        <v>0</v>
      </c>
      <c r="T3651" s="25" t="str">
        <f t="shared" si="623"/>
        <v>drain</v>
      </c>
      <c r="V3651" s="25">
        <f t="shared" si="626"/>
        <v>0</v>
      </c>
      <c r="W3651" s="25">
        <f t="shared" si="624"/>
        <v>0</v>
      </c>
      <c r="X3651" s="25">
        <f t="shared" si="627"/>
        <v>0</v>
      </c>
      <c r="Z3651" s="25">
        <f t="shared" si="625"/>
        <v>16307.967337928294</v>
      </c>
      <c r="AB3651" s="25">
        <f t="shared" si="619"/>
        <v>0</v>
      </c>
    </row>
    <row r="3652" x14ac:dyDescent="0.2">
      <c r="I3652" s="24">
        <v>3647</v>
      </c>
      <c r="J3652" s="28">
        <v>0</v>
      </c>
      <c r="L3652" s="24">
        <v>19299.588003396988</v>
      </c>
      <c r="N3652" s="24">
        <v>3647</v>
      </c>
      <c r="O3652" s="24">
        <f t="shared" si="620"/>
        <v>15343.172462700606</v>
      </c>
      <c r="P3652" s="24">
        <f t="shared" si="617"/>
        <v>15343.172462700606</v>
      </c>
      <c r="Q3652" s="24">
        <f t="shared" si="618"/>
        <v>0</v>
      </c>
      <c r="R3652" s="24">
        <f t="shared" si="621"/>
        <v>15343.172462700606</v>
      </c>
      <c r="S3652" s="24">
        <f t="shared" si="622"/>
        <v>0</v>
      </c>
      <c r="T3652" s="24" t="str">
        <f t="shared" si="623"/>
        <v>drain</v>
      </c>
      <c r="V3652" s="24">
        <f t="shared" si="626"/>
        <v>0</v>
      </c>
      <c r="W3652" s="24">
        <f t="shared" si="624"/>
        <v>0</v>
      </c>
      <c r="X3652" s="24">
        <f t="shared" si="627"/>
        <v>0</v>
      </c>
      <c r="Z3652" s="24">
        <f t="shared" si="625"/>
        <v>15343.172462700606</v>
      </c>
      <c r="AB3652" s="24">
        <f t="shared" si="619"/>
        <v>0</v>
      </c>
    </row>
    <row r="3653" x14ac:dyDescent="0.2">
      <c r="I3653" s="25">
        <v>3648</v>
      </c>
      <c r="J3653" s="29">
        <v>0</v>
      </c>
      <c r="L3653" s="25">
        <v>18035.114227628706</v>
      </c>
      <c r="N3653" s="25">
        <v>3648</v>
      </c>
      <c r="O3653" s="25">
        <f t="shared" si="620"/>
        <v>14337.915810964822</v>
      </c>
      <c r="P3653" s="25">
        <f t="shared" si="617"/>
        <v>14337.915810964822</v>
      </c>
      <c r="Q3653" s="25">
        <f t="shared" si="618"/>
        <v>0</v>
      </c>
      <c r="R3653" s="25">
        <f t="shared" si="621"/>
        <v>14337.915810964822</v>
      </c>
      <c r="S3653" s="25">
        <f t="shared" si="622"/>
        <v>0</v>
      </c>
      <c r="T3653" s="25" t="str">
        <f t="shared" si="623"/>
        <v>drain</v>
      </c>
      <c r="V3653" s="25">
        <f t="shared" si="626"/>
        <v>0</v>
      </c>
      <c r="W3653" s="25">
        <f t="shared" si="624"/>
        <v>0</v>
      </c>
      <c r="X3653" s="25">
        <f t="shared" si="627"/>
        <v>0</v>
      </c>
      <c r="Z3653" s="25">
        <f t="shared" si="625"/>
        <v>14337.915810964822</v>
      </c>
      <c r="AB3653" s="25">
        <f t="shared" si="619"/>
        <v>0</v>
      </c>
    </row>
    <row r="3654" x14ac:dyDescent="0.2">
      <c r="I3654" s="24">
        <v>3649</v>
      </c>
      <c r="J3654" s="28">
        <v>0</v>
      </c>
      <c r="L3654" s="24">
        <v>17005.033811783789</v>
      </c>
      <c r="N3654" s="24">
        <v>3649</v>
      </c>
      <c r="O3654" s="24">
        <f t="shared" si="620"/>
        <v>13519.001880368112</v>
      </c>
      <c r="P3654" s="24">
        <f t="shared" ref="P3654:P3717" si="628">O3654-$E$8*$E$9</f>
        <v>13519.001880368112</v>
      </c>
      <c r="Q3654" s="24">
        <f t="shared" ref="Q3654:Q3717" si="629">J3654*$E$7</f>
        <v>0</v>
      </c>
      <c r="R3654" s="24">
        <f t="shared" si="621"/>
        <v>13519.001880368112</v>
      </c>
      <c r="S3654" s="24">
        <f t="shared" si="622"/>
        <v>0</v>
      </c>
      <c r="T3654" s="24" t="str">
        <f t="shared" si="623"/>
        <v>drain</v>
      </c>
      <c r="V3654" s="24">
        <f t="shared" si="626"/>
        <v>0</v>
      </c>
      <c r="W3654" s="24">
        <f t="shared" si="624"/>
        <v>0</v>
      </c>
      <c r="X3654" s="24">
        <f t="shared" si="627"/>
        <v>0</v>
      </c>
      <c r="Z3654" s="24">
        <f t="shared" si="625"/>
        <v>13519.001880368112</v>
      </c>
      <c r="AB3654" s="24">
        <f t="shared" ref="AB3654:AB3717" si="630">IF(T3654="charge",(S3654-V3654),0)</f>
        <v>0</v>
      </c>
    </row>
    <row r="3655" x14ac:dyDescent="0.2">
      <c r="I3655" s="25">
        <v>3650</v>
      </c>
      <c r="J3655" s="29">
        <v>0</v>
      </c>
      <c r="L3655" s="25">
        <v>16177.070780754088</v>
      </c>
      <c r="N3655" s="25">
        <v>3650</v>
      </c>
      <c r="O3655" s="25">
        <f t="shared" ref="O3655:O3718" si="631">L3655*$O$2</f>
        <v>12860.771270699501</v>
      </c>
      <c r="P3655" s="25">
        <f t="shared" si="628"/>
        <v>12860.771270699501</v>
      </c>
      <c r="Q3655" s="25">
        <f t="shared" si="629"/>
        <v>0</v>
      </c>
      <c r="R3655" s="25">
        <f t="shared" ref="R3655:R3718" si="632">IF(P3655&gt;Q3655,P3655-Q3655,0)</f>
        <v>12860.771270699501</v>
      </c>
      <c r="S3655" s="25">
        <f t="shared" ref="S3655:S3718" si="633">IF(Q3655&gt;P3655,Q3655-P3655,0)</f>
        <v>0</v>
      </c>
      <c r="T3655" s="25" t="str">
        <f t="shared" ref="T3655:T3718" si="634">IF(P3655&gt;Q3655,"drain","charge")</f>
        <v>drain</v>
      </c>
      <c r="V3655" s="25">
        <f t="shared" si="626"/>
        <v>0</v>
      </c>
      <c r="W3655" s="25">
        <f t="shared" ref="W3655:W3718" si="635">IF(W3654+S3655&gt;$E$11,$E$11,IF(T3655="charge",W3654+(S3655*$E$12),IF((W3654-R3655)&gt;0,W3654-R3655,0)))</f>
        <v>0</v>
      </c>
      <c r="X3655" s="25">
        <f t="shared" si="627"/>
        <v>0</v>
      </c>
      <c r="Z3655" s="25">
        <f t="shared" ref="Z3655:Z3718" si="636">R3655-X3655</f>
        <v>12860.771270699501</v>
      </c>
      <c r="AB3655" s="25">
        <f t="shared" si="630"/>
        <v>0</v>
      </c>
    </row>
    <row r="3656" x14ac:dyDescent="0.2">
      <c r="I3656" s="24">
        <v>3651</v>
      </c>
      <c r="J3656" s="28">
        <v>0</v>
      </c>
      <c r="L3656" s="24">
        <v>15653.363924407959</v>
      </c>
      <c r="N3656" s="24">
        <v>3651</v>
      </c>
      <c r="O3656" s="24">
        <f t="shared" si="631"/>
        <v>12444.424319904329</v>
      </c>
      <c r="P3656" s="24">
        <f t="shared" si="628"/>
        <v>12444.424319904329</v>
      </c>
      <c r="Q3656" s="24">
        <f t="shared" si="629"/>
        <v>0</v>
      </c>
      <c r="R3656" s="24">
        <f t="shared" si="632"/>
        <v>12444.424319904329</v>
      </c>
      <c r="S3656" s="24">
        <f t="shared" si="633"/>
        <v>0</v>
      </c>
      <c r="T3656" s="24" t="str">
        <f t="shared" si="634"/>
        <v>drain</v>
      </c>
      <c r="V3656" s="24">
        <f t="shared" ref="V3656:V3719" si="637">IF(W3656&gt;=W3655,(W3656-W3655),0)</f>
        <v>0</v>
      </c>
      <c r="W3656" s="24">
        <f t="shared" si="635"/>
        <v>0</v>
      </c>
      <c r="X3656" s="24">
        <f t="shared" ref="X3656:X3719" si="638">IF(T3656="drain",W3655-W3656,0)</f>
        <v>0</v>
      </c>
      <c r="Z3656" s="24">
        <f t="shared" si="636"/>
        <v>12444.424319904329</v>
      </c>
      <c r="AB3656" s="24">
        <f t="shared" si="630"/>
        <v>0</v>
      </c>
    </row>
    <row r="3657" x14ac:dyDescent="0.2">
      <c r="I3657" s="25">
        <v>3652</v>
      </c>
      <c r="J3657" s="29">
        <v>0</v>
      </c>
      <c r="L3657" s="25">
        <v>15544.307404327392</v>
      </c>
      <c r="N3657" s="25">
        <v>3652</v>
      </c>
      <c r="O3657" s="25">
        <f t="shared" si="631"/>
        <v>12357.724386440277</v>
      </c>
      <c r="P3657" s="25">
        <f t="shared" si="628"/>
        <v>12357.724386440277</v>
      </c>
      <c r="Q3657" s="25">
        <f t="shared" si="629"/>
        <v>0</v>
      </c>
      <c r="R3657" s="25">
        <f t="shared" si="632"/>
        <v>12357.724386440277</v>
      </c>
      <c r="S3657" s="25">
        <f t="shared" si="633"/>
        <v>0</v>
      </c>
      <c r="T3657" s="25" t="str">
        <f t="shared" si="634"/>
        <v>drain</v>
      </c>
      <c r="V3657" s="25">
        <f t="shared" si="637"/>
        <v>0</v>
      </c>
      <c r="W3657" s="25">
        <f t="shared" si="635"/>
        <v>0</v>
      </c>
      <c r="X3657" s="25">
        <f t="shared" si="638"/>
        <v>0</v>
      </c>
      <c r="Z3657" s="25">
        <f t="shared" si="636"/>
        <v>12357.724386440277</v>
      </c>
      <c r="AB3657" s="25">
        <f t="shared" si="630"/>
        <v>0</v>
      </c>
    </row>
    <row r="3658" x14ac:dyDescent="0.2">
      <c r="I3658" s="24">
        <v>3653</v>
      </c>
      <c r="J3658" s="28">
        <v>0</v>
      </c>
      <c r="L3658" s="24">
        <v>15615.185809898376</v>
      </c>
      <c r="N3658" s="24">
        <v>3653</v>
      </c>
      <c r="O3658" s="24">
        <f t="shared" si="631"/>
        <v>12414.072718869209</v>
      </c>
      <c r="P3658" s="24">
        <f t="shared" si="628"/>
        <v>12414.072718869209</v>
      </c>
      <c r="Q3658" s="24">
        <f t="shared" si="629"/>
        <v>0</v>
      </c>
      <c r="R3658" s="24">
        <f t="shared" si="632"/>
        <v>12414.072718869209</v>
      </c>
      <c r="S3658" s="24">
        <f t="shared" si="633"/>
        <v>0</v>
      </c>
      <c r="T3658" s="24" t="str">
        <f t="shared" si="634"/>
        <v>drain</v>
      </c>
      <c r="V3658" s="24">
        <f t="shared" si="637"/>
        <v>0</v>
      </c>
      <c r="W3658" s="24">
        <f t="shared" si="635"/>
        <v>0</v>
      </c>
      <c r="X3658" s="24">
        <f t="shared" si="638"/>
        <v>0</v>
      </c>
      <c r="Z3658" s="24">
        <f t="shared" si="636"/>
        <v>12414.072718869209</v>
      </c>
      <c r="AB3658" s="24">
        <f t="shared" si="630"/>
        <v>0</v>
      </c>
    </row>
    <row r="3659" x14ac:dyDescent="0.2">
      <c r="I3659" s="25">
        <v>3654</v>
      </c>
      <c r="J3659" s="29">
        <v>0</v>
      </c>
      <c r="L3659" s="25">
        <v>15522.05764350891</v>
      </c>
      <c r="N3659" s="25">
        <v>3654</v>
      </c>
      <c r="O3659" s="25">
        <f t="shared" si="631"/>
        <v>12340.035826589583</v>
      </c>
      <c r="P3659" s="25">
        <f t="shared" si="628"/>
        <v>12340.035826589583</v>
      </c>
      <c r="Q3659" s="25">
        <f t="shared" si="629"/>
        <v>0</v>
      </c>
      <c r="R3659" s="25">
        <f t="shared" si="632"/>
        <v>12340.035826589583</v>
      </c>
      <c r="S3659" s="25">
        <f t="shared" si="633"/>
        <v>0</v>
      </c>
      <c r="T3659" s="25" t="str">
        <f t="shared" si="634"/>
        <v>drain</v>
      </c>
      <c r="V3659" s="25">
        <f t="shared" si="637"/>
        <v>0</v>
      </c>
      <c r="W3659" s="25">
        <f t="shared" si="635"/>
        <v>0</v>
      </c>
      <c r="X3659" s="25">
        <f t="shared" si="638"/>
        <v>0</v>
      </c>
      <c r="Z3659" s="25">
        <f t="shared" si="636"/>
        <v>12340.035826589583</v>
      </c>
      <c r="AB3659" s="25">
        <f t="shared" si="630"/>
        <v>0</v>
      </c>
    </row>
    <row r="3660" x14ac:dyDescent="0.2">
      <c r="I3660" s="24">
        <v>3655</v>
      </c>
      <c r="J3660" s="28">
        <v>0.25379726199999997</v>
      </c>
      <c r="L3660" s="24">
        <v>17405.004886245726</v>
      </c>
      <c r="N3660" s="24">
        <v>3655</v>
      </c>
      <c r="O3660" s="24">
        <f t="shared" si="631"/>
        <v>13836.978884565353</v>
      </c>
      <c r="P3660" s="24">
        <f t="shared" si="628"/>
        <v>13836.978884565353</v>
      </c>
      <c r="Q3660" s="24">
        <f t="shared" si="629"/>
        <v>20303.780959999996</v>
      </c>
      <c r="R3660" s="24">
        <f t="shared" si="632"/>
        <v>0</v>
      </c>
      <c r="S3660" s="24">
        <f t="shared" si="633"/>
        <v>6466.8020754346435</v>
      </c>
      <c r="T3660" s="24" t="str">
        <f t="shared" si="634"/>
        <v>charge</v>
      </c>
      <c r="V3660" s="24">
        <f t="shared" si="637"/>
        <v>4000</v>
      </c>
      <c r="W3660" s="24">
        <f t="shared" si="635"/>
        <v>4000</v>
      </c>
      <c r="X3660" s="24">
        <f t="shared" si="638"/>
        <v>0</v>
      </c>
      <c r="Z3660" s="24">
        <f t="shared" si="636"/>
        <v>0</v>
      </c>
      <c r="AB3660" s="24">
        <f t="shared" si="630"/>
        <v>2466.8020754346435</v>
      </c>
    </row>
    <row r="3661" x14ac:dyDescent="0.2">
      <c r="I3661" s="25">
        <v>3656</v>
      </c>
      <c r="J3661" s="29">
        <v>0.44657597300000001</v>
      </c>
      <c r="L3661" s="25">
        <v>19084.168394851684</v>
      </c>
      <c r="N3661" s="25">
        <v>3656</v>
      </c>
      <c r="O3661" s="25">
        <f t="shared" si="631"/>
        <v>15171.91387390709</v>
      </c>
      <c r="P3661" s="25">
        <f t="shared" si="628"/>
        <v>15171.91387390709</v>
      </c>
      <c r="Q3661" s="25">
        <f t="shared" si="629"/>
        <v>35726.077839999998</v>
      </c>
      <c r="R3661" s="25">
        <f t="shared" si="632"/>
        <v>0</v>
      </c>
      <c r="S3661" s="25">
        <f t="shared" si="633"/>
        <v>20554.163966092907</v>
      </c>
      <c r="T3661" s="25" t="str">
        <f t="shared" si="634"/>
        <v>charge</v>
      </c>
      <c r="V3661" s="25">
        <f t="shared" si="637"/>
        <v>0</v>
      </c>
      <c r="W3661" s="25">
        <f t="shared" si="635"/>
        <v>4000</v>
      </c>
      <c r="X3661" s="25">
        <f t="shared" si="638"/>
        <v>0</v>
      </c>
      <c r="Z3661" s="25">
        <f t="shared" si="636"/>
        <v>0</v>
      </c>
      <c r="AB3661" s="25">
        <f t="shared" si="630"/>
        <v>20554.163966092907</v>
      </c>
    </row>
    <row r="3662" x14ac:dyDescent="0.2">
      <c r="I3662" s="24">
        <v>3657</v>
      </c>
      <c r="J3662" s="28">
        <v>0.52530908399999998</v>
      </c>
      <c r="L3662" s="24">
        <v>20385.777775192259</v>
      </c>
      <c r="N3662" s="24">
        <v>3657</v>
      </c>
      <c r="O3662" s="24">
        <f t="shared" si="631"/>
        <v>16206.693331277846</v>
      </c>
      <c r="P3662" s="24">
        <f t="shared" si="628"/>
        <v>16206.693331277846</v>
      </c>
      <c r="Q3662" s="24">
        <f t="shared" si="629"/>
        <v>42024.726719999999</v>
      </c>
      <c r="R3662" s="24">
        <f t="shared" si="632"/>
        <v>0</v>
      </c>
      <c r="S3662" s="24">
        <f t="shared" si="633"/>
        <v>25818.033388722153</v>
      </c>
      <c r="T3662" s="24" t="str">
        <f t="shared" si="634"/>
        <v>charge</v>
      </c>
      <c r="V3662" s="24">
        <f t="shared" si="637"/>
        <v>0</v>
      </c>
      <c r="W3662" s="24">
        <f t="shared" si="635"/>
        <v>4000</v>
      </c>
      <c r="X3662" s="24">
        <f t="shared" si="638"/>
        <v>0</v>
      </c>
      <c r="Z3662" s="24">
        <f t="shared" si="636"/>
        <v>0</v>
      </c>
      <c r="AB3662" s="24">
        <f t="shared" si="630"/>
        <v>25818.033388722153</v>
      </c>
    </row>
    <row r="3663" x14ac:dyDescent="0.2">
      <c r="I3663" s="25">
        <v>3658</v>
      </c>
      <c r="J3663" s="29">
        <v>0.60686683299999999</v>
      </c>
      <c r="L3663" s="25">
        <v>21208.823467338083</v>
      </c>
      <c r="N3663" s="25">
        <v>3658</v>
      </c>
      <c r="O3663" s="25">
        <f t="shared" si="631"/>
        <v>16861.014656533778</v>
      </c>
      <c r="P3663" s="25">
        <f t="shared" si="628"/>
        <v>16861.014656533778</v>
      </c>
      <c r="Q3663" s="25">
        <f t="shared" si="629"/>
        <v>48549.346639999996</v>
      </c>
      <c r="R3663" s="25">
        <f t="shared" si="632"/>
        <v>0</v>
      </c>
      <c r="S3663" s="25">
        <f t="shared" si="633"/>
        <v>31688.331983466218</v>
      </c>
      <c r="T3663" s="25" t="str">
        <f t="shared" si="634"/>
        <v>charge</v>
      </c>
      <c r="V3663" s="25">
        <f t="shared" si="637"/>
        <v>0</v>
      </c>
      <c r="W3663" s="25">
        <f t="shared" si="635"/>
        <v>4000</v>
      </c>
      <c r="X3663" s="25">
        <f t="shared" si="638"/>
        <v>0</v>
      </c>
      <c r="Z3663" s="25">
        <f t="shared" si="636"/>
        <v>0</v>
      </c>
      <c r="AB3663" s="25">
        <f t="shared" si="630"/>
        <v>31688.331983466218</v>
      </c>
    </row>
    <row r="3664" x14ac:dyDescent="0.2">
      <c r="I3664" s="24">
        <v>3659</v>
      </c>
      <c r="J3664" s="28">
        <v>0.67459428599999993</v>
      </c>
      <c r="L3664" s="24">
        <v>21687.384035348892</v>
      </c>
      <c r="N3664" s="24">
        <v>3659</v>
      </c>
      <c r="O3664" s="24">
        <f t="shared" si="631"/>
        <v>17241.470308102369</v>
      </c>
      <c r="P3664" s="24">
        <f t="shared" si="628"/>
        <v>17241.470308102369</v>
      </c>
      <c r="Q3664" s="24">
        <f t="shared" si="629"/>
        <v>53967.542879999994</v>
      </c>
      <c r="R3664" s="24">
        <f t="shared" si="632"/>
        <v>0</v>
      </c>
      <c r="S3664" s="24">
        <f t="shared" si="633"/>
        <v>36726.072571897625</v>
      </c>
      <c r="T3664" s="24" t="str">
        <f t="shared" si="634"/>
        <v>charge</v>
      </c>
      <c r="V3664" s="24">
        <f t="shared" si="637"/>
        <v>0</v>
      </c>
      <c r="W3664" s="24">
        <f t="shared" si="635"/>
        <v>4000</v>
      </c>
      <c r="X3664" s="24">
        <f t="shared" si="638"/>
        <v>0</v>
      </c>
      <c r="Z3664" s="24">
        <f t="shared" si="636"/>
        <v>0</v>
      </c>
      <c r="AB3664" s="24">
        <f t="shared" si="630"/>
        <v>36726.072571897625</v>
      </c>
    </row>
    <row r="3665" x14ac:dyDescent="0.2">
      <c r="I3665" s="25">
        <v>3660</v>
      </c>
      <c r="J3665" s="29">
        <v>0.64426122600000002</v>
      </c>
      <c r="L3665" s="25">
        <v>22180.458573007581</v>
      </c>
      <c r="N3665" s="25">
        <v>3660</v>
      </c>
      <c r="O3665" s="25">
        <f t="shared" si="631"/>
        <v>17633.464565541028</v>
      </c>
      <c r="P3665" s="25">
        <f t="shared" si="628"/>
        <v>17633.464565541028</v>
      </c>
      <c r="Q3665" s="25">
        <f t="shared" si="629"/>
        <v>51540.898079999999</v>
      </c>
      <c r="R3665" s="25">
        <f t="shared" si="632"/>
        <v>0</v>
      </c>
      <c r="S3665" s="25">
        <f t="shared" si="633"/>
        <v>33907.433514458971</v>
      </c>
      <c r="T3665" s="25" t="str">
        <f t="shared" si="634"/>
        <v>charge</v>
      </c>
      <c r="V3665" s="25">
        <f t="shared" si="637"/>
        <v>0</v>
      </c>
      <c r="W3665" s="25">
        <f t="shared" si="635"/>
        <v>4000</v>
      </c>
      <c r="X3665" s="25">
        <f t="shared" si="638"/>
        <v>0</v>
      </c>
      <c r="Z3665" s="25">
        <f t="shared" si="636"/>
        <v>0</v>
      </c>
      <c r="AB3665" s="25">
        <f t="shared" si="630"/>
        <v>33907.433514458971</v>
      </c>
    </row>
    <row r="3666" x14ac:dyDescent="0.2">
      <c r="I3666" s="24">
        <v>3661</v>
      </c>
      <c r="J3666" s="28">
        <v>0.67260062700000001</v>
      </c>
      <c r="L3666" s="24">
        <v>22636.406170225142</v>
      </c>
      <c r="N3666" s="24">
        <v>3661</v>
      </c>
      <c r="O3666" s="24">
        <f t="shared" si="631"/>
        <v>17995.94290532899</v>
      </c>
      <c r="P3666" s="24">
        <f t="shared" si="628"/>
        <v>17995.94290532899</v>
      </c>
      <c r="Q3666" s="24">
        <f t="shared" si="629"/>
        <v>53808.050159999999</v>
      </c>
      <c r="R3666" s="24">
        <f t="shared" si="632"/>
        <v>0</v>
      </c>
      <c r="S3666" s="24">
        <f t="shared" si="633"/>
        <v>35812.107254671006</v>
      </c>
      <c r="T3666" s="24" t="str">
        <f t="shared" si="634"/>
        <v>charge</v>
      </c>
      <c r="V3666" s="24">
        <f t="shared" si="637"/>
        <v>0</v>
      </c>
      <c r="W3666" s="24">
        <f t="shared" si="635"/>
        <v>4000</v>
      </c>
      <c r="X3666" s="24">
        <f t="shared" si="638"/>
        <v>0</v>
      </c>
      <c r="Z3666" s="24">
        <f t="shared" si="636"/>
        <v>0</v>
      </c>
      <c r="AB3666" s="24">
        <f t="shared" si="630"/>
        <v>35812.107254671006</v>
      </c>
    </row>
    <row r="3667" x14ac:dyDescent="0.2">
      <c r="I3667" s="25">
        <v>3662</v>
      </c>
      <c r="J3667" s="29">
        <v>0.71195478300000004</v>
      </c>
      <c r="L3667" s="25">
        <v>23044.448188304901</v>
      </c>
      <c r="N3667" s="25">
        <v>3662</v>
      </c>
      <c r="O3667" s="25">
        <f t="shared" si="631"/>
        <v>18320.336309702398</v>
      </c>
      <c r="P3667" s="25">
        <f t="shared" si="628"/>
        <v>18320.336309702398</v>
      </c>
      <c r="Q3667" s="25">
        <f t="shared" si="629"/>
        <v>56956.382640000003</v>
      </c>
      <c r="R3667" s="25">
        <f t="shared" si="632"/>
        <v>0</v>
      </c>
      <c r="S3667" s="25">
        <f t="shared" si="633"/>
        <v>38636.046330297606</v>
      </c>
      <c r="T3667" s="25" t="str">
        <f t="shared" si="634"/>
        <v>charge</v>
      </c>
      <c r="V3667" s="25">
        <f t="shared" si="637"/>
        <v>0</v>
      </c>
      <c r="W3667" s="25">
        <f t="shared" si="635"/>
        <v>4000</v>
      </c>
      <c r="X3667" s="25">
        <f t="shared" si="638"/>
        <v>0</v>
      </c>
      <c r="Z3667" s="25">
        <f t="shared" si="636"/>
        <v>0</v>
      </c>
      <c r="AB3667" s="25">
        <f t="shared" si="630"/>
        <v>38636.046330297606</v>
      </c>
    </row>
    <row r="3668" x14ac:dyDescent="0.2">
      <c r="I3668" s="24">
        <v>3663</v>
      </c>
      <c r="J3668" s="28">
        <v>0.69094733799999997</v>
      </c>
      <c r="L3668" s="24">
        <v>22524.676904964446</v>
      </c>
      <c r="N3668" s="24">
        <v>3663</v>
      </c>
      <c r="O3668" s="24">
        <f t="shared" si="631"/>
        <v>17907.118139446735</v>
      </c>
      <c r="P3668" s="24">
        <f t="shared" si="628"/>
        <v>17907.118139446735</v>
      </c>
      <c r="Q3668" s="24">
        <f t="shared" si="629"/>
        <v>55275.787039999996</v>
      </c>
      <c r="R3668" s="24">
        <f t="shared" si="632"/>
        <v>0</v>
      </c>
      <c r="S3668" s="24">
        <f t="shared" si="633"/>
        <v>37368.668900553261</v>
      </c>
      <c r="T3668" s="24" t="str">
        <f t="shared" si="634"/>
        <v>charge</v>
      </c>
      <c r="V3668" s="24">
        <f t="shared" si="637"/>
        <v>0</v>
      </c>
      <c r="W3668" s="24">
        <f t="shared" si="635"/>
        <v>4000</v>
      </c>
      <c r="X3668" s="24">
        <f t="shared" si="638"/>
        <v>0</v>
      </c>
      <c r="Z3668" s="24">
        <f t="shared" si="636"/>
        <v>0</v>
      </c>
      <c r="AB3668" s="24">
        <f t="shared" si="630"/>
        <v>37368.668900553261</v>
      </c>
    </row>
    <row r="3669" x14ac:dyDescent="0.2">
      <c r="I3669" s="25">
        <v>3664</v>
      </c>
      <c r="J3669" s="29">
        <v>0.63451842599999997</v>
      </c>
      <c r="L3669" s="25">
        <v>22222.777897644042</v>
      </c>
      <c r="N3669" s="25">
        <v>3664</v>
      </c>
      <c r="O3669" s="25">
        <f t="shared" si="631"/>
        <v>17667.108428627016</v>
      </c>
      <c r="P3669" s="25">
        <f t="shared" si="628"/>
        <v>17667.108428627016</v>
      </c>
      <c r="Q3669" s="25">
        <f t="shared" si="629"/>
        <v>50761.47408</v>
      </c>
      <c r="R3669" s="25">
        <f t="shared" si="632"/>
        <v>0</v>
      </c>
      <c r="S3669" s="25">
        <f t="shared" si="633"/>
        <v>33094.36565137298</v>
      </c>
      <c r="T3669" s="25" t="str">
        <f t="shared" si="634"/>
        <v>charge</v>
      </c>
      <c r="V3669" s="25">
        <f t="shared" si="637"/>
        <v>0</v>
      </c>
      <c r="W3669" s="25">
        <f t="shared" si="635"/>
        <v>4000</v>
      </c>
      <c r="X3669" s="25">
        <f t="shared" si="638"/>
        <v>0</v>
      </c>
      <c r="Z3669" s="25">
        <f t="shared" si="636"/>
        <v>0</v>
      </c>
      <c r="AB3669" s="25">
        <f t="shared" si="630"/>
        <v>33094.36565137298</v>
      </c>
    </row>
    <row r="3670" x14ac:dyDescent="0.2">
      <c r="I3670" s="24">
        <v>3665</v>
      </c>
      <c r="J3670" s="28">
        <v>0.54700981999999998</v>
      </c>
      <c r="L3670" s="24">
        <v>21484.238750076292</v>
      </c>
      <c r="N3670" s="24">
        <v>3665</v>
      </c>
      <c r="O3670" s="24">
        <f t="shared" si="631"/>
        <v>17079.969806310652</v>
      </c>
      <c r="P3670" s="24">
        <f t="shared" si="628"/>
        <v>17079.969806310652</v>
      </c>
      <c r="Q3670" s="24">
        <f t="shared" si="629"/>
        <v>43760.785599999996</v>
      </c>
      <c r="R3670" s="24">
        <f t="shared" si="632"/>
        <v>0</v>
      </c>
      <c r="S3670" s="24">
        <f t="shared" si="633"/>
        <v>26680.815793689344</v>
      </c>
      <c r="T3670" s="24" t="str">
        <f t="shared" si="634"/>
        <v>charge</v>
      </c>
      <c r="V3670" s="24">
        <f t="shared" si="637"/>
        <v>0</v>
      </c>
      <c r="W3670" s="24">
        <f t="shared" si="635"/>
        <v>4000</v>
      </c>
      <c r="X3670" s="24">
        <f t="shared" si="638"/>
        <v>0</v>
      </c>
      <c r="Z3670" s="24">
        <f t="shared" si="636"/>
        <v>0</v>
      </c>
      <c r="AB3670" s="24">
        <f t="shared" si="630"/>
        <v>26680.815793689344</v>
      </c>
    </row>
    <row r="3671" x14ac:dyDescent="0.2">
      <c r="I3671" s="25">
        <v>3666</v>
      </c>
      <c r="J3671" s="29">
        <v>0.234544699</v>
      </c>
      <c r="L3671" s="25">
        <v>21055.055891132353</v>
      </c>
      <c r="N3671" s="25">
        <v>3666</v>
      </c>
      <c r="O3671" s="25">
        <f t="shared" si="631"/>
        <v>16738.769433450223</v>
      </c>
      <c r="P3671" s="25">
        <f t="shared" si="628"/>
        <v>16738.769433450223</v>
      </c>
      <c r="Q3671" s="25">
        <f t="shared" si="629"/>
        <v>18763.575919999999</v>
      </c>
      <c r="R3671" s="25">
        <f t="shared" si="632"/>
        <v>0</v>
      </c>
      <c r="S3671" s="25">
        <f t="shared" si="633"/>
        <v>2024.8064865497763</v>
      </c>
      <c r="T3671" s="25" t="str">
        <f t="shared" si="634"/>
        <v>charge</v>
      </c>
      <c r="V3671" s="25">
        <f t="shared" si="637"/>
        <v>0</v>
      </c>
      <c r="W3671" s="25">
        <f t="shared" si="635"/>
        <v>4000</v>
      </c>
      <c r="X3671" s="25">
        <f t="shared" si="638"/>
        <v>0</v>
      </c>
      <c r="Z3671" s="25">
        <f t="shared" si="636"/>
        <v>0</v>
      </c>
      <c r="AB3671" s="25">
        <f t="shared" si="630"/>
        <v>2024.8064865497763</v>
      </c>
    </row>
    <row r="3672" x14ac:dyDescent="0.2">
      <c r="I3672" s="24">
        <v>3667</v>
      </c>
      <c r="J3672" s="28">
        <v>2.4282183000000002E-2</v>
      </c>
      <c r="L3672" s="24">
        <v>20682.307543659208</v>
      </c>
      <c r="N3672" s="24">
        <v>3667</v>
      </c>
      <c r="O3672" s="24">
        <f t="shared" si="631"/>
        <v>16442.434497209073</v>
      </c>
      <c r="P3672" s="24">
        <f t="shared" si="628"/>
        <v>16442.434497209073</v>
      </c>
      <c r="Q3672" s="24">
        <f t="shared" si="629"/>
        <v>1942.5746400000003</v>
      </c>
      <c r="R3672" s="24">
        <f t="shared" si="632"/>
        <v>14499.859857209072</v>
      </c>
      <c r="S3672" s="24">
        <f t="shared" si="633"/>
        <v>0</v>
      </c>
      <c r="T3672" s="24" t="str">
        <f t="shared" si="634"/>
        <v>drain</v>
      </c>
      <c r="V3672" s="24">
        <f t="shared" si="637"/>
        <v>0</v>
      </c>
      <c r="W3672" s="24">
        <f t="shared" si="635"/>
        <v>0</v>
      </c>
      <c r="X3672" s="24">
        <f t="shared" si="638"/>
        <v>4000</v>
      </c>
      <c r="Z3672" s="24">
        <f t="shared" si="636"/>
        <v>10499.859857209072</v>
      </c>
      <c r="AB3672" s="24">
        <f t="shared" si="630"/>
        <v>0</v>
      </c>
    </row>
    <row r="3673" x14ac:dyDescent="0.2">
      <c r="I3673" s="25">
        <v>3668</v>
      </c>
      <c r="J3673" s="29">
        <v>0</v>
      </c>
      <c r="L3673" s="25">
        <v>20592.918594741819</v>
      </c>
      <c r="N3673" s="25">
        <v>3668</v>
      </c>
      <c r="O3673" s="25">
        <f t="shared" si="631"/>
        <v>16371.370282819747</v>
      </c>
      <c r="P3673" s="25">
        <f t="shared" si="628"/>
        <v>16371.370282819747</v>
      </c>
      <c r="Q3673" s="25">
        <f t="shared" si="629"/>
        <v>0</v>
      </c>
      <c r="R3673" s="25">
        <f t="shared" si="632"/>
        <v>16371.370282819747</v>
      </c>
      <c r="S3673" s="25">
        <f t="shared" si="633"/>
        <v>0</v>
      </c>
      <c r="T3673" s="25" t="str">
        <f t="shared" si="634"/>
        <v>drain</v>
      </c>
      <c r="V3673" s="25">
        <f t="shared" si="637"/>
        <v>0</v>
      </c>
      <c r="W3673" s="25">
        <f t="shared" si="635"/>
        <v>0</v>
      </c>
      <c r="X3673" s="25">
        <f t="shared" si="638"/>
        <v>0</v>
      </c>
      <c r="Z3673" s="25">
        <f t="shared" si="636"/>
        <v>16371.370282819747</v>
      </c>
      <c r="AB3673" s="25">
        <f t="shared" si="630"/>
        <v>0</v>
      </c>
    </row>
    <row r="3674" x14ac:dyDescent="0.2">
      <c r="I3674" s="24">
        <v>3669</v>
      </c>
      <c r="J3674" s="28">
        <v>0</v>
      </c>
      <c r="L3674" s="24">
        <v>20455.158981609344</v>
      </c>
      <c r="N3674" s="24">
        <v>3669</v>
      </c>
      <c r="O3674" s="24">
        <f t="shared" si="631"/>
        <v>16261.851390379428</v>
      </c>
      <c r="P3674" s="24">
        <f t="shared" si="628"/>
        <v>16261.851390379428</v>
      </c>
      <c r="Q3674" s="24">
        <f t="shared" si="629"/>
        <v>0</v>
      </c>
      <c r="R3674" s="24">
        <f t="shared" si="632"/>
        <v>16261.851390379428</v>
      </c>
      <c r="S3674" s="24">
        <f t="shared" si="633"/>
        <v>0</v>
      </c>
      <c r="T3674" s="24" t="str">
        <f t="shared" si="634"/>
        <v>drain</v>
      </c>
      <c r="V3674" s="24">
        <f t="shared" si="637"/>
        <v>0</v>
      </c>
      <c r="W3674" s="24">
        <f t="shared" si="635"/>
        <v>0</v>
      </c>
      <c r="X3674" s="24">
        <f t="shared" si="638"/>
        <v>0</v>
      </c>
      <c r="Z3674" s="24">
        <f t="shared" si="636"/>
        <v>16261.851390379428</v>
      </c>
      <c r="AB3674" s="24">
        <f t="shared" si="630"/>
        <v>0</v>
      </c>
    </row>
    <row r="3675" x14ac:dyDescent="0.2">
      <c r="I3675" s="25">
        <v>3670</v>
      </c>
      <c r="J3675" s="29">
        <v>0</v>
      </c>
      <c r="L3675" s="25">
        <v>19531.039962625502</v>
      </c>
      <c r="N3675" s="25">
        <v>3670</v>
      </c>
      <c r="O3675" s="25">
        <f t="shared" si="631"/>
        <v>15527.176770287275</v>
      </c>
      <c r="P3675" s="25">
        <f t="shared" si="628"/>
        <v>15527.176770287275</v>
      </c>
      <c r="Q3675" s="25">
        <f t="shared" si="629"/>
        <v>0</v>
      </c>
      <c r="R3675" s="25">
        <f t="shared" si="632"/>
        <v>15527.176770287275</v>
      </c>
      <c r="S3675" s="25">
        <f t="shared" si="633"/>
        <v>0</v>
      </c>
      <c r="T3675" s="25" t="str">
        <f t="shared" si="634"/>
        <v>drain</v>
      </c>
      <c r="V3675" s="25">
        <f t="shared" si="637"/>
        <v>0</v>
      </c>
      <c r="W3675" s="25">
        <f t="shared" si="635"/>
        <v>0</v>
      </c>
      <c r="X3675" s="25">
        <f t="shared" si="638"/>
        <v>0</v>
      </c>
      <c r="Z3675" s="25">
        <f t="shared" si="636"/>
        <v>15527.176770287275</v>
      </c>
      <c r="AB3675" s="25">
        <f t="shared" si="630"/>
        <v>0</v>
      </c>
    </row>
    <row r="3676" x14ac:dyDescent="0.2">
      <c r="I3676" s="24">
        <v>3671</v>
      </c>
      <c r="J3676" s="28">
        <v>0</v>
      </c>
      <c r="L3676" s="24">
        <v>18413.942238712309</v>
      </c>
      <c r="N3676" s="24">
        <v>3671</v>
      </c>
      <c r="O3676" s="24">
        <f t="shared" si="631"/>
        <v>14639.084079776287</v>
      </c>
      <c r="P3676" s="24">
        <f t="shared" si="628"/>
        <v>14639.084079776287</v>
      </c>
      <c r="Q3676" s="24">
        <f t="shared" si="629"/>
        <v>0</v>
      </c>
      <c r="R3676" s="24">
        <f t="shared" si="632"/>
        <v>14639.084079776287</v>
      </c>
      <c r="S3676" s="24">
        <f t="shared" si="633"/>
        <v>0</v>
      </c>
      <c r="T3676" s="24" t="str">
        <f t="shared" si="634"/>
        <v>drain</v>
      </c>
      <c r="V3676" s="24">
        <f t="shared" si="637"/>
        <v>0</v>
      </c>
      <c r="W3676" s="24">
        <f t="shared" si="635"/>
        <v>0</v>
      </c>
      <c r="X3676" s="24">
        <f t="shared" si="638"/>
        <v>0</v>
      </c>
      <c r="Z3676" s="24">
        <f t="shared" si="636"/>
        <v>14639.084079776287</v>
      </c>
      <c r="AB3676" s="24">
        <f t="shared" si="630"/>
        <v>0</v>
      </c>
    </row>
    <row r="3677" x14ac:dyDescent="0.2">
      <c r="I3677" s="25">
        <v>3672</v>
      </c>
      <c r="J3677" s="29">
        <v>0</v>
      </c>
      <c r="L3677" s="25">
        <v>17174.722018814085</v>
      </c>
      <c r="N3677" s="25">
        <v>3672</v>
      </c>
      <c r="O3677" s="25">
        <f t="shared" si="631"/>
        <v>13653.9040049572</v>
      </c>
      <c r="P3677" s="25">
        <f t="shared" si="628"/>
        <v>13653.9040049572</v>
      </c>
      <c r="Q3677" s="25">
        <f t="shared" si="629"/>
        <v>0</v>
      </c>
      <c r="R3677" s="25">
        <f t="shared" si="632"/>
        <v>13653.9040049572</v>
      </c>
      <c r="S3677" s="25">
        <f t="shared" si="633"/>
        <v>0</v>
      </c>
      <c r="T3677" s="25" t="str">
        <f t="shared" si="634"/>
        <v>drain</v>
      </c>
      <c r="V3677" s="25">
        <f t="shared" si="637"/>
        <v>0</v>
      </c>
      <c r="W3677" s="25">
        <f t="shared" si="635"/>
        <v>0</v>
      </c>
      <c r="X3677" s="25">
        <f t="shared" si="638"/>
        <v>0</v>
      </c>
      <c r="Z3677" s="25">
        <f t="shared" si="636"/>
        <v>13653.9040049572</v>
      </c>
      <c r="AB3677" s="25">
        <f t="shared" si="630"/>
        <v>0</v>
      </c>
    </row>
    <row r="3678" x14ac:dyDescent="0.2">
      <c r="I3678" s="24">
        <v>3673</v>
      </c>
      <c r="J3678" s="28">
        <v>0</v>
      </c>
      <c r="L3678" s="24">
        <v>16059.019689416884</v>
      </c>
      <c r="N3678" s="24">
        <v>3673</v>
      </c>
      <c r="O3678" s="24">
        <f t="shared" si="631"/>
        <v>12766.920653086423</v>
      </c>
      <c r="P3678" s="24">
        <f t="shared" si="628"/>
        <v>12766.920653086423</v>
      </c>
      <c r="Q3678" s="24">
        <f t="shared" si="629"/>
        <v>0</v>
      </c>
      <c r="R3678" s="24">
        <f t="shared" si="632"/>
        <v>12766.920653086423</v>
      </c>
      <c r="S3678" s="24">
        <f t="shared" si="633"/>
        <v>0</v>
      </c>
      <c r="T3678" s="24" t="str">
        <f t="shared" si="634"/>
        <v>drain</v>
      </c>
      <c r="V3678" s="24">
        <f t="shared" si="637"/>
        <v>0</v>
      </c>
      <c r="W3678" s="24">
        <f t="shared" si="635"/>
        <v>0</v>
      </c>
      <c r="X3678" s="24">
        <f t="shared" si="638"/>
        <v>0</v>
      </c>
      <c r="Z3678" s="24">
        <f t="shared" si="636"/>
        <v>12766.920653086423</v>
      </c>
      <c r="AB3678" s="24">
        <f t="shared" si="630"/>
        <v>0</v>
      </c>
    </row>
    <row r="3679" x14ac:dyDescent="0.2">
      <c r="I3679" s="25">
        <v>3674</v>
      </c>
      <c r="J3679" s="29">
        <v>0</v>
      </c>
      <c r="L3679" s="25">
        <v>15327.225095272062</v>
      </c>
      <c r="N3679" s="25">
        <v>3674</v>
      </c>
      <c r="O3679" s="25">
        <f t="shared" si="631"/>
        <v>12185.143950741291</v>
      </c>
      <c r="P3679" s="25">
        <f t="shared" si="628"/>
        <v>12185.143950741291</v>
      </c>
      <c r="Q3679" s="25">
        <f t="shared" si="629"/>
        <v>0</v>
      </c>
      <c r="R3679" s="25">
        <f t="shared" si="632"/>
        <v>12185.143950741291</v>
      </c>
      <c r="S3679" s="25">
        <f t="shared" si="633"/>
        <v>0</v>
      </c>
      <c r="T3679" s="25" t="str">
        <f t="shared" si="634"/>
        <v>drain</v>
      </c>
      <c r="V3679" s="25">
        <f t="shared" si="637"/>
        <v>0</v>
      </c>
      <c r="W3679" s="25">
        <f t="shared" si="635"/>
        <v>0</v>
      </c>
      <c r="X3679" s="25">
        <f t="shared" si="638"/>
        <v>0</v>
      </c>
      <c r="Z3679" s="25">
        <f t="shared" si="636"/>
        <v>12185.143950741291</v>
      </c>
      <c r="AB3679" s="25">
        <f t="shared" si="630"/>
        <v>0</v>
      </c>
    </row>
    <row r="3680" x14ac:dyDescent="0.2">
      <c r="I3680" s="24">
        <v>3675</v>
      </c>
      <c r="J3680" s="28">
        <v>0</v>
      </c>
      <c r="L3680" s="24">
        <v>14919.210213470458</v>
      </c>
      <c r="N3680" s="24">
        <v>3675</v>
      </c>
      <c r="O3680" s="24">
        <f t="shared" si="631"/>
        <v>11860.772119709014</v>
      </c>
      <c r="P3680" s="24">
        <f t="shared" si="628"/>
        <v>11860.772119709014</v>
      </c>
      <c r="Q3680" s="24">
        <f t="shared" si="629"/>
        <v>0</v>
      </c>
      <c r="R3680" s="24">
        <f t="shared" si="632"/>
        <v>11860.772119709014</v>
      </c>
      <c r="S3680" s="24">
        <f t="shared" si="633"/>
        <v>0</v>
      </c>
      <c r="T3680" s="24" t="str">
        <f t="shared" si="634"/>
        <v>drain</v>
      </c>
      <c r="V3680" s="24">
        <f t="shared" si="637"/>
        <v>0</v>
      </c>
      <c r="W3680" s="24">
        <f t="shared" si="635"/>
        <v>0</v>
      </c>
      <c r="X3680" s="24">
        <f t="shared" si="638"/>
        <v>0</v>
      </c>
      <c r="Z3680" s="24">
        <f t="shared" si="636"/>
        <v>11860.772119709014</v>
      </c>
      <c r="AB3680" s="24">
        <f t="shared" si="630"/>
        <v>0</v>
      </c>
    </row>
    <row r="3681" x14ac:dyDescent="0.2">
      <c r="I3681" s="25">
        <v>3676</v>
      </c>
      <c r="J3681" s="29">
        <v>0</v>
      </c>
      <c r="L3681" s="25">
        <v>14670.834740638731</v>
      </c>
      <c r="N3681" s="25">
        <v>3676</v>
      </c>
      <c r="O3681" s="25">
        <f t="shared" si="631"/>
        <v>11663.313618807791</v>
      </c>
      <c r="P3681" s="25">
        <f t="shared" si="628"/>
        <v>11663.313618807791</v>
      </c>
      <c r="Q3681" s="25">
        <f t="shared" si="629"/>
        <v>0</v>
      </c>
      <c r="R3681" s="25">
        <f t="shared" si="632"/>
        <v>11663.313618807791</v>
      </c>
      <c r="S3681" s="25">
        <f t="shared" si="633"/>
        <v>0</v>
      </c>
      <c r="T3681" s="25" t="str">
        <f t="shared" si="634"/>
        <v>drain</v>
      </c>
      <c r="V3681" s="25">
        <f t="shared" si="637"/>
        <v>0</v>
      </c>
      <c r="W3681" s="25">
        <f t="shared" si="635"/>
        <v>0</v>
      </c>
      <c r="X3681" s="25">
        <f t="shared" si="638"/>
        <v>0</v>
      </c>
      <c r="Z3681" s="25">
        <f t="shared" si="636"/>
        <v>11663.313618807791</v>
      </c>
      <c r="AB3681" s="25">
        <f t="shared" si="630"/>
        <v>0</v>
      </c>
    </row>
    <row r="3682" x14ac:dyDescent="0.2">
      <c r="I3682" s="24">
        <v>3677</v>
      </c>
      <c r="J3682" s="28">
        <v>0</v>
      </c>
      <c r="L3682" s="24">
        <v>14759.243640327453</v>
      </c>
      <c r="N3682" s="24">
        <v>3677</v>
      </c>
      <c r="O3682" s="24">
        <f t="shared" si="631"/>
        <v>11733.598694060325</v>
      </c>
      <c r="P3682" s="24">
        <f t="shared" si="628"/>
        <v>11733.598694060325</v>
      </c>
      <c r="Q3682" s="24">
        <f t="shared" si="629"/>
        <v>0</v>
      </c>
      <c r="R3682" s="24">
        <f t="shared" si="632"/>
        <v>11733.598694060325</v>
      </c>
      <c r="S3682" s="24">
        <f t="shared" si="633"/>
        <v>0</v>
      </c>
      <c r="T3682" s="24" t="str">
        <f t="shared" si="634"/>
        <v>drain</v>
      </c>
      <c r="V3682" s="24">
        <f t="shared" si="637"/>
        <v>0</v>
      </c>
      <c r="W3682" s="24">
        <f t="shared" si="635"/>
        <v>0</v>
      </c>
      <c r="X3682" s="24">
        <f t="shared" si="638"/>
        <v>0</v>
      </c>
      <c r="Z3682" s="24">
        <f t="shared" si="636"/>
        <v>11733.598694060325</v>
      </c>
      <c r="AB3682" s="24">
        <f t="shared" si="630"/>
        <v>0</v>
      </c>
    </row>
    <row r="3683" x14ac:dyDescent="0.2">
      <c r="I3683" s="25">
        <v>3678</v>
      </c>
      <c r="J3683" s="29">
        <v>0</v>
      </c>
      <c r="L3683" s="25">
        <v>14799.348589611052</v>
      </c>
      <c r="N3683" s="25">
        <v>3678</v>
      </c>
      <c r="O3683" s="25">
        <f t="shared" si="631"/>
        <v>11765.482128740787</v>
      </c>
      <c r="P3683" s="25">
        <f t="shared" si="628"/>
        <v>11765.482128740787</v>
      </c>
      <c r="Q3683" s="25">
        <f t="shared" si="629"/>
        <v>0</v>
      </c>
      <c r="R3683" s="25">
        <f t="shared" si="632"/>
        <v>11765.482128740787</v>
      </c>
      <c r="S3683" s="25">
        <f t="shared" si="633"/>
        <v>0</v>
      </c>
      <c r="T3683" s="25" t="str">
        <f t="shared" si="634"/>
        <v>drain</v>
      </c>
      <c r="V3683" s="25">
        <f t="shared" si="637"/>
        <v>0</v>
      </c>
      <c r="W3683" s="25">
        <f t="shared" si="635"/>
        <v>0</v>
      </c>
      <c r="X3683" s="25">
        <f t="shared" si="638"/>
        <v>0</v>
      </c>
      <c r="Z3683" s="25">
        <f t="shared" si="636"/>
        <v>11765.482128740787</v>
      </c>
      <c r="AB3683" s="25">
        <f t="shared" si="630"/>
        <v>0</v>
      </c>
    </row>
    <row r="3684" x14ac:dyDescent="0.2">
      <c r="I3684" s="24">
        <v>3679</v>
      </c>
      <c r="J3684" s="28">
        <v>0.108371986</v>
      </c>
      <c r="L3684" s="24">
        <v>16181.440023136138</v>
      </c>
      <c r="N3684" s="24">
        <v>3679</v>
      </c>
      <c r="O3684" s="24">
        <f t="shared" si="631"/>
        <v>12864.24481839323</v>
      </c>
      <c r="P3684" s="24">
        <f t="shared" si="628"/>
        <v>12864.24481839323</v>
      </c>
      <c r="Q3684" s="24">
        <f t="shared" si="629"/>
        <v>8669.7588799999994</v>
      </c>
      <c r="R3684" s="24">
        <f t="shared" si="632"/>
        <v>4194.4859383932308</v>
      </c>
      <c r="S3684" s="24">
        <f t="shared" si="633"/>
        <v>0</v>
      </c>
      <c r="T3684" s="24" t="str">
        <f t="shared" si="634"/>
        <v>drain</v>
      </c>
      <c r="V3684" s="24">
        <f t="shared" si="637"/>
        <v>0</v>
      </c>
      <c r="W3684" s="24">
        <f t="shared" si="635"/>
        <v>0</v>
      </c>
      <c r="X3684" s="24">
        <f t="shared" si="638"/>
        <v>0</v>
      </c>
      <c r="Z3684" s="24">
        <f t="shared" si="636"/>
        <v>4194.4859383932308</v>
      </c>
      <c r="AB3684" s="24">
        <f t="shared" si="630"/>
        <v>0</v>
      </c>
    </row>
    <row r="3685" x14ac:dyDescent="0.2">
      <c r="I3685" s="25">
        <v>3680</v>
      </c>
      <c r="J3685" s="29">
        <v>0.21976449200000001</v>
      </c>
      <c r="L3685" s="25">
        <v>18491.753725910185</v>
      </c>
      <c r="N3685" s="25">
        <v>3680</v>
      </c>
      <c r="O3685" s="25">
        <f t="shared" si="631"/>
        <v>14700.944212098597</v>
      </c>
      <c r="P3685" s="25">
        <f t="shared" si="628"/>
        <v>14700.944212098597</v>
      </c>
      <c r="Q3685" s="25">
        <f t="shared" si="629"/>
        <v>17581.159360000001</v>
      </c>
      <c r="R3685" s="25">
        <f t="shared" si="632"/>
        <v>0</v>
      </c>
      <c r="S3685" s="25">
        <f t="shared" si="633"/>
        <v>2880.2151479014046</v>
      </c>
      <c r="T3685" s="25" t="str">
        <f t="shared" si="634"/>
        <v>charge</v>
      </c>
      <c r="V3685" s="25">
        <f t="shared" si="637"/>
        <v>2592.1936331112643</v>
      </c>
      <c r="W3685" s="25">
        <f t="shared" si="635"/>
        <v>2592.1936331112643</v>
      </c>
      <c r="X3685" s="25">
        <f t="shared" si="638"/>
        <v>0</v>
      </c>
      <c r="Z3685" s="25">
        <f t="shared" si="636"/>
        <v>0</v>
      </c>
      <c r="AB3685" s="25">
        <f t="shared" si="630"/>
        <v>288.02151479014037</v>
      </c>
    </row>
    <row r="3686" x14ac:dyDescent="0.2">
      <c r="I3686" s="24">
        <v>3681</v>
      </c>
      <c r="J3686" s="28">
        <v>0.26737686999999999</v>
      </c>
      <c r="L3686" s="24">
        <v>19895.735143852231</v>
      </c>
      <c r="N3686" s="24">
        <v>3681</v>
      </c>
      <c r="O3686" s="24">
        <f t="shared" si="631"/>
        <v>15817.109439362524</v>
      </c>
      <c r="P3686" s="24">
        <f t="shared" si="628"/>
        <v>15817.109439362524</v>
      </c>
      <c r="Q3686" s="24">
        <f t="shared" si="629"/>
        <v>21390.149600000001</v>
      </c>
      <c r="R3686" s="24">
        <f t="shared" si="632"/>
        <v>0</v>
      </c>
      <c r="S3686" s="24">
        <f t="shared" si="633"/>
        <v>5573.0401606374762</v>
      </c>
      <c r="T3686" s="24" t="str">
        <f t="shared" si="634"/>
        <v>charge</v>
      </c>
      <c r="V3686" s="24">
        <f t="shared" si="637"/>
        <v>1407.8063668887357</v>
      </c>
      <c r="W3686" s="24">
        <f t="shared" si="635"/>
        <v>4000</v>
      </c>
      <c r="X3686" s="24">
        <f t="shared" si="638"/>
        <v>0</v>
      </c>
      <c r="Z3686" s="24">
        <f t="shared" si="636"/>
        <v>0</v>
      </c>
      <c r="AB3686" s="24">
        <f t="shared" si="630"/>
        <v>4165.2337937487409</v>
      </c>
    </row>
    <row r="3687" x14ac:dyDescent="0.2">
      <c r="I3687" s="25">
        <v>3682</v>
      </c>
      <c r="J3687" s="29">
        <v>0.43229715099999999</v>
      </c>
      <c r="L3687" s="25">
        <v>20526.198015785216</v>
      </c>
      <c r="N3687" s="25">
        <v>3682</v>
      </c>
      <c r="O3687" s="25">
        <f t="shared" si="631"/>
        <v>16318.327422549248</v>
      </c>
      <c r="P3687" s="25">
        <f t="shared" si="628"/>
        <v>16318.327422549248</v>
      </c>
      <c r="Q3687" s="25">
        <f t="shared" si="629"/>
        <v>34583.772080000002</v>
      </c>
      <c r="R3687" s="25">
        <f t="shared" si="632"/>
        <v>0</v>
      </c>
      <c r="S3687" s="25">
        <f t="shared" si="633"/>
        <v>18265.444657450753</v>
      </c>
      <c r="T3687" s="25" t="str">
        <f t="shared" si="634"/>
        <v>charge</v>
      </c>
      <c r="V3687" s="25">
        <f t="shared" si="637"/>
        <v>0</v>
      </c>
      <c r="W3687" s="25">
        <f t="shared" si="635"/>
        <v>4000</v>
      </c>
      <c r="X3687" s="25">
        <f t="shared" si="638"/>
        <v>0</v>
      </c>
      <c r="Z3687" s="25">
        <f t="shared" si="636"/>
        <v>0</v>
      </c>
      <c r="AB3687" s="25">
        <f t="shared" si="630"/>
        <v>18265.444657450753</v>
      </c>
    </row>
    <row r="3688" x14ac:dyDescent="0.2">
      <c r="I3688" s="24">
        <v>3683</v>
      </c>
      <c r="J3688" s="28">
        <v>0.69877361699999996</v>
      </c>
      <c r="L3688" s="24">
        <v>20973.984815216063</v>
      </c>
      <c r="N3688" s="24">
        <v>3683</v>
      </c>
      <c r="O3688" s="24">
        <f t="shared" si="631"/>
        <v>16674.317928096771</v>
      </c>
      <c r="P3688" s="24">
        <f t="shared" si="628"/>
        <v>16674.317928096771</v>
      </c>
      <c r="Q3688" s="24">
        <f t="shared" si="629"/>
        <v>55901.889359999994</v>
      </c>
      <c r="R3688" s="24">
        <f t="shared" si="632"/>
        <v>0</v>
      </c>
      <c r="S3688" s="24">
        <f t="shared" si="633"/>
        <v>39227.571431903227</v>
      </c>
      <c r="T3688" s="24" t="str">
        <f t="shared" si="634"/>
        <v>charge</v>
      </c>
      <c r="V3688" s="24">
        <f t="shared" si="637"/>
        <v>0</v>
      </c>
      <c r="W3688" s="24">
        <f t="shared" si="635"/>
        <v>4000</v>
      </c>
      <c r="X3688" s="24">
        <f t="shared" si="638"/>
        <v>0</v>
      </c>
      <c r="Z3688" s="24">
        <f t="shared" si="636"/>
        <v>0</v>
      </c>
      <c r="AB3688" s="24">
        <f t="shared" si="630"/>
        <v>39227.571431903227</v>
      </c>
    </row>
    <row r="3689" x14ac:dyDescent="0.2">
      <c r="I3689" s="25">
        <v>3684</v>
      </c>
      <c r="J3689" s="29">
        <v>0.73170980299999999</v>
      </c>
      <c r="L3689" s="25">
        <v>21241.409817671774</v>
      </c>
      <c r="N3689" s="25">
        <v>3684</v>
      </c>
      <c r="O3689" s="25">
        <f t="shared" si="631"/>
        <v>16886.92080504906</v>
      </c>
      <c r="P3689" s="25">
        <f t="shared" si="628"/>
        <v>16886.92080504906</v>
      </c>
      <c r="Q3689" s="25">
        <f t="shared" si="629"/>
        <v>58536.784240000001</v>
      </c>
      <c r="R3689" s="25">
        <f t="shared" si="632"/>
        <v>0</v>
      </c>
      <c r="S3689" s="25">
        <f t="shared" si="633"/>
        <v>41649.863434950938</v>
      </c>
      <c r="T3689" s="25" t="str">
        <f t="shared" si="634"/>
        <v>charge</v>
      </c>
      <c r="V3689" s="25">
        <f t="shared" si="637"/>
        <v>0</v>
      </c>
      <c r="W3689" s="25">
        <f t="shared" si="635"/>
        <v>4000</v>
      </c>
      <c r="X3689" s="25">
        <f t="shared" si="638"/>
        <v>0</v>
      </c>
      <c r="Z3689" s="25">
        <f t="shared" si="636"/>
        <v>0</v>
      </c>
      <c r="AB3689" s="25">
        <f t="shared" si="630"/>
        <v>41649.863434950938</v>
      </c>
    </row>
    <row r="3690" x14ac:dyDescent="0.2">
      <c r="I3690" s="24">
        <v>3685</v>
      </c>
      <c r="J3690" s="28">
        <v>0.77956008200000004</v>
      </c>
      <c r="L3690" s="24">
        <v>21481.425234699247</v>
      </c>
      <c r="N3690" s="24">
        <v>3685</v>
      </c>
      <c r="O3690" s="24">
        <f t="shared" si="631"/>
        <v>17077.733061585903</v>
      </c>
      <c r="P3690" s="24">
        <f t="shared" si="628"/>
        <v>17077.733061585903</v>
      </c>
      <c r="Q3690" s="24">
        <f t="shared" si="629"/>
        <v>62364.806560000005</v>
      </c>
      <c r="R3690" s="24">
        <f t="shared" si="632"/>
        <v>0</v>
      </c>
      <c r="S3690" s="24">
        <f t="shared" si="633"/>
        <v>45287.073498414102</v>
      </c>
      <c r="T3690" s="24" t="str">
        <f t="shared" si="634"/>
        <v>charge</v>
      </c>
      <c r="V3690" s="24">
        <f t="shared" si="637"/>
        <v>0</v>
      </c>
      <c r="W3690" s="24">
        <f t="shared" si="635"/>
        <v>4000</v>
      </c>
      <c r="X3690" s="24">
        <f t="shared" si="638"/>
        <v>0</v>
      </c>
      <c r="Z3690" s="24">
        <f t="shared" si="636"/>
        <v>0</v>
      </c>
      <c r="AB3690" s="24">
        <f t="shared" si="630"/>
        <v>45287.073498414102</v>
      </c>
    </row>
    <row r="3691" x14ac:dyDescent="0.2">
      <c r="I3691" s="25">
        <v>3686</v>
      </c>
      <c r="J3691" s="29">
        <v>0.78138488100000003</v>
      </c>
      <c r="L3691" s="25">
        <v>21672.309713840485</v>
      </c>
      <c r="N3691" s="25">
        <v>3686</v>
      </c>
      <c r="O3691" s="25">
        <f t="shared" si="631"/>
        <v>17229.486222503187</v>
      </c>
      <c r="P3691" s="25">
        <f t="shared" si="628"/>
        <v>17229.486222503187</v>
      </c>
      <c r="Q3691" s="25">
        <f t="shared" si="629"/>
        <v>62510.790480000003</v>
      </c>
      <c r="R3691" s="25">
        <f t="shared" si="632"/>
        <v>0</v>
      </c>
      <c r="S3691" s="25">
        <f t="shared" si="633"/>
        <v>45281.304257496813</v>
      </c>
      <c r="T3691" s="25" t="str">
        <f t="shared" si="634"/>
        <v>charge</v>
      </c>
      <c r="V3691" s="25">
        <f t="shared" si="637"/>
        <v>0</v>
      </c>
      <c r="W3691" s="25">
        <f t="shared" si="635"/>
        <v>4000</v>
      </c>
      <c r="X3691" s="25">
        <f t="shared" si="638"/>
        <v>0</v>
      </c>
      <c r="Z3691" s="25">
        <f t="shared" si="636"/>
        <v>0</v>
      </c>
      <c r="AB3691" s="25">
        <f t="shared" si="630"/>
        <v>45281.304257496813</v>
      </c>
    </row>
    <row r="3692" x14ac:dyDescent="0.2">
      <c r="I3692" s="24">
        <v>3687</v>
      </c>
      <c r="J3692" s="28">
        <v>0.74339925899999992</v>
      </c>
      <c r="L3692" s="24">
        <v>21508.054163265228</v>
      </c>
      <c r="N3692" s="24">
        <v>3687</v>
      </c>
      <c r="O3692" s="24">
        <f t="shared" si="631"/>
        <v>17098.903059795855</v>
      </c>
      <c r="P3692" s="24">
        <f t="shared" si="628"/>
        <v>17098.903059795855</v>
      </c>
      <c r="Q3692" s="24">
        <f t="shared" si="629"/>
        <v>59471.940719999991</v>
      </c>
      <c r="R3692" s="24">
        <f t="shared" si="632"/>
        <v>0</v>
      </c>
      <c r="S3692" s="24">
        <f t="shared" si="633"/>
        <v>42373.037660204136</v>
      </c>
      <c r="T3692" s="24" t="str">
        <f t="shared" si="634"/>
        <v>charge</v>
      </c>
      <c r="V3692" s="24">
        <f t="shared" si="637"/>
        <v>0</v>
      </c>
      <c r="W3692" s="24">
        <f t="shared" si="635"/>
        <v>4000</v>
      </c>
      <c r="X3692" s="24">
        <f t="shared" si="638"/>
        <v>0</v>
      </c>
      <c r="Z3692" s="24">
        <f t="shared" si="636"/>
        <v>0</v>
      </c>
      <c r="AB3692" s="24">
        <f t="shared" si="630"/>
        <v>42373.037660204136</v>
      </c>
    </row>
    <row r="3693" x14ac:dyDescent="0.2">
      <c r="I3693" s="25">
        <v>3688</v>
      </c>
      <c r="J3693" s="29">
        <v>0.69482132600000002</v>
      </c>
      <c r="L3693" s="25">
        <v>20819.533827972409</v>
      </c>
      <c r="N3693" s="25">
        <v>3688</v>
      </c>
      <c r="O3693" s="25">
        <f t="shared" si="631"/>
        <v>16551.529393238066</v>
      </c>
      <c r="P3693" s="25">
        <f t="shared" si="628"/>
        <v>16551.529393238066</v>
      </c>
      <c r="Q3693" s="25">
        <f t="shared" si="629"/>
        <v>55585.706080000004</v>
      </c>
      <c r="R3693" s="25">
        <f t="shared" si="632"/>
        <v>0</v>
      </c>
      <c r="S3693" s="25">
        <f t="shared" si="633"/>
        <v>39034.176686761937</v>
      </c>
      <c r="T3693" s="25" t="str">
        <f t="shared" si="634"/>
        <v>charge</v>
      </c>
      <c r="V3693" s="25">
        <f t="shared" si="637"/>
        <v>0</v>
      </c>
      <c r="W3693" s="25">
        <f t="shared" si="635"/>
        <v>4000</v>
      </c>
      <c r="X3693" s="25">
        <f t="shared" si="638"/>
        <v>0</v>
      </c>
      <c r="Z3693" s="25">
        <f t="shared" si="636"/>
        <v>0</v>
      </c>
      <c r="AB3693" s="25">
        <f t="shared" si="630"/>
        <v>39034.176686761937</v>
      </c>
    </row>
    <row r="3694" x14ac:dyDescent="0.2">
      <c r="I3694" s="24">
        <v>3689</v>
      </c>
      <c r="J3694" s="28">
        <v>0.57535555799999993</v>
      </c>
      <c r="L3694" s="24">
        <v>20116.327520561215</v>
      </c>
      <c r="N3694" s="24">
        <v>3689</v>
      </c>
      <c r="O3694" s="24">
        <f t="shared" si="631"/>
        <v>15992.480378846167</v>
      </c>
      <c r="P3694" s="24">
        <f t="shared" si="628"/>
        <v>15992.480378846167</v>
      </c>
      <c r="Q3694" s="24">
        <f t="shared" si="629"/>
        <v>46028.444639999994</v>
      </c>
      <c r="R3694" s="24">
        <f t="shared" si="632"/>
        <v>0</v>
      </c>
      <c r="S3694" s="24">
        <f t="shared" si="633"/>
        <v>30035.964261153829</v>
      </c>
      <c r="T3694" s="24" t="str">
        <f t="shared" si="634"/>
        <v>charge</v>
      </c>
      <c r="V3694" s="24">
        <f t="shared" si="637"/>
        <v>0</v>
      </c>
      <c r="W3694" s="24">
        <f t="shared" si="635"/>
        <v>4000</v>
      </c>
      <c r="X3694" s="24">
        <f t="shared" si="638"/>
        <v>0</v>
      </c>
      <c r="Z3694" s="24">
        <f t="shared" si="636"/>
        <v>0</v>
      </c>
      <c r="AB3694" s="24">
        <f t="shared" si="630"/>
        <v>30035.964261153829</v>
      </c>
    </row>
    <row r="3695" x14ac:dyDescent="0.2">
      <c r="I3695" s="25">
        <v>3690</v>
      </c>
      <c r="J3695" s="29">
        <v>0.23601196400000002</v>
      </c>
      <c r="L3695" s="25">
        <v>19925.817198085784</v>
      </c>
      <c r="N3695" s="25">
        <v>3690</v>
      </c>
      <c r="O3695" s="25">
        <f t="shared" si="631"/>
        <v>15841.024672478199</v>
      </c>
      <c r="P3695" s="25">
        <f t="shared" si="628"/>
        <v>15841.024672478199</v>
      </c>
      <c r="Q3695" s="25">
        <f t="shared" si="629"/>
        <v>18880.957120000003</v>
      </c>
      <c r="R3695" s="25">
        <f t="shared" si="632"/>
        <v>0</v>
      </c>
      <c r="S3695" s="25">
        <f t="shared" si="633"/>
        <v>3039.9324475218036</v>
      </c>
      <c r="T3695" s="25" t="str">
        <f t="shared" si="634"/>
        <v>charge</v>
      </c>
      <c r="V3695" s="25">
        <f t="shared" si="637"/>
        <v>0</v>
      </c>
      <c r="W3695" s="25">
        <f t="shared" si="635"/>
        <v>4000</v>
      </c>
      <c r="X3695" s="25">
        <f t="shared" si="638"/>
        <v>0</v>
      </c>
      <c r="Z3695" s="25">
        <f t="shared" si="636"/>
        <v>0</v>
      </c>
      <c r="AB3695" s="25">
        <f t="shared" si="630"/>
        <v>3039.9324475218036</v>
      </c>
    </row>
    <row r="3696" x14ac:dyDescent="0.2">
      <c r="I3696" s="24">
        <v>3691</v>
      </c>
      <c r="J3696" s="28">
        <v>2.248464E-2</v>
      </c>
      <c r="L3696" s="24">
        <v>19636.683515834808</v>
      </c>
      <c r="N3696" s="24">
        <v>3691</v>
      </c>
      <c r="O3696" s="24">
        <f t="shared" si="631"/>
        <v>15611.163395088673</v>
      </c>
      <c r="P3696" s="24">
        <f t="shared" si="628"/>
        <v>15611.163395088673</v>
      </c>
      <c r="Q3696" s="24">
        <f t="shared" si="629"/>
        <v>1798.7711999999999</v>
      </c>
      <c r="R3696" s="24">
        <f t="shared" si="632"/>
        <v>13812.392195088674</v>
      </c>
      <c r="S3696" s="24">
        <f t="shared" si="633"/>
        <v>0</v>
      </c>
      <c r="T3696" s="24" t="str">
        <f t="shared" si="634"/>
        <v>drain</v>
      </c>
      <c r="V3696" s="24">
        <f t="shared" si="637"/>
        <v>0</v>
      </c>
      <c r="W3696" s="24">
        <f t="shared" si="635"/>
        <v>0</v>
      </c>
      <c r="X3696" s="24">
        <f t="shared" si="638"/>
        <v>4000</v>
      </c>
      <c r="Z3696" s="24">
        <f t="shared" si="636"/>
        <v>9812.3921950886743</v>
      </c>
      <c r="AB3696" s="24">
        <f t="shared" si="630"/>
        <v>0</v>
      </c>
    </row>
    <row r="3697" x14ac:dyDescent="0.2">
      <c r="I3697" s="25">
        <v>3692</v>
      </c>
      <c r="J3697" s="29">
        <v>0</v>
      </c>
      <c r="L3697" s="25">
        <v>19847.535340690611</v>
      </c>
      <c r="N3697" s="25">
        <v>3692</v>
      </c>
      <c r="O3697" s="25">
        <f t="shared" si="631"/>
        <v>15778.790595849036</v>
      </c>
      <c r="P3697" s="25">
        <f t="shared" si="628"/>
        <v>15778.790595849036</v>
      </c>
      <c r="Q3697" s="25">
        <f t="shared" si="629"/>
        <v>0</v>
      </c>
      <c r="R3697" s="25">
        <f t="shared" si="632"/>
        <v>15778.790595849036</v>
      </c>
      <c r="S3697" s="25">
        <f t="shared" si="633"/>
        <v>0</v>
      </c>
      <c r="T3697" s="25" t="str">
        <f t="shared" si="634"/>
        <v>drain</v>
      </c>
      <c r="V3697" s="25">
        <f t="shared" si="637"/>
        <v>0</v>
      </c>
      <c r="W3697" s="25">
        <f t="shared" si="635"/>
        <v>0</v>
      </c>
      <c r="X3697" s="25">
        <f t="shared" si="638"/>
        <v>0</v>
      </c>
      <c r="Z3697" s="25">
        <f t="shared" si="636"/>
        <v>15778.790595849036</v>
      </c>
      <c r="AB3697" s="25">
        <f t="shared" si="630"/>
        <v>0</v>
      </c>
    </row>
    <row r="3698" x14ac:dyDescent="0.2">
      <c r="I3698" s="24">
        <v>3693</v>
      </c>
      <c r="J3698" s="28">
        <v>0</v>
      </c>
      <c r="L3698" s="24">
        <v>19756.510823154447</v>
      </c>
      <c r="N3698" s="24">
        <v>3693</v>
      </c>
      <c r="O3698" s="24">
        <f t="shared" si="631"/>
        <v>15706.426104407787</v>
      </c>
      <c r="P3698" s="24">
        <f t="shared" si="628"/>
        <v>15706.426104407787</v>
      </c>
      <c r="Q3698" s="24">
        <f t="shared" si="629"/>
        <v>0</v>
      </c>
      <c r="R3698" s="24">
        <f t="shared" si="632"/>
        <v>15706.426104407787</v>
      </c>
      <c r="S3698" s="24">
        <f t="shared" si="633"/>
        <v>0</v>
      </c>
      <c r="T3698" s="24" t="str">
        <f t="shared" si="634"/>
        <v>drain</v>
      </c>
      <c r="V3698" s="24">
        <f t="shared" si="637"/>
        <v>0</v>
      </c>
      <c r="W3698" s="24">
        <f t="shared" si="635"/>
        <v>0</v>
      </c>
      <c r="X3698" s="24">
        <f t="shared" si="638"/>
        <v>0</v>
      </c>
      <c r="Z3698" s="24">
        <f t="shared" si="636"/>
        <v>15706.426104407787</v>
      </c>
      <c r="AB3698" s="24">
        <f t="shared" si="630"/>
        <v>0</v>
      </c>
    </row>
    <row r="3699" x14ac:dyDescent="0.2">
      <c r="I3699" s="25">
        <v>3694</v>
      </c>
      <c r="J3699" s="29">
        <v>0</v>
      </c>
      <c r="L3699" s="25">
        <v>18998.735731697081</v>
      </c>
      <c r="N3699" s="25">
        <v>3694</v>
      </c>
      <c r="O3699" s="25">
        <f t="shared" si="631"/>
        <v>15103.994906699179</v>
      </c>
      <c r="P3699" s="25">
        <f t="shared" si="628"/>
        <v>15103.994906699179</v>
      </c>
      <c r="Q3699" s="25">
        <f t="shared" si="629"/>
        <v>0</v>
      </c>
      <c r="R3699" s="25">
        <f t="shared" si="632"/>
        <v>15103.994906699179</v>
      </c>
      <c r="S3699" s="25">
        <f t="shared" si="633"/>
        <v>0</v>
      </c>
      <c r="T3699" s="25" t="str">
        <f t="shared" si="634"/>
        <v>drain</v>
      </c>
      <c r="V3699" s="25">
        <f t="shared" si="637"/>
        <v>0</v>
      </c>
      <c r="W3699" s="25">
        <f t="shared" si="635"/>
        <v>0</v>
      </c>
      <c r="X3699" s="25">
        <f t="shared" si="638"/>
        <v>0</v>
      </c>
      <c r="Z3699" s="25">
        <f t="shared" si="636"/>
        <v>15103.994906699179</v>
      </c>
      <c r="AB3699" s="25">
        <f t="shared" si="630"/>
        <v>0</v>
      </c>
    </row>
    <row r="3700" x14ac:dyDescent="0.2">
      <c r="I3700" s="24">
        <v>3695</v>
      </c>
      <c r="J3700" s="28">
        <v>0</v>
      </c>
      <c r="L3700" s="24">
        <v>17935.641455078123</v>
      </c>
      <c r="N3700" s="24">
        <v>3695</v>
      </c>
      <c r="O3700" s="24">
        <f t="shared" si="631"/>
        <v>14258.834956787108</v>
      </c>
      <c r="P3700" s="24">
        <f t="shared" si="628"/>
        <v>14258.834956787108</v>
      </c>
      <c r="Q3700" s="24">
        <f t="shared" si="629"/>
        <v>0</v>
      </c>
      <c r="R3700" s="24">
        <f t="shared" si="632"/>
        <v>14258.834956787108</v>
      </c>
      <c r="S3700" s="24">
        <f t="shared" si="633"/>
        <v>0</v>
      </c>
      <c r="T3700" s="24" t="str">
        <f t="shared" si="634"/>
        <v>drain</v>
      </c>
      <c r="V3700" s="24">
        <f t="shared" si="637"/>
        <v>0</v>
      </c>
      <c r="W3700" s="24">
        <f t="shared" si="635"/>
        <v>0</v>
      </c>
      <c r="X3700" s="24">
        <f t="shared" si="638"/>
        <v>0</v>
      </c>
      <c r="Z3700" s="24">
        <f t="shared" si="636"/>
        <v>14258.834956787108</v>
      </c>
      <c r="AB3700" s="24">
        <f t="shared" si="630"/>
        <v>0</v>
      </c>
    </row>
    <row r="3701" x14ac:dyDescent="0.2">
      <c r="I3701" s="25">
        <v>3696</v>
      </c>
      <c r="J3701" s="29">
        <v>0</v>
      </c>
      <c r="L3701" s="25">
        <v>16784.041028833388</v>
      </c>
      <c r="N3701" s="25">
        <v>3696</v>
      </c>
      <c r="O3701" s="25">
        <f t="shared" si="631"/>
        <v>13343.312617922544</v>
      </c>
      <c r="P3701" s="25">
        <f t="shared" si="628"/>
        <v>13343.312617922544</v>
      </c>
      <c r="Q3701" s="25">
        <f t="shared" si="629"/>
        <v>0</v>
      </c>
      <c r="R3701" s="25">
        <f t="shared" si="632"/>
        <v>13343.312617922544</v>
      </c>
      <c r="S3701" s="25">
        <f t="shared" si="633"/>
        <v>0</v>
      </c>
      <c r="T3701" s="25" t="str">
        <f t="shared" si="634"/>
        <v>drain</v>
      </c>
      <c r="V3701" s="25">
        <f t="shared" si="637"/>
        <v>0</v>
      </c>
      <c r="W3701" s="25">
        <f t="shared" si="635"/>
        <v>0</v>
      </c>
      <c r="X3701" s="25">
        <f t="shared" si="638"/>
        <v>0</v>
      </c>
      <c r="Z3701" s="25">
        <f t="shared" si="636"/>
        <v>13343.312617922544</v>
      </c>
      <c r="AB3701" s="25">
        <f t="shared" si="630"/>
        <v>0</v>
      </c>
    </row>
    <row r="3702" x14ac:dyDescent="0.2">
      <c r="I3702" s="24">
        <v>3697</v>
      </c>
      <c r="J3702" s="28">
        <v>0</v>
      </c>
      <c r="L3702" s="24">
        <v>15928.22346701622</v>
      </c>
      <c r="N3702" s="24">
        <v>3697</v>
      </c>
      <c r="O3702" s="24">
        <f t="shared" si="631"/>
        <v>12662.937656277896</v>
      </c>
      <c r="P3702" s="24">
        <f t="shared" si="628"/>
        <v>12662.937656277896</v>
      </c>
      <c r="Q3702" s="24">
        <f t="shared" si="629"/>
        <v>0</v>
      </c>
      <c r="R3702" s="24">
        <f t="shared" si="632"/>
        <v>12662.937656277896</v>
      </c>
      <c r="S3702" s="24">
        <f t="shared" si="633"/>
        <v>0</v>
      </c>
      <c r="T3702" s="24" t="str">
        <f t="shared" si="634"/>
        <v>drain</v>
      </c>
      <c r="V3702" s="24">
        <f t="shared" si="637"/>
        <v>0</v>
      </c>
      <c r="W3702" s="24">
        <f t="shared" si="635"/>
        <v>0</v>
      </c>
      <c r="X3702" s="24">
        <f t="shared" si="638"/>
        <v>0</v>
      </c>
      <c r="Z3702" s="24">
        <f t="shared" si="636"/>
        <v>12662.937656277896</v>
      </c>
      <c r="AB3702" s="24">
        <f t="shared" si="630"/>
        <v>0</v>
      </c>
    </row>
    <row r="3703" x14ac:dyDescent="0.2">
      <c r="I3703" s="25">
        <v>3698</v>
      </c>
      <c r="J3703" s="29">
        <v>0</v>
      </c>
      <c r="L3703" s="25">
        <v>15194.255159711836</v>
      </c>
      <c r="N3703" s="25">
        <v>3698</v>
      </c>
      <c r="O3703" s="25">
        <f t="shared" si="631"/>
        <v>12079.432851970911</v>
      </c>
      <c r="P3703" s="25">
        <f t="shared" si="628"/>
        <v>12079.432851970911</v>
      </c>
      <c r="Q3703" s="25">
        <f t="shared" si="629"/>
        <v>0</v>
      </c>
      <c r="R3703" s="25">
        <f t="shared" si="632"/>
        <v>12079.432851970911</v>
      </c>
      <c r="S3703" s="25">
        <f t="shared" si="633"/>
        <v>0</v>
      </c>
      <c r="T3703" s="25" t="str">
        <f t="shared" si="634"/>
        <v>drain</v>
      </c>
      <c r="V3703" s="25">
        <f t="shared" si="637"/>
        <v>0</v>
      </c>
      <c r="W3703" s="25">
        <f t="shared" si="635"/>
        <v>0</v>
      </c>
      <c r="X3703" s="25">
        <f t="shared" si="638"/>
        <v>0</v>
      </c>
      <c r="Z3703" s="25">
        <f t="shared" si="636"/>
        <v>12079.432851970911</v>
      </c>
      <c r="AB3703" s="25">
        <f t="shared" si="630"/>
        <v>0</v>
      </c>
    </row>
    <row r="3704" x14ac:dyDescent="0.2">
      <c r="I3704" s="24">
        <v>3699</v>
      </c>
      <c r="J3704" s="28">
        <v>0</v>
      </c>
      <c r="L3704" s="24">
        <v>14661.184812307356</v>
      </c>
      <c r="N3704" s="24">
        <v>3699</v>
      </c>
      <c r="O3704" s="24">
        <f t="shared" si="631"/>
        <v>11655.641925784348</v>
      </c>
      <c r="P3704" s="24">
        <f t="shared" si="628"/>
        <v>11655.641925784348</v>
      </c>
      <c r="Q3704" s="24">
        <f t="shared" si="629"/>
        <v>0</v>
      </c>
      <c r="R3704" s="24">
        <f t="shared" si="632"/>
        <v>11655.641925784348</v>
      </c>
      <c r="S3704" s="24">
        <f t="shared" si="633"/>
        <v>0</v>
      </c>
      <c r="T3704" s="24" t="str">
        <f t="shared" si="634"/>
        <v>drain</v>
      </c>
      <c r="V3704" s="24">
        <f t="shared" si="637"/>
        <v>0</v>
      </c>
      <c r="W3704" s="24">
        <f t="shared" si="635"/>
        <v>0</v>
      </c>
      <c r="X3704" s="24">
        <f t="shared" si="638"/>
        <v>0</v>
      </c>
      <c r="Z3704" s="24">
        <f t="shared" si="636"/>
        <v>11655.641925784348</v>
      </c>
      <c r="AB3704" s="24">
        <f t="shared" si="630"/>
        <v>0</v>
      </c>
    </row>
    <row r="3705" x14ac:dyDescent="0.2">
      <c r="I3705" s="25">
        <v>3700</v>
      </c>
      <c r="J3705" s="29">
        <v>0</v>
      </c>
      <c r="L3705" s="25">
        <v>14367.598118686676</v>
      </c>
      <c r="N3705" s="25">
        <v>3700</v>
      </c>
      <c r="O3705" s="25">
        <f t="shared" si="631"/>
        <v>11422.240504355908</v>
      </c>
      <c r="P3705" s="25">
        <f t="shared" si="628"/>
        <v>11422.240504355908</v>
      </c>
      <c r="Q3705" s="25">
        <f t="shared" si="629"/>
        <v>0</v>
      </c>
      <c r="R3705" s="25">
        <f t="shared" si="632"/>
        <v>11422.240504355908</v>
      </c>
      <c r="S3705" s="25">
        <f t="shared" si="633"/>
        <v>0</v>
      </c>
      <c r="T3705" s="25" t="str">
        <f t="shared" si="634"/>
        <v>drain</v>
      </c>
      <c r="V3705" s="25">
        <f t="shared" si="637"/>
        <v>0</v>
      </c>
      <c r="W3705" s="25">
        <f t="shared" si="635"/>
        <v>0</v>
      </c>
      <c r="X3705" s="25">
        <f t="shared" si="638"/>
        <v>0</v>
      </c>
      <c r="Z3705" s="25">
        <f t="shared" si="636"/>
        <v>11422.240504355908</v>
      </c>
      <c r="AB3705" s="25">
        <f t="shared" si="630"/>
        <v>0</v>
      </c>
    </row>
    <row r="3706" x14ac:dyDescent="0.2">
      <c r="I3706" s="24">
        <v>3701</v>
      </c>
      <c r="J3706" s="28">
        <v>0</v>
      </c>
      <c r="L3706" s="24">
        <v>14483.625616645812</v>
      </c>
      <c r="N3706" s="24">
        <v>3701</v>
      </c>
      <c r="O3706" s="24">
        <f t="shared" si="631"/>
        <v>11514.48236523342</v>
      </c>
      <c r="P3706" s="24">
        <f t="shared" si="628"/>
        <v>11514.48236523342</v>
      </c>
      <c r="Q3706" s="24">
        <f t="shared" si="629"/>
        <v>0</v>
      </c>
      <c r="R3706" s="24">
        <f t="shared" si="632"/>
        <v>11514.48236523342</v>
      </c>
      <c r="S3706" s="24">
        <f t="shared" si="633"/>
        <v>0</v>
      </c>
      <c r="T3706" s="24" t="str">
        <f t="shared" si="634"/>
        <v>drain</v>
      </c>
      <c r="V3706" s="24">
        <f t="shared" si="637"/>
        <v>0</v>
      </c>
      <c r="W3706" s="24">
        <f t="shared" si="635"/>
        <v>0</v>
      </c>
      <c r="X3706" s="24">
        <f t="shared" si="638"/>
        <v>0</v>
      </c>
      <c r="Z3706" s="24">
        <f t="shared" si="636"/>
        <v>11514.48236523342</v>
      </c>
      <c r="AB3706" s="24">
        <f t="shared" si="630"/>
        <v>0</v>
      </c>
    </row>
    <row r="3707" x14ac:dyDescent="0.2">
      <c r="I3707" s="25">
        <v>3702</v>
      </c>
      <c r="J3707" s="29">
        <v>0</v>
      </c>
      <c r="L3707" s="25">
        <v>14147.934008216856</v>
      </c>
      <c r="N3707" s="25">
        <v>3702</v>
      </c>
      <c r="O3707" s="25">
        <f t="shared" si="631"/>
        <v>11247.607536532401</v>
      </c>
      <c r="P3707" s="25">
        <f t="shared" si="628"/>
        <v>11247.607536532401</v>
      </c>
      <c r="Q3707" s="25">
        <f t="shared" si="629"/>
        <v>0</v>
      </c>
      <c r="R3707" s="25">
        <f t="shared" si="632"/>
        <v>11247.607536532401</v>
      </c>
      <c r="S3707" s="25">
        <f t="shared" si="633"/>
        <v>0</v>
      </c>
      <c r="T3707" s="25" t="str">
        <f t="shared" si="634"/>
        <v>drain</v>
      </c>
      <c r="V3707" s="25">
        <f t="shared" si="637"/>
        <v>0</v>
      </c>
      <c r="W3707" s="25">
        <f t="shared" si="635"/>
        <v>0</v>
      </c>
      <c r="X3707" s="25">
        <f t="shared" si="638"/>
        <v>0</v>
      </c>
      <c r="Z3707" s="25">
        <f t="shared" si="636"/>
        <v>11247.607536532401</v>
      </c>
      <c r="AB3707" s="25">
        <f t="shared" si="630"/>
        <v>0</v>
      </c>
    </row>
    <row r="3708" x14ac:dyDescent="0.2">
      <c r="I3708" s="24">
        <v>3703</v>
      </c>
      <c r="J3708" s="28">
        <v>8.2077075999999999E-2</v>
      </c>
      <c r="L3708" s="24">
        <v>15237.520815849302</v>
      </c>
      <c r="N3708" s="24">
        <v>3703</v>
      </c>
      <c r="O3708" s="24">
        <f t="shared" si="631"/>
        <v>12113.829048600195</v>
      </c>
      <c r="P3708" s="24">
        <f t="shared" si="628"/>
        <v>12113.829048600195</v>
      </c>
      <c r="Q3708" s="24">
        <f t="shared" si="629"/>
        <v>6566.16608</v>
      </c>
      <c r="R3708" s="24">
        <f t="shared" si="632"/>
        <v>5547.6629686001952</v>
      </c>
      <c r="S3708" s="24">
        <f t="shared" si="633"/>
        <v>0</v>
      </c>
      <c r="T3708" s="24" t="str">
        <f t="shared" si="634"/>
        <v>drain</v>
      </c>
      <c r="V3708" s="24">
        <f t="shared" si="637"/>
        <v>0</v>
      </c>
      <c r="W3708" s="24">
        <f t="shared" si="635"/>
        <v>0</v>
      </c>
      <c r="X3708" s="24">
        <f t="shared" si="638"/>
        <v>0</v>
      </c>
      <c r="Z3708" s="24">
        <f t="shared" si="636"/>
        <v>5547.6629686001952</v>
      </c>
      <c r="AB3708" s="24">
        <f t="shared" si="630"/>
        <v>0</v>
      </c>
    </row>
    <row r="3709" x14ac:dyDescent="0.2">
      <c r="I3709" s="25">
        <v>3704</v>
      </c>
      <c r="J3709" s="29">
        <v>0.33238348200000001</v>
      </c>
      <c r="L3709" s="25">
        <v>16629.373667526244</v>
      </c>
      <c r="N3709" s="25">
        <v>3704</v>
      </c>
      <c r="O3709" s="25">
        <f t="shared" si="631"/>
        <v>13220.352065683364</v>
      </c>
      <c r="P3709" s="25">
        <f t="shared" si="628"/>
        <v>13220.352065683364</v>
      </c>
      <c r="Q3709" s="25">
        <f t="shared" si="629"/>
        <v>26590.67856</v>
      </c>
      <c r="R3709" s="25">
        <f t="shared" si="632"/>
        <v>0</v>
      </c>
      <c r="S3709" s="25">
        <f t="shared" si="633"/>
        <v>13370.326494316636</v>
      </c>
      <c r="T3709" s="25" t="str">
        <f t="shared" si="634"/>
        <v>charge</v>
      </c>
      <c r="V3709" s="25">
        <f t="shared" si="637"/>
        <v>4000</v>
      </c>
      <c r="W3709" s="25">
        <f t="shared" si="635"/>
        <v>4000</v>
      </c>
      <c r="X3709" s="25">
        <f t="shared" si="638"/>
        <v>0</v>
      </c>
      <c r="Z3709" s="25">
        <f t="shared" si="636"/>
        <v>0</v>
      </c>
      <c r="AB3709" s="25">
        <f t="shared" si="630"/>
        <v>9370.3264943166359</v>
      </c>
    </row>
    <row r="3710" x14ac:dyDescent="0.2">
      <c r="I3710" s="24">
        <v>3705</v>
      </c>
      <c r="J3710" s="28">
        <v>0.58604092399999996</v>
      </c>
      <c r="L3710" s="24">
        <v>17854.483757591246</v>
      </c>
      <c r="N3710" s="24">
        <v>3705</v>
      </c>
      <c r="O3710" s="24">
        <f t="shared" si="631"/>
        <v>14194.314587285042</v>
      </c>
      <c r="P3710" s="24">
        <f t="shared" si="628"/>
        <v>14194.314587285042</v>
      </c>
      <c r="Q3710" s="24">
        <f t="shared" si="629"/>
        <v>46883.27392</v>
      </c>
      <c r="R3710" s="24">
        <f t="shared" si="632"/>
        <v>0</v>
      </c>
      <c r="S3710" s="24">
        <f t="shared" si="633"/>
        <v>32688.959332714956</v>
      </c>
      <c r="T3710" s="24" t="str">
        <f t="shared" si="634"/>
        <v>charge</v>
      </c>
      <c r="V3710" s="24">
        <f t="shared" si="637"/>
        <v>0</v>
      </c>
      <c r="W3710" s="24">
        <f t="shared" si="635"/>
        <v>4000</v>
      </c>
      <c r="X3710" s="24">
        <f t="shared" si="638"/>
        <v>0</v>
      </c>
      <c r="Z3710" s="24">
        <f t="shared" si="636"/>
        <v>0</v>
      </c>
      <c r="AB3710" s="24">
        <f t="shared" si="630"/>
        <v>32688.959332714956</v>
      </c>
    </row>
    <row r="3711" x14ac:dyDescent="0.2">
      <c r="I3711" s="25">
        <v>3706</v>
      </c>
      <c r="J3711" s="29">
        <v>0.64461970400000002</v>
      </c>
      <c r="L3711" s="25">
        <v>18542.620131492615</v>
      </c>
      <c r="N3711" s="25">
        <v>3706</v>
      </c>
      <c r="O3711" s="25">
        <f t="shared" si="631"/>
        <v>14741.38300453663</v>
      </c>
      <c r="P3711" s="25">
        <f t="shared" si="628"/>
        <v>14741.38300453663</v>
      </c>
      <c r="Q3711" s="25">
        <f t="shared" si="629"/>
        <v>51569.57632</v>
      </c>
      <c r="R3711" s="25">
        <f t="shared" si="632"/>
        <v>0</v>
      </c>
      <c r="S3711" s="25">
        <f t="shared" si="633"/>
        <v>36828.193315463373</v>
      </c>
      <c r="T3711" s="25" t="str">
        <f t="shared" si="634"/>
        <v>charge</v>
      </c>
      <c r="V3711" s="25">
        <f t="shared" si="637"/>
        <v>0</v>
      </c>
      <c r="W3711" s="25">
        <f t="shared" si="635"/>
        <v>4000</v>
      </c>
      <c r="X3711" s="25">
        <f t="shared" si="638"/>
        <v>0</v>
      </c>
      <c r="Z3711" s="25">
        <f t="shared" si="636"/>
        <v>0</v>
      </c>
      <c r="AB3711" s="25">
        <f t="shared" si="630"/>
        <v>36828.193315463373</v>
      </c>
    </row>
    <row r="3712" x14ac:dyDescent="0.2">
      <c r="I3712" s="24">
        <v>3707</v>
      </c>
      <c r="J3712" s="28">
        <v>0.71061715700000005</v>
      </c>
      <c r="L3712" s="24">
        <v>19076.299875497818</v>
      </c>
      <c r="N3712" s="24">
        <v>3707</v>
      </c>
      <c r="O3712" s="24">
        <f t="shared" si="631"/>
        <v>15165.658401020766</v>
      </c>
      <c r="P3712" s="24">
        <f t="shared" si="628"/>
        <v>15165.658401020766</v>
      </c>
      <c r="Q3712" s="24">
        <f t="shared" si="629"/>
        <v>56849.372560000003</v>
      </c>
      <c r="R3712" s="24">
        <f t="shared" si="632"/>
        <v>0</v>
      </c>
      <c r="S3712" s="24">
        <f t="shared" si="633"/>
        <v>41683.714158979237</v>
      </c>
      <c r="T3712" s="24" t="str">
        <f t="shared" si="634"/>
        <v>charge</v>
      </c>
      <c r="V3712" s="24">
        <f t="shared" si="637"/>
        <v>0</v>
      </c>
      <c r="W3712" s="24">
        <f t="shared" si="635"/>
        <v>4000</v>
      </c>
      <c r="X3712" s="24">
        <f t="shared" si="638"/>
        <v>0</v>
      </c>
      <c r="Z3712" s="24">
        <f t="shared" si="636"/>
        <v>0</v>
      </c>
      <c r="AB3712" s="24">
        <f t="shared" si="630"/>
        <v>41683.714158979237</v>
      </c>
    </row>
    <row r="3713" x14ac:dyDescent="0.2">
      <c r="I3713" s="25">
        <v>3708</v>
      </c>
      <c r="J3713" s="29">
        <v>0.73351364699999999</v>
      </c>
      <c r="L3713" s="25">
        <v>19312.783231687543</v>
      </c>
      <c r="N3713" s="25">
        <v>3708</v>
      </c>
      <c r="O3713" s="25">
        <f t="shared" si="631"/>
        <v>15353.662669191597</v>
      </c>
      <c r="P3713" s="25">
        <f t="shared" si="628"/>
        <v>15353.662669191597</v>
      </c>
      <c r="Q3713" s="25">
        <f t="shared" si="629"/>
        <v>58681.091759999996</v>
      </c>
      <c r="R3713" s="25">
        <f t="shared" si="632"/>
        <v>0</v>
      </c>
      <c r="S3713" s="25">
        <f t="shared" si="633"/>
        <v>43327.4290908084</v>
      </c>
      <c r="T3713" s="25" t="str">
        <f t="shared" si="634"/>
        <v>charge</v>
      </c>
      <c r="V3713" s="25">
        <f t="shared" si="637"/>
        <v>0</v>
      </c>
      <c r="W3713" s="25">
        <f t="shared" si="635"/>
        <v>4000</v>
      </c>
      <c r="X3713" s="25">
        <f t="shared" si="638"/>
        <v>0</v>
      </c>
      <c r="Z3713" s="25">
        <f t="shared" si="636"/>
        <v>0</v>
      </c>
      <c r="AB3713" s="25">
        <f t="shared" si="630"/>
        <v>43327.4290908084</v>
      </c>
    </row>
    <row r="3714" x14ac:dyDescent="0.2">
      <c r="I3714" s="24">
        <v>3709</v>
      </c>
      <c r="J3714" s="28">
        <v>0.76594154599999997</v>
      </c>
      <c r="L3714" s="24">
        <v>19435.17271671295</v>
      </c>
      <c r="N3714" s="24">
        <v>3709</v>
      </c>
      <c r="O3714" s="24">
        <f t="shared" si="631"/>
        <v>15450.962309786797</v>
      </c>
      <c r="P3714" s="24">
        <f t="shared" si="628"/>
        <v>15450.962309786797</v>
      </c>
      <c r="Q3714" s="24">
        <f t="shared" si="629"/>
        <v>61275.323680000001</v>
      </c>
      <c r="R3714" s="24">
        <f t="shared" si="632"/>
        <v>0</v>
      </c>
      <c r="S3714" s="24">
        <f t="shared" si="633"/>
        <v>45824.361370213206</v>
      </c>
      <c r="T3714" s="24" t="str">
        <f t="shared" si="634"/>
        <v>charge</v>
      </c>
      <c r="V3714" s="24">
        <f t="shared" si="637"/>
        <v>0</v>
      </c>
      <c r="W3714" s="24">
        <f t="shared" si="635"/>
        <v>4000</v>
      </c>
      <c r="X3714" s="24">
        <f t="shared" si="638"/>
        <v>0</v>
      </c>
      <c r="Z3714" s="24">
        <f t="shared" si="636"/>
        <v>0</v>
      </c>
      <c r="AB3714" s="24">
        <f t="shared" si="630"/>
        <v>45824.361370213206</v>
      </c>
    </row>
    <row r="3715" x14ac:dyDescent="0.2">
      <c r="I3715" s="25">
        <v>3710</v>
      </c>
      <c r="J3715" s="29">
        <v>0.74846204799999994</v>
      </c>
      <c r="L3715" s="25">
        <v>19338.991793060301</v>
      </c>
      <c r="N3715" s="25">
        <v>3710</v>
      </c>
      <c r="O3715" s="25">
        <f t="shared" si="631"/>
        <v>15374.49847548294</v>
      </c>
      <c r="P3715" s="25">
        <f t="shared" si="628"/>
        <v>15374.49847548294</v>
      </c>
      <c r="Q3715" s="25">
        <f t="shared" si="629"/>
        <v>59876.963839999997</v>
      </c>
      <c r="R3715" s="25">
        <f t="shared" si="632"/>
        <v>0</v>
      </c>
      <c r="S3715" s="25">
        <f t="shared" si="633"/>
        <v>44502.465364517055</v>
      </c>
      <c r="T3715" s="25" t="str">
        <f t="shared" si="634"/>
        <v>charge</v>
      </c>
      <c r="V3715" s="25">
        <f t="shared" si="637"/>
        <v>0</v>
      </c>
      <c r="W3715" s="25">
        <f t="shared" si="635"/>
        <v>4000</v>
      </c>
      <c r="X3715" s="25">
        <f t="shared" si="638"/>
        <v>0</v>
      </c>
      <c r="Z3715" s="25">
        <f t="shared" si="636"/>
        <v>0</v>
      </c>
      <c r="AB3715" s="25">
        <f t="shared" si="630"/>
        <v>44502.465364517055</v>
      </c>
    </row>
    <row r="3716" x14ac:dyDescent="0.2">
      <c r="I3716" s="24">
        <v>3711</v>
      </c>
      <c r="J3716" s="28">
        <v>0.72296709699999995</v>
      </c>
      <c r="L3716" s="24">
        <v>18829.871102428435</v>
      </c>
      <c r="N3716" s="24">
        <v>3711</v>
      </c>
      <c r="O3716" s="24">
        <f t="shared" si="631"/>
        <v>14969.747526430607</v>
      </c>
      <c r="P3716" s="24">
        <f t="shared" si="628"/>
        <v>14969.747526430607</v>
      </c>
      <c r="Q3716" s="24">
        <f t="shared" si="629"/>
        <v>57837.367759999994</v>
      </c>
      <c r="R3716" s="24">
        <f t="shared" si="632"/>
        <v>0</v>
      </c>
      <c r="S3716" s="24">
        <f t="shared" si="633"/>
        <v>42867.620233569389</v>
      </c>
      <c r="T3716" s="24" t="str">
        <f t="shared" si="634"/>
        <v>charge</v>
      </c>
      <c r="V3716" s="24">
        <f t="shared" si="637"/>
        <v>0</v>
      </c>
      <c r="W3716" s="24">
        <f t="shared" si="635"/>
        <v>4000</v>
      </c>
      <c r="X3716" s="24">
        <f t="shared" si="638"/>
        <v>0</v>
      </c>
      <c r="Z3716" s="24">
        <f t="shared" si="636"/>
        <v>0</v>
      </c>
      <c r="AB3716" s="24">
        <f t="shared" si="630"/>
        <v>42867.620233569389</v>
      </c>
    </row>
    <row r="3717" x14ac:dyDescent="0.2">
      <c r="I3717" s="25">
        <v>3712</v>
      </c>
      <c r="J3717" s="29">
        <v>0.69136972600000002</v>
      </c>
      <c r="L3717" s="25">
        <v>18251.479027080535</v>
      </c>
      <c r="N3717" s="25">
        <v>3712</v>
      </c>
      <c r="O3717" s="25">
        <f t="shared" si="631"/>
        <v>14509.925826529026</v>
      </c>
      <c r="P3717" s="25">
        <f t="shared" si="628"/>
        <v>14509.925826529026</v>
      </c>
      <c r="Q3717" s="25">
        <f t="shared" si="629"/>
        <v>55309.578079999999</v>
      </c>
      <c r="R3717" s="25">
        <f t="shared" si="632"/>
        <v>0</v>
      </c>
      <c r="S3717" s="25">
        <f t="shared" si="633"/>
        <v>40799.652253470973</v>
      </c>
      <c r="T3717" s="25" t="str">
        <f t="shared" si="634"/>
        <v>charge</v>
      </c>
      <c r="V3717" s="25">
        <f t="shared" si="637"/>
        <v>0</v>
      </c>
      <c r="W3717" s="25">
        <f t="shared" si="635"/>
        <v>4000</v>
      </c>
      <c r="X3717" s="25">
        <f t="shared" si="638"/>
        <v>0</v>
      </c>
      <c r="Z3717" s="25">
        <f t="shared" si="636"/>
        <v>0</v>
      </c>
      <c r="AB3717" s="25">
        <f t="shared" si="630"/>
        <v>40799.652253470973</v>
      </c>
    </row>
    <row r="3718" x14ac:dyDescent="0.2">
      <c r="I3718" s="24">
        <v>3713</v>
      </c>
      <c r="J3718" s="28">
        <v>0.58665527500000003</v>
      </c>
      <c r="L3718" s="24">
        <v>18108.611805534361</v>
      </c>
      <c r="N3718" s="24">
        <v>3713</v>
      </c>
      <c r="O3718" s="24">
        <f t="shared" si="631"/>
        <v>14396.346385399818</v>
      </c>
      <c r="P3718" s="24">
        <f t="shared" ref="P3718:P3781" si="639">O3718-$E$8*$E$9</f>
        <v>14396.346385399818</v>
      </c>
      <c r="Q3718" s="24">
        <f t="shared" ref="Q3718:Q3781" si="640">J3718*$E$7</f>
        <v>46932.422000000006</v>
      </c>
      <c r="R3718" s="24">
        <f t="shared" si="632"/>
        <v>0</v>
      </c>
      <c r="S3718" s="24">
        <f t="shared" si="633"/>
        <v>32536.075614600188</v>
      </c>
      <c r="T3718" s="24" t="str">
        <f t="shared" si="634"/>
        <v>charge</v>
      </c>
      <c r="V3718" s="24">
        <f t="shared" si="637"/>
        <v>0</v>
      </c>
      <c r="W3718" s="24">
        <f t="shared" si="635"/>
        <v>4000</v>
      </c>
      <c r="X3718" s="24">
        <f t="shared" si="638"/>
        <v>0</v>
      </c>
      <c r="Z3718" s="24">
        <f t="shared" si="636"/>
        <v>0</v>
      </c>
      <c r="AB3718" s="24">
        <f t="shared" ref="AB3718:AB3781" si="641">IF(T3718="charge",(S3718-V3718),0)</f>
        <v>32536.075614600188</v>
      </c>
    </row>
    <row r="3719" x14ac:dyDescent="0.2">
      <c r="I3719" s="25">
        <v>3714</v>
      </c>
      <c r="J3719" s="29">
        <v>0.239106711</v>
      </c>
      <c r="L3719" s="25">
        <v>18483.082900333404</v>
      </c>
      <c r="N3719" s="25">
        <v>3714</v>
      </c>
      <c r="O3719" s="25">
        <f t="shared" ref="O3719:O3782" si="642">L3719*$O$2</f>
        <v>14694.050905765056</v>
      </c>
      <c r="P3719" s="25">
        <f t="shared" si="639"/>
        <v>14694.050905765056</v>
      </c>
      <c r="Q3719" s="25">
        <f t="shared" si="640"/>
        <v>19128.53688</v>
      </c>
      <c r="R3719" s="25">
        <f t="shared" ref="R3719:R3782" si="643">IF(P3719&gt;Q3719,P3719-Q3719,0)</f>
        <v>0</v>
      </c>
      <c r="S3719" s="25">
        <f t="shared" ref="S3719:S3782" si="644">IF(Q3719&gt;P3719,Q3719-P3719,0)</f>
        <v>4434.4859742349436</v>
      </c>
      <c r="T3719" s="25" t="str">
        <f t="shared" ref="T3719:T3782" si="645">IF(P3719&gt;Q3719,"drain","charge")</f>
        <v>charge</v>
      </c>
      <c r="V3719" s="25">
        <f t="shared" si="637"/>
        <v>0</v>
      </c>
      <c r="W3719" s="25">
        <f t="shared" ref="W3719:W3782" si="646">IF(W3718+S3719&gt;$E$11,$E$11,IF(T3719="charge",W3718+(S3719*$E$12),IF((W3718-R3719)&gt;0,W3718-R3719,0)))</f>
        <v>4000</v>
      </c>
      <c r="X3719" s="25">
        <f t="shared" si="638"/>
        <v>0</v>
      </c>
      <c r="Z3719" s="25">
        <f t="shared" ref="Z3719:Z3782" si="647">R3719-X3719</f>
        <v>0</v>
      </c>
      <c r="AB3719" s="25">
        <f t="shared" si="641"/>
        <v>4434.4859742349436</v>
      </c>
    </row>
    <row r="3720" x14ac:dyDescent="0.2">
      <c r="I3720" s="24">
        <v>3715</v>
      </c>
      <c r="J3720" s="28">
        <v>2.1281983000000001E-2</v>
      </c>
      <c r="L3720" s="24">
        <v>18882.427382087706</v>
      </c>
      <c r="N3720" s="24">
        <v>3715</v>
      </c>
      <c r="O3720" s="24">
        <f t="shared" si="642"/>
        <v>15011.529768759727</v>
      </c>
      <c r="P3720" s="24">
        <f t="shared" si="639"/>
        <v>15011.529768759727</v>
      </c>
      <c r="Q3720" s="24">
        <f t="shared" si="640"/>
        <v>1702.55864</v>
      </c>
      <c r="R3720" s="24">
        <f t="shared" si="643"/>
        <v>13308.971128759727</v>
      </c>
      <c r="S3720" s="24">
        <f t="shared" si="644"/>
        <v>0</v>
      </c>
      <c r="T3720" s="24" t="str">
        <f t="shared" si="645"/>
        <v>drain</v>
      </c>
      <c r="V3720" s="24">
        <f t="shared" ref="V3720:V3783" si="648">IF(W3720&gt;=W3719,(W3720-W3719),0)</f>
        <v>0</v>
      </c>
      <c r="W3720" s="24">
        <f t="shared" si="646"/>
        <v>0</v>
      </c>
      <c r="X3720" s="24">
        <f t="shared" ref="X3720:X3783" si="649">IF(T3720="drain",W3719-W3720,0)</f>
        <v>4000</v>
      </c>
      <c r="Z3720" s="24">
        <f t="shared" si="647"/>
        <v>9308.9711287597274</v>
      </c>
      <c r="AB3720" s="24">
        <f t="shared" si="641"/>
        <v>0</v>
      </c>
    </row>
    <row r="3721" x14ac:dyDescent="0.2">
      <c r="I3721" s="25">
        <v>3716</v>
      </c>
      <c r="J3721" s="29">
        <v>0</v>
      </c>
      <c r="L3721" s="25">
        <v>18591.56872396469</v>
      </c>
      <c r="N3721" s="25">
        <v>3716</v>
      </c>
      <c r="O3721" s="25">
        <f t="shared" si="642"/>
        <v>14780.297135551929</v>
      </c>
      <c r="P3721" s="25">
        <f t="shared" si="639"/>
        <v>14780.297135551929</v>
      </c>
      <c r="Q3721" s="25">
        <f t="shared" si="640"/>
        <v>0</v>
      </c>
      <c r="R3721" s="25">
        <f t="shared" si="643"/>
        <v>14780.297135551929</v>
      </c>
      <c r="S3721" s="25">
        <f t="shared" si="644"/>
        <v>0</v>
      </c>
      <c r="T3721" s="25" t="str">
        <f t="shared" si="645"/>
        <v>drain</v>
      </c>
      <c r="V3721" s="25">
        <f t="shared" si="648"/>
        <v>0</v>
      </c>
      <c r="W3721" s="25">
        <f t="shared" si="646"/>
        <v>0</v>
      </c>
      <c r="X3721" s="25">
        <f t="shared" si="649"/>
        <v>0</v>
      </c>
      <c r="Z3721" s="25">
        <f t="shared" si="647"/>
        <v>14780.297135551929</v>
      </c>
      <c r="AB3721" s="25">
        <f t="shared" si="641"/>
        <v>0</v>
      </c>
    </row>
    <row r="3722" x14ac:dyDescent="0.2">
      <c r="I3722" s="24">
        <v>3717</v>
      </c>
      <c r="J3722" s="28">
        <v>0</v>
      </c>
      <c r="L3722" s="24">
        <v>18135.993842315671</v>
      </c>
      <c r="N3722" s="24">
        <v>3717</v>
      </c>
      <c r="O3722" s="24">
        <f t="shared" si="642"/>
        <v>14418.11510464096</v>
      </c>
      <c r="P3722" s="24">
        <f t="shared" si="639"/>
        <v>14418.11510464096</v>
      </c>
      <c r="Q3722" s="24">
        <f t="shared" si="640"/>
        <v>0</v>
      </c>
      <c r="R3722" s="24">
        <f t="shared" si="643"/>
        <v>14418.11510464096</v>
      </c>
      <c r="S3722" s="24">
        <f t="shared" si="644"/>
        <v>0</v>
      </c>
      <c r="T3722" s="24" t="str">
        <f t="shared" si="645"/>
        <v>drain</v>
      </c>
      <c r="V3722" s="24">
        <f t="shared" si="648"/>
        <v>0</v>
      </c>
      <c r="W3722" s="24">
        <f t="shared" si="646"/>
        <v>0</v>
      </c>
      <c r="X3722" s="24">
        <f t="shared" si="649"/>
        <v>0</v>
      </c>
      <c r="Z3722" s="24">
        <f t="shared" si="647"/>
        <v>14418.11510464096</v>
      </c>
      <c r="AB3722" s="24">
        <f t="shared" si="641"/>
        <v>0</v>
      </c>
    </row>
    <row r="3723" x14ac:dyDescent="0.2">
      <c r="I3723" s="25">
        <v>3718</v>
      </c>
      <c r="J3723" s="29">
        <v>0</v>
      </c>
      <c r="L3723" s="25">
        <v>17416.878641510008</v>
      </c>
      <c r="N3723" s="25">
        <v>3718</v>
      </c>
      <c r="O3723" s="25">
        <f t="shared" si="642"/>
        <v>13846.418520000456</v>
      </c>
      <c r="P3723" s="25">
        <f t="shared" si="639"/>
        <v>13846.418520000456</v>
      </c>
      <c r="Q3723" s="25">
        <f t="shared" si="640"/>
        <v>0</v>
      </c>
      <c r="R3723" s="25">
        <f t="shared" si="643"/>
        <v>13846.418520000456</v>
      </c>
      <c r="S3723" s="25">
        <f t="shared" si="644"/>
        <v>0</v>
      </c>
      <c r="T3723" s="25" t="str">
        <f t="shared" si="645"/>
        <v>drain</v>
      </c>
      <c r="V3723" s="25">
        <f t="shared" si="648"/>
        <v>0</v>
      </c>
      <c r="W3723" s="25">
        <f t="shared" si="646"/>
        <v>0</v>
      </c>
      <c r="X3723" s="25">
        <f t="shared" si="649"/>
        <v>0</v>
      </c>
      <c r="Z3723" s="25">
        <f t="shared" si="647"/>
        <v>13846.418520000456</v>
      </c>
      <c r="AB3723" s="25">
        <f t="shared" si="641"/>
        <v>0</v>
      </c>
    </row>
    <row r="3724" x14ac:dyDescent="0.2">
      <c r="I3724" s="24">
        <v>3719</v>
      </c>
      <c r="J3724" s="28">
        <v>0</v>
      </c>
      <c r="L3724" s="24">
        <v>16915.096614742277</v>
      </c>
      <c r="N3724" s="24">
        <v>3719</v>
      </c>
      <c r="O3724" s="24">
        <f t="shared" si="642"/>
        <v>13447.501808720112</v>
      </c>
      <c r="P3724" s="24">
        <f t="shared" si="639"/>
        <v>13447.501808720112</v>
      </c>
      <c r="Q3724" s="24">
        <f t="shared" si="640"/>
        <v>0</v>
      </c>
      <c r="R3724" s="24">
        <f t="shared" si="643"/>
        <v>13447.501808720112</v>
      </c>
      <c r="S3724" s="24">
        <f t="shared" si="644"/>
        <v>0</v>
      </c>
      <c r="T3724" s="24" t="str">
        <f t="shared" si="645"/>
        <v>drain</v>
      </c>
      <c r="V3724" s="24">
        <f t="shared" si="648"/>
        <v>0</v>
      </c>
      <c r="W3724" s="24">
        <f t="shared" si="646"/>
        <v>0</v>
      </c>
      <c r="X3724" s="24">
        <f t="shared" si="649"/>
        <v>0</v>
      </c>
      <c r="Z3724" s="24">
        <f t="shared" si="647"/>
        <v>13447.501808720112</v>
      </c>
      <c r="AB3724" s="24">
        <f t="shared" si="641"/>
        <v>0</v>
      </c>
    </row>
    <row r="3725" x14ac:dyDescent="0.2">
      <c r="I3725" s="25">
        <v>3720</v>
      </c>
      <c r="J3725" s="29">
        <v>0</v>
      </c>
      <c r="L3725" s="25">
        <v>16192.505819654463</v>
      </c>
      <c r="N3725" s="25">
        <v>3720</v>
      </c>
      <c r="O3725" s="25">
        <f t="shared" si="642"/>
        <v>12873.0421266253</v>
      </c>
      <c r="P3725" s="25">
        <f t="shared" si="639"/>
        <v>12873.0421266253</v>
      </c>
      <c r="Q3725" s="25">
        <f t="shared" si="640"/>
        <v>0</v>
      </c>
      <c r="R3725" s="25">
        <f t="shared" si="643"/>
        <v>12873.0421266253</v>
      </c>
      <c r="S3725" s="25">
        <f t="shared" si="644"/>
        <v>0</v>
      </c>
      <c r="T3725" s="25" t="str">
        <f t="shared" si="645"/>
        <v>drain</v>
      </c>
      <c r="V3725" s="25">
        <f t="shared" si="648"/>
        <v>0</v>
      </c>
      <c r="W3725" s="25">
        <f t="shared" si="646"/>
        <v>0</v>
      </c>
      <c r="X3725" s="25">
        <f t="shared" si="649"/>
        <v>0</v>
      </c>
      <c r="Z3725" s="25">
        <f t="shared" si="647"/>
        <v>12873.0421266253</v>
      </c>
      <c r="AB3725" s="25">
        <f t="shared" si="641"/>
        <v>0</v>
      </c>
    </row>
    <row r="3726" x14ac:dyDescent="0.2">
      <c r="I3726" s="24">
        <v>3721</v>
      </c>
      <c r="J3726" s="28">
        <v>0</v>
      </c>
      <c r="L3726" s="24">
        <v>15388.811100625991</v>
      </c>
      <c r="N3726" s="24">
        <v>3721</v>
      </c>
      <c r="O3726" s="24">
        <f t="shared" si="642"/>
        <v>12234.104824997663</v>
      </c>
      <c r="P3726" s="24">
        <f t="shared" si="639"/>
        <v>12234.104824997663</v>
      </c>
      <c r="Q3726" s="24">
        <f t="shared" si="640"/>
        <v>0</v>
      </c>
      <c r="R3726" s="24">
        <f t="shared" si="643"/>
        <v>12234.104824997663</v>
      </c>
      <c r="S3726" s="24">
        <f t="shared" si="644"/>
        <v>0</v>
      </c>
      <c r="T3726" s="24" t="str">
        <f t="shared" si="645"/>
        <v>drain</v>
      </c>
      <c r="V3726" s="24">
        <f t="shared" si="648"/>
        <v>0</v>
      </c>
      <c r="W3726" s="24">
        <f t="shared" si="646"/>
        <v>0</v>
      </c>
      <c r="X3726" s="24">
        <f t="shared" si="649"/>
        <v>0</v>
      </c>
      <c r="Z3726" s="24">
        <f t="shared" si="647"/>
        <v>12234.104824997663</v>
      </c>
      <c r="AB3726" s="24">
        <f t="shared" si="641"/>
        <v>0</v>
      </c>
    </row>
    <row r="3727" x14ac:dyDescent="0.2">
      <c r="I3727" s="25">
        <v>3722</v>
      </c>
      <c r="J3727" s="29">
        <v>0</v>
      </c>
      <c r="L3727" s="25">
        <v>14794.91300959587</v>
      </c>
      <c r="N3727" s="25">
        <v>3722</v>
      </c>
      <c r="O3727" s="25">
        <f t="shared" si="642"/>
        <v>11761.955842628717</v>
      </c>
      <c r="P3727" s="25">
        <f t="shared" si="639"/>
        <v>11761.955842628717</v>
      </c>
      <c r="Q3727" s="25">
        <f t="shared" si="640"/>
        <v>0</v>
      </c>
      <c r="R3727" s="25">
        <f t="shared" si="643"/>
        <v>11761.955842628717</v>
      </c>
      <c r="S3727" s="25">
        <f t="shared" si="644"/>
        <v>0</v>
      </c>
      <c r="T3727" s="25" t="str">
        <f t="shared" si="645"/>
        <v>drain</v>
      </c>
      <c r="V3727" s="25">
        <f t="shared" si="648"/>
        <v>0</v>
      </c>
      <c r="W3727" s="25">
        <f t="shared" si="646"/>
        <v>0</v>
      </c>
      <c r="X3727" s="25">
        <f t="shared" si="649"/>
        <v>0</v>
      </c>
      <c r="Z3727" s="25">
        <f t="shared" si="647"/>
        <v>11761.955842628717</v>
      </c>
      <c r="AB3727" s="25">
        <f t="shared" si="641"/>
        <v>0</v>
      </c>
    </row>
    <row r="3728" x14ac:dyDescent="0.2">
      <c r="I3728" s="24">
        <v>3723</v>
      </c>
      <c r="J3728" s="28">
        <v>0</v>
      </c>
      <c r="L3728" s="24">
        <v>14425.839781475066</v>
      </c>
      <c r="N3728" s="24">
        <v>3723</v>
      </c>
      <c r="O3728" s="24">
        <f t="shared" si="642"/>
        <v>11468.542626272678</v>
      </c>
      <c r="P3728" s="24">
        <f t="shared" si="639"/>
        <v>11468.542626272678</v>
      </c>
      <c r="Q3728" s="24">
        <f t="shared" si="640"/>
        <v>0</v>
      </c>
      <c r="R3728" s="24">
        <f t="shared" si="643"/>
        <v>11468.542626272678</v>
      </c>
      <c r="S3728" s="24">
        <f t="shared" si="644"/>
        <v>0</v>
      </c>
      <c r="T3728" s="24" t="str">
        <f t="shared" si="645"/>
        <v>drain</v>
      </c>
      <c r="V3728" s="24">
        <f t="shared" si="648"/>
        <v>0</v>
      </c>
      <c r="W3728" s="24">
        <f t="shared" si="646"/>
        <v>0</v>
      </c>
      <c r="X3728" s="24">
        <f t="shared" si="649"/>
        <v>0</v>
      </c>
      <c r="Z3728" s="24">
        <f t="shared" si="647"/>
        <v>11468.542626272678</v>
      </c>
      <c r="AB3728" s="24">
        <f t="shared" si="641"/>
        <v>0</v>
      </c>
    </row>
    <row r="3729" x14ac:dyDescent="0.2">
      <c r="I3729" s="25">
        <v>3724</v>
      </c>
      <c r="J3729" s="29">
        <v>0</v>
      </c>
      <c r="L3729" s="25">
        <v>14170.545799207686</v>
      </c>
      <c r="N3729" s="25">
        <v>3724</v>
      </c>
      <c r="O3729" s="25">
        <f t="shared" si="642"/>
        <v>11265.583910370111</v>
      </c>
      <c r="P3729" s="25">
        <f t="shared" si="639"/>
        <v>11265.583910370111</v>
      </c>
      <c r="Q3729" s="25">
        <f t="shared" si="640"/>
        <v>0</v>
      </c>
      <c r="R3729" s="25">
        <f t="shared" si="643"/>
        <v>11265.583910370111</v>
      </c>
      <c r="S3729" s="25">
        <f t="shared" si="644"/>
        <v>0</v>
      </c>
      <c r="T3729" s="25" t="str">
        <f t="shared" si="645"/>
        <v>drain</v>
      </c>
      <c r="V3729" s="25">
        <f t="shared" si="648"/>
        <v>0</v>
      </c>
      <c r="W3729" s="25">
        <f t="shared" si="646"/>
        <v>0</v>
      </c>
      <c r="X3729" s="25">
        <f t="shared" si="649"/>
        <v>0</v>
      </c>
      <c r="Z3729" s="25">
        <f t="shared" si="647"/>
        <v>11265.583910370111</v>
      </c>
      <c r="AB3729" s="25">
        <f t="shared" si="641"/>
        <v>0</v>
      </c>
    </row>
    <row r="3730" x14ac:dyDescent="0.2">
      <c r="I3730" s="24">
        <v>3725</v>
      </c>
      <c r="J3730" s="28">
        <v>0</v>
      </c>
      <c r="L3730" s="24">
        <v>14018.403804016112</v>
      </c>
      <c r="N3730" s="24">
        <v>3725</v>
      </c>
      <c r="O3730" s="24">
        <f t="shared" si="642"/>
        <v>11144.631024192809</v>
      </c>
      <c r="P3730" s="24">
        <f t="shared" si="639"/>
        <v>11144.631024192809</v>
      </c>
      <c r="Q3730" s="24">
        <f t="shared" si="640"/>
        <v>0</v>
      </c>
      <c r="R3730" s="24">
        <f t="shared" si="643"/>
        <v>11144.631024192809</v>
      </c>
      <c r="S3730" s="24">
        <f t="shared" si="644"/>
        <v>0</v>
      </c>
      <c r="T3730" s="24" t="str">
        <f t="shared" si="645"/>
        <v>drain</v>
      </c>
      <c r="V3730" s="24">
        <f t="shared" si="648"/>
        <v>0</v>
      </c>
      <c r="W3730" s="24">
        <f t="shared" si="646"/>
        <v>0</v>
      </c>
      <c r="X3730" s="24">
        <f t="shared" si="649"/>
        <v>0</v>
      </c>
      <c r="Z3730" s="24">
        <f t="shared" si="647"/>
        <v>11144.631024192809</v>
      </c>
      <c r="AB3730" s="24">
        <f t="shared" si="641"/>
        <v>0</v>
      </c>
    </row>
    <row r="3731" x14ac:dyDescent="0.2">
      <c r="I3731" s="25">
        <v>3726</v>
      </c>
      <c r="J3731" s="29">
        <v>0</v>
      </c>
      <c r="L3731" s="25">
        <v>13594.000618314742</v>
      </c>
      <c r="N3731" s="25">
        <v>3726</v>
      </c>
      <c r="O3731" s="25">
        <f t="shared" si="642"/>
        <v>10807.23049156022</v>
      </c>
      <c r="P3731" s="25">
        <f t="shared" si="639"/>
        <v>10807.23049156022</v>
      </c>
      <c r="Q3731" s="25">
        <f t="shared" si="640"/>
        <v>0</v>
      </c>
      <c r="R3731" s="25">
        <f t="shared" si="643"/>
        <v>10807.23049156022</v>
      </c>
      <c r="S3731" s="25">
        <f t="shared" si="644"/>
        <v>0</v>
      </c>
      <c r="T3731" s="25" t="str">
        <f t="shared" si="645"/>
        <v>drain</v>
      </c>
      <c r="V3731" s="25">
        <f t="shared" si="648"/>
        <v>0</v>
      </c>
      <c r="W3731" s="25">
        <f t="shared" si="646"/>
        <v>0</v>
      </c>
      <c r="X3731" s="25">
        <f t="shared" si="649"/>
        <v>0</v>
      </c>
      <c r="Z3731" s="25">
        <f t="shared" si="647"/>
        <v>10807.23049156022</v>
      </c>
      <c r="AB3731" s="25">
        <f t="shared" si="641"/>
        <v>0</v>
      </c>
    </row>
    <row r="3732" x14ac:dyDescent="0.2">
      <c r="I3732" s="24">
        <v>3727</v>
      </c>
      <c r="J3732" s="28">
        <v>0.26109930999999997</v>
      </c>
      <c r="L3732" s="24">
        <v>13845.882103931903</v>
      </c>
      <c r="N3732" s="24">
        <v>3727</v>
      </c>
      <c r="O3732" s="24">
        <f t="shared" si="642"/>
        <v>11007.476272625863</v>
      </c>
      <c r="P3732" s="24">
        <f t="shared" si="639"/>
        <v>11007.476272625863</v>
      </c>
      <c r="Q3732" s="24">
        <f t="shared" si="640"/>
        <v>20887.944799999997</v>
      </c>
      <c r="R3732" s="24">
        <f t="shared" si="643"/>
        <v>0</v>
      </c>
      <c r="S3732" s="24">
        <f t="shared" si="644"/>
        <v>9880.4685273741343</v>
      </c>
      <c r="T3732" s="24" t="str">
        <f t="shared" si="645"/>
        <v>charge</v>
      </c>
      <c r="V3732" s="24">
        <f t="shared" si="648"/>
        <v>4000</v>
      </c>
      <c r="W3732" s="24">
        <f t="shared" si="646"/>
        <v>4000</v>
      </c>
      <c r="X3732" s="24">
        <f t="shared" si="649"/>
        <v>0</v>
      </c>
      <c r="Z3732" s="24">
        <f t="shared" si="647"/>
        <v>0</v>
      </c>
      <c r="AB3732" s="24">
        <f t="shared" si="641"/>
        <v>5880.4685273741343</v>
      </c>
    </row>
    <row r="3733" x14ac:dyDescent="0.2">
      <c r="I3733" s="25">
        <v>3728</v>
      </c>
      <c r="J3733" s="29">
        <v>0.495236752</v>
      </c>
      <c r="L3733" s="25">
        <v>15335.086926519869</v>
      </c>
      <c r="N3733" s="25">
        <v>3728</v>
      </c>
      <c r="O3733" s="25">
        <f t="shared" si="642"/>
        <v>12191.394106583297</v>
      </c>
      <c r="P3733" s="25">
        <f t="shared" si="639"/>
        <v>12191.394106583297</v>
      </c>
      <c r="Q3733" s="25">
        <f t="shared" si="640"/>
        <v>39618.940159999998</v>
      </c>
      <c r="R3733" s="25">
        <f t="shared" si="643"/>
        <v>0</v>
      </c>
      <c r="S3733" s="25">
        <f t="shared" si="644"/>
        <v>27427.5460534167</v>
      </c>
      <c r="T3733" s="25" t="str">
        <f t="shared" si="645"/>
        <v>charge</v>
      </c>
      <c r="V3733" s="25">
        <f t="shared" si="648"/>
        <v>0</v>
      </c>
      <c r="W3733" s="25">
        <f t="shared" si="646"/>
        <v>4000</v>
      </c>
      <c r="X3733" s="25">
        <f t="shared" si="649"/>
        <v>0</v>
      </c>
      <c r="Z3733" s="25">
        <f t="shared" si="647"/>
        <v>0</v>
      </c>
      <c r="AB3733" s="25">
        <f t="shared" si="641"/>
        <v>27427.5460534167</v>
      </c>
    </row>
    <row r="3734" x14ac:dyDescent="0.2">
      <c r="I3734" s="24">
        <v>3729</v>
      </c>
      <c r="J3734" s="28">
        <v>0.61012675899999991</v>
      </c>
      <c r="L3734" s="24">
        <v>15920.368011856079</v>
      </c>
      <c r="N3734" s="24">
        <v>3729</v>
      </c>
      <c r="O3734" s="24">
        <f t="shared" si="642"/>
        <v>12656.692569425582</v>
      </c>
      <c r="P3734" s="24">
        <f t="shared" si="639"/>
        <v>12656.692569425582</v>
      </c>
      <c r="Q3734" s="24">
        <f t="shared" si="640"/>
        <v>48810.140719999996</v>
      </c>
      <c r="R3734" s="24">
        <f t="shared" si="643"/>
        <v>0</v>
      </c>
      <c r="S3734" s="24">
        <f t="shared" si="644"/>
        <v>36153.448150574412</v>
      </c>
      <c r="T3734" s="24" t="str">
        <f t="shared" si="645"/>
        <v>charge</v>
      </c>
      <c r="V3734" s="24">
        <f t="shared" si="648"/>
        <v>0</v>
      </c>
      <c r="W3734" s="24">
        <f t="shared" si="646"/>
        <v>4000</v>
      </c>
      <c r="X3734" s="24">
        <f t="shared" si="649"/>
        <v>0</v>
      </c>
      <c r="Z3734" s="24">
        <f t="shared" si="647"/>
        <v>0</v>
      </c>
      <c r="AB3734" s="24">
        <f t="shared" si="641"/>
        <v>36153.448150574412</v>
      </c>
    </row>
    <row r="3735" x14ac:dyDescent="0.2">
      <c r="I3735" s="25">
        <v>3730</v>
      </c>
      <c r="J3735" s="29">
        <v>0.67485058700000011</v>
      </c>
      <c r="L3735" s="25">
        <v>16553.019191896914</v>
      </c>
      <c r="N3735" s="25">
        <v>3730</v>
      </c>
      <c r="O3735" s="25">
        <f t="shared" si="642"/>
        <v>13159.650257558047</v>
      </c>
      <c r="P3735" s="25">
        <f t="shared" si="639"/>
        <v>13159.650257558047</v>
      </c>
      <c r="Q3735" s="25">
        <f t="shared" si="640"/>
        <v>53988.046960000007</v>
      </c>
      <c r="R3735" s="25">
        <f t="shared" si="643"/>
        <v>0</v>
      </c>
      <c r="S3735" s="25">
        <f t="shared" si="644"/>
        <v>40828.396702441962</v>
      </c>
      <c r="T3735" s="25" t="str">
        <f t="shared" si="645"/>
        <v>charge</v>
      </c>
      <c r="V3735" s="25">
        <f t="shared" si="648"/>
        <v>0</v>
      </c>
      <c r="W3735" s="25">
        <f t="shared" si="646"/>
        <v>4000</v>
      </c>
      <c r="X3735" s="25">
        <f t="shared" si="649"/>
        <v>0</v>
      </c>
      <c r="Z3735" s="25">
        <f t="shared" si="647"/>
        <v>0</v>
      </c>
      <c r="AB3735" s="25">
        <f t="shared" si="641"/>
        <v>40828.396702441962</v>
      </c>
    </row>
    <row r="3736" x14ac:dyDescent="0.2">
      <c r="I3736" s="24">
        <v>3731</v>
      </c>
      <c r="J3736" s="28">
        <v>0.7026020919999999</v>
      </c>
      <c r="L3736" s="24">
        <v>17014.843205642697</v>
      </c>
      <c r="N3736" s="24">
        <v>3731</v>
      </c>
      <c r="O3736" s="24">
        <f t="shared" si="642"/>
        <v>13526.800348485946</v>
      </c>
      <c r="P3736" s="24">
        <f t="shared" si="639"/>
        <v>13526.800348485946</v>
      </c>
      <c r="Q3736" s="24">
        <f t="shared" si="640"/>
        <v>56208.167359999992</v>
      </c>
      <c r="R3736" s="24">
        <f t="shared" si="643"/>
        <v>0</v>
      </c>
      <c r="S3736" s="24">
        <f t="shared" si="644"/>
        <v>42681.367011514048</v>
      </c>
      <c r="T3736" s="24" t="str">
        <f t="shared" si="645"/>
        <v>charge</v>
      </c>
      <c r="V3736" s="24">
        <f t="shared" si="648"/>
        <v>0</v>
      </c>
      <c r="W3736" s="24">
        <f t="shared" si="646"/>
        <v>4000</v>
      </c>
      <c r="X3736" s="24">
        <f t="shared" si="649"/>
        <v>0</v>
      </c>
      <c r="Z3736" s="24">
        <f t="shared" si="647"/>
        <v>0</v>
      </c>
      <c r="AB3736" s="24">
        <f t="shared" si="641"/>
        <v>42681.367011514048</v>
      </c>
    </row>
    <row r="3737" x14ac:dyDescent="0.2">
      <c r="I3737" s="25">
        <v>3732</v>
      </c>
      <c r="J3737" s="29">
        <v>0.69483981799999994</v>
      </c>
      <c r="L3737" s="25">
        <v>17258.65320010185</v>
      </c>
      <c r="N3737" s="25">
        <v>3732</v>
      </c>
      <c r="O3737" s="25">
        <f t="shared" si="642"/>
        <v>13720.629294080971</v>
      </c>
      <c r="P3737" s="25">
        <f t="shared" si="639"/>
        <v>13720.629294080971</v>
      </c>
      <c r="Q3737" s="25">
        <f t="shared" si="640"/>
        <v>55587.185439999994</v>
      </c>
      <c r="R3737" s="25">
        <f t="shared" si="643"/>
        <v>0</v>
      </c>
      <c r="S3737" s="25">
        <f t="shared" si="644"/>
        <v>41866.556145919021</v>
      </c>
      <c r="T3737" s="25" t="str">
        <f t="shared" si="645"/>
        <v>charge</v>
      </c>
      <c r="V3737" s="25">
        <f t="shared" si="648"/>
        <v>0</v>
      </c>
      <c r="W3737" s="25">
        <f t="shared" si="646"/>
        <v>4000</v>
      </c>
      <c r="X3737" s="25">
        <f t="shared" si="649"/>
        <v>0</v>
      </c>
      <c r="Z3737" s="25">
        <f t="shared" si="647"/>
        <v>0</v>
      </c>
      <c r="AB3737" s="25">
        <f t="shared" si="641"/>
        <v>41866.556145919021</v>
      </c>
    </row>
    <row r="3738" x14ac:dyDescent="0.2">
      <c r="I3738" s="24">
        <v>3733</v>
      </c>
      <c r="J3738" s="28">
        <v>0.75203038100000008</v>
      </c>
      <c r="L3738" s="24">
        <v>17186.886103630066</v>
      </c>
      <c r="N3738" s="24">
        <v>3733</v>
      </c>
      <c r="O3738" s="24">
        <f t="shared" si="642"/>
        <v>13663.574452385903</v>
      </c>
      <c r="P3738" s="24">
        <f t="shared" si="639"/>
        <v>13663.574452385903</v>
      </c>
      <c r="Q3738" s="24">
        <f t="shared" si="640"/>
        <v>60162.43048000001</v>
      </c>
      <c r="R3738" s="24">
        <f t="shared" si="643"/>
        <v>0</v>
      </c>
      <c r="S3738" s="24">
        <f t="shared" si="644"/>
        <v>46498.856027614107</v>
      </c>
      <c r="T3738" s="24" t="str">
        <f t="shared" si="645"/>
        <v>charge</v>
      </c>
      <c r="V3738" s="24">
        <f t="shared" si="648"/>
        <v>0</v>
      </c>
      <c r="W3738" s="24">
        <f t="shared" si="646"/>
        <v>4000</v>
      </c>
      <c r="X3738" s="24">
        <f t="shared" si="649"/>
        <v>0</v>
      </c>
      <c r="Z3738" s="24">
        <f t="shared" si="647"/>
        <v>0</v>
      </c>
      <c r="AB3738" s="24">
        <f t="shared" si="641"/>
        <v>46498.856027614107</v>
      </c>
    </row>
    <row r="3739" x14ac:dyDescent="0.2">
      <c r="I3739" s="25">
        <v>3734</v>
      </c>
      <c r="J3739" s="29">
        <v>0.758692849</v>
      </c>
      <c r="L3739" s="25">
        <v>17245.449691534042</v>
      </c>
      <c r="N3739" s="25">
        <v>3734</v>
      </c>
      <c r="O3739" s="25">
        <f t="shared" si="642"/>
        <v>13710.132504769565</v>
      </c>
      <c r="P3739" s="25">
        <f t="shared" si="639"/>
        <v>13710.132504769565</v>
      </c>
      <c r="Q3739" s="25">
        <f t="shared" si="640"/>
        <v>60695.427920000002</v>
      </c>
      <c r="R3739" s="25">
        <f t="shared" si="643"/>
        <v>0</v>
      </c>
      <c r="S3739" s="25">
        <f t="shared" si="644"/>
        <v>46985.295415230437</v>
      </c>
      <c r="T3739" s="25" t="str">
        <f t="shared" si="645"/>
        <v>charge</v>
      </c>
      <c r="V3739" s="25">
        <f t="shared" si="648"/>
        <v>0</v>
      </c>
      <c r="W3739" s="25">
        <f t="shared" si="646"/>
        <v>4000</v>
      </c>
      <c r="X3739" s="25">
        <f t="shared" si="649"/>
        <v>0</v>
      </c>
      <c r="Z3739" s="25">
        <f t="shared" si="647"/>
        <v>0</v>
      </c>
      <c r="AB3739" s="25">
        <f t="shared" si="641"/>
        <v>46985.295415230437</v>
      </c>
    </row>
    <row r="3740" x14ac:dyDescent="0.2">
      <c r="I3740" s="24">
        <v>3735</v>
      </c>
      <c r="J3740" s="28">
        <v>0.71585392599999997</v>
      </c>
      <c r="L3740" s="24">
        <v>17123.839387178421</v>
      </c>
      <c r="N3740" s="24">
        <v>3735</v>
      </c>
      <c r="O3740" s="24">
        <f t="shared" si="642"/>
        <v>13613.452312806845</v>
      </c>
      <c r="P3740" s="24">
        <f t="shared" si="639"/>
        <v>13613.452312806845</v>
      </c>
      <c r="Q3740" s="24">
        <f t="shared" si="640"/>
        <v>57268.314079999996</v>
      </c>
      <c r="R3740" s="24">
        <f t="shared" si="643"/>
        <v>0</v>
      </c>
      <c r="S3740" s="24">
        <f t="shared" si="644"/>
        <v>43654.86176719315</v>
      </c>
      <c r="T3740" s="24" t="str">
        <f t="shared" si="645"/>
        <v>charge</v>
      </c>
      <c r="V3740" s="24">
        <f t="shared" si="648"/>
        <v>0</v>
      </c>
      <c r="W3740" s="24">
        <f t="shared" si="646"/>
        <v>4000</v>
      </c>
      <c r="X3740" s="24">
        <f t="shared" si="649"/>
        <v>0</v>
      </c>
      <c r="Z3740" s="24">
        <f t="shared" si="647"/>
        <v>0</v>
      </c>
      <c r="AB3740" s="24">
        <f t="shared" si="641"/>
        <v>43654.86176719315</v>
      </c>
    </row>
    <row r="3741" x14ac:dyDescent="0.2">
      <c r="I3741" s="25">
        <v>3736</v>
      </c>
      <c r="J3741" s="29">
        <v>0.68814413800000007</v>
      </c>
      <c r="L3741" s="25">
        <v>17308.510419750211</v>
      </c>
      <c r="N3741" s="25">
        <v>3736</v>
      </c>
      <c r="O3741" s="25">
        <f t="shared" si="642"/>
        <v>13760.265783701419</v>
      </c>
      <c r="P3741" s="25">
        <f t="shared" si="639"/>
        <v>13760.265783701419</v>
      </c>
      <c r="Q3741" s="25">
        <f t="shared" si="640"/>
        <v>55051.531040000009</v>
      </c>
      <c r="R3741" s="25">
        <f t="shared" si="643"/>
        <v>0</v>
      </c>
      <c r="S3741" s="25">
        <f t="shared" si="644"/>
        <v>41291.26525629859</v>
      </c>
      <c r="T3741" s="25" t="str">
        <f t="shared" si="645"/>
        <v>charge</v>
      </c>
      <c r="V3741" s="25">
        <f t="shared" si="648"/>
        <v>0</v>
      </c>
      <c r="W3741" s="25">
        <f t="shared" si="646"/>
        <v>4000</v>
      </c>
      <c r="X3741" s="25">
        <f t="shared" si="649"/>
        <v>0</v>
      </c>
      <c r="Z3741" s="25">
        <f t="shared" si="647"/>
        <v>0</v>
      </c>
      <c r="AB3741" s="25">
        <f t="shared" si="641"/>
        <v>41291.26525629859</v>
      </c>
    </row>
    <row r="3742" x14ac:dyDescent="0.2">
      <c r="I3742" s="24">
        <v>3737</v>
      </c>
      <c r="J3742" s="28">
        <v>0.58258206999999995</v>
      </c>
      <c r="L3742" s="24">
        <v>17275.666891956327</v>
      </c>
      <c r="N3742" s="24">
        <v>3737</v>
      </c>
      <c r="O3742" s="24">
        <f t="shared" si="642"/>
        <v>13734.155179105281</v>
      </c>
      <c r="P3742" s="24">
        <f t="shared" si="639"/>
        <v>13734.155179105281</v>
      </c>
      <c r="Q3742" s="24">
        <f t="shared" si="640"/>
        <v>46606.565599999994</v>
      </c>
      <c r="R3742" s="24">
        <f t="shared" si="643"/>
        <v>0</v>
      </c>
      <c r="S3742" s="24">
        <f t="shared" si="644"/>
        <v>32872.41042089471</v>
      </c>
      <c r="T3742" s="24" t="str">
        <f t="shared" si="645"/>
        <v>charge</v>
      </c>
      <c r="V3742" s="24">
        <f t="shared" si="648"/>
        <v>0</v>
      </c>
      <c r="W3742" s="24">
        <f t="shared" si="646"/>
        <v>4000</v>
      </c>
      <c r="X3742" s="24">
        <f t="shared" si="649"/>
        <v>0</v>
      </c>
      <c r="Z3742" s="24">
        <f t="shared" si="647"/>
        <v>0</v>
      </c>
      <c r="AB3742" s="24">
        <f t="shared" si="641"/>
        <v>32872.41042089471</v>
      </c>
    </row>
    <row r="3743" x14ac:dyDescent="0.2">
      <c r="I3743" s="25">
        <v>3738</v>
      </c>
      <c r="J3743" s="29">
        <v>0.23862056400000001</v>
      </c>
      <c r="L3743" s="25">
        <v>17524.285638236997</v>
      </c>
      <c r="N3743" s="25">
        <v>3738</v>
      </c>
      <c r="O3743" s="25">
        <f t="shared" si="642"/>
        <v>13931.807082398414</v>
      </c>
      <c r="P3743" s="25">
        <f t="shared" si="639"/>
        <v>13931.807082398414</v>
      </c>
      <c r="Q3743" s="25">
        <f t="shared" si="640"/>
        <v>19089.645120000001</v>
      </c>
      <c r="R3743" s="25">
        <f t="shared" si="643"/>
        <v>0</v>
      </c>
      <c r="S3743" s="25">
        <f t="shared" si="644"/>
        <v>5157.8380376015866</v>
      </c>
      <c r="T3743" s="25" t="str">
        <f t="shared" si="645"/>
        <v>charge</v>
      </c>
      <c r="V3743" s="25">
        <f t="shared" si="648"/>
        <v>0</v>
      </c>
      <c r="W3743" s="25">
        <f t="shared" si="646"/>
        <v>4000</v>
      </c>
      <c r="X3743" s="25">
        <f t="shared" si="649"/>
        <v>0</v>
      </c>
      <c r="Z3743" s="25">
        <f t="shared" si="647"/>
        <v>0</v>
      </c>
      <c r="AB3743" s="25">
        <f t="shared" si="641"/>
        <v>5157.8380376015866</v>
      </c>
    </row>
    <row r="3744" x14ac:dyDescent="0.2">
      <c r="I3744" s="24">
        <v>3739</v>
      </c>
      <c r="J3744" s="28">
        <v>2.1463766999999998E-2</v>
      </c>
      <c r="L3744" s="24">
        <v>17666.810706663131</v>
      </c>
      <c r="N3744" s="24">
        <v>3739</v>
      </c>
      <c r="O3744" s="24">
        <f t="shared" si="642"/>
        <v>14045.11451179719</v>
      </c>
      <c r="P3744" s="24">
        <f t="shared" si="639"/>
        <v>14045.11451179719</v>
      </c>
      <c r="Q3744" s="24">
        <f t="shared" si="640"/>
        <v>1717.1013599999999</v>
      </c>
      <c r="R3744" s="24">
        <f t="shared" si="643"/>
        <v>12328.013151797189</v>
      </c>
      <c r="S3744" s="24">
        <f t="shared" si="644"/>
        <v>0</v>
      </c>
      <c r="T3744" s="24" t="str">
        <f t="shared" si="645"/>
        <v>drain</v>
      </c>
      <c r="V3744" s="24">
        <f t="shared" si="648"/>
        <v>0</v>
      </c>
      <c r="W3744" s="24">
        <f t="shared" si="646"/>
        <v>0</v>
      </c>
      <c r="X3744" s="24">
        <f t="shared" si="649"/>
        <v>4000</v>
      </c>
      <c r="Z3744" s="24">
        <f t="shared" si="647"/>
        <v>8328.0131517971895</v>
      </c>
      <c r="AB3744" s="24">
        <f t="shared" si="641"/>
        <v>0</v>
      </c>
    </row>
    <row r="3745" x14ac:dyDescent="0.2">
      <c r="I3745" s="25">
        <v>3740</v>
      </c>
      <c r="J3745" s="29">
        <v>0</v>
      </c>
      <c r="L3745" s="25">
        <v>18451.566694402693</v>
      </c>
      <c r="N3745" s="25">
        <v>3740</v>
      </c>
      <c r="O3745" s="25">
        <f t="shared" si="642"/>
        <v>14668.995522050142</v>
      </c>
      <c r="P3745" s="25">
        <f t="shared" si="639"/>
        <v>14668.995522050142</v>
      </c>
      <c r="Q3745" s="25">
        <f t="shared" si="640"/>
        <v>0</v>
      </c>
      <c r="R3745" s="25">
        <f t="shared" si="643"/>
        <v>14668.995522050142</v>
      </c>
      <c r="S3745" s="25">
        <f t="shared" si="644"/>
        <v>0</v>
      </c>
      <c r="T3745" s="25" t="str">
        <f t="shared" si="645"/>
        <v>drain</v>
      </c>
      <c r="V3745" s="25">
        <f t="shared" si="648"/>
        <v>0</v>
      </c>
      <c r="W3745" s="25">
        <f t="shared" si="646"/>
        <v>0</v>
      </c>
      <c r="X3745" s="25">
        <f t="shared" si="649"/>
        <v>0</v>
      </c>
      <c r="Z3745" s="25">
        <f t="shared" si="647"/>
        <v>14668.995522050142</v>
      </c>
      <c r="AB3745" s="25">
        <f t="shared" si="641"/>
        <v>0</v>
      </c>
    </row>
    <row r="3746" x14ac:dyDescent="0.2">
      <c r="I3746" s="24">
        <v>3741</v>
      </c>
      <c r="J3746" s="28">
        <v>0</v>
      </c>
      <c r="L3746" s="24">
        <v>18677.349835443496</v>
      </c>
      <c r="N3746" s="24">
        <v>3741</v>
      </c>
      <c r="O3746" s="24">
        <f t="shared" si="642"/>
        <v>14848.49311917758</v>
      </c>
      <c r="P3746" s="24">
        <f t="shared" si="639"/>
        <v>14848.49311917758</v>
      </c>
      <c r="Q3746" s="24">
        <f t="shared" si="640"/>
        <v>0</v>
      </c>
      <c r="R3746" s="24">
        <f t="shared" si="643"/>
        <v>14848.49311917758</v>
      </c>
      <c r="S3746" s="24">
        <f t="shared" si="644"/>
        <v>0</v>
      </c>
      <c r="T3746" s="24" t="str">
        <f t="shared" si="645"/>
        <v>drain</v>
      </c>
      <c r="V3746" s="24">
        <f t="shared" si="648"/>
        <v>0</v>
      </c>
      <c r="W3746" s="24">
        <f t="shared" si="646"/>
        <v>0</v>
      </c>
      <c r="X3746" s="24">
        <f t="shared" si="649"/>
        <v>0</v>
      </c>
      <c r="Z3746" s="24">
        <f t="shared" si="647"/>
        <v>14848.49311917758</v>
      </c>
      <c r="AB3746" s="24">
        <f t="shared" si="641"/>
        <v>0</v>
      </c>
    </row>
    <row r="3747" x14ac:dyDescent="0.2">
      <c r="I3747" s="25">
        <v>3742</v>
      </c>
      <c r="J3747" s="29">
        <v>0</v>
      </c>
      <c r="L3747" s="25">
        <v>18335.574619579314</v>
      </c>
      <c r="N3747" s="25">
        <v>3742</v>
      </c>
      <c r="O3747" s="25">
        <f t="shared" si="642"/>
        <v>14576.781822565556</v>
      </c>
      <c r="P3747" s="25">
        <f t="shared" si="639"/>
        <v>14576.781822565556</v>
      </c>
      <c r="Q3747" s="25">
        <f t="shared" si="640"/>
        <v>0</v>
      </c>
      <c r="R3747" s="25">
        <f t="shared" si="643"/>
        <v>14576.781822565556</v>
      </c>
      <c r="S3747" s="25">
        <f t="shared" si="644"/>
        <v>0</v>
      </c>
      <c r="T3747" s="25" t="str">
        <f t="shared" si="645"/>
        <v>drain</v>
      </c>
      <c r="V3747" s="25">
        <f t="shared" si="648"/>
        <v>0</v>
      </c>
      <c r="W3747" s="25">
        <f t="shared" si="646"/>
        <v>0</v>
      </c>
      <c r="X3747" s="25">
        <f t="shared" si="649"/>
        <v>0</v>
      </c>
      <c r="Z3747" s="25">
        <f t="shared" si="647"/>
        <v>14576.781822565556</v>
      </c>
      <c r="AB3747" s="25">
        <f t="shared" si="641"/>
        <v>0</v>
      </c>
    </row>
    <row r="3748" x14ac:dyDescent="0.2">
      <c r="I3748" s="24">
        <v>3743</v>
      </c>
      <c r="J3748" s="28">
        <v>0</v>
      </c>
      <c r="L3748" s="24">
        <v>17525.200568294524</v>
      </c>
      <c r="N3748" s="24">
        <v>3743</v>
      </c>
      <c r="O3748" s="24">
        <f t="shared" si="642"/>
        <v>13932.534451794147</v>
      </c>
      <c r="P3748" s="24">
        <f t="shared" si="639"/>
        <v>13932.534451794147</v>
      </c>
      <c r="Q3748" s="24">
        <f t="shared" si="640"/>
        <v>0</v>
      </c>
      <c r="R3748" s="24">
        <f t="shared" si="643"/>
        <v>13932.534451794147</v>
      </c>
      <c r="S3748" s="24">
        <f t="shared" si="644"/>
        <v>0</v>
      </c>
      <c r="T3748" s="24" t="str">
        <f t="shared" si="645"/>
        <v>drain</v>
      </c>
      <c r="V3748" s="24">
        <f t="shared" si="648"/>
        <v>0</v>
      </c>
      <c r="W3748" s="24">
        <f t="shared" si="646"/>
        <v>0</v>
      </c>
      <c r="X3748" s="24">
        <f t="shared" si="649"/>
        <v>0</v>
      </c>
      <c r="Z3748" s="24">
        <f t="shared" si="647"/>
        <v>13932.534451794147</v>
      </c>
      <c r="AB3748" s="24">
        <f t="shared" si="641"/>
        <v>0</v>
      </c>
    </row>
    <row r="3749" x14ac:dyDescent="0.2">
      <c r="I3749" s="25">
        <v>3744</v>
      </c>
      <c r="J3749" s="29">
        <v>0</v>
      </c>
      <c r="L3749" s="25">
        <v>16509.877181959149</v>
      </c>
      <c r="N3749" s="25">
        <v>3744</v>
      </c>
      <c r="O3749" s="25">
        <f t="shared" si="642"/>
        <v>13125.352359657525</v>
      </c>
      <c r="P3749" s="25">
        <f t="shared" si="639"/>
        <v>13125.352359657525</v>
      </c>
      <c r="Q3749" s="25">
        <f t="shared" si="640"/>
        <v>0</v>
      </c>
      <c r="R3749" s="25">
        <f t="shared" si="643"/>
        <v>13125.352359657525</v>
      </c>
      <c r="S3749" s="25">
        <f t="shared" si="644"/>
        <v>0</v>
      </c>
      <c r="T3749" s="25" t="str">
        <f t="shared" si="645"/>
        <v>drain</v>
      </c>
      <c r="V3749" s="25">
        <f t="shared" si="648"/>
        <v>0</v>
      </c>
      <c r="W3749" s="25">
        <f t="shared" si="646"/>
        <v>0</v>
      </c>
      <c r="X3749" s="25">
        <f t="shared" si="649"/>
        <v>0</v>
      </c>
      <c r="Z3749" s="25">
        <f t="shared" si="647"/>
        <v>13125.352359657525</v>
      </c>
      <c r="AB3749" s="25">
        <f t="shared" si="641"/>
        <v>0</v>
      </c>
    </row>
    <row r="3750" x14ac:dyDescent="0.2">
      <c r="I3750" s="24">
        <v>3745</v>
      </c>
      <c r="J3750" s="28">
        <v>0</v>
      </c>
      <c r="L3750" s="24">
        <v>15498.079517936705</v>
      </c>
      <c r="N3750" s="24">
        <v>3745</v>
      </c>
      <c r="O3750" s="24">
        <f t="shared" si="642"/>
        <v>12320.973216759681</v>
      </c>
      <c r="P3750" s="24">
        <f t="shared" si="639"/>
        <v>12320.973216759681</v>
      </c>
      <c r="Q3750" s="24">
        <f t="shared" si="640"/>
        <v>0</v>
      </c>
      <c r="R3750" s="24">
        <f t="shared" si="643"/>
        <v>12320.973216759681</v>
      </c>
      <c r="S3750" s="24">
        <f t="shared" si="644"/>
        <v>0</v>
      </c>
      <c r="T3750" s="24" t="str">
        <f t="shared" si="645"/>
        <v>drain</v>
      </c>
      <c r="V3750" s="24">
        <f t="shared" si="648"/>
        <v>0</v>
      </c>
      <c r="W3750" s="24">
        <f t="shared" si="646"/>
        <v>0</v>
      </c>
      <c r="X3750" s="24">
        <f t="shared" si="649"/>
        <v>0</v>
      </c>
      <c r="Z3750" s="24">
        <f t="shared" si="647"/>
        <v>12320.973216759681</v>
      </c>
      <c r="AB3750" s="24">
        <f t="shared" si="641"/>
        <v>0</v>
      </c>
    </row>
    <row r="3751" x14ac:dyDescent="0.2">
      <c r="I3751" s="25">
        <v>3746</v>
      </c>
      <c r="J3751" s="29">
        <v>0</v>
      </c>
      <c r="L3751" s="25">
        <v>15101.017446899414</v>
      </c>
      <c r="N3751" s="25">
        <v>3746</v>
      </c>
      <c r="O3751" s="25">
        <f t="shared" si="642"/>
        <v>12005.308870285035</v>
      </c>
      <c r="P3751" s="25">
        <f t="shared" si="639"/>
        <v>12005.308870285035</v>
      </c>
      <c r="Q3751" s="25">
        <f t="shared" si="640"/>
        <v>0</v>
      </c>
      <c r="R3751" s="25">
        <f t="shared" si="643"/>
        <v>12005.308870285035</v>
      </c>
      <c r="S3751" s="25">
        <f t="shared" si="644"/>
        <v>0</v>
      </c>
      <c r="T3751" s="25" t="str">
        <f t="shared" si="645"/>
        <v>drain</v>
      </c>
      <c r="V3751" s="25">
        <f t="shared" si="648"/>
        <v>0</v>
      </c>
      <c r="W3751" s="25">
        <f t="shared" si="646"/>
        <v>0</v>
      </c>
      <c r="X3751" s="25">
        <f t="shared" si="649"/>
        <v>0</v>
      </c>
      <c r="Z3751" s="25">
        <f t="shared" si="647"/>
        <v>12005.308870285035</v>
      </c>
      <c r="AB3751" s="25">
        <f t="shared" si="641"/>
        <v>0</v>
      </c>
    </row>
    <row r="3752" x14ac:dyDescent="0.2">
      <c r="I3752" s="24">
        <v>3747</v>
      </c>
      <c r="J3752" s="28">
        <v>0</v>
      </c>
      <c r="L3752" s="24">
        <v>14887.342545413971</v>
      </c>
      <c r="N3752" s="24">
        <v>3747</v>
      </c>
      <c r="O3752" s="24">
        <f t="shared" si="642"/>
        <v>11835.437323604106</v>
      </c>
      <c r="P3752" s="24">
        <f t="shared" si="639"/>
        <v>11835.437323604106</v>
      </c>
      <c r="Q3752" s="24">
        <f t="shared" si="640"/>
        <v>0</v>
      </c>
      <c r="R3752" s="24">
        <f t="shared" si="643"/>
        <v>11835.437323604106</v>
      </c>
      <c r="S3752" s="24">
        <f t="shared" si="644"/>
        <v>0</v>
      </c>
      <c r="T3752" s="24" t="str">
        <f t="shared" si="645"/>
        <v>drain</v>
      </c>
      <c r="V3752" s="24">
        <f t="shared" si="648"/>
        <v>0</v>
      </c>
      <c r="W3752" s="24">
        <f t="shared" si="646"/>
        <v>0</v>
      </c>
      <c r="X3752" s="24">
        <f t="shared" si="649"/>
        <v>0</v>
      </c>
      <c r="Z3752" s="24">
        <f t="shared" si="647"/>
        <v>11835.437323604106</v>
      </c>
      <c r="AB3752" s="24">
        <f t="shared" si="641"/>
        <v>0</v>
      </c>
    </row>
    <row r="3753" x14ac:dyDescent="0.2">
      <c r="I3753" s="25">
        <v>3748</v>
      </c>
      <c r="J3753" s="29">
        <v>0</v>
      </c>
      <c r="L3753" s="25">
        <v>14721.042620706557</v>
      </c>
      <c r="N3753" s="25">
        <v>3748</v>
      </c>
      <c r="O3753" s="25">
        <f t="shared" si="642"/>
        <v>11703.228883461714</v>
      </c>
      <c r="P3753" s="25">
        <f t="shared" si="639"/>
        <v>11703.228883461714</v>
      </c>
      <c r="Q3753" s="25">
        <f t="shared" si="640"/>
        <v>0</v>
      </c>
      <c r="R3753" s="25">
        <f t="shared" si="643"/>
        <v>11703.228883461714</v>
      </c>
      <c r="S3753" s="25">
        <f t="shared" si="644"/>
        <v>0</v>
      </c>
      <c r="T3753" s="25" t="str">
        <f t="shared" si="645"/>
        <v>drain</v>
      </c>
      <c r="V3753" s="25">
        <f t="shared" si="648"/>
        <v>0</v>
      </c>
      <c r="W3753" s="25">
        <f t="shared" si="646"/>
        <v>0</v>
      </c>
      <c r="X3753" s="25">
        <f t="shared" si="649"/>
        <v>0</v>
      </c>
      <c r="Z3753" s="25">
        <f t="shared" si="647"/>
        <v>11703.228883461714</v>
      </c>
      <c r="AB3753" s="25">
        <f t="shared" si="641"/>
        <v>0</v>
      </c>
    </row>
    <row r="3754" x14ac:dyDescent="0.2">
      <c r="I3754" s="24">
        <v>3749</v>
      </c>
      <c r="J3754" s="28">
        <v>0</v>
      </c>
      <c r="L3754" s="24">
        <v>14964.445377969741</v>
      </c>
      <c r="N3754" s="24">
        <v>3749</v>
      </c>
      <c r="O3754" s="24">
        <f t="shared" si="642"/>
        <v>11896.734075485945</v>
      </c>
      <c r="P3754" s="24">
        <f t="shared" si="639"/>
        <v>11896.734075485945</v>
      </c>
      <c r="Q3754" s="24">
        <f t="shared" si="640"/>
        <v>0</v>
      </c>
      <c r="R3754" s="24">
        <f t="shared" si="643"/>
        <v>11896.734075485945</v>
      </c>
      <c r="S3754" s="24">
        <f t="shared" si="644"/>
        <v>0</v>
      </c>
      <c r="T3754" s="24" t="str">
        <f t="shared" si="645"/>
        <v>drain</v>
      </c>
      <c r="V3754" s="24">
        <f t="shared" si="648"/>
        <v>0</v>
      </c>
      <c r="W3754" s="24">
        <f t="shared" si="646"/>
        <v>0</v>
      </c>
      <c r="X3754" s="24">
        <f t="shared" si="649"/>
        <v>0</v>
      </c>
      <c r="Z3754" s="24">
        <f t="shared" si="647"/>
        <v>11896.734075485945</v>
      </c>
      <c r="AB3754" s="24">
        <f t="shared" si="641"/>
        <v>0</v>
      </c>
    </row>
    <row r="3755" x14ac:dyDescent="0.2">
      <c r="I3755" s="25">
        <v>3750</v>
      </c>
      <c r="J3755" s="29">
        <v>0</v>
      </c>
      <c r="L3755" s="25">
        <v>14982.667756700515</v>
      </c>
      <c r="N3755" s="25">
        <v>3750</v>
      </c>
      <c r="O3755" s="25">
        <f t="shared" si="642"/>
        <v>11911.22086657691</v>
      </c>
      <c r="P3755" s="25">
        <f t="shared" si="639"/>
        <v>11911.22086657691</v>
      </c>
      <c r="Q3755" s="25">
        <f t="shared" si="640"/>
        <v>0</v>
      </c>
      <c r="R3755" s="25">
        <f t="shared" si="643"/>
        <v>11911.22086657691</v>
      </c>
      <c r="S3755" s="25">
        <f t="shared" si="644"/>
        <v>0</v>
      </c>
      <c r="T3755" s="25" t="str">
        <f t="shared" si="645"/>
        <v>drain</v>
      </c>
      <c r="V3755" s="25">
        <f t="shared" si="648"/>
        <v>0</v>
      </c>
      <c r="W3755" s="25">
        <f t="shared" si="646"/>
        <v>0</v>
      </c>
      <c r="X3755" s="25">
        <f t="shared" si="649"/>
        <v>0</v>
      </c>
      <c r="Z3755" s="25">
        <f t="shared" si="647"/>
        <v>11911.22086657691</v>
      </c>
      <c r="AB3755" s="25">
        <f t="shared" si="641"/>
        <v>0</v>
      </c>
    </row>
    <row r="3756" x14ac:dyDescent="0.2">
      <c r="I3756" s="24">
        <v>3751</v>
      </c>
      <c r="J3756" s="28">
        <v>0.318081271</v>
      </c>
      <c r="L3756" s="24">
        <v>16631.665167903899</v>
      </c>
      <c r="N3756" s="24">
        <v>3751</v>
      </c>
      <c r="O3756" s="24">
        <f t="shared" si="642"/>
        <v>13222.1738084836</v>
      </c>
      <c r="P3756" s="24">
        <f t="shared" si="639"/>
        <v>13222.1738084836</v>
      </c>
      <c r="Q3756" s="24">
        <f t="shared" si="640"/>
        <v>25446.501680000001</v>
      </c>
      <c r="R3756" s="24">
        <f t="shared" si="643"/>
        <v>0</v>
      </c>
      <c r="S3756" s="24">
        <f t="shared" si="644"/>
        <v>12224.327871516402</v>
      </c>
      <c r="T3756" s="24" t="str">
        <f t="shared" si="645"/>
        <v>charge</v>
      </c>
      <c r="V3756" s="24">
        <f t="shared" si="648"/>
        <v>4000</v>
      </c>
      <c r="W3756" s="24">
        <f t="shared" si="646"/>
        <v>4000</v>
      </c>
      <c r="X3756" s="24">
        <f t="shared" si="649"/>
        <v>0</v>
      </c>
      <c r="Z3756" s="24">
        <f t="shared" si="647"/>
        <v>0</v>
      </c>
      <c r="AB3756" s="24">
        <f t="shared" si="641"/>
        <v>8224.3278715164015</v>
      </c>
    </row>
    <row r="3757" x14ac:dyDescent="0.2">
      <c r="I3757" s="25">
        <v>3752</v>
      </c>
      <c r="J3757" s="29">
        <v>0.54061757399999999</v>
      </c>
      <c r="L3757" s="25">
        <v>17909.116107845304</v>
      </c>
      <c r="N3757" s="25">
        <v>3752</v>
      </c>
      <c r="O3757" s="25">
        <f t="shared" si="642"/>
        <v>14237.747305737017</v>
      </c>
      <c r="P3757" s="25">
        <f t="shared" si="639"/>
        <v>14237.747305737017</v>
      </c>
      <c r="Q3757" s="25">
        <f t="shared" si="640"/>
        <v>43249.405919999997</v>
      </c>
      <c r="R3757" s="25">
        <f t="shared" si="643"/>
        <v>0</v>
      </c>
      <c r="S3757" s="25">
        <f t="shared" si="644"/>
        <v>29011.658614262982</v>
      </c>
      <c r="T3757" s="25" t="str">
        <f t="shared" si="645"/>
        <v>charge</v>
      </c>
      <c r="V3757" s="25">
        <f t="shared" si="648"/>
        <v>0</v>
      </c>
      <c r="W3757" s="25">
        <f t="shared" si="646"/>
        <v>4000</v>
      </c>
      <c r="X3757" s="25">
        <f t="shared" si="649"/>
        <v>0</v>
      </c>
      <c r="Z3757" s="25">
        <f t="shared" si="647"/>
        <v>0</v>
      </c>
      <c r="AB3757" s="25">
        <f t="shared" si="641"/>
        <v>29011.658614262982</v>
      </c>
    </row>
    <row r="3758" x14ac:dyDescent="0.2">
      <c r="I3758" s="24">
        <v>3753</v>
      </c>
      <c r="J3758" s="28">
        <v>0.61665517299999995</v>
      </c>
      <c r="L3758" s="24">
        <v>19105.428871464726</v>
      </c>
      <c r="N3758" s="24">
        <v>3753</v>
      </c>
      <c r="O3758" s="24">
        <f t="shared" si="642"/>
        <v>15188.815952814459</v>
      </c>
      <c r="P3758" s="24">
        <f t="shared" si="639"/>
        <v>15188.815952814459</v>
      </c>
      <c r="Q3758" s="24">
        <f t="shared" si="640"/>
        <v>49332.413839999994</v>
      </c>
      <c r="R3758" s="24">
        <f t="shared" si="643"/>
        <v>0</v>
      </c>
      <c r="S3758" s="24">
        <f t="shared" si="644"/>
        <v>34143.597887185533</v>
      </c>
      <c r="T3758" s="24" t="str">
        <f t="shared" si="645"/>
        <v>charge</v>
      </c>
      <c r="V3758" s="24">
        <f t="shared" si="648"/>
        <v>0</v>
      </c>
      <c r="W3758" s="24">
        <f t="shared" si="646"/>
        <v>4000</v>
      </c>
      <c r="X3758" s="24">
        <f t="shared" si="649"/>
        <v>0</v>
      </c>
      <c r="Z3758" s="24">
        <f t="shared" si="647"/>
        <v>0</v>
      </c>
      <c r="AB3758" s="24">
        <f t="shared" si="641"/>
        <v>34143.597887185533</v>
      </c>
    </row>
    <row r="3759" x14ac:dyDescent="0.2">
      <c r="I3759" s="25">
        <v>3754</v>
      </c>
      <c r="J3759" s="29">
        <v>0.66075645999999999</v>
      </c>
      <c r="L3759" s="25">
        <v>19939.855135416983</v>
      </c>
      <c r="N3759" s="25">
        <v>3754</v>
      </c>
      <c r="O3759" s="25">
        <f t="shared" si="642"/>
        <v>15852.184832656503</v>
      </c>
      <c r="P3759" s="25">
        <f t="shared" si="639"/>
        <v>15852.184832656503</v>
      </c>
      <c r="Q3759" s="25">
        <f t="shared" si="640"/>
        <v>52860.516799999998</v>
      </c>
      <c r="R3759" s="25">
        <f t="shared" si="643"/>
        <v>0</v>
      </c>
      <c r="S3759" s="25">
        <f t="shared" si="644"/>
        <v>37008.331967343496</v>
      </c>
      <c r="T3759" s="25" t="str">
        <f t="shared" si="645"/>
        <v>charge</v>
      </c>
      <c r="V3759" s="25">
        <f t="shared" si="648"/>
        <v>0</v>
      </c>
      <c r="W3759" s="25">
        <f t="shared" si="646"/>
        <v>4000</v>
      </c>
      <c r="X3759" s="25">
        <f t="shared" si="649"/>
        <v>0</v>
      </c>
      <c r="Z3759" s="25">
        <f t="shared" si="647"/>
        <v>0</v>
      </c>
      <c r="AB3759" s="25">
        <f t="shared" si="641"/>
        <v>37008.331967343496</v>
      </c>
    </row>
    <row r="3760" x14ac:dyDescent="0.2">
      <c r="I3760" s="24">
        <v>3755</v>
      </c>
      <c r="J3760" s="28">
        <v>0.67151452199999995</v>
      </c>
      <c r="L3760" s="24">
        <v>20482.422619473931</v>
      </c>
      <c r="N3760" s="24">
        <v>3755</v>
      </c>
      <c r="O3760" s="24">
        <f t="shared" si="642"/>
        <v>16283.525982481777</v>
      </c>
      <c r="P3760" s="24">
        <f t="shared" si="639"/>
        <v>16283.525982481777</v>
      </c>
      <c r="Q3760" s="24">
        <f t="shared" si="640"/>
        <v>53721.161759999995</v>
      </c>
      <c r="R3760" s="24">
        <f t="shared" si="643"/>
        <v>0</v>
      </c>
      <c r="S3760" s="24">
        <f t="shared" si="644"/>
        <v>37437.635777518219</v>
      </c>
      <c r="T3760" s="24" t="str">
        <f t="shared" si="645"/>
        <v>charge</v>
      </c>
      <c r="V3760" s="24">
        <f t="shared" si="648"/>
        <v>0</v>
      </c>
      <c r="W3760" s="24">
        <f t="shared" si="646"/>
        <v>4000</v>
      </c>
      <c r="X3760" s="24">
        <f t="shared" si="649"/>
        <v>0</v>
      </c>
      <c r="Z3760" s="24">
        <f t="shared" si="647"/>
        <v>0</v>
      </c>
      <c r="AB3760" s="24">
        <f t="shared" si="641"/>
        <v>37437.635777518219</v>
      </c>
    </row>
    <row r="3761" x14ac:dyDescent="0.2">
      <c r="I3761" s="25">
        <v>3756</v>
      </c>
      <c r="J3761" s="29">
        <v>0.71108891500000004</v>
      </c>
      <c r="L3761" s="25">
        <v>20737.64346961975</v>
      </c>
      <c r="N3761" s="25">
        <v>3756</v>
      </c>
      <c r="O3761" s="25">
        <f t="shared" si="642"/>
        <v>16486.426558347703</v>
      </c>
      <c r="P3761" s="25">
        <f t="shared" si="639"/>
        <v>16486.426558347703</v>
      </c>
      <c r="Q3761" s="25">
        <f t="shared" si="640"/>
        <v>56887.113200000007</v>
      </c>
      <c r="R3761" s="25">
        <f t="shared" si="643"/>
        <v>0</v>
      </c>
      <c r="S3761" s="25">
        <f t="shared" si="644"/>
        <v>40400.686641652304</v>
      </c>
      <c r="T3761" s="25" t="str">
        <f t="shared" si="645"/>
        <v>charge</v>
      </c>
      <c r="V3761" s="25">
        <f t="shared" si="648"/>
        <v>0</v>
      </c>
      <c r="W3761" s="25">
        <f t="shared" si="646"/>
        <v>4000</v>
      </c>
      <c r="X3761" s="25">
        <f t="shared" si="649"/>
        <v>0</v>
      </c>
      <c r="Z3761" s="25">
        <f t="shared" si="647"/>
        <v>0</v>
      </c>
      <c r="AB3761" s="25">
        <f t="shared" si="641"/>
        <v>40400.686641652304</v>
      </c>
    </row>
    <row r="3762" x14ac:dyDescent="0.2">
      <c r="I3762" s="24">
        <v>3757</v>
      </c>
      <c r="J3762" s="28">
        <v>0.695342566</v>
      </c>
      <c r="L3762" s="24">
        <v>21085.407880210874</v>
      </c>
      <c r="N3762" s="24">
        <v>3757</v>
      </c>
      <c r="O3762" s="24">
        <f t="shared" si="642"/>
        <v>16762.899264767646</v>
      </c>
      <c r="P3762" s="24">
        <f t="shared" si="639"/>
        <v>16762.899264767646</v>
      </c>
      <c r="Q3762" s="24">
        <f t="shared" si="640"/>
        <v>55627.405279999999</v>
      </c>
      <c r="R3762" s="24">
        <f t="shared" si="643"/>
        <v>0</v>
      </c>
      <c r="S3762" s="24">
        <f t="shared" si="644"/>
        <v>38864.506015232357</v>
      </c>
      <c r="T3762" s="24" t="str">
        <f t="shared" si="645"/>
        <v>charge</v>
      </c>
      <c r="V3762" s="24">
        <f t="shared" si="648"/>
        <v>0</v>
      </c>
      <c r="W3762" s="24">
        <f t="shared" si="646"/>
        <v>4000</v>
      </c>
      <c r="X3762" s="24">
        <f t="shared" si="649"/>
        <v>0</v>
      </c>
      <c r="Z3762" s="24">
        <f t="shared" si="647"/>
        <v>0</v>
      </c>
      <c r="AB3762" s="24">
        <f t="shared" si="641"/>
        <v>38864.506015232357</v>
      </c>
    </row>
    <row r="3763" x14ac:dyDescent="0.2">
      <c r="I3763" s="25">
        <v>3758</v>
      </c>
      <c r="J3763" s="29">
        <v>0.74531249300000002</v>
      </c>
      <c r="L3763" s="25">
        <v>21514.332403278349</v>
      </c>
      <c r="N3763" s="25">
        <v>3758</v>
      </c>
      <c r="O3763" s="25">
        <f t="shared" si="642"/>
        <v>17103.894260606288</v>
      </c>
      <c r="P3763" s="25">
        <f t="shared" si="639"/>
        <v>17103.894260606288</v>
      </c>
      <c r="Q3763" s="25">
        <f t="shared" si="640"/>
        <v>59624.99944</v>
      </c>
      <c r="R3763" s="25">
        <f t="shared" si="643"/>
        <v>0</v>
      </c>
      <c r="S3763" s="25">
        <f t="shared" si="644"/>
        <v>42521.105179393708</v>
      </c>
      <c r="T3763" s="25" t="str">
        <f t="shared" si="645"/>
        <v>charge</v>
      </c>
      <c r="V3763" s="25">
        <f t="shared" si="648"/>
        <v>0</v>
      </c>
      <c r="W3763" s="25">
        <f t="shared" si="646"/>
        <v>4000</v>
      </c>
      <c r="X3763" s="25">
        <f t="shared" si="649"/>
        <v>0</v>
      </c>
      <c r="Z3763" s="25">
        <f t="shared" si="647"/>
        <v>0</v>
      </c>
      <c r="AB3763" s="25">
        <f t="shared" si="641"/>
        <v>42521.105179393708</v>
      </c>
    </row>
    <row r="3764" x14ac:dyDescent="0.2">
      <c r="I3764" s="24">
        <v>3759</v>
      </c>
      <c r="J3764" s="28">
        <v>0.7124657929999999</v>
      </c>
      <c r="L3764" s="24">
        <v>21831.902665519712</v>
      </c>
      <c r="N3764" s="24">
        <v>3759</v>
      </c>
      <c r="O3764" s="24">
        <f t="shared" si="642"/>
        <v>17356.362619088173</v>
      </c>
      <c r="P3764" s="24">
        <f t="shared" si="639"/>
        <v>17356.362619088173</v>
      </c>
      <c r="Q3764" s="24">
        <f t="shared" si="640"/>
        <v>56997.263439999995</v>
      </c>
      <c r="R3764" s="24">
        <f t="shared" si="643"/>
        <v>0</v>
      </c>
      <c r="S3764" s="24">
        <f t="shared" si="644"/>
        <v>39640.900820911818</v>
      </c>
      <c r="T3764" s="24" t="str">
        <f t="shared" si="645"/>
        <v>charge</v>
      </c>
      <c r="V3764" s="24">
        <f t="shared" si="648"/>
        <v>0</v>
      </c>
      <c r="W3764" s="24">
        <f t="shared" si="646"/>
        <v>4000</v>
      </c>
      <c r="X3764" s="24">
        <f t="shared" si="649"/>
        <v>0</v>
      </c>
      <c r="Z3764" s="24">
        <f t="shared" si="647"/>
        <v>0</v>
      </c>
      <c r="AB3764" s="24">
        <f t="shared" si="641"/>
        <v>39640.900820911818</v>
      </c>
    </row>
    <row r="3765" x14ac:dyDescent="0.2">
      <c r="I3765" s="25">
        <v>3760</v>
      </c>
      <c r="J3765" s="29">
        <v>0.66982421400000003</v>
      </c>
      <c r="L3765" s="25">
        <v>21604.976642227171</v>
      </c>
      <c r="N3765" s="25">
        <v>3760</v>
      </c>
      <c r="O3765" s="25">
        <f t="shared" si="642"/>
        <v>17175.956430570601</v>
      </c>
      <c r="P3765" s="25">
        <f t="shared" si="639"/>
        <v>17175.956430570601</v>
      </c>
      <c r="Q3765" s="25">
        <f t="shared" si="640"/>
        <v>53585.937120000002</v>
      </c>
      <c r="R3765" s="25">
        <f t="shared" si="643"/>
        <v>0</v>
      </c>
      <c r="S3765" s="25">
        <f t="shared" si="644"/>
        <v>36409.980689429402</v>
      </c>
      <c r="T3765" s="25" t="str">
        <f t="shared" si="645"/>
        <v>charge</v>
      </c>
      <c r="V3765" s="25">
        <f t="shared" si="648"/>
        <v>0</v>
      </c>
      <c r="W3765" s="25">
        <f t="shared" si="646"/>
        <v>4000</v>
      </c>
      <c r="X3765" s="25">
        <f t="shared" si="649"/>
        <v>0</v>
      </c>
      <c r="Z3765" s="25">
        <f t="shared" si="647"/>
        <v>0</v>
      </c>
      <c r="AB3765" s="25">
        <f t="shared" si="641"/>
        <v>36409.980689429402</v>
      </c>
    </row>
    <row r="3766" x14ac:dyDescent="0.2">
      <c r="I3766" s="24">
        <v>3761</v>
      </c>
      <c r="J3766" s="28">
        <v>0.57435517199999997</v>
      </c>
      <c r="L3766" s="24">
        <v>21096.637280750274</v>
      </c>
      <c r="N3766" s="24">
        <v>3761</v>
      </c>
      <c r="O3766" s="24">
        <f t="shared" si="642"/>
        <v>16771.826638196468</v>
      </c>
      <c r="P3766" s="24">
        <f t="shared" si="639"/>
        <v>16771.826638196468</v>
      </c>
      <c r="Q3766" s="24">
        <f t="shared" si="640"/>
        <v>45948.413759999996</v>
      </c>
      <c r="R3766" s="24">
        <f t="shared" si="643"/>
        <v>0</v>
      </c>
      <c r="S3766" s="24">
        <f t="shared" si="644"/>
        <v>29176.587121803528</v>
      </c>
      <c r="T3766" s="24" t="str">
        <f t="shared" si="645"/>
        <v>charge</v>
      </c>
      <c r="V3766" s="24">
        <f t="shared" si="648"/>
        <v>0</v>
      </c>
      <c r="W3766" s="24">
        <f t="shared" si="646"/>
        <v>4000</v>
      </c>
      <c r="X3766" s="24">
        <f t="shared" si="649"/>
        <v>0</v>
      </c>
      <c r="Z3766" s="24">
        <f t="shared" si="647"/>
        <v>0</v>
      </c>
      <c r="AB3766" s="24">
        <f t="shared" si="641"/>
        <v>29176.587121803528</v>
      </c>
    </row>
    <row r="3767" x14ac:dyDescent="0.2">
      <c r="I3767" s="25">
        <v>3762</v>
      </c>
      <c r="J3767" s="29">
        <v>0.239116937</v>
      </c>
      <c r="L3767" s="25">
        <v>20739.363475131988</v>
      </c>
      <c r="N3767" s="25">
        <v>3762</v>
      </c>
      <c r="O3767" s="25">
        <f t="shared" si="642"/>
        <v>16487.793962729931</v>
      </c>
      <c r="P3767" s="25">
        <f t="shared" si="639"/>
        <v>16487.793962729931</v>
      </c>
      <c r="Q3767" s="25">
        <f t="shared" si="640"/>
        <v>19129.354960000001</v>
      </c>
      <c r="R3767" s="25">
        <f t="shared" si="643"/>
        <v>0</v>
      </c>
      <c r="S3767" s="25">
        <f t="shared" si="644"/>
        <v>2641.5609972700695</v>
      </c>
      <c r="T3767" s="25" t="str">
        <f t="shared" si="645"/>
        <v>charge</v>
      </c>
      <c r="V3767" s="25">
        <f t="shared" si="648"/>
        <v>0</v>
      </c>
      <c r="W3767" s="25">
        <f t="shared" si="646"/>
        <v>4000</v>
      </c>
      <c r="X3767" s="25">
        <f t="shared" si="649"/>
        <v>0</v>
      </c>
      <c r="Z3767" s="25">
        <f t="shared" si="647"/>
        <v>0</v>
      </c>
      <c r="AB3767" s="25">
        <f t="shared" si="641"/>
        <v>2641.5609972700695</v>
      </c>
    </row>
    <row r="3768" x14ac:dyDescent="0.2">
      <c r="I3768" s="24">
        <v>3763</v>
      </c>
      <c r="J3768" s="28">
        <v>2.3000842000000001E-2</v>
      </c>
      <c r="L3768" s="24">
        <v>20671.702923488614</v>
      </c>
      <c r="N3768" s="24">
        <v>3763</v>
      </c>
      <c r="O3768" s="24">
        <f t="shared" si="642"/>
        <v>16434.003824173447</v>
      </c>
      <c r="P3768" s="24">
        <f t="shared" si="639"/>
        <v>16434.003824173447</v>
      </c>
      <c r="Q3768" s="24">
        <f t="shared" si="640"/>
        <v>1840.06736</v>
      </c>
      <c r="R3768" s="24">
        <f t="shared" si="643"/>
        <v>14593.936464173446</v>
      </c>
      <c r="S3768" s="24">
        <f t="shared" si="644"/>
        <v>0</v>
      </c>
      <c r="T3768" s="24" t="str">
        <f t="shared" si="645"/>
        <v>drain</v>
      </c>
      <c r="V3768" s="24">
        <f t="shared" si="648"/>
        <v>0</v>
      </c>
      <c r="W3768" s="24">
        <f t="shared" si="646"/>
        <v>0</v>
      </c>
      <c r="X3768" s="24">
        <f t="shared" si="649"/>
        <v>4000</v>
      </c>
      <c r="Z3768" s="24">
        <f t="shared" si="647"/>
        <v>10593.936464173446</v>
      </c>
      <c r="AB3768" s="24">
        <f t="shared" si="641"/>
        <v>0</v>
      </c>
    </row>
    <row r="3769" x14ac:dyDescent="0.2">
      <c r="I3769" s="25">
        <v>3764</v>
      </c>
      <c r="J3769" s="29">
        <v>0</v>
      </c>
      <c r="L3769" s="25">
        <v>20385.707286453246</v>
      </c>
      <c r="N3769" s="25">
        <v>3764</v>
      </c>
      <c r="O3769" s="25">
        <f t="shared" si="642"/>
        <v>16206.637292730331</v>
      </c>
      <c r="P3769" s="25">
        <f t="shared" si="639"/>
        <v>16206.637292730331</v>
      </c>
      <c r="Q3769" s="25">
        <f t="shared" si="640"/>
        <v>0</v>
      </c>
      <c r="R3769" s="25">
        <f t="shared" si="643"/>
        <v>16206.637292730331</v>
      </c>
      <c r="S3769" s="25">
        <f t="shared" si="644"/>
        <v>0</v>
      </c>
      <c r="T3769" s="25" t="str">
        <f t="shared" si="645"/>
        <v>drain</v>
      </c>
      <c r="V3769" s="25">
        <f t="shared" si="648"/>
        <v>0</v>
      </c>
      <c r="W3769" s="25">
        <f t="shared" si="646"/>
        <v>0</v>
      </c>
      <c r="X3769" s="25">
        <f t="shared" si="649"/>
        <v>0</v>
      </c>
      <c r="Z3769" s="25">
        <f t="shared" si="647"/>
        <v>16206.637292730331</v>
      </c>
      <c r="AB3769" s="25">
        <f t="shared" si="641"/>
        <v>0</v>
      </c>
    </row>
    <row r="3770" x14ac:dyDescent="0.2">
      <c r="I3770" s="24">
        <v>3765</v>
      </c>
      <c r="J3770" s="28">
        <v>0</v>
      </c>
      <c r="L3770" s="24">
        <v>20396.697324466702</v>
      </c>
      <c r="N3770" s="24">
        <v>3765</v>
      </c>
      <c r="O3770" s="24">
        <f t="shared" si="642"/>
        <v>16215.37437295103</v>
      </c>
      <c r="P3770" s="24">
        <f t="shared" si="639"/>
        <v>16215.37437295103</v>
      </c>
      <c r="Q3770" s="24">
        <f t="shared" si="640"/>
        <v>0</v>
      </c>
      <c r="R3770" s="24">
        <f t="shared" si="643"/>
        <v>16215.37437295103</v>
      </c>
      <c r="S3770" s="24">
        <f t="shared" si="644"/>
        <v>0</v>
      </c>
      <c r="T3770" s="24" t="str">
        <f t="shared" si="645"/>
        <v>drain</v>
      </c>
      <c r="V3770" s="24">
        <f t="shared" si="648"/>
        <v>0</v>
      </c>
      <c r="W3770" s="24">
        <f t="shared" si="646"/>
        <v>0</v>
      </c>
      <c r="X3770" s="24">
        <f t="shared" si="649"/>
        <v>0</v>
      </c>
      <c r="Z3770" s="24">
        <f t="shared" si="647"/>
        <v>16215.37437295103</v>
      </c>
      <c r="AB3770" s="24">
        <f t="shared" si="641"/>
        <v>0</v>
      </c>
    </row>
    <row r="3771" x14ac:dyDescent="0.2">
      <c r="I3771" s="25">
        <v>3766</v>
      </c>
      <c r="J3771" s="29">
        <v>0</v>
      </c>
      <c r="L3771" s="25">
        <v>19423.3897110939</v>
      </c>
      <c r="N3771" s="25">
        <v>3766</v>
      </c>
      <c r="O3771" s="25">
        <f t="shared" si="642"/>
        <v>15441.594820319651</v>
      </c>
      <c r="P3771" s="25">
        <f t="shared" si="639"/>
        <v>15441.594820319651</v>
      </c>
      <c r="Q3771" s="25">
        <f t="shared" si="640"/>
        <v>0</v>
      </c>
      <c r="R3771" s="25">
        <f t="shared" si="643"/>
        <v>15441.594820319651</v>
      </c>
      <c r="S3771" s="25">
        <f t="shared" si="644"/>
        <v>0</v>
      </c>
      <c r="T3771" s="25" t="str">
        <f t="shared" si="645"/>
        <v>drain</v>
      </c>
      <c r="V3771" s="25">
        <f t="shared" si="648"/>
        <v>0</v>
      </c>
      <c r="W3771" s="25">
        <f t="shared" si="646"/>
        <v>0</v>
      </c>
      <c r="X3771" s="25">
        <f t="shared" si="649"/>
        <v>0</v>
      </c>
      <c r="Z3771" s="25">
        <f t="shared" si="647"/>
        <v>15441.594820319651</v>
      </c>
      <c r="AB3771" s="25">
        <f t="shared" si="641"/>
        <v>0</v>
      </c>
    </row>
    <row r="3772" x14ac:dyDescent="0.2">
      <c r="I3772" s="24">
        <v>3767</v>
      </c>
      <c r="J3772" s="28">
        <v>0</v>
      </c>
      <c r="L3772" s="24">
        <v>18267.134389352796</v>
      </c>
      <c r="N3772" s="24">
        <v>3767</v>
      </c>
      <c r="O3772" s="24">
        <f t="shared" si="642"/>
        <v>14522.371839535474</v>
      </c>
      <c r="P3772" s="24">
        <f t="shared" si="639"/>
        <v>14522.371839535474</v>
      </c>
      <c r="Q3772" s="24">
        <f t="shared" si="640"/>
        <v>0</v>
      </c>
      <c r="R3772" s="24">
        <f t="shared" si="643"/>
        <v>14522.371839535474</v>
      </c>
      <c r="S3772" s="24">
        <f t="shared" si="644"/>
        <v>0</v>
      </c>
      <c r="T3772" s="24" t="str">
        <f t="shared" si="645"/>
        <v>drain</v>
      </c>
      <c r="V3772" s="24">
        <f t="shared" si="648"/>
        <v>0</v>
      </c>
      <c r="W3772" s="24">
        <f t="shared" si="646"/>
        <v>0</v>
      </c>
      <c r="X3772" s="24">
        <f t="shared" si="649"/>
        <v>0</v>
      </c>
      <c r="Z3772" s="24">
        <f t="shared" si="647"/>
        <v>14522.371839535474</v>
      </c>
      <c r="AB3772" s="24">
        <f t="shared" si="641"/>
        <v>0</v>
      </c>
    </row>
    <row r="3773" x14ac:dyDescent="0.2">
      <c r="I3773" s="25">
        <v>3768</v>
      </c>
      <c r="J3773" s="29">
        <v>0</v>
      </c>
      <c r="L3773" s="25">
        <v>16985.387935495375</v>
      </c>
      <c r="N3773" s="25">
        <v>3768</v>
      </c>
      <c r="O3773" s="25">
        <f t="shared" si="642"/>
        <v>13503.383408718824</v>
      </c>
      <c r="P3773" s="25">
        <f t="shared" si="639"/>
        <v>13503.383408718824</v>
      </c>
      <c r="Q3773" s="25">
        <f t="shared" si="640"/>
        <v>0</v>
      </c>
      <c r="R3773" s="25">
        <f t="shared" si="643"/>
        <v>13503.383408718824</v>
      </c>
      <c r="S3773" s="25">
        <f t="shared" si="644"/>
        <v>0</v>
      </c>
      <c r="T3773" s="25" t="str">
        <f t="shared" si="645"/>
        <v>drain</v>
      </c>
      <c r="V3773" s="25">
        <f t="shared" si="648"/>
        <v>0</v>
      </c>
      <c r="W3773" s="25">
        <f t="shared" si="646"/>
        <v>0</v>
      </c>
      <c r="X3773" s="25">
        <f t="shared" si="649"/>
        <v>0</v>
      </c>
      <c r="Z3773" s="25">
        <f t="shared" si="647"/>
        <v>13503.383408718824</v>
      </c>
      <c r="AB3773" s="25">
        <f t="shared" si="641"/>
        <v>0</v>
      </c>
    </row>
    <row r="3774" x14ac:dyDescent="0.2">
      <c r="I3774" s="24">
        <v>3769</v>
      </c>
      <c r="J3774" s="28">
        <v>0</v>
      </c>
      <c r="L3774" s="24">
        <v>15870.012651276587</v>
      </c>
      <c r="N3774" s="24">
        <v>3769</v>
      </c>
      <c r="O3774" s="24">
        <f t="shared" si="642"/>
        <v>12616.660057764888</v>
      </c>
      <c r="P3774" s="24">
        <f t="shared" si="639"/>
        <v>12616.660057764888</v>
      </c>
      <c r="Q3774" s="24">
        <f t="shared" si="640"/>
        <v>0</v>
      </c>
      <c r="R3774" s="24">
        <f t="shared" si="643"/>
        <v>12616.660057764888</v>
      </c>
      <c r="S3774" s="24">
        <f t="shared" si="644"/>
        <v>0</v>
      </c>
      <c r="T3774" s="24" t="str">
        <f t="shared" si="645"/>
        <v>drain</v>
      </c>
      <c r="V3774" s="24">
        <f t="shared" si="648"/>
        <v>0</v>
      </c>
      <c r="W3774" s="24">
        <f t="shared" si="646"/>
        <v>0</v>
      </c>
      <c r="X3774" s="24">
        <f t="shared" si="649"/>
        <v>0</v>
      </c>
      <c r="Z3774" s="24">
        <f t="shared" si="647"/>
        <v>12616.660057764888</v>
      </c>
      <c r="AB3774" s="24">
        <f t="shared" si="641"/>
        <v>0</v>
      </c>
    </row>
    <row r="3775" x14ac:dyDescent="0.2">
      <c r="I3775" s="25">
        <v>3770</v>
      </c>
      <c r="J3775" s="29">
        <v>0</v>
      </c>
      <c r="L3775" s="25">
        <v>15791.17822356224</v>
      </c>
      <c r="N3775" s="25">
        <v>3770</v>
      </c>
      <c r="O3775" s="25">
        <f t="shared" si="642"/>
        <v>12553.986687731982</v>
      </c>
      <c r="P3775" s="25">
        <f t="shared" si="639"/>
        <v>12553.986687731982</v>
      </c>
      <c r="Q3775" s="25">
        <f t="shared" si="640"/>
        <v>0</v>
      </c>
      <c r="R3775" s="25">
        <f t="shared" si="643"/>
        <v>12553.986687731982</v>
      </c>
      <c r="S3775" s="25">
        <f t="shared" si="644"/>
        <v>0</v>
      </c>
      <c r="T3775" s="25" t="str">
        <f t="shared" si="645"/>
        <v>drain</v>
      </c>
      <c r="V3775" s="25">
        <f t="shared" si="648"/>
        <v>0</v>
      </c>
      <c r="W3775" s="25">
        <f t="shared" si="646"/>
        <v>0</v>
      </c>
      <c r="X3775" s="25">
        <f t="shared" si="649"/>
        <v>0</v>
      </c>
      <c r="Z3775" s="25">
        <f t="shared" si="647"/>
        <v>12553.986687731982</v>
      </c>
      <c r="AB3775" s="25">
        <f t="shared" si="641"/>
        <v>0</v>
      </c>
    </row>
    <row r="3776" x14ac:dyDescent="0.2">
      <c r="I3776" s="24">
        <v>3771</v>
      </c>
      <c r="J3776" s="28">
        <v>0</v>
      </c>
      <c r="L3776" s="24">
        <v>15402.79689798355</v>
      </c>
      <c r="N3776" s="24">
        <v>3771</v>
      </c>
      <c r="O3776" s="24">
        <f t="shared" si="642"/>
        <v>12245.223533896922</v>
      </c>
      <c r="P3776" s="24">
        <f t="shared" si="639"/>
        <v>12245.223533896922</v>
      </c>
      <c r="Q3776" s="24">
        <f t="shared" si="640"/>
        <v>0</v>
      </c>
      <c r="R3776" s="24">
        <f t="shared" si="643"/>
        <v>12245.223533896922</v>
      </c>
      <c r="S3776" s="24">
        <f t="shared" si="644"/>
        <v>0</v>
      </c>
      <c r="T3776" s="24" t="str">
        <f t="shared" si="645"/>
        <v>drain</v>
      </c>
      <c r="V3776" s="24">
        <f t="shared" si="648"/>
        <v>0</v>
      </c>
      <c r="W3776" s="24">
        <f t="shared" si="646"/>
        <v>0</v>
      </c>
      <c r="X3776" s="24">
        <f t="shared" si="649"/>
        <v>0</v>
      </c>
      <c r="Z3776" s="24">
        <f t="shared" si="647"/>
        <v>12245.223533896922</v>
      </c>
      <c r="AB3776" s="24">
        <f t="shared" si="641"/>
        <v>0</v>
      </c>
    </row>
    <row r="3777" x14ac:dyDescent="0.2">
      <c r="I3777" s="25">
        <v>3772</v>
      </c>
      <c r="J3777" s="29">
        <v>0</v>
      </c>
      <c r="L3777" s="25">
        <v>15244.197166109085</v>
      </c>
      <c r="N3777" s="25">
        <v>3772</v>
      </c>
      <c r="O3777" s="25">
        <f t="shared" si="642"/>
        <v>12119.136747056724</v>
      </c>
      <c r="P3777" s="25">
        <f t="shared" si="639"/>
        <v>12119.136747056724</v>
      </c>
      <c r="Q3777" s="25">
        <f t="shared" si="640"/>
        <v>0</v>
      </c>
      <c r="R3777" s="25">
        <f t="shared" si="643"/>
        <v>12119.136747056724</v>
      </c>
      <c r="S3777" s="25">
        <f t="shared" si="644"/>
        <v>0</v>
      </c>
      <c r="T3777" s="25" t="str">
        <f t="shared" si="645"/>
        <v>drain</v>
      </c>
      <c r="V3777" s="25">
        <f t="shared" si="648"/>
        <v>0</v>
      </c>
      <c r="W3777" s="25">
        <f t="shared" si="646"/>
        <v>0</v>
      </c>
      <c r="X3777" s="25">
        <f t="shared" si="649"/>
        <v>0</v>
      </c>
      <c r="Z3777" s="25">
        <f t="shared" si="647"/>
        <v>12119.136747056724</v>
      </c>
      <c r="AB3777" s="25">
        <f t="shared" si="641"/>
        <v>0</v>
      </c>
    </row>
    <row r="3778" x14ac:dyDescent="0.2">
      <c r="I3778" s="24">
        <v>3773</v>
      </c>
      <c r="J3778" s="28">
        <v>0</v>
      </c>
      <c r="L3778" s="24">
        <v>15456.656017303465</v>
      </c>
      <c r="N3778" s="24">
        <v>3773</v>
      </c>
      <c r="O3778" s="24">
        <f t="shared" si="642"/>
        <v>12288.041533756255</v>
      </c>
      <c r="P3778" s="24">
        <f t="shared" si="639"/>
        <v>12288.041533756255</v>
      </c>
      <c r="Q3778" s="24">
        <f t="shared" si="640"/>
        <v>0</v>
      </c>
      <c r="R3778" s="24">
        <f t="shared" si="643"/>
        <v>12288.041533756255</v>
      </c>
      <c r="S3778" s="24">
        <f t="shared" si="644"/>
        <v>0</v>
      </c>
      <c r="T3778" s="24" t="str">
        <f t="shared" si="645"/>
        <v>drain</v>
      </c>
      <c r="V3778" s="24">
        <f t="shared" si="648"/>
        <v>0</v>
      </c>
      <c r="W3778" s="24">
        <f t="shared" si="646"/>
        <v>0</v>
      </c>
      <c r="X3778" s="24">
        <f t="shared" si="649"/>
        <v>0</v>
      </c>
      <c r="Z3778" s="24">
        <f t="shared" si="647"/>
        <v>12288.041533756255</v>
      </c>
      <c r="AB3778" s="24">
        <f t="shared" si="641"/>
        <v>0</v>
      </c>
    </row>
    <row r="3779" x14ac:dyDescent="0.2">
      <c r="I3779" s="25">
        <v>3774</v>
      </c>
      <c r="J3779" s="29">
        <v>0</v>
      </c>
      <c r="L3779" s="25">
        <v>15422.018242263794</v>
      </c>
      <c r="N3779" s="25">
        <v>3774</v>
      </c>
      <c r="O3779" s="25">
        <f t="shared" si="642"/>
        <v>12260.504502599717</v>
      </c>
      <c r="P3779" s="25">
        <f t="shared" si="639"/>
        <v>12260.504502599717</v>
      </c>
      <c r="Q3779" s="25">
        <f t="shared" si="640"/>
        <v>0</v>
      </c>
      <c r="R3779" s="25">
        <f t="shared" si="643"/>
        <v>12260.504502599717</v>
      </c>
      <c r="S3779" s="25">
        <f t="shared" si="644"/>
        <v>0</v>
      </c>
      <c r="T3779" s="25" t="str">
        <f t="shared" si="645"/>
        <v>drain</v>
      </c>
      <c r="V3779" s="25">
        <f t="shared" si="648"/>
        <v>0</v>
      </c>
      <c r="W3779" s="25">
        <f t="shared" si="646"/>
        <v>0</v>
      </c>
      <c r="X3779" s="25">
        <f t="shared" si="649"/>
        <v>0</v>
      </c>
      <c r="Z3779" s="25">
        <f t="shared" si="647"/>
        <v>12260.504502599717</v>
      </c>
      <c r="AB3779" s="25">
        <f t="shared" si="641"/>
        <v>0</v>
      </c>
    </row>
    <row r="3780" x14ac:dyDescent="0.2">
      <c r="I3780" s="24">
        <v>3775</v>
      </c>
      <c r="J3780" s="28">
        <v>0.267180625</v>
      </c>
      <c r="L3780" s="24">
        <v>17001.983875846861</v>
      </c>
      <c r="N3780" s="24">
        <v>3775</v>
      </c>
      <c r="O3780" s="24">
        <f t="shared" si="642"/>
        <v>13516.577181298255</v>
      </c>
      <c r="P3780" s="24">
        <f t="shared" si="639"/>
        <v>13516.577181298255</v>
      </c>
      <c r="Q3780" s="24">
        <f t="shared" si="640"/>
        <v>21374.45</v>
      </c>
      <c r="R3780" s="24">
        <f t="shared" si="643"/>
        <v>0</v>
      </c>
      <c r="S3780" s="24">
        <f t="shared" si="644"/>
        <v>7857.8728187017459</v>
      </c>
      <c r="T3780" s="24" t="str">
        <f t="shared" si="645"/>
        <v>charge</v>
      </c>
      <c r="V3780" s="24">
        <f t="shared" si="648"/>
        <v>4000</v>
      </c>
      <c r="W3780" s="24">
        <f t="shared" si="646"/>
        <v>4000</v>
      </c>
      <c r="X3780" s="24">
        <f t="shared" si="649"/>
        <v>0</v>
      </c>
      <c r="Z3780" s="24">
        <f t="shared" si="647"/>
        <v>0</v>
      </c>
      <c r="AB3780" s="24">
        <f t="shared" si="641"/>
        <v>3857.8728187017459</v>
      </c>
    </row>
    <row r="3781" x14ac:dyDescent="0.2">
      <c r="I3781" s="25">
        <v>3776</v>
      </c>
      <c r="J3781" s="29">
        <v>0.49328363199999997</v>
      </c>
      <c r="L3781" s="25">
        <v>18578.883162367343</v>
      </c>
      <c r="N3781" s="25">
        <v>3776</v>
      </c>
      <c r="O3781" s="25">
        <f t="shared" si="642"/>
        <v>14770.212114082038</v>
      </c>
      <c r="P3781" s="25">
        <f t="shared" si="639"/>
        <v>14770.212114082038</v>
      </c>
      <c r="Q3781" s="25">
        <f t="shared" si="640"/>
        <v>39462.690559999995</v>
      </c>
      <c r="R3781" s="25">
        <f t="shared" si="643"/>
        <v>0</v>
      </c>
      <c r="S3781" s="25">
        <f t="shared" si="644"/>
        <v>24692.478445917957</v>
      </c>
      <c r="T3781" s="25" t="str">
        <f t="shared" si="645"/>
        <v>charge</v>
      </c>
      <c r="V3781" s="25">
        <f t="shared" si="648"/>
        <v>0</v>
      </c>
      <c r="W3781" s="25">
        <f t="shared" si="646"/>
        <v>4000</v>
      </c>
      <c r="X3781" s="25">
        <f t="shared" si="649"/>
        <v>0</v>
      </c>
      <c r="Z3781" s="25">
        <f t="shared" si="647"/>
        <v>0</v>
      </c>
      <c r="AB3781" s="25">
        <f t="shared" si="641"/>
        <v>24692.478445917957</v>
      </c>
    </row>
    <row r="3782" x14ac:dyDescent="0.2">
      <c r="I3782" s="24">
        <v>3777</v>
      </c>
      <c r="J3782" s="28">
        <v>0.58729192399999997</v>
      </c>
      <c r="L3782" s="24">
        <v>19870.561106061934</v>
      </c>
      <c r="N3782" s="24">
        <v>3777</v>
      </c>
      <c r="O3782" s="24">
        <f t="shared" si="642"/>
        <v>15797.096079319239</v>
      </c>
      <c r="P3782" s="24">
        <f t="shared" ref="P3782:P3845" si="650">O3782-$E$8*$E$9</f>
        <v>15797.096079319239</v>
      </c>
      <c r="Q3782" s="24">
        <f t="shared" ref="Q3782:Q3845" si="651">J3782*$E$7</f>
        <v>46983.353919999994</v>
      </c>
      <c r="R3782" s="24">
        <f t="shared" si="643"/>
        <v>0</v>
      </c>
      <c r="S3782" s="24">
        <f t="shared" si="644"/>
        <v>31186.257840680755</v>
      </c>
      <c r="T3782" s="24" t="str">
        <f t="shared" si="645"/>
        <v>charge</v>
      </c>
      <c r="V3782" s="24">
        <f t="shared" si="648"/>
        <v>0</v>
      </c>
      <c r="W3782" s="24">
        <f t="shared" si="646"/>
        <v>4000</v>
      </c>
      <c r="X3782" s="24">
        <f t="shared" si="649"/>
        <v>0</v>
      </c>
      <c r="Z3782" s="24">
        <f t="shared" si="647"/>
        <v>0</v>
      </c>
      <c r="AB3782" s="24">
        <f t="shared" ref="AB3782:AB3845" si="652">IF(T3782="charge",(S3782-V3782),0)</f>
        <v>31186.257840680755</v>
      </c>
    </row>
    <row r="3783" x14ac:dyDescent="0.2">
      <c r="I3783" s="25">
        <v>3778</v>
      </c>
      <c r="J3783" s="29">
        <v>0.63211203000000005</v>
      </c>
      <c r="L3783" s="25">
        <v>20147.676819133758</v>
      </c>
      <c r="N3783" s="25">
        <v>3778</v>
      </c>
      <c r="O3783" s="25">
        <f t="shared" ref="O3783:O3846" si="653">L3783*$O$2</f>
        <v>16017.403071211338</v>
      </c>
      <c r="P3783" s="25">
        <f t="shared" si="650"/>
        <v>16017.403071211338</v>
      </c>
      <c r="Q3783" s="25">
        <f t="shared" si="651"/>
        <v>50568.962400000004</v>
      </c>
      <c r="R3783" s="25">
        <f t="shared" ref="R3783:R3846" si="654">IF(P3783&gt;Q3783,P3783-Q3783,0)</f>
        <v>0</v>
      </c>
      <c r="S3783" s="25">
        <f t="shared" ref="S3783:S3846" si="655">IF(Q3783&gt;P3783,Q3783-P3783,0)</f>
        <v>34551.559328788666</v>
      </c>
      <c r="T3783" s="25" t="str">
        <f t="shared" ref="T3783:T3846" si="656">IF(P3783&gt;Q3783,"drain","charge")</f>
        <v>charge</v>
      </c>
      <c r="V3783" s="25">
        <f t="shared" si="648"/>
        <v>0</v>
      </c>
      <c r="W3783" s="25">
        <f t="shared" ref="W3783:W3846" si="657">IF(W3782+S3783&gt;$E$11,$E$11,IF(T3783="charge",W3782+(S3783*$E$12),IF((W3782-R3783)&gt;0,W3782-R3783,0)))</f>
        <v>4000</v>
      </c>
      <c r="X3783" s="25">
        <f t="shared" si="649"/>
        <v>0</v>
      </c>
      <c r="Z3783" s="25">
        <f t="shared" ref="Z3783:Z3846" si="658">R3783-X3783</f>
        <v>0</v>
      </c>
      <c r="AB3783" s="25">
        <f t="shared" si="652"/>
        <v>34551.559328788666</v>
      </c>
    </row>
    <row r="3784" x14ac:dyDescent="0.2">
      <c r="I3784" s="24">
        <v>3779</v>
      </c>
      <c r="J3784" s="28">
        <v>0.64431819499999998</v>
      </c>
      <c r="L3784" s="24">
        <v>20509.275312662125</v>
      </c>
      <c r="N3784" s="24">
        <v>3779</v>
      </c>
      <c r="O3784" s="24">
        <f t="shared" si="653"/>
        <v>16304.87387356639</v>
      </c>
      <c r="P3784" s="24">
        <f t="shared" si="650"/>
        <v>16304.87387356639</v>
      </c>
      <c r="Q3784" s="24">
        <f t="shared" si="651"/>
        <v>51545.455600000001</v>
      </c>
      <c r="R3784" s="24">
        <f t="shared" si="654"/>
        <v>0</v>
      </c>
      <c r="S3784" s="24">
        <f t="shared" si="655"/>
        <v>35240.581726433607</v>
      </c>
      <c r="T3784" s="24" t="str">
        <f t="shared" si="656"/>
        <v>charge</v>
      </c>
      <c r="V3784" s="24">
        <f t="shared" ref="V3784:V3847" si="659">IF(W3784&gt;=W3783,(W3784-W3783),0)</f>
        <v>0</v>
      </c>
      <c r="W3784" s="24">
        <f t="shared" si="657"/>
        <v>4000</v>
      </c>
      <c r="X3784" s="24">
        <f t="shared" ref="X3784:X3847" si="660">IF(T3784="drain",W3783-W3784,0)</f>
        <v>0</v>
      </c>
      <c r="Z3784" s="24">
        <f t="shared" si="658"/>
        <v>0</v>
      </c>
      <c r="AB3784" s="24">
        <f t="shared" si="652"/>
        <v>35240.581726433607</v>
      </c>
    </row>
    <row r="3785" x14ac:dyDescent="0.2">
      <c r="I3785" s="25">
        <v>3780</v>
      </c>
      <c r="J3785" s="29">
        <v>0.70976775800000003</v>
      </c>
      <c r="L3785" s="25">
        <v>20893.996969556807</v>
      </c>
      <c r="N3785" s="25">
        <v>3780</v>
      </c>
      <c r="O3785" s="25">
        <f t="shared" si="653"/>
        <v>16610.727590797662</v>
      </c>
      <c r="P3785" s="25">
        <f t="shared" si="650"/>
        <v>16610.727590797662</v>
      </c>
      <c r="Q3785" s="25">
        <f t="shared" si="651"/>
        <v>56781.420640000004</v>
      </c>
      <c r="R3785" s="25">
        <f t="shared" si="654"/>
        <v>0</v>
      </c>
      <c r="S3785" s="25">
        <f t="shared" si="655"/>
        <v>40170.693049202338</v>
      </c>
      <c r="T3785" s="25" t="str">
        <f t="shared" si="656"/>
        <v>charge</v>
      </c>
      <c r="V3785" s="25">
        <f t="shared" si="659"/>
        <v>0</v>
      </c>
      <c r="W3785" s="25">
        <f t="shared" si="657"/>
        <v>4000</v>
      </c>
      <c r="X3785" s="25">
        <f t="shared" si="660"/>
        <v>0</v>
      </c>
      <c r="Z3785" s="25">
        <f t="shared" si="658"/>
        <v>0</v>
      </c>
      <c r="AB3785" s="25">
        <f t="shared" si="652"/>
        <v>40170.693049202338</v>
      </c>
    </row>
    <row r="3786" x14ac:dyDescent="0.2">
      <c r="I3786" s="24">
        <v>3781</v>
      </c>
      <c r="J3786" s="28">
        <v>0.74174549600000006</v>
      </c>
      <c r="L3786" s="24">
        <v>21396.147226285932</v>
      </c>
      <c r="N3786" s="24">
        <v>3781</v>
      </c>
      <c r="O3786" s="24">
        <f t="shared" si="653"/>
        <v>17009.937044897317</v>
      </c>
      <c r="P3786" s="24">
        <f t="shared" si="650"/>
        <v>17009.937044897317</v>
      </c>
      <c r="Q3786" s="24">
        <f t="shared" si="651"/>
        <v>59339.639680000008</v>
      </c>
      <c r="R3786" s="24">
        <f t="shared" si="654"/>
        <v>0</v>
      </c>
      <c r="S3786" s="24">
        <f t="shared" si="655"/>
        <v>42329.702635102687</v>
      </c>
      <c r="T3786" s="24" t="str">
        <f t="shared" si="656"/>
        <v>charge</v>
      </c>
      <c r="V3786" s="24">
        <f t="shared" si="659"/>
        <v>0</v>
      </c>
      <c r="W3786" s="24">
        <f t="shared" si="657"/>
        <v>4000</v>
      </c>
      <c r="X3786" s="24">
        <f t="shared" si="660"/>
        <v>0</v>
      </c>
      <c r="Z3786" s="24">
        <f t="shared" si="658"/>
        <v>0</v>
      </c>
      <c r="AB3786" s="24">
        <f t="shared" si="652"/>
        <v>42329.702635102687</v>
      </c>
    </row>
    <row r="3787" x14ac:dyDescent="0.2">
      <c r="I3787" s="25">
        <v>3782</v>
      </c>
      <c r="J3787" s="29">
        <v>0.74181663200000003</v>
      </c>
      <c r="L3787" s="25">
        <v>21918.872778749464</v>
      </c>
      <c r="N3787" s="25">
        <v>3782</v>
      </c>
      <c r="O3787" s="25">
        <f t="shared" si="653"/>
        <v>17425.503859105826</v>
      </c>
      <c r="P3787" s="25">
        <f t="shared" si="650"/>
        <v>17425.503859105826</v>
      </c>
      <c r="Q3787" s="25">
        <f t="shared" si="651"/>
        <v>59345.330560000002</v>
      </c>
      <c r="R3787" s="25">
        <f t="shared" si="654"/>
        <v>0</v>
      </c>
      <c r="S3787" s="25">
        <f t="shared" si="655"/>
        <v>41919.826700894177</v>
      </c>
      <c r="T3787" s="25" t="str">
        <f t="shared" si="656"/>
        <v>charge</v>
      </c>
      <c r="V3787" s="25">
        <f t="shared" si="659"/>
        <v>0</v>
      </c>
      <c r="W3787" s="25">
        <f t="shared" si="657"/>
        <v>4000</v>
      </c>
      <c r="X3787" s="25">
        <f t="shared" si="660"/>
        <v>0</v>
      </c>
      <c r="Z3787" s="25">
        <f t="shared" si="658"/>
        <v>0</v>
      </c>
      <c r="AB3787" s="25">
        <f t="shared" si="652"/>
        <v>41919.826700894177</v>
      </c>
    </row>
    <row r="3788" x14ac:dyDescent="0.2">
      <c r="I3788" s="24">
        <v>3783</v>
      </c>
      <c r="J3788" s="28">
        <v>0.71783808400000004</v>
      </c>
      <c r="L3788" s="24">
        <v>22219.785589694977</v>
      </c>
      <c r="N3788" s="24">
        <v>3783</v>
      </c>
      <c r="O3788" s="24">
        <f t="shared" si="653"/>
        <v>17664.729543807509</v>
      </c>
      <c r="P3788" s="24">
        <f t="shared" si="650"/>
        <v>17664.729543807509</v>
      </c>
      <c r="Q3788" s="24">
        <f t="shared" si="651"/>
        <v>57427.046720000006</v>
      </c>
      <c r="R3788" s="24">
        <f t="shared" si="654"/>
        <v>0</v>
      </c>
      <c r="S3788" s="24">
        <f t="shared" si="655"/>
        <v>39762.317176192497</v>
      </c>
      <c r="T3788" s="24" t="str">
        <f t="shared" si="656"/>
        <v>charge</v>
      </c>
      <c r="V3788" s="24">
        <f t="shared" si="659"/>
        <v>0</v>
      </c>
      <c r="W3788" s="24">
        <f t="shared" si="657"/>
        <v>4000</v>
      </c>
      <c r="X3788" s="24">
        <f t="shared" si="660"/>
        <v>0</v>
      </c>
      <c r="Z3788" s="24">
        <f t="shared" si="658"/>
        <v>0</v>
      </c>
      <c r="AB3788" s="24">
        <f t="shared" si="652"/>
        <v>39762.317176192497</v>
      </c>
    </row>
    <row r="3789" x14ac:dyDescent="0.2">
      <c r="I3789" s="25">
        <v>3784</v>
      </c>
      <c r="J3789" s="29">
        <v>0.67151320599999997</v>
      </c>
      <c r="L3789" s="25">
        <v>21928.394168663024</v>
      </c>
      <c r="N3789" s="25">
        <v>3784</v>
      </c>
      <c r="O3789" s="25">
        <f t="shared" si="653"/>
        <v>17433.073364087104</v>
      </c>
      <c r="P3789" s="25">
        <f t="shared" si="650"/>
        <v>17433.073364087104</v>
      </c>
      <c r="Q3789" s="25">
        <f t="shared" si="651"/>
        <v>53721.056479999999</v>
      </c>
      <c r="R3789" s="25">
        <f t="shared" si="654"/>
        <v>0</v>
      </c>
      <c r="S3789" s="25">
        <f t="shared" si="655"/>
        <v>36287.983115912895</v>
      </c>
      <c r="T3789" s="25" t="str">
        <f t="shared" si="656"/>
        <v>charge</v>
      </c>
      <c r="V3789" s="25">
        <f t="shared" si="659"/>
        <v>0</v>
      </c>
      <c r="W3789" s="25">
        <f t="shared" si="657"/>
        <v>4000</v>
      </c>
      <c r="X3789" s="25">
        <f t="shared" si="660"/>
        <v>0</v>
      </c>
      <c r="Z3789" s="25">
        <f t="shared" si="658"/>
        <v>0</v>
      </c>
      <c r="AB3789" s="25">
        <f t="shared" si="652"/>
        <v>36287.983115912895</v>
      </c>
    </row>
    <row r="3790" x14ac:dyDescent="0.2">
      <c r="I3790" s="24">
        <v>3785</v>
      </c>
      <c r="J3790" s="28">
        <v>0.57047448600000006</v>
      </c>
      <c r="L3790" s="24">
        <v>21292.991460990903</v>
      </c>
      <c r="N3790" s="24">
        <v>3785</v>
      </c>
      <c r="O3790" s="24">
        <f t="shared" si="653"/>
        <v>16927.928211487768</v>
      </c>
      <c r="P3790" s="24">
        <f t="shared" si="650"/>
        <v>16927.928211487768</v>
      </c>
      <c r="Q3790" s="24">
        <f t="shared" si="651"/>
        <v>45637.958880000006</v>
      </c>
      <c r="R3790" s="24">
        <f t="shared" si="654"/>
        <v>0</v>
      </c>
      <c r="S3790" s="24">
        <f t="shared" si="655"/>
        <v>28710.030668512238</v>
      </c>
      <c r="T3790" s="24" t="str">
        <f t="shared" si="656"/>
        <v>charge</v>
      </c>
      <c r="V3790" s="24">
        <f t="shared" si="659"/>
        <v>0</v>
      </c>
      <c r="W3790" s="24">
        <f t="shared" si="657"/>
        <v>4000</v>
      </c>
      <c r="X3790" s="24">
        <f t="shared" si="660"/>
        <v>0</v>
      </c>
      <c r="Z3790" s="24">
        <f t="shared" si="658"/>
        <v>0</v>
      </c>
      <c r="AB3790" s="24">
        <f t="shared" si="652"/>
        <v>28710.030668512238</v>
      </c>
    </row>
    <row r="3791" x14ac:dyDescent="0.2">
      <c r="I3791" s="25">
        <v>3786</v>
      </c>
      <c r="J3791" s="29">
        <v>0.23876140100000001</v>
      </c>
      <c r="L3791" s="25">
        <v>20752.17952814102</v>
      </c>
      <c r="N3791" s="25">
        <v>3786</v>
      </c>
      <c r="O3791" s="25">
        <f t="shared" si="653"/>
        <v>16497.982724872112</v>
      </c>
      <c r="P3791" s="25">
        <f t="shared" si="650"/>
        <v>16497.982724872112</v>
      </c>
      <c r="Q3791" s="25">
        <f t="shared" si="651"/>
        <v>19100.912080000002</v>
      </c>
      <c r="R3791" s="25">
        <f t="shared" si="654"/>
        <v>0</v>
      </c>
      <c r="S3791" s="25">
        <f t="shared" si="655"/>
        <v>2602.9293551278897</v>
      </c>
      <c r="T3791" s="25" t="str">
        <f t="shared" si="656"/>
        <v>charge</v>
      </c>
      <c r="V3791" s="25">
        <f t="shared" si="659"/>
        <v>0</v>
      </c>
      <c r="W3791" s="25">
        <f t="shared" si="657"/>
        <v>4000</v>
      </c>
      <c r="X3791" s="25">
        <f t="shared" si="660"/>
        <v>0</v>
      </c>
      <c r="Z3791" s="25">
        <f t="shared" si="658"/>
        <v>0</v>
      </c>
      <c r="AB3791" s="25">
        <f t="shared" si="652"/>
        <v>2602.9293551278897</v>
      </c>
    </row>
    <row r="3792" x14ac:dyDescent="0.2">
      <c r="I3792" s="24">
        <v>3787</v>
      </c>
      <c r="J3792" s="28">
        <v>2.2257016000000001E-2</v>
      </c>
      <c r="L3792" s="24">
        <v>20514.126692008969</v>
      </c>
      <c r="N3792" s="24">
        <v>3787</v>
      </c>
      <c r="O3792" s="24">
        <f t="shared" si="653"/>
        <v>16308.730720147132</v>
      </c>
      <c r="P3792" s="24">
        <f t="shared" si="650"/>
        <v>16308.730720147132</v>
      </c>
      <c r="Q3792" s="24">
        <f t="shared" si="651"/>
        <v>1780.5612800000001</v>
      </c>
      <c r="R3792" s="24">
        <f t="shared" si="654"/>
        <v>14528.169440147132</v>
      </c>
      <c r="S3792" s="24">
        <f t="shared" si="655"/>
        <v>0</v>
      </c>
      <c r="T3792" s="24" t="str">
        <f t="shared" si="656"/>
        <v>drain</v>
      </c>
      <c r="V3792" s="24">
        <f t="shared" si="659"/>
        <v>0</v>
      </c>
      <c r="W3792" s="24">
        <f t="shared" si="657"/>
        <v>0</v>
      </c>
      <c r="X3792" s="24">
        <f t="shared" si="660"/>
        <v>4000</v>
      </c>
      <c r="Z3792" s="24">
        <f t="shared" si="658"/>
        <v>10528.169440147132</v>
      </c>
      <c r="AB3792" s="24">
        <f t="shared" si="652"/>
        <v>0</v>
      </c>
    </row>
    <row r="3793" x14ac:dyDescent="0.2">
      <c r="I3793" s="25">
        <v>3788</v>
      </c>
      <c r="J3793" s="29">
        <v>0</v>
      </c>
      <c r="L3793" s="25">
        <v>20391.767819881439</v>
      </c>
      <c r="N3793" s="25">
        <v>3788</v>
      </c>
      <c r="O3793" s="25">
        <f t="shared" si="653"/>
        <v>16211.455416805746</v>
      </c>
      <c r="P3793" s="25">
        <f t="shared" si="650"/>
        <v>16211.455416805746</v>
      </c>
      <c r="Q3793" s="25">
        <f t="shared" si="651"/>
        <v>0</v>
      </c>
      <c r="R3793" s="25">
        <f t="shared" si="654"/>
        <v>16211.455416805746</v>
      </c>
      <c r="S3793" s="25">
        <f t="shared" si="655"/>
        <v>0</v>
      </c>
      <c r="T3793" s="25" t="str">
        <f t="shared" si="656"/>
        <v>drain</v>
      </c>
      <c r="V3793" s="25">
        <f t="shared" si="659"/>
        <v>0</v>
      </c>
      <c r="W3793" s="25">
        <f t="shared" si="657"/>
        <v>0</v>
      </c>
      <c r="X3793" s="25">
        <f t="shared" si="660"/>
        <v>0</v>
      </c>
      <c r="Z3793" s="25">
        <f t="shared" si="658"/>
        <v>16211.455416805746</v>
      </c>
      <c r="AB3793" s="25">
        <f t="shared" si="652"/>
        <v>0</v>
      </c>
    </row>
    <row r="3794" x14ac:dyDescent="0.2">
      <c r="I3794" s="24">
        <v>3789</v>
      </c>
      <c r="J3794" s="28">
        <v>0</v>
      </c>
      <c r="L3794" s="24">
        <v>20406.007456541061</v>
      </c>
      <c r="N3794" s="24">
        <v>3789</v>
      </c>
      <c r="O3794" s="24">
        <f t="shared" si="653"/>
        <v>16222.775927950144</v>
      </c>
      <c r="P3794" s="24">
        <f t="shared" si="650"/>
        <v>16222.775927950144</v>
      </c>
      <c r="Q3794" s="24">
        <f t="shared" si="651"/>
        <v>0</v>
      </c>
      <c r="R3794" s="24">
        <f t="shared" si="654"/>
        <v>16222.775927950144</v>
      </c>
      <c r="S3794" s="24">
        <f t="shared" si="655"/>
        <v>0</v>
      </c>
      <c r="T3794" s="24" t="str">
        <f t="shared" si="656"/>
        <v>drain</v>
      </c>
      <c r="V3794" s="24">
        <f t="shared" si="659"/>
        <v>0</v>
      </c>
      <c r="W3794" s="24">
        <f t="shared" si="657"/>
        <v>0</v>
      </c>
      <c r="X3794" s="24">
        <f t="shared" si="660"/>
        <v>0</v>
      </c>
      <c r="Z3794" s="24">
        <f t="shared" si="658"/>
        <v>16222.775927950144</v>
      </c>
      <c r="AB3794" s="24">
        <f t="shared" si="652"/>
        <v>0</v>
      </c>
    </row>
    <row r="3795" x14ac:dyDescent="0.2">
      <c r="I3795" s="25">
        <v>3790</v>
      </c>
      <c r="J3795" s="29">
        <v>0</v>
      </c>
      <c r="L3795" s="25">
        <v>19449.301085090636</v>
      </c>
      <c r="N3795" s="25">
        <v>3790</v>
      </c>
      <c r="O3795" s="25">
        <f t="shared" si="653"/>
        <v>15462.194362647057</v>
      </c>
      <c r="P3795" s="25">
        <f t="shared" si="650"/>
        <v>15462.194362647057</v>
      </c>
      <c r="Q3795" s="25">
        <f t="shared" si="651"/>
        <v>0</v>
      </c>
      <c r="R3795" s="25">
        <f t="shared" si="654"/>
        <v>15462.194362647057</v>
      </c>
      <c r="S3795" s="25">
        <f t="shared" si="655"/>
        <v>0</v>
      </c>
      <c r="T3795" s="25" t="str">
        <f t="shared" si="656"/>
        <v>drain</v>
      </c>
      <c r="V3795" s="25">
        <f t="shared" si="659"/>
        <v>0</v>
      </c>
      <c r="W3795" s="25">
        <f t="shared" si="657"/>
        <v>0</v>
      </c>
      <c r="X3795" s="25">
        <f t="shared" si="660"/>
        <v>0</v>
      </c>
      <c r="Z3795" s="25">
        <f t="shared" si="658"/>
        <v>15462.194362647057</v>
      </c>
      <c r="AB3795" s="25">
        <f t="shared" si="652"/>
        <v>0</v>
      </c>
    </row>
    <row r="3796" x14ac:dyDescent="0.2">
      <c r="I3796" s="24">
        <v>3791</v>
      </c>
      <c r="J3796" s="28">
        <v>0</v>
      </c>
      <c r="L3796" s="24">
        <v>18417.793437337874</v>
      </c>
      <c r="N3796" s="24">
        <v>3791</v>
      </c>
      <c r="O3796" s="24">
        <f t="shared" si="653"/>
        <v>14642.14578268361</v>
      </c>
      <c r="P3796" s="24">
        <f t="shared" si="650"/>
        <v>14642.14578268361</v>
      </c>
      <c r="Q3796" s="24">
        <f t="shared" si="651"/>
        <v>0</v>
      </c>
      <c r="R3796" s="24">
        <f t="shared" si="654"/>
        <v>14642.14578268361</v>
      </c>
      <c r="S3796" s="24">
        <f t="shared" si="655"/>
        <v>0</v>
      </c>
      <c r="T3796" s="24" t="str">
        <f t="shared" si="656"/>
        <v>drain</v>
      </c>
      <c r="V3796" s="24">
        <f t="shared" si="659"/>
        <v>0</v>
      </c>
      <c r="W3796" s="24">
        <f t="shared" si="657"/>
        <v>0</v>
      </c>
      <c r="X3796" s="24">
        <f t="shared" si="660"/>
        <v>0</v>
      </c>
      <c r="Z3796" s="24">
        <f t="shared" si="658"/>
        <v>14642.14578268361</v>
      </c>
      <c r="AB3796" s="24">
        <f t="shared" si="652"/>
        <v>0</v>
      </c>
    </row>
    <row r="3797" x14ac:dyDescent="0.2">
      <c r="I3797" s="25">
        <v>3792</v>
      </c>
      <c r="J3797" s="29">
        <v>0</v>
      </c>
      <c r="L3797" s="25">
        <v>17094.994581019877</v>
      </c>
      <c r="N3797" s="25">
        <v>3792</v>
      </c>
      <c r="O3797" s="25">
        <f t="shared" si="653"/>
        <v>13590.520691910802</v>
      </c>
      <c r="P3797" s="25">
        <f t="shared" si="650"/>
        <v>13590.520691910802</v>
      </c>
      <c r="Q3797" s="25">
        <f t="shared" si="651"/>
        <v>0</v>
      </c>
      <c r="R3797" s="25">
        <f t="shared" si="654"/>
        <v>13590.520691910802</v>
      </c>
      <c r="S3797" s="25">
        <f t="shared" si="655"/>
        <v>0</v>
      </c>
      <c r="T3797" s="25" t="str">
        <f t="shared" si="656"/>
        <v>drain</v>
      </c>
      <c r="V3797" s="25">
        <f t="shared" si="659"/>
        <v>0</v>
      </c>
      <c r="W3797" s="25">
        <f t="shared" si="657"/>
        <v>0</v>
      </c>
      <c r="X3797" s="25">
        <f t="shared" si="660"/>
        <v>0</v>
      </c>
      <c r="Z3797" s="25">
        <f t="shared" si="658"/>
        <v>13590.520691910802</v>
      </c>
      <c r="AB3797" s="25">
        <f t="shared" si="652"/>
        <v>0</v>
      </c>
    </row>
    <row r="3798" x14ac:dyDescent="0.2">
      <c r="I3798" s="24">
        <v>3793</v>
      </c>
      <c r="J3798" s="28">
        <v>0</v>
      </c>
      <c r="L3798" s="24">
        <v>16016.679389357565</v>
      </c>
      <c r="N3798" s="24">
        <v>3793</v>
      </c>
      <c r="O3798" s="24">
        <f t="shared" si="653"/>
        <v>12733.260114539265</v>
      </c>
      <c r="P3798" s="24">
        <f t="shared" si="650"/>
        <v>12733.260114539265</v>
      </c>
      <c r="Q3798" s="24">
        <f t="shared" si="651"/>
        <v>0</v>
      </c>
      <c r="R3798" s="24">
        <f t="shared" si="654"/>
        <v>12733.260114539265</v>
      </c>
      <c r="S3798" s="24">
        <f t="shared" si="655"/>
        <v>0</v>
      </c>
      <c r="T3798" s="24" t="str">
        <f t="shared" si="656"/>
        <v>drain</v>
      </c>
      <c r="V3798" s="24">
        <f t="shared" si="659"/>
        <v>0</v>
      </c>
      <c r="W3798" s="24">
        <f t="shared" si="657"/>
        <v>0</v>
      </c>
      <c r="X3798" s="24">
        <f t="shared" si="660"/>
        <v>0</v>
      </c>
      <c r="Z3798" s="24">
        <f t="shared" si="658"/>
        <v>12733.260114539265</v>
      </c>
      <c r="AB3798" s="24">
        <f t="shared" si="652"/>
        <v>0</v>
      </c>
    </row>
    <row r="3799" x14ac:dyDescent="0.2">
      <c r="I3799" s="25">
        <v>3794</v>
      </c>
      <c r="J3799" s="29">
        <v>0</v>
      </c>
      <c r="L3799" s="25">
        <v>15257.289822053908</v>
      </c>
      <c r="N3799" s="25">
        <v>3794</v>
      </c>
      <c r="O3799" s="25">
        <f t="shared" si="653"/>
        <v>12129.545408532858</v>
      </c>
      <c r="P3799" s="25">
        <f t="shared" si="650"/>
        <v>12129.545408532858</v>
      </c>
      <c r="Q3799" s="25">
        <f t="shared" si="651"/>
        <v>0</v>
      </c>
      <c r="R3799" s="25">
        <f t="shared" si="654"/>
        <v>12129.545408532858</v>
      </c>
      <c r="S3799" s="25">
        <f t="shared" si="655"/>
        <v>0</v>
      </c>
      <c r="T3799" s="25" t="str">
        <f t="shared" si="656"/>
        <v>drain</v>
      </c>
      <c r="V3799" s="25">
        <f t="shared" si="659"/>
        <v>0</v>
      </c>
      <c r="W3799" s="25">
        <f t="shared" si="657"/>
        <v>0</v>
      </c>
      <c r="X3799" s="25">
        <f t="shared" si="660"/>
        <v>0</v>
      </c>
      <c r="Z3799" s="25">
        <f t="shared" si="658"/>
        <v>12129.545408532858</v>
      </c>
      <c r="AB3799" s="25">
        <f t="shared" si="652"/>
        <v>0</v>
      </c>
    </row>
    <row r="3800" x14ac:dyDescent="0.2">
      <c r="I3800" s="24">
        <v>3795</v>
      </c>
      <c r="J3800" s="28">
        <v>0</v>
      </c>
      <c r="L3800" s="24">
        <v>15141.672413325308</v>
      </c>
      <c r="N3800" s="24">
        <v>3795</v>
      </c>
      <c r="O3800" s="24">
        <f t="shared" si="653"/>
        <v>12037.62956859362</v>
      </c>
      <c r="P3800" s="24">
        <f t="shared" si="650"/>
        <v>12037.62956859362</v>
      </c>
      <c r="Q3800" s="24">
        <f t="shared" si="651"/>
        <v>0</v>
      </c>
      <c r="R3800" s="24">
        <f t="shared" si="654"/>
        <v>12037.62956859362</v>
      </c>
      <c r="S3800" s="24">
        <f t="shared" si="655"/>
        <v>0</v>
      </c>
      <c r="T3800" s="24" t="str">
        <f t="shared" si="656"/>
        <v>drain</v>
      </c>
      <c r="V3800" s="24">
        <f t="shared" si="659"/>
        <v>0</v>
      </c>
      <c r="W3800" s="24">
        <f t="shared" si="657"/>
        <v>0</v>
      </c>
      <c r="X3800" s="24">
        <f t="shared" si="660"/>
        <v>0</v>
      </c>
      <c r="Z3800" s="24">
        <f t="shared" si="658"/>
        <v>12037.62956859362</v>
      </c>
      <c r="AB3800" s="24">
        <f t="shared" si="652"/>
        <v>0</v>
      </c>
    </row>
    <row r="3801" x14ac:dyDescent="0.2">
      <c r="I3801" s="25">
        <v>3796</v>
      </c>
      <c r="J3801" s="29">
        <v>0</v>
      </c>
      <c r="L3801" s="25">
        <v>15036.072179126739</v>
      </c>
      <c r="N3801" s="25">
        <v>3796</v>
      </c>
      <c r="O3801" s="25">
        <f t="shared" si="653"/>
        <v>11953.677382405758</v>
      </c>
      <c r="P3801" s="25">
        <f t="shared" si="650"/>
        <v>11953.677382405758</v>
      </c>
      <c r="Q3801" s="25">
        <f t="shared" si="651"/>
        <v>0</v>
      </c>
      <c r="R3801" s="25">
        <f t="shared" si="654"/>
        <v>11953.677382405758</v>
      </c>
      <c r="S3801" s="25">
        <f t="shared" si="655"/>
        <v>0</v>
      </c>
      <c r="T3801" s="25" t="str">
        <f t="shared" si="656"/>
        <v>drain</v>
      </c>
      <c r="V3801" s="25">
        <f t="shared" si="659"/>
        <v>0</v>
      </c>
      <c r="W3801" s="25">
        <f t="shared" si="657"/>
        <v>0</v>
      </c>
      <c r="X3801" s="25">
        <f t="shared" si="660"/>
        <v>0</v>
      </c>
      <c r="Z3801" s="25">
        <f t="shared" si="658"/>
        <v>11953.677382405758</v>
      </c>
      <c r="AB3801" s="25">
        <f t="shared" si="652"/>
        <v>0</v>
      </c>
    </row>
    <row r="3802" x14ac:dyDescent="0.2">
      <c r="I3802" s="24">
        <v>3797</v>
      </c>
      <c r="J3802" s="28">
        <v>0</v>
      </c>
      <c r="L3802" s="24">
        <v>15159.776422202585</v>
      </c>
      <c r="N3802" s="24">
        <v>3797</v>
      </c>
      <c r="O3802" s="24">
        <f t="shared" si="653"/>
        <v>12052.022255651056</v>
      </c>
      <c r="P3802" s="24">
        <f t="shared" si="650"/>
        <v>12052.022255651056</v>
      </c>
      <c r="Q3802" s="24">
        <f t="shared" si="651"/>
        <v>0</v>
      </c>
      <c r="R3802" s="24">
        <f t="shared" si="654"/>
        <v>12052.022255651056</v>
      </c>
      <c r="S3802" s="24">
        <f t="shared" si="655"/>
        <v>0</v>
      </c>
      <c r="T3802" s="24" t="str">
        <f t="shared" si="656"/>
        <v>drain</v>
      </c>
      <c r="V3802" s="24">
        <f t="shared" si="659"/>
        <v>0</v>
      </c>
      <c r="W3802" s="24">
        <f t="shared" si="657"/>
        <v>0</v>
      </c>
      <c r="X3802" s="24">
        <f t="shared" si="660"/>
        <v>0</v>
      </c>
      <c r="Z3802" s="24">
        <f t="shared" si="658"/>
        <v>12052.022255651056</v>
      </c>
      <c r="AB3802" s="24">
        <f t="shared" si="652"/>
        <v>0</v>
      </c>
    </row>
    <row r="3803" x14ac:dyDescent="0.2">
      <c r="I3803" s="25">
        <v>3798</v>
      </c>
      <c r="J3803" s="29">
        <v>0</v>
      </c>
      <c r="L3803" s="25">
        <v>15267.337359976767</v>
      </c>
      <c r="N3803" s="25">
        <v>3798</v>
      </c>
      <c r="O3803" s="25">
        <f t="shared" si="653"/>
        <v>12137.53320118153</v>
      </c>
      <c r="P3803" s="25">
        <f t="shared" si="650"/>
        <v>12137.53320118153</v>
      </c>
      <c r="Q3803" s="25">
        <f t="shared" si="651"/>
        <v>0</v>
      </c>
      <c r="R3803" s="25">
        <f t="shared" si="654"/>
        <v>12137.53320118153</v>
      </c>
      <c r="S3803" s="25">
        <f t="shared" si="655"/>
        <v>0</v>
      </c>
      <c r="T3803" s="25" t="str">
        <f t="shared" si="656"/>
        <v>drain</v>
      </c>
      <c r="V3803" s="25">
        <f t="shared" si="659"/>
        <v>0</v>
      </c>
      <c r="W3803" s="25">
        <f t="shared" si="657"/>
        <v>0</v>
      </c>
      <c r="X3803" s="25">
        <f t="shared" si="660"/>
        <v>0</v>
      </c>
      <c r="Z3803" s="25">
        <f t="shared" si="658"/>
        <v>12137.53320118153</v>
      </c>
      <c r="AB3803" s="25">
        <f t="shared" si="652"/>
        <v>0</v>
      </c>
    </row>
    <row r="3804" x14ac:dyDescent="0.2">
      <c r="I3804" s="24">
        <v>3799</v>
      </c>
      <c r="J3804" s="28">
        <v>7.7490286999999991E-2</v>
      </c>
      <c r="L3804" s="24">
        <v>16675.379219698905</v>
      </c>
      <c r="N3804" s="24">
        <v>3799</v>
      </c>
      <c r="O3804" s="24">
        <f t="shared" si="653"/>
        <v>13256.926479660629</v>
      </c>
      <c r="P3804" s="24">
        <f t="shared" si="650"/>
        <v>13256.926479660629</v>
      </c>
      <c r="Q3804" s="24">
        <f t="shared" si="651"/>
        <v>6199.2229599999991</v>
      </c>
      <c r="R3804" s="24">
        <f t="shared" si="654"/>
        <v>7057.7035196606303</v>
      </c>
      <c r="S3804" s="24">
        <f t="shared" si="655"/>
        <v>0</v>
      </c>
      <c r="T3804" s="24" t="str">
        <f t="shared" si="656"/>
        <v>drain</v>
      </c>
      <c r="V3804" s="24">
        <f t="shared" si="659"/>
        <v>0</v>
      </c>
      <c r="W3804" s="24">
        <f t="shared" si="657"/>
        <v>0</v>
      </c>
      <c r="X3804" s="24">
        <f t="shared" si="660"/>
        <v>0</v>
      </c>
      <c r="Z3804" s="24">
        <f t="shared" si="658"/>
        <v>7057.7035196606303</v>
      </c>
      <c r="AB3804" s="24">
        <f t="shared" si="652"/>
        <v>0</v>
      </c>
    </row>
    <row r="3805" x14ac:dyDescent="0.2">
      <c r="I3805" s="25">
        <v>3800</v>
      </c>
      <c r="J3805" s="29">
        <v>0.145082775</v>
      </c>
      <c r="L3805" s="25">
        <v>18395.566435217857</v>
      </c>
      <c r="N3805" s="25">
        <v>3800</v>
      </c>
      <c r="O3805" s="25">
        <f t="shared" si="653"/>
        <v>14624.475315998197</v>
      </c>
      <c r="P3805" s="25">
        <f t="shared" si="650"/>
        <v>14624.475315998197</v>
      </c>
      <c r="Q3805" s="25">
        <f t="shared" si="651"/>
        <v>11606.621999999999</v>
      </c>
      <c r="R3805" s="25">
        <f t="shared" si="654"/>
        <v>3017.853315998198</v>
      </c>
      <c r="S3805" s="25">
        <f t="shared" si="655"/>
        <v>0</v>
      </c>
      <c r="T3805" s="25" t="str">
        <f t="shared" si="656"/>
        <v>drain</v>
      </c>
      <c r="V3805" s="25">
        <f t="shared" si="659"/>
        <v>0</v>
      </c>
      <c r="W3805" s="25">
        <f t="shared" si="657"/>
        <v>0</v>
      </c>
      <c r="X3805" s="25">
        <f t="shared" si="660"/>
        <v>0</v>
      </c>
      <c r="Z3805" s="25">
        <f t="shared" si="658"/>
        <v>3017.853315998198</v>
      </c>
      <c r="AB3805" s="25">
        <f t="shared" si="652"/>
        <v>0</v>
      </c>
    </row>
    <row r="3806" x14ac:dyDescent="0.2">
      <c r="I3806" s="24">
        <v>3801</v>
      </c>
      <c r="J3806" s="28">
        <v>0.31801763799999999</v>
      </c>
      <c r="L3806" s="24">
        <v>19972.286358046531</v>
      </c>
      <c r="N3806" s="24">
        <v>3801</v>
      </c>
      <c r="O3806" s="24">
        <f t="shared" si="653"/>
        <v>15877.967654646993</v>
      </c>
      <c r="P3806" s="24">
        <f t="shared" si="650"/>
        <v>15877.967654646993</v>
      </c>
      <c r="Q3806" s="24">
        <f t="shared" si="651"/>
        <v>25441.411039999999</v>
      </c>
      <c r="R3806" s="24">
        <f t="shared" si="654"/>
        <v>0</v>
      </c>
      <c r="S3806" s="24">
        <f t="shared" si="655"/>
        <v>9563.4433853530063</v>
      </c>
      <c r="T3806" s="24" t="str">
        <f t="shared" si="656"/>
        <v>charge</v>
      </c>
      <c r="V3806" s="24">
        <f t="shared" si="659"/>
        <v>4000</v>
      </c>
      <c r="W3806" s="24">
        <f t="shared" si="657"/>
        <v>4000</v>
      </c>
      <c r="X3806" s="24">
        <f t="shared" si="660"/>
        <v>0</v>
      </c>
      <c r="Z3806" s="24">
        <f t="shared" si="658"/>
        <v>0</v>
      </c>
      <c r="AB3806" s="24">
        <f t="shared" si="652"/>
        <v>5563.4433853530063</v>
      </c>
    </row>
    <row r="3807" x14ac:dyDescent="0.2">
      <c r="I3807" s="25">
        <v>3802</v>
      </c>
      <c r="J3807" s="29">
        <v>0.61884774100000006</v>
      </c>
      <c r="L3807" s="25">
        <v>20850.301336169243</v>
      </c>
      <c r="N3807" s="25">
        <v>3802</v>
      </c>
      <c r="O3807" s="25">
        <f t="shared" si="653"/>
        <v>16575.989562254548</v>
      </c>
      <c r="P3807" s="25">
        <f t="shared" si="650"/>
        <v>16575.989562254548</v>
      </c>
      <c r="Q3807" s="25">
        <f t="shared" si="651"/>
        <v>49507.819280000003</v>
      </c>
      <c r="R3807" s="25">
        <f t="shared" si="654"/>
        <v>0</v>
      </c>
      <c r="S3807" s="25">
        <f t="shared" si="655"/>
        <v>32931.829717745451</v>
      </c>
      <c r="T3807" s="25" t="str">
        <f t="shared" si="656"/>
        <v>charge</v>
      </c>
      <c r="V3807" s="25">
        <f t="shared" si="659"/>
        <v>0</v>
      </c>
      <c r="W3807" s="25">
        <f t="shared" si="657"/>
        <v>4000</v>
      </c>
      <c r="X3807" s="25">
        <f t="shared" si="660"/>
        <v>0</v>
      </c>
      <c r="Z3807" s="25">
        <f t="shared" si="658"/>
        <v>0</v>
      </c>
      <c r="AB3807" s="25">
        <f t="shared" si="652"/>
        <v>32931.829717745451</v>
      </c>
    </row>
    <row r="3808" x14ac:dyDescent="0.2">
      <c r="I3808" s="24">
        <v>3803</v>
      </c>
      <c r="J3808" s="28">
        <v>0.68614122699999991</v>
      </c>
      <c r="L3808" s="24">
        <v>21087.039864182472</v>
      </c>
      <c r="N3808" s="24">
        <v>3803</v>
      </c>
      <c r="O3808" s="24">
        <f t="shared" si="653"/>
        <v>16764.196692025067</v>
      </c>
      <c r="P3808" s="24">
        <f t="shared" si="650"/>
        <v>16764.196692025067</v>
      </c>
      <c r="Q3808" s="24">
        <f t="shared" si="651"/>
        <v>54891.298159999991</v>
      </c>
      <c r="R3808" s="24">
        <f t="shared" si="654"/>
        <v>0</v>
      </c>
      <c r="S3808" s="24">
        <f t="shared" si="655"/>
        <v>38127.101467974921</v>
      </c>
      <c r="T3808" s="24" t="str">
        <f t="shared" si="656"/>
        <v>charge</v>
      </c>
      <c r="V3808" s="24">
        <f t="shared" si="659"/>
        <v>0</v>
      </c>
      <c r="W3808" s="24">
        <f t="shared" si="657"/>
        <v>4000</v>
      </c>
      <c r="X3808" s="24">
        <f t="shared" si="660"/>
        <v>0</v>
      </c>
      <c r="Z3808" s="24">
        <f t="shared" si="658"/>
        <v>0</v>
      </c>
      <c r="AB3808" s="24">
        <f t="shared" si="652"/>
        <v>38127.101467974921</v>
      </c>
    </row>
    <row r="3809" x14ac:dyDescent="0.2">
      <c r="I3809" s="25">
        <v>3804</v>
      </c>
      <c r="J3809" s="29">
        <v>0.73489057800000002</v>
      </c>
      <c r="L3809" s="25">
        <v>21354.439559149741</v>
      </c>
      <c r="N3809" s="25">
        <v>3804</v>
      </c>
      <c r="O3809" s="25">
        <f t="shared" si="653"/>
        <v>16976.779449524045</v>
      </c>
      <c r="P3809" s="25">
        <f t="shared" si="650"/>
        <v>16976.779449524045</v>
      </c>
      <c r="Q3809" s="25">
        <f t="shared" si="651"/>
        <v>58791.24624</v>
      </c>
      <c r="R3809" s="25">
        <f t="shared" si="654"/>
        <v>0</v>
      </c>
      <c r="S3809" s="25">
        <f t="shared" si="655"/>
        <v>41814.466790475955</v>
      </c>
      <c r="T3809" s="25" t="str">
        <f t="shared" si="656"/>
        <v>charge</v>
      </c>
      <c r="V3809" s="25">
        <f t="shared" si="659"/>
        <v>0</v>
      </c>
      <c r="W3809" s="25">
        <f t="shared" si="657"/>
        <v>4000</v>
      </c>
      <c r="X3809" s="25">
        <f t="shared" si="660"/>
        <v>0</v>
      </c>
      <c r="Z3809" s="25">
        <f t="shared" si="658"/>
        <v>0</v>
      </c>
      <c r="AB3809" s="25">
        <f t="shared" si="652"/>
        <v>41814.466790475955</v>
      </c>
    </row>
    <row r="3810" x14ac:dyDescent="0.2">
      <c r="I3810" s="24">
        <v>3805</v>
      </c>
      <c r="J3810" s="28">
        <v>0.74803524199999993</v>
      </c>
      <c r="L3810" s="24">
        <v>21658.859566521642</v>
      </c>
      <c r="N3810" s="24">
        <v>3805</v>
      </c>
      <c r="O3810" s="24">
        <f t="shared" si="653"/>
        <v>17218.793355384707</v>
      </c>
      <c r="P3810" s="24">
        <f t="shared" si="650"/>
        <v>17218.793355384707</v>
      </c>
      <c r="Q3810" s="24">
        <f t="shared" si="651"/>
        <v>59842.819359999994</v>
      </c>
      <c r="R3810" s="24">
        <f t="shared" si="654"/>
        <v>0</v>
      </c>
      <c r="S3810" s="24">
        <f t="shared" si="655"/>
        <v>42624.026004615283</v>
      </c>
      <c r="T3810" s="24" t="str">
        <f t="shared" si="656"/>
        <v>charge</v>
      </c>
      <c r="V3810" s="24">
        <f t="shared" si="659"/>
        <v>0</v>
      </c>
      <c r="W3810" s="24">
        <f t="shared" si="657"/>
        <v>4000</v>
      </c>
      <c r="X3810" s="24">
        <f t="shared" si="660"/>
        <v>0</v>
      </c>
      <c r="Z3810" s="24">
        <f t="shared" si="658"/>
        <v>0</v>
      </c>
      <c r="AB3810" s="24">
        <f t="shared" si="652"/>
        <v>42624.026004615283</v>
      </c>
    </row>
    <row r="3811" x14ac:dyDescent="0.2">
      <c r="I3811" s="25">
        <v>3806</v>
      </c>
      <c r="J3811" s="29">
        <v>0.74234911699999995</v>
      </c>
      <c r="L3811" s="25">
        <v>22179.820846343038</v>
      </c>
      <c r="N3811" s="25">
        <v>3806</v>
      </c>
      <c r="O3811" s="25">
        <f t="shared" si="653"/>
        <v>17632.957572842715</v>
      </c>
      <c r="P3811" s="25">
        <f t="shared" si="650"/>
        <v>17632.957572842715</v>
      </c>
      <c r="Q3811" s="25">
        <f t="shared" si="651"/>
        <v>59387.929359999995</v>
      </c>
      <c r="R3811" s="25">
        <f t="shared" si="654"/>
        <v>0</v>
      </c>
      <c r="S3811" s="25">
        <f t="shared" si="655"/>
        <v>41754.971787157279</v>
      </c>
      <c r="T3811" s="25" t="str">
        <f t="shared" si="656"/>
        <v>charge</v>
      </c>
      <c r="V3811" s="25">
        <f t="shared" si="659"/>
        <v>0</v>
      </c>
      <c r="W3811" s="25">
        <f t="shared" si="657"/>
        <v>4000</v>
      </c>
      <c r="X3811" s="25">
        <f t="shared" si="660"/>
        <v>0</v>
      </c>
      <c r="Z3811" s="25">
        <f t="shared" si="658"/>
        <v>0</v>
      </c>
      <c r="AB3811" s="25">
        <f t="shared" si="652"/>
        <v>41754.971787157279</v>
      </c>
    </row>
    <row r="3812" x14ac:dyDescent="0.2">
      <c r="I3812" s="24">
        <v>3807</v>
      </c>
      <c r="J3812" s="28">
        <v>0.73442275300000004</v>
      </c>
      <c r="L3812" s="24">
        <v>21773.596110033988</v>
      </c>
      <c r="N3812" s="24">
        <v>3807</v>
      </c>
      <c r="O3812" s="24">
        <f t="shared" si="653"/>
        <v>17310.008907477022</v>
      </c>
      <c r="P3812" s="24">
        <f t="shared" si="650"/>
        <v>17310.008907477022</v>
      </c>
      <c r="Q3812" s="24">
        <f t="shared" si="651"/>
        <v>58753.820240000001</v>
      </c>
      <c r="R3812" s="24">
        <f t="shared" si="654"/>
        <v>0</v>
      </c>
      <c r="S3812" s="24">
        <f t="shared" si="655"/>
        <v>41443.811332522979</v>
      </c>
      <c r="T3812" s="24" t="str">
        <f t="shared" si="656"/>
        <v>charge</v>
      </c>
      <c r="V3812" s="24">
        <f t="shared" si="659"/>
        <v>0</v>
      </c>
      <c r="W3812" s="24">
        <f t="shared" si="657"/>
        <v>4000</v>
      </c>
      <c r="X3812" s="24">
        <f t="shared" si="660"/>
        <v>0</v>
      </c>
      <c r="Z3812" s="24">
        <f t="shared" si="658"/>
        <v>0</v>
      </c>
      <c r="AB3812" s="24">
        <f t="shared" si="652"/>
        <v>41443.811332522979</v>
      </c>
    </row>
    <row r="3813" x14ac:dyDescent="0.2">
      <c r="I3813" s="25">
        <v>3808</v>
      </c>
      <c r="J3813" s="29">
        <v>0.68788689999999997</v>
      </c>
      <c r="L3813" s="25">
        <v>21578.104070067406</v>
      </c>
      <c r="N3813" s="25">
        <v>3808</v>
      </c>
      <c r="O3813" s="25">
        <f t="shared" si="653"/>
        <v>17154.592735703587</v>
      </c>
      <c r="P3813" s="25">
        <f t="shared" si="650"/>
        <v>17154.592735703587</v>
      </c>
      <c r="Q3813" s="25">
        <f t="shared" si="651"/>
        <v>55030.951999999997</v>
      </c>
      <c r="R3813" s="25">
        <f t="shared" si="654"/>
        <v>0</v>
      </c>
      <c r="S3813" s="25">
        <f t="shared" si="655"/>
        <v>37876.359264296407</v>
      </c>
      <c r="T3813" s="25" t="str">
        <f t="shared" si="656"/>
        <v>charge</v>
      </c>
      <c r="V3813" s="25">
        <f t="shared" si="659"/>
        <v>0</v>
      </c>
      <c r="W3813" s="25">
        <f t="shared" si="657"/>
        <v>4000</v>
      </c>
      <c r="X3813" s="25">
        <f t="shared" si="660"/>
        <v>0</v>
      </c>
      <c r="Z3813" s="25">
        <f t="shared" si="658"/>
        <v>0</v>
      </c>
      <c r="AB3813" s="25">
        <f t="shared" si="652"/>
        <v>37876.359264296407</v>
      </c>
    </row>
    <row r="3814" x14ac:dyDescent="0.2">
      <c r="I3814" s="24">
        <v>3809</v>
      </c>
      <c r="J3814" s="28">
        <v>0.58290062600000003</v>
      </c>
      <c r="L3814" s="24">
        <v>21032.72767112255</v>
      </c>
      <c r="N3814" s="24">
        <v>3809</v>
      </c>
      <c r="O3814" s="24">
        <f t="shared" si="653"/>
        <v>16721.018498542428</v>
      </c>
      <c r="P3814" s="24">
        <f t="shared" si="650"/>
        <v>16721.018498542428</v>
      </c>
      <c r="Q3814" s="24">
        <f t="shared" si="651"/>
        <v>46632.050080000001</v>
      </c>
      <c r="R3814" s="24">
        <f t="shared" si="654"/>
        <v>0</v>
      </c>
      <c r="S3814" s="24">
        <f t="shared" si="655"/>
        <v>29911.031581457573</v>
      </c>
      <c r="T3814" s="24" t="str">
        <f t="shared" si="656"/>
        <v>charge</v>
      </c>
      <c r="V3814" s="24">
        <f t="shared" si="659"/>
        <v>0</v>
      </c>
      <c r="W3814" s="24">
        <f t="shared" si="657"/>
        <v>4000</v>
      </c>
      <c r="X3814" s="24">
        <f t="shared" si="660"/>
        <v>0</v>
      </c>
      <c r="Z3814" s="24">
        <f t="shared" si="658"/>
        <v>0</v>
      </c>
      <c r="AB3814" s="24">
        <f t="shared" si="652"/>
        <v>29911.031581457573</v>
      </c>
    </row>
    <row r="3815" x14ac:dyDescent="0.2">
      <c r="I3815" s="25">
        <v>3810</v>
      </c>
      <c r="J3815" s="29">
        <v>0.242080188</v>
      </c>
      <c r="L3815" s="25">
        <v>20750.97935349941</v>
      </c>
      <c r="N3815" s="25">
        <v>3810</v>
      </c>
      <c r="O3815" s="25">
        <f t="shared" si="653"/>
        <v>16497.028586032033</v>
      </c>
      <c r="P3815" s="25">
        <f t="shared" si="650"/>
        <v>16497.028586032033</v>
      </c>
      <c r="Q3815" s="25">
        <f t="shared" si="651"/>
        <v>19366.41504</v>
      </c>
      <c r="R3815" s="25">
        <f t="shared" si="654"/>
        <v>0</v>
      </c>
      <c r="S3815" s="25">
        <f t="shared" si="655"/>
        <v>2869.3864539679671</v>
      </c>
      <c r="T3815" s="25" t="str">
        <f t="shared" si="656"/>
        <v>charge</v>
      </c>
      <c r="V3815" s="25">
        <f t="shared" si="659"/>
        <v>0</v>
      </c>
      <c r="W3815" s="25">
        <f t="shared" si="657"/>
        <v>4000</v>
      </c>
      <c r="X3815" s="25">
        <f t="shared" si="660"/>
        <v>0</v>
      </c>
      <c r="Z3815" s="25">
        <f t="shared" si="658"/>
        <v>0</v>
      </c>
      <c r="AB3815" s="25">
        <f t="shared" si="652"/>
        <v>2869.3864539679671</v>
      </c>
    </row>
    <row r="3816" x14ac:dyDescent="0.2">
      <c r="I3816" s="24">
        <v>3811</v>
      </c>
      <c r="J3816" s="28">
        <v>2.5905414000000002E-2</v>
      </c>
      <c r="L3816" s="24">
        <v>20410.896934485434</v>
      </c>
      <c r="N3816" s="24">
        <v>3811</v>
      </c>
      <c r="O3816" s="24">
        <f t="shared" si="653"/>
        <v>16226.663062915921</v>
      </c>
      <c r="P3816" s="24">
        <f t="shared" si="650"/>
        <v>16226.663062915921</v>
      </c>
      <c r="Q3816" s="24">
        <f t="shared" si="651"/>
        <v>2072.4331200000001</v>
      </c>
      <c r="R3816" s="24">
        <f t="shared" si="654"/>
        <v>14154.229942915921</v>
      </c>
      <c r="S3816" s="24">
        <f t="shared" si="655"/>
        <v>0</v>
      </c>
      <c r="T3816" s="24" t="str">
        <f t="shared" si="656"/>
        <v>drain</v>
      </c>
      <c r="V3816" s="24">
        <f t="shared" si="659"/>
        <v>0</v>
      </c>
      <c r="W3816" s="24">
        <f t="shared" si="657"/>
        <v>0</v>
      </c>
      <c r="X3816" s="24">
        <f t="shared" si="660"/>
        <v>4000</v>
      </c>
      <c r="Z3816" s="24">
        <f t="shared" si="658"/>
        <v>10154.229942915921</v>
      </c>
      <c r="AB3816" s="24">
        <f t="shared" si="652"/>
        <v>0</v>
      </c>
    </row>
    <row r="3817" x14ac:dyDescent="0.2">
      <c r="I3817" s="25">
        <v>3812</v>
      </c>
      <c r="J3817" s="29">
        <v>0</v>
      </c>
      <c r="L3817" s="25">
        <v>20397.168729972836</v>
      </c>
      <c r="N3817" s="25">
        <v>3812</v>
      </c>
      <c r="O3817" s="25">
        <f t="shared" si="653"/>
        <v>16215.749140328406</v>
      </c>
      <c r="P3817" s="25">
        <f t="shared" si="650"/>
        <v>16215.749140328406</v>
      </c>
      <c r="Q3817" s="25">
        <f t="shared" si="651"/>
        <v>0</v>
      </c>
      <c r="R3817" s="25">
        <f t="shared" si="654"/>
        <v>16215.749140328406</v>
      </c>
      <c r="S3817" s="25">
        <f t="shared" si="655"/>
        <v>0</v>
      </c>
      <c r="T3817" s="25" t="str">
        <f t="shared" si="656"/>
        <v>drain</v>
      </c>
      <c r="V3817" s="25">
        <f t="shared" si="659"/>
        <v>0</v>
      </c>
      <c r="W3817" s="25">
        <f t="shared" si="657"/>
        <v>0</v>
      </c>
      <c r="X3817" s="25">
        <f t="shared" si="660"/>
        <v>0</v>
      </c>
      <c r="Z3817" s="25">
        <f t="shared" si="658"/>
        <v>16215.749140328406</v>
      </c>
      <c r="AB3817" s="25">
        <f t="shared" si="652"/>
        <v>0</v>
      </c>
    </row>
    <row r="3818" x14ac:dyDescent="0.2">
      <c r="I3818" s="24">
        <v>3813</v>
      </c>
      <c r="J3818" s="28">
        <v>0</v>
      </c>
      <c r="L3818" s="24">
        <v>20498.011664676666</v>
      </c>
      <c r="N3818" s="24">
        <v>3813</v>
      </c>
      <c r="O3818" s="24">
        <f t="shared" si="653"/>
        <v>16295.919273417951</v>
      </c>
      <c r="P3818" s="24">
        <f t="shared" si="650"/>
        <v>16295.919273417951</v>
      </c>
      <c r="Q3818" s="24">
        <f t="shared" si="651"/>
        <v>0</v>
      </c>
      <c r="R3818" s="24">
        <f t="shared" si="654"/>
        <v>16295.919273417951</v>
      </c>
      <c r="S3818" s="24">
        <f t="shared" si="655"/>
        <v>0</v>
      </c>
      <c r="T3818" s="24" t="str">
        <f t="shared" si="656"/>
        <v>drain</v>
      </c>
      <c r="V3818" s="24">
        <f t="shared" si="659"/>
        <v>0</v>
      </c>
      <c r="W3818" s="24">
        <f t="shared" si="657"/>
        <v>0</v>
      </c>
      <c r="X3818" s="24">
        <f t="shared" si="660"/>
        <v>0</v>
      </c>
      <c r="Z3818" s="24">
        <f t="shared" si="658"/>
        <v>16295.919273417951</v>
      </c>
      <c r="AB3818" s="24">
        <f t="shared" si="652"/>
        <v>0</v>
      </c>
    </row>
    <row r="3819" x14ac:dyDescent="0.2">
      <c r="I3819" s="25">
        <v>3814</v>
      </c>
      <c r="J3819" s="29">
        <v>0</v>
      </c>
      <c r="L3819" s="25">
        <v>19627.89377889633</v>
      </c>
      <c r="N3819" s="25">
        <v>3814</v>
      </c>
      <c r="O3819" s="25">
        <f t="shared" si="653"/>
        <v>15604.175554222584</v>
      </c>
      <c r="P3819" s="25">
        <f t="shared" si="650"/>
        <v>15604.175554222584</v>
      </c>
      <c r="Q3819" s="25">
        <f t="shared" si="651"/>
        <v>0</v>
      </c>
      <c r="R3819" s="25">
        <f t="shared" si="654"/>
        <v>15604.175554222584</v>
      </c>
      <c r="S3819" s="25">
        <f t="shared" si="655"/>
        <v>0</v>
      </c>
      <c r="T3819" s="25" t="str">
        <f t="shared" si="656"/>
        <v>drain</v>
      </c>
      <c r="V3819" s="25">
        <f t="shared" si="659"/>
        <v>0</v>
      </c>
      <c r="W3819" s="25">
        <f t="shared" si="657"/>
        <v>0</v>
      </c>
      <c r="X3819" s="25">
        <f t="shared" si="660"/>
        <v>0</v>
      </c>
      <c r="Z3819" s="25">
        <f t="shared" si="658"/>
        <v>15604.175554222584</v>
      </c>
      <c r="AB3819" s="25">
        <f t="shared" si="652"/>
        <v>0</v>
      </c>
    </row>
    <row r="3820" x14ac:dyDescent="0.2">
      <c r="I3820" s="24">
        <v>3815</v>
      </c>
      <c r="J3820" s="28">
        <v>0</v>
      </c>
      <c r="L3820" s="24">
        <v>18578.167813587188</v>
      </c>
      <c r="N3820" s="24">
        <v>3815</v>
      </c>
      <c r="O3820" s="24">
        <f t="shared" si="653"/>
        <v>14769.643411801815</v>
      </c>
      <c r="P3820" s="24">
        <f t="shared" si="650"/>
        <v>14769.643411801815</v>
      </c>
      <c r="Q3820" s="24">
        <f t="shared" si="651"/>
        <v>0</v>
      </c>
      <c r="R3820" s="24">
        <f t="shared" si="654"/>
        <v>14769.643411801815</v>
      </c>
      <c r="S3820" s="24">
        <f t="shared" si="655"/>
        <v>0</v>
      </c>
      <c r="T3820" s="24" t="str">
        <f t="shared" si="656"/>
        <v>drain</v>
      </c>
      <c r="V3820" s="24">
        <f t="shared" si="659"/>
        <v>0</v>
      </c>
      <c r="W3820" s="24">
        <f t="shared" si="657"/>
        <v>0</v>
      </c>
      <c r="X3820" s="24">
        <f t="shared" si="660"/>
        <v>0</v>
      </c>
      <c r="Z3820" s="24">
        <f t="shared" si="658"/>
        <v>14769.643411801815</v>
      </c>
      <c r="AB3820" s="24">
        <f t="shared" si="652"/>
        <v>0</v>
      </c>
    </row>
    <row r="3821" x14ac:dyDescent="0.2">
      <c r="I3821" s="25">
        <v>3816</v>
      </c>
      <c r="J3821" s="29">
        <v>0</v>
      </c>
      <c r="L3821" s="25">
        <v>17220.338647460936</v>
      </c>
      <c r="N3821" s="25">
        <v>3816</v>
      </c>
      <c r="O3821" s="25">
        <f t="shared" si="653"/>
        <v>13690.169224731444</v>
      </c>
      <c r="P3821" s="25">
        <f t="shared" si="650"/>
        <v>13690.169224731444</v>
      </c>
      <c r="Q3821" s="25">
        <f t="shared" si="651"/>
        <v>0</v>
      </c>
      <c r="R3821" s="25">
        <f t="shared" si="654"/>
        <v>13690.169224731444</v>
      </c>
      <c r="S3821" s="25">
        <f t="shared" si="655"/>
        <v>0</v>
      </c>
      <c r="T3821" s="25" t="str">
        <f t="shared" si="656"/>
        <v>drain</v>
      </c>
      <c r="V3821" s="25">
        <f t="shared" si="659"/>
        <v>0</v>
      </c>
      <c r="W3821" s="25">
        <f t="shared" si="657"/>
        <v>0</v>
      </c>
      <c r="X3821" s="25">
        <f t="shared" si="660"/>
        <v>0</v>
      </c>
      <c r="Z3821" s="25">
        <f t="shared" si="658"/>
        <v>13690.169224731444</v>
      </c>
      <c r="AB3821" s="25">
        <f t="shared" si="652"/>
        <v>0</v>
      </c>
    </row>
    <row r="3822" x14ac:dyDescent="0.2">
      <c r="I3822" s="24">
        <v>3817</v>
      </c>
      <c r="J3822" s="28">
        <v>0</v>
      </c>
      <c r="L3822" s="24">
        <v>16108.175035476683</v>
      </c>
      <c r="N3822" s="24">
        <v>3817</v>
      </c>
      <c r="O3822" s="24">
        <f t="shared" si="653"/>
        <v>12805.999153203964</v>
      </c>
      <c r="P3822" s="24">
        <f t="shared" si="650"/>
        <v>12805.999153203964</v>
      </c>
      <c r="Q3822" s="24">
        <f t="shared" si="651"/>
        <v>0</v>
      </c>
      <c r="R3822" s="24">
        <f t="shared" si="654"/>
        <v>12805.999153203964</v>
      </c>
      <c r="S3822" s="24">
        <f t="shared" si="655"/>
        <v>0</v>
      </c>
      <c r="T3822" s="24" t="str">
        <f t="shared" si="656"/>
        <v>drain</v>
      </c>
      <c r="V3822" s="24">
        <f t="shared" si="659"/>
        <v>0</v>
      </c>
      <c r="W3822" s="24">
        <f t="shared" si="657"/>
        <v>0</v>
      </c>
      <c r="X3822" s="24">
        <f t="shared" si="660"/>
        <v>0</v>
      </c>
      <c r="Z3822" s="24">
        <f t="shared" si="658"/>
        <v>12805.999153203964</v>
      </c>
      <c r="AB3822" s="24">
        <f t="shared" si="652"/>
        <v>0</v>
      </c>
    </row>
    <row r="3823" x14ac:dyDescent="0.2">
      <c r="I3823" s="25">
        <v>3818</v>
      </c>
      <c r="J3823" s="29">
        <v>0</v>
      </c>
      <c r="L3823" s="25">
        <v>15332.903722572326</v>
      </c>
      <c r="N3823" s="25">
        <v>3818</v>
      </c>
      <c r="O3823" s="25">
        <f t="shared" si="653"/>
        <v>12189.658459445</v>
      </c>
      <c r="P3823" s="25">
        <f t="shared" si="650"/>
        <v>12189.658459445</v>
      </c>
      <c r="Q3823" s="25">
        <f t="shared" si="651"/>
        <v>0</v>
      </c>
      <c r="R3823" s="25">
        <f t="shared" si="654"/>
        <v>12189.658459445</v>
      </c>
      <c r="S3823" s="25">
        <f t="shared" si="655"/>
        <v>0</v>
      </c>
      <c r="T3823" s="25" t="str">
        <f t="shared" si="656"/>
        <v>drain</v>
      </c>
      <c r="V3823" s="25">
        <f t="shared" si="659"/>
        <v>0</v>
      </c>
      <c r="W3823" s="25">
        <f t="shared" si="657"/>
        <v>0</v>
      </c>
      <c r="X3823" s="25">
        <f t="shared" si="660"/>
        <v>0</v>
      </c>
      <c r="Z3823" s="25">
        <f t="shared" si="658"/>
        <v>12189.658459445</v>
      </c>
      <c r="AB3823" s="25">
        <f t="shared" si="652"/>
        <v>0</v>
      </c>
    </row>
    <row r="3824" x14ac:dyDescent="0.2">
      <c r="I3824" s="24">
        <v>3819</v>
      </c>
      <c r="J3824" s="28">
        <v>0</v>
      </c>
      <c r="L3824" s="24">
        <v>15304.51367664337</v>
      </c>
      <c r="N3824" s="24">
        <v>3819</v>
      </c>
      <c r="O3824" s="24">
        <f t="shared" si="653"/>
        <v>12167.088372931479</v>
      </c>
      <c r="P3824" s="24">
        <f t="shared" si="650"/>
        <v>12167.088372931479</v>
      </c>
      <c r="Q3824" s="24">
        <f t="shared" si="651"/>
        <v>0</v>
      </c>
      <c r="R3824" s="24">
        <f t="shared" si="654"/>
        <v>12167.088372931479</v>
      </c>
      <c r="S3824" s="24">
        <f t="shared" si="655"/>
        <v>0</v>
      </c>
      <c r="T3824" s="24" t="str">
        <f t="shared" si="656"/>
        <v>drain</v>
      </c>
      <c r="V3824" s="24">
        <f t="shared" si="659"/>
        <v>0</v>
      </c>
      <c r="W3824" s="24">
        <f t="shared" si="657"/>
        <v>0</v>
      </c>
      <c r="X3824" s="24">
        <f t="shared" si="660"/>
        <v>0</v>
      </c>
      <c r="Z3824" s="24">
        <f t="shared" si="658"/>
        <v>12167.088372931479</v>
      </c>
      <c r="AB3824" s="24">
        <f t="shared" si="652"/>
        <v>0</v>
      </c>
    </row>
    <row r="3825" x14ac:dyDescent="0.2">
      <c r="I3825" s="25">
        <v>3820</v>
      </c>
      <c r="J3825" s="29">
        <v>0</v>
      </c>
      <c r="L3825" s="25">
        <v>15096.445253276825</v>
      </c>
      <c r="N3825" s="25">
        <v>3820</v>
      </c>
      <c r="O3825" s="25">
        <f t="shared" si="653"/>
        <v>12001.673976355076</v>
      </c>
      <c r="P3825" s="25">
        <f t="shared" si="650"/>
        <v>12001.673976355076</v>
      </c>
      <c r="Q3825" s="25">
        <f t="shared" si="651"/>
        <v>0</v>
      </c>
      <c r="R3825" s="25">
        <f t="shared" si="654"/>
        <v>12001.673976355076</v>
      </c>
      <c r="S3825" s="25">
        <f t="shared" si="655"/>
        <v>0</v>
      </c>
      <c r="T3825" s="25" t="str">
        <f t="shared" si="656"/>
        <v>drain</v>
      </c>
      <c r="V3825" s="25">
        <f t="shared" si="659"/>
        <v>0</v>
      </c>
      <c r="W3825" s="25">
        <f t="shared" si="657"/>
        <v>0</v>
      </c>
      <c r="X3825" s="25">
        <f t="shared" si="660"/>
        <v>0</v>
      </c>
      <c r="Z3825" s="25">
        <f t="shared" si="658"/>
        <v>12001.673976355076</v>
      </c>
      <c r="AB3825" s="25">
        <f t="shared" si="652"/>
        <v>0</v>
      </c>
    </row>
    <row r="3826" x14ac:dyDescent="0.2">
      <c r="I3826" s="24">
        <v>3821</v>
      </c>
      <c r="J3826" s="28">
        <v>0</v>
      </c>
      <c r="L3826" s="24">
        <v>15227.668024563789</v>
      </c>
      <c r="N3826" s="24">
        <v>3821</v>
      </c>
      <c r="O3826" s="24">
        <f t="shared" si="653"/>
        <v>12105.996079528213</v>
      </c>
      <c r="P3826" s="24">
        <f t="shared" si="650"/>
        <v>12105.996079528213</v>
      </c>
      <c r="Q3826" s="24">
        <f t="shared" si="651"/>
        <v>0</v>
      </c>
      <c r="R3826" s="24">
        <f t="shared" si="654"/>
        <v>12105.996079528213</v>
      </c>
      <c r="S3826" s="24">
        <f t="shared" si="655"/>
        <v>0</v>
      </c>
      <c r="T3826" s="24" t="str">
        <f t="shared" si="656"/>
        <v>drain</v>
      </c>
      <c r="V3826" s="24">
        <f t="shared" si="659"/>
        <v>0</v>
      </c>
      <c r="W3826" s="24">
        <f t="shared" si="657"/>
        <v>0</v>
      </c>
      <c r="X3826" s="24">
        <f t="shared" si="660"/>
        <v>0</v>
      </c>
      <c r="Z3826" s="24">
        <f t="shared" si="658"/>
        <v>12105.996079528213</v>
      </c>
      <c r="AB3826" s="24">
        <f t="shared" si="652"/>
        <v>0</v>
      </c>
    </row>
    <row r="3827" x14ac:dyDescent="0.2">
      <c r="I3827" s="25">
        <v>3822</v>
      </c>
      <c r="J3827" s="29">
        <v>0</v>
      </c>
      <c r="L3827" s="25">
        <v>15081.482678222656</v>
      </c>
      <c r="N3827" s="25">
        <v>3822</v>
      </c>
      <c r="O3827" s="25">
        <f t="shared" si="653"/>
        <v>11989.778729187012</v>
      </c>
      <c r="P3827" s="25">
        <f t="shared" si="650"/>
        <v>11989.778729187012</v>
      </c>
      <c r="Q3827" s="25">
        <f t="shared" si="651"/>
        <v>0</v>
      </c>
      <c r="R3827" s="25">
        <f t="shared" si="654"/>
        <v>11989.778729187012</v>
      </c>
      <c r="S3827" s="25">
        <f t="shared" si="655"/>
        <v>0</v>
      </c>
      <c r="T3827" s="25" t="str">
        <f t="shared" si="656"/>
        <v>drain</v>
      </c>
      <c r="V3827" s="25">
        <f t="shared" si="659"/>
        <v>0</v>
      </c>
      <c r="W3827" s="25">
        <f t="shared" si="657"/>
        <v>0</v>
      </c>
      <c r="X3827" s="25">
        <f t="shared" si="660"/>
        <v>0</v>
      </c>
      <c r="Z3827" s="25">
        <f t="shared" si="658"/>
        <v>11989.778729187012</v>
      </c>
      <c r="AB3827" s="25">
        <f t="shared" si="652"/>
        <v>0</v>
      </c>
    </row>
    <row r="3828" x14ac:dyDescent="0.2">
      <c r="I3828" s="24">
        <v>3823</v>
      </c>
      <c r="J3828" s="28">
        <v>0.32235460600000004</v>
      </c>
      <c r="L3828" s="24">
        <v>16835.508195400238</v>
      </c>
      <c r="N3828" s="24">
        <v>3823</v>
      </c>
      <c r="O3828" s="24">
        <f t="shared" si="653"/>
        <v>13384.22901534319</v>
      </c>
      <c r="P3828" s="24">
        <f t="shared" si="650"/>
        <v>13384.22901534319</v>
      </c>
      <c r="Q3828" s="24">
        <f t="shared" si="651"/>
        <v>25788.368480000005</v>
      </c>
      <c r="R3828" s="24">
        <f t="shared" si="654"/>
        <v>0</v>
      </c>
      <c r="S3828" s="24">
        <f t="shared" si="655"/>
        <v>12404.139464656815</v>
      </c>
      <c r="T3828" s="24" t="str">
        <f t="shared" si="656"/>
        <v>charge</v>
      </c>
      <c r="V3828" s="24">
        <f t="shared" si="659"/>
        <v>4000</v>
      </c>
      <c r="W3828" s="24">
        <f t="shared" si="657"/>
        <v>4000</v>
      </c>
      <c r="X3828" s="24">
        <f t="shared" si="660"/>
        <v>0</v>
      </c>
      <c r="Z3828" s="24">
        <f t="shared" si="658"/>
        <v>0</v>
      </c>
      <c r="AB3828" s="24">
        <f t="shared" si="652"/>
        <v>8404.1394646568151</v>
      </c>
    </row>
    <row r="3829" x14ac:dyDescent="0.2">
      <c r="I3829" s="25">
        <v>3824</v>
      </c>
      <c r="J3829" s="29">
        <v>0.44157402899999998</v>
      </c>
      <c r="L3829" s="25">
        <v>18689.105220031735</v>
      </c>
      <c r="N3829" s="25">
        <v>3824</v>
      </c>
      <c r="O3829" s="25">
        <f t="shared" si="653"/>
        <v>14857.83864992523</v>
      </c>
      <c r="P3829" s="25">
        <f t="shared" si="650"/>
        <v>14857.83864992523</v>
      </c>
      <c r="Q3829" s="25">
        <f t="shared" si="651"/>
        <v>35325.922319999998</v>
      </c>
      <c r="R3829" s="25">
        <f t="shared" si="654"/>
        <v>0</v>
      </c>
      <c r="S3829" s="25">
        <f t="shared" si="655"/>
        <v>20468.083670074768</v>
      </c>
      <c r="T3829" s="25" t="str">
        <f t="shared" si="656"/>
        <v>charge</v>
      </c>
      <c r="V3829" s="25">
        <f t="shared" si="659"/>
        <v>0</v>
      </c>
      <c r="W3829" s="25">
        <f t="shared" si="657"/>
        <v>4000</v>
      </c>
      <c r="X3829" s="25">
        <f t="shared" si="660"/>
        <v>0</v>
      </c>
      <c r="Z3829" s="25">
        <f t="shared" si="658"/>
        <v>0</v>
      </c>
      <c r="AB3829" s="25">
        <f t="shared" si="652"/>
        <v>20468.083670074768</v>
      </c>
    </row>
    <row r="3830" x14ac:dyDescent="0.2">
      <c r="I3830" s="24">
        <v>3825</v>
      </c>
      <c r="J3830" s="28">
        <v>0.40154719</v>
      </c>
      <c r="L3830" s="24">
        <v>20307.101702022552</v>
      </c>
      <c r="N3830" s="24">
        <v>3825</v>
      </c>
      <c r="O3830" s="24">
        <f t="shared" si="653"/>
        <v>16144.14585310793</v>
      </c>
      <c r="P3830" s="24">
        <f t="shared" si="650"/>
        <v>16144.14585310793</v>
      </c>
      <c r="Q3830" s="24">
        <f t="shared" si="651"/>
        <v>32123.7752</v>
      </c>
      <c r="R3830" s="24">
        <f t="shared" si="654"/>
        <v>0</v>
      </c>
      <c r="S3830" s="24">
        <f t="shared" si="655"/>
        <v>15979.62934689207</v>
      </c>
      <c r="T3830" s="24" t="str">
        <f t="shared" si="656"/>
        <v>charge</v>
      </c>
      <c r="V3830" s="24">
        <f t="shared" si="659"/>
        <v>0</v>
      </c>
      <c r="W3830" s="24">
        <f t="shared" si="657"/>
        <v>4000</v>
      </c>
      <c r="X3830" s="24">
        <f t="shared" si="660"/>
        <v>0</v>
      </c>
      <c r="Z3830" s="24">
        <f t="shared" si="658"/>
        <v>0</v>
      </c>
      <c r="AB3830" s="24">
        <f t="shared" si="652"/>
        <v>15979.62934689207</v>
      </c>
    </row>
    <row r="3831" x14ac:dyDescent="0.2">
      <c r="I3831" s="25">
        <v>3826</v>
      </c>
      <c r="J3831" s="29">
        <v>0.63835551599999996</v>
      </c>
      <c r="L3831" s="25">
        <v>20913.219179153442</v>
      </c>
      <c r="N3831" s="25">
        <v>3826</v>
      </c>
      <c r="O3831" s="25">
        <f t="shared" si="653"/>
        <v>16626.009247426988</v>
      </c>
      <c r="P3831" s="25">
        <f t="shared" si="650"/>
        <v>16626.009247426988</v>
      </c>
      <c r="Q3831" s="25">
        <f t="shared" si="651"/>
        <v>51068.441279999999</v>
      </c>
      <c r="R3831" s="25">
        <f t="shared" si="654"/>
        <v>0</v>
      </c>
      <c r="S3831" s="25">
        <f t="shared" si="655"/>
        <v>34442.432032573008</v>
      </c>
      <c r="T3831" s="25" t="str">
        <f t="shared" si="656"/>
        <v>charge</v>
      </c>
      <c r="V3831" s="25">
        <f t="shared" si="659"/>
        <v>0</v>
      </c>
      <c r="W3831" s="25">
        <f t="shared" si="657"/>
        <v>4000</v>
      </c>
      <c r="X3831" s="25">
        <f t="shared" si="660"/>
        <v>0</v>
      </c>
      <c r="Z3831" s="25">
        <f t="shared" si="658"/>
        <v>0</v>
      </c>
      <c r="AB3831" s="25">
        <f t="shared" si="652"/>
        <v>34442.432032573008</v>
      </c>
    </row>
    <row r="3832" x14ac:dyDescent="0.2">
      <c r="I3832" s="24">
        <v>3827</v>
      </c>
      <c r="J3832" s="28">
        <v>0.758122819</v>
      </c>
      <c r="L3832" s="24">
        <v>21414.205338573454</v>
      </c>
      <c r="N3832" s="24">
        <v>3827</v>
      </c>
      <c r="O3832" s="24">
        <f t="shared" si="653"/>
        <v>17024.293244165896</v>
      </c>
      <c r="P3832" s="24">
        <f t="shared" si="650"/>
        <v>17024.293244165896</v>
      </c>
      <c r="Q3832" s="24">
        <f t="shared" si="651"/>
        <v>60649.825519999999</v>
      </c>
      <c r="R3832" s="24">
        <f t="shared" si="654"/>
        <v>0</v>
      </c>
      <c r="S3832" s="24">
        <f t="shared" si="655"/>
        <v>43625.532275834106</v>
      </c>
      <c r="T3832" s="24" t="str">
        <f t="shared" si="656"/>
        <v>charge</v>
      </c>
      <c r="V3832" s="24">
        <f t="shared" si="659"/>
        <v>0</v>
      </c>
      <c r="W3832" s="24">
        <f t="shared" si="657"/>
        <v>4000</v>
      </c>
      <c r="X3832" s="24">
        <f t="shared" si="660"/>
        <v>0</v>
      </c>
      <c r="Z3832" s="24">
        <f t="shared" si="658"/>
        <v>0</v>
      </c>
      <c r="AB3832" s="24">
        <f t="shared" si="652"/>
        <v>43625.532275834106</v>
      </c>
    </row>
    <row r="3833" x14ac:dyDescent="0.2">
      <c r="I3833" s="25">
        <v>3828</v>
      </c>
      <c r="J3833" s="29">
        <v>0.73607540599999999</v>
      </c>
      <c r="L3833" s="25">
        <v>22696.220512104032</v>
      </c>
      <c r="N3833" s="25">
        <v>3828</v>
      </c>
      <c r="O3833" s="25">
        <f t="shared" si="653"/>
        <v>18043.495307122706</v>
      </c>
      <c r="P3833" s="25">
        <f t="shared" si="650"/>
        <v>18043.495307122706</v>
      </c>
      <c r="Q3833" s="25">
        <f t="shared" si="651"/>
        <v>58886.032480000002</v>
      </c>
      <c r="R3833" s="25">
        <f t="shared" si="654"/>
        <v>0</v>
      </c>
      <c r="S3833" s="25">
        <f t="shared" si="655"/>
        <v>40842.537172877295</v>
      </c>
      <c r="T3833" s="25" t="str">
        <f t="shared" si="656"/>
        <v>charge</v>
      </c>
      <c r="V3833" s="25">
        <f t="shared" si="659"/>
        <v>0</v>
      </c>
      <c r="W3833" s="25">
        <f t="shared" si="657"/>
        <v>4000</v>
      </c>
      <c r="X3833" s="25">
        <f t="shared" si="660"/>
        <v>0</v>
      </c>
      <c r="Z3833" s="25">
        <f t="shared" si="658"/>
        <v>0</v>
      </c>
      <c r="AB3833" s="25">
        <f t="shared" si="652"/>
        <v>40842.537172877295</v>
      </c>
    </row>
    <row r="3834" x14ac:dyDescent="0.2">
      <c r="I3834" s="24">
        <v>3829</v>
      </c>
      <c r="J3834" s="28">
        <v>0.76555315499999999</v>
      </c>
      <c r="L3834" s="24">
        <v>23338.925656604766</v>
      </c>
      <c r="N3834" s="24">
        <v>3829</v>
      </c>
      <c r="O3834" s="24">
        <f t="shared" si="653"/>
        <v>18554.445897000791</v>
      </c>
      <c r="P3834" s="24">
        <f t="shared" si="650"/>
        <v>18554.445897000791</v>
      </c>
      <c r="Q3834" s="24">
        <f t="shared" si="651"/>
        <v>61244.252399999998</v>
      </c>
      <c r="R3834" s="24">
        <f t="shared" si="654"/>
        <v>0</v>
      </c>
      <c r="S3834" s="24">
        <f t="shared" si="655"/>
        <v>42689.806502999207</v>
      </c>
      <c r="T3834" s="24" t="str">
        <f t="shared" si="656"/>
        <v>charge</v>
      </c>
      <c r="V3834" s="24">
        <f t="shared" si="659"/>
        <v>0</v>
      </c>
      <c r="W3834" s="24">
        <f t="shared" si="657"/>
        <v>4000</v>
      </c>
      <c r="X3834" s="24">
        <f t="shared" si="660"/>
        <v>0</v>
      </c>
      <c r="Z3834" s="24">
        <f t="shared" si="658"/>
        <v>0</v>
      </c>
      <c r="AB3834" s="24">
        <f t="shared" si="652"/>
        <v>42689.806502999207</v>
      </c>
    </row>
    <row r="3835" x14ac:dyDescent="0.2">
      <c r="I3835" s="25">
        <v>3830</v>
      </c>
      <c r="J3835" s="29">
        <v>0.77354809600000007</v>
      </c>
      <c r="L3835" s="25">
        <v>23861.567014825341</v>
      </c>
      <c r="N3835" s="25">
        <v>3830</v>
      </c>
      <c r="O3835" s="25">
        <f t="shared" si="653"/>
        <v>18969.945776786146</v>
      </c>
      <c r="P3835" s="25">
        <f t="shared" si="650"/>
        <v>18969.945776786146</v>
      </c>
      <c r="Q3835" s="25">
        <f t="shared" si="651"/>
        <v>61883.847680000006</v>
      </c>
      <c r="R3835" s="25">
        <f t="shared" si="654"/>
        <v>0</v>
      </c>
      <c r="S3835" s="25">
        <f t="shared" si="655"/>
        <v>42913.90190321386</v>
      </c>
      <c r="T3835" s="25" t="str">
        <f t="shared" si="656"/>
        <v>charge</v>
      </c>
      <c r="V3835" s="25">
        <f t="shared" si="659"/>
        <v>0</v>
      </c>
      <c r="W3835" s="25">
        <f t="shared" si="657"/>
        <v>4000</v>
      </c>
      <c r="X3835" s="25">
        <f t="shared" si="660"/>
        <v>0</v>
      </c>
      <c r="Z3835" s="25">
        <f t="shared" si="658"/>
        <v>0</v>
      </c>
      <c r="AB3835" s="25">
        <f t="shared" si="652"/>
        <v>42913.90190321386</v>
      </c>
    </row>
    <row r="3836" x14ac:dyDescent="0.2">
      <c r="I3836" s="24">
        <v>3831</v>
      </c>
      <c r="J3836" s="28">
        <v>0.74764093799999998</v>
      </c>
      <c r="L3836" s="24">
        <v>24165.710180997845</v>
      </c>
      <c r="N3836" s="24">
        <v>3831</v>
      </c>
      <c r="O3836" s="24">
        <f t="shared" si="653"/>
        <v>19211.739593893286</v>
      </c>
      <c r="P3836" s="24">
        <f t="shared" si="650"/>
        <v>19211.739593893286</v>
      </c>
      <c r="Q3836" s="24">
        <f t="shared" si="651"/>
        <v>59811.27504</v>
      </c>
      <c r="R3836" s="24">
        <f t="shared" si="654"/>
        <v>0</v>
      </c>
      <c r="S3836" s="24">
        <f t="shared" si="655"/>
        <v>40599.535446106718</v>
      </c>
      <c r="T3836" s="24" t="str">
        <f t="shared" si="656"/>
        <v>charge</v>
      </c>
      <c r="V3836" s="24">
        <f t="shared" si="659"/>
        <v>0</v>
      </c>
      <c r="W3836" s="24">
        <f t="shared" si="657"/>
        <v>4000</v>
      </c>
      <c r="X3836" s="24">
        <f t="shared" si="660"/>
        <v>0</v>
      </c>
      <c r="Z3836" s="24">
        <f t="shared" si="658"/>
        <v>0</v>
      </c>
      <c r="AB3836" s="24">
        <f t="shared" si="652"/>
        <v>40599.535446106718</v>
      </c>
    </row>
    <row r="3837" x14ac:dyDescent="0.2">
      <c r="I3837" s="25">
        <v>3832</v>
      </c>
      <c r="J3837" s="29">
        <v>0.71787492799999997</v>
      </c>
      <c r="L3837" s="25">
        <v>23905.828359222411</v>
      </c>
      <c r="N3837" s="25">
        <v>3832</v>
      </c>
      <c r="O3837" s="25">
        <f t="shared" si="653"/>
        <v>19005.133545581819</v>
      </c>
      <c r="P3837" s="25">
        <f t="shared" si="650"/>
        <v>19005.133545581819</v>
      </c>
      <c r="Q3837" s="25">
        <f t="shared" si="651"/>
        <v>57429.99424</v>
      </c>
      <c r="R3837" s="25">
        <f t="shared" si="654"/>
        <v>0</v>
      </c>
      <c r="S3837" s="25">
        <f t="shared" si="655"/>
        <v>38424.860694418181</v>
      </c>
      <c r="T3837" s="25" t="str">
        <f t="shared" si="656"/>
        <v>charge</v>
      </c>
      <c r="V3837" s="25">
        <f t="shared" si="659"/>
        <v>0</v>
      </c>
      <c r="W3837" s="25">
        <f t="shared" si="657"/>
        <v>4000</v>
      </c>
      <c r="X3837" s="25">
        <f t="shared" si="660"/>
        <v>0</v>
      </c>
      <c r="Z3837" s="25">
        <f t="shared" si="658"/>
        <v>0</v>
      </c>
      <c r="AB3837" s="25">
        <f t="shared" si="652"/>
        <v>38424.860694418181</v>
      </c>
    </row>
    <row r="3838" x14ac:dyDescent="0.2">
      <c r="I3838" s="24">
        <v>3833</v>
      </c>
      <c r="J3838" s="28">
        <v>0.61719041200000002</v>
      </c>
      <c r="L3838" s="24">
        <v>23324.720618343352</v>
      </c>
      <c r="N3838" s="24">
        <v>3833</v>
      </c>
      <c r="O3838" s="24">
        <f t="shared" si="653"/>
        <v>18543.152891582966</v>
      </c>
      <c r="P3838" s="24">
        <f t="shared" si="650"/>
        <v>18543.152891582966</v>
      </c>
      <c r="Q3838" s="24">
        <f t="shared" si="651"/>
        <v>49375.232960000001</v>
      </c>
      <c r="R3838" s="24">
        <f t="shared" si="654"/>
        <v>0</v>
      </c>
      <c r="S3838" s="24">
        <f t="shared" si="655"/>
        <v>30832.080068417035</v>
      </c>
      <c r="T3838" s="24" t="str">
        <f t="shared" si="656"/>
        <v>charge</v>
      </c>
      <c r="V3838" s="24">
        <f t="shared" si="659"/>
        <v>0</v>
      </c>
      <c r="W3838" s="24">
        <f t="shared" si="657"/>
        <v>4000</v>
      </c>
      <c r="X3838" s="24">
        <f t="shared" si="660"/>
        <v>0</v>
      </c>
      <c r="Z3838" s="24">
        <f t="shared" si="658"/>
        <v>0</v>
      </c>
      <c r="AB3838" s="24">
        <f t="shared" si="652"/>
        <v>30832.080068417035</v>
      </c>
    </row>
    <row r="3839" x14ac:dyDescent="0.2">
      <c r="I3839" s="25">
        <v>3834</v>
      </c>
      <c r="J3839" s="29">
        <v>0.25337661499999997</v>
      </c>
      <c r="L3839" s="25">
        <v>22707.198968696594</v>
      </c>
      <c r="N3839" s="25">
        <v>3834</v>
      </c>
      <c r="O3839" s="25">
        <f t="shared" si="653"/>
        <v>18052.223180113793</v>
      </c>
      <c r="P3839" s="25">
        <f t="shared" si="650"/>
        <v>18052.223180113793</v>
      </c>
      <c r="Q3839" s="25">
        <f t="shared" si="651"/>
        <v>20270.129199999999</v>
      </c>
      <c r="R3839" s="25">
        <f t="shared" si="654"/>
        <v>0</v>
      </c>
      <c r="S3839" s="25">
        <f t="shared" si="655"/>
        <v>2217.9060198862062</v>
      </c>
      <c r="T3839" s="25" t="str">
        <f t="shared" si="656"/>
        <v>charge</v>
      </c>
      <c r="V3839" s="25">
        <f t="shared" si="659"/>
        <v>0</v>
      </c>
      <c r="W3839" s="25">
        <f t="shared" si="657"/>
        <v>4000</v>
      </c>
      <c r="X3839" s="25">
        <f t="shared" si="660"/>
        <v>0</v>
      </c>
      <c r="Z3839" s="25">
        <f t="shared" si="658"/>
        <v>0</v>
      </c>
      <c r="AB3839" s="25">
        <f t="shared" si="652"/>
        <v>2217.9060198862062</v>
      </c>
    </row>
    <row r="3840" x14ac:dyDescent="0.2">
      <c r="I3840" s="24">
        <v>3835</v>
      </c>
      <c r="J3840" s="28">
        <v>2.5617794999999999E-2</v>
      </c>
      <c r="L3840" s="24">
        <v>22079.966773605345</v>
      </c>
      <c r="N3840" s="24">
        <v>3835</v>
      </c>
      <c r="O3840" s="24">
        <f t="shared" si="653"/>
        <v>17553.573585016249</v>
      </c>
      <c r="P3840" s="24">
        <f t="shared" si="650"/>
        <v>17553.573585016249</v>
      </c>
      <c r="Q3840" s="24">
        <f t="shared" si="651"/>
        <v>2049.4236000000001</v>
      </c>
      <c r="R3840" s="24">
        <f t="shared" si="654"/>
        <v>15504.149985016249</v>
      </c>
      <c r="S3840" s="24">
        <f t="shared" si="655"/>
        <v>0</v>
      </c>
      <c r="T3840" s="24" t="str">
        <f t="shared" si="656"/>
        <v>drain</v>
      </c>
      <c r="V3840" s="24">
        <f t="shared" si="659"/>
        <v>0</v>
      </c>
      <c r="W3840" s="24">
        <f t="shared" si="657"/>
        <v>0</v>
      </c>
      <c r="X3840" s="24">
        <f t="shared" si="660"/>
        <v>4000</v>
      </c>
      <c r="Z3840" s="24">
        <f t="shared" si="658"/>
        <v>11504.149985016249</v>
      </c>
      <c r="AB3840" s="24">
        <f t="shared" si="652"/>
        <v>0</v>
      </c>
    </row>
    <row r="3841" x14ac:dyDescent="0.2">
      <c r="I3841" s="25">
        <v>3836</v>
      </c>
      <c r="J3841" s="29">
        <v>0</v>
      </c>
      <c r="L3841" s="25">
        <v>21929.336342477796</v>
      </c>
      <c r="N3841" s="25">
        <v>3836</v>
      </c>
      <c r="O3841" s="25">
        <f t="shared" si="653"/>
        <v>17433.822392269849</v>
      </c>
      <c r="P3841" s="25">
        <f t="shared" si="650"/>
        <v>17433.822392269849</v>
      </c>
      <c r="Q3841" s="25">
        <f t="shared" si="651"/>
        <v>0</v>
      </c>
      <c r="R3841" s="25">
        <f t="shared" si="654"/>
        <v>17433.822392269849</v>
      </c>
      <c r="S3841" s="25">
        <f t="shared" si="655"/>
        <v>0</v>
      </c>
      <c r="T3841" s="25" t="str">
        <f t="shared" si="656"/>
        <v>drain</v>
      </c>
      <c r="V3841" s="25">
        <f t="shared" si="659"/>
        <v>0</v>
      </c>
      <c r="W3841" s="25">
        <f t="shared" si="657"/>
        <v>0</v>
      </c>
      <c r="X3841" s="25">
        <f t="shared" si="660"/>
        <v>0</v>
      </c>
      <c r="Z3841" s="25">
        <f t="shared" si="658"/>
        <v>17433.822392269849</v>
      </c>
      <c r="AB3841" s="25">
        <f t="shared" si="652"/>
        <v>0</v>
      </c>
    </row>
    <row r="3842" x14ac:dyDescent="0.2">
      <c r="I3842" s="24">
        <v>3837</v>
      </c>
      <c r="J3842" s="28">
        <v>0</v>
      </c>
      <c r="L3842" s="24">
        <v>21963.056805920598</v>
      </c>
      <c r="N3842" s="24">
        <v>3837</v>
      </c>
      <c r="O3842" s="24">
        <f t="shared" si="653"/>
        <v>17460.630160706878</v>
      </c>
      <c r="P3842" s="24">
        <f t="shared" si="650"/>
        <v>17460.630160706878</v>
      </c>
      <c r="Q3842" s="24">
        <f t="shared" si="651"/>
        <v>0</v>
      </c>
      <c r="R3842" s="24">
        <f t="shared" si="654"/>
        <v>17460.630160706878</v>
      </c>
      <c r="S3842" s="24">
        <f t="shared" si="655"/>
        <v>0</v>
      </c>
      <c r="T3842" s="24" t="str">
        <f t="shared" si="656"/>
        <v>drain</v>
      </c>
      <c r="V3842" s="24">
        <f t="shared" si="659"/>
        <v>0</v>
      </c>
      <c r="W3842" s="24">
        <f t="shared" si="657"/>
        <v>0</v>
      </c>
      <c r="X3842" s="24">
        <f t="shared" si="660"/>
        <v>0</v>
      </c>
      <c r="Z3842" s="24">
        <f t="shared" si="658"/>
        <v>17460.630160706878</v>
      </c>
      <c r="AB3842" s="24">
        <f t="shared" si="652"/>
        <v>0</v>
      </c>
    </row>
    <row r="3843" x14ac:dyDescent="0.2">
      <c r="I3843" s="25">
        <v>3838</v>
      </c>
      <c r="J3843" s="29">
        <v>0</v>
      </c>
      <c r="L3843" s="25">
        <v>21089.288471901415</v>
      </c>
      <c r="N3843" s="25">
        <v>3838</v>
      </c>
      <c r="O3843" s="25">
        <f t="shared" si="653"/>
        <v>16765.984335161625</v>
      </c>
      <c r="P3843" s="25">
        <f t="shared" si="650"/>
        <v>16765.984335161625</v>
      </c>
      <c r="Q3843" s="25">
        <f t="shared" si="651"/>
        <v>0</v>
      </c>
      <c r="R3843" s="25">
        <f t="shared" si="654"/>
        <v>16765.984335161625</v>
      </c>
      <c r="S3843" s="25">
        <f t="shared" si="655"/>
        <v>0</v>
      </c>
      <c r="T3843" s="25" t="str">
        <f t="shared" si="656"/>
        <v>drain</v>
      </c>
      <c r="V3843" s="25">
        <f t="shared" si="659"/>
        <v>0</v>
      </c>
      <c r="W3843" s="25">
        <f t="shared" si="657"/>
        <v>0</v>
      </c>
      <c r="X3843" s="25">
        <f t="shared" si="660"/>
        <v>0</v>
      </c>
      <c r="Z3843" s="25">
        <f t="shared" si="658"/>
        <v>16765.984335161625</v>
      </c>
      <c r="AB3843" s="25">
        <f t="shared" si="652"/>
        <v>0</v>
      </c>
    </row>
    <row r="3844" x14ac:dyDescent="0.2">
      <c r="I3844" s="24">
        <v>3839</v>
      </c>
      <c r="J3844" s="28">
        <v>0</v>
      </c>
      <c r="L3844" s="24">
        <v>19821.357447052</v>
      </c>
      <c r="N3844" s="24">
        <v>3839</v>
      </c>
      <c r="O3844" s="24">
        <f t="shared" si="653"/>
        <v>15757.979170406341</v>
      </c>
      <c r="P3844" s="24">
        <f t="shared" si="650"/>
        <v>15757.979170406341</v>
      </c>
      <c r="Q3844" s="24">
        <f t="shared" si="651"/>
        <v>0</v>
      </c>
      <c r="R3844" s="24">
        <f t="shared" si="654"/>
        <v>15757.979170406341</v>
      </c>
      <c r="S3844" s="24">
        <f t="shared" si="655"/>
        <v>0</v>
      </c>
      <c r="T3844" s="24" t="str">
        <f t="shared" si="656"/>
        <v>drain</v>
      </c>
      <c r="V3844" s="24">
        <f t="shared" si="659"/>
        <v>0</v>
      </c>
      <c r="W3844" s="24">
        <f t="shared" si="657"/>
        <v>0</v>
      </c>
      <c r="X3844" s="24">
        <f t="shared" si="660"/>
        <v>0</v>
      </c>
      <c r="Z3844" s="24">
        <f t="shared" si="658"/>
        <v>15757.979170406341</v>
      </c>
      <c r="AB3844" s="24">
        <f t="shared" si="652"/>
        <v>0</v>
      </c>
    </row>
    <row r="3845" x14ac:dyDescent="0.2">
      <c r="I3845" s="25">
        <v>3840</v>
      </c>
      <c r="J3845" s="29">
        <v>0</v>
      </c>
      <c r="L3845" s="25">
        <v>18519.71652050018</v>
      </c>
      <c r="N3845" s="25">
        <v>3840</v>
      </c>
      <c r="O3845" s="25">
        <f t="shared" si="653"/>
        <v>14723.174633797644</v>
      </c>
      <c r="P3845" s="25">
        <f t="shared" si="650"/>
        <v>14723.174633797644</v>
      </c>
      <c r="Q3845" s="25">
        <f t="shared" si="651"/>
        <v>0</v>
      </c>
      <c r="R3845" s="25">
        <f t="shared" si="654"/>
        <v>14723.174633797644</v>
      </c>
      <c r="S3845" s="25">
        <f t="shared" si="655"/>
        <v>0</v>
      </c>
      <c r="T3845" s="25" t="str">
        <f t="shared" si="656"/>
        <v>drain</v>
      </c>
      <c r="V3845" s="25">
        <f t="shared" si="659"/>
        <v>0</v>
      </c>
      <c r="W3845" s="25">
        <f t="shared" si="657"/>
        <v>0</v>
      </c>
      <c r="X3845" s="25">
        <f t="shared" si="660"/>
        <v>0</v>
      </c>
      <c r="Z3845" s="25">
        <f t="shared" si="658"/>
        <v>14723.174633797644</v>
      </c>
      <c r="AB3845" s="25">
        <f t="shared" si="652"/>
        <v>0</v>
      </c>
    </row>
    <row r="3846" x14ac:dyDescent="0.2">
      <c r="I3846" s="24">
        <v>3841</v>
      </c>
      <c r="J3846" s="28">
        <v>0</v>
      </c>
      <c r="L3846" s="24">
        <v>17233.593704318999</v>
      </c>
      <c r="N3846" s="24">
        <v>3841</v>
      </c>
      <c r="O3846" s="24">
        <f t="shared" si="653"/>
        <v>13700.706994933606</v>
      </c>
      <c r="P3846" s="24">
        <f t="shared" ref="P3846:P3909" si="661">O3846-$E$8*$E$9</f>
        <v>13700.706994933606</v>
      </c>
      <c r="Q3846" s="24">
        <f t="shared" ref="Q3846:Q3909" si="662">J3846*$E$7</f>
        <v>0</v>
      </c>
      <c r="R3846" s="24">
        <f t="shared" si="654"/>
        <v>13700.706994933606</v>
      </c>
      <c r="S3846" s="24">
        <f t="shared" si="655"/>
        <v>0</v>
      </c>
      <c r="T3846" s="24" t="str">
        <f t="shared" si="656"/>
        <v>drain</v>
      </c>
      <c r="V3846" s="24">
        <f t="shared" si="659"/>
        <v>0</v>
      </c>
      <c r="W3846" s="24">
        <f t="shared" si="657"/>
        <v>0</v>
      </c>
      <c r="X3846" s="24">
        <f t="shared" si="660"/>
        <v>0</v>
      </c>
      <c r="Z3846" s="24">
        <f t="shared" si="658"/>
        <v>13700.706994933606</v>
      </c>
      <c r="AB3846" s="24">
        <f t="shared" ref="AB3846:AB3909" si="663">IF(T3846="charge",(S3846-V3846),0)</f>
        <v>0</v>
      </c>
    </row>
    <row r="3847" x14ac:dyDescent="0.2">
      <c r="I3847" s="25">
        <v>3842</v>
      </c>
      <c r="J3847" s="29">
        <v>0</v>
      </c>
      <c r="L3847" s="25">
        <v>16409.931045150755</v>
      </c>
      <c r="N3847" s="25">
        <v>3842</v>
      </c>
      <c r="O3847" s="25">
        <f t="shared" ref="O3847:O3910" si="664">L3847*$O$2</f>
        <v>13045.895180894851</v>
      </c>
      <c r="P3847" s="25">
        <f t="shared" si="661"/>
        <v>13045.895180894851</v>
      </c>
      <c r="Q3847" s="25">
        <f t="shared" si="662"/>
        <v>0</v>
      </c>
      <c r="R3847" s="25">
        <f t="shared" ref="R3847:R3910" si="665">IF(P3847&gt;Q3847,P3847-Q3847,0)</f>
        <v>13045.895180894851</v>
      </c>
      <c r="S3847" s="25">
        <f t="shared" ref="S3847:S3910" si="666">IF(Q3847&gt;P3847,Q3847-P3847,0)</f>
        <v>0</v>
      </c>
      <c r="T3847" s="25" t="str">
        <f t="shared" ref="T3847:T3910" si="667">IF(P3847&gt;Q3847,"drain","charge")</f>
        <v>drain</v>
      </c>
      <c r="V3847" s="25">
        <f t="shared" si="659"/>
        <v>0</v>
      </c>
      <c r="W3847" s="25">
        <f t="shared" ref="W3847:W3910" si="668">IF(W3846+S3847&gt;$E$11,$E$11,IF(T3847="charge",W3846+(S3847*$E$12),IF((W3846-R3847)&gt;0,W3846-R3847,0)))</f>
        <v>0</v>
      </c>
      <c r="X3847" s="25">
        <f t="shared" si="660"/>
        <v>0</v>
      </c>
      <c r="Z3847" s="25">
        <f t="shared" ref="Z3847:Z3910" si="669">R3847-X3847</f>
        <v>13045.895180894851</v>
      </c>
      <c r="AB3847" s="25">
        <f t="shared" si="663"/>
        <v>0</v>
      </c>
    </row>
    <row r="3848" x14ac:dyDescent="0.2">
      <c r="I3848" s="24">
        <v>3843</v>
      </c>
      <c r="J3848" s="28">
        <v>0</v>
      </c>
      <c r="L3848" s="24">
        <v>15875.608794403075</v>
      </c>
      <c r="N3848" s="24">
        <v>3843</v>
      </c>
      <c r="O3848" s="24">
        <f t="shared" si="664"/>
        <v>12621.108991550445</v>
      </c>
      <c r="P3848" s="24">
        <f t="shared" si="661"/>
        <v>12621.108991550445</v>
      </c>
      <c r="Q3848" s="24">
        <f t="shared" si="662"/>
        <v>0</v>
      </c>
      <c r="R3848" s="24">
        <f t="shared" si="665"/>
        <v>12621.108991550445</v>
      </c>
      <c r="S3848" s="24">
        <f t="shared" si="666"/>
        <v>0</v>
      </c>
      <c r="T3848" s="24" t="str">
        <f t="shared" si="667"/>
        <v>drain</v>
      </c>
      <c r="V3848" s="24">
        <f t="shared" ref="V3848:V3911" si="670">IF(W3848&gt;=W3847,(W3848-W3847),0)</f>
        <v>0</v>
      </c>
      <c r="W3848" s="24">
        <f t="shared" si="668"/>
        <v>0</v>
      </c>
      <c r="X3848" s="24">
        <f t="shared" ref="X3848:X3911" si="671">IF(T3848="drain",W3847-W3848,0)</f>
        <v>0</v>
      </c>
      <c r="Z3848" s="24">
        <f t="shared" si="669"/>
        <v>12621.108991550445</v>
      </c>
      <c r="AB3848" s="24">
        <f t="shared" si="663"/>
        <v>0</v>
      </c>
    </row>
    <row r="3849" x14ac:dyDescent="0.2">
      <c r="I3849" s="25">
        <v>3844</v>
      </c>
      <c r="J3849" s="29">
        <v>0</v>
      </c>
      <c r="L3849" s="25">
        <v>15999.858923530577</v>
      </c>
      <c r="N3849" s="25">
        <v>3844</v>
      </c>
      <c r="O3849" s="25">
        <f t="shared" si="664"/>
        <v>12719.887844206809</v>
      </c>
      <c r="P3849" s="25">
        <f t="shared" si="661"/>
        <v>12719.887844206809</v>
      </c>
      <c r="Q3849" s="25">
        <f t="shared" si="662"/>
        <v>0</v>
      </c>
      <c r="R3849" s="25">
        <f t="shared" si="665"/>
        <v>12719.887844206809</v>
      </c>
      <c r="S3849" s="25">
        <f t="shared" si="666"/>
        <v>0</v>
      </c>
      <c r="T3849" s="25" t="str">
        <f t="shared" si="667"/>
        <v>drain</v>
      </c>
      <c r="V3849" s="25">
        <f t="shared" si="670"/>
        <v>0</v>
      </c>
      <c r="W3849" s="25">
        <f t="shared" si="668"/>
        <v>0</v>
      </c>
      <c r="X3849" s="25">
        <f t="shared" si="671"/>
        <v>0</v>
      </c>
      <c r="Z3849" s="25">
        <f t="shared" si="669"/>
        <v>12719.887844206809</v>
      </c>
      <c r="AB3849" s="25">
        <f t="shared" si="663"/>
        <v>0</v>
      </c>
    </row>
    <row r="3850" x14ac:dyDescent="0.2">
      <c r="I3850" s="24">
        <v>3845</v>
      </c>
      <c r="J3850" s="28">
        <v>0</v>
      </c>
      <c r="L3850" s="24">
        <v>16055.413446617125</v>
      </c>
      <c r="N3850" s="24">
        <v>3845</v>
      </c>
      <c r="O3850" s="24">
        <f t="shared" si="664"/>
        <v>12764.053690060615</v>
      </c>
      <c r="P3850" s="24">
        <f t="shared" si="661"/>
        <v>12764.053690060615</v>
      </c>
      <c r="Q3850" s="24">
        <f t="shared" si="662"/>
        <v>0</v>
      </c>
      <c r="R3850" s="24">
        <f t="shared" si="665"/>
        <v>12764.053690060615</v>
      </c>
      <c r="S3850" s="24">
        <f t="shared" si="666"/>
        <v>0</v>
      </c>
      <c r="T3850" s="24" t="str">
        <f t="shared" si="667"/>
        <v>drain</v>
      </c>
      <c r="V3850" s="24">
        <f t="shared" si="670"/>
        <v>0</v>
      </c>
      <c r="W3850" s="24">
        <f t="shared" si="668"/>
        <v>0</v>
      </c>
      <c r="X3850" s="24">
        <f t="shared" si="671"/>
        <v>0</v>
      </c>
      <c r="Z3850" s="24">
        <f t="shared" si="669"/>
        <v>12764.053690060615</v>
      </c>
      <c r="AB3850" s="24">
        <f t="shared" si="663"/>
        <v>0</v>
      </c>
    </row>
    <row r="3851" x14ac:dyDescent="0.2">
      <c r="I3851" s="25">
        <v>3846</v>
      </c>
      <c r="J3851" s="29">
        <v>0</v>
      </c>
      <c r="L3851" s="25">
        <v>15909.367581272125</v>
      </c>
      <c r="N3851" s="25">
        <v>3846</v>
      </c>
      <c r="O3851" s="25">
        <f t="shared" si="664"/>
        <v>12647.947227111339</v>
      </c>
      <c r="P3851" s="25">
        <f t="shared" si="661"/>
        <v>12647.947227111339</v>
      </c>
      <c r="Q3851" s="25">
        <f t="shared" si="662"/>
        <v>0</v>
      </c>
      <c r="R3851" s="25">
        <f t="shared" si="665"/>
        <v>12647.947227111339</v>
      </c>
      <c r="S3851" s="25">
        <f t="shared" si="666"/>
        <v>0</v>
      </c>
      <c r="T3851" s="25" t="str">
        <f t="shared" si="667"/>
        <v>drain</v>
      </c>
      <c r="V3851" s="25">
        <f t="shared" si="670"/>
        <v>0</v>
      </c>
      <c r="W3851" s="25">
        <f t="shared" si="668"/>
        <v>0</v>
      </c>
      <c r="X3851" s="25">
        <f t="shared" si="671"/>
        <v>0</v>
      </c>
      <c r="Z3851" s="25">
        <f t="shared" si="669"/>
        <v>12647.947227111339</v>
      </c>
      <c r="AB3851" s="25">
        <f t="shared" si="663"/>
        <v>0</v>
      </c>
    </row>
    <row r="3852" x14ac:dyDescent="0.2">
      <c r="I3852" s="24">
        <v>3847</v>
      </c>
      <c r="J3852" s="28">
        <v>0.24569645199999998</v>
      </c>
      <c r="L3852" s="24">
        <v>17424.216578245163</v>
      </c>
      <c r="N3852" s="24">
        <v>3847</v>
      </c>
      <c r="O3852" s="24">
        <f t="shared" si="664"/>
        <v>13852.252179704905</v>
      </c>
      <c r="P3852" s="24">
        <f t="shared" si="661"/>
        <v>13852.252179704905</v>
      </c>
      <c r="Q3852" s="24">
        <f t="shared" si="662"/>
        <v>19655.71616</v>
      </c>
      <c r="R3852" s="24">
        <f t="shared" si="665"/>
        <v>0</v>
      </c>
      <c r="S3852" s="24">
        <f t="shared" si="666"/>
        <v>5803.4639802950951</v>
      </c>
      <c r="T3852" s="24" t="str">
        <f t="shared" si="667"/>
        <v>charge</v>
      </c>
      <c r="V3852" s="24">
        <f t="shared" si="670"/>
        <v>4000</v>
      </c>
      <c r="W3852" s="24">
        <f t="shared" si="668"/>
        <v>4000</v>
      </c>
      <c r="X3852" s="24">
        <f t="shared" si="671"/>
        <v>0</v>
      </c>
      <c r="Z3852" s="24">
        <f t="shared" si="669"/>
        <v>0</v>
      </c>
      <c r="AB3852" s="24">
        <f t="shared" si="663"/>
        <v>1803.4639802950951</v>
      </c>
    </row>
    <row r="3853" x14ac:dyDescent="0.2">
      <c r="I3853" s="25">
        <v>3848</v>
      </c>
      <c r="J3853" s="29">
        <v>0.43480944999999999</v>
      </c>
      <c r="L3853" s="25">
        <v>19776.283933854102</v>
      </c>
      <c r="N3853" s="25">
        <v>3848</v>
      </c>
      <c r="O3853" s="25">
        <f t="shared" si="664"/>
        <v>15722.145727414012</v>
      </c>
      <c r="P3853" s="25">
        <f t="shared" si="661"/>
        <v>15722.145727414012</v>
      </c>
      <c r="Q3853" s="25">
        <f t="shared" si="662"/>
        <v>34784.756000000001</v>
      </c>
      <c r="R3853" s="25">
        <f t="shared" si="665"/>
        <v>0</v>
      </c>
      <c r="S3853" s="25">
        <f t="shared" si="666"/>
        <v>19062.610272585989</v>
      </c>
      <c r="T3853" s="25" t="str">
        <f t="shared" si="667"/>
        <v>charge</v>
      </c>
      <c r="V3853" s="25">
        <f t="shared" si="670"/>
        <v>0</v>
      </c>
      <c r="W3853" s="25">
        <f t="shared" si="668"/>
        <v>4000</v>
      </c>
      <c r="X3853" s="25">
        <f t="shared" si="671"/>
        <v>0</v>
      </c>
      <c r="Z3853" s="25">
        <f t="shared" si="669"/>
        <v>0</v>
      </c>
      <c r="AB3853" s="25">
        <f t="shared" si="663"/>
        <v>19062.610272585989</v>
      </c>
    </row>
    <row r="3854" x14ac:dyDescent="0.2">
      <c r="I3854" s="24">
        <v>3849</v>
      </c>
      <c r="J3854" s="28">
        <v>0.605442441</v>
      </c>
      <c r="L3854" s="24">
        <v>21585.489486789702</v>
      </c>
      <c r="N3854" s="24">
        <v>3849</v>
      </c>
      <c r="O3854" s="24">
        <f t="shared" si="664"/>
        <v>17160.464141997814</v>
      </c>
      <c r="P3854" s="24">
        <f t="shared" si="661"/>
        <v>17160.464141997814</v>
      </c>
      <c r="Q3854" s="24">
        <f t="shared" si="662"/>
        <v>48435.395279999997</v>
      </c>
      <c r="R3854" s="24">
        <f t="shared" si="665"/>
        <v>0</v>
      </c>
      <c r="S3854" s="24">
        <f t="shared" si="666"/>
        <v>31274.931138002183</v>
      </c>
      <c r="T3854" s="24" t="str">
        <f t="shared" si="667"/>
        <v>charge</v>
      </c>
      <c r="V3854" s="24">
        <f t="shared" si="670"/>
        <v>0</v>
      </c>
      <c r="W3854" s="24">
        <f t="shared" si="668"/>
        <v>4000</v>
      </c>
      <c r="X3854" s="24">
        <f t="shared" si="671"/>
        <v>0</v>
      </c>
      <c r="Z3854" s="24">
        <f t="shared" si="669"/>
        <v>0</v>
      </c>
      <c r="AB3854" s="24">
        <f t="shared" si="663"/>
        <v>31274.931138002183</v>
      </c>
    </row>
    <row r="3855" x14ac:dyDescent="0.2">
      <c r="I3855" s="25">
        <v>3850</v>
      </c>
      <c r="J3855" s="29">
        <v>0.70048644100000002</v>
      </c>
      <c r="L3855" s="25">
        <v>22885.641882705688</v>
      </c>
      <c r="N3855" s="25">
        <v>3850</v>
      </c>
      <c r="O3855" s="25">
        <f t="shared" si="664"/>
        <v>18194.085296751022</v>
      </c>
      <c r="P3855" s="25">
        <f t="shared" si="661"/>
        <v>18194.085296751022</v>
      </c>
      <c r="Q3855" s="25">
        <f t="shared" si="662"/>
        <v>56038.915280000001</v>
      </c>
      <c r="R3855" s="25">
        <f t="shared" si="665"/>
        <v>0</v>
      </c>
      <c r="S3855" s="25">
        <f t="shared" si="666"/>
        <v>37844.829983248979</v>
      </c>
      <c r="T3855" s="25" t="str">
        <f t="shared" si="667"/>
        <v>charge</v>
      </c>
      <c r="V3855" s="25">
        <f t="shared" si="670"/>
        <v>0</v>
      </c>
      <c r="W3855" s="25">
        <f t="shared" si="668"/>
        <v>4000</v>
      </c>
      <c r="X3855" s="25">
        <f t="shared" si="671"/>
        <v>0</v>
      </c>
      <c r="Z3855" s="25">
        <f t="shared" si="669"/>
        <v>0</v>
      </c>
      <c r="AB3855" s="25">
        <f t="shared" si="663"/>
        <v>37844.829983248979</v>
      </c>
    </row>
    <row r="3856" x14ac:dyDescent="0.2">
      <c r="I3856" s="24">
        <v>3851</v>
      </c>
      <c r="J3856" s="28">
        <v>0.7256107730000001</v>
      </c>
      <c r="L3856" s="24">
        <v>23611.662198638915</v>
      </c>
      <c r="N3856" s="24">
        <v>3851</v>
      </c>
      <c r="O3856" s="24">
        <f t="shared" si="664"/>
        <v>18771.271447917938</v>
      </c>
      <c r="P3856" s="24">
        <f t="shared" si="661"/>
        <v>18771.271447917938</v>
      </c>
      <c r="Q3856" s="24">
        <f t="shared" si="662"/>
        <v>58048.861840000005</v>
      </c>
      <c r="R3856" s="24">
        <f t="shared" si="665"/>
        <v>0</v>
      </c>
      <c r="S3856" s="24">
        <f t="shared" si="666"/>
        <v>39277.590392082071</v>
      </c>
      <c r="T3856" s="24" t="str">
        <f t="shared" si="667"/>
        <v>charge</v>
      </c>
      <c r="V3856" s="24">
        <f t="shared" si="670"/>
        <v>0</v>
      </c>
      <c r="W3856" s="24">
        <f t="shared" si="668"/>
        <v>4000</v>
      </c>
      <c r="X3856" s="24">
        <f t="shared" si="671"/>
        <v>0</v>
      </c>
      <c r="Z3856" s="24">
        <f t="shared" si="669"/>
        <v>0</v>
      </c>
      <c r="AB3856" s="24">
        <f t="shared" si="663"/>
        <v>39277.590392082071</v>
      </c>
    </row>
    <row r="3857" x14ac:dyDescent="0.2">
      <c r="I3857" s="25">
        <v>3852</v>
      </c>
      <c r="J3857" s="29">
        <v>0.73888083800000004</v>
      </c>
      <c r="L3857" s="25">
        <v>24075.303930377959</v>
      </c>
      <c r="N3857" s="25">
        <v>3852</v>
      </c>
      <c r="O3857" s="25">
        <f t="shared" si="664"/>
        <v>19139.86662465048</v>
      </c>
      <c r="P3857" s="25">
        <f t="shared" si="661"/>
        <v>19139.86662465048</v>
      </c>
      <c r="Q3857" s="25">
        <f t="shared" si="662"/>
        <v>59110.467040000003</v>
      </c>
      <c r="R3857" s="25">
        <f t="shared" si="665"/>
        <v>0</v>
      </c>
      <c r="S3857" s="25">
        <f t="shared" si="666"/>
        <v>39970.600415349523</v>
      </c>
      <c r="T3857" s="25" t="str">
        <f t="shared" si="667"/>
        <v>charge</v>
      </c>
      <c r="V3857" s="25">
        <f t="shared" si="670"/>
        <v>0</v>
      </c>
      <c r="W3857" s="25">
        <f t="shared" si="668"/>
        <v>4000</v>
      </c>
      <c r="X3857" s="25">
        <f t="shared" si="671"/>
        <v>0</v>
      </c>
      <c r="Z3857" s="25">
        <f t="shared" si="669"/>
        <v>0</v>
      </c>
      <c r="AB3857" s="25">
        <f t="shared" si="663"/>
        <v>39970.600415349523</v>
      </c>
    </row>
    <row r="3858" x14ac:dyDescent="0.2">
      <c r="I3858" s="24">
        <v>3853</v>
      </c>
      <c r="J3858" s="28">
        <v>0.76168934699999991</v>
      </c>
      <c r="L3858" s="24">
        <v>24609.403839778897</v>
      </c>
      <c r="N3858" s="24">
        <v>3853</v>
      </c>
      <c r="O3858" s="24">
        <f t="shared" si="664"/>
        <v>19564.476052624224</v>
      </c>
      <c r="P3858" s="24">
        <f t="shared" si="661"/>
        <v>19564.476052624224</v>
      </c>
      <c r="Q3858" s="24">
        <f t="shared" si="662"/>
        <v>60935.147759999993</v>
      </c>
      <c r="R3858" s="24">
        <f t="shared" si="665"/>
        <v>0</v>
      </c>
      <c r="S3858" s="24">
        <f t="shared" si="666"/>
        <v>41370.671707375768</v>
      </c>
      <c r="T3858" s="24" t="str">
        <f t="shared" si="667"/>
        <v>charge</v>
      </c>
      <c r="V3858" s="24">
        <f t="shared" si="670"/>
        <v>0</v>
      </c>
      <c r="W3858" s="24">
        <f t="shared" si="668"/>
        <v>4000</v>
      </c>
      <c r="X3858" s="24">
        <f t="shared" si="671"/>
        <v>0</v>
      </c>
      <c r="Z3858" s="24">
        <f t="shared" si="669"/>
        <v>0</v>
      </c>
      <c r="AB3858" s="24">
        <f t="shared" si="663"/>
        <v>41370.671707375768</v>
      </c>
    </row>
    <row r="3859" x14ac:dyDescent="0.2">
      <c r="I3859" s="25">
        <v>3854</v>
      </c>
      <c r="J3859" s="29">
        <v>0.76888116099999992</v>
      </c>
      <c r="L3859" s="25">
        <v>24729.773093986511</v>
      </c>
      <c r="N3859" s="25">
        <v>3854</v>
      </c>
      <c r="O3859" s="25">
        <f t="shared" si="664"/>
        <v>19660.169609719276</v>
      </c>
      <c r="P3859" s="25">
        <f t="shared" si="661"/>
        <v>19660.169609719276</v>
      </c>
      <c r="Q3859" s="25">
        <f t="shared" si="662"/>
        <v>61510.492879999991</v>
      </c>
      <c r="R3859" s="25">
        <f t="shared" si="665"/>
        <v>0</v>
      </c>
      <c r="S3859" s="25">
        <f t="shared" si="666"/>
        <v>41850.323270280714</v>
      </c>
      <c r="T3859" s="25" t="str">
        <f t="shared" si="667"/>
        <v>charge</v>
      </c>
      <c r="V3859" s="25">
        <f t="shared" si="670"/>
        <v>0</v>
      </c>
      <c r="W3859" s="25">
        <f t="shared" si="668"/>
        <v>4000</v>
      </c>
      <c r="X3859" s="25">
        <f t="shared" si="671"/>
        <v>0</v>
      </c>
      <c r="Z3859" s="25">
        <f t="shared" si="669"/>
        <v>0</v>
      </c>
      <c r="AB3859" s="25">
        <f t="shared" si="663"/>
        <v>41850.323270280714</v>
      </c>
    </row>
    <row r="3860" x14ac:dyDescent="0.2">
      <c r="I3860" s="24">
        <v>3855</v>
      </c>
      <c r="J3860" s="28">
        <v>0.75183845499999991</v>
      </c>
      <c r="L3860" s="24">
        <v>24402.123694419857</v>
      </c>
      <c r="N3860" s="24">
        <v>3855</v>
      </c>
      <c r="O3860" s="24">
        <f t="shared" si="664"/>
        <v>19399.688337063788</v>
      </c>
      <c r="P3860" s="24">
        <f t="shared" si="661"/>
        <v>19399.688337063788</v>
      </c>
      <c r="Q3860" s="24">
        <f t="shared" si="662"/>
        <v>60147.076399999991</v>
      </c>
      <c r="R3860" s="24">
        <f t="shared" si="665"/>
        <v>0</v>
      </c>
      <c r="S3860" s="24">
        <f t="shared" si="666"/>
        <v>40747.388062936203</v>
      </c>
      <c r="T3860" s="24" t="str">
        <f t="shared" si="667"/>
        <v>charge</v>
      </c>
      <c r="V3860" s="24">
        <f t="shared" si="670"/>
        <v>0</v>
      </c>
      <c r="W3860" s="24">
        <f t="shared" si="668"/>
        <v>4000</v>
      </c>
      <c r="X3860" s="24">
        <f t="shared" si="671"/>
        <v>0</v>
      </c>
      <c r="Z3860" s="24">
        <f t="shared" si="669"/>
        <v>0</v>
      </c>
      <c r="AB3860" s="24">
        <f t="shared" si="663"/>
        <v>40747.388062936203</v>
      </c>
    </row>
    <row r="3861" x14ac:dyDescent="0.2">
      <c r="I3861" s="25">
        <v>3856</v>
      </c>
      <c r="J3861" s="29">
        <v>0.71407201599999992</v>
      </c>
      <c r="L3861" s="25">
        <v>23783.136898517605</v>
      </c>
      <c r="N3861" s="25">
        <v>3856</v>
      </c>
      <c r="O3861" s="25">
        <f t="shared" si="664"/>
        <v>18907.593834321498</v>
      </c>
      <c r="P3861" s="25">
        <f t="shared" si="661"/>
        <v>18907.593834321498</v>
      </c>
      <c r="Q3861" s="25">
        <f t="shared" si="662"/>
        <v>57125.761279999992</v>
      </c>
      <c r="R3861" s="25">
        <f t="shared" si="665"/>
        <v>0</v>
      </c>
      <c r="S3861" s="25">
        <f t="shared" si="666"/>
        <v>38218.167445678497</v>
      </c>
      <c r="T3861" s="25" t="str">
        <f t="shared" si="667"/>
        <v>charge</v>
      </c>
      <c r="V3861" s="25">
        <f t="shared" si="670"/>
        <v>0</v>
      </c>
      <c r="W3861" s="25">
        <f t="shared" si="668"/>
        <v>4000</v>
      </c>
      <c r="X3861" s="25">
        <f t="shared" si="671"/>
        <v>0</v>
      </c>
      <c r="Z3861" s="25">
        <f t="shared" si="669"/>
        <v>0</v>
      </c>
      <c r="AB3861" s="25">
        <f t="shared" si="663"/>
        <v>38218.167445678497</v>
      </c>
    </row>
    <row r="3862" x14ac:dyDescent="0.2">
      <c r="I3862" s="24">
        <v>3857</v>
      </c>
      <c r="J3862" s="28">
        <v>0.61441702399999998</v>
      </c>
      <c r="L3862" s="24">
        <v>23030.451073837277</v>
      </c>
      <c r="N3862" s="24">
        <v>3857</v>
      </c>
      <c r="O3862" s="24">
        <f t="shared" si="664"/>
        <v>18309.208603700637</v>
      </c>
      <c r="P3862" s="24">
        <f t="shared" si="661"/>
        <v>18309.208603700637</v>
      </c>
      <c r="Q3862" s="24">
        <f t="shared" si="662"/>
        <v>49153.361919999996</v>
      </c>
      <c r="R3862" s="24">
        <f t="shared" si="665"/>
        <v>0</v>
      </c>
      <c r="S3862" s="24">
        <f t="shared" si="666"/>
        <v>30844.153316299358</v>
      </c>
      <c r="T3862" s="24" t="str">
        <f t="shared" si="667"/>
        <v>charge</v>
      </c>
      <c r="V3862" s="24">
        <f t="shared" si="670"/>
        <v>0</v>
      </c>
      <c r="W3862" s="24">
        <f t="shared" si="668"/>
        <v>4000</v>
      </c>
      <c r="X3862" s="24">
        <f t="shared" si="671"/>
        <v>0</v>
      </c>
      <c r="Z3862" s="24">
        <f t="shared" si="669"/>
        <v>0</v>
      </c>
      <c r="AB3862" s="24">
        <f t="shared" si="663"/>
        <v>30844.153316299358</v>
      </c>
    </row>
    <row r="3863" x14ac:dyDescent="0.2">
      <c r="I3863" s="25">
        <v>3858</v>
      </c>
      <c r="J3863" s="29">
        <v>0.25461389900000003</v>
      </c>
      <c r="L3863" s="25">
        <v>22575.81141605377</v>
      </c>
      <c r="N3863" s="25">
        <v>3858</v>
      </c>
      <c r="O3863" s="25">
        <f t="shared" si="664"/>
        <v>17947.770075762746</v>
      </c>
      <c r="P3863" s="25">
        <f t="shared" si="661"/>
        <v>17947.770075762746</v>
      </c>
      <c r="Q3863" s="25">
        <f t="shared" si="662"/>
        <v>20369.111920000003</v>
      </c>
      <c r="R3863" s="25">
        <f t="shared" si="665"/>
        <v>0</v>
      </c>
      <c r="S3863" s="25">
        <f t="shared" si="666"/>
        <v>2421.3418442372567</v>
      </c>
      <c r="T3863" s="25" t="str">
        <f t="shared" si="667"/>
        <v>charge</v>
      </c>
      <c r="V3863" s="25">
        <f t="shared" si="670"/>
        <v>0</v>
      </c>
      <c r="W3863" s="25">
        <f t="shared" si="668"/>
        <v>4000</v>
      </c>
      <c r="X3863" s="25">
        <f t="shared" si="671"/>
        <v>0</v>
      </c>
      <c r="Z3863" s="25">
        <f t="shared" si="669"/>
        <v>0</v>
      </c>
      <c r="AB3863" s="25">
        <f t="shared" si="663"/>
        <v>2421.3418442372567</v>
      </c>
    </row>
    <row r="3864" x14ac:dyDescent="0.2">
      <c r="I3864" s="24">
        <v>3859</v>
      </c>
      <c r="J3864" s="28">
        <v>2.5590237000000002E-2</v>
      </c>
      <c r="L3864" s="24">
        <v>21730.671474647519</v>
      </c>
      <c r="N3864" s="24">
        <v>3859</v>
      </c>
      <c r="O3864" s="24">
        <f t="shared" si="664"/>
        <v>17275.883822344778</v>
      </c>
      <c r="P3864" s="24">
        <f t="shared" si="661"/>
        <v>17275.883822344778</v>
      </c>
      <c r="Q3864" s="24">
        <f t="shared" si="662"/>
        <v>2047.2189600000002</v>
      </c>
      <c r="R3864" s="24">
        <f t="shared" si="665"/>
        <v>15228.664862344778</v>
      </c>
      <c r="S3864" s="24">
        <f t="shared" si="666"/>
        <v>0</v>
      </c>
      <c r="T3864" s="24" t="str">
        <f t="shared" si="667"/>
        <v>drain</v>
      </c>
      <c r="V3864" s="24">
        <f t="shared" si="670"/>
        <v>0</v>
      </c>
      <c r="W3864" s="24">
        <f t="shared" si="668"/>
        <v>0</v>
      </c>
      <c r="X3864" s="24">
        <f t="shared" si="671"/>
        <v>4000</v>
      </c>
      <c r="Z3864" s="24">
        <f t="shared" si="669"/>
        <v>11228.664862344778</v>
      </c>
      <c r="AB3864" s="24">
        <f t="shared" si="663"/>
        <v>0</v>
      </c>
    </row>
    <row r="3865" x14ac:dyDescent="0.2">
      <c r="I3865" s="25">
        <v>3860</v>
      </c>
      <c r="J3865" s="29">
        <v>0</v>
      </c>
      <c r="L3865" s="25">
        <v>21526.944965457915</v>
      </c>
      <c r="N3865" s="25">
        <v>3860</v>
      </c>
      <c r="O3865" s="25">
        <f t="shared" si="664"/>
        <v>17113.921247539041</v>
      </c>
      <c r="P3865" s="25">
        <f t="shared" si="661"/>
        <v>17113.921247539041</v>
      </c>
      <c r="Q3865" s="25">
        <f t="shared" si="662"/>
        <v>0</v>
      </c>
      <c r="R3865" s="25">
        <f t="shared" si="665"/>
        <v>17113.921247539041</v>
      </c>
      <c r="S3865" s="25">
        <f t="shared" si="666"/>
        <v>0</v>
      </c>
      <c r="T3865" s="25" t="str">
        <f t="shared" si="667"/>
        <v>drain</v>
      </c>
      <c r="V3865" s="25">
        <f t="shared" si="670"/>
        <v>0</v>
      </c>
      <c r="W3865" s="25">
        <f t="shared" si="668"/>
        <v>0</v>
      </c>
      <c r="X3865" s="25">
        <f t="shared" si="671"/>
        <v>0</v>
      </c>
      <c r="Z3865" s="25">
        <f t="shared" si="669"/>
        <v>17113.921247539041</v>
      </c>
      <c r="AB3865" s="25">
        <f t="shared" si="663"/>
        <v>0</v>
      </c>
    </row>
    <row r="3866" x14ac:dyDescent="0.2">
      <c r="I3866" s="24">
        <v>3861</v>
      </c>
      <c r="J3866" s="28">
        <v>0</v>
      </c>
      <c r="L3866" s="24">
        <v>21336.591351890562</v>
      </c>
      <c r="N3866" s="24">
        <v>3861</v>
      </c>
      <c r="O3866" s="24">
        <f t="shared" si="664"/>
        <v>16962.590124752998</v>
      </c>
      <c r="P3866" s="24">
        <f t="shared" si="661"/>
        <v>16962.590124752998</v>
      </c>
      <c r="Q3866" s="24">
        <f t="shared" si="662"/>
        <v>0</v>
      </c>
      <c r="R3866" s="24">
        <f t="shared" si="665"/>
        <v>16962.590124752998</v>
      </c>
      <c r="S3866" s="24">
        <f t="shared" si="666"/>
        <v>0</v>
      </c>
      <c r="T3866" s="24" t="str">
        <f t="shared" si="667"/>
        <v>drain</v>
      </c>
      <c r="V3866" s="24">
        <f t="shared" si="670"/>
        <v>0</v>
      </c>
      <c r="W3866" s="24">
        <f t="shared" si="668"/>
        <v>0</v>
      </c>
      <c r="X3866" s="24">
        <f t="shared" si="671"/>
        <v>0</v>
      </c>
      <c r="Z3866" s="24">
        <f t="shared" si="669"/>
        <v>16962.590124752998</v>
      </c>
      <c r="AB3866" s="24">
        <f t="shared" si="663"/>
        <v>0</v>
      </c>
    </row>
    <row r="3867" x14ac:dyDescent="0.2">
      <c r="I3867" s="25">
        <v>3862</v>
      </c>
      <c r="J3867" s="29">
        <v>0</v>
      </c>
      <c r="L3867" s="25">
        <v>20369.868587875364</v>
      </c>
      <c r="N3867" s="25">
        <v>3862</v>
      </c>
      <c r="O3867" s="25">
        <f t="shared" si="664"/>
        <v>16194.045527360915</v>
      </c>
      <c r="P3867" s="25">
        <f t="shared" si="661"/>
        <v>16194.045527360915</v>
      </c>
      <c r="Q3867" s="25">
        <f t="shared" si="662"/>
        <v>0</v>
      </c>
      <c r="R3867" s="25">
        <f t="shared" si="665"/>
        <v>16194.045527360915</v>
      </c>
      <c r="S3867" s="25">
        <f t="shared" si="666"/>
        <v>0</v>
      </c>
      <c r="T3867" s="25" t="str">
        <f t="shared" si="667"/>
        <v>drain</v>
      </c>
      <c r="V3867" s="25">
        <f t="shared" si="670"/>
        <v>0</v>
      </c>
      <c r="W3867" s="25">
        <f t="shared" si="668"/>
        <v>0</v>
      </c>
      <c r="X3867" s="25">
        <f t="shared" si="671"/>
        <v>0</v>
      </c>
      <c r="Z3867" s="25">
        <f t="shared" si="669"/>
        <v>16194.045527360915</v>
      </c>
      <c r="AB3867" s="25">
        <f t="shared" si="663"/>
        <v>0</v>
      </c>
    </row>
    <row r="3868" x14ac:dyDescent="0.2">
      <c r="I3868" s="24">
        <v>3863</v>
      </c>
      <c r="J3868" s="28">
        <v>0</v>
      </c>
      <c r="L3868" s="24">
        <v>19355.960397434232</v>
      </c>
      <c r="N3868" s="24">
        <v>3863</v>
      </c>
      <c r="O3868" s="24">
        <f t="shared" si="664"/>
        <v>15387.988515960214</v>
      </c>
      <c r="P3868" s="24">
        <f t="shared" si="661"/>
        <v>15387.988515960214</v>
      </c>
      <c r="Q3868" s="24">
        <f t="shared" si="662"/>
        <v>0</v>
      </c>
      <c r="R3868" s="24">
        <f t="shared" si="665"/>
        <v>15387.988515960214</v>
      </c>
      <c r="S3868" s="24">
        <f t="shared" si="666"/>
        <v>0</v>
      </c>
      <c r="T3868" s="24" t="str">
        <f t="shared" si="667"/>
        <v>drain</v>
      </c>
      <c r="V3868" s="24">
        <f t="shared" si="670"/>
        <v>0</v>
      </c>
      <c r="W3868" s="24">
        <f t="shared" si="668"/>
        <v>0</v>
      </c>
      <c r="X3868" s="24">
        <f t="shared" si="671"/>
        <v>0</v>
      </c>
      <c r="Z3868" s="24">
        <f t="shared" si="669"/>
        <v>15387.988515960214</v>
      </c>
      <c r="AB3868" s="24">
        <f t="shared" si="663"/>
        <v>0</v>
      </c>
    </row>
    <row r="3869" x14ac:dyDescent="0.2">
      <c r="I3869" s="25">
        <v>3864</v>
      </c>
      <c r="J3869" s="29">
        <v>0</v>
      </c>
      <c r="L3869" s="25">
        <v>18208.825523614883</v>
      </c>
      <c r="N3869" s="25">
        <v>3864</v>
      </c>
      <c r="O3869" s="25">
        <f t="shared" si="664"/>
        <v>14476.016291273832</v>
      </c>
      <c r="P3869" s="25">
        <f t="shared" si="661"/>
        <v>14476.016291273832</v>
      </c>
      <c r="Q3869" s="25">
        <f t="shared" si="662"/>
        <v>0</v>
      </c>
      <c r="R3869" s="25">
        <f t="shared" si="665"/>
        <v>14476.016291273832</v>
      </c>
      <c r="S3869" s="25">
        <f t="shared" si="666"/>
        <v>0</v>
      </c>
      <c r="T3869" s="25" t="str">
        <f t="shared" si="667"/>
        <v>drain</v>
      </c>
      <c r="V3869" s="25">
        <f t="shared" si="670"/>
        <v>0</v>
      </c>
      <c r="W3869" s="25">
        <f t="shared" si="668"/>
        <v>0</v>
      </c>
      <c r="X3869" s="25">
        <f t="shared" si="671"/>
        <v>0</v>
      </c>
      <c r="Z3869" s="25">
        <f t="shared" si="669"/>
        <v>14476.016291273832</v>
      </c>
      <c r="AB3869" s="25">
        <f t="shared" si="663"/>
        <v>0</v>
      </c>
    </row>
    <row r="3870" x14ac:dyDescent="0.2">
      <c r="I3870" s="24">
        <v>3865</v>
      </c>
      <c r="J3870" s="28">
        <v>0</v>
      </c>
      <c r="L3870" s="24">
        <v>17224.266173791882</v>
      </c>
      <c r="N3870" s="24">
        <v>3865</v>
      </c>
      <c r="O3870" s="24">
        <f t="shared" si="664"/>
        <v>13693.291608164547</v>
      </c>
      <c r="P3870" s="24">
        <f t="shared" si="661"/>
        <v>13693.291608164547</v>
      </c>
      <c r="Q3870" s="24">
        <f t="shared" si="662"/>
        <v>0</v>
      </c>
      <c r="R3870" s="24">
        <f t="shared" si="665"/>
        <v>13693.291608164547</v>
      </c>
      <c r="S3870" s="24">
        <f t="shared" si="666"/>
        <v>0</v>
      </c>
      <c r="T3870" s="24" t="str">
        <f t="shared" si="667"/>
        <v>drain</v>
      </c>
      <c r="V3870" s="24">
        <f t="shared" si="670"/>
        <v>0</v>
      </c>
      <c r="W3870" s="24">
        <f t="shared" si="668"/>
        <v>0</v>
      </c>
      <c r="X3870" s="24">
        <f t="shared" si="671"/>
        <v>0</v>
      </c>
      <c r="Z3870" s="24">
        <f t="shared" si="669"/>
        <v>13693.291608164547</v>
      </c>
      <c r="AB3870" s="24">
        <f t="shared" si="663"/>
        <v>0</v>
      </c>
    </row>
    <row r="3871" x14ac:dyDescent="0.2">
      <c r="I3871" s="25">
        <v>3866</v>
      </c>
      <c r="J3871" s="29">
        <v>0</v>
      </c>
      <c r="L3871" s="25">
        <v>16368.254284286499</v>
      </c>
      <c r="N3871" s="25">
        <v>3866</v>
      </c>
      <c r="O3871" s="25">
        <f t="shared" si="664"/>
        <v>13012.762156007768</v>
      </c>
      <c r="P3871" s="25">
        <f t="shared" si="661"/>
        <v>13012.762156007768</v>
      </c>
      <c r="Q3871" s="25">
        <f t="shared" si="662"/>
        <v>0</v>
      </c>
      <c r="R3871" s="25">
        <f t="shared" si="665"/>
        <v>13012.762156007768</v>
      </c>
      <c r="S3871" s="25">
        <f t="shared" si="666"/>
        <v>0</v>
      </c>
      <c r="T3871" s="25" t="str">
        <f t="shared" si="667"/>
        <v>drain</v>
      </c>
      <c r="V3871" s="25">
        <f t="shared" si="670"/>
        <v>0</v>
      </c>
      <c r="W3871" s="25">
        <f t="shared" si="668"/>
        <v>0</v>
      </c>
      <c r="X3871" s="25">
        <f t="shared" si="671"/>
        <v>0</v>
      </c>
      <c r="Z3871" s="25">
        <f t="shared" si="669"/>
        <v>13012.762156007768</v>
      </c>
      <c r="AB3871" s="25">
        <f t="shared" si="663"/>
        <v>0</v>
      </c>
    </row>
    <row r="3872" x14ac:dyDescent="0.2">
      <c r="I3872" s="24">
        <v>3867</v>
      </c>
      <c r="J3872" s="28">
        <v>0</v>
      </c>
      <c r="L3872" s="24">
        <v>15722.629552960394</v>
      </c>
      <c r="N3872" s="24">
        <v>3867</v>
      </c>
      <c r="O3872" s="24">
        <f t="shared" si="664"/>
        <v>12499.490494603513</v>
      </c>
      <c r="P3872" s="24">
        <f t="shared" si="661"/>
        <v>12499.490494603513</v>
      </c>
      <c r="Q3872" s="24">
        <f t="shared" si="662"/>
        <v>0</v>
      </c>
      <c r="R3872" s="24">
        <f t="shared" si="665"/>
        <v>12499.490494603513</v>
      </c>
      <c r="S3872" s="24">
        <f t="shared" si="666"/>
        <v>0</v>
      </c>
      <c r="T3872" s="24" t="str">
        <f t="shared" si="667"/>
        <v>drain</v>
      </c>
      <c r="V3872" s="24">
        <f t="shared" si="670"/>
        <v>0</v>
      </c>
      <c r="W3872" s="24">
        <f t="shared" si="668"/>
        <v>0</v>
      </c>
      <c r="X3872" s="24">
        <f t="shared" si="671"/>
        <v>0</v>
      </c>
      <c r="Z3872" s="24">
        <f t="shared" si="669"/>
        <v>12499.490494603513</v>
      </c>
      <c r="AB3872" s="24">
        <f t="shared" si="663"/>
        <v>0</v>
      </c>
    </row>
    <row r="3873" x14ac:dyDescent="0.2">
      <c r="I3873" s="25">
        <v>3868</v>
      </c>
      <c r="J3873" s="29">
        <v>0</v>
      </c>
      <c r="L3873" s="25">
        <v>15868.840370750426</v>
      </c>
      <c r="N3873" s="25">
        <v>3868</v>
      </c>
      <c r="O3873" s="25">
        <f t="shared" si="664"/>
        <v>12615.72809474659</v>
      </c>
      <c r="P3873" s="25">
        <f t="shared" si="661"/>
        <v>12615.72809474659</v>
      </c>
      <c r="Q3873" s="25">
        <f t="shared" si="662"/>
        <v>0</v>
      </c>
      <c r="R3873" s="25">
        <f t="shared" si="665"/>
        <v>12615.72809474659</v>
      </c>
      <c r="S3873" s="25">
        <f t="shared" si="666"/>
        <v>0</v>
      </c>
      <c r="T3873" s="25" t="str">
        <f t="shared" si="667"/>
        <v>drain</v>
      </c>
      <c r="V3873" s="25">
        <f t="shared" si="670"/>
        <v>0</v>
      </c>
      <c r="W3873" s="25">
        <f t="shared" si="668"/>
        <v>0</v>
      </c>
      <c r="X3873" s="25">
        <f t="shared" si="671"/>
        <v>0</v>
      </c>
      <c r="Z3873" s="25">
        <f t="shared" si="669"/>
        <v>12615.72809474659</v>
      </c>
      <c r="AB3873" s="25">
        <f t="shared" si="663"/>
        <v>0</v>
      </c>
    </row>
    <row r="3874" x14ac:dyDescent="0.2">
      <c r="I3874" s="24">
        <v>3869</v>
      </c>
      <c r="J3874" s="28">
        <v>0</v>
      </c>
      <c r="L3874" s="24">
        <v>15795.689678883551</v>
      </c>
      <c r="N3874" s="24">
        <v>3869</v>
      </c>
      <c r="O3874" s="24">
        <f t="shared" si="664"/>
        <v>12557.573294712423</v>
      </c>
      <c r="P3874" s="24">
        <f t="shared" si="661"/>
        <v>12557.573294712423</v>
      </c>
      <c r="Q3874" s="24">
        <f t="shared" si="662"/>
        <v>0</v>
      </c>
      <c r="R3874" s="24">
        <f t="shared" si="665"/>
        <v>12557.573294712423</v>
      </c>
      <c r="S3874" s="24">
        <f t="shared" si="666"/>
        <v>0</v>
      </c>
      <c r="T3874" s="24" t="str">
        <f t="shared" si="667"/>
        <v>drain</v>
      </c>
      <c r="V3874" s="24">
        <f t="shared" si="670"/>
        <v>0</v>
      </c>
      <c r="W3874" s="24">
        <f t="shared" si="668"/>
        <v>0</v>
      </c>
      <c r="X3874" s="24">
        <f t="shared" si="671"/>
        <v>0</v>
      </c>
      <c r="Z3874" s="24">
        <f t="shared" si="669"/>
        <v>12557.573294712423</v>
      </c>
      <c r="AB3874" s="24">
        <f t="shared" si="663"/>
        <v>0</v>
      </c>
    </row>
    <row r="3875" x14ac:dyDescent="0.2">
      <c r="I3875" s="25">
        <v>3870</v>
      </c>
      <c r="J3875" s="29">
        <v>0</v>
      </c>
      <c r="L3875" s="25">
        <v>15438.75223019123</v>
      </c>
      <c r="N3875" s="25">
        <v>3870</v>
      </c>
      <c r="O3875" s="25">
        <f t="shared" si="664"/>
        <v>12273.80802300203</v>
      </c>
      <c r="P3875" s="25">
        <f t="shared" si="661"/>
        <v>12273.80802300203</v>
      </c>
      <c r="Q3875" s="25">
        <f t="shared" si="662"/>
        <v>0</v>
      </c>
      <c r="R3875" s="25">
        <f t="shared" si="665"/>
        <v>12273.80802300203</v>
      </c>
      <c r="S3875" s="25">
        <f t="shared" si="666"/>
        <v>0</v>
      </c>
      <c r="T3875" s="25" t="str">
        <f t="shared" si="667"/>
        <v>drain</v>
      </c>
      <c r="V3875" s="25">
        <f t="shared" si="670"/>
        <v>0</v>
      </c>
      <c r="W3875" s="25">
        <f t="shared" si="668"/>
        <v>0</v>
      </c>
      <c r="X3875" s="25">
        <f t="shared" si="671"/>
        <v>0</v>
      </c>
      <c r="Z3875" s="25">
        <f t="shared" si="669"/>
        <v>12273.80802300203</v>
      </c>
      <c r="AB3875" s="25">
        <f t="shared" si="663"/>
        <v>0</v>
      </c>
    </row>
    <row r="3876" x14ac:dyDescent="0.2">
      <c r="I3876" s="24">
        <v>3871</v>
      </c>
      <c r="J3876" s="28">
        <v>3.8184788999999997E-2</v>
      </c>
      <c r="L3876" s="24">
        <v>16473.279581546783</v>
      </c>
      <c r="N3876" s="24">
        <v>3871</v>
      </c>
      <c r="O3876" s="24">
        <f t="shared" si="664"/>
        <v>13096.257267329693</v>
      </c>
      <c r="P3876" s="24">
        <f t="shared" si="661"/>
        <v>13096.257267329693</v>
      </c>
      <c r="Q3876" s="24">
        <f t="shared" si="662"/>
        <v>3054.7831199999996</v>
      </c>
      <c r="R3876" s="24">
        <f t="shared" si="665"/>
        <v>10041.474147329693</v>
      </c>
      <c r="S3876" s="24">
        <f t="shared" si="666"/>
        <v>0</v>
      </c>
      <c r="T3876" s="24" t="str">
        <f t="shared" si="667"/>
        <v>drain</v>
      </c>
      <c r="V3876" s="24">
        <f t="shared" si="670"/>
        <v>0</v>
      </c>
      <c r="W3876" s="24">
        <f t="shared" si="668"/>
        <v>0</v>
      </c>
      <c r="X3876" s="24">
        <f t="shared" si="671"/>
        <v>0</v>
      </c>
      <c r="Z3876" s="24">
        <f t="shared" si="669"/>
        <v>10041.474147329693</v>
      </c>
      <c r="AB3876" s="24">
        <f t="shared" si="663"/>
        <v>0</v>
      </c>
    </row>
    <row r="3877" x14ac:dyDescent="0.2">
      <c r="I3877" s="25">
        <v>3872</v>
      </c>
      <c r="J3877" s="29">
        <v>0.12464660000000001</v>
      </c>
      <c r="L3877" s="25">
        <v>18072.094487619397</v>
      </c>
      <c r="N3877" s="25">
        <v>3872</v>
      </c>
      <c r="O3877" s="25">
        <f t="shared" si="664"/>
        <v>14367.315117657421</v>
      </c>
      <c r="P3877" s="25">
        <f t="shared" si="661"/>
        <v>14367.315117657421</v>
      </c>
      <c r="Q3877" s="25">
        <f t="shared" si="662"/>
        <v>9971.728000000001</v>
      </c>
      <c r="R3877" s="25">
        <f t="shared" si="665"/>
        <v>4395.5871176574201</v>
      </c>
      <c r="S3877" s="25">
        <f t="shared" si="666"/>
        <v>0</v>
      </c>
      <c r="T3877" s="25" t="str">
        <f t="shared" si="667"/>
        <v>drain</v>
      </c>
      <c r="V3877" s="25">
        <f t="shared" si="670"/>
        <v>0</v>
      </c>
      <c r="W3877" s="25">
        <f t="shared" si="668"/>
        <v>0</v>
      </c>
      <c r="X3877" s="25">
        <f t="shared" si="671"/>
        <v>0</v>
      </c>
      <c r="Z3877" s="25">
        <f t="shared" si="669"/>
        <v>4395.5871176574201</v>
      </c>
      <c r="AB3877" s="25">
        <f t="shared" si="663"/>
        <v>0</v>
      </c>
    </row>
    <row r="3878" x14ac:dyDescent="0.2">
      <c r="I3878" s="24">
        <v>3873</v>
      </c>
      <c r="J3878" s="28">
        <v>0.38848596299999999</v>
      </c>
      <c r="L3878" s="24">
        <v>19191.214125823972</v>
      </c>
      <c r="N3878" s="24">
        <v>3873</v>
      </c>
      <c r="O3878" s="24">
        <f t="shared" si="664"/>
        <v>15257.015230030058</v>
      </c>
      <c r="P3878" s="24">
        <f t="shared" si="661"/>
        <v>15257.015230030058</v>
      </c>
      <c r="Q3878" s="24">
        <f t="shared" si="662"/>
        <v>31078.877039999999</v>
      </c>
      <c r="R3878" s="24">
        <f t="shared" si="665"/>
        <v>0</v>
      </c>
      <c r="S3878" s="24">
        <f t="shared" si="666"/>
        <v>15821.861809969942</v>
      </c>
      <c r="T3878" s="24" t="str">
        <f t="shared" si="667"/>
        <v>charge</v>
      </c>
      <c r="V3878" s="24">
        <f t="shared" si="670"/>
        <v>4000</v>
      </c>
      <c r="W3878" s="24">
        <f t="shared" si="668"/>
        <v>4000</v>
      </c>
      <c r="X3878" s="24">
        <f t="shared" si="671"/>
        <v>0</v>
      </c>
      <c r="Z3878" s="24">
        <f t="shared" si="669"/>
        <v>0</v>
      </c>
      <c r="AB3878" s="24">
        <f t="shared" si="663"/>
        <v>11821.861809969942</v>
      </c>
    </row>
    <row r="3879" x14ac:dyDescent="0.2">
      <c r="I3879" s="25">
        <v>3874</v>
      </c>
      <c r="J3879" s="29">
        <v>0.72577260300000002</v>
      </c>
      <c r="L3879" s="25">
        <v>20143.120047664641</v>
      </c>
      <c r="N3879" s="25">
        <v>3874</v>
      </c>
      <c r="O3879" s="25">
        <f t="shared" si="664"/>
        <v>16013.780437893391</v>
      </c>
      <c r="P3879" s="25">
        <f t="shared" si="661"/>
        <v>16013.780437893391</v>
      </c>
      <c r="Q3879" s="25">
        <f t="shared" si="662"/>
        <v>58061.808239999998</v>
      </c>
      <c r="R3879" s="25">
        <f t="shared" si="665"/>
        <v>0</v>
      </c>
      <c r="S3879" s="25">
        <f t="shared" si="666"/>
        <v>42048.027802106604</v>
      </c>
      <c r="T3879" s="25" t="str">
        <f t="shared" si="667"/>
        <v>charge</v>
      </c>
      <c r="V3879" s="25">
        <f t="shared" si="670"/>
        <v>0</v>
      </c>
      <c r="W3879" s="25">
        <f t="shared" si="668"/>
        <v>4000</v>
      </c>
      <c r="X3879" s="25">
        <f t="shared" si="671"/>
        <v>0</v>
      </c>
      <c r="Z3879" s="25">
        <f t="shared" si="669"/>
        <v>0</v>
      </c>
      <c r="AB3879" s="25">
        <f t="shared" si="663"/>
        <v>42048.027802106604</v>
      </c>
    </row>
    <row r="3880" x14ac:dyDescent="0.2">
      <c r="I3880" s="24">
        <v>3875</v>
      </c>
      <c r="J3880" s="28">
        <v>0.73830390800000001</v>
      </c>
      <c r="L3880" s="24">
        <v>20724.907120585442</v>
      </c>
      <c r="N3880" s="24">
        <v>3875</v>
      </c>
      <c r="O3880" s="24">
        <f t="shared" si="664"/>
        <v>16476.301160865427</v>
      </c>
      <c r="P3880" s="24">
        <f t="shared" si="661"/>
        <v>16476.301160865427</v>
      </c>
      <c r="Q3880" s="24">
        <f t="shared" si="662"/>
        <v>59064.312640000004</v>
      </c>
      <c r="R3880" s="24">
        <f t="shared" si="665"/>
        <v>0</v>
      </c>
      <c r="S3880" s="24">
        <f t="shared" si="666"/>
        <v>42588.011479134577</v>
      </c>
      <c r="T3880" s="24" t="str">
        <f t="shared" si="667"/>
        <v>charge</v>
      </c>
      <c r="V3880" s="24">
        <f t="shared" si="670"/>
        <v>0</v>
      </c>
      <c r="W3880" s="24">
        <f t="shared" si="668"/>
        <v>4000</v>
      </c>
      <c r="X3880" s="24">
        <f t="shared" si="671"/>
        <v>0</v>
      </c>
      <c r="Z3880" s="24">
        <f t="shared" si="669"/>
        <v>0</v>
      </c>
      <c r="AB3880" s="24">
        <f t="shared" si="663"/>
        <v>42588.011479134577</v>
      </c>
    </row>
    <row r="3881" x14ac:dyDescent="0.2">
      <c r="I3881" s="25">
        <v>3876</v>
      </c>
      <c r="J3881" s="29">
        <v>0.75974879200000001</v>
      </c>
      <c r="L3881" s="25">
        <v>20875.85578305721</v>
      </c>
      <c r="N3881" s="25">
        <v>3876</v>
      </c>
      <c r="O3881" s="25">
        <f t="shared" si="664"/>
        <v>16596.305347530484</v>
      </c>
      <c r="P3881" s="25">
        <f t="shared" si="661"/>
        <v>16596.305347530484</v>
      </c>
      <c r="Q3881" s="25">
        <f t="shared" si="662"/>
        <v>60779.903360000004</v>
      </c>
      <c r="R3881" s="25">
        <f t="shared" si="665"/>
        <v>0</v>
      </c>
      <c r="S3881" s="25">
        <f t="shared" si="666"/>
        <v>44183.59801246952</v>
      </c>
      <c r="T3881" s="25" t="str">
        <f t="shared" si="667"/>
        <v>charge</v>
      </c>
      <c r="V3881" s="25">
        <f t="shared" si="670"/>
        <v>0</v>
      </c>
      <c r="W3881" s="25">
        <f t="shared" si="668"/>
        <v>4000</v>
      </c>
      <c r="X3881" s="25">
        <f t="shared" si="671"/>
        <v>0</v>
      </c>
      <c r="Z3881" s="25">
        <f t="shared" si="669"/>
        <v>0</v>
      </c>
      <c r="AB3881" s="25">
        <f t="shared" si="663"/>
        <v>44183.59801246952</v>
      </c>
    </row>
    <row r="3882" x14ac:dyDescent="0.2">
      <c r="I3882" s="24">
        <v>3877</v>
      </c>
      <c r="J3882" s="28">
        <v>0.76946246400000007</v>
      </c>
      <c r="L3882" s="24">
        <v>21252.978195214269</v>
      </c>
      <c r="N3882" s="24">
        <v>3877</v>
      </c>
      <c r="O3882" s="24">
        <f t="shared" si="664"/>
        <v>16896.117665195346</v>
      </c>
      <c r="P3882" s="24">
        <f t="shared" si="661"/>
        <v>16896.117665195346</v>
      </c>
      <c r="Q3882" s="24">
        <f t="shared" si="662"/>
        <v>61556.997120000007</v>
      </c>
      <c r="R3882" s="24">
        <f t="shared" si="665"/>
        <v>0</v>
      </c>
      <c r="S3882" s="24">
        <f t="shared" si="666"/>
        <v>44660.879454804657</v>
      </c>
      <c r="T3882" s="24" t="str">
        <f t="shared" si="667"/>
        <v>charge</v>
      </c>
      <c r="V3882" s="24">
        <f t="shared" si="670"/>
        <v>0</v>
      </c>
      <c r="W3882" s="24">
        <f t="shared" si="668"/>
        <v>4000</v>
      </c>
      <c r="X3882" s="24">
        <f t="shared" si="671"/>
        <v>0</v>
      </c>
      <c r="Z3882" s="24">
        <f t="shared" si="669"/>
        <v>0</v>
      </c>
      <c r="AB3882" s="24">
        <f t="shared" si="663"/>
        <v>44660.879454804657</v>
      </c>
    </row>
    <row r="3883" x14ac:dyDescent="0.2">
      <c r="I3883" s="25">
        <v>3878</v>
      </c>
      <c r="J3883" s="29">
        <v>0.76024406700000002</v>
      </c>
      <c r="L3883" s="25">
        <v>21100.638068342207</v>
      </c>
      <c r="N3883" s="25">
        <v>3878</v>
      </c>
      <c r="O3883" s="25">
        <f t="shared" si="664"/>
        <v>16775.007264332056</v>
      </c>
      <c r="P3883" s="25">
        <f t="shared" si="661"/>
        <v>16775.007264332056</v>
      </c>
      <c r="Q3883" s="25">
        <f t="shared" si="662"/>
        <v>60819.52536</v>
      </c>
      <c r="R3883" s="25">
        <f t="shared" si="665"/>
        <v>0</v>
      </c>
      <c r="S3883" s="25">
        <f t="shared" si="666"/>
        <v>44044.51809566794</v>
      </c>
      <c r="T3883" s="25" t="str">
        <f t="shared" si="667"/>
        <v>charge</v>
      </c>
      <c r="V3883" s="25">
        <f t="shared" si="670"/>
        <v>0</v>
      </c>
      <c r="W3883" s="25">
        <f t="shared" si="668"/>
        <v>4000</v>
      </c>
      <c r="X3883" s="25">
        <f t="shared" si="671"/>
        <v>0</v>
      </c>
      <c r="Z3883" s="25">
        <f t="shared" si="669"/>
        <v>0</v>
      </c>
      <c r="AB3883" s="25">
        <f t="shared" si="663"/>
        <v>44044.51809566794</v>
      </c>
    </row>
    <row r="3884" x14ac:dyDescent="0.2">
      <c r="I3884" s="24">
        <v>3879</v>
      </c>
      <c r="J3884" s="28">
        <v>0.77460452899999999</v>
      </c>
      <c r="L3884" s="24">
        <v>20663.168745517731</v>
      </c>
      <c r="N3884" s="24">
        <v>3879</v>
      </c>
      <c r="O3884" s="24">
        <f t="shared" si="664"/>
        <v>16427.219152686597</v>
      </c>
      <c r="P3884" s="24">
        <f t="shared" si="661"/>
        <v>16427.219152686597</v>
      </c>
      <c r="Q3884" s="24">
        <f t="shared" si="662"/>
        <v>61968.36232</v>
      </c>
      <c r="R3884" s="24">
        <f t="shared" si="665"/>
        <v>0</v>
      </c>
      <c r="S3884" s="24">
        <f t="shared" si="666"/>
        <v>45541.143167313407</v>
      </c>
      <c r="T3884" s="24" t="str">
        <f t="shared" si="667"/>
        <v>charge</v>
      </c>
      <c r="V3884" s="24">
        <f t="shared" si="670"/>
        <v>0</v>
      </c>
      <c r="W3884" s="24">
        <f t="shared" si="668"/>
        <v>4000</v>
      </c>
      <c r="X3884" s="24">
        <f t="shared" si="671"/>
        <v>0</v>
      </c>
      <c r="Z3884" s="24">
        <f t="shared" si="669"/>
        <v>0</v>
      </c>
      <c r="AB3884" s="24">
        <f t="shared" si="663"/>
        <v>45541.143167313407</v>
      </c>
    </row>
    <row r="3885" x14ac:dyDescent="0.2">
      <c r="I3885" s="25">
        <v>3880</v>
      </c>
      <c r="J3885" s="29">
        <v>0.72645281299999998</v>
      </c>
      <c r="L3885" s="25">
        <v>20491.480848789215</v>
      </c>
      <c r="N3885" s="25">
        <v>3880</v>
      </c>
      <c r="O3885" s="25">
        <f t="shared" si="664"/>
        <v>16290.727274787427</v>
      </c>
      <c r="P3885" s="25">
        <f t="shared" si="661"/>
        <v>16290.727274787427</v>
      </c>
      <c r="Q3885" s="25">
        <f t="shared" si="662"/>
        <v>58116.225039999998</v>
      </c>
      <c r="R3885" s="25">
        <f t="shared" si="665"/>
        <v>0</v>
      </c>
      <c r="S3885" s="25">
        <f t="shared" si="666"/>
        <v>41825.497765212567</v>
      </c>
      <c r="T3885" s="25" t="str">
        <f t="shared" si="667"/>
        <v>charge</v>
      </c>
      <c r="V3885" s="25">
        <f t="shared" si="670"/>
        <v>0</v>
      </c>
      <c r="W3885" s="25">
        <f t="shared" si="668"/>
        <v>4000</v>
      </c>
      <c r="X3885" s="25">
        <f t="shared" si="671"/>
        <v>0</v>
      </c>
      <c r="Z3885" s="25">
        <f t="shared" si="669"/>
        <v>0</v>
      </c>
      <c r="AB3885" s="25">
        <f t="shared" si="663"/>
        <v>41825.497765212567</v>
      </c>
    </row>
    <row r="3886" x14ac:dyDescent="0.2">
      <c r="I3886" s="24">
        <v>3881</v>
      </c>
      <c r="J3886" s="28">
        <v>0.64098222599999999</v>
      </c>
      <c r="L3886" s="24">
        <v>20109.473642253874</v>
      </c>
      <c r="N3886" s="24">
        <v>3881</v>
      </c>
      <c r="O3886" s="24">
        <f t="shared" si="664"/>
        <v>15987.03154559183</v>
      </c>
      <c r="P3886" s="24">
        <f t="shared" si="661"/>
        <v>15987.03154559183</v>
      </c>
      <c r="Q3886" s="24">
        <f t="shared" si="662"/>
        <v>51278.578079999999</v>
      </c>
      <c r="R3886" s="24">
        <f t="shared" si="665"/>
        <v>0</v>
      </c>
      <c r="S3886" s="24">
        <f t="shared" si="666"/>
        <v>35291.546534408168</v>
      </c>
      <c r="T3886" s="24" t="str">
        <f t="shared" si="667"/>
        <v>charge</v>
      </c>
      <c r="V3886" s="24">
        <f t="shared" si="670"/>
        <v>0</v>
      </c>
      <c r="W3886" s="24">
        <f t="shared" si="668"/>
        <v>4000</v>
      </c>
      <c r="X3886" s="24">
        <f t="shared" si="671"/>
        <v>0</v>
      </c>
      <c r="Z3886" s="24">
        <f t="shared" si="669"/>
        <v>0</v>
      </c>
      <c r="AB3886" s="24">
        <f t="shared" si="663"/>
        <v>35291.546534408168</v>
      </c>
    </row>
    <row r="3887" x14ac:dyDescent="0.2">
      <c r="I3887" s="25">
        <v>3882</v>
      </c>
      <c r="J3887" s="29">
        <v>0.26150409599999996</v>
      </c>
      <c r="L3887" s="25">
        <v>20432.376455688474</v>
      </c>
      <c r="N3887" s="25">
        <v>3882</v>
      </c>
      <c r="O3887" s="25">
        <f t="shared" si="664"/>
        <v>16243.739282272338</v>
      </c>
      <c r="P3887" s="25">
        <f t="shared" si="661"/>
        <v>16243.739282272338</v>
      </c>
      <c r="Q3887" s="25">
        <f t="shared" si="662"/>
        <v>20920.327679999999</v>
      </c>
      <c r="R3887" s="25">
        <f t="shared" si="665"/>
        <v>0</v>
      </c>
      <c r="S3887" s="25">
        <f t="shared" si="666"/>
        <v>4676.5883977276608</v>
      </c>
      <c r="T3887" s="25" t="str">
        <f t="shared" si="667"/>
        <v>charge</v>
      </c>
      <c r="V3887" s="25">
        <f t="shared" si="670"/>
        <v>0</v>
      </c>
      <c r="W3887" s="25">
        <f t="shared" si="668"/>
        <v>4000</v>
      </c>
      <c r="X3887" s="25">
        <f t="shared" si="671"/>
        <v>0</v>
      </c>
      <c r="Z3887" s="25">
        <f t="shared" si="669"/>
        <v>0</v>
      </c>
      <c r="AB3887" s="25">
        <f t="shared" si="663"/>
        <v>4676.5883977276608</v>
      </c>
    </row>
    <row r="3888" x14ac:dyDescent="0.2">
      <c r="I3888" s="24">
        <v>3883</v>
      </c>
      <c r="J3888" s="28">
        <v>2.5218589E-2</v>
      </c>
      <c r="L3888" s="24">
        <v>20293.287073898315</v>
      </c>
      <c r="N3888" s="24">
        <v>3883</v>
      </c>
      <c r="O3888" s="24">
        <f t="shared" si="664"/>
        <v>16133.163223749161</v>
      </c>
      <c r="P3888" s="24">
        <f t="shared" si="661"/>
        <v>16133.163223749161</v>
      </c>
      <c r="Q3888" s="24">
        <f t="shared" si="662"/>
        <v>2017.48712</v>
      </c>
      <c r="R3888" s="24">
        <f t="shared" si="665"/>
        <v>14115.676103749161</v>
      </c>
      <c r="S3888" s="24">
        <f t="shared" si="666"/>
        <v>0</v>
      </c>
      <c r="T3888" s="24" t="str">
        <f t="shared" si="667"/>
        <v>drain</v>
      </c>
      <c r="V3888" s="24">
        <f t="shared" si="670"/>
        <v>0</v>
      </c>
      <c r="W3888" s="24">
        <f t="shared" si="668"/>
        <v>0</v>
      </c>
      <c r="X3888" s="24">
        <f t="shared" si="671"/>
        <v>4000</v>
      </c>
      <c r="Z3888" s="24">
        <f t="shared" si="669"/>
        <v>10115.676103749161</v>
      </c>
      <c r="AB3888" s="24">
        <f t="shared" si="663"/>
        <v>0</v>
      </c>
    </row>
    <row r="3889" x14ac:dyDescent="0.2">
      <c r="I3889" s="25">
        <v>3884</v>
      </c>
      <c r="J3889" s="29">
        <v>0</v>
      </c>
      <c r="L3889" s="25">
        <v>20037.374300479889</v>
      </c>
      <c r="N3889" s="25">
        <v>3884</v>
      </c>
      <c r="O3889" s="25">
        <f t="shared" si="664"/>
        <v>15929.712568881512</v>
      </c>
      <c r="P3889" s="25">
        <f t="shared" si="661"/>
        <v>15929.712568881512</v>
      </c>
      <c r="Q3889" s="25">
        <f t="shared" si="662"/>
        <v>0</v>
      </c>
      <c r="R3889" s="25">
        <f t="shared" si="665"/>
        <v>15929.712568881512</v>
      </c>
      <c r="S3889" s="25">
        <f t="shared" si="666"/>
        <v>0</v>
      </c>
      <c r="T3889" s="25" t="str">
        <f t="shared" si="667"/>
        <v>drain</v>
      </c>
      <c r="V3889" s="25">
        <f t="shared" si="670"/>
        <v>0</v>
      </c>
      <c r="W3889" s="25">
        <f t="shared" si="668"/>
        <v>0</v>
      </c>
      <c r="X3889" s="25">
        <f t="shared" si="671"/>
        <v>0</v>
      </c>
      <c r="Z3889" s="25">
        <f t="shared" si="669"/>
        <v>15929.712568881512</v>
      </c>
      <c r="AB3889" s="25">
        <f t="shared" si="663"/>
        <v>0</v>
      </c>
    </row>
    <row r="3890" x14ac:dyDescent="0.2">
      <c r="I3890" s="24">
        <v>3885</v>
      </c>
      <c r="J3890" s="28">
        <v>0</v>
      </c>
      <c r="L3890" s="24">
        <v>19535.974183130264</v>
      </c>
      <c r="N3890" s="24">
        <v>3885</v>
      </c>
      <c r="O3890" s="24">
        <f t="shared" si="664"/>
        <v>15531.09947558856</v>
      </c>
      <c r="P3890" s="24">
        <f t="shared" si="661"/>
        <v>15531.09947558856</v>
      </c>
      <c r="Q3890" s="24">
        <f t="shared" si="662"/>
        <v>0</v>
      </c>
      <c r="R3890" s="24">
        <f t="shared" si="665"/>
        <v>15531.09947558856</v>
      </c>
      <c r="S3890" s="24">
        <f t="shared" si="666"/>
        <v>0</v>
      </c>
      <c r="T3890" s="24" t="str">
        <f t="shared" si="667"/>
        <v>drain</v>
      </c>
      <c r="V3890" s="24">
        <f t="shared" si="670"/>
        <v>0</v>
      </c>
      <c r="W3890" s="24">
        <f t="shared" si="668"/>
        <v>0</v>
      </c>
      <c r="X3890" s="24">
        <f t="shared" si="671"/>
        <v>0</v>
      </c>
      <c r="Z3890" s="24">
        <f t="shared" si="669"/>
        <v>15531.09947558856</v>
      </c>
      <c r="AB3890" s="24">
        <f t="shared" si="663"/>
        <v>0</v>
      </c>
    </row>
    <row r="3891" x14ac:dyDescent="0.2">
      <c r="I3891" s="25">
        <v>3886</v>
      </c>
      <c r="J3891" s="29">
        <v>0</v>
      </c>
      <c r="L3891" s="25">
        <v>18713.205688619611</v>
      </c>
      <c r="N3891" s="25">
        <v>3886</v>
      </c>
      <c r="O3891" s="25">
        <f t="shared" si="664"/>
        <v>14876.998522452592</v>
      </c>
      <c r="P3891" s="25">
        <f t="shared" si="661"/>
        <v>14876.998522452592</v>
      </c>
      <c r="Q3891" s="25">
        <f t="shared" si="662"/>
        <v>0</v>
      </c>
      <c r="R3891" s="25">
        <f t="shared" si="665"/>
        <v>14876.998522452592</v>
      </c>
      <c r="S3891" s="25">
        <f t="shared" si="666"/>
        <v>0</v>
      </c>
      <c r="T3891" s="25" t="str">
        <f t="shared" si="667"/>
        <v>drain</v>
      </c>
      <c r="V3891" s="25">
        <f t="shared" si="670"/>
        <v>0</v>
      </c>
      <c r="W3891" s="25">
        <f t="shared" si="668"/>
        <v>0</v>
      </c>
      <c r="X3891" s="25">
        <f t="shared" si="671"/>
        <v>0</v>
      </c>
      <c r="Z3891" s="25">
        <f t="shared" si="669"/>
        <v>14876.998522452592</v>
      </c>
      <c r="AB3891" s="25">
        <f t="shared" si="663"/>
        <v>0</v>
      </c>
    </row>
    <row r="3892" x14ac:dyDescent="0.2">
      <c r="I3892" s="24">
        <v>3887</v>
      </c>
      <c r="J3892" s="28">
        <v>0</v>
      </c>
      <c r="L3892" s="24">
        <v>18111.015194392203</v>
      </c>
      <c r="N3892" s="24">
        <v>3887</v>
      </c>
      <c r="O3892" s="24">
        <f t="shared" si="664"/>
        <v>14398.257079541801</v>
      </c>
      <c r="P3892" s="24">
        <f t="shared" si="661"/>
        <v>14398.257079541801</v>
      </c>
      <c r="Q3892" s="24">
        <f t="shared" si="662"/>
        <v>0</v>
      </c>
      <c r="R3892" s="24">
        <f t="shared" si="665"/>
        <v>14398.257079541801</v>
      </c>
      <c r="S3892" s="24">
        <f t="shared" si="666"/>
        <v>0</v>
      </c>
      <c r="T3892" s="24" t="str">
        <f t="shared" si="667"/>
        <v>drain</v>
      </c>
      <c r="V3892" s="24">
        <f t="shared" si="670"/>
        <v>0</v>
      </c>
      <c r="W3892" s="24">
        <f t="shared" si="668"/>
        <v>0</v>
      </c>
      <c r="X3892" s="24">
        <f t="shared" si="671"/>
        <v>0</v>
      </c>
      <c r="Z3892" s="24">
        <f t="shared" si="669"/>
        <v>14398.257079541801</v>
      </c>
      <c r="AB3892" s="24">
        <f t="shared" si="663"/>
        <v>0</v>
      </c>
    </row>
    <row r="3893" x14ac:dyDescent="0.2">
      <c r="I3893" s="25">
        <v>3888</v>
      </c>
      <c r="J3893" s="29">
        <v>0</v>
      </c>
      <c r="L3893" s="25">
        <v>17327.492560529707</v>
      </c>
      <c r="N3893" s="25">
        <v>3888</v>
      </c>
      <c r="O3893" s="25">
        <f t="shared" si="664"/>
        <v>13775.356585621117</v>
      </c>
      <c r="P3893" s="25">
        <f t="shared" si="661"/>
        <v>13775.356585621117</v>
      </c>
      <c r="Q3893" s="25">
        <f t="shared" si="662"/>
        <v>0</v>
      </c>
      <c r="R3893" s="25">
        <f t="shared" si="665"/>
        <v>13775.356585621117</v>
      </c>
      <c r="S3893" s="25">
        <f t="shared" si="666"/>
        <v>0</v>
      </c>
      <c r="T3893" s="25" t="str">
        <f t="shared" si="667"/>
        <v>drain</v>
      </c>
      <c r="V3893" s="25">
        <f t="shared" si="670"/>
        <v>0</v>
      </c>
      <c r="W3893" s="25">
        <f t="shared" si="668"/>
        <v>0</v>
      </c>
      <c r="X3893" s="25">
        <f t="shared" si="671"/>
        <v>0</v>
      </c>
      <c r="Z3893" s="25">
        <f t="shared" si="669"/>
        <v>13775.356585621117</v>
      </c>
      <c r="AB3893" s="25">
        <f t="shared" si="663"/>
        <v>0</v>
      </c>
    </row>
    <row r="3894" x14ac:dyDescent="0.2">
      <c r="I3894" s="24">
        <v>3889</v>
      </c>
      <c r="J3894" s="28">
        <v>0</v>
      </c>
      <c r="L3894" s="24">
        <v>16390.969839763638</v>
      </c>
      <c r="N3894" s="24">
        <v>3889</v>
      </c>
      <c r="O3894" s="24">
        <f t="shared" si="664"/>
        <v>13030.821022612094</v>
      </c>
      <c r="P3894" s="24">
        <f t="shared" si="661"/>
        <v>13030.821022612094</v>
      </c>
      <c r="Q3894" s="24">
        <f t="shared" si="662"/>
        <v>0</v>
      </c>
      <c r="R3894" s="24">
        <f t="shared" si="665"/>
        <v>13030.821022612094</v>
      </c>
      <c r="S3894" s="24">
        <f t="shared" si="666"/>
        <v>0</v>
      </c>
      <c r="T3894" s="24" t="str">
        <f t="shared" si="667"/>
        <v>drain</v>
      </c>
      <c r="V3894" s="24">
        <f t="shared" si="670"/>
        <v>0</v>
      </c>
      <c r="W3894" s="24">
        <f t="shared" si="668"/>
        <v>0</v>
      </c>
      <c r="X3894" s="24">
        <f t="shared" si="671"/>
        <v>0</v>
      </c>
      <c r="Z3894" s="24">
        <f t="shared" si="669"/>
        <v>13030.821022612094</v>
      </c>
      <c r="AB3894" s="24">
        <f t="shared" si="663"/>
        <v>0</v>
      </c>
    </row>
    <row r="3895" x14ac:dyDescent="0.2">
      <c r="I3895" s="25">
        <v>3890</v>
      </c>
      <c r="J3895" s="29">
        <v>0</v>
      </c>
      <c r="L3895" s="25">
        <v>15812.368542098999</v>
      </c>
      <c r="N3895" s="25">
        <v>3890</v>
      </c>
      <c r="O3895" s="25">
        <f t="shared" si="664"/>
        <v>12570.832990968705</v>
      </c>
      <c r="P3895" s="25">
        <f t="shared" si="661"/>
        <v>12570.832990968705</v>
      </c>
      <c r="Q3895" s="25">
        <f t="shared" si="662"/>
        <v>0</v>
      </c>
      <c r="R3895" s="25">
        <f t="shared" si="665"/>
        <v>12570.832990968705</v>
      </c>
      <c r="S3895" s="25">
        <f t="shared" si="666"/>
        <v>0</v>
      </c>
      <c r="T3895" s="25" t="str">
        <f t="shared" si="667"/>
        <v>drain</v>
      </c>
      <c r="V3895" s="25">
        <f t="shared" si="670"/>
        <v>0</v>
      </c>
      <c r="W3895" s="25">
        <f t="shared" si="668"/>
        <v>0</v>
      </c>
      <c r="X3895" s="25">
        <f t="shared" si="671"/>
        <v>0</v>
      </c>
      <c r="Z3895" s="25">
        <f t="shared" si="669"/>
        <v>12570.832990968705</v>
      </c>
      <c r="AB3895" s="25">
        <f t="shared" si="663"/>
        <v>0</v>
      </c>
    </row>
    <row r="3896" x14ac:dyDescent="0.2">
      <c r="I3896" s="24">
        <v>3891</v>
      </c>
      <c r="J3896" s="28">
        <v>0</v>
      </c>
      <c r="L3896" s="24">
        <v>15645.332791924475</v>
      </c>
      <c r="N3896" s="24">
        <v>3891</v>
      </c>
      <c r="O3896" s="24">
        <f t="shared" si="664"/>
        <v>12438.039569579958</v>
      </c>
      <c r="P3896" s="24">
        <f t="shared" si="661"/>
        <v>12438.039569579958</v>
      </c>
      <c r="Q3896" s="24">
        <f t="shared" si="662"/>
        <v>0</v>
      </c>
      <c r="R3896" s="24">
        <f t="shared" si="665"/>
        <v>12438.039569579958</v>
      </c>
      <c r="S3896" s="24">
        <f t="shared" si="666"/>
        <v>0</v>
      </c>
      <c r="T3896" s="24" t="str">
        <f t="shared" si="667"/>
        <v>drain</v>
      </c>
      <c r="V3896" s="24">
        <f t="shared" si="670"/>
        <v>0</v>
      </c>
      <c r="W3896" s="24">
        <f t="shared" si="668"/>
        <v>0</v>
      </c>
      <c r="X3896" s="24">
        <f t="shared" si="671"/>
        <v>0</v>
      </c>
      <c r="Z3896" s="24">
        <f t="shared" si="669"/>
        <v>12438.039569579958</v>
      </c>
      <c r="AB3896" s="24">
        <f t="shared" si="663"/>
        <v>0</v>
      </c>
    </row>
    <row r="3897" x14ac:dyDescent="0.2">
      <c r="I3897" s="25">
        <v>3892</v>
      </c>
      <c r="J3897" s="29">
        <v>0</v>
      </c>
      <c r="L3897" s="25">
        <v>15444.784650707245</v>
      </c>
      <c r="N3897" s="25">
        <v>3892</v>
      </c>
      <c r="O3897" s="25">
        <f t="shared" si="664"/>
        <v>12278.60379731226</v>
      </c>
      <c r="P3897" s="25">
        <f t="shared" si="661"/>
        <v>12278.60379731226</v>
      </c>
      <c r="Q3897" s="25">
        <f t="shared" si="662"/>
        <v>0</v>
      </c>
      <c r="R3897" s="25">
        <f t="shared" si="665"/>
        <v>12278.60379731226</v>
      </c>
      <c r="S3897" s="25">
        <f t="shared" si="666"/>
        <v>0</v>
      </c>
      <c r="T3897" s="25" t="str">
        <f t="shared" si="667"/>
        <v>drain</v>
      </c>
      <c r="V3897" s="25">
        <f t="shared" si="670"/>
        <v>0</v>
      </c>
      <c r="W3897" s="25">
        <f t="shared" si="668"/>
        <v>0</v>
      </c>
      <c r="X3897" s="25">
        <f t="shared" si="671"/>
        <v>0</v>
      </c>
      <c r="Z3897" s="25">
        <f t="shared" si="669"/>
        <v>12278.60379731226</v>
      </c>
      <c r="AB3897" s="25">
        <f t="shared" si="663"/>
        <v>0</v>
      </c>
    </row>
    <row r="3898" x14ac:dyDescent="0.2">
      <c r="I3898" s="24">
        <v>3893</v>
      </c>
      <c r="J3898" s="28">
        <v>0</v>
      </c>
      <c r="L3898" s="24">
        <v>15381.270108187198</v>
      </c>
      <c r="N3898" s="24">
        <v>3893</v>
      </c>
      <c r="O3898" s="24">
        <f t="shared" si="664"/>
        <v>12228.109736008822</v>
      </c>
      <c r="P3898" s="24">
        <f t="shared" si="661"/>
        <v>12228.109736008822</v>
      </c>
      <c r="Q3898" s="24">
        <f t="shared" si="662"/>
        <v>0</v>
      </c>
      <c r="R3898" s="24">
        <f t="shared" si="665"/>
        <v>12228.109736008822</v>
      </c>
      <c r="S3898" s="24">
        <f t="shared" si="666"/>
        <v>0</v>
      </c>
      <c r="T3898" s="24" t="str">
        <f t="shared" si="667"/>
        <v>drain</v>
      </c>
      <c r="V3898" s="24">
        <f t="shared" si="670"/>
        <v>0</v>
      </c>
      <c r="W3898" s="24">
        <f t="shared" si="668"/>
        <v>0</v>
      </c>
      <c r="X3898" s="24">
        <f t="shared" si="671"/>
        <v>0</v>
      </c>
      <c r="Z3898" s="24">
        <f t="shared" si="669"/>
        <v>12228.109736008822</v>
      </c>
      <c r="AB3898" s="24">
        <f t="shared" si="663"/>
        <v>0</v>
      </c>
    </row>
    <row r="3899" x14ac:dyDescent="0.2">
      <c r="I3899" s="25">
        <v>3894</v>
      </c>
      <c r="J3899" s="29">
        <v>0</v>
      </c>
      <c r="L3899" s="25">
        <v>14813.43128376007</v>
      </c>
      <c r="N3899" s="25">
        <v>3894</v>
      </c>
      <c r="O3899" s="25">
        <f t="shared" si="664"/>
        <v>11776.677870589256</v>
      </c>
      <c r="P3899" s="25">
        <f t="shared" si="661"/>
        <v>11776.677870589256</v>
      </c>
      <c r="Q3899" s="25">
        <f t="shared" si="662"/>
        <v>0</v>
      </c>
      <c r="R3899" s="25">
        <f t="shared" si="665"/>
        <v>11776.677870589256</v>
      </c>
      <c r="S3899" s="25">
        <f t="shared" si="666"/>
        <v>0</v>
      </c>
      <c r="T3899" s="25" t="str">
        <f t="shared" si="667"/>
        <v>drain</v>
      </c>
      <c r="V3899" s="25">
        <f t="shared" si="670"/>
        <v>0</v>
      </c>
      <c r="W3899" s="25">
        <f t="shared" si="668"/>
        <v>0</v>
      </c>
      <c r="X3899" s="25">
        <f t="shared" si="671"/>
        <v>0</v>
      </c>
      <c r="Z3899" s="25">
        <f t="shared" si="669"/>
        <v>11776.677870589256</v>
      </c>
      <c r="AB3899" s="25">
        <f t="shared" si="663"/>
        <v>0</v>
      </c>
    </row>
    <row r="3900" x14ac:dyDescent="0.2">
      <c r="I3900" s="24">
        <v>3895</v>
      </c>
      <c r="J3900" s="28">
        <v>0.16647219200000002</v>
      </c>
      <c r="L3900" s="24">
        <v>15118.289978027342</v>
      </c>
      <c r="N3900" s="24">
        <v>3895</v>
      </c>
      <c r="O3900" s="24">
        <f t="shared" si="664"/>
        <v>12019.040532531737</v>
      </c>
      <c r="P3900" s="24">
        <f t="shared" si="661"/>
        <v>12019.040532531737</v>
      </c>
      <c r="Q3900" s="24">
        <f t="shared" si="662"/>
        <v>13317.775360000001</v>
      </c>
      <c r="R3900" s="24">
        <f t="shared" si="665"/>
        <v>0</v>
      </c>
      <c r="S3900" s="24">
        <f t="shared" si="666"/>
        <v>1298.7348274682645</v>
      </c>
      <c r="T3900" s="24" t="str">
        <f t="shared" si="667"/>
        <v>charge</v>
      </c>
      <c r="V3900" s="24">
        <f t="shared" si="670"/>
        <v>1168.8613447214382</v>
      </c>
      <c r="W3900" s="24">
        <f t="shared" si="668"/>
        <v>1168.8613447214382</v>
      </c>
      <c r="X3900" s="24">
        <f t="shared" si="671"/>
        <v>0</v>
      </c>
      <c r="Z3900" s="24">
        <f t="shared" si="669"/>
        <v>0</v>
      </c>
      <c r="AB3900" s="24">
        <f t="shared" si="663"/>
        <v>129.87348274682631</v>
      </c>
    </row>
    <row r="3901" x14ac:dyDescent="0.2">
      <c r="I3901" s="25">
        <v>3896</v>
      </c>
      <c r="J3901" s="29">
        <v>0.45040622899999999</v>
      </c>
      <c r="L3901" s="25">
        <v>15881.961175251006</v>
      </c>
      <c r="N3901" s="25">
        <v>3896</v>
      </c>
      <c r="O3901" s="25">
        <f t="shared" si="664"/>
        <v>12626.159134324551</v>
      </c>
      <c r="P3901" s="25">
        <f t="shared" si="661"/>
        <v>12626.159134324551</v>
      </c>
      <c r="Q3901" s="25">
        <f t="shared" si="662"/>
        <v>36032.498319999999</v>
      </c>
      <c r="R3901" s="25">
        <f t="shared" si="665"/>
        <v>0</v>
      </c>
      <c r="S3901" s="25">
        <f t="shared" si="666"/>
        <v>23406.339185675446</v>
      </c>
      <c r="T3901" s="25" t="str">
        <f t="shared" si="667"/>
        <v>charge</v>
      </c>
      <c r="V3901" s="25">
        <f t="shared" si="670"/>
        <v>2831.1386552785616</v>
      </c>
      <c r="W3901" s="25">
        <f t="shared" si="668"/>
        <v>4000</v>
      </c>
      <c r="X3901" s="25">
        <f t="shared" si="671"/>
        <v>0</v>
      </c>
      <c r="Z3901" s="25">
        <f t="shared" si="669"/>
        <v>0</v>
      </c>
      <c r="AB3901" s="25">
        <f t="shared" si="663"/>
        <v>20575.200530396884</v>
      </c>
    </row>
    <row r="3902" x14ac:dyDescent="0.2">
      <c r="I3902" s="24">
        <v>3897</v>
      </c>
      <c r="J3902" s="28">
        <v>0.63296905199999998</v>
      </c>
      <c r="L3902" s="24">
        <v>16910.854971981047</v>
      </c>
      <c r="N3902" s="24">
        <v>3897</v>
      </c>
      <c r="O3902" s="24">
        <f t="shared" si="664"/>
        <v>13444.129702724933</v>
      </c>
      <c r="P3902" s="24">
        <f t="shared" si="661"/>
        <v>13444.129702724933</v>
      </c>
      <c r="Q3902" s="24">
        <f t="shared" si="662"/>
        <v>50637.524160000001</v>
      </c>
      <c r="R3902" s="24">
        <f t="shared" si="665"/>
        <v>0</v>
      </c>
      <c r="S3902" s="24">
        <f t="shared" si="666"/>
        <v>37193.39445727507</v>
      </c>
      <c r="T3902" s="24" t="str">
        <f t="shared" si="667"/>
        <v>charge</v>
      </c>
      <c r="V3902" s="24">
        <f t="shared" si="670"/>
        <v>0</v>
      </c>
      <c r="W3902" s="24">
        <f t="shared" si="668"/>
        <v>4000</v>
      </c>
      <c r="X3902" s="24">
        <f t="shared" si="671"/>
        <v>0</v>
      </c>
      <c r="Z3902" s="24">
        <f t="shared" si="669"/>
        <v>0</v>
      </c>
      <c r="AB3902" s="24">
        <f t="shared" si="663"/>
        <v>37193.39445727507</v>
      </c>
    </row>
    <row r="3903" x14ac:dyDescent="0.2">
      <c r="I3903" s="25">
        <v>3898</v>
      </c>
      <c r="J3903" s="29">
        <v>0.70066236399999993</v>
      </c>
      <c r="L3903" s="25">
        <v>17794.293264102933</v>
      </c>
      <c r="N3903" s="25">
        <v>3898</v>
      </c>
      <c r="O3903" s="25">
        <f t="shared" si="664"/>
        <v>14146.463144961832</v>
      </c>
      <c r="P3903" s="25">
        <f t="shared" si="661"/>
        <v>14146.463144961832</v>
      </c>
      <c r="Q3903" s="25">
        <f t="shared" si="662"/>
        <v>56052.989119999991</v>
      </c>
      <c r="R3903" s="25">
        <f t="shared" si="665"/>
        <v>0</v>
      </c>
      <c r="S3903" s="25">
        <f t="shared" si="666"/>
        <v>41906.525975038159</v>
      </c>
      <c r="T3903" s="25" t="str">
        <f t="shared" si="667"/>
        <v>charge</v>
      </c>
      <c r="V3903" s="25">
        <f t="shared" si="670"/>
        <v>0</v>
      </c>
      <c r="W3903" s="25">
        <f t="shared" si="668"/>
        <v>4000</v>
      </c>
      <c r="X3903" s="25">
        <f t="shared" si="671"/>
        <v>0</v>
      </c>
      <c r="Z3903" s="25">
        <f t="shared" si="669"/>
        <v>0</v>
      </c>
      <c r="AB3903" s="25">
        <f t="shared" si="663"/>
        <v>41906.525975038159</v>
      </c>
    </row>
    <row r="3904" x14ac:dyDescent="0.2">
      <c r="I3904" s="24">
        <v>3899</v>
      </c>
      <c r="J3904" s="28">
        <v>0.73409698699999992</v>
      </c>
      <c r="L3904" s="24">
        <v>18566.056854152677</v>
      </c>
      <c r="N3904" s="24">
        <v>3899</v>
      </c>
      <c r="O3904" s="24">
        <f t="shared" si="664"/>
        <v>14760.015199051379</v>
      </c>
      <c r="P3904" s="24">
        <f t="shared" si="661"/>
        <v>14760.015199051379</v>
      </c>
      <c r="Q3904" s="24">
        <f t="shared" si="662"/>
        <v>58727.758959999992</v>
      </c>
      <c r="R3904" s="24">
        <f t="shared" si="665"/>
        <v>0</v>
      </c>
      <c r="S3904" s="24">
        <f t="shared" si="666"/>
        <v>43967.743760948615</v>
      </c>
      <c r="T3904" s="24" t="str">
        <f t="shared" si="667"/>
        <v>charge</v>
      </c>
      <c r="V3904" s="24">
        <f t="shared" si="670"/>
        <v>0</v>
      </c>
      <c r="W3904" s="24">
        <f t="shared" si="668"/>
        <v>4000</v>
      </c>
      <c r="X3904" s="24">
        <f t="shared" si="671"/>
        <v>0</v>
      </c>
      <c r="Z3904" s="24">
        <f t="shared" si="669"/>
        <v>0</v>
      </c>
      <c r="AB3904" s="24">
        <f t="shared" si="663"/>
        <v>43967.743760948615</v>
      </c>
    </row>
    <row r="3905" x14ac:dyDescent="0.2">
      <c r="I3905" s="25">
        <v>3900</v>
      </c>
      <c r="J3905" s="29">
        <v>0.76763601699999995</v>
      </c>
      <c r="L3905" s="25">
        <v>19011.556342697142</v>
      </c>
      <c r="N3905" s="25">
        <v>3900</v>
      </c>
      <c r="O3905" s="25">
        <f t="shared" si="664"/>
        <v>15114.187292444229</v>
      </c>
      <c r="P3905" s="25">
        <f t="shared" si="661"/>
        <v>15114.187292444229</v>
      </c>
      <c r="Q3905" s="25">
        <f t="shared" si="662"/>
        <v>61410.881359999999</v>
      </c>
      <c r="R3905" s="25">
        <f t="shared" si="665"/>
        <v>0</v>
      </c>
      <c r="S3905" s="25">
        <f t="shared" si="666"/>
        <v>46296.694067555771</v>
      </c>
      <c r="T3905" s="25" t="str">
        <f t="shared" si="667"/>
        <v>charge</v>
      </c>
      <c r="V3905" s="25">
        <f t="shared" si="670"/>
        <v>0</v>
      </c>
      <c r="W3905" s="25">
        <f t="shared" si="668"/>
        <v>4000</v>
      </c>
      <c r="X3905" s="25">
        <f t="shared" si="671"/>
        <v>0</v>
      </c>
      <c r="Z3905" s="25">
        <f t="shared" si="669"/>
        <v>0</v>
      </c>
      <c r="AB3905" s="25">
        <f t="shared" si="663"/>
        <v>46296.694067555771</v>
      </c>
    </row>
    <row r="3906" x14ac:dyDescent="0.2">
      <c r="I3906" s="24">
        <v>3901</v>
      </c>
      <c r="J3906" s="28">
        <v>0.77624915399999994</v>
      </c>
      <c r="L3906" s="24">
        <v>19748.983298778534</v>
      </c>
      <c r="N3906" s="24">
        <v>3901</v>
      </c>
      <c r="O3906" s="24">
        <f t="shared" si="664"/>
        <v>15700.441722528934</v>
      </c>
      <c r="P3906" s="24">
        <f t="shared" si="661"/>
        <v>15700.441722528934</v>
      </c>
      <c r="Q3906" s="24">
        <f t="shared" si="662"/>
        <v>62099.932319999993</v>
      </c>
      <c r="R3906" s="24">
        <f t="shared" si="665"/>
        <v>0</v>
      </c>
      <c r="S3906" s="24">
        <f t="shared" si="666"/>
        <v>46399.490597471056</v>
      </c>
      <c r="T3906" s="24" t="str">
        <f t="shared" si="667"/>
        <v>charge</v>
      </c>
      <c r="V3906" s="24">
        <f t="shared" si="670"/>
        <v>0</v>
      </c>
      <c r="W3906" s="24">
        <f t="shared" si="668"/>
        <v>4000</v>
      </c>
      <c r="X3906" s="24">
        <f t="shared" si="671"/>
        <v>0</v>
      </c>
      <c r="Z3906" s="24">
        <f t="shared" si="669"/>
        <v>0</v>
      </c>
      <c r="AB3906" s="24">
        <f t="shared" si="663"/>
        <v>46399.490597471056</v>
      </c>
    </row>
    <row r="3907" x14ac:dyDescent="0.2">
      <c r="I3907" s="25">
        <v>3902</v>
      </c>
      <c r="J3907" s="29">
        <v>0.74739380299999991</v>
      </c>
      <c r="L3907" s="25">
        <v>20212.225332486629</v>
      </c>
      <c r="N3907" s="25">
        <v>3902</v>
      </c>
      <c r="O3907" s="25">
        <f t="shared" si="664"/>
        <v>16068.719139326871</v>
      </c>
      <c r="P3907" s="25">
        <f t="shared" si="661"/>
        <v>16068.719139326871</v>
      </c>
      <c r="Q3907" s="25">
        <f t="shared" si="662"/>
        <v>59791.504239999995</v>
      </c>
      <c r="R3907" s="25">
        <f t="shared" si="665"/>
        <v>0</v>
      </c>
      <c r="S3907" s="25">
        <f t="shared" si="666"/>
        <v>43722.785100673122</v>
      </c>
      <c r="T3907" s="25" t="str">
        <f t="shared" si="667"/>
        <v>charge</v>
      </c>
      <c r="V3907" s="25">
        <f t="shared" si="670"/>
        <v>0</v>
      </c>
      <c r="W3907" s="25">
        <f t="shared" si="668"/>
        <v>4000</v>
      </c>
      <c r="X3907" s="25">
        <f t="shared" si="671"/>
        <v>0</v>
      </c>
      <c r="Z3907" s="25">
        <f t="shared" si="669"/>
        <v>0</v>
      </c>
      <c r="AB3907" s="25">
        <f t="shared" si="663"/>
        <v>43722.785100673122</v>
      </c>
    </row>
    <row r="3908" x14ac:dyDescent="0.2">
      <c r="I3908" s="24">
        <v>3903</v>
      </c>
      <c r="J3908" s="28">
        <v>0.75770763100000005</v>
      </c>
      <c r="L3908" s="24">
        <v>20114.993290424347</v>
      </c>
      <c r="N3908" s="24">
        <v>3903</v>
      </c>
      <c r="O3908" s="24">
        <f t="shared" si="664"/>
        <v>15991.419665887357</v>
      </c>
      <c r="P3908" s="24">
        <f t="shared" si="661"/>
        <v>15991.419665887357</v>
      </c>
      <c r="Q3908" s="24">
        <f t="shared" si="662"/>
        <v>60616.610480000003</v>
      </c>
      <c r="R3908" s="24">
        <f t="shared" si="665"/>
        <v>0</v>
      </c>
      <c r="S3908" s="24">
        <f t="shared" si="666"/>
        <v>44625.190814112648</v>
      </c>
      <c r="T3908" s="24" t="str">
        <f t="shared" si="667"/>
        <v>charge</v>
      </c>
      <c r="V3908" s="24">
        <f t="shared" si="670"/>
        <v>0</v>
      </c>
      <c r="W3908" s="24">
        <f t="shared" si="668"/>
        <v>4000</v>
      </c>
      <c r="X3908" s="24">
        <f t="shared" si="671"/>
        <v>0</v>
      </c>
      <c r="Z3908" s="24">
        <f t="shared" si="669"/>
        <v>0</v>
      </c>
      <c r="AB3908" s="24">
        <f t="shared" si="663"/>
        <v>44625.190814112648</v>
      </c>
    </row>
    <row r="3909" x14ac:dyDescent="0.2">
      <c r="I3909" s="25">
        <v>3904</v>
      </c>
      <c r="J3909" s="29">
        <v>0.72376966399999998</v>
      </c>
      <c r="L3909" s="25">
        <v>20028.884235000609</v>
      </c>
      <c r="N3909" s="25">
        <v>3904</v>
      </c>
      <c r="O3909" s="25">
        <f t="shared" si="664"/>
        <v>15922.962966825486</v>
      </c>
      <c r="P3909" s="25">
        <f t="shared" si="661"/>
        <v>15922.962966825486</v>
      </c>
      <c r="Q3909" s="25">
        <f t="shared" si="662"/>
        <v>57901.573120000001</v>
      </c>
      <c r="R3909" s="25">
        <f t="shared" si="665"/>
        <v>0</v>
      </c>
      <c r="S3909" s="25">
        <f t="shared" si="666"/>
        <v>41978.610153174515</v>
      </c>
      <c r="T3909" s="25" t="str">
        <f t="shared" si="667"/>
        <v>charge</v>
      </c>
      <c r="V3909" s="25">
        <f t="shared" si="670"/>
        <v>0</v>
      </c>
      <c r="W3909" s="25">
        <f t="shared" si="668"/>
        <v>4000</v>
      </c>
      <c r="X3909" s="25">
        <f t="shared" si="671"/>
        <v>0</v>
      </c>
      <c r="Z3909" s="25">
        <f t="shared" si="669"/>
        <v>0</v>
      </c>
      <c r="AB3909" s="25">
        <f t="shared" si="663"/>
        <v>41978.610153174515</v>
      </c>
    </row>
    <row r="3910" x14ac:dyDescent="0.2">
      <c r="I3910" s="24">
        <v>3905</v>
      </c>
      <c r="J3910" s="28">
        <v>0.63791186100000008</v>
      </c>
      <c r="L3910" s="24">
        <v>19738.999153232573</v>
      </c>
      <c r="N3910" s="24">
        <v>3905</v>
      </c>
      <c r="O3910" s="24">
        <f t="shared" si="664"/>
        <v>15692.504326819897</v>
      </c>
      <c r="P3910" s="24">
        <f t="shared" ref="P3910:P3973" si="672">O3910-$E$8*$E$9</f>
        <v>15692.504326819897</v>
      </c>
      <c r="Q3910" s="24">
        <f t="shared" ref="Q3910:Q3973" si="673">J3910*$E$7</f>
        <v>51032.948880000004</v>
      </c>
      <c r="R3910" s="24">
        <f t="shared" si="665"/>
        <v>0</v>
      </c>
      <c r="S3910" s="24">
        <f t="shared" si="666"/>
        <v>35340.444553180103</v>
      </c>
      <c r="T3910" s="24" t="str">
        <f t="shared" si="667"/>
        <v>charge</v>
      </c>
      <c r="V3910" s="24">
        <f t="shared" si="670"/>
        <v>0</v>
      </c>
      <c r="W3910" s="24">
        <f t="shared" si="668"/>
        <v>4000</v>
      </c>
      <c r="X3910" s="24">
        <f t="shared" si="671"/>
        <v>0</v>
      </c>
      <c r="Z3910" s="24">
        <f t="shared" si="669"/>
        <v>0</v>
      </c>
      <c r="AB3910" s="24">
        <f t="shared" ref="AB3910:AB3973" si="674">IF(T3910="charge",(S3910-V3910),0)</f>
        <v>35340.444553180103</v>
      </c>
    </row>
    <row r="3911" x14ac:dyDescent="0.2">
      <c r="I3911" s="25">
        <v>3906</v>
      </c>
      <c r="J3911" s="29">
        <v>0.25978401099999998</v>
      </c>
      <c r="L3911" s="25">
        <v>19744.268399238586</v>
      </c>
      <c r="N3911" s="25">
        <v>3906</v>
      </c>
      <c r="O3911" s="25">
        <f t="shared" ref="O3911:O3974" si="675">L3911*$O$2</f>
        <v>15696.693377394677</v>
      </c>
      <c r="P3911" s="25">
        <f t="shared" si="672"/>
        <v>15696.693377394677</v>
      </c>
      <c r="Q3911" s="25">
        <f t="shared" si="673"/>
        <v>20782.720879999997</v>
      </c>
      <c r="R3911" s="25">
        <f t="shared" ref="R3911:R3974" si="676">IF(P3911&gt;Q3911,P3911-Q3911,0)</f>
        <v>0</v>
      </c>
      <c r="S3911" s="25">
        <f t="shared" ref="S3911:S3974" si="677">IF(Q3911&gt;P3911,Q3911-P3911,0)</f>
        <v>5086.0275026053205</v>
      </c>
      <c r="T3911" s="25" t="str">
        <f t="shared" ref="T3911:T3974" si="678">IF(P3911&gt;Q3911,"drain","charge")</f>
        <v>charge</v>
      </c>
      <c r="V3911" s="25">
        <f t="shared" si="670"/>
        <v>0</v>
      </c>
      <c r="W3911" s="25">
        <f t="shared" ref="W3911:W3974" si="679">IF(W3910+S3911&gt;$E$11,$E$11,IF(T3911="charge",W3910+(S3911*$E$12),IF((W3910-R3911)&gt;0,W3910-R3911,0)))</f>
        <v>4000</v>
      </c>
      <c r="X3911" s="25">
        <f t="shared" si="671"/>
        <v>0</v>
      </c>
      <c r="Z3911" s="25">
        <f t="shared" ref="Z3911:Z3974" si="680">R3911-X3911</f>
        <v>0</v>
      </c>
      <c r="AB3911" s="25">
        <f t="shared" si="674"/>
        <v>5086.0275026053205</v>
      </c>
    </row>
    <row r="3912" x14ac:dyDescent="0.2">
      <c r="I3912" s="24">
        <v>3907</v>
      </c>
      <c r="J3912" s="28">
        <v>2.4535181E-2</v>
      </c>
      <c r="L3912" s="24">
        <v>19743.252491474152</v>
      </c>
      <c r="N3912" s="24">
        <v>3907</v>
      </c>
      <c r="O3912" s="24">
        <f t="shared" si="675"/>
        <v>15695.885730721951</v>
      </c>
      <c r="P3912" s="24">
        <f t="shared" si="672"/>
        <v>15695.885730721951</v>
      </c>
      <c r="Q3912" s="24">
        <f t="shared" si="673"/>
        <v>1962.81448</v>
      </c>
      <c r="R3912" s="24">
        <f t="shared" si="676"/>
        <v>13733.07125072195</v>
      </c>
      <c r="S3912" s="24">
        <f t="shared" si="677"/>
        <v>0</v>
      </c>
      <c r="T3912" s="24" t="str">
        <f t="shared" si="678"/>
        <v>drain</v>
      </c>
      <c r="V3912" s="24">
        <f t="shared" ref="V3912:V3975" si="681">IF(W3912&gt;=W3911,(W3912-W3911),0)</f>
        <v>0</v>
      </c>
      <c r="W3912" s="24">
        <f t="shared" si="679"/>
        <v>0</v>
      </c>
      <c r="X3912" s="24">
        <f t="shared" ref="X3912:X3975" si="682">IF(T3912="drain",W3911-W3912,0)</f>
        <v>4000</v>
      </c>
      <c r="Z3912" s="24">
        <f t="shared" si="680"/>
        <v>9733.0712507219505</v>
      </c>
      <c r="AB3912" s="24">
        <f t="shared" si="674"/>
        <v>0</v>
      </c>
    </row>
    <row r="3913" x14ac:dyDescent="0.2">
      <c r="I3913" s="25">
        <v>3908</v>
      </c>
      <c r="J3913" s="29">
        <v>0</v>
      </c>
      <c r="L3913" s="25">
        <v>19918.13941464424</v>
      </c>
      <c r="N3913" s="25">
        <v>3908</v>
      </c>
      <c r="O3913" s="25">
        <f t="shared" si="675"/>
        <v>15834.920834642171</v>
      </c>
      <c r="P3913" s="25">
        <f t="shared" si="672"/>
        <v>15834.920834642171</v>
      </c>
      <c r="Q3913" s="25">
        <f t="shared" si="673"/>
        <v>0</v>
      </c>
      <c r="R3913" s="25">
        <f t="shared" si="676"/>
        <v>15834.920834642171</v>
      </c>
      <c r="S3913" s="25">
        <f t="shared" si="677"/>
        <v>0</v>
      </c>
      <c r="T3913" s="25" t="str">
        <f t="shared" si="678"/>
        <v>drain</v>
      </c>
      <c r="V3913" s="25">
        <f t="shared" si="681"/>
        <v>0</v>
      </c>
      <c r="W3913" s="25">
        <f t="shared" si="679"/>
        <v>0</v>
      </c>
      <c r="X3913" s="25">
        <f t="shared" si="682"/>
        <v>0</v>
      </c>
      <c r="Z3913" s="25">
        <f t="shared" si="680"/>
        <v>15834.920834642171</v>
      </c>
      <c r="AB3913" s="25">
        <f t="shared" si="674"/>
        <v>0</v>
      </c>
    </row>
    <row r="3914" x14ac:dyDescent="0.2">
      <c r="I3914" s="24">
        <v>3909</v>
      </c>
      <c r="J3914" s="28">
        <v>0</v>
      </c>
      <c r="L3914" s="24">
        <v>20058.836895370481</v>
      </c>
      <c r="N3914" s="24">
        <v>3909</v>
      </c>
      <c r="O3914" s="24">
        <f t="shared" si="675"/>
        <v>15946.775331819534</v>
      </c>
      <c r="P3914" s="24">
        <f t="shared" si="672"/>
        <v>15946.775331819534</v>
      </c>
      <c r="Q3914" s="24">
        <f t="shared" si="673"/>
        <v>0</v>
      </c>
      <c r="R3914" s="24">
        <f t="shared" si="676"/>
        <v>15946.775331819534</v>
      </c>
      <c r="S3914" s="24">
        <f t="shared" si="677"/>
        <v>0</v>
      </c>
      <c r="T3914" s="24" t="str">
        <f t="shared" si="678"/>
        <v>drain</v>
      </c>
      <c r="V3914" s="24">
        <f t="shared" si="681"/>
        <v>0</v>
      </c>
      <c r="W3914" s="24">
        <f t="shared" si="679"/>
        <v>0</v>
      </c>
      <c r="X3914" s="24">
        <f t="shared" si="682"/>
        <v>0</v>
      </c>
      <c r="Z3914" s="24">
        <f t="shared" si="680"/>
        <v>15946.775331819534</v>
      </c>
      <c r="AB3914" s="24">
        <f t="shared" si="674"/>
        <v>0</v>
      </c>
    </row>
    <row r="3915" x14ac:dyDescent="0.2">
      <c r="I3915" s="25">
        <v>3910</v>
      </c>
      <c r="J3915" s="29">
        <v>0</v>
      </c>
      <c r="L3915" s="25">
        <v>19803.134028351305</v>
      </c>
      <c r="N3915" s="25">
        <v>3910</v>
      </c>
      <c r="O3915" s="25">
        <f t="shared" si="675"/>
        <v>15743.491552539288</v>
      </c>
      <c r="P3915" s="25">
        <f t="shared" si="672"/>
        <v>15743.491552539288</v>
      </c>
      <c r="Q3915" s="25">
        <f t="shared" si="673"/>
        <v>0</v>
      </c>
      <c r="R3915" s="25">
        <f t="shared" si="676"/>
        <v>15743.491552539288</v>
      </c>
      <c r="S3915" s="25">
        <f t="shared" si="677"/>
        <v>0</v>
      </c>
      <c r="T3915" s="25" t="str">
        <f t="shared" si="678"/>
        <v>drain</v>
      </c>
      <c r="V3915" s="25">
        <f t="shared" si="681"/>
        <v>0</v>
      </c>
      <c r="W3915" s="25">
        <f t="shared" si="679"/>
        <v>0</v>
      </c>
      <c r="X3915" s="25">
        <f t="shared" si="682"/>
        <v>0</v>
      </c>
      <c r="Z3915" s="25">
        <f t="shared" si="680"/>
        <v>15743.491552539288</v>
      </c>
      <c r="AB3915" s="25">
        <f t="shared" si="674"/>
        <v>0</v>
      </c>
    </row>
    <row r="3916" x14ac:dyDescent="0.2">
      <c r="I3916" s="24">
        <v>3911</v>
      </c>
      <c r="J3916" s="28">
        <v>0</v>
      </c>
      <c r="L3916" s="24">
        <v>19150.065592634677</v>
      </c>
      <c r="N3916" s="24">
        <v>3911</v>
      </c>
      <c r="O3916" s="24">
        <f t="shared" si="675"/>
        <v>15224.30214614457</v>
      </c>
      <c r="P3916" s="24">
        <f t="shared" si="672"/>
        <v>15224.30214614457</v>
      </c>
      <c r="Q3916" s="24">
        <f t="shared" si="673"/>
        <v>0</v>
      </c>
      <c r="R3916" s="24">
        <f t="shared" si="676"/>
        <v>15224.30214614457</v>
      </c>
      <c r="S3916" s="24">
        <f t="shared" si="677"/>
        <v>0</v>
      </c>
      <c r="T3916" s="24" t="str">
        <f t="shared" si="678"/>
        <v>drain</v>
      </c>
      <c r="V3916" s="24">
        <f t="shared" si="681"/>
        <v>0</v>
      </c>
      <c r="W3916" s="24">
        <f t="shared" si="679"/>
        <v>0</v>
      </c>
      <c r="X3916" s="24">
        <f t="shared" si="682"/>
        <v>0</v>
      </c>
      <c r="Z3916" s="24">
        <f t="shared" si="680"/>
        <v>15224.30214614457</v>
      </c>
      <c r="AB3916" s="24">
        <f t="shared" si="674"/>
        <v>0</v>
      </c>
    </row>
    <row r="3917" x14ac:dyDescent="0.2">
      <c r="I3917" s="25">
        <v>3912</v>
      </c>
      <c r="J3917" s="29">
        <v>0</v>
      </c>
      <c r="L3917" s="25">
        <v>18028.747340118884</v>
      </c>
      <c r="N3917" s="25">
        <v>3912</v>
      </c>
      <c r="O3917" s="25">
        <f t="shared" si="675"/>
        <v>14332.854135394513</v>
      </c>
      <c r="P3917" s="25">
        <f t="shared" si="672"/>
        <v>14332.854135394513</v>
      </c>
      <c r="Q3917" s="25">
        <f t="shared" si="673"/>
        <v>0</v>
      </c>
      <c r="R3917" s="25">
        <f t="shared" si="676"/>
        <v>14332.854135394513</v>
      </c>
      <c r="S3917" s="25">
        <f t="shared" si="677"/>
        <v>0</v>
      </c>
      <c r="T3917" s="25" t="str">
        <f t="shared" si="678"/>
        <v>drain</v>
      </c>
      <c r="V3917" s="25">
        <f t="shared" si="681"/>
        <v>0</v>
      </c>
      <c r="W3917" s="25">
        <f t="shared" si="679"/>
        <v>0</v>
      </c>
      <c r="X3917" s="25">
        <f t="shared" si="682"/>
        <v>0</v>
      </c>
      <c r="Z3917" s="25">
        <f t="shared" si="680"/>
        <v>14332.854135394513</v>
      </c>
      <c r="AB3917" s="25">
        <f t="shared" si="674"/>
        <v>0</v>
      </c>
    </row>
    <row r="3918" x14ac:dyDescent="0.2">
      <c r="I3918" s="24">
        <v>3913</v>
      </c>
      <c r="J3918" s="28">
        <v>0</v>
      </c>
      <c r="L3918" s="24">
        <v>17010.793889868259</v>
      </c>
      <c r="N3918" s="24">
        <v>3913</v>
      </c>
      <c r="O3918" s="24">
        <f t="shared" si="675"/>
        <v>13523.581142445266</v>
      </c>
      <c r="P3918" s="24">
        <f t="shared" si="672"/>
        <v>13523.581142445266</v>
      </c>
      <c r="Q3918" s="24">
        <f t="shared" si="673"/>
        <v>0</v>
      </c>
      <c r="R3918" s="24">
        <f t="shared" si="676"/>
        <v>13523.581142445266</v>
      </c>
      <c r="S3918" s="24">
        <f t="shared" si="677"/>
        <v>0</v>
      </c>
      <c r="T3918" s="24" t="str">
        <f t="shared" si="678"/>
        <v>drain</v>
      </c>
      <c r="V3918" s="24">
        <f t="shared" si="681"/>
        <v>0</v>
      </c>
      <c r="W3918" s="24">
        <f t="shared" si="679"/>
        <v>0</v>
      </c>
      <c r="X3918" s="24">
        <f t="shared" si="682"/>
        <v>0</v>
      </c>
      <c r="Z3918" s="24">
        <f t="shared" si="680"/>
        <v>13523.581142445266</v>
      </c>
      <c r="AB3918" s="24">
        <f t="shared" si="674"/>
        <v>0</v>
      </c>
    </row>
    <row r="3919" x14ac:dyDescent="0.2">
      <c r="I3919" s="25">
        <v>3914</v>
      </c>
      <c r="J3919" s="29">
        <v>0</v>
      </c>
      <c r="L3919" s="25">
        <v>16283.240753138065</v>
      </c>
      <c r="N3919" s="25">
        <v>3914</v>
      </c>
      <c r="O3919" s="25">
        <f t="shared" si="675"/>
        <v>12945.176398744763</v>
      </c>
      <c r="P3919" s="25">
        <f t="shared" si="672"/>
        <v>12945.176398744763</v>
      </c>
      <c r="Q3919" s="25">
        <f t="shared" si="673"/>
        <v>0</v>
      </c>
      <c r="R3919" s="25">
        <f t="shared" si="676"/>
        <v>12945.176398744763</v>
      </c>
      <c r="S3919" s="25">
        <f t="shared" si="677"/>
        <v>0</v>
      </c>
      <c r="T3919" s="25" t="str">
        <f t="shared" si="678"/>
        <v>drain</v>
      </c>
      <c r="V3919" s="25">
        <f t="shared" si="681"/>
        <v>0</v>
      </c>
      <c r="W3919" s="25">
        <f t="shared" si="679"/>
        <v>0</v>
      </c>
      <c r="X3919" s="25">
        <f t="shared" si="682"/>
        <v>0</v>
      </c>
      <c r="Z3919" s="25">
        <f t="shared" si="680"/>
        <v>12945.176398744763</v>
      </c>
      <c r="AB3919" s="25">
        <f t="shared" si="674"/>
        <v>0</v>
      </c>
    </row>
    <row r="3920" x14ac:dyDescent="0.2">
      <c r="I3920" s="24">
        <v>3915</v>
      </c>
      <c r="J3920" s="28">
        <v>0</v>
      </c>
      <c r="L3920" s="24">
        <v>15665.01970603466</v>
      </c>
      <c r="N3920" s="24">
        <v>3915</v>
      </c>
      <c r="O3920" s="24">
        <f t="shared" si="675"/>
        <v>12453.690666297556</v>
      </c>
      <c r="P3920" s="24">
        <f t="shared" si="672"/>
        <v>12453.690666297556</v>
      </c>
      <c r="Q3920" s="24">
        <f t="shared" si="673"/>
        <v>0</v>
      </c>
      <c r="R3920" s="24">
        <f t="shared" si="676"/>
        <v>12453.690666297556</v>
      </c>
      <c r="S3920" s="24">
        <f t="shared" si="677"/>
        <v>0</v>
      </c>
      <c r="T3920" s="24" t="str">
        <f t="shared" si="678"/>
        <v>drain</v>
      </c>
      <c r="V3920" s="24">
        <f t="shared" si="681"/>
        <v>0</v>
      </c>
      <c r="W3920" s="24">
        <f t="shared" si="679"/>
        <v>0</v>
      </c>
      <c r="X3920" s="24">
        <f t="shared" si="682"/>
        <v>0</v>
      </c>
      <c r="Z3920" s="24">
        <f t="shared" si="680"/>
        <v>12453.690666297556</v>
      </c>
      <c r="AB3920" s="24">
        <f t="shared" si="674"/>
        <v>0</v>
      </c>
    </row>
    <row r="3921" x14ac:dyDescent="0.2">
      <c r="I3921" s="25">
        <v>3916</v>
      </c>
      <c r="J3921" s="29">
        <v>0</v>
      </c>
      <c r="L3921" s="25">
        <v>15506.726787769794</v>
      </c>
      <c r="N3921" s="25">
        <v>3916</v>
      </c>
      <c r="O3921" s="25">
        <f t="shared" si="675"/>
        <v>12327.847796276987</v>
      </c>
      <c r="P3921" s="25">
        <f t="shared" si="672"/>
        <v>12327.847796276987</v>
      </c>
      <c r="Q3921" s="25">
        <f t="shared" si="673"/>
        <v>0</v>
      </c>
      <c r="R3921" s="25">
        <f t="shared" si="676"/>
        <v>12327.847796276987</v>
      </c>
      <c r="S3921" s="25">
        <f t="shared" si="677"/>
        <v>0</v>
      </c>
      <c r="T3921" s="25" t="str">
        <f t="shared" si="678"/>
        <v>drain</v>
      </c>
      <c r="V3921" s="25">
        <f t="shared" si="681"/>
        <v>0</v>
      </c>
      <c r="W3921" s="25">
        <f t="shared" si="679"/>
        <v>0</v>
      </c>
      <c r="X3921" s="25">
        <f t="shared" si="682"/>
        <v>0</v>
      </c>
      <c r="Z3921" s="25">
        <f t="shared" si="680"/>
        <v>12327.847796276987</v>
      </c>
      <c r="AB3921" s="25">
        <f t="shared" si="674"/>
        <v>0</v>
      </c>
    </row>
    <row r="3922" x14ac:dyDescent="0.2">
      <c r="I3922" s="24">
        <v>3917</v>
      </c>
      <c r="J3922" s="28">
        <v>0</v>
      </c>
      <c r="L3922" s="24">
        <v>15622.454746973513</v>
      </c>
      <c r="N3922" s="24">
        <v>3917</v>
      </c>
      <c r="O3922" s="24">
        <f t="shared" si="675"/>
        <v>12419.851523843943</v>
      </c>
      <c r="P3922" s="24">
        <f t="shared" si="672"/>
        <v>12419.851523843943</v>
      </c>
      <c r="Q3922" s="24">
        <f t="shared" si="673"/>
        <v>0</v>
      </c>
      <c r="R3922" s="24">
        <f t="shared" si="676"/>
        <v>12419.851523843943</v>
      </c>
      <c r="S3922" s="24">
        <f t="shared" si="677"/>
        <v>0</v>
      </c>
      <c r="T3922" s="24" t="str">
        <f t="shared" si="678"/>
        <v>drain</v>
      </c>
      <c r="V3922" s="24">
        <f t="shared" si="681"/>
        <v>0</v>
      </c>
      <c r="W3922" s="24">
        <f t="shared" si="679"/>
        <v>0</v>
      </c>
      <c r="X3922" s="24">
        <f t="shared" si="682"/>
        <v>0</v>
      </c>
      <c r="Z3922" s="24">
        <f t="shared" si="680"/>
        <v>12419.851523843943</v>
      </c>
      <c r="AB3922" s="24">
        <f t="shared" si="674"/>
        <v>0</v>
      </c>
    </row>
    <row r="3923" x14ac:dyDescent="0.2">
      <c r="I3923" s="25">
        <v>3918</v>
      </c>
      <c r="J3923" s="29">
        <v>0</v>
      </c>
      <c r="L3923" s="25">
        <v>15565.073777878284</v>
      </c>
      <c r="N3923" s="25">
        <v>3918</v>
      </c>
      <c r="O3923" s="25">
        <f t="shared" si="675"/>
        <v>12374.233653413237</v>
      </c>
      <c r="P3923" s="25">
        <f t="shared" si="672"/>
        <v>12374.233653413237</v>
      </c>
      <c r="Q3923" s="25">
        <f t="shared" si="673"/>
        <v>0</v>
      </c>
      <c r="R3923" s="25">
        <f t="shared" si="676"/>
        <v>12374.233653413237</v>
      </c>
      <c r="S3923" s="25">
        <f t="shared" si="677"/>
        <v>0</v>
      </c>
      <c r="T3923" s="25" t="str">
        <f t="shared" si="678"/>
        <v>drain</v>
      </c>
      <c r="V3923" s="25">
        <f t="shared" si="681"/>
        <v>0</v>
      </c>
      <c r="W3923" s="25">
        <f t="shared" si="679"/>
        <v>0</v>
      </c>
      <c r="X3923" s="25">
        <f t="shared" si="682"/>
        <v>0</v>
      </c>
      <c r="Z3923" s="25">
        <f t="shared" si="680"/>
        <v>12374.233653413237</v>
      </c>
      <c r="AB3923" s="25">
        <f t="shared" si="674"/>
        <v>0</v>
      </c>
    </row>
    <row r="3924" x14ac:dyDescent="0.2">
      <c r="I3924" s="24">
        <v>3919</v>
      </c>
      <c r="J3924" s="28">
        <v>0.24305714</v>
      </c>
      <c r="L3924" s="24">
        <v>17021.963507354259</v>
      </c>
      <c r="N3924" s="24">
        <v>3919</v>
      </c>
      <c r="O3924" s="24">
        <f t="shared" si="675"/>
        <v>13532.460988346636</v>
      </c>
      <c r="P3924" s="24">
        <f t="shared" si="672"/>
        <v>13532.460988346636</v>
      </c>
      <c r="Q3924" s="24">
        <f t="shared" si="673"/>
        <v>19444.571200000002</v>
      </c>
      <c r="R3924" s="24">
        <f t="shared" si="676"/>
        <v>0</v>
      </c>
      <c r="S3924" s="24">
        <f t="shared" si="677"/>
        <v>5912.1102116533657</v>
      </c>
      <c r="T3924" s="24" t="str">
        <f t="shared" si="678"/>
        <v>charge</v>
      </c>
      <c r="V3924" s="24">
        <f t="shared" si="681"/>
        <v>4000</v>
      </c>
      <c r="W3924" s="24">
        <f t="shared" si="679"/>
        <v>4000</v>
      </c>
      <c r="X3924" s="24">
        <f t="shared" si="682"/>
        <v>0</v>
      </c>
      <c r="Z3924" s="24">
        <f t="shared" si="680"/>
        <v>0</v>
      </c>
      <c r="AB3924" s="24">
        <f t="shared" si="674"/>
        <v>1912.1102116533657</v>
      </c>
    </row>
    <row r="3925" x14ac:dyDescent="0.2">
      <c r="I3925" s="25">
        <v>3920</v>
      </c>
      <c r="J3925" s="29">
        <v>0.51075483500000007</v>
      </c>
      <c r="L3925" s="25">
        <v>19194.817635583877</v>
      </c>
      <c r="N3925" s="25">
        <v>3920</v>
      </c>
      <c r="O3925" s="25">
        <f t="shared" si="675"/>
        <v>15259.880020289183</v>
      </c>
      <c r="P3925" s="25">
        <f t="shared" si="672"/>
        <v>15259.880020289183</v>
      </c>
      <c r="Q3925" s="25">
        <f t="shared" si="673"/>
        <v>40860.386800000007</v>
      </c>
      <c r="R3925" s="25">
        <f t="shared" si="676"/>
        <v>0</v>
      </c>
      <c r="S3925" s="25">
        <f t="shared" si="677"/>
        <v>25600.506779710824</v>
      </c>
      <c r="T3925" s="25" t="str">
        <f t="shared" si="678"/>
        <v>charge</v>
      </c>
      <c r="V3925" s="25">
        <f t="shared" si="681"/>
        <v>0</v>
      </c>
      <c r="W3925" s="25">
        <f t="shared" si="679"/>
        <v>4000</v>
      </c>
      <c r="X3925" s="25">
        <f t="shared" si="682"/>
        <v>0</v>
      </c>
      <c r="Z3925" s="25">
        <f t="shared" si="680"/>
        <v>0</v>
      </c>
      <c r="AB3925" s="25">
        <f t="shared" si="674"/>
        <v>25600.506779710824</v>
      </c>
    </row>
    <row r="3926" x14ac:dyDescent="0.2">
      <c r="I3926" s="24">
        <v>3921</v>
      </c>
      <c r="J3926" s="28">
        <v>0.626913002</v>
      </c>
      <c r="L3926" s="24">
        <v>21110.073725855349</v>
      </c>
      <c r="N3926" s="24">
        <v>3921</v>
      </c>
      <c r="O3926" s="24">
        <f t="shared" si="675"/>
        <v>16782.508612055004</v>
      </c>
      <c r="P3926" s="24">
        <f t="shared" si="672"/>
        <v>16782.508612055004</v>
      </c>
      <c r="Q3926" s="24">
        <f t="shared" si="673"/>
        <v>50153.040159999997</v>
      </c>
      <c r="R3926" s="24">
        <f t="shared" si="676"/>
        <v>0</v>
      </c>
      <c r="S3926" s="24">
        <f t="shared" si="677"/>
        <v>33370.531547944993</v>
      </c>
      <c r="T3926" s="24" t="str">
        <f t="shared" si="678"/>
        <v>charge</v>
      </c>
      <c r="V3926" s="24">
        <f t="shared" si="681"/>
        <v>0</v>
      </c>
      <c r="W3926" s="24">
        <f t="shared" si="679"/>
        <v>4000</v>
      </c>
      <c r="X3926" s="24">
        <f t="shared" si="682"/>
        <v>0</v>
      </c>
      <c r="Z3926" s="24">
        <f t="shared" si="680"/>
        <v>0</v>
      </c>
      <c r="AB3926" s="24">
        <f t="shared" si="674"/>
        <v>33370.531547944993</v>
      </c>
    </row>
    <row r="3927" x14ac:dyDescent="0.2">
      <c r="I3927" s="25">
        <v>3922</v>
      </c>
      <c r="J3927" s="29">
        <v>0.67813528599999995</v>
      </c>
      <c r="L3927" s="25">
        <v>22636.432876312731</v>
      </c>
      <c r="N3927" s="25">
        <v>3922</v>
      </c>
      <c r="O3927" s="25">
        <f t="shared" si="675"/>
        <v>17995.964136668623</v>
      </c>
      <c r="P3927" s="25">
        <f t="shared" si="672"/>
        <v>17995.964136668623</v>
      </c>
      <c r="Q3927" s="25">
        <f t="shared" si="673"/>
        <v>54250.822879999992</v>
      </c>
      <c r="R3927" s="25">
        <f t="shared" si="676"/>
        <v>0</v>
      </c>
      <c r="S3927" s="25">
        <f t="shared" si="677"/>
        <v>36254.858743331366</v>
      </c>
      <c r="T3927" s="25" t="str">
        <f t="shared" si="678"/>
        <v>charge</v>
      </c>
      <c r="V3927" s="25">
        <f t="shared" si="681"/>
        <v>0</v>
      </c>
      <c r="W3927" s="25">
        <f t="shared" si="679"/>
        <v>4000</v>
      </c>
      <c r="X3927" s="25">
        <f t="shared" si="682"/>
        <v>0</v>
      </c>
      <c r="Z3927" s="25">
        <f t="shared" si="680"/>
        <v>0</v>
      </c>
      <c r="AB3927" s="25">
        <f t="shared" si="674"/>
        <v>36254.858743331366</v>
      </c>
    </row>
    <row r="3928" x14ac:dyDescent="0.2">
      <c r="I3928" s="24">
        <v>3923</v>
      </c>
      <c r="J3928" s="28">
        <v>0.73147975300000001</v>
      </c>
      <c r="L3928" s="24">
        <v>23304.712740671632</v>
      </c>
      <c r="N3928" s="24">
        <v>3923</v>
      </c>
      <c r="O3928" s="24">
        <f t="shared" si="675"/>
        <v>18527.246628833949</v>
      </c>
      <c r="P3928" s="24">
        <f t="shared" si="672"/>
        <v>18527.246628833949</v>
      </c>
      <c r="Q3928" s="24">
        <f t="shared" si="673"/>
        <v>58518.380239999999</v>
      </c>
      <c r="R3928" s="24">
        <f t="shared" si="676"/>
        <v>0</v>
      </c>
      <c r="S3928" s="24">
        <f t="shared" si="677"/>
        <v>39991.133611166049</v>
      </c>
      <c r="T3928" s="24" t="str">
        <f t="shared" si="678"/>
        <v>charge</v>
      </c>
      <c r="V3928" s="24">
        <f t="shared" si="681"/>
        <v>0</v>
      </c>
      <c r="W3928" s="24">
        <f t="shared" si="679"/>
        <v>4000</v>
      </c>
      <c r="X3928" s="24">
        <f t="shared" si="682"/>
        <v>0</v>
      </c>
      <c r="Z3928" s="24">
        <f t="shared" si="680"/>
        <v>0</v>
      </c>
      <c r="AB3928" s="24">
        <f t="shared" si="674"/>
        <v>39991.133611166049</v>
      </c>
    </row>
    <row r="3929" x14ac:dyDescent="0.2">
      <c r="I3929" s="25">
        <v>3924</v>
      </c>
      <c r="J3929" s="29">
        <v>0.75200049099999999</v>
      </c>
      <c r="L3929" s="25">
        <v>23916.093589198586</v>
      </c>
      <c r="N3929" s="25">
        <v>3924</v>
      </c>
      <c r="O3929" s="25">
        <f t="shared" si="675"/>
        <v>19013.294403412878</v>
      </c>
      <c r="P3929" s="25">
        <f t="shared" si="672"/>
        <v>19013.294403412878</v>
      </c>
      <c r="Q3929" s="25">
        <f t="shared" si="673"/>
        <v>60160.039279999997</v>
      </c>
      <c r="R3929" s="25">
        <f t="shared" si="676"/>
        <v>0</v>
      </c>
      <c r="S3929" s="25">
        <f t="shared" si="677"/>
        <v>41146.744876587123</v>
      </c>
      <c r="T3929" s="25" t="str">
        <f t="shared" si="678"/>
        <v>charge</v>
      </c>
      <c r="V3929" s="25">
        <f t="shared" si="681"/>
        <v>0</v>
      </c>
      <c r="W3929" s="25">
        <f t="shared" si="679"/>
        <v>4000</v>
      </c>
      <c r="X3929" s="25">
        <f t="shared" si="682"/>
        <v>0</v>
      </c>
      <c r="Z3929" s="25">
        <f t="shared" si="680"/>
        <v>0</v>
      </c>
      <c r="AB3929" s="25">
        <f t="shared" si="674"/>
        <v>41146.744876587123</v>
      </c>
    </row>
    <row r="3930" x14ac:dyDescent="0.2">
      <c r="I3930" s="24">
        <v>3925</v>
      </c>
      <c r="J3930" s="28">
        <v>0.770336617</v>
      </c>
      <c r="L3930" s="24">
        <v>24423.075719189641</v>
      </c>
      <c r="N3930" s="24">
        <v>3925</v>
      </c>
      <c r="O3930" s="24">
        <f t="shared" si="675"/>
        <v>19416.345196755767</v>
      </c>
      <c r="P3930" s="24">
        <f t="shared" si="672"/>
        <v>19416.345196755767</v>
      </c>
      <c r="Q3930" s="24">
        <f t="shared" si="673"/>
        <v>61626.929360000002</v>
      </c>
      <c r="R3930" s="24">
        <f t="shared" si="676"/>
        <v>0</v>
      </c>
      <c r="S3930" s="24">
        <f t="shared" si="677"/>
        <v>42210.584163244232</v>
      </c>
      <c r="T3930" s="24" t="str">
        <f t="shared" si="678"/>
        <v>charge</v>
      </c>
      <c r="V3930" s="24">
        <f t="shared" si="681"/>
        <v>0</v>
      </c>
      <c r="W3930" s="24">
        <f t="shared" si="679"/>
        <v>4000</v>
      </c>
      <c r="X3930" s="24">
        <f t="shared" si="682"/>
        <v>0</v>
      </c>
      <c r="Z3930" s="24">
        <f t="shared" si="680"/>
        <v>0</v>
      </c>
      <c r="AB3930" s="24">
        <f t="shared" si="674"/>
        <v>42210.584163244232</v>
      </c>
    </row>
    <row r="3931" x14ac:dyDescent="0.2">
      <c r="I3931" s="25">
        <v>3926</v>
      </c>
      <c r="J3931" s="29">
        <v>0.74310677800000002</v>
      </c>
      <c r="L3931" s="25">
        <v>25014.769968092438</v>
      </c>
      <c r="N3931" s="25">
        <v>3926</v>
      </c>
      <c r="O3931" s="25">
        <f t="shared" si="675"/>
        <v>19886.742124633489</v>
      </c>
      <c r="P3931" s="25">
        <f t="shared" si="672"/>
        <v>19886.742124633489</v>
      </c>
      <c r="Q3931" s="25">
        <f t="shared" si="673"/>
        <v>59448.542240000002</v>
      </c>
      <c r="R3931" s="25">
        <f t="shared" si="676"/>
        <v>0</v>
      </c>
      <c r="S3931" s="25">
        <f t="shared" si="677"/>
        <v>39561.80011536651</v>
      </c>
      <c r="T3931" s="25" t="str">
        <f t="shared" si="678"/>
        <v>charge</v>
      </c>
      <c r="V3931" s="25">
        <f t="shared" si="681"/>
        <v>0</v>
      </c>
      <c r="W3931" s="25">
        <f t="shared" si="679"/>
        <v>4000</v>
      </c>
      <c r="X3931" s="25">
        <f t="shared" si="682"/>
        <v>0</v>
      </c>
      <c r="Z3931" s="25">
        <f t="shared" si="680"/>
        <v>0</v>
      </c>
      <c r="AB3931" s="25">
        <f t="shared" si="674"/>
        <v>39561.80011536651</v>
      </c>
    </row>
    <row r="3932" x14ac:dyDescent="0.2">
      <c r="I3932" s="24">
        <v>3927</v>
      </c>
      <c r="J3932" s="28">
        <v>0.759377733</v>
      </c>
      <c r="L3932" s="24">
        <v>25116.34764524698</v>
      </c>
      <c r="N3932" s="24">
        <v>3927</v>
      </c>
      <c r="O3932" s="24">
        <f t="shared" si="675"/>
        <v>19967.496377971351</v>
      </c>
      <c r="P3932" s="24">
        <f t="shared" si="672"/>
        <v>19967.496377971351</v>
      </c>
      <c r="Q3932" s="24">
        <f t="shared" si="673"/>
        <v>60750.218639999999</v>
      </c>
      <c r="R3932" s="24">
        <f t="shared" si="676"/>
        <v>0</v>
      </c>
      <c r="S3932" s="24">
        <f t="shared" si="677"/>
        <v>40782.722262028648</v>
      </c>
      <c r="T3932" s="24" t="str">
        <f t="shared" si="678"/>
        <v>charge</v>
      </c>
      <c r="V3932" s="24">
        <f t="shared" si="681"/>
        <v>0</v>
      </c>
      <c r="W3932" s="24">
        <f t="shared" si="679"/>
        <v>4000</v>
      </c>
      <c r="X3932" s="24">
        <f t="shared" si="682"/>
        <v>0</v>
      </c>
      <c r="Z3932" s="24">
        <f t="shared" si="680"/>
        <v>0</v>
      </c>
      <c r="AB3932" s="24">
        <f t="shared" si="674"/>
        <v>40782.722262028648</v>
      </c>
    </row>
    <row r="3933" x14ac:dyDescent="0.2">
      <c r="I3933" s="25">
        <v>3928</v>
      </c>
      <c r="J3933" s="29">
        <v>0.71872533700000008</v>
      </c>
      <c r="L3933" s="25">
        <v>24790.42495794296</v>
      </c>
      <c r="N3933" s="25">
        <v>3928</v>
      </c>
      <c r="O3933" s="25">
        <f t="shared" si="675"/>
        <v>19708.387841564654</v>
      </c>
      <c r="P3933" s="25">
        <f t="shared" si="672"/>
        <v>19708.387841564654</v>
      </c>
      <c r="Q3933" s="25">
        <f t="shared" si="673"/>
        <v>57498.026960000003</v>
      </c>
      <c r="R3933" s="25">
        <f t="shared" si="676"/>
        <v>0</v>
      </c>
      <c r="S3933" s="25">
        <f t="shared" si="677"/>
        <v>37789.639118435349</v>
      </c>
      <c r="T3933" s="25" t="str">
        <f t="shared" si="678"/>
        <v>charge</v>
      </c>
      <c r="V3933" s="25">
        <f t="shared" si="681"/>
        <v>0</v>
      </c>
      <c r="W3933" s="25">
        <f t="shared" si="679"/>
        <v>4000</v>
      </c>
      <c r="X3933" s="25">
        <f t="shared" si="682"/>
        <v>0</v>
      </c>
      <c r="Z3933" s="25">
        <f t="shared" si="680"/>
        <v>0</v>
      </c>
      <c r="AB3933" s="25">
        <f t="shared" si="674"/>
        <v>37789.639118435349</v>
      </c>
    </row>
    <row r="3934" x14ac:dyDescent="0.2">
      <c r="I3934" s="24">
        <v>3929</v>
      </c>
      <c r="J3934" s="28">
        <v>0.63109784499999999</v>
      </c>
      <c r="L3934" s="24">
        <v>24106.303239727018</v>
      </c>
      <c r="N3934" s="24">
        <v>3929</v>
      </c>
      <c r="O3934" s="24">
        <f t="shared" si="675"/>
        <v>19164.511075582981</v>
      </c>
      <c r="P3934" s="24">
        <f t="shared" si="672"/>
        <v>19164.511075582981</v>
      </c>
      <c r="Q3934" s="24">
        <f t="shared" si="673"/>
        <v>50487.827599999997</v>
      </c>
      <c r="R3934" s="24">
        <f t="shared" si="676"/>
        <v>0</v>
      </c>
      <c r="S3934" s="24">
        <f t="shared" si="677"/>
        <v>31323.316524417016</v>
      </c>
      <c r="T3934" s="24" t="str">
        <f t="shared" si="678"/>
        <v>charge</v>
      </c>
      <c r="V3934" s="24">
        <f t="shared" si="681"/>
        <v>0</v>
      </c>
      <c r="W3934" s="24">
        <f t="shared" si="679"/>
        <v>4000</v>
      </c>
      <c r="X3934" s="24">
        <f t="shared" si="682"/>
        <v>0</v>
      </c>
      <c r="Z3934" s="24">
        <f t="shared" si="680"/>
        <v>0</v>
      </c>
      <c r="AB3934" s="24">
        <f t="shared" si="674"/>
        <v>31323.316524417016</v>
      </c>
    </row>
    <row r="3935" x14ac:dyDescent="0.2">
      <c r="I3935" s="25">
        <v>3930</v>
      </c>
      <c r="J3935" s="29">
        <v>0.25393534499999998</v>
      </c>
      <c r="L3935" s="25">
        <v>23343.386918640135</v>
      </c>
      <c r="N3935" s="25">
        <v>3930</v>
      </c>
      <c r="O3935" s="25">
        <f t="shared" si="675"/>
        <v>18557.99260031891</v>
      </c>
      <c r="P3935" s="25">
        <f t="shared" si="672"/>
        <v>18557.99260031891</v>
      </c>
      <c r="Q3935" s="25">
        <f t="shared" si="673"/>
        <v>20314.827599999997</v>
      </c>
      <c r="R3935" s="25">
        <f t="shared" si="676"/>
        <v>0</v>
      </c>
      <c r="S3935" s="25">
        <f t="shared" si="677"/>
        <v>1756.8349996810866</v>
      </c>
      <c r="T3935" s="25" t="str">
        <f t="shared" si="678"/>
        <v>charge</v>
      </c>
      <c r="V3935" s="25">
        <f t="shared" si="681"/>
        <v>0</v>
      </c>
      <c r="W3935" s="25">
        <f t="shared" si="679"/>
        <v>4000</v>
      </c>
      <c r="X3935" s="25">
        <f t="shared" si="682"/>
        <v>0</v>
      </c>
      <c r="Z3935" s="25">
        <f t="shared" si="680"/>
        <v>0</v>
      </c>
      <c r="AB3935" s="25">
        <f t="shared" si="674"/>
        <v>1756.8349996810866</v>
      </c>
    </row>
    <row r="3936" x14ac:dyDescent="0.2">
      <c r="I3936" s="24">
        <v>3931</v>
      </c>
      <c r="J3936" s="28">
        <v>2.3679637E-2</v>
      </c>
      <c r="L3936" s="24">
        <v>22471.548992252348</v>
      </c>
      <c r="N3936" s="24">
        <v>3931</v>
      </c>
      <c r="O3936" s="24">
        <f t="shared" si="675"/>
        <v>17864.881448840617</v>
      </c>
      <c r="P3936" s="24">
        <f t="shared" si="672"/>
        <v>17864.881448840617</v>
      </c>
      <c r="Q3936" s="24">
        <f t="shared" si="673"/>
        <v>1894.37096</v>
      </c>
      <c r="R3936" s="24">
        <f t="shared" si="676"/>
        <v>15970.510488840617</v>
      </c>
      <c r="S3936" s="24">
        <f t="shared" si="677"/>
        <v>0</v>
      </c>
      <c r="T3936" s="24" t="str">
        <f t="shared" si="678"/>
        <v>drain</v>
      </c>
      <c r="V3936" s="24">
        <f t="shared" si="681"/>
        <v>0</v>
      </c>
      <c r="W3936" s="24">
        <f t="shared" si="679"/>
        <v>0</v>
      </c>
      <c r="X3936" s="24">
        <f t="shared" si="682"/>
        <v>4000</v>
      </c>
      <c r="Z3936" s="24">
        <f t="shared" si="680"/>
        <v>11970.510488840617</v>
      </c>
      <c r="AB3936" s="24">
        <f t="shared" si="674"/>
        <v>0</v>
      </c>
    </row>
    <row r="3937" x14ac:dyDescent="0.2">
      <c r="I3937" s="25">
        <v>3932</v>
      </c>
      <c r="J3937" s="29">
        <v>0</v>
      </c>
      <c r="L3937" s="25">
        <v>22181.075727844236</v>
      </c>
      <c r="N3937" s="25">
        <v>3932</v>
      </c>
      <c r="O3937" s="25">
        <f t="shared" si="675"/>
        <v>17633.955203636167</v>
      </c>
      <c r="P3937" s="25">
        <f t="shared" si="672"/>
        <v>17633.955203636167</v>
      </c>
      <c r="Q3937" s="25">
        <f t="shared" si="673"/>
        <v>0</v>
      </c>
      <c r="R3937" s="25">
        <f t="shared" si="676"/>
        <v>17633.955203636167</v>
      </c>
      <c r="S3937" s="25">
        <f t="shared" si="677"/>
        <v>0</v>
      </c>
      <c r="T3937" s="25" t="str">
        <f t="shared" si="678"/>
        <v>drain</v>
      </c>
      <c r="V3937" s="25">
        <f t="shared" si="681"/>
        <v>0</v>
      </c>
      <c r="W3937" s="25">
        <f t="shared" si="679"/>
        <v>0</v>
      </c>
      <c r="X3937" s="25">
        <f t="shared" si="682"/>
        <v>0</v>
      </c>
      <c r="Z3937" s="25">
        <f t="shared" si="680"/>
        <v>17633.955203636167</v>
      </c>
      <c r="AB3937" s="25">
        <f t="shared" si="674"/>
        <v>0</v>
      </c>
    </row>
    <row r="3938" x14ac:dyDescent="0.2">
      <c r="I3938" s="24">
        <v>3933</v>
      </c>
      <c r="J3938" s="28">
        <v>0</v>
      </c>
      <c r="L3938" s="24">
        <v>22097.987174987793</v>
      </c>
      <c r="N3938" s="24">
        <v>3933</v>
      </c>
      <c r="O3938" s="24">
        <f t="shared" si="675"/>
        <v>17567.899804115295</v>
      </c>
      <c r="P3938" s="24">
        <f t="shared" si="672"/>
        <v>17567.899804115295</v>
      </c>
      <c r="Q3938" s="24">
        <f t="shared" si="673"/>
        <v>0</v>
      </c>
      <c r="R3938" s="24">
        <f t="shared" si="676"/>
        <v>17567.899804115295</v>
      </c>
      <c r="S3938" s="24">
        <f t="shared" si="677"/>
        <v>0</v>
      </c>
      <c r="T3938" s="24" t="str">
        <f t="shared" si="678"/>
        <v>drain</v>
      </c>
      <c r="V3938" s="24">
        <f t="shared" si="681"/>
        <v>0</v>
      </c>
      <c r="W3938" s="24">
        <f t="shared" si="679"/>
        <v>0</v>
      </c>
      <c r="X3938" s="24">
        <f t="shared" si="682"/>
        <v>0</v>
      </c>
      <c r="Z3938" s="24">
        <f t="shared" si="680"/>
        <v>17567.899804115295</v>
      </c>
      <c r="AB3938" s="24">
        <f t="shared" si="674"/>
        <v>0</v>
      </c>
    </row>
    <row r="3939" x14ac:dyDescent="0.2">
      <c r="I3939" s="25">
        <v>3934</v>
      </c>
      <c r="J3939" s="29">
        <v>0</v>
      </c>
      <c r="L3939" s="25">
        <v>21243.40247297287</v>
      </c>
      <c r="N3939" s="25">
        <v>3934</v>
      </c>
      <c r="O3939" s="25">
        <f t="shared" si="675"/>
        <v>16888.504966013432</v>
      </c>
      <c r="P3939" s="25">
        <f t="shared" si="672"/>
        <v>16888.504966013432</v>
      </c>
      <c r="Q3939" s="25">
        <f t="shared" si="673"/>
        <v>0</v>
      </c>
      <c r="R3939" s="25">
        <f t="shared" si="676"/>
        <v>16888.504966013432</v>
      </c>
      <c r="S3939" s="25">
        <f t="shared" si="677"/>
        <v>0</v>
      </c>
      <c r="T3939" s="25" t="str">
        <f t="shared" si="678"/>
        <v>drain</v>
      </c>
      <c r="V3939" s="25">
        <f t="shared" si="681"/>
        <v>0</v>
      </c>
      <c r="W3939" s="25">
        <f t="shared" si="679"/>
        <v>0</v>
      </c>
      <c r="X3939" s="25">
        <f t="shared" si="682"/>
        <v>0</v>
      </c>
      <c r="Z3939" s="25">
        <f t="shared" si="680"/>
        <v>16888.504966013432</v>
      </c>
      <c r="AB3939" s="25">
        <f t="shared" si="674"/>
        <v>0</v>
      </c>
    </row>
    <row r="3940" x14ac:dyDescent="0.2">
      <c r="I3940" s="24">
        <v>3935</v>
      </c>
      <c r="J3940" s="28">
        <v>0</v>
      </c>
      <c r="L3940" s="24">
        <v>20161.393985652921</v>
      </c>
      <c r="N3940" s="24">
        <v>3935</v>
      </c>
      <c r="O3940" s="24">
        <f t="shared" si="675"/>
        <v>16028.308218594073</v>
      </c>
      <c r="P3940" s="24">
        <f t="shared" si="672"/>
        <v>16028.308218594073</v>
      </c>
      <c r="Q3940" s="24">
        <f t="shared" si="673"/>
        <v>0</v>
      </c>
      <c r="R3940" s="24">
        <f t="shared" si="676"/>
        <v>16028.308218594073</v>
      </c>
      <c r="S3940" s="24">
        <f t="shared" si="677"/>
        <v>0</v>
      </c>
      <c r="T3940" s="24" t="str">
        <f t="shared" si="678"/>
        <v>drain</v>
      </c>
      <c r="V3940" s="24">
        <f t="shared" si="681"/>
        <v>0</v>
      </c>
      <c r="W3940" s="24">
        <f t="shared" si="679"/>
        <v>0</v>
      </c>
      <c r="X3940" s="24">
        <f t="shared" si="682"/>
        <v>0</v>
      </c>
      <c r="Z3940" s="24">
        <f t="shared" si="680"/>
        <v>16028.308218594073</v>
      </c>
      <c r="AB3940" s="24">
        <f t="shared" si="674"/>
        <v>0</v>
      </c>
    </row>
    <row r="3941" x14ac:dyDescent="0.2">
      <c r="I3941" s="25">
        <v>3936</v>
      </c>
      <c r="J3941" s="29">
        <v>0</v>
      </c>
      <c r="L3941" s="25">
        <v>18732.519514274594</v>
      </c>
      <c r="N3941" s="25">
        <v>3936</v>
      </c>
      <c r="O3941" s="25">
        <f t="shared" si="675"/>
        <v>14892.353013848304</v>
      </c>
      <c r="P3941" s="25">
        <f t="shared" si="672"/>
        <v>14892.353013848304</v>
      </c>
      <c r="Q3941" s="25">
        <f t="shared" si="673"/>
        <v>0</v>
      </c>
      <c r="R3941" s="25">
        <f t="shared" si="676"/>
        <v>14892.353013848304</v>
      </c>
      <c r="S3941" s="25">
        <f t="shared" si="677"/>
        <v>0</v>
      </c>
      <c r="T3941" s="25" t="str">
        <f t="shared" si="678"/>
        <v>drain</v>
      </c>
      <c r="V3941" s="25">
        <f t="shared" si="681"/>
        <v>0</v>
      </c>
      <c r="W3941" s="25">
        <f t="shared" si="679"/>
        <v>0</v>
      </c>
      <c r="X3941" s="25">
        <f t="shared" si="682"/>
        <v>0</v>
      </c>
      <c r="Z3941" s="25">
        <f t="shared" si="680"/>
        <v>14892.353013848304</v>
      </c>
      <c r="AB3941" s="25">
        <f t="shared" si="674"/>
        <v>0</v>
      </c>
    </row>
    <row r="3942" x14ac:dyDescent="0.2">
      <c r="I3942" s="24">
        <v>3937</v>
      </c>
      <c r="J3942" s="28">
        <v>0</v>
      </c>
      <c r="L3942" s="24">
        <v>17520.948872947691</v>
      </c>
      <c r="N3942" s="24">
        <v>3937</v>
      </c>
      <c r="O3942" s="24">
        <f t="shared" si="675"/>
        <v>13929.154353993415</v>
      </c>
      <c r="P3942" s="24">
        <f t="shared" si="672"/>
        <v>13929.154353993415</v>
      </c>
      <c r="Q3942" s="24">
        <f t="shared" si="673"/>
        <v>0</v>
      </c>
      <c r="R3942" s="24">
        <f t="shared" si="676"/>
        <v>13929.154353993415</v>
      </c>
      <c r="S3942" s="24">
        <f t="shared" si="677"/>
        <v>0</v>
      </c>
      <c r="T3942" s="24" t="str">
        <f t="shared" si="678"/>
        <v>drain</v>
      </c>
      <c r="V3942" s="24">
        <f t="shared" si="681"/>
        <v>0</v>
      </c>
      <c r="W3942" s="24">
        <f t="shared" si="679"/>
        <v>0</v>
      </c>
      <c r="X3942" s="24">
        <f t="shared" si="682"/>
        <v>0</v>
      </c>
      <c r="Z3942" s="24">
        <f t="shared" si="680"/>
        <v>13929.154353993415</v>
      </c>
      <c r="AB3942" s="24">
        <f t="shared" si="674"/>
        <v>0</v>
      </c>
    </row>
    <row r="3943" x14ac:dyDescent="0.2">
      <c r="I3943" s="25">
        <v>3938</v>
      </c>
      <c r="J3943" s="29">
        <v>0</v>
      </c>
      <c r="L3943" s="25">
        <v>16909.737713623046</v>
      </c>
      <c r="N3943" s="25">
        <v>3938</v>
      </c>
      <c r="O3943" s="25">
        <f t="shared" si="675"/>
        <v>13443.241482330322</v>
      </c>
      <c r="P3943" s="25">
        <f t="shared" si="672"/>
        <v>13443.241482330322</v>
      </c>
      <c r="Q3943" s="25">
        <f t="shared" si="673"/>
        <v>0</v>
      </c>
      <c r="R3943" s="25">
        <f t="shared" si="676"/>
        <v>13443.241482330322</v>
      </c>
      <c r="S3943" s="25">
        <f t="shared" si="677"/>
        <v>0</v>
      </c>
      <c r="T3943" s="25" t="str">
        <f t="shared" si="678"/>
        <v>drain</v>
      </c>
      <c r="V3943" s="25">
        <f t="shared" si="681"/>
        <v>0</v>
      </c>
      <c r="W3943" s="25">
        <f t="shared" si="679"/>
        <v>0</v>
      </c>
      <c r="X3943" s="25">
        <f t="shared" si="682"/>
        <v>0</v>
      </c>
      <c r="Z3943" s="25">
        <f t="shared" si="680"/>
        <v>13443.241482330322</v>
      </c>
      <c r="AB3943" s="25">
        <f t="shared" si="674"/>
        <v>0</v>
      </c>
    </row>
    <row r="3944" x14ac:dyDescent="0.2">
      <c r="I3944" s="24">
        <v>3939</v>
      </c>
      <c r="J3944" s="28">
        <v>0</v>
      </c>
      <c r="L3944" s="24">
        <v>16502.105211734772</v>
      </c>
      <c r="N3944" s="24">
        <v>3939</v>
      </c>
      <c r="O3944" s="24">
        <f t="shared" si="675"/>
        <v>13119.173643329144</v>
      </c>
      <c r="P3944" s="24">
        <f t="shared" si="672"/>
        <v>13119.173643329144</v>
      </c>
      <c r="Q3944" s="24">
        <f t="shared" si="673"/>
        <v>0</v>
      </c>
      <c r="R3944" s="24">
        <f t="shared" si="676"/>
        <v>13119.173643329144</v>
      </c>
      <c r="S3944" s="24">
        <f t="shared" si="677"/>
        <v>0</v>
      </c>
      <c r="T3944" s="24" t="str">
        <f t="shared" si="678"/>
        <v>drain</v>
      </c>
      <c r="V3944" s="24">
        <f t="shared" si="681"/>
        <v>0</v>
      </c>
      <c r="W3944" s="24">
        <f t="shared" si="679"/>
        <v>0</v>
      </c>
      <c r="X3944" s="24">
        <f t="shared" si="682"/>
        <v>0</v>
      </c>
      <c r="Z3944" s="24">
        <f t="shared" si="680"/>
        <v>13119.173643329144</v>
      </c>
      <c r="AB3944" s="24">
        <f t="shared" si="674"/>
        <v>0</v>
      </c>
    </row>
    <row r="3945" x14ac:dyDescent="0.2">
      <c r="I3945" s="25">
        <v>3940</v>
      </c>
      <c r="J3945" s="29">
        <v>0</v>
      </c>
      <c r="L3945" s="25">
        <v>16356.118729686736</v>
      </c>
      <c r="N3945" s="25">
        <v>3940</v>
      </c>
      <c r="O3945" s="25">
        <f t="shared" si="675"/>
        <v>13003.114390100955</v>
      </c>
      <c r="P3945" s="25">
        <f t="shared" si="672"/>
        <v>13003.114390100955</v>
      </c>
      <c r="Q3945" s="25">
        <f t="shared" si="673"/>
        <v>0</v>
      </c>
      <c r="R3945" s="25">
        <f t="shared" si="676"/>
        <v>13003.114390100955</v>
      </c>
      <c r="S3945" s="25">
        <f t="shared" si="677"/>
        <v>0</v>
      </c>
      <c r="T3945" s="25" t="str">
        <f t="shared" si="678"/>
        <v>drain</v>
      </c>
      <c r="V3945" s="25">
        <f t="shared" si="681"/>
        <v>0</v>
      </c>
      <c r="W3945" s="25">
        <f t="shared" si="679"/>
        <v>0</v>
      </c>
      <c r="X3945" s="25">
        <f t="shared" si="682"/>
        <v>0</v>
      </c>
      <c r="Z3945" s="25">
        <f t="shared" si="680"/>
        <v>13003.114390100955</v>
      </c>
      <c r="AB3945" s="25">
        <f t="shared" si="674"/>
        <v>0</v>
      </c>
    </row>
    <row r="3946" x14ac:dyDescent="0.2">
      <c r="I3946" s="24">
        <v>3941</v>
      </c>
      <c r="J3946" s="28">
        <v>0</v>
      </c>
      <c r="L3946" s="24">
        <v>16403.180232715604</v>
      </c>
      <c r="N3946" s="24">
        <v>3941</v>
      </c>
      <c r="O3946" s="24">
        <f t="shared" si="675"/>
        <v>13040.528285008906</v>
      </c>
      <c r="P3946" s="24">
        <f t="shared" si="672"/>
        <v>13040.528285008906</v>
      </c>
      <c r="Q3946" s="24">
        <f t="shared" si="673"/>
        <v>0</v>
      </c>
      <c r="R3946" s="24">
        <f t="shared" si="676"/>
        <v>13040.528285008906</v>
      </c>
      <c r="S3946" s="24">
        <f t="shared" si="677"/>
        <v>0</v>
      </c>
      <c r="T3946" s="24" t="str">
        <f t="shared" si="678"/>
        <v>drain</v>
      </c>
      <c r="V3946" s="24">
        <f t="shared" si="681"/>
        <v>0</v>
      </c>
      <c r="W3946" s="24">
        <f t="shared" si="679"/>
        <v>0</v>
      </c>
      <c r="X3946" s="24">
        <f t="shared" si="682"/>
        <v>0</v>
      </c>
      <c r="Z3946" s="24">
        <f t="shared" si="680"/>
        <v>13040.528285008906</v>
      </c>
      <c r="AB3946" s="24">
        <f t="shared" si="674"/>
        <v>0</v>
      </c>
    </row>
    <row r="3947" x14ac:dyDescent="0.2">
      <c r="I3947" s="25">
        <v>3942</v>
      </c>
      <c r="J3947" s="29">
        <v>0</v>
      </c>
      <c r="L3947" s="25">
        <v>16626.326003456114</v>
      </c>
      <c r="N3947" s="25">
        <v>3942</v>
      </c>
      <c r="O3947" s="25">
        <f t="shared" si="675"/>
        <v>13217.92917274761</v>
      </c>
      <c r="P3947" s="25">
        <f t="shared" si="672"/>
        <v>13217.92917274761</v>
      </c>
      <c r="Q3947" s="25">
        <f t="shared" si="673"/>
        <v>0</v>
      </c>
      <c r="R3947" s="25">
        <f t="shared" si="676"/>
        <v>13217.92917274761</v>
      </c>
      <c r="S3947" s="25">
        <f t="shared" si="677"/>
        <v>0</v>
      </c>
      <c r="T3947" s="25" t="str">
        <f t="shared" si="678"/>
        <v>drain</v>
      </c>
      <c r="V3947" s="25">
        <f t="shared" si="681"/>
        <v>0</v>
      </c>
      <c r="W3947" s="25">
        <f t="shared" si="679"/>
        <v>0</v>
      </c>
      <c r="X3947" s="25">
        <f t="shared" si="682"/>
        <v>0</v>
      </c>
      <c r="Z3947" s="25">
        <f t="shared" si="680"/>
        <v>13217.92917274761</v>
      </c>
      <c r="AB3947" s="25">
        <f t="shared" si="674"/>
        <v>0</v>
      </c>
    </row>
    <row r="3948" x14ac:dyDescent="0.2">
      <c r="I3948" s="24">
        <v>3943</v>
      </c>
      <c r="J3948" s="28">
        <v>0.214080353</v>
      </c>
      <c r="L3948" s="24">
        <v>18039.729374504088</v>
      </c>
      <c r="N3948" s="24">
        <v>3943</v>
      </c>
      <c r="O3948" s="24">
        <f t="shared" si="675"/>
        <v>14341.58485273075</v>
      </c>
      <c r="P3948" s="24">
        <f t="shared" si="672"/>
        <v>14341.58485273075</v>
      </c>
      <c r="Q3948" s="24">
        <f t="shared" si="673"/>
        <v>17126.428240000001</v>
      </c>
      <c r="R3948" s="24">
        <f t="shared" si="676"/>
        <v>0</v>
      </c>
      <c r="S3948" s="24">
        <f t="shared" si="677"/>
        <v>2784.8433872692513</v>
      </c>
      <c r="T3948" s="24" t="str">
        <f t="shared" si="678"/>
        <v>charge</v>
      </c>
      <c r="V3948" s="24">
        <f t="shared" si="681"/>
        <v>2506.359048542326</v>
      </c>
      <c r="W3948" s="24">
        <f t="shared" si="679"/>
        <v>2506.359048542326</v>
      </c>
      <c r="X3948" s="24">
        <f t="shared" si="682"/>
        <v>0</v>
      </c>
      <c r="Z3948" s="24">
        <f t="shared" si="680"/>
        <v>0</v>
      </c>
      <c r="AB3948" s="24">
        <f t="shared" si="674"/>
        <v>278.48433872692522</v>
      </c>
    </row>
    <row r="3949" x14ac:dyDescent="0.2">
      <c r="I3949" s="25">
        <v>3944</v>
      </c>
      <c r="J3949" s="29">
        <v>0.48063603199999999</v>
      </c>
      <c r="L3949" s="25">
        <v>19887.433709120749</v>
      </c>
      <c r="N3949" s="25">
        <v>3944</v>
      </c>
      <c r="O3949" s="25">
        <f t="shared" si="675"/>
        <v>15810.509798750996</v>
      </c>
      <c r="P3949" s="25">
        <f t="shared" si="672"/>
        <v>15810.509798750996</v>
      </c>
      <c r="Q3949" s="25">
        <f t="shared" si="673"/>
        <v>38450.882559999998</v>
      </c>
      <c r="R3949" s="25">
        <f t="shared" si="676"/>
        <v>0</v>
      </c>
      <c r="S3949" s="25">
        <f t="shared" si="677"/>
        <v>22640.372761249004</v>
      </c>
      <c r="T3949" s="25" t="str">
        <f t="shared" si="678"/>
        <v>charge</v>
      </c>
      <c r="V3949" s="25">
        <f t="shared" si="681"/>
        <v>1493.640951457674</v>
      </c>
      <c r="W3949" s="25">
        <f t="shared" si="679"/>
        <v>4000</v>
      </c>
      <c r="X3949" s="25">
        <f t="shared" si="682"/>
        <v>0</v>
      </c>
      <c r="Z3949" s="25">
        <f t="shared" si="680"/>
        <v>0</v>
      </c>
      <c r="AB3949" s="25">
        <f t="shared" si="674"/>
        <v>21146.73180979133</v>
      </c>
    </row>
    <row r="3950" x14ac:dyDescent="0.2">
      <c r="I3950" s="24">
        <v>3945</v>
      </c>
      <c r="J3950" s="28">
        <v>0.61738292500000003</v>
      </c>
      <c r="L3950" s="24">
        <v>21469.376989591121</v>
      </c>
      <c r="N3950" s="24">
        <v>3945</v>
      </c>
      <c r="O3950" s="24">
        <f t="shared" si="675"/>
        <v>17068.154706724941</v>
      </c>
      <c r="P3950" s="24">
        <f t="shared" si="672"/>
        <v>17068.154706724941</v>
      </c>
      <c r="Q3950" s="24">
        <f t="shared" si="673"/>
        <v>49390.634000000005</v>
      </c>
      <c r="R3950" s="24">
        <f t="shared" si="676"/>
        <v>0</v>
      </c>
      <c r="S3950" s="24">
        <f t="shared" si="677"/>
        <v>32322.479293275064</v>
      </c>
      <c r="T3950" s="24" t="str">
        <f t="shared" si="678"/>
        <v>charge</v>
      </c>
      <c r="V3950" s="24">
        <f t="shared" si="681"/>
        <v>0</v>
      </c>
      <c r="W3950" s="24">
        <f t="shared" si="679"/>
        <v>4000</v>
      </c>
      <c r="X3950" s="24">
        <f t="shared" si="682"/>
        <v>0</v>
      </c>
      <c r="Z3950" s="24">
        <f t="shared" si="680"/>
        <v>0</v>
      </c>
      <c r="AB3950" s="24">
        <f t="shared" si="674"/>
        <v>32322.479293275064</v>
      </c>
    </row>
    <row r="3951" x14ac:dyDescent="0.2">
      <c r="I3951" s="25">
        <v>3946</v>
      </c>
      <c r="J3951" s="29">
        <v>0.66112556999999994</v>
      </c>
      <c r="L3951" s="25">
        <v>22416.475083327292</v>
      </c>
      <c r="N3951" s="25">
        <v>3946</v>
      </c>
      <c r="O3951" s="25">
        <f t="shared" si="675"/>
        <v>17821.097691245199</v>
      </c>
      <c r="P3951" s="25">
        <f t="shared" si="672"/>
        <v>17821.097691245199</v>
      </c>
      <c r="Q3951" s="25">
        <f t="shared" si="673"/>
        <v>52890.045599999998</v>
      </c>
      <c r="R3951" s="25">
        <f t="shared" si="676"/>
        <v>0</v>
      </c>
      <c r="S3951" s="25">
        <f t="shared" si="677"/>
        <v>35068.947908754795</v>
      </c>
      <c r="T3951" s="25" t="str">
        <f t="shared" si="678"/>
        <v>charge</v>
      </c>
      <c r="V3951" s="25">
        <f t="shared" si="681"/>
        <v>0</v>
      </c>
      <c r="W3951" s="25">
        <f t="shared" si="679"/>
        <v>4000</v>
      </c>
      <c r="X3951" s="25">
        <f t="shared" si="682"/>
        <v>0</v>
      </c>
      <c r="Z3951" s="25">
        <f t="shared" si="680"/>
        <v>0</v>
      </c>
      <c r="AB3951" s="25">
        <f t="shared" si="674"/>
        <v>35068.947908754795</v>
      </c>
    </row>
    <row r="3952" x14ac:dyDescent="0.2">
      <c r="I3952" s="24">
        <v>3947</v>
      </c>
      <c r="J3952" s="28">
        <v>0.71562346600000004</v>
      </c>
      <c r="L3952" s="24">
        <v>22827.137443947791</v>
      </c>
      <c r="N3952" s="24">
        <v>3947</v>
      </c>
      <c r="O3952" s="24">
        <f t="shared" si="675"/>
        <v>18147.574267938497</v>
      </c>
      <c r="P3952" s="24">
        <f t="shared" si="672"/>
        <v>18147.574267938497</v>
      </c>
      <c r="Q3952" s="24">
        <f t="shared" si="673"/>
        <v>57249.877280000001</v>
      </c>
      <c r="R3952" s="24">
        <f t="shared" si="676"/>
        <v>0</v>
      </c>
      <c r="S3952" s="24">
        <f t="shared" si="677"/>
        <v>39102.3030120615</v>
      </c>
      <c r="T3952" s="24" t="str">
        <f t="shared" si="678"/>
        <v>charge</v>
      </c>
      <c r="V3952" s="24">
        <f t="shared" si="681"/>
        <v>0</v>
      </c>
      <c r="W3952" s="24">
        <f t="shared" si="679"/>
        <v>4000</v>
      </c>
      <c r="X3952" s="24">
        <f t="shared" si="682"/>
        <v>0</v>
      </c>
      <c r="Z3952" s="24">
        <f t="shared" si="680"/>
        <v>0</v>
      </c>
      <c r="AB3952" s="24">
        <f t="shared" si="674"/>
        <v>39102.3030120615</v>
      </c>
    </row>
    <row r="3953" x14ac:dyDescent="0.2">
      <c r="I3953" s="25">
        <v>3948</v>
      </c>
      <c r="J3953" s="29">
        <v>0.73716560100000006</v>
      </c>
      <c r="L3953" s="25">
        <v>22906.113517045975</v>
      </c>
      <c r="N3953" s="25">
        <v>3948</v>
      </c>
      <c r="O3953" s="25">
        <f t="shared" si="675"/>
        <v>18210.36024605155</v>
      </c>
      <c r="P3953" s="25">
        <f t="shared" si="672"/>
        <v>18210.36024605155</v>
      </c>
      <c r="Q3953" s="25">
        <f t="shared" si="673"/>
        <v>58973.248080000005</v>
      </c>
      <c r="R3953" s="25">
        <f t="shared" si="676"/>
        <v>0</v>
      </c>
      <c r="S3953" s="25">
        <f t="shared" si="677"/>
        <v>40762.887833948451</v>
      </c>
      <c r="T3953" s="25" t="str">
        <f t="shared" si="678"/>
        <v>charge</v>
      </c>
      <c r="V3953" s="25">
        <f t="shared" si="681"/>
        <v>0</v>
      </c>
      <c r="W3953" s="25">
        <f t="shared" si="679"/>
        <v>4000</v>
      </c>
      <c r="X3953" s="25">
        <f t="shared" si="682"/>
        <v>0</v>
      </c>
      <c r="Z3953" s="25">
        <f t="shared" si="680"/>
        <v>0</v>
      </c>
      <c r="AB3953" s="25">
        <f t="shared" si="674"/>
        <v>40762.887833948451</v>
      </c>
    </row>
    <row r="3954" x14ac:dyDescent="0.2">
      <c r="I3954" s="24">
        <v>3949</v>
      </c>
      <c r="J3954" s="28">
        <v>0.75897270900000002</v>
      </c>
      <c r="L3954" s="24">
        <v>23599.572684574126</v>
      </c>
      <c r="N3954" s="24">
        <v>3949</v>
      </c>
      <c r="O3954" s="24">
        <f t="shared" si="675"/>
        <v>18761.66028423643</v>
      </c>
      <c r="P3954" s="24">
        <f t="shared" si="672"/>
        <v>18761.66028423643</v>
      </c>
      <c r="Q3954" s="24">
        <f t="shared" si="673"/>
        <v>60717.816720000003</v>
      </c>
      <c r="R3954" s="24">
        <f t="shared" si="676"/>
        <v>0</v>
      </c>
      <c r="S3954" s="24">
        <f t="shared" si="677"/>
        <v>41956.156435763573</v>
      </c>
      <c r="T3954" s="24" t="str">
        <f t="shared" si="678"/>
        <v>charge</v>
      </c>
      <c r="V3954" s="24">
        <f t="shared" si="681"/>
        <v>0</v>
      </c>
      <c r="W3954" s="24">
        <f t="shared" si="679"/>
        <v>4000</v>
      </c>
      <c r="X3954" s="24">
        <f t="shared" si="682"/>
        <v>0</v>
      </c>
      <c r="Z3954" s="24">
        <f t="shared" si="680"/>
        <v>0</v>
      </c>
      <c r="AB3954" s="24">
        <f t="shared" si="674"/>
        <v>41956.156435763573</v>
      </c>
    </row>
    <row r="3955" x14ac:dyDescent="0.2">
      <c r="I3955" s="25">
        <v>3950</v>
      </c>
      <c r="J3955" s="29">
        <v>0.75620969900000001</v>
      </c>
      <c r="L3955" s="25">
        <v>23807.430913925167</v>
      </c>
      <c r="N3955" s="25">
        <v>3950</v>
      </c>
      <c r="O3955" s="25">
        <f t="shared" si="675"/>
        <v>18926.907576570509</v>
      </c>
      <c r="P3955" s="25">
        <f t="shared" si="672"/>
        <v>18926.907576570509</v>
      </c>
      <c r="Q3955" s="25">
        <f t="shared" si="673"/>
        <v>60496.77592</v>
      </c>
      <c r="R3955" s="25">
        <f t="shared" si="676"/>
        <v>0</v>
      </c>
      <c r="S3955" s="25">
        <f t="shared" si="677"/>
        <v>41569.868343429494</v>
      </c>
      <c r="T3955" s="25" t="str">
        <f t="shared" si="678"/>
        <v>charge</v>
      </c>
      <c r="V3955" s="25">
        <f t="shared" si="681"/>
        <v>0</v>
      </c>
      <c r="W3955" s="25">
        <f t="shared" si="679"/>
        <v>4000</v>
      </c>
      <c r="X3955" s="25">
        <f t="shared" si="682"/>
        <v>0</v>
      </c>
      <c r="Z3955" s="25">
        <f t="shared" si="680"/>
        <v>0</v>
      </c>
      <c r="AB3955" s="25">
        <f t="shared" si="674"/>
        <v>41569.868343429494</v>
      </c>
    </row>
    <row r="3956" x14ac:dyDescent="0.2">
      <c r="I3956" s="24">
        <v>3951</v>
      </c>
      <c r="J3956" s="28">
        <v>0.71784455500000011</v>
      </c>
      <c r="L3956" s="24">
        <v>23584.996191978451</v>
      </c>
      <c r="N3956" s="24">
        <v>3951</v>
      </c>
      <c r="O3956" s="24">
        <f t="shared" si="675"/>
        <v>18750.071972622871</v>
      </c>
      <c r="P3956" s="24">
        <f t="shared" si="672"/>
        <v>18750.071972622871</v>
      </c>
      <c r="Q3956" s="24">
        <f t="shared" si="673"/>
        <v>57427.56440000001</v>
      </c>
      <c r="R3956" s="24">
        <f t="shared" si="676"/>
        <v>0</v>
      </c>
      <c r="S3956" s="24">
        <f t="shared" si="677"/>
        <v>38677.492427377139</v>
      </c>
      <c r="T3956" s="24" t="str">
        <f t="shared" si="678"/>
        <v>charge</v>
      </c>
      <c r="V3956" s="24">
        <f t="shared" si="681"/>
        <v>0</v>
      </c>
      <c r="W3956" s="24">
        <f t="shared" si="679"/>
        <v>4000</v>
      </c>
      <c r="X3956" s="24">
        <f t="shared" si="682"/>
        <v>0</v>
      </c>
      <c r="Z3956" s="24">
        <f t="shared" si="680"/>
        <v>0</v>
      </c>
      <c r="AB3956" s="24">
        <f t="shared" si="674"/>
        <v>38677.492427377139</v>
      </c>
    </row>
    <row r="3957" x14ac:dyDescent="0.2">
      <c r="I3957" s="25">
        <v>3952</v>
      </c>
      <c r="J3957" s="29">
        <v>0.69108735300000002</v>
      </c>
      <c r="L3957" s="25">
        <v>23154.934814262389</v>
      </c>
      <c r="N3957" s="25">
        <v>3952</v>
      </c>
      <c r="O3957" s="25">
        <f t="shared" si="675"/>
        <v>18408.173177338602</v>
      </c>
      <c r="P3957" s="25">
        <f t="shared" si="672"/>
        <v>18408.173177338602</v>
      </c>
      <c r="Q3957" s="25">
        <f t="shared" si="673"/>
        <v>55286.988239999999</v>
      </c>
      <c r="R3957" s="25">
        <f t="shared" si="676"/>
        <v>0</v>
      </c>
      <c r="S3957" s="25">
        <f t="shared" si="677"/>
        <v>36878.815062661393</v>
      </c>
      <c r="T3957" s="25" t="str">
        <f t="shared" si="678"/>
        <v>charge</v>
      </c>
      <c r="V3957" s="25">
        <f t="shared" si="681"/>
        <v>0</v>
      </c>
      <c r="W3957" s="25">
        <f t="shared" si="679"/>
        <v>4000</v>
      </c>
      <c r="X3957" s="25">
        <f t="shared" si="682"/>
        <v>0</v>
      </c>
      <c r="Z3957" s="25">
        <f t="shared" si="680"/>
        <v>0</v>
      </c>
      <c r="AB3957" s="25">
        <f t="shared" si="674"/>
        <v>36878.815062661393</v>
      </c>
    </row>
    <row r="3958" x14ac:dyDescent="0.2">
      <c r="I3958" s="24">
        <v>3953</v>
      </c>
      <c r="J3958" s="28">
        <v>0.61087726500000006</v>
      </c>
      <c r="L3958" s="24">
        <v>22496.402585506439</v>
      </c>
      <c r="N3958" s="24">
        <v>3953</v>
      </c>
      <c r="O3958" s="24">
        <f t="shared" si="675"/>
        <v>17884.640055477619</v>
      </c>
      <c r="P3958" s="24">
        <f t="shared" si="672"/>
        <v>17884.640055477619</v>
      </c>
      <c r="Q3958" s="24">
        <f t="shared" si="673"/>
        <v>48870.181200000006</v>
      </c>
      <c r="R3958" s="24">
        <f t="shared" si="676"/>
        <v>0</v>
      </c>
      <c r="S3958" s="24">
        <f t="shared" si="677"/>
        <v>30985.541144522387</v>
      </c>
      <c r="T3958" s="24" t="str">
        <f t="shared" si="678"/>
        <v>charge</v>
      </c>
      <c r="V3958" s="24">
        <f t="shared" si="681"/>
        <v>0</v>
      </c>
      <c r="W3958" s="24">
        <f t="shared" si="679"/>
        <v>4000</v>
      </c>
      <c r="X3958" s="24">
        <f t="shared" si="682"/>
        <v>0</v>
      </c>
      <c r="Z3958" s="24">
        <f t="shared" si="680"/>
        <v>0</v>
      </c>
      <c r="AB3958" s="24">
        <f t="shared" si="674"/>
        <v>30985.541144522387</v>
      </c>
    </row>
    <row r="3959" x14ac:dyDescent="0.2">
      <c r="I3959" s="25">
        <v>3954</v>
      </c>
      <c r="J3959" s="29">
        <v>0.25826542299999999</v>
      </c>
      <c r="L3959" s="25">
        <v>21980.455182456968</v>
      </c>
      <c r="N3959" s="25">
        <v>3954</v>
      </c>
      <c r="O3959" s="25">
        <f t="shared" si="675"/>
        <v>17474.461870053292</v>
      </c>
      <c r="P3959" s="25">
        <f t="shared" si="672"/>
        <v>17474.461870053292</v>
      </c>
      <c r="Q3959" s="25">
        <f t="shared" si="673"/>
        <v>20661.233840000001</v>
      </c>
      <c r="R3959" s="25">
        <f t="shared" si="676"/>
        <v>0</v>
      </c>
      <c r="S3959" s="25">
        <f t="shared" si="677"/>
        <v>3186.7719699467089</v>
      </c>
      <c r="T3959" s="25" t="str">
        <f t="shared" si="678"/>
        <v>charge</v>
      </c>
      <c r="V3959" s="25">
        <f t="shared" si="681"/>
        <v>0</v>
      </c>
      <c r="W3959" s="25">
        <f t="shared" si="679"/>
        <v>4000</v>
      </c>
      <c r="X3959" s="25">
        <f t="shared" si="682"/>
        <v>0</v>
      </c>
      <c r="Z3959" s="25">
        <f t="shared" si="680"/>
        <v>0</v>
      </c>
      <c r="AB3959" s="25">
        <f t="shared" si="674"/>
        <v>3186.7719699467089</v>
      </c>
    </row>
    <row r="3960" x14ac:dyDescent="0.2">
      <c r="I3960" s="24">
        <v>3955</v>
      </c>
      <c r="J3960" s="28">
        <v>2.6037624999999998E-2</v>
      </c>
      <c r="L3960" s="24">
        <v>21587.388730144499</v>
      </c>
      <c r="N3960" s="24">
        <v>3955</v>
      </c>
      <c r="O3960" s="24">
        <f t="shared" si="675"/>
        <v>17161.974040464876</v>
      </c>
      <c r="P3960" s="24">
        <f t="shared" si="672"/>
        <v>17161.974040464876</v>
      </c>
      <c r="Q3960" s="24">
        <f t="shared" si="673"/>
        <v>2083.0099999999998</v>
      </c>
      <c r="R3960" s="24">
        <f t="shared" si="676"/>
        <v>15078.964040464876</v>
      </c>
      <c r="S3960" s="24">
        <f t="shared" si="677"/>
        <v>0</v>
      </c>
      <c r="T3960" s="24" t="str">
        <f t="shared" si="678"/>
        <v>drain</v>
      </c>
      <c r="V3960" s="24">
        <f t="shared" si="681"/>
        <v>0</v>
      </c>
      <c r="W3960" s="24">
        <f t="shared" si="679"/>
        <v>0</v>
      </c>
      <c r="X3960" s="24">
        <f t="shared" si="682"/>
        <v>4000</v>
      </c>
      <c r="Z3960" s="24">
        <f t="shared" si="680"/>
        <v>11078.964040464876</v>
      </c>
      <c r="AB3960" s="24">
        <f t="shared" si="674"/>
        <v>0</v>
      </c>
    </row>
    <row r="3961" x14ac:dyDescent="0.2">
      <c r="I3961" s="25">
        <v>3956</v>
      </c>
      <c r="J3961" s="29">
        <v>0</v>
      </c>
      <c r="L3961" s="25">
        <v>21224.114186763763</v>
      </c>
      <c r="N3961" s="25">
        <v>3956</v>
      </c>
      <c r="O3961" s="25">
        <f t="shared" si="675"/>
        <v>16873.170778477193</v>
      </c>
      <c r="P3961" s="25">
        <f t="shared" si="672"/>
        <v>16873.170778477193</v>
      </c>
      <c r="Q3961" s="25">
        <f t="shared" si="673"/>
        <v>0</v>
      </c>
      <c r="R3961" s="25">
        <f t="shared" si="676"/>
        <v>16873.170778477193</v>
      </c>
      <c r="S3961" s="25">
        <f t="shared" si="677"/>
        <v>0</v>
      </c>
      <c r="T3961" s="25" t="str">
        <f t="shared" si="678"/>
        <v>drain</v>
      </c>
      <c r="V3961" s="25">
        <f t="shared" si="681"/>
        <v>0</v>
      </c>
      <c r="W3961" s="25">
        <f t="shared" si="679"/>
        <v>0</v>
      </c>
      <c r="X3961" s="25">
        <f t="shared" si="682"/>
        <v>0</v>
      </c>
      <c r="Z3961" s="25">
        <f t="shared" si="680"/>
        <v>16873.170778477193</v>
      </c>
      <c r="AB3961" s="25">
        <f t="shared" si="674"/>
        <v>0</v>
      </c>
    </row>
    <row r="3962" x14ac:dyDescent="0.2">
      <c r="I3962" s="24">
        <v>3957</v>
      </c>
      <c r="J3962" s="28">
        <v>0</v>
      </c>
      <c r="L3962" s="24">
        <v>21328.103846168517</v>
      </c>
      <c r="N3962" s="24">
        <v>3957</v>
      </c>
      <c r="O3962" s="24">
        <f t="shared" si="675"/>
        <v>16955.842557703971</v>
      </c>
      <c r="P3962" s="24">
        <f t="shared" si="672"/>
        <v>16955.842557703971</v>
      </c>
      <c r="Q3962" s="24">
        <f t="shared" si="673"/>
        <v>0</v>
      </c>
      <c r="R3962" s="24">
        <f t="shared" si="676"/>
        <v>16955.842557703971</v>
      </c>
      <c r="S3962" s="24">
        <f t="shared" si="677"/>
        <v>0</v>
      </c>
      <c r="T3962" s="24" t="str">
        <f t="shared" si="678"/>
        <v>drain</v>
      </c>
      <c r="V3962" s="24">
        <f t="shared" si="681"/>
        <v>0</v>
      </c>
      <c r="W3962" s="24">
        <f t="shared" si="679"/>
        <v>0</v>
      </c>
      <c r="X3962" s="24">
        <f t="shared" si="682"/>
        <v>0</v>
      </c>
      <c r="Z3962" s="24">
        <f t="shared" si="680"/>
        <v>16955.842557703971</v>
      </c>
      <c r="AB3962" s="24">
        <f t="shared" si="674"/>
        <v>0</v>
      </c>
    </row>
    <row r="3963" x14ac:dyDescent="0.2">
      <c r="I3963" s="25">
        <v>3958</v>
      </c>
      <c r="J3963" s="29">
        <v>0</v>
      </c>
      <c r="L3963" s="25">
        <v>20355.495671379565</v>
      </c>
      <c r="N3963" s="25">
        <v>3958</v>
      </c>
      <c r="O3963" s="25">
        <f t="shared" si="675"/>
        <v>16182.619058746755</v>
      </c>
      <c r="P3963" s="25">
        <f t="shared" si="672"/>
        <v>16182.619058746755</v>
      </c>
      <c r="Q3963" s="25">
        <f t="shared" si="673"/>
        <v>0</v>
      </c>
      <c r="R3963" s="25">
        <f t="shared" si="676"/>
        <v>16182.619058746755</v>
      </c>
      <c r="S3963" s="25">
        <f t="shared" si="677"/>
        <v>0</v>
      </c>
      <c r="T3963" s="25" t="str">
        <f t="shared" si="678"/>
        <v>drain</v>
      </c>
      <c r="V3963" s="25">
        <f t="shared" si="681"/>
        <v>0</v>
      </c>
      <c r="W3963" s="25">
        <f t="shared" si="679"/>
        <v>0</v>
      </c>
      <c r="X3963" s="25">
        <f t="shared" si="682"/>
        <v>0</v>
      </c>
      <c r="Z3963" s="25">
        <f t="shared" si="680"/>
        <v>16182.619058746755</v>
      </c>
      <c r="AB3963" s="25">
        <f t="shared" si="674"/>
        <v>0</v>
      </c>
    </row>
    <row r="3964" x14ac:dyDescent="0.2">
      <c r="I3964" s="24">
        <v>3959</v>
      </c>
      <c r="J3964" s="28">
        <v>0</v>
      </c>
      <c r="L3964" s="24">
        <v>19392.147787427901</v>
      </c>
      <c r="N3964" s="24">
        <v>3959</v>
      </c>
      <c r="O3964" s="24">
        <f t="shared" si="675"/>
        <v>15416.757491005183</v>
      </c>
      <c r="P3964" s="24">
        <f t="shared" si="672"/>
        <v>15416.757491005183</v>
      </c>
      <c r="Q3964" s="24">
        <f t="shared" si="673"/>
        <v>0</v>
      </c>
      <c r="R3964" s="24">
        <f t="shared" si="676"/>
        <v>15416.757491005183</v>
      </c>
      <c r="S3964" s="24">
        <f t="shared" si="677"/>
        <v>0</v>
      </c>
      <c r="T3964" s="24" t="str">
        <f t="shared" si="678"/>
        <v>drain</v>
      </c>
      <c r="V3964" s="24">
        <f t="shared" si="681"/>
        <v>0</v>
      </c>
      <c r="W3964" s="24">
        <f t="shared" si="679"/>
        <v>0</v>
      </c>
      <c r="X3964" s="24">
        <f t="shared" si="682"/>
        <v>0</v>
      </c>
      <c r="Z3964" s="24">
        <f t="shared" si="680"/>
        <v>15416.757491005183</v>
      </c>
      <c r="AB3964" s="24">
        <f t="shared" si="674"/>
        <v>0</v>
      </c>
    </row>
    <row r="3965" x14ac:dyDescent="0.2">
      <c r="I3965" s="25">
        <v>3960</v>
      </c>
      <c r="J3965" s="29">
        <v>0</v>
      </c>
      <c r="L3965" s="25">
        <v>18072.278461122511</v>
      </c>
      <c r="N3965" s="25">
        <v>3960</v>
      </c>
      <c r="O3965" s="25">
        <f t="shared" si="675"/>
        <v>14367.461376592397</v>
      </c>
      <c r="P3965" s="25">
        <f t="shared" si="672"/>
        <v>14367.461376592397</v>
      </c>
      <c r="Q3965" s="25">
        <f t="shared" si="673"/>
        <v>0</v>
      </c>
      <c r="R3965" s="25">
        <f t="shared" si="676"/>
        <v>14367.461376592397</v>
      </c>
      <c r="S3965" s="25">
        <f t="shared" si="677"/>
        <v>0</v>
      </c>
      <c r="T3965" s="25" t="str">
        <f t="shared" si="678"/>
        <v>drain</v>
      </c>
      <c r="V3965" s="25">
        <f t="shared" si="681"/>
        <v>0</v>
      </c>
      <c r="W3965" s="25">
        <f t="shared" si="679"/>
        <v>0</v>
      </c>
      <c r="X3965" s="25">
        <f t="shared" si="682"/>
        <v>0</v>
      </c>
      <c r="Z3965" s="25">
        <f t="shared" si="680"/>
        <v>14367.461376592397</v>
      </c>
      <c r="AB3965" s="25">
        <f t="shared" si="674"/>
        <v>0</v>
      </c>
    </row>
    <row r="3966" x14ac:dyDescent="0.2">
      <c r="I3966" s="24">
        <v>3961</v>
      </c>
      <c r="J3966" s="28">
        <v>0</v>
      </c>
      <c r="L3966" s="24">
        <v>17008.368781459329</v>
      </c>
      <c r="N3966" s="24">
        <v>3961</v>
      </c>
      <c r="O3966" s="24">
        <f t="shared" si="675"/>
        <v>13521.653181260166</v>
      </c>
      <c r="P3966" s="24">
        <f t="shared" si="672"/>
        <v>13521.653181260166</v>
      </c>
      <c r="Q3966" s="24">
        <f t="shared" si="673"/>
        <v>0</v>
      </c>
      <c r="R3966" s="24">
        <f t="shared" si="676"/>
        <v>13521.653181260166</v>
      </c>
      <c r="S3966" s="24">
        <f t="shared" si="677"/>
        <v>0</v>
      </c>
      <c r="T3966" s="24" t="str">
        <f t="shared" si="678"/>
        <v>drain</v>
      </c>
      <c r="V3966" s="24">
        <f t="shared" si="681"/>
        <v>0</v>
      </c>
      <c r="W3966" s="24">
        <f t="shared" si="679"/>
        <v>0</v>
      </c>
      <c r="X3966" s="24">
        <f t="shared" si="682"/>
        <v>0</v>
      </c>
      <c r="Z3966" s="24">
        <f t="shared" si="680"/>
        <v>13521.653181260166</v>
      </c>
      <c r="AB3966" s="24">
        <f t="shared" si="674"/>
        <v>0</v>
      </c>
    </row>
    <row r="3967" x14ac:dyDescent="0.2">
      <c r="I3967" s="25">
        <v>3962</v>
      </c>
      <c r="J3967" s="29">
        <v>0</v>
      </c>
      <c r="L3967" s="25">
        <v>16545.699985861778</v>
      </c>
      <c r="N3967" s="25">
        <v>3962</v>
      </c>
      <c r="O3967" s="25">
        <f t="shared" si="675"/>
        <v>13153.831488760114</v>
      </c>
      <c r="P3967" s="25">
        <f t="shared" si="672"/>
        <v>13153.831488760114</v>
      </c>
      <c r="Q3967" s="25">
        <f t="shared" si="673"/>
        <v>0</v>
      </c>
      <c r="R3967" s="25">
        <f t="shared" si="676"/>
        <v>13153.831488760114</v>
      </c>
      <c r="S3967" s="25">
        <f t="shared" si="677"/>
        <v>0</v>
      </c>
      <c r="T3967" s="25" t="str">
        <f t="shared" si="678"/>
        <v>drain</v>
      </c>
      <c r="V3967" s="25">
        <f t="shared" si="681"/>
        <v>0</v>
      </c>
      <c r="W3967" s="25">
        <f t="shared" si="679"/>
        <v>0</v>
      </c>
      <c r="X3967" s="25">
        <f t="shared" si="682"/>
        <v>0</v>
      </c>
      <c r="Z3967" s="25">
        <f t="shared" si="680"/>
        <v>13153.831488760114</v>
      </c>
      <c r="AB3967" s="25">
        <f t="shared" si="674"/>
        <v>0</v>
      </c>
    </row>
    <row r="3968" x14ac:dyDescent="0.2">
      <c r="I3968" s="24">
        <v>3963</v>
      </c>
      <c r="J3968" s="28">
        <v>0</v>
      </c>
      <c r="L3968" s="24">
        <v>16316.598412120342</v>
      </c>
      <c r="N3968" s="24">
        <v>3963</v>
      </c>
      <c r="O3968" s="24">
        <f t="shared" si="675"/>
        <v>12971.695737635673</v>
      </c>
      <c r="P3968" s="24">
        <f t="shared" si="672"/>
        <v>12971.695737635673</v>
      </c>
      <c r="Q3968" s="24">
        <f t="shared" si="673"/>
        <v>0</v>
      </c>
      <c r="R3968" s="24">
        <f t="shared" si="676"/>
        <v>12971.695737635673</v>
      </c>
      <c r="S3968" s="24">
        <f t="shared" si="677"/>
        <v>0</v>
      </c>
      <c r="T3968" s="24" t="str">
        <f t="shared" si="678"/>
        <v>drain</v>
      </c>
      <c r="V3968" s="24">
        <f t="shared" si="681"/>
        <v>0</v>
      </c>
      <c r="W3968" s="24">
        <f t="shared" si="679"/>
        <v>0</v>
      </c>
      <c r="X3968" s="24">
        <f t="shared" si="682"/>
        <v>0</v>
      </c>
      <c r="Z3968" s="24">
        <f t="shared" si="680"/>
        <v>12971.695737635673</v>
      </c>
      <c r="AB3968" s="24">
        <f t="shared" si="674"/>
        <v>0</v>
      </c>
    </row>
    <row r="3969" x14ac:dyDescent="0.2">
      <c r="I3969" s="25">
        <v>3964</v>
      </c>
      <c r="J3969" s="29">
        <v>0</v>
      </c>
      <c r="L3969" s="25">
        <v>16052.275692582129</v>
      </c>
      <c r="N3969" s="25">
        <v>3964</v>
      </c>
      <c r="O3969" s="25">
        <f t="shared" si="675"/>
        <v>12761.559175602793</v>
      </c>
      <c r="P3969" s="25">
        <f t="shared" si="672"/>
        <v>12761.559175602793</v>
      </c>
      <c r="Q3969" s="25">
        <f t="shared" si="673"/>
        <v>0</v>
      </c>
      <c r="R3969" s="25">
        <f t="shared" si="676"/>
        <v>12761.559175602793</v>
      </c>
      <c r="S3969" s="25">
        <f t="shared" si="677"/>
        <v>0</v>
      </c>
      <c r="T3969" s="25" t="str">
        <f t="shared" si="678"/>
        <v>drain</v>
      </c>
      <c r="V3969" s="25">
        <f t="shared" si="681"/>
        <v>0</v>
      </c>
      <c r="W3969" s="25">
        <f t="shared" si="679"/>
        <v>0</v>
      </c>
      <c r="X3969" s="25">
        <f t="shared" si="682"/>
        <v>0</v>
      </c>
      <c r="Z3969" s="25">
        <f t="shared" si="680"/>
        <v>12761.559175602793</v>
      </c>
      <c r="AB3969" s="25">
        <f t="shared" si="674"/>
        <v>0</v>
      </c>
    </row>
    <row r="3970" x14ac:dyDescent="0.2">
      <c r="I3970" s="24">
        <v>3965</v>
      </c>
      <c r="J3970" s="28">
        <v>0</v>
      </c>
      <c r="L3970" s="24">
        <v>16254.783058166502</v>
      </c>
      <c r="N3970" s="24">
        <v>3965</v>
      </c>
      <c r="O3970" s="24">
        <f t="shared" si="675"/>
        <v>12922.552531242371</v>
      </c>
      <c r="P3970" s="24">
        <f t="shared" si="672"/>
        <v>12922.552531242371</v>
      </c>
      <c r="Q3970" s="24">
        <f t="shared" si="673"/>
        <v>0</v>
      </c>
      <c r="R3970" s="24">
        <f t="shared" si="676"/>
        <v>12922.552531242371</v>
      </c>
      <c r="S3970" s="24">
        <f t="shared" si="677"/>
        <v>0</v>
      </c>
      <c r="T3970" s="24" t="str">
        <f t="shared" si="678"/>
        <v>drain</v>
      </c>
      <c r="V3970" s="24">
        <f t="shared" si="681"/>
        <v>0</v>
      </c>
      <c r="W3970" s="24">
        <f t="shared" si="679"/>
        <v>0</v>
      </c>
      <c r="X3970" s="24">
        <f t="shared" si="682"/>
        <v>0</v>
      </c>
      <c r="Z3970" s="24">
        <f t="shared" si="680"/>
        <v>12922.552531242371</v>
      </c>
      <c r="AB3970" s="24">
        <f t="shared" si="674"/>
        <v>0</v>
      </c>
    </row>
    <row r="3971" x14ac:dyDescent="0.2">
      <c r="I3971" s="25">
        <v>3966</v>
      </c>
      <c r="J3971" s="29">
        <v>0</v>
      </c>
      <c r="L3971" s="25">
        <v>16086.950712966918</v>
      </c>
      <c r="N3971" s="25">
        <v>3966</v>
      </c>
      <c r="O3971" s="25">
        <f t="shared" si="675"/>
        <v>12789.125816808701</v>
      </c>
      <c r="P3971" s="25">
        <f t="shared" si="672"/>
        <v>12789.125816808701</v>
      </c>
      <c r="Q3971" s="25">
        <f t="shared" si="673"/>
        <v>0</v>
      </c>
      <c r="R3971" s="25">
        <f t="shared" si="676"/>
        <v>12789.125816808701</v>
      </c>
      <c r="S3971" s="25">
        <f t="shared" si="677"/>
        <v>0</v>
      </c>
      <c r="T3971" s="25" t="str">
        <f t="shared" si="678"/>
        <v>drain</v>
      </c>
      <c r="V3971" s="25">
        <f t="shared" si="681"/>
        <v>0</v>
      </c>
      <c r="W3971" s="25">
        <f t="shared" si="679"/>
        <v>0</v>
      </c>
      <c r="X3971" s="25">
        <f t="shared" si="682"/>
        <v>0</v>
      </c>
      <c r="Z3971" s="25">
        <f t="shared" si="680"/>
        <v>12789.125816808701</v>
      </c>
      <c r="AB3971" s="25">
        <f t="shared" si="674"/>
        <v>0</v>
      </c>
    </row>
    <row r="3972" x14ac:dyDescent="0.2">
      <c r="I3972" s="24">
        <v>3967</v>
      </c>
      <c r="J3972" s="28">
        <v>0.23934812</v>
      </c>
      <c r="L3972" s="24">
        <v>17698.932076931</v>
      </c>
      <c r="N3972" s="24">
        <v>3967</v>
      </c>
      <c r="O3972" s="24">
        <f t="shared" si="675"/>
        <v>14070.651001160146</v>
      </c>
      <c r="P3972" s="24">
        <f t="shared" si="672"/>
        <v>14070.651001160146</v>
      </c>
      <c r="Q3972" s="24">
        <f t="shared" si="673"/>
        <v>19147.849600000001</v>
      </c>
      <c r="R3972" s="24">
        <f t="shared" si="676"/>
        <v>0</v>
      </c>
      <c r="S3972" s="24">
        <f t="shared" si="677"/>
        <v>5077.1985988398555</v>
      </c>
      <c r="T3972" s="24" t="str">
        <f t="shared" si="678"/>
        <v>charge</v>
      </c>
      <c r="V3972" s="24">
        <f t="shared" si="681"/>
        <v>4000</v>
      </c>
      <c r="W3972" s="24">
        <f t="shared" si="679"/>
        <v>4000</v>
      </c>
      <c r="X3972" s="24">
        <f t="shared" si="682"/>
        <v>0</v>
      </c>
      <c r="Z3972" s="24">
        <f t="shared" si="680"/>
        <v>0</v>
      </c>
      <c r="AB3972" s="24">
        <f t="shared" si="674"/>
        <v>1077.1985988398555</v>
      </c>
    </row>
    <row r="3973" x14ac:dyDescent="0.2">
      <c r="I3973" s="25">
        <v>3968</v>
      </c>
      <c r="J3973" s="29">
        <v>0.456665561</v>
      </c>
      <c r="L3973" s="25">
        <v>19483.266589355466</v>
      </c>
      <c r="N3973" s="25">
        <v>3968</v>
      </c>
      <c r="O3973" s="25">
        <f t="shared" si="675"/>
        <v>15489.196938537596</v>
      </c>
      <c r="P3973" s="25">
        <f t="shared" si="672"/>
        <v>15489.196938537596</v>
      </c>
      <c r="Q3973" s="25">
        <f t="shared" si="673"/>
        <v>36533.244879999998</v>
      </c>
      <c r="R3973" s="25">
        <f t="shared" si="676"/>
        <v>0</v>
      </c>
      <c r="S3973" s="25">
        <f t="shared" si="677"/>
        <v>21044.047941462402</v>
      </c>
      <c r="T3973" s="25" t="str">
        <f t="shared" si="678"/>
        <v>charge</v>
      </c>
      <c r="V3973" s="25">
        <f t="shared" si="681"/>
        <v>0</v>
      </c>
      <c r="W3973" s="25">
        <f t="shared" si="679"/>
        <v>4000</v>
      </c>
      <c r="X3973" s="25">
        <f t="shared" si="682"/>
        <v>0</v>
      </c>
      <c r="Z3973" s="25">
        <f t="shared" si="680"/>
        <v>0</v>
      </c>
      <c r="AB3973" s="25">
        <f t="shared" si="674"/>
        <v>21044.047941462402</v>
      </c>
    </row>
    <row r="3974" x14ac:dyDescent="0.2">
      <c r="I3974" s="24">
        <v>3969</v>
      </c>
      <c r="J3974" s="28">
        <v>0.57751761199999996</v>
      </c>
      <c r="L3974" s="24">
        <v>20795.975623226164</v>
      </c>
      <c r="N3974" s="24">
        <v>3969</v>
      </c>
      <c r="O3974" s="24">
        <f t="shared" si="675"/>
        <v>16532.800620464801</v>
      </c>
      <c r="P3974" s="24">
        <f t="shared" ref="P3974:P4037" si="683">O3974-$E$8*$E$9</f>
        <v>16532.800620464801</v>
      </c>
      <c r="Q3974" s="24">
        <f t="shared" ref="Q3974:Q4037" si="684">J3974*$E$7</f>
        <v>46201.408959999993</v>
      </c>
      <c r="R3974" s="24">
        <f t="shared" si="676"/>
        <v>0</v>
      </c>
      <c r="S3974" s="24">
        <f t="shared" si="677"/>
        <v>29668.608339535192</v>
      </c>
      <c r="T3974" s="24" t="str">
        <f t="shared" si="678"/>
        <v>charge</v>
      </c>
      <c r="V3974" s="24">
        <f t="shared" si="681"/>
        <v>0</v>
      </c>
      <c r="W3974" s="24">
        <f t="shared" si="679"/>
        <v>4000</v>
      </c>
      <c r="X3974" s="24">
        <f t="shared" si="682"/>
        <v>0</v>
      </c>
      <c r="Z3974" s="24">
        <f t="shared" si="680"/>
        <v>0</v>
      </c>
      <c r="AB3974" s="24">
        <f t="shared" ref="AB3974:AB4037" si="685">IF(T3974="charge",(S3974-V3974),0)</f>
        <v>29668.608339535192</v>
      </c>
    </row>
    <row r="3975" x14ac:dyDescent="0.2">
      <c r="I3975" s="25">
        <v>3970</v>
      </c>
      <c r="J3975" s="29">
        <v>0.62797630000000004</v>
      </c>
      <c r="L3975" s="25">
        <v>21079.776911115645</v>
      </c>
      <c r="N3975" s="25">
        <v>3970</v>
      </c>
      <c r="O3975" s="25">
        <f t="shared" ref="O3975:O4038" si="686">L3975*$O$2</f>
        <v>16758.422644336937</v>
      </c>
      <c r="P3975" s="25">
        <f t="shared" si="683"/>
        <v>16758.422644336937</v>
      </c>
      <c r="Q3975" s="25">
        <f t="shared" si="684"/>
        <v>50238.104000000007</v>
      </c>
      <c r="R3975" s="25">
        <f t="shared" ref="R3975:R4038" si="687">IF(P3975&gt;Q3975,P3975-Q3975,0)</f>
        <v>0</v>
      </c>
      <c r="S3975" s="25">
        <f t="shared" ref="S3975:S4038" si="688">IF(Q3975&gt;P3975,Q3975-P3975,0)</f>
        <v>33479.681355663066</v>
      </c>
      <c r="T3975" s="25" t="str">
        <f t="shared" ref="T3975:T4038" si="689">IF(P3975&gt;Q3975,"drain","charge")</f>
        <v>charge</v>
      </c>
      <c r="V3975" s="25">
        <f t="shared" si="681"/>
        <v>0</v>
      </c>
      <c r="W3975" s="25">
        <f t="shared" ref="W3975:W4038" si="690">IF(W3974+S3975&gt;$E$11,$E$11,IF(T3975="charge",W3974+(S3975*$E$12),IF((W3974-R3975)&gt;0,W3974-R3975,0)))</f>
        <v>4000</v>
      </c>
      <c r="X3975" s="25">
        <f t="shared" si="682"/>
        <v>0</v>
      </c>
      <c r="Z3975" s="25">
        <f t="shared" ref="Z3975:Z4038" si="691">R3975-X3975</f>
        <v>0</v>
      </c>
      <c r="AB3975" s="25">
        <f t="shared" si="685"/>
        <v>33479.681355663066</v>
      </c>
    </row>
    <row r="3976" x14ac:dyDescent="0.2">
      <c r="I3976" s="24">
        <v>3971</v>
      </c>
      <c r="J3976" s="28">
        <v>0.67724404700000007</v>
      </c>
      <c r="L3976" s="24">
        <v>21451.85571208</v>
      </c>
      <c r="N3976" s="24">
        <v>3971</v>
      </c>
      <c r="O3976" s="24">
        <f t="shared" si="686"/>
        <v>17054.225291103601</v>
      </c>
      <c r="P3976" s="24">
        <f t="shared" si="683"/>
        <v>17054.225291103601</v>
      </c>
      <c r="Q3976" s="24">
        <f t="shared" si="684"/>
        <v>54179.523760000004</v>
      </c>
      <c r="R3976" s="24">
        <f t="shared" si="687"/>
        <v>0</v>
      </c>
      <c r="S3976" s="24">
        <f t="shared" si="688"/>
        <v>37125.298468896406</v>
      </c>
      <c r="T3976" s="24" t="str">
        <f t="shared" si="689"/>
        <v>charge</v>
      </c>
      <c r="V3976" s="24">
        <f t="shared" ref="V3976:V4039" si="692">IF(W3976&gt;=W3975,(W3976-W3975),0)</f>
        <v>0</v>
      </c>
      <c r="W3976" s="24">
        <f t="shared" si="690"/>
        <v>4000</v>
      </c>
      <c r="X3976" s="24">
        <f t="shared" ref="X3976:X4039" si="693">IF(T3976="drain",W3975-W3976,0)</f>
        <v>0</v>
      </c>
      <c r="Z3976" s="24">
        <f t="shared" si="691"/>
        <v>0</v>
      </c>
      <c r="AB3976" s="24">
        <f t="shared" si="685"/>
        <v>37125.298468896406</v>
      </c>
    </row>
    <row r="3977" x14ac:dyDescent="0.2">
      <c r="I3977" s="25">
        <v>3972</v>
      </c>
      <c r="J3977" s="29">
        <v>0.65800903500000008</v>
      </c>
      <c r="L3977" s="25">
        <v>21752.999134504793</v>
      </c>
      <c r="N3977" s="25">
        <v>3972</v>
      </c>
      <c r="O3977" s="25">
        <f t="shared" si="686"/>
        <v>17293.63431193131</v>
      </c>
      <c r="P3977" s="25">
        <f t="shared" si="683"/>
        <v>17293.63431193131</v>
      </c>
      <c r="Q3977" s="25">
        <f t="shared" si="684"/>
        <v>52640.722800000003</v>
      </c>
      <c r="R3977" s="25">
        <f t="shared" si="687"/>
        <v>0</v>
      </c>
      <c r="S3977" s="25">
        <f t="shared" si="688"/>
        <v>35347.088488068694</v>
      </c>
      <c r="T3977" s="25" t="str">
        <f t="shared" si="689"/>
        <v>charge</v>
      </c>
      <c r="V3977" s="25">
        <f t="shared" si="692"/>
        <v>0</v>
      </c>
      <c r="W3977" s="25">
        <f t="shared" si="690"/>
        <v>4000</v>
      </c>
      <c r="X3977" s="25">
        <f t="shared" si="693"/>
        <v>0</v>
      </c>
      <c r="Z3977" s="25">
        <f t="shared" si="691"/>
        <v>0</v>
      </c>
      <c r="AB3977" s="25">
        <f t="shared" si="685"/>
        <v>35347.088488068694</v>
      </c>
    </row>
    <row r="3978" x14ac:dyDescent="0.2">
      <c r="I3978" s="24">
        <v>3973</v>
      </c>
      <c r="J3978" s="28">
        <v>0.70297959900000007</v>
      </c>
      <c r="L3978" s="24">
        <v>22303.475321388243</v>
      </c>
      <c r="N3978" s="24">
        <v>3973</v>
      </c>
      <c r="O3978" s="24">
        <f t="shared" si="686"/>
        <v>17731.262880503655</v>
      </c>
      <c r="P3978" s="24">
        <f t="shared" si="683"/>
        <v>17731.262880503655</v>
      </c>
      <c r="Q3978" s="24">
        <f t="shared" si="684"/>
        <v>56238.367920000004</v>
      </c>
      <c r="R3978" s="24">
        <f t="shared" si="687"/>
        <v>0</v>
      </c>
      <c r="S3978" s="24">
        <f t="shared" si="688"/>
        <v>38507.105039496353</v>
      </c>
      <c r="T3978" s="24" t="str">
        <f t="shared" si="689"/>
        <v>charge</v>
      </c>
      <c r="V3978" s="24">
        <f t="shared" si="692"/>
        <v>0</v>
      </c>
      <c r="W3978" s="24">
        <f t="shared" si="690"/>
        <v>4000</v>
      </c>
      <c r="X3978" s="24">
        <f t="shared" si="693"/>
        <v>0</v>
      </c>
      <c r="Z3978" s="24">
        <f t="shared" si="691"/>
        <v>0</v>
      </c>
      <c r="AB3978" s="24">
        <f t="shared" si="685"/>
        <v>38507.105039496353</v>
      </c>
    </row>
    <row r="3979" x14ac:dyDescent="0.2">
      <c r="I3979" s="25">
        <v>3974</v>
      </c>
      <c r="J3979" s="29">
        <v>0.69986870999999995</v>
      </c>
      <c r="L3979" s="25">
        <v>22774.775618648528</v>
      </c>
      <c r="N3979" s="25">
        <v>3974</v>
      </c>
      <c r="O3979" s="25">
        <f t="shared" si="686"/>
        <v>18105.946616825582</v>
      </c>
      <c r="P3979" s="25">
        <f t="shared" si="683"/>
        <v>18105.946616825582</v>
      </c>
      <c r="Q3979" s="25">
        <f t="shared" si="684"/>
        <v>55989.496799999994</v>
      </c>
      <c r="R3979" s="25">
        <f t="shared" si="687"/>
        <v>0</v>
      </c>
      <c r="S3979" s="25">
        <f t="shared" si="688"/>
        <v>37883.550183174411</v>
      </c>
      <c r="T3979" s="25" t="str">
        <f t="shared" si="689"/>
        <v>charge</v>
      </c>
      <c r="V3979" s="25">
        <f t="shared" si="692"/>
        <v>0</v>
      </c>
      <c r="W3979" s="25">
        <f t="shared" si="690"/>
        <v>4000</v>
      </c>
      <c r="X3979" s="25">
        <f t="shared" si="693"/>
        <v>0</v>
      </c>
      <c r="Z3979" s="25">
        <f t="shared" si="691"/>
        <v>0</v>
      </c>
      <c r="AB3979" s="25">
        <f t="shared" si="685"/>
        <v>37883.550183174411</v>
      </c>
    </row>
    <row r="3980" x14ac:dyDescent="0.2">
      <c r="I3980" s="24">
        <v>3975</v>
      </c>
      <c r="J3980" s="28">
        <v>0.67135096900000002</v>
      </c>
      <c r="L3980" s="24">
        <v>22952.077909660336</v>
      </c>
      <c r="N3980" s="24">
        <v>3975</v>
      </c>
      <c r="O3980" s="24">
        <f t="shared" si="686"/>
        <v>18246.90193817997</v>
      </c>
      <c r="P3980" s="24">
        <f t="shared" si="683"/>
        <v>18246.90193817997</v>
      </c>
      <c r="Q3980" s="24">
        <f t="shared" si="684"/>
        <v>53708.077519999999</v>
      </c>
      <c r="R3980" s="24">
        <f t="shared" si="687"/>
        <v>0</v>
      </c>
      <c r="S3980" s="24">
        <f t="shared" si="688"/>
        <v>35461.175581820033</v>
      </c>
      <c r="T3980" s="24" t="str">
        <f t="shared" si="689"/>
        <v>charge</v>
      </c>
      <c r="V3980" s="24">
        <f t="shared" si="692"/>
        <v>0</v>
      </c>
      <c r="W3980" s="24">
        <f t="shared" si="690"/>
        <v>4000</v>
      </c>
      <c r="X3980" s="24">
        <f t="shared" si="693"/>
        <v>0</v>
      </c>
      <c r="Z3980" s="24">
        <f t="shared" si="691"/>
        <v>0</v>
      </c>
      <c r="AB3980" s="24">
        <f t="shared" si="685"/>
        <v>35461.175581820033</v>
      </c>
    </row>
    <row r="3981" x14ac:dyDescent="0.2">
      <c r="I3981" s="25">
        <v>3976</v>
      </c>
      <c r="J3981" s="29">
        <v>0.63679163399999994</v>
      </c>
      <c r="L3981" s="25">
        <v>22573.678412246703</v>
      </c>
      <c r="N3981" s="25">
        <v>3976</v>
      </c>
      <c r="O3981" s="25">
        <f t="shared" si="686"/>
        <v>17946.074337736129</v>
      </c>
      <c r="P3981" s="25">
        <f t="shared" si="683"/>
        <v>17946.074337736129</v>
      </c>
      <c r="Q3981" s="25">
        <f t="shared" si="684"/>
        <v>50943.330719999998</v>
      </c>
      <c r="R3981" s="25">
        <f t="shared" si="687"/>
        <v>0</v>
      </c>
      <c r="S3981" s="25">
        <f t="shared" si="688"/>
        <v>32997.256382263869</v>
      </c>
      <c r="T3981" s="25" t="str">
        <f t="shared" si="689"/>
        <v>charge</v>
      </c>
      <c r="V3981" s="25">
        <f t="shared" si="692"/>
        <v>0</v>
      </c>
      <c r="W3981" s="25">
        <f t="shared" si="690"/>
        <v>4000</v>
      </c>
      <c r="X3981" s="25">
        <f t="shared" si="693"/>
        <v>0</v>
      </c>
      <c r="Z3981" s="25">
        <f t="shared" si="691"/>
        <v>0</v>
      </c>
      <c r="AB3981" s="25">
        <f t="shared" si="685"/>
        <v>32997.256382263869</v>
      </c>
    </row>
    <row r="3982" x14ac:dyDescent="0.2">
      <c r="I3982" s="24">
        <v>3977</v>
      </c>
      <c r="J3982" s="28">
        <v>0.55116258499999993</v>
      </c>
      <c r="L3982" s="24">
        <v>22168.171752548216</v>
      </c>
      <c r="N3982" s="24">
        <v>3977</v>
      </c>
      <c r="O3982" s="24">
        <f t="shared" si="686"/>
        <v>17623.696543275833</v>
      </c>
      <c r="P3982" s="24">
        <f t="shared" si="683"/>
        <v>17623.696543275833</v>
      </c>
      <c r="Q3982" s="24">
        <f t="shared" si="684"/>
        <v>44093.006799999996</v>
      </c>
      <c r="R3982" s="24">
        <f t="shared" si="687"/>
        <v>0</v>
      </c>
      <c r="S3982" s="24">
        <f t="shared" si="688"/>
        <v>26469.310256724162</v>
      </c>
      <c r="T3982" s="24" t="str">
        <f t="shared" si="689"/>
        <v>charge</v>
      </c>
      <c r="V3982" s="24">
        <f t="shared" si="692"/>
        <v>0</v>
      </c>
      <c r="W3982" s="24">
        <f t="shared" si="690"/>
        <v>4000</v>
      </c>
      <c r="X3982" s="24">
        <f t="shared" si="693"/>
        <v>0</v>
      </c>
      <c r="Z3982" s="24">
        <f t="shared" si="691"/>
        <v>0</v>
      </c>
      <c r="AB3982" s="24">
        <f t="shared" si="685"/>
        <v>26469.310256724162</v>
      </c>
    </row>
    <row r="3983" x14ac:dyDescent="0.2">
      <c r="I3983" s="25">
        <v>3978</v>
      </c>
      <c r="J3983" s="29">
        <v>0.243548718</v>
      </c>
      <c r="L3983" s="25">
        <v>21725.234776210782</v>
      </c>
      <c r="N3983" s="25">
        <v>3978</v>
      </c>
      <c r="O3983" s="25">
        <f t="shared" si="686"/>
        <v>17271.561647087572</v>
      </c>
      <c r="P3983" s="25">
        <f t="shared" si="683"/>
        <v>17271.561647087572</v>
      </c>
      <c r="Q3983" s="25">
        <f t="shared" si="684"/>
        <v>19483.897440000001</v>
      </c>
      <c r="R3983" s="25">
        <f t="shared" si="687"/>
        <v>0</v>
      </c>
      <c r="S3983" s="25">
        <f t="shared" si="688"/>
        <v>2212.3357929124286</v>
      </c>
      <c r="T3983" s="25" t="str">
        <f t="shared" si="689"/>
        <v>charge</v>
      </c>
      <c r="V3983" s="25">
        <f t="shared" si="692"/>
        <v>0</v>
      </c>
      <c r="W3983" s="25">
        <f t="shared" si="690"/>
        <v>4000</v>
      </c>
      <c r="X3983" s="25">
        <f t="shared" si="693"/>
        <v>0</v>
      </c>
      <c r="Z3983" s="25">
        <f t="shared" si="691"/>
        <v>0</v>
      </c>
      <c r="AB3983" s="25">
        <f t="shared" si="685"/>
        <v>2212.3357929124286</v>
      </c>
    </row>
    <row r="3984" x14ac:dyDescent="0.2">
      <c r="I3984" s="24">
        <v>3979</v>
      </c>
      <c r="J3984" s="28">
        <v>8.7600108999999995E-2</v>
      </c>
      <c r="L3984" s="24">
        <v>21403.295284748077</v>
      </c>
      <c r="N3984" s="24">
        <v>3979</v>
      </c>
      <c r="O3984" s="24">
        <f t="shared" si="686"/>
        <v>17015.619751374721</v>
      </c>
      <c r="P3984" s="24">
        <f t="shared" si="683"/>
        <v>17015.619751374721</v>
      </c>
      <c r="Q3984" s="24">
        <f t="shared" si="684"/>
        <v>7008.0087199999998</v>
      </c>
      <c r="R3984" s="24">
        <f t="shared" si="687"/>
        <v>10007.611031374721</v>
      </c>
      <c r="S3984" s="24">
        <f t="shared" si="688"/>
        <v>0</v>
      </c>
      <c r="T3984" s="24" t="str">
        <f t="shared" si="689"/>
        <v>drain</v>
      </c>
      <c r="V3984" s="24">
        <f t="shared" si="692"/>
        <v>0</v>
      </c>
      <c r="W3984" s="24">
        <f t="shared" si="690"/>
        <v>0</v>
      </c>
      <c r="X3984" s="24">
        <f t="shared" si="693"/>
        <v>4000</v>
      </c>
      <c r="Z3984" s="24">
        <f t="shared" si="691"/>
        <v>6007.6110313747213</v>
      </c>
      <c r="AB3984" s="24">
        <f t="shared" si="685"/>
        <v>0</v>
      </c>
    </row>
    <row r="3985" x14ac:dyDescent="0.2">
      <c r="I3985" s="25">
        <v>3980</v>
      </c>
      <c r="J3985" s="29">
        <v>0</v>
      </c>
      <c r="L3985" s="25">
        <v>21017.225802707671</v>
      </c>
      <c r="N3985" s="25">
        <v>3980</v>
      </c>
      <c r="O3985" s="25">
        <f t="shared" si="686"/>
        <v>16708.694513152601</v>
      </c>
      <c r="P3985" s="25">
        <f t="shared" si="683"/>
        <v>16708.694513152601</v>
      </c>
      <c r="Q3985" s="25">
        <f t="shared" si="684"/>
        <v>0</v>
      </c>
      <c r="R3985" s="25">
        <f t="shared" si="687"/>
        <v>16708.694513152601</v>
      </c>
      <c r="S3985" s="25">
        <f t="shared" si="688"/>
        <v>0</v>
      </c>
      <c r="T3985" s="25" t="str">
        <f t="shared" si="689"/>
        <v>drain</v>
      </c>
      <c r="V3985" s="25">
        <f t="shared" si="692"/>
        <v>0</v>
      </c>
      <c r="W3985" s="25">
        <f t="shared" si="690"/>
        <v>0</v>
      </c>
      <c r="X3985" s="25">
        <f t="shared" si="693"/>
        <v>0</v>
      </c>
      <c r="Z3985" s="25">
        <f t="shared" si="691"/>
        <v>16708.694513152601</v>
      </c>
      <c r="AB3985" s="25">
        <f t="shared" si="685"/>
        <v>0</v>
      </c>
    </row>
    <row r="3986" x14ac:dyDescent="0.2">
      <c r="I3986" s="24">
        <v>3981</v>
      </c>
      <c r="J3986" s="28">
        <v>0</v>
      </c>
      <c r="L3986" s="24">
        <v>21164.521022605895</v>
      </c>
      <c r="N3986" s="24">
        <v>3981</v>
      </c>
      <c r="O3986" s="24">
        <f t="shared" si="686"/>
        <v>16825.794212971687</v>
      </c>
      <c r="P3986" s="24">
        <f t="shared" si="683"/>
        <v>16825.794212971687</v>
      </c>
      <c r="Q3986" s="24">
        <f t="shared" si="684"/>
        <v>0</v>
      </c>
      <c r="R3986" s="24">
        <f t="shared" si="687"/>
        <v>16825.794212971687</v>
      </c>
      <c r="S3986" s="24">
        <f t="shared" si="688"/>
        <v>0</v>
      </c>
      <c r="T3986" s="24" t="str">
        <f t="shared" si="689"/>
        <v>drain</v>
      </c>
      <c r="V3986" s="24">
        <f t="shared" si="692"/>
        <v>0</v>
      </c>
      <c r="W3986" s="24">
        <f t="shared" si="690"/>
        <v>0</v>
      </c>
      <c r="X3986" s="24">
        <f t="shared" si="693"/>
        <v>0</v>
      </c>
      <c r="Z3986" s="24">
        <f t="shared" si="691"/>
        <v>16825.794212971687</v>
      </c>
      <c r="AB3986" s="24">
        <f t="shared" si="685"/>
        <v>0</v>
      </c>
    </row>
    <row r="3987" x14ac:dyDescent="0.2">
      <c r="I3987" s="25">
        <v>3982</v>
      </c>
      <c r="J3987" s="29">
        <v>0</v>
      </c>
      <c r="L3987" s="25">
        <v>20139.120661139488</v>
      </c>
      <c r="N3987" s="25">
        <v>3982</v>
      </c>
      <c r="O3987" s="25">
        <f t="shared" si="686"/>
        <v>16010.600925605893</v>
      </c>
      <c r="P3987" s="25">
        <f t="shared" si="683"/>
        <v>16010.600925605893</v>
      </c>
      <c r="Q3987" s="25">
        <f t="shared" si="684"/>
        <v>0</v>
      </c>
      <c r="R3987" s="25">
        <f t="shared" si="687"/>
        <v>16010.600925605893</v>
      </c>
      <c r="S3987" s="25">
        <f t="shared" si="688"/>
        <v>0</v>
      </c>
      <c r="T3987" s="25" t="str">
        <f t="shared" si="689"/>
        <v>drain</v>
      </c>
      <c r="V3987" s="25">
        <f t="shared" si="692"/>
        <v>0</v>
      </c>
      <c r="W3987" s="25">
        <f t="shared" si="690"/>
        <v>0</v>
      </c>
      <c r="X3987" s="25">
        <f t="shared" si="693"/>
        <v>0</v>
      </c>
      <c r="Z3987" s="25">
        <f t="shared" si="691"/>
        <v>16010.600925605893</v>
      </c>
      <c r="AB3987" s="25">
        <f t="shared" si="685"/>
        <v>0</v>
      </c>
    </row>
    <row r="3988" x14ac:dyDescent="0.2">
      <c r="I3988" s="24">
        <v>3983</v>
      </c>
      <c r="J3988" s="28">
        <v>0</v>
      </c>
      <c r="L3988" s="24">
        <v>19194.790155208109</v>
      </c>
      <c r="N3988" s="24">
        <v>3983</v>
      </c>
      <c r="O3988" s="24">
        <f t="shared" si="686"/>
        <v>15259.858173390448</v>
      </c>
      <c r="P3988" s="24">
        <f t="shared" si="683"/>
        <v>15259.858173390448</v>
      </c>
      <c r="Q3988" s="24">
        <f t="shared" si="684"/>
        <v>0</v>
      </c>
      <c r="R3988" s="24">
        <f t="shared" si="687"/>
        <v>15259.858173390448</v>
      </c>
      <c r="S3988" s="24">
        <f t="shared" si="688"/>
        <v>0</v>
      </c>
      <c r="T3988" s="24" t="str">
        <f t="shared" si="689"/>
        <v>drain</v>
      </c>
      <c r="V3988" s="24">
        <f t="shared" si="692"/>
        <v>0</v>
      </c>
      <c r="W3988" s="24">
        <f t="shared" si="690"/>
        <v>0</v>
      </c>
      <c r="X3988" s="24">
        <f t="shared" si="693"/>
        <v>0</v>
      </c>
      <c r="Z3988" s="24">
        <f t="shared" si="691"/>
        <v>15259.858173390448</v>
      </c>
      <c r="AB3988" s="24">
        <f t="shared" si="685"/>
        <v>0</v>
      </c>
    </row>
    <row r="3989" x14ac:dyDescent="0.2">
      <c r="I3989" s="25">
        <v>3984</v>
      </c>
      <c r="J3989" s="29">
        <v>0</v>
      </c>
      <c r="L3989" s="25">
        <v>17951.888733243941</v>
      </c>
      <c r="N3989" s="25">
        <v>3984</v>
      </c>
      <c r="O3989" s="25">
        <f t="shared" si="686"/>
        <v>14271.751542928934</v>
      </c>
      <c r="P3989" s="25">
        <f t="shared" si="683"/>
        <v>14271.751542928934</v>
      </c>
      <c r="Q3989" s="25">
        <f t="shared" si="684"/>
        <v>0</v>
      </c>
      <c r="R3989" s="25">
        <f t="shared" si="687"/>
        <v>14271.751542928934</v>
      </c>
      <c r="S3989" s="25">
        <f t="shared" si="688"/>
        <v>0</v>
      </c>
      <c r="T3989" s="25" t="str">
        <f t="shared" si="689"/>
        <v>drain</v>
      </c>
      <c r="V3989" s="25">
        <f t="shared" si="692"/>
        <v>0</v>
      </c>
      <c r="W3989" s="25">
        <f t="shared" si="690"/>
        <v>0</v>
      </c>
      <c r="X3989" s="25">
        <f t="shared" si="693"/>
        <v>0</v>
      </c>
      <c r="Z3989" s="25">
        <f t="shared" si="691"/>
        <v>14271.751542928934</v>
      </c>
      <c r="AB3989" s="25">
        <f t="shared" si="685"/>
        <v>0</v>
      </c>
    </row>
    <row r="3990" x14ac:dyDescent="0.2">
      <c r="I3990" s="24">
        <v>3985</v>
      </c>
      <c r="J3990" s="28">
        <v>0</v>
      </c>
      <c r="L3990" s="24">
        <v>16774.560694837568</v>
      </c>
      <c r="N3990" s="24">
        <v>3985</v>
      </c>
      <c r="O3990" s="24">
        <f t="shared" si="686"/>
        <v>13335.775752395868</v>
      </c>
      <c r="P3990" s="24">
        <f t="shared" si="683"/>
        <v>13335.775752395868</v>
      </c>
      <c r="Q3990" s="24">
        <f t="shared" si="684"/>
        <v>0</v>
      </c>
      <c r="R3990" s="24">
        <f t="shared" si="687"/>
        <v>13335.775752395868</v>
      </c>
      <c r="S3990" s="24">
        <f t="shared" si="688"/>
        <v>0</v>
      </c>
      <c r="T3990" s="24" t="str">
        <f t="shared" si="689"/>
        <v>drain</v>
      </c>
      <c r="V3990" s="24">
        <f t="shared" si="692"/>
        <v>0</v>
      </c>
      <c r="W3990" s="24">
        <f t="shared" si="690"/>
        <v>0</v>
      </c>
      <c r="X3990" s="24">
        <f t="shared" si="693"/>
        <v>0</v>
      </c>
      <c r="Z3990" s="24">
        <f t="shared" si="691"/>
        <v>13335.775752395868</v>
      </c>
      <c r="AB3990" s="24">
        <f t="shared" si="685"/>
        <v>0</v>
      </c>
    </row>
    <row r="3991" x14ac:dyDescent="0.2">
      <c r="I3991" s="25">
        <v>3986</v>
      </c>
      <c r="J3991" s="29">
        <v>0</v>
      </c>
      <c r="L3991" s="25">
        <v>16379.532983183859</v>
      </c>
      <c r="N3991" s="25">
        <v>3986</v>
      </c>
      <c r="O3991" s="25">
        <f t="shared" si="686"/>
        <v>13021.728721631169</v>
      </c>
      <c r="P3991" s="25">
        <f t="shared" si="683"/>
        <v>13021.728721631169</v>
      </c>
      <c r="Q3991" s="25">
        <f t="shared" si="684"/>
        <v>0</v>
      </c>
      <c r="R3991" s="25">
        <f t="shared" si="687"/>
        <v>13021.728721631169</v>
      </c>
      <c r="S3991" s="25">
        <f t="shared" si="688"/>
        <v>0</v>
      </c>
      <c r="T3991" s="25" t="str">
        <f t="shared" si="689"/>
        <v>drain</v>
      </c>
      <c r="V3991" s="25">
        <f t="shared" si="692"/>
        <v>0</v>
      </c>
      <c r="W3991" s="25">
        <f t="shared" si="690"/>
        <v>0</v>
      </c>
      <c r="X3991" s="25">
        <f t="shared" si="693"/>
        <v>0</v>
      </c>
      <c r="Z3991" s="25">
        <f t="shared" si="691"/>
        <v>13021.728721631169</v>
      </c>
      <c r="AB3991" s="25">
        <f t="shared" si="685"/>
        <v>0</v>
      </c>
    </row>
    <row r="3992" x14ac:dyDescent="0.2">
      <c r="I3992" s="24">
        <v>3987</v>
      </c>
      <c r="J3992" s="28">
        <v>0</v>
      </c>
      <c r="L3992" s="24">
        <v>15794.769481253623</v>
      </c>
      <c r="N3992" s="24">
        <v>3987</v>
      </c>
      <c r="O3992" s="24">
        <f t="shared" si="686"/>
        <v>12556.841737596631</v>
      </c>
      <c r="P3992" s="24">
        <f t="shared" si="683"/>
        <v>12556.841737596631</v>
      </c>
      <c r="Q3992" s="24">
        <f t="shared" si="684"/>
        <v>0</v>
      </c>
      <c r="R3992" s="24">
        <f t="shared" si="687"/>
        <v>12556.841737596631</v>
      </c>
      <c r="S3992" s="24">
        <f t="shared" si="688"/>
        <v>0</v>
      </c>
      <c r="T3992" s="24" t="str">
        <f t="shared" si="689"/>
        <v>drain</v>
      </c>
      <c r="V3992" s="24">
        <f t="shared" si="692"/>
        <v>0</v>
      </c>
      <c r="W3992" s="24">
        <f t="shared" si="690"/>
        <v>0</v>
      </c>
      <c r="X3992" s="24">
        <f t="shared" si="693"/>
        <v>0</v>
      </c>
      <c r="Z3992" s="24">
        <f t="shared" si="691"/>
        <v>12556.841737596631</v>
      </c>
      <c r="AB3992" s="24">
        <f t="shared" si="685"/>
        <v>0</v>
      </c>
    </row>
    <row r="3993" x14ac:dyDescent="0.2">
      <c r="I3993" s="25">
        <v>3988</v>
      </c>
      <c r="J3993" s="29">
        <v>0</v>
      </c>
      <c r="L3993" s="25">
        <v>15664.532078313827</v>
      </c>
      <c r="N3993" s="25">
        <v>3988</v>
      </c>
      <c r="O3993" s="25">
        <f t="shared" si="686"/>
        <v>12453.303002259492</v>
      </c>
      <c r="P3993" s="25">
        <f t="shared" si="683"/>
        <v>12453.303002259492</v>
      </c>
      <c r="Q3993" s="25">
        <f t="shared" si="684"/>
        <v>0</v>
      </c>
      <c r="R3993" s="25">
        <f t="shared" si="687"/>
        <v>12453.303002259492</v>
      </c>
      <c r="S3993" s="25">
        <f t="shared" si="688"/>
        <v>0</v>
      </c>
      <c r="T3993" s="25" t="str">
        <f t="shared" si="689"/>
        <v>drain</v>
      </c>
      <c r="V3993" s="25">
        <f t="shared" si="692"/>
        <v>0</v>
      </c>
      <c r="W3993" s="25">
        <f t="shared" si="690"/>
        <v>0</v>
      </c>
      <c r="X3993" s="25">
        <f t="shared" si="693"/>
        <v>0</v>
      </c>
      <c r="Z3993" s="25">
        <f t="shared" si="691"/>
        <v>12453.303002259492</v>
      </c>
      <c r="AB3993" s="25">
        <f t="shared" si="685"/>
        <v>0</v>
      </c>
    </row>
    <row r="3994" x14ac:dyDescent="0.2">
      <c r="I3994" s="24">
        <v>3989</v>
      </c>
      <c r="J3994" s="28">
        <v>0</v>
      </c>
      <c r="L3994" s="24">
        <v>15825.063361430168</v>
      </c>
      <c r="N3994" s="24">
        <v>3989</v>
      </c>
      <c r="O3994" s="24">
        <f t="shared" si="686"/>
        <v>12580.925372336984</v>
      </c>
      <c r="P3994" s="24">
        <f t="shared" si="683"/>
        <v>12580.925372336984</v>
      </c>
      <c r="Q3994" s="24">
        <f t="shared" si="684"/>
        <v>0</v>
      </c>
      <c r="R3994" s="24">
        <f t="shared" si="687"/>
        <v>12580.925372336984</v>
      </c>
      <c r="S3994" s="24">
        <f t="shared" si="688"/>
        <v>0</v>
      </c>
      <c r="T3994" s="24" t="str">
        <f t="shared" si="689"/>
        <v>drain</v>
      </c>
      <c r="V3994" s="24">
        <f t="shared" si="692"/>
        <v>0</v>
      </c>
      <c r="W3994" s="24">
        <f t="shared" si="690"/>
        <v>0</v>
      </c>
      <c r="X3994" s="24">
        <f t="shared" si="693"/>
        <v>0</v>
      </c>
      <c r="Z3994" s="24">
        <f t="shared" si="691"/>
        <v>12580.925372336984</v>
      </c>
      <c r="AB3994" s="24">
        <f t="shared" si="685"/>
        <v>0</v>
      </c>
    </row>
    <row r="3995" x14ac:dyDescent="0.2">
      <c r="I3995" s="25">
        <v>3990</v>
      </c>
      <c r="J3995" s="29">
        <v>0</v>
      </c>
      <c r="L3995" s="25">
        <v>16055.468734192847</v>
      </c>
      <c r="N3995" s="25">
        <v>3990</v>
      </c>
      <c r="O3995" s="25">
        <f t="shared" si="686"/>
        <v>12764.097643683315</v>
      </c>
      <c r="P3995" s="25">
        <f t="shared" si="683"/>
        <v>12764.097643683315</v>
      </c>
      <c r="Q3995" s="25">
        <f t="shared" si="684"/>
        <v>0</v>
      </c>
      <c r="R3995" s="25">
        <f t="shared" si="687"/>
        <v>12764.097643683315</v>
      </c>
      <c r="S3995" s="25">
        <f t="shared" si="688"/>
        <v>0</v>
      </c>
      <c r="T3995" s="25" t="str">
        <f t="shared" si="689"/>
        <v>drain</v>
      </c>
      <c r="V3995" s="25">
        <f t="shared" si="692"/>
        <v>0</v>
      </c>
      <c r="W3995" s="25">
        <f t="shared" si="690"/>
        <v>0</v>
      </c>
      <c r="X3995" s="25">
        <f t="shared" si="693"/>
        <v>0</v>
      </c>
      <c r="Z3995" s="25">
        <f t="shared" si="691"/>
        <v>12764.097643683315</v>
      </c>
      <c r="AB3995" s="25">
        <f t="shared" si="685"/>
        <v>0</v>
      </c>
    </row>
    <row r="3996" x14ac:dyDescent="0.2">
      <c r="I3996" s="24">
        <v>3991</v>
      </c>
      <c r="J3996" s="28">
        <v>8.6256533999999996E-2</v>
      </c>
      <c r="L3996" s="24">
        <v>17513.899102473257</v>
      </c>
      <c r="N3996" s="24">
        <v>3991</v>
      </c>
      <c r="O3996" s="24">
        <f t="shared" si="686"/>
        <v>13923.549786466239</v>
      </c>
      <c r="P3996" s="24">
        <f t="shared" si="683"/>
        <v>13923.549786466239</v>
      </c>
      <c r="Q3996" s="24">
        <f t="shared" si="684"/>
        <v>6900.5227199999999</v>
      </c>
      <c r="R3996" s="24">
        <f t="shared" si="687"/>
        <v>7023.0270664662394</v>
      </c>
      <c r="S3996" s="24">
        <f t="shared" si="688"/>
        <v>0</v>
      </c>
      <c r="T3996" s="24" t="str">
        <f t="shared" si="689"/>
        <v>drain</v>
      </c>
      <c r="V3996" s="24">
        <f t="shared" si="692"/>
        <v>0</v>
      </c>
      <c r="W3996" s="24">
        <f t="shared" si="690"/>
        <v>0</v>
      </c>
      <c r="X3996" s="24">
        <f t="shared" si="693"/>
        <v>0</v>
      </c>
      <c r="Z3996" s="24">
        <f t="shared" si="691"/>
        <v>7023.0270664662394</v>
      </c>
      <c r="AB3996" s="24">
        <f t="shared" si="685"/>
        <v>0</v>
      </c>
    </row>
    <row r="3997" x14ac:dyDescent="0.2">
      <c r="I3997" s="25">
        <v>3992</v>
      </c>
      <c r="J3997" s="29">
        <v>0.25270520000000002</v>
      </c>
      <c r="L3997" s="25">
        <v>19298.339043116568</v>
      </c>
      <c r="N3997" s="25">
        <v>3992</v>
      </c>
      <c r="O3997" s="25">
        <f t="shared" si="686"/>
        <v>15342.179539277673</v>
      </c>
      <c r="P3997" s="25">
        <f t="shared" si="683"/>
        <v>15342.179539277673</v>
      </c>
      <c r="Q3997" s="25">
        <f t="shared" si="684"/>
        <v>20216.416000000001</v>
      </c>
      <c r="R3997" s="25">
        <f t="shared" si="687"/>
        <v>0</v>
      </c>
      <c r="S3997" s="25">
        <f t="shared" si="688"/>
        <v>4874.236460722328</v>
      </c>
      <c r="T3997" s="25" t="str">
        <f t="shared" si="689"/>
        <v>charge</v>
      </c>
      <c r="V3997" s="25">
        <f t="shared" si="692"/>
        <v>4000</v>
      </c>
      <c r="W3997" s="25">
        <f t="shared" si="690"/>
        <v>4000</v>
      </c>
      <c r="X3997" s="25">
        <f t="shared" si="693"/>
        <v>0</v>
      </c>
      <c r="Z3997" s="25">
        <f t="shared" si="691"/>
        <v>0</v>
      </c>
      <c r="AB3997" s="25">
        <f t="shared" si="685"/>
        <v>874.23646072232805</v>
      </c>
    </row>
    <row r="3998" x14ac:dyDescent="0.2">
      <c r="I3998" s="24">
        <v>3993</v>
      </c>
      <c r="J3998" s="28">
        <v>0.50322524300000004</v>
      </c>
      <c r="L3998" s="24">
        <v>20692.17620127201</v>
      </c>
      <c r="N3998" s="24">
        <v>3993</v>
      </c>
      <c r="O3998" s="24">
        <f t="shared" si="686"/>
        <v>16450.280080011249</v>
      </c>
      <c r="P3998" s="24">
        <f t="shared" si="683"/>
        <v>16450.280080011249</v>
      </c>
      <c r="Q3998" s="24">
        <f t="shared" si="684"/>
        <v>40258.019440000004</v>
      </c>
      <c r="R3998" s="24">
        <f t="shared" si="687"/>
        <v>0</v>
      </c>
      <c r="S3998" s="24">
        <f t="shared" si="688"/>
        <v>23807.739359988755</v>
      </c>
      <c r="T3998" s="24" t="str">
        <f t="shared" si="689"/>
        <v>charge</v>
      </c>
      <c r="V3998" s="24">
        <f t="shared" si="692"/>
        <v>0</v>
      </c>
      <c r="W3998" s="24">
        <f t="shared" si="690"/>
        <v>4000</v>
      </c>
      <c r="X3998" s="24">
        <f t="shared" si="693"/>
        <v>0</v>
      </c>
      <c r="Z3998" s="24">
        <f t="shared" si="691"/>
        <v>0</v>
      </c>
      <c r="AB3998" s="24">
        <f t="shared" si="685"/>
        <v>23807.739359988755</v>
      </c>
    </row>
    <row r="3999" x14ac:dyDescent="0.2">
      <c r="I3999" s="25">
        <v>3994</v>
      </c>
      <c r="J3999" s="29">
        <v>0.603299005</v>
      </c>
      <c r="L3999" s="25">
        <v>20884.02565048933</v>
      </c>
      <c r="N3999" s="25">
        <v>3994</v>
      </c>
      <c r="O3999" s="25">
        <f t="shared" si="686"/>
        <v>16602.800392139019</v>
      </c>
      <c r="P3999" s="25">
        <f t="shared" si="683"/>
        <v>16602.800392139019</v>
      </c>
      <c r="Q3999" s="25">
        <f t="shared" si="684"/>
        <v>48263.920400000003</v>
      </c>
      <c r="R3999" s="25">
        <f t="shared" si="687"/>
        <v>0</v>
      </c>
      <c r="S3999" s="25">
        <f t="shared" si="688"/>
        <v>31661.120007860984</v>
      </c>
      <c r="T3999" s="25" t="str">
        <f t="shared" si="689"/>
        <v>charge</v>
      </c>
      <c r="V3999" s="25">
        <f t="shared" si="692"/>
        <v>0</v>
      </c>
      <c r="W3999" s="25">
        <f t="shared" si="690"/>
        <v>4000</v>
      </c>
      <c r="X3999" s="25">
        <f t="shared" si="693"/>
        <v>0</v>
      </c>
      <c r="Z3999" s="25">
        <f t="shared" si="691"/>
        <v>0</v>
      </c>
      <c r="AB3999" s="25">
        <f t="shared" si="685"/>
        <v>31661.120007860984</v>
      </c>
    </row>
    <row r="4000" x14ac:dyDescent="0.2">
      <c r="I4000" s="24">
        <v>3995</v>
      </c>
      <c r="J4000" s="28">
        <v>0.68351499100000002</v>
      </c>
      <c r="L4000" s="24">
        <v>21501.725796318053</v>
      </c>
      <c r="N4000" s="24">
        <v>3995</v>
      </c>
      <c r="O4000" s="24">
        <f t="shared" si="686"/>
        <v>17093.872008072853</v>
      </c>
      <c r="P4000" s="24">
        <f t="shared" si="683"/>
        <v>17093.872008072853</v>
      </c>
      <c r="Q4000" s="24">
        <f t="shared" si="684"/>
        <v>54681.199280000001</v>
      </c>
      <c r="R4000" s="24">
        <f t="shared" si="687"/>
        <v>0</v>
      </c>
      <c r="S4000" s="24">
        <f t="shared" si="688"/>
        <v>37587.327271927148</v>
      </c>
      <c r="T4000" s="24" t="str">
        <f t="shared" si="689"/>
        <v>charge</v>
      </c>
      <c r="V4000" s="24">
        <f t="shared" si="692"/>
        <v>0</v>
      </c>
      <c r="W4000" s="24">
        <f t="shared" si="690"/>
        <v>4000</v>
      </c>
      <c r="X4000" s="24">
        <f t="shared" si="693"/>
        <v>0</v>
      </c>
      <c r="Z4000" s="24">
        <f t="shared" si="691"/>
        <v>0</v>
      </c>
      <c r="AB4000" s="24">
        <f t="shared" si="685"/>
        <v>37587.327271927148</v>
      </c>
    </row>
    <row r="4001" x14ac:dyDescent="0.2">
      <c r="I4001" s="25">
        <v>3996</v>
      </c>
      <c r="J4001" s="29">
        <v>0.70043109800000003</v>
      </c>
      <c r="L4001" s="25">
        <v>21825.4202316761</v>
      </c>
      <c r="N4001" s="25">
        <v>3996</v>
      </c>
      <c r="O4001" s="25">
        <f t="shared" si="686"/>
        <v>17351.209084182501</v>
      </c>
      <c r="P4001" s="25">
        <f t="shared" si="683"/>
        <v>17351.209084182501</v>
      </c>
      <c r="Q4001" s="25">
        <f t="shared" si="684"/>
        <v>56034.487840000002</v>
      </c>
      <c r="R4001" s="25">
        <f t="shared" si="687"/>
        <v>0</v>
      </c>
      <c r="S4001" s="25">
        <f t="shared" si="688"/>
        <v>38683.278755817504</v>
      </c>
      <c r="T4001" s="25" t="str">
        <f t="shared" si="689"/>
        <v>charge</v>
      </c>
      <c r="V4001" s="25">
        <f t="shared" si="692"/>
        <v>0</v>
      </c>
      <c r="W4001" s="25">
        <f t="shared" si="690"/>
        <v>4000</v>
      </c>
      <c r="X4001" s="25">
        <f t="shared" si="693"/>
        <v>0</v>
      </c>
      <c r="Z4001" s="25">
        <f t="shared" si="691"/>
        <v>0</v>
      </c>
      <c r="AB4001" s="25">
        <f t="shared" si="685"/>
        <v>38683.278755817504</v>
      </c>
    </row>
    <row r="4002" x14ac:dyDescent="0.2">
      <c r="I4002" s="24">
        <v>3997</v>
      </c>
      <c r="J4002" s="28">
        <v>0.72080298199999993</v>
      </c>
      <c r="L4002" s="24">
        <v>22180.939388418195</v>
      </c>
      <c r="N4002" s="24">
        <v>3997</v>
      </c>
      <c r="O4002" s="24">
        <f t="shared" si="686"/>
        <v>17633.846813792465</v>
      </c>
      <c r="P4002" s="24">
        <f t="shared" si="683"/>
        <v>17633.846813792465</v>
      </c>
      <c r="Q4002" s="24">
        <f t="shared" si="684"/>
        <v>57664.238559999991</v>
      </c>
      <c r="R4002" s="24">
        <f t="shared" si="687"/>
        <v>0</v>
      </c>
      <c r="S4002" s="24">
        <f t="shared" si="688"/>
        <v>40030.391746207526</v>
      </c>
      <c r="T4002" s="24" t="str">
        <f t="shared" si="689"/>
        <v>charge</v>
      </c>
      <c r="V4002" s="24">
        <f t="shared" si="692"/>
        <v>0</v>
      </c>
      <c r="W4002" s="24">
        <f t="shared" si="690"/>
        <v>4000</v>
      </c>
      <c r="X4002" s="24">
        <f t="shared" si="693"/>
        <v>0</v>
      </c>
      <c r="Z4002" s="24">
        <f t="shared" si="691"/>
        <v>0</v>
      </c>
      <c r="AB4002" s="24">
        <f t="shared" si="685"/>
        <v>40030.391746207526</v>
      </c>
    </row>
    <row r="4003" x14ac:dyDescent="0.2">
      <c r="I4003" s="25">
        <v>3998</v>
      </c>
      <c r="J4003" s="29">
        <v>0.72409901200000004</v>
      </c>
      <c r="L4003" s="25">
        <v>22575.283953070641</v>
      </c>
      <c r="N4003" s="25">
        <v>3998</v>
      </c>
      <c r="O4003" s="25">
        <f t="shared" si="686"/>
        <v>17947.35074269116</v>
      </c>
      <c r="P4003" s="25">
        <f t="shared" si="683"/>
        <v>17947.35074269116</v>
      </c>
      <c r="Q4003" s="25">
        <f t="shared" si="684"/>
        <v>57927.920960000003</v>
      </c>
      <c r="R4003" s="25">
        <f t="shared" si="687"/>
        <v>0</v>
      </c>
      <c r="S4003" s="25">
        <f t="shared" si="688"/>
        <v>39980.570217308843</v>
      </c>
      <c r="T4003" s="25" t="str">
        <f t="shared" si="689"/>
        <v>charge</v>
      </c>
      <c r="V4003" s="25">
        <f t="shared" si="692"/>
        <v>0</v>
      </c>
      <c r="W4003" s="25">
        <f t="shared" si="690"/>
        <v>4000</v>
      </c>
      <c r="X4003" s="25">
        <f t="shared" si="693"/>
        <v>0</v>
      </c>
      <c r="Z4003" s="25">
        <f t="shared" si="691"/>
        <v>0</v>
      </c>
      <c r="AB4003" s="25">
        <f t="shared" si="685"/>
        <v>39980.570217308843</v>
      </c>
    </row>
    <row r="4004" x14ac:dyDescent="0.2">
      <c r="I4004" s="24">
        <v>3999</v>
      </c>
      <c r="J4004" s="28">
        <v>0.70952271699999991</v>
      </c>
      <c r="L4004" s="24">
        <v>22911.343333578108</v>
      </c>
      <c r="N4004" s="24">
        <v>3999</v>
      </c>
      <c r="O4004" s="24">
        <f t="shared" si="686"/>
        <v>18214.517950194597</v>
      </c>
      <c r="P4004" s="24">
        <f t="shared" si="683"/>
        <v>18214.517950194597</v>
      </c>
      <c r="Q4004" s="24">
        <f t="shared" si="684"/>
        <v>56761.817359999994</v>
      </c>
      <c r="R4004" s="24">
        <f t="shared" si="687"/>
        <v>0</v>
      </c>
      <c r="S4004" s="24">
        <f t="shared" si="688"/>
        <v>38547.299409805397</v>
      </c>
      <c r="T4004" s="24" t="str">
        <f t="shared" si="689"/>
        <v>charge</v>
      </c>
      <c r="V4004" s="24">
        <f t="shared" si="692"/>
        <v>0</v>
      </c>
      <c r="W4004" s="24">
        <f t="shared" si="690"/>
        <v>4000</v>
      </c>
      <c r="X4004" s="24">
        <f t="shared" si="693"/>
        <v>0</v>
      </c>
      <c r="Z4004" s="24">
        <f t="shared" si="691"/>
        <v>0</v>
      </c>
      <c r="AB4004" s="24">
        <f t="shared" si="685"/>
        <v>38547.299409805397</v>
      </c>
    </row>
    <row r="4005" x14ac:dyDescent="0.2">
      <c r="I4005" s="25">
        <v>4000</v>
      </c>
      <c r="J4005" s="29">
        <v>0.66158381200000005</v>
      </c>
      <c r="L4005" s="25">
        <v>22685.333061790465</v>
      </c>
      <c r="N4005" s="25">
        <v>4000</v>
      </c>
      <c r="O4005" s="25">
        <f t="shared" si="686"/>
        <v>18034.839784123422</v>
      </c>
      <c r="P4005" s="25">
        <f t="shared" si="683"/>
        <v>18034.839784123422</v>
      </c>
      <c r="Q4005" s="25">
        <f t="shared" si="684"/>
        <v>52926.704960000003</v>
      </c>
      <c r="R4005" s="25">
        <f t="shared" si="687"/>
        <v>0</v>
      </c>
      <c r="S4005" s="25">
        <f t="shared" si="688"/>
        <v>34891.865175876577</v>
      </c>
      <c r="T4005" s="25" t="str">
        <f t="shared" si="689"/>
        <v>charge</v>
      </c>
      <c r="V4005" s="25">
        <f t="shared" si="692"/>
        <v>0</v>
      </c>
      <c r="W4005" s="25">
        <f t="shared" si="690"/>
        <v>4000</v>
      </c>
      <c r="X4005" s="25">
        <f t="shared" si="693"/>
        <v>0</v>
      </c>
      <c r="Z4005" s="25">
        <f t="shared" si="691"/>
        <v>0</v>
      </c>
      <c r="AB4005" s="25">
        <f t="shared" si="685"/>
        <v>34891.865175876577</v>
      </c>
    </row>
    <row r="4006" x14ac:dyDescent="0.2">
      <c r="I4006" s="24">
        <v>4001</v>
      </c>
      <c r="J4006" s="28">
        <v>0.55835746900000005</v>
      </c>
      <c r="L4006" s="24">
        <v>21943.70697312355</v>
      </c>
      <c r="N4006" s="24">
        <v>4001</v>
      </c>
      <c r="O4006" s="24">
        <f t="shared" si="686"/>
        <v>17445.247043633222</v>
      </c>
      <c r="P4006" s="24">
        <f t="shared" si="683"/>
        <v>17445.247043633222</v>
      </c>
      <c r="Q4006" s="24">
        <f t="shared" si="684"/>
        <v>44668.597520000003</v>
      </c>
      <c r="R4006" s="24">
        <f t="shared" si="687"/>
        <v>0</v>
      </c>
      <c r="S4006" s="24">
        <f t="shared" si="688"/>
        <v>27223.350476366781</v>
      </c>
      <c r="T4006" s="24" t="str">
        <f t="shared" si="689"/>
        <v>charge</v>
      </c>
      <c r="V4006" s="24">
        <f t="shared" si="692"/>
        <v>0</v>
      </c>
      <c r="W4006" s="24">
        <f t="shared" si="690"/>
        <v>4000</v>
      </c>
      <c r="X4006" s="24">
        <f t="shared" si="693"/>
        <v>0</v>
      </c>
      <c r="Z4006" s="24">
        <f t="shared" si="691"/>
        <v>0</v>
      </c>
      <c r="AB4006" s="24">
        <f t="shared" si="685"/>
        <v>27223.350476366781</v>
      </c>
    </row>
    <row r="4007" x14ac:dyDescent="0.2">
      <c r="I4007" s="25">
        <v>4002</v>
      </c>
      <c r="J4007" s="29">
        <v>0.24711581899999999</v>
      </c>
      <c r="L4007" s="25">
        <v>21496.468551230428</v>
      </c>
      <c r="N4007" s="25">
        <v>4002</v>
      </c>
      <c r="O4007" s="25">
        <f t="shared" si="686"/>
        <v>17089.692498228193</v>
      </c>
      <c r="P4007" s="25">
        <f t="shared" si="683"/>
        <v>17089.692498228193</v>
      </c>
      <c r="Q4007" s="25">
        <f t="shared" si="684"/>
        <v>19769.265519999997</v>
      </c>
      <c r="R4007" s="25">
        <f t="shared" si="687"/>
        <v>0</v>
      </c>
      <c r="S4007" s="25">
        <f t="shared" si="688"/>
        <v>2679.5730217718046</v>
      </c>
      <c r="T4007" s="25" t="str">
        <f t="shared" si="689"/>
        <v>charge</v>
      </c>
      <c r="V4007" s="25">
        <f t="shared" si="692"/>
        <v>0</v>
      </c>
      <c r="W4007" s="25">
        <f t="shared" si="690"/>
        <v>4000</v>
      </c>
      <c r="X4007" s="25">
        <f t="shared" si="693"/>
        <v>0</v>
      </c>
      <c r="Z4007" s="25">
        <f t="shared" si="691"/>
        <v>0</v>
      </c>
      <c r="AB4007" s="25">
        <f t="shared" si="685"/>
        <v>2679.5730217718046</v>
      </c>
    </row>
    <row r="4008" x14ac:dyDescent="0.2">
      <c r="I4008" s="24">
        <v>4003</v>
      </c>
      <c r="J4008" s="28">
        <v>9.0994851000000002E-2</v>
      </c>
      <c r="L4008" s="24">
        <v>21230.05479545593</v>
      </c>
      <c r="N4008" s="24">
        <v>4003</v>
      </c>
      <c r="O4008" s="24">
        <f t="shared" si="686"/>
        <v>16877.893562387464</v>
      </c>
      <c r="P4008" s="24">
        <f t="shared" si="683"/>
        <v>16877.893562387464</v>
      </c>
      <c r="Q4008" s="24">
        <f t="shared" si="684"/>
        <v>7279.5880800000004</v>
      </c>
      <c r="R4008" s="24">
        <f t="shared" si="687"/>
        <v>9598.3054823874627</v>
      </c>
      <c r="S4008" s="24">
        <f t="shared" si="688"/>
        <v>0</v>
      </c>
      <c r="T4008" s="24" t="str">
        <f t="shared" si="689"/>
        <v>drain</v>
      </c>
      <c r="V4008" s="24">
        <f t="shared" si="692"/>
        <v>0</v>
      </c>
      <c r="W4008" s="24">
        <f t="shared" si="690"/>
        <v>0</v>
      </c>
      <c r="X4008" s="24">
        <f t="shared" si="693"/>
        <v>4000</v>
      </c>
      <c r="Z4008" s="24">
        <f t="shared" si="691"/>
        <v>5598.3054823874627</v>
      </c>
      <c r="AB4008" s="24">
        <f t="shared" si="685"/>
        <v>0</v>
      </c>
    </row>
    <row r="4009" x14ac:dyDescent="0.2">
      <c r="I4009" s="25">
        <v>4004</v>
      </c>
      <c r="J4009" s="29">
        <v>0</v>
      </c>
      <c r="L4009" s="25">
        <v>20948.63669528961</v>
      </c>
      <c r="N4009" s="25">
        <v>4004</v>
      </c>
      <c r="O4009" s="25">
        <f t="shared" si="686"/>
        <v>16654.166172755242</v>
      </c>
      <c r="P4009" s="25">
        <f t="shared" si="683"/>
        <v>16654.166172755242</v>
      </c>
      <c r="Q4009" s="25">
        <f t="shared" si="684"/>
        <v>0</v>
      </c>
      <c r="R4009" s="25">
        <f t="shared" si="687"/>
        <v>16654.166172755242</v>
      </c>
      <c r="S4009" s="25">
        <f t="shared" si="688"/>
        <v>0</v>
      </c>
      <c r="T4009" s="25" t="str">
        <f t="shared" si="689"/>
        <v>drain</v>
      </c>
      <c r="V4009" s="25">
        <f t="shared" si="692"/>
        <v>0</v>
      </c>
      <c r="W4009" s="25">
        <f t="shared" si="690"/>
        <v>0</v>
      </c>
      <c r="X4009" s="25">
        <f t="shared" si="693"/>
        <v>0</v>
      </c>
      <c r="Z4009" s="25">
        <f t="shared" si="691"/>
        <v>16654.166172755242</v>
      </c>
      <c r="AB4009" s="25">
        <f t="shared" si="685"/>
        <v>0</v>
      </c>
    </row>
    <row r="4010" x14ac:dyDescent="0.2">
      <c r="I4010" s="24">
        <v>4005</v>
      </c>
      <c r="J4010" s="28">
        <v>0</v>
      </c>
      <c r="L4010" s="24">
        <v>20889.037619233131</v>
      </c>
      <c r="N4010" s="24">
        <v>4005</v>
      </c>
      <c r="O4010" s="24">
        <f t="shared" si="686"/>
        <v>16606.784907290341</v>
      </c>
      <c r="P4010" s="24">
        <f t="shared" si="683"/>
        <v>16606.784907290341</v>
      </c>
      <c r="Q4010" s="24">
        <f t="shared" si="684"/>
        <v>0</v>
      </c>
      <c r="R4010" s="24">
        <f t="shared" si="687"/>
        <v>16606.784907290341</v>
      </c>
      <c r="S4010" s="24">
        <f t="shared" si="688"/>
        <v>0</v>
      </c>
      <c r="T4010" s="24" t="str">
        <f t="shared" si="689"/>
        <v>drain</v>
      </c>
      <c r="V4010" s="24">
        <f t="shared" si="692"/>
        <v>0</v>
      </c>
      <c r="W4010" s="24">
        <f t="shared" si="690"/>
        <v>0</v>
      </c>
      <c r="X4010" s="24">
        <f t="shared" si="693"/>
        <v>0</v>
      </c>
      <c r="Z4010" s="24">
        <f t="shared" si="691"/>
        <v>16606.784907290341</v>
      </c>
      <c r="AB4010" s="24">
        <f t="shared" si="685"/>
        <v>0</v>
      </c>
    </row>
    <row r="4011" x14ac:dyDescent="0.2">
      <c r="I4011" s="25">
        <v>4006</v>
      </c>
      <c r="J4011" s="29">
        <v>0</v>
      </c>
      <c r="L4011" s="25">
        <v>20217.107809758185</v>
      </c>
      <c r="N4011" s="25">
        <v>4006</v>
      </c>
      <c r="O4011" s="25">
        <f t="shared" si="686"/>
        <v>16072.600708757758</v>
      </c>
      <c r="P4011" s="25">
        <f t="shared" si="683"/>
        <v>16072.600708757758</v>
      </c>
      <c r="Q4011" s="25">
        <f t="shared" si="684"/>
        <v>0</v>
      </c>
      <c r="R4011" s="25">
        <f t="shared" si="687"/>
        <v>16072.600708757758</v>
      </c>
      <c r="S4011" s="25">
        <f t="shared" si="688"/>
        <v>0</v>
      </c>
      <c r="T4011" s="25" t="str">
        <f t="shared" si="689"/>
        <v>drain</v>
      </c>
      <c r="V4011" s="25">
        <f t="shared" si="692"/>
        <v>0</v>
      </c>
      <c r="W4011" s="25">
        <f t="shared" si="690"/>
        <v>0</v>
      </c>
      <c r="X4011" s="25">
        <f t="shared" si="693"/>
        <v>0</v>
      </c>
      <c r="Z4011" s="25">
        <f t="shared" si="691"/>
        <v>16072.600708757758</v>
      </c>
      <c r="AB4011" s="25">
        <f t="shared" si="685"/>
        <v>0</v>
      </c>
    </row>
    <row r="4012" x14ac:dyDescent="0.2">
      <c r="I4012" s="24">
        <v>4007</v>
      </c>
      <c r="J4012" s="28">
        <v>0</v>
      </c>
      <c r="L4012" s="24">
        <v>19197.178706741332</v>
      </c>
      <c r="N4012" s="24">
        <v>4007</v>
      </c>
      <c r="O4012" s="24">
        <f t="shared" si="686"/>
        <v>15261.75707185936</v>
      </c>
      <c r="P4012" s="24">
        <f t="shared" si="683"/>
        <v>15261.75707185936</v>
      </c>
      <c r="Q4012" s="24">
        <f t="shared" si="684"/>
        <v>0</v>
      </c>
      <c r="R4012" s="24">
        <f t="shared" si="687"/>
        <v>15261.75707185936</v>
      </c>
      <c r="S4012" s="24">
        <f t="shared" si="688"/>
        <v>0</v>
      </c>
      <c r="T4012" s="24" t="str">
        <f t="shared" si="689"/>
        <v>drain</v>
      </c>
      <c r="V4012" s="24">
        <f t="shared" si="692"/>
        <v>0</v>
      </c>
      <c r="W4012" s="24">
        <f t="shared" si="690"/>
        <v>0</v>
      </c>
      <c r="X4012" s="24">
        <f t="shared" si="693"/>
        <v>0</v>
      </c>
      <c r="Z4012" s="24">
        <f t="shared" si="691"/>
        <v>15261.75707185936</v>
      </c>
      <c r="AB4012" s="24">
        <f t="shared" si="685"/>
        <v>0</v>
      </c>
    </row>
    <row r="4013" x14ac:dyDescent="0.2">
      <c r="I4013" s="25">
        <v>4008</v>
      </c>
      <c r="J4013" s="29">
        <v>0</v>
      </c>
      <c r="L4013" s="25">
        <v>17943.403349685668</v>
      </c>
      <c r="N4013" s="25">
        <v>4008</v>
      </c>
      <c r="O4013" s="25">
        <f t="shared" si="686"/>
        <v>14265.005663000107</v>
      </c>
      <c r="P4013" s="25">
        <f t="shared" si="683"/>
        <v>14265.005663000107</v>
      </c>
      <c r="Q4013" s="25">
        <f t="shared" si="684"/>
        <v>0</v>
      </c>
      <c r="R4013" s="25">
        <f t="shared" si="687"/>
        <v>14265.005663000107</v>
      </c>
      <c r="S4013" s="25">
        <f t="shared" si="688"/>
        <v>0</v>
      </c>
      <c r="T4013" s="25" t="str">
        <f t="shared" si="689"/>
        <v>drain</v>
      </c>
      <c r="V4013" s="25">
        <f t="shared" si="692"/>
        <v>0</v>
      </c>
      <c r="W4013" s="25">
        <f t="shared" si="690"/>
        <v>0</v>
      </c>
      <c r="X4013" s="25">
        <f t="shared" si="693"/>
        <v>0</v>
      </c>
      <c r="Z4013" s="25">
        <f t="shared" si="691"/>
        <v>14265.005663000107</v>
      </c>
      <c r="AB4013" s="25">
        <f t="shared" si="685"/>
        <v>0</v>
      </c>
    </row>
    <row r="4014" x14ac:dyDescent="0.2">
      <c r="I4014" s="24">
        <v>4009</v>
      </c>
      <c r="J4014" s="28">
        <v>0</v>
      </c>
      <c r="L4014" s="24">
        <v>16969.526748561857</v>
      </c>
      <c r="N4014" s="24">
        <v>4009</v>
      </c>
      <c r="O4014" s="24">
        <f t="shared" si="686"/>
        <v>13490.773765106676</v>
      </c>
      <c r="P4014" s="24">
        <f t="shared" si="683"/>
        <v>13490.773765106676</v>
      </c>
      <c r="Q4014" s="24">
        <f t="shared" si="684"/>
        <v>0</v>
      </c>
      <c r="R4014" s="24">
        <f t="shared" si="687"/>
        <v>13490.773765106676</v>
      </c>
      <c r="S4014" s="24">
        <f t="shared" si="688"/>
        <v>0</v>
      </c>
      <c r="T4014" s="24" t="str">
        <f t="shared" si="689"/>
        <v>drain</v>
      </c>
      <c r="V4014" s="24">
        <f t="shared" si="692"/>
        <v>0</v>
      </c>
      <c r="W4014" s="24">
        <f t="shared" si="690"/>
        <v>0</v>
      </c>
      <c r="X4014" s="24">
        <f t="shared" si="693"/>
        <v>0</v>
      </c>
      <c r="Z4014" s="24">
        <f t="shared" si="691"/>
        <v>13490.773765106676</v>
      </c>
      <c r="AB4014" s="24">
        <f t="shared" si="685"/>
        <v>0</v>
      </c>
    </row>
    <row r="4015" x14ac:dyDescent="0.2">
      <c r="I4015" s="25">
        <v>4010</v>
      </c>
      <c r="J4015" s="29">
        <v>0</v>
      </c>
      <c r="L4015" s="25">
        <v>16025.996848106382</v>
      </c>
      <c r="N4015" s="25">
        <v>4010</v>
      </c>
      <c r="O4015" s="25">
        <f t="shared" si="686"/>
        <v>12740.667494244575</v>
      </c>
      <c r="P4015" s="25">
        <f t="shared" si="683"/>
        <v>12740.667494244575</v>
      </c>
      <c r="Q4015" s="25">
        <f t="shared" si="684"/>
        <v>0</v>
      </c>
      <c r="R4015" s="25">
        <f t="shared" si="687"/>
        <v>12740.667494244575</v>
      </c>
      <c r="S4015" s="25">
        <f t="shared" si="688"/>
        <v>0</v>
      </c>
      <c r="T4015" s="25" t="str">
        <f t="shared" si="689"/>
        <v>drain</v>
      </c>
      <c r="V4015" s="25">
        <f t="shared" si="692"/>
        <v>0</v>
      </c>
      <c r="W4015" s="25">
        <f t="shared" si="690"/>
        <v>0</v>
      </c>
      <c r="X4015" s="25">
        <f t="shared" si="693"/>
        <v>0</v>
      </c>
      <c r="Z4015" s="25">
        <f t="shared" si="691"/>
        <v>12740.667494244575</v>
      </c>
      <c r="AB4015" s="25">
        <f t="shared" si="685"/>
        <v>0</v>
      </c>
    </row>
    <row r="4016" x14ac:dyDescent="0.2">
      <c r="I4016" s="24">
        <v>4011</v>
      </c>
      <c r="J4016" s="28">
        <v>0</v>
      </c>
      <c r="L4016" s="24">
        <v>15517.844239234922</v>
      </c>
      <c r="N4016" s="24">
        <v>4011</v>
      </c>
      <c r="O4016" s="24">
        <f t="shared" si="686"/>
        <v>12336.686170191764</v>
      </c>
      <c r="P4016" s="24">
        <f t="shared" si="683"/>
        <v>12336.686170191764</v>
      </c>
      <c r="Q4016" s="24">
        <f t="shared" si="684"/>
        <v>0</v>
      </c>
      <c r="R4016" s="24">
        <f t="shared" si="687"/>
        <v>12336.686170191764</v>
      </c>
      <c r="S4016" s="24">
        <f t="shared" si="688"/>
        <v>0</v>
      </c>
      <c r="T4016" s="24" t="str">
        <f t="shared" si="689"/>
        <v>drain</v>
      </c>
      <c r="V4016" s="24">
        <f t="shared" si="692"/>
        <v>0</v>
      </c>
      <c r="W4016" s="24">
        <f t="shared" si="690"/>
        <v>0</v>
      </c>
      <c r="X4016" s="24">
        <f t="shared" si="693"/>
        <v>0</v>
      </c>
      <c r="Z4016" s="24">
        <f t="shared" si="691"/>
        <v>12336.686170191764</v>
      </c>
      <c r="AB4016" s="24">
        <f t="shared" si="685"/>
        <v>0</v>
      </c>
    </row>
    <row r="4017" x14ac:dyDescent="0.2">
      <c r="I4017" s="25">
        <v>4012</v>
      </c>
      <c r="J4017" s="29">
        <v>0</v>
      </c>
      <c r="L4017" s="25">
        <v>15306.103678512573</v>
      </c>
      <c r="N4017" s="25">
        <v>4012</v>
      </c>
      <c r="O4017" s="25">
        <f t="shared" si="686"/>
        <v>12168.352424417495</v>
      </c>
      <c r="P4017" s="25">
        <f t="shared" si="683"/>
        <v>12168.352424417495</v>
      </c>
      <c r="Q4017" s="25">
        <f t="shared" si="684"/>
        <v>0</v>
      </c>
      <c r="R4017" s="25">
        <f t="shared" si="687"/>
        <v>12168.352424417495</v>
      </c>
      <c r="S4017" s="25">
        <f t="shared" si="688"/>
        <v>0</v>
      </c>
      <c r="T4017" s="25" t="str">
        <f t="shared" si="689"/>
        <v>drain</v>
      </c>
      <c r="V4017" s="25">
        <f t="shared" si="692"/>
        <v>0</v>
      </c>
      <c r="W4017" s="25">
        <f t="shared" si="690"/>
        <v>0</v>
      </c>
      <c r="X4017" s="25">
        <f t="shared" si="693"/>
        <v>0</v>
      </c>
      <c r="Z4017" s="25">
        <f t="shared" si="691"/>
        <v>12168.352424417495</v>
      </c>
      <c r="AB4017" s="25">
        <f t="shared" si="685"/>
        <v>0</v>
      </c>
    </row>
    <row r="4018" x14ac:dyDescent="0.2">
      <c r="I4018" s="24">
        <v>4013</v>
      </c>
      <c r="J4018" s="28">
        <v>0</v>
      </c>
      <c r="L4018" s="24">
        <v>15834.053222525119</v>
      </c>
      <c r="N4018" s="24">
        <v>4013</v>
      </c>
      <c r="O4018" s="24">
        <f t="shared" si="686"/>
        <v>12588.07231190747</v>
      </c>
      <c r="P4018" s="24">
        <f t="shared" si="683"/>
        <v>12588.07231190747</v>
      </c>
      <c r="Q4018" s="24">
        <f t="shared" si="684"/>
        <v>0</v>
      </c>
      <c r="R4018" s="24">
        <f t="shared" si="687"/>
        <v>12588.07231190747</v>
      </c>
      <c r="S4018" s="24">
        <f t="shared" si="688"/>
        <v>0</v>
      </c>
      <c r="T4018" s="24" t="str">
        <f t="shared" si="689"/>
        <v>drain</v>
      </c>
      <c r="V4018" s="24">
        <f t="shared" si="692"/>
        <v>0</v>
      </c>
      <c r="W4018" s="24">
        <f t="shared" si="690"/>
        <v>0</v>
      </c>
      <c r="X4018" s="24">
        <f t="shared" si="693"/>
        <v>0</v>
      </c>
      <c r="Z4018" s="24">
        <f t="shared" si="691"/>
        <v>12588.07231190747</v>
      </c>
      <c r="AB4018" s="24">
        <f t="shared" si="685"/>
        <v>0</v>
      </c>
    </row>
    <row r="4019" x14ac:dyDescent="0.2">
      <c r="I4019" s="25">
        <v>4014</v>
      </c>
      <c r="J4019" s="29">
        <v>0</v>
      </c>
      <c r="L4019" s="25">
        <v>15671.828743624686</v>
      </c>
      <c r="N4019" s="25">
        <v>4014</v>
      </c>
      <c r="O4019" s="25">
        <f t="shared" si="686"/>
        <v>12459.103851181626</v>
      </c>
      <c r="P4019" s="25">
        <f t="shared" si="683"/>
        <v>12459.103851181626</v>
      </c>
      <c r="Q4019" s="25">
        <f t="shared" si="684"/>
        <v>0</v>
      </c>
      <c r="R4019" s="25">
        <f t="shared" si="687"/>
        <v>12459.103851181626</v>
      </c>
      <c r="S4019" s="25">
        <f t="shared" si="688"/>
        <v>0</v>
      </c>
      <c r="T4019" s="25" t="str">
        <f t="shared" si="689"/>
        <v>drain</v>
      </c>
      <c r="V4019" s="25">
        <f t="shared" si="692"/>
        <v>0</v>
      </c>
      <c r="W4019" s="25">
        <f t="shared" si="690"/>
        <v>0</v>
      </c>
      <c r="X4019" s="25">
        <f t="shared" si="693"/>
        <v>0</v>
      </c>
      <c r="Z4019" s="25">
        <f t="shared" si="691"/>
        <v>12459.103851181626</v>
      </c>
      <c r="AB4019" s="25">
        <f t="shared" si="685"/>
        <v>0</v>
      </c>
    </row>
    <row r="4020" x14ac:dyDescent="0.2">
      <c r="I4020" s="24">
        <v>4015</v>
      </c>
      <c r="J4020" s="28">
        <v>0.24044047800000001</v>
      </c>
      <c r="L4020" s="24">
        <v>17650.665674018859</v>
      </c>
      <c r="N4020" s="24">
        <v>4015</v>
      </c>
      <c r="O4020" s="24">
        <f t="shared" si="686"/>
        <v>14032.279210844994</v>
      </c>
      <c r="P4020" s="24">
        <f t="shared" si="683"/>
        <v>14032.279210844994</v>
      </c>
      <c r="Q4020" s="24">
        <f t="shared" si="684"/>
        <v>19235.238240000002</v>
      </c>
      <c r="R4020" s="24">
        <f t="shared" si="687"/>
        <v>0</v>
      </c>
      <c r="S4020" s="24">
        <f t="shared" si="688"/>
        <v>5202.9590291550085</v>
      </c>
      <c r="T4020" s="24" t="str">
        <f t="shared" si="689"/>
        <v>charge</v>
      </c>
      <c r="V4020" s="24">
        <f t="shared" si="692"/>
        <v>4000</v>
      </c>
      <c r="W4020" s="24">
        <f t="shared" si="690"/>
        <v>4000</v>
      </c>
      <c r="X4020" s="24">
        <f t="shared" si="693"/>
        <v>0</v>
      </c>
      <c r="Z4020" s="24">
        <f t="shared" si="691"/>
        <v>0</v>
      </c>
      <c r="AB4020" s="24">
        <f t="shared" si="685"/>
        <v>1202.9590291550085</v>
      </c>
    </row>
    <row r="4021" x14ac:dyDescent="0.2">
      <c r="I4021" s="25">
        <v>4016</v>
      </c>
      <c r="J4021" s="29">
        <v>0.46212124800000004</v>
      </c>
      <c r="L4021" s="25">
        <v>19221.924972522258</v>
      </c>
      <c r="N4021" s="25">
        <v>4016</v>
      </c>
      <c r="O4021" s="25">
        <f t="shared" si="686"/>
        <v>15281.430353155196</v>
      </c>
      <c r="P4021" s="25">
        <f t="shared" si="683"/>
        <v>15281.430353155196</v>
      </c>
      <c r="Q4021" s="25">
        <f t="shared" si="684"/>
        <v>36969.699840000001</v>
      </c>
      <c r="R4021" s="25">
        <f t="shared" si="687"/>
        <v>0</v>
      </c>
      <c r="S4021" s="25">
        <f t="shared" si="688"/>
        <v>21688.269486844805</v>
      </c>
      <c r="T4021" s="25" t="str">
        <f t="shared" si="689"/>
        <v>charge</v>
      </c>
      <c r="V4021" s="25">
        <f t="shared" si="692"/>
        <v>0</v>
      </c>
      <c r="W4021" s="25">
        <f t="shared" si="690"/>
        <v>4000</v>
      </c>
      <c r="X4021" s="25">
        <f t="shared" si="693"/>
        <v>0</v>
      </c>
      <c r="Z4021" s="25">
        <f t="shared" si="691"/>
        <v>0</v>
      </c>
      <c r="AB4021" s="25">
        <f t="shared" si="685"/>
        <v>21688.269486844805</v>
      </c>
    </row>
    <row r="4022" x14ac:dyDescent="0.2">
      <c r="I4022" s="24">
        <v>4017</v>
      </c>
      <c r="J4022" s="28">
        <v>0.60981174599999999</v>
      </c>
      <c r="L4022" s="24">
        <v>20805.826740360259</v>
      </c>
      <c r="N4022" s="24">
        <v>4017</v>
      </c>
      <c r="O4022" s="24">
        <f t="shared" si="686"/>
        <v>16540.632258586407</v>
      </c>
      <c r="P4022" s="24">
        <f t="shared" si="683"/>
        <v>16540.632258586407</v>
      </c>
      <c r="Q4022" s="24">
        <f t="shared" si="684"/>
        <v>48784.939679999996</v>
      </c>
      <c r="R4022" s="24">
        <f t="shared" si="687"/>
        <v>0</v>
      </c>
      <c r="S4022" s="24">
        <f t="shared" si="688"/>
        <v>32244.307421413589</v>
      </c>
      <c r="T4022" s="24" t="str">
        <f t="shared" si="689"/>
        <v>charge</v>
      </c>
      <c r="V4022" s="24">
        <f t="shared" si="692"/>
        <v>0</v>
      </c>
      <c r="W4022" s="24">
        <f t="shared" si="690"/>
        <v>4000</v>
      </c>
      <c r="X4022" s="24">
        <f t="shared" si="693"/>
        <v>0</v>
      </c>
      <c r="Z4022" s="24">
        <f t="shared" si="691"/>
        <v>0</v>
      </c>
      <c r="AB4022" s="24">
        <f t="shared" si="685"/>
        <v>32244.307421413589</v>
      </c>
    </row>
    <row r="4023" x14ac:dyDescent="0.2">
      <c r="I4023" s="25">
        <v>4018</v>
      </c>
      <c r="J4023" s="29">
        <v>0.662054849</v>
      </c>
      <c r="L4023" s="25">
        <v>21523.856764221189</v>
      </c>
      <c r="N4023" s="25">
        <v>4018</v>
      </c>
      <c r="O4023" s="25">
        <f t="shared" si="686"/>
        <v>17111.466127555846</v>
      </c>
      <c r="P4023" s="25">
        <f t="shared" si="683"/>
        <v>17111.466127555846</v>
      </c>
      <c r="Q4023" s="25">
        <f t="shared" si="684"/>
        <v>52964.387920000001</v>
      </c>
      <c r="R4023" s="25">
        <f t="shared" si="687"/>
        <v>0</v>
      </c>
      <c r="S4023" s="25">
        <f t="shared" si="688"/>
        <v>35852.921792444155</v>
      </c>
      <c r="T4023" s="25" t="str">
        <f t="shared" si="689"/>
        <v>charge</v>
      </c>
      <c r="V4023" s="25">
        <f t="shared" si="692"/>
        <v>0</v>
      </c>
      <c r="W4023" s="25">
        <f t="shared" si="690"/>
        <v>4000</v>
      </c>
      <c r="X4023" s="25">
        <f t="shared" si="693"/>
        <v>0</v>
      </c>
      <c r="Z4023" s="25">
        <f t="shared" si="691"/>
        <v>0</v>
      </c>
      <c r="AB4023" s="25">
        <f t="shared" si="685"/>
        <v>35852.921792444155</v>
      </c>
    </row>
    <row r="4024" x14ac:dyDescent="0.2">
      <c r="I4024" s="24">
        <v>4019</v>
      </c>
      <c r="J4024" s="28">
        <v>0.70789038100000001</v>
      </c>
      <c r="L4024" s="24">
        <v>21682.302378749846</v>
      </c>
      <c r="N4024" s="24">
        <v>4019</v>
      </c>
      <c r="O4024" s="24">
        <f t="shared" si="686"/>
        <v>17237.430391106129</v>
      </c>
      <c r="P4024" s="24">
        <f t="shared" si="683"/>
        <v>17237.430391106129</v>
      </c>
      <c r="Q4024" s="24">
        <f t="shared" si="684"/>
        <v>56631.230479999998</v>
      </c>
      <c r="R4024" s="24">
        <f t="shared" si="687"/>
        <v>0</v>
      </c>
      <c r="S4024" s="24">
        <f t="shared" si="688"/>
        <v>39393.80008889387</v>
      </c>
      <c r="T4024" s="24" t="str">
        <f t="shared" si="689"/>
        <v>charge</v>
      </c>
      <c r="V4024" s="24">
        <f t="shared" si="692"/>
        <v>0</v>
      </c>
      <c r="W4024" s="24">
        <f t="shared" si="690"/>
        <v>4000</v>
      </c>
      <c r="X4024" s="24">
        <f t="shared" si="693"/>
        <v>0</v>
      </c>
      <c r="Z4024" s="24">
        <f t="shared" si="691"/>
        <v>0</v>
      </c>
      <c r="AB4024" s="24">
        <f t="shared" si="685"/>
        <v>39393.80008889387</v>
      </c>
    </row>
    <row r="4025" x14ac:dyDescent="0.2">
      <c r="I4025" s="25">
        <v>4020</v>
      </c>
      <c r="J4025" s="29">
        <v>0.72039057100000004</v>
      </c>
      <c r="L4025" s="25">
        <v>22043.225545477864</v>
      </c>
      <c r="N4025" s="25">
        <v>4020</v>
      </c>
      <c r="O4025" s="25">
        <f t="shared" si="686"/>
        <v>17524.364308654902</v>
      </c>
      <c r="P4025" s="25">
        <f t="shared" si="683"/>
        <v>17524.364308654902</v>
      </c>
      <c r="Q4025" s="25">
        <f t="shared" si="684"/>
        <v>57631.24568</v>
      </c>
      <c r="R4025" s="25">
        <f t="shared" si="687"/>
        <v>0</v>
      </c>
      <c r="S4025" s="25">
        <f t="shared" si="688"/>
        <v>40106.881371345095</v>
      </c>
      <c r="T4025" s="25" t="str">
        <f t="shared" si="689"/>
        <v>charge</v>
      </c>
      <c r="V4025" s="25">
        <f t="shared" si="692"/>
        <v>0</v>
      </c>
      <c r="W4025" s="25">
        <f t="shared" si="690"/>
        <v>4000</v>
      </c>
      <c r="X4025" s="25">
        <f t="shared" si="693"/>
        <v>0</v>
      </c>
      <c r="Z4025" s="25">
        <f t="shared" si="691"/>
        <v>0</v>
      </c>
      <c r="AB4025" s="25">
        <f t="shared" si="685"/>
        <v>40106.881371345095</v>
      </c>
    </row>
    <row r="4026" x14ac:dyDescent="0.2">
      <c r="I4026" s="24">
        <v>4021</v>
      </c>
      <c r="J4026" s="28">
        <v>0.758507406</v>
      </c>
      <c r="L4026" s="24">
        <v>22413.22133796215</v>
      </c>
      <c r="N4026" s="24">
        <v>4021</v>
      </c>
      <c r="O4026" s="24">
        <f t="shared" si="686"/>
        <v>17818.51096367991</v>
      </c>
      <c r="P4026" s="24">
        <f t="shared" si="683"/>
        <v>17818.51096367991</v>
      </c>
      <c r="Q4026" s="24">
        <f t="shared" si="684"/>
        <v>60680.592479999999</v>
      </c>
      <c r="R4026" s="24">
        <f t="shared" si="687"/>
        <v>0</v>
      </c>
      <c r="S4026" s="24">
        <f t="shared" si="688"/>
        <v>42862.08151632009</v>
      </c>
      <c r="T4026" s="24" t="str">
        <f t="shared" si="689"/>
        <v>charge</v>
      </c>
      <c r="V4026" s="24">
        <f t="shared" si="692"/>
        <v>0</v>
      </c>
      <c r="W4026" s="24">
        <f t="shared" si="690"/>
        <v>4000</v>
      </c>
      <c r="X4026" s="24">
        <f t="shared" si="693"/>
        <v>0</v>
      </c>
      <c r="Z4026" s="24">
        <f t="shared" si="691"/>
        <v>0</v>
      </c>
      <c r="AB4026" s="24">
        <f t="shared" si="685"/>
        <v>42862.08151632009</v>
      </c>
    </row>
    <row r="4027" x14ac:dyDescent="0.2">
      <c r="I4027" s="25">
        <v>4022</v>
      </c>
      <c r="J4027" s="29">
        <v>0.763294311</v>
      </c>
      <c r="L4027" s="25">
        <v>22834.694900703427</v>
      </c>
      <c r="N4027" s="25">
        <v>4022</v>
      </c>
      <c r="O4027" s="25">
        <f t="shared" si="686"/>
        <v>18153.582446059227</v>
      </c>
      <c r="P4027" s="25">
        <f t="shared" si="683"/>
        <v>18153.582446059227</v>
      </c>
      <c r="Q4027" s="25">
        <f t="shared" si="684"/>
        <v>61063.544880000001</v>
      </c>
      <c r="R4027" s="25">
        <f t="shared" si="687"/>
        <v>0</v>
      </c>
      <c r="S4027" s="25">
        <f t="shared" si="688"/>
        <v>42909.962433940775</v>
      </c>
      <c r="T4027" s="25" t="str">
        <f t="shared" si="689"/>
        <v>charge</v>
      </c>
      <c r="V4027" s="25">
        <f t="shared" si="692"/>
        <v>0</v>
      </c>
      <c r="W4027" s="25">
        <f t="shared" si="690"/>
        <v>4000</v>
      </c>
      <c r="X4027" s="25">
        <f t="shared" si="693"/>
        <v>0</v>
      </c>
      <c r="Z4027" s="25">
        <f t="shared" si="691"/>
        <v>0</v>
      </c>
      <c r="AB4027" s="25">
        <f t="shared" si="685"/>
        <v>42909.962433940775</v>
      </c>
    </row>
    <row r="4028" x14ac:dyDescent="0.2">
      <c r="I4028" s="24">
        <v>4023</v>
      </c>
      <c r="J4028" s="28">
        <v>0.73517195800000001</v>
      </c>
      <c r="L4028" s="24">
        <v>22498.537633609769</v>
      </c>
      <c r="N4028" s="24">
        <v>4023</v>
      </c>
      <c r="O4028" s="24">
        <f t="shared" si="686"/>
        <v>17886.337418719766</v>
      </c>
      <c r="P4028" s="24">
        <f t="shared" si="683"/>
        <v>17886.337418719766</v>
      </c>
      <c r="Q4028" s="24">
        <f t="shared" si="684"/>
        <v>58813.75664</v>
      </c>
      <c r="R4028" s="24">
        <f t="shared" si="687"/>
        <v>0</v>
      </c>
      <c r="S4028" s="24">
        <f t="shared" si="688"/>
        <v>40927.41922128023</v>
      </c>
      <c r="T4028" s="24" t="str">
        <f t="shared" si="689"/>
        <v>charge</v>
      </c>
      <c r="V4028" s="24">
        <f t="shared" si="692"/>
        <v>0</v>
      </c>
      <c r="W4028" s="24">
        <f t="shared" si="690"/>
        <v>4000</v>
      </c>
      <c r="X4028" s="24">
        <f t="shared" si="693"/>
        <v>0</v>
      </c>
      <c r="Z4028" s="24">
        <f t="shared" si="691"/>
        <v>0</v>
      </c>
      <c r="AB4028" s="24">
        <f t="shared" si="685"/>
        <v>40927.41922128023</v>
      </c>
    </row>
    <row r="4029" x14ac:dyDescent="0.2">
      <c r="I4029" s="25">
        <v>4024</v>
      </c>
      <c r="J4029" s="29">
        <v>0.70975298400000009</v>
      </c>
      <c r="L4029" s="25">
        <v>21802.368705320358</v>
      </c>
      <c r="N4029" s="25">
        <v>4024</v>
      </c>
      <c r="O4029" s="25">
        <f t="shared" si="686"/>
        <v>17332.883120729686</v>
      </c>
      <c r="P4029" s="25">
        <f t="shared" si="683"/>
        <v>17332.883120729686</v>
      </c>
      <c r="Q4029" s="25">
        <f t="shared" si="684"/>
        <v>56780.238720000008</v>
      </c>
      <c r="R4029" s="25">
        <f t="shared" si="687"/>
        <v>0</v>
      </c>
      <c r="S4029" s="25">
        <f t="shared" si="688"/>
        <v>39447.355599270319</v>
      </c>
      <c r="T4029" s="25" t="str">
        <f t="shared" si="689"/>
        <v>charge</v>
      </c>
      <c r="V4029" s="25">
        <f t="shared" si="692"/>
        <v>0</v>
      </c>
      <c r="W4029" s="25">
        <f t="shared" si="690"/>
        <v>4000</v>
      </c>
      <c r="X4029" s="25">
        <f t="shared" si="693"/>
        <v>0</v>
      </c>
      <c r="Z4029" s="25">
        <f t="shared" si="691"/>
        <v>0</v>
      </c>
      <c r="AB4029" s="25">
        <f t="shared" si="685"/>
        <v>39447.355599270319</v>
      </c>
    </row>
    <row r="4030" x14ac:dyDescent="0.2">
      <c r="I4030" s="24">
        <v>4025</v>
      </c>
      <c r="J4030" s="28">
        <v>0.63541393700000004</v>
      </c>
      <c r="L4030" s="24">
        <v>21312.525174617767</v>
      </c>
      <c r="N4030" s="24">
        <v>4025</v>
      </c>
      <c r="O4030" s="24">
        <f t="shared" si="686"/>
        <v>16943.457513821126</v>
      </c>
      <c r="P4030" s="24">
        <f t="shared" si="683"/>
        <v>16943.457513821126</v>
      </c>
      <c r="Q4030" s="24">
        <f t="shared" si="684"/>
        <v>50833.114960000006</v>
      </c>
      <c r="R4030" s="24">
        <f t="shared" si="687"/>
        <v>0</v>
      </c>
      <c r="S4030" s="24">
        <f t="shared" si="688"/>
        <v>33889.657446178884</v>
      </c>
      <c r="T4030" s="24" t="str">
        <f t="shared" si="689"/>
        <v>charge</v>
      </c>
      <c r="V4030" s="24">
        <f t="shared" si="692"/>
        <v>0</v>
      </c>
      <c r="W4030" s="24">
        <f t="shared" si="690"/>
        <v>4000</v>
      </c>
      <c r="X4030" s="24">
        <f t="shared" si="693"/>
        <v>0</v>
      </c>
      <c r="Z4030" s="24">
        <f t="shared" si="691"/>
        <v>0</v>
      </c>
      <c r="AB4030" s="24">
        <f t="shared" si="685"/>
        <v>33889.657446178884</v>
      </c>
    </row>
    <row r="4031" x14ac:dyDescent="0.2">
      <c r="I4031" s="25">
        <v>4026</v>
      </c>
      <c r="J4031" s="29">
        <v>0.26184439300000001</v>
      </c>
      <c r="L4031" s="25">
        <v>20977.364387893675</v>
      </c>
      <c r="N4031" s="25">
        <v>4026</v>
      </c>
      <c r="O4031" s="25">
        <f t="shared" si="686"/>
        <v>16677.004688375473</v>
      </c>
      <c r="P4031" s="25">
        <f t="shared" si="683"/>
        <v>16677.004688375473</v>
      </c>
      <c r="Q4031" s="25">
        <f t="shared" si="684"/>
        <v>20947.551439999999</v>
      </c>
      <c r="R4031" s="25">
        <f t="shared" si="687"/>
        <v>0</v>
      </c>
      <c r="S4031" s="25">
        <f t="shared" si="688"/>
        <v>4270.5467516245262</v>
      </c>
      <c r="T4031" s="25" t="str">
        <f t="shared" si="689"/>
        <v>charge</v>
      </c>
      <c r="V4031" s="25">
        <f t="shared" si="692"/>
        <v>0</v>
      </c>
      <c r="W4031" s="25">
        <f t="shared" si="690"/>
        <v>4000</v>
      </c>
      <c r="X4031" s="25">
        <f t="shared" si="693"/>
        <v>0</v>
      </c>
      <c r="Z4031" s="25">
        <f t="shared" si="691"/>
        <v>0</v>
      </c>
      <c r="AB4031" s="25">
        <f t="shared" si="685"/>
        <v>4270.5467516245262</v>
      </c>
    </row>
    <row r="4032" x14ac:dyDescent="0.2">
      <c r="I4032" s="24">
        <v>4027</v>
      </c>
      <c r="J4032" s="28">
        <v>1.9237505000000002E-2</v>
      </c>
      <c r="L4032" s="24">
        <v>20676.855287075043</v>
      </c>
      <c r="N4032" s="24">
        <v>4027</v>
      </c>
      <c r="O4032" s="24">
        <f t="shared" si="686"/>
        <v>16438.099953224661</v>
      </c>
      <c r="P4032" s="24">
        <f t="shared" si="683"/>
        <v>16438.099953224661</v>
      </c>
      <c r="Q4032" s="24">
        <f t="shared" si="684"/>
        <v>1539.0004000000001</v>
      </c>
      <c r="R4032" s="24">
        <f t="shared" si="687"/>
        <v>14899.09955322466</v>
      </c>
      <c r="S4032" s="24">
        <f t="shared" si="688"/>
        <v>0</v>
      </c>
      <c r="T4032" s="24" t="str">
        <f t="shared" si="689"/>
        <v>drain</v>
      </c>
      <c r="V4032" s="24">
        <f t="shared" si="692"/>
        <v>0</v>
      </c>
      <c r="W4032" s="24">
        <f t="shared" si="690"/>
        <v>0</v>
      </c>
      <c r="X4032" s="24">
        <f t="shared" si="693"/>
        <v>4000</v>
      </c>
      <c r="Z4032" s="24">
        <f t="shared" si="691"/>
        <v>10899.09955322466</v>
      </c>
      <c r="AB4032" s="24">
        <f t="shared" si="685"/>
        <v>0</v>
      </c>
    </row>
    <row r="4033" x14ac:dyDescent="0.2">
      <c r="I4033" s="25">
        <v>4028</v>
      </c>
      <c r="J4033" s="29">
        <v>0</v>
      </c>
      <c r="L4033" s="25">
        <v>20367.671205186842</v>
      </c>
      <c r="N4033" s="25">
        <v>4028</v>
      </c>
      <c r="O4033" s="25">
        <f t="shared" si="686"/>
        <v>16192.298608123539</v>
      </c>
      <c r="P4033" s="25">
        <f t="shared" si="683"/>
        <v>16192.298608123539</v>
      </c>
      <c r="Q4033" s="25">
        <f t="shared" si="684"/>
        <v>0</v>
      </c>
      <c r="R4033" s="25">
        <f t="shared" si="687"/>
        <v>16192.298608123539</v>
      </c>
      <c r="S4033" s="25">
        <f t="shared" si="688"/>
        <v>0</v>
      </c>
      <c r="T4033" s="25" t="str">
        <f t="shared" si="689"/>
        <v>drain</v>
      </c>
      <c r="V4033" s="25">
        <f t="shared" si="692"/>
        <v>0</v>
      </c>
      <c r="W4033" s="25">
        <f t="shared" si="690"/>
        <v>0</v>
      </c>
      <c r="X4033" s="25">
        <f t="shared" si="693"/>
        <v>0</v>
      </c>
      <c r="Z4033" s="25">
        <f t="shared" si="691"/>
        <v>16192.298608123539</v>
      </c>
      <c r="AB4033" s="25">
        <f t="shared" si="685"/>
        <v>0</v>
      </c>
    </row>
    <row r="4034" x14ac:dyDescent="0.2">
      <c r="I4034" s="24">
        <v>4029</v>
      </c>
      <c r="J4034" s="28">
        <v>0</v>
      </c>
      <c r="L4034" s="24">
        <v>20501.919190025328</v>
      </c>
      <c r="N4034" s="24">
        <v>4029</v>
      </c>
      <c r="O4034" s="24">
        <f t="shared" si="686"/>
        <v>16299.025756070138</v>
      </c>
      <c r="P4034" s="24">
        <f t="shared" si="683"/>
        <v>16299.025756070138</v>
      </c>
      <c r="Q4034" s="24">
        <f t="shared" si="684"/>
        <v>0</v>
      </c>
      <c r="R4034" s="24">
        <f t="shared" si="687"/>
        <v>16299.025756070138</v>
      </c>
      <c r="S4034" s="24">
        <f t="shared" si="688"/>
        <v>0</v>
      </c>
      <c r="T4034" s="24" t="str">
        <f t="shared" si="689"/>
        <v>drain</v>
      </c>
      <c r="V4034" s="24">
        <f t="shared" si="692"/>
        <v>0</v>
      </c>
      <c r="W4034" s="24">
        <f t="shared" si="690"/>
        <v>0</v>
      </c>
      <c r="X4034" s="24">
        <f t="shared" si="693"/>
        <v>0</v>
      </c>
      <c r="Z4034" s="24">
        <f t="shared" si="691"/>
        <v>16299.025756070138</v>
      </c>
      <c r="AB4034" s="24">
        <f t="shared" si="685"/>
        <v>0</v>
      </c>
    </row>
    <row r="4035" x14ac:dyDescent="0.2">
      <c r="I4035" s="25">
        <v>4030</v>
      </c>
      <c r="J4035" s="29">
        <v>0</v>
      </c>
      <c r="L4035" s="25">
        <v>19601.12201938629</v>
      </c>
      <c r="N4035" s="25">
        <v>4030</v>
      </c>
      <c r="O4035" s="25">
        <f t="shared" si="686"/>
        <v>15582.892005412101</v>
      </c>
      <c r="P4035" s="25">
        <f t="shared" si="683"/>
        <v>15582.892005412101</v>
      </c>
      <c r="Q4035" s="25">
        <f t="shared" si="684"/>
        <v>0</v>
      </c>
      <c r="R4035" s="25">
        <f t="shared" si="687"/>
        <v>15582.892005412101</v>
      </c>
      <c r="S4035" s="25">
        <f t="shared" si="688"/>
        <v>0</v>
      </c>
      <c r="T4035" s="25" t="str">
        <f t="shared" si="689"/>
        <v>drain</v>
      </c>
      <c r="V4035" s="25">
        <f t="shared" si="692"/>
        <v>0</v>
      </c>
      <c r="W4035" s="25">
        <f t="shared" si="690"/>
        <v>0</v>
      </c>
      <c r="X4035" s="25">
        <f t="shared" si="693"/>
        <v>0</v>
      </c>
      <c r="Z4035" s="25">
        <f t="shared" si="691"/>
        <v>15582.892005412101</v>
      </c>
      <c r="AB4035" s="25">
        <f t="shared" si="685"/>
        <v>0</v>
      </c>
    </row>
    <row r="4036" x14ac:dyDescent="0.2">
      <c r="I4036" s="24">
        <v>4031</v>
      </c>
      <c r="J4036" s="28">
        <v>0</v>
      </c>
      <c r="L4036" s="24">
        <v>18690.162305450438</v>
      </c>
      <c r="N4036" s="24">
        <v>4031</v>
      </c>
      <c r="O4036" s="24">
        <f t="shared" si="686"/>
        <v>14858.679032833099</v>
      </c>
      <c r="P4036" s="24">
        <f t="shared" si="683"/>
        <v>14858.679032833099</v>
      </c>
      <c r="Q4036" s="24">
        <f t="shared" si="684"/>
        <v>0</v>
      </c>
      <c r="R4036" s="24">
        <f t="shared" si="687"/>
        <v>14858.679032833099</v>
      </c>
      <c r="S4036" s="24">
        <f t="shared" si="688"/>
        <v>0</v>
      </c>
      <c r="T4036" s="24" t="str">
        <f t="shared" si="689"/>
        <v>drain</v>
      </c>
      <c r="V4036" s="24">
        <f t="shared" si="692"/>
        <v>0</v>
      </c>
      <c r="W4036" s="24">
        <f t="shared" si="690"/>
        <v>0</v>
      </c>
      <c r="X4036" s="24">
        <f t="shared" si="693"/>
        <v>0</v>
      </c>
      <c r="Z4036" s="24">
        <f t="shared" si="691"/>
        <v>14858.679032833099</v>
      </c>
      <c r="AB4036" s="24">
        <f t="shared" si="685"/>
        <v>0</v>
      </c>
    </row>
    <row r="4037" x14ac:dyDescent="0.2">
      <c r="I4037" s="25">
        <v>4032</v>
      </c>
      <c r="J4037" s="29">
        <v>0</v>
      </c>
      <c r="L4037" s="25">
        <v>17578.305289649961</v>
      </c>
      <c r="N4037" s="25">
        <v>4032</v>
      </c>
      <c r="O4037" s="25">
        <f t="shared" si="686"/>
        <v>13974.75270527172</v>
      </c>
      <c r="P4037" s="25">
        <f t="shared" si="683"/>
        <v>13974.75270527172</v>
      </c>
      <c r="Q4037" s="25">
        <f t="shared" si="684"/>
        <v>0</v>
      </c>
      <c r="R4037" s="25">
        <f t="shared" si="687"/>
        <v>13974.75270527172</v>
      </c>
      <c r="S4037" s="25">
        <f t="shared" si="688"/>
        <v>0</v>
      </c>
      <c r="T4037" s="25" t="str">
        <f t="shared" si="689"/>
        <v>drain</v>
      </c>
      <c r="V4037" s="25">
        <f t="shared" si="692"/>
        <v>0</v>
      </c>
      <c r="W4037" s="25">
        <f t="shared" si="690"/>
        <v>0</v>
      </c>
      <c r="X4037" s="25">
        <f t="shared" si="693"/>
        <v>0</v>
      </c>
      <c r="Z4037" s="25">
        <f t="shared" si="691"/>
        <v>13974.75270527172</v>
      </c>
      <c r="AB4037" s="25">
        <f t="shared" si="685"/>
        <v>0</v>
      </c>
    </row>
    <row r="4038" x14ac:dyDescent="0.2">
      <c r="I4038" s="24">
        <v>4033</v>
      </c>
      <c r="J4038" s="28">
        <v>0</v>
      </c>
      <c r="L4038" s="24">
        <v>16444.169154787061</v>
      </c>
      <c r="N4038" s="24">
        <v>4033</v>
      </c>
      <c r="O4038" s="24">
        <f t="shared" si="686"/>
        <v>13073.114478055715</v>
      </c>
      <c r="P4038" s="24">
        <f t="shared" ref="P4038:P4101" si="694">O4038-$E$8*$E$9</f>
        <v>13073.114478055715</v>
      </c>
      <c r="Q4038" s="24">
        <f t="shared" ref="Q4038:Q4101" si="695">J4038*$E$7</f>
        <v>0</v>
      </c>
      <c r="R4038" s="24">
        <f t="shared" si="687"/>
        <v>13073.114478055715</v>
      </c>
      <c r="S4038" s="24">
        <f t="shared" si="688"/>
        <v>0</v>
      </c>
      <c r="T4038" s="24" t="str">
        <f t="shared" si="689"/>
        <v>drain</v>
      </c>
      <c r="V4038" s="24">
        <f t="shared" si="692"/>
        <v>0</v>
      </c>
      <c r="W4038" s="24">
        <f t="shared" si="690"/>
        <v>0</v>
      </c>
      <c r="X4038" s="24">
        <f t="shared" si="693"/>
        <v>0</v>
      </c>
      <c r="Z4038" s="24">
        <f t="shared" si="691"/>
        <v>13073.114478055715</v>
      </c>
      <c r="AB4038" s="24">
        <f t="shared" ref="AB4038:AB4101" si="696">IF(T4038="charge",(S4038-V4038),0)</f>
        <v>0</v>
      </c>
    </row>
    <row r="4039" x14ac:dyDescent="0.2">
      <c r="I4039" s="25">
        <v>4034</v>
      </c>
      <c r="J4039" s="29">
        <v>0</v>
      </c>
      <c r="L4039" s="25">
        <v>15759.666450595854</v>
      </c>
      <c r="N4039" s="25">
        <v>4034</v>
      </c>
      <c r="O4039" s="25">
        <f t="shared" ref="O4039:O4102" si="697">L4039*$O$2</f>
        <v>12528.934828223704</v>
      </c>
      <c r="P4039" s="25">
        <f t="shared" si="694"/>
        <v>12528.934828223704</v>
      </c>
      <c r="Q4039" s="25">
        <f t="shared" si="695"/>
        <v>0</v>
      </c>
      <c r="R4039" s="25">
        <f t="shared" ref="R4039:R4102" si="698">IF(P4039&gt;Q4039,P4039-Q4039,0)</f>
        <v>12528.934828223704</v>
      </c>
      <c r="S4039" s="25">
        <f t="shared" ref="S4039:S4102" si="699">IF(Q4039&gt;P4039,Q4039-P4039,0)</f>
        <v>0</v>
      </c>
      <c r="T4039" s="25" t="str">
        <f t="shared" ref="T4039:T4102" si="700">IF(P4039&gt;Q4039,"drain","charge")</f>
        <v>drain</v>
      </c>
      <c r="V4039" s="25">
        <f t="shared" si="692"/>
        <v>0</v>
      </c>
      <c r="W4039" s="25">
        <f t="shared" ref="W4039:W4102" si="701">IF(W4038+S4039&gt;$E$11,$E$11,IF(T4039="charge",W4038+(S4039*$E$12),IF((W4038-R4039)&gt;0,W4038-R4039,0)))</f>
        <v>0</v>
      </c>
      <c r="X4039" s="25">
        <f t="shared" si="693"/>
        <v>0</v>
      </c>
      <c r="Z4039" s="25">
        <f t="shared" ref="Z4039:Z4102" si="702">R4039-X4039</f>
        <v>12528.934828223704</v>
      </c>
      <c r="AB4039" s="25">
        <f t="shared" si="696"/>
        <v>0</v>
      </c>
    </row>
    <row r="4040" x14ac:dyDescent="0.2">
      <c r="I4040" s="24">
        <v>4035</v>
      </c>
      <c r="J4040" s="28">
        <v>0</v>
      </c>
      <c r="L4040" s="24">
        <v>15221.087413501738</v>
      </c>
      <c r="N4040" s="24">
        <v>4035</v>
      </c>
      <c r="O4040" s="24">
        <f t="shared" si="697"/>
        <v>12100.764493733883</v>
      </c>
      <c r="P4040" s="24">
        <f t="shared" si="694"/>
        <v>12100.764493733883</v>
      </c>
      <c r="Q4040" s="24">
        <f t="shared" si="695"/>
        <v>0</v>
      </c>
      <c r="R4040" s="24">
        <f t="shared" si="698"/>
        <v>12100.764493733883</v>
      </c>
      <c r="S4040" s="24">
        <f t="shared" si="699"/>
        <v>0</v>
      </c>
      <c r="T4040" s="24" t="str">
        <f t="shared" si="700"/>
        <v>drain</v>
      </c>
      <c r="V4040" s="24">
        <f t="shared" ref="V4040:V4103" si="703">IF(W4040&gt;=W4039,(W4040-W4039),0)</f>
        <v>0</v>
      </c>
      <c r="W4040" s="24">
        <f t="shared" si="701"/>
        <v>0</v>
      </c>
      <c r="X4040" s="24">
        <f t="shared" ref="X4040:X4103" si="704">IF(T4040="drain",W4039-W4040,0)</f>
        <v>0</v>
      </c>
      <c r="Z4040" s="24">
        <f t="shared" si="702"/>
        <v>12100.764493733883</v>
      </c>
      <c r="AB4040" s="24">
        <f t="shared" si="696"/>
        <v>0</v>
      </c>
    </row>
    <row r="4041" x14ac:dyDescent="0.2">
      <c r="I4041" s="25">
        <v>4036</v>
      </c>
      <c r="J4041" s="29">
        <v>0</v>
      </c>
      <c r="L4041" s="25">
        <v>15046.573206996916</v>
      </c>
      <c r="N4041" s="25">
        <v>4036</v>
      </c>
      <c r="O4041" s="25">
        <f t="shared" si="697"/>
        <v>11962.02569956255</v>
      </c>
      <c r="P4041" s="25">
        <f t="shared" si="694"/>
        <v>11962.02569956255</v>
      </c>
      <c r="Q4041" s="25">
        <f t="shared" si="695"/>
        <v>0</v>
      </c>
      <c r="R4041" s="25">
        <f t="shared" si="698"/>
        <v>11962.02569956255</v>
      </c>
      <c r="S4041" s="25">
        <f t="shared" si="699"/>
        <v>0</v>
      </c>
      <c r="T4041" s="25" t="str">
        <f t="shared" si="700"/>
        <v>drain</v>
      </c>
      <c r="V4041" s="25">
        <f t="shared" si="703"/>
        <v>0</v>
      </c>
      <c r="W4041" s="25">
        <f t="shared" si="701"/>
        <v>0</v>
      </c>
      <c r="X4041" s="25">
        <f t="shared" si="704"/>
        <v>0</v>
      </c>
      <c r="Z4041" s="25">
        <f t="shared" si="702"/>
        <v>11962.02569956255</v>
      </c>
      <c r="AB4041" s="25">
        <f t="shared" si="696"/>
        <v>0</v>
      </c>
    </row>
    <row r="4042" x14ac:dyDescent="0.2">
      <c r="I4042" s="24">
        <v>4037</v>
      </c>
      <c r="J4042" s="28">
        <v>0</v>
      </c>
      <c r="L4042" s="24">
        <v>14962.828679609298</v>
      </c>
      <c r="N4042" s="24">
        <v>4037</v>
      </c>
      <c r="O4042" s="24">
        <f t="shared" si="697"/>
        <v>11895.448800289392</v>
      </c>
      <c r="P4042" s="24">
        <f t="shared" si="694"/>
        <v>11895.448800289392</v>
      </c>
      <c r="Q4042" s="24">
        <f t="shared" si="695"/>
        <v>0</v>
      </c>
      <c r="R4042" s="24">
        <f t="shared" si="698"/>
        <v>11895.448800289392</v>
      </c>
      <c r="S4042" s="24">
        <f t="shared" si="699"/>
        <v>0</v>
      </c>
      <c r="T4042" s="24" t="str">
        <f t="shared" si="700"/>
        <v>drain</v>
      </c>
      <c r="V4042" s="24">
        <f t="shared" si="703"/>
        <v>0</v>
      </c>
      <c r="W4042" s="24">
        <f t="shared" si="701"/>
        <v>0</v>
      </c>
      <c r="X4042" s="24">
        <f t="shared" si="704"/>
        <v>0</v>
      </c>
      <c r="Z4042" s="24">
        <f t="shared" si="702"/>
        <v>11895.448800289392</v>
      </c>
      <c r="AB4042" s="24">
        <f t="shared" si="696"/>
        <v>0</v>
      </c>
    </row>
    <row r="4043" x14ac:dyDescent="0.2">
      <c r="I4043" s="25">
        <v>4038</v>
      </c>
      <c r="J4043" s="29">
        <v>0</v>
      </c>
      <c r="L4043" s="25">
        <v>15123.973823547361</v>
      </c>
      <c r="N4043" s="25">
        <v>4038</v>
      </c>
      <c r="O4043" s="25">
        <f t="shared" si="697"/>
        <v>12023.559189720152</v>
      </c>
      <c r="P4043" s="25">
        <f t="shared" si="694"/>
        <v>12023.559189720152</v>
      </c>
      <c r="Q4043" s="25">
        <f t="shared" si="695"/>
        <v>0</v>
      </c>
      <c r="R4043" s="25">
        <f t="shared" si="698"/>
        <v>12023.559189720152</v>
      </c>
      <c r="S4043" s="25">
        <f t="shared" si="699"/>
        <v>0</v>
      </c>
      <c r="T4043" s="25" t="str">
        <f t="shared" si="700"/>
        <v>drain</v>
      </c>
      <c r="V4043" s="25">
        <f t="shared" si="703"/>
        <v>0</v>
      </c>
      <c r="W4043" s="25">
        <f t="shared" si="701"/>
        <v>0</v>
      </c>
      <c r="X4043" s="25">
        <f t="shared" si="704"/>
        <v>0</v>
      </c>
      <c r="Z4043" s="25">
        <f t="shared" si="702"/>
        <v>12023.559189720152</v>
      </c>
      <c r="AB4043" s="25">
        <f t="shared" si="696"/>
        <v>0</v>
      </c>
    </row>
    <row r="4044" x14ac:dyDescent="0.2">
      <c r="I4044" s="24">
        <v>4039</v>
      </c>
      <c r="J4044" s="28">
        <v>0.190288812</v>
      </c>
      <c r="L4044" s="24">
        <v>15907.53162665367</v>
      </c>
      <c r="N4044" s="24">
        <v>4039</v>
      </c>
      <c r="O4044" s="24">
        <f t="shared" si="697"/>
        <v>12646.487643189668</v>
      </c>
      <c r="P4044" s="24">
        <f t="shared" si="694"/>
        <v>12646.487643189668</v>
      </c>
      <c r="Q4044" s="24">
        <f t="shared" si="695"/>
        <v>15223.104960000001</v>
      </c>
      <c r="R4044" s="24">
        <f t="shared" si="698"/>
        <v>0</v>
      </c>
      <c r="S4044" s="24">
        <f t="shared" si="699"/>
        <v>2576.6173168103323</v>
      </c>
      <c r="T4044" s="24" t="str">
        <f t="shared" si="700"/>
        <v>charge</v>
      </c>
      <c r="V4044" s="24">
        <f t="shared" si="703"/>
        <v>2318.9555851292994</v>
      </c>
      <c r="W4044" s="24">
        <f t="shared" si="701"/>
        <v>2318.9555851292994</v>
      </c>
      <c r="X4044" s="24">
        <f t="shared" si="704"/>
        <v>0</v>
      </c>
      <c r="Z4044" s="24">
        <f t="shared" si="702"/>
        <v>0</v>
      </c>
      <c r="AB4044" s="24">
        <f t="shared" si="696"/>
        <v>257.66173168103296</v>
      </c>
    </row>
    <row r="4045" x14ac:dyDescent="0.2">
      <c r="I4045" s="25">
        <v>4040</v>
      </c>
      <c r="J4045" s="29">
        <v>0.39750874400000002</v>
      </c>
      <c r="L4045" s="25">
        <v>17206.659502768514</v>
      </c>
      <c r="N4045" s="25">
        <v>4040</v>
      </c>
      <c r="O4045" s="25">
        <f t="shared" si="697"/>
        <v>13679.29430470097</v>
      </c>
      <c r="P4045" s="25">
        <f t="shared" si="694"/>
        <v>13679.29430470097</v>
      </c>
      <c r="Q4045" s="25">
        <f t="shared" si="695"/>
        <v>31800.699520000002</v>
      </c>
      <c r="R4045" s="25">
        <f t="shared" si="698"/>
        <v>0</v>
      </c>
      <c r="S4045" s="25">
        <f t="shared" si="699"/>
        <v>18121.405215299033</v>
      </c>
      <c r="T4045" s="25" t="str">
        <f t="shared" si="700"/>
        <v>charge</v>
      </c>
      <c r="V4045" s="25">
        <f t="shared" si="703"/>
        <v>1681.0444148707006</v>
      </c>
      <c r="W4045" s="25">
        <f t="shared" si="701"/>
        <v>4000</v>
      </c>
      <c r="X4045" s="25">
        <f t="shared" si="704"/>
        <v>0</v>
      </c>
      <c r="Z4045" s="25">
        <f t="shared" si="702"/>
        <v>0</v>
      </c>
      <c r="AB4045" s="25">
        <f t="shared" si="696"/>
        <v>16440.360800428334</v>
      </c>
    </row>
    <row r="4046" x14ac:dyDescent="0.2">
      <c r="I4046" s="24">
        <v>4041</v>
      </c>
      <c r="J4046" s="28">
        <v>0.618561468</v>
      </c>
      <c r="L4046" s="24">
        <v>18516.882655930516</v>
      </c>
      <c r="N4046" s="24">
        <v>4041</v>
      </c>
      <c r="O4046" s="24">
        <f t="shared" si="697"/>
        <v>14720.921711464762</v>
      </c>
      <c r="P4046" s="24">
        <f t="shared" si="694"/>
        <v>14720.921711464762</v>
      </c>
      <c r="Q4046" s="24">
        <f t="shared" si="695"/>
        <v>49484.917439999997</v>
      </c>
      <c r="R4046" s="24">
        <f t="shared" si="698"/>
        <v>0</v>
      </c>
      <c r="S4046" s="24">
        <f t="shared" si="699"/>
        <v>34763.995728535236</v>
      </c>
      <c r="T4046" s="24" t="str">
        <f t="shared" si="700"/>
        <v>charge</v>
      </c>
      <c r="V4046" s="24">
        <f t="shared" si="703"/>
        <v>0</v>
      </c>
      <c r="W4046" s="24">
        <f t="shared" si="701"/>
        <v>4000</v>
      </c>
      <c r="X4046" s="24">
        <f t="shared" si="704"/>
        <v>0</v>
      </c>
      <c r="Z4046" s="24">
        <f t="shared" si="702"/>
        <v>0</v>
      </c>
      <c r="AB4046" s="24">
        <f t="shared" si="696"/>
        <v>34763.995728535236</v>
      </c>
    </row>
    <row r="4047" x14ac:dyDescent="0.2">
      <c r="I4047" s="25">
        <v>4042</v>
      </c>
      <c r="J4047" s="29">
        <v>0.66504993200000007</v>
      </c>
      <c r="L4047" s="25">
        <v>19528.666791844367</v>
      </c>
      <c r="N4047" s="25">
        <v>4042</v>
      </c>
      <c r="O4047" s="25">
        <f t="shared" si="697"/>
        <v>15525.290099516273</v>
      </c>
      <c r="P4047" s="25">
        <f t="shared" si="694"/>
        <v>15525.290099516273</v>
      </c>
      <c r="Q4047" s="25">
        <f t="shared" si="695"/>
        <v>53203.994560000006</v>
      </c>
      <c r="R4047" s="25">
        <f t="shared" si="698"/>
        <v>0</v>
      </c>
      <c r="S4047" s="25">
        <f t="shared" si="699"/>
        <v>37678.704460483736</v>
      </c>
      <c r="T4047" s="25" t="str">
        <f t="shared" si="700"/>
        <v>charge</v>
      </c>
      <c r="V4047" s="25">
        <f t="shared" si="703"/>
        <v>0</v>
      </c>
      <c r="W4047" s="25">
        <f t="shared" si="701"/>
        <v>4000</v>
      </c>
      <c r="X4047" s="25">
        <f t="shared" si="704"/>
        <v>0</v>
      </c>
      <c r="Z4047" s="25">
        <f t="shared" si="702"/>
        <v>0</v>
      </c>
      <c r="AB4047" s="25">
        <f t="shared" si="696"/>
        <v>37678.704460483736</v>
      </c>
    </row>
    <row r="4048" x14ac:dyDescent="0.2">
      <c r="I4048" s="24">
        <v>4043</v>
      </c>
      <c r="J4048" s="28">
        <v>0.743324824</v>
      </c>
      <c r="L4048" s="24">
        <v>20102.998459410665</v>
      </c>
      <c r="N4048" s="24">
        <v>4043</v>
      </c>
      <c r="O4048" s="24">
        <f t="shared" si="697"/>
        <v>15981.883775231479</v>
      </c>
      <c r="P4048" s="24">
        <f t="shared" si="694"/>
        <v>15981.883775231479</v>
      </c>
      <c r="Q4048" s="24">
        <f t="shared" si="695"/>
        <v>59465.985919999999</v>
      </c>
      <c r="R4048" s="24">
        <f t="shared" si="698"/>
        <v>0</v>
      </c>
      <c r="S4048" s="24">
        <f t="shared" si="699"/>
        <v>43484.10214476852</v>
      </c>
      <c r="T4048" s="24" t="str">
        <f t="shared" si="700"/>
        <v>charge</v>
      </c>
      <c r="V4048" s="24">
        <f t="shared" si="703"/>
        <v>0</v>
      </c>
      <c r="W4048" s="24">
        <f t="shared" si="701"/>
        <v>4000</v>
      </c>
      <c r="X4048" s="24">
        <f t="shared" si="704"/>
        <v>0</v>
      </c>
      <c r="Z4048" s="24">
        <f t="shared" si="702"/>
        <v>0</v>
      </c>
      <c r="AB4048" s="24">
        <f t="shared" si="696"/>
        <v>43484.10214476852</v>
      </c>
    </row>
    <row r="4049" x14ac:dyDescent="0.2">
      <c r="I4049" s="25">
        <v>4044</v>
      </c>
      <c r="J4049" s="29">
        <v>0.74754032999999998</v>
      </c>
      <c r="L4049" s="25">
        <v>20416.493610620499</v>
      </c>
      <c r="N4049" s="25">
        <v>4044</v>
      </c>
      <c r="O4049" s="25">
        <f t="shared" si="697"/>
        <v>16231.112420443298</v>
      </c>
      <c r="P4049" s="25">
        <f t="shared" si="694"/>
        <v>16231.112420443298</v>
      </c>
      <c r="Q4049" s="25">
        <f t="shared" si="695"/>
        <v>59803.2264</v>
      </c>
      <c r="R4049" s="25">
        <f t="shared" si="698"/>
        <v>0</v>
      </c>
      <c r="S4049" s="25">
        <f t="shared" si="699"/>
        <v>43572.1139795567</v>
      </c>
      <c r="T4049" s="25" t="str">
        <f t="shared" si="700"/>
        <v>charge</v>
      </c>
      <c r="V4049" s="25">
        <f t="shared" si="703"/>
        <v>0</v>
      </c>
      <c r="W4049" s="25">
        <f t="shared" si="701"/>
        <v>4000</v>
      </c>
      <c r="X4049" s="25">
        <f t="shared" si="704"/>
        <v>0</v>
      </c>
      <c r="Z4049" s="25">
        <f t="shared" si="702"/>
        <v>0</v>
      </c>
      <c r="AB4049" s="25">
        <f t="shared" si="696"/>
        <v>43572.1139795567</v>
      </c>
    </row>
    <row r="4050" x14ac:dyDescent="0.2">
      <c r="I4050" s="24">
        <v>4045</v>
      </c>
      <c r="J4050" s="28">
        <v>0.76460530100000001</v>
      </c>
      <c r="L4050" s="24">
        <v>20580.616890621182</v>
      </c>
      <c r="N4050" s="24">
        <v>4045</v>
      </c>
      <c r="O4050" s="24">
        <f t="shared" si="697"/>
        <v>16361.590428043841</v>
      </c>
      <c r="P4050" s="24">
        <f t="shared" si="694"/>
        <v>16361.590428043841</v>
      </c>
      <c r="Q4050" s="24">
        <f t="shared" si="695"/>
        <v>61168.424080000004</v>
      </c>
      <c r="R4050" s="24">
        <f t="shared" si="698"/>
        <v>0</v>
      </c>
      <c r="S4050" s="24">
        <f t="shared" si="699"/>
        <v>44806.833651956164</v>
      </c>
      <c r="T4050" s="24" t="str">
        <f t="shared" si="700"/>
        <v>charge</v>
      </c>
      <c r="V4050" s="24">
        <f t="shared" si="703"/>
        <v>0</v>
      </c>
      <c r="W4050" s="24">
        <f t="shared" si="701"/>
        <v>4000</v>
      </c>
      <c r="X4050" s="24">
        <f t="shared" si="704"/>
        <v>0</v>
      </c>
      <c r="Z4050" s="24">
        <f t="shared" si="702"/>
        <v>0</v>
      </c>
      <c r="AB4050" s="24">
        <f t="shared" si="696"/>
        <v>44806.833651956164</v>
      </c>
    </row>
    <row r="4051" x14ac:dyDescent="0.2">
      <c r="I4051" s="25">
        <v>4046</v>
      </c>
      <c r="J4051" s="29">
        <v>0.75368341500000002</v>
      </c>
      <c r="L4051" s="25">
        <v>19902.634656906128</v>
      </c>
      <c r="N4051" s="25">
        <v>4046</v>
      </c>
      <c r="O4051" s="25">
        <f t="shared" si="697"/>
        <v>15822.594552240373</v>
      </c>
      <c r="P4051" s="25">
        <f t="shared" si="694"/>
        <v>15822.594552240373</v>
      </c>
      <c r="Q4051" s="25">
        <f t="shared" si="695"/>
        <v>60294.673200000005</v>
      </c>
      <c r="R4051" s="25">
        <f t="shared" si="698"/>
        <v>0</v>
      </c>
      <c r="S4051" s="25">
        <f t="shared" si="699"/>
        <v>44472.078647759634</v>
      </c>
      <c r="T4051" s="25" t="str">
        <f t="shared" si="700"/>
        <v>charge</v>
      </c>
      <c r="V4051" s="25">
        <f t="shared" si="703"/>
        <v>0</v>
      </c>
      <c r="W4051" s="25">
        <f t="shared" si="701"/>
        <v>4000</v>
      </c>
      <c r="X4051" s="25">
        <f t="shared" si="704"/>
        <v>0</v>
      </c>
      <c r="Z4051" s="25">
        <f t="shared" si="702"/>
        <v>0</v>
      </c>
      <c r="AB4051" s="25">
        <f t="shared" si="696"/>
        <v>44472.078647759634</v>
      </c>
    </row>
    <row r="4052" x14ac:dyDescent="0.2">
      <c r="I4052" s="24">
        <v>4047</v>
      </c>
      <c r="J4052" s="28">
        <v>0.74692562899999992</v>
      </c>
      <c r="L4052" s="24">
        <v>19904.507338666914</v>
      </c>
      <c r="N4052" s="24">
        <v>4047</v>
      </c>
      <c r="O4052" s="24">
        <f t="shared" si="697"/>
        <v>15824.083334240197</v>
      </c>
      <c r="P4052" s="24">
        <f t="shared" si="694"/>
        <v>15824.083334240197</v>
      </c>
      <c r="Q4052" s="24">
        <f t="shared" si="695"/>
        <v>59754.050319999995</v>
      </c>
      <c r="R4052" s="24">
        <f t="shared" si="698"/>
        <v>0</v>
      </c>
      <c r="S4052" s="24">
        <f t="shared" si="699"/>
        <v>43929.966985759798</v>
      </c>
      <c r="T4052" s="24" t="str">
        <f t="shared" si="700"/>
        <v>charge</v>
      </c>
      <c r="V4052" s="24">
        <f t="shared" si="703"/>
        <v>0</v>
      </c>
      <c r="W4052" s="24">
        <f t="shared" si="701"/>
        <v>4000</v>
      </c>
      <c r="X4052" s="24">
        <f t="shared" si="704"/>
        <v>0</v>
      </c>
      <c r="Z4052" s="24">
        <f t="shared" si="702"/>
        <v>0</v>
      </c>
      <c r="AB4052" s="24">
        <f t="shared" si="696"/>
        <v>43929.966985759798</v>
      </c>
    </row>
    <row r="4053" x14ac:dyDescent="0.2">
      <c r="I4053" s="25">
        <v>4048</v>
      </c>
      <c r="J4053" s="29">
        <v>0.71194490399999999</v>
      </c>
      <c r="L4053" s="25">
        <v>19779.442399549484</v>
      </c>
      <c r="N4053" s="25">
        <v>4048</v>
      </c>
      <c r="O4053" s="25">
        <f t="shared" si="697"/>
        <v>15724.65670764184</v>
      </c>
      <c r="P4053" s="25">
        <f t="shared" si="694"/>
        <v>15724.65670764184</v>
      </c>
      <c r="Q4053" s="25">
        <f t="shared" si="695"/>
        <v>56955.592319999996</v>
      </c>
      <c r="R4053" s="25">
        <f t="shared" si="698"/>
        <v>0</v>
      </c>
      <c r="S4053" s="25">
        <f t="shared" si="699"/>
        <v>41230.935612358153</v>
      </c>
      <c r="T4053" s="25" t="str">
        <f t="shared" si="700"/>
        <v>charge</v>
      </c>
      <c r="V4053" s="25">
        <f t="shared" si="703"/>
        <v>0</v>
      </c>
      <c r="W4053" s="25">
        <f t="shared" si="701"/>
        <v>4000</v>
      </c>
      <c r="X4053" s="25">
        <f t="shared" si="704"/>
        <v>0</v>
      </c>
      <c r="Z4053" s="25">
        <f t="shared" si="702"/>
        <v>0</v>
      </c>
      <c r="AB4053" s="25">
        <f t="shared" si="696"/>
        <v>41230.935612358153</v>
      </c>
    </row>
    <row r="4054" x14ac:dyDescent="0.2">
      <c r="I4054" s="24">
        <v>4049</v>
      </c>
      <c r="J4054" s="28">
        <v>0.62337273100000001</v>
      </c>
      <c r="L4054" s="24">
        <v>19595.913930082319</v>
      </c>
      <c r="N4054" s="24">
        <v>4049</v>
      </c>
      <c r="O4054" s="24">
        <f t="shared" si="697"/>
        <v>15578.751574415444</v>
      </c>
      <c r="P4054" s="24">
        <f t="shared" si="694"/>
        <v>15578.751574415444</v>
      </c>
      <c r="Q4054" s="24">
        <f t="shared" si="695"/>
        <v>49869.818480000002</v>
      </c>
      <c r="R4054" s="24">
        <f t="shared" si="698"/>
        <v>0</v>
      </c>
      <c r="S4054" s="24">
        <f t="shared" si="699"/>
        <v>34291.066905584557</v>
      </c>
      <c r="T4054" s="24" t="str">
        <f t="shared" si="700"/>
        <v>charge</v>
      </c>
      <c r="V4054" s="24">
        <f t="shared" si="703"/>
        <v>0</v>
      </c>
      <c r="W4054" s="24">
        <f t="shared" si="701"/>
        <v>4000</v>
      </c>
      <c r="X4054" s="24">
        <f t="shared" si="704"/>
        <v>0</v>
      </c>
      <c r="Z4054" s="24">
        <f t="shared" si="702"/>
        <v>0</v>
      </c>
      <c r="AB4054" s="24">
        <f t="shared" si="696"/>
        <v>34291.066905584557</v>
      </c>
    </row>
    <row r="4055" x14ac:dyDescent="0.2">
      <c r="I4055" s="25">
        <v>4050</v>
      </c>
      <c r="J4055" s="29">
        <v>0.26680804499999999</v>
      </c>
      <c r="L4055" s="25">
        <v>19924.382317066193</v>
      </c>
      <c r="N4055" s="25">
        <v>4050</v>
      </c>
      <c r="O4055" s="25">
        <f t="shared" si="697"/>
        <v>15839.883942067623</v>
      </c>
      <c r="P4055" s="25">
        <f t="shared" si="694"/>
        <v>15839.883942067623</v>
      </c>
      <c r="Q4055" s="25">
        <f t="shared" si="695"/>
        <v>21344.643599999999</v>
      </c>
      <c r="R4055" s="25">
        <f t="shared" si="698"/>
        <v>0</v>
      </c>
      <c r="S4055" s="25">
        <f t="shared" si="699"/>
        <v>5504.7596579323763</v>
      </c>
      <c r="T4055" s="25" t="str">
        <f t="shared" si="700"/>
        <v>charge</v>
      </c>
      <c r="V4055" s="25">
        <f t="shared" si="703"/>
        <v>0</v>
      </c>
      <c r="W4055" s="25">
        <f t="shared" si="701"/>
        <v>4000</v>
      </c>
      <c r="X4055" s="25">
        <f t="shared" si="704"/>
        <v>0</v>
      </c>
      <c r="Z4055" s="25">
        <f t="shared" si="702"/>
        <v>0</v>
      </c>
      <c r="AB4055" s="25">
        <f t="shared" si="696"/>
        <v>5504.7596579323763</v>
      </c>
    </row>
    <row r="4056" x14ac:dyDescent="0.2">
      <c r="I4056" s="24">
        <v>4051</v>
      </c>
      <c r="J4056" s="28">
        <v>2.0606992999999997E-2</v>
      </c>
      <c r="L4056" s="24">
        <v>20158.71425652504</v>
      </c>
      <c r="N4056" s="24">
        <v>4051</v>
      </c>
      <c r="O4056" s="24">
        <f t="shared" si="697"/>
        <v>16026.177833937407</v>
      </c>
      <c r="P4056" s="24">
        <f t="shared" si="694"/>
        <v>16026.177833937407</v>
      </c>
      <c r="Q4056" s="24">
        <f t="shared" si="695"/>
        <v>1648.5594399999998</v>
      </c>
      <c r="R4056" s="24">
        <f t="shared" si="698"/>
        <v>14377.618393937408</v>
      </c>
      <c r="S4056" s="24">
        <f t="shared" si="699"/>
        <v>0</v>
      </c>
      <c r="T4056" s="24" t="str">
        <f t="shared" si="700"/>
        <v>drain</v>
      </c>
      <c r="V4056" s="24">
        <f t="shared" si="703"/>
        <v>0</v>
      </c>
      <c r="W4056" s="24">
        <f t="shared" si="701"/>
        <v>0</v>
      </c>
      <c r="X4056" s="24">
        <f t="shared" si="704"/>
        <v>4000</v>
      </c>
      <c r="Z4056" s="24">
        <f t="shared" si="702"/>
        <v>10377.618393937408</v>
      </c>
      <c r="AB4056" s="24">
        <f t="shared" si="696"/>
        <v>0</v>
      </c>
    </row>
    <row r="4057" x14ac:dyDescent="0.2">
      <c r="I4057" s="25">
        <v>4052</v>
      </c>
      <c r="J4057" s="29">
        <v>0</v>
      </c>
      <c r="L4057" s="25">
        <v>19606.597988271711</v>
      </c>
      <c r="N4057" s="25">
        <v>4052</v>
      </c>
      <c r="O4057" s="25">
        <f t="shared" si="697"/>
        <v>15587.245400676011</v>
      </c>
      <c r="P4057" s="25">
        <f t="shared" si="694"/>
        <v>15587.245400676011</v>
      </c>
      <c r="Q4057" s="25">
        <f t="shared" si="695"/>
        <v>0</v>
      </c>
      <c r="R4057" s="25">
        <f t="shared" si="698"/>
        <v>15587.245400676011</v>
      </c>
      <c r="S4057" s="25">
        <f t="shared" si="699"/>
        <v>0</v>
      </c>
      <c r="T4057" s="25" t="str">
        <f t="shared" si="700"/>
        <v>drain</v>
      </c>
      <c r="V4057" s="25">
        <f t="shared" si="703"/>
        <v>0</v>
      </c>
      <c r="W4057" s="25">
        <f t="shared" si="701"/>
        <v>0</v>
      </c>
      <c r="X4057" s="25">
        <f t="shared" si="704"/>
        <v>0</v>
      </c>
      <c r="Z4057" s="25">
        <f t="shared" si="702"/>
        <v>15587.245400676011</v>
      </c>
      <c r="AB4057" s="25">
        <f t="shared" si="696"/>
        <v>0</v>
      </c>
    </row>
    <row r="4058" x14ac:dyDescent="0.2">
      <c r="I4058" s="24">
        <v>4053</v>
      </c>
      <c r="J4058" s="28">
        <v>0</v>
      </c>
      <c r="L4058" s="24">
        <v>19279.999418401716</v>
      </c>
      <c r="N4058" s="24">
        <v>4053</v>
      </c>
      <c r="O4058" s="24">
        <f t="shared" si="697"/>
        <v>15327.599537629365</v>
      </c>
      <c r="P4058" s="24">
        <f t="shared" si="694"/>
        <v>15327.599537629365</v>
      </c>
      <c r="Q4058" s="24">
        <f t="shared" si="695"/>
        <v>0</v>
      </c>
      <c r="R4058" s="24">
        <f t="shared" si="698"/>
        <v>15327.599537629365</v>
      </c>
      <c r="S4058" s="24">
        <f t="shared" si="699"/>
        <v>0</v>
      </c>
      <c r="T4058" s="24" t="str">
        <f t="shared" si="700"/>
        <v>drain</v>
      </c>
      <c r="V4058" s="24">
        <f t="shared" si="703"/>
        <v>0</v>
      </c>
      <c r="W4058" s="24">
        <f t="shared" si="701"/>
        <v>0</v>
      </c>
      <c r="X4058" s="24">
        <f t="shared" si="704"/>
        <v>0</v>
      </c>
      <c r="Z4058" s="24">
        <f t="shared" si="702"/>
        <v>15327.599537629365</v>
      </c>
      <c r="AB4058" s="24">
        <f t="shared" si="696"/>
        <v>0</v>
      </c>
    </row>
    <row r="4059" x14ac:dyDescent="0.2">
      <c r="I4059" s="25">
        <v>4054</v>
      </c>
      <c r="J4059" s="29">
        <v>0</v>
      </c>
      <c r="L4059" s="25">
        <v>18544.930010795593</v>
      </c>
      <c r="N4059" s="25">
        <v>4054</v>
      </c>
      <c r="O4059" s="25">
        <f t="shared" si="697"/>
        <v>14743.219358582497</v>
      </c>
      <c r="P4059" s="25">
        <f t="shared" si="694"/>
        <v>14743.219358582497</v>
      </c>
      <c r="Q4059" s="25">
        <f t="shared" si="695"/>
        <v>0</v>
      </c>
      <c r="R4059" s="25">
        <f t="shared" si="698"/>
        <v>14743.219358582497</v>
      </c>
      <c r="S4059" s="25">
        <f t="shared" si="699"/>
        <v>0</v>
      </c>
      <c r="T4059" s="25" t="str">
        <f t="shared" si="700"/>
        <v>drain</v>
      </c>
      <c r="V4059" s="25">
        <f t="shared" si="703"/>
        <v>0</v>
      </c>
      <c r="W4059" s="25">
        <f t="shared" si="701"/>
        <v>0</v>
      </c>
      <c r="X4059" s="25">
        <f t="shared" si="704"/>
        <v>0</v>
      </c>
      <c r="Z4059" s="25">
        <f t="shared" si="702"/>
        <v>14743.219358582497</v>
      </c>
      <c r="AB4059" s="25">
        <f t="shared" si="696"/>
        <v>0</v>
      </c>
    </row>
    <row r="4060" x14ac:dyDescent="0.2">
      <c r="I4060" s="24">
        <v>4055</v>
      </c>
      <c r="J4060" s="28">
        <v>0</v>
      </c>
      <c r="L4060" s="24">
        <v>17919.529614830015</v>
      </c>
      <c r="N4060" s="24">
        <v>4055</v>
      </c>
      <c r="O4060" s="24">
        <f t="shared" si="697"/>
        <v>14246.026043789863</v>
      </c>
      <c r="P4060" s="24">
        <f t="shared" si="694"/>
        <v>14246.026043789863</v>
      </c>
      <c r="Q4060" s="24">
        <f t="shared" si="695"/>
        <v>0</v>
      </c>
      <c r="R4060" s="24">
        <f t="shared" si="698"/>
        <v>14246.026043789863</v>
      </c>
      <c r="S4060" s="24">
        <f t="shared" si="699"/>
        <v>0</v>
      </c>
      <c r="T4060" s="24" t="str">
        <f t="shared" si="700"/>
        <v>drain</v>
      </c>
      <c r="V4060" s="24">
        <f t="shared" si="703"/>
        <v>0</v>
      </c>
      <c r="W4060" s="24">
        <f t="shared" si="701"/>
        <v>0</v>
      </c>
      <c r="X4060" s="24">
        <f t="shared" si="704"/>
        <v>0</v>
      </c>
      <c r="Z4060" s="24">
        <f t="shared" si="702"/>
        <v>14246.026043789863</v>
      </c>
      <c r="AB4060" s="24">
        <f t="shared" si="696"/>
        <v>0</v>
      </c>
    </row>
    <row r="4061" x14ac:dyDescent="0.2">
      <c r="I4061" s="25">
        <v>4056</v>
      </c>
      <c r="J4061" s="29">
        <v>0</v>
      </c>
      <c r="L4061" s="25">
        <v>17088.290496492384</v>
      </c>
      <c r="N4061" s="25">
        <v>4056</v>
      </c>
      <c r="O4061" s="25">
        <f t="shared" si="697"/>
        <v>13585.190944711445</v>
      </c>
      <c r="P4061" s="25">
        <f t="shared" si="694"/>
        <v>13585.190944711445</v>
      </c>
      <c r="Q4061" s="25">
        <f t="shared" si="695"/>
        <v>0</v>
      </c>
      <c r="R4061" s="25">
        <f t="shared" si="698"/>
        <v>13585.190944711445</v>
      </c>
      <c r="S4061" s="25">
        <f t="shared" si="699"/>
        <v>0</v>
      </c>
      <c r="T4061" s="25" t="str">
        <f t="shared" si="700"/>
        <v>drain</v>
      </c>
      <c r="V4061" s="25">
        <f t="shared" si="703"/>
        <v>0</v>
      </c>
      <c r="W4061" s="25">
        <f t="shared" si="701"/>
        <v>0</v>
      </c>
      <c r="X4061" s="25">
        <f t="shared" si="704"/>
        <v>0</v>
      </c>
      <c r="Z4061" s="25">
        <f t="shared" si="702"/>
        <v>13585.190944711445</v>
      </c>
      <c r="AB4061" s="25">
        <f t="shared" si="696"/>
        <v>0</v>
      </c>
    </row>
    <row r="4062" x14ac:dyDescent="0.2">
      <c r="I4062" s="24">
        <v>4057</v>
      </c>
      <c r="J4062" s="28">
        <v>0</v>
      </c>
      <c r="L4062" s="24">
        <v>16260.040814876555</v>
      </c>
      <c r="N4062" s="24">
        <v>4057</v>
      </c>
      <c r="O4062" s="24">
        <f t="shared" si="697"/>
        <v>12926.732447826862</v>
      </c>
      <c r="P4062" s="24">
        <f t="shared" si="694"/>
        <v>12926.732447826862</v>
      </c>
      <c r="Q4062" s="24">
        <f t="shared" si="695"/>
        <v>0</v>
      </c>
      <c r="R4062" s="24">
        <f t="shared" si="698"/>
        <v>12926.732447826862</v>
      </c>
      <c r="S4062" s="24">
        <f t="shared" si="699"/>
        <v>0</v>
      </c>
      <c r="T4062" s="24" t="str">
        <f t="shared" si="700"/>
        <v>drain</v>
      </c>
      <c r="V4062" s="24">
        <f t="shared" si="703"/>
        <v>0</v>
      </c>
      <c r="W4062" s="24">
        <f t="shared" si="701"/>
        <v>0</v>
      </c>
      <c r="X4062" s="24">
        <f t="shared" si="704"/>
        <v>0</v>
      </c>
      <c r="Z4062" s="24">
        <f t="shared" si="702"/>
        <v>12926.732447826862</v>
      </c>
      <c r="AB4062" s="24">
        <f t="shared" si="696"/>
        <v>0</v>
      </c>
    </row>
    <row r="4063" x14ac:dyDescent="0.2">
      <c r="I4063" s="25">
        <v>4058</v>
      </c>
      <c r="J4063" s="29">
        <v>0</v>
      </c>
      <c r="L4063" s="25">
        <v>15597.258757400512</v>
      </c>
      <c r="N4063" s="25">
        <v>4058</v>
      </c>
      <c r="O4063" s="25">
        <f t="shared" si="697"/>
        <v>12399.820712133407</v>
      </c>
      <c r="P4063" s="25">
        <f t="shared" si="694"/>
        <v>12399.820712133407</v>
      </c>
      <c r="Q4063" s="25">
        <f t="shared" si="695"/>
        <v>0</v>
      </c>
      <c r="R4063" s="25">
        <f t="shared" si="698"/>
        <v>12399.820712133407</v>
      </c>
      <c r="S4063" s="25">
        <f t="shared" si="699"/>
        <v>0</v>
      </c>
      <c r="T4063" s="25" t="str">
        <f t="shared" si="700"/>
        <v>drain</v>
      </c>
      <c r="V4063" s="25">
        <f t="shared" si="703"/>
        <v>0</v>
      </c>
      <c r="W4063" s="25">
        <f t="shared" si="701"/>
        <v>0</v>
      </c>
      <c r="X4063" s="25">
        <f t="shared" si="704"/>
        <v>0</v>
      </c>
      <c r="Z4063" s="25">
        <f t="shared" si="702"/>
        <v>12399.820712133407</v>
      </c>
      <c r="AB4063" s="25">
        <f t="shared" si="696"/>
        <v>0</v>
      </c>
    </row>
    <row r="4064" x14ac:dyDescent="0.2">
      <c r="I4064" s="24">
        <v>4059</v>
      </c>
      <c r="J4064" s="28">
        <v>0</v>
      </c>
      <c r="L4064" s="24">
        <v>15226.077080059051</v>
      </c>
      <c r="N4064" s="24">
        <v>4059</v>
      </c>
      <c r="O4064" s="24">
        <f t="shared" si="697"/>
        <v>12104.731278646947</v>
      </c>
      <c r="P4064" s="24">
        <f t="shared" si="694"/>
        <v>12104.731278646947</v>
      </c>
      <c r="Q4064" s="24">
        <f t="shared" si="695"/>
        <v>0</v>
      </c>
      <c r="R4064" s="24">
        <f t="shared" si="698"/>
        <v>12104.731278646947</v>
      </c>
      <c r="S4064" s="24">
        <f t="shared" si="699"/>
        <v>0</v>
      </c>
      <c r="T4064" s="24" t="str">
        <f t="shared" si="700"/>
        <v>drain</v>
      </c>
      <c r="V4064" s="24">
        <f t="shared" si="703"/>
        <v>0</v>
      </c>
      <c r="W4064" s="24">
        <f t="shared" si="701"/>
        <v>0</v>
      </c>
      <c r="X4064" s="24">
        <f t="shared" si="704"/>
        <v>0</v>
      </c>
      <c r="Z4064" s="24">
        <f t="shared" si="702"/>
        <v>12104.731278646947</v>
      </c>
      <c r="AB4064" s="24">
        <f t="shared" si="696"/>
        <v>0</v>
      </c>
    </row>
    <row r="4065" x14ac:dyDescent="0.2">
      <c r="I4065" s="25">
        <v>4060</v>
      </c>
      <c r="J4065" s="29">
        <v>0</v>
      </c>
      <c r="L4065" s="25">
        <v>15011.139957237243</v>
      </c>
      <c r="N4065" s="25">
        <v>4060</v>
      </c>
      <c r="O4065" s="25">
        <f t="shared" si="697"/>
        <v>11933.85626600361</v>
      </c>
      <c r="P4065" s="25">
        <f t="shared" si="694"/>
        <v>11933.85626600361</v>
      </c>
      <c r="Q4065" s="25">
        <f t="shared" si="695"/>
        <v>0</v>
      </c>
      <c r="R4065" s="25">
        <f t="shared" si="698"/>
        <v>11933.85626600361</v>
      </c>
      <c r="S4065" s="25">
        <f t="shared" si="699"/>
        <v>0</v>
      </c>
      <c r="T4065" s="25" t="str">
        <f t="shared" si="700"/>
        <v>drain</v>
      </c>
      <c r="V4065" s="25">
        <f t="shared" si="703"/>
        <v>0</v>
      </c>
      <c r="W4065" s="25">
        <f t="shared" si="701"/>
        <v>0</v>
      </c>
      <c r="X4065" s="25">
        <f t="shared" si="704"/>
        <v>0</v>
      </c>
      <c r="Z4065" s="25">
        <f t="shared" si="702"/>
        <v>11933.85626600361</v>
      </c>
      <c r="AB4065" s="25">
        <f t="shared" si="696"/>
        <v>0</v>
      </c>
    </row>
    <row r="4066" x14ac:dyDescent="0.2">
      <c r="I4066" s="24">
        <v>4061</v>
      </c>
      <c r="J4066" s="28">
        <v>0</v>
      </c>
      <c r="L4066" s="24">
        <v>15239.759643793104</v>
      </c>
      <c r="N4066" s="24">
        <v>4061</v>
      </c>
      <c r="O4066" s="24">
        <f t="shared" si="697"/>
        <v>12115.608916815518</v>
      </c>
      <c r="P4066" s="24">
        <f t="shared" si="694"/>
        <v>12115.608916815518</v>
      </c>
      <c r="Q4066" s="24">
        <f t="shared" si="695"/>
        <v>0</v>
      </c>
      <c r="R4066" s="24">
        <f t="shared" si="698"/>
        <v>12115.608916815518</v>
      </c>
      <c r="S4066" s="24">
        <f t="shared" si="699"/>
        <v>0</v>
      </c>
      <c r="T4066" s="24" t="str">
        <f t="shared" si="700"/>
        <v>drain</v>
      </c>
      <c r="V4066" s="24">
        <f t="shared" si="703"/>
        <v>0</v>
      </c>
      <c r="W4066" s="24">
        <f t="shared" si="701"/>
        <v>0</v>
      </c>
      <c r="X4066" s="24">
        <f t="shared" si="704"/>
        <v>0</v>
      </c>
      <c r="Z4066" s="24">
        <f t="shared" si="702"/>
        <v>12115.608916815518</v>
      </c>
      <c r="AB4066" s="24">
        <f t="shared" si="696"/>
        <v>0</v>
      </c>
    </row>
    <row r="4067" x14ac:dyDescent="0.2">
      <c r="I4067" s="25">
        <v>4062</v>
      </c>
      <c r="J4067" s="29">
        <v>0</v>
      </c>
      <c r="L4067" s="25">
        <v>14614.427066040038</v>
      </c>
      <c r="N4067" s="25">
        <v>4062</v>
      </c>
      <c r="O4067" s="25">
        <f t="shared" si="697"/>
        <v>11618.469517501831</v>
      </c>
      <c r="P4067" s="25">
        <f t="shared" si="694"/>
        <v>11618.469517501831</v>
      </c>
      <c r="Q4067" s="25">
        <f t="shared" si="695"/>
        <v>0</v>
      </c>
      <c r="R4067" s="25">
        <f t="shared" si="698"/>
        <v>11618.469517501831</v>
      </c>
      <c r="S4067" s="25">
        <f t="shared" si="699"/>
        <v>0</v>
      </c>
      <c r="T4067" s="25" t="str">
        <f t="shared" si="700"/>
        <v>drain</v>
      </c>
      <c r="V4067" s="25">
        <f t="shared" si="703"/>
        <v>0</v>
      </c>
      <c r="W4067" s="25">
        <f t="shared" si="701"/>
        <v>0</v>
      </c>
      <c r="X4067" s="25">
        <f t="shared" si="704"/>
        <v>0</v>
      </c>
      <c r="Z4067" s="25">
        <f t="shared" si="702"/>
        <v>11618.469517501831</v>
      </c>
      <c r="AB4067" s="25">
        <f t="shared" si="696"/>
        <v>0</v>
      </c>
    </row>
    <row r="4068" x14ac:dyDescent="0.2">
      <c r="I4068" s="24">
        <v>4063</v>
      </c>
      <c r="J4068" s="28">
        <v>0.24787297</v>
      </c>
      <c r="L4068" s="24">
        <v>15236.105140960215</v>
      </c>
      <c r="N4068" s="24">
        <v>4063</v>
      </c>
      <c r="O4068" s="24">
        <f t="shared" si="697"/>
        <v>12112.703587063372</v>
      </c>
      <c r="P4068" s="24">
        <f t="shared" si="694"/>
        <v>12112.703587063372</v>
      </c>
      <c r="Q4068" s="24">
        <f t="shared" si="695"/>
        <v>19829.837599999999</v>
      </c>
      <c r="R4068" s="24">
        <f t="shared" si="698"/>
        <v>0</v>
      </c>
      <c r="S4068" s="24">
        <f t="shared" si="699"/>
        <v>7717.1340129366272</v>
      </c>
      <c r="T4068" s="24" t="str">
        <f t="shared" si="700"/>
        <v>charge</v>
      </c>
      <c r="V4068" s="24">
        <f t="shared" si="703"/>
        <v>4000</v>
      </c>
      <c r="W4068" s="24">
        <f t="shared" si="701"/>
        <v>4000</v>
      </c>
      <c r="X4068" s="24">
        <f t="shared" si="704"/>
        <v>0</v>
      </c>
      <c r="Z4068" s="24">
        <f t="shared" si="702"/>
        <v>0</v>
      </c>
      <c r="AB4068" s="24">
        <f t="shared" si="696"/>
        <v>3717.1340129366272</v>
      </c>
    </row>
    <row r="4069" x14ac:dyDescent="0.2">
      <c r="I4069" s="25">
        <v>4064</v>
      </c>
      <c r="J4069" s="29">
        <v>0.501393584</v>
      </c>
      <c r="L4069" s="25">
        <v>16043.878165781496</v>
      </c>
      <c r="N4069" s="25">
        <v>4064</v>
      </c>
      <c r="O4069" s="25">
        <f t="shared" si="697"/>
        <v>12754.88314179629</v>
      </c>
      <c r="P4069" s="25">
        <f t="shared" si="694"/>
        <v>12754.88314179629</v>
      </c>
      <c r="Q4069" s="25">
        <f t="shared" si="695"/>
        <v>40111.486720000001</v>
      </c>
      <c r="R4069" s="25">
        <f t="shared" si="698"/>
        <v>0</v>
      </c>
      <c r="S4069" s="25">
        <f t="shared" si="699"/>
        <v>27356.603578203711</v>
      </c>
      <c r="T4069" s="25" t="str">
        <f t="shared" si="700"/>
        <v>charge</v>
      </c>
      <c r="V4069" s="25">
        <f t="shared" si="703"/>
        <v>0</v>
      </c>
      <c r="W4069" s="25">
        <f t="shared" si="701"/>
        <v>4000</v>
      </c>
      <c r="X4069" s="25">
        <f t="shared" si="704"/>
        <v>0</v>
      </c>
      <c r="Z4069" s="25">
        <f t="shared" si="702"/>
        <v>0</v>
      </c>
      <c r="AB4069" s="25">
        <f t="shared" si="696"/>
        <v>27356.603578203711</v>
      </c>
    </row>
    <row r="4070" x14ac:dyDescent="0.2">
      <c r="I4070" s="24">
        <v>4065</v>
      </c>
      <c r="J4070" s="28">
        <v>0.62176191000000003</v>
      </c>
      <c r="L4070" s="24">
        <v>17046.447407889365</v>
      </c>
      <c r="N4070" s="24">
        <v>4065</v>
      </c>
      <c r="O4070" s="24">
        <f t="shared" si="697"/>
        <v>13551.925689272046</v>
      </c>
      <c r="P4070" s="24">
        <f t="shared" si="694"/>
        <v>13551.925689272046</v>
      </c>
      <c r="Q4070" s="24">
        <f t="shared" si="695"/>
        <v>49740.952799999999</v>
      </c>
      <c r="R4070" s="24">
        <f t="shared" si="698"/>
        <v>0</v>
      </c>
      <c r="S4070" s="24">
        <f t="shared" si="699"/>
        <v>36189.027110727955</v>
      </c>
      <c r="T4070" s="24" t="str">
        <f t="shared" si="700"/>
        <v>charge</v>
      </c>
      <c r="V4070" s="24">
        <f t="shared" si="703"/>
        <v>0</v>
      </c>
      <c r="W4070" s="24">
        <f t="shared" si="701"/>
        <v>4000</v>
      </c>
      <c r="X4070" s="24">
        <f t="shared" si="704"/>
        <v>0</v>
      </c>
      <c r="Z4070" s="24">
        <f t="shared" si="702"/>
        <v>0</v>
      </c>
      <c r="AB4070" s="24">
        <f t="shared" si="696"/>
        <v>36189.027110727955</v>
      </c>
    </row>
    <row r="4071" x14ac:dyDescent="0.2">
      <c r="I4071" s="25">
        <v>4066</v>
      </c>
      <c r="J4071" s="29">
        <v>0.66908521300000001</v>
      </c>
      <c r="L4071" s="25">
        <v>17997.425000429153</v>
      </c>
      <c r="N4071" s="25">
        <v>4066</v>
      </c>
      <c r="O4071" s="25">
        <f t="shared" si="697"/>
        <v>14307.952875341178</v>
      </c>
      <c r="P4071" s="25">
        <f t="shared" si="694"/>
        <v>14307.952875341178</v>
      </c>
      <c r="Q4071" s="25">
        <f t="shared" si="695"/>
        <v>53526.817040000002</v>
      </c>
      <c r="R4071" s="25">
        <f t="shared" si="698"/>
        <v>0</v>
      </c>
      <c r="S4071" s="25">
        <f t="shared" si="699"/>
        <v>39218.864164658822</v>
      </c>
      <c r="T4071" s="25" t="str">
        <f t="shared" si="700"/>
        <v>charge</v>
      </c>
      <c r="V4071" s="25">
        <f t="shared" si="703"/>
        <v>0</v>
      </c>
      <c r="W4071" s="25">
        <f t="shared" si="701"/>
        <v>4000</v>
      </c>
      <c r="X4071" s="25">
        <f t="shared" si="704"/>
        <v>0</v>
      </c>
      <c r="Z4071" s="25">
        <f t="shared" si="702"/>
        <v>0</v>
      </c>
      <c r="AB4071" s="25">
        <f t="shared" si="696"/>
        <v>39218.864164658822</v>
      </c>
    </row>
    <row r="4072" x14ac:dyDescent="0.2">
      <c r="I4072" s="24">
        <v>4067</v>
      </c>
      <c r="J4072" s="28">
        <v>0.68780200000000002</v>
      </c>
      <c r="L4072" s="24">
        <v>18606.756014227867</v>
      </c>
      <c r="N4072" s="24">
        <v>4067</v>
      </c>
      <c r="O4072" s="24">
        <f t="shared" si="697"/>
        <v>14792.371031311155</v>
      </c>
      <c r="P4072" s="24">
        <f t="shared" si="694"/>
        <v>14792.371031311155</v>
      </c>
      <c r="Q4072" s="24">
        <f t="shared" si="695"/>
        <v>55024.160000000003</v>
      </c>
      <c r="R4072" s="24">
        <f t="shared" si="698"/>
        <v>0</v>
      </c>
      <c r="S4072" s="24">
        <f t="shared" si="699"/>
        <v>40231.788968688852</v>
      </c>
      <c r="T4072" s="24" t="str">
        <f t="shared" si="700"/>
        <v>charge</v>
      </c>
      <c r="V4072" s="24">
        <f t="shared" si="703"/>
        <v>0</v>
      </c>
      <c r="W4072" s="24">
        <f t="shared" si="701"/>
        <v>4000</v>
      </c>
      <c r="X4072" s="24">
        <f t="shared" si="704"/>
        <v>0</v>
      </c>
      <c r="Z4072" s="24">
        <f t="shared" si="702"/>
        <v>0</v>
      </c>
      <c r="AB4072" s="24">
        <f t="shared" si="696"/>
        <v>40231.788968688852</v>
      </c>
    </row>
    <row r="4073" x14ac:dyDescent="0.2">
      <c r="I4073" s="25">
        <v>4068</v>
      </c>
      <c r="J4073" s="29">
        <v>0.71722536100000001</v>
      </c>
      <c r="L4073" s="25">
        <v>18907.612652540207</v>
      </c>
      <c r="N4073" s="25">
        <v>4068</v>
      </c>
      <c r="O4073" s="25">
        <f t="shared" si="697"/>
        <v>15031.552058769465</v>
      </c>
      <c r="P4073" s="25">
        <f t="shared" si="694"/>
        <v>15031.552058769465</v>
      </c>
      <c r="Q4073" s="25">
        <f t="shared" si="695"/>
        <v>57378.028879999998</v>
      </c>
      <c r="R4073" s="25">
        <f t="shared" si="698"/>
        <v>0</v>
      </c>
      <c r="S4073" s="25">
        <f t="shared" si="699"/>
        <v>42346.476821230535</v>
      </c>
      <c r="T4073" s="25" t="str">
        <f t="shared" si="700"/>
        <v>charge</v>
      </c>
      <c r="V4073" s="25">
        <f t="shared" si="703"/>
        <v>0</v>
      </c>
      <c r="W4073" s="25">
        <f t="shared" si="701"/>
        <v>4000</v>
      </c>
      <c r="X4073" s="25">
        <f t="shared" si="704"/>
        <v>0</v>
      </c>
      <c r="Z4073" s="25">
        <f t="shared" si="702"/>
        <v>0</v>
      </c>
      <c r="AB4073" s="25">
        <f t="shared" si="696"/>
        <v>42346.476821230535</v>
      </c>
    </row>
    <row r="4074" x14ac:dyDescent="0.2">
      <c r="I4074" s="24">
        <v>4069</v>
      </c>
      <c r="J4074" s="28">
        <v>0.7476340159999999</v>
      </c>
      <c r="L4074" s="24">
        <v>19287.74673862457</v>
      </c>
      <c r="N4074" s="24">
        <v>4069</v>
      </c>
      <c r="O4074" s="24">
        <f t="shared" si="697"/>
        <v>15333.758657206534</v>
      </c>
      <c r="P4074" s="24">
        <f t="shared" si="694"/>
        <v>15333.758657206534</v>
      </c>
      <c r="Q4074" s="24">
        <f t="shared" si="695"/>
        <v>59810.721279999991</v>
      </c>
      <c r="R4074" s="24">
        <f t="shared" si="698"/>
        <v>0</v>
      </c>
      <c r="S4074" s="24">
        <f t="shared" si="699"/>
        <v>44476.962622793457</v>
      </c>
      <c r="T4074" s="24" t="str">
        <f t="shared" si="700"/>
        <v>charge</v>
      </c>
      <c r="V4074" s="24">
        <f t="shared" si="703"/>
        <v>0</v>
      </c>
      <c r="W4074" s="24">
        <f t="shared" si="701"/>
        <v>4000</v>
      </c>
      <c r="X4074" s="24">
        <f t="shared" si="704"/>
        <v>0</v>
      </c>
      <c r="Z4074" s="24">
        <f t="shared" si="702"/>
        <v>0</v>
      </c>
      <c r="AB4074" s="24">
        <f t="shared" si="696"/>
        <v>44476.962622793457</v>
      </c>
    </row>
    <row r="4075" x14ac:dyDescent="0.2">
      <c r="I4075" s="25">
        <v>4070</v>
      </c>
      <c r="J4075" s="29">
        <v>0.761313884</v>
      </c>
      <c r="L4075" s="25">
        <v>19526.918897151947</v>
      </c>
      <c r="N4075" s="25">
        <v>4070</v>
      </c>
      <c r="O4075" s="25">
        <f t="shared" si="697"/>
        <v>15523.900523235799</v>
      </c>
      <c r="P4075" s="25">
        <f t="shared" si="694"/>
        <v>15523.900523235799</v>
      </c>
      <c r="Q4075" s="25">
        <f t="shared" si="695"/>
        <v>60905.110719999997</v>
      </c>
      <c r="R4075" s="25">
        <f t="shared" si="698"/>
        <v>0</v>
      </c>
      <c r="S4075" s="25">
        <f t="shared" si="699"/>
        <v>45381.210196764194</v>
      </c>
      <c r="T4075" s="25" t="str">
        <f t="shared" si="700"/>
        <v>charge</v>
      </c>
      <c r="V4075" s="25">
        <f t="shared" si="703"/>
        <v>0</v>
      </c>
      <c r="W4075" s="25">
        <f t="shared" si="701"/>
        <v>4000</v>
      </c>
      <c r="X4075" s="25">
        <f t="shared" si="704"/>
        <v>0</v>
      </c>
      <c r="Z4075" s="25">
        <f t="shared" si="702"/>
        <v>0</v>
      </c>
      <c r="AB4075" s="25">
        <f t="shared" si="696"/>
        <v>45381.210196764194</v>
      </c>
    </row>
    <row r="4076" x14ac:dyDescent="0.2">
      <c r="I4076" s="24">
        <v>4071</v>
      </c>
      <c r="J4076" s="28">
        <v>0.73713108100000002</v>
      </c>
      <c r="L4076" s="24">
        <v>19160.383613491056</v>
      </c>
      <c r="N4076" s="24">
        <v>4071</v>
      </c>
      <c r="O4076" s="24">
        <f t="shared" si="697"/>
        <v>15232.50497272539</v>
      </c>
      <c r="P4076" s="24">
        <f t="shared" si="694"/>
        <v>15232.50497272539</v>
      </c>
      <c r="Q4076" s="24">
        <f t="shared" si="695"/>
        <v>58970.48648</v>
      </c>
      <c r="R4076" s="24">
        <f t="shared" si="698"/>
        <v>0</v>
      </c>
      <c r="S4076" s="24">
        <f t="shared" si="699"/>
        <v>43737.981507274613</v>
      </c>
      <c r="T4076" s="24" t="str">
        <f t="shared" si="700"/>
        <v>charge</v>
      </c>
      <c r="V4076" s="24">
        <f t="shared" si="703"/>
        <v>0</v>
      </c>
      <c r="W4076" s="24">
        <f t="shared" si="701"/>
        <v>4000</v>
      </c>
      <c r="X4076" s="24">
        <f t="shared" si="704"/>
        <v>0</v>
      </c>
      <c r="Z4076" s="24">
        <f t="shared" si="702"/>
        <v>0</v>
      </c>
      <c r="AB4076" s="24">
        <f t="shared" si="696"/>
        <v>43737.981507274613</v>
      </c>
    </row>
    <row r="4077" x14ac:dyDescent="0.2">
      <c r="I4077" s="25">
        <v>4072</v>
      </c>
      <c r="J4077" s="29">
        <v>0.69402691299999997</v>
      </c>
      <c r="L4077" s="25">
        <v>19237.400294971463</v>
      </c>
      <c r="N4077" s="25">
        <v>4072</v>
      </c>
      <c r="O4077" s="25">
        <f t="shared" si="697"/>
        <v>15293.733234502313</v>
      </c>
      <c r="P4077" s="25">
        <f t="shared" si="694"/>
        <v>15293.733234502313</v>
      </c>
      <c r="Q4077" s="25">
        <f t="shared" si="695"/>
        <v>55522.153039999997</v>
      </c>
      <c r="R4077" s="25">
        <f t="shared" si="698"/>
        <v>0</v>
      </c>
      <c r="S4077" s="25">
        <f t="shared" si="699"/>
        <v>40228.419805497688</v>
      </c>
      <c r="T4077" s="25" t="str">
        <f t="shared" si="700"/>
        <v>charge</v>
      </c>
      <c r="V4077" s="25">
        <f t="shared" si="703"/>
        <v>0</v>
      </c>
      <c r="W4077" s="25">
        <f t="shared" si="701"/>
        <v>4000</v>
      </c>
      <c r="X4077" s="25">
        <f t="shared" si="704"/>
        <v>0</v>
      </c>
      <c r="Z4077" s="25">
        <f t="shared" si="702"/>
        <v>0</v>
      </c>
      <c r="AB4077" s="25">
        <f t="shared" si="696"/>
        <v>40228.419805497688</v>
      </c>
    </row>
    <row r="4078" x14ac:dyDescent="0.2">
      <c r="I4078" s="24">
        <v>4073</v>
      </c>
      <c r="J4078" s="28">
        <v>0.59095229100000002</v>
      </c>
      <c r="L4078" s="24">
        <v>19069.823561382291</v>
      </c>
      <c r="N4078" s="24">
        <v>4073</v>
      </c>
      <c r="O4078" s="24">
        <f t="shared" si="697"/>
        <v>15160.509731298922</v>
      </c>
      <c r="P4078" s="24">
        <f t="shared" si="694"/>
        <v>15160.509731298922</v>
      </c>
      <c r="Q4078" s="24">
        <f t="shared" si="695"/>
        <v>47276.183280000005</v>
      </c>
      <c r="R4078" s="24">
        <f t="shared" si="698"/>
        <v>0</v>
      </c>
      <c r="S4078" s="24">
        <f t="shared" si="699"/>
        <v>32115.673548701081</v>
      </c>
      <c r="T4078" s="24" t="str">
        <f t="shared" si="700"/>
        <v>charge</v>
      </c>
      <c r="V4078" s="24">
        <f t="shared" si="703"/>
        <v>0</v>
      </c>
      <c r="W4078" s="24">
        <f t="shared" si="701"/>
        <v>4000</v>
      </c>
      <c r="X4078" s="24">
        <f t="shared" si="704"/>
        <v>0</v>
      </c>
      <c r="Z4078" s="24">
        <f t="shared" si="702"/>
        <v>0</v>
      </c>
      <c r="AB4078" s="24">
        <f t="shared" si="696"/>
        <v>32115.673548701081</v>
      </c>
    </row>
    <row r="4079" x14ac:dyDescent="0.2">
      <c r="I4079" s="25">
        <v>4074</v>
      </c>
      <c r="J4079" s="29">
        <v>0.26226116300000002</v>
      </c>
      <c r="L4079" s="25">
        <v>19204.197837448119</v>
      </c>
      <c r="N4079" s="25">
        <v>4074</v>
      </c>
      <c r="O4079" s="25">
        <f t="shared" si="697"/>
        <v>15267.337280771255</v>
      </c>
      <c r="P4079" s="25">
        <f t="shared" si="694"/>
        <v>15267.337280771255</v>
      </c>
      <c r="Q4079" s="25">
        <f t="shared" si="695"/>
        <v>20980.893040000003</v>
      </c>
      <c r="R4079" s="25">
        <f t="shared" si="698"/>
        <v>0</v>
      </c>
      <c r="S4079" s="25">
        <f t="shared" si="699"/>
        <v>5713.5557592287478</v>
      </c>
      <c r="T4079" s="25" t="str">
        <f t="shared" si="700"/>
        <v>charge</v>
      </c>
      <c r="V4079" s="25">
        <f t="shared" si="703"/>
        <v>0</v>
      </c>
      <c r="W4079" s="25">
        <f t="shared" si="701"/>
        <v>4000</v>
      </c>
      <c r="X4079" s="25">
        <f t="shared" si="704"/>
        <v>0</v>
      </c>
      <c r="Z4079" s="25">
        <f t="shared" si="702"/>
        <v>0</v>
      </c>
      <c r="AB4079" s="25">
        <f t="shared" si="696"/>
        <v>5713.5557592287478</v>
      </c>
    </row>
    <row r="4080" x14ac:dyDescent="0.2">
      <c r="I4080" s="24">
        <v>4075</v>
      </c>
      <c r="J4080" s="28">
        <v>2.1372773000000001E-2</v>
      </c>
      <c r="L4080" s="24">
        <v>19192.898827743527</v>
      </c>
      <c r="N4080" s="24">
        <v>4075</v>
      </c>
      <c r="O4080" s="24">
        <f t="shared" si="697"/>
        <v>15258.354568056106</v>
      </c>
      <c r="P4080" s="24">
        <f t="shared" si="694"/>
        <v>15258.354568056106</v>
      </c>
      <c r="Q4080" s="24">
        <f t="shared" si="695"/>
        <v>1709.8218400000001</v>
      </c>
      <c r="R4080" s="24">
        <f t="shared" si="698"/>
        <v>13548.532728056105</v>
      </c>
      <c r="S4080" s="24">
        <f t="shared" si="699"/>
        <v>0</v>
      </c>
      <c r="T4080" s="24" t="str">
        <f t="shared" si="700"/>
        <v>drain</v>
      </c>
      <c r="V4080" s="24">
        <f t="shared" si="703"/>
        <v>0</v>
      </c>
      <c r="W4080" s="24">
        <f t="shared" si="701"/>
        <v>0</v>
      </c>
      <c r="X4080" s="24">
        <f t="shared" si="704"/>
        <v>4000</v>
      </c>
      <c r="Z4080" s="24">
        <f t="shared" si="702"/>
        <v>9548.532728056105</v>
      </c>
      <c r="AB4080" s="24">
        <f t="shared" si="696"/>
        <v>0</v>
      </c>
    </row>
    <row r="4081" x14ac:dyDescent="0.2">
      <c r="I4081" s="25">
        <v>4076</v>
      </c>
      <c r="J4081" s="29">
        <v>0</v>
      </c>
      <c r="L4081" s="25">
        <v>19383.757895755767</v>
      </c>
      <c r="N4081" s="25">
        <v>4076</v>
      </c>
      <c r="O4081" s="25">
        <f t="shared" si="697"/>
        <v>15410.087527125836</v>
      </c>
      <c r="P4081" s="25">
        <f t="shared" si="694"/>
        <v>15410.087527125836</v>
      </c>
      <c r="Q4081" s="25">
        <f t="shared" si="695"/>
        <v>0</v>
      </c>
      <c r="R4081" s="25">
        <f t="shared" si="698"/>
        <v>15410.087527125836</v>
      </c>
      <c r="S4081" s="25">
        <f t="shared" si="699"/>
        <v>0</v>
      </c>
      <c r="T4081" s="25" t="str">
        <f t="shared" si="700"/>
        <v>drain</v>
      </c>
      <c r="V4081" s="25">
        <f t="shared" si="703"/>
        <v>0</v>
      </c>
      <c r="W4081" s="25">
        <f t="shared" si="701"/>
        <v>0</v>
      </c>
      <c r="X4081" s="25">
        <f t="shared" si="704"/>
        <v>0</v>
      </c>
      <c r="Z4081" s="25">
        <f t="shared" si="702"/>
        <v>15410.087527125836</v>
      </c>
      <c r="AB4081" s="25">
        <f t="shared" si="696"/>
        <v>0</v>
      </c>
    </row>
    <row r="4082" x14ac:dyDescent="0.2">
      <c r="I4082" s="24">
        <v>4077</v>
      </c>
      <c r="J4082" s="28">
        <v>0</v>
      </c>
      <c r="L4082" s="24">
        <v>19703.579884529114</v>
      </c>
      <c r="N4082" s="24">
        <v>4077</v>
      </c>
      <c r="O4082" s="24">
        <f t="shared" si="697"/>
        <v>15664.346008200646</v>
      </c>
      <c r="P4082" s="24">
        <f t="shared" si="694"/>
        <v>15664.346008200646</v>
      </c>
      <c r="Q4082" s="24">
        <f t="shared" si="695"/>
        <v>0</v>
      </c>
      <c r="R4082" s="24">
        <f t="shared" si="698"/>
        <v>15664.346008200646</v>
      </c>
      <c r="S4082" s="24">
        <f t="shared" si="699"/>
        <v>0</v>
      </c>
      <c r="T4082" s="24" t="str">
        <f t="shared" si="700"/>
        <v>drain</v>
      </c>
      <c r="V4082" s="24">
        <f t="shared" si="703"/>
        <v>0</v>
      </c>
      <c r="W4082" s="24">
        <f t="shared" si="701"/>
        <v>0</v>
      </c>
      <c r="X4082" s="24">
        <f t="shared" si="704"/>
        <v>0</v>
      </c>
      <c r="Z4082" s="24">
        <f t="shared" si="702"/>
        <v>15664.346008200646</v>
      </c>
      <c r="AB4082" s="24">
        <f t="shared" si="696"/>
        <v>0</v>
      </c>
    </row>
    <row r="4083" x14ac:dyDescent="0.2">
      <c r="I4083" s="25">
        <v>4078</v>
      </c>
      <c r="J4083" s="29">
        <v>0</v>
      </c>
      <c r="L4083" s="25">
        <v>19445.355790710448</v>
      </c>
      <c r="N4083" s="25">
        <v>4078</v>
      </c>
      <c r="O4083" s="25">
        <f t="shared" si="697"/>
        <v>15459.057853614806</v>
      </c>
      <c r="P4083" s="25">
        <f t="shared" si="694"/>
        <v>15459.057853614806</v>
      </c>
      <c r="Q4083" s="25">
        <f t="shared" si="695"/>
        <v>0</v>
      </c>
      <c r="R4083" s="25">
        <f t="shared" si="698"/>
        <v>15459.057853614806</v>
      </c>
      <c r="S4083" s="25">
        <f t="shared" si="699"/>
        <v>0</v>
      </c>
      <c r="T4083" s="25" t="str">
        <f t="shared" si="700"/>
        <v>drain</v>
      </c>
      <c r="V4083" s="25">
        <f t="shared" si="703"/>
        <v>0</v>
      </c>
      <c r="W4083" s="25">
        <f t="shared" si="701"/>
        <v>0</v>
      </c>
      <c r="X4083" s="25">
        <f t="shared" si="704"/>
        <v>0</v>
      </c>
      <c r="Z4083" s="25">
        <f t="shared" si="702"/>
        <v>15459.057853614806</v>
      </c>
      <c r="AB4083" s="25">
        <f t="shared" si="696"/>
        <v>0</v>
      </c>
    </row>
    <row r="4084" x14ac:dyDescent="0.2">
      <c r="I4084" s="24">
        <v>4079</v>
      </c>
      <c r="J4084" s="28">
        <v>0</v>
      </c>
      <c r="L4084" s="24">
        <v>18626.544571208953</v>
      </c>
      <c r="N4084" s="24">
        <v>4079</v>
      </c>
      <c r="O4084" s="24">
        <f t="shared" si="697"/>
        <v>14808.102934111119</v>
      </c>
      <c r="P4084" s="24">
        <f t="shared" si="694"/>
        <v>14808.102934111119</v>
      </c>
      <c r="Q4084" s="24">
        <f t="shared" si="695"/>
        <v>0</v>
      </c>
      <c r="R4084" s="24">
        <f t="shared" si="698"/>
        <v>14808.102934111119</v>
      </c>
      <c r="S4084" s="24">
        <f t="shared" si="699"/>
        <v>0</v>
      </c>
      <c r="T4084" s="24" t="str">
        <f t="shared" si="700"/>
        <v>drain</v>
      </c>
      <c r="V4084" s="24">
        <f t="shared" si="703"/>
        <v>0</v>
      </c>
      <c r="W4084" s="24">
        <f t="shared" si="701"/>
        <v>0</v>
      </c>
      <c r="X4084" s="24">
        <f t="shared" si="704"/>
        <v>0</v>
      </c>
      <c r="Z4084" s="24">
        <f t="shared" si="702"/>
        <v>14808.102934111119</v>
      </c>
      <c r="AB4084" s="24">
        <f t="shared" si="696"/>
        <v>0</v>
      </c>
    </row>
    <row r="4085" x14ac:dyDescent="0.2">
      <c r="I4085" s="25">
        <v>4080</v>
      </c>
      <c r="J4085" s="29">
        <v>0</v>
      </c>
      <c r="L4085" s="25">
        <v>17525.341484081742</v>
      </c>
      <c r="N4085" s="25">
        <v>4080</v>
      </c>
      <c r="O4085" s="25">
        <f t="shared" si="697"/>
        <v>13932.646479844985</v>
      </c>
      <c r="P4085" s="25">
        <f t="shared" si="694"/>
        <v>13932.646479844985</v>
      </c>
      <c r="Q4085" s="25">
        <f t="shared" si="695"/>
        <v>0</v>
      </c>
      <c r="R4085" s="25">
        <f t="shared" si="698"/>
        <v>13932.646479844985</v>
      </c>
      <c r="S4085" s="25">
        <f t="shared" si="699"/>
        <v>0</v>
      </c>
      <c r="T4085" s="25" t="str">
        <f t="shared" si="700"/>
        <v>drain</v>
      </c>
      <c r="V4085" s="25">
        <f t="shared" si="703"/>
        <v>0</v>
      </c>
      <c r="W4085" s="25">
        <f t="shared" si="701"/>
        <v>0</v>
      </c>
      <c r="X4085" s="25">
        <f t="shared" si="704"/>
        <v>0</v>
      </c>
      <c r="Z4085" s="25">
        <f t="shared" si="702"/>
        <v>13932.646479844985</v>
      </c>
      <c r="AB4085" s="25">
        <f t="shared" si="696"/>
        <v>0</v>
      </c>
    </row>
    <row r="4086" x14ac:dyDescent="0.2">
      <c r="I4086" s="24">
        <v>4081</v>
      </c>
      <c r="J4086" s="28">
        <v>0</v>
      </c>
      <c r="L4086" s="24">
        <v>16394.116295766828</v>
      </c>
      <c r="N4086" s="24">
        <v>4081</v>
      </c>
      <c r="O4086" s="24">
        <f t="shared" si="697"/>
        <v>13033.322455134628</v>
      </c>
      <c r="P4086" s="24">
        <f t="shared" si="694"/>
        <v>13033.322455134628</v>
      </c>
      <c r="Q4086" s="24">
        <f t="shared" si="695"/>
        <v>0</v>
      </c>
      <c r="R4086" s="24">
        <f t="shared" si="698"/>
        <v>13033.322455134628</v>
      </c>
      <c r="S4086" s="24">
        <f t="shared" si="699"/>
        <v>0</v>
      </c>
      <c r="T4086" s="24" t="str">
        <f t="shared" si="700"/>
        <v>drain</v>
      </c>
      <c r="V4086" s="24">
        <f t="shared" si="703"/>
        <v>0</v>
      </c>
      <c r="W4086" s="24">
        <f t="shared" si="701"/>
        <v>0</v>
      </c>
      <c r="X4086" s="24">
        <f t="shared" si="704"/>
        <v>0</v>
      </c>
      <c r="Z4086" s="24">
        <f t="shared" si="702"/>
        <v>13033.322455134628</v>
      </c>
      <c r="AB4086" s="24">
        <f t="shared" si="696"/>
        <v>0</v>
      </c>
    </row>
    <row r="4087" x14ac:dyDescent="0.2">
      <c r="I4087" s="25">
        <v>4082</v>
      </c>
      <c r="J4087" s="29">
        <v>0</v>
      </c>
      <c r="L4087" s="25">
        <v>15578.914584016798</v>
      </c>
      <c r="N4087" s="25">
        <v>4082</v>
      </c>
      <c r="O4087" s="25">
        <f t="shared" si="697"/>
        <v>12385.237094293356</v>
      </c>
      <c r="P4087" s="25">
        <f t="shared" si="694"/>
        <v>12385.237094293356</v>
      </c>
      <c r="Q4087" s="25">
        <f t="shared" si="695"/>
        <v>0</v>
      </c>
      <c r="R4087" s="25">
        <f t="shared" si="698"/>
        <v>12385.237094293356</v>
      </c>
      <c r="S4087" s="25">
        <f t="shared" si="699"/>
        <v>0</v>
      </c>
      <c r="T4087" s="25" t="str">
        <f t="shared" si="700"/>
        <v>drain</v>
      </c>
      <c r="V4087" s="25">
        <f t="shared" si="703"/>
        <v>0</v>
      </c>
      <c r="W4087" s="25">
        <f t="shared" si="701"/>
        <v>0</v>
      </c>
      <c r="X4087" s="25">
        <f t="shared" si="704"/>
        <v>0</v>
      </c>
      <c r="Z4087" s="25">
        <f t="shared" si="702"/>
        <v>12385.237094293356</v>
      </c>
      <c r="AB4087" s="25">
        <f t="shared" si="696"/>
        <v>0</v>
      </c>
    </row>
    <row r="4088" x14ac:dyDescent="0.2">
      <c r="I4088" s="24">
        <v>4083</v>
      </c>
      <c r="J4088" s="28">
        <v>0</v>
      </c>
      <c r="L4088" s="24">
        <v>15720.577151072024</v>
      </c>
      <c r="N4088" s="24">
        <v>4083</v>
      </c>
      <c r="O4088" s="24">
        <f t="shared" si="697"/>
        <v>12497.858835102259</v>
      </c>
      <c r="P4088" s="24">
        <f t="shared" si="694"/>
        <v>12497.858835102259</v>
      </c>
      <c r="Q4088" s="24">
        <f t="shared" si="695"/>
        <v>0</v>
      </c>
      <c r="R4088" s="24">
        <f t="shared" si="698"/>
        <v>12497.858835102259</v>
      </c>
      <c r="S4088" s="24">
        <f t="shared" si="699"/>
        <v>0</v>
      </c>
      <c r="T4088" s="24" t="str">
        <f t="shared" si="700"/>
        <v>drain</v>
      </c>
      <c r="V4088" s="24">
        <f t="shared" si="703"/>
        <v>0</v>
      </c>
      <c r="W4088" s="24">
        <f t="shared" si="701"/>
        <v>0</v>
      </c>
      <c r="X4088" s="24">
        <f t="shared" si="704"/>
        <v>0</v>
      </c>
      <c r="Z4088" s="24">
        <f t="shared" si="702"/>
        <v>12497.858835102259</v>
      </c>
      <c r="AB4088" s="24">
        <f t="shared" si="696"/>
        <v>0</v>
      </c>
    </row>
    <row r="4089" x14ac:dyDescent="0.2">
      <c r="I4089" s="25">
        <v>4084</v>
      </c>
      <c r="J4089" s="29">
        <v>0</v>
      </c>
      <c r="L4089" s="25">
        <v>15500.958425569534</v>
      </c>
      <c r="N4089" s="25">
        <v>4084</v>
      </c>
      <c r="O4089" s="25">
        <f t="shared" si="697"/>
        <v>12323.261948327779</v>
      </c>
      <c r="P4089" s="25">
        <f t="shared" si="694"/>
        <v>12323.261948327779</v>
      </c>
      <c r="Q4089" s="25">
        <f t="shared" si="695"/>
        <v>0</v>
      </c>
      <c r="R4089" s="25">
        <f t="shared" si="698"/>
        <v>12323.261948327779</v>
      </c>
      <c r="S4089" s="25">
        <f t="shared" si="699"/>
        <v>0</v>
      </c>
      <c r="T4089" s="25" t="str">
        <f t="shared" si="700"/>
        <v>drain</v>
      </c>
      <c r="V4089" s="25">
        <f t="shared" si="703"/>
        <v>0</v>
      </c>
      <c r="W4089" s="25">
        <f t="shared" si="701"/>
        <v>0</v>
      </c>
      <c r="X4089" s="25">
        <f t="shared" si="704"/>
        <v>0</v>
      </c>
      <c r="Z4089" s="25">
        <f t="shared" si="702"/>
        <v>12323.261948327779</v>
      </c>
      <c r="AB4089" s="25">
        <f t="shared" si="696"/>
        <v>0</v>
      </c>
    </row>
    <row r="4090" x14ac:dyDescent="0.2">
      <c r="I4090" s="24">
        <v>4085</v>
      </c>
      <c r="J4090" s="28">
        <v>0</v>
      </c>
      <c r="L4090" s="24">
        <v>15610.89806408882</v>
      </c>
      <c r="N4090" s="24">
        <v>4085</v>
      </c>
      <c r="O4090" s="24">
        <f t="shared" si="697"/>
        <v>12410.663960950613</v>
      </c>
      <c r="P4090" s="24">
        <f t="shared" si="694"/>
        <v>12410.663960950613</v>
      </c>
      <c r="Q4090" s="24">
        <f t="shared" si="695"/>
        <v>0</v>
      </c>
      <c r="R4090" s="24">
        <f t="shared" si="698"/>
        <v>12410.663960950613</v>
      </c>
      <c r="S4090" s="24">
        <f t="shared" si="699"/>
        <v>0</v>
      </c>
      <c r="T4090" s="24" t="str">
        <f t="shared" si="700"/>
        <v>drain</v>
      </c>
      <c r="V4090" s="24">
        <f t="shared" si="703"/>
        <v>0</v>
      </c>
      <c r="W4090" s="24">
        <f t="shared" si="701"/>
        <v>0</v>
      </c>
      <c r="X4090" s="24">
        <f t="shared" si="704"/>
        <v>0</v>
      </c>
      <c r="Z4090" s="24">
        <f t="shared" si="702"/>
        <v>12410.663960950613</v>
      </c>
      <c r="AB4090" s="24">
        <f t="shared" si="696"/>
        <v>0</v>
      </c>
    </row>
    <row r="4091" x14ac:dyDescent="0.2">
      <c r="I4091" s="25">
        <v>4086</v>
      </c>
      <c r="J4091" s="29">
        <v>0</v>
      </c>
      <c r="L4091" s="25">
        <v>15468.892373037337</v>
      </c>
      <c r="N4091" s="25">
        <v>4086</v>
      </c>
      <c r="O4091" s="25">
        <f t="shared" si="697"/>
        <v>12297.769436564684</v>
      </c>
      <c r="P4091" s="25">
        <f t="shared" si="694"/>
        <v>12297.769436564684</v>
      </c>
      <c r="Q4091" s="25">
        <f t="shared" si="695"/>
        <v>0</v>
      </c>
      <c r="R4091" s="25">
        <f t="shared" si="698"/>
        <v>12297.769436564684</v>
      </c>
      <c r="S4091" s="25">
        <f t="shared" si="699"/>
        <v>0</v>
      </c>
      <c r="T4091" s="25" t="str">
        <f t="shared" si="700"/>
        <v>drain</v>
      </c>
      <c r="V4091" s="25">
        <f t="shared" si="703"/>
        <v>0</v>
      </c>
      <c r="W4091" s="25">
        <f t="shared" si="701"/>
        <v>0</v>
      </c>
      <c r="X4091" s="25">
        <f t="shared" si="704"/>
        <v>0</v>
      </c>
      <c r="Z4091" s="25">
        <f t="shared" si="702"/>
        <v>12297.769436564684</v>
      </c>
      <c r="AB4091" s="25">
        <f t="shared" si="696"/>
        <v>0</v>
      </c>
    </row>
    <row r="4092" x14ac:dyDescent="0.2">
      <c r="I4092" s="24">
        <v>4087</v>
      </c>
      <c r="J4092" s="28">
        <v>0.18573033600000002</v>
      </c>
      <c r="L4092" s="24">
        <v>17117.825641155243</v>
      </c>
      <c r="N4092" s="24">
        <v>4087</v>
      </c>
      <c r="O4092" s="24">
        <f t="shared" si="697"/>
        <v>13608.671384718418</v>
      </c>
      <c r="P4092" s="24">
        <f t="shared" si="694"/>
        <v>13608.671384718418</v>
      </c>
      <c r="Q4092" s="24">
        <f t="shared" si="695"/>
        <v>14858.426880000003</v>
      </c>
      <c r="R4092" s="24">
        <f t="shared" si="698"/>
        <v>0</v>
      </c>
      <c r="S4092" s="24">
        <f t="shared" si="699"/>
        <v>1249.7554952815844</v>
      </c>
      <c r="T4092" s="24" t="str">
        <f t="shared" si="700"/>
        <v>charge</v>
      </c>
      <c r="V4092" s="24">
        <f t="shared" si="703"/>
        <v>1124.7799457534261</v>
      </c>
      <c r="W4092" s="24">
        <f t="shared" si="701"/>
        <v>1124.7799457534261</v>
      </c>
      <c r="X4092" s="24">
        <f t="shared" si="704"/>
        <v>0</v>
      </c>
      <c r="Z4092" s="24">
        <f t="shared" si="702"/>
        <v>0</v>
      </c>
      <c r="AB4092" s="24">
        <f t="shared" si="696"/>
        <v>124.97554952815835</v>
      </c>
    </row>
    <row r="4093" x14ac:dyDescent="0.2">
      <c r="I4093" s="25">
        <v>4088</v>
      </c>
      <c r="J4093" s="29">
        <v>0.421956675</v>
      </c>
      <c r="L4093" s="25">
        <v>19220.19280734062</v>
      </c>
      <c r="N4093" s="25">
        <v>4088</v>
      </c>
      <c r="O4093" s="25">
        <f t="shared" si="697"/>
        <v>15280.053281835793</v>
      </c>
      <c r="P4093" s="25">
        <f t="shared" si="694"/>
        <v>15280.053281835793</v>
      </c>
      <c r="Q4093" s="25">
        <f t="shared" si="695"/>
        <v>33756.534</v>
      </c>
      <c r="R4093" s="25">
        <f t="shared" si="698"/>
        <v>0</v>
      </c>
      <c r="S4093" s="25">
        <f t="shared" si="699"/>
        <v>18476.480718164206</v>
      </c>
      <c r="T4093" s="25" t="str">
        <f t="shared" si="700"/>
        <v>charge</v>
      </c>
      <c r="V4093" s="25">
        <f t="shared" si="703"/>
        <v>2875.2200542465739</v>
      </c>
      <c r="W4093" s="25">
        <f t="shared" si="701"/>
        <v>4000</v>
      </c>
      <c r="X4093" s="25">
        <f t="shared" si="704"/>
        <v>0</v>
      </c>
      <c r="Z4093" s="25">
        <f t="shared" si="702"/>
        <v>0</v>
      </c>
      <c r="AB4093" s="25">
        <f t="shared" si="696"/>
        <v>15601.260663917632</v>
      </c>
    </row>
    <row r="4094" x14ac:dyDescent="0.2">
      <c r="I4094" s="24">
        <v>4089</v>
      </c>
      <c r="J4094" s="28">
        <v>0.56945232899999998</v>
      </c>
      <c r="L4094" s="24">
        <v>20776.65509109497</v>
      </c>
      <c r="N4094" s="24">
        <v>4089</v>
      </c>
      <c r="O4094" s="24">
        <f t="shared" si="697"/>
        <v>16517.440797420502</v>
      </c>
      <c r="P4094" s="24">
        <f t="shared" si="694"/>
        <v>16517.440797420502</v>
      </c>
      <c r="Q4094" s="24">
        <f t="shared" si="695"/>
        <v>45556.186320000001</v>
      </c>
      <c r="R4094" s="24">
        <f t="shared" si="698"/>
        <v>0</v>
      </c>
      <c r="S4094" s="24">
        <f t="shared" si="699"/>
        <v>29038.745522579498</v>
      </c>
      <c r="T4094" s="24" t="str">
        <f t="shared" si="700"/>
        <v>charge</v>
      </c>
      <c r="V4094" s="24">
        <f t="shared" si="703"/>
        <v>0</v>
      </c>
      <c r="W4094" s="24">
        <f t="shared" si="701"/>
        <v>4000</v>
      </c>
      <c r="X4094" s="24">
        <f t="shared" si="704"/>
        <v>0</v>
      </c>
      <c r="Z4094" s="24">
        <f t="shared" si="702"/>
        <v>0</v>
      </c>
      <c r="AB4094" s="24">
        <f t="shared" si="696"/>
        <v>29038.745522579498</v>
      </c>
    </row>
    <row r="4095" x14ac:dyDescent="0.2">
      <c r="I4095" s="25">
        <v>4090</v>
      </c>
      <c r="J4095" s="29">
        <v>0.62452098499999997</v>
      </c>
      <c r="L4095" s="25">
        <v>21114.499343490599</v>
      </c>
      <c r="N4095" s="25">
        <v>4090</v>
      </c>
      <c r="O4095" s="25">
        <f t="shared" si="697"/>
        <v>16786.026978075028</v>
      </c>
      <c r="P4095" s="25">
        <f t="shared" si="694"/>
        <v>16786.026978075028</v>
      </c>
      <c r="Q4095" s="25">
        <f t="shared" si="695"/>
        <v>49961.678799999994</v>
      </c>
      <c r="R4095" s="25">
        <f t="shared" si="698"/>
        <v>0</v>
      </c>
      <c r="S4095" s="25">
        <f t="shared" si="699"/>
        <v>33175.65182192497</v>
      </c>
      <c r="T4095" s="25" t="str">
        <f t="shared" si="700"/>
        <v>charge</v>
      </c>
      <c r="V4095" s="25">
        <f t="shared" si="703"/>
        <v>0</v>
      </c>
      <c r="W4095" s="25">
        <f t="shared" si="701"/>
        <v>4000</v>
      </c>
      <c r="X4095" s="25">
        <f t="shared" si="704"/>
        <v>0</v>
      </c>
      <c r="Z4095" s="25">
        <f t="shared" si="702"/>
        <v>0</v>
      </c>
      <c r="AB4095" s="25">
        <f t="shared" si="696"/>
        <v>33175.65182192497</v>
      </c>
    </row>
    <row r="4096" x14ac:dyDescent="0.2">
      <c r="I4096" s="24">
        <v>4091</v>
      </c>
      <c r="J4096" s="28">
        <v>0.69472729700000002</v>
      </c>
      <c r="L4096" s="24">
        <v>21668.444899368285</v>
      </c>
      <c r="N4096" s="24">
        <v>4091</v>
      </c>
      <c r="O4096" s="24">
        <f t="shared" si="697"/>
        <v>17226.413694997787</v>
      </c>
      <c r="P4096" s="24">
        <f t="shared" si="694"/>
        <v>17226.413694997787</v>
      </c>
      <c r="Q4096" s="24">
        <f t="shared" si="695"/>
        <v>55578.18376</v>
      </c>
      <c r="R4096" s="24">
        <f t="shared" si="698"/>
        <v>0</v>
      </c>
      <c r="S4096" s="24">
        <f t="shared" si="699"/>
        <v>38351.770065002216</v>
      </c>
      <c r="T4096" s="24" t="str">
        <f t="shared" si="700"/>
        <v>charge</v>
      </c>
      <c r="V4096" s="24">
        <f t="shared" si="703"/>
        <v>0</v>
      </c>
      <c r="W4096" s="24">
        <f t="shared" si="701"/>
        <v>4000</v>
      </c>
      <c r="X4096" s="24">
        <f t="shared" si="704"/>
        <v>0</v>
      </c>
      <c r="Z4096" s="24">
        <f t="shared" si="702"/>
        <v>0</v>
      </c>
      <c r="AB4096" s="24">
        <f t="shared" si="696"/>
        <v>38351.770065002216</v>
      </c>
    </row>
    <row r="4097" x14ac:dyDescent="0.2">
      <c r="I4097" s="25">
        <v>4092</v>
      </c>
      <c r="J4097" s="29">
        <v>0.68591422199999996</v>
      </c>
      <c r="L4097" s="25">
        <v>22115.249813652037</v>
      </c>
      <c r="N4097" s="25">
        <v>4092</v>
      </c>
      <c r="O4097" s="25">
        <f t="shared" si="697"/>
        <v>17581.623601853371</v>
      </c>
      <c r="P4097" s="25">
        <f t="shared" si="694"/>
        <v>17581.623601853371</v>
      </c>
      <c r="Q4097" s="25">
        <f t="shared" si="695"/>
        <v>54873.137759999998</v>
      </c>
      <c r="R4097" s="25">
        <f t="shared" si="698"/>
        <v>0</v>
      </c>
      <c r="S4097" s="25">
        <f t="shared" si="699"/>
        <v>37291.514158146631</v>
      </c>
      <c r="T4097" s="25" t="str">
        <f t="shared" si="700"/>
        <v>charge</v>
      </c>
      <c r="V4097" s="25">
        <f t="shared" si="703"/>
        <v>0</v>
      </c>
      <c r="W4097" s="25">
        <f t="shared" si="701"/>
        <v>4000</v>
      </c>
      <c r="X4097" s="25">
        <f t="shared" si="704"/>
        <v>0</v>
      </c>
      <c r="Z4097" s="25">
        <f t="shared" si="702"/>
        <v>0</v>
      </c>
      <c r="AB4097" s="25">
        <f t="shared" si="696"/>
        <v>37291.514158146631</v>
      </c>
    </row>
    <row r="4098" x14ac:dyDescent="0.2">
      <c r="I4098" s="24">
        <v>4093</v>
      </c>
      <c r="J4098" s="28">
        <v>0.74266827400000002</v>
      </c>
      <c r="L4098" s="24">
        <v>22712.688740420341</v>
      </c>
      <c r="N4098" s="24">
        <v>4093</v>
      </c>
      <c r="O4098" s="24">
        <f t="shared" si="697"/>
        <v>18056.587548634172</v>
      </c>
      <c r="P4098" s="24">
        <f t="shared" si="694"/>
        <v>18056.587548634172</v>
      </c>
      <c r="Q4098" s="24">
        <f t="shared" si="695"/>
        <v>59413.461920000002</v>
      </c>
      <c r="R4098" s="24">
        <f t="shared" si="698"/>
        <v>0</v>
      </c>
      <c r="S4098" s="24">
        <f t="shared" si="699"/>
        <v>41356.874371365833</v>
      </c>
      <c r="T4098" s="24" t="str">
        <f t="shared" si="700"/>
        <v>charge</v>
      </c>
      <c r="V4098" s="24">
        <f t="shared" si="703"/>
        <v>0</v>
      </c>
      <c r="W4098" s="24">
        <f t="shared" si="701"/>
        <v>4000</v>
      </c>
      <c r="X4098" s="24">
        <f t="shared" si="704"/>
        <v>0</v>
      </c>
      <c r="Z4098" s="24">
        <f t="shared" si="702"/>
        <v>0</v>
      </c>
      <c r="AB4098" s="24">
        <f t="shared" si="696"/>
        <v>41356.874371365833</v>
      </c>
    </row>
    <row r="4099" x14ac:dyDescent="0.2">
      <c r="I4099" s="25">
        <v>4094</v>
      </c>
      <c r="J4099" s="29">
        <v>0.746574234</v>
      </c>
      <c r="L4099" s="25">
        <v>18386.626354217529</v>
      </c>
      <c r="N4099" s="25">
        <v>4094</v>
      </c>
      <c r="O4099" s="25">
        <f t="shared" si="697"/>
        <v>14617.367951602937</v>
      </c>
      <c r="P4099" s="25">
        <f t="shared" si="694"/>
        <v>14617.367951602937</v>
      </c>
      <c r="Q4099" s="25">
        <f t="shared" si="695"/>
        <v>59725.938719999998</v>
      </c>
      <c r="R4099" s="25">
        <f t="shared" si="698"/>
        <v>0</v>
      </c>
      <c r="S4099" s="25">
        <f t="shared" si="699"/>
        <v>45108.570768397061</v>
      </c>
      <c r="T4099" s="25" t="str">
        <f t="shared" si="700"/>
        <v>charge</v>
      </c>
      <c r="V4099" s="25">
        <f t="shared" si="703"/>
        <v>0</v>
      </c>
      <c r="W4099" s="25">
        <f t="shared" si="701"/>
        <v>4000</v>
      </c>
      <c r="X4099" s="25">
        <f t="shared" si="704"/>
        <v>0</v>
      </c>
      <c r="Z4099" s="25">
        <f t="shared" si="702"/>
        <v>0</v>
      </c>
      <c r="AB4099" s="25">
        <f t="shared" si="696"/>
        <v>45108.570768397061</v>
      </c>
    </row>
    <row r="4100" x14ac:dyDescent="0.2">
      <c r="I4100" s="24">
        <v>4095</v>
      </c>
      <c r="J4100" s="28">
        <v>0.72855513100000002</v>
      </c>
      <c r="L4100" s="24">
        <v>23372.677073478699</v>
      </c>
      <c r="N4100" s="24">
        <v>4095</v>
      </c>
      <c r="O4100" s="24">
        <f t="shared" si="697"/>
        <v>18581.278273415566</v>
      </c>
      <c r="P4100" s="24">
        <f t="shared" si="694"/>
        <v>18581.278273415566</v>
      </c>
      <c r="Q4100" s="24">
        <f t="shared" si="695"/>
        <v>58284.410479999999</v>
      </c>
      <c r="R4100" s="24">
        <f t="shared" si="698"/>
        <v>0</v>
      </c>
      <c r="S4100" s="24">
        <f t="shared" si="699"/>
        <v>39703.132206584429</v>
      </c>
      <c r="T4100" s="24" t="str">
        <f t="shared" si="700"/>
        <v>charge</v>
      </c>
      <c r="V4100" s="24">
        <f t="shared" si="703"/>
        <v>0</v>
      </c>
      <c r="W4100" s="24">
        <f t="shared" si="701"/>
        <v>4000</v>
      </c>
      <c r="X4100" s="24">
        <f t="shared" si="704"/>
        <v>0</v>
      </c>
      <c r="Z4100" s="24">
        <f t="shared" si="702"/>
        <v>0</v>
      </c>
      <c r="AB4100" s="24">
        <f t="shared" si="696"/>
        <v>39703.132206584429</v>
      </c>
    </row>
    <row r="4101" x14ac:dyDescent="0.2">
      <c r="I4101" s="25">
        <v>4096</v>
      </c>
      <c r="J4101" s="29">
        <v>0.70266767299999999</v>
      </c>
      <c r="L4101" s="25">
        <v>23259.047043704984</v>
      </c>
      <c r="N4101" s="25">
        <v>4096</v>
      </c>
      <c r="O4101" s="25">
        <f t="shared" si="697"/>
        <v>18490.942399745465</v>
      </c>
      <c r="P4101" s="25">
        <f t="shared" si="694"/>
        <v>18490.942399745465</v>
      </c>
      <c r="Q4101" s="25">
        <f t="shared" si="695"/>
        <v>56213.413840000001</v>
      </c>
      <c r="R4101" s="25">
        <f t="shared" si="698"/>
        <v>0</v>
      </c>
      <c r="S4101" s="25">
        <f t="shared" si="699"/>
        <v>37722.471440254536</v>
      </c>
      <c r="T4101" s="25" t="str">
        <f t="shared" si="700"/>
        <v>charge</v>
      </c>
      <c r="V4101" s="25">
        <f t="shared" si="703"/>
        <v>0</v>
      </c>
      <c r="W4101" s="25">
        <f t="shared" si="701"/>
        <v>4000</v>
      </c>
      <c r="X4101" s="25">
        <f t="shared" si="704"/>
        <v>0</v>
      </c>
      <c r="Z4101" s="25">
        <f t="shared" si="702"/>
        <v>0</v>
      </c>
      <c r="AB4101" s="25">
        <f t="shared" si="696"/>
        <v>37722.471440254536</v>
      </c>
    </row>
    <row r="4102" x14ac:dyDescent="0.2">
      <c r="I4102" s="24">
        <v>4097</v>
      </c>
      <c r="J4102" s="28">
        <v>0.61306978199999995</v>
      </c>
      <c r="L4102" s="24">
        <v>22678.241751194</v>
      </c>
      <c r="N4102" s="24">
        <v>4097</v>
      </c>
      <c r="O4102" s="24">
        <f t="shared" si="697"/>
        <v>18029.202192199231</v>
      </c>
      <c r="P4102" s="24">
        <f t="shared" ref="P4102:P4165" si="705">O4102-$E$8*$E$9</f>
        <v>18029.202192199231</v>
      </c>
      <c r="Q4102" s="24">
        <f t="shared" ref="Q4102:Q4165" si="706">J4102*$E$7</f>
        <v>49045.582559999995</v>
      </c>
      <c r="R4102" s="24">
        <f t="shared" si="698"/>
        <v>0</v>
      </c>
      <c r="S4102" s="24">
        <f t="shared" si="699"/>
        <v>31016.380367800764</v>
      </c>
      <c r="T4102" s="24" t="str">
        <f t="shared" si="700"/>
        <v>charge</v>
      </c>
      <c r="V4102" s="24">
        <f t="shared" si="703"/>
        <v>0</v>
      </c>
      <c r="W4102" s="24">
        <f t="shared" si="701"/>
        <v>4000</v>
      </c>
      <c r="X4102" s="24">
        <f t="shared" si="704"/>
        <v>0</v>
      </c>
      <c r="Z4102" s="24">
        <f t="shared" si="702"/>
        <v>0</v>
      </c>
      <c r="AB4102" s="24">
        <f t="shared" ref="AB4102:AB4165" si="707">IF(T4102="charge",(S4102-V4102),0)</f>
        <v>31016.380367800764</v>
      </c>
    </row>
    <row r="4103" x14ac:dyDescent="0.2">
      <c r="I4103" s="25">
        <v>4098</v>
      </c>
      <c r="J4103" s="29">
        <v>0.268426885</v>
      </c>
      <c r="L4103" s="25">
        <v>22158.467606496808</v>
      </c>
      <c r="N4103" s="25">
        <v>4098</v>
      </c>
      <c r="O4103" s="25">
        <f t="shared" ref="O4103:O4166" si="708">L4103*$O$2</f>
        <v>17615.981747164962</v>
      </c>
      <c r="P4103" s="25">
        <f t="shared" si="705"/>
        <v>17615.981747164962</v>
      </c>
      <c r="Q4103" s="25">
        <f t="shared" si="706"/>
        <v>21474.150799999999</v>
      </c>
      <c r="R4103" s="25">
        <f t="shared" ref="R4103:R4166" si="709">IF(P4103&gt;Q4103,P4103-Q4103,0)</f>
        <v>0</v>
      </c>
      <c r="S4103" s="25">
        <f t="shared" ref="S4103:S4166" si="710">IF(Q4103&gt;P4103,Q4103-P4103,0)</f>
        <v>3858.1690528350373</v>
      </c>
      <c r="T4103" s="25" t="str">
        <f t="shared" ref="T4103:T4166" si="711">IF(P4103&gt;Q4103,"drain","charge")</f>
        <v>charge</v>
      </c>
      <c r="V4103" s="25">
        <f t="shared" si="703"/>
        <v>0</v>
      </c>
      <c r="W4103" s="25">
        <f t="shared" ref="W4103:W4166" si="712">IF(W4102+S4103&gt;$E$11,$E$11,IF(T4103="charge",W4102+(S4103*$E$12),IF((W4102-R4103)&gt;0,W4102-R4103,0)))</f>
        <v>4000</v>
      </c>
      <c r="X4103" s="25">
        <f t="shared" si="704"/>
        <v>0</v>
      </c>
      <c r="Z4103" s="25">
        <f t="shared" ref="Z4103:Z4166" si="713">R4103-X4103</f>
        <v>0</v>
      </c>
      <c r="AB4103" s="25">
        <f t="shared" si="707"/>
        <v>3858.1690528350373</v>
      </c>
    </row>
    <row r="4104" x14ac:dyDescent="0.2">
      <c r="I4104" s="24">
        <v>4099</v>
      </c>
      <c r="J4104" s="28">
        <v>2.0308712999999999E-2</v>
      </c>
      <c r="L4104" s="24">
        <v>21798.279055547711</v>
      </c>
      <c r="N4104" s="24">
        <v>4099</v>
      </c>
      <c r="O4104" s="24">
        <f t="shared" si="708"/>
        <v>17329.631849160432</v>
      </c>
      <c r="P4104" s="24">
        <f t="shared" si="705"/>
        <v>17329.631849160432</v>
      </c>
      <c r="Q4104" s="24">
        <f t="shared" si="706"/>
        <v>1624.69704</v>
      </c>
      <c r="R4104" s="24">
        <f t="shared" si="709"/>
        <v>15704.934809160433</v>
      </c>
      <c r="S4104" s="24">
        <f t="shared" si="710"/>
        <v>0</v>
      </c>
      <c r="T4104" s="24" t="str">
        <f t="shared" si="711"/>
        <v>drain</v>
      </c>
      <c r="V4104" s="24">
        <f t="shared" ref="V4104:V4167" si="714">IF(W4104&gt;=W4103,(W4104-W4103),0)</f>
        <v>0</v>
      </c>
      <c r="W4104" s="24">
        <f t="shared" si="712"/>
        <v>0</v>
      </c>
      <c r="X4104" s="24">
        <f t="shared" ref="X4104:X4167" si="715">IF(T4104="drain",W4103-W4104,0)</f>
        <v>4000</v>
      </c>
      <c r="Z4104" s="24">
        <f t="shared" si="713"/>
        <v>11704.934809160433</v>
      </c>
      <c r="AB4104" s="24">
        <f t="shared" si="707"/>
        <v>0</v>
      </c>
    </row>
    <row r="4105" x14ac:dyDescent="0.2">
      <c r="I4105" s="25">
        <v>4100</v>
      </c>
      <c r="J4105" s="29">
        <v>0</v>
      </c>
      <c r="L4105" s="25">
        <v>21444.61771774292</v>
      </c>
      <c r="N4105" s="25">
        <v>4100</v>
      </c>
      <c r="O4105" s="25">
        <f t="shared" si="708"/>
        <v>17048.471085605623</v>
      </c>
      <c r="P4105" s="25">
        <f t="shared" si="705"/>
        <v>17048.471085605623</v>
      </c>
      <c r="Q4105" s="25">
        <f t="shared" si="706"/>
        <v>0</v>
      </c>
      <c r="R4105" s="25">
        <f t="shared" si="709"/>
        <v>17048.471085605623</v>
      </c>
      <c r="S4105" s="25">
        <f t="shared" si="710"/>
        <v>0</v>
      </c>
      <c r="T4105" s="25" t="str">
        <f t="shared" si="711"/>
        <v>drain</v>
      </c>
      <c r="V4105" s="25">
        <f t="shared" si="714"/>
        <v>0</v>
      </c>
      <c r="W4105" s="25">
        <f t="shared" si="712"/>
        <v>0</v>
      </c>
      <c r="X4105" s="25">
        <f t="shared" si="715"/>
        <v>0</v>
      </c>
      <c r="Z4105" s="25">
        <f t="shared" si="713"/>
        <v>17048.471085605623</v>
      </c>
      <c r="AB4105" s="25">
        <f t="shared" si="707"/>
        <v>0</v>
      </c>
    </row>
    <row r="4106" x14ac:dyDescent="0.2">
      <c r="I4106" s="24">
        <v>4101</v>
      </c>
      <c r="J4106" s="28">
        <v>0</v>
      </c>
      <c r="L4106" s="24">
        <v>21532.385285282133</v>
      </c>
      <c r="N4106" s="24">
        <v>4101</v>
      </c>
      <c r="O4106" s="24">
        <f t="shared" si="708"/>
        <v>17118.246301799296</v>
      </c>
      <c r="P4106" s="24">
        <f t="shared" si="705"/>
        <v>17118.246301799296</v>
      </c>
      <c r="Q4106" s="24">
        <f t="shared" si="706"/>
        <v>0</v>
      </c>
      <c r="R4106" s="24">
        <f t="shared" si="709"/>
        <v>17118.246301799296</v>
      </c>
      <c r="S4106" s="24">
        <f t="shared" si="710"/>
        <v>0</v>
      </c>
      <c r="T4106" s="24" t="str">
        <f t="shared" si="711"/>
        <v>drain</v>
      </c>
      <c r="V4106" s="24">
        <f t="shared" si="714"/>
        <v>0</v>
      </c>
      <c r="W4106" s="24">
        <f t="shared" si="712"/>
        <v>0</v>
      </c>
      <c r="X4106" s="24">
        <f t="shared" si="715"/>
        <v>0</v>
      </c>
      <c r="Z4106" s="24">
        <f t="shared" si="713"/>
        <v>17118.246301799296</v>
      </c>
      <c r="AB4106" s="24">
        <f t="shared" si="707"/>
        <v>0</v>
      </c>
    </row>
    <row r="4107" x14ac:dyDescent="0.2">
      <c r="I4107" s="25">
        <v>4102</v>
      </c>
      <c r="J4107" s="29">
        <v>0</v>
      </c>
      <c r="L4107" s="25">
        <v>20569.41034309864</v>
      </c>
      <c r="N4107" s="25">
        <v>4102</v>
      </c>
      <c r="O4107" s="25">
        <f t="shared" si="708"/>
        <v>16352.68122276342</v>
      </c>
      <c r="P4107" s="25">
        <f t="shared" si="705"/>
        <v>16352.68122276342</v>
      </c>
      <c r="Q4107" s="25">
        <f t="shared" si="706"/>
        <v>0</v>
      </c>
      <c r="R4107" s="25">
        <f t="shared" si="709"/>
        <v>16352.68122276342</v>
      </c>
      <c r="S4107" s="25">
        <f t="shared" si="710"/>
        <v>0</v>
      </c>
      <c r="T4107" s="25" t="str">
        <f t="shared" si="711"/>
        <v>drain</v>
      </c>
      <c r="V4107" s="25">
        <f t="shared" si="714"/>
        <v>0</v>
      </c>
      <c r="W4107" s="25">
        <f t="shared" si="712"/>
        <v>0</v>
      </c>
      <c r="X4107" s="25">
        <f t="shared" si="715"/>
        <v>0</v>
      </c>
      <c r="Z4107" s="25">
        <f t="shared" si="713"/>
        <v>16352.68122276342</v>
      </c>
      <c r="AB4107" s="25">
        <f t="shared" si="707"/>
        <v>0</v>
      </c>
    </row>
    <row r="4108" x14ac:dyDescent="0.2">
      <c r="I4108" s="24">
        <v>4103</v>
      </c>
      <c r="J4108" s="28">
        <v>0</v>
      </c>
      <c r="L4108" s="24">
        <v>19507.028019523619</v>
      </c>
      <c r="N4108" s="24">
        <v>4103</v>
      </c>
      <c r="O4108" s="24">
        <f t="shared" si="708"/>
        <v>15508.087275521279</v>
      </c>
      <c r="P4108" s="24">
        <f t="shared" si="705"/>
        <v>15508.087275521279</v>
      </c>
      <c r="Q4108" s="24">
        <f t="shared" si="706"/>
        <v>0</v>
      </c>
      <c r="R4108" s="24">
        <f t="shared" si="709"/>
        <v>15508.087275521279</v>
      </c>
      <c r="S4108" s="24">
        <f t="shared" si="710"/>
        <v>0</v>
      </c>
      <c r="T4108" s="24" t="str">
        <f t="shared" si="711"/>
        <v>drain</v>
      </c>
      <c r="V4108" s="24">
        <f t="shared" si="714"/>
        <v>0</v>
      </c>
      <c r="W4108" s="24">
        <f t="shared" si="712"/>
        <v>0</v>
      </c>
      <c r="X4108" s="24">
        <f t="shared" si="715"/>
        <v>0</v>
      </c>
      <c r="Z4108" s="24">
        <f t="shared" si="713"/>
        <v>15508.087275521279</v>
      </c>
      <c r="AB4108" s="24">
        <f t="shared" si="707"/>
        <v>0</v>
      </c>
    </row>
    <row r="4109" x14ac:dyDescent="0.2">
      <c r="I4109" s="25">
        <v>4104</v>
      </c>
      <c r="J4109" s="29">
        <v>0</v>
      </c>
      <c r="L4109" s="25">
        <v>18066.233373975752</v>
      </c>
      <c r="N4109" s="25">
        <v>4104</v>
      </c>
      <c r="O4109" s="25">
        <f t="shared" si="708"/>
        <v>14362.655532310724</v>
      </c>
      <c r="P4109" s="25">
        <f t="shared" si="705"/>
        <v>14362.655532310724</v>
      </c>
      <c r="Q4109" s="25">
        <f t="shared" si="706"/>
        <v>0</v>
      </c>
      <c r="R4109" s="25">
        <f t="shared" si="709"/>
        <v>14362.655532310724</v>
      </c>
      <c r="S4109" s="25">
        <f t="shared" si="710"/>
        <v>0</v>
      </c>
      <c r="T4109" s="25" t="str">
        <f t="shared" si="711"/>
        <v>drain</v>
      </c>
      <c r="V4109" s="25">
        <f t="shared" si="714"/>
        <v>0</v>
      </c>
      <c r="W4109" s="25">
        <f t="shared" si="712"/>
        <v>0</v>
      </c>
      <c r="X4109" s="25">
        <f t="shared" si="715"/>
        <v>0</v>
      </c>
      <c r="Z4109" s="25">
        <f t="shared" si="713"/>
        <v>14362.655532310724</v>
      </c>
      <c r="AB4109" s="25">
        <f t="shared" si="707"/>
        <v>0</v>
      </c>
    </row>
    <row r="4110" x14ac:dyDescent="0.2">
      <c r="I4110" s="24">
        <v>4105</v>
      </c>
      <c r="J4110" s="28">
        <v>0</v>
      </c>
      <c r="L4110" s="24">
        <v>16936.655184626579</v>
      </c>
      <c r="N4110" s="24">
        <v>4105</v>
      </c>
      <c r="O4110" s="24">
        <f t="shared" si="708"/>
        <v>13464.640871778131</v>
      </c>
      <c r="P4110" s="24">
        <f t="shared" si="705"/>
        <v>13464.640871778131</v>
      </c>
      <c r="Q4110" s="24">
        <f t="shared" si="706"/>
        <v>0</v>
      </c>
      <c r="R4110" s="24">
        <f t="shared" si="709"/>
        <v>13464.640871778131</v>
      </c>
      <c r="S4110" s="24">
        <f t="shared" si="710"/>
        <v>0</v>
      </c>
      <c r="T4110" s="24" t="str">
        <f t="shared" si="711"/>
        <v>drain</v>
      </c>
      <c r="V4110" s="24">
        <f t="shared" si="714"/>
        <v>0</v>
      </c>
      <c r="W4110" s="24">
        <f t="shared" si="712"/>
        <v>0</v>
      </c>
      <c r="X4110" s="24">
        <f t="shared" si="715"/>
        <v>0</v>
      </c>
      <c r="Z4110" s="24">
        <f t="shared" si="713"/>
        <v>13464.640871778131</v>
      </c>
      <c r="AB4110" s="24">
        <f t="shared" si="707"/>
        <v>0</v>
      </c>
    </row>
    <row r="4111" x14ac:dyDescent="0.2">
      <c r="I4111" s="25">
        <v>4106</v>
      </c>
      <c r="J4111" s="29">
        <v>0</v>
      </c>
      <c r="L4111" s="25">
        <v>16418.243418896196</v>
      </c>
      <c r="N4111" s="25">
        <v>4106</v>
      </c>
      <c r="O4111" s="25">
        <f t="shared" si="708"/>
        <v>13052.503518022477</v>
      </c>
      <c r="P4111" s="25">
        <f t="shared" si="705"/>
        <v>13052.503518022477</v>
      </c>
      <c r="Q4111" s="25">
        <f t="shared" si="706"/>
        <v>0</v>
      </c>
      <c r="R4111" s="25">
        <f t="shared" si="709"/>
        <v>13052.503518022477</v>
      </c>
      <c r="S4111" s="25">
        <f t="shared" si="710"/>
        <v>0</v>
      </c>
      <c r="T4111" s="25" t="str">
        <f t="shared" si="711"/>
        <v>drain</v>
      </c>
      <c r="V4111" s="25">
        <f t="shared" si="714"/>
        <v>0</v>
      </c>
      <c r="W4111" s="25">
        <f t="shared" si="712"/>
        <v>0</v>
      </c>
      <c r="X4111" s="25">
        <f t="shared" si="715"/>
        <v>0</v>
      </c>
      <c r="Z4111" s="25">
        <f t="shared" si="713"/>
        <v>13052.503518022477</v>
      </c>
      <c r="AB4111" s="25">
        <f t="shared" si="707"/>
        <v>0</v>
      </c>
    </row>
    <row r="4112" x14ac:dyDescent="0.2">
      <c r="I4112" s="24">
        <v>4107</v>
      </c>
      <c r="J4112" s="28">
        <v>0</v>
      </c>
      <c r="L4112" s="24">
        <v>16266.411746287346</v>
      </c>
      <c r="N4112" s="24">
        <v>4107</v>
      </c>
      <c r="O4112" s="24">
        <f t="shared" si="708"/>
        <v>12931.79733829844</v>
      </c>
      <c r="P4112" s="24">
        <f t="shared" si="705"/>
        <v>12931.79733829844</v>
      </c>
      <c r="Q4112" s="24">
        <f t="shared" si="706"/>
        <v>0</v>
      </c>
      <c r="R4112" s="24">
        <f t="shared" si="709"/>
        <v>12931.79733829844</v>
      </c>
      <c r="S4112" s="24">
        <f t="shared" si="710"/>
        <v>0</v>
      </c>
      <c r="T4112" s="24" t="str">
        <f t="shared" si="711"/>
        <v>drain</v>
      </c>
      <c r="V4112" s="24">
        <f t="shared" si="714"/>
        <v>0</v>
      </c>
      <c r="W4112" s="24">
        <f t="shared" si="712"/>
        <v>0</v>
      </c>
      <c r="X4112" s="24">
        <f t="shared" si="715"/>
        <v>0</v>
      </c>
      <c r="Z4112" s="24">
        <f t="shared" si="713"/>
        <v>12931.79733829844</v>
      </c>
      <c r="AB4112" s="24">
        <f t="shared" si="707"/>
        <v>0</v>
      </c>
    </row>
    <row r="4113" x14ac:dyDescent="0.2">
      <c r="I4113" s="25">
        <v>4108</v>
      </c>
      <c r="J4113" s="29">
        <v>0</v>
      </c>
      <c r="L4113" s="25">
        <v>16052.721551787852</v>
      </c>
      <c r="N4113" s="25">
        <v>4108</v>
      </c>
      <c r="O4113" s="25">
        <f t="shared" si="708"/>
        <v>12761.913633671344</v>
      </c>
      <c r="P4113" s="25">
        <f t="shared" si="705"/>
        <v>12761.913633671344</v>
      </c>
      <c r="Q4113" s="25">
        <f t="shared" si="706"/>
        <v>0</v>
      </c>
      <c r="R4113" s="25">
        <f t="shared" si="709"/>
        <v>12761.913633671344</v>
      </c>
      <c r="S4113" s="25">
        <f t="shared" si="710"/>
        <v>0</v>
      </c>
      <c r="T4113" s="25" t="str">
        <f t="shared" si="711"/>
        <v>drain</v>
      </c>
      <c r="V4113" s="25">
        <f t="shared" si="714"/>
        <v>0</v>
      </c>
      <c r="W4113" s="25">
        <f t="shared" si="712"/>
        <v>0</v>
      </c>
      <c r="X4113" s="25">
        <f t="shared" si="715"/>
        <v>0</v>
      </c>
      <c r="Z4113" s="25">
        <f t="shared" si="713"/>
        <v>12761.913633671344</v>
      </c>
      <c r="AB4113" s="25">
        <f t="shared" si="707"/>
        <v>0</v>
      </c>
    </row>
    <row r="4114" x14ac:dyDescent="0.2">
      <c r="I4114" s="24">
        <v>4109</v>
      </c>
      <c r="J4114" s="28">
        <v>0</v>
      </c>
      <c r="L4114" s="24">
        <v>16196.155876088142</v>
      </c>
      <c r="N4114" s="24">
        <v>4109</v>
      </c>
      <c r="O4114" s="24">
        <f t="shared" si="708"/>
        <v>12875.943921490074</v>
      </c>
      <c r="P4114" s="24">
        <f t="shared" si="705"/>
        <v>12875.943921490074</v>
      </c>
      <c r="Q4114" s="24">
        <f t="shared" si="706"/>
        <v>0</v>
      </c>
      <c r="R4114" s="24">
        <f t="shared" si="709"/>
        <v>12875.943921490074</v>
      </c>
      <c r="S4114" s="24">
        <f t="shared" si="710"/>
        <v>0</v>
      </c>
      <c r="T4114" s="24" t="str">
        <f t="shared" si="711"/>
        <v>drain</v>
      </c>
      <c r="V4114" s="24">
        <f t="shared" si="714"/>
        <v>0</v>
      </c>
      <c r="W4114" s="24">
        <f t="shared" si="712"/>
        <v>0</v>
      </c>
      <c r="X4114" s="24">
        <f t="shared" si="715"/>
        <v>0</v>
      </c>
      <c r="Z4114" s="24">
        <f t="shared" si="713"/>
        <v>12875.943921490074</v>
      </c>
      <c r="AB4114" s="24">
        <f t="shared" si="707"/>
        <v>0</v>
      </c>
    </row>
    <row r="4115" x14ac:dyDescent="0.2">
      <c r="I4115" s="25">
        <v>4110</v>
      </c>
      <c r="J4115" s="29">
        <v>0</v>
      </c>
      <c r="L4115" s="25">
        <v>16023.424686086177</v>
      </c>
      <c r="N4115" s="25">
        <v>4110</v>
      </c>
      <c r="O4115" s="25">
        <f t="shared" si="708"/>
        <v>12738.622625438511</v>
      </c>
      <c r="P4115" s="25">
        <f t="shared" si="705"/>
        <v>12738.622625438511</v>
      </c>
      <c r="Q4115" s="25">
        <f t="shared" si="706"/>
        <v>0</v>
      </c>
      <c r="R4115" s="25">
        <f t="shared" si="709"/>
        <v>12738.622625438511</v>
      </c>
      <c r="S4115" s="25">
        <f t="shared" si="710"/>
        <v>0</v>
      </c>
      <c r="T4115" s="25" t="str">
        <f t="shared" si="711"/>
        <v>drain</v>
      </c>
      <c r="V4115" s="25">
        <f t="shared" si="714"/>
        <v>0</v>
      </c>
      <c r="W4115" s="25">
        <f t="shared" si="712"/>
        <v>0</v>
      </c>
      <c r="X4115" s="25">
        <f t="shared" si="715"/>
        <v>0</v>
      </c>
      <c r="Z4115" s="25">
        <f t="shared" si="713"/>
        <v>12738.622625438511</v>
      </c>
      <c r="AB4115" s="25">
        <f t="shared" si="707"/>
        <v>0</v>
      </c>
    </row>
    <row r="4116" x14ac:dyDescent="0.2">
      <c r="I4116" s="24">
        <v>4111</v>
      </c>
      <c r="J4116" s="28">
        <v>8.3226938E-2</v>
      </c>
      <c r="L4116" s="24">
        <v>17512.276896357536</v>
      </c>
      <c r="N4116" s="24">
        <v>4111</v>
      </c>
      <c r="O4116" s="24">
        <f t="shared" si="708"/>
        <v>13922.260132604242</v>
      </c>
      <c r="P4116" s="24">
        <f t="shared" si="705"/>
        <v>13922.260132604242</v>
      </c>
      <c r="Q4116" s="24">
        <f t="shared" si="706"/>
        <v>6658.1550399999996</v>
      </c>
      <c r="R4116" s="24">
        <f t="shared" si="709"/>
        <v>7264.1050926042426</v>
      </c>
      <c r="S4116" s="24">
        <f t="shared" si="710"/>
        <v>0</v>
      </c>
      <c r="T4116" s="24" t="str">
        <f t="shared" si="711"/>
        <v>drain</v>
      </c>
      <c r="V4116" s="24">
        <f t="shared" si="714"/>
        <v>0</v>
      </c>
      <c r="W4116" s="24">
        <f t="shared" si="712"/>
        <v>0</v>
      </c>
      <c r="X4116" s="24">
        <f t="shared" si="715"/>
        <v>0</v>
      </c>
      <c r="Z4116" s="24">
        <f t="shared" si="713"/>
        <v>7264.1050926042426</v>
      </c>
      <c r="AB4116" s="24">
        <f t="shared" si="707"/>
        <v>0</v>
      </c>
    </row>
    <row r="4117" x14ac:dyDescent="0.2">
      <c r="I4117" s="25">
        <v>4112</v>
      </c>
      <c r="J4117" s="29">
        <v>0.32785718699999999</v>
      </c>
      <c r="L4117" s="25">
        <v>19505.416285490988</v>
      </c>
      <c r="N4117" s="25">
        <v>4112</v>
      </c>
      <c r="O4117" s="25">
        <f t="shared" si="708"/>
        <v>15506.805946965336</v>
      </c>
      <c r="P4117" s="25">
        <f t="shared" si="705"/>
        <v>15506.805946965336</v>
      </c>
      <c r="Q4117" s="25">
        <f t="shared" si="706"/>
        <v>26228.574959999998</v>
      </c>
      <c r="R4117" s="25">
        <f t="shared" si="709"/>
        <v>0</v>
      </c>
      <c r="S4117" s="25">
        <f t="shared" si="710"/>
        <v>10721.769013034662</v>
      </c>
      <c r="T4117" s="25" t="str">
        <f t="shared" si="711"/>
        <v>charge</v>
      </c>
      <c r="V4117" s="25">
        <f t="shared" si="714"/>
        <v>4000</v>
      </c>
      <c r="W4117" s="25">
        <f t="shared" si="712"/>
        <v>4000</v>
      </c>
      <c r="X4117" s="25">
        <f t="shared" si="715"/>
        <v>0</v>
      </c>
      <c r="Z4117" s="25">
        <f t="shared" si="713"/>
        <v>0</v>
      </c>
      <c r="AB4117" s="25">
        <f t="shared" si="707"/>
        <v>6721.7690130346618</v>
      </c>
    </row>
    <row r="4118" x14ac:dyDescent="0.2">
      <c r="I4118" s="24">
        <v>4113</v>
      </c>
      <c r="J4118" s="28">
        <v>0.59708215599999992</v>
      </c>
      <c r="L4118" s="24">
        <v>21031.881581974027</v>
      </c>
      <c r="N4118" s="24">
        <v>4113</v>
      </c>
      <c r="O4118" s="24">
        <f t="shared" si="708"/>
        <v>16720.345857669352</v>
      </c>
      <c r="P4118" s="24">
        <f t="shared" si="705"/>
        <v>16720.345857669352</v>
      </c>
      <c r="Q4118" s="24">
        <f t="shared" si="706"/>
        <v>47766.572479999995</v>
      </c>
      <c r="R4118" s="24">
        <f t="shared" si="709"/>
        <v>0</v>
      </c>
      <c r="S4118" s="24">
        <f t="shared" si="710"/>
        <v>31046.226622330643</v>
      </c>
      <c r="T4118" s="24" t="str">
        <f t="shared" si="711"/>
        <v>charge</v>
      </c>
      <c r="V4118" s="24">
        <f t="shared" si="714"/>
        <v>0</v>
      </c>
      <c r="W4118" s="24">
        <f t="shared" si="712"/>
        <v>4000</v>
      </c>
      <c r="X4118" s="24">
        <f t="shared" si="715"/>
        <v>0</v>
      </c>
      <c r="Z4118" s="24">
        <f t="shared" si="713"/>
        <v>0</v>
      </c>
      <c r="AB4118" s="24">
        <f t="shared" si="707"/>
        <v>31046.226622330643</v>
      </c>
    </row>
    <row r="4119" x14ac:dyDescent="0.2">
      <c r="I4119" s="25">
        <v>4114</v>
      </c>
      <c r="J4119" s="29">
        <v>0.64807623699999994</v>
      </c>
      <c r="L4119" s="25">
        <v>21608.464105272291</v>
      </c>
      <c r="N4119" s="25">
        <v>4114</v>
      </c>
      <c r="O4119" s="25">
        <f t="shared" si="708"/>
        <v>17178.728963691472</v>
      </c>
      <c r="P4119" s="25">
        <f t="shared" si="705"/>
        <v>17178.728963691472</v>
      </c>
      <c r="Q4119" s="25">
        <f t="shared" si="706"/>
        <v>51846.098959999996</v>
      </c>
      <c r="R4119" s="25">
        <f t="shared" si="709"/>
        <v>0</v>
      </c>
      <c r="S4119" s="25">
        <f t="shared" si="710"/>
        <v>34667.369996308524</v>
      </c>
      <c r="T4119" s="25" t="str">
        <f t="shared" si="711"/>
        <v>charge</v>
      </c>
      <c r="V4119" s="25">
        <f t="shared" si="714"/>
        <v>0</v>
      </c>
      <c r="W4119" s="25">
        <f t="shared" si="712"/>
        <v>4000</v>
      </c>
      <c r="X4119" s="25">
        <f t="shared" si="715"/>
        <v>0</v>
      </c>
      <c r="Z4119" s="25">
        <f t="shared" si="713"/>
        <v>0</v>
      </c>
      <c r="AB4119" s="25">
        <f t="shared" si="707"/>
        <v>34667.369996308524</v>
      </c>
    </row>
    <row r="4120" x14ac:dyDescent="0.2">
      <c r="I4120" s="24">
        <v>4115</v>
      </c>
      <c r="J4120" s="28">
        <v>0.702561459</v>
      </c>
      <c r="L4120" s="24">
        <v>21849.586972093581</v>
      </c>
      <c r="N4120" s="24">
        <v>4115</v>
      </c>
      <c r="O4120" s="24">
        <f t="shared" si="708"/>
        <v>17370.421642814399</v>
      </c>
      <c r="P4120" s="24">
        <f t="shared" si="705"/>
        <v>17370.421642814399</v>
      </c>
      <c r="Q4120" s="24">
        <f t="shared" si="706"/>
        <v>56204.916720000001</v>
      </c>
      <c r="R4120" s="24">
        <f t="shared" si="709"/>
        <v>0</v>
      </c>
      <c r="S4120" s="24">
        <f t="shared" si="710"/>
        <v>38834.495077185602</v>
      </c>
      <c r="T4120" s="24" t="str">
        <f t="shared" si="711"/>
        <v>charge</v>
      </c>
      <c r="V4120" s="24">
        <f t="shared" si="714"/>
        <v>0</v>
      </c>
      <c r="W4120" s="24">
        <f t="shared" si="712"/>
        <v>4000</v>
      </c>
      <c r="X4120" s="24">
        <f t="shared" si="715"/>
        <v>0</v>
      </c>
      <c r="Z4120" s="24">
        <f t="shared" si="713"/>
        <v>0</v>
      </c>
      <c r="AB4120" s="24">
        <f t="shared" si="707"/>
        <v>38834.495077185602</v>
      </c>
    </row>
    <row r="4121" x14ac:dyDescent="0.2">
      <c r="I4121" s="25">
        <v>4116</v>
      </c>
      <c r="J4121" s="29">
        <v>0.73093456099999998</v>
      </c>
      <c r="L4121" s="25">
        <v>22243.11119213104</v>
      </c>
      <c r="N4121" s="25">
        <v>4116</v>
      </c>
      <c r="O4121" s="25">
        <f t="shared" si="708"/>
        <v>17683.273397744179</v>
      </c>
      <c r="P4121" s="25">
        <f t="shared" si="705"/>
        <v>17683.273397744179</v>
      </c>
      <c r="Q4121" s="25">
        <f t="shared" si="706"/>
        <v>58474.764879999995</v>
      </c>
      <c r="R4121" s="25">
        <f t="shared" si="709"/>
        <v>0</v>
      </c>
      <c r="S4121" s="25">
        <f t="shared" si="710"/>
        <v>40791.49148225582</v>
      </c>
      <c r="T4121" s="25" t="str">
        <f t="shared" si="711"/>
        <v>charge</v>
      </c>
      <c r="V4121" s="25">
        <f t="shared" si="714"/>
        <v>0</v>
      </c>
      <c r="W4121" s="25">
        <f t="shared" si="712"/>
        <v>4000</v>
      </c>
      <c r="X4121" s="25">
        <f t="shared" si="715"/>
        <v>0</v>
      </c>
      <c r="Z4121" s="25">
        <f t="shared" si="713"/>
        <v>0</v>
      </c>
      <c r="AB4121" s="25">
        <f t="shared" si="707"/>
        <v>40791.49148225582</v>
      </c>
    </row>
    <row r="4122" x14ac:dyDescent="0.2">
      <c r="I4122" s="24">
        <v>4117</v>
      </c>
      <c r="J4122" s="28">
        <v>0.743787529</v>
      </c>
      <c r="L4122" s="24">
        <v>22852.830227947234</v>
      </c>
      <c r="N4122" s="24">
        <v>4117</v>
      </c>
      <c r="O4122" s="24">
        <f t="shared" si="708"/>
        <v>18168.000031218053</v>
      </c>
      <c r="P4122" s="24">
        <f t="shared" si="705"/>
        <v>18168.000031218053</v>
      </c>
      <c r="Q4122" s="24">
        <f t="shared" si="706"/>
        <v>59503.00232</v>
      </c>
      <c r="R4122" s="24">
        <f t="shared" si="709"/>
        <v>0</v>
      </c>
      <c r="S4122" s="24">
        <f t="shared" si="710"/>
        <v>41335.00228878195</v>
      </c>
      <c r="T4122" s="24" t="str">
        <f t="shared" si="711"/>
        <v>charge</v>
      </c>
      <c r="V4122" s="24">
        <f t="shared" si="714"/>
        <v>0</v>
      </c>
      <c r="W4122" s="24">
        <f t="shared" si="712"/>
        <v>4000</v>
      </c>
      <c r="X4122" s="24">
        <f t="shared" si="715"/>
        <v>0</v>
      </c>
      <c r="Z4122" s="24">
        <f t="shared" si="713"/>
        <v>0</v>
      </c>
      <c r="AB4122" s="24">
        <f t="shared" si="707"/>
        <v>41335.00228878195</v>
      </c>
    </row>
    <row r="4123" x14ac:dyDescent="0.2">
      <c r="I4123" s="25">
        <v>4118</v>
      </c>
      <c r="J4123" s="29">
        <v>0.747230426</v>
      </c>
      <c r="L4123" s="25">
        <v>23476.334732699393</v>
      </c>
      <c r="N4123" s="25">
        <v>4118</v>
      </c>
      <c r="O4123" s="25">
        <f t="shared" si="708"/>
        <v>18663.68611249602</v>
      </c>
      <c r="P4123" s="25">
        <f t="shared" si="705"/>
        <v>18663.68611249602</v>
      </c>
      <c r="Q4123" s="25">
        <f t="shared" si="706"/>
        <v>59778.434079999999</v>
      </c>
      <c r="R4123" s="25">
        <f t="shared" si="709"/>
        <v>0</v>
      </c>
      <c r="S4123" s="25">
        <f t="shared" si="710"/>
        <v>41114.747967503979</v>
      </c>
      <c r="T4123" s="25" t="str">
        <f t="shared" si="711"/>
        <v>charge</v>
      </c>
      <c r="V4123" s="25">
        <f t="shared" si="714"/>
        <v>0</v>
      </c>
      <c r="W4123" s="25">
        <f t="shared" si="712"/>
        <v>4000</v>
      </c>
      <c r="X4123" s="25">
        <f t="shared" si="715"/>
        <v>0</v>
      </c>
      <c r="Z4123" s="25">
        <f t="shared" si="713"/>
        <v>0</v>
      </c>
      <c r="AB4123" s="25">
        <f t="shared" si="707"/>
        <v>41114.747967503979</v>
      </c>
    </row>
    <row r="4124" x14ac:dyDescent="0.2">
      <c r="I4124" s="24">
        <v>4119</v>
      </c>
      <c r="J4124" s="28">
        <v>0.74198869099999998</v>
      </c>
      <c r="L4124" s="24">
        <v>24034.673308515547</v>
      </c>
      <c r="N4124" s="24">
        <v>4119</v>
      </c>
      <c r="O4124" s="24">
        <f t="shared" si="708"/>
        <v>19107.565280269861</v>
      </c>
      <c r="P4124" s="24">
        <f t="shared" si="705"/>
        <v>19107.565280269861</v>
      </c>
      <c r="Q4124" s="24">
        <f t="shared" si="706"/>
        <v>59359.095280000001</v>
      </c>
      <c r="R4124" s="24">
        <f t="shared" si="709"/>
        <v>0</v>
      </c>
      <c r="S4124" s="24">
        <f t="shared" si="710"/>
        <v>40251.529999730141</v>
      </c>
      <c r="T4124" s="24" t="str">
        <f t="shared" si="711"/>
        <v>charge</v>
      </c>
      <c r="V4124" s="24">
        <f t="shared" si="714"/>
        <v>0</v>
      </c>
      <c r="W4124" s="24">
        <f t="shared" si="712"/>
        <v>4000</v>
      </c>
      <c r="X4124" s="24">
        <f t="shared" si="715"/>
        <v>0</v>
      </c>
      <c r="Z4124" s="24">
        <f t="shared" si="713"/>
        <v>0</v>
      </c>
      <c r="AB4124" s="24">
        <f t="shared" si="707"/>
        <v>40251.529999730141</v>
      </c>
    </row>
    <row r="4125" x14ac:dyDescent="0.2">
      <c r="I4125" s="25">
        <v>4120</v>
      </c>
      <c r="J4125" s="29">
        <v>0.71398550999999999</v>
      </c>
      <c r="L4125" s="25">
        <v>23681.097316241263</v>
      </c>
      <c r="N4125" s="25">
        <v>4120</v>
      </c>
      <c r="O4125" s="25">
        <f t="shared" si="708"/>
        <v>18826.472366411806</v>
      </c>
      <c r="P4125" s="25">
        <f t="shared" si="705"/>
        <v>18826.472366411806</v>
      </c>
      <c r="Q4125" s="25">
        <f t="shared" si="706"/>
        <v>57118.840799999998</v>
      </c>
      <c r="R4125" s="25">
        <f t="shared" si="709"/>
        <v>0</v>
      </c>
      <c r="S4125" s="25">
        <f t="shared" si="710"/>
        <v>38292.368433588192</v>
      </c>
      <c r="T4125" s="25" t="str">
        <f t="shared" si="711"/>
        <v>charge</v>
      </c>
      <c r="V4125" s="25">
        <f t="shared" si="714"/>
        <v>0</v>
      </c>
      <c r="W4125" s="25">
        <f t="shared" si="712"/>
        <v>4000</v>
      </c>
      <c r="X4125" s="25">
        <f t="shared" si="715"/>
        <v>0</v>
      </c>
      <c r="Z4125" s="25">
        <f t="shared" si="713"/>
        <v>0</v>
      </c>
      <c r="AB4125" s="25">
        <f t="shared" si="707"/>
        <v>38292.368433588192</v>
      </c>
    </row>
    <row r="4126" x14ac:dyDescent="0.2">
      <c r="I4126" s="24">
        <v>4121</v>
      </c>
      <c r="J4126" s="28">
        <v>0.63544811800000001</v>
      </c>
      <c r="L4126" s="24">
        <v>23386.529732203482</v>
      </c>
      <c r="N4126" s="24">
        <v>4121</v>
      </c>
      <c r="O4126" s="24">
        <f t="shared" si="708"/>
        <v>18592.291137101769</v>
      </c>
      <c r="P4126" s="24">
        <f t="shared" si="705"/>
        <v>18592.291137101769</v>
      </c>
      <c r="Q4126" s="24">
        <f t="shared" si="706"/>
        <v>50835.849439999998</v>
      </c>
      <c r="R4126" s="24">
        <f t="shared" si="709"/>
        <v>0</v>
      </c>
      <c r="S4126" s="24">
        <f t="shared" si="710"/>
        <v>32243.558302898229</v>
      </c>
      <c r="T4126" s="24" t="str">
        <f t="shared" si="711"/>
        <v>charge</v>
      </c>
      <c r="V4126" s="24">
        <f t="shared" si="714"/>
        <v>0</v>
      </c>
      <c r="W4126" s="24">
        <f t="shared" si="712"/>
        <v>4000</v>
      </c>
      <c r="X4126" s="24">
        <f t="shared" si="715"/>
        <v>0</v>
      </c>
      <c r="Z4126" s="24">
        <f t="shared" si="713"/>
        <v>0</v>
      </c>
      <c r="AB4126" s="24">
        <f t="shared" si="707"/>
        <v>32243.558302898229</v>
      </c>
    </row>
    <row r="4127" x14ac:dyDescent="0.2">
      <c r="I4127" s="25">
        <v>4122</v>
      </c>
      <c r="J4127" s="29">
        <v>0.26485291399999999</v>
      </c>
      <c r="L4127" s="25">
        <v>22800.823329055307</v>
      </c>
      <c r="N4127" s="25">
        <v>4122</v>
      </c>
      <c r="O4127" s="25">
        <f t="shared" si="708"/>
        <v>18126.654546598969</v>
      </c>
      <c r="P4127" s="25">
        <f t="shared" si="705"/>
        <v>18126.654546598969</v>
      </c>
      <c r="Q4127" s="25">
        <f t="shared" si="706"/>
        <v>21188.233120000001</v>
      </c>
      <c r="R4127" s="25">
        <f t="shared" si="709"/>
        <v>0</v>
      </c>
      <c r="S4127" s="25">
        <f t="shared" si="710"/>
        <v>3061.5785734010315</v>
      </c>
      <c r="T4127" s="25" t="str">
        <f t="shared" si="711"/>
        <v>charge</v>
      </c>
      <c r="V4127" s="25">
        <f t="shared" si="714"/>
        <v>0</v>
      </c>
      <c r="W4127" s="25">
        <f t="shared" si="712"/>
        <v>4000</v>
      </c>
      <c r="X4127" s="25">
        <f t="shared" si="715"/>
        <v>0</v>
      </c>
      <c r="Z4127" s="25">
        <f t="shared" si="713"/>
        <v>0</v>
      </c>
      <c r="AB4127" s="25">
        <f t="shared" si="707"/>
        <v>3061.5785734010315</v>
      </c>
    </row>
    <row r="4128" x14ac:dyDescent="0.2">
      <c r="I4128" s="24">
        <v>4123</v>
      </c>
      <c r="J4128" s="28">
        <v>2.0989267999999998E-2</v>
      </c>
      <c r="L4128" s="24">
        <v>22213.78994951248</v>
      </c>
      <c r="N4128" s="24">
        <v>4123</v>
      </c>
      <c r="O4128" s="24">
        <f t="shared" si="708"/>
        <v>17659.963009862422</v>
      </c>
      <c r="P4128" s="24">
        <f t="shared" si="705"/>
        <v>17659.963009862422</v>
      </c>
      <c r="Q4128" s="24">
        <f t="shared" si="706"/>
        <v>1679.1414399999999</v>
      </c>
      <c r="R4128" s="24">
        <f t="shared" si="709"/>
        <v>15980.821569862423</v>
      </c>
      <c r="S4128" s="24">
        <f t="shared" si="710"/>
        <v>0</v>
      </c>
      <c r="T4128" s="24" t="str">
        <f t="shared" si="711"/>
        <v>drain</v>
      </c>
      <c r="V4128" s="24">
        <f t="shared" si="714"/>
        <v>0</v>
      </c>
      <c r="W4128" s="24">
        <f t="shared" si="712"/>
        <v>0</v>
      </c>
      <c r="X4128" s="24">
        <f t="shared" si="715"/>
        <v>4000</v>
      </c>
      <c r="Z4128" s="24">
        <f t="shared" si="713"/>
        <v>11980.821569862423</v>
      </c>
      <c r="AB4128" s="24">
        <f t="shared" si="707"/>
        <v>0</v>
      </c>
    </row>
    <row r="4129" x14ac:dyDescent="0.2">
      <c r="I4129" s="25">
        <v>4124</v>
      </c>
      <c r="J4129" s="29">
        <v>0</v>
      </c>
      <c r="L4129" s="25">
        <v>21980.412326812744</v>
      </c>
      <c r="N4129" s="25">
        <v>4124</v>
      </c>
      <c r="O4129" s="25">
        <f t="shared" si="708"/>
        <v>17474.427799816134</v>
      </c>
      <c r="P4129" s="25">
        <f t="shared" si="705"/>
        <v>17474.427799816134</v>
      </c>
      <c r="Q4129" s="25">
        <f t="shared" si="706"/>
        <v>0</v>
      </c>
      <c r="R4129" s="25">
        <f t="shared" si="709"/>
        <v>17474.427799816134</v>
      </c>
      <c r="S4129" s="25">
        <f t="shared" si="710"/>
        <v>0</v>
      </c>
      <c r="T4129" s="25" t="str">
        <f t="shared" si="711"/>
        <v>drain</v>
      </c>
      <c r="V4129" s="25">
        <f t="shared" si="714"/>
        <v>0</v>
      </c>
      <c r="W4129" s="25">
        <f t="shared" si="712"/>
        <v>0</v>
      </c>
      <c r="X4129" s="25">
        <f t="shared" si="715"/>
        <v>0</v>
      </c>
      <c r="Z4129" s="25">
        <f t="shared" si="713"/>
        <v>17474.427799816134</v>
      </c>
      <c r="AB4129" s="25">
        <f t="shared" si="707"/>
        <v>0</v>
      </c>
    </row>
    <row r="4130" x14ac:dyDescent="0.2">
      <c r="I4130" s="24">
        <v>4125</v>
      </c>
      <c r="J4130" s="28">
        <v>0</v>
      </c>
      <c r="L4130" s="24">
        <v>22105.722737216947</v>
      </c>
      <c r="N4130" s="24">
        <v>4125</v>
      </c>
      <c r="O4130" s="24">
        <f t="shared" si="708"/>
        <v>17574.049576087473</v>
      </c>
      <c r="P4130" s="24">
        <f t="shared" si="705"/>
        <v>17574.049576087473</v>
      </c>
      <c r="Q4130" s="24">
        <f t="shared" si="706"/>
        <v>0</v>
      </c>
      <c r="R4130" s="24">
        <f t="shared" si="709"/>
        <v>17574.049576087473</v>
      </c>
      <c r="S4130" s="24">
        <f t="shared" si="710"/>
        <v>0</v>
      </c>
      <c r="T4130" s="24" t="str">
        <f t="shared" si="711"/>
        <v>drain</v>
      </c>
      <c r="V4130" s="24">
        <f t="shared" si="714"/>
        <v>0</v>
      </c>
      <c r="W4130" s="24">
        <f t="shared" si="712"/>
        <v>0</v>
      </c>
      <c r="X4130" s="24">
        <f t="shared" si="715"/>
        <v>0</v>
      </c>
      <c r="Z4130" s="24">
        <f t="shared" si="713"/>
        <v>17574.049576087473</v>
      </c>
      <c r="AB4130" s="24">
        <f t="shared" si="707"/>
        <v>0</v>
      </c>
    </row>
    <row r="4131" x14ac:dyDescent="0.2">
      <c r="I4131" s="25">
        <v>4126</v>
      </c>
      <c r="J4131" s="29">
        <v>0</v>
      </c>
      <c r="L4131" s="25">
        <v>21076.12615908384</v>
      </c>
      <c r="N4131" s="25">
        <v>4126</v>
      </c>
      <c r="O4131" s="25">
        <f t="shared" si="708"/>
        <v>16755.520296471655</v>
      </c>
      <c r="P4131" s="25">
        <f t="shared" si="705"/>
        <v>16755.520296471655</v>
      </c>
      <c r="Q4131" s="25">
        <f t="shared" si="706"/>
        <v>0</v>
      </c>
      <c r="R4131" s="25">
        <f t="shared" si="709"/>
        <v>16755.520296471655</v>
      </c>
      <c r="S4131" s="25">
        <f t="shared" si="710"/>
        <v>0</v>
      </c>
      <c r="T4131" s="25" t="str">
        <f t="shared" si="711"/>
        <v>drain</v>
      </c>
      <c r="V4131" s="25">
        <f t="shared" si="714"/>
        <v>0</v>
      </c>
      <c r="W4131" s="25">
        <f t="shared" si="712"/>
        <v>0</v>
      </c>
      <c r="X4131" s="25">
        <f t="shared" si="715"/>
        <v>0</v>
      </c>
      <c r="Z4131" s="25">
        <f t="shared" si="713"/>
        <v>16755.520296471655</v>
      </c>
      <c r="AB4131" s="25">
        <f t="shared" si="707"/>
        <v>0</v>
      </c>
    </row>
    <row r="4132" x14ac:dyDescent="0.2">
      <c r="I4132" s="24">
        <v>4127</v>
      </c>
      <c r="J4132" s="28">
        <v>0</v>
      </c>
      <c r="L4132" s="24">
        <v>19999.130557918546</v>
      </c>
      <c r="N4132" s="24">
        <v>4127</v>
      </c>
      <c r="O4132" s="24">
        <f t="shared" si="708"/>
        <v>15899.308793545246</v>
      </c>
      <c r="P4132" s="24">
        <f t="shared" si="705"/>
        <v>15899.308793545246</v>
      </c>
      <c r="Q4132" s="24">
        <f t="shared" si="706"/>
        <v>0</v>
      </c>
      <c r="R4132" s="24">
        <f t="shared" si="709"/>
        <v>15899.308793545246</v>
      </c>
      <c r="S4132" s="24">
        <f t="shared" si="710"/>
        <v>0</v>
      </c>
      <c r="T4132" s="24" t="str">
        <f t="shared" si="711"/>
        <v>drain</v>
      </c>
      <c r="V4132" s="24">
        <f t="shared" si="714"/>
        <v>0</v>
      </c>
      <c r="W4132" s="24">
        <f t="shared" si="712"/>
        <v>0</v>
      </c>
      <c r="X4132" s="24">
        <f t="shared" si="715"/>
        <v>0</v>
      </c>
      <c r="Z4132" s="24">
        <f t="shared" si="713"/>
        <v>15899.308793545246</v>
      </c>
      <c r="AB4132" s="24">
        <f t="shared" si="707"/>
        <v>0</v>
      </c>
    </row>
    <row r="4133" x14ac:dyDescent="0.2">
      <c r="I4133" s="25">
        <v>4128</v>
      </c>
      <c r="J4133" s="29">
        <v>0</v>
      </c>
      <c r="L4133" s="25">
        <v>18609.986147642136</v>
      </c>
      <c r="N4133" s="25">
        <v>4128</v>
      </c>
      <c r="O4133" s="25">
        <f t="shared" si="708"/>
        <v>14794.938987375499</v>
      </c>
      <c r="P4133" s="25">
        <f t="shared" si="705"/>
        <v>14794.938987375499</v>
      </c>
      <c r="Q4133" s="25">
        <f t="shared" si="706"/>
        <v>0</v>
      </c>
      <c r="R4133" s="25">
        <f t="shared" si="709"/>
        <v>14794.938987375499</v>
      </c>
      <c r="S4133" s="25">
        <f t="shared" si="710"/>
        <v>0</v>
      </c>
      <c r="T4133" s="25" t="str">
        <f t="shared" si="711"/>
        <v>drain</v>
      </c>
      <c r="V4133" s="25">
        <f t="shared" si="714"/>
        <v>0</v>
      </c>
      <c r="W4133" s="25">
        <f t="shared" si="712"/>
        <v>0</v>
      </c>
      <c r="X4133" s="25">
        <f t="shared" si="715"/>
        <v>0</v>
      </c>
      <c r="Z4133" s="25">
        <f t="shared" si="713"/>
        <v>14794.938987375499</v>
      </c>
      <c r="AB4133" s="25">
        <f t="shared" si="707"/>
        <v>0</v>
      </c>
    </row>
    <row r="4134" x14ac:dyDescent="0.2">
      <c r="I4134" s="24">
        <v>4129</v>
      </c>
      <c r="J4134" s="28">
        <v>0</v>
      </c>
      <c r="L4134" s="24">
        <v>17434.794093942641</v>
      </c>
      <c r="N4134" s="24">
        <v>4129</v>
      </c>
      <c r="O4134" s="24">
        <f t="shared" si="708"/>
        <v>13860.6613046844</v>
      </c>
      <c r="P4134" s="24">
        <f t="shared" si="705"/>
        <v>13860.6613046844</v>
      </c>
      <c r="Q4134" s="24">
        <f t="shared" si="706"/>
        <v>0</v>
      </c>
      <c r="R4134" s="24">
        <f t="shared" si="709"/>
        <v>13860.6613046844</v>
      </c>
      <c r="S4134" s="24">
        <f t="shared" si="710"/>
        <v>0</v>
      </c>
      <c r="T4134" s="24" t="str">
        <f t="shared" si="711"/>
        <v>drain</v>
      </c>
      <c r="V4134" s="24">
        <f t="shared" si="714"/>
        <v>0</v>
      </c>
      <c r="W4134" s="24">
        <f t="shared" si="712"/>
        <v>0</v>
      </c>
      <c r="X4134" s="24">
        <f t="shared" si="715"/>
        <v>0</v>
      </c>
      <c r="Z4134" s="24">
        <f t="shared" si="713"/>
        <v>13860.6613046844</v>
      </c>
      <c r="AB4134" s="24">
        <f t="shared" si="707"/>
        <v>0</v>
      </c>
    </row>
    <row r="4135" x14ac:dyDescent="0.2">
      <c r="I4135" s="25">
        <v>4130</v>
      </c>
      <c r="J4135" s="29">
        <v>0</v>
      </c>
      <c r="L4135" s="25">
        <v>16650.118465471267</v>
      </c>
      <c r="N4135" s="25">
        <v>4130</v>
      </c>
      <c r="O4135" s="25">
        <f t="shared" si="708"/>
        <v>13236.844180049658</v>
      </c>
      <c r="P4135" s="25">
        <f t="shared" si="705"/>
        <v>13236.844180049658</v>
      </c>
      <c r="Q4135" s="25">
        <f t="shared" si="706"/>
        <v>0</v>
      </c>
      <c r="R4135" s="25">
        <f t="shared" si="709"/>
        <v>13236.844180049658</v>
      </c>
      <c r="S4135" s="25">
        <f t="shared" si="710"/>
        <v>0</v>
      </c>
      <c r="T4135" s="25" t="str">
        <f t="shared" si="711"/>
        <v>drain</v>
      </c>
      <c r="V4135" s="25">
        <f t="shared" si="714"/>
        <v>0</v>
      </c>
      <c r="W4135" s="25">
        <f t="shared" si="712"/>
        <v>0</v>
      </c>
      <c r="X4135" s="25">
        <f t="shared" si="715"/>
        <v>0</v>
      </c>
      <c r="Z4135" s="25">
        <f t="shared" si="713"/>
        <v>13236.844180049658</v>
      </c>
      <c r="AB4135" s="25">
        <f t="shared" si="707"/>
        <v>0</v>
      </c>
    </row>
    <row r="4136" x14ac:dyDescent="0.2">
      <c r="I4136" s="24">
        <v>4131</v>
      </c>
      <c r="J4136" s="28">
        <v>0</v>
      </c>
      <c r="L4136" s="24">
        <v>16455.175722646713</v>
      </c>
      <c r="N4136" s="24">
        <v>4131</v>
      </c>
      <c r="O4136" s="24">
        <f t="shared" si="708"/>
        <v>13081.864699504136</v>
      </c>
      <c r="P4136" s="24">
        <f t="shared" si="705"/>
        <v>13081.864699504136</v>
      </c>
      <c r="Q4136" s="24">
        <f t="shared" si="706"/>
        <v>0</v>
      </c>
      <c r="R4136" s="24">
        <f t="shared" si="709"/>
        <v>13081.864699504136</v>
      </c>
      <c r="S4136" s="24">
        <f t="shared" si="710"/>
        <v>0</v>
      </c>
      <c r="T4136" s="24" t="str">
        <f t="shared" si="711"/>
        <v>drain</v>
      </c>
      <c r="V4136" s="24">
        <f t="shared" si="714"/>
        <v>0</v>
      </c>
      <c r="W4136" s="24">
        <f t="shared" si="712"/>
        <v>0</v>
      </c>
      <c r="X4136" s="24">
        <f t="shared" si="715"/>
        <v>0</v>
      </c>
      <c r="Z4136" s="24">
        <f t="shared" si="713"/>
        <v>13081.864699504136</v>
      </c>
      <c r="AB4136" s="24">
        <f t="shared" si="707"/>
        <v>0</v>
      </c>
    </row>
    <row r="4137" x14ac:dyDescent="0.2">
      <c r="I4137" s="25">
        <v>4132</v>
      </c>
      <c r="J4137" s="29">
        <v>0</v>
      </c>
      <c r="L4137" s="25">
        <v>16206.556548643111</v>
      </c>
      <c r="N4137" s="25">
        <v>4132</v>
      </c>
      <c r="O4137" s="25">
        <f t="shared" si="708"/>
        <v>12884.212456171274</v>
      </c>
      <c r="P4137" s="25">
        <f t="shared" si="705"/>
        <v>12884.212456171274</v>
      </c>
      <c r="Q4137" s="25">
        <f t="shared" si="706"/>
        <v>0</v>
      </c>
      <c r="R4137" s="25">
        <f t="shared" si="709"/>
        <v>12884.212456171274</v>
      </c>
      <c r="S4137" s="25">
        <f t="shared" si="710"/>
        <v>0</v>
      </c>
      <c r="T4137" s="25" t="str">
        <f t="shared" si="711"/>
        <v>drain</v>
      </c>
      <c r="V4137" s="25">
        <f t="shared" si="714"/>
        <v>0</v>
      </c>
      <c r="W4137" s="25">
        <f t="shared" si="712"/>
        <v>0</v>
      </c>
      <c r="X4137" s="25">
        <f t="shared" si="715"/>
        <v>0</v>
      </c>
      <c r="Z4137" s="25">
        <f t="shared" si="713"/>
        <v>12884.212456171274</v>
      </c>
      <c r="AB4137" s="25">
        <f t="shared" si="707"/>
        <v>0</v>
      </c>
    </row>
    <row r="4138" x14ac:dyDescent="0.2">
      <c r="I4138" s="24">
        <v>4133</v>
      </c>
      <c r="J4138" s="28">
        <v>0</v>
      </c>
      <c r="L4138" s="24">
        <v>16330.358095121383</v>
      </c>
      <c r="N4138" s="24">
        <v>4133</v>
      </c>
      <c r="O4138" s="24">
        <f t="shared" si="708"/>
        <v>12982.6346856215</v>
      </c>
      <c r="P4138" s="24">
        <f t="shared" si="705"/>
        <v>12982.6346856215</v>
      </c>
      <c r="Q4138" s="24">
        <f t="shared" si="706"/>
        <v>0</v>
      </c>
      <c r="R4138" s="24">
        <f t="shared" si="709"/>
        <v>12982.6346856215</v>
      </c>
      <c r="S4138" s="24">
        <f t="shared" si="710"/>
        <v>0</v>
      </c>
      <c r="T4138" s="24" t="str">
        <f t="shared" si="711"/>
        <v>drain</v>
      </c>
      <c r="V4138" s="24">
        <f t="shared" si="714"/>
        <v>0</v>
      </c>
      <c r="W4138" s="24">
        <f t="shared" si="712"/>
        <v>0</v>
      </c>
      <c r="X4138" s="24">
        <f t="shared" si="715"/>
        <v>0</v>
      </c>
      <c r="Z4138" s="24">
        <f t="shared" si="713"/>
        <v>12982.6346856215</v>
      </c>
      <c r="AB4138" s="24">
        <f t="shared" si="707"/>
        <v>0</v>
      </c>
    </row>
    <row r="4139" x14ac:dyDescent="0.2">
      <c r="I4139" s="25">
        <v>4134</v>
      </c>
      <c r="J4139" s="29">
        <v>0</v>
      </c>
      <c r="L4139" s="25">
        <v>16163.143960905074</v>
      </c>
      <c r="N4139" s="25">
        <v>4134</v>
      </c>
      <c r="O4139" s="25">
        <f t="shared" si="708"/>
        <v>12849.699448919535</v>
      </c>
      <c r="P4139" s="25">
        <f t="shared" si="705"/>
        <v>12849.699448919535</v>
      </c>
      <c r="Q4139" s="25">
        <f t="shared" si="706"/>
        <v>0</v>
      </c>
      <c r="R4139" s="25">
        <f t="shared" si="709"/>
        <v>12849.699448919535</v>
      </c>
      <c r="S4139" s="25">
        <f t="shared" si="710"/>
        <v>0</v>
      </c>
      <c r="T4139" s="25" t="str">
        <f t="shared" si="711"/>
        <v>drain</v>
      </c>
      <c r="V4139" s="25">
        <f t="shared" si="714"/>
        <v>0</v>
      </c>
      <c r="W4139" s="25">
        <f t="shared" si="712"/>
        <v>0</v>
      </c>
      <c r="X4139" s="25">
        <f t="shared" si="715"/>
        <v>0</v>
      </c>
      <c r="Z4139" s="25">
        <f t="shared" si="713"/>
        <v>12849.699448919535</v>
      </c>
      <c r="AB4139" s="25">
        <f t="shared" si="707"/>
        <v>0</v>
      </c>
    </row>
    <row r="4140" x14ac:dyDescent="0.2">
      <c r="I4140" s="24">
        <v>4135</v>
      </c>
      <c r="J4140" s="28">
        <v>0.24831276199999999</v>
      </c>
      <c r="L4140" s="24">
        <v>17542.894243097304</v>
      </c>
      <c r="N4140" s="24">
        <v>4135</v>
      </c>
      <c r="O4140" s="24">
        <f t="shared" si="708"/>
        <v>13946.600923262356</v>
      </c>
      <c r="P4140" s="24">
        <f t="shared" si="705"/>
        <v>13946.600923262356</v>
      </c>
      <c r="Q4140" s="24">
        <f t="shared" si="706"/>
        <v>19865.020959999998</v>
      </c>
      <c r="R4140" s="24">
        <f t="shared" si="709"/>
        <v>0</v>
      </c>
      <c r="S4140" s="24">
        <f t="shared" si="710"/>
        <v>5918.4200367376416</v>
      </c>
      <c r="T4140" s="24" t="str">
        <f t="shared" si="711"/>
        <v>charge</v>
      </c>
      <c r="V4140" s="24">
        <f t="shared" si="714"/>
        <v>4000</v>
      </c>
      <c r="W4140" s="24">
        <f t="shared" si="712"/>
        <v>4000</v>
      </c>
      <c r="X4140" s="24">
        <f t="shared" si="715"/>
        <v>0</v>
      </c>
      <c r="Z4140" s="24">
        <f t="shared" si="713"/>
        <v>0</v>
      </c>
      <c r="AB4140" s="24">
        <f t="shared" si="707"/>
        <v>1918.4200367376416</v>
      </c>
    </row>
    <row r="4141" x14ac:dyDescent="0.2">
      <c r="I4141" s="25">
        <v>4136</v>
      </c>
      <c r="J4141" s="29">
        <v>0.50727754000000003</v>
      </c>
      <c r="L4141" s="25">
        <v>20003.815112161636</v>
      </c>
      <c r="N4141" s="25">
        <v>4136</v>
      </c>
      <c r="O4141" s="25">
        <f t="shared" si="708"/>
        <v>15903.033014168501</v>
      </c>
      <c r="P4141" s="25">
        <f t="shared" si="705"/>
        <v>15903.033014168501</v>
      </c>
      <c r="Q4141" s="25">
        <f t="shared" si="706"/>
        <v>40582.203200000004</v>
      </c>
      <c r="R4141" s="25">
        <f t="shared" si="709"/>
        <v>0</v>
      </c>
      <c r="S4141" s="25">
        <f t="shared" si="710"/>
        <v>24679.170185831503</v>
      </c>
      <c r="T4141" s="25" t="str">
        <f t="shared" si="711"/>
        <v>charge</v>
      </c>
      <c r="V4141" s="25">
        <f t="shared" si="714"/>
        <v>0</v>
      </c>
      <c r="W4141" s="25">
        <f t="shared" si="712"/>
        <v>4000</v>
      </c>
      <c r="X4141" s="25">
        <f t="shared" si="715"/>
        <v>0</v>
      </c>
      <c r="Z4141" s="25">
        <f t="shared" si="713"/>
        <v>0</v>
      </c>
      <c r="AB4141" s="25">
        <f t="shared" si="707"/>
        <v>24679.170185831503</v>
      </c>
    </row>
    <row r="4142" x14ac:dyDescent="0.2">
      <c r="I4142" s="24">
        <v>4137</v>
      </c>
      <c r="J4142" s="28">
        <v>0.62812272800000002</v>
      </c>
      <c r="L4142" s="24">
        <v>21724.710520601271</v>
      </c>
      <c r="N4142" s="24">
        <v>4137</v>
      </c>
      <c r="O4142" s="24">
        <f t="shared" si="708"/>
        <v>17271.144863878013</v>
      </c>
      <c r="P4142" s="24">
        <f t="shared" si="705"/>
        <v>17271.144863878013</v>
      </c>
      <c r="Q4142" s="24">
        <f t="shared" si="706"/>
        <v>50249.818240000001</v>
      </c>
      <c r="R4142" s="24">
        <f t="shared" si="709"/>
        <v>0</v>
      </c>
      <c r="S4142" s="24">
        <f t="shared" si="710"/>
        <v>32978.673376121988</v>
      </c>
      <c r="T4142" s="24" t="str">
        <f t="shared" si="711"/>
        <v>charge</v>
      </c>
      <c r="V4142" s="24">
        <f t="shared" si="714"/>
        <v>0</v>
      </c>
      <c r="W4142" s="24">
        <f t="shared" si="712"/>
        <v>4000</v>
      </c>
      <c r="X4142" s="24">
        <f t="shared" si="715"/>
        <v>0</v>
      </c>
      <c r="Z4142" s="24">
        <f t="shared" si="713"/>
        <v>0</v>
      </c>
      <c r="AB4142" s="24">
        <f t="shared" si="707"/>
        <v>32978.673376121988</v>
      </c>
    </row>
    <row r="4143" x14ac:dyDescent="0.2">
      <c r="I4143" s="25">
        <v>4138</v>
      </c>
      <c r="J4143" s="29">
        <v>0.66987398199999992</v>
      </c>
      <c r="L4143" s="25">
        <v>22735.408803987502</v>
      </c>
      <c r="N4143" s="25">
        <v>4138</v>
      </c>
      <c r="O4143" s="25">
        <f t="shared" si="708"/>
        <v>18074.649999170066</v>
      </c>
      <c r="P4143" s="25">
        <f t="shared" si="705"/>
        <v>18074.649999170066</v>
      </c>
      <c r="Q4143" s="25">
        <f t="shared" si="706"/>
        <v>53589.918559999991</v>
      </c>
      <c r="R4143" s="25">
        <f t="shared" si="709"/>
        <v>0</v>
      </c>
      <c r="S4143" s="25">
        <f t="shared" si="710"/>
        <v>35515.268560829922</v>
      </c>
      <c r="T4143" s="25" t="str">
        <f t="shared" si="711"/>
        <v>charge</v>
      </c>
      <c r="V4143" s="25">
        <f t="shared" si="714"/>
        <v>0</v>
      </c>
      <c r="W4143" s="25">
        <f t="shared" si="712"/>
        <v>4000</v>
      </c>
      <c r="X4143" s="25">
        <f t="shared" si="715"/>
        <v>0</v>
      </c>
      <c r="Z4143" s="25">
        <f t="shared" si="713"/>
        <v>0</v>
      </c>
      <c r="AB4143" s="25">
        <f t="shared" si="707"/>
        <v>35515.268560829922</v>
      </c>
    </row>
    <row r="4144" x14ac:dyDescent="0.2">
      <c r="I4144" s="24">
        <v>4139</v>
      </c>
      <c r="J4144" s="28">
        <v>0.70649751000000005</v>
      </c>
      <c r="L4144" s="24">
        <v>23397.201104569434</v>
      </c>
      <c r="N4144" s="24">
        <v>4139</v>
      </c>
      <c r="O4144" s="24">
        <f t="shared" si="708"/>
        <v>18600.774878132703</v>
      </c>
      <c r="P4144" s="24">
        <f t="shared" si="705"/>
        <v>18600.774878132703</v>
      </c>
      <c r="Q4144" s="24">
        <f t="shared" si="706"/>
        <v>56519.800800000005</v>
      </c>
      <c r="R4144" s="24">
        <f t="shared" si="709"/>
        <v>0</v>
      </c>
      <c r="S4144" s="24">
        <f t="shared" si="710"/>
        <v>37919.025921867302</v>
      </c>
      <c r="T4144" s="24" t="str">
        <f t="shared" si="711"/>
        <v>charge</v>
      </c>
      <c r="V4144" s="24">
        <f t="shared" si="714"/>
        <v>0</v>
      </c>
      <c r="W4144" s="24">
        <f t="shared" si="712"/>
        <v>4000</v>
      </c>
      <c r="X4144" s="24">
        <f t="shared" si="715"/>
        <v>0</v>
      </c>
      <c r="Z4144" s="24">
        <f t="shared" si="713"/>
        <v>0</v>
      </c>
      <c r="AB4144" s="24">
        <f t="shared" si="707"/>
        <v>37919.025921867302</v>
      </c>
    </row>
    <row r="4145" x14ac:dyDescent="0.2">
      <c r="I4145" s="25">
        <v>4140</v>
      </c>
      <c r="J4145" s="29">
        <v>0.71902721400000003</v>
      </c>
      <c r="L4145" s="25">
        <v>23807.482934355732</v>
      </c>
      <c r="N4145" s="25">
        <v>4140</v>
      </c>
      <c r="O4145" s="25">
        <f t="shared" si="708"/>
        <v>18926.948932812807</v>
      </c>
      <c r="P4145" s="25">
        <f t="shared" si="705"/>
        <v>18926.948932812807</v>
      </c>
      <c r="Q4145" s="25">
        <f t="shared" si="706"/>
        <v>57522.17712</v>
      </c>
      <c r="R4145" s="25">
        <f t="shared" si="709"/>
        <v>0</v>
      </c>
      <c r="S4145" s="25">
        <f t="shared" si="710"/>
        <v>38595.228187187196</v>
      </c>
      <c r="T4145" s="25" t="str">
        <f t="shared" si="711"/>
        <v>charge</v>
      </c>
      <c r="V4145" s="25">
        <f t="shared" si="714"/>
        <v>0</v>
      </c>
      <c r="W4145" s="25">
        <f t="shared" si="712"/>
        <v>4000</v>
      </c>
      <c r="X4145" s="25">
        <f t="shared" si="715"/>
        <v>0</v>
      </c>
      <c r="Z4145" s="25">
        <f t="shared" si="713"/>
        <v>0</v>
      </c>
      <c r="AB4145" s="25">
        <f t="shared" si="707"/>
        <v>38595.228187187196</v>
      </c>
    </row>
    <row r="4146" x14ac:dyDescent="0.2">
      <c r="I4146" s="24">
        <v>4141</v>
      </c>
      <c r="J4146" s="28">
        <v>0.74670069299999997</v>
      </c>
      <c r="L4146" s="24">
        <v>24114.905507898329</v>
      </c>
      <c r="N4146" s="24">
        <v>4141</v>
      </c>
      <c r="O4146" s="24">
        <f t="shared" si="708"/>
        <v>19171.349878779172</v>
      </c>
      <c r="P4146" s="24">
        <f t="shared" si="705"/>
        <v>19171.349878779172</v>
      </c>
      <c r="Q4146" s="24">
        <f t="shared" si="706"/>
        <v>59736.055439999996</v>
      </c>
      <c r="R4146" s="24">
        <f t="shared" si="709"/>
        <v>0</v>
      </c>
      <c r="S4146" s="24">
        <f t="shared" si="710"/>
        <v>40564.705561220821</v>
      </c>
      <c r="T4146" s="24" t="str">
        <f t="shared" si="711"/>
        <v>charge</v>
      </c>
      <c r="V4146" s="24">
        <f t="shared" si="714"/>
        <v>0</v>
      </c>
      <c r="W4146" s="24">
        <f t="shared" si="712"/>
        <v>4000</v>
      </c>
      <c r="X4146" s="24">
        <f t="shared" si="715"/>
        <v>0</v>
      </c>
      <c r="Z4146" s="24">
        <f t="shared" si="713"/>
        <v>0</v>
      </c>
      <c r="AB4146" s="24">
        <f t="shared" si="707"/>
        <v>40564.705561220821</v>
      </c>
    </row>
    <row r="4147" x14ac:dyDescent="0.2">
      <c r="I4147" s="25">
        <v>4142</v>
      </c>
      <c r="J4147" s="29">
        <v>0.74713319899999997</v>
      </c>
      <c r="L4147" s="25">
        <v>24673.309443616865</v>
      </c>
      <c r="N4147" s="25">
        <v>4142</v>
      </c>
      <c r="O4147" s="25">
        <f t="shared" si="708"/>
        <v>19615.28100767541</v>
      </c>
      <c r="P4147" s="25">
        <f t="shared" si="705"/>
        <v>19615.28100767541</v>
      </c>
      <c r="Q4147" s="25">
        <f t="shared" si="706"/>
        <v>59770.655919999997</v>
      </c>
      <c r="R4147" s="25">
        <f t="shared" si="709"/>
        <v>0</v>
      </c>
      <c r="S4147" s="25">
        <f t="shared" si="710"/>
        <v>40155.374912324587</v>
      </c>
      <c r="T4147" s="25" t="str">
        <f t="shared" si="711"/>
        <v>charge</v>
      </c>
      <c r="V4147" s="25">
        <f t="shared" si="714"/>
        <v>0</v>
      </c>
      <c r="W4147" s="25">
        <f t="shared" si="712"/>
        <v>4000</v>
      </c>
      <c r="X4147" s="25">
        <f t="shared" si="715"/>
        <v>0</v>
      </c>
      <c r="Z4147" s="25">
        <f t="shared" si="713"/>
        <v>0</v>
      </c>
      <c r="AB4147" s="25">
        <f t="shared" si="707"/>
        <v>40155.374912324587</v>
      </c>
    </row>
    <row r="4148" x14ac:dyDescent="0.2">
      <c r="I4148" s="24">
        <v>4143</v>
      </c>
      <c r="J4148" s="28">
        <v>0.73088225399999995</v>
      </c>
      <c r="L4148" s="24">
        <v>24617.165809786318</v>
      </c>
      <c r="N4148" s="24">
        <v>4143</v>
      </c>
      <c r="O4148" s="24">
        <f t="shared" si="708"/>
        <v>19570.646818780126</v>
      </c>
      <c r="P4148" s="24">
        <f t="shared" si="705"/>
        <v>19570.646818780126</v>
      </c>
      <c r="Q4148" s="24">
        <f t="shared" si="706"/>
        <v>58470.580319999994</v>
      </c>
      <c r="R4148" s="24">
        <f t="shared" si="709"/>
        <v>0</v>
      </c>
      <c r="S4148" s="24">
        <f t="shared" si="710"/>
        <v>38899.933501219872</v>
      </c>
      <c r="T4148" s="24" t="str">
        <f t="shared" si="711"/>
        <v>charge</v>
      </c>
      <c r="V4148" s="24">
        <f t="shared" si="714"/>
        <v>0</v>
      </c>
      <c r="W4148" s="24">
        <f t="shared" si="712"/>
        <v>4000</v>
      </c>
      <c r="X4148" s="24">
        <f t="shared" si="715"/>
        <v>0</v>
      </c>
      <c r="Z4148" s="24">
        <f t="shared" si="713"/>
        <v>0</v>
      </c>
      <c r="AB4148" s="24">
        <f t="shared" si="707"/>
        <v>38899.933501219872</v>
      </c>
    </row>
    <row r="4149" x14ac:dyDescent="0.2">
      <c r="I4149" s="25">
        <v>4144</v>
      </c>
      <c r="J4149" s="29">
        <v>0.70836067299999994</v>
      </c>
      <c r="L4149" s="25">
        <v>24455.809552776813</v>
      </c>
      <c r="N4149" s="25">
        <v>4144</v>
      </c>
      <c r="O4149" s="25">
        <f t="shared" si="708"/>
        <v>19442.368594457566</v>
      </c>
      <c r="P4149" s="25">
        <f t="shared" si="705"/>
        <v>19442.368594457566</v>
      </c>
      <c r="Q4149" s="25">
        <f t="shared" si="706"/>
        <v>56668.853839999996</v>
      </c>
      <c r="R4149" s="25">
        <f t="shared" si="709"/>
        <v>0</v>
      </c>
      <c r="S4149" s="25">
        <f t="shared" si="710"/>
        <v>37226.485245542426</v>
      </c>
      <c r="T4149" s="25" t="str">
        <f t="shared" si="711"/>
        <v>charge</v>
      </c>
      <c r="V4149" s="25">
        <f t="shared" si="714"/>
        <v>0</v>
      </c>
      <c r="W4149" s="25">
        <f t="shared" si="712"/>
        <v>4000</v>
      </c>
      <c r="X4149" s="25">
        <f t="shared" si="715"/>
        <v>0</v>
      </c>
      <c r="Z4149" s="25">
        <f t="shared" si="713"/>
        <v>0</v>
      </c>
      <c r="AB4149" s="25">
        <f t="shared" si="707"/>
        <v>37226.485245542426</v>
      </c>
    </row>
    <row r="4150" x14ac:dyDescent="0.2">
      <c r="I4150" s="24">
        <v>4145</v>
      </c>
      <c r="J4150" s="28">
        <v>0.62671588700000003</v>
      </c>
      <c r="L4150" s="24">
        <v>23914.426106691357</v>
      </c>
      <c r="N4150" s="24">
        <v>4145</v>
      </c>
      <c r="O4150" s="24">
        <f t="shared" si="708"/>
        <v>19011.968754819631</v>
      </c>
      <c r="P4150" s="24">
        <f t="shared" si="705"/>
        <v>19011.968754819631</v>
      </c>
      <c r="Q4150" s="24">
        <f t="shared" si="706"/>
        <v>50137.270960000002</v>
      </c>
      <c r="R4150" s="24">
        <f t="shared" si="709"/>
        <v>0</v>
      </c>
      <c r="S4150" s="24">
        <f t="shared" si="710"/>
        <v>31125.302205180371</v>
      </c>
      <c r="T4150" s="24" t="str">
        <f t="shared" si="711"/>
        <v>charge</v>
      </c>
      <c r="V4150" s="24">
        <f t="shared" si="714"/>
        <v>0</v>
      </c>
      <c r="W4150" s="24">
        <f t="shared" si="712"/>
        <v>4000</v>
      </c>
      <c r="X4150" s="24">
        <f t="shared" si="715"/>
        <v>0</v>
      </c>
      <c r="Z4150" s="24">
        <f t="shared" si="713"/>
        <v>0</v>
      </c>
      <c r="AB4150" s="24">
        <f t="shared" si="707"/>
        <v>31125.302205180371</v>
      </c>
    </row>
    <row r="4151" x14ac:dyDescent="0.2">
      <c r="I4151" s="25">
        <v>4146</v>
      </c>
      <c r="J4151" s="29">
        <v>0.26781428399999996</v>
      </c>
      <c r="L4151" s="25">
        <v>23362.402488708496</v>
      </c>
      <c r="N4151" s="25">
        <v>4146</v>
      </c>
      <c r="O4151" s="25">
        <f t="shared" si="708"/>
        <v>18573.109978523255</v>
      </c>
      <c r="P4151" s="25">
        <f t="shared" si="705"/>
        <v>18573.109978523255</v>
      </c>
      <c r="Q4151" s="25">
        <f t="shared" si="706"/>
        <v>21425.142719999996</v>
      </c>
      <c r="R4151" s="25">
        <f t="shared" si="709"/>
        <v>0</v>
      </c>
      <c r="S4151" s="25">
        <f t="shared" si="710"/>
        <v>2852.0327414767416</v>
      </c>
      <c r="T4151" s="25" t="str">
        <f t="shared" si="711"/>
        <v>charge</v>
      </c>
      <c r="V4151" s="25">
        <f t="shared" si="714"/>
        <v>0</v>
      </c>
      <c r="W4151" s="25">
        <f t="shared" si="712"/>
        <v>4000</v>
      </c>
      <c r="X4151" s="25">
        <f t="shared" si="715"/>
        <v>0</v>
      </c>
      <c r="Z4151" s="25">
        <f t="shared" si="713"/>
        <v>0</v>
      </c>
      <c r="AB4151" s="25">
        <f t="shared" si="707"/>
        <v>2852.0327414767416</v>
      </c>
    </row>
    <row r="4152" x14ac:dyDescent="0.2">
      <c r="I4152" s="24">
        <v>4147</v>
      </c>
      <c r="J4152" s="28">
        <v>2.1011517E-2</v>
      </c>
      <c r="L4152" s="24">
        <v>23019.580572867391</v>
      </c>
      <c r="N4152" s="24">
        <v>4147</v>
      </c>
      <c r="O4152" s="24">
        <f t="shared" si="708"/>
        <v>18300.566555429577</v>
      </c>
      <c r="P4152" s="24">
        <f t="shared" si="705"/>
        <v>18300.566555429577</v>
      </c>
      <c r="Q4152" s="24">
        <f t="shared" si="706"/>
        <v>1680.92136</v>
      </c>
      <c r="R4152" s="24">
        <f t="shared" si="709"/>
        <v>16619.645195429577</v>
      </c>
      <c r="S4152" s="24">
        <f t="shared" si="710"/>
        <v>0</v>
      </c>
      <c r="T4152" s="24" t="str">
        <f t="shared" si="711"/>
        <v>drain</v>
      </c>
      <c r="V4152" s="24">
        <f t="shared" si="714"/>
        <v>0</v>
      </c>
      <c r="W4152" s="24">
        <f t="shared" si="712"/>
        <v>0</v>
      </c>
      <c r="X4152" s="24">
        <f t="shared" si="715"/>
        <v>4000</v>
      </c>
      <c r="Z4152" s="24">
        <f t="shared" si="713"/>
        <v>12619.645195429577</v>
      </c>
      <c r="AB4152" s="24">
        <f t="shared" si="707"/>
        <v>0</v>
      </c>
    </row>
    <row r="4153" x14ac:dyDescent="0.2">
      <c r="I4153" s="25">
        <v>4148</v>
      </c>
      <c r="J4153" s="29">
        <v>0</v>
      </c>
      <c r="L4153" s="25">
        <v>22408.508147668836</v>
      </c>
      <c r="N4153" s="25">
        <v>4148</v>
      </c>
      <c r="O4153" s="25">
        <f t="shared" si="708"/>
        <v>17814.763977396724</v>
      </c>
      <c r="P4153" s="25">
        <f t="shared" si="705"/>
        <v>17814.763977396724</v>
      </c>
      <c r="Q4153" s="25">
        <f t="shared" si="706"/>
        <v>0</v>
      </c>
      <c r="R4153" s="25">
        <f t="shared" si="709"/>
        <v>17814.763977396724</v>
      </c>
      <c r="S4153" s="25">
        <f t="shared" si="710"/>
        <v>0</v>
      </c>
      <c r="T4153" s="25" t="str">
        <f t="shared" si="711"/>
        <v>drain</v>
      </c>
      <c r="V4153" s="25">
        <f t="shared" si="714"/>
        <v>0</v>
      </c>
      <c r="W4153" s="25">
        <f t="shared" si="712"/>
        <v>0</v>
      </c>
      <c r="X4153" s="25">
        <f t="shared" si="715"/>
        <v>0</v>
      </c>
      <c r="Z4153" s="25">
        <f t="shared" si="713"/>
        <v>17814.763977396724</v>
      </c>
      <c r="AB4153" s="25">
        <f t="shared" si="707"/>
        <v>0</v>
      </c>
    </row>
    <row r="4154" x14ac:dyDescent="0.2">
      <c r="I4154" s="24">
        <v>4149</v>
      </c>
      <c r="J4154" s="28">
        <v>0</v>
      </c>
      <c r="L4154" s="24">
        <v>22524.855126142502</v>
      </c>
      <c r="N4154" s="24">
        <v>4149</v>
      </c>
      <c r="O4154" s="24">
        <f t="shared" si="708"/>
        <v>17907.25982528329</v>
      </c>
      <c r="P4154" s="24">
        <f t="shared" si="705"/>
        <v>17907.25982528329</v>
      </c>
      <c r="Q4154" s="24">
        <f t="shared" si="706"/>
        <v>0</v>
      </c>
      <c r="R4154" s="24">
        <f t="shared" si="709"/>
        <v>17907.25982528329</v>
      </c>
      <c r="S4154" s="24">
        <f t="shared" si="710"/>
        <v>0</v>
      </c>
      <c r="T4154" s="24" t="str">
        <f t="shared" si="711"/>
        <v>drain</v>
      </c>
      <c r="V4154" s="24">
        <f t="shared" si="714"/>
        <v>0</v>
      </c>
      <c r="W4154" s="24">
        <f t="shared" si="712"/>
        <v>0</v>
      </c>
      <c r="X4154" s="24">
        <f t="shared" si="715"/>
        <v>0</v>
      </c>
      <c r="Z4154" s="24">
        <f t="shared" si="713"/>
        <v>17907.25982528329</v>
      </c>
      <c r="AB4154" s="24">
        <f t="shared" si="707"/>
        <v>0</v>
      </c>
    </row>
    <row r="4155" x14ac:dyDescent="0.2">
      <c r="I4155" s="25">
        <v>4150</v>
      </c>
      <c r="J4155" s="29">
        <v>0</v>
      </c>
      <c r="L4155" s="25">
        <v>21538.820282733439</v>
      </c>
      <c r="N4155" s="25">
        <v>4150</v>
      </c>
      <c r="O4155" s="25">
        <f t="shared" si="708"/>
        <v>17123.362124773084</v>
      </c>
      <c r="P4155" s="25">
        <f t="shared" si="705"/>
        <v>17123.362124773084</v>
      </c>
      <c r="Q4155" s="25">
        <f t="shared" si="706"/>
        <v>0</v>
      </c>
      <c r="R4155" s="25">
        <f t="shared" si="709"/>
        <v>17123.362124773084</v>
      </c>
      <c r="S4155" s="25">
        <f t="shared" si="710"/>
        <v>0</v>
      </c>
      <c r="T4155" s="25" t="str">
        <f t="shared" si="711"/>
        <v>drain</v>
      </c>
      <c r="V4155" s="25">
        <f t="shared" si="714"/>
        <v>0</v>
      </c>
      <c r="W4155" s="25">
        <f t="shared" si="712"/>
        <v>0</v>
      </c>
      <c r="X4155" s="25">
        <f t="shared" si="715"/>
        <v>0</v>
      </c>
      <c r="Z4155" s="25">
        <f t="shared" si="713"/>
        <v>17123.362124773084</v>
      </c>
      <c r="AB4155" s="25">
        <f t="shared" si="707"/>
        <v>0</v>
      </c>
    </row>
    <row r="4156" x14ac:dyDescent="0.2">
      <c r="I4156" s="24">
        <v>4151</v>
      </c>
      <c r="J4156" s="28">
        <v>0</v>
      </c>
      <c r="L4156" s="24">
        <v>20527.084173798561</v>
      </c>
      <c r="N4156" s="24">
        <v>4151</v>
      </c>
      <c r="O4156" s="24">
        <f t="shared" si="708"/>
        <v>16319.031918169856</v>
      </c>
      <c r="P4156" s="24">
        <f t="shared" si="705"/>
        <v>16319.031918169856</v>
      </c>
      <c r="Q4156" s="24">
        <f t="shared" si="706"/>
        <v>0</v>
      </c>
      <c r="R4156" s="24">
        <f t="shared" si="709"/>
        <v>16319.031918169856</v>
      </c>
      <c r="S4156" s="24">
        <f t="shared" si="710"/>
        <v>0</v>
      </c>
      <c r="T4156" s="24" t="str">
        <f t="shared" si="711"/>
        <v>drain</v>
      </c>
      <c r="V4156" s="24">
        <f t="shared" si="714"/>
        <v>0</v>
      </c>
      <c r="W4156" s="24">
        <f t="shared" si="712"/>
        <v>0</v>
      </c>
      <c r="X4156" s="24">
        <f t="shared" si="715"/>
        <v>0</v>
      </c>
      <c r="Z4156" s="24">
        <f t="shared" si="713"/>
        <v>16319.031918169856</v>
      </c>
      <c r="AB4156" s="24">
        <f t="shared" si="707"/>
        <v>0</v>
      </c>
    </row>
    <row r="4157" x14ac:dyDescent="0.2">
      <c r="I4157" s="25">
        <v>4152</v>
      </c>
      <c r="J4157" s="29">
        <v>0</v>
      </c>
      <c r="L4157" s="25">
        <v>19111.160733270644</v>
      </c>
      <c r="N4157" s="25">
        <v>4152</v>
      </c>
      <c r="O4157" s="25">
        <f t="shared" si="708"/>
        <v>15193.372782950162</v>
      </c>
      <c r="P4157" s="25">
        <f t="shared" si="705"/>
        <v>15193.372782950162</v>
      </c>
      <c r="Q4157" s="25">
        <f t="shared" si="706"/>
        <v>0</v>
      </c>
      <c r="R4157" s="25">
        <f t="shared" si="709"/>
        <v>15193.372782950162</v>
      </c>
      <c r="S4157" s="25">
        <f t="shared" si="710"/>
        <v>0</v>
      </c>
      <c r="T4157" s="25" t="str">
        <f t="shared" si="711"/>
        <v>drain</v>
      </c>
      <c r="V4157" s="25">
        <f t="shared" si="714"/>
        <v>0</v>
      </c>
      <c r="W4157" s="25">
        <f t="shared" si="712"/>
        <v>0</v>
      </c>
      <c r="X4157" s="25">
        <f t="shared" si="715"/>
        <v>0</v>
      </c>
      <c r="Z4157" s="25">
        <f t="shared" si="713"/>
        <v>15193.372782950162</v>
      </c>
      <c r="AB4157" s="25">
        <f t="shared" si="707"/>
        <v>0</v>
      </c>
    </row>
    <row r="4158" x14ac:dyDescent="0.2">
      <c r="I4158" s="24">
        <v>4153</v>
      </c>
      <c r="J4158" s="28">
        <v>0</v>
      </c>
      <c r="L4158" s="24">
        <v>17944.86923623085</v>
      </c>
      <c r="N4158" s="24">
        <v>4153</v>
      </c>
      <c r="O4158" s="24">
        <f t="shared" si="708"/>
        <v>14266.171042803526</v>
      </c>
      <c r="P4158" s="24">
        <f t="shared" si="705"/>
        <v>14266.171042803526</v>
      </c>
      <c r="Q4158" s="24">
        <f t="shared" si="706"/>
        <v>0</v>
      </c>
      <c r="R4158" s="24">
        <f t="shared" si="709"/>
        <v>14266.171042803526</v>
      </c>
      <c r="S4158" s="24">
        <f t="shared" si="710"/>
        <v>0</v>
      </c>
      <c r="T4158" s="24" t="str">
        <f t="shared" si="711"/>
        <v>drain</v>
      </c>
      <c r="V4158" s="24">
        <f t="shared" si="714"/>
        <v>0</v>
      </c>
      <c r="W4158" s="24">
        <f t="shared" si="712"/>
        <v>0</v>
      </c>
      <c r="X4158" s="24">
        <f t="shared" si="715"/>
        <v>0</v>
      </c>
      <c r="Z4158" s="24">
        <f t="shared" si="713"/>
        <v>14266.171042803526</v>
      </c>
      <c r="AB4158" s="24">
        <f t="shared" si="707"/>
        <v>0</v>
      </c>
    </row>
    <row r="4159" x14ac:dyDescent="0.2">
      <c r="I4159" s="25">
        <v>4154</v>
      </c>
      <c r="J4159" s="29">
        <v>0</v>
      </c>
      <c r="L4159" s="25">
        <v>17096.072353696822</v>
      </c>
      <c r="N4159" s="25">
        <v>4154</v>
      </c>
      <c r="O4159" s="25">
        <f t="shared" si="708"/>
        <v>13591.377521188973</v>
      </c>
      <c r="P4159" s="25">
        <f t="shared" si="705"/>
        <v>13591.377521188973</v>
      </c>
      <c r="Q4159" s="25">
        <f t="shared" si="706"/>
        <v>0</v>
      </c>
      <c r="R4159" s="25">
        <f t="shared" si="709"/>
        <v>13591.377521188973</v>
      </c>
      <c r="S4159" s="25">
        <f t="shared" si="710"/>
        <v>0</v>
      </c>
      <c r="T4159" s="25" t="str">
        <f t="shared" si="711"/>
        <v>drain</v>
      </c>
      <c r="V4159" s="25">
        <f t="shared" si="714"/>
        <v>0</v>
      </c>
      <c r="W4159" s="25">
        <f t="shared" si="712"/>
        <v>0</v>
      </c>
      <c r="X4159" s="25">
        <f t="shared" si="715"/>
        <v>0</v>
      </c>
      <c r="Z4159" s="25">
        <f t="shared" si="713"/>
        <v>13591.377521188973</v>
      </c>
      <c r="AB4159" s="25">
        <f t="shared" si="707"/>
        <v>0</v>
      </c>
    </row>
    <row r="4160" x14ac:dyDescent="0.2">
      <c r="I4160" s="24">
        <v>4155</v>
      </c>
      <c r="J4160" s="28">
        <v>0</v>
      </c>
      <c r="L4160" s="24">
        <v>16580.256713438033</v>
      </c>
      <c r="N4160" s="24">
        <v>4155</v>
      </c>
      <c r="O4160" s="24">
        <f t="shared" si="708"/>
        <v>13181.304087183236</v>
      </c>
      <c r="P4160" s="24">
        <f t="shared" si="705"/>
        <v>13181.304087183236</v>
      </c>
      <c r="Q4160" s="24">
        <f t="shared" si="706"/>
        <v>0</v>
      </c>
      <c r="R4160" s="24">
        <f t="shared" si="709"/>
        <v>13181.304087183236</v>
      </c>
      <c r="S4160" s="24">
        <f t="shared" si="710"/>
        <v>0</v>
      </c>
      <c r="T4160" s="24" t="str">
        <f t="shared" si="711"/>
        <v>drain</v>
      </c>
      <c r="V4160" s="24">
        <f t="shared" si="714"/>
        <v>0</v>
      </c>
      <c r="W4160" s="24">
        <f t="shared" si="712"/>
        <v>0</v>
      </c>
      <c r="X4160" s="24">
        <f t="shared" si="715"/>
        <v>0</v>
      </c>
      <c r="Z4160" s="24">
        <f t="shared" si="713"/>
        <v>13181.304087183236</v>
      </c>
      <c r="AB4160" s="24">
        <f t="shared" si="707"/>
        <v>0</v>
      </c>
    </row>
    <row r="4161" x14ac:dyDescent="0.2">
      <c r="I4161" s="25">
        <v>4156</v>
      </c>
      <c r="J4161" s="29">
        <v>0</v>
      </c>
      <c r="L4161" s="25">
        <v>16964.933872067926</v>
      </c>
      <c r="N4161" s="25">
        <v>4156</v>
      </c>
      <c r="O4161" s="25">
        <f t="shared" si="708"/>
        <v>13487.122428294002</v>
      </c>
      <c r="P4161" s="25">
        <f t="shared" si="705"/>
        <v>13487.122428294002</v>
      </c>
      <c r="Q4161" s="25">
        <f t="shared" si="706"/>
        <v>0</v>
      </c>
      <c r="R4161" s="25">
        <f t="shared" si="709"/>
        <v>13487.122428294002</v>
      </c>
      <c r="S4161" s="25">
        <f t="shared" si="710"/>
        <v>0</v>
      </c>
      <c r="T4161" s="25" t="str">
        <f t="shared" si="711"/>
        <v>drain</v>
      </c>
      <c r="V4161" s="25">
        <f t="shared" si="714"/>
        <v>0</v>
      </c>
      <c r="W4161" s="25">
        <f t="shared" si="712"/>
        <v>0</v>
      </c>
      <c r="X4161" s="25">
        <f t="shared" si="715"/>
        <v>0</v>
      </c>
      <c r="Z4161" s="25">
        <f t="shared" si="713"/>
        <v>13487.122428294002</v>
      </c>
      <c r="AB4161" s="25">
        <f t="shared" si="707"/>
        <v>0</v>
      </c>
    </row>
    <row r="4162" x14ac:dyDescent="0.2">
      <c r="I4162" s="24">
        <v>4157</v>
      </c>
      <c r="J4162" s="28">
        <v>0</v>
      </c>
      <c r="L4162" s="24">
        <v>17022.645724058151</v>
      </c>
      <c r="N4162" s="24">
        <v>4157</v>
      </c>
      <c r="O4162" s="24">
        <f t="shared" si="708"/>
        <v>13533.003350626232</v>
      </c>
      <c r="P4162" s="24">
        <f t="shared" si="705"/>
        <v>13533.003350626232</v>
      </c>
      <c r="Q4162" s="24">
        <f t="shared" si="706"/>
        <v>0</v>
      </c>
      <c r="R4162" s="24">
        <f t="shared" si="709"/>
        <v>13533.003350626232</v>
      </c>
      <c r="S4162" s="24">
        <f t="shared" si="710"/>
        <v>0</v>
      </c>
      <c r="T4162" s="24" t="str">
        <f t="shared" si="711"/>
        <v>drain</v>
      </c>
      <c r="V4162" s="24">
        <f t="shared" si="714"/>
        <v>0</v>
      </c>
      <c r="W4162" s="24">
        <f t="shared" si="712"/>
        <v>0</v>
      </c>
      <c r="X4162" s="24">
        <f t="shared" si="715"/>
        <v>0</v>
      </c>
      <c r="Z4162" s="24">
        <f t="shared" si="713"/>
        <v>13533.003350626232</v>
      </c>
      <c r="AB4162" s="24">
        <f t="shared" si="707"/>
        <v>0</v>
      </c>
    </row>
    <row r="4163" x14ac:dyDescent="0.2">
      <c r="I4163" s="25">
        <v>4158</v>
      </c>
      <c r="J4163" s="29">
        <v>0</v>
      </c>
      <c r="L4163" s="25">
        <v>16804.409304201603</v>
      </c>
      <c r="N4163" s="25">
        <v>4158</v>
      </c>
      <c r="O4163" s="25">
        <f t="shared" si="708"/>
        <v>13359.505396840275</v>
      </c>
      <c r="P4163" s="25">
        <f t="shared" si="705"/>
        <v>13359.505396840275</v>
      </c>
      <c r="Q4163" s="25">
        <f t="shared" si="706"/>
        <v>0</v>
      </c>
      <c r="R4163" s="25">
        <f t="shared" si="709"/>
        <v>13359.505396840275</v>
      </c>
      <c r="S4163" s="25">
        <f t="shared" si="710"/>
        <v>0</v>
      </c>
      <c r="T4163" s="25" t="str">
        <f t="shared" si="711"/>
        <v>drain</v>
      </c>
      <c r="V4163" s="25">
        <f t="shared" si="714"/>
        <v>0</v>
      </c>
      <c r="W4163" s="25">
        <f t="shared" si="712"/>
        <v>0</v>
      </c>
      <c r="X4163" s="25">
        <f t="shared" si="715"/>
        <v>0</v>
      </c>
      <c r="Z4163" s="25">
        <f t="shared" si="713"/>
        <v>13359.505396840275</v>
      </c>
      <c r="AB4163" s="25">
        <f t="shared" si="707"/>
        <v>0</v>
      </c>
    </row>
    <row r="4164" x14ac:dyDescent="0.2">
      <c r="I4164" s="24">
        <v>4159</v>
      </c>
      <c r="J4164" s="28">
        <v>5.0917282000000001E-2</v>
      </c>
      <c r="L4164" s="24">
        <v>18279.755632936954</v>
      </c>
      <c r="N4164" s="24">
        <v>4159</v>
      </c>
      <c r="O4164" s="24">
        <f t="shared" si="708"/>
        <v>14532.40572818488</v>
      </c>
      <c r="P4164" s="24">
        <f t="shared" si="705"/>
        <v>14532.40572818488</v>
      </c>
      <c r="Q4164" s="24">
        <f t="shared" si="706"/>
        <v>4073.38256</v>
      </c>
      <c r="R4164" s="24">
        <f t="shared" si="709"/>
        <v>10459.02316818488</v>
      </c>
      <c r="S4164" s="24">
        <f t="shared" si="710"/>
        <v>0</v>
      </c>
      <c r="T4164" s="24" t="str">
        <f t="shared" si="711"/>
        <v>drain</v>
      </c>
      <c r="V4164" s="24">
        <f t="shared" si="714"/>
        <v>0</v>
      </c>
      <c r="W4164" s="24">
        <f t="shared" si="712"/>
        <v>0</v>
      </c>
      <c r="X4164" s="24">
        <f t="shared" si="715"/>
        <v>0</v>
      </c>
      <c r="Z4164" s="24">
        <f t="shared" si="713"/>
        <v>10459.02316818488</v>
      </c>
      <c r="AB4164" s="24">
        <f t="shared" si="707"/>
        <v>0</v>
      </c>
    </row>
    <row r="4165" x14ac:dyDescent="0.2">
      <c r="I4165" s="25">
        <v>4160</v>
      </c>
      <c r="J4165" s="29">
        <v>0.16780761199999999</v>
      </c>
      <c r="L4165" s="25">
        <v>20247.774123919007</v>
      </c>
      <c r="N4165" s="25">
        <v>4160</v>
      </c>
      <c r="O4165" s="25">
        <f t="shared" si="708"/>
        <v>16096.980428515611</v>
      </c>
      <c r="P4165" s="25">
        <f t="shared" si="705"/>
        <v>16096.980428515611</v>
      </c>
      <c r="Q4165" s="25">
        <f t="shared" si="706"/>
        <v>13424.60896</v>
      </c>
      <c r="R4165" s="25">
        <f t="shared" si="709"/>
        <v>2672.3714685156119</v>
      </c>
      <c r="S4165" s="25">
        <f t="shared" si="710"/>
        <v>0</v>
      </c>
      <c r="T4165" s="25" t="str">
        <f t="shared" si="711"/>
        <v>drain</v>
      </c>
      <c r="V4165" s="25">
        <f t="shared" si="714"/>
        <v>0</v>
      </c>
      <c r="W4165" s="25">
        <f t="shared" si="712"/>
        <v>0</v>
      </c>
      <c r="X4165" s="25">
        <f t="shared" si="715"/>
        <v>0</v>
      </c>
      <c r="Z4165" s="25">
        <f t="shared" si="713"/>
        <v>2672.3714685156119</v>
      </c>
      <c r="AB4165" s="25">
        <f t="shared" si="707"/>
        <v>0</v>
      </c>
    </row>
    <row r="4166" x14ac:dyDescent="0.2">
      <c r="I4166" s="24">
        <v>4161</v>
      </c>
      <c r="J4166" s="28">
        <v>0.42419785600000004</v>
      </c>
      <c r="L4166" s="24">
        <v>21918.605344164371</v>
      </c>
      <c r="N4166" s="24">
        <v>4161</v>
      </c>
      <c r="O4166" s="24">
        <f t="shared" si="708"/>
        <v>17425.291248610676</v>
      </c>
      <c r="P4166" s="24">
        <f t="shared" ref="P4166:P4229" si="716">O4166-$E$8*$E$9</f>
        <v>17425.291248610676</v>
      </c>
      <c r="Q4166" s="24">
        <f t="shared" ref="Q4166:Q4229" si="717">J4166*$E$7</f>
        <v>33935.828480000004</v>
      </c>
      <c r="R4166" s="24">
        <f t="shared" si="709"/>
        <v>0</v>
      </c>
      <c r="S4166" s="24">
        <f t="shared" si="710"/>
        <v>16510.537231389328</v>
      </c>
      <c r="T4166" s="24" t="str">
        <f t="shared" si="711"/>
        <v>charge</v>
      </c>
      <c r="V4166" s="24">
        <f t="shared" si="714"/>
        <v>4000</v>
      </c>
      <c r="W4166" s="24">
        <f t="shared" si="712"/>
        <v>4000</v>
      </c>
      <c r="X4166" s="24">
        <f t="shared" si="715"/>
        <v>0</v>
      </c>
      <c r="Z4166" s="24">
        <f t="shared" si="713"/>
        <v>0</v>
      </c>
      <c r="AB4166" s="24">
        <f t="shared" ref="AB4166:AB4229" si="718">IF(T4166="charge",(S4166-V4166),0)</f>
        <v>12510.537231389328</v>
      </c>
    </row>
    <row r="4167" x14ac:dyDescent="0.2">
      <c r="I4167" s="25">
        <v>4162</v>
      </c>
      <c r="J4167" s="29">
        <v>0.63516404700000006</v>
      </c>
      <c r="L4167" s="25">
        <v>22848.048246097562</v>
      </c>
      <c r="N4167" s="25">
        <v>4162</v>
      </c>
      <c r="O4167" s="25">
        <f t="shared" ref="O4167:O4230" si="719">L4167*$O$2</f>
        <v>18164.198355647564</v>
      </c>
      <c r="P4167" s="25">
        <f t="shared" si="716"/>
        <v>18164.198355647564</v>
      </c>
      <c r="Q4167" s="25">
        <f t="shared" si="717"/>
        <v>50813.123760000002</v>
      </c>
      <c r="R4167" s="25">
        <f t="shared" ref="R4167:R4230" si="720">IF(P4167&gt;Q4167,P4167-Q4167,0)</f>
        <v>0</v>
      </c>
      <c r="S4167" s="25">
        <f t="shared" ref="S4167:S4230" si="721">IF(Q4167&gt;P4167,Q4167-P4167,0)</f>
        <v>32648.925404352438</v>
      </c>
      <c r="T4167" s="25" t="str">
        <f t="shared" ref="T4167:T4230" si="722">IF(P4167&gt;Q4167,"drain","charge")</f>
        <v>charge</v>
      </c>
      <c r="V4167" s="25">
        <f t="shared" si="714"/>
        <v>0</v>
      </c>
      <c r="W4167" s="25">
        <f t="shared" ref="W4167:W4230" si="723">IF(W4166+S4167&gt;$E$11,$E$11,IF(T4167="charge",W4166+(S4167*$E$12),IF((W4166-R4167)&gt;0,W4166-R4167,0)))</f>
        <v>4000</v>
      </c>
      <c r="X4167" s="25">
        <f t="shared" si="715"/>
        <v>0</v>
      </c>
      <c r="Z4167" s="25">
        <f t="shared" ref="Z4167:Z4230" si="724">R4167-X4167</f>
        <v>0</v>
      </c>
      <c r="AB4167" s="25">
        <f t="shared" si="718"/>
        <v>32648.925404352438</v>
      </c>
    </row>
    <row r="4168" x14ac:dyDescent="0.2">
      <c r="I4168" s="24">
        <v>4163</v>
      </c>
      <c r="J4168" s="28">
        <v>0.67731624800000001</v>
      </c>
      <c r="L4168" s="24">
        <v>23578.130382394789</v>
      </c>
      <c r="N4168" s="24">
        <v>4163</v>
      </c>
      <c r="O4168" s="24">
        <f t="shared" si="719"/>
        <v>18744.613654003857</v>
      </c>
      <c r="P4168" s="24">
        <f t="shared" si="716"/>
        <v>18744.613654003857</v>
      </c>
      <c r="Q4168" s="24">
        <f t="shared" si="717"/>
        <v>54185.29984</v>
      </c>
      <c r="R4168" s="24">
        <f t="shared" si="720"/>
        <v>0</v>
      </c>
      <c r="S4168" s="24">
        <f t="shared" si="721"/>
        <v>35440.686185996143</v>
      </c>
      <c r="T4168" s="24" t="str">
        <f t="shared" si="722"/>
        <v>charge</v>
      </c>
      <c r="V4168" s="24">
        <f t="shared" ref="V4168:V4231" si="725">IF(W4168&gt;=W4167,(W4168-W4167),0)</f>
        <v>0</v>
      </c>
      <c r="W4168" s="24">
        <f t="shared" si="723"/>
        <v>4000</v>
      </c>
      <c r="X4168" s="24">
        <f t="shared" ref="X4168:X4231" si="726">IF(T4168="drain",W4167-W4168,0)</f>
        <v>0</v>
      </c>
      <c r="Z4168" s="24">
        <f t="shared" si="724"/>
        <v>0</v>
      </c>
      <c r="AB4168" s="24">
        <f t="shared" si="718"/>
        <v>35440.686185996143</v>
      </c>
    </row>
    <row r="4169" x14ac:dyDescent="0.2">
      <c r="I4169" s="25">
        <v>4164</v>
      </c>
      <c r="J4169" s="29">
        <v>0.73119494600000001</v>
      </c>
      <c r="L4169" s="25">
        <v>23825.240646409988</v>
      </c>
      <c r="N4169" s="25">
        <v>4164</v>
      </c>
      <c r="O4169" s="25">
        <f t="shared" si="719"/>
        <v>18941.066313895943</v>
      </c>
      <c r="P4169" s="25">
        <f t="shared" si="716"/>
        <v>18941.066313895943</v>
      </c>
      <c r="Q4169" s="25">
        <f t="shared" si="717"/>
        <v>58495.595679999999</v>
      </c>
      <c r="R4169" s="25">
        <f t="shared" si="720"/>
        <v>0</v>
      </c>
      <c r="S4169" s="25">
        <f t="shared" si="721"/>
        <v>39554.529366104056</v>
      </c>
      <c r="T4169" s="25" t="str">
        <f t="shared" si="722"/>
        <v>charge</v>
      </c>
      <c r="V4169" s="25">
        <f t="shared" si="725"/>
        <v>0</v>
      </c>
      <c r="W4169" s="25">
        <f t="shared" si="723"/>
        <v>4000</v>
      </c>
      <c r="X4169" s="25">
        <f t="shared" si="726"/>
        <v>0</v>
      </c>
      <c r="Z4169" s="25">
        <f t="shared" si="724"/>
        <v>0</v>
      </c>
      <c r="AB4169" s="25">
        <f t="shared" si="718"/>
        <v>39554.529366104056</v>
      </c>
    </row>
    <row r="4170" x14ac:dyDescent="0.2">
      <c r="I4170" s="24">
        <v>4165</v>
      </c>
      <c r="J4170" s="28">
        <v>0.73939825800000003</v>
      </c>
      <c r="L4170" s="24">
        <v>24508.551860105988</v>
      </c>
      <c r="N4170" s="24">
        <v>4165</v>
      </c>
      <c r="O4170" s="24">
        <f t="shared" si="719"/>
        <v>19484.298728784262</v>
      </c>
      <c r="P4170" s="24">
        <f t="shared" si="716"/>
        <v>19484.298728784262</v>
      </c>
      <c r="Q4170" s="24">
        <f t="shared" si="717"/>
        <v>59151.860639999999</v>
      </c>
      <c r="R4170" s="24">
        <f t="shared" si="720"/>
        <v>0</v>
      </c>
      <c r="S4170" s="24">
        <f t="shared" si="721"/>
        <v>39667.561911215736</v>
      </c>
      <c r="T4170" s="24" t="str">
        <f t="shared" si="722"/>
        <v>charge</v>
      </c>
      <c r="V4170" s="24">
        <f t="shared" si="725"/>
        <v>0</v>
      </c>
      <c r="W4170" s="24">
        <f t="shared" si="723"/>
        <v>4000</v>
      </c>
      <c r="X4170" s="24">
        <f t="shared" si="726"/>
        <v>0</v>
      </c>
      <c r="Z4170" s="24">
        <f t="shared" si="724"/>
        <v>0</v>
      </c>
      <c r="AB4170" s="24">
        <f t="shared" si="718"/>
        <v>39667.561911215736</v>
      </c>
    </row>
    <row r="4171" x14ac:dyDescent="0.2">
      <c r="I4171" s="25">
        <v>4166</v>
      </c>
      <c r="J4171" s="29">
        <v>0.75127526300000003</v>
      </c>
      <c r="L4171" s="25">
        <v>25039.498821985719</v>
      </c>
      <c r="N4171" s="25">
        <v>4166</v>
      </c>
      <c r="O4171" s="25">
        <f t="shared" si="719"/>
        <v>19906.401563478648</v>
      </c>
      <c r="P4171" s="25">
        <f t="shared" si="716"/>
        <v>19906.401563478648</v>
      </c>
      <c r="Q4171" s="25">
        <f t="shared" si="717"/>
        <v>60102.02104</v>
      </c>
      <c r="R4171" s="25">
        <f t="shared" si="720"/>
        <v>0</v>
      </c>
      <c r="S4171" s="25">
        <f t="shared" si="721"/>
        <v>40195.619476521351</v>
      </c>
      <c r="T4171" s="25" t="str">
        <f t="shared" si="722"/>
        <v>charge</v>
      </c>
      <c r="V4171" s="25">
        <f t="shared" si="725"/>
        <v>0</v>
      </c>
      <c r="W4171" s="25">
        <f t="shared" si="723"/>
        <v>4000</v>
      </c>
      <c r="X4171" s="25">
        <f t="shared" si="726"/>
        <v>0</v>
      </c>
      <c r="Z4171" s="25">
        <f t="shared" si="724"/>
        <v>0</v>
      </c>
      <c r="AB4171" s="25">
        <f t="shared" si="718"/>
        <v>40195.619476521351</v>
      </c>
    </row>
    <row r="4172" x14ac:dyDescent="0.2">
      <c r="I4172" s="24">
        <v>4167</v>
      </c>
      <c r="J4172" s="28">
        <v>0.72867516799999998</v>
      </c>
      <c r="L4172" s="24">
        <v>25000.021470832824</v>
      </c>
      <c r="N4172" s="24">
        <v>4167</v>
      </c>
      <c r="O4172" s="24">
        <f t="shared" si="719"/>
        <v>19875.017069312096</v>
      </c>
      <c r="P4172" s="24">
        <f t="shared" si="716"/>
        <v>19875.017069312096</v>
      </c>
      <c r="Q4172" s="24">
        <f t="shared" si="717"/>
        <v>58294.013439999995</v>
      </c>
      <c r="R4172" s="24">
        <f t="shared" si="720"/>
        <v>0</v>
      </c>
      <c r="S4172" s="24">
        <f t="shared" si="721"/>
        <v>38418.996370687899</v>
      </c>
      <c r="T4172" s="24" t="str">
        <f t="shared" si="722"/>
        <v>charge</v>
      </c>
      <c r="V4172" s="24">
        <f t="shared" si="725"/>
        <v>0</v>
      </c>
      <c r="W4172" s="24">
        <f t="shared" si="723"/>
        <v>4000</v>
      </c>
      <c r="X4172" s="24">
        <f t="shared" si="726"/>
        <v>0</v>
      </c>
      <c r="Z4172" s="24">
        <f t="shared" si="724"/>
        <v>0</v>
      </c>
      <c r="AB4172" s="24">
        <f t="shared" si="718"/>
        <v>38418.996370687899</v>
      </c>
    </row>
    <row r="4173" x14ac:dyDescent="0.2">
      <c r="I4173" s="25">
        <v>4168</v>
      </c>
      <c r="J4173" s="29">
        <v>0.70088387200000002</v>
      </c>
      <c r="L4173" s="25">
        <v>24898.993057918546</v>
      </c>
      <c r="N4173" s="25">
        <v>4168</v>
      </c>
      <c r="O4173" s="25">
        <f t="shared" si="719"/>
        <v>19794.699481045245</v>
      </c>
      <c r="P4173" s="25">
        <f t="shared" si="716"/>
        <v>19794.699481045245</v>
      </c>
      <c r="Q4173" s="25">
        <f t="shared" si="717"/>
        <v>56070.709759999998</v>
      </c>
      <c r="R4173" s="25">
        <f t="shared" si="720"/>
        <v>0</v>
      </c>
      <c r="S4173" s="25">
        <f t="shared" si="721"/>
        <v>36276.010278954753</v>
      </c>
      <c r="T4173" s="25" t="str">
        <f t="shared" si="722"/>
        <v>charge</v>
      </c>
      <c r="V4173" s="25">
        <f t="shared" si="725"/>
        <v>0</v>
      </c>
      <c r="W4173" s="25">
        <f t="shared" si="723"/>
        <v>4000</v>
      </c>
      <c r="X4173" s="25">
        <f t="shared" si="726"/>
        <v>0</v>
      </c>
      <c r="Z4173" s="25">
        <f t="shared" si="724"/>
        <v>0</v>
      </c>
      <c r="AB4173" s="25">
        <f t="shared" si="718"/>
        <v>36276.010278954753</v>
      </c>
    </row>
    <row r="4174" x14ac:dyDescent="0.2">
      <c r="I4174" s="24">
        <v>4169</v>
      </c>
      <c r="J4174" s="28">
        <v>0.60064905700000004</v>
      </c>
      <c r="L4174" s="24">
        <v>24287.470128059384</v>
      </c>
      <c r="N4174" s="24">
        <v>4169</v>
      </c>
      <c r="O4174" s="24">
        <f t="shared" si="719"/>
        <v>19308.538751807209</v>
      </c>
      <c r="P4174" s="24">
        <f t="shared" si="716"/>
        <v>19308.538751807209</v>
      </c>
      <c r="Q4174" s="24">
        <f t="shared" si="717"/>
        <v>48051.924560000007</v>
      </c>
      <c r="R4174" s="24">
        <f t="shared" si="720"/>
        <v>0</v>
      </c>
      <c r="S4174" s="24">
        <f t="shared" si="721"/>
        <v>28743.385808192797</v>
      </c>
      <c r="T4174" s="24" t="str">
        <f t="shared" si="722"/>
        <v>charge</v>
      </c>
      <c r="V4174" s="24">
        <f t="shared" si="725"/>
        <v>0</v>
      </c>
      <c r="W4174" s="24">
        <f t="shared" si="723"/>
        <v>4000</v>
      </c>
      <c r="X4174" s="24">
        <f t="shared" si="726"/>
        <v>0</v>
      </c>
      <c r="Z4174" s="24">
        <f t="shared" si="724"/>
        <v>0</v>
      </c>
      <c r="AB4174" s="24">
        <f t="shared" si="718"/>
        <v>28743.385808192797</v>
      </c>
    </row>
    <row r="4175" x14ac:dyDescent="0.2">
      <c r="I4175" s="25">
        <v>4170</v>
      </c>
      <c r="J4175" s="29">
        <v>0.26645473399999997</v>
      </c>
      <c r="L4175" s="25">
        <v>23579.192215538023</v>
      </c>
      <c r="N4175" s="25">
        <v>4170</v>
      </c>
      <c r="O4175" s="25">
        <f t="shared" si="719"/>
        <v>18745.457811352731</v>
      </c>
      <c r="P4175" s="25">
        <f t="shared" si="716"/>
        <v>18745.457811352731</v>
      </c>
      <c r="Q4175" s="25">
        <f t="shared" si="717"/>
        <v>21316.378719999997</v>
      </c>
      <c r="R4175" s="25">
        <f t="shared" si="720"/>
        <v>0</v>
      </c>
      <c r="S4175" s="25">
        <f t="shared" si="721"/>
        <v>2570.9209086472656</v>
      </c>
      <c r="T4175" s="25" t="str">
        <f t="shared" si="722"/>
        <v>charge</v>
      </c>
      <c r="V4175" s="25">
        <f t="shared" si="725"/>
        <v>0</v>
      </c>
      <c r="W4175" s="25">
        <f t="shared" si="723"/>
        <v>4000</v>
      </c>
      <c r="X4175" s="25">
        <f t="shared" si="726"/>
        <v>0</v>
      </c>
      <c r="Z4175" s="25">
        <f t="shared" si="724"/>
        <v>0</v>
      </c>
      <c r="AB4175" s="25">
        <f t="shared" si="718"/>
        <v>2570.9209086472656</v>
      </c>
    </row>
    <row r="4176" x14ac:dyDescent="0.2">
      <c r="I4176" s="24">
        <v>4171</v>
      </c>
      <c r="J4176" s="28">
        <v>9.4346894000000001E-2</v>
      </c>
      <c r="L4176" s="24">
        <v>23027.337889194489</v>
      </c>
      <c r="N4176" s="24">
        <v>4171</v>
      </c>
      <c r="O4176" s="24">
        <f t="shared" si="719"/>
        <v>18306.733621909618</v>
      </c>
      <c r="P4176" s="24">
        <f t="shared" si="716"/>
        <v>18306.733621909618</v>
      </c>
      <c r="Q4176" s="24">
        <f t="shared" si="717"/>
        <v>7547.7515199999998</v>
      </c>
      <c r="R4176" s="24">
        <f t="shared" si="720"/>
        <v>10758.982101909618</v>
      </c>
      <c r="S4176" s="24">
        <f t="shared" si="721"/>
        <v>0</v>
      </c>
      <c r="T4176" s="24" t="str">
        <f t="shared" si="722"/>
        <v>drain</v>
      </c>
      <c r="V4176" s="24">
        <f t="shared" si="725"/>
        <v>0</v>
      </c>
      <c r="W4176" s="24">
        <f t="shared" si="723"/>
        <v>0</v>
      </c>
      <c r="X4176" s="24">
        <f t="shared" si="726"/>
        <v>4000</v>
      </c>
      <c r="Z4176" s="24">
        <f t="shared" si="724"/>
        <v>6758.982101909618</v>
      </c>
      <c r="AB4176" s="24">
        <f t="shared" si="718"/>
        <v>0</v>
      </c>
    </row>
    <row r="4177" x14ac:dyDescent="0.2">
      <c r="I4177" s="25">
        <v>4172</v>
      </c>
      <c r="J4177" s="29">
        <v>0</v>
      </c>
      <c r="L4177" s="25">
        <v>22583.70747528076</v>
      </c>
      <c r="N4177" s="25">
        <v>4172</v>
      </c>
      <c r="O4177" s="25">
        <f t="shared" si="719"/>
        <v>17954.047442848205</v>
      </c>
      <c r="P4177" s="25">
        <f t="shared" si="716"/>
        <v>17954.047442848205</v>
      </c>
      <c r="Q4177" s="25">
        <f t="shared" si="717"/>
        <v>0</v>
      </c>
      <c r="R4177" s="25">
        <f t="shared" si="720"/>
        <v>17954.047442848205</v>
      </c>
      <c r="S4177" s="25">
        <f t="shared" si="721"/>
        <v>0</v>
      </c>
      <c r="T4177" s="25" t="str">
        <f t="shared" si="722"/>
        <v>drain</v>
      </c>
      <c r="V4177" s="25">
        <f t="shared" si="725"/>
        <v>0</v>
      </c>
      <c r="W4177" s="25">
        <f t="shared" si="723"/>
        <v>0</v>
      </c>
      <c r="X4177" s="25">
        <f t="shared" si="726"/>
        <v>0</v>
      </c>
      <c r="Z4177" s="25">
        <f t="shared" si="724"/>
        <v>17954.047442848205</v>
      </c>
      <c r="AB4177" s="25">
        <f t="shared" si="718"/>
        <v>0</v>
      </c>
    </row>
    <row r="4178" x14ac:dyDescent="0.2">
      <c r="I4178" s="24">
        <v>4173</v>
      </c>
      <c r="J4178" s="28">
        <v>0</v>
      </c>
      <c r="L4178" s="24">
        <v>22494.336538982388</v>
      </c>
      <c r="N4178" s="24">
        <v>4173</v>
      </c>
      <c r="O4178" s="24">
        <f t="shared" si="719"/>
        <v>17882.997548490999</v>
      </c>
      <c r="P4178" s="24">
        <f t="shared" si="716"/>
        <v>17882.997548490999</v>
      </c>
      <c r="Q4178" s="24">
        <f t="shared" si="717"/>
        <v>0</v>
      </c>
      <c r="R4178" s="24">
        <f t="shared" si="720"/>
        <v>17882.997548490999</v>
      </c>
      <c r="S4178" s="24">
        <f t="shared" si="721"/>
        <v>0</v>
      </c>
      <c r="T4178" s="24" t="str">
        <f t="shared" si="722"/>
        <v>drain</v>
      </c>
      <c r="V4178" s="24">
        <f t="shared" si="725"/>
        <v>0</v>
      </c>
      <c r="W4178" s="24">
        <f t="shared" si="723"/>
        <v>0</v>
      </c>
      <c r="X4178" s="24">
        <f t="shared" si="726"/>
        <v>0</v>
      </c>
      <c r="Z4178" s="24">
        <f t="shared" si="724"/>
        <v>17882.997548490999</v>
      </c>
      <c r="AB4178" s="24">
        <f t="shared" si="718"/>
        <v>0</v>
      </c>
    </row>
    <row r="4179" x14ac:dyDescent="0.2">
      <c r="I4179" s="25">
        <v>4174</v>
      </c>
      <c r="J4179" s="29">
        <v>0</v>
      </c>
      <c r="L4179" s="25">
        <v>21462.76217741966</v>
      </c>
      <c r="N4179" s="25">
        <v>4174</v>
      </c>
      <c r="O4179" s="25">
        <f t="shared" si="719"/>
        <v>17062.895931048632</v>
      </c>
      <c r="P4179" s="25">
        <f t="shared" si="716"/>
        <v>17062.895931048632</v>
      </c>
      <c r="Q4179" s="25">
        <f t="shared" si="717"/>
        <v>0</v>
      </c>
      <c r="R4179" s="25">
        <f t="shared" si="720"/>
        <v>17062.895931048632</v>
      </c>
      <c r="S4179" s="25">
        <f t="shared" si="721"/>
        <v>0</v>
      </c>
      <c r="T4179" s="25" t="str">
        <f t="shared" si="722"/>
        <v>drain</v>
      </c>
      <c r="V4179" s="25">
        <f t="shared" si="725"/>
        <v>0</v>
      </c>
      <c r="W4179" s="25">
        <f t="shared" si="723"/>
        <v>0</v>
      </c>
      <c r="X4179" s="25">
        <f t="shared" si="726"/>
        <v>0</v>
      </c>
      <c r="Z4179" s="25">
        <f t="shared" si="724"/>
        <v>17062.895931048632</v>
      </c>
      <c r="AB4179" s="25">
        <f t="shared" si="718"/>
        <v>0</v>
      </c>
    </row>
    <row r="4180" x14ac:dyDescent="0.2">
      <c r="I4180" s="24">
        <v>4175</v>
      </c>
      <c r="J4180" s="28">
        <v>0</v>
      </c>
      <c r="L4180" s="24">
        <v>20752.043404769895</v>
      </c>
      <c r="N4180" s="24">
        <v>4175</v>
      </c>
      <c r="O4180" s="24">
        <f t="shared" si="719"/>
        <v>16497.874506792068</v>
      </c>
      <c r="P4180" s="24">
        <f t="shared" si="716"/>
        <v>16497.874506792068</v>
      </c>
      <c r="Q4180" s="24">
        <f t="shared" si="717"/>
        <v>0</v>
      </c>
      <c r="R4180" s="24">
        <f t="shared" si="720"/>
        <v>16497.874506792068</v>
      </c>
      <c r="S4180" s="24">
        <f t="shared" si="721"/>
        <v>0</v>
      </c>
      <c r="T4180" s="24" t="str">
        <f t="shared" si="722"/>
        <v>drain</v>
      </c>
      <c r="V4180" s="24">
        <f t="shared" si="725"/>
        <v>0</v>
      </c>
      <c r="W4180" s="24">
        <f t="shared" si="723"/>
        <v>0</v>
      </c>
      <c r="X4180" s="24">
        <f t="shared" si="726"/>
        <v>0</v>
      </c>
      <c r="Z4180" s="24">
        <f t="shared" si="724"/>
        <v>16497.874506792068</v>
      </c>
      <c r="AB4180" s="24">
        <f t="shared" si="718"/>
        <v>0</v>
      </c>
    </row>
    <row r="4181" x14ac:dyDescent="0.2">
      <c r="I4181" s="25">
        <v>4176</v>
      </c>
      <c r="J4181" s="29">
        <v>0</v>
      </c>
      <c r="L4181" s="25">
        <v>19443.956182575224</v>
      </c>
      <c r="N4181" s="25">
        <v>4176</v>
      </c>
      <c r="O4181" s="25">
        <f t="shared" si="719"/>
        <v>15457.945165147305</v>
      </c>
      <c r="P4181" s="25">
        <f t="shared" si="716"/>
        <v>15457.945165147305</v>
      </c>
      <c r="Q4181" s="25">
        <f t="shared" si="717"/>
        <v>0</v>
      </c>
      <c r="R4181" s="25">
        <f t="shared" si="720"/>
        <v>15457.945165147305</v>
      </c>
      <c r="S4181" s="25">
        <f t="shared" si="721"/>
        <v>0</v>
      </c>
      <c r="T4181" s="25" t="str">
        <f t="shared" si="722"/>
        <v>drain</v>
      </c>
      <c r="V4181" s="25">
        <f t="shared" si="725"/>
        <v>0</v>
      </c>
      <c r="W4181" s="25">
        <f t="shared" si="723"/>
        <v>0</v>
      </c>
      <c r="X4181" s="25">
        <f t="shared" si="726"/>
        <v>0</v>
      </c>
      <c r="Z4181" s="25">
        <f t="shared" si="724"/>
        <v>15457.945165147305</v>
      </c>
      <c r="AB4181" s="25">
        <f t="shared" si="718"/>
        <v>0</v>
      </c>
    </row>
    <row r="4182" x14ac:dyDescent="0.2">
      <c r="I4182" s="24">
        <v>4177</v>
      </c>
      <c r="J4182" s="28">
        <v>0</v>
      </c>
      <c r="L4182" s="24">
        <v>17971.673856925961</v>
      </c>
      <c r="N4182" s="24">
        <v>4177</v>
      </c>
      <c r="O4182" s="24">
        <f t="shared" si="719"/>
        <v>14287.480716256139</v>
      </c>
      <c r="P4182" s="24">
        <f t="shared" si="716"/>
        <v>14287.480716256139</v>
      </c>
      <c r="Q4182" s="24">
        <f t="shared" si="717"/>
        <v>0</v>
      </c>
      <c r="R4182" s="24">
        <f t="shared" si="720"/>
        <v>14287.480716256139</v>
      </c>
      <c r="S4182" s="24">
        <f t="shared" si="721"/>
        <v>0</v>
      </c>
      <c r="T4182" s="24" t="str">
        <f t="shared" si="722"/>
        <v>drain</v>
      </c>
      <c r="V4182" s="24">
        <f t="shared" si="725"/>
        <v>0</v>
      </c>
      <c r="W4182" s="24">
        <f t="shared" si="723"/>
        <v>0</v>
      </c>
      <c r="X4182" s="24">
        <f t="shared" si="726"/>
        <v>0</v>
      </c>
      <c r="Z4182" s="24">
        <f t="shared" si="724"/>
        <v>14287.480716256139</v>
      </c>
      <c r="AB4182" s="24">
        <f t="shared" si="718"/>
        <v>0</v>
      </c>
    </row>
    <row r="4183" x14ac:dyDescent="0.2">
      <c r="I4183" s="25">
        <v>4178</v>
      </c>
      <c r="J4183" s="29">
        <v>0</v>
      </c>
      <c r="L4183" s="25">
        <v>17418.242374658585</v>
      </c>
      <c r="N4183" s="25">
        <v>4178</v>
      </c>
      <c r="O4183" s="25">
        <f t="shared" si="719"/>
        <v>13847.502687853575</v>
      </c>
      <c r="P4183" s="25">
        <f t="shared" si="716"/>
        <v>13847.502687853575</v>
      </c>
      <c r="Q4183" s="25">
        <f t="shared" si="717"/>
        <v>0</v>
      </c>
      <c r="R4183" s="25">
        <f t="shared" si="720"/>
        <v>13847.502687853575</v>
      </c>
      <c r="S4183" s="25">
        <f t="shared" si="721"/>
        <v>0</v>
      </c>
      <c r="T4183" s="25" t="str">
        <f t="shared" si="722"/>
        <v>drain</v>
      </c>
      <c r="V4183" s="25">
        <f t="shared" si="725"/>
        <v>0</v>
      </c>
      <c r="W4183" s="25">
        <f t="shared" si="723"/>
        <v>0</v>
      </c>
      <c r="X4183" s="25">
        <f t="shared" si="726"/>
        <v>0</v>
      </c>
      <c r="Z4183" s="25">
        <f t="shared" si="724"/>
        <v>13847.502687853575</v>
      </c>
      <c r="AB4183" s="25">
        <f t="shared" si="718"/>
        <v>0</v>
      </c>
    </row>
    <row r="4184" x14ac:dyDescent="0.2">
      <c r="I4184" s="24">
        <v>4179</v>
      </c>
      <c r="J4184" s="28">
        <v>0</v>
      </c>
      <c r="L4184" s="24">
        <v>17298.414753675461</v>
      </c>
      <c r="N4184" s="24">
        <v>4179</v>
      </c>
      <c r="O4184" s="24">
        <f t="shared" si="719"/>
        <v>13752.239729171992</v>
      </c>
      <c r="P4184" s="24">
        <f t="shared" si="716"/>
        <v>13752.239729171992</v>
      </c>
      <c r="Q4184" s="24">
        <f t="shared" si="717"/>
        <v>0</v>
      </c>
      <c r="R4184" s="24">
        <f t="shared" si="720"/>
        <v>13752.239729171992</v>
      </c>
      <c r="S4184" s="24">
        <f t="shared" si="721"/>
        <v>0</v>
      </c>
      <c r="T4184" s="24" t="str">
        <f t="shared" si="722"/>
        <v>drain</v>
      </c>
      <c r="V4184" s="24">
        <f t="shared" si="725"/>
        <v>0</v>
      </c>
      <c r="W4184" s="24">
        <f t="shared" si="723"/>
        <v>0</v>
      </c>
      <c r="X4184" s="24">
        <f t="shared" si="726"/>
        <v>0</v>
      </c>
      <c r="Z4184" s="24">
        <f t="shared" si="724"/>
        <v>13752.239729171992</v>
      </c>
      <c r="AB4184" s="24">
        <f t="shared" si="718"/>
        <v>0</v>
      </c>
    </row>
    <row r="4185" x14ac:dyDescent="0.2">
      <c r="I4185" s="25">
        <v>4180</v>
      </c>
      <c r="J4185" s="29">
        <v>0</v>
      </c>
      <c r="L4185" s="25">
        <v>16813.550900554656</v>
      </c>
      <c r="N4185" s="25">
        <v>4180</v>
      </c>
      <c r="O4185" s="25">
        <f t="shared" si="719"/>
        <v>13366.772965940952</v>
      </c>
      <c r="P4185" s="25">
        <f t="shared" si="716"/>
        <v>13366.772965940952</v>
      </c>
      <c r="Q4185" s="25">
        <f t="shared" si="717"/>
        <v>0</v>
      </c>
      <c r="R4185" s="25">
        <f t="shared" si="720"/>
        <v>13366.772965940952</v>
      </c>
      <c r="S4185" s="25">
        <f t="shared" si="721"/>
        <v>0</v>
      </c>
      <c r="T4185" s="25" t="str">
        <f t="shared" si="722"/>
        <v>drain</v>
      </c>
      <c r="V4185" s="25">
        <f t="shared" si="725"/>
        <v>0</v>
      </c>
      <c r="W4185" s="25">
        <f t="shared" si="723"/>
        <v>0</v>
      </c>
      <c r="X4185" s="25">
        <f t="shared" si="726"/>
        <v>0</v>
      </c>
      <c r="Z4185" s="25">
        <f t="shared" si="724"/>
        <v>13366.772965940952</v>
      </c>
      <c r="AB4185" s="25">
        <f t="shared" si="718"/>
        <v>0</v>
      </c>
    </row>
    <row r="4186" x14ac:dyDescent="0.2">
      <c r="I4186" s="24">
        <v>4181</v>
      </c>
      <c r="J4186" s="28">
        <v>0</v>
      </c>
      <c r="L4186" s="24">
        <v>16992.631379187107</v>
      </c>
      <c r="N4186" s="24">
        <v>4181</v>
      </c>
      <c r="O4186" s="24">
        <f t="shared" si="719"/>
        <v>13509.14194645375</v>
      </c>
      <c r="P4186" s="24">
        <f t="shared" si="716"/>
        <v>13509.14194645375</v>
      </c>
      <c r="Q4186" s="24">
        <f t="shared" si="717"/>
        <v>0</v>
      </c>
      <c r="R4186" s="24">
        <f t="shared" si="720"/>
        <v>13509.14194645375</v>
      </c>
      <c r="S4186" s="24">
        <f t="shared" si="721"/>
        <v>0</v>
      </c>
      <c r="T4186" s="24" t="str">
        <f t="shared" si="722"/>
        <v>drain</v>
      </c>
      <c r="V4186" s="24">
        <f t="shared" si="725"/>
        <v>0</v>
      </c>
      <c r="W4186" s="24">
        <f t="shared" si="723"/>
        <v>0</v>
      </c>
      <c r="X4186" s="24">
        <f t="shared" si="726"/>
        <v>0</v>
      </c>
      <c r="Z4186" s="24">
        <f t="shared" si="724"/>
        <v>13509.14194645375</v>
      </c>
      <c r="AB4186" s="24">
        <f t="shared" si="718"/>
        <v>0</v>
      </c>
    </row>
    <row r="4187" x14ac:dyDescent="0.2">
      <c r="I4187" s="25">
        <v>4182</v>
      </c>
      <c r="J4187" s="29">
        <v>0</v>
      </c>
      <c r="L4187" s="25">
        <v>16885.603570628165</v>
      </c>
      <c r="N4187" s="25">
        <v>4182</v>
      </c>
      <c r="O4187" s="25">
        <f t="shared" si="719"/>
        <v>13424.054838649392</v>
      </c>
      <c r="P4187" s="25">
        <f t="shared" si="716"/>
        <v>13424.054838649392</v>
      </c>
      <c r="Q4187" s="25">
        <f t="shared" si="717"/>
        <v>0</v>
      </c>
      <c r="R4187" s="25">
        <f t="shared" si="720"/>
        <v>13424.054838649392</v>
      </c>
      <c r="S4187" s="25">
        <f t="shared" si="721"/>
        <v>0</v>
      </c>
      <c r="T4187" s="25" t="str">
        <f t="shared" si="722"/>
        <v>drain</v>
      </c>
      <c r="V4187" s="25">
        <f t="shared" si="725"/>
        <v>0</v>
      </c>
      <c r="W4187" s="25">
        <f t="shared" si="723"/>
        <v>0</v>
      </c>
      <c r="X4187" s="25">
        <f t="shared" si="726"/>
        <v>0</v>
      </c>
      <c r="Z4187" s="25">
        <f t="shared" si="724"/>
        <v>13424.054838649392</v>
      </c>
      <c r="AB4187" s="25">
        <f t="shared" si="718"/>
        <v>0</v>
      </c>
    </row>
    <row r="4188" x14ac:dyDescent="0.2">
      <c r="I4188" s="24">
        <v>4183</v>
      </c>
      <c r="J4188" s="28">
        <v>0.108043209</v>
      </c>
      <c r="L4188" s="24">
        <v>18346.281583976743</v>
      </c>
      <c r="N4188" s="24">
        <v>4183</v>
      </c>
      <c r="O4188" s="24">
        <f t="shared" si="719"/>
        <v>14585.293859261512</v>
      </c>
      <c r="P4188" s="24">
        <f t="shared" si="716"/>
        <v>14585.293859261512</v>
      </c>
      <c r="Q4188" s="24">
        <f t="shared" si="717"/>
        <v>8643.4567200000001</v>
      </c>
      <c r="R4188" s="24">
        <f t="shared" si="720"/>
        <v>5941.8371392615118</v>
      </c>
      <c r="S4188" s="24">
        <f t="shared" si="721"/>
        <v>0</v>
      </c>
      <c r="T4188" s="24" t="str">
        <f t="shared" si="722"/>
        <v>drain</v>
      </c>
      <c r="V4188" s="24">
        <f t="shared" si="725"/>
        <v>0</v>
      </c>
      <c r="W4188" s="24">
        <f t="shared" si="723"/>
        <v>0</v>
      </c>
      <c r="X4188" s="24">
        <f t="shared" si="726"/>
        <v>0</v>
      </c>
      <c r="Z4188" s="24">
        <f t="shared" si="724"/>
        <v>5941.8371392615118</v>
      </c>
      <c r="AB4188" s="24">
        <f t="shared" si="718"/>
        <v>0</v>
      </c>
    </row>
    <row r="4189" x14ac:dyDescent="0.2">
      <c r="I4189" s="25">
        <v>4184</v>
      </c>
      <c r="J4189" s="29">
        <v>0.18118509700000002</v>
      </c>
      <c r="L4189" s="25">
        <v>20194.47019691467</v>
      </c>
      <c r="N4189" s="25">
        <v>4184</v>
      </c>
      <c r="O4189" s="25">
        <f t="shared" si="719"/>
        <v>16054.603806547164</v>
      </c>
      <c r="P4189" s="25">
        <f t="shared" si="716"/>
        <v>16054.603806547164</v>
      </c>
      <c r="Q4189" s="25">
        <f t="shared" si="717"/>
        <v>14494.807760000002</v>
      </c>
      <c r="R4189" s="25">
        <f t="shared" si="720"/>
        <v>1559.7960465471624</v>
      </c>
      <c r="S4189" s="25">
        <f t="shared" si="721"/>
        <v>0</v>
      </c>
      <c r="T4189" s="25" t="str">
        <f t="shared" si="722"/>
        <v>drain</v>
      </c>
      <c r="V4189" s="25">
        <f t="shared" si="725"/>
        <v>0</v>
      </c>
      <c r="W4189" s="25">
        <f t="shared" si="723"/>
        <v>0</v>
      </c>
      <c r="X4189" s="25">
        <f t="shared" si="726"/>
        <v>0</v>
      </c>
      <c r="Z4189" s="25">
        <f t="shared" si="724"/>
        <v>1559.7960465471624</v>
      </c>
      <c r="AB4189" s="25">
        <f t="shared" si="718"/>
        <v>0</v>
      </c>
    </row>
    <row r="4190" x14ac:dyDescent="0.2">
      <c r="I4190" s="24">
        <v>4185</v>
      </c>
      <c r="J4190" s="28">
        <v>0.27279366399999999</v>
      </c>
      <c r="L4190" s="24">
        <v>22021.41397857666</v>
      </c>
      <c r="N4190" s="24">
        <v>4185</v>
      </c>
      <c r="O4190" s="24">
        <f t="shared" si="719"/>
        <v>17507.024112968447</v>
      </c>
      <c r="P4190" s="24">
        <f t="shared" si="716"/>
        <v>17507.024112968447</v>
      </c>
      <c r="Q4190" s="24">
        <f t="shared" si="717"/>
        <v>21823.493119999999</v>
      </c>
      <c r="R4190" s="24">
        <f t="shared" si="720"/>
        <v>0</v>
      </c>
      <c r="S4190" s="24">
        <f t="shared" si="721"/>
        <v>4316.4690070315519</v>
      </c>
      <c r="T4190" s="24" t="str">
        <f t="shared" si="722"/>
        <v>charge</v>
      </c>
      <c r="V4190" s="24">
        <f t="shared" si="725"/>
        <v>4000</v>
      </c>
      <c r="W4190" s="24">
        <f t="shared" si="723"/>
        <v>4000</v>
      </c>
      <c r="X4190" s="24">
        <f t="shared" si="726"/>
        <v>0</v>
      </c>
      <c r="Z4190" s="24">
        <f t="shared" si="724"/>
        <v>0</v>
      </c>
      <c r="AB4190" s="24">
        <f t="shared" si="718"/>
        <v>316.46900703155188</v>
      </c>
    </row>
    <row r="4191" x14ac:dyDescent="0.2">
      <c r="I4191" s="25">
        <v>4186</v>
      </c>
      <c r="J4191" s="29">
        <v>0.48343501100000003</v>
      </c>
      <c r="L4191" s="25">
        <v>22842.12299156189</v>
      </c>
      <c r="N4191" s="25">
        <v>4186</v>
      </c>
      <c r="O4191" s="25">
        <f t="shared" si="719"/>
        <v>18159.487778291703</v>
      </c>
      <c r="P4191" s="25">
        <f t="shared" si="716"/>
        <v>18159.487778291703</v>
      </c>
      <c r="Q4191" s="25">
        <f t="shared" si="717"/>
        <v>38674.800880000003</v>
      </c>
      <c r="R4191" s="25">
        <f t="shared" si="720"/>
        <v>0</v>
      </c>
      <c r="S4191" s="25">
        <f t="shared" si="721"/>
        <v>20515.3131017083</v>
      </c>
      <c r="T4191" s="25" t="str">
        <f t="shared" si="722"/>
        <v>charge</v>
      </c>
      <c r="V4191" s="25">
        <f t="shared" si="725"/>
        <v>0</v>
      </c>
      <c r="W4191" s="25">
        <f t="shared" si="723"/>
        <v>4000</v>
      </c>
      <c r="X4191" s="25">
        <f t="shared" si="726"/>
        <v>0</v>
      </c>
      <c r="Z4191" s="25">
        <f t="shared" si="724"/>
        <v>0</v>
      </c>
      <c r="AB4191" s="25">
        <f t="shared" si="718"/>
        <v>20515.3131017083</v>
      </c>
    </row>
    <row r="4192" x14ac:dyDescent="0.2">
      <c r="I4192" s="24">
        <v>4187</v>
      </c>
      <c r="J4192" s="28">
        <v>0.66288446400000001</v>
      </c>
      <c r="L4192" s="24">
        <v>23314.348251724241</v>
      </c>
      <c r="N4192" s="24">
        <v>4187</v>
      </c>
      <c r="O4192" s="24">
        <f t="shared" si="719"/>
        <v>18534.906860120773</v>
      </c>
      <c r="P4192" s="24">
        <f t="shared" si="716"/>
        <v>18534.906860120773</v>
      </c>
      <c r="Q4192" s="24">
        <f t="shared" si="717"/>
        <v>53030.757120000002</v>
      </c>
      <c r="R4192" s="24">
        <f t="shared" si="720"/>
        <v>0</v>
      </c>
      <c r="S4192" s="24">
        <f t="shared" si="721"/>
        <v>34495.850259879226</v>
      </c>
      <c r="T4192" s="24" t="str">
        <f t="shared" si="722"/>
        <v>charge</v>
      </c>
      <c r="V4192" s="24">
        <f t="shared" si="725"/>
        <v>0</v>
      </c>
      <c r="W4192" s="24">
        <f t="shared" si="723"/>
        <v>4000</v>
      </c>
      <c r="X4192" s="24">
        <f t="shared" si="726"/>
        <v>0</v>
      </c>
      <c r="Z4192" s="24">
        <f t="shared" si="724"/>
        <v>0</v>
      </c>
      <c r="AB4192" s="24">
        <f t="shared" si="718"/>
        <v>34495.850259879226</v>
      </c>
    </row>
    <row r="4193" x14ac:dyDescent="0.2">
      <c r="I4193" s="25">
        <v>4188</v>
      </c>
      <c r="J4193" s="29">
        <v>0.70769879599999996</v>
      </c>
      <c r="L4193" s="25">
        <v>23914.5500333786</v>
      </c>
      <c r="N4193" s="25">
        <v>4188</v>
      </c>
      <c r="O4193" s="25">
        <f t="shared" si="719"/>
        <v>19012.067276535989</v>
      </c>
      <c r="P4193" s="25">
        <f t="shared" si="716"/>
        <v>19012.067276535989</v>
      </c>
      <c r="Q4193" s="25">
        <f t="shared" si="717"/>
        <v>56615.903679999996</v>
      </c>
      <c r="R4193" s="25">
        <f t="shared" si="720"/>
        <v>0</v>
      </c>
      <c r="S4193" s="25">
        <f t="shared" si="721"/>
        <v>37603.836403464011</v>
      </c>
      <c r="T4193" s="25" t="str">
        <f t="shared" si="722"/>
        <v>charge</v>
      </c>
      <c r="V4193" s="25">
        <f t="shared" si="725"/>
        <v>0</v>
      </c>
      <c r="W4193" s="25">
        <f t="shared" si="723"/>
        <v>4000</v>
      </c>
      <c r="X4193" s="25">
        <f t="shared" si="726"/>
        <v>0</v>
      </c>
      <c r="Z4193" s="25">
        <f t="shared" si="724"/>
        <v>0</v>
      </c>
      <c r="AB4193" s="25">
        <f t="shared" si="718"/>
        <v>37603.836403464011</v>
      </c>
    </row>
    <row r="4194" x14ac:dyDescent="0.2">
      <c r="I4194" s="24">
        <v>4189</v>
      </c>
      <c r="J4194" s="28">
        <v>0.73902849500000001</v>
      </c>
      <c r="L4194" s="24">
        <v>24606.042960512637</v>
      </c>
      <c r="N4194" s="24">
        <v>4189</v>
      </c>
      <c r="O4194" s="24">
        <f t="shared" si="719"/>
        <v>19561.804153607547</v>
      </c>
      <c r="P4194" s="24">
        <f t="shared" si="716"/>
        <v>19561.804153607547</v>
      </c>
      <c r="Q4194" s="24">
        <f t="shared" si="717"/>
        <v>59122.279600000002</v>
      </c>
      <c r="R4194" s="24">
        <f t="shared" si="720"/>
        <v>0</v>
      </c>
      <c r="S4194" s="24">
        <f t="shared" si="721"/>
        <v>39560.475446392455</v>
      </c>
      <c r="T4194" s="24" t="str">
        <f t="shared" si="722"/>
        <v>charge</v>
      </c>
      <c r="V4194" s="24">
        <f t="shared" si="725"/>
        <v>0</v>
      </c>
      <c r="W4194" s="24">
        <f t="shared" si="723"/>
        <v>4000</v>
      </c>
      <c r="X4194" s="24">
        <f t="shared" si="726"/>
        <v>0</v>
      </c>
      <c r="Z4194" s="24">
        <f t="shared" si="724"/>
        <v>0</v>
      </c>
      <c r="AB4194" s="24">
        <f t="shared" si="718"/>
        <v>39560.475446392455</v>
      </c>
    </row>
    <row r="4195" x14ac:dyDescent="0.2">
      <c r="I4195" s="25">
        <v>4190</v>
      </c>
      <c r="J4195" s="29">
        <v>0.73347322599999998</v>
      </c>
      <c r="L4195" s="25">
        <v>25305.065877461431</v>
      </c>
      <c r="N4195" s="25">
        <v>4190</v>
      </c>
      <c r="O4195" s="25">
        <f t="shared" si="719"/>
        <v>20117.527372581841</v>
      </c>
      <c r="P4195" s="25">
        <f t="shared" si="716"/>
        <v>20117.527372581841</v>
      </c>
      <c r="Q4195" s="25">
        <f t="shared" si="717"/>
        <v>58677.858079999998</v>
      </c>
      <c r="R4195" s="25">
        <f t="shared" si="720"/>
        <v>0</v>
      </c>
      <c r="S4195" s="25">
        <f t="shared" si="721"/>
        <v>38560.330707418158</v>
      </c>
      <c r="T4195" s="25" t="str">
        <f t="shared" si="722"/>
        <v>charge</v>
      </c>
      <c r="V4195" s="25">
        <f t="shared" si="725"/>
        <v>0</v>
      </c>
      <c r="W4195" s="25">
        <f t="shared" si="723"/>
        <v>4000</v>
      </c>
      <c r="X4195" s="25">
        <f t="shared" si="726"/>
        <v>0</v>
      </c>
      <c r="Z4195" s="25">
        <f t="shared" si="724"/>
        <v>0</v>
      </c>
      <c r="AB4195" s="25">
        <f t="shared" si="718"/>
        <v>38560.330707418158</v>
      </c>
    </row>
    <row r="4196" x14ac:dyDescent="0.2">
      <c r="I4196" s="24">
        <v>4191</v>
      </c>
      <c r="J4196" s="28">
        <v>0.74671267500000005</v>
      </c>
      <c r="L4196" s="24">
        <v>25638.701198577877</v>
      </c>
      <c r="N4196" s="24">
        <v>4191</v>
      </c>
      <c r="O4196" s="24">
        <f t="shared" si="719"/>
        <v>20382.767452869415</v>
      </c>
      <c r="P4196" s="24">
        <f t="shared" si="716"/>
        <v>20382.767452869415</v>
      </c>
      <c r="Q4196" s="24">
        <f t="shared" si="717"/>
        <v>59737.014000000003</v>
      </c>
      <c r="R4196" s="24">
        <f t="shared" si="720"/>
        <v>0</v>
      </c>
      <c r="S4196" s="24">
        <f t="shared" si="721"/>
        <v>39354.246547130591</v>
      </c>
      <c r="T4196" s="24" t="str">
        <f t="shared" si="722"/>
        <v>charge</v>
      </c>
      <c r="V4196" s="24">
        <f t="shared" si="725"/>
        <v>0</v>
      </c>
      <c r="W4196" s="24">
        <f t="shared" si="723"/>
        <v>4000</v>
      </c>
      <c r="X4196" s="24">
        <f t="shared" si="726"/>
        <v>0</v>
      </c>
      <c r="Z4196" s="24">
        <f t="shared" si="724"/>
        <v>0</v>
      </c>
      <c r="AB4196" s="24">
        <f t="shared" si="718"/>
        <v>39354.246547130591</v>
      </c>
    </row>
    <row r="4197" x14ac:dyDescent="0.2">
      <c r="I4197" s="25">
        <v>4192</v>
      </c>
      <c r="J4197" s="29">
        <v>0.715363741</v>
      </c>
      <c r="L4197" s="25">
        <v>25392.197226333617</v>
      </c>
      <c r="N4197" s="25">
        <v>4192</v>
      </c>
      <c r="O4197" s="25">
        <f t="shared" si="719"/>
        <v>20186.796794935228</v>
      </c>
      <c r="P4197" s="25">
        <f t="shared" si="716"/>
        <v>20186.796794935228</v>
      </c>
      <c r="Q4197" s="25">
        <f t="shared" si="717"/>
        <v>57229.099280000002</v>
      </c>
      <c r="R4197" s="25">
        <f t="shared" si="720"/>
        <v>0</v>
      </c>
      <c r="S4197" s="25">
        <f t="shared" si="721"/>
        <v>37042.302485064778</v>
      </c>
      <c r="T4197" s="25" t="str">
        <f t="shared" si="722"/>
        <v>charge</v>
      </c>
      <c r="V4197" s="25">
        <f t="shared" si="725"/>
        <v>0</v>
      </c>
      <c r="W4197" s="25">
        <f t="shared" si="723"/>
        <v>4000</v>
      </c>
      <c r="X4197" s="25">
        <f t="shared" si="726"/>
        <v>0</v>
      </c>
      <c r="Z4197" s="25">
        <f t="shared" si="724"/>
        <v>0</v>
      </c>
      <c r="AB4197" s="25">
        <f t="shared" si="718"/>
        <v>37042.302485064778</v>
      </c>
    </row>
    <row r="4198" x14ac:dyDescent="0.2">
      <c r="I4198" s="24">
        <v>4193</v>
      </c>
      <c r="J4198" s="28">
        <v>0.62015420900000007</v>
      </c>
      <c r="L4198" s="24">
        <v>24808.067881774899</v>
      </c>
      <c r="N4198" s="24">
        <v>4193</v>
      </c>
      <c r="O4198" s="24">
        <f t="shared" si="719"/>
        <v>19722.413966011045</v>
      </c>
      <c r="P4198" s="24">
        <f t="shared" si="716"/>
        <v>19722.413966011045</v>
      </c>
      <c r="Q4198" s="24">
        <f t="shared" si="717"/>
        <v>49612.336720000007</v>
      </c>
      <c r="R4198" s="24">
        <f t="shared" si="720"/>
        <v>0</v>
      </c>
      <c r="S4198" s="24">
        <f t="shared" si="721"/>
        <v>29889.922753988962</v>
      </c>
      <c r="T4198" s="24" t="str">
        <f t="shared" si="722"/>
        <v>charge</v>
      </c>
      <c r="V4198" s="24">
        <f t="shared" si="725"/>
        <v>0</v>
      </c>
      <c r="W4198" s="24">
        <f t="shared" si="723"/>
        <v>4000</v>
      </c>
      <c r="X4198" s="24">
        <f t="shared" si="726"/>
        <v>0</v>
      </c>
      <c r="Z4198" s="24">
        <f t="shared" si="724"/>
        <v>0</v>
      </c>
      <c r="AB4198" s="24">
        <f t="shared" si="718"/>
        <v>29889.922753988962</v>
      </c>
    </row>
    <row r="4199" x14ac:dyDescent="0.2">
      <c r="I4199" s="25">
        <v>4194</v>
      </c>
      <c r="J4199" s="29">
        <v>0.27079964899999998</v>
      </c>
      <c r="L4199" s="25">
        <v>24239.059038543699</v>
      </c>
      <c r="N4199" s="25">
        <v>4194</v>
      </c>
      <c r="O4199" s="25">
        <f t="shared" si="719"/>
        <v>19270.051935642241</v>
      </c>
      <c r="P4199" s="25">
        <f t="shared" si="716"/>
        <v>19270.051935642241</v>
      </c>
      <c r="Q4199" s="25">
        <f t="shared" si="717"/>
        <v>21663.971919999996</v>
      </c>
      <c r="R4199" s="25">
        <f t="shared" si="720"/>
        <v>0</v>
      </c>
      <c r="S4199" s="25">
        <f t="shared" si="721"/>
        <v>2393.9199843577553</v>
      </c>
      <c r="T4199" s="25" t="str">
        <f t="shared" si="722"/>
        <v>charge</v>
      </c>
      <c r="V4199" s="25">
        <f t="shared" si="725"/>
        <v>0</v>
      </c>
      <c r="W4199" s="25">
        <f t="shared" si="723"/>
        <v>4000</v>
      </c>
      <c r="X4199" s="25">
        <f t="shared" si="726"/>
        <v>0</v>
      </c>
      <c r="Z4199" s="25">
        <f t="shared" si="724"/>
        <v>0</v>
      </c>
      <c r="AB4199" s="25">
        <f t="shared" si="718"/>
        <v>2393.9199843577553</v>
      </c>
    </row>
    <row r="4200" x14ac:dyDescent="0.2">
      <c r="I4200" s="24">
        <v>4195</v>
      </c>
      <c r="J4200" s="28">
        <v>2.2412063999999999E-2</v>
      </c>
      <c r="L4200" s="24">
        <v>23648.423587322231</v>
      </c>
      <c r="N4200" s="24">
        <v>4195</v>
      </c>
      <c r="O4200" s="24">
        <f t="shared" si="719"/>
        <v>18800.496751921175</v>
      </c>
      <c r="P4200" s="24">
        <f t="shared" si="716"/>
        <v>18800.496751921175</v>
      </c>
      <c r="Q4200" s="24">
        <f t="shared" si="717"/>
        <v>1792.9651199999998</v>
      </c>
      <c r="R4200" s="24">
        <f t="shared" si="720"/>
        <v>17007.531631921174</v>
      </c>
      <c r="S4200" s="24">
        <f t="shared" si="721"/>
        <v>0</v>
      </c>
      <c r="T4200" s="24" t="str">
        <f t="shared" si="722"/>
        <v>drain</v>
      </c>
      <c r="V4200" s="24">
        <f t="shared" si="725"/>
        <v>0</v>
      </c>
      <c r="W4200" s="24">
        <f t="shared" si="723"/>
        <v>0</v>
      </c>
      <c r="X4200" s="24">
        <f t="shared" si="726"/>
        <v>4000</v>
      </c>
      <c r="Z4200" s="24">
        <f t="shared" si="724"/>
        <v>13007.531631921174</v>
      </c>
      <c r="AB4200" s="24">
        <f t="shared" si="718"/>
        <v>0</v>
      </c>
    </row>
    <row r="4201" x14ac:dyDescent="0.2">
      <c r="I4201" s="25">
        <v>4196</v>
      </c>
      <c r="J4201" s="29">
        <v>0</v>
      </c>
      <c r="L4201" s="25">
        <v>23035.702037429808</v>
      </c>
      <c r="N4201" s="25">
        <v>4196</v>
      </c>
      <c r="O4201" s="25">
        <f t="shared" si="719"/>
        <v>18313.383119756698</v>
      </c>
      <c r="P4201" s="25">
        <f t="shared" si="716"/>
        <v>18313.383119756698</v>
      </c>
      <c r="Q4201" s="25">
        <f t="shared" si="717"/>
        <v>0</v>
      </c>
      <c r="R4201" s="25">
        <f t="shared" si="720"/>
        <v>18313.383119756698</v>
      </c>
      <c r="S4201" s="25">
        <f t="shared" si="721"/>
        <v>0</v>
      </c>
      <c r="T4201" s="25" t="str">
        <f t="shared" si="722"/>
        <v>drain</v>
      </c>
      <c r="V4201" s="25">
        <f t="shared" si="725"/>
        <v>0</v>
      </c>
      <c r="W4201" s="25">
        <f t="shared" si="723"/>
        <v>0</v>
      </c>
      <c r="X4201" s="25">
        <f t="shared" si="726"/>
        <v>0</v>
      </c>
      <c r="Z4201" s="25">
        <f t="shared" si="724"/>
        <v>18313.383119756698</v>
      </c>
      <c r="AB4201" s="25">
        <f t="shared" si="718"/>
        <v>0</v>
      </c>
    </row>
    <row r="4202" x14ac:dyDescent="0.2">
      <c r="I4202" s="24">
        <v>4197</v>
      </c>
      <c r="J4202" s="28">
        <v>0</v>
      </c>
      <c r="L4202" s="24">
        <v>22795.814388370512</v>
      </c>
      <c r="N4202" s="24">
        <v>4197</v>
      </c>
      <c r="O4202" s="24">
        <f t="shared" si="719"/>
        <v>18122.672438754558</v>
      </c>
      <c r="P4202" s="24">
        <f t="shared" si="716"/>
        <v>18122.672438754558</v>
      </c>
      <c r="Q4202" s="24">
        <f t="shared" si="717"/>
        <v>0</v>
      </c>
      <c r="R4202" s="24">
        <f t="shared" si="720"/>
        <v>18122.672438754558</v>
      </c>
      <c r="S4202" s="24">
        <f t="shared" si="721"/>
        <v>0</v>
      </c>
      <c r="T4202" s="24" t="str">
        <f t="shared" si="722"/>
        <v>drain</v>
      </c>
      <c r="V4202" s="24">
        <f t="shared" si="725"/>
        <v>0</v>
      </c>
      <c r="W4202" s="24">
        <f t="shared" si="723"/>
        <v>0</v>
      </c>
      <c r="X4202" s="24">
        <f t="shared" si="726"/>
        <v>0</v>
      </c>
      <c r="Z4202" s="24">
        <f t="shared" si="724"/>
        <v>18122.672438754558</v>
      </c>
      <c r="AB4202" s="24">
        <f t="shared" si="718"/>
        <v>0</v>
      </c>
    </row>
    <row r="4203" x14ac:dyDescent="0.2">
      <c r="I4203" s="25">
        <v>4198</v>
      </c>
      <c r="J4203" s="29">
        <v>0</v>
      </c>
      <c r="L4203" s="25">
        <v>21759.81225246191</v>
      </c>
      <c r="N4203" s="25">
        <v>4198</v>
      </c>
      <c r="O4203" s="25">
        <f t="shared" si="719"/>
        <v>17299.050740707218</v>
      </c>
      <c r="P4203" s="25">
        <f t="shared" si="716"/>
        <v>17299.050740707218</v>
      </c>
      <c r="Q4203" s="25">
        <f t="shared" si="717"/>
        <v>0</v>
      </c>
      <c r="R4203" s="25">
        <f t="shared" si="720"/>
        <v>17299.050740707218</v>
      </c>
      <c r="S4203" s="25">
        <f t="shared" si="721"/>
        <v>0</v>
      </c>
      <c r="T4203" s="25" t="str">
        <f t="shared" si="722"/>
        <v>drain</v>
      </c>
      <c r="V4203" s="25">
        <f t="shared" si="725"/>
        <v>0</v>
      </c>
      <c r="W4203" s="25">
        <f t="shared" si="723"/>
        <v>0</v>
      </c>
      <c r="X4203" s="25">
        <f t="shared" si="726"/>
        <v>0</v>
      </c>
      <c r="Z4203" s="25">
        <f t="shared" si="724"/>
        <v>17299.050740707218</v>
      </c>
      <c r="AB4203" s="25">
        <f t="shared" si="718"/>
        <v>0</v>
      </c>
    </row>
    <row r="4204" x14ac:dyDescent="0.2">
      <c r="I4204" s="24">
        <v>4199</v>
      </c>
      <c r="J4204" s="28">
        <v>0</v>
      </c>
      <c r="L4204" s="24">
        <v>20792.702181768414</v>
      </c>
      <c r="N4204" s="24">
        <v>4199</v>
      </c>
      <c r="O4204" s="24">
        <f t="shared" si="719"/>
        <v>16530.19823450589</v>
      </c>
      <c r="P4204" s="24">
        <f t="shared" si="716"/>
        <v>16530.19823450589</v>
      </c>
      <c r="Q4204" s="24">
        <f t="shared" si="717"/>
        <v>0</v>
      </c>
      <c r="R4204" s="24">
        <f t="shared" si="720"/>
        <v>16530.19823450589</v>
      </c>
      <c r="S4204" s="24">
        <f t="shared" si="721"/>
        <v>0</v>
      </c>
      <c r="T4204" s="24" t="str">
        <f t="shared" si="722"/>
        <v>drain</v>
      </c>
      <c r="V4204" s="24">
        <f t="shared" si="725"/>
        <v>0</v>
      </c>
      <c r="W4204" s="24">
        <f t="shared" si="723"/>
        <v>0</v>
      </c>
      <c r="X4204" s="24">
        <f t="shared" si="726"/>
        <v>0</v>
      </c>
      <c r="Z4204" s="24">
        <f t="shared" si="724"/>
        <v>16530.19823450589</v>
      </c>
      <c r="AB4204" s="24">
        <f t="shared" si="718"/>
        <v>0</v>
      </c>
    </row>
    <row r="4205" x14ac:dyDescent="0.2">
      <c r="I4205" s="25">
        <v>4200</v>
      </c>
      <c r="J4205" s="29">
        <v>0</v>
      </c>
      <c r="L4205" s="25">
        <v>19624.178670740126</v>
      </c>
      <c r="N4205" s="25">
        <v>4200</v>
      </c>
      <c r="O4205" s="25">
        <f t="shared" si="719"/>
        <v>15601.2220432384</v>
      </c>
      <c r="P4205" s="25">
        <f t="shared" si="716"/>
        <v>15601.2220432384</v>
      </c>
      <c r="Q4205" s="25">
        <f t="shared" si="717"/>
        <v>0</v>
      </c>
      <c r="R4205" s="25">
        <f t="shared" si="720"/>
        <v>15601.2220432384</v>
      </c>
      <c r="S4205" s="25">
        <f t="shared" si="721"/>
        <v>0</v>
      </c>
      <c r="T4205" s="25" t="str">
        <f t="shared" si="722"/>
        <v>drain</v>
      </c>
      <c r="V4205" s="25">
        <f t="shared" si="725"/>
        <v>0</v>
      </c>
      <c r="W4205" s="25">
        <f t="shared" si="723"/>
        <v>0</v>
      </c>
      <c r="X4205" s="25">
        <f t="shared" si="726"/>
        <v>0</v>
      </c>
      <c r="Z4205" s="25">
        <f t="shared" si="724"/>
        <v>15601.2220432384</v>
      </c>
      <c r="AB4205" s="25">
        <f t="shared" si="718"/>
        <v>0</v>
      </c>
    </row>
    <row r="4206" x14ac:dyDescent="0.2">
      <c r="I4206" s="24">
        <v>4201</v>
      </c>
      <c r="J4206" s="28">
        <v>0</v>
      </c>
      <c r="L4206" s="24">
        <v>18426.336555814742</v>
      </c>
      <c r="N4206" s="24">
        <v>4201</v>
      </c>
      <c r="O4206" s="24">
        <f t="shared" si="719"/>
        <v>14648.937561872721</v>
      </c>
      <c r="P4206" s="24">
        <f t="shared" si="716"/>
        <v>14648.937561872721</v>
      </c>
      <c r="Q4206" s="24">
        <f t="shared" si="717"/>
        <v>0</v>
      </c>
      <c r="R4206" s="24">
        <f t="shared" si="720"/>
        <v>14648.937561872721</v>
      </c>
      <c r="S4206" s="24">
        <f t="shared" si="721"/>
        <v>0</v>
      </c>
      <c r="T4206" s="24" t="str">
        <f t="shared" si="722"/>
        <v>drain</v>
      </c>
      <c r="V4206" s="24">
        <f t="shared" si="725"/>
        <v>0</v>
      </c>
      <c r="W4206" s="24">
        <f t="shared" si="723"/>
        <v>0</v>
      </c>
      <c r="X4206" s="24">
        <f t="shared" si="726"/>
        <v>0</v>
      </c>
      <c r="Z4206" s="24">
        <f t="shared" si="724"/>
        <v>14648.937561872721</v>
      </c>
      <c r="AB4206" s="24">
        <f t="shared" si="718"/>
        <v>0</v>
      </c>
    </row>
    <row r="4207" x14ac:dyDescent="0.2">
      <c r="I4207" s="25">
        <v>4202</v>
      </c>
      <c r="J4207" s="29">
        <v>0</v>
      </c>
      <c r="L4207" s="25">
        <v>17622.863001346588</v>
      </c>
      <c r="N4207" s="25">
        <v>4202</v>
      </c>
      <c r="O4207" s="25">
        <f t="shared" si="719"/>
        <v>14010.176086070538</v>
      </c>
      <c r="P4207" s="25">
        <f t="shared" si="716"/>
        <v>14010.176086070538</v>
      </c>
      <c r="Q4207" s="25">
        <f t="shared" si="717"/>
        <v>0</v>
      </c>
      <c r="R4207" s="25">
        <f t="shared" si="720"/>
        <v>14010.176086070538</v>
      </c>
      <c r="S4207" s="25">
        <f t="shared" si="721"/>
        <v>0</v>
      </c>
      <c r="T4207" s="25" t="str">
        <f t="shared" si="722"/>
        <v>drain</v>
      </c>
      <c r="V4207" s="25">
        <f t="shared" si="725"/>
        <v>0</v>
      </c>
      <c r="W4207" s="25">
        <f t="shared" si="723"/>
        <v>0</v>
      </c>
      <c r="X4207" s="25">
        <f t="shared" si="726"/>
        <v>0</v>
      </c>
      <c r="Z4207" s="25">
        <f t="shared" si="724"/>
        <v>14010.176086070538</v>
      </c>
      <c r="AB4207" s="25">
        <f t="shared" si="718"/>
        <v>0</v>
      </c>
    </row>
    <row r="4208" x14ac:dyDescent="0.2">
      <c r="I4208" s="24">
        <v>4203</v>
      </c>
      <c r="J4208" s="28">
        <v>0</v>
      </c>
      <c r="L4208" s="24">
        <v>17237.683893132209</v>
      </c>
      <c r="N4208" s="24">
        <v>4203</v>
      </c>
      <c r="O4208" s="24">
        <f t="shared" si="719"/>
        <v>13703.958695040106</v>
      </c>
      <c r="P4208" s="24">
        <f t="shared" si="716"/>
        <v>13703.958695040106</v>
      </c>
      <c r="Q4208" s="24">
        <f t="shared" si="717"/>
        <v>0</v>
      </c>
      <c r="R4208" s="24">
        <f t="shared" si="720"/>
        <v>13703.958695040106</v>
      </c>
      <c r="S4208" s="24">
        <f t="shared" si="721"/>
        <v>0</v>
      </c>
      <c r="T4208" s="24" t="str">
        <f t="shared" si="722"/>
        <v>drain</v>
      </c>
      <c r="V4208" s="24">
        <f t="shared" si="725"/>
        <v>0</v>
      </c>
      <c r="W4208" s="24">
        <f t="shared" si="723"/>
        <v>0</v>
      </c>
      <c r="X4208" s="24">
        <f t="shared" si="726"/>
        <v>0</v>
      </c>
      <c r="Z4208" s="24">
        <f t="shared" si="724"/>
        <v>13703.958695040106</v>
      </c>
      <c r="AB4208" s="24">
        <f t="shared" si="718"/>
        <v>0</v>
      </c>
    </row>
    <row r="4209" x14ac:dyDescent="0.2">
      <c r="I4209" s="25">
        <v>4204</v>
      </c>
      <c r="J4209" s="29">
        <v>0</v>
      </c>
      <c r="L4209" s="25">
        <v>16913.017677307129</v>
      </c>
      <c r="N4209" s="25">
        <v>4204</v>
      </c>
      <c r="O4209" s="25">
        <f t="shared" si="719"/>
        <v>13445.849053459167</v>
      </c>
      <c r="P4209" s="25">
        <f t="shared" si="716"/>
        <v>13445.849053459167</v>
      </c>
      <c r="Q4209" s="25">
        <f t="shared" si="717"/>
        <v>0</v>
      </c>
      <c r="R4209" s="25">
        <f t="shared" si="720"/>
        <v>13445.849053459167</v>
      </c>
      <c r="S4209" s="25">
        <f t="shared" si="721"/>
        <v>0</v>
      </c>
      <c r="T4209" s="25" t="str">
        <f t="shared" si="722"/>
        <v>drain</v>
      </c>
      <c r="V4209" s="25">
        <f t="shared" si="725"/>
        <v>0</v>
      </c>
      <c r="W4209" s="25">
        <f t="shared" si="723"/>
        <v>0</v>
      </c>
      <c r="X4209" s="25">
        <f t="shared" si="726"/>
        <v>0</v>
      </c>
      <c r="Z4209" s="25">
        <f t="shared" si="724"/>
        <v>13445.849053459167</v>
      </c>
      <c r="AB4209" s="25">
        <f t="shared" si="718"/>
        <v>0</v>
      </c>
    </row>
    <row r="4210" x14ac:dyDescent="0.2">
      <c r="I4210" s="24">
        <v>4205</v>
      </c>
      <c r="J4210" s="28">
        <v>0</v>
      </c>
      <c r="L4210" s="24">
        <v>16766.321339428425</v>
      </c>
      <c r="N4210" s="24">
        <v>4205</v>
      </c>
      <c r="O4210" s="24">
        <f t="shared" si="719"/>
        <v>13329.225464845598</v>
      </c>
      <c r="P4210" s="24">
        <f t="shared" si="716"/>
        <v>13329.225464845598</v>
      </c>
      <c r="Q4210" s="24">
        <f t="shared" si="717"/>
        <v>0</v>
      </c>
      <c r="R4210" s="24">
        <f t="shared" si="720"/>
        <v>13329.225464845598</v>
      </c>
      <c r="S4210" s="24">
        <f t="shared" si="721"/>
        <v>0</v>
      </c>
      <c r="T4210" s="24" t="str">
        <f t="shared" si="722"/>
        <v>drain</v>
      </c>
      <c r="V4210" s="24">
        <f t="shared" si="725"/>
        <v>0</v>
      </c>
      <c r="W4210" s="24">
        <f t="shared" si="723"/>
        <v>0</v>
      </c>
      <c r="X4210" s="24">
        <f t="shared" si="726"/>
        <v>0</v>
      </c>
      <c r="Z4210" s="24">
        <f t="shared" si="724"/>
        <v>13329.225464845598</v>
      </c>
      <c r="AB4210" s="24">
        <f t="shared" si="718"/>
        <v>0</v>
      </c>
    </row>
    <row r="4211" x14ac:dyDescent="0.2">
      <c r="I4211" s="25">
        <v>4206</v>
      </c>
      <c r="J4211" s="29">
        <v>0</v>
      </c>
      <c r="L4211" s="25">
        <v>16219.221710050106</v>
      </c>
      <c r="N4211" s="25">
        <v>4206</v>
      </c>
      <c r="O4211" s="25">
        <f t="shared" si="719"/>
        <v>12894.281259489835</v>
      </c>
      <c r="P4211" s="25">
        <f t="shared" si="716"/>
        <v>12894.281259489835</v>
      </c>
      <c r="Q4211" s="25">
        <f t="shared" si="717"/>
        <v>0</v>
      </c>
      <c r="R4211" s="25">
        <f t="shared" si="720"/>
        <v>12894.281259489835</v>
      </c>
      <c r="S4211" s="25">
        <f t="shared" si="721"/>
        <v>0</v>
      </c>
      <c r="T4211" s="25" t="str">
        <f t="shared" si="722"/>
        <v>drain</v>
      </c>
      <c r="V4211" s="25">
        <f t="shared" si="725"/>
        <v>0</v>
      </c>
      <c r="W4211" s="25">
        <f t="shared" si="723"/>
        <v>0</v>
      </c>
      <c r="X4211" s="25">
        <f t="shared" si="726"/>
        <v>0</v>
      </c>
      <c r="Z4211" s="25">
        <f t="shared" si="724"/>
        <v>12894.281259489835</v>
      </c>
      <c r="AB4211" s="25">
        <f t="shared" si="718"/>
        <v>0</v>
      </c>
    </row>
    <row r="4212" x14ac:dyDescent="0.2">
      <c r="I4212" s="24">
        <v>4207</v>
      </c>
      <c r="J4212" s="28">
        <v>6.0910010000000001E-2</v>
      </c>
      <c r="L4212" s="24">
        <v>17294.901990544793</v>
      </c>
      <c r="N4212" s="24">
        <v>4207</v>
      </c>
      <c r="O4212" s="24">
        <f t="shared" si="719"/>
        <v>13749.447082483111</v>
      </c>
      <c r="P4212" s="24">
        <f t="shared" si="716"/>
        <v>13749.447082483111</v>
      </c>
      <c r="Q4212" s="24">
        <f t="shared" si="717"/>
        <v>4872.8008</v>
      </c>
      <c r="R4212" s="24">
        <f t="shared" si="720"/>
        <v>8876.6462824831106</v>
      </c>
      <c r="S4212" s="24">
        <f t="shared" si="721"/>
        <v>0</v>
      </c>
      <c r="T4212" s="24" t="str">
        <f t="shared" si="722"/>
        <v>drain</v>
      </c>
      <c r="V4212" s="24">
        <f t="shared" si="725"/>
        <v>0</v>
      </c>
      <c r="W4212" s="24">
        <f t="shared" si="723"/>
        <v>0</v>
      </c>
      <c r="X4212" s="24">
        <f t="shared" si="726"/>
        <v>0</v>
      </c>
      <c r="Z4212" s="24">
        <f t="shared" si="724"/>
        <v>8876.6462824831106</v>
      </c>
      <c r="AB4212" s="24">
        <f t="shared" si="718"/>
        <v>0</v>
      </c>
    </row>
    <row r="4213" x14ac:dyDescent="0.2">
      <c r="I4213" s="25">
        <v>4208</v>
      </c>
      <c r="J4213" s="29">
        <v>0.21497887200000002</v>
      </c>
      <c r="L4213" s="25">
        <v>18873.229877960679</v>
      </c>
      <c r="N4213" s="25">
        <v>4208</v>
      </c>
      <c r="O4213" s="25">
        <f t="shared" si="719"/>
        <v>15004.21775297874</v>
      </c>
      <c r="P4213" s="25">
        <f t="shared" si="716"/>
        <v>15004.21775297874</v>
      </c>
      <c r="Q4213" s="25">
        <f t="shared" si="717"/>
        <v>17198.30976</v>
      </c>
      <c r="R4213" s="25">
        <f t="shared" si="720"/>
        <v>0</v>
      </c>
      <c r="S4213" s="25">
        <f t="shared" si="721"/>
        <v>2194.0920070212596</v>
      </c>
      <c r="T4213" s="25" t="str">
        <f t="shared" si="722"/>
        <v>charge</v>
      </c>
      <c r="V4213" s="25">
        <f t="shared" si="725"/>
        <v>1974.6828063191338</v>
      </c>
      <c r="W4213" s="25">
        <f t="shared" si="723"/>
        <v>1974.6828063191338</v>
      </c>
      <c r="X4213" s="25">
        <f t="shared" si="726"/>
        <v>0</v>
      </c>
      <c r="Z4213" s="25">
        <f t="shared" si="724"/>
        <v>0</v>
      </c>
      <c r="AB4213" s="25">
        <f t="shared" si="718"/>
        <v>219.40920070212587</v>
      </c>
    </row>
    <row r="4214" x14ac:dyDescent="0.2">
      <c r="I4214" s="24">
        <v>4209</v>
      </c>
      <c r="J4214" s="28">
        <v>0.329008725</v>
      </c>
      <c r="L4214" s="24">
        <v>20614.445350265501</v>
      </c>
      <c r="N4214" s="24">
        <v>4209</v>
      </c>
      <c r="O4214" s="24">
        <f t="shared" si="719"/>
        <v>16388.484053461074</v>
      </c>
      <c r="P4214" s="24">
        <f t="shared" si="716"/>
        <v>16388.484053461074</v>
      </c>
      <c r="Q4214" s="24">
        <f t="shared" si="717"/>
        <v>26320.698</v>
      </c>
      <c r="R4214" s="24">
        <f t="shared" si="720"/>
        <v>0</v>
      </c>
      <c r="S4214" s="24">
        <f t="shared" si="721"/>
        <v>9932.2139465389264</v>
      </c>
      <c r="T4214" s="24" t="str">
        <f t="shared" si="722"/>
        <v>charge</v>
      </c>
      <c r="V4214" s="24">
        <f t="shared" si="725"/>
        <v>2025.3171936808662</v>
      </c>
      <c r="W4214" s="24">
        <f t="shared" si="723"/>
        <v>4000</v>
      </c>
      <c r="X4214" s="24">
        <f t="shared" si="726"/>
        <v>0</v>
      </c>
      <c r="Z4214" s="24">
        <f t="shared" si="724"/>
        <v>0</v>
      </c>
      <c r="AB4214" s="24">
        <f t="shared" si="718"/>
        <v>7906.8967528580597</v>
      </c>
    </row>
    <row r="4215" x14ac:dyDescent="0.2">
      <c r="I4215" s="25">
        <v>4210</v>
      </c>
      <c r="J4215" s="29">
        <v>0.44476533600000001</v>
      </c>
      <c r="L4215" s="25">
        <v>21698.021549332141</v>
      </c>
      <c r="N4215" s="25">
        <v>4210</v>
      </c>
      <c r="O4215" s="25">
        <f t="shared" si="719"/>
        <v>17249.927131719054</v>
      </c>
      <c r="P4215" s="25">
        <f t="shared" si="716"/>
        <v>17249.927131719054</v>
      </c>
      <c r="Q4215" s="25">
        <f t="shared" si="717"/>
        <v>35581.226880000002</v>
      </c>
      <c r="R4215" s="25">
        <f t="shared" si="720"/>
        <v>0</v>
      </c>
      <c r="S4215" s="25">
        <f t="shared" si="721"/>
        <v>18331.299748280948</v>
      </c>
      <c r="T4215" s="25" t="str">
        <f t="shared" si="722"/>
        <v>charge</v>
      </c>
      <c r="V4215" s="25">
        <f t="shared" si="725"/>
        <v>0</v>
      </c>
      <c r="W4215" s="25">
        <f t="shared" si="723"/>
        <v>4000</v>
      </c>
      <c r="X4215" s="25">
        <f t="shared" si="726"/>
        <v>0</v>
      </c>
      <c r="Z4215" s="25">
        <f t="shared" si="724"/>
        <v>0</v>
      </c>
      <c r="AB4215" s="25">
        <f t="shared" si="718"/>
        <v>18331.299748280948</v>
      </c>
    </row>
    <row r="4216" x14ac:dyDescent="0.2">
      <c r="I4216" s="24">
        <v>4211</v>
      </c>
      <c r="J4216" s="28">
        <v>0.643572594</v>
      </c>
      <c r="L4216" s="24">
        <v>22695.964626038072</v>
      </c>
      <c r="N4216" s="24">
        <v>4211</v>
      </c>
      <c r="O4216" s="24">
        <f t="shared" si="719"/>
        <v>18043.291877700267</v>
      </c>
      <c r="P4216" s="24">
        <f t="shared" si="716"/>
        <v>18043.291877700267</v>
      </c>
      <c r="Q4216" s="24">
        <f t="shared" si="717"/>
        <v>51485.807520000002</v>
      </c>
      <c r="R4216" s="24">
        <f t="shared" si="720"/>
        <v>0</v>
      </c>
      <c r="S4216" s="24">
        <f t="shared" si="721"/>
        <v>33442.515642299739</v>
      </c>
      <c r="T4216" s="24" t="str">
        <f t="shared" si="722"/>
        <v>charge</v>
      </c>
      <c r="V4216" s="24">
        <f t="shared" si="725"/>
        <v>0</v>
      </c>
      <c r="W4216" s="24">
        <f t="shared" si="723"/>
        <v>4000</v>
      </c>
      <c r="X4216" s="24">
        <f t="shared" si="726"/>
        <v>0</v>
      </c>
      <c r="Z4216" s="24">
        <f t="shared" si="724"/>
        <v>0</v>
      </c>
      <c r="AB4216" s="24">
        <f t="shared" si="718"/>
        <v>33442.515642299739</v>
      </c>
    </row>
    <row r="4217" x14ac:dyDescent="0.2">
      <c r="I4217" s="25">
        <v>4212</v>
      </c>
      <c r="J4217" s="29">
        <v>0.69666424699999996</v>
      </c>
      <c r="L4217" s="25">
        <v>23084.494453728199</v>
      </c>
      <c r="N4217" s="25">
        <v>4212</v>
      </c>
      <c r="O4217" s="25">
        <f t="shared" si="719"/>
        <v>18352.173090713921</v>
      </c>
      <c r="P4217" s="25">
        <f t="shared" si="716"/>
        <v>18352.173090713921</v>
      </c>
      <c r="Q4217" s="25">
        <f t="shared" si="717"/>
        <v>55733.139759999998</v>
      </c>
      <c r="R4217" s="25">
        <f t="shared" si="720"/>
        <v>0</v>
      </c>
      <c r="S4217" s="25">
        <f t="shared" si="721"/>
        <v>37380.966669286077</v>
      </c>
      <c r="T4217" s="25" t="str">
        <f t="shared" si="722"/>
        <v>charge</v>
      </c>
      <c r="V4217" s="25">
        <f t="shared" si="725"/>
        <v>0</v>
      </c>
      <c r="W4217" s="25">
        <f t="shared" si="723"/>
        <v>4000</v>
      </c>
      <c r="X4217" s="25">
        <f t="shared" si="726"/>
        <v>0</v>
      </c>
      <c r="Z4217" s="25">
        <f t="shared" si="724"/>
        <v>0</v>
      </c>
      <c r="AB4217" s="25">
        <f t="shared" si="718"/>
        <v>37380.966669286077</v>
      </c>
    </row>
    <row r="4218" x14ac:dyDescent="0.2">
      <c r="I4218" s="24">
        <v>4213</v>
      </c>
      <c r="J4218" s="28">
        <v>0.73180255900000002</v>
      </c>
      <c r="L4218" s="24">
        <v>23313.242292654511</v>
      </c>
      <c r="N4218" s="24">
        <v>4213</v>
      </c>
      <c r="O4218" s="24">
        <f t="shared" si="719"/>
        <v>18534.027622660338</v>
      </c>
      <c r="P4218" s="24">
        <f t="shared" si="716"/>
        <v>18534.027622660338</v>
      </c>
      <c r="Q4218" s="24">
        <f t="shared" si="717"/>
        <v>58544.204720000002</v>
      </c>
      <c r="R4218" s="24">
        <f t="shared" si="720"/>
        <v>0</v>
      </c>
      <c r="S4218" s="24">
        <f t="shared" si="721"/>
        <v>40010.177097339663</v>
      </c>
      <c r="T4218" s="24" t="str">
        <f t="shared" si="722"/>
        <v>charge</v>
      </c>
      <c r="V4218" s="24">
        <f t="shared" si="725"/>
        <v>0</v>
      </c>
      <c r="W4218" s="24">
        <f t="shared" si="723"/>
        <v>4000</v>
      </c>
      <c r="X4218" s="24">
        <f t="shared" si="726"/>
        <v>0</v>
      </c>
      <c r="Z4218" s="24">
        <f t="shared" si="724"/>
        <v>0</v>
      </c>
      <c r="AB4218" s="24">
        <f t="shared" si="718"/>
        <v>40010.177097339663</v>
      </c>
    </row>
    <row r="4219" x14ac:dyDescent="0.2">
      <c r="I4219" s="25">
        <v>4214</v>
      </c>
      <c r="J4219" s="29">
        <v>0.74776256600000002</v>
      </c>
      <c r="L4219" s="25">
        <v>23616.268801748749</v>
      </c>
      <c r="N4219" s="25">
        <v>4214</v>
      </c>
      <c r="O4219" s="25">
        <f t="shared" si="719"/>
        <v>18774.933697390257</v>
      </c>
      <c r="P4219" s="25">
        <f t="shared" si="716"/>
        <v>18774.933697390257</v>
      </c>
      <c r="Q4219" s="25">
        <f t="shared" si="717"/>
        <v>59821.005280000005</v>
      </c>
      <c r="R4219" s="25">
        <f t="shared" si="720"/>
        <v>0</v>
      </c>
      <c r="S4219" s="25">
        <f t="shared" si="721"/>
        <v>41046.071582609744</v>
      </c>
      <c r="T4219" s="25" t="str">
        <f t="shared" si="722"/>
        <v>charge</v>
      </c>
      <c r="V4219" s="25">
        <f t="shared" si="725"/>
        <v>0</v>
      </c>
      <c r="W4219" s="25">
        <f t="shared" si="723"/>
        <v>4000</v>
      </c>
      <c r="X4219" s="25">
        <f t="shared" si="726"/>
        <v>0</v>
      </c>
      <c r="Z4219" s="25">
        <f t="shared" si="724"/>
        <v>0</v>
      </c>
      <c r="AB4219" s="25">
        <f t="shared" si="718"/>
        <v>41046.071582609744</v>
      </c>
    </row>
    <row r="4220" x14ac:dyDescent="0.2">
      <c r="I4220" s="24">
        <v>4215</v>
      </c>
      <c r="J4220" s="28">
        <v>0.73498488100000003</v>
      </c>
      <c r="L4220" s="24">
        <v>23654.857943737505</v>
      </c>
      <c r="N4220" s="24">
        <v>4215</v>
      </c>
      <c r="O4220" s="24">
        <f t="shared" si="719"/>
        <v>18805.612065271318</v>
      </c>
      <c r="P4220" s="24">
        <f t="shared" si="716"/>
        <v>18805.612065271318</v>
      </c>
      <c r="Q4220" s="24">
        <f t="shared" si="717"/>
        <v>58798.790480000003</v>
      </c>
      <c r="R4220" s="24">
        <f t="shared" si="720"/>
        <v>0</v>
      </c>
      <c r="S4220" s="24">
        <f t="shared" si="721"/>
        <v>39993.178414728682</v>
      </c>
      <c r="T4220" s="24" t="str">
        <f t="shared" si="722"/>
        <v>charge</v>
      </c>
      <c r="V4220" s="24">
        <f t="shared" si="725"/>
        <v>0</v>
      </c>
      <c r="W4220" s="24">
        <f t="shared" si="723"/>
        <v>4000</v>
      </c>
      <c r="X4220" s="24">
        <f t="shared" si="726"/>
        <v>0</v>
      </c>
      <c r="Z4220" s="24">
        <f t="shared" si="724"/>
        <v>0</v>
      </c>
      <c r="AB4220" s="24">
        <f t="shared" si="718"/>
        <v>39993.178414728682</v>
      </c>
    </row>
    <row r="4221" x14ac:dyDescent="0.2">
      <c r="I4221" s="25">
        <v>4216</v>
      </c>
      <c r="J4221" s="29">
        <v>0.70381912499999999</v>
      </c>
      <c r="L4221" s="25">
        <v>23555.92200952768</v>
      </c>
      <c r="N4221" s="25">
        <v>4216</v>
      </c>
      <c r="O4221" s="25">
        <f t="shared" si="719"/>
        <v>18726.957997574507</v>
      </c>
      <c r="P4221" s="25">
        <f t="shared" si="716"/>
        <v>18726.957997574507</v>
      </c>
      <c r="Q4221" s="25">
        <f t="shared" si="717"/>
        <v>56305.53</v>
      </c>
      <c r="R4221" s="25">
        <f t="shared" si="720"/>
        <v>0</v>
      </c>
      <c r="S4221" s="25">
        <f t="shared" si="721"/>
        <v>37578.572002425492</v>
      </c>
      <c r="T4221" s="25" t="str">
        <f t="shared" si="722"/>
        <v>charge</v>
      </c>
      <c r="V4221" s="25">
        <f t="shared" si="725"/>
        <v>0</v>
      </c>
      <c r="W4221" s="25">
        <f t="shared" si="723"/>
        <v>4000</v>
      </c>
      <c r="X4221" s="25">
        <f t="shared" si="726"/>
        <v>0</v>
      </c>
      <c r="Z4221" s="25">
        <f t="shared" si="724"/>
        <v>0</v>
      </c>
      <c r="AB4221" s="25">
        <f t="shared" si="718"/>
        <v>37578.572002425492</v>
      </c>
    </row>
    <row r="4222" x14ac:dyDescent="0.2">
      <c r="I4222" s="24">
        <v>4217</v>
      </c>
      <c r="J4222" s="28">
        <v>0.60857068000000003</v>
      </c>
      <c r="L4222" s="24">
        <v>23152.763697874543</v>
      </c>
      <c r="N4222" s="24">
        <v>4217</v>
      </c>
      <c r="O4222" s="24">
        <f t="shared" si="719"/>
        <v>18406.447139810261</v>
      </c>
      <c r="P4222" s="24">
        <f t="shared" si="716"/>
        <v>18406.447139810261</v>
      </c>
      <c r="Q4222" s="24">
        <f t="shared" si="717"/>
        <v>48685.654399999999</v>
      </c>
      <c r="R4222" s="24">
        <f t="shared" si="720"/>
        <v>0</v>
      </c>
      <c r="S4222" s="24">
        <f t="shared" si="721"/>
        <v>30279.207260189738</v>
      </c>
      <c r="T4222" s="24" t="str">
        <f t="shared" si="722"/>
        <v>charge</v>
      </c>
      <c r="V4222" s="24">
        <f t="shared" si="725"/>
        <v>0</v>
      </c>
      <c r="W4222" s="24">
        <f t="shared" si="723"/>
        <v>4000</v>
      </c>
      <c r="X4222" s="24">
        <f t="shared" si="726"/>
        <v>0</v>
      </c>
      <c r="Z4222" s="24">
        <f t="shared" si="724"/>
        <v>0</v>
      </c>
      <c r="AB4222" s="24">
        <f t="shared" si="718"/>
        <v>30279.207260189738</v>
      </c>
    </row>
    <row r="4223" x14ac:dyDescent="0.2">
      <c r="I4223" s="25">
        <v>4218</v>
      </c>
      <c r="J4223" s="29">
        <v>0.26998895299999998</v>
      </c>
      <c r="L4223" s="25">
        <v>23425.541559040546</v>
      </c>
      <c r="N4223" s="25">
        <v>4218</v>
      </c>
      <c r="O4223" s="25">
        <f t="shared" si="719"/>
        <v>18623.305539437235</v>
      </c>
      <c r="P4223" s="25">
        <f t="shared" si="716"/>
        <v>18623.305539437235</v>
      </c>
      <c r="Q4223" s="25">
        <f t="shared" si="717"/>
        <v>21599.116239999999</v>
      </c>
      <c r="R4223" s="25">
        <f t="shared" si="720"/>
        <v>0</v>
      </c>
      <c r="S4223" s="25">
        <f t="shared" si="721"/>
        <v>2975.8107005627644</v>
      </c>
      <c r="T4223" s="25" t="str">
        <f t="shared" si="722"/>
        <v>charge</v>
      </c>
      <c r="V4223" s="25">
        <f t="shared" si="725"/>
        <v>0</v>
      </c>
      <c r="W4223" s="25">
        <f t="shared" si="723"/>
        <v>4000</v>
      </c>
      <c r="X4223" s="25">
        <f t="shared" si="726"/>
        <v>0</v>
      </c>
      <c r="Z4223" s="25">
        <f t="shared" si="724"/>
        <v>0</v>
      </c>
      <c r="AB4223" s="25">
        <f t="shared" si="718"/>
        <v>2975.8107005627644</v>
      </c>
    </row>
    <row r="4224" x14ac:dyDescent="0.2">
      <c r="I4224" s="24">
        <v>4219</v>
      </c>
      <c r="J4224" s="28">
        <v>2.2053650000000001E-2</v>
      </c>
      <c r="L4224" s="24">
        <v>23220.186002635954</v>
      </c>
      <c r="N4224" s="24">
        <v>4219</v>
      </c>
      <c r="O4224" s="24">
        <f t="shared" si="719"/>
        <v>18460.047872095583</v>
      </c>
      <c r="P4224" s="24">
        <f t="shared" si="716"/>
        <v>18460.047872095583</v>
      </c>
      <c r="Q4224" s="24">
        <f t="shared" si="717"/>
        <v>1764.2920000000001</v>
      </c>
      <c r="R4224" s="24">
        <f t="shared" si="720"/>
        <v>16695.755872095582</v>
      </c>
      <c r="S4224" s="24">
        <f t="shared" si="721"/>
        <v>0</v>
      </c>
      <c r="T4224" s="24" t="str">
        <f t="shared" si="722"/>
        <v>drain</v>
      </c>
      <c r="V4224" s="24">
        <f t="shared" si="725"/>
        <v>0</v>
      </c>
      <c r="W4224" s="24">
        <f t="shared" si="723"/>
        <v>0</v>
      </c>
      <c r="X4224" s="24">
        <f t="shared" si="726"/>
        <v>4000</v>
      </c>
      <c r="Z4224" s="24">
        <f t="shared" si="724"/>
        <v>12695.755872095582</v>
      </c>
      <c r="AB4224" s="24">
        <f t="shared" si="718"/>
        <v>0</v>
      </c>
    </row>
    <row r="4225" x14ac:dyDescent="0.2">
      <c r="I4225" s="25">
        <v>4220</v>
      </c>
      <c r="J4225" s="29">
        <v>0</v>
      </c>
      <c r="L4225" s="25">
        <v>22553.410541820525</v>
      </c>
      <c r="N4225" s="25">
        <v>4220</v>
      </c>
      <c r="O4225" s="25">
        <f t="shared" si="719"/>
        <v>17929.961380747318</v>
      </c>
      <c r="P4225" s="25">
        <f t="shared" si="716"/>
        <v>17929.961380747318</v>
      </c>
      <c r="Q4225" s="25">
        <f t="shared" si="717"/>
        <v>0</v>
      </c>
      <c r="R4225" s="25">
        <f t="shared" si="720"/>
        <v>17929.961380747318</v>
      </c>
      <c r="S4225" s="25">
        <f t="shared" si="721"/>
        <v>0</v>
      </c>
      <c r="T4225" s="25" t="str">
        <f t="shared" si="722"/>
        <v>drain</v>
      </c>
      <c r="V4225" s="25">
        <f t="shared" si="725"/>
        <v>0</v>
      </c>
      <c r="W4225" s="25">
        <f t="shared" si="723"/>
        <v>0</v>
      </c>
      <c r="X4225" s="25">
        <f t="shared" si="726"/>
        <v>0</v>
      </c>
      <c r="Z4225" s="25">
        <f t="shared" si="724"/>
        <v>17929.961380747318</v>
      </c>
      <c r="AB4225" s="25">
        <f t="shared" si="718"/>
        <v>0</v>
      </c>
    </row>
    <row r="4226" x14ac:dyDescent="0.2">
      <c r="I4226" s="24">
        <v>4221</v>
      </c>
      <c r="J4226" s="28">
        <v>0</v>
      </c>
      <c r="L4226" s="24">
        <v>22163.786122894286</v>
      </c>
      <c r="N4226" s="24">
        <v>4221</v>
      </c>
      <c r="O4226" s="24">
        <f t="shared" si="719"/>
        <v>17620.209967700957</v>
      </c>
      <c r="P4226" s="24">
        <f t="shared" si="716"/>
        <v>17620.209967700957</v>
      </c>
      <c r="Q4226" s="24">
        <f t="shared" si="717"/>
        <v>0</v>
      </c>
      <c r="R4226" s="24">
        <f t="shared" si="720"/>
        <v>17620.209967700957</v>
      </c>
      <c r="S4226" s="24">
        <f t="shared" si="721"/>
        <v>0</v>
      </c>
      <c r="T4226" s="24" t="str">
        <f t="shared" si="722"/>
        <v>drain</v>
      </c>
      <c r="V4226" s="24">
        <f t="shared" si="725"/>
        <v>0</v>
      </c>
      <c r="W4226" s="24">
        <f t="shared" si="723"/>
        <v>0</v>
      </c>
      <c r="X4226" s="24">
        <f t="shared" si="726"/>
        <v>0</v>
      </c>
      <c r="Z4226" s="24">
        <f t="shared" si="724"/>
        <v>17620.209967700957</v>
      </c>
      <c r="AB4226" s="24">
        <f t="shared" si="718"/>
        <v>0</v>
      </c>
    </row>
    <row r="4227" x14ac:dyDescent="0.2">
      <c r="I4227" s="25">
        <v>4222</v>
      </c>
      <c r="J4227" s="29">
        <v>0</v>
      </c>
      <c r="L4227" s="25">
        <v>21246.499942636488</v>
      </c>
      <c r="N4227" s="25">
        <v>4222</v>
      </c>
      <c r="O4227" s="25">
        <f t="shared" si="719"/>
        <v>16890.96745439601</v>
      </c>
      <c r="P4227" s="25">
        <f t="shared" si="716"/>
        <v>16890.96745439601</v>
      </c>
      <c r="Q4227" s="25">
        <f t="shared" si="717"/>
        <v>0</v>
      </c>
      <c r="R4227" s="25">
        <f t="shared" si="720"/>
        <v>16890.96745439601</v>
      </c>
      <c r="S4227" s="25">
        <f t="shared" si="721"/>
        <v>0</v>
      </c>
      <c r="T4227" s="25" t="str">
        <f t="shared" si="722"/>
        <v>drain</v>
      </c>
      <c r="V4227" s="25">
        <f t="shared" si="725"/>
        <v>0</v>
      </c>
      <c r="W4227" s="25">
        <f t="shared" si="723"/>
        <v>0</v>
      </c>
      <c r="X4227" s="25">
        <f t="shared" si="726"/>
        <v>0</v>
      </c>
      <c r="Z4227" s="25">
        <f t="shared" si="724"/>
        <v>16890.96745439601</v>
      </c>
      <c r="AB4227" s="25">
        <f t="shared" si="718"/>
        <v>0</v>
      </c>
    </row>
    <row r="4228" x14ac:dyDescent="0.2">
      <c r="I4228" s="24">
        <v>4223</v>
      </c>
      <c r="J4228" s="28">
        <v>0</v>
      </c>
      <c r="L4228" s="24">
        <v>20507.634846341607</v>
      </c>
      <c r="N4228" s="24">
        <v>4223</v>
      </c>
      <c r="O4228" s="24">
        <f t="shared" si="719"/>
        <v>16303.569702841578</v>
      </c>
      <c r="P4228" s="24">
        <f t="shared" si="716"/>
        <v>16303.569702841578</v>
      </c>
      <c r="Q4228" s="24">
        <f t="shared" si="717"/>
        <v>0</v>
      </c>
      <c r="R4228" s="24">
        <f t="shared" si="720"/>
        <v>16303.569702841578</v>
      </c>
      <c r="S4228" s="24">
        <f t="shared" si="721"/>
        <v>0</v>
      </c>
      <c r="T4228" s="24" t="str">
        <f t="shared" si="722"/>
        <v>drain</v>
      </c>
      <c r="V4228" s="24">
        <f t="shared" si="725"/>
        <v>0</v>
      </c>
      <c r="W4228" s="24">
        <f t="shared" si="723"/>
        <v>0</v>
      </c>
      <c r="X4228" s="24">
        <f t="shared" si="726"/>
        <v>0</v>
      </c>
      <c r="Z4228" s="24">
        <f t="shared" si="724"/>
        <v>16303.569702841578</v>
      </c>
      <c r="AB4228" s="24">
        <f t="shared" si="718"/>
        <v>0</v>
      </c>
    </row>
    <row r="4229" x14ac:dyDescent="0.2">
      <c r="I4229" s="25">
        <v>4224</v>
      </c>
      <c r="J4229" s="29">
        <v>0</v>
      </c>
      <c r="L4229" s="25">
        <v>19548.4988191843</v>
      </c>
      <c r="N4229" s="25">
        <v>4224</v>
      </c>
      <c r="O4229" s="25">
        <f t="shared" si="719"/>
        <v>15541.05656125152</v>
      </c>
      <c r="P4229" s="25">
        <f t="shared" si="716"/>
        <v>15541.05656125152</v>
      </c>
      <c r="Q4229" s="25">
        <f t="shared" si="717"/>
        <v>0</v>
      </c>
      <c r="R4229" s="25">
        <f t="shared" si="720"/>
        <v>15541.05656125152</v>
      </c>
      <c r="S4229" s="25">
        <f t="shared" si="721"/>
        <v>0</v>
      </c>
      <c r="T4229" s="25" t="str">
        <f t="shared" si="722"/>
        <v>drain</v>
      </c>
      <c r="V4229" s="25">
        <f t="shared" si="725"/>
        <v>0</v>
      </c>
      <c r="W4229" s="25">
        <f t="shared" si="723"/>
        <v>0</v>
      </c>
      <c r="X4229" s="25">
        <f t="shared" si="726"/>
        <v>0</v>
      </c>
      <c r="Z4229" s="25">
        <f t="shared" si="724"/>
        <v>15541.05656125152</v>
      </c>
      <c r="AB4229" s="25">
        <f t="shared" si="718"/>
        <v>0</v>
      </c>
    </row>
    <row r="4230" x14ac:dyDescent="0.2">
      <c r="I4230" s="24">
        <v>4225</v>
      </c>
      <c r="J4230" s="28">
        <v>0</v>
      </c>
      <c r="L4230" s="24">
        <v>18380.993670940399</v>
      </c>
      <c r="N4230" s="24">
        <v>4225</v>
      </c>
      <c r="O4230" s="24">
        <f t="shared" si="719"/>
        <v>14612.889968397618</v>
      </c>
      <c r="P4230" s="24">
        <f t="shared" ref="P4230:P4293" si="727">O4230-$E$8*$E$9</f>
        <v>14612.889968397618</v>
      </c>
      <c r="Q4230" s="24">
        <f t="shared" ref="Q4230:Q4293" si="728">J4230*$E$7</f>
        <v>0</v>
      </c>
      <c r="R4230" s="24">
        <f t="shared" si="720"/>
        <v>14612.889968397618</v>
      </c>
      <c r="S4230" s="24">
        <f t="shared" si="721"/>
        <v>0</v>
      </c>
      <c r="T4230" s="24" t="str">
        <f t="shared" si="722"/>
        <v>drain</v>
      </c>
      <c r="V4230" s="24">
        <f t="shared" si="725"/>
        <v>0</v>
      </c>
      <c r="W4230" s="24">
        <f t="shared" si="723"/>
        <v>0</v>
      </c>
      <c r="X4230" s="24">
        <f t="shared" si="726"/>
        <v>0</v>
      </c>
      <c r="Z4230" s="24">
        <f t="shared" si="724"/>
        <v>14612.889968397618</v>
      </c>
      <c r="AB4230" s="24">
        <f t="shared" ref="AB4230:AB4293" si="729">IF(T4230="charge",(S4230-V4230),0)</f>
        <v>0</v>
      </c>
    </row>
    <row r="4231" x14ac:dyDescent="0.2">
      <c r="I4231" s="25">
        <v>4226</v>
      </c>
      <c r="J4231" s="29">
        <v>0</v>
      </c>
      <c r="L4231" s="25">
        <v>17717.017586517333</v>
      </c>
      <c r="N4231" s="25">
        <v>4226</v>
      </c>
      <c r="O4231" s="25">
        <f t="shared" ref="O4231:O4294" si="730">L4231*$O$2</f>
        <v>14085.028981281281</v>
      </c>
      <c r="P4231" s="25">
        <f t="shared" si="727"/>
        <v>14085.028981281281</v>
      </c>
      <c r="Q4231" s="25">
        <f t="shared" si="728"/>
        <v>0</v>
      </c>
      <c r="R4231" s="25">
        <f t="shared" ref="R4231:R4294" si="731">IF(P4231&gt;Q4231,P4231-Q4231,0)</f>
        <v>14085.028981281281</v>
      </c>
      <c r="S4231" s="25">
        <f t="shared" ref="S4231:S4294" si="732">IF(Q4231&gt;P4231,Q4231-P4231,0)</f>
        <v>0</v>
      </c>
      <c r="T4231" s="25" t="str">
        <f t="shared" ref="T4231:T4294" si="733">IF(P4231&gt;Q4231,"drain","charge")</f>
        <v>drain</v>
      </c>
      <c r="V4231" s="25">
        <f t="shared" si="725"/>
        <v>0</v>
      </c>
      <c r="W4231" s="25">
        <f t="shared" ref="W4231:W4294" si="734">IF(W4230+S4231&gt;$E$11,$E$11,IF(T4231="charge",W4230+(S4231*$E$12),IF((W4230-R4231)&gt;0,W4230-R4231,0)))</f>
        <v>0</v>
      </c>
      <c r="X4231" s="25">
        <f t="shared" si="726"/>
        <v>0</v>
      </c>
      <c r="Z4231" s="25">
        <f t="shared" ref="Z4231:Z4294" si="735">R4231-X4231</f>
        <v>14085.028981281281</v>
      </c>
      <c r="AB4231" s="25">
        <f t="shared" si="729"/>
        <v>0</v>
      </c>
    </row>
    <row r="4232" x14ac:dyDescent="0.2">
      <c r="I4232" s="24">
        <v>4227</v>
      </c>
      <c r="J4232" s="28">
        <v>0</v>
      </c>
      <c r="L4232" s="24">
        <v>17449.272072076797</v>
      </c>
      <c r="N4232" s="24">
        <v>4227</v>
      </c>
      <c r="O4232" s="24">
        <f t="shared" si="730"/>
        <v>13872.171297301054</v>
      </c>
      <c r="P4232" s="24">
        <f t="shared" si="727"/>
        <v>13872.171297301054</v>
      </c>
      <c r="Q4232" s="24">
        <f t="shared" si="728"/>
        <v>0</v>
      </c>
      <c r="R4232" s="24">
        <f t="shared" si="731"/>
        <v>13872.171297301054</v>
      </c>
      <c r="S4232" s="24">
        <f t="shared" si="732"/>
        <v>0</v>
      </c>
      <c r="T4232" s="24" t="str">
        <f t="shared" si="733"/>
        <v>drain</v>
      </c>
      <c r="V4232" s="24">
        <f t="shared" ref="V4232:V4295" si="736">IF(W4232&gt;=W4231,(W4232-W4231),0)</f>
        <v>0</v>
      </c>
      <c r="W4232" s="24">
        <f t="shared" si="734"/>
        <v>0</v>
      </c>
      <c r="X4232" s="24">
        <f t="shared" ref="X4232:X4295" si="737">IF(T4232="drain",W4231-W4232,0)</f>
        <v>0</v>
      </c>
      <c r="Z4232" s="24">
        <f t="shared" si="735"/>
        <v>13872.171297301054</v>
      </c>
      <c r="AB4232" s="24">
        <f t="shared" si="729"/>
        <v>0</v>
      </c>
    </row>
    <row r="4233" x14ac:dyDescent="0.2">
      <c r="I4233" s="25">
        <v>4228</v>
      </c>
      <c r="J4233" s="29">
        <v>0</v>
      </c>
      <c r="L4233" s="25">
        <v>17194.435667800903</v>
      </c>
      <c r="N4233" s="25">
        <v>4228</v>
      </c>
      <c r="O4233" s="25">
        <f t="shared" si="730"/>
        <v>13669.576355901718</v>
      </c>
      <c r="P4233" s="25">
        <f t="shared" si="727"/>
        <v>13669.576355901718</v>
      </c>
      <c r="Q4233" s="25">
        <f t="shared" si="728"/>
        <v>0</v>
      </c>
      <c r="R4233" s="25">
        <f t="shared" si="731"/>
        <v>13669.576355901718</v>
      </c>
      <c r="S4233" s="25">
        <f t="shared" si="732"/>
        <v>0</v>
      </c>
      <c r="T4233" s="25" t="str">
        <f t="shared" si="733"/>
        <v>drain</v>
      </c>
      <c r="V4233" s="25">
        <f t="shared" si="736"/>
        <v>0</v>
      </c>
      <c r="W4233" s="25">
        <f t="shared" si="734"/>
        <v>0</v>
      </c>
      <c r="X4233" s="25">
        <f t="shared" si="737"/>
        <v>0</v>
      </c>
      <c r="Z4233" s="25">
        <f t="shared" si="735"/>
        <v>13669.576355901718</v>
      </c>
      <c r="AB4233" s="25">
        <f t="shared" si="729"/>
        <v>0</v>
      </c>
    </row>
    <row r="4234" x14ac:dyDescent="0.2">
      <c r="I4234" s="24">
        <v>4229</v>
      </c>
      <c r="J4234" s="28">
        <v>0</v>
      </c>
      <c r="L4234" s="24">
        <v>16937.981264996528</v>
      </c>
      <c r="N4234" s="24">
        <v>4229</v>
      </c>
      <c r="O4234" s="24">
        <f t="shared" si="730"/>
        <v>13465.695105672241</v>
      </c>
      <c r="P4234" s="24">
        <f t="shared" si="727"/>
        <v>13465.695105672241</v>
      </c>
      <c r="Q4234" s="24">
        <f t="shared" si="728"/>
        <v>0</v>
      </c>
      <c r="R4234" s="24">
        <f t="shared" si="731"/>
        <v>13465.695105672241</v>
      </c>
      <c r="S4234" s="24">
        <f t="shared" si="732"/>
        <v>0</v>
      </c>
      <c r="T4234" s="24" t="str">
        <f t="shared" si="733"/>
        <v>drain</v>
      </c>
      <c r="V4234" s="24">
        <f t="shared" si="736"/>
        <v>0</v>
      </c>
      <c r="W4234" s="24">
        <f t="shared" si="734"/>
        <v>0</v>
      </c>
      <c r="X4234" s="24">
        <f t="shared" si="737"/>
        <v>0</v>
      </c>
      <c r="Z4234" s="24">
        <f t="shared" si="735"/>
        <v>13465.695105672241</v>
      </c>
      <c r="AB4234" s="24">
        <f t="shared" si="729"/>
        <v>0</v>
      </c>
    </row>
    <row r="4235" x14ac:dyDescent="0.2">
      <c r="I4235" s="25">
        <v>4230</v>
      </c>
      <c r="J4235" s="29">
        <v>0</v>
      </c>
      <c r="L4235" s="25">
        <v>16552.618148458001</v>
      </c>
      <c r="N4235" s="25">
        <v>4230</v>
      </c>
      <c r="O4235" s="25">
        <f t="shared" si="730"/>
        <v>13159.331428024112</v>
      </c>
      <c r="P4235" s="25">
        <f t="shared" si="727"/>
        <v>13159.331428024112</v>
      </c>
      <c r="Q4235" s="25">
        <f t="shared" si="728"/>
        <v>0</v>
      </c>
      <c r="R4235" s="25">
        <f t="shared" si="731"/>
        <v>13159.331428024112</v>
      </c>
      <c r="S4235" s="25">
        <f t="shared" si="732"/>
        <v>0</v>
      </c>
      <c r="T4235" s="25" t="str">
        <f t="shared" si="733"/>
        <v>drain</v>
      </c>
      <c r="V4235" s="25">
        <f t="shared" si="736"/>
        <v>0</v>
      </c>
      <c r="W4235" s="25">
        <f t="shared" si="734"/>
        <v>0</v>
      </c>
      <c r="X4235" s="25">
        <f t="shared" si="737"/>
        <v>0</v>
      </c>
      <c r="Z4235" s="25">
        <f t="shared" si="735"/>
        <v>13159.331428024112</v>
      </c>
      <c r="AB4235" s="25">
        <f t="shared" si="729"/>
        <v>0</v>
      </c>
    </row>
    <row r="4236" x14ac:dyDescent="0.2">
      <c r="I4236" s="24">
        <v>4231</v>
      </c>
      <c r="J4236" s="28">
        <v>0.161409054</v>
      </c>
      <c r="L4236" s="24">
        <v>16751.739745962619</v>
      </c>
      <c r="N4236" s="24">
        <v>4231</v>
      </c>
      <c r="O4236" s="24">
        <f t="shared" si="730"/>
        <v>13317.633098040284</v>
      </c>
      <c r="P4236" s="24">
        <f t="shared" si="727"/>
        <v>13317.633098040284</v>
      </c>
      <c r="Q4236" s="24">
        <f t="shared" si="728"/>
        <v>12912.724319999999</v>
      </c>
      <c r="R4236" s="24">
        <f t="shared" si="731"/>
        <v>404.90877804028423</v>
      </c>
      <c r="S4236" s="24">
        <f t="shared" si="732"/>
        <v>0</v>
      </c>
      <c r="T4236" s="24" t="str">
        <f t="shared" si="733"/>
        <v>drain</v>
      </c>
      <c r="V4236" s="24">
        <f t="shared" si="736"/>
        <v>0</v>
      </c>
      <c r="W4236" s="24">
        <f t="shared" si="734"/>
        <v>0</v>
      </c>
      <c r="X4236" s="24">
        <f t="shared" si="737"/>
        <v>0</v>
      </c>
      <c r="Z4236" s="24">
        <f t="shared" si="735"/>
        <v>404.90877804028423</v>
      </c>
      <c r="AB4236" s="24">
        <f t="shared" si="729"/>
        <v>0</v>
      </c>
    </row>
    <row r="4237" x14ac:dyDescent="0.2">
      <c r="I4237" s="25">
        <v>4232</v>
      </c>
      <c r="J4237" s="29">
        <v>0.45132221500000003</v>
      </c>
      <c r="L4237" s="25">
        <v>17654.888495600222</v>
      </c>
      <c r="N4237" s="25">
        <v>4232</v>
      </c>
      <c r="O4237" s="25">
        <f t="shared" si="730"/>
        <v>14035.636354002178</v>
      </c>
      <c r="P4237" s="25">
        <f t="shared" si="727"/>
        <v>14035.636354002178</v>
      </c>
      <c r="Q4237" s="25">
        <f t="shared" si="728"/>
        <v>36105.777200000004</v>
      </c>
      <c r="R4237" s="25">
        <f t="shared" si="731"/>
        <v>0</v>
      </c>
      <c r="S4237" s="25">
        <f t="shared" si="732"/>
        <v>22070.140845997827</v>
      </c>
      <c r="T4237" s="25" t="str">
        <f t="shared" si="733"/>
        <v>charge</v>
      </c>
      <c r="V4237" s="25">
        <f t="shared" si="736"/>
        <v>4000</v>
      </c>
      <c r="W4237" s="25">
        <f t="shared" si="734"/>
        <v>4000</v>
      </c>
      <c r="X4237" s="25">
        <f t="shared" si="737"/>
        <v>0</v>
      </c>
      <c r="Z4237" s="25">
        <f t="shared" si="735"/>
        <v>0</v>
      </c>
      <c r="AB4237" s="25">
        <f t="shared" si="729"/>
        <v>18070.140845997827</v>
      </c>
    </row>
    <row r="4238" x14ac:dyDescent="0.2">
      <c r="I4238" s="24">
        <v>4233</v>
      </c>
      <c r="J4238" s="28">
        <v>0.59376071900000005</v>
      </c>
      <c r="L4238" s="24">
        <v>18886.979594194887</v>
      </c>
      <c r="N4238" s="24">
        <v>4233</v>
      </c>
      <c r="O4238" s="24">
        <f t="shared" si="730"/>
        <v>15015.148777384937</v>
      </c>
      <c r="P4238" s="24">
        <f t="shared" si="727"/>
        <v>15015.148777384937</v>
      </c>
      <c r="Q4238" s="24">
        <f t="shared" si="728"/>
        <v>47500.857520000005</v>
      </c>
      <c r="R4238" s="24">
        <f t="shared" si="731"/>
        <v>0</v>
      </c>
      <c r="S4238" s="24">
        <f t="shared" si="732"/>
        <v>32485.708742615068</v>
      </c>
      <c r="T4238" s="24" t="str">
        <f t="shared" si="733"/>
        <v>charge</v>
      </c>
      <c r="V4238" s="24">
        <f t="shared" si="736"/>
        <v>0</v>
      </c>
      <c r="W4238" s="24">
        <f t="shared" si="734"/>
        <v>4000</v>
      </c>
      <c r="X4238" s="24">
        <f t="shared" si="737"/>
        <v>0</v>
      </c>
      <c r="Z4238" s="24">
        <f t="shared" si="735"/>
        <v>0</v>
      </c>
      <c r="AB4238" s="24">
        <f t="shared" si="729"/>
        <v>32485.708742615068</v>
      </c>
    </row>
    <row r="4239" x14ac:dyDescent="0.2">
      <c r="I4239" s="25">
        <v>4234</v>
      </c>
      <c r="J4239" s="29">
        <v>0.63963294700000006</v>
      </c>
      <c r="L4239" s="25">
        <v>20194.327435612679</v>
      </c>
      <c r="N4239" s="25">
        <v>4234</v>
      </c>
      <c r="O4239" s="25">
        <f t="shared" si="730"/>
        <v>16054.49031131208</v>
      </c>
      <c r="P4239" s="25">
        <f t="shared" si="727"/>
        <v>16054.49031131208</v>
      </c>
      <c r="Q4239" s="25">
        <f t="shared" si="728"/>
        <v>51170.635760000005</v>
      </c>
      <c r="R4239" s="25">
        <f t="shared" si="731"/>
        <v>0</v>
      </c>
      <c r="S4239" s="25">
        <f t="shared" si="732"/>
        <v>35116.145448687923</v>
      </c>
      <c r="T4239" s="25" t="str">
        <f t="shared" si="733"/>
        <v>charge</v>
      </c>
      <c r="V4239" s="25">
        <f t="shared" si="736"/>
        <v>0</v>
      </c>
      <c r="W4239" s="25">
        <f t="shared" si="734"/>
        <v>4000</v>
      </c>
      <c r="X4239" s="25">
        <f t="shared" si="737"/>
        <v>0</v>
      </c>
      <c r="Z4239" s="25">
        <f t="shared" si="735"/>
        <v>0</v>
      </c>
      <c r="AB4239" s="25">
        <f t="shared" si="729"/>
        <v>35116.145448687923</v>
      </c>
    </row>
    <row r="4240" x14ac:dyDescent="0.2">
      <c r="I4240" s="24">
        <v>4235</v>
      </c>
      <c r="J4240" s="28">
        <v>0.69545555700000006</v>
      </c>
      <c r="L4240" s="24">
        <v>21334.058247828481</v>
      </c>
      <c r="N4240" s="24">
        <v>4235</v>
      </c>
      <c r="O4240" s="24">
        <f t="shared" si="730"/>
        <v>16960.576307023643</v>
      </c>
      <c r="P4240" s="24">
        <f t="shared" si="727"/>
        <v>16960.576307023643</v>
      </c>
      <c r="Q4240" s="24">
        <f t="shared" si="728"/>
        <v>55636.444560000004</v>
      </c>
      <c r="R4240" s="24">
        <f t="shared" si="731"/>
        <v>0</v>
      </c>
      <c r="S4240" s="24">
        <f t="shared" si="732"/>
        <v>38675.868252976361</v>
      </c>
      <c r="T4240" s="24" t="str">
        <f t="shared" si="733"/>
        <v>charge</v>
      </c>
      <c r="V4240" s="24">
        <f t="shared" si="736"/>
        <v>0</v>
      </c>
      <c r="W4240" s="24">
        <f t="shared" si="734"/>
        <v>4000</v>
      </c>
      <c r="X4240" s="24">
        <f t="shared" si="737"/>
        <v>0</v>
      </c>
      <c r="Z4240" s="24">
        <f t="shared" si="735"/>
        <v>0</v>
      </c>
      <c r="AB4240" s="24">
        <f t="shared" si="729"/>
        <v>38675.868252976361</v>
      </c>
    </row>
    <row r="4241" x14ac:dyDescent="0.2">
      <c r="I4241" s="25">
        <v>4236</v>
      </c>
      <c r="J4241" s="29">
        <v>0.71767381999999991</v>
      </c>
      <c r="L4241" s="25">
        <v>21900.670172607897</v>
      </c>
      <c r="N4241" s="25">
        <v>4236</v>
      </c>
      <c r="O4241" s="25">
        <f t="shared" si="730"/>
        <v>17411.032787223277</v>
      </c>
      <c r="P4241" s="25">
        <f t="shared" si="727"/>
        <v>17411.032787223277</v>
      </c>
      <c r="Q4241" s="25">
        <f t="shared" si="728"/>
        <v>57413.905599999991</v>
      </c>
      <c r="R4241" s="25">
        <f t="shared" si="731"/>
        <v>0</v>
      </c>
      <c r="S4241" s="25">
        <f t="shared" si="732"/>
        <v>40002.87281277671</v>
      </c>
      <c r="T4241" s="25" t="str">
        <f t="shared" si="733"/>
        <v>charge</v>
      </c>
      <c r="V4241" s="25">
        <f t="shared" si="736"/>
        <v>0</v>
      </c>
      <c r="W4241" s="25">
        <f t="shared" si="734"/>
        <v>4000</v>
      </c>
      <c r="X4241" s="25">
        <f t="shared" si="737"/>
        <v>0</v>
      </c>
      <c r="Z4241" s="25">
        <f t="shared" si="735"/>
        <v>0</v>
      </c>
      <c r="AB4241" s="25">
        <f t="shared" si="729"/>
        <v>40002.87281277671</v>
      </c>
    </row>
    <row r="4242" x14ac:dyDescent="0.2">
      <c r="I4242" s="24">
        <v>4237</v>
      </c>
      <c r="J4242" s="28">
        <v>0.74249544899999997</v>
      </c>
      <c r="L4242" s="24">
        <v>22607.654536378381</v>
      </c>
      <c r="N4242" s="24">
        <v>4237</v>
      </c>
      <c r="O4242" s="24">
        <f t="shared" si="730"/>
        <v>17973.085356420812</v>
      </c>
      <c r="P4242" s="24">
        <f t="shared" si="727"/>
        <v>17973.085356420812</v>
      </c>
      <c r="Q4242" s="24">
        <f t="shared" si="728"/>
        <v>59399.635920000001</v>
      </c>
      <c r="R4242" s="24">
        <f t="shared" si="731"/>
        <v>0</v>
      </c>
      <c r="S4242" s="24">
        <f t="shared" si="732"/>
        <v>41426.550563579192</v>
      </c>
      <c r="T4242" s="24" t="str">
        <f t="shared" si="733"/>
        <v>charge</v>
      </c>
      <c r="V4242" s="24">
        <f t="shared" si="736"/>
        <v>0</v>
      </c>
      <c r="W4242" s="24">
        <f t="shared" si="734"/>
        <v>4000</v>
      </c>
      <c r="X4242" s="24">
        <f t="shared" si="737"/>
        <v>0</v>
      </c>
      <c r="Z4242" s="24">
        <f t="shared" si="735"/>
        <v>0</v>
      </c>
      <c r="AB4242" s="24">
        <f t="shared" si="729"/>
        <v>41426.550563579192</v>
      </c>
    </row>
    <row r="4243" x14ac:dyDescent="0.2">
      <c r="I4243" s="25">
        <v>4238</v>
      </c>
      <c r="J4243" s="29">
        <v>0.75153364599999994</v>
      </c>
      <c r="L4243" s="25">
        <v>22814.952406466007</v>
      </c>
      <c r="N4243" s="25">
        <v>4238</v>
      </c>
      <c r="O4243" s="25">
        <f t="shared" si="730"/>
        <v>18137.887163140476</v>
      </c>
      <c r="P4243" s="25">
        <f t="shared" si="727"/>
        <v>18137.887163140476</v>
      </c>
      <c r="Q4243" s="25">
        <f t="shared" si="728"/>
        <v>60122.691679999996</v>
      </c>
      <c r="R4243" s="25">
        <f t="shared" si="731"/>
        <v>0</v>
      </c>
      <c r="S4243" s="25">
        <f t="shared" si="732"/>
        <v>41984.80451685952</v>
      </c>
      <c r="T4243" s="25" t="str">
        <f t="shared" si="733"/>
        <v>charge</v>
      </c>
      <c r="V4243" s="25">
        <f t="shared" si="736"/>
        <v>0</v>
      </c>
      <c r="W4243" s="25">
        <f t="shared" si="734"/>
        <v>4000</v>
      </c>
      <c r="X4243" s="25">
        <f t="shared" si="737"/>
        <v>0</v>
      </c>
      <c r="Z4243" s="25">
        <f t="shared" si="735"/>
        <v>0</v>
      </c>
      <c r="AB4243" s="25">
        <f t="shared" si="729"/>
        <v>41984.80451685952</v>
      </c>
    </row>
    <row r="4244" x14ac:dyDescent="0.2">
      <c r="I4244" s="24">
        <v>4239</v>
      </c>
      <c r="J4244" s="28">
        <v>0.73832042900000006</v>
      </c>
      <c r="L4244" s="24">
        <v>23084.007556152341</v>
      </c>
      <c r="N4244" s="24">
        <v>4239</v>
      </c>
      <c r="O4244" s="24">
        <f t="shared" si="730"/>
        <v>18351.786007141112</v>
      </c>
      <c r="P4244" s="24">
        <f t="shared" si="727"/>
        <v>18351.786007141112</v>
      </c>
      <c r="Q4244" s="24">
        <f t="shared" si="728"/>
        <v>59065.634320000005</v>
      </c>
      <c r="R4244" s="24">
        <f t="shared" si="731"/>
        <v>0</v>
      </c>
      <c r="S4244" s="24">
        <f t="shared" si="732"/>
        <v>40713.848312858892</v>
      </c>
      <c r="T4244" s="24" t="str">
        <f t="shared" si="733"/>
        <v>charge</v>
      </c>
      <c r="V4244" s="24">
        <f t="shared" si="736"/>
        <v>0</v>
      </c>
      <c r="W4244" s="24">
        <f t="shared" si="734"/>
        <v>4000</v>
      </c>
      <c r="X4244" s="24">
        <f t="shared" si="737"/>
        <v>0</v>
      </c>
      <c r="Z4244" s="24">
        <f t="shared" si="735"/>
        <v>0</v>
      </c>
      <c r="AB4244" s="24">
        <f t="shared" si="729"/>
        <v>40713.848312858892</v>
      </c>
    </row>
    <row r="4245" x14ac:dyDescent="0.2">
      <c r="I4245" s="25">
        <v>4240</v>
      </c>
      <c r="J4245" s="29">
        <v>0.71406135400000004</v>
      </c>
      <c r="L4245" s="25">
        <v>22928.240281200407</v>
      </c>
      <c r="N4245" s="25">
        <v>4240</v>
      </c>
      <c r="O4245" s="25">
        <f t="shared" si="730"/>
        <v>18227.951023554324</v>
      </c>
      <c r="P4245" s="25">
        <f t="shared" si="727"/>
        <v>18227.951023554324</v>
      </c>
      <c r="Q4245" s="25">
        <f t="shared" si="728"/>
        <v>57124.908320000002</v>
      </c>
      <c r="R4245" s="25">
        <f t="shared" si="731"/>
        <v>0</v>
      </c>
      <c r="S4245" s="25">
        <f t="shared" si="732"/>
        <v>38896.957296445675</v>
      </c>
      <c r="T4245" s="25" t="str">
        <f t="shared" si="733"/>
        <v>charge</v>
      </c>
      <c r="V4245" s="25">
        <f t="shared" si="736"/>
        <v>0</v>
      </c>
      <c r="W4245" s="25">
        <f t="shared" si="734"/>
        <v>4000</v>
      </c>
      <c r="X4245" s="25">
        <f t="shared" si="737"/>
        <v>0</v>
      </c>
      <c r="Z4245" s="25">
        <f t="shared" si="735"/>
        <v>0</v>
      </c>
      <c r="AB4245" s="25">
        <f t="shared" si="729"/>
        <v>38896.957296445675</v>
      </c>
    </row>
    <row r="4246" x14ac:dyDescent="0.2">
      <c r="I4246" s="24">
        <v>4241</v>
      </c>
      <c r="J4246" s="28">
        <v>0.62700240900000004</v>
      </c>
      <c r="L4246" s="24">
        <v>22259.120550787447</v>
      </c>
      <c r="N4246" s="24">
        <v>4241</v>
      </c>
      <c r="O4246" s="24">
        <f t="shared" si="730"/>
        <v>17696.000837876021</v>
      </c>
      <c r="P4246" s="24">
        <f t="shared" si="727"/>
        <v>17696.000837876021</v>
      </c>
      <c r="Q4246" s="24">
        <f t="shared" si="728"/>
        <v>50160.192720000006</v>
      </c>
      <c r="R4246" s="24">
        <f t="shared" si="731"/>
        <v>0</v>
      </c>
      <c r="S4246" s="24">
        <f t="shared" si="732"/>
        <v>32464.191882123985</v>
      </c>
      <c r="T4246" s="24" t="str">
        <f t="shared" si="733"/>
        <v>charge</v>
      </c>
      <c r="V4246" s="24">
        <f t="shared" si="736"/>
        <v>0</v>
      </c>
      <c r="W4246" s="24">
        <f t="shared" si="734"/>
        <v>4000</v>
      </c>
      <c r="X4246" s="24">
        <f t="shared" si="737"/>
        <v>0</v>
      </c>
      <c r="Z4246" s="24">
        <f t="shared" si="735"/>
        <v>0</v>
      </c>
      <c r="AB4246" s="24">
        <f t="shared" si="729"/>
        <v>32464.191882123985</v>
      </c>
    </row>
    <row r="4247" x14ac:dyDescent="0.2">
      <c r="I4247" s="25">
        <v>4242</v>
      </c>
      <c r="J4247" s="29">
        <v>0.27487098999999998</v>
      </c>
      <c r="L4247" s="25">
        <v>22228.263940775392</v>
      </c>
      <c r="N4247" s="25">
        <v>4242</v>
      </c>
      <c r="O4247" s="25">
        <f t="shared" si="730"/>
        <v>17671.469832916438</v>
      </c>
      <c r="P4247" s="25">
        <f t="shared" si="727"/>
        <v>17671.469832916438</v>
      </c>
      <c r="Q4247" s="25">
        <f t="shared" si="728"/>
        <v>21989.679199999999</v>
      </c>
      <c r="R4247" s="25">
        <f t="shared" si="731"/>
        <v>0</v>
      </c>
      <c r="S4247" s="25">
        <f t="shared" si="732"/>
        <v>4318.2093670835602</v>
      </c>
      <c r="T4247" s="25" t="str">
        <f t="shared" si="733"/>
        <v>charge</v>
      </c>
      <c r="V4247" s="25">
        <f t="shared" si="736"/>
        <v>0</v>
      </c>
      <c r="W4247" s="25">
        <f t="shared" si="734"/>
        <v>4000</v>
      </c>
      <c r="X4247" s="25">
        <f t="shared" si="737"/>
        <v>0</v>
      </c>
      <c r="Z4247" s="25">
        <f t="shared" si="735"/>
        <v>0</v>
      </c>
      <c r="AB4247" s="25">
        <f t="shared" si="729"/>
        <v>4318.2093670835602</v>
      </c>
    </row>
    <row r="4248" x14ac:dyDescent="0.2">
      <c r="I4248" s="24">
        <v>4243</v>
      </c>
      <c r="J4248" s="28">
        <v>2.1599409E-2</v>
      </c>
      <c r="L4248" s="24">
        <v>21996.124940073489</v>
      </c>
      <c r="N4248" s="24">
        <v>4243</v>
      </c>
      <c r="O4248" s="24">
        <f t="shared" si="730"/>
        <v>17486.919327358424</v>
      </c>
      <c r="P4248" s="24">
        <f t="shared" si="727"/>
        <v>17486.919327358424</v>
      </c>
      <c r="Q4248" s="24">
        <f t="shared" si="728"/>
        <v>1727.95272</v>
      </c>
      <c r="R4248" s="24">
        <f t="shared" si="731"/>
        <v>15758.966607358425</v>
      </c>
      <c r="S4248" s="24">
        <f t="shared" si="732"/>
        <v>0</v>
      </c>
      <c r="T4248" s="24" t="str">
        <f t="shared" si="733"/>
        <v>drain</v>
      </c>
      <c r="V4248" s="24">
        <f t="shared" si="736"/>
        <v>0</v>
      </c>
      <c r="W4248" s="24">
        <f t="shared" si="734"/>
        <v>0</v>
      </c>
      <c r="X4248" s="24">
        <f t="shared" si="737"/>
        <v>4000</v>
      </c>
      <c r="Z4248" s="24">
        <f t="shared" si="735"/>
        <v>11758.966607358425</v>
      </c>
      <c r="AB4248" s="24">
        <f t="shared" si="729"/>
        <v>0</v>
      </c>
    </row>
    <row r="4249" x14ac:dyDescent="0.2">
      <c r="I4249" s="25">
        <v>4244</v>
      </c>
      <c r="J4249" s="29">
        <v>0</v>
      </c>
      <c r="L4249" s="25">
        <v>21924.192924880979</v>
      </c>
      <c r="N4249" s="25">
        <v>4244</v>
      </c>
      <c r="O4249" s="25">
        <f t="shared" si="730"/>
        <v>17429.733375280379</v>
      </c>
      <c r="P4249" s="25">
        <f t="shared" si="727"/>
        <v>17429.733375280379</v>
      </c>
      <c r="Q4249" s="25">
        <f t="shared" si="728"/>
        <v>0</v>
      </c>
      <c r="R4249" s="25">
        <f t="shared" si="731"/>
        <v>17429.733375280379</v>
      </c>
      <c r="S4249" s="25">
        <f t="shared" si="732"/>
        <v>0</v>
      </c>
      <c r="T4249" s="25" t="str">
        <f t="shared" si="733"/>
        <v>drain</v>
      </c>
      <c r="V4249" s="25">
        <f t="shared" si="736"/>
        <v>0</v>
      </c>
      <c r="W4249" s="25">
        <f t="shared" si="734"/>
        <v>0</v>
      </c>
      <c r="X4249" s="25">
        <f t="shared" si="737"/>
        <v>0</v>
      </c>
      <c r="Z4249" s="25">
        <f t="shared" si="735"/>
        <v>17429.733375280379</v>
      </c>
      <c r="AB4249" s="25">
        <f t="shared" si="729"/>
        <v>0</v>
      </c>
    </row>
    <row r="4250" x14ac:dyDescent="0.2">
      <c r="I4250" s="24">
        <v>4245</v>
      </c>
      <c r="J4250" s="28">
        <v>0</v>
      </c>
      <c r="L4250" s="24">
        <v>22206.4068529129</v>
      </c>
      <c r="N4250" s="24">
        <v>4245</v>
      </c>
      <c r="O4250" s="24">
        <f t="shared" si="730"/>
        <v>17654.093448065756</v>
      </c>
      <c r="P4250" s="24">
        <f t="shared" si="727"/>
        <v>17654.093448065756</v>
      </c>
      <c r="Q4250" s="24">
        <f t="shared" si="728"/>
        <v>0</v>
      </c>
      <c r="R4250" s="24">
        <f t="shared" si="731"/>
        <v>17654.093448065756</v>
      </c>
      <c r="S4250" s="24">
        <f t="shared" si="732"/>
        <v>0</v>
      </c>
      <c r="T4250" s="24" t="str">
        <f t="shared" si="733"/>
        <v>drain</v>
      </c>
      <c r="V4250" s="24">
        <f t="shared" si="736"/>
        <v>0</v>
      </c>
      <c r="W4250" s="24">
        <f t="shared" si="734"/>
        <v>0</v>
      </c>
      <c r="X4250" s="24">
        <f t="shared" si="737"/>
        <v>0</v>
      </c>
      <c r="Z4250" s="24">
        <f t="shared" si="735"/>
        <v>17654.093448065756</v>
      </c>
      <c r="AB4250" s="24">
        <f t="shared" si="729"/>
        <v>0</v>
      </c>
    </row>
    <row r="4251" x14ac:dyDescent="0.2">
      <c r="I4251" s="25">
        <v>4246</v>
      </c>
      <c r="J4251" s="29">
        <v>0</v>
      </c>
      <c r="L4251" s="25">
        <v>22184.254788947102</v>
      </c>
      <c r="N4251" s="25">
        <v>4246</v>
      </c>
      <c r="O4251" s="25">
        <f t="shared" si="730"/>
        <v>17636.482557212948</v>
      </c>
      <c r="P4251" s="25">
        <f t="shared" si="727"/>
        <v>17636.482557212948</v>
      </c>
      <c r="Q4251" s="25">
        <f t="shared" si="728"/>
        <v>0</v>
      </c>
      <c r="R4251" s="25">
        <f t="shared" si="731"/>
        <v>17636.482557212948</v>
      </c>
      <c r="S4251" s="25">
        <f t="shared" si="732"/>
        <v>0</v>
      </c>
      <c r="T4251" s="25" t="str">
        <f t="shared" si="733"/>
        <v>drain</v>
      </c>
      <c r="V4251" s="25">
        <f t="shared" si="736"/>
        <v>0</v>
      </c>
      <c r="W4251" s="25">
        <f t="shared" si="734"/>
        <v>0</v>
      </c>
      <c r="X4251" s="25">
        <f t="shared" si="737"/>
        <v>0</v>
      </c>
      <c r="Z4251" s="25">
        <f t="shared" si="735"/>
        <v>17636.482557212948</v>
      </c>
      <c r="AB4251" s="25">
        <f t="shared" si="729"/>
        <v>0</v>
      </c>
    </row>
    <row r="4252" x14ac:dyDescent="0.2">
      <c r="I4252" s="24">
        <v>4247</v>
      </c>
      <c r="J4252" s="28">
        <v>0</v>
      </c>
      <c r="L4252" s="24">
        <v>21307.758279871938</v>
      </c>
      <c r="N4252" s="24">
        <v>4247</v>
      </c>
      <c r="O4252" s="24">
        <f t="shared" si="730"/>
        <v>16939.667832498191</v>
      </c>
      <c r="P4252" s="24">
        <f t="shared" si="727"/>
        <v>16939.667832498191</v>
      </c>
      <c r="Q4252" s="24">
        <f t="shared" si="728"/>
        <v>0</v>
      </c>
      <c r="R4252" s="24">
        <f t="shared" si="731"/>
        <v>16939.667832498191</v>
      </c>
      <c r="S4252" s="24">
        <f t="shared" si="732"/>
        <v>0</v>
      </c>
      <c r="T4252" s="24" t="str">
        <f t="shared" si="733"/>
        <v>drain</v>
      </c>
      <c r="V4252" s="24">
        <f t="shared" si="736"/>
        <v>0</v>
      </c>
      <c r="W4252" s="24">
        <f t="shared" si="734"/>
        <v>0</v>
      </c>
      <c r="X4252" s="24">
        <f t="shared" si="737"/>
        <v>0</v>
      </c>
      <c r="Z4252" s="24">
        <f t="shared" si="735"/>
        <v>16939.667832498191</v>
      </c>
      <c r="AB4252" s="24">
        <f t="shared" si="729"/>
        <v>0</v>
      </c>
    </row>
    <row r="4253" x14ac:dyDescent="0.2">
      <c r="I4253" s="25">
        <v>4248</v>
      </c>
      <c r="J4253" s="29">
        <v>0</v>
      </c>
      <c r="L4253" s="25">
        <v>19958.106162810323</v>
      </c>
      <c r="N4253" s="25">
        <v>4248</v>
      </c>
      <c r="O4253" s="25">
        <f t="shared" si="730"/>
        <v>15866.694399434207</v>
      </c>
      <c r="P4253" s="25">
        <f t="shared" si="727"/>
        <v>15866.694399434207</v>
      </c>
      <c r="Q4253" s="25">
        <f t="shared" si="728"/>
        <v>0</v>
      </c>
      <c r="R4253" s="25">
        <f t="shared" si="731"/>
        <v>15866.694399434207</v>
      </c>
      <c r="S4253" s="25">
        <f t="shared" si="732"/>
        <v>0</v>
      </c>
      <c r="T4253" s="25" t="str">
        <f t="shared" si="733"/>
        <v>drain</v>
      </c>
      <c r="V4253" s="25">
        <f t="shared" si="736"/>
        <v>0</v>
      </c>
      <c r="W4253" s="25">
        <f t="shared" si="734"/>
        <v>0</v>
      </c>
      <c r="X4253" s="25">
        <f t="shared" si="737"/>
        <v>0</v>
      </c>
      <c r="Z4253" s="25">
        <f t="shared" si="735"/>
        <v>15866.694399434207</v>
      </c>
      <c r="AB4253" s="25">
        <f t="shared" si="729"/>
        <v>0</v>
      </c>
    </row>
    <row r="4254" x14ac:dyDescent="0.2">
      <c r="I4254" s="24">
        <v>4249</v>
      </c>
      <c r="J4254" s="28">
        <v>0</v>
      </c>
      <c r="L4254" s="24">
        <v>18675.399896502495</v>
      </c>
      <c r="N4254" s="24">
        <v>4249</v>
      </c>
      <c r="O4254" s="24">
        <f t="shared" si="730"/>
        <v>14846.942917719483</v>
      </c>
      <c r="P4254" s="24">
        <f t="shared" si="727"/>
        <v>14846.942917719483</v>
      </c>
      <c r="Q4254" s="24">
        <f t="shared" si="728"/>
        <v>0</v>
      </c>
      <c r="R4254" s="24">
        <f t="shared" si="731"/>
        <v>14846.942917719483</v>
      </c>
      <c r="S4254" s="24">
        <f t="shared" si="732"/>
        <v>0</v>
      </c>
      <c r="T4254" s="24" t="str">
        <f t="shared" si="733"/>
        <v>drain</v>
      </c>
      <c r="V4254" s="24">
        <f t="shared" si="736"/>
        <v>0</v>
      </c>
      <c r="W4254" s="24">
        <f t="shared" si="734"/>
        <v>0</v>
      </c>
      <c r="X4254" s="24">
        <f t="shared" si="737"/>
        <v>0</v>
      </c>
      <c r="Z4254" s="24">
        <f t="shared" si="735"/>
        <v>14846.942917719483</v>
      </c>
      <c r="AB4254" s="24">
        <f t="shared" si="729"/>
        <v>0</v>
      </c>
    </row>
    <row r="4255" x14ac:dyDescent="0.2">
      <c r="I4255" s="25">
        <v>4250</v>
      </c>
      <c r="J4255" s="29">
        <v>0</v>
      </c>
      <c r="L4255" s="25">
        <v>17692.513324999807</v>
      </c>
      <c r="N4255" s="25">
        <v>4250</v>
      </c>
      <c r="O4255" s="25">
        <f t="shared" si="730"/>
        <v>14065.548093374848</v>
      </c>
      <c r="P4255" s="25">
        <f t="shared" si="727"/>
        <v>14065.548093374848</v>
      </c>
      <c r="Q4255" s="25">
        <f t="shared" si="728"/>
        <v>0</v>
      </c>
      <c r="R4255" s="25">
        <f t="shared" si="731"/>
        <v>14065.548093374848</v>
      </c>
      <c r="S4255" s="25">
        <f t="shared" si="732"/>
        <v>0</v>
      </c>
      <c r="T4255" s="25" t="str">
        <f t="shared" si="733"/>
        <v>drain</v>
      </c>
      <c r="V4255" s="25">
        <f t="shared" si="736"/>
        <v>0</v>
      </c>
      <c r="W4255" s="25">
        <f t="shared" si="734"/>
        <v>0</v>
      </c>
      <c r="X4255" s="25">
        <f t="shared" si="737"/>
        <v>0</v>
      </c>
      <c r="Z4255" s="25">
        <f t="shared" si="735"/>
        <v>14065.548093374848</v>
      </c>
      <c r="AB4255" s="25">
        <f t="shared" si="729"/>
        <v>0</v>
      </c>
    </row>
    <row r="4256" x14ac:dyDescent="0.2">
      <c r="I4256" s="24">
        <v>4251</v>
      </c>
      <c r="J4256" s="28">
        <v>0</v>
      </c>
      <c r="L4256" s="24">
        <v>17400.267593765257</v>
      </c>
      <c r="N4256" s="24">
        <v>4251</v>
      </c>
      <c r="O4256" s="24">
        <f t="shared" si="730"/>
        <v>13833.212737043379</v>
      </c>
      <c r="P4256" s="24">
        <f t="shared" si="727"/>
        <v>13833.212737043379</v>
      </c>
      <c r="Q4256" s="24">
        <f t="shared" si="728"/>
        <v>0</v>
      </c>
      <c r="R4256" s="24">
        <f t="shared" si="731"/>
        <v>13833.212737043379</v>
      </c>
      <c r="S4256" s="24">
        <f t="shared" si="732"/>
        <v>0</v>
      </c>
      <c r="T4256" s="24" t="str">
        <f t="shared" si="733"/>
        <v>drain</v>
      </c>
      <c r="V4256" s="24">
        <f t="shared" si="736"/>
        <v>0</v>
      </c>
      <c r="W4256" s="24">
        <f t="shared" si="734"/>
        <v>0</v>
      </c>
      <c r="X4256" s="24">
        <f t="shared" si="737"/>
        <v>0</v>
      </c>
      <c r="Z4256" s="24">
        <f t="shared" si="735"/>
        <v>13833.212737043379</v>
      </c>
      <c r="AB4256" s="24">
        <f t="shared" si="729"/>
        <v>0</v>
      </c>
    </row>
    <row r="4257" x14ac:dyDescent="0.2">
      <c r="I4257" s="25">
        <v>4252</v>
      </c>
      <c r="J4257" s="29">
        <v>0</v>
      </c>
      <c r="L4257" s="25">
        <v>17104.021855807303</v>
      </c>
      <c r="N4257" s="25">
        <v>4252</v>
      </c>
      <c r="O4257" s="25">
        <f t="shared" si="730"/>
        <v>13597.697375366806</v>
      </c>
      <c r="P4257" s="25">
        <f t="shared" si="727"/>
        <v>13597.697375366806</v>
      </c>
      <c r="Q4257" s="25">
        <f t="shared" si="728"/>
        <v>0</v>
      </c>
      <c r="R4257" s="25">
        <f t="shared" si="731"/>
        <v>13597.697375366806</v>
      </c>
      <c r="S4257" s="25">
        <f t="shared" si="732"/>
        <v>0</v>
      </c>
      <c r="T4257" s="25" t="str">
        <f t="shared" si="733"/>
        <v>drain</v>
      </c>
      <c r="V4257" s="25">
        <f t="shared" si="736"/>
        <v>0</v>
      </c>
      <c r="W4257" s="25">
        <f t="shared" si="734"/>
        <v>0</v>
      </c>
      <c r="X4257" s="25">
        <f t="shared" si="737"/>
        <v>0</v>
      </c>
      <c r="Z4257" s="25">
        <f t="shared" si="735"/>
        <v>13597.697375366806</v>
      </c>
      <c r="AB4257" s="25">
        <f t="shared" si="729"/>
        <v>0</v>
      </c>
    </row>
    <row r="4258" x14ac:dyDescent="0.2">
      <c r="I4258" s="24">
        <v>4253</v>
      </c>
      <c r="J4258" s="28">
        <v>0</v>
      </c>
      <c r="L4258" s="24">
        <v>17105.043437480927</v>
      </c>
      <c r="N4258" s="24">
        <v>4253</v>
      </c>
      <c r="O4258" s="24">
        <f t="shared" si="730"/>
        <v>13598.509532797338</v>
      </c>
      <c r="P4258" s="24">
        <f t="shared" si="727"/>
        <v>13598.509532797338</v>
      </c>
      <c r="Q4258" s="24">
        <f t="shared" si="728"/>
        <v>0</v>
      </c>
      <c r="R4258" s="24">
        <f t="shared" si="731"/>
        <v>13598.509532797338</v>
      </c>
      <c r="S4258" s="24">
        <f t="shared" si="732"/>
        <v>0</v>
      </c>
      <c r="T4258" s="24" t="str">
        <f t="shared" si="733"/>
        <v>drain</v>
      </c>
      <c r="V4258" s="24">
        <f t="shared" si="736"/>
        <v>0</v>
      </c>
      <c r="W4258" s="24">
        <f t="shared" si="734"/>
        <v>0</v>
      </c>
      <c r="X4258" s="24">
        <f t="shared" si="737"/>
        <v>0</v>
      </c>
      <c r="Z4258" s="24">
        <f t="shared" si="735"/>
        <v>13598.509532797338</v>
      </c>
      <c r="AB4258" s="24">
        <f t="shared" si="729"/>
        <v>0</v>
      </c>
    </row>
    <row r="4259" x14ac:dyDescent="0.2">
      <c r="I4259" s="25">
        <v>4254</v>
      </c>
      <c r="J4259" s="29">
        <v>0</v>
      </c>
      <c r="L4259" s="25">
        <v>17224.547592997551</v>
      </c>
      <c r="N4259" s="25">
        <v>4254</v>
      </c>
      <c r="O4259" s="25">
        <f t="shared" si="730"/>
        <v>13693.515336433054</v>
      </c>
      <c r="P4259" s="25">
        <f t="shared" si="727"/>
        <v>13693.515336433054</v>
      </c>
      <c r="Q4259" s="25">
        <f t="shared" si="728"/>
        <v>0</v>
      </c>
      <c r="R4259" s="25">
        <f t="shared" si="731"/>
        <v>13693.515336433054</v>
      </c>
      <c r="S4259" s="25">
        <f t="shared" si="732"/>
        <v>0</v>
      </c>
      <c r="T4259" s="25" t="str">
        <f t="shared" si="733"/>
        <v>drain</v>
      </c>
      <c r="V4259" s="25">
        <f t="shared" si="736"/>
        <v>0</v>
      </c>
      <c r="W4259" s="25">
        <f t="shared" si="734"/>
        <v>0</v>
      </c>
      <c r="X4259" s="25">
        <f t="shared" si="737"/>
        <v>0</v>
      </c>
      <c r="Z4259" s="25">
        <f t="shared" si="735"/>
        <v>13693.515336433054</v>
      </c>
      <c r="AB4259" s="25">
        <f t="shared" si="729"/>
        <v>0</v>
      </c>
    </row>
    <row r="4260" x14ac:dyDescent="0.2">
      <c r="I4260" s="24">
        <v>4255</v>
      </c>
      <c r="J4260" s="28">
        <v>0.230434473</v>
      </c>
      <c r="L4260" s="24">
        <v>18966.416504478453</v>
      </c>
      <c r="N4260" s="24">
        <v>4255</v>
      </c>
      <c r="O4260" s="24">
        <f t="shared" si="730"/>
        <v>15078.301121060371</v>
      </c>
      <c r="P4260" s="24">
        <f t="shared" si="727"/>
        <v>15078.301121060371</v>
      </c>
      <c r="Q4260" s="24">
        <f t="shared" si="728"/>
        <v>18434.757839999998</v>
      </c>
      <c r="R4260" s="24">
        <f t="shared" si="731"/>
        <v>0</v>
      </c>
      <c r="S4260" s="24">
        <f t="shared" si="732"/>
        <v>3356.4567189396275</v>
      </c>
      <c r="T4260" s="24" t="str">
        <f t="shared" si="733"/>
        <v>charge</v>
      </c>
      <c r="V4260" s="24">
        <f t="shared" si="736"/>
        <v>3020.811047045665</v>
      </c>
      <c r="W4260" s="24">
        <f t="shared" si="734"/>
        <v>3020.811047045665</v>
      </c>
      <c r="X4260" s="24">
        <f t="shared" si="737"/>
        <v>0</v>
      </c>
      <c r="Z4260" s="24">
        <f t="shared" si="735"/>
        <v>0</v>
      </c>
      <c r="AB4260" s="24">
        <f t="shared" si="729"/>
        <v>335.64567189396257</v>
      </c>
    </row>
    <row r="4261" x14ac:dyDescent="0.2">
      <c r="I4261" s="25">
        <v>4256</v>
      </c>
      <c r="J4261" s="29">
        <v>0.48598328800000001</v>
      </c>
      <c r="L4261" s="25">
        <v>21323.32328019142</v>
      </c>
      <c r="N4261" s="25">
        <v>4256</v>
      </c>
      <c r="O4261" s="25">
        <f t="shared" si="730"/>
        <v>16952.042007752181</v>
      </c>
      <c r="P4261" s="25">
        <f t="shared" si="727"/>
        <v>16952.042007752181</v>
      </c>
      <c r="Q4261" s="25">
        <f t="shared" si="728"/>
        <v>38878.663039999999</v>
      </c>
      <c r="R4261" s="25">
        <f t="shared" si="731"/>
        <v>0</v>
      </c>
      <c r="S4261" s="25">
        <f t="shared" si="732"/>
        <v>21926.621032247818</v>
      </c>
      <c r="T4261" s="25" t="str">
        <f t="shared" si="733"/>
        <v>charge</v>
      </c>
      <c r="V4261" s="25">
        <f t="shared" si="736"/>
        <v>979.18895295433504</v>
      </c>
      <c r="W4261" s="25">
        <f t="shared" si="734"/>
        <v>4000</v>
      </c>
      <c r="X4261" s="25">
        <f t="shared" si="737"/>
        <v>0</v>
      </c>
      <c r="Z4261" s="25">
        <f t="shared" si="735"/>
        <v>0</v>
      </c>
      <c r="AB4261" s="25">
        <f t="shared" si="729"/>
        <v>20947.432079293481</v>
      </c>
    </row>
    <row r="4262" x14ac:dyDescent="0.2">
      <c r="I4262" s="24">
        <v>4257</v>
      </c>
      <c r="J4262" s="28">
        <v>0.56743433399999998</v>
      </c>
      <c r="L4262" s="24">
        <v>23608.506643104552</v>
      </c>
      <c r="N4262" s="24">
        <v>4257</v>
      </c>
      <c r="O4262" s="24">
        <f t="shared" si="730"/>
        <v>18768.76278126812</v>
      </c>
      <c r="P4262" s="24">
        <f t="shared" si="727"/>
        <v>18768.76278126812</v>
      </c>
      <c r="Q4262" s="24">
        <f t="shared" si="728"/>
        <v>45394.746719999996</v>
      </c>
      <c r="R4262" s="24">
        <f t="shared" si="731"/>
        <v>0</v>
      </c>
      <c r="S4262" s="24">
        <f t="shared" si="732"/>
        <v>26625.983938731875</v>
      </c>
      <c r="T4262" s="24" t="str">
        <f t="shared" si="733"/>
        <v>charge</v>
      </c>
      <c r="V4262" s="24">
        <f t="shared" si="736"/>
        <v>0</v>
      </c>
      <c r="W4262" s="24">
        <f t="shared" si="734"/>
        <v>4000</v>
      </c>
      <c r="X4262" s="24">
        <f t="shared" si="737"/>
        <v>0</v>
      </c>
      <c r="Z4262" s="24">
        <f t="shared" si="735"/>
        <v>0</v>
      </c>
      <c r="AB4262" s="24">
        <f t="shared" si="729"/>
        <v>26625.983938731875</v>
      </c>
    </row>
    <row r="4263" x14ac:dyDescent="0.2">
      <c r="I4263" s="25">
        <v>4258</v>
      </c>
      <c r="J4263" s="29">
        <v>0.65116958599999997</v>
      </c>
      <c r="L4263" s="25">
        <v>24521.80953786373</v>
      </c>
      <c r="N4263" s="25">
        <v>4258</v>
      </c>
      <c r="O4263" s="25">
        <f t="shared" si="730"/>
        <v>19494.838582601667</v>
      </c>
      <c r="P4263" s="25">
        <f t="shared" si="727"/>
        <v>19494.838582601667</v>
      </c>
      <c r="Q4263" s="25">
        <f t="shared" si="728"/>
        <v>52093.566879999998</v>
      </c>
      <c r="R4263" s="25">
        <f t="shared" si="731"/>
        <v>0</v>
      </c>
      <c r="S4263" s="25">
        <f t="shared" si="732"/>
        <v>32598.728297398331</v>
      </c>
      <c r="T4263" s="25" t="str">
        <f t="shared" si="733"/>
        <v>charge</v>
      </c>
      <c r="V4263" s="25">
        <f t="shared" si="736"/>
        <v>0</v>
      </c>
      <c r="W4263" s="25">
        <f t="shared" si="734"/>
        <v>4000</v>
      </c>
      <c r="X4263" s="25">
        <f t="shared" si="737"/>
        <v>0</v>
      </c>
      <c r="Z4263" s="25">
        <f t="shared" si="735"/>
        <v>0</v>
      </c>
      <c r="AB4263" s="25">
        <f t="shared" si="729"/>
        <v>32598.728297398331</v>
      </c>
    </row>
    <row r="4264" x14ac:dyDescent="0.2">
      <c r="I4264" s="24">
        <v>4259</v>
      </c>
      <c r="J4264" s="28">
        <v>0.66721256700000009</v>
      </c>
      <c r="L4264" s="24">
        <v>25236.993498826025</v>
      </c>
      <c r="N4264" s="24">
        <v>4259</v>
      </c>
      <c r="O4264" s="24">
        <f t="shared" si="730"/>
        <v>20063.409831566692</v>
      </c>
      <c r="P4264" s="24">
        <f t="shared" si="727"/>
        <v>20063.409831566692</v>
      </c>
      <c r="Q4264" s="24">
        <f t="shared" si="728"/>
        <v>53377.00536000001</v>
      </c>
      <c r="R4264" s="24">
        <f t="shared" si="731"/>
        <v>0</v>
      </c>
      <c r="S4264" s="24">
        <f t="shared" si="732"/>
        <v>33313.595528433318</v>
      </c>
      <c r="T4264" s="24" t="str">
        <f t="shared" si="733"/>
        <v>charge</v>
      </c>
      <c r="V4264" s="24">
        <f t="shared" si="736"/>
        <v>0</v>
      </c>
      <c r="W4264" s="24">
        <f t="shared" si="734"/>
        <v>4000</v>
      </c>
      <c r="X4264" s="24">
        <f t="shared" si="737"/>
        <v>0</v>
      </c>
      <c r="Z4264" s="24">
        <f t="shared" si="735"/>
        <v>0</v>
      </c>
      <c r="AB4264" s="24">
        <f t="shared" si="729"/>
        <v>33313.595528433318</v>
      </c>
    </row>
    <row r="4265" x14ac:dyDescent="0.2">
      <c r="I4265" s="25">
        <v>4260</v>
      </c>
      <c r="J4265" s="29">
        <v>0.71779324100000008</v>
      </c>
      <c r="L4265" s="25">
        <v>26024.387462258335</v>
      </c>
      <c r="N4265" s="25">
        <v>4260</v>
      </c>
      <c r="O4265" s="25">
        <f t="shared" si="730"/>
        <v>20689.388032495379</v>
      </c>
      <c r="P4265" s="25">
        <f t="shared" si="727"/>
        <v>20689.388032495379</v>
      </c>
      <c r="Q4265" s="25">
        <f t="shared" si="728"/>
        <v>57423.45928000001</v>
      </c>
      <c r="R4265" s="25">
        <f t="shared" si="731"/>
        <v>0</v>
      </c>
      <c r="S4265" s="25">
        <f t="shared" si="732"/>
        <v>36734.071247504631</v>
      </c>
      <c r="T4265" s="25" t="str">
        <f t="shared" si="733"/>
        <v>charge</v>
      </c>
      <c r="V4265" s="25">
        <f t="shared" si="736"/>
        <v>0</v>
      </c>
      <c r="W4265" s="25">
        <f t="shared" si="734"/>
        <v>4000</v>
      </c>
      <c r="X4265" s="25">
        <f t="shared" si="737"/>
        <v>0</v>
      </c>
      <c r="Z4265" s="25">
        <f t="shared" si="735"/>
        <v>0</v>
      </c>
      <c r="AB4265" s="25">
        <f t="shared" si="729"/>
        <v>36734.071247504631</v>
      </c>
    </row>
    <row r="4266" x14ac:dyDescent="0.2">
      <c r="I4266" s="24">
        <v>4261</v>
      </c>
      <c r="J4266" s="28">
        <v>0.75163573899999991</v>
      </c>
      <c r="L4266" s="24">
        <v>27119.479777705666</v>
      </c>
      <c r="N4266" s="24">
        <v>4261</v>
      </c>
      <c r="O4266" s="24">
        <f t="shared" si="730"/>
        <v>21559.986423276005</v>
      </c>
      <c r="P4266" s="24">
        <f t="shared" si="727"/>
        <v>21559.986423276005</v>
      </c>
      <c r="Q4266" s="24">
        <f t="shared" si="728"/>
        <v>60130.859119999994</v>
      </c>
      <c r="R4266" s="24">
        <f t="shared" si="731"/>
        <v>0</v>
      </c>
      <c r="S4266" s="24">
        <f t="shared" si="732"/>
        <v>38570.872696723993</v>
      </c>
      <c r="T4266" s="24" t="str">
        <f t="shared" si="733"/>
        <v>charge</v>
      </c>
      <c r="V4266" s="24">
        <f t="shared" si="736"/>
        <v>0</v>
      </c>
      <c r="W4266" s="24">
        <f t="shared" si="734"/>
        <v>4000</v>
      </c>
      <c r="X4266" s="24">
        <f t="shared" si="737"/>
        <v>0</v>
      </c>
      <c r="Z4266" s="24">
        <f t="shared" si="735"/>
        <v>0</v>
      </c>
      <c r="AB4266" s="24">
        <f t="shared" si="729"/>
        <v>38570.872696723993</v>
      </c>
    </row>
    <row r="4267" x14ac:dyDescent="0.2">
      <c r="I4267" s="25">
        <v>4262</v>
      </c>
      <c r="J4267" s="29">
        <v>0.76013078799999989</v>
      </c>
      <c r="L4267" s="25">
        <v>27940.346438944336</v>
      </c>
      <c r="N4267" s="25">
        <v>4262</v>
      </c>
      <c r="O4267" s="25">
        <f t="shared" si="730"/>
        <v>22212.575418960747</v>
      </c>
      <c r="P4267" s="25">
        <f t="shared" si="727"/>
        <v>22212.575418960747</v>
      </c>
      <c r="Q4267" s="25">
        <f t="shared" si="728"/>
        <v>60810.463039999988</v>
      </c>
      <c r="R4267" s="25">
        <f t="shared" si="731"/>
        <v>0</v>
      </c>
      <c r="S4267" s="25">
        <f t="shared" si="732"/>
        <v>38597.887621039241</v>
      </c>
      <c r="T4267" s="25" t="str">
        <f t="shared" si="733"/>
        <v>charge</v>
      </c>
      <c r="V4267" s="25">
        <f t="shared" si="736"/>
        <v>0</v>
      </c>
      <c r="W4267" s="25">
        <f t="shared" si="734"/>
        <v>4000</v>
      </c>
      <c r="X4267" s="25">
        <f t="shared" si="737"/>
        <v>0</v>
      </c>
      <c r="Z4267" s="25">
        <f t="shared" si="735"/>
        <v>0</v>
      </c>
      <c r="AB4267" s="25">
        <f t="shared" si="729"/>
        <v>38597.887621039241</v>
      </c>
    </row>
    <row r="4268" x14ac:dyDescent="0.2">
      <c r="I4268" s="24">
        <v>4263</v>
      </c>
      <c r="J4268" s="28">
        <v>0.762437107</v>
      </c>
      <c r="L4268" s="24">
        <v>28622.539572560785</v>
      </c>
      <c r="N4268" s="24">
        <v>4263</v>
      </c>
      <c r="O4268" s="24">
        <f t="shared" si="730"/>
        <v>22754.918960185827</v>
      </c>
      <c r="P4268" s="24">
        <f t="shared" si="727"/>
        <v>22754.918960185827</v>
      </c>
      <c r="Q4268" s="24">
        <f t="shared" si="728"/>
        <v>60994.968560000001</v>
      </c>
      <c r="R4268" s="24">
        <f t="shared" si="731"/>
        <v>0</v>
      </c>
      <c r="S4268" s="24">
        <f t="shared" si="732"/>
        <v>38240.049599814171</v>
      </c>
      <c r="T4268" s="24" t="str">
        <f t="shared" si="733"/>
        <v>charge</v>
      </c>
      <c r="V4268" s="24">
        <f t="shared" si="736"/>
        <v>0</v>
      </c>
      <c r="W4268" s="24">
        <f t="shared" si="734"/>
        <v>4000</v>
      </c>
      <c r="X4268" s="24">
        <f t="shared" si="737"/>
        <v>0</v>
      </c>
      <c r="Z4268" s="24">
        <f t="shared" si="735"/>
        <v>0</v>
      </c>
      <c r="AB4268" s="24">
        <f t="shared" si="729"/>
        <v>38240.049599814171</v>
      </c>
    </row>
    <row r="4269" x14ac:dyDescent="0.2">
      <c r="I4269" s="25">
        <v>4264</v>
      </c>
      <c r="J4269" s="29">
        <v>0.72966225100000004</v>
      </c>
      <c r="L4269" s="25">
        <v>28326.554652369021</v>
      </c>
      <c r="N4269" s="25">
        <v>4264</v>
      </c>
      <c r="O4269" s="25">
        <f t="shared" si="730"/>
        <v>22519.610948633373</v>
      </c>
      <c r="P4269" s="25">
        <f t="shared" si="727"/>
        <v>22519.610948633373</v>
      </c>
      <c r="Q4269" s="25">
        <f t="shared" si="728"/>
        <v>58372.980080000001</v>
      </c>
      <c r="R4269" s="25">
        <f t="shared" si="731"/>
        <v>0</v>
      </c>
      <c r="S4269" s="25">
        <f t="shared" si="732"/>
        <v>35853.369131366628</v>
      </c>
      <c r="T4269" s="25" t="str">
        <f t="shared" si="733"/>
        <v>charge</v>
      </c>
      <c r="V4269" s="25">
        <f t="shared" si="736"/>
        <v>0</v>
      </c>
      <c r="W4269" s="25">
        <f t="shared" si="734"/>
        <v>4000</v>
      </c>
      <c r="X4269" s="25">
        <f t="shared" si="737"/>
        <v>0</v>
      </c>
      <c r="Z4269" s="25">
        <f t="shared" si="735"/>
        <v>0</v>
      </c>
      <c r="AB4269" s="25">
        <f t="shared" si="729"/>
        <v>35853.369131366628</v>
      </c>
    </row>
    <row r="4270" x14ac:dyDescent="0.2">
      <c r="I4270" s="24">
        <v>4265</v>
      </c>
      <c r="J4270" s="28">
        <v>0.65728197999999993</v>
      </c>
      <c r="L4270" s="24">
        <v>27886.826362705229</v>
      </c>
      <c r="N4270" s="24">
        <v>4265</v>
      </c>
      <c r="O4270" s="24">
        <f t="shared" si="730"/>
        <v>22170.02695835066</v>
      </c>
      <c r="P4270" s="24">
        <f t="shared" si="727"/>
        <v>22170.02695835066</v>
      </c>
      <c r="Q4270" s="24">
        <f t="shared" si="728"/>
        <v>52582.558399999994</v>
      </c>
      <c r="R4270" s="24">
        <f t="shared" si="731"/>
        <v>0</v>
      </c>
      <c r="S4270" s="24">
        <f t="shared" si="732"/>
        <v>30412.531441649335</v>
      </c>
      <c r="T4270" s="24" t="str">
        <f t="shared" si="733"/>
        <v>charge</v>
      </c>
      <c r="V4270" s="24">
        <f t="shared" si="736"/>
        <v>0</v>
      </c>
      <c r="W4270" s="24">
        <f t="shared" si="734"/>
        <v>4000</v>
      </c>
      <c r="X4270" s="24">
        <f t="shared" si="737"/>
        <v>0</v>
      </c>
      <c r="Z4270" s="24">
        <f t="shared" si="735"/>
        <v>0</v>
      </c>
      <c r="AB4270" s="24">
        <f t="shared" si="729"/>
        <v>30412.531441649335</v>
      </c>
    </row>
    <row r="4271" x14ac:dyDescent="0.2">
      <c r="I4271" s="25">
        <v>4266</v>
      </c>
      <c r="J4271" s="29">
        <v>0.28461598300000002</v>
      </c>
      <c r="L4271" s="25">
        <v>27173.522392904757</v>
      </c>
      <c r="N4271" s="25">
        <v>4266</v>
      </c>
      <c r="O4271" s="25">
        <f t="shared" si="730"/>
        <v>21602.950302359284</v>
      </c>
      <c r="P4271" s="25">
        <f t="shared" si="727"/>
        <v>21602.950302359284</v>
      </c>
      <c r="Q4271" s="25">
        <f t="shared" si="728"/>
        <v>22769.27864</v>
      </c>
      <c r="R4271" s="25">
        <f t="shared" si="731"/>
        <v>0</v>
      </c>
      <c r="S4271" s="25">
        <f t="shared" si="732"/>
        <v>1166.3283376407162</v>
      </c>
      <c r="T4271" s="25" t="str">
        <f t="shared" si="733"/>
        <v>charge</v>
      </c>
      <c r="V4271" s="25">
        <f t="shared" si="736"/>
        <v>0</v>
      </c>
      <c r="W4271" s="25">
        <f t="shared" si="734"/>
        <v>4000</v>
      </c>
      <c r="X4271" s="25">
        <f t="shared" si="737"/>
        <v>0</v>
      </c>
      <c r="Z4271" s="25">
        <f t="shared" si="735"/>
        <v>0</v>
      </c>
      <c r="AB4271" s="25">
        <f t="shared" si="729"/>
        <v>1166.3283376407162</v>
      </c>
    </row>
    <row r="4272" x14ac:dyDescent="0.2">
      <c r="I4272" s="24">
        <v>4267</v>
      </c>
      <c r="J4272" s="28">
        <v>2.6504718E-2</v>
      </c>
      <c r="L4272" s="24">
        <v>26069.78155927658</v>
      </c>
      <c r="N4272" s="24">
        <v>4267</v>
      </c>
      <c r="O4272" s="24">
        <f t="shared" si="730"/>
        <v>20725.476339624882</v>
      </c>
      <c r="P4272" s="24">
        <f t="shared" si="727"/>
        <v>20725.476339624882</v>
      </c>
      <c r="Q4272" s="24">
        <f t="shared" si="728"/>
        <v>2120.3774400000002</v>
      </c>
      <c r="R4272" s="24">
        <f t="shared" si="731"/>
        <v>18605.098899624882</v>
      </c>
      <c r="S4272" s="24">
        <f t="shared" si="732"/>
        <v>0</v>
      </c>
      <c r="T4272" s="24" t="str">
        <f t="shared" si="733"/>
        <v>drain</v>
      </c>
      <c r="V4272" s="24">
        <f t="shared" si="736"/>
        <v>0</v>
      </c>
      <c r="W4272" s="24">
        <f t="shared" si="734"/>
        <v>0</v>
      </c>
      <c r="X4272" s="24">
        <f t="shared" si="737"/>
        <v>4000</v>
      </c>
      <c r="Z4272" s="24">
        <f t="shared" si="735"/>
        <v>14605.098899624882</v>
      </c>
      <c r="AB4272" s="24">
        <f t="shared" si="729"/>
        <v>0</v>
      </c>
    </row>
    <row r="4273" x14ac:dyDescent="0.2">
      <c r="I4273" s="25">
        <v>4268</v>
      </c>
      <c r="J4273" s="29">
        <v>0</v>
      </c>
      <c r="L4273" s="25">
        <v>25422.323737430572</v>
      </c>
      <c r="N4273" s="25">
        <v>4268</v>
      </c>
      <c r="O4273" s="25">
        <f t="shared" si="730"/>
        <v>20210.747371257305</v>
      </c>
      <c r="P4273" s="25">
        <f t="shared" si="727"/>
        <v>20210.747371257305</v>
      </c>
      <c r="Q4273" s="25">
        <f t="shared" si="728"/>
        <v>0</v>
      </c>
      <c r="R4273" s="25">
        <f t="shared" si="731"/>
        <v>20210.747371257305</v>
      </c>
      <c r="S4273" s="25">
        <f t="shared" si="732"/>
        <v>0</v>
      </c>
      <c r="T4273" s="25" t="str">
        <f t="shared" si="733"/>
        <v>drain</v>
      </c>
      <c r="V4273" s="25">
        <f t="shared" si="736"/>
        <v>0</v>
      </c>
      <c r="W4273" s="25">
        <f t="shared" si="734"/>
        <v>0</v>
      </c>
      <c r="X4273" s="25">
        <f t="shared" si="737"/>
        <v>0</v>
      </c>
      <c r="Z4273" s="25">
        <f t="shared" si="735"/>
        <v>20210.747371257305</v>
      </c>
      <c r="AB4273" s="25">
        <f t="shared" si="729"/>
        <v>0</v>
      </c>
    </row>
    <row r="4274" x14ac:dyDescent="0.2">
      <c r="I4274" s="24">
        <v>4269</v>
      </c>
      <c r="J4274" s="28">
        <v>0</v>
      </c>
      <c r="L4274" s="24">
        <v>25088.915538835525</v>
      </c>
      <c r="N4274" s="24">
        <v>4269</v>
      </c>
      <c r="O4274" s="24">
        <f t="shared" si="730"/>
        <v>19945.687853374242</v>
      </c>
      <c r="P4274" s="24">
        <f t="shared" si="727"/>
        <v>19945.687853374242</v>
      </c>
      <c r="Q4274" s="24">
        <f t="shared" si="728"/>
        <v>0</v>
      </c>
      <c r="R4274" s="24">
        <f t="shared" si="731"/>
        <v>19945.687853374242</v>
      </c>
      <c r="S4274" s="24">
        <f t="shared" si="732"/>
        <v>0</v>
      </c>
      <c r="T4274" s="24" t="str">
        <f t="shared" si="733"/>
        <v>drain</v>
      </c>
      <c r="V4274" s="24">
        <f t="shared" si="736"/>
        <v>0</v>
      </c>
      <c r="W4274" s="24">
        <f t="shared" si="734"/>
        <v>0</v>
      </c>
      <c r="X4274" s="24">
        <f t="shared" si="737"/>
        <v>0</v>
      </c>
      <c r="Z4274" s="24">
        <f t="shared" si="735"/>
        <v>19945.687853374242</v>
      </c>
      <c r="AB4274" s="24">
        <f t="shared" si="729"/>
        <v>0</v>
      </c>
    </row>
    <row r="4275" x14ac:dyDescent="0.2">
      <c r="I4275" s="25">
        <v>4270</v>
      </c>
      <c r="J4275" s="29">
        <v>0</v>
      </c>
      <c r="L4275" s="25">
        <v>23829.355465757846</v>
      </c>
      <c r="N4275" s="25">
        <v>4270</v>
      </c>
      <c r="O4275" s="25">
        <f t="shared" si="730"/>
        <v>18944.337595277488</v>
      </c>
      <c r="P4275" s="25">
        <f t="shared" si="727"/>
        <v>18944.337595277488</v>
      </c>
      <c r="Q4275" s="25">
        <f t="shared" si="728"/>
        <v>0</v>
      </c>
      <c r="R4275" s="25">
        <f t="shared" si="731"/>
        <v>18944.337595277488</v>
      </c>
      <c r="S4275" s="25">
        <f t="shared" si="732"/>
        <v>0</v>
      </c>
      <c r="T4275" s="25" t="str">
        <f t="shared" si="733"/>
        <v>drain</v>
      </c>
      <c r="V4275" s="25">
        <f t="shared" si="736"/>
        <v>0</v>
      </c>
      <c r="W4275" s="25">
        <f t="shared" si="734"/>
        <v>0</v>
      </c>
      <c r="X4275" s="25">
        <f t="shared" si="737"/>
        <v>0</v>
      </c>
      <c r="Z4275" s="25">
        <f t="shared" si="735"/>
        <v>18944.337595277488</v>
      </c>
      <c r="AB4275" s="25">
        <f t="shared" si="729"/>
        <v>0</v>
      </c>
    </row>
    <row r="4276" x14ac:dyDescent="0.2">
      <c r="I4276" s="24">
        <v>4271</v>
      </c>
      <c r="J4276" s="28">
        <v>0</v>
      </c>
      <c r="L4276" s="24">
        <v>22587.671153795716</v>
      </c>
      <c r="N4276" s="24">
        <v>4271</v>
      </c>
      <c r="O4276" s="24">
        <f t="shared" si="730"/>
        <v>17957.198567267595</v>
      </c>
      <c r="P4276" s="24">
        <f t="shared" si="727"/>
        <v>17957.198567267595</v>
      </c>
      <c r="Q4276" s="24">
        <f t="shared" si="728"/>
        <v>0</v>
      </c>
      <c r="R4276" s="24">
        <f t="shared" si="731"/>
        <v>17957.198567267595</v>
      </c>
      <c r="S4276" s="24">
        <f t="shared" si="732"/>
        <v>0</v>
      </c>
      <c r="T4276" s="24" t="str">
        <f t="shared" si="733"/>
        <v>drain</v>
      </c>
      <c r="V4276" s="24">
        <f t="shared" si="736"/>
        <v>0</v>
      </c>
      <c r="W4276" s="24">
        <f t="shared" si="734"/>
        <v>0</v>
      </c>
      <c r="X4276" s="24">
        <f t="shared" si="737"/>
        <v>0</v>
      </c>
      <c r="Z4276" s="24">
        <f t="shared" si="735"/>
        <v>17957.198567267595</v>
      </c>
      <c r="AB4276" s="24">
        <f t="shared" si="729"/>
        <v>0</v>
      </c>
    </row>
    <row r="4277" x14ac:dyDescent="0.2">
      <c r="I4277" s="25">
        <v>4272</v>
      </c>
      <c r="J4277" s="29">
        <v>0</v>
      </c>
      <c r="L4277" s="25">
        <v>21394.283236074447</v>
      </c>
      <c r="N4277" s="25">
        <v>4272</v>
      </c>
      <c r="O4277" s="25">
        <f t="shared" si="730"/>
        <v>17008.455172679187</v>
      </c>
      <c r="P4277" s="25">
        <f t="shared" si="727"/>
        <v>17008.455172679187</v>
      </c>
      <c r="Q4277" s="25">
        <f t="shared" si="728"/>
        <v>0</v>
      </c>
      <c r="R4277" s="25">
        <f t="shared" si="731"/>
        <v>17008.455172679187</v>
      </c>
      <c r="S4277" s="25">
        <f t="shared" si="732"/>
        <v>0</v>
      </c>
      <c r="T4277" s="25" t="str">
        <f t="shared" si="733"/>
        <v>drain</v>
      </c>
      <c r="V4277" s="25">
        <f t="shared" si="736"/>
        <v>0</v>
      </c>
      <c r="W4277" s="25">
        <f t="shared" si="734"/>
        <v>0</v>
      </c>
      <c r="X4277" s="25">
        <f t="shared" si="737"/>
        <v>0</v>
      </c>
      <c r="Z4277" s="25">
        <f t="shared" si="735"/>
        <v>17008.455172679187</v>
      </c>
      <c r="AB4277" s="25">
        <f t="shared" si="729"/>
        <v>0</v>
      </c>
    </row>
    <row r="4278" x14ac:dyDescent="0.2">
      <c r="I4278" s="24">
        <v>4273</v>
      </c>
      <c r="J4278" s="28">
        <v>0</v>
      </c>
      <c r="L4278" s="24">
        <v>20322.089816522595</v>
      </c>
      <c r="N4278" s="24">
        <v>4273</v>
      </c>
      <c r="O4278" s="24">
        <f t="shared" si="730"/>
        <v>16156.061404135464</v>
      </c>
      <c r="P4278" s="24">
        <f t="shared" si="727"/>
        <v>16156.061404135464</v>
      </c>
      <c r="Q4278" s="24">
        <f t="shared" si="728"/>
        <v>0</v>
      </c>
      <c r="R4278" s="24">
        <f t="shared" si="731"/>
        <v>16156.061404135464</v>
      </c>
      <c r="S4278" s="24">
        <f t="shared" si="732"/>
        <v>0</v>
      </c>
      <c r="T4278" s="24" t="str">
        <f t="shared" si="733"/>
        <v>drain</v>
      </c>
      <c r="V4278" s="24">
        <f t="shared" si="736"/>
        <v>0</v>
      </c>
      <c r="W4278" s="24">
        <f t="shared" si="734"/>
        <v>0</v>
      </c>
      <c r="X4278" s="24">
        <f t="shared" si="737"/>
        <v>0</v>
      </c>
      <c r="Z4278" s="24">
        <f t="shared" si="735"/>
        <v>16156.061404135464</v>
      </c>
      <c r="AB4278" s="24">
        <f t="shared" si="729"/>
        <v>0</v>
      </c>
    </row>
    <row r="4279" x14ac:dyDescent="0.2">
      <c r="I4279" s="25">
        <v>4274</v>
      </c>
      <c r="J4279" s="29">
        <v>0</v>
      </c>
      <c r="L4279" s="25">
        <v>19310.007518243787</v>
      </c>
      <c r="N4279" s="25">
        <v>4274</v>
      </c>
      <c r="O4279" s="25">
        <f t="shared" si="730"/>
        <v>15351.45597700381</v>
      </c>
      <c r="P4279" s="25">
        <f t="shared" si="727"/>
        <v>15351.45597700381</v>
      </c>
      <c r="Q4279" s="25">
        <f t="shared" si="728"/>
        <v>0</v>
      </c>
      <c r="R4279" s="25">
        <f t="shared" si="731"/>
        <v>15351.45597700381</v>
      </c>
      <c r="S4279" s="25">
        <f t="shared" si="732"/>
        <v>0</v>
      </c>
      <c r="T4279" s="25" t="str">
        <f t="shared" si="733"/>
        <v>drain</v>
      </c>
      <c r="V4279" s="25">
        <f t="shared" si="736"/>
        <v>0</v>
      </c>
      <c r="W4279" s="25">
        <f t="shared" si="734"/>
        <v>0</v>
      </c>
      <c r="X4279" s="25">
        <f t="shared" si="737"/>
        <v>0</v>
      </c>
      <c r="Z4279" s="25">
        <f t="shared" si="735"/>
        <v>15351.45597700381</v>
      </c>
      <c r="AB4279" s="25">
        <f t="shared" si="729"/>
        <v>0</v>
      </c>
    </row>
    <row r="4280" x14ac:dyDescent="0.2">
      <c r="I4280" s="24">
        <v>4275</v>
      </c>
      <c r="J4280" s="28">
        <v>0</v>
      </c>
      <c r="L4280" s="24">
        <v>18705.90200371742</v>
      </c>
      <c r="N4280" s="24">
        <v>4275</v>
      </c>
      <c r="O4280" s="24">
        <f t="shared" si="730"/>
        <v>14871.192092955349</v>
      </c>
      <c r="P4280" s="24">
        <f t="shared" si="727"/>
        <v>14871.192092955349</v>
      </c>
      <c r="Q4280" s="24">
        <f t="shared" si="728"/>
        <v>0</v>
      </c>
      <c r="R4280" s="24">
        <f t="shared" si="731"/>
        <v>14871.192092955349</v>
      </c>
      <c r="S4280" s="24">
        <f t="shared" si="732"/>
        <v>0</v>
      </c>
      <c r="T4280" s="24" t="str">
        <f t="shared" si="733"/>
        <v>drain</v>
      </c>
      <c r="V4280" s="24">
        <f t="shared" si="736"/>
        <v>0</v>
      </c>
      <c r="W4280" s="24">
        <f t="shared" si="734"/>
        <v>0</v>
      </c>
      <c r="X4280" s="24">
        <f t="shared" si="737"/>
        <v>0</v>
      </c>
      <c r="Z4280" s="24">
        <f t="shared" si="735"/>
        <v>14871.192092955349</v>
      </c>
      <c r="AB4280" s="24">
        <f t="shared" si="729"/>
        <v>0</v>
      </c>
    </row>
    <row r="4281" x14ac:dyDescent="0.2">
      <c r="I4281" s="25">
        <v>4276</v>
      </c>
      <c r="J4281" s="29">
        <v>0</v>
      </c>
      <c r="L4281" s="25">
        <v>18334.884694266319</v>
      </c>
      <c r="N4281" s="25">
        <v>4276</v>
      </c>
      <c r="O4281" s="25">
        <f t="shared" si="730"/>
        <v>14576.233331941725</v>
      </c>
      <c r="P4281" s="25">
        <f t="shared" si="727"/>
        <v>14576.233331941725</v>
      </c>
      <c r="Q4281" s="25">
        <f t="shared" si="728"/>
        <v>0</v>
      </c>
      <c r="R4281" s="25">
        <f t="shared" si="731"/>
        <v>14576.233331941725</v>
      </c>
      <c r="S4281" s="25">
        <f t="shared" si="732"/>
        <v>0</v>
      </c>
      <c r="T4281" s="25" t="str">
        <f t="shared" si="733"/>
        <v>drain</v>
      </c>
      <c r="V4281" s="25">
        <f t="shared" si="736"/>
        <v>0</v>
      </c>
      <c r="W4281" s="25">
        <f t="shared" si="734"/>
        <v>0</v>
      </c>
      <c r="X4281" s="25">
        <f t="shared" si="737"/>
        <v>0</v>
      </c>
      <c r="Z4281" s="25">
        <f t="shared" si="735"/>
        <v>14576.233331941725</v>
      </c>
      <c r="AB4281" s="25">
        <f t="shared" si="729"/>
        <v>0</v>
      </c>
    </row>
    <row r="4282" x14ac:dyDescent="0.2">
      <c r="I4282" s="24">
        <v>4277</v>
      </c>
      <c r="J4282" s="28">
        <v>0</v>
      </c>
      <c r="L4282" s="24">
        <v>18281.108722090721</v>
      </c>
      <c r="N4282" s="24">
        <v>4277</v>
      </c>
      <c r="O4282" s="24">
        <f t="shared" si="730"/>
        <v>14533.481434062123</v>
      </c>
      <c r="P4282" s="24">
        <f t="shared" si="727"/>
        <v>14533.481434062123</v>
      </c>
      <c r="Q4282" s="24">
        <f t="shared" si="728"/>
        <v>0</v>
      </c>
      <c r="R4282" s="24">
        <f t="shared" si="731"/>
        <v>14533.481434062123</v>
      </c>
      <c r="S4282" s="24">
        <f t="shared" si="732"/>
        <v>0</v>
      </c>
      <c r="T4282" s="24" t="str">
        <f t="shared" si="733"/>
        <v>drain</v>
      </c>
      <c r="V4282" s="24">
        <f t="shared" si="736"/>
        <v>0</v>
      </c>
      <c r="W4282" s="24">
        <f t="shared" si="734"/>
        <v>0</v>
      </c>
      <c r="X4282" s="24">
        <f t="shared" si="737"/>
        <v>0</v>
      </c>
      <c r="Z4282" s="24">
        <f t="shared" si="735"/>
        <v>14533.481434062123</v>
      </c>
      <c r="AB4282" s="24">
        <f t="shared" si="729"/>
        <v>0</v>
      </c>
    </row>
    <row r="4283" x14ac:dyDescent="0.2">
      <c r="I4283" s="25">
        <v>4278</v>
      </c>
      <c r="J4283" s="29">
        <v>0</v>
      </c>
      <c r="L4283" s="25">
        <v>18027.541224515437</v>
      </c>
      <c r="N4283" s="25">
        <v>4278</v>
      </c>
      <c r="O4283" s="25">
        <f t="shared" si="730"/>
        <v>14331.895273489772</v>
      </c>
      <c r="P4283" s="25">
        <f t="shared" si="727"/>
        <v>14331.895273489772</v>
      </c>
      <c r="Q4283" s="25">
        <f t="shared" si="728"/>
        <v>0</v>
      </c>
      <c r="R4283" s="25">
        <f t="shared" si="731"/>
        <v>14331.895273489772</v>
      </c>
      <c r="S4283" s="25">
        <f t="shared" si="732"/>
        <v>0</v>
      </c>
      <c r="T4283" s="25" t="str">
        <f t="shared" si="733"/>
        <v>drain</v>
      </c>
      <c r="V4283" s="25">
        <f t="shared" si="736"/>
        <v>0</v>
      </c>
      <c r="W4283" s="25">
        <f t="shared" si="734"/>
        <v>0</v>
      </c>
      <c r="X4283" s="25">
        <f t="shared" si="737"/>
        <v>0</v>
      </c>
      <c r="Z4283" s="25">
        <f t="shared" si="735"/>
        <v>14331.895273489772</v>
      </c>
      <c r="AB4283" s="25">
        <f t="shared" si="729"/>
        <v>0</v>
      </c>
    </row>
    <row r="4284" x14ac:dyDescent="0.2">
      <c r="I4284" s="24">
        <v>4279</v>
      </c>
      <c r="J4284" s="28">
        <v>0.22523875299999999</v>
      </c>
      <c r="L4284" s="24">
        <v>19578.933896458148</v>
      </c>
      <c r="N4284" s="24">
        <v>4279</v>
      </c>
      <c r="O4284" s="24">
        <f t="shared" si="730"/>
        <v>15565.252447684228</v>
      </c>
      <c r="P4284" s="24">
        <f t="shared" si="727"/>
        <v>15565.252447684228</v>
      </c>
      <c r="Q4284" s="24">
        <f t="shared" si="728"/>
        <v>18019.10024</v>
      </c>
      <c r="R4284" s="24">
        <f t="shared" si="731"/>
        <v>0</v>
      </c>
      <c r="S4284" s="24">
        <f t="shared" si="732"/>
        <v>2453.8477923157716</v>
      </c>
      <c r="T4284" s="24" t="str">
        <f t="shared" si="733"/>
        <v>charge</v>
      </c>
      <c r="V4284" s="24">
        <f t="shared" si="736"/>
        <v>2208.4630130841947</v>
      </c>
      <c r="W4284" s="24">
        <f t="shared" si="734"/>
        <v>2208.4630130841947</v>
      </c>
      <c r="X4284" s="24">
        <f t="shared" si="737"/>
        <v>0</v>
      </c>
      <c r="Z4284" s="24">
        <f t="shared" si="735"/>
        <v>0</v>
      </c>
      <c r="AB4284" s="24">
        <f t="shared" si="729"/>
        <v>245.38477923157689</v>
      </c>
    </row>
    <row r="4285" x14ac:dyDescent="0.2">
      <c r="I4285" s="25">
        <v>4280</v>
      </c>
      <c r="J4285" s="29">
        <v>0.44710632099999997</v>
      </c>
      <c r="L4285" s="25">
        <v>22075.878618395327</v>
      </c>
      <c r="N4285" s="25">
        <v>4280</v>
      </c>
      <c r="O4285" s="25">
        <f t="shared" si="730"/>
        <v>17550.323501624287</v>
      </c>
      <c r="P4285" s="25">
        <f t="shared" si="727"/>
        <v>17550.323501624287</v>
      </c>
      <c r="Q4285" s="25">
        <f t="shared" si="728"/>
        <v>35768.505679999995</v>
      </c>
      <c r="R4285" s="25">
        <f t="shared" si="731"/>
        <v>0</v>
      </c>
      <c r="S4285" s="25">
        <f t="shared" si="732"/>
        <v>18218.182178375708</v>
      </c>
      <c r="T4285" s="25" t="str">
        <f t="shared" si="733"/>
        <v>charge</v>
      </c>
      <c r="V4285" s="25">
        <f t="shared" si="736"/>
        <v>1791.5369869158053</v>
      </c>
      <c r="W4285" s="25">
        <f t="shared" si="734"/>
        <v>4000</v>
      </c>
      <c r="X4285" s="25">
        <f t="shared" si="737"/>
        <v>0</v>
      </c>
      <c r="Z4285" s="25">
        <f t="shared" si="735"/>
        <v>0</v>
      </c>
      <c r="AB4285" s="25">
        <f t="shared" si="729"/>
        <v>16426.645191459902</v>
      </c>
    </row>
    <row r="4286" x14ac:dyDescent="0.2">
      <c r="I4286" s="24">
        <v>4281</v>
      </c>
      <c r="J4286" s="28">
        <v>0.57177570900000008</v>
      </c>
      <c r="L4286" s="24">
        <v>24512.138598465917</v>
      </c>
      <c r="N4286" s="24">
        <v>4281</v>
      </c>
      <c r="O4286" s="24">
        <f t="shared" si="730"/>
        <v>19487.150185780407</v>
      </c>
      <c r="P4286" s="24">
        <f t="shared" si="727"/>
        <v>19487.150185780407</v>
      </c>
      <c r="Q4286" s="24">
        <f t="shared" si="728"/>
        <v>45742.056720000008</v>
      </c>
      <c r="R4286" s="24">
        <f t="shared" si="731"/>
        <v>0</v>
      </c>
      <c r="S4286" s="24">
        <f t="shared" si="732"/>
        <v>26254.906534219601</v>
      </c>
      <c r="T4286" s="24" t="str">
        <f t="shared" si="733"/>
        <v>charge</v>
      </c>
      <c r="V4286" s="24">
        <f t="shared" si="736"/>
        <v>0</v>
      </c>
      <c r="W4286" s="24">
        <f t="shared" si="734"/>
        <v>4000</v>
      </c>
      <c r="X4286" s="24">
        <f t="shared" si="737"/>
        <v>0</v>
      </c>
      <c r="Z4286" s="24">
        <f t="shared" si="735"/>
        <v>0</v>
      </c>
      <c r="AB4286" s="24">
        <f t="shared" si="729"/>
        <v>26254.906534219601</v>
      </c>
    </row>
    <row r="4287" x14ac:dyDescent="0.2">
      <c r="I4287" s="25">
        <v>4282</v>
      </c>
      <c r="J4287" s="29">
        <v>0.62966601499999997</v>
      </c>
      <c r="L4287" s="25">
        <v>25874.156798803804</v>
      </c>
      <c r="N4287" s="25">
        <v>4282</v>
      </c>
      <c r="O4287" s="25">
        <f t="shared" si="730"/>
        <v>20569.954655049027</v>
      </c>
      <c r="P4287" s="25">
        <f t="shared" si="727"/>
        <v>20569.954655049027</v>
      </c>
      <c r="Q4287" s="25">
        <f t="shared" si="728"/>
        <v>50373.281199999998</v>
      </c>
      <c r="R4287" s="25">
        <f t="shared" si="731"/>
        <v>0</v>
      </c>
      <c r="S4287" s="25">
        <f t="shared" si="732"/>
        <v>29803.326544950971</v>
      </c>
      <c r="T4287" s="25" t="str">
        <f t="shared" si="733"/>
        <v>charge</v>
      </c>
      <c r="V4287" s="25">
        <f t="shared" si="736"/>
        <v>0</v>
      </c>
      <c r="W4287" s="25">
        <f t="shared" si="734"/>
        <v>4000</v>
      </c>
      <c r="X4287" s="25">
        <f t="shared" si="737"/>
        <v>0</v>
      </c>
      <c r="Z4287" s="25">
        <f t="shared" si="735"/>
        <v>0</v>
      </c>
      <c r="AB4287" s="25">
        <f t="shared" si="729"/>
        <v>29803.326544950971</v>
      </c>
    </row>
    <row r="4288" x14ac:dyDescent="0.2">
      <c r="I4288" s="24">
        <v>4283</v>
      </c>
      <c r="J4288" s="28">
        <v>0.67187354200000005</v>
      </c>
      <c r="L4288" s="24">
        <v>26567.166788709161</v>
      </c>
      <c r="N4288" s="24">
        <v>4283</v>
      </c>
      <c r="O4288" s="24">
        <f t="shared" si="730"/>
        <v>21120.897597023784</v>
      </c>
      <c r="P4288" s="24">
        <f t="shared" si="727"/>
        <v>21120.897597023784</v>
      </c>
      <c r="Q4288" s="24">
        <f t="shared" si="728"/>
        <v>53749.883360000007</v>
      </c>
      <c r="R4288" s="24">
        <f t="shared" si="731"/>
        <v>0</v>
      </c>
      <c r="S4288" s="24">
        <f t="shared" si="732"/>
        <v>32628.985762976223</v>
      </c>
      <c r="T4288" s="24" t="str">
        <f t="shared" si="733"/>
        <v>charge</v>
      </c>
      <c r="V4288" s="24">
        <f t="shared" si="736"/>
        <v>0</v>
      </c>
      <c r="W4288" s="24">
        <f t="shared" si="734"/>
        <v>4000</v>
      </c>
      <c r="X4288" s="24">
        <f t="shared" si="737"/>
        <v>0</v>
      </c>
      <c r="Z4288" s="24">
        <f t="shared" si="735"/>
        <v>0</v>
      </c>
      <c r="AB4288" s="24">
        <f t="shared" si="729"/>
        <v>32628.985762976223</v>
      </c>
    </row>
    <row r="4289" x14ac:dyDescent="0.2">
      <c r="I4289" s="25">
        <v>4284</v>
      </c>
      <c r="J4289" s="29">
        <v>0.720904247</v>
      </c>
      <c r="L4289" s="25">
        <v>27349.439205992221</v>
      </c>
      <c r="N4289" s="25">
        <v>4284</v>
      </c>
      <c r="O4289" s="25">
        <f t="shared" si="730"/>
        <v>21742.804168763818</v>
      </c>
      <c r="P4289" s="25">
        <f t="shared" si="727"/>
        <v>21742.804168763818</v>
      </c>
      <c r="Q4289" s="25">
        <f t="shared" si="728"/>
        <v>57672.339760000003</v>
      </c>
      <c r="R4289" s="25">
        <f t="shared" si="731"/>
        <v>0</v>
      </c>
      <c r="S4289" s="25">
        <f t="shared" si="732"/>
        <v>35929.535591236185</v>
      </c>
      <c r="T4289" s="25" t="str">
        <f t="shared" si="733"/>
        <v>charge</v>
      </c>
      <c r="V4289" s="25">
        <f t="shared" si="736"/>
        <v>0</v>
      </c>
      <c r="W4289" s="25">
        <f t="shared" si="734"/>
        <v>4000</v>
      </c>
      <c r="X4289" s="25">
        <f t="shared" si="737"/>
        <v>0</v>
      </c>
      <c r="Z4289" s="25">
        <f t="shared" si="735"/>
        <v>0</v>
      </c>
      <c r="AB4289" s="25">
        <f t="shared" si="729"/>
        <v>35929.535591236185</v>
      </c>
    </row>
    <row r="4290" x14ac:dyDescent="0.2">
      <c r="I4290" s="24">
        <v>4285</v>
      </c>
      <c r="J4290" s="28">
        <v>0.747237649</v>
      </c>
      <c r="L4290" s="24">
        <v>28297.164527714249</v>
      </c>
      <c r="N4290" s="24">
        <v>4285</v>
      </c>
      <c r="O4290" s="24">
        <f t="shared" si="730"/>
        <v>22496.24579953283</v>
      </c>
      <c r="P4290" s="24">
        <f t="shared" si="727"/>
        <v>22496.24579953283</v>
      </c>
      <c r="Q4290" s="24">
        <f t="shared" si="728"/>
        <v>59779.011919999997</v>
      </c>
      <c r="R4290" s="24">
        <f t="shared" si="731"/>
        <v>0</v>
      </c>
      <c r="S4290" s="24">
        <f t="shared" si="732"/>
        <v>37282.766120467168</v>
      </c>
      <c r="T4290" s="24" t="str">
        <f t="shared" si="733"/>
        <v>charge</v>
      </c>
      <c r="V4290" s="24">
        <f t="shared" si="736"/>
        <v>0</v>
      </c>
      <c r="W4290" s="24">
        <f t="shared" si="734"/>
        <v>4000</v>
      </c>
      <c r="X4290" s="24">
        <f t="shared" si="737"/>
        <v>0</v>
      </c>
      <c r="Z4290" s="24">
        <f t="shared" si="735"/>
        <v>0</v>
      </c>
      <c r="AB4290" s="24">
        <f t="shared" si="729"/>
        <v>37282.766120467168</v>
      </c>
    </row>
    <row r="4291" x14ac:dyDescent="0.2">
      <c r="I4291" s="25">
        <v>4286</v>
      </c>
      <c r="J4291" s="29">
        <v>0.75668163399999999</v>
      </c>
      <c r="L4291" s="25">
        <v>29338.591788041591</v>
      </c>
      <c r="N4291" s="25">
        <v>4286</v>
      </c>
      <c r="O4291" s="25">
        <f t="shared" si="730"/>
        <v>23324.180471493066</v>
      </c>
      <c r="P4291" s="25">
        <f t="shared" si="727"/>
        <v>23324.180471493066</v>
      </c>
      <c r="Q4291" s="25">
        <f t="shared" si="728"/>
        <v>60534.530720000002</v>
      </c>
      <c r="R4291" s="25">
        <f t="shared" si="731"/>
        <v>0</v>
      </c>
      <c r="S4291" s="25">
        <f t="shared" si="732"/>
        <v>37210.350248506933</v>
      </c>
      <c r="T4291" s="25" t="str">
        <f t="shared" si="733"/>
        <v>charge</v>
      </c>
      <c r="V4291" s="25">
        <f t="shared" si="736"/>
        <v>0</v>
      </c>
      <c r="W4291" s="25">
        <f t="shared" si="734"/>
        <v>4000</v>
      </c>
      <c r="X4291" s="25">
        <f t="shared" si="737"/>
        <v>0</v>
      </c>
      <c r="Z4291" s="25">
        <f t="shared" si="735"/>
        <v>0</v>
      </c>
      <c r="AB4291" s="25">
        <f t="shared" si="729"/>
        <v>37210.350248506933</v>
      </c>
    </row>
    <row r="4292" x14ac:dyDescent="0.2">
      <c r="I4292" s="24">
        <v>4287</v>
      </c>
      <c r="J4292" s="28">
        <v>0.73647968999999991</v>
      </c>
      <c r="L4292" s="24">
        <v>29712.723264253138</v>
      </c>
      <c r="N4292" s="24">
        <v>4287</v>
      </c>
      <c r="O4292" s="24">
        <f t="shared" si="730"/>
        <v>23621.614995081247</v>
      </c>
      <c r="P4292" s="24">
        <f t="shared" si="727"/>
        <v>23621.614995081247</v>
      </c>
      <c r="Q4292" s="24">
        <f t="shared" si="728"/>
        <v>58918.375199999995</v>
      </c>
      <c r="R4292" s="24">
        <f t="shared" si="731"/>
        <v>0</v>
      </c>
      <c r="S4292" s="24">
        <f t="shared" si="732"/>
        <v>35296.760204918748</v>
      </c>
      <c r="T4292" s="24" t="str">
        <f t="shared" si="733"/>
        <v>charge</v>
      </c>
      <c r="V4292" s="24">
        <f t="shared" si="736"/>
        <v>0</v>
      </c>
      <c r="W4292" s="24">
        <f t="shared" si="734"/>
        <v>4000</v>
      </c>
      <c r="X4292" s="24">
        <f t="shared" si="737"/>
        <v>0</v>
      </c>
      <c r="Z4292" s="24">
        <f t="shared" si="735"/>
        <v>0</v>
      </c>
      <c r="AB4292" s="24">
        <f t="shared" si="729"/>
        <v>35296.760204918748</v>
      </c>
    </row>
    <row r="4293" x14ac:dyDescent="0.2">
      <c r="I4293" s="25">
        <v>4288</v>
      </c>
      <c r="J4293" s="29">
        <v>0.72078927500000001</v>
      </c>
      <c r="L4293" s="25">
        <v>29268.529082453249</v>
      </c>
      <c r="N4293" s="25">
        <v>4288</v>
      </c>
      <c r="O4293" s="25">
        <f t="shared" si="730"/>
        <v>23268.480620550334</v>
      </c>
      <c r="P4293" s="25">
        <f t="shared" si="727"/>
        <v>23268.480620550334</v>
      </c>
      <c r="Q4293" s="25">
        <f t="shared" si="728"/>
        <v>57663.142</v>
      </c>
      <c r="R4293" s="25">
        <f t="shared" si="731"/>
        <v>0</v>
      </c>
      <c r="S4293" s="25">
        <f t="shared" si="732"/>
        <v>34394.661379449666</v>
      </c>
      <c r="T4293" s="25" t="str">
        <f t="shared" si="733"/>
        <v>charge</v>
      </c>
      <c r="V4293" s="25">
        <f t="shared" si="736"/>
        <v>0</v>
      </c>
      <c r="W4293" s="25">
        <f t="shared" si="734"/>
        <v>4000</v>
      </c>
      <c r="X4293" s="25">
        <f t="shared" si="737"/>
        <v>0</v>
      </c>
      <c r="Z4293" s="25">
        <f t="shared" si="735"/>
        <v>0</v>
      </c>
      <c r="AB4293" s="25">
        <f t="shared" si="729"/>
        <v>34394.661379449666</v>
      </c>
    </row>
    <row r="4294" x14ac:dyDescent="0.2">
      <c r="I4294" s="24">
        <v>4289</v>
      </c>
      <c r="J4294" s="28">
        <v>0.64276975800000002</v>
      </c>
      <c r="L4294" s="24">
        <v>28725.299839460848</v>
      </c>
      <c r="N4294" s="24">
        <v>4289</v>
      </c>
      <c r="O4294" s="24">
        <f t="shared" si="730"/>
        <v>22836.613372371376</v>
      </c>
      <c r="P4294" s="24">
        <f t="shared" ref="P4294:P4357" si="738">O4294-$E$8*$E$9</f>
        <v>22836.613372371376</v>
      </c>
      <c r="Q4294" s="24">
        <f t="shared" ref="Q4294:Q4357" si="739">J4294*$E$7</f>
        <v>51421.58064</v>
      </c>
      <c r="R4294" s="24">
        <f t="shared" si="731"/>
        <v>0</v>
      </c>
      <c r="S4294" s="24">
        <f t="shared" si="732"/>
        <v>28584.967267628625</v>
      </c>
      <c r="T4294" s="24" t="str">
        <f t="shared" si="733"/>
        <v>charge</v>
      </c>
      <c r="V4294" s="24">
        <f t="shared" si="736"/>
        <v>0</v>
      </c>
      <c r="W4294" s="24">
        <f t="shared" si="734"/>
        <v>4000</v>
      </c>
      <c r="X4294" s="24">
        <f t="shared" si="737"/>
        <v>0</v>
      </c>
      <c r="Z4294" s="24">
        <f t="shared" si="735"/>
        <v>0</v>
      </c>
      <c r="AB4294" s="24">
        <f t="shared" ref="AB4294:AB4357" si="740">IF(T4294="charge",(S4294-V4294),0)</f>
        <v>28584.967267628625</v>
      </c>
    </row>
    <row r="4295" x14ac:dyDescent="0.2">
      <c r="I4295" s="25">
        <v>4290</v>
      </c>
      <c r="J4295" s="29">
        <v>0.27428473399999997</v>
      </c>
      <c r="L4295" s="25">
        <v>27948.71314035654</v>
      </c>
      <c r="N4295" s="25">
        <v>4290</v>
      </c>
      <c r="O4295" s="25">
        <f t="shared" ref="O4295:O4358" si="741">L4295*$O$2</f>
        <v>22219.226946583451</v>
      </c>
      <c r="P4295" s="25">
        <f t="shared" si="738"/>
        <v>22219.226946583451</v>
      </c>
      <c r="Q4295" s="25">
        <f t="shared" si="739"/>
        <v>21942.778719999998</v>
      </c>
      <c r="R4295" s="25">
        <f t="shared" ref="R4295:R4358" si="742">IF(P4295&gt;Q4295,P4295-Q4295,0)</f>
        <v>276.4482265834522</v>
      </c>
      <c r="S4295" s="25">
        <f t="shared" ref="S4295:S4358" si="743">IF(Q4295&gt;P4295,Q4295-P4295,0)</f>
        <v>0</v>
      </c>
      <c r="T4295" s="25" t="str">
        <f t="shared" ref="T4295:T4358" si="744">IF(P4295&gt;Q4295,"drain","charge")</f>
        <v>drain</v>
      </c>
      <c r="V4295" s="25">
        <f t="shared" si="736"/>
        <v>0</v>
      </c>
      <c r="W4295" s="25">
        <f t="shared" ref="W4295:W4358" si="745">IF(W4294+S4295&gt;$E$11,$E$11,IF(T4295="charge",W4294+(S4295*$E$12),IF((W4294-R4295)&gt;0,W4294-R4295,0)))</f>
        <v>3723.5517734165478</v>
      </c>
      <c r="X4295" s="25">
        <f t="shared" si="737"/>
        <v>276.4482265834522</v>
      </c>
      <c r="Z4295" s="25">
        <f t="shared" ref="Z4295:Z4358" si="746">R4295-X4295</f>
        <v>0</v>
      </c>
      <c r="AB4295" s="25">
        <f t="shared" si="740"/>
        <v>0</v>
      </c>
    </row>
    <row r="4296" x14ac:dyDescent="0.2">
      <c r="I4296" s="24">
        <v>4291</v>
      </c>
      <c r="J4296" s="28">
        <v>2.3724758000000002E-2</v>
      </c>
      <c r="L4296" s="24">
        <v>27017.281485271451</v>
      </c>
      <c r="N4296" s="24">
        <v>4291</v>
      </c>
      <c r="O4296" s="24">
        <f t="shared" si="741"/>
        <v>21478.738780790805</v>
      </c>
      <c r="P4296" s="24">
        <f t="shared" si="738"/>
        <v>21478.738780790805</v>
      </c>
      <c r="Q4296" s="24">
        <f t="shared" si="739"/>
        <v>1897.9806400000002</v>
      </c>
      <c r="R4296" s="24">
        <f t="shared" si="742"/>
        <v>19580.758140790804</v>
      </c>
      <c r="S4296" s="24">
        <f t="shared" si="743"/>
        <v>0</v>
      </c>
      <c r="T4296" s="24" t="str">
        <f t="shared" si="744"/>
        <v>drain</v>
      </c>
      <c r="V4296" s="24">
        <f t="shared" ref="V4296:V4359" si="747">IF(W4296&gt;=W4295,(W4296-W4295),0)</f>
        <v>0</v>
      </c>
      <c r="W4296" s="24">
        <f t="shared" si="745"/>
        <v>0</v>
      </c>
      <c r="X4296" s="24">
        <f t="shared" ref="X4296:X4359" si="748">IF(T4296="drain",W4295-W4296,0)</f>
        <v>3723.5517734165478</v>
      </c>
      <c r="Z4296" s="24">
        <f t="shared" si="746"/>
        <v>15857.206367374256</v>
      </c>
      <c r="AB4296" s="24">
        <f t="shared" si="740"/>
        <v>0</v>
      </c>
    </row>
    <row r="4297" x14ac:dyDescent="0.2">
      <c r="I4297" s="25">
        <v>4292</v>
      </c>
      <c r="J4297" s="29">
        <v>0</v>
      </c>
      <c r="L4297" s="25">
        <v>26154.945492887495</v>
      </c>
      <c r="N4297" s="25">
        <v>4292</v>
      </c>
      <c r="O4297" s="25">
        <f t="shared" si="741"/>
        <v>20793.181666845558</v>
      </c>
      <c r="P4297" s="25">
        <f t="shared" si="738"/>
        <v>20793.181666845558</v>
      </c>
      <c r="Q4297" s="25">
        <f t="shared" si="739"/>
        <v>0</v>
      </c>
      <c r="R4297" s="25">
        <f t="shared" si="742"/>
        <v>20793.181666845558</v>
      </c>
      <c r="S4297" s="25">
        <f t="shared" si="743"/>
        <v>0</v>
      </c>
      <c r="T4297" s="25" t="str">
        <f t="shared" si="744"/>
        <v>drain</v>
      </c>
      <c r="V4297" s="25">
        <f t="shared" si="747"/>
        <v>0</v>
      </c>
      <c r="W4297" s="25">
        <f t="shared" si="745"/>
        <v>0</v>
      </c>
      <c r="X4297" s="25">
        <f t="shared" si="748"/>
        <v>0</v>
      </c>
      <c r="Z4297" s="25">
        <f t="shared" si="746"/>
        <v>20793.181666845558</v>
      </c>
      <c r="AB4297" s="25">
        <f t="shared" si="740"/>
        <v>0</v>
      </c>
    </row>
    <row r="4298" x14ac:dyDescent="0.2">
      <c r="I4298" s="24">
        <v>4293</v>
      </c>
      <c r="J4298" s="28">
        <v>0</v>
      </c>
      <c r="L4298" s="24">
        <v>25950.155299282073</v>
      </c>
      <c r="N4298" s="24">
        <v>4293</v>
      </c>
      <c r="O4298" s="24">
        <f t="shared" si="741"/>
        <v>20630.373462929248</v>
      </c>
      <c r="P4298" s="24">
        <f t="shared" si="738"/>
        <v>20630.373462929248</v>
      </c>
      <c r="Q4298" s="24">
        <f t="shared" si="739"/>
        <v>0</v>
      </c>
      <c r="R4298" s="24">
        <f t="shared" si="742"/>
        <v>20630.373462929248</v>
      </c>
      <c r="S4298" s="24">
        <f t="shared" si="743"/>
        <v>0</v>
      </c>
      <c r="T4298" s="24" t="str">
        <f t="shared" si="744"/>
        <v>drain</v>
      </c>
      <c r="V4298" s="24">
        <f t="shared" si="747"/>
        <v>0</v>
      </c>
      <c r="W4298" s="24">
        <f t="shared" si="745"/>
        <v>0</v>
      </c>
      <c r="X4298" s="24">
        <f t="shared" si="748"/>
        <v>0</v>
      </c>
      <c r="Z4298" s="24">
        <f t="shared" si="746"/>
        <v>20630.373462929248</v>
      </c>
      <c r="AB4298" s="24">
        <f t="shared" si="740"/>
        <v>0</v>
      </c>
    </row>
    <row r="4299" x14ac:dyDescent="0.2">
      <c r="I4299" s="25">
        <v>4294</v>
      </c>
      <c r="J4299" s="29">
        <v>0</v>
      </c>
      <c r="L4299" s="25">
        <v>24759.720606327053</v>
      </c>
      <c r="N4299" s="25">
        <v>4294</v>
      </c>
      <c r="O4299" s="25">
        <f t="shared" si="741"/>
        <v>19683.977882030009</v>
      </c>
      <c r="P4299" s="25">
        <f t="shared" si="738"/>
        <v>19683.977882030009</v>
      </c>
      <c r="Q4299" s="25">
        <f t="shared" si="739"/>
        <v>0</v>
      </c>
      <c r="R4299" s="25">
        <f t="shared" si="742"/>
        <v>19683.977882030009</v>
      </c>
      <c r="S4299" s="25">
        <f t="shared" si="743"/>
        <v>0</v>
      </c>
      <c r="T4299" s="25" t="str">
        <f t="shared" si="744"/>
        <v>drain</v>
      </c>
      <c r="V4299" s="25">
        <f t="shared" si="747"/>
        <v>0</v>
      </c>
      <c r="W4299" s="25">
        <f t="shared" si="745"/>
        <v>0</v>
      </c>
      <c r="X4299" s="25">
        <f t="shared" si="748"/>
        <v>0</v>
      </c>
      <c r="Z4299" s="25">
        <f t="shared" si="746"/>
        <v>19683.977882030009</v>
      </c>
      <c r="AB4299" s="25">
        <f t="shared" si="740"/>
        <v>0</v>
      </c>
    </row>
    <row r="4300" x14ac:dyDescent="0.2">
      <c r="I4300" s="24">
        <v>4295</v>
      </c>
      <c r="J4300" s="28">
        <v>0</v>
      </c>
      <c r="L4300" s="24">
        <v>23526.440933704376</v>
      </c>
      <c r="N4300" s="24">
        <v>4295</v>
      </c>
      <c r="O4300" s="24">
        <f t="shared" si="741"/>
        <v>18703.52054229498</v>
      </c>
      <c r="P4300" s="24">
        <f t="shared" si="738"/>
        <v>18703.52054229498</v>
      </c>
      <c r="Q4300" s="24">
        <f t="shared" si="739"/>
        <v>0</v>
      </c>
      <c r="R4300" s="24">
        <f t="shared" si="742"/>
        <v>18703.52054229498</v>
      </c>
      <c r="S4300" s="24">
        <f t="shared" si="743"/>
        <v>0</v>
      </c>
      <c r="T4300" s="24" t="str">
        <f t="shared" si="744"/>
        <v>drain</v>
      </c>
      <c r="V4300" s="24">
        <f t="shared" si="747"/>
        <v>0</v>
      </c>
      <c r="W4300" s="24">
        <f t="shared" si="745"/>
        <v>0</v>
      </c>
      <c r="X4300" s="24">
        <f t="shared" si="748"/>
        <v>0</v>
      </c>
      <c r="Z4300" s="24">
        <f t="shared" si="746"/>
        <v>18703.52054229498</v>
      </c>
      <c r="AB4300" s="24">
        <f t="shared" si="740"/>
        <v>0</v>
      </c>
    </row>
    <row r="4301" x14ac:dyDescent="0.2">
      <c r="I4301" s="25">
        <v>4296</v>
      </c>
      <c r="J4301" s="29">
        <v>0</v>
      </c>
      <c r="L4301" s="25">
        <v>21768.785165309906</v>
      </c>
      <c r="N4301" s="25">
        <v>4296</v>
      </c>
      <c r="O4301" s="25">
        <f t="shared" si="741"/>
        <v>17306.184206421378</v>
      </c>
      <c r="P4301" s="25">
        <f t="shared" si="738"/>
        <v>17306.184206421378</v>
      </c>
      <c r="Q4301" s="25">
        <f t="shared" si="739"/>
        <v>0</v>
      </c>
      <c r="R4301" s="25">
        <f t="shared" si="742"/>
        <v>17306.184206421378</v>
      </c>
      <c r="S4301" s="25">
        <f t="shared" si="743"/>
        <v>0</v>
      </c>
      <c r="T4301" s="25" t="str">
        <f t="shared" si="744"/>
        <v>drain</v>
      </c>
      <c r="V4301" s="25">
        <f t="shared" si="747"/>
        <v>0</v>
      </c>
      <c r="W4301" s="25">
        <f t="shared" si="745"/>
        <v>0</v>
      </c>
      <c r="X4301" s="25">
        <f t="shared" si="748"/>
        <v>0</v>
      </c>
      <c r="Z4301" s="25">
        <f t="shared" si="746"/>
        <v>17306.184206421378</v>
      </c>
      <c r="AB4301" s="25">
        <f t="shared" si="740"/>
        <v>0</v>
      </c>
    </row>
    <row r="4302" x14ac:dyDescent="0.2">
      <c r="I4302" s="24">
        <v>4297</v>
      </c>
      <c r="J4302" s="28">
        <v>0</v>
      </c>
      <c r="L4302" s="24">
        <v>20211.736258459088</v>
      </c>
      <c r="N4302" s="24">
        <v>4297</v>
      </c>
      <c r="O4302" s="24">
        <f t="shared" si="741"/>
        <v>16068.330325474975</v>
      </c>
      <c r="P4302" s="24">
        <f t="shared" si="738"/>
        <v>16068.330325474975</v>
      </c>
      <c r="Q4302" s="24">
        <f t="shared" si="739"/>
        <v>0</v>
      </c>
      <c r="R4302" s="24">
        <f t="shared" si="742"/>
        <v>16068.330325474975</v>
      </c>
      <c r="S4302" s="24">
        <f t="shared" si="743"/>
        <v>0</v>
      </c>
      <c r="T4302" s="24" t="str">
        <f t="shared" si="744"/>
        <v>drain</v>
      </c>
      <c r="V4302" s="24">
        <f t="shared" si="747"/>
        <v>0</v>
      </c>
      <c r="W4302" s="24">
        <f t="shared" si="745"/>
        <v>0</v>
      </c>
      <c r="X4302" s="24">
        <f t="shared" si="748"/>
        <v>0</v>
      </c>
      <c r="Z4302" s="24">
        <f t="shared" si="746"/>
        <v>16068.330325474975</v>
      </c>
      <c r="AB4302" s="24">
        <f t="shared" si="740"/>
        <v>0</v>
      </c>
    </row>
    <row r="4303" x14ac:dyDescent="0.2">
      <c r="I4303" s="25">
        <v>4298</v>
      </c>
      <c r="J4303" s="29">
        <v>0</v>
      </c>
      <c r="L4303" s="25">
        <v>19910.232759952545</v>
      </c>
      <c r="N4303" s="25">
        <v>4298</v>
      </c>
      <c r="O4303" s="25">
        <f t="shared" si="741"/>
        <v>15828.635044162274</v>
      </c>
      <c r="P4303" s="25">
        <f t="shared" si="738"/>
        <v>15828.635044162274</v>
      </c>
      <c r="Q4303" s="25">
        <f t="shared" si="739"/>
        <v>0</v>
      </c>
      <c r="R4303" s="25">
        <f t="shared" si="742"/>
        <v>15828.635044162274</v>
      </c>
      <c r="S4303" s="25">
        <f t="shared" si="743"/>
        <v>0</v>
      </c>
      <c r="T4303" s="25" t="str">
        <f t="shared" si="744"/>
        <v>drain</v>
      </c>
      <c r="V4303" s="25">
        <f t="shared" si="747"/>
        <v>0</v>
      </c>
      <c r="W4303" s="25">
        <f t="shared" si="745"/>
        <v>0</v>
      </c>
      <c r="X4303" s="25">
        <f t="shared" si="748"/>
        <v>0</v>
      </c>
      <c r="Z4303" s="25">
        <f t="shared" si="746"/>
        <v>15828.635044162274</v>
      </c>
      <c r="AB4303" s="25">
        <f t="shared" si="740"/>
        <v>0</v>
      </c>
    </row>
    <row r="4304" x14ac:dyDescent="0.2">
      <c r="I4304" s="24">
        <v>4299</v>
      </c>
      <c r="J4304" s="28">
        <v>0</v>
      </c>
      <c r="L4304" s="24">
        <v>19143.527140522001</v>
      </c>
      <c r="N4304" s="24">
        <v>4299</v>
      </c>
      <c r="O4304" s="24">
        <f t="shared" si="741"/>
        <v>15219.104076714992</v>
      </c>
      <c r="P4304" s="24">
        <f t="shared" si="738"/>
        <v>15219.104076714992</v>
      </c>
      <c r="Q4304" s="24">
        <f t="shared" si="739"/>
        <v>0</v>
      </c>
      <c r="R4304" s="24">
        <f t="shared" si="742"/>
        <v>15219.104076714992</v>
      </c>
      <c r="S4304" s="24">
        <f t="shared" si="743"/>
        <v>0</v>
      </c>
      <c r="T4304" s="24" t="str">
        <f t="shared" si="744"/>
        <v>drain</v>
      </c>
      <c r="V4304" s="24">
        <f t="shared" si="747"/>
        <v>0</v>
      </c>
      <c r="W4304" s="24">
        <f t="shared" si="745"/>
        <v>0</v>
      </c>
      <c r="X4304" s="24">
        <f t="shared" si="748"/>
        <v>0</v>
      </c>
      <c r="Z4304" s="24">
        <f t="shared" si="746"/>
        <v>15219.104076714992</v>
      </c>
      <c r="AB4304" s="24">
        <f t="shared" si="740"/>
        <v>0</v>
      </c>
    </row>
    <row r="4305" x14ac:dyDescent="0.2">
      <c r="I4305" s="25">
        <v>4300</v>
      </c>
      <c r="J4305" s="29">
        <v>0</v>
      </c>
      <c r="L4305" s="25">
        <v>18870.588735198973</v>
      </c>
      <c r="N4305" s="25">
        <v>4300</v>
      </c>
      <c r="O4305" s="25">
        <f t="shared" si="741"/>
        <v>15002.118044483184</v>
      </c>
      <c r="P4305" s="25">
        <f t="shared" si="738"/>
        <v>15002.118044483184</v>
      </c>
      <c r="Q4305" s="25">
        <f t="shared" si="739"/>
        <v>0</v>
      </c>
      <c r="R4305" s="25">
        <f t="shared" si="742"/>
        <v>15002.118044483184</v>
      </c>
      <c r="S4305" s="25">
        <f t="shared" si="743"/>
        <v>0</v>
      </c>
      <c r="T4305" s="25" t="str">
        <f t="shared" si="744"/>
        <v>drain</v>
      </c>
      <c r="V4305" s="25">
        <f t="shared" si="747"/>
        <v>0</v>
      </c>
      <c r="W4305" s="25">
        <f t="shared" si="745"/>
        <v>0</v>
      </c>
      <c r="X4305" s="25">
        <f t="shared" si="748"/>
        <v>0</v>
      </c>
      <c r="Z4305" s="25">
        <f t="shared" si="746"/>
        <v>15002.118044483184</v>
      </c>
      <c r="AB4305" s="25">
        <f t="shared" si="740"/>
        <v>0</v>
      </c>
    </row>
    <row r="4306" x14ac:dyDescent="0.2">
      <c r="I4306" s="24">
        <v>4301</v>
      </c>
      <c r="J4306" s="28">
        <v>0</v>
      </c>
      <c r="L4306" s="24">
        <v>18708.732039070128</v>
      </c>
      <c r="N4306" s="24">
        <v>4301</v>
      </c>
      <c r="O4306" s="24">
        <f t="shared" si="741"/>
        <v>14873.441971060753</v>
      </c>
      <c r="P4306" s="24">
        <f t="shared" si="738"/>
        <v>14873.441971060753</v>
      </c>
      <c r="Q4306" s="24">
        <f t="shared" si="739"/>
        <v>0</v>
      </c>
      <c r="R4306" s="24">
        <f t="shared" si="742"/>
        <v>14873.441971060753</v>
      </c>
      <c r="S4306" s="24">
        <f t="shared" si="743"/>
        <v>0</v>
      </c>
      <c r="T4306" s="24" t="str">
        <f t="shared" si="744"/>
        <v>drain</v>
      </c>
      <c r="V4306" s="24">
        <f t="shared" si="747"/>
        <v>0</v>
      </c>
      <c r="W4306" s="24">
        <f t="shared" si="745"/>
        <v>0</v>
      </c>
      <c r="X4306" s="24">
        <f t="shared" si="748"/>
        <v>0</v>
      </c>
      <c r="Z4306" s="24">
        <f t="shared" si="746"/>
        <v>14873.441971060753</v>
      </c>
      <c r="AB4306" s="24">
        <f t="shared" si="740"/>
        <v>0</v>
      </c>
    </row>
    <row r="4307" x14ac:dyDescent="0.2">
      <c r="I4307" s="25">
        <v>4302</v>
      </c>
      <c r="J4307" s="29">
        <v>0</v>
      </c>
      <c r="L4307" s="25">
        <v>18373.400842046736</v>
      </c>
      <c r="N4307" s="25">
        <v>4302</v>
      </c>
      <c r="O4307" s="25">
        <f t="shared" si="741"/>
        <v>14606.853669427155</v>
      </c>
      <c r="P4307" s="25">
        <f t="shared" si="738"/>
        <v>14606.853669427155</v>
      </c>
      <c r="Q4307" s="25">
        <f t="shared" si="739"/>
        <v>0</v>
      </c>
      <c r="R4307" s="25">
        <f t="shared" si="742"/>
        <v>14606.853669427155</v>
      </c>
      <c r="S4307" s="25">
        <f t="shared" si="743"/>
        <v>0</v>
      </c>
      <c r="T4307" s="25" t="str">
        <f t="shared" si="744"/>
        <v>drain</v>
      </c>
      <c r="V4307" s="25">
        <f t="shared" si="747"/>
        <v>0</v>
      </c>
      <c r="W4307" s="25">
        <f t="shared" si="745"/>
        <v>0</v>
      </c>
      <c r="X4307" s="25">
        <f t="shared" si="748"/>
        <v>0</v>
      </c>
      <c r="Z4307" s="25">
        <f t="shared" si="746"/>
        <v>14606.853669427155</v>
      </c>
      <c r="AB4307" s="25">
        <f t="shared" si="740"/>
        <v>0</v>
      </c>
    </row>
    <row r="4308" x14ac:dyDescent="0.2">
      <c r="I4308" s="24">
        <v>4303</v>
      </c>
      <c r="J4308" s="28">
        <v>0.20722026099999999</v>
      </c>
      <c r="L4308" s="24">
        <v>19850.586780238151</v>
      </c>
      <c r="N4308" s="24">
        <v>4303</v>
      </c>
      <c r="O4308" s="24">
        <f t="shared" si="741"/>
        <v>15781.216490289331</v>
      </c>
      <c r="P4308" s="24">
        <f t="shared" si="738"/>
        <v>15781.216490289331</v>
      </c>
      <c r="Q4308" s="24">
        <f t="shared" si="739"/>
        <v>16577.620879999999</v>
      </c>
      <c r="R4308" s="24">
        <f t="shared" si="742"/>
        <v>0</v>
      </c>
      <c r="S4308" s="24">
        <f t="shared" si="743"/>
        <v>796.4043897106676</v>
      </c>
      <c r="T4308" s="24" t="str">
        <f t="shared" si="744"/>
        <v>charge</v>
      </c>
      <c r="V4308" s="24">
        <f t="shared" si="747"/>
        <v>716.76395073960089</v>
      </c>
      <c r="W4308" s="24">
        <f t="shared" si="745"/>
        <v>716.76395073960089</v>
      </c>
      <c r="X4308" s="24">
        <f t="shared" si="748"/>
        <v>0</v>
      </c>
      <c r="Z4308" s="24">
        <f t="shared" si="746"/>
        <v>0</v>
      </c>
      <c r="AB4308" s="24">
        <f t="shared" si="740"/>
        <v>79.640438971066715</v>
      </c>
    </row>
    <row r="4309" x14ac:dyDescent="0.2">
      <c r="I4309" s="25">
        <v>4304</v>
      </c>
      <c r="J4309" s="29">
        <v>0.42225049400000003</v>
      </c>
      <c r="L4309" s="25">
        <v>22545.92834510803</v>
      </c>
      <c r="N4309" s="25">
        <v>4304</v>
      </c>
      <c r="O4309" s="25">
        <f t="shared" si="741"/>
        <v>17924.013034360883</v>
      </c>
      <c r="P4309" s="25">
        <f t="shared" si="738"/>
        <v>17924.013034360883</v>
      </c>
      <c r="Q4309" s="25">
        <f t="shared" si="739"/>
        <v>33780.039520000006</v>
      </c>
      <c r="R4309" s="25">
        <f t="shared" si="742"/>
        <v>0</v>
      </c>
      <c r="S4309" s="25">
        <f t="shared" si="743"/>
        <v>15856.026485639122</v>
      </c>
      <c r="T4309" s="25" t="str">
        <f t="shared" si="744"/>
        <v>charge</v>
      </c>
      <c r="V4309" s="25">
        <f t="shared" si="747"/>
        <v>3283.2360492603993</v>
      </c>
      <c r="W4309" s="25">
        <f t="shared" si="745"/>
        <v>4000</v>
      </c>
      <c r="X4309" s="25">
        <f t="shared" si="748"/>
        <v>0</v>
      </c>
      <c r="Z4309" s="25">
        <f t="shared" si="746"/>
        <v>0</v>
      </c>
      <c r="AB4309" s="25">
        <f t="shared" si="740"/>
        <v>12572.790436378724</v>
      </c>
    </row>
    <row r="4310" x14ac:dyDescent="0.2">
      <c r="I4310" s="24">
        <v>4305</v>
      </c>
      <c r="J4310" s="28">
        <v>0.593830674</v>
      </c>
      <c r="L4310" s="24">
        <v>24836.078451919555</v>
      </c>
      <c r="N4310" s="24">
        <v>4305</v>
      </c>
      <c r="O4310" s="24">
        <f t="shared" si="741"/>
        <v>19744.682369276048</v>
      </c>
      <c r="P4310" s="24">
        <f t="shared" si="738"/>
        <v>19744.682369276048</v>
      </c>
      <c r="Q4310" s="24">
        <f t="shared" si="739"/>
        <v>47506.45392</v>
      </c>
      <c r="R4310" s="24">
        <f t="shared" si="742"/>
        <v>0</v>
      </c>
      <c r="S4310" s="24">
        <f t="shared" si="743"/>
        <v>27761.771550723952</v>
      </c>
      <c r="T4310" s="24" t="str">
        <f t="shared" si="744"/>
        <v>charge</v>
      </c>
      <c r="V4310" s="24">
        <f t="shared" si="747"/>
        <v>0</v>
      </c>
      <c r="W4310" s="24">
        <f t="shared" si="745"/>
        <v>4000</v>
      </c>
      <c r="X4310" s="24">
        <f t="shared" si="748"/>
        <v>0</v>
      </c>
      <c r="Z4310" s="24">
        <f t="shared" si="746"/>
        <v>0</v>
      </c>
      <c r="AB4310" s="24">
        <f t="shared" si="740"/>
        <v>27761.771550723952</v>
      </c>
    </row>
    <row r="4311" x14ac:dyDescent="0.2">
      <c r="I4311" s="25">
        <v>4306</v>
      </c>
      <c r="J4311" s="29">
        <v>0.64317166000000003</v>
      </c>
      <c r="L4311" s="25">
        <v>26293.407296562193</v>
      </c>
      <c r="N4311" s="25">
        <v>4306</v>
      </c>
      <c r="O4311" s="25">
        <f t="shared" si="741"/>
        <v>20903.258800766944</v>
      </c>
      <c r="P4311" s="25">
        <f t="shared" si="738"/>
        <v>20903.258800766944</v>
      </c>
      <c r="Q4311" s="25">
        <f t="shared" si="739"/>
        <v>51453.732800000005</v>
      </c>
      <c r="R4311" s="25">
        <f t="shared" si="742"/>
        <v>0</v>
      </c>
      <c r="S4311" s="25">
        <f t="shared" si="743"/>
        <v>30550.473999233061</v>
      </c>
      <c r="T4311" s="25" t="str">
        <f t="shared" si="744"/>
        <v>charge</v>
      </c>
      <c r="V4311" s="25">
        <f t="shared" si="747"/>
        <v>0</v>
      </c>
      <c r="W4311" s="25">
        <f t="shared" si="745"/>
        <v>4000</v>
      </c>
      <c r="X4311" s="25">
        <f t="shared" si="748"/>
        <v>0</v>
      </c>
      <c r="Z4311" s="25">
        <f t="shared" si="746"/>
        <v>0</v>
      </c>
      <c r="AB4311" s="25">
        <f t="shared" si="740"/>
        <v>30550.473999233061</v>
      </c>
    </row>
    <row r="4312" x14ac:dyDescent="0.2">
      <c r="I4312" s="24">
        <v>4307</v>
      </c>
      <c r="J4312" s="28">
        <v>0.6730979279999999</v>
      </c>
      <c r="L4312" s="24">
        <v>27103.213864803311</v>
      </c>
      <c r="N4312" s="24">
        <v>4307</v>
      </c>
      <c r="O4312" s="24">
        <f t="shared" si="741"/>
        <v>21547.055022518634</v>
      </c>
      <c r="P4312" s="24">
        <f t="shared" si="738"/>
        <v>21547.055022518634</v>
      </c>
      <c r="Q4312" s="24">
        <f t="shared" si="739"/>
        <v>53847.834239999989</v>
      </c>
      <c r="R4312" s="24">
        <f t="shared" si="742"/>
        <v>0</v>
      </c>
      <c r="S4312" s="24">
        <f t="shared" si="743"/>
        <v>32300.779217481355</v>
      </c>
      <c r="T4312" s="24" t="str">
        <f t="shared" si="744"/>
        <v>charge</v>
      </c>
      <c r="V4312" s="24">
        <f t="shared" si="747"/>
        <v>0</v>
      </c>
      <c r="W4312" s="24">
        <f t="shared" si="745"/>
        <v>4000</v>
      </c>
      <c r="X4312" s="24">
        <f t="shared" si="748"/>
        <v>0</v>
      </c>
      <c r="Z4312" s="24">
        <f t="shared" si="746"/>
        <v>0</v>
      </c>
      <c r="AB4312" s="24">
        <f t="shared" si="740"/>
        <v>32300.779217481355</v>
      </c>
    </row>
    <row r="4313" x14ac:dyDescent="0.2">
      <c r="I4313" s="25">
        <v>4308</v>
      </c>
      <c r="J4313" s="29">
        <v>0.70209505500000002</v>
      </c>
      <c r="L4313" s="25">
        <v>27794.468729579447</v>
      </c>
      <c r="N4313" s="25">
        <v>4308</v>
      </c>
      <c r="O4313" s="25">
        <f t="shared" si="741"/>
        <v>22096.602640015662</v>
      </c>
      <c r="P4313" s="25">
        <f t="shared" si="738"/>
        <v>22096.602640015662</v>
      </c>
      <c r="Q4313" s="25">
        <f t="shared" si="739"/>
        <v>56167.604400000004</v>
      </c>
      <c r="R4313" s="25">
        <f t="shared" si="742"/>
        <v>0</v>
      </c>
      <c r="S4313" s="25">
        <f t="shared" si="743"/>
        <v>34071.001759984341</v>
      </c>
      <c r="T4313" s="25" t="str">
        <f t="shared" si="744"/>
        <v>charge</v>
      </c>
      <c r="V4313" s="25">
        <f t="shared" si="747"/>
        <v>0</v>
      </c>
      <c r="W4313" s="25">
        <f t="shared" si="745"/>
        <v>4000</v>
      </c>
      <c r="X4313" s="25">
        <f t="shared" si="748"/>
        <v>0</v>
      </c>
      <c r="Z4313" s="25">
        <f t="shared" si="746"/>
        <v>0</v>
      </c>
      <c r="AB4313" s="25">
        <f t="shared" si="740"/>
        <v>34071.001759984341</v>
      </c>
    </row>
    <row r="4314" x14ac:dyDescent="0.2">
      <c r="I4314" s="24">
        <v>4309</v>
      </c>
      <c r="J4314" s="28">
        <v>0.66883798299999997</v>
      </c>
      <c r="L4314" s="24">
        <v>28586.014241969584</v>
      </c>
      <c r="N4314" s="24">
        <v>4309</v>
      </c>
      <c r="O4314" s="24">
        <f t="shared" si="741"/>
        <v>22725.881322365822</v>
      </c>
      <c r="P4314" s="24">
        <f t="shared" si="738"/>
        <v>22725.881322365822</v>
      </c>
      <c r="Q4314" s="24">
        <f t="shared" si="739"/>
        <v>53507.038639999999</v>
      </c>
      <c r="R4314" s="24">
        <f t="shared" si="742"/>
        <v>0</v>
      </c>
      <c r="S4314" s="24">
        <f t="shared" si="743"/>
        <v>30781.157317634177</v>
      </c>
      <c r="T4314" s="24" t="str">
        <f t="shared" si="744"/>
        <v>charge</v>
      </c>
      <c r="V4314" s="24">
        <f t="shared" si="747"/>
        <v>0</v>
      </c>
      <c r="W4314" s="24">
        <f t="shared" si="745"/>
        <v>4000</v>
      </c>
      <c r="X4314" s="24">
        <f t="shared" si="748"/>
        <v>0</v>
      </c>
      <c r="Z4314" s="24">
        <f t="shared" si="746"/>
        <v>0</v>
      </c>
      <c r="AB4314" s="24">
        <f t="shared" si="740"/>
        <v>30781.157317634177</v>
      </c>
    </row>
    <row r="4315" x14ac:dyDescent="0.2">
      <c r="I4315" s="25">
        <v>4310</v>
      </c>
      <c r="J4315" s="29">
        <v>0.73599349999999997</v>
      </c>
      <c r="L4315" s="25">
        <v>29599.6220107913</v>
      </c>
      <c r="N4315" s="25">
        <v>4310</v>
      </c>
      <c r="O4315" s="25">
        <f t="shared" si="741"/>
        <v>23531.699498579084</v>
      </c>
      <c r="P4315" s="25">
        <f t="shared" si="738"/>
        <v>23531.699498579084</v>
      </c>
      <c r="Q4315" s="25">
        <f t="shared" si="739"/>
        <v>58879.479999999996</v>
      </c>
      <c r="R4315" s="25">
        <f t="shared" si="742"/>
        <v>0</v>
      </c>
      <c r="S4315" s="25">
        <f t="shared" si="743"/>
        <v>35347.780501420915</v>
      </c>
      <c r="T4315" s="25" t="str">
        <f t="shared" si="744"/>
        <v>charge</v>
      </c>
      <c r="V4315" s="25">
        <f t="shared" si="747"/>
        <v>0</v>
      </c>
      <c r="W4315" s="25">
        <f t="shared" si="745"/>
        <v>4000</v>
      </c>
      <c r="X4315" s="25">
        <f t="shared" si="748"/>
        <v>0</v>
      </c>
      <c r="Z4315" s="25">
        <f t="shared" si="746"/>
        <v>0</v>
      </c>
      <c r="AB4315" s="25">
        <f t="shared" si="740"/>
        <v>35347.780501420915</v>
      </c>
    </row>
    <row r="4316" x14ac:dyDescent="0.2">
      <c r="I4316" s="24">
        <v>4311</v>
      </c>
      <c r="J4316" s="28">
        <v>0.73003425100000008</v>
      </c>
      <c r="L4316" s="24">
        <v>30084.576809871196</v>
      </c>
      <c r="N4316" s="24">
        <v>4311</v>
      </c>
      <c r="O4316" s="24">
        <f t="shared" si="741"/>
        <v>23917.238563847601</v>
      </c>
      <c r="P4316" s="24">
        <f t="shared" si="738"/>
        <v>23917.238563847601</v>
      </c>
      <c r="Q4316" s="24">
        <f t="shared" si="739"/>
        <v>58402.740080000003</v>
      </c>
      <c r="R4316" s="24">
        <f t="shared" si="742"/>
        <v>0</v>
      </c>
      <c r="S4316" s="24">
        <f t="shared" si="743"/>
        <v>34485.501516152406</v>
      </c>
      <c r="T4316" s="24" t="str">
        <f t="shared" si="744"/>
        <v>charge</v>
      </c>
      <c r="V4316" s="24">
        <f t="shared" si="747"/>
        <v>0</v>
      </c>
      <c r="W4316" s="24">
        <f t="shared" si="745"/>
        <v>4000</v>
      </c>
      <c r="X4316" s="24">
        <f t="shared" si="748"/>
        <v>0</v>
      </c>
      <c r="Z4316" s="24">
        <f t="shared" si="746"/>
        <v>0</v>
      </c>
      <c r="AB4316" s="24">
        <f t="shared" si="740"/>
        <v>34485.501516152406</v>
      </c>
    </row>
    <row r="4317" x14ac:dyDescent="0.2">
      <c r="I4317" s="25">
        <v>4312</v>
      </c>
      <c r="J4317" s="29">
        <v>0.69790275499999999</v>
      </c>
      <c r="L4317" s="25">
        <v>29865.56424398422</v>
      </c>
      <c r="N4317" s="25">
        <v>4312</v>
      </c>
      <c r="O4317" s="25">
        <f t="shared" si="741"/>
        <v>23743.123573967456</v>
      </c>
      <c r="P4317" s="25">
        <f t="shared" si="738"/>
        <v>23743.123573967456</v>
      </c>
      <c r="Q4317" s="25">
        <f t="shared" si="739"/>
        <v>55832.220399999998</v>
      </c>
      <c r="R4317" s="25">
        <f t="shared" si="742"/>
        <v>0</v>
      </c>
      <c r="S4317" s="25">
        <f t="shared" si="743"/>
        <v>32089.096826032543</v>
      </c>
      <c r="T4317" s="25" t="str">
        <f t="shared" si="744"/>
        <v>charge</v>
      </c>
      <c r="V4317" s="25">
        <f t="shared" si="747"/>
        <v>0</v>
      </c>
      <c r="W4317" s="25">
        <f t="shared" si="745"/>
        <v>4000</v>
      </c>
      <c r="X4317" s="25">
        <f t="shared" si="748"/>
        <v>0</v>
      </c>
      <c r="Z4317" s="25">
        <f t="shared" si="746"/>
        <v>0</v>
      </c>
      <c r="AB4317" s="25">
        <f t="shared" si="740"/>
        <v>32089.096826032543</v>
      </c>
    </row>
    <row r="4318" x14ac:dyDescent="0.2">
      <c r="I4318" s="24">
        <v>4313</v>
      </c>
      <c r="J4318" s="28">
        <v>0.612609238</v>
      </c>
      <c r="L4318" s="24">
        <v>29257.184339570998</v>
      </c>
      <c r="N4318" s="24">
        <v>4313</v>
      </c>
      <c r="O4318" s="24">
        <f t="shared" si="741"/>
        <v>23259.461549958945</v>
      </c>
      <c r="P4318" s="24">
        <f t="shared" si="738"/>
        <v>23259.461549958945</v>
      </c>
      <c r="Q4318" s="24">
        <f t="shared" si="739"/>
        <v>49008.73904</v>
      </c>
      <c r="R4318" s="24">
        <f t="shared" si="742"/>
        <v>0</v>
      </c>
      <c r="S4318" s="24">
        <f t="shared" si="743"/>
        <v>25749.277490041055</v>
      </c>
      <c r="T4318" s="24" t="str">
        <f t="shared" si="744"/>
        <v>charge</v>
      </c>
      <c r="V4318" s="24">
        <f t="shared" si="747"/>
        <v>0</v>
      </c>
      <c r="W4318" s="24">
        <f t="shared" si="745"/>
        <v>4000</v>
      </c>
      <c r="X4318" s="24">
        <f t="shared" si="748"/>
        <v>0</v>
      </c>
      <c r="Z4318" s="24">
        <f t="shared" si="746"/>
        <v>0</v>
      </c>
      <c r="AB4318" s="24">
        <f t="shared" si="740"/>
        <v>25749.277490041055</v>
      </c>
    </row>
    <row r="4319" x14ac:dyDescent="0.2">
      <c r="I4319" s="25">
        <v>4314</v>
      </c>
      <c r="J4319" s="29">
        <v>0.27098578400000001</v>
      </c>
      <c r="L4319" s="25">
        <v>28577.322601366042</v>
      </c>
      <c r="N4319" s="25">
        <v>4314</v>
      </c>
      <c r="O4319" s="25">
        <f t="shared" si="741"/>
        <v>22718.971468086005</v>
      </c>
      <c r="P4319" s="25">
        <f t="shared" si="738"/>
        <v>22718.971468086005</v>
      </c>
      <c r="Q4319" s="25">
        <f t="shared" si="739"/>
        <v>21678.862720000001</v>
      </c>
      <c r="R4319" s="25">
        <f t="shared" si="742"/>
        <v>1040.1087480860042</v>
      </c>
      <c r="S4319" s="25">
        <f t="shared" si="743"/>
        <v>0</v>
      </c>
      <c r="T4319" s="25" t="str">
        <f t="shared" si="744"/>
        <v>drain</v>
      </c>
      <c r="V4319" s="25">
        <f t="shared" si="747"/>
        <v>0</v>
      </c>
      <c r="W4319" s="25">
        <f t="shared" si="745"/>
        <v>2959.8912519139958</v>
      </c>
      <c r="X4319" s="25">
        <f t="shared" si="748"/>
        <v>1040.1087480860042</v>
      </c>
      <c r="Z4319" s="25">
        <f t="shared" si="746"/>
        <v>0</v>
      </c>
      <c r="AB4319" s="25">
        <f t="shared" si="740"/>
        <v>0</v>
      </c>
    </row>
    <row r="4320" x14ac:dyDescent="0.2">
      <c r="I4320" s="24">
        <v>4315</v>
      </c>
      <c r="J4320" s="28">
        <v>2.1402383999999997E-2</v>
      </c>
      <c r="L4320" s="24">
        <v>27731.819591188429</v>
      </c>
      <c r="N4320" s="24">
        <v>4315</v>
      </c>
      <c r="O4320" s="24">
        <f t="shared" si="741"/>
        <v>22046.796574994802</v>
      </c>
      <c r="P4320" s="24">
        <f t="shared" si="738"/>
        <v>22046.796574994802</v>
      </c>
      <c r="Q4320" s="24">
        <f t="shared" si="739"/>
        <v>1712.1907199999998</v>
      </c>
      <c r="R4320" s="24">
        <f t="shared" si="742"/>
        <v>20334.605854994803</v>
      </c>
      <c r="S4320" s="24">
        <f t="shared" si="743"/>
        <v>0</v>
      </c>
      <c r="T4320" s="24" t="str">
        <f t="shared" si="744"/>
        <v>drain</v>
      </c>
      <c r="V4320" s="24">
        <f t="shared" si="747"/>
        <v>0</v>
      </c>
      <c r="W4320" s="24">
        <f t="shared" si="745"/>
        <v>0</v>
      </c>
      <c r="X4320" s="24">
        <f t="shared" si="748"/>
        <v>2959.8912519139958</v>
      </c>
      <c r="Z4320" s="24">
        <f t="shared" si="746"/>
        <v>17374.714603080807</v>
      </c>
      <c r="AB4320" s="24">
        <f t="shared" si="740"/>
        <v>0</v>
      </c>
    </row>
    <row r="4321" x14ac:dyDescent="0.2">
      <c r="I4321" s="25">
        <v>4316</v>
      </c>
      <c r="J4321" s="29">
        <v>0</v>
      </c>
      <c r="L4321" s="25">
        <v>26908.821293210982</v>
      </c>
      <c r="N4321" s="25">
        <v>4316</v>
      </c>
      <c r="O4321" s="25">
        <f t="shared" si="741"/>
        <v>21392.512928102733</v>
      </c>
      <c r="P4321" s="25">
        <f t="shared" si="738"/>
        <v>21392.512928102733</v>
      </c>
      <c r="Q4321" s="25">
        <f t="shared" si="739"/>
        <v>0</v>
      </c>
      <c r="R4321" s="25">
        <f t="shared" si="742"/>
        <v>21392.512928102733</v>
      </c>
      <c r="S4321" s="25">
        <f t="shared" si="743"/>
        <v>0</v>
      </c>
      <c r="T4321" s="25" t="str">
        <f t="shared" si="744"/>
        <v>drain</v>
      </c>
      <c r="V4321" s="25">
        <f t="shared" si="747"/>
        <v>0</v>
      </c>
      <c r="W4321" s="25">
        <f t="shared" si="745"/>
        <v>0</v>
      </c>
      <c r="X4321" s="25">
        <f t="shared" si="748"/>
        <v>0</v>
      </c>
      <c r="Z4321" s="25">
        <f t="shared" si="746"/>
        <v>21392.512928102733</v>
      </c>
      <c r="AB4321" s="25">
        <f t="shared" si="740"/>
        <v>0</v>
      </c>
    </row>
    <row r="4322" x14ac:dyDescent="0.2">
      <c r="I4322" s="24">
        <v>4317</v>
      </c>
      <c r="J4322" s="28">
        <v>0</v>
      </c>
      <c r="L4322" s="24">
        <v>26736.187618827818</v>
      </c>
      <c r="N4322" s="24">
        <v>4317</v>
      </c>
      <c r="O4322" s="24">
        <f t="shared" si="741"/>
        <v>21255.269156968116</v>
      </c>
      <c r="P4322" s="24">
        <f t="shared" si="738"/>
        <v>21255.269156968116</v>
      </c>
      <c r="Q4322" s="24">
        <f t="shared" si="739"/>
        <v>0</v>
      </c>
      <c r="R4322" s="24">
        <f t="shared" si="742"/>
        <v>21255.269156968116</v>
      </c>
      <c r="S4322" s="24">
        <f t="shared" si="743"/>
        <v>0</v>
      </c>
      <c r="T4322" s="24" t="str">
        <f t="shared" si="744"/>
        <v>drain</v>
      </c>
      <c r="V4322" s="24">
        <f t="shared" si="747"/>
        <v>0</v>
      </c>
      <c r="W4322" s="24">
        <f t="shared" si="745"/>
        <v>0</v>
      </c>
      <c r="X4322" s="24">
        <f t="shared" si="748"/>
        <v>0</v>
      </c>
      <c r="Z4322" s="24">
        <f t="shared" si="746"/>
        <v>21255.269156968116</v>
      </c>
      <c r="AB4322" s="24">
        <f t="shared" si="740"/>
        <v>0</v>
      </c>
    </row>
    <row r="4323" x14ac:dyDescent="0.2">
      <c r="I4323" s="25">
        <v>4318</v>
      </c>
      <c r="J4323" s="29">
        <v>0</v>
      </c>
      <c r="L4323" s="25">
        <v>25621.904808616637</v>
      </c>
      <c r="N4323" s="25">
        <v>4318</v>
      </c>
      <c r="O4323" s="25">
        <f t="shared" si="741"/>
        <v>20369.414322850229</v>
      </c>
      <c r="P4323" s="25">
        <f t="shared" si="738"/>
        <v>20369.414322850229</v>
      </c>
      <c r="Q4323" s="25">
        <f t="shared" si="739"/>
        <v>0</v>
      </c>
      <c r="R4323" s="25">
        <f t="shared" si="742"/>
        <v>20369.414322850229</v>
      </c>
      <c r="S4323" s="25">
        <f t="shared" si="743"/>
        <v>0</v>
      </c>
      <c r="T4323" s="25" t="str">
        <f t="shared" si="744"/>
        <v>drain</v>
      </c>
      <c r="V4323" s="25">
        <f t="shared" si="747"/>
        <v>0</v>
      </c>
      <c r="W4323" s="25">
        <f t="shared" si="745"/>
        <v>0</v>
      </c>
      <c r="X4323" s="25">
        <f t="shared" si="748"/>
        <v>0</v>
      </c>
      <c r="Z4323" s="25">
        <f t="shared" si="746"/>
        <v>20369.414322850229</v>
      </c>
      <c r="AB4323" s="25">
        <f t="shared" si="740"/>
        <v>0</v>
      </c>
    </row>
    <row r="4324" x14ac:dyDescent="0.2">
      <c r="I4324" s="24">
        <v>4319</v>
      </c>
      <c r="J4324" s="28">
        <v>0</v>
      </c>
      <c r="L4324" s="24">
        <v>24261.394557809828</v>
      </c>
      <c r="N4324" s="24">
        <v>4319</v>
      </c>
      <c r="O4324" s="24">
        <f t="shared" si="741"/>
        <v>19287.808673458814</v>
      </c>
      <c r="P4324" s="24">
        <f t="shared" si="738"/>
        <v>19287.808673458814</v>
      </c>
      <c r="Q4324" s="24">
        <f t="shared" si="739"/>
        <v>0</v>
      </c>
      <c r="R4324" s="24">
        <f t="shared" si="742"/>
        <v>19287.808673458814</v>
      </c>
      <c r="S4324" s="24">
        <f t="shared" si="743"/>
        <v>0</v>
      </c>
      <c r="T4324" s="24" t="str">
        <f t="shared" si="744"/>
        <v>drain</v>
      </c>
      <c r="V4324" s="24">
        <f t="shared" si="747"/>
        <v>0</v>
      </c>
      <c r="W4324" s="24">
        <f t="shared" si="745"/>
        <v>0</v>
      </c>
      <c r="X4324" s="24">
        <f t="shared" si="748"/>
        <v>0</v>
      </c>
      <c r="Z4324" s="24">
        <f t="shared" si="746"/>
        <v>19287.808673458814</v>
      </c>
      <c r="AB4324" s="24">
        <f t="shared" si="740"/>
        <v>0</v>
      </c>
    </row>
    <row r="4325" x14ac:dyDescent="0.2">
      <c r="I4325" s="25">
        <v>4320</v>
      </c>
      <c r="J4325" s="29">
        <v>0</v>
      </c>
      <c r="L4325" s="25">
        <v>22440.079229354858</v>
      </c>
      <c r="N4325" s="25">
        <v>4320</v>
      </c>
      <c r="O4325" s="25">
        <f t="shared" si="741"/>
        <v>17839.862987337114</v>
      </c>
      <c r="P4325" s="25">
        <f t="shared" si="738"/>
        <v>17839.862987337114</v>
      </c>
      <c r="Q4325" s="25">
        <f t="shared" si="739"/>
        <v>0</v>
      </c>
      <c r="R4325" s="25">
        <f t="shared" si="742"/>
        <v>17839.862987337114</v>
      </c>
      <c r="S4325" s="25">
        <f t="shared" si="743"/>
        <v>0</v>
      </c>
      <c r="T4325" s="25" t="str">
        <f t="shared" si="744"/>
        <v>drain</v>
      </c>
      <c r="V4325" s="25">
        <f t="shared" si="747"/>
        <v>0</v>
      </c>
      <c r="W4325" s="25">
        <f t="shared" si="745"/>
        <v>0</v>
      </c>
      <c r="X4325" s="25">
        <f t="shared" si="748"/>
        <v>0</v>
      </c>
      <c r="Z4325" s="25">
        <f t="shared" si="746"/>
        <v>17839.862987337114</v>
      </c>
      <c r="AB4325" s="25">
        <f t="shared" si="740"/>
        <v>0</v>
      </c>
    </row>
    <row r="4326" x14ac:dyDescent="0.2">
      <c r="I4326" s="24">
        <v>4321</v>
      </c>
      <c r="J4326" s="28">
        <v>0</v>
      </c>
      <c r="L4326" s="24">
        <v>21504.387972354889</v>
      </c>
      <c r="N4326" s="24">
        <v>4321</v>
      </c>
      <c r="O4326" s="24">
        <f t="shared" si="741"/>
        <v>17095.988438022137</v>
      </c>
      <c r="P4326" s="24">
        <f t="shared" si="738"/>
        <v>17095.988438022137</v>
      </c>
      <c r="Q4326" s="24">
        <f t="shared" si="739"/>
        <v>0</v>
      </c>
      <c r="R4326" s="24">
        <f t="shared" si="742"/>
        <v>17095.988438022137</v>
      </c>
      <c r="S4326" s="24">
        <f t="shared" si="743"/>
        <v>0</v>
      </c>
      <c r="T4326" s="24" t="str">
        <f t="shared" si="744"/>
        <v>drain</v>
      </c>
      <c r="V4326" s="24">
        <f t="shared" si="747"/>
        <v>0</v>
      </c>
      <c r="W4326" s="24">
        <f t="shared" si="745"/>
        <v>0</v>
      </c>
      <c r="X4326" s="24">
        <f t="shared" si="748"/>
        <v>0</v>
      </c>
      <c r="Z4326" s="24">
        <f t="shared" si="746"/>
        <v>17095.988438022137</v>
      </c>
      <c r="AB4326" s="24">
        <f t="shared" si="740"/>
        <v>0</v>
      </c>
    </row>
    <row r="4327" x14ac:dyDescent="0.2">
      <c r="I4327" s="25">
        <v>4322</v>
      </c>
      <c r="J4327" s="29">
        <v>0</v>
      </c>
      <c r="L4327" s="25">
        <v>20505.992919731139</v>
      </c>
      <c r="N4327" s="25">
        <v>4322</v>
      </c>
      <c r="O4327" s="25">
        <f t="shared" si="741"/>
        <v>16302.264371186257</v>
      </c>
      <c r="P4327" s="25">
        <f t="shared" si="738"/>
        <v>16302.264371186257</v>
      </c>
      <c r="Q4327" s="25">
        <f t="shared" si="739"/>
        <v>0</v>
      </c>
      <c r="R4327" s="25">
        <f t="shared" si="742"/>
        <v>16302.264371186257</v>
      </c>
      <c r="S4327" s="25">
        <f t="shared" si="743"/>
        <v>0</v>
      </c>
      <c r="T4327" s="25" t="str">
        <f t="shared" si="744"/>
        <v>drain</v>
      </c>
      <c r="V4327" s="25">
        <f t="shared" si="747"/>
        <v>0</v>
      </c>
      <c r="W4327" s="25">
        <f t="shared" si="745"/>
        <v>0</v>
      </c>
      <c r="X4327" s="25">
        <f t="shared" si="748"/>
        <v>0</v>
      </c>
      <c r="Z4327" s="25">
        <f t="shared" si="746"/>
        <v>16302.264371186257</v>
      </c>
      <c r="AB4327" s="25">
        <f t="shared" si="740"/>
        <v>0</v>
      </c>
    </row>
    <row r="4328" x14ac:dyDescent="0.2">
      <c r="I4328" s="24">
        <v>4323</v>
      </c>
      <c r="J4328" s="28">
        <v>0</v>
      </c>
      <c r="L4328" s="24">
        <v>19658.976901102065</v>
      </c>
      <c r="N4328" s="24">
        <v>4323</v>
      </c>
      <c r="O4328" s="24">
        <f t="shared" si="741"/>
        <v>15628.886636376143</v>
      </c>
      <c r="P4328" s="24">
        <f t="shared" si="738"/>
        <v>15628.886636376143</v>
      </c>
      <c r="Q4328" s="24">
        <f t="shared" si="739"/>
        <v>0</v>
      </c>
      <c r="R4328" s="24">
        <f t="shared" si="742"/>
        <v>15628.886636376143</v>
      </c>
      <c r="S4328" s="24">
        <f t="shared" si="743"/>
        <v>0</v>
      </c>
      <c r="T4328" s="24" t="str">
        <f t="shared" si="744"/>
        <v>drain</v>
      </c>
      <c r="V4328" s="24">
        <f t="shared" si="747"/>
        <v>0</v>
      </c>
      <c r="W4328" s="24">
        <f t="shared" si="745"/>
        <v>0</v>
      </c>
      <c r="X4328" s="24">
        <f t="shared" si="748"/>
        <v>0</v>
      </c>
      <c r="Z4328" s="24">
        <f t="shared" si="746"/>
        <v>15628.886636376143</v>
      </c>
      <c r="AB4328" s="24">
        <f t="shared" si="740"/>
        <v>0</v>
      </c>
    </row>
    <row r="4329" x14ac:dyDescent="0.2">
      <c r="I4329" s="25">
        <v>4324</v>
      </c>
      <c r="J4329" s="29">
        <v>0</v>
      </c>
      <c r="L4329" s="25">
        <v>19355.601247262952</v>
      </c>
      <c r="N4329" s="25">
        <v>4324</v>
      </c>
      <c r="O4329" s="25">
        <f t="shared" si="741"/>
        <v>15387.702991574048</v>
      </c>
      <c r="P4329" s="25">
        <f t="shared" si="738"/>
        <v>15387.702991574048</v>
      </c>
      <c r="Q4329" s="25">
        <f t="shared" si="739"/>
        <v>0</v>
      </c>
      <c r="R4329" s="25">
        <f t="shared" si="742"/>
        <v>15387.702991574048</v>
      </c>
      <c r="S4329" s="25">
        <f t="shared" si="743"/>
        <v>0</v>
      </c>
      <c r="T4329" s="25" t="str">
        <f t="shared" si="744"/>
        <v>drain</v>
      </c>
      <c r="V4329" s="25">
        <f t="shared" si="747"/>
        <v>0</v>
      </c>
      <c r="W4329" s="25">
        <f t="shared" si="745"/>
        <v>0</v>
      </c>
      <c r="X4329" s="25">
        <f t="shared" si="748"/>
        <v>0</v>
      </c>
      <c r="Z4329" s="25">
        <f t="shared" si="746"/>
        <v>15387.702991574048</v>
      </c>
      <c r="AB4329" s="25">
        <f t="shared" si="740"/>
        <v>0</v>
      </c>
    </row>
    <row r="4330" x14ac:dyDescent="0.2">
      <c r="I4330" s="24">
        <v>4325</v>
      </c>
      <c r="J4330" s="28">
        <v>0</v>
      </c>
      <c r="L4330" s="24">
        <v>19275.956020832062</v>
      </c>
      <c r="N4330" s="24">
        <v>4325</v>
      </c>
      <c r="O4330" s="24">
        <f t="shared" si="741"/>
        <v>15324.385036561491</v>
      </c>
      <c r="P4330" s="24">
        <f t="shared" si="738"/>
        <v>15324.385036561491</v>
      </c>
      <c r="Q4330" s="24">
        <f t="shared" si="739"/>
        <v>0</v>
      </c>
      <c r="R4330" s="24">
        <f t="shared" si="742"/>
        <v>15324.385036561491</v>
      </c>
      <c r="S4330" s="24">
        <f t="shared" si="743"/>
        <v>0</v>
      </c>
      <c r="T4330" s="24" t="str">
        <f t="shared" si="744"/>
        <v>drain</v>
      </c>
      <c r="V4330" s="24">
        <f t="shared" si="747"/>
        <v>0</v>
      </c>
      <c r="W4330" s="24">
        <f t="shared" si="745"/>
        <v>0</v>
      </c>
      <c r="X4330" s="24">
        <f t="shared" si="748"/>
        <v>0</v>
      </c>
      <c r="Z4330" s="24">
        <f t="shared" si="746"/>
        <v>15324.385036561491</v>
      </c>
      <c r="AB4330" s="24">
        <f t="shared" si="740"/>
        <v>0</v>
      </c>
    </row>
    <row r="4331" x14ac:dyDescent="0.2">
      <c r="I4331" s="25">
        <v>4326</v>
      </c>
      <c r="J4331" s="29">
        <v>0</v>
      </c>
      <c r="L4331" s="25">
        <v>18887.434225559235</v>
      </c>
      <c r="N4331" s="25">
        <v>4326</v>
      </c>
      <c r="O4331" s="25">
        <f t="shared" si="741"/>
        <v>15015.510209319593</v>
      </c>
      <c r="P4331" s="25">
        <f t="shared" si="738"/>
        <v>15015.510209319593</v>
      </c>
      <c r="Q4331" s="25">
        <f t="shared" si="739"/>
        <v>0</v>
      </c>
      <c r="R4331" s="25">
        <f t="shared" si="742"/>
        <v>15015.510209319593</v>
      </c>
      <c r="S4331" s="25">
        <f t="shared" si="743"/>
        <v>0</v>
      </c>
      <c r="T4331" s="25" t="str">
        <f t="shared" si="744"/>
        <v>drain</v>
      </c>
      <c r="V4331" s="25">
        <f t="shared" si="747"/>
        <v>0</v>
      </c>
      <c r="W4331" s="25">
        <f t="shared" si="745"/>
        <v>0</v>
      </c>
      <c r="X4331" s="25">
        <f t="shared" si="748"/>
        <v>0</v>
      </c>
      <c r="Z4331" s="25">
        <f t="shared" si="746"/>
        <v>15015.510209319593</v>
      </c>
      <c r="AB4331" s="25">
        <f t="shared" si="740"/>
        <v>0</v>
      </c>
    </row>
    <row r="4332" x14ac:dyDescent="0.2">
      <c r="I4332" s="24">
        <v>4327</v>
      </c>
      <c r="J4332" s="28">
        <v>0.15134930600000002</v>
      </c>
      <c r="L4332" s="24">
        <v>20485.259358835217</v>
      </c>
      <c r="N4332" s="24">
        <v>4327</v>
      </c>
      <c r="O4332" s="24">
        <f t="shared" si="741"/>
        <v>16285.781190274</v>
      </c>
      <c r="P4332" s="24">
        <f t="shared" si="738"/>
        <v>16285.781190274</v>
      </c>
      <c r="Q4332" s="24">
        <f t="shared" si="739"/>
        <v>12107.944480000002</v>
      </c>
      <c r="R4332" s="24">
        <f t="shared" si="742"/>
        <v>4177.8367102739976</v>
      </c>
      <c r="S4332" s="24">
        <f t="shared" si="743"/>
        <v>0</v>
      </c>
      <c r="T4332" s="24" t="str">
        <f t="shared" si="744"/>
        <v>drain</v>
      </c>
      <c r="V4332" s="24">
        <f t="shared" si="747"/>
        <v>0</v>
      </c>
      <c r="W4332" s="24">
        <f t="shared" si="745"/>
        <v>0</v>
      </c>
      <c r="X4332" s="24">
        <f t="shared" si="748"/>
        <v>0</v>
      </c>
      <c r="Z4332" s="24">
        <f t="shared" si="746"/>
        <v>4177.8367102739976</v>
      </c>
      <c r="AB4332" s="24">
        <f t="shared" si="740"/>
        <v>0</v>
      </c>
    </row>
    <row r="4333" x14ac:dyDescent="0.2">
      <c r="I4333" s="25">
        <v>4328</v>
      </c>
      <c r="J4333" s="29">
        <v>0.4190045</v>
      </c>
      <c r="L4333" s="25">
        <v>22759.893606853482</v>
      </c>
      <c r="N4333" s="25">
        <v>4328</v>
      </c>
      <c r="O4333" s="25">
        <f t="shared" si="741"/>
        <v>18094.11541744852</v>
      </c>
      <c r="P4333" s="25">
        <f t="shared" si="738"/>
        <v>18094.11541744852</v>
      </c>
      <c r="Q4333" s="25">
        <f t="shared" si="739"/>
        <v>33520.36</v>
      </c>
      <c r="R4333" s="25">
        <f t="shared" si="742"/>
        <v>0</v>
      </c>
      <c r="S4333" s="25">
        <f t="shared" si="743"/>
        <v>15426.244582551481</v>
      </c>
      <c r="T4333" s="25" t="str">
        <f t="shared" si="744"/>
        <v>charge</v>
      </c>
      <c r="V4333" s="25">
        <f t="shared" si="747"/>
        <v>4000</v>
      </c>
      <c r="W4333" s="25">
        <f t="shared" si="745"/>
        <v>4000</v>
      </c>
      <c r="X4333" s="25">
        <f t="shared" si="748"/>
        <v>0</v>
      </c>
      <c r="Z4333" s="25">
        <f t="shared" si="746"/>
        <v>0</v>
      </c>
      <c r="AB4333" s="25">
        <f t="shared" si="740"/>
        <v>11426.244582551481</v>
      </c>
    </row>
    <row r="4334" x14ac:dyDescent="0.2">
      <c r="I4334" s="24">
        <v>4329</v>
      </c>
      <c r="J4334" s="28">
        <v>0.59375383999999998</v>
      </c>
      <c r="L4334" s="24">
        <v>25204.89299869537</v>
      </c>
      <c r="N4334" s="24">
        <v>4329</v>
      </c>
      <c r="O4334" s="24">
        <f t="shared" si="741"/>
        <v>20037.889933962819</v>
      </c>
      <c r="P4334" s="24">
        <f t="shared" si="738"/>
        <v>20037.889933962819</v>
      </c>
      <c r="Q4334" s="24">
        <f t="shared" si="739"/>
        <v>47500.307199999996</v>
      </c>
      <c r="R4334" s="24">
        <f t="shared" si="742"/>
        <v>0</v>
      </c>
      <c r="S4334" s="24">
        <f t="shared" si="743"/>
        <v>27462.417266037177</v>
      </c>
      <c r="T4334" s="24" t="str">
        <f t="shared" si="744"/>
        <v>charge</v>
      </c>
      <c r="V4334" s="24">
        <f t="shared" si="747"/>
        <v>0</v>
      </c>
      <c r="W4334" s="24">
        <f t="shared" si="745"/>
        <v>4000</v>
      </c>
      <c r="X4334" s="24">
        <f t="shared" si="748"/>
        <v>0</v>
      </c>
      <c r="Z4334" s="24">
        <f t="shared" si="746"/>
        <v>0</v>
      </c>
      <c r="AB4334" s="24">
        <f t="shared" si="740"/>
        <v>27462.417266037177</v>
      </c>
    </row>
    <row r="4335" x14ac:dyDescent="0.2">
      <c r="I4335" s="25">
        <v>4330</v>
      </c>
      <c r="J4335" s="29">
        <v>0.62816844299999997</v>
      </c>
      <c r="L4335" s="25">
        <v>26436.207612371443</v>
      </c>
      <c r="N4335" s="25">
        <v>4330</v>
      </c>
      <c r="O4335" s="25">
        <f t="shared" si="741"/>
        <v>21016.785051835297</v>
      </c>
      <c r="P4335" s="25">
        <f t="shared" si="738"/>
        <v>21016.785051835297</v>
      </c>
      <c r="Q4335" s="25">
        <f t="shared" si="739"/>
        <v>50253.475439999995</v>
      </c>
      <c r="R4335" s="25">
        <f t="shared" si="742"/>
        <v>0</v>
      </c>
      <c r="S4335" s="25">
        <f t="shared" si="743"/>
        <v>29236.690388164698</v>
      </c>
      <c r="T4335" s="25" t="str">
        <f t="shared" si="744"/>
        <v>charge</v>
      </c>
      <c r="V4335" s="25">
        <f t="shared" si="747"/>
        <v>0</v>
      </c>
      <c r="W4335" s="25">
        <f t="shared" si="745"/>
        <v>4000</v>
      </c>
      <c r="X4335" s="25">
        <f t="shared" si="748"/>
        <v>0</v>
      </c>
      <c r="Z4335" s="25">
        <f t="shared" si="746"/>
        <v>0</v>
      </c>
      <c r="AB4335" s="25">
        <f t="shared" si="740"/>
        <v>29236.690388164698</v>
      </c>
    </row>
    <row r="4336" x14ac:dyDescent="0.2">
      <c r="I4336" s="24">
        <v>4331</v>
      </c>
      <c r="J4336" s="28">
        <v>0.69127679399999997</v>
      </c>
      <c r="L4336" s="24">
        <v>27630.56359128952</v>
      </c>
      <c r="N4336" s="24">
        <v>4331</v>
      </c>
      <c r="O4336" s="24">
        <f t="shared" si="741"/>
        <v>21966.298055075171</v>
      </c>
      <c r="P4336" s="24">
        <f t="shared" si="738"/>
        <v>21966.298055075171</v>
      </c>
      <c r="Q4336" s="24">
        <f t="shared" si="739"/>
        <v>55302.143519999998</v>
      </c>
      <c r="R4336" s="24">
        <f t="shared" si="742"/>
        <v>0</v>
      </c>
      <c r="S4336" s="24">
        <f t="shared" si="743"/>
        <v>33335.845464924831</v>
      </c>
      <c r="T4336" s="24" t="str">
        <f t="shared" si="744"/>
        <v>charge</v>
      </c>
      <c r="V4336" s="24">
        <f t="shared" si="747"/>
        <v>0</v>
      </c>
      <c r="W4336" s="24">
        <f t="shared" si="745"/>
        <v>4000</v>
      </c>
      <c r="X4336" s="24">
        <f t="shared" si="748"/>
        <v>0</v>
      </c>
      <c r="Z4336" s="24">
        <f t="shared" si="746"/>
        <v>0</v>
      </c>
      <c r="AB4336" s="24">
        <f t="shared" si="740"/>
        <v>33335.845464924831</v>
      </c>
    </row>
    <row r="4337" x14ac:dyDescent="0.2">
      <c r="I4337" s="25">
        <v>4332</v>
      </c>
      <c r="J4337" s="29">
        <v>0.70765096400000005</v>
      </c>
      <c r="L4337" s="25">
        <v>28126.067750930782</v>
      </c>
      <c r="N4337" s="25">
        <v>4332</v>
      </c>
      <c r="O4337" s="25">
        <f t="shared" si="741"/>
        <v>22360.223861989973</v>
      </c>
      <c r="P4337" s="25">
        <f t="shared" si="738"/>
        <v>22360.223861989973</v>
      </c>
      <c r="Q4337" s="25">
        <f t="shared" si="739"/>
        <v>56612.077120000002</v>
      </c>
      <c r="R4337" s="25">
        <f t="shared" si="742"/>
        <v>0</v>
      </c>
      <c r="S4337" s="25">
        <f t="shared" si="743"/>
        <v>34251.853258010029</v>
      </c>
      <c r="T4337" s="25" t="str">
        <f t="shared" si="744"/>
        <v>charge</v>
      </c>
      <c r="V4337" s="25">
        <f t="shared" si="747"/>
        <v>0</v>
      </c>
      <c r="W4337" s="25">
        <f t="shared" si="745"/>
        <v>4000</v>
      </c>
      <c r="X4337" s="25">
        <f t="shared" si="748"/>
        <v>0</v>
      </c>
      <c r="Z4337" s="25">
        <f t="shared" si="746"/>
        <v>0</v>
      </c>
      <c r="AB4337" s="25">
        <f t="shared" si="740"/>
        <v>34251.853258010029</v>
      </c>
    </row>
    <row r="4338" x14ac:dyDescent="0.2">
      <c r="I4338" s="24">
        <v>4333</v>
      </c>
      <c r="J4338" s="28">
        <v>0.71808775699999994</v>
      </c>
      <c r="L4338" s="24">
        <v>29715.603652739523</v>
      </c>
      <c r="N4338" s="24">
        <v>4333</v>
      </c>
      <c r="O4338" s="24">
        <f t="shared" si="741"/>
        <v>23623.904903927923</v>
      </c>
      <c r="P4338" s="24">
        <f t="shared" si="738"/>
        <v>23623.904903927923</v>
      </c>
      <c r="Q4338" s="24">
        <f t="shared" si="739"/>
        <v>57447.020559999997</v>
      </c>
      <c r="R4338" s="24">
        <f t="shared" si="742"/>
        <v>0</v>
      </c>
      <c r="S4338" s="24">
        <f t="shared" si="743"/>
        <v>33823.11565607207</v>
      </c>
      <c r="T4338" s="24" t="str">
        <f t="shared" si="744"/>
        <v>charge</v>
      </c>
      <c r="V4338" s="24">
        <f t="shared" si="747"/>
        <v>0</v>
      </c>
      <c r="W4338" s="24">
        <f t="shared" si="745"/>
        <v>4000</v>
      </c>
      <c r="X4338" s="24">
        <f t="shared" si="748"/>
        <v>0</v>
      </c>
      <c r="Z4338" s="24">
        <f t="shared" si="746"/>
        <v>0</v>
      </c>
      <c r="AB4338" s="24">
        <f t="shared" si="740"/>
        <v>33823.11565607207</v>
      </c>
    </row>
    <row r="4339" x14ac:dyDescent="0.2">
      <c r="I4339" s="25">
        <v>4334</v>
      </c>
      <c r="J4339" s="29">
        <v>0.74523169099999997</v>
      </c>
      <c r="L4339" s="25">
        <v>30465.982899808881</v>
      </c>
      <c r="N4339" s="25">
        <v>4334</v>
      </c>
      <c r="O4339" s="25">
        <f t="shared" si="741"/>
        <v>24220.456405348061</v>
      </c>
      <c r="P4339" s="25">
        <f t="shared" si="738"/>
        <v>24220.456405348061</v>
      </c>
      <c r="Q4339" s="25">
        <f t="shared" si="739"/>
        <v>59618.535279999996</v>
      </c>
      <c r="R4339" s="25">
        <f t="shared" si="742"/>
        <v>0</v>
      </c>
      <c r="S4339" s="25">
        <f t="shared" si="743"/>
        <v>35398.078874651939</v>
      </c>
      <c r="T4339" s="25" t="str">
        <f t="shared" si="744"/>
        <v>charge</v>
      </c>
      <c r="V4339" s="25">
        <f t="shared" si="747"/>
        <v>0</v>
      </c>
      <c r="W4339" s="25">
        <f t="shared" si="745"/>
        <v>4000</v>
      </c>
      <c r="X4339" s="25">
        <f t="shared" si="748"/>
        <v>0</v>
      </c>
      <c r="Z4339" s="25">
        <f t="shared" si="746"/>
        <v>0</v>
      </c>
      <c r="AB4339" s="25">
        <f t="shared" si="740"/>
        <v>35398.078874651939</v>
      </c>
    </row>
    <row r="4340" x14ac:dyDescent="0.2">
      <c r="I4340" s="24">
        <v>4335</v>
      </c>
      <c r="J4340" s="28">
        <v>0.73255662399999999</v>
      </c>
      <c r="L4340" s="24">
        <v>30949.137847375867</v>
      </c>
      <c r="N4340" s="24">
        <v>4335</v>
      </c>
      <c r="O4340" s="24">
        <f t="shared" si="741"/>
        <v>24604.564588663816</v>
      </c>
      <c r="P4340" s="24">
        <f t="shared" si="738"/>
        <v>24604.564588663816</v>
      </c>
      <c r="Q4340" s="24">
        <f t="shared" si="739"/>
        <v>58604.529920000001</v>
      </c>
      <c r="R4340" s="24">
        <f t="shared" si="742"/>
        <v>0</v>
      </c>
      <c r="S4340" s="24">
        <f t="shared" si="743"/>
        <v>33999.965331336185</v>
      </c>
      <c r="T4340" s="24" t="str">
        <f t="shared" si="744"/>
        <v>charge</v>
      </c>
      <c r="V4340" s="24">
        <f t="shared" si="747"/>
        <v>0</v>
      </c>
      <c r="W4340" s="24">
        <f t="shared" si="745"/>
        <v>4000</v>
      </c>
      <c r="X4340" s="24">
        <f t="shared" si="748"/>
        <v>0</v>
      </c>
      <c r="Z4340" s="24">
        <f t="shared" si="746"/>
        <v>0</v>
      </c>
      <c r="AB4340" s="24">
        <f t="shared" si="740"/>
        <v>33999.965331336185</v>
      </c>
    </row>
    <row r="4341" x14ac:dyDescent="0.2">
      <c r="I4341" s="25">
        <v>4336</v>
      </c>
      <c r="J4341" s="29">
        <v>0.69528594999999993</v>
      </c>
      <c r="L4341" s="25">
        <v>29834.892839097975</v>
      </c>
      <c r="N4341" s="25">
        <v>4336</v>
      </c>
      <c r="O4341" s="25">
        <f t="shared" si="741"/>
        <v>23718.739807082889</v>
      </c>
      <c r="P4341" s="25">
        <f t="shared" si="738"/>
        <v>23718.739807082889</v>
      </c>
      <c r="Q4341" s="25">
        <f t="shared" si="739"/>
        <v>55622.875999999997</v>
      </c>
      <c r="R4341" s="25">
        <f t="shared" si="742"/>
        <v>0</v>
      </c>
      <c r="S4341" s="25">
        <f t="shared" si="743"/>
        <v>31904.136192917107</v>
      </c>
      <c r="T4341" s="25" t="str">
        <f t="shared" si="744"/>
        <v>charge</v>
      </c>
      <c r="V4341" s="25">
        <f t="shared" si="747"/>
        <v>0</v>
      </c>
      <c r="W4341" s="25">
        <f t="shared" si="745"/>
        <v>4000</v>
      </c>
      <c r="X4341" s="25">
        <f t="shared" si="748"/>
        <v>0</v>
      </c>
      <c r="Z4341" s="25">
        <f t="shared" si="746"/>
        <v>0</v>
      </c>
      <c r="AB4341" s="25">
        <f t="shared" si="740"/>
        <v>31904.136192917107</v>
      </c>
    </row>
    <row r="4342" x14ac:dyDescent="0.2">
      <c r="I4342" s="24">
        <v>4337</v>
      </c>
      <c r="J4342" s="28">
        <v>0.62831778900000002</v>
      </c>
      <c r="L4342" s="24">
        <v>29137.95139493942</v>
      </c>
      <c r="N4342" s="24">
        <v>4337</v>
      </c>
      <c r="O4342" s="24">
        <f t="shared" si="741"/>
        <v>23164.671358976841</v>
      </c>
      <c r="P4342" s="24">
        <f t="shared" si="738"/>
        <v>23164.671358976841</v>
      </c>
      <c r="Q4342" s="24">
        <f t="shared" si="739"/>
        <v>50265.423119999999</v>
      </c>
      <c r="R4342" s="24">
        <f t="shared" si="742"/>
        <v>0</v>
      </c>
      <c r="S4342" s="24">
        <f t="shared" si="743"/>
        <v>27100.751761023159</v>
      </c>
      <c r="T4342" s="24" t="str">
        <f t="shared" si="744"/>
        <v>charge</v>
      </c>
      <c r="V4342" s="24">
        <f t="shared" si="747"/>
        <v>0</v>
      </c>
      <c r="W4342" s="24">
        <f t="shared" si="745"/>
        <v>4000</v>
      </c>
      <c r="X4342" s="24">
        <f t="shared" si="748"/>
        <v>0</v>
      </c>
      <c r="Z4342" s="24">
        <f t="shared" si="746"/>
        <v>0</v>
      </c>
      <c r="AB4342" s="24">
        <f t="shared" si="740"/>
        <v>27100.751761023159</v>
      </c>
    </row>
    <row r="4343" x14ac:dyDescent="0.2">
      <c r="I4343" s="25">
        <v>4338</v>
      </c>
      <c r="J4343" s="29">
        <v>0.27935567700000002</v>
      </c>
      <c r="L4343" s="25">
        <v>28535.718272638318</v>
      </c>
      <c r="N4343" s="25">
        <v>4338</v>
      </c>
      <c r="O4343" s="25">
        <f t="shared" si="741"/>
        <v>22685.896026747465</v>
      </c>
      <c r="P4343" s="25">
        <f t="shared" si="738"/>
        <v>22685.896026747465</v>
      </c>
      <c r="Q4343" s="25">
        <f t="shared" si="739"/>
        <v>22348.454160000001</v>
      </c>
      <c r="R4343" s="25">
        <f t="shared" si="742"/>
        <v>337.44186674746379</v>
      </c>
      <c r="S4343" s="25">
        <f t="shared" si="743"/>
        <v>0</v>
      </c>
      <c r="T4343" s="25" t="str">
        <f t="shared" si="744"/>
        <v>drain</v>
      </c>
      <c r="V4343" s="25">
        <f t="shared" si="747"/>
        <v>0</v>
      </c>
      <c r="W4343" s="25">
        <f t="shared" si="745"/>
        <v>3662.5581332525362</v>
      </c>
      <c r="X4343" s="25">
        <f t="shared" si="748"/>
        <v>337.44186674746379</v>
      </c>
      <c r="Z4343" s="25">
        <f t="shared" si="746"/>
        <v>0</v>
      </c>
      <c r="AB4343" s="25">
        <f t="shared" si="740"/>
        <v>0</v>
      </c>
    </row>
    <row r="4344" x14ac:dyDescent="0.2">
      <c r="I4344" s="24">
        <v>4339</v>
      </c>
      <c r="J4344" s="28">
        <v>2.2585918E-2</v>
      </c>
      <c r="L4344" s="24">
        <v>27705.274251747131</v>
      </c>
      <c r="N4344" s="24">
        <v>4339</v>
      </c>
      <c r="O4344" s="24">
        <f t="shared" si="741"/>
        <v>22025.693030138969</v>
      </c>
      <c r="P4344" s="24">
        <f t="shared" si="738"/>
        <v>22025.693030138969</v>
      </c>
      <c r="Q4344" s="24">
        <f t="shared" si="739"/>
        <v>1806.8734400000001</v>
      </c>
      <c r="R4344" s="24">
        <f t="shared" si="742"/>
        <v>20218.81959013897</v>
      </c>
      <c r="S4344" s="24">
        <f t="shared" si="743"/>
        <v>0</v>
      </c>
      <c r="T4344" s="24" t="str">
        <f t="shared" si="744"/>
        <v>drain</v>
      </c>
      <c r="V4344" s="24">
        <f t="shared" si="747"/>
        <v>0</v>
      </c>
      <c r="W4344" s="24">
        <f t="shared" si="745"/>
        <v>0</v>
      </c>
      <c r="X4344" s="24">
        <f t="shared" si="748"/>
        <v>3662.5581332525362</v>
      </c>
      <c r="Z4344" s="24">
        <f t="shared" si="746"/>
        <v>16556.261456886434</v>
      </c>
      <c r="AB4344" s="24">
        <f t="shared" si="740"/>
        <v>0</v>
      </c>
    </row>
    <row r="4345" x14ac:dyDescent="0.2">
      <c r="I4345" s="25">
        <v>4340</v>
      </c>
      <c r="J4345" s="29">
        <v>0</v>
      </c>
      <c r="L4345" s="25">
        <v>27246.931357860562</v>
      </c>
      <c r="N4345" s="25">
        <v>4340</v>
      </c>
      <c r="O4345" s="25">
        <f t="shared" si="741"/>
        <v>21661.310429499146</v>
      </c>
      <c r="P4345" s="25">
        <f t="shared" si="738"/>
        <v>21661.310429499146</v>
      </c>
      <c r="Q4345" s="25">
        <f t="shared" si="739"/>
        <v>0</v>
      </c>
      <c r="R4345" s="25">
        <f t="shared" si="742"/>
        <v>21661.310429499146</v>
      </c>
      <c r="S4345" s="25">
        <f t="shared" si="743"/>
        <v>0</v>
      </c>
      <c r="T4345" s="25" t="str">
        <f t="shared" si="744"/>
        <v>drain</v>
      </c>
      <c r="V4345" s="25">
        <f t="shared" si="747"/>
        <v>0</v>
      </c>
      <c r="W4345" s="25">
        <f t="shared" si="745"/>
        <v>0</v>
      </c>
      <c r="X4345" s="25">
        <f t="shared" si="748"/>
        <v>0</v>
      </c>
      <c r="Z4345" s="25">
        <f t="shared" si="746"/>
        <v>21661.310429499146</v>
      </c>
      <c r="AB4345" s="25">
        <f t="shared" si="740"/>
        <v>0</v>
      </c>
    </row>
    <row r="4346" x14ac:dyDescent="0.2">
      <c r="I4346" s="24">
        <v>4341</v>
      </c>
      <c r="J4346" s="28">
        <v>0</v>
      </c>
      <c r="L4346" s="24">
        <v>27177.081257438658</v>
      </c>
      <c r="N4346" s="24">
        <v>4341</v>
      </c>
      <c r="O4346" s="24">
        <f t="shared" si="741"/>
        <v>21605.779599663736</v>
      </c>
      <c r="P4346" s="24">
        <f t="shared" si="738"/>
        <v>21605.779599663736</v>
      </c>
      <c r="Q4346" s="24">
        <f t="shared" si="739"/>
        <v>0</v>
      </c>
      <c r="R4346" s="24">
        <f t="shared" si="742"/>
        <v>21605.779599663736</v>
      </c>
      <c r="S4346" s="24">
        <f t="shared" si="743"/>
        <v>0</v>
      </c>
      <c r="T4346" s="24" t="str">
        <f t="shared" si="744"/>
        <v>drain</v>
      </c>
      <c r="V4346" s="24">
        <f t="shared" si="747"/>
        <v>0</v>
      </c>
      <c r="W4346" s="24">
        <f t="shared" si="745"/>
        <v>0</v>
      </c>
      <c r="X4346" s="24">
        <f t="shared" si="748"/>
        <v>0</v>
      </c>
      <c r="Z4346" s="24">
        <f t="shared" si="746"/>
        <v>21605.779599663736</v>
      </c>
      <c r="AB4346" s="24">
        <f t="shared" si="740"/>
        <v>0</v>
      </c>
    </row>
    <row r="4347" x14ac:dyDescent="0.2">
      <c r="I4347" s="25">
        <v>4342</v>
      </c>
      <c r="J4347" s="29">
        <v>0</v>
      </c>
      <c r="L4347" s="25">
        <v>26107.611094951626</v>
      </c>
      <c r="N4347" s="25">
        <v>4342</v>
      </c>
      <c r="O4347" s="25">
        <f t="shared" si="741"/>
        <v>20755.550820486544</v>
      </c>
      <c r="P4347" s="25">
        <f t="shared" si="738"/>
        <v>20755.550820486544</v>
      </c>
      <c r="Q4347" s="25">
        <f t="shared" si="739"/>
        <v>0</v>
      </c>
      <c r="R4347" s="25">
        <f t="shared" si="742"/>
        <v>20755.550820486544</v>
      </c>
      <c r="S4347" s="25">
        <f t="shared" si="743"/>
        <v>0</v>
      </c>
      <c r="T4347" s="25" t="str">
        <f t="shared" si="744"/>
        <v>drain</v>
      </c>
      <c r="V4347" s="25">
        <f t="shared" si="747"/>
        <v>0</v>
      </c>
      <c r="W4347" s="25">
        <f t="shared" si="745"/>
        <v>0</v>
      </c>
      <c r="X4347" s="25">
        <f t="shared" si="748"/>
        <v>0</v>
      </c>
      <c r="Z4347" s="25">
        <f t="shared" si="746"/>
        <v>20755.550820486544</v>
      </c>
      <c r="AB4347" s="25">
        <f t="shared" si="740"/>
        <v>0</v>
      </c>
    </row>
    <row r="4348" x14ac:dyDescent="0.2">
      <c r="I4348" s="24">
        <v>4343</v>
      </c>
      <c r="J4348" s="28">
        <v>0</v>
      </c>
      <c r="L4348" s="24">
        <v>24806.518651771545</v>
      </c>
      <c r="N4348" s="24">
        <v>4343</v>
      </c>
      <c r="O4348" s="24">
        <f t="shared" si="741"/>
        <v>19721.182328158378</v>
      </c>
      <c r="P4348" s="24">
        <f t="shared" si="738"/>
        <v>19721.182328158378</v>
      </c>
      <c r="Q4348" s="24">
        <f t="shared" si="739"/>
        <v>0</v>
      </c>
      <c r="R4348" s="24">
        <f t="shared" si="742"/>
        <v>19721.182328158378</v>
      </c>
      <c r="S4348" s="24">
        <f t="shared" si="743"/>
        <v>0</v>
      </c>
      <c r="T4348" s="24" t="str">
        <f t="shared" si="744"/>
        <v>drain</v>
      </c>
      <c r="V4348" s="24">
        <f t="shared" si="747"/>
        <v>0</v>
      </c>
      <c r="W4348" s="24">
        <f t="shared" si="745"/>
        <v>0</v>
      </c>
      <c r="X4348" s="24">
        <f t="shared" si="748"/>
        <v>0</v>
      </c>
      <c r="Z4348" s="24">
        <f t="shared" si="746"/>
        <v>19721.182328158378</v>
      </c>
      <c r="AB4348" s="24">
        <f t="shared" si="740"/>
        <v>0</v>
      </c>
    </row>
    <row r="4349" x14ac:dyDescent="0.2">
      <c r="I4349" s="25">
        <v>4344</v>
      </c>
      <c r="J4349" s="29">
        <v>0</v>
      </c>
      <c r="L4349" s="25">
        <v>22712.20028247833</v>
      </c>
      <c r="N4349" s="25">
        <v>4344</v>
      </c>
      <c r="O4349" s="25">
        <f t="shared" si="741"/>
        <v>18056.199224570275</v>
      </c>
      <c r="P4349" s="25">
        <f t="shared" si="738"/>
        <v>18056.199224570275</v>
      </c>
      <c r="Q4349" s="25">
        <f t="shared" si="739"/>
        <v>0</v>
      </c>
      <c r="R4349" s="25">
        <f t="shared" si="742"/>
        <v>18056.199224570275</v>
      </c>
      <c r="S4349" s="25">
        <f t="shared" si="743"/>
        <v>0</v>
      </c>
      <c r="T4349" s="25" t="str">
        <f t="shared" si="744"/>
        <v>drain</v>
      </c>
      <c r="V4349" s="25">
        <f t="shared" si="747"/>
        <v>0</v>
      </c>
      <c r="W4349" s="25">
        <f t="shared" si="745"/>
        <v>0</v>
      </c>
      <c r="X4349" s="25">
        <f t="shared" si="748"/>
        <v>0</v>
      </c>
      <c r="Z4349" s="25">
        <f t="shared" si="746"/>
        <v>18056.199224570275</v>
      </c>
      <c r="AB4349" s="25">
        <f t="shared" si="740"/>
        <v>0</v>
      </c>
    </row>
    <row r="4350" x14ac:dyDescent="0.2">
      <c r="I4350" s="24">
        <v>4345</v>
      </c>
      <c r="J4350" s="28">
        <v>0</v>
      </c>
      <c r="L4350" s="24">
        <v>21175.275224065779</v>
      </c>
      <c r="N4350" s="24">
        <v>4345</v>
      </c>
      <c r="O4350" s="24">
        <f t="shared" si="741"/>
        <v>16834.343803132295</v>
      </c>
      <c r="P4350" s="24">
        <f t="shared" si="738"/>
        <v>16834.343803132295</v>
      </c>
      <c r="Q4350" s="24">
        <f t="shared" si="739"/>
        <v>0</v>
      </c>
      <c r="R4350" s="24">
        <f t="shared" si="742"/>
        <v>16834.343803132295</v>
      </c>
      <c r="S4350" s="24">
        <f t="shared" si="743"/>
        <v>0</v>
      </c>
      <c r="T4350" s="24" t="str">
        <f t="shared" si="744"/>
        <v>drain</v>
      </c>
      <c r="V4350" s="24">
        <f t="shared" si="747"/>
        <v>0</v>
      </c>
      <c r="W4350" s="24">
        <f t="shared" si="745"/>
        <v>0</v>
      </c>
      <c r="X4350" s="24">
        <f t="shared" si="748"/>
        <v>0</v>
      </c>
      <c r="Z4350" s="24">
        <f t="shared" si="746"/>
        <v>16834.343803132295</v>
      </c>
      <c r="AB4350" s="24">
        <f t="shared" si="740"/>
        <v>0</v>
      </c>
    </row>
    <row r="4351" x14ac:dyDescent="0.2">
      <c r="I4351" s="25">
        <v>4346</v>
      </c>
      <c r="J4351" s="29">
        <v>0</v>
      </c>
      <c r="L4351" s="25">
        <v>20485.84056520462</v>
      </c>
      <c r="N4351" s="25">
        <v>4346</v>
      </c>
      <c r="O4351" s="25">
        <f t="shared" si="741"/>
        <v>16286.243249337675</v>
      </c>
      <c r="P4351" s="25">
        <f t="shared" si="738"/>
        <v>16286.243249337675</v>
      </c>
      <c r="Q4351" s="25">
        <f t="shared" si="739"/>
        <v>0</v>
      </c>
      <c r="R4351" s="25">
        <f t="shared" si="742"/>
        <v>16286.243249337675</v>
      </c>
      <c r="S4351" s="25">
        <f t="shared" si="743"/>
        <v>0</v>
      </c>
      <c r="T4351" s="25" t="str">
        <f t="shared" si="744"/>
        <v>drain</v>
      </c>
      <c r="V4351" s="25">
        <f t="shared" si="747"/>
        <v>0</v>
      </c>
      <c r="W4351" s="25">
        <f t="shared" si="745"/>
        <v>0</v>
      </c>
      <c r="X4351" s="25">
        <f t="shared" si="748"/>
        <v>0</v>
      </c>
      <c r="Z4351" s="25">
        <f t="shared" si="746"/>
        <v>16286.243249337675</v>
      </c>
      <c r="AB4351" s="25">
        <f t="shared" si="740"/>
        <v>0</v>
      </c>
    </row>
    <row r="4352" x14ac:dyDescent="0.2">
      <c r="I4352" s="24">
        <v>4347</v>
      </c>
      <c r="J4352" s="28">
        <v>0</v>
      </c>
      <c r="L4352" s="24">
        <v>20031.228042602539</v>
      </c>
      <c r="N4352" s="24">
        <v>4347</v>
      </c>
      <c r="O4352" s="24">
        <f t="shared" si="741"/>
        <v>15924.826293869019</v>
      </c>
      <c r="P4352" s="24">
        <f t="shared" si="738"/>
        <v>15924.826293869019</v>
      </c>
      <c r="Q4352" s="24">
        <f t="shared" si="739"/>
        <v>0</v>
      </c>
      <c r="R4352" s="24">
        <f t="shared" si="742"/>
        <v>15924.826293869019</v>
      </c>
      <c r="S4352" s="24">
        <f t="shared" si="743"/>
        <v>0</v>
      </c>
      <c r="T4352" s="24" t="str">
        <f t="shared" si="744"/>
        <v>drain</v>
      </c>
      <c r="V4352" s="24">
        <f t="shared" si="747"/>
        <v>0</v>
      </c>
      <c r="W4352" s="24">
        <f t="shared" si="745"/>
        <v>0</v>
      </c>
      <c r="X4352" s="24">
        <f t="shared" si="748"/>
        <v>0</v>
      </c>
      <c r="Z4352" s="24">
        <f t="shared" si="746"/>
        <v>15924.826293869019</v>
      </c>
      <c r="AB4352" s="24">
        <f t="shared" si="740"/>
        <v>0</v>
      </c>
    </row>
    <row r="4353" x14ac:dyDescent="0.2">
      <c r="I4353" s="25">
        <v>4348</v>
      </c>
      <c r="J4353" s="29">
        <v>0</v>
      </c>
      <c r="L4353" s="25">
        <v>19736.723197841642</v>
      </c>
      <c r="N4353" s="25">
        <v>4348</v>
      </c>
      <c r="O4353" s="25">
        <f t="shared" si="741"/>
        <v>15690.694942284106</v>
      </c>
      <c r="P4353" s="25">
        <f t="shared" si="738"/>
        <v>15690.694942284106</v>
      </c>
      <c r="Q4353" s="25">
        <f t="shared" si="739"/>
        <v>0</v>
      </c>
      <c r="R4353" s="25">
        <f t="shared" si="742"/>
        <v>15690.694942284106</v>
      </c>
      <c r="S4353" s="25">
        <f t="shared" si="743"/>
        <v>0</v>
      </c>
      <c r="T4353" s="25" t="str">
        <f t="shared" si="744"/>
        <v>drain</v>
      </c>
      <c r="V4353" s="25">
        <f t="shared" si="747"/>
        <v>0</v>
      </c>
      <c r="W4353" s="25">
        <f t="shared" si="745"/>
        <v>0</v>
      </c>
      <c r="X4353" s="25">
        <f t="shared" si="748"/>
        <v>0</v>
      </c>
      <c r="Z4353" s="25">
        <f t="shared" si="746"/>
        <v>15690.694942284106</v>
      </c>
      <c r="AB4353" s="25">
        <f t="shared" si="740"/>
        <v>0</v>
      </c>
    </row>
    <row r="4354" x14ac:dyDescent="0.2">
      <c r="I4354" s="24">
        <v>4349</v>
      </c>
      <c r="J4354" s="28">
        <v>0</v>
      </c>
      <c r="L4354" s="24">
        <v>19642.440531587599</v>
      </c>
      <c r="N4354" s="24">
        <v>4349</v>
      </c>
      <c r="O4354" s="24">
        <f t="shared" si="741"/>
        <v>15615.740222612143</v>
      </c>
      <c r="P4354" s="24">
        <f t="shared" si="738"/>
        <v>15615.740222612143</v>
      </c>
      <c r="Q4354" s="24">
        <f t="shared" si="739"/>
        <v>0</v>
      </c>
      <c r="R4354" s="24">
        <f t="shared" si="742"/>
        <v>15615.740222612143</v>
      </c>
      <c r="S4354" s="24">
        <f t="shared" si="743"/>
        <v>0</v>
      </c>
      <c r="T4354" s="24" t="str">
        <f t="shared" si="744"/>
        <v>drain</v>
      </c>
      <c r="V4354" s="24">
        <f t="shared" si="747"/>
        <v>0</v>
      </c>
      <c r="W4354" s="24">
        <f t="shared" si="745"/>
        <v>0</v>
      </c>
      <c r="X4354" s="24">
        <f t="shared" si="748"/>
        <v>0</v>
      </c>
      <c r="Z4354" s="24">
        <f t="shared" si="746"/>
        <v>15615.740222612143</v>
      </c>
      <c r="AB4354" s="24">
        <f t="shared" si="740"/>
        <v>0</v>
      </c>
    </row>
    <row r="4355" x14ac:dyDescent="0.2">
      <c r="I4355" s="25">
        <v>4350</v>
      </c>
      <c r="J4355" s="29">
        <v>0</v>
      </c>
      <c r="L4355" s="25">
        <v>19446.508477687836</v>
      </c>
      <c r="N4355" s="25">
        <v>4350</v>
      </c>
      <c r="O4355" s="25">
        <f t="shared" si="741"/>
        <v>15459.97423976183</v>
      </c>
      <c r="P4355" s="25">
        <f t="shared" si="738"/>
        <v>15459.97423976183</v>
      </c>
      <c r="Q4355" s="25">
        <f t="shared" si="739"/>
        <v>0</v>
      </c>
      <c r="R4355" s="25">
        <f t="shared" si="742"/>
        <v>15459.97423976183</v>
      </c>
      <c r="S4355" s="25">
        <f t="shared" si="743"/>
        <v>0</v>
      </c>
      <c r="T4355" s="25" t="str">
        <f t="shared" si="744"/>
        <v>drain</v>
      </c>
      <c r="V4355" s="25">
        <f t="shared" si="747"/>
        <v>0</v>
      </c>
      <c r="W4355" s="25">
        <f t="shared" si="745"/>
        <v>0</v>
      </c>
      <c r="X4355" s="25">
        <f t="shared" si="748"/>
        <v>0</v>
      </c>
      <c r="Z4355" s="25">
        <f t="shared" si="746"/>
        <v>15459.97423976183</v>
      </c>
      <c r="AB4355" s="25">
        <f t="shared" si="740"/>
        <v>0</v>
      </c>
    </row>
    <row r="4356" x14ac:dyDescent="0.2">
      <c r="I4356" s="24">
        <v>4351</v>
      </c>
      <c r="J4356" s="28">
        <v>0.189221211</v>
      </c>
      <c r="L4356" s="24">
        <v>20865.919143819807</v>
      </c>
      <c r="N4356" s="24">
        <v>4351</v>
      </c>
      <c r="O4356" s="24">
        <f t="shared" si="741"/>
        <v>16588.405719336748</v>
      </c>
      <c r="P4356" s="24">
        <f t="shared" si="738"/>
        <v>16588.405719336748</v>
      </c>
      <c r="Q4356" s="24">
        <f t="shared" si="739"/>
        <v>15137.69688</v>
      </c>
      <c r="R4356" s="24">
        <f t="shared" si="742"/>
        <v>1450.7088393367485</v>
      </c>
      <c r="S4356" s="24">
        <f t="shared" si="743"/>
        <v>0</v>
      </c>
      <c r="T4356" s="24" t="str">
        <f t="shared" si="744"/>
        <v>drain</v>
      </c>
      <c r="V4356" s="24">
        <f t="shared" si="747"/>
        <v>0</v>
      </c>
      <c r="W4356" s="24">
        <f t="shared" si="745"/>
        <v>0</v>
      </c>
      <c r="X4356" s="24">
        <f t="shared" si="748"/>
        <v>0</v>
      </c>
      <c r="Z4356" s="24">
        <f t="shared" si="746"/>
        <v>1450.7088393367485</v>
      </c>
      <c r="AB4356" s="24">
        <f t="shared" si="740"/>
        <v>0</v>
      </c>
    </row>
    <row r="4357" x14ac:dyDescent="0.2">
      <c r="I4357" s="25">
        <v>4352</v>
      </c>
      <c r="J4357" s="29">
        <v>0.43843731499999999</v>
      </c>
      <c r="L4357" s="25">
        <v>23489.241943883895</v>
      </c>
      <c r="N4357" s="25">
        <v>4352</v>
      </c>
      <c r="O4357" s="25">
        <f t="shared" si="741"/>
        <v>18673.947345387696</v>
      </c>
      <c r="P4357" s="25">
        <f t="shared" si="738"/>
        <v>18673.947345387696</v>
      </c>
      <c r="Q4357" s="25">
        <f t="shared" si="739"/>
        <v>35074.985200000003</v>
      </c>
      <c r="R4357" s="25">
        <f t="shared" si="742"/>
        <v>0</v>
      </c>
      <c r="S4357" s="25">
        <f t="shared" si="743"/>
        <v>16401.037854612307</v>
      </c>
      <c r="T4357" s="25" t="str">
        <f t="shared" si="744"/>
        <v>charge</v>
      </c>
      <c r="V4357" s="25">
        <f t="shared" si="747"/>
        <v>4000</v>
      </c>
      <c r="W4357" s="25">
        <f t="shared" si="745"/>
        <v>4000</v>
      </c>
      <c r="X4357" s="25">
        <f t="shared" si="748"/>
        <v>0</v>
      </c>
      <c r="Z4357" s="25">
        <f t="shared" si="746"/>
        <v>0</v>
      </c>
      <c r="AB4357" s="25">
        <f t="shared" si="740"/>
        <v>12401.037854612307</v>
      </c>
    </row>
    <row r="4358" x14ac:dyDescent="0.2">
      <c r="I4358" s="24">
        <v>4353</v>
      </c>
      <c r="J4358" s="28">
        <v>0.61033970599999998</v>
      </c>
      <c r="L4358" s="24">
        <v>25815.331251716612</v>
      </c>
      <c r="N4358" s="24">
        <v>4353</v>
      </c>
      <c r="O4358" s="24">
        <f t="shared" si="741"/>
        <v>20523.188345114708</v>
      </c>
      <c r="P4358" s="24">
        <f t="shared" ref="P4358:P4421" si="749">O4358-$E$8*$E$9</f>
        <v>20523.188345114708</v>
      </c>
      <c r="Q4358" s="24">
        <f t="shared" ref="Q4358:Q4421" si="750">J4358*$E$7</f>
        <v>48827.176480000002</v>
      </c>
      <c r="R4358" s="24">
        <f t="shared" si="742"/>
        <v>0</v>
      </c>
      <c r="S4358" s="24">
        <f t="shared" si="743"/>
        <v>28303.988134885294</v>
      </c>
      <c r="T4358" s="24" t="str">
        <f t="shared" si="744"/>
        <v>charge</v>
      </c>
      <c r="V4358" s="24">
        <f t="shared" si="747"/>
        <v>0</v>
      </c>
      <c r="W4358" s="24">
        <f t="shared" si="745"/>
        <v>4000</v>
      </c>
      <c r="X4358" s="24">
        <f t="shared" si="748"/>
        <v>0</v>
      </c>
      <c r="Z4358" s="24">
        <f t="shared" si="746"/>
        <v>0</v>
      </c>
      <c r="AB4358" s="24">
        <f t="shared" ref="AB4358:AB4421" si="751">IF(T4358="charge",(S4358-V4358),0)</f>
        <v>28303.988134885294</v>
      </c>
    </row>
    <row r="4359" x14ac:dyDescent="0.2">
      <c r="I4359" s="25">
        <v>4354</v>
      </c>
      <c r="J4359" s="29">
        <v>0.67712031799999994</v>
      </c>
      <c r="L4359" s="25">
        <v>27236.348162221908</v>
      </c>
      <c r="N4359" s="25">
        <v>4354</v>
      </c>
      <c r="O4359" s="25">
        <f t="shared" ref="O4359:O4422" si="752">L4359*$O$2</f>
        <v>21652.896788966416</v>
      </c>
      <c r="P4359" s="25">
        <f t="shared" si="749"/>
        <v>21652.896788966416</v>
      </c>
      <c r="Q4359" s="25">
        <f t="shared" si="750"/>
        <v>54169.625439999996</v>
      </c>
      <c r="R4359" s="25">
        <f t="shared" ref="R4359:R4422" si="753">IF(P4359&gt;Q4359,P4359-Q4359,0)</f>
        <v>0</v>
      </c>
      <c r="S4359" s="25">
        <f t="shared" ref="S4359:S4422" si="754">IF(Q4359&gt;P4359,Q4359-P4359,0)</f>
        <v>32516.72865103358</v>
      </c>
      <c r="T4359" s="25" t="str">
        <f t="shared" ref="T4359:T4422" si="755">IF(P4359&gt;Q4359,"drain","charge")</f>
        <v>charge</v>
      </c>
      <c r="V4359" s="25">
        <f t="shared" si="747"/>
        <v>0</v>
      </c>
      <c r="W4359" s="25">
        <f t="shared" ref="W4359:W4422" si="756">IF(W4358+S4359&gt;$E$11,$E$11,IF(T4359="charge",W4358+(S4359*$E$12),IF((W4358-R4359)&gt;0,W4358-R4359,0)))</f>
        <v>4000</v>
      </c>
      <c r="X4359" s="25">
        <f t="shared" si="748"/>
        <v>0</v>
      </c>
      <c r="Z4359" s="25">
        <f t="shared" ref="Z4359:Z4422" si="757">R4359-X4359</f>
        <v>0</v>
      </c>
      <c r="AB4359" s="25">
        <f t="shared" si="751"/>
        <v>32516.72865103358</v>
      </c>
    </row>
    <row r="4360" x14ac:dyDescent="0.2">
      <c r="I4360" s="24">
        <v>4355</v>
      </c>
      <c r="J4360" s="28">
        <v>0.723235819</v>
      </c>
      <c r="L4360" s="24">
        <v>27801.096933317182</v>
      </c>
      <c r="N4360" s="24">
        <v>4355</v>
      </c>
      <c r="O4360" s="24">
        <f t="shared" si="752"/>
        <v>22101.87206198716</v>
      </c>
      <c r="P4360" s="24">
        <f t="shared" si="749"/>
        <v>22101.87206198716</v>
      </c>
      <c r="Q4360" s="24">
        <f t="shared" si="750"/>
        <v>57858.865519999999</v>
      </c>
      <c r="R4360" s="24">
        <f t="shared" si="753"/>
        <v>0</v>
      </c>
      <c r="S4360" s="24">
        <f t="shared" si="754"/>
        <v>35756.993458012839</v>
      </c>
      <c r="T4360" s="24" t="str">
        <f t="shared" si="755"/>
        <v>charge</v>
      </c>
      <c r="V4360" s="24">
        <f t="shared" ref="V4360:V4423" si="758">IF(W4360&gt;=W4359,(W4360-W4359),0)</f>
        <v>0</v>
      </c>
      <c r="W4360" s="24">
        <f t="shared" si="756"/>
        <v>4000</v>
      </c>
      <c r="X4360" s="24">
        <f t="shared" ref="X4360:X4423" si="759">IF(T4360="drain",W4359-W4360,0)</f>
        <v>0</v>
      </c>
      <c r="Z4360" s="24">
        <f t="shared" si="757"/>
        <v>0</v>
      </c>
      <c r="AB4360" s="24">
        <f t="shared" si="751"/>
        <v>35756.993458012839</v>
      </c>
    </row>
    <row r="4361" x14ac:dyDescent="0.2">
      <c r="I4361" s="25">
        <v>4356</v>
      </c>
      <c r="J4361" s="29">
        <v>0.73362255300000001</v>
      </c>
      <c r="L4361" s="25">
        <v>28350.952882194517</v>
      </c>
      <c r="N4361" s="25">
        <v>4356</v>
      </c>
      <c r="O4361" s="25">
        <f t="shared" si="752"/>
        <v>22539.007541344643</v>
      </c>
      <c r="P4361" s="25">
        <f t="shared" si="749"/>
        <v>22539.007541344643</v>
      </c>
      <c r="Q4361" s="25">
        <f t="shared" si="750"/>
        <v>58689.804239999998</v>
      </c>
      <c r="R4361" s="25">
        <f t="shared" si="753"/>
        <v>0</v>
      </c>
      <c r="S4361" s="25">
        <f t="shared" si="754"/>
        <v>36150.796698655351</v>
      </c>
      <c r="T4361" s="25" t="str">
        <f t="shared" si="755"/>
        <v>charge</v>
      </c>
      <c r="V4361" s="25">
        <f t="shared" si="758"/>
        <v>0</v>
      </c>
      <c r="W4361" s="25">
        <f t="shared" si="756"/>
        <v>4000</v>
      </c>
      <c r="X4361" s="25">
        <f t="shared" si="759"/>
        <v>0</v>
      </c>
      <c r="Z4361" s="25">
        <f t="shared" si="757"/>
        <v>0</v>
      </c>
      <c r="AB4361" s="25">
        <f t="shared" si="751"/>
        <v>36150.796698655351</v>
      </c>
    </row>
    <row r="4362" x14ac:dyDescent="0.2">
      <c r="I4362" s="24">
        <v>4357</v>
      </c>
      <c r="J4362" s="28">
        <v>0.72097719599999999</v>
      </c>
      <c r="L4362" s="24">
        <v>29145.04011095762</v>
      </c>
      <c r="N4362" s="24">
        <v>4357</v>
      </c>
      <c r="O4362" s="24">
        <f t="shared" si="752"/>
        <v>23170.306888211308</v>
      </c>
      <c r="P4362" s="24">
        <f t="shared" si="749"/>
        <v>23170.306888211308</v>
      </c>
      <c r="Q4362" s="24">
        <f t="shared" si="750"/>
        <v>57678.17568</v>
      </c>
      <c r="R4362" s="24">
        <f t="shared" si="753"/>
        <v>0</v>
      </c>
      <c r="S4362" s="24">
        <f t="shared" si="754"/>
        <v>34507.868791788693</v>
      </c>
      <c r="T4362" s="24" t="str">
        <f t="shared" si="755"/>
        <v>charge</v>
      </c>
      <c r="V4362" s="24">
        <f t="shared" si="758"/>
        <v>0</v>
      </c>
      <c r="W4362" s="24">
        <f t="shared" si="756"/>
        <v>4000</v>
      </c>
      <c r="X4362" s="24">
        <f t="shared" si="759"/>
        <v>0</v>
      </c>
      <c r="Z4362" s="24">
        <f t="shared" si="757"/>
        <v>0</v>
      </c>
      <c r="AB4362" s="24">
        <f t="shared" si="751"/>
        <v>34507.868791788693</v>
      </c>
    </row>
    <row r="4363" x14ac:dyDescent="0.2">
      <c r="I4363" s="25">
        <v>4358</v>
      </c>
      <c r="J4363" s="29">
        <v>0.75716896</v>
      </c>
      <c r="L4363" s="25">
        <v>30192.305470418927</v>
      </c>
      <c r="N4363" s="25">
        <v>4358</v>
      </c>
      <c r="O4363" s="25">
        <f t="shared" si="752"/>
        <v>24002.882848983048</v>
      </c>
      <c r="P4363" s="25">
        <f t="shared" si="749"/>
        <v>24002.882848983048</v>
      </c>
      <c r="Q4363" s="25">
        <f t="shared" si="750"/>
        <v>60573.516799999998</v>
      </c>
      <c r="R4363" s="25">
        <f t="shared" si="753"/>
        <v>0</v>
      </c>
      <c r="S4363" s="25">
        <f t="shared" si="754"/>
        <v>36570.633951016949</v>
      </c>
      <c r="T4363" s="25" t="str">
        <f t="shared" si="755"/>
        <v>charge</v>
      </c>
      <c r="V4363" s="25">
        <f t="shared" si="758"/>
        <v>0</v>
      </c>
      <c r="W4363" s="25">
        <f t="shared" si="756"/>
        <v>4000</v>
      </c>
      <c r="X4363" s="25">
        <f t="shared" si="759"/>
        <v>0</v>
      </c>
      <c r="Z4363" s="25">
        <f t="shared" si="757"/>
        <v>0</v>
      </c>
      <c r="AB4363" s="25">
        <f t="shared" si="751"/>
        <v>36570.633951016949</v>
      </c>
    </row>
    <row r="4364" x14ac:dyDescent="0.2">
      <c r="I4364" s="24">
        <v>4359</v>
      </c>
      <c r="J4364" s="28">
        <v>0.728948453</v>
      </c>
      <c r="L4364" s="24">
        <v>30469.858838367461</v>
      </c>
      <c r="N4364" s="24">
        <v>4359</v>
      </c>
      <c r="O4364" s="24">
        <f t="shared" si="752"/>
        <v>24223.537776502133</v>
      </c>
      <c r="P4364" s="24">
        <f t="shared" si="749"/>
        <v>24223.537776502133</v>
      </c>
      <c r="Q4364" s="24">
        <f t="shared" si="750"/>
        <v>58315.876239999998</v>
      </c>
      <c r="R4364" s="24">
        <f t="shared" si="753"/>
        <v>0</v>
      </c>
      <c r="S4364" s="24">
        <f t="shared" si="754"/>
        <v>34092.338463497865</v>
      </c>
      <c r="T4364" s="24" t="str">
        <f t="shared" si="755"/>
        <v>charge</v>
      </c>
      <c r="V4364" s="24">
        <f t="shared" si="758"/>
        <v>0</v>
      </c>
      <c r="W4364" s="24">
        <f t="shared" si="756"/>
        <v>4000</v>
      </c>
      <c r="X4364" s="24">
        <f t="shared" si="759"/>
        <v>0</v>
      </c>
      <c r="Z4364" s="24">
        <f t="shared" si="757"/>
        <v>0</v>
      </c>
      <c r="AB4364" s="24">
        <f t="shared" si="751"/>
        <v>34092.338463497865</v>
      </c>
    </row>
    <row r="4365" x14ac:dyDescent="0.2">
      <c r="I4365" s="25">
        <v>4360</v>
      </c>
      <c r="J4365" s="29">
        <v>0.69177749100000008</v>
      </c>
      <c r="L4365" s="25">
        <v>29739.336552143093</v>
      </c>
      <c r="N4365" s="25">
        <v>4360</v>
      </c>
      <c r="O4365" s="25">
        <f t="shared" si="752"/>
        <v>23642.772558953759</v>
      </c>
      <c r="P4365" s="25">
        <f t="shared" si="749"/>
        <v>23642.772558953759</v>
      </c>
      <c r="Q4365" s="25">
        <f t="shared" si="750"/>
        <v>55342.199280000008</v>
      </c>
      <c r="R4365" s="25">
        <f t="shared" si="753"/>
        <v>0</v>
      </c>
      <c r="S4365" s="25">
        <f t="shared" si="754"/>
        <v>31699.426721046249</v>
      </c>
      <c r="T4365" s="25" t="str">
        <f t="shared" si="755"/>
        <v>charge</v>
      </c>
      <c r="V4365" s="25">
        <f t="shared" si="758"/>
        <v>0</v>
      </c>
      <c r="W4365" s="25">
        <f t="shared" si="756"/>
        <v>4000</v>
      </c>
      <c r="X4365" s="25">
        <f t="shared" si="759"/>
        <v>0</v>
      </c>
      <c r="Z4365" s="25">
        <f t="shared" si="757"/>
        <v>0</v>
      </c>
      <c r="AB4365" s="25">
        <f t="shared" si="751"/>
        <v>31699.426721046249</v>
      </c>
    </row>
    <row r="4366" x14ac:dyDescent="0.2">
      <c r="I4366" s="24">
        <v>4361</v>
      </c>
      <c r="J4366" s="28">
        <v>0.58952745499999992</v>
      </c>
      <c r="L4366" s="24">
        <v>28971.833560657498</v>
      </c>
      <c r="N4366" s="24">
        <v>4361</v>
      </c>
      <c r="O4366" s="24">
        <f t="shared" si="752"/>
        <v>23032.607680722711</v>
      </c>
      <c r="P4366" s="24">
        <f t="shared" si="749"/>
        <v>23032.607680722711</v>
      </c>
      <c r="Q4366" s="24">
        <f t="shared" si="750"/>
        <v>47162.196399999993</v>
      </c>
      <c r="R4366" s="24">
        <f t="shared" si="753"/>
        <v>0</v>
      </c>
      <c r="S4366" s="24">
        <f t="shared" si="754"/>
        <v>24129.588719277283</v>
      </c>
      <c r="T4366" s="24" t="str">
        <f t="shared" si="755"/>
        <v>charge</v>
      </c>
      <c r="V4366" s="24">
        <f t="shared" si="758"/>
        <v>0</v>
      </c>
      <c r="W4366" s="24">
        <f t="shared" si="756"/>
        <v>4000</v>
      </c>
      <c r="X4366" s="24">
        <f t="shared" si="759"/>
        <v>0</v>
      </c>
      <c r="Z4366" s="24">
        <f t="shared" si="757"/>
        <v>0</v>
      </c>
      <c r="AB4366" s="24">
        <f t="shared" si="751"/>
        <v>24129.588719277283</v>
      </c>
    </row>
    <row r="4367" x14ac:dyDescent="0.2">
      <c r="I4367" s="25">
        <v>4362</v>
      </c>
      <c r="J4367" s="29">
        <v>0.26365170599999999</v>
      </c>
      <c r="L4367" s="25">
        <v>28455.942987728118</v>
      </c>
      <c r="N4367" s="25">
        <v>4362</v>
      </c>
      <c r="O4367" s="25">
        <f t="shared" si="752"/>
        <v>22622.474675243855</v>
      </c>
      <c r="P4367" s="25">
        <f t="shared" si="749"/>
        <v>22622.474675243855</v>
      </c>
      <c r="Q4367" s="25">
        <f t="shared" si="750"/>
        <v>21092.136479999997</v>
      </c>
      <c r="R4367" s="25">
        <f t="shared" si="753"/>
        <v>1530.3381952438576</v>
      </c>
      <c r="S4367" s="25">
        <f t="shared" si="754"/>
        <v>0</v>
      </c>
      <c r="T4367" s="25" t="str">
        <f t="shared" si="755"/>
        <v>drain</v>
      </c>
      <c r="V4367" s="25">
        <f t="shared" si="758"/>
        <v>0</v>
      </c>
      <c r="W4367" s="25">
        <f t="shared" si="756"/>
        <v>2469.6618047561424</v>
      </c>
      <c r="X4367" s="25">
        <f t="shared" si="759"/>
        <v>1530.3381952438576</v>
      </c>
      <c r="Z4367" s="25">
        <f t="shared" si="757"/>
        <v>0</v>
      </c>
      <c r="AB4367" s="25">
        <f t="shared" si="751"/>
        <v>0</v>
      </c>
    </row>
    <row r="4368" x14ac:dyDescent="0.2">
      <c r="I4368" s="24">
        <v>4363</v>
      </c>
      <c r="J4368" s="28">
        <v>9.1772163000000004E-2</v>
      </c>
      <c r="L4368" s="24">
        <v>27584.371190547939</v>
      </c>
      <c r="N4368" s="24">
        <v>4363</v>
      </c>
      <c r="O4368" s="24">
        <f t="shared" si="752"/>
        <v>21929.575096485612</v>
      </c>
      <c r="P4368" s="24">
        <f t="shared" si="749"/>
        <v>21929.575096485612</v>
      </c>
      <c r="Q4368" s="24">
        <f t="shared" si="750"/>
        <v>7341.77304</v>
      </c>
      <c r="R4368" s="24">
        <f t="shared" si="753"/>
        <v>14587.802056485612</v>
      </c>
      <c r="S4368" s="24">
        <f t="shared" si="754"/>
        <v>0</v>
      </c>
      <c r="T4368" s="24" t="str">
        <f t="shared" si="755"/>
        <v>drain</v>
      </c>
      <c r="V4368" s="24">
        <f t="shared" si="758"/>
        <v>0</v>
      </c>
      <c r="W4368" s="24">
        <f t="shared" si="756"/>
        <v>0</v>
      </c>
      <c r="X4368" s="24">
        <f t="shared" si="759"/>
        <v>2469.6618047561424</v>
      </c>
      <c r="Z4368" s="24">
        <f t="shared" si="757"/>
        <v>12118.14025172947</v>
      </c>
      <c r="AB4368" s="24">
        <f t="shared" si="751"/>
        <v>0</v>
      </c>
    </row>
    <row r="4369" x14ac:dyDescent="0.2">
      <c r="I4369" s="25">
        <v>4364</v>
      </c>
      <c r="J4369" s="29">
        <v>0</v>
      </c>
      <c r="L4369" s="25">
        <v>26619.349259090421</v>
      </c>
      <c r="N4369" s="25">
        <v>4364</v>
      </c>
      <c r="O4369" s="25">
        <f t="shared" si="752"/>
        <v>21162.382660976884</v>
      </c>
      <c r="P4369" s="25">
        <f t="shared" si="749"/>
        <v>21162.382660976884</v>
      </c>
      <c r="Q4369" s="25">
        <f t="shared" si="750"/>
        <v>0</v>
      </c>
      <c r="R4369" s="25">
        <f t="shared" si="753"/>
        <v>21162.382660976884</v>
      </c>
      <c r="S4369" s="25">
        <f t="shared" si="754"/>
        <v>0</v>
      </c>
      <c r="T4369" s="25" t="str">
        <f t="shared" si="755"/>
        <v>drain</v>
      </c>
      <c r="V4369" s="25">
        <f t="shared" si="758"/>
        <v>0</v>
      </c>
      <c r="W4369" s="25">
        <f t="shared" si="756"/>
        <v>0</v>
      </c>
      <c r="X4369" s="25">
        <f t="shared" si="759"/>
        <v>0</v>
      </c>
      <c r="Z4369" s="25">
        <f t="shared" si="757"/>
        <v>21162.382660976884</v>
      </c>
      <c r="AB4369" s="25">
        <f t="shared" si="751"/>
        <v>0</v>
      </c>
    </row>
    <row r="4370" x14ac:dyDescent="0.2">
      <c r="I4370" s="24">
        <v>4365</v>
      </c>
      <c r="J4370" s="28">
        <v>0</v>
      </c>
      <c r="L4370" s="24">
        <v>26441.517466831207</v>
      </c>
      <c r="N4370" s="24">
        <v>4365</v>
      </c>
      <c r="O4370" s="24">
        <f t="shared" si="752"/>
        <v>21021.006386130812</v>
      </c>
      <c r="P4370" s="24">
        <f t="shared" si="749"/>
        <v>21021.006386130812</v>
      </c>
      <c r="Q4370" s="24">
        <f t="shared" si="750"/>
        <v>0</v>
      </c>
      <c r="R4370" s="24">
        <f t="shared" si="753"/>
        <v>21021.006386130812</v>
      </c>
      <c r="S4370" s="24">
        <f t="shared" si="754"/>
        <v>0</v>
      </c>
      <c r="T4370" s="24" t="str">
        <f t="shared" si="755"/>
        <v>drain</v>
      </c>
      <c r="V4370" s="24">
        <f t="shared" si="758"/>
        <v>0</v>
      </c>
      <c r="W4370" s="24">
        <f t="shared" si="756"/>
        <v>0</v>
      </c>
      <c r="X4370" s="24">
        <f t="shared" si="759"/>
        <v>0</v>
      </c>
      <c r="Z4370" s="24">
        <f t="shared" si="757"/>
        <v>21021.006386130812</v>
      </c>
      <c r="AB4370" s="24">
        <f t="shared" si="751"/>
        <v>0</v>
      </c>
    </row>
    <row r="4371" x14ac:dyDescent="0.2">
      <c r="I4371" s="25">
        <v>4366</v>
      </c>
      <c r="J4371" s="29">
        <v>0</v>
      </c>
      <c r="L4371" s="25">
        <v>25381.979068088531</v>
      </c>
      <c r="N4371" s="25">
        <v>4366</v>
      </c>
      <c r="O4371" s="25">
        <f t="shared" si="752"/>
        <v>20178.673359130382</v>
      </c>
      <c r="P4371" s="25">
        <f t="shared" si="749"/>
        <v>20178.673359130382</v>
      </c>
      <c r="Q4371" s="25">
        <f t="shared" si="750"/>
        <v>0</v>
      </c>
      <c r="R4371" s="25">
        <f t="shared" si="753"/>
        <v>20178.673359130382</v>
      </c>
      <c r="S4371" s="25">
        <f t="shared" si="754"/>
        <v>0</v>
      </c>
      <c r="T4371" s="25" t="str">
        <f t="shared" si="755"/>
        <v>drain</v>
      </c>
      <c r="V4371" s="25">
        <f t="shared" si="758"/>
        <v>0</v>
      </c>
      <c r="W4371" s="25">
        <f t="shared" si="756"/>
        <v>0</v>
      </c>
      <c r="X4371" s="25">
        <f t="shared" si="759"/>
        <v>0</v>
      </c>
      <c r="Z4371" s="25">
        <f t="shared" si="757"/>
        <v>20178.673359130382</v>
      </c>
      <c r="AB4371" s="25">
        <f t="shared" si="751"/>
        <v>0</v>
      </c>
    </row>
    <row r="4372" x14ac:dyDescent="0.2">
      <c r="I4372" s="24">
        <v>4367</v>
      </c>
      <c r="J4372" s="28">
        <v>0</v>
      </c>
      <c r="L4372" s="24">
        <v>23759.804217815396</v>
      </c>
      <c r="N4372" s="24">
        <v>4367</v>
      </c>
      <c r="O4372" s="24">
        <f t="shared" si="752"/>
        <v>18889.044353163241</v>
      </c>
      <c r="P4372" s="24">
        <f t="shared" si="749"/>
        <v>18889.044353163241</v>
      </c>
      <c r="Q4372" s="24">
        <f t="shared" si="750"/>
        <v>0</v>
      </c>
      <c r="R4372" s="24">
        <f t="shared" si="753"/>
        <v>18889.044353163241</v>
      </c>
      <c r="S4372" s="24">
        <f t="shared" si="754"/>
        <v>0</v>
      </c>
      <c r="T4372" s="24" t="str">
        <f t="shared" si="755"/>
        <v>drain</v>
      </c>
      <c r="V4372" s="24">
        <f t="shared" si="758"/>
        <v>0</v>
      </c>
      <c r="W4372" s="24">
        <f t="shared" si="756"/>
        <v>0</v>
      </c>
      <c r="X4372" s="24">
        <f t="shared" si="759"/>
        <v>0</v>
      </c>
      <c r="Z4372" s="24">
        <f t="shared" si="757"/>
        <v>18889.044353163241</v>
      </c>
      <c r="AB4372" s="24">
        <f t="shared" si="751"/>
        <v>0</v>
      </c>
    </row>
    <row r="4373" x14ac:dyDescent="0.2">
      <c r="I4373" s="25">
        <v>4368</v>
      </c>
      <c r="J4373" s="29">
        <v>0</v>
      </c>
      <c r="L4373" s="25">
        <v>22170.119943857193</v>
      </c>
      <c r="N4373" s="25">
        <v>4368</v>
      </c>
      <c r="O4373" s="25">
        <f t="shared" si="752"/>
        <v>17625.245355366471</v>
      </c>
      <c r="P4373" s="25">
        <f t="shared" si="749"/>
        <v>17625.245355366471</v>
      </c>
      <c r="Q4373" s="25">
        <f t="shared" si="750"/>
        <v>0</v>
      </c>
      <c r="R4373" s="25">
        <f t="shared" si="753"/>
        <v>17625.245355366471</v>
      </c>
      <c r="S4373" s="25">
        <f t="shared" si="754"/>
        <v>0</v>
      </c>
      <c r="T4373" s="25" t="str">
        <f t="shared" si="755"/>
        <v>drain</v>
      </c>
      <c r="V4373" s="25">
        <f t="shared" si="758"/>
        <v>0</v>
      </c>
      <c r="W4373" s="25">
        <f t="shared" si="756"/>
        <v>0</v>
      </c>
      <c r="X4373" s="25">
        <f t="shared" si="759"/>
        <v>0</v>
      </c>
      <c r="Z4373" s="25">
        <f t="shared" si="757"/>
        <v>17625.245355366471</v>
      </c>
      <c r="AB4373" s="25">
        <f t="shared" si="751"/>
        <v>0</v>
      </c>
    </row>
    <row r="4374" x14ac:dyDescent="0.2">
      <c r="I4374" s="24">
        <v>4369</v>
      </c>
      <c r="J4374" s="28">
        <v>0</v>
      </c>
      <c r="L4374" s="24">
        <v>20781.511468219756</v>
      </c>
      <c r="N4374" s="24">
        <v>4369</v>
      </c>
      <c r="O4374" s="24">
        <f t="shared" si="752"/>
        <v>16521.301617234709</v>
      </c>
      <c r="P4374" s="24">
        <f t="shared" si="749"/>
        <v>16521.301617234709</v>
      </c>
      <c r="Q4374" s="24">
        <f t="shared" si="750"/>
        <v>0</v>
      </c>
      <c r="R4374" s="24">
        <f t="shared" si="753"/>
        <v>16521.301617234709</v>
      </c>
      <c r="S4374" s="24">
        <f t="shared" si="754"/>
        <v>0</v>
      </c>
      <c r="T4374" s="24" t="str">
        <f t="shared" si="755"/>
        <v>drain</v>
      </c>
      <c r="V4374" s="24">
        <f t="shared" si="758"/>
        <v>0</v>
      </c>
      <c r="W4374" s="24">
        <f t="shared" si="756"/>
        <v>0</v>
      </c>
      <c r="X4374" s="24">
        <f t="shared" si="759"/>
        <v>0</v>
      </c>
      <c r="Z4374" s="24">
        <f t="shared" si="757"/>
        <v>16521.301617234709</v>
      </c>
      <c r="AB4374" s="24">
        <f t="shared" si="751"/>
        <v>0</v>
      </c>
    </row>
    <row r="4375" x14ac:dyDescent="0.2">
      <c r="I4375" s="25">
        <v>4370</v>
      </c>
      <c r="J4375" s="29">
        <v>0</v>
      </c>
      <c r="L4375" s="25">
        <v>19711.145160388944</v>
      </c>
      <c r="N4375" s="25">
        <v>4370</v>
      </c>
      <c r="O4375" s="25">
        <f t="shared" si="752"/>
        <v>15670.360402509212</v>
      </c>
      <c r="P4375" s="25">
        <f t="shared" si="749"/>
        <v>15670.360402509212</v>
      </c>
      <c r="Q4375" s="25">
        <f t="shared" si="750"/>
        <v>0</v>
      </c>
      <c r="R4375" s="25">
        <f t="shared" si="753"/>
        <v>15670.360402509212</v>
      </c>
      <c r="S4375" s="25">
        <f t="shared" si="754"/>
        <v>0</v>
      </c>
      <c r="T4375" s="25" t="str">
        <f t="shared" si="755"/>
        <v>drain</v>
      </c>
      <c r="V4375" s="25">
        <f t="shared" si="758"/>
        <v>0</v>
      </c>
      <c r="W4375" s="25">
        <f t="shared" si="756"/>
        <v>0</v>
      </c>
      <c r="X4375" s="25">
        <f t="shared" si="759"/>
        <v>0</v>
      </c>
      <c r="Z4375" s="25">
        <f t="shared" si="757"/>
        <v>15670.360402509212</v>
      </c>
      <c r="AB4375" s="25">
        <f t="shared" si="751"/>
        <v>0</v>
      </c>
    </row>
    <row r="4376" x14ac:dyDescent="0.2">
      <c r="I4376" s="24">
        <v>4371</v>
      </c>
      <c r="J4376" s="28">
        <v>0</v>
      </c>
      <c r="L4376" s="24">
        <v>19260.734151363373</v>
      </c>
      <c r="N4376" s="24">
        <v>4371</v>
      </c>
      <c r="O4376" s="24">
        <f t="shared" si="752"/>
        <v>15312.283650333882</v>
      </c>
      <c r="P4376" s="24">
        <f t="shared" si="749"/>
        <v>15312.283650333882</v>
      </c>
      <c r="Q4376" s="24">
        <f t="shared" si="750"/>
        <v>0</v>
      </c>
      <c r="R4376" s="24">
        <f t="shared" si="753"/>
        <v>15312.283650333882</v>
      </c>
      <c r="S4376" s="24">
        <f t="shared" si="754"/>
        <v>0</v>
      </c>
      <c r="T4376" s="24" t="str">
        <f t="shared" si="755"/>
        <v>drain</v>
      </c>
      <c r="V4376" s="24">
        <f t="shared" si="758"/>
        <v>0</v>
      </c>
      <c r="W4376" s="24">
        <f t="shared" si="756"/>
        <v>0</v>
      </c>
      <c r="X4376" s="24">
        <f t="shared" si="759"/>
        <v>0</v>
      </c>
      <c r="Z4376" s="24">
        <f t="shared" si="757"/>
        <v>15312.283650333882</v>
      </c>
      <c r="AB4376" s="24">
        <f t="shared" si="751"/>
        <v>0</v>
      </c>
    </row>
    <row r="4377" x14ac:dyDescent="0.2">
      <c r="I4377" s="25">
        <v>4372</v>
      </c>
      <c r="J4377" s="29">
        <v>0</v>
      </c>
      <c r="L4377" s="25">
        <v>18804.274530315397</v>
      </c>
      <c r="N4377" s="25">
        <v>4372</v>
      </c>
      <c r="O4377" s="25">
        <f t="shared" si="752"/>
        <v>14949.398251600742</v>
      </c>
      <c r="P4377" s="25">
        <f t="shared" si="749"/>
        <v>14949.398251600742</v>
      </c>
      <c r="Q4377" s="25">
        <f t="shared" si="750"/>
        <v>0</v>
      </c>
      <c r="R4377" s="25">
        <f t="shared" si="753"/>
        <v>14949.398251600742</v>
      </c>
      <c r="S4377" s="25">
        <f t="shared" si="754"/>
        <v>0</v>
      </c>
      <c r="T4377" s="25" t="str">
        <f t="shared" si="755"/>
        <v>drain</v>
      </c>
      <c r="V4377" s="25">
        <f t="shared" si="758"/>
        <v>0</v>
      </c>
      <c r="W4377" s="25">
        <f t="shared" si="756"/>
        <v>0</v>
      </c>
      <c r="X4377" s="25">
        <f t="shared" si="759"/>
        <v>0</v>
      </c>
      <c r="Z4377" s="25">
        <f t="shared" si="757"/>
        <v>14949.398251600742</v>
      </c>
      <c r="AB4377" s="25">
        <f t="shared" si="751"/>
        <v>0</v>
      </c>
    </row>
    <row r="4378" x14ac:dyDescent="0.2">
      <c r="I4378" s="24">
        <v>4373</v>
      </c>
      <c r="J4378" s="28">
        <v>0</v>
      </c>
      <c r="L4378" s="24">
        <v>18596.554709911346</v>
      </c>
      <c r="N4378" s="24">
        <v>4373</v>
      </c>
      <c r="O4378" s="24">
        <f t="shared" si="752"/>
        <v>14784.260994379521</v>
      </c>
      <c r="P4378" s="24">
        <f t="shared" si="749"/>
        <v>14784.260994379521</v>
      </c>
      <c r="Q4378" s="24">
        <f t="shared" si="750"/>
        <v>0</v>
      </c>
      <c r="R4378" s="24">
        <f t="shared" si="753"/>
        <v>14784.260994379521</v>
      </c>
      <c r="S4378" s="24">
        <f t="shared" si="754"/>
        <v>0</v>
      </c>
      <c r="T4378" s="24" t="str">
        <f t="shared" si="755"/>
        <v>drain</v>
      </c>
      <c r="V4378" s="24">
        <f t="shared" si="758"/>
        <v>0</v>
      </c>
      <c r="W4378" s="24">
        <f t="shared" si="756"/>
        <v>0</v>
      </c>
      <c r="X4378" s="24">
        <f t="shared" si="759"/>
        <v>0</v>
      </c>
      <c r="Z4378" s="24">
        <f t="shared" si="757"/>
        <v>14784.260994379521</v>
      </c>
      <c r="AB4378" s="24">
        <f t="shared" si="751"/>
        <v>0</v>
      </c>
    </row>
    <row r="4379" x14ac:dyDescent="0.2">
      <c r="I4379" s="25">
        <v>4374</v>
      </c>
      <c r="J4379" s="29">
        <v>0</v>
      </c>
      <c r="L4379" s="25">
        <v>18401.982075738906</v>
      </c>
      <c r="N4379" s="25">
        <v>4374</v>
      </c>
      <c r="O4379" s="25">
        <f t="shared" si="752"/>
        <v>14629.575750212431</v>
      </c>
      <c r="P4379" s="25">
        <f t="shared" si="749"/>
        <v>14629.575750212431</v>
      </c>
      <c r="Q4379" s="25">
        <f t="shared" si="750"/>
        <v>0</v>
      </c>
      <c r="R4379" s="25">
        <f t="shared" si="753"/>
        <v>14629.575750212431</v>
      </c>
      <c r="S4379" s="25">
        <f t="shared" si="754"/>
        <v>0</v>
      </c>
      <c r="T4379" s="25" t="str">
        <f t="shared" si="755"/>
        <v>drain</v>
      </c>
      <c r="V4379" s="25">
        <f t="shared" si="758"/>
        <v>0</v>
      </c>
      <c r="W4379" s="25">
        <f t="shared" si="756"/>
        <v>0</v>
      </c>
      <c r="X4379" s="25">
        <f t="shared" si="759"/>
        <v>0</v>
      </c>
      <c r="Z4379" s="25">
        <f t="shared" si="757"/>
        <v>14629.575750212431</v>
      </c>
      <c r="AB4379" s="25">
        <f t="shared" si="751"/>
        <v>0</v>
      </c>
    </row>
    <row r="4380" x14ac:dyDescent="0.2">
      <c r="I4380" s="24">
        <v>4375</v>
      </c>
      <c r="J4380" s="28">
        <v>0.16628681200000001</v>
      </c>
      <c r="L4380" s="24">
        <v>19337.497849535939</v>
      </c>
      <c r="N4380" s="24">
        <v>4375</v>
      </c>
      <c r="O4380" s="24">
        <f t="shared" si="752"/>
        <v>15373.310790381072</v>
      </c>
      <c r="P4380" s="24">
        <f t="shared" si="749"/>
        <v>15373.310790381072</v>
      </c>
      <c r="Q4380" s="24">
        <f t="shared" si="750"/>
        <v>13302.944960000001</v>
      </c>
      <c r="R4380" s="24">
        <f t="shared" si="753"/>
        <v>2070.3658303810716</v>
      </c>
      <c r="S4380" s="24">
        <f t="shared" si="754"/>
        <v>0</v>
      </c>
      <c r="T4380" s="24" t="str">
        <f t="shared" si="755"/>
        <v>drain</v>
      </c>
      <c r="V4380" s="24">
        <f t="shared" si="758"/>
        <v>0</v>
      </c>
      <c r="W4380" s="24">
        <f t="shared" si="756"/>
        <v>0</v>
      </c>
      <c r="X4380" s="24">
        <f t="shared" si="759"/>
        <v>0</v>
      </c>
      <c r="Z4380" s="24">
        <f t="shared" si="757"/>
        <v>2070.3658303810716</v>
      </c>
      <c r="AB4380" s="24">
        <f t="shared" si="751"/>
        <v>0</v>
      </c>
    </row>
    <row r="4381" x14ac:dyDescent="0.2">
      <c r="I4381" s="25">
        <v>4376</v>
      </c>
      <c r="J4381" s="29">
        <v>0.38461575400000003</v>
      </c>
      <c r="L4381" s="25">
        <v>21138.964955306052</v>
      </c>
      <c r="N4381" s="25">
        <v>4376</v>
      </c>
      <c r="O4381" s="25">
        <f t="shared" si="752"/>
        <v>16805.477139468312</v>
      </c>
      <c r="P4381" s="25">
        <f t="shared" si="749"/>
        <v>16805.477139468312</v>
      </c>
      <c r="Q4381" s="25">
        <f t="shared" si="750"/>
        <v>30769.260320000001</v>
      </c>
      <c r="R4381" s="25">
        <f t="shared" si="753"/>
        <v>0</v>
      </c>
      <c r="S4381" s="25">
        <f t="shared" si="754"/>
        <v>13963.783180531689</v>
      </c>
      <c r="T4381" s="25" t="str">
        <f t="shared" si="755"/>
        <v>charge</v>
      </c>
      <c r="V4381" s="25">
        <f t="shared" si="758"/>
        <v>4000</v>
      </c>
      <c r="W4381" s="25">
        <f t="shared" si="756"/>
        <v>4000</v>
      </c>
      <c r="X4381" s="25">
        <f t="shared" si="759"/>
        <v>0</v>
      </c>
      <c r="Z4381" s="25">
        <f t="shared" si="757"/>
        <v>0</v>
      </c>
      <c r="AB4381" s="25">
        <f t="shared" si="751"/>
        <v>9963.7831805316891</v>
      </c>
    </row>
    <row r="4382" x14ac:dyDescent="0.2">
      <c r="I4382" s="24">
        <v>4377</v>
      </c>
      <c r="J4382" s="28">
        <v>0.59879000999999998</v>
      </c>
      <c r="L4382" s="24">
        <v>23225.746103799342</v>
      </c>
      <c r="N4382" s="24">
        <v>4377</v>
      </c>
      <c r="O4382" s="24">
        <f t="shared" si="752"/>
        <v>18464.468152520476</v>
      </c>
      <c r="P4382" s="24">
        <f t="shared" si="749"/>
        <v>18464.468152520476</v>
      </c>
      <c r="Q4382" s="24">
        <f t="shared" si="750"/>
        <v>47903.200799999999</v>
      </c>
      <c r="R4382" s="24">
        <f t="shared" si="753"/>
        <v>0</v>
      </c>
      <c r="S4382" s="24">
        <f t="shared" si="754"/>
        <v>29438.732647479523</v>
      </c>
      <c r="T4382" s="24" t="str">
        <f t="shared" si="755"/>
        <v>charge</v>
      </c>
      <c r="V4382" s="24">
        <f t="shared" si="758"/>
        <v>0</v>
      </c>
      <c r="W4382" s="24">
        <f t="shared" si="756"/>
        <v>4000</v>
      </c>
      <c r="X4382" s="24">
        <f t="shared" si="759"/>
        <v>0</v>
      </c>
      <c r="Z4382" s="24">
        <f t="shared" si="757"/>
        <v>0</v>
      </c>
      <c r="AB4382" s="24">
        <f t="shared" si="751"/>
        <v>29438.732647479523</v>
      </c>
    </row>
    <row r="4383" x14ac:dyDescent="0.2">
      <c r="I4383" s="25">
        <v>4378</v>
      </c>
      <c r="J4383" s="29">
        <v>0.7040894350000001</v>
      </c>
      <c r="L4383" s="25">
        <v>24967.029858779904</v>
      </c>
      <c r="N4383" s="25">
        <v>4378</v>
      </c>
      <c r="O4383" s="25">
        <f t="shared" si="752"/>
        <v>19848.788737730025</v>
      </c>
      <c r="P4383" s="25">
        <f t="shared" si="749"/>
        <v>19848.788737730025</v>
      </c>
      <c r="Q4383" s="25">
        <f t="shared" si="750"/>
        <v>56327.154800000011</v>
      </c>
      <c r="R4383" s="25">
        <f t="shared" si="753"/>
        <v>0</v>
      </c>
      <c r="S4383" s="25">
        <f t="shared" si="754"/>
        <v>36478.366062269983</v>
      </c>
      <c r="T4383" s="25" t="str">
        <f t="shared" si="755"/>
        <v>charge</v>
      </c>
      <c r="V4383" s="25">
        <f t="shared" si="758"/>
        <v>0</v>
      </c>
      <c r="W4383" s="25">
        <f t="shared" si="756"/>
        <v>4000</v>
      </c>
      <c r="X4383" s="25">
        <f t="shared" si="759"/>
        <v>0</v>
      </c>
      <c r="Z4383" s="25">
        <f t="shared" si="757"/>
        <v>0</v>
      </c>
      <c r="AB4383" s="25">
        <f t="shared" si="751"/>
        <v>36478.366062269983</v>
      </c>
    </row>
    <row r="4384" x14ac:dyDescent="0.2">
      <c r="I4384" s="24">
        <v>4379</v>
      </c>
      <c r="J4384" s="28">
        <v>0.70988739899999997</v>
      </c>
      <c r="L4384" s="24">
        <v>26472.802860307693</v>
      </c>
      <c r="N4384" s="24">
        <v>4379</v>
      </c>
      <c r="O4384" s="24">
        <f t="shared" si="752"/>
        <v>21045.878273944618</v>
      </c>
      <c r="P4384" s="24">
        <f t="shared" si="749"/>
        <v>21045.878273944618</v>
      </c>
      <c r="Q4384" s="24">
        <f t="shared" si="750"/>
        <v>56790.99192</v>
      </c>
      <c r="R4384" s="24">
        <f t="shared" si="753"/>
        <v>0</v>
      </c>
      <c r="S4384" s="24">
        <f t="shared" si="754"/>
        <v>35745.113646055383</v>
      </c>
      <c r="T4384" s="24" t="str">
        <f t="shared" si="755"/>
        <v>charge</v>
      </c>
      <c r="V4384" s="24">
        <f t="shared" si="758"/>
        <v>0</v>
      </c>
      <c r="W4384" s="24">
        <f t="shared" si="756"/>
        <v>4000</v>
      </c>
      <c r="X4384" s="24">
        <f t="shared" si="759"/>
        <v>0</v>
      </c>
      <c r="Z4384" s="24">
        <f t="shared" si="757"/>
        <v>0</v>
      </c>
      <c r="AB4384" s="24">
        <f t="shared" si="751"/>
        <v>35745.113646055383</v>
      </c>
    </row>
    <row r="4385" x14ac:dyDescent="0.2">
      <c r="I4385" s="25">
        <v>4380</v>
      </c>
      <c r="J4385" s="29">
        <v>0.73203603799999994</v>
      </c>
      <c r="L4385" s="25">
        <v>27600.938714742657</v>
      </c>
      <c r="N4385" s="25">
        <v>4380</v>
      </c>
      <c r="O4385" s="25">
        <f t="shared" si="752"/>
        <v>21942.746278220413</v>
      </c>
      <c r="P4385" s="25">
        <f t="shared" si="749"/>
        <v>21942.746278220413</v>
      </c>
      <c r="Q4385" s="25">
        <f t="shared" si="750"/>
        <v>58562.883039999993</v>
      </c>
      <c r="R4385" s="25">
        <f t="shared" si="753"/>
        <v>0</v>
      </c>
      <c r="S4385" s="25">
        <f t="shared" si="754"/>
        <v>36620.136761779577</v>
      </c>
      <c r="T4385" s="25" t="str">
        <f t="shared" si="755"/>
        <v>charge</v>
      </c>
      <c r="V4385" s="25">
        <f t="shared" si="758"/>
        <v>0</v>
      </c>
      <c r="W4385" s="25">
        <f t="shared" si="756"/>
        <v>4000</v>
      </c>
      <c r="X4385" s="25">
        <f t="shared" si="759"/>
        <v>0</v>
      </c>
      <c r="Z4385" s="25">
        <f t="shared" si="757"/>
        <v>0</v>
      </c>
      <c r="AB4385" s="25">
        <f t="shared" si="751"/>
        <v>36620.136761779577</v>
      </c>
    </row>
    <row r="4386" x14ac:dyDescent="0.2">
      <c r="I4386" s="24">
        <v>4381</v>
      </c>
      <c r="J4386" s="28">
        <v>0.73652806400000004</v>
      </c>
      <c r="L4386" s="24">
        <v>27873.315706300735</v>
      </c>
      <c r="N4386" s="24">
        <v>4381</v>
      </c>
      <c r="O4386" s="24">
        <f t="shared" si="752"/>
        <v>22159.285986509087</v>
      </c>
      <c r="P4386" s="24">
        <f t="shared" si="749"/>
        <v>22159.285986509087</v>
      </c>
      <c r="Q4386" s="24">
        <f t="shared" si="750"/>
        <v>58922.24512</v>
      </c>
      <c r="R4386" s="24">
        <f t="shared" si="753"/>
        <v>0</v>
      </c>
      <c r="S4386" s="24">
        <f t="shared" si="754"/>
        <v>36762.959133490913</v>
      </c>
      <c r="T4386" s="24" t="str">
        <f t="shared" si="755"/>
        <v>charge</v>
      </c>
      <c r="V4386" s="24">
        <f t="shared" si="758"/>
        <v>0</v>
      </c>
      <c r="W4386" s="24">
        <f t="shared" si="756"/>
        <v>4000</v>
      </c>
      <c r="X4386" s="24">
        <f t="shared" si="759"/>
        <v>0</v>
      </c>
      <c r="Z4386" s="24">
        <f t="shared" si="757"/>
        <v>0</v>
      </c>
      <c r="AB4386" s="24">
        <f t="shared" si="751"/>
        <v>36762.959133490913</v>
      </c>
    </row>
    <row r="4387" x14ac:dyDescent="0.2">
      <c r="I4387" s="25">
        <v>4382</v>
      </c>
      <c r="J4387" s="29">
        <v>0.75272076899999996</v>
      </c>
      <c r="L4387" s="25">
        <v>27931.430621623989</v>
      </c>
      <c r="N4387" s="25">
        <v>4382</v>
      </c>
      <c r="O4387" s="25">
        <f t="shared" si="752"/>
        <v>22205.487344191071</v>
      </c>
      <c r="P4387" s="25">
        <f t="shared" si="749"/>
        <v>22205.487344191071</v>
      </c>
      <c r="Q4387" s="25">
        <f t="shared" si="750"/>
        <v>60217.661519999994</v>
      </c>
      <c r="R4387" s="25">
        <f t="shared" si="753"/>
        <v>0</v>
      </c>
      <c r="S4387" s="25">
        <f t="shared" si="754"/>
        <v>38012.174175808919</v>
      </c>
      <c r="T4387" s="25" t="str">
        <f t="shared" si="755"/>
        <v>charge</v>
      </c>
      <c r="V4387" s="25">
        <f t="shared" si="758"/>
        <v>0</v>
      </c>
      <c r="W4387" s="25">
        <f t="shared" si="756"/>
        <v>4000</v>
      </c>
      <c r="X4387" s="25">
        <f t="shared" si="759"/>
        <v>0</v>
      </c>
      <c r="Z4387" s="25">
        <f t="shared" si="757"/>
        <v>0</v>
      </c>
      <c r="AB4387" s="25">
        <f t="shared" si="751"/>
        <v>38012.174175808919</v>
      </c>
    </row>
    <row r="4388" x14ac:dyDescent="0.2">
      <c r="I4388" s="24">
        <v>4383</v>
      </c>
      <c r="J4388" s="28">
        <v>0.74479476300000003</v>
      </c>
      <c r="L4388" s="24">
        <v>28204.505716228483</v>
      </c>
      <c r="N4388" s="24">
        <v>4383</v>
      </c>
      <c r="O4388" s="24">
        <f t="shared" si="752"/>
        <v>22422.582044401646</v>
      </c>
      <c r="P4388" s="24">
        <f t="shared" si="749"/>
        <v>22422.582044401646</v>
      </c>
      <c r="Q4388" s="24">
        <f t="shared" si="750"/>
        <v>59583.581040000005</v>
      </c>
      <c r="R4388" s="24">
        <f t="shared" si="753"/>
        <v>0</v>
      </c>
      <c r="S4388" s="24">
        <f t="shared" si="754"/>
        <v>37160.998995598362</v>
      </c>
      <c r="T4388" s="24" t="str">
        <f t="shared" si="755"/>
        <v>charge</v>
      </c>
      <c r="V4388" s="24">
        <f t="shared" si="758"/>
        <v>0</v>
      </c>
      <c r="W4388" s="24">
        <f t="shared" si="756"/>
        <v>4000</v>
      </c>
      <c r="X4388" s="24">
        <f t="shared" si="759"/>
        <v>0</v>
      </c>
      <c r="Z4388" s="24">
        <f t="shared" si="757"/>
        <v>0</v>
      </c>
      <c r="AB4388" s="24">
        <f t="shared" si="751"/>
        <v>37160.998995598362</v>
      </c>
    </row>
    <row r="4389" x14ac:dyDescent="0.2">
      <c r="I4389" s="25">
        <v>4384</v>
      </c>
      <c r="J4389" s="29">
        <v>0.69846145599999998</v>
      </c>
      <c r="L4389" s="25">
        <v>27999.234282779693</v>
      </c>
      <c r="N4389" s="25">
        <v>4384</v>
      </c>
      <c r="O4389" s="25">
        <f t="shared" si="752"/>
        <v>22259.391254809856</v>
      </c>
      <c r="P4389" s="25">
        <f t="shared" si="749"/>
        <v>22259.391254809856</v>
      </c>
      <c r="Q4389" s="25">
        <f t="shared" si="750"/>
        <v>55876.91648</v>
      </c>
      <c r="R4389" s="25">
        <f t="shared" si="753"/>
        <v>0</v>
      </c>
      <c r="S4389" s="25">
        <f t="shared" si="754"/>
        <v>33617.52522519014</v>
      </c>
      <c r="T4389" s="25" t="str">
        <f t="shared" si="755"/>
        <v>charge</v>
      </c>
      <c r="V4389" s="25">
        <f t="shared" si="758"/>
        <v>0</v>
      </c>
      <c r="W4389" s="25">
        <f t="shared" si="756"/>
        <v>4000</v>
      </c>
      <c r="X4389" s="25">
        <f t="shared" si="759"/>
        <v>0</v>
      </c>
      <c r="Z4389" s="25">
        <f t="shared" si="757"/>
        <v>0</v>
      </c>
      <c r="AB4389" s="25">
        <f t="shared" si="751"/>
        <v>33617.52522519014</v>
      </c>
    </row>
    <row r="4390" x14ac:dyDescent="0.2">
      <c r="I4390" s="24">
        <v>4385</v>
      </c>
      <c r="J4390" s="28">
        <v>0.59177335499999995</v>
      </c>
      <c r="L4390" s="24">
        <v>27441.692844867703</v>
      </c>
      <c r="N4390" s="24">
        <v>4385</v>
      </c>
      <c r="O4390" s="24">
        <f t="shared" si="752"/>
        <v>21816.145811669823</v>
      </c>
      <c r="P4390" s="24">
        <f t="shared" si="749"/>
        <v>21816.145811669823</v>
      </c>
      <c r="Q4390" s="24">
        <f t="shared" si="750"/>
        <v>47341.868399999992</v>
      </c>
      <c r="R4390" s="24">
        <f t="shared" si="753"/>
        <v>0</v>
      </c>
      <c r="S4390" s="24">
        <f t="shared" si="754"/>
        <v>25525.722588330169</v>
      </c>
      <c r="T4390" s="24" t="str">
        <f t="shared" si="755"/>
        <v>charge</v>
      </c>
      <c r="V4390" s="24">
        <f t="shared" si="758"/>
        <v>0</v>
      </c>
      <c r="W4390" s="24">
        <f t="shared" si="756"/>
        <v>4000</v>
      </c>
      <c r="X4390" s="24">
        <f t="shared" si="759"/>
        <v>0</v>
      </c>
      <c r="Z4390" s="24">
        <f t="shared" si="757"/>
        <v>0</v>
      </c>
      <c r="AB4390" s="24">
        <f t="shared" si="751"/>
        <v>25525.722588330169</v>
      </c>
    </row>
    <row r="4391" x14ac:dyDescent="0.2">
      <c r="I4391" s="25">
        <v>4386</v>
      </c>
      <c r="J4391" s="29">
        <v>0.27089129000000001</v>
      </c>
      <c r="L4391" s="25">
        <v>27279.657847499846</v>
      </c>
      <c r="N4391" s="25">
        <v>4386</v>
      </c>
      <c r="O4391" s="25">
        <f t="shared" si="752"/>
        <v>21687.327988762379</v>
      </c>
      <c r="P4391" s="25">
        <f t="shared" si="749"/>
        <v>21687.327988762379</v>
      </c>
      <c r="Q4391" s="25">
        <f t="shared" si="750"/>
        <v>21671.303200000002</v>
      </c>
      <c r="R4391" s="25">
        <f t="shared" si="753"/>
        <v>16.024788762377284</v>
      </c>
      <c r="S4391" s="25">
        <f t="shared" si="754"/>
        <v>0</v>
      </c>
      <c r="T4391" s="25" t="str">
        <f t="shared" si="755"/>
        <v>drain</v>
      </c>
      <c r="V4391" s="25">
        <f t="shared" si="758"/>
        <v>0</v>
      </c>
      <c r="W4391" s="25">
        <f t="shared" si="756"/>
        <v>3983.9752112376227</v>
      </c>
      <c r="X4391" s="25">
        <f t="shared" si="759"/>
        <v>16.024788762377284</v>
      </c>
      <c r="Z4391" s="25">
        <f t="shared" si="757"/>
        <v>0</v>
      </c>
      <c r="AB4391" s="25">
        <f t="shared" si="751"/>
        <v>0</v>
      </c>
    </row>
    <row r="4392" x14ac:dyDescent="0.2">
      <c r="I4392" s="24">
        <v>4387</v>
      </c>
      <c r="J4392" s="28">
        <v>8.9397947000000005E-2</v>
      </c>
      <c r="L4392" s="24">
        <v>26812.164648437498</v>
      </c>
      <c r="N4392" s="24">
        <v>4387</v>
      </c>
      <c r="O4392" s="24">
        <f t="shared" si="752"/>
        <v>21315.67089550781</v>
      </c>
      <c r="P4392" s="24">
        <f t="shared" si="749"/>
        <v>21315.67089550781</v>
      </c>
      <c r="Q4392" s="24">
        <f t="shared" si="750"/>
        <v>7151.8357600000008</v>
      </c>
      <c r="R4392" s="24">
        <f t="shared" si="753"/>
        <v>14163.835135507808</v>
      </c>
      <c r="S4392" s="24">
        <f t="shared" si="754"/>
        <v>0</v>
      </c>
      <c r="T4392" s="24" t="str">
        <f t="shared" si="755"/>
        <v>drain</v>
      </c>
      <c r="V4392" s="24">
        <f t="shared" si="758"/>
        <v>0</v>
      </c>
      <c r="W4392" s="24">
        <f t="shared" si="756"/>
        <v>0</v>
      </c>
      <c r="X4392" s="24">
        <f t="shared" si="759"/>
        <v>3983.9752112376227</v>
      </c>
      <c r="Z4392" s="24">
        <f t="shared" si="757"/>
        <v>10179.859924270186</v>
      </c>
      <c r="AB4392" s="24">
        <f t="shared" si="751"/>
        <v>0</v>
      </c>
    </row>
    <row r="4393" x14ac:dyDescent="0.2">
      <c r="I4393" s="25">
        <v>4388</v>
      </c>
      <c r="J4393" s="29">
        <v>0</v>
      </c>
      <c r="L4393" s="25">
        <v>25588.712875270841</v>
      </c>
      <c r="N4393" s="25">
        <v>4388</v>
      </c>
      <c r="O4393" s="25">
        <f t="shared" si="752"/>
        <v>20343.026735840322</v>
      </c>
      <c r="P4393" s="25">
        <f t="shared" si="749"/>
        <v>20343.026735840322</v>
      </c>
      <c r="Q4393" s="25">
        <f t="shared" si="750"/>
        <v>0</v>
      </c>
      <c r="R4393" s="25">
        <f t="shared" si="753"/>
        <v>20343.026735840322</v>
      </c>
      <c r="S4393" s="25">
        <f t="shared" si="754"/>
        <v>0</v>
      </c>
      <c r="T4393" s="25" t="str">
        <f t="shared" si="755"/>
        <v>drain</v>
      </c>
      <c r="V4393" s="25">
        <f t="shared" si="758"/>
        <v>0</v>
      </c>
      <c r="W4393" s="25">
        <f t="shared" si="756"/>
        <v>0</v>
      </c>
      <c r="X4393" s="25">
        <f t="shared" si="759"/>
        <v>0</v>
      </c>
      <c r="Z4393" s="25">
        <f t="shared" si="757"/>
        <v>20343.026735840322</v>
      </c>
      <c r="AB4393" s="25">
        <f t="shared" si="751"/>
        <v>0</v>
      </c>
    </row>
    <row r="4394" x14ac:dyDescent="0.2">
      <c r="I4394" s="24">
        <v>4389</v>
      </c>
      <c r="J4394" s="28">
        <v>0</v>
      </c>
      <c r="L4394" s="24">
        <v>25011.380607414245</v>
      </c>
      <c r="N4394" s="24">
        <v>4389</v>
      </c>
      <c r="O4394" s="24">
        <f t="shared" si="752"/>
        <v>19884.047582894327</v>
      </c>
      <c r="P4394" s="24">
        <f t="shared" si="749"/>
        <v>19884.047582894327</v>
      </c>
      <c r="Q4394" s="24">
        <f t="shared" si="750"/>
        <v>0</v>
      </c>
      <c r="R4394" s="24">
        <f t="shared" si="753"/>
        <v>19884.047582894327</v>
      </c>
      <c r="S4394" s="24">
        <f t="shared" si="754"/>
        <v>0</v>
      </c>
      <c r="T4394" s="24" t="str">
        <f t="shared" si="755"/>
        <v>drain</v>
      </c>
      <c r="V4394" s="24">
        <f t="shared" si="758"/>
        <v>0</v>
      </c>
      <c r="W4394" s="24">
        <f t="shared" si="756"/>
        <v>0</v>
      </c>
      <c r="X4394" s="24">
        <f t="shared" si="759"/>
        <v>0</v>
      </c>
      <c r="Z4394" s="24">
        <f t="shared" si="757"/>
        <v>19884.047582894327</v>
      </c>
      <c r="AB4394" s="24">
        <f t="shared" si="751"/>
        <v>0</v>
      </c>
    </row>
    <row r="4395" x14ac:dyDescent="0.2">
      <c r="I4395" s="25">
        <v>4390</v>
      </c>
      <c r="J4395" s="29">
        <v>0</v>
      </c>
      <c r="L4395" s="25">
        <v>24023.128262710568</v>
      </c>
      <c r="N4395" s="25">
        <v>4390</v>
      </c>
      <c r="O4395" s="25">
        <f t="shared" si="752"/>
        <v>19098.386968854902</v>
      </c>
      <c r="P4395" s="25">
        <f t="shared" si="749"/>
        <v>19098.386968854902</v>
      </c>
      <c r="Q4395" s="25">
        <f t="shared" si="750"/>
        <v>0</v>
      </c>
      <c r="R4395" s="25">
        <f t="shared" si="753"/>
        <v>19098.386968854902</v>
      </c>
      <c r="S4395" s="25">
        <f t="shared" si="754"/>
        <v>0</v>
      </c>
      <c r="T4395" s="25" t="str">
        <f t="shared" si="755"/>
        <v>drain</v>
      </c>
      <c r="V4395" s="25">
        <f t="shared" si="758"/>
        <v>0</v>
      </c>
      <c r="W4395" s="25">
        <f t="shared" si="756"/>
        <v>0</v>
      </c>
      <c r="X4395" s="25">
        <f t="shared" si="759"/>
        <v>0</v>
      </c>
      <c r="Z4395" s="25">
        <f t="shared" si="757"/>
        <v>19098.386968854902</v>
      </c>
      <c r="AB4395" s="25">
        <f t="shared" si="751"/>
        <v>0</v>
      </c>
    </row>
    <row r="4396" x14ac:dyDescent="0.2">
      <c r="I4396" s="24">
        <v>4391</v>
      </c>
      <c r="J4396" s="28">
        <v>0</v>
      </c>
      <c r="L4396" s="24">
        <v>23175.454416084289</v>
      </c>
      <c r="N4396" s="24">
        <v>4391</v>
      </c>
      <c r="O4396" s="24">
        <f t="shared" si="752"/>
        <v>18424.486260787009</v>
      </c>
      <c r="P4396" s="24">
        <f t="shared" si="749"/>
        <v>18424.486260787009</v>
      </c>
      <c r="Q4396" s="24">
        <f t="shared" si="750"/>
        <v>0</v>
      </c>
      <c r="R4396" s="24">
        <f t="shared" si="753"/>
        <v>18424.486260787009</v>
      </c>
      <c r="S4396" s="24">
        <f t="shared" si="754"/>
        <v>0</v>
      </c>
      <c r="T4396" s="24" t="str">
        <f t="shared" si="755"/>
        <v>drain</v>
      </c>
      <c r="V4396" s="24">
        <f t="shared" si="758"/>
        <v>0</v>
      </c>
      <c r="W4396" s="24">
        <f t="shared" si="756"/>
        <v>0</v>
      </c>
      <c r="X4396" s="24">
        <f t="shared" si="759"/>
        <v>0</v>
      </c>
      <c r="Z4396" s="24">
        <f t="shared" si="757"/>
        <v>18424.486260787009</v>
      </c>
      <c r="AB4396" s="24">
        <f t="shared" si="751"/>
        <v>0</v>
      </c>
    </row>
    <row r="4397" x14ac:dyDescent="0.2">
      <c r="I4397" s="25">
        <v>4392</v>
      </c>
      <c r="J4397" s="29">
        <v>0</v>
      </c>
      <c r="L4397" s="25">
        <v>21925.459181070328</v>
      </c>
      <c r="N4397" s="25">
        <v>4392</v>
      </c>
      <c r="O4397" s="25">
        <f t="shared" si="752"/>
        <v>17430.740048950913</v>
      </c>
      <c r="P4397" s="25">
        <f t="shared" si="749"/>
        <v>17430.740048950913</v>
      </c>
      <c r="Q4397" s="25">
        <f t="shared" si="750"/>
        <v>0</v>
      </c>
      <c r="R4397" s="25">
        <f t="shared" si="753"/>
        <v>17430.740048950913</v>
      </c>
      <c r="S4397" s="25">
        <f t="shared" si="754"/>
        <v>0</v>
      </c>
      <c r="T4397" s="25" t="str">
        <f t="shared" si="755"/>
        <v>drain</v>
      </c>
      <c r="V4397" s="25">
        <f t="shared" si="758"/>
        <v>0</v>
      </c>
      <c r="W4397" s="25">
        <f t="shared" si="756"/>
        <v>0</v>
      </c>
      <c r="X4397" s="25">
        <f t="shared" si="759"/>
        <v>0</v>
      </c>
      <c r="Z4397" s="25">
        <f t="shared" si="757"/>
        <v>17430.740048950913</v>
      </c>
      <c r="AB4397" s="25">
        <f t="shared" si="751"/>
        <v>0</v>
      </c>
    </row>
    <row r="4398" x14ac:dyDescent="0.2">
      <c r="I4398" s="24">
        <v>4393</v>
      </c>
      <c r="J4398" s="28">
        <v>0</v>
      </c>
      <c r="L4398" s="24">
        <v>20603.526614761351</v>
      </c>
      <c r="N4398" s="24">
        <v>4393</v>
      </c>
      <c r="O4398" s="24">
        <f t="shared" si="752"/>
        <v>16379.803658735274</v>
      </c>
      <c r="P4398" s="24">
        <f t="shared" si="749"/>
        <v>16379.803658735274</v>
      </c>
      <c r="Q4398" s="24">
        <f t="shared" si="750"/>
        <v>0</v>
      </c>
      <c r="R4398" s="24">
        <f t="shared" si="753"/>
        <v>16379.803658735274</v>
      </c>
      <c r="S4398" s="24">
        <f t="shared" si="754"/>
        <v>0</v>
      </c>
      <c r="T4398" s="24" t="str">
        <f t="shared" si="755"/>
        <v>drain</v>
      </c>
      <c r="V4398" s="24">
        <f t="shared" si="758"/>
        <v>0</v>
      </c>
      <c r="W4398" s="24">
        <f t="shared" si="756"/>
        <v>0</v>
      </c>
      <c r="X4398" s="24">
        <f t="shared" si="759"/>
        <v>0</v>
      </c>
      <c r="Z4398" s="24">
        <f t="shared" si="757"/>
        <v>16379.803658735274</v>
      </c>
      <c r="AB4398" s="24">
        <f t="shared" si="751"/>
        <v>0</v>
      </c>
    </row>
    <row r="4399" x14ac:dyDescent="0.2">
      <c r="I4399" s="25">
        <v>4394</v>
      </c>
      <c r="J4399" s="29">
        <v>0</v>
      </c>
      <c r="L4399" s="25">
        <v>20310.53176574707</v>
      </c>
      <c r="N4399" s="25">
        <v>4394</v>
      </c>
      <c r="O4399" s="25">
        <f t="shared" si="752"/>
        <v>16146.872753768921</v>
      </c>
      <c r="P4399" s="25">
        <f t="shared" si="749"/>
        <v>16146.872753768921</v>
      </c>
      <c r="Q4399" s="25">
        <f t="shared" si="750"/>
        <v>0</v>
      </c>
      <c r="R4399" s="25">
        <f t="shared" si="753"/>
        <v>16146.872753768921</v>
      </c>
      <c r="S4399" s="25">
        <f t="shared" si="754"/>
        <v>0</v>
      </c>
      <c r="T4399" s="25" t="str">
        <f t="shared" si="755"/>
        <v>drain</v>
      </c>
      <c r="V4399" s="25">
        <f t="shared" si="758"/>
        <v>0</v>
      </c>
      <c r="W4399" s="25">
        <f t="shared" si="756"/>
        <v>0</v>
      </c>
      <c r="X4399" s="25">
        <f t="shared" si="759"/>
        <v>0</v>
      </c>
      <c r="Z4399" s="25">
        <f t="shared" si="757"/>
        <v>16146.872753768921</v>
      </c>
      <c r="AB4399" s="25">
        <f t="shared" si="751"/>
        <v>0</v>
      </c>
    </row>
    <row r="4400" x14ac:dyDescent="0.2">
      <c r="I4400" s="24">
        <v>4395</v>
      </c>
      <c r="J4400" s="28">
        <v>0</v>
      </c>
      <c r="L4400" s="24">
        <v>19619.289544296262</v>
      </c>
      <c r="N4400" s="24">
        <v>4395</v>
      </c>
      <c r="O4400" s="24">
        <f t="shared" si="752"/>
        <v>15597.335187715529</v>
      </c>
      <c r="P4400" s="24">
        <f t="shared" si="749"/>
        <v>15597.335187715529</v>
      </c>
      <c r="Q4400" s="24">
        <f t="shared" si="750"/>
        <v>0</v>
      </c>
      <c r="R4400" s="24">
        <f t="shared" si="753"/>
        <v>15597.335187715529</v>
      </c>
      <c r="S4400" s="24">
        <f t="shared" si="754"/>
        <v>0</v>
      </c>
      <c r="T4400" s="24" t="str">
        <f t="shared" si="755"/>
        <v>drain</v>
      </c>
      <c r="V4400" s="24">
        <f t="shared" si="758"/>
        <v>0</v>
      </c>
      <c r="W4400" s="24">
        <f t="shared" si="756"/>
        <v>0</v>
      </c>
      <c r="X4400" s="24">
        <f t="shared" si="759"/>
        <v>0</v>
      </c>
      <c r="Z4400" s="24">
        <f t="shared" si="757"/>
        <v>15597.335187715529</v>
      </c>
      <c r="AB4400" s="24">
        <f t="shared" si="751"/>
        <v>0</v>
      </c>
    </row>
    <row r="4401" x14ac:dyDescent="0.2">
      <c r="I4401" s="25">
        <v>4396</v>
      </c>
      <c r="J4401" s="29">
        <v>0</v>
      </c>
      <c r="L4401" s="25">
        <v>19196.571698808668</v>
      </c>
      <c r="N4401" s="25">
        <v>4396</v>
      </c>
      <c r="O4401" s="25">
        <f t="shared" si="752"/>
        <v>15261.274500552892</v>
      </c>
      <c r="P4401" s="25">
        <f t="shared" si="749"/>
        <v>15261.274500552892</v>
      </c>
      <c r="Q4401" s="25">
        <f t="shared" si="750"/>
        <v>0</v>
      </c>
      <c r="R4401" s="25">
        <f t="shared" si="753"/>
        <v>15261.274500552892</v>
      </c>
      <c r="S4401" s="25">
        <f t="shared" si="754"/>
        <v>0</v>
      </c>
      <c r="T4401" s="25" t="str">
        <f t="shared" si="755"/>
        <v>drain</v>
      </c>
      <c r="V4401" s="25">
        <f t="shared" si="758"/>
        <v>0</v>
      </c>
      <c r="W4401" s="25">
        <f t="shared" si="756"/>
        <v>0</v>
      </c>
      <c r="X4401" s="25">
        <f t="shared" si="759"/>
        <v>0</v>
      </c>
      <c r="Z4401" s="25">
        <f t="shared" si="757"/>
        <v>15261.274500552892</v>
      </c>
      <c r="AB4401" s="25">
        <f t="shared" si="751"/>
        <v>0</v>
      </c>
    </row>
    <row r="4402" x14ac:dyDescent="0.2">
      <c r="I4402" s="24">
        <v>4397</v>
      </c>
      <c r="J4402" s="28">
        <v>0</v>
      </c>
      <c r="L4402" s="24">
        <v>18849.693015766141</v>
      </c>
      <c r="N4402" s="24">
        <v>4397</v>
      </c>
      <c r="O4402" s="24">
        <f t="shared" si="752"/>
        <v>14985.505947534082</v>
      </c>
      <c r="P4402" s="24">
        <f t="shared" si="749"/>
        <v>14985.505947534082</v>
      </c>
      <c r="Q4402" s="24">
        <f t="shared" si="750"/>
        <v>0</v>
      </c>
      <c r="R4402" s="24">
        <f t="shared" si="753"/>
        <v>14985.505947534082</v>
      </c>
      <c r="S4402" s="24">
        <f t="shared" si="754"/>
        <v>0</v>
      </c>
      <c r="T4402" s="24" t="str">
        <f t="shared" si="755"/>
        <v>drain</v>
      </c>
      <c r="V4402" s="24">
        <f t="shared" si="758"/>
        <v>0</v>
      </c>
      <c r="W4402" s="24">
        <f t="shared" si="756"/>
        <v>0</v>
      </c>
      <c r="X4402" s="24">
        <f t="shared" si="759"/>
        <v>0</v>
      </c>
      <c r="Z4402" s="24">
        <f t="shared" si="757"/>
        <v>14985.505947534082</v>
      </c>
      <c r="AB4402" s="24">
        <f t="shared" si="751"/>
        <v>0</v>
      </c>
    </row>
    <row r="4403" x14ac:dyDescent="0.2">
      <c r="I4403" s="25">
        <v>4398</v>
      </c>
      <c r="J4403" s="29">
        <v>0</v>
      </c>
      <c r="L4403" s="25">
        <v>18090.254935085773</v>
      </c>
      <c r="N4403" s="25">
        <v>4398</v>
      </c>
      <c r="O4403" s="25">
        <f t="shared" si="752"/>
        <v>14381.75267339319</v>
      </c>
      <c r="P4403" s="25">
        <f t="shared" si="749"/>
        <v>14381.75267339319</v>
      </c>
      <c r="Q4403" s="25">
        <f t="shared" si="750"/>
        <v>0</v>
      </c>
      <c r="R4403" s="25">
        <f t="shared" si="753"/>
        <v>14381.75267339319</v>
      </c>
      <c r="S4403" s="25">
        <f t="shared" si="754"/>
        <v>0</v>
      </c>
      <c r="T4403" s="25" t="str">
        <f t="shared" si="755"/>
        <v>drain</v>
      </c>
      <c r="V4403" s="25">
        <f t="shared" si="758"/>
        <v>0</v>
      </c>
      <c r="W4403" s="25">
        <f t="shared" si="756"/>
        <v>0</v>
      </c>
      <c r="X4403" s="25">
        <f t="shared" si="759"/>
        <v>0</v>
      </c>
      <c r="Z4403" s="25">
        <f t="shared" si="757"/>
        <v>14381.75267339319</v>
      </c>
      <c r="AB4403" s="25">
        <f t="shared" si="751"/>
        <v>0</v>
      </c>
    </row>
    <row r="4404" x14ac:dyDescent="0.2">
      <c r="I4404" s="24">
        <v>4399</v>
      </c>
      <c r="J4404" s="28">
        <v>0.193622558</v>
      </c>
      <c r="L4404" s="24">
        <v>18392.617865228651</v>
      </c>
      <c r="N4404" s="24">
        <v>4399</v>
      </c>
      <c r="O4404" s="24">
        <f t="shared" si="752"/>
        <v>14622.131202856777</v>
      </c>
      <c r="P4404" s="24">
        <f t="shared" si="749"/>
        <v>14622.131202856777</v>
      </c>
      <c r="Q4404" s="24">
        <f t="shared" si="750"/>
        <v>15489.80464</v>
      </c>
      <c r="R4404" s="24">
        <f t="shared" si="753"/>
        <v>0</v>
      </c>
      <c r="S4404" s="24">
        <f t="shared" si="754"/>
        <v>867.67343714322305</v>
      </c>
      <c r="T4404" s="24" t="str">
        <f t="shared" si="755"/>
        <v>charge</v>
      </c>
      <c r="V4404" s="24">
        <f t="shared" si="758"/>
        <v>780.90609342890082</v>
      </c>
      <c r="W4404" s="24">
        <f t="shared" si="756"/>
        <v>780.90609342890082</v>
      </c>
      <c r="X4404" s="24">
        <f t="shared" si="759"/>
        <v>0</v>
      </c>
      <c r="Z4404" s="24">
        <f t="shared" si="757"/>
        <v>0</v>
      </c>
      <c r="AB4404" s="24">
        <f t="shared" si="751"/>
        <v>86.767343714322237</v>
      </c>
    </row>
    <row r="4405" x14ac:dyDescent="0.2">
      <c r="I4405" s="25">
        <v>4400</v>
      </c>
      <c r="J4405" s="29">
        <v>0.49724726499999999</v>
      </c>
      <c r="L4405" s="25">
        <v>19498.872606658933</v>
      </c>
      <c r="N4405" s="25">
        <v>4400</v>
      </c>
      <c r="O4405" s="25">
        <f t="shared" si="752"/>
        <v>15501.603722293852</v>
      </c>
      <c r="P4405" s="25">
        <f t="shared" si="749"/>
        <v>15501.603722293852</v>
      </c>
      <c r="Q4405" s="25">
        <f t="shared" si="750"/>
        <v>39779.781199999998</v>
      </c>
      <c r="R4405" s="25">
        <f t="shared" si="753"/>
        <v>0</v>
      </c>
      <c r="S4405" s="25">
        <f t="shared" si="754"/>
        <v>24278.177477706144</v>
      </c>
      <c r="T4405" s="25" t="str">
        <f t="shared" si="755"/>
        <v>charge</v>
      </c>
      <c r="V4405" s="25">
        <f t="shared" si="758"/>
        <v>3219.0939065710991</v>
      </c>
      <c r="W4405" s="25">
        <f t="shared" si="756"/>
        <v>4000</v>
      </c>
      <c r="X4405" s="25">
        <f t="shared" si="759"/>
        <v>0</v>
      </c>
      <c r="Z4405" s="25">
        <f t="shared" si="757"/>
        <v>0</v>
      </c>
      <c r="AB4405" s="25">
        <f t="shared" si="751"/>
        <v>21059.083571135045</v>
      </c>
    </row>
    <row r="4406" x14ac:dyDescent="0.2">
      <c r="I4406" s="24">
        <v>4401</v>
      </c>
      <c r="J4406" s="28">
        <v>0.64686670400000001</v>
      </c>
      <c r="L4406" s="24">
        <v>21061.26263999939</v>
      </c>
      <c r="N4406" s="24">
        <v>4401</v>
      </c>
      <c r="O4406" s="24">
        <f t="shared" si="752"/>
        <v>16743.703798799517</v>
      </c>
      <c r="P4406" s="24">
        <f t="shared" si="749"/>
        <v>16743.703798799517</v>
      </c>
      <c r="Q4406" s="24">
        <f t="shared" si="750"/>
        <v>51749.336320000002</v>
      </c>
      <c r="R4406" s="24">
        <f t="shared" si="753"/>
        <v>0</v>
      </c>
      <c r="S4406" s="24">
        <f t="shared" si="754"/>
        <v>35005.632521200489</v>
      </c>
      <c r="T4406" s="24" t="str">
        <f t="shared" si="755"/>
        <v>charge</v>
      </c>
      <c r="V4406" s="24">
        <f t="shared" si="758"/>
        <v>0</v>
      </c>
      <c r="W4406" s="24">
        <f t="shared" si="756"/>
        <v>4000</v>
      </c>
      <c r="X4406" s="24">
        <f t="shared" si="759"/>
        <v>0</v>
      </c>
      <c r="Z4406" s="24">
        <f t="shared" si="757"/>
        <v>0</v>
      </c>
      <c r="AB4406" s="24">
        <f t="shared" si="751"/>
        <v>35005.632521200489</v>
      </c>
    </row>
    <row r="4407" x14ac:dyDescent="0.2">
      <c r="I4407" s="25">
        <v>4402</v>
      </c>
      <c r="J4407" s="29">
        <v>0.66379618699999998</v>
      </c>
      <c r="L4407" s="25">
        <v>22875.11600961685</v>
      </c>
      <c r="N4407" s="25">
        <v>4402</v>
      </c>
      <c r="O4407" s="25">
        <f t="shared" si="752"/>
        <v>18185.717227645397</v>
      </c>
      <c r="P4407" s="25">
        <f t="shared" si="749"/>
        <v>18185.717227645397</v>
      </c>
      <c r="Q4407" s="25">
        <f t="shared" si="750"/>
        <v>53103.694960000001</v>
      </c>
      <c r="R4407" s="25">
        <f t="shared" si="753"/>
        <v>0</v>
      </c>
      <c r="S4407" s="25">
        <f t="shared" si="754"/>
        <v>34917.9777323546</v>
      </c>
      <c r="T4407" s="25" t="str">
        <f t="shared" si="755"/>
        <v>charge</v>
      </c>
      <c r="V4407" s="25">
        <f t="shared" si="758"/>
        <v>0</v>
      </c>
      <c r="W4407" s="25">
        <f t="shared" si="756"/>
        <v>4000</v>
      </c>
      <c r="X4407" s="25">
        <f t="shared" si="759"/>
        <v>0</v>
      </c>
      <c r="Z4407" s="25">
        <f t="shared" si="757"/>
        <v>0</v>
      </c>
      <c r="AB4407" s="25">
        <f t="shared" si="751"/>
        <v>34917.9777323546</v>
      </c>
    </row>
    <row r="4408" x14ac:dyDescent="0.2">
      <c r="I4408" s="24">
        <v>4403</v>
      </c>
      <c r="J4408" s="28">
        <v>0.68341338299999999</v>
      </c>
      <c r="L4408" s="24">
        <v>24142.654334640501</v>
      </c>
      <c r="N4408" s="24">
        <v>4403</v>
      </c>
      <c r="O4408" s="24">
        <f t="shared" si="752"/>
        <v>19193.4101960392</v>
      </c>
      <c r="P4408" s="24">
        <f t="shared" si="749"/>
        <v>19193.4101960392</v>
      </c>
      <c r="Q4408" s="24">
        <f t="shared" si="750"/>
        <v>54673.070639999998</v>
      </c>
      <c r="R4408" s="24">
        <f t="shared" si="753"/>
        <v>0</v>
      </c>
      <c r="S4408" s="24">
        <f t="shared" si="754"/>
        <v>35479.660443960798</v>
      </c>
      <c r="T4408" s="24" t="str">
        <f t="shared" si="755"/>
        <v>charge</v>
      </c>
      <c r="V4408" s="24">
        <f t="shared" si="758"/>
        <v>0</v>
      </c>
      <c r="W4408" s="24">
        <f t="shared" si="756"/>
        <v>4000</v>
      </c>
      <c r="X4408" s="24">
        <f t="shared" si="759"/>
        <v>0</v>
      </c>
      <c r="Z4408" s="24">
        <f t="shared" si="757"/>
        <v>0</v>
      </c>
      <c r="AB4408" s="24">
        <f t="shared" si="751"/>
        <v>35479.660443960798</v>
      </c>
    </row>
    <row r="4409" x14ac:dyDescent="0.2">
      <c r="I4409" s="25">
        <v>4404</v>
      </c>
      <c r="J4409" s="29">
        <v>0.72431759299999998</v>
      </c>
      <c r="L4409" s="25">
        <v>25014.350073862075</v>
      </c>
      <c r="N4409" s="25">
        <v>4404</v>
      </c>
      <c r="O4409" s="25">
        <f t="shared" si="752"/>
        <v>19886.408308720351</v>
      </c>
      <c r="P4409" s="25">
        <f t="shared" si="749"/>
        <v>19886.408308720351</v>
      </c>
      <c r="Q4409" s="25">
        <f t="shared" si="750"/>
        <v>57945.407439999995</v>
      </c>
      <c r="R4409" s="25">
        <f t="shared" si="753"/>
        <v>0</v>
      </c>
      <c r="S4409" s="25">
        <f t="shared" si="754"/>
        <v>38058.999131279648</v>
      </c>
      <c r="T4409" s="25" t="str">
        <f t="shared" si="755"/>
        <v>charge</v>
      </c>
      <c r="V4409" s="25">
        <f t="shared" si="758"/>
        <v>0</v>
      </c>
      <c r="W4409" s="25">
        <f t="shared" si="756"/>
        <v>4000</v>
      </c>
      <c r="X4409" s="25">
        <f t="shared" si="759"/>
        <v>0</v>
      </c>
      <c r="Z4409" s="25">
        <f t="shared" si="757"/>
        <v>0</v>
      </c>
      <c r="AB4409" s="25">
        <f t="shared" si="751"/>
        <v>38058.999131279648</v>
      </c>
    </row>
    <row r="4410" x14ac:dyDescent="0.2">
      <c r="I4410" s="24">
        <v>4405</v>
      </c>
      <c r="J4410" s="28">
        <v>0.75406574900000001</v>
      </c>
      <c r="L4410" s="24">
        <v>25513.809479570387</v>
      </c>
      <c r="N4410" s="24">
        <v>4405</v>
      </c>
      <c r="O4410" s="24">
        <f t="shared" si="752"/>
        <v>20283.478536258459</v>
      </c>
      <c r="P4410" s="24">
        <f t="shared" si="749"/>
        <v>20283.478536258459</v>
      </c>
      <c r="Q4410" s="24">
        <f t="shared" si="750"/>
        <v>60325.259920000004</v>
      </c>
      <c r="R4410" s="24">
        <f t="shared" si="753"/>
        <v>0</v>
      </c>
      <c r="S4410" s="24">
        <f t="shared" si="754"/>
        <v>40041.781383741545</v>
      </c>
      <c r="T4410" s="24" t="str">
        <f t="shared" si="755"/>
        <v>charge</v>
      </c>
      <c r="V4410" s="24">
        <f t="shared" si="758"/>
        <v>0</v>
      </c>
      <c r="W4410" s="24">
        <f t="shared" si="756"/>
        <v>4000</v>
      </c>
      <c r="X4410" s="24">
        <f t="shared" si="759"/>
        <v>0</v>
      </c>
      <c r="Z4410" s="24">
        <f t="shared" si="757"/>
        <v>0</v>
      </c>
      <c r="AB4410" s="24">
        <f t="shared" si="751"/>
        <v>40041.781383741545</v>
      </c>
    </row>
    <row r="4411" x14ac:dyDescent="0.2">
      <c r="I4411" s="25">
        <v>4406</v>
      </c>
      <c r="J4411" s="29">
        <v>0.75555627700000005</v>
      </c>
      <c r="L4411" s="25">
        <v>25865.066179895399</v>
      </c>
      <c r="N4411" s="25">
        <v>4406</v>
      </c>
      <c r="O4411" s="25">
        <f t="shared" si="752"/>
        <v>20562.727613016843</v>
      </c>
      <c r="P4411" s="25">
        <f t="shared" si="749"/>
        <v>20562.727613016843</v>
      </c>
      <c r="Q4411" s="25">
        <f t="shared" si="750"/>
        <v>60444.502160000004</v>
      </c>
      <c r="R4411" s="25">
        <f t="shared" si="753"/>
        <v>0</v>
      </c>
      <c r="S4411" s="25">
        <f t="shared" si="754"/>
        <v>39881.774546983157</v>
      </c>
      <c r="T4411" s="25" t="str">
        <f t="shared" si="755"/>
        <v>charge</v>
      </c>
      <c r="V4411" s="25">
        <f t="shared" si="758"/>
        <v>0</v>
      </c>
      <c r="W4411" s="25">
        <f t="shared" si="756"/>
        <v>4000</v>
      </c>
      <c r="X4411" s="25">
        <f t="shared" si="759"/>
        <v>0</v>
      </c>
      <c r="Z4411" s="25">
        <f t="shared" si="757"/>
        <v>0</v>
      </c>
      <c r="AB4411" s="25">
        <f t="shared" si="751"/>
        <v>39881.774546983157</v>
      </c>
    </row>
    <row r="4412" x14ac:dyDescent="0.2">
      <c r="I4412" s="24">
        <v>4407</v>
      </c>
      <c r="J4412" s="28">
        <v>0.73849362500000004</v>
      </c>
      <c r="L4412" s="24">
        <v>26070.500387144086</v>
      </c>
      <c r="N4412" s="24">
        <v>4407</v>
      </c>
      <c r="O4412" s="24">
        <f t="shared" si="752"/>
        <v>20726.047807779549</v>
      </c>
      <c r="P4412" s="24">
        <f t="shared" si="749"/>
        <v>20726.047807779549</v>
      </c>
      <c r="Q4412" s="24">
        <f t="shared" si="750"/>
        <v>59079.490000000005</v>
      </c>
      <c r="R4412" s="24">
        <f t="shared" si="753"/>
        <v>0</v>
      </c>
      <c r="S4412" s="24">
        <f t="shared" si="754"/>
        <v>38353.442192220456</v>
      </c>
      <c r="T4412" s="24" t="str">
        <f t="shared" si="755"/>
        <v>charge</v>
      </c>
      <c r="V4412" s="24">
        <f t="shared" si="758"/>
        <v>0</v>
      </c>
      <c r="W4412" s="24">
        <f t="shared" si="756"/>
        <v>4000</v>
      </c>
      <c r="X4412" s="24">
        <f t="shared" si="759"/>
        <v>0</v>
      </c>
      <c r="Z4412" s="24">
        <f t="shared" si="757"/>
        <v>0</v>
      </c>
      <c r="AB4412" s="24">
        <f t="shared" si="751"/>
        <v>38353.442192220456</v>
      </c>
    </row>
    <row r="4413" x14ac:dyDescent="0.2">
      <c r="I4413" s="25">
        <v>4408</v>
      </c>
      <c r="J4413" s="29">
        <v>0.70031223499999995</v>
      </c>
      <c r="L4413" s="25">
        <v>26180.048888397214</v>
      </c>
      <c r="N4413" s="25">
        <v>4408</v>
      </c>
      <c r="O4413" s="25">
        <f t="shared" si="752"/>
        <v>20813.138866275785</v>
      </c>
      <c r="P4413" s="25">
        <f t="shared" si="749"/>
        <v>20813.138866275785</v>
      </c>
      <c r="Q4413" s="25">
        <f t="shared" si="750"/>
        <v>56024.978799999997</v>
      </c>
      <c r="R4413" s="25">
        <f t="shared" si="753"/>
        <v>0</v>
      </c>
      <c r="S4413" s="25">
        <f t="shared" si="754"/>
        <v>35211.839933724215</v>
      </c>
      <c r="T4413" s="25" t="str">
        <f t="shared" si="755"/>
        <v>charge</v>
      </c>
      <c r="V4413" s="25">
        <f t="shared" si="758"/>
        <v>0</v>
      </c>
      <c r="W4413" s="25">
        <f t="shared" si="756"/>
        <v>4000</v>
      </c>
      <c r="X4413" s="25">
        <f t="shared" si="759"/>
        <v>0</v>
      </c>
      <c r="Z4413" s="25">
        <f t="shared" si="757"/>
        <v>0</v>
      </c>
      <c r="AB4413" s="25">
        <f t="shared" si="751"/>
        <v>35211.839933724215</v>
      </c>
    </row>
    <row r="4414" x14ac:dyDescent="0.2">
      <c r="I4414" s="24">
        <v>4409</v>
      </c>
      <c r="J4414" s="28">
        <v>0.60422400300000001</v>
      </c>
      <c r="L4414" s="24">
        <v>25992.935677433012</v>
      </c>
      <c r="N4414" s="24">
        <v>4409</v>
      </c>
      <c r="O4414" s="24">
        <f t="shared" si="752"/>
        <v>20664.383863559244</v>
      </c>
      <c r="P4414" s="24">
        <f t="shared" si="749"/>
        <v>20664.383863559244</v>
      </c>
      <c r="Q4414" s="24">
        <f t="shared" si="750"/>
        <v>48337.920239999999</v>
      </c>
      <c r="R4414" s="24">
        <f t="shared" si="753"/>
        <v>0</v>
      </c>
      <c r="S4414" s="24">
        <f t="shared" si="754"/>
        <v>27673.536376440756</v>
      </c>
      <c r="T4414" s="24" t="str">
        <f t="shared" si="755"/>
        <v>charge</v>
      </c>
      <c r="V4414" s="24">
        <f t="shared" si="758"/>
        <v>0</v>
      </c>
      <c r="W4414" s="24">
        <f t="shared" si="756"/>
        <v>4000</v>
      </c>
      <c r="X4414" s="24">
        <f t="shared" si="759"/>
        <v>0</v>
      </c>
      <c r="Z4414" s="24">
        <f t="shared" si="757"/>
        <v>0</v>
      </c>
      <c r="AB4414" s="24">
        <f t="shared" si="751"/>
        <v>27673.536376440756</v>
      </c>
    </row>
    <row r="4415" x14ac:dyDescent="0.2">
      <c r="I4415" s="25">
        <v>4410</v>
      </c>
      <c r="J4415" s="29">
        <v>0.27183782699999998</v>
      </c>
      <c r="L4415" s="25">
        <v>25826.964080524442</v>
      </c>
      <c r="N4415" s="25">
        <v>4410</v>
      </c>
      <c r="O4415" s="25">
        <f t="shared" si="752"/>
        <v>20532.436444016934</v>
      </c>
      <c r="P4415" s="25">
        <f t="shared" si="749"/>
        <v>20532.436444016934</v>
      </c>
      <c r="Q4415" s="25">
        <f t="shared" si="750"/>
        <v>21747.026159999998</v>
      </c>
      <c r="R4415" s="25">
        <f t="shared" si="753"/>
        <v>0</v>
      </c>
      <c r="S4415" s="25">
        <f t="shared" si="754"/>
        <v>1214.5897159830638</v>
      </c>
      <c r="T4415" s="25" t="str">
        <f t="shared" si="755"/>
        <v>charge</v>
      </c>
      <c r="V4415" s="25">
        <f t="shared" si="758"/>
        <v>0</v>
      </c>
      <c r="W4415" s="25">
        <f t="shared" si="756"/>
        <v>4000</v>
      </c>
      <c r="X4415" s="25">
        <f t="shared" si="759"/>
        <v>0</v>
      </c>
      <c r="Z4415" s="25">
        <f t="shared" si="757"/>
        <v>0</v>
      </c>
      <c r="AB4415" s="25">
        <f t="shared" si="751"/>
        <v>1214.5897159830638</v>
      </c>
    </row>
    <row r="4416" x14ac:dyDescent="0.2">
      <c r="I4416" s="24">
        <v>4411</v>
      </c>
      <c r="J4416" s="28">
        <v>2.1567332999999998E-2</v>
      </c>
      <c r="L4416" s="24">
        <v>25259.192499351499</v>
      </c>
      <c r="N4416" s="24">
        <v>4411</v>
      </c>
      <c r="O4416" s="24">
        <f t="shared" si="752"/>
        <v>20081.058036984443</v>
      </c>
      <c r="P4416" s="24">
        <f t="shared" si="749"/>
        <v>20081.058036984443</v>
      </c>
      <c r="Q4416" s="24">
        <f t="shared" si="750"/>
        <v>1725.3866399999997</v>
      </c>
      <c r="R4416" s="24">
        <f t="shared" si="753"/>
        <v>18355.671396984442</v>
      </c>
      <c r="S4416" s="24">
        <f t="shared" si="754"/>
        <v>0</v>
      </c>
      <c r="T4416" s="24" t="str">
        <f t="shared" si="755"/>
        <v>drain</v>
      </c>
      <c r="V4416" s="24">
        <f t="shared" si="758"/>
        <v>0</v>
      </c>
      <c r="W4416" s="24">
        <f t="shared" si="756"/>
        <v>0</v>
      </c>
      <c r="X4416" s="24">
        <f t="shared" si="759"/>
        <v>4000</v>
      </c>
      <c r="Z4416" s="24">
        <f t="shared" si="757"/>
        <v>14355.671396984442</v>
      </c>
      <c r="AB4416" s="24">
        <f t="shared" si="751"/>
        <v>0</v>
      </c>
    </row>
    <row r="4417" x14ac:dyDescent="0.2">
      <c r="I4417" s="25">
        <v>4412</v>
      </c>
      <c r="J4417" s="29">
        <v>0</v>
      </c>
      <c r="L4417" s="25">
        <v>25096.616250419615</v>
      </c>
      <c r="N4417" s="25">
        <v>4412</v>
      </c>
      <c r="O4417" s="25">
        <f t="shared" si="752"/>
        <v>19951.809919083593</v>
      </c>
      <c r="P4417" s="25">
        <f t="shared" si="749"/>
        <v>19951.809919083593</v>
      </c>
      <c r="Q4417" s="25">
        <f t="shared" si="750"/>
        <v>0</v>
      </c>
      <c r="R4417" s="25">
        <f t="shared" si="753"/>
        <v>19951.809919083593</v>
      </c>
      <c r="S4417" s="25">
        <f t="shared" si="754"/>
        <v>0</v>
      </c>
      <c r="T4417" s="25" t="str">
        <f t="shared" si="755"/>
        <v>drain</v>
      </c>
      <c r="V4417" s="25">
        <f t="shared" si="758"/>
        <v>0</v>
      </c>
      <c r="W4417" s="25">
        <f t="shared" si="756"/>
        <v>0</v>
      </c>
      <c r="X4417" s="25">
        <f t="shared" si="759"/>
        <v>0</v>
      </c>
      <c r="Z4417" s="25">
        <f t="shared" si="757"/>
        <v>19951.809919083593</v>
      </c>
      <c r="AB4417" s="25">
        <f t="shared" si="751"/>
        <v>0</v>
      </c>
    </row>
    <row r="4418" x14ac:dyDescent="0.2">
      <c r="I4418" s="24">
        <v>4413</v>
      </c>
      <c r="J4418" s="28">
        <v>0</v>
      </c>
      <c r="L4418" s="24">
        <v>25111.488745379447</v>
      </c>
      <c r="N4418" s="24">
        <v>4413</v>
      </c>
      <c r="O4418" s="24">
        <f t="shared" si="752"/>
        <v>19963.633552576663</v>
      </c>
      <c r="P4418" s="24">
        <f t="shared" si="749"/>
        <v>19963.633552576663</v>
      </c>
      <c r="Q4418" s="24">
        <f t="shared" si="750"/>
        <v>0</v>
      </c>
      <c r="R4418" s="24">
        <f t="shared" si="753"/>
        <v>19963.633552576663</v>
      </c>
      <c r="S4418" s="24">
        <f t="shared" si="754"/>
        <v>0</v>
      </c>
      <c r="T4418" s="24" t="str">
        <f t="shared" si="755"/>
        <v>drain</v>
      </c>
      <c r="V4418" s="24">
        <f t="shared" si="758"/>
        <v>0</v>
      </c>
      <c r="W4418" s="24">
        <f t="shared" si="756"/>
        <v>0</v>
      </c>
      <c r="X4418" s="24">
        <f t="shared" si="759"/>
        <v>0</v>
      </c>
      <c r="Z4418" s="24">
        <f t="shared" si="757"/>
        <v>19963.633552576663</v>
      </c>
      <c r="AB4418" s="24">
        <f t="shared" si="751"/>
        <v>0</v>
      </c>
    </row>
    <row r="4419" x14ac:dyDescent="0.2">
      <c r="I4419" s="25">
        <v>4414</v>
      </c>
      <c r="J4419" s="29">
        <v>0</v>
      </c>
      <c r="L4419" s="25">
        <v>24683.25340733528</v>
      </c>
      <c r="N4419" s="25">
        <v>4414</v>
      </c>
      <c r="O4419" s="25">
        <f t="shared" si="752"/>
        <v>19623.186458831547</v>
      </c>
      <c r="P4419" s="25">
        <f t="shared" si="749"/>
        <v>19623.186458831547</v>
      </c>
      <c r="Q4419" s="25">
        <f t="shared" si="750"/>
        <v>0</v>
      </c>
      <c r="R4419" s="25">
        <f t="shared" si="753"/>
        <v>19623.186458831547</v>
      </c>
      <c r="S4419" s="25">
        <f t="shared" si="754"/>
        <v>0</v>
      </c>
      <c r="T4419" s="25" t="str">
        <f t="shared" si="755"/>
        <v>drain</v>
      </c>
      <c r="V4419" s="25">
        <f t="shared" si="758"/>
        <v>0</v>
      </c>
      <c r="W4419" s="25">
        <f t="shared" si="756"/>
        <v>0</v>
      </c>
      <c r="X4419" s="25">
        <f t="shared" si="759"/>
        <v>0</v>
      </c>
      <c r="Z4419" s="25">
        <f t="shared" si="757"/>
        <v>19623.186458831547</v>
      </c>
      <c r="AB4419" s="25">
        <f t="shared" si="751"/>
        <v>0</v>
      </c>
    </row>
    <row r="4420" x14ac:dyDescent="0.2">
      <c r="I4420" s="24">
        <v>4415</v>
      </c>
      <c r="J4420" s="28">
        <v>0</v>
      </c>
      <c r="L4420" s="24">
        <v>23601.151758122443</v>
      </c>
      <c r="N4420" s="24">
        <v>4415</v>
      </c>
      <c r="O4420" s="24">
        <f t="shared" si="752"/>
        <v>18762.915647707345</v>
      </c>
      <c r="P4420" s="24">
        <f t="shared" si="749"/>
        <v>18762.915647707345</v>
      </c>
      <c r="Q4420" s="24">
        <f t="shared" si="750"/>
        <v>0</v>
      </c>
      <c r="R4420" s="24">
        <f t="shared" si="753"/>
        <v>18762.915647707345</v>
      </c>
      <c r="S4420" s="24">
        <f t="shared" si="754"/>
        <v>0</v>
      </c>
      <c r="T4420" s="24" t="str">
        <f t="shared" si="755"/>
        <v>drain</v>
      </c>
      <c r="V4420" s="24">
        <f t="shared" si="758"/>
        <v>0</v>
      </c>
      <c r="W4420" s="24">
        <f t="shared" si="756"/>
        <v>0</v>
      </c>
      <c r="X4420" s="24">
        <f t="shared" si="759"/>
        <v>0</v>
      </c>
      <c r="Z4420" s="24">
        <f t="shared" si="757"/>
        <v>18762.915647707345</v>
      </c>
      <c r="AB4420" s="24">
        <f t="shared" si="751"/>
        <v>0</v>
      </c>
    </row>
    <row r="4421" x14ac:dyDescent="0.2">
      <c r="I4421" s="25">
        <v>4416</v>
      </c>
      <c r="J4421" s="29">
        <v>0</v>
      </c>
      <c r="L4421" s="25">
        <v>22074.70373122692</v>
      </c>
      <c r="N4421" s="25">
        <v>4416</v>
      </c>
      <c r="O4421" s="25">
        <f t="shared" si="752"/>
        <v>17549.389466325403</v>
      </c>
      <c r="P4421" s="25">
        <f t="shared" si="749"/>
        <v>17549.389466325403</v>
      </c>
      <c r="Q4421" s="25">
        <f t="shared" si="750"/>
        <v>0</v>
      </c>
      <c r="R4421" s="25">
        <f t="shared" si="753"/>
        <v>17549.389466325403</v>
      </c>
      <c r="S4421" s="25">
        <f t="shared" si="754"/>
        <v>0</v>
      </c>
      <c r="T4421" s="25" t="str">
        <f t="shared" si="755"/>
        <v>drain</v>
      </c>
      <c r="V4421" s="25">
        <f t="shared" si="758"/>
        <v>0</v>
      </c>
      <c r="W4421" s="25">
        <f t="shared" si="756"/>
        <v>0</v>
      </c>
      <c r="X4421" s="25">
        <f t="shared" si="759"/>
        <v>0</v>
      </c>
      <c r="Z4421" s="25">
        <f t="shared" si="757"/>
        <v>17549.389466325403</v>
      </c>
      <c r="AB4421" s="25">
        <f t="shared" si="751"/>
        <v>0</v>
      </c>
    </row>
    <row r="4422" x14ac:dyDescent="0.2">
      <c r="I4422" s="24">
        <v>4417</v>
      </c>
      <c r="J4422" s="28">
        <v>0</v>
      </c>
      <c r="L4422" s="24">
        <v>20644.888267755508</v>
      </c>
      <c r="N4422" s="24">
        <v>4417</v>
      </c>
      <c r="O4422" s="24">
        <f t="shared" si="752"/>
        <v>16412.686172865629</v>
      </c>
      <c r="P4422" s="24">
        <f t="shared" ref="P4422:P4485" si="760">O4422-$E$8*$E$9</f>
        <v>16412.686172865629</v>
      </c>
      <c r="Q4422" s="24">
        <f t="shared" ref="Q4422:Q4485" si="761">J4422*$E$7</f>
        <v>0</v>
      </c>
      <c r="R4422" s="24">
        <f t="shared" si="753"/>
        <v>16412.686172865629</v>
      </c>
      <c r="S4422" s="24">
        <f t="shared" si="754"/>
        <v>0</v>
      </c>
      <c r="T4422" s="24" t="str">
        <f t="shared" si="755"/>
        <v>drain</v>
      </c>
      <c r="V4422" s="24">
        <f t="shared" si="758"/>
        <v>0</v>
      </c>
      <c r="W4422" s="24">
        <f t="shared" si="756"/>
        <v>0</v>
      </c>
      <c r="X4422" s="24">
        <f t="shared" si="759"/>
        <v>0</v>
      </c>
      <c r="Z4422" s="24">
        <f t="shared" si="757"/>
        <v>16412.686172865629</v>
      </c>
      <c r="AB4422" s="24">
        <f t="shared" ref="AB4422:AB4485" si="762">IF(T4422="charge",(S4422-V4422),0)</f>
        <v>0</v>
      </c>
    </row>
    <row r="4423" x14ac:dyDescent="0.2">
      <c r="I4423" s="25">
        <v>4418</v>
      </c>
      <c r="J4423" s="29">
        <v>0</v>
      </c>
      <c r="L4423" s="25">
        <v>20243.679629087448</v>
      </c>
      <c r="N4423" s="25">
        <v>4418</v>
      </c>
      <c r="O4423" s="25">
        <f t="shared" ref="O4423:O4486" si="763">L4423*$O$2</f>
        <v>16093.725305124522</v>
      </c>
      <c r="P4423" s="25">
        <f t="shared" si="760"/>
        <v>16093.725305124522</v>
      </c>
      <c r="Q4423" s="25">
        <f t="shared" si="761"/>
        <v>0</v>
      </c>
      <c r="R4423" s="25">
        <f t="shared" ref="R4423:R4486" si="764">IF(P4423&gt;Q4423,P4423-Q4423,0)</f>
        <v>16093.725305124522</v>
      </c>
      <c r="S4423" s="25">
        <f t="shared" ref="S4423:S4486" si="765">IF(Q4423&gt;P4423,Q4423-P4423,0)</f>
        <v>0</v>
      </c>
      <c r="T4423" s="25" t="str">
        <f t="shared" ref="T4423:T4486" si="766">IF(P4423&gt;Q4423,"drain","charge")</f>
        <v>drain</v>
      </c>
      <c r="V4423" s="25">
        <f t="shared" si="758"/>
        <v>0</v>
      </c>
      <c r="W4423" s="25">
        <f t="shared" ref="W4423:W4486" si="767">IF(W4422+S4423&gt;$E$11,$E$11,IF(T4423="charge",W4422+(S4423*$E$12),IF((W4422-R4423)&gt;0,W4422-R4423,0)))</f>
        <v>0</v>
      </c>
      <c r="X4423" s="25">
        <f t="shared" si="759"/>
        <v>0</v>
      </c>
      <c r="Z4423" s="25">
        <f t="shared" ref="Z4423:Z4486" si="768">R4423-X4423</f>
        <v>16093.725305124522</v>
      </c>
      <c r="AB4423" s="25">
        <f t="shared" si="762"/>
        <v>0</v>
      </c>
    </row>
    <row r="4424" x14ac:dyDescent="0.2">
      <c r="I4424" s="24">
        <v>4419</v>
      </c>
      <c r="J4424" s="28">
        <v>0</v>
      </c>
      <c r="L4424" s="24">
        <v>19531.449626874921</v>
      </c>
      <c r="N4424" s="24">
        <v>4419</v>
      </c>
      <c r="O4424" s="24">
        <f t="shared" si="763"/>
        <v>15527.502453365563</v>
      </c>
      <c r="P4424" s="24">
        <f t="shared" si="760"/>
        <v>15527.502453365563</v>
      </c>
      <c r="Q4424" s="24">
        <f t="shared" si="761"/>
        <v>0</v>
      </c>
      <c r="R4424" s="24">
        <f t="shared" si="764"/>
        <v>15527.502453365563</v>
      </c>
      <c r="S4424" s="24">
        <f t="shared" si="765"/>
        <v>0</v>
      </c>
      <c r="T4424" s="24" t="str">
        <f t="shared" si="766"/>
        <v>drain</v>
      </c>
      <c r="V4424" s="24">
        <f t="shared" ref="V4424:V4487" si="769">IF(W4424&gt;=W4423,(W4424-W4423),0)</f>
        <v>0</v>
      </c>
      <c r="W4424" s="24">
        <f t="shared" si="767"/>
        <v>0</v>
      </c>
      <c r="X4424" s="24">
        <f t="shared" ref="X4424:X4487" si="770">IF(T4424="drain",W4423-W4424,0)</f>
        <v>0</v>
      </c>
      <c r="Z4424" s="24">
        <f t="shared" si="768"/>
        <v>15527.502453365563</v>
      </c>
      <c r="AB4424" s="24">
        <f t="shared" si="762"/>
        <v>0</v>
      </c>
    </row>
    <row r="4425" x14ac:dyDescent="0.2">
      <c r="I4425" s="25">
        <v>4420</v>
      </c>
      <c r="J4425" s="29">
        <v>0</v>
      </c>
      <c r="L4425" s="25">
        <v>19212.425795412062</v>
      </c>
      <c r="N4425" s="25">
        <v>4420</v>
      </c>
      <c r="O4425" s="25">
        <f t="shared" si="763"/>
        <v>15273.878507352591</v>
      </c>
      <c r="P4425" s="25">
        <f t="shared" si="760"/>
        <v>15273.878507352591</v>
      </c>
      <c r="Q4425" s="25">
        <f t="shared" si="761"/>
        <v>0</v>
      </c>
      <c r="R4425" s="25">
        <f t="shared" si="764"/>
        <v>15273.878507352591</v>
      </c>
      <c r="S4425" s="25">
        <f t="shared" si="765"/>
        <v>0</v>
      </c>
      <c r="T4425" s="25" t="str">
        <f t="shared" si="766"/>
        <v>drain</v>
      </c>
      <c r="V4425" s="25">
        <f t="shared" si="769"/>
        <v>0</v>
      </c>
      <c r="W4425" s="25">
        <f t="shared" si="767"/>
        <v>0</v>
      </c>
      <c r="X4425" s="25">
        <f t="shared" si="770"/>
        <v>0</v>
      </c>
      <c r="Z4425" s="25">
        <f t="shared" si="768"/>
        <v>15273.878507352591</v>
      </c>
      <c r="AB4425" s="25">
        <f t="shared" si="762"/>
        <v>0</v>
      </c>
    </row>
    <row r="4426" x14ac:dyDescent="0.2">
      <c r="I4426" s="24">
        <v>4421</v>
      </c>
      <c r="J4426" s="28">
        <v>0</v>
      </c>
      <c r="L4426" s="24">
        <v>19180.546646285056</v>
      </c>
      <c r="N4426" s="24">
        <v>4421</v>
      </c>
      <c r="O4426" s="24">
        <f t="shared" si="763"/>
        <v>15248.53458379662</v>
      </c>
      <c r="P4426" s="24">
        <f t="shared" si="760"/>
        <v>15248.53458379662</v>
      </c>
      <c r="Q4426" s="24">
        <f t="shared" si="761"/>
        <v>0</v>
      </c>
      <c r="R4426" s="24">
        <f t="shared" si="764"/>
        <v>15248.53458379662</v>
      </c>
      <c r="S4426" s="24">
        <f t="shared" si="765"/>
        <v>0</v>
      </c>
      <c r="T4426" s="24" t="str">
        <f t="shared" si="766"/>
        <v>drain</v>
      </c>
      <c r="V4426" s="24">
        <f t="shared" si="769"/>
        <v>0</v>
      </c>
      <c r="W4426" s="24">
        <f t="shared" si="767"/>
        <v>0</v>
      </c>
      <c r="X4426" s="24">
        <f t="shared" si="770"/>
        <v>0</v>
      </c>
      <c r="Z4426" s="24">
        <f t="shared" si="768"/>
        <v>15248.53458379662</v>
      </c>
      <c r="AB4426" s="24">
        <f t="shared" si="762"/>
        <v>0</v>
      </c>
    </row>
    <row r="4427" x14ac:dyDescent="0.2">
      <c r="I4427" s="25">
        <v>4422</v>
      </c>
      <c r="J4427" s="29">
        <v>0</v>
      </c>
      <c r="L4427" s="25">
        <v>19083.816670060158</v>
      </c>
      <c r="N4427" s="25">
        <v>4422</v>
      </c>
      <c r="O4427" s="25">
        <f t="shared" si="763"/>
        <v>15171.634252697826</v>
      </c>
      <c r="P4427" s="25">
        <f t="shared" si="760"/>
        <v>15171.634252697826</v>
      </c>
      <c r="Q4427" s="25">
        <f t="shared" si="761"/>
        <v>0</v>
      </c>
      <c r="R4427" s="25">
        <f t="shared" si="764"/>
        <v>15171.634252697826</v>
      </c>
      <c r="S4427" s="25">
        <f t="shared" si="765"/>
        <v>0</v>
      </c>
      <c r="T4427" s="25" t="str">
        <f t="shared" si="766"/>
        <v>drain</v>
      </c>
      <c r="V4427" s="25">
        <f t="shared" si="769"/>
        <v>0</v>
      </c>
      <c r="W4427" s="25">
        <f t="shared" si="767"/>
        <v>0</v>
      </c>
      <c r="X4427" s="25">
        <f t="shared" si="770"/>
        <v>0</v>
      </c>
      <c r="Z4427" s="25">
        <f t="shared" si="768"/>
        <v>15171.634252697826</v>
      </c>
      <c r="AB4427" s="25">
        <f t="shared" si="762"/>
        <v>0</v>
      </c>
    </row>
    <row r="4428" x14ac:dyDescent="0.2">
      <c r="I4428" s="24">
        <v>4423</v>
      </c>
      <c r="J4428" s="28">
        <v>0.169823052</v>
      </c>
      <c r="L4428" s="24">
        <v>20825.625227093697</v>
      </c>
      <c r="N4428" s="24">
        <v>4423</v>
      </c>
      <c r="O4428" s="24">
        <f t="shared" si="763"/>
        <v>16556.37205553949</v>
      </c>
      <c r="P4428" s="24">
        <f t="shared" si="760"/>
        <v>16556.37205553949</v>
      </c>
      <c r="Q4428" s="24">
        <f t="shared" si="761"/>
        <v>13585.844160000001</v>
      </c>
      <c r="R4428" s="24">
        <f t="shared" si="764"/>
        <v>2970.5278955394897</v>
      </c>
      <c r="S4428" s="24">
        <f t="shared" si="765"/>
        <v>0</v>
      </c>
      <c r="T4428" s="24" t="str">
        <f t="shared" si="766"/>
        <v>drain</v>
      </c>
      <c r="V4428" s="24">
        <f t="shared" si="769"/>
        <v>0</v>
      </c>
      <c r="W4428" s="24">
        <f t="shared" si="767"/>
        <v>0</v>
      </c>
      <c r="X4428" s="24">
        <f t="shared" si="770"/>
        <v>0</v>
      </c>
      <c r="Z4428" s="24">
        <f t="shared" si="768"/>
        <v>2970.5278955394897</v>
      </c>
      <c r="AB4428" s="24">
        <f t="shared" si="762"/>
        <v>0</v>
      </c>
    </row>
    <row r="4429" x14ac:dyDescent="0.2">
      <c r="I4429" s="25">
        <v>4424</v>
      </c>
      <c r="J4429" s="29">
        <v>0.46613914699999998</v>
      </c>
      <c r="L4429" s="25">
        <v>23369.110398340224</v>
      </c>
      <c r="N4429" s="25">
        <v>4424</v>
      </c>
      <c r="O4429" s="25">
        <f t="shared" si="763"/>
        <v>18578.44276668048</v>
      </c>
      <c r="P4429" s="25">
        <f t="shared" si="760"/>
        <v>18578.44276668048</v>
      </c>
      <c r="Q4429" s="25">
        <f t="shared" si="761"/>
        <v>37291.131759999997</v>
      </c>
      <c r="R4429" s="25">
        <f t="shared" si="764"/>
        <v>0</v>
      </c>
      <c r="S4429" s="25">
        <f t="shared" si="765"/>
        <v>18712.688993319516</v>
      </c>
      <c r="T4429" s="25" t="str">
        <f t="shared" si="766"/>
        <v>charge</v>
      </c>
      <c r="V4429" s="25">
        <f t="shared" si="769"/>
        <v>4000</v>
      </c>
      <c r="W4429" s="25">
        <f t="shared" si="767"/>
        <v>4000</v>
      </c>
      <c r="X4429" s="25">
        <f t="shared" si="770"/>
        <v>0</v>
      </c>
      <c r="Z4429" s="25">
        <f t="shared" si="768"/>
        <v>0</v>
      </c>
      <c r="AB4429" s="25">
        <f t="shared" si="762"/>
        <v>14712.688993319516</v>
      </c>
    </row>
    <row r="4430" x14ac:dyDescent="0.2">
      <c r="I4430" s="24">
        <v>4425</v>
      </c>
      <c r="J4430" s="28">
        <v>0.61151076100000001</v>
      </c>
      <c r="L4430" s="24">
        <v>25183.326326203343</v>
      </c>
      <c r="N4430" s="24">
        <v>4425</v>
      </c>
      <c r="O4430" s="24">
        <f t="shared" si="763"/>
        <v>20020.744429331658</v>
      </c>
      <c r="P4430" s="24">
        <f t="shared" si="760"/>
        <v>20020.744429331658</v>
      </c>
      <c r="Q4430" s="24">
        <f t="shared" si="761"/>
        <v>48920.86088</v>
      </c>
      <c r="R4430" s="24">
        <f t="shared" si="764"/>
        <v>0</v>
      </c>
      <c r="S4430" s="24">
        <f t="shared" si="765"/>
        <v>28900.116450668342</v>
      </c>
      <c r="T4430" s="24" t="str">
        <f t="shared" si="766"/>
        <v>charge</v>
      </c>
      <c r="V4430" s="24">
        <f t="shared" si="769"/>
        <v>0</v>
      </c>
      <c r="W4430" s="24">
        <f t="shared" si="767"/>
        <v>4000</v>
      </c>
      <c r="X4430" s="24">
        <f t="shared" si="770"/>
        <v>0</v>
      </c>
      <c r="Z4430" s="24">
        <f t="shared" si="768"/>
        <v>0</v>
      </c>
      <c r="AB4430" s="24">
        <f t="shared" si="762"/>
        <v>28900.116450668342</v>
      </c>
    </row>
    <row r="4431" x14ac:dyDescent="0.2">
      <c r="I4431" s="25">
        <v>4426</v>
      </c>
      <c r="J4431" s="29">
        <v>0.69767204299999996</v>
      </c>
      <c r="L4431" s="25">
        <v>25857.582539892195</v>
      </c>
      <c r="N4431" s="25">
        <v>4426</v>
      </c>
      <c r="O4431" s="25">
        <f t="shared" si="763"/>
        <v>20556.778119214297</v>
      </c>
      <c r="P4431" s="25">
        <f t="shared" si="760"/>
        <v>20556.778119214297</v>
      </c>
      <c r="Q4431" s="25">
        <f t="shared" si="761"/>
        <v>55813.763439999995</v>
      </c>
      <c r="R4431" s="25">
        <f t="shared" si="764"/>
        <v>0</v>
      </c>
      <c r="S4431" s="25">
        <f t="shared" si="765"/>
        <v>35256.985320785694</v>
      </c>
      <c r="T4431" s="25" t="str">
        <f t="shared" si="766"/>
        <v>charge</v>
      </c>
      <c r="V4431" s="25">
        <f t="shared" si="769"/>
        <v>0</v>
      </c>
      <c r="W4431" s="25">
        <f t="shared" si="767"/>
        <v>4000</v>
      </c>
      <c r="X4431" s="25">
        <f t="shared" si="770"/>
        <v>0</v>
      </c>
      <c r="Z4431" s="25">
        <f t="shared" si="768"/>
        <v>0</v>
      </c>
      <c r="AB4431" s="25">
        <f t="shared" si="762"/>
        <v>35256.985320785694</v>
      </c>
    </row>
    <row r="4432" x14ac:dyDescent="0.2">
      <c r="I4432" s="24">
        <v>4427</v>
      </c>
      <c r="J4432" s="28">
        <v>0.70990061699999996</v>
      </c>
      <c r="L4432" s="24">
        <v>26314.136842894553</v>
      </c>
      <c r="N4432" s="24">
        <v>4427</v>
      </c>
      <c r="O4432" s="24">
        <f t="shared" si="763"/>
        <v>20919.738790101172</v>
      </c>
      <c r="P4432" s="24">
        <f t="shared" si="760"/>
        <v>20919.738790101172</v>
      </c>
      <c r="Q4432" s="24">
        <f t="shared" si="761"/>
        <v>56792.049359999997</v>
      </c>
      <c r="R4432" s="24">
        <f t="shared" si="764"/>
        <v>0</v>
      </c>
      <c r="S4432" s="24">
        <f t="shared" si="765"/>
        <v>35872.310569898822</v>
      </c>
      <c r="T4432" s="24" t="str">
        <f t="shared" si="766"/>
        <v>charge</v>
      </c>
      <c r="V4432" s="24">
        <f t="shared" si="769"/>
        <v>0</v>
      </c>
      <c r="W4432" s="24">
        <f t="shared" si="767"/>
        <v>4000</v>
      </c>
      <c r="X4432" s="24">
        <f t="shared" si="770"/>
        <v>0</v>
      </c>
      <c r="Z4432" s="24">
        <f t="shared" si="768"/>
        <v>0</v>
      </c>
      <c r="AB4432" s="24">
        <f t="shared" si="762"/>
        <v>35872.310569898822</v>
      </c>
    </row>
    <row r="4433" x14ac:dyDescent="0.2">
      <c r="I4433" s="25">
        <v>4428</v>
      </c>
      <c r="J4433" s="29">
        <v>0.73102306900000003</v>
      </c>
      <c r="L4433" s="25">
        <v>27076.231498908994</v>
      </c>
      <c r="N4433" s="25">
        <v>4428</v>
      </c>
      <c r="O4433" s="25">
        <f t="shared" si="763"/>
        <v>21525.60404163265</v>
      </c>
      <c r="P4433" s="25">
        <f t="shared" si="760"/>
        <v>21525.60404163265</v>
      </c>
      <c r="Q4433" s="25">
        <f t="shared" si="761"/>
        <v>58481.845520000003</v>
      </c>
      <c r="R4433" s="25">
        <f t="shared" si="764"/>
        <v>0</v>
      </c>
      <c r="S4433" s="25">
        <f t="shared" si="765"/>
        <v>36956.241478367352</v>
      </c>
      <c r="T4433" s="25" t="str">
        <f t="shared" si="766"/>
        <v>charge</v>
      </c>
      <c r="V4433" s="25">
        <f t="shared" si="769"/>
        <v>0</v>
      </c>
      <c r="W4433" s="25">
        <f t="shared" si="767"/>
        <v>4000</v>
      </c>
      <c r="X4433" s="25">
        <f t="shared" si="770"/>
        <v>0</v>
      </c>
      <c r="Z4433" s="25">
        <f t="shared" si="768"/>
        <v>0</v>
      </c>
      <c r="AB4433" s="25">
        <f t="shared" si="762"/>
        <v>36956.241478367352</v>
      </c>
    </row>
    <row r="4434" x14ac:dyDescent="0.2">
      <c r="I4434" s="24">
        <v>4429</v>
      </c>
      <c r="J4434" s="28">
        <v>0.747549397</v>
      </c>
      <c r="L4434" s="24">
        <v>27799.183444595335</v>
      </c>
      <c r="N4434" s="24">
        <v>4429</v>
      </c>
      <c r="O4434" s="24">
        <f t="shared" si="763"/>
        <v>22100.350838453294</v>
      </c>
      <c r="P4434" s="24">
        <f t="shared" si="760"/>
        <v>22100.350838453294</v>
      </c>
      <c r="Q4434" s="24">
        <f t="shared" si="761"/>
        <v>59803.951760000004</v>
      </c>
      <c r="R4434" s="24">
        <f t="shared" si="764"/>
        <v>0</v>
      </c>
      <c r="S4434" s="24">
        <f t="shared" si="765"/>
        <v>37703.600921546706</v>
      </c>
      <c r="T4434" s="24" t="str">
        <f t="shared" si="766"/>
        <v>charge</v>
      </c>
      <c r="V4434" s="24">
        <f t="shared" si="769"/>
        <v>0</v>
      </c>
      <c r="W4434" s="24">
        <f t="shared" si="767"/>
        <v>4000</v>
      </c>
      <c r="X4434" s="24">
        <f t="shared" si="770"/>
        <v>0</v>
      </c>
      <c r="Z4434" s="24">
        <f t="shared" si="768"/>
        <v>0</v>
      </c>
      <c r="AB4434" s="24">
        <f t="shared" si="762"/>
        <v>37703.600921546706</v>
      </c>
    </row>
    <row r="4435" x14ac:dyDescent="0.2">
      <c r="I4435" s="25">
        <v>4430</v>
      </c>
      <c r="J4435" s="29">
        <v>0.759386212</v>
      </c>
      <c r="L4435" s="25">
        <v>28765.88170557022</v>
      </c>
      <c r="N4435" s="25">
        <v>4430</v>
      </c>
      <c r="O4435" s="25">
        <f t="shared" si="763"/>
        <v>22868.875955928328</v>
      </c>
      <c r="P4435" s="25">
        <f t="shared" si="760"/>
        <v>22868.875955928328</v>
      </c>
      <c r="Q4435" s="25">
        <f t="shared" si="761"/>
        <v>60750.896959999998</v>
      </c>
      <c r="R4435" s="25">
        <f t="shared" si="764"/>
        <v>0</v>
      </c>
      <c r="S4435" s="25">
        <f t="shared" si="765"/>
        <v>37882.02100407167</v>
      </c>
      <c r="T4435" s="25" t="str">
        <f t="shared" si="766"/>
        <v>charge</v>
      </c>
      <c r="V4435" s="25">
        <f t="shared" si="769"/>
        <v>0</v>
      </c>
      <c r="W4435" s="25">
        <f t="shared" si="767"/>
        <v>4000</v>
      </c>
      <c r="X4435" s="25">
        <f t="shared" si="770"/>
        <v>0</v>
      </c>
      <c r="Z4435" s="25">
        <f t="shared" si="768"/>
        <v>0</v>
      </c>
      <c r="AB4435" s="25">
        <f t="shared" si="762"/>
        <v>37882.02100407167</v>
      </c>
    </row>
    <row r="4436" x14ac:dyDescent="0.2">
      <c r="I4436" s="24">
        <v>4431</v>
      </c>
      <c r="J4436" s="28">
        <v>0.73922545900000003</v>
      </c>
      <c r="L4436" s="24">
        <v>28946.786090469359</v>
      </c>
      <c r="N4436" s="24">
        <v>4431</v>
      </c>
      <c r="O4436" s="24">
        <f t="shared" si="763"/>
        <v>23012.694941923142</v>
      </c>
      <c r="P4436" s="24">
        <f t="shared" si="760"/>
        <v>23012.694941923142</v>
      </c>
      <c r="Q4436" s="24">
        <f t="shared" si="761"/>
        <v>59138.036720000004</v>
      </c>
      <c r="R4436" s="24">
        <f t="shared" si="764"/>
        <v>0</v>
      </c>
      <c r="S4436" s="24">
        <f t="shared" si="765"/>
        <v>36125.341778076865</v>
      </c>
      <c r="T4436" s="24" t="str">
        <f t="shared" si="766"/>
        <v>charge</v>
      </c>
      <c r="V4436" s="24">
        <f t="shared" si="769"/>
        <v>0</v>
      </c>
      <c r="W4436" s="24">
        <f t="shared" si="767"/>
        <v>4000</v>
      </c>
      <c r="X4436" s="24">
        <f t="shared" si="770"/>
        <v>0</v>
      </c>
      <c r="Z4436" s="24">
        <f t="shared" si="768"/>
        <v>0</v>
      </c>
      <c r="AB4436" s="24">
        <f t="shared" si="762"/>
        <v>36125.341778076865</v>
      </c>
    </row>
    <row r="4437" x14ac:dyDescent="0.2">
      <c r="I4437" s="25">
        <v>4432</v>
      </c>
      <c r="J4437" s="29">
        <v>0.67374479399999998</v>
      </c>
      <c r="L4437" s="25">
        <v>28529.23405332565</v>
      </c>
      <c r="N4437" s="25">
        <v>4432</v>
      </c>
      <c r="O4437" s="25">
        <f t="shared" si="763"/>
        <v>22680.741072393892</v>
      </c>
      <c r="P4437" s="25">
        <f t="shared" si="760"/>
        <v>22680.741072393892</v>
      </c>
      <c r="Q4437" s="25">
        <f t="shared" si="761"/>
        <v>53899.58352</v>
      </c>
      <c r="R4437" s="25">
        <f t="shared" si="764"/>
        <v>0</v>
      </c>
      <c r="S4437" s="25">
        <f t="shared" si="765"/>
        <v>31218.842447606108</v>
      </c>
      <c r="T4437" s="25" t="str">
        <f t="shared" si="766"/>
        <v>charge</v>
      </c>
      <c r="V4437" s="25">
        <f t="shared" si="769"/>
        <v>0</v>
      </c>
      <c r="W4437" s="25">
        <f t="shared" si="767"/>
        <v>4000</v>
      </c>
      <c r="X4437" s="25">
        <f t="shared" si="770"/>
        <v>0</v>
      </c>
      <c r="Z4437" s="25">
        <f t="shared" si="768"/>
        <v>0</v>
      </c>
      <c r="AB4437" s="25">
        <f t="shared" si="762"/>
        <v>31218.842447606108</v>
      </c>
    </row>
    <row r="4438" x14ac:dyDescent="0.2">
      <c r="I4438" s="24">
        <v>4433</v>
      </c>
      <c r="J4438" s="28">
        <v>0.57168375100000002</v>
      </c>
      <c r="L4438" s="24">
        <v>27849.587518978118</v>
      </c>
      <c r="N4438" s="24">
        <v>4433</v>
      </c>
      <c r="O4438" s="24">
        <f t="shared" si="763"/>
        <v>22140.422077587606</v>
      </c>
      <c r="P4438" s="24">
        <f t="shared" si="760"/>
        <v>22140.422077587606</v>
      </c>
      <c r="Q4438" s="24">
        <f t="shared" si="761"/>
        <v>45734.700080000002</v>
      </c>
      <c r="R4438" s="24">
        <f t="shared" si="764"/>
        <v>0</v>
      </c>
      <c r="S4438" s="24">
        <f t="shared" si="765"/>
        <v>23594.278002412397</v>
      </c>
      <c r="T4438" s="24" t="str">
        <f t="shared" si="766"/>
        <v>charge</v>
      </c>
      <c r="V4438" s="24">
        <f t="shared" si="769"/>
        <v>0</v>
      </c>
      <c r="W4438" s="24">
        <f t="shared" si="767"/>
        <v>4000</v>
      </c>
      <c r="X4438" s="24">
        <f t="shared" si="770"/>
        <v>0</v>
      </c>
      <c r="Z4438" s="24">
        <f t="shared" si="768"/>
        <v>0</v>
      </c>
      <c r="AB4438" s="24">
        <f t="shared" si="762"/>
        <v>23594.278002412397</v>
      </c>
    </row>
    <row r="4439" x14ac:dyDescent="0.2">
      <c r="I4439" s="25">
        <v>4434</v>
      </c>
      <c r="J4439" s="29">
        <v>0.263699446</v>
      </c>
      <c r="L4439" s="25">
        <v>27253.014883041378</v>
      </c>
      <c r="N4439" s="25">
        <v>4434</v>
      </c>
      <c r="O4439" s="25">
        <f t="shared" si="763"/>
        <v>21666.146832017897</v>
      </c>
      <c r="P4439" s="25">
        <f t="shared" si="760"/>
        <v>21666.146832017897</v>
      </c>
      <c r="Q4439" s="25">
        <f t="shared" si="761"/>
        <v>21095.955679999999</v>
      </c>
      <c r="R4439" s="25">
        <f t="shared" si="764"/>
        <v>570.19115201789828</v>
      </c>
      <c r="S4439" s="25">
        <f t="shared" si="765"/>
        <v>0</v>
      </c>
      <c r="T4439" s="25" t="str">
        <f t="shared" si="766"/>
        <v>drain</v>
      </c>
      <c r="V4439" s="25">
        <f t="shared" si="769"/>
        <v>0</v>
      </c>
      <c r="W4439" s="25">
        <f t="shared" si="767"/>
        <v>3429.8088479821017</v>
      </c>
      <c r="X4439" s="25">
        <f t="shared" si="770"/>
        <v>570.19115201789828</v>
      </c>
      <c r="Z4439" s="25">
        <f t="shared" si="768"/>
        <v>0</v>
      </c>
      <c r="AB4439" s="25">
        <f t="shared" si="762"/>
        <v>0</v>
      </c>
    </row>
    <row r="4440" x14ac:dyDescent="0.2">
      <c r="I4440" s="24">
        <v>4435</v>
      </c>
      <c r="J4440" s="28">
        <v>0.101859728</v>
      </c>
      <c r="L4440" s="24">
        <v>26451.040301132201</v>
      </c>
      <c r="N4440" s="24">
        <v>4435</v>
      </c>
      <c r="O4440" s="24">
        <f t="shared" si="763"/>
        <v>21028.577039400101</v>
      </c>
      <c r="P4440" s="24">
        <f t="shared" si="760"/>
        <v>21028.577039400101</v>
      </c>
      <c r="Q4440" s="24">
        <f t="shared" si="761"/>
        <v>8148.7782399999996</v>
      </c>
      <c r="R4440" s="24">
        <f t="shared" si="764"/>
        <v>12879.798799400101</v>
      </c>
      <c r="S4440" s="24">
        <f t="shared" si="765"/>
        <v>0</v>
      </c>
      <c r="T4440" s="24" t="str">
        <f t="shared" si="766"/>
        <v>drain</v>
      </c>
      <c r="V4440" s="24">
        <f t="shared" si="769"/>
        <v>0</v>
      </c>
      <c r="W4440" s="24">
        <f t="shared" si="767"/>
        <v>0</v>
      </c>
      <c r="X4440" s="24">
        <f t="shared" si="770"/>
        <v>3429.8088479821017</v>
      </c>
      <c r="Z4440" s="24">
        <f t="shared" si="768"/>
        <v>9449.9899514179997</v>
      </c>
      <c r="AB4440" s="24">
        <f t="shared" si="762"/>
        <v>0</v>
      </c>
    </row>
    <row r="4441" x14ac:dyDescent="0.2">
      <c r="I4441" s="25">
        <v>4436</v>
      </c>
      <c r="J4441" s="29">
        <v>0</v>
      </c>
      <c r="L4441" s="25">
        <v>25696.480451202391</v>
      </c>
      <c r="N4441" s="25">
        <v>4436</v>
      </c>
      <c r="O4441" s="25">
        <f t="shared" si="763"/>
        <v>20428.7019587059</v>
      </c>
      <c r="P4441" s="25">
        <f t="shared" si="760"/>
        <v>20428.7019587059</v>
      </c>
      <c r="Q4441" s="25">
        <f t="shared" si="761"/>
        <v>0</v>
      </c>
      <c r="R4441" s="25">
        <f t="shared" si="764"/>
        <v>20428.7019587059</v>
      </c>
      <c r="S4441" s="25">
        <f t="shared" si="765"/>
        <v>0</v>
      </c>
      <c r="T4441" s="25" t="str">
        <f t="shared" si="766"/>
        <v>drain</v>
      </c>
      <c r="V4441" s="25">
        <f t="shared" si="769"/>
        <v>0</v>
      </c>
      <c r="W4441" s="25">
        <f t="shared" si="767"/>
        <v>0</v>
      </c>
      <c r="X4441" s="25">
        <f t="shared" si="770"/>
        <v>0</v>
      </c>
      <c r="Z4441" s="25">
        <f t="shared" si="768"/>
        <v>20428.7019587059</v>
      </c>
      <c r="AB4441" s="25">
        <f t="shared" si="762"/>
        <v>0</v>
      </c>
    </row>
    <row r="4442" x14ac:dyDescent="0.2">
      <c r="I4442" s="24">
        <v>4437</v>
      </c>
      <c r="J4442" s="28">
        <v>0</v>
      </c>
      <c r="L4442" s="24">
        <v>25562.427899551389</v>
      </c>
      <c r="N4442" s="24">
        <v>4437</v>
      </c>
      <c r="O4442" s="24">
        <f t="shared" si="763"/>
        <v>20322.130180143355</v>
      </c>
      <c r="P4442" s="24">
        <f t="shared" si="760"/>
        <v>20322.130180143355</v>
      </c>
      <c r="Q4442" s="24">
        <f t="shared" si="761"/>
        <v>0</v>
      </c>
      <c r="R4442" s="24">
        <f t="shared" si="764"/>
        <v>20322.130180143355</v>
      </c>
      <c r="S4442" s="24">
        <f t="shared" si="765"/>
        <v>0</v>
      </c>
      <c r="T4442" s="24" t="str">
        <f t="shared" si="766"/>
        <v>drain</v>
      </c>
      <c r="V4442" s="24">
        <f t="shared" si="769"/>
        <v>0</v>
      </c>
      <c r="W4442" s="24">
        <f t="shared" si="767"/>
        <v>0</v>
      </c>
      <c r="X4442" s="24">
        <f t="shared" si="770"/>
        <v>0</v>
      </c>
      <c r="Z4442" s="24">
        <f t="shared" si="768"/>
        <v>20322.130180143355</v>
      </c>
      <c r="AB4442" s="24">
        <f t="shared" si="762"/>
        <v>0</v>
      </c>
    </row>
    <row r="4443" x14ac:dyDescent="0.2">
      <c r="I4443" s="25">
        <v>4438</v>
      </c>
      <c r="J4443" s="29">
        <v>0</v>
      </c>
      <c r="L4443" s="25">
        <v>24668.406472110746</v>
      </c>
      <c r="N4443" s="25">
        <v>4438</v>
      </c>
      <c r="O4443" s="25">
        <f t="shared" si="763"/>
        <v>19611.383145328044</v>
      </c>
      <c r="P4443" s="25">
        <f t="shared" si="760"/>
        <v>19611.383145328044</v>
      </c>
      <c r="Q4443" s="25">
        <f t="shared" si="761"/>
        <v>0</v>
      </c>
      <c r="R4443" s="25">
        <f t="shared" si="764"/>
        <v>19611.383145328044</v>
      </c>
      <c r="S4443" s="25">
        <f t="shared" si="765"/>
        <v>0</v>
      </c>
      <c r="T4443" s="25" t="str">
        <f t="shared" si="766"/>
        <v>drain</v>
      </c>
      <c r="V4443" s="25">
        <f t="shared" si="769"/>
        <v>0</v>
      </c>
      <c r="W4443" s="25">
        <f t="shared" si="767"/>
        <v>0</v>
      </c>
      <c r="X4443" s="25">
        <f t="shared" si="770"/>
        <v>0</v>
      </c>
      <c r="Z4443" s="25">
        <f t="shared" si="768"/>
        <v>19611.383145328044</v>
      </c>
      <c r="AB4443" s="25">
        <f t="shared" si="762"/>
        <v>0</v>
      </c>
    </row>
    <row r="4444" x14ac:dyDescent="0.2">
      <c r="I4444" s="24">
        <v>4439</v>
      </c>
      <c r="J4444" s="28">
        <v>0</v>
      </c>
      <c r="L4444" s="24">
        <v>23298.785307216644</v>
      </c>
      <c r="N4444" s="24">
        <v>4439</v>
      </c>
      <c r="O4444" s="24">
        <f t="shared" si="763"/>
        <v>18522.534319237231</v>
      </c>
      <c r="P4444" s="24">
        <f t="shared" si="760"/>
        <v>18522.534319237231</v>
      </c>
      <c r="Q4444" s="24">
        <f t="shared" si="761"/>
        <v>0</v>
      </c>
      <c r="R4444" s="24">
        <f t="shared" si="764"/>
        <v>18522.534319237231</v>
      </c>
      <c r="S4444" s="24">
        <f t="shared" si="765"/>
        <v>0</v>
      </c>
      <c r="T4444" s="24" t="str">
        <f t="shared" si="766"/>
        <v>drain</v>
      </c>
      <c r="V4444" s="24">
        <f t="shared" si="769"/>
        <v>0</v>
      </c>
      <c r="W4444" s="24">
        <f t="shared" si="767"/>
        <v>0</v>
      </c>
      <c r="X4444" s="24">
        <f t="shared" si="770"/>
        <v>0</v>
      </c>
      <c r="Z4444" s="24">
        <f t="shared" si="768"/>
        <v>18522.534319237231</v>
      </c>
      <c r="AB4444" s="24">
        <f t="shared" si="762"/>
        <v>0</v>
      </c>
    </row>
    <row r="4445" x14ac:dyDescent="0.2">
      <c r="I4445" s="25">
        <v>4440</v>
      </c>
      <c r="J4445" s="29">
        <v>0</v>
      </c>
      <c r="L4445" s="25">
        <v>21770.207534885405</v>
      </c>
      <c r="N4445" s="25">
        <v>4440</v>
      </c>
      <c r="O4445" s="25">
        <f t="shared" si="763"/>
        <v>17307.314990233899</v>
      </c>
      <c r="P4445" s="25">
        <f t="shared" si="760"/>
        <v>17307.314990233899</v>
      </c>
      <c r="Q4445" s="25">
        <f t="shared" si="761"/>
        <v>0</v>
      </c>
      <c r="R4445" s="25">
        <f t="shared" si="764"/>
        <v>17307.314990233899</v>
      </c>
      <c r="S4445" s="25">
        <f t="shared" si="765"/>
        <v>0</v>
      </c>
      <c r="T4445" s="25" t="str">
        <f t="shared" si="766"/>
        <v>drain</v>
      </c>
      <c r="V4445" s="25">
        <f t="shared" si="769"/>
        <v>0</v>
      </c>
      <c r="W4445" s="25">
        <f t="shared" si="767"/>
        <v>0</v>
      </c>
      <c r="X4445" s="25">
        <f t="shared" si="770"/>
        <v>0</v>
      </c>
      <c r="Z4445" s="25">
        <f t="shared" si="768"/>
        <v>17307.314990233899</v>
      </c>
      <c r="AB4445" s="25">
        <f t="shared" si="762"/>
        <v>0</v>
      </c>
    </row>
    <row r="4446" x14ac:dyDescent="0.2">
      <c r="I4446" s="24">
        <v>4441</v>
      </c>
      <c r="J4446" s="28">
        <v>0</v>
      </c>
      <c r="L4446" s="24">
        <v>20468.346300315854</v>
      </c>
      <c r="N4446" s="24">
        <v>4441</v>
      </c>
      <c r="O4446" s="24">
        <f t="shared" si="763"/>
        <v>16272.335308751104</v>
      </c>
      <c r="P4446" s="24">
        <f t="shared" si="760"/>
        <v>16272.335308751104</v>
      </c>
      <c r="Q4446" s="24">
        <f t="shared" si="761"/>
        <v>0</v>
      </c>
      <c r="R4446" s="24">
        <f t="shared" si="764"/>
        <v>16272.335308751104</v>
      </c>
      <c r="S4446" s="24">
        <f t="shared" si="765"/>
        <v>0</v>
      </c>
      <c r="T4446" s="24" t="str">
        <f t="shared" si="766"/>
        <v>drain</v>
      </c>
      <c r="V4446" s="24">
        <f t="shared" si="769"/>
        <v>0</v>
      </c>
      <c r="W4446" s="24">
        <f t="shared" si="767"/>
        <v>0</v>
      </c>
      <c r="X4446" s="24">
        <f t="shared" si="770"/>
        <v>0</v>
      </c>
      <c r="Z4446" s="24">
        <f t="shared" si="768"/>
        <v>16272.335308751104</v>
      </c>
      <c r="AB4446" s="24">
        <f t="shared" si="762"/>
        <v>0</v>
      </c>
    </row>
    <row r="4447" x14ac:dyDescent="0.2">
      <c r="I4447" s="25">
        <v>4442</v>
      </c>
      <c r="J4447" s="29">
        <v>0</v>
      </c>
      <c r="L4447" s="25">
        <v>19823.512349176406</v>
      </c>
      <c r="N4447" s="25">
        <v>4442</v>
      </c>
      <c r="O4447" s="25">
        <f t="shared" si="763"/>
        <v>15759.692317595243</v>
      </c>
      <c r="P4447" s="25">
        <f t="shared" si="760"/>
        <v>15759.692317595243</v>
      </c>
      <c r="Q4447" s="25">
        <f t="shared" si="761"/>
        <v>0</v>
      </c>
      <c r="R4447" s="25">
        <f t="shared" si="764"/>
        <v>15759.692317595243</v>
      </c>
      <c r="S4447" s="25">
        <f t="shared" si="765"/>
        <v>0</v>
      </c>
      <c r="T4447" s="25" t="str">
        <f t="shared" si="766"/>
        <v>drain</v>
      </c>
      <c r="V4447" s="25">
        <f t="shared" si="769"/>
        <v>0</v>
      </c>
      <c r="W4447" s="25">
        <f t="shared" si="767"/>
        <v>0</v>
      </c>
      <c r="X4447" s="25">
        <f t="shared" si="770"/>
        <v>0</v>
      </c>
      <c r="Z4447" s="25">
        <f t="shared" si="768"/>
        <v>15759.692317595243</v>
      </c>
      <c r="AB4447" s="25">
        <f t="shared" si="762"/>
        <v>0</v>
      </c>
    </row>
    <row r="4448" x14ac:dyDescent="0.2">
      <c r="I4448" s="24">
        <v>4443</v>
      </c>
      <c r="J4448" s="28">
        <v>0</v>
      </c>
      <c r="L4448" s="24">
        <v>19557.689753651619</v>
      </c>
      <c r="N4448" s="24">
        <v>4443</v>
      </c>
      <c r="O4448" s="24">
        <f t="shared" si="763"/>
        <v>15548.363354153038</v>
      </c>
      <c r="P4448" s="24">
        <f t="shared" si="760"/>
        <v>15548.363354153038</v>
      </c>
      <c r="Q4448" s="24">
        <f t="shared" si="761"/>
        <v>0</v>
      </c>
      <c r="R4448" s="24">
        <f t="shared" si="764"/>
        <v>15548.363354153038</v>
      </c>
      <c r="S4448" s="24">
        <f t="shared" si="765"/>
        <v>0</v>
      </c>
      <c r="T4448" s="24" t="str">
        <f t="shared" si="766"/>
        <v>drain</v>
      </c>
      <c r="V4448" s="24">
        <f t="shared" si="769"/>
        <v>0</v>
      </c>
      <c r="W4448" s="24">
        <f t="shared" si="767"/>
        <v>0</v>
      </c>
      <c r="X4448" s="24">
        <f t="shared" si="770"/>
        <v>0</v>
      </c>
      <c r="Z4448" s="24">
        <f t="shared" si="768"/>
        <v>15548.363354153038</v>
      </c>
      <c r="AB4448" s="24">
        <f t="shared" si="762"/>
        <v>0</v>
      </c>
    </row>
    <row r="4449" x14ac:dyDescent="0.2">
      <c r="I4449" s="25">
        <v>4444</v>
      </c>
      <c r="J4449" s="29">
        <v>0</v>
      </c>
      <c r="L4449" s="25">
        <v>19227.412946712968</v>
      </c>
      <c r="N4449" s="25">
        <v>4444</v>
      </c>
      <c r="O4449" s="25">
        <f t="shared" si="763"/>
        <v>15285.79329263681</v>
      </c>
      <c r="P4449" s="25">
        <f t="shared" si="760"/>
        <v>15285.79329263681</v>
      </c>
      <c r="Q4449" s="25">
        <f t="shared" si="761"/>
        <v>0</v>
      </c>
      <c r="R4449" s="25">
        <f t="shared" si="764"/>
        <v>15285.79329263681</v>
      </c>
      <c r="S4449" s="25">
        <f t="shared" si="765"/>
        <v>0</v>
      </c>
      <c r="T4449" s="25" t="str">
        <f t="shared" si="766"/>
        <v>drain</v>
      </c>
      <c r="V4449" s="25">
        <f t="shared" si="769"/>
        <v>0</v>
      </c>
      <c r="W4449" s="25">
        <f t="shared" si="767"/>
        <v>0</v>
      </c>
      <c r="X4449" s="25">
        <f t="shared" si="770"/>
        <v>0</v>
      </c>
      <c r="Z4449" s="25">
        <f t="shared" si="768"/>
        <v>15285.79329263681</v>
      </c>
      <c r="AB4449" s="25">
        <f t="shared" si="762"/>
        <v>0</v>
      </c>
    </row>
    <row r="4450" x14ac:dyDescent="0.2">
      <c r="I4450" s="24">
        <v>4445</v>
      </c>
      <c r="J4450" s="28">
        <v>0</v>
      </c>
      <c r="L4450" s="24">
        <v>19096.404815566537</v>
      </c>
      <c r="N4450" s="24">
        <v>4445</v>
      </c>
      <c r="O4450" s="24">
        <f t="shared" si="763"/>
        <v>15181.641828375397</v>
      </c>
      <c r="P4450" s="24">
        <f t="shared" si="760"/>
        <v>15181.641828375397</v>
      </c>
      <c r="Q4450" s="24">
        <f t="shared" si="761"/>
        <v>0</v>
      </c>
      <c r="R4450" s="24">
        <f t="shared" si="764"/>
        <v>15181.641828375397</v>
      </c>
      <c r="S4450" s="24">
        <f t="shared" si="765"/>
        <v>0</v>
      </c>
      <c r="T4450" s="24" t="str">
        <f t="shared" si="766"/>
        <v>drain</v>
      </c>
      <c r="V4450" s="24">
        <f t="shared" si="769"/>
        <v>0</v>
      </c>
      <c r="W4450" s="24">
        <f t="shared" si="767"/>
        <v>0</v>
      </c>
      <c r="X4450" s="24">
        <f t="shared" si="770"/>
        <v>0</v>
      </c>
      <c r="Z4450" s="24">
        <f t="shared" si="768"/>
        <v>15181.641828375397</v>
      </c>
      <c r="AB4450" s="24">
        <f t="shared" si="762"/>
        <v>0</v>
      </c>
    </row>
    <row r="4451" x14ac:dyDescent="0.2">
      <c r="I4451" s="25">
        <v>4446</v>
      </c>
      <c r="J4451" s="29">
        <v>0</v>
      </c>
      <c r="L4451" s="25">
        <v>19069.746464872358</v>
      </c>
      <c r="N4451" s="25">
        <v>4446</v>
      </c>
      <c r="O4451" s="25">
        <f t="shared" si="763"/>
        <v>15160.448439573525</v>
      </c>
      <c r="P4451" s="25">
        <f t="shared" si="760"/>
        <v>15160.448439573525</v>
      </c>
      <c r="Q4451" s="25">
        <f t="shared" si="761"/>
        <v>0</v>
      </c>
      <c r="R4451" s="25">
        <f t="shared" si="764"/>
        <v>15160.448439573525</v>
      </c>
      <c r="S4451" s="25">
        <f t="shared" si="765"/>
        <v>0</v>
      </c>
      <c r="T4451" s="25" t="str">
        <f t="shared" si="766"/>
        <v>drain</v>
      </c>
      <c r="V4451" s="25">
        <f t="shared" si="769"/>
        <v>0</v>
      </c>
      <c r="W4451" s="25">
        <f t="shared" si="767"/>
        <v>0</v>
      </c>
      <c r="X4451" s="25">
        <f t="shared" si="770"/>
        <v>0</v>
      </c>
      <c r="Z4451" s="25">
        <f t="shared" si="768"/>
        <v>15160.448439573525</v>
      </c>
      <c r="AB4451" s="25">
        <f t="shared" si="762"/>
        <v>0</v>
      </c>
    </row>
    <row r="4452" x14ac:dyDescent="0.2">
      <c r="I4452" s="24">
        <v>4447</v>
      </c>
      <c r="J4452" s="28">
        <v>0.19576210999999999</v>
      </c>
      <c r="L4452" s="24">
        <v>20563.539203464985</v>
      </c>
      <c r="N4452" s="24">
        <v>4447</v>
      </c>
      <c r="O4452" s="24">
        <f t="shared" si="763"/>
        <v>16348.013666754663</v>
      </c>
      <c r="P4452" s="24">
        <f t="shared" si="760"/>
        <v>16348.013666754663</v>
      </c>
      <c r="Q4452" s="24">
        <f t="shared" si="761"/>
        <v>15660.968799999999</v>
      </c>
      <c r="R4452" s="24">
        <f t="shared" si="764"/>
        <v>687.04486675466433</v>
      </c>
      <c r="S4452" s="24">
        <f t="shared" si="765"/>
        <v>0</v>
      </c>
      <c r="T4452" s="24" t="str">
        <f t="shared" si="766"/>
        <v>drain</v>
      </c>
      <c r="V4452" s="24">
        <f t="shared" si="769"/>
        <v>0</v>
      </c>
      <c r="W4452" s="24">
        <f t="shared" si="767"/>
        <v>0</v>
      </c>
      <c r="X4452" s="24">
        <f t="shared" si="770"/>
        <v>0</v>
      </c>
      <c r="Z4452" s="24">
        <f t="shared" si="768"/>
        <v>687.04486675466433</v>
      </c>
      <c r="AB4452" s="24">
        <f t="shared" si="762"/>
        <v>0</v>
      </c>
    </row>
    <row r="4453" x14ac:dyDescent="0.2">
      <c r="I4453" s="25">
        <v>4448</v>
      </c>
      <c r="J4453" s="29">
        <v>0.38807682700000001</v>
      </c>
      <c r="L4453" s="25">
        <v>22815.629793739317</v>
      </c>
      <c r="N4453" s="25">
        <v>4448</v>
      </c>
      <c r="O4453" s="25">
        <f t="shared" si="763"/>
        <v>18138.425686022758</v>
      </c>
      <c r="P4453" s="25">
        <f t="shared" si="760"/>
        <v>18138.425686022758</v>
      </c>
      <c r="Q4453" s="25">
        <f t="shared" si="761"/>
        <v>31046.14616</v>
      </c>
      <c r="R4453" s="25">
        <f t="shared" si="764"/>
        <v>0</v>
      </c>
      <c r="S4453" s="25">
        <f t="shared" si="765"/>
        <v>12907.720473977242</v>
      </c>
      <c r="T4453" s="25" t="str">
        <f t="shared" si="766"/>
        <v>charge</v>
      </c>
      <c r="V4453" s="25">
        <f t="shared" si="769"/>
        <v>4000</v>
      </c>
      <c r="W4453" s="25">
        <f t="shared" si="767"/>
        <v>4000</v>
      </c>
      <c r="X4453" s="25">
        <f t="shared" si="770"/>
        <v>0</v>
      </c>
      <c r="Z4453" s="25">
        <f t="shared" si="768"/>
        <v>0</v>
      </c>
      <c r="AB4453" s="25">
        <f t="shared" si="762"/>
        <v>8907.7204739772424</v>
      </c>
    </row>
    <row r="4454" x14ac:dyDescent="0.2">
      <c r="I4454" s="24">
        <v>4449</v>
      </c>
      <c r="J4454" s="28">
        <v>0.55861347100000003</v>
      </c>
      <c r="L4454" s="24">
        <v>25052.789372444149</v>
      </c>
      <c r="N4454" s="24">
        <v>4449</v>
      </c>
      <c r="O4454" s="24">
        <f t="shared" si="763"/>
        <v>19916.967551093101</v>
      </c>
      <c r="P4454" s="24">
        <f t="shared" si="760"/>
        <v>19916.967551093101</v>
      </c>
      <c r="Q4454" s="24">
        <f t="shared" si="761"/>
        <v>44689.077680000002</v>
      </c>
      <c r="R4454" s="24">
        <f t="shared" si="764"/>
        <v>0</v>
      </c>
      <c r="S4454" s="24">
        <f t="shared" si="765"/>
        <v>24772.110128906901</v>
      </c>
      <c r="T4454" s="24" t="str">
        <f t="shared" si="766"/>
        <v>charge</v>
      </c>
      <c r="V4454" s="24">
        <f t="shared" si="769"/>
        <v>0</v>
      </c>
      <c r="W4454" s="24">
        <f t="shared" si="767"/>
        <v>4000</v>
      </c>
      <c r="X4454" s="24">
        <f t="shared" si="770"/>
        <v>0</v>
      </c>
      <c r="Z4454" s="24">
        <f t="shared" si="768"/>
        <v>0</v>
      </c>
      <c r="AB4454" s="24">
        <f t="shared" si="762"/>
        <v>24772.110128906901</v>
      </c>
    </row>
    <row r="4455" x14ac:dyDescent="0.2">
      <c r="I4455" s="25">
        <v>4450</v>
      </c>
      <c r="J4455" s="29">
        <v>0.63451860999999998</v>
      </c>
      <c r="L4455" s="25">
        <v>26018.278013229366</v>
      </c>
      <c r="N4455" s="25">
        <v>4450</v>
      </c>
      <c r="O4455" s="25">
        <f t="shared" si="763"/>
        <v>20684.531020517348</v>
      </c>
      <c r="P4455" s="25">
        <f t="shared" si="760"/>
        <v>20684.531020517348</v>
      </c>
      <c r="Q4455" s="25">
        <f t="shared" si="761"/>
        <v>50761.488799999999</v>
      </c>
      <c r="R4455" s="25">
        <f t="shared" si="764"/>
        <v>0</v>
      </c>
      <c r="S4455" s="25">
        <f t="shared" si="765"/>
        <v>30076.957779482651</v>
      </c>
      <c r="T4455" s="25" t="str">
        <f t="shared" si="766"/>
        <v>charge</v>
      </c>
      <c r="V4455" s="25">
        <f t="shared" si="769"/>
        <v>0</v>
      </c>
      <c r="W4455" s="25">
        <f t="shared" si="767"/>
        <v>4000</v>
      </c>
      <c r="X4455" s="25">
        <f t="shared" si="770"/>
        <v>0</v>
      </c>
      <c r="Z4455" s="25">
        <f t="shared" si="768"/>
        <v>0</v>
      </c>
      <c r="AB4455" s="25">
        <f t="shared" si="762"/>
        <v>30076.957779482651</v>
      </c>
    </row>
    <row r="4456" x14ac:dyDescent="0.2">
      <c r="I4456" s="24">
        <v>4451</v>
      </c>
      <c r="J4456" s="28">
        <v>0.66605744899999997</v>
      </c>
      <c r="L4456" s="24">
        <v>26417.895128595828</v>
      </c>
      <c r="N4456" s="24">
        <v>4451</v>
      </c>
      <c r="O4456" s="24">
        <f t="shared" si="763"/>
        <v>21002.226627233686</v>
      </c>
      <c r="P4456" s="24">
        <f t="shared" si="760"/>
        <v>21002.226627233686</v>
      </c>
      <c r="Q4456" s="24">
        <f t="shared" si="761"/>
        <v>53284.59592</v>
      </c>
      <c r="R4456" s="24">
        <f t="shared" si="764"/>
        <v>0</v>
      </c>
      <c r="S4456" s="24">
        <f t="shared" si="765"/>
        <v>32282.369292766314</v>
      </c>
      <c r="T4456" s="24" t="str">
        <f t="shared" si="766"/>
        <v>charge</v>
      </c>
      <c r="V4456" s="24">
        <f t="shared" si="769"/>
        <v>0</v>
      </c>
      <c r="W4456" s="24">
        <f t="shared" si="767"/>
        <v>4000</v>
      </c>
      <c r="X4456" s="24">
        <f t="shared" si="770"/>
        <v>0</v>
      </c>
      <c r="Z4456" s="24">
        <f t="shared" si="768"/>
        <v>0</v>
      </c>
      <c r="AB4456" s="24">
        <f t="shared" si="762"/>
        <v>32282.369292766314</v>
      </c>
    </row>
    <row r="4457" x14ac:dyDescent="0.2">
      <c r="I4457" s="25">
        <v>4452</v>
      </c>
      <c r="J4457" s="29">
        <v>0.70427272499999993</v>
      </c>
      <c r="L4457" s="25">
        <v>26961.528794860838</v>
      </c>
      <c r="N4457" s="25">
        <v>4452</v>
      </c>
      <c r="O4457" s="25">
        <f t="shared" si="763"/>
        <v>21434.415391914368</v>
      </c>
      <c r="P4457" s="25">
        <f t="shared" si="760"/>
        <v>21434.415391914368</v>
      </c>
      <c r="Q4457" s="25">
        <f t="shared" si="761"/>
        <v>56341.817999999992</v>
      </c>
      <c r="R4457" s="25">
        <f t="shared" si="764"/>
        <v>0</v>
      </c>
      <c r="S4457" s="25">
        <f t="shared" si="765"/>
        <v>34907.402608085627</v>
      </c>
      <c r="T4457" s="25" t="str">
        <f t="shared" si="766"/>
        <v>charge</v>
      </c>
      <c r="V4457" s="25">
        <f t="shared" si="769"/>
        <v>0</v>
      </c>
      <c r="W4457" s="25">
        <f t="shared" si="767"/>
        <v>4000</v>
      </c>
      <c r="X4457" s="25">
        <f t="shared" si="770"/>
        <v>0</v>
      </c>
      <c r="Z4457" s="25">
        <f t="shared" si="768"/>
        <v>0</v>
      </c>
      <c r="AB4457" s="25">
        <f t="shared" si="762"/>
        <v>34907.402608085627</v>
      </c>
    </row>
    <row r="4458" x14ac:dyDescent="0.2">
      <c r="I4458" s="24">
        <v>4453</v>
      </c>
      <c r="J4458" s="28">
        <v>0.72479687999999998</v>
      </c>
      <c r="L4458" s="24">
        <v>27076.797296285626</v>
      </c>
      <c r="N4458" s="24">
        <v>4453</v>
      </c>
      <c r="O4458" s="24">
        <f t="shared" si="763"/>
        <v>21526.053850547072</v>
      </c>
      <c r="P4458" s="24">
        <f t="shared" si="760"/>
        <v>21526.053850547072</v>
      </c>
      <c r="Q4458" s="24">
        <f t="shared" si="761"/>
        <v>57983.750399999997</v>
      </c>
      <c r="R4458" s="24">
        <f t="shared" si="764"/>
        <v>0</v>
      </c>
      <c r="S4458" s="24">
        <f t="shared" si="765"/>
        <v>36457.696549452929</v>
      </c>
      <c r="T4458" s="24" t="str">
        <f t="shared" si="766"/>
        <v>charge</v>
      </c>
      <c r="V4458" s="24">
        <f t="shared" si="769"/>
        <v>0</v>
      </c>
      <c r="W4458" s="24">
        <f t="shared" si="767"/>
        <v>4000</v>
      </c>
      <c r="X4458" s="24">
        <f t="shared" si="770"/>
        <v>0</v>
      </c>
      <c r="Z4458" s="24">
        <f t="shared" si="768"/>
        <v>0</v>
      </c>
      <c r="AB4458" s="24">
        <f t="shared" si="762"/>
        <v>36457.696549452929</v>
      </c>
    </row>
    <row r="4459" x14ac:dyDescent="0.2">
      <c r="I4459" s="25">
        <v>4454</v>
      </c>
      <c r="J4459" s="29">
        <v>0.72090010199999999</v>
      </c>
      <c r="L4459" s="25">
        <v>28068.597002792358</v>
      </c>
      <c r="N4459" s="25">
        <v>4454</v>
      </c>
      <c r="O4459" s="25">
        <f t="shared" si="763"/>
        <v>22314.534617219924</v>
      </c>
      <c r="P4459" s="25">
        <f t="shared" si="760"/>
        <v>22314.534617219924</v>
      </c>
      <c r="Q4459" s="25">
        <f t="shared" si="761"/>
        <v>57672.008159999998</v>
      </c>
      <c r="R4459" s="25">
        <f t="shared" si="764"/>
        <v>0</v>
      </c>
      <c r="S4459" s="25">
        <f t="shared" si="765"/>
        <v>35357.473542780077</v>
      </c>
      <c r="T4459" s="25" t="str">
        <f t="shared" si="766"/>
        <v>charge</v>
      </c>
      <c r="V4459" s="25">
        <f t="shared" si="769"/>
        <v>0</v>
      </c>
      <c r="W4459" s="25">
        <f t="shared" si="767"/>
        <v>4000</v>
      </c>
      <c r="X4459" s="25">
        <f t="shared" si="770"/>
        <v>0</v>
      </c>
      <c r="Z4459" s="25">
        <f t="shared" si="768"/>
        <v>0</v>
      </c>
      <c r="AB4459" s="25">
        <f t="shared" si="762"/>
        <v>35357.473542780077</v>
      </c>
    </row>
    <row r="4460" x14ac:dyDescent="0.2">
      <c r="I4460" s="24">
        <v>4455</v>
      </c>
      <c r="J4460" s="28">
        <v>0.69318355099999995</v>
      </c>
      <c r="L4460" s="24">
        <v>28310.840413761136</v>
      </c>
      <c r="N4460" s="24">
        <v>4455</v>
      </c>
      <c r="O4460" s="24">
        <f t="shared" si="763"/>
        <v>22507.118128940103</v>
      </c>
      <c r="P4460" s="24">
        <f t="shared" si="760"/>
        <v>22507.118128940103</v>
      </c>
      <c r="Q4460" s="24">
        <f t="shared" si="761"/>
        <v>55454.684079999999</v>
      </c>
      <c r="R4460" s="24">
        <f t="shared" si="764"/>
        <v>0</v>
      </c>
      <c r="S4460" s="24">
        <f t="shared" si="765"/>
        <v>32947.565951059893</v>
      </c>
      <c r="T4460" s="24" t="str">
        <f t="shared" si="766"/>
        <v>charge</v>
      </c>
      <c r="V4460" s="24">
        <f t="shared" si="769"/>
        <v>0</v>
      </c>
      <c r="W4460" s="24">
        <f t="shared" si="767"/>
        <v>4000</v>
      </c>
      <c r="X4460" s="24">
        <f t="shared" si="770"/>
        <v>0</v>
      </c>
      <c r="Z4460" s="24">
        <f t="shared" si="768"/>
        <v>0</v>
      </c>
      <c r="AB4460" s="24">
        <f t="shared" si="762"/>
        <v>32947.565951059893</v>
      </c>
    </row>
    <row r="4461" x14ac:dyDescent="0.2">
      <c r="I4461" s="25">
        <v>4456</v>
      </c>
      <c r="J4461" s="29">
        <v>0.641809827</v>
      </c>
      <c r="L4461" s="25">
        <v>27993.998359680172</v>
      </c>
      <c r="N4461" s="25">
        <v>4456</v>
      </c>
      <c r="O4461" s="25">
        <f t="shared" si="763"/>
        <v>22255.228695945738</v>
      </c>
      <c r="P4461" s="25">
        <f t="shared" si="760"/>
        <v>22255.228695945738</v>
      </c>
      <c r="Q4461" s="25">
        <f t="shared" si="761"/>
        <v>51344.786160000003</v>
      </c>
      <c r="R4461" s="25">
        <f t="shared" si="764"/>
        <v>0</v>
      </c>
      <c r="S4461" s="25">
        <f t="shared" si="765"/>
        <v>29089.557464054265</v>
      </c>
      <c r="T4461" s="25" t="str">
        <f t="shared" si="766"/>
        <v>charge</v>
      </c>
      <c r="V4461" s="25">
        <f t="shared" si="769"/>
        <v>0</v>
      </c>
      <c r="W4461" s="25">
        <f t="shared" si="767"/>
        <v>4000</v>
      </c>
      <c r="X4461" s="25">
        <f t="shared" si="770"/>
        <v>0</v>
      </c>
      <c r="Z4461" s="25">
        <f t="shared" si="768"/>
        <v>0</v>
      </c>
      <c r="AB4461" s="25">
        <f t="shared" si="762"/>
        <v>29089.557464054265</v>
      </c>
    </row>
    <row r="4462" x14ac:dyDescent="0.2">
      <c r="I4462" s="24">
        <v>4457</v>
      </c>
      <c r="J4462" s="28">
        <v>0.546488631</v>
      </c>
      <c r="L4462" s="24">
        <v>27150.343858337401</v>
      </c>
      <c r="N4462" s="24">
        <v>4457</v>
      </c>
      <c r="O4462" s="24">
        <f t="shared" si="763"/>
        <v>21584.523367378235</v>
      </c>
      <c r="P4462" s="24">
        <f t="shared" si="760"/>
        <v>21584.523367378235</v>
      </c>
      <c r="Q4462" s="24">
        <f t="shared" si="761"/>
        <v>43719.090479999999</v>
      </c>
      <c r="R4462" s="24">
        <f t="shared" si="764"/>
        <v>0</v>
      </c>
      <c r="S4462" s="24">
        <f t="shared" si="765"/>
        <v>22134.567112621764</v>
      </c>
      <c r="T4462" s="24" t="str">
        <f t="shared" si="766"/>
        <v>charge</v>
      </c>
      <c r="V4462" s="24">
        <f t="shared" si="769"/>
        <v>0</v>
      </c>
      <c r="W4462" s="24">
        <f t="shared" si="767"/>
        <v>4000</v>
      </c>
      <c r="X4462" s="24">
        <f t="shared" si="770"/>
        <v>0</v>
      </c>
      <c r="Z4462" s="24">
        <f t="shared" si="768"/>
        <v>0</v>
      </c>
      <c r="AB4462" s="24">
        <f t="shared" si="762"/>
        <v>22134.567112621764</v>
      </c>
    </row>
    <row r="4463" x14ac:dyDescent="0.2">
      <c r="I4463" s="25">
        <v>4458</v>
      </c>
      <c r="J4463" s="29">
        <v>0.26080341899999998</v>
      </c>
      <c r="L4463" s="25">
        <v>26671.293686580655</v>
      </c>
      <c r="N4463" s="25">
        <v>4458</v>
      </c>
      <c r="O4463" s="25">
        <f t="shared" si="763"/>
        <v>21203.678480831622</v>
      </c>
      <c r="P4463" s="25">
        <f t="shared" si="760"/>
        <v>21203.678480831622</v>
      </c>
      <c r="Q4463" s="25">
        <f t="shared" si="761"/>
        <v>20864.273519999999</v>
      </c>
      <c r="R4463" s="25">
        <f t="shared" si="764"/>
        <v>339.40496083162361</v>
      </c>
      <c r="S4463" s="25">
        <f t="shared" si="765"/>
        <v>0</v>
      </c>
      <c r="T4463" s="25" t="str">
        <f t="shared" si="766"/>
        <v>drain</v>
      </c>
      <c r="V4463" s="25">
        <f t="shared" si="769"/>
        <v>0</v>
      </c>
      <c r="W4463" s="25">
        <f t="shared" si="767"/>
        <v>3660.5950391683764</v>
      </c>
      <c r="X4463" s="25">
        <f t="shared" si="770"/>
        <v>339.40496083162361</v>
      </c>
      <c r="Z4463" s="25">
        <f t="shared" si="768"/>
        <v>0</v>
      </c>
      <c r="AB4463" s="25">
        <f t="shared" si="762"/>
        <v>0</v>
      </c>
    </row>
    <row r="4464" x14ac:dyDescent="0.2">
      <c r="I4464" s="24">
        <v>4459</v>
      </c>
      <c r="J4464" s="28">
        <v>0.10205273099999999</v>
      </c>
      <c r="L4464" s="24">
        <v>25848.974834156033</v>
      </c>
      <c r="N4464" s="24">
        <v>4459</v>
      </c>
      <c r="O4464" s="24">
        <f t="shared" si="763"/>
        <v>20549.934993154049</v>
      </c>
      <c r="P4464" s="24">
        <f t="shared" si="760"/>
        <v>20549.934993154049</v>
      </c>
      <c r="Q4464" s="24">
        <f t="shared" si="761"/>
        <v>8164.2184799999995</v>
      </c>
      <c r="R4464" s="24">
        <f t="shared" si="764"/>
        <v>12385.71651315405</v>
      </c>
      <c r="S4464" s="24">
        <f t="shared" si="765"/>
        <v>0</v>
      </c>
      <c r="T4464" s="24" t="str">
        <f t="shared" si="766"/>
        <v>drain</v>
      </c>
      <c r="V4464" s="24">
        <f t="shared" si="769"/>
        <v>0</v>
      </c>
      <c r="W4464" s="24">
        <f t="shared" si="767"/>
        <v>0</v>
      </c>
      <c r="X4464" s="24">
        <f t="shared" si="770"/>
        <v>3660.5950391683764</v>
      </c>
      <c r="Z4464" s="24">
        <f t="shared" si="768"/>
        <v>8725.1214739856732</v>
      </c>
      <c r="AB4464" s="24">
        <f t="shared" si="762"/>
        <v>0</v>
      </c>
    </row>
    <row r="4465" x14ac:dyDescent="0.2">
      <c r="I4465" s="25">
        <v>4460</v>
      </c>
      <c r="J4465" s="29">
        <v>0</v>
      </c>
      <c r="L4465" s="25">
        <v>25160.515913295745</v>
      </c>
      <c r="N4465" s="25">
        <v>4460</v>
      </c>
      <c r="O4465" s="25">
        <f t="shared" si="763"/>
        <v>20002.610151070119</v>
      </c>
      <c r="P4465" s="25">
        <f t="shared" si="760"/>
        <v>20002.610151070119</v>
      </c>
      <c r="Q4465" s="25">
        <f t="shared" si="761"/>
        <v>0</v>
      </c>
      <c r="R4465" s="25">
        <f t="shared" si="764"/>
        <v>20002.610151070119</v>
      </c>
      <c r="S4465" s="25">
        <f t="shared" si="765"/>
        <v>0</v>
      </c>
      <c r="T4465" s="25" t="str">
        <f t="shared" si="766"/>
        <v>drain</v>
      </c>
      <c r="V4465" s="25">
        <f t="shared" si="769"/>
        <v>0</v>
      </c>
      <c r="W4465" s="25">
        <f t="shared" si="767"/>
        <v>0</v>
      </c>
      <c r="X4465" s="25">
        <f t="shared" si="770"/>
        <v>0</v>
      </c>
      <c r="Z4465" s="25">
        <f t="shared" si="768"/>
        <v>20002.610151070119</v>
      </c>
      <c r="AB4465" s="25">
        <f t="shared" si="762"/>
        <v>0</v>
      </c>
    </row>
    <row r="4466" x14ac:dyDescent="0.2">
      <c r="I4466" s="24">
        <v>4461</v>
      </c>
      <c r="J4466" s="28">
        <v>0</v>
      </c>
      <c r="L4466" s="24">
        <v>24954.835199451445</v>
      </c>
      <c r="N4466" s="24">
        <v>4461</v>
      </c>
      <c r="O4466" s="24">
        <f t="shared" si="763"/>
        <v>19839.0939835639</v>
      </c>
      <c r="P4466" s="24">
        <f t="shared" si="760"/>
        <v>19839.0939835639</v>
      </c>
      <c r="Q4466" s="24">
        <f t="shared" si="761"/>
        <v>0</v>
      </c>
      <c r="R4466" s="24">
        <f t="shared" si="764"/>
        <v>19839.0939835639</v>
      </c>
      <c r="S4466" s="24">
        <f t="shared" si="765"/>
        <v>0</v>
      </c>
      <c r="T4466" s="24" t="str">
        <f t="shared" si="766"/>
        <v>drain</v>
      </c>
      <c r="V4466" s="24">
        <f t="shared" si="769"/>
        <v>0</v>
      </c>
      <c r="W4466" s="24">
        <f t="shared" si="767"/>
        <v>0</v>
      </c>
      <c r="X4466" s="24">
        <f t="shared" si="770"/>
        <v>0</v>
      </c>
      <c r="Z4466" s="24">
        <f t="shared" si="768"/>
        <v>19839.0939835639</v>
      </c>
      <c r="AB4466" s="24">
        <f t="shared" si="762"/>
        <v>0</v>
      </c>
    </row>
    <row r="4467" x14ac:dyDescent="0.2">
      <c r="I4467" s="25">
        <v>4462</v>
      </c>
      <c r="J4467" s="29">
        <v>0</v>
      </c>
      <c r="L4467" s="25">
        <v>23955.600941276549</v>
      </c>
      <c r="N4467" s="25">
        <v>4462</v>
      </c>
      <c r="O4467" s="25">
        <f t="shared" si="763"/>
        <v>19044.702748314856</v>
      </c>
      <c r="P4467" s="25">
        <f t="shared" si="760"/>
        <v>19044.702748314856</v>
      </c>
      <c r="Q4467" s="25">
        <f t="shared" si="761"/>
        <v>0</v>
      </c>
      <c r="R4467" s="25">
        <f t="shared" si="764"/>
        <v>19044.702748314856</v>
      </c>
      <c r="S4467" s="25">
        <f t="shared" si="765"/>
        <v>0</v>
      </c>
      <c r="T4467" s="25" t="str">
        <f t="shared" si="766"/>
        <v>drain</v>
      </c>
      <c r="V4467" s="25">
        <f t="shared" si="769"/>
        <v>0</v>
      </c>
      <c r="W4467" s="25">
        <f t="shared" si="767"/>
        <v>0</v>
      </c>
      <c r="X4467" s="25">
        <f t="shared" si="770"/>
        <v>0</v>
      </c>
      <c r="Z4467" s="25">
        <f t="shared" si="768"/>
        <v>19044.702748314856</v>
      </c>
      <c r="AB4467" s="25">
        <f t="shared" si="762"/>
        <v>0</v>
      </c>
    </row>
    <row r="4468" x14ac:dyDescent="0.2">
      <c r="I4468" s="24">
        <v>4463</v>
      </c>
      <c r="J4468" s="28">
        <v>0</v>
      </c>
      <c r="L4468" s="24">
        <v>22592.077109336853</v>
      </c>
      <c r="N4468" s="24">
        <v>4463</v>
      </c>
      <c r="O4468" s="24">
        <f t="shared" si="763"/>
        <v>17960.7013019228</v>
      </c>
      <c r="P4468" s="24">
        <f t="shared" si="760"/>
        <v>17960.7013019228</v>
      </c>
      <c r="Q4468" s="24">
        <f t="shared" si="761"/>
        <v>0</v>
      </c>
      <c r="R4468" s="24">
        <f t="shared" si="764"/>
        <v>17960.7013019228</v>
      </c>
      <c r="S4468" s="24">
        <f t="shared" si="765"/>
        <v>0</v>
      </c>
      <c r="T4468" s="24" t="str">
        <f t="shared" si="766"/>
        <v>drain</v>
      </c>
      <c r="V4468" s="24">
        <f t="shared" si="769"/>
        <v>0</v>
      </c>
      <c r="W4468" s="24">
        <f t="shared" si="767"/>
        <v>0</v>
      </c>
      <c r="X4468" s="24">
        <f t="shared" si="770"/>
        <v>0</v>
      </c>
      <c r="Z4468" s="24">
        <f t="shared" si="768"/>
        <v>17960.7013019228</v>
      </c>
      <c r="AB4468" s="24">
        <f t="shared" si="762"/>
        <v>0</v>
      </c>
    </row>
    <row r="4469" x14ac:dyDescent="0.2">
      <c r="I4469" s="25">
        <v>4464</v>
      </c>
      <c r="J4469" s="29">
        <v>0</v>
      </c>
      <c r="L4469" s="25">
        <v>21017.319773435593</v>
      </c>
      <c r="N4469" s="25">
        <v>4464</v>
      </c>
      <c r="O4469" s="25">
        <f t="shared" si="763"/>
        <v>16708.769219881298</v>
      </c>
      <c r="P4469" s="25">
        <f t="shared" si="760"/>
        <v>16708.769219881298</v>
      </c>
      <c r="Q4469" s="25">
        <f t="shared" si="761"/>
        <v>0</v>
      </c>
      <c r="R4469" s="25">
        <f t="shared" si="764"/>
        <v>16708.769219881298</v>
      </c>
      <c r="S4469" s="25">
        <f t="shared" si="765"/>
        <v>0</v>
      </c>
      <c r="T4469" s="25" t="str">
        <f t="shared" si="766"/>
        <v>drain</v>
      </c>
      <c r="V4469" s="25">
        <f t="shared" si="769"/>
        <v>0</v>
      </c>
      <c r="W4469" s="25">
        <f t="shared" si="767"/>
        <v>0</v>
      </c>
      <c r="X4469" s="25">
        <f t="shared" si="770"/>
        <v>0</v>
      </c>
      <c r="Z4469" s="25">
        <f t="shared" si="768"/>
        <v>16708.769219881298</v>
      </c>
      <c r="AB4469" s="25">
        <f t="shared" si="762"/>
        <v>0</v>
      </c>
    </row>
    <row r="4470" x14ac:dyDescent="0.2">
      <c r="I4470" s="24">
        <v>4465</v>
      </c>
      <c r="J4470" s="28">
        <v>0</v>
      </c>
      <c r="L4470" s="24">
        <v>20049.158115482329</v>
      </c>
      <c r="N4470" s="24">
        <v>4465</v>
      </c>
      <c r="O4470" s="24">
        <f t="shared" si="763"/>
        <v>15939.080701808452</v>
      </c>
      <c r="P4470" s="24">
        <f t="shared" si="760"/>
        <v>15939.080701808452</v>
      </c>
      <c r="Q4470" s="24">
        <f t="shared" si="761"/>
        <v>0</v>
      </c>
      <c r="R4470" s="24">
        <f t="shared" si="764"/>
        <v>15939.080701808452</v>
      </c>
      <c r="S4470" s="24">
        <f t="shared" si="765"/>
        <v>0</v>
      </c>
      <c r="T4470" s="24" t="str">
        <f t="shared" si="766"/>
        <v>drain</v>
      </c>
      <c r="V4470" s="24">
        <f t="shared" si="769"/>
        <v>0</v>
      </c>
      <c r="W4470" s="24">
        <f t="shared" si="767"/>
        <v>0</v>
      </c>
      <c r="X4470" s="24">
        <f t="shared" si="770"/>
        <v>0</v>
      </c>
      <c r="Z4470" s="24">
        <f t="shared" si="768"/>
        <v>15939.080701808452</v>
      </c>
      <c r="AB4470" s="24">
        <f t="shared" si="762"/>
        <v>0</v>
      </c>
    </row>
    <row r="4471" x14ac:dyDescent="0.2">
      <c r="I4471" s="25">
        <v>4466</v>
      </c>
      <c r="J4471" s="29">
        <v>0</v>
      </c>
      <c r="L4471" s="25">
        <v>19505.948155117032</v>
      </c>
      <c r="N4471" s="25">
        <v>4466</v>
      </c>
      <c r="O4471" s="25">
        <f t="shared" si="763"/>
        <v>15507.228783318042</v>
      </c>
      <c r="P4471" s="25">
        <f t="shared" si="760"/>
        <v>15507.228783318042</v>
      </c>
      <c r="Q4471" s="25">
        <f t="shared" si="761"/>
        <v>0</v>
      </c>
      <c r="R4471" s="25">
        <f t="shared" si="764"/>
        <v>15507.228783318042</v>
      </c>
      <c r="S4471" s="25">
        <f t="shared" si="765"/>
        <v>0</v>
      </c>
      <c r="T4471" s="25" t="str">
        <f t="shared" si="766"/>
        <v>drain</v>
      </c>
      <c r="V4471" s="25">
        <f t="shared" si="769"/>
        <v>0</v>
      </c>
      <c r="W4471" s="25">
        <f t="shared" si="767"/>
        <v>0</v>
      </c>
      <c r="X4471" s="25">
        <f t="shared" si="770"/>
        <v>0</v>
      </c>
      <c r="Z4471" s="25">
        <f t="shared" si="768"/>
        <v>15507.228783318042</v>
      </c>
      <c r="AB4471" s="25">
        <f t="shared" si="762"/>
        <v>0</v>
      </c>
    </row>
    <row r="4472" x14ac:dyDescent="0.2">
      <c r="I4472" s="24">
        <v>4467</v>
      </c>
      <c r="J4472" s="28">
        <v>0</v>
      </c>
      <c r="L4472" s="24">
        <v>18846.451056087015</v>
      </c>
      <c r="N4472" s="24">
        <v>4467</v>
      </c>
      <c r="O4472" s="24">
        <f t="shared" si="763"/>
        <v>14982.928589589177</v>
      </c>
      <c r="P4472" s="24">
        <f t="shared" si="760"/>
        <v>14982.928589589177</v>
      </c>
      <c r="Q4472" s="24">
        <f t="shared" si="761"/>
        <v>0</v>
      </c>
      <c r="R4472" s="24">
        <f t="shared" si="764"/>
        <v>14982.928589589177</v>
      </c>
      <c r="S4472" s="24">
        <f t="shared" si="765"/>
        <v>0</v>
      </c>
      <c r="T4472" s="24" t="str">
        <f t="shared" si="766"/>
        <v>drain</v>
      </c>
      <c r="V4472" s="24">
        <f t="shared" si="769"/>
        <v>0</v>
      </c>
      <c r="W4472" s="24">
        <f t="shared" si="767"/>
        <v>0</v>
      </c>
      <c r="X4472" s="24">
        <f t="shared" si="770"/>
        <v>0</v>
      </c>
      <c r="Z4472" s="24">
        <f t="shared" si="768"/>
        <v>14982.928589589177</v>
      </c>
      <c r="AB4472" s="24">
        <f t="shared" si="762"/>
        <v>0</v>
      </c>
    </row>
    <row r="4473" x14ac:dyDescent="0.2">
      <c r="I4473" s="25">
        <v>4468</v>
      </c>
      <c r="J4473" s="29">
        <v>0</v>
      </c>
      <c r="L4473" s="25">
        <v>18474.244568586349</v>
      </c>
      <c r="N4473" s="25">
        <v>4468</v>
      </c>
      <c r="O4473" s="25">
        <f t="shared" si="763"/>
        <v>14687.024432026148</v>
      </c>
      <c r="P4473" s="25">
        <f t="shared" si="760"/>
        <v>14687.024432026148</v>
      </c>
      <c r="Q4473" s="25">
        <f t="shared" si="761"/>
        <v>0</v>
      </c>
      <c r="R4473" s="25">
        <f t="shared" si="764"/>
        <v>14687.024432026148</v>
      </c>
      <c r="S4473" s="25">
        <f t="shared" si="765"/>
        <v>0</v>
      </c>
      <c r="T4473" s="25" t="str">
        <f t="shared" si="766"/>
        <v>drain</v>
      </c>
      <c r="V4473" s="25">
        <f t="shared" si="769"/>
        <v>0</v>
      </c>
      <c r="W4473" s="25">
        <f t="shared" si="767"/>
        <v>0</v>
      </c>
      <c r="X4473" s="25">
        <f t="shared" si="770"/>
        <v>0</v>
      </c>
      <c r="Z4473" s="25">
        <f t="shared" si="768"/>
        <v>14687.024432026148</v>
      </c>
      <c r="AB4473" s="25">
        <f t="shared" si="762"/>
        <v>0</v>
      </c>
    </row>
    <row r="4474" x14ac:dyDescent="0.2">
      <c r="I4474" s="24">
        <v>4469</v>
      </c>
      <c r="J4474" s="28">
        <v>0</v>
      </c>
      <c r="L4474" s="24">
        <v>18540.880505561829</v>
      </c>
      <c r="N4474" s="24">
        <v>4469</v>
      </c>
      <c r="O4474" s="24">
        <f t="shared" si="763"/>
        <v>14740.000001921655</v>
      </c>
      <c r="P4474" s="24">
        <f t="shared" si="760"/>
        <v>14740.000001921655</v>
      </c>
      <c r="Q4474" s="24">
        <f t="shared" si="761"/>
        <v>0</v>
      </c>
      <c r="R4474" s="24">
        <f t="shared" si="764"/>
        <v>14740.000001921655</v>
      </c>
      <c r="S4474" s="24">
        <f t="shared" si="765"/>
        <v>0</v>
      </c>
      <c r="T4474" s="24" t="str">
        <f t="shared" si="766"/>
        <v>drain</v>
      </c>
      <c r="V4474" s="24">
        <f t="shared" si="769"/>
        <v>0</v>
      </c>
      <c r="W4474" s="24">
        <f t="shared" si="767"/>
        <v>0</v>
      </c>
      <c r="X4474" s="24">
        <f t="shared" si="770"/>
        <v>0</v>
      </c>
      <c r="Z4474" s="24">
        <f t="shared" si="768"/>
        <v>14740.000001921655</v>
      </c>
      <c r="AB4474" s="24">
        <f t="shared" si="762"/>
        <v>0</v>
      </c>
    </row>
    <row r="4475" x14ac:dyDescent="0.2">
      <c r="I4475" s="25">
        <v>4470</v>
      </c>
      <c r="J4475" s="29">
        <v>0</v>
      </c>
      <c r="L4475" s="25">
        <v>18348.178105258939</v>
      </c>
      <c r="N4475" s="25">
        <v>4470</v>
      </c>
      <c r="O4475" s="25">
        <f t="shared" si="763"/>
        <v>14586.801593680857</v>
      </c>
      <c r="P4475" s="25">
        <f t="shared" si="760"/>
        <v>14586.801593680857</v>
      </c>
      <c r="Q4475" s="25">
        <f t="shared" si="761"/>
        <v>0</v>
      </c>
      <c r="R4475" s="25">
        <f t="shared" si="764"/>
        <v>14586.801593680857</v>
      </c>
      <c r="S4475" s="25">
        <f t="shared" si="765"/>
        <v>0</v>
      </c>
      <c r="T4475" s="25" t="str">
        <f t="shared" si="766"/>
        <v>drain</v>
      </c>
      <c r="V4475" s="25">
        <f t="shared" si="769"/>
        <v>0</v>
      </c>
      <c r="W4475" s="25">
        <f t="shared" si="767"/>
        <v>0</v>
      </c>
      <c r="X4475" s="25">
        <f t="shared" si="770"/>
        <v>0</v>
      </c>
      <c r="Z4475" s="25">
        <f t="shared" si="768"/>
        <v>14586.801593680857</v>
      </c>
      <c r="AB4475" s="25">
        <f t="shared" si="762"/>
        <v>0</v>
      </c>
    </row>
    <row r="4476" x14ac:dyDescent="0.2">
      <c r="I4476" s="24">
        <v>4471</v>
      </c>
      <c r="J4476" s="28">
        <v>0.130300259</v>
      </c>
      <c r="L4476" s="24">
        <v>20001.450964689255</v>
      </c>
      <c r="N4476" s="24">
        <v>4471</v>
      </c>
      <c r="O4476" s="24">
        <f t="shared" si="763"/>
        <v>15901.153516927958</v>
      </c>
      <c r="P4476" s="24">
        <f t="shared" si="760"/>
        <v>15901.153516927958</v>
      </c>
      <c r="Q4476" s="24">
        <f t="shared" si="761"/>
        <v>10424.02072</v>
      </c>
      <c r="R4476" s="24">
        <f t="shared" si="764"/>
        <v>5477.1327969279573</v>
      </c>
      <c r="S4476" s="24">
        <f t="shared" si="765"/>
        <v>0</v>
      </c>
      <c r="T4476" s="24" t="str">
        <f t="shared" si="766"/>
        <v>drain</v>
      </c>
      <c r="V4476" s="24">
        <f t="shared" si="769"/>
        <v>0</v>
      </c>
      <c r="W4476" s="24">
        <f t="shared" si="767"/>
        <v>0</v>
      </c>
      <c r="X4476" s="24">
        <f t="shared" si="770"/>
        <v>0</v>
      </c>
      <c r="Z4476" s="24">
        <f t="shared" si="768"/>
        <v>5477.1327969279573</v>
      </c>
      <c r="AB4476" s="24">
        <f t="shared" si="762"/>
        <v>0</v>
      </c>
    </row>
    <row r="4477" x14ac:dyDescent="0.2">
      <c r="I4477" s="25">
        <v>4472</v>
      </c>
      <c r="J4477" s="29">
        <v>0.26573298200000001</v>
      </c>
      <c r="L4477" s="25">
        <v>22106.348581409453</v>
      </c>
      <c r="N4477" s="25">
        <v>4472</v>
      </c>
      <c r="O4477" s="25">
        <f t="shared" si="763"/>
        <v>17574.547122220516</v>
      </c>
      <c r="P4477" s="25">
        <f t="shared" si="760"/>
        <v>17574.547122220516</v>
      </c>
      <c r="Q4477" s="25">
        <f t="shared" si="761"/>
        <v>21258.638559999999</v>
      </c>
      <c r="R4477" s="25">
        <f t="shared" si="764"/>
        <v>0</v>
      </c>
      <c r="S4477" s="25">
        <f t="shared" si="765"/>
        <v>3684.0914377794834</v>
      </c>
      <c r="T4477" s="25" t="str">
        <f t="shared" si="766"/>
        <v>charge</v>
      </c>
      <c r="V4477" s="25">
        <f t="shared" si="769"/>
        <v>3315.682294001535</v>
      </c>
      <c r="W4477" s="25">
        <f t="shared" si="767"/>
        <v>3315.682294001535</v>
      </c>
      <c r="X4477" s="25">
        <f t="shared" si="770"/>
        <v>0</v>
      </c>
      <c r="Z4477" s="25">
        <f t="shared" si="768"/>
        <v>0</v>
      </c>
      <c r="AB4477" s="25">
        <f t="shared" si="762"/>
        <v>368.40914377794843</v>
      </c>
    </row>
    <row r="4478" x14ac:dyDescent="0.2">
      <c r="I4478" s="24">
        <v>4473</v>
      </c>
      <c r="J4478" s="28">
        <v>0.31819559600000002</v>
      </c>
      <c r="L4478" s="24">
        <v>23805.494285392761</v>
      </c>
      <c r="N4478" s="24">
        <v>4473</v>
      </c>
      <c r="O4478" s="24">
        <f t="shared" si="763"/>
        <v>18925.367956887247</v>
      </c>
      <c r="P4478" s="24">
        <f t="shared" si="760"/>
        <v>18925.367956887247</v>
      </c>
      <c r="Q4478" s="24">
        <f t="shared" si="761"/>
        <v>25455.647680000002</v>
      </c>
      <c r="R4478" s="24">
        <f t="shared" si="764"/>
        <v>0</v>
      </c>
      <c r="S4478" s="24">
        <f t="shared" si="765"/>
        <v>6530.2797231127552</v>
      </c>
      <c r="T4478" s="24" t="str">
        <f t="shared" si="766"/>
        <v>charge</v>
      </c>
      <c r="V4478" s="24">
        <f t="shared" si="769"/>
        <v>684.31770599846504</v>
      </c>
      <c r="W4478" s="24">
        <f t="shared" si="767"/>
        <v>4000</v>
      </c>
      <c r="X4478" s="24">
        <f t="shared" si="770"/>
        <v>0</v>
      </c>
      <c r="Z4478" s="24">
        <f t="shared" si="768"/>
        <v>0</v>
      </c>
      <c r="AB4478" s="24">
        <f t="shared" si="762"/>
        <v>5845.9620171142906</v>
      </c>
    </row>
    <row r="4479" x14ac:dyDescent="0.2">
      <c r="I4479" s="25">
        <v>4474</v>
      </c>
      <c r="J4479" s="29">
        <v>0.362180946</v>
      </c>
      <c r="L4479" s="25">
        <v>24386.630964469907</v>
      </c>
      <c r="N4479" s="25">
        <v>4474</v>
      </c>
      <c r="O4479" s="25">
        <f t="shared" si="763"/>
        <v>19387.371616753579</v>
      </c>
      <c r="P4479" s="25">
        <f t="shared" si="760"/>
        <v>19387.371616753579</v>
      </c>
      <c r="Q4479" s="25">
        <f t="shared" si="761"/>
        <v>28974.47568</v>
      </c>
      <c r="R4479" s="25">
        <f t="shared" si="764"/>
        <v>0</v>
      </c>
      <c r="S4479" s="25">
        <f t="shared" si="765"/>
        <v>9587.104063246421</v>
      </c>
      <c r="T4479" s="25" t="str">
        <f t="shared" si="766"/>
        <v>charge</v>
      </c>
      <c r="V4479" s="25">
        <f t="shared" si="769"/>
        <v>0</v>
      </c>
      <c r="W4479" s="25">
        <f t="shared" si="767"/>
        <v>4000</v>
      </c>
      <c r="X4479" s="25">
        <f t="shared" si="770"/>
        <v>0</v>
      </c>
      <c r="Z4479" s="25">
        <f t="shared" si="768"/>
        <v>0</v>
      </c>
      <c r="AB4479" s="25">
        <f t="shared" si="762"/>
        <v>9587.104063246421</v>
      </c>
    </row>
    <row r="4480" x14ac:dyDescent="0.2">
      <c r="I4480" s="24">
        <v>4475</v>
      </c>
      <c r="J4480" s="28">
        <v>0.51654101400000008</v>
      </c>
      <c r="L4480" s="24">
        <v>24707.600543463228</v>
      </c>
      <c r="N4480" s="24">
        <v>4475</v>
      </c>
      <c r="O4480" s="24">
        <f t="shared" si="763"/>
        <v>19642.542432053266</v>
      </c>
      <c r="P4480" s="24">
        <f t="shared" si="760"/>
        <v>19642.542432053266</v>
      </c>
      <c r="Q4480" s="24">
        <f t="shared" si="761"/>
        <v>41323.281120000007</v>
      </c>
      <c r="R4480" s="24">
        <f t="shared" si="764"/>
        <v>0</v>
      </c>
      <c r="S4480" s="24">
        <f t="shared" si="765"/>
        <v>21680.738687946741</v>
      </c>
      <c r="T4480" s="24" t="str">
        <f t="shared" si="766"/>
        <v>charge</v>
      </c>
      <c r="V4480" s="24">
        <f t="shared" si="769"/>
        <v>0</v>
      </c>
      <c r="W4480" s="24">
        <f t="shared" si="767"/>
        <v>4000</v>
      </c>
      <c r="X4480" s="24">
        <f t="shared" si="770"/>
        <v>0</v>
      </c>
      <c r="Z4480" s="24">
        <f t="shared" si="768"/>
        <v>0</v>
      </c>
      <c r="AB4480" s="24">
        <f t="shared" si="762"/>
        <v>21680.738687946741</v>
      </c>
    </row>
    <row r="4481" x14ac:dyDescent="0.2">
      <c r="I4481" s="25">
        <v>4476</v>
      </c>
      <c r="J4481" s="29">
        <v>0.65933445700000004</v>
      </c>
      <c r="L4481" s="25">
        <v>25283.52517954111</v>
      </c>
      <c r="N4481" s="25">
        <v>4476</v>
      </c>
      <c r="O4481" s="25">
        <f t="shared" si="763"/>
        <v>20100.402517735183</v>
      </c>
      <c r="P4481" s="25">
        <f t="shared" si="760"/>
        <v>20100.402517735183</v>
      </c>
      <c r="Q4481" s="25">
        <f t="shared" si="761"/>
        <v>52746.756560000002</v>
      </c>
      <c r="R4481" s="25">
        <f t="shared" si="764"/>
        <v>0</v>
      </c>
      <c r="S4481" s="25">
        <f t="shared" si="765"/>
        <v>32646.354042264818</v>
      </c>
      <c r="T4481" s="25" t="str">
        <f t="shared" si="766"/>
        <v>charge</v>
      </c>
      <c r="V4481" s="25">
        <f t="shared" si="769"/>
        <v>0</v>
      </c>
      <c r="W4481" s="25">
        <f t="shared" si="767"/>
        <v>4000</v>
      </c>
      <c r="X4481" s="25">
        <f t="shared" si="770"/>
        <v>0</v>
      </c>
      <c r="Z4481" s="25">
        <f t="shared" si="768"/>
        <v>0</v>
      </c>
      <c r="AB4481" s="25">
        <f t="shared" si="762"/>
        <v>32646.354042264818</v>
      </c>
    </row>
    <row r="4482" x14ac:dyDescent="0.2">
      <c r="I4482" s="24">
        <v>4477</v>
      </c>
      <c r="J4482" s="28">
        <v>0.68413340700000003</v>
      </c>
      <c r="L4482" s="24">
        <v>26405.791661167143</v>
      </c>
      <c r="N4482" s="24">
        <v>4477</v>
      </c>
      <c r="O4482" s="24">
        <f t="shared" si="763"/>
        <v>20992.60437062788</v>
      </c>
      <c r="P4482" s="24">
        <f t="shared" si="760"/>
        <v>20992.60437062788</v>
      </c>
      <c r="Q4482" s="24">
        <f t="shared" si="761"/>
        <v>54730.672559999999</v>
      </c>
      <c r="R4482" s="24">
        <f t="shared" si="764"/>
        <v>0</v>
      </c>
      <c r="S4482" s="24">
        <f t="shared" si="765"/>
        <v>33738.068189372119</v>
      </c>
      <c r="T4482" s="24" t="str">
        <f t="shared" si="766"/>
        <v>charge</v>
      </c>
      <c r="V4482" s="24">
        <f t="shared" si="769"/>
        <v>0</v>
      </c>
      <c r="W4482" s="24">
        <f t="shared" si="767"/>
        <v>4000</v>
      </c>
      <c r="X4482" s="24">
        <f t="shared" si="770"/>
        <v>0</v>
      </c>
      <c r="Z4482" s="24">
        <f t="shared" si="768"/>
        <v>0</v>
      </c>
      <c r="AB4482" s="24">
        <f t="shared" si="762"/>
        <v>33738.068189372119</v>
      </c>
    </row>
    <row r="4483" x14ac:dyDescent="0.2">
      <c r="I4483" s="25">
        <v>4478</v>
      </c>
      <c r="J4483" s="29">
        <v>0.68881621200000009</v>
      </c>
      <c r="L4483" s="25">
        <v>27069.118973255154</v>
      </c>
      <c r="N4483" s="25">
        <v>4478</v>
      </c>
      <c r="O4483" s="25">
        <f t="shared" si="763"/>
        <v>21519.949583737849</v>
      </c>
      <c r="P4483" s="25">
        <f t="shared" si="760"/>
        <v>21519.949583737849</v>
      </c>
      <c r="Q4483" s="25">
        <f t="shared" si="761"/>
        <v>55105.296960000007</v>
      </c>
      <c r="R4483" s="25">
        <f t="shared" si="764"/>
        <v>0</v>
      </c>
      <c r="S4483" s="25">
        <f t="shared" si="765"/>
        <v>33585.347376262158</v>
      </c>
      <c r="T4483" s="25" t="str">
        <f t="shared" si="766"/>
        <v>charge</v>
      </c>
      <c r="V4483" s="25">
        <f t="shared" si="769"/>
        <v>0</v>
      </c>
      <c r="W4483" s="25">
        <f t="shared" si="767"/>
        <v>4000</v>
      </c>
      <c r="X4483" s="25">
        <f t="shared" si="770"/>
        <v>0</v>
      </c>
      <c r="Z4483" s="25">
        <f t="shared" si="768"/>
        <v>0</v>
      </c>
      <c r="AB4483" s="25">
        <f t="shared" si="762"/>
        <v>33585.347376262158</v>
      </c>
    </row>
    <row r="4484" x14ac:dyDescent="0.2">
      <c r="I4484" s="24">
        <v>4479</v>
      </c>
      <c r="J4484" s="28">
        <v>0.65234112100000008</v>
      </c>
      <c r="L4484" s="24">
        <v>27276.493279075621</v>
      </c>
      <c r="N4484" s="24">
        <v>4479</v>
      </c>
      <c r="O4484" s="24">
        <f t="shared" si="763"/>
        <v>21684.812156865119</v>
      </c>
      <c r="P4484" s="24">
        <f t="shared" si="760"/>
        <v>21684.812156865119</v>
      </c>
      <c r="Q4484" s="24">
        <f t="shared" si="761"/>
        <v>52187.289680000009</v>
      </c>
      <c r="R4484" s="24">
        <f t="shared" si="764"/>
        <v>0</v>
      </c>
      <c r="S4484" s="24">
        <f t="shared" si="765"/>
        <v>30502.47752313489</v>
      </c>
      <c r="T4484" s="24" t="str">
        <f t="shared" si="766"/>
        <v>charge</v>
      </c>
      <c r="V4484" s="24">
        <f t="shared" si="769"/>
        <v>0</v>
      </c>
      <c r="W4484" s="24">
        <f t="shared" si="767"/>
        <v>4000</v>
      </c>
      <c r="X4484" s="24">
        <f t="shared" si="770"/>
        <v>0</v>
      </c>
      <c r="Z4484" s="24">
        <f t="shared" si="768"/>
        <v>0</v>
      </c>
      <c r="AB4484" s="24">
        <f t="shared" si="762"/>
        <v>30502.47752313489</v>
      </c>
    </row>
    <row r="4485" x14ac:dyDescent="0.2">
      <c r="I4485" s="25">
        <v>4480</v>
      </c>
      <c r="J4485" s="29">
        <v>0.59834373199999991</v>
      </c>
      <c r="L4485" s="25">
        <v>27043.246212768554</v>
      </c>
      <c r="N4485" s="25">
        <v>4480</v>
      </c>
      <c r="O4485" s="25">
        <f t="shared" si="763"/>
        <v>21499.380739151002</v>
      </c>
      <c r="P4485" s="25">
        <f t="shared" si="760"/>
        <v>21499.380739151002</v>
      </c>
      <c r="Q4485" s="25">
        <f t="shared" si="761"/>
        <v>47867.498559999993</v>
      </c>
      <c r="R4485" s="25">
        <f t="shared" si="764"/>
        <v>0</v>
      </c>
      <c r="S4485" s="25">
        <f t="shared" si="765"/>
        <v>26368.117820848991</v>
      </c>
      <c r="T4485" s="25" t="str">
        <f t="shared" si="766"/>
        <v>charge</v>
      </c>
      <c r="V4485" s="25">
        <f t="shared" si="769"/>
        <v>0</v>
      </c>
      <c r="W4485" s="25">
        <f t="shared" si="767"/>
        <v>4000</v>
      </c>
      <c r="X4485" s="25">
        <f t="shared" si="770"/>
        <v>0</v>
      </c>
      <c r="Z4485" s="25">
        <f t="shared" si="768"/>
        <v>0</v>
      </c>
      <c r="AB4485" s="25">
        <f t="shared" si="762"/>
        <v>26368.117820848991</v>
      </c>
    </row>
    <row r="4486" x14ac:dyDescent="0.2">
      <c r="I4486" s="24">
        <v>4481</v>
      </c>
      <c r="J4486" s="28">
        <v>0.50188997999999996</v>
      </c>
      <c r="L4486" s="24">
        <v>26581.583388328549</v>
      </c>
      <c r="N4486" s="24">
        <v>4481</v>
      </c>
      <c r="O4486" s="24">
        <f t="shared" si="763"/>
        <v>21132.358793721196</v>
      </c>
      <c r="P4486" s="24">
        <f t="shared" ref="P4486:P4549" si="771">O4486-$E$8*$E$9</f>
        <v>21132.358793721196</v>
      </c>
      <c r="Q4486" s="24">
        <f t="shared" ref="Q4486:Q4549" si="772">J4486*$E$7</f>
        <v>40151.198399999994</v>
      </c>
      <c r="R4486" s="24">
        <f t="shared" si="764"/>
        <v>0</v>
      </c>
      <c r="S4486" s="24">
        <f t="shared" si="765"/>
        <v>19018.839606278798</v>
      </c>
      <c r="T4486" s="24" t="str">
        <f t="shared" si="766"/>
        <v>charge</v>
      </c>
      <c r="V4486" s="24">
        <f t="shared" si="769"/>
        <v>0</v>
      </c>
      <c r="W4486" s="24">
        <f t="shared" si="767"/>
        <v>4000</v>
      </c>
      <c r="X4486" s="24">
        <f t="shared" si="770"/>
        <v>0</v>
      </c>
      <c r="Z4486" s="24">
        <f t="shared" si="768"/>
        <v>0</v>
      </c>
      <c r="AB4486" s="24">
        <f t="shared" ref="AB4486:AB4549" si="773">IF(T4486="charge",(S4486-V4486),0)</f>
        <v>19018.839606278798</v>
      </c>
    </row>
    <row r="4487" x14ac:dyDescent="0.2">
      <c r="I4487" s="25">
        <v>4482</v>
      </c>
      <c r="J4487" s="29">
        <v>0.25677431099999998</v>
      </c>
      <c r="L4487" s="25">
        <v>26052.446060752867</v>
      </c>
      <c r="N4487" s="25">
        <v>4482</v>
      </c>
      <c r="O4487" s="25">
        <f t="shared" ref="O4487:O4550" si="774">L4487*$O$2</f>
        <v>20711.69461829853</v>
      </c>
      <c r="P4487" s="25">
        <f t="shared" si="771"/>
        <v>20711.69461829853</v>
      </c>
      <c r="Q4487" s="25">
        <f t="shared" si="772"/>
        <v>20541.944879999999</v>
      </c>
      <c r="R4487" s="25">
        <f t="shared" ref="R4487:R4550" si="775">IF(P4487&gt;Q4487,P4487-Q4487,0)</f>
        <v>169.74973829853116</v>
      </c>
      <c r="S4487" s="25">
        <f t="shared" ref="S4487:S4550" si="776">IF(Q4487&gt;P4487,Q4487-P4487,0)</f>
        <v>0</v>
      </c>
      <c r="T4487" s="25" t="str">
        <f t="shared" ref="T4487:T4550" si="777">IF(P4487&gt;Q4487,"drain","charge")</f>
        <v>drain</v>
      </c>
      <c r="V4487" s="25">
        <f t="shared" si="769"/>
        <v>0</v>
      </c>
      <c r="W4487" s="25">
        <f t="shared" ref="W4487:W4550" si="778">IF(W4486+S4487&gt;$E$11,$E$11,IF(T4487="charge",W4486+(S4487*$E$12),IF((W4486-R4487)&gt;0,W4486-R4487,0)))</f>
        <v>3830.2502617014688</v>
      </c>
      <c r="X4487" s="25">
        <f t="shared" si="770"/>
        <v>169.74973829853116</v>
      </c>
      <c r="Z4487" s="25">
        <f t="shared" ref="Z4487:Z4550" si="779">R4487-X4487</f>
        <v>0</v>
      </c>
      <c r="AB4487" s="25">
        <f t="shared" si="773"/>
        <v>0</v>
      </c>
    </row>
    <row r="4488" x14ac:dyDescent="0.2">
      <c r="I4488" s="24">
        <v>4483</v>
      </c>
      <c r="J4488" s="28">
        <v>0.103909136</v>
      </c>
      <c r="L4488" s="24">
        <v>25303.898933601376</v>
      </c>
      <c r="N4488" s="24">
        <v>4483</v>
      </c>
      <c r="O4488" s="24">
        <f t="shared" si="774"/>
        <v>20116.599652213095</v>
      </c>
      <c r="P4488" s="24">
        <f t="shared" si="771"/>
        <v>20116.599652213095</v>
      </c>
      <c r="Q4488" s="24">
        <f t="shared" si="772"/>
        <v>8312.7308799999992</v>
      </c>
      <c r="R4488" s="24">
        <f t="shared" si="775"/>
        <v>11803.868772213096</v>
      </c>
      <c r="S4488" s="24">
        <f t="shared" si="776"/>
        <v>0</v>
      </c>
      <c r="T4488" s="24" t="str">
        <f t="shared" si="777"/>
        <v>drain</v>
      </c>
      <c r="V4488" s="24">
        <f t="shared" ref="V4488:V4551" si="780">IF(W4488&gt;=W4487,(W4488-W4487),0)</f>
        <v>0</v>
      </c>
      <c r="W4488" s="24">
        <f t="shared" si="778"/>
        <v>0</v>
      </c>
      <c r="X4488" s="24">
        <f t="shared" ref="X4488:X4551" si="781">IF(T4488="drain",W4487-W4488,0)</f>
        <v>3830.2502617014688</v>
      </c>
      <c r="Z4488" s="24">
        <f t="shared" si="779"/>
        <v>7973.6185105116274</v>
      </c>
      <c r="AB4488" s="24">
        <f t="shared" si="773"/>
        <v>0</v>
      </c>
    </row>
    <row r="4489" x14ac:dyDescent="0.2">
      <c r="I4489" s="25">
        <v>4484</v>
      </c>
      <c r="J4489" s="29">
        <v>0</v>
      </c>
      <c r="L4489" s="25">
        <v>24575.55026950836</v>
      </c>
      <c r="N4489" s="25">
        <v>4484</v>
      </c>
      <c r="O4489" s="25">
        <f t="shared" si="774"/>
        <v>19537.562464259147</v>
      </c>
      <c r="P4489" s="25">
        <f t="shared" si="771"/>
        <v>19537.562464259147</v>
      </c>
      <c r="Q4489" s="25">
        <f t="shared" si="772"/>
        <v>0</v>
      </c>
      <c r="R4489" s="25">
        <f t="shared" si="775"/>
        <v>19537.562464259147</v>
      </c>
      <c r="S4489" s="25">
        <f t="shared" si="776"/>
        <v>0</v>
      </c>
      <c r="T4489" s="25" t="str">
        <f t="shared" si="777"/>
        <v>drain</v>
      </c>
      <c r="V4489" s="25">
        <f t="shared" si="780"/>
        <v>0</v>
      </c>
      <c r="W4489" s="25">
        <f t="shared" si="778"/>
        <v>0</v>
      </c>
      <c r="X4489" s="25">
        <f t="shared" si="781"/>
        <v>0</v>
      </c>
      <c r="Z4489" s="25">
        <f t="shared" si="779"/>
        <v>19537.562464259147</v>
      </c>
      <c r="AB4489" s="25">
        <f t="shared" si="773"/>
        <v>0</v>
      </c>
    </row>
    <row r="4490" x14ac:dyDescent="0.2">
      <c r="I4490" s="24">
        <v>4485</v>
      </c>
      <c r="J4490" s="28">
        <v>0</v>
      </c>
      <c r="L4490" s="24">
        <v>24481.738792705535</v>
      </c>
      <c r="N4490" s="24">
        <v>4485</v>
      </c>
      <c r="O4490" s="24">
        <f t="shared" si="774"/>
        <v>19462.982340200902</v>
      </c>
      <c r="P4490" s="24">
        <f t="shared" si="771"/>
        <v>19462.982340200902</v>
      </c>
      <c r="Q4490" s="24">
        <f t="shared" si="772"/>
        <v>0</v>
      </c>
      <c r="R4490" s="24">
        <f t="shared" si="775"/>
        <v>19462.982340200902</v>
      </c>
      <c r="S4490" s="24">
        <f t="shared" si="776"/>
        <v>0</v>
      </c>
      <c r="T4490" s="24" t="str">
        <f t="shared" si="777"/>
        <v>drain</v>
      </c>
      <c r="V4490" s="24">
        <f t="shared" si="780"/>
        <v>0</v>
      </c>
      <c r="W4490" s="24">
        <f t="shared" si="778"/>
        <v>0</v>
      </c>
      <c r="X4490" s="24">
        <f t="shared" si="781"/>
        <v>0</v>
      </c>
      <c r="Z4490" s="24">
        <f t="shared" si="779"/>
        <v>19462.982340200902</v>
      </c>
      <c r="AB4490" s="24">
        <f t="shared" si="773"/>
        <v>0</v>
      </c>
    </row>
    <row r="4491" x14ac:dyDescent="0.2">
      <c r="I4491" s="25">
        <v>4486</v>
      </c>
      <c r="J4491" s="29">
        <v>0</v>
      </c>
      <c r="L4491" s="25">
        <v>23620.59772109985</v>
      </c>
      <c r="N4491" s="25">
        <v>4486</v>
      </c>
      <c r="O4491" s="25">
        <f t="shared" si="774"/>
        <v>18778.375188274382</v>
      </c>
      <c r="P4491" s="25">
        <f t="shared" si="771"/>
        <v>18778.375188274382</v>
      </c>
      <c r="Q4491" s="25">
        <f t="shared" si="772"/>
        <v>0</v>
      </c>
      <c r="R4491" s="25">
        <f t="shared" si="775"/>
        <v>18778.375188274382</v>
      </c>
      <c r="S4491" s="25">
        <f t="shared" si="776"/>
        <v>0</v>
      </c>
      <c r="T4491" s="25" t="str">
        <f t="shared" si="777"/>
        <v>drain</v>
      </c>
      <c r="V4491" s="25">
        <f t="shared" si="780"/>
        <v>0</v>
      </c>
      <c r="W4491" s="25">
        <f t="shared" si="778"/>
        <v>0</v>
      </c>
      <c r="X4491" s="25">
        <f t="shared" si="781"/>
        <v>0</v>
      </c>
      <c r="Z4491" s="25">
        <f t="shared" si="779"/>
        <v>18778.375188274382</v>
      </c>
      <c r="AB4491" s="25">
        <f t="shared" si="773"/>
        <v>0</v>
      </c>
    </row>
    <row r="4492" x14ac:dyDescent="0.2">
      <c r="I4492" s="24">
        <v>4487</v>
      </c>
      <c r="J4492" s="28">
        <v>0</v>
      </c>
      <c r="L4492" s="24">
        <v>22408.619320535658</v>
      </c>
      <c r="N4492" s="24">
        <v>4487</v>
      </c>
      <c r="O4492" s="24">
        <f t="shared" si="774"/>
        <v>17814.852359825847</v>
      </c>
      <c r="P4492" s="24">
        <f t="shared" si="771"/>
        <v>17814.852359825847</v>
      </c>
      <c r="Q4492" s="24">
        <f t="shared" si="772"/>
        <v>0</v>
      </c>
      <c r="R4492" s="24">
        <f t="shared" si="775"/>
        <v>17814.852359825847</v>
      </c>
      <c r="S4492" s="24">
        <f t="shared" si="776"/>
        <v>0</v>
      </c>
      <c r="T4492" s="24" t="str">
        <f t="shared" si="777"/>
        <v>drain</v>
      </c>
      <c r="V4492" s="24">
        <f t="shared" si="780"/>
        <v>0</v>
      </c>
      <c r="W4492" s="24">
        <f t="shared" si="778"/>
        <v>0</v>
      </c>
      <c r="X4492" s="24">
        <f t="shared" si="781"/>
        <v>0</v>
      </c>
      <c r="Z4492" s="24">
        <f t="shared" si="779"/>
        <v>17814.852359825847</v>
      </c>
      <c r="AB4492" s="24">
        <f t="shared" si="773"/>
        <v>0</v>
      </c>
    </row>
    <row r="4493" x14ac:dyDescent="0.2">
      <c r="I4493" s="25">
        <v>4488</v>
      </c>
      <c r="J4493" s="29">
        <v>0</v>
      </c>
      <c r="L4493" s="25">
        <v>20913.43180680275</v>
      </c>
      <c r="N4493" s="25">
        <v>4488</v>
      </c>
      <c r="O4493" s="25">
        <f t="shared" si="774"/>
        <v>16626.178286408187</v>
      </c>
      <c r="P4493" s="25">
        <f t="shared" si="771"/>
        <v>16626.178286408187</v>
      </c>
      <c r="Q4493" s="25">
        <f t="shared" si="772"/>
        <v>0</v>
      </c>
      <c r="R4493" s="25">
        <f t="shared" si="775"/>
        <v>16626.178286408187</v>
      </c>
      <c r="S4493" s="25">
        <f t="shared" si="776"/>
        <v>0</v>
      </c>
      <c r="T4493" s="25" t="str">
        <f t="shared" si="777"/>
        <v>drain</v>
      </c>
      <c r="V4493" s="25">
        <f t="shared" si="780"/>
        <v>0</v>
      </c>
      <c r="W4493" s="25">
        <f t="shared" si="778"/>
        <v>0</v>
      </c>
      <c r="X4493" s="25">
        <f t="shared" si="781"/>
        <v>0</v>
      </c>
      <c r="Z4493" s="25">
        <f t="shared" si="779"/>
        <v>16626.178286408187</v>
      </c>
      <c r="AB4493" s="25">
        <f t="shared" si="773"/>
        <v>0</v>
      </c>
    </row>
    <row r="4494" x14ac:dyDescent="0.2">
      <c r="I4494" s="24">
        <v>4489</v>
      </c>
      <c r="J4494" s="28">
        <v>0</v>
      </c>
      <c r="L4494" s="24">
        <v>20212.149496936796</v>
      </c>
      <c r="N4494" s="24">
        <v>4489</v>
      </c>
      <c r="O4494" s="24">
        <f t="shared" si="774"/>
        <v>16068.658850064754</v>
      </c>
      <c r="P4494" s="24">
        <f t="shared" si="771"/>
        <v>16068.658850064754</v>
      </c>
      <c r="Q4494" s="24">
        <f t="shared" si="772"/>
        <v>0</v>
      </c>
      <c r="R4494" s="24">
        <f t="shared" si="775"/>
        <v>16068.658850064754</v>
      </c>
      <c r="S4494" s="24">
        <f t="shared" si="776"/>
        <v>0</v>
      </c>
      <c r="T4494" s="24" t="str">
        <f t="shared" si="777"/>
        <v>drain</v>
      </c>
      <c r="V4494" s="24">
        <f t="shared" si="780"/>
        <v>0</v>
      </c>
      <c r="W4494" s="24">
        <f t="shared" si="778"/>
        <v>0</v>
      </c>
      <c r="X4494" s="24">
        <f t="shared" si="781"/>
        <v>0</v>
      </c>
      <c r="Z4494" s="24">
        <f t="shared" si="779"/>
        <v>16068.658850064754</v>
      </c>
      <c r="AB4494" s="24">
        <f t="shared" si="773"/>
        <v>0</v>
      </c>
    </row>
    <row r="4495" x14ac:dyDescent="0.2">
      <c r="I4495" s="25">
        <v>4490</v>
      </c>
      <c r="J4495" s="29">
        <v>0</v>
      </c>
      <c r="L4495" s="25">
        <v>19248.814215183258</v>
      </c>
      <c r="N4495" s="25">
        <v>4490</v>
      </c>
      <c r="O4495" s="25">
        <f t="shared" si="774"/>
        <v>15302.80730107069</v>
      </c>
      <c r="P4495" s="25">
        <f t="shared" si="771"/>
        <v>15302.80730107069</v>
      </c>
      <c r="Q4495" s="25">
        <f t="shared" si="772"/>
        <v>0</v>
      </c>
      <c r="R4495" s="25">
        <f t="shared" si="775"/>
        <v>15302.80730107069</v>
      </c>
      <c r="S4495" s="25">
        <f t="shared" si="776"/>
        <v>0</v>
      </c>
      <c r="T4495" s="25" t="str">
        <f t="shared" si="777"/>
        <v>drain</v>
      </c>
      <c r="V4495" s="25">
        <f t="shared" si="780"/>
        <v>0</v>
      </c>
      <c r="W4495" s="25">
        <f t="shared" si="778"/>
        <v>0</v>
      </c>
      <c r="X4495" s="25">
        <f t="shared" si="781"/>
        <v>0</v>
      </c>
      <c r="Z4495" s="25">
        <f t="shared" si="779"/>
        <v>15302.80730107069</v>
      </c>
      <c r="AB4495" s="25">
        <f t="shared" si="773"/>
        <v>0</v>
      </c>
    </row>
    <row r="4496" x14ac:dyDescent="0.2">
      <c r="I4496" s="24">
        <v>4491</v>
      </c>
      <c r="J4496" s="28">
        <v>0</v>
      </c>
      <c r="L4496" s="24">
        <v>18540.046711802483</v>
      </c>
      <c r="N4496" s="24">
        <v>4491</v>
      </c>
      <c r="O4496" s="24">
        <f t="shared" si="774"/>
        <v>14739.337135882974</v>
      </c>
      <c r="P4496" s="24">
        <f t="shared" si="771"/>
        <v>14739.337135882974</v>
      </c>
      <c r="Q4496" s="24">
        <f t="shared" si="772"/>
        <v>0</v>
      </c>
      <c r="R4496" s="24">
        <f t="shared" si="775"/>
        <v>14739.337135882974</v>
      </c>
      <c r="S4496" s="24">
        <f t="shared" si="776"/>
        <v>0</v>
      </c>
      <c r="T4496" s="24" t="str">
        <f t="shared" si="777"/>
        <v>drain</v>
      </c>
      <c r="V4496" s="24">
        <f t="shared" si="780"/>
        <v>0</v>
      </c>
      <c r="W4496" s="24">
        <f t="shared" si="778"/>
        <v>0</v>
      </c>
      <c r="X4496" s="24">
        <f t="shared" si="781"/>
        <v>0</v>
      </c>
      <c r="Z4496" s="24">
        <f t="shared" si="779"/>
        <v>14739.337135882974</v>
      </c>
      <c r="AB4496" s="24">
        <f t="shared" si="773"/>
        <v>0</v>
      </c>
    </row>
    <row r="4497" x14ac:dyDescent="0.2">
      <c r="I4497" s="25">
        <v>4492</v>
      </c>
      <c r="J4497" s="29">
        <v>0</v>
      </c>
      <c r="L4497" s="25">
        <v>18244.281809544562</v>
      </c>
      <c r="N4497" s="25">
        <v>4492</v>
      </c>
      <c r="O4497" s="25">
        <f t="shared" si="774"/>
        <v>14504.204038587928</v>
      </c>
      <c r="P4497" s="25">
        <f t="shared" si="771"/>
        <v>14504.204038587928</v>
      </c>
      <c r="Q4497" s="25">
        <f t="shared" si="772"/>
        <v>0</v>
      </c>
      <c r="R4497" s="25">
        <f t="shared" si="775"/>
        <v>14504.204038587928</v>
      </c>
      <c r="S4497" s="25">
        <f t="shared" si="776"/>
        <v>0</v>
      </c>
      <c r="T4497" s="25" t="str">
        <f t="shared" si="777"/>
        <v>drain</v>
      </c>
      <c r="V4497" s="25">
        <f t="shared" si="780"/>
        <v>0</v>
      </c>
      <c r="W4497" s="25">
        <f t="shared" si="778"/>
        <v>0</v>
      </c>
      <c r="X4497" s="25">
        <f t="shared" si="781"/>
        <v>0</v>
      </c>
      <c r="Z4497" s="25">
        <f t="shared" si="779"/>
        <v>14504.204038587928</v>
      </c>
      <c r="AB4497" s="25">
        <f t="shared" si="773"/>
        <v>0</v>
      </c>
    </row>
    <row r="4498" x14ac:dyDescent="0.2">
      <c r="I4498" s="24">
        <v>4493</v>
      </c>
      <c r="J4498" s="28">
        <v>0</v>
      </c>
      <c r="L4498" s="24">
        <v>18236.286210966107</v>
      </c>
      <c r="N4498" s="24">
        <v>4493</v>
      </c>
      <c r="O4498" s="24">
        <f t="shared" si="774"/>
        <v>14497.847537718057</v>
      </c>
      <c r="P4498" s="24">
        <f t="shared" si="771"/>
        <v>14497.847537718057</v>
      </c>
      <c r="Q4498" s="24">
        <f t="shared" si="772"/>
        <v>0</v>
      </c>
      <c r="R4498" s="24">
        <f t="shared" si="775"/>
        <v>14497.847537718057</v>
      </c>
      <c r="S4498" s="24">
        <f t="shared" si="776"/>
        <v>0</v>
      </c>
      <c r="T4498" s="24" t="str">
        <f t="shared" si="777"/>
        <v>drain</v>
      </c>
      <c r="V4498" s="24">
        <f t="shared" si="780"/>
        <v>0</v>
      </c>
      <c r="W4498" s="24">
        <f t="shared" si="778"/>
        <v>0</v>
      </c>
      <c r="X4498" s="24">
        <f t="shared" si="781"/>
        <v>0</v>
      </c>
      <c r="Z4498" s="24">
        <f t="shared" si="779"/>
        <v>14497.847537718057</v>
      </c>
      <c r="AB4498" s="24">
        <f t="shared" si="773"/>
        <v>0</v>
      </c>
    </row>
    <row r="4499" x14ac:dyDescent="0.2">
      <c r="I4499" s="25">
        <v>4494</v>
      </c>
      <c r="J4499" s="29">
        <v>0</v>
      </c>
      <c r="L4499" s="25">
        <v>18086.936780405042</v>
      </c>
      <c r="N4499" s="25">
        <v>4494</v>
      </c>
      <c r="O4499" s="25">
        <f t="shared" si="774"/>
        <v>14379.114740422008</v>
      </c>
      <c r="P4499" s="25">
        <f t="shared" si="771"/>
        <v>14379.114740422008</v>
      </c>
      <c r="Q4499" s="25">
        <f t="shared" si="772"/>
        <v>0</v>
      </c>
      <c r="R4499" s="25">
        <f t="shared" si="775"/>
        <v>14379.114740422008</v>
      </c>
      <c r="S4499" s="25">
        <f t="shared" si="776"/>
        <v>0</v>
      </c>
      <c r="T4499" s="25" t="str">
        <f t="shared" si="777"/>
        <v>drain</v>
      </c>
      <c r="V4499" s="25">
        <f t="shared" si="780"/>
        <v>0</v>
      </c>
      <c r="W4499" s="25">
        <f t="shared" si="778"/>
        <v>0</v>
      </c>
      <c r="X4499" s="25">
        <f t="shared" si="781"/>
        <v>0</v>
      </c>
      <c r="Z4499" s="25">
        <f t="shared" si="779"/>
        <v>14379.114740422008</v>
      </c>
      <c r="AB4499" s="25">
        <f t="shared" si="773"/>
        <v>0</v>
      </c>
    </row>
    <row r="4500" x14ac:dyDescent="0.2">
      <c r="I4500" s="24">
        <v>4495</v>
      </c>
      <c r="J4500" s="28">
        <v>0.23201733900000002</v>
      </c>
      <c r="L4500" s="24">
        <v>19539.324985408781</v>
      </c>
      <c r="N4500" s="24">
        <v>4495</v>
      </c>
      <c r="O4500" s="24">
        <f t="shared" si="774"/>
        <v>15533.763363399981</v>
      </c>
      <c r="P4500" s="24">
        <f t="shared" si="771"/>
        <v>15533.763363399981</v>
      </c>
      <c r="Q4500" s="24">
        <f t="shared" si="772"/>
        <v>18561.387120000003</v>
      </c>
      <c r="R4500" s="24">
        <f t="shared" si="775"/>
        <v>0</v>
      </c>
      <c r="S4500" s="24">
        <f t="shared" si="776"/>
        <v>3027.6237566000218</v>
      </c>
      <c r="T4500" s="24" t="str">
        <f t="shared" si="777"/>
        <v>charge</v>
      </c>
      <c r="V4500" s="24">
        <f t="shared" si="780"/>
        <v>2724.8613809400199</v>
      </c>
      <c r="W4500" s="24">
        <f t="shared" si="778"/>
        <v>2724.8613809400199</v>
      </c>
      <c r="X4500" s="24">
        <f t="shared" si="781"/>
        <v>0</v>
      </c>
      <c r="Z4500" s="24">
        <f t="shared" si="779"/>
        <v>0</v>
      </c>
      <c r="AB4500" s="24">
        <f t="shared" si="773"/>
        <v>302.76237566000191</v>
      </c>
    </row>
    <row r="4501" x14ac:dyDescent="0.2">
      <c r="I4501" s="25">
        <v>4496</v>
      </c>
      <c r="J4501" s="29">
        <v>0.343718725</v>
      </c>
      <c r="L4501" s="25">
        <v>21424.050610160826</v>
      </c>
      <c r="N4501" s="25">
        <v>4496</v>
      </c>
      <c r="O4501" s="25">
        <f t="shared" si="774"/>
        <v>17032.120235077859</v>
      </c>
      <c r="P4501" s="25">
        <f t="shared" si="771"/>
        <v>17032.120235077859</v>
      </c>
      <c r="Q4501" s="25">
        <f t="shared" si="772"/>
        <v>27497.498</v>
      </c>
      <c r="R4501" s="25">
        <f t="shared" si="775"/>
        <v>0</v>
      </c>
      <c r="S4501" s="25">
        <f t="shared" si="776"/>
        <v>10465.377764922141</v>
      </c>
      <c r="T4501" s="25" t="str">
        <f t="shared" si="777"/>
        <v>charge</v>
      </c>
      <c r="V4501" s="25">
        <f t="shared" si="780"/>
        <v>1275.1386190599801</v>
      </c>
      <c r="W4501" s="25">
        <f t="shared" si="778"/>
        <v>4000</v>
      </c>
      <c r="X4501" s="25">
        <f t="shared" si="781"/>
        <v>0</v>
      </c>
      <c r="Z4501" s="25">
        <f t="shared" si="779"/>
        <v>0</v>
      </c>
      <c r="AB4501" s="25">
        <f t="shared" si="773"/>
        <v>9190.2391458621605</v>
      </c>
    </row>
    <row r="4502" x14ac:dyDescent="0.2">
      <c r="I4502" s="24">
        <v>4497</v>
      </c>
      <c r="J4502" s="28">
        <v>0.31990687300000004</v>
      </c>
      <c r="L4502" s="24">
        <v>23601.227103710171</v>
      </c>
      <c r="N4502" s="24">
        <v>4497</v>
      </c>
      <c r="O4502" s="24">
        <f t="shared" si="774"/>
        <v>18762.975547449587</v>
      </c>
      <c r="P4502" s="24">
        <f t="shared" si="771"/>
        <v>18762.975547449587</v>
      </c>
      <c r="Q4502" s="24">
        <f t="shared" si="772"/>
        <v>25592.549840000003</v>
      </c>
      <c r="R4502" s="24">
        <f t="shared" si="775"/>
        <v>0</v>
      </c>
      <c r="S4502" s="24">
        <f t="shared" si="776"/>
        <v>6829.5742925504164</v>
      </c>
      <c r="T4502" s="24" t="str">
        <f t="shared" si="777"/>
        <v>charge</v>
      </c>
      <c r="V4502" s="24">
        <f t="shared" si="780"/>
        <v>0</v>
      </c>
      <c r="W4502" s="24">
        <f t="shared" si="778"/>
        <v>4000</v>
      </c>
      <c r="X4502" s="24">
        <f t="shared" si="781"/>
        <v>0</v>
      </c>
      <c r="Z4502" s="24">
        <f t="shared" si="779"/>
        <v>0</v>
      </c>
      <c r="AB4502" s="24">
        <f t="shared" si="773"/>
        <v>6829.5742925504164</v>
      </c>
    </row>
    <row r="4503" x14ac:dyDescent="0.2">
      <c r="I4503" s="25">
        <v>4498</v>
      </c>
      <c r="J4503" s="29">
        <v>0.57336654000000009</v>
      </c>
      <c r="L4503" s="25">
        <v>24842.043460559842</v>
      </c>
      <c r="N4503" s="25">
        <v>4498</v>
      </c>
      <c r="O4503" s="25">
        <f t="shared" si="774"/>
        <v>19749.424551145075</v>
      </c>
      <c r="P4503" s="25">
        <f t="shared" si="771"/>
        <v>19749.424551145075</v>
      </c>
      <c r="Q4503" s="25">
        <f t="shared" si="772"/>
        <v>45869.323200000006</v>
      </c>
      <c r="R4503" s="25">
        <f t="shared" si="775"/>
        <v>0</v>
      </c>
      <c r="S4503" s="25">
        <f t="shared" si="776"/>
        <v>26119.898648854931</v>
      </c>
      <c r="T4503" s="25" t="str">
        <f t="shared" si="777"/>
        <v>charge</v>
      </c>
      <c r="V4503" s="25">
        <f t="shared" si="780"/>
        <v>0</v>
      </c>
      <c r="W4503" s="25">
        <f t="shared" si="778"/>
        <v>4000</v>
      </c>
      <c r="X4503" s="25">
        <f t="shared" si="781"/>
        <v>0</v>
      </c>
      <c r="Z4503" s="25">
        <f t="shared" si="779"/>
        <v>0</v>
      </c>
      <c r="AB4503" s="25">
        <f t="shared" si="773"/>
        <v>26119.898648854931</v>
      </c>
    </row>
    <row r="4504" x14ac:dyDescent="0.2">
      <c r="I4504" s="24">
        <v>4499</v>
      </c>
      <c r="J4504" s="28">
        <v>0.65474695299999996</v>
      </c>
      <c r="L4504" s="24">
        <v>25348.067544651029</v>
      </c>
      <c r="N4504" s="24">
        <v>4499</v>
      </c>
      <c r="O4504" s="24">
        <f t="shared" si="774"/>
        <v>20151.713697997569</v>
      </c>
      <c r="P4504" s="24">
        <f t="shared" si="771"/>
        <v>20151.713697997569</v>
      </c>
      <c r="Q4504" s="24">
        <f t="shared" si="772"/>
        <v>52379.756239999995</v>
      </c>
      <c r="R4504" s="24">
        <f t="shared" si="775"/>
        <v>0</v>
      </c>
      <c r="S4504" s="24">
        <f t="shared" si="776"/>
        <v>32228.042542002426</v>
      </c>
      <c r="T4504" s="24" t="str">
        <f t="shared" si="777"/>
        <v>charge</v>
      </c>
      <c r="V4504" s="24">
        <f t="shared" si="780"/>
        <v>0</v>
      </c>
      <c r="W4504" s="24">
        <f t="shared" si="778"/>
        <v>4000</v>
      </c>
      <c r="X4504" s="24">
        <f t="shared" si="781"/>
        <v>0</v>
      </c>
      <c r="Z4504" s="24">
        <f t="shared" si="779"/>
        <v>0</v>
      </c>
      <c r="AB4504" s="24">
        <f t="shared" si="773"/>
        <v>32228.042542002426</v>
      </c>
    </row>
    <row r="4505" x14ac:dyDescent="0.2">
      <c r="I4505" s="25">
        <v>4500</v>
      </c>
      <c r="J4505" s="29">
        <v>0.64217409400000003</v>
      </c>
      <c r="L4505" s="25">
        <v>26120.624666023254</v>
      </c>
      <c r="N4505" s="25">
        <v>4500</v>
      </c>
      <c r="O4505" s="25">
        <f t="shared" si="774"/>
        <v>20765.896609488489</v>
      </c>
      <c r="P4505" s="25">
        <f t="shared" si="771"/>
        <v>20765.896609488489</v>
      </c>
      <c r="Q4505" s="25">
        <f t="shared" si="772"/>
        <v>51373.927520000005</v>
      </c>
      <c r="R4505" s="25">
        <f t="shared" si="775"/>
        <v>0</v>
      </c>
      <c r="S4505" s="25">
        <f t="shared" si="776"/>
        <v>30608.030910511516</v>
      </c>
      <c r="T4505" s="25" t="str">
        <f t="shared" si="777"/>
        <v>charge</v>
      </c>
      <c r="V4505" s="25">
        <f t="shared" si="780"/>
        <v>0</v>
      </c>
      <c r="W4505" s="25">
        <f t="shared" si="778"/>
        <v>4000</v>
      </c>
      <c r="X4505" s="25">
        <f t="shared" si="781"/>
        <v>0</v>
      </c>
      <c r="Z4505" s="25">
        <f t="shared" si="779"/>
        <v>0</v>
      </c>
      <c r="AB4505" s="25">
        <f t="shared" si="773"/>
        <v>30608.030910511516</v>
      </c>
    </row>
    <row r="4506" x14ac:dyDescent="0.2">
      <c r="I4506" s="24">
        <v>4501</v>
      </c>
      <c r="J4506" s="28">
        <v>0.72741302699999999</v>
      </c>
      <c r="L4506" s="24">
        <v>26908.227733600139</v>
      </c>
      <c r="N4506" s="24">
        <v>4501</v>
      </c>
      <c r="O4506" s="24">
        <f t="shared" si="774"/>
        <v>21392.041048212111</v>
      </c>
      <c r="P4506" s="24">
        <f t="shared" si="771"/>
        <v>21392.041048212111</v>
      </c>
      <c r="Q4506" s="24">
        <f t="shared" si="772"/>
        <v>58193.042159999997</v>
      </c>
      <c r="R4506" s="24">
        <f t="shared" si="775"/>
        <v>0</v>
      </c>
      <c r="S4506" s="24">
        <f t="shared" si="776"/>
        <v>36801.001111787889</v>
      </c>
      <c r="T4506" s="24" t="str">
        <f t="shared" si="777"/>
        <v>charge</v>
      </c>
      <c r="V4506" s="24">
        <f t="shared" si="780"/>
        <v>0</v>
      </c>
      <c r="W4506" s="24">
        <f t="shared" si="778"/>
        <v>4000</v>
      </c>
      <c r="X4506" s="24">
        <f t="shared" si="781"/>
        <v>0</v>
      </c>
      <c r="Z4506" s="24">
        <f t="shared" si="779"/>
        <v>0</v>
      </c>
      <c r="AB4506" s="24">
        <f t="shared" si="773"/>
        <v>36801.001111787889</v>
      </c>
    </row>
    <row r="4507" x14ac:dyDescent="0.2">
      <c r="I4507" s="25">
        <v>4502</v>
      </c>
      <c r="J4507" s="29">
        <v>0.74219985999999993</v>
      </c>
      <c r="L4507" s="25">
        <v>28002.323838472363</v>
      </c>
      <c r="N4507" s="25">
        <v>4502</v>
      </c>
      <c r="O4507" s="25">
        <f t="shared" si="774"/>
        <v>22261.847451585531</v>
      </c>
      <c r="P4507" s="25">
        <f t="shared" si="771"/>
        <v>22261.847451585531</v>
      </c>
      <c r="Q4507" s="25">
        <f t="shared" si="772"/>
        <v>59375.988799999992</v>
      </c>
      <c r="R4507" s="25">
        <f t="shared" si="775"/>
        <v>0</v>
      </c>
      <c r="S4507" s="25">
        <f t="shared" si="776"/>
        <v>37114.141348414458</v>
      </c>
      <c r="T4507" s="25" t="str">
        <f t="shared" si="777"/>
        <v>charge</v>
      </c>
      <c r="V4507" s="25">
        <f t="shared" si="780"/>
        <v>0</v>
      </c>
      <c r="W4507" s="25">
        <f t="shared" si="778"/>
        <v>4000</v>
      </c>
      <c r="X4507" s="25">
        <f t="shared" si="781"/>
        <v>0</v>
      </c>
      <c r="Z4507" s="25">
        <f t="shared" si="779"/>
        <v>0</v>
      </c>
      <c r="AB4507" s="25">
        <f t="shared" si="773"/>
        <v>37114.141348414458</v>
      </c>
    </row>
    <row r="4508" x14ac:dyDescent="0.2">
      <c r="I4508" s="24">
        <v>4503</v>
      </c>
      <c r="J4508" s="28">
        <v>0.74044359599999998</v>
      </c>
      <c r="L4508" s="24">
        <v>28376.57406044006</v>
      </c>
      <c r="N4508" s="24">
        <v>4503</v>
      </c>
      <c r="O4508" s="24">
        <f t="shared" si="774"/>
        <v>22559.376378049848</v>
      </c>
      <c r="P4508" s="24">
        <f t="shared" si="771"/>
        <v>22559.376378049848</v>
      </c>
      <c r="Q4508" s="24">
        <f t="shared" si="772"/>
        <v>59235.487679999998</v>
      </c>
      <c r="R4508" s="24">
        <f t="shared" si="775"/>
        <v>0</v>
      </c>
      <c r="S4508" s="24">
        <f t="shared" si="776"/>
        <v>36676.11130195015</v>
      </c>
      <c r="T4508" s="24" t="str">
        <f t="shared" si="777"/>
        <v>charge</v>
      </c>
      <c r="V4508" s="24">
        <f t="shared" si="780"/>
        <v>0</v>
      </c>
      <c r="W4508" s="24">
        <f t="shared" si="778"/>
        <v>4000</v>
      </c>
      <c r="X4508" s="24">
        <f t="shared" si="781"/>
        <v>0</v>
      </c>
      <c r="Z4508" s="24">
        <f t="shared" si="779"/>
        <v>0</v>
      </c>
      <c r="AB4508" s="24">
        <f t="shared" si="773"/>
        <v>36676.11130195015</v>
      </c>
    </row>
    <row r="4509" x14ac:dyDescent="0.2">
      <c r="I4509" s="25">
        <v>4504</v>
      </c>
      <c r="J4509" s="29">
        <v>0.664699174</v>
      </c>
      <c r="L4509" s="25">
        <v>28210.706183052062</v>
      </c>
      <c r="N4509" s="25">
        <v>4504</v>
      </c>
      <c r="O4509" s="25">
        <f t="shared" si="774"/>
        <v>22427.511415526391</v>
      </c>
      <c r="P4509" s="25">
        <f t="shared" si="771"/>
        <v>22427.511415526391</v>
      </c>
      <c r="Q4509" s="25">
        <f t="shared" si="772"/>
        <v>53175.933920000003</v>
      </c>
      <c r="R4509" s="25">
        <f t="shared" si="775"/>
        <v>0</v>
      </c>
      <c r="S4509" s="25">
        <f t="shared" si="776"/>
        <v>30748.422504473612</v>
      </c>
      <c r="T4509" s="25" t="str">
        <f t="shared" si="777"/>
        <v>charge</v>
      </c>
      <c r="V4509" s="25">
        <f t="shared" si="780"/>
        <v>0</v>
      </c>
      <c r="W4509" s="25">
        <f t="shared" si="778"/>
        <v>4000</v>
      </c>
      <c r="X4509" s="25">
        <f t="shared" si="781"/>
        <v>0</v>
      </c>
      <c r="Z4509" s="25">
        <f t="shared" si="779"/>
        <v>0</v>
      </c>
      <c r="AB4509" s="25">
        <f t="shared" si="773"/>
        <v>30748.422504473612</v>
      </c>
    </row>
    <row r="4510" x14ac:dyDescent="0.2">
      <c r="I4510" s="24">
        <v>4505</v>
      </c>
      <c r="J4510" s="28">
        <v>0.54895703600000001</v>
      </c>
      <c r="L4510" s="24">
        <v>27740.692963314053</v>
      </c>
      <c r="N4510" s="24">
        <v>4505</v>
      </c>
      <c r="O4510" s="24">
        <f t="shared" si="774"/>
        <v>22053.850905834675</v>
      </c>
      <c r="P4510" s="24">
        <f t="shared" si="771"/>
        <v>22053.850905834675</v>
      </c>
      <c r="Q4510" s="24">
        <f t="shared" si="772"/>
        <v>43916.562879999998</v>
      </c>
      <c r="R4510" s="24">
        <f t="shared" si="775"/>
        <v>0</v>
      </c>
      <c r="S4510" s="24">
        <f t="shared" si="776"/>
        <v>21862.711974165322</v>
      </c>
      <c r="T4510" s="24" t="str">
        <f t="shared" si="777"/>
        <v>charge</v>
      </c>
      <c r="V4510" s="24">
        <f t="shared" si="780"/>
        <v>0</v>
      </c>
      <c r="W4510" s="24">
        <f t="shared" si="778"/>
        <v>4000</v>
      </c>
      <c r="X4510" s="24">
        <f t="shared" si="781"/>
        <v>0</v>
      </c>
      <c r="Z4510" s="24">
        <f t="shared" si="779"/>
        <v>0</v>
      </c>
      <c r="AB4510" s="24">
        <f t="shared" si="773"/>
        <v>21862.711974165322</v>
      </c>
    </row>
    <row r="4511" x14ac:dyDescent="0.2">
      <c r="I4511" s="25">
        <v>4506</v>
      </c>
      <c r="J4511" s="29">
        <v>0.26661919699999997</v>
      </c>
      <c r="L4511" s="25">
        <v>27356.84839286804</v>
      </c>
      <c r="N4511" s="25">
        <v>4506</v>
      </c>
      <c r="O4511" s="25">
        <f t="shared" si="774"/>
        <v>21748.694472330091</v>
      </c>
      <c r="P4511" s="25">
        <f t="shared" si="771"/>
        <v>21748.694472330091</v>
      </c>
      <c r="Q4511" s="25">
        <f t="shared" si="772"/>
        <v>21329.535759999999</v>
      </c>
      <c r="R4511" s="25">
        <f t="shared" si="775"/>
        <v>419.15871233009238</v>
      </c>
      <c r="S4511" s="25">
        <f t="shared" si="776"/>
        <v>0</v>
      </c>
      <c r="T4511" s="25" t="str">
        <f t="shared" si="777"/>
        <v>drain</v>
      </c>
      <c r="V4511" s="25">
        <f t="shared" si="780"/>
        <v>0</v>
      </c>
      <c r="W4511" s="25">
        <f t="shared" si="778"/>
        <v>3580.8412876699076</v>
      </c>
      <c r="X4511" s="25">
        <f t="shared" si="781"/>
        <v>419.15871233009238</v>
      </c>
      <c r="Z4511" s="25">
        <f t="shared" si="779"/>
        <v>0</v>
      </c>
      <c r="AB4511" s="25">
        <f t="shared" si="773"/>
        <v>0</v>
      </c>
    </row>
    <row r="4512" x14ac:dyDescent="0.2">
      <c r="I4512" s="24">
        <v>4507</v>
      </c>
      <c r="J4512" s="28">
        <v>9.2277731000000002E-2</v>
      </c>
      <c r="L4512" s="24">
        <v>26314.741138076781</v>
      </c>
      <c r="N4512" s="24">
        <v>4507</v>
      </c>
      <c r="O4512" s="24">
        <f t="shared" si="774"/>
        <v>20920.219204771041</v>
      </c>
      <c r="P4512" s="24">
        <f t="shared" si="771"/>
        <v>20920.219204771041</v>
      </c>
      <c r="Q4512" s="24">
        <f t="shared" si="772"/>
        <v>7382.2184800000005</v>
      </c>
      <c r="R4512" s="24">
        <f t="shared" si="775"/>
        <v>13538.000724771042</v>
      </c>
      <c r="S4512" s="24">
        <f t="shared" si="776"/>
        <v>0</v>
      </c>
      <c r="T4512" s="24" t="str">
        <f t="shared" si="777"/>
        <v>drain</v>
      </c>
      <c r="V4512" s="24">
        <f t="shared" si="780"/>
        <v>0</v>
      </c>
      <c r="W4512" s="24">
        <f t="shared" si="778"/>
        <v>0</v>
      </c>
      <c r="X4512" s="24">
        <f t="shared" si="781"/>
        <v>3580.8412876699076</v>
      </c>
      <c r="Z4512" s="24">
        <f t="shared" si="779"/>
        <v>9957.1594371011342</v>
      </c>
      <c r="AB4512" s="24">
        <f t="shared" si="773"/>
        <v>0</v>
      </c>
    </row>
    <row r="4513" x14ac:dyDescent="0.2">
      <c r="I4513" s="25">
        <v>4508</v>
      </c>
      <c r="J4513" s="29">
        <v>0</v>
      </c>
      <c r="L4513" s="25">
        <v>25635.859545612333</v>
      </c>
      <c r="N4513" s="25">
        <v>4508</v>
      </c>
      <c r="O4513" s="25">
        <f t="shared" si="774"/>
        <v>20380.508338761807</v>
      </c>
      <c r="P4513" s="25">
        <f t="shared" si="771"/>
        <v>20380.508338761807</v>
      </c>
      <c r="Q4513" s="25">
        <f t="shared" si="772"/>
        <v>0</v>
      </c>
      <c r="R4513" s="25">
        <f t="shared" si="775"/>
        <v>20380.508338761807</v>
      </c>
      <c r="S4513" s="25">
        <f t="shared" si="776"/>
        <v>0</v>
      </c>
      <c r="T4513" s="25" t="str">
        <f t="shared" si="777"/>
        <v>drain</v>
      </c>
      <c r="V4513" s="25">
        <f t="shared" si="780"/>
        <v>0</v>
      </c>
      <c r="W4513" s="25">
        <f t="shared" si="778"/>
        <v>0</v>
      </c>
      <c r="X4513" s="25">
        <f t="shared" si="781"/>
        <v>0</v>
      </c>
      <c r="Z4513" s="25">
        <f t="shared" si="779"/>
        <v>20380.508338761807</v>
      </c>
      <c r="AB4513" s="25">
        <f t="shared" si="773"/>
        <v>0</v>
      </c>
    </row>
    <row r="4514" x14ac:dyDescent="0.2">
      <c r="I4514" s="24">
        <v>4509</v>
      </c>
      <c r="J4514" s="28">
        <v>0</v>
      </c>
      <c r="L4514" s="24">
        <v>25506.726647758482</v>
      </c>
      <c r="N4514" s="24">
        <v>4509</v>
      </c>
      <c r="O4514" s="24">
        <f t="shared" si="774"/>
        <v>20277.847684967994</v>
      </c>
      <c r="P4514" s="24">
        <f t="shared" si="771"/>
        <v>20277.847684967994</v>
      </c>
      <c r="Q4514" s="24">
        <f t="shared" si="772"/>
        <v>0</v>
      </c>
      <c r="R4514" s="24">
        <f t="shared" si="775"/>
        <v>20277.847684967994</v>
      </c>
      <c r="S4514" s="24">
        <f t="shared" si="776"/>
        <v>0</v>
      </c>
      <c r="T4514" s="24" t="str">
        <f t="shared" si="777"/>
        <v>drain</v>
      </c>
      <c r="V4514" s="24">
        <f t="shared" si="780"/>
        <v>0</v>
      </c>
      <c r="W4514" s="24">
        <f t="shared" si="778"/>
        <v>0</v>
      </c>
      <c r="X4514" s="24">
        <f t="shared" si="781"/>
        <v>0</v>
      </c>
      <c r="Z4514" s="24">
        <f t="shared" si="779"/>
        <v>20277.847684967994</v>
      </c>
      <c r="AB4514" s="24">
        <f t="shared" si="773"/>
        <v>0</v>
      </c>
    </row>
    <row r="4515" x14ac:dyDescent="0.2">
      <c r="I4515" s="25">
        <v>4510</v>
      </c>
      <c r="J4515" s="29">
        <v>0</v>
      </c>
      <c r="L4515" s="25">
        <v>24502.501755714413</v>
      </c>
      <c r="N4515" s="25">
        <v>4510</v>
      </c>
      <c r="O4515" s="25">
        <f t="shared" si="774"/>
        <v>19479.488895792958</v>
      </c>
      <c r="P4515" s="25">
        <f t="shared" si="771"/>
        <v>19479.488895792958</v>
      </c>
      <c r="Q4515" s="25">
        <f t="shared" si="772"/>
        <v>0</v>
      </c>
      <c r="R4515" s="25">
        <f t="shared" si="775"/>
        <v>19479.488895792958</v>
      </c>
      <c r="S4515" s="25">
        <f t="shared" si="776"/>
        <v>0</v>
      </c>
      <c r="T4515" s="25" t="str">
        <f t="shared" si="777"/>
        <v>drain</v>
      </c>
      <c r="V4515" s="25">
        <f t="shared" si="780"/>
        <v>0</v>
      </c>
      <c r="W4515" s="25">
        <f t="shared" si="778"/>
        <v>0</v>
      </c>
      <c r="X4515" s="25">
        <f t="shared" si="781"/>
        <v>0</v>
      </c>
      <c r="Z4515" s="25">
        <f t="shared" si="779"/>
        <v>19479.488895792958</v>
      </c>
      <c r="AB4515" s="25">
        <f t="shared" si="773"/>
        <v>0</v>
      </c>
    </row>
    <row r="4516" x14ac:dyDescent="0.2">
      <c r="I4516" s="24">
        <v>4511</v>
      </c>
      <c r="J4516" s="28">
        <v>0</v>
      </c>
      <c r="L4516" s="24">
        <v>23182.180613613127</v>
      </c>
      <c r="N4516" s="24">
        <v>4511</v>
      </c>
      <c r="O4516" s="24">
        <f t="shared" si="774"/>
        <v>18429.833587822439</v>
      </c>
      <c r="P4516" s="24">
        <f t="shared" si="771"/>
        <v>18429.833587822439</v>
      </c>
      <c r="Q4516" s="24">
        <f t="shared" si="772"/>
        <v>0</v>
      </c>
      <c r="R4516" s="24">
        <f t="shared" si="775"/>
        <v>18429.833587822439</v>
      </c>
      <c r="S4516" s="24">
        <f t="shared" si="776"/>
        <v>0</v>
      </c>
      <c r="T4516" s="24" t="str">
        <f t="shared" si="777"/>
        <v>drain</v>
      </c>
      <c r="V4516" s="24">
        <f t="shared" si="780"/>
        <v>0</v>
      </c>
      <c r="W4516" s="24">
        <f t="shared" si="778"/>
        <v>0</v>
      </c>
      <c r="X4516" s="24">
        <f t="shared" si="781"/>
        <v>0</v>
      </c>
      <c r="Z4516" s="24">
        <f t="shared" si="779"/>
        <v>18429.833587822439</v>
      </c>
      <c r="AB4516" s="24">
        <f t="shared" si="773"/>
        <v>0</v>
      </c>
    </row>
    <row r="4517" x14ac:dyDescent="0.2">
      <c r="I4517" s="25">
        <v>4512</v>
      </c>
      <c r="J4517" s="29">
        <v>0</v>
      </c>
      <c r="L4517" s="25">
        <v>21599.17946767807</v>
      </c>
      <c r="N4517" s="25">
        <v>4512</v>
      </c>
      <c r="O4517" s="25">
        <f t="shared" si="774"/>
        <v>17171.347676804067</v>
      </c>
      <c r="P4517" s="25">
        <f t="shared" si="771"/>
        <v>17171.347676804067</v>
      </c>
      <c r="Q4517" s="25">
        <f t="shared" si="772"/>
        <v>0</v>
      </c>
      <c r="R4517" s="25">
        <f t="shared" si="775"/>
        <v>17171.347676804067</v>
      </c>
      <c r="S4517" s="25">
        <f t="shared" si="776"/>
        <v>0</v>
      </c>
      <c r="T4517" s="25" t="str">
        <f t="shared" si="777"/>
        <v>drain</v>
      </c>
      <c r="V4517" s="25">
        <f t="shared" si="780"/>
        <v>0</v>
      </c>
      <c r="W4517" s="25">
        <f t="shared" si="778"/>
        <v>0</v>
      </c>
      <c r="X4517" s="25">
        <f t="shared" si="781"/>
        <v>0</v>
      </c>
      <c r="Z4517" s="25">
        <f t="shared" si="779"/>
        <v>17171.347676804067</v>
      </c>
      <c r="AB4517" s="25">
        <f t="shared" si="773"/>
        <v>0</v>
      </c>
    </row>
    <row r="4518" x14ac:dyDescent="0.2">
      <c r="I4518" s="24">
        <v>4513</v>
      </c>
      <c r="J4518" s="28">
        <v>0</v>
      </c>
      <c r="L4518" s="24">
        <v>20039.039410495756</v>
      </c>
      <c r="N4518" s="24">
        <v>4513</v>
      </c>
      <c r="O4518" s="24">
        <f t="shared" si="774"/>
        <v>15931.036331344127</v>
      </c>
      <c r="P4518" s="24">
        <f t="shared" si="771"/>
        <v>15931.036331344127</v>
      </c>
      <c r="Q4518" s="24">
        <f t="shared" si="772"/>
        <v>0</v>
      </c>
      <c r="R4518" s="24">
        <f t="shared" si="775"/>
        <v>15931.036331344127</v>
      </c>
      <c r="S4518" s="24">
        <f t="shared" si="776"/>
        <v>0</v>
      </c>
      <c r="T4518" s="24" t="str">
        <f t="shared" si="777"/>
        <v>drain</v>
      </c>
      <c r="V4518" s="24">
        <f t="shared" si="780"/>
        <v>0</v>
      </c>
      <c r="W4518" s="24">
        <f t="shared" si="778"/>
        <v>0</v>
      </c>
      <c r="X4518" s="24">
        <f t="shared" si="781"/>
        <v>0</v>
      </c>
      <c r="Z4518" s="24">
        <f t="shared" si="779"/>
        <v>15931.036331344127</v>
      </c>
      <c r="AB4518" s="24">
        <f t="shared" si="773"/>
        <v>0</v>
      </c>
    </row>
    <row r="4519" x14ac:dyDescent="0.2">
      <c r="I4519" s="25">
        <v>4514</v>
      </c>
      <c r="J4519" s="29">
        <v>0</v>
      </c>
      <c r="L4519" s="25">
        <v>19509.496439266204</v>
      </c>
      <c r="N4519" s="25">
        <v>4514</v>
      </c>
      <c r="O4519" s="25">
        <f t="shared" si="774"/>
        <v>15510.049669216633</v>
      </c>
      <c r="P4519" s="25">
        <f t="shared" si="771"/>
        <v>15510.049669216633</v>
      </c>
      <c r="Q4519" s="25">
        <f t="shared" si="772"/>
        <v>0</v>
      </c>
      <c r="R4519" s="25">
        <f t="shared" si="775"/>
        <v>15510.049669216633</v>
      </c>
      <c r="S4519" s="25">
        <f t="shared" si="776"/>
        <v>0</v>
      </c>
      <c r="T4519" s="25" t="str">
        <f t="shared" si="777"/>
        <v>drain</v>
      </c>
      <c r="V4519" s="25">
        <f t="shared" si="780"/>
        <v>0</v>
      </c>
      <c r="W4519" s="25">
        <f t="shared" si="778"/>
        <v>0</v>
      </c>
      <c r="X4519" s="25">
        <f t="shared" si="781"/>
        <v>0</v>
      </c>
      <c r="Z4519" s="25">
        <f t="shared" si="779"/>
        <v>15510.049669216633</v>
      </c>
      <c r="AB4519" s="25">
        <f t="shared" si="773"/>
        <v>0</v>
      </c>
    </row>
    <row r="4520" x14ac:dyDescent="0.2">
      <c r="I4520" s="24">
        <v>4515</v>
      </c>
      <c r="J4520" s="28">
        <v>0</v>
      </c>
      <c r="L4520" s="24">
        <v>18878.834151387215</v>
      </c>
      <c r="N4520" s="24">
        <v>4515</v>
      </c>
      <c r="O4520" s="24">
        <f t="shared" si="774"/>
        <v>15008.673150352837</v>
      </c>
      <c r="P4520" s="24">
        <f t="shared" si="771"/>
        <v>15008.673150352837</v>
      </c>
      <c r="Q4520" s="24">
        <f t="shared" si="772"/>
        <v>0</v>
      </c>
      <c r="R4520" s="24">
        <f t="shared" si="775"/>
        <v>15008.673150352837</v>
      </c>
      <c r="S4520" s="24">
        <f t="shared" si="776"/>
        <v>0</v>
      </c>
      <c r="T4520" s="24" t="str">
        <f t="shared" si="777"/>
        <v>drain</v>
      </c>
      <c r="V4520" s="24">
        <f t="shared" si="780"/>
        <v>0</v>
      </c>
      <c r="W4520" s="24">
        <f t="shared" si="778"/>
        <v>0</v>
      </c>
      <c r="X4520" s="24">
        <f t="shared" si="781"/>
        <v>0</v>
      </c>
      <c r="Z4520" s="24">
        <f t="shared" si="779"/>
        <v>15008.673150352837</v>
      </c>
      <c r="AB4520" s="24">
        <f t="shared" si="773"/>
        <v>0</v>
      </c>
    </row>
    <row r="4521" x14ac:dyDescent="0.2">
      <c r="I4521" s="25">
        <v>4516</v>
      </c>
      <c r="J4521" s="29">
        <v>0</v>
      </c>
      <c r="L4521" s="25">
        <v>18565.280804908274</v>
      </c>
      <c r="N4521" s="25">
        <v>4516</v>
      </c>
      <c r="O4521" s="25">
        <f t="shared" si="774"/>
        <v>14759.398239902079</v>
      </c>
      <c r="P4521" s="25">
        <f t="shared" si="771"/>
        <v>14759.398239902079</v>
      </c>
      <c r="Q4521" s="25">
        <f t="shared" si="772"/>
        <v>0</v>
      </c>
      <c r="R4521" s="25">
        <f t="shared" si="775"/>
        <v>14759.398239902079</v>
      </c>
      <c r="S4521" s="25">
        <f t="shared" si="776"/>
        <v>0</v>
      </c>
      <c r="T4521" s="25" t="str">
        <f t="shared" si="777"/>
        <v>drain</v>
      </c>
      <c r="V4521" s="25">
        <f t="shared" si="780"/>
        <v>0</v>
      </c>
      <c r="W4521" s="25">
        <f t="shared" si="778"/>
        <v>0</v>
      </c>
      <c r="X4521" s="25">
        <f t="shared" si="781"/>
        <v>0</v>
      </c>
      <c r="Z4521" s="25">
        <f t="shared" si="779"/>
        <v>14759.398239902079</v>
      </c>
      <c r="AB4521" s="25">
        <f t="shared" si="773"/>
        <v>0</v>
      </c>
    </row>
    <row r="4522" x14ac:dyDescent="0.2">
      <c r="I4522" s="24">
        <v>4517</v>
      </c>
      <c r="J4522" s="28">
        <v>0</v>
      </c>
      <c r="L4522" s="24">
        <v>18411.851359856126</v>
      </c>
      <c r="N4522" s="24">
        <v>4517</v>
      </c>
      <c r="O4522" s="24">
        <f t="shared" si="774"/>
        <v>14637.421831085621</v>
      </c>
      <c r="P4522" s="24">
        <f t="shared" si="771"/>
        <v>14637.421831085621</v>
      </c>
      <c r="Q4522" s="24">
        <f t="shared" si="772"/>
        <v>0</v>
      </c>
      <c r="R4522" s="24">
        <f t="shared" si="775"/>
        <v>14637.421831085621</v>
      </c>
      <c r="S4522" s="24">
        <f t="shared" si="776"/>
        <v>0</v>
      </c>
      <c r="T4522" s="24" t="str">
        <f t="shared" si="777"/>
        <v>drain</v>
      </c>
      <c r="V4522" s="24">
        <f t="shared" si="780"/>
        <v>0</v>
      </c>
      <c r="W4522" s="24">
        <f t="shared" si="778"/>
        <v>0</v>
      </c>
      <c r="X4522" s="24">
        <f t="shared" si="781"/>
        <v>0</v>
      </c>
      <c r="Z4522" s="24">
        <f t="shared" si="779"/>
        <v>14637.421831085621</v>
      </c>
      <c r="AB4522" s="24">
        <f t="shared" si="773"/>
        <v>0</v>
      </c>
    </row>
    <row r="4523" x14ac:dyDescent="0.2">
      <c r="I4523" s="25">
        <v>4518</v>
      </c>
      <c r="J4523" s="29">
        <v>0</v>
      </c>
      <c r="L4523" s="25">
        <v>18321.370296108722</v>
      </c>
      <c r="N4523" s="25">
        <v>4518</v>
      </c>
      <c r="O4523" s="25">
        <f t="shared" si="774"/>
        <v>14565.489385406434</v>
      </c>
      <c r="P4523" s="25">
        <f t="shared" si="771"/>
        <v>14565.489385406434</v>
      </c>
      <c r="Q4523" s="25">
        <f t="shared" si="772"/>
        <v>0</v>
      </c>
      <c r="R4523" s="25">
        <f t="shared" si="775"/>
        <v>14565.489385406434</v>
      </c>
      <c r="S4523" s="25">
        <f t="shared" si="776"/>
        <v>0</v>
      </c>
      <c r="T4523" s="25" t="str">
        <f t="shared" si="777"/>
        <v>drain</v>
      </c>
      <c r="V4523" s="25">
        <f t="shared" si="780"/>
        <v>0</v>
      </c>
      <c r="W4523" s="25">
        <f t="shared" si="778"/>
        <v>0</v>
      </c>
      <c r="X4523" s="25">
        <f t="shared" si="781"/>
        <v>0</v>
      </c>
      <c r="Z4523" s="25">
        <f t="shared" si="779"/>
        <v>14565.489385406434</v>
      </c>
      <c r="AB4523" s="25">
        <f t="shared" si="773"/>
        <v>0</v>
      </c>
    </row>
    <row r="4524" x14ac:dyDescent="0.2">
      <c r="I4524" s="24">
        <v>4519</v>
      </c>
      <c r="J4524" s="28">
        <v>0.19506448100000001</v>
      </c>
      <c r="L4524" s="24">
        <v>19752.682679891586</v>
      </c>
      <c r="N4524" s="24">
        <v>4519</v>
      </c>
      <c r="O4524" s="24">
        <f t="shared" si="774"/>
        <v>15703.382730513811</v>
      </c>
      <c r="P4524" s="24">
        <f t="shared" si="771"/>
        <v>15703.382730513811</v>
      </c>
      <c r="Q4524" s="24">
        <f t="shared" si="772"/>
        <v>15605.15848</v>
      </c>
      <c r="R4524" s="24">
        <f t="shared" si="775"/>
        <v>98.224250513811057</v>
      </c>
      <c r="S4524" s="24">
        <f t="shared" si="776"/>
        <v>0</v>
      </c>
      <c r="T4524" s="24" t="str">
        <f t="shared" si="777"/>
        <v>drain</v>
      </c>
      <c r="V4524" s="24">
        <f t="shared" si="780"/>
        <v>0</v>
      </c>
      <c r="W4524" s="24">
        <f t="shared" si="778"/>
        <v>0</v>
      </c>
      <c r="X4524" s="24">
        <f t="shared" si="781"/>
        <v>0</v>
      </c>
      <c r="Z4524" s="24">
        <f t="shared" si="779"/>
        <v>98.224250513811057</v>
      </c>
      <c r="AB4524" s="24">
        <f t="shared" si="773"/>
        <v>0</v>
      </c>
    </row>
    <row r="4525" x14ac:dyDescent="0.2">
      <c r="I4525" s="25">
        <v>4520</v>
      </c>
      <c r="J4525" s="29">
        <v>0.33956049500000002</v>
      </c>
      <c r="L4525" s="25">
        <v>22154.380861949918</v>
      </c>
      <c r="N4525" s="25">
        <v>4520</v>
      </c>
      <c r="O4525" s="25">
        <f t="shared" si="774"/>
        <v>17612.732785250184</v>
      </c>
      <c r="P4525" s="25">
        <f t="shared" si="771"/>
        <v>17612.732785250184</v>
      </c>
      <c r="Q4525" s="25">
        <f t="shared" si="772"/>
        <v>27164.839600000003</v>
      </c>
      <c r="R4525" s="25">
        <f t="shared" si="775"/>
        <v>0</v>
      </c>
      <c r="S4525" s="25">
        <f t="shared" si="776"/>
        <v>9552.106814749819</v>
      </c>
      <c r="T4525" s="25" t="str">
        <f t="shared" si="777"/>
        <v>charge</v>
      </c>
      <c r="V4525" s="25">
        <f t="shared" si="780"/>
        <v>4000</v>
      </c>
      <c r="W4525" s="25">
        <f t="shared" si="778"/>
        <v>4000</v>
      </c>
      <c r="X4525" s="25">
        <f t="shared" si="781"/>
        <v>0</v>
      </c>
      <c r="Z4525" s="25">
        <f t="shared" si="779"/>
        <v>0</v>
      </c>
      <c r="AB4525" s="25">
        <f t="shared" si="773"/>
        <v>5552.106814749819</v>
      </c>
    </row>
    <row r="4526" x14ac:dyDescent="0.2">
      <c r="I4526" s="24">
        <v>4521</v>
      </c>
      <c r="J4526" s="28">
        <v>0.37718116400000001</v>
      </c>
      <c r="L4526" s="24">
        <v>24333.520605945585</v>
      </c>
      <c r="N4526" s="24">
        <v>4521</v>
      </c>
      <c r="O4526" s="24">
        <f t="shared" si="774"/>
        <v>19345.148881726742</v>
      </c>
      <c r="P4526" s="24">
        <f t="shared" si="771"/>
        <v>19345.148881726742</v>
      </c>
      <c r="Q4526" s="24">
        <f t="shared" si="772"/>
        <v>30174.493120000003</v>
      </c>
      <c r="R4526" s="24">
        <f t="shared" si="775"/>
        <v>0</v>
      </c>
      <c r="S4526" s="24">
        <f t="shared" si="776"/>
        <v>10829.344238273261</v>
      </c>
      <c r="T4526" s="24" t="str">
        <f t="shared" si="777"/>
        <v>charge</v>
      </c>
      <c r="V4526" s="24">
        <f t="shared" si="780"/>
        <v>0</v>
      </c>
      <c r="W4526" s="24">
        <f t="shared" si="778"/>
        <v>4000</v>
      </c>
      <c r="X4526" s="24">
        <f t="shared" si="781"/>
        <v>0</v>
      </c>
      <c r="Z4526" s="24">
        <f t="shared" si="779"/>
        <v>0</v>
      </c>
      <c r="AB4526" s="24">
        <f t="shared" si="773"/>
        <v>10829.344238273261</v>
      </c>
    </row>
    <row r="4527" x14ac:dyDescent="0.2">
      <c r="I4527" s="25">
        <v>4522</v>
      </c>
      <c r="J4527" s="29">
        <v>0.57208946599999999</v>
      </c>
      <c r="L4527" s="25">
        <v>25704.010594558713</v>
      </c>
      <c r="N4527" s="25">
        <v>4522</v>
      </c>
      <c r="O4527" s="25">
        <f t="shared" si="774"/>
        <v>20434.688422674179</v>
      </c>
      <c r="P4527" s="25">
        <f t="shared" si="771"/>
        <v>20434.688422674179</v>
      </c>
      <c r="Q4527" s="25">
        <f t="shared" si="772"/>
        <v>45767.157279999999</v>
      </c>
      <c r="R4527" s="25">
        <f t="shared" si="775"/>
        <v>0</v>
      </c>
      <c r="S4527" s="25">
        <f t="shared" si="776"/>
        <v>25332.468857325821</v>
      </c>
      <c r="T4527" s="25" t="str">
        <f t="shared" si="777"/>
        <v>charge</v>
      </c>
      <c r="V4527" s="25">
        <f t="shared" si="780"/>
        <v>0</v>
      </c>
      <c r="W4527" s="25">
        <f t="shared" si="778"/>
        <v>4000</v>
      </c>
      <c r="X4527" s="25">
        <f t="shared" si="781"/>
        <v>0</v>
      </c>
      <c r="Z4527" s="25">
        <f t="shared" si="779"/>
        <v>0</v>
      </c>
      <c r="AB4527" s="25">
        <f t="shared" si="773"/>
        <v>25332.468857325821</v>
      </c>
    </row>
    <row r="4528" x14ac:dyDescent="0.2">
      <c r="I4528" s="24">
        <v>4523</v>
      </c>
      <c r="J4528" s="28">
        <v>0.64424381499999994</v>
      </c>
      <c r="L4528" s="24">
        <v>25970.940982055661</v>
      </c>
      <c r="N4528" s="24">
        <v>4523</v>
      </c>
      <c r="O4528" s="24">
        <f t="shared" si="774"/>
        <v>20646.898080734252</v>
      </c>
      <c r="P4528" s="24">
        <f t="shared" si="771"/>
        <v>20646.898080734252</v>
      </c>
      <c r="Q4528" s="24">
        <f t="shared" si="772"/>
        <v>51539.505199999992</v>
      </c>
      <c r="R4528" s="24">
        <f t="shared" si="775"/>
        <v>0</v>
      </c>
      <c r="S4528" s="24">
        <f t="shared" si="776"/>
        <v>30892.60711926574</v>
      </c>
      <c r="T4528" s="24" t="str">
        <f t="shared" si="777"/>
        <v>charge</v>
      </c>
      <c r="V4528" s="24">
        <f t="shared" si="780"/>
        <v>0</v>
      </c>
      <c r="W4528" s="24">
        <f t="shared" si="778"/>
        <v>4000</v>
      </c>
      <c r="X4528" s="24">
        <f t="shared" si="781"/>
        <v>0</v>
      </c>
      <c r="Z4528" s="24">
        <f t="shared" si="779"/>
        <v>0</v>
      </c>
      <c r="AB4528" s="24">
        <f t="shared" si="773"/>
        <v>30892.60711926574</v>
      </c>
    </row>
    <row r="4529" x14ac:dyDescent="0.2">
      <c r="I4529" s="25">
        <v>4524</v>
      </c>
      <c r="J4529" s="29">
        <v>0.70482378199999995</v>
      </c>
      <c r="L4529" s="25">
        <v>26896.879428005217</v>
      </c>
      <c r="N4529" s="25">
        <v>4524</v>
      </c>
      <c r="O4529" s="25">
        <f t="shared" si="774"/>
        <v>21383.019145264148</v>
      </c>
      <c r="P4529" s="25">
        <f t="shared" si="771"/>
        <v>21383.019145264148</v>
      </c>
      <c r="Q4529" s="25">
        <f t="shared" si="772"/>
        <v>56385.902559999995</v>
      </c>
      <c r="R4529" s="25">
        <f t="shared" si="775"/>
        <v>0</v>
      </c>
      <c r="S4529" s="25">
        <f t="shared" si="776"/>
        <v>35002.883414735843</v>
      </c>
      <c r="T4529" s="25" t="str">
        <f t="shared" si="777"/>
        <v>charge</v>
      </c>
      <c r="V4529" s="25">
        <f t="shared" si="780"/>
        <v>0</v>
      </c>
      <c r="W4529" s="25">
        <f t="shared" si="778"/>
        <v>4000</v>
      </c>
      <c r="X4529" s="25">
        <f t="shared" si="781"/>
        <v>0</v>
      </c>
      <c r="Z4529" s="25">
        <f t="shared" si="779"/>
        <v>0</v>
      </c>
      <c r="AB4529" s="25">
        <f t="shared" si="773"/>
        <v>35002.883414735843</v>
      </c>
    </row>
    <row r="4530" x14ac:dyDescent="0.2">
      <c r="I4530" s="24">
        <v>4525</v>
      </c>
      <c r="J4530" s="28">
        <v>0.74108906900000004</v>
      </c>
      <c r="L4530" s="24">
        <v>27605.122927474975</v>
      </c>
      <c r="N4530" s="24">
        <v>4525</v>
      </c>
      <c r="O4530" s="24">
        <f t="shared" si="774"/>
        <v>21946.072727342606</v>
      </c>
      <c r="P4530" s="24">
        <f t="shared" si="771"/>
        <v>21946.072727342606</v>
      </c>
      <c r="Q4530" s="24">
        <f t="shared" si="772"/>
        <v>59287.125520000001</v>
      </c>
      <c r="R4530" s="24">
        <f t="shared" si="775"/>
        <v>0</v>
      </c>
      <c r="S4530" s="24">
        <f t="shared" si="776"/>
        <v>37341.0527926574</v>
      </c>
      <c r="T4530" s="24" t="str">
        <f t="shared" si="777"/>
        <v>charge</v>
      </c>
      <c r="V4530" s="24">
        <f t="shared" si="780"/>
        <v>0</v>
      </c>
      <c r="W4530" s="24">
        <f t="shared" si="778"/>
        <v>4000</v>
      </c>
      <c r="X4530" s="24">
        <f t="shared" si="781"/>
        <v>0</v>
      </c>
      <c r="Z4530" s="24">
        <f t="shared" si="779"/>
        <v>0</v>
      </c>
      <c r="AB4530" s="24">
        <f t="shared" si="773"/>
        <v>37341.0527926574</v>
      </c>
    </row>
    <row r="4531" x14ac:dyDescent="0.2">
      <c r="I4531" s="25">
        <v>4526</v>
      </c>
      <c r="J4531" s="29">
        <v>0.70361745900000006</v>
      </c>
      <c r="L4531" s="25">
        <v>28562.568840646742</v>
      </c>
      <c r="N4531" s="25">
        <v>4526</v>
      </c>
      <c r="O4531" s="25">
        <f t="shared" si="774"/>
        <v>22707.24222831416</v>
      </c>
      <c r="P4531" s="25">
        <f t="shared" si="771"/>
        <v>22707.24222831416</v>
      </c>
      <c r="Q4531" s="25">
        <f t="shared" si="772"/>
        <v>56289.396720000004</v>
      </c>
      <c r="R4531" s="25">
        <f t="shared" si="775"/>
        <v>0</v>
      </c>
      <c r="S4531" s="25">
        <f t="shared" si="776"/>
        <v>33582.15449168584</v>
      </c>
      <c r="T4531" s="25" t="str">
        <f t="shared" si="777"/>
        <v>charge</v>
      </c>
      <c r="V4531" s="25">
        <f t="shared" si="780"/>
        <v>0</v>
      </c>
      <c r="W4531" s="25">
        <f t="shared" si="778"/>
        <v>4000</v>
      </c>
      <c r="X4531" s="25">
        <f t="shared" si="781"/>
        <v>0</v>
      </c>
      <c r="Z4531" s="25">
        <f t="shared" si="779"/>
        <v>0</v>
      </c>
      <c r="AB4531" s="25">
        <f t="shared" si="773"/>
        <v>33582.15449168584</v>
      </c>
    </row>
    <row r="4532" x14ac:dyDescent="0.2">
      <c r="I4532" s="24">
        <v>4527</v>
      </c>
      <c r="J4532" s="28">
        <v>0.71897840199999996</v>
      </c>
      <c r="L4532" s="24">
        <v>28838.131673812863</v>
      </c>
      <c r="N4532" s="24">
        <v>4527</v>
      </c>
      <c r="O4532" s="24">
        <f t="shared" si="774"/>
        <v>22926.314680681226</v>
      </c>
      <c r="P4532" s="24">
        <f t="shared" si="771"/>
        <v>22926.314680681226</v>
      </c>
      <c r="Q4532" s="24">
        <f t="shared" si="772"/>
        <v>57518.27216</v>
      </c>
      <c r="R4532" s="24">
        <f t="shared" si="775"/>
        <v>0</v>
      </c>
      <c r="S4532" s="24">
        <f t="shared" si="776"/>
        <v>34591.957479318778</v>
      </c>
      <c r="T4532" s="24" t="str">
        <f t="shared" si="777"/>
        <v>charge</v>
      </c>
      <c r="V4532" s="24">
        <f t="shared" si="780"/>
        <v>0</v>
      </c>
      <c r="W4532" s="24">
        <f t="shared" si="778"/>
        <v>4000</v>
      </c>
      <c r="X4532" s="24">
        <f t="shared" si="781"/>
        <v>0</v>
      </c>
      <c r="Z4532" s="24">
        <f t="shared" si="779"/>
        <v>0</v>
      </c>
      <c r="AB4532" s="24">
        <f t="shared" si="773"/>
        <v>34591.957479318778</v>
      </c>
    </row>
    <row r="4533" x14ac:dyDescent="0.2">
      <c r="I4533" s="25">
        <v>4528</v>
      </c>
      <c r="J4533" s="29">
        <v>0.67273007400000007</v>
      </c>
      <c r="L4533" s="25">
        <v>28629.769873094556</v>
      </c>
      <c r="N4533" s="25">
        <v>4528</v>
      </c>
      <c r="O4533" s="25">
        <f t="shared" si="774"/>
        <v>22760.667049110172</v>
      </c>
      <c r="P4533" s="25">
        <f t="shared" si="771"/>
        <v>22760.667049110172</v>
      </c>
      <c r="Q4533" s="25">
        <f t="shared" si="772"/>
        <v>53818.405920000005</v>
      </c>
      <c r="R4533" s="25">
        <f t="shared" si="775"/>
        <v>0</v>
      </c>
      <c r="S4533" s="25">
        <f t="shared" si="776"/>
        <v>31057.738870889832</v>
      </c>
      <c r="T4533" s="25" t="str">
        <f t="shared" si="777"/>
        <v>charge</v>
      </c>
      <c r="V4533" s="25">
        <f t="shared" si="780"/>
        <v>0</v>
      </c>
      <c r="W4533" s="25">
        <f t="shared" si="778"/>
        <v>4000</v>
      </c>
      <c r="X4533" s="25">
        <f t="shared" si="781"/>
        <v>0</v>
      </c>
      <c r="Z4533" s="25">
        <f t="shared" si="779"/>
        <v>0</v>
      </c>
      <c r="AB4533" s="25">
        <f t="shared" si="773"/>
        <v>31057.738870889832</v>
      </c>
    </row>
    <row r="4534" x14ac:dyDescent="0.2">
      <c r="I4534" s="24">
        <v>4529</v>
      </c>
      <c r="J4534" s="28">
        <v>0.56663458099999997</v>
      </c>
      <c r="L4534" s="24">
        <v>28133.550226211544</v>
      </c>
      <c r="N4534" s="24">
        <v>4529</v>
      </c>
      <c r="O4534" s="24">
        <f t="shared" si="774"/>
        <v>22366.172429838178</v>
      </c>
      <c r="P4534" s="24">
        <f t="shared" si="771"/>
        <v>22366.172429838178</v>
      </c>
      <c r="Q4534" s="24">
        <f t="shared" si="772"/>
        <v>45330.766479999998</v>
      </c>
      <c r="R4534" s="24">
        <f t="shared" si="775"/>
        <v>0</v>
      </c>
      <c r="S4534" s="24">
        <f t="shared" si="776"/>
        <v>22964.594050161821</v>
      </c>
      <c r="T4534" s="24" t="str">
        <f t="shared" si="777"/>
        <v>charge</v>
      </c>
      <c r="V4534" s="24">
        <f t="shared" si="780"/>
        <v>0</v>
      </c>
      <c r="W4534" s="24">
        <f t="shared" si="778"/>
        <v>4000</v>
      </c>
      <c r="X4534" s="24">
        <f t="shared" si="781"/>
        <v>0</v>
      </c>
      <c r="Z4534" s="24">
        <f t="shared" si="779"/>
        <v>0</v>
      </c>
      <c r="AB4534" s="24">
        <f t="shared" si="773"/>
        <v>22964.594050161821</v>
      </c>
    </row>
    <row r="4535" x14ac:dyDescent="0.2">
      <c r="I4535" s="25">
        <v>4530</v>
      </c>
      <c r="J4535" s="29">
        <v>0.26490723499999996</v>
      </c>
      <c r="L4535" s="25">
        <v>27765.819965839382</v>
      </c>
      <c r="N4535" s="25">
        <v>4530</v>
      </c>
      <c r="O4535" s="25">
        <f t="shared" si="774"/>
        <v>22073.82687284231</v>
      </c>
      <c r="P4535" s="25">
        <f t="shared" si="771"/>
        <v>22073.82687284231</v>
      </c>
      <c r="Q4535" s="25">
        <f t="shared" si="772"/>
        <v>21192.578799999996</v>
      </c>
      <c r="R4535" s="25">
        <f t="shared" si="775"/>
        <v>881.24807284231429</v>
      </c>
      <c r="S4535" s="25">
        <f t="shared" si="776"/>
        <v>0</v>
      </c>
      <c r="T4535" s="25" t="str">
        <f t="shared" si="777"/>
        <v>drain</v>
      </c>
      <c r="V4535" s="25">
        <f t="shared" si="780"/>
        <v>0</v>
      </c>
      <c r="W4535" s="25">
        <f t="shared" si="778"/>
        <v>3118.7519271576857</v>
      </c>
      <c r="X4535" s="25">
        <f t="shared" si="781"/>
        <v>881.24807284231429</v>
      </c>
      <c r="Z4535" s="25">
        <f t="shared" si="779"/>
        <v>0</v>
      </c>
      <c r="AB4535" s="25">
        <f t="shared" si="773"/>
        <v>0</v>
      </c>
    </row>
    <row r="4536" x14ac:dyDescent="0.2">
      <c r="I4536" s="24">
        <v>4531</v>
      </c>
      <c r="J4536" s="28">
        <v>9.9088528999999995E-2</v>
      </c>
      <c r="L4536" s="24">
        <v>27027.221160793302</v>
      </c>
      <c r="N4536" s="24">
        <v>4531</v>
      </c>
      <c r="O4536" s="24">
        <f t="shared" si="774"/>
        <v>21486.640822830675</v>
      </c>
      <c r="P4536" s="24">
        <f t="shared" si="771"/>
        <v>21486.640822830675</v>
      </c>
      <c r="Q4536" s="24">
        <f t="shared" si="772"/>
        <v>7927.0823199999995</v>
      </c>
      <c r="R4536" s="24">
        <f t="shared" si="775"/>
        <v>13559.558502830676</v>
      </c>
      <c r="S4536" s="24">
        <f t="shared" si="776"/>
        <v>0</v>
      </c>
      <c r="T4536" s="24" t="str">
        <f t="shared" si="777"/>
        <v>drain</v>
      </c>
      <c r="V4536" s="24">
        <f t="shared" si="780"/>
        <v>0</v>
      </c>
      <c r="W4536" s="24">
        <f t="shared" si="778"/>
        <v>0</v>
      </c>
      <c r="X4536" s="24">
        <f t="shared" si="781"/>
        <v>3118.7519271576857</v>
      </c>
      <c r="Z4536" s="24">
        <f t="shared" si="779"/>
        <v>10440.80657567299</v>
      </c>
      <c r="AB4536" s="24">
        <f t="shared" si="773"/>
        <v>0</v>
      </c>
    </row>
    <row r="4537" x14ac:dyDescent="0.2">
      <c r="I4537" s="25">
        <v>4532</v>
      </c>
      <c r="J4537" s="29">
        <v>0</v>
      </c>
      <c r="L4537" s="25">
        <v>26005.418130683898</v>
      </c>
      <c r="N4537" s="25">
        <v>4532</v>
      </c>
      <c r="O4537" s="25">
        <f t="shared" si="774"/>
        <v>20674.307413893701</v>
      </c>
      <c r="P4537" s="25">
        <f t="shared" si="771"/>
        <v>20674.307413893701</v>
      </c>
      <c r="Q4537" s="25">
        <f t="shared" si="772"/>
        <v>0</v>
      </c>
      <c r="R4537" s="25">
        <f t="shared" si="775"/>
        <v>20674.307413893701</v>
      </c>
      <c r="S4537" s="25">
        <f t="shared" si="776"/>
        <v>0</v>
      </c>
      <c r="T4537" s="25" t="str">
        <f t="shared" si="777"/>
        <v>drain</v>
      </c>
      <c r="V4537" s="25">
        <f t="shared" si="780"/>
        <v>0</v>
      </c>
      <c r="W4537" s="25">
        <f t="shared" si="778"/>
        <v>0</v>
      </c>
      <c r="X4537" s="25">
        <f t="shared" si="781"/>
        <v>0</v>
      </c>
      <c r="Z4537" s="25">
        <f t="shared" si="779"/>
        <v>20674.307413893701</v>
      </c>
      <c r="AB4537" s="25">
        <f t="shared" si="773"/>
        <v>0</v>
      </c>
    </row>
    <row r="4538" x14ac:dyDescent="0.2">
      <c r="I4538" s="24">
        <v>4533</v>
      </c>
      <c r="J4538" s="28">
        <v>0</v>
      </c>
      <c r="L4538" s="24">
        <v>25575.41828804016</v>
      </c>
      <c r="N4538" s="24">
        <v>4533</v>
      </c>
      <c r="O4538" s="24">
        <f t="shared" si="774"/>
        <v>20332.45753899193</v>
      </c>
      <c r="P4538" s="24">
        <f t="shared" si="771"/>
        <v>20332.45753899193</v>
      </c>
      <c r="Q4538" s="24">
        <f t="shared" si="772"/>
        <v>0</v>
      </c>
      <c r="R4538" s="24">
        <f t="shared" si="775"/>
        <v>20332.45753899193</v>
      </c>
      <c r="S4538" s="24">
        <f t="shared" si="776"/>
        <v>0</v>
      </c>
      <c r="T4538" s="24" t="str">
        <f t="shared" si="777"/>
        <v>drain</v>
      </c>
      <c r="V4538" s="24">
        <f t="shared" si="780"/>
        <v>0</v>
      </c>
      <c r="W4538" s="24">
        <f t="shared" si="778"/>
        <v>0</v>
      </c>
      <c r="X4538" s="24">
        <f t="shared" si="781"/>
        <v>0</v>
      </c>
      <c r="Z4538" s="24">
        <f t="shared" si="779"/>
        <v>20332.45753899193</v>
      </c>
      <c r="AB4538" s="24">
        <f t="shared" si="773"/>
        <v>0</v>
      </c>
    </row>
    <row r="4539" x14ac:dyDescent="0.2">
      <c r="I4539" s="25">
        <v>4534</v>
      </c>
      <c r="J4539" s="29">
        <v>0</v>
      </c>
      <c r="L4539" s="25">
        <v>24708.72753334045</v>
      </c>
      <c r="N4539" s="25">
        <v>4534</v>
      </c>
      <c r="O4539" s="25">
        <f t="shared" si="774"/>
        <v>19643.43838900566</v>
      </c>
      <c r="P4539" s="25">
        <f t="shared" si="771"/>
        <v>19643.43838900566</v>
      </c>
      <c r="Q4539" s="25">
        <f t="shared" si="772"/>
        <v>0</v>
      </c>
      <c r="R4539" s="25">
        <f t="shared" si="775"/>
        <v>19643.43838900566</v>
      </c>
      <c r="S4539" s="25">
        <f t="shared" si="776"/>
        <v>0</v>
      </c>
      <c r="T4539" s="25" t="str">
        <f t="shared" si="777"/>
        <v>drain</v>
      </c>
      <c r="V4539" s="25">
        <f t="shared" si="780"/>
        <v>0</v>
      </c>
      <c r="W4539" s="25">
        <f t="shared" si="778"/>
        <v>0</v>
      </c>
      <c r="X4539" s="25">
        <f t="shared" si="781"/>
        <v>0</v>
      </c>
      <c r="Z4539" s="25">
        <f t="shared" si="779"/>
        <v>19643.43838900566</v>
      </c>
      <c r="AB4539" s="25">
        <f t="shared" si="773"/>
        <v>0</v>
      </c>
    </row>
    <row r="4540" x14ac:dyDescent="0.2">
      <c r="I4540" s="24">
        <v>4535</v>
      </c>
      <c r="J4540" s="28">
        <v>0</v>
      </c>
      <c r="L4540" s="24">
        <v>23274.629629468916</v>
      </c>
      <c r="N4540" s="24">
        <v>4535</v>
      </c>
      <c r="O4540" s="24">
        <f t="shared" si="774"/>
        <v>18503.33055542779</v>
      </c>
      <c r="P4540" s="24">
        <f t="shared" si="771"/>
        <v>18503.33055542779</v>
      </c>
      <c r="Q4540" s="24">
        <f t="shared" si="772"/>
        <v>0</v>
      </c>
      <c r="R4540" s="24">
        <f t="shared" si="775"/>
        <v>18503.33055542779</v>
      </c>
      <c r="S4540" s="24">
        <f t="shared" si="776"/>
        <v>0</v>
      </c>
      <c r="T4540" s="24" t="str">
        <f t="shared" si="777"/>
        <v>drain</v>
      </c>
      <c r="V4540" s="24">
        <f t="shared" si="780"/>
        <v>0</v>
      </c>
      <c r="W4540" s="24">
        <f t="shared" si="778"/>
        <v>0</v>
      </c>
      <c r="X4540" s="24">
        <f t="shared" si="781"/>
        <v>0</v>
      </c>
      <c r="Z4540" s="24">
        <f t="shared" si="779"/>
        <v>18503.33055542779</v>
      </c>
      <c r="AB4540" s="24">
        <f t="shared" si="773"/>
        <v>0</v>
      </c>
    </row>
    <row r="4541" x14ac:dyDescent="0.2">
      <c r="I4541" s="25">
        <v>4536</v>
      </c>
      <c r="J4541" s="29">
        <v>0</v>
      </c>
      <c r="L4541" s="25">
        <v>21838.54621052742</v>
      </c>
      <c r="N4541" s="25">
        <v>4536</v>
      </c>
      <c r="O4541" s="25">
        <f t="shared" si="774"/>
        <v>17361.644237369299</v>
      </c>
      <c r="P4541" s="25">
        <f t="shared" si="771"/>
        <v>17361.644237369299</v>
      </c>
      <c r="Q4541" s="25">
        <f t="shared" si="772"/>
        <v>0</v>
      </c>
      <c r="R4541" s="25">
        <f t="shared" si="775"/>
        <v>17361.644237369299</v>
      </c>
      <c r="S4541" s="25">
        <f t="shared" si="776"/>
        <v>0</v>
      </c>
      <c r="T4541" s="25" t="str">
        <f t="shared" si="777"/>
        <v>drain</v>
      </c>
      <c r="V4541" s="25">
        <f t="shared" si="780"/>
        <v>0</v>
      </c>
      <c r="W4541" s="25">
        <f t="shared" si="778"/>
        <v>0</v>
      </c>
      <c r="X4541" s="25">
        <f t="shared" si="781"/>
        <v>0</v>
      </c>
      <c r="Z4541" s="25">
        <f t="shared" si="779"/>
        <v>17361.644237369299</v>
      </c>
      <c r="AB4541" s="25">
        <f t="shared" si="773"/>
        <v>0</v>
      </c>
    </row>
    <row r="4542" x14ac:dyDescent="0.2">
      <c r="I4542" s="24">
        <v>4537</v>
      </c>
      <c r="J4542" s="28">
        <v>0</v>
      </c>
      <c r="L4542" s="24">
        <v>20561.635507678984</v>
      </c>
      <c r="N4542" s="24">
        <v>4537</v>
      </c>
      <c r="O4542" s="24">
        <f t="shared" si="774"/>
        <v>16346.500228604793</v>
      </c>
      <c r="P4542" s="24">
        <f t="shared" si="771"/>
        <v>16346.500228604793</v>
      </c>
      <c r="Q4542" s="24">
        <f t="shared" si="772"/>
        <v>0</v>
      </c>
      <c r="R4542" s="24">
        <f t="shared" si="775"/>
        <v>16346.500228604793</v>
      </c>
      <c r="S4542" s="24">
        <f t="shared" si="776"/>
        <v>0</v>
      </c>
      <c r="T4542" s="24" t="str">
        <f t="shared" si="777"/>
        <v>drain</v>
      </c>
      <c r="V4542" s="24">
        <f t="shared" si="780"/>
        <v>0</v>
      </c>
      <c r="W4542" s="24">
        <f t="shared" si="778"/>
        <v>0</v>
      </c>
      <c r="X4542" s="24">
        <f t="shared" si="781"/>
        <v>0</v>
      </c>
      <c r="Z4542" s="24">
        <f t="shared" si="779"/>
        <v>16346.500228604793</v>
      </c>
      <c r="AB4542" s="24">
        <f t="shared" si="773"/>
        <v>0</v>
      </c>
    </row>
    <row r="4543" x14ac:dyDescent="0.2">
      <c r="I4543" s="25">
        <v>4538</v>
      </c>
      <c r="J4543" s="29">
        <v>0</v>
      </c>
      <c r="L4543" s="25">
        <v>19541.306391048431</v>
      </c>
      <c r="N4543" s="25">
        <v>4538</v>
      </c>
      <c r="O4543" s="25">
        <f t="shared" si="774"/>
        <v>15535.338580883503</v>
      </c>
      <c r="P4543" s="25">
        <f t="shared" si="771"/>
        <v>15535.338580883503</v>
      </c>
      <c r="Q4543" s="25">
        <f t="shared" si="772"/>
        <v>0</v>
      </c>
      <c r="R4543" s="25">
        <f t="shared" si="775"/>
        <v>15535.338580883503</v>
      </c>
      <c r="S4543" s="25">
        <f t="shared" si="776"/>
        <v>0</v>
      </c>
      <c r="T4543" s="25" t="str">
        <f t="shared" si="777"/>
        <v>drain</v>
      </c>
      <c r="V4543" s="25">
        <f t="shared" si="780"/>
        <v>0</v>
      </c>
      <c r="W4543" s="25">
        <f t="shared" si="778"/>
        <v>0</v>
      </c>
      <c r="X4543" s="25">
        <f t="shared" si="781"/>
        <v>0</v>
      </c>
      <c r="Z4543" s="25">
        <f t="shared" si="779"/>
        <v>15535.338580883503</v>
      </c>
      <c r="AB4543" s="25">
        <f t="shared" si="773"/>
        <v>0</v>
      </c>
    </row>
    <row r="4544" x14ac:dyDescent="0.2">
      <c r="I4544" s="24">
        <v>4539</v>
      </c>
      <c r="J4544" s="28">
        <v>0</v>
      </c>
      <c r="L4544" s="24">
        <v>18776.898555135725</v>
      </c>
      <c r="N4544" s="24">
        <v>4539</v>
      </c>
      <c r="O4544" s="24">
        <f t="shared" si="774"/>
        <v>14927.634351332903</v>
      </c>
      <c r="P4544" s="24">
        <f t="shared" si="771"/>
        <v>14927.634351332903</v>
      </c>
      <c r="Q4544" s="24">
        <f t="shared" si="772"/>
        <v>0</v>
      </c>
      <c r="R4544" s="24">
        <f t="shared" si="775"/>
        <v>14927.634351332903</v>
      </c>
      <c r="S4544" s="24">
        <f t="shared" si="776"/>
        <v>0</v>
      </c>
      <c r="T4544" s="24" t="str">
        <f t="shared" si="777"/>
        <v>drain</v>
      </c>
      <c r="V4544" s="24">
        <f t="shared" si="780"/>
        <v>0</v>
      </c>
      <c r="W4544" s="24">
        <f t="shared" si="778"/>
        <v>0</v>
      </c>
      <c r="X4544" s="24">
        <f t="shared" si="781"/>
        <v>0</v>
      </c>
      <c r="Z4544" s="24">
        <f t="shared" si="779"/>
        <v>14927.634351332903</v>
      </c>
      <c r="AB4544" s="24">
        <f t="shared" si="773"/>
        <v>0</v>
      </c>
    </row>
    <row r="4545" x14ac:dyDescent="0.2">
      <c r="I4545" s="25">
        <v>4540</v>
      </c>
      <c r="J4545" s="29">
        <v>0</v>
      </c>
      <c r="L4545" s="25">
        <v>18610.187056231498</v>
      </c>
      <c r="N4545" s="25">
        <v>4540</v>
      </c>
      <c r="O4545" s="25">
        <f t="shared" si="774"/>
        <v>14795.098709704042</v>
      </c>
      <c r="P4545" s="25">
        <f t="shared" si="771"/>
        <v>14795.098709704042</v>
      </c>
      <c r="Q4545" s="25">
        <f t="shared" si="772"/>
        <v>0</v>
      </c>
      <c r="R4545" s="25">
        <f t="shared" si="775"/>
        <v>14795.098709704042</v>
      </c>
      <c r="S4545" s="25">
        <f t="shared" si="776"/>
        <v>0</v>
      </c>
      <c r="T4545" s="25" t="str">
        <f t="shared" si="777"/>
        <v>drain</v>
      </c>
      <c r="V4545" s="25">
        <f t="shared" si="780"/>
        <v>0</v>
      </c>
      <c r="W4545" s="25">
        <f t="shared" si="778"/>
        <v>0</v>
      </c>
      <c r="X4545" s="25">
        <f t="shared" si="781"/>
        <v>0</v>
      </c>
      <c r="Z4545" s="25">
        <f t="shared" si="779"/>
        <v>14795.098709704042</v>
      </c>
      <c r="AB4545" s="25">
        <f t="shared" si="773"/>
        <v>0</v>
      </c>
    </row>
    <row r="4546" x14ac:dyDescent="0.2">
      <c r="I4546" s="24">
        <v>4541</v>
      </c>
      <c r="J4546" s="28">
        <v>0</v>
      </c>
      <c r="L4546" s="24">
        <v>18461.083804345129</v>
      </c>
      <c r="N4546" s="24">
        <v>4541</v>
      </c>
      <c r="O4546" s="24">
        <f t="shared" si="774"/>
        <v>14676.561624454378</v>
      </c>
      <c r="P4546" s="24">
        <f t="shared" si="771"/>
        <v>14676.561624454378</v>
      </c>
      <c r="Q4546" s="24">
        <f t="shared" si="772"/>
        <v>0</v>
      </c>
      <c r="R4546" s="24">
        <f t="shared" si="775"/>
        <v>14676.561624454378</v>
      </c>
      <c r="S4546" s="24">
        <f t="shared" si="776"/>
        <v>0</v>
      </c>
      <c r="T4546" s="24" t="str">
        <f t="shared" si="777"/>
        <v>drain</v>
      </c>
      <c r="V4546" s="24">
        <f t="shared" si="780"/>
        <v>0</v>
      </c>
      <c r="W4546" s="24">
        <f t="shared" si="778"/>
        <v>0</v>
      </c>
      <c r="X4546" s="24">
        <f t="shared" si="781"/>
        <v>0</v>
      </c>
      <c r="Z4546" s="24">
        <f t="shared" si="779"/>
        <v>14676.561624454378</v>
      </c>
      <c r="AB4546" s="24">
        <f t="shared" si="773"/>
        <v>0</v>
      </c>
    </row>
    <row r="4547" x14ac:dyDescent="0.2">
      <c r="I4547" s="25">
        <v>4542</v>
      </c>
      <c r="J4547" s="29">
        <v>0</v>
      </c>
      <c r="L4547" s="25">
        <v>18256.165220379829</v>
      </c>
      <c r="N4547" s="25">
        <v>4542</v>
      </c>
      <c r="O4547" s="25">
        <f t="shared" si="774"/>
        <v>14513.651350201964</v>
      </c>
      <c r="P4547" s="25">
        <f t="shared" si="771"/>
        <v>14513.651350201964</v>
      </c>
      <c r="Q4547" s="25">
        <f t="shared" si="772"/>
        <v>0</v>
      </c>
      <c r="R4547" s="25">
        <f t="shared" si="775"/>
        <v>14513.651350201964</v>
      </c>
      <c r="S4547" s="25">
        <f t="shared" si="776"/>
        <v>0</v>
      </c>
      <c r="T4547" s="25" t="str">
        <f t="shared" si="777"/>
        <v>drain</v>
      </c>
      <c r="V4547" s="25">
        <f t="shared" si="780"/>
        <v>0</v>
      </c>
      <c r="W4547" s="25">
        <f t="shared" si="778"/>
        <v>0</v>
      </c>
      <c r="X4547" s="25">
        <f t="shared" si="781"/>
        <v>0</v>
      </c>
      <c r="Z4547" s="25">
        <f t="shared" si="779"/>
        <v>14513.651350201964</v>
      </c>
      <c r="AB4547" s="25">
        <f t="shared" si="773"/>
        <v>0</v>
      </c>
    </row>
    <row r="4548" x14ac:dyDescent="0.2">
      <c r="I4548" s="24">
        <v>4543</v>
      </c>
      <c r="J4548" s="28">
        <v>0.12662069200000001</v>
      </c>
      <c r="L4548" s="24">
        <v>19056.954123067855</v>
      </c>
      <c r="N4548" s="24">
        <v>4543</v>
      </c>
      <c r="O4548" s="24">
        <f t="shared" si="774"/>
        <v>15150.278527838946</v>
      </c>
      <c r="P4548" s="24">
        <f t="shared" si="771"/>
        <v>15150.278527838946</v>
      </c>
      <c r="Q4548" s="24">
        <f t="shared" si="772"/>
        <v>10129.655360000001</v>
      </c>
      <c r="R4548" s="24">
        <f t="shared" si="775"/>
        <v>5020.6231678389449</v>
      </c>
      <c r="S4548" s="24">
        <f t="shared" si="776"/>
        <v>0</v>
      </c>
      <c r="T4548" s="24" t="str">
        <f t="shared" si="777"/>
        <v>drain</v>
      </c>
      <c r="V4548" s="24">
        <f t="shared" si="780"/>
        <v>0</v>
      </c>
      <c r="W4548" s="24">
        <f t="shared" si="778"/>
        <v>0</v>
      </c>
      <c r="X4548" s="24">
        <f t="shared" si="781"/>
        <v>0</v>
      </c>
      <c r="Z4548" s="24">
        <f t="shared" si="779"/>
        <v>5020.6231678389449</v>
      </c>
      <c r="AB4548" s="24">
        <f t="shared" si="773"/>
        <v>0</v>
      </c>
    </row>
    <row r="4549" x14ac:dyDescent="0.2">
      <c r="I4549" s="25">
        <v>4544</v>
      </c>
      <c r="J4549" s="29">
        <v>0.225578003</v>
      </c>
      <c r="L4549" s="25">
        <v>20711.073496353623</v>
      </c>
      <c r="N4549" s="25">
        <v>4544</v>
      </c>
      <c r="O4549" s="25">
        <f t="shared" si="774"/>
        <v>16465.303429601132</v>
      </c>
      <c r="P4549" s="25">
        <f t="shared" si="771"/>
        <v>16465.303429601132</v>
      </c>
      <c r="Q4549" s="25">
        <f t="shared" si="772"/>
        <v>18046.240239999999</v>
      </c>
      <c r="R4549" s="25">
        <f t="shared" si="775"/>
        <v>0</v>
      </c>
      <c r="S4549" s="25">
        <f t="shared" si="776"/>
        <v>1580.9368103988672</v>
      </c>
      <c r="T4549" s="25" t="str">
        <f t="shared" si="777"/>
        <v>charge</v>
      </c>
      <c r="V4549" s="25">
        <f t="shared" si="780"/>
        <v>1422.8431293589806</v>
      </c>
      <c r="W4549" s="25">
        <f t="shared" si="778"/>
        <v>1422.8431293589806</v>
      </c>
      <c r="X4549" s="25">
        <f t="shared" si="781"/>
        <v>0</v>
      </c>
      <c r="Z4549" s="25">
        <f t="shared" si="779"/>
        <v>0</v>
      </c>
      <c r="AB4549" s="25">
        <f t="shared" si="773"/>
        <v>158.09368103988663</v>
      </c>
    </row>
    <row r="4550" x14ac:dyDescent="0.2">
      <c r="I4550" s="24">
        <v>4545</v>
      </c>
      <c r="J4550" s="28">
        <v>0.29547584399999999</v>
      </c>
      <c r="L4550" s="24">
        <v>22587.300419735908</v>
      </c>
      <c r="N4550" s="24">
        <v>4545</v>
      </c>
      <c r="O4550" s="24">
        <f t="shared" si="774"/>
        <v>17956.903833690048</v>
      </c>
      <c r="P4550" s="24">
        <f t="shared" ref="P4550:P4613" si="782">O4550-$E$8*$E$9</f>
        <v>17956.903833690048</v>
      </c>
      <c r="Q4550" s="24">
        <f t="shared" ref="Q4550:Q4613" si="783">J4550*$E$7</f>
        <v>23638.067520000001</v>
      </c>
      <c r="R4550" s="24">
        <f t="shared" si="775"/>
        <v>0</v>
      </c>
      <c r="S4550" s="24">
        <f t="shared" si="776"/>
        <v>5681.163686309952</v>
      </c>
      <c r="T4550" s="24" t="str">
        <f t="shared" si="777"/>
        <v>charge</v>
      </c>
      <c r="V4550" s="24">
        <f t="shared" si="780"/>
        <v>2577.1568706410194</v>
      </c>
      <c r="W4550" s="24">
        <f t="shared" si="778"/>
        <v>4000</v>
      </c>
      <c r="X4550" s="24">
        <f t="shared" si="781"/>
        <v>0</v>
      </c>
      <c r="Z4550" s="24">
        <f t="shared" si="779"/>
        <v>0</v>
      </c>
      <c r="AB4550" s="24">
        <f t="shared" ref="AB4550:AB4613" si="784">IF(T4550="charge",(S4550-V4550),0)</f>
        <v>3104.0068156689326</v>
      </c>
    </row>
    <row r="4551" x14ac:dyDescent="0.2">
      <c r="I4551" s="25">
        <v>4546</v>
      </c>
      <c r="J4551" s="29">
        <v>0.46370796199999997</v>
      </c>
      <c r="L4551" s="25">
        <v>24164.320128631589</v>
      </c>
      <c r="N4551" s="25">
        <v>4546</v>
      </c>
      <c r="O4551" s="25">
        <f t="shared" ref="O4551:O4614" si="785">L4551*$O$2</f>
        <v>19210.634502262114</v>
      </c>
      <c r="P4551" s="25">
        <f t="shared" si="782"/>
        <v>19210.634502262114</v>
      </c>
      <c r="Q4551" s="25">
        <f t="shared" si="783"/>
        <v>37096.636959999996</v>
      </c>
      <c r="R4551" s="25">
        <f t="shared" ref="R4551:R4614" si="786">IF(P4551&gt;Q4551,P4551-Q4551,0)</f>
        <v>0</v>
      </c>
      <c r="S4551" s="25">
        <f t="shared" ref="S4551:S4614" si="787">IF(Q4551&gt;P4551,Q4551-P4551,0)</f>
        <v>17886.002457737883</v>
      </c>
      <c r="T4551" s="25" t="str">
        <f t="shared" ref="T4551:T4614" si="788">IF(P4551&gt;Q4551,"drain","charge")</f>
        <v>charge</v>
      </c>
      <c r="V4551" s="25">
        <f t="shared" si="780"/>
        <v>0</v>
      </c>
      <c r="W4551" s="25">
        <f t="shared" ref="W4551:W4614" si="789">IF(W4550+S4551&gt;$E$11,$E$11,IF(T4551="charge",W4550+(S4551*$E$12),IF((W4550-R4551)&gt;0,W4550-R4551,0)))</f>
        <v>4000</v>
      </c>
      <c r="X4551" s="25">
        <f t="shared" si="781"/>
        <v>0</v>
      </c>
      <c r="Z4551" s="25">
        <f t="shared" ref="Z4551:Z4614" si="790">R4551-X4551</f>
        <v>0</v>
      </c>
      <c r="AB4551" s="25">
        <f t="shared" si="784"/>
        <v>17886.002457737883</v>
      </c>
    </row>
    <row r="4552" x14ac:dyDescent="0.2">
      <c r="I4552" s="24">
        <v>4547</v>
      </c>
      <c r="J4552" s="28">
        <v>0.54357848799999997</v>
      </c>
      <c r="L4552" s="24">
        <v>25396.467757117745</v>
      </c>
      <c r="N4552" s="24">
        <v>4547</v>
      </c>
      <c r="O4552" s="24">
        <f t="shared" si="785"/>
        <v>20190.191866908608</v>
      </c>
      <c r="P4552" s="24">
        <f t="shared" si="782"/>
        <v>20190.191866908608</v>
      </c>
      <c r="Q4552" s="24">
        <f t="shared" si="783"/>
        <v>43486.279040000001</v>
      </c>
      <c r="R4552" s="24">
        <f t="shared" si="786"/>
        <v>0</v>
      </c>
      <c r="S4552" s="24">
        <f t="shared" si="787"/>
        <v>23296.087173091393</v>
      </c>
      <c r="T4552" s="24" t="str">
        <f t="shared" si="788"/>
        <v>charge</v>
      </c>
      <c r="V4552" s="24">
        <f t="shared" ref="V4552:V4615" si="791">IF(W4552&gt;=W4551,(W4552-W4551),0)</f>
        <v>0</v>
      </c>
      <c r="W4552" s="24">
        <f t="shared" si="789"/>
        <v>4000</v>
      </c>
      <c r="X4552" s="24">
        <f t="shared" ref="X4552:X4615" si="792">IF(T4552="drain",W4551-W4552,0)</f>
        <v>0</v>
      </c>
      <c r="Z4552" s="24">
        <f t="shared" si="790"/>
        <v>0</v>
      </c>
      <c r="AB4552" s="24">
        <f t="shared" si="784"/>
        <v>23296.087173091393</v>
      </c>
    </row>
    <row r="4553" x14ac:dyDescent="0.2">
      <c r="I4553" s="25">
        <v>4548</v>
      </c>
      <c r="J4553" s="29">
        <v>0.58940620900000007</v>
      </c>
      <c r="L4553" s="25">
        <v>26287.650737047192</v>
      </c>
      <c r="N4553" s="25">
        <v>4548</v>
      </c>
      <c r="O4553" s="25">
        <f t="shared" si="785"/>
        <v>20898.682335952519</v>
      </c>
      <c r="P4553" s="25">
        <f t="shared" si="782"/>
        <v>20898.682335952519</v>
      </c>
      <c r="Q4553" s="25">
        <f t="shared" si="783"/>
        <v>47152.496720000003</v>
      </c>
      <c r="R4553" s="25">
        <f t="shared" si="786"/>
        <v>0</v>
      </c>
      <c r="S4553" s="25">
        <f t="shared" si="787"/>
        <v>26253.814384047484</v>
      </c>
      <c r="T4553" s="25" t="str">
        <f t="shared" si="788"/>
        <v>charge</v>
      </c>
      <c r="V4553" s="25">
        <f t="shared" si="791"/>
        <v>0</v>
      </c>
      <c r="W4553" s="25">
        <f t="shared" si="789"/>
        <v>4000</v>
      </c>
      <c r="X4553" s="25">
        <f t="shared" si="792"/>
        <v>0</v>
      </c>
      <c r="Z4553" s="25">
        <f t="shared" si="790"/>
        <v>0</v>
      </c>
      <c r="AB4553" s="25">
        <f t="shared" si="784"/>
        <v>26253.814384047484</v>
      </c>
    </row>
    <row r="4554" x14ac:dyDescent="0.2">
      <c r="I4554" s="24">
        <v>4549</v>
      </c>
      <c r="J4554" s="28">
        <v>0.558838524</v>
      </c>
      <c r="L4554" s="24">
        <v>26888.51524248123</v>
      </c>
      <c r="N4554" s="24">
        <v>4549</v>
      </c>
      <c r="O4554" s="24">
        <f t="shared" si="785"/>
        <v>21376.36961777258</v>
      </c>
      <c r="P4554" s="24">
        <f t="shared" si="782"/>
        <v>21376.36961777258</v>
      </c>
      <c r="Q4554" s="24">
        <f t="shared" si="783"/>
        <v>44707.081919999997</v>
      </c>
      <c r="R4554" s="24">
        <f t="shared" si="786"/>
        <v>0</v>
      </c>
      <c r="S4554" s="24">
        <f t="shared" si="787"/>
        <v>23330.712302227417</v>
      </c>
      <c r="T4554" s="24" t="str">
        <f t="shared" si="788"/>
        <v>charge</v>
      </c>
      <c r="V4554" s="24">
        <f t="shared" si="791"/>
        <v>0</v>
      </c>
      <c r="W4554" s="24">
        <f t="shared" si="789"/>
        <v>4000</v>
      </c>
      <c r="X4554" s="24">
        <f t="shared" si="792"/>
        <v>0</v>
      </c>
      <c r="Z4554" s="24">
        <f t="shared" si="790"/>
        <v>0</v>
      </c>
      <c r="AB4554" s="24">
        <f t="shared" si="784"/>
        <v>23330.712302227417</v>
      </c>
    </row>
    <row r="4555" x14ac:dyDescent="0.2">
      <c r="I4555" s="25">
        <v>4550</v>
      </c>
      <c r="J4555" s="29">
        <v>0.57101930099999998</v>
      </c>
      <c r="L4555" s="25">
        <v>26915.888147926329</v>
      </c>
      <c r="N4555" s="25">
        <v>4550</v>
      </c>
      <c r="O4555" s="25">
        <f t="shared" si="785"/>
        <v>21398.131077601432</v>
      </c>
      <c r="P4555" s="25">
        <f t="shared" si="782"/>
        <v>21398.131077601432</v>
      </c>
      <c r="Q4555" s="25">
        <f t="shared" si="783"/>
        <v>45681.54408</v>
      </c>
      <c r="R4555" s="25">
        <f t="shared" si="786"/>
        <v>0</v>
      </c>
      <c r="S4555" s="25">
        <f t="shared" si="787"/>
        <v>24283.413002398567</v>
      </c>
      <c r="T4555" s="25" t="str">
        <f t="shared" si="788"/>
        <v>charge</v>
      </c>
      <c r="V4555" s="25">
        <f t="shared" si="791"/>
        <v>0</v>
      </c>
      <c r="W4555" s="25">
        <f t="shared" si="789"/>
        <v>4000</v>
      </c>
      <c r="X4555" s="25">
        <f t="shared" si="792"/>
        <v>0</v>
      </c>
      <c r="Z4555" s="25">
        <f t="shared" si="790"/>
        <v>0</v>
      </c>
      <c r="AB4555" s="25">
        <f t="shared" si="784"/>
        <v>24283.413002398567</v>
      </c>
    </row>
    <row r="4556" x14ac:dyDescent="0.2">
      <c r="I4556" s="24">
        <v>4551</v>
      </c>
      <c r="J4556" s="28">
        <v>0.69247419799999999</v>
      </c>
      <c r="L4556" s="24">
        <v>26874.732083249091</v>
      </c>
      <c r="N4556" s="24">
        <v>4551</v>
      </c>
      <c r="O4556" s="24">
        <f t="shared" si="785"/>
        <v>21365.412006183029</v>
      </c>
      <c r="P4556" s="24">
        <f t="shared" si="782"/>
        <v>21365.412006183029</v>
      </c>
      <c r="Q4556" s="24">
        <f t="shared" si="783"/>
        <v>55397.935839999998</v>
      </c>
      <c r="R4556" s="24">
        <f t="shared" si="786"/>
        <v>0</v>
      </c>
      <c r="S4556" s="24">
        <f t="shared" si="787"/>
        <v>34032.523833816973</v>
      </c>
      <c r="T4556" s="24" t="str">
        <f t="shared" si="788"/>
        <v>charge</v>
      </c>
      <c r="V4556" s="24">
        <f t="shared" si="791"/>
        <v>0</v>
      </c>
      <c r="W4556" s="24">
        <f t="shared" si="789"/>
        <v>4000</v>
      </c>
      <c r="X4556" s="24">
        <f t="shared" si="792"/>
        <v>0</v>
      </c>
      <c r="Z4556" s="24">
        <f t="shared" si="790"/>
        <v>0</v>
      </c>
      <c r="AB4556" s="24">
        <f t="shared" si="784"/>
        <v>34032.523833816973</v>
      </c>
    </row>
    <row r="4557" x14ac:dyDescent="0.2">
      <c r="I4557" s="25">
        <v>4552</v>
      </c>
      <c r="J4557" s="29">
        <v>0.6205425</v>
      </c>
      <c r="L4557" s="25">
        <v>26706.324946427343</v>
      </c>
      <c r="N4557" s="25">
        <v>4552</v>
      </c>
      <c r="O4557" s="25">
        <f t="shared" si="785"/>
        <v>21231.52833240974</v>
      </c>
      <c r="P4557" s="25">
        <f t="shared" si="782"/>
        <v>21231.52833240974</v>
      </c>
      <c r="Q4557" s="25">
        <f t="shared" si="783"/>
        <v>49643.4</v>
      </c>
      <c r="R4557" s="25">
        <f t="shared" si="786"/>
        <v>0</v>
      </c>
      <c r="S4557" s="25">
        <f t="shared" si="787"/>
        <v>28411.871667590261</v>
      </c>
      <c r="T4557" s="25" t="str">
        <f t="shared" si="788"/>
        <v>charge</v>
      </c>
      <c r="V4557" s="25">
        <f t="shared" si="791"/>
        <v>0</v>
      </c>
      <c r="W4557" s="25">
        <f t="shared" si="789"/>
        <v>4000</v>
      </c>
      <c r="X4557" s="25">
        <f t="shared" si="792"/>
        <v>0</v>
      </c>
      <c r="Z4557" s="25">
        <f t="shared" si="790"/>
        <v>0</v>
      </c>
      <c r="AB4557" s="25">
        <f t="shared" si="784"/>
        <v>28411.871667590261</v>
      </c>
    </row>
    <row r="4558" x14ac:dyDescent="0.2">
      <c r="I4558" s="24">
        <v>4553</v>
      </c>
      <c r="J4558" s="28">
        <v>0.49186533100000002</v>
      </c>
      <c r="L4558" s="24">
        <v>26326.531401276585</v>
      </c>
      <c r="N4558" s="24">
        <v>4553</v>
      </c>
      <c r="O4558" s="24">
        <f t="shared" si="785"/>
        <v>20929.592464014884</v>
      </c>
      <c r="P4558" s="24">
        <f t="shared" si="782"/>
        <v>20929.592464014884</v>
      </c>
      <c r="Q4558" s="24">
        <f t="shared" si="783"/>
        <v>39349.226480000005</v>
      </c>
      <c r="R4558" s="24">
        <f t="shared" si="786"/>
        <v>0</v>
      </c>
      <c r="S4558" s="24">
        <f t="shared" si="787"/>
        <v>18419.634015985121</v>
      </c>
      <c r="T4558" s="24" t="str">
        <f t="shared" si="788"/>
        <v>charge</v>
      </c>
      <c r="V4558" s="24">
        <f t="shared" si="791"/>
        <v>0</v>
      </c>
      <c r="W4558" s="24">
        <f t="shared" si="789"/>
        <v>4000</v>
      </c>
      <c r="X4558" s="24">
        <f t="shared" si="792"/>
        <v>0</v>
      </c>
      <c r="Z4558" s="24">
        <f t="shared" si="790"/>
        <v>0</v>
      </c>
      <c r="AB4558" s="24">
        <f t="shared" si="784"/>
        <v>18419.634015985121</v>
      </c>
    </row>
    <row r="4559" x14ac:dyDescent="0.2">
      <c r="I4559" s="25">
        <v>4554</v>
      </c>
      <c r="J4559" s="29">
        <v>0.25667314899999999</v>
      </c>
      <c r="L4559" s="25">
        <v>26198.393593692777</v>
      </c>
      <c r="N4559" s="25">
        <v>4554</v>
      </c>
      <c r="O4559" s="25">
        <f t="shared" si="785"/>
        <v>20827.72290698576</v>
      </c>
      <c r="P4559" s="25">
        <f t="shared" si="782"/>
        <v>20827.72290698576</v>
      </c>
      <c r="Q4559" s="25">
        <f t="shared" si="783"/>
        <v>20533.851919999997</v>
      </c>
      <c r="R4559" s="25">
        <f t="shared" si="786"/>
        <v>293.87098698576301</v>
      </c>
      <c r="S4559" s="25">
        <f t="shared" si="787"/>
        <v>0</v>
      </c>
      <c r="T4559" s="25" t="str">
        <f t="shared" si="788"/>
        <v>drain</v>
      </c>
      <c r="V4559" s="25">
        <f t="shared" si="791"/>
        <v>0</v>
      </c>
      <c r="W4559" s="25">
        <f t="shared" si="789"/>
        <v>3706.129013014237</v>
      </c>
      <c r="X4559" s="25">
        <f t="shared" si="792"/>
        <v>293.87098698576301</v>
      </c>
      <c r="Z4559" s="25">
        <f t="shared" si="790"/>
        <v>0</v>
      </c>
      <c r="AB4559" s="25">
        <f t="shared" si="784"/>
        <v>0</v>
      </c>
    </row>
    <row r="4560" x14ac:dyDescent="0.2">
      <c r="I4560" s="24">
        <v>4555</v>
      </c>
      <c r="J4560" s="28">
        <v>0.14734457500000001</v>
      </c>
      <c r="L4560" s="24">
        <v>25689.534897613525</v>
      </c>
      <c r="N4560" s="24">
        <v>4555</v>
      </c>
      <c r="O4560" s="24">
        <f t="shared" si="785"/>
        <v>20423.180243602754</v>
      </c>
      <c r="P4560" s="24">
        <f t="shared" si="782"/>
        <v>20423.180243602754</v>
      </c>
      <c r="Q4560" s="24">
        <f t="shared" si="783"/>
        <v>11787.566000000001</v>
      </c>
      <c r="R4560" s="24">
        <f t="shared" si="786"/>
        <v>8635.614243602753</v>
      </c>
      <c r="S4560" s="24">
        <f t="shared" si="787"/>
        <v>0</v>
      </c>
      <c r="T4560" s="24" t="str">
        <f t="shared" si="788"/>
        <v>drain</v>
      </c>
      <c r="V4560" s="24">
        <f t="shared" si="791"/>
        <v>0</v>
      </c>
      <c r="W4560" s="24">
        <f t="shared" si="789"/>
        <v>0</v>
      </c>
      <c r="X4560" s="24">
        <f t="shared" si="792"/>
        <v>3706.129013014237</v>
      </c>
      <c r="Z4560" s="24">
        <f t="shared" si="790"/>
        <v>4929.4852305885161</v>
      </c>
      <c r="AB4560" s="24">
        <f t="shared" si="784"/>
        <v>0</v>
      </c>
    </row>
    <row r="4561" x14ac:dyDescent="0.2">
      <c r="I4561" s="25">
        <v>4556</v>
      </c>
      <c r="J4561" s="29">
        <v>0</v>
      </c>
      <c r="L4561" s="25">
        <v>24579.283437442777</v>
      </c>
      <c r="N4561" s="25">
        <v>4556</v>
      </c>
      <c r="O4561" s="25">
        <f t="shared" si="785"/>
        <v>19540.530332767008</v>
      </c>
      <c r="P4561" s="25">
        <f t="shared" si="782"/>
        <v>19540.530332767008</v>
      </c>
      <c r="Q4561" s="25">
        <f t="shared" si="783"/>
        <v>0</v>
      </c>
      <c r="R4561" s="25">
        <f t="shared" si="786"/>
        <v>19540.530332767008</v>
      </c>
      <c r="S4561" s="25">
        <f t="shared" si="787"/>
        <v>0</v>
      </c>
      <c r="T4561" s="25" t="str">
        <f t="shared" si="788"/>
        <v>drain</v>
      </c>
      <c r="V4561" s="25">
        <f t="shared" si="791"/>
        <v>0</v>
      </c>
      <c r="W4561" s="25">
        <f t="shared" si="789"/>
        <v>0</v>
      </c>
      <c r="X4561" s="25">
        <f t="shared" si="792"/>
        <v>0</v>
      </c>
      <c r="Z4561" s="25">
        <f t="shared" si="790"/>
        <v>19540.530332767008</v>
      </c>
      <c r="AB4561" s="25">
        <f t="shared" si="784"/>
        <v>0</v>
      </c>
    </row>
    <row r="4562" x14ac:dyDescent="0.2">
      <c r="I4562" s="24">
        <v>4557</v>
      </c>
      <c r="J4562" s="28">
        <v>0</v>
      </c>
      <c r="L4562" s="24">
        <v>24005.880916786191</v>
      </c>
      <c r="N4562" s="24">
        <v>4557</v>
      </c>
      <c r="O4562" s="24">
        <f t="shared" si="785"/>
        <v>19084.675328845024</v>
      </c>
      <c r="P4562" s="24">
        <f t="shared" si="782"/>
        <v>19084.675328845024</v>
      </c>
      <c r="Q4562" s="24">
        <f t="shared" si="783"/>
        <v>0</v>
      </c>
      <c r="R4562" s="24">
        <f t="shared" si="786"/>
        <v>19084.675328845024</v>
      </c>
      <c r="S4562" s="24">
        <f t="shared" si="787"/>
        <v>0</v>
      </c>
      <c r="T4562" s="24" t="str">
        <f t="shared" si="788"/>
        <v>drain</v>
      </c>
      <c r="V4562" s="24">
        <f t="shared" si="791"/>
        <v>0</v>
      </c>
      <c r="W4562" s="24">
        <f t="shared" si="789"/>
        <v>0</v>
      </c>
      <c r="X4562" s="24">
        <f t="shared" si="792"/>
        <v>0</v>
      </c>
      <c r="Z4562" s="24">
        <f t="shared" si="790"/>
        <v>19084.675328845024</v>
      </c>
      <c r="AB4562" s="24">
        <f t="shared" si="784"/>
        <v>0</v>
      </c>
    </row>
    <row r="4563" x14ac:dyDescent="0.2">
      <c r="I4563" s="25">
        <v>4558</v>
      </c>
      <c r="J4563" s="29">
        <v>0</v>
      </c>
      <c r="L4563" s="25">
        <v>23105.776775741575</v>
      </c>
      <c r="N4563" s="25">
        <v>4558</v>
      </c>
      <c r="O4563" s="25">
        <f t="shared" si="785"/>
        <v>18369.092536714554</v>
      </c>
      <c r="P4563" s="25">
        <f t="shared" si="782"/>
        <v>18369.092536714554</v>
      </c>
      <c r="Q4563" s="25">
        <f t="shared" si="783"/>
        <v>0</v>
      </c>
      <c r="R4563" s="25">
        <f t="shared" si="786"/>
        <v>18369.092536714554</v>
      </c>
      <c r="S4563" s="25">
        <f t="shared" si="787"/>
        <v>0</v>
      </c>
      <c r="T4563" s="25" t="str">
        <f t="shared" si="788"/>
        <v>drain</v>
      </c>
      <c r="V4563" s="25">
        <f t="shared" si="791"/>
        <v>0</v>
      </c>
      <c r="W4563" s="25">
        <f t="shared" si="789"/>
        <v>0</v>
      </c>
      <c r="X4563" s="25">
        <f t="shared" si="792"/>
        <v>0</v>
      </c>
      <c r="Z4563" s="25">
        <f t="shared" si="790"/>
        <v>18369.092536714554</v>
      </c>
      <c r="AB4563" s="25">
        <f t="shared" si="784"/>
        <v>0</v>
      </c>
    </row>
    <row r="4564" x14ac:dyDescent="0.2">
      <c r="I4564" s="24">
        <v>4559</v>
      </c>
      <c r="J4564" s="28">
        <v>0</v>
      </c>
      <c r="L4564" s="24">
        <v>22314.966413784026</v>
      </c>
      <c r="N4564" s="24">
        <v>4559</v>
      </c>
      <c r="O4564" s="24">
        <f t="shared" si="785"/>
        <v>17740.398298958302</v>
      </c>
      <c r="P4564" s="24">
        <f t="shared" si="782"/>
        <v>17740.398298958302</v>
      </c>
      <c r="Q4564" s="24">
        <f t="shared" si="783"/>
        <v>0</v>
      </c>
      <c r="R4564" s="24">
        <f t="shared" si="786"/>
        <v>17740.398298958302</v>
      </c>
      <c r="S4564" s="24">
        <f t="shared" si="787"/>
        <v>0</v>
      </c>
      <c r="T4564" s="24" t="str">
        <f t="shared" si="788"/>
        <v>drain</v>
      </c>
      <c r="V4564" s="24">
        <f t="shared" si="791"/>
        <v>0</v>
      </c>
      <c r="W4564" s="24">
        <f t="shared" si="789"/>
        <v>0</v>
      </c>
      <c r="X4564" s="24">
        <f t="shared" si="792"/>
        <v>0</v>
      </c>
      <c r="Z4564" s="24">
        <f t="shared" si="790"/>
        <v>17740.398298958302</v>
      </c>
      <c r="AB4564" s="24">
        <f t="shared" si="784"/>
        <v>0</v>
      </c>
    </row>
    <row r="4565" x14ac:dyDescent="0.2">
      <c r="I4565" s="25">
        <v>4560</v>
      </c>
      <c r="J4565" s="29">
        <v>0</v>
      </c>
      <c r="L4565" s="25">
        <v>21271.904911327361</v>
      </c>
      <c r="N4565" s="25">
        <v>4560</v>
      </c>
      <c r="O4565" s="25">
        <f t="shared" si="785"/>
        <v>16911.164404505253</v>
      </c>
      <c r="P4565" s="25">
        <f t="shared" si="782"/>
        <v>16911.164404505253</v>
      </c>
      <c r="Q4565" s="25">
        <f t="shared" si="783"/>
        <v>0</v>
      </c>
      <c r="R4565" s="25">
        <f t="shared" si="786"/>
        <v>16911.164404505253</v>
      </c>
      <c r="S4565" s="25">
        <f t="shared" si="787"/>
        <v>0</v>
      </c>
      <c r="T4565" s="25" t="str">
        <f t="shared" si="788"/>
        <v>drain</v>
      </c>
      <c r="V4565" s="25">
        <f t="shared" si="791"/>
        <v>0</v>
      </c>
      <c r="W4565" s="25">
        <f t="shared" si="789"/>
        <v>0</v>
      </c>
      <c r="X4565" s="25">
        <f t="shared" si="792"/>
        <v>0</v>
      </c>
      <c r="Z4565" s="25">
        <f t="shared" si="790"/>
        <v>16911.164404505253</v>
      </c>
      <c r="AB4565" s="25">
        <f t="shared" si="784"/>
        <v>0</v>
      </c>
    </row>
    <row r="4566" x14ac:dyDescent="0.2">
      <c r="I4566" s="24">
        <v>4561</v>
      </c>
      <c r="J4566" s="28">
        <v>0</v>
      </c>
      <c r="L4566" s="24">
        <v>20186.181900405882</v>
      </c>
      <c r="N4566" s="24">
        <v>4561</v>
      </c>
      <c r="O4566" s="24">
        <f t="shared" si="785"/>
        <v>16048.014610822676</v>
      </c>
      <c r="P4566" s="24">
        <f t="shared" si="782"/>
        <v>16048.014610822676</v>
      </c>
      <c r="Q4566" s="24">
        <f t="shared" si="783"/>
        <v>0</v>
      </c>
      <c r="R4566" s="24">
        <f t="shared" si="786"/>
        <v>16048.014610822676</v>
      </c>
      <c r="S4566" s="24">
        <f t="shared" si="787"/>
        <v>0</v>
      </c>
      <c r="T4566" s="24" t="str">
        <f t="shared" si="788"/>
        <v>drain</v>
      </c>
      <c r="V4566" s="24">
        <f t="shared" si="791"/>
        <v>0</v>
      </c>
      <c r="W4566" s="24">
        <f t="shared" si="789"/>
        <v>0</v>
      </c>
      <c r="X4566" s="24">
        <f t="shared" si="792"/>
        <v>0</v>
      </c>
      <c r="Z4566" s="24">
        <f t="shared" si="790"/>
        <v>16048.014610822676</v>
      </c>
      <c r="AB4566" s="24">
        <f t="shared" si="784"/>
        <v>0</v>
      </c>
    </row>
    <row r="4567" x14ac:dyDescent="0.2">
      <c r="I4567" s="25">
        <v>4562</v>
      </c>
      <c r="J4567" s="29">
        <v>0</v>
      </c>
      <c r="L4567" s="25">
        <v>19260.254735374449</v>
      </c>
      <c r="N4567" s="25">
        <v>4562</v>
      </c>
      <c r="O4567" s="25">
        <f t="shared" si="785"/>
        <v>15311.902514622687</v>
      </c>
      <c r="P4567" s="25">
        <f t="shared" si="782"/>
        <v>15311.902514622687</v>
      </c>
      <c r="Q4567" s="25">
        <f t="shared" si="783"/>
        <v>0</v>
      </c>
      <c r="R4567" s="25">
        <f t="shared" si="786"/>
        <v>15311.902514622687</v>
      </c>
      <c r="S4567" s="25">
        <f t="shared" si="787"/>
        <v>0</v>
      </c>
      <c r="T4567" s="25" t="str">
        <f t="shared" si="788"/>
        <v>drain</v>
      </c>
      <c r="V4567" s="25">
        <f t="shared" si="791"/>
        <v>0</v>
      </c>
      <c r="W4567" s="25">
        <f t="shared" si="789"/>
        <v>0</v>
      </c>
      <c r="X4567" s="25">
        <f t="shared" si="792"/>
        <v>0</v>
      </c>
      <c r="Z4567" s="25">
        <f t="shared" si="790"/>
        <v>15311.902514622687</v>
      </c>
      <c r="AB4567" s="25">
        <f t="shared" si="784"/>
        <v>0</v>
      </c>
    </row>
    <row r="4568" x14ac:dyDescent="0.2">
      <c r="I4568" s="24">
        <v>4563</v>
      </c>
      <c r="J4568" s="28">
        <v>0</v>
      </c>
      <c r="L4568" s="24">
        <v>19283.72256336212</v>
      </c>
      <c r="N4568" s="24">
        <v>4563</v>
      </c>
      <c r="O4568" s="24">
        <f t="shared" si="785"/>
        <v>15330.559437872886</v>
      </c>
      <c r="P4568" s="24">
        <f t="shared" si="782"/>
        <v>15330.559437872886</v>
      </c>
      <c r="Q4568" s="24">
        <f t="shared" si="783"/>
        <v>0</v>
      </c>
      <c r="R4568" s="24">
        <f t="shared" si="786"/>
        <v>15330.559437872886</v>
      </c>
      <c r="S4568" s="24">
        <f t="shared" si="787"/>
        <v>0</v>
      </c>
      <c r="T4568" s="24" t="str">
        <f t="shared" si="788"/>
        <v>drain</v>
      </c>
      <c r="V4568" s="24">
        <f t="shared" si="791"/>
        <v>0</v>
      </c>
      <c r="W4568" s="24">
        <f t="shared" si="789"/>
        <v>0</v>
      </c>
      <c r="X4568" s="24">
        <f t="shared" si="792"/>
        <v>0</v>
      </c>
      <c r="Z4568" s="24">
        <f t="shared" si="790"/>
        <v>15330.559437872886</v>
      </c>
      <c r="AB4568" s="24">
        <f t="shared" si="784"/>
        <v>0</v>
      </c>
    </row>
    <row r="4569" x14ac:dyDescent="0.2">
      <c r="I4569" s="25">
        <v>4564</v>
      </c>
      <c r="J4569" s="29">
        <v>0</v>
      </c>
      <c r="L4569" s="25">
        <v>18882.751163959503</v>
      </c>
      <c r="N4569" s="25">
        <v>4564</v>
      </c>
      <c r="O4569" s="25">
        <f t="shared" si="785"/>
        <v>15011.787175347807</v>
      </c>
      <c r="P4569" s="25">
        <f t="shared" si="782"/>
        <v>15011.787175347807</v>
      </c>
      <c r="Q4569" s="25">
        <f t="shared" si="783"/>
        <v>0</v>
      </c>
      <c r="R4569" s="25">
        <f t="shared" si="786"/>
        <v>15011.787175347807</v>
      </c>
      <c r="S4569" s="25">
        <f t="shared" si="787"/>
        <v>0</v>
      </c>
      <c r="T4569" s="25" t="str">
        <f t="shared" si="788"/>
        <v>drain</v>
      </c>
      <c r="V4569" s="25">
        <f t="shared" si="791"/>
        <v>0</v>
      </c>
      <c r="W4569" s="25">
        <f t="shared" si="789"/>
        <v>0</v>
      </c>
      <c r="X4569" s="25">
        <f t="shared" si="792"/>
        <v>0</v>
      </c>
      <c r="Z4569" s="25">
        <f t="shared" si="790"/>
        <v>15011.787175347807</v>
      </c>
      <c r="AB4569" s="25">
        <f t="shared" si="784"/>
        <v>0</v>
      </c>
    </row>
    <row r="4570" x14ac:dyDescent="0.2">
      <c r="I4570" s="24">
        <v>4565</v>
      </c>
      <c r="J4570" s="28">
        <v>0</v>
      </c>
      <c r="L4570" s="24">
        <v>18654.217415714262</v>
      </c>
      <c r="N4570" s="24">
        <v>4565</v>
      </c>
      <c r="O4570" s="24">
        <f t="shared" si="785"/>
        <v>14830.102845492838</v>
      </c>
      <c r="P4570" s="24">
        <f t="shared" si="782"/>
        <v>14830.102845492838</v>
      </c>
      <c r="Q4570" s="24">
        <f t="shared" si="783"/>
        <v>0</v>
      </c>
      <c r="R4570" s="24">
        <f t="shared" si="786"/>
        <v>14830.102845492838</v>
      </c>
      <c r="S4570" s="24">
        <f t="shared" si="787"/>
        <v>0</v>
      </c>
      <c r="T4570" s="24" t="str">
        <f t="shared" si="788"/>
        <v>drain</v>
      </c>
      <c r="V4570" s="24">
        <f t="shared" si="791"/>
        <v>0</v>
      </c>
      <c r="W4570" s="24">
        <f t="shared" si="789"/>
        <v>0</v>
      </c>
      <c r="X4570" s="24">
        <f t="shared" si="792"/>
        <v>0</v>
      </c>
      <c r="Z4570" s="24">
        <f t="shared" si="790"/>
        <v>14830.102845492838</v>
      </c>
      <c r="AB4570" s="24">
        <f t="shared" si="784"/>
        <v>0</v>
      </c>
    </row>
    <row r="4571" x14ac:dyDescent="0.2">
      <c r="I4571" s="25">
        <v>4566</v>
      </c>
      <c r="J4571" s="29">
        <v>0</v>
      </c>
      <c r="L4571" s="25">
        <v>17874.834291505813</v>
      </c>
      <c r="N4571" s="25">
        <v>4566</v>
      </c>
      <c r="O4571" s="25">
        <f t="shared" si="785"/>
        <v>14210.493261747122</v>
      </c>
      <c r="P4571" s="25">
        <f t="shared" si="782"/>
        <v>14210.493261747122</v>
      </c>
      <c r="Q4571" s="25">
        <f t="shared" si="783"/>
        <v>0</v>
      </c>
      <c r="R4571" s="25">
        <f t="shared" si="786"/>
        <v>14210.493261747122</v>
      </c>
      <c r="S4571" s="25">
        <f t="shared" si="787"/>
        <v>0</v>
      </c>
      <c r="T4571" s="25" t="str">
        <f t="shared" si="788"/>
        <v>drain</v>
      </c>
      <c r="V4571" s="25">
        <f t="shared" si="791"/>
        <v>0</v>
      </c>
      <c r="W4571" s="25">
        <f t="shared" si="789"/>
        <v>0</v>
      </c>
      <c r="X4571" s="25">
        <f t="shared" si="792"/>
        <v>0</v>
      </c>
      <c r="Z4571" s="25">
        <f t="shared" si="790"/>
        <v>14210.493261747122</v>
      </c>
      <c r="AB4571" s="25">
        <f t="shared" si="784"/>
        <v>0</v>
      </c>
    </row>
    <row r="4572" x14ac:dyDescent="0.2">
      <c r="I4572" s="24">
        <v>4567</v>
      </c>
      <c r="J4572" s="28">
        <v>7.6334339000000001E-2</v>
      </c>
      <c r="L4572" s="24">
        <v>18162.289869189262</v>
      </c>
      <c r="N4572" s="24">
        <v>4567</v>
      </c>
      <c r="O4572" s="24">
        <f t="shared" si="785"/>
        <v>14439.020446005465</v>
      </c>
      <c r="P4572" s="24">
        <f t="shared" si="782"/>
        <v>14439.020446005465</v>
      </c>
      <c r="Q4572" s="24">
        <f t="shared" si="783"/>
        <v>6106.74712</v>
      </c>
      <c r="R4572" s="24">
        <f t="shared" si="786"/>
        <v>8332.2733260054647</v>
      </c>
      <c r="S4572" s="24">
        <f t="shared" si="787"/>
        <v>0</v>
      </c>
      <c r="T4572" s="24" t="str">
        <f t="shared" si="788"/>
        <v>drain</v>
      </c>
      <c r="V4572" s="24">
        <f t="shared" si="791"/>
        <v>0</v>
      </c>
      <c r="W4572" s="24">
        <f t="shared" si="789"/>
        <v>0</v>
      </c>
      <c r="X4572" s="24">
        <f t="shared" si="792"/>
        <v>0</v>
      </c>
      <c r="Z4572" s="24">
        <f t="shared" si="790"/>
        <v>8332.2733260054647</v>
      </c>
      <c r="AB4572" s="24">
        <f t="shared" si="784"/>
        <v>0</v>
      </c>
    </row>
    <row r="4573" x14ac:dyDescent="0.2">
      <c r="I4573" s="25">
        <v>4568</v>
      </c>
      <c r="J4573" s="29">
        <v>0.266976571</v>
      </c>
      <c r="L4573" s="25">
        <v>19127.453288102148</v>
      </c>
      <c r="N4573" s="25">
        <v>4568</v>
      </c>
      <c r="O4573" s="25">
        <f t="shared" si="785"/>
        <v>15206.325364041208</v>
      </c>
      <c r="P4573" s="25">
        <f t="shared" si="782"/>
        <v>15206.325364041208</v>
      </c>
      <c r="Q4573" s="25">
        <f t="shared" si="783"/>
        <v>21358.125680000001</v>
      </c>
      <c r="R4573" s="25">
        <f t="shared" si="786"/>
        <v>0</v>
      </c>
      <c r="S4573" s="25">
        <f t="shared" si="787"/>
        <v>6151.8003159587934</v>
      </c>
      <c r="T4573" s="25" t="str">
        <f t="shared" si="788"/>
        <v>charge</v>
      </c>
      <c r="V4573" s="25">
        <f t="shared" si="791"/>
        <v>4000</v>
      </c>
      <c r="W4573" s="25">
        <f t="shared" si="789"/>
        <v>4000</v>
      </c>
      <c r="X4573" s="25">
        <f t="shared" si="792"/>
        <v>0</v>
      </c>
      <c r="Z4573" s="25">
        <f t="shared" si="790"/>
        <v>0</v>
      </c>
      <c r="AB4573" s="25">
        <f t="shared" si="784"/>
        <v>2151.8003159587934</v>
      </c>
    </row>
    <row r="4574" x14ac:dyDescent="0.2">
      <c r="I4574" s="24">
        <v>4569</v>
      </c>
      <c r="J4574" s="28">
        <v>0.52531763200000003</v>
      </c>
      <c r="L4574" s="24">
        <v>20475.162960147856</v>
      </c>
      <c r="N4574" s="24">
        <v>4569</v>
      </c>
      <c r="O4574" s="24">
        <f t="shared" si="785"/>
        <v>16277.754553317547</v>
      </c>
      <c r="P4574" s="24">
        <f t="shared" si="782"/>
        <v>16277.754553317547</v>
      </c>
      <c r="Q4574" s="24">
        <f t="shared" si="783"/>
        <v>42025.410560000004</v>
      </c>
      <c r="R4574" s="24">
        <f t="shared" si="786"/>
        <v>0</v>
      </c>
      <c r="S4574" s="24">
        <f t="shared" si="787"/>
        <v>25747.656006682457</v>
      </c>
      <c r="T4574" s="24" t="str">
        <f t="shared" si="788"/>
        <v>charge</v>
      </c>
      <c r="V4574" s="24">
        <f t="shared" si="791"/>
        <v>0</v>
      </c>
      <c r="W4574" s="24">
        <f t="shared" si="789"/>
        <v>4000</v>
      </c>
      <c r="X4574" s="24">
        <f t="shared" si="792"/>
        <v>0</v>
      </c>
      <c r="Z4574" s="24">
        <f t="shared" si="790"/>
        <v>0</v>
      </c>
      <c r="AB4574" s="24">
        <f t="shared" si="784"/>
        <v>25747.656006682457</v>
      </c>
    </row>
    <row r="4575" x14ac:dyDescent="0.2">
      <c r="I4575" s="25">
        <v>4570</v>
      </c>
      <c r="J4575" s="29">
        <v>0.65520011100000008</v>
      </c>
      <c r="L4575" s="25">
        <v>22150.065051484107</v>
      </c>
      <c r="N4575" s="25">
        <v>4570</v>
      </c>
      <c r="O4575" s="25">
        <f t="shared" si="785"/>
        <v>17609.301715929865</v>
      </c>
      <c r="P4575" s="25">
        <f t="shared" si="782"/>
        <v>17609.301715929865</v>
      </c>
      <c r="Q4575" s="25">
        <f t="shared" si="783"/>
        <v>52416.008880000009</v>
      </c>
      <c r="R4575" s="25">
        <f t="shared" si="786"/>
        <v>0</v>
      </c>
      <c r="S4575" s="25">
        <f t="shared" si="787"/>
        <v>34806.707164070147</v>
      </c>
      <c r="T4575" s="25" t="str">
        <f t="shared" si="788"/>
        <v>charge</v>
      </c>
      <c r="V4575" s="25">
        <f t="shared" si="791"/>
        <v>0</v>
      </c>
      <c r="W4575" s="25">
        <f t="shared" si="789"/>
        <v>4000</v>
      </c>
      <c r="X4575" s="25">
        <f t="shared" si="792"/>
        <v>0</v>
      </c>
      <c r="Z4575" s="25">
        <f t="shared" si="790"/>
        <v>0</v>
      </c>
      <c r="AB4575" s="25">
        <f t="shared" si="784"/>
        <v>34806.707164070147</v>
      </c>
    </row>
    <row r="4576" x14ac:dyDescent="0.2">
      <c r="I4576" s="24">
        <v>4571</v>
      </c>
      <c r="J4576" s="28">
        <v>0.66973750399999998</v>
      </c>
      <c r="L4576" s="24">
        <v>23485.294298672674</v>
      </c>
      <c r="N4576" s="24">
        <v>4571</v>
      </c>
      <c r="O4576" s="24">
        <f t="shared" si="785"/>
        <v>18670.808967444776</v>
      </c>
      <c r="P4576" s="24">
        <f t="shared" si="782"/>
        <v>18670.808967444776</v>
      </c>
      <c r="Q4576" s="24">
        <f t="shared" si="783"/>
        <v>53579.000319999999</v>
      </c>
      <c r="R4576" s="24">
        <f t="shared" si="786"/>
        <v>0</v>
      </c>
      <c r="S4576" s="24">
        <f t="shared" si="787"/>
        <v>34908.191352555223</v>
      </c>
      <c r="T4576" s="24" t="str">
        <f t="shared" si="788"/>
        <v>charge</v>
      </c>
      <c r="V4576" s="24">
        <f t="shared" si="791"/>
        <v>0</v>
      </c>
      <c r="W4576" s="24">
        <f t="shared" si="789"/>
        <v>4000</v>
      </c>
      <c r="X4576" s="24">
        <f t="shared" si="792"/>
        <v>0</v>
      </c>
      <c r="Z4576" s="24">
        <f t="shared" si="790"/>
        <v>0</v>
      </c>
      <c r="AB4576" s="24">
        <f t="shared" si="784"/>
        <v>34908.191352555223</v>
      </c>
    </row>
    <row r="4577" x14ac:dyDescent="0.2">
      <c r="I4577" s="25">
        <v>4572</v>
      </c>
      <c r="J4577" s="29">
        <v>0.71737549899999997</v>
      </c>
      <c r="L4577" s="25">
        <v>24108.014589881896</v>
      </c>
      <c r="N4577" s="25">
        <v>4572</v>
      </c>
      <c r="O4577" s="25">
        <f t="shared" si="785"/>
        <v>19165.87159895611</v>
      </c>
      <c r="P4577" s="25">
        <f t="shared" si="782"/>
        <v>19165.87159895611</v>
      </c>
      <c r="Q4577" s="25">
        <f t="shared" si="783"/>
        <v>57390.039919999996</v>
      </c>
      <c r="R4577" s="25">
        <f t="shared" si="786"/>
        <v>0</v>
      </c>
      <c r="S4577" s="25">
        <f t="shared" si="787"/>
        <v>38224.168321043886</v>
      </c>
      <c r="T4577" s="25" t="str">
        <f t="shared" si="788"/>
        <v>charge</v>
      </c>
      <c r="V4577" s="25">
        <f t="shared" si="791"/>
        <v>0</v>
      </c>
      <c r="W4577" s="25">
        <f t="shared" si="789"/>
        <v>4000</v>
      </c>
      <c r="X4577" s="25">
        <f t="shared" si="792"/>
        <v>0</v>
      </c>
      <c r="Z4577" s="25">
        <f t="shared" si="790"/>
        <v>0</v>
      </c>
      <c r="AB4577" s="25">
        <f t="shared" si="784"/>
        <v>38224.168321043886</v>
      </c>
    </row>
    <row r="4578" x14ac:dyDescent="0.2">
      <c r="I4578" s="24">
        <v>4573</v>
      </c>
      <c r="J4578" s="28">
        <v>0.74800186399999991</v>
      </c>
      <c r="L4578" s="24">
        <v>24946.260519409178</v>
      </c>
      <c r="N4578" s="24">
        <v>4573</v>
      </c>
      <c r="O4578" s="24">
        <f t="shared" si="785"/>
        <v>19832.277112930296</v>
      </c>
      <c r="P4578" s="24">
        <f t="shared" si="782"/>
        <v>19832.277112930296</v>
      </c>
      <c r="Q4578" s="24">
        <f t="shared" si="783"/>
        <v>59840.149119999995</v>
      </c>
      <c r="R4578" s="24">
        <f t="shared" si="786"/>
        <v>0</v>
      </c>
      <c r="S4578" s="24">
        <f t="shared" si="787"/>
        <v>40007.872007069702</v>
      </c>
      <c r="T4578" s="24" t="str">
        <f t="shared" si="788"/>
        <v>charge</v>
      </c>
      <c r="V4578" s="24">
        <f t="shared" si="791"/>
        <v>0</v>
      </c>
      <c r="W4578" s="24">
        <f t="shared" si="789"/>
        <v>4000</v>
      </c>
      <c r="X4578" s="24">
        <f t="shared" si="792"/>
        <v>0</v>
      </c>
      <c r="Z4578" s="24">
        <f t="shared" si="790"/>
        <v>0</v>
      </c>
      <c r="AB4578" s="24">
        <f t="shared" si="784"/>
        <v>40007.872007069702</v>
      </c>
    </row>
    <row r="4579" x14ac:dyDescent="0.2">
      <c r="I4579" s="25">
        <v>4574</v>
      </c>
      <c r="J4579" s="29">
        <v>0.75062430200000008</v>
      </c>
      <c r="L4579" s="25">
        <v>24783.985988426208</v>
      </c>
      <c r="N4579" s="25">
        <v>4574</v>
      </c>
      <c r="O4579" s="25">
        <f t="shared" si="785"/>
        <v>19703.268860798835</v>
      </c>
      <c r="P4579" s="25">
        <f t="shared" si="782"/>
        <v>19703.268860798835</v>
      </c>
      <c r="Q4579" s="25">
        <f t="shared" si="783"/>
        <v>60049.944160000006</v>
      </c>
      <c r="R4579" s="25">
        <f t="shared" si="786"/>
        <v>0</v>
      </c>
      <c r="S4579" s="25">
        <f t="shared" si="787"/>
        <v>40346.675299201175</v>
      </c>
      <c r="T4579" s="25" t="str">
        <f t="shared" si="788"/>
        <v>charge</v>
      </c>
      <c r="V4579" s="25">
        <f t="shared" si="791"/>
        <v>0</v>
      </c>
      <c r="W4579" s="25">
        <f t="shared" si="789"/>
        <v>4000</v>
      </c>
      <c r="X4579" s="25">
        <f t="shared" si="792"/>
        <v>0</v>
      </c>
      <c r="Z4579" s="25">
        <f t="shared" si="790"/>
        <v>0</v>
      </c>
      <c r="AB4579" s="25">
        <f t="shared" si="784"/>
        <v>40346.675299201175</v>
      </c>
    </row>
    <row r="4580" x14ac:dyDescent="0.2">
      <c r="I4580" s="24">
        <v>4575</v>
      </c>
      <c r="J4580" s="28">
        <v>0.72279090099999999</v>
      </c>
      <c r="L4580" s="24">
        <v>25054.403875160217</v>
      </c>
      <c r="N4580" s="24">
        <v>4575</v>
      </c>
      <c r="O4580" s="24">
        <f t="shared" si="785"/>
        <v>19918.251080752372</v>
      </c>
      <c r="P4580" s="24">
        <f t="shared" si="782"/>
        <v>19918.251080752372</v>
      </c>
      <c r="Q4580" s="24">
        <f t="shared" si="783"/>
        <v>57823.272080000002</v>
      </c>
      <c r="R4580" s="24">
        <f t="shared" si="786"/>
        <v>0</v>
      </c>
      <c r="S4580" s="24">
        <f t="shared" si="787"/>
        <v>37905.02099924763</v>
      </c>
      <c r="T4580" s="24" t="str">
        <f t="shared" si="788"/>
        <v>charge</v>
      </c>
      <c r="V4580" s="24">
        <f t="shared" si="791"/>
        <v>0</v>
      </c>
      <c r="W4580" s="24">
        <f t="shared" si="789"/>
        <v>4000</v>
      </c>
      <c r="X4580" s="24">
        <f t="shared" si="792"/>
        <v>0</v>
      </c>
      <c r="Z4580" s="24">
        <f t="shared" si="790"/>
        <v>0</v>
      </c>
      <c r="AB4580" s="24">
        <f t="shared" si="784"/>
        <v>37905.02099924763</v>
      </c>
    </row>
    <row r="4581" x14ac:dyDescent="0.2">
      <c r="I4581" s="25">
        <v>4576</v>
      </c>
      <c r="J4581" s="29">
        <v>0.68575767700000001</v>
      </c>
      <c r="L4581" s="25">
        <v>25063.006747627256</v>
      </c>
      <c r="N4581" s="25">
        <v>4576</v>
      </c>
      <c r="O4581" s="25">
        <f t="shared" si="785"/>
        <v>19925.09036436367</v>
      </c>
      <c r="P4581" s="25">
        <f t="shared" si="782"/>
        <v>19925.09036436367</v>
      </c>
      <c r="Q4581" s="25">
        <f t="shared" si="783"/>
        <v>54860.614159999997</v>
      </c>
      <c r="R4581" s="25">
        <f t="shared" si="786"/>
        <v>0</v>
      </c>
      <c r="S4581" s="25">
        <f t="shared" si="787"/>
        <v>34935.523795636327</v>
      </c>
      <c r="T4581" s="25" t="str">
        <f t="shared" si="788"/>
        <v>charge</v>
      </c>
      <c r="V4581" s="25">
        <f t="shared" si="791"/>
        <v>0</v>
      </c>
      <c r="W4581" s="25">
        <f t="shared" si="789"/>
        <v>4000</v>
      </c>
      <c r="X4581" s="25">
        <f t="shared" si="792"/>
        <v>0</v>
      </c>
      <c r="Z4581" s="25">
        <f t="shared" si="790"/>
        <v>0</v>
      </c>
      <c r="AB4581" s="25">
        <f t="shared" si="784"/>
        <v>34935.523795636327</v>
      </c>
    </row>
    <row r="4582" x14ac:dyDescent="0.2">
      <c r="I4582" s="24">
        <v>4577</v>
      </c>
      <c r="J4582" s="28">
        <v>0.57611784900000007</v>
      </c>
      <c r="L4582" s="24">
        <v>24873.655245018002</v>
      </c>
      <c r="N4582" s="24">
        <v>4577</v>
      </c>
      <c r="O4582" s="24">
        <f t="shared" si="785"/>
        <v>19774.555919789313</v>
      </c>
      <c r="P4582" s="24">
        <f t="shared" si="782"/>
        <v>19774.555919789313</v>
      </c>
      <c r="Q4582" s="24">
        <f t="shared" si="783"/>
        <v>46089.427920000009</v>
      </c>
      <c r="R4582" s="24">
        <f t="shared" si="786"/>
        <v>0</v>
      </c>
      <c r="S4582" s="24">
        <f t="shared" si="787"/>
        <v>26314.872000210697</v>
      </c>
      <c r="T4582" s="24" t="str">
        <f t="shared" si="788"/>
        <v>charge</v>
      </c>
      <c r="V4582" s="24">
        <f t="shared" si="791"/>
        <v>0</v>
      </c>
      <c r="W4582" s="24">
        <f t="shared" si="789"/>
        <v>4000</v>
      </c>
      <c r="X4582" s="24">
        <f t="shared" si="792"/>
        <v>0</v>
      </c>
      <c r="Z4582" s="24">
        <f t="shared" si="790"/>
        <v>0</v>
      </c>
      <c r="AB4582" s="24">
        <f t="shared" si="784"/>
        <v>26314.872000210697</v>
      </c>
    </row>
    <row r="4583" x14ac:dyDescent="0.2">
      <c r="I4583" s="25">
        <v>4578</v>
      </c>
      <c r="J4583" s="29">
        <v>0.26372417099999995</v>
      </c>
      <c r="L4583" s="25">
        <v>24817.206063747402</v>
      </c>
      <c r="N4583" s="25">
        <v>4578</v>
      </c>
      <c r="O4583" s="25">
        <f t="shared" si="785"/>
        <v>19729.678820679186</v>
      </c>
      <c r="P4583" s="25">
        <f t="shared" si="782"/>
        <v>19729.678820679186</v>
      </c>
      <c r="Q4583" s="25">
        <f t="shared" si="783"/>
        <v>21097.933679999995</v>
      </c>
      <c r="R4583" s="25">
        <f t="shared" si="786"/>
        <v>0</v>
      </c>
      <c r="S4583" s="25">
        <f t="shared" si="787"/>
        <v>1368.2548593208085</v>
      </c>
      <c r="T4583" s="25" t="str">
        <f t="shared" si="788"/>
        <v>charge</v>
      </c>
      <c r="V4583" s="25">
        <f t="shared" si="791"/>
        <v>0</v>
      </c>
      <c r="W4583" s="25">
        <f t="shared" si="789"/>
        <v>4000</v>
      </c>
      <c r="X4583" s="25">
        <f t="shared" si="792"/>
        <v>0</v>
      </c>
      <c r="Z4583" s="25">
        <f t="shared" si="790"/>
        <v>0</v>
      </c>
      <c r="AB4583" s="25">
        <f t="shared" si="784"/>
        <v>1368.2548593208085</v>
      </c>
    </row>
    <row r="4584" x14ac:dyDescent="0.2">
      <c r="I4584" s="24">
        <v>4579</v>
      </c>
      <c r="J4584" s="28">
        <v>8.7337104999999998E-2</v>
      </c>
      <c r="L4584" s="24">
        <v>24226.555232048031</v>
      </c>
      <c r="N4584" s="24">
        <v>4579</v>
      </c>
      <c r="O4584" s="24">
        <f t="shared" si="785"/>
        <v>19260.111409478184</v>
      </c>
      <c r="P4584" s="24">
        <f t="shared" si="782"/>
        <v>19260.111409478184</v>
      </c>
      <c r="Q4584" s="24">
        <f t="shared" si="783"/>
        <v>6986.9683999999997</v>
      </c>
      <c r="R4584" s="24">
        <f t="shared" si="786"/>
        <v>12273.143009478184</v>
      </c>
      <c r="S4584" s="24">
        <f t="shared" si="787"/>
        <v>0</v>
      </c>
      <c r="T4584" s="24" t="str">
        <f t="shared" si="788"/>
        <v>drain</v>
      </c>
      <c r="V4584" s="24">
        <f t="shared" si="791"/>
        <v>0</v>
      </c>
      <c r="W4584" s="24">
        <f t="shared" si="789"/>
        <v>0</v>
      </c>
      <c r="X4584" s="24">
        <f t="shared" si="792"/>
        <v>4000</v>
      </c>
      <c r="Z4584" s="24">
        <f t="shared" si="790"/>
        <v>8273.1430094781845</v>
      </c>
      <c r="AB4584" s="24">
        <f t="shared" si="784"/>
        <v>0</v>
      </c>
    </row>
    <row r="4585" x14ac:dyDescent="0.2">
      <c r="I4585" s="25">
        <v>4580</v>
      </c>
      <c r="J4585" s="29">
        <v>0</v>
      </c>
      <c r="L4585" s="25">
        <v>24204.871399116513</v>
      </c>
      <c r="N4585" s="25">
        <v>4580</v>
      </c>
      <c r="O4585" s="25">
        <f t="shared" si="785"/>
        <v>19242.872762297629</v>
      </c>
      <c r="P4585" s="25">
        <f t="shared" si="782"/>
        <v>19242.872762297629</v>
      </c>
      <c r="Q4585" s="25">
        <f t="shared" si="783"/>
        <v>0</v>
      </c>
      <c r="R4585" s="25">
        <f t="shared" si="786"/>
        <v>19242.872762297629</v>
      </c>
      <c r="S4585" s="25">
        <f t="shared" si="787"/>
        <v>0</v>
      </c>
      <c r="T4585" s="25" t="str">
        <f t="shared" si="788"/>
        <v>drain</v>
      </c>
      <c r="V4585" s="25">
        <f t="shared" si="791"/>
        <v>0</v>
      </c>
      <c r="W4585" s="25">
        <f t="shared" si="789"/>
        <v>0</v>
      </c>
      <c r="X4585" s="25">
        <f t="shared" si="792"/>
        <v>0</v>
      </c>
      <c r="Z4585" s="25">
        <f t="shared" si="790"/>
        <v>19242.872762297629</v>
      </c>
      <c r="AB4585" s="25">
        <f t="shared" si="784"/>
        <v>0</v>
      </c>
    </row>
    <row r="4586" x14ac:dyDescent="0.2">
      <c r="I4586" s="24">
        <v>4581</v>
      </c>
      <c r="J4586" s="28">
        <v>0</v>
      </c>
      <c r="L4586" s="24">
        <v>24395.967502403259</v>
      </c>
      <c r="N4586" s="24">
        <v>4581</v>
      </c>
      <c r="O4586" s="24">
        <f t="shared" si="785"/>
        <v>19394.794164410592</v>
      </c>
      <c r="P4586" s="24">
        <f t="shared" si="782"/>
        <v>19394.794164410592</v>
      </c>
      <c r="Q4586" s="24">
        <f t="shared" si="783"/>
        <v>0</v>
      </c>
      <c r="R4586" s="24">
        <f t="shared" si="786"/>
        <v>19394.794164410592</v>
      </c>
      <c r="S4586" s="24">
        <f t="shared" si="787"/>
        <v>0</v>
      </c>
      <c r="T4586" s="24" t="str">
        <f t="shared" si="788"/>
        <v>drain</v>
      </c>
      <c r="V4586" s="24">
        <f t="shared" si="791"/>
        <v>0</v>
      </c>
      <c r="W4586" s="24">
        <f t="shared" si="789"/>
        <v>0</v>
      </c>
      <c r="X4586" s="24">
        <f t="shared" si="792"/>
        <v>0</v>
      </c>
      <c r="Z4586" s="24">
        <f t="shared" si="790"/>
        <v>19394.794164410592</v>
      </c>
      <c r="AB4586" s="24">
        <f t="shared" si="784"/>
        <v>0</v>
      </c>
    </row>
    <row r="4587" x14ac:dyDescent="0.2">
      <c r="I4587" s="25">
        <v>4582</v>
      </c>
      <c r="J4587" s="29">
        <v>0</v>
      </c>
      <c r="L4587" s="25">
        <v>23998.503983783721</v>
      </c>
      <c r="N4587" s="25">
        <v>4582</v>
      </c>
      <c r="O4587" s="25">
        <f t="shared" si="785"/>
        <v>19078.81066710806</v>
      </c>
      <c r="P4587" s="25">
        <f t="shared" si="782"/>
        <v>19078.81066710806</v>
      </c>
      <c r="Q4587" s="25">
        <f t="shared" si="783"/>
        <v>0</v>
      </c>
      <c r="R4587" s="25">
        <f t="shared" si="786"/>
        <v>19078.81066710806</v>
      </c>
      <c r="S4587" s="25">
        <f t="shared" si="787"/>
        <v>0</v>
      </c>
      <c r="T4587" s="25" t="str">
        <f t="shared" si="788"/>
        <v>drain</v>
      </c>
      <c r="V4587" s="25">
        <f t="shared" si="791"/>
        <v>0</v>
      </c>
      <c r="W4587" s="25">
        <f t="shared" si="789"/>
        <v>0</v>
      </c>
      <c r="X4587" s="25">
        <f t="shared" si="792"/>
        <v>0</v>
      </c>
      <c r="Z4587" s="25">
        <f t="shared" si="790"/>
        <v>19078.81066710806</v>
      </c>
      <c r="AB4587" s="25">
        <f t="shared" si="784"/>
        <v>0</v>
      </c>
    </row>
    <row r="4588" x14ac:dyDescent="0.2">
      <c r="I4588" s="24">
        <v>4583</v>
      </c>
      <c r="J4588" s="28">
        <v>0</v>
      </c>
      <c r="L4588" s="24">
        <v>23135.829506826398</v>
      </c>
      <c r="N4588" s="24">
        <v>4583</v>
      </c>
      <c r="O4588" s="24">
        <f t="shared" si="785"/>
        <v>18392.984457926988</v>
      </c>
      <c r="P4588" s="24">
        <f t="shared" si="782"/>
        <v>18392.984457926988</v>
      </c>
      <c r="Q4588" s="24">
        <f t="shared" si="783"/>
        <v>0</v>
      </c>
      <c r="R4588" s="24">
        <f t="shared" si="786"/>
        <v>18392.984457926988</v>
      </c>
      <c r="S4588" s="24">
        <f t="shared" si="787"/>
        <v>0</v>
      </c>
      <c r="T4588" s="24" t="str">
        <f t="shared" si="788"/>
        <v>drain</v>
      </c>
      <c r="V4588" s="24">
        <f t="shared" si="791"/>
        <v>0</v>
      </c>
      <c r="W4588" s="24">
        <f t="shared" si="789"/>
        <v>0</v>
      </c>
      <c r="X4588" s="24">
        <f t="shared" si="792"/>
        <v>0</v>
      </c>
      <c r="Z4588" s="24">
        <f t="shared" si="790"/>
        <v>18392.984457926988</v>
      </c>
      <c r="AB4588" s="24">
        <f t="shared" si="784"/>
        <v>0</v>
      </c>
    </row>
    <row r="4589" x14ac:dyDescent="0.2">
      <c r="I4589" s="25">
        <v>4584</v>
      </c>
      <c r="J4589" s="29">
        <v>0</v>
      </c>
      <c r="L4589" s="25">
        <v>21616.849763584134</v>
      </c>
      <c r="N4589" s="25">
        <v>4584</v>
      </c>
      <c r="O4589" s="25">
        <f t="shared" si="785"/>
        <v>17185.395562049387</v>
      </c>
      <c r="P4589" s="25">
        <f t="shared" si="782"/>
        <v>17185.395562049387</v>
      </c>
      <c r="Q4589" s="25">
        <f t="shared" si="783"/>
        <v>0</v>
      </c>
      <c r="R4589" s="25">
        <f t="shared" si="786"/>
        <v>17185.395562049387</v>
      </c>
      <c r="S4589" s="25">
        <f t="shared" si="787"/>
        <v>0</v>
      </c>
      <c r="T4589" s="25" t="str">
        <f t="shared" si="788"/>
        <v>drain</v>
      </c>
      <c r="V4589" s="25">
        <f t="shared" si="791"/>
        <v>0</v>
      </c>
      <c r="W4589" s="25">
        <f t="shared" si="789"/>
        <v>0</v>
      </c>
      <c r="X4589" s="25">
        <f t="shared" si="792"/>
        <v>0</v>
      </c>
      <c r="Z4589" s="25">
        <f t="shared" si="790"/>
        <v>17185.395562049387</v>
      </c>
      <c r="AB4589" s="25">
        <f t="shared" si="784"/>
        <v>0</v>
      </c>
    </row>
    <row r="4590" x14ac:dyDescent="0.2">
      <c r="I4590" s="24">
        <v>4585</v>
      </c>
      <c r="J4590" s="28">
        <v>0</v>
      </c>
      <c r="L4590" s="24">
        <v>20258.401693344116</v>
      </c>
      <c r="N4590" s="24">
        <v>4585</v>
      </c>
      <c r="O4590" s="24">
        <f t="shared" si="785"/>
        <v>16105.429346208573</v>
      </c>
      <c r="P4590" s="24">
        <f t="shared" si="782"/>
        <v>16105.429346208573</v>
      </c>
      <c r="Q4590" s="24">
        <f t="shared" si="783"/>
        <v>0</v>
      </c>
      <c r="R4590" s="24">
        <f t="shared" si="786"/>
        <v>16105.429346208573</v>
      </c>
      <c r="S4590" s="24">
        <f t="shared" si="787"/>
        <v>0</v>
      </c>
      <c r="T4590" s="24" t="str">
        <f t="shared" si="788"/>
        <v>drain</v>
      </c>
      <c r="V4590" s="24">
        <f t="shared" si="791"/>
        <v>0</v>
      </c>
      <c r="W4590" s="24">
        <f t="shared" si="789"/>
        <v>0</v>
      </c>
      <c r="X4590" s="24">
        <f t="shared" si="792"/>
        <v>0</v>
      </c>
      <c r="Z4590" s="24">
        <f t="shared" si="790"/>
        <v>16105.429346208573</v>
      </c>
      <c r="AB4590" s="24">
        <f t="shared" si="784"/>
        <v>0</v>
      </c>
    </row>
    <row r="4591" x14ac:dyDescent="0.2">
      <c r="I4591" s="25">
        <v>4586</v>
      </c>
      <c r="J4591" s="29">
        <v>0</v>
      </c>
      <c r="L4591" s="25">
        <v>19919.014856004713</v>
      </c>
      <c r="N4591" s="25">
        <v>4586</v>
      </c>
      <c r="O4591" s="25">
        <f t="shared" si="785"/>
        <v>15835.616810523747</v>
      </c>
      <c r="P4591" s="25">
        <f t="shared" si="782"/>
        <v>15835.616810523747</v>
      </c>
      <c r="Q4591" s="25">
        <f t="shared" si="783"/>
        <v>0</v>
      </c>
      <c r="R4591" s="25">
        <f t="shared" si="786"/>
        <v>15835.616810523747</v>
      </c>
      <c r="S4591" s="25">
        <f t="shared" si="787"/>
        <v>0</v>
      </c>
      <c r="T4591" s="25" t="str">
        <f t="shared" si="788"/>
        <v>drain</v>
      </c>
      <c r="V4591" s="25">
        <f t="shared" si="791"/>
        <v>0</v>
      </c>
      <c r="W4591" s="25">
        <f t="shared" si="789"/>
        <v>0</v>
      </c>
      <c r="X4591" s="25">
        <f t="shared" si="792"/>
        <v>0</v>
      </c>
      <c r="Z4591" s="25">
        <f t="shared" si="790"/>
        <v>15835.616810523747</v>
      </c>
      <c r="AB4591" s="25">
        <f t="shared" si="784"/>
        <v>0</v>
      </c>
    </row>
    <row r="4592" x14ac:dyDescent="0.2">
      <c r="I4592" s="24">
        <v>4587</v>
      </c>
      <c r="J4592" s="28">
        <v>0</v>
      </c>
      <c r="L4592" s="24">
        <v>19338.904593515395</v>
      </c>
      <c r="N4592" s="24">
        <v>4587</v>
      </c>
      <c r="O4592" s="24">
        <f t="shared" si="785"/>
        <v>15374.429151844741</v>
      </c>
      <c r="P4592" s="24">
        <f t="shared" si="782"/>
        <v>15374.429151844741</v>
      </c>
      <c r="Q4592" s="24">
        <f t="shared" si="783"/>
        <v>0</v>
      </c>
      <c r="R4592" s="24">
        <f t="shared" si="786"/>
        <v>15374.429151844741</v>
      </c>
      <c r="S4592" s="24">
        <f t="shared" si="787"/>
        <v>0</v>
      </c>
      <c r="T4592" s="24" t="str">
        <f t="shared" si="788"/>
        <v>drain</v>
      </c>
      <c r="V4592" s="24">
        <f t="shared" si="791"/>
        <v>0</v>
      </c>
      <c r="W4592" s="24">
        <f t="shared" si="789"/>
        <v>0</v>
      </c>
      <c r="X4592" s="24">
        <f t="shared" si="792"/>
        <v>0</v>
      </c>
      <c r="Z4592" s="24">
        <f t="shared" si="790"/>
        <v>15374.429151844741</v>
      </c>
      <c r="AB4592" s="24">
        <f t="shared" si="784"/>
        <v>0</v>
      </c>
    </row>
    <row r="4593" x14ac:dyDescent="0.2">
      <c r="I4593" s="25">
        <v>4588</v>
      </c>
      <c r="J4593" s="29">
        <v>0</v>
      </c>
      <c r="L4593" s="25">
        <v>18966.018615770339</v>
      </c>
      <c r="N4593" s="25">
        <v>4588</v>
      </c>
      <c r="O4593" s="25">
        <f t="shared" si="785"/>
        <v>15077.98479953742</v>
      </c>
      <c r="P4593" s="25">
        <f t="shared" si="782"/>
        <v>15077.98479953742</v>
      </c>
      <c r="Q4593" s="25">
        <f t="shared" si="783"/>
        <v>0</v>
      </c>
      <c r="R4593" s="25">
        <f t="shared" si="786"/>
        <v>15077.98479953742</v>
      </c>
      <c r="S4593" s="25">
        <f t="shared" si="787"/>
        <v>0</v>
      </c>
      <c r="T4593" s="25" t="str">
        <f t="shared" si="788"/>
        <v>drain</v>
      </c>
      <c r="V4593" s="25">
        <f t="shared" si="791"/>
        <v>0</v>
      </c>
      <c r="W4593" s="25">
        <f t="shared" si="789"/>
        <v>0</v>
      </c>
      <c r="X4593" s="25">
        <f t="shared" si="792"/>
        <v>0</v>
      </c>
      <c r="Z4593" s="25">
        <f t="shared" si="790"/>
        <v>15077.98479953742</v>
      </c>
      <c r="AB4593" s="25">
        <f t="shared" si="784"/>
        <v>0</v>
      </c>
    </row>
    <row r="4594" x14ac:dyDescent="0.2">
      <c r="I4594" s="24">
        <v>4589</v>
      </c>
      <c r="J4594" s="28">
        <v>0</v>
      </c>
      <c r="L4594" s="24">
        <v>18877.590805244443</v>
      </c>
      <c r="N4594" s="24">
        <v>4589</v>
      </c>
      <c r="O4594" s="24">
        <f t="shared" si="785"/>
        <v>15007.684690169333</v>
      </c>
      <c r="P4594" s="24">
        <f t="shared" si="782"/>
        <v>15007.684690169333</v>
      </c>
      <c r="Q4594" s="24">
        <f t="shared" si="783"/>
        <v>0</v>
      </c>
      <c r="R4594" s="24">
        <f t="shared" si="786"/>
        <v>15007.684690169333</v>
      </c>
      <c r="S4594" s="24">
        <f t="shared" si="787"/>
        <v>0</v>
      </c>
      <c r="T4594" s="24" t="str">
        <f t="shared" si="788"/>
        <v>drain</v>
      </c>
      <c r="V4594" s="24">
        <f t="shared" si="791"/>
        <v>0</v>
      </c>
      <c r="W4594" s="24">
        <f t="shared" si="789"/>
        <v>0</v>
      </c>
      <c r="X4594" s="24">
        <f t="shared" si="792"/>
        <v>0</v>
      </c>
      <c r="Z4594" s="24">
        <f t="shared" si="790"/>
        <v>15007.684690169333</v>
      </c>
      <c r="AB4594" s="24">
        <f t="shared" si="784"/>
        <v>0</v>
      </c>
    </row>
    <row r="4595" x14ac:dyDescent="0.2">
      <c r="I4595" s="25">
        <v>4590</v>
      </c>
      <c r="J4595" s="29">
        <v>0</v>
      </c>
      <c r="L4595" s="25">
        <v>18815.926731681822</v>
      </c>
      <c r="N4595" s="25">
        <v>4590</v>
      </c>
      <c r="O4595" s="25">
        <f t="shared" si="785"/>
        <v>14958.66175168705</v>
      </c>
      <c r="P4595" s="25">
        <f t="shared" si="782"/>
        <v>14958.66175168705</v>
      </c>
      <c r="Q4595" s="25">
        <f t="shared" si="783"/>
        <v>0</v>
      </c>
      <c r="R4595" s="25">
        <f t="shared" si="786"/>
        <v>14958.66175168705</v>
      </c>
      <c r="S4595" s="25">
        <f t="shared" si="787"/>
        <v>0</v>
      </c>
      <c r="T4595" s="25" t="str">
        <f t="shared" si="788"/>
        <v>drain</v>
      </c>
      <c r="V4595" s="25">
        <f t="shared" si="791"/>
        <v>0</v>
      </c>
      <c r="W4595" s="25">
        <f t="shared" si="789"/>
        <v>0</v>
      </c>
      <c r="X4595" s="25">
        <f t="shared" si="792"/>
        <v>0</v>
      </c>
      <c r="Z4595" s="25">
        <f t="shared" si="790"/>
        <v>14958.66175168705</v>
      </c>
      <c r="AB4595" s="25">
        <f t="shared" si="784"/>
        <v>0</v>
      </c>
    </row>
    <row r="4596" x14ac:dyDescent="0.2">
      <c r="I4596" s="24">
        <v>4591</v>
      </c>
      <c r="J4596" s="28">
        <v>0.20624742600000001</v>
      </c>
      <c r="L4596" s="24">
        <v>20501.963830864428</v>
      </c>
      <c r="N4596" s="24">
        <v>4591</v>
      </c>
      <c r="O4596" s="24">
        <f t="shared" si="785"/>
        <v>16299.061245537221</v>
      </c>
      <c r="P4596" s="24">
        <f t="shared" si="782"/>
        <v>16299.061245537221</v>
      </c>
      <c r="Q4596" s="24">
        <f t="shared" si="783"/>
        <v>16499.79408</v>
      </c>
      <c r="R4596" s="24">
        <f t="shared" si="786"/>
        <v>0</v>
      </c>
      <c r="S4596" s="24">
        <f t="shared" si="787"/>
        <v>200.73283446277856</v>
      </c>
      <c r="T4596" s="24" t="str">
        <f t="shared" si="788"/>
        <v>charge</v>
      </c>
      <c r="V4596" s="24">
        <f t="shared" si="791"/>
        <v>180.6595510165007</v>
      </c>
      <c r="W4596" s="24">
        <f t="shared" si="789"/>
        <v>180.6595510165007</v>
      </c>
      <c r="X4596" s="24">
        <f t="shared" si="792"/>
        <v>0</v>
      </c>
      <c r="Z4596" s="24">
        <f t="shared" si="790"/>
        <v>0</v>
      </c>
      <c r="AB4596" s="24">
        <f t="shared" si="784"/>
        <v>20.073283446277856</v>
      </c>
    </row>
    <row r="4597" x14ac:dyDescent="0.2">
      <c r="I4597" s="25">
        <v>4592</v>
      </c>
      <c r="J4597" s="29">
        <v>0.47059717700000003</v>
      </c>
      <c r="L4597" s="25">
        <v>23062.653379154202</v>
      </c>
      <c r="N4597" s="25">
        <v>4592</v>
      </c>
      <c r="O4597" s="25">
        <f t="shared" si="785"/>
        <v>18334.809436427593</v>
      </c>
      <c r="P4597" s="25">
        <f t="shared" si="782"/>
        <v>18334.809436427593</v>
      </c>
      <c r="Q4597" s="25">
        <f t="shared" si="783"/>
        <v>37647.774160000001</v>
      </c>
      <c r="R4597" s="25">
        <f t="shared" si="786"/>
        <v>0</v>
      </c>
      <c r="S4597" s="25">
        <f t="shared" si="787"/>
        <v>19312.964723572408</v>
      </c>
      <c r="T4597" s="25" t="str">
        <f t="shared" si="788"/>
        <v>charge</v>
      </c>
      <c r="V4597" s="25">
        <f t="shared" si="791"/>
        <v>3819.3404489834993</v>
      </c>
      <c r="W4597" s="25">
        <f t="shared" si="789"/>
        <v>4000</v>
      </c>
      <c r="X4597" s="25">
        <f t="shared" si="792"/>
        <v>0</v>
      </c>
      <c r="Z4597" s="25">
        <f t="shared" si="790"/>
        <v>0</v>
      </c>
      <c r="AB4597" s="25">
        <f t="shared" si="784"/>
        <v>15493.624274588909</v>
      </c>
    </row>
    <row r="4598" x14ac:dyDescent="0.2">
      <c r="I4598" s="24">
        <v>4593</v>
      </c>
      <c r="J4598" s="28">
        <v>0.61808070100000001</v>
      </c>
      <c r="L4598" s="24">
        <v>25179.577942848202</v>
      </c>
      <c r="N4598" s="24">
        <v>4593</v>
      </c>
      <c r="O4598" s="24">
        <f t="shared" si="785"/>
        <v>20017.764464564323</v>
      </c>
      <c r="P4598" s="24">
        <f t="shared" si="782"/>
        <v>20017.764464564323</v>
      </c>
      <c r="Q4598" s="24">
        <f t="shared" si="783"/>
        <v>49446.456080000004</v>
      </c>
      <c r="R4598" s="24">
        <f t="shared" si="786"/>
        <v>0</v>
      </c>
      <c r="S4598" s="24">
        <f t="shared" si="787"/>
        <v>29428.69161543568</v>
      </c>
      <c r="T4598" s="24" t="str">
        <f t="shared" si="788"/>
        <v>charge</v>
      </c>
      <c r="V4598" s="24">
        <f t="shared" si="791"/>
        <v>0</v>
      </c>
      <c r="W4598" s="24">
        <f t="shared" si="789"/>
        <v>4000</v>
      </c>
      <c r="X4598" s="24">
        <f t="shared" si="792"/>
        <v>0</v>
      </c>
      <c r="Z4598" s="24">
        <f t="shared" si="790"/>
        <v>0</v>
      </c>
      <c r="AB4598" s="24">
        <f t="shared" si="784"/>
        <v>29428.69161543568</v>
      </c>
    </row>
    <row r="4599" x14ac:dyDescent="0.2">
      <c r="I4599" s="25">
        <v>4594</v>
      </c>
      <c r="J4599" s="29">
        <v>0.67531208799999998</v>
      </c>
      <c r="L4599" s="25">
        <v>26386.39678750038</v>
      </c>
      <c r="N4599" s="25">
        <v>4594</v>
      </c>
      <c r="O4599" s="25">
        <f t="shared" si="785"/>
        <v>20977.185446062802</v>
      </c>
      <c r="P4599" s="25">
        <f t="shared" si="782"/>
        <v>20977.185446062802</v>
      </c>
      <c r="Q4599" s="25">
        <f t="shared" si="783"/>
        <v>54024.967039999996</v>
      </c>
      <c r="R4599" s="25">
        <f t="shared" si="786"/>
        <v>0</v>
      </c>
      <c r="S4599" s="25">
        <f t="shared" si="787"/>
        <v>33047.781593937194</v>
      </c>
      <c r="T4599" s="25" t="str">
        <f t="shared" si="788"/>
        <v>charge</v>
      </c>
      <c r="V4599" s="25">
        <f t="shared" si="791"/>
        <v>0</v>
      </c>
      <c r="W4599" s="25">
        <f t="shared" si="789"/>
        <v>4000</v>
      </c>
      <c r="X4599" s="25">
        <f t="shared" si="792"/>
        <v>0</v>
      </c>
      <c r="Z4599" s="25">
        <f t="shared" si="790"/>
        <v>0</v>
      </c>
      <c r="AB4599" s="25">
        <f t="shared" si="784"/>
        <v>33047.781593937194</v>
      </c>
    </row>
    <row r="4600" x14ac:dyDescent="0.2">
      <c r="I4600" s="24">
        <v>4595</v>
      </c>
      <c r="J4600" s="28">
        <v>0.70111941799999999</v>
      </c>
      <c r="L4600" s="24">
        <v>27015.315853834149</v>
      </c>
      <c r="N4600" s="24">
        <v>4595</v>
      </c>
      <c r="O4600" s="24">
        <f t="shared" si="785"/>
        <v>21477.176103798149</v>
      </c>
      <c r="P4600" s="24">
        <f t="shared" si="782"/>
        <v>21477.176103798149</v>
      </c>
      <c r="Q4600" s="24">
        <f t="shared" si="783"/>
        <v>56089.553439999996</v>
      </c>
      <c r="R4600" s="24">
        <f t="shared" si="786"/>
        <v>0</v>
      </c>
      <c r="S4600" s="24">
        <f t="shared" si="787"/>
        <v>34612.377336201847</v>
      </c>
      <c r="T4600" s="24" t="str">
        <f t="shared" si="788"/>
        <v>charge</v>
      </c>
      <c r="V4600" s="24">
        <f t="shared" si="791"/>
        <v>0</v>
      </c>
      <c r="W4600" s="24">
        <f t="shared" si="789"/>
        <v>4000</v>
      </c>
      <c r="X4600" s="24">
        <f t="shared" si="792"/>
        <v>0</v>
      </c>
      <c r="Z4600" s="24">
        <f t="shared" si="790"/>
        <v>0</v>
      </c>
      <c r="AB4600" s="24">
        <f t="shared" si="784"/>
        <v>34612.377336201847</v>
      </c>
    </row>
    <row r="4601" x14ac:dyDescent="0.2">
      <c r="I4601" s="25">
        <v>4596</v>
      </c>
      <c r="J4601" s="29">
        <v>0.71538682099999995</v>
      </c>
      <c r="L4601" s="25">
        <v>27652.181621241569</v>
      </c>
      <c r="N4601" s="25">
        <v>4596</v>
      </c>
      <c r="O4601" s="25">
        <f t="shared" si="785"/>
        <v>21983.484388887049</v>
      </c>
      <c r="P4601" s="25">
        <f t="shared" si="782"/>
        <v>21983.484388887049</v>
      </c>
      <c r="Q4601" s="25">
        <f t="shared" si="783"/>
        <v>57230.945679999997</v>
      </c>
      <c r="R4601" s="25">
        <f t="shared" si="786"/>
        <v>0</v>
      </c>
      <c r="S4601" s="25">
        <f t="shared" si="787"/>
        <v>35247.461291112952</v>
      </c>
      <c r="T4601" s="25" t="str">
        <f t="shared" si="788"/>
        <v>charge</v>
      </c>
      <c r="V4601" s="25">
        <f t="shared" si="791"/>
        <v>0</v>
      </c>
      <c r="W4601" s="25">
        <f t="shared" si="789"/>
        <v>4000</v>
      </c>
      <c r="X4601" s="25">
        <f t="shared" si="792"/>
        <v>0</v>
      </c>
      <c r="Z4601" s="25">
        <f t="shared" si="790"/>
        <v>0</v>
      </c>
      <c r="AB4601" s="25">
        <f t="shared" si="784"/>
        <v>35247.461291112952</v>
      </c>
    </row>
    <row r="4602" x14ac:dyDescent="0.2">
      <c r="I4602" s="24">
        <v>4597</v>
      </c>
      <c r="J4602" s="28">
        <v>0.73418458400000008</v>
      </c>
      <c r="L4602" s="24">
        <v>28561.626383328436</v>
      </c>
      <c r="N4602" s="24">
        <v>4597</v>
      </c>
      <c r="O4602" s="24">
        <f t="shared" si="785"/>
        <v>22706.492974746106</v>
      </c>
      <c r="P4602" s="24">
        <f t="shared" si="782"/>
        <v>22706.492974746106</v>
      </c>
      <c r="Q4602" s="24">
        <f t="shared" si="783"/>
        <v>58734.766720000007</v>
      </c>
      <c r="R4602" s="24">
        <f t="shared" si="786"/>
        <v>0</v>
      </c>
      <c r="S4602" s="24">
        <f t="shared" si="787"/>
        <v>36028.2737452539</v>
      </c>
      <c r="T4602" s="24" t="str">
        <f t="shared" si="788"/>
        <v>charge</v>
      </c>
      <c r="V4602" s="24">
        <f t="shared" si="791"/>
        <v>0</v>
      </c>
      <c r="W4602" s="24">
        <f t="shared" si="789"/>
        <v>4000</v>
      </c>
      <c r="X4602" s="24">
        <f t="shared" si="792"/>
        <v>0</v>
      </c>
      <c r="Z4602" s="24">
        <f t="shared" si="790"/>
        <v>0</v>
      </c>
      <c r="AB4602" s="24">
        <f t="shared" si="784"/>
        <v>36028.2737452539</v>
      </c>
    </row>
    <row r="4603" x14ac:dyDescent="0.2">
      <c r="I4603" s="25">
        <v>4598</v>
      </c>
      <c r="J4603" s="29">
        <v>0.73107148700000002</v>
      </c>
      <c r="L4603" s="25">
        <v>29670.913427543637</v>
      </c>
      <c r="N4603" s="25">
        <v>4598</v>
      </c>
      <c r="O4603" s="25">
        <f t="shared" si="785"/>
        <v>23588.376174897192</v>
      </c>
      <c r="P4603" s="25">
        <f t="shared" si="782"/>
        <v>23588.376174897192</v>
      </c>
      <c r="Q4603" s="25">
        <f t="shared" si="783"/>
        <v>58485.718959999998</v>
      </c>
      <c r="R4603" s="25">
        <f t="shared" si="786"/>
        <v>0</v>
      </c>
      <c r="S4603" s="25">
        <f t="shared" si="787"/>
        <v>34897.34278510281</v>
      </c>
      <c r="T4603" s="25" t="str">
        <f t="shared" si="788"/>
        <v>charge</v>
      </c>
      <c r="V4603" s="25">
        <f t="shared" si="791"/>
        <v>0</v>
      </c>
      <c r="W4603" s="25">
        <f t="shared" si="789"/>
        <v>4000</v>
      </c>
      <c r="X4603" s="25">
        <f t="shared" si="792"/>
        <v>0</v>
      </c>
      <c r="Z4603" s="25">
        <f t="shared" si="790"/>
        <v>0</v>
      </c>
      <c r="AB4603" s="25">
        <f t="shared" si="784"/>
        <v>34897.34278510281</v>
      </c>
    </row>
    <row r="4604" x14ac:dyDescent="0.2">
      <c r="I4604" s="24">
        <v>4599</v>
      </c>
      <c r="J4604" s="28">
        <v>0.70108357799999999</v>
      </c>
      <c r="L4604" s="24">
        <v>30004.922253322598</v>
      </c>
      <c r="N4604" s="24">
        <v>4599</v>
      </c>
      <c r="O4604" s="24">
        <f t="shared" si="785"/>
        <v>23853.913191391468</v>
      </c>
      <c r="P4604" s="24">
        <f t="shared" si="782"/>
        <v>23853.913191391468</v>
      </c>
      <c r="Q4604" s="24">
        <f t="shared" si="783"/>
        <v>56086.686239999995</v>
      </c>
      <c r="R4604" s="24">
        <f t="shared" si="786"/>
        <v>0</v>
      </c>
      <c r="S4604" s="24">
        <f t="shared" si="787"/>
        <v>32232.773048608527</v>
      </c>
      <c r="T4604" s="24" t="str">
        <f t="shared" si="788"/>
        <v>charge</v>
      </c>
      <c r="V4604" s="24">
        <f t="shared" si="791"/>
        <v>0</v>
      </c>
      <c r="W4604" s="24">
        <f t="shared" si="789"/>
        <v>4000</v>
      </c>
      <c r="X4604" s="24">
        <f t="shared" si="792"/>
        <v>0</v>
      </c>
      <c r="Z4604" s="24">
        <f t="shared" si="790"/>
        <v>0</v>
      </c>
      <c r="AB4604" s="24">
        <f t="shared" si="784"/>
        <v>32232.773048608527</v>
      </c>
    </row>
    <row r="4605" x14ac:dyDescent="0.2">
      <c r="I4605" s="25">
        <v>4600</v>
      </c>
      <c r="J4605" s="29">
        <v>0.65184530099999993</v>
      </c>
      <c r="L4605" s="25">
        <v>29655.302755737303</v>
      </c>
      <c r="N4605" s="25">
        <v>4600</v>
      </c>
      <c r="O4605" s="25">
        <f t="shared" si="785"/>
        <v>23575.965690811157</v>
      </c>
      <c r="P4605" s="25">
        <f t="shared" si="782"/>
        <v>23575.965690811157</v>
      </c>
      <c r="Q4605" s="25">
        <f t="shared" si="783"/>
        <v>52147.624079999994</v>
      </c>
      <c r="R4605" s="25">
        <f t="shared" si="786"/>
        <v>0</v>
      </c>
      <c r="S4605" s="25">
        <f t="shared" si="787"/>
        <v>28571.658389188837</v>
      </c>
      <c r="T4605" s="25" t="str">
        <f t="shared" si="788"/>
        <v>charge</v>
      </c>
      <c r="V4605" s="25">
        <f t="shared" si="791"/>
        <v>0</v>
      </c>
      <c r="W4605" s="25">
        <f t="shared" si="789"/>
        <v>4000</v>
      </c>
      <c r="X4605" s="25">
        <f t="shared" si="792"/>
        <v>0</v>
      </c>
      <c r="Z4605" s="25">
        <f t="shared" si="790"/>
        <v>0</v>
      </c>
      <c r="AB4605" s="25">
        <f t="shared" si="784"/>
        <v>28571.658389188837</v>
      </c>
    </row>
    <row r="4606" x14ac:dyDescent="0.2">
      <c r="I4606" s="24">
        <v>4601</v>
      </c>
      <c r="J4606" s="28">
        <v>0.55035641400000002</v>
      </c>
      <c r="L4606" s="24">
        <v>29142.758491802215</v>
      </c>
      <c r="N4606" s="24">
        <v>4601</v>
      </c>
      <c r="O4606" s="24">
        <f t="shared" si="785"/>
        <v>23168.493000982762</v>
      </c>
      <c r="P4606" s="24">
        <f t="shared" si="782"/>
        <v>23168.493000982762</v>
      </c>
      <c r="Q4606" s="24">
        <f t="shared" si="783"/>
        <v>44028.513120000003</v>
      </c>
      <c r="R4606" s="24">
        <f t="shared" si="786"/>
        <v>0</v>
      </c>
      <c r="S4606" s="24">
        <f t="shared" si="787"/>
        <v>20860.020119017241</v>
      </c>
      <c r="T4606" s="24" t="str">
        <f t="shared" si="788"/>
        <v>charge</v>
      </c>
      <c r="V4606" s="24">
        <f t="shared" si="791"/>
        <v>0</v>
      </c>
      <c r="W4606" s="24">
        <f t="shared" si="789"/>
        <v>4000</v>
      </c>
      <c r="X4606" s="24">
        <f t="shared" si="792"/>
        <v>0</v>
      </c>
      <c r="Z4606" s="24">
        <f t="shared" si="790"/>
        <v>0</v>
      </c>
      <c r="AB4606" s="24">
        <f t="shared" si="784"/>
        <v>20860.020119017241</v>
      </c>
    </row>
    <row r="4607" x14ac:dyDescent="0.2">
      <c r="I4607" s="25">
        <v>4602</v>
      </c>
      <c r="J4607" s="29">
        <v>0.26116089199999998</v>
      </c>
      <c r="L4607" s="25">
        <v>28531.864088726041</v>
      </c>
      <c r="N4607" s="25">
        <v>4602</v>
      </c>
      <c r="O4607" s="25">
        <f t="shared" si="785"/>
        <v>22682.831950537202</v>
      </c>
      <c r="P4607" s="25">
        <f t="shared" si="782"/>
        <v>22682.831950537202</v>
      </c>
      <c r="Q4607" s="25">
        <f t="shared" si="783"/>
        <v>20892.871359999997</v>
      </c>
      <c r="R4607" s="25">
        <f t="shared" si="786"/>
        <v>1789.9605905372046</v>
      </c>
      <c r="S4607" s="25">
        <f t="shared" si="787"/>
        <v>0</v>
      </c>
      <c r="T4607" s="25" t="str">
        <f t="shared" si="788"/>
        <v>drain</v>
      </c>
      <c r="V4607" s="25">
        <f t="shared" si="791"/>
        <v>0</v>
      </c>
      <c r="W4607" s="25">
        <f t="shared" si="789"/>
        <v>2210.0394094627954</v>
      </c>
      <c r="X4607" s="25">
        <f t="shared" si="792"/>
        <v>1789.9605905372046</v>
      </c>
      <c r="Z4607" s="25">
        <f t="shared" si="790"/>
        <v>0</v>
      </c>
      <c r="AB4607" s="25">
        <f t="shared" si="784"/>
        <v>0</v>
      </c>
    </row>
    <row r="4608" x14ac:dyDescent="0.2">
      <c r="I4608" s="24">
        <v>4603</v>
      </c>
      <c r="J4608" s="28">
        <v>0.102548317</v>
      </c>
      <c r="L4608" s="24">
        <v>27615.890674591061</v>
      </c>
      <c r="N4608" s="24">
        <v>4603</v>
      </c>
      <c r="O4608" s="24">
        <f t="shared" si="785"/>
        <v>21954.633086299895</v>
      </c>
      <c r="P4608" s="24">
        <f t="shared" si="782"/>
        <v>21954.633086299895</v>
      </c>
      <c r="Q4608" s="24">
        <f t="shared" si="783"/>
        <v>8203.8653599999998</v>
      </c>
      <c r="R4608" s="24">
        <f t="shared" si="786"/>
        <v>13750.767726299895</v>
      </c>
      <c r="S4608" s="24">
        <f t="shared" si="787"/>
        <v>0</v>
      </c>
      <c r="T4608" s="24" t="str">
        <f t="shared" si="788"/>
        <v>drain</v>
      </c>
      <c r="V4608" s="24">
        <f t="shared" si="791"/>
        <v>0</v>
      </c>
      <c r="W4608" s="24">
        <f t="shared" si="789"/>
        <v>0</v>
      </c>
      <c r="X4608" s="24">
        <f t="shared" si="792"/>
        <v>2210.0394094627954</v>
      </c>
      <c r="Z4608" s="24">
        <f t="shared" si="790"/>
        <v>11540.7283168371</v>
      </c>
      <c r="AB4608" s="24">
        <f t="shared" si="784"/>
        <v>0</v>
      </c>
    </row>
    <row r="4609" x14ac:dyDescent="0.2">
      <c r="I4609" s="25">
        <v>4604</v>
      </c>
      <c r="J4609" s="29">
        <v>0</v>
      </c>
      <c r="L4609" s="25">
        <v>26870.260848140715</v>
      </c>
      <c r="N4609" s="25">
        <v>4604</v>
      </c>
      <c r="O4609" s="25">
        <f t="shared" si="785"/>
        <v>21361.857374271869</v>
      </c>
      <c r="P4609" s="25">
        <f t="shared" si="782"/>
        <v>21361.857374271869</v>
      </c>
      <c r="Q4609" s="25">
        <f t="shared" si="783"/>
        <v>0</v>
      </c>
      <c r="R4609" s="25">
        <f t="shared" si="786"/>
        <v>21361.857374271869</v>
      </c>
      <c r="S4609" s="25">
        <f t="shared" si="787"/>
        <v>0</v>
      </c>
      <c r="T4609" s="25" t="str">
        <f t="shared" si="788"/>
        <v>drain</v>
      </c>
      <c r="V4609" s="25">
        <f t="shared" si="791"/>
        <v>0</v>
      </c>
      <c r="W4609" s="25">
        <f t="shared" si="789"/>
        <v>0</v>
      </c>
      <c r="X4609" s="25">
        <f t="shared" si="792"/>
        <v>0</v>
      </c>
      <c r="Z4609" s="25">
        <f t="shared" si="790"/>
        <v>21361.857374271869</v>
      </c>
      <c r="AB4609" s="25">
        <f t="shared" si="784"/>
        <v>0</v>
      </c>
    </row>
    <row r="4610" x14ac:dyDescent="0.2">
      <c r="I4610" s="24">
        <v>4605</v>
      </c>
      <c r="J4610" s="28">
        <v>0</v>
      </c>
      <c r="L4610" s="24">
        <v>26624.642146110531</v>
      </c>
      <c r="N4610" s="24">
        <v>4605</v>
      </c>
      <c r="O4610" s="24">
        <f t="shared" si="785"/>
        <v>21166.590506157874</v>
      </c>
      <c r="P4610" s="24">
        <f t="shared" si="782"/>
        <v>21166.590506157874</v>
      </c>
      <c r="Q4610" s="24">
        <f t="shared" si="783"/>
        <v>0</v>
      </c>
      <c r="R4610" s="24">
        <f t="shared" si="786"/>
        <v>21166.590506157874</v>
      </c>
      <c r="S4610" s="24">
        <f t="shared" si="787"/>
        <v>0</v>
      </c>
      <c r="T4610" s="24" t="str">
        <f t="shared" si="788"/>
        <v>drain</v>
      </c>
      <c r="V4610" s="24">
        <f t="shared" si="791"/>
        <v>0</v>
      </c>
      <c r="W4610" s="24">
        <f t="shared" si="789"/>
        <v>0</v>
      </c>
      <c r="X4610" s="24">
        <f t="shared" si="792"/>
        <v>0</v>
      </c>
      <c r="Z4610" s="24">
        <f t="shared" si="790"/>
        <v>21166.590506157874</v>
      </c>
      <c r="AB4610" s="24">
        <f t="shared" si="784"/>
        <v>0</v>
      </c>
    </row>
    <row r="4611" x14ac:dyDescent="0.2">
      <c r="I4611" s="25">
        <v>4606</v>
      </c>
      <c r="J4611" s="29">
        <v>0</v>
      </c>
      <c r="L4611" s="25">
        <v>25683.236501979827</v>
      </c>
      <c r="N4611" s="25">
        <v>4606</v>
      </c>
      <c r="O4611" s="25">
        <f t="shared" si="785"/>
        <v>20418.173019073965</v>
      </c>
      <c r="P4611" s="25">
        <f t="shared" si="782"/>
        <v>20418.173019073965</v>
      </c>
      <c r="Q4611" s="25">
        <f t="shared" si="783"/>
        <v>0</v>
      </c>
      <c r="R4611" s="25">
        <f t="shared" si="786"/>
        <v>20418.173019073965</v>
      </c>
      <c r="S4611" s="25">
        <f t="shared" si="787"/>
        <v>0</v>
      </c>
      <c r="T4611" s="25" t="str">
        <f t="shared" si="788"/>
        <v>drain</v>
      </c>
      <c r="V4611" s="25">
        <f t="shared" si="791"/>
        <v>0</v>
      </c>
      <c r="W4611" s="25">
        <f t="shared" si="789"/>
        <v>0</v>
      </c>
      <c r="X4611" s="25">
        <f t="shared" si="792"/>
        <v>0</v>
      </c>
      <c r="Z4611" s="25">
        <f t="shared" si="790"/>
        <v>20418.173019073965</v>
      </c>
      <c r="AB4611" s="25">
        <f t="shared" si="784"/>
        <v>0</v>
      </c>
    </row>
    <row r="4612" x14ac:dyDescent="0.2">
      <c r="I4612" s="24">
        <v>4607</v>
      </c>
      <c r="J4612" s="28">
        <v>0</v>
      </c>
      <c r="L4612" s="24">
        <v>24070.972327613828</v>
      </c>
      <c r="N4612" s="24">
        <v>4607</v>
      </c>
      <c r="O4612" s="24">
        <f t="shared" si="785"/>
        <v>19136.423000452993</v>
      </c>
      <c r="P4612" s="24">
        <f t="shared" si="782"/>
        <v>19136.423000452993</v>
      </c>
      <c r="Q4612" s="24">
        <f t="shared" si="783"/>
        <v>0</v>
      </c>
      <c r="R4612" s="24">
        <f t="shared" si="786"/>
        <v>19136.423000452993</v>
      </c>
      <c r="S4612" s="24">
        <f t="shared" si="787"/>
        <v>0</v>
      </c>
      <c r="T4612" s="24" t="str">
        <f t="shared" si="788"/>
        <v>drain</v>
      </c>
      <c r="V4612" s="24">
        <f t="shared" si="791"/>
        <v>0</v>
      </c>
      <c r="W4612" s="24">
        <f t="shared" si="789"/>
        <v>0</v>
      </c>
      <c r="X4612" s="24">
        <f t="shared" si="792"/>
        <v>0</v>
      </c>
      <c r="Z4612" s="24">
        <f t="shared" si="790"/>
        <v>19136.423000452993</v>
      </c>
      <c r="AB4612" s="24">
        <f t="shared" si="784"/>
        <v>0</v>
      </c>
    </row>
    <row r="4613" x14ac:dyDescent="0.2">
      <c r="I4613" s="25">
        <v>4608</v>
      </c>
      <c r="J4613" s="29">
        <v>0</v>
      </c>
      <c r="L4613" s="25">
        <v>22403.892528104781</v>
      </c>
      <c r="N4613" s="25">
        <v>4608</v>
      </c>
      <c r="O4613" s="25">
        <f t="shared" si="785"/>
        <v>17811.094559843303</v>
      </c>
      <c r="P4613" s="25">
        <f t="shared" si="782"/>
        <v>17811.094559843303</v>
      </c>
      <c r="Q4613" s="25">
        <f t="shared" si="783"/>
        <v>0</v>
      </c>
      <c r="R4613" s="25">
        <f t="shared" si="786"/>
        <v>17811.094559843303</v>
      </c>
      <c r="S4613" s="25">
        <f t="shared" si="787"/>
        <v>0</v>
      </c>
      <c r="T4613" s="25" t="str">
        <f t="shared" si="788"/>
        <v>drain</v>
      </c>
      <c r="V4613" s="25">
        <f t="shared" si="791"/>
        <v>0</v>
      </c>
      <c r="W4613" s="25">
        <f t="shared" si="789"/>
        <v>0</v>
      </c>
      <c r="X4613" s="25">
        <f t="shared" si="792"/>
        <v>0</v>
      </c>
      <c r="Z4613" s="25">
        <f t="shared" si="790"/>
        <v>17811.094559843303</v>
      </c>
      <c r="AB4613" s="25">
        <f t="shared" si="784"/>
        <v>0</v>
      </c>
    </row>
    <row r="4614" x14ac:dyDescent="0.2">
      <c r="I4614" s="24">
        <v>4609</v>
      </c>
      <c r="J4614" s="28">
        <v>0</v>
      </c>
      <c r="L4614" s="24">
        <v>20879.245582151412</v>
      </c>
      <c r="N4614" s="24">
        <v>4609</v>
      </c>
      <c r="O4614" s="24">
        <f t="shared" si="785"/>
        <v>16599.000237810375</v>
      </c>
      <c r="P4614" s="24">
        <f t="shared" ref="P4614:P4677" si="793">O4614-$E$8*$E$9</f>
        <v>16599.000237810375</v>
      </c>
      <c r="Q4614" s="24">
        <f t="shared" ref="Q4614:Q4677" si="794">J4614*$E$7</f>
        <v>0</v>
      </c>
      <c r="R4614" s="24">
        <f t="shared" si="786"/>
        <v>16599.000237810375</v>
      </c>
      <c r="S4614" s="24">
        <f t="shared" si="787"/>
        <v>0</v>
      </c>
      <c r="T4614" s="24" t="str">
        <f t="shared" si="788"/>
        <v>drain</v>
      </c>
      <c r="V4614" s="24">
        <f t="shared" si="791"/>
        <v>0</v>
      </c>
      <c r="W4614" s="24">
        <f t="shared" si="789"/>
        <v>0</v>
      </c>
      <c r="X4614" s="24">
        <f t="shared" si="792"/>
        <v>0</v>
      </c>
      <c r="Z4614" s="24">
        <f t="shared" si="790"/>
        <v>16599.000237810375</v>
      </c>
      <c r="AB4614" s="24">
        <f t="shared" ref="AB4614:AB4677" si="795">IF(T4614="charge",(S4614-V4614),0)</f>
        <v>0</v>
      </c>
    </row>
    <row r="4615" x14ac:dyDescent="0.2">
      <c r="I4615" s="25">
        <v>4610</v>
      </c>
      <c r="J4615" s="29">
        <v>0</v>
      </c>
      <c r="L4615" s="25">
        <v>20466.991654634476</v>
      </c>
      <c r="N4615" s="25">
        <v>4610</v>
      </c>
      <c r="O4615" s="25">
        <f t="shared" ref="O4615:O4678" si="796">L4615*$O$2</f>
        <v>16271.258365434409</v>
      </c>
      <c r="P4615" s="25">
        <f t="shared" si="793"/>
        <v>16271.258365434409</v>
      </c>
      <c r="Q4615" s="25">
        <f t="shared" si="794"/>
        <v>0</v>
      </c>
      <c r="R4615" s="25">
        <f t="shared" ref="R4615:R4678" si="797">IF(P4615&gt;Q4615,P4615-Q4615,0)</f>
        <v>16271.258365434409</v>
      </c>
      <c r="S4615" s="25">
        <f t="shared" ref="S4615:S4678" si="798">IF(Q4615&gt;P4615,Q4615-P4615,0)</f>
        <v>0</v>
      </c>
      <c r="T4615" s="25" t="str">
        <f t="shared" ref="T4615:T4678" si="799">IF(P4615&gt;Q4615,"drain","charge")</f>
        <v>drain</v>
      </c>
      <c r="V4615" s="25">
        <f t="shared" si="791"/>
        <v>0</v>
      </c>
      <c r="W4615" s="25">
        <f t="shared" ref="W4615:W4678" si="800">IF(W4614+S4615&gt;$E$11,$E$11,IF(T4615="charge",W4614+(S4615*$E$12),IF((W4614-R4615)&gt;0,W4614-R4615,0)))</f>
        <v>0</v>
      </c>
      <c r="X4615" s="25">
        <f t="shared" si="792"/>
        <v>0</v>
      </c>
      <c r="Z4615" s="25">
        <f t="shared" ref="Z4615:Z4678" si="801">R4615-X4615</f>
        <v>16271.258365434409</v>
      </c>
      <c r="AB4615" s="25">
        <f t="shared" si="795"/>
        <v>0</v>
      </c>
    </row>
    <row r="4616" x14ac:dyDescent="0.2">
      <c r="I4616" s="24">
        <v>4611</v>
      </c>
      <c r="J4616" s="28">
        <v>0</v>
      </c>
      <c r="L4616" s="24">
        <v>19642.328404569624</v>
      </c>
      <c r="N4616" s="24">
        <v>4611</v>
      </c>
      <c r="O4616" s="24">
        <f t="shared" si="796"/>
        <v>15615.651081632852</v>
      </c>
      <c r="P4616" s="24">
        <f t="shared" si="793"/>
        <v>15615.651081632852</v>
      </c>
      <c r="Q4616" s="24">
        <f t="shared" si="794"/>
        <v>0</v>
      </c>
      <c r="R4616" s="24">
        <f t="shared" si="797"/>
        <v>15615.651081632852</v>
      </c>
      <c r="S4616" s="24">
        <f t="shared" si="798"/>
        <v>0</v>
      </c>
      <c r="T4616" s="24" t="str">
        <f t="shared" si="799"/>
        <v>drain</v>
      </c>
      <c r="V4616" s="24">
        <f t="shared" ref="V4616:V4679" si="802">IF(W4616&gt;=W4615,(W4616-W4615),0)</f>
        <v>0</v>
      </c>
      <c r="W4616" s="24">
        <f t="shared" si="800"/>
        <v>0</v>
      </c>
      <c r="X4616" s="24">
        <f t="shared" ref="X4616:X4679" si="803">IF(T4616="drain",W4615-W4616,0)</f>
        <v>0</v>
      </c>
      <c r="Z4616" s="24">
        <f t="shared" si="801"/>
        <v>15615.651081632852</v>
      </c>
      <c r="AB4616" s="24">
        <f t="shared" si="795"/>
        <v>0</v>
      </c>
    </row>
    <row r="4617" x14ac:dyDescent="0.2">
      <c r="I4617" s="25">
        <v>4612</v>
      </c>
      <c r="J4617" s="29">
        <v>0</v>
      </c>
      <c r="L4617" s="25">
        <v>19233.454933691024</v>
      </c>
      <c r="N4617" s="25">
        <v>4612</v>
      </c>
      <c r="O4617" s="25">
        <f t="shared" si="796"/>
        <v>15290.596672284364</v>
      </c>
      <c r="P4617" s="25">
        <f t="shared" si="793"/>
        <v>15290.596672284364</v>
      </c>
      <c r="Q4617" s="25">
        <f t="shared" si="794"/>
        <v>0</v>
      </c>
      <c r="R4617" s="25">
        <f t="shared" si="797"/>
        <v>15290.596672284364</v>
      </c>
      <c r="S4617" s="25">
        <f t="shared" si="798"/>
        <v>0</v>
      </c>
      <c r="T4617" s="25" t="str">
        <f t="shared" si="799"/>
        <v>drain</v>
      </c>
      <c r="V4617" s="25">
        <f t="shared" si="802"/>
        <v>0</v>
      </c>
      <c r="W4617" s="25">
        <f t="shared" si="800"/>
        <v>0</v>
      </c>
      <c r="X4617" s="25">
        <f t="shared" si="803"/>
        <v>0</v>
      </c>
      <c r="Z4617" s="25">
        <f t="shared" si="801"/>
        <v>15290.596672284364</v>
      </c>
      <c r="AB4617" s="25">
        <f t="shared" si="795"/>
        <v>0</v>
      </c>
    </row>
    <row r="4618" x14ac:dyDescent="0.2">
      <c r="I4618" s="24">
        <v>4613</v>
      </c>
      <c r="J4618" s="28">
        <v>0</v>
      </c>
      <c r="L4618" s="24">
        <v>19211.756945323941</v>
      </c>
      <c r="N4618" s="24">
        <v>4613</v>
      </c>
      <c r="O4618" s="24">
        <f t="shared" si="796"/>
        <v>15273.346771532533</v>
      </c>
      <c r="P4618" s="24">
        <f t="shared" si="793"/>
        <v>15273.346771532533</v>
      </c>
      <c r="Q4618" s="24">
        <f t="shared" si="794"/>
        <v>0</v>
      </c>
      <c r="R4618" s="24">
        <f t="shared" si="797"/>
        <v>15273.346771532533</v>
      </c>
      <c r="S4618" s="24">
        <f t="shared" si="798"/>
        <v>0</v>
      </c>
      <c r="T4618" s="24" t="str">
        <f t="shared" si="799"/>
        <v>drain</v>
      </c>
      <c r="V4618" s="24">
        <f t="shared" si="802"/>
        <v>0</v>
      </c>
      <c r="W4618" s="24">
        <f t="shared" si="800"/>
        <v>0</v>
      </c>
      <c r="X4618" s="24">
        <f t="shared" si="803"/>
        <v>0</v>
      </c>
      <c r="Z4618" s="24">
        <f t="shared" si="801"/>
        <v>15273.346771532533</v>
      </c>
      <c r="AB4618" s="24">
        <f t="shared" si="795"/>
        <v>0</v>
      </c>
    </row>
    <row r="4619" x14ac:dyDescent="0.2">
      <c r="I4619" s="25">
        <v>4614</v>
      </c>
      <c r="J4619" s="29">
        <v>0</v>
      </c>
      <c r="L4619" s="25">
        <v>18978.86191253662</v>
      </c>
      <c r="N4619" s="25">
        <v>4614</v>
      </c>
      <c r="O4619" s="25">
        <f t="shared" si="796"/>
        <v>15088.195220466614</v>
      </c>
      <c r="P4619" s="25">
        <f t="shared" si="793"/>
        <v>15088.195220466614</v>
      </c>
      <c r="Q4619" s="25">
        <f t="shared" si="794"/>
        <v>0</v>
      </c>
      <c r="R4619" s="25">
        <f t="shared" si="797"/>
        <v>15088.195220466614</v>
      </c>
      <c r="S4619" s="25">
        <f t="shared" si="798"/>
        <v>0</v>
      </c>
      <c r="T4619" s="25" t="str">
        <f t="shared" si="799"/>
        <v>drain</v>
      </c>
      <c r="V4619" s="25">
        <f t="shared" si="802"/>
        <v>0</v>
      </c>
      <c r="W4619" s="25">
        <f t="shared" si="800"/>
        <v>0</v>
      </c>
      <c r="X4619" s="25">
        <f t="shared" si="803"/>
        <v>0</v>
      </c>
      <c r="Z4619" s="25">
        <f t="shared" si="801"/>
        <v>15088.195220466614</v>
      </c>
      <c r="AB4619" s="25">
        <f t="shared" si="795"/>
        <v>0</v>
      </c>
    </row>
    <row r="4620" x14ac:dyDescent="0.2">
      <c r="I4620" s="24">
        <v>4615</v>
      </c>
      <c r="J4620" s="28">
        <v>0.192148444</v>
      </c>
      <c r="L4620" s="24">
        <v>20595.756022024154</v>
      </c>
      <c r="N4620" s="24">
        <v>4615</v>
      </c>
      <c r="O4620" s="24">
        <f t="shared" si="796"/>
        <v>16373.626037509202</v>
      </c>
      <c r="P4620" s="24">
        <f t="shared" si="793"/>
        <v>16373.626037509202</v>
      </c>
      <c r="Q4620" s="24">
        <f t="shared" si="794"/>
        <v>15371.87552</v>
      </c>
      <c r="R4620" s="24">
        <f t="shared" si="797"/>
        <v>1001.7505175092028</v>
      </c>
      <c r="S4620" s="24">
        <f t="shared" si="798"/>
        <v>0</v>
      </c>
      <c r="T4620" s="24" t="str">
        <f t="shared" si="799"/>
        <v>drain</v>
      </c>
      <c r="V4620" s="24">
        <f t="shared" si="802"/>
        <v>0</v>
      </c>
      <c r="W4620" s="24">
        <f t="shared" si="800"/>
        <v>0</v>
      </c>
      <c r="X4620" s="24">
        <f t="shared" si="803"/>
        <v>0</v>
      </c>
      <c r="Z4620" s="24">
        <f t="shared" si="801"/>
        <v>1001.7505175092028</v>
      </c>
      <c r="AB4620" s="24">
        <f t="shared" si="795"/>
        <v>0</v>
      </c>
    </row>
    <row r="4621" x14ac:dyDescent="0.2">
      <c r="I4621" s="25">
        <v>4616</v>
      </c>
      <c r="J4621" s="29">
        <v>0.40498214500000002</v>
      </c>
      <c r="L4621" s="25">
        <v>23072.101882886884</v>
      </c>
      <c r="N4621" s="25">
        <v>4616</v>
      </c>
      <c r="O4621" s="25">
        <f t="shared" si="796"/>
        <v>18342.320996895072</v>
      </c>
      <c r="P4621" s="25">
        <f t="shared" si="793"/>
        <v>18342.320996895072</v>
      </c>
      <c r="Q4621" s="25">
        <f t="shared" si="794"/>
        <v>32398.571600000003</v>
      </c>
      <c r="R4621" s="25">
        <f t="shared" si="797"/>
        <v>0</v>
      </c>
      <c r="S4621" s="25">
        <f t="shared" si="798"/>
        <v>14056.250603104931</v>
      </c>
      <c r="T4621" s="25" t="str">
        <f t="shared" si="799"/>
        <v>charge</v>
      </c>
      <c r="V4621" s="25">
        <f t="shared" si="802"/>
        <v>4000</v>
      </c>
      <c r="W4621" s="25">
        <f t="shared" si="800"/>
        <v>4000</v>
      </c>
      <c r="X4621" s="25">
        <f t="shared" si="803"/>
        <v>0</v>
      </c>
      <c r="Z4621" s="25">
        <f t="shared" si="801"/>
        <v>0</v>
      </c>
      <c r="AB4621" s="25">
        <f t="shared" si="795"/>
        <v>10056.250603104931</v>
      </c>
    </row>
    <row r="4622" x14ac:dyDescent="0.2">
      <c r="I4622" s="24">
        <v>4617</v>
      </c>
      <c r="J4622" s="28">
        <v>0.57134535400000008</v>
      </c>
      <c r="L4622" s="24">
        <v>25296.856965780255</v>
      </c>
      <c r="N4622" s="24">
        <v>4617</v>
      </c>
      <c r="O4622" s="24">
        <f t="shared" si="796"/>
        <v>20111.001287795305</v>
      </c>
      <c r="P4622" s="24">
        <f t="shared" si="793"/>
        <v>20111.001287795305</v>
      </c>
      <c r="Q4622" s="24">
        <f t="shared" si="794"/>
        <v>45707.628320000003</v>
      </c>
      <c r="R4622" s="24">
        <f t="shared" si="797"/>
        <v>0</v>
      </c>
      <c r="S4622" s="24">
        <f t="shared" si="798"/>
        <v>25596.627032204698</v>
      </c>
      <c r="T4622" s="24" t="str">
        <f t="shared" si="799"/>
        <v>charge</v>
      </c>
      <c r="V4622" s="24">
        <f t="shared" si="802"/>
        <v>0</v>
      </c>
      <c r="W4622" s="24">
        <f t="shared" si="800"/>
        <v>4000</v>
      </c>
      <c r="X4622" s="24">
        <f t="shared" si="803"/>
        <v>0</v>
      </c>
      <c r="Z4622" s="24">
        <f t="shared" si="801"/>
        <v>0</v>
      </c>
      <c r="AB4622" s="24">
        <f t="shared" si="795"/>
        <v>25596.627032204698</v>
      </c>
    </row>
    <row r="4623" x14ac:dyDescent="0.2">
      <c r="I4623" s="25">
        <v>4618</v>
      </c>
      <c r="J4623" s="29">
        <v>0.65629754799999995</v>
      </c>
      <c r="L4623" s="25">
        <v>25725.800599014758</v>
      </c>
      <c r="N4623" s="25">
        <v>4618</v>
      </c>
      <c r="O4623" s="25">
        <f t="shared" si="796"/>
        <v>20452.011476216732</v>
      </c>
      <c r="P4623" s="25">
        <f t="shared" si="793"/>
        <v>20452.011476216732</v>
      </c>
      <c r="Q4623" s="25">
        <f t="shared" si="794"/>
        <v>52503.803839999993</v>
      </c>
      <c r="R4623" s="25">
        <f t="shared" si="797"/>
        <v>0</v>
      </c>
      <c r="S4623" s="25">
        <f t="shared" si="798"/>
        <v>32051.792363783261</v>
      </c>
      <c r="T4623" s="25" t="str">
        <f t="shared" si="799"/>
        <v>charge</v>
      </c>
      <c r="V4623" s="25">
        <f t="shared" si="802"/>
        <v>0</v>
      </c>
      <c r="W4623" s="25">
        <f t="shared" si="800"/>
        <v>4000</v>
      </c>
      <c r="X4623" s="25">
        <f t="shared" si="803"/>
        <v>0</v>
      </c>
      <c r="Z4623" s="25">
        <f t="shared" si="801"/>
        <v>0</v>
      </c>
      <c r="AB4623" s="25">
        <f t="shared" si="795"/>
        <v>32051.792363783261</v>
      </c>
    </row>
    <row r="4624" x14ac:dyDescent="0.2">
      <c r="I4624" s="24">
        <v>4619</v>
      </c>
      <c r="J4624" s="28">
        <v>0.70062941599999995</v>
      </c>
      <c r="L4624" s="24">
        <v>26818.721210503576</v>
      </c>
      <c r="N4624" s="24">
        <v>4619</v>
      </c>
      <c r="O4624" s="24">
        <f t="shared" si="796"/>
        <v>21320.883362350345</v>
      </c>
      <c r="P4624" s="24">
        <f t="shared" si="793"/>
        <v>21320.883362350345</v>
      </c>
      <c r="Q4624" s="24">
        <f t="shared" si="794"/>
        <v>56050.353279999996</v>
      </c>
      <c r="R4624" s="24">
        <f t="shared" si="797"/>
        <v>0</v>
      </c>
      <c r="S4624" s="24">
        <f t="shared" si="798"/>
        <v>34729.469917649651</v>
      </c>
      <c r="T4624" s="24" t="str">
        <f t="shared" si="799"/>
        <v>charge</v>
      </c>
      <c r="V4624" s="24">
        <f t="shared" si="802"/>
        <v>0</v>
      </c>
      <c r="W4624" s="24">
        <f t="shared" si="800"/>
        <v>4000</v>
      </c>
      <c r="X4624" s="24">
        <f t="shared" si="803"/>
        <v>0</v>
      </c>
      <c r="Z4624" s="24">
        <f t="shared" si="801"/>
        <v>0</v>
      </c>
      <c r="AB4624" s="24">
        <f t="shared" si="795"/>
        <v>34729.469917649651</v>
      </c>
    </row>
    <row r="4625" x14ac:dyDescent="0.2">
      <c r="I4625" s="25">
        <v>4620</v>
      </c>
      <c r="J4625" s="29">
        <v>0.73048547600000002</v>
      </c>
      <c r="L4625" s="25">
        <v>27762.977651000019</v>
      </c>
      <c r="N4625" s="25">
        <v>4620</v>
      </c>
      <c r="O4625" s="25">
        <f t="shared" si="796"/>
        <v>22071.567232545018</v>
      </c>
      <c r="P4625" s="25">
        <f t="shared" si="793"/>
        <v>22071.567232545018</v>
      </c>
      <c r="Q4625" s="25">
        <f t="shared" si="794"/>
        <v>58438.838080000001</v>
      </c>
      <c r="R4625" s="25">
        <f t="shared" si="797"/>
        <v>0</v>
      </c>
      <c r="S4625" s="25">
        <f t="shared" si="798"/>
        <v>36367.270847454987</v>
      </c>
      <c r="T4625" s="25" t="str">
        <f t="shared" si="799"/>
        <v>charge</v>
      </c>
      <c r="V4625" s="25">
        <f t="shared" si="802"/>
        <v>0</v>
      </c>
      <c r="W4625" s="25">
        <f t="shared" si="800"/>
        <v>4000</v>
      </c>
      <c r="X4625" s="25">
        <f t="shared" si="803"/>
        <v>0</v>
      </c>
      <c r="Z4625" s="25">
        <f t="shared" si="801"/>
        <v>0</v>
      </c>
      <c r="AB4625" s="25">
        <f t="shared" si="795"/>
        <v>36367.270847454987</v>
      </c>
    </row>
    <row r="4626" x14ac:dyDescent="0.2">
      <c r="I4626" s="24">
        <v>4621</v>
      </c>
      <c r="J4626" s="28">
        <v>0.73858907900000004</v>
      </c>
      <c r="L4626" s="24">
        <v>28615.189078044888</v>
      </c>
      <c r="N4626" s="24">
        <v>4621</v>
      </c>
      <c r="O4626" s="24">
        <f t="shared" si="796"/>
        <v>22749.075317045688</v>
      </c>
      <c r="P4626" s="24">
        <f t="shared" si="793"/>
        <v>22749.075317045688</v>
      </c>
      <c r="Q4626" s="24">
        <f t="shared" si="794"/>
        <v>59087.126320000003</v>
      </c>
      <c r="R4626" s="24">
        <f t="shared" si="797"/>
        <v>0</v>
      </c>
      <c r="S4626" s="24">
        <f t="shared" si="798"/>
        <v>36338.051002954315</v>
      </c>
      <c r="T4626" s="24" t="str">
        <f t="shared" si="799"/>
        <v>charge</v>
      </c>
      <c r="V4626" s="24">
        <f t="shared" si="802"/>
        <v>0</v>
      </c>
      <c r="W4626" s="24">
        <f t="shared" si="800"/>
        <v>4000</v>
      </c>
      <c r="X4626" s="24">
        <f t="shared" si="803"/>
        <v>0</v>
      </c>
      <c r="Z4626" s="24">
        <f t="shared" si="801"/>
        <v>0</v>
      </c>
      <c r="AB4626" s="24">
        <f t="shared" si="795"/>
        <v>36338.051002954315</v>
      </c>
    </row>
    <row r="4627" x14ac:dyDescent="0.2">
      <c r="I4627" s="25">
        <v>4622</v>
      </c>
      <c r="J4627" s="29">
        <v>0.72119714599999996</v>
      </c>
      <c r="L4627" s="25">
        <v>29639.036617183683</v>
      </c>
      <c r="N4627" s="25">
        <v>4622</v>
      </c>
      <c r="O4627" s="25">
        <f t="shared" si="796"/>
        <v>23563.034110661029</v>
      </c>
      <c r="P4627" s="25">
        <f t="shared" si="793"/>
        <v>23563.034110661029</v>
      </c>
      <c r="Q4627" s="25">
        <f t="shared" si="794"/>
        <v>57695.771679999998</v>
      </c>
      <c r="R4627" s="25">
        <f t="shared" si="797"/>
        <v>0</v>
      </c>
      <c r="S4627" s="25">
        <f t="shared" si="798"/>
        <v>34132.737569338969</v>
      </c>
      <c r="T4627" s="25" t="str">
        <f t="shared" si="799"/>
        <v>charge</v>
      </c>
      <c r="V4627" s="25">
        <f t="shared" si="802"/>
        <v>0</v>
      </c>
      <c r="W4627" s="25">
        <f t="shared" si="800"/>
        <v>4000</v>
      </c>
      <c r="X4627" s="25">
        <f t="shared" si="803"/>
        <v>0</v>
      </c>
      <c r="Z4627" s="25">
        <f t="shared" si="801"/>
        <v>0</v>
      </c>
      <c r="AB4627" s="25">
        <f t="shared" si="795"/>
        <v>34132.737569338969</v>
      </c>
    </row>
    <row r="4628" x14ac:dyDescent="0.2">
      <c r="I4628" s="24">
        <v>4623</v>
      </c>
      <c r="J4628" s="28">
        <v>0.70112650700000001</v>
      </c>
      <c r="L4628" s="24">
        <v>29968.782937192915</v>
      </c>
      <c r="N4628" s="24">
        <v>4623</v>
      </c>
      <c r="O4628" s="24">
        <f t="shared" si="796"/>
        <v>23825.182435068367</v>
      </c>
      <c r="P4628" s="24">
        <f t="shared" si="793"/>
        <v>23825.182435068367</v>
      </c>
      <c r="Q4628" s="24">
        <f t="shared" si="794"/>
        <v>56090.120560000003</v>
      </c>
      <c r="R4628" s="24">
        <f t="shared" si="797"/>
        <v>0</v>
      </c>
      <c r="S4628" s="24">
        <f t="shared" si="798"/>
        <v>32264.938124931636</v>
      </c>
      <c r="T4628" s="24" t="str">
        <f t="shared" si="799"/>
        <v>charge</v>
      </c>
      <c r="V4628" s="24">
        <f t="shared" si="802"/>
        <v>0</v>
      </c>
      <c r="W4628" s="24">
        <f t="shared" si="800"/>
        <v>4000</v>
      </c>
      <c r="X4628" s="24">
        <f t="shared" si="803"/>
        <v>0</v>
      </c>
      <c r="Z4628" s="24">
        <f t="shared" si="801"/>
        <v>0</v>
      </c>
      <c r="AB4628" s="24">
        <f t="shared" si="795"/>
        <v>32264.938124931636</v>
      </c>
    </row>
    <row r="4629" x14ac:dyDescent="0.2">
      <c r="I4629" s="25">
        <v>4624</v>
      </c>
      <c r="J4629" s="29">
        <v>0.64598552500000006</v>
      </c>
      <c r="L4629" s="25">
        <v>29726.441539287564</v>
      </c>
      <c r="N4629" s="25">
        <v>4624</v>
      </c>
      <c r="O4629" s="25">
        <f t="shared" si="796"/>
        <v>23632.521023733614</v>
      </c>
      <c r="P4629" s="25">
        <f t="shared" si="793"/>
        <v>23632.521023733614</v>
      </c>
      <c r="Q4629" s="25">
        <f t="shared" si="794"/>
        <v>51678.842000000004</v>
      </c>
      <c r="R4629" s="25">
        <f t="shared" si="797"/>
        <v>0</v>
      </c>
      <c r="S4629" s="25">
        <f t="shared" si="798"/>
        <v>28046.32097626639</v>
      </c>
      <c r="T4629" s="25" t="str">
        <f t="shared" si="799"/>
        <v>charge</v>
      </c>
      <c r="V4629" s="25">
        <f t="shared" si="802"/>
        <v>0</v>
      </c>
      <c r="W4629" s="25">
        <f t="shared" si="800"/>
        <v>4000</v>
      </c>
      <c r="X4629" s="25">
        <f t="shared" si="803"/>
        <v>0</v>
      </c>
      <c r="Z4629" s="25">
        <f t="shared" si="801"/>
        <v>0</v>
      </c>
      <c r="AB4629" s="25">
        <f t="shared" si="795"/>
        <v>28046.32097626639</v>
      </c>
    </row>
    <row r="4630" x14ac:dyDescent="0.2">
      <c r="I4630" s="24">
        <v>4625</v>
      </c>
      <c r="J4630" s="28">
        <v>0.54970333999999998</v>
      </c>
      <c r="L4630" s="24">
        <v>29122.175605630873</v>
      </c>
      <c r="N4630" s="24">
        <v>4625</v>
      </c>
      <c r="O4630" s="24">
        <f t="shared" si="796"/>
        <v>23152.129606476545</v>
      </c>
      <c r="P4630" s="24">
        <f t="shared" si="793"/>
        <v>23152.129606476545</v>
      </c>
      <c r="Q4630" s="24">
        <f t="shared" si="794"/>
        <v>43976.267200000002</v>
      </c>
      <c r="R4630" s="24">
        <f t="shared" si="797"/>
        <v>0</v>
      </c>
      <c r="S4630" s="24">
        <f t="shared" si="798"/>
        <v>20824.137593523457</v>
      </c>
      <c r="T4630" s="24" t="str">
        <f t="shared" si="799"/>
        <v>charge</v>
      </c>
      <c r="V4630" s="24">
        <f t="shared" si="802"/>
        <v>0</v>
      </c>
      <c r="W4630" s="24">
        <f t="shared" si="800"/>
        <v>4000</v>
      </c>
      <c r="X4630" s="24">
        <f t="shared" si="803"/>
        <v>0</v>
      </c>
      <c r="Z4630" s="24">
        <f t="shared" si="801"/>
        <v>0</v>
      </c>
      <c r="AB4630" s="24">
        <f t="shared" si="795"/>
        <v>20824.137593523457</v>
      </c>
    </row>
    <row r="4631" x14ac:dyDescent="0.2">
      <c r="I4631" s="25">
        <v>4626</v>
      </c>
      <c r="J4631" s="29">
        <v>0.26068995900000003</v>
      </c>
      <c r="L4631" s="25">
        <v>28531.737017726897</v>
      </c>
      <c r="N4631" s="25">
        <v>4626</v>
      </c>
      <c r="O4631" s="25">
        <f t="shared" si="796"/>
        <v>22682.730929092882</v>
      </c>
      <c r="P4631" s="25">
        <f t="shared" si="793"/>
        <v>22682.730929092882</v>
      </c>
      <c r="Q4631" s="25">
        <f t="shared" si="794"/>
        <v>20855.196720000004</v>
      </c>
      <c r="R4631" s="25">
        <f t="shared" si="797"/>
        <v>1827.5342090928789</v>
      </c>
      <c r="S4631" s="25">
        <f t="shared" si="798"/>
        <v>0</v>
      </c>
      <c r="T4631" s="25" t="str">
        <f t="shared" si="799"/>
        <v>drain</v>
      </c>
      <c r="V4631" s="25">
        <f t="shared" si="802"/>
        <v>0</v>
      </c>
      <c r="W4631" s="25">
        <f t="shared" si="800"/>
        <v>2172.4657909071211</v>
      </c>
      <c r="X4631" s="25">
        <f t="shared" si="803"/>
        <v>1827.5342090928789</v>
      </c>
      <c r="Z4631" s="25">
        <f t="shared" si="801"/>
        <v>0</v>
      </c>
      <c r="AB4631" s="25">
        <f t="shared" si="795"/>
        <v>0</v>
      </c>
    </row>
    <row r="4632" x14ac:dyDescent="0.2">
      <c r="I4632" s="24">
        <v>4627</v>
      </c>
      <c r="J4632" s="28">
        <v>0.10321857799999999</v>
      </c>
      <c r="L4632" s="24">
        <v>27612.049321269988</v>
      </c>
      <c r="N4632" s="24">
        <v>4627</v>
      </c>
      <c r="O4632" s="24">
        <f t="shared" si="796"/>
        <v>21951.57921040964</v>
      </c>
      <c r="P4632" s="24">
        <f t="shared" si="793"/>
        <v>21951.57921040964</v>
      </c>
      <c r="Q4632" s="24">
        <f t="shared" si="794"/>
        <v>8257.4862400000002</v>
      </c>
      <c r="R4632" s="24">
        <f t="shared" si="797"/>
        <v>13694.09297040964</v>
      </c>
      <c r="S4632" s="24">
        <f t="shared" si="798"/>
        <v>0</v>
      </c>
      <c r="T4632" s="24" t="str">
        <f t="shared" si="799"/>
        <v>drain</v>
      </c>
      <c r="V4632" s="24">
        <f t="shared" si="802"/>
        <v>0</v>
      </c>
      <c r="W4632" s="24">
        <f t="shared" si="800"/>
        <v>0</v>
      </c>
      <c r="X4632" s="24">
        <f t="shared" si="803"/>
        <v>2172.4657909071211</v>
      </c>
      <c r="Z4632" s="24">
        <f t="shared" si="801"/>
        <v>11521.627179502519</v>
      </c>
      <c r="AB4632" s="24">
        <f t="shared" si="795"/>
        <v>0</v>
      </c>
    </row>
    <row r="4633" x14ac:dyDescent="0.2">
      <c r="I4633" s="25">
        <v>4628</v>
      </c>
      <c r="J4633" s="29">
        <v>0</v>
      </c>
      <c r="L4633" s="25">
        <v>26983.905541133878</v>
      </c>
      <c r="N4633" s="25">
        <v>4628</v>
      </c>
      <c r="O4633" s="25">
        <f t="shared" si="796"/>
        <v>21452.204905201434</v>
      </c>
      <c r="P4633" s="25">
        <f t="shared" si="793"/>
        <v>21452.204905201434</v>
      </c>
      <c r="Q4633" s="25">
        <f t="shared" si="794"/>
        <v>0</v>
      </c>
      <c r="R4633" s="25">
        <f t="shared" si="797"/>
        <v>21452.204905201434</v>
      </c>
      <c r="S4633" s="25">
        <f t="shared" si="798"/>
        <v>0</v>
      </c>
      <c r="T4633" s="25" t="str">
        <f t="shared" si="799"/>
        <v>drain</v>
      </c>
      <c r="V4633" s="25">
        <f t="shared" si="802"/>
        <v>0</v>
      </c>
      <c r="W4633" s="25">
        <f t="shared" si="800"/>
        <v>0</v>
      </c>
      <c r="X4633" s="25">
        <f t="shared" si="803"/>
        <v>0</v>
      </c>
      <c r="Z4633" s="25">
        <f t="shared" si="801"/>
        <v>21452.204905201434</v>
      </c>
      <c r="AB4633" s="25">
        <f t="shared" si="795"/>
        <v>0</v>
      </c>
    </row>
    <row r="4634" x14ac:dyDescent="0.2">
      <c r="I4634" s="24">
        <v>4629</v>
      </c>
      <c r="J4634" s="28">
        <v>0</v>
      </c>
      <c r="L4634" s="24">
        <v>26818.023046588896</v>
      </c>
      <c r="N4634" s="24">
        <v>4629</v>
      </c>
      <c r="O4634" s="24">
        <f t="shared" si="796"/>
        <v>21320.328322038175</v>
      </c>
      <c r="P4634" s="24">
        <f t="shared" si="793"/>
        <v>21320.328322038175</v>
      </c>
      <c r="Q4634" s="24">
        <f t="shared" si="794"/>
        <v>0</v>
      </c>
      <c r="R4634" s="24">
        <f t="shared" si="797"/>
        <v>21320.328322038175</v>
      </c>
      <c r="S4634" s="24">
        <f t="shared" si="798"/>
        <v>0</v>
      </c>
      <c r="T4634" s="24" t="str">
        <f t="shared" si="799"/>
        <v>drain</v>
      </c>
      <c r="V4634" s="24">
        <f t="shared" si="802"/>
        <v>0</v>
      </c>
      <c r="W4634" s="24">
        <f t="shared" si="800"/>
        <v>0</v>
      </c>
      <c r="X4634" s="24">
        <f t="shared" si="803"/>
        <v>0</v>
      </c>
      <c r="Z4634" s="24">
        <f t="shared" si="801"/>
        <v>21320.328322038175</v>
      </c>
      <c r="AB4634" s="24">
        <f t="shared" si="795"/>
        <v>0</v>
      </c>
    </row>
    <row r="4635" x14ac:dyDescent="0.2">
      <c r="I4635" s="25">
        <v>4630</v>
      </c>
      <c r="J4635" s="29">
        <v>0</v>
      </c>
      <c r="L4635" s="25">
        <v>25790.874609470364</v>
      </c>
      <c r="N4635" s="25">
        <v>4630</v>
      </c>
      <c r="O4635" s="25">
        <f t="shared" si="796"/>
        <v>20503.74531452894</v>
      </c>
      <c r="P4635" s="25">
        <f t="shared" si="793"/>
        <v>20503.74531452894</v>
      </c>
      <c r="Q4635" s="25">
        <f t="shared" si="794"/>
        <v>0</v>
      </c>
      <c r="R4635" s="25">
        <f t="shared" si="797"/>
        <v>20503.74531452894</v>
      </c>
      <c r="S4635" s="25">
        <f t="shared" si="798"/>
        <v>0</v>
      </c>
      <c r="T4635" s="25" t="str">
        <f t="shared" si="799"/>
        <v>drain</v>
      </c>
      <c r="V4635" s="25">
        <f t="shared" si="802"/>
        <v>0</v>
      </c>
      <c r="W4635" s="25">
        <f t="shared" si="800"/>
        <v>0</v>
      </c>
      <c r="X4635" s="25">
        <f t="shared" si="803"/>
        <v>0</v>
      </c>
      <c r="Z4635" s="25">
        <f t="shared" si="801"/>
        <v>20503.74531452894</v>
      </c>
      <c r="AB4635" s="25">
        <f t="shared" si="795"/>
        <v>0</v>
      </c>
    </row>
    <row r="4636" x14ac:dyDescent="0.2">
      <c r="I4636" s="24">
        <v>4631</v>
      </c>
      <c r="J4636" s="28">
        <v>0</v>
      </c>
      <c r="L4636" s="24">
        <v>24184.5972992897</v>
      </c>
      <c r="N4636" s="24">
        <v>4631</v>
      </c>
      <c r="O4636" s="24">
        <f t="shared" si="796"/>
        <v>19226.754852935312</v>
      </c>
      <c r="P4636" s="24">
        <f t="shared" si="793"/>
        <v>19226.754852935312</v>
      </c>
      <c r="Q4636" s="24">
        <f t="shared" si="794"/>
        <v>0</v>
      </c>
      <c r="R4636" s="24">
        <f t="shared" si="797"/>
        <v>19226.754852935312</v>
      </c>
      <c r="S4636" s="24">
        <f t="shared" si="798"/>
        <v>0</v>
      </c>
      <c r="T4636" s="24" t="str">
        <f t="shared" si="799"/>
        <v>drain</v>
      </c>
      <c r="V4636" s="24">
        <f t="shared" si="802"/>
        <v>0</v>
      </c>
      <c r="W4636" s="24">
        <f t="shared" si="800"/>
        <v>0</v>
      </c>
      <c r="X4636" s="24">
        <f t="shared" si="803"/>
        <v>0</v>
      </c>
      <c r="Z4636" s="24">
        <f t="shared" si="801"/>
        <v>19226.754852935312</v>
      </c>
      <c r="AB4636" s="24">
        <f t="shared" si="795"/>
        <v>0</v>
      </c>
    </row>
    <row r="4637" x14ac:dyDescent="0.2">
      <c r="I4637" s="25">
        <v>4632</v>
      </c>
      <c r="J4637" s="29">
        <v>0</v>
      </c>
      <c r="L4637" s="25">
        <v>22461.752663135529</v>
      </c>
      <c r="N4637" s="25">
        <v>4632</v>
      </c>
      <c r="O4637" s="25">
        <f t="shared" si="796"/>
        <v>17857.093367192745</v>
      </c>
      <c r="P4637" s="25">
        <f t="shared" si="793"/>
        <v>17857.093367192745</v>
      </c>
      <c r="Q4637" s="25">
        <f t="shared" si="794"/>
        <v>0</v>
      </c>
      <c r="R4637" s="25">
        <f t="shared" si="797"/>
        <v>17857.093367192745</v>
      </c>
      <c r="S4637" s="25">
        <f t="shared" si="798"/>
        <v>0</v>
      </c>
      <c r="T4637" s="25" t="str">
        <f t="shared" si="799"/>
        <v>drain</v>
      </c>
      <c r="V4637" s="25">
        <f t="shared" si="802"/>
        <v>0</v>
      </c>
      <c r="W4637" s="25">
        <f t="shared" si="800"/>
        <v>0</v>
      </c>
      <c r="X4637" s="25">
        <f t="shared" si="803"/>
        <v>0</v>
      </c>
      <c r="Z4637" s="25">
        <f t="shared" si="801"/>
        <v>17857.093367192745</v>
      </c>
      <c r="AB4637" s="25">
        <f t="shared" si="795"/>
        <v>0</v>
      </c>
    </row>
    <row r="4638" x14ac:dyDescent="0.2">
      <c r="I4638" s="24">
        <v>4633</v>
      </c>
      <c r="J4638" s="28">
        <v>0</v>
      </c>
      <c r="L4638" s="24">
        <v>21713.429669380188</v>
      </c>
      <c r="N4638" s="24">
        <v>4633</v>
      </c>
      <c r="O4638" s="24">
        <f t="shared" si="796"/>
        <v>17262.17658715725</v>
      </c>
      <c r="P4638" s="24">
        <f t="shared" si="793"/>
        <v>17262.17658715725</v>
      </c>
      <c r="Q4638" s="24">
        <f t="shared" si="794"/>
        <v>0</v>
      </c>
      <c r="R4638" s="24">
        <f t="shared" si="797"/>
        <v>17262.17658715725</v>
      </c>
      <c r="S4638" s="24">
        <f t="shared" si="798"/>
        <v>0</v>
      </c>
      <c r="T4638" s="24" t="str">
        <f t="shared" si="799"/>
        <v>drain</v>
      </c>
      <c r="V4638" s="24">
        <f t="shared" si="802"/>
        <v>0</v>
      </c>
      <c r="W4638" s="24">
        <f t="shared" si="800"/>
        <v>0</v>
      </c>
      <c r="X4638" s="24">
        <f t="shared" si="803"/>
        <v>0</v>
      </c>
      <c r="Z4638" s="24">
        <f t="shared" si="801"/>
        <v>17262.17658715725</v>
      </c>
      <c r="AB4638" s="24">
        <f t="shared" si="795"/>
        <v>0</v>
      </c>
    </row>
    <row r="4639" x14ac:dyDescent="0.2">
      <c r="I4639" s="25">
        <v>4634</v>
      </c>
      <c r="J4639" s="29">
        <v>0</v>
      </c>
      <c r="L4639" s="25">
        <v>20736.921850585935</v>
      </c>
      <c r="N4639" s="25">
        <v>4634</v>
      </c>
      <c r="O4639" s="25">
        <f t="shared" si="796"/>
        <v>16485.852871215819</v>
      </c>
      <c r="P4639" s="25">
        <f t="shared" si="793"/>
        <v>16485.852871215819</v>
      </c>
      <c r="Q4639" s="25">
        <f t="shared" si="794"/>
        <v>0</v>
      </c>
      <c r="R4639" s="25">
        <f t="shared" si="797"/>
        <v>16485.852871215819</v>
      </c>
      <c r="S4639" s="25">
        <f t="shared" si="798"/>
        <v>0</v>
      </c>
      <c r="T4639" s="25" t="str">
        <f t="shared" si="799"/>
        <v>drain</v>
      </c>
      <c r="V4639" s="25">
        <f t="shared" si="802"/>
        <v>0</v>
      </c>
      <c r="W4639" s="25">
        <f t="shared" si="800"/>
        <v>0</v>
      </c>
      <c r="X4639" s="25">
        <f t="shared" si="803"/>
        <v>0</v>
      </c>
      <c r="Z4639" s="25">
        <f t="shared" si="801"/>
        <v>16485.852871215819</v>
      </c>
      <c r="AB4639" s="25">
        <f t="shared" si="795"/>
        <v>0</v>
      </c>
    </row>
    <row r="4640" x14ac:dyDescent="0.2">
      <c r="I4640" s="24">
        <v>4635</v>
      </c>
      <c r="J4640" s="28">
        <v>0</v>
      </c>
      <c r="L4640" s="24">
        <v>20087.361875820159</v>
      </c>
      <c r="N4640" s="24">
        <v>4635</v>
      </c>
      <c r="O4640" s="24">
        <f t="shared" si="796"/>
        <v>15969.452691277027</v>
      </c>
      <c r="P4640" s="24">
        <f t="shared" si="793"/>
        <v>15969.452691277027</v>
      </c>
      <c r="Q4640" s="24">
        <f t="shared" si="794"/>
        <v>0</v>
      </c>
      <c r="R4640" s="24">
        <f t="shared" si="797"/>
        <v>15969.452691277027</v>
      </c>
      <c r="S4640" s="24">
        <f t="shared" si="798"/>
        <v>0</v>
      </c>
      <c r="T4640" s="24" t="str">
        <f t="shared" si="799"/>
        <v>drain</v>
      </c>
      <c r="V4640" s="24">
        <f t="shared" si="802"/>
        <v>0</v>
      </c>
      <c r="W4640" s="24">
        <f t="shared" si="800"/>
        <v>0</v>
      </c>
      <c r="X4640" s="24">
        <f t="shared" si="803"/>
        <v>0</v>
      </c>
      <c r="Z4640" s="24">
        <f t="shared" si="801"/>
        <v>15969.452691277027</v>
      </c>
      <c r="AB4640" s="24">
        <f t="shared" si="795"/>
        <v>0</v>
      </c>
    </row>
    <row r="4641" x14ac:dyDescent="0.2">
      <c r="I4641" s="25">
        <v>4636</v>
      </c>
      <c r="J4641" s="29">
        <v>0</v>
      </c>
      <c r="L4641" s="25">
        <v>19534.914897680283</v>
      </c>
      <c r="N4641" s="25">
        <v>4636</v>
      </c>
      <c r="O4641" s="25">
        <f t="shared" si="796"/>
        <v>15530.257343655825</v>
      </c>
      <c r="P4641" s="25">
        <f t="shared" si="793"/>
        <v>15530.257343655825</v>
      </c>
      <c r="Q4641" s="25">
        <f t="shared" si="794"/>
        <v>0</v>
      </c>
      <c r="R4641" s="25">
        <f t="shared" si="797"/>
        <v>15530.257343655825</v>
      </c>
      <c r="S4641" s="25">
        <f t="shared" si="798"/>
        <v>0</v>
      </c>
      <c r="T4641" s="25" t="str">
        <f t="shared" si="799"/>
        <v>drain</v>
      </c>
      <c r="V4641" s="25">
        <f t="shared" si="802"/>
        <v>0</v>
      </c>
      <c r="W4641" s="25">
        <f t="shared" si="800"/>
        <v>0</v>
      </c>
      <c r="X4641" s="25">
        <f t="shared" si="803"/>
        <v>0</v>
      </c>
      <c r="Z4641" s="25">
        <f t="shared" si="801"/>
        <v>15530.257343655825</v>
      </c>
      <c r="AB4641" s="25">
        <f t="shared" si="795"/>
        <v>0</v>
      </c>
    </row>
    <row r="4642" x14ac:dyDescent="0.2">
      <c r="I4642" s="24">
        <v>4637</v>
      </c>
      <c r="J4642" s="28">
        <v>0</v>
      </c>
      <c r="L4642" s="24">
        <v>19558.468381023406</v>
      </c>
      <c r="N4642" s="24">
        <v>4637</v>
      </c>
      <c r="O4642" s="24">
        <f t="shared" si="796"/>
        <v>15548.982362913608</v>
      </c>
      <c r="P4642" s="24">
        <f t="shared" si="793"/>
        <v>15548.982362913608</v>
      </c>
      <c r="Q4642" s="24">
        <f t="shared" si="794"/>
        <v>0</v>
      </c>
      <c r="R4642" s="24">
        <f t="shared" si="797"/>
        <v>15548.982362913608</v>
      </c>
      <c r="S4642" s="24">
        <f t="shared" si="798"/>
        <v>0</v>
      </c>
      <c r="T4642" s="24" t="str">
        <f t="shared" si="799"/>
        <v>drain</v>
      </c>
      <c r="V4642" s="24">
        <f t="shared" si="802"/>
        <v>0</v>
      </c>
      <c r="W4642" s="24">
        <f t="shared" si="800"/>
        <v>0</v>
      </c>
      <c r="X4642" s="24">
        <f t="shared" si="803"/>
        <v>0</v>
      </c>
      <c r="Z4642" s="24">
        <f t="shared" si="801"/>
        <v>15548.982362913608</v>
      </c>
      <c r="AB4642" s="24">
        <f t="shared" si="795"/>
        <v>0</v>
      </c>
    </row>
    <row r="4643" x14ac:dyDescent="0.2">
      <c r="I4643" s="25">
        <v>4638</v>
      </c>
      <c r="J4643" s="29">
        <v>0</v>
      </c>
      <c r="L4643" s="25">
        <v>19342.078272438048</v>
      </c>
      <c r="N4643" s="25">
        <v>4638</v>
      </c>
      <c r="O4643" s="25">
        <f t="shared" si="796"/>
        <v>15376.95222658825</v>
      </c>
      <c r="P4643" s="25">
        <f t="shared" si="793"/>
        <v>15376.95222658825</v>
      </c>
      <c r="Q4643" s="25">
        <f t="shared" si="794"/>
        <v>0</v>
      </c>
      <c r="R4643" s="25">
        <f t="shared" si="797"/>
        <v>15376.95222658825</v>
      </c>
      <c r="S4643" s="25">
        <f t="shared" si="798"/>
        <v>0</v>
      </c>
      <c r="T4643" s="25" t="str">
        <f t="shared" si="799"/>
        <v>drain</v>
      </c>
      <c r="V4643" s="25">
        <f t="shared" si="802"/>
        <v>0</v>
      </c>
      <c r="W4643" s="25">
        <f t="shared" si="800"/>
        <v>0</v>
      </c>
      <c r="X4643" s="25">
        <f t="shared" si="803"/>
        <v>0</v>
      </c>
      <c r="Z4643" s="25">
        <f t="shared" si="801"/>
        <v>15376.95222658825</v>
      </c>
      <c r="AB4643" s="25">
        <f t="shared" si="795"/>
        <v>0</v>
      </c>
    </row>
    <row r="4644" x14ac:dyDescent="0.2">
      <c r="I4644" s="24">
        <v>4639</v>
      </c>
      <c r="J4644" s="28">
        <v>8.6763680999999995E-2</v>
      </c>
      <c r="L4644" s="24">
        <v>21051.557472896573</v>
      </c>
      <c r="N4644" s="24">
        <v>4639</v>
      </c>
      <c r="O4644" s="24">
        <f t="shared" si="796"/>
        <v>16735.988190952776</v>
      </c>
      <c r="P4644" s="24">
        <f t="shared" si="793"/>
        <v>16735.988190952776</v>
      </c>
      <c r="Q4644" s="24">
        <f t="shared" si="794"/>
        <v>6941.0944799999997</v>
      </c>
      <c r="R4644" s="24">
        <f t="shared" si="797"/>
        <v>9794.893710952776</v>
      </c>
      <c r="S4644" s="24">
        <f t="shared" si="798"/>
        <v>0</v>
      </c>
      <c r="T4644" s="24" t="str">
        <f t="shared" si="799"/>
        <v>drain</v>
      </c>
      <c r="V4644" s="24">
        <f t="shared" si="802"/>
        <v>0</v>
      </c>
      <c r="W4644" s="24">
        <f t="shared" si="800"/>
        <v>0</v>
      </c>
      <c r="X4644" s="24">
        <f t="shared" si="803"/>
        <v>0</v>
      </c>
      <c r="Z4644" s="24">
        <f t="shared" si="801"/>
        <v>9794.893710952776</v>
      </c>
      <c r="AB4644" s="24">
        <f t="shared" si="795"/>
        <v>0</v>
      </c>
    </row>
    <row r="4645" x14ac:dyDescent="0.2">
      <c r="I4645" s="25">
        <v>4640</v>
      </c>
      <c r="J4645" s="29">
        <v>0.25560553000000003</v>
      </c>
      <c r="L4645" s="25">
        <v>23375.019064903259</v>
      </c>
      <c r="N4645" s="25">
        <v>4640</v>
      </c>
      <c r="O4645" s="25">
        <f t="shared" si="796"/>
        <v>18583.140156598092</v>
      </c>
      <c r="P4645" s="25">
        <f t="shared" si="793"/>
        <v>18583.140156598092</v>
      </c>
      <c r="Q4645" s="25">
        <f t="shared" si="794"/>
        <v>20448.442400000004</v>
      </c>
      <c r="R4645" s="25">
        <f t="shared" si="797"/>
        <v>0</v>
      </c>
      <c r="S4645" s="25">
        <f t="shared" si="798"/>
        <v>1865.3022434019113</v>
      </c>
      <c r="T4645" s="25" t="str">
        <f t="shared" si="799"/>
        <v>charge</v>
      </c>
      <c r="V4645" s="25">
        <f t="shared" si="802"/>
        <v>1678.7720190617201</v>
      </c>
      <c r="W4645" s="25">
        <f t="shared" si="800"/>
        <v>1678.7720190617201</v>
      </c>
      <c r="X4645" s="25">
        <f t="shared" si="803"/>
        <v>0</v>
      </c>
      <c r="Z4645" s="25">
        <f t="shared" si="801"/>
        <v>0</v>
      </c>
      <c r="AB4645" s="25">
        <f t="shared" si="795"/>
        <v>186.53022434019113</v>
      </c>
    </row>
    <row r="4646" x14ac:dyDescent="0.2">
      <c r="I4646" s="24">
        <v>4641</v>
      </c>
      <c r="J4646" s="28">
        <v>0.47156915600000004</v>
      </c>
      <c r="L4646" s="24">
        <v>25454.416201305386</v>
      </c>
      <c r="N4646" s="24">
        <v>4641</v>
      </c>
      <c r="O4646" s="24">
        <f t="shared" si="796"/>
        <v>20236.260880037782</v>
      </c>
      <c r="P4646" s="24">
        <f t="shared" si="793"/>
        <v>20236.260880037782</v>
      </c>
      <c r="Q4646" s="24">
        <f t="shared" si="794"/>
        <v>37725.532480000002</v>
      </c>
      <c r="R4646" s="24">
        <f t="shared" si="797"/>
        <v>0</v>
      </c>
      <c r="S4646" s="24">
        <f t="shared" si="798"/>
        <v>17489.27159996222</v>
      </c>
      <c r="T4646" s="24" t="str">
        <f t="shared" si="799"/>
        <v>charge</v>
      </c>
      <c r="V4646" s="24">
        <f t="shared" si="802"/>
        <v>2321.2279809382799</v>
      </c>
      <c r="W4646" s="24">
        <f t="shared" si="800"/>
        <v>4000</v>
      </c>
      <c r="X4646" s="24">
        <f t="shared" si="803"/>
        <v>0</v>
      </c>
      <c r="Z4646" s="24">
        <f t="shared" si="801"/>
        <v>0</v>
      </c>
      <c r="AB4646" s="24">
        <f t="shared" si="795"/>
        <v>15168.04361902394</v>
      </c>
    </row>
    <row r="4647" x14ac:dyDescent="0.2">
      <c r="I4647" s="25">
        <v>4642</v>
      </c>
      <c r="J4647" s="29">
        <v>0.57593888699999995</v>
      </c>
      <c r="L4647" s="25">
        <v>26467.86443276405</v>
      </c>
      <c r="N4647" s="25">
        <v>4642</v>
      </c>
      <c r="O4647" s="25">
        <f t="shared" si="796"/>
        <v>21041.952224047422</v>
      </c>
      <c r="P4647" s="25">
        <f t="shared" si="793"/>
        <v>21041.952224047422</v>
      </c>
      <c r="Q4647" s="25">
        <f t="shared" si="794"/>
        <v>46075.110959999998</v>
      </c>
      <c r="R4647" s="25">
        <f t="shared" si="797"/>
        <v>0</v>
      </c>
      <c r="S4647" s="25">
        <f t="shared" si="798"/>
        <v>25033.158735952577</v>
      </c>
      <c r="T4647" s="25" t="str">
        <f t="shared" si="799"/>
        <v>charge</v>
      </c>
      <c r="V4647" s="25">
        <f t="shared" si="802"/>
        <v>0</v>
      </c>
      <c r="W4647" s="25">
        <f t="shared" si="800"/>
        <v>4000</v>
      </c>
      <c r="X4647" s="25">
        <f t="shared" si="803"/>
        <v>0</v>
      </c>
      <c r="Z4647" s="25">
        <f t="shared" si="801"/>
        <v>0</v>
      </c>
      <c r="AB4647" s="25">
        <f t="shared" si="795"/>
        <v>25033.158735952577</v>
      </c>
    </row>
    <row r="4648" x14ac:dyDescent="0.2">
      <c r="I4648" s="24">
        <v>4643</v>
      </c>
      <c r="J4648" s="28">
        <v>0.66561380599999997</v>
      </c>
      <c r="L4648" s="24">
        <v>27215.66213560104</v>
      </c>
      <c r="N4648" s="24">
        <v>4643</v>
      </c>
      <c r="O4648" s="24">
        <f t="shared" si="796"/>
        <v>21636.451397802826</v>
      </c>
      <c r="P4648" s="24">
        <f t="shared" si="793"/>
        <v>21636.451397802826</v>
      </c>
      <c r="Q4648" s="24">
        <f t="shared" si="794"/>
        <v>53249.104479999995</v>
      </c>
      <c r="R4648" s="24">
        <f t="shared" si="797"/>
        <v>0</v>
      </c>
      <c r="S4648" s="24">
        <f t="shared" si="798"/>
        <v>31612.653082197168</v>
      </c>
      <c r="T4648" s="24" t="str">
        <f t="shared" si="799"/>
        <v>charge</v>
      </c>
      <c r="V4648" s="24">
        <f t="shared" si="802"/>
        <v>0</v>
      </c>
      <c r="W4648" s="24">
        <f t="shared" si="800"/>
        <v>4000</v>
      </c>
      <c r="X4648" s="24">
        <f t="shared" si="803"/>
        <v>0</v>
      </c>
      <c r="Z4648" s="24">
        <f t="shared" si="801"/>
        <v>0</v>
      </c>
      <c r="AB4648" s="24">
        <f t="shared" si="795"/>
        <v>31612.653082197168</v>
      </c>
    </row>
    <row r="4649" x14ac:dyDescent="0.2">
      <c r="I4649" s="25">
        <v>4644</v>
      </c>
      <c r="J4649" s="29">
        <v>0.63415154099999993</v>
      </c>
      <c r="L4649" s="25">
        <v>27974.81093382835</v>
      </c>
      <c r="N4649" s="25">
        <v>4644</v>
      </c>
      <c r="O4649" s="25">
        <f t="shared" si="796"/>
        <v>22239.974692393538</v>
      </c>
      <c r="P4649" s="25">
        <f t="shared" si="793"/>
        <v>22239.974692393538</v>
      </c>
      <c r="Q4649" s="25">
        <f t="shared" si="794"/>
        <v>50732.123279999993</v>
      </c>
      <c r="R4649" s="25">
        <f t="shared" si="797"/>
        <v>0</v>
      </c>
      <c r="S4649" s="25">
        <f t="shared" si="798"/>
        <v>28492.148587606454</v>
      </c>
      <c r="T4649" s="25" t="str">
        <f t="shared" si="799"/>
        <v>charge</v>
      </c>
      <c r="V4649" s="25">
        <f t="shared" si="802"/>
        <v>0</v>
      </c>
      <c r="W4649" s="25">
        <f t="shared" si="800"/>
        <v>4000</v>
      </c>
      <c r="X4649" s="25">
        <f t="shared" si="803"/>
        <v>0</v>
      </c>
      <c r="Z4649" s="25">
        <f t="shared" si="801"/>
        <v>0</v>
      </c>
      <c r="AB4649" s="25">
        <f t="shared" si="795"/>
        <v>28492.148587606454</v>
      </c>
    </row>
    <row r="4650" x14ac:dyDescent="0.2">
      <c r="I4650" s="24">
        <v>4645</v>
      </c>
      <c r="J4650" s="28">
        <v>0.64234130500000008</v>
      </c>
      <c r="L4650" s="24">
        <v>28384.713075065611</v>
      </c>
      <c r="N4650" s="24">
        <v>4645</v>
      </c>
      <c r="O4650" s="24">
        <f t="shared" si="796"/>
        <v>22565.846894677161</v>
      </c>
      <c r="P4650" s="24">
        <f t="shared" si="793"/>
        <v>22565.846894677161</v>
      </c>
      <c r="Q4650" s="24">
        <f t="shared" si="794"/>
        <v>51387.304400000008</v>
      </c>
      <c r="R4650" s="24">
        <f t="shared" si="797"/>
        <v>0</v>
      </c>
      <c r="S4650" s="24">
        <f t="shared" si="798"/>
        <v>28821.457505322847</v>
      </c>
      <c r="T4650" s="24" t="str">
        <f t="shared" si="799"/>
        <v>charge</v>
      </c>
      <c r="V4650" s="24">
        <f t="shared" si="802"/>
        <v>0</v>
      </c>
      <c r="W4650" s="24">
        <f t="shared" si="800"/>
        <v>4000</v>
      </c>
      <c r="X4650" s="24">
        <f t="shared" si="803"/>
        <v>0</v>
      </c>
      <c r="Z4650" s="24">
        <f t="shared" si="801"/>
        <v>0</v>
      </c>
      <c r="AB4650" s="24">
        <f t="shared" si="795"/>
        <v>28821.457505322847</v>
      </c>
    </row>
    <row r="4651" x14ac:dyDescent="0.2">
      <c r="I4651" s="25">
        <v>4646</v>
      </c>
      <c r="J4651" s="29">
        <v>0.71299208200000008</v>
      </c>
      <c r="L4651" s="25">
        <v>29432.714419841763</v>
      </c>
      <c r="N4651" s="25">
        <v>4646</v>
      </c>
      <c r="O4651" s="25">
        <f t="shared" si="796"/>
        <v>23399.007963774202</v>
      </c>
      <c r="P4651" s="25">
        <f t="shared" si="793"/>
        <v>23399.007963774202</v>
      </c>
      <c r="Q4651" s="25">
        <f t="shared" si="794"/>
        <v>57039.366560000009</v>
      </c>
      <c r="R4651" s="25">
        <f t="shared" si="797"/>
        <v>0</v>
      </c>
      <c r="S4651" s="25">
        <f t="shared" si="798"/>
        <v>33640.358596225808</v>
      </c>
      <c r="T4651" s="25" t="str">
        <f t="shared" si="799"/>
        <v>charge</v>
      </c>
      <c r="V4651" s="25">
        <f t="shared" si="802"/>
        <v>0</v>
      </c>
      <c r="W4651" s="25">
        <f t="shared" si="800"/>
        <v>4000</v>
      </c>
      <c r="X4651" s="25">
        <f t="shared" si="803"/>
        <v>0</v>
      </c>
      <c r="Z4651" s="25">
        <f t="shared" si="801"/>
        <v>0</v>
      </c>
      <c r="AB4651" s="25">
        <f t="shared" si="795"/>
        <v>33640.358596225808</v>
      </c>
    </row>
    <row r="4652" x14ac:dyDescent="0.2">
      <c r="I4652" s="24">
        <v>4647</v>
      </c>
      <c r="J4652" s="28">
        <v>0.67328521400000008</v>
      </c>
      <c r="L4652" s="24">
        <v>29753.34116821289</v>
      </c>
      <c r="N4652" s="24">
        <v>4647</v>
      </c>
      <c r="O4652" s="24">
        <f t="shared" si="796"/>
        <v>23653.906228729247</v>
      </c>
      <c r="P4652" s="24">
        <f t="shared" si="793"/>
        <v>23653.906228729247</v>
      </c>
      <c r="Q4652" s="24">
        <f t="shared" si="794"/>
        <v>53862.817120000007</v>
      </c>
      <c r="R4652" s="24">
        <f t="shared" si="797"/>
        <v>0</v>
      </c>
      <c r="S4652" s="24">
        <f t="shared" si="798"/>
        <v>30208.91089127076</v>
      </c>
      <c r="T4652" s="24" t="str">
        <f t="shared" si="799"/>
        <v>charge</v>
      </c>
      <c r="V4652" s="24">
        <f t="shared" si="802"/>
        <v>0</v>
      </c>
      <c r="W4652" s="24">
        <f t="shared" si="800"/>
        <v>4000</v>
      </c>
      <c r="X4652" s="24">
        <f t="shared" si="803"/>
        <v>0</v>
      </c>
      <c r="Z4652" s="24">
        <f t="shared" si="801"/>
        <v>0</v>
      </c>
      <c r="AB4652" s="24">
        <f t="shared" si="795"/>
        <v>30208.91089127076</v>
      </c>
    </row>
    <row r="4653" x14ac:dyDescent="0.2">
      <c r="I4653" s="25">
        <v>4648</v>
      </c>
      <c r="J4653" s="29">
        <v>0.62724408300000001</v>
      </c>
      <c r="L4653" s="25">
        <v>29401.775371170042</v>
      </c>
      <c r="N4653" s="25">
        <v>4648</v>
      </c>
      <c r="O4653" s="25">
        <f t="shared" si="796"/>
        <v>23374.411420080185</v>
      </c>
      <c r="P4653" s="25">
        <f t="shared" si="793"/>
        <v>23374.411420080185</v>
      </c>
      <c r="Q4653" s="25">
        <f t="shared" si="794"/>
        <v>50179.526640000004</v>
      </c>
      <c r="R4653" s="25">
        <f t="shared" si="797"/>
        <v>0</v>
      </c>
      <c r="S4653" s="25">
        <f t="shared" si="798"/>
        <v>26805.115219919819</v>
      </c>
      <c r="T4653" s="25" t="str">
        <f t="shared" si="799"/>
        <v>charge</v>
      </c>
      <c r="V4653" s="25">
        <f t="shared" si="802"/>
        <v>0</v>
      </c>
      <c r="W4653" s="25">
        <f t="shared" si="800"/>
        <v>4000</v>
      </c>
      <c r="X4653" s="25">
        <f t="shared" si="803"/>
        <v>0</v>
      </c>
      <c r="Z4653" s="25">
        <f t="shared" si="801"/>
        <v>0</v>
      </c>
      <c r="AB4653" s="25">
        <f t="shared" si="795"/>
        <v>26805.115219919819</v>
      </c>
    </row>
    <row r="4654" x14ac:dyDescent="0.2">
      <c r="I4654" s="24">
        <v>4649</v>
      </c>
      <c r="J4654" s="28">
        <v>0.52911002800000007</v>
      </c>
      <c r="L4654" s="24">
        <v>28890.254229259488</v>
      </c>
      <c r="N4654" s="24">
        <v>4649</v>
      </c>
      <c r="O4654" s="24">
        <f t="shared" si="796"/>
        <v>22967.752112261292</v>
      </c>
      <c r="P4654" s="24">
        <f t="shared" si="793"/>
        <v>22967.752112261292</v>
      </c>
      <c r="Q4654" s="24">
        <f t="shared" si="794"/>
        <v>42328.802240000005</v>
      </c>
      <c r="R4654" s="24">
        <f t="shared" si="797"/>
        <v>0</v>
      </c>
      <c r="S4654" s="24">
        <f t="shared" si="798"/>
        <v>19361.050127738712</v>
      </c>
      <c r="T4654" s="24" t="str">
        <f t="shared" si="799"/>
        <v>charge</v>
      </c>
      <c r="V4654" s="24">
        <f t="shared" si="802"/>
        <v>0</v>
      </c>
      <c r="W4654" s="24">
        <f t="shared" si="800"/>
        <v>4000</v>
      </c>
      <c r="X4654" s="24">
        <f t="shared" si="803"/>
        <v>0</v>
      </c>
      <c r="Z4654" s="24">
        <f t="shared" si="801"/>
        <v>0</v>
      </c>
      <c r="AB4654" s="24">
        <f t="shared" si="795"/>
        <v>19361.050127738712</v>
      </c>
    </row>
    <row r="4655" x14ac:dyDescent="0.2">
      <c r="I4655" s="25">
        <v>4650</v>
      </c>
      <c r="J4655" s="29">
        <v>0.25895786900000001</v>
      </c>
      <c r="L4655" s="25">
        <v>28396.173406505583</v>
      </c>
      <c r="N4655" s="25">
        <v>4650</v>
      </c>
      <c r="O4655" s="25">
        <f t="shared" si="796"/>
        <v>22574.95785817194</v>
      </c>
      <c r="P4655" s="25">
        <f t="shared" si="793"/>
        <v>22574.95785817194</v>
      </c>
      <c r="Q4655" s="25">
        <f t="shared" si="794"/>
        <v>20716.629520000002</v>
      </c>
      <c r="R4655" s="25">
        <f t="shared" si="797"/>
        <v>1858.3283381719375</v>
      </c>
      <c r="S4655" s="25">
        <f t="shared" si="798"/>
        <v>0</v>
      </c>
      <c r="T4655" s="25" t="str">
        <f t="shared" si="799"/>
        <v>drain</v>
      </c>
      <c r="V4655" s="25">
        <f t="shared" si="802"/>
        <v>0</v>
      </c>
      <c r="W4655" s="25">
        <f t="shared" si="800"/>
        <v>2141.6716618280625</v>
      </c>
      <c r="X4655" s="25">
        <f t="shared" si="803"/>
        <v>1858.3283381719375</v>
      </c>
      <c r="Z4655" s="25">
        <f t="shared" si="801"/>
        <v>0</v>
      </c>
      <c r="AB4655" s="25">
        <f t="shared" si="795"/>
        <v>0</v>
      </c>
    </row>
    <row r="4656" x14ac:dyDescent="0.2">
      <c r="I4656" s="24">
        <v>4651</v>
      </c>
      <c r="J4656" s="28">
        <v>0.148330976</v>
      </c>
      <c r="L4656" s="24">
        <v>27589.221452331542</v>
      </c>
      <c r="N4656" s="24">
        <v>4651</v>
      </c>
      <c r="O4656" s="24">
        <f t="shared" si="796"/>
        <v>21933.431054603578</v>
      </c>
      <c r="P4656" s="24">
        <f t="shared" si="793"/>
        <v>21933.431054603578</v>
      </c>
      <c r="Q4656" s="24">
        <f t="shared" si="794"/>
        <v>11866.478080000001</v>
      </c>
      <c r="R4656" s="24">
        <f t="shared" si="797"/>
        <v>10066.952974603577</v>
      </c>
      <c r="S4656" s="24">
        <f t="shared" si="798"/>
        <v>0</v>
      </c>
      <c r="T4656" s="24" t="str">
        <f t="shared" si="799"/>
        <v>drain</v>
      </c>
      <c r="V4656" s="24">
        <f t="shared" si="802"/>
        <v>0</v>
      </c>
      <c r="W4656" s="24">
        <f t="shared" si="800"/>
        <v>0</v>
      </c>
      <c r="X4656" s="24">
        <f t="shared" si="803"/>
        <v>2141.6716618280625</v>
      </c>
      <c r="Z4656" s="24">
        <f t="shared" si="801"/>
        <v>7925.2813127755144</v>
      </c>
      <c r="AB4656" s="24">
        <f t="shared" si="795"/>
        <v>0</v>
      </c>
    </row>
    <row r="4657" x14ac:dyDescent="0.2">
      <c r="I4657" s="25">
        <v>4652</v>
      </c>
      <c r="J4657" s="29">
        <v>0</v>
      </c>
      <c r="L4657" s="25">
        <v>26849.633697032925</v>
      </c>
      <c r="N4657" s="25">
        <v>4652</v>
      </c>
      <c r="O4657" s="25">
        <f t="shared" si="796"/>
        <v>21345.458789141176</v>
      </c>
      <c r="P4657" s="25">
        <f t="shared" si="793"/>
        <v>21345.458789141176</v>
      </c>
      <c r="Q4657" s="25">
        <f t="shared" si="794"/>
        <v>0</v>
      </c>
      <c r="R4657" s="25">
        <f t="shared" si="797"/>
        <v>21345.458789141176</v>
      </c>
      <c r="S4657" s="25">
        <f t="shared" si="798"/>
        <v>0</v>
      </c>
      <c r="T4657" s="25" t="str">
        <f t="shared" si="799"/>
        <v>drain</v>
      </c>
      <c r="V4657" s="25">
        <f t="shared" si="802"/>
        <v>0</v>
      </c>
      <c r="W4657" s="25">
        <f t="shared" si="800"/>
        <v>0</v>
      </c>
      <c r="X4657" s="25">
        <f t="shared" si="803"/>
        <v>0</v>
      </c>
      <c r="Z4657" s="25">
        <f t="shared" si="801"/>
        <v>21345.458789141176</v>
      </c>
      <c r="AB4657" s="25">
        <f t="shared" si="795"/>
        <v>0</v>
      </c>
    </row>
    <row r="4658" x14ac:dyDescent="0.2">
      <c r="I4658" s="24">
        <v>4653</v>
      </c>
      <c r="J4658" s="28">
        <v>0</v>
      </c>
      <c r="L4658" s="24">
        <v>26626.599178123473</v>
      </c>
      <c r="N4658" s="24">
        <v>4653</v>
      </c>
      <c r="O4658" s="24">
        <f t="shared" si="796"/>
        <v>21168.146346608162</v>
      </c>
      <c r="P4658" s="24">
        <f t="shared" si="793"/>
        <v>21168.146346608162</v>
      </c>
      <c r="Q4658" s="24">
        <f t="shared" si="794"/>
        <v>0</v>
      </c>
      <c r="R4658" s="24">
        <f t="shared" si="797"/>
        <v>21168.146346608162</v>
      </c>
      <c r="S4658" s="24">
        <f t="shared" si="798"/>
        <v>0</v>
      </c>
      <c r="T4658" s="24" t="str">
        <f t="shared" si="799"/>
        <v>drain</v>
      </c>
      <c r="V4658" s="24">
        <f t="shared" si="802"/>
        <v>0</v>
      </c>
      <c r="W4658" s="24">
        <f t="shared" si="800"/>
        <v>0</v>
      </c>
      <c r="X4658" s="24">
        <f t="shared" si="803"/>
        <v>0</v>
      </c>
      <c r="Z4658" s="24">
        <f t="shared" si="801"/>
        <v>21168.146346608162</v>
      </c>
      <c r="AB4658" s="24">
        <f t="shared" si="795"/>
        <v>0</v>
      </c>
    </row>
    <row r="4659" x14ac:dyDescent="0.2">
      <c r="I4659" s="25">
        <v>4654</v>
      </c>
      <c r="J4659" s="29">
        <v>0</v>
      </c>
      <c r="L4659" s="25">
        <v>25563.806654548644</v>
      </c>
      <c r="N4659" s="25">
        <v>4654</v>
      </c>
      <c r="O4659" s="25">
        <f t="shared" si="796"/>
        <v>20323.226290366172</v>
      </c>
      <c r="P4659" s="25">
        <f t="shared" si="793"/>
        <v>20323.226290366172</v>
      </c>
      <c r="Q4659" s="25">
        <f t="shared" si="794"/>
        <v>0</v>
      </c>
      <c r="R4659" s="25">
        <f t="shared" si="797"/>
        <v>20323.226290366172</v>
      </c>
      <c r="S4659" s="25">
        <f t="shared" si="798"/>
        <v>0</v>
      </c>
      <c r="T4659" s="25" t="str">
        <f t="shared" si="799"/>
        <v>drain</v>
      </c>
      <c r="V4659" s="25">
        <f t="shared" si="802"/>
        <v>0</v>
      </c>
      <c r="W4659" s="25">
        <f t="shared" si="800"/>
        <v>0</v>
      </c>
      <c r="X4659" s="25">
        <f t="shared" si="803"/>
        <v>0</v>
      </c>
      <c r="Z4659" s="25">
        <f t="shared" si="801"/>
        <v>20323.226290366172</v>
      </c>
      <c r="AB4659" s="25">
        <f t="shared" si="795"/>
        <v>0</v>
      </c>
    </row>
    <row r="4660" x14ac:dyDescent="0.2">
      <c r="I4660" s="24">
        <v>4655</v>
      </c>
      <c r="J4660" s="28">
        <v>0</v>
      </c>
      <c r="L4660" s="24">
        <v>24048.086194038387</v>
      </c>
      <c r="N4660" s="24">
        <v>4655</v>
      </c>
      <c r="O4660" s="24">
        <f t="shared" si="796"/>
        <v>19118.228524260518</v>
      </c>
      <c r="P4660" s="24">
        <f t="shared" si="793"/>
        <v>19118.228524260518</v>
      </c>
      <c r="Q4660" s="24">
        <f t="shared" si="794"/>
        <v>0</v>
      </c>
      <c r="R4660" s="24">
        <f t="shared" si="797"/>
        <v>19118.228524260518</v>
      </c>
      <c r="S4660" s="24">
        <f t="shared" si="798"/>
        <v>0</v>
      </c>
      <c r="T4660" s="24" t="str">
        <f t="shared" si="799"/>
        <v>drain</v>
      </c>
      <c r="V4660" s="24">
        <f t="shared" si="802"/>
        <v>0</v>
      </c>
      <c r="W4660" s="24">
        <f t="shared" si="800"/>
        <v>0</v>
      </c>
      <c r="X4660" s="24">
        <f t="shared" si="803"/>
        <v>0</v>
      </c>
      <c r="Z4660" s="24">
        <f t="shared" si="801"/>
        <v>19118.228524260518</v>
      </c>
      <c r="AB4660" s="24">
        <f t="shared" si="795"/>
        <v>0</v>
      </c>
    </row>
    <row r="4661" x14ac:dyDescent="0.2">
      <c r="I4661" s="25">
        <v>4656</v>
      </c>
      <c r="J4661" s="29">
        <v>0</v>
      </c>
      <c r="L4661" s="25">
        <v>22243.712636375425</v>
      </c>
      <c r="N4661" s="25">
        <v>4656</v>
      </c>
      <c r="O4661" s="25">
        <f t="shared" si="796"/>
        <v>17683.751545918465</v>
      </c>
      <c r="P4661" s="25">
        <f t="shared" si="793"/>
        <v>17683.751545918465</v>
      </c>
      <c r="Q4661" s="25">
        <f t="shared" si="794"/>
        <v>0</v>
      </c>
      <c r="R4661" s="25">
        <f t="shared" si="797"/>
        <v>17683.751545918465</v>
      </c>
      <c r="S4661" s="25">
        <f t="shared" si="798"/>
        <v>0</v>
      </c>
      <c r="T4661" s="25" t="str">
        <f t="shared" si="799"/>
        <v>drain</v>
      </c>
      <c r="V4661" s="25">
        <f t="shared" si="802"/>
        <v>0</v>
      </c>
      <c r="W4661" s="25">
        <f t="shared" si="800"/>
        <v>0</v>
      </c>
      <c r="X4661" s="25">
        <f t="shared" si="803"/>
        <v>0</v>
      </c>
      <c r="Z4661" s="25">
        <f t="shared" si="801"/>
        <v>17683.751545918465</v>
      </c>
      <c r="AB4661" s="25">
        <f t="shared" si="795"/>
        <v>0</v>
      </c>
    </row>
    <row r="4662" x14ac:dyDescent="0.2">
      <c r="I4662" s="24">
        <v>4657</v>
      </c>
      <c r="J4662" s="28">
        <v>0</v>
      </c>
      <c r="L4662" s="24">
        <v>21549.58633842468</v>
      </c>
      <c r="N4662" s="24">
        <v>4657</v>
      </c>
      <c r="O4662" s="24">
        <f t="shared" si="796"/>
        <v>17131.921139047623</v>
      </c>
      <c r="P4662" s="24">
        <f t="shared" si="793"/>
        <v>17131.921139047623</v>
      </c>
      <c r="Q4662" s="24">
        <f t="shared" si="794"/>
        <v>0</v>
      </c>
      <c r="R4662" s="24">
        <f t="shared" si="797"/>
        <v>17131.921139047623</v>
      </c>
      <c r="S4662" s="24">
        <f t="shared" si="798"/>
        <v>0</v>
      </c>
      <c r="T4662" s="24" t="str">
        <f t="shared" si="799"/>
        <v>drain</v>
      </c>
      <c r="V4662" s="24">
        <f t="shared" si="802"/>
        <v>0</v>
      </c>
      <c r="W4662" s="24">
        <f t="shared" si="800"/>
        <v>0</v>
      </c>
      <c r="X4662" s="24">
        <f t="shared" si="803"/>
        <v>0</v>
      </c>
      <c r="Z4662" s="24">
        <f t="shared" si="801"/>
        <v>17131.921139047623</v>
      </c>
      <c r="AB4662" s="24">
        <f t="shared" si="795"/>
        <v>0</v>
      </c>
    </row>
    <row r="4663" x14ac:dyDescent="0.2">
      <c r="I4663" s="25">
        <v>4658</v>
      </c>
      <c r="J4663" s="29">
        <v>0</v>
      </c>
      <c r="L4663" s="25">
        <v>20496.094112586972</v>
      </c>
      <c r="N4663" s="25">
        <v>4658</v>
      </c>
      <c r="O4663" s="25">
        <f t="shared" si="796"/>
        <v>16294.394819506644</v>
      </c>
      <c r="P4663" s="25">
        <f t="shared" si="793"/>
        <v>16294.394819506644</v>
      </c>
      <c r="Q4663" s="25">
        <f t="shared" si="794"/>
        <v>0</v>
      </c>
      <c r="R4663" s="25">
        <f t="shared" si="797"/>
        <v>16294.394819506644</v>
      </c>
      <c r="S4663" s="25">
        <f t="shared" si="798"/>
        <v>0</v>
      </c>
      <c r="T4663" s="25" t="str">
        <f t="shared" si="799"/>
        <v>drain</v>
      </c>
      <c r="V4663" s="25">
        <f t="shared" si="802"/>
        <v>0</v>
      </c>
      <c r="W4663" s="25">
        <f t="shared" si="800"/>
        <v>0</v>
      </c>
      <c r="X4663" s="25">
        <f t="shared" si="803"/>
        <v>0</v>
      </c>
      <c r="Z4663" s="25">
        <f t="shared" si="801"/>
        <v>16294.394819506644</v>
      </c>
      <c r="AB4663" s="25">
        <f t="shared" si="795"/>
        <v>0</v>
      </c>
    </row>
    <row r="4664" x14ac:dyDescent="0.2">
      <c r="I4664" s="24">
        <v>4659</v>
      </c>
      <c r="J4664" s="28">
        <v>0</v>
      </c>
      <c r="L4664" s="24">
        <v>19854.494285297391</v>
      </c>
      <c r="N4664" s="24">
        <v>4659</v>
      </c>
      <c r="O4664" s="24">
        <f t="shared" si="796"/>
        <v>15784.322956811426</v>
      </c>
      <c r="P4664" s="24">
        <f t="shared" si="793"/>
        <v>15784.322956811426</v>
      </c>
      <c r="Q4664" s="24">
        <f t="shared" si="794"/>
        <v>0</v>
      </c>
      <c r="R4664" s="24">
        <f t="shared" si="797"/>
        <v>15784.322956811426</v>
      </c>
      <c r="S4664" s="24">
        <f t="shared" si="798"/>
        <v>0</v>
      </c>
      <c r="T4664" s="24" t="str">
        <f t="shared" si="799"/>
        <v>drain</v>
      </c>
      <c r="V4664" s="24">
        <f t="shared" si="802"/>
        <v>0</v>
      </c>
      <c r="W4664" s="24">
        <f t="shared" si="800"/>
        <v>0</v>
      </c>
      <c r="X4664" s="24">
        <f t="shared" si="803"/>
        <v>0</v>
      </c>
      <c r="Z4664" s="24">
        <f t="shared" si="801"/>
        <v>15784.322956811426</v>
      </c>
      <c r="AB4664" s="24">
        <f t="shared" si="795"/>
        <v>0</v>
      </c>
    </row>
    <row r="4665" x14ac:dyDescent="0.2">
      <c r="I4665" s="25">
        <v>4660</v>
      </c>
      <c r="J4665" s="29">
        <v>0</v>
      </c>
      <c r="L4665" s="25">
        <v>19475.637705063818</v>
      </c>
      <c r="N4665" s="25">
        <v>4660</v>
      </c>
      <c r="O4665" s="25">
        <f t="shared" si="796"/>
        <v>15483.131975525737</v>
      </c>
      <c r="P4665" s="25">
        <f t="shared" si="793"/>
        <v>15483.131975525737</v>
      </c>
      <c r="Q4665" s="25">
        <f t="shared" si="794"/>
        <v>0</v>
      </c>
      <c r="R4665" s="25">
        <f t="shared" si="797"/>
        <v>15483.131975525737</v>
      </c>
      <c r="S4665" s="25">
        <f t="shared" si="798"/>
        <v>0</v>
      </c>
      <c r="T4665" s="25" t="str">
        <f t="shared" si="799"/>
        <v>drain</v>
      </c>
      <c r="V4665" s="25">
        <f t="shared" si="802"/>
        <v>0</v>
      </c>
      <c r="W4665" s="25">
        <f t="shared" si="800"/>
        <v>0</v>
      </c>
      <c r="X4665" s="25">
        <f t="shared" si="803"/>
        <v>0</v>
      </c>
      <c r="Z4665" s="25">
        <f t="shared" si="801"/>
        <v>15483.131975525737</v>
      </c>
      <c r="AB4665" s="25">
        <f t="shared" si="795"/>
        <v>0</v>
      </c>
    </row>
    <row r="4666" x14ac:dyDescent="0.2">
      <c r="I4666" s="24">
        <v>4661</v>
      </c>
      <c r="J4666" s="28">
        <v>0</v>
      </c>
      <c r="L4666" s="24">
        <v>19396.97002019882</v>
      </c>
      <c r="N4666" s="24">
        <v>4661</v>
      </c>
      <c r="O4666" s="24">
        <f t="shared" si="796"/>
        <v>15420.591166058062</v>
      </c>
      <c r="P4666" s="24">
        <f t="shared" si="793"/>
        <v>15420.591166058062</v>
      </c>
      <c r="Q4666" s="24">
        <f t="shared" si="794"/>
        <v>0</v>
      </c>
      <c r="R4666" s="24">
        <f t="shared" si="797"/>
        <v>15420.591166058062</v>
      </c>
      <c r="S4666" s="24">
        <f t="shared" si="798"/>
        <v>0</v>
      </c>
      <c r="T4666" s="24" t="str">
        <f t="shared" si="799"/>
        <v>drain</v>
      </c>
      <c r="V4666" s="24">
        <f t="shared" si="802"/>
        <v>0</v>
      </c>
      <c r="W4666" s="24">
        <f t="shared" si="800"/>
        <v>0</v>
      </c>
      <c r="X4666" s="24">
        <f t="shared" si="803"/>
        <v>0</v>
      </c>
      <c r="Z4666" s="24">
        <f t="shared" si="801"/>
        <v>15420.591166058062</v>
      </c>
      <c r="AB4666" s="24">
        <f t="shared" si="795"/>
        <v>0</v>
      </c>
    </row>
    <row r="4667" x14ac:dyDescent="0.2">
      <c r="I4667" s="25">
        <v>4662</v>
      </c>
      <c r="J4667" s="29">
        <v>0</v>
      </c>
      <c r="L4667" s="25">
        <v>19212.222298002242</v>
      </c>
      <c r="N4667" s="25">
        <v>4662</v>
      </c>
      <c r="O4667" s="25">
        <f t="shared" si="796"/>
        <v>15273.716726911784</v>
      </c>
      <c r="P4667" s="25">
        <f t="shared" si="793"/>
        <v>15273.716726911784</v>
      </c>
      <c r="Q4667" s="25">
        <f t="shared" si="794"/>
        <v>0</v>
      </c>
      <c r="R4667" s="25">
        <f t="shared" si="797"/>
        <v>15273.716726911784</v>
      </c>
      <c r="S4667" s="25">
        <f t="shared" si="798"/>
        <v>0</v>
      </c>
      <c r="T4667" s="25" t="str">
        <f t="shared" si="799"/>
        <v>drain</v>
      </c>
      <c r="V4667" s="25">
        <f t="shared" si="802"/>
        <v>0</v>
      </c>
      <c r="W4667" s="25">
        <f t="shared" si="800"/>
        <v>0</v>
      </c>
      <c r="X4667" s="25">
        <f t="shared" si="803"/>
        <v>0</v>
      </c>
      <c r="Z4667" s="25">
        <f t="shared" si="801"/>
        <v>15273.716726911784</v>
      </c>
      <c r="AB4667" s="25">
        <f t="shared" si="795"/>
        <v>0</v>
      </c>
    </row>
    <row r="4668" x14ac:dyDescent="0.2">
      <c r="I4668" s="24">
        <v>4663</v>
      </c>
      <c r="J4668" s="28">
        <v>0.20193100899999999</v>
      </c>
      <c r="L4668" s="24">
        <v>20924.104164028166</v>
      </c>
      <c r="N4668" s="24">
        <v>4663</v>
      </c>
      <c r="O4668" s="24">
        <f t="shared" si="796"/>
        <v>16634.662810402391</v>
      </c>
      <c r="P4668" s="24">
        <f t="shared" si="793"/>
        <v>16634.662810402391</v>
      </c>
      <c r="Q4668" s="24">
        <f t="shared" si="794"/>
        <v>16154.48072</v>
      </c>
      <c r="R4668" s="24">
        <f t="shared" si="797"/>
        <v>480.18209040239162</v>
      </c>
      <c r="S4668" s="24">
        <f t="shared" si="798"/>
        <v>0</v>
      </c>
      <c r="T4668" s="24" t="str">
        <f t="shared" si="799"/>
        <v>drain</v>
      </c>
      <c r="V4668" s="24">
        <f t="shared" si="802"/>
        <v>0</v>
      </c>
      <c r="W4668" s="24">
        <f t="shared" si="800"/>
        <v>0</v>
      </c>
      <c r="X4668" s="24">
        <f t="shared" si="803"/>
        <v>0</v>
      </c>
      <c r="Z4668" s="24">
        <f t="shared" si="801"/>
        <v>480.18209040239162</v>
      </c>
      <c r="AB4668" s="24">
        <f t="shared" si="795"/>
        <v>0</v>
      </c>
    </row>
    <row r="4669" x14ac:dyDescent="0.2">
      <c r="I4669" s="25">
        <v>4664</v>
      </c>
      <c r="J4669" s="29">
        <v>0.44897197700000002</v>
      </c>
      <c r="L4669" s="25">
        <v>23303.323870849606</v>
      </c>
      <c r="N4669" s="25">
        <v>4664</v>
      </c>
      <c r="O4669" s="25">
        <f t="shared" si="796"/>
        <v>18526.142477325437</v>
      </c>
      <c r="P4669" s="25">
        <f t="shared" si="793"/>
        <v>18526.142477325437</v>
      </c>
      <c r="Q4669" s="25">
        <f t="shared" si="794"/>
        <v>35917.758160000005</v>
      </c>
      <c r="R4669" s="25">
        <f t="shared" si="797"/>
        <v>0</v>
      </c>
      <c r="S4669" s="25">
        <f t="shared" si="798"/>
        <v>17391.615682674568</v>
      </c>
      <c r="T4669" s="25" t="str">
        <f t="shared" si="799"/>
        <v>charge</v>
      </c>
      <c r="V4669" s="25">
        <f t="shared" si="802"/>
        <v>4000</v>
      </c>
      <c r="W4669" s="25">
        <f t="shared" si="800"/>
        <v>4000</v>
      </c>
      <c r="X4669" s="25">
        <f t="shared" si="803"/>
        <v>0</v>
      </c>
      <c r="Z4669" s="25">
        <f t="shared" si="801"/>
        <v>0</v>
      </c>
      <c r="AB4669" s="25">
        <f t="shared" si="795"/>
        <v>13391.615682674568</v>
      </c>
    </row>
    <row r="4670" x14ac:dyDescent="0.2">
      <c r="I4670" s="24">
        <v>4665</v>
      </c>
      <c r="J4670" s="28">
        <v>0.55212573600000003</v>
      </c>
      <c r="L4670" s="24">
        <v>25209.241107726095</v>
      </c>
      <c r="N4670" s="24">
        <v>4665</v>
      </c>
      <c r="O4670" s="24">
        <f t="shared" si="796"/>
        <v>20041.346680642248</v>
      </c>
      <c r="P4670" s="24">
        <f t="shared" si="793"/>
        <v>20041.346680642248</v>
      </c>
      <c r="Q4670" s="24">
        <f t="shared" si="794"/>
        <v>44170.058880000004</v>
      </c>
      <c r="R4670" s="24">
        <f t="shared" si="797"/>
        <v>0</v>
      </c>
      <c r="S4670" s="24">
        <f t="shared" si="798"/>
        <v>24128.712199357757</v>
      </c>
      <c r="T4670" s="24" t="str">
        <f t="shared" si="799"/>
        <v>charge</v>
      </c>
      <c r="V4670" s="24">
        <f t="shared" si="802"/>
        <v>0</v>
      </c>
      <c r="W4670" s="24">
        <f t="shared" si="800"/>
        <v>4000</v>
      </c>
      <c r="X4670" s="24">
        <f t="shared" si="803"/>
        <v>0</v>
      </c>
      <c r="Z4670" s="24">
        <f t="shared" si="801"/>
        <v>0</v>
      </c>
      <c r="AB4670" s="24">
        <f t="shared" si="795"/>
        <v>24128.712199357757</v>
      </c>
    </row>
    <row r="4671" x14ac:dyDescent="0.2">
      <c r="I4671" s="25">
        <v>4666</v>
      </c>
      <c r="J4671" s="29">
        <v>0.653852392</v>
      </c>
      <c r="L4671" s="25">
        <v>26251.071035742756</v>
      </c>
      <c r="N4671" s="25">
        <v>4666</v>
      </c>
      <c r="O4671" s="25">
        <f t="shared" si="796"/>
        <v>20869.601473415492</v>
      </c>
      <c r="P4671" s="25">
        <f t="shared" si="793"/>
        <v>20869.601473415492</v>
      </c>
      <c r="Q4671" s="25">
        <f t="shared" si="794"/>
        <v>52308.191359999997</v>
      </c>
      <c r="R4671" s="25">
        <f t="shared" si="797"/>
        <v>0</v>
      </c>
      <c r="S4671" s="25">
        <f t="shared" si="798"/>
        <v>31438.589886584505</v>
      </c>
      <c r="T4671" s="25" t="str">
        <f t="shared" si="799"/>
        <v>charge</v>
      </c>
      <c r="V4671" s="25">
        <f t="shared" si="802"/>
        <v>0</v>
      </c>
      <c r="W4671" s="25">
        <f t="shared" si="800"/>
        <v>4000</v>
      </c>
      <c r="X4671" s="25">
        <f t="shared" si="803"/>
        <v>0</v>
      </c>
      <c r="Z4671" s="25">
        <f t="shared" si="801"/>
        <v>0</v>
      </c>
      <c r="AB4671" s="25">
        <f t="shared" si="795"/>
        <v>31438.589886584505</v>
      </c>
    </row>
    <row r="4672" x14ac:dyDescent="0.2">
      <c r="I4672" s="24">
        <v>4667</v>
      </c>
      <c r="J4672" s="28">
        <v>0.669866658</v>
      </c>
      <c r="L4672" s="24">
        <v>26334.547706031797</v>
      </c>
      <c r="N4672" s="24">
        <v>4667</v>
      </c>
      <c r="O4672" s="24">
        <f t="shared" si="796"/>
        <v>20935.965426295279</v>
      </c>
      <c r="P4672" s="24">
        <f t="shared" si="793"/>
        <v>20935.965426295279</v>
      </c>
      <c r="Q4672" s="24">
        <f t="shared" si="794"/>
        <v>53589.332640000001</v>
      </c>
      <c r="R4672" s="24">
        <f t="shared" si="797"/>
        <v>0</v>
      </c>
      <c r="S4672" s="24">
        <f t="shared" si="798"/>
        <v>32653.367213704722</v>
      </c>
      <c r="T4672" s="24" t="str">
        <f t="shared" si="799"/>
        <v>charge</v>
      </c>
      <c r="V4672" s="24">
        <f t="shared" si="802"/>
        <v>0</v>
      </c>
      <c r="W4672" s="24">
        <f t="shared" si="800"/>
        <v>4000</v>
      </c>
      <c r="X4672" s="24">
        <f t="shared" si="803"/>
        <v>0</v>
      </c>
      <c r="Z4672" s="24">
        <f t="shared" si="801"/>
        <v>0</v>
      </c>
      <c r="AB4672" s="24">
        <f t="shared" si="795"/>
        <v>32653.367213704722</v>
      </c>
    </row>
    <row r="4673" x14ac:dyDescent="0.2">
      <c r="I4673" s="25">
        <v>4668</v>
      </c>
      <c r="J4673" s="29">
        <v>0.71218710199999991</v>
      </c>
      <c r="L4673" s="25">
        <v>26986.705417907237</v>
      </c>
      <c r="N4673" s="25">
        <v>4668</v>
      </c>
      <c r="O4673" s="25">
        <f t="shared" si="796"/>
        <v>21454.430807236255</v>
      </c>
      <c r="P4673" s="25">
        <f t="shared" si="793"/>
        <v>21454.430807236255</v>
      </c>
      <c r="Q4673" s="25">
        <f t="shared" si="794"/>
        <v>56974.968159999989</v>
      </c>
      <c r="R4673" s="25">
        <f t="shared" si="797"/>
        <v>0</v>
      </c>
      <c r="S4673" s="25">
        <f t="shared" si="798"/>
        <v>35520.537352763735</v>
      </c>
      <c r="T4673" s="25" t="str">
        <f t="shared" si="799"/>
        <v>charge</v>
      </c>
      <c r="V4673" s="25">
        <f t="shared" si="802"/>
        <v>0</v>
      </c>
      <c r="W4673" s="25">
        <f t="shared" si="800"/>
        <v>4000</v>
      </c>
      <c r="X4673" s="25">
        <f t="shared" si="803"/>
        <v>0</v>
      </c>
      <c r="Z4673" s="25">
        <f t="shared" si="801"/>
        <v>0</v>
      </c>
      <c r="AB4673" s="25">
        <f t="shared" si="795"/>
        <v>35520.537352763735</v>
      </c>
    </row>
    <row r="4674" x14ac:dyDescent="0.2">
      <c r="I4674" s="24">
        <v>4669</v>
      </c>
      <c r="J4674" s="28">
        <v>0.72723399600000005</v>
      </c>
      <c r="L4674" s="24">
        <v>27758.793852555751</v>
      </c>
      <c r="N4674" s="24">
        <v>4669</v>
      </c>
      <c r="O4674" s="24">
        <f t="shared" si="796"/>
        <v>22068.241112781823</v>
      </c>
      <c r="P4674" s="24">
        <f t="shared" si="793"/>
        <v>22068.241112781823</v>
      </c>
      <c r="Q4674" s="24">
        <f t="shared" si="794"/>
        <v>58178.719680000002</v>
      </c>
      <c r="R4674" s="24">
        <f t="shared" si="797"/>
        <v>0</v>
      </c>
      <c r="S4674" s="24">
        <f t="shared" si="798"/>
        <v>36110.478567218175</v>
      </c>
      <c r="T4674" s="24" t="str">
        <f t="shared" si="799"/>
        <v>charge</v>
      </c>
      <c r="V4674" s="24">
        <f t="shared" si="802"/>
        <v>0</v>
      </c>
      <c r="W4674" s="24">
        <f t="shared" si="800"/>
        <v>4000</v>
      </c>
      <c r="X4674" s="24">
        <f t="shared" si="803"/>
        <v>0</v>
      </c>
      <c r="Z4674" s="24">
        <f t="shared" si="801"/>
        <v>0</v>
      </c>
      <c r="AB4674" s="24">
        <f t="shared" si="795"/>
        <v>36110.478567218175</v>
      </c>
    </row>
    <row r="4675" x14ac:dyDescent="0.2">
      <c r="I4675" s="25">
        <v>4670</v>
      </c>
      <c r="J4675" s="29">
        <v>0.74179013900000002</v>
      </c>
      <c r="L4675" s="25">
        <v>28794.076360261439</v>
      </c>
      <c r="N4675" s="25">
        <v>4670</v>
      </c>
      <c r="O4675" s="25">
        <f t="shared" si="796"/>
        <v>22891.290706407846</v>
      </c>
      <c r="P4675" s="25">
        <f t="shared" si="793"/>
        <v>22891.290706407846</v>
      </c>
      <c r="Q4675" s="25">
        <f t="shared" si="794"/>
        <v>59343.21112</v>
      </c>
      <c r="R4675" s="25">
        <f t="shared" si="797"/>
        <v>0</v>
      </c>
      <c r="S4675" s="25">
        <f t="shared" si="798"/>
        <v>36451.920413592154</v>
      </c>
      <c r="T4675" s="25" t="str">
        <f t="shared" si="799"/>
        <v>charge</v>
      </c>
      <c r="V4675" s="25">
        <f t="shared" si="802"/>
        <v>0</v>
      </c>
      <c r="W4675" s="25">
        <f t="shared" si="800"/>
        <v>4000</v>
      </c>
      <c r="X4675" s="25">
        <f t="shared" si="803"/>
        <v>0</v>
      </c>
      <c r="Z4675" s="25">
        <f t="shared" si="801"/>
        <v>0</v>
      </c>
      <c r="AB4675" s="25">
        <f t="shared" si="795"/>
        <v>36451.920413592154</v>
      </c>
    </row>
    <row r="4676" x14ac:dyDescent="0.2">
      <c r="I4676" s="24">
        <v>4671</v>
      </c>
      <c r="J4676" s="28">
        <v>0.71769953200000003</v>
      </c>
      <c r="L4676" s="24">
        <v>29075.729929578301</v>
      </c>
      <c r="N4676" s="24">
        <v>4671</v>
      </c>
      <c r="O4676" s="24">
        <f t="shared" si="796"/>
        <v>23115.205294014751</v>
      </c>
      <c r="P4676" s="24">
        <f t="shared" si="793"/>
        <v>23115.205294014751</v>
      </c>
      <c r="Q4676" s="24">
        <f t="shared" si="794"/>
        <v>57415.96256</v>
      </c>
      <c r="R4676" s="24">
        <f t="shared" si="797"/>
        <v>0</v>
      </c>
      <c r="S4676" s="24">
        <f t="shared" si="798"/>
        <v>34300.757265985245</v>
      </c>
      <c r="T4676" s="24" t="str">
        <f t="shared" si="799"/>
        <v>charge</v>
      </c>
      <c r="V4676" s="24">
        <f t="shared" si="802"/>
        <v>0</v>
      </c>
      <c r="W4676" s="24">
        <f t="shared" si="800"/>
        <v>4000</v>
      </c>
      <c r="X4676" s="24">
        <f t="shared" si="803"/>
        <v>0</v>
      </c>
      <c r="Z4676" s="24">
        <f t="shared" si="801"/>
        <v>0</v>
      </c>
      <c r="AB4676" s="24">
        <f t="shared" si="795"/>
        <v>34300.757265985245</v>
      </c>
    </row>
    <row r="4677" x14ac:dyDescent="0.2">
      <c r="I4677" s="25">
        <v>4672</v>
      </c>
      <c r="J4677" s="29">
        <v>0.68665410400000004</v>
      </c>
      <c r="L4677" s="25">
        <v>28832.769512403011</v>
      </c>
      <c r="N4677" s="25">
        <v>4672</v>
      </c>
      <c r="O4677" s="25">
        <f t="shared" si="796"/>
        <v>22922.051762360396</v>
      </c>
      <c r="P4677" s="25">
        <f t="shared" si="793"/>
        <v>22922.051762360396</v>
      </c>
      <c r="Q4677" s="25">
        <f t="shared" si="794"/>
        <v>54932.328320000001</v>
      </c>
      <c r="R4677" s="25">
        <f t="shared" si="797"/>
        <v>0</v>
      </c>
      <c r="S4677" s="25">
        <f t="shared" si="798"/>
        <v>32010.276557639605</v>
      </c>
      <c r="T4677" s="25" t="str">
        <f t="shared" si="799"/>
        <v>charge</v>
      </c>
      <c r="V4677" s="25">
        <f t="shared" si="802"/>
        <v>0</v>
      </c>
      <c r="W4677" s="25">
        <f t="shared" si="800"/>
        <v>4000</v>
      </c>
      <c r="X4677" s="25">
        <f t="shared" si="803"/>
        <v>0</v>
      </c>
      <c r="Z4677" s="25">
        <f t="shared" si="801"/>
        <v>0</v>
      </c>
      <c r="AB4677" s="25">
        <f t="shared" si="795"/>
        <v>32010.276557639605</v>
      </c>
    </row>
    <row r="4678" x14ac:dyDescent="0.2">
      <c r="I4678" s="24">
        <v>4673</v>
      </c>
      <c r="J4678" s="28">
        <v>0.59768018500000009</v>
      </c>
      <c r="L4678" s="24">
        <v>28350.321481168266</v>
      </c>
      <c r="N4678" s="24">
        <v>4673</v>
      </c>
      <c r="O4678" s="24">
        <f t="shared" si="796"/>
        <v>22538.505577528773</v>
      </c>
      <c r="P4678" s="24">
        <f t="shared" ref="P4678:P4741" si="804">O4678-$E$8*$E$9</f>
        <v>22538.505577528773</v>
      </c>
      <c r="Q4678" s="24">
        <f t="shared" ref="Q4678:Q4741" si="805">J4678*$E$7</f>
        <v>47814.414800000006</v>
      </c>
      <c r="R4678" s="24">
        <f t="shared" si="797"/>
        <v>0</v>
      </c>
      <c r="S4678" s="24">
        <f t="shared" si="798"/>
        <v>25275.909222471233</v>
      </c>
      <c r="T4678" s="24" t="str">
        <f t="shared" si="799"/>
        <v>charge</v>
      </c>
      <c r="V4678" s="24">
        <f t="shared" si="802"/>
        <v>0</v>
      </c>
      <c r="W4678" s="24">
        <f t="shared" si="800"/>
        <v>4000</v>
      </c>
      <c r="X4678" s="24">
        <f t="shared" si="803"/>
        <v>0</v>
      </c>
      <c r="Z4678" s="24">
        <f t="shared" si="801"/>
        <v>0</v>
      </c>
      <c r="AB4678" s="24">
        <f t="shared" ref="AB4678:AB4741" si="806">IF(T4678="charge",(S4678-V4678),0)</f>
        <v>25275.909222471233</v>
      </c>
    </row>
    <row r="4679" x14ac:dyDescent="0.2">
      <c r="I4679" s="25">
        <v>4674</v>
      </c>
      <c r="J4679" s="29">
        <v>0.27053275300000001</v>
      </c>
      <c r="L4679" s="25">
        <v>27779.704514598845</v>
      </c>
      <c r="N4679" s="25">
        <v>4674</v>
      </c>
      <c r="O4679" s="25">
        <f t="shared" ref="O4679:O4742" si="807">L4679*$O$2</f>
        <v>22084.865089106082</v>
      </c>
      <c r="P4679" s="25">
        <f t="shared" si="804"/>
        <v>22084.865089106082</v>
      </c>
      <c r="Q4679" s="25">
        <f t="shared" si="805"/>
        <v>21642.62024</v>
      </c>
      <c r="R4679" s="25">
        <f t="shared" ref="R4679:R4742" si="808">IF(P4679&gt;Q4679,P4679-Q4679,0)</f>
        <v>442.24484910608226</v>
      </c>
      <c r="S4679" s="25">
        <f t="shared" ref="S4679:S4742" si="809">IF(Q4679&gt;P4679,Q4679-P4679,0)</f>
        <v>0</v>
      </c>
      <c r="T4679" s="25" t="str">
        <f t="shared" ref="T4679:T4742" si="810">IF(P4679&gt;Q4679,"drain","charge")</f>
        <v>drain</v>
      </c>
      <c r="V4679" s="25">
        <f t="shared" si="802"/>
        <v>0</v>
      </c>
      <c r="W4679" s="25">
        <f t="shared" ref="W4679:W4742" si="811">IF(W4678+S4679&gt;$E$11,$E$11,IF(T4679="charge",W4678+(S4679*$E$12),IF((W4678-R4679)&gt;0,W4678-R4679,0)))</f>
        <v>3557.7551508939177</v>
      </c>
      <c r="X4679" s="25">
        <f t="shared" si="803"/>
        <v>442.24484910608226</v>
      </c>
      <c r="Z4679" s="25">
        <f t="shared" ref="Z4679:Z4742" si="812">R4679-X4679</f>
        <v>0</v>
      </c>
      <c r="AB4679" s="25">
        <f t="shared" si="806"/>
        <v>0</v>
      </c>
    </row>
    <row r="4680" x14ac:dyDescent="0.2">
      <c r="I4680" s="24">
        <v>4675</v>
      </c>
      <c r="J4680" s="28">
        <v>9.0543318999999997E-2</v>
      </c>
      <c r="L4680" s="24">
        <v>26909.551634502408</v>
      </c>
      <c r="N4680" s="24">
        <v>4675</v>
      </c>
      <c r="O4680" s="24">
        <f t="shared" si="807"/>
        <v>21393.093549429417</v>
      </c>
      <c r="P4680" s="24">
        <f t="shared" si="804"/>
        <v>21393.093549429417</v>
      </c>
      <c r="Q4680" s="24">
        <f t="shared" si="805"/>
        <v>7243.4655199999997</v>
      </c>
      <c r="R4680" s="24">
        <f t="shared" si="808"/>
        <v>14149.628029429417</v>
      </c>
      <c r="S4680" s="24">
        <f t="shared" si="809"/>
        <v>0</v>
      </c>
      <c r="T4680" s="24" t="str">
        <f t="shared" si="810"/>
        <v>drain</v>
      </c>
      <c r="V4680" s="24">
        <f t="shared" ref="V4680:V4743" si="813">IF(W4680&gt;=W4679,(W4680-W4679),0)</f>
        <v>0</v>
      </c>
      <c r="W4680" s="24">
        <f t="shared" si="811"/>
        <v>0</v>
      </c>
      <c r="X4680" s="24">
        <f t="shared" ref="X4680:X4743" si="814">IF(T4680="drain",W4679-W4680,0)</f>
        <v>3557.7551508939177</v>
      </c>
      <c r="Z4680" s="24">
        <f t="shared" si="812"/>
        <v>10591.8728785355</v>
      </c>
      <c r="AB4680" s="24">
        <f t="shared" si="806"/>
        <v>0</v>
      </c>
    </row>
    <row r="4681" x14ac:dyDescent="0.2">
      <c r="I4681" s="25">
        <v>4676</v>
      </c>
      <c r="J4681" s="29">
        <v>0</v>
      </c>
      <c r="L4681" s="25">
        <v>26330.674444580076</v>
      </c>
      <c r="N4681" s="25">
        <v>4676</v>
      </c>
      <c r="O4681" s="25">
        <f t="shared" si="807"/>
        <v>20932.886183441162</v>
      </c>
      <c r="P4681" s="25">
        <f t="shared" si="804"/>
        <v>20932.886183441162</v>
      </c>
      <c r="Q4681" s="25">
        <f t="shared" si="805"/>
        <v>0</v>
      </c>
      <c r="R4681" s="25">
        <f t="shared" si="808"/>
        <v>20932.886183441162</v>
      </c>
      <c r="S4681" s="25">
        <f t="shared" si="809"/>
        <v>0</v>
      </c>
      <c r="T4681" s="25" t="str">
        <f t="shared" si="810"/>
        <v>drain</v>
      </c>
      <c r="V4681" s="25">
        <f t="shared" si="813"/>
        <v>0</v>
      </c>
      <c r="W4681" s="25">
        <f t="shared" si="811"/>
        <v>0</v>
      </c>
      <c r="X4681" s="25">
        <f t="shared" si="814"/>
        <v>0</v>
      </c>
      <c r="Z4681" s="25">
        <f t="shared" si="812"/>
        <v>20932.886183441162</v>
      </c>
      <c r="AB4681" s="25">
        <f t="shared" si="806"/>
        <v>0</v>
      </c>
    </row>
    <row r="4682" x14ac:dyDescent="0.2">
      <c r="I4682" s="24">
        <v>4677</v>
      </c>
      <c r="J4682" s="28">
        <v>0</v>
      </c>
      <c r="L4682" s="24">
        <v>26249.133702564239</v>
      </c>
      <c r="N4682" s="24">
        <v>4677</v>
      </c>
      <c r="O4682" s="24">
        <f t="shared" si="807"/>
        <v>20868.061293538572</v>
      </c>
      <c r="P4682" s="24">
        <f t="shared" si="804"/>
        <v>20868.061293538572</v>
      </c>
      <c r="Q4682" s="24">
        <f t="shared" si="805"/>
        <v>0</v>
      </c>
      <c r="R4682" s="24">
        <f t="shared" si="808"/>
        <v>20868.061293538572</v>
      </c>
      <c r="S4682" s="24">
        <f t="shared" si="809"/>
        <v>0</v>
      </c>
      <c r="T4682" s="24" t="str">
        <f t="shared" si="810"/>
        <v>drain</v>
      </c>
      <c r="V4682" s="24">
        <f t="shared" si="813"/>
        <v>0</v>
      </c>
      <c r="W4682" s="24">
        <f t="shared" si="811"/>
        <v>0</v>
      </c>
      <c r="X4682" s="24">
        <f t="shared" si="814"/>
        <v>0</v>
      </c>
      <c r="Z4682" s="24">
        <f t="shared" si="812"/>
        <v>20868.061293538572</v>
      </c>
      <c r="AB4682" s="24">
        <f t="shared" si="806"/>
        <v>0</v>
      </c>
    </row>
    <row r="4683" x14ac:dyDescent="0.2">
      <c r="I4683" s="25">
        <v>4678</v>
      </c>
      <c r="J4683" s="29">
        <v>0</v>
      </c>
      <c r="L4683" s="25">
        <v>25203.176504898071</v>
      </c>
      <c r="N4683" s="25">
        <v>4678</v>
      </c>
      <c r="O4683" s="25">
        <f t="shared" si="807"/>
        <v>20036.525321393969</v>
      </c>
      <c r="P4683" s="25">
        <f t="shared" si="804"/>
        <v>20036.525321393969</v>
      </c>
      <c r="Q4683" s="25">
        <f t="shared" si="805"/>
        <v>0</v>
      </c>
      <c r="R4683" s="25">
        <f t="shared" si="808"/>
        <v>20036.525321393969</v>
      </c>
      <c r="S4683" s="25">
        <f t="shared" si="809"/>
        <v>0</v>
      </c>
      <c r="T4683" s="25" t="str">
        <f t="shared" si="810"/>
        <v>drain</v>
      </c>
      <c r="V4683" s="25">
        <f t="shared" si="813"/>
        <v>0</v>
      </c>
      <c r="W4683" s="25">
        <f t="shared" si="811"/>
        <v>0</v>
      </c>
      <c r="X4683" s="25">
        <f t="shared" si="814"/>
        <v>0</v>
      </c>
      <c r="Z4683" s="25">
        <f t="shared" si="812"/>
        <v>20036.525321393969</v>
      </c>
      <c r="AB4683" s="25">
        <f t="shared" si="806"/>
        <v>0</v>
      </c>
    </row>
    <row r="4684" x14ac:dyDescent="0.2">
      <c r="I4684" s="24">
        <v>4679</v>
      </c>
      <c r="J4684" s="28">
        <v>0</v>
      </c>
      <c r="L4684" s="24">
        <v>23695.003437042233</v>
      </c>
      <c r="N4684" s="24">
        <v>4679</v>
      </c>
      <c r="O4684" s="24">
        <f t="shared" si="807"/>
        <v>18837.527732448576</v>
      </c>
      <c r="P4684" s="24">
        <f t="shared" si="804"/>
        <v>18837.527732448576</v>
      </c>
      <c r="Q4684" s="24">
        <f t="shared" si="805"/>
        <v>0</v>
      </c>
      <c r="R4684" s="24">
        <f t="shared" si="808"/>
        <v>18837.527732448576</v>
      </c>
      <c r="S4684" s="24">
        <f t="shared" si="809"/>
        <v>0</v>
      </c>
      <c r="T4684" s="24" t="str">
        <f t="shared" si="810"/>
        <v>drain</v>
      </c>
      <c r="V4684" s="24">
        <f t="shared" si="813"/>
        <v>0</v>
      </c>
      <c r="W4684" s="24">
        <f t="shared" si="811"/>
        <v>0</v>
      </c>
      <c r="X4684" s="24">
        <f t="shared" si="814"/>
        <v>0</v>
      </c>
      <c r="Z4684" s="24">
        <f t="shared" si="812"/>
        <v>18837.527732448576</v>
      </c>
      <c r="AB4684" s="24">
        <f t="shared" si="806"/>
        <v>0</v>
      </c>
    </row>
    <row r="4685" x14ac:dyDescent="0.2">
      <c r="I4685" s="25">
        <v>4680</v>
      </c>
      <c r="J4685" s="29">
        <v>0</v>
      </c>
      <c r="L4685" s="25">
        <v>22082.818775272368</v>
      </c>
      <c r="N4685" s="25">
        <v>4680</v>
      </c>
      <c r="O4685" s="25">
        <f t="shared" si="807"/>
        <v>17555.840926341534</v>
      </c>
      <c r="P4685" s="25">
        <f t="shared" si="804"/>
        <v>17555.840926341534</v>
      </c>
      <c r="Q4685" s="25">
        <f t="shared" si="805"/>
        <v>0</v>
      </c>
      <c r="R4685" s="25">
        <f t="shared" si="808"/>
        <v>17555.840926341534</v>
      </c>
      <c r="S4685" s="25">
        <f t="shared" si="809"/>
        <v>0</v>
      </c>
      <c r="T4685" s="25" t="str">
        <f t="shared" si="810"/>
        <v>drain</v>
      </c>
      <c r="V4685" s="25">
        <f t="shared" si="813"/>
        <v>0</v>
      </c>
      <c r="W4685" s="25">
        <f t="shared" si="811"/>
        <v>0</v>
      </c>
      <c r="X4685" s="25">
        <f t="shared" si="814"/>
        <v>0</v>
      </c>
      <c r="Z4685" s="25">
        <f t="shared" si="812"/>
        <v>17555.840926341534</v>
      </c>
      <c r="AB4685" s="25">
        <f t="shared" si="806"/>
        <v>0</v>
      </c>
    </row>
    <row r="4686" x14ac:dyDescent="0.2">
      <c r="I4686" s="24">
        <v>4681</v>
      </c>
      <c r="J4686" s="28">
        <v>0</v>
      </c>
      <c r="L4686" s="24">
        <v>21360.079500007629</v>
      </c>
      <c r="N4686" s="24">
        <v>4681</v>
      </c>
      <c r="O4686" s="24">
        <f t="shared" si="807"/>
        <v>16981.263202506067</v>
      </c>
      <c r="P4686" s="24">
        <f t="shared" si="804"/>
        <v>16981.263202506067</v>
      </c>
      <c r="Q4686" s="24">
        <f t="shared" si="805"/>
        <v>0</v>
      </c>
      <c r="R4686" s="24">
        <f t="shared" si="808"/>
        <v>16981.263202506067</v>
      </c>
      <c r="S4686" s="24">
        <f t="shared" si="809"/>
        <v>0</v>
      </c>
      <c r="T4686" s="24" t="str">
        <f t="shared" si="810"/>
        <v>drain</v>
      </c>
      <c r="V4686" s="24">
        <f t="shared" si="813"/>
        <v>0</v>
      </c>
      <c r="W4686" s="24">
        <f t="shared" si="811"/>
        <v>0</v>
      </c>
      <c r="X4686" s="24">
        <f t="shared" si="814"/>
        <v>0</v>
      </c>
      <c r="Z4686" s="24">
        <f t="shared" si="812"/>
        <v>16981.263202506067</v>
      </c>
      <c r="AB4686" s="24">
        <f t="shared" si="806"/>
        <v>0</v>
      </c>
    </row>
    <row r="4687" x14ac:dyDescent="0.2">
      <c r="I4687" s="25">
        <v>4682</v>
      </c>
      <c r="J4687" s="29">
        <v>0</v>
      </c>
      <c r="L4687" s="25">
        <v>20419.507165431976</v>
      </c>
      <c r="N4687" s="25">
        <v>4682</v>
      </c>
      <c r="O4687" s="25">
        <f t="shared" si="807"/>
        <v>16233.508196518422</v>
      </c>
      <c r="P4687" s="25">
        <f t="shared" si="804"/>
        <v>16233.508196518422</v>
      </c>
      <c r="Q4687" s="25">
        <f t="shared" si="805"/>
        <v>0</v>
      </c>
      <c r="R4687" s="25">
        <f t="shared" si="808"/>
        <v>16233.508196518422</v>
      </c>
      <c r="S4687" s="25">
        <f t="shared" si="809"/>
        <v>0</v>
      </c>
      <c r="T4687" s="25" t="str">
        <f t="shared" si="810"/>
        <v>drain</v>
      </c>
      <c r="V4687" s="25">
        <f t="shared" si="813"/>
        <v>0</v>
      </c>
      <c r="W4687" s="25">
        <f t="shared" si="811"/>
        <v>0</v>
      </c>
      <c r="X4687" s="25">
        <f t="shared" si="814"/>
        <v>0</v>
      </c>
      <c r="Z4687" s="25">
        <f t="shared" si="812"/>
        <v>16233.508196518422</v>
      </c>
      <c r="AB4687" s="25">
        <f t="shared" si="806"/>
        <v>0</v>
      </c>
    </row>
    <row r="4688" x14ac:dyDescent="0.2">
      <c r="I4688" s="24">
        <v>4683</v>
      </c>
      <c r="J4688" s="28">
        <v>0</v>
      </c>
      <c r="L4688" s="24">
        <v>19759.187766599654</v>
      </c>
      <c r="N4688" s="24">
        <v>4683</v>
      </c>
      <c r="O4688" s="24">
        <f t="shared" si="807"/>
        <v>15708.554274446726</v>
      </c>
      <c r="P4688" s="24">
        <f t="shared" si="804"/>
        <v>15708.554274446726</v>
      </c>
      <c r="Q4688" s="24">
        <f t="shared" si="805"/>
        <v>0</v>
      </c>
      <c r="R4688" s="24">
        <f t="shared" si="808"/>
        <v>15708.554274446726</v>
      </c>
      <c r="S4688" s="24">
        <f t="shared" si="809"/>
        <v>0</v>
      </c>
      <c r="T4688" s="24" t="str">
        <f t="shared" si="810"/>
        <v>drain</v>
      </c>
      <c r="V4688" s="24">
        <f t="shared" si="813"/>
        <v>0</v>
      </c>
      <c r="W4688" s="24">
        <f t="shared" si="811"/>
        <v>0</v>
      </c>
      <c r="X4688" s="24">
        <f t="shared" si="814"/>
        <v>0</v>
      </c>
      <c r="Z4688" s="24">
        <f t="shared" si="812"/>
        <v>15708.554274446726</v>
      </c>
      <c r="AB4688" s="24">
        <f t="shared" si="806"/>
        <v>0</v>
      </c>
    </row>
    <row r="4689" x14ac:dyDescent="0.2">
      <c r="I4689" s="25">
        <v>4684</v>
      </c>
      <c r="J4689" s="29">
        <v>0</v>
      </c>
      <c r="L4689" s="25">
        <v>19395.903530359268</v>
      </c>
      <c r="N4689" s="25">
        <v>4684</v>
      </c>
      <c r="O4689" s="25">
        <f t="shared" si="807"/>
        <v>15419.743306635619</v>
      </c>
      <c r="P4689" s="25">
        <f t="shared" si="804"/>
        <v>15419.743306635619</v>
      </c>
      <c r="Q4689" s="25">
        <f t="shared" si="805"/>
        <v>0</v>
      </c>
      <c r="R4689" s="25">
        <f t="shared" si="808"/>
        <v>15419.743306635619</v>
      </c>
      <c r="S4689" s="25">
        <f t="shared" si="809"/>
        <v>0</v>
      </c>
      <c r="T4689" s="25" t="str">
        <f t="shared" si="810"/>
        <v>drain</v>
      </c>
      <c r="V4689" s="25">
        <f t="shared" si="813"/>
        <v>0</v>
      </c>
      <c r="W4689" s="25">
        <f t="shared" si="811"/>
        <v>0</v>
      </c>
      <c r="X4689" s="25">
        <f t="shared" si="814"/>
        <v>0</v>
      </c>
      <c r="Z4689" s="25">
        <f t="shared" si="812"/>
        <v>15419.743306635619</v>
      </c>
      <c r="AB4689" s="25">
        <f t="shared" si="806"/>
        <v>0</v>
      </c>
    </row>
    <row r="4690" x14ac:dyDescent="0.2">
      <c r="I4690" s="24">
        <v>4685</v>
      </c>
      <c r="J4690" s="28">
        <v>0</v>
      </c>
      <c r="L4690" s="24">
        <v>19321.906375360486</v>
      </c>
      <c r="N4690" s="24">
        <v>4685</v>
      </c>
      <c r="O4690" s="24">
        <f t="shared" si="807"/>
        <v>15360.915568411587</v>
      </c>
      <c r="P4690" s="24">
        <f t="shared" si="804"/>
        <v>15360.915568411587</v>
      </c>
      <c r="Q4690" s="24">
        <f t="shared" si="805"/>
        <v>0</v>
      </c>
      <c r="R4690" s="24">
        <f t="shared" si="808"/>
        <v>15360.915568411587</v>
      </c>
      <c r="S4690" s="24">
        <f t="shared" si="809"/>
        <v>0</v>
      </c>
      <c r="T4690" s="24" t="str">
        <f t="shared" si="810"/>
        <v>drain</v>
      </c>
      <c r="V4690" s="24">
        <f t="shared" si="813"/>
        <v>0</v>
      </c>
      <c r="W4690" s="24">
        <f t="shared" si="811"/>
        <v>0</v>
      </c>
      <c r="X4690" s="24">
        <f t="shared" si="814"/>
        <v>0</v>
      </c>
      <c r="Z4690" s="24">
        <f t="shared" si="812"/>
        <v>15360.915568411587</v>
      </c>
      <c r="AB4690" s="24">
        <f t="shared" si="806"/>
        <v>0</v>
      </c>
    </row>
    <row r="4691" x14ac:dyDescent="0.2">
      <c r="I4691" s="25">
        <v>4686</v>
      </c>
      <c r="J4691" s="29">
        <v>0</v>
      </c>
      <c r="L4691" s="25">
        <v>19229.955655074118</v>
      </c>
      <c r="N4691" s="25">
        <v>4686</v>
      </c>
      <c r="O4691" s="25">
        <f t="shared" si="807"/>
        <v>15287.814745783924</v>
      </c>
      <c r="P4691" s="25">
        <f t="shared" si="804"/>
        <v>15287.814745783924</v>
      </c>
      <c r="Q4691" s="25">
        <f t="shared" si="805"/>
        <v>0</v>
      </c>
      <c r="R4691" s="25">
        <f t="shared" si="808"/>
        <v>15287.814745783924</v>
      </c>
      <c r="S4691" s="25">
        <f t="shared" si="809"/>
        <v>0</v>
      </c>
      <c r="T4691" s="25" t="str">
        <f t="shared" si="810"/>
        <v>drain</v>
      </c>
      <c r="V4691" s="25">
        <f t="shared" si="813"/>
        <v>0</v>
      </c>
      <c r="W4691" s="25">
        <f t="shared" si="811"/>
        <v>0</v>
      </c>
      <c r="X4691" s="25">
        <f t="shared" si="814"/>
        <v>0</v>
      </c>
      <c r="Z4691" s="25">
        <f t="shared" si="812"/>
        <v>15287.814745783924</v>
      </c>
      <c r="AB4691" s="25">
        <f t="shared" si="806"/>
        <v>0</v>
      </c>
    </row>
    <row r="4692" x14ac:dyDescent="0.2">
      <c r="I4692" s="24">
        <v>4687</v>
      </c>
      <c r="J4692" s="28">
        <v>0.118533815</v>
      </c>
      <c r="L4692" s="24">
        <v>20711.058014702794</v>
      </c>
      <c r="N4692" s="24">
        <v>4687</v>
      </c>
      <c r="O4692" s="24">
        <f t="shared" si="807"/>
        <v>16465.291121688722</v>
      </c>
      <c r="P4692" s="24">
        <f t="shared" si="804"/>
        <v>16465.291121688722</v>
      </c>
      <c r="Q4692" s="24">
        <f t="shared" si="805"/>
        <v>9482.7052000000003</v>
      </c>
      <c r="R4692" s="24">
        <f t="shared" si="808"/>
        <v>6982.585921688722</v>
      </c>
      <c r="S4692" s="24">
        <f t="shared" si="809"/>
        <v>0</v>
      </c>
      <c r="T4692" s="24" t="str">
        <f t="shared" si="810"/>
        <v>drain</v>
      </c>
      <c r="V4692" s="24">
        <f t="shared" si="813"/>
        <v>0</v>
      </c>
      <c r="W4692" s="24">
        <f t="shared" si="811"/>
        <v>0</v>
      </c>
      <c r="X4692" s="24">
        <f t="shared" si="814"/>
        <v>0</v>
      </c>
      <c r="Z4692" s="24">
        <f t="shared" si="812"/>
        <v>6982.585921688722</v>
      </c>
      <c r="AB4692" s="24">
        <f t="shared" si="806"/>
        <v>0</v>
      </c>
    </row>
    <row r="4693" x14ac:dyDescent="0.2">
      <c r="I4693" s="25">
        <v>4688</v>
      </c>
      <c r="J4693" s="29">
        <v>0.38187565299999998</v>
      </c>
      <c r="L4693" s="25">
        <v>23275.103314518929</v>
      </c>
      <c r="N4693" s="25">
        <v>4688</v>
      </c>
      <c r="O4693" s="25">
        <f t="shared" si="807"/>
        <v>18503.70713504255</v>
      </c>
      <c r="P4693" s="25">
        <f t="shared" si="804"/>
        <v>18503.70713504255</v>
      </c>
      <c r="Q4693" s="25">
        <f t="shared" si="805"/>
        <v>30550.052239999997</v>
      </c>
      <c r="R4693" s="25">
        <f t="shared" si="808"/>
        <v>0</v>
      </c>
      <c r="S4693" s="25">
        <f t="shared" si="809"/>
        <v>12046.345104957447</v>
      </c>
      <c r="T4693" s="25" t="str">
        <f t="shared" si="810"/>
        <v>charge</v>
      </c>
      <c r="V4693" s="25">
        <f t="shared" si="813"/>
        <v>4000</v>
      </c>
      <c r="W4693" s="25">
        <f t="shared" si="811"/>
        <v>4000</v>
      </c>
      <c r="X4693" s="25">
        <f t="shared" si="814"/>
        <v>0</v>
      </c>
      <c r="Z4693" s="25">
        <f t="shared" si="812"/>
        <v>0</v>
      </c>
      <c r="AB4693" s="25">
        <f t="shared" si="806"/>
        <v>8046.3451049574469</v>
      </c>
    </row>
    <row r="4694" x14ac:dyDescent="0.2">
      <c r="I4694" s="24">
        <v>4689</v>
      </c>
      <c r="J4694" s="28">
        <v>0.63549134600000001</v>
      </c>
      <c r="L4694" s="24">
        <v>25474.226793146132</v>
      </c>
      <c r="N4694" s="24">
        <v>4689</v>
      </c>
      <c r="O4694" s="24">
        <f t="shared" si="807"/>
        <v>20252.010300551177</v>
      </c>
      <c r="P4694" s="24">
        <f t="shared" si="804"/>
        <v>20252.010300551177</v>
      </c>
      <c r="Q4694" s="24">
        <f t="shared" si="805"/>
        <v>50839.307679999998</v>
      </c>
      <c r="R4694" s="24">
        <f t="shared" si="808"/>
        <v>0</v>
      </c>
      <c r="S4694" s="24">
        <f t="shared" si="809"/>
        <v>30587.297379448821</v>
      </c>
      <c r="T4694" s="24" t="str">
        <f t="shared" si="810"/>
        <v>charge</v>
      </c>
      <c r="V4694" s="24">
        <f t="shared" si="813"/>
        <v>0</v>
      </c>
      <c r="W4694" s="24">
        <f t="shared" si="811"/>
        <v>4000</v>
      </c>
      <c r="X4694" s="24">
        <f t="shared" si="814"/>
        <v>0</v>
      </c>
      <c r="Z4694" s="24">
        <f t="shared" si="812"/>
        <v>0</v>
      </c>
      <c r="AB4694" s="24">
        <f t="shared" si="806"/>
        <v>30587.297379448821</v>
      </c>
    </row>
    <row r="4695" x14ac:dyDescent="0.2">
      <c r="I4695" s="25">
        <v>4690</v>
      </c>
      <c r="J4695" s="29">
        <v>0.67934052499999997</v>
      </c>
      <c r="L4695" s="25">
        <v>26893.115891742706</v>
      </c>
      <c r="N4695" s="25">
        <v>4690</v>
      </c>
      <c r="O4695" s="25">
        <f t="shared" si="807"/>
        <v>21380.027133935451</v>
      </c>
      <c r="P4695" s="25">
        <f t="shared" si="804"/>
        <v>21380.027133935451</v>
      </c>
      <c r="Q4695" s="25">
        <f t="shared" si="805"/>
        <v>54347.241999999998</v>
      </c>
      <c r="R4695" s="25">
        <f t="shared" si="808"/>
        <v>0</v>
      </c>
      <c r="S4695" s="25">
        <f t="shared" si="809"/>
        <v>32967.214866064547</v>
      </c>
      <c r="T4695" s="25" t="str">
        <f t="shared" si="810"/>
        <v>charge</v>
      </c>
      <c r="V4695" s="25">
        <f t="shared" si="813"/>
        <v>0</v>
      </c>
      <c r="W4695" s="25">
        <f t="shared" si="811"/>
        <v>4000</v>
      </c>
      <c r="X4695" s="25">
        <f t="shared" si="814"/>
        <v>0</v>
      </c>
      <c r="Z4695" s="25">
        <f t="shared" si="812"/>
        <v>0</v>
      </c>
      <c r="AB4695" s="25">
        <f t="shared" si="806"/>
        <v>32967.214866064547</v>
      </c>
    </row>
    <row r="4696" x14ac:dyDescent="0.2">
      <c r="I4696" s="24">
        <v>4691</v>
      </c>
      <c r="J4696" s="28">
        <v>0.72418577500000003</v>
      </c>
      <c r="L4696" s="24">
        <v>27285.377449011801</v>
      </c>
      <c r="N4696" s="24">
        <v>4691</v>
      </c>
      <c r="O4696" s="24">
        <f t="shared" si="807"/>
        <v>21691.875071964383</v>
      </c>
      <c r="P4696" s="24">
        <f t="shared" si="804"/>
        <v>21691.875071964383</v>
      </c>
      <c r="Q4696" s="24">
        <f t="shared" si="805"/>
        <v>57934.862000000001</v>
      </c>
      <c r="R4696" s="24">
        <f t="shared" si="808"/>
        <v>0</v>
      </c>
      <c r="S4696" s="24">
        <f t="shared" si="809"/>
        <v>36242.986928035622</v>
      </c>
      <c r="T4696" s="24" t="str">
        <f t="shared" si="810"/>
        <v>charge</v>
      </c>
      <c r="V4696" s="24">
        <f t="shared" si="813"/>
        <v>0</v>
      </c>
      <c r="W4696" s="24">
        <f t="shared" si="811"/>
        <v>4000</v>
      </c>
      <c r="X4696" s="24">
        <f t="shared" si="814"/>
        <v>0</v>
      </c>
      <c r="Z4696" s="24">
        <f t="shared" si="812"/>
        <v>0</v>
      </c>
      <c r="AB4696" s="24">
        <f t="shared" si="806"/>
        <v>36242.986928035622</v>
      </c>
    </row>
    <row r="4697" x14ac:dyDescent="0.2">
      <c r="I4697" s="25">
        <v>4692</v>
      </c>
      <c r="J4697" s="29">
        <v>0.71266775199999999</v>
      </c>
      <c r="L4697" s="25">
        <v>28053.148275661468</v>
      </c>
      <c r="N4697" s="25">
        <v>4692</v>
      </c>
      <c r="O4697" s="25">
        <f t="shared" si="807"/>
        <v>22302.252879150867</v>
      </c>
      <c r="P4697" s="25">
        <f t="shared" si="804"/>
        <v>22302.252879150867</v>
      </c>
      <c r="Q4697" s="25">
        <f t="shared" si="805"/>
        <v>57013.420160000001</v>
      </c>
      <c r="R4697" s="25">
        <f t="shared" si="808"/>
        <v>0</v>
      </c>
      <c r="S4697" s="25">
        <f t="shared" si="809"/>
        <v>34711.167280849135</v>
      </c>
      <c r="T4697" s="25" t="str">
        <f t="shared" si="810"/>
        <v>charge</v>
      </c>
      <c r="V4697" s="25">
        <f t="shared" si="813"/>
        <v>0</v>
      </c>
      <c r="W4697" s="25">
        <f t="shared" si="811"/>
        <v>4000</v>
      </c>
      <c r="X4697" s="25">
        <f t="shared" si="814"/>
        <v>0</v>
      </c>
      <c r="Z4697" s="25">
        <f t="shared" si="812"/>
        <v>0</v>
      </c>
      <c r="AB4697" s="25">
        <f t="shared" si="806"/>
        <v>34711.167280849135</v>
      </c>
    </row>
    <row r="4698" x14ac:dyDescent="0.2">
      <c r="I4698" s="24">
        <v>4693</v>
      </c>
      <c r="J4698" s="28">
        <v>0.76690080299999996</v>
      </c>
      <c r="L4698" s="24">
        <v>28971.936272287367</v>
      </c>
      <c r="N4698" s="24">
        <v>4693</v>
      </c>
      <c r="O4698" s="24">
        <f t="shared" si="807"/>
        <v>23032.689336468458</v>
      </c>
      <c r="P4698" s="24">
        <f t="shared" si="804"/>
        <v>23032.689336468458</v>
      </c>
      <c r="Q4698" s="24">
        <f t="shared" si="805"/>
        <v>61352.06424</v>
      </c>
      <c r="R4698" s="24">
        <f t="shared" si="808"/>
        <v>0</v>
      </c>
      <c r="S4698" s="24">
        <f t="shared" si="809"/>
        <v>38319.374903531541</v>
      </c>
      <c r="T4698" s="24" t="str">
        <f t="shared" si="810"/>
        <v>charge</v>
      </c>
      <c r="V4698" s="24">
        <f t="shared" si="813"/>
        <v>0</v>
      </c>
      <c r="W4698" s="24">
        <f t="shared" si="811"/>
        <v>4000</v>
      </c>
      <c r="X4698" s="24">
        <f t="shared" si="814"/>
        <v>0</v>
      </c>
      <c r="Z4698" s="24">
        <f t="shared" si="812"/>
        <v>0</v>
      </c>
      <c r="AB4698" s="24">
        <f t="shared" si="806"/>
        <v>38319.374903531541</v>
      </c>
    </row>
    <row r="4699" x14ac:dyDescent="0.2">
      <c r="I4699" s="25">
        <v>4694</v>
      </c>
      <c r="J4699" s="29">
        <v>0.75954810800000006</v>
      </c>
      <c r="L4699" s="25">
        <v>30024.661148929594</v>
      </c>
      <c r="N4699" s="25">
        <v>4694</v>
      </c>
      <c r="O4699" s="25">
        <f t="shared" si="807"/>
        <v>23869.605613399028</v>
      </c>
      <c r="P4699" s="25">
        <f t="shared" si="804"/>
        <v>23869.605613399028</v>
      </c>
      <c r="Q4699" s="25">
        <f t="shared" si="805"/>
        <v>60763.848640000004</v>
      </c>
      <c r="R4699" s="25">
        <f t="shared" si="808"/>
        <v>0</v>
      </c>
      <c r="S4699" s="25">
        <f t="shared" si="809"/>
        <v>36894.243026600976</v>
      </c>
      <c r="T4699" s="25" t="str">
        <f t="shared" si="810"/>
        <v>charge</v>
      </c>
      <c r="V4699" s="25">
        <f t="shared" si="813"/>
        <v>0</v>
      </c>
      <c r="W4699" s="25">
        <f t="shared" si="811"/>
        <v>4000</v>
      </c>
      <c r="X4699" s="25">
        <f t="shared" si="814"/>
        <v>0</v>
      </c>
      <c r="Z4699" s="25">
        <f t="shared" si="812"/>
        <v>0</v>
      </c>
      <c r="AB4699" s="25">
        <f t="shared" si="806"/>
        <v>36894.243026600976</v>
      </c>
    </row>
    <row r="4700" x14ac:dyDescent="0.2">
      <c r="I4700" s="24">
        <v>4695</v>
      </c>
      <c r="J4700" s="28">
        <v>0.75438829699999999</v>
      </c>
      <c r="L4700" s="24">
        <v>30334.210535812377</v>
      </c>
      <c r="N4700" s="24">
        <v>4695</v>
      </c>
      <c r="O4700" s="24">
        <f t="shared" si="807"/>
        <v>24115.697375970842</v>
      </c>
      <c r="P4700" s="24">
        <f t="shared" si="804"/>
        <v>24115.697375970842</v>
      </c>
      <c r="Q4700" s="24">
        <f t="shared" si="805"/>
        <v>60351.063759999997</v>
      </c>
      <c r="R4700" s="24">
        <f t="shared" si="808"/>
        <v>0</v>
      </c>
      <c r="S4700" s="24">
        <f t="shared" si="809"/>
        <v>36235.366384029156</v>
      </c>
      <c r="T4700" s="24" t="str">
        <f t="shared" si="810"/>
        <v>charge</v>
      </c>
      <c r="V4700" s="24">
        <f t="shared" si="813"/>
        <v>0</v>
      </c>
      <c r="W4700" s="24">
        <f t="shared" si="811"/>
        <v>4000</v>
      </c>
      <c r="X4700" s="24">
        <f t="shared" si="814"/>
        <v>0</v>
      </c>
      <c r="Z4700" s="24">
        <f t="shared" si="812"/>
        <v>0</v>
      </c>
      <c r="AB4700" s="24">
        <f t="shared" si="806"/>
        <v>36235.366384029156</v>
      </c>
    </row>
    <row r="4701" x14ac:dyDescent="0.2">
      <c r="I4701" s="25">
        <v>4696</v>
      </c>
      <c r="J4701" s="29">
        <v>0.71154650699999999</v>
      </c>
      <c r="L4701" s="25">
        <v>30090.009064102171</v>
      </c>
      <c r="N4701" s="25">
        <v>4696</v>
      </c>
      <c r="O4701" s="25">
        <f t="shared" si="807"/>
        <v>23921.557205961228</v>
      </c>
      <c r="P4701" s="25">
        <f t="shared" si="804"/>
        <v>23921.557205961228</v>
      </c>
      <c r="Q4701" s="25">
        <f t="shared" si="805"/>
        <v>56923.720560000002</v>
      </c>
      <c r="R4701" s="25">
        <f t="shared" si="808"/>
        <v>0</v>
      </c>
      <c r="S4701" s="25">
        <f t="shared" si="809"/>
        <v>33002.16335403877</v>
      </c>
      <c r="T4701" s="25" t="str">
        <f t="shared" si="810"/>
        <v>charge</v>
      </c>
      <c r="V4701" s="25">
        <f t="shared" si="813"/>
        <v>0</v>
      </c>
      <c r="W4701" s="25">
        <f t="shared" si="811"/>
        <v>4000</v>
      </c>
      <c r="X4701" s="25">
        <f t="shared" si="814"/>
        <v>0</v>
      </c>
      <c r="Z4701" s="25">
        <f t="shared" si="812"/>
        <v>0</v>
      </c>
      <c r="AB4701" s="25">
        <f t="shared" si="806"/>
        <v>33002.16335403877</v>
      </c>
    </row>
    <row r="4702" x14ac:dyDescent="0.2">
      <c r="I4702" s="24">
        <v>4697</v>
      </c>
      <c r="J4702" s="28">
        <v>0.62698977499999997</v>
      </c>
      <c r="L4702" s="24">
        <v>29550.904443264004</v>
      </c>
      <c r="N4702" s="24">
        <v>4697</v>
      </c>
      <c r="O4702" s="24">
        <f t="shared" si="807"/>
        <v>23492.969032394885</v>
      </c>
      <c r="P4702" s="24">
        <f t="shared" si="804"/>
        <v>23492.969032394885</v>
      </c>
      <c r="Q4702" s="24">
        <f t="shared" si="805"/>
        <v>50159.182000000001</v>
      </c>
      <c r="R4702" s="24">
        <f t="shared" si="808"/>
        <v>0</v>
      </c>
      <c r="S4702" s="24">
        <f t="shared" si="809"/>
        <v>26666.212967605115</v>
      </c>
      <c r="T4702" s="24" t="str">
        <f t="shared" si="810"/>
        <v>charge</v>
      </c>
      <c r="V4702" s="24">
        <f t="shared" si="813"/>
        <v>0</v>
      </c>
      <c r="W4702" s="24">
        <f t="shared" si="811"/>
        <v>4000</v>
      </c>
      <c r="X4702" s="24">
        <f t="shared" si="814"/>
        <v>0</v>
      </c>
      <c r="Z4702" s="24">
        <f t="shared" si="812"/>
        <v>0</v>
      </c>
      <c r="AB4702" s="24">
        <f t="shared" si="806"/>
        <v>26666.212967605115</v>
      </c>
    </row>
    <row r="4703" x14ac:dyDescent="0.2">
      <c r="I4703" s="25">
        <v>4698</v>
      </c>
      <c r="J4703" s="29">
        <v>0.280124129</v>
      </c>
      <c r="L4703" s="25">
        <v>29244.649841213224</v>
      </c>
      <c r="N4703" s="25">
        <v>4698</v>
      </c>
      <c r="O4703" s="25">
        <f t="shared" si="807"/>
        <v>23249.496623764513</v>
      </c>
      <c r="P4703" s="25">
        <f t="shared" si="804"/>
        <v>23249.496623764513</v>
      </c>
      <c r="Q4703" s="25">
        <f t="shared" si="805"/>
        <v>22409.930319999999</v>
      </c>
      <c r="R4703" s="25">
        <f t="shared" si="808"/>
        <v>839.56630376451358</v>
      </c>
      <c r="S4703" s="25">
        <f t="shared" si="809"/>
        <v>0</v>
      </c>
      <c r="T4703" s="25" t="str">
        <f t="shared" si="810"/>
        <v>drain</v>
      </c>
      <c r="V4703" s="25">
        <f t="shared" si="813"/>
        <v>0</v>
      </c>
      <c r="W4703" s="25">
        <f t="shared" si="811"/>
        <v>3160.4336962354864</v>
      </c>
      <c r="X4703" s="25">
        <f t="shared" si="814"/>
        <v>839.56630376451358</v>
      </c>
      <c r="Z4703" s="25">
        <f t="shared" si="812"/>
        <v>0</v>
      </c>
      <c r="AB4703" s="25">
        <f t="shared" si="806"/>
        <v>0</v>
      </c>
    </row>
    <row r="4704" x14ac:dyDescent="0.2">
      <c r="I4704" s="24">
        <v>4699</v>
      </c>
      <c r="J4704" s="28">
        <v>9.7174073E-2</v>
      </c>
      <c r="L4704" s="24">
        <v>28139.023853588104</v>
      </c>
      <c r="N4704" s="24">
        <v>4699</v>
      </c>
      <c r="O4704" s="24">
        <f t="shared" si="807"/>
        <v>22370.523963602544</v>
      </c>
      <c r="P4704" s="24">
        <f t="shared" si="804"/>
        <v>22370.523963602544</v>
      </c>
      <c r="Q4704" s="24">
        <f t="shared" si="805"/>
        <v>7773.9258399999999</v>
      </c>
      <c r="R4704" s="24">
        <f t="shared" si="808"/>
        <v>14596.598123602544</v>
      </c>
      <c r="S4704" s="24">
        <f t="shared" si="809"/>
        <v>0</v>
      </c>
      <c r="T4704" s="24" t="str">
        <f t="shared" si="810"/>
        <v>drain</v>
      </c>
      <c r="V4704" s="24">
        <f t="shared" si="813"/>
        <v>0</v>
      </c>
      <c r="W4704" s="24">
        <f t="shared" si="811"/>
        <v>0</v>
      </c>
      <c r="X4704" s="24">
        <f t="shared" si="814"/>
        <v>3160.4336962354864</v>
      </c>
      <c r="Z4704" s="24">
        <f t="shared" si="812"/>
        <v>11436.164427367057</v>
      </c>
      <c r="AB4704" s="24">
        <f t="shared" si="806"/>
        <v>0</v>
      </c>
    </row>
    <row r="4705" x14ac:dyDescent="0.2">
      <c r="I4705" s="25">
        <v>4700</v>
      </c>
      <c r="J4705" s="29">
        <v>0</v>
      </c>
      <c r="L4705" s="25">
        <v>27541.827645874022</v>
      </c>
      <c r="N4705" s="25">
        <v>4700</v>
      </c>
      <c r="O4705" s="25">
        <f t="shared" si="807"/>
        <v>21895.752978469849</v>
      </c>
      <c r="P4705" s="25">
        <f t="shared" si="804"/>
        <v>21895.752978469849</v>
      </c>
      <c r="Q4705" s="25">
        <f t="shared" si="805"/>
        <v>0</v>
      </c>
      <c r="R4705" s="25">
        <f t="shared" si="808"/>
        <v>21895.752978469849</v>
      </c>
      <c r="S4705" s="25">
        <f t="shared" si="809"/>
        <v>0</v>
      </c>
      <c r="T4705" s="25" t="str">
        <f t="shared" si="810"/>
        <v>drain</v>
      </c>
      <c r="V4705" s="25">
        <f t="shared" si="813"/>
        <v>0</v>
      </c>
      <c r="W4705" s="25">
        <f t="shared" si="811"/>
        <v>0</v>
      </c>
      <c r="X4705" s="25">
        <f t="shared" si="814"/>
        <v>0</v>
      </c>
      <c r="Z4705" s="25">
        <f t="shared" si="812"/>
        <v>21895.752978469849</v>
      </c>
      <c r="AB4705" s="25">
        <f t="shared" si="806"/>
        <v>0</v>
      </c>
    </row>
    <row r="4706" x14ac:dyDescent="0.2">
      <c r="I4706" s="24">
        <v>4701</v>
      </c>
      <c r="J4706" s="28">
        <v>0</v>
      </c>
      <c r="L4706" s="24">
        <v>27081.837503242492</v>
      </c>
      <c r="N4706" s="24">
        <v>4701</v>
      </c>
      <c r="O4706" s="24">
        <f t="shared" si="807"/>
        <v>21530.060815077781</v>
      </c>
      <c r="P4706" s="24">
        <f t="shared" si="804"/>
        <v>21530.060815077781</v>
      </c>
      <c r="Q4706" s="24">
        <f t="shared" si="805"/>
        <v>0</v>
      </c>
      <c r="R4706" s="24">
        <f t="shared" si="808"/>
        <v>21530.060815077781</v>
      </c>
      <c r="S4706" s="24">
        <f t="shared" si="809"/>
        <v>0</v>
      </c>
      <c r="T4706" s="24" t="str">
        <f t="shared" si="810"/>
        <v>drain</v>
      </c>
      <c r="V4706" s="24">
        <f t="shared" si="813"/>
        <v>0</v>
      </c>
      <c r="W4706" s="24">
        <f t="shared" si="811"/>
        <v>0</v>
      </c>
      <c r="X4706" s="24">
        <f t="shared" si="814"/>
        <v>0</v>
      </c>
      <c r="Z4706" s="24">
        <f t="shared" si="812"/>
        <v>21530.060815077781</v>
      </c>
      <c r="AB4706" s="24">
        <f t="shared" si="806"/>
        <v>0</v>
      </c>
    </row>
    <row r="4707" x14ac:dyDescent="0.2">
      <c r="I4707" s="25">
        <v>4702</v>
      </c>
      <c r="J4707" s="29">
        <v>0</v>
      </c>
      <c r="L4707" s="25">
        <v>26048.533784389492</v>
      </c>
      <c r="N4707" s="25">
        <v>4702</v>
      </c>
      <c r="O4707" s="25">
        <f t="shared" si="807"/>
        <v>20708.584358589647</v>
      </c>
      <c r="P4707" s="25">
        <f t="shared" si="804"/>
        <v>20708.584358589647</v>
      </c>
      <c r="Q4707" s="25">
        <f t="shared" si="805"/>
        <v>0</v>
      </c>
      <c r="R4707" s="25">
        <f t="shared" si="808"/>
        <v>20708.584358589647</v>
      </c>
      <c r="S4707" s="25">
        <f t="shared" si="809"/>
        <v>0</v>
      </c>
      <c r="T4707" s="25" t="str">
        <f t="shared" si="810"/>
        <v>drain</v>
      </c>
      <c r="V4707" s="25">
        <f t="shared" si="813"/>
        <v>0</v>
      </c>
      <c r="W4707" s="25">
        <f t="shared" si="811"/>
        <v>0</v>
      </c>
      <c r="X4707" s="25">
        <f t="shared" si="814"/>
        <v>0</v>
      </c>
      <c r="Z4707" s="25">
        <f t="shared" si="812"/>
        <v>20708.584358589647</v>
      </c>
      <c r="AB4707" s="25">
        <f t="shared" si="806"/>
        <v>0</v>
      </c>
    </row>
    <row r="4708" x14ac:dyDescent="0.2">
      <c r="I4708" s="24">
        <v>4703</v>
      </c>
      <c r="J4708" s="28">
        <v>0</v>
      </c>
      <c r="L4708" s="24">
        <v>24597.01363210678</v>
      </c>
      <c r="N4708" s="24">
        <v>4703</v>
      </c>
      <c r="O4708" s="24">
        <f t="shared" si="807"/>
        <v>19554.625837524891</v>
      </c>
      <c r="P4708" s="24">
        <f t="shared" si="804"/>
        <v>19554.625837524891</v>
      </c>
      <c r="Q4708" s="24">
        <f t="shared" si="805"/>
        <v>0</v>
      </c>
      <c r="R4708" s="24">
        <f t="shared" si="808"/>
        <v>19554.625837524891</v>
      </c>
      <c r="S4708" s="24">
        <f t="shared" si="809"/>
        <v>0</v>
      </c>
      <c r="T4708" s="24" t="str">
        <f t="shared" si="810"/>
        <v>drain</v>
      </c>
      <c r="V4708" s="24">
        <f t="shared" si="813"/>
        <v>0</v>
      </c>
      <c r="W4708" s="24">
        <f t="shared" si="811"/>
        <v>0</v>
      </c>
      <c r="X4708" s="24">
        <f t="shared" si="814"/>
        <v>0</v>
      </c>
      <c r="Z4708" s="24">
        <f t="shared" si="812"/>
        <v>19554.625837524891</v>
      </c>
      <c r="AB4708" s="24">
        <f t="shared" si="806"/>
        <v>0</v>
      </c>
    </row>
    <row r="4709" x14ac:dyDescent="0.2">
      <c r="I4709" s="25">
        <v>4704</v>
      </c>
      <c r="J4709" s="29">
        <v>0</v>
      </c>
      <c r="L4709" s="25">
        <v>22966.11859922409</v>
      </c>
      <c r="N4709" s="25">
        <v>4704</v>
      </c>
      <c r="O4709" s="25">
        <f t="shared" si="807"/>
        <v>18258.064286383153</v>
      </c>
      <c r="P4709" s="25">
        <f t="shared" si="804"/>
        <v>18258.064286383153</v>
      </c>
      <c r="Q4709" s="25">
        <f t="shared" si="805"/>
        <v>0</v>
      </c>
      <c r="R4709" s="25">
        <f t="shared" si="808"/>
        <v>18258.064286383153</v>
      </c>
      <c r="S4709" s="25">
        <f t="shared" si="809"/>
        <v>0</v>
      </c>
      <c r="T4709" s="25" t="str">
        <f t="shared" si="810"/>
        <v>drain</v>
      </c>
      <c r="V4709" s="25">
        <f t="shared" si="813"/>
        <v>0</v>
      </c>
      <c r="W4709" s="25">
        <f t="shared" si="811"/>
        <v>0</v>
      </c>
      <c r="X4709" s="25">
        <f t="shared" si="814"/>
        <v>0</v>
      </c>
      <c r="Z4709" s="25">
        <f t="shared" si="812"/>
        <v>18258.064286383153</v>
      </c>
      <c r="AB4709" s="25">
        <f t="shared" si="806"/>
        <v>0</v>
      </c>
    </row>
    <row r="4710" x14ac:dyDescent="0.2">
      <c r="I4710" s="24">
        <v>4705</v>
      </c>
      <c r="J4710" s="28">
        <v>0</v>
      </c>
      <c r="L4710" s="24">
        <v>21629.79717195034</v>
      </c>
      <c r="N4710" s="24">
        <v>4705</v>
      </c>
      <c r="O4710" s="24">
        <f t="shared" si="807"/>
        <v>17195.68875170052</v>
      </c>
      <c r="P4710" s="24">
        <f t="shared" si="804"/>
        <v>17195.68875170052</v>
      </c>
      <c r="Q4710" s="24">
        <f t="shared" si="805"/>
        <v>0</v>
      </c>
      <c r="R4710" s="24">
        <f t="shared" si="808"/>
        <v>17195.68875170052</v>
      </c>
      <c r="S4710" s="24">
        <f t="shared" si="809"/>
        <v>0</v>
      </c>
      <c r="T4710" s="24" t="str">
        <f t="shared" si="810"/>
        <v>drain</v>
      </c>
      <c r="V4710" s="24">
        <f t="shared" si="813"/>
        <v>0</v>
      </c>
      <c r="W4710" s="24">
        <f t="shared" si="811"/>
        <v>0</v>
      </c>
      <c r="X4710" s="24">
        <f t="shared" si="814"/>
        <v>0</v>
      </c>
      <c r="Z4710" s="24">
        <f t="shared" si="812"/>
        <v>17195.68875170052</v>
      </c>
      <c r="AB4710" s="24">
        <f t="shared" si="806"/>
        <v>0</v>
      </c>
    </row>
    <row r="4711" x14ac:dyDescent="0.2">
      <c r="I4711" s="25">
        <v>4706</v>
      </c>
      <c r="J4711" s="29">
        <v>0</v>
      </c>
      <c r="L4711" s="25">
        <v>21210.039393424988</v>
      </c>
      <c r="N4711" s="25">
        <v>4706</v>
      </c>
      <c r="O4711" s="25">
        <f t="shared" si="807"/>
        <v>16861.981317772865</v>
      </c>
      <c r="P4711" s="25">
        <f t="shared" si="804"/>
        <v>16861.981317772865</v>
      </c>
      <c r="Q4711" s="25">
        <f t="shared" si="805"/>
        <v>0</v>
      </c>
      <c r="R4711" s="25">
        <f t="shared" si="808"/>
        <v>16861.981317772865</v>
      </c>
      <c r="S4711" s="25">
        <f t="shared" si="809"/>
        <v>0</v>
      </c>
      <c r="T4711" s="25" t="str">
        <f t="shared" si="810"/>
        <v>drain</v>
      </c>
      <c r="V4711" s="25">
        <f t="shared" si="813"/>
        <v>0</v>
      </c>
      <c r="W4711" s="25">
        <f t="shared" si="811"/>
        <v>0</v>
      </c>
      <c r="X4711" s="25">
        <f t="shared" si="814"/>
        <v>0</v>
      </c>
      <c r="Z4711" s="25">
        <f t="shared" si="812"/>
        <v>16861.981317772865</v>
      </c>
      <c r="AB4711" s="25">
        <f t="shared" si="806"/>
        <v>0</v>
      </c>
    </row>
    <row r="4712" x14ac:dyDescent="0.2">
      <c r="I4712" s="24">
        <v>4707</v>
      </c>
      <c r="J4712" s="28">
        <v>0</v>
      </c>
      <c r="L4712" s="24">
        <v>20358.363324689864</v>
      </c>
      <c r="N4712" s="24">
        <v>4707</v>
      </c>
      <c r="O4712" s="24">
        <f t="shared" si="807"/>
        <v>16184.898843128443</v>
      </c>
      <c r="P4712" s="24">
        <f t="shared" si="804"/>
        <v>16184.898843128443</v>
      </c>
      <c r="Q4712" s="24">
        <f t="shared" si="805"/>
        <v>0</v>
      </c>
      <c r="R4712" s="24">
        <f t="shared" si="808"/>
        <v>16184.898843128443</v>
      </c>
      <c r="S4712" s="24">
        <f t="shared" si="809"/>
        <v>0</v>
      </c>
      <c r="T4712" s="24" t="str">
        <f t="shared" si="810"/>
        <v>drain</v>
      </c>
      <c r="V4712" s="24">
        <f t="shared" si="813"/>
        <v>0</v>
      </c>
      <c r="W4712" s="24">
        <f t="shared" si="811"/>
        <v>0</v>
      </c>
      <c r="X4712" s="24">
        <f t="shared" si="814"/>
        <v>0</v>
      </c>
      <c r="Z4712" s="24">
        <f t="shared" si="812"/>
        <v>16184.898843128443</v>
      </c>
      <c r="AB4712" s="24">
        <f t="shared" si="806"/>
        <v>0</v>
      </c>
    </row>
    <row r="4713" x14ac:dyDescent="0.2">
      <c r="I4713" s="25">
        <v>4708</v>
      </c>
      <c r="J4713" s="29">
        <v>0</v>
      </c>
      <c r="L4713" s="25">
        <v>20010.004342484473</v>
      </c>
      <c r="N4713" s="25">
        <v>4708</v>
      </c>
      <c r="O4713" s="25">
        <f t="shared" si="807"/>
        <v>15907.953452275156</v>
      </c>
      <c r="P4713" s="25">
        <f t="shared" si="804"/>
        <v>15907.953452275156</v>
      </c>
      <c r="Q4713" s="25">
        <f t="shared" si="805"/>
        <v>0</v>
      </c>
      <c r="R4713" s="25">
        <f t="shared" si="808"/>
        <v>15907.953452275156</v>
      </c>
      <c r="S4713" s="25">
        <f t="shared" si="809"/>
        <v>0</v>
      </c>
      <c r="T4713" s="25" t="str">
        <f t="shared" si="810"/>
        <v>drain</v>
      </c>
      <c r="V4713" s="25">
        <f t="shared" si="813"/>
        <v>0</v>
      </c>
      <c r="W4713" s="25">
        <f t="shared" si="811"/>
        <v>0</v>
      </c>
      <c r="X4713" s="25">
        <f t="shared" si="814"/>
        <v>0</v>
      </c>
      <c r="Z4713" s="25">
        <f t="shared" si="812"/>
        <v>15907.953452275156</v>
      </c>
      <c r="AB4713" s="25">
        <f t="shared" si="806"/>
        <v>0</v>
      </c>
    </row>
    <row r="4714" x14ac:dyDescent="0.2">
      <c r="I4714" s="24">
        <v>4709</v>
      </c>
      <c r="J4714" s="28">
        <v>0</v>
      </c>
      <c r="L4714" s="24">
        <v>19809.418548488615</v>
      </c>
      <c r="N4714" s="24">
        <v>4709</v>
      </c>
      <c r="O4714" s="24">
        <f t="shared" si="807"/>
        <v>15748.487746048449</v>
      </c>
      <c r="P4714" s="24">
        <f t="shared" si="804"/>
        <v>15748.487746048449</v>
      </c>
      <c r="Q4714" s="24">
        <f t="shared" si="805"/>
        <v>0</v>
      </c>
      <c r="R4714" s="24">
        <f t="shared" si="808"/>
        <v>15748.487746048449</v>
      </c>
      <c r="S4714" s="24">
        <f t="shared" si="809"/>
        <v>0</v>
      </c>
      <c r="T4714" s="24" t="str">
        <f t="shared" si="810"/>
        <v>drain</v>
      </c>
      <c r="V4714" s="24">
        <f t="shared" si="813"/>
        <v>0</v>
      </c>
      <c r="W4714" s="24">
        <f t="shared" si="811"/>
        <v>0</v>
      </c>
      <c r="X4714" s="24">
        <f t="shared" si="814"/>
        <v>0</v>
      </c>
      <c r="Z4714" s="24">
        <f t="shared" si="812"/>
        <v>15748.487746048449</v>
      </c>
      <c r="AB4714" s="24">
        <f t="shared" si="806"/>
        <v>0</v>
      </c>
    </row>
    <row r="4715" x14ac:dyDescent="0.2">
      <c r="I4715" s="25">
        <v>4710</v>
      </c>
      <c r="J4715" s="29">
        <v>0</v>
      </c>
      <c r="L4715" s="25">
        <v>19321.287669754027</v>
      </c>
      <c r="N4715" s="25">
        <v>4710</v>
      </c>
      <c r="O4715" s="25">
        <f t="shared" si="807"/>
        <v>15360.423697454453</v>
      </c>
      <c r="P4715" s="25">
        <f t="shared" si="804"/>
        <v>15360.423697454453</v>
      </c>
      <c r="Q4715" s="25">
        <f t="shared" si="805"/>
        <v>0</v>
      </c>
      <c r="R4715" s="25">
        <f t="shared" si="808"/>
        <v>15360.423697454453</v>
      </c>
      <c r="S4715" s="25">
        <f t="shared" si="809"/>
        <v>0</v>
      </c>
      <c r="T4715" s="25" t="str">
        <f t="shared" si="810"/>
        <v>drain</v>
      </c>
      <c r="V4715" s="25">
        <f t="shared" si="813"/>
        <v>0</v>
      </c>
      <c r="W4715" s="25">
        <f t="shared" si="811"/>
        <v>0</v>
      </c>
      <c r="X4715" s="25">
        <f t="shared" si="814"/>
        <v>0</v>
      </c>
      <c r="Z4715" s="25">
        <f t="shared" si="812"/>
        <v>15360.423697454453</v>
      </c>
      <c r="AB4715" s="25">
        <f t="shared" si="806"/>
        <v>0</v>
      </c>
    </row>
    <row r="4716" x14ac:dyDescent="0.2">
      <c r="I4716" s="24">
        <v>4711</v>
      </c>
      <c r="J4716" s="28">
        <v>0.14822977700000001</v>
      </c>
      <c r="L4716" s="24">
        <v>19992.219181585311</v>
      </c>
      <c r="N4716" s="24">
        <v>4711</v>
      </c>
      <c r="O4716" s="24">
        <f t="shared" si="807"/>
        <v>15893.814249360323</v>
      </c>
      <c r="P4716" s="24">
        <f t="shared" si="804"/>
        <v>15893.814249360323</v>
      </c>
      <c r="Q4716" s="24">
        <f t="shared" si="805"/>
        <v>11858.382160000001</v>
      </c>
      <c r="R4716" s="24">
        <f t="shared" si="808"/>
        <v>4035.4320893603217</v>
      </c>
      <c r="S4716" s="24">
        <f t="shared" si="809"/>
        <v>0</v>
      </c>
      <c r="T4716" s="24" t="str">
        <f t="shared" si="810"/>
        <v>drain</v>
      </c>
      <c r="V4716" s="24">
        <f t="shared" si="813"/>
        <v>0</v>
      </c>
      <c r="W4716" s="24">
        <f t="shared" si="811"/>
        <v>0</v>
      </c>
      <c r="X4716" s="24">
        <f t="shared" si="814"/>
        <v>0</v>
      </c>
      <c r="Z4716" s="24">
        <f t="shared" si="812"/>
        <v>4035.4320893603217</v>
      </c>
      <c r="AB4716" s="24">
        <f t="shared" si="806"/>
        <v>0</v>
      </c>
    </row>
    <row r="4717" x14ac:dyDescent="0.2">
      <c r="I4717" s="25">
        <v>4712</v>
      </c>
      <c r="J4717" s="29">
        <v>0.36206690399999997</v>
      </c>
      <c r="L4717" s="25">
        <v>21770.275711727139</v>
      </c>
      <c r="N4717" s="25">
        <v>4712</v>
      </c>
      <c r="O4717" s="25">
        <f t="shared" si="807"/>
        <v>17307.369190823076</v>
      </c>
      <c r="P4717" s="25">
        <f t="shared" si="804"/>
        <v>17307.369190823076</v>
      </c>
      <c r="Q4717" s="25">
        <f t="shared" si="805"/>
        <v>28965.352319999998</v>
      </c>
      <c r="R4717" s="25">
        <f t="shared" si="808"/>
        <v>0</v>
      </c>
      <c r="S4717" s="25">
        <f t="shared" si="809"/>
        <v>11657.983129176922</v>
      </c>
      <c r="T4717" s="25" t="str">
        <f t="shared" si="810"/>
        <v>charge</v>
      </c>
      <c r="V4717" s="25">
        <f t="shared" si="813"/>
        <v>4000</v>
      </c>
      <c r="W4717" s="25">
        <f t="shared" si="811"/>
        <v>4000</v>
      </c>
      <c r="X4717" s="25">
        <f t="shared" si="814"/>
        <v>0</v>
      </c>
      <c r="Z4717" s="25">
        <f t="shared" si="812"/>
        <v>0</v>
      </c>
      <c r="AB4717" s="25">
        <f t="shared" si="806"/>
        <v>7657.9831291769224</v>
      </c>
    </row>
    <row r="4718" x14ac:dyDescent="0.2">
      <c r="I4718" s="24">
        <v>4713</v>
      </c>
      <c r="J4718" s="28">
        <v>0.51222120800000004</v>
      </c>
      <c r="L4718" s="24">
        <v>23708.119661617278</v>
      </c>
      <c r="N4718" s="24">
        <v>4713</v>
      </c>
      <c r="O4718" s="24">
        <f t="shared" si="807"/>
        <v>18847.955130985738</v>
      </c>
      <c r="P4718" s="24">
        <f t="shared" si="804"/>
        <v>18847.955130985738</v>
      </c>
      <c r="Q4718" s="24">
        <f t="shared" si="805"/>
        <v>40977.696640000002</v>
      </c>
      <c r="R4718" s="24">
        <f t="shared" si="808"/>
        <v>0</v>
      </c>
      <c r="S4718" s="24">
        <f t="shared" si="809"/>
        <v>22129.741509014264</v>
      </c>
      <c r="T4718" s="24" t="str">
        <f t="shared" si="810"/>
        <v>charge</v>
      </c>
      <c r="V4718" s="24">
        <f t="shared" si="813"/>
        <v>0</v>
      </c>
      <c r="W4718" s="24">
        <f t="shared" si="811"/>
        <v>4000</v>
      </c>
      <c r="X4718" s="24">
        <f t="shared" si="814"/>
        <v>0</v>
      </c>
      <c r="Z4718" s="24">
        <f t="shared" si="812"/>
        <v>0</v>
      </c>
      <c r="AB4718" s="24">
        <f t="shared" si="806"/>
        <v>22129.741509014264</v>
      </c>
    </row>
    <row r="4719" x14ac:dyDescent="0.2">
      <c r="I4719" s="25">
        <v>4714</v>
      </c>
      <c r="J4719" s="29">
        <v>0.65530418099999999</v>
      </c>
      <c r="L4719" s="25">
        <v>25488.756296539304</v>
      </c>
      <c r="N4719" s="25">
        <v>4714</v>
      </c>
      <c r="O4719" s="25">
        <f t="shared" si="807"/>
        <v>20263.561255748747</v>
      </c>
      <c r="P4719" s="25">
        <f t="shared" si="804"/>
        <v>20263.561255748747</v>
      </c>
      <c r="Q4719" s="25">
        <f t="shared" si="805"/>
        <v>52424.334479999998</v>
      </c>
      <c r="R4719" s="25">
        <f t="shared" si="808"/>
        <v>0</v>
      </c>
      <c r="S4719" s="25">
        <f t="shared" si="809"/>
        <v>32160.77322425125</v>
      </c>
      <c r="T4719" s="25" t="str">
        <f t="shared" si="810"/>
        <v>charge</v>
      </c>
      <c r="V4719" s="25">
        <f t="shared" si="813"/>
        <v>0</v>
      </c>
      <c r="W4719" s="25">
        <f t="shared" si="811"/>
        <v>4000</v>
      </c>
      <c r="X4719" s="25">
        <f t="shared" si="814"/>
        <v>0</v>
      </c>
      <c r="Z4719" s="25">
        <f t="shared" si="812"/>
        <v>0</v>
      </c>
      <c r="AB4719" s="25">
        <f t="shared" si="806"/>
        <v>32160.77322425125</v>
      </c>
    </row>
    <row r="4720" x14ac:dyDescent="0.2">
      <c r="I4720" s="24">
        <v>4715</v>
      </c>
      <c r="J4720" s="28">
        <v>0.69766504600000001</v>
      </c>
      <c r="L4720" s="24">
        <v>26700.856175625322</v>
      </c>
      <c r="N4720" s="24">
        <v>4715</v>
      </c>
      <c r="O4720" s="24">
        <f t="shared" si="807"/>
        <v>21227.180659622132</v>
      </c>
      <c r="P4720" s="24">
        <f t="shared" si="804"/>
        <v>21227.180659622132</v>
      </c>
      <c r="Q4720" s="24">
        <f t="shared" si="805"/>
        <v>55813.203679999999</v>
      </c>
      <c r="R4720" s="24">
        <f t="shared" si="808"/>
        <v>0</v>
      </c>
      <c r="S4720" s="24">
        <f t="shared" si="809"/>
        <v>34586.023020377863</v>
      </c>
      <c r="T4720" s="24" t="str">
        <f t="shared" si="810"/>
        <v>charge</v>
      </c>
      <c r="V4720" s="24">
        <f t="shared" si="813"/>
        <v>0</v>
      </c>
      <c r="W4720" s="24">
        <f t="shared" si="811"/>
        <v>4000</v>
      </c>
      <c r="X4720" s="24">
        <f t="shared" si="814"/>
        <v>0</v>
      </c>
      <c r="Z4720" s="24">
        <f t="shared" si="812"/>
        <v>0</v>
      </c>
      <c r="AB4720" s="24">
        <f t="shared" si="806"/>
        <v>34586.023020377863</v>
      </c>
    </row>
    <row r="4721" x14ac:dyDescent="0.2">
      <c r="I4721" s="25">
        <v>4716</v>
      </c>
      <c r="J4721" s="29">
        <v>0.72070634999999994</v>
      </c>
      <c r="L4721" s="25">
        <v>27506.447884511945</v>
      </c>
      <c r="N4721" s="25">
        <v>4716</v>
      </c>
      <c r="O4721" s="25">
        <f t="shared" si="807"/>
        <v>21867.626068186997</v>
      </c>
      <c r="P4721" s="25">
        <f t="shared" si="804"/>
        <v>21867.626068186997</v>
      </c>
      <c r="Q4721" s="25">
        <f t="shared" si="805"/>
        <v>57656.507999999994</v>
      </c>
      <c r="R4721" s="25">
        <f t="shared" si="808"/>
        <v>0</v>
      </c>
      <c r="S4721" s="25">
        <f t="shared" si="809"/>
        <v>35788.881931812997</v>
      </c>
      <c r="T4721" s="25" t="str">
        <f t="shared" si="810"/>
        <v>charge</v>
      </c>
      <c r="V4721" s="25">
        <f t="shared" si="813"/>
        <v>0</v>
      </c>
      <c r="W4721" s="25">
        <f t="shared" si="811"/>
        <v>4000</v>
      </c>
      <c r="X4721" s="25">
        <f t="shared" si="814"/>
        <v>0</v>
      </c>
      <c r="Z4721" s="25">
        <f t="shared" si="812"/>
        <v>0</v>
      </c>
      <c r="AB4721" s="25">
        <f t="shared" si="806"/>
        <v>35788.881931812997</v>
      </c>
    </row>
    <row r="4722" x14ac:dyDescent="0.2">
      <c r="I4722" s="24">
        <v>4717</v>
      </c>
      <c r="J4722" s="28">
        <v>0.74329014000000004</v>
      </c>
      <c r="L4722" s="24">
        <v>28200.814662551878</v>
      </c>
      <c r="N4722" s="24">
        <v>4717</v>
      </c>
      <c r="O4722" s="24">
        <f t="shared" si="807"/>
        <v>22419.647656728743</v>
      </c>
      <c r="P4722" s="24">
        <f t="shared" si="804"/>
        <v>22419.647656728743</v>
      </c>
      <c r="Q4722" s="24">
        <f t="shared" si="805"/>
        <v>59463.211200000005</v>
      </c>
      <c r="R4722" s="24">
        <f t="shared" si="808"/>
        <v>0</v>
      </c>
      <c r="S4722" s="24">
        <f t="shared" si="809"/>
        <v>37043.563543271259</v>
      </c>
      <c r="T4722" s="24" t="str">
        <f t="shared" si="810"/>
        <v>charge</v>
      </c>
      <c r="V4722" s="24">
        <f t="shared" si="813"/>
        <v>0</v>
      </c>
      <c r="W4722" s="24">
        <f t="shared" si="811"/>
        <v>4000</v>
      </c>
      <c r="X4722" s="24">
        <f t="shared" si="814"/>
        <v>0</v>
      </c>
      <c r="Z4722" s="24">
        <f t="shared" si="812"/>
        <v>0</v>
      </c>
      <c r="AB4722" s="24">
        <f t="shared" si="806"/>
        <v>37043.563543271259</v>
      </c>
    </row>
    <row r="4723" x14ac:dyDescent="0.2">
      <c r="I4723" s="25">
        <v>4718</v>
      </c>
      <c r="J4723" s="29">
        <v>0.74960559699999996</v>
      </c>
      <c r="L4723" s="25">
        <v>28655.013849067687</v>
      </c>
      <c r="N4723" s="25">
        <v>4718</v>
      </c>
      <c r="O4723" s="25">
        <f t="shared" si="807"/>
        <v>22780.736010008812</v>
      </c>
      <c r="P4723" s="25">
        <f t="shared" si="804"/>
        <v>22780.736010008812</v>
      </c>
      <c r="Q4723" s="25">
        <f t="shared" si="805"/>
        <v>59968.447759999995</v>
      </c>
      <c r="R4723" s="25">
        <f t="shared" si="808"/>
        <v>0</v>
      </c>
      <c r="S4723" s="25">
        <f t="shared" si="809"/>
        <v>37187.711749991184</v>
      </c>
      <c r="T4723" s="25" t="str">
        <f t="shared" si="810"/>
        <v>charge</v>
      </c>
      <c r="V4723" s="25">
        <f t="shared" si="813"/>
        <v>0</v>
      </c>
      <c r="W4723" s="25">
        <f t="shared" si="811"/>
        <v>4000</v>
      </c>
      <c r="X4723" s="25">
        <f t="shared" si="814"/>
        <v>0</v>
      </c>
      <c r="Z4723" s="25">
        <f t="shared" si="812"/>
        <v>0</v>
      </c>
      <c r="AB4723" s="25">
        <f t="shared" si="806"/>
        <v>37187.711749991184</v>
      </c>
    </row>
    <row r="4724" x14ac:dyDescent="0.2">
      <c r="I4724" s="24">
        <v>4719</v>
      </c>
      <c r="J4724" s="28">
        <v>0.73049247100000003</v>
      </c>
      <c r="L4724" s="24">
        <v>28789.469472551344</v>
      </c>
      <c r="N4724" s="24">
        <v>4719</v>
      </c>
      <c r="O4724" s="24">
        <f t="shared" si="807"/>
        <v>22887.628230678318</v>
      </c>
      <c r="P4724" s="24">
        <f t="shared" si="804"/>
        <v>22887.628230678318</v>
      </c>
      <c r="Q4724" s="24">
        <f t="shared" si="805"/>
        <v>58439.397680000002</v>
      </c>
      <c r="R4724" s="24">
        <f t="shared" si="808"/>
        <v>0</v>
      </c>
      <c r="S4724" s="24">
        <f t="shared" si="809"/>
        <v>35551.769449321684</v>
      </c>
      <c r="T4724" s="24" t="str">
        <f t="shared" si="810"/>
        <v>charge</v>
      </c>
      <c r="V4724" s="24">
        <f t="shared" si="813"/>
        <v>0</v>
      </c>
      <c r="W4724" s="24">
        <f t="shared" si="811"/>
        <v>4000</v>
      </c>
      <c r="X4724" s="24">
        <f t="shared" si="814"/>
        <v>0</v>
      </c>
      <c r="Z4724" s="24">
        <f t="shared" si="812"/>
        <v>0</v>
      </c>
      <c r="AB4724" s="24">
        <f t="shared" si="806"/>
        <v>35551.769449321684</v>
      </c>
    </row>
    <row r="4725" x14ac:dyDescent="0.2">
      <c r="I4725" s="25">
        <v>4720</v>
      </c>
      <c r="J4725" s="29">
        <v>0.70461276800000006</v>
      </c>
      <c r="L4725" s="25">
        <v>28740.18731870651</v>
      </c>
      <c r="N4725" s="25">
        <v>4720</v>
      </c>
      <c r="O4725" s="25">
        <f t="shared" si="807"/>
        <v>22848.448918371676</v>
      </c>
      <c r="P4725" s="25">
        <f t="shared" si="804"/>
        <v>22848.448918371676</v>
      </c>
      <c r="Q4725" s="25">
        <f t="shared" si="805"/>
        <v>56369.021440000004</v>
      </c>
      <c r="R4725" s="25">
        <f t="shared" si="808"/>
        <v>0</v>
      </c>
      <c r="S4725" s="25">
        <f t="shared" si="809"/>
        <v>33520.572521628332</v>
      </c>
      <c r="T4725" s="25" t="str">
        <f t="shared" si="810"/>
        <v>charge</v>
      </c>
      <c r="V4725" s="25">
        <f t="shared" si="813"/>
        <v>0</v>
      </c>
      <c r="W4725" s="25">
        <f t="shared" si="811"/>
        <v>4000</v>
      </c>
      <c r="X4725" s="25">
        <f t="shared" si="814"/>
        <v>0</v>
      </c>
      <c r="Z4725" s="25">
        <f t="shared" si="812"/>
        <v>0</v>
      </c>
      <c r="AB4725" s="25">
        <f t="shared" si="806"/>
        <v>33520.572521628332</v>
      </c>
    </row>
    <row r="4726" x14ac:dyDescent="0.2">
      <c r="I4726" s="24">
        <v>4721</v>
      </c>
      <c r="J4726" s="28">
        <v>0.60882508200000007</v>
      </c>
      <c r="L4726" s="24">
        <v>28283.282065200805</v>
      </c>
      <c r="N4726" s="24">
        <v>4721</v>
      </c>
      <c r="O4726" s="24">
        <f t="shared" si="807"/>
        <v>22485.20924183464</v>
      </c>
      <c r="P4726" s="24">
        <f t="shared" si="804"/>
        <v>22485.20924183464</v>
      </c>
      <c r="Q4726" s="24">
        <f t="shared" si="805"/>
        <v>48706.006560000009</v>
      </c>
      <c r="R4726" s="24">
        <f t="shared" si="808"/>
        <v>0</v>
      </c>
      <c r="S4726" s="24">
        <f t="shared" si="809"/>
        <v>26220.797318165369</v>
      </c>
      <c r="T4726" s="24" t="str">
        <f t="shared" si="810"/>
        <v>charge</v>
      </c>
      <c r="V4726" s="24">
        <f t="shared" si="813"/>
        <v>0</v>
      </c>
      <c r="W4726" s="24">
        <f t="shared" si="811"/>
        <v>4000</v>
      </c>
      <c r="X4726" s="24">
        <f t="shared" si="814"/>
        <v>0</v>
      </c>
      <c r="Z4726" s="24">
        <f t="shared" si="812"/>
        <v>0</v>
      </c>
      <c r="AB4726" s="24">
        <f t="shared" si="806"/>
        <v>26220.797318165369</v>
      </c>
    </row>
    <row r="4727" x14ac:dyDescent="0.2">
      <c r="I4727" s="25">
        <v>4722</v>
      </c>
      <c r="J4727" s="29">
        <v>0.27257743800000001</v>
      </c>
      <c r="L4727" s="25">
        <v>28141.527231454846</v>
      </c>
      <c r="N4727" s="25">
        <v>4722</v>
      </c>
      <c r="O4727" s="25">
        <f t="shared" si="807"/>
        <v>22372.514149006602</v>
      </c>
      <c r="P4727" s="25">
        <f t="shared" si="804"/>
        <v>22372.514149006602</v>
      </c>
      <c r="Q4727" s="25">
        <f t="shared" si="805"/>
        <v>21806.195039999999</v>
      </c>
      <c r="R4727" s="25">
        <f t="shared" si="808"/>
        <v>566.31910900660296</v>
      </c>
      <c r="S4727" s="25">
        <f t="shared" si="809"/>
        <v>0</v>
      </c>
      <c r="T4727" s="25" t="str">
        <f t="shared" si="810"/>
        <v>drain</v>
      </c>
      <c r="V4727" s="25">
        <f t="shared" si="813"/>
        <v>0</v>
      </c>
      <c r="W4727" s="25">
        <f t="shared" si="811"/>
        <v>3433.680890993397</v>
      </c>
      <c r="X4727" s="25">
        <f t="shared" si="814"/>
        <v>566.31910900660296</v>
      </c>
      <c r="Z4727" s="25">
        <f t="shared" si="812"/>
        <v>0</v>
      </c>
      <c r="AB4727" s="25">
        <f t="shared" si="806"/>
        <v>0</v>
      </c>
    </row>
    <row r="4728" x14ac:dyDescent="0.2">
      <c r="I4728" s="24">
        <v>4723</v>
      </c>
      <c r="J4728" s="28">
        <v>8.6425881999999996E-2</v>
      </c>
      <c r="L4728" s="24">
        <v>27594.710282516477</v>
      </c>
      <c r="N4728" s="24">
        <v>4723</v>
      </c>
      <c r="O4728" s="24">
        <f t="shared" si="807"/>
        <v>21937.794674600598</v>
      </c>
      <c r="P4728" s="24">
        <f t="shared" si="804"/>
        <v>21937.794674600598</v>
      </c>
      <c r="Q4728" s="24">
        <f t="shared" si="805"/>
        <v>6914.0705599999992</v>
      </c>
      <c r="R4728" s="24">
        <f t="shared" si="808"/>
        <v>15023.724114600598</v>
      </c>
      <c r="S4728" s="24">
        <f t="shared" si="809"/>
        <v>0</v>
      </c>
      <c r="T4728" s="24" t="str">
        <f t="shared" si="810"/>
        <v>drain</v>
      </c>
      <c r="V4728" s="24">
        <f t="shared" si="813"/>
        <v>0</v>
      </c>
      <c r="W4728" s="24">
        <f t="shared" si="811"/>
        <v>0</v>
      </c>
      <c r="X4728" s="24">
        <f t="shared" si="814"/>
        <v>3433.680890993397</v>
      </c>
      <c r="Z4728" s="24">
        <f t="shared" si="812"/>
        <v>11590.043223607201</v>
      </c>
      <c r="AB4728" s="24">
        <f t="shared" si="806"/>
        <v>0</v>
      </c>
    </row>
    <row r="4729" x14ac:dyDescent="0.2">
      <c r="I4729" s="25">
        <v>4724</v>
      </c>
      <c r="J4729" s="29">
        <v>0</v>
      </c>
      <c r="L4729" s="25">
        <v>26457.712563896177</v>
      </c>
      <c r="N4729" s="25">
        <v>4724</v>
      </c>
      <c r="O4729" s="25">
        <f t="shared" si="807"/>
        <v>21033.881488297462</v>
      </c>
      <c r="P4729" s="25">
        <f t="shared" si="804"/>
        <v>21033.881488297462</v>
      </c>
      <c r="Q4729" s="25">
        <f t="shared" si="805"/>
        <v>0</v>
      </c>
      <c r="R4729" s="25">
        <f t="shared" si="808"/>
        <v>21033.881488297462</v>
      </c>
      <c r="S4729" s="25">
        <f t="shared" si="809"/>
        <v>0</v>
      </c>
      <c r="T4729" s="25" t="str">
        <f t="shared" si="810"/>
        <v>drain</v>
      </c>
      <c r="V4729" s="25">
        <f t="shared" si="813"/>
        <v>0</v>
      </c>
      <c r="W4729" s="25">
        <f t="shared" si="811"/>
        <v>0</v>
      </c>
      <c r="X4729" s="25">
        <f t="shared" si="814"/>
        <v>0</v>
      </c>
      <c r="Z4729" s="25">
        <f t="shared" si="812"/>
        <v>21033.881488297462</v>
      </c>
      <c r="AB4729" s="25">
        <f t="shared" si="806"/>
        <v>0</v>
      </c>
    </row>
    <row r="4730" x14ac:dyDescent="0.2">
      <c r="I4730" s="24">
        <v>4725</v>
      </c>
      <c r="J4730" s="28">
        <v>0</v>
      </c>
      <c r="L4730" s="24">
        <v>25695.959750080106</v>
      </c>
      <c r="N4730" s="24">
        <v>4725</v>
      </c>
      <c r="O4730" s="24">
        <f t="shared" si="807"/>
        <v>20428.288001313686</v>
      </c>
      <c r="P4730" s="24">
        <f t="shared" si="804"/>
        <v>20428.288001313686</v>
      </c>
      <c r="Q4730" s="24">
        <f t="shared" si="805"/>
        <v>0</v>
      </c>
      <c r="R4730" s="24">
        <f t="shared" si="808"/>
        <v>20428.288001313686</v>
      </c>
      <c r="S4730" s="24">
        <f t="shared" si="809"/>
        <v>0</v>
      </c>
      <c r="T4730" s="24" t="str">
        <f t="shared" si="810"/>
        <v>drain</v>
      </c>
      <c r="V4730" s="24">
        <f t="shared" si="813"/>
        <v>0</v>
      </c>
      <c r="W4730" s="24">
        <f t="shared" si="811"/>
        <v>0</v>
      </c>
      <c r="X4730" s="24">
        <f t="shared" si="814"/>
        <v>0</v>
      </c>
      <c r="Z4730" s="24">
        <f t="shared" si="812"/>
        <v>20428.288001313686</v>
      </c>
      <c r="AB4730" s="24">
        <f t="shared" si="806"/>
        <v>0</v>
      </c>
    </row>
    <row r="4731" x14ac:dyDescent="0.2">
      <c r="I4731" s="25">
        <v>4726</v>
      </c>
      <c r="J4731" s="29">
        <v>0</v>
      </c>
      <c r="L4731" s="25">
        <v>24656.910988426207</v>
      </c>
      <c r="N4731" s="25">
        <v>4726</v>
      </c>
      <c r="O4731" s="25">
        <f t="shared" si="807"/>
        <v>19602.244235798837</v>
      </c>
      <c r="P4731" s="25">
        <f t="shared" si="804"/>
        <v>19602.244235798837</v>
      </c>
      <c r="Q4731" s="25">
        <f t="shared" si="805"/>
        <v>0</v>
      </c>
      <c r="R4731" s="25">
        <f t="shared" si="808"/>
        <v>19602.244235798837</v>
      </c>
      <c r="S4731" s="25">
        <f t="shared" si="809"/>
        <v>0</v>
      </c>
      <c r="T4731" s="25" t="str">
        <f t="shared" si="810"/>
        <v>drain</v>
      </c>
      <c r="V4731" s="25">
        <f t="shared" si="813"/>
        <v>0</v>
      </c>
      <c r="W4731" s="25">
        <f t="shared" si="811"/>
        <v>0</v>
      </c>
      <c r="X4731" s="25">
        <f t="shared" si="814"/>
        <v>0</v>
      </c>
      <c r="Z4731" s="25">
        <f t="shared" si="812"/>
        <v>19602.244235798837</v>
      </c>
      <c r="AB4731" s="25">
        <f t="shared" si="806"/>
        <v>0</v>
      </c>
    </row>
    <row r="4732" x14ac:dyDescent="0.2">
      <c r="I4732" s="24">
        <v>4727</v>
      </c>
      <c r="J4732" s="28">
        <v>0</v>
      </c>
      <c r="L4732" s="24">
        <v>23785.38905057907</v>
      </c>
      <c r="N4732" s="24">
        <v>4727</v>
      </c>
      <c r="O4732" s="24">
        <f t="shared" si="807"/>
        <v>18909.384295210362</v>
      </c>
      <c r="P4732" s="24">
        <f t="shared" si="804"/>
        <v>18909.384295210362</v>
      </c>
      <c r="Q4732" s="24">
        <f t="shared" si="805"/>
        <v>0</v>
      </c>
      <c r="R4732" s="24">
        <f t="shared" si="808"/>
        <v>18909.384295210362</v>
      </c>
      <c r="S4732" s="24">
        <f t="shared" si="809"/>
        <v>0</v>
      </c>
      <c r="T4732" s="24" t="str">
        <f t="shared" si="810"/>
        <v>drain</v>
      </c>
      <c r="V4732" s="24">
        <f t="shared" si="813"/>
        <v>0</v>
      </c>
      <c r="W4732" s="24">
        <f t="shared" si="811"/>
        <v>0</v>
      </c>
      <c r="X4732" s="24">
        <f t="shared" si="814"/>
        <v>0</v>
      </c>
      <c r="Z4732" s="24">
        <f t="shared" si="812"/>
        <v>18909.384295210362</v>
      </c>
      <c r="AB4732" s="24">
        <f t="shared" si="806"/>
        <v>0</v>
      </c>
    </row>
    <row r="4733" x14ac:dyDescent="0.2">
      <c r="I4733" s="25">
        <v>4728</v>
      </c>
      <c r="J4733" s="29">
        <v>0</v>
      </c>
      <c r="L4733" s="25">
        <v>22519.261730861661</v>
      </c>
      <c r="N4733" s="25">
        <v>4728</v>
      </c>
      <c r="O4733" s="25">
        <f t="shared" si="807"/>
        <v>17902.813076035021</v>
      </c>
      <c r="P4733" s="25">
        <f t="shared" si="804"/>
        <v>17902.813076035021</v>
      </c>
      <c r="Q4733" s="25">
        <f t="shared" si="805"/>
        <v>0</v>
      </c>
      <c r="R4733" s="25">
        <f t="shared" si="808"/>
        <v>17902.813076035021</v>
      </c>
      <c r="S4733" s="25">
        <f t="shared" si="809"/>
        <v>0</v>
      </c>
      <c r="T4733" s="25" t="str">
        <f t="shared" si="810"/>
        <v>drain</v>
      </c>
      <c r="V4733" s="25">
        <f t="shared" si="813"/>
        <v>0</v>
      </c>
      <c r="W4733" s="25">
        <f t="shared" si="811"/>
        <v>0</v>
      </c>
      <c r="X4733" s="25">
        <f t="shared" si="814"/>
        <v>0</v>
      </c>
      <c r="Z4733" s="25">
        <f t="shared" si="812"/>
        <v>17902.813076035021</v>
      </c>
      <c r="AB4733" s="25">
        <f t="shared" si="806"/>
        <v>0</v>
      </c>
    </row>
    <row r="4734" x14ac:dyDescent="0.2">
      <c r="I4734" s="24">
        <v>4729</v>
      </c>
      <c r="J4734" s="28">
        <v>0</v>
      </c>
      <c r="L4734" s="24">
        <v>21291.182412338254</v>
      </c>
      <c r="N4734" s="24">
        <v>4729</v>
      </c>
      <c r="O4734" s="24">
        <f t="shared" si="807"/>
        <v>16926.490017808912</v>
      </c>
      <c r="P4734" s="24">
        <f t="shared" si="804"/>
        <v>16926.490017808912</v>
      </c>
      <c r="Q4734" s="24">
        <f t="shared" si="805"/>
        <v>0</v>
      </c>
      <c r="R4734" s="24">
        <f t="shared" si="808"/>
        <v>16926.490017808912</v>
      </c>
      <c r="S4734" s="24">
        <f t="shared" si="809"/>
        <v>0</v>
      </c>
      <c r="T4734" s="24" t="str">
        <f t="shared" si="810"/>
        <v>drain</v>
      </c>
      <c r="V4734" s="24">
        <f t="shared" si="813"/>
        <v>0</v>
      </c>
      <c r="W4734" s="24">
        <f t="shared" si="811"/>
        <v>0</v>
      </c>
      <c r="X4734" s="24">
        <f t="shared" si="814"/>
        <v>0</v>
      </c>
      <c r="Z4734" s="24">
        <f t="shared" si="812"/>
        <v>16926.490017808912</v>
      </c>
      <c r="AB4734" s="24">
        <f t="shared" si="806"/>
        <v>0</v>
      </c>
    </row>
    <row r="4735" x14ac:dyDescent="0.2">
      <c r="I4735" s="25">
        <v>4730</v>
      </c>
      <c r="J4735" s="29">
        <v>0</v>
      </c>
      <c r="L4735" s="25">
        <v>20295.634595012663</v>
      </c>
      <c r="N4735" s="25">
        <v>4730</v>
      </c>
      <c r="O4735" s="25">
        <f t="shared" si="807"/>
        <v>16135.029503035068</v>
      </c>
      <c r="P4735" s="25">
        <f t="shared" si="804"/>
        <v>16135.029503035068</v>
      </c>
      <c r="Q4735" s="25">
        <f t="shared" si="805"/>
        <v>0</v>
      </c>
      <c r="R4735" s="25">
        <f t="shared" si="808"/>
        <v>16135.029503035068</v>
      </c>
      <c r="S4735" s="25">
        <f t="shared" si="809"/>
        <v>0</v>
      </c>
      <c r="T4735" s="25" t="str">
        <f t="shared" si="810"/>
        <v>drain</v>
      </c>
      <c r="V4735" s="25">
        <f t="shared" si="813"/>
        <v>0</v>
      </c>
      <c r="W4735" s="25">
        <f t="shared" si="811"/>
        <v>0</v>
      </c>
      <c r="X4735" s="25">
        <f t="shared" si="814"/>
        <v>0</v>
      </c>
      <c r="Z4735" s="25">
        <f t="shared" si="812"/>
        <v>16135.029503035068</v>
      </c>
      <c r="AB4735" s="25">
        <f t="shared" si="806"/>
        <v>0</v>
      </c>
    </row>
    <row r="4736" x14ac:dyDescent="0.2">
      <c r="I4736" s="24">
        <v>4731</v>
      </c>
      <c r="J4736" s="28">
        <v>0</v>
      </c>
      <c r="L4736" s="24">
        <v>19611.485940122602</v>
      </c>
      <c r="N4736" s="24">
        <v>4731</v>
      </c>
      <c r="O4736" s="24">
        <f t="shared" si="807"/>
        <v>15591.13132239747</v>
      </c>
      <c r="P4736" s="24">
        <f t="shared" si="804"/>
        <v>15591.13132239747</v>
      </c>
      <c r="Q4736" s="24">
        <f t="shared" si="805"/>
        <v>0</v>
      </c>
      <c r="R4736" s="24">
        <f t="shared" si="808"/>
        <v>15591.13132239747</v>
      </c>
      <c r="S4736" s="24">
        <f t="shared" si="809"/>
        <v>0</v>
      </c>
      <c r="T4736" s="24" t="str">
        <f t="shared" si="810"/>
        <v>drain</v>
      </c>
      <c r="V4736" s="24">
        <f t="shared" si="813"/>
        <v>0</v>
      </c>
      <c r="W4736" s="24">
        <f t="shared" si="811"/>
        <v>0</v>
      </c>
      <c r="X4736" s="24">
        <f t="shared" si="814"/>
        <v>0</v>
      </c>
      <c r="Z4736" s="24">
        <f t="shared" si="812"/>
        <v>15591.13132239747</v>
      </c>
      <c r="AB4736" s="24">
        <f t="shared" si="806"/>
        <v>0</v>
      </c>
    </row>
    <row r="4737" x14ac:dyDescent="0.2">
      <c r="I4737" s="25">
        <v>4732</v>
      </c>
      <c r="J4737" s="29">
        <v>0</v>
      </c>
      <c r="L4737" s="25">
        <v>19475.967700433728</v>
      </c>
      <c r="N4737" s="25">
        <v>4732</v>
      </c>
      <c r="O4737" s="25">
        <f t="shared" si="807"/>
        <v>15483.394321844815</v>
      </c>
      <c r="P4737" s="25">
        <f t="shared" si="804"/>
        <v>15483.394321844815</v>
      </c>
      <c r="Q4737" s="25">
        <f t="shared" si="805"/>
        <v>0</v>
      </c>
      <c r="R4737" s="25">
        <f t="shared" si="808"/>
        <v>15483.394321844815</v>
      </c>
      <c r="S4737" s="25">
        <f t="shared" si="809"/>
        <v>0</v>
      </c>
      <c r="T4737" s="25" t="str">
        <f t="shared" si="810"/>
        <v>drain</v>
      </c>
      <c r="V4737" s="25">
        <f t="shared" si="813"/>
        <v>0</v>
      </c>
      <c r="W4737" s="25">
        <f t="shared" si="811"/>
        <v>0</v>
      </c>
      <c r="X4737" s="25">
        <f t="shared" si="814"/>
        <v>0</v>
      </c>
      <c r="Z4737" s="25">
        <f t="shared" si="812"/>
        <v>15483.394321844815</v>
      </c>
      <c r="AB4737" s="25">
        <f t="shared" si="806"/>
        <v>0</v>
      </c>
    </row>
    <row r="4738" x14ac:dyDescent="0.2">
      <c r="I4738" s="24">
        <v>4733</v>
      </c>
      <c r="J4738" s="28">
        <v>0</v>
      </c>
      <c r="L4738" s="24">
        <v>19497.863339567182</v>
      </c>
      <c r="N4738" s="24">
        <v>4733</v>
      </c>
      <c r="O4738" s="24">
        <f t="shared" si="807"/>
        <v>15500.801354955911</v>
      </c>
      <c r="P4738" s="24">
        <f t="shared" si="804"/>
        <v>15500.801354955911</v>
      </c>
      <c r="Q4738" s="24">
        <f t="shared" si="805"/>
        <v>0</v>
      </c>
      <c r="R4738" s="24">
        <f t="shared" si="808"/>
        <v>15500.801354955911</v>
      </c>
      <c r="S4738" s="24">
        <f t="shared" si="809"/>
        <v>0</v>
      </c>
      <c r="T4738" s="24" t="str">
        <f t="shared" si="810"/>
        <v>drain</v>
      </c>
      <c r="V4738" s="24">
        <f t="shared" si="813"/>
        <v>0</v>
      </c>
      <c r="W4738" s="24">
        <f t="shared" si="811"/>
        <v>0</v>
      </c>
      <c r="X4738" s="24">
        <f t="shared" si="814"/>
        <v>0</v>
      </c>
      <c r="Z4738" s="24">
        <f t="shared" si="812"/>
        <v>15500.801354955911</v>
      </c>
      <c r="AB4738" s="24">
        <f t="shared" si="806"/>
        <v>0</v>
      </c>
    </row>
    <row r="4739" x14ac:dyDescent="0.2">
      <c r="I4739" s="25">
        <v>4734</v>
      </c>
      <c r="J4739" s="29">
        <v>0</v>
      </c>
      <c r="L4739" s="25">
        <v>18724.268488335609</v>
      </c>
      <c r="N4739" s="25">
        <v>4734</v>
      </c>
      <c r="O4739" s="25">
        <f t="shared" si="807"/>
        <v>14885.79344822681</v>
      </c>
      <c r="P4739" s="25">
        <f t="shared" si="804"/>
        <v>14885.79344822681</v>
      </c>
      <c r="Q4739" s="25">
        <f t="shared" si="805"/>
        <v>0</v>
      </c>
      <c r="R4739" s="25">
        <f t="shared" si="808"/>
        <v>14885.79344822681</v>
      </c>
      <c r="S4739" s="25">
        <f t="shared" si="809"/>
        <v>0</v>
      </c>
      <c r="T4739" s="25" t="str">
        <f t="shared" si="810"/>
        <v>drain</v>
      </c>
      <c r="V4739" s="25">
        <f t="shared" si="813"/>
        <v>0</v>
      </c>
      <c r="W4739" s="25">
        <f t="shared" si="811"/>
        <v>0</v>
      </c>
      <c r="X4739" s="25">
        <f t="shared" si="814"/>
        <v>0</v>
      </c>
      <c r="Z4739" s="25">
        <f t="shared" si="812"/>
        <v>14885.79344822681</v>
      </c>
      <c r="AB4739" s="25">
        <f t="shared" si="806"/>
        <v>0</v>
      </c>
    </row>
    <row r="4740" x14ac:dyDescent="0.2">
      <c r="I4740" s="24">
        <v>4735</v>
      </c>
      <c r="J4740" s="28">
        <v>0.26892704499999998</v>
      </c>
      <c r="L4740" s="24">
        <v>18879.42033908367</v>
      </c>
      <c r="N4740" s="24">
        <v>4735</v>
      </c>
      <c r="O4740" s="24">
        <f t="shared" si="807"/>
        <v>15009.139169571519</v>
      </c>
      <c r="P4740" s="24">
        <f t="shared" si="804"/>
        <v>15009.139169571519</v>
      </c>
      <c r="Q4740" s="24">
        <f t="shared" si="805"/>
        <v>21514.1636</v>
      </c>
      <c r="R4740" s="24">
        <f t="shared" si="808"/>
        <v>0</v>
      </c>
      <c r="S4740" s="24">
        <f t="shared" si="809"/>
        <v>6505.0244304284806</v>
      </c>
      <c r="T4740" s="24" t="str">
        <f t="shared" si="810"/>
        <v>charge</v>
      </c>
      <c r="V4740" s="24">
        <f t="shared" si="813"/>
        <v>4000</v>
      </c>
      <c r="W4740" s="24">
        <f t="shared" si="811"/>
        <v>4000</v>
      </c>
      <c r="X4740" s="24">
        <f t="shared" si="814"/>
        <v>0</v>
      </c>
      <c r="Z4740" s="24">
        <f t="shared" si="812"/>
        <v>0</v>
      </c>
      <c r="AB4740" s="24">
        <f t="shared" si="806"/>
        <v>2505.0244304284806</v>
      </c>
    </row>
    <row r="4741" x14ac:dyDescent="0.2">
      <c r="I4741" s="25">
        <v>4736</v>
      </c>
      <c r="J4741" s="29">
        <v>0.516117838</v>
      </c>
      <c r="L4741" s="25">
        <v>20000.32452098131</v>
      </c>
      <c r="N4741" s="25">
        <v>4736</v>
      </c>
      <c r="O4741" s="25">
        <f t="shared" si="807"/>
        <v>15900.257994180143</v>
      </c>
      <c r="P4741" s="25">
        <f t="shared" si="804"/>
        <v>15900.257994180143</v>
      </c>
      <c r="Q4741" s="25">
        <f t="shared" si="805"/>
        <v>41289.427040000002</v>
      </c>
      <c r="R4741" s="25">
        <f t="shared" si="808"/>
        <v>0</v>
      </c>
      <c r="S4741" s="25">
        <f t="shared" si="809"/>
        <v>25389.169045819857</v>
      </c>
      <c r="T4741" s="25" t="str">
        <f t="shared" si="810"/>
        <v>charge</v>
      </c>
      <c r="V4741" s="25">
        <f t="shared" si="813"/>
        <v>0</v>
      </c>
      <c r="W4741" s="25">
        <f t="shared" si="811"/>
        <v>4000</v>
      </c>
      <c r="X4741" s="25">
        <f t="shared" si="814"/>
        <v>0</v>
      </c>
      <c r="Z4741" s="25">
        <f t="shared" si="812"/>
        <v>0</v>
      </c>
      <c r="AB4741" s="25">
        <f t="shared" si="806"/>
        <v>25389.169045819857</v>
      </c>
    </row>
    <row r="4742" x14ac:dyDescent="0.2">
      <c r="I4742" s="24">
        <v>4737</v>
      </c>
      <c r="J4742" s="28">
        <v>0.57682164300000005</v>
      </c>
      <c r="L4742" s="24">
        <v>21514.711743068692</v>
      </c>
      <c r="N4742" s="24">
        <v>4737</v>
      </c>
      <c r="O4742" s="24">
        <f t="shared" si="807"/>
        <v>17104.195835739611</v>
      </c>
      <c r="P4742" s="24">
        <f t="shared" ref="P4742:P4805" si="815">O4742-$E$8*$E$9</f>
        <v>17104.195835739611</v>
      </c>
      <c r="Q4742" s="24">
        <f t="shared" ref="Q4742:Q4805" si="816">J4742*$E$7</f>
        <v>46145.731440000003</v>
      </c>
      <c r="R4742" s="24">
        <f t="shared" si="808"/>
        <v>0</v>
      </c>
      <c r="S4742" s="24">
        <f t="shared" si="809"/>
        <v>29041.535604260393</v>
      </c>
      <c r="T4742" s="24" t="str">
        <f t="shared" si="810"/>
        <v>charge</v>
      </c>
      <c r="V4742" s="24">
        <f t="shared" si="813"/>
        <v>0</v>
      </c>
      <c r="W4742" s="24">
        <f t="shared" si="811"/>
        <v>4000</v>
      </c>
      <c r="X4742" s="24">
        <f t="shared" si="814"/>
        <v>0</v>
      </c>
      <c r="Z4742" s="24">
        <f t="shared" si="812"/>
        <v>0</v>
      </c>
      <c r="AB4742" s="24">
        <f t="shared" ref="AB4742:AB4805" si="817">IF(T4742="charge",(S4742-V4742),0)</f>
        <v>29041.535604260393</v>
      </c>
    </row>
    <row r="4743" x14ac:dyDescent="0.2">
      <c r="I4743" s="25">
        <v>4738</v>
      </c>
      <c r="J4743" s="29">
        <v>0.61818413300000008</v>
      </c>
      <c r="L4743" s="25">
        <v>23284.195875453948</v>
      </c>
      <c r="N4743" s="25">
        <v>4738</v>
      </c>
      <c r="O4743" s="25">
        <f t="shared" ref="O4743:O4806" si="818">L4743*$O$2</f>
        <v>18510.93572098589</v>
      </c>
      <c r="P4743" s="25">
        <f t="shared" si="815"/>
        <v>18510.93572098589</v>
      </c>
      <c r="Q4743" s="25">
        <f t="shared" si="816"/>
        <v>49454.730640000009</v>
      </c>
      <c r="R4743" s="25">
        <f t="shared" ref="R4743:R4806" si="819">IF(P4743&gt;Q4743,P4743-Q4743,0)</f>
        <v>0</v>
      </c>
      <c r="S4743" s="25">
        <f t="shared" ref="S4743:S4806" si="820">IF(Q4743&gt;P4743,Q4743-P4743,0)</f>
        <v>30943.794919014119</v>
      </c>
      <c r="T4743" s="25" t="str">
        <f t="shared" ref="T4743:T4806" si="821">IF(P4743&gt;Q4743,"drain","charge")</f>
        <v>charge</v>
      </c>
      <c r="V4743" s="25">
        <f t="shared" si="813"/>
        <v>0</v>
      </c>
      <c r="W4743" s="25">
        <f t="shared" ref="W4743:W4806" si="822">IF(W4742+S4743&gt;$E$11,$E$11,IF(T4743="charge",W4742+(S4743*$E$12),IF((W4742-R4743)&gt;0,W4742-R4743,0)))</f>
        <v>4000</v>
      </c>
      <c r="X4743" s="25">
        <f t="shared" si="814"/>
        <v>0</v>
      </c>
      <c r="Z4743" s="25">
        <f t="shared" ref="Z4743:Z4806" si="823">R4743-X4743</f>
        <v>0</v>
      </c>
      <c r="AB4743" s="25">
        <f t="shared" si="817"/>
        <v>30943.794919014119</v>
      </c>
    </row>
    <row r="4744" x14ac:dyDescent="0.2">
      <c r="I4744" s="24">
        <v>4739</v>
      </c>
      <c r="J4744" s="28">
        <v>0.70536634100000006</v>
      </c>
      <c r="L4744" s="24">
        <v>24903.361224138735</v>
      </c>
      <c r="N4744" s="24">
        <v>4739</v>
      </c>
      <c r="O4744" s="24">
        <f t="shared" si="818"/>
        <v>19798.172173190294</v>
      </c>
      <c r="P4744" s="24">
        <f t="shared" si="815"/>
        <v>19798.172173190294</v>
      </c>
      <c r="Q4744" s="24">
        <f t="shared" si="816"/>
        <v>56429.307280000008</v>
      </c>
      <c r="R4744" s="24">
        <f t="shared" si="819"/>
        <v>0</v>
      </c>
      <c r="S4744" s="24">
        <f t="shared" si="820"/>
        <v>36631.135106809714</v>
      </c>
      <c r="T4744" s="24" t="str">
        <f t="shared" si="821"/>
        <v>charge</v>
      </c>
      <c r="V4744" s="24">
        <f t="shared" ref="V4744:V4807" si="824">IF(W4744&gt;=W4743,(W4744-W4743),0)</f>
        <v>0</v>
      </c>
      <c r="W4744" s="24">
        <f t="shared" si="822"/>
        <v>4000</v>
      </c>
      <c r="X4744" s="24">
        <f t="shared" ref="X4744:X4807" si="825">IF(T4744="drain",W4743-W4744,0)</f>
        <v>0</v>
      </c>
      <c r="Z4744" s="24">
        <f t="shared" si="823"/>
        <v>0</v>
      </c>
      <c r="AB4744" s="24">
        <f t="shared" si="817"/>
        <v>36631.135106809714</v>
      </c>
    </row>
    <row r="4745" x14ac:dyDescent="0.2">
      <c r="I4745" s="25">
        <v>4740</v>
      </c>
      <c r="J4745" s="29">
        <v>0.74536208700000006</v>
      </c>
      <c r="L4745" s="25">
        <v>25741.823786830901</v>
      </c>
      <c r="N4745" s="25">
        <v>4740</v>
      </c>
      <c r="O4745" s="25">
        <f t="shared" si="818"/>
        <v>20464.749910530569</v>
      </c>
      <c r="P4745" s="25">
        <f t="shared" si="815"/>
        <v>20464.749910530569</v>
      </c>
      <c r="Q4745" s="25">
        <f t="shared" si="816"/>
        <v>59628.966960000005</v>
      </c>
      <c r="R4745" s="25">
        <f t="shared" si="819"/>
        <v>0</v>
      </c>
      <c r="S4745" s="25">
        <f t="shared" si="820"/>
        <v>39164.217049469436</v>
      </c>
      <c r="T4745" s="25" t="str">
        <f t="shared" si="821"/>
        <v>charge</v>
      </c>
      <c r="V4745" s="25">
        <f t="shared" si="824"/>
        <v>0</v>
      </c>
      <c r="W4745" s="25">
        <f t="shared" si="822"/>
        <v>4000</v>
      </c>
      <c r="X4745" s="25">
        <f t="shared" si="825"/>
        <v>0</v>
      </c>
      <c r="Z4745" s="25">
        <f t="shared" si="823"/>
        <v>0</v>
      </c>
      <c r="AB4745" s="25">
        <f t="shared" si="817"/>
        <v>39164.217049469436</v>
      </c>
    </row>
    <row r="4746" x14ac:dyDescent="0.2">
      <c r="I4746" s="24">
        <v>4741</v>
      </c>
      <c r="J4746" s="28">
        <v>0.74855095900000002</v>
      </c>
      <c r="L4746" s="24">
        <v>26362.478703260418</v>
      </c>
      <c r="N4746" s="24">
        <v>4741</v>
      </c>
      <c r="O4746" s="24">
        <f t="shared" si="818"/>
        <v>20958.170569092032</v>
      </c>
      <c r="P4746" s="24">
        <f t="shared" si="815"/>
        <v>20958.170569092032</v>
      </c>
      <c r="Q4746" s="24">
        <f t="shared" si="816"/>
        <v>59884.076720000005</v>
      </c>
      <c r="R4746" s="24">
        <f t="shared" si="819"/>
        <v>0</v>
      </c>
      <c r="S4746" s="24">
        <f t="shared" si="820"/>
        <v>38925.906150907977</v>
      </c>
      <c r="T4746" s="24" t="str">
        <f t="shared" si="821"/>
        <v>charge</v>
      </c>
      <c r="V4746" s="24">
        <f t="shared" si="824"/>
        <v>0</v>
      </c>
      <c r="W4746" s="24">
        <f t="shared" si="822"/>
        <v>4000</v>
      </c>
      <c r="X4746" s="24">
        <f t="shared" si="825"/>
        <v>0</v>
      </c>
      <c r="Z4746" s="24">
        <f t="shared" si="823"/>
        <v>0</v>
      </c>
      <c r="AB4746" s="24">
        <f t="shared" si="817"/>
        <v>38925.906150907977</v>
      </c>
    </row>
    <row r="4747" x14ac:dyDescent="0.2">
      <c r="I4747" s="25">
        <v>4742</v>
      </c>
      <c r="J4747" s="29">
        <v>0.73979722599999997</v>
      </c>
      <c r="L4747" s="25">
        <v>26074.460030806062</v>
      </c>
      <c r="N4747" s="25">
        <v>4742</v>
      </c>
      <c r="O4747" s="25">
        <f t="shared" si="818"/>
        <v>20729.195724490819</v>
      </c>
      <c r="P4747" s="25">
        <f t="shared" si="815"/>
        <v>20729.195724490819</v>
      </c>
      <c r="Q4747" s="25">
        <f t="shared" si="816"/>
        <v>59183.778079999996</v>
      </c>
      <c r="R4747" s="25">
        <f t="shared" si="819"/>
        <v>0</v>
      </c>
      <c r="S4747" s="25">
        <f t="shared" si="820"/>
        <v>38454.582355509177</v>
      </c>
      <c r="T4747" s="25" t="str">
        <f t="shared" si="821"/>
        <v>charge</v>
      </c>
      <c r="V4747" s="25">
        <f t="shared" si="824"/>
        <v>0</v>
      </c>
      <c r="W4747" s="25">
        <f t="shared" si="822"/>
        <v>4000</v>
      </c>
      <c r="X4747" s="25">
        <f t="shared" si="825"/>
        <v>0</v>
      </c>
      <c r="Z4747" s="25">
        <f t="shared" si="823"/>
        <v>0</v>
      </c>
      <c r="AB4747" s="25">
        <f t="shared" si="817"/>
        <v>38454.582355509177</v>
      </c>
    </row>
    <row r="4748" x14ac:dyDescent="0.2">
      <c r="I4748" s="24">
        <v>4743</v>
      </c>
      <c r="J4748" s="28">
        <v>0.73128861999999994</v>
      </c>
      <c r="L4748" s="24">
        <v>26413.370774137973</v>
      </c>
      <c r="N4748" s="24">
        <v>4743</v>
      </c>
      <c r="O4748" s="24">
        <f t="shared" si="818"/>
        <v>20998.629765439691</v>
      </c>
      <c r="P4748" s="24">
        <f t="shared" si="815"/>
        <v>20998.629765439691</v>
      </c>
      <c r="Q4748" s="24">
        <f t="shared" si="816"/>
        <v>58503.089599999992</v>
      </c>
      <c r="R4748" s="24">
        <f t="shared" si="819"/>
        <v>0</v>
      </c>
      <c r="S4748" s="24">
        <f t="shared" si="820"/>
        <v>37504.459834560301</v>
      </c>
      <c r="T4748" s="24" t="str">
        <f t="shared" si="821"/>
        <v>charge</v>
      </c>
      <c r="V4748" s="24">
        <f t="shared" si="824"/>
        <v>0</v>
      </c>
      <c r="W4748" s="24">
        <f t="shared" si="822"/>
        <v>4000</v>
      </c>
      <c r="X4748" s="24">
        <f t="shared" si="825"/>
        <v>0</v>
      </c>
      <c r="Z4748" s="24">
        <f t="shared" si="823"/>
        <v>0</v>
      </c>
      <c r="AB4748" s="24">
        <f t="shared" si="817"/>
        <v>37504.459834560301</v>
      </c>
    </row>
    <row r="4749" x14ac:dyDescent="0.2">
      <c r="I4749" s="25">
        <v>4744</v>
      </c>
      <c r="J4749" s="29">
        <v>0.69026660100000004</v>
      </c>
      <c r="L4749" s="25">
        <v>26545.285959208009</v>
      </c>
      <c r="N4749" s="25">
        <v>4744</v>
      </c>
      <c r="O4749" s="25">
        <f t="shared" si="818"/>
        <v>21103.502337570368</v>
      </c>
      <c r="P4749" s="25">
        <f t="shared" si="815"/>
        <v>21103.502337570368</v>
      </c>
      <c r="Q4749" s="25">
        <f t="shared" si="816"/>
        <v>55221.328079999999</v>
      </c>
      <c r="R4749" s="25">
        <f t="shared" si="819"/>
        <v>0</v>
      </c>
      <c r="S4749" s="25">
        <f t="shared" si="820"/>
        <v>34117.825742429632</v>
      </c>
      <c r="T4749" s="25" t="str">
        <f t="shared" si="821"/>
        <v>charge</v>
      </c>
      <c r="V4749" s="25">
        <f t="shared" si="824"/>
        <v>0</v>
      </c>
      <c r="W4749" s="25">
        <f t="shared" si="822"/>
        <v>4000</v>
      </c>
      <c r="X4749" s="25">
        <f t="shared" si="825"/>
        <v>0</v>
      </c>
      <c r="Z4749" s="25">
        <f t="shared" si="823"/>
        <v>0</v>
      </c>
      <c r="AB4749" s="25">
        <f t="shared" si="817"/>
        <v>34117.825742429632</v>
      </c>
    </row>
    <row r="4750" x14ac:dyDescent="0.2">
      <c r="I4750" s="24">
        <v>4745</v>
      </c>
      <c r="J4750" s="28">
        <v>0.59050781799999996</v>
      </c>
      <c r="L4750" s="24">
        <v>26484.557325839993</v>
      </c>
      <c r="N4750" s="24">
        <v>4745</v>
      </c>
      <c r="O4750" s="24">
        <f t="shared" si="818"/>
        <v>21055.223074042795</v>
      </c>
      <c r="P4750" s="24">
        <f t="shared" si="815"/>
        <v>21055.223074042795</v>
      </c>
      <c r="Q4750" s="24">
        <f t="shared" si="816"/>
        <v>47240.625439999996</v>
      </c>
      <c r="R4750" s="24">
        <f t="shared" si="819"/>
        <v>0</v>
      </c>
      <c r="S4750" s="24">
        <f t="shared" si="820"/>
        <v>26185.402365957201</v>
      </c>
      <c r="T4750" s="24" t="str">
        <f t="shared" si="821"/>
        <v>charge</v>
      </c>
      <c r="V4750" s="24">
        <f t="shared" si="824"/>
        <v>0</v>
      </c>
      <c r="W4750" s="24">
        <f t="shared" si="822"/>
        <v>4000</v>
      </c>
      <c r="X4750" s="24">
        <f t="shared" si="825"/>
        <v>0</v>
      </c>
      <c r="Z4750" s="24">
        <f t="shared" si="823"/>
        <v>0</v>
      </c>
      <c r="AB4750" s="24">
        <f t="shared" si="817"/>
        <v>26185.402365957201</v>
      </c>
    </row>
    <row r="4751" x14ac:dyDescent="0.2">
      <c r="I4751" s="25">
        <v>4746</v>
      </c>
      <c r="J4751" s="29">
        <v>0.26462369900000005</v>
      </c>
      <c r="L4751" s="25">
        <v>26323.685227060316</v>
      </c>
      <c r="N4751" s="25">
        <v>4746</v>
      </c>
      <c r="O4751" s="25">
        <f t="shared" si="818"/>
        <v>20927.329755512954</v>
      </c>
      <c r="P4751" s="25">
        <f t="shared" si="815"/>
        <v>20927.329755512954</v>
      </c>
      <c r="Q4751" s="25">
        <f t="shared" si="816"/>
        <v>21169.895920000003</v>
      </c>
      <c r="R4751" s="25">
        <f t="shared" si="819"/>
        <v>0</v>
      </c>
      <c r="S4751" s="25">
        <f t="shared" si="820"/>
        <v>242.56616448704881</v>
      </c>
      <c r="T4751" s="25" t="str">
        <f t="shared" si="821"/>
        <v>charge</v>
      </c>
      <c r="V4751" s="25">
        <f t="shared" si="824"/>
        <v>0</v>
      </c>
      <c r="W4751" s="25">
        <f t="shared" si="822"/>
        <v>4000</v>
      </c>
      <c r="X4751" s="25">
        <f t="shared" si="825"/>
        <v>0</v>
      </c>
      <c r="Z4751" s="25">
        <f t="shared" si="823"/>
        <v>0</v>
      </c>
      <c r="AB4751" s="25">
        <f t="shared" si="817"/>
        <v>242.56616448704881</v>
      </c>
    </row>
    <row r="4752" x14ac:dyDescent="0.2">
      <c r="I4752" s="24">
        <v>4747</v>
      </c>
      <c r="J4752" s="28">
        <v>2.7813043000000003E-2</v>
      </c>
      <c r="L4752" s="24">
        <v>25967.337353849409</v>
      </c>
      <c r="N4752" s="24">
        <v>4747</v>
      </c>
      <c r="O4752" s="24">
        <f t="shared" si="818"/>
        <v>20644.03319631028</v>
      </c>
      <c r="P4752" s="24">
        <f t="shared" si="815"/>
        <v>20644.03319631028</v>
      </c>
      <c r="Q4752" s="24">
        <f t="shared" si="816"/>
        <v>2225.0434400000004</v>
      </c>
      <c r="R4752" s="24">
        <f t="shared" si="819"/>
        <v>18418.989756310279</v>
      </c>
      <c r="S4752" s="24">
        <f t="shared" si="820"/>
        <v>0</v>
      </c>
      <c r="T4752" s="24" t="str">
        <f t="shared" si="821"/>
        <v>drain</v>
      </c>
      <c r="V4752" s="24">
        <f t="shared" si="824"/>
        <v>0</v>
      </c>
      <c r="W4752" s="24">
        <f t="shared" si="822"/>
        <v>0</v>
      </c>
      <c r="X4752" s="24">
        <f t="shared" si="825"/>
        <v>4000</v>
      </c>
      <c r="Z4752" s="24">
        <f t="shared" si="823"/>
        <v>14418.989756310279</v>
      </c>
      <c r="AB4752" s="24">
        <f t="shared" si="817"/>
        <v>0</v>
      </c>
    </row>
    <row r="4753" x14ac:dyDescent="0.2">
      <c r="I4753" s="25">
        <v>4748</v>
      </c>
      <c r="J4753" s="29">
        <v>0</v>
      </c>
      <c r="L4753" s="25">
        <v>25563.589917469024</v>
      </c>
      <c r="N4753" s="25">
        <v>4748</v>
      </c>
      <c r="O4753" s="25">
        <f t="shared" si="818"/>
        <v>20323.053984387876</v>
      </c>
      <c r="P4753" s="25">
        <f t="shared" si="815"/>
        <v>20323.053984387876</v>
      </c>
      <c r="Q4753" s="25">
        <f t="shared" si="816"/>
        <v>0</v>
      </c>
      <c r="R4753" s="25">
        <f t="shared" si="819"/>
        <v>20323.053984387876</v>
      </c>
      <c r="S4753" s="25">
        <f t="shared" si="820"/>
        <v>0</v>
      </c>
      <c r="T4753" s="25" t="str">
        <f t="shared" si="821"/>
        <v>drain</v>
      </c>
      <c r="V4753" s="25">
        <f t="shared" si="824"/>
        <v>0</v>
      </c>
      <c r="W4753" s="25">
        <f t="shared" si="822"/>
        <v>0</v>
      </c>
      <c r="X4753" s="25">
        <f t="shared" si="825"/>
        <v>0</v>
      </c>
      <c r="Z4753" s="25">
        <f t="shared" si="823"/>
        <v>20323.053984387876</v>
      </c>
      <c r="AB4753" s="25">
        <f t="shared" si="817"/>
        <v>0</v>
      </c>
    </row>
    <row r="4754" x14ac:dyDescent="0.2">
      <c r="I4754" s="24">
        <v>4749</v>
      </c>
      <c r="J4754" s="28">
        <v>0</v>
      </c>
      <c r="L4754" s="24">
        <v>24969.836186218261</v>
      </c>
      <c r="N4754" s="24">
        <v>4749</v>
      </c>
      <c r="O4754" s="24">
        <f t="shared" si="818"/>
        <v>19851.019768043519</v>
      </c>
      <c r="P4754" s="24">
        <f t="shared" si="815"/>
        <v>19851.019768043519</v>
      </c>
      <c r="Q4754" s="24">
        <f t="shared" si="816"/>
        <v>0</v>
      </c>
      <c r="R4754" s="24">
        <f t="shared" si="819"/>
        <v>19851.019768043519</v>
      </c>
      <c r="S4754" s="24">
        <f t="shared" si="820"/>
        <v>0</v>
      </c>
      <c r="T4754" s="24" t="str">
        <f t="shared" si="821"/>
        <v>drain</v>
      </c>
      <c r="V4754" s="24">
        <f t="shared" si="824"/>
        <v>0</v>
      </c>
      <c r="W4754" s="24">
        <f t="shared" si="822"/>
        <v>0</v>
      </c>
      <c r="X4754" s="24">
        <f t="shared" si="825"/>
        <v>0</v>
      </c>
      <c r="Z4754" s="24">
        <f t="shared" si="823"/>
        <v>19851.019768043519</v>
      </c>
      <c r="AB4754" s="24">
        <f t="shared" si="817"/>
        <v>0</v>
      </c>
    </row>
    <row r="4755" x14ac:dyDescent="0.2">
      <c r="I4755" s="25">
        <v>4750</v>
      </c>
      <c r="J4755" s="29">
        <v>0</v>
      </c>
      <c r="L4755" s="25">
        <v>24254.158881950378</v>
      </c>
      <c r="N4755" s="25">
        <v>4750</v>
      </c>
      <c r="O4755" s="25">
        <f t="shared" si="818"/>
        <v>19282.056311150551</v>
      </c>
      <c r="P4755" s="25">
        <f t="shared" si="815"/>
        <v>19282.056311150551</v>
      </c>
      <c r="Q4755" s="25">
        <f t="shared" si="816"/>
        <v>0</v>
      </c>
      <c r="R4755" s="25">
        <f t="shared" si="819"/>
        <v>19282.056311150551</v>
      </c>
      <c r="S4755" s="25">
        <f t="shared" si="820"/>
        <v>0</v>
      </c>
      <c r="T4755" s="25" t="str">
        <f t="shared" si="821"/>
        <v>drain</v>
      </c>
      <c r="V4755" s="25">
        <f t="shared" si="824"/>
        <v>0</v>
      </c>
      <c r="W4755" s="25">
        <f t="shared" si="822"/>
        <v>0</v>
      </c>
      <c r="X4755" s="25">
        <f t="shared" si="825"/>
        <v>0</v>
      </c>
      <c r="Z4755" s="25">
        <f t="shared" si="823"/>
        <v>19282.056311150551</v>
      </c>
      <c r="AB4755" s="25">
        <f t="shared" si="817"/>
        <v>0</v>
      </c>
    </row>
    <row r="4756" x14ac:dyDescent="0.2">
      <c r="I4756" s="24">
        <v>4751</v>
      </c>
      <c r="J4756" s="28">
        <v>0</v>
      </c>
      <c r="L4756" s="24">
        <v>23186.715193939206</v>
      </c>
      <c r="N4756" s="24">
        <v>4751</v>
      </c>
      <c r="O4756" s="24">
        <f t="shared" si="818"/>
        <v>18433.438579181671</v>
      </c>
      <c r="P4756" s="24">
        <f t="shared" si="815"/>
        <v>18433.438579181671</v>
      </c>
      <c r="Q4756" s="24">
        <f t="shared" si="816"/>
        <v>0</v>
      </c>
      <c r="R4756" s="24">
        <f t="shared" si="819"/>
        <v>18433.438579181671</v>
      </c>
      <c r="S4756" s="24">
        <f t="shared" si="820"/>
        <v>0</v>
      </c>
      <c r="T4756" s="24" t="str">
        <f t="shared" si="821"/>
        <v>drain</v>
      </c>
      <c r="V4756" s="24">
        <f t="shared" si="824"/>
        <v>0</v>
      </c>
      <c r="W4756" s="24">
        <f t="shared" si="822"/>
        <v>0</v>
      </c>
      <c r="X4756" s="24">
        <f t="shared" si="825"/>
        <v>0</v>
      </c>
      <c r="Z4756" s="24">
        <f t="shared" si="823"/>
        <v>18433.438579181671</v>
      </c>
      <c r="AB4756" s="24">
        <f t="shared" si="817"/>
        <v>0</v>
      </c>
    </row>
    <row r="4757" x14ac:dyDescent="0.2">
      <c r="I4757" s="25">
        <v>4752</v>
      </c>
      <c r="J4757" s="29">
        <v>0</v>
      </c>
      <c r="L4757" s="25">
        <v>21838.33146290779</v>
      </c>
      <c r="N4757" s="25">
        <v>4752</v>
      </c>
      <c r="O4757" s="25">
        <f t="shared" si="818"/>
        <v>17361.473513011693</v>
      </c>
      <c r="P4757" s="25">
        <f t="shared" si="815"/>
        <v>17361.473513011693</v>
      </c>
      <c r="Q4757" s="25">
        <f t="shared" si="816"/>
        <v>0</v>
      </c>
      <c r="R4757" s="25">
        <f t="shared" si="819"/>
        <v>17361.473513011693</v>
      </c>
      <c r="S4757" s="25">
        <f t="shared" si="820"/>
        <v>0</v>
      </c>
      <c r="T4757" s="25" t="str">
        <f t="shared" si="821"/>
        <v>drain</v>
      </c>
      <c r="V4757" s="25">
        <f t="shared" si="824"/>
        <v>0</v>
      </c>
      <c r="W4757" s="25">
        <f t="shared" si="822"/>
        <v>0</v>
      </c>
      <c r="X4757" s="25">
        <f t="shared" si="825"/>
        <v>0</v>
      </c>
      <c r="Z4757" s="25">
        <f t="shared" si="823"/>
        <v>17361.473513011693</v>
      </c>
      <c r="AB4757" s="25">
        <f t="shared" si="817"/>
        <v>0</v>
      </c>
    </row>
    <row r="4758" x14ac:dyDescent="0.2">
      <c r="I4758" s="24">
        <v>4753</v>
      </c>
      <c r="J4758" s="28">
        <v>0</v>
      </c>
      <c r="L4758" s="24">
        <v>20499.464413273334</v>
      </c>
      <c r="N4758" s="24">
        <v>4753</v>
      </c>
      <c r="O4758" s="24">
        <f t="shared" si="818"/>
        <v>16297.074208552302</v>
      </c>
      <c r="P4758" s="24">
        <f t="shared" si="815"/>
        <v>16297.074208552302</v>
      </c>
      <c r="Q4758" s="24">
        <f t="shared" si="816"/>
        <v>0</v>
      </c>
      <c r="R4758" s="24">
        <f t="shared" si="819"/>
        <v>16297.074208552302</v>
      </c>
      <c r="S4758" s="24">
        <f t="shared" si="820"/>
        <v>0</v>
      </c>
      <c r="T4758" s="24" t="str">
        <f t="shared" si="821"/>
        <v>drain</v>
      </c>
      <c r="V4758" s="24">
        <f t="shared" si="824"/>
        <v>0</v>
      </c>
      <c r="W4758" s="24">
        <f t="shared" si="822"/>
        <v>0</v>
      </c>
      <c r="X4758" s="24">
        <f t="shared" si="825"/>
        <v>0</v>
      </c>
      <c r="Z4758" s="24">
        <f t="shared" si="823"/>
        <v>16297.074208552302</v>
      </c>
      <c r="AB4758" s="24">
        <f t="shared" si="817"/>
        <v>0</v>
      </c>
    </row>
    <row r="4759" x14ac:dyDescent="0.2">
      <c r="I4759" s="25">
        <v>4754</v>
      </c>
      <c r="J4759" s="29">
        <v>0</v>
      </c>
      <c r="L4759" s="25">
        <v>19926.233526039123</v>
      </c>
      <c r="N4759" s="25">
        <v>4754</v>
      </c>
      <c r="O4759" s="25">
        <f t="shared" si="818"/>
        <v>15841.355653201103</v>
      </c>
      <c r="P4759" s="25">
        <f t="shared" si="815"/>
        <v>15841.355653201103</v>
      </c>
      <c r="Q4759" s="25">
        <f t="shared" si="816"/>
        <v>0</v>
      </c>
      <c r="R4759" s="25">
        <f t="shared" si="819"/>
        <v>15841.355653201103</v>
      </c>
      <c r="S4759" s="25">
        <f t="shared" si="820"/>
        <v>0</v>
      </c>
      <c r="T4759" s="25" t="str">
        <f t="shared" si="821"/>
        <v>drain</v>
      </c>
      <c r="V4759" s="25">
        <f t="shared" si="824"/>
        <v>0</v>
      </c>
      <c r="W4759" s="25">
        <f t="shared" si="822"/>
        <v>0</v>
      </c>
      <c r="X4759" s="25">
        <f t="shared" si="825"/>
        <v>0</v>
      </c>
      <c r="Z4759" s="25">
        <f t="shared" si="823"/>
        <v>15841.355653201103</v>
      </c>
      <c r="AB4759" s="25">
        <f t="shared" si="817"/>
        <v>0</v>
      </c>
    </row>
    <row r="4760" x14ac:dyDescent="0.2">
      <c r="I4760" s="24">
        <v>4755</v>
      </c>
      <c r="J4760" s="28">
        <v>0</v>
      </c>
      <c r="L4760" s="24">
        <v>19392.56344528198</v>
      </c>
      <c r="N4760" s="24">
        <v>4755</v>
      </c>
      <c r="O4760" s="24">
        <f t="shared" si="818"/>
        <v>15417.087938999175</v>
      </c>
      <c r="P4760" s="24">
        <f t="shared" si="815"/>
        <v>15417.087938999175</v>
      </c>
      <c r="Q4760" s="24">
        <f t="shared" si="816"/>
        <v>0</v>
      </c>
      <c r="R4760" s="24">
        <f t="shared" si="819"/>
        <v>15417.087938999175</v>
      </c>
      <c r="S4760" s="24">
        <f t="shared" si="820"/>
        <v>0</v>
      </c>
      <c r="T4760" s="24" t="str">
        <f t="shared" si="821"/>
        <v>drain</v>
      </c>
      <c r="V4760" s="24">
        <f t="shared" si="824"/>
        <v>0</v>
      </c>
      <c r="W4760" s="24">
        <f t="shared" si="822"/>
        <v>0</v>
      </c>
      <c r="X4760" s="24">
        <f t="shared" si="825"/>
        <v>0</v>
      </c>
      <c r="Z4760" s="24">
        <f t="shared" si="823"/>
        <v>15417.087938999175</v>
      </c>
      <c r="AB4760" s="24">
        <f t="shared" si="817"/>
        <v>0</v>
      </c>
    </row>
    <row r="4761" x14ac:dyDescent="0.2">
      <c r="I4761" s="25">
        <v>4756</v>
      </c>
      <c r="J4761" s="29">
        <v>0</v>
      </c>
      <c r="L4761" s="25">
        <v>18931.889169692993</v>
      </c>
      <c r="N4761" s="25">
        <v>4756</v>
      </c>
      <c r="O4761" s="25">
        <f t="shared" si="818"/>
        <v>15050.851889905931</v>
      </c>
      <c r="P4761" s="25">
        <f t="shared" si="815"/>
        <v>15050.851889905931</v>
      </c>
      <c r="Q4761" s="25">
        <f t="shared" si="816"/>
        <v>0</v>
      </c>
      <c r="R4761" s="25">
        <f t="shared" si="819"/>
        <v>15050.851889905931</v>
      </c>
      <c r="S4761" s="25">
        <f t="shared" si="820"/>
        <v>0</v>
      </c>
      <c r="T4761" s="25" t="str">
        <f t="shared" si="821"/>
        <v>drain</v>
      </c>
      <c r="V4761" s="25">
        <f t="shared" si="824"/>
        <v>0</v>
      </c>
      <c r="W4761" s="25">
        <f t="shared" si="822"/>
        <v>0</v>
      </c>
      <c r="X4761" s="25">
        <f t="shared" si="825"/>
        <v>0</v>
      </c>
      <c r="Z4761" s="25">
        <f t="shared" si="823"/>
        <v>15050.851889905931</v>
      </c>
      <c r="AB4761" s="25">
        <f t="shared" si="817"/>
        <v>0</v>
      </c>
    </row>
    <row r="4762" x14ac:dyDescent="0.2">
      <c r="I4762" s="24">
        <v>4757</v>
      </c>
      <c r="J4762" s="28">
        <v>0</v>
      </c>
      <c r="L4762" s="24">
        <v>18777.55486087799</v>
      </c>
      <c r="N4762" s="24">
        <v>4757</v>
      </c>
      <c r="O4762" s="24">
        <f t="shared" si="818"/>
        <v>14928.156114398003</v>
      </c>
      <c r="P4762" s="24">
        <f t="shared" si="815"/>
        <v>14928.156114398003</v>
      </c>
      <c r="Q4762" s="24">
        <f t="shared" si="816"/>
        <v>0</v>
      </c>
      <c r="R4762" s="24">
        <f t="shared" si="819"/>
        <v>14928.156114398003</v>
      </c>
      <c r="S4762" s="24">
        <f t="shared" si="820"/>
        <v>0</v>
      </c>
      <c r="T4762" s="24" t="str">
        <f t="shared" si="821"/>
        <v>drain</v>
      </c>
      <c r="V4762" s="24">
        <f t="shared" si="824"/>
        <v>0</v>
      </c>
      <c r="W4762" s="24">
        <f t="shared" si="822"/>
        <v>0</v>
      </c>
      <c r="X4762" s="24">
        <f t="shared" si="825"/>
        <v>0</v>
      </c>
      <c r="Z4762" s="24">
        <f t="shared" si="823"/>
        <v>14928.156114398003</v>
      </c>
      <c r="AB4762" s="24">
        <f t="shared" si="817"/>
        <v>0</v>
      </c>
    </row>
    <row r="4763" x14ac:dyDescent="0.2">
      <c r="I4763" s="25">
        <v>4758</v>
      </c>
      <c r="J4763" s="29">
        <v>0</v>
      </c>
      <c r="L4763" s="25">
        <v>18442.930017566679</v>
      </c>
      <c r="N4763" s="25">
        <v>4758</v>
      </c>
      <c r="O4763" s="25">
        <f t="shared" si="818"/>
        <v>14662.12936396551</v>
      </c>
      <c r="P4763" s="25">
        <f t="shared" si="815"/>
        <v>14662.12936396551</v>
      </c>
      <c r="Q4763" s="25">
        <f t="shared" si="816"/>
        <v>0</v>
      </c>
      <c r="R4763" s="25">
        <f t="shared" si="819"/>
        <v>14662.12936396551</v>
      </c>
      <c r="S4763" s="25">
        <f t="shared" si="820"/>
        <v>0</v>
      </c>
      <c r="T4763" s="25" t="str">
        <f t="shared" si="821"/>
        <v>drain</v>
      </c>
      <c r="V4763" s="25">
        <f t="shared" si="824"/>
        <v>0</v>
      </c>
      <c r="W4763" s="25">
        <f t="shared" si="822"/>
        <v>0</v>
      </c>
      <c r="X4763" s="25">
        <f t="shared" si="825"/>
        <v>0</v>
      </c>
      <c r="Z4763" s="25">
        <f t="shared" si="823"/>
        <v>14662.12936396551</v>
      </c>
      <c r="AB4763" s="25">
        <f t="shared" si="817"/>
        <v>0</v>
      </c>
    </row>
    <row r="4764" x14ac:dyDescent="0.2">
      <c r="I4764" s="24">
        <v>4759</v>
      </c>
      <c r="J4764" s="28">
        <v>0.16976574600000002</v>
      </c>
      <c r="L4764" s="24">
        <v>19489.641229343411</v>
      </c>
      <c r="N4764" s="24">
        <v>4759</v>
      </c>
      <c r="O4764" s="24">
        <f t="shared" si="818"/>
        <v>15494.264777328013</v>
      </c>
      <c r="P4764" s="24">
        <f t="shared" si="815"/>
        <v>15494.264777328013</v>
      </c>
      <c r="Q4764" s="24">
        <f t="shared" si="816"/>
        <v>13581.259680000001</v>
      </c>
      <c r="R4764" s="24">
        <f t="shared" si="819"/>
        <v>1913.0050973280122</v>
      </c>
      <c r="S4764" s="24">
        <f t="shared" si="820"/>
        <v>0</v>
      </c>
      <c r="T4764" s="24" t="str">
        <f t="shared" si="821"/>
        <v>drain</v>
      </c>
      <c r="V4764" s="24">
        <f t="shared" si="824"/>
        <v>0</v>
      </c>
      <c r="W4764" s="24">
        <f t="shared" si="822"/>
        <v>0</v>
      </c>
      <c r="X4764" s="24">
        <f t="shared" si="825"/>
        <v>0</v>
      </c>
      <c r="Z4764" s="24">
        <f t="shared" si="823"/>
        <v>1913.0050973280122</v>
      </c>
      <c r="AB4764" s="24">
        <f t="shared" si="817"/>
        <v>0</v>
      </c>
    </row>
    <row r="4765" x14ac:dyDescent="0.2">
      <c r="I4765" s="25">
        <v>4760</v>
      </c>
      <c r="J4765" s="29">
        <v>0.32309684899999996</v>
      </c>
      <c r="L4765" s="25">
        <v>21573.478989601135</v>
      </c>
      <c r="N4765" s="25">
        <v>4760</v>
      </c>
      <c r="O4765" s="25">
        <f t="shared" si="818"/>
        <v>17150.915796732905</v>
      </c>
      <c r="P4765" s="25">
        <f t="shared" si="815"/>
        <v>17150.915796732905</v>
      </c>
      <c r="Q4765" s="25">
        <f t="shared" si="816"/>
        <v>25847.747919999998</v>
      </c>
      <c r="R4765" s="25">
        <f t="shared" si="819"/>
        <v>0</v>
      </c>
      <c r="S4765" s="25">
        <f t="shared" si="820"/>
        <v>8696.8321232670933</v>
      </c>
      <c r="T4765" s="25" t="str">
        <f t="shared" si="821"/>
        <v>charge</v>
      </c>
      <c r="V4765" s="25">
        <f t="shared" si="824"/>
        <v>4000</v>
      </c>
      <c r="W4765" s="25">
        <f t="shared" si="822"/>
        <v>4000</v>
      </c>
      <c r="X4765" s="25">
        <f t="shared" si="825"/>
        <v>0</v>
      </c>
      <c r="Z4765" s="25">
        <f t="shared" si="823"/>
        <v>0</v>
      </c>
      <c r="AB4765" s="25">
        <f t="shared" si="817"/>
        <v>4696.8321232670933</v>
      </c>
    </row>
    <row r="4766" x14ac:dyDescent="0.2">
      <c r="I4766" s="24">
        <v>4761</v>
      </c>
      <c r="J4766" s="28">
        <v>0.46020401299999997</v>
      </c>
      <c r="L4766" s="24">
        <v>24007.202141952512</v>
      </c>
      <c r="N4766" s="24">
        <v>4761</v>
      </c>
      <c r="O4766" s="24">
        <f t="shared" si="818"/>
        <v>19085.725702852247</v>
      </c>
      <c r="P4766" s="24">
        <f t="shared" si="815"/>
        <v>19085.725702852247</v>
      </c>
      <c r="Q4766" s="24">
        <f t="shared" si="816"/>
        <v>36816.321039999995</v>
      </c>
      <c r="R4766" s="24">
        <f t="shared" si="819"/>
        <v>0</v>
      </c>
      <c r="S4766" s="24">
        <f t="shared" si="820"/>
        <v>17730.595337147748</v>
      </c>
      <c r="T4766" s="24" t="str">
        <f t="shared" si="821"/>
        <v>charge</v>
      </c>
      <c r="V4766" s="24">
        <f t="shared" si="824"/>
        <v>0</v>
      </c>
      <c r="W4766" s="24">
        <f t="shared" si="822"/>
        <v>4000</v>
      </c>
      <c r="X4766" s="24">
        <f t="shared" si="825"/>
        <v>0</v>
      </c>
      <c r="Z4766" s="24">
        <f t="shared" si="823"/>
        <v>0</v>
      </c>
      <c r="AB4766" s="24">
        <f t="shared" si="817"/>
        <v>17730.595337147748</v>
      </c>
    </row>
    <row r="4767" x14ac:dyDescent="0.2">
      <c r="I4767" s="25">
        <v>4762</v>
      </c>
      <c r="J4767" s="29">
        <v>0.62542610100000007</v>
      </c>
      <c r="L4767" s="25">
        <v>25545.299845552443</v>
      </c>
      <c r="N4767" s="25">
        <v>4762</v>
      </c>
      <c r="O4767" s="25">
        <f t="shared" si="818"/>
        <v>20308.513377214193</v>
      </c>
      <c r="P4767" s="25">
        <f t="shared" si="815"/>
        <v>20308.513377214193</v>
      </c>
      <c r="Q4767" s="25">
        <f t="shared" si="816"/>
        <v>50034.088080000009</v>
      </c>
      <c r="R4767" s="25">
        <f t="shared" si="819"/>
        <v>0</v>
      </c>
      <c r="S4767" s="25">
        <f t="shared" si="820"/>
        <v>29725.574702785816</v>
      </c>
      <c r="T4767" s="25" t="str">
        <f t="shared" si="821"/>
        <v>charge</v>
      </c>
      <c r="V4767" s="25">
        <f t="shared" si="824"/>
        <v>0</v>
      </c>
      <c r="W4767" s="25">
        <f t="shared" si="822"/>
        <v>4000</v>
      </c>
      <c r="X4767" s="25">
        <f t="shared" si="825"/>
        <v>0</v>
      </c>
      <c r="Z4767" s="25">
        <f t="shared" si="823"/>
        <v>0</v>
      </c>
      <c r="AB4767" s="25">
        <f t="shared" si="817"/>
        <v>29725.574702785816</v>
      </c>
    </row>
    <row r="4768" x14ac:dyDescent="0.2">
      <c r="I4768" s="24">
        <v>4763</v>
      </c>
      <c r="J4768" s="28">
        <v>0.68324201899999992</v>
      </c>
      <c r="L4768" s="24">
        <v>26685.923558998107</v>
      </c>
      <c r="N4768" s="24">
        <v>4763</v>
      </c>
      <c r="O4768" s="24">
        <f t="shared" si="818"/>
        <v>21215.309229403498</v>
      </c>
      <c r="P4768" s="24">
        <f t="shared" si="815"/>
        <v>21215.309229403498</v>
      </c>
      <c r="Q4768" s="24">
        <f t="shared" si="816"/>
        <v>54659.361519999991</v>
      </c>
      <c r="R4768" s="24">
        <f t="shared" si="819"/>
        <v>0</v>
      </c>
      <c r="S4768" s="24">
        <f t="shared" si="820"/>
        <v>33444.05229059649</v>
      </c>
      <c r="T4768" s="24" t="str">
        <f t="shared" si="821"/>
        <v>charge</v>
      </c>
      <c r="V4768" s="24">
        <f t="shared" si="824"/>
        <v>0</v>
      </c>
      <c r="W4768" s="24">
        <f t="shared" si="822"/>
        <v>4000</v>
      </c>
      <c r="X4768" s="24">
        <f t="shared" si="825"/>
        <v>0</v>
      </c>
      <c r="Z4768" s="24">
        <f t="shared" si="823"/>
        <v>0</v>
      </c>
      <c r="AB4768" s="24">
        <f t="shared" si="817"/>
        <v>33444.05229059649</v>
      </c>
    </row>
    <row r="4769" x14ac:dyDescent="0.2">
      <c r="I4769" s="25">
        <v>4764</v>
      </c>
      <c r="J4769" s="29">
        <v>0.63427033200000005</v>
      </c>
      <c r="L4769" s="25">
        <v>27839.228179264068</v>
      </c>
      <c r="N4769" s="25">
        <v>4764</v>
      </c>
      <c r="O4769" s="25">
        <f t="shared" si="818"/>
        <v>22132.186402514933</v>
      </c>
      <c r="P4769" s="25">
        <f t="shared" si="815"/>
        <v>22132.186402514933</v>
      </c>
      <c r="Q4769" s="25">
        <f t="shared" si="816"/>
        <v>50741.626560000004</v>
      </c>
      <c r="R4769" s="25">
        <f t="shared" si="819"/>
        <v>0</v>
      </c>
      <c r="S4769" s="25">
        <f t="shared" si="820"/>
        <v>28609.440157485071</v>
      </c>
      <c r="T4769" s="25" t="str">
        <f t="shared" si="821"/>
        <v>charge</v>
      </c>
      <c r="V4769" s="25">
        <f t="shared" si="824"/>
        <v>0</v>
      </c>
      <c r="W4769" s="25">
        <f t="shared" si="822"/>
        <v>4000</v>
      </c>
      <c r="X4769" s="25">
        <f t="shared" si="825"/>
        <v>0</v>
      </c>
      <c r="Z4769" s="25">
        <f t="shared" si="823"/>
        <v>0</v>
      </c>
      <c r="AB4769" s="25">
        <f t="shared" si="817"/>
        <v>28609.440157485071</v>
      </c>
    </row>
    <row r="4770" x14ac:dyDescent="0.2">
      <c r="I4770" s="24">
        <v>4765</v>
      </c>
      <c r="J4770" s="28">
        <v>0.68428355099999993</v>
      </c>
      <c r="L4770" s="24">
        <v>28791.888738155361</v>
      </c>
      <c r="N4770" s="24">
        <v>4765</v>
      </c>
      <c r="O4770" s="24">
        <f t="shared" si="818"/>
        <v>22889.551546833514</v>
      </c>
      <c r="P4770" s="24">
        <f t="shared" si="815"/>
        <v>22889.551546833514</v>
      </c>
      <c r="Q4770" s="24">
        <f t="shared" si="816"/>
        <v>54742.684079999992</v>
      </c>
      <c r="R4770" s="24">
        <f t="shared" si="819"/>
        <v>0</v>
      </c>
      <c r="S4770" s="24">
        <f t="shared" si="820"/>
        <v>31853.132533166478</v>
      </c>
      <c r="T4770" s="24" t="str">
        <f t="shared" si="821"/>
        <v>charge</v>
      </c>
      <c r="V4770" s="24">
        <f t="shared" si="824"/>
        <v>0</v>
      </c>
      <c r="W4770" s="24">
        <f t="shared" si="822"/>
        <v>4000</v>
      </c>
      <c r="X4770" s="24">
        <f t="shared" si="825"/>
        <v>0</v>
      </c>
      <c r="Z4770" s="24">
        <f t="shared" si="823"/>
        <v>0</v>
      </c>
      <c r="AB4770" s="24">
        <f t="shared" si="817"/>
        <v>31853.132533166478</v>
      </c>
    </row>
    <row r="4771" x14ac:dyDescent="0.2">
      <c r="I4771" s="25">
        <v>4766</v>
      </c>
      <c r="J4771" s="29">
        <v>0.71988272199999992</v>
      </c>
      <c r="L4771" s="25">
        <v>29798.87021565437</v>
      </c>
      <c r="N4771" s="25">
        <v>4766</v>
      </c>
      <c r="O4771" s="25">
        <f t="shared" si="818"/>
        <v>23690.101821445223</v>
      </c>
      <c r="P4771" s="25">
        <f t="shared" si="815"/>
        <v>23690.101821445223</v>
      </c>
      <c r="Q4771" s="25">
        <f t="shared" si="816"/>
        <v>57590.617759999994</v>
      </c>
      <c r="R4771" s="25">
        <f t="shared" si="819"/>
        <v>0</v>
      </c>
      <c r="S4771" s="25">
        <f t="shared" si="820"/>
        <v>33900.515938554774</v>
      </c>
      <c r="T4771" s="25" t="str">
        <f t="shared" si="821"/>
        <v>charge</v>
      </c>
      <c r="V4771" s="25">
        <f t="shared" si="824"/>
        <v>0</v>
      </c>
      <c r="W4771" s="25">
        <f t="shared" si="822"/>
        <v>4000</v>
      </c>
      <c r="X4771" s="25">
        <f t="shared" si="825"/>
        <v>0</v>
      </c>
      <c r="Z4771" s="25">
        <f t="shared" si="823"/>
        <v>0</v>
      </c>
      <c r="AB4771" s="25">
        <f t="shared" si="817"/>
        <v>33900.515938554774</v>
      </c>
    </row>
    <row r="4772" x14ac:dyDescent="0.2">
      <c r="I4772" s="24">
        <v>4767</v>
      </c>
      <c r="J4772" s="28">
        <v>0.71658670800000002</v>
      </c>
      <c r="L4772" s="24">
        <v>30341.157671976089</v>
      </c>
      <c r="N4772" s="24">
        <v>4767</v>
      </c>
      <c r="O4772" s="24">
        <f t="shared" si="818"/>
        <v>24121.220349220992</v>
      </c>
      <c r="P4772" s="24">
        <f t="shared" si="815"/>
        <v>24121.220349220992</v>
      </c>
      <c r="Q4772" s="24">
        <f t="shared" si="816"/>
        <v>57326.93664</v>
      </c>
      <c r="R4772" s="24">
        <f t="shared" si="819"/>
        <v>0</v>
      </c>
      <c r="S4772" s="24">
        <f t="shared" si="820"/>
        <v>33205.716290779004</v>
      </c>
      <c r="T4772" s="24" t="str">
        <f t="shared" si="821"/>
        <v>charge</v>
      </c>
      <c r="V4772" s="24">
        <f t="shared" si="824"/>
        <v>0</v>
      </c>
      <c r="W4772" s="24">
        <f t="shared" si="822"/>
        <v>4000</v>
      </c>
      <c r="X4772" s="24">
        <f t="shared" si="825"/>
        <v>0</v>
      </c>
      <c r="Z4772" s="24">
        <f t="shared" si="823"/>
        <v>0</v>
      </c>
      <c r="AB4772" s="24">
        <f t="shared" si="817"/>
        <v>33205.716290779004</v>
      </c>
    </row>
    <row r="4773" x14ac:dyDescent="0.2">
      <c r="I4773" s="25">
        <v>4768</v>
      </c>
      <c r="J4773" s="29">
        <v>0.66772043299999995</v>
      </c>
      <c r="L4773" s="25">
        <v>30350.021313953399</v>
      </c>
      <c r="N4773" s="25">
        <v>4768</v>
      </c>
      <c r="O4773" s="25">
        <f t="shared" si="818"/>
        <v>24128.266944592953</v>
      </c>
      <c r="P4773" s="25">
        <f t="shared" si="815"/>
        <v>24128.266944592953</v>
      </c>
      <c r="Q4773" s="25">
        <f t="shared" si="816"/>
        <v>53417.634639999997</v>
      </c>
      <c r="R4773" s="25">
        <f t="shared" si="819"/>
        <v>0</v>
      </c>
      <c r="S4773" s="25">
        <f t="shared" si="820"/>
        <v>29289.367695407043</v>
      </c>
      <c r="T4773" s="25" t="str">
        <f t="shared" si="821"/>
        <v>charge</v>
      </c>
      <c r="V4773" s="25">
        <f t="shared" si="824"/>
        <v>0</v>
      </c>
      <c r="W4773" s="25">
        <f t="shared" si="822"/>
        <v>4000</v>
      </c>
      <c r="X4773" s="25">
        <f t="shared" si="825"/>
        <v>0</v>
      </c>
      <c r="Z4773" s="25">
        <f t="shared" si="823"/>
        <v>0</v>
      </c>
      <c r="AB4773" s="25">
        <f t="shared" si="817"/>
        <v>29289.367695407043</v>
      </c>
    </row>
    <row r="4774" x14ac:dyDescent="0.2">
      <c r="I4774" s="24">
        <v>4769</v>
      </c>
      <c r="J4774" s="28">
        <v>0.58005467700000002</v>
      </c>
      <c r="L4774" s="24">
        <v>30043.895351219177</v>
      </c>
      <c r="N4774" s="24">
        <v>4769</v>
      </c>
      <c r="O4774" s="24">
        <f t="shared" si="818"/>
        <v>23884.896804219246</v>
      </c>
      <c r="P4774" s="24">
        <f t="shared" si="815"/>
        <v>23884.896804219246</v>
      </c>
      <c r="Q4774" s="24">
        <f t="shared" si="816"/>
        <v>46404.374159999999</v>
      </c>
      <c r="R4774" s="24">
        <f t="shared" si="819"/>
        <v>0</v>
      </c>
      <c r="S4774" s="24">
        <f t="shared" si="820"/>
        <v>22519.477355780753</v>
      </c>
      <c r="T4774" s="24" t="str">
        <f t="shared" si="821"/>
        <v>charge</v>
      </c>
      <c r="V4774" s="24">
        <f t="shared" si="824"/>
        <v>0</v>
      </c>
      <c r="W4774" s="24">
        <f t="shared" si="822"/>
        <v>4000</v>
      </c>
      <c r="X4774" s="24">
        <f t="shared" si="825"/>
        <v>0</v>
      </c>
      <c r="Z4774" s="24">
        <f t="shared" si="823"/>
        <v>0</v>
      </c>
      <c r="AB4774" s="24">
        <f t="shared" si="817"/>
        <v>22519.477355780753</v>
      </c>
    </row>
    <row r="4775" x14ac:dyDescent="0.2">
      <c r="I4775" s="25">
        <v>4770</v>
      </c>
      <c r="J4775" s="29">
        <v>0.26543936800000001</v>
      </c>
      <c r="L4775" s="25">
        <v>29559.410824728009</v>
      </c>
      <c r="N4775" s="25">
        <v>4770</v>
      </c>
      <c r="O4775" s="25">
        <f t="shared" si="818"/>
        <v>23499.73160565877</v>
      </c>
      <c r="P4775" s="25">
        <f t="shared" si="815"/>
        <v>23499.73160565877</v>
      </c>
      <c r="Q4775" s="25">
        <f t="shared" si="816"/>
        <v>21235.149440000001</v>
      </c>
      <c r="R4775" s="25">
        <f t="shared" si="819"/>
        <v>2264.5821656587686</v>
      </c>
      <c r="S4775" s="25">
        <f t="shared" si="820"/>
        <v>0</v>
      </c>
      <c r="T4775" s="25" t="str">
        <f t="shared" si="821"/>
        <v>drain</v>
      </c>
      <c r="V4775" s="25">
        <f t="shared" si="824"/>
        <v>0</v>
      </c>
      <c r="W4775" s="25">
        <f t="shared" si="822"/>
        <v>1735.4178343412314</v>
      </c>
      <c r="X4775" s="25">
        <f t="shared" si="825"/>
        <v>2264.5821656587686</v>
      </c>
      <c r="Z4775" s="25">
        <f t="shared" si="823"/>
        <v>0</v>
      </c>
      <c r="AB4775" s="25">
        <f t="shared" si="817"/>
        <v>0</v>
      </c>
    </row>
    <row r="4776" x14ac:dyDescent="0.2">
      <c r="I4776" s="24">
        <v>4771</v>
      </c>
      <c r="J4776" s="28">
        <v>2.6747838999999999E-2</v>
      </c>
      <c r="L4776" s="24">
        <v>28655.433297204971</v>
      </c>
      <c r="N4776" s="24">
        <v>4771</v>
      </c>
      <c r="O4776" s="24">
        <f t="shared" si="818"/>
        <v>22781.069471277951</v>
      </c>
      <c r="P4776" s="24">
        <f t="shared" si="815"/>
        <v>22781.069471277951</v>
      </c>
      <c r="Q4776" s="24">
        <f t="shared" si="816"/>
        <v>2139.8271199999999</v>
      </c>
      <c r="R4776" s="24">
        <f t="shared" si="819"/>
        <v>20641.24235127795</v>
      </c>
      <c r="S4776" s="24">
        <f t="shared" si="820"/>
        <v>0</v>
      </c>
      <c r="T4776" s="24" t="str">
        <f t="shared" si="821"/>
        <v>drain</v>
      </c>
      <c r="V4776" s="24">
        <f t="shared" si="824"/>
        <v>0</v>
      </c>
      <c r="W4776" s="24">
        <f t="shared" si="822"/>
        <v>0</v>
      </c>
      <c r="X4776" s="24">
        <f t="shared" si="825"/>
        <v>1735.4178343412314</v>
      </c>
      <c r="Z4776" s="24">
        <f t="shared" si="823"/>
        <v>18905.824516936718</v>
      </c>
      <c r="AB4776" s="24">
        <f t="shared" si="817"/>
        <v>0</v>
      </c>
    </row>
    <row r="4777" x14ac:dyDescent="0.2">
      <c r="I4777" s="25">
        <v>4772</v>
      </c>
      <c r="J4777" s="29">
        <v>0</v>
      </c>
      <c r="L4777" s="25">
        <v>27943.667593717571</v>
      </c>
      <c r="N4777" s="25">
        <v>4772</v>
      </c>
      <c r="O4777" s="25">
        <f t="shared" si="818"/>
        <v>22215.21573700547</v>
      </c>
      <c r="P4777" s="25">
        <f t="shared" si="815"/>
        <v>22215.21573700547</v>
      </c>
      <c r="Q4777" s="25">
        <f t="shared" si="816"/>
        <v>0</v>
      </c>
      <c r="R4777" s="25">
        <f t="shared" si="819"/>
        <v>22215.21573700547</v>
      </c>
      <c r="S4777" s="25">
        <f t="shared" si="820"/>
        <v>0</v>
      </c>
      <c r="T4777" s="25" t="str">
        <f t="shared" si="821"/>
        <v>drain</v>
      </c>
      <c r="V4777" s="25">
        <f t="shared" si="824"/>
        <v>0</v>
      </c>
      <c r="W4777" s="25">
        <f t="shared" si="822"/>
        <v>0</v>
      </c>
      <c r="X4777" s="25">
        <f t="shared" si="825"/>
        <v>0</v>
      </c>
      <c r="Z4777" s="25">
        <f t="shared" si="823"/>
        <v>22215.21573700547</v>
      </c>
      <c r="AB4777" s="25">
        <f t="shared" si="817"/>
        <v>0</v>
      </c>
    </row>
    <row r="4778" x14ac:dyDescent="0.2">
      <c r="I4778" s="24">
        <v>4773</v>
      </c>
      <c r="J4778" s="28">
        <v>0</v>
      </c>
      <c r="L4778" s="24">
        <v>27268.543364596364</v>
      </c>
      <c r="N4778" s="24">
        <v>4773</v>
      </c>
      <c r="O4778" s="24">
        <f t="shared" si="818"/>
        <v>21678.491974854111</v>
      </c>
      <c r="P4778" s="24">
        <f t="shared" si="815"/>
        <v>21678.491974854111</v>
      </c>
      <c r="Q4778" s="24">
        <f t="shared" si="816"/>
        <v>0</v>
      </c>
      <c r="R4778" s="24">
        <f t="shared" si="819"/>
        <v>21678.491974854111</v>
      </c>
      <c r="S4778" s="24">
        <f t="shared" si="820"/>
        <v>0</v>
      </c>
      <c r="T4778" s="24" t="str">
        <f t="shared" si="821"/>
        <v>drain</v>
      </c>
      <c r="V4778" s="24">
        <f t="shared" si="824"/>
        <v>0</v>
      </c>
      <c r="W4778" s="24">
        <f t="shared" si="822"/>
        <v>0</v>
      </c>
      <c r="X4778" s="24">
        <f t="shared" si="825"/>
        <v>0</v>
      </c>
      <c r="Z4778" s="24">
        <f t="shared" si="823"/>
        <v>21678.491974854111</v>
      </c>
      <c r="AB4778" s="24">
        <f t="shared" si="817"/>
        <v>0</v>
      </c>
    </row>
    <row r="4779" x14ac:dyDescent="0.2">
      <c r="I4779" s="25">
        <v>4774</v>
      </c>
      <c r="J4779" s="29">
        <v>0</v>
      </c>
      <c r="L4779" s="25">
        <v>26112.078019380566</v>
      </c>
      <c r="N4779" s="25">
        <v>4774</v>
      </c>
      <c r="O4779" s="25">
        <f t="shared" si="818"/>
        <v>20759.102025407552</v>
      </c>
      <c r="P4779" s="25">
        <f t="shared" si="815"/>
        <v>20759.102025407552</v>
      </c>
      <c r="Q4779" s="25">
        <f t="shared" si="816"/>
        <v>0</v>
      </c>
      <c r="R4779" s="25">
        <f t="shared" si="819"/>
        <v>20759.102025407552</v>
      </c>
      <c r="S4779" s="25">
        <f t="shared" si="820"/>
        <v>0</v>
      </c>
      <c r="T4779" s="25" t="str">
        <f t="shared" si="821"/>
        <v>drain</v>
      </c>
      <c r="V4779" s="25">
        <f t="shared" si="824"/>
        <v>0</v>
      </c>
      <c r="W4779" s="25">
        <f t="shared" si="822"/>
        <v>0</v>
      </c>
      <c r="X4779" s="25">
        <f t="shared" si="825"/>
        <v>0</v>
      </c>
      <c r="Z4779" s="25">
        <f t="shared" si="823"/>
        <v>20759.102025407552</v>
      </c>
      <c r="AB4779" s="25">
        <f t="shared" si="817"/>
        <v>0</v>
      </c>
    </row>
    <row r="4780" x14ac:dyDescent="0.2">
      <c r="I4780" s="24">
        <v>4775</v>
      </c>
      <c r="J4780" s="28">
        <v>0</v>
      </c>
      <c r="L4780" s="24">
        <v>24564.978889167305</v>
      </c>
      <c r="N4780" s="24">
        <v>4775</v>
      </c>
      <c r="O4780" s="24">
        <f t="shared" si="818"/>
        <v>19529.158216888009</v>
      </c>
      <c r="P4780" s="24">
        <f t="shared" si="815"/>
        <v>19529.158216888009</v>
      </c>
      <c r="Q4780" s="24">
        <f t="shared" si="816"/>
        <v>0</v>
      </c>
      <c r="R4780" s="24">
        <f t="shared" si="819"/>
        <v>19529.158216888009</v>
      </c>
      <c r="S4780" s="24">
        <f t="shared" si="820"/>
        <v>0</v>
      </c>
      <c r="T4780" s="24" t="str">
        <f t="shared" si="821"/>
        <v>drain</v>
      </c>
      <c r="V4780" s="24">
        <f t="shared" si="824"/>
        <v>0</v>
      </c>
      <c r="W4780" s="24">
        <f t="shared" si="822"/>
        <v>0</v>
      </c>
      <c r="X4780" s="24">
        <f t="shared" si="825"/>
        <v>0</v>
      </c>
      <c r="Z4780" s="24">
        <f t="shared" si="823"/>
        <v>19529.158216888009</v>
      </c>
      <c r="AB4780" s="24">
        <f t="shared" si="817"/>
        <v>0</v>
      </c>
    </row>
    <row r="4781" x14ac:dyDescent="0.2">
      <c r="I4781" s="25">
        <v>4776</v>
      </c>
      <c r="J4781" s="29">
        <v>0</v>
      </c>
      <c r="L4781" s="25">
        <v>22904.047288465499</v>
      </c>
      <c r="N4781" s="25">
        <v>4776</v>
      </c>
      <c r="O4781" s="25">
        <f t="shared" si="818"/>
        <v>18208.717594330072</v>
      </c>
      <c r="P4781" s="25">
        <f t="shared" si="815"/>
        <v>18208.717594330072</v>
      </c>
      <c r="Q4781" s="25">
        <f t="shared" si="816"/>
        <v>0</v>
      </c>
      <c r="R4781" s="25">
        <f t="shared" si="819"/>
        <v>18208.717594330072</v>
      </c>
      <c r="S4781" s="25">
        <f t="shared" si="820"/>
        <v>0</v>
      </c>
      <c r="T4781" s="25" t="str">
        <f t="shared" si="821"/>
        <v>drain</v>
      </c>
      <c r="V4781" s="25">
        <f t="shared" si="824"/>
        <v>0</v>
      </c>
      <c r="W4781" s="25">
        <f t="shared" si="822"/>
        <v>0</v>
      </c>
      <c r="X4781" s="25">
        <f t="shared" si="825"/>
        <v>0</v>
      </c>
      <c r="Z4781" s="25">
        <f t="shared" si="823"/>
        <v>18208.717594330072</v>
      </c>
      <c r="AB4781" s="25">
        <f t="shared" si="817"/>
        <v>0</v>
      </c>
    </row>
    <row r="4782" x14ac:dyDescent="0.2">
      <c r="I4782" s="24">
        <v>4777</v>
      </c>
      <c r="J4782" s="28">
        <v>0</v>
      </c>
      <c r="L4782" s="24">
        <v>21575.334624958035</v>
      </c>
      <c r="N4782" s="24">
        <v>4777</v>
      </c>
      <c r="O4782" s="24">
        <f t="shared" si="818"/>
        <v>17152.39102684164</v>
      </c>
      <c r="P4782" s="24">
        <f t="shared" si="815"/>
        <v>17152.39102684164</v>
      </c>
      <c r="Q4782" s="24">
        <f t="shared" si="816"/>
        <v>0</v>
      </c>
      <c r="R4782" s="24">
        <f t="shared" si="819"/>
        <v>17152.39102684164</v>
      </c>
      <c r="S4782" s="24">
        <f t="shared" si="820"/>
        <v>0</v>
      </c>
      <c r="T4782" s="24" t="str">
        <f t="shared" si="821"/>
        <v>drain</v>
      </c>
      <c r="V4782" s="24">
        <f t="shared" si="824"/>
        <v>0</v>
      </c>
      <c r="W4782" s="24">
        <f t="shared" si="822"/>
        <v>0</v>
      </c>
      <c r="X4782" s="24">
        <f t="shared" si="825"/>
        <v>0</v>
      </c>
      <c r="Z4782" s="24">
        <f t="shared" si="823"/>
        <v>17152.39102684164</v>
      </c>
      <c r="AB4782" s="24">
        <f t="shared" si="817"/>
        <v>0</v>
      </c>
    </row>
    <row r="4783" x14ac:dyDescent="0.2">
      <c r="I4783" s="25">
        <v>4778</v>
      </c>
      <c r="J4783" s="29">
        <v>0</v>
      </c>
      <c r="L4783" s="25">
        <v>21176.673316800592</v>
      </c>
      <c r="N4783" s="25">
        <v>4778</v>
      </c>
      <c r="O4783" s="25">
        <f t="shared" si="818"/>
        <v>16835.455286856472</v>
      </c>
      <c r="P4783" s="25">
        <f t="shared" si="815"/>
        <v>16835.455286856472</v>
      </c>
      <c r="Q4783" s="25">
        <f t="shared" si="816"/>
        <v>0</v>
      </c>
      <c r="R4783" s="25">
        <f t="shared" si="819"/>
        <v>16835.455286856472</v>
      </c>
      <c r="S4783" s="25">
        <f t="shared" si="820"/>
        <v>0</v>
      </c>
      <c r="T4783" s="25" t="str">
        <f t="shared" si="821"/>
        <v>drain</v>
      </c>
      <c r="V4783" s="25">
        <f t="shared" si="824"/>
        <v>0</v>
      </c>
      <c r="W4783" s="25">
        <f t="shared" si="822"/>
        <v>0</v>
      </c>
      <c r="X4783" s="25">
        <f t="shared" si="825"/>
        <v>0</v>
      </c>
      <c r="Z4783" s="25">
        <f t="shared" si="823"/>
        <v>16835.455286856472</v>
      </c>
      <c r="AB4783" s="25">
        <f t="shared" si="817"/>
        <v>0</v>
      </c>
    </row>
    <row r="4784" x14ac:dyDescent="0.2">
      <c r="I4784" s="24">
        <v>4779</v>
      </c>
      <c r="J4784" s="28">
        <v>0</v>
      </c>
      <c r="L4784" s="24">
        <v>20393.049078178403</v>
      </c>
      <c r="N4784" s="24">
        <v>4779</v>
      </c>
      <c r="O4784" s="24">
        <f t="shared" si="818"/>
        <v>16212.474017151832</v>
      </c>
      <c r="P4784" s="24">
        <f t="shared" si="815"/>
        <v>16212.474017151832</v>
      </c>
      <c r="Q4784" s="24">
        <f t="shared" si="816"/>
        <v>0</v>
      </c>
      <c r="R4784" s="24">
        <f t="shared" si="819"/>
        <v>16212.474017151832</v>
      </c>
      <c r="S4784" s="24">
        <f t="shared" si="820"/>
        <v>0</v>
      </c>
      <c r="T4784" s="24" t="str">
        <f t="shared" si="821"/>
        <v>drain</v>
      </c>
      <c r="V4784" s="24">
        <f t="shared" si="824"/>
        <v>0</v>
      </c>
      <c r="W4784" s="24">
        <f t="shared" si="822"/>
        <v>0</v>
      </c>
      <c r="X4784" s="24">
        <f t="shared" si="825"/>
        <v>0</v>
      </c>
      <c r="Z4784" s="24">
        <f t="shared" si="823"/>
        <v>16212.474017151832</v>
      </c>
      <c r="AB4784" s="24">
        <f t="shared" si="817"/>
        <v>0</v>
      </c>
    </row>
    <row r="4785" x14ac:dyDescent="0.2">
      <c r="I4785" s="25">
        <v>4780</v>
      </c>
      <c r="J4785" s="29">
        <v>0</v>
      </c>
      <c r="L4785" s="25">
        <v>20001.591145944592</v>
      </c>
      <c r="N4785" s="25">
        <v>4780</v>
      </c>
      <c r="O4785" s="25">
        <f t="shared" si="818"/>
        <v>15901.264961025952</v>
      </c>
      <c r="P4785" s="25">
        <f t="shared" si="815"/>
        <v>15901.264961025952</v>
      </c>
      <c r="Q4785" s="25">
        <f t="shared" si="816"/>
        <v>0</v>
      </c>
      <c r="R4785" s="25">
        <f t="shared" si="819"/>
        <v>15901.264961025952</v>
      </c>
      <c r="S4785" s="25">
        <f t="shared" si="820"/>
        <v>0</v>
      </c>
      <c r="T4785" s="25" t="str">
        <f t="shared" si="821"/>
        <v>drain</v>
      </c>
      <c r="V4785" s="25">
        <f t="shared" si="824"/>
        <v>0</v>
      </c>
      <c r="W4785" s="25">
        <f t="shared" si="822"/>
        <v>0</v>
      </c>
      <c r="X4785" s="25">
        <f t="shared" si="825"/>
        <v>0</v>
      </c>
      <c r="Z4785" s="25">
        <f t="shared" si="823"/>
        <v>15901.264961025952</v>
      </c>
      <c r="AB4785" s="25">
        <f t="shared" si="817"/>
        <v>0</v>
      </c>
    </row>
    <row r="4786" x14ac:dyDescent="0.2">
      <c r="I4786" s="24">
        <v>4781</v>
      </c>
      <c r="J4786" s="28">
        <v>0</v>
      </c>
      <c r="L4786" s="24">
        <v>19811.215785956381</v>
      </c>
      <c r="N4786" s="24">
        <v>4781</v>
      </c>
      <c r="O4786" s="24">
        <f t="shared" si="818"/>
        <v>15749.916549835323</v>
      </c>
      <c r="P4786" s="24">
        <f t="shared" si="815"/>
        <v>15749.916549835323</v>
      </c>
      <c r="Q4786" s="24">
        <f t="shared" si="816"/>
        <v>0</v>
      </c>
      <c r="R4786" s="24">
        <f t="shared" si="819"/>
        <v>15749.916549835323</v>
      </c>
      <c r="S4786" s="24">
        <f t="shared" si="820"/>
        <v>0</v>
      </c>
      <c r="T4786" s="24" t="str">
        <f t="shared" si="821"/>
        <v>drain</v>
      </c>
      <c r="V4786" s="24">
        <f t="shared" si="824"/>
        <v>0</v>
      </c>
      <c r="W4786" s="24">
        <f t="shared" si="822"/>
        <v>0</v>
      </c>
      <c r="X4786" s="24">
        <f t="shared" si="825"/>
        <v>0</v>
      </c>
      <c r="Z4786" s="24">
        <f t="shared" si="823"/>
        <v>15749.916549835323</v>
      </c>
      <c r="AB4786" s="24">
        <f t="shared" si="817"/>
        <v>0</v>
      </c>
    </row>
    <row r="4787" x14ac:dyDescent="0.2">
      <c r="I4787" s="25">
        <v>4782</v>
      </c>
      <c r="J4787" s="29">
        <v>0</v>
      </c>
      <c r="L4787" s="25">
        <v>19547.157905054089</v>
      </c>
      <c r="N4787" s="25">
        <v>4782</v>
      </c>
      <c r="O4787" s="25">
        <f t="shared" si="818"/>
        <v>15539.990534518001</v>
      </c>
      <c r="P4787" s="25">
        <f t="shared" si="815"/>
        <v>15539.990534518001</v>
      </c>
      <c r="Q4787" s="25">
        <f t="shared" si="816"/>
        <v>0</v>
      </c>
      <c r="R4787" s="25">
        <f t="shared" si="819"/>
        <v>15539.990534518001</v>
      </c>
      <c r="S4787" s="25">
        <f t="shared" si="820"/>
        <v>0</v>
      </c>
      <c r="T4787" s="25" t="str">
        <f t="shared" si="821"/>
        <v>drain</v>
      </c>
      <c r="V4787" s="25">
        <f t="shared" si="824"/>
        <v>0</v>
      </c>
      <c r="W4787" s="25">
        <f t="shared" si="822"/>
        <v>0</v>
      </c>
      <c r="X4787" s="25">
        <f t="shared" si="825"/>
        <v>0</v>
      </c>
      <c r="Z4787" s="25">
        <f t="shared" si="823"/>
        <v>15539.990534518001</v>
      </c>
      <c r="AB4787" s="25">
        <f t="shared" si="817"/>
        <v>0</v>
      </c>
    </row>
    <row r="4788" x14ac:dyDescent="0.2">
      <c r="I4788" s="24">
        <v>4783</v>
      </c>
      <c r="J4788" s="28">
        <v>0.11949385000000001</v>
      </c>
      <c r="L4788" s="24">
        <v>20921.62862653732</v>
      </c>
      <c r="N4788" s="24">
        <v>4783</v>
      </c>
      <c r="O4788" s="24">
        <f t="shared" si="818"/>
        <v>16632.694758097172</v>
      </c>
      <c r="P4788" s="24">
        <f t="shared" si="815"/>
        <v>16632.694758097172</v>
      </c>
      <c r="Q4788" s="24">
        <f t="shared" si="816"/>
        <v>9559.5080000000016</v>
      </c>
      <c r="R4788" s="24">
        <f t="shared" si="819"/>
        <v>7073.1867580971702</v>
      </c>
      <c r="S4788" s="24">
        <f t="shared" si="820"/>
        <v>0</v>
      </c>
      <c r="T4788" s="24" t="str">
        <f t="shared" si="821"/>
        <v>drain</v>
      </c>
      <c r="V4788" s="24">
        <f t="shared" si="824"/>
        <v>0</v>
      </c>
      <c r="W4788" s="24">
        <f t="shared" si="822"/>
        <v>0</v>
      </c>
      <c r="X4788" s="24">
        <f t="shared" si="825"/>
        <v>0</v>
      </c>
      <c r="Z4788" s="24">
        <f t="shared" si="823"/>
        <v>7073.1867580971702</v>
      </c>
      <c r="AB4788" s="24">
        <f t="shared" si="817"/>
        <v>0</v>
      </c>
    </row>
    <row r="4789" x14ac:dyDescent="0.2">
      <c r="I4789" s="25">
        <v>4784</v>
      </c>
      <c r="J4789" s="29">
        <v>0.29607276100000002</v>
      </c>
      <c r="L4789" s="25">
        <v>23363.224376964568</v>
      </c>
      <c r="N4789" s="25">
        <v>4784</v>
      </c>
      <c r="O4789" s="25">
        <f t="shared" si="818"/>
        <v>18573.763379686832</v>
      </c>
      <c r="P4789" s="25">
        <f t="shared" si="815"/>
        <v>18573.763379686832</v>
      </c>
      <c r="Q4789" s="25">
        <f t="shared" si="816"/>
        <v>23685.820880000003</v>
      </c>
      <c r="R4789" s="25">
        <f t="shared" si="819"/>
        <v>0</v>
      </c>
      <c r="S4789" s="25">
        <f t="shared" si="820"/>
        <v>5112.0575003131707</v>
      </c>
      <c r="T4789" s="25" t="str">
        <f t="shared" si="821"/>
        <v>charge</v>
      </c>
      <c r="V4789" s="25">
        <f t="shared" si="824"/>
        <v>4000</v>
      </c>
      <c r="W4789" s="25">
        <f t="shared" si="822"/>
        <v>4000</v>
      </c>
      <c r="X4789" s="25">
        <f t="shared" si="825"/>
        <v>0</v>
      </c>
      <c r="Z4789" s="25">
        <f t="shared" si="823"/>
        <v>0</v>
      </c>
      <c r="AB4789" s="25">
        <f t="shared" si="817"/>
        <v>1112.0575003131707</v>
      </c>
    </row>
    <row r="4790" x14ac:dyDescent="0.2">
      <c r="I4790" s="24">
        <v>4785</v>
      </c>
      <c r="J4790" s="28">
        <v>0.40893708000000001</v>
      </c>
      <c r="L4790" s="24">
        <v>25669.819571185111</v>
      </c>
      <c r="N4790" s="24">
        <v>4785</v>
      </c>
      <c r="O4790" s="24">
        <f t="shared" si="818"/>
        <v>20407.506559092166</v>
      </c>
      <c r="P4790" s="24">
        <f t="shared" si="815"/>
        <v>20407.506559092166</v>
      </c>
      <c r="Q4790" s="24">
        <f t="shared" si="816"/>
        <v>32714.966400000001</v>
      </c>
      <c r="R4790" s="24">
        <f t="shared" si="819"/>
        <v>0</v>
      </c>
      <c r="S4790" s="24">
        <f t="shared" si="820"/>
        <v>12307.459840907835</v>
      </c>
      <c r="T4790" s="24" t="str">
        <f t="shared" si="821"/>
        <v>charge</v>
      </c>
      <c r="V4790" s="24">
        <f t="shared" si="824"/>
        <v>0</v>
      </c>
      <c r="W4790" s="24">
        <f t="shared" si="822"/>
        <v>4000</v>
      </c>
      <c r="X4790" s="24">
        <f t="shared" si="825"/>
        <v>0</v>
      </c>
      <c r="Z4790" s="24">
        <f t="shared" si="823"/>
        <v>0</v>
      </c>
      <c r="AB4790" s="24">
        <f t="shared" si="817"/>
        <v>12307.459840907835</v>
      </c>
    </row>
    <row r="4791" x14ac:dyDescent="0.2">
      <c r="I4791" s="25">
        <v>4786</v>
      </c>
      <c r="J4791" s="29">
        <v>0.66574154099999994</v>
      </c>
      <c r="L4791" s="25">
        <v>27230.791154098508</v>
      </c>
      <c r="N4791" s="25">
        <v>4786</v>
      </c>
      <c r="O4791" s="25">
        <f t="shared" si="818"/>
        <v>21648.478967508316</v>
      </c>
      <c r="P4791" s="25">
        <f t="shared" si="815"/>
        <v>21648.478967508316</v>
      </c>
      <c r="Q4791" s="25">
        <f t="shared" si="816"/>
        <v>53259.323279999997</v>
      </c>
      <c r="R4791" s="25">
        <f t="shared" si="819"/>
        <v>0</v>
      </c>
      <c r="S4791" s="25">
        <f t="shared" si="820"/>
        <v>31610.844312491681</v>
      </c>
      <c r="T4791" s="25" t="str">
        <f t="shared" si="821"/>
        <v>charge</v>
      </c>
      <c r="V4791" s="25">
        <f t="shared" si="824"/>
        <v>0</v>
      </c>
      <c r="W4791" s="25">
        <f t="shared" si="822"/>
        <v>4000</v>
      </c>
      <c r="X4791" s="25">
        <f t="shared" si="825"/>
        <v>0</v>
      </c>
      <c r="Z4791" s="25">
        <f t="shared" si="823"/>
        <v>0</v>
      </c>
      <c r="AB4791" s="25">
        <f t="shared" si="817"/>
        <v>31610.844312491681</v>
      </c>
    </row>
    <row r="4792" x14ac:dyDescent="0.2">
      <c r="I4792" s="24">
        <v>4787</v>
      </c>
      <c r="J4792" s="28">
        <v>0.67868386600000008</v>
      </c>
      <c r="L4792" s="24">
        <v>27613.805011487006</v>
      </c>
      <c r="N4792" s="24">
        <v>4787</v>
      </c>
      <c r="O4792" s="24">
        <f t="shared" si="818"/>
        <v>21952.974984132172</v>
      </c>
      <c r="P4792" s="24">
        <f t="shared" si="815"/>
        <v>21952.974984132172</v>
      </c>
      <c r="Q4792" s="24">
        <f t="shared" si="816"/>
        <v>54294.70928000001</v>
      </c>
      <c r="R4792" s="24">
        <f t="shared" si="819"/>
        <v>0</v>
      </c>
      <c r="S4792" s="24">
        <f t="shared" si="820"/>
        <v>32341.734295867838</v>
      </c>
      <c r="T4792" s="24" t="str">
        <f t="shared" si="821"/>
        <v>charge</v>
      </c>
      <c r="V4792" s="24">
        <f t="shared" si="824"/>
        <v>0</v>
      </c>
      <c r="W4792" s="24">
        <f t="shared" si="822"/>
        <v>4000</v>
      </c>
      <c r="X4792" s="24">
        <f t="shared" si="825"/>
        <v>0</v>
      </c>
      <c r="Z4792" s="24">
        <f t="shared" si="823"/>
        <v>0</v>
      </c>
      <c r="AB4792" s="24">
        <f t="shared" si="817"/>
        <v>32341.734295867838</v>
      </c>
    </row>
    <row r="4793" x14ac:dyDescent="0.2">
      <c r="I4793" s="25">
        <v>4788</v>
      </c>
      <c r="J4793" s="29">
        <v>0.63426672299999998</v>
      </c>
      <c r="L4793" s="25">
        <v>28504.366983509062</v>
      </c>
      <c r="N4793" s="25">
        <v>4788</v>
      </c>
      <c r="O4793" s="25">
        <f t="shared" si="818"/>
        <v>22660.971751889705</v>
      </c>
      <c r="P4793" s="25">
        <f t="shared" si="815"/>
        <v>22660.971751889705</v>
      </c>
      <c r="Q4793" s="25">
        <f t="shared" si="816"/>
        <v>50741.33784</v>
      </c>
      <c r="R4793" s="25">
        <f t="shared" si="819"/>
        <v>0</v>
      </c>
      <c r="S4793" s="25">
        <f t="shared" si="820"/>
        <v>28080.366088110295</v>
      </c>
      <c r="T4793" s="25" t="str">
        <f t="shared" si="821"/>
        <v>charge</v>
      </c>
      <c r="V4793" s="25">
        <f t="shared" si="824"/>
        <v>0</v>
      </c>
      <c r="W4793" s="25">
        <f t="shared" si="822"/>
        <v>4000</v>
      </c>
      <c r="X4793" s="25">
        <f t="shared" si="825"/>
        <v>0</v>
      </c>
      <c r="Z4793" s="25">
        <f t="shared" si="823"/>
        <v>0</v>
      </c>
      <c r="AB4793" s="25">
        <f t="shared" si="817"/>
        <v>28080.366088110295</v>
      </c>
    </row>
    <row r="4794" x14ac:dyDescent="0.2">
      <c r="I4794" s="24">
        <v>4789</v>
      </c>
      <c r="J4794" s="28">
        <v>0.550988378</v>
      </c>
      <c r="L4794" s="24">
        <v>29535.793348550793</v>
      </c>
      <c r="N4794" s="24">
        <v>4789</v>
      </c>
      <c r="O4794" s="24">
        <f t="shared" si="818"/>
        <v>23480.955712097882</v>
      </c>
      <c r="P4794" s="24">
        <f t="shared" si="815"/>
        <v>23480.955712097882</v>
      </c>
      <c r="Q4794" s="24">
        <f t="shared" si="816"/>
        <v>44079.070240000001</v>
      </c>
      <c r="R4794" s="24">
        <f t="shared" si="819"/>
        <v>0</v>
      </c>
      <c r="S4794" s="24">
        <f t="shared" si="820"/>
        <v>20598.114527902118</v>
      </c>
      <c r="T4794" s="24" t="str">
        <f t="shared" si="821"/>
        <v>charge</v>
      </c>
      <c r="V4794" s="24">
        <f t="shared" si="824"/>
        <v>0</v>
      </c>
      <c r="W4794" s="24">
        <f t="shared" si="822"/>
        <v>4000</v>
      </c>
      <c r="X4794" s="24">
        <f t="shared" si="825"/>
        <v>0</v>
      </c>
      <c r="Z4794" s="24">
        <f t="shared" si="823"/>
        <v>0</v>
      </c>
      <c r="AB4794" s="24">
        <f t="shared" si="817"/>
        <v>20598.114527902118</v>
      </c>
    </row>
    <row r="4795" x14ac:dyDescent="0.2">
      <c r="I4795" s="25">
        <v>4790</v>
      </c>
      <c r="J4795" s="29">
        <v>0.67226583499999992</v>
      </c>
      <c r="L4795" s="25">
        <v>30458.163976573942</v>
      </c>
      <c r="N4795" s="25">
        <v>4790</v>
      </c>
      <c r="O4795" s="25">
        <f t="shared" si="818"/>
        <v>24214.240361376284</v>
      </c>
      <c r="P4795" s="25">
        <f t="shared" si="815"/>
        <v>24214.240361376284</v>
      </c>
      <c r="Q4795" s="25">
        <f t="shared" si="816"/>
        <v>53781.26679999999</v>
      </c>
      <c r="R4795" s="25">
        <f t="shared" si="819"/>
        <v>0</v>
      </c>
      <c r="S4795" s="25">
        <f t="shared" si="820"/>
        <v>29567.026438623707</v>
      </c>
      <c r="T4795" s="25" t="str">
        <f t="shared" si="821"/>
        <v>charge</v>
      </c>
      <c r="V4795" s="25">
        <f t="shared" si="824"/>
        <v>0</v>
      </c>
      <c r="W4795" s="25">
        <f t="shared" si="822"/>
        <v>4000</v>
      </c>
      <c r="X4795" s="25">
        <f t="shared" si="825"/>
        <v>0</v>
      </c>
      <c r="Z4795" s="25">
        <f t="shared" si="823"/>
        <v>0</v>
      </c>
      <c r="AB4795" s="25">
        <f t="shared" si="817"/>
        <v>29567.026438623707</v>
      </c>
    </row>
    <row r="4796" x14ac:dyDescent="0.2">
      <c r="I4796" s="24">
        <v>4791</v>
      </c>
      <c r="J4796" s="28">
        <v>0.68658591299999994</v>
      </c>
      <c r="L4796" s="24">
        <v>30723.365400505063</v>
      </c>
      <c r="N4796" s="24">
        <v>4791</v>
      </c>
      <c r="O4796" s="24">
        <f t="shared" si="818"/>
        <v>24425.075493401528</v>
      </c>
      <c r="P4796" s="24">
        <f t="shared" si="815"/>
        <v>24425.075493401528</v>
      </c>
      <c r="Q4796" s="24">
        <f t="shared" si="816"/>
        <v>54926.873039999991</v>
      </c>
      <c r="R4796" s="24">
        <f t="shared" si="819"/>
        <v>0</v>
      </c>
      <c r="S4796" s="24">
        <f t="shared" si="820"/>
        <v>30501.797546598464</v>
      </c>
      <c r="T4796" s="24" t="str">
        <f t="shared" si="821"/>
        <v>charge</v>
      </c>
      <c r="V4796" s="24">
        <f t="shared" si="824"/>
        <v>0</v>
      </c>
      <c r="W4796" s="24">
        <f t="shared" si="822"/>
        <v>4000</v>
      </c>
      <c r="X4796" s="24">
        <f t="shared" si="825"/>
        <v>0</v>
      </c>
      <c r="Z4796" s="24">
        <f t="shared" si="823"/>
        <v>0</v>
      </c>
      <c r="AB4796" s="24">
        <f t="shared" si="817"/>
        <v>30501.797546598464</v>
      </c>
    </row>
    <row r="4797" x14ac:dyDescent="0.2">
      <c r="I4797" s="25">
        <v>4792</v>
      </c>
      <c r="J4797" s="29">
        <v>0.66202395400000003</v>
      </c>
      <c r="L4797" s="25">
        <v>30520.484777021407</v>
      </c>
      <c r="N4797" s="25">
        <v>4792</v>
      </c>
      <c r="O4797" s="25">
        <f t="shared" si="818"/>
        <v>24263.785397732019</v>
      </c>
      <c r="P4797" s="25">
        <f t="shared" si="815"/>
        <v>24263.785397732019</v>
      </c>
      <c r="Q4797" s="25">
        <f t="shared" si="816"/>
        <v>52961.916320000004</v>
      </c>
      <c r="R4797" s="25">
        <f t="shared" si="819"/>
        <v>0</v>
      </c>
      <c r="S4797" s="25">
        <f t="shared" si="820"/>
        <v>28698.130922267985</v>
      </c>
      <c r="T4797" s="25" t="str">
        <f t="shared" si="821"/>
        <v>charge</v>
      </c>
      <c r="V4797" s="25">
        <f t="shared" si="824"/>
        <v>0</v>
      </c>
      <c r="W4797" s="25">
        <f t="shared" si="822"/>
        <v>4000</v>
      </c>
      <c r="X4797" s="25">
        <f t="shared" si="825"/>
        <v>0</v>
      </c>
      <c r="Z4797" s="25">
        <f t="shared" si="823"/>
        <v>0</v>
      </c>
      <c r="AB4797" s="25">
        <f t="shared" si="817"/>
        <v>28698.130922267985</v>
      </c>
    </row>
    <row r="4798" x14ac:dyDescent="0.2">
      <c r="I4798" s="24">
        <v>4793</v>
      </c>
      <c r="J4798" s="28">
        <v>0.59835286799999998</v>
      </c>
      <c r="L4798" s="24">
        <v>30199.562389850613</v>
      </c>
      <c r="N4798" s="24">
        <v>4793</v>
      </c>
      <c r="O4798" s="24">
        <f t="shared" si="818"/>
        <v>24008.652099931238</v>
      </c>
      <c r="P4798" s="24">
        <f t="shared" si="815"/>
        <v>24008.652099931238</v>
      </c>
      <c r="Q4798" s="24">
        <f t="shared" si="816"/>
        <v>47868.229439999996</v>
      </c>
      <c r="R4798" s="24">
        <f t="shared" si="819"/>
        <v>0</v>
      </c>
      <c r="S4798" s="24">
        <f t="shared" si="820"/>
        <v>23859.577340068758</v>
      </c>
      <c r="T4798" s="24" t="str">
        <f t="shared" si="821"/>
        <v>charge</v>
      </c>
      <c r="V4798" s="24">
        <f t="shared" si="824"/>
        <v>0</v>
      </c>
      <c r="W4798" s="24">
        <f t="shared" si="822"/>
        <v>4000</v>
      </c>
      <c r="X4798" s="24">
        <f t="shared" si="825"/>
        <v>0</v>
      </c>
      <c r="Z4798" s="24">
        <f t="shared" si="823"/>
        <v>0</v>
      </c>
      <c r="AB4798" s="24">
        <f t="shared" si="817"/>
        <v>23859.577340068758</v>
      </c>
    </row>
    <row r="4799" x14ac:dyDescent="0.2">
      <c r="I4799" s="25">
        <v>4794</v>
      </c>
      <c r="J4799" s="29">
        <v>0.27261509899999997</v>
      </c>
      <c r="L4799" s="25">
        <v>29658.421489810942</v>
      </c>
      <c r="N4799" s="25">
        <v>4794</v>
      </c>
      <c r="O4799" s="25">
        <f t="shared" si="818"/>
        <v>23578.4450843997</v>
      </c>
      <c r="P4799" s="25">
        <f t="shared" si="815"/>
        <v>23578.4450843997</v>
      </c>
      <c r="Q4799" s="25">
        <f t="shared" si="816"/>
        <v>21809.207919999997</v>
      </c>
      <c r="R4799" s="25">
        <f t="shared" si="819"/>
        <v>1769.237164399703</v>
      </c>
      <c r="S4799" s="25">
        <f t="shared" si="820"/>
        <v>0</v>
      </c>
      <c r="T4799" s="25" t="str">
        <f t="shared" si="821"/>
        <v>drain</v>
      </c>
      <c r="V4799" s="25">
        <f t="shared" si="824"/>
        <v>0</v>
      </c>
      <c r="W4799" s="25">
        <f t="shared" si="822"/>
        <v>2230.762835600297</v>
      </c>
      <c r="X4799" s="25">
        <f t="shared" si="825"/>
        <v>1769.237164399703</v>
      </c>
      <c r="Z4799" s="25">
        <f t="shared" si="823"/>
        <v>0</v>
      </c>
      <c r="AB4799" s="25">
        <f t="shared" si="817"/>
        <v>0</v>
      </c>
    </row>
    <row r="4800" x14ac:dyDescent="0.2">
      <c r="I4800" s="24">
        <v>4795</v>
      </c>
      <c r="J4800" s="28">
        <v>2.300688E-2</v>
      </c>
      <c r="L4800" s="24">
        <v>28280.112013149261</v>
      </c>
      <c r="N4800" s="24">
        <v>4795</v>
      </c>
      <c r="O4800" s="24">
        <f t="shared" si="818"/>
        <v>22482.689050453664</v>
      </c>
      <c r="P4800" s="24">
        <f t="shared" si="815"/>
        <v>22482.689050453664</v>
      </c>
      <c r="Q4800" s="24">
        <f t="shared" si="816"/>
        <v>1840.5504000000001</v>
      </c>
      <c r="R4800" s="24">
        <f t="shared" si="819"/>
        <v>20642.138650453664</v>
      </c>
      <c r="S4800" s="24">
        <f t="shared" si="820"/>
        <v>0</v>
      </c>
      <c r="T4800" s="24" t="str">
        <f t="shared" si="821"/>
        <v>drain</v>
      </c>
      <c r="V4800" s="24">
        <f t="shared" si="824"/>
        <v>0</v>
      </c>
      <c r="W4800" s="24">
        <f t="shared" si="822"/>
        <v>0</v>
      </c>
      <c r="X4800" s="24">
        <f t="shared" si="825"/>
        <v>2230.762835600297</v>
      </c>
      <c r="Z4800" s="24">
        <f t="shared" si="823"/>
        <v>18411.375814853367</v>
      </c>
      <c r="AB4800" s="24">
        <f t="shared" si="817"/>
        <v>0</v>
      </c>
    </row>
    <row r="4801" x14ac:dyDescent="0.2">
      <c r="I4801" s="25">
        <v>4796</v>
      </c>
      <c r="J4801" s="29">
        <v>0</v>
      </c>
      <c r="L4801" s="25">
        <v>27365.70391578674</v>
      </c>
      <c r="N4801" s="25">
        <v>4796</v>
      </c>
      <c r="O4801" s="25">
        <f t="shared" si="818"/>
        <v>21755.734613050459</v>
      </c>
      <c r="P4801" s="25">
        <f t="shared" si="815"/>
        <v>21755.734613050459</v>
      </c>
      <c r="Q4801" s="25">
        <f t="shared" si="816"/>
        <v>0</v>
      </c>
      <c r="R4801" s="25">
        <f t="shared" si="819"/>
        <v>21755.734613050459</v>
      </c>
      <c r="S4801" s="25">
        <f t="shared" si="820"/>
        <v>0</v>
      </c>
      <c r="T4801" s="25" t="str">
        <f t="shared" si="821"/>
        <v>drain</v>
      </c>
      <c r="V4801" s="25">
        <f t="shared" si="824"/>
        <v>0</v>
      </c>
      <c r="W4801" s="25">
        <f t="shared" si="822"/>
        <v>0</v>
      </c>
      <c r="X4801" s="25">
        <f t="shared" si="825"/>
        <v>0</v>
      </c>
      <c r="Z4801" s="25">
        <f t="shared" si="823"/>
        <v>21755.734613050459</v>
      </c>
      <c r="AB4801" s="25">
        <f t="shared" si="817"/>
        <v>0</v>
      </c>
    </row>
    <row r="4802" x14ac:dyDescent="0.2">
      <c r="I4802" s="24">
        <v>4797</v>
      </c>
      <c r="J4802" s="28">
        <v>0</v>
      </c>
      <c r="L4802" s="24">
        <v>27109.046990013121</v>
      </c>
      <c r="N4802" s="24">
        <v>4797</v>
      </c>
      <c r="O4802" s="24">
        <f t="shared" si="818"/>
        <v>21551.692357060434</v>
      </c>
      <c r="P4802" s="24">
        <f t="shared" si="815"/>
        <v>21551.692357060434</v>
      </c>
      <c r="Q4802" s="24">
        <f t="shared" si="816"/>
        <v>0</v>
      </c>
      <c r="R4802" s="24">
        <f t="shared" si="819"/>
        <v>21551.692357060434</v>
      </c>
      <c r="S4802" s="24">
        <f t="shared" si="820"/>
        <v>0</v>
      </c>
      <c r="T4802" s="24" t="str">
        <f t="shared" si="821"/>
        <v>drain</v>
      </c>
      <c r="V4802" s="24">
        <f t="shared" si="824"/>
        <v>0</v>
      </c>
      <c r="W4802" s="24">
        <f t="shared" si="822"/>
        <v>0</v>
      </c>
      <c r="X4802" s="24">
        <f t="shared" si="825"/>
        <v>0</v>
      </c>
      <c r="Z4802" s="24">
        <f t="shared" si="823"/>
        <v>21551.692357060434</v>
      </c>
      <c r="AB4802" s="24">
        <f t="shared" si="817"/>
        <v>0</v>
      </c>
    </row>
    <row r="4803" x14ac:dyDescent="0.2">
      <c r="I4803" s="25">
        <v>4798</v>
      </c>
      <c r="J4803" s="29">
        <v>0</v>
      </c>
      <c r="L4803" s="25">
        <v>26067.930670547485</v>
      </c>
      <c r="N4803" s="25">
        <v>4798</v>
      </c>
      <c r="O4803" s="25">
        <f t="shared" si="818"/>
        <v>20724.00488308525</v>
      </c>
      <c r="P4803" s="25">
        <f t="shared" si="815"/>
        <v>20724.00488308525</v>
      </c>
      <c r="Q4803" s="25">
        <f t="shared" si="816"/>
        <v>0</v>
      </c>
      <c r="R4803" s="25">
        <f t="shared" si="819"/>
        <v>20724.00488308525</v>
      </c>
      <c r="S4803" s="25">
        <f t="shared" si="820"/>
        <v>0</v>
      </c>
      <c r="T4803" s="25" t="str">
        <f t="shared" si="821"/>
        <v>drain</v>
      </c>
      <c r="V4803" s="25">
        <f t="shared" si="824"/>
        <v>0</v>
      </c>
      <c r="W4803" s="25">
        <f t="shared" si="822"/>
        <v>0</v>
      </c>
      <c r="X4803" s="25">
        <f t="shared" si="825"/>
        <v>0</v>
      </c>
      <c r="Z4803" s="25">
        <f t="shared" si="823"/>
        <v>20724.00488308525</v>
      </c>
      <c r="AB4803" s="25">
        <f t="shared" si="817"/>
        <v>0</v>
      </c>
    </row>
    <row r="4804" x14ac:dyDescent="0.2">
      <c r="I4804" s="24">
        <v>4799</v>
      </c>
      <c r="J4804" s="28">
        <v>0</v>
      </c>
      <c r="L4804" s="24">
        <v>24709.956137847897</v>
      </c>
      <c r="N4804" s="24">
        <v>4799</v>
      </c>
      <c r="O4804" s="24">
        <f t="shared" si="818"/>
        <v>19644.415129589081</v>
      </c>
      <c r="P4804" s="24">
        <f t="shared" si="815"/>
        <v>19644.415129589081</v>
      </c>
      <c r="Q4804" s="24">
        <f t="shared" si="816"/>
        <v>0</v>
      </c>
      <c r="R4804" s="24">
        <f t="shared" si="819"/>
        <v>19644.415129589081</v>
      </c>
      <c r="S4804" s="24">
        <f t="shared" si="820"/>
        <v>0</v>
      </c>
      <c r="T4804" s="24" t="str">
        <f t="shared" si="821"/>
        <v>drain</v>
      </c>
      <c r="V4804" s="24">
        <f t="shared" si="824"/>
        <v>0</v>
      </c>
      <c r="W4804" s="24">
        <f t="shared" si="822"/>
        <v>0</v>
      </c>
      <c r="X4804" s="24">
        <f t="shared" si="825"/>
        <v>0</v>
      </c>
      <c r="Z4804" s="24">
        <f t="shared" si="823"/>
        <v>19644.415129589081</v>
      </c>
      <c r="AB4804" s="24">
        <f t="shared" si="817"/>
        <v>0</v>
      </c>
    </row>
    <row r="4805" x14ac:dyDescent="0.2">
      <c r="I4805" s="25">
        <v>4800</v>
      </c>
      <c r="J4805" s="29">
        <v>0</v>
      </c>
      <c r="L4805" s="25">
        <v>23068.513159179685</v>
      </c>
      <c r="N4805" s="25">
        <v>4800</v>
      </c>
      <c r="O4805" s="25">
        <f t="shared" si="818"/>
        <v>18339.467961547849</v>
      </c>
      <c r="P4805" s="25">
        <f t="shared" si="815"/>
        <v>18339.467961547849</v>
      </c>
      <c r="Q4805" s="25">
        <f t="shared" si="816"/>
        <v>0</v>
      </c>
      <c r="R4805" s="25">
        <f t="shared" si="819"/>
        <v>18339.467961547849</v>
      </c>
      <c r="S4805" s="25">
        <f t="shared" si="820"/>
        <v>0</v>
      </c>
      <c r="T4805" s="25" t="str">
        <f t="shared" si="821"/>
        <v>drain</v>
      </c>
      <c r="V4805" s="25">
        <f t="shared" si="824"/>
        <v>0</v>
      </c>
      <c r="W4805" s="25">
        <f t="shared" si="822"/>
        <v>0</v>
      </c>
      <c r="X4805" s="25">
        <f t="shared" si="825"/>
        <v>0</v>
      </c>
      <c r="Z4805" s="25">
        <f t="shared" si="823"/>
        <v>18339.467961547849</v>
      </c>
      <c r="AB4805" s="25">
        <f t="shared" si="817"/>
        <v>0</v>
      </c>
    </row>
    <row r="4806" x14ac:dyDescent="0.2">
      <c r="I4806" s="24">
        <v>4801</v>
      </c>
      <c r="J4806" s="28">
        <v>0</v>
      </c>
      <c r="L4806" s="24">
        <v>21903.186548042297</v>
      </c>
      <c r="N4806" s="24">
        <v>4801</v>
      </c>
      <c r="O4806" s="24">
        <f t="shared" si="818"/>
        <v>17413.033305693625</v>
      </c>
      <c r="P4806" s="24">
        <f t="shared" ref="P4806:P4869" si="826">O4806-$E$8*$E$9</f>
        <v>17413.033305693625</v>
      </c>
      <c r="Q4806" s="24">
        <f t="shared" ref="Q4806:Q4869" si="827">J4806*$E$7</f>
        <v>0</v>
      </c>
      <c r="R4806" s="24">
        <f t="shared" si="819"/>
        <v>17413.033305693625</v>
      </c>
      <c r="S4806" s="24">
        <f t="shared" si="820"/>
        <v>0</v>
      </c>
      <c r="T4806" s="24" t="str">
        <f t="shared" si="821"/>
        <v>drain</v>
      </c>
      <c r="V4806" s="24">
        <f t="shared" si="824"/>
        <v>0</v>
      </c>
      <c r="W4806" s="24">
        <f t="shared" si="822"/>
        <v>0</v>
      </c>
      <c r="X4806" s="24">
        <f t="shared" si="825"/>
        <v>0</v>
      </c>
      <c r="Z4806" s="24">
        <f t="shared" si="823"/>
        <v>17413.033305693625</v>
      </c>
      <c r="AB4806" s="24">
        <f t="shared" ref="AB4806:AB4869" si="828">IF(T4806="charge",(S4806-V4806),0)</f>
        <v>0</v>
      </c>
    </row>
    <row r="4807" x14ac:dyDescent="0.2">
      <c r="I4807" s="25">
        <v>4802</v>
      </c>
      <c r="J4807" s="29">
        <v>0</v>
      </c>
      <c r="L4807" s="25">
        <v>21667.851342773436</v>
      </c>
      <c r="N4807" s="25">
        <v>4802</v>
      </c>
      <c r="O4807" s="25">
        <f t="shared" ref="O4807:O4870" si="829">L4807*$O$2</f>
        <v>17225.941817504881</v>
      </c>
      <c r="P4807" s="25">
        <f t="shared" si="826"/>
        <v>17225.941817504881</v>
      </c>
      <c r="Q4807" s="25">
        <f t="shared" si="827"/>
        <v>0</v>
      </c>
      <c r="R4807" s="25">
        <f t="shared" ref="R4807:R4870" si="830">IF(P4807&gt;Q4807,P4807-Q4807,0)</f>
        <v>17225.941817504881</v>
      </c>
      <c r="S4807" s="25">
        <f t="shared" ref="S4807:S4870" si="831">IF(Q4807&gt;P4807,Q4807-P4807,0)</f>
        <v>0</v>
      </c>
      <c r="T4807" s="25" t="str">
        <f t="shared" ref="T4807:T4870" si="832">IF(P4807&gt;Q4807,"drain","charge")</f>
        <v>drain</v>
      </c>
      <c r="V4807" s="25">
        <f t="shared" si="824"/>
        <v>0</v>
      </c>
      <c r="W4807" s="25">
        <f t="shared" ref="W4807:W4870" si="833">IF(W4806+S4807&gt;$E$11,$E$11,IF(T4807="charge",W4806+(S4807*$E$12),IF((W4806-R4807)&gt;0,W4806-R4807,0)))</f>
        <v>0</v>
      </c>
      <c r="X4807" s="25">
        <f t="shared" si="825"/>
        <v>0</v>
      </c>
      <c r="Z4807" s="25">
        <f t="shared" ref="Z4807:Z4870" si="834">R4807-X4807</f>
        <v>17225.941817504881</v>
      </c>
      <c r="AB4807" s="25">
        <f t="shared" si="828"/>
        <v>0</v>
      </c>
    </row>
    <row r="4808" x14ac:dyDescent="0.2">
      <c r="I4808" s="24">
        <v>4803</v>
      </c>
      <c r="J4808" s="28">
        <v>0</v>
      </c>
      <c r="L4808" s="24">
        <v>20904.168958401679</v>
      </c>
      <c r="N4808" s="24">
        <v>4803</v>
      </c>
      <c r="O4808" s="24">
        <f t="shared" si="829"/>
        <v>16618.814321929334</v>
      </c>
      <c r="P4808" s="24">
        <f t="shared" si="826"/>
        <v>16618.814321929334</v>
      </c>
      <c r="Q4808" s="24">
        <f t="shared" si="827"/>
        <v>0</v>
      </c>
      <c r="R4808" s="24">
        <f t="shared" si="830"/>
        <v>16618.814321929334</v>
      </c>
      <c r="S4808" s="24">
        <f t="shared" si="831"/>
        <v>0</v>
      </c>
      <c r="T4808" s="24" t="str">
        <f t="shared" si="832"/>
        <v>drain</v>
      </c>
      <c r="V4808" s="24">
        <f t="shared" ref="V4808:V4871" si="835">IF(W4808&gt;=W4807,(W4808-W4807),0)</f>
        <v>0</v>
      </c>
      <c r="W4808" s="24">
        <f t="shared" si="833"/>
        <v>0</v>
      </c>
      <c r="X4808" s="24">
        <f t="shared" ref="X4808:X4871" si="836">IF(T4808="drain",W4807-W4808,0)</f>
        <v>0</v>
      </c>
      <c r="Z4808" s="24">
        <f t="shared" si="834"/>
        <v>16618.814321929334</v>
      </c>
      <c r="AB4808" s="24">
        <f t="shared" si="828"/>
        <v>0</v>
      </c>
    </row>
    <row r="4809" x14ac:dyDescent="0.2">
      <c r="I4809" s="25">
        <v>4804</v>
      </c>
      <c r="J4809" s="29">
        <v>0</v>
      </c>
      <c r="L4809" s="25">
        <v>20393.094045019148</v>
      </c>
      <c r="N4809" s="25">
        <v>4804</v>
      </c>
      <c r="O4809" s="25">
        <f t="shared" si="829"/>
        <v>16212.509765790224</v>
      </c>
      <c r="P4809" s="25">
        <f t="shared" si="826"/>
        <v>16212.509765790224</v>
      </c>
      <c r="Q4809" s="25">
        <f t="shared" si="827"/>
        <v>0</v>
      </c>
      <c r="R4809" s="25">
        <f t="shared" si="830"/>
        <v>16212.509765790224</v>
      </c>
      <c r="S4809" s="25">
        <f t="shared" si="831"/>
        <v>0</v>
      </c>
      <c r="T4809" s="25" t="str">
        <f t="shared" si="832"/>
        <v>drain</v>
      </c>
      <c r="V4809" s="25">
        <f t="shared" si="835"/>
        <v>0</v>
      </c>
      <c r="W4809" s="25">
        <f t="shared" si="833"/>
        <v>0</v>
      </c>
      <c r="X4809" s="25">
        <f t="shared" si="836"/>
        <v>0</v>
      </c>
      <c r="Z4809" s="25">
        <f t="shared" si="834"/>
        <v>16212.509765790224</v>
      </c>
      <c r="AB4809" s="25">
        <f t="shared" si="828"/>
        <v>0</v>
      </c>
    </row>
    <row r="4810" x14ac:dyDescent="0.2">
      <c r="I4810" s="24">
        <v>4805</v>
      </c>
      <c r="J4810" s="28">
        <v>0</v>
      </c>
      <c r="L4810" s="24">
        <v>20247.610511946677</v>
      </c>
      <c r="N4810" s="24">
        <v>4805</v>
      </c>
      <c r="O4810" s="24">
        <f t="shared" si="829"/>
        <v>16096.850356997609</v>
      </c>
      <c r="P4810" s="24">
        <f t="shared" si="826"/>
        <v>16096.850356997609</v>
      </c>
      <c r="Q4810" s="24">
        <f t="shared" si="827"/>
        <v>0</v>
      </c>
      <c r="R4810" s="24">
        <f t="shared" si="830"/>
        <v>16096.850356997609</v>
      </c>
      <c r="S4810" s="24">
        <f t="shared" si="831"/>
        <v>0</v>
      </c>
      <c r="T4810" s="24" t="str">
        <f t="shared" si="832"/>
        <v>drain</v>
      </c>
      <c r="V4810" s="24">
        <f t="shared" si="835"/>
        <v>0</v>
      </c>
      <c r="W4810" s="24">
        <f t="shared" si="833"/>
        <v>0</v>
      </c>
      <c r="X4810" s="24">
        <f t="shared" si="836"/>
        <v>0</v>
      </c>
      <c r="Z4810" s="24">
        <f t="shared" si="834"/>
        <v>16096.850356997609</v>
      </c>
      <c r="AB4810" s="24">
        <f t="shared" si="828"/>
        <v>0</v>
      </c>
    </row>
    <row r="4811" x14ac:dyDescent="0.2">
      <c r="I4811" s="25">
        <v>4806</v>
      </c>
      <c r="J4811" s="29">
        <v>0</v>
      </c>
      <c r="L4811" s="25">
        <v>19971.27314109802</v>
      </c>
      <c r="N4811" s="25">
        <v>4806</v>
      </c>
      <c r="O4811" s="25">
        <f t="shared" si="829"/>
        <v>15877.162147172927</v>
      </c>
      <c r="P4811" s="25">
        <f t="shared" si="826"/>
        <v>15877.162147172927</v>
      </c>
      <c r="Q4811" s="25">
        <f t="shared" si="827"/>
        <v>0</v>
      </c>
      <c r="R4811" s="25">
        <f t="shared" si="830"/>
        <v>15877.162147172927</v>
      </c>
      <c r="S4811" s="25">
        <f t="shared" si="831"/>
        <v>0</v>
      </c>
      <c r="T4811" s="25" t="str">
        <f t="shared" si="832"/>
        <v>drain</v>
      </c>
      <c r="V4811" s="25">
        <f t="shared" si="835"/>
        <v>0</v>
      </c>
      <c r="W4811" s="25">
        <f t="shared" si="833"/>
        <v>0</v>
      </c>
      <c r="X4811" s="25">
        <f t="shared" si="836"/>
        <v>0</v>
      </c>
      <c r="Z4811" s="25">
        <f t="shared" si="834"/>
        <v>15877.162147172927</v>
      </c>
      <c r="AB4811" s="25">
        <f t="shared" si="828"/>
        <v>0</v>
      </c>
    </row>
    <row r="4812" x14ac:dyDescent="0.2">
      <c r="I4812" s="24">
        <v>4807</v>
      </c>
      <c r="J4812" s="28">
        <v>0.23097465</v>
      </c>
      <c r="L4812" s="24">
        <v>21340.461371421814</v>
      </c>
      <c r="N4812" s="24">
        <v>4807</v>
      </c>
      <c r="O4812" s="24">
        <f t="shared" si="829"/>
        <v>16965.666790280342</v>
      </c>
      <c r="P4812" s="24">
        <f t="shared" si="826"/>
        <v>16965.666790280342</v>
      </c>
      <c r="Q4812" s="24">
        <f t="shared" si="827"/>
        <v>18477.972000000002</v>
      </c>
      <c r="R4812" s="24">
        <f t="shared" si="830"/>
        <v>0</v>
      </c>
      <c r="S4812" s="24">
        <f t="shared" si="831"/>
        <v>1512.3052097196596</v>
      </c>
      <c r="T4812" s="24" t="str">
        <f t="shared" si="832"/>
        <v>charge</v>
      </c>
      <c r="V4812" s="24">
        <f t="shared" si="835"/>
        <v>1361.0746887476937</v>
      </c>
      <c r="W4812" s="24">
        <f t="shared" si="833"/>
        <v>1361.0746887476937</v>
      </c>
      <c r="X4812" s="24">
        <f t="shared" si="836"/>
        <v>0</v>
      </c>
      <c r="Z4812" s="24">
        <f t="shared" si="834"/>
        <v>0</v>
      </c>
      <c r="AB4812" s="24">
        <f t="shared" si="828"/>
        <v>151.23052097196592</v>
      </c>
    </row>
    <row r="4813" x14ac:dyDescent="0.2">
      <c r="I4813" s="25">
        <v>4808</v>
      </c>
      <c r="J4813" s="29">
        <v>0.46880965299999999</v>
      </c>
      <c r="L4813" s="25">
        <v>23564.668267059325</v>
      </c>
      <c r="N4813" s="25">
        <v>4808</v>
      </c>
      <c r="O4813" s="25">
        <f t="shared" si="829"/>
        <v>18733.911272312165</v>
      </c>
      <c r="P4813" s="25">
        <f t="shared" si="826"/>
        <v>18733.911272312165</v>
      </c>
      <c r="Q4813" s="25">
        <f t="shared" si="827"/>
        <v>37504.772239999998</v>
      </c>
      <c r="R4813" s="25">
        <f t="shared" si="830"/>
        <v>0</v>
      </c>
      <c r="S4813" s="25">
        <f t="shared" si="831"/>
        <v>18770.860967687833</v>
      </c>
      <c r="T4813" s="25" t="str">
        <f t="shared" si="832"/>
        <v>charge</v>
      </c>
      <c r="V4813" s="25">
        <f t="shared" si="835"/>
        <v>2638.9253112523065</v>
      </c>
      <c r="W4813" s="25">
        <f t="shared" si="833"/>
        <v>4000</v>
      </c>
      <c r="X4813" s="25">
        <f t="shared" si="836"/>
        <v>0</v>
      </c>
      <c r="Z4813" s="25">
        <f t="shared" si="834"/>
        <v>0</v>
      </c>
      <c r="AB4813" s="25">
        <f t="shared" si="828"/>
        <v>16131.935656435526</v>
      </c>
    </row>
    <row r="4814" x14ac:dyDescent="0.2">
      <c r="I4814" s="24">
        <v>4809</v>
      </c>
      <c r="J4814" s="28">
        <v>0.60653875899999998</v>
      </c>
      <c r="L4814" s="24">
        <v>25319.034549999236</v>
      </c>
      <c r="N4814" s="24">
        <v>4809</v>
      </c>
      <c r="O4814" s="24">
        <f t="shared" si="829"/>
        <v>20128.632467249394</v>
      </c>
      <c r="P4814" s="24">
        <f t="shared" si="826"/>
        <v>20128.632467249394</v>
      </c>
      <c r="Q4814" s="24">
        <f t="shared" si="827"/>
        <v>48523.100720000002</v>
      </c>
      <c r="R4814" s="24">
        <f t="shared" si="830"/>
        <v>0</v>
      </c>
      <c r="S4814" s="24">
        <f t="shared" si="831"/>
        <v>28394.468252750608</v>
      </c>
      <c r="T4814" s="24" t="str">
        <f t="shared" si="832"/>
        <v>charge</v>
      </c>
      <c r="V4814" s="24">
        <f t="shared" si="835"/>
        <v>0</v>
      </c>
      <c r="W4814" s="24">
        <f t="shared" si="833"/>
        <v>4000</v>
      </c>
      <c r="X4814" s="24">
        <f t="shared" si="836"/>
        <v>0</v>
      </c>
      <c r="Z4814" s="24">
        <f t="shared" si="834"/>
        <v>0</v>
      </c>
      <c r="AB4814" s="24">
        <f t="shared" si="828"/>
        <v>28394.468252750608</v>
      </c>
    </row>
    <row r="4815" x14ac:dyDescent="0.2">
      <c r="I4815" s="25">
        <v>4810</v>
      </c>
      <c r="J4815" s="29">
        <v>0.68219495900000005</v>
      </c>
      <c r="L4815" s="25">
        <v>26385.809848272798</v>
      </c>
      <c r="N4815" s="25">
        <v>4810</v>
      </c>
      <c r="O4815" s="25">
        <f t="shared" si="829"/>
        <v>20976.718829376874</v>
      </c>
      <c r="P4815" s="25">
        <f t="shared" si="826"/>
        <v>20976.718829376874</v>
      </c>
      <c r="Q4815" s="25">
        <f t="shared" si="827"/>
        <v>54575.596720000001</v>
      </c>
      <c r="R4815" s="25">
        <f t="shared" si="830"/>
        <v>0</v>
      </c>
      <c r="S4815" s="25">
        <f t="shared" si="831"/>
        <v>33598.877890623131</v>
      </c>
      <c r="T4815" s="25" t="str">
        <f t="shared" si="832"/>
        <v>charge</v>
      </c>
      <c r="V4815" s="25">
        <f t="shared" si="835"/>
        <v>0</v>
      </c>
      <c r="W4815" s="25">
        <f t="shared" si="833"/>
        <v>4000</v>
      </c>
      <c r="X4815" s="25">
        <f t="shared" si="836"/>
        <v>0</v>
      </c>
      <c r="Z4815" s="25">
        <f t="shared" si="834"/>
        <v>0</v>
      </c>
      <c r="AB4815" s="25">
        <f t="shared" si="828"/>
        <v>33598.877890623131</v>
      </c>
    </row>
    <row r="4816" x14ac:dyDescent="0.2">
      <c r="I4816" s="24">
        <v>4811</v>
      </c>
      <c r="J4816" s="28">
        <v>0.71267304799999998</v>
      </c>
      <c r="L4816" s="24">
        <v>26759.951760649677</v>
      </c>
      <c r="N4816" s="24">
        <v>4811</v>
      </c>
      <c r="O4816" s="24">
        <f t="shared" si="829"/>
        <v>21274.161649716494</v>
      </c>
      <c r="P4816" s="24">
        <f t="shared" si="826"/>
        <v>21274.161649716494</v>
      </c>
      <c r="Q4816" s="24">
        <f t="shared" si="827"/>
        <v>57013.843840000001</v>
      </c>
      <c r="R4816" s="24">
        <f t="shared" si="830"/>
        <v>0</v>
      </c>
      <c r="S4816" s="24">
        <f t="shared" si="831"/>
        <v>35739.682190283507</v>
      </c>
      <c r="T4816" s="24" t="str">
        <f t="shared" si="832"/>
        <v>charge</v>
      </c>
      <c r="V4816" s="24">
        <f t="shared" si="835"/>
        <v>0</v>
      </c>
      <c r="W4816" s="24">
        <f t="shared" si="833"/>
        <v>4000</v>
      </c>
      <c r="X4816" s="24">
        <f t="shared" si="836"/>
        <v>0</v>
      </c>
      <c r="Z4816" s="24">
        <f t="shared" si="834"/>
        <v>0</v>
      </c>
      <c r="AB4816" s="24">
        <f t="shared" si="828"/>
        <v>35739.682190283507</v>
      </c>
    </row>
    <row r="4817" x14ac:dyDescent="0.2">
      <c r="I4817" s="25">
        <v>4812</v>
      </c>
      <c r="J4817" s="29">
        <v>0.74964665800000008</v>
      </c>
      <c r="L4817" s="25">
        <v>27249.879600751399</v>
      </c>
      <c r="N4817" s="25">
        <v>4812</v>
      </c>
      <c r="O4817" s="25">
        <f t="shared" si="829"/>
        <v>21663.654282597363</v>
      </c>
      <c r="P4817" s="25">
        <f t="shared" si="826"/>
        <v>21663.654282597363</v>
      </c>
      <c r="Q4817" s="25">
        <f t="shared" si="827"/>
        <v>59971.732640000009</v>
      </c>
      <c r="R4817" s="25">
        <f t="shared" si="830"/>
        <v>0</v>
      </c>
      <c r="S4817" s="25">
        <f t="shared" si="831"/>
        <v>38308.078357402643</v>
      </c>
      <c r="T4817" s="25" t="str">
        <f t="shared" si="832"/>
        <v>charge</v>
      </c>
      <c r="V4817" s="25">
        <f t="shared" si="835"/>
        <v>0</v>
      </c>
      <c r="W4817" s="25">
        <f t="shared" si="833"/>
        <v>4000</v>
      </c>
      <c r="X4817" s="25">
        <f t="shared" si="836"/>
        <v>0</v>
      </c>
      <c r="Z4817" s="25">
        <f t="shared" si="834"/>
        <v>0</v>
      </c>
      <c r="AB4817" s="25">
        <f t="shared" si="828"/>
        <v>38308.078357402643</v>
      </c>
    </row>
    <row r="4818" x14ac:dyDescent="0.2">
      <c r="I4818" s="24">
        <v>4813</v>
      </c>
      <c r="J4818" s="28">
        <v>0.75310441699999997</v>
      </c>
      <c r="L4818" s="24">
        <v>27763.248618960377</v>
      </c>
      <c r="N4818" s="24">
        <v>4813</v>
      </c>
      <c r="O4818" s="24">
        <f t="shared" si="829"/>
        <v>22071.7826520735</v>
      </c>
      <c r="P4818" s="24">
        <f t="shared" si="826"/>
        <v>22071.7826520735</v>
      </c>
      <c r="Q4818" s="24">
        <f t="shared" si="827"/>
        <v>60248.353360000001</v>
      </c>
      <c r="R4818" s="24">
        <f t="shared" si="830"/>
        <v>0</v>
      </c>
      <c r="S4818" s="24">
        <f t="shared" si="831"/>
        <v>38176.570707926498</v>
      </c>
      <c r="T4818" s="24" t="str">
        <f t="shared" si="832"/>
        <v>charge</v>
      </c>
      <c r="V4818" s="24">
        <f t="shared" si="835"/>
        <v>0</v>
      </c>
      <c r="W4818" s="24">
        <f t="shared" si="833"/>
        <v>4000</v>
      </c>
      <c r="X4818" s="24">
        <f t="shared" si="836"/>
        <v>0</v>
      </c>
      <c r="Z4818" s="24">
        <f t="shared" si="834"/>
        <v>0</v>
      </c>
      <c r="AB4818" s="24">
        <f t="shared" si="828"/>
        <v>38176.570707926498</v>
      </c>
    </row>
    <row r="4819" x14ac:dyDescent="0.2">
      <c r="I4819" s="25">
        <v>4814</v>
      </c>
      <c r="J4819" s="29">
        <v>0.76120028200000001</v>
      </c>
      <c r="L4819" s="25">
        <v>28435.159452891348</v>
      </c>
      <c r="N4819" s="25">
        <v>4814</v>
      </c>
      <c r="O4819" s="25">
        <f t="shared" si="829"/>
        <v>22605.951765048623</v>
      </c>
      <c r="P4819" s="25">
        <f t="shared" si="826"/>
        <v>22605.951765048623</v>
      </c>
      <c r="Q4819" s="25">
        <f t="shared" si="827"/>
        <v>60896.022559999998</v>
      </c>
      <c r="R4819" s="25">
        <f t="shared" si="830"/>
        <v>0</v>
      </c>
      <c r="S4819" s="25">
        <f t="shared" si="831"/>
        <v>38290.070794951374</v>
      </c>
      <c r="T4819" s="25" t="str">
        <f t="shared" si="832"/>
        <v>charge</v>
      </c>
      <c r="V4819" s="25">
        <f t="shared" si="835"/>
        <v>0</v>
      </c>
      <c r="W4819" s="25">
        <f t="shared" si="833"/>
        <v>4000</v>
      </c>
      <c r="X4819" s="25">
        <f t="shared" si="836"/>
        <v>0</v>
      </c>
      <c r="Z4819" s="25">
        <f t="shared" si="834"/>
        <v>0</v>
      </c>
      <c r="AB4819" s="25">
        <f t="shared" si="828"/>
        <v>38290.070794951374</v>
      </c>
    </row>
    <row r="4820" x14ac:dyDescent="0.2">
      <c r="I4820" s="24">
        <v>4815</v>
      </c>
      <c r="J4820" s="28">
        <v>0.72907096699999996</v>
      </c>
      <c r="L4820" s="24">
        <v>28452.960810232162</v>
      </c>
      <c r="N4820" s="24">
        <v>4815</v>
      </c>
      <c r="O4820" s="24">
        <f t="shared" si="829"/>
        <v>22620.10384413457</v>
      </c>
      <c r="P4820" s="24">
        <f t="shared" si="826"/>
        <v>22620.10384413457</v>
      </c>
      <c r="Q4820" s="24">
        <f t="shared" si="827"/>
        <v>58325.677359999994</v>
      </c>
      <c r="R4820" s="24">
        <f t="shared" si="830"/>
        <v>0</v>
      </c>
      <c r="S4820" s="24">
        <f t="shared" si="831"/>
        <v>35705.573515865428</v>
      </c>
      <c r="T4820" s="24" t="str">
        <f t="shared" si="832"/>
        <v>charge</v>
      </c>
      <c r="V4820" s="24">
        <f t="shared" si="835"/>
        <v>0</v>
      </c>
      <c r="W4820" s="24">
        <f t="shared" si="833"/>
        <v>4000</v>
      </c>
      <c r="X4820" s="24">
        <f t="shared" si="836"/>
        <v>0</v>
      </c>
      <c r="Z4820" s="24">
        <f t="shared" si="834"/>
        <v>0</v>
      </c>
      <c r="AB4820" s="24">
        <f t="shared" si="828"/>
        <v>35705.573515865428</v>
      </c>
    </row>
    <row r="4821" x14ac:dyDescent="0.2">
      <c r="I4821" s="25">
        <v>4816</v>
      </c>
      <c r="J4821" s="29">
        <v>0.68522819800000001</v>
      </c>
      <c r="L4821" s="25">
        <v>28130.931167936324</v>
      </c>
      <c r="N4821" s="25">
        <v>4816</v>
      </c>
      <c r="O4821" s="25">
        <f t="shared" si="829"/>
        <v>22364.090278509379</v>
      </c>
      <c r="P4821" s="25">
        <f t="shared" si="826"/>
        <v>22364.090278509379</v>
      </c>
      <c r="Q4821" s="25">
        <f t="shared" si="827"/>
        <v>54818.255839999998</v>
      </c>
      <c r="R4821" s="25">
        <f t="shared" si="830"/>
        <v>0</v>
      </c>
      <c r="S4821" s="25">
        <f t="shared" si="831"/>
        <v>32454.165561490619</v>
      </c>
      <c r="T4821" s="25" t="str">
        <f t="shared" si="832"/>
        <v>charge</v>
      </c>
      <c r="V4821" s="25">
        <f t="shared" si="835"/>
        <v>0</v>
      </c>
      <c r="W4821" s="25">
        <f t="shared" si="833"/>
        <v>4000</v>
      </c>
      <c r="X4821" s="25">
        <f t="shared" si="836"/>
        <v>0</v>
      </c>
      <c r="Z4821" s="25">
        <f t="shared" si="834"/>
        <v>0</v>
      </c>
      <c r="AB4821" s="25">
        <f t="shared" si="828"/>
        <v>32454.165561490619</v>
      </c>
    </row>
    <row r="4822" x14ac:dyDescent="0.2">
      <c r="I4822" s="24">
        <v>4817</v>
      </c>
      <c r="J4822" s="28">
        <v>0.58946760100000006</v>
      </c>
      <c r="L4822" s="24">
        <v>27473.489086484908</v>
      </c>
      <c r="N4822" s="24">
        <v>4817</v>
      </c>
      <c r="O4822" s="24">
        <f t="shared" si="829"/>
        <v>21841.423823755504</v>
      </c>
      <c r="P4822" s="24">
        <f t="shared" si="826"/>
        <v>21841.423823755504</v>
      </c>
      <c r="Q4822" s="24">
        <f t="shared" si="827"/>
        <v>47157.408080000008</v>
      </c>
      <c r="R4822" s="24">
        <f t="shared" si="830"/>
        <v>0</v>
      </c>
      <c r="S4822" s="24">
        <f t="shared" si="831"/>
        <v>25315.984256244505</v>
      </c>
      <c r="T4822" s="24" t="str">
        <f t="shared" si="832"/>
        <v>charge</v>
      </c>
      <c r="V4822" s="24">
        <f t="shared" si="835"/>
        <v>0</v>
      </c>
      <c r="W4822" s="24">
        <f t="shared" si="833"/>
        <v>4000</v>
      </c>
      <c r="X4822" s="24">
        <f t="shared" si="836"/>
        <v>0</v>
      </c>
      <c r="Z4822" s="24">
        <f t="shared" si="834"/>
        <v>0</v>
      </c>
      <c r="AB4822" s="24">
        <f t="shared" si="828"/>
        <v>25315.984256244505</v>
      </c>
    </row>
    <row r="4823" x14ac:dyDescent="0.2">
      <c r="I4823" s="25">
        <v>4818</v>
      </c>
      <c r="J4823" s="29">
        <v>0.26108205900000003</v>
      </c>
      <c r="L4823" s="25">
        <v>27068.375963687893</v>
      </c>
      <c r="N4823" s="25">
        <v>4818</v>
      </c>
      <c r="O4823" s="25">
        <f t="shared" si="829"/>
        <v>21519.358891131877</v>
      </c>
      <c r="P4823" s="25">
        <f t="shared" si="826"/>
        <v>21519.358891131877</v>
      </c>
      <c r="Q4823" s="25">
        <f t="shared" si="827"/>
        <v>20886.564720000002</v>
      </c>
      <c r="R4823" s="25">
        <f t="shared" si="830"/>
        <v>632.79417113187446</v>
      </c>
      <c r="S4823" s="25">
        <f t="shared" si="831"/>
        <v>0</v>
      </c>
      <c r="T4823" s="25" t="str">
        <f t="shared" si="832"/>
        <v>drain</v>
      </c>
      <c r="V4823" s="25">
        <f t="shared" si="835"/>
        <v>0</v>
      </c>
      <c r="W4823" s="25">
        <f t="shared" si="833"/>
        <v>3367.2058288681255</v>
      </c>
      <c r="X4823" s="25">
        <f t="shared" si="836"/>
        <v>632.79417113187446</v>
      </c>
      <c r="Z4823" s="25">
        <f t="shared" si="834"/>
        <v>0</v>
      </c>
      <c r="AB4823" s="25">
        <f t="shared" si="828"/>
        <v>0</v>
      </c>
    </row>
    <row r="4824" x14ac:dyDescent="0.2">
      <c r="I4824" s="24">
        <v>4819</v>
      </c>
      <c r="J4824" s="28">
        <v>2.2742459999999999E-2</v>
      </c>
      <c r="L4824" s="24">
        <v>25908.318526172636</v>
      </c>
      <c r="N4824" s="24">
        <v>4819</v>
      </c>
      <c r="O4824" s="24">
        <f t="shared" si="829"/>
        <v>20597.113228307247</v>
      </c>
      <c r="P4824" s="24">
        <f t="shared" si="826"/>
        <v>20597.113228307247</v>
      </c>
      <c r="Q4824" s="24">
        <f t="shared" si="827"/>
        <v>1819.3968</v>
      </c>
      <c r="R4824" s="24">
        <f t="shared" si="830"/>
        <v>18777.716428307249</v>
      </c>
      <c r="S4824" s="24">
        <f t="shared" si="831"/>
        <v>0</v>
      </c>
      <c r="T4824" s="24" t="str">
        <f t="shared" si="832"/>
        <v>drain</v>
      </c>
      <c r="V4824" s="24">
        <f t="shared" si="835"/>
        <v>0</v>
      </c>
      <c r="W4824" s="24">
        <f t="shared" si="833"/>
        <v>0</v>
      </c>
      <c r="X4824" s="24">
        <f t="shared" si="836"/>
        <v>3367.2058288681255</v>
      </c>
      <c r="Z4824" s="24">
        <f t="shared" si="834"/>
        <v>15410.510599439123</v>
      </c>
      <c r="AB4824" s="24">
        <f t="shared" si="828"/>
        <v>0</v>
      </c>
    </row>
    <row r="4825" x14ac:dyDescent="0.2">
      <c r="I4825" s="25">
        <v>4820</v>
      </c>
      <c r="J4825" s="29">
        <v>0</v>
      </c>
      <c r="L4825" s="25">
        <v>25713.12889509201</v>
      </c>
      <c r="N4825" s="25">
        <v>4820</v>
      </c>
      <c r="O4825" s="25">
        <f t="shared" si="829"/>
        <v>20441.93747159815</v>
      </c>
      <c r="P4825" s="25">
        <f t="shared" si="826"/>
        <v>20441.93747159815</v>
      </c>
      <c r="Q4825" s="25">
        <f t="shared" si="827"/>
        <v>0</v>
      </c>
      <c r="R4825" s="25">
        <f t="shared" si="830"/>
        <v>20441.93747159815</v>
      </c>
      <c r="S4825" s="25">
        <f t="shared" si="831"/>
        <v>0</v>
      </c>
      <c r="T4825" s="25" t="str">
        <f t="shared" si="832"/>
        <v>drain</v>
      </c>
      <c r="V4825" s="25">
        <f t="shared" si="835"/>
        <v>0</v>
      </c>
      <c r="W4825" s="25">
        <f t="shared" si="833"/>
        <v>0</v>
      </c>
      <c r="X4825" s="25">
        <f t="shared" si="836"/>
        <v>0</v>
      </c>
      <c r="Z4825" s="25">
        <f t="shared" si="834"/>
        <v>20441.93747159815</v>
      </c>
      <c r="AB4825" s="25">
        <f t="shared" si="828"/>
        <v>0</v>
      </c>
    </row>
    <row r="4826" x14ac:dyDescent="0.2">
      <c r="I4826" s="24">
        <v>4821</v>
      </c>
      <c r="J4826" s="28">
        <v>0</v>
      </c>
      <c r="L4826" s="24">
        <v>25415.247967433927</v>
      </c>
      <c r="N4826" s="24">
        <v>4821</v>
      </c>
      <c r="O4826" s="24">
        <f t="shared" si="829"/>
        <v>20205.122134109974</v>
      </c>
      <c r="P4826" s="24">
        <f t="shared" si="826"/>
        <v>20205.122134109974</v>
      </c>
      <c r="Q4826" s="24">
        <f t="shared" si="827"/>
        <v>0</v>
      </c>
      <c r="R4826" s="24">
        <f t="shared" si="830"/>
        <v>20205.122134109974</v>
      </c>
      <c r="S4826" s="24">
        <f t="shared" si="831"/>
        <v>0</v>
      </c>
      <c r="T4826" s="24" t="str">
        <f t="shared" si="832"/>
        <v>drain</v>
      </c>
      <c r="V4826" s="24">
        <f t="shared" si="835"/>
        <v>0</v>
      </c>
      <c r="W4826" s="24">
        <f t="shared" si="833"/>
        <v>0</v>
      </c>
      <c r="X4826" s="24">
        <f t="shared" si="836"/>
        <v>0</v>
      </c>
      <c r="Z4826" s="24">
        <f t="shared" si="834"/>
        <v>20205.122134109974</v>
      </c>
      <c r="AB4826" s="24">
        <f t="shared" si="828"/>
        <v>0</v>
      </c>
    </row>
    <row r="4827" x14ac:dyDescent="0.2">
      <c r="I4827" s="25">
        <v>4822</v>
      </c>
      <c r="J4827" s="29">
        <v>0</v>
      </c>
      <c r="L4827" s="25">
        <v>24566.526693153381</v>
      </c>
      <c r="N4827" s="25">
        <v>4822</v>
      </c>
      <c r="O4827" s="25">
        <f t="shared" si="829"/>
        <v>19530.388721056937</v>
      </c>
      <c r="P4827" s="25">
        <f t="shared" si="826"/>
        <v>19530.388721056937</v>
      </c>
      <c r="Q4827" s="25">
        <f t="shared" si="827"/>
        <v>0</v>
      </c>
      <c r="R4827" s="25">
        <f t="shared" si="830"/>
        <v>19530.388721056937</v>
      </c>
      <c r="S4827" s="25">
        <f t="shared" si="831"/>
        <v>0</v>
      </c>
      <c r="T4827" s="25" t="str">
        <f t="shared" si="832"/>
        <v>drain</v>
      </c>
      <c r="V4827" s="25">
        <f t="shared" si="835"/>
        <v>0</v>
      </c>
      <c r="W4827" s="25">
        <f t="shared" si="833"/>
        <v>0</v>
      </c>
      <c r="X4827" s="25">
        <f t="shared" si="836"/>
        <v>0</v>
      </c>
      <c r="Z4827" s="25">
        <f t="shared" si="834"/>
        <v>19530.388721056937</v>
      </c>
      <c r="AB4827" s="25">
        <f t="shared" si="828"/>
        <v>0</v>
      </c>
    </row>
    <row r="4828" x14ac:dyDescent="0.2">
      <c r="I4828" s="24">
        <v>4823</v>
      </c>
      <c r="J4828" s="28">
        <v>0</v>
      </c>
      <c r="L4828" s="24">
        <v>23321.959791851041</v>
      </c>
      <c r="N4828" s="24">
        <v>4823</v>
      </c>
      <c r="O4828" s="24">
        <f t="shared" si="829"/>
        <v>18540.95803452158</v>
      </c>
      <c r="P4828" s="24">
        <f t="shared" si="826"/>
        <v>18540.95803452158</v>
      </c>
      <c r="Q4828" s="24">
        <f t="shared" si="827"/>
        <v>0</v>
      </c>
      <c r="R4828" s="24">
        <f t="shared" si="830"/>
        <v>18540.95803452158</v>
      </c>
      <c r="S4828" s="24">
        <f t="shared" si="831"/>
        <v>0</v>
      </c>
      <c r="T4828" s="24" t="str">
        <f t="shared" si="832"/>
        <v>drain</v>
      </c>
      <c r="V4828" s="24">
        <f t="shared" si="835"/>
        <v>0</v>
      </c>
      <c r="W4828" s="24">
        <f t="shared" si="833"/>
        <v>0</v>
      </c>
      <c r="X4828" s="24">
        <f t="shared" si="836"/>
        <v>0</v>
      </c>
      <c r="Z4828" s="24">
        <f t="shared" si="834"/>
        <v>18540.95803452158</v>
      </c>
      <c r="AB4828" s="24">
        <f t="shared" si="828"/>
        <v>0</v>
      </c>
    </row>
    <row r="4829" x14ac:dyDescent="0.2">
      <c r="I4829" s="25">
        <v>4824</v>
      </c>
      <c r="J4829" s="29">
        <v>0</v>
      </c>
      <c r="L4829" s="25">
        <v>22014.522805023193</v>
      </c>
      <c r="N4829" s="25">
        <v>4824</v>
      </c>
      <c r="O4829" s="25">
        <f t="shared" si="829"/>
        <v>17501.545629993438</v>
      </c>
      <c r="P4829" s="25">
        <f t="shared" si="826"/>
        <v>17501.545629993438</v>
      </c>
      <c r="Q4829" s="25">
        <f t="shared" si="827"/>
        <v>0</v>
      </c>
      <c r="R4829" s="25">
        <f t="shared" si="830"/>
        <v>17501.545629993438</v>
      </c>
      <c r="S4829" s="25">
        <f t="shared" si="831"/>
        <v>0</v>
      </c>
      <c r="T4829" s="25" t="str">
        <f t="shared" si="832"/>
        <v>drain</v>
      </c>
      <c r="V4829" s="25">
        <f t="shared" si="835"/>
        <v>0</v>
      </c>
      <c r="W4829" s="25">
        <f t="shared" si="833"/>
        <v>0</v>
      </c>
      <c r="X4829" s="25">
        <f t="shared" si="836"/>
        <v>0</v>
      </c>
      <c r="Z4829" s="25">
        <f t="shared" si="834"/>
        <v>17501.545629993438</v>
      </c>
      <c r="AB4829" s="25">
        <f t="shared" si="828"/>
        <v>0</v>
      </c>
    </row>
    <row r="4830" x14ac:dyDescent="0.2">
      <c r="I4830" s="24">
        <v>4825</v>
      </c>
      <c r="J4830" s="28">
        <v>0</v>
      </c>
      <c r="L4830" s="24">
        <v>20861.281777286527</v>
      </c>
      <c r="N4830" s="24">
        <v>4825</v>
      </c>
      <c r="O4830" s="24">
        <f t="shared" si="829"/>
        <v>16584.719012942791</v>
      </c>
      <c r="P4830" s="24">
        <f t="shared" si="826"/>
        <v>16584.719012942791</v>
      </c>
      <c r="Q4830" s="24">
        <f t="shared" si="827"/>
        <v>0</v>
      </c>
      <c r="R4830" s="24">
        <f t="shared" si="830"/>
        <v>16584.719012942791</v>
      </c>
      <c r="S4830" s="24">
        <f t="shared" si="831"/>
        <v>0</v>
      </c>
      <c r="T4830" s="24" t="str">
        <f t="shared" si="832"/>
        <v>drain</v>
      </c>
      <c r="V4830" s="24">
        <f t="shared" si="835"/>
        <v>0</v>
      </c>
      <c r="W4830" s="24">
        <f t="shared" si="833"/>
        <v>0</v>
      </c>
      <c r="X4830" s="24">
        <f t="shared" si="836"/>
        <v>0</v>
      </c>
      <c r="Z4830" s="24">
        <f t="shared" si="834"/>
        <v>16584.719012942791</v>
      </c>
      <c r="AB4830" s="24">
        <f t="shared" si="828"/>
        <v>0</v>
      </c>
    </row>
    <row r="4831" x14ac:dyDescent="0.2">
      <c r="I4831" s="25">
        <v>4826</v>
      </c>
      <c r="J4831" s="29">
        <v>0</v>
      </c>
      <c r="L4831" s="25">
        <v>19863.7381005764</v>
      </c>
      <c r="N4831" s="25">
        <v>4826</v>
      </c>
      <c r="O4831" s="25">
        <f t="shared" si="829"/>
        <v>15791.671789958238</v>
      </c>
      <c r="P4831" s="25">
        <f t="shared" si="826"/>
        <v>15791.671789958238</v>
      </c>
      <c r="Q4831" s="25">
        <f t="shared" si="827"/>
        <v>0</v>
      </c>
      <c r="R4831" s="25">
        <f t="shared" si="830"/>
        <v>15791.671789958238</v>
      </c>
      <c r="S4831" s="25">
        <f t="shared" si="831"/>
        <v>0</v>
      </c>
      <c r="T4831" s="25" t="str">
        <f t="shared" si="832"/>
        <v>drain</v>
      </c>
      <c r="V4831" s="25">
        <f t="shared" si="835"/>
        <v>0</v>
      </c>
      <c r="W4831" s="25">
        <f t="shared" si="833"/>
        <v>0</v>
      </c>
      <c r="X4831" s="25">
        <f t="shared" si="836"/>
        <v>0</v>
      </c>
      <c r="Z4831" s="25">
        <f t="shared" si="834"/>
        <v>15791.671789958238</v>
      </c>
      <c r="AB4831" s="25">
        <f t="shared" si="828"/>
        <v>0</v>
      </c>
    </row>
    <row r="4832" x14ac:dyDescent="0.2">
      <c r="I4832" s="24">
        <v>4827</v>
      </c>
      <c r="J4832" s="28">
        <v>0</v>
      </c>
      <c r="L4832" s="24">
        <v>19844.199581098554</v>
      </c>
      <c r="N4832" s="24">
        <v>4827</v>
      </c>
      <c r="O4832" s="24">
        <f t="shared" si="829"/>
        <v>15776.138666973351</v>
      </c>
      <c r="P4832" s="24">
        <f t="shared" si="826"/>
        <v>15776.138666973351</v>
      </c>
      <c r="Q4832" s="24">
        <f t="shared" si="827"/>
        <v>0</v>
      </c>
      <c r="R4832" s="24">
        <f t="shared" si="830"/>
        <v>15776.138666973351</v>
      </c>
      <c r="S4832" s="24">
        <f t="shared" si="831"/>
        <v>0</v>
      </c>
      <c r="T4832" s="24" t="str">
        <f t="shared" si="832"/>
        <v>drain</v>
      </c>
      <c r="V4832" s="24">
        <f t="shared" si="835"/>
        <v>0</v>
      </c>
      <c r="W4832" s="24">
        <f t="shared" si="833"/>
        <v>0</v>
      </c>
      <c r="X4832" s="24">
        <f t="shared" si="836"/>
        <v>0</v>
      </c>
      <c r="Z4832" s="24">
        <f t="shared" si="834"/>
        <v>15776.138666973351</v>
      </c>
      <c r="AB4832" s="24">
        <f t="shared" si="828"/>
        <v>0</v>
      </c>
    </row>
    <row r="4833" x14ac:dyDescent="0.2">
      <c r="I4833" s="25">
        <v>4828</v>
      </c>
      <c r="J4833" s="29">
        <v>0</v>
      </c>
      <c r="L4833" s="25">
        <v>19431.765561389922</v>
      </c>
      <c r="N4833" s="25">
        <v>4828</v>
      </c>
      <c r="O4833" s="25">
        <f t="shared" si="829"/>
        <v>15448.25362130499</v>
      </c>
      <c r="P4833" s="25">
        <f t="shared" si="826"/>
        <v>15448.25362130499</v>
      </c>
      <c r="Q4833" s="25">
        <f t="shared" si="827"/>
        <v>0</v>
      </c>
      <c r="R4833" s="25">
        <f t="shared" si="830"/>
        <v>15448.25362130499</v>
      </c>
      <c r="S4833" s="25">
        <f t="shared" si="831"/>
        <v>0</v>
      </c>
      <c r="T4833" s="25" t="str">
        <f t="shared" si="832"/>
        <v>drain</v>
      </c>
      <c r="V4833" s="25">
        <f t="shared" si="835"/>
        <v>0</v>
      </c>
      <c r="W4833" s="25">
        <f t="shared" si="833"/>
        <v>0</v>
      </c>
      <c r="X4833" s="25">
        <f t="shared" si="836"/>
        <v>0</v>
      </c>
      <c r="Z4833" s="25">
        <f t="shared" si="834"/>
        <v>15448.25362130499</v>
      </c>
      <c r="AB4833" s="25">
        <f t="shared" si="828"/>
        <v>0</v>
      </c>
    </row>
    <row r="4834" x14ac:dyDescent="0.2">
      <c r="I4834" s="24">
        <v>4829</v>
      </c>
      <c r="J4834" s="28">
        <v>0</v>
      </c>
      <c r="L4834" s="24">
        <v>19244.881482696532</v>
      </c>
      <c r="N4834" s="24">
        <v>4829</v>
      </c>
      <c r="O4834" s="24">
        <f t="shared" si="829"/>
        <v>15299.680778743743</v>
      </c>
      <c r="P4834" s="24">
        <f t="shared" si="826"/>
        <v>15299.680778743743</v>
      </c>
      <c r="Q4834" s="24">
        <f t="shared" si="827"/>
        <v>0</v>
      </c>
      <c r="R4834" s="24">
        <f t="shared" si="830"/>
        <v>15299.680778743743</v>
      </c>
      <c r="S4834" s="24">
        <f t="shared" si="831"/>
        <v>0</v>
      </c>
      <c r="T4834" s="24" t="str">
        <f t="shared" si="832"/>
        <v>drain</v>
      </c>
      <c r="V4834" s="24">
        <f t="shared" si="835"/>
        <v>0</v>
      </c>
      <c r="W4834" s="24">
        <f t="shared" si="833"/>
        <v>0</v>
      </c>
      <c r="X4834" s="24">
        <f t="shared" si="836"/>
        <v>0</v>
      </c>
      <c r="Z4834" s="24">
        <f t="shared" si="834"/>
        <v>15299.680778743743</v>
      </c>
      <c r="AB4834" s="24">
        <f t="shared" si="828"/>
        <v>0</v>
      </c>
    </row>
    <row r="4835" x14ac:dyDescent="0.2">
      <c r="I4835" s="25">
        <v>4830</v>
      </c>
      <c r="J4835" s="29">
        <v>0</v>
      </c>
      <c r="L4835" s="25">
        <v>19146.366911506651</v>
      </c>
      <c r="N4835" s="25">
        <v>4830</v>
      </c>
      <c r="O4835" s="25">
        <f t="shared" si="829"/>
        <v>15221.361694647789</v>
      </c>
      <c r="P4835" s="25">
        <f t="shared" si="826"/>
        <v>15221.361694647789</v>
      </c>
      <c r="Q4835" s="25">
        <f t="shared" si="827"/>
        <v>0</v>
      </c>
      <c r="R4835" s="25">
        <f t="shared" si="830"/>
        <v>15221.361694647789</v>
      </c>
      <c r="S4835" s="25">
        <f t="shared" si="831"/>
        <v>0</v>
      </c>
      <c r="T4835" s="25" t="str">
        <f t="shared" si="832"/>
        <v>drain</v>
      </c>
      <c r="V4835" s="25">
        <f t="shared" si="835"/>
        <v>0</v>
      </c>
      <c r="W4835" s="25">
        <f t="shared" si="833"/>
        <v>0</v>
      </c>
      <c r="X4835" s="25">
        <f t="shared" si="836"/>
        <v>0</v>
      </c>
      <c r="Z4835" s="25">
        <f t="shared" si="834"/>
        <v>15221.361694647789</v>
      </c>
      <c r="AB4835" s="25">
        <f t="shared" si="828"/>
        <v>0</v>
      </c>
    </row>
    <row r="4836" x14ac:dyDescent="0.2">
      <c r="I4836" s="24">
        <v>4831</v>
      </c>
      <c r="J4836" s="28">
        <v>0.19619307500000002</v>
      </c>
      <c r="L4836" s="24">
        <v>20452.388840627667</v>
      </c>
      <c r="N4836" s="24">
        <v>4831</v>
      </c>
      <c r="O4836" s="24">
        <f t="shared" si="829"/>
        <v>16259.649128298995</v>
      </c>
      <c r="P4836" s="24">
        <f t="shared" si="826"/>
        <v>16259.649128298995</v>
      </c>
      <c r="Q4836" s="24">
        <f t="shared" si="827"/>
        <v>15695.446000000002</v>
      </c>
      <c r="R4836" s="24">
        <f t="shared" si="830"/>
        <v>564.20312829899376</v>
      </c>
      <c r="S4836" s="24">
        <f t="shared" si="831"/>
        <v>0</v>
      </c>
      <c r="T4836" s="24" t="str">
        <f t="shared" si="832"/>
        <v>drain</v>
      </c>
      <c r="V4836" s="24">
        <f t="shared" si="835"/>
        <v>0</v>
      </c>
      <c r="W4836" s="24">
        <f t="shared" si="833"/>
        <v>0</v>
      </c>
      <c r="X4836" s="24">
        <f t="shared" si="836"/>
        <v>0</v>
      </c>
      <c r="Z4836" s="24">
        <f t="shared" si="834"/>
        <v>564.20312829899376</v>
      </c>
      <c r="AB4836" s="24">
        <f t="shared" si="828"/>
        <v>0</v>
      </c>
    </row>
    <row r="4837" x14ac:dyDescent="0.2">
      <c r="I4837" s="25">
        <v>4832</v>
      </c>
      <c r="J4837" s="29">
        <v>0.35981518099999998</v>
      </c>
      <c r="L4837" s="25">
        <v>22598.546845293044</v>
      </c>
      <c r="N4837" s="25">
        <v>4832</v>
      </c>
      <c r="O4837" s="25">
        <f t="shared" si="829"/>
        <v>17965.844742007972</v>
      </c>
      <c r="P4837" s="25">
        <f t="shared" si="826"/>
        <v>17965.844742007972</v>
      </c>
      <c r="Q4837" s="25">
        <f t="shared" si="827"/>
        <v>28785.214479999999</v>
      </c>
      <c r="R4837" s="25">
        <f t="shared" si="830"/>
        <v>0</v>
      </c>
      <c r="S4837" s="25">
        <f t="shared" si="831"/>
        <v>10819.369737992027</v>
      </c>
      <c r="T4837" s="25" t="str">
        <f t="shared" si="832"/>
        <v>charge</v>
      </c>
      <c r="V4837" s="25">
        <f t="shared" si="835"/>
        <v>4000</v>
      </c>
      <c r="W4837" s="25">
        <f t="shared" si="833"/>
        <v>4000</v>
      </c>
      <c r="X4837" s="25">
        <f t="shared" si="836"/>
        <v>0</v>
      </c>
      <c r="Z4837" s="25">
        <f t="shared" si="834"/>
        <v>0</v>
      </c>
      <c r="AB4837" s="25">
        <f t="shared" si="828"/>
        <v>6819.3697379920268</v>
      </c>
    </row>
    <row r="4838" x14ac:dyDescent="0.2">
      <c r="I4838" s="24">
        <v>4833</v>
      </c>
      <c r="J4838" s="28">
        <v>0.480480401</v>
      </c>
      <c r="L4838" s="24">
        <v>24518.292819941042</v>
      </c>
      <c r="N4838" s="24">
        <v>4833</v>
      </c>
      <c r="O4838" s="24">
        <f t="shared" si="829"/>
        <v>19492.042791853128</v>
      </c>
      <c r="P4838" s="24">
        <f t="shared" si="826"/>
        <v>19492.042791853128</v>
      </c>
      <c r="Q4838" s="24">
        <f t="shared" si="827"/>
        <v>38438.432079999999</v>
      </c>
      <c r="R4838" s="24">
        <f t="shared" si="830"/>
        <v>0</v>
      </c>
      <c r="S4838" s="24">
        <f t="shared" si="831"/>
        <v>18946.389288146871</v>
      </c>
      <c r="T4838" s="24" t="str">
        <f t="shared" si="832"/>
        <v>charge</v>
      </c>
      <c r="V4838" s="24">
        <f t="shared" si="835"/>
        <v>0</v>
      </c>
      <c r="W4838" s="24">
        <f t="shared" si="833"/>
        <v>4000</v>
      </c>
      <c r="X4838" s="24">
        <f t="shared" si="836"/>
        <v>0</v>
      </c>
      <c r="Z4838" s="24">
        <f t="shared" si="834"/>
        <v>0</v>
      </c>
      <c r="AB4838" s="24">
        <f t="shared" si="828"/>
        <v>18946.389288146871</v>
      </c>
    </row>
    <row r="4839" x14ac:dyDescent="0.2">
      <c r="I4839" s="25">
        <v>4834</v>
      </c>
      <c r="J4839" s="29">
        <v>0.66413707700000002</v>
      </c>
      <c r="L4839" s="25">
        <v>25133.431589221953</v>
      </c>
      <c r="N4839" s="25">
        <v>4834</v>
      </c>
      <c r="O4839" s="25">
        <f t="shared" si="829"/>
        <v>19981.078113431453</v>
      </c>
      <c r="P4839" s="25">
        <f t="shared" si="826"/>
        <v>19981.078113431453</v>
      </c>
      <c r="Q4839" s="25">
        <f t="shared" si="827"/>
        <v>53130.966160000004</v>
      </c>
      <c r="R4839" s="25">
        <f t="shared" si="830"/>
        <v>0</v>
      </c>
      <c r="S4839" s="25">
        <f t="shared" si="831"/>
        <v>33149.888046568551</v>
      </c>
      <c r="T4839" s="25" t="str">
        <f t="shared" si="832"/>
        <v>charge</v>
      </c>
      <c r="V4839" s="25">
        <f t="shared" si="835"/>
        <v>0</v>
      </c>
      <c r="W4839" s="25">
        <f t="shared" si="833"/>
        <v>4000</v>
      </c>
      <c r="X4839" s="25">
        <f t="shared" si="836"/>
        <v>0</v>
      </c>
      <c r="Z4839" s="25">
        <f t="shared" si="834"/>
        <v>0</v>
      </c>
      <c r="AB4839" s="25">
        <f t="shared" si="828"/>
        <v>33149.888046568551</v>
      </c>
    </row>
    <row r="4840" x14ac:dyDescent="0.2">
      <c r="I4840" s="24">
        <v>4835</v>
      </c>
      <c r="J4840" s="28">
        <v>0.71950704799999998</v>
      </c>
      <c r="L4840" s="24">
        <v>25463.587517547607</v>
      </c>
      <c r="N4840" s="24">
        <v>4835</v>
      </c>
      <c r="O4840" s="24">
        <f t="shared" si="829"/>
        <v>20243.552076450349</v>
      </c>
      <c r="P4840" s="24">
        <f t="shared" si="826"/>
        <v>20243.552076450349</v>
      </c>
      <c r="Q4840" s="24">
        <f t="shared" si="827"/>
        <v>57560.563839999995</v>
      </c>
      <c r="R4840" s="24">
        <f t="shared" si="830"/>
        <v>0</v>
      </c>
      <c r="S4840" s="24">
        <f t="shared" si="831"/>
        <v>37317.011763549643</v>
      </c>
      <c r="T4840" s="24" t="str">
        <f t="shared" si="832"/>
        <v>charge</v>
      </c>
      <c r="V4840" s="24">
        <f t="shared" si="835"/>
        <v>0</v>
      </c>
      <c r="W4840" s="24">
        <f t="shared" si="833"/>
        <v>4000</v>
      </c>
      <c r="X4840" s="24">
        <f t="shared" si="836"/>
        <v>0</v>
      </c>
      <c r="Z4840" s="24">
        <f t="shared" si="834"/>
        <v>0</v>
      </c>
      <c r="AB4840" s="24">
        <f t="shared" si="828"/>
        <v>37317.011763549643</v>
      </c>
    </row>
    <row r="4841" x14ac:dyDescent="0.2">
      <c r="I4841" s="25">
        <v>4836</v>
      </c>
      <c r="J4841" s="29">
        <v>0.69876833500000002</v>
      </c>
      <c r="L4841" s="25">
        <v>26005.275042009351</v>
      </c>
      <c r="N4841" s="25">
        <v>4836</v>
      </c>
      <c r="O4841" s="25">
        <f t="shared" si="829"/>
        <v>20674.193658397435</v>
      </c>
      <c r="P4841" s="25">
        <f t="shared" si="826"/>
        <v>20674.193658397435</v>
      </c>
      <c r="Q4841" s="25">
        <f t="shared" si="827"/>
        <v>55901.466800000002</v>
      </c>
      <c r="R4841" s="25">
        <f t="shared" si="830"/>
        <v>0</v>
      </c>
      <c r="S4841" s="25">
        <f t="shared" si="831"/>
        <v>35227.273141602564</v>
      </c>
      <c r="T4841" s="25" t="str">
        <f t="shared" si="832"/>
        <v>charge</v>
      </c>
      <c r="V4841" s="25">
        <f t="shared" si="835"/>
        <v>0</v>
      </c>
      <c r="W4841" s="25">
        <f t="shared" si="833"/>
        <v>4000</v>
      </c>
      <c r="X4841" s="25">
        <f t="shared" si="836"/>
        <v>0</v>
      </c>
      <c r="Z4841" s="25">
        <f t="shared" si="834"/>
        <v>0</v>
      </c>
      <c r="AB4841" s="25">
        <f t="shared" si="828"/>
        <v>35227.273141602564</v>
      </c>
    </row>
    <row r="4842" x14ac:dyDescent="0.2">
      <c r="I4842" s="24">
        <v>4837</v>
      </c>
      <c r="J4842" s="28">
        <v>0.75885429500000001</v>
      </c>
      <c r="L4842" s="24">
        <v>26828.448970699308</v>
      </c>
      <c r="N4842" s="24">
        <v>4837</v>
      </c>
      <c r="O4842" s="24">
        <f t="shared" si="829"/>
        <v>21328.61693170595</v>
      </c>
      <c r="P4842" s="24">
        <f t="shared" si="826"/>
        <v>21328.61693170595</v>
      </c>
      <c r="Q4842" s="24">
        <f t="shared" si="827"/>
        <v>60708.3436</v>
      </c>
      <c r="R4842" s="24">
        <f t="shared" si="830"/>
        <v>0</v>
      </c>
      <c r="S4842" s="24">
        <f t="shared" si="831"/>
        <v>39379.726668294054</v>
      </c>
      <c r="T4842" s="24" t="str">
        <f t="shared" si="832"/>
        <v>charge</v>
      </c>
      <c r="V4842" s="24">
        <f t="shared" si="835"/>
        <v>0</v>
      </c>
      <c r="W4842" s="24">
        <f t="shared" si="833"/>
        <v>4000</v>
      </c>
      <c r="X4842" s="24">
        <f t="shared" si="836"/>
        <v>0</v>
      </c>
      <c r="Z4842" s="24">
        <f t="shared" si="834"/>
        <v>0</v>
      </c>
      <c r="AB4842" s="24">
        <f t="shared" si="828"/>
        <v>39379.726668294054</v>
      </c>
    </row>
    <row r="4843" x14ac:dyDescent="0.2">
      <c r="I4843" s="25">
        <v>4838</v>
      </c>
      <c r="J4843" s="29">
        <v>0.76418747199999992</v>
      </c>
      <c r="L4843" s="25">
        <v>27522.639499473571</v>
      </c>
      <c r="N4843" s="25">
        <v>4838</v>
      </c>
      <c r="O4843" s="25">
        <f t="shared" si="829"/>
        <v>21880.498402081492</v>
      </c>
      <c r="P4843" s="25">
        <f t="shared" si="826"/>
        <v>21880.498402081492</v>
      </c>
      <c r="Q4843" s="25">
        <f t="shared" si="827"/>
        <v>61134.997759999991</v>
      </c>
      <c r="R4843" s="25">
        <f t="shared" si="830"/>
        <v>0</v>
      </c>
      <c r="S4843" s="25">
        <f t="shared" si="831"/>
        <v>39254.499357918496</v>
      </c>
      <c r="T4843" s="25" t="str">
        <f t="shared" si="832"/>
        <v>charge</v>
      </c>
      <c r="V4843" s="25">
        <f t="shared" si="835"/>
        <v>0</v>
      </c>
      <c r="W4843" s="25">
        <f t="shared" si="833"/>
        <v>4000</v>
      </c>
      <c r="X4843" s="25">
        <f t="shared" si="836"/>
        <v>0</v>
      </c>
      <c r="Z4843" s="25">
        <f t="shared" si="834"/>
        <v>0</v>
      </c>
      <c r="AB4843" s="25">
        <f t="shared" si="828"/>
        <v>39254.499357918496</v>
      </c>
    </row>
    <row r="4844" x14ac:dyDescent="0.2">
      <c r="I4844" s="24">
        <v>4839</v>
      </c>
      <c r="J4844" s="28">
        <v>0.73458934600000003</v>
      </c>
      <c r="L4844" s="24">
        <v>27773.492435646054</v>
      </c>
      <c r="N4844" s="24">
        <v>4839</v>
      </c>
      <c r="O4844" s="24">
        <f t="shared" si="829"/>
        <v>22079.926486338612</v>
      </c>
      <c r="P4844" s="24">
        <f t="shared" si="826"/>
        <v>22079.926486338612</v>
      </c>
      <c r="Q4844" s="24">
        <f t="shared" si="827"/>
        <v>58767.147680000002</v>
      </c>
      <c r="R4844" s="24">
        <f t="shared" si="830"/>
        <v>0</v>
      </c>
      <c r="S4844" s="24">
        <f t="shared" si="831"/>
        <v>36687.221193661389</v>
      </c>
      <c r="T4844" s="24" t="str">
        <f t="shared" si="832"/>
        <v>charge</v>
      </c>
      <c r="V4844" s="24">
        <f t="shared" si="835"/>
        <v>0</v>
      </c>
      <c r="W4844" s="24">
        <f t="shared" si="833"/>
        <v>4000</v>
      </c>
      <c r="X4844" s="24">
        <f t="shared" si="836"/>
        <v>0</v>
      </c>
      <c r="Z4844" s="24">
        <f t="shared" si="834"/>
        <v>0</v>
      </c>
      <c r="AB4844" s="24">
        <f t="shared" si="828"/>
        <v>36687.221193661389</v>
      </c>
    </row>
    <row r="4845" x14ac:dyDescent="0.2">
      <c r="I4845" s="25">
        <v>4840</v>
      </c>
      <c r="J4845" s="29">
        <v>0.67877543600000001</v>
      </c>
      <c r="L4845" s="25">
        <v>27507.205121898649</v>
      </c>
      <c r="N4845" s="25">
        <v>4840</v>
      </c>
      <c r="O4845" s="25">
        <f t="shared" si="829"/>
        <v>21868.228071909427</v>
      </c>
      <c r="P4845" s="25">
        <f t="shared" si="826"/>
        <v>21868.228071909427</v>
      </c>
      <c r="Q4845" s="25">
        <f t="shared" si="827"/>
        <v>54302.034879999999</v>
      </c>
      <c r="R4845" s="25">
        <f t="shared" si="830"/>
        <v>0</v>
      </c>
      <c r="S4845" s="25">
        <f t="shared" si="831"/>
        <v>32433.806808090572</v>
      </c>
      <c r="T4845" s="25" t="str">
        <f t="shared" si="832"/>
        <v>charge</v>
      </c>
      <c r="V4845" s="25">
        <f t="shared" si="835"/>
        <v>0</v>
      </c>
      <c r="W4845" s="25">
        <f t="shared" si="833"/>
        <v>4000</v>
      </c>
      <c r="X4845" s="25">
        <f t="shared" si="836"/>
        <v>0</v>
      </c>
      <c r="Z4845" s="25">
        <f t="shared" si="834"/>
        <v>0</v>
      </c>
      <c r="AB4845" s="25">
        <f t="shared" si="828"/>
        <v>32433.806808090572</v>
      </c>
    </row>
    <row r="4846" x14ac:dyDescent="0.2">
      <c r="I4846" s="24">
        <v>4841</v>
      </c>
      <c r="J4846" s="28">
        <v>0.58092168500000008</v>
      </c>
      <c r="L4846" s="24">
        <v>27148.563162231443</v>
      </c>
      <c r="N4846" s="24">
        <v>4841</v>
      </c>
      <c r="O4846" s="24">
        <f t="shared" si="829"/>
        <v>21583.107713973997</v>
      </c>
      <c r="P4846" s="24">
        <f t="shared" si="826"/>
        <v>21583.107713973997</v>
      </c>
      <c r="Q4846" s="24">
        <f t="shared" si="827"/>
        <v>46473.734800000006</v>
      </c>
      <c r="R4846" s="24">
        <f t="shared" si="830"/>
        <v>0</v>
      </c>
      <c r="S4846" s="24">
        <f t="shared" si="831"/>
        <v>24890.627086026008</v>
      </c>
      <c r="T4846" s="24" t="str">
        <f t="shared" si="832"/>
        <v>charge</v>
      </c>
      <c r="V4846" s="24">
        <f t="shared" si="835"/>
        <v>0</v>
      </c>
      <c r="W4846" s="24">
        <f t="shared" si="833"/>
        <v>4000</v>
      </c>
      <c r="X4846" s="24">
        <f t="shared" si="836"/>
        <v>0</v>
      </c>
      <c r="Z4846" s="24">
        <f t="shared" si="834"/>
        <v>0</v>
      </c>
      <c r="AB4846" s="24">
        <f t="shared" si="828"/>
        <v>24890.627086026008</v>
      </c>
    </row>
    <row r="4847" x14ac:dyDescent="0.2">
      <c r="I4847" s="25">
        <v>4842</v>
      </c>
      <c r="J4847" s="29">
        <v>0.26700348899999998</v>
      </c>
      <c r="L4847" s="25">
        <v>26788.44367866516</v>
      </c>
      <c r="N4847" s="25">
        <v>4842</v>
      </c>
      <c r="O4847" s="25">
        <f t="shared" si="829"/>
        <v>21296.812724538802</v>
      </c>
      <c r="P4847" s="25">
        <f t="shared" si="826"/>
        <v>21296.812724538802</v>
      </c>
      <c r="Q4847" s="25">
        <f t="shared" si="827"/>
        <v>21360.279119999999</v>
      </c>
      <c r="R4847" s="25">
        <f t="shared" si="830"/>
        <v>0</v>
      </c>
      <c r="S4847" s="25">
        <f t="shared" si="831"/>
        <v>63.466395461196953</v>
      </c>
      <c r="T4847" s="25" t="str">
        <f t="shared" si="832"/>
        <v>charge</v>
      </c>
      <c r="V4847" s="25">
        <f t="shared" si="835"/>
        <v>0</v>
      </c>
      <c r="W4847" s="25">
        <f t="shared" si="833"/>
        <v>4000</v>
      </c>
      <c r="X4847" s="25">
        <f t="shared" si="836"/>
        <v>0</v>
      </c>
      <c r="Z4847" s="25">
        <f t="shared" si="834"/>
        <v>0</v>
      </c>
      <c r="AB4847" s="25">
        <f t="shared" si="828"/>
        <v>63.466395461196953</v>
      </c>
    </row>
    <row r="4848" x14ac:dyDescent="0.2">
      <c r="I4848" s="24">
        <v>4843</v>
      </c>
      <c r="J4848" s="28">
        <v>2.5397201000000001E-2</v>
      </c>
      <c r="L4848" s="24">
        <v>25899.794394206998</v>
      </c>
      <c r="N4848" s="24">
        <v>4843</v>
      </c>
      <c r="O4848" s="24">
        <f t="shared" si="829"/>
        <v>20590.336543394566</v>
      </c>
      <c r="P4848" s="24">
        <f t="shared" si="826"/>
        <v>20590.336543394566</v>
      </c>
      <c r="Q4848" s="24">
        <f t="shared" si="827"/>
        <v>2031.7760800000001</v>
      </c>
      <c r="R4848" s="24">
        <f t="shared" si="830"/>
        <v>18558.560463394566</v>
      </c>
      <c r="S4848" s="24">
        <f t="shared" si="831"/>
        <v>0</v>
      </c>
      <c r="T4848" s="24" t="str">
        <f t="shared" si="832"/>
        <v>drain</v>
      </c>
      <c r="V4848" s="24">
        <f t="shared" si="835"/>
        <v>0</v>
      </c>
      <c r="W4848" s="24">
        <f t="shared" si="833"/>
        <v>0</v>
      </c>
      <c r="X4848" s="24">
        <f t="shared" si="836"/>
        <v>4000</v>
      </c>
      <c r="Z4848" s="24">
        <f t="shared" si="834"/>
        <v>14558.560463394566</v>
      </c>
      <c r="AB4848" s="24">
        <f t="shared" si="828"/>
        <v>0</v>
      </c>
    </row>
    <row r="4849" x14ac:dyDescent="0.2">
      <c r="I4849" s="25">
        <v>4844</v>
      </c>
      <c r="J4849" s="29">
        <v>0</v>
      </c>
      <c r="L4849" s="25">
        <v>25488.054113674163</v>
      </c>
      <c r="N4849" s="25">
        <v>4844</v>
      </c>
      <c r="O4849" s="25">
        <f t="shared" si="829"/>
        <v>20263.003020370961</v>
      </c>
      <c r="P4849" s="25">
        <f t="shared" si="826"/>
        <v>20263.003020370961</v>
      </c>
      <c r="Q4849" s="25">
        <f t="shared" si="827"/>
        <v>0</v>
      </c>
      <c r="R4849" s="25">
        <f t="shared" si="830"/>
        <v>20263.003020370961</v>
      </c>
      <c r="S4849" s="25">
        <f t="shared" si="831"/>
        <v>0</v>
      </c>
      <c r="T4849" s="25" t="str">
        <f t="shared" si="832"/>
        <v>drain</v>
      </c>
      <c r="V4849" s="25">
        <f t="shared" si="835"/>
        <v>0</v>
      </c>
      <c r="W4849" s="25">
        <f t="shared" si="833"/>
        <v>0</v>
      </c>
      <c r="X4849" s="25">
        <f t="shared" si="836"/>
        <v>0</v>
      </c>
      <c r="Z4849" s="25">
        <f t="shared" si="834"/>
        <v>20263.003020370961</v>
      </c>
      <c r="AB4849" s="25">
        <f t="shared" si="828"/>
        <v>0</v>
      </c>
    </row>
    <row r="4850" x14ac:dyDescent="0.2">
      <c r="I4850" s="24">
        <v>4845</v>
      </c>
      <c r="J4850" s="28">
        <v>0</v>
      </c>
      <c r="L4850" s="24">
        <v>25266.467436885832</v>
      </c>
      <c r="N4850" s="24">
        <v>4845</v>
      </c>
      <c r="O4850" s="24">
        <f t="shared" si="829"/>
        <v>20086.841612324239</v>
      </c>
      <c r="P4850" s="24">
        <f t="shared" si="826"/>
        <v>20086.841612324239</v>
      </c>
      <c r="Q4850" s="24">
        <f t="shared" si="827"/>
        <v>0</v>
      </c>
      <c r="R4850" s="24">
        <f t="shared" si="830"/>
        <v>20086.841612324239</v>
      </c>
      <c r="S4850" s="24">
        <f t="shared" si="831"/>
        <v>0</v>
      </c>
      <c r="T4850" s="24" t="str">
        <f t="shared" si="832"/>
        <v>drain</v>
      </c>
      <c r="V4850" s="24">
        <f t="shared" si="835"/>
        <v>0</v>
      </c>
      <c r="W4850" s="24">
        <f t="shared" si="833"/>
        <v>0</v>
      </c>
      <c r="X4850" s="24">
        <f t="shared" si="836"/>
        <v>0</v>
      </c>
      <c r="Z4850" s="24">
        <f t="shared" si="834"/>
        <v>20086.841612324239</v>
      </c>
      <c r="AB4850" s="24">
        <f t="shared" si="828"/>
        <v>0</v>
      </c>
    </row>
    <row r="4851" x14ac:dyDescent="0.2">
      <c r="I4851" s="25">
        <v>4846</v>
      </c>
      <c r="J4851" s="29">
        <v>0</v>
      </c>
      <c r="L4851" s="25">
        <v>24342.253565406798</v>
      </c>
      <c r="N4851" s="25">
        <v>4846</v>
      </c>
      <c r="O4851" s="25">
        <f t="shared" si="829"/>
        <v>19352.091584498405</v>
      </c>
      <c r="P4851" s="25">
        <f t="shared" si="826"/>
        <v>19352.091584498405</v>
      </c>
      <c r="Q4851" s="25">
        <f t="shared" si="827"/>
        <v>0</v>
      </c>
      <c r="R4851" s="25">
        <f t="shared" si="830"/>
        <v>19352.091584498405</v>
      </c>
      <c r="S4851" s="25">
        <f t="shared" si="831"/>
        <v>0</v>
      </c>
      <c r="T4851" s="25" t="str">
        <f t="shared" si="832"/>
        <v>drain</v>
      </c>
      <c r="V4851" s="25">
        <f t="shared" si="835"/>
        <v>0</v>
      </c>
      <c r="W4851" s="25">
        <f t="shared" si="833"/>
        <v>0</v>
      </c>
      <c r="X4851" s="25">
        <f t="shared" si="836"/>
        <v>0</v>
      </c>
      <c r="Z4851" s="25">
        <f t="shared" si="834"/>
        <v>19352.091584498405</v>
      </c>
      <c r="AB4851" s="25">
        <f t="shared" si="828"/>
        <v>0</v>
      </c>
    </row>
    <row r="4852" x14ac:dyDescent="0.2">
      <c r="I4852" s="24">
        <v>4847</v>
      </c>
      <c r="J4852" s="28">
        <v>0</v>
      </c>
      <c r="L4852" s="24">
        <v>23142.91105108261</v>
      </c>
      <c r="N4852" s="24">
        <v>4847</v>
      </c>
      <c r="O4852" s="24">
        <f t="shared" si="829"/>
        <v>18398.614285610674</v>
      </c>
      <c r="P4852" s="24">
        <f t="shared" si="826"/>
        <v>18398.614285610674</v>
      </c>
      <c r="Q4852" s="24">
        <f t="shared" si="827"/>
        <v>0</v>
      </c>
      <c r="R4852" s="24">
        <f t="shared" si="830"/>
        <v>18398.614285610674</v>
      </c>
      <c r="S4852" s="24">
        <f t="shared" si="831"/>
        <v>0</v>
      </c>
      <c r="T4852" s="24" t="str">
        <f t="shared" si="832"/>
        <v>drain</v>
      </c>
      <c r="V4852" s="24">
        <f t="shared" si="835"/>
        <v>0</v>
      </c>
      <c r="W4852" s="24">
        <f t="shared" si="833"/>
        <v>0</v>
      </c>
      <c r="X4852" s="24">
        <f t="shared" si="836"/>
        <v>0</v>
      </c>
      <c r="Z4852" s="24">
        <f t="shared" si="834"/>
        <v>18398.614285610674</v>
      </c>
      <c r="AB4852" s="24">
        <f t="shared" si="828"/>
        <v>0</v>
      </c>
    </row>
    <row r="4853" x14ac:dyDescent="0.2">
      <c r="I4853" s="25">
        <v>4848</v>
      </c>
      <c r="J4853" s="29">
        <v>0</v>
      </c>
      <c r="L4853" s="25">
        <v>21898.282802247999</v>
      </c>
      <c r="N4853" s="25">
        <v>4848</v>
      </c>
      <c r="O4853" s="25">
        <f t="shared" si="829"/>
        <v>17409.134827787158</v>
      </c>
      <c r="P4853" s="25">
        <f t="shared" si="826"/>
        <v>17409.134827787158</v>
      </c>
      <c r="Q4853" s="25">
        <f t="shared" si="827"/>
        <v>0</v>
      </c>
      <c r="R4853" s="25">
        <f t="shared" si="830"/>
        <v>17409.134827787158</v>
      </c>
      <c r="S4853" s="25">
        <f t="shared" si="831"/>
        <v>0</v>
      </c>
      <c r="T4853" s="25" t="str">
        <f t="shared" si="832"/>
        <v>drain</v>
      </c>
      <c r="V4853" s="25">
        <f t="shared" si="835"/>
        <v>0</v>
      </c>
      <c r="W4853" s="25">
        <f t="shared" si="833"/>
        <v>0</v>
      </c>
      <c r="X4853" s="25">
        <f t="shared" si="836"/>
        <v>0</v>
      </c>
      <c r="Z4853" s="25">
        <f t="shared" si="834"/>
        <v>17409.134827787158</v>
      </c>
      <c r="AB4853" s="25">
        <f t="shared" si="828"/>
        <v>0</v>
      </c>
    </row>
    <row r="4854" x14ac:dyDescent="0.2">
      <c r="I4854" s="24">
        <v>4849</v>
      </c>
      <c r="J4854" s="28">
        <v>0</v>
      </c>
      <c r="L4854" s="24">
        <v>21405.685936784743</v>
      </c>
      <c r="N4854" s="24">
        <v>4849</v>
      </c>
      <c r="O4854" s="24">
        <f t="shared" si="829"/>
        <v>17017.520319743871</v>
      </c>
      <c r="P4854" s="24">
        <f t="shared" si="826"/>
        <v>17017.520319743871</v>
      </c>
      <c r="Q4854" s="24">
        <f t="shared" si="827"/>
        <v>0</v>
      </c>
      <c r="R4854" s="24">
        <f t="shared" si="830"/>
        <v>17017.520319743871</v>
      </c>
      <c r="S4854" s="24">
        <f t="shared" si="831"/>
        <v>0</v>
      </c>
      <c r="T4854" s="24" t="str">
        <f t="shared" si="832"/>
        <v>drain</v>
      </c>
      <c r="V4854" s="24">
        <f t="shared" si="835"/>
        <v>0</v>
      </c>
      <c r="W4854" s="24">
        <f t="shared" si="833"/>
        <v>0</v>
      </c>
      <c r="X4854" s="24">
        <f t="shared" si="836"/>
        <v>0</v>
      </c>
      <c r="Z4854" s="24">
        <f t="shared" si="834"/>
        <v>17017.520319743871</v>
      </c>
      <c r="AB4854" s="24">
        <f t="shared" si="828"/>
        <v>0</v>
      </c>
    </row>
    <row r="4855" x14ac:dyDescent="0.2">
      <c r="I4855" s="25">
        <v>4850</v>
      </c>
      <c r="J4855" s="29">
        <v>0</v>
      </c>
      <c r="L4855" s="25">
        <v>20474.055392456052</v>
      </c>
      <c r="N4855" s="25">
        <v>4850</v>
      </c>
      <c r="O4855" s="25">
        <f t="shared" si="829"/>
        <v>16276.874037002563</v>
      </c>
      <c r="P4855" s="25">
        <f t="shared" si="826"/>
        <v>16276.874037002563</v>
      </c>
      <c r="Q4855" s="25">
        <f t="shared" si="827"/>
        <v>0</v>
      </c>
      <c r="R4855" s="25">
        <f t="shared" si="830"/>
        <v>16276.874037002563</v>
      </c>
      <c r="S4855" s="25">
        <f t="shared" si="831"/>
        <v>0</v>
      </c>
      <c r="T4855" s="25" t="str">
        <f t="shared" si="832"/>
        <v>drain</v>
      </c>
      <c r="V4855" s="25">
        <f t="shared" si="835"/>
        <v>0</v>
      </c>
      <c r="W4855" s="25">
        <f t="shared" si="833"/>
        <v>0</v>
      </c>
      <c r="X4855" s="25">
        <f t="shared" si="836"/>
        <v>0</v>
      </c>
      <c r="Z4855" s="25">
        <f t="shared" si="834"/>
        <v>16276.874037002563</v>
      </c>
      <c r="AB4855" s="25">
        <f t="shared" si="828"/>
        <v>0</v>
      </c>
    </row>
    <row r="4856" x14ac:dyDescent="0.2">
      <c r="I4856" s="24">
        <v>4851</v>
      </c>
      <c r="J4856" s="28">
        <v>0</v>
      </c>
      <c r="L4856" s="24">
        <v>19790.771611976623</v>
      </c>
      <c r="N4856" s="24">
        <v>4851</v>
      </c>
      <c r="O4856" s="24">
        <f t="shared" si="829"/>
        <v>15733.663431521416</v>
      </c>
      <c r="P4856" s="24">
        <f t="shared" si="826"/>
        <v>15733.663431521416</v>
      </c>
      <c r="Q4856" s="24">
        <f t="shared" si="827"/>
        <v>0</v>
      </c>
      <c r="R4856" s="24">
        <f t="shared" si="830"/>
        <v>15733.663431521416</v>
      </c>
      <c r="S4856" s="24">
        <f t="shared" si="831"/>
        <v>0</v>
      </c>
      <c r="T4856" s="24" t="str">
        <f t="shared" si="832"/>
        <v>drain</v>
      </c>
      <c r="V4856" s="24">
        <f t="shared" si="835"/>
        <v>0</v>
      </c>
      <c r="W4856" s="24">
        <f t="shared" si="833"/>
        <v>0</v>
      </c>
      <c r="X4856" s="24">
        <f t="shared" si="836"/>
        <v>0</v>
      </c>
      <c r="Z4856" s="24">
        <f t="shared" si="834"/>
        <v>15733.663431521416</v>
      </c>
      <c r="AB4856" s="24">
        <f t="shared" si="828"/>
        <v>0</v>
      </c>
    </row>
    <row r="4857" x14ac:dyDescent="0.2">
      <c r="I4857" s="25">
        <v>4852</v>
      </c>
      <c r="J4857" s="29">
        <v>0</v>
      </c>
      <c r="L4857" s="25">
        <v>19425.24002623558</v>
      </c>
      <c r="N4857" s="25">
        <v>4852</v>
      </c>
      <c r="O4857" s="25">
        <f t="shared" si="829"/>
        <v>15443.065820857288</v>
      </c>
      <c r="P4857" s="25">
        <f t="shared" si="826"/>
        <v>15443.065820857288</v>
      </c>
      <c r="Q4857" s="25">
        <f t="shared" si="827"/>
        <v>0</v>
      </c>
      <c r="R4857" s="25">
        <f t="shared" si="830"/>
        <v>15443.065820857288</v>
      </c>
      <c r="S4857" s="25">
        <f t="shared" si="831"/>
        <v>0</v>
      </c>
      <c r="T4857" s="25" t="str">
        <f t="shared" si="832"/>
        <v>drain</v>
      </c>
      <c r="V4857" s="25">
        <f t="shared" si="835"/>
        <v>0</v>
      </c>
      <c r="W4857" s="25">
        <f t="shared" si="833"/>
        <v>0</v>
      </c>
      <c r="X4857" s="25">
        <f t="shared" si="836"/>
        <v>0</v>
      </c>
      <c r="Z4857" s="25">
        <f t="shared" si="834"/>
        <v>15443.065820857288</v>
      </c>
      <c r="AB4857" s="25">
        <f t="shared" si="828"/>
        <v>0</v>
      </c>
    </row>
    <row r="4858" x14ac:dyDescent="0.2">
      <c r="I4858" s="24">
        <v>4853</v>
      </c>
      <c r="J4858" s="28">
        <v>0</v>
      </c>
      <c r="L4858" s="24">
        <v>19299.157843267916</v>
      </c>
      <c r="N4858" s="24">
        <v>4853</v>
      </c>
      <c r="O4858" s="24">
        <f t="shared" si="829"/>
        <v>15342.830485397993</v>
      </c>
      <c r="P4858" s="24">
        <f t="shared" si="826"/>
        <v>15342.830485397993</v>
      </c>
      <c r="Q4858" s="24">
        <f t="shared" si="827"/>
        <v>0</v>
      </c>
      <c r="R4858" s="24">
        <f t="shared" si="830"/>
        <v>15342.830485397993</v>
      </c>
      <c r="S4858" s="24">
        <f t="shared" si="831"/>
        <v>0</v>
      </c>
      <c r="T4858" s="24" t="str">
        <f t="shared" si="832"/>
        <v>drain</v>
      </c>
      <c r="V4858" s="24">
        <f t="shared" si="835"/>
        <v>0</v>
      </c>
      <c r="W4858" s="24">
        <f t="shared" si="833"/>
        <v>0</v>
      </c>
      <c r="X4858" s="24">
        <f t="shared" si="836"/>
        <v>0</v>
      </c>
      <c r="Z4858" s="24">
        <f t="shared" si="834"/>
        <v>15342.830485397993</v>
      </c>
      <c r="AB4858" s="24">
        <f t="shared" si="828"/>
        <v>0</v>
      </c>
    </row>
    <row r="4859" x14ac:dyDescent="0.2">
      <c r="I4859" s="25">
        <v>4854</v>
      </c>
      <c r="J4859" s="29">
        <v>0</v>
      </c>
      <c r="L4859" s="25">
        <v>19031.739177417752</v>
      </c>
      <c r="N4859" s="25">
        <v>4854</v>
      </c>
      <c r="O4859" s="25">
        <f t="shared" si="829"/>
        <v>15130.232646047114</v>
      </c>
      <c r="P4859" s="25">
        <f t="shared" si="826"/>
        <v>15130.232646047114</v>
      </c>
      <c r="Q4859" s="25">
        <f t="shared" si="827"/>
        <v>0</v>
      </c>
      <c r="R4859" s="25">
        <f t="shared" si="830"/>
        <v>15130.232646047114</v>
      </c>
      <c r="S4859" s="25">
        <f t="shared" si="831"/>
        <v>0</v>
      </c>
      <c r="T4859" s="25" t="str">
        <f t="shared" si="832"/>
        <v>drain</v>
      </c>
      <c r="V4859" s="25">
        <f t="shared" si="835"/>
        <v>0</v>
      </c>
      <c r="W4859" s="25">
        <f t="shared" si="833"/>
        <v>0</v>
      </c>
      <c r="X4859" s="25">
        <f t="shared" si="836"/>
        <v>0</v>
      </c>
      <c r="Z4859" s="25">
        <f t="shared" si="834"/>
        <v>15130.232646047114</v>
      </c>
      <c r="AB4859" s="25">
        <f t="shared" si="828"/>
        <v>0</v>
      </c>
    </row>
    <row r="4860" x14ac:dyDescent="0.2">
      <c r="I4860" s="24">
        <v>4855</v>
      </c>
      <c r="J4860" s="28">
        <v>0.151639044</v>
      </c>
      <c r="L4860" s="24">
        <v>20595.620329666137</v>
      </c>
      <c r="N4860" s="24">
        <v>4855</v>
      </c>
      <c r="O4860" s="24">
        <f t="shared" si="829"/>
        <v>16373.51816208458</v>
      </c>
      <c r="P4860" s="24">
        <f t="shared" si="826"/>
        <v>16373.51816208458</v>
      </c>
      <c r="Q4860" s="24">
        <f t="shared" si="827"/>
        <v>12131.123519999999</v>
      </c>
      <c r="R4860" s="24">
        <f t="shared" si="830"/>
        <v>4242.3946420845805</v>
      </c>
      <c r="S4860" s="24">
        <f t="shared" si="831"/>
        <v>0</v>
      </c>
      <c r="T4860" s="24" t="str">
        <f t="shared" si="832"/>
        <v>drain</v>
      </c>
      <c r="V4860" s="24">
        <f t="shared" si="835"/>
        <v>0</v>
      </c>
      <c r="W4860" s="24">
        <f t="shared" si="833"/>
        <v>0</v>
      </c>
      <c r="X4860" s="24">
        <f t="shared" si="836"/>
        <v>0</v>
      </c>
      <c r="Z4860" s="24">
        <f t="shared" si="834"/>
        <v>4242.3946420845805</v>
      </c>
      <c r="AB4860" s="24">
        <f t="shared" si="828"/>
        <v>0</v>
      </c>
    </row>
    <row r="4861" x14ac:dyDescent="0.2">
      <c r="I4861" s="25">
        <v>4856</v>
      </c>
      <c r="J4861" s="29">
        <v>0.218536703</v>
      </c>
      <c r="L4861" s="25">
        <v>22618.483631849289</v>
      </c>
      <c r="N4861" s="25">
        <v>4856</v>
      </c>
      <c r="O4861" s="25">
        <f t="shared" si="829"/>
        <v>17981.694487320186</v>
      </c>
      <c r="P4861" s="25">
        <f t="shared" si="826"/>
        <v>17981.694487320186</v>
      </c>
      <c r="Q4861" s="25">
        <f t="shared" si="827"/>
        <v>17482.936239999999</v>
      </c>
      <c r="R4861" s="25">
        <f t="shared" si="830"/>
        <v>498.75824732018737</v>
      </c>
      <c r="S4861" s="25">
        <f t="shared" si="831"/>
        <v>0</v>
      </c>
      <c r="T4861" s="25" t="str">
        <f t="shared" si="832"/>
        <v>drain</v>
      </c>
      <c r="V4861" s="25">
        <f t="shared" si="835"/>
        <v>0</v>
      </c>
      <c r="W4861" s="25">
        <f t="shared" si="833"/>
        <v>0</v>
      </c>
      <c r="X4861" s="25">
        <f t="shared" si="836"/>
        <v>0</v>
      </c>
      <c r="Z4861" s="25">
        <f t="shared" si="834"/>
        <v>498.75824732018737</v>
      </c>
      <c r="AB4861" s="25">
        <f t="shared" si="828"/>
        <v>0</v>
      </c>
    </row>
    <row r="4862" x14ac:dyDescent="0.2">
      <c r="I4862" s="24">
        <v>4857</v>
      </c>
      <c r="J4862" s="28">
        <v>0.42996939899999997</v>
      </c>
      <c r="L4862" s="24">
        <v>24528.535660815236</v>
      </c>
      <c r="N4862" s="24">
        <v>4857</v>
      </c>
      <c r="O4862" s="24">
        <f t="shared" si="829"/>
        <v>19500.185850348113</v>
      </c>
      <c r="P4862" s="24">
        <f t="shared" si="826"/>
        <v>19500.185850348113</v>
      </c>
      <c r="Q4862" s="24">
        <f t="shared" si="827"/>
        <v>34397.551919999998</v>
      </c>
      <c r="R4862" s="24">
        <f t="shared" si="830"/>
        <v>0</v>
      </c>
      <c r="S4862" s="24">
        <f t="shared" si="831"/>
        <v>14897.366069651885</v>
      </c>
      <c r="T4862" s="24" t="str">
        <f t="shared" si="832"/>
        <v>charge</v>
      </c>
      <c r="V4862" s="24">
        <f t="shared" si="835"/>
        <v>4000</v>
      </c>
      <c r="W4862" s="24">
        <f t="shared" si="833"/>
        <v>4000</v>
      </c>
      <c r="X4862" s="24">
        <f t="shared" si="836"/>
        <v>0</v>
      </c>
      <c r="Z4862" s="24">
        <f t="shared" si="834"/>
        <v>0</v>
      </c>
      <c r="AB4862" s="24">
        <f t="shared" si="828"/>
        <v>10897.366069651885</v>
      </c>
    </row>
    <row r="4863" x14ac:dyDescent="0.2">
      <c r="I4863" s="25">
        <v>4858</v>
      </c>
      <c r="J4863" s="29">
        <v>0.63027055300000001</v>
      </c>
      <c r="L4863" s="25">
        <v>24836.343278217315</v>
      </c>
      <c r="N4863" s="25">
        <v>4858</v>
      </c>
      <c r="O4863" s="25">
        <f t="shared" si="829"/>
        <v>19744.892906182766</v>
      </c>
      <c r="P4863" s="25">
        <f t="shared" si="826"/>
        <v>19744.892906182766</v>
      </c>
      <c r="Q4863" s="25">
        <f t="shared" si="827"/>
        <v>50421.644240000001</v>
      </c>
      <c r="R4863" s="25">
        <f t="shared" si="830"/>
        <v>0</v>
      </c>
      <c r="S4863" s="25">
        <f t="shared" si="831"/>
        <v>30676.751333817236</v>
      </c>
      <c r="T4863" s="25" t="str">
        <f t="shared" si="832"/>
        <v>charge</v>
      </c>
      <c r="V4863" s="25">
        <f t="shared" si="835"/>
        <v>0</v>
      </c>
      <c r="W4863" s="25">
        <f t="shared" si="833"/>
        <v>4000</v>
      </c>
      <c r="X4863" s="25">
        <f t="shared" si="836"/>
        <v>0</v>
      </c>
      <c r="Z4863" s="25">
        <f t="shared" si="834"/>
        <v>0</v>
      </c>
      <c r="AB4863" s="25">
        <f t="shared" si="828"/>
        <v>30676.751333817236</v>
      </c>
    </row>
    <row r="4864" x14ac:dyDescent="0.2">
      <c r="I4864" s="24">
        <v>4859</v>
      </c>
      <c r="J4864" s="28">
        <v>0.684690998</v>
      </c>
      <c r="L4864" s="24">
        <v>25639.028631448742</v>
      </c>
      <c r="N4864" s="24">
        <v>4859</v>
      </c>
      <c r="O4864" s="24">
        <f t="shared" si="829"/>
        <v>20383.027762001751</v>
      </c>
      <c r="P4864" s="24">
        <f t="shared" si="826"/>
        <v>20383.027762001751</v>
      </c>
      <c r="Q4864" s="24">
        <f t="shared" si="827"/>
        <v>54775.279840000003</v>
      </c>
      <c r="R4864" s="24">
        <f t="shared" si="830"/>
        <v>0</v>
      </c>
      <c r="S4864" s="24">
        <f t="shared" si="831"/>
        <v>34392.252077998251</v>
      </c>
      <c r="T4864" s="24" t="str">
        <f t="shared" si="832"/>
        <v>charge</v>
      </c>
      <c r="V4864" s="24">
        <f t="shared" si="835"/>
        <v>0</v>
      </c>
      <c r="W4864" s="24">
        <f t="shared" si="833"/>
        <v>4000</v>
      </c>
      <c r="X4864" s="24">
        <f t="shared" si="836"/>
        <v>0</v>
      </c>
      <c r="Z4864" s="24">
        <f t="shared" si="834"/>
        <v>0</v>
      </c>
      <c r="AB4864" s="24">
        <f t="shared" si="828"/>
        <v>34392.252077998251</v>
      </c>
    </row>
    <row r="4865" x14ac:dyDescent="0.2">
      <c r="I4865" s="25">
        <v>4860</v>
      </c>
      <c r="J4865" s="29">
        <v>0.71369168400000005</v>
      </c>
      <c r="L4865" s="25">
        <v>26091.286102819442</v>
      </c>
      <c r="N4865" s="25">
        <v>4860</v>
      </c>
      <c r="O4865" s="25">
        <f t="shared" si="829"/>
        <v>20742.572451741456</v>
      </c>
      <c r="P4865" s="25">
        <f t="shared" si="826"/>
        <v>20742.572451741456</v>
      </c>
      <c r="Q4865" s="25">
        <f t="shared" si="827"/>
        <v>57095.334720000006</v>
      </c>
      <c r="R4865" s="25">
        <f t="shared" si="830"/>
        <v>0</v>
      </c>
      <c r="S4865" s="25">
        <f t="shared" si="831"/>
        <v>36352.76226825855</v>
      </c>
      <c r="T4865" s="25" t="str">
        <f t="shared" si="832"/>
        <v>charge</v>
      </c>
      <c r="V4865" s="25">
        <f t="shared" si="835"/>
        <v>0</v>
      </c>
      <c r="W4865" s="25">
        <f t="shared" si="833"/>
        <v>4000</v>
      </c>
      <c r="X4865" s="25">
        <f t="shared" si="836"/>
        <v>0</v>
      </c>
      <c r="Z4865" s="25">
        <f t="shared" si="834"/>
        <v>0</v>
      </c>
      <c r="AB4865" s="25">
        <f t="shared" si="828"/>
        <v>36352.76226825855</v>
      </c>
    </row>
    <row r="4866" x14ac:dyDescent="0.2">
      <c r="I4866" s="24">
        <v>4861</v>
      </c>
      <c r="J4866" s="28">
        <v>0.726431983</v>
      </c>
      <c r="L4866" s="24">
        <v>26824.198786640165</v>
      </c>
      <c r="N4866" s="24">
        <v>4861</v>
      </c>
      <c r="O4866" s="24">
        <f t="shared" si="829"/>
        <v>21325.238035378934</v>
      </c>
      <c r="P4866" s="24">
        <f t="shared" si="826"/>
        <v>21325.238035378934</v>
      </c>
      <c r="Q4866" s="24">
        <f t="shared" si="827"/>
        <v>58114.558640000003</v>
      </c>
      <c r="R4866" s="24">
        <f t="shared" si="830"/>
        <v>0</v>
      </c>
      <c r="S4866" s="24">
        <f t="shared" si="831"/>
        <v>36789.320604621069</v>
      </c>
      <c r="T4866" s="24" t="str">
        <f t="shared" si="832"/>
        <v>charge</v>
      </c>
      <c r="V4866" s="24">
        <f t="shared" si="835"/>
        <v>0</v>
      </c>
      <c r="W4866" s="24">
        <f t="shared" si="833"/>
        <v>4000</v>
      </c>
      <c r="X4866" s="24">
        <f t="shared" si="836"/>
        <v>0</v>
      </c>
      <c r="Z4866" s="24">
        <f t="shared" si="834"/>
        <v>0</v>
      </c>
      <c r="AB4866" s="24">
        <f t="shared" si="828"/>
        <v>36789.320604621069</v>
      </c>
    </row>
    <row r="4867" x14ac:dyDescent="0.2">
      <c r="I4867" s="25">
        <v>4862</v>
      </c>
      <c r="J4867" s="29">
        <v>0.72700103000000005</v>
      </c>
      <c r="L4867" s="25">
        <v>27528.843842124938</v>
      </c>
      <c r="N4867" s="25">
        <v>4862</v>
      </c>
      <c r="O4867" s="25">
        <f t="shared" si="829"/>
        <v>21885.430854489325</v>
      </c>
      <c r="P4867" s="25">
        <f t="shared" si="826"/>
        <v>21885.430854489325</v>
      </c>
      <c r="Q4867" s="25">
        <f t="shared" si="827"/>
        <v>58160.082400000007</v>
      </c>
      <c r="R4867" s="25">
        <f t="shared" si="830"/>
        <v>0</v>
      </c>
      <c r="S4867" s="25">
        <f t="shared" si="831"/>
        <v>36274.651545510686</v>
      </c>
      <c r="T4867" s="25" t="str">
        <f t="shared" si="832"/>
        <v>charge</v>
      </c>
      <c r="V4867" s="25">
        <f t="shared" si="835"/>
        <v>0</v>
      </c>
      <c r="W4867" s="25">
        <f t="shared" si="833"/>
        <v>4000</v>
      </c>
      <c r="X4867" s="25">
        <f t="shared" si="836"/>
        <v>0</v>
      </c>
      <c r="Z4867" s="25">
        <f t="shared" si="834"/>
        <v>0</v>
      </c>
      <c r="AB4867" s="25">
        <f t="shared" si="828"/>
        <v>36274.651545510686</v>
      </c>
    </row>
    <row r="4868" x14ac:dyDescent="0.2">
      <c r="I4868" s="24">
        <v>4863</v>
      </c>
      <c r="J4868" s="28">
        <v>0.70996205700000004</v>
      </c>
      <c r="L4868" s="24">
        <v>27814.211114692687</v>
      </c>
      <c r="N4868" s="24">
        <v>4863</v>
      </c>
      <c r="O4868" s="24">
        <f t="shared" si="829"/>
        <v>22112.297836180689</v>
      </c>
      <c r="P4868" s="24">
        <f t="shared" si="826"/>
        <v>22112.297836180689</v>
      </c>
      <c r="Q4868" s="24">
        <f t="shared" si="827"/>
        <v>56796.96456</v>
      </c>
      <c r="R4868" s="24">
        <f t="shared" si="830"/>
        <v>0</v>
      </c>
      <c r="S4868" s="24">
        <f t="shared" si="831"/>
        <v>34684.666723819311</v>
      </c>
      <c r="T4868" s="24" t="str">
        <f t="shared" si="832"/>
        <v>charge</v>
      </c>
      <c r="V4868" s="24">
        <f t="shared" si="835"/>
        <v>0</v>
      </c>
      <c r="W4868" s="24">
        <f t="shared" si="833"/>
        <v>4000</v>
      </c>
      <c r="X4868" s="24">
        <f t="shared" si="836"/>
        <v>0</v>
      </c>
      <c r="Z4868" s="24">
        <f t="shared" si="834"/>
        <v>0</v>
      </c>
      <c r="AB4868" s="24">
        <f t="shared" si="828"/>
        <v>34684.666723819311</v>
      </c>
    </row>
    <row r="4869" x14ac:dyDescent="0.2">
      <c r="I4869" s="25">
        <v>4864</v>
      </c>
      <c r="J4869" s="29">
        <v>0.67005320599999996</v>
      </c>
      <c r="L4869" s="25">
        <v>27425.387922811507</v>
      </c>
      <c r="N4869" s="25">
        <v>4864</v>
      </c>
      <c r="O4869" s="25">
        <f t="shared" si="829"/>
        <v>21803.183398635148</v>
      </c>
      <c r="P4869" s="25">
        <f t="shared" si="826"/>
        <v>21803.183398635148</v>
      </c>
      <c r="Q4869" s="25">
        <f t="shared" si="827"/>
        <v>53604.256479999996</v>
      </c>
      <c r="R4869" s="25">
        <f t="shared" si="830"/>
        <v>0</v>
      </c>
      <c r="S4869" s="25">
        <f t="shared" si="831"/>
        <v>31801.073081364848</v>
      </c>
      <c r="T4869" s="25" t="str">
        <f t="shared" si="832"/>
        <v>charge</v>
      </c>
      <c r="V4869" s="25">
        <f t="shared" si="835"/>
        <v>0</v>
      </c>
      <c r="W4869" s="25">
        <f t="shared" si="833"/>
        <v>4000</v>
      </c>
      <c r="X4869" s="25">
        <f t="shared" si="836"/>
        <v>0</v>
      </c>
      <c r="Z4869" s="25">
        <f t="shared" si="834"/>
        <v>0</v>
      </c>
      <c r="AB4869" s="25">
        <f t="shared" si="828"/>
        <v>31801.073081364848</v>
      </c>
    </row>
    <row r="4870" x14ac:dyDescent="0.2">
      <c r="I4870" s="24">
        <v>4865</v>
      </c>
      <c r="J4870" s="28">
        <v>0.57088138799999999</v>
      </c>
      <c r="L4870" s="24">
        <v>26994.754022598263</v>
      </c>
      <c r="N4870" s="24">
        <v>4865</v>
      </c>
      <c r="O4870" s="24">
        <f t="shared" si="829"/>
        <v>21460.829447965622</v>
      </c>
      <c r="P4870" s="24">
        <f t="shared" ref="P4870:P4933" si="837">O4870-$E$8*$E$9</f>
        <v>21460.829447965622</v>
      </c>
      <c r="Q4870" s="24">
        <f t="shared" ref="Q4870:Q4933" si="838">J4870*$E$7</f>
        <v>45670.511039999998</v>
      </c>
      <c r="R4870" s="24">
        <f t="shared" si="830"/>
        <v>0</v>
      </c>
      <c r="S4870" s="24">
        <f t="shared" si="831"/>
        <v>24209.681592034376</v>
      </c>
      <c r="T4870" s="24" t="str">
        <f t="shared" si="832"/>
        <v>charge</v>
      </c>
      <c r="V4870" s="24">
        <f t="shared" si="835"/>
        <v>0</v>
      </c>
      <c r="W4870" s="24">
        <f t="shared" si="833"/>
        <v>4000</v>
      </c>
      <c r="X4870" s="24">
        <f t="shared" si="836"/>
        <v>0</v>
      </c>
      <c r="Z4870" s="24">
        <f t="shared" si="834"/>
        <v>0</v>
      </c>
      <c r="AB4870" s="24">
        <f t="shared" ref="AB4870:AB4933" si="839">IF(T4870="charge",(S4870-V4870),0)</f>
        <v>24209.681592034376</v>
      </c>
    </row>
    <row r="4871" x14ac:dyDescent="0.2">
      <c r="I4871" s="25">
        <v>4866</v>
      </c>
      <c r="J4871" s="29">
        <v>0.26235740800000001</v>
      </c>
      <c r="L4871" s="25">
        <v>26607.603013515469</v>
      </c>
      <c r="N4871" s="25">
        <v>4866</v>
      </c>
      <c r="O4871" s="25">
        <f t="shared" ref="O4871:O4934" si="840">L4871*$O$2</f>
        <v>21153.044395744797</v>
      </c>
      <c r="P4871" s="25">
        <f t="shared" si="837"/>
        <v>21153.044395744797</v>
      </c>
      <c r="Q4871" s="25">
        <f t="shared" si="838"/>
        <v>20988.592640000003</v>
      </c>
      <c r="R4871" s="25">
        <f t="shared" ref="R4871:R4934" si="841">IF(P4871&gt;Q4871,P4871-Q4871,0)</f>
        <v>164.45175574479435</v>
      </c>
      <c r="S4871" s="25">
        <f t="shared" ref="S4871:S4934" si="842">IF(Q4871&gt;P4871,Q4871-P4871,0)</f>
        <v>0</v>
      </c>
      <c r="T4871" s="25" t="str">
        <f t="shared" ref="T4871:T4934" si="843">IF(P4871&gt;Q4871,"drain","charge")</f>
        <v>drain</v>
      </c>
      <c r="V4871" s="25">
        <f t="shared" si="835"/>
        <v>0</v>
      </c>
      <c r="W4871" s="25">
        <f t="shared" ref="W4871:W4934" si="844">IF(W4870+S4871&gt;$E$11,$E$11,IF(T4871="charge",W4870+(S4871*$E$12),IF((W4870-R4871)&gt;0,W4870-R4871,0)))</f>
        <v>3835.5482442552056</v>
      </c>
      <c r="X4871" s="25">
        <f t="shared" si="836"/>
        <v>164.45175574479435</v>
      </c>
      <c r="Z4871" s="25">
        <f t="shared" ref="Z4871:Z4934" si="845">R4871-X4871</f>
        <v>0</v>
      </c>
      <c r="AB4871" s="25">
        <f t="shared" si="839"/>
        <v>0</v>
      </c>
    </row>
    <row r="4872" x14ac:dyDescent="0.2">
      <c r="I4872" s="24">
        <v>4867</v>
      </c>
      <c r="J4872" s="28">
        <v>2.7440401000000003E-2</v>
      </c>
      <c r="L4872" s="24">
        <v>25688.374222087859</v>
      </c>
      <c r="N4872" s="24">
        <v>4867</v>
      </c>
      <c r="O4872" s="24">
        <f t="shared" si="840"/>
        <v>20422.25750655985</v>
      </c>
      <c r="P4872" s="24">
        <f t="shared" si="837"/>
        <v>20422.25750655985</v>
      </c>
      <c r="Q4872" s="24">
        <f t="shared" si="838"/>
        <v>2195.2320800000002</v>
      </c>
      <c r="R4872" s="24">
        <f t="shared" si="841"/>
        <v>18227.025426559849</v>
      </c>
      <c r="S4872" s="24">
        <f t="shared" si="842"/>
        <v>0</v>
      </c>
      <c r="T4872" s="24" t="str">
        <f t="shared" si="843"/>
        <v>drain</v>
      </c>
      <c r="V4872" s="24">
        <f t="shared" ref="V4872:V4935" si="846">IF(W4872&gt;=W4871,(W4872-W4871),0)</f>
        <v>0</v>
      </c>
      <c r="W4872" s="24">
        <f t="shared" si="844"/>
        <v>0</v>
      </c>
      <c r="X4872" s="24">
        <f t="shared" ref="X4872:X4935" si="847">IF(T4872="drain",W4871-W4872,0)</f>
        <v>3835.5482442552056</v>
      </c>
      <c r="Z4872" s="24">
        <f t="shared" si="845"/>
        <v>14391.477182304643</v>
      </c>
      <c r="AB4872" s="24">
        <f t="shared" si="839"/>
        <v>0</v>
      </c>
    </row>
    <row r="4873" x14ac:dyDescent="0.2">
      <c r="I4873" s="25">
        <v>4868</v>
      </c>
      <c r="J4873" s="29">
        <v>0</v>
      </c>
      <c r="L4873" s="25">
        <v>25213.892246389387</v>
      </c>
      <c r="N4873" s="25">
        <v>4868</v>
      </c>
      <c r="O4873" s="25">
        <f t="shared" si="840"/>
        <v>20045.044335879564</v>
      </c>
      <c r="P4873" s="25">
        <f t="shared" si="837"/>
        <v>20045.044335879564</v>
      </c>
      <c r="Q4873" s="25">
        <f t="shared" si="838"/>
        <v>0</v>
      </c>
      <c r="R4873" s="25">
        <f t="shared" si="841"/>
        <v>20045.044335879564</v>
      </c>
      <c r="S4873" s="25">
        <f t="shared" si="842"/>
        <v>0</v>
      </c>
      <c r="T4873" s="25" t="str">
        <f t="shared" si="843"/>
        <v>drain</v>
      </c>
      <c r="V4873" s="25">
        <f t="shared" si="846"/>
        <v>0</v>
      </c>
      <c r="W4873" s="25">
        <f t="shared" si="844"/>
        <v>0</v>
      </c>
      <c r="X4873" s="25">
        <f t="shared" si="847"/>
        <v>0</v>
      </c>
      <c r="Z4873" s="25">
        <f t="shared" si="845"/>
        <v>20045.044335879564</v>
      </c>
      <c r="AB4873" s="25">
        <f t="shared" si="839"/>
        <v>0</v>
      </c>
    </row>
    <row r="4874" x14ac:dyDescent="0.2">
      <c r="I4874" s="24">
        <v>4869</v>
      </c>
      <c r="J4874" s="28">
        <v>0</v>
      </c>
      <c r="L4874" s="24">
        <v>24791.221419715879</v>
      </c>
      <c r="N4874" s="24">
        <v>4869</v>
      </c>
      <c r="O4874" s="24">
        <f t="shared" si="840"/>
        <v>19709.021028674124</v>
      </c>
      <c r="P4874" s="24">
        <f t="shared" si="837"/>
        <v>19709.021028674124</v>
      </c>
      <c r="Q4874" s="24">
        <f t="shared" si="838"/>
        <v>0</v>
      </c>
      <c r="R4874" s="24">
        <f t="shared" si="841"/>
        <v>19709.021028674124</v>
      </c>
      <c r="S4874" s="24">
        <f t="shared" si="842"/>
        <v>0</v>
      </c>
      <c r="T4874" s="24" t="str">
        <f t="shared" si="843"/>
        <v>drain</v>
      </c>
      <c r="V4874" s="24">
        <f t="shared" si="846"/>
        <v>0</v>
      </c>
      <c r="W4874" s="24">
        <f t="shared" si="844"/>
        <v>0</v>
      </c>
      <c r="X4874" s="24">
        <f t="shared" si="847"/>
        <v>0</v>
      </c>
      <c r="Z4874" s="24">
        <f t="shared" si="845"/>
        <v>19709.021028674124</v>
      </c>
      <c r="AB4874" s="24">
        <f t="shared" si="839"/>
        <v>0</v>
      </c>
    </row>
    <row r="4875" x14ac:dyDescent="0.2">
      <c r="I4875" s="25">
        <v>4870</v>
      </c>
      <c r="J4875" s="29">
        <v>0</v>
      </c>
      <c r="L4875" s="25">
        <v>23964.354200029371</v>
      </c>
      <c r="N4875" s="25">
        <v>4870</v>
      </c>
      <c r="O4875" s="25">
        <f t="shared" si="840"/>
        <v>19051.661589023352</v>
      </c>
      <c r="P4875" s="25">
        <f t="shared" si="837"/>
        <v>19051.661589023352</v>
      </c>
      <c r="Q4875" s="25">
        <f t="shared" si="838"/>
        <v>0</v>
      </c>
      <c r="R4875" s="25">
        <f t="shared" si="841"/>
        <v>19051.661589023352</v>
      </c>
      <c r="S4875" s="25">
        <f t="shared" si="842"/>
        <v>0</v>
      </c>
      <c r="T4875" s="25" t="str">
        <f t="shared" si="843"/>
        <v>drain</v>
      </c>
      <c r="V4875" s="25">
        <f t="shared" si="846"/>
        <v>0</v>
      </c>
      <c r="W4875" s="25">
        <f t="shared" si="844"/>
        <v>0</v>
      </c>
      <c r="X4875" s="25">
        <f t="shared" si="847"/>
        <v>0</v>
      </c>
      <c r="Z4875" s="25">
        <f t="shared" si="845"/>
        <v>19051.661589023352</v>
      </c>
      <c r="AB4875" s="25">
        <f t="shared" si="839"/>
        <v>0</v>
      </c>
    </row>
    <row r="4876" x14ac:dyDescent="0.2">
      <c r="I4876" s="24">
        <v>4871</v>
      </c>
      <c r="J4876" s="28">
        <v>0</v>
      </c>
      <c r="L4876" s="24">
        <v>22971.731894588469</v>
      </c>
      <c r="N4876" s="24">
        <v>4871</v>
      </c>
      <c r="O4876" s="24">
        <f t="shared" si="840"/>
        <v>18262.526856197834</v>
      </c>
      <c r="P4876" s="24">
        <f t="shared" si="837"/>
        <v>18262.526856197834</v>
      </c>
      <c r="Q4876" s="24">
        <f t="shared" si="838"/>
        <v>0</v>
      </c>
      <c r="R4876" s="24">
        <f t="shared" si="841"/>
        <v>18262.526856197834</v>
      </c>
      <c r="S4876" s="24">
        <f t="shared" si="842"/>
        <v>0</v>
      </c>
      <c r="T4876" s="24" t="str">
        <f t="shared" si="843"/>
        <v>drain</v>
      </c>
      <c r="V4876" s="24">
        <f t="shared" si="846"/>
        <v>0</v>
      </c>
      <c r="W4876" s="24">
        <f t="shared" si="844"/>
        <v>0</v>
      </c>
      <c r="X4876" s="24">
        <f t="shared" si="847"/>
        <v>0</v>
      </c>
      <c r="Z4876" s="24">
        <f t="shared" si="845"/>
        <v>18262.526856197834</v>
      </c>
      <c r="AB4876" s="24">
        <f t="shared" si="839"/>
        <v>0</v>
      </c>
    </row>
    <row r="4877" x14ac:dyDescent="0.2">
      <c r="I4877" s="25">
        <v>4872</v>
      </c>
      <c r="J4877" s="29">
        <v>0</v>
      </c>
      <c r="L4877" s="25">
        <v>21753.094487380979</v>
      </c>
      <c r="N4877" s="25">
        <v>4872</v>
      </c>
      <c r="O4877" s="25">
        <f t="shared" si="840"/>
        <v>17293.710117467879</v>
      </c>
      <c r="P4877" s="25">
        <f t="shared" si="837"/>
        <v>17293.710117467879</v>
      </c>
      <c r="Q4877" s="25">
        <f t="shared" si="838"/>
        <v>0</v>
      </c>
      <c r="R4877" s="25">
        <f t="shared" si="841"/>
        <v>17293.710117467879</v>
      </c>
      <c r="S4877" s="25">
        <f t="shared" si="842"/>
        <v>0</v>
      </c>
      <c r="T4877" s="25" t="str">
        <f t="shared" si="843"/>
        <v>drain</v>
      </c>
      <c r="V4877" s="25">
        <f t="shared" si="846"/>
        <v>0</v>
      </c>
      <c r="W4877" s="25">
        <f t="shared" si="844"/>
        <v>0</v>
      </c>
      <c r="X4877" s="25">
        <f t="shared" si="847"/>
        <v>0</v>
      </c>
      <c r="Z4877" s="25">
        <f t="shared" si="845"/>
        <v>17293.710117467879</v>
      </c>
      <c r="AB4877" s="25">
        <f t="shared" si="839"/>
        <v>0</v>
      </c>
    </row>
    <row r="4878" x14ac:dyDescent="0.2">
      <c r="I4878" s="24">
        <v>4873</v>
      </c>
      <c r="J4878" s="28">
        <v>0</v>
      </c>
      <c r="L4878" s="24">
        <v>20546.059710645673</v>
      </c>
      <c r="N4878" s="24">
        <v>4873</v>
      </c>
      <c r="O4878" s="24">
        <f t="shared" si="840"/>
        <v>16334.117469963312</v>
      </c>
      <c r="P4878" s="24">
        <f t="shared" si="837"/>
        <v>16334.117469963312</v>
      </c>
      <c r="Q4878" s="24">
        <f t="shared" si="838"/>
        <v>0</v>
      </c>
      <c r="R4878" s="24">
        <f t="shared" si="841"/>
        <v>16334.117469963312</v>
      </c>
      <c r="S4878" s="24">
        <f t="shared" si="842"/>
        <v>0</v>
      </c>
      <c r="T4878" s="24" t="str">
        <f t="shared" si="843"/>
        <v>drain</v>
      </c>
      <c r="V4878" s="24">
        <f t="shared" si="846"/>
        <v>0</v>
      </c>
      <c r="W4878" s="24">
        <f t="shared" si="844"/>
        <v>0</v>
      </c>
      <c r="X4878" s="24">
        <f t="shared" si="847"/>
        <v>0</v>
      </c>
      <c r="Z4878" s="24">
        <f t="shared" si="845"/>
        <v>16334.117469963312</v>
      </c>
      <c r="AB4878" s="24">
        <f t="shared" si="839"/>
        <v>0</v>
      </c>
    </row>
    <row r="4879" x14ac:dyDescent="0.2">
      <c r="I4879" s="25">
        <v>4874</v>
      </c>
      <c r="J4879" s="29">
        <v>0</v>
      </c>
      <c r="L4879" s="25">
        <v>19679.855167794227</v>
      </c>
      <c r="N4879" s="25">
        <v>4874</v>
      </c>
      <c r="O4879" s="25">
        <f t="shared" si="840"/>
        <v>15645.48485839641</v>
      </c>
      <c r="P4879" s="25">
        <f t="shared" si="837"/>
        <v>15645.48485839641</v>
      </c>
      <c r="Q4879" s="25">
        <f t="shared" si="838"/>
        <v>0</v>
      </c>
      <c r="R4879" s="25">
        <f t="shared" si="841"/>
        <v>15645.48485839641</v>
      </c>
      <c r="S4879" s="25">
        <f t="shared" si="842"/>
        <v>0</v>
      </c>
      <c r="T4879" s="25" t="str">
        <f t="shared" si="843"/>
        <v>drain</v>
      </c>
      <c r="V4879" s="25">
        <f t="shared" si="846"/>
        <v>0</v>
      </c>
      <c r="W4879" s="25">
        <f t="shared" si="844"/>
        <v>0</v>
      </c>
      <c r="X4879" s="25">
        <f t="shared" si="847"/>
        <v>0</v>
      </c>
      <c r="Z4879" s="25">
        <f t="shared" si="845"/>
        <v>15645.48485839641</v>
      </c>
      <c r="AB4879" s="25">
        <f t="shared" si="839"/>
        <v>0</v>
      </c>
    </row>
    <row r="4880" x14ac:dyDescent="0.2">
      <c r="I4880" s="24">
        <v>4875</v>
      </c>
      <c r="J4880" s="28">
        <v>0</v>
      </c>
      <c r="L4880" s="24">
        <v>18900.661381721497</v>
      </c>
      <c r="N4880" s="24">
        <v>4875</v>
      </c>
      <c r="O4880" s="24">
        <f t="shared" si="840"/>
        <v>15026.02579846859</v>
      </c>
      <c r="P4880" s="24">
        <f t="shared" si="837"/>
        <v>15026.02579846859</v>
      </c>
      <c r="Q4880" s="24">
        <f t="shared" si="838"/>
        <v>0</v>
      </c>
      <c r="R4880" s="24">
        <f t="shared" si="841"/>
        <v>15026.02579846859</v>
      </c>
      <c r="S4880" s="24">
        <f t="shared" si="842"/>
        <v>0</v>
      </c>
      <c r="T4880" s="24" t="str">
        <f t="shared" si="843"/>
        <v>drain</v>
      </c>
      <c r="V4880" s="24">
        <f t="shared" si="846"/>
        <v>0</v>
      </c>
      <c r="W4880" s="24">
        <f t="shared" si="844"/>
        <v>0</v>
      </c>
      <c r="X4880" s="24">
        <f t="shared" si="847"/>
        <v>0</v>
      </c>
      <c r="Z4880" s="24">
        <f t="shared" si="845"/>
        <v>15026.02579846859</v>
      </c>
      <c r="AB4880" s="24">
        <f t="shared" si="839"/>
        <v>0</v>
      </c>
    </row>
    <row r="4881" x14ac:dyDescent="0.2">
      <c r="I4881" s="25">
        <v>4876</v>
      </c>
      <c r="J4881" s="29">
        <v>0</v>
      </c>
      <c r="L4881" s="25">
        <v>19091.794293308256</v>
      </c>
      <c r="N4881" s="25">
        <v>4876</v>
      </c>
      <c r="O4881" s="25">
        <f t="shared" si="840"/>
        <v>15177.976463180064</v>
      </c>
      <c r="P4881" s="25">
        <f t="shared" si="837"/>
        <v>15177.976463180064</v>
      </c>
      <c r="Q4881" s="25">
        <f t="shared" si="838"/>
        <v>0</v>
      </c>
      <c r="R4881" s="25">
        <f t="shared" si="841"/>
        <v>15177.976463180064</v>
      </c>
      <c r="S4881" s="25">
        <f t="shared" si="842"/>
        <v>0</v>
      </c>
      <c r="T4881" s="25" t="str">
        <f t="shared" si="843"/>
        <v>drain</v>
      </c>
      <c r="V4881" s="25">
        <f t="shared" si="846"/>
        <v>0</v>
      </c>
      <c r="W4881" s="25">
        <f t="shared" si="844"/>
        <v>0</v>
      </c>
      <c r="X4881" s="25">
        <f t="shared" si="847"/>
        <v>0</v>
      </c>
      <c r="Z4881" s="25">
        <f t="shared" si="845"/>
        <v>15177.976463180064</v>
      </c>
      <c r="AB4881" s="25">
        <f t="shared" si="839"/>
        <v>0</v>
      </c>
    </row>
    <row r="4882" x14ac:dyDescent="0.2">
      <c r="I4882" s="24">
        <v>4877</v>
      </c>
      <c r="J4882" s="28">
        <v>0</v>
      </c>
      <c r="L4882" s="24">
        <v>18999.988715863226</v>
      </c>
      <c r="N4882" s="24">
        <v>4877</v>
      </c>
      <c r="O4882" s="24">
        <f t="shared" si="840"/>
        <v>15104.991029111266</v>
      </c>
      <c r="P4882" s="24">
        <f t="shared" si="837"/>
        <v>15104.991029111266</v>
      </c>
      <c r="Q4882" s="24">
        <f t="shared" si="838"/>
        <v>0</v>
      </c>
      <c r="R4882" s="24">
        <f t="shared" si="841"/>
        <v>15104.991029111266</v>
      </c>
      <c r="S4882" s="24">
        <f t="shared" si="842"/>
        <v>0</v>
      </c>
      <c r="T4882" s="24" t="str">
        <f t="shared" si="843"/>
        <v>drain</v>
      </c>
      <c r="V4882" s="24">
        <f t="shared" si="846"/>
        <v>0</v>
      </c>
      <c r="W4882" s="24">
        <f t="shared" si="844"/>
        <v>0</v>
      </c>
      <c r="X4882" s="24">
        <f t="shared" si="847"/>
        <v>0</v>
      </c>
      <c r="Z4882" s="24">
        <f t="shared" si="845"/>
        <v>15104.991029111266</v>
      </c>
      <c r="AB4882" s="24">
        <f t="shared" si="839"/>
        <v>0</v>
      </c>
    </row>
    <row r="4883" x14ac:dyDescent="0.2">
      <c r="I4883" s="25">
        <v>4878</v>
      </c>
      <c r="J4883" s="29">
        <v>0</v>
      </c>
      <c r="L4883" s="25">
        <v>18605.438177394866</v>
      </c>
      <c r="N4883" s="25">
        <v>4878</v>
      </c>
      <c r="O4883" s="25">
        <f t="shared" si="840"/>
        <v>14791.323351028919</v>
      </c>
      <c r="P4883" s="25">
        <f t="shared" si="837"/>
        <v>14791.323351028919</v>
      </c>
      <c r="Q4883" s="25">
        <f t="shared" si="838"/>
        <v>0</v>
      </c>
      <c r="R4883" s="25">
        <f t="shared" si="841"/>
        <v>14791.323351028919</v>
      </c>
      <c r="S4883" s="25">
        <f t="shared" si="842"/>
        <v>0</v>
      </c>
      <c r="T4883" s="25" t="str">
        <f t="shared" si="843"/>
        <v>drain</v>
      </c>
      <c r="V4883" s="25">
        <f t="shared" si="846"/>
        <v>0</v>
      </c>
      <c r="W4883" s="25">
        <f t="shared" si="844"/>
        <v>0</v>
      </c>
      <c r="X4883" s="25">
        <f t="shared" si="847"/>
        <v>0</v>
      </c>
      <c r="Z4883" s="25">
        <f t="shared" si="845"/>
        <v>14791.323351028919</v>
      </c>
      <c r="AB4883" s="25">
        <f t="shared" si="839"/>
        <v>0</v>
      </c>
    </row>
    <row r="4884" x14ac:dyDescent="0.2">
      <c r="I4884" s="24">
        <v>4879</v>
      </c>
      <c r="J4884" s="28">
        <v>3.3808087000000001E-2</v>
      </c>
      <c r="L4884" s="24">
        <v>19167.636439943311</v>
      </c>
      <c r="N4884" s="24">
        <v>4879</v>
      </c>
      <c r="O4884" s="24">
        <f t="shared" si="840"/>
        <v>15238.270969754933</v>
      </c>
      <c r="P4884" s="24">
        <f t="shared" si="837"/>
        <v>15238.270969754933</v>
      </c>
      <c r="Q4884" s="24">
        <f t="shared" si="838"/>
        <v>2704.64696</v>
      </c>
      <c r="R4884" s="24">
        <f t="shared" si="841"/>
        <v>12533.624009754933</v>
      </c>
      <c r="S4884" s="24">
        <f t="shared" si="842"/>
        <v>0</v>
      </c>
      <c r="T4884" s="24" t="str">
        <f t="shared" si="843"/>
        <v>drain</v>
      </c>
      <c r="V4884" s="24">
        <f t="shared" si="846"/>
        <v>0</v>
      </c>
      <c r="W4884" s="24">
        <f t="shared" si="844"/>
        <v>0</v>
      </c>
      <c r="X4884" s="24">
        <f t="shared" si="847"/>
        <v>0</v>
      </c>
      <c r="Z4884" s="24">
        <f t="shared" si="845"/>
        <v>12533.624009754933</v>
      </c>
      <c r="AB4884" s="24">
        <f t="shared" si="839"/>
        <v>0</v>
      </c>
    </row>
    <row r="4885" x14ac:dyDescent="0.2">
      <c r="I4885" s="25">
        <v>4880</v>
      </c>
      <c r="J4885" s="29">
        <v>0.107214246</v>
      </c>
      <c r="L4885" s="25">
        <v>20574.413447284696</v>
      </c>
      <c r="N4885" s="25">
        <v>4880</v>
      </c>
      <c r="O4885" s="25">
        <f t="shared" si="840"/>
        <v>16356.658690591334</v>
      </c>
      <c r="P4885" s="25">
        <f t="shared" si="837"/>
        <v>16356.658690591334</v>
      </c>
      <c r="Q4885" s="25">
        <f t="shared" si="838"/>
        <v>8577.1396800000002</v>
      </c>
      <c r="R4885" s="25">
        <f t="shared" si="841"/>
        <v>7779.5190105913334</v>
      </c>
      <c r="S4885" s="25">
        <f t="shared" si="842"/>
        <v>0</v>
      </c>
      <c r="T4885" s="25" t="str">
        <f t="shared" si="843"/>
        <v>drain</v>
      </c>
      <c r="V4885" s="25">
        <f t="shared" si="846"/>
        <v>0</v>
      </c>
      <c r="W4885" s="25">
        <f t="shared" si="844"/>
        <v>0</v>
      </c>
      <c r="X4885" s="25">
        <f t="shared" si="847"/>
        <v>0</v>
      </c>
      <c r="Z4885" s="25">
        <f t="shared" si="845"/>
        <v>7779.5190105913334</v>
      </c>
      <c r="AB4885" s="25">
        <f t="shared" si="839"/>
        <v>0</v>
      </c>
    </row>
    <row r="4886" x14ac:dyDescent="0.2">
      <c r="I4886" s="24">
        <v>4881</v>
      </c>
      <c r="J4886" s="28">
        <v>0.24168203099999999</v>
      </c>
      <c r="L4886" s="24">
        <v>22442.116937589642</v>
      </c>
      <c r="N4886" s="24">
        <v>4881</v>
      </c>
      <c r="O4886" s="24">
        <f t="shared" si="840"/>
        <v>17841.482965383766</v>
      </c>
      <c r="P4886" s="24">
        <f t="shared" si="837"/>
        <v>17841.482965383766</v>
      </c>
      <c r="Q4886" s="24">
        <f t="shared" si="838"/>
        <v>19334.562480000001</v>
      </c>
      <c r="R4886" s="24">
        <f t="shared" si="841"/>
        <v>0</v>
      </c>
      <c r="S4886" s="24">
        <f t="shared" si="842"/>
        <v>1493.0795146162345</v>
      </c>
      <c r="T4886" s="24" t="str">
        <f t="shared" si="843"/>
        <v>charge</v>
      </c>
      <c r="V4886" s="24">
        <f t="shared" si="846"/>
        <v>1343.7715631546112</v>
      </c>
      <c r="W4886" s="24">
        <f t="shared" si="844"/>
        <v>1343.7715631546112</v>
      </c>
      <c r="X4886" s="24">
        <f t="shared" si="847"/>
        <v>0</v>
      </c>
      <c r="Z4886" s="24">
        <f t="shared" si="845"/>
        <v>0</v>
      </c>
      <c r="AB4886" s="24">
        <f t="shared" si="839"/>
        <v>149.30795146162336</v>
      </c>
    </row>
    <row r="4887" x14ac:dyDescent="0.2">
      <c r="I4887" s="25">
        <v>4882</v>
      </c>
      <c r="J4887" s="29">
        <v>0.40824259099999999</v>
      </c>
      <c r="L4887" s="25">
        <v>23869.001270103454</v>
      </c>
      <c r="N4887" s="25">
        <v>4882</v>
      </c>
      <c r="O4887" s="25">
        <f t="shared" si="840"/>
        <v>18975.856009732248</v>
      </c>
      <c r="P4887" s="25">
        <f t="shared" si="837"/>
        <v>18975.856009732248</v>
      </c>
      <c r="Q4887" s="25">
        <f t="shared" si="838"/>
        <v>32659.407279999999</v>
      </c>
      <c r="R4887" s="25">
        <f t="shared" si="841"/>
        <v>0</v>
      </c>
      <c r="S4887" s="25">
        <f t="shared" si="842"/>
        <v>13683.551270267752</v>
      </c>
      <c r="T4887" s="25" t="str">
        <f t="shared" si="843"/>
        <v>charge</v>
      </c>
      <c r="V4887" s="25">
        <f t="shared" si="846"/>
        <v>2656.2284368453888</v>
      </c>
      <c r="W4887" s="25">
        <f t="shared" si="844"/>
        <v>4000</v>
      </c>
      <c r="X4887" s="25">
        <f t="shared" si="847"/>
        <v>0</v>
      </c>
      <c r="Z4887" s="25">
        <f t="shared" si="845"/>
        <v>0</v>
      </c>
      <c r="AB4887" s="25">
        <f t="shared" si="839"/>
        <v>11027.322833422362</v>
      </c>
    </row>
    <row r="4888" x14ac:dyDescent="0.2">
      <c r="I4888" s="24">
        <v>4883</v>
      </c>
      <c r="J4888" s="28">
        <v>0.60606753400000002</v>
      </c>
      <c r="L4888" s="24">
        <v>25185.64557099342</v>
      </c>
      <c r="N4888" s="24">
        <v>4883</v>
      </c>
      <c r="O4888" s="24">
        <f t="shared" si="840"/>
        <v>20022.58822893977</v>
      </c>
      <c r="P4888" s="24">
        <f t="shared" si="837"/>
        <v>20022.58822893977</v>
      </c>
      <c r="Q4888" s="24">
        <f t="shared" si="838"/>
        <v>48485.402719999998</v>
      </c>
      <c r="R4888" s="24">
        <f t="shared" si="841"/>
        <v>0</v>
      </c>
      <c r="S4888" s="24">
        <f t="shared" si="842"/>
        <v>28462.814491060228</v>
      </c>
      <c r="T4888" s="24" t="str">
        <f t="shared" si="843"/>
        <v>charge</v>
      </c>
      <c r="V4888" s="24">
        <f t="shared" si="846"/>
        <v>0</v>
      </c>
      <c r="W4888" s="24">
        <f t="shared" si="844"/>
        <v>4000</v>
      </c>
      <c r="X4888" s="24">
        <f t="shared" si="847"/>
        <v>0</v>
      </c>
      <c r="Z4888" s="24">
        <f t="shared" si="845"/>
        <v>0</v>
      </c>
      <c r="AB4888" s="24">
        <f t="shared" si="839"/>
        <v>28462.814491060228</v>
      </c>
    </row>
    <row r="4889" x14ac:dyDescent="0.2">
      <c r="I4889" s="25">
        <v>4884</v>
      </c>
      <c r="J4889" s="29">
        <v>0.70460234499999996</v>
      </c>
      <c r="L4889" s="25">
        <v>25635.655031538008</v>
      </c>
      <c r="N4889" s="25">
        <v>4884</v>
      </c>
      <c r="O4889" s="25">
        <f t="shared" si="840"/>
        <v>20380.345750072716</v>
      </c>
      <c r="P4889" s="25">
        <f t="shared" si="837"/>
        <v>20380.345750072716</v>
      </c>
      <c r="Q4889" s="25">
        <f t="shared" si="838"/>
        <v>56368.187599999997</v>
      </c>
      <c r="R4889" s="25">
        <f t="shared" si="841"/>
        <v>0</v>
      </c>
      <c r="S4889" s="25">
        <f t="shared" si="842"/>
        <v>35987.841849927281</v>
      </c>
      <c r="T4889" s="25" t="str">
        <f t="shared" si="843"/>
        <v>charge</v>
      </c>
      <c r="V4889" s="25">
        <f t="shared" si="846"/>
        <v>0</v>
      </c>
      <c r="W4889" s="25">
        <f t="shared" si="844"/>
        <v>4000</v>
      </c>
      <c r="X4889" s="25">
        <f t="shared" si="847"/>
        <v>0</v>
      </c>
      <c r="Z4889" s="25">
        <f t="shared" si="845"/>
        <v>0</v>
      </c>
      <c r="AB4889" s="25">
        <f t="shared" si="839"/>
        <v>35987.841849927281</v>
      </c>
    </row>
    <row r="4890" x14ac:dyDescent="0.2">
      <c r="I4890" s="24">
        <v>4885</v>
      </c>
      <c r="J4890" s="28">
        <v>0.74633880900000005</v>
      </c>
      <c r="L4890" s="24">
        <v>26428.464109849927</v>
      </c>
      <c r="N4890" s="24">
        <v>4885</v>
      </c>
      <c r="O4890" s="24">
        <f t="shared" si="840"/>
        <v>21010.628967330693</v>
      </c>
      <c r="P4890" s="24">
        <f t="shared" si="837"/>
        <v>21010.628967330693</v>
      </c>
      <c r="Q4890" s="24">
        <f t="shared" si="838"/>
        <v>59707.104720000003</v>
      </c>
      <c r="R4890" s="24">
        <f t="shared" si="841"/>
        <v>0</v>
      </c>
      <c r="S4890" s="24">
        <f t="shared" si="842"/>
        <v>38696.475752669314</v>
      </c>
      <c r="T4890" s="24" t="str">
        <f t="shared" si="843"/>
        <v>charge</v>
      </c>
      <c r="V4890" s="24">
        <f t="shared" si="846"/>
        <v>0</v>
      </c>
      <c r="W4890" s="24">
        <f t="shared" si="844"/>
        <v>4000</v>
      </c>
      <c r="X4890" s="24">
        <f t="shared" si="847"/>
        <v>0</v>
      </c>
      <c r="Z4890" s="24">
        <f t="shared" si="845"/>
        <v>0</v>
      </c>
      <c r="AB4890" s="24">
        <f t="shared" si="839"/>
        <v>38696.475752669314</v>
      </c>
    </row>
    <row r="4891" x14ac:dyDescent="0.2">
      <c r="I4891" s="25">
        <v>4886</v>
      </c>
      <c r="J4891" s="29">
        <v>0.73936328600000001</v>
      </c>
      <c r="L4891" s="25">
        <v>26089.17257246971</v>
      </c>
      <c r="N4891" s="25">
        <v>4886</v>
      </c>
      <c r="O4891" s="25">
        <f t="shared" si="840"/>
        <v>20740.892195113422</v>
      </c>
      <c r="P4891" s="25">
        <f t="shared" si="837"/>
        <v>20740.892195113422</v>
      </c>
      <c r="Q4891" s="25">
        <f t="shared" si="838"/>
        <v>59149.062879999998</v>
      </c>
      <c r="R4891" s="25">
        <f t="shared" si="841"/>
        <v>0</v>
      </c>
      <c r="S4891" s="25">
        <f t="shared" si="842"/>
        <v>38408.170684886572</v>
      </c>
      <c r="T4891" s="25" t="str">
        <f t="shared" si="843"/>
        <v>charge</v>
      </c>
      <c r="V4891" s="25">
        <f t="shared" si="846"/>
        <v>0</v>
      </c>
      <c r="W4891" s="25">
        <f t="shared" si="844"/>
        <v>4000</v>
      </c>
      <c r="X4891" s="25">
        <f t="shared" si="847"/>
        <v>0</v>
      </c>
      <c r="Z4891" s="25">
        <f t="shared" si="845"/>
        <v>0</v>
      </c>
      <c r="AB4891" s="25">
        <f t="shared" si="839"/>
        <v>38408.170684886572</v>
      </c>
    </row>
    <row r="4892" x14ac:dyDescent="0.2">
      <c r="I4892" s="24">
        <v>4887</v>
      </c>
      <c r="J4892" s="28">
        <v>0.73089018100000003</v>
      </c>
      <c r="L4892" s="24">
        <v>26327.216975879666</v>
      </c>
      <c r="N4892" s="24">
        <v>4887</v>
      </c>
      <c r="O4892" s="24">
        <f t="shared" si="840"/>
        <v>20930.137495824336</v>
      </c>
      <c r="P4892" s="24">
        <f t="shared" si="837"/>
        <v>20930.137495824336</v>
      </c>
      <c r="Q4892" s="24">
        <f t="shared" si="838"/>
        <v>58471.214480000002</v>
      </c>
      <c r="R4892" s="24">
        <f t="shared" si="841"/>
        <v>0</v>
      </c>
      <c r="S4892" s="24">
        <f t="shared" si="842"/>
        <v>37541.07698417567</v>
      </c>
      <c r="T4892" s="24" t="str">
        <f t="shared" si="843"/>
        <v>charge</v>
      </c>
      <c r="V4892" s="24">
        <f t="shared" si="846"/>
        <v>0</v>
      </c>
      <c r="W4892" s="24">
        <f t="shared" si="844"/>
        <v>4000</v>
      </c>
      <c r="X4892" s="24">
        <f t="shared" si="847"/>
        <v>0</v>
      </c>
      <c r="Z4892" s="24">
        <f t="shared" si="845"/>
        <v>0</v>
      </c>
      <c r="AB4892" s="24">
        <f t="shared" si="839"/>
        <v>37541.07698417567</v>
      </c>
    </row>
    <row r="4893" x14ac:dyDescent="0.2">
      <c r="I4893" s="25">
        <v>4888</v>
      </c>
      <c r="J4893" s="29">
        <v>0.69053300800000006</v>
      </c>
      <c r="L4893" s="25">
        <v>26234.260259485243</v>
      </c>
      <c r="N4893" s="25">
        <v>4888</v>
      </c>
      <c r="O4893" s="25">
        <f t="shared" si="840"/>
        <v>20856.236906290771</v>
      </c>
      <c r="P4893" s="25">
        <f t="shared" si="837"/>
        <v>20856.236906290771</v>
      </c>
      <c r="Q4893" s="25">
        <f t="shared" si="838"/>
        <v>55242.640640000005</v>
      </c>
      <c r="R4893" s="25">
        <f t="shared" si="841"/>
        <v>0</v>
      </c>
      <c r="S4893" s="25">
        <f t="shared" si="842"/>
        <v>34386.40373370923</v>
      </c>
      <c r="T4893" s="25" t="str">
        <f t="shared" si="843"/>
        <v>charge</v>
      </c>
      <c r="V4893" s="25">
        <f t="shared" si="846"/>
        <v>0</v>
      </c>
      <c r="W4893" s="25">
        <f t="shared" si="844"/>
        <v>4000</v>
      </c>
      <c r="X4893" s="25">
        <f t="shared" si="847"/>
        <v>0</v>
      </c>
      <c r="Z4893" s="25">
        <f t="shared" si="845"/>
        <v>0</v>
      </c>
      <c r="AB4893" s="25">
        <f t="shared" si="839"/>
        <v>34386.40373370923</v>
      </c>
    </row>
    <row r="4894" x14ac:dyDescent="0.2">
      <c r="I4894" s="24">
        <v>4889</v>
      </c>
      <c r="J4894" s="28">
        <v>0.59382968299999994</v>
      </c>
      <c r="L4894" s="24">
        <v>25918.784181356426</v>
      </c>
      <c r="N4894" s="24">
        <v>4889</v>
      </c>
      <c r="O4894" s="24">
        <f t="shared" si="840"/>
        <v>20605.433424178362</v>
      </c>
      <c r="P4894" s="24">
        <f t="shared" si="837"/>
        <v>20605.433424178362</v>
      </c>
      <c r="Q4894" s="24">
        <f t="shared" si="838"/>
        <v>47506.374639999995</v>
      </c>
      <c r="R4894" s="24">
        <f t="shared" si="841"/>
        <v>0</v>
      </c>
      <c r="S4894" s="24">
        <f t="shared" si="842"/>
        <v>26900.941215821633</v>
      </c>
      <c r="T4894" s="24" t="str">
        <f t="shared" si="843"/>
        <v>charge</v>
      </c>
      <c r="V4894" s="24">
        <f t="shared" si="846"/>
        <v>0</v>
      </c>
      <c r="W4894" s="24">
        <f t="shared" si="844"/>
        <v>4000</v>
      </c>
      <c r="X4894" s="24">
        <f t="shared" si="847"/>
        <v>0</v>
      </c>
      <c r="Z4894" s="24">
        <f t="shared" si="845"/>
        <v>0</v>
      </c>
      <c r="AB4894" s="24">
        <f t="shared" si="839"/>
        <v>26900.941215821633</v>
      </c>
    </row>
    <row r="4895" x14ac:dyDescent="0.2">
      <c r="I4895" s="25">
        <v>4890</v>
      </c>
      <c r="J4895" s="29">
        <v>0.26639127000000001</v>
      </c>
      <c r="L4895" s="25">
        <v>25675.039866495132</v>
      </c>
      <c r="N4895" s="25">
        <v>4890</v>
      </c>
      <c r="O4895" s="25">
        <f t="shared" si="840"/>
        <v>20411.656693863632</v>
      </c>
      <c r="P4895" s="25">
        <f t="shared" si="837"/>
        <v>20411.656693863632</v>
      </c>
      <c r="Q4895" s="25">
        <f t="shared" si="838"/>
        <v>21311.301600000003</v>
      </c>
      <c r="R4895" s="25">
        <f t="shared" si="841"/>
        <v>0</v>
      </c>
      <c r="S4895" s="25">
        <f t="shared" si="842"/>
        <v>899.64490613637099</v>
      </c>
      <c r="T4895" s="25" t="str">
        <f t="shared" si="843"/>
        <v>charge</v>
      </c>
      <c r="V4895" s="25">
        <f t="shared" si="846"/>
        <v>0</v>
      </c>
      <c r="W4895" s="25">
        <f t="shared" si="844"/>
        <v>4000</v>
      </c>
      <c r="X4895" s="25">
        <f t="shared" si="847"/>
        <v>0</v>
      </c>
      <c r="Z4895" s="25">
        <f t="shared" si="845"/>
        <v>0</v>
      </c>
      <c r="AB4895" s="25">
        <f t="shared" si="839"/>
        <v>899.64490613637099</v>
      </c>
    </row>
    <row r="4896" x14ac:dyDescent="0.2">
      <c r="I4896" s="24">
        <v>4891</v>
      </c>
      <c r="J4896" s="28">
        <v>2.5132249999999998E-2</v>
      </c>
      <c r="L4896" s="24">
        <v>24842.567916870114</v>
      </c>
      <c r="N4896" s="24">
        <v>4891</v>
      </c>
      <c r="O4896" s="24">
        <f t="shared" si="840"/>
        <v>19749.841493911743</v>
      </c>
      <c r="P4896" s="24">
        <f t="shared" si="837"/>
        <v>19749.841493911743</v>
      </c>
      <c r="Q4896" s="24">
        <f t="shared" si="838"/>
        <v>2010.58</v>
      </c>
      <c r="R4896" s="24">
        <f t="shared" si="841"/>
        <v>17739.261493911741</v>
      </c>
      <c r="S4896" s="24">
        <f t="shared" si="842"/>
        <v>0</v>
      </c>
      <c r="T4896" s="24" t="str">
        <f t="shared" si="843"/>
        <v>drain</v>
      </c>
      <c r="V4896" s="24">
        <f t="shared" si="846"/>
        <v>0</v>
      </c>
      <c r="W4896" s="24">
        <f t="shared" si="844"/>
        <v>0</v>
      </c>
      <c r="X4896" s="24">
        <f t="shared" si="847"/>
        <v>4000</v>
      </c>
      <c r="Z4896" s="24">
        <f t="shared" si="845"/>
        <v>13739.261493911741</v>
      </c>
      <c r="AB4896" s="24">
        <f t="shared" si="839"/>
        <v>0</v>
      </c>
    </row>
    <row r="4897" x14ac:dyDescent="0.2">
      <c r="I4897" s="25">
        <v>4892</v>
      </c>
      <c r="J4897" s="29">
        <v>0</v>
      </c>
      <c r="L4897" s="25">
        <v>24654.101884078977</v>
      </c>
      <c r="N4897" s="25">
        <v>4892</v>
      </c>
      <c r="O4897" s="25">
        <f t="shared" si="840"/>
        <v>19600.010997842786</v>
      </c>
      <c r="P4897" s="25">
        <f t="shared" si="837"/>
        <v>19600.010997842786</v>
      </c>
      <c r="Q4897" s="25">
        <f t="shared" si="838"/>
        <v>0</v>
      </c>
      <c r="R4897" s="25">
        <f t="shared" si="841"/>
        <v>19600.010997842786</v>
      </c>
      <c r="S4897" s="25">
        <f t="shared" si="842"/>
        <v>0</v>
      </c>
      <c r="T4897" s="25" t="str">
        <f t="shared" si="843"/>
        <v>drain</v>
      </c>
      <c r="V4897" s="25">
        <f t="shared" si="846"/>
        <v>0</v>
      </c>
      <c r="W4897" s="25">
        <f t="shared" si="844"/>
        <v>0</v>
      </c>
      <c r="X4897" s="25">
        <f t="shared" si="847"/>
        <v>0</v>
      </c>
      <c r="Z4897" s="25">
        <f t="shared" si="845"/>
        <v>19600.010997842786</v>
      </c>
      <c r="AB4897" s="25">
        <f t="shared" si="839"/>
        <v>0</v>
      </c>
    </row>
    <row r="4898" x14ac:dyDescent="0.2">
      <c r="I4898" s="24">
        <v>4893</v>
      </c>
      <c r="J4898" s="28">
        <v>0</v>
      </c>
      <c r="L4898" s="24">
        <v>24028.111365365981</v>
      </c>
      <c r="N4898" s="24">
        <v>4893</v>
      </c>
      <c r="O4898" s="24">
        <f t="shared" si="840"/>
        <v>19102.348535465957</v>
      </c>
      <c r="P4898" s="24">
        <f t="shared" si="837"/>
        <v>19102.348535465957</v>
      </c>
      <c r="Q4898" s="24">
        <f t="shared" si="838"/>
        <v>0</v>
      </c>
      <c r="R4898" s="24">
        <f t="shared" si="841"/>
        <v>19102.348535465957</v>
      </c>
      <c r="S4898" s="24">
        <f t="shared" si="842"/>
        <v>0</v>
      </c>
      <c r="T4898" s="24" t="str">
        <f t="shared" si="843"/>
        <v>drain</v>
      </c>
      <c r="V4898" s="24">
        <f t="shared" si="846"/>
        <v>0</v>
      </c>
      <c r="W4898" s="24">
        <f t="shared" si="844"/>
        <v>0</v>
      </c>
      <c r="X4898" s="24">
        <f t="shared" si="847"/>
        <v>0</v>
      </c>
      <c r="Z4898" s="24">
        <f t="shared" si="845"/>
        <v>19102.348535465957</v>
      </c>
      <c r="AB4898" s="24">
        <f t="shared" si="839"/>
        <v>0</v>
      </c>
    </row>
    <row r="4899" x14ac:dyDescent="0.2">
      <c r="I4899" s="25">
        <v>4894</v>
      </c>
      <c r="J4899" s="29">
        <v>0</v>
      </c>
      <c r="L4899" s="25">
        <v>23183.953463745114</v>
      </c>
      <c r="N4899" s="25">
        <v>4894</v>
      </c>
      <c r="O4899" s="25">
        <f t="shared" si="840"/>
        <v>18431.243003677366</v>
      </c>
      <c r="P4899" s="25">
        <f t="shared" si="837"/>
        <v>18431.243003677366</v>
      </c>
      <c r="Q4899" s="25">
        <f t="shared" si="838"/>
        <v>0</v>
      </c>
      <c r="R4899" s="25">
        <f t="shared" si="841"/>
        <v>18431.243003677366</v>
      </c>
      <c r="S4899" s="25">
        <f t="shared" si="842"/>
        <v>0</v>
      </c>
      <c r="T4899" s="25" t="str">
        <f t="shared" si="843"/>
        <v>drain</v>
      </c>
      <c r="V4899" s="25">
        <f t="shared" si="846"/>
        <v>0</v>
      </c>
      <c r="W4899" s="25">
        <f t="shared" si="844"/>
        <v>0</v>
      </c>
      <c r="X4899" s="25">
        <f t="shared" si="847"/>
        <v>0</v>
      </c>
      <c r="Z4899" s="25">
        <f t="shared" si="845"/>
        <v>18431.243003677366</v>
      </c>
      <c r="AB4899" s="25">
        <f t="shared" si="839"/>
        <v>0</v>
      </c>
    </row>
    <row r="4900" x14ac:dyDescent="0.2">
      <c r="I4900" s="24">
        <v>4895</v>
      </c>
      <c r="J4900" s="28">
        <v>0</v>
      </c>
      <c r="L4900" s="24">
        <v>22530.950310611723</v>
      </c>
      <c r="N4900" s="24">
        <v>4895</v>
      </c>
      <c r="O4900" s="24">
        <f t="shared" si="840"/>
        <v>17912.105496936321</v>
      </c>
      <c r="P4900" s="24">
        <f t="shared" si="837"/>
        <v>17912.105496936321</v>
      </c>
      <c r="Q4900" s="24">
        <f t="shared" si="838"/>
        <v>0</v>
      </c>
      <c r="R4900" s="24">
        <f t="shared" si="841"/>
        <v>17912.105496936321</v>
      </c>
      <c r="S4900" s="24">
        <f t="shared" si="842"/>
        <v>0</v>
      </c>
      <c r="T4900" s="24" t="str">
        <f t="shared" si="843"/>
        <v>drain</v>
      </c>
      <c r="V4900" s="24">
        <f t="shared" si="846"/>
        <v>0</v>
      </c>
      <c r="W4900" s="24">
        <f t="shared" si="844"/>
        <v>0</v>
      </c>
      <c r="X4900" s="24">
        <f t="shared" si="847"/>
        <v>0</v>
      </c>
      <c r="Z4900" s="24">
        <f t="shared" si="845"/>
        <v>17912.105496936321</v>
      </c>
      <c r="AB4900" s="24">
        <f t="shared" si="839"/>
        <v>0</v>
      </c>
    </row>
    <row r="4901" x14ac:dyDescent="0.2">
      <c r="I4901" s="25">
        <v>4896</v>
      </c>
      <c r="J4901" s="29">
        <v>0</v>
      </c>
      <c r="L4901" s="25">
        <v>21627.792243194577</v>
      </c>
      <c r="N4901" s="25">
        <v>4896</v>
      </c>
      <c r="O4901" s="25">
        <f t="shared" si="840"/>
        <v>17194.094833339688</v>
      </c>
      <c r="P4901" s="25">
        <f t="shared" si="837"/>
        <v>17194.094833339688</v>
      </c>
      <c r="Q4901" s="25">
        <f t="shared" si="838"/>
        <v>0</v>
      </c>
      <c r="R4901" s="25">
        <f t="shared" si="841"/>
        <v>17194.094833339688</v>
      </c>
      <c r="S4901" s="25">
        <f t="shared" si="842"/>
        <v>0</v>
      </c>
      <c r="T4901" s="25" t="str">
        <f t="shared" si="843"/>
        <v>drain</v>
      </c>
      <c r="V4901" s="25">
        <f t="shared" si="846"/>
        <v>0</v>
      </c>
      <c r="W4901" s="25">
        <f t="shared" si="844"/>
        <v>0</v>
      </c>
      <c r="X4901" s="25">
        <f t="shared" si="847"/>
        <v>0</v>
      </c>
      <c r="Z4901" s="25">
        <f t="shared" si="845"/>
        <v>17194.094833339688</v>
      </c>
      <c r="AB4901" s="25">
        <f t="shared" si="839"/>
        <v>0</v>
      </c>
    </row>
    <row r="4902" x14ac:dyDescent="0.2">
      <c r="I4902" s="24">
        <v>4897</v>
      </c>
      <c r="J4902" s="28">
        <v>0</v>
      </c>
      <c r="L4902" s="24">
        <v>20531.352882099149</v>
      </c>
      <c r="N4902" s="24">
        <v>4897</v>
      </c>
      <c r="O4902" s="24">
        <f t="shared" si="840"/>
        <v>16322.425541268824</v>
      </c>
      <c r="P4902" s="24">
        <f t="shared" si="837"/>
        <v>16322.425541268824</v>
      </c>
      <c r="Q4902" s="24">
        <f t="shared" si="838"/>
        <v>0</v>
      </c>
      <c r="R4902" s="24">
        <f t="shared" si="841"/>
        <v>16322.425541268824</v>
      </c>
      <c r="S4902" s="24">
        <f t="shared" si="842"/>
        <v>0</v>
      </c>
      <c r="T4902" s="24" t="str">
        <f t="shared" si="843"/>
        <v>drain</v>
      </c>
      <c r="V4902" s="24">
        <f t="shared" si="846"/>
        <v>0</v>
      </c>
      <c r="W4902" s="24">
        <f t="shared" si="844"/>
        <v>0</v>
      </c>
      <c r="X4902" s="24">
        <f t="shared" si="847"/>
        <v>0</v>
      </c>
      <c r="Z4902" s="24">
        <f t="shared" si="845"/>
        <v>16322.425541268824</v>
      </c>
      <c r="AB4902" s="24">
        <f t="shared" si="839"/>
        <v>0</v>
      </c>
    </row>
    <row r="4903" x14ac:dyDescent="0.2">
      <c r="I4903" s="25">
        <v>4898</v>
      </c>
      <c r="J4903" s="29">
        <v>0</v>
      </c>
      <c r="L4903" s="25">
        <v>20044.6170940876</v>
      </c>
      <c r="N4903" s="25">
        <v>4898</v>
      </c>
      <c r="O4903" s="25">
        <f t="shared" si="840"/>
        <v>15935.470589799643</v>
      </c>
      <c r="P4903" s="25">
        <f t="shared" si="837"/>
        <v>15935.470589799643</v>
      </c>
      <c r="Q4903" s="25">
        <f t="shared" si="838"/>
        <v>0</v>
      </c>
      <c r="R4903" s="25">
        <f t="shared" si="841"/>
        <v>15935.470589799643</v>
      </c>
      <c r="S4903" s="25">
        <f t="shared" si="842"/>
        <v>0</v>
      </c>
      <c r="T4903" s="25" t="str">
        <f t="shared" si="843"/>
        <v>drain</v>
      </c>
      <c r="V4903" s="25">
        <f t="shared" si="846"/>
        <v>0</v>
      </c>
      <c r="W4903" s="25">
        <f t="shared" si="844"/>
        <v>0</v>
      </c>
      <c r="X4903" s="25">
        <f t="shared" si="847"/>
        <v>0</v>
      </c>
      <c r="Z4903" s="25">
        <f t="shared" si="845"/>
        <v>15935.470589799643</v>
      </c>
      <c r="AB4903" s="25">
        <f t="shared" si="839"/>
        <v>0</v>
      </c>
    </row>
    <row r="4904" x14ac:dyDescent="0.2">
      <c r="I4904" s="24">
        <v>4899</v>
      </c>
      <c r="J4904" s="28">
        <v>0</v>
      </c>
      <c r="L4904" s="24">
        <v>19840.578336191174</v>
      </c>
      <c r="N4904" s="24">
        <v>4899</v>
      </c>
      <c r="O4904" s="24">
        <f t="shared" si="840"/>
        <v>15773.259777271984</v>
      </c>
      <c r="P4904" s="24">
        <f t="shared" si="837"/>
        <v>15773.259777271984</v>
      </c>
      <c r="Q4904" s="24">
        <f t="shared" si="838"/>
        <v>0</v>
      </c>
      <c r="R4904" s="24">
        <f t="shared" si="841"/>
        <v>15773.259777271984</v>
      </c>
      <c r="S4904" s="24">
        <f t="shared" si="842"/>
        <v>0</v>
      </c>
      <c r="T4904" s="24" t="str">
        <f t="shared" si="843"/>
        <v>drain</v>
      </c>
      <c r="V4904" s="24">
        <f t="shared" si="846"/>
        <v>0</v>
      </c>
      <c r="W4904" s="24">
        <f t="shared" si="844"/>
        <v>0</v>
      </c>
      <c r="X4904" s="24">
        <f t="shared" si="847"/>
        <v>0</v>
      </c>
      <c r="Z4904" s="24">
        <f t="shared" si="845"/>
        <v>15773.259777271984</v>
      </c>
      <c r="AB4904" s="24">
        <f t="shared" si="839"/>
        <v>0</v>
      </c>
    </row>
    <row r="4905" x14ac:dyDescent="0.2">
      <c r="I4905" s="25">
        <v>4900</v>
      </c>
      <c r="J4905" s="29">
        <v>0</v>
      </c>
      <c r="L4905" s="25">
        <v>19423.473428809641</v>
      </c>
      <c r="N4905" s="25">
        <v>4900</v>
      </c>
      <c r="O4905" s="25">
        <f t="shared" si="840"/>
        <v>15441.661375903665</v>
      </c>
      <c r="P4905" s="25">
        <f t="shared" si="837"/>
        <v>15441.661375903665</v>
      </c>
      <c r="Q4905" s="25">
        <f t="shared" si="838"/>
        <v>0</v>
      </c>
      <c r="R4905" s="25">
        <f t="shared" si="841"/>
        <v>15441.661375903665</v>
      </c>
      <c r="S4905" s="25">
        <f t="shared" si="842"/>
        <v>0</v>
      </c>
      <c r="T4905" s="25" t="str">
        <f t="shared" si="843"/>
        <v>drain</v>
      </c>
      <c r="V4905" s="25">
        <f t="shared" si="846"/>
        <v>0</v>
      </c>
      <c r="W4905" s="25">
        <f t="shared" si="844"/>
        <v>0</v>
      </c>
      <c r="X4905" s="25">
        <f t="shared" si="847"/>
        <v>0</v>
      </c>
      <c r="Z4905" s="25">
        <f t="shared" si="845"/>
        <v>15441.661375903665</v>
      </c>
      <c r="AB4905" s="25">
        <f t="shared" si="839"/>
        <v>0</v>
      </c>
    </row>
    <row r="4906" x14ac:dyDescent="0.2">
      <c r="I4906" s="24">
        <v>4901</v>
      </c>
      <c r="J4906" s="28">
        <v>0</v>
      </c>
      <c r="L4906" s="24">
        <v>19205.975499463078</v>
      </c>
      <c r="N4906" s="24">
        <v>4901</v>
      </c>
      <c r="O4906" s="24">
        <f t="shared" si="840"/>
        <v>15268.750522073147</v>
      </c>
      <c r="P4906" s="24">
        <f t="shared" si="837"/>
        <v>15268.750522073147</v>
      </c>
      <c r="Q4906" s="24">
        <f t="shared" si="838"/>
        <v>0</v>
      </c>
      <c r="R4906" s="24">
        <f t="shared" si="841"/>
        <v>15268.750522073147</v>
      </c>
      <c r="S4906" s="24">
        <f t="shared" si="842"/>
        <v>0</v>
      </c>
      <c r="T4906" s="24" t="str">
        <f t="shared" si="843"/>
        <v>drain</v>
      </c>
      <c r="V4906" s="24">
        <f t="shared" si="846"/>
        <v>0</v>
      </c>
      <c r="W4906" s="24">
        <f t="shared" si="844"/>
        <v>0</v>
      </c>
      <c r="X4906" s="24">
        <f t="shared" si="847"/>
        <v>0</v>
      </c>
      <c r="Z4906" s="24">
        <f t="shared" si="845"/>
        <v>15268.750522073147</v>
      </c>
      <c r="AB4906" s="24">
        <f t="shared" si="839"/>
        <v>0</v>
      </c>
    </row>
    <row r="4907" x14ac:dyDescent="0.2">
      <c r="I4907" s="25">
        <v>4902</v>
      </c>
      <c r="J4907" s="29">
        <v>0</v>
      </c>
      <c r="L4907" s="25">
        <v>18608.639042496681</v>
      </c>
      <c r="N4907" s="25">
        <v>4902</v>
      </c>
      <c r="O4907" s="25">
        <f t="shared" si="840"/>
        <v>14793.868038784862</v>
      </c>
      <c r="P4907" s="25">
        <f t="shared" si="837"/>
        <v>14793.868038784862</v>
      </c>
      <c r="Q4907" s="25">
        <f t="shared" si="838"/>
        <v>0</v>
      </c>
      <c r="R4907" s="25">
        <f t="shared" si="841"/>
        <v>14793.868038784862</v>
      </c>
      <c r="S4907" s="25">
        <f t="shared" si="842"/>
        <v>0</v>
      </c>
      <c r="T4907" s="25" t="str">
        <f t="shared" si="843"/>
        <v>drain</v>
      </c>
      <c r="V4907" s="25">
        <f t="shared" si="846"/>
        <v>0</v>
      </c>
      <c r="W4907" s="25">
        <f t="shared" si="844"/>
        <v>0</v>
      </c>
      <c r="X4907" s="25">
        <f t="shared" si="847"/>
        <v>0</v>
      </c>
      <c r="Z4907" s="25">
        <f t="shared" si="845"/>
        <v>14793.868038784862</v>
      </c>
      <c r="AB4907" s="25">
        <f t="shared" si="839"/>
        <v>0</v>
      </c>
    </row>
    <row r="4908" x14ac:dyDescent="0.2">
      <c r="I4908" s="24">
        <v>4903</v>
      </c>
      <c r="J4908" s="28">
        <v>0.15195762100000001</v>
      </c>
      <c r="L4908" s="24">
        <v>18724.830117607115</v>
      </c>
      <c r="N4908" s="24">
        <v>4903</v>
      </c>
      <c r="O4908" s="24">
        <f t="shared" si="840"/>
        <v>14886.239943497656</v>
      </c>
      <c r="P4908" s="24">
        <f t="shared" si="837"/>
        <v>14886.239943497656</v>
      </c>
      <c r="Q4908" s="24">
        <f t="shared" si="838"/>
        <v>12156.609680000001</v>
      </c>
      <c r="R4908" s="24">
        <f t="shared" si="841"/>
        <v>2729.6302634976546</v>
      </c>
      <c r="S4908" s="24">
        <f t="shared" si="842"/>
        <v>0</v>
      </c>
      <c r="T4908" s="24" t="str">
        <f t="shared" si="843"/>
        <v>drain</v>
      </c>
      <c r="V4908" s="24">
        <f t="shared" si="846"/>
        <v>0</v>
      </c>
      <c r="W4908" s="24">
        <f t="shared" si="844"/>
        <v>0</v>
      </c>
      <c r="X4908" s="24">
        <f t="shared" si="847"/>
        <v>0</v>
      </c>
      <c r="Z4908" s="24">
        <f t="shared" si="845"/>
        <v>2729.6302634976546</v>
      </c>
      <c r="AB4908" s="24">
        <f t="shared" si="839"/>
        <v>0</v>
      </c>
    </row>
    <row r="4909" x14ac:dyDescent="0.2">
      <c r="I4909" s="25">
        <v>4904</v>
      </c>
      <c r="J4909" s="29">
        <v>0.43586882400000004</v>
      </c>
      <c r="L4909" s="25">
        <v>19401.736727404594</v>
      </c>
      <c r="N4909" s="25">
        <v>4904</v>
      </c>
      <c r="O4909" s="25">
        <f t="shared" si="840"/>
        <v>15424.380698286654</v>
      </c>
      <c r="P4909" s="25">
        <f t="shared" si="837"/>
        <v>15424.380698286654</v>
      </c>
      <c r="Q4909" s="25">
        <f t="shared" si="838"/>
        <v>34869.505920000003</v>
      </c>
      <c r="R4909" s="25">
        <f t="shared" si="841"/>
        <v>0</v>
      </c>
      <c r="S4909" s="25">
        <f t="shared" si="842"/>
        <v>19445.125221713351</v>
      </c>
      <c r="T4909" s="25" t="str">
        <f t="shared" si="843"/>
        <v>charge</v>
      </c>
      <c r="V4909" s="25">
        <f t="shared" si="846"/>
        <v>4000</v>
      </c>
      <c r="W4909" s="25">
        <f t="shared" si="844"/>
        <v>4000</v>
      </c>
      <c r="X4909" s="25">
        <f t="shared" si="847"/>
        <v>0</v>
      </c>
      <c r="Z4909" s="25">
        <f t="shared" si="845"/>
        <v>0</v>
      </c>
      <c r="AB4909" s="25">
        <f t="shared" si="839"/>
        <v>15445.125221713351</v>
      </c>
    </row>
    <row r="4910" x14ac:dyDescent="0.2">
      <c r="I4910" s="24">
        <v>4905</v>
      </c>
      <c r="J4910" s="28">
        <v>0.59088071200000003</v>
      </c>
      <c r="L4910" s="24">
        <v>20681.020934438704</v>
      </c>
      <c r="N4910" s="24">
        <v>4905</v>
      </c>
      <c r="O4910" s="24">
        <f t="shared" si="840"/>
        <v>16441.411642878771</v>
      </c>
      <c r="P4910" s="24">
        <f t="shared" si="837"/>
        <v>16441.411642878771</v>
      </c>
      <c r="Q4910" s="24">
        <f t="shared" si="838"/>
        <v>47270.456960000003</v>
      </c>
      <c r="R4910" s="24">
        <f t="shared" si="841"/>
        <v>0</v>
      </c>
      <c r="S4910" s="24">
        <f t="shared" si="842"/>
        <v>30829.045317121232</v>
      </c>
      <c r="T4910" s="24" t="str">
        <f t="shared" si="843"/>
        <v>charge</v>
      </c>
      <c r="V4910" s="24">
        <f t="shared" si="846"/>
        <v>0</v>
      </c>
      <c r="W4910" s="24">
        <f t="shared" si="844"/>
        <v>4000</v>
      </c>
      <c r="X4910" s="24">
        <f t="shared" si="847"/>
        <v>0</v>
      </c>
      <c r="Z4910" s="24">
        <f t="shared" si="845"/>
        <v>0</v>
      </c>
      <c r="AB4910" s="24">
        <f t="shared" si="839"/>
        <v>30829.045317121232</v>
      </c>
    </row>
    <row r="4911" x14ac:dyDescent="0.2">
      <c r="I4911" s="25">
        <v>4906</v>
      </c>
      <c r="J4911" s="29">
        <v>0.65802724899999998</v>
      </c>
      <c r="L4911" s="25">
        <v>21620.907067632674</v>
      </c>
      <c r="N4911" s="25">
        <v>4906</v>
      </c>
      <c r="O4911" s="25">
        <f t="shared" si="840"/>
        <v>17188.621118767976</v>
      </c>
      <c r="P4911" s="25">
        <f t="shared" si="837"/>
        <v>17188.621118767976</v>
      </c>
      <c r="Q4911" s="25">
        <f t="shared" si="838"/>
        <v>52642.179919999995</v>
      </c>
      <c r="R4911" s="25">
        <f t="shared" si="841"/>
        <v>0</v>
      </c>
      <c r="S4911" s="25">
        <f t="shared" si="842"/>
        <v>35453.558801232022</v>
      </c>
      <c r="T4911" s="25" t="str">
        <f t="shared" si="843"/>
        <v>charge</v>
      </c>
      <c r="V4911" s="25">
        <f t="shared" si="846"/>
        <v>0</v>
      </c>
      <c r="W4911" s="25">
        <f t="shared" si="844"/>
        <v>4000</v>
      </c>
      <c r="X4911" s="25">
        <f t="shared" si="847"/>
        <v>0</v>
      </c>
      <c r="Z4911" s="25">
        <f t="shared" si="845"/>
        <v>0</v>
      </c>
      <c r="AB4911" s="25">
        <f t="shared" si="839"/>
        <v>35453.558801232022</v>
      </c>
    </row>
    <row r="4912" x14ac:dyDescent="0.2">
      <c r="I4912" s="24">
        <v>4907</v>
      </c>
      <c r="J4912" s="28">
        <v>0.71242628399999997</v>
      </c>
      <c r="L4912" s="24">
        <v>22691.858842611313</v>
      </c>
      <c r="N4912" s="24">
        <v>4907</v>
      </c>
      <c r="O4912" s="24">
        <f t="shared" si="840"/>
        <v>18040.027779875996</v>
      </c>
      <c r="P4912" s="24">
        <f t="shared" si="837"/>
        <v>18040.027779875996</v>
      </c>
      <c r="Q4912" s="24">
        <f t="shared" si="838"/>
        <v>56994.102719999995</v>
      </c>
      <c r="R4912" s="24">
        <f t="shared" si="841"/>
        <v>0</v>
      </c>
      <c r="S4912" s="24">
        <f t="shared" si="842"/>
        <v>38954.074940124003</v>
      </c>
      <c r="T4912" s="24" t="str">
        <f t="shared" si="843"/>
        <v>charge</v>
      </c>
      <c r="V4912" s="24">
        <f t="shared" si="846"/>
        <v>0</v>
      </c>
      <c r="W4912" s="24">
        <f t="shared" si="844"/>
        <v>4000</v>
      </c>
      <c r="X4912" s="24">
        <f t="shared" si="847"/>
        <v>0</v>
      </c>
      <c r="Z4912" s="24">
        <f t="shared" si="845"/>
        <v>0</v>
      </c>
      <c r="AB4912" s="24">
        <f t="shared" si="839"/>
        <v>38954.074940124003</v>
      </c>
    </row>
    <row r="4913" x14ac:dyDescent="0.2">
      <c r="I4913" s="25">
        <v>4908</v>
      </c>
      <c r="J4913" s="29">
        <v>0.72001750800000008</v>
      </c>
      <c r="L4913" s="25">
        <v>23290.773120117185</v>
      </c>
      <c r="N4913" s="25">
        <v>4908</v>
      </c>
      <c r="O4913" s="25">
        <f t="shared" si="840"/>
        <v>18516.164630493164</v>
      </c>
      <c r="P4913" s="25">
        <f t="shared" si="837"/>
        <v>18516.164630493164</v>
      </c>
      <c r="Q4913" s="25">
        <f t="shared" si="838"/>
        <v>57601.400640000007</v>
      </c>
      <c r="R4913" s="25">
        <f t="shared" si="841"/>
        <v>0</v>
      </c>
      <c r="S4913" s="25">
        <f t="shared" si="842"/>
        <v>39085.236009506843</v>
      </c>
      <c r="T4913" s="25" t="str">
        <f t="shared" si="843"/>
        <v>charge</v>
      </c>
      <c r="V4913" s="25">
        <f t="shared" si="846"/>
        <v>0</v>
      </c>
      <c r="W4913" s="25">
        <f t="shared" si="844"/>
        <v>4000</v>
      </c>
      <c r="X4913" s="25">
        <f t="shared" si="847"/>
        <v>0</v>
      </c>
      <c r="Z4913" s="25">
        <f t="shared" si="845"/>
        <v>0</v>
      </c>
      <c r="AB4913" s="25">
        <f t="shared" si="839"/>
        <v>39085.236009506843</v>
      </c>
    </row>
    <row r="4914" x14ac:dyDescent="0.2">
      <c r="I4914" s="24">
        <v>4909</v>
      </c>
      <c r="J4914" s="28">
        <v>0.72919948800000001</v>
      </c>
      <c r="L4914" s="24">
        <v>23933.397738647458</v>
      </c>
      <c r="N4914" s="24">
        <v>4909</v>
      </c>
      <c r="O4914" s="24">
        <f t="shared" si="840"/>
        <v>19027.051202224731</v>
      </c>
      <c r="P4914" s="24">
        <f t="shared" si="837"/>
        <v>19027.051202224731</v>
      </c>
      <c r="Q4914" s="24">
        <f t="shared" si="838"/>
        <v>58335.959040000002</v>
      </c>
      <c r="R4914" s="24">
        <f t="shared" si="841"/>
        <v>0</v>
      </c>
      <c r="S4914" s="24">
        <f t="shared" si="842"/>
        <v>39308.907837775274</v>
      </c>
      <c r="T4914" s="24" t="str">
        <f t="shared" si="843"/>
        <v>charge</v>
      </c>
      <c r="V4914" s="24">
        <f t="shared" si="846"/>
        <v>0</v>
      </c>
      <c r="W4914" s="24">
        <f t="shared" si="844"/>
        <v>4000</v>
      </c>
      <c r="X4914" s="24">
        <f t="shared" si="847"/>
        <v>0</v>
      </c>
      <c r="Z4914" s="24">
        <f t="shared" si="845"/>
        <v>0</v>
      </c>
      <c r="AB4914" s="24">
        <f t="shared" si="839"/>
        <v>39308.907837775274</v>
      </c>
    </row>
    <row r="4915" x14ac:dyDescent="0.2">
      <c r="I4915" s="25">
        <v>4910</v>
      </c>
      <c r="J4915" s="29">
        <v>0.72662449399999995</v>
      </c>
      <c r="L4915" s="25">
        <v>23646.190179395675</v>
      </c>
      <c r="N4915" s="25">
        <v>4910</v>
      </c>
      <c r="O4915" s="25">
        <f t="shared" si="840"/>
        <v>18798.721192619563</v>
      </c>
      <c r="P4915" s="25">
        <f t="shared" si="837"/>
        <v>18798.721192619563</v>
      </c>
      <c r="Q4915" s="25">
        <f t="shared" si="838"/>
        <v>58129.959519999997</v>
      </c>
      <c r="R4915" s="25">
        <f t="shared" si="841"/>
        <v>0</v>
      </c>
      <c r="S4915" s="25">
        <f t="shared" si="842"/>
        <v>39331.23832738043</v>
      </c>
      <c r="T4915" s="25" t="str">
        <f t="shared" si="843"/>
        <v>charge</v>
      </c>
      <c r="V4915" s="25">
        <f t="shared" si="846"/>
        <v>0</v>
      </c>
      <c r="W4915" s="25">
        <f t="shared" si="844"/>
        <v>4000</v>
      </c>
      <c r="X4915" s="25">
        <f t="shared" si="847"/>
        <v>0</v>
      </c>
      <c r="Z4915" s="25">
        <f t="shared" si="845"/>
        <v>0</v>
      </c>
      <c r="AB4915" s="25">
        <f t="shared" si="839"/>
        <v>39331.23832738043</v>
      </c>
    </row>
    <row r="4916" x14ac:dyDescent="0.2">
      <c r="I4916" s="24">
        <v>4911</v>
      </c>
      <c r="J4916" s="28">
        <v>0.72924910700000001</v>
      </c>
      <c r="L4916" s="24">
        <v>24086.476768398283</v>
      </c>
      <c r="N4916" s="24">
        <v>4911</v>
      </c>
      <c r="O4916" s="24">
        <f t="shared" si="840"/>
        <v>19148.749030876636</v>
      </c>
      <c r="P4916" s="24">
        <f t="shared" si="837"/>
        <v>19148.749030876636</v>
      </c>
      <c r="Q4916" s="24">
        <f t="shared" si="838"/>
        <v>58339.92856</v>
      </c>
      <c r="R4916" s="24">
        <f t="shared" si="841"/>
        <v>0</v>
      </c>
      <c r="S4916" s="24">
        <f t="shared" si="842"/>
        <v>39191.179529123365</v>
      </c>
      <c r="T4916" s="24" t="str">
        <f t="shared" si="843"/>
        <v>charge</v>
      </c>
      <c r="V4916" s="24">
        <f t="shared" si="846"/>
        <v>0</v>
      </c>
      <c r="W4916" s="24">
        <f t="shared" si="844"/>
        <v>4000</v>
      </c>
      <c r="X4916" s="24">
        <f t="shared" si="847"/>
        <v>0</v>
      </c>
      <c r="Z4916" s="24">
        <f t="shared" si="845"/>
        <v>0</v>
      </c>
      <c r="AB4916" s="24">
        <f t="shared" si="839"/>
        <v>39191.179529123365</v>
      </c>
    </row>
    <row r="4917" x14ac:dyDescent="0.2">
      <c r="I4917" s="25">
        <v>4912</v>
      </c>
      <c r="J4917" s="29">
        <v>0.68764447799999995</v>
      </c>
      <c r="L4917" s="25">
        <v>24171.293075132369</v>
      </c>
      <c r="N4917" s="25">
        <v>4912</v>
      </c>
      <c r="O4917" s="25">
        <f t="shared" si="840"/>
        <v>19216.177994730235</v>
      </c>
      <c r="P4917" s="25">
        <f t="shared" si="837"/>
        <v>19216.177994730235</v>
      </c>
      <c r="Q4917" s="25">
        <f t="shared" si="838"/>
        <v>55011.558239999998</v>
      </c>
      <c r="R4917" s="25">
        <f t="shared" si="841"/>
        <v>0</v>
      </c>
      <c r="S4917" s="25">
        <f t="shared" si="842"/>
        <v>35795.380245269764</v>
      </c>
      <c r="T4917" s="25" t="str">
        <f t="shared" si="843"/>
        <v>charge</v>
      </c>
      <c r="V4917" s="25">
        <f t="shared" si="846"/>
        <v>0</v>
      </c>
      <c r="W4917" s="25">
        <f t="shared" si="844"/>
        <v>4000</v>
      </c>
      <c r="X4917" s="25">
        <f t="shared" si="847"/>
        <v>0</v>
      </c>
      <c r="Z4917" s="25">
        <f t="shared" si="845"/>
        <v>0</v>
      </c>
      <c r="AB4917" s="25">
        <f t="shared" si="839"/>
        <v>35795.380245269764</v>
      </c>
    </row>
    <row r="4918" x14ac:dyDescent="0.2">
      <c r="I4918" s="24">
        <v>4913</v>
      </c>
      <c r="J4918" s="28">
        <v>0.5862539229999999</v>
      </c>
      <c r="L4918" s="24">
        <v>24021.683919143674</v>
      </c>
      <c r="N4918" s="24">
        <v>4913</v>
      </c>
      <c r="O4918" s="24">
        <f t="shared" si="840"/>
        <v>19097.238715719221</v>
      </c>
      <c r="P4918" s="24">
        <f t="shared" si="837"/>
        <v>19097.238715719221</v>
      </c>
      <c r="Q4918" s="24">
        <f t="shared" si="838"/>
        <v>46900.313839999995</v>
      </c>
      <c r="R4918" s="24">
        <f t="shared" si="841"/>
        <v>0</v>
      </c>
      <c r="S4918" s="24">
        <f t="shared" si="842"/>
        <v>27803.075124280775</v>
      </c>
      <c r="T4918" s="24" t="str">
        <f t="shared" si="843"/>
        <v>charge</v>
      </c>
      <c r="V4918" s="24">
        <f t="shared" si="846"/>
        <v>0</v>
      </c>
      <c r="W4918" s="24">
        <f t="shared" si="844"/>
        <v>4000</v>
      </c>
      <c r="X4918" s="24">
        <f t="shared" si="847"/>
        <v>0</v>
      </c>
      <c r="Z4918" s="24">
        <f t="shared" si="845"/>
        <v>0</v>
      </c>
      <c r="AB4918" s="24">
        <f t="shared" si="839"/>
        <v>27803.075124280775</v>
      </c>
    </row>
    <row r="4919" x14ac:dyDescent="0.2">
      <c r="I4919" s="25">
        <v>4914</v>
      </c>
      <c r="J4919" s="29">
        <v>0.26376091499999998</v>
      </c>
      <c r="L4919" s="25">
        <v>23961.773425149917</v>
      </c>
      <c r="N4919" s="25">
        <v>4914</v>
      </c>
      <c r="O4919" s="25">
        <f t="shared" si="840"/>
        <v>19049.609872994184</v>
      </c>
      <c r="P4919" s="25">
        <f t="shared" si="837"/>
        <v>19049.609872994184</v>
      </c>
      <c r="Q4919" s="25">
        <f t="shared" si="838"/>
        <v>21100.873199999998</v>
      </c>
      <c r="R4919" s="25">
        <f t="shared" si="841"/>
        <v>0</v>
      </c>
      <c r="S4919" s="25">
        <f t="shared" si="842"/>
        <v>2051.2633270058141</v>
      </c>
      <c r="T4919" s="25" t="str">
        <f t="shared" si="843"/>
        <v>charge</v>
      </c>
      <c r="V4919" s="25">
        <f t="shared" si="846"/>
        <v>0</v>
      </c>
      <c r="W4919" s="25">
        <f t="shared" si="844"/>
        <v>4000</v>
      </c>
      <c r="X4919" s="25">
        <f t="shared" si="847"/>
        <v>0</v>
      </c>
      <c r="Z4919" s="25">
        <f t="shared" si="845"/>
        <v>0</v>
      </c>
      <c r="AB4919" s="25">
        <f t="shared" si="839"/>
        <v>2051.2633270058141</v>
      </c>
    </row>
    <row r="4920" x14ac:dyDescent="0.2">
      <c r="I4920" s="24">
        <v>4915</v>
      </c>
      <c r="J4920" s="28">
        <v>2.5277371999999999E-2</v>
      </c>
      <c r="L4920" s="24">
        <v>23635.64136610031</v>
      </c>
      <c r="N4920" s="24">
        <v>4915</v>
      </c>
      <c r="O4920" s="24">
        <f t="shared" si="840"/>
        <v>18790.334886049746</v>
      </c>
      <c r="P4920" s="24">
        <f t="shared" si="837"/>
        <v>18790.334886049746</v>
      </c>
      <c r="Q4920" s="24">
        <f t="shared" si="838"/>
        <v>2022.18976</v>
      </c>
      <c r="R4920" s="24">
        <f t="shared" si="841"/>
        <v>16768.145126049745</v>
      </c>
      <c r="S4920" s="24">
        <f t="shared" si="842"/>
        <v>0</v>
      </c>
      <c r="T4920" s="24" t="str">
        <f t="shared" si="843"/>
        <v>drain</v>
      </c>
      <c r="V4920" s="24">
        <f t="shared" si="846"/>
        <v>0</v>
      </c>
      <c r="W4920" s="24">
        <f t="shared" si="844"/>
        <v>0</v>
      </c>
      <c r="X4920" s="24">
        <f t="shared" si="847"/>
        <v>4000</v>
      </c>
      <c r="Z4920" s="24">
        <f t="shared" si="845"/>
        <v>12768.145126049745</v>
      </c>
      <c r="AB4920" s="24">
        <f t="shared" si="839"/>
        <v>0</v>
      </c>
    </row>
    <row r="4921" x14ac:dyDescent="0.2">
      <c r="I4921" s="25">
        <v>4916</v>
      </c>
      <c r="J4921" s="29">
        <v>0</v>
      </c>
      <c r="L4921" s="25">
        <v>24063.689172315597</v>
      </c>
      <c r="N4921" s="25">
        <v>4916</v>
      </c>
      <c r="O4921" s="25">
        <f t="shared" si="840"/>
        <v>19130.632891990899</v>
      </c>
      <c r="P4921" s="25">
        <f t="shared" si="837"/>
        <v>19130.632891990899</v>
      </c>
      <c r="Q4921" s="25">
        <f t="shared" si="838"/>
        <v>0</v>
      </c>
      <c r="R4921" s="25">
        <f t="shared" si="841"/>
        <v>19130.632891990899</v>
      </c>
      <c r="S4921" s="25">
        <f t="shared" si="842"/>
        <v>0</v>
      </c>
      <c r="T4921" s="25" t="str">
        <f t="shared" si="843"/>
        <v>drain</v>
      </c>
      <c r="V4921" s="25">
        <f t="shared" si="846"/>
        <v>0</v>
      </c>
      <c r="W4921" s="25">
        <f t="shared" si="844"/>
        <v>0</v>
      </c>
      <c r="X4921" s="25">
        <f t="shared" si="847"/>
        <v>0</v>
      </c>
      <c r="Z4921" s="25">
        <f t="shared" si="845"/>
        <v>19130.632891990899</v>
      </c>
      <c r="AB4921" s="25">
        <f t="shared" si="839"/>
        <v>0</v>
      </c>
    </row>
    <row r="4922" x14ac:dyDescent="0.2">
      <c r="I4922" s="24">
        <v>4917</v>
      </c>
      <c r="J4922" s="28">
        <v>0</v>
      </c>
      <c r="L4922" s="24">
        <v>24287.451877450942</v>
      </c>
      <c r="N4922" s="24">
        <v>4917</v>
      </c>
      <c r="O4922" s="24">
        <f t="shared" si="840"/>
        <v>19308.524242573498</v>
      </c>
      <c r="P4922" s="24">
        <f t="shared" si="837"/>
        <v>19308.524242573498</v>
      </c>
      <c r="Q4922" s="24">
        <f t="shared" si="838"/>
        <v>0</v>
      </c>
      <c r="R4922" s="24">
        <f t="shared" si="841"/>
        <v>19308.524242573498</v>
      </c>
      <c r="S4922" s="24">
        <f t="shared" si="842"/>
        <v>0</v>
      </c>
      <c r="T4922" s="24" t="str">
        <f t="shared" si="843"/>
        <v>drain</v>
      </c>
      <c r="V4922" s="24">
        <f t="shared" si="846"/>
        <v>0</v>
      </c>
      <c r="W4922" s="24">
        <f t="shared" si="844"/>
        <v>0</v>
      </c>
      <c r="X4922" s="24">
        <f t="shared" si="847"/>
        <v>0</v>
      </c>
      <c r="Z4922" s="24">
        <f t="shared" si="845"/>
        <v>19308.524242573498</v>
      </c>
      <c r="AB4922" s="24">
        <f t="shared" si="839"/>
        <v>0</v>
      </c>
    </row>
    <row r="4923" x14ac:dyDescent="0.2">
      <c r="I4923" s="25">
        <v>4918</v>
      </c>
      <c r="J4923" s="29">
        <v>0</v>
      </c>
      <c r="L4923" s="25">
        <v>23939.584316539764</v>
      </c>
      <c r="N4923" s="25">
        <v>4918</v>
      </c>
      <c r="O4923" s="25">
        <f t="shared" si="840"/>
        <v>19031.969531649112</v>
      </c>
      <c r="P4923" s="25">
        <f t="shared" si="837"/>
        <v>19031.969531649112</v>
      </c>
      <c r="Q4923" s="25">
        <f t="shared" si="838"/>
        <v>0</v>
      </c>
      <c r="R4923" s="25">
        <f t="shared" si="841"/>
        <v>19031.969531649112</v>
      </c>
      <c r="S4923" s="25">
        <f t="shared" si="842"/>
        <v>0</v>
      </c>
      <c r="T4923" s="25" t="str">
        <f t="shared" si="843"/>
        <v>drain</v>
      </c>
      <c r="V4923" s="25">
        <f t="shared" si="846"/>
        <v>0</v>
      </c>
      <c r="W4923" s="25">
        <f t="shared" si="844"/>
        <v>0</v>
      </c>
      <c r="X4923" s="25">
        <f t="shared" si="847"/>
        <v>0</v>
      </c>
      <c r="Z4923" s="25">
        <f t="shared" si="845"/>
        <v>19031.969531649112</v>
      </c>
      <c r="AB4923" s="25">
        <f t="shared" si="839"/>
        <v>0</v>
      </c>
    </row>
    <row r="4924" x14ac:dyDescent="0.2">
      <c r="I4924" s="24">
        <v>4919</v>
      </c>
      <c r="J4924" s="28">
        <v>0</v>
      </c>
      <c r="L4924" s="24">
        <v>23077.34088065624</v>
      </c>
      <c r="N4924" s="24">
        <v>4919</v>
      </c>
      <c r="O4924" s="24">
        <f t="shared" si="840"/>
        <v>18346.486000121713</v>
      </c>
      <c r="P4924" s="24">
        <f t="shared" si="837"/>
        <v>18346.486000121713</v>
      </c>
      <c r="Q4924" s="24">
        <f t="shared" si="838"/>
        <v>0</v>
      </c>
      <c r="R4924" s="24">
        <f t="shared" si="841"/>
        <v>18346.486000121713</v>
      </c>
      <c r="S4924" s="24">
        <f t="shared" si="842"/>
        <v>0</v>
      </c>
      <c r="T4924" s="24" t="str">
        <f t="shared" si="843"/>
        <v>drain</v>
      </c>
      <c r="V4924" s="24">
        <f t="shared" si="846"/>
        <v>0</v>
      </c>
      <c r="W4924" s="24">
        <f t="shared" si="844"/>
        <v>0</v>
      </c>
      <c r="X4924" s="24">
        <f t="shared" si="847"/>
        <v>0</v>
      </c>
      <c r="Z4924" s="24">
        <f t="shared" si="845"/>
        <v>18346.486000121713</v>
      </c>
      <c r="AB4924" s="24">
        <f t="shared" si="839"/>
        <v>0</v>
      </c>
    </row>
    <row r="4925" x14ac:dyDescent="0.2">
      <c r="I4925" s="25">
        <v>4920</v>
      </c>
      <c r="J4925" s="29">
        <v>0</v>
      </c>
      <c r="L4925" s="25">
        <v>21802.296363115311</v>
      </c>
      <c r="N4925" s="25">
        <v>4920</v>
      </c>
      <c r="O4925" s="25">
        <f t="shared" si="840"/>
        <v>17332.825608676674</v>
      </c>
      <c r="P4925" s="25">
        <f t="shared" si="837"/>
        <v>17332.825608676674</v>
      </c>
      <c r="Q4925" s="25">
        <f t="shared" si="838"/>
        <v>0</v>
      </c>
      <c r="R4925" s="25">
        <f t="shared" si="841"/>
        <v>17332.825608676674</v>
      </c>
      <c r="S4925" s="25">
        <f t="shared" si="842"/>
        <v>0</v>
      </c>
      <c r="T4925" s="25" t="str">
        <f t="shared" si="843"/>
        <v>drain</v>
      </c>
      <c r="V4925" s="25">
        <f t="shared" si="846"/>
        <v>0</v>
      </c>
      <c r="W4925" s="25">
        <f t="shared" si="844"/>
        <v>0</v>
      </c>
      <c r="X4925" s="25">
        <f t="shared" si="847"/>
        <v>0</v>
      </c>
      <c r="Z4925" s="25">
        <f t="shared" si="845"/>
        <v>17332.825608676674</v>
      </c>
      <c r="AB4925" s="25">
        <f t="shared" si="839"/>
        <v>0</v>
      </c>
    </row>
    <row r="4926" x14ac:dyDescent="0.2">
      <c r="I4926" s="24">
        <v>4921</v>
      </c>
      <c r="J4926" s="28">
        <v>0</v>
      </c>
      <c r="L4926" s="24">
        <v>20457.24921915531</v>
      </c>
      <c r="N4926" s="24">
        <v>4921</v>
      </c>
      <c r="O4926" s="24">
        <f t="shared" si="840"/>
        <v>16263.513129228473</v>
      </c>
      <c r="P4926" s="24">
        <f t="shared" si="837"/>
        <v>16263.513129228473</v>
      </c>
      <c r="Q4926" s="24">
        <f t="shared" si="838"/>
        <v>0</v>
      </c>
      <c r="R4926" s="24">
        <f t="shared" si="841"/>
        <v>16263.513129228473</v>
      </c>
      <c r="S4926" s="24">
        <f t="shared" si="842"/>
        <v>0</v>
      </c>
      <c r="T4926" s="24" t="str">
        <f t="shared" si="843"/>
        <v>drain</v>
      </c>
      <c r="V4926" s="24">
        <f t="shared" si="846"/>
        <v>0</v>
      </c>
      <c r="W4926" s="24">
        <f t="shared" si="844"/>
        <v>0</v>
      </c>
      <c r="X4926" s="24">
        <f t="shared" si="847"/>
        <v>0</v>
      </c>
      <c r="Z4926" s="24">
        <f t="shared" si="845"/>
        <v>16263.513129228473</v>
      </c>
      <c r="AB4926" s="24">
        <f t="shared" si="839"/>
        <v>0</v>
      </c>
    </row>
    <row r="4927" x14ac:dyDescent="0.2">
      <c r="I4927" s="25">
        <v>4922</v>
      </c>
      <c r="J4927" s="29">
        <v>0</v>
      </c>
      <c r="L4927" s="25">
        <v>20228.684023404119</v>
      </c>
      <c r="N4927" s="25">
        <v>4922</v>
      </c>
      <c r="O4927" s="25">
        <f t="shared" si="840"/>
        <v>16081.803798606275</v>
      </c>
      <c r="P4927" s="25">
        <f t="shared" si="837"/>
        <v>16081.803798606275</v>
      </c>
      <c r="Q4927" s="25">
        <f t="shared" si="838"/>
        <v>0</v>
      </c>
      <c r="R4927" s="25">
        <f t="shared" si="841"/>
        <v>16081.803798606275</v>
      </c>
      <c r="S4927" s="25">
        <f t="shared" si="842"/>
        <v>0</v>
      </c>
      <c r="T4927" s="25" t="str">
        <f t="shared" si="843"/>
        <v>drain</v>
      </c>
      <c r="V4927" s="25">
        <f t="shared" si="846"/>
        <v>0</v>
      </c>
      <c r="W4927" s="25">
        <f t="shared" si="844"/>
        <v>0</v>
      </c>
      <c r="X4927" s="25">
        <f t="shared" si="847"/>
        <v>0</v>
      </c>
      <c r="Z4927" s="25">
        <f t="shared" si="845"/>
        <v>16081.803798606275</v>
      </c>
      <c r="AB4927" s="25">
        <f t="shared" si="839"/>
        <v>0</v>
      </c>
    </row>
    <row r="4928" x14ac:dyDescent="0.2">
      <c r="I4928" s="24">
        <v>4923</v>
      </c>
      <c r="J4928" s="28">
        <v>0</v>
      </c>
      <c r="L4928" s="24">
        <v>19558.74128305912</v>
      </c>
      <c r="N4928" s="24">
        <v>4923</v>
      </c>
      <c r="O4928" s="24">
        <f t="shared" si="840"/>
        <v>15549.199320032001</v>
      </c>
      <c r="P4928" s="24">
        <f t="shared" si="837"/>
        <v>15549.199320032001</v>
      </c>
      <c r="Q4928" s="24">
        <f t="shared" si="838"/>
        <v>0</v>
      </c>
      <c r="R4928" s="24">
        <f t="shared" si="841"/>
        <v>15549.199320032001</v>
      </c>
      <c r="S4928" s="24">
        <f t="shared" si="842"/>
        <v>0</v>
      </c>
      <c r="T4928" s="24" t="str">
        <f t="shared" si="843"/>
        <v>drain</v>
      </c>
      <c r="V4928" s="24">
        <f t="shared" si="846"/>
        <v>0</v>
      </c>
      <c r="W4928" s="24">
        <f t="shared" si="844"/>
        <v>0</v>
      </c>
      <c r="X4928" s="24">
        <f t="shared" si="847"/>
        <v>0</v>
      </c>
      <c r="Z4928" s="24">
        <f t="shared" si="845"/>
        <v>15549.199320032001</v>
      </c>
      <c r="AB4928" s="24">
        <f t="shared" si="839"/>
        <v>0</v>
      </c>
    </row>
    <row r="4929" x14ac:dyDescent="0.2">
      <c r="I4929" s="25">
        <v>4924</v>
      </c>
      <c r="J4929" s="29">
        <v>0</v>
      </c>
      <c r="L4929" s="25">
        <v>19273.452964854238</v>
      </c>
      <c r="N4929" s="25">
        <v>4924</v>
      </c>
      <c r="O4929" s="25">
        <f t="shared" si="840"/>
        <v>15322.395107059119</v>
      </c>
      <c r="P4929" s="25">
        <f t="shared" si="837"/>
        <v>15322.395107059119</v>
      </c>
      <c r="Q4929" s="25">
        <f t="shared" si="838"/>
        <v>0</v>
      </c>
      <c r="R4929" s="25">
        <f t="shared" si="841"/>
        <v>15322.395107059119</v>
      </c>
      <c r="S4929" s="25">
        <f t="shared" si="842"/>
        <v>0</v>
      </c>
      <c r="T4929" s="25" t="str">
        <f t="shared" si="843"/>
        <v>drain</v>
      </c>
      <c r="V4929" s="25">
        <f t="shared" si="846"/>
        <v>0</v>
      </c>
      <c r="W4929" s="25">
        <f t="shared" si="844"/>
        <v>0</v>
      </c>
      <c r="X4929" s="25">
        <f t="shared" si="847"/>
        <v>0</v>
      </c>
      <c r="Z4929" s="25">
        <f t="shared" si="845"/>
        <v>15322.395107059119</v>
      </c>
      <c r="AB4929" s="25">
        <f t="shared" si="839"/>
        <v>0</v>
      </c>
    </row>
    <row r="4930" x14ac:dyDescent="0.2">
      <c r="I4930" s="24">
        <v>4925</v>
      </c>
      <c r="J4930" s="28">
        <v>0</v>
      </c>
      <c r="L4930" s="24">
        <v>19214.353029942511</v>
      </c>
      <c r="N4930" s="24">
        <v>4925</v>
      </c>
      <c r="O4930" s="24">
        <f t="shared" si="840"/>
        <v>15275.410658804298</v>
      </c>
      <c r="P4930" s="24">
        <f t="shared" si="837"/>
        <v>15275.410658804298</v>
      </c>
      <c r="Q4930" s="24">
        <f t="shared" si="838"/>
        <v>0</v>
      </c>
      <c r="R4930" s="24">
        <f t="shared" si="841"/>
        <v>15275.410658804298</v>
      </c>
      <c r="S4930" s="24">
        <f t="shared" si="842"/>
        <v>0</v>
      </c>
      <c r="T4930" s="24" t="str">
        <f t="shared" si="843"/>
        <v>drain</v>
      </c>
      <c r="V4930" s="24">
        <f t="shared" si="846"/>
        <v>0</v>
      </c>
      <c r="W4930" s="24">
        <f t="shared" si="844"/>
        <v>0</v>
      </c>
      <c r="X4930" s="24">
        <f t="shared" si="847"/>
        <v>0</v>
      </c>
      <c r="Z4930" s="24">
        <f t="shared" si="845"/>
        <v>15275.410658804298</v>
      </c>
      <c r="AB4930" s="24">
        <f t="shared" si="839"/>
        <v>0</v>
      </c>
    </row>
    <row r="4931" x14ac:dyDescent="0.2">
      <c r="I4931" s="25">
        <v>4926</v>
      </c>
      <c r="J4931" s="29">
        <v>0</v>
      </c>
      <c r="L4931" s="25">
        <v>19137.032735371587</v>
      </c>
      <c r="N4931" s="25">
        <v>4926</v>
      </c>
      <c r="O4931" s="25">
        <f t="shared" si="840"/>
        <v>15213.941024620413</v>
      </c>
      <c r="P4931" s="25">
        <f t="shared" si="837"/>
        <v>15213.941024620413</v>
      </c>
      <c r="Q4931" s="25">
        <f t="shared" si="838"/>
        <v>0</v>
      </c>
      <c r="R4931" s="25">
        <f t="shared" si="841"/>
        <v>15213.941024620413</v>
      </c>
      <c r="S4931" s="25">
        <f t="shared" si="842"/>
        <v>0</v>
      </c>
      <c r="T4931" s="25" t="str">
        <f t="shared" si="843"/>
        <v>drain</v>
      </c>
      <c r="V4931" s="25">
        <f t="shared" si="846"/>
        <v>0</v>
      </c>
      <c r="W4931" s="25">
        <f t="shared" si="844"/>
        <v>0</v>
      </c>
      <c r="X4931" s="25">
        <f t="shared" si="847"/>
        <v>0</v>
      </c>
      <c r="Z4931" s="25">
        <f t="shared" si="845"/>
        <v>15213.941024620413</v>
      </c>
      <c r="AB4931" s="25">
        <f t="shared" si="839"/>
        <v>0</v>
      </c>
    </row>
    <row r="4932" x14ac:dyDescent="0.2">
      <c r="I4932" s="24">
        <v>4927</v>
      </c>
      <c r="J4932" s="28">
        <v>0.20493995600000001</v>
      </c>
      <c r="L4932" s="24">
        <v>20625.319190764425</v>
      </c>
      <c r="N4932" s="24">
        <v>4927</v>
      </c>
      <c r="O4932" s="24">
        <f t="shared" si="840"/>
        <v>16397.128756657719</v>
      </c>
      <c r="P4932" s="24">
        <f t="shared" si="837"/>
        <v>16397.128756657719</v>
      </c>
      <c r="Q4932" s="24">
        <f t="shared" si="838"/>
        <v>16395.196479999999</v>
      </c>
      <c r="R4932" s="24">
        <f t="shared" si="841"/>
        <v>1.9322766577206494</v>
      </c>
      <c r="S4932" s="24">
        <f t="shared" si="842"/>
        <v>0</v>
      </c>
      <c r="T4932" s="24" t="str">
        <f t="shared" si="843"/>
        <v>drain</v>
      </c>
      <c r="V4932" s="24">
        <f t="shared" si="846"/>
        <v>0</v>
      </c>
      <c r="W4932" s="24">
        <f t="shared" si="844"/>
        <v>0</v>
      </c>
      <c r="X4932" s="24">
        <f t="shared" si="847"/>
        <v>0</v>
      </c>
      <c r="Z4932" s="24">
        <f t="shared" si="845"/>
        <v>1.9322766577206494</v>
      </c>
      <c r="AB4932" s="24">
        <f t="shared" si="839"/>
        <v>0</v>
      </c>
    </row>
    <row r="4933" x14ac:dyDescent="0.2">
      <c r="I4933" s="25">
        <v>4928</v>
      </c>
      <c r="J4933" s="29">
        <v>0.44218132599999999</v>
      </c>
      <c r="L4933" s="25">
        <v>23127.176341271399</v>
      </c>
      <c r="N4933" s="25">
        <v>4928</v>
      </c>
      <c r="O4933" s="25">
        <f t="shared" si="840"/>
        <v>18386.105191310762</v>
      </c>
      <c r="P4933" s="25">
        <f t="shared" si="837"/>
        <v>18386.105191310762</v>
      </c>
      <c r="Q4933" s="25">
        <f t="shared" si="838"/>
        <v>35374.506079999999</v>
      </c>
      <c r="R4933" s="25">
        <f t="shared" si="841"/>
        <v>0</v>
      </c>
      <c r="S4933" s="25">
        <f t="shared" si="842"/>
        <v>16988.400888689237</v>
      </c>
      <c r="T4933" s="25" t="str">
        <f t="shared" si="843"/>
        <v>charge</v>
      </c>
      <c r="V4933" s="25">
        <f t="shared" si="846"/>
        <v>4000</v>
      </c>
      <c r="W4933" s="25">
        <f t="shared" si="844"/>
        <v>4000</v>
      </c>
      <c r="X4933" s="25">
        <f t="shared" si="847"/>
        <v>0</v>
      </c>
      <c r="Z4933" s="25">
        <f t="shared" si="845"/>
        <v>0</v>
      </c>
      <c r="AB4933" s="25">
        <f t="shared" si="839"/>
        <v>12988.400888689237</v>
      </c>
    </row>
    <row r="4934" x14ac:dyDescent="0.2">
      <c r="I4934" s="24">
        <v>4929</v>
      </c>
      <c r="J4934" s="28">
        <v>0.58470369099999997</v>
      </c>
      <c r="L4934" s="24">
        <v>25505.190801644323</v>
      </c>
      <c r="N4934" s="24">
        <v>4929</v>
      </c>
      <c r="O4934" s="24">
        <f t="shared" si="840"/>
        <v>20276.626687307238</v>
      </c>
      <c r="P4934" s="24">
        <f t="shared" ref="P4934:P4997" si="848">O4934-$E$8*$E$9</f>
        <v>20276.626687307238</v>
      </c>
      <c r="Q4934" s="24">
        <f t="shared" ref="Q4934:Q4997" si="849">J4934*$E$7</f>
        <v>46776.295279999998</v>
      </c>
      <c r="R4934" s="24">
        <f t="shared" si="841"/>
        <v>0</v>
      </c>
      <c r="S4934" s="24">
        <f t="shared" si="842"/>
        <v>26499.66859269276</v>
      </c>
      <c r="T4934" s="24" t="str">
        <f t="shared" si="843"/>
        <v>charge</v>
      </c>
      <c r="V4934" s="24">
        <f t="shared" si="846"/>
        <v>0</v>
      </c>
      <c r="W4934" s="24">
        <f t="shared" si="844"/>
        <v>4000</v>
      </c>
      <c r="X4934" s="24">
        <f t="shared" si="847"/>
        <v>0</v>
      </c>
      <c r="Z4934" s="24">
        <f t="shared" si="845"/>
        <v>0</v>
      </c>
      <c r="AB4934" s="24">
        <f t="shared" ref="AB4934:AB4997" si="850">IF(T4934="charge",(S4934-V4934),0)</f>
        <v>26499.66859269276</v>
      </c>
    </row>
    <row r="4935" x14ac:dyDescent="0.2">
      <c r="I4935" s="25">
        <v>4930</v>
      </c>
      <c r="J4935" s="29">
        <v>0.61208429799999997</v>
      </c>
      <c r="L4935" s="25">
        <v>26685.88647596836</v>
      </c>
      <c r="N4935" s="25">
        <v>4930</v>
      </c>
      <c r="O4935" s="25">
        <f t="shared" ref="O4935:O4998" si="851">L4935*$O$2</f>
        <v>21215.279748394849</v>
      </c>
      <c r="P4935" s="25">
        <f t="shared" si="848"/>
        <v>21215.279748394849</v>
      </c>
      <c r="Q4935" s="25">
        <f t="shared" si="849"/>
        <v>48966.743839999996</v>
      </c>
      <c r="R4935" s="25">
        <f t="shared" ref="R4935:R4998" si="852">IF(P4935&gt;Q4935,P4935-Q4935,0)</f>
        <v>0</v>
      </c>
      <c r="S4935" s="25">
        <f t="shared" ref="S4935:S4998" si="853">IF(Q4935&gt;P4935,Q4935-P4935,0)</f>
        <v>27751.464091605147</v>
      </c>
      <c r="T4935" s="25" t="str">
        <f t="shared" ref="T4935:T4998" si="854">IF(P4935&gt;Q4935,"drain","charge")</f>
        <v>charge</v>
      </c>
      <c r="V4935" s="25">
        <f t="shared" si="846"/>
        <v>0</v>
      </c>
      <c r="W4935" s="25">
        <f t="shared" ref="W4935:W4998" si="855">IF(W4934+S4935&gt;$E$11,$E$11,IF(T4935="charge",W4934+(S4935*$E$12),IF((W4934-R4935)&gt;0,W4934-R4935,0)))</f>
        <v>4000</v>
      </c>
      <c r="X4935" s="25">
        <f t="shared" si="847"/>
        <v>0</v>
      </c>
      <c r="Z4935" s="25">
        <f t="shared" ref="Z4935:Z4998" si="856">R4935-X4935</f>
        <v>0</v>
      </c>
      <c r="AB4935" s="25">
        <f t="shared" si="850"/>
        <v>27751.464091605147</v>
      </c>
    </row>
    <row r="4936" x14ac:dyDescent="0.2">
      <c r="I4936" s="24">
        <v>4931</v>
      </c>
      <c r="J4936" s="28">
        <v>0.657960773</v>
      </c>
      <c r="L4936" s="24">
        <v>27485.589963722228</v>
      </c>
      <c r="N4936" s="24">
        <v>4931</v>
      </c>
      <c r="O4936" s="24">
        <f t="shared" si="851"/>
        <v>21851.044021159174</v>
      </c>
      <c r="P4936" s="24">
        <f t="shared" si="848"/>
        <v>21851.044021159174</v>
      </c>
      <c r="Q4936" s="24">
        <f t="shared" si="849"/>
        <v>52636.861839999998</v>
      </c>
      <c r="R4936" s="24">
        <f t="shared" si="852"/>
        <v>0</v>
      </c>
      <c r="S4936" s="24">
        <f t="shared" si="853"/>
        <v>30785.817818840824</v>
      </c>
      <c r="T4936" s="24" t="str">
        <f t="shared" si="854"/>
        <v>charge</v>
      </c>
      <c r="V4936" s="24">
        <f t="shared" ref="V4936:V4999" si="857">IF(W4936&gt;=W4935,(W4936-W4935),0)</f>
        <v>0</v>
      </c>
      <c r="W4936" s="24">
        <f t="shared" si="855"/>
        <v>4000</v>
      </c>
      <c r="X4936" s="24">
        <f t="shared" ref="X4936:X4999" si="858">IF(T4936="drain",W4935-W4936,0)</f>
        <v>0</v>
      </c>
      <c r="Z4936" s="24">
        <f t="shared" si="856"/>
        <v>0</v>
      </c>
      <c r="AB4936" s="24">
        <f t="shared" si="850"/>
        <v>30785.817818840824</v>
      </c>
    </row>
    <row r="4937" x14ac:dyDescent="0.2">
      <c r="I4937" s="25">
        <v>4932</v>
      </c>
      <c r="J4937" s="29">
        <v>0.71727025499999997</v>
      </c>
      <c r="L4937" s="25">
        <v>28476.371694040296</v>
      </c>
      <c r="N4937" s="25">
        <v>4932</v>
      </c>
      <c r="O4937" s="25">
        <f t="shared" si="851"/>
        <v>22638.715496762037</v>
      </c>
      <c r="P4937" s="25">
        <f t="shared" si="848"/>
        <v>22638.715496762037</v>
      </c>
      <c r="Q4937" s="25">
        <f t="shared" si="849"/>
        <v>57381.6204</v>
      </c>
      <c r="R4937" s="25">
        <f t="shared" si="852"/>
        <v>0</v>
      </c>
      <c r="S4937" s="25">
        <f t="shared" si="853"/>
        <v>34742.904903237963</v>
      </c>
      <c r="T4937" s="25" t="str">
        <f t="shared" si="854"/>
        <v>charge</v>
      </c>
      <c r="V4937" s="25">
        <f t="shared" si="857"/>
        <v>0</v>
      </c>
      <c r="W4937" s="25">
        <f t="shared" si="855"/>
        <v>4000</v>
      </c>
      <c r="X4937" s="25">
        <f t="shared" si="858"/>
        <v>0</v>
      </c>
      <c r="Z4937" s="25">
        <f t="shared" si="856"/>
        <v>0</v>
      </c>
      <c r="AB4937" s="25">
        <f t="shared" si="850"/>
        <v>34742.904903237963</v>
      </c>
    </row>
    <row r="4938" x14ac:dyDescent="0.2">
      <c r="I4938" s="24">
        <v>4933</v>
      </c>
      <c r="J4938" s="28">
        <v>0.72865929900000004</v>
      </c>
      <c r="L4938" s="24">
        <v>29593.523339557647</v>
      </c>
      <c r="N4938" s="24">
        <v>4933</v>
      </c>
      <c r="O4938" s="24">
        <f t="shared" si="851"/>
        <v>23526.851054948329</v>
      </c>
      <c r="P4938" s="24">
        <f t="shared" si="848"/>
        <v>23526.851054948329</v>
      </c>
      <c r="Q4938" s="24">
        <f t="shared" si="849"/>
        <v>58292.743920000001</v>
      </c>
      <c r="R4938" s="24">
        <f t="shared" si="852"/>
        <v>0</v>
      </c>
      <c r="S4938" s="24">
        <f t="shared" si="853"/>
        <v>34765.892865051675</v>
      </c>
      <c r="T4938" s="24" t="str">
        <f t="shared" si="854"/>
        <v>charge</v>
      </c>
      <c r="V4938" s="24">
        <f t="shared" si="857"/>
        <v>0</v>
      </c>
      <c r="W4938" s="24">
        <f t="shared" si="855"/>
        <v>4000</v>
      </c>
      <c r="X4938" s="24">
        <f t="shared" si="858"/>
        <v>0</v>
      </c>
      <c r="Z4938" s="24">
        <f t="shared" si="856"/>
        <v>0</v>
      </c>
      <c r="AB4938" s="24">
        <f t="shared" si="850"/>
        <v>34765.892865051675</v>
      </c>
    </row>
    <row r="4939" x14ac:dyDescent="0.2">
      <c r="I4939" s="25">
        <v>4934</v>
      </c>
      <c r="J4939" s="29">
        <v>0.75593286199999998</v>
      </c>
      <c r="L4939" s="25">
        <v>30428.898512041567</v>
      </c>
      <c r="N4939" s="25">
        <v>4934</v>
      </c>
      <c r="O4939" s="25">
        <f t="shared" si="851"/>
        <v>24190.974317073047</v>
      </c>
      <c r="P4939" s="25">
        <f t="shared" si="848"/>
        <v>24190.974317073047</v>
      </c>
      <c r="Q4939" s="25">
        <f t="shared" si="849"/>
        <v>60474.628960000002</v>
      </c>
      <c r="R4939" s="25">
        <f t="shared" si="852"/>
        <v>0</v>
      </c>
      <c r="S4939" s="25">
        <f t="shared" si="853"/>
        <v>36283.654642926951</v>
      </c>
      <c r="T4939" s="25" t="str">
        <f t="shared" si="854"/>
        <v>charge</v>
      </c>
      <c r="V4939" s="25">
        <f t="shared" si="857"/>
        <v>0</v>
      </c>
      <c r="W4939" s="25">
        <f t="shared" si="855"/>
        <v>4000</v>
      </c>
      <c r="X4939" s="25">
        <f t="shared" si="858"/>
        <v>0</v>
      </c>
      <c r="Z4939" s="25">
        <f t="shared" si="856"/>
        <v>0</v>
      </c>
      <c r="AB4939" s="25">
        <f t="shared" si="850"/>
        <v>36283.654642926951</v>
      </c>
    </row>
    <row r="4940" x14ac:dyDescent="0.2">
      <c r="I4940" s="24">
        <v>4935</v>
      </c>
      <c r="J4940" s="28">
        <v>0.73873103699999998</v>
      </c>
      <c r="L4940" s="24">
        <v>30925.554545164105</v>
      </c>
      <c r="N4940" s="24">
        <v>4935</v>
      </c>
      <c r="O4940" s="24">
        <f t="shared" si="851"/>
        <v>24585.815863405463</v>
      </c>
      <c r="P4940" s="24">
        <f t="shared" si="848"/>
        <v>24585.815863405463</v>
      </c>
      <c r="Q4940" s="24">
        <f t="shared" si="849"/>
        <v>59098.482960000001</v>
      </c>
      <c r="R4940" s="24">
        <f t="shared" si="852"/>
        <v>0</v>
      </c>
      <c r="S4940" s="24">
        <f t="shared" si="853"/>
        <v>34512.667096594538</v>
      </c>
      <c r="T4940" s="24" t="str">
        <f t="shared" si="854"/>
        <v>charge</v>
      </c>
      <c r="V4940" s="24">
        <f t="shared" si="857"/>
        <v>0</v>
      </c>
      <c r="W4940" s="24">
        <f t="shared" si="855"/>
        <v>4000</v>
      </c>
      <c r="X4940" s="24">
        <f t="shared" si="858"/>
        <v>0</v>
      </c>
      <c r="Z4940" s="24">
        <f t="shared" si="856"/>
        <v>0</v>
      </c>
      <c r="AB4940" s="24">
        <f t="shared" si="850"/>
        <v>34512.667096594538</v>
      </c>
    </row>
    <row r="4941" x14ac:dyDescent="0.2">
      <c r="I4941" s="25">
        <v>4936</v>
      </c>
      <c r="J4941" s="29">
        <v>0.67943216799999995</v>
      </c>
      <c r="L4941" s="25">
        <v>30148.25654364824</v>
      </c>
      <c r="N4941" s="25">
        <v>4936</v>
      </c>
      <c r="O4941" s="25">
        <f t="shared" si="851"/>
        <v>23967.86395220035</v>
      </c>
      <c r="P4941" s="25">
        <f t="shared" si="848"/>
        <v>23967.86395220035</v>
      </c>
      <c r="Q4941" s="25">
        <f t="shared" si="849"/>
        <v>54354.573439999993</v>
      </c>
      <c r="R4941" s="25">
        <f t="shared" si="852"/>
        <v>0</v>
      </c>
      <c r="S4941" s="25">
        <f t="shared" si="853"/>
        <v>30386.709487799642</v>
      </c>
      <c r="T4941" s="25" t="str">
        <f t="shared" si="854"/>
        <v>charge</v>
      </c>
      <c r="V4941" s="25">
        <f t="shared" si="857"/>
        <v>0</v>
      </c>
      <c r="W4941" s="25">
        <f t="shared" si="855"/>
        <v>4000</v>
      </c>
      <c r="X4941" s="25">
        <f t="shared" si="858"/>
        <v>0</v>
      </c>
      <c r="Z4941" s="25">
        <f t="shared" si="856"/>
        <v>0</v>
      </c>
      <c r="AB4941" s="25">
        <f t="shared" si="850"/>
        <v>30386.709487799642</v>
      </c>
    </row>
    <row r="4942" x14ac:dyDescent="0.2">
      <c r="I4942" s="24">
        <v>4937</v>
      </c>
      <c r="J4942" s="28">
        <v>0.59165061799999996</v>
      </c>
      <c r="L4942" s="24">
        <v>29568.136089563366</v>
      </c>
      <c r="N4942" s="24">
        <v>4937</v>
      </c>
      <c r="O4942" s="24">
        <f t="shared" si="851"/>
        <v>23506.668191202876</v>
      </c>
      <c r="P4942" s="24">
        <f t="shared" si="848"/>
        <v>23506.668191202876</v>
      </c>
      <c r="Q4942" s="24">
        <f t="shared" si="849"/>
        <v>47332.049439999995</v>
      </c>
      <c r="R4942" s="24">
        <f t="shared" si="852"/>
        <v>0</v>
      </c>
      <c r="S4942" s="24">
        <f t="shared" si="853"/>
        <v>23825.381248797119</v>
      </c>
      <c r="T4942" s="24" t="str">
        <f t="shared" si="854"/>
        <v>charge</v>
      </c>
      <c r="V4942" s="24">
        <f t="shared" si="857"/>
        <v>0</v>
      </c>
      <c r="W4942" s="24">
        <f t="shared" si="855"/>
        <v>4000</v>
      </c>
      <c r="X4942" s="24">
        <f t="shared" si="858"/>
        <v>0</v>
      </c>
      <c r="Z4942" s="24">
        <f t="shared" si="856"/>
        <v>0</v>
      </c>
      <c r="AB4942" s="24">
        <f t="shared" si="850"/>
        <v>23825.381248797119</v>
      </c>
    </row>
    <row r="4943" x14ac:dyDescent="0.2">
      <c r="I4943" s="25">
        <v>4938</v>
      </c>
      <c r="J4943" s="29">
        <v>0.26105157000000001</v>
      </c>
      <c r="L4943" s="25">
        <v>29038.398122739789</v>
      </c>
      <c r="N4943" s="25">
        <v>4938</v>
      </c>
      <c r="O4943" s="25">
        <f t="shared" si="851"/>
        <v>23085.526507578132</v>
      </c>
      <c r="P4943" s="25">
        <f t="shared" si="848"/>
        <v>23085.526507578132</v>
      </c>
      <c r="Q4943" s="25">
        <f t="shared" si="849"/>
        <v>20884.125599999999</v>
      </c>
      <c r="R4943" s="25">
        <f t="shared" si="852"/>
        <v>2201.4009075781323</v>
      </c>
      <c r="S4943" s="25">
        <f t="shared" si="853"/>
        <v>0</v>
      </c>
      <c r="T4943" s="25" t="str">
        <f t="shared" si="854"/>
        <v>drain</v>
      </c>
      <c r="V4943" s="25">
        <f t="shared" si="857"/>
        <v>0</v>
      </c>
      <c r="W4943" s="25">
        <f t="shared" si="855"/>
        <v>1798.5990924218677</v>
      </c>
      <c r="X4943" s="25">
        <f t="shared" si="858"/>
        <v>2201.4009075781323</v>
      </c>
      <c r="Z4943" s="25">
        <f t="shared" si="856"/>
        <v>0</v>
      </c>
      <c r="AB4943" s="25">
        <f t="shared" si="850"/>
        <v>0</v>
      </c>
    </row>
    <row r="4944" x14ac:dyDescent="0.2">
      <c r="I4944" s="24">
        <v>4939</v>
      </c>
      <c r="J4944" s="28">
        <v>2.7043258000000001E-2</v>
      </c>
      <c r="L4944" s="24">
        <v>27736.733132934569</v>
      </c>
      <c r="N4944" s="24">
        <v>4939</v>
      </c>
      <c r="O4944" s="24">
        <f t="shared" si="851"/>
        <v>22050.702840682985</v>
      </c>
      <c r="P4944" s="24">
        <f t="shared" si="848"/>
        <v>22050.702840682985</v>
      </c>
      <c r="Q4944" s="24">
        <f t="shared" si="849"/>
        <v>2163.4606400000002</v>
      </c>
      <c r="R4944" s="24">
        <f t="shared" si="852"/>
        <v>19887.242200682984</v>
      </c>
      <c r="S4944" s="24">
        <f t="shared" si="853"/>
        <v>0</v>
      </c>
      <c r="T4944" s="24" t="str">
        <f t="shared" si="854"/>
        <v>drain</v>
      </c>
      <c r="V4944" s="24">
        <f t="shared" si="857"/>
        <v>0</v>
      </c>
      <c r="W4944" s="24">
        <f t="shared" si="855"/>
        <v>0</v>
      </c>
      <c r="X4944" s="24">
        <f t="shared" si="858"/>
        <v>1798.5990924218677</v>
      </c>
      <c r="Z4944" s="24">
        <f t="shared" si="856"/>
        <v>18088.643108261116</v>
      </c>
      <c r="AB4944" s="24">
        <f t="shared" si="850"/>
        <v>0</v>
      </c>
    </row>
    <row r="4945" x14ac:dyDescent="0.2">
      <c r="I4945" s="25">
        <v>4940</v>
      </c>
      <c r="J4945" s="29">
        <v>0</v>
      </c>
      <c r="L4945" s="25">
        <v>27501.087403011319</v>
      </c>
      <c r="N4945" s="25">
        <v>4940</v>
      </c>
      <c r="O4945" s="25">
        <f t="shared" si="851"/>
        <v>21863.364485393999</v>
      </c>
      <c r="P4945" s="25">
        <f t="shared" si="848"/>
        <v>21863.364485393999</v>
      </c>
      <c r="Q4945" s="25">
        <f t="shared" si="849"/>
        <v>0</v>
      </c>
      <c r="R4945" s="25">
        <f t="shared" si="852"/>
        <v>21863.364485393999</v>
      </c>
      <c r="S4945" s="25">
        <f t="shared" si="853"/>
        <v>0</v>
      </c>
      <c r="T4945" s="25" t="str">
        <f t="shared" si="854"/>
        <v>drain</v>
      </c>
      <c r="V4945" s="25">
        <f t="shared" si="857"/>
        <v>0</v>
      </c>
      <c r="W4945" s="25">
        <f t="shared" si="855"/>
        <v>0</v>
      </c>
      <c r="X4945" s="25">
        <f t="shared" si="858"/>
        <v>0</v>
      </c>
      <c r="Z4945" s="25">
        <f t="shared" si="856"/>
        <v>21863.364485393999</v>
      </c>
      <c r="AB4945" s="25">
        <f t="shared" si="850"/>
        <v>0</v>
      </c>
    </row>
    <row r="4946" x14ac:dyDescent="0.2">
      <c r="I4946" s="24">
        <v>4941</v>
      </c>
      <c r="J4946" s="28">
        <v>0</v>
      </c>
      <c r="L4946" s="24">
        <v>27193.133707809448</v>
      </c>
      <c r="N4946" s="24">
        <v>4941</v>
      </c>
      <c r="O4946" s="24">
        <f t="shared" si="851"/>
        <v>21618.541297708511</v>
      </c>
      <c r="P4946" s="24">
        <f t="shared" si="848"/>
        <v>21618.541297708511</v>
      </c>
      <c r="Q4946" s="24">
        <f t="shared" si="849"/>
        <v>0</v>
      </c>
      <c r="R4946" s="24">
        <f t="shared" si="852"/>
        <v>21618.541297708511</v>
      </c>
      <c r="S4946" s="24">
        <f t="shared" si="853"/>
        <v>0</v>
      </c>
      <c r="T4946" s="24" t="str">
        <f t="shared" si="854"/>
        <v>drain</v>
      </c>
      <c r="V4946" s="24">
        <f t="shared" si="857"/>
        <v>0</v>
      </c>
      <c r="W4946" s="24">
        <f t="shared" si="855"/>
        <v>0</v>
      </c>
      <c r="X4946" s="24">
        <f t="shared" si="858"/>
        <v>0</v>
      </c>
      <c r="Z4946" s="24">
        <f t="shared" si="856"/>
        <v>21618.541297708511</v>
      </c>
      <c r="AB4946" s="24">
        <f t="shared" si="850"/>
        <v>0</v>
      </c>
    </row>
    <row r="4947" x14ac:dyDescent="0.2">
      <c r="I4947" s="25">
        <v>4942</v>
      </c>
      <c r="J4947" s="29">
        <v>0</v>
      </c>
      <c r="L4947" s="25">
        <v>26149.192803716658</v>
      </c>
      <c r="N4947" s="25">
        <v>4942</v>
      </c>
      <c r="O4947" s="25">
        <f t="shared" si="851"/>
        <v>20788.608278954744</v>
      </c>
      <c r="P4947" s="25">
        <f t="shared" si="848"/>
        <v>20788.608278954744</v>
      </c>
      <c r="Q4947" s="25">
        <f t="shared" si="849"/>
        <v>0</v>
      </c>
      <c r="R4947" s="25">
        <f t="shared" si="852"/>
        <v>20788.608278954744</v>
      </c>
      <c r="S4947" s="25">
        <f t="shared" si="853"/>
        <v>0</v>
      </c>
      <c r="T4947" s="25" t="str">
        <f t="shared" si="854"/>
        <v>drain</v>
      </c>
      <c r="V4947" s="25">
        <f t="shared" si="857"/>
        <v>0</v>
      </c>
      <c r="W4947" s="25">
        <f t="shared" si="855"/>
        <v>0</v>
      </c>
      <c r="X4947" s="25">
        <f t="shared" si="858"/>
        <v>0</v>
      </c>
      <c r="Z4947" s="25">
        <f t="shared" si="856"/>
        <v>20788.608278954744</v>
      </c>
      <c r="AB4947" s="25">
        <f t="shared" si="850"/>
        <v>0</v>
      </c>
    </row>
    <row r="4948" x14ac:dyDescent="0.2">
      <c r="I4948" s="24">
        <v>4943</v>
      </c>
      <c r="J4948" s="28">
        <v>0</v>
      </c>
      <c r="L4948" s="24">
        <v>24657.243569326398</v>
      </c>
      <c r="N4948" s="24">
        <v>4943</v>
      </c>
      <c r="O4948" s="24">
        <f t="shared" si="851"/>
        <v>19602.508637614486</v>
      </c>
      <c r="P4948" s="24">
        <f t="shared" si="848"/>
        <v>19602.508637614486</v>
      </c>
      <c r="Q4948" s="24">
        <f t="shared" si="849"/>
        <v>0</v>
      </c>
      <c r="R4948" s="24">
        <f t="shared" si="852"/>
        <v>19602.508637614486</v>
      </c>
      <c r="S4948" s="24">
        <f t="shared" si="853"/>
        <v>0</v>
      </c>
      <c r="T4948" s="24" t="str">
        <f t="shared" si="854"/>
        <v>drain</v>
      </c>
      <c r="V4948" s="24">
        <f t="shared" si="857"/>
        <v>0</v>
      </c>
      <c r="W4948" s="24">
        <f t="shared" si="855"/>
        <v>0</v>
      </c>
      <c r="X4948" s="24">
        <f t="shared" si="858"/>
        <v>0</v>
      </c>
      <c r="Z4948" s="24">
        <f t="shared" si="856"/>
        <v>19602.508637614486</v>
      </c>
      <c r="AB4948" s="24">
        <f t="shared" si="850"/>
        <v>0</v>
      </c>
    </row>
    <row r="4949" x14ac:dyDescent="0.2">
      <c r="I4949" s="25">
        <v>4944</v>
      </c>
      <c r="J4949" s="29">
        <v>0</v>
      </c>
      <c r="L4949" s="25">
        <v>22968.752319622039</v>
      </c>
      <c r="N4949" s="25">
        <v>4944</v>
      </c>
      <c r="O4949" s="25">
        <f t="shared" si="851"/>
        <v>18260.158094099523</v>
      </c>
      <c r="P4949" s="25">
        <f t="shared" si="848"/>
        <v>18260.158094099523</v>
      </c>
      <c r="Q4949" s="25">
        <f t="shared" si="849"/>
        <v>0</v>
      </c>
      <c r="R4949" s="25">
        <f t="shared" si="852"/>
        <v>18260.158094099523</v>
      </c>
      <c r="S4949" s="25">
        <f t="shared" si="853"/>
        <v>0</v>
      </c>
      <c r="T4949" s="25" t="str">
        <f t="shared" si="854"/>
        <v>drain</v>
      </c>
      <c r="V4949" s="25">
        <f t="shared" si="857"/>
        <v>0</v>
      </c>
      <c r="W4949" s="25">
        <f t="shared" si="855"/>
        <v>0</v>
      </c>
      <c r="X4949" s="25">
        <f t="shared" si="858"/>
        <v>0</v>
      </c>
      <c r="Z4949" s="25">
        <f t="shared" si="856"/>
        <v>18260.158094099523</v>
      </c>
      <c r="AB4949" s="25">
        <f t="shared" si="850"/>
        <v>0</v>
      </c>
    </row>
    <row r="4950" x14ac:dyDescent="0.2">
      <c r="I4950" s="24">
        <v>4945</v>
      </c>
      <c r="J4950" s="28">
        <v>0</v>
      </c>
      <c r="L4950" s="24">
        <v>21593.828388953207</v>
      </c>
      <c r="N4950" s="24">
        <v>4945</v>
      </c>
      <c r="O4950" s="24">
        <f t="shared" si="851"/>
        <v>17167.093569217799</v>
      </c>
      <c r="P4950" s="24">
        <f t="shared" si="848"/>
        <v>17167.093569217799</v>
      </c>
      <c r="Q4950" s="24">
        <f t="shared" si="849"/>
        <v>0</v>
      </c>
      <c r="R4950" s="24">
        <f t="shared" si="852"/>
        <v>17167.093569217799</v>
      </c>
      <c r="S4950" s="24">
        <f t="shared" si="853"/>
        <v>0</v>
      </c>
      <c r="T4950" s="24" t="str">
        <f t="shared" si="854"/>
        <v>drain</v>
      </c>
      <c r="V4950" s="24">
        <f t="shared" si="857"/>
        <v>0</v>
      </c>
      <c r="W4950" s="24">
        <f t="shared" si="855"/>
        <v>0</v>
      </c>
      <c r="X4950" s="24">
        <f t="shared" si="858"/>
        <v>0</v>
      </c>
      <c r="Z4950" s="24">
        <f t="shared" si="856"/>
        <v>17167.093569217799</v>
      </c>
      <c r="AB4950" s="24">
        <f t="shared" si="850"/>
        <v>0</v>
      </c>
    </row>
    <row r="4951" x14ac:dyDescent="0.2">
      <c r="I4951" s="25">
        <v>4946</v>
      </c>
      <c r="J4951" s="29">
        <v>0</v>
      </c>
      <c r="L4951" s="25">
        <v>20880.46192910671</v>
      </c>
      <c r="N4951" s="25">
        <v>4946</v>
      </c>
      <c r="O4951" s="25">
        <f t="shared" si="851"/>
        <v>16599.967233639836</v>
      </c>
      <c r="P4951" s="25">
        <f t="shared" si="848"/>
        <v>16599.967233639836</v>
      </c>
      <c r="Q4951" s="25">
        <f t="shared" si="849"/>
        <v>0</v>
      </c>
      <c r="R4951" s="25">
        <f t="shared" si="852"/>
        <v>16599.967233639836</v>
      </c>
      <c r="S4951" s="25">
        <f t="shared" si="853"/>
        <v>0</v>
      </c>
      <c r="T4951" s="25" t="str">
        <f t="shared" si="854"/>
        <v>drain</v>
      </c>
      <c r="V4951" s="25">
        <f t="shared" si="857"/>
        <v>0</v>
      </c>
      <c r="W4951" s="25">
        <f t="shared" si="855"/>
        <v>0</v>
      </c>
      <c r="X4951" s="25">
        <f t="shared" si="858"/>
        <v>0</v>
      </c>
      <c r="Z4951" s="25">
        <f t="shared" si="856"/>
        <v>16599.967233639836</v>
      </c>
      <c r="AB4951" s="25">
        <f t="shared" si="850"/>
        <v>0</v>
      </c>
    </row>
    <row r="4952" x14ac:dyDescent="0.2">
      <c r="I4952" s="24">
        <v>4947</v>
      </c>
      <c r="J4952" s="28">
        <v>0</v>
      </c>
      <c r="L4952" s="24">
        <v>20479.787287712097</v>
      </c>
      <c r="N4952" s="24">
        <v>4947</v>
      </c>
      <c r="O4952" s="24">
        <f t="shared" si="851"/>
        <v>16281.430893731118</v>
      </c>
      <c r="P4952" s="24">
        <f t="shared" si="848"/>
        <v>16281.430893731118</v>
      </c>
      <c r="Q4952" s="24">
        <f t="shared" si="849"/>
        <v>0</v>
      </c>
      <c r="R4952" s="24">
        <f t="shared" si="852"/>
        <v>16281.430893731118</v>
      </c>
      <c r="S4952" s="24">
        <f t="shared" si="853"/>
        <v>0</v>
      </c>
      <c r="T4952" s="24" t="str">
        <f t="shared" si="854"/>
        <v>drain</v>
      </c>
      <c r="V4952" s="24">
        <f t="shared" si="857"/>
        <v>0</v>
      </c>
      <c r="W4952" s="24">
        <f t="shared" si="855"/>
        <v>0</v>
      </c>
      <c r="X4952" s="24">
        <f t="shared" si="858"/>
        <v>0</v>
      </c>
      <c r="Z4952" s="24">
        <f t="shared" si="856"/>
        <v>16281.430893731118</v>
      </c>
      <c r="AB4952" s="24">
        <f t="shared" si="850"/>
        <v>0</v>
      </c>
    </row>
    <row r="4953" x14ac:dyDescent="0.2">
      <c r="I4953" s="25">
        <v>4948</v>
      </c>
      <c r="J4953" s="29">
        <v>0</v>
      </c>
      <c r="L4953" s="25">
        <v>20114.109032487868</v>
      </c>
      <c r="N4953" s="25">
        <v>4948</v>
      </c>
      <c r="O4953" s="25">
        <f t="shared" si="851"/>
        <v>15990.716680827856</v>
      </c>
      <c r="P4953" s="25">
        <f t="shared" si="848"/>
        <v>15990.716680827856</v>
      </c>
      <c r="Q4953" s="25">
        <f t="shared" si="849"/>
        <v>0</v>
      </c>
      <c r="R4953" s="25">
        <f t="shared" si="852"/>
        <v>15990.716680827856</v>
      </c>
      <c r="S4953" s="25">
        <f t="shared" si="853"/>
        <v>0</v>
      </c>
      <c r="T4953" s="25" t="str">
        <f t="shared" si="854"/>
        <v>drain</v>
      </c>
      <c r="V4953" s="25">
        <f t="shared" si="857"/>
        <v>0</v>
      </c>
      <c r="W4953" s="25">
        <f t="shared" si="855"/>
        <v>0</v>
      </c>
      <c r="X4953" s="25">
        <f t="shared" si="858"/>
        <v>0</v>
      </c>
      <c r="Z4953" s="25">
        <f t="shared" si="856"/>
        <v>15990.716680827856</v>
      </c>
      <c r="AB4953" s="25">
        <f t="shared" si="850"/>
        <v>0</v>
      </c>
    </row>
    <row r="4954" x14ac:dyDescent="0.2">
      <c r="I4954" s="24">
        <v>4949</v>
      </c>
      <c r="J4954" s="28">
        <v>0</v>
      </c>
      <c r="L4954" s="24">
        <v>20051.656843233108</v>
      </c>
      <c r="N4954" s="24">
        <v>4949</v>
      </c>
      <c r="O4954" s="24">
        <f t="shared" si="851"/>
        <v>15941.067190370322</v>
      </c>
      <c r="P4954" s="24">
        <f t="shared" si="848"/>
        <v>15941.067190370322</v>
      </c>
      <c r="Q4954" s="24">
        <f t="shared" si="849"/>
        <v>0</v>
      </c>
      <c r="R4954" s="24">
        <f t="shared" si="852"/>
        <v>15941.067190370322</v>
      </c>
      <c r="S4954" s="24">
        <f t="shared" si="853"/>
        <v>0</v>
      </c>
      <c r="T4954" s="24" t="str">
        <f t="shared" si="854"/>
        <v>drain</v>
      </c>
      <c r="V4954" s="24">
        <f t="shared" si="857"/>
        <v>0</v>
      </c>
      <c r="W4954" s="24">
        <f t="shared" si="855"/>
        <v>0</v>
      </c>
      <c r="X4954" s="24">
        <f t="shared" si="858"/>
        <v>0</v>
      </c>
      <c r="Z4954" s="24">
        <f t="shared" si="856"/>
        <v>15941.067190370322</v>
      </c>
      <c r="AB4954" s="24">
        <f t="shared" si="850"/>
        <v>0</v>
      </c>
    </row>
    <row r="4955" x14ac:dyDescent="0.2">
      <c r="I4955" s="25">
        <v>4950</v>
      </c>
      <c r="J4955" s="29">
        <v>0</v>
      </c>
      <c r="L4955" s="25">
        <v>19982.121195936201</v>
      </c>
      <c r="N4955" s="25">
        <v>4950</v>
      </c>
      <c r="O4955" s="25">
        <f t="shared" si="851"/>
        <v>15885.78635076928</v>
      </c>
      <c r="P4955" s="25">
        <f t="shared" si="848"/>
        <v>15885.78635076928</v>
      </c>
      <c r="Q4955" s="25">
        <f t="shared" si="849"/>
        <v>0</v>
      </c>
      <c r="R4955" s="25">
        <f t="shared" si="852"/>
        <v>15885.78635076928</v>
      </c>
      <c r="S4955" s="25">
        <f t="shared" si="853"/>
        <v>0</v>
      </c>
      <c r="T4955" s="25" t="str">
        <f t="shared" si="854"/>
        <v>drain</v>
      </c>
      <c r="V4955" s="25">
        <f t="shared" si="857"/>
        <v>0</v>
      </c>
      <c r="W4955" s="25">
        <f t="shared" si="855"/>
        <v>0</v>
      </c>
      <c r="X4955" s="25">
        <f t="shared" si="858"/>
        <v>0</v>
      </c>
      <c r="Z4955" s="25">
        <f t="shared" si="856"/>
        <v>15885.78635076928</v>
      </c>
      <c r="AB4955" s="25">
        <f t="shared" si="850"/>
        <v>0</v>
      </c>
    </row>
    <row r="4956" x14ac:dyDescent="0.2">
      <c r="I4956" s="24">
        <v>4951</v>
      </c>
      <c r="J4956" s="28">
        <v>0.105149751</v>
      </c>
      <c r="L4956" s="24">
        <v>21461.209657239913</v>
      </c>
      <c r="N4956" s="24">
        <v>4951</v>
      </c>
      <c r="O4956" s="24">
        <f t="shared" si="851"/>
        <v>17061.661677505734</v>
      </c>
      <c r="P4956" s="24">
        <f t="shared" si="848"/>
        <v>17061.661677505734</v>
      </c>
      <c r="Q4956" s="24">
        <f t="shared" si="849"/>
        <v>8411.9800799999994</v>
      </c>
      <c r="R4956" s="24">
        <f t="shared" si="852"/>
        <v>8649.6815975057343</v>
      </c>
      <c r="S4956" s="24">
        <f t="shared" si="853"/>
        <v>0</v>
      </c>
      <c r="T4956" s="24" t="str">
        <f t="shared" si="854"/>
        <v>drain</v>
      </c>
      <c r="V4956" s="24">
        <f t="shared" si="857"/>
        <v>0</v>
      </c>
      <c r="W4956" s="24">
        <f t="shared" si="855"/>
        <v>0</v>
      </c>
      <c r="X4956" s="24">
        <f t="shared" si="858"/>
        <v>0</v>
      </c>
      <c r="Z4956" s="24">
        <f t="shared" si="856"/>
        <v>8649.6815975057343</v>
      </c>
      <c r="AB4956" s="24">
        <f t="shared" si="850"/>
        <v>0</v>
      </c>
    </row>
    <row r="4957" x14ac:dyDescent="0.2">
      <c r="I4957" s="25">
        <v>4952</v>
      </c>
      <c r="J4957" s="29">
        <v>0.22811793599999999</v>
      </c>
      <c r="L4957" s="25">
        <v>23947.978245806691</v>
      </c>
      <c r="N4957" s="25">
        <v>4952</v>
      </c>
      <c r="O4957" s="25">
        <f t="shared" si="851"/>
        <v>19038.642705416321</v>
      </c>
      <c r="P4957" s="25">
        <f t="shared" si="848"/>
        <v>19038.642705416321</v>
      </c>
      <c r="Q4957" s="25">
        <f t="shared" si="849"/>
        <v>18249.434880000001</v>
      </c>
      <c r="R4957" s="25">
        <f t="shared" si="852"/>
        <v>789.2078254163207</v>
      </c>
      <c r="S4957" s="25">
        <f t="shared" si="853"/>
        <v>0</v>
      </c>
      <c r="T4957" s="25" t="str">
        <f t="shared" si="854"/>
        <v>drain</v>
      </c>
      <c r="V4957" s="25">
        <f t="shared" si="857"/>
        <v>0</v>
      </c>
      <c r="W4957" s="25">
        <f t="shared" si="855"/>
        <v>0</v>
      </c>
      <c r="X4957" s="25">
        <f t="shared" si="858"/>
        <v>0</v>
      </c>
      <c r="Z4957" s="25">
        <f t="shared" si="856"/>
        <v>789.2078254163207</v>
      </c>
      <c r="AB4957" s="25">
        <f t="shared" si="850"/>
        <v>0</v>
      </c>
    </row>
    <row r="4958" x14ac:dyDescent="0.2">
      <c r="I4958" s="24">
        <v>4953</v>
      </c>
      <c r="J4958" s="28">
        <v>0.34078407900000002</v>
      </c>
      <c r="L4958" s="24">
        <v>26077.374809587</v>
      </c>
      <c r="N4958" s="24">
        <v>4953</v>
      </c>
      <c r="O4958" s="24">
        <f t="shared" si="851"/>
        <v>20731.512973621666</v>
      </c>
      <c r="P4958" s="24">
        <f t="shared" si="848"/>
        <v>20731.512973621666</v>
      </c>
      <c r="Q4958" s="24">
        <f t="shared" si="849"/>
        <v>27262.726320000002</v>
      </c>
      <c r="R4958" s="24">
        <f t="shared" si="852"/>
        <v>0</v>
      </c>
      <c r="S4958" s="24">
        <f t="shared" si="853"/>
        <v>6531.2133463783357</v>
      </c>
      <c r="T4958" s="24" t="str">
        <f t="shared" si="854"/>
        <v>charge</v>
      </c>
      <c r="V4958" s="24">
        <f t="shared" si="857"/>
        <v>4000</v>
      </c>
      <c r="W4958" s="24">
        <f t="shared" si="855"/>
        <v>4000</v>
      </c>
      <c r="X4958" s="24">
        <f t="shared" si="858"/>
        <v>0</v>
      </c>
      <c r="Z4958" s="24">
        <f t="shared" si="856"/>
        <v>0</v>
      </c>
      <c r="AB4958" s="24">
        <f t="shared" si="850"/>
        <v>2531.2133463783357</v>
      </c>
    </row>
    <row r="4959" x14ac:dyDescent="0.2">
      <c r="I4959" s="25">
        <v>4954</v>
      </c>
      <c r="J4959" s="29">
        <v>0.43236174200000005</v>
      </c>
      <c r="L4959" s="25">
        <v>27246.237052774428</v>
      </c>
      <c r="N4959" s="25">
        <v>4954</v>
      </c>
      <c r="O4959" s="25">
        <f t="shared" si="851"/>
        <v>21660.758456955671</v>
      </c>
      <c r="P4959" s="25">
        <f t="shared" si="848"/>
        <v>21660.758456955671</v>
      </c>
      <c r="Q4959" s="25">
        <f t="shared" si="849"/>
        <v>34588.939360000004</v>
      </c>
      <c r="R4959" s="25">
        <f t="shared" si="852"/>
        <v>0</v>
      </c>
      <c r="S4959" s="25">
        <f t="shared" si="853"/>
        <v>12928.180903044333</v>
      </c>
      <c r="T4959" s="25" t="str">
        <f t="shared" si="854"/>
        <v>charge</v>
      </c>
      <c r="V4959" s="25">
        <f t="shared" si="857"/>
        <v>0</v>
      </c>
      <c r="W4959" s="25">
        <f t="shared" si="855"/>
        <v>4000</v>
      </c>
      <c r="X4959" s="25">
        <f t="shared" si="858"/>
        <v>0</v>
      </c>
      <c r="Z4959" s="25">
        <f t="shared" si="856"/>
        <v>0</v>
      </c>
      <c r="AB4959" s="25">
        <f t="shared" si="850"/>
        <v>12928.180903044333</v>
      </c>
    </row>
    <row r="4960" x14ac:dyDescent="0.2">
      <c r="I4960" s="24">
        <v>4955</v>
      </c>
      <c r="J4960" s="28">
        <v>0.64746261599999999</v>
      </c>
      <c r="L4960" s="24">
        <v>27641.73480725288</v>
      </c>
      <c r="N4960" s="24">
        <v>4955</v>
      </c>
      <c r="O4960" s="24">
        <f t="shared" si="851"/>
        <v>21975.179171766042</v>
      </c>
      <c r="P4960" s="24">
        <f t="shared" si="848"/>
        <v>21975.179171766042</v>
      </c>
      <c r="Q4960" s="24">
        <f t="shared" si="849"/>
        <v>51797.009279999998</v>
      </c>
      <c r="R4960" s="24">
        <f t="shared" si="852"/>
        <v>0</v>
      </c>
      <c r="S4960" s="24">
        <f t="shared" si="853"/>
        <v>29821.830108233957</v>
      </c>
      <c r="T4960" s="24" t="str">
        <f t="shared" si="854"/>
        <v>charge</v>
      </c>
      <c r="V4960" s="24">
        <f t="shared" si="857"/>
        <v>0</v>
      </c>
      <c r="W4960" s="24">
        <f t="shared" si="855"/>
        <v>4000</v>
      </c>
      <c r="X4960" s="24">
        <f t="shared" si="858"/>
        <v>0</v>
      </c>
      <c r="Z4960" s="24">
        <f t="shared" si="856"/>
        <v>0</v>
      </c>
      <c r="AB4960" s="24">
        <f t="shared" si="850"/>
        <v>29821.830108233957</v>
      </c>
    </row>
    <row r="4961" x14ac:dyDescent="0.2">
      <c r="I4961" s="25">
        <v>4956</v>
      </c>
      <c r="J4961" s="29">
        <v>0.69417604599999994</v>
      </c>
      <c r="L4961" s="25">
        <v>28537.042965650555</v>
      </c>
      <c r="N4961" s="25">
        <v>4956</v>
      </c>
      <c r="O4961" s="25">
        <f t="shared" si="851"/>
        <v>22686.949157692194</v>
      </c>
      <c r="P4961" s="25">
        <f t="shared" si="848"/>
        <v>22686.949157692194</v>
      </c>
      <c r="Q4961" s="25">
        <f t="shared" si="849"/>
        <v>55534.083679999996</v>
      </c>
      <c r="R4961" s="25">
        <f t="shared" si="852"/>
        <v>0</v>
      </c>
      <c r="S4961" s="25">
        <f t="shared" si="853"/>
        <v>32847.134522307802</v>
      </c>
      <c r="T4961" s="25" t="str">
        <f t="shared" si="854"/>
        <v>charge</v>
      </c>
      <c r="V4961" s="25">
        <f t="shared" si="857"/>
        <v>0</v>
      </c>
      <c r="W4961" s="25">
        <f t="shared" si="855"/>
        <v>4000</v>
      </c>
      <c r="X4961" s="25">
        <f t="shared" si="858"/>
        <v>0</v>
      </c>
      <c r="Z4961" s="25">
        <f t="shared" si="856"/>
        <v>0</v>
      </c>
      <c r="AB4961" s="25">
        <f t="shared" si="850"/>
        <v>32847.134522307802</v>
      </c>
    </row>
    <row r="4962" x14ac:dyDescent="0.2">
      <c r="I4962" s="24">
        <v>4957</v>
      </c>
      <c r="J4962" s="28">
        <v>0.716612998</v>
      </c>
      <c r="L4962" s="24">
        <v>29364.776226663587</v>
      </c>
      <c r="N4962" s="24">
        <v>4957</v>
      </c>
      <c r="O4962" s="24">
        <f t="shared" si="851"/>
        <v>23344.997100197554</v>
      </c>
      <c r="P4962" s="24">
        <f t="shared" si="848"/>
        <v>23344.997100197554</v>
      </c>
      <c r="Q4962" s="24">
        <f t="shared" si="849"/>
        <v>57329.039839999998</v>
      </c>
      <c r="R4962" s="24">
        <f t="shared" si="852"/>
        <v>0</v>
      </c>
      <c r="S4962" s="24">
        <f t="shared" si="853"/>
        <v>33984.042739802448</v>
      </c>
      <c r="T4962" s="24" t="str">
        <f t="shared" si="854"/>
        <v>charge</v>
      </c>
      <c r="V4962" s="24">
        <f t="shared" si="857"/>
        <v>0</v>
      </c>
      <c r="W4962" s="24">
        <f t="shared" si="855"/>
        <v>4000</v>
      </c>
      <c r="X4962" s="24">
        <f t="shared" si="858"/>
        <v>0</v>
      </c>
      <c r="Z4962" s="24">
        <f t="shared" si="856"/>
        <v>0</v>
      </c>
      <c r="AB4962" s="24">
        <f t="shared" si="850"/>
        <v>33984.042739802448</v>
      </c>
    </row>
    <row r="4963" x14ac:dyDescent="0.2">
      <c r="I4963" s="25">
        <v>4958</v>
      </c>
      <c r="J4963" s="29">
        <v>0.74961825500000001</v>
      </c>
      <c r="L4963" s="25">
        <v>30149.178963518141</v>
      </c>
      <c r="N4963" s="25">
        <v>4958</v>
      </c>
      <c r="O4963" s="25">
        <f t="shared" si="851"/>
        <v>23968.597275996923</v>
      </c>
      <c r="P4963" s="25">
        <f t="shared" si="848"/>
        <v>23968.597275996923</v>
      </c>
      <c r="Q4963" s="25">
        <f t="shared" si="849"/>
        <v>59969.460400000004</v>
      </c>
      <c r="R4963" s="25">
        <f t="shared" si="852"/>
        <v>0</v>
      </c>
      <c r="S4963" s="25">
        <f t="shared" si="853"/>
        <v>36000.863124003081</v>
      </c>
      <c r="T4963" s="25" t="str">
        <f t="shared" si="854"/>
        <v>charge</v>
      </c>
      <c r="V4963" s="25">
        <f t="shared" si="857"/>
        <v>0</v>
      </c>
      <c r="W4963" s="25">
        <f t="shared" si="855"/>
        <v>4000</v>
      </c>
      <c r="X4963" s="25">
        <f t="shared" si="858"/>
        <v>0</v>
      </c>
      <c r="Z4963" s="25">
        <f t="shared" si="856"/>
        <v>0</v>
      </c>
      <c r="AB4963" s="25">
        <f t="shared" si="850"/>
        <v>36000.863124003081</v>
      </c>
    </row>
    <row r="4964" x14ac:dyDescent="0.2">
      <c r="I4964" s="24">
        <v>4959</v>
      </c>
      <c r="J4964" s="28">
        <v>0.70941523400000006</v>
      </c>
      <c r="L4964" s="24">
        <v>30645.935280942915</v>
      </c>
      <c r="N4964" s="24">
        <v>4959</v>
      </c>
      <c r="O4964" s="24">
        <f t="shared" si="851"/>
        <v>24363.518548349617</v>
      </c>
      <c r="P4964" s="24">
        <f t="shared" si="848"/>
        <v>24363.518548349617</v>
      </c>
      <c r="Q4964" s="24">
        <f t="shared" si="849"/>
        <v>56753.218720000004</v>
      </c>
      <c r="R4964" s="24">
        <f t="shared" si="852"/>
        <v>0</v>
      </c>
      <c r="S4964" s="24">
        <f t="shared" si="853"/>
        <v>32389.700171650387</v>
      </c>
      <c r="T4964" s="24" t="str">
        <f t="shared" si="854"/>
        <v>charge</v>
      </c>
      <c r="V4964" s="24">
        <f t="shared" si="857"/>
        <v>0</v>
      </c>
      <c r="W4964" s="24">
        <f t="shared" si="855"/>
        <v>4000</v>
      </c>
      <c r="X4964" s="24">
        <f t="shared" si="858"/>
        <v>0</v>
      </c>
      <c r="Z4964" s="24">
        <f t="shared" si="856"/>
        <v>0</v>
      </c>
      <c r="AB4964" s="24">
        <f t="shared" si="850"/>
        <v>32389.700171650387</v>
      </c>
    </row>
    <row r="4965" x14ac:dyDescent="0.2">
      <c r="I4965" s="25">
        <v>4960</v>
      </c>
      <c r="J4965" s="29">
        <v>0.68379785900000001</v>
      </c>
      <c r="L4965" s="25">
        <v>30297.431587457653</v>
      </c>
      <c r="N4965" s="25">
        <v>4960</v>
      </c>
      <c r="O4965" s="25">
        <f t="shared" si="851"/>
        <v>24086.458112028835</v>
      </c>
      <c r="P4965" s="25">
        <f t="shared" si="848"/>
        <v>24086.458112028835</v>
      </c>
      <c r="Q4965" s="25">
        <f t="shared" si="849"/>
        <v>54703.828719999998</v>
      </c>
      <c r="R4965" s="25">
        <f t="shared" si="852"/>
        <v>0</v>
      </c>
      <c r="S4965" s="25">
        <f t="shared" si="853"/>
        <v>30617.370607971163</v>
      </c>
      <c r="T4965" s="25" t="str">
        <f t="shared" si="854"/>
        <v>charge</v>
      </c>
      <c r="V4965" s="25">
        <f t="shared" si="857"/>
        <v>0</v>
      </c>
      <c r="W4965" s="25">
        <f t="shared" si="855"/>
        <v>4000</v>
      </c>
      <c r="X4965" s="25">
        <f t="shared" si="858"/>
        <v>0</v>
      </c>
      <c r="Z4965" s="25">
        <f t="shared" si="856"/>
        <v>0</v>
      </c>
      <c r="AB4965" s="25">
        <f t="shared" si="850"/>
        <v>30617.370607971163</v>
      </c>
    </row>
    <row r="4966" x14ac:dyDescent="0.2">
      <c r="I4966" s="24">
        <v>4961</v>
      </c>
      <c r="J4966" s="28">
        <v>0.57718894099999996</v>
      </c>
      <c r="L4966" s="24">
        <v>29732.823436307906</v>
      </c>
      <c r="N4966" s="24">
        <v>4961</v>
      </c>
      <c r="O4966" s="24">
        <f t="shared" si="851"/>
        <v>23637.594631864788</v>
      </c>
      <c r="P4966" s="24">
        <f t="shared" si="848"/>
        <v>23637.594631864788</v>
      </c>
      <c r="Q4966" s="24">
        <f t="shared" si="849"/>
        <v>46175.115279999998</v>
      </c>
      <c r="R4966" s="24">
        <f t="shared" si="852"/>
        <v>0</v>
      </c>
      <c r="S4966" s="24">
        <f t="shared" si="853"/>
        <v>22537.520648135211</v>
      </c>
      <c r="T4966" s="24" t="str">
        <f t="shared" si="854"/>
        <v>charge</v>
      </c>
      <c r="V4966" s="24">
        <f t="shared" si="857"/>
        <v>0</v>
      </c>
      <c r="W4966" s="24">
        <f t="shared" si="855"/>
        <v>4000</v>
      </c>
      <c r="X4966" s="24">
        <f t="shared" si="858"/>
        <v>0</v>
      </c>
      <c r="Z4966" s="24">
        <f t="shared" si="856"/>
        <v>0</v>
      </c>
      <c r="AB4966" s="24">
        <f t="shared" si="850"/>
        <v>22537.520648135211</v>
      </c>
    </row>
    <row r="4967" x14ac:dyDescent="0.2">
      <c r="I4967" s="25">
        <v>4962</v>
      </c>
      <c r="J4967" s="29">
        <v>0.25958651700000002</v>
      </c>
      <c r="L4967" s="25">
        <v>29257.258803939818</v>
      </c>
      <c r="N4967" s="25">
        <v>4962</v>
      </c>
      <c r="O4967" s="25">
        <f t="shared" si="851"/>
        <v>23259.520749132156</v>
      </c>
      <c r="P4967" s="25">
        <f t="shared" si="848"/>
        <v>23259.520749132156</v>
      </c>
      <c r="Q4967" s="25">
        <f t="shared" si="849"/>
        <v>20766.92136</v>
      </c>
      <c r="R4967" s="25">
        <f t="shared" si="852"/>
        <v>2492.5993891321559</v>
      </c>
      <c r="S4967" s="25">
        <f t="shared" si="853"/>
        <v>0</v>
      </c>
      <c r="T4967" s="25" t="str">
        <f t="shared" si="854"/>
        <v>drain</v>
      </c>
      <c r="V4967" s="25">
        <f t="shared" si="857"/>
        <v>0</v>
      </c>
      <c r="W4967" s="25">
        <f t="shared" si="855"/>
        <v>1507.4006108678441</v>
      </c>
      <c r="X4967" s="25">
        <f t="shared" si="858"/>
        <v>2492.5993891321559</v>
      </c>
      <c r="Z4967" s="25">
        <f t="shared" si="856"/>
        <v>0</v>
      </c>
      <c r="AB4967" s="25">
        <f t="shared" si="850"/>
        <v>0</v>
      </c>
    </row>
    <row r="4968" x14ac:dyDescent="0.2">
      <c r="I4968" s="24">
        <v>4963</v>
      </c>
      <c r="J4968" s="28">
        <v>2.6379783E-2</v>
      </c>
      <c r="L4968" s="24">
        <v>27973.568040084836</v>
      </c>
      <c r="N4968" s="24">
        <v>4963</v>
      </c>
      <c r="O4968" s="24">
        <f t="shared" si="851"/>
        <v>22238.986591867444</v>
      </c>
      <c r="P4968" s="24">
        <f t="shared" si="848"/>
        <v>22238.986591867444</v>
      </c>
      <c r="Q4968" s="24">
        <f t="shared" si="849"/>
        <v>2110.3826399999998</v>
      </c>
      <c r="R4968" s="24">
        <f t="shared" si="852"/>
        <v>20128.603951867444</v>
      </c>
      <c r="S4968" s="24">
        <f t="shared" si="853"/>
        <v>0</v>
      </c>
      <c r="T4968" s="24" t="str">
        <f t="shared" si="854"/>
        <v>drain</v>
      </c>
      <c r="V4968" s="24">
        <f t="shared" si="857"/>
        <v>0</v>
      </c>
      <c r="W4968" s="24">
        <f t="shared" si="855"/>
        <v>0</v>
      </c>
      <c r="X4968" s="24">
        <f t="shared" si="858"/>
        <v>1507.4006108678441</v>
      </c>
      <c r="Z4968" s="24">
        <f t="shared" si="856"/>
        <v>18621.2033409996</v>
      </c>
      <c r="AB4968" s="24">
        <f t="shared" si="850"/>
        <v>0</v>
      </c>
    </row>
    <row r="4969" x14ac:dyDescent="0.2">
      <c r="I4969" s="25">
        <v>4964</v>
      </c>
      <c r="J4969" s="29">
        <v>0</v>
      </c>
      <c r="L4969" s="25">
        <v>27791.676108741758</v>
      </c>
      <c r="N4969" s="25">
        <v>4964</v>
      </c>
      <c r="O4969" s="25">
        <f t="shared" si="851"/>
        <v>22094.3825064497</v>
      </c>
      <c r="P4969" s="25">
        <f t="shared" si="848"/>
        <v>22094.3825064497</v>
      </c>
      <c r="Q4969" s="25">
        <f t="shared" si="849"/>
        <v>0</v>
      </c>
      <c r="R4969" s="25">
        <f t="shared" si="852"/>
        <v>22094.3825064497</v>
      </c>
      <c r="S4969" s="25">
        <f t="shared" si="853"/>
        <v>0</v>
      </c>
      <c r="T4969" s="25" t="str">
        <f t="shared" si="854"/>
        <v>drain</v>
      </c>
      <c r="V4969" s="25">
        <f t="shared" si="857"/>
        <v>0</v>
      </c>
      <c r="W4969" s="25">
        <f t="shared" si="855"/>
        <v>0</v>
      </c>
      <c r="X4969" s="25">
        <f t="shared" si="858"/>
        <v>0</v>
      </c>
      <c r="Z4969" s="25">
        <f t="shared" si="856"/>
        <v>22094.3825064497</v>
      </c>
      <c r="AB4969" s="25">
        <f t="shared" si="850"/>
        <v>0</v>
      </c>
    </row>
    <row r="4970" x14ac:dyDescent="0.2">
      <c r="I4970" s="24">
        <v>4965</v>
      </c>
      <c r="J4970" s="28">
        <v>0</v>
      </c>
      <c r="L4970" s="24">
        <v>27528.17115678787</v>
      </c>
      <c r="N4970" s="24">
        <v>4965</v>
      </c>
      <c r="O4970" s="24">
        <f t="shared" si="851"/>
        <v>21884.896069646358</v>
      </c>
      <c r="P4970" s="24">
        <f t="shared" si="848"/>
        <v>21884.896069646358</v>
      </c>
      <c r="Q4970" s="24">
        <f t="shared" si="849"/>
        <v>0</v>
      </c>
      <c r="R4970" s="24">
        <f t="shared" si="852"/>
        <v>21884.896069646358</v>
      </c>
      <c r="S4970" s="24">
        <f t="shared" si="853"/>
        <v>0</v>
      </c>
      <c r="T4970" s="24" t="str">
        <f t="shared" si="854"/>
        <v>drain</v>
      </c>
      <c r="V4970" s="24">
        <f t="shared" si="857"/>
        <v>0</v>
      </c>
      <c r="W4970" s="24">
        <f t="shared" si="855"/>
        <v>0</v>
      </c>
      <c r="X4970" s="24">
        <f t="shared" si="858"/>
        <v>0</v>
      </c>
      <c r="Z4970" s="24">
        <f t="shared" si="856"/>
        <v>21884.896069646358</v>
      </c>
      <c r="AB4970" s="24">
        <f t="shared" si="850"/>
        <v>0</v>
      </c>
    </row>
    <row r="4971" x14ac:dyDescent="0.2">
      <c r="I4971" s="25">
        <v>4966</v>
      </c>
      <c r="J4971" s="29">
        <v>0</v>
      </c>
      <c r="L4971" s="25">
        <v>26467.189055514333</v>
      </c>
      <c r="N4971" s="25">
        <v>4966</v>
      </c>
      <c r="O4971" s="25">
        <f t="shared" si="851"/>
        <v>21041.415299133896</v>
      </c>
      <c r="P4971" s="25">
        <f t="shared" si="848"/>
        <v>21041.415299133896</v>
      </c>
      <c r="Q4971" s="25">
        <f t="shared" si="849"/>
        <v>0</v>
      </c>
      <c r="R4971" s="25">
        <f t="shared" si="852"/>
        <v>21041.415299133896</v>
      </c>
      <c r="S4971" s="25">
        <f t="shared" si="853"/>
        <v>0</v>
      </c>
      <c r="T4971" s="25" t="str">
        <f t="shared" si="854"/>
        <v>drain</v>
      </c>
      <c r="V4971" s="25">
        <f t="shared" si="857"/>
        <v>0</v>
      </c>
      <c r="W4971" s="25">
        <f t="shared" si="855"/>
        <v>0</v>
      </c>
      <c r="X4971" s="25">
        <f t="shared" si="858"/>
        <v>0</v>
      </c>
      <c r="Z4971" s="25">
        <f t="shared" si="856"/>
        <v>21041.415299133896</v>
      </c>
      <c r="AB4971" s="25">
        <f t="shared" si="850"/>
        <v>0</v>
      </c>
    </row>
    <row r="4972" x14ac:dyDescent="0.2">
      <c r="I4972" s="24">
        <v>4967</v>
      </c>
      <c r="J4972" s="28">
        <v>0</v>
      </c>
      <c r="L4972" s="24">
        <v>24912.872686219212</v>
      </c>
      <c r="N4972" s="24">
        <v>4967</v>
      </c>
      <c r="O4972" s="24">
        <f t="shared" si="851"/>
        <v>19805.733785544275</v>
      </c>
      <c r="P4972" s="24">
        <f t="shared" si="848"/>
        <v>19805.733785544275</v>
      </c>
      <c r="Q4972" s="24">
        <f t="shared" si="849"/>
        <v>0</v>
      </c>
      <c r="R4972" s="24">
        <f t="shared" si="852"/>
        <v>19805.733785544275</v>
      </c>
      <c r="S4972" s="24">
        <f t="shared" si="853"/>
        <v>0</v>
      </c>
      <c r="T4972" s="24" t="str">
        <f t="shared" si="854"/>
        <v>drain</v>
      </c>
      <c r="V4972" s="24">
        <f t="shared" si="857"/>
        <v>0</v>
      </c>
      <c r="W4972" s="24">
        <f t="shared" si="855"/>
        <v>0</v>
      </c>
      <c r="X4972" s="24">
        <f t="shared" si="858"/>
        <v>0</v>
      </c>
      <c r="Z4972" s="24">
        <f t="shared" si="856"/>
        <v>19805.733785544275</v>
      </c>
      <c r="AB4972" s="24">
        <f t="shared" si="850"/>
        <v>0</v>
      </c>
    </row>
    <row r="4973" x14ac:dyDescent="0.2">
      <c r="I4973" s="25">
        <v>4968</v>
      </c>
      <c r="J4973" s="29">
        <v>0</v>
      </c>
      <c r="L4973" s="25">
        <v>23211.34815454483</v>
      </c>
      <c r="N4973" s="25">
        <v>4968</v>
      </c>
      <c r="O4973" s="25">
        <f t="shared" si="851"/>
        <v>18453.021782863139</v>
      </c>
      <c r="P4973" s="25">
        <f t="shared" si="848"/>
        <v>18453.021782863139</v>
      </c>
      <c r="Q4973" s="25">
        <f t="shared" si="849"/>
        <v>0</v>
      </c>
      <c r="R4973" s="25">
        <f t="shared" si="852"/>
        <v>18453.021782863139</v>
      </c>
      <c r="S4973" s="25">
        <f t="shared" si="853"/>
        <v>0</v>
      </c>
      <c r="T4973" s="25" t="str">
        <f t="shared" si="854"/>
        <v>drain</v>
      </c>
      <c r="V4973" s="25">
        <f t="shared" si="857"/>
        <v>0</v>
      </c>
      <c r="W4973" s="25">
        <f t="shared" si="855"/>
        <v>0</v>
      </c>
      <c r="X4973" s="25">
        <f t="shared" si="858"/>
        <v>0</v>
      </c>
      <c r="Z4973" s="25">
        <f t="shared" si="856"/>
        <v>18453.021782863139</v>
      </c>
      <c r="AB4973" s="25">
        <f t="shared" si="850"/>
        <v>0</v>
      </c>
    </row>
    <row r="4974" x14ac:dyDescent="0.2">
      <c r="I4974" s="24">
        <v>4969</v>
      </c>
      <c r="J4974" s="28">
        <v>0</v>
      </c>
      <c r="L4974" s="24">
        <v>22133.816029524802</v>
      </c>
      <c r="N4974" s="24">
        <v>4969</v>
      </c>
      <c r="O4974" s="24">
        <f t="shared" si="851"/>
        <v>17596.383743472219</v>
      </c>
      <c r="P4974" s="24">
        <f t="shared" si="848"/>
        <v>17596.383743472219</v>
      </c>
      <c r="Q4974" s="24">
        <f t="shared" si="849"/>
        <v>0</v>
      </c>
      <c r="R4974" s="24">
        <f t="shared" si="852"/>
        <v>17596.383743472219</v>
      </c>
      <c r="S4974" s="24">
        <f t="shared" si="853"/>
        <v>0</v>
      </c>
      <c r="T4974" s="24" t="str">
        <f t="shared" si="854"/>
        <v>drain</v>
      </c>
      <c r="V4974" s="24">
        <f t="shared" si="857"/>
        <v>0</v>
      </c>
      <c r="W4974" s="24">
        <f t="shared" si="855"/>
        <v>0</v>
      </c>
      <c r="X4974" s="24">
        <f t="shared" si="858"/>
        <v>0</v>
      </c>
      <c r="Z4974" s="24">
        <f t="shared" si="856"/>
        <v>17596.383743472219</v>
      </c>
      <c r="AB4974" s="24">
        <f t="shared" si="850"/>
        <v>0</v>
      </c>
    </row>
    <row r="4975" x14ac:dyDescent="0.2">
      <c r="I4975" s="25">
        <v>4970</v>
      </c>
      <c r="J4975" s="29">
        <v>0</v>
      </c>
      <c r="L4975" s="25">
        <v>21377.236239409445</v>
      </c>
      <c r="N4975" s="25">
        <v>4970</v>
      </c>
      <c r="O4975" s="25">
        <f t="shared" si="851"/>
        <v>16994.90281033051</v>
      </c>
      <c r="P4975" s="25">
        <f t="shared" si="848"/>
        <v>16994.90281033051</v>
      </c>
      <c r="Q4975" s="25">
        <f t="shared" si="849"/>
        <v>0</v>
      </c>
      <c r="R4975" s="25">
        <f t="shared" si="852"/>
        <v>16994.90281033051</v>
      </c>
      <c r="S4975" s="25">
        <f t="shared" si="853"/>
        <v>0</v>
      </c>
      <c r="T4975" s="25" t="str">
        <f t="shared" si="854"/>
        <v>drain</v>
      </c>
      <c r="V4975" s="25">
        <f t="shared" si="857"/>
        <v>0</v>
      </c>
      <c r="W4975" s="25">
        <f t="shared" si="855"/>
        <v>0</v>
      </c>
      <c r="X4975" s="25">
        <f t="shared" si="858"/>
        <v>0</v>
      </c>
      <c r="Z4975" s="25">
        <f t="shared" si="856"/>
        <v>16994.90281033051</v>
      </c>
      <c r="AB4975" s="25">
        <f t="shared" si="850"/>
        <v>0</v>
      </c>
    </row>
    <row r="4976" x14ac:dyDescent="0.2">
      <c r="I4976" s="24">
        <v>4971</v>
      </c>
      <c r="J4976" s="28">
        <v>0</v>
      </c>
      <c r="L4976" s="24">
        <v>20680.538209080696</v>
      </c>
      <c r="N4976" s="24">
        <v>4971</v>
      </c>
      <c r="O4976" s="24">
        <f t="shared" si="851"/>
        <v>16441.027876219156</v>
      </c>
      <c r="P4976" s="24">
        <f t="shared" si="848"/>
        <v>16441.027876219156</v>
      </c>
      <c r="Q4976" s="24">
        <f t="shared" si="849"/>
        <v>0</v>
      </c>
      <c r="R4976" s="24">
        <f t="shared" si="852"/>
        <v>16441.027876219156</v>
      </c>
      <c r="S4976" s="24">
        <f t="shared" si="853"/>
        <v>0</v>
      </c>
      <c r="T4976" s="24" t="str">
        <f t="shared" si="854"/>
        <v>drain</v>
      </c>
      <c r="V4976" s="24">
        <f t="shared" si="857"/>
        <v>0</v>
      </c>
      <c r="W4976" s="24">
        <f t="shared" si="855"/>
        <v>0</v>
      </c>
      <c r="X4976" s="24">
        <f t="shared" si="858"/>
        <v>0</v>
      </c>
      <c r="Z4976" s="24">
        <f t="shared" si="856"/>
        <v>16441.027876219156</v>
      </c>
      <c r="AB4976" s="24">
        <f t="shared" si="850"/>
        <v>0</v>
      </c>
    </row>
    <row r="4977" x14ac:dyDescent="0.2">
      <c r="I4977" s="25">
        <v>4972</v>
      </c>
      <c r="J4977" s="29">
        <v>0</v>
      </c>
      <c r="L4977" s="25">
        <v>20287.35118935108</v>
      </c>
      <c r="N4977" s="25">
        <v>4972</v>
      </c>
      <c r="O4977" s="25">
        <f t="shared" si="851"/>
        <v>16128.44419553411</v>
      </c>
      <c r="P4977" s="25">
        <f t="shared" si="848"/>
        <v>16128.44419553411</v>
      </c>
      <c r="Q4977" s="25">
        <f t="shared" si="849"/>
        <v>0</v>
      </c>
      <c r="R4977" s="25">
        <f t="shared" si="852"/>
        <v>16128.44419553411</v>
      </c>
      <c r="S4977" s="25">
        <f t="shared" si="853"/>
        <v>0</v>
      </c>
      <c r="T4977" s="25" t="str">
        <f t="shared" si="854"/>
        <v>drain</v>
      </c>
      <c r="V4977" s="25">
        <f t="shared" si="857"/>
        <v>0</v>
      </c>
      <c r="W4977" s="25">
        <f t="shared" si="855"/>
        <v>0</v>
      </c>
      <c r="X4977" s="25">
        <f t="shared" si="858"/>
        <v>0</v>
      </c>
      <c r="Z4977" s="25">
        <f t="shared" si="856"/>
        <v>16128.44419553411</v>
      </c>
      <c r="AB4977" s="25">
        <f t="shared" si="850"/>
        <v>0</v>
      </c>
    </row>
    <row r="4978" x14ac:dyDescent="0.2">
      <c r="I4978" s="24">
        <v>4973</v>
      </c>
      <c r="J4978" s="28">
        <v>0</v>
      </c>
      <c r="L4978" s="24">
        <v>20118.388920807836</v>
      </c>
      <c r="N4978" s="24">
        <v>4973</v>
      </c>
      <c r="O4978" s="24">
        <f t="shared" si="851"/>
        <v>15994.11919204223</v>
      </c>
      <c r="P4978" s="24">
        <f t="shared" si="848"/>
        <v>15994.11919204223</v>
      </c>
      <c r="Q4978" s="24">
        <f t="shared" si="849"/>
        <v>0</v>
      </c>
      <c r="R4978" s="24">
        <f t="shared" si="852"/>
        <v>15994.11919204223</v>
      </c>
      <c r="S4978" s="24">
        <f t="shared" si="853"/>
        <v>0</v>
      </c>
      <c r="T4978" s="24" t="str">
        <f t="shared" si="854"/>
        <v>drain</v>
      </c>
      <c r="V4978" s="24">
        <f t="shared" si="857"/>
        <v>0</v>
      </c>
      <c r="W4978" s="24">
        <f t="shared" si="855"/>
        <v>0</v>
      </c>
      <c r="X4978" s="24">
        <f t="shared" si="858"/>
        <v>0</v>
      </c>
      <c r="Z4978" s="24">
        <f t="shared" si="856"/>
        <v>15994.11919204223</v>
      </c>
      <c r="AB4978" s="24">
        <f t="shared" si="850"/>
        <v>0</v>
      </c>
    </row>
    <row r="4979" x14ac:dyDescent="0.2">
      <c r="I4979" s="25">
        <v>4974</v>
      </c>
      <c r="J4979" s="29">
        <v>0</v>
      </c>
      <c r="L4979" s="25">
        <v>20053.413207936286</v>
      </c>
      <c r="N4979" s="25">
        <v>4974</v>
      </c>
      <c r="O4979" s="25">
        <f t="shared" si="851"/>
        <v>15942.463500309348</v>
      </c>
      <c r="P4979" s="25">
        <f t="shared" si="848"/>
        <v>15942.463500309348</v>
      </c>
      <c r="Q4979" s="25">
        <f t="shared" si="849"/>
        <v>0</v>
      </c>
      <c r="R4979" s="25">
        <f t="shared" si="852"/>
        <v>15942.463500309348</v>
      </c>
      <c r="S4979" s="25">
        <f t="shared" si="853"/>
        <v>0</v>
      </c>
      <c r="T4979" s="25" t="str">
        <f t="shared" si="854"/>
        <v>drain</v>
      </c>
      <c r="V4979" s="25">
        <f t="shared" si="857"/>
        <v>0</v>
      </c>
      <c r="W4979" s="25">
        <f t="shared" si="855"/>
        <v>0</v>
      </c>
      <c r="X4979" s="25">
        <f t="shared" si="858"/>
        <v>0</v>
      </c>
      <c r="Z4979" s="25">
        <f t="shared" si="856"/>
        <v>15942.463500309348</v>
      </c>
      <c r="AB4979" s="25">
        <f t="shared" si="850"/>
        <v>0</v>
      </c>
    </row>
    <row r="4980" x14ac:dyDescent="0.2">
      <c r="I4980" s="24">
        <v>4975</v>
      </c>
      <c r="J4980" s="28">
        <v>0.18101636100000001</v>
      </c>
      <c r="L4980" s="24">
        <v>21400.918326973915</v>
      </c>
      <c r="N4980" s="24">
        <v>4975</v>
      </c>
      <c r="O4980" s="24">
        <f t="shared" si="851"/>
        <v>17013.730069944264</v>
      </c>
      <c r="P4980" s="24">
        <f t="shared" si="848"/>
        <v>17013.730069944264</v>
      </c>
      <c r="Q4980" s="24">
        <f t="shared" si="849"/>
        <v>14481.30888</v>
      </c>
      <c r="R4980" s="24">
        <f t="shared" si="852"/>
        <v>2532.4211899442635</v>
      </c>
      <c r="S4980" s="24">
        <f t="shared" si="853"/>
        <v>0</v>
      </c>
      <c r="T4980" s="24" t="str">
        <f t="shared" si="854"/>
        <v>drain</v>
      </c>
      <c r="V4980" s="24">
        <f t="shared" si="857"/>
        <v>0</v>
      </c>
      <c r="W4980" s="24">
        <f t="shared" si="855"/>
        <v>0</v>
      </c>
      <c r="X4980" s="24">
        <f t="shared" si="858"/>
        <v>0</v>
      </c>
      <c r="Z4980" s="24">
        <f t="shared" si="856"/>
        <v>2532.4211899442635</v>
      </c>
      <c r="AB4980" s="24">
        <f t="shared" si="850"/>
        <v>0</v>
      </c>
    </row>
    <row r="4981" x14ac:dyDescent="0.2">
      <c r="I4981" s="25">
        <v>4976</v>
      </c>
      <c r="J4981" s="29">
        <v>0.346963207</v>
      </c>
      <c r="L4981" s="25">
        <v>23877.75184187889</v>
      </c>
      <c r="N4981" s="25">
        <v>4976</v>
      </c>
      <c r="O4981" s="25">
        <f t="shared" si="851"/>
        <v>18982.812714293719</v>
      </c>
      <c r="P4981" s="25">
        <f t="shared" si="848"/>
        <v>18982.812714293719</v>
      </c>
      <c r="Q4981" s="25">
        <f t="shared" si="849"/>
        <v>27757.056560000001</v>
      </c>
      <c r="R4981" s="25">
        <f t="shared" si="852"/>
        <v>0</v>
      </c>
      <c r="S4981" s="25">
        <f t="shared" si="853"/>
        <v>8774.2438457062817</v>
      </c>
      <c r="T4981" s="25" t="str">
        <f t="shared" si="854"/>
        <v>charge</v>
      </c>
      <c r="V4981" s="25">
        <f t="shared" si="857"/>
        <v>4000</v>
      </c>
      <c r="W4981" s="25">
        <f t="shared" si="855"/>
        <v>4000</v>
      </c>
      <c r="X4981" s="25">
        <f t="shared" si="858"/>
        <v>0</v>
      </c>
      <c r="Z4981" s="25">
        <f t="shared" si="856"/>
        <v>0</v>
      </c>
      <c r="AB4981" s="25">
        <f t="shared" si="850"/>
        <v>4774.2438457062817</v>
      </c>
    </row>
    <row r="4982" x14ac:dyDescent="0.2">
      <c r="I4982" s="24">
        <v>4977</v>
      </c>
      <c r="J4982" s="28">
        <v>0.50841691499999997</v>
      </c>
      <c r="L4982" s="24">
        <v>25755.376083707808</v>
      </c>
      <c r="N4982" s="24">
        <v>4977</v>
      </c>
      <c r="O4982" s="24">
        <f t="shared" si="851"/>
        <v>20475.523986547709</v>
      </c>
      <c r="P4982" s="24">
        <f t="shared" si="848"/>
        <v>20475.523986547709</v>
      </c>
      <c r="Q4982" s="24">
        <f t="shared" si="849"/>
        <v>40673.353199999998</v>
      </c>
      <c r="R4982" s="24">
        <f t="shared" si="852"/>
        <v>0</v>
      </c>
      <c r="S4982" s="24">
        <f t="shared" si="853"/>
        <v>20197.829213452289</v>
      </c>
      <c r="T4982" s="24" t="str">
        <f t="shared" si="854"/>
        <v>charge</v>
      </c>
      <c r="V4982" s="24">
        <f t="shared" si="857"/>
        <v>0</v>
      </c>
      <c r="W4982" s="24">
        <f t="shared" si="855"/>
        <v>4000</v>
      </c>
      <c r="X4982" s="24">
        <f t="shared" si="858"/>
        <v>0</v>
      </c>
      <c r="Z4982" s="24">
        <f t="shared" si="856"/>
        <v>0</v>
      </c>
      <c r="AB4982" s="24">
        <f t="shared" si="850"/>
        <v>20197.829213452289</v>
      </c>
    </row>
    <row r="4983" x14ac:dyDescent="0.2">
      <c r="I4983" s="25">
        <v>4978</v>
      </c>
      <c r="J4983" s="29">
        <v>0.67731112699999996</v>
      </c>
      <c r="L4983" s="25">
        <v>27001.221531653402</v>
      </c>
      <c r="N4983" s="25">
        <v>4978</v>
      </c>
      <c r="O4983" s="25">
        <f t="shared" si="851"/>
        <v>21465.971117664456</v>
      </c>
      <c r="P4983" s="25">
        <f t="shared" si="848"/>
        <v>21465.971117664456</v>
      </c>
      <c r="Q4983" s="25">
        <f t="shared" si="849"/>
        <v>54184.890159999995</v>
      </c>
      <c r="R4983" s="25">
        <f t="shared" si="852"/>
        <v>0</v>
      </c>
      <c r="S4983" s="25">
        <f t="shared" si="853"/>
        <v>32718.919042335539</v>
      </c>
      <c r="T4983" s="25" t="str">
        <f t="shared" si="854"/>
        <v>charge</v>
      </c>
      <c r="V4983" s="25">
        <f t="shared" si="857"/>
        <v>0</v>
      </c>
      <c r="W4983" s="25">
        <f t="shared" si="855"/>
        <v>4000</v>
      </c>
      <c r="X4983" s="25">
        <f t="shared" si="858"/>
        <v>0</v>
      </c>
      <c r="Z4983" s="25">
        <f t="shared" si="856"/>
        <v>0</v>
      </c>
      <c r="AB4983" s="25">
        <f t="shared" si="850"/>
        <v>32718.919042335539</v>
      </c>
    </row>
    <row r="4984" x14ac:dyDescent="0.2">
      <c r="I4984" s="24">
        <v>4979</v>
      </c>
      <c r="J4984" s="28">
        <v>0.69818760999999996</v>
      </c>
      <c r="L4984" s="24">
        <v>27646.847194647788</v>
      </c>
      <c r="N4984" s="24">
        <v>4979</v>
      </c>
      <c r="O4984" s="24">
        <f t="shared" si="851"/>
        <v>21979.243519744992</v>
      </c>
      <c r="P4984" s="24">
        <f t="shared" si="848"/>
        <v>21979.243519744992</v>
      </c>
      <c r="Q4984" s="24">
        <f t="shared" si="849"/>
        <v>55855.008799999996</v>
      </c>
      <c r="R4984" s="24">
        <f t="shared" si="852"/>
        <v>0</v>
      </c>
      <c r="S4984" s="24">
        <f t="shared" si="853"/>
        <v>33875.765280255</v>
      </c>
      <c r="T4984" s="24" t="str">
        <f t="shared" si="854"/>
        <v>charge</v>
      </c>
      <c r="V4984" s="24">
        <f t="shared" si="857"/>
        <v>0</v>
      </c>
      <c r="W4984" s="24">
        <f t="shared" si="855"/>
        <v>4000</v>
      </c>
      <c r="X4984" s="24">
        <f t="shared" si="858"/>
        <v>0</v>
      </c>
      <c r="Z4984" s="24">
        <f t="shared" si="856"/>
        <v>0</v>
      </c>
      <c r="AB4984" s="24">
        <f t="shared" si="850"/>
        <v>33875.765280255</v>
      </c>
    </row>
    <row r="4985" x14ac:dyDescent="0.2">
      <c r="I4985" s="25">
        <v>4980</v>
      </c>
      <c r="J4985" s="29">
        <v>0.726317306</v>
      </c>
      <c r="L4985" s="25">
        <v>28419.436989665028</v>
      </c>
      <c r="N4985" s="25">
        <v>4980</v>
      </c>
      <c r="O4985" s="25">
        <f t="shared" si="851"/>
        <v>22593.452406783697</v>
      </c>
      <c r="P4985" s="25">
        <f t="shared" si="848"/>
        <v>22593.452406783697</v>
      </c>
      <c r="Q4985" s="25">
        <f t="shared" si="849"/>
        <v>58105.384480000001</v>
      </c>
      <c r="R4985" s="25">
        <f t="shared" si="852"/>
        <v>0</v>
      </c>
      <c r="S4985" s="25">
        <f t="shared" si="853"/>
        <v>35511.932073216303</v>
      </c>
      <c r="T4985" s="25" t="str">
        <f t="shared" si="854"/>
        <v>charge</v>
      </c>
      <c r="V4985" s="25">
        <f t="shared" si="857"/>
        <v>0</v>
      </c>
      <c r="W4985" s="25">
        <f t="shared" si="855"/>
        <v>4000</v>
      </c>
      <c r="X4985" s="25">
        <f t="shared" si="858"/>
        <v>0</v>
      </c>
      <c r="Z4985" s="25">
        <f t="shared" si="856"/>
        <v>0</v>
      </c>
      <c r="AB4985" s="25">
        <f t="shared" si="850"/>
        <v>35511.932073216303</v>
      </c>
    </row>
    <row r="4986" x14ac:dyDescent="0.2">
      <c r="I4986" s="24">
        <v>4981</v>
      </c>
      <c r="J4986" s="28">
        <v>0.73432865599999997</v>
      </c>
      <c r="L4986" s="24">
        <v>29138.993370771404</v>
      </c>
      <c r="N4986" s="24">
        <v>4981</v>
      </c>
      <c r="O4986" s="24">
        <f t="shared" si="851"/>
        <v>23165.499729763269</v>
      </c>
      <c r="P4986" s="24">
        <f t="shared" si="848"/>
        <v>23165.499729763269</v>
      </c>
      <c r="Q4986" s="24">
        <f t="shared" si="849"/>
        <v>58746.292479999996</v>
      </c>
      <c r="R4986" s="24">
        <f t="shared" si="852"/>
        <v>0</v>
      </c>
      <c r="S4986" s="24">
        <f t="shared" si="853"/>
        <v>35580.792750236724</v>
      </c>
      <c r="T4986" s="24" t="str">
        <f t="shared" si="854"/>
        <v>charge</v>
      </c>
      <c r="V4986" s="24">
        <f t="shared" si="857"/>
        <v>0</v>
      </c>
      <c r="W4986" s="24">
        <f t="shared" si="855"/>
        <v>4000</v>
      </c>
      <c r="X4986" s="24">
        <f t="shared" si="858"/>
        <v>0</v>
      </c>
      <c r="Z4986" s="24">
        <f t="shared" si="856"/>
        <v>0</v>
      </c>
      <c r="AB4986" s="24">
        <f t="shared" si="850"/>
        <v>35580.792750236724</v>
      </c>
    </row>
    <row r="4987" x14ac:dyDescent="0.2">
      <c r="I4987" s="25">
        <v>4982</v>
      </c>
      <c r="J4987" s="29">
        <v>0.74666951000000004</v>
      </c>
      <c r="L4987" s="25">
        <v>29836.566324257848</v>
      </c>
      <c r="N4987" s="25">
        <v>4982</v>
      </c>
      <c r="O4987" s="25">
        <f t="shared" si="851"/>
        <v>23720.070227784992</v>
      </c>
      <c r="P4987" s="25">
        <f t="shared" si="848"/>
        <v>23720.070227784992</v>
      </c>
      <c r="Q4987" s="25">
        <f t="shared" si="849"/>
        <v>59733.560799999999</v>
      </c>
      <c r="R4987" s="25">
        <f t="shared" si="852"/>
        <v>0</v>
      </c>
      <c r="S4987" s="25">
        <f t="shared" si="853"/>
        <v>36013.490572215007</v>
      </c>
      <c r="T4987" s="25" t="str">
        <f t="shared" si="854"/>
        <v>charge</v>
      </c>
      <c r="V4987" s="25">
        <f t="shared" si="857"/>
        <v>0</v>
      </c>
      <c r="W4987" s="25">
        <f t="shared" si="855"/>
        <v>4000</v>
      </c>
      <c r="X4987" s="25">
        <f t="shared" si="858"/>
        <v>0</v>
      </c>
      <c r="Z4987" s="25">
        <f t="shared" si="856"/>
        <v>0</v>
      </c>
      <c r="AB4987" s="25">
        <f t="shared" si="850"/>
        <v>36013.490572215007</v>
      </c>
    </row>
    <row r="4988" x14ac:dyDescent="0.2">
      <c r="I4988" s="24">
        <v>4983</v>
      </c>
      <c r="J4988" s="28">
        <v>0.72976011899999993</v>
      </c>
      <c r="L4988" s="24">
        <v>30236.350570988652</v>
      </c>
      <c r="N4988" s="24">
        <v>4983</v>
      </c>
      <c r="O4988" s="24">
        <f t="shared" si="851"/>
        <v>24037.898703935978</v>
      </c>
      <c r="P4988" s="24">
        <f t="shared" si="848"/>
        <v>24037.898703935978</v>
      </c>
      <c r="Q4988" s="24">
        <f t="shared" si="849"/>
        <v>58380.809519999995</v>
      </c>
      <c r="R4988" s="24">
        <f t="shared" si="852"/>
        <v>0</v>
      </c>
      <c r="S4988" s="24">
        <f t="shared" si="853"/>
        <v>34342.910816064017</v>
      </c>
      <c r="T4988" s="24" t="str">
        <f t="shared" si="854"/>
        <v>charge</v>
      </c>
      <c r="V4988" s="24">
        <f t="shared" si="857"/>
        <v>0</v>
      </c>
      <c r="W4988" s="24">
        <f t="shared" si="855"/>
        <v>4000</v>
      </c>
      <c r="X4988" s="24">
        <f t="shared" si="858"/>
        <v>0</v>
      </c>
      <c r="Z4988" s="24">
        <f t="shared" si="856"/>
        <v>0</v>
      </c>
      <c r="AB4988" s="24">
        <f t="shared" si="850"/>
        <v>34342.910816064017</v>
      </c>
    </row>
    <row r="4989" x14ac:dyDescent="0.2">
      <c r="I4989" s="25">
        <v>4984</v>
      </c>
      <c r="J4989" s="29">
        <v>0.696757972</v>
      </c>
      <c r="L4989" s="25">
        <v>29978.44894132614</v>
      </c>
      <c r="N4989" s="25">
        <v>4984</v>
      </c>
      <c r="O4989" s="25">
        <f t="shared" si="851"/>
        <v>23832.866908354281</v>
      </c>
      <c r="P4989" s="25">
        <f t="shared" si="848"/>
        <v>23832.866908354281</v>
      </c>
      <c r="Q4989" s="25">
        <f t="shared" si="849"/>
        <v>55740.637759999998</v>
      </c>
      <c r="R4989" s="25">
        <f t="shared" si="852"/>
        <v>0</v>
      </c>
      <c r="S4989" s="25">
        <f t="shared" si="853"/>
        <v>31907.770851645717</v>
      </c>
      <c r="T4989" s="25" t="str">
        <f t="shared" si="854"/>
        <v>charge</v>
      </c>
      <c r="V4989" s="25">
        <f t="shared" si="857"/>
        <v>0</v>
      </c>
      <c r="W4989" s="25">
        <f t="shared" si="855"/>
        <v>4000</v>
      </c>
      <c r="X4989" s="25">
        <f t="shared" si="858"/>
        <v>0</v>
      </c>
      <c r="Z4989" s="25">
        <f t="shared" si="856"/>
        <v>0</v>
      </c>
      <c r="AB4989" s="25">
        <f t="shared" si="850"/>
        <v>31907.770851645717</v>
      </c>
    </row>
    <row r="4990" x14ac:dyDescent="0.2">
      <c r="I4990" s="24">
        <v>4985</v>
      </c>
      <c r="J4990" s="28">
        <v>0.58992831400000001</v>
      </c>
      <c r="L4990" s="24">
        <v>29560.290697956083</v>
      </c>
      <c r="N4990" s="24">
        <v>4985</v>
      </c>
      <c r="O4990" s="24">
        <f t="shared" si="851"/>
        <v>23500.431104875086</v>
      </c>
      <c r="P4990" s="24">
        <f t="shared" si="848"/>
        <v>23500.431104875086</v>
      </c>
      <c r="Q4990" s="24">
        <f t="shared" si="849"/>
        <v>47194.265120000004</v>
      </c>
      <c r="R4990" s="24">
        <f t="shared" si="852"/>
        <v>0</v>
      </c>
      <c r="S4990" s="24">
        <f t="shared" si="853"/>
        <v>23693.834015124918</v>
      </c>
      <c r="T4990" s="24" t="str">
        <f t="shared" si="854"/>
        <v>charge</v>
      </c>
      <c r="V4990" s="24">
        <f t="shared" si="857"/>
        <v>0</v>
      </c>
      <c r="W4990" s="24">
        <f t="shared" si="855"/>
        <v>4000</v>
      </c>
      <c r="X4990" s="24">
        <f t="shared" si="858"/>
        <v>0</v>
      </c>
      <c r="Z4990" s="24">
        <f t="shared" si="856"/>
        <v>0</v>
      </c>
      <c r="AB4990" s="24">
        <f t="shared" si="850"/>
        <v>23693.834015124918</v>
      </c>
    </row>
    <row r="4991" x14ac:dyDescent="0.2">
      <c r="I4991" s="25">
        <v>4986</v>
      </c>
      <c r="J4991" s="29">
        <v>0.25964005400000001</v>
      </c>
      <c r="L4991" s="25">
        <v>29348.538758707044</v>
      </c>
      <c r="N4991" s="25">
        <v>4986</v>
      </c>
      <c r="O4991" s="25">
        <f t="shared" si="851"/>
        <v>23332.088313172102</v>
      </c>
      <c r="P4991" s="25">
        <f t="shared" si="848"/>
        <v>23332.088313172102</v>
      </c>
      <c r="Q4991" s="25">
        <f t="shared" si="849"/>
        <v>20771.204320000001</v>
      </c>
      <c r="R4991" s="25">
        <f t="shared" si="852"/>
        <v>2560.8839931721013</v>
      </c>
      <c r="S4991" s="25">
        <f t="shared" si="853"/>
        <v>0</v>
      </c>
      <c r="T4991" s="25" t="str">
        <f t="shared" si="854"/>
        <v>drain</v>
      </c>
      <c r="V4991" s="25">
        <f t="shared" si="857"/>
        <v>0</v>
      </c>
      <c r="W4991" s="25">
        <f t="shared" si="855"/>
        <v>1439.1160068278987</v>
      </c>
      <c r="X4991" s="25">
        <f t="shared" si="858"/>
        <v>2560.8839931721013</v>
      </c>
      <c r="Z4991" s="25">
        <f t="shared" si="856"/>
        <v>0</v>
      </c>
      <c r="AB4991" s="25">
        <f t="shared" si="850"/>
        <v>0</v>
      </c>
    </row>
    <row r="4992" x14ac:dyDescent="0.2">
      <c r="I4992" s="24">
        <v>4987</v>
      </c>
      <c r="J4992" s="28">
        <v>2.4223696999999999E-2</v>
      </c>
      <c r="L4992" s="24">
        <v>28389.686110877989</v>
      </c>
      <c r="N4992" s="24">
        <v>4987</v>
      </c>
      <c r="O4992" s="24">
        <f t="shared" si="851"/>
        <v>22569.800458148002</v>
      </c>
      <c r="P4992" s="24">
        <f t="shared" si="848"/>
        <v>22569.800458148002</v>
      </c>
      <c r="Q4992" s="24">
        <f t="shared" si="849"/>
        <v>1937.8957599999999</v>
      </c>
      <c r="R4992" s="24">
        <f t="shared" si="852"/>
        <v>20631.904698148002</v>
      </c>
      <c r="S4992" s="24">
        <f t="shared" si="853"/>
        <v>0</v>
      </c>
      <c r="T4992" s="24" t="str">
        <f t="shared" si="854"/>
        <v>drain</v>
      </c>
      <c r="V4992" s="24">
        <f t="shared" si="857"/>
        <v>0</v>
      </c>
      <c r="W4992" s="24">
        <f t="shared" si="855"/>
        <v>0</v>
      </c>
      <c r="X4992" s="24">
        <f t="shared" si="858"/>
        <v>1439.1160068278987</v>
      </c>
      <c r="Z4992" s="24">
        <f t="shared" si="856"/>
        <v>19192.788691320104</v>
      </c>
      <c r="AB4992" s="24">
        <f t="shared" si="850"/>
        <v>0</v>
      </c>
    </row>
    <row r="4993" x14ac:dyDescent="0.2">
      <c r="I4993" s="25">
        <v>4988</v>
      </c>
      <c r="J4993" s="29">
        <v>0</v>
      </c>
      <c r="L4993" s="25">
        <v>27867.160502433773</v>
      </c>
      <c r="N4993" s="25">
        <v>4988</v>
      </c>
      <c r="O4993" s="25">
        <f t="shared" si="851"/>
        <v>22154.39259943485</v>
      </c>
      <c r="P4993" s="25">
        <f t="shared" si="848"/>
        <v>22154.39259943485</v>
      </c>
      <c r="Q4993" s="25">
        <f t="shared" si="849"/>
        <v>0</v>
      </c>
      <c r="R4993" s="25">
        <f t="shared" si="852"/>
        <v>22154.39259943485</v>
      </c>
      <c r="S4993" s="25">
        <f t="shared" si="853"/>
        <v>0</v>
      </c>
      <c r="T4993" s="25" t="str">
        <f t="shared" si="854"/>
        <v>drain</v>
      </c>
      <c r="V4993" s="25">
        <f t="shared" si="857"/>
        <v>0</v>
      </c>
      <c r="W4993" s="25">
        <f t="shared" si="855"/>
        <v>0</v>
      </c>
      <c r="X4993" s="25">
        <f t="shared" si="858"/>
        <v>0</v>
      </c>
      <c r="Z4993" s="25">
        <f t="shared" si="856"/>
        <v>22154.39259943485</v>
      </c>
      <c r="AB4993" s="25">
        <f t="shared" si="850"/>
        <v>0</v>
      </c>
    </row>
    <row r="4994" x14ac:dyDescent="0.2">
      <c r="I4994" s="24">
        <v>4989</v>
      </c>
      <c r="J4994" s="28">
        <v>0</v>
      </c>
      <c r="L4994" s="24">
        <v>27505.858904552457</v>
      </c>
      <c r="N4994" s="24">
        <v>4989</v>
      </c>
      <c r="O4994" s="24">
        <f t="shared" si="851"/>
        <v>21867.157829119205</v>
      </c>
      <c r="P4994" s="24">
        <f t="shared" si="848"/>
        <v>21867.157829119205</v>
      </c>
      <c r="Q4994" s="24">
        <f t="shared" si="849"/>
        <v>0</v>
      </c>
      <c r="R4994" s="24">
        <f t="shared" si="852"/>
        <v>21867.157829119205</v>
      </c>
      <c r="S4994" s="24">
        <f t="shared" si="853"/>
        <v>0</v>
      </c>
      <c r="T4994" s="24" t="str">
        <f t="shared" si="854"/>
        <v>drain</v>
      </c>
      <c r="V4994" s="24">
        <f t="shared" si="857"/>
        <v>0</v>
      </c>
      <c r="W4994" s="24">
        <f t="shared" si="855"/>
        <v>0</v>
      </c>
      <c r="X4994" s="24">
        <f t="shared" si="858"/>
        <v>0</v>
      </c>
      <c r="Z4994" s="24">
        <f t="shared" si="856"/>
        <v>21867.157829119205</v>
      </c>
      <c r="AB4994" s="24">
        <f t="shared" si="850"/>
        <v>0</v>
      </c>
    </row>
    <row r="4995" x14ac:dyDescent="0.2">
      <c r="I4995" s="25">
        <v>4990</v>
      </c>
      <c r="J4995" s="29">
        <v>0</v>
      </c>
      <c r="L4995" s="25">
        <v>26465.829361605643</v>
      </c>
      <c r="N4995" s="25">
        <v>4990</v>
      </c>
      <c r="O4995" s="25">
        <f t="shared" si="851"/>
        <v>21040.334342476486</v>
      </c>
      <c r="P4995" s="25">
        <f t="shared" si="848"/>
        <v>21040.334342476486</v>
      </c>
      <c r="Q4995" s="25">
        <f t="shared" si="849"/>
        <v>0</v>
      </c>
      <c r="R4995" s="25">
        <f t="shared" si="852"/>
        <v>21040.334342476486</v>
      </c>
      <c r="S4995" s="25">
        <f t="shared" si="853"/>
        <v>0</v>
      </c>
      <c r="T4995" s="25" t="str">
        <f t="shared" si="854"/>
        <v>drain</v>
      </c>
      <c r="V4995" s="25">
        <f t="shared" si="857"/>
        <v>0</v>
      </c>
      <c r="W4995" s="25">
        <f t="shared" si="855"/>
        <v>0</v>
      </c>
      <c r="X4995" s="25">
        <f t="shared" si="858"/>
        <v>0</v>
      </c>
      <c r="Z4995" s="25">
        <f t="shared" si="856"/>
        <v>21040.334342476486</v>
      </c>
      <c r="AB4995" s="25">
        <f t="shared" si="850"/>
        <v>0</v>
      </c>
    </row>
    <row r="4996" x14ac:dyDescent="0.2">
      <c r="I4996" s="24">
        <v>4991</v>
      </c>
      <c r="J4996" s="28">
        <v>0</v>
      </c>
      <c r="L4996" s="24">
        <v>25073.26820514202</v>
      </c>
      <c r="N4996" s="24">
        <v>4991</v>
      </c>
      <c r="O4996" s="24">
        <f t="shared" si="851"/>
        <v>19933.248223087907</v>
      </c>
      <c r="P4996" s="24">
        <f t="shared" si="848"/>
        <v>19933.248223087907</v>
      </c>
      <c r="Q4996" s="24">
        <f t="shared" si="849"/>
        <v>0</v>
      </c>
      <c r="R4996" s="24">
        <f t="shared" si="852"/>
        <v>19933.248223087907</v>
      </c>
      <c r="S4996" s="24">
        <f t="shared" si="853"/>
        <v>0</v>
      </c>
      <c r="T4996" s="24" t="str">
        <f t="shared" si="854"/>
        <v>drain</v>
      </c>
      <c r="V4996" s="24">
        <f t="shared" si="857"/>
        <v>0</v>
      </c>
      <c r="W4996" s="24">
        <f t="shared" si="855"/>
        <v>0</v>
      </c>
      <c r="X4996" s="24">
        <f t="shared" si="858"/>
        <v>0</v>
      </c>
      <c r="Z4996" s="24">
        <f t="shared" si="856"/>
        <v>19933.248223087907</v>
      </c>
      <c r="AB4996" s="24">
        <f t="shared" si="850"/>
        <v>0</v>
      </c>
    </row>
    <row r="4997" x14ac:dyDescent="0.2">
      <c r="I4997" s="25">
        <v>4992</v>
      </c>
      <c r="J4997" s="29">
        <v>0</v>
      </c>
      <c r="L4997" s="25">
        <v>23242.371904695032</v>
      </c>
      <c r="N4997" s="25">
        <v>4992</v>
      </c>
      <c r="O4997" s="25">
        <f t="shared" si="851"/>
        <v>18477.685664232551</v>
      </c>
      <c r="P4997" s="25">
        <f t="shared" si="848"/>
        <v>18477.685664232551</v>
      </c>
      <c r="Q4997" s="25">
        <f t="shared" si="849"/>
        <v>0</v>
      </c>
      <c r="R4997" s="25">
        <f t="shared" si="852"/>
        <v>18477.685664232551</v>
      </c>
      <c r="S4997" s="25">
        <f t="shared" si="853"/>
        <v>0</v>
      </c>
      <c r="T4997" s="25" t="str">
        <f t="shared" si="854"/>
        <v>drain</v>
      </c>
      <c r="V4997" s="25">
        <f t="shared" si="857"/>
        <v>0</v>
      </c>
      <c r="W4997" s="25">
        <f t="shared" si="855"/>
        <v>0</v>
      </c>
      <c r="X4997" s="25">
        <f t="shared" si="858"/>
        <v>0</v>
      </c>
      <c r="Z4997" s="25">
        <f t="shared" si="856"/>
        <v>18477.685664232551</v>
      </c>
      <c r="AB4997" s="25">
        <f t="shared" si="850"/>
        <v>0</v>
      </c>
    </row>
    <row r="4998" x14ac:dyDescent="0.2">
      <c r="I4998" s="24">
        <v>4993</v>
      </c>
      <c r="J4998" s="28">
        <v>0</v>
      </c>
      <c r="L4998" s="24">
        <v>22038.048066878317</v>
      </c>
      <c r="N4998" s="24">
        <v>4993</v>
      </c>
      <c r="O4998" s="24">
        <f t="shared" si="851"/>
        <v>17520.248213168263</v>
      </c>
      <c r="P4998" s="24">
        <f t="shared" ref="P4998:P5061" si="859">O4998-$E$8*$E$9</f>
        <v>17520.248213168263</v>
      </c>
      <c r="Q4998" s="24">
        <f t="shared" ref="Q4998:Q5061" si="860">J4998*$E$7</f>
        <v>0</v>
      </c>
      <c r="R4998" s="24">
        <f t="shared" si="852"/>
        <v>17520.248213168263</v>
      </c>
      <c r="S4998" s="24">
        <f t="shared" si="853"/>
        <v>0</v>
      </c>
      <c r="T4998" s="24" t="str">
        <f t="shared" si="854"/>
        <v>drain</v>
      </c>
      <c r="V4998" s="24">
        <f t="shared" si="857"/>
        <v>0</v>
      </c>
      <c r="W4998" s="24">
        <f t="shared" si="855"/>
        <v>0</v>
      </c>
      <c r="X4998" s="24">
        <f t="shared" si="858"/>
        <v>0</v>
      </c>
      <c r="Z4998" s="24">
        <f t="shared" si="856"/>
        <v>17520.248213168263</v>
      </c>
      <c r="AB4998" s="24">
        <f t="shared" ref="AB4998:AB5061" si="861">IF(T4998="charge",(S4998-V4998),0)</f>
        <v>0</v>
      </c>
    </row>
    <row r="4999" x14ac:dyDescent="0.2">
      <c r="I4999" s="25">
        <v>4994</v>
      </c>
      <c r="J4999" s="29">
        <v>0</v>
      </c>
      <c r="L4999" s="25">
        <v>21658.914039778709</v>
      </c>
      <c r="N4999" s="25">
        <v>4994</v>
      </c>
      <c r="O4999" s="25">
        <f t="shared" ref="O4999:O5062" si="862">L4999*$O$2</f>
        <v>17218.836661624075</v>
      </c>
      <c r="P4999" s="25">
        <f t="shared" si="859"/>
        <v>17218.836661624075</v>
      </c>
      <c r="Q4999" s="25">
        <f t="shared" si="860"/>
        <v>0</v>
      </c>
      <c r="R4999" s="25">
        <f t="shared" ref="R4999:R5062" si="863">IF(P4999&gt;Q4999,P4999-Q4999,0)</f>
        <v>17218.836661624075</v>
      </c>
      <c r="S4999" s="25">
        <f t="shared" ref="S4999:S5062" si="864">IF(Q4999&gt;P4999,Q4999-P4999,0)</f>
        <v>0</v>
      </c>
      <c r="T4999" s="25" t="str">
        <f t="shared" ref="T4999:T5062" si="865">IF(P4999&gt;Q4999,"drain","charge")</f>
        <v>drain</v>
      </c>
      <c r="V4999" s="25">
        <f t="shared" si="857"/>
        <v>0</v>
      </c>
      <c r="W4999" s="25">
        <f t="shared" ref="W4999:W5062" si="866">IF(W4998+S4999&gt;$E$11,$E$11,IF(T4999="charge",W4998+(S4999*$E$12),IF((W4998-R4999)&gt;0,W4998-R4999,0)))</f>
        <v>0</v>
      </c>
      <c r="X4999" s="25">
        <f t="shared" si="858"/>
        <v>0</v>
      </c>
      <c r="Z4999" s="25">
        <f t="shared" ref="Z4999:Z5062" si="867">R4999-X4999</f>
        <v>17218.836661624075</v>
      </c>
      <c r="AB4999" s="25">
        <f t="shared" si="861"/>
        <v>0</v>
      </c>
    </row>
    <row r="5000" x14ac:dyDescent="0.2">
      <c r="I5000" s="24">
        <v>4995</v>
      </c>
      <c r="J5000" s="28">
        <v>0</v>
      </c>
      <c r="L5000" s="24">
        <v>20861.965532422066</v>
      </c>
      <c r="N5000" s="24">
        <v>4995</v>
      </c>
      <c r="O5000" s="24">
        <f t="shared" si="862"/>
        <v>16585.262598275542</v>
      </c>
      <c r="P5000" s="24">
        <f t="shared" si="859"/>
        <v>16585.262598275542</v>
      </c>
      <c r="Q5000" s="24">
        <f t="shared" si="860"/>
        <v>0</v>
      </c>
      <c r="R5000" s="24">
        <f t="shared" si="863"/>
        <v>16585.262598275542</v>
      </c>
      <c r="S5000" s="24">
        <f t="shared" si="864"/>
        <v>0</v>
      </c>
      <c r="T5000" s="24" t="str">
        <f t="shared" si="865"/>
        <v>drain</v>
      </c>
      <c r="V5000" s="24">
        <f t="shared" ref="V5000:V5063" si="868">IF(W5000&gt;=W4999,(W5000-W4999),0)</f>
        <v>0</v>
      </c>
      <c r="W5000" s="24">
        <f t="shared" si="866"/>
        <v>0</v>
      </c>
      <c r="X5000" s="24">
        <f t="shared" ref="X5000:X5063" si="869">IF(T5000="drain",W4999-W5000,0)</f>
        <v>0</v>
      </c>
      <c r="Z5000" s="24">
        <f t="shared" si="867"/>
        <v>16585.262598275542</v>
      </c>
      <c r="AB5000" s="24">
        <f t="shared" si="861"/>
        <v>0</v>
      </c>
    </row>
    <row r="5001" x14ac:dyDescent="0.2">
      <c r="I5001" s="25">
        <v>4996</v>
      </c>
      <c r="J5001" s="29">
        <v>0</v>
      </c>
      <c r="L5001" s="25">
        <v>20496.438256812093</v>
      </c>
      <c r="N5001" s="25">
        <v>4996</v>
      </c>
      <c r="O5001" s="25">
        <f t="shared" si="862"/>
        <v>16294.668414165615</v>
      </c>
      <c r="P5001" s="25">
        <f t="shared" si="859"/>
        <v>16294.668414165615</v>
      </c>
      <c r="Q5001" s="25">
        <f t="shared" si="860"/>
        <v>0</v>
      </c>
      <c r="R5001" s="25">
        <f t="shared" si="863"/>
        <v>16294.668414165615</v>
      </c>
      <c r="S5001" s="25">
        <f t="shared" si="864"/>
        <v>0</v>
      </c>
      <c r="T5001" s="25" t="str">
        <f t="shared" si="865"/>
        <v>drain</v>
      </c>
      <c r="V5001" s="25">
        <f t="shared" si="868"/>
        <v>0</v>
      </c>
      <c r="W5001" s="25">
        <f t="shared" si="866"/>
        <v>0</v>
      </c>
      <c r="X5001" s="25">
        <f t="shared" si="869"/>
        <v>0</v>
      </c>
      <c r="Z5001" s="25">
        <f t="shared" si="867"/>
        <v>16294.668414165615</v>
      </c>
      <c r="AB5001" s="25">
        <f t="shared" si="861"/>
        <v>0</v>
      </c>
    </row>
    <row r="5002" x14ac:dyDescent="0.2">
      <c r="I5002" s="24">
        <v>4997</v>
      </c>
      <c r="J5002" s="28">
        <v>0</v>
      </c>
      <c r="L5002" s="24">
        <v>20375.98739197254</v>
      </c>
      <c r="N5002" s="24">
        <v>4997</v>
      </c>
      <c r="O5002" s="24">
        <f t="shared" si="862"/>
        <v>16198.90997661817</v>
      </c>
      <c r="P5002" s="24">
        <f t="shared" si="859"/>
        <v>16198.90997661817</v>
      </c>
      <c r="Q5002" s="24">
        <f t="shared" si="860"/>
        <v>0</v>
      </c>
      <c r="R5002" s="24">
        <f t="shared" si="863"/>
        <v>16198.90997661817</v>
      </c>
      <c r="S5002" s="24">
        <f t="shared" si="864"/>
        <v>0</v>
      </c>
      <c r="T5002" s="24" t="str">
        <f t="shared" si="865"/>
        <v>drain</v>
      </c>
      <c r="V5002" s="24">
        <f t="shared" si="868"/>
        <v>0</v>
      </c>
      <c r="W5002" s="24">
        <f t="shared" si="866"/>
        <v>0</v>
      </c>
      <c r="X5002" s="24">
        <f t="shared" si="869"/>
        <v>0</v>
      </c>
      <c r="Z5002" s="24">
        <f t="shared" si="867"/>
        <v>16198.90997661817</v>
      </c>
      <c r="AB5002" s="24">
        <f t="shared" si="861"/>
        <v>0</v>
      </c>
    </row>
    <row r="5003" x14ac:dyDescent="0.2">
      <c r="I5003" s="25">
        <v>4998</v>
      </c>
      <c r="J5003" s="29">
        <v>0</v>
      </c>
      <c r="L5003" s="25">
        <v>20164.466904568671</v>
      </c>
      <c r="N5003" s="25">
        <v>4998</v>
      </c>
      <c r="O5003" s="25">
        <f t="shared" si="862"/>
        <v>16030.751189132094</v>
      </c>
      <c r="P5003" s="25">
        <f t="shared" si="859"/>
        <v>16030.751189132094</v>
      </c>
      <c r="Q5003" s="25">
        <f t="shared" si="860"/>
        <v>0</v>
      </c>
      <c r="R5003" s="25">
        <f t="shared" si="863"/>
        <v>16030.751189132094</v>
      </c>
      <c r="S5003" s="25">
        <f t="shared" si="864"/>
        <v>0</v>
      </c>
      <c r="T5003" s="25" t="str">
        <f t="shared" si="865"/>
        <v>drain</v>
      </c>
      <c r="V5003" s="25">
        <f t="shared" si="868"/>
        <v>0</v>
      </c>
      <c r="W5003" s="25">
        <f t="shared" si="866"/>
        <v>0</v>
      </c>
      <c r="X5003" s="25">
        <f t="shared" si="869"/>
        <v>0</v>
      </c>
      <c r="Z5003" s="25">
        <f t="shared" si="867"/>
        <v>16030.751189132094</v>
      </c>
      <c r="AB5003" s="25">
        <f t="shared" si="861"/>
        <v>0</v>
      </c>
    </row>
    <row r="5004" x14ac:dyDescent="0.2">
      <c r="I5004" s="24">
        <v>4999</v>
      </c>
      <c r="J5004" s="28">
        <v>0.24281383600000001</v>
      </c>
      <c r="L5004" s="24">
        <v>21569.871060585974</v>
      </c>
      <c r="N5004" s="24">
        <v>4999</v>
      </c>
      <c r="O5004" s="24">
        <f t="shared" si="862"/>
        <v>17148.04749316585</v>
      </c>
      <c r="P5004" s="24">
        <f t="shared" si="859"/>
        <v>17148.04749316585</v>
      </c>
      <c r="Q5004" s="24">
        <f t="shared" si="860"/>
        <v>19425.106879999999</v>
      </c>
      <c r="R5004" s="24">
        <f t="shared" si="863"/>
        <v>0</v>
      </c>
      <c r="S5004" s="24">
        <f t="shared" si="864"/>
        <v>2277.0593868341493</v>
      </c>
      <c r="T5004" s="24" t="str">
        <f t="shared" si="865"/>
        <v>charge</v>
      </c>
      <c r="V5004" s="24">
        <f t="shared" si="868"/>
        <v>2049.3534481507345</v>
      </c>
      <c r="W5004" s="24">
        <f t="shared" si="866"/>
        <v>2049.3534481507345</v>
      </c>
      <c r="X5004" s="24">
        <f t="shared" si="869"/>
        <v>0</v>
      </c>
      <c r="Z5004" s="24">
        <f t="shared" si="867"/>
        <v>0</v>
      </c>
      <c r="AB5004" s="24">
        <f t="shared" si="861"/>
        <v>227.70593868341484</v>
      </c>
    </row>
    <row r="5005" x14ac:dyDescent="0.2">
      <c r="I5005" s="25">
        <v>5000</v>
      </c>
      <c r="J5005" s="29">
        <v>0.48236107699999997</v>
      </c>
      <c r="L5005" s="25">
        <v>24083.534400391578</v>
      </c>
      <c r="N5005" s="25">
        <v>5000</v>
      </c>
      <c r="O5005" s="25">
        <f t="shared" si="862"/>
        <v>19146.409848311305</v>
      </c>
      <c r="P5005" s="25">
        <f t="shared" si="859"/>
        <v>19146.409848311305</v>
      </c>
      <c r="Q5005" s="25">
        <f t="shared" si="860"/>
        <v>38588.886159999995</v>
      </c>
      <c r="R5005" s="25">
        <f t="shared" si="863"/>
        <v>0</v>
      </c>
      <c r="S5005" s="25">
        <f t="shared" si="864"/>
        <v>19442.47631168869</v>
      </c>
      <c r="T5005" s="25" t="str">
        <f t="shared" si="865"/>
        <v>charge</v>
      </c>
      <c r="V5005" s="25">
        <f t="shared" si="868"/>
        <v>1950.6465518492655</v>
      </c>
      <c r="W5005" s="25">
        <f t="shared" si="866"/>
        <v>4000</v>
      </c>
      <c r="X5005" s="25">
        <f t="shared" si="869"/>
        <v>0</v>
      </c>
      <c r="Z5005" s="25">
        <f t="shared" si="867"/>
        <v>0</v>
      </c>
      <c r="AB5005" s="25">
        <f t="shared" si="861"/>
        <v>17491.829759839424</v>
      </c>
    </row>
    <row r="5006" x14ac:dyDescent="0.2">
      <c r="I5006" s="24">
        <v>5001</v>
      </c>
      <c r="J5006" s="28">
        <v>0.61864883100000001</v>
      </c>
      <c r="L5006" s="24">
        <v>26196.0099809885</v>
      </c>
      <c r="N5006" s="24">
        <v>5001</v>
      </c>
      <c r="O5006" s="24">
        <f t="shared" si="862"/>
        <v>20825.82793488586</v>
      </c>
      <c r="P5006" s="24">
        <f t="shared" si="859"/>
        <v>20825.82793488586</v>
      </c>
      <c r="Q5006" s="24">
        <f t="shared" si="860"/>
        <v>49491.906479999998</v>
      </c>
      <c r="R5006" s="24">
        <f t="shared" si="863"/>
        <v>0</v>
      </c>
      <c r="S5006" s="24">
        <f t="shared" si="864"/>
        <v>28666.078545114138</v>
      </c>
      <c r="T5006" s="24" t="str">
        <f t="shared" si="865"/>
        <v>charge</v>
      </c>
      <c r="V5006" s="24">
        <f t="shared" si="868"/>
        <v>0</v>
      </c>
      <c r="W5006" s="24">
        <f t="shared" si="866"/>
        <v>4000</v>
      </c>
      <c r="X5006" s="24">
        <f t="shared" si="869"/>
        <v>0</v>
      </c>
      <c r="Z5006" s="24">
        <f t="shared" si="867"/>
        <v>0</v>
      </c>
      <c r="AB5006" s="24">
        <f t="shared" si="861"/>
        <v>28666.078545114138</v>
      </c>
    </row>
    <row r="5007" x14ac:dyDescent="0.2">
      <c r="I5007" s="25">
        <v>5002</v>
      </c>
      <c r="J5007" s="29">
        <v>0.66701464899999996</v>
      </c>
      <c r="L5007" s="25">
        <v>27390.814703774449</v>
      </c>
      <c r="N5007" s="25">
        <v>5002</v>
      </c>
      <c r="O5007" s="25">
        <f t="shared" si="862"/>
        <v>21775.697689500688</v>
      </c>
      <c r="P5007" s="25">
        <f t="shared" si="859"/>
        <v>21775.697689500688</v>
      </c>
      <c r="Q5007" s="25">
        <f t="shared" si="860"/>
        <v>53361.171919999993</v>
      </c>
      <c r="R5007" s="25">
        <f t="shared" si="863"/>
        <v>0</v>
      </c>
      <c r="S5007" s="25">
        <f t="shared" si="864"/>
        <v>31585.474230499305</v>
      </c>
      <c r="T5007" s="25" t="str">
        <f t="shared" si="865"/>
        <v>charge</v>
      </c>
      <c r="V5007" s="25">
        <f t="shared" si="868"/>
        <v>0</v>
      </c>
      <c r="W5007" s="25">
        <f t="shared" si="866"/>
        <v>4000</v>
      </c>
      <c r="X5007" s="25">
        <f t="shared" si="869"/>
        <v>0</v>
      </c>
      <c r="Z5007" s="25">
        <f t="shared" si="867"/>
        <v>0</v>
      </c>
      <c r="AB5007" s="25">
        <f t="shared" si="861"/>
        <v>31585.474230499305</v>
      </c>
    </row>
    <row r="5008" x14ac:dyDescent="0.2">
      <c r="I5008" s="24">
        <v>5003</v>
      </c>
      <c r="J5008" s="28">
        <v>0.71671213</v>
      </c>
      <c r="L5008" s="24">
        <v>28306.189884877203</v>
      </c>
      <c r="N5008" s="24">
        <v>5003</v>
      </c>
      <c r="O5008" s="24">
        <f t="shared" si="862"/>
        <v>22503.420958477378</v>
      </c>
      <c r="P5008" s="24">
        <f t="shared" si="859"/>
        <v>22503.420958477378</v>
      </c>
      <c r="Q5008" s="24">
        <f t="shared" si="860"/>
        <v>57336.970399999998</v>
      </c>
      <c r="R5008" s="24">
        <f t="shared" si="863"/>
        <v>0</v>
      </c>
      <c r="S5008" s="24">
        <f t="shared" si="864"/>
        <v>34833.54944152262</v>
      </c>
      <c r="T5008" s="24" t="str">
        <f t="shared" si="865"/>
        <v>charge</v>
      </c>
      <c r="V5008" s="24">
        <f t="shared" si="868"/>
        <v>0</v>
      </c>
      <c r="W5008" s="24">
        <f t="shared" si="866"/>
        <v>4000</v>
      </c>
      <c r="X5008" s="24">
        <f t="shared" si="869"/>
        <v>0</v>
      </c>
      <c r="Z5008" s="24">
        <f t="shared" si="867"/>
        <v>0</v>
      </c>
      <c r="AB5008" s="24">
        <f t="shared" si="861"/>
        <v>34833.54944152262</v>
      </c>
    </row>
    <row r="5009" x14ac:dyDescent="0.2">
      <c r="I5009" s="25">
        <v>5004</v>
      </c>
      <c r="J5009" s="29">
        <v>0.722553632</v>
      </c>
      <c r="L5009" s="25">
        <v>28531.065766358373</v>
      </c>
      <c r="N5009" s="25">
        <v>5004</v>
      </c>
      <c r="O5009" s="25">
        <f t="shared" si="862"/>
        <v>22682.197284254908</v>
      </c>
      <c r="P5009" s="25">
        <f t="shared" si="859"/>
        <v>22682.197284254908</v>
      </c>
      <c r="Q5009" s="25">
        <f t="shared" si="860"/>
        <v>57804.290560000001</v>
      </c>
      <c r="R5009" s="25">
        <f t="shared" si="863"/>
        <v>0</v>
      </c>
      <c r="S5009" s="25">
        <f t="shared" si="864"/>
        <v>35122.093275745094</v>
      </c>
      <c r="T5009" s="25" t="str">
        <f t="shared" si="865"/>
        <v>charge</v>
      </c>
      <c r="V5009" s="25">
        <f t="shared" si="868"/>
        <v>0</v>
      </c>
      <c r="W5009" s="25">
        <f t="shared" si="866"/>
        <v>4000</v>
      </c>
      <c r="X5009" s="25">
        <f t="shared" si="869"/>
        <v>0</v>
      </c>
      <c r="Z5009" s="25">
        <f t="shared" si="867"/>
        <v>0</v>
      </c>
      <c r="AB5009" s="25">
        <f t="shared" si="861"/>
        <v>35122.093275745094</v>
      </c>
    </row>
    <row r="5010" x14ac:dyDescent="0.2">
      <c r="I5010" s="24">
        <v>5005</v>
      </c>
      <c r="J5010" s="28">
        <v>0.74093897799999997</v>
      </c>
      <c r="L5010" s="24">
        <v>29553.474647355077</v>
      </c>
      <c r="N5010" s="24">
        <v>5005</v>
      </c>
      <c r="O5010" s="24">
        <f t="shared" si="862"/>
        <v>23495.012344647286</v>
      </c>
      <c r="P5010" s="24">
        <f t="shared" si="859"/>
        <v>23495.012344647286</v>
      </c>
      <c r="Q5010" s="24">
        <f t="shared" si="860"/>
        <v>59275.118239999996</v>
      </c>
      <c r="R5010" s="24">
        <f t="shared" si="863"/>
        <v>0</v>
      </c>
      <c r="S5010" s="24">
        <f t="shared" si="864"/>
        <v>35780.10589535271</v>
      </c>
      <c r="T5010" s="24" t="str">
        <f t="shared" si="865"/>
        <v>charge</v>
      </c>
      <c r="V5010" s="24">
        <f t="shared" si="868"/>
        <v>0</v>
      </c>
      <c r="W5010" s="24">
        <f t="shared" si="866"/>
        <v>4000</v>
      </c>
      <c r="X5010" s="24">
        <f t="shared" si="869"/>
        <v>0</v>
      </c>
      <c r="Z5010" s="24">
        <f t="shared" si="867"/>
        <v>0</v>
      </c>
      <c r="AB5010" s="24">
        <f t="shared" si="861"/>
        <v>35780.10589535271</v>
      </c>
    </row>
    <row r="5011" x14ac:dyDescent="0.2">
      <c r="I5011" s="25">
        <v>5006</v>
      </c>
      <c r="J5011" s="29">
        <v>0.73931168700000005</v>
      </c>
      <c r="L5011" s="25">
        <v>30498.156672167777</v>
      </c>
      <c r="N5011" s="25">
        <v>5006</v>
      </c>
      <c r="O5011" s="25">
        <f t="shared" si="862"/>
        <v>24246.034554373386</v>
      </c>
      <c r="P5011" s="25">
        <f t="shared" si="859"/>
        <v>24246.034554373386</v>
      </c>
      <c r="Q5011" s="25">
        <f t="shared" si="860"/>
        <v>59144.934960000006</v>
      </c>
      <c r="R5011" s="25">
        <f t="shared" si="863"/>
        <v>0</v>
      </c>
      <c r="S5011" s="25">
        <f t="shared" si="864"/>
        <v>34898.90040562662</v>
      </c>
      <c r="T5011" s="25" t="str">
        <f t="shared" si="865"/>
        <v>charge</v>
      </c>
      <c r="V5011" s="25">
        <f t="shared" si="868"/>
        <v>0</v>
      </c>
      <c r="W5011" s="25">
        <f t="shared" si="866"/>
        <v>4000</v>
      </c>
      <c r="X5011" s="25">
        <f t="shared" si="869"/>
        <v>0</v>
      </c>
      <c r="Z5011" s="25">
        <f t="shared" si="867"/>
        <v>0</v>
      </c>
      <c r="AB5011" s="25">
        <f t="shared" si="861"/>
        <v>34898.90040562662</v>
      </c>
    </row>
    <row r="5012" x14ac:dyDescent="0.2">
      <c r="I5012" s="24">
        <v>5007</v>
      </c>
      <c r="J5012" s="28">
        <v>0.73276892100000002</v>
      </c>
      <c r="L5012" s="24">
        <v>30865.330568647383</v>
      </c>
      <c r="N5012" s="24">
        <v>5007</v>
      </c>
      <c r="O5012" s="24">
        <f t="shared" si="862"/>
        <v>24537.93780207467</v>
      </c>
      <c r="P5012" s="24">
        <f t="shared" si="859"/>
        <v>24537.93780207467</v>
      </c>
      <c r="Q5012" s="24">
        <f t="shared" si="860"/>
        <v>58621.513680000004</v>
      </c>
      <c r="R5012" s="24">
        <f t="shared" si="863"/>
        <v>0</v>
      </c>
      <c r="S5012" s="24">
        <f t="shared" si="864"/>
        <v>34083.575877925337</v>
      </c>
      <c r="T5012" s="24" t="str">
        <f t="shared" si="865"/>
        <v>charge</v>
      </c>
      <c r="V5012" s="24">
        <f t="shared" si="868"/>
        <v>0</v>
      </c>
      <c r="W5012" s="24">
        <f t="shared" si="866"/>
        <v>4000</v>
      </c>
      <c r="X5012" s="24">
        <f t="shared" si="869"/>
        <v>0</v>
      </c>
      <c r="Z5012" s="24">
        <f t="shared" si="867"/>
        <v>0</v>
      </c>
      <c r="AB5012" s="24">
        <f t="shared" si="861"/>
        <v>34083.575877925337</v>
      </c>
    </row>
    <row r="5013" x14ac:dyDescent="0.2">
      <c r="I5013" s="25">
        <v>5008</v>
      </c>
      <c r="J5013" s="29">
        <v>0.71505794999999994</v>
      </c>
      <c r="L5013" s="25">
        <v>30636.362967872617</v>
      </c>
      <c r="N5013" s="25">
        <v>5008</v>
      </c>
      <c r="O5013" s="25">
        <f t="shared" si="862"/>
        <v>24355.90855945873</v>
      </c>
      <c r="P5013" s="25">
        <f t="shared" si="859"/>
        <v>24355.90855945873</v>
      </c>
      <c r="Q5013" s="25">
        <f t="shared" si="860"/>
        <v>57204.635999999999</v>
      </c>
      <c r="R5013" s="25">
        <f t="shared" si="863"/>
        <v>0</v>
      </c>
      <c r="S5013" s="25">
        <f t="shared" si="864"/>
        <v>32848.727440541268</v>
      </c>
      <c r="T5013" s="25" t="str">
        <f t="shared" si="865"/>
        <v>charge</v>
      </c>
      <c r="V5013" s="25">
        <f t="shared" si="868"/>
        <v>0</v>
      </c>
      <c r="W5013" s="25">
        <f t="shared" si="866"/>
        <v>4000</v>
      </c>
      <c r="X5013" s="25">
        <f t="shared" si="869"/>
        <v>0</v>
      </c>
      <c r="Z5013" s="25">
        <f t="shared" si="867"/>
        <v>0</v>
      </c>
      <c r="AB5013" s="25">
        <f t="shared" si="861"/>
        <v>32848.727440541268</v>
      </c>
    </row>
    <row r="5014" x14ac:dyDescent="0.2">
      <c r="I5014" s="24">
        <v>5009</v>
      </c>
      <c r="J5014" s="28">
        <v>0.62543545</v>
      </c>
      <c r="L5014" s="24">
        <v>30331.52070584297</v>
      </c>
      <c r="N5014" s="24">
        <v>5009</v>
      </c>
      <c r="O5014" s="24">
        <f t="shared" si="862"/>
        <v>24113.558961145161</v>
      </c>
      <c r="P5014" s="24">
        <f t="shared" si="859"/>
        <v>24113.558961145161</v>
      </c>
      <c r="Q5014" s="24">
        <f t="shared" si="860"/>
        <v>50034.836000000003</v>
      </c>
      <c r="R5014" s="24">
        <f t="shared" si="863"/>
        <v>0</v>
      </c>
      <c r="S5014" s="24">
        <f t="shared" si="864"/>
        <v>25921.277038854842</v>
      </c>
      <c r="T5014" s="24" t="str">
        <f t="shared" si="865"/>
        <v>charge</v>
      </c>
      <c r="V5014" s="24">
        <f t="shared" si="868"/>
        <v>0</v>
      </c>
      <c r="W5014" s="24">
        <f t="shared" si="866"/>
        <v>4000</v>
      </c>
      <c r="X5014" s="24">
        <f t="shared" si="869"/>
        <v>0</v>
      </c>
      <c r="Z5014" s="24">
        <f t="shared" si="867"/>
        <v>0</v>
      </c>
      <c r="AB5014" s="24">
        <f t="shared" si="861"/>
        <v>25921.277038854842</v>
      </c>
    </row>
    <row r="5015" x14ac:dyDescent="0.2">
      <c r="I5015" s="25">
        <v>5010</v>
      </c>
      <c r="J5015" s="29">
        <v>0.27026821100000004</v>
      </c>
      <c r="L5015" s="25">
        <v>29817.028024673458</v>
      </c>
      <c r="N5015" s="25">
        <v>5010</v>
      </c>
      <c r="O5015" s="25">
        <f t="shared" si="862"/>
        <v>23704.537279615401</v>
      </c>
      <c r="P5015" s="25">
        <f t="shared" si="859"/>
        <v>23704.537279615401</v>
      </c>
      <c r="Q5015" s="25">
        <f t="shared" si="860"/>
        <v>21621.456880000002</v>
      </c>
      <c r="R5015" s="25">
        <f t="shared" si="863"/>
        <v>2083.0803996153991</v>
      </c>
      <c r="S5015" s="25">
        <f t="shared" si="864"/>
        <v>0</v>
      </c>
      <c r="T5015" s="25" t="str">
        <f t="shared" si="865"/>
        <v>drain</v>
      </c>
      <c r="V5015" s="25">
        <f t="shared" si="868"/>
        <v>0</v>
      </c>
      <c r="W5015" s="25">
        <f t="shared" si="866"/>
        <v>1916.9196003846009</v>
      </c>
      <c r="X5015" s="25">
        <f t="shared" si="869"/>
        <v>2083.0803996153991</v>
      </c>
      <c r="Z5015" s="25">
        <f t="shared" si="867"/>
        <v>0</v>
      </c>
      <c r="AB5015" s="25">
        <f t="shared" si="861"/>
        <v>0</v>
      </c>
    </row>
    <row r="5016" x14ac:dyDescent="0.2">
      <c r="I5016" s="24">
        <v>5011</v>
      </c>
      <c r="J5016" s="28">
        <v>2.5754258999999998E-2</v>
      </c>
      <c r="L5016" s="24">
        <v>28817.9410326004</v>
      </c>
      <c r="N5016" s="24">
        <v>5011</v>
      </c>
      <c r="O5016" s="24">
        <f t="shared" si="862"/>
        <v>22910.26312091732</v>
      </c>
      <c r="P5016" s="24">
        <f t="shared" si="859"/>
        <v>22910.26312091732</v>
      </c>
      <c r="Q5016" s="24">
        <f t="shared" si="860"/>
        <v>2060.3407199999997</v>
      </c>
      <c r="R5016" s="24">
        <f t="shared" si="863"/>
        <v>20849.922400917319</v>
      </c>
      <c r="S5016" s="24">
        <f t="shared" si="864"/>
        <v>0</v>
      </c>
      <c r="T5016" s="24" t="str">
        <f t="shared" si="865"/>
        <v>drain</v>
      </c>
      <c r="V5016" s="24">
        <f t="shared" si="868"/>
        <v>0</v>
      </c>
      <c r="W5016" s="24">
        <f t="shared" si="866"/>
        <v>0</v>
      </c>
      <c r="X5016" s="24">
        <f t="shared" si="869"/>
        <v>1916.9196003846009</v>
      </c>
      <c r="Z5016" s="24">
        <f t="shared" si="867"/>
        <v>18933.002800532719</v>
      </c>
      <c r="AB5016" s="24">
        <f t="shared" si="861"/>
        <v>0</v>
      </c>
    </row>
    <row r="5017" x14ac:dyDescent="0.2">
      <c r="I5017" s="25">
        <v>5012</v>
      </c>
      <c r="J5017" s="29">
        <v>0</v>
      </c>
      <c r="L5017" s="25">
        <v>28542.402534675595</v>
      </c>
      <c r="N5017" s="25">
        <v>5012</v>
      </c>
      <c r="O5017" s="25">
        <f t="shared" si="862"/>
        <v>22691.210015067099</v>
      </c>
      <c r="P5017" s="25">
        <f t="shared" si="859"/>
        <v>22691.210015067099</v>
      </c>
      <c r="Q5017" s="25">
        <f t="shared" si="860"/>
        <v>0</v>
      </c>
      <c r="R5017" s="25">
        <f t="shared" si="863"/>
        <v>22691.210015067099</v>
      </c>
      <c r="S5017" s="25">
        <f t="shared" si="864"/>
        <v>0</v>
      </c>
      <c r="T5017" s="25" t="str">
        <f t="shared" si="865"/>
        <v>drain</v>
      </c>
      <c r="V5017" s="25">
        <f t="shared" si="868"/>
        <v>0</v>
      </c>
      <c r="W5017" s="25">
        <f t="shared" si="866"/>
        <v>0</v>
      </c>
      <c r="X5017" s="25">
        <f t="shared" si="869"/>
        <v>0</v>
      </c>
      <c r="Z5017" s="25">
        <f t="shared" si="867"/>
        <v>22691.210015067099</v>
      </c>
      <c r="AB5017" s="25">
        <f t="shared" si="861"/>
        <v>0</v>
      </c>
    </row>
    <row r="5018" x14ac:dyDescent="0.2">
      <c r="I5018" s="24">
        <v>5013</v>
      </c>
      <c r="J5018" s="28">
        <v>0</v>
      </c>
      <c r="L5018" s="24">
        <v>28151.158037281035</v>
      </c>
      <c r="N5018" s="24">
        <v>5013</v>
      </c>
      <c r="O5018" s="24">
        <f t="shared" si="862"/>
        <v>22380.170639638425</v>
      </c>
      <c r="P5018" s="24">
        <f t="shared" si="859"/>
        <v>22380.170639638425</v>
      </c>
      <c r="Q5018" s="24">
        <f t="shared" si="860"/>
        <v>0</v>
      </c>
      <c r="R5018" s="24">
        <f t="shared" si="863"/>
        <v>22380.170639638425</v>
      </c>
      <c r="S5018" s="24">
        <f t="shared" si="864"/>
        <v>0</v>
      </c>
      <c r="T5018" s="24" t="str">
        <f t="shared" si="865"/>
        <v>drain</v>
      </c>
      <c r="V5018" s="24">
        <f t="shared" si="868"/>
        <v>0</v>
      </c>
      <c r="W5018" s="24">
        <f t="shared" si="866"/>
        <v>0</v>
      </c>
      <c r="X5018" s="24">
        <f t="shared" si="869"/>
        <v>0</v>
      </c>
      <c r="Z5018" s="24">
        <f t="shared" si="867"/>
        <v>22380.170639638425</v>
      </c>
      <c r="AB5018" s="24">
        <f t="shared" si="861"/>
        <v>0</v>
      </c>
    </row>
    <row r="5019" x14ac:dyDescent="0.2">
      <c r="I5019" s="25">
        <v>5014</v>
      </c>
      <c r="J5019" s="29">
        <v>0</v>
      </c>
      <c r="L5019" s="25">
        <v>27096.514076423642</v>
      </c>
      <c r="N5019" s="25">
        <v>5014</v>
      </c>
      <c r="O5019" s="25">
        <f t="shared" si="862"/>
        <v>21541.728690756798</v>
      </c>
      <c r="P5019" s="25">
        <f t="shared" si="859"/>
        <v>21541.728690756798</v>
      </c>
      <c r="Q5019" s="25">
        <f t="shared" si="860"/>
        <v>0</v>
      </c>
      <c r="R5019" s="25">
        <f t="shared" si="863"/>
        <v>21541.728690756798</v>
      </c>
      <c r="S5019" s="25">
        <f t="shared" si="864"/>
        <v>0</v>
      </c>
      <c r="T5019" s="25" t="str">
        <f t="shared" si="865"/>
        <v>drain</v>
      </c>
      <c r="V5019" s="25">
        <f t="shared" si="868"/>
        <v>0</v>
      </c>
      <c r="W5019" s="25">
        <f t="shared" si="866"/>
        <v>0</v>
      </c>
      <c r="X5019" s="25">
        <f t="shared" si="869"/>
        <v>0</v>
      </c>
      <c r="Z5019" s="25">
        <f t="shared" si="867"/>
        <v>21541.728690756798</v>
      </c>
      <c r="AB5019" s="25">
        <f t="shared" si="861"/>
        <v>0</v>
      </c>
    </row>
    <row r="5020" x14ac:dyDescent="0.2">
      <c r="I5020" s="24">
        <v>5015</v>
      </c>
      <c r="J5020" s="28">
        <v>0</v>
      </c>
      <c r="L5020" s="24">
        <v>25571.270435047147</v>
      </c>
      <c r="N5020" s="24">
        <v>5015</v>
      </c>
      <c r="O5020" s="24">
        <f t="shared" si="862"/>
        <v>20329.159995862483</v>
      </c>
      <c r="P5020" s="24">
        <f t="shared" si="859"/>
        <v>20329.159995862483</v>
      </c>
      <c r="Q5020" s="24">
        <f t="shared" si="860"/>
        <v>0</v>
      </c>
      <c r="R5020" s="24">
        <f t="shared" si="863"/>
        <v>20329.159995862483</v>
      </c>
      <c r="S5020" s="24">
        <f t="shared" si="864"/>
        <v>0</v>
      </c>
      <c r="T5020" s="24" t="str">
        <f t="shared" si="865"/>
        <v>drain</v>
      </c>
      <c r="V5020" s="24">
        <f t="shared" si="868"/>
        <v>0</v>
      </c>
      <c r="W5020" s="24">
        <f t="shared" si="866"/>
        <v>0</v>
      </c>
      <c r="X5020" s="24">
        <f t="shared" si="869"/>
        <v>0</v>
      </c>
      <c r="Z5020" s="24">
        <f t="shared" si="867"/>
        <v>20329.159995862483</v>
      </c>
      <c r="AB5020" s="24">
        <f t="shared" si="861"/>
        <v>0</v>
      </c>
    </row>
    <row r="5021" x14ac:dyDescent="0.2">
      <c r="I5021" s="25">
        <v>5016</v>
      </c>
      <c r="J5021" s="29">
        <v>0</v>
      </c>
      <c r="L5021" s="25">
        <v>23828.969364929198</v>
      </c>
      <c r="N5021" s="25">
        <v>5016</v>
      </c>
      <c r="O5021" s="25">
        <f t="shared" si="862"/>
        <v>18944.030645118713</v>
      </c>
      <c r="P5021" s="25">
        <f t="shared" si="859"/>
        <v>18944.030645118713</v>
      </c>
      <c r="Q5021" s="25">
        <f t="shared" si="860"/>
        <v>0</v>
      </c>
      <c r="R5021" s="25">
        <f t="shared" si="863"/>
        <v>18944.030645118713</v>
      </c>
      <c r="S5021" s="25">
        <f t="shared" si="864"/>
        <v>0</v>
      </c>
      <c r="T5021" s="25" t="str">
        <f t="shared" si="865"/>
        <v>drain</v>
      </c>
      <c r="V5021" s="25">
        <f t="shared" si="868"/>
        <v>0</v>
      </c>
      <c r="W5021" s="25">
        <f t="shared" si="866"/>
        <v>0</v>
      </c>
      <c r="X5021" s="25">
        <f t="shared" si="869"/>
        <v>0</v>
      </c>
      <c r="Z5021" s="25">
        <f t="shared" si="867"/>
        <v>18944.030645118713</v>
      </c>
      <c r="AB5021" s="25">
        <f t="shared" si="861"/>
        <v>0</v>
      </c>
    </row>
    <row r="5022" x14ac:dyDescent="0.2">
      <c r="I5022" s="24">
        <v>5017</v>
      </c>
      <c r="J5022" s="28">
        <v>0</v>
      </c>
      <c r="L5022" s="24">
        <v>22748.533309936523</v>
      </c>
      <c r="N5022" s="24">
        <v>5017</v>
      </c>
      <c r="O5022" s="24">
        <f t="shared" si="862"/>
        <v>18085.083981399537</v>
      </c>
      <c r="P5022" s="24">
        <f t="shared" si="859"/>
        <v>18085.083981399537</v>
      </c>
      <c r="Q5022" s="24">
        <f t="shared" si="860"/>
        <v>0</v>
      </c>
      <c r="R5022" s="24">
        <f t="shared" si="863"/>
        <v>18085.083981399537</v>
      </c>
      <c r="S5022" s="24">
        <f t="shared" si="864"/>
        <v>0</v>
      </c>
      <c r="T5022" s="24" t="str">
        <f t="shared" si="865"/>
        <v>drain</v>
      </c>
      <c r="V5022" s="24">
        <f t="shared" si="868"/>
        <v>0</v>
      </c>
      <c r="W5022" s="24">
        <f t="shared" si="866"/>
        <v>0</v>
      </c>
      <c r="X5022" s="24">
        <f t="shared" si="869"/>
        <v>0</v>
      </c>
      <c r="Z5022" s="24">
        <f t="shared" si="867"/>
        <v>18085.083981399537</v>
      </c>
      <c r="AB5022" s="24">
        <f t="shared" si="861"/>
        <v>0</v>
      </c>
    </row>
    <row r="5023" x14ac:dyDescent="0.2">
      <c r="I5023" s="25">
        <v>5018</v>
      </c>
      <c r="J5023" s="29">
        <v>0</v>
      </c>
      <c r="L5023" s="25">
        <v>21697.470102882384</v>
      </c>
      <c r="N5023" s="25">
        <v>5018</v>
      </c>
      <c r="O5023" s="25">
        <f t="shared" si="862"/>
        <v>17249.488731791495</v>
      </c>
      <c r="P5023" s="25">
        <f t="shared" si="859"/>
        <v>17249.488731791495</v>
      </c>
      <c r="Q5023" s="25">
        <f t="shared" si="860"/>
        <v>0</v>
      </c>
      <c r="R5023" s="25">
        <f t="shared" si="863"/>
        <v>17249.488731791495</v>
      </c>
      <c r="S5023" s="25">
        <f t="shared" si="864"/>
        <v>0</v>
      </c>
      <c r="T5023" s="25" t="str">
        <f t="shared" si="865"/>
        <v>drain</v>
      </c>
      <c r="V5023" s="25">
        <f t="shared" si="868"/>
        <v>0</v>
      </c>
      <c r="W5023" s="25">
        <f t="shared" si="866"/>
        <v>0</v>
      </c>
      <c r="X5023" s="25">
        <f t="shared" si="869"/>
        <v>0</v>
      </c>
      <c r="Z5023" s="25">
        <f t="shared" si="867"/>
        <v>17249.488731791495</v>
      </c>
      <c r="AB5023" s="25">
        <f t="shared" si="861"/>
        <v>0</v>
      </c>
    </row>
    <row r="5024" x14ac:dyDescent="0.2">
      <c r="I5024" s="24">
        <v>5019</v>
      </c>
      <c r="J5024" s="28">
        <v>0</v>
      </c>
      <c r="L5024" s="24">
        <v>20937.253920984265</v>
      </c>
      <c r="N5024" s="24">
        <v>5019</v>
      </c>
      <c r="O5024" s="24">
        <f t="shared" si="862"/>
        <v>16645.116867182493</v>
      </c>
      <c r="P5024" s="24">
        <f t="shared" si="859"/>
        <v>16645.116867182493</v>
      </c>
      <c r="Q5024" s="24">
        <f t="shared" si="860"/>
        <v>0</v>
      </c>
      <c r="R5024" s="24">
        <f t="shared" si="863"/>
        <v>16645.116867182493</v>
      </c>
      <c r="S5024" s="24">
        <f t="shared" si="864"/>
        <v>0</v>
      </c>
      <c r="T5024" s="24" t="str">
        <f t="shared" si="865"/>
        <v>drain</v>
      </c>
      <c r="V5024" s="24">
        <f t="shared" si="868"/>
        <v>0</v>
      </c>
      <c r="W5024" s="24">
        <f t="shared" si="866"/>
        <v>0</v>
      </c>
      <c r="X5024" s="24">
        <f t="shared" si="869"/>
        <v>0</v>
      </c>
      <c r="Z5024" s="24">
        <f t="shared" si="867"/>
        <v>16645.116867182493</v>
      </c>
      <c r="AB5024" s="24">
        <f t="shared" si="861"/>
        <v>0</v>
      </c>
    </row>
    <row r="5025" x14ac:dyDescent="0.2">
      <c r="I5025" s="25">
        <v>5020</v>
      </c>
      <c r="J5025" s="29">
        <v>0</v>
      </c>
      <c r="L5025" s="25">
        <v>20563.9150932312</v>
      </c>
      <c r="N5025" s="25">
        <v>5020</v>
      </c>
      <c r="O5025" s="25">
        <f t="shared" si="862"/>
        <v>16348.312499118805</v>
      </c>
      <c r="P5025" s="25">
        <f t="shared" si="859"/>
        <v>16348.312499118805</v>
      </c>
      <c r="Q5025" s="25">
        <f t="shared" si="860"/>
        <v>0</v>
      </c>
      <c r="R5025" s="25">
        <f t="shared" si="863"/>
        <v>16348.312499118805</v>
      </c>
      <c r="S5025" s="25">
        <f t="shared" si="864"/>
        <v>0</v>
      </c>
      <c r="T5025" s="25" t="str">
        <f t="shared" si="865"/>
        <v>drain</v>
      </c>
      <c r="V5025" s="25">
        <f t="shared" si="868"/>
        <v>0</v>
      </c>
      <c r="W5025" s="25">
        <f t="shared" si="866"/>
        <v>0</v>
      </c>
      <c r="X5025" s="25">
        <f t="shared" si="869"/>
        <v>0</v>
      </c>
      <c r="Z5025" s="25">
        <f t="shared" si="867"/>
        <v>16348.312499118805</v>
      </c>
      <c r="AB5025" s="25">
        <f t="shared" si="861"/>
        <v>0</v>
      </c>
    </row>
    <row r="5026" x14ac:dyDescent="0.2">
      <c r="I5026" s="24">
        <v>5021</v>
      </c>
      <c r="J5026" s="28">
        <v>0</v>
      </c>
      <c r="L5026" s="24">
        <v>20465.13328733444</v>
      </c>
      <c r="N5026" s="24">
        <v>5021</v>
      </c>
      <c r="O5026" s="24">
        <f t="shared" si="862"/>
        <v>16269.780963430881</v>
      </c>
      <c r="P5026" s="24">
        <f t="shared" si="859"/>
        <v>16269.780963430881</v>
      </c>
      <c r="Q5026" s="24">
        <f t="shared" si="860"/>
        <v>0</v>
      </c>
      <c r="R5026" s="24">
        <f t="shared" si="863"/>
        <v>16269.780963430881</v>
      </c>
      <c r="S5026" s="24">
        <f t="shared" si="864"/>
        <v>0</v>
      </c>
      <c r="T5026" s="24" t="str">
        <f t="shared" si="865"/>
        <v>drain</v>
      </c>
      <c r="V5026" s="24">
        <f t="shared" si="868"/>
        <v>0</v>
      </c>
      <c r="W5026" s="24">
        <f t="shared" si="866"/>
        <v>0</v>
      </c>
      <c r="X5026" s="24">
        <f t="shared" si="869"/>
        <v>0</v>
      </c>
      <c r="Z5026" s="24">
        <f t="shared" si="867"/>
        <v>16269.780963430881</v>
      </c>
      <c r="AB5026" s="24">
        <f t="shared" si="861"/>
        <v>0</v>
      </c>
    </row>
    <row r="5027" x14ac:dyDescent="0.2">
      <c r="I5027" s="25">
        <v>5022</v>
      </c>
      <c r="J5027" s="29">
        <v>0</v>
      </c>
      <c r="L5027" s="25">
        <v>20293.420679187773</v>
      </c>
      <c r="N5027" s="25">
        <v>5022</v>
      </c>
      <c r="O5027" s="25">
        <f t="shared" si="862"/>
        <v>16133.26943995428</v>
      </c>
      <c r="P5027" s="25">
        <f t="shared" si="859"/>
        <v>16133.26943995428</v>
      </c>
      <c r="Q5027" s="25">
        <f t="shared" si="860"/>
        <v>0</v>
      </c>
      <c r="R5027" s="25">
        <f t="shared" si="863"/>
        <v>16133.26943995428</v>
      </c>
      <c r="S5027" s="25">
        <f t="shared" si="864"/>
        <v>0</v>
      </c>
      <c r="T5027" s="25" t="str">
        <f t="shared" si="865"/>
        <v>drain</v>
      </c>
      <c r="V5027" s="25">
        <f t="shared" si="868"/>
        <v>0</v>
      </c>
      <c r="W5027" s="25">
        <f t="shared" si="866"/>
        <v>0</v>
      </c>
      <c r="X5027" s="25">
        <f t="shared" si="869"/>
        <v>0</v>
      </c>
      <c r="Z5027" s="25">
        <f t="shared" si="867"/>
        <v>16133.26943995428</v>
      </c>
      <c r="AB5027" s="25">
        <f t="shared" si="861"/>
        <v>0</v>
      </c>
    </row>
    <row r="5028" x14ac:dyDescent="0.2">
      <c r="I5028" s="24">
        <v>5023</v>
      </c>
      <c r="J5028" s="28">
        <v>0.18079720600000002</v>
      </c>
      <c r="L5028" s="24">
        <v>21717.45856604576</v>
      </c>
      <c r="N5028" s="24">
        <v>5023</v>
      </c>
      <c r="O5028" s="24">
        <f t="shared" si="862"/>
        <v>17265.379560006379</v>
      </c>
      <c r="P5028" s="24">
        <f t="shared" si="859"/>
        <v>17265.379560006379</v>
      </c>
      <c r="Q5028" s="24">
        <f t="shared" si="860"/>
        <v>14463.77648</v>
      </c>
      <c r="R5028" s="24">
        <f t="shared" si="863"/>
        <v>2801.6030800063781</v>
      </c>
      <c r="S5028" s="24">
        <f t="shared" si="864"/>
        <v>0</v>
      </c>
      <c r="T5028" s="24" t="str">
        <f t="shared" si="865"/>
        <v>drain</v>
      </c>
      <c r="V5028" s="24">
        <f t="shared" si="868"/>
        <v>0</v>
      </c>
      <c r="W5028" s="24">
        <f t="shared" si="866"/>
        <v>0</v>
      </c>
      <c r="X5028" s="24">
        <f t="shared" si="869"/>
        <v>0</v>
      </c>
      <c r="Z5028" s="24">
        <f t="shared" si="867"/>
        <v>2801.6030800063781</v>
      </c>
      <c r="AB5028" s="24">
        <f t="shared" si="861"/>
        <v>0</v>
      </c>
    </row>
    <row r="5029" x14ac:dyDescent="0.2">
      <c r="I5029" s="25">
        <v>5024</v>
      </c>
      <c r="J5029" s="29">
        <v>0.351741362</v>
      </c>
      <c r="L5029" s="25">
        <v>24647.758469510078</v>
      </c>
      <c r="N5029" s="25">
        <v>5024</v>
      </c>
      <c r="O5029" s="25">
        <f t="shared" si="862"/>
        <v>19594.967983260514</v>
      </c>
      <c r="P5029" s="25">
        <f t="shared" si="859"/>
        <v>19594.967983260514</v>
      </c>
      <c r="Q5029" s="25">
        <f t="shared" si="860"/>
        <v>28139.308959999998</v>
      </c>
      <c r="R5029" s="25">
        <f t="shared" si="863"/>
        <v>0</v>
      </c>
      <c r="S5029" s="25">
        <f t="shared" si="864"/>
        <v>8544.3409767394842</v>
      </c>
      <c r="T5029" s="25" t="str">
        <f t="shared" si="865"/>
        <v>charge</v>
      </c>
      <c r="V5029" s="25">
        <f t="shared" si="868"/>
        <v>4000</v>
      </c>
      <c r="W5029" s="25">
        <f t="shared" si="866"/>
        <v>4000</v>
      </c>
      <c r="X5029" s="25">
        <f t="shared" si="869"/>
        <v>0</v>
      </c>
      <c r="Z5029" s="25">
        <f t="shared" si="867"/>
        <v>0</v>
      </c>
      <c r="AB5029" s="25">
        <f t="shared" si="861"/>
        <v>4544.3409767394842</v>
      </c>
    </row>
    <row r="5030" x14ac:dyDescent="0.2">
      <c r="I5030" s="24">
        <v>5025</v>
      </c>
      <c r="J5030" s="28">
        <v>0.46461659899999996</v>
      </c>
      <c r="L5030" s="24">
        <v>26693.98475985527</v>
      </c>
      <c r="N5030" s="24">
        <v>5025</v>
      </c>
      <c r="O5030" s="24">
        <f t="shared" si="862"/>
        <v>21221.717884084941</v>
      </c>
      <c r="P5030" s="24">
        <f t="shared" si="859"/>
        <v>21221.717884084941</v>
      </c>
      <c r="Q5030" s="24">
        <f t="shared" si="860"/>
        <v>37169.327919999996</v>
      </c>
      <c r="R5030" s="24">
        <f t="shared" si="863"/>
        <v>0</v>
      </c>
      <c r="S5030" s="24">
        <f t="shared" si="864"/>
        <v>15947.610035915055</v>
      </c>
      <c r="T5030" s="24" t="str">
        <f t="shared" si="865"/>
        <v>charge</v>
      </c>
      <c r="V5030" s="24">
        <f t="shared" si="868"/>
        <v>0</v>
      </c>
      <c r="W5030" s="24">
        <f t="shared" si="866"/>
        <v>4000</v>
      </c>
      <c r="X5030" s="24">
        <f t="shared" si="869"/>
        <v>0</v>
      </c>
      <c r="Z5030" s="24">
        <f t="shared" si="867"/>
        <v>0</v>
      </c>
      <c r="AB5030" s="24">
        <f t="shared" si="861"/>
        <v>15947.610035915055</v>
      </c>
    </row>
    <row r="5031" x14ac:dyDescent="0.2">
      <c r="I5031" s="25">
        <v>5026</v>
      </c>
      <c r="J5031" s="29">
        <v>0.54799908200000003</v>
      </c>
      <c r="L5031" s="25">
        <v>28109.016935467716</v>
      </c>
      <c r="N5031" s="25">
        <v>5026</v>
      </c>
      <c r="O5031" s="25">
        <f t="shared" si="862"/>
        <v>22346.668463696835</v>
      </c>
      <c r="P5031" s="25">
        <f t="shared" si="859"/>
        <v>22346.668463696835</v>
      </c>
      <c r="Q5031" s="25">
        <f t="shared" si="860"/>
        <v>43839.92656</v>
      </c>
      <c r="R5031" s="25">
        <f t="shared" si="863"/>
        <v>0</v>
      </c>
      <c r="S5031" s="25">
        <f t="shared" si="864"/>
        <v>21493.258096303165</v>
      </c>
      <c r="T5031" s="25" t="str">
        <f t="shared" si="865"/>
        <v>charge</v>
      </c>
      <c r="V5031" s="25">
        <f t="shared" si="868"/>
        <v>0</v>
      </c>
      <c r="W5031" s="25">
        <f t="shared" si="866"/>
        <v>4000</v>
      </c>
      <c r="X5031" s="25">
        <f t="shared" si="869"/>
        <v>0</v>
      </c>
      <c r="Z5031" s="25">
        <f t="shared" si="867"/>
        <v>0</v>
      </c>
      <c r="AB5031" s="25">
        <f t="shared" si="861"/>
        <v>21493.258096303165</v>
      </c>
    </row>
    <row r="5032" x14ac:dyDescent="0.2">
      <c r="I5032" s="24">
        <v>5027</v>
      </c>
      <c r="J5032" s="28">
        <v>0.65980398800000006</v>
      </c>
      <c r="L5032" s="24">
        <v>29103.634563446041</v>
      </c>
      <c r="N5032" s="24">
        <v>5027</v>
      </c>
      <c r="O5032" s="24">
        <f t="shared" si="862"/>
        <v>23137.389477939603</v>
      </c>
      <c r="P5032" s="24">
        <f t="shared" si="859"/>
        <v>23137.389477939603</v>
      </c>
      <c r="Q5032" s="24">
        <f t="shared" si="860"/>
        <v>52784.319040000002</v>
      </c>
      <c r="R5032" s="24">
        <f t="shared" si="863"/>
        <v>0</v>
      </c>
      <c r="S5032" s="24">
        <f t="shared" si="864"/>
        <v>29646.929562060399</v>
      </c>
      <c r="T5032" s="24" t="str">
        <f t="shared" si="865"/>
        <v>charge</v>
      </c>
      <c r="V5032" s="24">
        <f t="shared" si="868"/>
        <v>0</v>
      </c>
      <c r="W5032" s="24">
        <f t="shared" si="866"/>
        <v>4000</v>
      </c>
      <c r="X5032" s="24">
        <f t="shared" si="869"/>
        <v>0</v>
      </c>
      <c r="Z5032" s="24">
        <f t="shared" si="867"/>
        <v>0</v>
      </c>
      <c r="AB5032" s="24">
        <f t="shared" si="861"/>
        <v>29646.929562060399</v>
      </c>
    </row>
    <row r="5033" x14ac:dyDescent="0.2">
      <c r="I5033" s="25">
        <v>5028</v>
      </c>
      <c r="J5033" s="29">
        <v>0.72038035499999997</v>
      </c>
      <c r="L5033" s="25">
        <v>29980.964039897917</v>
      </c>
      <c r="N5033" s="25">
        <v>5028</v>
      </c>
      <c r="O5033" s="25">
        <f t="shared" si="862"/>
        <v>23834.866411718845</v>
      </c>
      <c r="P5033" s="25">
        <f t="shared" si="859"/>
        <v>23834.866411718845</v>
      </c>
      <c r="Q5033" s="25">
        <f t="shared" si="860"/>
        <v>57630.428399999997</v>
      </c>
      <c r="R5033" s="25">
        <f t="shared" si="863"/>
        <v>0</v>
      </c>
      <c r="S5033" s="25">
        <f t="shared" si="864"/>
        <v>33795.561988281152</v>
      </c>
      <c r="T5033" s="25" t="str">
        <f t="shared" si="865"/>
        <v>charge</v>
      </c>
      <c r="V5033" s="25">
        <f t="shared" si="868"/>
        <v>0</v>
      </c>
      <c r="W5033" s="25">
        <f t="shared" si="866"/>
        <v>4000</v>
      </c>
      <c r="X5033" s="25">
        <f t="shared" si="869"/>
        <v>0</v>
      </c>
      <c r="Z5033" s="25">
        <f t="shared" si="867"/>
        <v>0</v>
      </c>
      <c r="AB5033" s="25">
        <f t="shared" si="861"/>
        <v>33795.561988281152</v>
      </c>
    </row>
    <row r="5034" x14ac:dyDescent="0.2">
      <c r="I5034" s="24">
        <v>5029</v>
      </c>
      <c r="J5034" s="28">
        <v>0.75784294499999993</v>
      </c>
      <c r="L5034" s="24">
        <v>30555.292441415786</v>
      </c>
      <c r="N5034" s="24">
        <v>5029</v>
      </c>
      <c r="O5034" s="24">
        <f t="shared" si="862"/>
        <v>24291.45749092555</v>
      </c>
      <c r="P5034" s="24">
        <f t="shared" si="859"/>
        <v>24291.45749092555</v>
      </c>
      <c r="Q5034" s="24">
        <f t="shared" si="860"/>
        <v>60627.435599999997</v>
      </c>
      <c r="R5034" s="24">
        <f t="shared" si="863"/>
        <v>0</v>
      </c>
      <c r="S5034" s="24">
        <f t="shared" si="864"/>
        <v>36335.978109074451</v>
      </c>
      <c r="T5034" s="24" t="str">
        <f t="shared" si="865"/>
        <v>charge</v>
      </c>
      <c r="V5034" s="24">
        <f t="shared" si="868"/>
        <v>0</v>
      </c>
      <c r="W5034" s="24">
        <f t="shared" si="866"/>
        <v>4000</v>
      </c>
      <c r="X5034" s="24">
        <f t="shared" si="869"/>
        <v>0</v>
      </c>
      <c r="Z5034" s="24">
        <f t="shared" si="867"/>
        <v>0</v>
      </c>
      <c r="AB5034" s="24">
        <f t="shared" si="861"/>
        <v>36335.978109074451</v>
      </c>
    </row>
    <row r="5035" x14ac:dyDescent="0.2">
      <c r="I5035" s="25">
        <v>5030</v>
      </c>
      <c r="J5035" s="29">
        <v>0.74673736499999999</v>
      </c>
      <c r="L5035" s="25">
        <v>30789.76959609985</v>
      </c>
      <c r="N5035" s="25">
        <v>5030</v>
      </c>
      <c r="O5035" s="25">
        <f t="shared" si="862"/>
        <v>24477.866828899383</v>
      </c>
      <c r="P5035" s="25">
        <f t="shared" si="859"/>
        <v>24477.866828899383</v>
      </c>
      <c r="Q5035" s="25">
        <f t="shared" si="860"/>
        <v>59738.989199999996</v>
      </c>
      <c r="R5035" s="25">
        <f t="shared" si="863"/>
        <v>0</v>
      </c>
      <c r="S5035" s="25">
        <f t="shared" si="864"/>
        <v>35261.122371100617</v>
      </c>
      <c r="T5035" s="25" t="str">
        <f t="shared" si="865"/>
        <v>charge</v>
      </c>
      <c r="V5035" s="25">
        <f t="shared" si="868"/>
        <v>0</v>
      </c>
      <c r="W5035" s="25">
        <f t="shared" si="866"/>
        <v>4000</v>
      </c>
      <c r="X5035" s="25">
        <f t="shared" si="869"/>
        <v>0</v>
      </c>
      <c r="Z5035" s="25">
        <f t="shared" si="867"/>
        <v>0</v>
      </c>
      <c r="AB5035" s="25">
        <f t="shared" si="861"/>
        <v>35261.122371100617</v>
      </c>
    </row>
    <row r="5036" x14ac:dyDescent="0.2">
      <c r="I5036" s="24">
        <v>5031</v>
      </c>
      <c r="J5036" s="28">
        <v>0.73938606000000007</v>
      </c>
      <c r="L5036" s="24">
        <v>31246.681993675229</v>
      </c>
      <c r="N5036" s="24">
        <v>5031</v>
      </c>
      <c r="O5036" s="24">
        <f t="shared" si="862"/>
        <v>24841.112184971807</v>
      </c>
      <c r="P5036" s="24">
        <f t="shared" si="859"/>
        <v>24841.112184971807</v>
      </c>
      <c r="Q5036" s="24">
        <f t="shared" si="860"/>
        <v>59150.884800000007</v>
      </c>
      <c r="R5036" s="24">
        <f t="shared" si="863"/>
        <v>0</v>
      </c>
      <c r="S5036" s="24">
        <f t="shared" si="864"/>
        <v>34309.772615028196</v>
      </c>
      <c r="T5036" s="24" t="str">
        <f t="shared" si="865"/>
        <v>charge</v>
      </c>
      <c r="V5036" s="24">
        <f t="shared" si="868"/>
        <v>0</v>
      </c>
      <c r="W5036" s="24">
        <f t="shared" si="866"/>
        <v>4000</v>
      </c>
      <c r="X5036" s="24">
        <f t="shared" si="869"/>
        <v>0</v>
      </c>
      <c r="Z5036" s="24">
        <f t="shared" si="867"/>
        <v>0</v>
      </c>
      <c r="AB5036" s="24">
        <f t="shared" si="861"/>
        <v>34309.772615028196</v>
      </c>
    </row>
    <row r="5037" x14ac:dyDescent="0.2">
      <c r="I5037" s="25">
        <v>5032</v>
      </c>
      <c r="J5037" s="29">
        <v>0.69987203799999997</v>
      </c>
      <c r="L5037" s="25">
        <v>30858.230358123776</v>
      </c>
      <c r="N5037" s="25">
        <v>5032</v>
      </c>
      <c r="O5037" s="25">
        <f t="shared" si="862"/>
        <v>24532.293134708401</v>
      </c>
      <c r="P5037" s="25">
        <f t="shared" si="859"/>
        <v>24532.293134708401</v>
      </c>
      <c r="Q5037" s="25">
        <f t="shared" si="860"/>
        <v>55989.763039999998</v>
      </c>
      <c r="R5037" s="25">
        <f t="shared" si="863"/>
        <v>0</v>
      </c>
      <c r="S5037" s="25">
        <f t="shared" si="864"/>
        <v>31457.469905291597</v>
      </c>
      <c r="T5037" s="25" t="str">
        <f t="shared" si="865"/>
        <v>charge</v>
      </c>
      <c r="V5037" s="25">
        <f t="shared" si="868"/>
        <v>0</v>
      </c>
      <c r="W5037" s="25">
        <f t="shared" si="866"/>
        <v>4000</v>
      </c>
      <c r="X5037" s="25">
        <f t="shared" si="869"/>
        <v>0</v>
      </c>
      <c r="Z5037" s="25">
        <f t="shared" si="867"/>
        <v>0</v>
      </c>
      <c r="AB5037" s="25">
        <f t="shared" si="861"/>
        <v>31457.469905291597</v>
      </c>
    </row>
    <row r="5038" x14ac:dyDescent="0.2">
      <c r="I5038" s="24">
        <v>5033</v>
      </c>
      <c r="J5038" s="28">
        <v>0.61259000200000002</v>
      </c>
      <c r="L5038" s="24">
        <v>30445.436036682127</v>
      </c>
      <c r="N5038" s="24">
        <v>5033</v>
      </c>
      <c r="O5038" s="24">
        <f t="shared" si="862"/>
        <v>24204.121649162291</v>
      </c>
      <c r="P5038" s="24">
        <f t="shared" si="859"/>
        <v>24204.121649162291</v>
      </c>
      <c r="Q5038" s="24">
        <f t="shared" si="860"/>
        <v>49007.20016</v>
      </c>
      <c r="R5038" s="24">
        <f t="shared" si="863"/>
        <v>0</v>
      </c>
      <c r="S5038" s="24">
        <f t="shared" si="864"/>
        <v>24803.078510837709</v>
      </c>
      <c r="T5038" s="24" t="str">
        <f t="shared" si="865"/>
        <v>charge</v>
      </c>
      <c r="V5038" s="24">
        <f t="shared" si="868"/>
        <v>0</v>
      </c>
      <c r="W5038" s="24">
        <f t="shared" si="866"/>
        <v>4000</v>
      </c>
      <c r="X5038" s="24">
        <f t="shared" si="869"/>
        <v>0</v>
      </c>
      <c r="Z5038" s="24">
        <f t="shared" si="867"/>
        <v>0</v>
      </c>
      <c r="AB5038" s="24">
        <f t="shared" si="861"/>
        <v>24803.078510837709</v>
      </c>
    </row>
    <row r="5039" x14ac:dyDescent="0.2">
      <c r="I5039" s="25">
        <v>5034</v>
      </c>
      <c r="J5039" s="29">
        <v>0.265598051</v>
      </c>
      <c r="L5039" s="25">
        <v>29990.888924980161</v>
      </c>
      <c r="N5039" s="25">
        <v>5034</v>
      </c>
      <c r="O5039" s="25">
        <f t="shared" si="862"/>
        <v>23842.756695359229</v>
      </c>
      <c r="P5039" s="25">
        <f t="shared" si="859"/>
        <v>23842.756695359229</v>
      </c>
      <c r="Q5039" s="25">
        <f t="shared" si="860"/>
        <v>21247.844079999999</v>
      </c>
      <c r="R5039" s="25">
        <f t="shared" si="863"/>
        <v>2594.9126153592297</v>
      </c>
      <c r="S5039" s="25">
        <f t="shared" si="864"/>
        <v>0</v>
      </c>
      <c r="T5039" s="25" t="str">
        <f t="shared" si="865"/>
        <v>drain</v>
      </c>
      <c r="V5039" s="25">
        <f t="shared" si="868"/>
        <v>0</v>
      </c>
      <c r="W5039" s="25">
        <f t="shared" si="866"/>
        <v>1405.0873846407703</v>
      </c>
      <c r="X5039" s="25">
        <f t="shared" si="869"/>
        <v>2594.9126153592297</v>
      </c>
      <c r="Z5039" s="25">
        <f t="shared" si="867"/>
        <v>0</v>
      </c>
      <c r="AB5039" s="25">
        <f t="shared" si="861"/>
        <v>0</v>
      </c>
    </row>
    <row r="5040" x14ac:dyDescent="0.2">
      <c r="I5040" s="24">
        <v>5035</v>
      </c>
      <c r="J5040" s="28">
        <v>2.3539102999999999E-2</v>
      </c>
      <c r="L5040" s="24">
        <v>28946.107195472716</v>
      </c>
      <c r="N5040" s="24">
        <v>5035</v>
      </c>
      <c r="O5040" s="24">
        <f t="shared" si="862"/>
        <v>23012.155220400811</v>
      </c>
      <c r="P5040" s="24">
        <f t="shared" si="859"/>
        <v>23012.155220400811</v>
      </c>
      <c r="Q5040" s="24">
        <f t="shared" si="860"/>
        <v>1883.12824</v>
      </c>
      <c r="R5040" s="24">
        <f t="shared" si="863"/>
        <v>21129.026980400813</v>
      </c>
      <c r="S5040" s="24">
        <f t="shared" si="864"/>
        <v>0</v>
      </c>
      <c r="T5040" s="24" t="str">
        <f t="shared" si="865"/>
        <v>drain</v>
      </c>
      <c r="V5040" s="24">
        <f t="shared" si="868"/>
        <v>0</v>
      </c>
      <c r="W5040" s="24">
        <f t="shared" si="866"/>
        <v>0</v>
      </c>
      <c r="X5040" s="24">
        <f t="shared" si="869"/>
        <v>1405.0873846407703</v>
      </c>
      <c r="Z5040" s="24">
        <f t="shared" si="867"/>
        <v>19723.939595760043</v>
      </c>
      <c r="AB5040" s="24">
        <f t="shared" si="861"/>
        <v>0</v>
      </c>
    </row>
    <row r="5041" x14ac:dyDescent="0.2">
      <c r="I5041" s="25">
        <v>5036</v>
      </c>
      <c r="J5041" s="29">
        <v>0</v>
      </c>
      <c r="L5041" s="25">
        <v>28452.103288269042</v>
      </c>
      <c r="N5041" s="25">
        <v>5036</v>
      </c>
      <c r="O5041" s="25">
        <f t="shared" si="862"/>
        <v>22619.422114173889</v>
      </c>
      <c r="P5041" s="25">
        <f t="shared" si="859"/>
        <v>22619.422114173889</v>
      </c>
      <c r="Q5041" s="25">
        <f t="shared" si="860"/>
        <v>0</v>
      </c>
      <c r="R5041" s="25">
        <f t="shared" si="863"/>
        <v>22619.422114173889</v>
      </c>
      <c r="S5041" s="25">
        <f t="shared" si="864"/>
        <v>0</v>
      </c>
      <c r="T5041" s="25" t="str">
        <f t="shared" si="865"/>
        <v>drain</v>
      </c>
      <c r="V5041" s="25">
        <f t="shared" si="868"/>
        <v>0</v>
      </c>
      <c r="W5041" s="25">
        <f t="shared" si="866"/>
        <v>0</v>
      </c>
      <c r="X5041" s="25">
        <f t="shared" si="869"/>
        <v>0</v>
      </c>
      <c r="Z5041" s="25">
        <f t="shared" si="867"/>
        <v>22619.422114173889</v>
      </c>
      <c r="AB5041" s="25">
        <f t="shared" si="861"/>
        <v>0</v>
      </c>
    </row>
    <row r="5042" x14ac:dyDescent="0.2">
      <c r="I5042" s="24">
        <v>5037</v>
      </c>
      <c r="J5042" s="28">
        <v>0</v>
      </c>
      <c r="L5042" s="24">
        <v>27705.716311073302</v>
      </c>
      <c r="N5042" s="24">
        <v>5037</v>
      </c>
      <c r="O5042" s="24">
        <f t="shared" si="862"/>
        <v>22026.044467303276</v>
      </c>
      <c r="P5042" s="24">
        <f t="shared" si="859"/>
        <v>22026.044467303276</v>
      </c>
      <c r="Q5042" s="24">
        <f t="shared" si="860"/>
        <v>0</v>
      </c>
      <c r="R5042" s="24">
        <f t="shared" si="863"/>
        <v>22026.044467303276</v>
      </c>
      <c r="S5042" s="24">
        <f t="shared" si="864"/>
        <v>0</v>
      </c>
      <c r="T5042" s="24" t="str">
        <f t="shared" si="865"/>
        <v>drain</v>
      </c>
      <c r="V5042" s="24">
        <f t="shared" si="868"/>
        <v>0</v>
      </c>
      <c r="W5042" s="24">
        <f t="shared" si="866"/>
        <v>0</v>
      </c>
      <c r="X5042" s="24">
        <f t="shared" si="869"/>
        <v>0</v>
      </c>
      <c r="Z5042" s="24">
        <f t="shared" si="867"/>
        <v>22026.044467303276</v>
      </c>
      <c r="AB5042" s="24">
        <f t="shared" si="861"/>
        <v>0</v>
      </c>
    </row>
    <row r="5043" x14ac:dyDescent="0.2">
      <c r="I5043" s="25">
        <v>5038</v>
      </c>
      <c r="J5043" s="29">
        <v>0</v>
      </c>
      <c r="L5043" s="25">
        <v>26651.49710321426</v>
      </c>
      <c r="N5043" s="25">
        <v>5038</v>
      </c>
      <c r="O5043" s="25">
        <f t="shared" si="862"/>
        <v>21187.940197055337</v>
      </c>
      <c r="P5043" s="25">
        <f t="shared" si="859"/>
        <v>21187.940197055337</v>
      </c>
      <c r="Q5043" s="25">
        <f t="shared" si="860"/>
        <v>0</v>
      </c>
      <c r="R5043" s="25">
        <f t="shared" si="863"/>
        <v>21187.940197055337</v>
      </c>
      <c r="S5043" s="25">
        <f t="shared" si="864"/>
        <v>0</v>
      </c>
      <c r="T5043" s="25" t="str">
        <f t="shared" si="865"/>
        <v>drain</v>
      </c>
      <c r="V5043" s="25">
        <f t="shared" si="868"/>
        <v>0</v>
      </c>
      <c r="W5043" s="25">
        <f t="shared" si="866"/>
        <v>0</v>
      </c>
      <c r="X5043" s="25">
        <f t="shared" si="869"/>
        <v>0</v>
      </c>
      <c r="Z5043" s="25">
        <f t="shared" si="867"/>
        <v>21187.940197055337</v>
      </c>
      <c r="AB5043" s="25">
        <f t="shared" si="861"/>
        <v>0</v>
      </c>
    </row>
    <row r="5044" x14ac:dyDescent="0.2">
      <c r="I5044" s="24">
        <v>5039</v>
      </c>
      <c r="J5044" s="28">
        <v>0</v>
      </c>
      <c r="L5044" s="24">
        <v>25212.841060256957</v>
      </c>
      <c r="N5044" s="24">
        <v>5039</v>
      </c>
      <c r="O5044" s="24">
        <f t="shared" si="862"/>
        <v>20044.208642904283</v>
      </c>
      <c r="P5044" s="24">
        <f t="shared" si="859"/>
        <v>20044.208642904283</v>
      </c>
      <c r="Q5044" s="24">
        <f t="shared" si="860"/>
        <v>0</v>
      </c>
      <c r="R5044" s="24">
        <f t="shared" si="863"/>
        <v>20044.208642904283</v>
      </c>
      <c r="S5044" s="24">
        <f t="shared" si="864"/>
        <v>0</v>
      </c>
      <c r="T5044" s="24" t="str">
        <f t="shared" si="865"/>
        <v>drain</v>
      </c>
      <c r="V5044" s="24">
        <f t="shared" si="868"/>
        <v>0</v>
      </c>
      <c r="W5044" s="24">
        <f t="shared" si="866"/>
        <v>0</v>
      </c>
      <c r="X5044" s="24">
        <f t="shared" si="869"/>
        <v>0</v>
      </c>
      <c r="Z5044" s="24">
        <f t="shared" si="867"/>
        <v>20044.208642904283</v>
      </c>
      <c r="AB5044" s="24">
        <f t="shared" si="861"/>
        <v>0</v>
      </c>
    </row>
    <row r="5045" x14ac:dyDescent="0.2">
      <c r="I5045" s="25">
        <v>5040</v>
      </c>
      <c r="J5045" s="29">
        <v>0</v>
      </c>
      <c r="L5045" s="25">
        <v>23688.54919672012</v>
      </c>
      <c r="N5045" s="25">
        <v>5040</v>
      </c>
      <c r="O5045" s="25">
        <f t="shared" si="862"/>
        <v>18832.396611392494</v>
      </c>
      <c r="P5045" s="25">
        <f t="shared" si="859"/>
        <v>18832.396611392494</v>
      </c>
      <c r="Q5045" s="25">
        <f t="shared" si="860"/>
        <v>0</v>
      </c>
      <c r="R5045" s="25">
        <f t="shared" si="863"/>
        <v>18832.396611392494</v>
      </c>
      <c r="S5045" s="25">
        <f t="shared" si="864"/>
        <v>0</v>
      </c>
      <c r="T5045" s="25" t="str">
        <f t="shared" si="865"/>
        <v>drain</v>
      </c>
      <c r="V5045" s="25">
        <f t="shared" si="868"/>
        <v>0</v>
      </c>
      <c r="W5045" s="25">
        <f t="shared" si="866"/>
        <v>0</v>
      </c>
      <c r="X5045" s="25">
        <f t="shared" si="869"/>
        <v>0</v>
      </c>
      <c r="Z5045" s="25">
        <f t="shared" si="867"/>
        <v>18832.396611392494</v>
      </c>
      <c r="AB5045" s="25">
        <f t="shared" si="861"/>
        <v>0</v>
      </c>
    </row>
    <row r="5046" x14ac:dyDescent="0.2">
      <c r="I5046" s="24">
        <v>5041</v>
      </c>
      <c r="J5046" s="28">
        <v>0</v>
      </c>
      <c r="L5046" s="24">
        <v>22711.783202171326</v>
      </c>
      <c r="N5046" s="24">
        <v>5041</v>
      </c>
      <c r="O5046" s="24">
        <f t="shared" si="862"/>
        <v>18055.867645726205</v>
      </c>
      <c r="P5046" s="24">
        <f t="shared" si="859"/>
        <v>18055.867645726205</v>
      </c>
      <c r="Q5046" s="24">
        <f t="shared" si="860"/>
        <v>0</v>
      </c>
      <c r="R5046" s="24">
        <f t="shared" si="863"/>
        <v>18055.867645726205</v>
      </c>
      <c r="S5046" s="24">
        <f t="shared" si="864"/>
        <v>0</v>
      </c>
      <c r="T5046" s="24" t="str">
        <f t="shared" si="865"/>
        <v>drain</v>
      </c>
      <c r="V5046" s="24">
        <f t="shared" si="868"/>
        <v>0</v>
      </c>
      <c r="W5046" s="24">
        <f t="shared" si="866"/>
        <v>0</v>
      </c>
      <c r="X5046" s="24">
        <f t="shared" si="869"/>
        <v>0</v>
      </c>
      <c r="Z5046" s="24">
        <f t="shared" si="867"/>
        <v>18055.867645726205</v>
      </c>
      <c r="AB5046" s="24">
        <f t="shared" si="861"/>
        <v>0</v>
      </c>
    </row>
    <row r="5047" x14ac:dyDescent="0.2">
      <c r="I5047" s="25">
        <v>5042</v>
      </c>
      <c r="J5047" s="29">
        <v>0</v>
      </c>
      <c r="L5047" s="25">
        <v>21908.939361143111</v>
      </c>
      <c r="N5047" s="25">
        <v>5042</v>
      </c>
      <c r="O5047" s="25">
        <f t="shared" si="862"/>
        <v>17417.606792108774</v>
      </c>
      <c r="P5047" s="25">
        <f t="shared" si="859"/>
        <v>17417.606792108774</v>
      </c>
      <c r="Q5047" s="25">
        <f t="shared" si="860"/>
        <v>0</v>
      </c>
      <c r="R5047" s="25">
        <f t="shared" si="863"/>
        <v>17417.606792108774</v>
      </c>
      <c r="S5047" s="25">
        <f t="shared" si="864"/>
        <v>0</v>
      </c>
      <c r="T5047" s="25" t="str">
        <f t="shared" si="865"/>
        <v>drain</v>
      </c>
      <c r="V5047" s="25">
        <f t="shared" si="868"/>
        <v>0</v>
      </c>
      <c r="W5047" s="25">
        <f t="shared" si="866"/>
        <v>0</v>
      </c>
      <c r="X5047" s="25">
        <f t="shared" si="869"/>
        <v>0</v>
      </c>
      <c r="Z5047" s="25">
        <f t="shared" si="867"/>
        <v>17417.606792108774</v>
      </c>
      <c r="AB5047" s="25">
        <f t="shared" si="861"/>
        <v>0</v>
      </c>
    </row>
    <row r="5048" x14ac:dyDescent="0.2">
      <c r="I5048" s="24">
        <v>5043</v>
      </c>
      <c r="J5048" s="28">
        <v>0</v>
      </c>
      <c r="L5048" s="24">
        <v>21093.928392982481</v>
      </c>
      <c r="N5048" s="24">
        <v>5043</v>
      </c>
      <c r="O5048" s="24">
        <f t="shared" si="862"/>
        <v>16769.673072421072</v>
      </c>
      <c r="P5048" s="24">
        <f t="shared" si="859"/>
        <v>16769.673072421072</v>
      </c>
      <c r="Q5048" s="24">
        <f t="shared" si="860"/>
        <v>0</v>
      </c>
      <c r="R5048" s="24">
        <f t="shared" si="863"/>
        <v>16769.673072421072</v>
      </c>
      <c r="S5048" s="24">
        <f t="shared" si="864"/>
        <v>0</v>
      </c>
      <c r="T5048" s="24" t="str">
        <f t="shared" si="865"/>
        <v>drain</v>
      </c>
      <c r="V5048" s="24">
        <f t="shared" si="868"/>
        <v>0</v>
      </c>
      <c r="W5048" s="24">
        <f t="shared" si="866"/>
        <v>0</v>
      </c>
      <c r="X5048" s="24">
        <f t="shared" si="869"/>
        <v>0</v>
      </c>
      <c r="Z5048" s="24">
        <f t="shared" si="867"/>
        <v>16769.673072421072</v>
      </c>
      <c r="AB5048" s="24">
        <f t="shared" si="861"/>
        <v>0</v>
      </c>
    </row>
    <row r="5049" x14ac:dyDescent="0.2">
      <c r="I5049" s="25">
        <v>5044</v>
      </c>
      <c r="J5049" s="29">
        <v>0</v>
      </c>
      <c r="L5049" s="25">
        <v>20537.036898708342</v>
      </c>
      <c r="N5049" s="25">
        <v>5044</v>
      </c>
      <c r="O5049" s="25">
        <f t="shared" si="862"/>
        <v>16326.944334473133</v>
      </c>
      <c r="P5049" s="25">
        <f t="shared" si="859"/>
        <v>16326.944334473133</v>
      </c>
      <c r="Q5049" s="25">
        <f t="shared" si="860"/>
        <v>0</v>
      </c>
      <c r="R5049" s="25">
        <f t="shared" si="863"/>
        <v>16326.944334473133</v>
      </c>
      <c r="S5049" s="25">
        <f t="shared" si="864"/>
        <v>0</v>
      </c>
      <c r="T5049" s="25" t="str">
        <f t="shared" si="865"/>
        <v>drain</v>
      </c>
      <c r="V5049" s="25">
        <f t="shared" si="868"/>
        <v>0</v>
      </c>
      <c r="W5049" s="25">
        <f t="shared" si="866"/>
        <v>0</v>
      </c>
      <c r="X5049" s="25">
        <f t="shared" si="869"/>
        <v>0</v>
      </c>
      <c r="Z5049" s="25">
        <f t="shared" si="867"/>
        <v>16326.944334473133</v>
      </c>
      <c r="AB5049" s="25">
        <f t="shared" si="861"/>
        <v>0</v>
      </c>
    </row>
    <row r="5050" x14ac:dyDescent="0.2">
      <c r="I5050" s="24">
        <v>5045</v>
      </c>
      <c r="J5050" s="28">
        <v>0</v>
      </c>
      <c r="L5050" s="24">
        <v>20278.649949932096</v>
      </c>
      <c r="N5050" s="24">
        <v>5045</v>
      </c>
      <c r="O5050" s="24">
        <f t="shared" si="862"/>
        <v>16121.526710196018</v>
      </c>
      <c r="P5050" s="24">
        <f t="shared" si="859"/>
        <v>16121.526710196018</v>
      </c>
      <c r="Q5050" s="24">
        <f t="shared" si="860"/>
        <v>0</v>
      </c>
      <c r="R5050" s="24">
        <f t="shared" si="863"/>
        <v>16121.526710196018</v>
      </c>
      <c r="S5050" s="24">
        <f t="shared" si="864"/>
        <v>0</v>
      </c>
      <c r="T5050" s="24" t="str">
        <f t="shared" si="865"/>
        <v>drain</v>
      </c>
      <c r="V5050" s="24">
        <f t="shared" si="868"/>
        <v>0</v>
      </c>
      <c r="W5050" s="24">
        <f t="shared" si="866"/>
        <v>0</v>
      </c>
      <c r="X5050" s="24">
        <f t="shared" si="869"/>
        <v>0</v>
      </c>
      <c r="Z5050" s="24">
        <f t="shared" si="867"/>
        <v>16121.526710196018</v>
      </c>
      <c r="AB5050" s="24">
        <f t="shared" si="861"/>
        <v>0</v>
      </c>
    </row>
    <row r="5051" x14ac:dyDescent="0.2">
      <c r="I5051" s="25">
        <v>5046</v>
      </c>
      <c r="J5051" s="29">
        <v>0</v>
      </c>
      <c r="L5051" s="25">
        <v>19750.760202956197</v>
      </c>
      <c r="N5051" s="25">
        <v>5046</v>
      </c>
      <c r="O5051" s="25">
        <f t="shared" si="862"/>
        <v>15701.854361350177</v>
      </c>
      <c r="P5051" s="25">
        <f t="shared" si="859"/>
        <v>15701.854361350177</v>
      </c>
      <c r="Q5051" s="25">
        <f t="shared" si="860"/>
        <v>0</v>
      </c>
      <c r="R5051" s="25">
        <f t="shared" si="863"/>
        <v>15701.854361350177</v>
      </c>
      <c r="S5051" s="25">
        <f t="shared" si="864"/>
        <v>0</v>
      </c>
      <c r="T5051" s="25" t="str">
        <f t="shared" si="865"/>
        <v>drain</v>
      </c>
      <c r="V5051" s="25">
        <f t="shared" si="868"/>
        <v>0</v>
      </c>
      <c r="W5051" s="25">
        <f t="shared" si="866"/>
        <v>0</v>
      </c>
      <c r="X5051" s="25">
        <f t="shared" si="869"/>
        <v>0</v>
      </c>
      <c r="Z5051" s="25">
        <f t="shared" si="867"/>
        <v>15701.854361350177</v>
      </c>
      <c r="AB5051" s="25">
        <f t="shared" si="861"/>
        <v>0</v>
      </c>
    </row>
    <row r="5052" x14ac:dyDescent="0.2">
      <c r="I5052" s="24">
        <v>5047</v>
      </c>
      <c r="J5052" s="28">
        <v>0.200319676</v>
      </c>
      <c r="L5052" s="24">
        <v>20258.897485911846</v>
      </c>
      <c r="N5052" s="24">
        <v>5047</v>
      </c>
      <c r="O5052" s="24">
        <f t="shared" si="862"/>
        <v>16105.823501299919</v>
      </c>
      <c r="P5052" s="24">
        <f t="shared" si="859"/>
        <v>16105.823501299919</v>
      </c>
      <c r="Q5052" s="24">
        <f t="shared" si="860"/>
        <v>16025.57408</v>
      </c>
      <c r="R5052" s="24">
        <f t="shared" si="863"/>
        <v>80.249421299919049</v>
      </c>
      <c r="S5052" s="24">
        <f t="shared" si="864"/>
        <v>0</v>
      </c>
      <c r="T5052" s="24" t="str">
        <f t="shared" si="865"/>
        <v>drain</v>
      </c>
      <c r="V5052" s="24">
        <f t="shared" si="868"/>
        <v>0</v>
      </c>
      <c r="W5052" s="24">
        <f t="shared" si="866"/>
        <v>0</v>
      </c>
      <c r="X5052" s="24">
        <f t="shared" si="869"/>
        <v>0</v>
      </c>
      <c r="Z5052" s="24">
        <f t="shared" si="867"/>
        <v>80.249421299919049</v>
      </c>
      <c r="AB5052" s="24">
        <f t="shared" si="861"/>
        <v>0</v>
      </c>
    </row>
    <row r="5053" x14ac:dyDescent="0.2">
      <c r="I5053" s="25">
        <v>5048</v>
      </c>
      <c r="J5053" s="29">
        <v>0.45274329400000002</v>
      </c>
      <c r="L5053" s="25">
        <v>21755.640567350387</v>
      </c>
      <c r="N5053" s="25">
        <v>5048</v>
      </c>
      <c r="O5053" s="25">
        <f t="shared" si="862"/>
        <v>17295.734251043559</v>
      </c>
      <c r="P5053" s="25">
        <f t="shared" si="859"/>
        <v>17295.734251043559</v>
      </c>
      <c r="Q5053" s="25">
        <f t="shared" si="860"/>
        <v>36219.463520000005</v>
      </c>
      <c r="R5053" s="25">
        <f t="shared" si="863"/>
        <v>0</v>
      </c>
      <c r="S5053" s="25">
        <f t="shared" si="864"/>
        <v>18923.729268956446</v>
      </c>
      <c r="T5053" s="25" t="str">
        <f t="shared" si="865"/>
        <v>charge</v>
      </c>
      <c r="V5053" s="25">
        <f t="shared" si="868"/>
        <v>4000</v>
      </c>
      <c r="W5053" s="25">
        <f t="shared" si="866"/>
        <v>4000</v>
      </c>
      <c r="X5053" s="25">
        <f t="shared" si="869"/>
        <v>0</v>
      </c>
      <c r="Z5053" s="25">
        <f t="shared" si="867"/>
        <v>0</v>
      </c>
      <c r="AB5053" s="25">
        <f t="shared" si="861"/>
        <v>14923.729268956446</v>
      </c>
    </row>
    <row r="5054" x14ac:dyDescent="0.2">
      <c r="I5054" s="24">
        <v>5049</v>
      </c>
      <c r="J5054" s="28">
        <v>0.60715852000000003</v>
      </c>
      <c r="L5054" s="24">
        <v>23549.449426746367</v>
      </c>
      <c r="N5054" s="24">
        <v>5049</v>
      </c>
      <c r="O5054" s="24">
        <f t="shared" si="862"/>
        <v>18721.812294263364</v>
      </c>
      <c r="P5054" s="24">
        <f t="shared" si="859"/>
        <v>18721.812294263364</v>
      </c>
      <c r="Q5054" s="24">
        <f t="shared" si="860"/>
        <v>48572.681600000004</v>
      </c>
      <c r="R5054" s="24">
        <f t="shared" si="863"/>
        <v>0</v>
      </c>
      <c r="S5054" s="24">
        <f t="shared" si="864"/>
        <v>29850.86930573664</v>
      </c>
      <c r="T5054" s="24" t="str">
        <f t="shared" si="865"/>
        <v>charge</v>
      </c>
      <c r="V5054" s="24">
        <f t="shared" si="868"/>
        <v>0</v>
      </c>
      <c r="W5054" s="24">
        <f t="shared" si="866"/>
        <v>4000</v>
      </c>
      <c r="X5054" s="24">
        <f t="shared" si="869"/>
        <v>0</v>
      </c>
      <c r="Z5054" s="24">
        <f t="shared" si="867"/>
        <v>0</v>
      </c>
      <c r="AB5054" s="24">
        <f t="shared" si="861"/>
        <v>29850.86930573664</v>
      </c>
    </row>
    <row r="5055" x14ac:dyDescent="0.2">
      <c r="I5055" s="25">
        <v>5050</v>
      </c>
      <c r="J5055" s="29">
        <v>0.65847175899999999</v>
      </c>
      <c r="L5055" s="25">
        <v>25025.69106621742</v>
      </c>
      <c r="N5055" s="25">
        <v>5050</v>
      </c>
      <c r="O5055" s="25">
        <f t="shared" si="862"/>
        <v>19895.424397642848</v>
      </c>
      <c r="P5055" s="25">
        <f t="shared" si="859"/>
        <v>19895.424397642848</v>
      </c>
      <c r="Q5055" s="25">
        <f t="shared" si="860"/>
        <v>52677.740720000002</v>
      </c>
      <c r="R5055" s="25">
        <f t="shared" si="863"/>
        <v>0</v>
      </c>
      <c r="S5055" s="25">
        <f t="shared" si="864"/>
        <v>32782.316322357154</v>
      </c>
      <c r="T5055" s="25" t="str">
        <f t="shared" si="865"/>
        <v>charge</v>
      </c>
      <c r="V5055" s="25">
        <f t="shared" si="868"/>
        <v>0</v>
      </c>
      <c r="W5055" s="25">
        <f t="shared" si="866"/>
        <v>4000</v>
      </c>
      <c r="X5055" s="25">
        <f t="shared" si="869"/>
        <v>0</v>
      </c>
      <c r="Z5055" s="25">
        <f t="shared" si="867"/>
        <v>0</v>
      </c>
      <c r="AB5055" s="25">
        <f t="shared" si="861"/>
        <v>32782.316322357154</v>
      </c>
    </row>
    <row r="5056" x14ac:dyDescent="0.2">
      <c r="I5056" s="24">
        <v>5051</v>
      </c>
      <c r="J5056" s="28">
        <v>0.68050126899999996</v>
      </c>
      <c r="L5056" s="24">
        <v>26147.129128861427</v>
      </c>
      <c r="N5056" s="24">
        <v>5051</v>
      </c>
      <c r="O5056" s="24">
        <f t="shared" si="862"/>
        <v>20786.967657444835</v>
      </c>
      <c r="P5056" s="24">
        <f t="shared" si="859"/>
        <v>20786.967657444835</v>
      </c>
      <c r="Q5056" s="24">
        <f t="shared" si="860"/>
        <v>54440.101519999997</v>
      </c>
      <c r="R5056" s="24">
        <f t="shared" si="863"/>
        <v>0</v>
      </c>
      <c r="S5056" s="24">
        <f t="shared" si="864"/>
        <v>33653.133862555158</v>
      </c>
      <c r="T5056" s="24" t="str">
        <f t="shared" si="865"/>
        <v>charge</v>
      </c>
      <c r="V5056" s="24">
        <f t="shared" si="868"/>
        <v>0</v>
      </c>
      <c r="W5056" s="24">
        <f t="shared" si="866"/>
        <v>4000</v>
      </c>
      <c r="X5056" s="24">
        <f t="shared" si="869"/>
        <v>0</v>
      </c>
      <c r="Z5056" s="24">
        <f t="shared" si="867"/>
        <v>0</v>
      </c>
      <c r="AB5056" s="24">
        <f t="shared" si="861"/>
        <v>33653.133862555158</v>
      </c>
    </row>
    <row r="5057" x14ac:dyDescent="0.2">
      <c r="I5057" s="25">
        <v>5052</v>
      </c>
      <c r="J5057" s="29">
        <v>0.739001519</v>
      </c>
      <c r="L5057" s="25">
        <v>26862.158577108381</v>
      </c>
      <c r="N5057" s="25">
        <v>5052</v>
      </c>
      <c r="O5057" s="25">
        <f t="shared" si="862"/>
        <v>21355.416068801165</v>
      </c>
      <c r="P5057" s="25">
        <f t="shared" si="859"/>
        <v>21355.416068801165</v>
      </c>
      <c r="Q5057" s="25">
        <f t="shared" si="860"/>
        <v>59120.121520000001</v>
      </c>
      <c r="R5057" s="25">
        <f t="shared" si="863"/>
        <v>0</v>
      </c>
      <c r="S5057" s="25">
        <f t="shared" si="864"/>
        <v>37764.705451198839</v>
      </c>
      <c r="T5057" s="25" t="str">
        <f t="shared" si="865"/>
        <v>charge</v>
      </c>
      <c r="V5057" s="25">
        <f t="shared" si="868"/>
        <v>0</v>
      </c>
      <c r="W5057" s="25">
        <f t="shared" si="866"/>
        <v>4000</v>
      </c>
      <c r="X5057" s="25">
        <f t="shared" si="869"/>
        <v>0</v>
      </c>
      <c r="Z5057" s="25">
        <f t="shared" si="867"/>
        <v>0</v>
      </c>
      <c r="AB5057" s="25">
        <f t="shared" si="861"/>
        <v>37764.705451198839</v>
      </c>
    </row>
    <row r="5058" x14ac:dyDescent="0.2">
      <c r="I5058" s="24">
        <v>5053</v>
      </c>
      <c r="J5058" s="28">
        <v>0.764230666</v>
      </c>
      <c r="L5058" s="24">
        <v>27522.844643068311</v>
      </c>
      <c r="N5058" s="24">
        <v>5053</v>
      </c>
      <c r="O5058" s="24">
        <f t="shared" si="862"/>
        <v>21880.661491239309</v>
      </c>
      <c r="P5058" s="24">
        <f t="shared" si="859"/>
        <v>21880.661491239309</v>
      </c>
      <c r="Q5058" s="24">
        <f t="shared" si="860"/>
        <v>61138.453280000002</v>
      </c>
      <c r="R5058" s="24">
        <f t="shared" si="863"/>
        <v>0</v>
      </c>
      <c r="S5058" s="24">
        <f t="shared" si="864"/>
        <v>39257.791788760689</v>
      </c>
      <c r="T5058" s="24" t="str">
        <f t="shared" si="865"/>
        <v>charge</v>
      </c>
      <c r="V5058" s="24">
        <f t="shared" si="868"/>
        <v>0</v>
      </c>
      <c r="W5058" s="24">
        <f t="shared" si="866"/>
        <v>4000</v>
      </c>
      <c r="X5058" s="24">
        <f t="shared" si="869"/>
        <v>0</v>
      </c>
      <c r="Z5058" s="24">
        <f t="shared" si="867"/>
        <v>0</v>
      </c>
      <c r="AB5058" s="24">
        <f t="shared" si="861"/>
        <v>39257.791788760689</v>
      </c>
    </row>
    <row r="5059" x14ac:dyDescent="0.2">
      <c r="I5059" s="25">
        <v>5054</v>
      </c>
      <c r="J5059" s="29">
        <v>0.76286200399999993</v>
      </c>
      <c r="L5059" s="25">
        <v>27763.724130058286</v>
      </c>
      <c r="N5059" s="25">
        <v>5054</v>
      </c>
      <c r="O5059" s="25">
        <f t="shared" si="862"/>
        <v>22072.160683396338</v>
      </c>
      <c r="P5059" s="25">
        <f t="shared" si="859"/>
        <v>22072.160683396338</v>
      </c>
      <c r="Q5059" s="25">
        <f t="shared" si="860"/>
        <v>61028.960319999991</v>
      </c>
      <c r="R5059" s="25">
        <f t="shared" si="863"/>
        <v>0</v>
      </c>
      <c r="S5059" s="25">
        <f t="shared" si="864"/>
        <v>38956.799636603653</v>
      </c>
      <c r="T5059" s="25" t="str">
        <f t="shared" si="865"/>
        <v>charge</v>
      </c>
      <c r="V5059" s="25">
        <f t="shared" si="868"/>
        <v>0</v>
      </c>
      <c r="W5059" s="25">
        <f t="shared" si="866"/>
        <v>4000</v>
      </c>
      <c r="X5059" s="25">
        <f t="shared" si="869"/>
        <v>0</v>
      </c>
      <c r="Z5059" s="25">
        <f t="shared" si="867"/>
        <v>0</v>
      </c>
      <c r="AB5059" s="25">
        <f t="shared" si="861"/>
        <v>38956.799636603653</v>
      </c>
    </row>
    <row r="5060" x14ac:dyDescent="0.2">
      <c r="I5060" s="24">
        <v>5055</v>
      </c>
      <c r="J5060" s="28">
        <v>0.75143838899999993</v>
      </c>
      <c r="L5060" s="24">
        <v>27931.3592423439</v>
      </c>
      <c r="N5060" s="24">
        <v>5055</v>
      </c>
      <c r="O5060" s="24">
        <f t="shared" si="862"/>
        <v>22205.430597663402</v>
      </c>
      <c r="P5060" s="24">
        <f t="shared" si="859"/>
        <v>22205.430597663402</v>
      </c>
      <c r="Q5060" s="24">
        <f t="shared" si="860"/>
        <v>60115.071119999993</v>
      </c>
      <c r="R5060" s="24">
        <f t="shared" si="863"/>
        <v>0</v>
      </c>
      <c r="S5060" s="24">
        <f t="shared" si="864"/>
        <v>37909.640522336587</v>
      </c>
      <c r="T5060" s="24" t="str">
        <f t="shared" si="865"/>
        <v>charge</v>
      </c>
      <c r="V5060" s="24">
        <f t="shared" si="868"/>
        <v>0</v>
      </c>
      <c r="W5060" s="24">
        <f t="shared" si="866"/>
        <v>4000</v>
      </c>
      <c r="X5060" s="24">
        <f t="shared" si="869"/>
        <v>0</v>
      </c>
      <c r="Z5060" s="24">
        <f t="shared" si="867"/>
        <v>0</v>
      </c>
      <c r="AB5060" s="24">
        <f t="shared" si="861"/>
        <v>37909.640522336587</v>
      </c>
    </row>
    <row r="5061" x14ac:dyDescent="0.2">
      <c r="I5061" s="25">
        <v>5056</v>
      </c>
      <c r="J5061" s="29">
        <v>0.71766922699999991</v>
      </c>
      <c r="L5061" s="25">
        <v>27942.269068050384</v>
      </c>
      <c r="N5061" s="25">
        <v>5056</v>
      </c>
      <c r="O5061" s="25">
        <f t="shared" si="862"/>
        <v>22214.103909100057</v>
      </c>
      <c r="P5061" s="25">
        <f t="shared" si="859"/>
        <v>22214.103909100057</v>
      </c>
      <c r="Q5061" s="25">
        <f t="shared" si="860"/>
        <v>57413.538159999989</v>
      </c>
      <c r="R5061" s="25">
        <f t="shared" si="863"/>
        <v>0</v>
      </c>
      <c r="S5061" s="25">
        <f t="shared" si="864"/>
        <v>35199.434250899933</v>
      </c>
      <c r="T5061" s="25" t="str">
        <f t="shared" si="865"/>
        <v>charge</v>
      </c>
      <c r="V5061" s="25">
        <f t="shared" si="868"/>
        <v>0</v>
      </c>
      <c r="W5061" s="25">
        <f t="shared" si="866"/>
        <v>4000</v>
      </c>
      <c r="X5061" s="25">
        <f t="shared" si="869"/>
        <v>0</v>
      </c>
      <c r="Z5061" s="25">
        <f t="shared" si="867"/>
        <v>0</v>
      </c>
      <c r="AB5061" s="25">
        <f t="shared" si="861"/>
        <v>35199.434250899933</v>
      </c>
    </row>
    <row r="5062" x14ac:dyDescent="0.2">
      <c r="I5062" s="24">
        <v>5057</v>
      </c>
      <c r="J5062" s="28">
        <v>0.59935732900000005</v>
      </c>
      <c r="L5062" s="24">
        <v>27555.553759479521</v>
      </c>
      <c r="N5062" s="24">
        <v>5057</v>
      </c>
      <c r="O5062" s="24">
        <f t="shared" si="862"/>
        <v>21906.66523878622</v>
      </c>
      <c r="P5062" s="24">
        <f t="shared" ref="P5062:P5125" si="870">O5062-$E$8*$E$9</f>
        <v>21906.66523878622</v>
      </c>
      <c r="Q5062" s="24">
        <f t="shared" ref="Q5062:Q5125" si="871">J5062*$E$7</f>
        <v>47948.586320000002</v>
      </c>
      <c r="R5062" s="24">
        <f t="shared" si="863"/>
        <v>0</v>
      </c>
      <c r="S5062" s="24">
        <f t="shared" si="864"/>
        <v>26041.921081213783</v>
      </c>
      <c r="T5062" s="24" t="str">
        <f t="shared" si="865"/>
        <v>charge</v>
      </c>
      <c r="V5062" s="24">
        <f t="shared" si="868"/>
        <v>0</v>
      </c>
      <c r="W5062" s="24">
        <f t="shared" si="866"/>
        <v>4000</v>
      </c>
      <c r="X5062" s="24">
        <f t="shared" si="869"/>
        <v>0</v>
      </c>
      <c r="Z5062" s="24">
        <f t="shared" si="867"/>
        <v>0</v>
      </c>
      <c r="AB5062" s="24">
        <f t="shared" ref="AB5062:AB5125" si="872">IF(T5062="charge",(S5062-V5062),0)</f>
        <v>26041.921081213783</v>
      </c>
    </row>
    <row r="5063" x14ac:dyDescent="0.2">
      <c r="I5063" s="25">
        <v>5058</v>
      </c>
      <c r="J5063" s="29">
        <v>0.25980234400000002</v>
      </c>
      <c r="L5063" s="25">
        <v>27482.235857009884</v>
      </c>
      <c r="N5063" s="25">
        <v>5058</v>
      </c>
      <c r="O5063" s="25">
        <f t="shared" ref="O5063:O5126" si="873">L5063*$O$2</f>
        <v>21848.37750632286</v>
      </c>
      <c r="P5063" s="25">
        <f t="shared" si="870"/>
        <v>21848.37750632286</v>
      </c>
      <c r="Q5063" s="25">
        <f t="shared" si="871"/>
        <v>20784.187520000003</v>
      </c>
      <c r="R5063" s="25">
        <f t="shared" ref="R5063:R5126" si="874">IF(P5063&gt;Q5063,P5063-Q5063,0)</f>
        <v>1064.1899863228573</v>
      </c>
      <c r="S5063" s="25">
        <f t="shared" ref="S5063:S5126" si="875">IF(Q5063&gt;P5063,Q5063-P5063,0)</f>
        <v>0</v>
      </c>
      <c r="T5063" s="25" t="str">
        <f t="shared" ref="T5063:T5126" si="876">IF(P5063&gt;Q5063,"drain","charge")</f>
        <v>drain</v>
      </c>
      <c r="V5063" s="25">
        <f t="shared" si="868"/>
        <v>0</v>
      </c>
      <c r="W5063" s="25">
        <f t="shared" ref="W5063:W5126" si="877">IF(W5062+S5063&gt;$E$11,$E$11,IF(T5063="charge",W5062+(S5063*$E$12),IF((W5062-R5063)&gt;0,W5062-R5063,0)))</f>
        <v>2935.8100136771427</v>
      </c>
      <c r="X5063" s="25">
        <f t="shared" si="869"/>
        <v>1064.1899863228573</v>
      </c>
      <c r="Z5063" s="25">
        <f t="shared" ref="Z5063:Z5126" si="878">R5063-X5063</f>
        <v>0</v>
      </c>
      <c r="AB5063" s="25">
        <f t="shared" si="872"/>
        <v>0</v>
      </c>
    </row>
    <row r="5064" x14ac:dyDescent="0.2">
      <c r="I5064" s="24">
        <v>5059</v>
      </c>
      <c r="J5064" s="28">
        <v>2.1927782999999999E-2</v>
      </c>
      <c r="L5064" s="24">
        <v>26958.304075431821</v>
      </c>
      <c r="N5064" s="24">
        <v>5059</v>
      </c>
      <c r="O5064" s="24">
        <f t="shared" si="873"/>
        <v>21431.851739968297</v>
      </c>
      <c r="P5064" s="24">
        <f t="shared" si="870"/>
        <v>21431.851739968297</v>
      </c>
      <c r="Q5064" s="24">
        <f t="shared" si="871"/>
        <v>1754.22264</v>
      </c>
      <c r="R5064" s="24">
        <f t="shared" si="874"/>
        <v>19677.629099968297</v>
      </c>
      <c r="S5064" s="24">
        <f t="shared" si="875"/>
        <v>0</v>
      </c>
      <c r="T5064" s="24" t="str">
        <f t="shared" si="876"/>
        <v>drain</v>
      </c>
      <c r="V5064" s="24">
        <f t="shared" ref="V5064:V5127" si="879">IF(W5064&gt;=W5063,(W5064-W5063),0)</f>
        <v>0</v>
      </c>
      <c r="W5064" s="24">
        <f t="shared" si="877"/>
        <v>0</v>
      </c>
      <c r="X5064" s="24">
        <f t="shared" ref="X5064:X5127" si="880">IF(T5064="drain",W5063-W5064,0)</f>
        <v>2935.8100136771427</v>
      </c>
      <c r="Z5064" s="24">
        <f t="shared" si="878"/>
        <v>16741.819086291154</v>
      </c>
      <c r="AB5064" s="24">
        <f t="shared" si="872"/>
        <v>0</v>
      </c>
    </row>
    <row r="5065" x14ac:dyDescent="0.2">
      <c r="I5065" s="25">
        <v>5060</v>
      </c>
      <c r="J5065" s="29">
        <v>0</v>
      </c>
      <c r="L5065" s="25">
        <v>26273.485028457639</v>
      </c>
      <c r="N5065" s="25">
        <v>5060</v>
      </c>
      <c r="O5065" s="25">
        <f t="shared" si="873"/>
        <v>20887.420597623823</v>
      </c>
      <c r="P5065" s="25">
        <f t="shared" si="870"/>
        <v>20887.420597623823</v>
      </c>
      <c r="Q5065" s="25">
        <f t="shared" si="871"/>
        <v>0</v>
      </c>
      <c r="R5065" s="25">
        <f t="shared" si="874"/>
        <v>20887.420597623823</v>
      </c>
      <c r="S5065" s="25">
        <f t="shared" si="875"/>
        <v>0</v>
      </c>
      <c r="T5065" s="25" t="str">
        <f t="shared" si="876"/>
        <v>drain</v>
      </c>
      <c r="V5065" s="25">
        <f t="shared" si="879"/>
        <v>0</v>
      </c>
      <c r="W5065" s="25">
        <f t="shared" si="877"/>
        <v>0</v>
      </c>
      <c r="X5065" s="25">
        <f t="shared" si="880"/>
        <v>0</v>
      </c>
      <c r="Z5065" s="25">
        <f t="shared" si="878"/>
        <v>20887.420597623823</v>
      </c>
      <c r="AB5065" s="25">
        <f t="shared" si="872"/>
        <v>0</v>
      </c>
    </row>
    <row r="5066" x14ac:dyDescent="0.2">
      <c r="I5066" s="24">
        <v>5061</v>
      </c>
      <c r="J5066" s="28">
        <v>0</v>
      </c>
      <c r="L5066" s="24">
        <v>25273.177165985104</v>
      </c>
      <c r="N5066" s="24">
        <v>5061</v>
      </c>
      <c r="O5066" s="24">
        <f t="shared" si="873"/>
        <v>20092.175846958158</v>
      </c>
      <c r="P5066" s="24">
        <f t="shared" si="870"/>
        <v>20092.175846958158</v>
      </c>
      <c r="Q5066" s="24">
        <f t="shared" si="871"/>
        <v>0</v>
      </c>
      <c r="R5066" s="24">
        <f t="shared" si="874"/>
        <v>20092.175846958158</v>
      </c>
      <c r="S5066" s="24">
        <f t="shared" si="875"/>
        <v>0</v>
      </c>
      <c r="T5066" s="24" t="str">
        <f t="shared" si="876"/>
        <v>drain</v>
      </c>
      <c r="V5066" s="24">
        <f t="shared" si="879"/>
        <v>0</v>
      </c>
      <c r="W5066" s="24">
        <f t="shared" si="877"/>
        <v>0</v>
      </c>
      <c r="X5066" s="24">
        <f t="shared" si="880"/>
        <v>0</v>
      </c>
      <c r="Z5066" s="24">
        <f t="shared" si="878"/>
        <v>20092.175846958158</v>
      </c>
      <c r="AB5066" s="24">
        <f t="shared" si="872"/>
        <v>0</v>
      </c>
    </row>
    <row r="5067" x14ac:dyDescent="0.2">
      <c r="I5067" s="25">
        <v>5062</v>
      </c>
      <c r="J5067" s="29">
        <v>0</v>
      </c>
      <c r="L5067" s="25">
        <v>24372.318450403211</v>
      </c>
      <c r="N5067" s="25">
        <v>5062</v>
      </c>
      <c r="O5067" s="25">
        <f t="shared" si="873"/>
        <v>19375.993168070552</v>
      </c>
      <c r="P5067" s="25">
        <f t="shared" si="870"/>
        <v>19375.993168070552</v>
      </c>
      <c r="Q5067" s="25">
        <f t="shared" si="871"/>
        <v>0</v>
      </c>
      <c r="R5067" s="25">
        <f t="shared" si="874"/>
        <v>19375.993168070552</v>
      </c>
      <c r="S5067" s="25">
        <f t="shared" si="875"/>
        <v>0</v>
      </c>
      <c r="T5067" s="25" t="str">
        <f t="shared" si="876"/>
        <v>drain</v>
      </c>
      <c r="V5067" s="25">
        <f t="shared" si="879"/>
        <v>0</v>
      </c>
      <c r="W5067" s="25">
        <f t="shared" si="877"/>
        <v>0</v>
      </c>
      <c r="X5067" s="25">
        <f t="shared" si="880"/>
        <v>0</v>
      </c>
      <c r="Z5067" s="25">
        <f t="shared" si="878"/>
        <v>19375.993168070552</v>
      </c>
      <c r="AB5067" s="25">
        <f t="shared" si="872"/>
        <v>0</v>
      </c>
    </row>
    <row r="5068" x14ac:dyDescent="0.2">
      <c r="I5068" s="24">
        <v>5063</v>
      </c>
      <c r="J5068" s="28">
        <v>0</v>
      </c>
      <c r="L5068" s="24">
        <v>23557.154412269589</v>
      </c>
      <c r="N5068" s="24">
        <v>5063</v>
      </c>
      <c r="O5068" s="24">
        <f t="shared" si="873"/>
        <v>18727.937757754324</v>
      </c>
      <c r="P5068" s="24">
        <f t="shared" si="870"/>
        <v>18727.937757754324</v>
      </c>
      <c r="Q5068" s="24">
        <f t="shared" si="871"/>
        <v>0</v>
      </c>
      <c r="R5068" s="24">
        <f t="shared" si="874"/>
        <v>18727.937757754324</v>
      </c>
      <c r="S5068" s="24">
        <f t="shared" si="875"/>
        <v>0</v>
      </c>
      <c r="T5068" s="24" t="str">
        <f t="shared" si="876"/>
        <v>drain</v>
      </c>
      <c r="V5068" s="24">
        <f t="shared" si="879"/>
        <v>0</v>
      </c>
      <c r="W5068" s="24">
        <f t="shared" si="877"/>
        <v>0</v>
      </c>
      <c r="X5068" s="24">
        <f t="shared" si="880"/>
        <v>0</v>
      </c>
      <c r="Z5068" s="24">
        <f t="shared" si="878"/>
        <v>18727.937757754324</v>
      </c>
      <c r="AB5068" s="24">
        <f t="shared" si="872"/>
        <v>0</v>
      </c>
    </row>
    <row r="5069" x14ac:dyDescent="0.2">
      <c r="I5069" s="25">
        <v>5064</v>
      </c>
      <c r="J5069" s="29">
        <v>0</v>
      </c>
      <c r="L5069" s="25">
        <v>22517.067227077481</v>
      </c>
      <c r="N5069" s="25">
        <v>5064</v>
      </c>
      <c r="O5069" s="25">
        <f t="shared" si="873"/>
        <v>17901.068445526598</v>
      </c>
      <c r="P5069" s="25">
        <f t="shared" si="870"/>
        <v>17901.068445526598</v>
      </c>
      <c r="Q5069" s="25">
        <f t="shared" si="871"/>
        <v>0</v>
      </c>
      <c r="R5069" s="25">
        <f t="shared" si="874"/>
        <v>17901.068445526598</v>
      </c>
      <c r="S5069" s="25">
        <f t="shared" si="875"/>
        <v>0</v>
      </c>
      <c r="T5069" s="25" t="str">
        <f t="shared" si="876"/>
        <v>drain</v>
      </c>
      <c r="V5069" s="25">
        <f t="shared" si="879"/>
        <v>0</v>
      </c>
      <c r="W5069" s="25">
        <f t="shared" si="877"/>
        <v>0</v>
      </c>
      <c r="X5069" s="25">
        <f t="shared" si="880"/>
        <v>0</v>
      </c>
      <c r="Z5069" s="25">
        <f t="shared" si="878"/>
        <v>17901.068445526598</v>
      </c>
      <c r="AB5069" s="25">
        <f t="shared" si="872"/>
        <v>0</v>
      </c>
    </row>
    <row r="5070" x14ac:dyDescent="0.2">
      <c r="I5070" s="24">
        <v>5065</v>
      </c>
      <c r="J5070" s="28">
        <v>0</v>
      </c>
      <c r="L5070" s="24">
        <v>21360.364123296735</v>
      </c>
      <c r="N5070" s="24">
        <v>5065</v>
      </c>
      <c r="O5070" s="24">
        <f t="shared" si="873"/>
        <v>16981.489478020903</v>
      </c>
      <c r="P5070" s="24">
        <f t="shared" si="870"/>
        <v>16981.489478020903</v>
      </c>
      <c r="Q5070" s="24">
        <f t="shared" si="871"/>
        <v>0</v>
      </c>
      <c r="R5070" s="24">
        <f t="shared" si="874"/>
        <v>16981.489478020903</v>
      </c>
      <c r="S5070" s="24">
        <f t="shared" si="875"/>
        <v>0</v>
      </c>
      <c r="T5070" s="24" t="str">
        <f t="shared" si="876"/>
        <v>drain</v>
      </c>
      <c r="V5070" s="24">
        <f t="shared" si="879"/>
        <v>0</v>
      </c>
      <c r="W5070" s="24">
        <f t="shared" si="877"/>
        <v>0</v>
      </c>
      <c r="X5070" s="24">
        <f t="shared" si="880"/>
        <v>0</v>
      </c>
      <c r="Z5070" s="24">
        <f t="shared" si="878"/>
        <v>16981.489478020903</v>
      </c>
      <c r="AB5070" s="24">
        <f t="shared" si="872"/>
        <v>0</v>
      </c>
    </row>
    <row r="5071" x14ac:dyDescent="0.2">
      <c r="I5071" s="25">
        <v>5066</v>
      </c>
      <c r="J5071" s="29">
        <v>0</v>
      </c>
      <c r="L5071" s="25">
        <v>21143.118159770966</v>
      </c>
      <c r="N5071" s="25">
        <v>5066</v>
      </c>
      <c r="O5071" s="25">
        <f t="shared" si="873"/>
        <v>16808.77893701792</v>
      </c>
      <c r="P5071" s="25">
        <f t="shared" si="870"/>
        <v>16808.77893701792</v>
      </c>
      <c r="Q5071" s="25">
        <f t="shared" si="871"/>
        <v>0</v>
      </c>
      <c r="R5071" s="25">
        <f t="shared" si="874"/>
        <v>16808.77893701792</v>
      </c>
      <c r="S5071" s="25">
        <f t="shared" si="875"/>
        <v>0</v>
      </c>
      <c r="T5071" s="25" t="str">
        <f t="shared" si="876"/>
        <v>drain</v>
      </c>
      <c r="V5071" s="25">
        <f t="shared" si="879"/>
        <v>0</v>
      </c>
      <c r="W5071" s="25">
        <f t="shared" si="877"/>
        <v>0</v>
      </c>
      <c r="X5071" s="25">
        <f t="shared" si="880"/>
        <v>0</v>
      </c>
      <c r="Z5071" s="25">
        <f t="shared" si="878"/>
        <v>16808.77893701792</v>
      </c>
      <c r="AB5071" s="25">
        <f t="shared" si="872"/>
        <v>0</v>
      </c>
    </row>
    <row r="5072" x14ac:dyDescent="0.2">
      <c r="I5072" s="24">
        <v>5067</v>
      </c>
      <c r="J5072" s="28">
        <v>0</v>
      </c>
      <c r="L5072" s="24">
        <v>20460.482245731353</v>
      </c>
      <c r="N5072" s="24">
        <v>5067</v>
      </c>
      <c r="O5072" s="24">
        <f t="shared" si="873"/>
        <v>16266.083385356427</v>
      </c>
      <c r="P5072" s="24">
        <f t="shared" si="870"/>
        <v>16266.083385356427</v>
      </c>
      <c r="Q5072" s="24">
        <f t="shared" si="871"/>
        <v>0</v>
      </c>
      <c r="R5072" s="24">
        <f t="shared" si="874"/>
        <v>16266.083385356427</v>
      </c>
      <c r="S5072" s="24">
        <f t="shared" si="875"/>
        <v>0</v>
      </c>
      <c r="T5072" s="24" t="str">
        <f t="shared" si="876"/>
        <v>drain</v>
      </c>
      <c r="V5072" s="24">
        <f t="shared" si="879"/>
        <v>0</v>
      </c>
      <c r="W5072" s="24">
        <f t="shared" si="877"/>
        <v>0</v>
      </c>
      <c r="X5072" s="24">
        <f t="shared" si="880"/>
        <v>0</v>
      </c>
      <c r="Z5072" s="24">
        <f t="shared" si="878"/>
        <v>16266.083385356427</v>
      </c>
      <c r="AB5072" s="24">
        <f t="shared" si="872"/>
        <v>0</v>
      </c>
    </row>
    <row r="5073" x14ac:dyDescent="0.2">
      <c r="I5073" s="25">
        <v>5068</v>
      </c>
      <c r="J5073" s="29">
        <v>0</v>
      </c>
      <c r="L5073" s="25">
        <v>20040.658665323255</v>
      </c>
      <c r="N5073" s="25">
        <v>5068</v>
      </c>
      <c r="O5073" s="25">
        <f t="shared" si="873"/>
        <v>15932.323638931988</v>
      </c>
      <c r="P5073" s="25">
        <f t="shared" si="870"/>
        <v>15932.323638931988</v>
      </c>
      <c r="Q5073" s="25">
        <f t="shared" si="871"/>
        <v>0</v>
      </c>
      <c r="R5073" s="25">
        <f t="shared" si="874"/>
        <v>15932.323638931988</v>
      </c>
      <c r="S5073" s="25">
        <f t="shared" si="875"/>
        <v>0</v>
      </c>
      <c r="T5073" s="25" t="str">
        <f t="shared" si="876"/>
        <v>drain</v>
      </c>
      <c r="V5073" s="25">
        <f t="shared" si="879"/>
        <v>0</v>
      </c>
      <c r="W5073" s="25">
        <f t="shared" si="877"/>
        <v>0</v>
      </c>
      <c r="X5073" s="25">
        <f t="shared" si="880"/>
        <v>0</v>
      </c>
      <c r="Z5073" s="25">
        <f t="shared" si="878"/>
        <v>15932.323638931988</v>
      </c>
      <c r="AB5073" s="25">
        <f t="shared" si="872"/>
        <v>0</v>
      </c>
    </row>
    <row r="5074" x14ac:dyDescent="0.2">
      <c r="I5074" s="24">
        <v>5069</v>
      </c>
      <c r="J5074" s="28">
        <v>0</v>
      </c>
      <c r="L5074" s="24">
        <v>19749.542008018492</v>
      </c>
      <c r="N5074" s="24">
        <v>5069</v>
      </c>
      <c r="O5074" s="24">
        <f t="shared" si="873"/>
        <v>15700.885896374702</v>
      </c>
      <c r="P5074" s="24">
        <f t="shared" si="870"/>
        <v>15700.885896374702</v>
      </c>
      <c r="Q5074" s="24">
        <f t="shared" si="871"/>
        <v>0</v>
      </c>
      <c r="R5074" s="24">
        <f t="shared" si="874"/>
        <v>15700.885896374702</v>
      </c>
      <c r="S5074" s="24">
        <f t="shared" si="875"/>
        <v>0</v>
      </c>
      <c r="T5074" s="24" t="str">
        <f t="shared" si="876"/>
        <v>drain</v>
      </c>
      <c r="V5074" s="24">
        <f t="shared" si="879"/>
        <v>0</v>
      </c>
      <c r="W5074" s="24">
        <f t="shared" si="877"/>
        <v>0</v>
      </c>
      <c r="X5074" s="24">
        <f t="shared" si="880"/>
        <v>0</v>
      </c>
      <c r="Z5074" s="24">
        <f t="shared" si="878"/>
        <v>15700.885896374702</v>
      </c>
      <c r="AB5074" s="24">
        <f t="shared" si="872"/>
        <v>0</v>
      </c>
    </row>
    <row r="5075" x14ac:dyDescent="0.2">
      <c r="I5075" s="25">
        <v>5070</v>
      </c>
      <c r="J5075" s="29">
        <v>0</v>
      </c>
      <c r="L5075" s="25">
        <v>19069.623739099501</v>
      </c>
      <c r="N5075" s="25">
        <v>5070</v>
      </c>
      <c r="O5075" s="25">
        <f t="shared" si="873"/>
        <v>15160.350872584104</v>
      </c>
      <c r="P5075" s="25">
        <f t="shared" si="870"/>
        <v>15160.350872584104</v>
      </c>
      <c r="Q5075" s="25">
        <f t="shared" si="871"/>
        <v>0</v>
      </c>
      <c r="R5075" s="25">
        <f t="shared" si="874"/>
        <v>15160.350872584104</v>
      </c>
      <c r="S5075" s="25">
        <f t="shared" si="875"/>
        <v>0</v>
      </c>
      <c r="T5075" s="25" t="str">
        <f t="shared" si="876"/>
        <v>drain</v>
      </c>
      <c r="V5075" s="25">
        <f t="shared" si="879"/>
        <v>0</v>
      </c>
      <c r="W5075" s="25">
        <f t="shared" si="877"/>
        <v>0</v>
      </c>
      <c r="X5075" s="25">
        <f t="shared" si="880"/>
        <v>0</v>
      </c>
      <c r="Z5075" s="25">
        <f t="shared" si="878"/>
        <v>15160.350872584104</v>
      </c>
      <c r="AB5075" s="25">
        <f t="shared" si="872"/>
        <v>0</v>
      </c>
    </row>
    <row r="5076" x14ac:dyDescent="0.2">
      <c r="I5076" s="24">
        <v>5071</v>
      </c>
      <c r="J5076" s="28">
        <v>0.21826227200000001</v>
      </c>
      <c r="L5076" s="24">
        <v>18954.383154821393</v>
      </c>
      <c r="N5076" s="24">
        <v>5071</v>
      </c>
      <c r="O5076" s="24">
        <f t="shared" si="873"/>
        <v>15068.734608083008</v>
      </c>
      <c r="P5076" s="24">
        <f t="shared" si="870"/>
        <v>15068.734608083008</v>
      </c>
      <c r="Q5076" s="24">
        <f t="shared" si="871"/>
        <v>17460.981759999999</v>
      </c>
      <c r="R5076" s="24">
        <f t="shared" si="874"/>
        <v>0</v>
      </c>
      <c r="S5076" s="24">
        <f t="shared" si="875"/>
        <v>2392.2471519169903</v>
      </c>
      <c r="T5076" s="24" t="str">
        <f t="shared" si="876"/>
        <v>charge</v>
      </c>
      <c r="V5076" s="24">
        <f t="shared" si="879"/>
        <v>2153.0224367252913</v>
      </c>
      <c r="W5076" s="24">
        <f t="shared" si="877"/>
        <v>2153.0224367252913</v>
      </c>
      <c r="X5076" s="24">
        <f t="shared" si="880"/>
        <v>0</v>
      </c>
      <c r="Z5076" s="24">
        <f t="shared" si="878"/>
        <v>0</v>
      </c>
      <c r="AB5076" s="24">
        <f t="shared" si="872"/>
        <v>239.22471519169903</v>
      </c>
    </row>
    <row r="5077" x14ac:dyDescent="0.2">
      <c r="I5077" s="25">
        <v>5072</v>
      </c>
      <c r="J5077" s="29">
        <v>0.40134766999999999</v>
      </c>
      <c r="L5077" s="25">
        <v>20000.447282123565</v>
      </c>
      <c r="N5077" s="25">
        <v>5072</v>
      </c>
      <c r="O5077" s="25">
        <f t="shared" si="873"/>
        <v>15900.355589288234</v>
      </c>
      <c r="P5077" s="25">
        <f t="shared" si="870"/>
        <v>15900.355589288234</v>
      </c>
      <c r="Q5077" s="25">
        <f t="shared" si="871"/>
        <v>32107.813599999998</v>
      </c>
      <c r="R5077" s="25">
        <f t="shared" si="874"/>
        <v>0</v>
      </c>
      <c r="S5077" s="25">
        <f t="shared" si="875"/>
        <v>16207.458010711764</v>
      </c>
      <c r="T5077" s="25" t="str">
        <f t="shared" si="876"/>
        <v>charge</v>
      </c>
      <c r="V5077" s="25">
        <f t="shared" si="879"/>
        <v>1846.9775632747087</v>
      </c>
      <c r="W5077" s="25">
        <f t="shared" si="877"/>
        <v>4000</v>
      </c>
      <c r="X5077" s="25">
        <f t="shared" si="880"/>
        <v>0</v>
      </c>
      <c r="Z5077" s="25">
        <f t="shared" si="878"/>
        <v>0</v>
      </c>
      <c r="AB5077" s="25">
        <f t="shared" si="872"/>
        <v>14360.480447437054</v>
      </c>
    </row>
    <row r="5078" x14ac:dyDescent="0.2">
      <c r="I5078" s="24">
        <v>5073</v>
      </c>
      <c r="J5078" s="28">
        <v>0.41072783899999998</v>
      </c>
      <c r="L5078" s="24">
        <v>21424.117510414122</v>
      </c>
      <c r="N5078" s="24">
        <v>5073</v>
      </c>
      <c r="O5078" s="24">
        <f t="shared" si="873"/>
        <v>17032.173420779229</v>
      </c>
      <c r="P5078" s="24">
        <f t="shared" si="870"/>
        <v>17032.173420779229</v>
      </c>
      <c r="Q5078" s="24">
        <f t="shared" si="871"/>
        <v>32858.227119999996</v>
      </c>
      <c r="R5078" s="24">
        <f t="shared" si="874"/>
        <v>0</v>
      </c>
      <c r="S5078" s="24">
        <f t="shared" si="875"/>
        <v>15826.053699220767</v>
      </c>
      <c r="T5078" s="24" t="str">
        <f t="shared" si="876"/>
        <v>charge</v>
      </c>
      <c r="V5078" s="24">
        <f t="shared" si="879"/>
        <v>0</v>
      </c>
      <c r="W5078" s="24">
        <f t="shared" si="877"/>
        <v>4000</v>
      </c>
      <c r="X5078" s="24">
        <f t="shared" si="880"/>
        <v>0</v>
      </c>
      <c r="Z5078" s="24">
        <f t="shared" si="878"/>
        <v>0</v>
      </c>
      <c r="AB5078" s="24">
        <f t="shared" si="872"/>
        <v>15826.053699220767</v>
      </c>
    </row>
    <row r="5079" x14ac:dyDescent="0.2">
      <c r="I5079" s="25">
        <v>5074</v>
      </c>
      <c r="J5079" s="29">
        <v>0.445005814</v>
      </c>
      <c r="L5079" s="25">
        <v>22960.614107799527</v>
      </c>
      <c r="N5079" s="25">
        <v>5074</v>
      </c>
      <c r="O5079" s="25">
        <f t="shared" si="873"/>
        <v>18253.688215700626</v>
      </c>
      <c r="P5079" s="25">
        <f t="shared" si="870"/>
        <v>18253.688215700626</v>
      </c>
      <c r="Q5079" s="25">
        <f t="shared" si="871"/>
        <v>35600.465120000001</v>
      </c>
      <c r="R5079" s="25">
        <f t="shared" si="874"/>
        <v>0</v>
      </c>
      <c r="S5079" s="25">
        <f t="shared" si="875"/>
        <v>17346.776904299375</v>
      </c>
      <c r="T5079" s="25" t="str">
        <f t="shared" si="876"/>
        <v>charge</v>
      </c>
      <c r="V5079" s="25">
        <f t="shared" si="879"/>
        <v>0</v>
      </c>
      <c r="W5079" s="25">
        <f t="shared" si="877"/>
        <v>4000</v>
      </c>
      <c r="X5079" s="25">
        <f t="shared" si="880"/>
        <v>0</v>
      </c>
      <c r="Z5079" s="25">
        <f t="shared" si="878"/>
        <v>0</v>
      </c>
      <c r="AB5079" s="25">
        <f t="shared" si="872"/>
        <v>17346.776904299375</v>
      </c>
    </row>
    <row r="5080" x14ac:dyDescent="0.2">
      <c r="I5080" s="24">
        <v>5075</v>
      </c>
      <c r="J5080" s="28">
        <v>0.58709498699999996</v>
      </c>
      <c r="L5080" s="24">
        <v>23820.067988741397</v>
      </c>
      <c r="N5080" s="24">
        <v>5075</v>
      </c>
      <c r="O5080" s="24">
        <f t="shared" si="873"/>
        <v>18936.954051049412</v>
      </c>
      <c r="P5080" s="24">
        <f t="shared" si="870"/>
        <v>18936.954051049412</v>
      </c>
      <c r="Q5080" s="24">
        <f t="shared" si="871"/>
        <v>46967.598959999996</v>
      </c>
      <c r="R5080" s="24">
        <f t="shared" si="874"/>
        <v>0</v>
      </c>
      <c r="S5080" s="24">
        <f t="shared" si="875"/>
        <v>28030.644908950584</v>
      </c>
      <c r="T5080" s="24" t="str">
        <f t="shared" si="876"/>
        <v>charge</v>
      </c>
      <c r="V5080" s="24">
        <f t="shared" si="879"/>
        <v>0</v>
      </c>
      <c r="W5080" s="24">
        <f t="shared" si="877"/>
        <v>4000</v>
      </c>
      <c r="X5080" s="24">
        <f t="shared" si="880"/>
        <v>0</v>
      </c>
      <c r="Z5080" s="24">
        <f t="shared" si="878"/>
        <v>0</v>
      </c>
      <c r="AB5080" s="24">
        <f t="shared" si="872"/>
        <v>28030.644908950584</v>
      </c>
    </row>
    <row r="5081" x14ac:dyDescent="0.2">
      <c r="I5081" s="25">
        <v>5076</v>
      </c>
      <c r="J5081" s="29">
        <v>0.64920070499999993</v>
      </c>
      <c r="L5081" s="25">
        <v>24509.822717332838</v>
      </c>
      <c r="N5081" s="25">
        <v>5076</v>
      </c>
      <c r="O5081" s="25">
        <f t="shared" si="873"/>
        <v>19485.309060279607</v>
      </c>
      <c r="P5081" s="25">
        <f t="shared" si="870"/>
        <v>19485.309060279607</v>
      </c>
      <c r="Q5081" s="25">
        <f t="shared" si="871"/>
        <v>51936.056399999994</v>
      </c>
      <c r="R5081" s="25">
        <f t="shared" si="874"/>
        <v>0</v>
      </c>
      <c r="S5081" s="25">
        <f t="shared" si="875"/>
        <v>32450.747339720387</v>
      </c>
      <c r="T5081" s="25" t="str">
        <f t="shared" si="876"/>
        <v>charge</v>
      </c>
      <c r="V5081" s="25">
        <f t="shared" si="879"/>
        <v>0</v>
      </c>
      <c r="W5081" s="25">
        <f t="shared" si="877"/>
        <v>4000</v>
      </c>
      <c r="X5081" s="25">
        <f t="shared" si="880"/>
        <v>0</v>
      </c>
      <c r="Z5081" s="25">
        <f t="shared" si="878"/>
        <v>0</v>
      </c>
      <c r="AB5081" s="25">
        <f t="shared" si="872"/>
        <v>32450.747339720387</v>
      </c>
    </row>
    <row r="5082" x14ac:dyDescent="0.2">
      <c r="I5082" s="24">
        <v>5077</v>
      </c>
      <c r="J5082" s="28">
        <v>0.70180945900000002</v>
      </c>
      <c r="L5082" s="24">
        <v>25356.050916385648</v>
      </c>
      <c r="N5082" s="24">
        <v>5077</v>
      </c>
      <c r="O5082" s="24">
        <f t="shared" si="873"/>
        <v>20158.06047852659</v>
      </c>
      <c r="P5082" s="24">
        <f t="shared" si="870"/>
        <v>20158.06047852659</v>
      </c>
      <c r="Q5082" s="24">
        <f t="shared" si="871"/>
        <v>56144.756720000005</v>
      </c>
      <c r="R5082" s="24">
        <f t="shared" si="874"/>
        <v>0</v>
      </c>
      <c r="S5082" s="24">
        <f t="shared" si="875"/>
        <v>35986.696241473415</v>
      </c>
      <c r="T5082" s="24" t="str">
        <f t="shared" si="876"/>
        <v>charge</v>
      </c>
      <c r="V5082" s="24">
        <f t="shared" si="879"/>
        <v>0</v>
      </c>
      <c r="W5082" s="24">
        <f t="shared" si="877"/>
        <v>4000</v>
      </c>
      <c r="X5082" s="24">
        <f t="shared" si="880"/>
        <v>0</v>
      </c>
      <c r="Z5082" s="24">
        <f t="shared" si="878"/>
        <v>0</v>
      </c>
      <c r="AB5082" s="24">
        <f t="shared" si="872"/>
        <v>35986.696241473415</v>
      </c>
    </row>
    <row r="5083" x14ac:dyDescent="0.2">
      <c r="I5083" s="25">
        <v>5078</v>
      </c>
      <c r="J5083" s="29">
        <v>0.736801441</v>
      </c>
      <c r="L5083" s="25">
        <v>25755.995722627638</v>
      </c>
      <c r="N5083" s="25">
        <v>5078</v>
      </c>
      <c r="O5083" s="25">
        <f t="shared" si="873"/>
        <v>20476.016599488972</v>
      </c>
      <c r="P5083" s="25">
        <f t="shared" si="870"/>
        <v>20476.016599488972</v>
      </c>
      <c r="Q5083" s="25">
        <f t="shared" si="871"/>
        <v>58944.115279999998</v>
      </c>
      <c r="R5083" s="25">
        <f t="shared" si="874"/>
        <v>0</v>
      </c>
      <c r="S5083" s="25">
        <f t="shared" si="875"/>
        <v>38468.09868051103</v>
      </c>
      <c r="T5083" s="25" t="str">
        <f t="shared" si="876"/>
        <v>charge</v>
      </c>
      <c r="V5083" s="25">
        <f t="shared" si="879"/>
        <v>0</v>
      </c>
      <c r="W5083" s="25">
        <f t="shared" si="877"/>
        <v>4000</v>
      </c>
      <c r="X5083" s="25">
        <f t="shared" si="880"/>
        <v>0</v>
      </c>
      <c r="Z5083" s="25">
        <f t="shared" si="878"/>
        <v>0</v>
      </c>
      <c r="AB5083" s="25">
        <f t="shared" si="872"/>
        <v>38468.09868051103</v>
      </c>
    </row>
    <row r="5084" x14ac:dyDescent="0.2">
      <c r="I5084" s="24">
        <v>5079</v>
      </c>
      <c r="J5084" s="28">
        <v>0.75605938000000006</v>
      </c>
      <c r="L5084" s="24">
        <v>26143.594939279556</v>
      </c>
      <c r="N5084" s="24">
        <v>5079</v>
      </c>
      <c r="O5084" s="24">
        <f t="shared" si="873"/>
        <v>20784.157976727249</v>
      </c>
      <c r="P5084" s="24">
        <f t="shared" si="870"/>
        <v>20784.157976727249</v>
      </c>
      <c r="Q5084" s="24">
        <f t="shared" si="871"/>
        <v>60484.750400000004</v>
      </c>
      <c r="R5084" s="24">
        <f t="shared" si="874"/>
        <v>0</v>
      </c>
      <c r="S5084" s="24">
        <f t="shared" si="875"/>
        <v>39700.592423272756</v>
      </c>
      <c r="T5084" s="24" t="str">
        <f t="shared" si="876"/>
        <v>charge</v>
      </c>
      <c r="V5084" s="24">
        <f t="shared" si="879"/>
        <v>0</v>
      </c>
      <c r="W5084" s="24">
        <f t="shared" si="877"/>
        <v>4000</v>
      </c>
      <c r="X5084" s="24">
        <f t="shared" si="880"/>
        <v>0</v>
      </c>
      <c r="Z5084" s="24">
        <f t="shared" si="878"/>
        <v>0</v>
      </c>
      <c r="AB5084" s="24">
        <f t="shared" si="872"/>
        <v>39700.592423272756</v>
      </c>
    </row>
    <row r="5085" x14ac:dyDescent="0.2">
      <c r="I5085" s="25">
        <v>5080</v>
      </c>
      <c r="J5085" s="29">
        <v>0.71333785199999999</v>
      </c>
      <c r="L5085" s="25">
        <v>26285.054910707473</v>
      </c>
      <c r="N5085" s="25">
        <v>5080</v>
      </c>
      <c r="O5085" s="25">
        <f t="shared" si="873"/>
        <v>20896.618654012444</v>
      </c>
      <c r="P5085" s="25">
        <f t="shared" si="870"/>
        <v>20896.618654012444</v>
      </c>
      <c r="Q5085" s="25">
        <f t="shared" si="871"/>
        <v>57067.028160000002</v>
      </c>
      <c r="R5085" s="25">
        <f t="shared" si="874"/>
        <v>0</v>
      </c>
      <c r="S5085" s="25">
        <f t="shared" si="875"/>
        <v>36170.409505987554</v>
      </c>
      <c r="T5085" s="25" t="str">
        <f t="shared" si="876"/>
        <v>charge</v>
      </c>
      <c r="V5085" s="25">
        <f t="shared" si="879"/>
        <v>0</v>
      </c>
      <c r="W5085" s="25">
        <f t="shared" si="877"/>
        <v>4000</v>
      </c>
      <c r="X5085" s="25">
        <f t="shared" si="880"/>
        <v>0</v>
      </c>
      <c r="Z5085" s="25">
        <f t="shared" si="878"/>
        <v>0</v>
      </c>
      <c r="AB5085" s="25">
        <f t="shared" si="872"/>
        <v>36170.409505987554</v>
      </c>
    </row>
    <row r="5086" x14ac:dyDescent="0.2">
      <c r="I5086" s="24">
        <v>5081</v>
      </c>
      <c r="J5086" s="28">
        <v>0.61359696499999994</v>
      </c>
      <c r="L5086" s="24">
        <v>26126.050721836087</v>
      </c>
      <c r="N5086" s="24">
        <v>5081</v>
      </c>
      <c r="O5086" s="24">
        <f t="shared" si="873"/>
        <v>20770.21032385969</v>
      </c>
      <c r="P5086" s="24">
        <f t="shared" si="870"/>
        <v>20770.21032385969</v>
      </c>
      <c r="Q5086" s="24">
        <f t="shared" si="871"/>
        <v>49087.757199999993</v>
      </c>
      <c r="R5086" s="24">
        <f t="shared" si="874"/>
        <v>0</v>
      </c>
      <c r="S5086" s="24">
        <f t="shared" si="875"/>
        <v>28317.546876140303</v>
      </c>
      <c r="T5086" s="24" t="str">
        <f t="shared" si="876"/>
        <v>charge</v>
      </c>
      <c r="V5086" s="24">
        <f t="shared" si="879"/>
        <v>0</v>
      </c>
      <c r="W5086" s="24">
        <f t="shared" si="877"/>
        <v>4000</v>
      </c>
      <c r="X5086" s="24">
        <f t="shared" si="880"/>
        <v>0</v>
      </c>
      <c r="Z5086" s="24">
        <f t="shared" si="878"/>
        <v>0</v>
      </c>
      <c r="AB5086" s="24">
        <f t="shared" si="872"/>
        <v>28317.546876140303</v>
      </c>
    </row>
    <row r="5087" x14ac:dyDescent="0.2">
      <c r="I5087" s="25">
        <v>5082</v>
      </c>
      <c r="J5087" s="29">
        <v>0.266031717</v>
      </c>
      <c r="L5087" s="25">
        <v>26025.554908418653</v>
      </c>
      <c r="N5087" s="25">
        <v>5082</v>
      </c>
      <c r="O5087" s="25">
        <f t="shared" si="873"/>
        <v>20690.31615219283</v>
      </c>
      <c r="P5087" s="25">
        <f t="shared" si="870"/>
        <v>20690.31615219283</v>
      </c>
      <c r="Q5087" s="25">
        <f t="shared" si="871"/>
        <v>21282.537359999998</v>
      </c>
      <c r="R5087" s="25">
        <f t="shared" si="874"/>
        <v>0</v>
      </c>
      <c r="S5087" s="25">
        <f t="shared" si="875"/>
        <v>592.22120780716796</v>
      </c>
      <c r="T5087" s="25" t="str">
        <f t="shared" si="876"/>
        <v>charge</v>
      </c>
      <c r="V5087" s="25">
        <f t="shared" si="879"/>
        <v>0</v>
      </c>
      <c r="W5087" s="25">
        <f t="shared" si="877"/>
        <v>4000</v>
      </c>
      <c r="X5087" s="25">
        <f t="shared" si="880"/>
        <v>0</v>
      </c>
      <c r="Z5087" s="25">
        <f t="shared" si="878"/>
        <v>0</v>
      </c>
      <c r="AB5087" s="25">
        <f t="shared" si="872"/>
        <v>592.22120780716796</v>
      </c>
    </row>
    <row r="5088" x14ac:dyDescent="0.2">
      <c r="I5088" s="24">
        <v>5083</v>
      </c>
      <c r="J5088" s="28">
        <v>2.1565694999999999E-2</v>
      </c>
      <c r="L5088" s="24">
        <v>25473.462015771864</v>
      </c>
      <c r="N5088" s="24">
        <v>5083</v>
      </c>
      <c r="O5088" s="24">
        <f t="shared" si="873"/>
        <v>20251.402302538634</v>
      </c>
      <c r="P5088" s="24">
        <f t="shared" si="870"/>
        <v>20251.402302538634</v>
      </c>
      <c r="Q5088" s="24">
        <f t="shared" si="871"/>
        <v>1725.2556</v>
      </c>
      <c r="R5088" s="24">
        <f t="shared" si="874"/>
        <v>18526.146702538634</v>
      </c>
      <c r="S5088" s="24">
        <f t="shared" si="875"/>
        <v>0</v>
      </c>
      <c r="T5088" s="24" t="str">
        <f t="shared" si="876"/>
        <v>drain</v>
      </c>
      <c r="V5088" s="24">
        <f t="shared" si="879"/>
        <v>0</v>
      </c>
      <c r="W5088" s="24">
        <f t="shared" si="877"/>
        <v>0</v>
      </c>
      <c r="X5088" s="24">
        <f t="shared" si="880"/>
        <v>4000</v>
      </c>
      <c r="Z5088" s="24">
        <f t="shared" si="878"/>
        <v>14526.146702538634</v>
      </c>
      <c r="AB5088" s="24">
        <f t="shared" si="872"/>
        <v>0</v>
      </c>
    </row>
    <row r="5089" x14ac:dyDescent="0.2">
      <c r="I5089" s="25">
        <v>5084</v>
      </c>
      <c r="J5089" s="29">
        <v>0</v>
      </c>
      <c r="L5089" s="25">
        <v>25503.332660818098</v>
      </c>
      <c r="N5089" s="25">
        <v>5084</v>
      </c>
      <c r="O5089" s="25">
        <f t="shared" si="873"/>
        <v>20275.149465350391</v>
      </c>
      <c r="P5089" s="25">
        <f t="shared" si="870"/>
        <v>20275.149465350391</v>
      </c>
      <c r="Q5089" s="25">
        <f t="shared" si="871"/>
        <v>0</v>
      </c>
      <c r="R5089" s="25">
        <f t="shared" si="874"/>
        <v>20275.149465350391</v>
      </c>
      <c r="S5089" s="25">
        <f t="shared" si="875"/>
        <v>0</v>
      </c>
      <c r="T5089" s="25" t="str">
        <f t="shared" si="876"/>
        <v>drain</v>
      </c>
      <c r="V5089" s="25">
        <f t="shared" si="879"/>
        <v>0</v>
      </c>
      <c r="W5089" s="25">
        <f t="shared" si="877"/>
        <v>0</v>
      </c>
      <c r="X5089" s="25">
        <f t="shared" si="880"/>
        <v>0</v>
      </c>
      <c r="Z5089" s="25">
        <f t="shared" si="878"/>
        <v>20275.149465350391</v>
      </c>
      <c r="AB5089" s="25">
        <f t="shared" si="872"/>
        <v>0</v>
      </c>
    </row>
    <row r="5090" x14ac:dyDescent="0.2">
      <c r="I5090" s="24">
        <v>5085</v>
      </c>
      <c r="J5090" s="28">
        <v>0</v>
      </c>
      <c r="L5090" s="24">
        <v>25452.535891819</v>
      </c>
      <c r="N5090" s="24">
        <v>5085</v>
      </c>
      <c r="O5090" s="24">
        <f t="shared" si="873"/>
        <v>20234.766033996104</v>
      </c>
      <c r="P5090" s="24">
        <f t="shared" si="870"/>
        <v>20234.766033996104</v>
      </c>
      <c r="Q5090" s="24">
        <f t="shared" si="871"/>
        <v>0</v>
      </c>
      <c r="R5090" s="24">
        <f t="shared" si="874"/>
        <v>20234.766033996104</v>
      </c>
      <c r="S5090" s="24">
        <f t="shared" si="875"/>
        <v>0</v>
      </c>
      <c r="T5090" s="24" t="str">
        <f t="shared" si="876"/>
        <v>drain</v>
      </c>
      <c r="V5090" s="24">
        <f t="shared" si="879"/>
        <v>0</v>
      </c>
      <c r="W5090" s="24">
        <f t="shared" si="877"/>
        <v>0</v>
      </c>
      <c r="X5090" s="24">
        <f t="shared" si="880"/>
        <v>0</v>
      </c>
      <c r="Z5090" s="24">
        <f t="shared" si="878"/>
        <v>20234.766033996104</v>
      </c>
      <c r="AB5090" s="24">
        <f t="shared" si="872"/>
        <v>0</v>
      </c>
    </row>
    <row r="5091" x14ac:dyDescent="0.2">
      <c r="I5091" s="25">
        <v>5086</v>
      </c>
      <c r="J5091" s="29">
        <v>0</v>
      </c>
      <c r="L5091" s="25">
        <v>24888.484361743926</v>
      </c>
      <c r="N5091" s="25">
        <v>5086</v>
      </c>
      <c r="O5091" s="25">
        <f t="shared" si="873"/>
        <v>19786.345067586422</v>
      </c>
      <c r="P5091" s="25">
        <f t="shared" si="870"/>
        <v>19786.345067586422</v>
      </c>
      <c r="Q5091" s="25">
        <f t="shared" si="871"/>
        <v>0</v>
      </c>
      <c r="R5091" s="25">
        <f t="shared" si="874"/>
        <v>19786.345067586422</v>
      </c>
      <c r="S5091" s="25">
        <f t="shared" si="875"/>
        <v>0</v>
      </c>
      <c r="T5091" s="25" t="str">
        <f t="shared" si="876"/>
        <v>drain</v>
      </c>
      <c r="V5091" s="25">
        <f t="shared" si="879"/>
        <v>0</v>
      </c>
      <c r="W5091" s="25">
        <f t="shared" si="877"/>
        <v>0</v>
      </c>
      <c r="X5091" s="25">
        <f t="shared" si="880"/>
        <v>0</v>
      </c>
      <c r="Z5091" s="25">
        <f t="shared" si="878"/>
        <v>19786.345067586422</v>
      </c>
      <c r="AB5091" s="25">
        <f t="shared" si="872"/>
        <v>0</v>
      </c>
    </row>
    <row r="5092" x14ac:dyDescent="0.2">
      <c r="I5092" s="24">
        <v>5087</v>
      </c>
      <c r="J5092" s="28">
        <v>0</v>
      </c>
      <c r="L5092" s="24">
        <v>23865.307684087751</v>
      </c>
      <c r="N5092" s="24">
        <v>5087</v>
      </c>
      <c r="O5092" s="24">
        <f t="shared" si="873"/>
        <v>18972.919608849763</v>
      </c>
      <c r="P5092" s="24">
        <f t="shared" si="870"/>
        <v>18972.919608849763</v>
      </c>
      <c r="Q5092" s="24">
        <f t="shared" si="871"/>
        <v>0</v>
      </c>
      <c r="R5092" s="24">
        <f t="shared" si="874"/>
        <v>18972.919608849763</v>
      </c>
      <c r="S5092" s="24">
        <f t="shared" si="875"/>
        <v>0</v>
      </c>
      <c r="T5092" s="24" t="str">
        <f t="shared" si="876"/>
        <v>drain</v>
      </c>
      <c r="V5092" s="24">
        <f t="shared" si="879"/>
        <v>0</v>
      </c>
      <c r="W5092" s="24">
        <f t="shared" si="877"/>
        <v>0</v>
      </c>
      <c r="X5092" s="24">
        <f t="shared" si="880"/>
        <v>0</v>
      </c>
      <c r="Z5092" s="24">
        <f t="shared" si="878"/>
        <v>18972.919608849763</v>
      </c>
      <c r="AB5092" s="24">
        <f t="shared" si="872"/>
        <v>0</v>
      </c>
    </row>
    <row r="5093" x14ac:dyDescent="0.2">
      <c r="I5093" s="25">
        <v>5088</v>
      </c>
      <c r="J5093" s="29">
        <v>0</v>
      </c>
      <c r="L5093" s="25">
        <v>22415.36070551872</v>
      </c>
      <c r="N5093" s="25">
        <v>5088</v>
      </c>
      <c r="O5093" s="25">
        <f t="shared" si="873"/>
        <v>17820.211760887385</v>
      </c>
      <c r="P5093" s="25">
        <f t="shared" si="870"/>
        <v>17820.211760887385</v>
      </c>
      <c r="Q5093" s="25">
        <f t="shared" si="871"/>
        <v>0</v>
      </c>
      <c r="R5093" s="25">
        <f t="shared" si="874"/>
        <v>17820.211760887385</v>
      </c>
      <c r="S5093" s="25">
        <f t="shared" si="875"/>
        <v>0</v>
      </c>
      <c r="T5093" s="25" t="str">
        <f t="shared" si="876"/>
        <v>drain</v>
      </c>
      <c r="V5093" s="25">
        <f t="shared" si="879"/>
        <v>0</v>
      </c>
      <c r="W5093" s="25">
        <f t="shared" si="877"/>
        <v>0</v>
      </c>
      <c r="X5093" s="25">
        <f t="shared" si="880"/>
        <v>0</v>
      </c>
      <c r="Z5093" s="25">
        <f t="shared" si="878"/>
        <v>17820.211760887385</v>
      </c>
      <c r="AB5093" s="25">
        <f t="shared" si="872"/>
        <v>0</v>
      </c>
    </row>
    <row r="5094" x14ac:dyDescent="0.2">
      <c r="I5094" s="24">
        <v>5089</v>
      </c>
      <c r="J5094" s="28">
        <v>0</v>
      </c>
      <c r="L5094" s="24">
        <v>21388.385720467566</v>
      </c>
      <c r="N5094" s="24">
        <v>5089</v>
      </c>
      <c r="O5094" s="24">
        <f t="shared" si="873"/>
        <v>17003.766647771718</v>
      </c>
      <c r="P5094" s="24">
        <f t="shared" si="870"/>
        <v>17003.766647771718</v>
      </c>
      <c r="Q5094" s="24">
        <f t="shared" si="871"/>
        <v>0</v>
      </c>
      <c r="R5094" s="24">
        <f t="shared" si="874"/>
        <v>17003.766647771718</v>
      </c>
      <c r="S5094" s="24">
        <f t="shared" si="875"/>
        <v>0</v>
      </c>
      <c r="T5094" s="24" t="str">
        <f t="shared" si="876"/>
        <v>drain</v>
      </c>
      <c r="V5094" s="24">
        <f t="shared" si="879"/>
        <v>0</v>
      </c>
      <c r="W5094" s="24">
        <f t="shared" si="877"/>
        <v>0</v>
      </c>
      <c r="X5094" s="24">
        <f t="shared" si="880"/>
        <v>0</v>
      </c>
      <c r="Z5094" s="24">
        <f t="shared" si="878"/>
        <v>17003.766647771718</v>
      </c>
      <c r="AB5094" s="24">
        <f t="shared" si="872"/>
        <v>0</v>
      </c>
    </row>
    <row r="5095" x14ac:dyDescent="0.2">
      <c r="I5095" s="25">
        <v>5090</v>
      </c>
      <c r="J5095" s="29">
        <v>0</v>
      </c>
      <c r="L5095" s="25">
        <v>20297.312756061554</v>
      </c>
      <c r="N5095" s="25">
        <v>5090</v>
      </c>
      <c r="O5095" s="25">
        <f t="shared" si="873"/>
        <v>16136.363641068936</v>
      </c>
      <c r="P5095" s="25">
        <f t="shared" si="870"/>
        <v>16136.363641068936</v>
      </c>
      <c r="Q5095" s="25">
        <f t="shared" si="871"/>
        <v>0</v>
      </c>
      <c r="R5095" s="25">
        <f t="shared" si="874"/>
        <v>16136.363641068936</v>
      </c>
      <c r="S5095" s="25">
        <f t="shared" si="875"/>
        <v>0</v>
      </c>
      <c r="T5095" s="25" t="str">
        <f t="shared" si="876"/>
        <v>drain</v>
      </c>
      <c r="V5095" s="25">
        <f t="shared" si="879"/>
        <v>0</v>
      </c>
      <c r="W5095" s="25">
        <f t="shared" si="877"/>
        <v>0</v>
      </c>
      <c r="X5095" s="25">
        <f t="shared" si="880"/>
        <v>0</v>
      </c>
      <c r="Z5095" s="25">
        <f t="shared" si="878"/>
        <v>16136.363641068936</v>
      </c>
      <c r="AB5095" s="25">
        <f t="shared" si="872"/>
        <v>0</v>
      </c>
    </row>
    <row r="5096" x14ac:dyDescent="0.2">
      <c r="I5096" s="24">
        <v>5091</v>
      </c>
      <c r="J5096" s="28">
        <v>0</v>
      </c>
      <c r="L5096" s="24">
        <v>19871.134116601941</v>
      </c>
      <c r="N5096" s="24">
        <v>5091</v>
      </c>
      <c r="O5096" s="24">
        <f t="shared" si="873"/>
        <v>15797.551622698544</v>
      </c>
      <c r="P5096" s="24">
        <f t="shared" si="870"/>
        <v>15797.551622698544</v>
      </c>
      <c r="Q5096" s="24">
        <f t="shared" si="871"/>
        <v>0</v>
      </c>
      <c r="R5096" s="24">
        <f t="shared" si="874"/>
        <v>15797.551622698544</v>
      </c>
      <c r="S5096" s="24">
        <f t="shared" si="875"/>
        <v>0</v>
      </c>
      <c r="T5096" s="24" t="str">
        <f t="shared" si="876"/>
        <v>drain</v>
      </c>
      <c r="V5096" s="24">
        <f t="shared" si="879"/>
        <v>0</v>
      </c>
      <c r="W5096" s="24">
        <f t="shared" si="877"/>
        <v>0</v>
      </c>
      <c r="X5096" s="24">
        <f t="shared" si="880"/>
        <v>0</v>
      </c>
      <c r="Z5096" s="24">
        <f t="shared" si="878"/>
        <v>15797.551622698544</v>
      </c>
      <c r="AB5096" s="24">
        <f t="shared" si="872"/>
        <v>0</v>
      </c>
    </row>
    <row r="5097" x14ac:dyDescent="0.2">
      <c r="I5097" s="25">
        <v>5092</v>
      </c>
      <c r="J5097" s="29">
        <v>0</v>
      </c>
      <c r="L5097" s="25">
        <v>19408.144203627107</v>
      </c>
      <c r="N5097" s="25">
        <v>5092</v>
      </c>
      <c r="O5097" s="25">
        <f t="shared" si="873"/>
        <v>15429.474641883551</v>
      </c>
      <c r="P5097" s="25">
        <f t="shared" si="870"/>
        <v>15429.474641883551</v>
      </c>
      <c r="Q5097" s="25">
        <f t="shared" si="871"/>
        <v>0</v>
      </c>
      <c r="R5097" s="25">
        <f t="shared" si="874"/>
        <v>15429.474641883551</v>
      </c>
      <c r="S5097" s="25">
        <f t="shared" si="875"/>
        <v>0</v>
      </c>
      <c r="T5097" s="25" t="str">
        <f t="shared" si="876"/>
        <v>drain</v>
      </c>
      <c r="V5097" s="25">
        <f t="shared" si="879"/>
        <v>0</v>
      </c>
      <c r="W5097" s="25">
        <f t="shared" si="877"/>
        <v>0</v>
      </c>
      <c r="X5097" s="25">
        <f t="shared" si="880"/>
        <v>0</v>
      </c>
      <c r="Z5097" s="25">
        <f t="shared" si="878"/>
        <v>15429.474641883551</v>
      </c>
      <c r="AB5097" s="25">
        <f t="shared" si="872"/>
        <v>0</v>
      </c>
    </row>
    <row r="5098" x14ac:dyDescent="0.2">
      <c r="I5098" s="24">
        <v>5093</v>
      </c>
      <c r="J5098" s="28">
        <v>0</v>
      </c>
      <c r="L5098" s="24">
        <v>19173.763467836379</v>
      </c>
      <c r="N5098" s="24">
        <v>5093</v>
      </c>
      <c r="O5098" s="24">
        <f t="shared" si="873"/>
        <v>15243.141956929921</v>
      </c>
      <c r="P5098" s="24">
        <f t="shared" si="870"/>
        <v>15243.141956929921</v>
      </c>
      <c r="Q5098" s="24">
        <f t="shared" si="871"/>
        <v>0</v>
      </c>
      <c r="R5098" s="24">
        <f t="shared" si="874"/>
        <v>15243.141956929921</v>
      </c>
      <c r="S5098" s="24">
        <f t="shared" si="875"/>
        <v>0</v>
      </c>
      <c r="T5098" s="24" t="str">
        <f t="shared" si="876"/>
        <v>drain</v>
      </c>
      <c r="V5098" s="24">
        <f t="shared" si="879"/>
        <v>0</v>
      </c>
      <c r="W5098" s="24">
        <f t="shared" si="877"/>
        <v>0</v>
      </c>
      <c r="X5098" s="24">
        <f t="shared" si="880"/>
        <v>0</v>
      </c>
      <c r="Z5098" s="24">
        <f t="shared" si="878"/>
        <v>15243.141956929921</v>
      </c>
      <c r="AB5098" s="24">
        <f t="shared" si="872"/>
        <v>0</v>
      </c>
    </row>
    <row r="5099" x14ac:dyDescent="0.2">
      <c r="I5099" s="25">
        <v>5094</v>
      </c>
      <c r="J5099" s="29">
        <v>0</v>
      </c>
      <c r="L5099" s="25">
        <v>19112.857987761497</v>
      </c>
      <c r="N5099" s="25">
        <v>5094</v>
      </c>
      <c r="O5099" s="25">
        <f t="shared" si="873"/>
        <v>15194.722100270392</v>
      </c>
      <c r="P5099" s="25">
        <f t="shared" si="870"/>
        <v>15194.722100270392</v>
      </c>
      <c r="Q5099" s="25">
        <f t="shared" si="871"/>
        <v>0</v>
      </c>
      <c r="R5099" s="25">
        <f t="shared" si="874"/>
        <v>15194.722100270392</v>
      </c>
      <c r="S5099" s="25">
        <f t="shared" si="875"/>
        <v>0</v>
      </c>
      <c r="T5099" s="25" t="str">
        <f t="shared" si="876"/>
        <v>drain</v>
      </c>
      <c r="V5099" s="25">
        <f t="shared" si="879"/>
        <v>0</v>
      </c>
      <c r="W5099" s="25">
        <f t="shared" si="877"/>
        <v>0</v>
      </c>
      <c r="X5099" s="25">
        <f t="shared" si="880"/>
        <v>0</v>
      </c>
      <c r="Z5099" s="25">
        <f t="shared" si="878"/>
        <v>15194.722100270392</v>
      </c>
      <c r="AB5099" s="25">
        <f t="shared" si="872"/>
        <v>0</v>
      </c>
    </row>
    <row r="5100" x14ac:dyDescent="0.2">
      <c r="I5100" s="24">
        <v>5095</v>
      </c>
      <c r="J5100" s="28">
        <v>0.18862499199999999</v>
      </c>
      <c r="L5100" s="24">
        <v>20076.421517825125</v>
      </c>
      <c r="N5100" s="24">
        <v>5095</v>
      </c>
      <c r="O5100" s="24">
        <f t="shared" si="873"/>
        <v>15960.755106670975</v>
      </c>
      <c r="P5100" s="24">
        <f t="shared" si="870"/>
        <v>15960.755106670975</v>
      </c>
      <c r="Q5100" s="24">
        <f t="shared" si="871"/>
        <v>15089.99936</v>
      </c>
      <c r="R5100" s="24">
        <f t="shared" si="874"/>
        <v>870.75574667097499</v>
      </c>
      <c r="S5100" s="24">
        <f t="shared" si="875"/>
        <v>0</v>
      </c>
      <c r="T5100" s="24" t="str">
        <f t="shared" si="876"/>
        <v>drain</v>
      </c>
      <c r="V5100" s="24">
        <f t="shared" si="879"/>
        <v>0</v>
      </c>
      <c r="W5100" s="24">
        <f t="shared" si="877"/>
        <v>0</v>
      </c>
      <c r="X5100" s="24">
        <f t="shared" si="880"/>
        <v>0</v>
      </c>
      <c r="Z5100" s="24">
        <f t="shared" si="878"/>
        <v>870.75574667097499</v>
      </c>
      <c r="AB5100" s="24">
        <f t="shared" si="872"/>
        <v>0</v>
      </c>
    </row>
    <row r="5101" x14ac:dyDescent="0.2">
      <c r="I5101" s="25">
        <v>5096</v>
      </c>
      <c r="J5101" s="29">
        <v>0.35601110699999999</v>
      </c>
      <c r="L5101" s="25">
        <v>22568.758697581288</v>
      </c>
      <c r="N5101" s="25">
        <v>5096</v>
      </c>
      <c r="O5101" s="25">
        <f t="shared" si="873"/>
        <v>17942.163164577127</v>
      </c>
      <c r="P5101" s="25">
        <f t="shared" si="870"/>
        <v>17942.163164577127</v>
      </c>
      <c r="Q5101" s="25">
        <f t="shared" si="871"/>
        <v>28480.888559999999</v>
      </c>
      <c r="R5101" s="25">
        <f t="shared" si="874"/>
        <v>0</v>
      </c>
      <c r="S5101" s="25">
        <f t="shared" si="875"/>
        <v>10538.725395422873</v>
      </c>
      <c r="T5101" s="25" t="str">
        <f t="shared" si="876"/>
        <v>charge</v>
      </c>
      <c r="V5101" s="25">
        <f t="shared" si="879"/>
        <v>4000</v>
      </c>
      <c r="W5101" s="25">
        <f t="shared" si="877"/>
        <v>4000</v>
      </c>
      <c r="X5101" s="25">
        <f t="shared" si="880"/>
        <v>0</v>
      </c>
      <c r="Z5101" s="25">
        <f t="shared" si="878"/>
        <v>0</v>
      </c>
      <c r="AB5101" s="25">
        <f t="shared" si="872"/>
        <v>6538.7253954228727</v>
      </c>
    </row>
    <row r="5102" x14ac:dyDescent="0.2">
      <c r="I5102" s="24">
        <v>5097</v>
      </c>
      <c r="J5102" s="28">
        <v>0.55088086000000003</v>
      </c>
      <c r="L5102" s="24">
        <v>24723.837041091916</v>
      </c>
      <c r="N5102" s="24">
        <v>5097</v>
      </c>
      <c r="O5102" s="24">
        <f t="shared" si="873"/>
        <v>19655.450447668074</v>
      </c>
      <c r="P5102" s="24">
        <f t="shared" si="870"/>
        <v>19655.450447668074</v>
      </c>
      <c r="Q5102" s="24">
        <f t="shared" si="871"/>
        <v>44070.468800000002</v>
      </c>
      <c r="R5102" s="24">
        <f t="shared" si="874"/>
        <v>0</v>
      </c>
      <c r="S5102" s="24">
        <f t="shared" si="875"/>
        <v>24415.018352331928</v>
      </c>
      <c r="T5102" s="24" t="str">
        <f t="shared" si="876"/>
        <v>charge</v>
      </c>
      <c r="V5102" s="24">
        <f t="shared" si="879"/>
        <v>0</v>
      </c>
      <c r="W5102" s="24">
        <f t="shared" si="877"/>
        <v>4000</v>
      </c>
      <c r="X5102" s="24">
        <f t="shared" si="880"/>
        <v>0</v>
      </c>
      <c r="Z5102" s="24">
        <f t="shared" si="878"/>
        <v>0</v>
      </c>
      <c r="AB5102" s="24">
        <f t="shared" si="872"/>
        <v>24415.018352331928</v>
      </c>
    </row>
    <row r="5103" x14ac:dyDescent="0.2">
      <c r="I5103" s="25">
        <v>5098</v>
      </c>
      <c r="J5103" s="29">
        <v>0.64139158100000004</v>
      </c>
      <c r="L5103" s="25">
        <v>26400.350584053991</v>
      </c>
      <c r="N5103" s="25">
        <v>5098</v>
      </c>
      <c r="O5103" s="25">
        <f t="shared" si="873"/>
        <v>20988.278714322925</v>
      </c>
      <c r="P5103" s="25">
        <f t="shared" si="870"/>
        <v>20988.278714322925</v>
      </c>
      <c r="Q5103" s="25">
        <f t="shared" si="871"/>
        <v>51311.326480000003</v>
      </c>
      <c r="R5103" s="25">
        <f t="shared" si="874"/>
        <v>0</v>
      </c>
      <c r="S5103" s="25">
        <f t="shared" si="875"/>
        <v>30323.047765677078</v>
      </c>
      <c r="T5103" s="25" t="str">
        <f t="shared" si="876"/>
        <v>charge</v>
      </c>
      <c r="V5103" s="25">
        <f t="shared" si="879"/>
        <v>0</v>
      </c>
      <c r="W5103" s="25">
        <f t="shared" si="877"/>
        <v>4000</v>
      </c>
      <c r="X5103" s="25">
        <f t="shared" si="880"/>
        <v>0</v>
      </c>
      <c r="Z5103" s="25">
        <f t="shared" si="878"/>
        <v>0</v>
      </c>
      <c r="AB5103" s="25">
        <f t="shared" si="872"/>
        <v>30323.047765677078</v>
      </c>
    </row>
    <row r="5104" x14ac:dyDescent="0.2">
      <c r="I5104" s="24">
        <v>5099</v>
      </c>
      <c r="J5104" s="28">
        <v>0.66289304500000001</v>
      </c>
      <c r="L5104" s="24">
        <v>27554.084149551389</v>
      </c>
      <c r="N5104" s="24">
        <v>5099</v>
      </c>
      <c r="O5104" s="24">
        <f t="shared" si="873"/>
        <v>21905.496898893354</v>
      </c>
      <c r="P5104" s="24">
        <f t="shared" si="870"/>
        <v>21905.496898893354</v>
      </c>
      <c r="Q5104" s="24">
        <f t="shared" si="871"/>
        <v>53031.443599999999</v>
      </c>
      <c r="R5104" s="24">
        <f t="shared" si="874"/>
        <v>0</v>
      </c>
      <c r="S5104" s="24">
        <f t="shared" si="875"/>
        <v>31125.946701106644</v>
      </c>
      <c r="T5104" s="24" t="str">
        <f t="shared" si="876"/>
        <v>charge</v>
      </c>
      <c r="V5104" s="24">
        <f t="shared" si="879"/>
        <v>0</v>
      </c>
      <c r="W5104" s="24">
        <f t="shared" si="877"/>
        <v>4000</v>
      </c>
      <c r="X5104" s="24">
        <f t="shared" si="880"/>
        <v>0</v>
      </c>
      <c r="Z5104" s="24">
        <f t="shared" si="878"/>
        <v>0</v>
      </c>
      <c r="AB5104" s="24">
        <f t="shared" si="872"/>
        <v>31125.946701106644</v>
      </c>
    </row>
    <row r="5105" x14ac:dyDescent="0.2">
      <c r="I5105" s="25">
        <v>5100</v>
      </c>
      <c r="J5105" s="29">
        <v>0.65881690399999993</v>
      </c>
      <c r="L5105" s="25">
        <v>28535.558504414556</v>
      </c>
      <c r="N5105" s="25">
        <v>5100</v>
      </c>
      <c r="O5105" s="25">
        <f t="shared" si="873"/>
        <v>22685.769011009572</v>
      </c>
      <c r="P5105" s="25">
        <f t="shared" si="870"/>
        <v>22685.769011009572</v>
      </c>
      <c r="Q5105" s="25">
        <f t="shared" si="871"/>
        <v>52705.352319999991</v>
      </c>
      <c r="R5105" s="25">
        <f t="shared" si="874"/>
        <v>0</v>
      </c>
      <c r="S5105" s="25">
        <f t="shared" si="875"/>
        <v>30019.583308990419</v>
      </c>
      <c r="T5105" s="25" t="str">
        <f t="shared" si="876"/>
        <v>charge</v>
      </c>
      <c r="V5105" s="25">
        <f t="shared" si="879"/>
        <v>0</v>
      </c>
      <c r="W5105" s="25">
        <f t="shared" si="877"/>
        <v>4000</v>
      </c>
      <c r="X5105" s="25">
        <f t="shared" si="880"/>
        <v>0</v>
      </c>
      <c r="Z5105" s="25">
        <f t="shared" si="878"/>
        <v>0</v>
      </c>
      <c r="AB5105" s="25">
        <f t="shared" si="872"/>
        <v>30019.583308990419</v>
      </c>
    </row>
    <row r="5106" x14ac:dyDescent="0.2">
      <c r="I5106" s="24">
        <v>5101</v>
      </c>
      <c r="J5106" s="28">
        <v>0.65728430400000004</v>
      </c>
      <c r="L5106" s="24">
        <v>29544.54978122711</v>
      </c>
      <c r="N5106" s="24">
        <v>5101</v>
      </c>
      <c r="O5106" s="24">
        <f t="shared" si="873"/>
        <v>23487.917076075555</v>
      </c>
      <c r="P5106" s="24">
        <f t="shared" si="870"/>
        <v>23487.917076075555</v>
      </c>
      <c r="Q5106" s="24">
        <f t="shared" si="871"/>
        <v>52582.744320000005</v>
      </c>
      <c r="R5106" s="24">
        <f t="shared" si="874"/>
        <v>0</v>
      </c>
      <c r="S5106" s="24">
        <f t="shared" si="875"/>
        <v>29094.82724392445</v>
      </c>
      <c r="T5106" s="24" t="str">
        <f t="shared" si="876"/>
        <v>charge</v>
      </c>
      <c r="V5106" s="24">
        <f t="shared" si="879"/>
        <v>0</v>
      </c>
      <c r="W5106" s="24">
        <f t="shared" si="877"/>
        <v>4000</v>
      </c>
      <c r="X5106" s="24">
        <f t="shared" si="880"/>
        <v>0</v>
      </c>
      <c r="Z5106" s="24">
        <f t="shared" si="878"/>
        <v>0</v>
      </c>
      <c r="AB5106" s="24">
        <f t="shared" si="872"/>
        <v>29094.82724392445</v>
      </c>
    </row>
    <row r="5107" x14ac:dyDescent="0.2">
      <c r="I5107" s="25">
        <v>5102</v>
      </c>
      <c r="J5107" s="29">
        <v>0.72101076899999994</v>
      </c>
      <c r="L5107" s="25">
        <v>30353.110462760924</v>
      </c>
      <c r="N5107" s="25">
        <v>5102</v>
      </c>
      <c r="O5107" s="25">
        <f t="shared" si="873"/>
        <v>24130.722817894937</v>
      </c>
      <c r="P5107" s="25">
        <f t="shared" si="870"/>
        <v>24130.722817894937</v>
      </c>
      <c r="Q5107" s="25">
        <f t="shared" si="871"/>
        <v>57680.861519999999</v>
      </c>
      <c r="R5107" s="25">
        <f t="shared" si="874"/>
        <v>0</v>
      </c>
      <c r="S5107" s="25">
        <f t="shared" si="875"/>
        <v>33550.138702105061</v>
      </c>
      <c r="T5107" s="25" t="str">
        <f t="shared" si="876"/>
        <v>charge</v>
      </c>
      <c r="V5107" s="25">
        <f t="shared" si="879"/>
        <v>0</v>
      </c>
      <c r="W5107" s="25">
        <f t="shared" si="877"/>
        <v>4000</v>
      </c>
      <c r="X5107" s="25">
        <f t="shared" si="880"/>
        <v>0</v>
      </c>
      <c r="Z5107" s="25">
        <f t="shared" si="878"/>
        <v>0</v>
      </c>
      <c r="AB5107" s="25">
        <f t="shared" si="872"/>
        <v>33550.138702105061</v>
      </c>
    </row>
    <row r="5108" x14ac:dyDescent="0.2">
      <c r="I5108" s="24">
        <v>5103</v>
      </c>
      <c r="J5108" s="28">
        <v>0.71671777300000006</v>
      </c>
      <c r="L5108" s="24">
        <v>30880.822140455242</v>
      </c>
      <c r="N5108" s="24">
        <v>5103</v>
      </c>
      <c r="O5108" s="24">
        <f t="shared" si="873"/>
        <v>24550.25360166192</v>
      </c>
      <c r="P5108" s="24">
        <f t="shared" si="870"/>
        <v>24550.25360166192</v>
      </c>
      <c r="Q5108" s="24">
        <f t="shared" si="871"/>
        <v>57337.421840000003</v>
      </c>
      <c r="R5108" s="24">
        <f t="shared" si="874"/>
        <v>0</v>
      </c>
      <c r="S5108" s="24">
        <f t="shared" si="875"/>
        <v>32787.168238338083</v>
      </c>
      <c r="T5108" s="24" t="str">
        <f t="shared" si="876"/>
        <v>charge</v>
      </c>
      <c r="V5108" s="24">
        <f t="shared" si="879"/>
        <v>0</v>
      </c>
      <c r="W5108" s="24">
        <f t="shared" si="877"/>
        <v>4000</v>
      </c>
      <c r="X5108" s="24">
        <f t="shared" si="880"/>
        <v>0</v>
      </c>
      <c r="Z5108" s="24">
        <f t="shared" si="878"/>
        <v>0</v>
      </c>
      <c r="AB5108" s="24">
        <f t="shared" si="872"/>
        <v>32787.168238338083</v>
      </c>
    </row>
    <row r="5109" x14ac:dyDescent="0.2">
      <c r="I5109" s="25">
        <v>5104</v>
      </c>
      <c r="J5109" s="29">
        <v>0.69575918299999995</v>
      </c>
      <c r="L5109" s="25">
        <v>30525.83232154846</v>
      </c>
      <c r="N5109" s="25">
        <v>5104</v>
      </c>
      <c r="O5109" s="25">
        <f t="shared" si="873"/>
        <v>24268.036695631028</v>
      </c>
      <c r="P5109" s="25">
        <f t="shared" si="870"/>
        <v>24268.036695631028</v>
      </c>
      <c r="Q5109" s="25">
        <f t="shared" si="871"/>
        <v>55660.734639999995</v>
      </c>
      <c r="R5109" s="25">
        <f t="shared" si="874"/>
        <v>0</v>
      </c>
      <c r="S5109" s="25">
        <f t="shared" si="875"/>
        <v>31392.697944368967</v>
      </c>
      <c r="T5109" s="25" t="str">
        <f t="shared" si="876"/>
        <v>charge</v>
      </c>
      <c r="V5109" s="25">
        <f t="shared" si="879"/>
        <v>0</v>
      </c>
      <c r="W5109" s="25">
        <f t="shared" si="877"/>
        <v>4000</v>
      </c>
      <c r="X5109" s="25">
        <f t="shared" si="880"/>
        <v>0</v>
      </c>
      <c r="Z5109" s="25">
        <f t="shared" si="878"/>
        <v>0</v>
      </c>
      <c r="AB5109" s="25">
        <f t="shared" si="872"/>
        <v>31392.697944368967</v>
      </c>
    </row>
    <row r="5110" x14ac:dyDescent="0.2">
      <c r="I5110" s="24">
        <v>5105</v>
      </c>
      <c r="J5110" s="28">
        <v>0.56863519799999995</v>
      </c>
      <c r="L5110" s="24">
        <v>29997.609908676146</v>
      </c>
      <c r="N5110" s="24">
        <v>5105</v>
      </c>
      <c r="O5110" s="24">
        <f t="shared" si="873"/>
        <v>23848.099877397537</v>
      </c>
      <c r="P5110" s="24">
        <f t="shared" si="870"/>
        <v>23848.099877397537</v>
      </c>
      <c r="Q5110" s="24">
        <f t="shared" si="871"/>
        <v>45490.815839999996</v>
      </c>
      <c r="R5110" s="24">
        <f t="shared" si="874"/>
        <v>0</v>
      </c>
      <c r="S5110" s="24">
        <f t="shared" si="875"/>
        <v>21642.715962602459</v>
      </c>
      <c r="T5110" s="24" t="str">
        <f t="shared" si="876"/>
        <v>charge</v>
      </c>
      <c r="V5110" s="24">
        <f t="shared" si="879"/>
        <v>0</v>
      </c>
      <c r="W5110" s="24">
        <f t="shared" si="877"/>
        <v>4000</v>
      </c>
      <c r="X5110" s="24">
        <f t="shared" si="880"/>
        <v>0</v>
      </c>
      <c r="Z5110" s="24">
        <f t="shared" si="878"/>
        <v>0</v>
      </c>
      <c r="AB5110" s="24">
        <f t="shared" si="872"/>
        <v>21642.715962602459</v>
      </c>
    </row>
    <row r="5111" x14ac:dyDescent="0.2">
      <c r="I5111" s="25">
        <v>5106</v>
      </c>
      <c r="J5111" s="29">
        <v>0.257509237</v>
      </c>
      <c r="L5111" s="25">
        <v>29336.725525140759</v>
      </c>
      <c r="N5111" s="25">
        <v>5106</v>
      </c>
      <c r="O5111" s="25">
        <f t="shared" si="873"/>
        <v>23322.696792486906</v>
      </c>
      <c r="P5111" s="25">
        <f t="shared" si="870"/>
        <v>23322.696792486906</v>
      </c>
      <c r="Q5111" s="25">
        <f t="shared" si="871"/>
        <v>20600.738959999999</v>
      </c>
      <c r="R5111" s="25">
        <f t="shared" si="874"/>
        <v>2721.9578324869071</v>
      </c>
      <c r="S5111" s="25">
        <f t="shared" si="875"/>
        <v>0</v>
      </c>
      <c r="T5111" s="25" t="str">
        <f t="shared" si="876"/>
        <v>drain</v>
      </c>
      <c r="V5111" s="25">
        <f t="shared" si="879"/>
        <v>0</v>
      </c>
      <c r="W5111" s="25">
        <f t="shared" si="877"/>
        <v>1278.0421675130929</v>
      </c>
      <c r="X5111" s="25">
        <f t="shared" si="880"/>
        <v>2721.9578324869071</v>
      </c>
      <c r="Z5111" s="25">
        <f t="shared" si="878"/>
        <v>0</v>
      </c>
      <c r="AB5111" s="25">
        <f t="shared" si="872"/>
        <v>0</v>
      </c>
    </row>
    <row r="5112" x14ac:dyDescent="0.2">
      <c r="I5112" s="24">
        <v>5107</v>
      </c>
      <c r="J5112" s="28">
        <v>2.5198824000000002E-2</v>
      </c>
      <c r="L5112" s="24">
        <v>28122.11225042343</v>
      </c>
      <c r="N5112" s="24">
        <v>5107</v>
      </c>
      <c r="O5112" s="24">
        <f t="shared" si="873"/>
        <v>22357.079239086626</v>
      </c>
      <c r="P5112" s="24">
        <f t="shared" si="870"/>
        <v>22357.079239086626</v>
      </c>
      <c r="Q5112" s="24">
        <f t="shared" si="871"/>
        <v>2015.9059200000002</v>
      </c>
      <c r="R5112" s="24">
        <f t="shared" si="874"/>
        <v>20341.173319086625</v>
      </c>
      <c r="S5112" s="24">
        <f t="shared" si="875"/>
        <v>0</v>
      </c>
      <c r="T5112" s="24" t="str">
        <f t="shared" si="876"/>
        <v>drain</v>
      </c>
      <c r="V5112" s="24">
        <f t="shared" si="879"/>
        <v>0</v>
      </c>
      <c r="W5112" s="24">
        <f t="shared" si="877"/>
        <v>0</v>
      </c>
      <c r="X5112" s="24">
        <f t="shared" si="880"/>
        <v>1278.0421675130929</v>
      </c>
      <c r="Z5112" s="24">
        <f t="shared" si="878"/>
        <v>19063.131151573532</v>
      </c>
      <c r="AB5112" s="24">
        <f t="shared" si="872"/>
        <v>0</v>
      </c>
    </row>
    <row r="5113" x14ac:dyDescent="0.2">
      <c r="I5113" s="25">
        <v>5108</v>
      </c>
      <c r="J5113" s="29">
        <v>0</v>
      </c>
      <c r="L5113" s="25">
        <v>27849.754308986663</v>
      </c>
      <c r="N5113" s="25">
        <v>5108</v>
      </c>
      <c r="O5113" s="25">
        <f t="shared" si="873"/>
        <v>22140.554675644398</v>
      </c>
      <c r="P5113" s="25">
        <f t="shared" si="870"/>
        <v>22140.554675644398</v>
      </c>
      <c r="Q5113" s="25">
        <f t="shared" si="871"/>
        <v>0</v>
      </c>
      <c r="R5113" s="25">
        <f t="shared" si="874"/>
        <v>22140.554675644398</v>
      </c>
      <c r="S5113" s="25">
        <f t="shared" si="875"/>
        <v>0</v>
      </c>
      <c r="T5113" s="25" t="str">
        <f t="shared" si="876"/>
        <v>drain</v>
      </c>
      <c r="V5113" s="25">
        <f t="shared" si="879"/>
        <v>0</v>
      </c>
      <c r="W5113" s="25">
        <f t="shared" si="877"/>
        <v>0</v>
      </c>
      <c r="X5113" s="25">
        <f t="shared" si="880"/>
        <v>0</v>
      </c>
      <c r="Z5113" s="25">
        <f t="shared" si="878"/>
        <v>22140.554675644398</v>
      </c>
      <c r="AB5113" s="25">
        <f t="shared" si="872"/>
        <v>0</v>
      </c>
    </row>
    <row r="5114" x14ac:dyDescent="0.2">
      <c r="I5114" s="24">
        <v>5109</v>
      </c>
      <c r="J5114" s="28">
        <v>0</v>
      </c>
      <c r="L5114" s="24">
        <v>27410.004508972164</v>
      </c>
      <c r="N5114" s="24">
        <v>5109</v>
      </c>
      <c r="O5114" s="24">
        <f t="shared" si="873"/>
        <v>21790.953584632873</v>
      </c>
      <c r="P5114" s="24">
        <f t="shared" si="870"/>
        <v>21790.953584632873</v>
      </c>
      <c r="Q5114" s="24">
        <f t="shared" si="871"/>
        <v>0</v>
      </c>
      <c r="R5114" s="24">
        <f t="shared" si="874"/>
        <v>21790.953584632873</v>
      </c>
      <c r="S5114" s="24">
        <f t="shared" si="875"/>
        <v>0</v>
      </c>
      <c r="T5114" s="24" t="str">
        <f t="shared" si="876"/>
        <v>drain</v>
      </c>
      <c r="V5114" s="24">
        <f t="shared" si="879"/>
        <v>0</v>
      </c>
      <c r="W5114" s="24">
        <f t="shared" si="877"/>
        <v>0</v>
      </c>
      <c r="X5114" s="24">
        <f t="shared" si="880"/>
        <v>0</v>
      </c>
      <c r="Z5114" s="24">
        <f t="shared" si="878"/>
        <v>21790.953584632873</v>
      </c>
      <c r="AB5114" s="24">
        <f t="shared" si="872"/>
        <v>0</v>
      </c>
    </row>
    <row r="5115" x14ac:dyDescent="0.2">
      <c r="I5115" s="25">
        <v>5110</v>
      </c>
      <c r="J5115" s="29">
        <v>0</v>
      </c>
      <c r="L5115" s="25">
        <v>26213.998926639553</v>
      </c>
      <c r="N5115" s="25">
        <v>5110</v>
      </c>
      <c r="O5115" s="25">
        <f t="shared" si="873"/>
        <v>20840.129146678446</v>
      </c>
      <c r="P5115" s="25">
        <f t="shared" si="870"/>
        <v>20840.129146678446</v>
      </c>
      <c r="Q5115" s="25">
        <f t="shared" si="871"/>
        <v>0</v>
      </c>
      <c r="R5115" s="25">
        <f t="shared" si="874"/>
        <v>20840.129146678446</v>
      </c>
      <c r="S5115" s="25">
        <f t="shared" si="875"/>
        <v>0</v>
      </c>
      <c r="T5115" s="25" t="str">
        <f t="shared" si="876"/>
        <v>drain</v>
      </c>
      <c r="V5115" s="25">
        <f t="shared" si="879"/>
        <v>0</v>
      </c>
      <c r="W5115" s="25">
        <f t="shared" si="877"/>
        <v>0</v>
      </c>
      <c r="X5115" s="25">
        <f t="shared" si="880"/>
        <v>0</v>
      </c>
      <c r="Z5115" s="25">
        <f t="shared" si="878"/>
        <v>20840.129146678446</v>
      </c>
      <c r="AB5115" s="25">
        <f t="shared" si="872"/>
        <v>0</v>
      </c>
    </row>
    <row r="5116" x14ac:dyDescent="0.2">
      <c r="I5116" s="24">
        <v>5111</v>
      </c>
      <c r="J5116" s="28">
        <v>0</v>
      </c>
      <c r="L5116" s="24">
        <v>24697.698491382598</v>
      </c>
      <c r="N5116" s="24">
        <v>5111</v>
      </c>
      <c r="O5116" s="24">
        <f t="shared" si="873"/>
        <v>19634.670300649166</v>
      </c>
      <c r="P5116" s="24">
        <f t="shared" si="870"/>
        <v>19634.670300649166</v>
      </c>
      <c r="Q5116" s="24">
        <f t="shared" si="871"/>
        <v>0</v>
      </c>
      <c r="R5116" s="24">
        <f t="shared" si="874"/>
        <v>19634.670300649166</v>
      </c>
      <c r="S5116" s="24">
        <f t="shared" si="875"/>
        <v>0</v>
      </c>
      <c r="T5116" s="24" t="str">
        <f t="shared" si="876"/>
        <v>drain</v>
      </c>
      <c r="V5116" s="24">
        <f t="shared" si="879"/>
        <v>0</v>
      </c>
      <c r="W5116" s="24">
        <f t="shared" si="877"/>
        <v>0</v>
      </c>
      <c r="X5116" s="24">
        <f t="shared" si="880"/>
        <v>0</v>
      </c>
      <c r="Z5116" s="24">
        <f t="shared" si="878"/>
        <v>19634.670300649166</v>
      </c>
      <c r="AB5116" s="24">
        <f t="shared" si="872"/>
        <v>0</v>
      </c>
    </row>
    <row r="5117" x14ac:dyDescent="0.2">
      <c r="I5117" s="25">
        <v>5112</v>
      </c>
      <c r="J5117" s="29">
        <v>0</v>
      </c>
      <c r="L5117" s="25">
        <v>23404.142894744873</v>
      </c>
      <c r="N5117" s="25">
        <v>5112</v>
      </c>
      <c r="O5117" s="25">
        <f t="shared" si="873"/>
        <v>18606.293601322173</v>
      </c>
      <c r="P5117" s="25">
        <f t="shared" si="870"/>
        <v>18606.293601322173</v>
      </c>
      <c r="Q5117" s="25">
        <f t="shared" si="871"/>
        <v>0</v>
      </c>
      <c r="R5117" s="25">
        <f t="shared" si="874"/>
        <v>18606.293601322173</v>
      </c>
      <c r="S5117" s="25">
        <f t="shared" si="875"/>
        <v>0</v>
      </c>
      <c r="T5117" s="25" t="str">
        <f t="shared" si="876"/>
        <v>drain</v>
      </c>
      <c r="V5117" s="25">
        <f t="shared" si="879"/>
        <v>0</v>
      </c>
      <c r="W5117" s="25">
        <f t="shared" si="877"/>
        <v>0</v>
      </c>
      <c r="X5117" s="25">
        <f t="shared" si="880"/>
        <v>0</v>
      </c>
      <c r="Z5117" s="25">
        <f t="shared" si="878"/>
        <v>18606.293601322173</v>
      </c>
      <c r="AB5117" s="25">
        <f t="shared" si="872"/>
        <v>0</v>
      </c>
    </row>
    <row r="5118" x14ac:dyDescent="0.2">
      <c r="I5118" s="24">
        <v>5113</v>
      </c>
      <c r="J5118" s="28">
        <v>0</v>
      </c>
      <c r="L5118" s="24">
        <v>21928.647990417478</v>
      </c>
      <c r="N5118" s="24">
        <v>5113</v>
      </c>
      <c r="O5118" s="24">
        <f t="shared" si="873"/>
        <v>17433.275152381895</v>
      </c>
      <c r="P5118" s="24">
        <f t="shared" si="870"/>
        <v>17433.275152381895</v>
      </c>
      <c r="Q5118" s="24">
        <f t="shared" si="871"/>
        <v>0</v>
      </c>
      <c r="R5118" s="24">
        <f t="shared" si="874"/>
        <v>17433.275152381895</v>
      </c>
      <c r="S5118" s="24">
        <f t="shared" si="875"/>
        <v>0</v>
      </c>
      <c r="T5118" s="24" t="str">
        <f t="shared" si="876"/>
        <v>drain</v>
      </c>
      <c r="V5118" s="24">
        <f t="shared" si="879"/>
        <v>0</v>
      </c>
      <c r="W5118" s="24">
        <f t="shared" si="877"/>
        <v>0</v>
      </c>
      <c r="X5118" s="24">
        <f t="shared" si="880"/>
        <v>0</v>
      </c>
      <c r="Z5118" s="24">
        <f t="shared" si="878"/>
        <v>17433.275152381895</v>
      </c>
      <c r="AB5118" s="24">
        <f t="shared" si="872"/>
        <v>0</v>
      </c>
    </row>
    <row r="5119" x14ac:dyDescent="0.2">
      <c r="I5119" s="25">
        <v>5114</v>
      </c>
      <c r="J5119" s="29">
        <v>0</v>
      </c>
      <c r="L5119" s="25">
        <v>21180.817224597929</v>
      </c>
      <c r="N5119" s="25">
        <v>5114</v>
      </c>
      <c r="O5119" s="25">
        <f t="shared" si="873"/>
        <v>16838.749693555354</v>
      </c>
      <c r="P5119" s="25">
        <f t="shared" si="870"/>
        <v>16838.749693555354</v>
      </c>
      <c r="Q5119" s="25">
        <f t="shared" si="871"/>
        <v>0</v>
      </c>
      <c r="R5119" s="25">
        <f t="shared" si="874"/>
        <v>16838.749693555354</v>
      </c>
      <c r="S5119" s="25">
        <f t="shared" si="875"/>
        <v>0</v>
      </c>
      <c r="T5119" s="25" t="str">
        <f t="shared" si="876"/>
        <v>drain</v>
      </c>
      <c r="V5119" s="25">
        <f t="shared" si="879"/>
        <v>0</v>
      </c>
      <c r="W5119" s="25">
        <f t="shared" si="877"/>
        <v>0</v>
      </c>
      <c r="X5119" s="25">
        <f t="shared" si="880"/>
        <v>0</v>
      </c>
      <c r="Z5119" s="25">
        <f t="shared" si="878"/>
        <v>16838.749693555354</v>
      </c>
      <c r="AB5119" s="25">
        <f t="shared" si="872"/>
        <v>0</v>
      </c>
    </row>
    <row r="5120" x14ac:dyDescent="0.2">
      <c r="I5120" s="24">
        <v>5115</v>
      </c>
      <c r="J5120" s="28">
        <v>0</v>
      </c>
      <c r="L5120" s="24">
        <v>20425.014771008489</v>
      </c>
      <c r="N5120" s="24">
        <v>5115</v>
      </c>
      <c r="O5120" s="24">
        <f t="shared" si="873"/>
        <v>16237.88674295175</v>
      </c>
      <c r="P5120" s="24">
        <f t="shared" si="870"/>
        <v>16237.88674295175</v>
      </c>
      <c r="Q5120" s="24">
        <f t="shared" si="871"/>
        <v>0</v>
      </c>
      <c r="R5120" s="24">
        <f t="shared" si="874"/>
        <v>16237.88674295175</v>
      </c>
      <c r="S5120" s="24">
        <f t="shared" si="875"/>
        <v>0</v>
      </c>
      <c r="T5120" s="24" t="str">
        <f t="shared" si="876"/>
        <v>drain</v>
      </c>
      <c r="V5120" s="24">
        <f t="shared" si="879"/>
        <v>0</v>
      </c>
      <c r="W5120" s="24">
        <f t="shared" si="877"/>
        <v>0</v>
      </c>
      <c r="X5120" s="24">
        <f t="shared" si="880"/>
        <v>0</v>
      </c>
      <c r="Z5120" s="24">
        <f t="shared" si="878"/>
        <v>16237.88674295175</v>
      </c>
      <c r="AB5120" s="24">
        <f t="shared" si="872"/>
        <v>0</v>
      </c>
    </row>
    <row r="5121" x14ac:dyDescent="0.2">
      <c r="I5121" s="25">
        <v>5116</v>
      </c>
      <c r="J5121" s="29">
        <v>0</v>
      </c>
      <c r="L5121" s="25">
        <v>19855.355122661589</v>
      </c>
      <c r="N5121" s="25">
        <v>5116</v>
      </c>
      <c r="O5121" s="25">
        <f t="shared" si="873"/>
        <v>15785.007322515965</v>
      </c>
      <c r="P5121" s="25">
        <f t="shared" si="870"/>
        <v>15785.007322515965</v>
      </c>
      <c r="Q5121" s="25">
        <f t="shared" si="871"/>
        <v>0</v>
      </c>
      <c r="R5121" s="25">
        <f t="shared" si="874"/>
        <v>15785.007322515965</v>
      </c>
      <c r="S5121" s="25">
        <f t="shared" si="875"/>
        <v>0</v>
      </c>
      <c r="T5121" s="25" t="str">
        <f t="shared" si="876"/>
        <v>drain</v>
      </c>
      <c r="V5121" s="25">
        <f t="shared" si="879"/>
        <v>0</v>
      </c>
      <c r="W5121" s="25">
        <f t="shared" si="877"/>
        <v>0</v>
      </c>
      <c r="X5121" s="25">
        <f t="shared" si="880"/>
        <v>0</v>
      </c>
      <c r="Z5121" s="25">
        <f t="shared" si="878"/>
        <v>15785.007322515965</v>
      </c>
      <c r="AB5121" s="25">
        <f t="shared" si="872"/>
        <v>0</v>
      </c>
    </row>
    <row r="5122" x14ac:dyDescent="0.2">
      <c r="I5122" s="24">
        <v>5117</v>
      </c>
      <c r="J5122" s="28">
        <v>0</v>
      </c>
      <c r="L5122" s="24">
        <v>19709.985607635972</v>
      </c>
      <c r="N5122" s="24">
        <v>5117</v>
      </c>
      <c r="O5122" s="24">
        <f t="shared" si="873"/>
        <v>15669.438558070598</v>
      </c>
      <c r="P5122" s="24">
        <f t="shared" si="870"/>
        <v>15669.438558070598</v>
      </c>
      <c r="Q5122" s="24">
        <f t="shared" si="871"/>
        <v>0</v>
      </c>
      <c r="R5122" s="24">
        <f t="shared" si="874"/>
        <v>15669.438558070598</v>
      </c>
      <c r="S5122" s="24">
        <f t="shared" si="875"/>
        <v>0</v>
      </c>
      <c r="T5122" s="24" t="str">
        <f t="shared" si="876"/>
        <v>drain</v>
      </c>
      <c r="V5122" s="24">
        <f t="shared" si="879"/>
        <v>0</v>
      </c>
      <c r="W5122" s="24">
        <f t="shared" si="877"/>
        <v>0</v>
      </c>
      <c r="X5122" s="24">
        <f t="shared" si="880"/>
        <v>0</v>
      </c>
      <c r="Z5122" s="24">
        <f t="shared" si="878"/>
        <v>15669.438558070598</v>
      </c>
      <c r="AB5122" s="24">
        <f t="shared" si="872"/>
        <v>0</v>
      </c>
    </row>
    <row r="5123" x14ac:dyDescent="0.2">
      <c r="I5123" s="25">
        <v>5118</v>
      </c>
      <c r="J5123" s="29">
        <v>0</v>
      </c>
      <c r="L5123" s="25">
        <v>19414.055744981764</v>
      </c>
      <c r="N5123" s="25">
        <v>5118</v>
      </c>
      <c r="O5123" s="25">
        <f t="shared" si="873"/>
        <v>15434.174317260504</v>
      </c>
      <c r="P5123" s="25">
        <f t="shared" si="870"/>
        <v>15434.174317260504</v>
      </c>
      <c r="Q5123" s="25">
        <f t="shared" si="871"/>
        <v>0</v>
      </c>
      <c r="R5123" s="25">
        <f t="shared" si="874"/>
        <v>15434.174317260504</v>
      </c>
      <c r="S5123" s="25">
        <f t="shared" si="875"/>
        <v>0</v>
      </c>
      <c r="T5123" s="25" t="str">
        <f t="shared" si="876"/>
        <v>drain</v>
      </c>
      <c r="V5123" s="25">
        <f t="shared" si="879"/>
        <v>0</v>
      </c>
      <c r="W5123" s="25">
        <f t="shared" si="877"/>
        <v>0</v>
      </c>
      <c r="X5123" s="25">
        <f t="shared" si="880"/>
        <v>0</v>
      </c>
      <c r="Z5123" s="25">
        <f t="shared" si="878"/>
        <v>15434.174317260504</v>
      </c>
      <c r="AB5123" s="25">
        <f t="shared" si="872"/>
        <v>0</v>
      </c>
    </row>
    <row r="5124" x14ac:dyDescent="0.2">
      <c r="I5124" s="24">
        <v>5119</v>
      </c>
      <c r="J5124" s="28">
        <v>0.13621373499999997</v>
      </c>
      <c r="L5124" s="24">
        <v>20811.283256626128</v>
      </c>
      <c r="N5124" s="24">
        <v>5119</v>
      </c>
      <c r="O5124" s="24">
        <f t="shared" si="873"/>
        <v>16544.970189017771</v>
      </c>
      <c r="P5124" s="24">
        <f t="shared" si="870"/>
        <v>16544.970189017771</v>
      </c>
      <c r="Q5124" s="24">
        <f t="shared" si="871"/>
        <v>10897.098799999998</v>
      </c>
      <c r="R5124" s="24">
        <f t="shared" si="874"/>
        <v>5647.8713890177733</v>
      </c>
      <c r="S5124" s="24">
        <f t="shared" si="875"/>
        <v>0</v>
      </c>
      <c r="T5124" s="24" t="str">
        <f t="shared" si="876"/>
        <v>drain</v>
      </c>
      <c r="V5124" s="24">
        <f t="shared" si="879"/>
        <v>0</v>
      </c>
      <c r="W5124" s="24">
        <f t="shared" si="877"/>
        <v>0</v>
      </c>
      <c r="X5124" s="24">
        <f t="shared" si="880"/>
        <v>0</v>
      </c>
      <c r="Z5124" s="24">
        <f t="shared" si="878"/>
        <v>5647.8713890177733</v>
      </c>
      <c r="AB5124" s="24">
        <f t="shared" si="872"/>
        <v>0</v>
      </c>
    </row>
    <row r="5125" x14ac:dyDescent="0.2">
      <c r="I5125" s="25">
        <v>5120</v>
      </c>
      <c r="J5125" s="29">
        <v>0.15641907599999999</v>
      </c>
      <c r="L5125" s="25">
        <v>23077.705558872221</v>
      </c>
      <c r="N5125" s="25">
        <v>5120</v>
      </c>
      <c r="O5125" s="25">
        <f t="shared" si="873"/>
        <v>18346.775919303418</v>
      </c>
      <c r="P5125" s="25">
        <f t="shared" si="870"/>
        <v>18346.775919303418</v>
      </c>
      <c r="Q5125" s="25">
        <f t="shared" si="871"/>
        <v>12513.52608</v>
      </c>
      <c r="R5125" s="25">
        <f t="shared" si="874"/>
        <v>5833.2498393034184</v>
      </c>
      <c r="S5125" s="25">
        <f t="shared" si="875"/>
        <v>0</v>
      </c>
      <c r="T5125" s="25" t="str">
        <f t="shared" si="876"/>
        <v>drain</v>
      </c>
      <c r="V5125" s="25">
        <f t="shared" si="879"/>
        <v>0</v>
      </c>
      <c r="W5125" s="25">
        <f t="shared" si="877"/>
        <v>0</v>
      </c>
      <c r="X5125" s="25">
        <f t="shared" si="880"/>
        <v>0</v>
      </c>
      <c r="Z5125" s="25">
        <f t="shared" si="878"/>
        <v>5833.2498393034184</v>
      </c>
      <c r="AB5125" s="25">
        <f t="shared" si="872"/>
        <v>0</v>
      </c>
    </row>
    <row r="5126" x14ac:dyDescent="0.2">
      <c r="I5126" s="24">
        <v>5121</v>
      </c>
      <c r="J5126" s="28">
        <v>0.30185197999999996</v>
      </c>
      <c r="L5126" s="24">
        <v>25639.158229303357</v>
      </c>
      <c r="N5126" s="24">
        <v>5121</v>
      </c>
      <c r="O5126" s="24">
        <f t="shared" si="873"/>
        <v>20383.130792296171</v>
      </c>
      <c r="P5126" s="24">
        <f t="shared" ref="P5126:P5189" si="881">O5126-$E$8*$E$9</f>
        <v>20383.130792296171</v>
      </c>
      <c r="Q5126" s="24">
        <f t="shared" ref="Q5126:Q5189" si="882">J5126*$E$7</f>
        <v>24148.158399999997</v>
      </c>
      <c r="R5126" s="24">
        <f t="shared" si="874"/>
        <v>0</v>
      </c>
      <c r="S5126" s="24">
        <f t="shared" si="875"/>
        <v>3765.0276077038252</v>
      </c>
      <c r="T5126" s="24" t="str">
        <f t="shared" si="876"/>
        <v>charge</v>
      </c>
      <c r="V5126" s="24">
        <f t="shared" si="879"/>
        <v>3388.5248469334429</v>
      </c>
      <c r="W5126" s="24">
        <f t="shared" si="877"/>
        <v>3388.5248469334429</v>
      </c>
      <c r="X5126" s="24">
        <f t="shared" si="880"/>
        <v>0</v>
      </c>
      <c r="Z5126" s="24">
        <f t="shared" si="878"/>
        <v>0</v>
      </c>
      <c r="AB5126" s="24">
        <f t="shared" ref="AB5126:AB5189" si="883">IF(T5126="charge",(S5126-V5126),0)</f>
        <v>376.50276077038234</v>
      </c>
    </row>
    <row r="5127" x14ac:dyDescent="0.2">
      <c r="I5127" s="25">
        <v>5122</v>
      </c>
      <c r="J5127" s="29">
        <v>0.41142446999999999</v>
      </c>
      <c r="L5127" s="25">
        <v>26910.888255500791</v>
      </c>
      <c r="N5127" s="25">
        <v>5122</v>
      </c>
      <c r="O5127" s="25">
        <f t="shared" ref="O5127:O5190" si="884">L5127*$O$2</f>
        <v>21394.156163123131</v>
      </c>
      <c r="P5127" s="25">
        <f t="shared" si="881"/>
        <v>21394.156163123131</v>
      </c>
      <c r="Q5127" s="25">
        <f t="shared" si="882"/>
        <v>32913.957600000002</v>
      </c>
      <c r="R5127" s="25">
        <f t="shared" ref="R5127:R5190" si="885">IF(P5127&gt;Q5127,P5127-Q5127,0)</f>
        <v>0</v>
      </c>
      <c r="S5127" s="25">
        <f t="shared" ref="S5127:S5190" si="886">IF(Q5127&gt;P5127,Q5127-P5127,0)</f>
        <v>11519.801436876871</v>
      </c>
      <c r="T5127" s="25" t="str">
        <f t="shared" ref="T5127:T5190" si="887">IF(P5127&gt;Q5127,"drain","charge")</f>
        <v>charge</v>
      </c>
      <c r="V5127" s="25">
        <f t="shared" si="879"/>
        <v>611.47515306655714</v>
      </c>
      <c r="W5127" s="25">
        <f t="shared" ref="W5127:W5190" si="888">IF(W5126+S5127&gt;$E$11,$E$11,IF(T5127="charge",W5126+(S5127*$E$12),IF((W5126-R5127)&gt;0,W5126-R5127,0)))</f>
        <v>4000</v>
      </c>
      <c r="X5127" s="25">
        <f t="shared" si="880"/>
        <v>0</v>
      </c>
      <c r="Z5127" s="25">
        <f t="shared" ref="Z5127:Z5190" si="889">R5127-X5127</f>
        <v>0</v>
      </c>
      <c r="AB5127" s="25">
        <f t="shared" si="883"/>
        <v>10908.326283810315</v>
      </c>
    </row>
    <row r="5128" x14ac:dyDescent="0.2">
      <c r="I5128" s="24">
        <v>5123</v>
      </c>
      <c r="J5128" s="28">
        <v>0.44466849200000003</v>
      </c>
      <c r="L5128" s="24">
        <v>27836.225123405453</v>
      </c>
      <c r="N5128" s="24">
        <v>5123</v>
      </c>
      <c r="O5128" s="24">
        <f t="shared" si="884"/>
        <v>22129.798973107336</v>
      </c>
      <c r="P5128" s="24">
        <f t="shared" si="881"/>
        <v>22129.798973107336</v>
      </c>
      <c r="Q5128" s="24">
        <f t="shared" si="882"/>
        <v>35573.479360000005</v>
      </c>
      <c r="R5128" s="24">
        <f t="shared" si="885"/>
        <v>0</v>
      </c>
      <c r="S5128" s="24">
        <f t="shared" si="886"/>
        <v>13443.680386892669</v>
      </c>
      <c r="T5128" s="24" t="str">
        <f t="shared" si="887"/>
        <v>charge</v>
      </c>
      <c r="V5128" s="24">
        <f t="shared" ref="V5128:V5191" si="890">IF(W5128&gt;=W5127,(W5128-W5127),0)</f>
        <v>0</v>
      </c>
      <c r="W5128" s="24">
        <f t="shared" si="888"/>
        <v>4000</v>
      </c>
      <c r="X5128" s="24">
        <f t="shared" ref="X5128:X5191" si="891">IF(T5128="drain",W5127-W5128,0)</f>
        <v>0</v>
      </c>
      <c r="Z5128" s="24">
        <f t="shared" si="889"/>
        <v>0</v>
      </c>
      <c r="AB5128" s="24">
        <f t="shared" si="883"/>
        <v>13443.680386892669</v>
      </c>
    </row>
    <row r="5129" x14ac:dyDescent="0.2">
      <c r="I5129" s="25">
        <v>5124</v>
      </c>
      <c r="J5129" s="29">
        <v>0.68663527400000002</v>
      </c>
      <c r="L5129" s="25">
        <v>28811.958786725994</v>
      </c>
      <c r="N5129" s="25">
        <v>5124</v>
      </c>
      <c r="O5129" s="25">
        <f t="shared" si="884"/>
        <v>22905.507235447167</v>
      </c>
      <c r="P5129" s="25">
        <f t="shared" si="881"/>
        <v>22905.507235447167</v>
      </c>
      <c r="Q5129" s="25">
        <f t="shared" si="882"/>
        <v>54930.821920000002</v>
      </c>
      <c r="R5129" s="25">
        <f t="shared" si="885"/>
        <v>0</v>
      </c>
      <c r="S5129" s="25">
        <f t="shared" si="886"/>
        <v>32025.314684552835</v>
      </c>
      <c r="T5129" s="25" t="str">
        <f t="shared" si="887"/>
        <v>charge</v>
      </c>
      <c r="V5129" s="25">
        <f t="shared" si="890"/>
        <v>0</v>
      </c>
      <c r="W5129" s="25">
        <f t="shared" si="888"/>
        <v>4000</v>
      </c>
      <c r="X5129" s="25">
        <f t="shared" si="891"/>
        <v>0</v>
      </c>
      <c r="Z5129" s="25">
        <f t="shared" si="889"/>
        <v>0</v>
      </c>
      <c r="AB5129" s="25">
        <f t="shared" si="883"/>
        <v>32025.314684552835</v>
      </c>
    </row>
    <row r="5130" x14ac:dyDescent="0.2">
      <c r="I5130" s="24">
        <v>5125</v>
      </c>
      <c r="J5130" s="28">
        <v>0.51592629700000003</v>
      </c>
      <c r="L5130" s="24">
        <v>29909.009538269042</v>
      </c>
      <c r="N5130" s="24">
        <v>5125</v>
      </c>
      <c r="O5130" s="24">
        <f t="shared" si="884"/>
        <v>23777.662582923887</v>
      </c>
      <c r="P5130" s="24">
        <f t="shared" si="881"/>
        <v>23777.662582923887</v>
      </c>
      <c r="Q5130" s="24">
        <f t="shared" si="882"/>
        <v>41274.103760000005</v>
      </c>
      <c r="R5130" s="24">
        <f t="shared" si="885"/>
        <v>0</v>
      </c>
      <c r="S5130" s="24">
        <f t="shared" si="886"/>
        <v>17496.441177076118</v>
      </c>
      <c r="T5130" s="24" t="str">
        <f t="shared" si="887"/>
        <v>charge</v>
      </c>
      <c r="V5130" s="24">
        <f t="shared" si="890"/>
        <v>0</v>
      </c>
      <c r="W5130" s="24">
        <f t="shared" si="888"/>
        <v>4000</v>
      </c>
      <c r="X5130" s="24">
        <f t="shared" si="891"/>
        <v>0</v>
      </c>
      <c r="Z5130" s="24">
        <f t="shared" si="889"/>
        <v>0</v>
      </c>
      <c r="AB5130" s="24">
        <f t="shared" si="883"/>
        <v>17496.441177076118</v>
      </c>
    </row>
    <row r="5131" x14ac:dyDescent="0.2">
      <c r="I5131" s="25">
        <v>5126</v>
      </c>
      <c r="J5131" s="29">
        <v>0.59831873099999999</v>
      </c>
      <c r="L5131" s="25">
        <v>30702.265611171719</v>
      </c>
      <c r="N5131" s="25">
        <v>5126</v>
      </c>
      <c r="O5131" s="25">
        <f t="shared" si="884"/>
        <v>24408.301160881518</v>
      </c>
      <c r="P5131" s="25">
        <f t="shared" si="881"/>
        <v>24408.301160881518</v>
      </c>
      <c r="Q5131" s="25">
        <f t="shared" si="882"/>
        <v>47865.498480000002</v>
      </c>
      <c r="R5131" s="25">
        <f t="shared" si="885"/>
        <v>0</v>
      </c>
      <c r="S5131" s="25">
        <f t="shared" si="886"/>
        <v>23457.197319118484</v>
      </c>
      <c r="T5131" s="25" t="str">
        <f t="shared" si="887"/>
        <v>charge</v>
      </c>
      <c r="V5131" s="25">
        <f t="shared" si="890"/>
        <v>0</v>
      </c>
      <c r="W5131" s="25">
        <f t="shared" si="888"/>
        <v>4000</v>
      </c>
      <c r="X5131" s="25">
        <f t="shared" si="891"/>
        <v>0</v>
      </c>
      <c r="Z5131" s="25">
        <f t="shared" si="889"/>
        <v>0</v>
      </c>
      <c r="AB5131" s="25">
        <f t="shared" si="883"/>
        <v>23457.197319118484</v>
      </c>
    </row>
    <row r="5132" x14ac:dyDescent="0.2">
      <c r="I5132" s="24">
        <v>5127</v>
      </c>
      <c r="J5132" s="28">
        <v>0.76842231599999999</v>
      </c>
      <c r="L5132" s="24">
        <v>30943.620738124846</v>
      </c>
      <c r="N5132" s="24">
        <v>5127</v>
      </c>
      <c r="O5132" s="24">
        <f t="shared" si="884"/>
        <v>24600.178486809255</v>
      </c>
      <c r="P5132" s="24">
        <f t="shared" si="881"/>
        <v>24600.178486809255</v>
      </c>
      <c r="Q5132" s="24">
        <f t="shared" si="882"/>
        <v>61473.785279999996</v>
      </c>
      <c r="R5132" s="24">
        <f t="shared" si="885"/>
        <v>0</v>
      </c>
      <c r="S5132" s="24">
        <f t="shared" si="886"/>
        <v>36873.606793190746</v>
      </c>
      <c r="T5132" s="24" t="str">
        <f t="shared" si="887"/>
        <v>charge</v>
      </c>
      <c r="V5132" s="24">
        <f t="shared" si="890"/>
        <v>0</v>
      </c>
      <c r="W5132" s="24">
        <f t="shared" si="888"/>
        <v>4000</v>
      </c>
      <c r="X5132" s="24">
        <f t="shared" si="891"/>
        <v>0</v>
      </c>
      <c r="Z5132" s="24">
        <f t="shared" si="889"/>
        <v>0</v>
      </c>
      <c r="AB5132" s="24">
        <f t="shared" si="883"/>
        <v>36873.606793190746</v>
      </c>
    </row>
    <row r="5133" x14ac:dyDescent="0.2">
      <c r="I5133" s="25">
        <v>5128</v>
      </c>
      <c r="J5133" s="29">
        <v>0.64224052800000009</v>
      </c>
      <c r="L5133" s="25">
        <v>30738.665548753735</v>
      </c>
      <c r="N5133" s="25">
        <v>5128</v>
      </c>
      <c r="O5133" s="25">
        <f t="shared" si="884"/>
        <v>24437.239111259219</v>
      </c>
      <c r="P5133" s="25">
        <f t="shared" si="881"/>
        <v>24437.239111259219</v>
      </c>
      <c r="Q5133" s="25">
        <f t="shared" si="882"/>
        <v>51379.242240000007</v>
      </c>
      <c r="R5133" s="25">
        <f t="shared" si="885"/>
        <v>0</v>
      </c>
      <c r="S5133" s="25">
        <f t="shared" si="886"/>
        <v>26942.003128740787</v>
      </c>
      <c r="T5133" s="25" t="str">
        <f t="shared" si="887"/>
        <v>charge</v>
      </c>
      <c r="V5133" s="25">
        <f t="shared" si="890"/>
        <v>0</v>
      </c>
      <c r="W5133" s="25">
        <f t="shared" si="888"/>
        <v>4000</v>
      </c>
      <c r="X5133" s="25">
        <f t="shared" si="891"/>
        <v>0</v>
      </c>
      <c r="Z5133" s="25">
        <f t="shared" si="889"/>
        <v>0</v>
      </c>
      <c r="AB5133" s="25">
        <f t="shared" si="883"/>
        <v>26942.003128740787</v>
      </c>
    </row>
    <row r="5134" x14ac:dyDescent="0.2">
      <c r="I5134" s="24">
        <v>5129</v>
      </c>
      <c r="J5134" s="28">
        <v>0.53731341799999999</v>
      </c>
      <c r="L5134" s="24">
        <v>30260.079297351836</v>
      </c>
      <c r="N5134" s="24">
        <v>5129</v>
      </c>
      <c r="O5134" s="24">
        <f t="shared" si="884"/>
        <v>24056.763041394712</v>
      </c>
      <c r="P5134" s="24">
        <f t="shared" si="881"/>
        <v>24056.763041394712</v>
      </c>
      <c r="Q5134" s="24">
        <f t="shared" si="882"/>
        <v>42985.07344</v>
      </c>
      <c r="R5134" s="24">
        <f t="shared" si="885"/>
        <v>0</v>
      </c>
      <c r="S5134" s="24">
        <f t="shared" si="886"/>
        <v>18928.310398605288</v>
      </c>
      <c r="T5134" s="24" t="str">
        <f t="shared" si="887"/>
        <v>charge</v>
      </c>
      <c r="V5134" s="24">
        <f t="shared" si="890"/>
        <v>0</v>
      </c>
      <c r="W5134" s="24">
        <f t="shared" si="888"/>
        <v>4000</v>
      </c>
      <c r="X5134" s="24">
        <f t="shared" si="891"/>
        <v>0</v>
      </c>
      <c r="Z5134" s="24">
        <f t="shared" si="889"/>
        <v>0</v>
      </c>
      <c r="AB5134" s="24">
        <f t="shared" si="883"/>
        <v>18928.310398605288</v>
      </c>
    </row>
    <row r="5135" x14ac:dyDescent="0.2">
      <c r="I5135" s="25">
        <v>5130</v>
      </c>
      <c r="J5135" s="29">
        <v>0.25789649999999997</v>
      </c>
      <c r="L5135" s="25">
        <v>29941.393267202377</v>
      </c>
      <c r="N5135" s="25">
        <v>5130</v>
      </c>
      <c r="O5135" s="25">
        <f t="shared" si="884"/>
        <v>23803.407647425891</v>
      </c>
      <c r="P5135" s="25">
        <f t="shared" si="881"/>
        <v>23803.407647425891</v>
      </c>
      <c r="Q5135" s="25">
        <f t="shared" si="882"/>
        <v>20631.719999999998</v>
      </c>
      <c r="R5135" s="25">
        <f t="shared" si="885"/>
        <v>3171.6876474258934</v>
      </c>
      <c r="S5135" s="25">
        <f t="shared" si="886"/>
        <v>0</v>
      </c>
      <c r="T5135" s="25" t="str">
        <f t="shared" si="887"/>
        <v>drain</v>
      </c>
      <c r="V5135" s="25">
        <f t="shared" si="890"/>
        <v>0</v>
      </c>
      <c r="W5135" s="25">
        <f t="shared" si="888"/>
        <v>828.31235257410663</v>
      </c>
      <c r="X5135" s="25">
        <f t="shared" si="891"/>
        <v>3171.6876474258934</v>
      </c>
      <c r="Z5135" s="25">
        <f t="shared" si="889"/>
        <v>0</v>
      </c>
      <c r="AB5135" s="25">
        <f t="shared" si="883"/>
        <v>0</v>
      </c>
    </row>
    <row r="5136" x14ac:dyDescent="0.2">
      <c r="I5136" s="24">
        <v>5131</v>
      </c>
      <c r="J5136" s="28">
        <v>2.4740055E-2</v>
      </c>
      <c r="L5136" s="24">
        <v>28741.205494499205</v>
      </c>
      <c r="N5136" s="24">
        <v>5131</v>
      </c>
      <c r="O5136" s="24">
        <f t="shared" si="884"/>
        <v>22849.25836812687</v>
      </c>
      <c r="P5136" s="24">
        <f t="shared" si="881"/>
        <v>22849.25836812687</v>
      </c>
      <c r="Q5136" s="24">
        <f t="shared" si="882"/>
        <v>1979.2044000000001</v>
      </c>
      <c r="R5136" s="24">
        <f t="shared" si="885"/>
        <v>20870.053968126871</v>
      </c>
      <c r="S5136" s="24">
        <f t="shared" si="886"/>
        <v>0</v>
      </c>
      <c r="T5136" s="24" t="str">
        <f t="shared" si="887"/>
        <v>drain</v>
      </c>
      <c r="V5136" s="24">
        <f t="shared" si="890"/>
        <v>0</v>
      </c>
      <c r="W5136" s="24">
        <f t="shared" si="888"/>
        <v>0</v>
      </c>
      <c r="X5136" s="24">
        <f t="shared" si="891"/>
        <v>828.31235257410663</v>
      </c>
      <c r="Z5136" s="24">
        <f t="shared" si="889"/>
        <v>20041.741615552764</v>
      </c>
      <c r="AB5136" s="24">
        <f t="shared" si="883"/>
        <v>0</v>
      </c>
    </row>
    <row r="5137" x14ac:dyDescent="0.2">
      <c r="I5137" s="25">
        <v>5132</v>
      </c>
      <c r="J5137" s="29">
        <v>0</v>
      </c>
      <c r="L5137" s="25">
        <v>28300.053037452697</v>
      </c>
      <c r="N5137" s="25">
        <v>5132</v>
      </c>
      <c r="O5137" s="25">
        <f t="shared" si="884"/>
        <v>22498.542164774895</v>
      </c>
      <c r="P5137" s="25">
        <f t="shared" si="881"/>
        <v>22498.542164774895</v>
      </c>
      <c r="Q5137" s="25">
        <f t="shared" si="882"/>
        <v>0</v>
      </c>
      <c r="R5137" s="25">
        <f t="shared" si="885"/>
        <v>22498.542164774895</v>
      </c>
      <c r="S5137" s="25">
        <f t="shared" si="886"/>
        <v>0</v>
      </c>
      <c r="T5137" s="25" t="str">
        <f t="shared" si="887"/>
        <v>drain</v>
      </c>
      <c r="V5137" s="25">
        <f t="shared" si="890"/>
        <v>0</v>
      </c>
      <c r="W5137" s="25">
        <f t="shared" si="888"/>
        <v>0</v>
      </c>
      <c r="X5137" s="25">
        <f t="shared" si="891"/>
        <v>0</v>
      </c>
      <c r="Z5137" s="25">
        <f t="shared" si="889"/>
        <v>22498.542164774895</v>
      </c>
      <c r="AB5137" s="25">
        <f t="shared" si="883"/>
        <v>0</v>
      </c>
    </row>
    <row r="5138" x14ac:dyDescent="0.2">
      <c r="I5138" s="24">
        <v>5133</v>
      </c>
      <c r="J5138" s="28">
        <v>0</v>
      </c>
      <c r="L5138" s="24">
        <v>27771.93680076599</v>
      </c>
      <c r="N5138" s="24">
        <v>5133</v>
      </c>
      <c r="O5138" s="24">
        <f t="shared" si="884"/>
        <v>22078.689756608965</v>
      </c>
      <c r="P5138" s="24">
        <f t="shared" si="881"/>
        <v>22078.689756608965</v>
      </c>
      <c r="Q5138" s="24">
        <f t="shared" si="882"/>
        <v>0</v>
      </c>
      <c r="R5138" s="24">
        <f t="shared" si="885"/>
        <v>22078.689756608965</v>
      </c>
      <c r="S5138" s="24">
        <f t="shared" si="886"/>
        <v>0</v>
      </c>
      <c r="T5138" s="24" t="str">
        <f t="shared" si="887"/>
        <v>drain</v>
      </c>
      <c r="V5138" s="24">
        <f t="shared" si="890"/>
        <v>0</v>
      </c>
      <c r="W5138" s="24">
        <f t="shared" si="888"/>
        <v>0</v>
      </c>
      <c r="X5138" s="24">
        <f t="shared" si="891"/>
        <v>0</v>
      </c>
      <c r="Z5138" s="24">
        <f t="shared" si="889"/>
        <v>22078.689756608965</v>
      </c>
      <c r="AB5138" s="24">
        <f t="shared" si="883"/>
        <v>0</v>
      </c>
    </row>
    <row r="5139" x14ac:dyDescent="0.2">
      <c r="I5139" s="25">
        <v>5134</v>
      </c>
      <c r="J5139" s="29">
        <v>0</v>
      </c>
      <c r="L5139" s="25">
        <v>26607.446015071866</v>
      </c>
      <c r="N5139" s="25">
        <v>5134</v>
      </c>
      <c r="O5139" s="25">
        <f t="shared" si="884"/>
        <v>21152.919581982136</v>
      </c>
      <c r="P5139" s="25">
        <f t="shared" si="881"/>
        <v>21152.919581982136</v>
      </c>
      <c r="Q5139" s="25">
        <f t="shared" si="882"/>
        <v>0</v>
      </c>
      <c r="R5139" s="25">
        <f t="shared" si="885"/>
        <v>21152.919581982136</v>
      </c>
      <c r="S5139" s="25">
        <f t="shared" si="886"/>
        <v>0</v>
      </c>
      <c r="T5139" s="25" t="str">
        <f t="shared" si="887"/>
        <v>drain</v>
      </c>
      <c r="V5139" s="25">
        <f t="shared" si="890"/>
        <v>0</v>
      </c>
      <c r="W5139" s="25">
        <f t="shared" si="888"/>
        <v>0</v>
      </c>
      <c r="X5139" s="25">
        <f t="shared" si="891"/>
        <v>0</v>
      </c>
      <c r="Z5139" s="25">
        <f t="shared" si="889"/>
        <v>21152.919581982136</v>
      </c>
      <c r="AB5139" s="25">
        <f t="shared" si="883"/>
        <v>0</v>
      </c>
    </row>
    <row r="5140" x14ac:dyDescent="0.2">
      <c r="I5140" s="24">
        <v>5135</v>
      </c>
      <c r="J5140" s="28">
        <v>0</v>
      </c>
      <c r="L5140" s="24">
        <v>25063.262638902663</v>
      </c>
      <c r="N5140" s="24">
        <v>5135</v>
      </c>
      <c r="O5140" s="24">
        <f t="shared" si="884"/>
        <v>19925.293797927618</v>
      </c>
      <c r="P5140" s="24">
        <f t="shared" si="881"/>
        <v>19925.293797927618</v>
      </c>
      <c r="Q5140" s="24">
        <f t="shared" si="882"/>
        <v>0</v>
      </c>
      <c r="R5140" s="24">
        <f t="shared" si="885"/>
        <v>19925.293797927618</v>
      </c>
      <c r="S5140" s="24">
        <f t="shared" si="886"/>
        <v>0</v>
      </c>
      <c r="T5140" s="24" t="str">
        <f t="shared" si="887"/>
        <v>drain</v>
      </c>
      <c r="V5140" s="24">
        <f t="shared" si="890"/>
        <v>0</v>
      </c>
      <c r="W5140" s="24">
        <f t="shared" si="888"/>
        <v>0</v>
      </c>
      <c r="X5140" s="24">
        <f t="shared" si="891"/>
        <v>0</v>
      </c>
      <c r="Z5140" s="24">
        <f t="shared" si="889"/>
        <v>19925.293797927618</v>
      </c>
      <c r="AB5140" s="24">
        <f t="shared" si="883"/>
        <v>0</v>
      </c>
    </row>
    <row r="5141" x14ac:dyDescent="0.2">
      <c r="I5141" s="25">
        <v>5136</v>
      </c>
      <c r="J5141" s="29">
        <v>0</v>
      </c>
      <c r="L5141" s="25">
        <v>23496.077136182783</v>
      </c>
      <c r="N5141" s="25">
        <v>5136</v>
      </c>
      <c r="O5141" s="25">
        <f t="shared" si="884"/>
        <v>18679.381323265312</v>
      </c>
      <c r="P5141" s="25">
        <f t="shared" si="881"/>
        <v>18679.381323265312</v>
      </c>
      <c r="Q5141" s="25">
        <f t="shared" si="882"/>
        <v>0</v>
      </c>
      <c r="R5141" s="25">
        <f t="shared" si="885"/>
        <v>18679.381323265312</v>
      </c>
      <c r="S5141" s="25">
        <f t="shared" si="886"/>
        <v>0</v>
      </c>
      <c r="T5141" s="25" t="str">
        <f t="shared" si="887"/>
        <v>drain</v>
      </c>
      <c r="V5141" s="25">
        <f t="shared" si="890"/>
        <v>0</v>
      </c>
      <c r="W5141" s="25">
        <f t="shared" si="888"/>
        <v>0</v>
      </c>
      <c r="X5141" s="25">
        <f t="shared" si="891"/>
        <v>0</v>
      </c>
      <c r="Z5141" s="25">
        <f t="shared" si="889"/>
        <v>18679.381323265312</v>
      </c>
      <c r="AB5141" s="25">
        <f t="shared" si="883"/>
        <v>0</v>
      </c>
    </row>
    <row r="5142" x14ac:dyDescent="0.2">
      <c r="I5142" s="24">
        <v>5137</v>
      </c>
      <c r="J5142" s="28">
        <v>0</v>
      </c>
      <c r="L5142" s="24">
        <v>22328.947947895525</v>
      </c>
      <c r="N5142" s="24">
        <v>5137</v>
      </c>
      <c r="O5142" s="24">
        <f t="shared" si="884"/>
        <v>17751.513618576944</v>
      </c>
      <c r="P5142" s="24">
        <f t="shared" si="881"/>
        <v>17751.513618576944</v>
      </c>
      <c r="Q5142" s="24">
        <f t="shared" si="882"/>
        <v>0</v>
      </c>
      <c r="R5142" s="24">
        <f t="shared" si="885"/>
        <v>17751.513618576944</v>
      </c>
      <c r="S5142" s="24">
        <f t="shared" si="886"/>
        <v>0</v>
      </c>
      <c r="T5142" s="24" t="str">
        <f t="shared" si="887"/>
        <v>drain</v>
      </c>
      <c r="V5142" s="24">
        <f t="shared" si="890"/>
        <v>0</v>
      </c>
      <c r="W5142" s="24">
        <f t="shared" si="888"/>
        <v>0</v>
      </c>
      <c r="X5142" s="24">
        <f t="shared" si="891"/>
        <v>0</v>
      </c>
      <c r="Z5142" s="24">
        <f t="shared" si="889"/>
        <v>17751.513618576944</v>
      </c>
      <c r="AB5142" s="24">
        <f t="shared" si="883"/>
        <v>0</v>
      </c>
    </row>
    <row r="5143" x14ac:dyDescent="0.2">
      <c r="I5143" s="25">
        <v>5138</v>
      </c>
      <c r="J5143" s="29">
        <v>0</v>
      </c>
      <c r="L5143" s="25">
        <v>21524.547605574131</v>
      </c>
      <c r="N5143" s="25">
        <v>5138</v>
      </c>
      <c r="O5143" s="25">
        <f t="shared" si="884"/>
        <v>17112.015346431435</v>
      </c>
      <c r="P5143" s="25">
        <f t="shared" si="881"/>
        <v>17112.015346431435</v>
      </c>
      <c r="Q5143" s="25">
        <f t="shared" si="882"/>
        <v>0</v>
      </c>
      <c r="R5143" s="25">
        <f t="shared" si="885"/>
        <v>17112.015346431435</v>
      </c>
      <c r="S5143" s="25">
        <f t="shared" si="886"/>
        <v>0</v>
      </c>
      <c r="T5143" s="25" t="str">
        <f t="shared" si="887"/>
        <v>drain</v>
      </c>
      <c r="V5143" s="25">
        <f t="shared" si="890"/>
        <v>0</v>
      </c>
      <c r="W5143" s="25">
        <f t="shared" si="888"/>
        <v>0</v>
      </c>
      <c r="X5143" s="25">
        <f t="shared" si="891"/>
        <v>0</v>
      </c>
      <c r="Z5143" s="25">
        <f t="shared" si="889"/>
        <v>17112.015346431435</v>
      </c>
      <c r="AB5143" s="25">
        <f t="shared" si="883"/>
        <v>0</v>
      </c>
    </row>
    <row r="5144" x14ac:dyDescent="0.2">
      <c r="I5144" s="24">
        <v>5139</v>
      </c>
      <c r="J5144" s="28">
        <v>0</v>
      </c>
      <c r="L5144" s="24">
        <v>20699.681846523283</v>
      </c>
      <c r="N5144" s="24">
        <v>5139</v>
      </c>
      <c r="O5144" s="24">
        <f t="shared" si="884"/>
        <v>16456.247067986009</v>
      </c>
      <c r="P5144" s="24">
        <f t="shared" si="881"/>
        <v>16456.247067986009</v>
      </c>
      <c r="Q5144" s="24">
        <f t="shared" si="882"/>
        <v>0</v>
      </c>
      <c r="R5144" s="24">
        <f t="shared" si="885"/>
        <v>16456.247067986009</v>
      </c>
      <c r="S5144" s="24">
        <f t="shared" si="886"/>
        <v>0</v>
      </c>
      <c r="T5144" s="24" t="str">
        <f t="shared" si="887"/>
        <v>drain</v>
      </c>
      <c r="V5144" s="24">
        <f t="shared" si="890"/>
        <v>0</v>
      </c>
      <c r="W5144" s="24">
        <f t="shared" si="888"/>
        <v>0</v>
      </c>
      <c r="X5144" s="24">
        <f t="shared" si="891"/>
        <v>0</v>
      </c>
      <c r="Z5144" s="24">
        <f t="shared" si="889"/>
        <v>16456.247067986009</v>
      </c>
      <c r="AB5144" s="24">
        <f t="shared" si="883"/>
        <v>0</v>
      </c>
    </row>
    <row r="5145" x14ac:dyDescent="0.2">
      <c r="I5145" s="25">
        <v>5140</v>
      </c>
      <c r="J5145" s="29">
        <v>0</v>
      </c>
      <c r="L5145" s="25">
        <v>20190.020219087601</v>
      </c>
      <c r="N5145" s="25">
        <v>5140</v>
      </c>
      <c r="O5145" s="25">
        <f t="shared" si="884"/>
        <v>16051.066074174643</v>
      </c>
      <c r="P5145" s="25">
        <f t="shared" si="881"/>
        <v>16051.066074174643</v>
      </c>
      <c r="Q5145" s="25">
        <f t="shared" si="882"/>
        <v>0</v>
      </c>
      <c r="R5145" s="25">
        <f t="shared" si="885"/>
        <v>16051.066074174643</v>
      </c>
      <c r="S5145" s="25">
        <f t="shared" si="886"/>
        <v>0</v>
      </c>
      <c r="T5145" s="25" t="str">
        <f t="shared" si="887"/>
        <v>drain</v>
      </c>
      <c r="V5145" s="25">
        <f t="shared" si="890"/>
        <v>0</v>
      </c>
      <c r="W5145" s="25">
        <f t="shared" si="888"/>
        <v>0</v>
      </c>
      <c r="X5145" s="25">
        <f t="shared" si="891"/>
        <v>0</v>
      </c>
      <c r="Z5145" s="25">
        <f t="shared" si="889"/>
        <v>16051.066074174643</v>
      </c>
      <c r="AB5145" s="25">
        <f t="shared" si="883"/>
        <v>0</v>
      </c>
    </row>
    <row r="5146" x14ac:dyDescent="0.2">
      <c r="I5146" s="24">
        <v>5141</v>
      </c>
      <c r="J5146" s="28">
        <v>0</v>
      </c>
      <c r="L5146" s="24">
        <v>20004.201067399976</v>
      </c>
      <c r="N5146" s="24">
        <v>5141</v>
      </c>
      <c r="O5146" s="24">
        <f t="shared" si="884"/>
        <v>15903.339848582982</v>
      </c>
      <c r="P5146" s="24">
        <f t="shared" si="881"/>
        <v>15903.339848582982</v>
      </c>
      <c r="Q5146" s="24">
        <f t="shared" si="882"/>
        <v>0</v>
      </c>
      <c r="R5146" s="24">
        <f t="shared" si="885"/>
        <v>15903.339848582982</v>
      </c>
      <c r="S5146" s="24">
        <f t="shared" si="886"/>
        <v>0</v>
      </c>
      <c r="T5146" s="24" t="str">
        <f t="shared" si="887"/>
        <v>drain</v>
      </c>
      <c r="V5146" s="24">
        <f t="shared" si="890"/>
        <v>0</v>
      </c>
      <c r="W5146" s="24">
        <f t="shared" si="888"/>
        <v>0</v>
      </c>
      <c r="X5146" s="24">
        <f t="shared" si="891"/>
        <v>0</v>
      </c>
      <c r="Z5146" s="24">
        <f t="shared" si="889"/>
        <v>15903.339848582982</v>
      </c>
      <c r="AB5146" s="24">
        <f t="shared" si="883"/>
        <v>0</v>
      </c>
    </row>
    <row r="5147" x14ac:dyDescent="0.2">
      <c r="I5147" s="25">
        <v>5142</v>
      </c>
      <c r="J5147" s="29">
        <v>0</v>
      </c>
      <c r="L5147" s="25">
        <v>19821.942595052718</v>
      </c>
      <c r="N5147" s="25">
        <v>5142</v>
      </c>
      <c r="O5147" s="25">
        <f t="shared" si="884"/>
        <v>15758.444363066912</v>
      </c>
      <c r="P5147" s="25">
        <f t="shared" si="881"/>
        <v>15758.444363066912</v>
      </c>
      <c r="Q5147" s="25">
        <f t="shared" si="882"/>
        <v>0</v>
      </c>
      <c r="R5147" s="25">
        <f t="shared" si="885"/>
        <v>15758.444363066912</v>
      </c>
      <c r="S5147" s="25">
        <f t="shared" si="886"/>
        <v>0</v>
      </c>
      <c r="T5147" s="25" t="str">
        <f t="shared" si="887"/>
        <v>drain</v>
      </c>
      <c r="V5147" s="25">
        <f t="shared" si="890"/>
        <v>0</v>
      </c>
      <c r="W5147" s="25">
        <f t="shared" si="888"/>
        <v>0</v>
      </c>
      <c r="X5147" s="25">
        <f t="shared" si="891"/>
        <v>0</v>
      </c>
      <c r="Z5147" s="25">
        <f t="shared" si="889"/>
        <v>15758.444363066912</v>
      </c>
      <c r="AB5147" s="25">
        <f t="shared" si="883"/>
        <v>0</v>
      </c>
    </row>
    <row r="5148" x14ac:dyDescent="0.2">
      <c r="I5148" s="24">
        <v>5143</v>
      </c>
      <c r="J5148" s="28">
        <v>0.182157449</v>
      </c>
      <c r="L5148" s="24">
        <v>20799.267276906965</v>
      </c>
      <c r="N5148" s="24">
        <v>5143</v>
      </c>
      <c r="O5148" s="24">
        <f t="shared" si="884"/>
        <v>16535.417485141039</v>
      </c>
      <c r="P5148" s="24">
        <f t="shared" si="881"/>
        <v>16535.417485141039</v>
      </c>
      <c r="Q5148" s="24">
        <f t="shared" si="882"/>
        <v>14572.59592</v>
      </c>
      <c r="R5148" s="24">
        <f t="shared" si="885"/>
        <v>1962.8215651410392</v>
      </c>
      <c r="S5148" s="24">
        <f t="shared" si="886"/>
        <v>0</v>
      </c>
      <c r="T5148" s="24" t="str">
        <f t="shared" si="887"/>
        <v>drain</v>
      </c>
      <c r="V5148" s="24">
        <f t="shared" si="890"/>
        <v>0</v>
      </c>
      <c r="W5148" s="24">
        <f t="shared" si="888"/>
        <v>0</v>
      </c>
      <c r="X5148" s="24">
        <f t="shared" si="891"/>
        <v>0</v>
      </c>
      <c r="Z5148" s="24">
        <f t="shared" si="889"/>
        <v>1962.8215651410392</v>
      </c>
      <c r="AB5148" s="24">
        <f t="shared" si="883"/>
        <v>0</v>
      </c>
    </row>
    <row r="5149" x14ac:dyDescent="0.2">
      <c r="I5149" s="25">
        <v>5144</v>
      </c>
      <c r="J5149" s="29">
        <v>0.36954253000000004</v>
      </c>
      <c r="L5149" s="25">
        <v>23085.9766916275</v>
      </c>
      <c r="N5149" s="25">
        <v>5144</v>
      </c>
      <c r="O5149" s="25">
        <f t="shared" si="884"/>
        <v>18353.351469843863</v>
      </c>
      <c r="P5149" s="25">
        <f t="shared" si="881"/>
        <v>18353.351469843863</v>
      </c>
      <c r="Q5149" s="25">
        <f t="shared" si="882"/>
        <v>29563.402400000003</v>
      </c>
      <c r="R5149" s="25">
        <f t="shared" si="885"/>
        <v>0</v>
      </c>
      <c r="S5149" s="25">
        <f t="shared" si="886"/>
        <v>11210.05093015614</v>
      </c>
      <c r="T5149" s="25" t="str">
        <f t="shared" si="887"/>
        <v>charge</v>
      </c>
      <c r="V5149" s="25">
        <f t="shared" si="890"/>
        <v>4000</v>
      </c>
      <c r="W5149" s="25">
        <f t="shared" si="888"/>
        <v>4000</v>
      </c>
      <c r="X5149" s="25">
        <f t="shared" si="891"/>
        <v>0</v>
      </c>
      <c r="Z5149" s="25">
        <f t="shared" si="889"/>
        <v>0</v>
      </c>
      <c r="AB5149" s="25">
        <f t="shared" si="883"/>
        <v>7210.0509301561397</v>
      </c>
    </row>
    <row r="5150" x14ac:dyDescent="0.2">
      <c r="I5150" s="24">
        <v>5145</v>
      </c>
      <c r="J5150" s="28">
        <v>0.45460958500000004</v>
      </c>
      <c r="L5150" s="24">
        <v>25652.133487367628</v>
      </c>
      <c r="N5150" s="24">
        <v>5145</v>
      </c>
      <c r="O5150" s="24">
        <f t="shared" si="884"/>
        <v>20393.446122457266</v>
      </c>
      <c r="P5150" s="24">
        <f t="shared" si="881"/>
        <v>20393.446122457266</v>
      </c>
      <c r="Q5150" s="24">
        <f t="shared" si="882"/>
        <v>36368.766800000005</v>
      </c>
      <c r="R5150" s="24">
        <f t="shared" si="885"/>
        <v>0</v>
      </c>
      <c r="S5150" s="24">
        <f t="shared" si="886"/>
        <v>15975.320677542739</v>
      </c>
      <c r="T5150" s="24" t="str">
        <f t="shared" si="887"/>
        <v>charge</v>
      </c>
      <c r="V5150" s="24">
        <f t="shared" si="890"/>
        <v>0</v>
      </c>
      <c r="W5150" s="24">
        <f t="shared" si="888"/>
        <v>4000</v>
      </c>
      <c r="X5150" s="24">
        <f t="shared" si="891"/>
        <v>0</v>
      </c>
      <c r="Z5150" s="24">
        <f t="shared" si="889"/>
        <v>0</v>
      </c>
      <c r="AB5150" s="24">
        <f t="shared" si="883"/>
        <v>15975.320677542739</v>
      </c>
    </row>
    <row r="5151" x14ac:dyDescent="0.2">
      <c r="I5151" s="25">
        <v>5146</v>
      </c>
      <c r="J5151" s="29">
        <v>0.61779481400000003</v>
      </c>
      <c r="L5151" s="25">
        <v>27458.095008087155</v>
      </c>
      <c r="N5151" s="25">
        <v>5146</v>
      </c>
      <c r="O5151" s="25">
        <f t="shared" si="884"/>
        <v>21829.185531429288</v>
      </c>
      <c r="P5151" s="25">
        <f t="shared" si="881"/>
        <v>21829.185531429288</v>
      </c>
      <c r="Q5151" s="25">
        <f t="shared" si="882"/>
        <v>49423.585120000003</v>
      </c>
      <c r="R5151" s="25">
        <f t="shared" si="885"/>
        <v>0</v>
      </c>
      <c r="S5151" s="25">
        <f t="shared" si="886"/>
        <v>27594.399588570715</v>
      </c>
      <c r="T5151" s="25" t="str">
        <f t="shared" si="887"/>
        <v>charge</v>
      </c>
      <c r="V5151" s="25">
        <f t="shared" si="890"/>
        <v>0</v>
      </c>
      <c r="W5151" s="25">
        <f t="shared" si="888"/>
        <v>4000</v>
      </c>
      <c r="X5151" s="25">
        <f t="shared" si="891"/>
        <v>0</v>
      </c>
      <c r="Z5151" s="25">
        <f t="shared" si="889"/>
        <v>0</v>
      </c>
      <c r="AB5151" s="25">
        <f t="shared" si="883"/>
        <v>27594.399588570715</v>
      </c>
    </row>
    <row r="5152" x14ac:dyDescent="0.2">
      <c r="I5152" s="24">
        <v>5147</v>
      </c>
      <c r="J5152" s="28">
        <v>0.68572631000000006</v>
      </c>
      <c r="L5152" s="24">
        <v>28600.288661003109</v>
      </c>
      <c r="N5152" s="24">
        <v>5147</v>
      </c>
      <c r="O5152" s="24">
        <f t="shared" si="884"/>
        <v>22737.229485497472</v>
      </c>
      <c r="P5152" s="24">
        <f t="shared" si="881"/>
        <v>22737.229485497472</v>
      </c>
      <c r="Q5152" s="24">
        <f t="shared" si="882"/>
        <v>54858.104800000008</v>
      </c>
      <c r="R5152" s="24">
        <f t="shared" si="885"/>
        <v>0</v>
      </c>
      <c r="S5152" s="24">
        <f t="shared" si="886"/>
        <v>32120.875314502537</v>
      </c>
      <c r="T5152" s="24" t="str">
        <f t="shared" si="887"/>
        <v>charge</v>
      </c>
      <c r="V5152" s="24">
        <f t="shared" si="890"/>
        <v>0</v>
      </c>
      <c r="W5152" s="24">
        <f t="shared" si="888"/>
        <v>4000</v>
      </c>
      <c r="X5152" s="24">
        <f t="shared" si="891"/>
        <v>0</v>
      </c>
      <c r="Z5152" s="24">
        <f t="shared" si="889"/>
        <v>0</v>
      </c>
      <c r="AB5152" s="24">
        <f t="shared" si="883"/>
        <v>32120.875314502537</v>
      </c>
    </row>
    <row r="5153" x14ac:dyDescent="0.2">
      <c r="I5153" s="25">
        <v>5148</v>
      </c>
      <c r="J5153" s="29">
        <v>0.71826979899999999</v>
      </c>
      <c r="L5153" s="25">
        <v>29115.170533847806</v>
      </c>
      <c r="N5153" s="25">
        <v>5148</v>
      </c>
      <c r="O5153" s="25">
        <f t="shared" si="884"/>
        <v>23146.560574409006</v>
      </c>
      <c r="P5153" s="25">
        <f t="shared" si="881"/>
        <v>23146.560574409006</v>
      </c>
      <c r="Q5153" s="25">
        <f t="shared" si="882"/>
        <v>57461.583919999997</v>
      </c>
      <c r="R5153" s="25">
        <f t="shared" si="885"/>
        <v>0</v>
      </c>
      <c r="S5153" s="25">
        <f t="shared" si="886"/>
        <v>34315.023345590991</v>
      </c>
      <c r="T5153" s="25" t="str">
        <f t="shared" si="887"/>
        <v>charge</v>
      </c>
      <c r="V5153" s="25">
        <f t="shared" si="890"/>
        <v>0</v>
      </c>
      <c r="W5153" s="25">
        <f t="shared" si="888"/>
        <v>4000</v>
      </c>
      <c r="X5153" s="25">
        <f t="shared" si="891"/>
        <v>0</v>
      </c>
      <c r="Z5153" s="25">
        <f t="shared" si="889"/>
        <v>0</v>
      </c>
      <c r="AB5153" s="25">
        <f t="shared" si="883"/>
        <v>34315.023345590991</v>
      </c>
    </row>
    <row r="5154" x14ac:dyDescent="0.2">
      <c r="I5154" s="24">
        <v>5149</v>
      </c>
      <c r="J5154" s="28">
        <v>0.70812475500000005</v>
      </c>
      <c r="L5154" s="24">
        <v>30167.316254997251</v>
      </c>
      <c r="N5154" s="24">
        <v>5149</v>
      </c>
      <c r="O5154" s="24">
        <f t="shared" si="884"/>
        <v>23983.016422722816</v>
      </c>
      <c r="P5154" s="24">
        <f t="shared" si="881"/>
        <v>23983.016422722816</v>
      </c>
      <c r="Q5154" s="24">
        <f t="shared" si="882"/>
        <v>56649.9804</v>
      </c>
      <c r="R5154" s="24">
        <f t="shared" si="885"/>
        <v>0</v>
      </c>
      <c r="S5154" s="24">
        <f t="shared" si="886"/>
        <v>32666.963977277184</v>
      </c>
      <c r="T5154" s="24" t="str">
        <f t="shared" si="887"/>
        <v>charge</v>
      </c>
      <c r="V5154" s="24">
        <f t="shared" si="890"/>
        <v>0</v>
      </c>
      <c r="W5154" s="24">
        <f t="shared" si="888"/>
        <v>4000</v>
      </c>
      <c r="X5154" s="24">
        <f t="shared" si="891"/>
        <v>0</v>
      </c>
      <c r="Z5154" s="24">
        <f t="shared" si="889"/>
        <v>0</v>
      </c>
      <c r="AB5154" s="24">
        <f t="shared" si="883"/>
        <v>32666.963977277184</v>
      </c>
    </row>
    <row r="5155" x14ac:dyDescent="0.2">
      <c r="I5155" s="25">
        <v>5150</v>
      </c>
      <c r="J5155" s="29">
        <v>0.64851245099999999</v>
      </c>
      <c r="L5155" s="25">
        <v>31163.896934366225</v>
      </c>
      <c r="N5155" s="25">
        <v>5150</v>
      </c>
      <c r="O5155" s="25">
        <f t="shared" si="884"/>
        <v>24775.298062821152</v>
      </c>
      <c r="P5155" s="25">
        <f t="shared" si="881"/>
        <v>24775.298062821152</v>
      </c>
      <c r="Q5155" s="25">
        <f t="shared" si="882"/>
        <v>51880.996079999997</v>
      </c>
      <c r="R5155" s="25">
        <f t="shared" si="885"/>
        <v>0</v>
      </c>
      <c r="S5155" s="25">
        <f t="shared" si="886"/>
        <v>27105.698017178845</v>
      </c>
      <c r="T5155" s="25" t="str">
        <f t="shared" si="887"/>
        <v>charge</v>
      </c>
      <c r="V5155" s="25">
        <f t="shared" si="890"/>
        <v>0</v>
      </c>
      <c r="W5155" s="25">
        <f t="shared" si="888"/>
        <v>4000</v>
      </c>
      <c r="X5155" s="25">
        <f t="shared" si="891"/>
        <v>0</v>
      </c>
      <c r="Z5155" s="25">
        <f t="shared" si="889"/>
        <v>0</v>
      </c>
      <c r="AB5155" s="25">
        <f t="shared" si="883"/>
        <v>27105.698017178845</v>
      </c>
    </row>
    <row r="5156" x14ac:dyDescent="0.2">
      <c r="I5156" s="24">
        <v>5151</v>
      </c>
      <c r="J5156" s="28">
        <v>0.29314723399999998</v>
      </c>
      <c r="L5156" s="24">
        <v>31671.976893401144</v>
      </c>
      <c r="N5156" s="24">
        <v>5151</v>
      </c>
      <c r="O5156" s="24">
        <f t="shared" si="884"/>
        <v>25179.221630253913</v>
      </c>
      <c r="P5156" s="24">
        <f t="shared" si="881"/>
        <v>25179.221630253913</v>
      </c>
      <c r="Q5156" s="24">
        <f t="shared" si="882"/>
        <v>23451.778719999998</v>
      </c>
      <c r="R5156" s="24">
        <f t="shared" si="885"/>
        <v>1727.4429102539143</v>
      </c>
      <c r="S5156" s="24">
        <f t="shared" si="886"/>
        <v>0</v>
      </c>
      <c r="T5156" s="24" t="str">
        <f t="shared" si="887"/>
        <v>drain</v>
      </c>
      <c r="V5156" s="24">
        <f t="shared" si="890"/>
        <v>0</v>
      </c>
      <c r="W5156" s="24">
        <f t="shared" si="888"/>
        <v>2272.5570897460857</v>
      </c>
      <c r="X5156" s="24">
        <f t="shared" si="891"/>
        <v>1727.4429102539143</v>
      </c>
      <c r="Z5156" s="24">
        <f t="shared" si="889"/>
        <v>0</v>
      </c>
      <c r="AB5156" s="24">
        <f t="shared" si="883"/>
        <v>0</v>
      </c>
    </row>
    <row r="5157" x14ac:dyDescent="0.2">
      <c r="I5157" s="25">
        <v>5152</v>
      </c>
      <c r="J5157" s="29">
        <v>0.49146612000000001</v>
      </c>
      <c r="L5157" s="25">
        <v>31523.056633448599</v>
      </c>
      <c r="N5157" s="25">
        <v>5152</v>
      </c>
      <c r="O5157" s="25">
        <f t="shared" si="884"/>
        <v>25060.830023591639</v>
      </c>
      <c r="P5157" s="25">
        <f t="shared" si="881"/>
        <v>25060.830023591639</v>
      </c>
      <c r="Q5157" s="25">
        <f t="shared" si="882"/>
        <v>39317.289600000004</v>
      </c>
      <c r="R5157" s="25">
        <f t="shared" si="885"/>
        <v>0</v>
      </c>
      <c r="S5157" s="25">
        <f t="shared" si="886"/>
        <v>14256.459576408364</v>
      </c>
      <c r="T5157" s="25" t="str">
        <f t="shared" si="887"/>
        <v>charge</v>
      </c>
      <c r="V5157" s="25">
        <f t="shared" si="890"/>
        <v>1727.4429102539143</v>
      </c>
      <c r="W5157" s="25">
        <f t="shared" si="888"/>
        <v>4000</v>
      </c>
      <c r="X5157" s="25">
        <f t="shared" si="891"/>
        <v>0</v>
      </c>
      <c r="Z5157" s="25">
        <f t="shared" si="889"/>
        <v>0</v>
      </c>
      <c r="AB5157" s="25">
        <f t="shared" si="883"/>
        <v>12529.01666615445</v>
      </c>
    </row>
    <row r="5158" x14ac:dyDescent="0.2">
      <c r="I5158" s="24">
        <v>5153</v>
      </c>
      <c r="J5158" s="28">
        <v>0.57082587500000004</v>
      </c>
      <c r="L5158" s="24">
        <v>31047.761368370055</v>
      </c>
      <c r="N5158" s="24">
        <v>5153</v>
      </c>
      <c r="O5158" s="24">
        <f t="shared" si="884"/>
        <v>24682.970287854194</v>
      </c>
      <c r="P5158" s="24">
        <f t="shared" si="881"/>
        <v>24682.970287854194</v>
      </c>
      <c r="Q5158" s="24">
        <f t="shared" si="882"/>
        <v>45666.07</v>
      </c>
      <c r="R5158" s="24">
        <f t="shared" si="885"/>
        <v>0</v>
      </c>
      <c r="S5158" s="24">
        <f t="shared" si="886"/>
        <v>20983.099712145806</v>
      </c>
      <c r="T5158" s="24" t="str">
        <f t="shared" si="887"/>
        <v>charge</v>
      </c>
      <c r="V5158" s="24">
        <f t="shared" si="890"/>
        <v>0</v>
      </c>
      <c r="W5158" s="24">
        <f t="shared" si="888"/>
        <v>4000</v>
      </c>
      <c r="X5158" s="24">
        <f t="shared" si="891"/>
        <v>0</v>
      </c>
      <c r="Z5158" s="24">
        <f t="shared" si="889"/>
        <v>0</v>
      </c>
      <c r="AB5158" s="24">
        <f t="shared" si="883"/>
        <v>20983.099712145806</v>
      </c>
    </row>
    <row r="5159" x14ac:dyDescent="0.2">
      <c r="I5159" s="25">
        <v>5154</v>
      </c>
      <c r="J5159" s="29">
        <v>0.25405381399999999</v>
      </c>
      <c r="L5159" s="25">
        <v>30629.11832847595</v>
      </c>
      <c r="N5159" s="25">
        <v>5154</v>
      </c>
      <c r="O5159" s="25">
        <f t="shared" si="884"/>
        <v>24350.149071138381</v>
      </c>
      <c r="P5159" s="25">
        <f t="shared" si="881"/>
        <v>24350.149071138381</v>
      </c>
      <c r="Q5159" s="25">
        <f t="shared" si="882"/>
        <v>20324.305120000001</v>
      </c>
      <c r="R5159" s="25">
        <f t="shared" si="885"/>
        <v>4025.8439511383804</v>
      </c>
      <c r="S5159" s="25">
        <f t="shared" si="886"/>
        <v>0</v>
      </c>
      <c r="T5159" s="25" t="str">
        <f t="shared" si="887"/>
        <v>drain</v>
      </c>
      <c r="V5159" s="25">
        <f t="shared" si="890"/>
        <v>0</v>
      </c>
      <c r="W5159" s="25">
        <f t="shared" si="888"/>
        <v>0</v>
      </c>
      <c r="X5159" s="25">
        <f t="shared" si="891"/>
        <v>4000</v>
      </c>
      <c r="Z5159" s="25">
        <f t="shared" si="889"/>
        <v>25.843951138380362</v>
      </c>
      <c r="AB5159" s="25">
        <f t="shared" si="883"/>
        <v>0</v>
      </c>
    </row>
    <row r="5160" x14ac:dyDescent="0.2">
      <c r="I5160" s="24">
        <v>5155</v>
      </c>
      <c r="J5160" s="28">
        <v>2.4303507000000002E-2</v>
      </c>
      <c r="L5160" s="24">
        <v>29517.302570390701</v>
      </c>
      <c r="N5160" s="24">
        <v>5155</v>
      </c>
      <c r="O5160" s="24">
        <f t="shared" si="884"/>
        <v>23466.255543460607</v>
      </c>
      <c r="P5160" s="24">
        <f t="shared" si="881"/>
        <v>23466.255543460607</v>
      </c>
      <c r="Q5160" s="24">
        <f t="shared" si="882"/>
        <v>1944.2805600000002</v>
      </c>
      <c r="R5160" s="24">
        <f t="shared" si="885"/>
        <v>21521.974983460608</v>
      </c>
      <c r="S5160" s="24">
        <f t="shared" si="886"/>
        <v>0</v>
      </c>
      <c r="T5160" s="24" t="str">
        <f t="shared" si="887"/>
        <v>drain</v>
      </c>
      <c r="V5160" s="24">
        <f t="shared" si="890"/>
        <v>0</v>
      </c>
      <c r="W5160" s="24">
        <f t="shared" si="888"/>
        <v>0</v>
      </c>
      <c r="X5160" s="24">
        <f t="shared" si="891"/>
        <v>0</v>
      </c>
      <c r="Z5160" s="24">
        <f t="shared" si="889"/>
        <v>21521.974983460608</v>
      </c>
      <c r="AB5160" s="24">
        <f t="shared" si="883"/>
        <v>0</v>
      </c>
    </row>
    <row r="5161" x14ac:dyDescent="0.2">
      <c r="I5161" s="25">
        <v>5156</v>
      </c>
      <c r="J5161" s="29">
        <v>0</v>
      </c>
      <c r="L5161" s="25">
        <v>28956.814330959318</v>
      </c>
      <c r="N5161" s="25">
        <v>5156</v>
      </c>
      <c r="O5161" s="25">
        <f t="shared" si="884"/>
        <v>23020.667393112661</v>
      </c>
      <c r="P5161" s="25">
        <f t="shared" si="881"/>
        <v>23020.667393112661</v>
      </c>
      <c r="Q5161" s="25">
        <f t="shared" si="882"/>
        <v>0</v>
      </c>
      <c r="R5161" s="25">
        <f t="shared" si="885"/>
        <v>23020.667393112661</v>
      </c>
      <c r="S5161" s="25">
        <f t="shared" si="886"/>
        <v>0</v>
      </c>
      <c r="T5161" s="25" t="str">
        <f t="shared" si="887"/>
        <v>drain</v>
      </c>
      <c r="V5161" s="25">
        <f t="shared" si="890"/>
        <v>0</v>
      </c>
      <c r="W5161" s="25">
        <f t="shared" si="888"/>
        <v>0</v>
      </c>
      <c r="X5161" s="25">
        <f t="shared" si="891"/>
        <v>0</v>
      </c>
      <c r="Z5161" s="25">
        <f t="shared" si="889"/>
        <v>23020.667393112661</v>
      </c>
      <c r="AB5161" s="25">
        <f t="shared" si="883"/>
        <v>0</v>
      </c>
    </row>
    <row r="5162" x14ac:dyDescent="0.2">
      <c r="I5162" s="24">
        <v>5157</v>
      </c>
      <c r="J5162" s="28">
        <v>0</v>
      </c>
      <c r="L5162" s="24">
        <v>28192.130073070522</v>
      </c>
      <c r="N5162" s="24">
        <v>5157</v>
      </c>
      <c r="O5162" s="24">
        <f t="shared" si="884"/>
        <v>22412.743408091068</v>
      </c>
      <c r="P5162" s="24">
        <f t="shared" si="881"/>
        <v>22412.743408091068</v>
      </c>
      <c r="Q5162" s="24">
        <f t="shared" si="882"/>
        <v>0</v>
      </c>
      <c r="R5162" s="24">
        <f t="shared" si="885"/>
        <v>22412.743408091068</v>
      </c>
      <c r="S5162" s="24">
        <f t="shared" si="886"/>
        <v>0</v>
      </c>
      <c r="T5162" s="24" t="str">
        <f t="shared" si="887"/>
        <v>drain</v>
      </c>
      <c r="V5162" s="24">
        <f t="shared" si="890"/>
        <v>0</v>
      </c>
      <c r="W5162" s="24">
        <f t="shared" si="888"/>
        <v>0</v>
      </c>
      <c r="X5162" s="24">
        <f t="shared" si="891"/>
        <v>0</v>
      </c>
      <c r="Z5162" s="24">
        <f t="shared" si="889"/>
        <v>22412.743408091068</v>
      </c>
      <c r="AB5162" s="24">
        <f t="shared" si="883"/>
        <v>0</v>
      </c>
    </row>
    <row r="5163" x14ac:dyDescent="0.2">
      <c r="I5163" s="25">
        <v>5158</v>
      </c>
      <c r="J5163" s="29">
        <v>0</v>
      </c>
      <c r="L5163" s="25">
        <v>27054.898952078816</v>
      </c>
      <c r="N5163" s="25">
        <v>5158</v>
      </c>
      <c r="O5163" s="25">
        <f t="shared" si="884"/>
        <v>21508.644666902659</v>
      </c>
      <c r="P5163" s="25">
        <f t="shared" si="881"/>
        <v>21508.644666902659</v>
      </c>
      <c r="Q5163" s="25">
        <f t="shared" si="882"/>
        <v>0</v>
      </c>
      <c r="R5163" s="25">
        <f t="shared" si="885"/>
        <v>21508.644666902659</v>
      </c>
      <c r="S5163" s="25">
        <f t="shared" si="886"/>
        <v>0</v>
      </c>
      <c r="T5163" s="25" t="str">
        <f t="shared" si="887"/>
        <v>drain</v>
      </c>
      <c r="V5163" s="25">
        <f t="shared" si="890"/>
        <v>0</v>
      </c>
      <c r="W5163" s="25">
        <f t="shared" si="888"/>
        <v>0</v>
      </c>
      <c r="X5163" s="25">
        <f t="shared" si="891"/>
        <v>0</v>
      </c>
      <c r="Z5163" s="25">
        <f t="shared" si="889"/>
        <v>21508.644666902659</v>
      </c>
      <c r="AB5163" s="25">
        <f t="shared" si="883"/>
        <v>0</v>
      </c>
    </row>
    <row r="5164" x14ac:dyDescent="0.2">
      <c r="I5164" s="24">
        <v>5159</v>
      </c>
      <c r="J5164" s="28">
        <v>0</v>
      </c>
      <c r="L5164" s="24">
        <v>25629.983605885503</v>
      </c>
      <c r="N5164" s="24">
        <v>5159</v>
      </c>
      <c r="O5164" s="24">
        <f t="shared" si="884"/>
        <v>20375.836966678977</v>
      </c>
      <c r="P5164" s="24">
        <f t="shared" si="881"/>
        <v>20375.836966678977</v>
      </c>
      <c r="Q5164" s="24">
        <f t="shared" si="882"/>
        <v>0</v>
      </c>
      <c r="R5164" s="24">
        <f t="shared" si="885"/>
        <v>20375.836966678977</v>
      </c>
      <c r="S5164" s="24">
        <f t="shared" si="886"/>
        <v>0</v>
      </c>
      <c r="T5164" s="24" t="str">
        <f t="shared" si="887"/>
        <v>drain</v>
      </c>
      <c r="V5164" s="24">
        <f t="shared" si="890"/>
        <v>0</v>
      </c>
      <c r="W5164" s="24">
        <f t="shared" si="888"/>
        <v>0</v>
      </c>
      <c r="X5164" s="24">
        <f t="shared" si="891"/>
        <v>0</v>
      </c>
      <c r="Z5164" s="24">
        <f t="shared" si="889"/>
        <v>20375.836966678977</v>
      </c>
      <c r="AB5164" s="24">
        <f t="shared" si="883"/>
        <v>0</v>
      </c>
    </row>
    <row r="5165" x14ac:dyDescent="0.2">
      <c r="I5165" s="25">
        <v>5160</v>
      </c>
      <c r="J5165" s="29">
        <v>0</v>
      </c>
      <c r="L5165" s="25">
        <v>23877.504031276701</v>
      </c>
      <c r="N5165" s="25">
        <v>5160</v>
      </c>
      <c r="O5165" s="25">
        <f t="shared" si="884"/>
        <v>18982.61570486498</v>
      </c>
      <c r="P5165" s="25">
        <f t="shared" si="881"/>
        <v>18982.61570486498</v>
      </c>
      <c r="Q5165" s="25">
        <f t="shared" si="882"/>
        <v>0</v>
      </c>
      <c r="R5165" s="25">
        <f t="shared" si="885"/>
        <v>18982.61570486498</v>
      </c>
      <c r="S5165" s="25">
        <f t="shared" si="886"/>
        <v>0</v>
      </c>
      <c r="T5165" s="25" t="str">
        <f t="shared" si="887"/>
        <v>drain</v>
      </c>
      <c r="V5165" s="25">
        <f t="shared" si="890"/>
        <v>0</v>
      </c>
      <c r="W5165" s="25">
        <f t="shared" si="888"/>
        <v>0</v>
      </c>
      <c r="X5165" s="25">
        <f t="shared" si="891"/>
        <v>0</v>
      </c>
      <c r="Z5165" s="25">
        <f t="shared" si="889"/>
        <v>18982.61570486498</v>
      </c>
      <c r="AB5165" s="25">
        <f t="shared" si="883"/>
        <v>0</v>
      </c>
    </row>
    <row r="5166" x14ac:dyDescent="0.2">
      <c r="I5166" s="24">
        <v>5161</v>
      </c>
      <c r="J5166" s="28">
        <v>0</v>
      </c>
      <c r="L5166" s="24">
        <v>22680.848652267454</v>
      </c>
      <c r="N5166" s="24">
        <v>5161</v>
      </c>
      <c r="O5166" s="24">
        <f t="shared" si="884"/>
        <v>18031.274678552625</v>
      </c>
      <c r="P5166" s="24">
        <f t="shared" si="881"/>
        <v>18031.274678552625</v>
      </c>
      <c r="Q5166" s="24">
        <f t="shared" si="882"/>
        <v>0</v>
      </c>
      <c r="R5166" s="24">
        <f t="shared" si="885"/>
        <v>18031.274678552625</v>
      </c>
      <c r="S5166" s="24">
        <f t="shared" si="886"/>
        <v>0</v>
      </c>
      <c r="T5166" s="24" t="str">
        <f t="shared" si="887"/>
        <v>drain</v>
      </c>
      <c r="V5166" s="24">
        <f t="shared" si="890"/>
        <v>0</v>
      </c>
      <c r="W5166" s="24">
        <f t="shared" si="888"/>
        <v>0</v>
      </c>
      <c r="X5166" s="24">
        <f t="shared" si="891"/>
        <v>0</v>
      </c>
      <c r="Z5166" s="24">
        <f t="shared" si="889"/>
        <v>18031.274678552625</v>
      </c>
      <c r="AB5166" s="24">
        <f t="shared" si="883"/>
        <v>0</v>
      </c>
    </row>
    <row r="5167" x14ac:dyDescent="0.2">
      <c r="I5167" s="25">
        <v>5162</v>
      </c>
      <c r="J5167" s="29">
        <v>0</v>
      </c>
      <c r="L5167" s="25">
        <v>21975.720134973526</v>
      </c>
      <c r="N5167" s="25">
        <v>5162</v>
      </c>
      <c r="O5167" s="25">
        <f t="shared" si="884"/>
        <v>17470.697507303954</v>
      </c>
      <c r="P5167" s="25">
        <f t="shared" si="881"/>
        <v>17470.697507303954</v>
      </c>
      <c r="Q5167" s="25">
        <f t="shared" si="882"/>
        <v>0</v>
      </c>
      <c r="R5167" s="25">
        <f t="shared" si="885"/>
        <v>17470.697507303954</v>
      </c>
      <c r="S5167" s="25">
        <f t="shared" si="886"/>
        <v>0</v>
      </c>
      <c r="T5167" s="25" t="str">
        <f t="shared" si="887"/>
        <v>drain</v>
      </c>
      <c r="V5167" s="25">
        <f t="shared" si="890"/>
        <v>0</v>
      </c>
      <c r="W5167" s="25">
        <f t="shared" si="888"/>
        <v>0</v>
      </c>
      <c r="X5167" s="25">
        <f t="shared" si="891"/>
        <v>0</v>
      </c>
      <c r="Z5167" s="25">
        <f t="shared" si="889"/>
        <v>17470.697507303954</v>
      </c>
      <c r="AB5167" s="25">
        <f t="shared" si="883"/>
        <v>0</v>
      </c>
    </row>
    <row r="5168" x14ac:dyDescent="0.2">
      <c r="I5168" s="24">
        <v>5163</v>
      </c>
      <c r="J5168" s="28">
        <v>0</v>
      </c>
      <c r="L5168" s="24">
        <v>21189.139990091324</v>
      </c>
      <c r="N5168" s="24">
        <v>5163</v>
      </c>
      <c r="O5168" s="24">
        <f t="shared" si="884"/>
        <v>16845.366292122602</v>
      </c>
      <c r="P5168" s="24">
        <f t="shared" si="881"/>
        <v>16845.366292122602</v>
      </c>
      <c r="Q5168" s="24">
        <f t="shared" si="882"/>
        <v>0</v>
      </c>
      <c r="R5168" s="24">
        <f t="shared" si="885"/>
        <v>16845.366292122602</v>
      </c>
      <c r="S5168" s="24">
        <f t="shared" si="886"/>
        <v>0</v>
      </c>
      <c r="T5168" s="24" t="str">
        <f t="shared" si="887"/>
        <v>drain</v>
      </c>
      <c r="V5168" s="24">
        <f t="shared" si="890"/>
        <v>0</v>
      </c>
      <c r="W5168" s="24">
        <f t="shared" si="888"/>
        <v>0</v>
      </c>
      <c r="X5168" s="24">
        <f t="shared" si="891"/>
        <v>0</v>
      </c>
      <c r="Z5168" s="24">
        <f t="shared" si="889"/>
        <v>16845.366292122602</v>
      </c>
      <c r="AB5168" s="24">
        <f t="shared" si="883"/>
        <v>0</v>
      </c>
    </row>
    <row r="5169" x14ac:dyDescent="0.2">
      <c r="I5169" s="25">
        <v>5164</v>
      </c>
      <c r="J5169" s="29">
        <v>0</v>
      </c>
      <c r="L5169" s="25">
        <v>20783.722178316115</v>
      </c>
      <c r="N5169" s="25">
        <v>5164</v>
      </c>
      <c r="O5169" s="25">
        <f t="shared" si="884"/>
        <v>16523.059131761311</v>
      </c>
      <c r="P5169" s="25">
        <f t="shared" si="881"/>
        <v>16523.059131761311</v>
      </c>
      <c r="Q5169" s="25">
        <f t="shared" si="882"/>
        <v>0</v>
      </c>
      <c r="R5169" s="25">
        <f t="shared" si="885"/>
        <v>16523.059131761311</v>
      </c>
      <c r="S5169" s="25">
        <f t="shared" si="886"/>
        <v>0</v>
      </c>
      <c r="T5169" s="25" t="str">
        <f t="shared" si="887"/>
        <v>drain</v>
      </c>
      <c r="V5169" s="25">
        <f t="shared" si="890"/>
        <v>0</v>
      </c>
      <c r="W5169" s="25">
        <f t="shared" si="888"/>
        <v>0</v>
      </c>
      <c r="X5169" s="25">
        <f t="shared" si="891"/>
        <v>0</v>
      </c>
      <c r="Z5169" s="25">
        <f t="shared" si="889"/>
        <v>16523.059131761311</v>
      </c>
      <c r="AB5169" s="25">
        <f t="shared" si="883"/>
        <v>0</v>
      </c>
    </row>
    <row r="5170" x14ac:dyDescent="0.2">
      <c r="I5170" s="24">
        <v>5165</v>
      </c>
      <c r="J5170" s="28">
        <v>0</v>
      </c>
      <c r="L5170" s="24">
        <v>20590.369715929031</v>
      </c>
      <c r="N5170" s="24">
        <v>5165</v>
      </c>
      <c r="O5170" s="24">
        <f t="shared" si="884"/>
        <v>16369.343924163581</v>
      </c>
      <c r="P5170" s="24">
        <f t="shared" si="881"/>
        <v>16369.343924163581</v>
      </c>
      <c r="Q5170" s="24">
        <f t="shared" si="882"/>
        <v>0</v>
      </c>
      <c r="R5170" s="24">
        <f t="shared" si="885"/>
        <v>16369.343924163581</v>
      </c>
      <c r="S5170" s="24">
        <f t="shared" si="886"/>
        <v>0</v>
      </c>
      <c r="T5170" s="24" t="str">
        <f t="shared" si="887"/>
        <v>drain</v>
      </c>
      <c r="V5170" s="24">
        <f t="shared" si="890"/>
        <v>0</v>
      </c>
      <c r="W5170" s="24">
        <f t="shared" si="888"/>
        <v>0</v>
      </c>
      <c r="X5170" s="24">
        <f t="shared" si="891"/>
        <v>0</v>
      </c>
      <c r="Z5170" s="24">
        <f t="shared" si="889"/>
        <v>16369.343924163581</v>
      </c>
      <c r="AB5170" s="24">
        <f t="shared" si="883"/>
        <v>0</v>
      </c>
    </row>
    <row r="5171" x14ac:dyDescent="0.2">
      <c r="I5171" s="25">
        <v>5166</v>
      </c>
      <c r="J5171" s="29">
        <v>0</v>
      </c>
      <c r="L5171" s="25">
        <v>20201.195697748659</v>
      </c>
      <c r="N5171" s="25">
        <v>5166</v>
      </c>
      <c r="O5171" s="25">
        <f t="shared" si="884"/>
        <v>16059.950579710185</v>
      </c>
      <c r="P5171" s="25">
        <f t="shared" si="881"/>
        <v>16059.950579710185</v>
      </c>
      <c r="Q5171" s="25">
        <f t="shared" si="882"/>
        <v>0</v>
      </c>
      <c r="R5171" s="25">
        <f t="shared" si="885"/>
        <v>16059.950579710185</v>
      </c>
      <c r="S5171" s="25">
        <f t="shared" si="886"/>
        <v>0</v>
      </c>
      <c r="T5171" s="25" t="str">
        <f t="shared" si="887"/>
        <v>drain</v>
      </c>
      <c r="V5171" s="25">
        <f t="shared" si="890"/>
        <v>0</v>
      </c>
      <c r="W5171" s="25">
        <f t="shared" si="888"/>
        <v>0</v>
      </c>
      <c r="X5171" s="25">
        <f t="shared" si="891"/>
        <v>0</v>
      </c>
      <c r="Z5171" s="25">
        <f t="shared" si="889"/>
        <v>16059.950579710185</v>
      </c>
      <c r="AB5171" s="25">
        <f t="shared" si="883"/>
        <v>0</v>
      </c>
    </row>
    <row r="5172" x14ac:dyDescent="0.2">
      <c r="I5172" s="24">
        <v>5167</v>
      </c>
      <c r="J5172" s="28">
        <v>0.14608126900000001</v>
      </c>
      <c r="L5172" s="24">
        <v>21307.730590295789</v>
      </c>
      <c r="N5172" s="24">
        <v>5167</v>
      </c>
      <c r="O5172" s="24">
        <f t="shared" si="884"/>
        <v>16939.645819285153</v>
      </c>
      <c r="P5172" s="24">
        <f t="shared" si="881"/>
        <v>16939.645819285153</v>
      </c>
      <c r="Q5172" s="24">
        <f t="shared" si="882"/>
        <v>11686.501520000002</v>
      </c>
      <c r="R5172" s="24">
        <f t="shared" si="885"/>
        <v>5253.1442992851516</v>
      </c>
      <c r="S5172" s="24">
        <f t="shared" si="886"/>
        <v>0</v>
      </c>
      <c r="T5172" s="24" t="str">
        <f t="shared" si="887"/>
        <v>drain</v>
      </c>
      <c r="V5172" s="24">
        <f t="shared" si="890"/>
        <v>0</v>
      </c>
      <c r="W5172" s="24">
        <f t="shared" si="888"/>
        <v>0</v>
      </c>
      <c r="X5172" s="24">
        <f t="shared" si="891"/>
        <v>0</v>
      </c>
      <c r="Z5172" s="24">
        <f t="shared" si="889"/>
        <v>5253.1442992851516</v>
      </c>
      <c r="AB5172" s="24">
        <f t="shared" si="883"/>
        <v>0</v>
      </c>
    </row>
    <row r="5173" x14ac:dyDescent="0.2">
      <c r="I5173" s="25">
        <v>5168</v>
      </c>
      <c r="J5173" s="29">
        <v>0.38639357400000002</v>
      </c>
      <c r="L5173" s="25">
        <v>23568.643670940397</v>
      </c>
      <c r="N5173" s="25">
        <v>5168</v>
      </c>
      <c r="O5173" s="25">
        <f t="shared" si="884"/>
        <v>18737.071718397616</v>
      </c>
      <c r="P5173" s="25">
        <f t="shared" si="881"/>
        <v>18737.071718397616</v>
      </c>
      <c r="Q5173" s="25">
        <f t="shared" si="882"/>
        <v>30911.485920000003</v>
      </c>
      <c r="R5173" s="25">
        <f t="shared" si="885"/>
        <v>0</v>
      </c>
      <c r="S5173" s="25">
        <f t="shared" si="886"/>
        <v>12174.414201602387</v>
      </c>
      <c r="T5173" s="25" t="str">
        <f t="shared" si="887"/>
        <v>charge</v>
      </c>
      <c r="V5173" s="25">
        <f t="shared" si="890"/>
        <v>4000</v>
      </c>
      <c r="W5173" s="25">
        <f t="shared" si="888"/>
        <v>4000</v>
      </c>
      <c r="X5173" s="25">
        <f t="shared" si="891"/>
        <v>0</v>
      </c>
      <c r="Z5173" s="25">
        <f t="shared" si="889"/>
        <v>0</v>
      </c>
      <c r="AB5173" s="25">
        <f t="shared" si="883"/>
        <v>8174.414201602387</v>
      </c>
    </row>
    <row r="5174" x14ac:dyDescent="0.2">
      <c r="I5174" s="24">
        <v>5169</v>
      </c>
      <c r="J5174" s="28">
        <v>0.56788440600000001</v>
      </c>
      <c r="L5174" s="24">
        <v>26104.791275596617</v>
      </c>
      <c r="N5174" s="24">
        <v>5169</v>
      </c>
      <c r="O5174" s="24">
        <f t="shared" si="884"/>
        <v>20753.30906409931</v>
      </c>
      <c r="P5174" s="24">
        <f t="shared" si="881"/>
        <v>20753.30906409931</v>
      </c>
      <c r="Q5174" s="24">
        <f t="shared" si="882"/>
        <v>45430.752480000003</v>
      </c>
      <c r="R5174" s="24">
        <f t="shared" si="885"/>
        <v>0</v>
      </c>
      <c r="S5174" s="24">
        <f t="shared" si="886"/>
        <v>24677.443415900692</v>
      </c>
      <c r="T5174" s="24" t="str">
        <f t="shared" si="887"/>
        <v>charge</v>
      </c>
      <c r="V5174" s="24">
        <f t="shared" si="890"/>
        <v>0</v>
      </c>
      <c r="W5174" s="24">
        <f t="shared" si="888"/>
        <v>4000</v>
      </c>
      <c r="X5174" s="24">
        <f t="shared" si="891"/>
        <v>0</v>
      </c>
      <c r="Z5174" s="24">
        <f t="shared" si="889"/>
        <v>0</v>
      </c>
      <c r="AB5174" s="24">
        <f t="shared" si="883"/>
        <v>24677.443415900692</v>
      </c>
    </row>
    <row r="5175" x14ac:dyDescent="0.2">
      <c r="I5175" s="25">
        <v>5170</v>
      </c>
      <c r="J5175" s="29">
        <v>0.67041958299999993</v>
      </c>
      <c r="L5175" s="25">
        <v>27616.090886211394</v>
      </c>
      <c r="N5175" s="25">
        <v>5170</v>
      </c>
      <c r="O5175" s="25">
        <f t="shared" si="884"/>
        <v>21954.792254538061</v>
      </c>
      <c r="P5175" s="25">
        <f t="shared" si="881"/>
        <v>21954.792254538061</v>
      </c>
      <c r="Q5175" s="25">
        <f t="shared" si="882"/>
        <v>53633.566639999997</v>
      </c>
      <c r="R5175" s="25">
        <f t="shared" si="885"/>
        <v>0</v>
      </c>
      <c r="S5175" s="25">
        <f t="shared" si="886"/>
        <v>31678.774385461937</v>
      </c>
      <c r="T5175" s="25" t="str">
        <f t="shared" si="887"/>
        <v>charge</v>
      </c>
      <c r="V5175" s="25">
        <f t="shared" si="890"/>
        <v>0</v>
      </c>
      <c r="W5175" s="25">
        <f t="shared" si="888"/>
        <v>4000</v>
      </c>
      <c r="X5175" s="25">
        <f t="shared" si="891"/>
        <v>0</v>
      </c>
      <c r="Z5175" s="25">
        <f t="shared" si="889"/>
        <v>0</v>
      </c>
      <c r="AB5175" s="25">
        <f t="shared" si="883"/>
        <v>31678.774385461937</v>
      </c>
    </row>
    <row r="5176" x14ac:dyDescent="0.2">
      <c r="I5176" s="24">
        <v>5171</v>
      </c>
      <c r="J5176" s="28">
        <v>0.720505862</v>
      </c>
      <c r="L5176" s="24">
        <v>29010.199191093441</v>
      </c>
      <c r="N5176" s="24">
        <v>5171</v>
      </c>
      <c r="O5176" s="24">
        <f t="shared" si="884"/>
        <v>23063.108356919285</v>
      </c>
      <c r="P5176" s="24">
        <f t="shared" si="881"/>
        <v>23063.108356919285</v>
      </c>
      <c r="Q5176" s="24">
        <f t="shared" si="882"/>
        <v>57640.468959999998</v>
      </c>
      <c r="R5176" s="24">
        <f t="shared" si="885"/>
        <v>0</v>
      </c>
      <c r="S5176" s="24">
        <f t="shared" si="886"/>
        <v>34577.360603080713</v>
      </c>
      <c r="T5176" s="24" t="str">
        <f t="shared" si="887"/>
        <v>charge</v>
      </c>
      <c r="V5176" s="24">
        <f t="shared" si="890"/>
        <v>0</v>
      </c>
      <c r="W5176" s="24">
        <f t="shared" si="888"/>
        <v>4000</v>
      </c>
      <c r="X5176" s="24">
        <f t="shared" si="891"/>
        <v>0</v>
      </c>
      <c r="Z5176" s="24">
        <f t="shared" si="889"/>
        <v>0</v>
      </c>
      <c r="AB5176" s="24">
        <f t="shared" si="883"/>
        <v>34577.360603080713</v>
      </c>
    </row>
    <row r="5177" x14ac:dyDescent="0.2">
      <c r="I5177" s="25">
        <v>5172</v>
      </c>
      <c r="J5177" s="29">
        <v>0.70916646499999991</v>
      </c>
      <c r="L5177" s="25">
        <v>29895.277059268949</v>
      </c>
      <c r="N5177" s="25">
        <v>5172</v>
      </c>
      <c r="O5177" s="25">
        <f t="shared" si="884"/>
        <v>23766.745262118817</v>
      </c>
      <c r="P5177" s="25">
        <f t="shared" si="881"/>
        <v>23766.745262118817</v>
      </c>
      <c r="Q5177" s="25">
        <f t="shared" si="882"/>
        <v>56733.31719999999</v>
      </c>
      <c r="R5177" s="25">
        <f t="shared" si="885"/>
        <v>0</v>
      </c>
      <c r="S5177" s="25">
        <f t="shared" si="886"/>
        <v>32966.571937881177</v>
      </c>
      <c r="T5177" s="25" t="str">
        <f t="shared" si="887"/>
        <v>charge</v>
      </c>
      <c r="V5177" s="25">
        <f t="shared" si="890"/>
        <v>0</v>
      </c>
      <c r="W5177" s="25">
        <f t="shared" si="888"/>
        <v>4000</v>
      </c>
      <c r="X5177" s="25">
        <f t="shared" si="891"/>
        <v>0</v>
      </c>
      <c r="Z5177" s="25">
        <f t="shared" si="889"/>
        <v>0</v>
      </c>
      <c r="AB5177" s="25">
        <f t="shared" si="883"/>
        <v>32966.571937881177</v>
      </c>
    </row>
    <row r="5178" x14ac:dyDescent="0.2">
      <c r="I5178" s="24">
        <v>5173</v>
      </c>
      <c r="J5178" s="28">
        <v>0.75299656400000003</v>
      </c>
      <c r="L5178" s="24">
        <v>31056.704403126238</v>
      </c>
      <c r="N5178" s="24">
        <v>5173</v>
      </c>
      <c r="O5178" s="24">
        <f t="shared" si="884"/>
        <v>24690.080000485359</v>
      </c>
      <c r="P5178" s="24">
        <f t="shared" si="881"/>
        <v>24690.080000485359</v>
      </c>
      <c r="Q5178" s="24">
        <f t="shared" si="882"/>
        <v>60239.725120000003</v>
      </c>
      <c r="R5178" s="24">
        <f t="shared" si="885"/>
        <v>0</v>
      </c>
      <c r="S5178" s="24">
        <f t="shared" si="886"/>
        <v>35549.645119514644</v>
      </c>
      <c r="T5178" s="24" t="str">
        <f t="shared" si="887"/>
        <v>charge</v>
      </c>
      <c r="V5178" s="24">
        <f t="shared" si="890"/>
        <v>0</v>
      </c>
      <c r="W5178" s="24">
        <f t="shared" si="888"/>
        <v>4000</v>
      </c>
      <c r="X5178" s="24">
        <f t="shared" si="891"/>
        <v>0</v>
      </c>
      <c r="Z5178" s="24">
        <f t="shared" si="889"/>
        <v>0</v>
      </c>
      <c r="AB5178" s="24">
        <f t="shared" si="883"/>
        <v>35549.645119514644</v>
      </c>
    </row>
    <row r="5179" x14ac:dyDescent="0.2">
      <c r="I5179" s="25">
        <v>5174</v>
      </c>
      <c r="J5179" s="29">
        <v>0.74789745299999999</v>
      </c>
      <c r="L5179" s="25">
        <v>31986.445069861409</v>
      </c>
      <c r="N5179" s="25">
        <v>5174</v>
      </c>
      <c r="O5179" s="25">
        <f t="shared" si="884"/>
        <v>25429.22383053982</v>
      </c>
      <c r="P5179" s="25">
        <f t="shared" si="881"/>
        <v>25429.22383053982</v>
      </c>
      <c r="Q5179" s="25">
        <f t="shared" si="882"/>
        <v>59831.796239999996</v>
      </c>
      <c r="R5179" s="25">
        <f t="shared" si="885"/>
        <v>0</v>
      </c>
      <c r="S5179" s="25">
        <f t="shared" si="886"/>
        <v>34402.572409460176</v>
      </c>
      <c r="T5179" s="25" t="str">
        <f t="shared" si="887"/>
        <v>charge</v>
      </c>
      <c r="V5179" s="25">
        <f t="shared" si="890"/>
        <v>0</v>
      </c>
      <c r="W5179" s="25">
        <f t="shared" si="888"/>
        <v>4000</v>
      </c>
      <c r="X5179" s="25">
        <f t="shared" si="891"/>
        <v>0</v>
      </c>
      <c r="Z5179" s="25">
        <f t="shared" si="889"/>
        <v>0</v>
      </c>
      <c r="AB5179" s="25">
        <f t="shared" si="883"/>
        <v>34402.572409460176</v>
      </c>
    </row>
    <row r="5180" x14ac:dyDescent="0.2">
      <c r="I5180" s="24">
        <v>5175</v>
      </c>
      <c r="J5180" s="28">
        <v>0.67401722199999992</v>
      </c>
      <c r="L5180" s="24">
        <v>32259.10794649124</v>
      </c>
      <c r="N5180" s="24">
        <v>5175</v>
      </c>
      <c r="O5180" s="24">
        <f t="shared" si="884"/>
        <v>25645.990817460537</v>
      </c>
      <c r="P5180" s="24">
        <f t="shared" si="881"/>
        <v>25645.990817460537</v>
      </c>
      <c r="Q5180" s="24">
        <f t="shared" si="882"/>
        <v>53921.377759999996</v>
      </c>
      <c r="R5180" s="24">
        <f t="shared" si="885"/>
        <v>0</v>
      </c>
      <c r="S5180" s="24">
        <f t="shared" si="886"/>
        <v>28275.386942539459</v>
      </c>
      <c r="T5180" s="24" t="str">
        <f t="shared" si="887"/>
        <v>charge</v>
      </c>
      <c r="V5180" s="24">
        <f t="shared" si="890"/>
        <v>0</v>
      </c>
      <c r="W5180" s="24">
        <f t="shared" si="888"/>
        <v>4000</v>
      </c>
      <c r="X5180" s="24">
        <f t="shared" si="891"/>
        <v>0</v>
      </c>
      <c r="Z5180" s="24">
        <f t="shared" si="889"/>
        <v>0</v>
      </c>
      <c r="AB5180" s="24">
        <f t="shared" si="883"/>
        <v>28275.386942539459</v>
      </c>
    </row>
    <row r="5181" x14ac:dyDescent="0.2">
      <c r="I5181" s="25">
        <v>5176</v>
      </c>
      <c r="J5181" s="29">
        <v>0.69348029500000008</v>
      </c>
      <c r="L5181" s="25">
        <v>32001.612522554395</v>
      </c>
      <c r="N5181" s="25">
        <v>5176</v>
      </c>
      <c r="O5181" s="25">
        <f t="shared" si="884"/>
        <v>25441.281955430746</v>
      </c>
      <c r="P5181" s="25">
        <f t="shared" si="881"/>
        <v>25441.281955430746</v>
      </c>
      <c r="Q5181" s="25">
        <f t="shared" si="882"/>
        <v>55478.423600000009</v>
      </c>
      <c r="R5181" s="25">
        <f t="shared" si="885"/>
        <v>0</v>
      </c>
      <c r="S5181" s="25">
        <f t="shared" si="886"/>
        <v>30037.141644569263</v>
      </c>
      <c r="T5181" s="25" t="str">
        <f t="shared" si="887"/>
        <v>charge</v>
      </c>
      <c r="V5181" s="25">
        <f t="shared" si="890"/>
        <v>0</v>
      </c>
      <c r="W5181" s="25">
        <f t="shared" si="888"/>
        <v>4000</v>
      </c>
      <c r="X5181" s="25">
        <f t="shared" si="891"/>
        <v>0</v>
      </c>
      <c r="Z5181" s="25">
        <f t="shared" si="889"/>
        <v>0</v>
      </c>
      <c r="AB5181" s="25">
        <f t="shared" si="883"/>
        <v>30037.141644569263</v>
      </c>
    </row>
    <row r="5182" x14ac:dyDescent="0.2">
      <c r="I5182" s="24">
        <v>5177</v>
      </c>
      <c r="J5182" s="28">
        <v>0.60407625100000006</v>
      </c>
      <c r="L5182" s="24">
        <v>31613.200716781615</v>
      </c>
      <c r="N5182" s="24">
        <v>5177</v>
      </c>
      <c r="O5182" s="24">
        <f t="shared" si="884"/>
        <v>25132.494569841387</v>
      </c>
      <c r="P5182" s="24">
        <f t="shared" si="881"/>
        <v>25132.494569841387</v>
      </c>
      <c r="Q5182" s="24">
        <f t="shared" si="882"/>
        <v>48326.100080000004</v>
      </c>
      <c r="R5182" s="24">
        <f t="shared" si="885"/>
        <v>0</v>
      </c>
      <c r="S5182" s="24">
        <f t="shared" si="886"/>
        <v>23193.605510158617</v>
      </c>
      <c r="T5182" s="24" t="str">
        <f t="shared" si="887"/>
        <v>charge</v>
      </c>
      <c r="V5182" s="24">
        <f t="shared" si="890"/>
        <v>0</v>
      </c>
      <c r="W5182" s="24">
        <f t="shared" si="888"/>
        <v>4000</v>
      </c>
      <c r="X5182" s="24">
        <f t="shared" si="891"/>
        <v>0</v>
      </c>
      <c r="Z5182" s="24">
        <f t="shared" si="889"/>
        <v>0</v>
      </c>
      <c r="AB5182" s="24">
        <f t="shared" si="883"/>
        <v>23193.605510158617</v>
      </c>
    </row>
    <row r="5183" x14ac:dyDescent="0.2">
      <c r="I5183" s="25">
        <v>5178</v>
      </c>
      <c r="J5183" s="29">
        <v>0.24518873800000002</v>
      </c>
      <c r="L5183" s="25">
        <v>31233.637747192381</v>
      </c>
      <c r="N5183" s="25">
        <v>5178</v>
      </c>
      <c r="O5183" s="25">
        <f t="shared" si="884"/>
        <v>24830.742009017944</v>
      </c>
      <c r="P5183" s="25">
        <f t="shared" si="881"/>
        <v>24830.742009017944</v>
      </c>
      <c r="Q5183" s="25">
        <f t="shared" si="882"/>
        <v>19615.099040000001</v>
      </c>
      <c r="R5183" s="25">
        <f t="shared" si="885"/>
        <v>5215.642969017943</v>
      </c>
      <c r="S5183" s="25">
        <f t="shared" si="886"/>
        <v>0</v>
      </c>
      <c r="T5183" s="25" t="str">
        <f t="shared" si="887"/>
        <v>drain</v>
      </c>
      <c r="V5183" s="25">
        <f t="shared" si="890"/>
        <v>0</v>
      </c>
      <c r="W5183" s="25">
        <f t="shared" si="888"/>
        <v>0</v>
      </c>
      <c r="X5183" s="25">
        <f t="shared" si="891"/>
        <v>4000</v>
      </c>
      <c r="Z5183" s="25">
        <f t="shared" si="889"/>
        <v>1215.642969017943</v>
      </c>
      <c r="AB5183" s="25">
        <f t="shared" si="883"/>
        <v>0</v>
      </c>
    </row>
    <row r="5184" x14ac:dyDescent="0.2">
      <c r="I5184" s="24">
        <v>5179</v>
      </c>
      <c r="J5184" s="28">
        <v>2.4177437999999999E-2</v>
      </c>
      <c r="L5184" s="24">
        <v>29867.715076160428</v>
      </c>
      <c r="N5184" s="24">
        <v>5179</v>
      </c>
      <c r="O5184" s="24">
        <f t="shared" si="884"/>
        <v>23744.83348554754</v>
      </c>
      <c r="P5184" s="24">
        <f t="shared" si="881"/>
        <v>23744.83348554754</v>
      </c>
      <c r="Q5184" s="24">
        <f t="shared" si="882"/>
        <v>1934.1950399999998</v>
      </c>
      <c r="R5184" s="24">
        <f t="shared" si="885"/>
        <v>21810.638445547542</v>
      </c>
      <c r="S5184" s="24">
        <f t="shared" si="886"/>
        <v>0</v>
      </c>
      <c r="T5184" s="24" t="str">
        <f t="shared" si="887"/>
        <v>drain</v>
      </c>
      <c r="V5184" s="24">
        <f t="shared" si="890"/>
        <v>0</v>
      </c>
      <c r="W5184" s="24">
        <f t="shared" si="888"/>
        <v>0</v>
      </c>
      <c r="X5184" s="24">
        <f t="shared" si="891"/>
        <v>0</v>
      </c>
      <c r="Z5184" s="24">
        <f t="shared" si="889"/>
        <v>21810.638445547542</v>
      </c>
      <c r="AB5184" s="24">
        <f t="shared" si="883"/>
        <v>0</v>
      </c>
    </row>
    <row r="5185" x14ac:dyDescent="0.2">
      <c r="I5185" s="25">
        <v>5180</v>
      </c>
      <c r="J5185" s="29">
        <v>0</v>
      </c>
      <c r="L5185" s="25">
        <v>29284.94898548126</v>
      </c>
      <c r="N5185" s="25">
        <v>5180</v>
      </c>
      <c r="O5185" s="25">
        <f t="shared" si="884"/>
        <v>23281.534443457604</v>
      </c>
      <c r="P5185" s="25">
        <f t="shared" si="881"/>
        <v>23281.534443457604</v>
      </c>
      <c r="Q5185" s="25">
        <f t="shared" si="882"/>
        <v>0</v>
      </c>
      <c r="R5185" s="25">
        <f t="shared" si="885"/>
        <v>23281.534443457604</v>
      </c>
      <c r="S5185" s="25">
        <f t="shared" si="886"/>
        <v>0</v>
      </c>
      <c r="T5185" s="25" t="str">
        <f t="shared" si="887"/>
        <v>drain</v>
      </c>
      <c r="V5185" s="25">
        <f t="shared" si="890"/>
        <v>0</v>
      </c>
      <c r="W5185" s="25">
        <f t="shared" si="888"/>
        <v>0</v>
      </c>
      <c r="X5185" s="25">
        <f t="shared" si="891"/>
        <v>0</v>
      </c>
      <c r="Z5185" s="25">
        <f t="shared" si="889"/>
        <v>23281.534443457604</v>
      </c>
      <c r="AB5185" s="25">
        <f t="shared" si="883"/>
        <v>0</v>
      </c>
    </row>
    <row r="5186" x14ac:dyDescent="0.2">
      <c r="I5186" s="24">
        <v>5181</v>
      </c>
      <c r="J5186" s="28">
        <v>0</v>
      </c>
      <c r="L5186" s="24">
        <v>28818.801928091048</v>
      </c>
      <c r="N5186" s="24">
        <v>5181</v>
      </c>
      <c r="O5186" s="24">
        <f t="shared" si="884"/>
        <v>22910.947532832386</v>
      </c>
      <c r="P5186" s="24">
        <f t="shared" si="881"/>
        <v>22910.947532832386</v>
      </c>
      <c r="Q5186" s="24">
        <f t="shared" si="882"/>
        <v>0</v>
      </c>
      <c r="R5186" s="24">
        <f t="shared" si="885"/>
        <v>22910.947532832386</v>
      </c>
      <c r="S5186" s="24">
        <f t="shared" si="886"/>
        <v>0</v>
      </c>
      <c r="T5186" s="24" t="str">
        <f t="shared" si="887"/>
        <v>drain</v>
      </c>
      <c r="V5186" s="24">
        <f t="shared" si="890"/>
        <v>0</v>
      </c>
      <c r="W5186" s="24">
        <f t="shared" si="888"/>
        <v>0</v>
      </c>
      <c r="X5186" s="24">
        <f t="shared" si="891"/>
        <v>0</v>
      </c>
      <c r="Z5186" s="24">
        <f t="shared" si="889"/>
        <v>22910.947532832386</v>
      </c>
      <c r="AB5186" s="24">
        <f t="shared" si="883"/>
        <v>0</v>
      </c>
    </row>
    <row r="5187" x14ac:dyDescent="0.2">
      <c r="I5187" s="25">
        <v>5182</v>
      </c>
      <c r="J5187" s="29">
        <v>0</v>
      </c>
      <c r="L5187" s="25">
        <v>27594.525432181355</v>
      </c>
      <c r="N5187" s="25">
        <v>5182</v>
      </c>
      <c r="O5187" s="25">
        <f t="shared" si="884"/>
        <v>21937.64771858418</v>
      </c>
      <c r="P5187" s="25">
        <f t="shared" si="881"/>
        <v>21937.64771858418</v>
      </c>
      <c r="Q5187" s="25">
        <f t="shared" si="882"/>
        <v>0</v>
      </c>
      <c r="R5187" s="25">
        <f t="shared" si="885"/>
        <v>21937.64771858418</v>
      </c>
      <c r="S5187" s="25">
        <f t="shared" si="886"/>
        <v>0</v>
      </c>
      <c r="T5187" s="25" t="str">
        <f t="shared" si="887"/>
        <v>drain</v>
      </c>
      <c r="V5187" s="25">
        <f t="shared" si="890"/>
        <v>0</v>
      </c>
      <c r="W5187" s="25">
        <f t="shared" si="888"/>
        <v>0</v>
      </c>
      <c r="X5187" s="25">
        <f t="shared" si="891"/>
        <v>0</v>
      </c>
      <c r="Z5187" s="25">
        <f t="shared" si="889"/>
        <v>21937.64771858418</v>
      </c>
      <c r="AB5187" s="25">
        <f t="shared" si="883"/>
        <v>0</v>
      </c>
    </row>
    <row r="5188" x14ac:dyDescent="0.2">
      <c r="I5188" s="24">
        <v>5183</v>
      </c>
      <c r="J5188" s="28">
        <v>0</v>
      </c>
      <c r="L5188" s="24">
        <v>25968.89758839607</v>
      </c>
      <c r="N5188" s="24">
        <v>5183</v>
      </c>
      <c r="O5188" s="24">
        <f t="shared" si="884"/>
        <v>20645.273582774877</v>
      </c>
      <c r="P5188" s="24">
        <f t="shared" si="881"/>
        <v>20645.273582774877</v>
      </c>
      <c r="Q5188" s="24">
        <f t="shared" si="882"/>
        <v>0</v>
      </c>
      <c r="R5188" s="24">
        <f t="shared" si="885"/>
        <v>20645.273582774877</v>
      </c>
      <c r="S5188" s="24">
        <f t="shared" si="886"/>
        <v>0</v>
      </c>
      <c r="T5188" s="24" t="str">
        <f t="shared" si="887"/>
        <v>drain</v>
      </c>
      <c r="V5188" s="24">
        <f t="shared" si="890"/>
        <v>0</v>
      </c>
      <c r="W5188" s="24">
        <f t="shared" si="888"/>
        <v>0</v>
      </c>
      <c r="X5188" s="24">
        <f t="shared" si="891"/>
        <v>0</v>
      </c>
      <c r="Z5188" s="24">
        <f t="shared" si="889"/>
        <v>20645.273582774877</v>
      </c>
      <c r="AB5188" s="24">
        <f t="shared" si="883"/>
        <v>0</v>
      </c>
    </row>
    <row r="5189" x14ac:dyDescent="0.2">
      <c r="I5189" s="25">
        <v>5184</v>
      </c>
      <c r="J5189" s="29">
        <v>0</v>
      </c>
      <c r="L5189" s="25">
        <v>24236.872419393061</v>
      </c>
      <c r="N5189" s="25">
        <v>5184</v>
      </c>
      <c r="O5189" s="25">
        <f t="shared" si="884"/>
        <v>19268.313573417483</v>
      </c>
      <c r="P5189" s="25">
        <f t="shared" si="881"/>
        <v>19268.313573417483</v>
      </c>
      <c r="Q5189" s="25">
        <f t="shared" si="882"/>
        <v>0</v>
      </c>
      <c r="R5189" s="25">
        <f t="shared" si="885"/>
        <v>19268.313573417483</v>
      </c>
      <c r="S5189" s="25">
        <f t="shared" si="886"/>
        <v>0</v>
      </c>
      <c r="T5189" s="25" t="str">
        <f t="shared" si="887"/>
        <v>drain</v>
      </c>
      <c r="V5189" s="25">
        <f t="shared" si="890"/>
        <v>0</v>
      </c>
      <c r="W5189" s="25">
        <f t="shared" si="888"/>
        <v>0</v>
      </c>
      <c r="X5189" s="25">
        <f t="shared" si="891"/>
        <v>0</v>
      </c>
      <c r="Z5189" s="25">
        <f t="shared" si="889"/>
        <v>19268.313573417483</v>
      </c>
      <c r="AB5189" s="25">
        <f t="shared" si="883"/>
        <v>0</v>
      </c>
    </row>
    <row r="5190" x14ac:dyDescent="0.2">
      <c r="I5190" s="24">
        <v>5185</v>
      </c>
      <c r="J5190" s="28">
        <v>0</v>
      </c>
      <c r="L5190" s="24">
        <v>23457.58830344677</v>
      </c>
      <c r="N5190" s="24">
        <v>5185</v>
      </c>
      <c r="O5190" s="24">
        <f t="shared" si="884"/>
        <v>18648.782701240183</v>
      </c>
      <c r="P5190" s="24">
        <f t="shared" ref="P5190:P5253" si="892">O5190-$E$8*$E$9</f>
        <v>18648.782701240183</v>
      </c>
      <c r="Q5190" s="24">
        <f t="shared" ref="Q5190:Q5253" si="893">J5190*$E$7</f>
        <v>0</v>
      </c>
      <c r="R5190" s="24">
        <f t="shared" si="885"/>
        <v>18648.782701240183</v>
      </c>
      <c r="S5190" s="24">
        <f t="shared" si="886"/>
        <v>0</v>
      </c>
      <c r="T5190" s="24" t="str">
        <f t="shared" si="887"/>
        <v>drain</v>
      </c>
      <c r="V5190" s="24">
        <f t="shared" si="890"/>
        <v>0</v>
      </c>
      <c r="W5190" s="24">
        <f t="shared" si="888"/>
        <v>0</v>
      </c>
      <c r="X5190" s="24">
        <f t="shared" si="891"/>
        <v>0</v>
      </c>
      <c r="Z5190" s="24">
        <f t="shared" si="889"/>
        <v>18648.782701240183</v>
      </c>
      <c r="AB5190" s="24">
        <f t="shared" ref="AB5190:AB5253" si="894">IF(T5190="charge",(S5190-V5190),0)</f>
        <v>0</v>
      </c>
    </row>
    <row r="5191" x14ac:dyDescent="0.2">
      <c r="I5191" s="25">
        <v>5186</v>
      </c>
      <c r="J5191" s="29">
        <v>0</v>
      </c>
      <c r="L5191" s="25">
        <v>22239.63430919647</v>
      </c>
      <c r="N5191" s="25">
        <v>5186</v>
      </c>
      <c r="O5191" s="25">
        <f t="shared" ref="O5191:O5254" si="895">L5191*$O$2</f>
        <v>17680.509275811193</v>
      </c>
      <c r="P5191" s="25">
        <f t="shared" si="892"/>
        <v>17680.509275811193</v>
      </c>
      <c r="Q5191" s="25">
        <f t="shared" si="893"/>
        <v>0</v>
      </c>
      <c r="R5191" s="25">
        <f t="shared" ref="R5191:R5254" si="896">IF(P5191&gt;Q5191,P5191-Q5191,0)</f>
        <v>17680.509275811193</v>
      </c>
      <c r="S5191" s="25">
        <f t="shared" ref="S5191:S5254" si="897">IF(Q5191&gt;P5191,Q5191-P5191,0)</f>
        <v>0</v>
      </c>
      <c r="T5191" s="25" t="str">
        <f t="shared" ref="T5191:T5254" si="898">IF(P5191&gt;Q5191,"drain","charge")</f>
        <v>drain</v>
      </c>
      <c r="V5191" s="25">
        <f t="shared" si="890"/>
        <v>0</v>
      </c>
      <c r="W5191" s="25">
        <f t="shared" ref="W5191:W5254" si="899">IF(W5190+S5191&gt;$E$11,$E$11,IF(T5191="charge",W5190+(S5191*$E$12),IF((W5190-R5191)&gt;0,W5190-R5191,0)))</f>
        <v>0</v>
      </c>
      <c r="X5191" s="25">
        <f t="shared" si="891"/>
        <v>0</v>
      </c>
      <c r="Z5191" s="25">
        <f t="shared" ref="Z5191:Z5254" si="900">R5191-X5191</f>
        <v>17680.509275811193</v>
      </c>
      <c r="AB5191" s="25">
        <f t="shared" si="894"/>
        <v>0</v>
      </c>
    </row>
    <row r="5192" x14ac:dyDescent="0.2">
      <c r="I5192" s="24">
        <v>5187</v>
      </c>
      <c r="J5192" s="28">
        <v>0</v>
      </c>
      <c r="L5192" s="24">
        <v>21392.869367218016</v>
      </c>
      <c r="N5192" s="24">
        <v>5187</v>
      </c>
      <c r="O5192" s="24">
        <f t="shared" si="895"/>
        <v>17007.331146938322</v>
      </c>
      <c r="P5192" s="24">
        <f t="shared" si="892"/>
        <v>17007.331146938322</v>
      </c>
      <c r="Q5192" s="24">
        <f t="shared" si="893"/>
        <v>0</v>
      </c>
      <c r="R5192" s="24">
        <f t="shared" si="896"/>
        <v>17007.331146938322</v>
      </c>
      <c r="S5192" s="24">
        <f t="shared" si="897"/>
        <v>0</v>
      </c>
      <c r="T5192" s="24" t="str">
        <f t="shared" si="898"/>
        <v>drain</v>
      </c>
      <c r="V5192" s="24">
        <f t="shared" ref="V5192:V5255" si="901">IF(W5192&gt;=W5191,(W5192-W5191),0)</f>
        <v>0</v>
      </c>
      <c r="W5192" s="24">
        <f t="shared" si="899"/>
        <v>0</v>
      </c>
      <c r="X5192" s="24">
        <f t="shared" ref="X5192:X5255" si="902">IF(T5192="drain",W5191-W5192,0)</f>
        <v>0</v>
      </c>
      <c r="Z5192" s="24">
        <f t="shared" si="900"/>
        <v>17007.331146938322</v>
      </c>
      <c r="AB5192" s="24">
        <f t="shared" si="894"/>
        <v>0</v>
      </c>
    </row>
    <row r="5193" x14ac:dyDescent="0.2">
      <c r="I5193" s="25">
        <v>5188</v>
      </c>
      <c r="J5193" s="29">
        <v>0</v>
      </c>
      <c r="L5193" s="25">
        <v>20915.421660518645</v>
      </c>
      <c r="N5193" s="25">
        <v>5188</v>
      </c>
      <c r="O5193" s="25">
        <f t="shared" si="895"/>
        <v>16627.760220112323</v>
      </c>
      <c r="P5193" s="25">
        <f t="shared" si="892"/>
        <v>16627.760220112323</v>
      </c>
      <c r="Q5193" s="25">
        <f t="shared" si="893"/>
        <v>0</v>
      </c>
      <c r="R5193" s="25">
        <f t="shared" si="896"/>
        <v>16627.760220112323</v>
      </c>
      <c r="S5193" s="25">
        <f t="shared" si="897"/>
        <v>0</v>
      </c>
      <c r="T5193" s="25" t="str">
        <f t="shared" si="898"/>
        <v>drain</v>
      </c>
      <c r="V5193" s="25">
        <f t="shared" si="901"/>
        <v>0</v>
      </c>
      <c r="W5193" s="25">
        <f t="shared" si="899"/>
        <v>0</v>
      </c>
      <c r="X5193" s="25">
        <f t="shared" si="902"/>
        <v>0</v>
      </c>
      <c r="Z5193" s="25">
        <f t="shared" si="900"/>
        <v>16627.760220112323</v>
      </c>
      <c r="AB5193" s="25">
        <f t="shared" si="894"/>
        <v>0</v>
      </c>
    </row>
    <row r="5194" x14ac:dyDescent="0.2">
      <c r="I5194" s="24">
        <v>5189</v>
      </c>
      <c r="J5194" s="28">
        <v>0</v>
      </c>
      <c r="L5194" s="24">
        <v>20611.961056518554</v>
      </c>
      <c r="N5194" s="24">
        <v>5189</v>
      </c>
      <c r="O5194" s="24">
        <f t="shared" si="895"/>
        <v>16386.509039932251</v>
      </c>
      <c r="P5194" s="24">
        <f t="shared" si="892"/>
        <v>16386.509039932251</v>
      </c>
      <c r="Q5194" s="24">
        <f t="shared" si="893"/>
        <v>0</v>
      </c>
      <c r="R5194" s="24">
        <f t="shared" si="896"/>
        <v>16386.509039932251</v>
      </c>
      <c r="S5194" s="24">
        <f t="shared" si="897"/>
        <v>0</v>
      </c>
      <c r="T5194" s="24" t="str">
        <f t="shared" si="898"/>
        <v>drain</v>
      </c>
      <c r="V5194" s="24">
        <f t="shared" si="901"/>
        <v>0</v>
      </c>
      <c r="W5194" s="24">
        <f t="shared" si="899"/>
        <v>0</v>
      </c>
      <c r="X5194" s="24">
        <f t="shared" si="902"/>
        <v>0</v>
      </c>
      <c r="Z5194" s="24">
        <f t="shared" si="900"/>
        <v>16386.509039932251</v>
      </c>
      <c r="AB5194" s="24">
        <f t="shared" si="894"/>
        <v>0</v>
      </c>
    </row>
    <row r="5195" x14ac:dyDescent="0.2">
      <c r="I5195" s="25">
        <v>5190</v>
      </c>
      <c r="J5195" s="29">
        <v>0</v>
      </c>
      <c r="L5195" s="25">
        <v>20403.331153583524</v>
      </c>
      <c r="N5195" s="25">
        <v>5190</v>
      </c>
      <c r="O5195" s="25">
        <f t="shared" si="895"/>
        <v>16220.648267098903</v>
      </c>
      <c r="P5195" s="25">
        <f t="shared" si="892"/>
        <v>16220.648267098903</v>
      </c>
      <c r="Q5195" s="25">
        <f t="shared" si="893"/>
        <v>0</v>
      </c>
      <c r="R5195" s="25">
        <f t="shared" si="896"/>
        <v>16220.648267098903</v>
      </c>
      <c r="S5195" s="25">
        <f t="shared" si="897"/>
        <v>0</v>
      </c>
      <c r="T5195" s="25" t="str">
        <f t="shared" si="898"/>
        <v>drain</v>
      </c>
      <c r="V5195" s="25">
        <f t="shared" si="901"/>
        <v>0</v>
      </c>
      <c r="W5195" s="25">
        <f t="shared" si="899"/>
        <v>0</v>
      </c>
      <c r="X5195" s="25">
        <f t="shared" si="902"/>
        <v>0</v>
      </c>
      <c r="Z5195" s="25">
        <f t="shared" si="900"/>
        <v>16220.648267098903</v>
      </c>
      <c r="AB5195" s="25">
        <f t="shared" si="894"/>
        <v>0</v>
      </c>
    </row>
    <row r="5196" x14ac:dyDescent="0.2">
      <c r="I5196" s="24">
        <v>5191</v>
      </c>
      <c r="J5196" s="28">
        <v>0.22769209299999998</v>
      </c>
      <c r="L5196" s="24">
        <v>21391.267441749573</v>
      </c>
      <c r="N5196" s="24">
        <v>5191</v>
      </c>
      <c r="O5196" s="24">
        <f t="shared" si="895"/>
        <v>17006.057616190912</v>
      </c>
      <c r="P5196" s="24">
        <f t="shared" si="892"/>
        <v>17006.057616190912</v>
      </c>
      <c r="Q5196" s="24">
        <f t="shared" si="893"/>
        <v>18215.367439999998</v>
      </c>
      <c r="R5196" s="24">
        <f t="shared" si="896"/>
        <v>0</v>
      </c>
      <c r="S5196" s="24">
        <f t="shared" si="897"/>
        <v>1209.3098238090861</v>
      </c>
      <c r="T5196" s="24" t="str">
        <f t="shared" si="898"/>
        <v>charge</v>
      </c>
      <c r="V5196" s="24">
        <f t="shared" si="901"/>
        <v>1088.3788414281776</v>
      </c>
      <c r="W5196" s="24">
        <f t="shared" si="899"/>
        <v>1088.3788414281776</v>
      </c>
      <c r="X5196" s="24">
        <f t="shared" si="902"/>
        <v>0</v>
      </c>
      <c r="Z5196" s="24">
        <f t="shared" si="900"/>
        <v>0</v>
      </c>
      <c r="AB5196" s="24">
        <f t="shared" si="894"/>
        <v>120.93098238090852</v>
      </c>
    </row>
    <row r="5197" x14ac:dyDescent="0.2">
      <c r="I5197" s="25">
        <v>5192</v>
      </c>
      <c r="J5197" s="29">
        <v>0.52727101500000007</v>
      </c>
      <c r="L5197" s="25">
        <v>23666.129221916195</v>
      </c>
      <c r="N5197" s="25">
        <v>5192</v>
      </c>
      <c r="O5197" s="25">
        <f t="shared" si="895"/>
        <v>18814.572731423377</v>
      </c>
      <c r="P5197" s="25">
        <f t="shared" si="892"/>
        <v>18814.572731423377</v>
      </c>
      <c r="Q5197" s="25">
        <f t="shared" si="893"/>
        <v>42181.681200000006</v>
      </c>
      <c r="R5197" s="25">
        <f t="shared" si="896"/>
        <v>0</v>
      </c>
      <c r="S5197" s="25">
        <f t="shared" si="897"/>
        <v>23367.108468576629</v>
      </c>
      <c r="T5197" s="25" t="str">
        <f t="shared" si="898"/>
        <v>charge</v>
      </c>
      <c r="V5197" s="25">
        <f t="shared" si="901"/>
        <v>2911.6211585718224</v>
      </c>
      <c r="W5197" s="25">
        <f t="shared" si="899"/>
        <v>4000</v>
      </c>
      <c r="X5197" s="25">
        <f t="shared" si="902"/>
        <v>0</v>
      </c>
      <c r="Z5197" s="25">
        <f t="shared" si="900"/>
        <v>0</v>
      </c>
      <c r="AB5197" s="25">
        <f t="shared" si="894"/>
        <v>20455.487310004806</v>
      </c>
    </row>
    <row r="5198" x14ac:dyDescent="0.2">
      <c r="I5198" s="24">
        <v>5193</v>
      </c>
      <c r="J5198" s="28">
        <v>0.64375905200000005</v>
      </c>
      <c r="L5198" s="24">
        <v>26470.550897979734</v>
      </c>
      <c r="N5198" s="24">
        <v>5193</v>
      </c>
      <c r="O5198" s="24">
        <f t="shared" si="895"/>
        <v>21044.08796389389</v>
      </c>
      <c r="P5198" s="24">
        <f t="shared" si="892"/>
        <v>21044.08796389389</v>
      </c>
      <c r="Q5198" s="24">
        <f t="shared" si="893"/>
        <v>51500.724160000005</v>
      </c>
      <c r="R5198" s="24">
        <f t="shared" si="896"/>
        <v>0</v>
      </c>
      <c r="S5198" s="24">
        <f t="shared" si="897"/>
        <v>30456.636196106116</v>
      </c>
      <c r="T5198" s="24" t="str">
        <f t="shared" si="898"/>
        <v>charge</v>
      </c>
      <c r="V5198" s="24">
        <f t="shared" si="901"/>
        <v>0</v>
      </c>
      <c r="W5198" s="24">
        <f t="shared" si="899"/>
        <v>4000</v>
      </c>
      <c r="X5198" s="24">
        <f t="shared" si="902"/>
        <v>0</v>
      </c>
      <c r="Z5198" s="24">
        <f t="shared" si="900"/>
        <v>0</v>
      </c>
      <c r="AB5198" s="24">
        <f t="shared" si="894"/>
        <v>30456.636196106116</v>
      </c>
    </row>
    <row r="5199" x14ac:dyDescent="0.2">
      <c r="I5199" s="25">
        <v>5194</v>
      </c>
      <c r="J5199" s="29">
        <v>0.67363478599999993</v>
      </c>
      <c r="L5199" s="25">
        <v>28450.812935924529</v>
      </c>
      <c r="N5199" s="25">
        <v>5194</v>
      </c>
      <c r="O5199" s="25">
        <f t="shared" si="895"/>
        <v>22618.39628406</v>
      </c>
      <c r="P5199" s="25">
        <f t="shared" si="892"/>
        <v>22618.39628406</v>
      </c>
      <c r="Q5199" s="25">
        <f t="shared" si="893"/>
        <v>53890.782879999992</v>
      </c>
      <c r="R5199" s="25">
        <f t="shared" si="896"/>
        <v>0</v>
      </c>
      <c r="S5199" s="25">
        <f t="shared" si="897"/>
        <v>31272.386595939992</v>
      </c>
      <c r="T5199" s="25" t="str">
        <f t="shared" si="898"/>
        <v>charge</v>
      </c>
      <c r="V5199" s="25">
        <f t="shared" si="901"/>
        <v>0</v>
      </c>
      <c r="W5199" s="25">
        <f t="shared" si="899"/>
        <v>4000</v>
      </c>
      <c r="X5199" s="25">
        <f t="shared" si="902"/>
        <v>0</v>
      </c>
      <c r="Z5199" s="25">
        <f t="shared" si="900"/>
        <v>0</v>
      </c>
      <c r="AB5199" s="25">
        <f t="shared" si="894"/>
        <v>31272.386595939992</v>
      </c>
    </row>
    <row r="5200" x14ac:dyDescent="0.2">
      <c r="I5200" s="24">
        <v>5195</v>
      </c>
      <c r="J5200" s="28">
        <v>0.71626490399999998</v>
      </c>
      <c r="L5200" s="24">
        <v>29562.797961521148</v>
      </c>
      <c r="N5200" s="24">
        <v>5195</v>
      </c>
      <c r="O5200" s="24">
        <f t="shared" si="895"/>
        <v>23502.424379409313</v>
      </c>
      <c r="P5200" s="24">
        <f t="shared" si="892"/>
        <v>23502.424379409313</v>
      </c>
      <c r="Q5200" s="24">
        <f t="shared" si="893"/>
        <v>57301.192320000002</v>
      </c>
      <c r="R5200" s="24">
        <f t="shared" si="896"/>
        <v>0</v>
      </c>
      <c r="S5200" s="24">
        <f t="shared" si="897"/>
        <v>33798.767940590689</v>
      </c>
      <c r="T5200" s="24" t="str">
        <f t="shared" si="898"/>
        <v>charge</v>
      </c>
      <c r="V5200" s="24">
        <f t="shared" si="901"/>
        <v>0</v>
      </c>
      <c r="W5200" s="24">
        <f t="shared" si="899"/>
        <v>4000</v>
      </c>
      <c r="X5200" s="24">
        <f t="shared" si="902"/>
        <v>0</v>
      </c>
      <c r="Z5200" s="24">
        <f t="shared" si="900"/>
        <v>0</v>
      </c>
      <c r="AB5200" s="24">
        <f t="shared" si="894"/>
        <v>33798.767940590689</v>
      </c>
    </row>
    <row r="5201" x14ac:dyDescent="0.2">
      <c r="I5201" s="25">
        <v>5196</v>
      </c>
      <c r="J5201" s="29">
        <v>0.74254817399999995</v>
      </c>
      <c r="L5201" s="25">
        <v>30849.608543014525</v>
      </c>
      <c r="N5201" s="25">
        <v>5196</v>
      </c>
      <c r="O5201" s="25">
        <f t="shared" si="895"/>
        <v>24525.43879169655</v>
      </c>
      <c r="P5201" s="25">
        <f t="shared" si="892"/>
        <v>24525.43879169655</v>
      </c>
      <c r="Q5201" s="25">
        <f t="shared" si="893"/>
        <v>59403.853919999994</v>
      </c>
      <c r="R5201" s="25">
        <f t="shared" si="896"/>
        <v>0</v>
      </c>
      <c r="S5201" s="25">
        <f t="shared" si="897"/>
        <v>34878.415128303444</v>
      </c>
      <c r="T5201" s="25" t="str">
        <f t="shared" si="898"/>
        <v>charge</v>
      </c>
      <c r="V5201" s="25">
        <f t="shared" si="901"/>
        <v>0</v>
      </c>
      <c r="W5201" s="25">
        <f t="shared" si="899"/>
        <v>4000</v>
      </c>
      <c r="X5201" s="25">
        <f t="shared" si="902"/>
        <v>0</v>
      </c>
      <c r="Z5201" s="25">
        <f t="shared" si="900"/>
        <v>0</v>
      </c>
      <c r="AB5201" s="25">
        <f t="shared" si="894"/>
        <v>34878.415128303444</v>
      </c>
    </row>
    <row r="5202" x14ac:dyDescent="0.2">
      <c r="I5202" s="24">
        <v>5197</v>
      </c>
      <c r="J5202" s="28">
        <v>0.75516422599999999</v>
      </c>
      <c r="L5202" s="24">
        <v>31578.492306590077</v>
      </c>
      <c r="N5202" s="24">
        <v>5197</v>
      </c>
      <c r="O5202" s="24">
        <f t="shared" si="895"/>
        <v>25104.901383739114</v>
      </c>
      <c r="P5202" s="24">
        <f t="shared" si="892"/>
        <v>25104.901383739114</v>
      </c>
      <c r="Q5202" s="24">
        <f t="shared" si="893"/>
        <v>60413.138079999997</v>
      </c>
      <c r="R5202" s="24">
        <f t="shared" si="896"/>
        <v>0</v>
      </c>
      <c r="S5202" s="24">
        <f t="shared" si="897"/>
        <v>35308.236696260879</v>
      </c>
      <c r="T5202" s="24" t="str">
        <f t="shared" si="898"/>
        <v>charge</v>
      </c>
      <c r="V5202" s="24">
        <f t="shared" si="901"/>
        <v>0</v>
      </c>
      <c r="W5202" s="24">
        <f t="shared" si="899"/>
        <v>4000</v>
      </c>
      <c r="X5202" s="24">
        <f t="shared" si="902"/>
        <v>0</v>
      </c>
      <c r="Z5202" s="24">
        <f t="shared" si="900"/>
        <v>0</v>
      </c>
      <c r="AB5202" s="24">
        <f t="shared" si="894"/>
        <v>35308.236696260879</v>
      </c>
    </row>
    <row r="5203" x14ac:dyDescent="0.2">
      <c r="I5203" s="25">
        <v>5198</v>
      </c>
      <c r="J5203" s="29">
        <v>0.76038652800000006</v>
      </c>
      <c r="L5203" s="25">
        <v>32218.336657524105</v>
      </c>
      <c r="N5203" s="25">
        <v>5198</v>
      </c>
      <c r="O5203" s="25">
        <f t="shared" si="895"/>
        <v>25613.577642731663</v>
      </c>
      <c r="P5203" s="25">
        <f t="shared" si="892"/>
        <v>25613.577642731663</v>
      </c>
      <c r="Q5203" s="25">
        <f t="shared" si="893"/>
        <v>60830.922240000007</v>
      </c>
      <c r="R5203" s="25">
        <f t="shared" si="896"/>
        <v>0</v>
      </c>
      <c r="S5203" s="25">
        <f t="shared" si="897"/>
        <v>35217.34459726834</v>
      </c>
      <c r="T5203" s="25" t="str">
        <f t="shared" si="898"/>
        <v>charge</v>
      </c>
      <c r="V5203" s="25">
        <f t="shared" si="901"/>
        <v>0</v>
      </c>
      <c r="W5203" s="25">
        <f t="shared" si="899"/>
        <v>4000</v>
      </c>
      <c r="X5203" s="25">
        <f t="shared" si="902"/>
        <v>0</v>
      </c>
      <c r="Z5203" s="25">
        <f t="shared" si="900"/>
        <v>0</v>
      </c>
      <c r="AB5203" s="25">
        <f t="shared" si="894"/>
        <v>35217.34459726834</v>
      </c>
    </row>
    <row r="5204" x14ac:dyDescent="0.2">
      <c r="I5204" s="24">
        <v>5199</v>
      </c>
      <c r="J5204" s="28">
        <v>0.73073499899999994</v>
      </c>
      <c r="L5204" s="24">
        <v>32500.398836040495</v>
      </c>
      <c r="N5204" s="24">
        <v>5199</v>
      </c>
      <c r="O5204" s="24">
        <f t="shared" si="895"/>
        <v>25837.817074652194</v>
      </c>
      <c r="P5204" s="24">
        <f t="shared" si="892"/>
        <v>25837.817074652194</v>
      </c>
      <c r="Q5204" s="24">
        <f t="shared" si="893"/>
        <v>58458.799919999998</v>
      </c>
      <c r="R5204" s="24">
        <f t="shared" si="896"/>
        <v>0</v>
      </c>
      <c r="S5204" s="24">
        <f t="shared" si="897"/>
        <v>32620.982845347804</v>
      </c>
      <c r="T5204" s="24" t="str">
        <f t="shared" si="898"/>
        <v>charge</v>
      </c>
      <c r="V5204" s="24">
        <f t="shared" si="901"/>
        <v>0</v>
      </c>
      <c r="W5204" s="24">
        <f t="shared" si="899"/>
        <v>4000</v>
      </c>
      <c r="X5204" s="24">
        <f t="shared" si="902"/>
        <v>0</v>
      </c>
      <c r="Z5204" s="24">
        <f t="shared" si="900"/>
        <v>0</v>
      </c>
      <c r="AB5204" s="24">
        <f t="shared" si="894"/>
        <v>32620.982845347804</v>
      </c>
    </row>
    <row r="5205" x14ac:dyDescent="0.2">
      <c r="I5205" s="25">
        <v>5200</v>
      </c>
      <c r="J5205" s="29">
        <v>0.68841054599999996</v>
      </c>
      <c r="L5205" s="25">
        <v>32076.408925008771</v>
      </c>
      <c r="N5205" s="25">
        <v>5200</v>
      </c>
      <c r="O5205" s="25">
        <f t="shared" si="895"/>
        <v>25500.745095381975</v>
      </c>
      <c r="P5205" s="25">
        <f t="shared" si="892"/>
        <v>25500.745095381975</v>
      </c>
      <c r="Q5205" s="25">
        <f t="shared" si="893"/>
        <v>55072.843679999998</v>
      </c>
      <c r="R5205" s="25">
        <f t="shared" si="896"/>
        <v>0</v>
      </c>
      <c r="S5205" s="25">
        <f t="shared" si="897"/>
        <v>29572.098584618023</v>
      </c>
      <c r="T5205" s="25" t="str">
        <f t="shared" si="898"/>
        <v>charge</v>
      </c>
      <c r="V5205" s="25">
        <f t="shared" si="901"/>
        <v>0</v>
      </c>
      <c r="W5205" s="25">
        <f t="shared" si="899"/>
        <v>4000</v>
      </c>
      <c r="X5205" s="25">
        <f t="shared" si="902"/>
        <v>0</v>
      </c>
      <c r="Z5205" s="25">
        <f t="shared" si="900"/>
        <v>0</v>
      </c>
      <c r="AB5205" s="25">
        <f t="shared" si="894"/>
        <v>29572.098584618023</v>
      </c>
    </row>
    <row r="5206" x14ac:dyDescent="0.2">
      <c r="I5206" s="24">
        <v>5201</v>
      </c>
      <c r="J5206" s="28">
        <v>0.59095947900000001</v>
      </c>
      <c r="L5206" s="24">
        <v>31602.393058729169</v>
      </c>
      <c r="N5206" s="24">
        <v>5201</v>
      </c>
      <c r="O5206" s="24">
        <f t="shared" si="895"/>
        <v>25123.902481689689</v>
      </c>
      <c r="P5206" s="24">
        <f t="shared" si="892"/>
        <v>25123.902481689689</v>
      </c>
      <c r="Q5206" s="24">
        <f t="shared" si="893"/>
        <v>47276.758320000001</v>
      </c>
      <c r="R5206" s="24">
        <f t="shared" si="896"/>
        <v>0</v>
      </c>
      <c r="S5206" s="24">
        <f t="shared" si="897"/>
        <v>22152.855838310312</v>
      </c>
      <c r="T5206" s="24" t="str">
        <f t="shared" si="898"/>
        <v>charge</v>
      </c>
      <c r="V5206" s="24">
        <f t="shared" si="901"/>
        <v>0</v>
      </c>
      <c r="W5206" s="24">
        <f t="shared" si="899"/>
        <v>4000</v>
      </c>
      <c r="X5206" s="24">
        <f t="shared" si="902"/>
        <v>0</v>
      </c>
      <c r="Z5206" s="24">
        <f t="shared" si="900"/>
        <v>0</v>
      </c>
      <c r="AB5206" s="24">
        <f t="shared" si="894"/>
        <v>22152.855838310312</v>
      </c>
    </row>
    <row r="5207" x14ac:dyDescent="0.2">
      <c r="I5207" s="25">
        <v>5202</v>
      </c>
      <c r="J5207" s="29">
        <v>0.25185160400000001</v>
      </c>
      <c r="L5207" s="25">
        <v>31154.990636348721</v>
      </c>
      <c r="N5207" s="25">
        <v>5202</v>
      </c>
      <c r="O5207" s="25">
        <f t="shared" si="895"/>
        <v>24768.217555897234</v>
      </c>
      <c r="P5207" s="25">
        <f t="shared" si="892"/>
        <v>24768.217555897234</v>
      </c>
      <c r="Q5207" s="25">
        <f t="shared" si="893"/>
        <v>20148.12832</v>
      </c>
      <c r="R5207" s="25">
        <f t="shared" si="896"/>
        <v>4620.0892358972342</v>
      </c>
      <c r="S5207" s="25">
        <f t="shared" si="897"/>
        <v>0</v>
      </c>
      <c r="T5207" s="25" t="str">
        <f t="shared" si="898"/>
        <v>drain</v>
      </c>
      <c r="V5207" s="25">
        <f t="shared" si="901"/>
        <v>0</v>
      </c>
      <c r="W5207" s="25">
        <f t="shared" si="899"/>
        <v>0</v>
      </c>
      <c r="X5207" s="25">
        <f t="shared" si="902"/>
        <v>4000</v>
      </c>
      <c r="Z5207" s="25">
        <f t="shared" si="900"/>
        <v>620.08923589723418</v>
      </c>
      <c r="AB5207" s="25">
        <f t="shared" si="894"/>
        <v>0</v>
      </c>
    </row>
    <row r="5208" x14ac:dyDescent="0.2">
      <c r="I5208" s="24">
        <v>5203</v>
      </c>
      <c r="J5208" s="28">
        <v>1.9252877000000002E-2</v>
      </c>
      <c r="L5208" s="24">
        <v>29781.467717075346</v>
      </c>
      <c r="N5208" s="24">
        <v>5203</v>
      </c>
      <c r="O5208" s="24">
        <f t="shared" si="895"/>
        <v>23676.266835074901</v>
      </c>
      <c r="P5208" s="24">
        <f t="shared" si="892"/>
        <v>23676.266835074901</v>
      </c>
      <c r="Q5208" s="24">
        <f t="shared" si="893"/>
        <v>1540.2301600000001</v>
      </c>
      <c r="R5208" s="24">
        <f t="shared" si="896"/>
        <v>22136.036675074902</v>
      </c>
      <c r="S5208" s="24">
        <f t="shared" si="897"/>
        <v>0</v>
      </c>
      <c r="T5208" s="24" t="str">
        <f t="shared" si="898"/>
        <v>drain</v>
      </c>
      <c r="V5208" s="24">
        <f t="shared" si="901"/>
        <v>0</v>
      </c>
      <c r="W5208" s="24">
        <f t="shared" si="899"/>
        <v>0</v>
      </c>
      <c r="X5208" s="24">
        <f t="shared" si="902"/>
        <v>0</v>
      </c>
      <c r="Z5208" s="24">
        <f t="shared" si="900"/>
        <v>22136.036675074902</v>
      </c>
      <c r="AB5208" s="24">
        <f t="shared" si="894"/>
        <v>0</v>
      </c>
    </row>
    <row r="5209" x14ac:dyDescent="0.2">
      <c r="I5209" s="25">
        <v>5204</v>
      </c>
      <c r="J5209" s="29">
        <v>0</v>
      </c>
      <c r="L5209" s="25">
        <v>29389.862587833402</v>
      </c>
      <c r="N5209" s="25">
        <v>5204</v>
      </c>
      <c r="O5209" s="25">
        <f t="shared" si="895"/>
        <v>23364.940757327557</v>
      </c>
      <c r="P5209" s="25">
        <f t="shared" si="892"/>
        <v>23364.940757327557</v>
      </c>
      <c r="Q5209" s="25">
        <f t="shared" si="893"/>
        <v>0</v>
      </c>
      <c r="R5209" s="25">
        <f t="shared" si="896"/>
        <v>23364.940757327557</v>
      </c>
      <c r="S5209" s="25">
        <f t="shared" si="897"/>
        <v>0</v>
      </c>
      <c r="T5209" s="25" t="str">
        <f t="shared" si="898"/>
        <v>drain</v>
      </c>
      <c r="V5209" s="25">
        <f t="shared" si="901"/>
        <v>0</v>
      </c>
      <c r="W5209" s="25">
        <f t="shared" si="899"/>
        <v>0</v>
      </c>
      <c r="X5209" s="25">
        <f t="shared" si="902"/>
        <v>0</v>
      </c>
      <c r="Z5209" s="25">
        <f t="shared" si="900"/>
        <v>23364.940757327557</v>
      </c>
      <c r="AB5209" s="25">
        <f t="shared" si="894"/>
        <v>0</v>
      </c>
    </row>
    <row r="5210" x14ac:dyDescent="0.2">
      <c r="I5210" s="24">
        <v>5205</v>
      </c>
      <c r="J5210" s="28">
        <v>0</v>
      </c>
      <c r="L5210" s="24">
        <v>28594.809337234496</v>
      </c>
      <c r="N5210" s="24">
        <v>5205</v>
      </c>
      <c r="O5210" s="24">
        <f t="shared" si="895"/>
        <v>22732.873423101424</v>
      </c>
      <c r="P5210" s="24">
        <f t="shared" si="892"/>
        <v>22732.873423101424</v>
      </c>
      <c r="Q5210" s="24">
        <f t="shared" si="893"/>
        <v>0</v>
      </c>
      <c r="R5210" s="24">
        <f t="shared" si="896"/>
        <v>22732.873423101424</v>
      </c>
      <c r="S5210" s="24">
        <f t="shared" si="897"/>
        <v>0</v>
      </c>
      <c r="T5210" s="24" t="str">
        <f t="shared" si="898"/>
        <v>drain</v>
      </c>
      <c r="V5210" s="24">
        <f t="shared" si="901"/>
        <v>0</v>
      </c>
      <c r="W5210" s="24">
        <f t="shared" si="899"/>
        <v>0</v>
      </c>
      <c r="X5210" s="24">
        <f t="shared" si="902"/>
        <v>0</v>
      </c>
      <c r="Z5210" s="24">
        <f t="shared" si="900"/>
        <v>22732.873423101424</v>
      </c>
      <c r="AB5210" s="24">
        <f t="shared" si="894"/>
        <v>0</v>
      </c>
    </row>
    <row r="5211" x14ac:dyDescent="0.2">
      <c r="I5211" s="25">
        <v>5206</v>
      </c>
      <c r="J5211" s="29">
        <v>0</v>
      </c>
      <c r="L5211" s="25">
        <v>27241.434025311468</v>
      </c>
      <c r="N5211" s="25">
        <v>5206</v>
      </c>
      <c r="O5211" s="25">
        <f t="shared" si="895"/>
        <v>21656.940050122619</v>
      </c>
      <c r="P5211" s="25">
        <f t="shared" si="892"/>
        <v>21656.940050122619</v>
      </c>
      <c r="Q5211" s="25">
        <f t="shared" si="893"/>
        <v>0</v>
      </c>
      <c r="R5211" s="25">
        <f t="shared" si="896"/>
        <v>21656.940050122619</v>
      </c>
      <c r="S5211" s="25">
        <f t="shared" si="897"/>
        <v>0</v>
      </c>
      <c r="T5211" s="25" t="str">
        <f t="shared" si="898"/>
        <v>drain</v>
      </c>
      <c r="V5211" s="25">
        <f t="shared" si="901"/>
        <v>0</v>
      </c>
      <c r="W5211" s="25">
        <f t="shared" si="899"/>
        <v>0</v>
      </c>
      <c r="X5211" s="25">
        <f t="shared" si="902"/>
        <v>0</v>
      </c>
      <c r="Z5211" s="25">
        <f t="shared" si="900"/>
        <v>21656.940050122619</v>
      </c>
      <c r="AB5211" s="25">
        <f t="shared" si="894"/>
        <v>0</v>
      </c>
    </row>
    <row r="5212" x14ac:dyDescent="0.2">
      <c r="I5212" s="24">
        <v>5207</v>
      </c>
      <c r="J5212" s="28">
        <v>0</v>
      </c>
      <c r="L5212" s="24">
        <v>25726.912788856029</v>
      </c>
      <c r="N5212" s="24">
        <v>5207</v>
      </c>
      <c r="O5212" s="24">
        <f t="shared" si="895"/>
        <v>20452.895667140543</v>
      </c>
      <c r="P5212" s="24">
        <f t="shared" si="892"/>
        <v>20452.895667140543</v>
      </c>
      <c r="Q5212" s="24">
        <f t="shared" si="893"/>
        <v>0</v>
      </c>
      <c r="R5212" s="24">
        <f t="shared" si="896"/>
        <v>20452.895667140543</v>
      </c>
      <c r="S5212" s="24">
        <f t="shared" si="897"/>
        <v>0</v>
      </c>
      <c r="T5212" s="24" t="str">
        <f t="shared" si="898"/>
        <v>drain</v>
      </c>
      <c r="V5212" s="24">
        <f t="shared" si="901"/>
        <v>0</v>
      </c>
      <c r="W5212" s="24">
        <f t="shared" si="899"/>
        <v>0</v>
      </c>
      <c r="X5212" s="24">
        <f t="shared" si="902"/>
        <v>0</v>
      </c>
      <c r="Z5212" s="24">
        <f t="shared" si="900"/>
        <v>20452.895667140543</v>
      </c>
      <c r="AB5212" s="24">
        <f t="shared" si="894"/>
        <v>0</v>
      </c>
    </row>
    <row r="5213" x14ac:dyDescent="0.2">
      <c r="I5213" s="25">
        <v>5208</v>
      </c>
      <c r="J5213" s="29">
        <v>0</v>
      </c>
      <c r="L5213" s="25">
        <v>24137.636368727683</v>
      </c>
      <c r="N5213" s="25">
        <v>5208</v>
      </c>
      <c r="O5213" s="25">
        <f t="shared" si="895"/>
        <v>19189.420913138507</v>
      </c>
      <c r="P5213" s="25">
        <f t="shared" si="892"/>
        <v>19189.420913138507</v>
      </c>
      <c r="Q5213" s="25">
        <f t="shared" si="893"/>
        <v>0</v>
      </c>
      <c r="R5213" s="25">
        <f t="shared" si="896"/>
        <v>19189.420913138507</v>
      </c>
      <c r="S5213" s="25">
        <f t="shared" si="897"/>
        <v>0</v>
      </c>
      <c r="T5213" s="25" t="str">
        <f t="shared" si="898"/>
        <v>drain</v>
      </c>
      <c r="V5213" s="25">
        <f t="shared" si="901"/>
        <v>0</v>
      </c>
      <c r="W5213" s="25">
        <f t="shared" si="899"/>
        <v>0</v>
      </c>
      <c r="X5213" s="25">
        <f t="shared" si="902"/>
        <v>0</v>
      </c>
      <c r="Z5213" s="25">
        <f t="shared" si="900"/>
        <v>19189.420913138507</v>
      </c>
      <c r="AB5213" s="25">
        <f t="shared" si="894"/>
        <v>0</v>
      </c>
    </row>
    <row r="5214" x14ac:dyDescent="0.2">
      <c r="I5214" s="24">
        <v>5209</v>
      </c>
      <c r="J5214" s="28">
        <v>0</v>
      </c>
      <c r="L5214" s="24">
        <v>22857.777479743956</v>
      </c>
      <c r="N5214" s="24">
        <v>5209</v>
      </c>
      <c r="O5214" s="24">
        <f t="shared" si="895"/>
        <v>18171.933096396446</v>
      </c>
      <c r="P5214" s="24">
        <f t="shared" si="892"/>
        <v>18171.933096396446</v>
      </c>
      <c r="Q5214" s="24">
        <f t="shared" si="893"/>
        <v>0</v>
      </c>
      <c r="R5214" s="24">
        <f t="shared" si="896"/>
        <v>18171.933096396446</v>
      </c>
      <c r="S5214" s="24">
        <f t="shared" si="897"/>
        <v>0</v>
      </c>
      <c r="T5214" s="24" t="str">
        <f t="shared" si="898"/>
        <v>drain</v>
      </c>
      <c r="V5214" s="24">
        <f t="shared" si="901"/>
        <v>0</v>
      </c>
      <c r="W5214" s="24">
        <f t="shared" si="899"/>
        <v>0</v>
      </c>
      <c r="X5214" s="24">
        <f t="shared" si="902"/>
        <v>0</v>
      </c>
      <c r="Z5214" s="24">
        <f t="shared" si="900"/>
        <v>18171.933096396446</v>
      </c>
      <c r="AB5214" s="24">
        <f t="shared" si="894"/>
        <v>0</v>
      </c>
    </row>
    <row r="5215" x14ac:dyDescent="0.2">
      <c r="I5215" s="25">
        <v>5210</v>
      </c>
      <c r="J5215" s="29">
        <v>0</v>
      </c>
      <c r="L5215" s="25">
        <v>21675.984231638908</v>
      </c>
      <c r="N5215" s="25">
        <v>5210</v>
      </c>
      <c r="O5215" s="25">
        <f t="shared" si="895"/>
        <v>17232.407464152933</v>
      </c>
      <c r="P5215" s="25">
        <f t="shared" si="892"/>
        <v>17232.407464152933</v>
      </c>
      <c r="Q5215" s="25">
        <f t="shared" si="893"/>
        <v>0</v>
      </c>
      <c r="R5215" s="25">
        <f t="shared" si="896"/>
        <v>17232.407464152933</v>
      </c>
      <c r="S5215" s="25">
        <f t="shared" si="897"/>
        <v>0</v>
      </c>
      <c r="T5215" s="25" t="str">
        <f t="shared" si="898"/>
        <v>drain</v>
      </c>
      <c r="V5215" s="25">
        <f t="shared" si="901"/>
        <v>0</v>
      </c>
      <c r="W5215" s="25">
        <f t="shared" si="899"/>
        <v>0</v>
      </c>
      <c r="X5215" s="25">
        <f t="shared" si="902"/>
        <v>0</v>
      </c>
      <c r="Z5215" s="25">
        <f t="shared" si="900"/>
        <v>17232.407464152933</v>
      </c>
      <c r="AB5215" s="25">
        <f t="shared" si="894"/>
        <v>0</v>
      </c>
    </row>
    <row r="5216" x14ac:dyDescent="0.2">
      <c r="I5216" s="24">
        <v>5211</v>
      </c>
      <c r="J5216" s="28">
        <v>0</v>
      </c>
      <c r="L5216" s="24">
        <v>21378.256237411497</v>
      </c>
      <c r="N5216" s="24">
        <v>5211</v>
      </c>
      <c r="O5216" s="24">
        <f t="shared" si="895"/>
        <v>16995.71370874214</v>
      </c>
      <c r="P5216" s="24">
        <f t="shared" si="892"/>
        <v>16995.71370874214</v>
      </c>
      <c r="Q5216" s="24">
        <f t="shared" si="893"/>
        <v>0</v>
      </c>
      <c r="R5216" s="24">
        <f t="shared" si="896"/>
        <v>16995.71370874214</v>
      </c>
      <c r="S5216" s="24">
        <f t="shared" si="897"/>
        <v>0</v>
      </c>
      <c r="T5216" s="24" t="str">
        <f t="shared" si="898"/>
        <v>drain</v>
      </c>
      <c r="V5216" s="24">
        <f t="shared" si="901"/>
        <v>0</v>
      </c>
      <c r="W5216" s="24">
        <f t="shared" si="899"/>
        <v>0</v>
      </c>
      <c r="X5216" s="24">
        <f t="shared" si="902"/>
        <v>0</v>
      </c>
      <c r="Z5216" s="24">
        <f t="shared" si="900"/>
        <v>16995.71370874214</v>
      </c>
      <c r="AB5216" s="24">
        <f t="shared" si="894"/>
        <v>0</v>
      </c>
    </row>
    <row r="5217" x14ac:dyDescent="0.2">
      <c r="I5217" s="25">
        <v>5212</v>
      </c>
      <c r="J5217" s="29">
        <v>0</v>
      </c>
      <c r="L5217" s="25">
        <v>20891.209315514563</v>
      </c>
      <c r="N5217" s="25">
        <v>5212</v>
      </c>
      <c r="O5217" s="25">
        <f t="shared" si="895"/>
        <v>16608.511405834077</v>
      </c>
      <c r="P5217" s="25">
        <f t="shared" si="892"/>
        <v>16608.511405834077</v>
      </c>
      <c r="Q5217" s="25">
        <f t="shared" si="893"/>
        <v>0</v>
      </c>
      <c r="R5217" s="25">
        <f t="shared" si="896"/>
        <v>16608.511405834077</v>
      </c>
      <c r="S5217" s="25">
        <f t="shared" si="897"/>
        <v>0</v>
      </c>
      <c r="T5217" s="25" t="str">
        <f t="shared" si="898"/>
        <v>drain</v>
      </c>
      <c r="V5217" s="25">
        <f t="shared" si="901"/>
        <v>0</v>
      </c>
      <c r="W5217" s="25">
        <f t="shared" si="899"/>
        <v>0</v>
      </c>
      <c r="X5217" s="25">
        <f t="shared" si="902"/>
        <v>0</v>
      </c>
      <c r="Z5217" s="25">
        <f t="shared" si="900"/>
        <v>16608.511405834077</v>
      </c>
      <c r="AB5217" s="25">
        <f t="shared" si="894"/>
        <v>0</v>
      </c>
    </row>
    <row r="5218" x14ac:dyDescent="0.2">
      <c r="I5218" s="24">
        <v>5213</v>
      </c>
      <c r="J5218" s="28">
        <v>0</v>
      </c>
      <c r="L5218" s="24">
        <v>20621.791806912421</v>
      </c>
      <c r="N5218" s="24">
        <v>5213</v>
      </c>
      <c r="O5218" s="24">
        <f t="shared" si="895"/>
        <v>16394.324486495374</v>
      </c>
      <c r="P5218" s="24">
        <f t="shared" si="892"/>
        <v>16394.324486495374</v>
      </c>
      <c r="Q5218" s="24">
        <f t="shared" si="893"/>
        <v>0</v>
      </c>
      <c r="R5218" s="24">
        <f t="shared" si="896"/>
        <v>16394.324486495374</v>
      </c>
      <c r="S5218" s="24">
        <f t="shared" si="897"/>
        <v>0</v>
      </c>
      <c r="T5218" s="24" t="str">
        <f t="shared" si="898"/>
        <v>drain</v>
      </c>
      <c r="V5218" s="24">
        <f t="shared" si="901"/>
        <v>0</v>
      </c>
      <c r="W5218" s="24">
        <f t="shared" si="899"/>
        <v>0</v>
      </c>
      <c r="X5218" s="24">
        <f t="shared" si="902"/>
        <v>0</v>
      </c>
      <c r="Z5218" s="24">
        <f t="shared" si="900"/>
        <v>16394.324486495374</v>
      </c>
      <c r="AB5218" s="24">
        <f t="shared" si="894"/>
        <v>0</v>
      </c>
    </row>
    <row r="5219" x14ac:dyDescent="0.2">
      <c r="I5219" s="25">
        <v>5214</v>
      </c>
      <c r="J5219" s="29">
        <v>0</v>
      </c>
      <c r="L5219" s="25">
        <v>20031.102481245995</v>
      </c>
      <c r="N5219" s="25">
        <v>5214</v>
      </c>
      <c r="O5219" s="25">
        <f t="shared" si="895"/>
        <v>15924.726472590566</v>
      </c>
      <c r="P5219" s="25">
        <f t="shared" si="892"/>
        <v>15924.726472590566</v>
      </c>
      <c r="Q5219" s="25">
        <f t="shared" si="893"/>
        <v>0</v>
      </c>
      <c r="R5219" s="25">
        <f t="shared" si="896"/>
        <v>15924.726472590566</v>
      </c>
      <c r="S5219" s="25">
        <f t="shared" si="897"/>
        <v>0</v>
      </c>
      <c r="T5219" s="25" t="str">
        <f t="shared" si="898"/>
        <v>drain</v>
      </c>
      <c r="V5219" s="25">
        <f t="shared" si="901"/>
        <v>0</v>
      </c>
      <c r="W5219" s="25">
        <f t="shared" si="899"/>
        <v>0</v>
      </c>
      <c r="X5219" s="25">
        <f t="shared" si="902"/>
        <v>0</v>
      </c>
      <c r="Z5219" s="25">
        <f t="shared" si="900"/>
        <v>15924.726472590566</v>
      </c>
      <c r="AB5219" s="25">
        <f t="shared" si="894"/>
        <v>0</v>
      </c>
    </row>
    <row r="5220" x14ac:dyDescent="0.2">
      <c r="I5220" s="24">
        <v>5215</v>
      </c>
      <c r="J5220" s="28">
        <v>0.22623727799999999</v>
      </c>
      <c r="L5220" s="24">
        <v>20295.067431664465</v>
      </c>
      <c r="N5220" s="24">
        <v>5215</v>
      </c>
      <c r="O5220" s="24">
        <f t="shared" si="895"/>
        <v>16134.578608173251</v>
      </c>
      <c r="P5220" s="24">
        <f t="shared" si="892"/>
        <v>16134.578608173251</v>
      </c>
      <c r="Q5220" s="24">
        <f t="shared" si="893"/>
        <v>18098.982239999998</v>
      </c>
      <c r="R5220" s="24">
        <f t="shared" si="896"/>
        <v>0</v>
      </c>
      <c r="S5220" s="24">
        <f t="shared" si="897"/>
        <v>1964.4036318267463</v>
      </c>
      <c r="T5220" s="24" t="str">
        <f t="shared" si="898"/>
        <v>charge</v>
      </c>
      <c r="V5220" s="24">
        <f t="shared" si="901"/>
        <v>1767.9632686440716</v>
      </c>
      <c r="W5220" s="24">
        <f t="shared" si="899"/>
        <v>1767.9632686440716</v>
      </c>
      <c r="X5220" s="24">
        <f t="shared" si="902"/>
        <v>0</v>
      </c>
      <c r="Z5220" s="24">
        <f t="shared" si="900"/>
        <v>0</v>
      </c>
      <c r="AB5220" s="24">
        <f t="shared" si="894"/>
        <v>196.44036318267467</v>
      </c>
    </row>
    <row r="5221" x14ac:dyDescent="0.2">
      <c r="I5221" s="25">
        <v>5216</v>
      </c>
      <c r="J5221" s="29">
        <v>0.50235982400000001</v>
      </c>
      <c r="L5221" s="25">
        <v>21863.752891802786</v>
      </c>
      <c r="N5221" s="25">
        <v>5216</v>
      </c>
      <c r="O5221" s="25">
        <f t="shared" si="895"/>
        <v>17381.683548983216</v>
      </c>
      <c r="P5221" s="25">
        <f t="shared" si="892"/>
        <v>17381.683548983216</v>
      </c>
      <c r="Q5221" s="25">
        <f t="shared" si="893"/>
        <v>40188.785920000002</v>
      </c>
      <c r="R5221" s="25">
        <f t="shared" si="896"/>
        <v>0</v>
      </c>
      <c r="S5221" s="25">
        <f t="shared" si="897"/>
        <v>22807.102371016786</v>
      </c>
      <c r="T5221" s="25" t="str">
        <f t="shared" si="898"/>
        <v>charge</v>
      </c>
      <c r="V5221" s="25">
        <f t="shared" si="901"/>
        <v>2232.0367313559282</v>
      </c>
      <c r="W5221" s="25">
        <f t="shared" si="899"/>
        <v>4000</v>
      </c>
      <c r="X5221" s="25">
        <f t="shared" si="902"/>
        <v>0</v>
      </c>
      <c r="Z5221" s="25">
        <f t="shared" si="900"/>
        <v>0</v>
      </c>
      <c r="AB5221" s="25">
        <f t="shared" si="894"/>
        <v>20575.065639660857</v>
      </c>
    </row>
    <row r="5222" x14ac:dyDescent="0.2">
      <c r="I5222" s="24">
        <v>5217</v>
      </c>
      <c r="J5222" s="28">
        <v>0.61442153500000007</v>
      </c>
      <c r="L5222" s="24">
        <v>24042.832717299458</v>
      </c>
      <c r="N5222" s="24">
        <v>5217</v>
      </c>
      <c r="O5222" s="24">
        <f t="shared" si="895"/>
        <v>19114.052010253068</v>
      </c>
      <c r="P5222" s="24">
        <f t="shared" si="892"/>
        <v>19114.052010253068</v>
      </c>
      <c r="Q5222" s="24">
        <f t="shared" si="893"/>
        <v>49153.722800000003</v>
      </c>
      <c r="R5222" s="24">
        <f t="shared" si="896"/>
        <v>0</v>
      </c>
      <c r="S5222" s="24">
        <f t="shared" si="897"/>
        <v>30039.670789746935</v>
      </c>
      <c r="T5222" s="24" t="str">
        <f t="shared" si="898"/>
        <v>charge</v>
      </c>
      <c r="V5222" s="24">
        <f t="shared" si="901"/>
        <v>0</v>
      </c>
      <c r="W5222" s="24">
        <f t="shared" si="899"/>
        <v>4000</v>
      </c>
      <c r="X5222" s="24">
        <f t="shared" si="902"/>
        <v>0</v>
      </c>
      <c r="Z5222" s="24">
        <f t="shared" si="900"/>
        <v>0</v>
      </c>
      <c r="AB5222" s="24">
        <f t="shared" si="894"/>
        <v>30039.670789746935</v>
      </c>
    </row>
    <row r="5223" x14ac:dyDescent="0.2">
      <c r="I5223" s="25">
        <v>5218</v>
      </c>
      <c r="J5223" s="29">
        <v>0.65808902899999999</v>
      </c>
      <c r="L5223" s="25">
        <v>26196.500942206381</v>
      </c>
      <c r="N5223" s="25">
        <v>5218</v>
      </c>
      <c r="O5223" s="25">
        <f t="shared" si="895"/>
        <v>20826.218249054073</v>
      </c>
      <c r="P5223" s="25">
        <f t="shared" si="892"/>
        <v>20826.218249054073</v>
      </c>
      <c r="Q5223" s="25">
        <f t="shared" si="893"/>
        <v>52647.122320000002</v>
      </c>
      <c r="R5223" s="25">
        <f t="shared" si="896"/>
        <v>0</v>
      </c>
      <c r="S5223" s="25">
        <f t="shared" si="897"/>
        <v>31820.90407094593</v>
      </c>
      <c r="T5223" s="25" t="str">
        <f t="shared" si="898"/>
        <v>charge</v>
      </c>
      <c r="V5223" s="25">
        <f t="shared" si="901"/>
        <v>0</v>
      </c>
      <c r="W5223" s="25">
        <f t="shared" si="899"/>
        <v>4000</v>
      </c>
      <c r="X5223" s="25">
        <f t="shared" si="902"/>
        <v>0</v>
      </c>
      <c r="Z5223" s="25">
        <f t="shared" si="900"/>
        <v>0</v>
      </c>
      <c r="AB5223" s="25">
        <f t="shared" si="894"/>
        <v>31820.90407094593</v>
      </c>
    </row>
    <row r="5224" x14ac:dyDescent="0.2">
      <c r="I5224" s="24">
        <v>5219</v>
      </c>
      <c r="J5224" s="28">
        <v>0.71782497000000001</v>
      </c>
      <c r="L5224" s="24">
        <v>27742.794227337836</v>
      </c>
      <c r="N5224" s="24">
        <v>5219</v>
      </c>
      <c r="O5224" s="24">
        <f t="shared" si="895"/>
        <v>22055.521410733581</v>
      </c>
      <c r="P5224" s="24">
        <f t="shared" si="892"/>
        <v>22055.521410733581</v>
      </c>
      <c r="Q5224" s="24">
        <f t="shared" si="893"/>
        <v>57425.997600000002</v>
      </c>
      <c r="R5224" s="24">
        <f t="shared" si="896"/>
        <v>0</v>
      </c>
      <c r="S5224" s="24">
        <f t="shared" si="897"/>
        <v>35370.476189266425</v>
      </c>
      <c r="T5224" s="24" t="str">
        <f t="shared" si="898"/>
        <v>charge</v>
      </c>
      <c r="V5224" s="24">
        <f t="shared" si="901"/>
        <v>0</v>
      </c>
      <c r="W5224" s="24">
        <f t="shared" si="899"/>
        <v>4000</v>
      </c>
      <c r="X5224" s="24">
        <f t="shared" si="902"/>
        <v>0</v>
      </c>
      <c r="Z5224" s="24">
        <f t="shared" si="900"/>
        <v>0</v>
      </c>
      <c r="AB5224" s="24">
        <f t="shared" si="894"/>
        <v>35370.476189266425</v>
      </c>
    </row>
    <row r="5225" x14ac:dyDescent="0.2">
      <c r="I5225" s="25">
        <v>5220</v>
      </c>
      <c r="J5225" s="29">
        <v>0.72874650800000007</v>
      </c>
      <c r="L5225" s="25">
        <v>28568.978728842732</v>
      </c>
      <c r="N5225" s="25">
        <v>5220</v>
      </c>
      <c r="O5225" s="25">
        <f t="shared" si="895"/>
        <v>22712.338089429973</v>
      </c>
      <c r="P5225" s="25">
        <f t="shared" si="892"/>
        <v>22712.338089429973</v>
      </c>
      <c r="Q5225" s="25">
        <f t="shared" si="893"/>
        <v>58299.720640000007</v>
      </c>
      <c r="R5225" s="25">
        <f t="shared" si="896"/>
        <v>0</v>
      </c>
      <c r="S5225" s="25">
        <f t="shared" si="897"/>
        <v>35587.382550570037</v>
      </c>
      <c r="T5225" s="25" t="str">
        <f t="shared" si="898"/>
        <v>charge</v>
      </c>
      <c r="V5225" s="25">
        <f t="shared" si="901"/>
        <v>0</v>
      </c>
      <c r="W5225" s="25">
        <f t="shared" si="899"/>
        <v>4000</v>
      </c>
      <c r="X5225" s="25">
        <f t="shared" si="902"/>
        <v>0</v>
      </c>
      <c r="Z5225" s="25">
        <f t="shared" si="900"/>
        <v>0</v>
      </c>
      <c r="AB5225" s="25">
        <f t="shared" si="894"/>
        <v>35587.382550570037</v>
      </c>
    </row>
    <row r="5226" x14ac:dyDescent="0.2">
      <c r="I5226" s="24">
        <v>5221</v>
      </c>
      <c r="J5226" s="28">
        <v>0.74243491799999994</v>
      </c>
      <c r="L5226" s="24">
        <v>29415.340880846976</v>
      </c>
      <c r="N5226" s="24">
        <v>5221</v>
      </c>
      <c r="O5226" s="24">
        <f t="shared" si="895"/>
        <v>23385.196000273347</v>
      </c>
      <c r="P5226" s="24">
        <f t="shared" si="892"/>
        <v>23385.196000273347</v>
      </c>
      <c r="Q5226" s="24">
        <f t="shared" si="893"/>
        <v>59394.793439999994</v>
      </c>
      <c r="R5226" s="24">
        <f t="shared" si="896"/>
        <v>0</v>
      </c>
      <c r="S5226" s="24">
        <f t="shared" si="897"/>
        <v>36009.597439726647</v>
      </c>
      <c r="T5226" s="24" t="str">
        <f t="shared" si="898"/>
        <v>charge</v>
      </c>
      <c r="V5226" s="24">
        <f t="shared" si="901"/>
        <v>0</v>
      </c>
      <c r="W5226" s="24">
        <f t="shared" si="899"/>
        <v>4000</v>
      </c>
      <c r="X5226" s="24">
        <f t="shared" si="902"/>
        <v>0</v>
      </c>
      <c r="Z5226" s="24">
        <f t="shared" si="900"/>
        <v>0</v>
      </c>
      <c r="AB5226" s="24">
        <f t="shared" si="894"/>
        <v>36009.597439726647</v>
      </c>
    </row>
    <row r="5227" x14ac:dyDescent="0.2">
      <c r="I5227" s="25">
        <v>5222</v>
      </c>
      <c r="J5227" s="29">
        <v>0.75711103300000004</v>
      </c>
      <c r="L5227" s="25">
        <v>29502.053843212125</v>
      </c>
      <c r="N5227" s="25">
        <v>5222</v>
      </c>
      <c r="O5227" s="25">
        <f t="shared" si="895"/>
        <v>23454.132805353642</v>
      </c>
      <c r="P5227" s="25">
        <f t="shared" si="892"/>
        <v>23454.132805353642</v>
      </c>
      <c r="Q5227" s="25">
        <f t="shared" si="893"/>
        <v>60568.882640000003</v>
      </c>
      <c r="R5227" s="25">
        <f t="shared" si="896"/>
        <v>0</v>
      </c>
      <c r="S5227" s="25">
        <f t="shared" si="897"/>
        <v>37114.749834646362</v>
      </c>
      <c r="T5227" s="25" t="str">
        <f t="shared" si="898"/>
        <v>charge</v>
      </c>
      <c r="V5227" s="25">
        <f t="shared" si="901"/>
        <v>0</v>
      </c>
      <c r="W5227" s="25">
        <f t="shared" si="899"/>
        <v>4000</v>
      </c>
      <c r="X5227" s="25">
        <f t="shared" si="902"/>
        <v>0</v>
      </c>
      <c r="Z5227" s="25">
        <f t="shared" si="900"/>
        <v>0</v>
      </c>
      <c r="AB5227" s="25">
        <f t="shared" si="894"/>
        <v>37114.749834646362</v>
      </c>
    </row>
    <row r="5228" x14ac:dyDescent="0.2">
      <c r="I5228" s="24">
        <v>5223</v>
      </c>
      <c r="J5228" s="28">
        <v>0.74571803700000006</v>
      </c>
      <c r="L5228" s="24">
        <v>29715.081872439383</v>
      </c>
      <c r="N5228" s="24">
        <v>5223</v>
      </c>
      <c r="O5228" s="24">
        <f t="shared" si="895"/>
        <v>23623.490088589311</v>
      </c>
      <c r="P5228" s="24">
        <f t="shared" si="892"/>
        <v>23623.490088589311</v>
      </c>
      <c r="Q5228" s="24">
        <f t="shared" si="893"/>
        <v>59657.442960000008</v>
      </c>
      <c r="R5228" s="24">
        <f t="shared" si="896"/>
        <v>0</v>
      </c>
      <c r="S5228" s="24">
        <f t="shared" si="897"/>
        <v>36033.9528714107</v>
      </c>
      <c r="T5228" s="24" t="str">
        <f t="shared" si="898"/>
        <v>charge</v>
      </c>
      <c r="V5228" s="24">
        <f t="shared" si="901"/>
        <v>0</v>
      </c>
      <c r="W5228" s="24">
        <f t="shared" si="899"/>
        <v>4000</v>
      </c>
      <c r="X5228" s="24">
        <f t="shared" si="902"/>
        <v>0</v>
      </c>
      <c r="Z5228" s="24">
        <f t="shared" si="900"/>
        <v>0</v>
      </c>
      <c r="AB5228" s="24">
        <f t="shared" si="894"/>
        <v>36033.9528714107</v>
      </c>
    </row>
    <row r="5229" x14ac:dyDescent="0.2">
      <c r="I5229" s="25">
        <v>5224</v>
      </c>
      <c r="J5229" s="29">
        <v>0.68425904799999993</v>
      </c>
      <c r="L5229" s="25">
        <v>29522.572465109824</v>
      </c>
      <c r="N5229" s="25">
        <v>5224</v>
      </c>
      <c r="O5229" s="25">
        <f t="shared" si="895"/>
        <v>23470.445109762313</v>
      </c>
      <c r="P5229" s="25">
        <f t="shared" si="892"/>
        <v>23470.445109762313</v>
      </c>
      <c r="Q5229" s="25">
        <f t="shared" si="893"/>
        <v>54740.723839999991</v>
      </c>
      <c r="R5229" s="25">
        <f t="shared" si="896"/>
        <v>0</v>
      </c>
      <c r="S5229" s="25">
        <f t="shared" si="897"/>
        <v>31270.278730237678</v>
      </c>
      <c r="T5229" s="25" t="str">
        <f t="shared" si="898"/>
        <v>charge</v>
      </c>
      <c r="V5229" s="25">
        <f t="shared" si="901"/>
        <v>0</v>
      </c>
      <c r="W5229" s="25">
        <f t="shared" si="899"/>
        <v>4000</v>
      </c>
      <c r="X5229" s="25">
        <f t="shared" si="902"/>
        <v>0</v>
      </c>
      <c r="Z5229" s="25">
        <f t="shared" si="900"/>
        <v>0</v>
      </c>
      <c r="AB5229" s="25">
        <f t="shared" si="894"/>
        <v>31270.278730237678</v>
      </c>
    </row>
    <row r="5230" x14ac:dyDescent="0.2">
      <c r="I5230" s="24">
        <v>5225</v>
      </c>
      <c r="J5230" s="28">
        <v>0.58827254900000003</v>
      </c>
      <c r="L5230" s="24">
        <v>29076.945299077033</v>
      </c>
      <c r="N5230" s="24">
        <v>5225</v>
      </c>
      <c r="O5230" s="24">
        <f t="shared" si="895"/>
        <v>23116.171512766243</v>
      </c>
      <c r="P5230" s="24">
        <f t="shared" si="892"/>
        <v>23116.171512766243</v>
      </c>
      <c r="Q5230" s="24">
        <f t="shared" si="893"/>
        <v>47061.803920000006</v>
      </c>
      <c r="R5230" s="24">
        <f t="shared" si="896"/>
        <v>0</v>
      </c>
      <c r="S5230" s="24">
        <f t="shared" si="897"/>
        <v>23945.632407233763</v>
      </c>
      <c r="T5230" s="24" t="str">
        <f t="shared" si="898"/>
        <v>charge</v>
      </c>
      <c r="V5230" s="24">
        <f t="shared" si="901"/>
        <v>0</v>
      </c>
      <c r="W5230" s="24">
        <f t="shared" si="899"/>
        <v>4000</v>
      </c>
      <c r="X5230" s="24">
        <f t="shared" si="902"/>
        <v>0</v>
      </c>
      <c r="Z5230" s="24">
        <f t="shared" si="900"/>
        <v>0</v>
      </c>
      <c r="AB5230" s="24">
        <f t="shared" si="894"/>
        <v>23945.632407233763</v>
      </c>
    </row>
    <row r="5231" x14ac:dyDescent="0.2">
      <c r="I5231" s="25">
        <v>5226</v>
      </c>
      <c r="J5231" s="29">
        <v>0.24733624400000001</v>
      </c>
      <c r="L5231" s="25">
        <v>28769.309802317617</v>
      </c>
      <c r="N5231" s="25">
        <v>5226</v>
      </c>
      <c r="O5231" s="25">
        <f t="shared" si="895"/>
        <v>22871.601292842508</v>
      </c>
      <c r="P5231" s="25">
        <f t="shared" si="892"/>
        <v>22871.601292842508</v>
      </c>
      <c r="Q5231" s="25">
        <f t="shared" si="893"/>
        <v>19786.899520000003</v>
      </c>
      <c r="R5231" s="25">
        <f t="shared" si="896"/>
        <v>3084.7017728425053</v>
      </c>
      <c r="S5231" s="25">
        <f t="shared" si="897"/>
        <v>0</v>
      </c>
      <c r="T5231" s="25" t="str">
        <f t="shared" si="898"/>
        <v>drain</v>
      </c>
      <c r="V5231" s="25">
        <f t="shared" si="901"/>
        <v>0</v>
      </c>
      <c r="W5231" s="25">
        <f t="shared" si="899"/>
        <v>915.29822715749469</v>
      </c>
      <c r="X5231" s="25">
        <f t="shared" si="902"/>
        <v>3084.7017728425053</v>
      </c>
      <c r="Z5231" s="25">
        <f t="shared" si="900"/>
        <v>0</v>
      </c>
      <c r="AB5231" s="25">
        <f t="shared" si="894"/>
        <v>0</v>
      </c>
    </row>
    <row r="5232" x14ac:dyDescent="0.2">
      <c r="I5232" s="24">
        <v>5227</v>
      </c>
      <c r="J5232" s="28">
        <v>2.0373677E-2</v>
      </c>
      <c r="L5232" s="24">
        <v>28021.063699984548</v>
      </c>
      <c r="N5232" s="24">
        <v>5227</v>
      </c>
      <c r="O5232" s="24">
        <f t="shared" si="895"/>
        <v>22276.745641487716</v>
      </c>
      <c r="P5232" s="24">
        <f t="shared" si="892"/>
        <v>22276.745641487716</v>
      </c>
      <c r="Q5232" s="24">
        <f t="shared" si="893"/>
        <v>1629.8941600000001</v>
      </c>
      <c r="R5232" s="24">
        <f t="shared" si="896"/>
        <v>20646.851481487716</v>
      </c>
      <c r="S5232" s="24">
        <f t="shared" si="897"/>
        <v>0</v>
      </c>
      <c r="T5232" s="24" t="str">
        <f t="shared" si="898"/>
        <v>drain</v>
      </c>
      <c r="V5232" s="24">
        <f t="shared" si="901"/>
        <v>0</v>
      </c>
      <c r="W5232" s="24">
        <f t="shared" si="899"/>
        <v>0</v>
      </c>
      <c r="X5232" s="24">
        <f t="shared" si="902"/>
        <v>915.29822715749469</v>
      </c>
      <c r="Z5232" s="24">
        <f t="shared" si="900"/>
        <v>19731.553254330222</v>
      </c>
      <c r="AB5232" s="24">
        <f t="shared" si="894"/>
        <v>0</v>
      </c>
    </row>
    <row r="5233" x14ac:dyDescent="0.2">
      <c r="I5233" s="25">
        <v>5228</v>
      </c>
      <c r="J5233" s="29">
        <v>0</v>
      </c>
      <c r="L5233" s="25">
        <v>27071.812135624885</v>
      </c>
      <c r="N5233" s="25">
        <v>5228</v>
      </c>
      <c r="O5233" s="25">
        <f t="shared" si="895"/>
        <v>21522.090647821784</v>
      </c>
      <c r="P5233" s="25">
        <f t="shared" si="892"/>
        <v>21522.090647821784</v>
      </c>
      <c r="Q5233" s="25">
        <f t="shared" si="893"/>
        <v>0</v>
      </c>
      <c r="R5233" s="25">
        <f t="shared" si="896"/>
        <v>21522.090647821784</v>
      </c>
      <c r="S5233" s="25">
        <f t="shared" si="897"/>
        <v>0</v>
      </c>
      <c r="T5233" s="25" t="str">
        <f t="shared" si="898"/>
        <v>drain</v>
      </c>
      <c r="V5233" s="25">
        <f t="shared" si="901"/>
        <v>0</v>
      </c>
      <c r="W5233" s="25">
        <f t="shared" si="899"/>
        <v>0</v>
      </c>
      <c r="X5233" s="25">
        <f t="shared" si="902"/>
        <v>0</v>
      </c>
      <c r="Z5233" s="25">
        <f t="shared" si="900"/>
        <v>21522.090647821784</v>
      </c>
      <c r="AB5233" s="25">
        <f t="shared" si="894"/>
        <v>0</v>
      </c>
    </row>
    <row r="5234" x14ac:dyDescent="0.2">
      <c r="I5234" s="24">
        <v>5229</v>
      </c>
      <c r="J5234" s="28">
        <v>0</v>
      </c>
      <c r="L5234" s="24">
        <v>26104.215061521529</v>
      </c>
      <c r="N5234" s="24">
        <v>5229</v>
      </c>
      <c r="O5234" s="24">
        <f t="shared" si="895"/>
        <v>20752.850973909615</v>
      </c>
      <c r="P5234" s="24">
        <f t="shared" si="892"/>
        <v>20752.850973909615</v>
      </c>
      <c r="Q5234" s="24">
        <f t="shared" si="893"/>
        <v>0</v>
      </c>
      <c r="R5234" s="24">
        <f t="shared" si="896"/>
        <v>20752.850973909615</v>
      </c>
      <c r="S5234" s="24">
        <f t="shared" si="897"/>
        <v>0</v>
      </c>
      <c r="T5234" s="24" t="str">
        <f t="shared" si="898"/>
        <v>drain</v>
      </c>
      <c r="V5234" s="24">
        <f t="shared" si="901"/>
        <v>0</v>
      </c>
      <c r="W5234" s="24">
        <f t="shared" si="899"/>
        <v>0</v>
      </c>
      <c r="X5234" s="24">
        <f t="shared" si="902"/>
        <v>0</v>
      </c>
      <c r="Z5234" s="24">
        <f t="shared" si="900"/>
        <v>20752.850973909615</v>
      </c>
      <c r="AB5234" s="24">
        <f t="shared" si="894"/>
        <v>0</v>
      </c>
    </row>
    <row r="5235" x14ac:dyDescent="0.2">
      <c r="I5235" s="25">
        <v>5230</v>
      </c>
      <c r="J5235" s="29">
        <v>0</v>
      </c>
      <c r="L5235" s="25">
        <v>25230.938566374778</v>
      </c>
      <c r="N5235" s="25">
        <v>5230</v>
      </c>
      <c r="O5235" s="25">
        <f t="shared" si="895"/>
        <v>20058.596160267949</v>
      </c>
      <c r="P5235" s="25">
        <f t="shared" si="892"/>
        <v>20058.596160267949</v>
      </c>
      <c r="Q5235" s="25">
        <f t="shared" si="893"/>
        <v>0</v>
      </c>
      <c r="R5235" s="25">
        <f t="shared" si="896"/>
        <v>20058.596160267949</v>
      </c>
      <c r="S5235" s="25">
        <f t="shared" si="897"/>
        <v>0</v>
      </c>
      <c r="T5235" s="25" t="str">
        <f t="shared" si="898"/>
        <v>drain</v>
      </c>
      <c r="V5235" s="25">
        <f t="shared" si="901"/>
        <v>0</v>
      </c>
      <c r="W5235" s="25">
        <f t="shared" si="899"/>
        <v>0</v>
      </c>
      <c r="X5235" s="25">
        <f t="shared" si="902"/>
        <v>0</v>
      </c>
      <c r="Z5235" s="25">
        <f t="shared" si="900"/>
        <v>20058.596160267949</v>
      </c>
      <c r="AB5235" s="25">
        <f t="shared" si="894"/>
        <v>0</v>
      </c>
    </row>
    <row r="5236" x14ac:dyDescent="0.2">
      <c r="I5236" s="24">
        <v>5231</v>
      </c>
      <c r="J5236" s="28">
        <v>0</v>
      </c>
      <c r="L5236" s="24">
        <v>24335.497802901267</v>
      </c>
      <c r="N5236" s="24">
        <v>5231</v>
      </c>
      <c r="O5236" s="24">
        <f t="shared" si="895"/>
        <v>19346.720753306508</v>
      </c>
      <c r="P5236" s="24">
        <f t="shared" si="892"/>
        <v>19346.720753306508</v>
      </c>
      <c r="Q5236" s="24">
        <f t="shared" si="893"/>
        <v>0</v>
      </c>
      <c r="R5236" s="24">
        <f t="shared" si="896"/>
        <v>19346.720753306508</v>
      </c>
      <c r="S5236" s="24">
        <f t="shared" si="897"/>
        <v>0</v>
      </c>
      <c r="T5236" s="24" t="str">
        <f t="shared" si="898"/>
        <v>drain</v>
      </c>
      <c r="V5236" s="24">
        <f t="shared" si="901"/>
        <v>0</v>
      </c>
      <c r="W5236" s="24">
        <f t="shared" si="899"/>
        <v>0</v>
      </c>
      <c r="X5236" s="24">
        <f t="shared" si="902"/>
        <v>0</v>
      </c>
      <c r="Z5236" s="24">
        <f t="shared" si="900"/>
        <v>19346.720753306508</v>
      </c>
      <c r="AB5236" s="24">
        <f t="shared" si="894"/>
        <v>0</v>
      </c>
    </row>
    <row r="5237" x14ac:dyDescent="0.2">
      <c r="I5237" s="25">
        <v>5232</v>
      </c>
      <c r="J5237" s="29">
        <v>0</v>
      </c>
      <c r="L5237" s="25">
        <v>23269.185755705832</v>
      </c>
      <c r="N5237" s="25">
        <v>5232</v>
      </c>
      <c r="O5237" s="25">
        <f t="shared" si="895"/>
        <v>18499.002675786138</v>
      </c>
      <c r="P5237" s="25">
        <f t="shared" si="892"/>
        <v>18499.002675786138</v>
      </c>
      <c r="Q5237" s="25">
        <f t="shared" si="893"/>
        <v>0</v>
      </c>
      <c r="R5237" s="25">
        <f t="shared" si="896"/>
        <v>18499.002675786138</v>
      </c>
      <c r="S5237" s="25">
        <f t="shared" si="897"/>
        <v>0</v>
      </c>
      <c r="T5237" s="25" t="str">
        <f t="shared" si="898"/>
        <v>drain</v>
      </c>
      <c r="V5237" s="25">
        <f t="shared" si="901"/>
        <v>0</v>
      </c>
      <c r="W5237" s="25">
        <f t="shared" si="899"/>
        <v>0</v>
      </c>
      <c r="X5237" s="25">
        <f t="shared" si="902"/>
        <v>0</v>
      </c>
      <c r="Z5237" s="25">
        <f t="shared" si="900"/>
        <v>18499.002675786138</v>
      </c>
      <c r="AB5237" s="25">
        <f t="shared" si="894"/>
        <v>0</v>
      </c>
    </row>
    <row r="5238" x14ac:dyDescent="0.2">
      <c r="I5238" s="24">
        <v>5233</v>
      </c>
      <c r="J5238" s="28">
        <v>0</v>
      </c>
      <c r="L5238" s="24">
        <v>21989.377638530728</v>
      </c>
      <c r="N5238" s="24">
        <v>5233</v>
      </c>
      <c r="O5238" s="24">
        <f t="shared" si="895"/>
        <v>17481.555222631931</v>
      </c>
      <c r="P5238" s="24">
        <f t="shared" si="892"/>
        <v>17481.555222631931</v>
      </c>
      <c r="Q5238" s="24">
        <f t="shared" si="893"/>
        <v>0</v>
      </c>
      <c r="R5238" s="24">
        <f t="shared" si="896"/>
        <v>17481.555222631931</v>
      </c>
      <c r="S5238" s="24">
        <f t="shared" si="897"/>
        <v>0</v>
      </c>
      <c r="T5238" s="24" t="str">
        <f t="shared" si="898"/>
        <v>drain</v>
      </c>
      <c r="V5238" s="24">
        <f t="shared" si="901"/>
        <v>0</v>
      </c>
      <c r="W5238" s="24">
        <f t="shared" si="899"/>
        <v>0</v>
      </c>
      <c r="X5238" s="24">
        <f t="shared" si="902"/>
        <v>0</v>
      </c>
      <c r="Z5238" s="24">
        <f t="shared" si="900"/>
        <v>17481.555222631931</v>
      </c>
      <c r="AB5238" s="24">
        <f t="shared" si="894"/>
        <v>0</v>
      </c>
    </row>
    <row r="5239" x14ac:dyDescent="0.2">
      <c r="I5239" s="25">
        <v>5234</v>
      </c>
      <c r="J5239" s="29">
        <v>0</v>
      </c>
      <c r="L5239" s="25">
        <v>21318.305745291709</v>
      </c>
      <c r="N5239" s="25">
        <v>5234</v>
      </c>
      <c r="O5239" s="25">
        <f t="shared" si="895"/>
        <v>16948.053067506909</v>
      </c>
      <c r="P5239" s="25">
        <f t="shared" si="892"/>
        <v>16948.053067506909</v>
      </c>
      <c r="Q5239" s="25">
        <f t="shared" si="893"/>
        <v>0</v>
      </c>
      <c r="R5239" s="25">
        <f t="shared" si="896"/>
        <v>16948.053067506909</v>
      </c>
      <c r="S5239" s="25">
        <f t="shared" si="897"/>
        <v>0</v>
      </c>
      <c r="T5239" s="25" t="str">
        <f t="shared" si="898"/>
        <v>drain</v>
      </c>
      <c r="V5239" s="25">
        <f t="shared" si="901"/>
        <v>0</v>
      </c>
      <c r="W5239" s="25">
        <f t="shared" si="899"/>
        <v>0</v>
      </c>
      <c r="X5239" s="25">
        <f t="shared" si="902"/>
        <v>0</v>
      </c>
      <c r="Z5239" s="25">
        <f t="shared" si="900"/>
        <v>16948.053067506909</v>
      </c>
      <c r="AB5239" s="25">
        <f t="shared" si="894"/>
        <v>0</v>
      </c>
    </row>
    <row r="5240" x14ac:dyDescent="0.2">
      <c r="I5240" s="24">
        <v>5235</v>
      </c>
      <c r="J5240" s="28">
        <v>0</v>
      </c>
      <c r="L5240" s="24">
        <v>20907.992162013052</v>
      </c>
      <c r="N5240" s="24">
        <v>5235</v>
      </c>
      <c r="O5240" s="24">
        <f t="shared" si="895"/>
        <v>16621.853768800378</v>
      </c>
      <c r="P5240" s="24">
        <f t="shared" si="892"/>
        <v>16621.853768800378</v>
      </c>
      <c r="Q5240" s="24">
        <f t="shared" si="893"/>
        <v>0</v>
      </c>
      <c r="R5240" s="24">
        <f t="shared" si="896"/>
        <v>16621.853768800378</v>
      </c>
      <c r="S5240" s="24">
        <f t="shared" si="897"/>
        <v>0</v>
      </c>
      <c r="T5240" s="24" t="str">
        <f t="shared" si="898"/>
        <v>drain</v>
      </c>
      <c r="V5240" s="24">
        <f t="shared" si="901"/>
        <v>0</v>
      </c>
      <c r="W5240" s="24">
        <f t="shared" si="899"/>
        <v>0</v>
      </c>
      <c r="X5240" s="24">
        <f t="shared" si="902"/>
        <v>0</v>
      </c>
      <c r="Z5240" s="24">
        <f t="shared" si="900"/>
        <v>16621.853768800378</v>
      </c>
      <c r="AB5240" s="24">
        <f t="shared" si="894"/>
        <v>0</v>
      </c>
    </row>
    <row r="5241" x14ac:dyDescent="0.2">
      <c r="I5241" s="25">
        <v>5236</v>
      </c>
      <c r="J5241" s="29">
        <v>0</v>
      </c>
      <c r="L5241" s="25">
        <v>20429.673796224593</v>
      </c>
      <c r="N5241" s="25">
        <v>5236</v>
      </c>
      <c r="O5241" s="25">
        <f t="shared" si="895"/>
        <v>16241.590667998553</v>
      </c>
      <c r="P5241" s="25">
        <f t="shared" si="892"/>
        <v>16241.590667998553</v>
      </c>
      <c r="Q5241" s="25">
        <f t="shared" si="893"/>
        <v>0</v>
      </c>
      <c r="R5241" s="25">
        <f t="shared" si="896"/>
        <v>16241.590667998553</v>
      </c>
      <c r="S5241" s="25">
        <f t="shared" si="897"/>
        <v>0</v>
      </c>
      <c r="T5241" s="25" t="str">
        <f t="shared" si="898"/>
        <v>drain</v>
      </c>
      <c r="V5241" s="25">
        <f t="shared" si="901"/>
        <v>0</v>
      </c>
      <c r="W5241" s="25">
        <f t="shared" si="899"/>
        <v>0</v>
      </c>
      <c r="X5241" s="25">
        <f t="shared" si="902"/>
        <v>0</v>
      </c>
      <c r="Z5241" s="25">
        <f t="shared" si="900"/>
        <v>16241.590667998553</v>
      </c>
      <c r="AB5241" s="25">
        <f t="shared" si="894"/>
        <v>0</v>
      </c>
    </row>
    <row r="5242" x14ac:dyDescent="0.2">
      <c r="I5242" s="24">
        <v>5237</v>
      </c>
      <c r="J5242" s="28">
        <v>0</v>
      </c>
      <c r="L5242" s="24">
        <v>20137.589115834235</v>
      </c>
      <c r="N5242" s="24">
        <v>5237</v>
      </c>
      <c r="O5242" s="24">
        <f t="shared" si="895"/>
        <v>16009.383347088218</v>
      </c>
      <c r="P5242" s="24">
        <f t="shared" si="892"/>
        <v>16009.383347088218</v>
      </c>
      <c r="Q5242" s="24">
        <f t="shared" si="893"/>
        <v>0</v>
      </c>
      <c r="R5242" s="24">
        <f t="shared" si="896"/>
        <v>16009.383347088218</v>
      </c>
      <c r="S5242" s="24">
        <f t="shared" si="897"/>
        <v>0</v>
      </c>
      <c r="T5242" s="24" t="str">
        <f t="shared" si="898"/>
        <v>drain</v>
      </c>
      <c r="V5242" s="24">
        <f t="shared" si="901"/>
        <v>0</v>
      </c>
      <c r="W5242" s="24">
        <f t="shared" si="899"/>
        <v>0</v>
      </c>
      <c r="X5242" s="24">
        <f t="shared" si="902"/>
        <v>0</v>
      </c>
      <c r="Z5242" s="24">
        <f t="shared" si="900"/>
        <v>16009.383347088218</v>
      </c>
      <c r="AB5242" s="24">
        <f t="shared" si="894"/>
        <v>0</v>
      </c>
    </row>
    <row r="5243" x14ac:dyDescent="0.2">
      <c r="I5243" s="25">
        <v>5238</v>
      </c>
      <c r="J5243" s="29">
        <v>0</v>
      </c>
      <c r="L5243" s="25">
        <v>19420.436170744895</v>
      </c>
      <c r="N5243" s="25">
        <v>5238</v>
      </c>
      <c r="O5243" s="25">
        <f t="shared" si="895"/>
        <v>15439.246755742193</v>
      </c>
      <c r="P5243" s="25">
        <f t="shared" si="892"/>
        <v>15439.246755742193</v>
      </c>
      <c r="Q5243" s="25">
        <f t="shared" si="893"/>
        <v>0</v>
      </c>
      <c r="R5243" s="25">
        <f t="shared" si="896"/>
        <v>15439.246755742193</v>
      </c>
      <c r="S5243" s="25">
        <f t="shared" si="897"/>
        <v>0</v>
      </c>
      <c r="T5243" s="25" t="str">
        <f t="shared" si="898"/>
        <v>drain</v>
      </c>
      <c r="V5243" s="25">
        <f t="shared" si="901"/>
        <v>0</v>
      </c>
      <c r="W5243" s="25">
        <f t="shared" si="899"/>
        <v>0</v>
      </c>
      <c r="X5243" s="25">
        <f t="shared" si="902"/>
        <v>0</v>
      </c>
      <c r="Z5243" s="25">
        <f t="shared" si="900"/>
        <v>15439.246755742193</v>
      </c>
      <c r="AB5243" s="25">
        <f t="shared" si="894"/>
        <v>0</v>
      </c>
    </row>
    <row r="5244" x14ac:dyDescent="0.2">
      <c r="I5244" s="24">
        <v>5239</v>
      </c>
      <c r="J5244" s="28">
        <v>0.22186082600000001</v>
      </c>
      <c r="L5244" s="24">
        <v>19369.653394865989</v>
      </c>
      <c r="N5244" s="24">
        <v>5239</v>
      </c>
      <c r="O5244" s="24">
        <f t="shared" si="895"/>
        <v>15398.874448918463</v>
      </c>
      <c r="P5244" s="24">
        <f t="shared" si="892"/>
        <v>15398.874448918463</v>
      </c>
      <c r="Q5244" s="24">
        <f t="shared" si="893"/>
        <v>17748.86608</v>
      </c>
      <c r="R5244" s="24">
        <f t="shared" si="896"/>
        <v>0</v>
      </c>
      <c r="S5244" s="24">
        <f t="shared" si="897"/>
        <v>2349.991631081537</v>
      </c>
      <c r="T5244" s="24" t="str">
        <f t="shared" si="898"/>
        <v>charge</v>
      </c>
      <c r="V5244" s="24">
        <f t="shared" si="901"/>
        <v>2114.9924679733836</v>
      </c>
      <c r="W5244" s="24">
        <f t="shared" si="899"/>
        <v>2114.9924679733836</v>
      </c>
      <c r="X5244" s="24">
        <f t="shared" si="902"/>
        <v>0</v>
      </c>
      <c r="Z5244" s="24">
        <f t="shared" si="900"/>
        <v>0</v>
      </c>
      <c r="AB5244" s="24">
        <f t="shared" si="894"/>
        <v>234.99916310815343</v>
      </c>
    </row>
    <row r="5245" x14ac:dyDescent="0.2">
      <c r="I5245" s="25">
        <v>5240</v>
      </c>
      <c r="J5245" s="29">
        <v>0.48358398499999999</v>
      </c>
      <c r="L5245" s="25">
        <v>20403.017271304128</v>
      </c>
      <c r="N5245" s="25">
        <v>5240</v>
      </c>
      <c r="O5245" s="25">
        <f t="shared" si="895"/>
        <v>16220.398730686782</v>
      </c>
      <c r="P5245" s="25">
        <f t="shared" si="892"/>
        <v>16220.398730686782</v>
      </c>
      <c r="Q5245" s="25">
        <f t="shared" si="893"/>
        <v>38686.718800000002</v>
      </c>
      <c r="R5245" s="25">
        <f t="shared" si="896"/>
        <v>0</v>
      </c>
      <c r="S5245" s="25">
        <f t="shared" si="897"/>
        <v>22466.32006931322</v>
      </c>
      <c r="T5245" s="25" t="str">
        <f t="shared" si="898"/>
        <v>charge</v>
      </c>
      <c r="V5245" s="25">
        <f t="shared" si="901"/>
        <v>1885.0075320266164</v>
      </c>
      <c r="W5245" s="25">
        <f t="shared" si="899"/>
        <v>4000</v>
      </c>
      <c r="X5245" s="25">
        <f t="shared" si="902"/>
        <v>0</v>
      </c>
      <c r="Z5245" s="25">
        <f t="shared" si="900"/>
        <v>0</v>
      </c>
      <c r="AB5245" s="25">
        <f t="shared" si="894"/>
        <v>20581.312537286605</v>
      </c>
    </row>
    <row r="5246" x14ac:dyDescent="0.2">
      <c r="I5246" s="24">
        <v>5241</v>
      </c>
      <c r="J5246" s="28">
        <v>0.60454337699999994</v>
      </c>
      <c r="L5246" s="24">
        <v>22207.130826067922</v>
      </c>
      <c r="N5246" s="24">
        <v>5241</v>
      </c>
      <c r="O5246" s="24">
        <f t="shared" si="895"/>
        <v>17654.669006723998</v>
      </c>
      <c r="P5246" s="24">
        <f t="shared" si="892"/>
        <v>17654.669006723998</v>
      </c>
      <c r="Q5246" s="24">
        <f t="shared" si="893"/>
        <v>48363.470159999997</v>
      </c>
      <c r="R5246" s="24">
        <f t="shared" si="896"/>
        <v>0</v>
      </c>
      <c r="S5246" s="24">
        <f t="shared" si="897"/>
        <v>30708.801153275999</v>
      </c>
      <c r="T5246" s="24" t="str">
        <f t="shared" si="898"/>
        <v>charge</v>
      </c>
      <c r="V5246" s="24">
        <f t="shared" si="901"/>
        <v>0</v>
      </c>
      <c r="W5246" s="24">
        <f t="shared" si="899"/>
        <v>4000</v>
      </c>
      <c r="X5246" s="24">
        <f t="shared" si="902"/>
        <v>0</v>
      </c>
      <c r="Z5246" s="24">
        <f t="shared" si="900"/>
        <v>0</v>
      </c>
      <c r="AB5246" s="24">
        <f t="shared" si="894"/>
        <v>30708.801153275999</v>
      </c>
    </row>
    <row r="5247" x14ac:dyDescent="0.2">
      <c r="I5247" s="25">
        <v>5242</v>
      </c>
      <c r="J5247" s="29">
        <v>0.66695644600000004</v>
      </c>
      <c r="L5247" s="25">
        <v>24490.513513827322</v>
      </c>
      <c r="N5247" s="25">
        <v>5242</v>
      </c>
      <c r="O5247" s="25">
        <f t="shared" si="895"/>
        <v>19469.958243492722</v>
      </c>
      <c r="P5247" s="25">
        <f t="shared" si="892"/>
        <v>19469.958243492722</v>
      </c>
      <c r="Q5247" s="25">
        <f t="shared" si="893"/>
        <v>53356.515680000004</v>
      </c>
      <c r="R5247" s="25">
        <f t="shared" si="896"/>
        <v>0</v>
      </c>
      <c r="S5247" s="25">
        <f t="shared" si="897"/>
        <v>33886.557436507283</v>
      </c>
      <c r="T5247" s="25" t="str">
        <f t="shared" si="898"/>
        <v>charge</v>
      </c>
      <c r="V5247" s="25">
        <f t="shared" si="901"/>
        <v>0</v>
      </c>
      <c r="W5247" s="25">
        <f t="shared" si="899"/>
        <v>4000</v>
      </c>
      <c r="X5247" s="25">
        <f t="shared" si="902"/>
        <v>0</v>
      </c>
      <c r="Z5247" s="25">
        <f t="shared" si="900"/>
        <v>0</v>
      </c>
      <c r="AB5247" s="25">
        <f t="shared" si="894"/>
        <v>33886.557436507283</v>
      </c>
    </row>
    <row r="5248" x14ac:dyDescent="0.2">
      <c r="I5248" s="24">
        <v>5243</v>
      </c>
      <c r="J5248" s="28">
        <v>0.6730157120000001</v>
      </c>
      <c r="L5248" s="24">
        <v>26207.503833842275</v>
      </c>
      <c r="N5248" s="24">
        <v>5243</v>
      </c>
      <c r="O5248" s="24">
        <f t="shared" si="895"/>
        <v>20834.965547904609</v>
      </c>
      <c r="P5248" s="24">
        <f t="shared" si="892"/>
        <v>20834.965547904609</v>
      </c>
      <c r="Q5248" s="24">
        <f t="shared" si="893"/>
        <v>53841.256960000006</v>
      </c>
      <c r="R5248" s="24">
        <f t="shared" si="896"/>
        <v>0</v>
      </c>
      <c r="S5248" s="24">
        <f t="shared" si="897"/>
        <v>33006.291412095394</v>
      </c>
      <c r="T5248" s="24" t="str">
        <f t="shared" si="898"/>
        <v>charge</v>
      </c>
      <c r="V5248" s="24">
        <f t="shared" si="901"/>
        <v>0</v>
      </c>
      <c r="W5248" s="24">
        <f t="shared" si="899"/>
        <v>4000</v>
      </c>
      <c r="X5248" s="24">
        <f t="shared" si="902"/>
        <v>0</v>
      </c>
      <c r="Z5248" s="24">
        <f t="shared" si="900"/>
        <v>0</v>
      </c>
      <c r="AB5248" s="24">
        <f t="shared" si="894"/>
        <v>33006.291412095394</v>
      </c>
    </row>
    <row r="5249" x14ac:dyDescent="0.2">
      <c r="I5249" s="25">
        <v>5244</v>
      </c>
      <c r="J5249" s="29">
        <v>0.74337320499999993</v>
      </c>
      <c r="L5249" s="25">
        <v>27253.811928272244</v>
      </c>
      <c r="N5249" s="25">
        <v>5244</v>
      </c>
      <c r="O5249" s="25">
        <f t="shared" si="895"/>
        <v>21666.780482976435</v>
      </c>
      <c r="P5249" s="25">
        <f t="shared" si="892"/>
        <v>21666.780482976435</v>
      </c>
      <c r="Q5249" s="25">
        <f t="shared" si="893"/>
        <v>59469.856399999997</v>
      </c>
      <c r="R5249" s="25">
        <f t="shared" si="896"/>
        <v>0</v>
      </c>
      <c r="S5249" s="25">
        <f t="shared" si="897"/>
        <v>37803.075917023561</v>
      </c>
      <c r="T5249" s="25" t="str">
        <f t="shared" si="898"/>
        <v>charge</v>
      </c>
      <c r="V5249" s="25">
        <f t="shared" si="901"/>
        <v>0</v>
      </c>
      <c r="W5249" s="25">
        <f t="shared" si="899"/>
        <v>4000</v>
      </c>
      <c r="X5249" s="25">
        <f t="shared" si="902"/>
        <v>0</v>
      </c>
      <c r="Z5249" s="25">
        <f t="shared" si="900"/>
        <v>0</v>
      </c>
      <c r="AB5249" s="25">
        <f t="shared" si="894"/>
        <v>37803.075917023561</v>
      </c>
    </row>
    <row r="5250" x14ac:dyDescent="0.2">
      <c r="I5250" s="24">
        <v>5245</v>
      </c>
      <c r="J5250" s="28">
        <v>0.73533451300000008</v>
      </c>
      <c r="L5250" s="24">
        <v>27950.843322563171</v>
      </c>
      <c r="N5250" s="24">
        <v>5245</v>
      </c>
      <c r="O5250" s="24">
        <f t="shared" si="895"/>
        <v>22220.92044143772</v>
      </c>
      <c r="P5250" s="24">
        <f t="shared" si="892"/>
        <v>22220.92044143772</v>
      </c>
      <c r="Q5250" s="24">
        <f t="shared" si="893"/>
        <v>58826.761040000005</v>
      </c>
      <c r="R5250" s="24">
        <f t="shared" si="896"/>
        <v>0</v>
      </c>
      <c r="S5250" s="24">
        <f t="shared" si="897"/>
        <v>36605.840598562281</v>
      </c>
      <c r="T5250" s="24" t="str">
        <f t="shared" si="898"/>
        <v>charge</v>
      </c>
      <c r="V5250" s="24">
        <f t="shared" si="901"/>
        <v>0</v>
      </c>
      <c r="W5250" s="24">
        <f t="shared" si="899"/>
        <v>4000</v>
      </c>
      <c r="X5250" s="24">
        <f t="shared" si="902"/>
        <v>0</v>
      </c>
      <c r="Z5250" s="24">
        <f t="shared" si="900"/>
        <v>0</v>
      </c>
      <c r="AB5250" s="24">
        <f t="shared" si="894"/>
        <v>36605.840598562281</v>
      </c>
    </row>
    <row r="5251" x14ac:dyDescent="0.2">
      <c r="I5251" s="25">
        <v>5246</v>
      </c>
      <c r="J5251" s="29">
        <v>0.74818295099999998</v>
      </c>
      <c r="L5251" s="25">
        <v>28114.813589620589</v>
      </c>
      <c r="N5251" s="25">
        <v>5246</v>
      </c>
      <c r="O5251" s="25">
        <f t="shared" si="895"/>
        <v>22351.276803748369</v>
      </c>
      <c r="P5251" s="25">
        <f t="shared" si="892"/>
        <v>22351.276803748369</v>
      </c>
      <c r="Q5251" s="25">
        <f t="shared" si="893"/>
        <v>59854.636079999997</v>
      </c>
      <c r="R5251" s="25">
        <f t="shared" si="896"/>
        <v>0</v>
      </c>
      <c r="S5251" s="25">
        <f t="shared" si="897"/>
        <v>37503.359276251627</v>
      </c>
      <c r="T5251" s="25" t="str">
        <f t="shared" si="898"/>
        <v>charge</v>
      </c>
      <c r="V5251" s="25">
        <f t="shared" si="901"/>
        <v>0</v>
      </c>
      <c r="W5251" s="25">
        <f t="shared" si="899"/>
        <v>4000</v>
      </c>
      <c r="X5251" s="25">
        <f t="shared" si="902"/>
        <v>0</v>
      </c>
      <c r="Z5251" s="25">
        <f t="shared" si="900"/>
        <v>0</v>
      </c>
      <c r="AB5251" s="25">
        <f t="shared" si="894"/>
        <v>37503.359276251627</v>
      </c>
    </row>
    <row r="5252" x14ac:dyDescent="0.2">
      <c r="I5252" s="24">
        <v>5247</v>
      </c>
      <c r="J5252" s="28">
        <v>0.73357724999999996</v>
      </c>
      <c r="L5252" s="24">
        <v>28315.538390827176</v>
      </c>
      <c r="N5252" s="24">
        <v>5247</v>
      </c>
      <c r="O5252" s="24">
        <f t="shared" si="895"/>
        <v>22510.853020707607</v>
      </c>
      <c r="P5252" s="24">
        <f t="shared" si="892"/>
        <v>22510.853020707607</v>
      </c>
      <c r="Q5252" s="24">
        <f t="shared" si="893"/>
        <v>58686.18</v>
      </c>
      <c r="R5252" s="24">
        <f t="shared" si="896"/>
        <v>0</v>
      </c>
      <c r="S5252" s="24">
        <f t="shared" si="897"/>
        <v>36175.326979292397</v>
      </c>
      <c r="T5252" s="24" t="str">
        <f t="shared" si="898"/>
        <v>charge</v>
      </c>
      <c r="V5252" s="24">
        <f t="shared" si="901"/>
        <v>0</v>
      </c>
      <c r="W5252" s="24">
        <f t="shared" si="899"/>
        <v>4000</v>
      </c>
      <c r="X5252" s="24">
        <f t="shared" si="902"/>
        <v>0</v>
      </c>
      <c r="Z5252" s="24">
        <f t="shared" si="900"/>
        <v>0</v>
      </c>
      <c r="AB5252" s="24">
        <f t="shared" si="894"/>
        <v>36175.326979292397</v>
      </c>
    </row>
    <row r="5253" x14ac:dyDescent="0.2">
      <c r="I5253" s="25">
        <v>5248</v>
      </c>
      <c r="J5253" s="29">
        <v>0.68259067099999993</v>
      </c>
      <c r="L5253" s="25">
        <v>28643.41215519905</v>
      </c>
      <c r="N5253" s="25">
        <v>5248</v>
      </c>
      <c r="O5253" s="25">
        <f t="shared" si="895"/>
        <v>22771.512663383244</v>
      </c>
      <c r="P5253" s="25">
        <f t="shared" si="892"/>
        <v>22771.512663383244</v>
      </c>
      <c r="Q5253" s="25">
        <f t="shared" si="893"/>
        <v>54607.253679999994</v>
      </c>
      <c r="R5253" s="25">
        <f t="shared" si="896"/>
        <v>0</v>
      </c>
      <c r="S5253" s="25">
        <f t="shared" si="897"/>
        <v>31835.74101661675</v>
      </c>
      <c r="T5253" s="25" t="str">
        <f t="shared" si="898"/>
        <v>charge</v>
      </c>
      <c r="V5253" s="25">
        <f t="shared" si="901"/>
        <v>0</v>
      </c>
      <c r="W5253" s="25">
        <f t="shared" si="899"/>
        <v>4000</v>
      </c>
      <c r="X5253" s="25">
        <f t="shared" si="902"/>
        <v>0</v>
      </c>
      <c r="Z5253" s="25">
        <f t="shared" si="900"/>
        <v>0</v>
      </c>
      <c r="AB5253" s="25">
        <f t="shared" si="894"/>
        <v>31835.74101661675</v>
      </c>
    </row>
    <row r="5254" x14ac:dyDescent="0.2">
      <c r="I5254" s="24">
        <v>5249</v>
      </c>
      <c r="J5254" s="28">
        <v>0.57125921300000004</v>
      </c>
      <c r="L5254" s="24">
        <v>28331.724864339827</v>
      </c>
      <c r="N5254" s="24">
        <v>5249</v>
      </c>
      <c r="O5254" s="24">
        <f t="shared" si="895"/>
        <v>22523.721267150162</v>
      </c>
      <c r="P5254" s="24">
        <f t="shared" ref="P5254:P5317" si="903">O5254-$E$8*$E$9</f>
        <v>22523.721267150162</v>
      </c>
      <c r="Q5254" s="24">
        <f t="shared" ref="Q5254:Q5317" si="904">J5254*$E$7</f>
        <v>45700.73704</v>
      </c>
      <c r="R5254" s="24">
        <f t="shared" si="896"/>
        <v>0</v>
      </c>
      <c r="S5254" s="24">
        <f t="shared" si="897"/>
        <v>23177.015772849838</v>
      </c>
      <c r="T5254" s="24" t="str">
        <f t="shared" si="898"/>
        <v>charge</v>
      </c>
      <c r="V5254" s="24">
        <f t="shared" si="901"/>
        <v>0</v>
      </c>
      <c r="W5254" s="24">
        <f t="shared" si="899"/>
        <v>4000</v>
      </c>
      <c r="X5254" s="24">
        <f t="shared" si="902"/>
        <v>0</v>
      </c>
      <c r="Z5254" s="24">
        <f t="shared" si="900"/>
        <v>0</v>
      </c>
      <c r="AB5254" s="24">
        <f t="shared" ref="AB5254:AB5317" si="905">IF(T5254="charge",(S5254-V5254),0)</f>
        <v>23177.015772849838</v>
      </c>
    </row>
    <row r="5255" x14ac:dyDescent="0.2">
      <c r="I5255" s="25">
        <v>5250</v>
      </c>
      <c r="J5255" s="29">
        <v>0.24107235899999999</v>
      </c>
      <c r="L5255" s="25">
        <v>28055.250928688049</v>
      </c>
      <c r="N5255" s="25">
        <v>5250</v>
      </c>
      <c r="O5255" s="25">
        <f t="shared" ref="O5255:O5318" si="906">L5255*$O$2</f>
        <v>22303.924488306999</v>
      </c>
      <c r="P5255" s="25">
        <f t="shared" si="903"/>
        <v>22303.924488306999</v>
      </c>
      <c r="Q5255" s="25">
        <f t="shared" si="904"/>
        <v>19285.78872</v>
      </c>
      <c r="R5255" s="25">
        <f t="shared" ref="R5255:R5318" si="907">IF(P5255&gt;Q5255,P5255-Q5255,0)</f>
        <v>3018.1357683069982</v>
      </c>
      <c r="S5255" s="25">
        <f t="shared" ref="S5255:S5318" si="908">IF(Q5255&gt;P5255,Q5255-P5255,0)</f>
        <v>0</v>
      </c>
      <c r="T5255" s="25" t="str">
        <f t="shared" ref="T5255:T5318" si="909">IF(P5255&gt;Q5255,"drain","charge")</f>
        <v>drain</v>
      </c>
      <c r="V5255" s="25">
        <f t="shared" si="901"/>
        <v>0</v>
      </c>
      <c r="W5255" s="25">
        <f t="shared" ref="W5255:W5318" si="910">IF(W5254+S5255&gt;$E$11,$E$11,IF(T5255="charge",W5254+(S5255*$E$12),IF((W5254-R5255)&gt;0,W5254-R5255,0)))</f>
        <v>981.86423169300178</v>
      </c>
      <c r="X5255" s="25">
        <f t="shared" si="902"/>
        <v>3018.1357683069982</v>
      </c>
      <c r="Z5255" s="25">
        <f t="shared" ref="Z5255:Z5318" si="911">R5255-X5255</f>
        <v>0</v>
      </c>
      <c r="AB5255" s="25">
        <f t="shared" si="905"/>
        <v>0</v>
      </c>
    </row>
    <row r="5256" x14ac:dyDescent="0.2">
      <c r="I5256" s="24">
        <v>5251</v>
      </c>
      <c r="J5256" s="28">
        <v>2.0961396E-2</v>
      </c>
      <c r="L5256" s="24">
        <v>26956.671879243848</v>
      </c>
      <c r="N5256" s="24">
        <v>5251</v>
      </c>
      <c r="O5256" s="24">
        <f t="shared" si="906"/>
        <v>21430.554143998859</v>
      </c>
      <c r="P5256" s="24">
        <f t="shared" si="903"/>
        <v>21430.554143998859</v>
      </c>
      <c r="Q5256" s="24">
        <f t="shared" si="904"/>
        <v>1676.9116799999999</v>
      </c>
      <c r="R5256" s="24">
        <f t="shared" si="907"/>
        <v>19753.642463998858</v>
      </c>
      <c r="S5256" s="24">
        <f t="shared" si="908"/>
        <v>0</v>
      </c>
      <c r="T5256" s="24" t="str">
        <f t="shared" si="909"/>
        <v>drain</v>
      </c>
      <c r="V5256" s="24">
        <f t="shared" ref="V5256:V5319" si="912">IF(W5256&gt;=W5255,(W5256-W5255),0)</f>
        <v>0</v>
      </c>
      <c r="W5256" s="24">
        <f t="shared" si="910"/>
        <v>0</v>
      </c>
      <c r="X5256" s="24">
        <f t="shared" ref="X5256:X5319" si="913">IF(T5256="drain",W5255-W5256,0)</f>
        <v>981.86423169300178</v>
      </c>
      <c r="Z5256" s="24">
        <f t="shared" si="911"/>
        <v>18771.778232305856</v>
      </c>
      <c r="AB5256" s="24">
        <f t="shared" si="905"/>
        <v>0</v>
      </c>
    </row>
    <row r="5257" x14ac:dyDescent="0.2">
      <c r="I5257" s="25">
        <v>5252</v>
      </c>
      <c r="J5257" s="29">
        <v>0</v>
      </c>
      <c r="L5257" s="25">
        <v>27528.089301586147</v>
      </c>
      <c r="N5257" s="25">
        <v>5252</v>
      </c>
      <c r="O5257" s="25">
        <f t="shared" si="906"/>
        <v>21884.830994760989</v>
      </c>
      <c r="P5257" s="25">
        <f t="shared" si="903"/>
        <v>21884.830994760989</v>
      </c>
      <c r="Q5257" s="25">
        <f t="shared" si="904"/>
        <v>0</v>
      </c>
      <c r="R5257" s="25">
        <f t="shared" si="907"/>
        <v>21884.830994760989</v>
      </c>
      <c r="S5257" s="25">
        <f t="shared" si="908"/>
        <v>0</v>
      </c>
      <c r="T5257" s="25" t="str">
        <f t="shared" si="909"/>
        <v>drain</v>
      </c>
      <c r="V5257" s="25">
        <f t="shared" si="912"/>
        <v>0</v>
      </c>
      <c r="W5257" s="25">
        <f t="shared" si="910"/>
        <v>0</v>
      </c>
      <c r="X5257" s="25">
        <f t="shared" si="913"/>
        <v>0</v>
      </c>
      <c r="Z5257" s="25">
        <f t="shared" si="911"/>
        <v>21884.830994760989</v>
      </c>
      <c r="AB5257" s="25">
        <f t="shared" si="905"/>
        <v>0</v>
      </c>
    </row>
    <row r="5258" x14ac:dyDescent="0.2">
      <c r="I5258" s="24">
        <v>5253</v>
      </c>
      <c r="J5258" s="28">
        <v>0</v>
      </c>
      <c r="L5258" s="24">
        <v>27472.867823314664</v>
      </c>
      <c r="N5258" s="24">
        <v>5253</v>
      </c>
      <c r="O5258" s="24">
        <f t="shared" si="906"/>
        <v>21840.92991953516</v>
      </c>
      <c r="P5258" s="24">
        <f t="shared" si="903"/>
        <v>21840.92991953516</v>
      </c>
      <c r="Q5258" s="24">
        <f t="shared" si="904"/>
        <v>0</v>
      </c>
      <c r="R5258" s="24">
        <f t="shared" si="907"/>
        <v>21840.92991953516</v>
      </c>
      <c r="S5258" s="24">
        <f t="shared" si="908"/>
        <v>0</v>
      </c>
      <c r="T5258" s="24" t="str">
        <f t="shared" si="909"/>
        <v>drain</v>
      </c>
      <c r="V5258" s="24">
        <f t="shared" si="912"/>
        <v>0</v>
      </c>
      <c r="W5258" s="24">
        <f t="shared" si="910"/>
        <v>0</v>
      </c>
      <c r="X5258" s="24">
        <f t="shared" si="913"/>
        <v>0</v>
      </c>
      <c r="Z5258" s="24">
        <f t="shared" si="911"/>
        <v>21840.92991953516</v>
      </c>
      <c r="AB5258" s="24">
        <f t="shared" si="905"/>
        <v>0</v>
      </c>
    </row>
    <row r="5259" x14ac:dyDescent="0.2">
      <c r="I5259" s="25">
        <v>5254</v>
      </c>
      <c r="J5259" s="29">
        <v>0</v>
      </c>
      <c r="L5259" s="25">
        <v>26964.275224637982</v>
      </c>
      <c r="N5259" s="25">
        <v>5254</v>
      </c>
      <c r="O5259" s="25">
        <f t="shared" si="906"/>
        <v>21436.598803587196</v>
      </c>
      <c r="P5259" s="25">
        <f t="shared" si="903"/>
        <v>21436.598803587196</v>
      </c>
      <c r="Q5259" s="25">
        <f t="shared" si="904"/>
        <v>0</v>
      </c>
      <c r="R5259" s="25">
        <f t="shared" si="907"/>
        <v>21436.598803587196</v>
      </c>
      <c r="S5259" s="25">
        <f t="shared" si="908"/>
        <v>0</v>
      </c>
      <c r="T5259" s="25" t="str">
        <f t="shared" si="909"/>
        <v>drain</v>
      </c>
      <c r="V5259" s="25">
        <f t="shared" si="912"/>
        <v>0</v>
      </c>
      <c r="W5259" s="25">
        <f t="shared" si="910"/>
        <v>0</v>
      </c>
      <c r="X5259" s="25">
        <f t="shared" si="913"/>
        <v>0</v>
      </c>
      <c r="Z5259" s="25">
        <f t="shared" si="911"/>
        <v>21436.598803587196</v>
      </c>
      <c r="AB5259" s="25">
        <f t="shared" si="905"/>
        <v>0</v>
      </c>
    </row>
    <row r="5260" x14ac:dyDescent="0.2">
      <c r="I5260" s="24">
        <v>5255</v>
      </c>
      <c r="J5260" s="28">
        <v>0</v>
      </c>
      <c r="L5260" s="24">
        <v>25978.008172369002</v>
      </c>
      <c r="N5260" s="24">
        <v>5255</v>
      </c>
      <c r="O5260" s="24">
        <f t="shared" si="906"/>
        <v>20652.516497033357</v>
      </c>
      <c r="P5260" s="24">
        <f t="shared" si="903"/>
        <v>20652.516497033357</v>
      </c>
      <c r="Q5260" s="24">
        <f t="shared" si="904"/>
        <v>0</v>
      </c>
      <c r="R5260" s="24">
        <f t="shared" si="907"/>
        <v>20652.516497033357</v>
      </c>
      <c r="S5260" s="24">
        <f t="shared" si="908"/>
        <v>0</v>
      </c>
      <c r="T5260" s="24" t="str">
        <f t="shared" si="909"/>
        <v>drain</v>
      </c>
      <c r="V5260" s="24">
        <f t="shared" si="912"/>
        <v>0</v>
      </c>
      <c r="W5260" s="24">
        <f t="shared" si="910"/>
        <v>0</v>
      </c>
      <c r="X5260" s="24">
        <f t="shared" si="913"/>
        <v>0</v>
      </c>
      <c r="Z5260" s="24">
        <f t="shared" si="911"/>
        <v>20652.516497033357</v>
      </c>
      <c r="AB5260" s="24">
        <f t="shared" si="905"/>
        <v>0</v>
      </c>
    </row>
    <row r="5261" x14ac:dyDescent="0.2">
      <c r="I5261" s="25">
        <v>5256</v>
      </c>
      <c r="J5261" s="29">
        <v>0</v>
      </c>
      <c r="L5261" s="25">
        <v>24367.215943956373</v>
      </c>
      <c r="N5261" s="25">
        <v>5256</v>
      </c>
      <c r="O5261" s="25">
        <f t="shared" si="906"/>
        <v>19371.936675445319</v>
      </c>
      <c r="P5261" s="25">
        <f t="shared" si="903"/>
        <v>19371.936675445319</v>
      </c>
      <c r="Q5261" s="25">
        <f t="shared" si="904"/>
        <v>0</v>
      </c>
      <c r="R5261" s="25">
        <f t="shared" si="907"/>
        <v>19371.936675445319</v>
      </c>
      <c r="S5261" s="25">
        <f t="shared" si="908"/>
        <v>0</v>
      </c>
      <c r="T5261" s="25" t="str">
        <f t="shared" si="909"/>
        <v>drain</v>
      </c>
      <c r="V5261" s="25">
        <f t="shared" si="912"/>
        <v>0</v>
      </c>
      <c r="W5261" s="25">
        <f t="shared" si="910"/>
        <v>0</v>
      </c>
      <c r="X5261" s="25">
        <f t="shared" si="913"/>
        <v>0</v>
      </c>
      <c r="Z5261" s="25">
        <f t="shared" si="911"/>
        <v>19371.936675445319</v>
      </c>
      <c r="AB5261" s="25">
        <f t="shared" si="905"/>
        <v>0</v>
      </c>
    </row>
    <row r="5262" x14ac:dyDescent="0.2">
      <c r="I5262" s="24">
        <v>5257</v>
      </c>
      <c r="J5262" s="28">
        <v>0</v>
      </c>
      <c r="L5262" s="24">
        <v>22884.105451488493</v>
      </c>
      <c r="N5262" s="24">
        <v>5257</v>
      </c>
      <c r="O5262" s="24">
        <f t="shared" si="906"/>
        <v>18192.863833933352</v>
      </c>
      <c r="P5262" s="24">
        <f t="shared" si="903"/>
        <v>18192.863833933352</v>
      </c>
      <c r="Q5262" s="24">
        <f t="shared" si="904"/>
        <v>0</v>
      </c>
      <c r="R5262" s="24">
        <f t="shared" si="907"/>
        <v>18192.863833933352</v>
      </c>
      <c r="S5262" s="24">
        <f t="shared" si="908"/>
        <v>0</v>
      </c>
      <c r="T5262" s="24" t="str">
        <f t="shared" si="909"/>
        <v>drain</v>
      </c>
      <c r="V5262" s="24">
        <f t="shared" si="912"/>
        <v>0</v>
      </c>
      <c r="W5262" s="24">
        <f t="shared" si="910"/>
        <v>0</v>
      </c>
      <c r="X5262" s="24">
        <f t="shared" si="913"/>
        <v>0</v>
      </c>
      <c r="Z5262" s="24">
        <f t="shared" si="911"/>
        <v>18192.863833933352</v>
      </c>
      <c r="AB5262" s="24">
        <f t="shared" si="905"/>
        <v>0</v>
      </c>
    </row>
    <row r="5263" x14ac:dyDescent="0.2">
      <c r="I5263" s="25">
        <v>5258</v>
      </c>
      <c r="J5263" s="29">
        <v>0</v>
      </c>
      <c r="L5263" s="25">
        <v>21855.019550132751</v>
      </c>
      <c r="N5263" s="25">
        <v>5258</v>
      </c>
      <c r="O5263" s="25">
        <f t="shared" si="906"/>
        <v>17374.740542355539</v>
      </c>
      <c r="P5263" s="25">
        <f t="shared" si="903"/>
        <v>17374.740542355539</v>
      </c>
      <c r="Q5263" s="25">
        <f t="shared" si="904"/>
        <v>0</v>
      </c>
      <c r="R5263" s="25">
        <f t="shared" si="907"/>
        <v>17374.740542355539</v>
      </c>
      <c r="S5263" s="25">
        <f t="shared" si="908"/>
        <v>0</v>
      </c>
      <c r="T5263" s="25" t="str">
        <f t="shared" si="909"/>
        <v>drain</v>
      </c>
      <c r="V5263" s="25">
        <f t="shared" si="912"/>
        <v>0</v>
      </c>
      <c r="W5263" s="25">
        <f t="shared" si="910"/>
        <v>0</v>
      </c>
      <c r="X5263" s="25">
        <f t="shared" si="913"/>
        <v>0</v>
      </c>
      <c r="Z5263" s="25">
        <f t="shared" si="911"/>
        <v>17374.740542355539</v>
      </c>
      <c r="AB5263" s="25">
        <f t="shared" si="905"/>
        <v>0</v>
      </c>
    </row>
    <row r="5264" x14ac:dyDescent="0.2">
      <c r="I5264" s="24">
        <v>5259</v>
      </c>
      <c r="J5264" s="28">
        <v>0</v>
      </c>
      <c r="L5264" s="24">
        <v>21800.38933959007</v>
      </c>
      <c r="N5264" s="24">
        <v>5259</v>
      </c>
      <c r="O5264" s="24">
        <f t="shared" si="906"/>
        <v>17331.309524974105</v>
      </c>
      <c r="P5264" s="24">
        <f t="shared" si="903"/>
        <v>17331.309524974105</v>
      </c>
      <c r="Q5264" s="24">
        <f t="shared" si="904"/>
        <v>0</v>
      </c>
      <c r="R5264" s="24">
        <f t="shared" si="907"/>
        <v>17331.309524974105</v>
      </c>
      <c r="S5264" s="24">
        <f t="shared" si="908"/>
        <v>0</v>
      </c>
      <c r="T5264" s="24" t="str">
        <f t="shared" si="909"/>
        <v>drain</v>
      </c>
      <c r="V5264" s="24">
        <f t="shared" si="912"/>
        <v>0</v>
      </c>
      <c r="W5264" s="24">
        <f t="shared" si="910"/>
        <v>0</v>
      </c>
      <c r="X5264" s="24">
        <f t="shared" si="913"/>
        <v>0</v>
      </c>
      <c r="Z5264" s="24">
        <f t="shared" si="911"/>
        <v>17331.309524974105</v>
      </c>
      <c r="AB5264" s="24">
        <f t="shared" si="905"/>
        <v>0</v>
      </c>
    </row>
    <row r="5265" x14ac:dyDescent="0.2">
      <c r="I5265" s="25">
        <v>5260</v>
      </c>
      <c r="J5265" s="29">
        <v>0</v>
      </c>
      <c r="L5265" s="25">
        <v>21458.544297409055</v>
      </c>
      <c r="N5265" s="25">
        <v>5260</v>
      </c>
      <c r="O5265" s="25">
        <f t="shared" si="906"/>
        <v>17059.542716440199</v>
      </c>
      <c r="P5265" s="25">
        <f t="shared" si="903"/>
        <v>17059.542716440199</v>
      </c>
      <c r="Q5265" s="25">
        <f t="shared" si="904"/>
        <v>0</v>
      </c>
      <c r="R5265" s="25">
        <f t="shared" si="907"/>
        <v>17059.542716440199</v>
      </c>
      <c r="S5265" s="25">
        <f t="shared" si="908"/>
        <v>0</v>
      </c>
      <c r="T5265" s="25" t="str">
        <f t="shared" si="909"/>
        <v>drain</v>
      </c>
      <c r="V5265" s="25">
        <f t="shared" si="912"/>
        <v>0</v>
      </c>
      <c r="W5265" s="25">
        <f t="shared" si="910"/>
        <v>0</v>
      </c>
      <c r="X5265" s="25">
        <f t="shared" si="913"/>
        <v>0</v>
      </c>
      <c r="Z5265" s="25">
        <f t="shared" si="911"/>
        <v>17059.542716440199</v>
      </c>
      <c r="AB5265" s="25">
        <f t="shared" si="905"/>
        <v>0</v>
      </c>
    </row>
    <row r="5266" x14ac:dyDescent="0.2">
      <c r="I5266" s="24">
        <v>5261</v>
      </c>
      <c r="J5266" s="28">
        <v>0</v>
      </c>
      <c r="L5266" s="24">
        <v>21386.511212110519</v>
      </c>
      <c r="N5266" s="24">
        <v>5261</v>
      </c>
      <c r="O5266" s="24">
        <f t="shared" si="906"/>
        <v>17002.276413627864</v>
      </c>
      <c r="P5266" s="24">
        <f t="shared" si="903"/>
        <v>17002.276413627864</v>
      </c>
      <c r="Q5266" s="24">
        <f t="shared" si="904"/>
        <v>0</v>
      </c>
      <c r="R5266" s="24">
        <f t="shared" si="907"/>
        <v>17002.276413627864</v>
      </c>
      <c r="S5266" s="24">
        <f t="shared" si="908"/>
        <v>0</v>
      </c>
      <c r="T5266" s="24" t="str">
        <f t="shared" si="909"/>
        <v>drain</v>
      </c>
      <c r="V5266" s="24">
        <f t="shared" si="912"/>
        <v>0</v>
      </c>
      <c r="W5266" s="24">
        <f t="shared" si="910"/>
        <v>0</v>
      </c>
      <c r="X5266" s="24">
        <f t="shared" si="913"/>
        <v>0</v>
      </c>
      <c r="Z5266" s="24">
        <f t="shared" si="911"/>
        <v>17002.276413627864</v>
      </c>
      <c r="AB5266" s="24">
        <f t="shared" si="905"/>
        <v>0</v>
      </c>
    </row>
    <row r="5267" x14ac:dyDescent="0.2">
      <c r="I5267" s="25">
        <v>5262</v>
      </c>
      <c r="J5267" s="29">
        <v>0</v>
      </c>
      <c r="L5267" s="25">
        <v>21351.872898578644</v>
      </c>
      <c r="N5267" s="25">
        <v>5262</v>
      </c>
      <c r="O5267" s="25">
        <f t="shared" si="906"/>
        <v>16974.738954370023</v>
      </c>
      <c r="P5267" s="25">
        <f t="shared" si="903"/>
        <v>16974.738954370023</v>
      </c>
      <c r="Q5267" s="25">
        <f t="shared" si="904"/>
        <v>0</v>
      </c>
      <c r="R5267" s="25">
        <f t="shared" si="907"/>
        <v>16974.738954370023</v>
      </c>
      <c r="S5267" s="25">
        <f t="shared" si="908"/>
        <v>0</v>
      </c>
      <c r="T5267" s="25" t="str">
        <f t="shared" si="909"/>
        <v>drain</v>
      </c>
      <c r="V5267" s="25">
        <f t="shared" si="912"/>
        <v>0</v>
      </c>
      <c r="W5267" s="25">
        <f t="shared" si="910"/>
        <v>0</v>
      </c>
      <c r="X5267" s="25">
        <f t="shared" si="913"/>
        <v>0</v>
      </c>
      <c r="Z5267" s="25">
        <f t="shared" si="911"/>
        <v>16974.738954370023</v>
      </c>
      <c r="AB5267" s="25">
        <f t="shared" si="905"/>
        <v>0</v>
      </c>
    </row>
    <row r="5268" x14ac:dyDescent="0.2">
      <c r="I5268" s="24">
        <v>5263</v>
      </c>
      <c r="J5268" s="28">
        <v>0.15400805300000001</v>
      </c>
      <c r="L5268" s="24">
        <v>22713.650826931</v>
      </c>
      <c r="N5268" s="24">
        <v>5263</v>
      </c>
      <c r="O5268" s="24">
        <f t="shared" si="906"/>
        <v>18057.352407410144</v>
      </c>
      <c r="P5268" s="24">
        <f t="shared" si="903"/>
        <v>18057.352407410144</v>
      </c>
      <c r="Q5268" s="24">
        <f t="shared" si="904"/>
        <v>12320.64424</v>
      </c>
      <c r="R5268" s="24">
        <f t="shared" si="907"/>
        <v>5736.7081674101446</v>
      </c>
      <c r="S5268" s="24">
        <f t="shared" si="908"/>
        <v>0</v>
      </c>
      <c r="T5268" s="24" t="str">
        <f t="shared" si="909"/>
        <v>drain</v>
      </c>
      <c r="V5268" s="24">
        <f t="shared" si="912"/>
        <v>0</v>
      </c>
      <c r="W5268" s="24">
        <f t="shared" si="910"/>
        <v>0</v>
      </c>
      <c r="X5268" s="24">
        <f t="shared" si="913"/>
        <v>0</v>
      </c>
      <c r="Z5268" s="24">
        <f t="shared" si="911"/>
        <v>5736.7081674101446</v>
      </c>
      <c r="AB5268" s="24">
        <f t="shared" si="905"/>
        <v>0</v>
      </c>
    </row>
    <row r="5269" x14ac:dyDescent="0.2">
      <c r="I5269" s="25">
        <v>5264</v>
      </c>
      <c r="J5269" s="29">
        <v>0.30779432000000001</v>
      </c>
      <c r="L5269" s="25">
        <v>25303.355473232266</v>
      </c>
      <c r="N5269" s="25">
        <v>5264</v>
      </c>
      <c r="O5269" s="25">
        <f t="shared" si="906"/>
        <v>20116.167601219651</v>
      </c>
      <c r="P5269" s="25">
        <f t="shared" si="903"/>
        <v>20116.167601219651</v>
      </c>
      <c r="Q5269" s="25">
        <f t="shared" si="904"/>
        <v>24623.545600000001</v>
      </c>
      <c r="R5269" s="25">
        <f t="shared" si="907"/>
        <v>0</v>
      </c>
      <c r="S5269" s="25">
        <f t="shared" si="908"/>
        <v>4507.37799878035</v>
      </c>
      <c r="T5269" s="25" t="str">
        <f t="shared" si="909"/>
        <v>charge</v>
      </c>
      <c r="V5269" s="25">
        <f t="shared" si="912"/>
        <v>4000</v>
      </c>
      <c r="W5269" s="25">
        <f t="shared" si="910"/>
        <v>4000</v>
      </c>
      <c r="X5269" s="25">
        <f t="shared" si="913"/>
        <v>0</v>
      </c>
      <c r="Z5269" s="25">
        <f t="shared" si="911"/>
        <v>0</v>
      </c>
      <c r="AB5269" s="25">
        <f t="shared" si="905"/>
        <v>507.37799878035003</v>
      </c>
    </row>
    <row r="5270" x14ac:dyDescent="0.2">
      <c r="I5270" s="24">
        <v>5265</v>
      </c>
      <c r="J5270" s="28">
        <v>0.53295483900000007</v>
      </c>
      <c r="L5270" s="24">
        <v>27553.552954685685</v>
      </c>
      <c r="N5270" s="24">
        <v>5265</v>
      </c>
      <c r="O5270" s="24">
        <f t="shared" si="906"/>
        <v>21905.074598975119</v>
      </c>
      <c r="P5270" s="24">
        <f t="shared" si="903"/>
        <v>21905.074598975119</v>
      </c>
      <c r="Q5270" s="24">
        <f t="shared" si="904"/>
        <v>42636.387120000007</v>
      </c>
      <c r="R5270" s="24">
        <f t="shared" si="907"/>
        <v>0</v>
      </c>
      <c r="S5270" s="24">
        <f t="shared" si="908"/>
        <v>20731.312521024887</v>
      </c>
      <c r="T5270" s="24" t="str">
        <f t="shared" si="909"/>
        <v>charge</v>
      </c>
      <c r="V5270" s="24">
        <f t="shared" si="912"/>
        <v>0</v>
      </c>
      <c r="W5270" s="24">
        <f t="shared" si="910"/>
        <v>4000</v>
      </c>
      <c r="X5270" s="24">
        <f t="shared" si="913"/>
        <v>0</v>
      </c>
      <c r="Z5270" s="24">
        <f t="shared" si="911"/>
        <v>0</v>
      </c>
      <c r="AB5270" s="24">
        <f t="shared" si="905"/>
        <v>20731.312521024887</v>
      </c>
    </row>
    <row r="5271" x14ac:dyDescent="0.2">
      <c r="I5271" s="25">
        <v>5266</v>
      </c>
      <c r="J5271" s="29">
        <v>0.62841468700000003</v>
      </c>
      <c r="L5271" s="25">
        <v>28806.640508866309</v>
      </c>
      <c r="N5271" s="25">
        <v>5266</v>
      </c>
      <c r="O5271" s="25">
        <f t="shared" si="906"/>
        <v>22901.279204548715</v>
      </c>
      <c r="P5271" s="25">
        <f t="shared" si="903"/>
        <v>22901.279204548715</v>
      </c>
      <c r="Q5271" s="25">
        <f t="shared" si="904"/>
        <v>50273.174960000004</v>
      </c>
      <c r="R5271" s="25">
        <f t="shared" si="907"/>
        <v>0</v>
      </c>
      <c r="S5271" s="25">
        <f t="shared" si="908"/>
        <v>27371.895755451289</v>
      </c>
      <c r="T5271" s="25" t="str">
        <f t="shared" si="909"/>
        <v>charge</v>
      </c>
      <c r="V5271" s="25">
        <f t="shared" si="912"/>
        <v>0</v>
      </c>
      <c r="W5271" s="25">
        <f t="shared" si="910"/>
        <v>4000</v>
      </c>
      <c r="X5271" s="25">
        <f t="shared" si="913"/>
        <v>0</v>
      </c>
      <c r="Z5271" s="25">
        <f t="shared" si="911"/>
        <v>0</v>
      </c>
      <c r="AB5271" s="25">
        <f t="shared" si="905"/>
        <v>27371.895755451289</v>
      </c>
    </row>
    <row r="5272" x14ac:dyDescent="0.2">
      <c r="I5272" s="24">
        <v>5267</v>
      </c>
      <c r="J5272" s="28">
        <v>0.69718842599999997</v>
      </c>
      <c r="L5272" s="24">
        <v>28937.876558208463</v>
      </c>
      <c r="N5272" s="24">
        <v>5267</v>
      </c>
      <c r="O5272" s="24">
        <f t="shared" si="906"/>
        <v>23005.611863775728</v>
      </c>
      <c r="P5272" s="24">
        <f t="shared" si="903"/>
        <v>23005.611863775728</v>
      </c>
      <c r="Q5272" s="24">
        <f t="shared" si="904"/>
        <v>55775.074079999999</v>
      </c>
      <c r="R5272" s="24">
        <f t="shared" si="907"/>
        <v>0</v>
      </c>
      <c r="S5272" s="24">
        <f t="shared" si="908"/>
        <v>32769.462216224274</v>
      </c>
      <c r="T5272" s="24" t="str">
        <f t="shared" si="909"/>
        <v>charge</v>
      </c>
      <c r="V5272" s="24">
        <f t="shared" si="912"/>
        <v>0</v>
      </c>
      <c r="W5272" s="24">
        <f t="shared" si="910"/>
        <v>4000</v>
      </c>
      <c r="X5272" s="24">
        <f t="shared" si="913"/>
        <v>0</v>
      </c>
      <c r="Z5272" s="24">
        <f t="shared" si="911"/>
        <v>0</v>
      </c>
      <c r="AB5272" s="24">
        <f t="shared" si="905"/>
        <v>32769.462216224274</v>
      </c>
    </row>
    <row r="5273" x14ac:dyDescent="0.2">
      <c r="I5273" s="25">
        <v>5268</v>
      </c>
      <c r="J5273" s="29">
        <v>0.73131323300000006</v>
      </c>
      <c r="L5273" s="25">
        <v>29700.009975242614</v>
      </c>
      <c r="N5273" s="25">
        <v>5268</v>
      </c>
      <c r="O5273" s="25">
        <f t="shared" si="906"/>
        <v>23611.507930317879</v>
      </c>
      <c r="P5273" s="25">
        <f t="shared" si="903"/>
        <v>23611.507930317879</v>
      </c>
      <c r="Q5273" s="25">
        <f t="shared" si="904"/>
        <v>58505.058640000003</v>
      </c>
      <c r="R5273" s="25">
        <f t="shared" si="907"/>
        <v>0</v>
      </c>
      <c r="S5273" s="25">
        <f t="shared" si="908"/>
        <v>34893.550709682124</v>
      </c>
      <c r="T5273" s="25" t="str">
        <f t="shared" si="909"/>
        <v>charge</v>
      </c>
      <c r="V5273" s="25">
        <f t="shared" si="912"/>
        <v>0</v>
      </c>
      <c r="W5273" s="25">
        <f t="shared" si="910"/>
        <v>4000</v>
      </c>
      <c r="X5273" s="25">
        <f t="shared" si="913"/>
        <v>0</v>
      </c>
      <c r="Z5273" s="25">
        <f t="shared" si="911"/>
        <v>0</v>
      </c>
      <c r="AB5273" s="25">
        <f t="shared" si="905"/>
        <v>34893.550709682124</v>
      </c>
    </row>
    <row r="5274" x14ac:dyDescent="0.2">
      <c r="I5274" s="24">
        <v>5269</v>
      </c>
      <c r="J5274" s="28">
        <v>0.75381891400000001</v>
      </c>
      <c r="L5274" s="24">
        <v>30652.832031345366</v>
      </c>
      <c r="N5274" s="24">
        <v>5269</v>
      </c>
      <c r="O5274" s="24">
        <f t="shared" si="906"/>
        <v>24369.001464919565</v>
      </c>
      <c r="P5274" s="24">
        <f t="shared" si="903"/>
        <v>24369.001464919565</v>
      </c>
      <c r="Q5274" s="24">
        <f t="shared" si="904"/>
        <v>60305.513120000003</v>
      </c>
      <c r="R5274" s="24">
        <f t="shared" si="907"/>
        <v>0</v>
      </c>
      <c r="S5274" s="24">
        <f t="shared" si="908"/>
        <v>35936.511655080438</v>
      </c>
      <c r="T5274" s="24" t="str">
        <f t="shared" si="909"/>
        <v>charge</v>
      </c>
      <c r="V5274" s="24">
        <f t="shared" si="912"/>
        <v>0</v>
      </c>
      <c r="W5274" s="24">
        <f t="shared" si="910"/>
        <v>4000</v>
      </c>
      <c r="X5274" s="24">
        <f t="shared" si="913"/>
        <v>0</v>
      </c>
      <c r="Z5274" s="24">
        <f t="shared" si="911"/>
        <v>0</v>
      </c>
      <c r="AB5274" s="24">
        <f t="shared" si="905"/>
        <v>35936.511655080438</v>
      </c>
    </row>
    <row r="5275" x14ac:dyDescent="0.2">
      <c r="I5275" s="25">
        <v>5270</v>
      </c>
      <c r="J5275" s="29">
        <v>0.73987766599999993</v>
      </c>
      <c r="L5275" s="25">
        <v>31527.027930641172</v>
      </c>
      <c r="N5275" s="25">
        <v>5270</v>
      </c>
      <c r="O5275" s="25">
        <f t="shared" si="906"/>
        <v>25063.987204859732</v>
      </c>
      <c r="P5275" s="25">
        <f t="shared" si="903"/>
        <v>25063.987204859732</v>
      </c>
      <c r="Q5275" s="25">
        <f t="shared" si="904"/>
        <v>59190.213279999996</v>
      </c>
      <c r="R5275" s="25">
        <f t="shared" si="907"/>
        <v>0</v>
      </c>
      <c r="S5275" s="25">
        <f t="shared" si="908"/>
        <v>34126.226075140265</v>
      </c>
      <c r="T5275" s="25" t="str">
        <f t="shared" si="909"/>
        <v>charge</v>
      </c>
      <c r="V5275" s="25">
        <f t="shared" si="912"/>
        <v>0</v>
      </c>
      <c r="W5275" s="25">
        <f t="shared" si="910"/>
        <v>4000</v>
      </c>
      <c r="X5275" s="25">
        <f t="shared" si="913"/>
        <v>0</v>
      </c>
      <c r="Z5275" s="25">
        <f t="shared" si="911"/>
        <v>0</v>
      </c>
      <c r="AB5275" s="25">
        <f t="shared" si="905"/>
        <v>34126.226075140265</v>
      </c>
    </row>
    <row r="5276" x14ac:dyDescent="0.2">
      <c r="I5276" s="24">
        <v>5271</v>
      </c>
      <c r="J5276" s="28">
        <v>0.7163334939999999</v>
      </c>
      <c r="L5276" s="24">
        <v>31890.437432670591</v>
      </c>
      <c r="N5276" s="24">
        <v>5271</v>
      </c>
      <c r="O5276" s="24">
        <f t="shared" si="906"/>
        <v>25352.897758973122</v>
      </c>
      <c r="P5276" s="24">
        <f t="shared" si="903"/>
        <v>25352.897758973122</v>
      </c>
      <c r="Q5276" s="24">
        <f t="shared" si="904"/>
        <v>57306.679519999991</v>
      </c>
      <c r="R5276" s="24">
        <f t="shared" si="907"/>
        <v>0</v>
      </c>
      <c r="S5276" s="24">
        <f t="shared" si="908"/>
        <v>31953.781761026868</v>
      </c>
      <c r="T5276" s="24" t="str">
        <f t="shared" si="909"/>
        <v>charge</v>
      </c>
      <c r="V5276" s="24">
        <f t="shared" si="912"/>
        <v>0</v>
      </c>
      <c r="W5276" s="24">
        <f t="shared" si="910"/>
        <v>4000</v>
      </c>
      <c r="X5276" s="24">
        <f t="shared" si="913"/>
        <v>0</v>
      </c>
      <c r="Z5276" s="24">
        <f t="shared" si="911"/>
        <v>0</v>
      </c>
      <c r="AB5276" s="24">
        <f t="shared" si="905"/>
        <v>31953.781761026868</v>
      </c>
    </row>
    <row r="5277" x14ac:dyDescent="0.2">
      <c r="I5277" s="25">
        <v>5272</v>
      </c>
      <c r="J5277" s="29">
        <v>0.68039162100000006</v>
      </c>
      <c r="L5277" s="25">
        <v>31481.346728992459</v>
      </c>
      <c r="N5277" s="25">
        <v>5272</v>
      </c>
      <c r="O5277" s="25">
        <f t="shared" si="906"/>
        <v>25027.670649549007</v>
      </c>
      <c r="P5277" s="25">
        <f t="shared" si="903"/>
        <v>25027.670649549007</v>
      </c>
      <c r="Q5277" s="25">
        <f t="shared" si="904"/>
        <v>54431.329680000003</v>
      </c>
      <c r="R5277" s="25">
        <f t="shared" si="907"/>
        <v>0</v>
      </c>
      <c r="S5277" s="25">
        <f t="shared" si="908"/>
        <v>29403.659030450995</v>
      </c>
      <c r="T5277" s="25" t="str">
        <f t="shared" si="909"/>
        <v>charge</v>
      </c>
      <c r="V5277" s="25">
        <f t="shared" si="912"/>
        <v>0</v>
      </c>
      <c r="W5277" s="25">
        <f t="shared" si="910"/>
        <v>4000</v>
      </c>
      <c r="X5277" s="25">
        <f t="shared" si="913"/>
        <v>0</v>
      </c>
      <c r="Z5277" s="25">
        <f t="shared" si="911"/>
        <v>0</v>
      </c>
      <c r="AB5277" s="25">
        <f t="shared" si="905"/>
        <v>29403.659030450995</v>
      </c>
    </row>
    <row r="5278" x14ac:dyDescent="0.2">
      <c r="I5278" s="24">
        <v>5273</v>
      </c>
      <c r="J5278" s="28">
        <v>0.58461969599999997</v>
      </c>
      <c r="L5278" s="24">
        <v>30852.67707777023</v>
      </c>
      <c r="N5278" s="24">
        <v>5273</v>
      </c>
      <c r="O5278" s="24">
        <f t="shared" si="906"/>
        <v>24527.878276827334</v>
      </c>
      <c r="P5278" s="24">
        <f t="shared" si="903"/>
        <v>24527.878276827334</v>
      </c>
      <c r="Q5278" s="24">
        <f t="shared" si="904"/>
        <v>46769.575679999994</v>
      </c>
      <c r="R5278" s="24">
        <f t="shared" si="907"/>
        <v>0</v>
      </c>
      <c r="S5278" s="24">
        <f t="shared" si="908"/>
        <v>22241.69740317266</v>
      </c>
      <c r="T5278" s="24" t="str">
        <f t="shared" si="909"/>
        <v>charge</v>
      </c>
      <c r="V5278" s="24">
        <f t="shared" si="912"/>
        <v>0</v>
      </c>
      <c r="W5278" s="24">
        <f t="shared" si="910"/>
        <v>4000</v>
      </c>
      <c r="X5278" s="24">
        <f t="shared" si="913"/>
        <v>0</v>
      </c>
      <c r="Z5278" s="24">
        <f t="shared" si="911"/>
        <v>0</v>
      </c>
      <c r="AB5278" s="24">
        <f t="shared" si="905"/>
        <v>22241.69740317266</v>
      </c>
    </row>
    <row r="5279" x14ac:dyDescent="0.2">
      <c r="I5279" s="25">
        <v>5274</v>
      </c>
      <c r="J5279" s="29">
        <v>0.238869111</v>
      </c>
      <c r="L5279" s="25">
        <v>30281.156244087219</v>
      </c>
      <c r="N5279" s="25">
        <v>5274</v>
      </c>
      <c r="O5279" s="25">
        <f t="shared" si="906"/>
        <v>24073.519214049338</v>
      </c>
      <c r="P5279" s="25">
        <f t="shared" si="903"/>
        <v>24073.519214049338</v>
      </c>
      <c r="Q5279" s="25">
        <f t="shared" si="904"/>
        <v>19109.528879999998</v>
      </c>
      <c r="R5279" s="25">
        <f t="shared" si="907"/>
        <v>4963.9903340493402</v>
      </c>
      <c r="S5279" s="25">
        <f t="shared" si="908"/>
        <v>0</v>
      </c>
      <c r="T5279" s="25" t="str">
        <f t="shared" si="909"/>
        <v>drain</v>
      </c>
      <c r="V5279" s="25">
        <f t="shared" si="912"/>
        <v>0</v>
      </c>
      <c r="W5279" s="25">
        <f t="shared" si="910"/>
        <v>0</v>
      </c>
      <c r="X5279" s="25">
        <f t="shared" si="913"/>
        <v>4000</v>
      </c>
      <c r="Z5279" s="25">
        <f t="shared" si="911"/>
        <v>963.99033404934016</v>
      </c>
      <c r="AB5279" s="25">
        <f t="shared" si="905"/>
        <v>0</v>
      </c>
    </row>
    <row r="5280" x14ac:dyDescent="0.2">
      <c r="I5280" s="24">
        <v>5275</v>
      </c>
      <c r="J5280" s="28">
        <v>2.1452544E-2</v>
      </c>
      <c r="L5280" s="24">
        <v>28676.595187520979</v>
      </c>
      <c r="N5280" s="24">
        <v>5275</v>
      </c>
      <c r="O5280" s="24">
        <f t="shared" si="906"/>
        <v>22797.893174079181</v>
      </c>
      <c r="P5280" s="24">
        <f t="shared" si="903"/>
        <v>22797.893174079181</v>
      </c>
      <c r="Q5280" s="24">
        <f t="shared" si="904"/>
        <v>1716.20352</v>
      </c>
      <c r="R5280" s="24">
        <f t="shared" si="907"/>
        <v>21081.689654079182</v>
      </c>
      <c r="S5280" s="24">
        <f t="shared" si="908"/>
        <v>0</v>
      </c>
      <c r="T5280" s="24" t="str">
        <f t="shared" si="909"/>
        <v>drain</v>
      </c>
      <c r="V5280" s="24">
        <f t="shared" si="912"/>
        <v>0</v>
      </c>
      <c r="W5280" s="24">
        <f t="shared" si="910"/>
        <v>0</v>
      </c>
      <c r="X5280" s="24">
        <f t="shared" si="913"/>
        <v>0</v>
      </c>
      <c r="Z5280" s="24">
        <f t="shared" si="911"/>
        <v>21081.689654079182</v>
      </c>
      <c r="AB5280" s="24">
        <f t="shared" si="905"/>
        <v>0</v>
      </c>
    </row>
    <row r="5281" x14ac:dyDescent="0.2">
      <c r="I5281" s="25">
        <v>5276</v>
      </c>
      <c r="J5281" s="29">
        <v>0</v>
      </c>
      <c r="L5281" s="25">
        <v>29058.49887523651</v>
      </c>
      <c r="N5281" s="25">
        <v>5276</v>
      </c>
      <c r="O5281" s="25">
        <f t="shared" si="906"/>
        <v>23101.506605813025</v>
      </c>
      <c r="P5281" s="25">
        <f t="shared" si="903"/>
        <v>23101.506605813025</v>
      </c>
      <c r="Q5281" s="25">
        <f t="shared" si="904"/>
        <v>0</v>
      </c>
      <c r="R5281" s="25">
        <f t="shared" si="907"/>
        <v>23101.506605813025</v>
      </c>
      <c r="S5281" s="25">
        <f t="shared" si="908"/>
        <v>0</v>
      </c>
      <c r="T5281" s="25" t="str">
        <f t="shared" si="909"/>
        <v>drain</v>
      </c>
      <c r="V5281" s="25">
        <f t="shared" si="912"/>
        <v>0</v>
      </c>
      <c r="W5281" s="25">
        <f t="shared" si="910"/>
        <v>0</v>
      </c>
      <c r="X5281" s="25">
        <f t="shared" si="913"/>
        <v>0</v>
      </c>
      <c r="Z5281" s="25">
        <f t="shared" si="911"/>
        <v>23101.506605813025</v>
      </c>
      <c r="AB5281" s="25">
        <f t="shared" si="905"/>
        <v>0</v>
      </c>
    </row>
    <row r="5282" x14ac:dyDescent="0.2">
      <c r="I5282" s="24">
        <v>5277</v>
      </c>
      <c r="J5282" s="28">
        <v>0</v>
      </c>
      <c r="L5282" s="24">
        <v>28615.254583263395</v>
      </c>
      <c r="N5282" s="24">
        <v>5277</v>
      </c>
      <c r="O5282" s="24">
        <f t="shared" si="906"/>
        <v>22749.127393694402</v>
      </c>
      <c r="P5282" s="24">
        <f t="shared" si="903"/>
        <v>22749.127393694402</v>
      </c>
      <c r="Q5282" s="24">
        <f t="shared" si="904"/>
        <v>0</v>
      </c>
      <c r="R5282" s="24">
        <f t="shared" si="907"/>
        <v>22749.127393694402</v>
      </c>
      <c r="S5282" s="24">
        <f t="shared" si="908"/>
        <v>0</v>
      </c>
      <c r="T5282" s="24" t="str">
        <f t="shared" si="909"/>
        <v>drain</v>
      </c>
      <c r="V5282" s="24">
        <f t="shared" si="912"/>
        <v>0</v>
      </c>
      <c r="W5282" s="24">
        <f t="shared" si="910"/>
        <v>0</v>
      </c>
      <c r="X5282" s="24">
        <f t="shared" si="913"/>
        <v>0</v>
      </c>
      <c r="Z5282" s="24">
        <f t="shared" si="911"/>
        <v>22749.127393694402</v>
      </c>
      <c r="AB5282" s="24">
        <f t="shared" si="905"/>
        <v>0</v>
      </c>
    </row>
    <row r="5283" x14ac:dyDescent="0.2">
      <c r="I5283" s="25">
        <v>5278</v>
      </c>
      <c r="J5283" s="29">
        <v>0</v>
      </c>
      <c r="L5283" s="25">
        <v>27489.902135801312</v>
      </c>
      <c r="N5283" s="25">
        <v>5278</v>
      </c>
      <c r="O5283" s="25">
        <f t="shared" si="906"/>
        <v>21854.472197962044</v>
      </c>
      <c r="P5283" s="25">
        <f t="shared" si="903"/>
        <v>21854.472197962044</v>
      </c>
      <c r="Q5283" s="25">
        <f t="shared" si="904"/>
        <v>0</v>
      </c>
      <c r="R5283" s="25">
        <f t="shared" si="907"/>
        <v>21854.472197962044</v>
      </c>
      <c r="S5283" s="25">
        <f t="shared" si="908"/>
        <v>0</v>
      </c>
      <c r="T5283" s="25" t="str">
        <f t="shared" si="909"/>
        <v>drain</v>
      </c>
      <c r="V5283" s="25">
        <f t="shared" si="912"/>
        <v>0</v>
      </c>
      <c r="W5283" s="25">
        <f t="shared" si="910"/>
        <v>0</v>
      </c>
      <c r="X5283" s="25">
        <f t="shared" si="913"/>
        <v>0</v>
      </c>
      <c r="Z5283" s="25">
        <f t="shared" si="911"/>
        <v>21854.472197962044</v>
      </c>
      <c r="AB5283" s="25">
        <f t="shared" si="905"/>
        <v>0</v>
      </c>
    </row>
    <row r="5284" x14ac:dyDescent="0.2">
      <c r="I5284" s="24">
        <v>5279</v>
      </c>
      <c r="J5284" s="28">
        <v>0</v>
      </c>
      <c r="L5284" s="24">
        <v>25899.139175319669</v>
      </c>
      <c r="N5284" s="24">
        <v>5279</v>
      </c>
      <c r="O5284" s="24">
        <f t="shared" si="906"/>
        <v>20589.815644379138</v>
      </c>
      <c r="P5284" s="24">
        <f t="shared" si="903"/>
        <v>20589.815644379138</v>
      </c>
      <c r="Q5284" s="24">
        <f t="shared" si="904"/>
        <v>0</v>
      </c>
      <c r="R5284" s="24">
        <f t="shared" si="907"/>
        <v>20589.815644379138</v>
      </c>
      <c r="S5284" s="24">
        <f t="shared" si="908"/>
        <v>0</v>
      </c>
      <c r="T5284" s="24" t="str">
        <f t="shared" si="909"/>
        <v>drain</v>
      </c>
      <c r="V5284" s="24">
        <f t="shared" si="912"/>
        <v>0</v>
      </c>
      <c r="W5284" s="24">
        <f t="shared" si="910"/>
        <v>0</v>
      </c>
      <c r="X5284" s="24">
        <f t="shared" si="913"/>
        <v>0</v>
      </c>
      <c r="Z5284" s="24">
        <f t="shared" si="911"/>
        <v>20589.815644379138</v>
      </c>
      <c r="AB5284" s="24">
        <f t="shared" si="905"/>
        <v>0</v>
      </c>
    </row>
    <row r="5285" x14ac:dyDescent="0.2">
      <c r="I5285" s="25">
        <v>5280</v>
      </c>
      <c r="J5285" s="29">
        <v>0</v>
      </c>
      <c r="L5285" s="25">
        <v>24181.185307407377</v>
      </c>
      <c r="N5285" s="25">
        <v>5280</v>
      </c>
      <c r="O5285" s="25">
        <f t="shared" si="906"/>
        <v>19224.042319388867</v>
      </c>
      <c r="P5285" s="25">
        <f t="shared" si="903"/>
        <v>19224.042319388867</v>
      </c>
      <c r="Q5285" s="25">
        <f t="shared" si="904"/>
        <v>0</v>
      </c>
      <c r="R5285" s="25">
        <f t="shared" si="907"/>
        <v>19224.042319388867</v>
      </c>
      <c r="S5285" s="25">
        <f t="shared" si="908"/>
        <v>0</v>
      </c>
      <c r="T5285" s="25" t="str">
        <f t="shared" si="909"/>
        <v>drain</v>
      </c>
      <c r="V5285" s="25">
        <f t="shared" si="912"/>
        <v>0</v>
      </c>
      <c r="W5285" s="25">
        <f t="shared" si="910"/>
        <v>0</v>
      </c>
      <c r="X5285" s="25">
        <f t="shared" si="913"/>
        <v>0</v>
      </c>
      <c r="Z5285" s="25">
        <f t="shared" si="911"/>
        <v>19224.042319388867</v>
      </c>
      <c r="AB5285" s="25">
        <f t="shared" si="905"/>
        <v>0</v>
      </c>
    </row>
    <row r="5286" x14ac:dyDescent="0.2">
      <c r="I5286" s="24">
        <v>5281</v>
      </c>
      <c r="J5286" s="28">
        <v>0</v>
      </c>
      <c r="L5286" s="24">
        <v>22696.420559763908</v>
      </c>
      <c r="N5286" s="24">
        <v>5281</v>
      </c>
      <c r="O5286" s="24">
        <f t="shared" si="906"/>
        <v>18043.654345012306</v>
      </c>
      <c r="P5286" s="24">
        <f t="shared" si="903"/>
        <v>18043.654345012306</v>
      </c>
      <c r="Q5286" s="24">
        <f t="shared" si="904"/>
        <v>0</v>
      </c>
      <c r="R5286" s="24">
        <f t="shared" si="907"/>
        <v>18043.654345012306</v>
      </c>
      <c r="S5286" s="24">
        <f t="shared" si="908"/>
        <v>0</v>
      </c>
      <c r="T5286" s="24" t="str">
        <f t="shared" si="909"/>
        <v>drain</v>
      </c>
      <c r="V5286" s="24">
        <f t="shared" si="912"/>
        <v>0</v>
      </c>
      <c r="W5286" s="24">
        <f t="shared" si="910"/>
        <v>0</v>
      </c>
      <c r="X5286" s="24">
        <f t="shared" si="913"/>
        <v>0</v>
      </c>
      <c r="Z5286" s="24">
        <f t="shared" si="911"/>
        <v>18043.654345012306</v>
      </c>
      <c r="AB5286" s="24">
        <f t="shared" si="905"/>
        <v>0</v>
      </c>
    </row>
    <row r="5287" x14ac:dyDescent="0.2">
      <c r="I5287" s="25">
        <v>5282</v>
      </c>
      <c r="J5287" s="29">
        <v>0</v>
      </c>
      <c r="L5287" s="25">
        <v>22253.083788609503</v>
      </c>
      <c r="N5287" s="25">
        <v>5282</v>
      </c>
      <c r="O5287" s="25">
        <f t="shared" si="906"/>
        <v>17691.201611944554</v>
      </c>
      <c r="P5287" s="25">
        <f t="shared" si="903"/>
        <v>17691.201611944554</v>
      </c>
      <c r="Q5287" s="25">
        <f t="shared" si="904"/>
        <v>0</v>
      </c>
      <c r="R5287" s="25">
        <f t="shared" si="907"/>
        <v>17691.201611944554</v>
      </c>
      <c r="S5287" s="25">
        <f t="shared" si="908"/>
        <v>0</v>
      </c>
      <c r="T5287" s="25" t="str">
        <f t="shared" si="909"/>
        <v>drain</v>
      </c>
      <c r="V5287" s="25">
        <f t="shared" si="912"/>
        <v>0</v>
      </c>
      <c r="W5287" s="25">
        <f t="shared" si="910"/>
        <v>0</v>
      </c>
      <c r="X5287" s="25">
        <f t="shared" si="913"/>
        <v>0</v>
      </c>
      <c r="Z5287" s="25">
        <f t="shared" si="911"/>
        <v>17691.201611944554</v>
      </c>
      <c r="AB5287" s="25">
        <f t="shared" si="905"/>
        <v>0</v>
      </c>
    </row>
    <row r="5288" x14ac:dyDescent="0.2">
      <c r="I5288" s="24">
        <v>5283</v>
      </c>
      <c r="J5288" s="28">
        <v>0</v>
      </c>
      <c r="L5288" s="24">
        <v>21461.321186542511</v>
      </c>
      <c r="N5288" s="24">
        <v>5283</v>
      </c>
      <c r="O5288" s="24">
        <f t="shared" si="906"/>
        <v>17061.750343301297</v>
      </c>
      <c r="P5288" s="24">
        <f t="shared" si="903"/>
        <v>17061.750343301297</v>
      </c>
      <c r="Q5288" s="24">
        <f t="shared" si="904"/>
        <v>0</v>
      </c>
      <c r="R5288" s="24">
        <f t="shared" si="907"/>
        <v>17061.750343301297</v>
      </c>
      <c r="S5288" s="24">
        <f t="shared" si="908"/>
        <v>0</v>
      </c>
      <c r="T5288" s="24" t="str">
        <f t="shared" si="909"/>
        <v>drain</v>
      </c>
      <c r="V5288" s="24">
        <f t="shared" si="912"/>
        <v>0</v>
      </c>
      <c r="W5288" s="24">
        <f t="shared" si="910"/>
        <v>0</v>
      </c>
      <c r="X5288" s="24">
        <f t="shared" si="913"/>
        <v>0</v>
      </c>
      <c r="Z5288" s="24">
        <f t="shared" si="911"/>
        <v>17061.750343301297</v>
      </c>
      <c r="AB5288" s="24">
        <f t="shared" si="905"/>
        <v>0</v>
      </c>
    </row>
    <row r="5289" x14ac:dyDescent="0.2">
      <c r="I5289" s="25">
        <v>5284</v>
      </c>
      <c r="J5289" s="29">
        <v>0</v>
      </c>
      <c r="L5289" s="25">
        <v>21102.802175009248</v>
      </c>
      <c r="N5289" s="25">
        <v>5284</v>
      </c>
      <c r="O5289" s="25">
        <f t="shared" si="906"/>
        <v>16776.727729132352</v>
      </c>
      <c r="P5289" s="25">
        <f t="shared" si="903"/>
        <v>16776.727729132352</v>
      </c>
      <c r="Q5289" s="25">
        <f t="shared" si="904"/>
        <v>0</v>
      </c>
      <c r="R5289" s="25">
        <f t="shared" si="907"/>
        <v>16776.727729132352</v>
      </c>
      <c r="S5289" s="25">
        <f t="shared" si="908"/>
        <v>0</v>
      </c>
      <c r="T5289" s="25" t="str">
        <f t="shared" si="909"/>
        <v>drain</v>
      </c>
      <c r="V5289" s="25">
        <f t="shared" si="912"/>
        <v>0</v>
      </c>
      <c r="W5289" s="25">
        <f t="shared" si="910"/>
        <v>0</v>
      </c>
      <c r="X5289" s="25">
        <f t="shared" si="913"/>
        <v>0</v>
      </c>
      <c r="Z5289" s="25">
        <f t="shared" si="911"/>
        <v>16776.727729132352</v>
      </c>
      <c r="AB5289" s="25">
        <f t="shared" si="905"/>
        <v>0</v>
      </c>
    </row>
    <row r="5290" x14ac:dyDescent="0.2">
      <c r="I5290" s="24">
        <v>5285</v>
      </c>
      <c r="J5290" s="28">
        <v>0</v>
      </c>
      <c r="L5290" s="24">
        <v>21208.985042142867</v>
      </c>
      <c r="N5290" s="24">
        <v>5285</v>
      </c>
      <c r="O5290" s="24">
        <f t="shared" si="906"/>
        <v>16861.14310850358</v>
      </c>
      <c r="P5290" s="24">
        <f t="shared" si="903"/>
        <v>16861.14310850358</v>
      </c>
      <c r="Q5290" s="24">
        <f t="shared" si="904"/>
        <v>0</v>
      </c>
      <c r="R5290" s="24">
        <f t="shared" si="907"/>
        <v>16861.14310850358</v>
      </c>
      <c r="S5290" s="24">
        <f t="shared" si="908"/>
        <v>0</v>
      </c>
      <c r="T5290" s="24" t="str">
        <f t="shared" si="909"/>
        <v>drain</v>
      </c>
      <c r="V5290" s="24">
        <f t="shared" si="912"/>
        <v>0</v>
      </c>
      <c r="W5290" s="24">
        <f t="shared" si="910"/>
        <v>0</v>
      </c>
      <c r="X5290" s="24">
        <f t="shared" si="913"/>
        <v>0</v>
      </c>
      <c r="Z5290" s="24">
        <f t="shared" si="911"/>
        <v>16861.14310850358</v>
      </c>
      <c r="AB5290" s="24">
        <f t="shared" si="905"/>
        <v>0</v>
      </c>
    </row>
    <row r="5291" x14ac:dyDescent="0.2">
      <c r="I5291" s="25">
        <v>5286</v>
      </c>
      <c r="J5291" s="29">
        <v>0</v>
      </c>
      <c r="L5291" s="25">
        <v>21051.695005011556</v>
      </c>
      <c r="N5291" s="25">
        <v>5286</v>
      </c>
      <c r="O5291" s="25">
        <f t="shared" si="906"/>
        <v>16736.097528984188</v>
      </c>
      <c r="P5291" s="25">
        <f t="shared" si="903"/>
        <v>16736.097528984188</v>
      </c>
      <c r="Q5291" s="25">
        <f t="shared" si="904"/>
        <v>0</v>
      </c>
      <c r="R5291" s="25">
        <f t="shared" si="907"/>
        <v>16736.097528984188</v>
      </c>
      <c r="S5291" s="25">
        <f t="shared" si="908"/>
        <v>0</v>
      </c>
      <c r="T5291" s="25" t="str">
        <f t="shared" si="909"/>
        <v>drain</v>
      </c>
      <c r="V5291" s="25">
        <f t="shared" si="912"/>
        <v>0</v>
      </c>
      <c r="W5291" s="25">
        <f t="shared" si="910"/>
        <v>0</v>
      </c>
      <c r="X5291" s="25">
        <f t="shared" si="913"/>
        <v>0</v>
      </c>
      <c r="Z5291" s="25">
        <f t="shared" si="911"/>
        <v>16736.097528984188</v>
      </c>
      <c r="AB5291" s="25">
        <f t="shared" si="905"/>
        <v>0</v>
      </c>
    </row>
    <row r="5292" x14ac:dyDescent="0.2">
      <c r="I5292" s="24">
        <v>5287</v>
      </c>
      <c r="J5292" s="28">
        <v>8.8927691999999989E-2</v>
      </c>
      <c r="L5292" s="24">
        <v>22199.571975922583</v>
      </c>
      <c r="N5292" s="24">
        <v>5287</v>
      </c>
      <c r="O5292" s="24">
        <f t="shared" si="906"/>
        <v>17648.659720858454</v>
      </c>
      <c r="P5292" s="24">
        <f t="shared" si="903"/>
        <v>17648.659720858454</v>
      </c>
      <c r="Q5292" s="24">
        <f t="shared" si="904"/>
        <v>7114.2153599999992</v>
      </c>
      <c r="R5292" s="24">
        <f t="shared" si="907"/>
        <v>10534.444360858455</v>
      </c>
      <c r="S5292" s="24">
        <f t="shared" si="908"/>
        <v>0</v>
      </c>
      <c r="T5292" s="24" t="str">
        <f t="shared" si="909"/>
        <v>drain</v>
      </c>
      <c r="V5292" s="24">
        <f t="shared" si="912"/>
        <v>0</v>
      </c>
      <c r="W5292" s="24">
        <f t="shared" si="910"/>
        <v>0</v>
      </c>
      <c r="X5292" s="24">
        <f t="shared" si="913"/>
        <v>0</v>
      </c>
      <c r="Z5292" s="24">
        <f t="shared" si="911"/>
        <v>10534.444360858455</v>
      </c>
      <c r="AB5292" s="24">
        <f t="shared" si="905"/>
        <v>0</v>
      </c>
    </row>
    <row r="5293" x14ac:dyDescent="0.2">
      <c r="I5293" s="25">
        <v>5288</v>
      </c>
      <c r="J5293" s="29">
        <v>0.22232802700000001</v>
      </c>
      <c r="L5293" s="25">
        <v>24702.908015751837</v>
      </c>
      <c r="N5293" s="25">
        <v>5288</v>
      </c>
      <c r="O5293" s="25">
        <f t="shared" si="906"/>
        <v>19638.81187252271</v>
      </c>
      <c r="P5293" s="25">
        <f t="shared" si="903"/>
        <v>19638.81187252271</v>
      </c>
      <c r="Q5293" s="25">
        <f t="shared" si="904"/>
        <v>17786.242160000002</v>
      </c>
      <c r="R5293" s="25">
        <f t="shared" si="907"/>
        <v>1852.5697125227089</v>
      </c>
      <c r="S5293" s="25">
        <f t="shared" si="908"/>
        <v>0</v>
      </c>
      <c r="T5293" s="25" t="str">
        <f t="shared" si="909"/>
        <v>drain</v>
      </c>
      <c r="V5293" s="25">
        <f t="shared" si="912"/>
        <v>0</v>
      </c>
      <c r="W5293" s="25">
        <f t="shared" si="910"/>
        <v>0</v>
      </c>
      <c r="X5293" s="25">
        <f t="shared" si="913"/>
        <v>0</v>
      </c>
      <c r="Z5293" s="25">
        <f t="shared" si="911"/>
        <v>1852.5697125227089</v>
      </c>
      <c r="AB5293" s="25">
        <f t="shared" si="905"/>
        <v>0</v>
      </c>
    </row>
    <row r="5294" x14ac:dyDescent="0.2">
      <c r="I5294" s="24">
        <v>5289</v>
      </c>
      <c r="J5294" s="28">
        <v>0.53154828599999993</v>
      </c>
      <c r="L5294" s="24">
        <v>26920.255584001537</v>
      </c>
      <c r="N5294" s="24">
        <v>5289</v>
      </c>
      <c r="O5294" s="24">
        <f t="shared" si="906"/>
        <v>21401.603189281224</v>
      </c>
      <c r="P5294" s="24">
        <f t="shared" si="903"/>
        <v>21401.603189281224</v>
      </c>
      <c r="Q5294" s="24">
        <f t="shared" si="904"/>
        <v>42523.862879999993</v>
      </c>
      <c r="R5294" s="24">
        <f t="shared" si="907"/>
        <v>0</v>
      </c>
      <c r="S5294" s="24">
        <f t="shared" si="908"/>
        <v>21122.259690718769</v>
      </c>
      <c r="T5294" s="24" t="str">
        <f t="shared" si="909"/>
        <v>charge</v>
      </c>
      <c r="V5294" s="24">
        <f t="shared" si="912"/>
        <v>4000</v>
      </c>
      <c r="W5294" s="24">
        <f t="shared" si="910"/>
        <v>4000</v>
      </c>
      <c r="X5294" s="24">
        <f t="shared" si="913"/>
        <v>0</v>
      </c>
      <c r="Z5294" s="24">
        <f t="shared" si="911"/>
        <v>0</v>
      </c>
      <c r="AB5294" s="24">
        <f t="shared" si="905"/>
        <v>17122.259690718769</v>
      </c>
    </row>
    <row r="5295" x14ac:dyDescent="0.2">
      <c r="I5295" s="25">
        <v>5290</v>
      </c>
      <c r="J5295" s="29">
        <v>0.66790671999999995</v>
      </c>
      <c r="L5295" s="25">
        <v>28452.165486311911</v>
      </c>
      <c r="N5295" s="25">
        <v>5290</v>
      </c>
      <c r="O5295" s="25">
        <f t="shared" si="906"/>
        <v>22619.471561617971</v>
      </c>
      <c r="P5295" s="25">
        <f t="shared" si="903"/>
        <v>22619.471561617971</v>
      </c>
      <c r="Q5295" s="25">
        <f t="shared" si="904"/>
        <v>53432.537599999996</v>
      </c>
      <c r="R5295" s="25">
        <f t="shared" si="907"/>
        <v>0</v>
      </c>
      <c r="S5295" s="25">
        <f t="shared" si="908"/>
        <v>30813.066038382025</v>
      </c>
      <c r="T5295" s="25" t="str">
        <f t="shared" si="909"/>
        <v>charge</v>
      </c>
      <c r="V5295" s="25">
        <f t="shared" si="912"/>
        <v>0</v>
      </c>
      <c r="W5295" s="25">
        <f t="shared" si="910"/>
        <v>4000</v>
      </c>
      <c r="X5295" s="25">
        <f t="shared" si="913"/>
        <v>0</v>
      </c>
      <c r="Z5295" s="25">
        <f t="shared" si="911"/>
        <v>0</v>
      </c>
      <c r="AB5295" s="25">
        <f t="shared" si="905"/>
        <v>30813.066038382025</v>
      </c>
    </row>
    <row r="5296" x14ac:dyDescent="0.2">
      <c r="I5296" s="24">
        <v>5291</v>
      </c>
      <c r="J5296" s="28">
        <v>0.728757506</v>
      </c>
      <c r="L5296" s="24">
        <v>28886.361665439603</v>
      </c>
      <c r="N5296" s="24">
        <v>5291</v>
      </c>
      <c r="O5296" s="24">
        <f t="shared" si="906"/>
        <v>22964.657524024486</v>
      </c>
      <c r="P5296" s="24">
        <f t="shared" si="903"/>
        <v>22964.657524024486</v>
      </c>
      <c r="Q5296" s="24">
        <f t="shared" si="904"/>
        <v>58300.600480000001</v>
      </c>
      <c r="R5296" s="24">
        <f t="shared" si="907"/>
        <v>0</v>
      </c>
      <c r="S5296" s="24">
        <f t="shared" si="908"/>
        <v>35335.942955975515</v>
      </c>
      <c r="T5296" s="24" t="str">
        <f t="shared" si="909"/>
        <v>charge</v>
      </c>
      <c r="V5296" s="24">
        <f t="shared" si="912"/>
        <v>0</v>
      </c>
      <c r="W5296" s="24">
        <f t="shared" si="910"/>
        <v>4000</v>
      </c>
      <c r="X5296" s="24">
        <f t="shared" si="913"/>
        <v>0</v>
      </c>
      <c r="Z5296" s="24">
        <f t="shared" si="911"/>
        <v>0</v>
      </c>
      <c r="AB5296" s="24">
        <f t="shared" si="905"/>
        <v>35335.942955975515</v>
      </c>
    </row>
    <row r="5297" x14ac:dyDescent="0.2">
      <c r="I5297" s="25">
        <v>5292</v>
      </c>
      <c r="J5297" s="29">
        <v>0.71962564099999993</v>
      </c>
      <c r="L5297" s="25">
        <v>29304.659183073043</v>
      </c>
      <c r="N5297" s="25">
        <v>5292</v>
      </c>
      <c r="O5297" s="25">
        <f t="shared" si="906"/>
        <v>23297.20405054307</v>
      </c>
      <c r="P5297" s="25">
        <f t="shared" si="903"/>
        <v>23297.20405054307</v>
      </c>
      <c r="Q5297" s="25">
        <f t="shared" si="904"/>
        <v>57570.051279999992</v>
      </c>
      <c r="R5297" s="25">
        <f t="shared" si="907"/>
        <v>0</v>
      </c>
      <c r="S5297" s="25">
        <f t="shared" si="908"/>
        <v>34272.847229456922</v>
      </c>
      <c r="T5297" s="25" t="str">
        <f t="shared" si="909"/>
        <v>charge</v>
      </c>
      <c r="V5297" s="25">
        <f t="shared" si="912"/>
        <v>0</v>
      </c>
      <c r="W5297" s="25">
        <f t="shared" si="910"/>
        <v>4000</v>
      </c>
      <c r="X5297" s="25">
        <f t="shared" si="913"/>
        <v>0</v>
      </c>
      <c r="Z5297" s="25">
        <f t="shared" si="911"/>
        <v>0</v>
      </c>
      <c r="AB5297" s="25">
        <f t="shared" si="905"/>
        <v>34272.847229456922</v>
      </c>
    </row>
    <row r="5298" x14ac:dyDescent="0.2">
      <c r="I5298" s="24">
        <v>5293</v>
      </c>
      <c r="J5298" s="28">
        <v>0.74867706899999997</v>
      </c>
      <c r="L5298" s="24">
        <v>30541.800460052487</v>
      </c>
      <c r="N5298" s="24">
        <v>5293</v>
      </c>
      <c r="O5298" s="24">
        <f t="shared" si="906"/>
        <v>24280.731365741729</v>
      </c>
      <c r="P5298" s="24">
        <f t="shared" si="903"/>
        <v>24280.731365741729</v>
      </c>
      <c r="Q5298" s="24">
        <f t="shared" si="904"/>
        <v>59894.165519999995</v>
      </c>
      <c r="R5298" s="24">
        <f t="shared" si="907"/>
        <v>0</v>
      </c>
      <c r="S5298" s="24">
        <f t="shared" si="908"/>
        <v>35613.43415425827</v>
      </c>
      <c r="T5298" s="24" t="str">
        <f t="shared" si="909"/>
        <v>charge</v>
      </c>
      <c r="V5298" s="24">
        <f t="shared" si="912"/>
        <v>0</v>
      </c>
      <c r="W5298" s="24">
        <f t="shared" si="910"/>
        <v>4000</v>
      </c>
      <c r="X5298" s="24">
        <f t="shared" si="913"/>
        <v>0</v>
      </c>
      <c r="Z5298" s="24">
        <f t="shared" si="911"/>
        <v>0</v>
      </c>
      <c r="AB5298" s="24">
        <f t="shared" si="905"/>
        <v>35613.43415425827</v>
      </c>
    </row>
    <row r="5299" x14ac:dyDescent="0.2">
      <c r="I5299" s="25">
        <v>5294</v>
      </c>
      <c r="J5299" s="29">
        <v>0.73548957299999995</v>
      </c>
      <c r="L5299" s="25">
        <v>31220.301891279218</v>
      </c>
      <c r="N5299" s="25">
        <v>5294</v>
      </c>
      <c r="O5299" s="25">
        <f t="shared" si="906"/>
        <v>24820.140003566979</v>
      </c>
      <c r="P5299" s="25">
        <f t="shared" si="903"/>
        <v>24820.140003566979</v>
      </c>
      <c r="Q5299" s="25">
        <f t="shared" si="904"/>
        <v>58839.165839999994</v>
      </c>
      <c r="R5299" s="25">
        <f t="shared" si="907"/>
        <v>0</v>
      </c>
      <c r="S5299" s="25">
        <f t="shared" si="908"/>
        <v>34019.025836433015</v>
      </c>
      <c r="T5299" s="25" t="str">
        <f t="shared" si="909"/>
        <v>charge</v>
      </c>
      <c r="V5299" s="25">
        <f t="shared" si="912"/>
        <v>0</v>
      </c>
      <c r="W5299" s="25">
        <f t="shared" si="910"/>
        <v>4000</v>
      </c>
      <c r="X5299" s="25">
        <f t="shared" si="913"/>
        <v>0</v>
      </c>
      <c r="Z5299" s="25">
        <f t="shared" si="911"/>
        <v>0</v>
      </c>
      <c r="AB5299" s="25">
        <f t="shared" si="905"/>
        <v>34019.025836433015</v>
      </c>
    </row>
    <row r="5300" x14ac:dyDescent="0.2">
      <c r="I5300" s="24">
        <v>5295</v>
      </c>
      <c r="J5300" s="28">
        <v>0.71679018400000005</v>
      </c>
      <c r="L5300" s="24">
        <v>31440.466822528837</v>
      </c>
      <c r="N5300" s="24">
        <v>5295</v>
      </c>
      <c r="O5300" s="24">
        <f t="shared" si="906"/>
        <v>24995.171123910426</v>
      </c>
      <c r="P5300" s="24">
        <f t="shared" si="903"/>
        <v>24995.171123910426</v>
      </c>
      <c r="Q5300" s="24">
        <f t="shared" si="904"/>
        <v>57343.214720000004</v>
      </c>
      <c r="R5300" s="24">
        <f t="shared" si="907"/>
        <v>0</v>
      </c>
      <c r="S5300" s="24">
        <f t="shared" si="908"/>
        <v>32348.043596089577</v>
      </c>
      <c r="T5300" s="24" t="str">
        <f t="shared" si="909"/>
        <v>charge</v>
      </c>
      <c r="V5300" s="24">
        <f t="shared" si="912"/>
        <v>0</v>
      </c>
      <c r="W5300" s="24">
        <f t="shared" si="910"/>
        <v>4000</v>
      </c>
      <c r="X5300" s="24">
        <f t="shared" si="913"/>
        <v>0</v>
      </c>
      <c r="Z5300" s="24">
        <f t="shared" si="911"/>
        <v>0</v>
      </c>
      <c r="AB5300" s="24">
        <f t="shared" si="905"/>
        <v>32348.043596089577</v>
      </c>
    </row>
    <row r="5301" x14ac:dyDescent="0.2">
      <c r="I5301" s="25">
        <v>5296</v>
      </c>
      <c r="J5301" s="29">
        <v>0.68326979799999998</v>
      </c>
      <c r="L5301" s="25">
        <v>31155.817737340923</v>
      </c>
      <c r="N5301" s="25">
        <v>5296</v>
      </c>
      <c r="O5301" s="25">
        <f t="shared" si="906"/>
        <v>24768.875101186037</v>
      </c>
      <c r="P5301" s="25">
        <f t="shared" si="903"/>
        <v>24768.875101186037</v>
      </c>
      <c r="Q5301" s="25">
        <f t="shared" si="904"/>
        <v>54661.583839999999</v>
      </c>
      <c r="R5301" s="25">
        <f t="shared" si="907"/>
        <v>0</v>
      </c>
      <c r="S5301" s="25">
        <f t="shared" si="908"/>
        <v>29892.708738813963</v>
      </c>
      <c r="T5301" s="25" t="str">
        <f t="shared" si="909"/>
        <v>charge</v>
      </c>
      <c r="V5301" s="25">
        <f t="shared" si="912"/>
        <v>0</v>
      </c>
      <c r="W5301" s="25">
        <f t="shared" si="910"/>
        <v>4000</v>
      </c>
      <c r="X5301" s="25">
        <f t="shared" si="913"/>
        <v>0</v>
      </c>
      <c r="Z5301" s="25">
        <f t="shared" si="911"/>
        <v>0</v>
      </c>
      <c r="AB5301" s="25">
        <f t="shared" si="905"/>
        <v>29892.708738813963</v>
      </c>
    </row>
    <row r="5302" x14ac:dyDescent="0.2">
      <c r="I5302" s="24">
        <v>5297</v>
      </c>
      <c r="J5302" s="28">
        <v>0.58212208399999998</v>
      </c>
      <c r="L5302" s="24">
        <v>30758.448972511291</v>
      </c>
      <c r="N5302" s="24">
        <v>5297</v>
      </c>
      <c r="O5302" s="24">
        <f t="shared" si="906"/>
        <v>24452.966933146476</v>
      </c>
      <c r="P5302" s="24">
        <f t="shared" si="903"/>
        <v>24452.966933146476</v>
      </c>
      <c r="Q5302" s="24">
        <f t="shared" si="904"/>
        <v>46569.76672</v>
      </c>
      <c r="R5302" s="24">
        <f t="shared" si="907"/>
        <v>0</v>
      </c>
      <c r="S5302" s="24">
        <f t="shared" si="908"/>
        <v>22116.799786853524</v>
      </c>
      <c r="T5302" s="24" t="str">
        <f t="shared" si="909"/>
        <v>charge</v>
      </c>
      <c r="V5302" s="24">
        <f t="shared" si="912"/>
        <v>0</v>
      </c>
      <c r="W5302" s="24">
        <f t="shared" si="910"/>
        <v>4000</v>
      </c>
      <c r="X5302" s="24">
        <f t="shared" si="913"/>
        <v>0</v>
      </c>
      <c r="Z5302" s="24">
        <f t="shared" si="911"/>
        <v>0</v>
      </c>
      <c r="AB5302" s="24">
        <f t="shared" si="905"/>
        <v>22116.799786853524</v>
      </c>
    </row>
    <row r="5303" x14ac:dyDescent="0.2">
      <c r="I5303" s="25">
        <v>5298</v>
      </c>
      <c r="J5303" s="29">
        <v>0.23916057500000001</v>
      </c>
      <c r="L5303" s="25">
        <v>30361.160984802245</v>
      </c>
      <c r="N5303" s="25">
        <v>5298</v>
      </c>
      <c r="O5303" s="25">
        <f t="shared" si="906"/>
        <v>24137.122982917786</v>
      </c>
      <c r="P5303" s="25">
        <f t="shared" si="903"/>
        <v>24137.122982917786</v>
      </c>
      <c r="Q5303" s="25">
        <f t="shared" si="904"/>
        <v>19132.846000000001</v>
      </c>
      <c r="R5303" s="25">
        <f t="shared" si="907"/>
        <v>5004.2769829177851</v>
      </c>
      <c r="S5303" s="25">
        <f t="shared" si="908"/>
        <v>0</v>
      </c>
      <c r="T5303" s="25" t="str">
        <f t="shared" si="909"/>
        <v>drain</v>
      </c>
      <c r="V5303" s="25">
        <f t="shared" si="912"/>
        <v>0</v>
      </c>
      <c r="W5303" s="25">
        <f t="shared" si="910"/>
        <v>0</v>
      </c>
      <c r="X5303" s="25">
        <f t="shared" si="913"/>
        <v>4000</v>
      </c>
      <c r="Z5303" s="25">
        <f t="shared" si="911"/>
        <v>1004.2769829177851</v>
      </c>
      <c r="AB5303" s="25">
        <f t="shared" si="905"/>
        <v>0</v>
      </c>
    </row>
    <row r="5304" x14ac:dyDescent="0.2">
      <c r="I5304" s="24">
        <v>5299</v>
      </c>
      <c r="J5304" s="28">
        <v>0</v>
      </c>
      <c r="L5304" s="24">
        <v>29188.743453502651</v>
      </c>
      <c r="N5304" s="24">
        <v>5299</v>
      </c>
      <c r="O5304" s="24">
        <f t="shared" si="906"/>
        <v>23205.051045534608</v>
      </c>
      <c r="P5304" s="24">
        <f t="shared" si="903"/>
        <v>23205.051045534608</v>
      </c>
      <c r="Q5304" s="24">
        <f t="shared" si="904"/>
        <v>0</v>
      </c>
      <c r="R5304" s="24">
        <f t="shared" si="907"/>
        <v>23205.051045534608</v>
      </c>
      <c r="S5304" s="24">
        <f t="shared" si="908"/>
        <v>0</v>
      </c>
      <c r="T5304" s="24" t="str">
        <f t="shared" si="909"/>
        <v>drain</v>
      </c>
      <c r="V5304" s="24">
        <f t="shared" si="912"/>
        <v>0</v>
      </c>
      <c r="W5304" s="24">
        <f t="shared" si="910"/>
        <v>0</v>
      </c>
      <c r="X5304" s="24">
        <f t="shared" si="913"/>
        <v>0</v>
      </c>
      <c r="Z5304" s="24">
        <f t="shared" si="911"/>
        <v>23205.051045534608</v>
      </c>
      <c r="AB5304" s="24">
        <f t="shared" si="905"/>
        <v>0</v>
      </c>
    </row>
    <row r="5305" x14ac:dyDescent="0.2">
      <c r="I5305" s="25">
        <v>5300</v>
      </c>
      <c r="J5305" s="29">
        <v>0</v>
      </c>
      <c r="L5305" s="25">
        <v>29008.920060443877</v>
      </c>
      <c r="N5305" s="25">
        <v>5300</v>
      </c>
      <c r="O5305" s="25">
        <f t="shared" si="906"/>
        <v>23062.091448052885</v>
      </c>
      <c r="P5305" s="25">
        <f t="shared" si="903"/>
        <v>23062.091448052885</v>
      </c>
      <c r="Q5305" s="25">
        <f t="shared" si="904"/>
        <v>0</v>
      </c>
      <c r="R5305" s="25">
        <f t="shared" si="907"/>
        <v>23062.091448052885</v>
      </c>
      <c r="S5305" s="25">
        <f t="shared" si="908"/>
        <v>0</v>
      </c>
      <c r="T5305" s="25" t="str">
        <f t="shared" si="909"/>
        <v>drain</v>
      </c>
      <c r="V5305" s="25">
        <f t="shared" si="912"/>
        <v>0</v>
      </c>
      <c r="W5305" s="25">
        <f t="shared" si="910"/>
        <v>0</v>
      </c>
      <c r="X5305" s="25">
        <f t="shared" si="913"/>
        <v>0</v>
      </c>
      <c r="Z5305" s="25">
        <f t="shared" si="911"/>
        <v>23062.091448052885</v>
      </c>
      <c r="AB5305" s="25">
        <f t="shared" si="905"/>
        <v>0</v>
      </c>
    </row>
    <row r="5306" x14ac:dyDescent="0.2">
      <c r="I5306" s="24">
        <v>5301</v>
      </c>
      <c r="J5306" s="28">
        <v>0</v>
      </c>
      <c r="L5306" s="24">
        <v>28530.035595130917</v>
      </c>
      <c r="N5306" s="24">
        <v>5301</v>
      </c>
      <c r="O5306" s="24">
        <f t="shared" si="906"/>
        <v>22681.378298129079</v>
      </c>
      <c r="P5306" s="24">
        <f t="shared" si="903"/>
        <v>22681.378298129079</v>
      </c>
      <c r="Q5306" s="24">
        <f t="shared" si="904"/>
        <v>0</v>
      </c>
      <c r="R5306" s="24">
        <f t="shared" si="907"/>
        <v>22681.378298129079</v>
      </c>
      <c r="S5306" s="24">
        <f t="shared" si="908"/>
        <v>0</v>
      </c>
      <c r="T5306" s="24" t="str">
        <f t="shared" si="909"/>
        <v>drain</v>
      </c>
      <c r="V5306" s="24">
        <f t="shared" si="912"/>
        <v>0</v>
      </c>
      <c r="W5306" s="24">
        <f t="shared" si="910"/>
        <v>0</v>
      </c>
      <c r="X5306" s="24">
        <f t="shared" si="913"/>
        <v>0</v>
      </c>
      <c r="Z5306" s="24">
        <f t="shared" si="911"/>
        <v>22681.378298129079</v>
      </c>
      <c r="AB5306" s="24">
        <f t="shared" si="905"/>
        <v>0</v>
      </c>
    </row>
    <row r="5307" x14ac:dyDescent="0.2">
      <c r="I5307" s="25">
        <v>5302</v>
      </c>
      <c r="J5307" s="29">
        <v>0</v>
      </c>
      <c r="L5307" s="25">
        <v>27371.461112499233</v>
      </c>
      <c r="N5307" s="25">
        <v>5302</v>
      </c>
      <c r="O5307" s="25">
        <f t="shared" si="906"/>
        <v>21760.311584436891</v>
      </c>
      <c r="P5307" s="25">
        <f t="shared" si="903"/>
        <v>21760.311584436891</v>
      </c>
      <c r="Q5307" s="25">
        <f t="shared" si="904"/>
        <v>0</v>
      </c>
      <c r="R5307" s="25">
        <f t="shared" si="907"/>
        <v>21760.311584436891</v>
      </c>
      <c r="S5307" s="25">
        <f t="shared" si="908"/>
        <v>0</v>
      </c>
      <c r="T5307" s="25" t="str">
        <f t="shared" si="909"/>
        <v>drain</v>
      </c>
      <c r="V5307" s="25">
        <f t="shared" si="912"/>
        <v>0</v>
      </c>
      <c r="W5307" s="25">
        <f t="shared" si="910"/>
        <v>0</v>
      </c>
      <c r="X5307" s="25">
        <f t="shared" si="913"/>
        <v>0</v>
      </c>
      <c r="Z5307" s="25">
        <f t="shared" si="911"/>
        <v>21760.311584436891</v>
      </c>
      <c r="AB5307" s="25">
        <f t="shared" si="905"/>
        <v>0</v>
      </c>
    </row>
    <row r="5308" x14ac:dyDescent="0.2">
      <c r="I5308" s="24">
        <v>5303</v>
      </c>
      <c r="J5308" s="28">
        <v>0</v>
      </c>
      <c r="L5308" s="24">
        <v>25926.736398410794</v>
      </c>
      <c r="N5308" s="24">
        <v>5303</v>
      </c>
      <c r="O5308" s="24">
        <f t="shared" si="906"/>
        <v>20611.755436736581</v>
      </c>
      <c r="P5308" s="24">
        <f t="shared" si="903"/>
        <v>20611.755436736581</v>
      </c>
      <c r="Q5308" s="24">
        <f t="shared" si="904"/>
        <v>0</v>
      </c>
      <c r="R5308" s="24">
        <f t="shared" si="907"/>
        <v>20611.755436736581</v>
      </c>
      <c r="S5308" s="24">
        <f t="shared" si="908"/>
        <v>0</v>
      </c>
      <c r="T5308" s="24" t="str">
        <f t="shared" si="909"/>
        <v>drain</v>
      </c>
      <c r="V5308" s="24">
        <f t="shared" si="912"/>
        <v>0</v>
      </c>
      <c r="W5308" s="24">
        <f t="shared" si="910"/>
        <v>0</v>
      </c>
      <c r="X5308" s="24">
        <f t="shared" si="913"/>
        <v>0</v>
      </c>
      <c r="Z5308" s="24">
        <f t="shared" si="911"/>
        <v>20611.755436736581</v>
      </c>
      <c r="AB5308" s="24">
        <f t="shared" si="905"/>
        <v>0</v>
      </c>
    </row>
    <row r="5309" x14ac:dyDescent="0.2">
      <c r="I5309" s="25">
        <v>5304</v>
      </c>
      <c r="J5309" s="29">
        <v>0</v>
      </c>
      <c r="L5309" s="25">
        <v>24268.630646038055</v>
      </c>
      <c r="N5309" s="25">
        <v>5304</v>
      </c>
      <c r="O5309" s="25">
        <f t="shared" si="906"/>
        <v>19293.561363600253</v>
      </c>
      <c r="P5309" s="25">
        <f t="shared" si="903"/>
        <v>19293.561363600253</v>
      </c>
      <c r="Q5309" s="25">
        <f t="shared" si="904"/>
        <v>0</v>
      </c>
      <c r="R5309" s="25">
        <f t="shared" si="907"/>
        <v>19293.561363600253</v>
      </c>
      <c r="S5309" s="25">
        <f t="shared" si="908"/>
        <v>0</v>
      </c>
      <c r="T5309" s="25" t="str">
        <f t="shared" si="909"/>
        <v>drain</v>
      </c>
      <c r="V5309" s="25">
        <f t="shared" si="912"/>
        <v>0</v>
      </c>
      <c r="W5309" s="25">
        <f t="shared" si="910"/>
        <v>0</v>
      </c>
      <c r="X5309" s="25">
        <f t="shared" si="913"/>
        <v>0</v>
      </c>
      <c r="Z5309" s="25">
        <f t="shared" si="911"/>
        <v>19293.561363600253</v>
      </c>
      <c r="AB5309" s="25">
        <f t="shared" si="905"/>
        <v>0</v>
      </c>
    </row>
    <row r="5310" x14ac:dyDescent="0.2">
      <c r="I5310" s="24">
        <v>5305</v>
      </c>
      <c r="J5310" s="28">
        <v>0</v>
      </c>
      <c r="L5310" s="24">
        <v>22741.714158344268</v>
      </c>
      <c r="N5310" s="24">
        <v>5305</v>
      </c>
      <c r="O5310" s="24">
        <f t="shared" si="906"/>
        <v>18079.662755883695</v>
      </c>
      <c r="P5310" s="24">
        <f t="shared" si="903"/>
        <v>18079.662755883695</v>
      </c>
      <c r="Q5310" s="24">
        <f t="shared" si="904"/>
        <v>0</v>
      </c>
      <c r="R5310" s="24">
        <f t="shared" si="907"/>
        <v>18079.662755883695</v>
      </c>
      <c r="S5310" s="24">
        <f t="shared" si="908"/>
        <v>0</v>
      </c>
      <c r="T5310" s="24" t="str">
        <f t="shared" si="909"/>
        <v>drain</v>
      </c>
      <c r="V5310" s="24">
        <f t="shared" si="912"/>
        <v>0</v>
      </c>
      <c r="W5310" s="24">
        <f t="shared" si="910"/>
        <v>0</v>
      </c>
      <c r="X5310" s="24">
        <f t="shared" si="913"/>
        <v>0</v>
      </c>
      <c r="Z5310" s="24">
        <f t="shared" si="911"/>
        <v>18079.662755883695</v>
      </c>
      <c r="AB5310" s="24">
        <f t="shared" si="905"/>
        <v>0</v>
      </c>
    </row>
    <row r="5311" x14ac:dyDescent="0.2">
      <c r="I5311" s="25">
        <v>5306</v>
      </c>
      <c r="J5311" s="29">
        <v>0</v>
      </c>
      <c r="L5311" s="25">
        <v>22402.724976110458</v>
      </c>
      <c r="N5311" s="25">
        <v>5306</v>
      </c>
      <c r="O5311" s="25">
        <f t="shared" si="906"/>
        <v>17810.166356007816</v>
      </c>
      <c r="P5311" s="25">
        <f t="shared" si="903"/>
        <v>17810.166356007816</v>
      </c>
      <c r="Q5311" s="25">
        <f t="shared" si="904"/>
        <v>0</v>
      </c>
      <c r="R5311" s="25">
        <f t="shared" si="907"/>
        <v>17810.166356007816</v>
      </c>
      <c r="S5311" s="25">
        <f t="shared" si="908"/>
        <v>0</v>
      </c>
      <c r="T5311" s="25" t="str">
        <f t="shared" si="909"/>
        <v>drain</v>
      </c>
      <c r="V5311" s="25">
        <f t="shared" si="912"/>
        <v>0</v>
      </c>
      <c r="W5311" s="25">
        <f t="shared" si="910"/>
        <v>0</v>
      </c>
      <c r="X5311" s="25">
        <f t="shared" si="913"/>
        <v>0</v>
      </c>
      <c r="Z5311" s="25">
        <f t="shared" si="911"/>
        <v>17810.166356007816</v>
      </c>
      <c r="AB5311" s="25">
        <f t="shared" si="905"/>
        <v>0</v>
      </c>
    </row>
    <row r="5312" x14ac:dyDescent="0.2">
      <c r="I5312" s="24">
        <v>5307</v>
      </c>
      <c r="J5312" s="28">
        <v>0</v>
      </c>
      <c r="L5312" s="24">
        <v>21562.852082872389</v>
      </c>
      <c r="N5312" s="24">
        <v>5307</v>
      </c>
      <c r="O5312" s="24">
        <f t="shared" si="906"/>
        <v>17142.467405883548</v>
      </c>
      <c r="P5312" s="24">
        <f t="shared" si="903"/>
        <v>17142.467405883548</v>
      </c>
      <c r="Q5312" s="24">
        <f t="shared" si="904"/>
        <v>0</v>
      </c>
      <c r="R5312" s="24">
        <f t="shared" si="907"/>
        <v>17142.467405883548</v>
      </c>
      <c r="S5312" s="24">
        <f t="shared" si="908"/>
        <v>0</v>
      </c>
      <c r="T5312" s="24" t="str">
        <f t="shared" si="909"/>
        <v>drain</v>
      </c>
      <c r="V5312" s="24">
        <f t="shared" si="912"/>
        <v>0</v>
      </c>
      <c r="W5312" s="24">
        <f t="shared" si="910"/>
        <v>0</v>
      </c>
      <c r="X5312" s="24">
        <f t="shared" si="913"/>
        <v>0</v>
      </c>
      <c r="Z5312" s="24">
        <f t="shared" si="911"/>
        <v>17142.467405883548</v>
      </c>
      <c r="AB5312" s="24">
        <f t="shared" si="905"/>
        <v>0</v>
      </c>
    </row>
    <row r="5313" x14ac:dyDescent="0.2">
      <c r="I5313" s="25">
        <v>5308</v>
      </c>
      <c r="J5313" s="29">
        <v>0</v>
      </c>
      <c r="L5313" s="25">
        <v>21109.049589633942</v>
      </c>
      <c r="N5313" s="25">
        <v>5308</v>
      </c>
      <c r="O5313" s="25">
        <f t="shared" si="906"/>
        <v>16781.694423758985</v>
      </c>
      <c r="P5313" s="25">
        <f t="shared" si="903"/>
        <v>16781.694423758985</v>
      </c>
      <c r="Q5313" s="25">
        <f t="shared" si="904"/>
        <v>0</v>
      </c>
      <c r="R5313" s="25">
        <f t="shared" si="907"/>
        <v>16781.694423758985</v>
      </c>
      <c r="S5313" s="25">
        <f t="shared" si="908"/>
        <v>0</v>
      </c>
      <c r="T5313" s="25" t="str">
        <f t="shared" si="909"/>
        <v>drain</v>
      </c>
      <c r="V5313" s="25">
        <f t="shared" si="912"/>
        <v>0</v>
      </c>
      <c r="W5313" s="25">
        <f t="shared" si="910"/>
        <v>0</v>
      </c>
      <c r="X5313" s="25">
        <f t="shared" si="913"/>
        <v>0</v>
      </c>
      <c r="Z5313" s="25">
        <f t="shared" si="911"/>
        <v>16781.694423758985</v>
      </c>
      <c r="AB5313" s="25">
        <f t="shared" si="905"/>
        <v>0</v>
      </c>
    </row>
    <row r="5314" x14ac:dyDescent="0.2">
      <c r="I5314" s="24">
        <v>5309</v>
      </c>
      <c r="J5314" s="28">
        <v>0</v>
      </c>
      <c r="L5314" s="24">
        <v>21030.918680047987</v>
      </c>
      <c r="N5314" s="24">
        <v>5309</v>
      </c>
      <c r="O5314" s="24">
        <f t="shared" si="906"/>
        <v>16719.580350638153</v>
      </c>
      <c r="P5314" s="24">
        <f t="shared" si="903"/>
        <v>16719.580350638153</v>
      </c>
      <c r="Q5314" s="24">
        <f t="shared" si="904"/>
        <v>0</v>
      </c>
      <c r="R5314" s="24">
        <f t="shared" si="907"/>
        <v>16719.580350638153</v>
      </c>
      <c r="S5314" s="24">
        <f t="shared" si="908"/>
        <v>0</v>
      </c>
      <c r="T5314" s="24" t="str">
        <f t="shared" si="909"/>
        <v>drain</v>
      </c>
      <c r="V5314" s="24">
        <f t="shared" si="912"/>
        <v>0</v>
      </c>
      <c r="W5314" s="24">
        <f t="shared" si="910"/>
        <v>0</v>
      </c>
      <c r="X5314" s="24">
        <f t="shared" si="913"/>
        <v>0</v>
      </c>
      <c r="Z5314" s="24">
        <f t="shared" si="911"/>
        <v>16719.580350638153</v>
      </c>
      <c r="AB5314" s="24">
        <f t="shared" si="905"/>
        <v>0</v>
      </c>
    </row>
    <row r="5315" x14ac:dyDescent="0.2">
      <c r="I5315" s="25">
        <v>5310</v>
      </c>
      <c r="J5315" s="29">
        <v>0</v>
      </c>
      <c r="L5315" s="25">
        <v>21029.638402223587</v>
      </c>
      <c r="N5315" s="25">
        <v>5310</v>
      </c>
      <c r="O5315" s="25">
        <f t="shared" si="906"/>
        <v>16718.562529767754</v>
      </c>
      <c r="P5315" s="25">
        <f t="shared" si="903"/>
        <v>16718.562529767754</v>
      </c>
      <c r="Q5315" s="25">
        <f t="shared" si="904"/>
        <v>0</v>
      </c>
      <c r="R5315" s="25">
        <f t="shared" si="907"/>
        <v>16718.562529767754</v>
      </c>
      <c r="S5315" s="25">
        <f t="shared" si="908"/>
        <v>0</v>
      </c>
      <c r="T5315" s="25" t="str">
        <f t="shared" si="909"/>
        <v>drain</v>
      </c>
      <c r="V5315" s="25">
        <f t="shared" si="912"/>
        <v>0</v>
      </c>
      <c r="W5315" s="25">
        <f t="shared" si="910"/>
        <v>0</v>
      </c>
      <c r="X5315" s="25">
        <f t="shared" si="913"/>
        <v>0</v>
      </c>
      <c r="Z5315" s="25">
        <f t="shared" si="911"/>
        <v>16718.562529767754</v>
      </c>
      <c r="AB5315" s="25">
        <f t="shared" si="905"/>
        <v>0</v>
      </c>
    </row>
    <row r="5316" x14ac:dyDescent="0.2">
      <c r="I5316" s="24">
        <v>5311</v>
      </c>
      <c r="J5316" s="28">
        <v>0.20453884999999999</v>
      </c>
      <c r="L5316" s="24">
        <v>22184.537838160992</v>
      </c>
      <c r="N5316" s="24">
        <v>5311</v>
      </c>
      <c r="O5316" s="24">
        <f t="shared" si="906"/>
        <v>17636.707581337989</v>
      </c>
      <c r="P5316" s="24">
        <f t="shared" si="903"/>
        <v>17636.707581337989</v>
      </c>
      <c r="Q5316" s="24">
        <f t="shared" si="904"/>
        <v>16363.108</v>
      </c>
      <c r="R5316" s="24">
        <f t="shared" si="907"/>
        <v>1273.5995813379886</v>
      </c>
      <c r="S5316" s="24">
        <f t="shared" si="908"/>
        <v>0</v>
      </c>
      <c r="T5316" s="24" t="str">
        <f t="shared" si="909"/>
        <v>drain</v>
      </c>
      <c r="V5316" s="24">
        <f t="shared" si="912"/>
        <v>0</v>
      </c>
      <c r="W5316" s="24">
        <f t="shared" si="910"/>
        <v>0</v>
      </c>
      <c r="X5316" s="24">
        <f t="shared" si="913"/>
        <v>0</v>
      </c>
      <c r="Z5316" s="24">
        <f t="shared" si="911"/>
        <v>1273.5995813379886</v>
      </c>
      <c r="AB5316" s="24">
        <f t="shared" si="905"/>
        <v>0</v>
      </c>
    </row>
    <row r="5317" x14ac:dyDescent="0.2">
      <c r="I5317" s="25">
        <v>5312</v>
      </c>
      <c r="J5317" s="29">
        <v>0.34564689799999998</v>
      </c>
      <c r="L5317" s="25">
        <v>24634.478638172146</v>
      </c>
      <c r="N5317" s="25">
        <v>5312</v>
      </c>
      <c r="O5317" s="25">
        <f t="shared" si="906"/>
        <v>19584.410517346856</v>
      </c>
      <c r="P5317" s="25">
        <f t="shared" si="903"/>
        <v>19584.410517346856</v>
      </c>
      <c r="Q5317" s="25">
        <f t="shared" si="904"/>
        <v>27651.751839999997</v>
      </c>
      <c r="R5317" s="25">
        <f t="shared" si="907"/>
        <v>0</v>
      </c>
      <c r="S5317" s="25">
        <f t="shared" si="908"/>
        <v>8067.3413226531411</v>
      </c>
      <c r="T5317" s="25" t="str">
        <f t="shared" si="909"/>
        <v>charge</v>
      </c>
      <c r="V5317" s="25">
        <f t="shared" si="912"/>
        <v>4000</v>
      </c>
      <c r="W5317" s="25">
        <f t="shared" si="910"/>
        <v>4000</v>
      </c>
      <c r="X5317" s="25">
        <f t="shared" si="913"/>
        <v>0</v>
      </c>
      <c r="Z5317" s="25">
        <f t="shared" si="911"/>
        <v>0</v>
      </c>
      <c r="AB5317" s="25">
        <f t="shared" si="905"/>
        <v>4067.3413226531411</v>
      </c>
    </row>
    <row r="5318" x14ac:dyDescent="0.2">
      <c r="I5318" s="24">
        <v>5313</v>
      </c>
      <c r="J5318" s="28">
        <v>0.36306490000000002</v>
      </c>
      <c r="L5318" s="24">
        <v>26632.100395822523</v>
      </c>
      <c r="N5318" s="24">
        <v>5313</v>
      </c>
      <c r="O5318" s="24">
        <f t="shared" si="906"/>
        <v>21172.519814678908</v>
      </c>
      <c r="P5318" s="24">
        <f t="shared" ref="P5318:P5381" si="914">O5318-$E$8*$E$9</f>
        <v>21172.519814678908</v>
      </c>
      <c r="Q5318" s="24">
        <f t="shared" ref="Q5318:Q5381" si="915">J5318*$E$7</f>
        <v>29045.192000000003</v>
      </c>
      <c r="R5318" s="24">
        <f t="shared" si="907"/>
        <v>0</v>
      </c>
      <c r="S5318" s="24">
        <f t="shared" si="908"/>
        <v>7872.6721853210947</v>
      </c>
      <c r="T5318" s="24" t="str">
        <f t="shared" si="909"/>
        <v>charge</v>
      </c>
      <c r="V5318" s="24">
        <f t="shared" si="912"/>
        <v>0</v>
      </c>
      <c r="W5318" s="24">
        <f t="shared" si="910"/>
        <v>4000</v>
      </c>
      <c r="X5318" s="24">
        <f t="shared" si="913"/>
        <v>0</v>
      </c>
      <c r="Z5318" s="24">
        <f t="shared" si="911"/>
        <v>0</v>
      </c>
      <c r="AB5318" s="24">
        <f t="shared" ref="AB5318:AB5381" si="916">IF(T5318="charge",(S5318-V5318),0)</f>
        <v>7872.6721853210947</v>
      </c>
    </row>
    <row r="5319" x14ac:dyDescent="0.2">
      <c r="I5319" s="25">
        <v>5314</v>
      </c>
      <c r="J5319" s="29">
        <v>0.48067891400000001</v>
      </c>
      <c r="L5319" s="25">
        <v>27407.957939195632</v>
      </c>
      <c r="N5319" s="25">
        <v>5314</v>
      </c>
      <c r="O5319" s="25">
        <f t="shared" ref="O5319:O5382" si="917">L5319*$O$2</f>
        <v>21789.326561660528</v>
      </c>
      <c r="P5319" s="25">
        <f t="shared" si="914"/>
        <v>21789.326561660528</v>
      </c>
      <c r="Q5319" s="25">
        <f t="shared" si="915"/>
        <v>38454.313119999999</v>
      </c>
      <c r="R5319" s="25">
        <f t="shared" ref="R5319:R5382" si="918">IF(P5319&gt;Q5319,P5319-Q5319,0)</f>
        <v>0</v>
      </c>
      <c r="S5319" s="25">
        <f t="shared" ref="S5319:S5382" si="919">IF(Q5319&gt;P5319,Q5319-P5319,0)</f>
        <v>16664.986558339471</v>
      </c>
      <c r="T5319" s="25" t="str">
        <f t="shared" ref="T5319:T5382" si="920">IF(P5319&gt;Q5319,"drain","charge")</f>
        <v>charge</v>
      </c>
      <c r="V5319" s="25">
        <f t="shared" si="912"/>
        <v>0</v>
      </c>
      <c r="W5319" s="25">
        <f t="shared" ref="W5319:W5382" si="921">IF(W5318+S5319&gt;$E$11,$E$11,IF(T5319="charge",W5318+(S5319*$E$12),IF((W5318-R5319)&gt;0,W5318-R5319,0)))</f>
        <v>4000</v>
      </c>
      <c r="X5319" s="25">
        <f t="shared" si="913"/>
        <v>0</v>
      </c>
      <c r="Z5319" s="25">
        <f t="shared" ref="Z5319:Z5382" si="922">R5319-X5319</f>
        <v>0</v>
      </c>
      <c r="AB5319" s="25">
        <f t="shared" si="916"/>
        <v>16664.986558339471</v>
      </c>
    </row>
    <row r="5320" x14ac:dyDescent="0.2">
      <c r="I5320" s="24">
        <v>5315</v>
      </c>
      <c r="J5320" s="28">
        <v>0.674144674</v>
      </c>
      <c r="L5320" s="24">
        <v>28416.331222724912</v>
      </c>
      <c r="N5320" s="24">
        <v>5315</v>
      </c>
      <c r="O5320" s="24">
        <f t="shared" si="917"/>
        <v>22590.983322066306</v>
      </c>
      <c r="P5320" s="24">
        <f t="shared" si="914"/>
        <v>22590.983322066306</v>
      </c>
      <c r="Q5320" s="24">
        <f t="shared" si="915"/>
        <v>53931.573920000003</v>
      </c>
      <c r="R5320" s="24">
        <f t="shared" si="918"/>
        <v>0</v>
      </c>
      <c r="S5320" s="24">
        <f t="shared" si="919"/>
        <v>31340.590597933697</v>
      </c>
      <c r="T5320" s="24" t="str">
        <f t="shared" si="920"/>
        <v>charge</v>
      </c>
      <c r="V5320" s="24">
        <f t="shared" ref="V5320:V5383" si="923">IF(W5320&gt;=W5319,(W5320-W5319),0)</f>
        <v>0</v>
      </c>
      <c r="W5320" s="24">
        <f t="shared" si="921"/>
        <v>4000</v>
      </c>
      <c r="X5320" s="24">
        <f t="shared" ref="X5320:X5383" si="924">IF(T5320="drain",W5319-W5320,0)</f>
        <v>0</v>
      </c>
      <c r="Z5320" s="24">
        <f t="shared" si="922"/>
        <v>0</v>
      </c>
      <c r="AB5320" s="24">
        <f t="shared" si="916"/>
        <v>31340.590597933697</v>
      </c>
    </row>
    <row r="5321" x14ac:dyDescent="0.2">
      <c r="I5321" s="25">
        <v>5316</v>
      </c>
      <c r="J5321" s="29">
        <v>0.74092109400000006</v>
      </c>
      <c r="L5321" s="25">
        <v>29261.723740005491</v>
      </c>
      <c r="N5321" s="25">
        <v>5316</v>
      </c>
      <c r="O5321" s="25">
        <f t="shared" si="917"/>
        <v>23263.070373304367</v>
      </c>
      <c r="P5321" s="25">
        <f t="shared" si="914"/>
        <v>23263.070373304367</v>
      </c>
      <c r="Q5321" s="25">
        <f t="shared" si="915"/>
        <v>59273.687520000007</v>
      </c>
      <c r="R5321" s="25">
        <f t="shared" si="918"/>
        <v>0</v>
      </c>
      <c r="S5321" s="25">
        <f t="shared" si="919"/>
        <v>36010.617146695644</v>
      </c>
      <c r="T5321" s="25" t="str">
        <f t="shared" si="920"/>
        <v>charge</v>
      </c>
      <c r="V5321" s="25">
        <f t="shared" si="923"/>
        <v>0</v>
      </c>
      <c r="W5321" s="25">
        <f t="shared" si="921"/>
        <v>4000</v>
      </c>
      <c r="X5321" s="25">
        <f t="shared" si="924"/>
        <v>0</v>
      </c>
      <c r="Z5321" s="25">
        <f t="shared" si="922"/>
        <v>0</v>
      </c>
      <c r="AB5321" s="25">
        <f t="shared" si="916"/>
        <v>36010.617146695644</v>
      </c>
    </row>
    <row r="5322" x14ac:dyDescent="0.2">
      <c r="I5322" s="24">
        <v>5317</v>
      </c>
      <c r="J5322" s="28">
        <v>0.75519609999999993</v>
      </c>
      <c r="L5322" s="24">
        <v>30341.372984409329</v>
      </c>
      <c r="N5322" s="24">
        <v>5317</v>
      </c>
      <c r="O5322" s="24">
        <f t="shared" si="917"/>
        <v>24121.391522605416</v>
      </c>
      <c r="P5322" s="24">
        <f t="shared" si="914"/>
        <v>24121.391522605416</v>
      </c>
      <c r="Q5322" s="24">
        <f t="shared" si="915"/>
        <v>60415.687999999995</v>
      </c>
      <c r="R5322" s="24">
        <f t="shared" si="918"/>
        <v>0</v>
      </c>
      <c r="S5322" s="24">
        <f t="shared" si="919"/>
        <v>36294.296477394579</v>
      </c>
      <c r="T5322" s="24" t="str">
        <f t="shared" si="920"/>
        <v>charge</v>
      </c>
      <c r="V5322" s="24">
        <f t="shared" si="923"/>
        <v>0</v>
      </c>
      <c r="W5322" s="24">
        <f t="shared" si="921"/>
        <v>4000</v>
      </c>
      <c r="X5322" s="24">
        <f t="shared" si="924"/>
        <v>0</v>
      </c>
      <c r="Z5322" s="24">
        <f t="shared" si="922"/>
        <v>0</v>
      </c>
      <c r="AB5322" s="24">
        <f t="shared" si="916"/>
        <v>36294.296477394579</v>
      </c>
    </row>
    <row r="5323" x14ac:dyDescent="0.2">
      <c r="I5323" s="25">
        <v>5318</v>
      </c>
      <c r="J5323" s="29">
        <v>0.74008205000000005</v>
      </c>
      <c r="L5323" s="25">
        <v>31057.83845043182</v>
      </c>
      <c r="N5323" s="25">
        <v>5318</v>
      </c>
      <c r="O5323" s="25">
        <f t="shared" si="917"/>
        <v>24690.981568093299</v>
      </c>
      <c r="P5323" s="25">
        <f t="shared" si="914"/>
        <v>24690.981568093299</v>
      </c>
      <c r="Q5323" s="25">
        <f t="shared" si="915"/>
        <v>59206.564000000006</v>
      </c>
      <c r="R5323" s="25">
        <f t="shared" si="918"/>
        <v>0</v>
      </c>
      <c r="S5323" s="25">
        <f t="shared" si="919"/>
        <v>34515.582431906703</v>
      </c>
      <c r="T5323" s="25" t="str">
        <f t="shared" si="920"/>
        <v>charge</v>
      </c>
      <c r="V5323" s="25">
        <f t="shared" si="923"/>
        <v>0</v>
      </c>
      <c r="W5323" s="25">
        <f t="shared" si="921"/>
        <v>4000</v>
      </c>
      <c r="X5323" s="25">
        <f t="shared" si="924"/>
        <v>0</v>
      </c>
      <c r="Z5323" s="25">
        <f t="shared" si="922"/>
        <v>0</v>
      </c>
      <c r="AB5323" s="25">
        <f t="shared" si="916"/>
        <v>34515.582431906703</v>
      </c>
    </row>
    <row r="5324" x14ac:dyDescent="0.2">
      <c r="I5324" s="24">
        <v>5319</v>
      </c>
      <c r="J5324" s="28">
        <v>0.72952762999999998</v>
      </c>
      <c r="L5324" s="24">
        <v>31491.96644887924</v>
      </c>
      <c r="N5324" s="24">
        <v>5319</v>
      </c>
      <c r="O5324" s="24">
        <f t="shared" si="917"/>
        <v>25036.113326858998</v>
      </c>
      <c r="P5324" s="24">
        <f t="shared" si="914"/>
        <v>25036.113326858998</v>
      </c>
      <c r="Q5324" s="24">
        <f t="shared" si="915"/>
        <v>58362.210399999996</v>
      </c>
      <c r="R5324" s="24">
        <f t="shared" si="918"/>
        <v>0</v>
      </c>
      <c r="S5324" s="24">
        <f t="shared" si="919"/>
        <v>33326.097073140998</v>
      </c>
      <c r="T5324" s="24" t="str">
        <f t="shared" si="920"/>
        <v>charge</v>
      </c>
      <c r="V5324" s="24">
        <f t="shared" si="923"/>
        <v>0</v>
      </c>
      <c r="W5324" s="24">
        <f t="shared" si="921"/>
        <v>4000</v>
      </c>
      <c r="X5324" s="24">
        <f t="shared" si="924"/>
        <v>0</v>
      </c>
      <c r="Z5324" s="24">
        <f t="shared" si="922"/>
        <v>0</v>
      </c>
      <c r="AB5324" s="24">
        <f t="shared" si="916"/>
        <v>33326.097073140998</v>
      </c>
    </row>
    <row r="5325" x14ac:dyDescent="0.2">
      <c r="I5325" s="25">
        <v>5320</v>
      </c>
      <c r="J5325" s="29">
        <v>0.69088630099999992</v>
      </c>
      <c r="L5325" s="25">
        <v>31281.104803943632</v>
      </c>
      <c r="N5325" s="25">
        <v>5320</v>
      </c>
      <c r="O5325" s="25">
        <f t="shared" si="917"/>
        <v>24868.478319135189</v>
      </c>
      <c r="P5325" s="25">
        <f t="shared" si="914"/>
        <v>24868.478319135189</v>
      </c>
      <c r="Q5325" s="25">
        <f t="shared" si="915"/>
        <v>55270.904079999993</v>
      </c>
      <c r="R5325" s="25">
        <f t="shared" si="918"/>
        <v>0</v>
      </c>
      <c r="S5325" s="25">
        <f t="shared" si="919"/>
        <v>30402.425760864804</v>
      </c>
      <c r="T5325" s="25" t="str">
        <f t="shared" si="920"/>
        <v>charge</v>
      </c>
      <c r="V5325" s="25">
        <f t="shared" si="923"/>
        <v>0</v>
      </c>
      <c r="W5325" s="25">
        <f t="shared" si="921"/>
        <v>4000</v>
      </c>
      <c r="X5325" s="25">
        <f t="shared" si="924"/>
        <v>0</v>
      </c>
      <c r="Z5325" s="25">
        <f t="shared" si="922"/>
        <v>0</v>
      </c>
      <c r="AB5325" s="25">
        <f t="shared" si="916"/>
        <v>30402.425760864804</v>
      </c>
    </row>
    <row r="5326" x14ac:dyDescent="0.2">
      <c r="I5326" s="24">
        <v>5321</v>
      </c>
      <c r="J5326" s="28">
        <v>0.58259392599999993</v>
      </c>
      <c r="L5326" s="24">
        <v>30649.938202762602</v>
      </c>
      <c r="N5326" s="24">
        <v>5321</v>
      </c>
      <c r="O5326" s="24">
        <f t="shared" si="917"/>
        <v>24366.70087119627</v>
      </c>
      <c r="P5326" s="24">
        <f t="shared" si="914"/>
        <v>24366.70087119627</v>
      </c>
      <c r="Q5326" s="24">
        <f t="shared" si="915"/>
        <v>46607.514079999994</v>
      </c>
      <c r="R5326" s="24">
        <f t="shared" si="918"/>
        <v>0</v>
      </c>
      <c r="S5326" s="24">
        <f t="shared" si="919"/>
        <v>22240.813208803724</v>
      </c>
      <c r="T5326" s="24" t="str">
        <f t="shared" si="920"/>
        <v>charge</v>
      </c>
      <c r="V5326" s="24">
        <f t="shared" si="923"/>
        <v>0</v>
      </c>
      <c r="W5326" s="24">
        <f t="shared" si="921"/>
        <v>4000</v>
      </c>
      <c r="X5326" s="24">
        <f t="shared" si="924"/>
        <v>0</v>
      </c>
      <c r="Z5326" s="24">
        <f t="shared" si="922"/>
        <v>0</v>
      </c>
      <c r="AB5326" s="24">
        <f t="shared" si="916"/>
        <v>22240.813208803724</v>
      </c>
    </row>
    <row r="5327" x14ac:dyDescent="0.2">
      <c r="I5327" s="25">
        <v>5322</v>
      </c>
      <c r="J5327" s="29">
        <v>0.24564287299999998</v>
      </c>
      <c r="L5327" s="25">
        <v>30376.715148925778</v>
      </c>
      <c r="N5327" s="25">
        <v>5322</v>
      </c>
      <c r="O5327" s="25">
        <f t="shared" si="917"/>
        <v>24149.488543395993</v>
      </c>
      <c r="P5327" s="25">
        <f t="shared" si="914"/>
        <v>24149.488543395993</v>
      </c>
      <c r="Q5327" s="25">
        <f t="shared" si="915"/>
        <v>19651.429839999997</v>
      </c>
      <c r="R5327" s="25">
        <f t="shared" si="918"/>
        <v>4498.0587033959964</v>
      </c>
      <c r="S5327" s="25">
        <f t="shared" si="919"/>
        <v>0</v>
      </c>
      <c r="T5327" s="25" t="str">
        <f t="shared" si="920"/>
        <v>drain</v>
      </c>
      <c r="V5327" s="25">
        <f t="shared" si="923"/>
        <v>0</v>
      </c>
      <c r="W5327" s="25">
        <f t="shared" si="921"/>
        <v>0</v>
      </c>
      <c r="X5327" s="25">
        <f t="shared" si="924"/>
        <v>4000</v>
      </c>
      <c r="Z5327" s="25">
        <f t="shared" si="922"/>
        <v>498.05870339599642</v>
      </c>
      <c r="AB5327" s="25">
        <f t="shared" si="916"/>
        <v>0</v>
      </c>
    </row>
    <row r="5328" x14ac:dyDescent="0.2">
      <c r="I5328" s="24">
        <v>5323</v>
      </c>
      <c r="J5328" s="28">
        <v>0</v>
      </c>
      <c r="L5328" s="24">
        <v>28840.29574127197</v>
      </c>
      <c r="N5328" s="24">
        <v>5323</v>
      </c>
      <c r="O5328" s="24">
        <f t="shared" si="917"/>
        <v>22928.035114311217</v>
      </c>
      <c r="P5328" s="24">
        <f t="shared" si="914"/>
        <v>22928.035114311217</v>
      </c>
      <c r="Q5328" s="24">
        <f t="shared" si="915"/>
        <v>0</v>
      </c>
      <c r="R5328" s="24">
        <f t="shared" si="918"/>
        <v>22928.035114311217</v>
      </c>
      <c r="S5328" s="24">
        <f t="shared" si="919"/>
        <v>0</v>
      </c>
      <c r="T5328" s="24" t="str">
        <f t="shared" si="920"/>
        <v>drain</v>
      </c>
      <c r="V5328" s="24">
        <f t="shared" si="923"/>
        <v>0</v>
      </c>
      <c r="W5328" s="24">
        <f t="shared" si="921"/>
        <v>0</v>
      </c>
      <c r="X5328" s="24">
        <f t="shared" si="924"/>
        <v>0</v>
      </c>
      <c r="Z5328" s="24">
        <f t="shared" si="922"/>
        <v>22928.035114311217</v>
      </c>
      <c r="AB5328" s="24">
        <f t="shared" si="916"/>
        <v>0</v>
      </c>
    </row>
    <row r="5329" x14ac:dyDescent="0.2">
      <c r="I5329" s="25">
        <v>5324</v>
      </c>
      <c r="J5329" s="29">
        <v>0</v>
      </c>
      <c r="L5329" s="25">
        <v>28987.713972091671</v>
      </c>
      <c r="N5329" s="25">
        <v>5324</v>
      </c>
      <c r="O5329" s="25">
        <f t="shared" si="917"/>
        <v>23045.232607812879</v>
      </c>
      <c r="P5329" s="25">
        <f t="shared" si="914"/>
        <v>23045.232607812879</v>
      </c>
      <c r="Q5329" s="25">
        <f t="shared" si="915"/>
        <v>0</v>
      </c>
      <c r="R5329" s="25">
        <f t="shared" si="918"/>
        <v>23045.232607812879</v>
      </c>
      <c r="S5329" s="25">
        <f t="shared" si="919"/>
        <v>0</v>
      </c>
      <c r="T5329" s="25" t="str">
        <f t="shared" si="920"/>
        <v>drain</v>
      </c>
      <c r="V5329" s="25">
        <f t="shared" si="923"/>
        <v>0</v>
      </c>
      <c r="W5329" s="25">
        <f t="shared" si="921"/>
        <v>0</v>
      </c>
      <c r="X5329" s="25">
        <f t="shared" si="924"/>
        <v>0</v>
      </c>
      <c r="Z5329" s="25">
        <f t="shared" si="922"/>
        <v>23045.232607812879</v>
      </c>
      <c r="AB5329" s="25">
        <f t="shared" si="916"/>
        <v>0</v>
      </c>
    </row>
    <row r="5330" x14ac:dyDescent="0.2">
      <c r="I5330" s="24">
        <v>5325</v>
      </c>
      <c r="J5330" s="28">
        <v>0</v>
      </c>
      <c r="L5330" s="24">
        <v>28652.42515363693</v>
      </c>
      <c r="N5330" s="24">
        <v>5325</v>
      </c>
      <c r="O5330" s="24">
        <f t="shared" si="917"/>
        <v>22778.67799714136</v>
      </c>
      <c r="P5330" s="24">
        <f t="shared" si="914"/>
        <v>22778.67799714136</v>
      </c>
      <c r="Q5330" s="24">
        <f t="shared" si="915"/>
        <v>0</v>
      </c>
      <c r="R5330" s="24">
        <f t="shared" si="918"/>
        <v>22778.67799714136</v>
      </c>
      <c r="S5330" s="24">
        <f t="shared" si="919"/>
        <v>0</v>
      </c>
      <c r="T5330" s="24" t="str">
        <f t="shared" si="920"/>
        <v>drain</v>
      </c>
      <c r="V5330" s="24">
        <f t="shared" si="923"/>
        <v>0</v>
      </c>
      <c r="W5330" s="24">
        <f t="shared" si="921"/>
        <v>0</v>
      </c>
      <c r="X5330" s="24">
        <f t="shared" si="924"/>
        <v>0</v>
      </c>
      <c r="Z5330" s="24">
        <f t="shared" si="922"/>
        <v>22778.67799714136</v>
      </c>
      <c r="AB5330" s="24">
        <f t="shared" si="916"/>
        <v>0</v>
      </c>
    </row>
    <row r="5331" x14ac:dyDescent="0.2">
      <c r="I5331" s="25">
        <v>5326</v>
      </c>
      <c r="J5331" s="29">
        <v>0</v>
      </c>
      <c r="L5331" s="25">
        <v>27614.853040695187</v>
      </c>
      <c r="N5331" s="25">
        <v>5326</v>
      </c>
      <c r="O5331" s="25">
        <f t="shared" si="917"/>
        <v>21953.808167352676</v>
      </c>
      <c r="P5331" s="25">
        <f t="shared" si="914"/>
        <v>21953.808167352676</v>
      </c>
      <c r="Q5331" s="25">
        <f t="shared" si="915"/>
        <v>0</v>
      </c>
      <c r="R5331" s="25">
        <f t="shared" si="918"/>
        <v>21953.808167352676</v>
      </c>
      <c r="S5331" s="25">
        <f t="shared" si="919"/>
        <v>0</v>
      </c>
      <c r="T5331" s="25" t="str">
        <f t="shared" si="920"/>
        <v>drain</v>
      </c>
      <c r="V5331" s="25">
        <f t="shared" si="923"/>
        <v>0</v>
      </c>
      <c r="W5331" s="25">
        <f t="shared" si="921"/>
        <v>0</v>
      </c>
      <c r="X5331" s="25">
        <f t="shared" si="924"/>
        <v>0</v>
      </c>
      <c r="Z5331" s="25">
        <f t="shared" si="922"/>
        <v>21953.808167352676</v>
      </c>
      <c r="AB5331" s="25">
        <f t="shared" si="916"/>
        <v>0</v>
      </c>
    </row>
    <row r="5332" x14ac:dyDescent="0.2">
      <c r="I5332" s="24">
        <v>5327</v>
      </c>
      <c r="J5332" s="28">
        <v>0</v>
      </c>
      <c r="L5332" s="24">
        <v>26051.639083576199</v>
      </c>
      <c r="N5332" s="24">
        <v>5327</v>
      </c>
      <c r="O5332" s="24">
        <f t="shared" si="917"/>
        <v>20711.053071443079</v>
      </c>
      <c r="P5332" s="24">
        <f t="shared" si="914"/>
        <v>20711.053071443079</v>
      </c>
      <c r="Q5332" s="24">
        <f t="shared" si="915"/>
        <v>0</v>
      </c>
      <c r="R5332" s="24">
        <f t="shared" si="918"/>
        <v>20711.053071443079</v>
      </c>
      <c r="S5332" s="24">
        <f t="shared" si="919"/>
        <v>0</v>
      </c>
      <c r="T5332" s="24" t="str">
        <f t="shared" si="920"/>
        <v>drain</v>
      </c>
      <c r="V5332" s="24">
        <f t="shared" si="923"/>
        <v>0</v>
      </c>
      <c r="W5332" s="24">
        <f t="shared" si="921"/>
        <v>0</v>
      </c>
      <c r="X5332" s="24">
        <f t="shared" si="924"/>
        <v>0</v>
      </c>
      <c r="Z5332" s="24">
        <f t="shared" si="922"/>
        <v>20711.053071443079</v>
      </c>
      <c r="AB5332" s="24">
        <f t="shared" si="916"/>
        <v>0</v>
      </c>
    </row>
    <row r="5333" x14ac:dyDescent="0.2">
      <c r="I5333" s="25">
        <v>5328</v>
      </c>
      <c r="J5333" s="29">
        <v>0</v>
      </c>
      <c r="L5333" s="25">
        <v>24261.316566371916</v>
      </c>
      <c r="N5333" s="25">
        <v>5328</v>
      </c>
      <c r="O5333" s="25">
        <f t="shared" si="917"/>
        <v>19287.746670265675</v>
      </c>
      <c r="P5333" s="25">
        <f t="shared" si="914"/>
        <v>19287.746670265675</v>
      </c>
      <c r="Q5333" s="25">
        <f t="shared" si="915"/>
        <v>0</v>
      </c>
      <c r="R5333" s="25">
        <f t="shared" si="918"/>
        <v>19287.746670265675</v>
      </c>
      <c r="S5333" s="25">
        <f t="shared" si="919"/>
        <v>0</v>
      </c>
      <c r="T5333" s="25" t="str">
        <f t="shared" si="920"/>
        <v>drain</v>
      </c>
      <c r="V5333" s="25">
        <f t="shared" si="923"/>
        <v>0</v>
      </c>
      <c r="W5333" s="25">
        <f t="shared" si="921"/>
        <v>0</v>
      </c>
      <c r="X5333" s="25">
        <f t="shared" si="924"/>
        <v>0</v>
      </c>
      <c r="Z5333" s="25">
        <f t="shared" si="922"/>
        <v>19287.746670265675</v>
      </c>
      <c r="AB5333" s="25">
        <f t="shared" si="916"/>
        <v>0</v>
      </c>
    </row>
    <row r="5334" x14ac:dyDescent="0.2">
      <c r="I5334" s="24">
        <v>5329</v>
      </c>
      <c r="J5334" s="28">
        <v>0</v>
      </c>
      <c r="L5334" s="24">
        <v>22690.182702827453</v>
      </c>
      <c r="N5334" s="24">
        <v>5329</v>
      </c>
      <c r="O5334" s="24">
        <f t="shared" si="917"/>
        <v>18038.695248747827</v>
      </c>
      <c r="P5334" s="24">
        <f t="shared" si="914"/>
        <v>18038.695248747827</v>
      </c>
      <c r="Q5334" s="24">
        <f t="shared" si="915"/>
        <v>0</v>
      </c>
      <c r="R5334" s="24">
        <f t="shared" si="918"/>
        <v>18038.695248747827</v>
      </c>
      <c r="S5334" s="24">
        <f t="shared" si="919"/>
        <v>0</v>
      </c>
      <c r="T5334" s="24" t="str">
        <f t="shared" si="920"/>
        <v>drain</v>
      </c>
      <c r="V5334" s="24">
        <f t="shared" si="923"/>
        <v>0</v>
      </c>
      <c r="W5334" s="24">
        <f t="shared" si="921"/>
        <v>0</v>
      </c>
      <c r="X5334" s="24">
        <f t="shared" si="924"/>
        <v>0</v>
      </c>
      <c r="Z5334" s="24">
        <f t="shared" si="922"/>
        <v>18038.695248747827</v>
      </c>
      <c r="AB5334" s="24">
        <f t="shared" si="916"/>
        <v>0</v>
      </c>
    </row>
    <row r="5335" x14ac:dyDescent="0.2">
      <c r="I5335" s="25">
        <v>5330</v>
      </c>
      <c r="J5335" s="29">
        <v>0</v>
      </c>
      <c r="L5335" s="25">
        <v>22350.218403339386</v>
      </c>
      <c r="N5335" s="25">
        <v>5330</v>
      </c>
      <c r="O5335" s="25">
        <f t="shared" si="917"/>
        <v>17768.423630654812</v>
      </c>
      <c r="P5335" s="25">
        <f t="shared" si="914"/>
        <v>17768.423630654812</v>
      </c>
      <c r="Q5335" s="25">
        <f t="shared" si="915"/>
        <v>0</v>
      </c>
      <c r="R5335" s="25">
        <f t="shared" si="918"/>
        <v>17768.423630654812</v>
      </c>
      <c r="S5335" s="25">
        <f t="shared" si="919"/>
        <v>0</v>
      </c>
      <c r="T5335" s="25" t="str">
        <f t="shared" si="920"/>
        <v>drain</v>
      </c>
      <c r="V5335" s="25">
        <f t="shared" si="923"/>
        <v>0</v>
      </c>
      <c r="W5335" s="25">
        <f t="shared" si="921"/>
        <v>0</v>
      </c>
      <c r="X5335" s="25">
        <f t="shared" si="924"/>
        <v>0</v>
      </c>
      <c r="Z5335" s="25">
        <f t="shared" si="922"/>
        <v>17768.423630654812</v>
      </c>
      <c r="AB5335" s="25">
        <f t="shared" si="916"/>
        <v>0</v>
      </c>
    </row>
    <row r="5336" x14ac:dyDescent="0.2">
      <c r="I5336" s="24">
        <v>5331</v>
      </c>
      <c r="J5336" s="28">
        <v>0</v>
      </c>
      <c r="L5336" s="24">
        <v>21619.560645198821</v>
      </c>
      <c r="N5336" s="24">
        <v>5331</v>
      </c>
      <c r="O5336" s="24">
        <f t="shared" si="917"/>
        <v>17187.550712933062</v>
      </c>
      <c r="P5336" s="24">
        <f t="shared" si="914"/>
        <v>17187.550712933062</v>
      </c>
      <c r="Q5336" s="24">
        <f t="shared" si="915"/>
        <v>0</v>
      </c>
      <c r="R5336" s="24">
        <f t="shared" si="918"/>
        <v>17187.550712933062</v>
      </c>
      <c r="S5336" s="24">
        <f t="shared" si="919"/>
        <v>0</v>
      </c>
      <c r="T5336" s="24" t="str">
        <f t="shared" si="920"/>
        <v>drain</v>
      </c>
      <c r="V5336" s="24">
        <f t="shared" si="923"/>
        <v>0</v>
      </c>
      <c r="W5336" s="24">
        <f t="shared" si="921"/>
        <v>0</v>
      </c>
      <c r="X5336" s="24">
        <f t="shared" si="924"/>
        <v>0</v>
      </c>
      <c r="Z5336" s="24">
        <f t="shared" si="922"/>
        <v>17187.550712933062</v>
      </c>
      <c r="AB5336" s="24">
        <f t="shared" si="916"/>
        <v>0</v>
      </c>
    </row>
    <row r="5337" x14ac:dyDescent="0.2">
      <c r="I5337" s="25">
        <v>5332</v>
      </c>
      <c r="J5337" s="29">
        <v>0</v>
      </c>
      <c r="L5337" s="25">
        <v>21152.875195407865</v>
      </c>
      <c r="N5337" s="25">
        <v>5332</v>
      </c>
      <c r="O5337" s="25">
        <f t="shared" si="917"/>
        <v>16816.535780349255</v>
      </c>
      <c r="P5337" s="25">
        <f t="shared" si="914"/>
        <v>16816.535780349255</v>
      </c>
      <c r="Q5337" s="25">
        <f t="shared" si="915"/>
        <v>0</v>
      </c>
      <c r="R5337" s="25">
        <f t="shared" si="918"/>
        <v>16816.535780349255</v>
      </c>
      <c r="S5337" s="25">
        <f t="shared" si="919"/>
        <v>0</v>
      </c>
      <c r="T5337" s="25" t="str">
        <f t="shared" si="920"/>
        <v>drain</v>
      </c>
      <c r="V5337" s="25">
        <f t="shared" si="923"/>
        <v>0</v>
      </c>
      <c r="W5337" s="25">
        <f t="shared" si="921"/>
        <v>0</v>
      </c>
      <c r="X5337" s="25">
        <f t="shared" si="924"/>
        <v>0</v>
      </c>
      <c r="Z5337" s="25">
        <f t="shared" si="922"/>
        <v>16816.535780349255</v>
      </c>
      <c r="AB5337" s="25">
        <f t="shared" si="916"/>
        <v>0</v>
      </c>
    </row>
    <row r="5338" x14ac:dyDescent="0.2">
      <c r="I5338" s="24">
        <v>5333</v>
      </c>
      <c r="J5338" s="28">
        <v>0</v>
      </c>
      <c r="L5338" s="24">
        <v>20865.221382951735</v>
      </c>
      <c r="N5338" s="24">
        <v>5333</v>
      </c>
      <c r="O5338" s="24">
        <f t="shared" si="917"/>
        <v>16587.850999446629</v>
      </c>
      <c r="P5338" s="24">
        <f t="shared" si="914"/>
        <v>16587.850999446629</v>
      </c>
      <c r="Q5338" s="24">
        <f t="shared" si="915"/>
        <v>0</v>
      </c>
      <c r="R5338" s="24">
        <f t="shared" si="918"/>
        <v>16587.850999446629</v>
      </c>
      <c r="S5338" s="24">
        <f t="shared" si="919"/>
        <v>0</v>
      </c>
      <c r="T5338" s="24" t="str">
        <f t="shared" si="920"/>
        <v>drain</v>
      </c>
      <c r="V5338" s="24">
        <f t="shared" si="923"/>
        <v>0</v>
      </c>
      <c r="W5338" s="24">
        <f t="shared" si="921"/>
        <v>0</v>
      </c>
      <c r="X5338" s="24">
        <f t="shared" si="924"/>
        <v>0</v>
      </c>
      <c r="Z5338" s="24">
        <f t="shared" si="922"/>
        <v>16587.850999446629</v>
      </c>
      <c r="AB5338" s="24">
        <f t="shared" si="916"/>
        <v>0</v>
      </c>
    </row>
    <row r="5339" x14ac:dyDescent="0.2">
      <c r="I5339" s="25">
        <v>5334</v>
      </c>
      <c r="J5339" s="29">
        <v>0</v>
      </c>
      <c r="L5339" s="25">
        <v>20699.64415206909</v>
      </c>
      <c r="N5339" s="25">
        <v>5334</v>
      </c>
      <c r="O5339" s="25">
        <f t="shared" si="917"/>
        <v>16456.217100894926</v>
      </c>
      <c r="P5339" s="25">
        <f t="shared" si="914"/>
        <v>16456.217100894926</v>
      </c>
      <c r="Q5339" s="25">
        <f t="shared" si="915"/>
        <v>0</v>
      </c>
      <c r="R5339" s="25">
        <f t="shared" si="918"/>
        <v>16456.217100894926</v>
      </c>
      <c r="S5339" s="25">
        <f t="shared" si="919"/>
        <v>0</v>
      </c>
      <c r="T5339" s="25" t="str">
        <f t="shared" si="920"/>
        <v>drain</v>
      </c>
      <c r="V5339" s="25">
        <f t="shared" si="923"/>
        <v>0</v>
      </c>
      <c r="W5339" s="25">
        <f t="shared" si="921"/>
        <v>0</v>
      </c>
      <c r="X5339" s="25">
        <f t="shared" si="924"/>
        <v>0</v>
      </c>
      <c r="Z5339" s="25">
        <f t="shared" si="922"/>
        <v>16456.217100894926</v>
      </c>
      <c r="AB5339" s="25">
        <f t="shared" si="916"/>
        <v>0</v>
      </c>
    </row>
    <row r="5340" x14ac:dyDescent="0.2">
      <c r="I5340" s="24">
        <v>5335</v>
      </c>
      <c r="J5340" s="28">
        <v>0.163196218</v>
      </c>
      <c r="L5340" s="24">
        <v>21884.614270019531</v>
      </c>
      <c r="N5340" s="24">
        <v>5335</v>
      </c>
      <c r="O5340" s="24">
        <f t="shared" si="917"/>
        <v>17398.268344665528</v>
      </c>
      <c r="P5340" s="24">
        <f t="shared" si="914"/>
        <v>17398.268344665528</v>
      </c>
      <c r="Q5340" s="24">
        <f t="shared" si="915"/>
        <v>13055.69744</v>
      </c>
      <c r="R5340" s="24">
        <f t="shared" si="918"/>
        <v>4342.5709046655284</v>
      </c>
      <c r="S5340" s="24">
        <f t="shared" si="919"/>
        <v>0</v>
      </c>
      <c r="T5340" s="24" t="str">
        <f t="shared" si="920"/>
        <v>drain</v>
      </c>
      <c r="V5340" s="24">
        <f t="shared" si="923"/>
        <v>0</v>
      </c>
      <c r="W5340" s="24">
        <f t="shared" si="921"/>
        <v>0</v>
      </c>
      <c r="X5340" s="24">
        <f t="shared" si="924"/>
        <v>0</v>
      </c>
      <c r="Z5340" s="24">
        <f t="shared" si="922"/>
        <v>4342.5709046655284</v>
      </c>
      <c r="AB5340" s="24">
        <f t="shared" si="916"/>
        <v>0</v>
      </c>
    </row>
    <row r="5341" x14ac:dyDescent="0.2">
      <c r="I5341" s="25">
        <v>5336</v>
      </c>
      <c r="J5341" s="29">
        <v>0.37992422999999997</v>
      </c>
      <c r="L5341" s="25">
        <v>24391.800415039059</v>
      </c>
      <c r="N5341" s="25">
        <v>5336</v>
      </c>
      <c r="O5341" s="25">
        <f t="shared" si="917"/>
        <v>19391.481329956052</v>
      </c>
      <c r="P5341" s="25">
        <f t="shared" si="914"/>
        <v>19391.481329956052</v>
      </c>
      <c r="Q5341" s="25">
        <f t="shared" si="915"/>
        <v>30393.938399999999</v>
      </c>
      <c r="R5341" s="25">
        <f t="shared" si="918"/>
        <v>0</v>
      </c>
      <c r="S5341" s="25">
        <f t="shared" si="919"/>
        <v>11002.457070043947</v>
      </c>
      <c r="T5341" s="25" t="str">
        <f t="shared" si="920"/>
        <v>charge</v>
      </c>
      <c r="V5341" s="25">
        <f t="shared" si="923"/>
        <v>4000</v>
      </c>
      <c r="W5341" s="25">
        <f t="shared" si="921"/>
        <v>4000</v>
      </c>
      <c r="X5341" s="25">
        <f t="shared" si="924"/>
        <v>0</v>
      </c>
      <c r="Z5341" s="25">
        <f t="shared" si="922"/>
        <v>0</v>
      </c>
      <c r="AB5341" s="25">
        <f t="shared" si="916"/>
        <v>7002.4570700439472</v>
      </c>
    </row>
    <row r="5342" x14ac:dyDescent="0.2">
      <c r="I5342" s="24">
        <v>5337</v>
      </c>
      <c r="J5342" s="28">
        <v>0.58964988200000001</v>
      </c>
      <c r="L5342" s="24">
        <v>26797.303292369841</v>
      </c>
      <c r="N5342" s="24">
        <v>5337</v>
      </c>
      <c r="O5342" s="24">
        <f t="shared" si="917"/>
        <v>21303.856117434025</v>
      </c>
      <c r="P5342" s="24">
        <f t="shared" si="914"/>
        <v>21303.856117434025</v>
      </c>
      <c r="Q5342" s="24">
        <f t="shared" si="915"/>
        <v>47171.990559999998</v>
      </c>
      <c r="R5342" s="24">
        <f t="shared" si="918"/>
        <v>0</v>
      </c>
      <c r="S5342" s="24">
        <f t="shared" si="919"/>
        <v>25868.134442565974</v>
      </c>
      <c r="T5342" s="24" t="str">
        <f t="shared" si="920"/>
        <v>charge</v>
      </c>
      <c r="V5342" s="24">
        <f t="shared" si="923"/>
        <v>0</v>
      </c>
      <c r="W5342" s="24">
        <f t="shared" si="921"/>
        <v>4000</v>
      </c>
      <c r="X5342" s="24">
        <f t="shared" si="924"/>
        <v>0</v>
      </c>
      <c r="Z5342" s="24">
        <f t="shared" si="922"/>
        <v>0</v>
      </c>
      <c r="AB5342" s="24">
        <f t="shared" si="916"/>
        <v>25868.134442565974</v>
      </c>
    </row>
    <row r="5343" x14ac:dyDescent="0.2">
      <c r="I5343" s="25">
        <v>5338</v>
      </c>
      <c r="J5343" s="29">
        <v>0.64246965300000003</v>
      </c>
      <c r="L5343" s="25">
        <v>27661.424489498135</v>
      </c>
      <c r="N5343" s="25">
        <v>5338</v>
      </c>
      <c r="O5343" s="25">
        <f t="shared" si="917"/>
        <v>21990.832469151017</v>
      </c>
      <c r="P5343" s="25">
        <f t="shared" si="914"/>
        <v>21990.832469151017</v>
      </c>
      <c r="Q5343" s="25">
        <f t="shared" si="915"/>
        <v>51397.572240000001</v>
      </c>
      <c r="R5343" s="25">
        <f t="shared" si="918"/>
        <v>0</v>
      </c>
      <c r="S5343" s="25">
        <f t="shared" si="919"/>
        <v>29406.739770848984</v>
      </c>
      <c r="T5343" s="25" t="str">
        <f t="shared" si="920"/>
        <v>charge</v>
      </c>
      <c r="V5343" s="25">
        <f t="shared" si="923"/>
        <v>0</v>
      </c>
      <c r="W5343" s="25">
        <f t="shared" si="921"/>
        <v>4000</v>
      </c>
      <c r="X5343" s="25">
        <f t="shared" si="924"/>
        <v>0</v>
      </c>
      <c r="Z5343" s="25">
        <f t="shared" si="922"/>
        <v>0</v>
      </c>
      <c r="AB5343" s="25">
        <f t="shared" si="916"/>
        <v>29406.739770848984</v>
      </c>
    </row>
    <row r="5344" x14ac:dyDescent="0.2">
      <c r="I5344" s="24">
        <v>5339</v>
      </c>
      <c r="J5344" s="28">
        <v>0.70119399199999999</v>
      </c>
      <c r="L5344" s="24">
        <v>29065.816740798949</v>
      </c>
      <c r="N5344" s="24">
        <v>5339</v>
      </c>
      <c r="O5344" s="24">
        <f t="shared" si="917"/>
        <v>23107.324308935167</v>
      </c>
      <c r="P5344" s="24">
        <f t="shared" si="914"/>
        <v>23107.324308935167</v>
      </c>
      <c r="Q5344" s="24">
        <f t="shared" si="915"/>
        <v>56095.519359999998</v>
      </c>
      <c r="R5344" s="24">
        <f t="shared" si="918"/>
        <v>0</v>
      </c>
      <c r="S5344" s="24">
        <f t="shared" si="919"/>
        <v>32988.195051064831</v>
      </c>
      <c r="T5344" s="24" t="str">
        <f t="shared" si="920"/>
        <v>charge</v>
      </c>
      <c r="V5344" s="24">
        <f t="shared" si="923"/>
        <v>0</v>
      </c>
      <c r="W5344" s="24">
        <f t="shared" si="921"/>
        <v>4000</v>
      </c>
      <c r="X5344" s="24">
        <f t="shared" si="924"/>
        <v>0</v>
      </c>
      <c r="Z5344" s="24">
        <f t="shared" si="922"/>
        <v>0</v>
      </c>
      <c r="AB5344" s="24">
        <f t="shared" si="916"/>
        <v>32988.195051064831</v>
      </c>
    </row>
    <row r="5345" x14ac:dyDescent="0.2">
      <c r="I5345" s="25">
        <v>5340</v>
      </c>
      <c r="J5345" s="29">
        <v>0.72738478900000003</v>
      </c>
      <c r="L5345" s="25">
        <v>30095.53142557144</v>
      </c>
      <c r="N5345" s="25">
        <v>5340</v>
      </c>
      <c r="O5345" s="25">
        <f t="shared" si="917"/>
        <v>23925.947483329295</v>
      </c>
      <c r="P5345" s="25">
        <f t="shared" si="914"/>
        <v>23925.947483329295</v>
      </c>
      <c r="Q5345" s="25">
        <f t="shared" si="915"/>
        <v>58190.78312</v>
      </c>
      <c r="R5345" s="25">
        <f t="shared" si="918"/>
        <v>0</v>
      </c>
      <c r="S5345" s="25">
        <f t="shared" si="919"/>
        <v>34264.835636670701</v>
      </c>
      <c r="T5345" s="25" t="str">
        <f t="shared" si="920"/>
        <v>charge</v>
      </c>
      <c r="V5345" s="25">
        <f t="shared" si="923"/>
        <v>0</v>
      </c>
      <c r="W5345" s="25">
        <f t="shared" si="921"/>
        <v>4000</v>
      </c>
      <c r="X5345" s="25">
        <f t="shared" si="924"/>
        <v>0</v>
      </c>
      <c r="Z5345" s="25">
        <f t="shared" si="922"/>
        <v>0</v>
      </c>
      <c r="AB5345" s="25">
        <f t="shared" si="916"/>
        <v>34264.835636670701</v>
      </c>
    </row>
    <row r="5346" x14ac:dyDescent="0.2">
      <c r="I5346" s="24">
        <v>5341</v>
      </c>
      <c r="J5346" s="28">
        <v>0.74018798299999999</v>
      </c>
      <c r="L5346" s="24">
        <v>30424.767777562138</v>
      </c>
      <c r="N5346" s="24">
        <v>5341</v>
      </c>
      <c r="O5346" s="24">
        <f t="shared" si="917"/>
        <v>24187.690383161902</v>
      </c>
      <c r="P5346" s="24">
        <f t="shared" si="914"/>
        <v>24187.690383161902</v>
      </c>
      <c r="Q5346" s="24">
        <f t="shared" si="915"/>
        <v>59215.038639999999</v>
      </c>
      <c r="R5346" s="24">
        <f t="shared" si="918"/>
        <v>0</v>
      </c>
      <c r="S5346" s="24">
        <f t="shared" si="919"/>
        <v>35027.3482568381</v>
      </c>
      <c r="T5346" s="24" t="str">
        <f t="shared" si="920"/>
        <v>charge</v>
      </c>
      <c r="V5346" s="24">
        <f t="shared" si="923"/>
        <v>0</v>
      </c>
      <c r="W5346" s="24">
        <f t="shared" si="921"/>
        <v>4000</v>
      </c>
      <c r="X5346" s="24">
        <f t="shared" si="924"/>
        <v>0</v>
      </c>
      <c r="Z5346" s="24">
        <f t="shared" si="922"/>
        <v>0</v>
      </c>
      <c r="AB5346" s="24">
        <f t="shared" si="916"/>
        <v>35027.3482568381</v>
      </c>
    </row>
    <row r="5347" x14ac:dyDescent="0.2">
      <c r="I5347" s="25">
        <v>5342</v>
      </c>
      <c r="J5347" s="29">
        <v>0.74420722699999997</v>
      </c>
      <c r="L5347" s="25">
        <v>31292.951909875868</v>
      </c>
      <c r="N5347" s="25">
        <v>5342</v>
      </c>
      <c r="O5347" s="25">
        <f t="shared" si="917"/>
        <v>24877.896768351318</v>
      </c>
      <c r="P5347" s="25">
        <f t="shared" si="914"/>
        <v>24877.896768351318</v>
      </c>
      <c r="Q5347" s="25">
        <f t="shared" si="915"/>
        <v>59536.578159999997</v>
      </c>
      <c r="R5347" s="25">
        <f t="shared" si="918"/>
        <v>0</v>
      </c>
      <c r="S5347" s="25">
        <f t="shared" si="919"/>
        <v>34658.681391648679</v>
      </c>
      <c r="T5347" s="25" t="str">
        <f t="shared" si="920"/>
        <v>charge</v>
      </c>
      <c r="V5347" s="25">
        <f t="shared" si="923"/>
        <v>0</v>
      </c>
      <c r="W5347" s="25">
        <f t="shared" si="921"/>
        <v>4000</v>
      </c>
      <c r="X5347" s="25">
        <f t="shared" si="924"/>
        <v>0</v>
      </c>
      <c r="Z5347" s="25">
        <f t="shared" si="922"/>
        <v>0</v>
      </c>
      <c r="AB5347" s="25">
        <f t="shared" si="916"/>
        <v>34658.681391648679</v>
      </c>
    </row>
    <row r="5348" x14ac:dyDescent="0.2">
      <c r="I5348" s="24">
        <v>5343</v>
      </c>
      <c r="J5348" s="28">
        <v>0.71544026199999999</v>
      </c>
      <c r="L5348" s="24">
        <v>31576.106357860564</v>
      </c>
      <c r="N5348" s="24">
        <v>5343</v>
      </c>
      <c r="O5348" s="24">
        <f t="shared" si="917"/>
        <v>25103.004554499152</v>
      </c>
      <c r="P5348" s="24">
        <f t="shared" si="914"/>
        <v>25103.004554499152</v>
      </c>
      <c r="Q5348" s="24">
        <f t="shared" si="915"/>
        <v>57235.220959999999</v>
      </c>
      <c r="R5348" s="24">
        <f t="shared" si="918"/>
        <v>0</v>
      </c>
      <c r="S5348" s="24">
        <f t="shared" si="919"/>
        <v>32132.216405500847</v>
      </c>
      <c r="T5348" s="24" t="str">
        <f t="shared" si="920"/>
        <v>charge</v>
      </c>
      <c r="V5348" s="24">
        <f t="shared" si="923"/>
        <v>0</v>
      </c>
      <c r="W5348" s="24">
        <f t="shared" si="921"/>
        <v>4000</v>
      </c>
      <c r="X5348" s="24">
        <f t="shared" si="924"/>
        <v>0</v>
      </c>
      <c r="Z5348" s="24">
        <f t="shared" si="922"/>
        <v>0</v>
      </c>
      <c r="AB5348" s="24">
        <f t="shared" si="916"/>
        <v>32132.216405500847</v>
      </c>
    </row>
    <row r="5349" x14ac:dyDescent="0.2">
      <c r="I5349" s="25">
        <v>5344</v>
      </c>
      <c r="J5349" s="29">
        <v>0.66758493299999999</v>
      </c>
      <c r="L5349" s="25">
        <v>31220.539138221739</v>
      </c>
      <c r="N5349" s="25">
        <v>5344</v>
      </c>
      <c r="O5349" s="25">
        <f t="shared" si="917"/>
        <v>24820.328614886283</v>
      </c>
      <c r="P5349" s="25">
        <f t="shared" si="914"/>
        <v>24820.328614886283</v>
      </c>
      <c r="Q5349" s="25">
        <f t="shared" si="915"/>
        <v>53406.79464</v>
      </c>
      <c r="R5349" s="25">
        <f t="shared" si="918"/>
        <v>0</v>
      </c>
      <c r="S5349" s="25">
        <f t="shared" si="919"/>
        <v>28586.466025113717</v>
      </c>
      <c r="T5349" s="25" t="str">
        <f t="shared" si="920"/>
        <v>charge</v>
      </c>
      <c r="V5349" s="25">
        <f t="shared" si="923"/>
        <v>0</v>
      </c>
      <c r="W5349" s="25">
        <f t="shared" si="921"/>
        <v>4000</v>
      </c>
      <c r="X5349" s="25">
        <f t="shared" si="924"/>
        <v>0</v>
      </c>
      <c r="Z5349" s="25">
        <f t="shared" si="922"/>
        <v>0</v>
      </c>
      <c r="AB5349" s="25">
        <f t="shared" si="916"/>
        <v>28586.466025113717</v>
      </c>
    </row>
    <row r="5350" x14ac:dyDescent="0.2">
      <c r="I5350" s="24">
        <v>5345</v>
      </c>
      <c r="J5350" s="28">
        <v>0.55208652000000003</v>
      </c>
      <c r="L5350" s="24">
        <v>30577.173828601834</v>
      </c>
      <c r="N5350" s="24">
        <v>5345</v>
      </c>
      <c r="O5350" s="24">
        <f t="shared" si="917"/>
        <v>24308.853193738458</v>
      </c>
      <c r="P5350" s="24">
        <f t="shared" si="914"/>
        <v>24308.853193738458</v>
      </c>
      <c r="Q5350" s="24">
        <f t="shared" si="915"/>
        <v>44166.921600000001</v>
      </c>
      <c r="R5350" s="24">
        <f t="shared" si="918"/>
        <v>0</v>
      </c>
      <c r="S5350" s="24">
        <f t="shared" si="919"/>
        <v>19858.068406261544</v>
      </c>
      <c r="T5350" s="24" t="str">
        <f t="shared" si="920"/>
        <v>charge</v>
      </c>
      <c r="V5350" s="24">
        <f t="shared" si="923"/>
        <v>0</v>
      </c>
      <c r="W5350" s="24">
        <f t="shared" si="921"/>
        <v>4000</v>
      </c>
      <c r="X5350" s="24">
        <f t="shared" si="924"/>
        <v>0</v>
      </c>
      <c r="Z5350" s="24">
        <f t="shared" si="922"/>
        <v>0</v>
      </c>
      <c r="AB5350" s="24">
        <f t="shared" si="916"/>
        <v>19858.068406261544</v>
      </c>
    </row>
    <row r="5351" x14ac:dyDescent="0.2">
      <c r="I5351" s="25">
        <v>5346</v>
      </c>
      <c r="J5351" s="29">
        <v>0.24572545800000001</v>
      </c>
      <c r="L5351" s="25">
        <v>30217.944111824032</v>
      </c>
      <c r="N5351" s="25">
        <v>5346</v>
      </c>
      <c r="O5351" s="25">
        <f t="shared" si="917"/>
        <v>24023.265568900108</v>
      </c>
      <c r="P5351" s="25">
        <f t="shared" si="914"/>
        <v>24023.265568900108</v>
      </c>
      <c r="Q5351" s="25">
        <f t="shared" si="915"/>
        <v>19658.036640000002</v>
      </c>
      <c r="R5351" s="25">
        <f t="shared" si="918"/>
        <v>4365.2289289001055</v>
      </c>
      <c r="S5351" s="25">
        <f t="shared" si="919"/>
        <v>0</v>
      </c>
      <c r="T5351" s="25" t="str">
        <f t="shared" si="920"/>
        <v>drain</v>
      </c>
      <c r="V5351" s="25">
        <f t="shared" si="923"/>
        <v>0</v>
      </c>
      <c r="W5351" s="25">
        <f t="shared" si="921"/>
        <v>0</v>
      </c>
      <c r="X5351" s="25">
        <f t="shared" si="924"/>
        <v>4000</v>
      </c>
      <c r="Z5351" s="25">
        <f t="shared" si="922"/>
        <v>365.22892890010553</v>
      </c>
      <c r="AB5351" s="25">
        <f t="shared" si="916"/>
        <v>0</v>
      </c>
    </row>
    <row r="5352" x14ac:dyDescent="0.2">
      <c r="I5352" s="24">
        <v>5347</v>
      </c>
      <c r="J5352" s="28">
        <v>0</v>
      </c>
      <c r="L5352" s="24">
        <v>29361.34773893356</v>
      </c>
      <c r="N5352" s="24">
        <v>5347</v>
      </c>
      <c r="O5352" s="24">
        <f t="shared" si="917"/>
        <v>23342.271452452183</v>
      </c>
      <c r="P5352" s="24">
        <f t="shared" si="914"/>
        <v>23342.271452452183</v>
      </c>
      <c r="Q5352" s="24">
        <f t="shared" si="915"/>
        <v>0</v>
      </c>
      <c r="R5352" s="24">
        <f t="shared" si="918"/>
        <v>23342.271452452183</v>
      </c>
      <c r="S5352" s="24">
        <f t="shared" si="919"/>
        <v>0</v>
      </c>
      <c r="T5352" s="24" t="str">
        <f t="shared" si="920"/>
        <v>drain</v>
      </c>
      <c r="V5352" s="24">
        <f t="shared" si="923"/>
        <v>0</v>
      </c>
      <c r="W5352" s="24">
        <f t="shared" si="921"/>
        <v>0</v>
      </c>
      <c r="X5352" s="24">
        <f t="shared" si="924"/>
        <v>0</v>
      </c>
      <c r="Z5352" s="24">
        <f t="shared" si="922"/>
        <v>23342.271452452183</v>
      </c>
      <c r="AB5352" s="24">
        <f t="shared" si="916"/>
        <v>0</v>
      </c>
    </row>
    <row r="5353" x14ac:dyDescent="0.2">
      <c r="I5353" s="25">
        <v>5348</v>
      </c>
      <c r="J5353" s="29">
        <v>0</v>
      </c>
      <c r="L5353" s="25">
        <v>29258.616962432858</v>
      </c>
      <c r="N5353" s="25">
        <v>5348</v>
      </c>
      <c r="O5353" s="25">
        <f t="shared" si="917"/>
        <v>23260.600485134124</v>
      </c>
      <c r="P5353" s="25">
        <f t="shared" si="914"/>
        <v>23260.600485134124</v>
      </c>
      <c r="Q5353" s="25">
        <f t="shared" si="915"/>
        <v>0</v>
      </c>
      <c r="R5353" s="25">
        <f t="shared" si="918"/>
        <v>23260.600485134124</v>
      </c>
      <c r="S5353" s="25">
        <f t="shared" si="919"/>
        <v>0</v>
      </c>
      <c r="T5353" s="25" t="str">
        <f t="shared" si="920"/>
        <v>drain</v>
      </c>
      <c r="V5353" s="25">
        <f t="shared" si="923"/>
        <v>0</v>
      </c>
      <c r="W5353" s="25">
        <f t="shared" si="921"/>
        <v>0</v>
      </c>
      <c r="X5353" s="25">
        <f t="shared" si="924"/>
        <v>0</v>
      </c>
      <c r="Z5353" s="25">
        <f t="shared" si="922"/>
        <v>23260.600485134124</v>
      </c>
      <c r="AB5353" s="25">
        <f t="shared" si="916"/>
        <v>0</v>
      </c>
    </row>
    <row r="5354" x14ac:dyDescent="0.2">
      <c r="I5354" s="24">
        <v>5349</v>
      </c>
      <c r="J5354" s="28">
        <v>0</v>
      </c>
      <c r="L5354" s="24">
        <v>28822.011371231078</v>
      </c>
      <c r="N5354" s="24">
        <v>5349</v>
      </c>
      <c r="O5354" s="24">
        <f t="shared" si="917"/>
        <v>22913.499040128707</v>
      </c>
      <c r="P5354" s="24">
        <f t="shared" si="914"/>
        <v>22913.499040128707</v>
      </c>
      <c r="Q5354" s="24">
        <f t="shared" si="915"/>
        <v>0</v>
      </c>
      <c r="R5354" s="24">
        <f t="shared" si="918"/>
        <v>22913.499040128707</v>
      </c>
      <c r="S5354" s="24">
        <f t="shared" si="919"/>
        <v>0</v>
      </c>
      <c r="T5354" s="24" t="str">
        <f t="shared" si="920"/>
        <v>drain</v>
      </c>
      <c r="V5354" s="24">
        <f t="shared" si="923"/>
        <v>0</v>
      </c>
      <c r="W5354" s="24">
        <f t="shared" si="921"/>
        <v>0</v>
      </c>
      <c r="X5354" s="24">
        <f t="shared" si="924"/>
        <v>0</v>
      </c>
      <c r="Z5354" s="24">
        <f t="shared" si="922"/>
        <v>22913.499040128707</v>
      </c>
      <c r="AB5354" s="24">
        <f t="shared" si="916"/>
        <v>0</v>
      </c>
    </row>
    <row r="5355" x14ac:dyDescent="0.2">
      <c r="I5355" s="25">
        <v>5350</v>
      </c>
      <c r="J5355" s="29">
        <v>0</v>
      </c>
      <c r="L5355" s="25">
        <v>27950.312976837155</v>
      </c>
      <c r="N5355" s="25">
        <v>5350</v>
      </c>
      <c r="O5355" s="25">
        <f t="shared" si="917"/>
        <v>22220.498816585539</v>
      </c>
      <c r="P5355" s="25">
        <f t="shared" si="914"/>
        <v>22220.498816585539</v>
      </c>
      <c r="Q5355" s="25">
        <f t="shared" si="915"/>
        <v>0</v>
      </c>
      <c r="R5355" s="25">
        <f t="shared" si="918"/>
        <v>22220.498816585539</v>
      </c>
      <c r="S5355" s="25">
        <f t="shared" si="919"/>
        <v>0</v>
      </c>
      <c r="T5355" s="25" t="str">
        <f t="shared" si="920"/>
        <v>drain</v>
      </c>
      <c r="V5355" s="25">
        <f t="shared" si="923"/>
        <v>0</v>
      </c>
      <c r="W5355" s="25">
        <f t="shared" si="921"/>
        <v>0</v>
      </c>
      <c r="X5355" s="25">
        <f t="shared" si="924"/>
        <v>0</v>
      </c>
      <c r="Z5355" s="25">
        <f t="shared" si="922"/>
        <v>22220.498816585539</v>
      </c>
      <c r="AB5355" s="25">
        <f t="shared" si="916"/>
        <v>0</v>
      </c>
    </row>
    <row r="5356" x14ac:dyDescent="0.2">
      <c r="I5356" s="24">
        <v>5351</v>
      </c>
      <c r="J5356" s="28">
        <v>0</v>
      </c>
      <c r="L5356" s="24">
        <v>26366.205969715116</v>
      </c>
      <c r="N5356" s="24">
        <v>5351</v>
      </c>
      <c r="O5356" s="24">
        <f t="shared" si="917"/>
        <v>20961.133745923518</v>
      </c>
      <c r="P5356" s="24">
        <f t="shared" si="914"/>
        <v>20961.133745923518</v>
      </c>
      <c r="Q5356" s="24">
        <f t="shared" si="915"/>
        <v>0</v>
      </c>
      <c r="R5356" s="24">
        <f t="shared" si="918"/>
        <v>20961.133745923518</v>
      </c>
      <c r="S5356" s="24">
        <f t="shared" si="919"/>
        <v>0</v>
      </c>
      <c r="T5356" s="24" t="str">
        <f t="shared" si="920"/>
        <v>drain</v>
      </c>
      <c r="V5356" s="24">
        <f t="shared" si="923"/>
        <v>0</v>
      </c>
      <c r="W5356" s="24">
        <f t="shared" si="921"/>
        <v>0</v>
      </c>
      <c r="X5356" s="24">
        <f t="shared" si="924"/>
        <v>0</v>
      </c>
      <c r="Z5356" s="24">
        <f t="shared" si="922"/>
        <v>20961.133745923518</v>
      </c>
      <c r="AB5356" s="24">
        <f t="shared" si="916"/>
        <v>0</v>
      </c>
    </row>
    <row r="5357" x14ac:dyDescent="0.2">
      <c r="I5357" s="25">
        <v>5352</v>
      </c>
      <c r="J5357" s="29">
        <v>0</v>
      </c>
      <c r="L5357" s="25">
        <v>24655.246192073821</v>
      </c>
      <c r="N5357" s="25">
        <v>5352</v>
      </c>
      <c r="O5357" s="25">
        <f t="shared" si="917"/>
        <v>19600.920722698687</v>
      </c>
      <c r="P5357" s="25">
        <f t="shared" si="914"/>
        <v>19600.920722698687</v>
      </c>
      <c r="Q5357" s="25">
        <f t="shared" si="915"/>
        <v>0</v>
      </c>
      <c r="R5357" s="25">
        <f t="shared" si="918"/>
        <v>19600.920722698687</v>
      </c>
      <c r="S5357" s="25">
        <f t="shared" si="919"/>
        <v>0</v>
      </c>
      <c r="T5357" s="25" t="str">
        <f t="shared" si="920"/>
        <v>drain</v>
      </c>
      <c r="V5357" s="25">
        <f t="shared" si="923"/>
        <v>0</v>
      </c>
      <c r="W5357" s="25">
        <f t="shared" si="921"/>
        <v>0</v>
      </c>
      <c r="X5357" s="25">
        <f t="shared" si="924"/>
        <v>0</v>
      </c>
      <c r="Z5357" s="25">
        <f t="shared" si="922"/>
        <v>19600.920722698687</v>
      </c>
      <c r="AB5357" s="25">
        <f t="shared" si="916"/>
        <v>0</v>
      </c>
    </row>
    <row r="5358" x14ac:dyDescent="0.2">
      <c r="I5358" s="24">
        <v>5353</v>
      </c>
      <c r="J5358" s="28">
        <v>0</v>
      </c>
      <c r="L5358" s="24">
        <v>23118.824900245665</v>
      </c>
      <c r="N5358" s="24">
        <v>5353</v>
      </c>
      <c r="O5358" s="24">
        <f t="shared" si="917"/>
        <v>18379.465795695305</v>
      </c>
      <c r="P5358" s="24">
        <f t="shared" si="914"/>
        <v>18379.465795695305</v>
      </c>
      <c r="Q5358" s="24">
        <f t="shared" si="915"/>
        <v>0</v>
      </c>
      <c r="R5358" s="24">
        <f t="shared" si="918"/>
        <v>18379.465795695305</v>
      </c>
      <c r="S5358" s="24">
        <f t="shared" si="919"/>
        <v>0</v>
      </c>
      <c r="T5358" s="24" t="str">
        <f t="shared" si="920"/>
        <v>drain</v>
      </c>
      <c r="V5358" s="24">
        <f t="shared" si="923"/>
        <v>0</v>
      </c>
      <c r="W5358" s="24">
        <f t="shared" si="921"/>
        <v>0</v>
      </c>
      <c r="X5358" s="24">
        <f t="shared" si="924"/>
        <v>0</v>
      </c>
      <c r="Z5358" s="24">
        <f t="shared" si="922"/>
        <v>18379.465795695305</v>
      </c>
      <c r="AB5358" s="24">
        <f t="shared" si="916"/>
        <v>0</v>
      </c>
    </row>
    <row r="5359" x14ac:dyDescent="0.2">
      <c r="I5359" s="25">
        <v>5354</v>
      </c>
      <c r="J5359" s="29">
        <v>0</v>
      </c>
      <c r="L5359" s="25">
        <v>22637.688399124145</v>
      </c>
      <c r="N5359" s="25">
        <v>5354</v>
      </c>
      <c r="O5359" s="25">
        <f t="shared" si="917"/>
        <v>17996.962277303697</v>
      </c>
      <c r="P5359" s="25">
        <f t="shared" si="914"/>
        <v>17996.962277303697</v>
      </c>
      <c r="Q5359" s="25">
        <f t="shared" si="915"/>
        <v>0</v>
      </c>
      <c r="R5359" s="25">
        <f t="shared" si="918"/>
        <v>17996.962277303697</v>
      </c>
      <c r="S5359" s="25">
        <f t="shared" si="919"/>
        <v>0</v>
      </c>
      <c r="T5359" s="25" t="str">
        <f t="shared" si="920"/>
        <v>drain</v>
      </c>
      <c r="V5359" s="25">
        <f t="shared" si="923"/>
        <v>0</v>
      </c>
      <c r="W5359" s="25">
        <f t="shared" si="921"/>
        <v>0</v>
      </c>
      <c r="X5359" s="25">
        <f t="shared" si="924"/>
        <v>0</v>
      </c>
      <c r="Z5359" s="25">
        <f t="shared" si="922"/>
        <v>17996.962277303697</v>
      </c>
      <c r="AB5359" s="25">
        <f t="shared" si="916"/>
        <v>0</v>
      </c>
    </row>
    <row r="5360" x14ac:dyDescent="0.2">
      <c r="I5360" s="24">
        <v>5355</v>
      </c>
      <c r="J5360" s="28">
        <v>0</v>
      </c>
      <c r="L5360" s="24">
        <v>21822.396976327895</v>
      </c>
      <c r="N5360" s="24">
        <v>5355</v>
      </c>
      <c r="O5360" s="24">
        <f t="shared" si="917"/>
        <v>17348.805596180679</v>
      </c>
      <c r="P5360" s="24">
        <f t="shared" si="914"/>
        <v>17348.805596180679</v>
      </c>
      <c r="Q5360" s="24">
        <f t="shared" si="915"/>
        <v>0</v>
      </c>
      <c r="R5360" s="24">
        <f t="shared" si="918"/>
        <v>17348.805596180679</v>
      </c>
      <c r="S5360" s="24">
        <f t="shared" si="919"/>
        <v>0</v>
      </c>
      <c r="T5360" s="24" t="str">
        <f t="shared" si="920"/>
        <v>drain</v>
      </c>
      <c r="V5360" s="24">
        <f t="shared" si="923"/>
        <v>0</v>
      </c>
      <c r="W5360" s="24">
        <f t="shared" si="921"/>
        <v>0</v>
      </c>
      <c r="X5360" s="24">
        <f t="shared" si="924"/>
        <v>0</v>
      </c>
      <c r="Z5360" s="24">
        <f t="shared" si="922"/>
        <v>17348.805596180679</v>
      </c>
      <c r="AB5360" s="24">
        <f t="shared" si="916"/>
        <v>0</v>
      </c>
    </row>
    <row r="5361" x14ac:dyDescent="0.2">
      <c r="I5361" s="25">
        <v>5356</v>
      </c>
      <c r="J5361" s="29">
        <v>0</v>
      </c>
      <c r="L5361" s="25">
        <v>21381.876806735992</v>
      </c>
      <c r="N5361" s="25">
        <v>5356</v>
      </c>
      <c r="O5361" s="25">
        <f t="shared" si="917"/>
        <v>16998.592061355113</v>
      </c>
      <c r="P5361" s="25">
        <f t="shared" si="914"/>
        <v>16998.592061355113</v>
      </c>
      <c r="Q5361" s="25">
        <f t="shared" si="915"/>
        <v>0</v>
      </c>
      <c r="R5361" s="25">
        <f t="shared" si="918"/>
        <v>16998.592061355113</v>
      </c>
      <c r="S5361" s="25">
        <f t="shared" si="919"/>
        <v>0</v>
      </c>
      <c r="T5361" s="25" t="str">
        <f t="shared" si="920"/>
        <v>drain</v>
      </c>
      <c r="V5361" s="25">
        <f t="shared" si="923"/>
        <v>0</v>
      </c>
      <c r="W5361" s="25">
        <f t="shared" si="921"/>
        <v>0</v>
      </c>
      <c r="X5361" s="25">
        <f t="shared" si="924"/>
        <v>0</v>
      </c>
      <c r="Z5361" s="25">
        <f t="shared" si="922"/>
        <v>16998.592061355113</v>
      </c>
      <c r="AB5361" s="25">
        <f t="shared" si="916"/>
        <v>0</v>
      </c>
    </row>
    <row r="5362" x14ac:dyDescent="0.2">
      <c r="I5362" s="24">
        <v>5357</v>
      </c>
      <c r="J5362" s="28">
        <v>0</v>
      </c>
      <c r="L5362" s="24">
        <v>21285.591663455962</v>
      </c>
      <c r="N5362" s="24">
        <v>5357</v>
      </c>
      <c r="O5362" s="24">
        <f t="shared" si="917"/>
        <v>16922.04537244749</v>
      </c>
      <c r="P5362" s="24">
        <f t="shared" si="914"/>
        <v>16922.04537244749</v>
      </c>
      <c r="Q5362" s="24">
        <f t="shared" si="915"/>
        <v>0</v>
      </c>
      <c r="R5362" s="24">
        <f t="shared" si="918"/>
        <v>16922.04537244749</v>
      </c>
      <c r="S5362" s="24">
        <f t="shared" si="919"/>
        <v>0</v>
      </c>
      <c r="T5362" s="24" t="str">
        <f t="shared" si="920"/>
        <v>drain</v>
      </c>
      <c r="V5362" s="24">
        <f t="shared" si="923"/>
        <v>0</v>
      </c>
      <c r="W5362" s="24">
        <f t="shared" si="921"/>
        <v>0</v>
      </c>
      <c r="X5362" s="24">
        <f t="shared" si="924"/>
        <v>0</v>
      </c>
      <c r="Z5362" s="24">
        <f t="shared" si="922"/>
        <v>16922.04537244749</v>
      </c>
      <c r="AB5362" s="24">
        <f t="shared" si="916"/>
        <v>0</v>
      </c>
    </row>
    <row r="5363" x14ac:dyDescent="0.2">
      <c r="I5363" s="25">
        <v>5358</v>
      </c>
      <c r="J5363" s="29">
        <v>0</v>
      </c>
      <c r="L5363" s="25">
        <v>21338.080486822128</v>
      </c>
      <c r="N5363" s="25">
        <v>5358</v>
      </c>
      <c r="O5363" s="25">
        <f t="shared" si="917"/>
        <v>16963.773987023593</v>
      </c>
      <c r="P5363" s="25">
        <f t="shared" si="914"/>
        <v>16963.773987023593</v>
      </c>
      <c r="Q5363" s="25">
        <f t="shared" si="915"/>
        <v>0</v>
      </c>
      <c r="R5363" s="25">
        <f t="shared" si="918"/>
        <v>16963.773987023593</v>
      </c>
      <c r="S5363" s="25">
        <f t="shared" si="919"/>
        <v>0</v>
      </c>
      <c r="T5363" s="25" t="str">
        <f t="shared" si="920"/>
        <v>drain</v>
      </c>
      <c r="V5363" s="25">
        <f t="shared" si="923"/>
        <v>0</v>
      </c>
      <c r="W5363" s="25">
        <f t="shared" si="921"/>
        <v>0</v>
      </c>
      <c r="X5363" s="25">
        <f t="shared" si="924"/>
        <v>0</v>
      </c>
      <c r="Z5363" s="25">
        <f t="shared" si="922"/>
        <v>16963.773987023593</v>
      </c>
      <c r="AB5363" s="25">
        <f t="shared" si="916"/>
        <v>0</v>
      </c>
    </row>
    <row r="5364" x14ac:dyDescent="0.2">
      <c r="I5364" s="24">
        <v>5359</v>
      </c>
      <c r="J5364" s="28">
        <v>0.14698862200000001</v>
      </c>
      <c r="L5364" s="24">
        <v>22423.707097768784</v>
      </c>
      <c r="N5364" s="24">
        <v>5359</v>
      </c>
      <c r="O5364" s="24">
        <f t="shared" si="917"/>
        <v>17826.847142726183</v>
      </c>
      <c r="P5364" s="24">
        <f t="shared" si="914"/>
        <v>17826.847142726183</v>
      </c>
      <c r="Q5364" s="24">
        <f t="shared" si="915"/>
        <v>11759.089760000001</v>
      </c>
      <c r="R5364" s="24">
        <f t="shared" si="918"/>
        <v>6067.7573827261822</v>
      </c>
      <c r="S5364" s="24">
        <f t="shared" si="919"/>
        <v>0</v>
      </c>
      <c r="T5364" s="24" t="str">
        <f t="shared" si="920"/>
        <v>drain</v>
      </c>
      <c r="V5364" s="24">
        <f t="shared" si="923"/>
        <v>0</v>
      </c>
      <c r="W5364" s="24">
        <f t="shared" si="921"/>
        <v>0</v>
      </c>
      <c r="X5364" s="24">
        <f t="shared" si="924"/>
        <v>0</v>
      </c>
      <c r="Z5364" s="24">
        <f t="shared" si="922"/>
        <v>6067.7573827261822</v>
      </c>
      <c r="AB5364" s="24">
        <f t="shared" si="916"/>
        <v>0</v>
      </c>
    </row>
    <row r="5365" x14ac:dyDescent="0.2">
      <c r="I5365" s="25">
        <v>5360</v>
      </c>
      <c r="J5365" s="29">
        <v>0.32930830300000002</v>
      </c>
      <c r="L5365" s="25">
        <v>24757.540072631833</v>
      </c>
      <c r="N5365" s="25">
        <v>5360</v>
      </c>
      <c r="O5365" s="25">
        <f t="shared" si="917"/>
        <v>19682.244357742307</v>
      </c>
      <c r="P5365" s="25">
        <f t="shared" si="914"/>
        <v>19682.244357742307</v>
      </c>
      <c r="Q5365" s="25">
        <f t="shared" si="915"/>
        <v>26344.664240000002</v>
      </c>
      <c r="R5365" s="25">
        <f t="shared" si="918"/>
        <v>0</v>
      </c>
      <c r="S5365" s="25">
        <f t="shared" si="919"/>
        <v>6662.4198822576946</v>
      </c>
      <c r="T5365" s="25" t="str">
        <f t="shared" si="920"/>
        <v>charge</v>
      </c>
      <c r="V5365" s="25">
        <f t="shared" si="923"/>
        <v>4000</v>
      </c>
      <c r="W5365" s="25">
        <f t="shared" si="921"/>
        <v>4000</v>
      </c>
      <c r="X5365" s="25">
        <f t="shared" si="924"/>
        <v>0</v>
      </c>
      <c r="Z5365" s="25">
        <f t="shared" si="922"/>
        <v>0</v>
      </c>
      <c r="AB5365" s="25">
        <f t="shared" si="916"/>
        <v>2662.4198822576946</v>
      </c>
    </row>
    <row r="5366" x14ac:dyDescent="0.2">
      <c r="I5366" s="24">
        <v>5361</v>
      </c>
      <c r="J5366" s="28">
        <v>0.5699639179999999</v>
      </c>
      <c r="L5366" s="24">
        <v>27310.016928005218</v>
      </c>
      <c r="N5366" s="24">
        <v>5361</v>
      </c>
      <c r="O5366" s="24">
        <f t="shared" si="917"/>
        <v>21711.463457764148</v>
      </c>
      <c r="P5366" s="24">
        <f t="shared" si="914"/>
        <v>21711.463457764148</v>
      </c>
      <c r="Q5366" s="24">
        <f t="shared" si="915"/>
        <v>45597.113439999994</v>
      </c>
      <c r="R5366" s="24">
        <f t="shared" si="918"/>
        <v>0</v>
      </c>
      <c r="S5366" s="24">
        <f t="shared" si="919"/>
        <v>23885.649982235846</v>
      </c>
      <c r="T5366" s="24" t="str">
        <f t="shared" si="920"/>
        <v>charge</v>
      </c>
      <c r="V5366" s="24">
        <f t="shared" si="923"/>
        <v>0</v>
      </c>
      <c r="W5366" s="24">
        <f t="shared" si="921"/>
        <v>4000</v>
      </c>
      <c r="X5366" s="24">
        <f t="shared" si="924"/>
        <v>0</v>
      </c>
      <c r="Z5366" s="24">
        <f t="shared" si="922"/>
        <v>0</v>
      </c>
      <c r="AB5366" s="24">
        <f t="shared" si="916"/>
        <v>23885.649982235846</v>
      </c>
    </row>
    <row r="5367" x14ac:dyDescent="0.2">
      <c r="I5367" s="25">
        <v>5362</v>
      </c>
      <c r="J5367" s="29">
        <v>0.64598957499999998</v>
      </c>
      <c r="L5367" s="25">
        <v>28581.008494400976</v>
      </c>
      <c r="N5367" s="25">
        <v>5362</v>
      </c>
      <c r="O5367" s="25">
        <f t="shared" si="917"/>
        <v>22721.901753048776</v>
      </c>
      <c r="P5367" s="25">
        <f t="shared" si="914"/>
        <v>22721.901753048776</v>
      </c>
      <c r="Q5367" s="25">
        <f t="shared" si="915"/>
        <v>51679.165999999997</v>
      </c>
      <c r="R5367" s="25">
        <f t="shared" si="918"/>
        <v>0</v>
      </c>
      <c r="S5367" s="25">
        <f t="shared" si="919"/>
        <v>28957.264246951221</v>
      </c>
      <c r="T5367" s="25" t="str">
        <f t="shared" si="920"/>
        <v>charge</v>
      </c>
      <c r="V5367" s="25">
        <f t="shared" si="923"/>
        <v>0</v>
      </c>
      <c r="W5367" s="25">
        <f t="shared" si="921"/>
        <v>4000</v>
      </c>
      <c r="X5367" s="25">
        <f t="shared" si="924"/>
        <v>0</v>
      </c>
      <c r="Z5367" s="25">
        <f t="shared" si="922"/>
        <v>0</v>
      </c>
      <c r="AB5367" s="25">
        <f t="shared" si="916"/>
        <v>28957.264246951221</v>
      </c>
    </row>
    <row r="5368" x14ac:dyDescent="0.2">
      <c r="I5368" s="24">
        <v>5363</v>
      </c>
      <c r="J5368" s="28">
        <v>0.70523624699999998</v>
      </c>
      <c r="L5368" s="24">
        <v>29586.946507263183</v>
      </c>
      <c r="N5368" s="24">
        <v>5363</v>
      </c>
      <c r="O5368" s="24">
        <f t="shared" si="917"/>
        <v>23521.62247327423</v>
      </c>
      <c r="P5368" s="24">
        <f t="shared" si="914"/>
        <v>23521.62247327423</v>
      </c>
      <c r="Q5368" s="24">
        <f t="shared" si="915"/>
        <v>56418.89976</v>
      </c>
      <c r="R5368" s="24">
        <f t="shared" si="918"/>
        <v>0</v>
      </c>
      <c r="S5368" s="24">
        <f t="shared" si="919"/>
        <v>32897.277286725774</v>
      </c>
      <c r="T5368" s="24" t="str">
        <f t="shared" si="920"/>
        <v>charge</v>
      </c>
      <c r="V5368" s="24">
        <f t="shared" si="923"/>
        <v>0</v>
      </c>
      <c r="W5368" s="24">
        <f t="shared" si="921"/>
        <v>4000</v>
      </c>
      <c r="X5368" s="24">
        <f t="shared" si="924"/>
        <v>0</v>
      </c>
      <c r="Z5368" s="24">
        <f t="shared" si="922"/>
        <v>0</v>
      </c>
      <c r="AB5368" s="24">
        <f t="shared" si="916"/>
        <v>32897.277286725774</v>
      </c>
    </row>
    <row r="5369" x14ac:dyDescent="0.2">
      <c r="I5369" s="25">
        <v>5364</v>
      </c>
      <c r="J5369" s="29">
        <v>0.71410213600000005</v>
      </c>
      <c r="L5369" s="25">
        <v>30223.25541067123</v>
      </c>
      <c r="N5369" s="25">
        <v>5364</v>
      </c>
      <c r="O5369" s="25">
        <f t="shared" si="917"/>
        <v>24027.48805148363</v>
      </c>
      <c r="P5369" s="25">
        <f t="shared" si="914"/>
        <v>24027.48805148363</v>
      </c>
      <c r="Q5369" s="25">
        <f t="shared" si="915"/>
        <v>57128.170880000005</v>
      </c>
      <c r="R5369" s="25">
        <f t="shared" si="918"/>
        <v>0</v>
      </c>
      <c r="S5369" s="25">
        <f t="shared" si="919"/>
        <v>33100.682828516379</v>
      </c>
      <c r="T5369" s="25" t="str">
        <f t="shared" si="920"/>
        <v>charge</v>
      </c>
      <c r="V5369" s="25">
        <f t="shared" si="923"/>
        <v>0</v>
      </c>
      <c r="W5369" s="25">
        <f t="shared" si="921"/>
        <v>4000</v>
      </c>
      <c r="X5369" s="25">
        <f t="shared" si="924"/>
        <v>0</v>
      </c>
      <c r="Z5369" s="25">
        <f t="shared" si="922"/>
        <v>0</v>
      </c>
      <c r="AB5369" s="25">
        <f t="shared" si="916"/>
        <v>33100.682828516379</v>
      </c>
    </row>
    <row r="5370" x14ac:dyDescent="0.2">
      <c r="I5370" s="24">
        <v>5365</v>
      </c>
      <c r="J5370" s="28">
        <v>0.75432371100000006</v>
      </c>
      <c r="L5370" s="24">
        <v>30771.283550310134</v>
      </c>
      <c r="N5370" s="24">
        <v>5365</v>
      </c>
      <c r="O5370" s="24">
        <f t="shared" si="917"/>
        <v>24463.170422496558</v>
      </c>
      <c r="P5370" s="24">
        <f t="shared" si="914"/>
        <v>24463.170422496558</v>
      </c>
      <c r="Q5370" s="24">
        <f t="shared" si="915"/>
        <v>60345.896880000008</v>
      </c>
      <c r="R5370" s="24">
        <f t="shared" si="918"/>
        <v>0</v>
      </c>
      <c r="S5370" s="24">
        <f t="shared" si="919"/>
        <v>35882.72645750345</v>
      </c>
      <c r="T5370" s="24" t="str">
        <f t="shared" si="920"/>
        <v>charge</v>
      </c>
      <c r="V5370" s="24">
        <f t="shared" si="923"/>
        <v>0</v>
      </c>
      <c r="W5370" s="24">
        <f t="shared" si="921"/>
        <v>4000</v>
      </c>
      <c r="X5370" s="24">
        <f t="shared" si="924"/>
        <v>0</v>
      </c>
      <c r="Z5370" s="24">
        <f t="shared" si="922"/>
        <v>0</v>
      </c>
      <c r="AB5370" s="24">
        <f t="shared" si="916"/>
        <v>35882.72645750345</v>
      </c>
    </row>
    <row r="5371" x14ac:dyDescent="0.2">
      <c r="I5371" s="25">
        <v>5366</v>
      </c>
      <c r="J5371" s="29">
        <v>0.74526354699999997</v>
      </c>
      <c r="L5371" s="25">
        <v>31511.416587638854</v>
      </c>
      <c r="N5371" s="25">
        <v>5366</v>
      </c>
      <c r="O5371" s="25">
        <f t="shared" si="917"/>
        <v>25051.57618717289</v>
      </c>
      <c r="P5371" s="25">
        <f t="shared" si="914"/>
        <v>25051.57618717289</v>
      </c>
      <c r="Q5371" s="25">
        <f t="shared" si="915"/>
        <v>59621.083759999994</v>
      </c>
      <c r="R5371" s="25">
        <f t="shared" si="918"/>
        <v>0</v>
      </c>
      <c r="S5371" s="25">
        <f t="shared" si="919"/>
        <v>34569.507572827104</v>
      </c>
      <c r="T5371" s="25" t="str">
        <f t="shared" si="920"/>
        <v>charge</v>
      </c>
      <c r="V5371" s="25">
        <f t="shared" si="923"/>
        <v>0</v>
      </c>
      <c r="W5371" s="25">
        <f t="shared" si="921"/>
        <v>4000</v>
      </c>
      <c r="X5371" s="25">
        <f t="shared" si="924"/>
        <v>0</v>
      </c>
      <c r="Z5371" s="25">
        <f t="shared" si="922"/>
        <v>0</v>
      </c>
      <c r="AB5371" s="25">
        <f t="shared" si="916"/>
        <v>34569.507572827104</v>
      </c>
    </row>
    <row r="5372" x14ac:dyDescent="0.2">
      <c r="I5372" s="24">
        <v>5367</v>
      </c>
      <c r="J5372" s="28">
        <v>0.71217512300000008</v>
      </c>
      <c r="L5372" s="24">
        <v>31771.977641105648</v>
      </c>
      <c r="N5372" s="24">
        <v>5367</v>
      </c>
      <c r="O5372" s="24">
        <f t="shared" si="917"/>
        <v>25258.722224678993</v>
      </c>
      <c r="P5372" s="24">
        <f t="shared" si="914"/>
        <v>25258.722224678993</v>
      </c>
      <c r="Q5372" s="24">
        <f t="shared" si="915"/>
        <v>56974.009840000006</v>
      </c>
      <c r="R5372" s="24">
        <f t="shared" si="918"/>
        <v>0</v>
      </c>
      <c r="S5372" s="24">
        <f t="shared" si="919"/>
        <v>31715.287615321013</v>
      </c>
      <c r="T5372" s="24" t="str">
        <f t="shared" si="920"/>
        <v>charge</v>
      </c>
      <c r="V5372" s="24">
        <f t="shared" si="923"/>
        <v>0</v>
      </c>
      <c r="W5372" s="24">
        <f t="shared" si="921"/>
        <v>4000</v>
      </c>
      <c r="X5372" s="24">
        <f t="shared" si="924"/>
        <v>0</v>
      </c>
      <c r="Z5372" s="24">
        <f t="shared" si="922"/>
        <v>0</v>
      </c>
      <c r="AB5372" s="24">
        <f t="shared" si="916"/>
        <v>31715.287615321013</v>
      </c>
    </row>
    <row r="5373" x14ac:dyDescent="0.2">
      <c r="I5373" s="25">
        <v>5368</v>
      </c>
      <c r="J5373" s="29">
        <v>0.66772505400000004</v>
      </c>
      <c r="L5373" s="25">
        <v>31615.454347229002</v>
      </c>
      <c r="N5373" s="25">
        <v>5368</v>
      </c>
      <c r="O5373" s="25">
        <f t="shared" si="917"/>
        <v>25134.286206047058</v>
      </c>
      <c r="P5373" s="25">
        <f t="shared" si="914"/>
        <v>25134.286206047058</v>
      </c>
      <c r="Q5373" s="25">
        <f t="shared" si="915"/>
        <v>53418.00432</v>
      </c>
      <c r="R5373" s="25">
        <f t="shared" si="918"/>
        <v>0</v>
      </c>
      <c r="S5373" s="25">
        <f t="shared" si="919"/>
        <v>28283.718113952942</v>
      </c>
      <c r="T5373" s="25" t="str">
        <f t="shared" si="920"/>
        <v>charge</v>
      </c>
      <c r="V5373" s="25">
        <f t="shared" si="923"/>
        <v>0</v>
      </c>
      <c r="W5373" s="25">
        <f t="shared" si="921"/>
        <v>4000</v>
      </c>
      <c r="X5373" s="25">
        <f t="shared" si="924"/>
        <v>0</v>
      </c>
      <c r="Z5373" s="25">
        <f t="shared" si="922"/>
        <v>0</v>
      </c>
      <c r="AB5373" s="25">
        <f t="shared" si="916"/>
        <v>28283.718113952942</v>
      </c>
    </row>
    <row r="5374" x14ac:dyDescent="0.2">
      <c r="I5374" s="24">
        <v>5369</v>
      </c>
      <c r="J5374" s="28">
        <v>0.57669315700000001</v>
      </c>
      <c r="L5374" s="24">
        <v>30875.326838493344</v>
      </c>
      <c r="N5374" s="24">
        <v>5369</v>
      </c>
      <c r="O5374" s="24">
        <f t="shared" si="917"/>
        <v>24545.88483660221</v>
      </c>
      <c r="P5374" s="24">
        <f t="shared" si="914"/>
        <v>24545.88483660221</v>
      </c>
      <c r="Q5374" s="24">
        <f t="shared" si="915"/>
        <v>46135.452559999998</v>
      </c>
      <c r="R5374" s="24">
        <f t="shared" si="918"/>
        <v>0</v>
      </c>
      <c r="S5374" s="24">
        <f t="shared" si="919"/>
        <v>21589.567723397788</v>
      </c>
      <c r="T5374" s="24" t="str">
        <f t="shared" si="920"/>
        <v>charge</v>
      </c>
      <c r="V5374" s="24">
        <f t="shared" si="923"/>
        <v>0</v>
      </c>
      <c r="W5374" s="24">
        <f t="shared" si="921"/>
        <v>4000</v>
      </c>
      <c r="X5374" s="24">
        <f t="shared" si="924"/>
        <v>0</v>
      </c>
      <c r="Z5374" s="24">
        <f t="shared" si="922"/>
        <v>0</v>
      </c>
      <c r="AB5374" s="24">
        <f t="shared" si="916"/>
        <v>21589.567723397788</v>
      </c>
    </row>
    <row r="5375" x14ac:dyDescent="0.2">
      <c r="I5375" s="25">
        <v>5370</v>
      </c>
      <c r="J5375" s="29">
        <v>0.22985657600000001</v>
      </c>
      <c r="L5375" s="25">
        <v>30653.523273277282</v>
      </c>
      <c r="N5375" s="25">
        <v>5370</v>
      </c>
      <c r="O5375" s="25">
        <f t="shared" si="917"/>
        <v>24369.551002255441</v>
      </c>
      <c r="P5375" s="25">
        <f t="shared" si="914"/>
        <v>24369.551002255441</v>
      </c>
      <c r="Q5375" s="25">
        <f t="shared" si="915"/>
        <v>18388.52608</v>
      </c>
      <c r="R5375" s="25">
        <f t="shared" si="918"/>
        <v>5981.0249222554412</v>
      </c>
      <c r="S5375" s="25">
        <f t="shared" si="919"/>
        <v>0</v>
      </c>
      <c r="T5375" s="25" t="str">
        <f t="shared" si="920"/>
        <v>drain</v>
      </c>
      <c r="V5375" s="25">
        <f t="shared" si="923"/>
        <v>0</v>
      </c>
      <c r="W5375" s="25">
        <f t="shared" si="921"/>
        <v>0</v>
      </c>
      <c r="X5375" s="25">
        <f t="shared" si="924"/>
        <v>4000</v>
      </c>
      <c r="Z5375" s="25">
        <f t="shared" si="922"/>
        <v>1981.0249222554412</v>
      </c>
      <c r="AB5375" s="25">
        <f t="shared" si="916"/>
        <v>0</v>
      </c>
    </row>
    <row r="5376" x14ac:dyDescent="0.2">
      <c r="I5376" s="24">
        <v>5371</v>
      </c>
      <c r="J5376" s="28">
        <v>0</v>
      </c>
      <c r="L5376" s="24">
        <v>29088.002807092664</v>
      </c>
      <c r="N5376" s="24">
        <v>5371</v>
      </c>
      <c r="O5376" s="24">
        <f t="shared" si="917"/>
        <v>23124.96223163867</v>
      </c>
      <c r="P5376" s="24">
        <f t="shared" si="914"/>
        <v>23124.96223163867</v>
      </c>
      <c r="Q5376" s="24">
        <f t="shared" si="915"/>
        <v>0</v>
      </c>
      <c r="R5376" s="24">
        <f t="shared" si="918"/>
        <v>23124.96223163867</v>
      </c>
      <c r="S5376" s="24">
        <f t="shared" si="919"/>
        <v>0</v>
      </c>
      <c r="T5376" s="24" t="str">
        <f t="shared" si="920"/>
        <v>drain</v>
      </c>
      <c r="V5376" s="24">
        <f t="shared" si="923"/>
        <v>0</v>
      </c>
      <c r="W5376" s="24">
        <f t="shared" si="921"/>
        <v>0</v>
      </c>
      <c r="X5376" s="24">
        <f t="shared" si="924"/>
        <v>0</v>
      </c>
      <c r="Z5376" s="24">
        <f t="shared" si="922"/>
        <v>23124.96223163867</v>
      </c>
      <c r="AB5376" s="24">
        <f t="shared" si="916"/>
        <v>0</v>
      </c>
    </row>
    <row r="5377" x14ac:dyDescent="0.2">
      <c r="I5377" s="25">
        <v>5372</v>
      </c>
      <c r="J5377" s="29">
        <v>0</v>
      </c>
      <c r="L5377" s="25">
        <v>29225.365637016293</v>
      </c>
      <c r="N5377" s="25">
        <v>5372</v>
      </c>
      <c r="O5377" s="25">
        <f t="shared" si="917"/>
        <v>23234.165681427956</v>
      </c>
      <c r="P5377" s="25">
        <f t="shared" si="914"/>
        <v>23234.165681427956</v>
      </c>
      <c r="Q5377" s="25">
        <f t="shared" si="915"/>
        <v>0</v>
      </c>
      <c r="R5377" s="25">
        <f t="shared" si="918"/>
        <v>23234.165681427956</v>
      </c>
      <c r="S5377" s="25">
        <f t="shared" si="919"/>
        <v>0</v>
      </c>
      <c r="T5377" s="25" t="str">
        <f t="shared" si="920"/>
        <v>drain</v>
      </c>
      <c r="V5377" s="25">
        <f t="shared" si="923"/>
        <v>0</v>
      </c>
      <c r="W5377" s="25">
        <f t="shared" si="921"/>
        <v>0</v>
      </c>
      <c r="X5377" s="25">
        <f t="shared" si="924"/>
        <v>0</v>
      </c>
      <c r="Z5377" s="25">
        <f t="shared" si="922"/>
        <v>23234.165681427956</v>
      </c>
      <c r="AB5377" s="25">
        <f t="shared" si="916"/>
        <v>0</v>
      </c>
    </row>
    <row r="5378" x14ac:dyDescent="0.2">
      <c r="I5378" s="24">
        <v>5373</v>
      </c>
      <c r="J5378" s="28">
        <v>0</v>
      </c>
      <c r="L5378" s="24">
        <v>28651.065385150909</v>
      </c>
      <c r="N5378" s="24">
        <v>5373</v>
      </c>
      <c r="O5378" s="24">
        <f t="shared" si="917"/>
        <v>22777.596981194973</v>
      </c>
      <c r="P5378" s="24">
        <f t="shared" si="914"/>
        <v>22777.596981194973</v>
      </c>
      <c r="Q5378" s="24">
        <f t="shared" si="915"/>
        <v>0</v>
      </c>
      <c r="R5378" s="24">
        <f t="shared" si="918"/>
        <v>22777.596981194973</v>
      </c>
      <c r="S5378" s="24">
        <f t="shared" si="919"/>
        <v>0</v>
      </c>
      <c r="T5378" s="24" t="str">
        <f t="shared" si="920"/>
        <v>drain</v>
      </c>
      <c r="V5378" s="24">
        <f t="shared" si="923"/>
        <v>0</v>
      </c>
      <c r="W5378" s="24">
        <f t="shared" si="921"/>
        <v>0</v>
      </c>
      <c r="X5378" s="24">
        <f t="shared" si="924"/>
        <v>0</v>
      </c>
      <c r="Z5378" s="24">
        <f t="shared" si="922"/>
        <v>22777.596981194973</v>
      </c>
      <c r="AB5378" s="24">
        <f t="shared" si="916"/>
        <v>0</v>
      </c>
    </row>
    <row r="5379" x14ac:dyDescent="0.2">
      <c r="I5379" s="25">
        <v>5374</v>
      </c>
      <c r="J5379" s="29">
        <v>0</v>
      </c>
      <c r="L5379" s="25">
        <v>27552.496551704404</v>
      </c>
      <c r="N5379" s="25">
        <v>5374</v>
      </c>
      <c r="O5379" s="25">
        <f t="shared" si="917"/>
        <v>21904.234758605002</v>
      </c>
      <c r="P5379" s="25">
        <f t="shared" si="914"/>
        <v>21904.234758605002</v>
      </c>
      <c r="Q5379" s="25">
        <f t="shared" si="915"/>
        <v>0</v>
      </c>
      <c r="R5379" s="25">
        <f t="shared" si="918"/>
        <v>21904.234758605002</v>
      </c>
      <c r="S5379" s="25">
        <f t="shared" si="919"/>
        <v>0</v>
      </c>
      <c r="T5379" s="25" t="str">
        <f t="shared" si="920"/>
        <v>drain</v>
      </c>
      <c r="V5379" s="25">
        <f t="shared" si="923"/>
        <v>0</v>
      </c>
      <c r="W5379" s="25">
        <f t="shared" si="921"/>
        <v>0</v>
      </c>
      <c r="X5379" s="25">
        <f t="shared" si="924"/>
        <v>0</v>
      </c>
      <c r="Z5379" s="25">
        <f t="shared" si="922"/>
        <v>21904.234758605002</v>
      </c>
      <c r="AB5379" s="25">
        <f t="shared" si="916"/>
        <v>0</v>
      </c>
    </row>
    <row r="5380" x14ac:dyDescent="0.2">
      <c r="I5380" s="24">
        <v>5375</v>
      </c>
      <c r="J5380" s="28">
        <v>0</v>
      </c>
      <c r="L5380" s="24">
        <v>26111.176204788684</v>
      </c>
      <c r="N5380" s="24">
        <v>5375</v>
      </c>
      <c r="O5380" s="24">
        <f t="shared" si="917"/>
        <v>20758.385082807006</v>
      </c>
      <c r="P5380" s="24">
        <f t="shared" si="914"/>
        <v>20758.385082807006</v>
      </c>
      <c r="Q5380" s="24">
        <f t="shared" si="915"/>
        <v>0</v>
      </c>
      <c r="R5380" s="24">
        <f t="shared" si="918"/>
        <v>20758.385082807006</v>
      </c>
      <c r="S5380" s="24">
        <f t="shared" si="919"/>
        <v>0</v>
      </c>
      <c r="T5380" s="24" t="str">
        <f t="shared" si="920"/>
        <v>drain</v>
      </c>
      <c r="V5380" s="24">
        <f t="shared" si="923"/>
        <v>0</v>
      </c>
      <c r="W5380" s="24">
        <f t="shared" si="921"/>
        <v>0</v>
      </c>
      <c r="X5380" s="24">
        <f t="shared" si="924"/>
        <v>0</v>
      </c>
      <c r="Z5380" s="24">
        <f t="shared" si="922"/>
        <v>20758.385082807006</v>
      </c>
      <c r="AB5380" s="24">
        <f t="shared" si="916"/>
        <v>0</v>
      </c>
    </row>
    <row r="5381" x14ac:dyDescent="0.2">
      <c r="I5381" s="25">
        <v>5376</v>
      </c>
      <c r="J5381" s="29">
        <v>0</v>
      </c>
      <c r="L5381" s="25">
        <v>24466.515001773831</v>
      </c>
      <c r="N5381" s="25">
        <v>5376</v>
      </c>
      <c r="O5381" s="25">
        <f t="shared" si="917"/>
        <v>19450.879426410196</v>
      </c>
      <c r="P5381" s="25">
        <f t="shared" si="914"/>
        <v>19450.879426410196</v>
      </c>
      <c r="Q5381" s="25">
        <f t="shared" si="915"/>
        <v>0</v>
      </c>
      <c r="R5381" s="25">
        <f t="shared" si="918"/>
        <v>19450.879426410196</v>
      </c>
      <c r="S5381" s="25">
        <f t="shared" si="919"/>
        <v>0</v>
      </c>
      <c r="T5381" s="25" t="str">
        <f t="shared" si="920"/>
        <v>drain</v>
      </c>
      <c r="V5381" s="25">
        <f t="shared" si="923"/>
        <v>0</v>
      </c>
      <c r="W5381" s="25">
        <f t="shared" si="921"/>
        <v>0</v>
      </c>
      <c r="X5381" s="25">
        <f t="shared" si="924"/>
        <v>0</v>
      </c>
      <c r="Z5381" s="25">
        <f t="shared" si="922"/>
        <v>19450.879426410196</v>
      </c>
      <c r="AB5381" s="25">
        <f t="shared" si="916"/>
        <v>0</v>
      </c>
    </row>
    <row r="5382" x14ac:dyDescent="0.2">
      <c r="I5382" s="24">
        <v>5377</v>
      </c>
      <c r="J5382" s="28">
        <v>0</v>
      </c>
      <c r="L5382" s="24">
        <v>23081.539912891385</v>
      </c>
      <c r="N5382" s="24">
        <v>5377</v>
      </c>
      <c r="O5382" s="24">
        <f t="shared" si="917"/>
        <v>18349.824230748651</v>
      </c>
      <c r="P5382" s="24">
        <f t="shared" ref="P5382:P5445" si="925">O5382-$E$8*$E$9</f>
        <v>18349.824230748651</v>
      </c>
      <c r="Q5382" s="24">
        <f t="shared" ref="Q5382:Q5445" si="926">J5382*$E$7</f>
        <v>0</v>
      </c>
      <c r="R5382" s="24">
        <f t="shared" si="918"/>
        <v>18349.824230748651</v>
      </c>
      <c r="S5382" s="24">
        <f t="shared" si="919"/>
        <v>0</v>
      </c>
      <c r="T5382" s="24" t="str">
        <f t="shared" si="920"/>
        <v>drain</v>
      </c>
      <c r="V5382" s="24">
        <f t="shared" si="923"/>
        <v>0</v>
      </c>
      <c r="W5382" s="24">
        <f t="shared" si="921"/>
        <v>0</v>
      </c>
      <c r="X5382" s="24">
        <f t="shared" si="924"/>
        <v>0</v>
      </c>
      <c r="Z5382" s="24">
        <f t="shared" si="922"/>
        <v>18349.824230748651</v>
      </c>
      <c r="AB5382" s="24">
        <f t="shared" ref="AB5382:AB5445" si="927">IF(T5382="charge",(S5382-V5382),0)</f>
        <v>0</v>
      </c>
    </row>
    <row r="5383" x14ac:dyDescent="0.2">
      <c r="I5383" s="25">
        <v>5378</v>
      </c>
      <c r="J5383" s="29">
        <v>0</v>
      </c>
      <c r="L5383" s="25">
        <v>21946.730366110802</v>
      </c>
      <c r="N5383" s="25">
        <v>5378</v>
      </c>
      <c r="O5383" s="25">
        <f t="shared" ref="O5383:O5446" si="928">L5383*$O$2</f>
        <v>17447.650641058088</v>
      </c>
      <c r="P5383" s="25">
        <f t="shared" si="925"/>
        <v>17447.650641058088</v>
      </c>
      <c r="Q5383" s="25">
        <f t="shared" si="926"/>
        <v>0</v>
      </c>
      <c r="R5383" s="25">
        <f t="shared" ref="R5383:R5446" si="929">IF(P5383&gt;Q5383,P5383-Q5383,0)</f>
        <v>17447.650641058088</v>
      </c>
      <c r="S5383" s="25">
        <f t="shared" ref="S5383:S5446" si="930">IF(Q5383&gt;P5383,Q5383-P5383,0)</f>
        <v>0</v>
      </c>
      <c r="T5383" s="25" t="str">
        <f t="shared" ref="T5383:T5446" si="931">IF(P5383&gt;Q5383,"drain","charge")</f>
        <v>drain</v>
      </c>
      <c r="V5383" s="25">
        <f t="shared" si="923"/>
        <v>0</v>
      </c>
      <c r="W5383" s="25">
        <f t="shared" ref="W5383:W5446" si="932">IF(W5382+S5383&gt;$E$11,$E$11,IF(T5383="charge",W5382+(S5383*$E$12),IF((W5382-R5383)&gt;0,W5382-R5383,0)))</f>
        <v>0</v>
      </c>
      <c r="X5383" s="25">
        <f t="shared" si="924"/>
        <v>0</v>
      </c>
      <c r="Z5383" s="25">
        <f t="shared" ref="Z5383:Z5446" si="933">R5383-X5383</f>
        <v>17447.650641058088</v>
      </c>
      <c r="AB5383" s="25">
        <f t="shared" si="927"/>
        <v>0</v>
      </c>
    </row>
    <row r="5384" x14ac:dyDescent="0.2">
      <c r="I5384" s="24">
        <v>5379</v>
      </c>
      <c r="J5384" s="28">
        <v>0</v>
      </c>
      <c r="L5384" s="24">
        <v>21767.575393772124</v>
      </c>
      <c r="N5384" s="24">
        <v>5379</v>
      </c>
      <c r="O5384" s="24">
        <f t="shared" si="928"/>
        <v>17305.222438048841</v>
      </c>
      <c r="P5384" s="24">
        <f t="shared" si="925"/>
        <v>17305.222438048841</v>
      </c>
      <c r="Q5384" s="24">
        <f t="shared" si="926"/>
        <v>0</v>
      </c>
      <c r="R5384" s="24">
        <f t="shared" si="929"/>
        <v>17305.222438048841</v>
      </c>
      <c r="S5384" s="24">
        <f t="shared" si="930"/>
        <v>0</v>
      </c>
      <c r="T5384" s="24" t="str">
        <f t="shared" si="931"/>
        <v>drain</v>
      </c>
      <c r="V5384" s="24">
        <f t="shared" ref="V5384:V5447" si="934">IF(W5384&gt;=W5383,(W5384-W5383),0)</f>
        <v>0</v>
      </c>
      <c r="W5384" s="24">
        <f t="shared" si="932"/>
        <v>0</v>
      </c>
      <c r="X5384" s="24">
        <f t="shared" ref="X5384:X5447" si="935">IF(T5384="drain",W5383-W5384,0)</f>
        <v>0</v>
      </c>
      <c r="Z5384" s="24">
        <f t="shared" si="933"/>
        <v>17305.222438048841</v>
      </c>
      <c r="AB5384" s="24">
        <f t="shared" si="927"/>
        <v>0</v>
      </c>
    </row>
    <row r="5385" x14ac:dyDescent="0.2">
      <c r="I5385" s="25">
        <v>5380</v>
      </c>
      <c r="J5385" s="29">
        <v>0</v>
      </c>
      <c r="L5385" s="25">
        <v>21124.589279174805</v>
      </c>
      <c r="N5385" s="25">
        <v>5380</v>
      </c>
      <c r="O5385" s="25">
        <f t="shared" si="928"/>
        <v>16794.048476943972</v>
      </c>
      <c r="P5385" s="25">
        <f t="shared" si="925"/>
        <v>16794.048476943972</v>
      </c>
      <c r="Q5385" s="25">
        <f t="shared" si="926"/>
        <v>0</v>
      </c>
      <c r="R5385" s="25">
        <f t="shared" si="929"/>
        <v>16794.048476943972</v>
      </c>
      <c r="S5385" s="25">
        <f t="shared" si="930"/>
        <v>0</v>
      </c>
      <c r="T5385" s="25" t="str">
        <f t="shared" si="931"/>
        <v>drain</v>
      </c>
      <c r="V5385" s="25">
        <f t="shared" si="934"/>
        <v>0</v>
      </c>
      <c r="W5385" s="25">
        <f t="shared" si="932"/>
        <v>0</v>
      </c>
      <c r="X5385" s="25">
        <f t="shared" si="935"/>
        <v>0</v>
      </c>
      <c r="Z5385" s="25">
        <f t="shared" si="933"/>
        <v>16794.048476943972</v>
      </c>
      <c r="AB5385" s="25">
        <f t="shared" si="927"/>
        <v>0</v>
      </c>
    </row>
    <row r="5386" x14ac:dyDescent="0.2">
      <c r="I5386" s="24">
        <v>5381</v>
      </c>
      <c r="J5386" s="28">
        <v>0</v>
      </c>
      <c r="L5386" s="24">
        <v>20885.926499176025</v>
      </c>
      <c r="N5386" s="24">
        <v>5381</v>
      </c>
      <c r="O5386" s="24">
        <f t="shared" si="928"/>
        <v>16604.311566844939</v>
      </c>
      <c r="P5386" s="24">
        <f t="shared" si="925"/>
        <v>16604.311566844939</v>
      </c>
      <c r="Q5386" s="24">
        <f t="shared" si="926"/>
        <v>0</v>
      </c>
      <c r="R5386" s="24">
        <f t="shared" si="929"/>
        <v>16604.311566844939</v>
      </c>
      <c r="S5386" s="24">
        <f t="shared" si="930"/>
        <v>0</v>
      </c>
      <c r="T5386" s="24" t="str">
        <f t="shared" si="931"/>
        <v>drain</v>
      </c>
      <c r="V5386" s="24">
        <f t="shared" si="934"/>
        <v>0</v>
      </c>
      <c r="W5386" s="24">
        <f t="shared" si="932"/>
        <v>0</v>
      </c>
      <c r="X5386" s="24">
        <f t="shared" si="935"/>
        <v>0</v>
      </c>
      <c r="Z5386" s="24">
        <f t="shared" si="933"/>
        <v>16604.311566844939</v>
      </c>
      <c r="AB5386" s="24">
        <f t="shared" si="927"/>
        <v>0</v>
      </c>
    </row>
    <row r="5387" x14ac:dyDescent="0.2">
      <c r="I5387" s="25">
        <v>5382</v>
      </c>
      <c r="J5387" s="29">
        <v>0</v>
      </c>
      <c r="L5387" s="25">
        <v>20385.018753433225</v>
      </c>
      <c r="N5387" s="25">
        <v>5382</v>
      </c>
      <c r="O5387" s="25">
        <f t="shared" si="928"/>
        <v>16206.089908979415</v>
      </c>
      <c r="P5387" s="25">
        <f t="shared" si="925"/>
        <v>16206.089908979415</v>
      </c>
      <c r="Q5387" s="25">
        <f t="shared" si="926"/>
        <v>0</v>
      </c>
      <c r="R5387" s="25">
        <f t="shared" si="929"/>
        <v>16206.089908979415</v>
      </c>
      <c r="S5387" s="25">
        <f t="shared" si="930"/>
        <v>0</v>
      </c>
      <c r="T5387" s="25" t="str">
        <f t="shared" si="931"/>
        <v>drain</v>
      </c>
      <c r="V5387" s="25">
        <f t="shared" si="934"/>
        <v>0</v>
      </c>
      <c r="W5387" s="25">
        <f t="shared" si="932"/>
        <v>0</v>
      </c>
      <c r="X5387" s="25">
        <f t="shared" si="935"/>
        <v>0</v>
      </c>
      <c r="Z5387" s="25">
        <f t="shared" si="933"/>
        <v>16206.089908979415</v>
      </c>
      <c r="AB5387" s="25">
        <f t="shared" si="927"/>
        <v>0</v>
      </c>
    </row>
    <row r="5388" x14ac:dyDescent="0.2">
      <c r="I5388" s="24">
        <v>5383</v>
      </c>
      <c r="J5388" s="28">
        <v>0.19679295099999999</v>
      </c>
      <c r="L5388" s="24">
        <v>20616.571940422058</v>
      </c>
      <c r="N5388" s="24">
        <v>5383</v>
      </c>
      <c r="O5388" s="24">
        <f t="shared" si="928"/>
        <v>16390.174692635537</v>
      </c>
      <c r="P5388" s="24">
        <f t="shared" si="925"/>
        <v>16390.174692635537</v>
      </c>
      <c r="Q5388" s="24">
        <f t="shared" si="926"/>
        <v>15743.436079999999</v>
      </c>
      <c r="R5388" s="24">
        <f t="shared" si="929"/>
        <v>646.73861263553772</v>
      </c>
      <c r="S5388" s="24">
        <f t="shared" si="930"/>
        <v>0</v>
      </c>
      <c r="T5388" s="24" t="str">
        <f t="shared" si="931"/>
        <v>drain</v>
      </c>
      <c r="V5388" s="24">
        <f t="shared" si="934"/>
        <v>0</v>
      </c>
      <c r="W5388" s="24">
        <f t="shared" si="932"/>
        <v>0</v>
      </c>
      <c r="X5388" s="24">
        <f t="shared" si="935"/>
        <v>0</v>
      </c>
      <c r="Z5388" s="24">
        <f t="shared" si="933"/>
        <v>646.73861263553772</v>
      </c>
      <c r="AB5388" s="24">
        <f t="shared" si="927"/>
        <v>0</v>
      </c>
    </row>
    <row r="5389" x14ac:dyDescent="0.2">
      <c r="I5389" s="25">
        <v>5384</v>
      </c>
      <c r="J5389" s="29">
        <v>0.434457967</v>
      </c>
      <c r="L5389" s="25">
        <v>22156.182571315763</v>
      </c>
      <c r="N5389" s="25">
        <v>5384</v>
      </c>
      <c r="O5389" s="25">
        <f t="shared" si="928"/>
        <v>17614.165144196031</v>
      </c>
      <c r="P5389" s="25">
        <f t="shared" si="925"/>
        <v>17614.165144196031</v>
      </c>
      <c r="Q5389" s="25">
        <f t="shared" si="926"/>
        <v>34756.637360000001</v>
      </c>
      <c r="R5389" s="25">
        <f t="shared" si="929"/>
        <v>0</v>
      </c>
      <c r="S5389" s="25">
        <f t="shared" si="930"/>
        <v>17142.472215803969</v>
      </c>
      <c r="T5389" s="25" t="str">
        <f t="shared" si="931"/>
        <v>charge</v>
      </c>
      <c r="V5389" s="25">
        <f t="shared" si="934"/>
        <v>4000</v>
      </c>
      <c r="W5389" s="25">
        <f t="shared" si="932"/>
        <v>4000</v>
      </c>
      <c r="X5389" s="25">
        <f t="shared" si="935"/>
        <v>0</v>
      </c>
      <c r="Z5389" s="25">
        <f t="shared" si="933"/>
        <v>0</v>
      </c>
      <c r="AB5389" s="25">
        <f t="shared" si="927"/>
        <v>13142.472215803969</v>
      </c>
    </row>
    <row r="5390" x14ac:dyDescent="0.2">
      <c r="I5390" s="24">
        <v>5385</v>
      </c>
      <c r="J5390" s="28">
        <v>0.60902266799999993</v>
      </c>
      <c r="L5390" s="24">
        <v>24494.865089607236</v>
      </c>
      <c r="N5390" s="24">
        <v>5385</v>
      </c>
      <c r="O5390" s="24">
        <f t="shared" si="928"/>
        <v>19473.417746237752</v>
      </c>
      <c r="P5390" s="24">
        <f t="shared" si="925"/>
        <v>19473.417746237752</v>
      </c>
      <c r="Q5390" s="24">
        <f t="shared" si="926"/>
        <v>48721.813439999998</v>
      </c>
      <c r="R5390" s="24">
        <f t="shared" si="929"/>
        <v>0</v>
      </c>
      <c r="S5390" s="24">
        <f t="shared" si="930"/>
        <v>29248.395693762246</v>
      </c>
      <c r="T5390" s="24" t="str">
        <f t="shared" si="931"/>
        <v>charge</v>
      </c>
      <c r="V5390" s="24">
        <f t="shared" si="934"/>
        <v>0</v>
      </c>
      <c r="W5390" s="24">
        <f t="shared" si="932"/>
        <v>4000</v>
      </c>
      <c r="X5390" s="24">
        <f t="shared" si="935"/>
        <v>0</v>
      </c>
      <c r="Z5390" s="24">
        <f t="shared" si="933"/>
        <v>0</v>
      </c>
      <c r="AB5390" s="24">
        <f t="shared" si="927"/>
        <v>29248.395693762246</v>
      </c>
    </row>
    <row r="5391" x14ac:dyDescent="0.2">
      <c r="I5391" s="25">
        <v>5386</v>
      </c>
      <c r="J5391" s="29">
        <v>0.67465563500000003</v>
      </c>
      <c r="L5391" s="25">
        <v>26297.517863905428</v>
      </c>
      <c r="N5391" s="25">
        <v>5386</v>
      </c>
      <c r="O5391" s="25">
        <f t="shared" si="928"/>
        <v>20906.526701804818</v>
      </c>
      <c r="P5391" s="25">
        <f t="shared" si="925"/>
        <v>20906.526701804818</v>
      </c>
      <c r="Q5391" s="25">
        <f t="shared" si="926"/>
        <v>53972.450800000006</v>
      </c>
      <c r="R5391" s="25">
        <f t="shared" si="929"/>
        <v>0</v>
      </c>
      <c r="S5391" s="25">
        <f t="shared" si="930"/>
        <v>33065.924098195188</v>
      </c>
      <c r="T5391" s="25" t="str">
        <f t="shared" si="931"/>
        <v>charge</v>
      </c>
      <c r="V5391" s="25">
        <f t="shared" si="934"/>
        <v>0</v>
      </c>
      <c r="W5391" s="25">
        <f t="shared" si="932"/>
        <v>4000</v>
      </c>
      <c r="X5391" s="25">
        <f t="shared" si="935"/>
        <v>0</v>
      </c>
      <c r="Z5391" s="25">
        <f t="shared" si="933"/>
        <v>0</v>
      </c>
      <c r="AB5391" s="25">
        <f t="shared" si="927"/>
        <v>33065.924098195188</v>
      </c>
    </row>
    <row r="5392" x14ac:dyDescent="0.2">
      <c r="I5392" s="24">
        <v>5387</v>
      </c>
      <c r="J5392" s="28">
        <v>0.71743611299999999</v>
      </c>
      <c r="L5392" s="24">
        <v>27842.989162623879</v>
      </c>
      <c r="N5392" s="24">
        <v>5387</v>
      </c>
      <c r="O5392" s="24">
        <f t="shared" si="928"/>
        <v>22135.176384285984</v>
      </c>
      <c r="P5392" s="24">
        <f t="shared" si="925"/>
        <v>22135.176384285984</v>
      </c>
      <c r="Q5392" s="24">
        <f t="shared" si="926"/>
        <v>57394.889040000002</v>
      </c>
      <c r="R5392" s="24">
        <f t="shared" si="929"/>
        <v>0</v>
      </c>
      <c r="S5392" s="24">
        <f t="shared" si="930"/>
        <v>35259.712655714015</v>
      </c>
      <c r="T5392" s="24" t="str">
        <f t="shared" si="931"/>
        <v>charge</v>
      </c>
      <c r="V5392" s="24">
        <f t="shared" si="934"/>
        <v>0</v>
      </c>
      <c r="W5392" s="24">
        <f t="shared" si="932"/>
        <v>4000</v>
      </c>
      <c r="X5392" s="24">
        <f t="shared" si="935"/>
        <v>0</v>
      </c>
      <c r="Z5392" s="24">
        <f t="shared" si="933"/>
        <v>0</v>
      </c>
      <c r="AB5392" s="24">
        <f t="shared" si="927"/>
        <v>35259.712655714015</v>
      </c>
    </row>
    <row r="5393" x14ac:dyDescent="0.2">
      <c r="I5393" s="25">
        <v>5388</v>
      </c>
      <c r="J5393" s="29">
        <v>0.73640629499999999</v>
      </c>
      <c r="L5393" s="25">
        <v>28733.869664573667</v>
      </c>
      <c r="N5393" s="25">
        <v>5388</v>
      </c>
      <c r="O5393" s="25">
        <f t="shared" si="928"/>
        <v>22843.426383336067</v>
      </c>
      <c r="P5393" s="25">
        <f t="shared" si="925"/>
        <v>22843.426383336067</v>
      </c>
      <c r="Q5393" s="25">
        <f t="shared" si="926"/>
        <v>58912.503599999996</v>
      </c>
      <c r="R5393" s="25">
        <f t="shared" si="929"/>
        <v>0</v>
      </c>
      <c r="S5393" s="25">
        <f t="shared" si="930"/>
        <v>36069.077216663929</v>
      </c>
      <c r="T5393" s="25" t="str">
        <f t="shared" si="931"/>
        <v>charge</v>
      </c>
      <c r="V5393" s="25">
        <f t="shared" si="934"/>
        <v>0</v>
      </c>
      <c r="W5393" s="25">
        <f t="shared" si="932"/>
        <v>4000</v>
      </c>
      <c r="X5393" s="25">
        <f t="shared" si="935"/>
        <v>0</v>
      </c>
      <c r="Z5393" s="25">
        <f t="shared" si="933"/>
        <v>0</v>
      </c>
      <c r="AB5393" s="25">
        <f t="shared" si="927"/>
        <v>36069.077216663929</v>
      </c>
    </row>
    <row r="5394" x14ac:dyDescent="0.2">
      <c r="I5394" s="24">
        <v>5389</v>
      </c>
      <c r="J5394" s="28">
        <v>0.76226709199999998</v>
      </c>
      <c r="L5394" s="24">
        <v>29408.077836751934</v>
      </c>
      <c r="N5394" s="24">
        <v>5389</v>
      </c>
      <c r="O5394" s="24">
        <f t="shared" si="928"/>
        <v>23379.421880217789</v>
      </c>
      <c r="P5394" s="24">
        <f t="shared" si="925"/>
        <v>23379.421880217789</v>
      </c>
      <c r="Q5394" s="24">
        <f t="shared" si="926"/>
        <v>60981.367359999997</v>
      </c>
      <c r="R5394" s="24">
        <f t="shared" si="929"/>
        <v>0</v>
      </c>
      <c r="S5394" s="24">
        <f t="shared" si="930"/>
        <v>37601.945479782211</v>
      </c>
      <c r="T5394" s="24" t="str">
        <f t="shared" si="931"/>
        <v>charge</v>
      </c>
      <c r="V5394" s="24">
        <f t="shared" si="934"/>
        <v>0</v>
      </c>
      <c r="W5394" s="24">
        <f t="shared" si="932"/>
        <v>4000</v>
      </c>
      <c r="X5394" s="24">
        <f t="shared" si="935"/>
        <v>0</v>
      </c>
      <c r="Z5394" s="24">
        <f t="shared" si="933"/>
        <v>0</v>
      </c>
      <c r="AB5394" s="24">
        <f t="shared" si="927"/>
        <v>37601.945479782211</v>
      </c>
    </row>
    <row r="5395" x14ac:dyDescent="0.2">
      <c r="I5395" s="25">
        <v>5390</v>
      </c>
      <c r="J5395" s="29">
        <v>0.75007187800000008</v>
      </c>
      <c r="L5395" s="25">
        <v>29485.593794822689</v>
      </c>
      <c r="N5395" s="25">
        <v>5390</v>
      </c>
      <c r="O5395" s="25">
        <f t="shared" si="928"/>
        <v>23441.047066884039</v>
      </c>
      <c r="P5395" s="25">
        <f t="shared" si="925"/>
        <v>23441.047066884039</v>
      </c>
      <c r="Q5395" s="25">
        <f t="shared" si="926"/>
        <v>60005.750240000008</v>
      </c>
      <c r="R5395" s="25">
        <f t="shared" si="929"/>
        <v>0</v>
      </c>
      <c r="S5395" s="25">
        <f t="shared" si="930"/>
        <v>36564.703173115966</v>
      </c>
      <c r="T5395" s="25" t="str">
        <f t="shared" si="931"/>
        <v>charge</v>
      </c>
      <c r="V5395" s="25">
        <f t="shared" si="934"/>
        <v>0</v>
      </c>
      <c r="W5395" s="25">
        <f t="shared" si="932"/>
        <v>4000</v>
      </c>
      <c r="X5395" s="25">
        <f t="shared" si="935"/>
        <v>0</v>
      </c>
      <c r="Z5395" s="25">
        <f t="shared" si="933"/>
        <v>0</v>
      </c>
      <c r="AB5395" s="25">
        <f t="shared" si="927"/>
        <v>36564.703173115966</v>
      </c>
    </row>
    <row r="5396" x14ac:dyDescent="0.2">
      <c r="I5396" s="24">
        <v>5391</v>
      </c>
      <c r="J5396" s="28">
        <v>0.72381483999999996</v>
      </c>
      <c r="L5396" s="24">
        <v>29386.740331077574</v>
      </c>
      <c r="N5396" s="24">
        <v>5391</v>
      </c>
      <c r="O5396" s="24">
        <f t="shared" si="928"/>
        <v>23362.458563206674</v>
      </c>
      <c r="P5396" s="24">
        <f t="shared" si="925"/>
        <v>23362.458563206674</v>
      </c>
      <c r="Q5396" s="24">
        <f t="shared" si="926"/>
        <v>57905.1872</v>
      </c>
      <c r="R5396" s="24">
        <f t="shared" si="929"/>
        <v>0</v>
      </c>
      <c r="S5396" s="24">
        <f t="shared" si="930"/>
        <v>34542.728636793327</v>
      </c>
      <c r="T5396" s="24" t="str">
        <f t="shared" si="931"/>
        <v>charge</v>
      </c>
      <c r="V5396" s="24">
        <f t="shared" si="934"/>
        <v>0</v>
      </c>
      <c r="W5396" s="24">
        <f t="shared" si="932"/>
        <v>4000</v>
      </c>
      <c r="X5396" s="24">
        <f t="shared" si="935"/>
        <v>0</v>
      </c>
      <c r="Z5396" s="24">
        <f t="shared" si="933"/>
        <v>0</v>
      </c>
      <c r="AB5396" s="24">
        <f t="shared" si="927"/>
        <v>34542.728636793327</v>
      </c>
    </row>
    <row r="5397" x14ac:dyDescent="0.2">
      <c r="I5397" s="25">
        <v>5392</v>
      </c>
      <c r="J5397" s="29">
        <v>0.69047857200000007</v>
      </c>
      <c r="L5397" s="25">
        <v>29218.120258426665</v>
      </c>
      <c r="N5397" s="25">
        <v>5392</v>
      </c>
      <c r="O5397" s="25">
        <f t="shared" si="928"/>
        <v>23228.405605449199</v>
      </c>
      <c r="P5397" s="25">
        <f t="shared" si="925"/>
        <v>23228.405605449199</v>
      </c>
      <c r="Q5397" s="25">
        <f t="shared" si="926"/>
        <v>55238.285760000006</v>
      </c>
      <c r="R5397" s="25">
        <f t="shared" si="929"/>
        <v>0</v>
      </c>
      <c r="S5397" s="25">
        <f t="shared" si="930"/>
        <v>32009.880154550807</v>
      </c>
      <c r="T5397" s="25" t="str">
        <f t="shared" si="931"/>
        <v>charge</v>
      </c>
      <c r="V5397" s="25">
        <f t="shared" si="934"/>
        <v>0</v>
      </c>
      <c r="W5397" s="25">
        <f t="shared" si="932"/>
        <v>4000</v>
      </c>
      <c r="X5397" s="25">
        <f t="shared" si="935"/>
        <v>0</v>
      </c>
      <c r="Z5397" s="25">
        <f t="shared" si="933"/>
        <v>0</v>
      </c>
      <c r="AB5397" s="25">
        <f t="shared" si="927"/>
        <v>32009.880154550807</v>
      </c>
    </row>
    <row r="5398" x14ac:dyDescent="0.2">
      <c r="I5398" s="24">
        <v>5393</v>
      </c>
      <c r="J5398" s="28">
        <v>0.581294478</v>
      </c>
      <c r="L5398" s="24">
        <v>28930.155346632</v>
      </c>
      <c r="N5398" s="24">
        <v>5393</v>
      </c>
      <c r="O5398" s="24">
        <f t="shared" si="928"/>
        <v>22999.47350057244</v>
      </c>
      <c r="P5398" s="24">
        <f t="shared" si="925"/>
        <v>22999.47350057244</v>
      </c>
      <c r="Q5398" s="24">
        <f t="shared" si="926"/>
        <v>46503.558239999998</v>
      </c>
      <c r="R5398" s="24">
        <f t="shared" si="929"/>
        <v>0</v>
      </c>
      <c r="S5398" s="24">
        <f t="shared" si="930"/>
        <v>23504.084739427559</v>
      </c>
      <c r="T5398" s="24" t="str">
        <f t="shared" si="931"/>
        <v>charge</v>
      </c>
      <c r="V5398" s="24">
        <f t="shared" si="934"/>
        <v>0</v>
      </c>
      <c r="W5398" s="24">
        <f t="shared" si="932"/>
        <v>4000</v>
      </c>
      <c r="X5398" s="24">
        <f t="shared" si="935"/>
        <v>0</v>
      </c>
      <c r="Z5398" s="24">
        <f t="shared" si="933"/>
        <v>0</v>
      </c>
      <c r="AB5398" s="24">
        <f t="shared" si="927"/>
        <v>23504.084739427559</v>
      </c>
    </row>
    <row r="5399" x14ac:dyDescent="0.2">
      <c r="I5399" s="25">
        <v>5394</v>
      </c>
      <c r="J5399" s="29">
        <v>0.22675385000000001</v>
      </c>
      <c r="L5399" s="25">
        <v>28693.122282028195</v>
      </c>
      <c r="N5399" s="25">
        <v>5394</v>
      </c>
      <c r="O5399" s="25">
        <f t="shared" si="928"/>
        <v>22811.032214212417</v>
      </c>
      <c r="P5399" s="25">
        <f t="shared" si="925"/>
        <v>22811.032214212417</v>
      </c>
      <c r="Q5399" s="25">
        <f t="shared" si="926"/>
        <v>18140.308000000001</v>
      </c>
      <c r="R5399" s="25">
        <f t="shared" si="929"/>
        <v>4670.724214212416</v>
      </c>
      <c r="S5399" s="25">
        <f t="shared" si="930"/>
        <v>0</v>
      </c>
      <c r="T5399" s="25" t="str">
        <f t="shared" si="931"/>
        <v>drain</v>
      </c>
      <c r="V5399" s="25">
        <f t="shared" si="934"/>
        <v>0</v>
      </c>
      <c r="W5399" s="25">
        <f t="shared" si="932"/>
        <v>0</v>
      </c>
      <c r="X5399" s="25">
        <f t="shared" si="935"/>
        <v>4000</v>
      </c>
      <c r="Z5399" s="25">
        <f t="shared" si="933"/>
        <v>670.72421421241597</v>
      </c>
      <c r="AB5399" s="25">
        <f t="shared" si="927"/>
        <v>0</v>
      </c>
    </row>
    <row r="5400" x14ac:dyDescent="0.2">
      <c r="I5400" s="24">
        <v>5395</v>
      </c>
      <c r="J5400" s="28">
        <v>0</v>
      </c>
      <c r="L5400" s="24">
        <v>28061.144735717771</v>
      </c>
      <c r="N5400" s="24">
        <v>5395</v>
      </c>
      <c r="O5400" s="24">
        <f t="shared" si="928"/>
        <v>22308.610064895631</v>
      </c>
      <c r="P5400" s="24">
        <f t="shared" si="925"/>
        <v>22308.610064895631</v>
      </c>
      <c r="Q5400" s="24">
        <f t="shared" si="926"/>
        <v>0</v>
      </c>
      <c r="R5400" s="24">
        <f t="shared" si="929"/>
        <v>22308.610064895631</v>
      </c>
      <c r="S5400" s="24">
        <f t="shared" si="930"/>
        <v>0</v>
      </c>
      <c r="T5400" s="24" t="str">
        <f t="shared" si="931"/>
        <v>drain</v>
      </c>
      <c r="V5400" s="24">
        <f t="shared" si="934"/>
        <v>0</v>
      </c>
      <c r="W5400" s="24">
        <f t="shared" si="932"/>
        <v>0</v>
      </c>
      <c r="X5400" s="24">
        <f t="shared" si="935"/>
        <v>0</v>
      </c>
      <c r="Z5400" s="24">
        <f t="shared" si="933"/>
        <v>22308.610064895631</v>
      </c>
      <c r="AB5400" s="24">
        <f t="shared" si="927"/>
        <v>0</v>
      </c>
    </row>
    <row r="5401" x14ac:dyDescent="0.2">
      <c r="I5401" s="25">
        <v>5396</v>
      </c>
      <c r="J5401" s="29">
        <v>0</v>
      </c>
      <c r="L5401" s="25">
        <v>27123.965974617004</v>
      </c>
      <c r="N5401" s="25">
        <v>5396</v>
      </c>
      <c r="O5401" s="25">
        <f t="shared" si="928"/>
        <v>21563.552949820518</v>
      </c>
      <c r="P5401" s="25">
        <f t="shared" si="925"/>
        <v>21563.552949820518</v>
      </c>
      <c r="Q5401" s="25">
        <f t="shared" si="926"/>
        <v>0</v>
      </c>
      <c r="R5401" s="25">
        <f t="shared" si="929"/>
        <v>21563.552949820518</v>
      </c>
      <c r="S5401" s="25">
        <f t="shared" si="930"/>
        <v>0</v>
      </c>
      <c r="T5401" s="25" t="str">
        <f t="shared" si="931"/>
        <v>drain</v>
      </c>
      <c r="V5401" s="25">
        <f t="shared" si="934"/>
        <v>0</v>
      </c>
      <c r="W5401" s="25">
        <f t="shared" si="932"/>
        <v>0</v>
      </c>
      <c r="X5401" s="25">
        <f t="shared" si="935"/>
        <v>0</v>
      </c>
      <c r="Z5401" s="25">
        <f t="shared" si="933"/>
        <v>21563.552949820518</v>
      </c>
      <c r="AB5401" s="25">
        <f t="shared" si="927"/>
        <v>0</v>
      </c>
    </row>
    <row r="5402" x14ac:dyDescent="0.2">
      <c r="I5402" s="24">
        <v>5397</v>
      </c>
      <c r="J5402" s="28">
        <v>0</v>
      </c>
      <c r="L5402" s="24">
        <v>26209.847180271146</v>
      </c>
      <c r="N5402" s="24">
        <v>5397</v>
      </c>
      <c r="O5402" s="24">
        <f t="shared" si="928"/>
        <v>20836.828508315564</v>
      </c>
      <c r="P5402" s="24">
        <f t="shared" si="925"/>
        <v>20836.828508315564</v>
      </c>
      <c r="Q5402" s="24">
        <f t="shared" si="926"/>
        <v>0</v>
      </c>
      <c r="R5402" s="24">
        <f t="shared" si="929"/>
        <v>20836.828508315564</v>
      </c>
      <c r="S5402" s="24">
        <f t="shared" si="930"/>
        <v>0</v>
      </c>
      <c r="T5402" s="24" t="str">
        <f t="shared" si="931"/>
        <v>drain</v>
      </c>
      <c r="V5402" s="24">
        <f t="shared" si="934"/>
        <v>0</v>
      </c>
      <c r="W5402" s="24">
        <f t="shared" si="932"/>
        <v>0</v>
      </c>
      <c r="X5402" s="24">
        <f t="shared" si="935"/>
        <v>0</v>
      </c>
      <c r="Z5402" s="24">
        <f t="shared" si="933"/>
        <v>20836.828508315564</v>
      </c>
      <c r="AB5402" s="24">
        <f t="shared" si="927"/>
        <v>0</v>
      </c>
    </row>
    <row r="5403" x14ac:dyDescent="0.2">
      <c r="I5403" s="25">
        <v>5398</v>
      </c>
      <c r="J5403" s="29">
        <v>0</v>
      </c>
      <c r="L5403" s="25">
        <v>25256.35324821472</v>
      </c>
      <c r="N5403" s="25">
        <v>5398</v>
      </c>
      <c r="O5403" s="25">
        <f t="shared" si="928"/>
        <v>20078.800832330704</v>
      </c>
      <c r="P5403" s="25">
        <f t="shared" si="925"/>
        <v>20078.800832330704</v>
      </c>
      <c r="Q5403" s="25">
        <f t="shared" si="926"/>
        <v>0</v>
      </c>
      <c r="R5403" s="25">
        <f t="shared" si="929"/>
        <v>20078.800832330704</v>
      </c>
      <c r="S5403" s="25">
        <f t="shared" si="930"/>
        <v>0</v>
      </c>
      <c r="T5403" s="25" t="str">
        <f t="shared" si="931"/>
        <v>drain</v>
      </c>
      <c r="V5403" s="25">
        <f t="shared" si="934"/>
        <v>0</v>
      </c>
      <c r="W5403" s="25">
        <f t="shared" si="932"/>
        <v>0</v>
      </c>
      <c r="X5403" s="25">
        <f t="shared" si="935"/>
        <v>0</v>
      </c>
      <c r="Z5403" s="25">
        <f t="shared" si="933"/>
        <v>20078.800832330704</v>
      </c>
      <c r="AB5403" s="25">
        <f t="shared" si="927"/>
        <v>0</v>
      </c>
    </row>
    <row r="5404" x14ac:dyDescent="0.2">
      <c r="I5404" s="24">
        <v>5399</v>
      </c>
      <c r="J5404" s="28">
        <v>0</v>
      </c>
      <c r="L5404" s="24">
        <v>24519.08661009073</v>
      </c>
      <c r="N5404" s="24">
        <v>5399</v>
      </c>
      <c r="O5404" s="24">
        <f t="shared" si="928"/>
        <v>19492.673855022131</v>
      </c>
      <c r="P5404" s="24">
        <f t="shared" si="925"/>
        <v>19492.673855022131</v>
      </c>
      <c r="Q5404" s="24">
        <f t="shared" si="926"/>
        <v>0</v>
      </c>
      <c r="R5404" s="24">
        <f t="shared" si="929"/>
        <v>19492.673855022131</v>
      </c>
      <c r="S5404" s="24">
        <f t="shared" si="930"/>
        <v>0</v>
      </c>
      <c r="T5404" s="24" t="str">
        <f t="shared" si="931"/>
        <v>drain</v>
      </c>
      <c r="V5404" s="24">
        <f t="shared" si="934"/>
        <v>0</v>
      </c>
      <c r="W5404" s="24">
        <f t="shared" si="932"/>
        <v>0</v>
      </c>
      <c r="X5404" s="24">
        <f t="shared" si="935"/>
        <v>0</v>
      </c>
      <c r="Z5404" s="24">
        <f t="shared" si="933"/>
        <v>19492.673855022131</v>
      </c>
      <c r="AB5404" s="24">
        <f t="shared" si="927"/>
        <v>0</v>
      </c>
    </row>
    <row r="5405" x14ac:dyDescent="0.2">
      <c r="I5405" s="25">
        <v>5400</v>
      </c>
      <c r="J5405" s="29">
        <v>0</v>
      </c>
      <c r="L5405" s="25">
        <v>23395.75469175577</v>
      </c>
      <c r="N5405" s="25">
        <v>5400</v>
      </c>
      <c r="O5405" s="25">
        <f t="shared" si="928"/>
        <v>18599.624979945838</v>
      </c>
      <c r="P5405" s="25">
        <f t="shared" si="925"/>
        <v>18599.624979945838</v>
      </c>
      <c r="Q5405" s="25">
        <f t="shared" si="926"/>
        <v>0</v>
      </c>
      <c r="R5405" s="25">
        <f t="shared" si="929"/>
        <v>18599.624979945838</v>
      </c>
      <c r="S5405" s="25">
        <f t="shared" si="930"/>
        <v>0</v>
      </c>
      <c r="T5405" s="25" t="str">
        <f t="shared" si="931"/>
        <v>drain</v>
      </c>
      <c r="V5405" s="25">
        <f t="shared" si="934"/>
        <v>0</v>
      </c>
      <c r="W5405" s="25">
        <f t="shared" si="932"/>
        <v>0</v>
      </c>
      <c r="X5405" s="25">
        <f t="shared" si="935"/>
        <v>0</v>
      </c>
      <c r="Z5405" s="25">
        <f t="shared" si="933"/>
        <v>18599.624979945838</v>
      </c>
      <c r="AB5405" s="25">
        <f t="shared" si="927"/>
        <v>0</v>
      </c>
    </row>
    <row r="5406" x14ac:dyDescent="0.2">
      <c r="I5406" s="24">
        <v>5401</v>
      </c>
      <c r="J5406" s="28">
        <v>0</v>
      </c>
      <c r="L5406" s="24">
        <v>22151.779980528354</v>
      </c>
      <c r="N5406" s="24">
        <v>5401</v>
      </c>
      <c r="O5406" s="24">
        <f t="shared" si="928"/>
        <v>17610.665084520042</v>
      </c>
      <c r="P5406" s="24">
        <f t="shared" si="925"/>
        <v>17610.665084520042</v>
      </c>
      <c r="Q5406" s="24">
        <f t="shared" si="926"/>
        <v>0</v>
      </c>
      <c r="R5406" s="24">
        <f t="shared" si="929"/>
        <v>17610.665084520042</v>
      </c>
      <c r="S5406" s="24">
        <f t="shared" si="930"/>
        <v>0</v>
      </c>
      <c r="T5406" s="24" t="str">
        <f t="shared" si="931"/>
        <v>drain</v>
      </c>
      <c r="V5406" s="24">
        <f t="shared" si="934"/>
        <v>0</v>
      </c>
      <c r="W5406" s="24">
        <f t="shared" si="932"/>
        <v>0</v>
      </c>
      <c r="X5406" s="24">
        <f t="shared" si="935"/>
        <v>0</v>
      </c>
      <c r="Z5406" s="24">
        <f t="shared" si="933"/>
        <v>17610.665084520042</v>
      </c>
      <c r="AB5406" s="24">
        <f t="shared" si="927"/>
        <v>0</v>
      </c>
    </row>
    <row r="5407" x14ac:dyDescent="0.2">
      <c r="I5407" s="25">
        <v>5402</v>
      </c>
      <c r="J5407" s="29">
        <v>0</v>
      </c>
      <c r="L5407" s="25">
        <v>21193.124661576745</v>
      </c>
      <c r="N5407" s="25">
        <v>5402</v>
      </c>
      <c r="O5407" s="25">
        <f t="shared" si="928"/>
        <v>16848.534105953513</v>
      </c>
      <c r="P5407" s="25">
        <f t="shared" si="925"/>
        <v>16848.534105953513</v>
      </c>
      <c r="Q5407" s="25">
        <f t="shared" si="926"/>
        <v>0</v>
      </c>
      <c r="R5407" s="25">
        <f t="shared" si="929"/>
        <v>16848.534105953513</v>
      </c>
      <c r="S5407" s="25">
        <f t="shared" si="930"/>
        <v>0</v>
      </c>
      <c r="T5407" s="25" t="str">
        <f t="shared" si="931"/>
        <v>drain</v>
      </c>
      <c r="V5407" s="25">
        <f t="shared" si="934"/>
        <v>0</v>
      </c>
      <c r="W5407" s="25">
        <f t="shared" si="932"/>
        <v>0</v>
      </c>
      <c r="X5407" s="25">
        <f t="shared" si="935"/>
        <v>0</v>
      </c>
      <c r="Z5407" s="25">
        <f t="shared" si="933"/>
        <v>16848.534105953513</v>
      </c>
      <c r="AB5407" s="25">
        <f t="shared" si="927"/>
        <v>0</v>
      </c>
    </row>
    <row r="5408" x14ac:dyDescent="0.2">
      <c r="I5408" s="24">
        <v>5403</v>
      </c>
      <c r="J5408" s="28">
        <v>0</v>
      </c>
      <c r="L5408" s="24">
        <v>20337.898542416093</v>
      </c>
      <c r="N5408" s="24">
        <v>5403</v>
      </c>
      <c r="O5408" s="24">
        <f t="shared" si="928"/>
        <v>16168.629341220794</v>
      </c>
      <c r="P5408" s="24">
        <f t="shared" si="925"/>
        <v>16168.629341220794</v>
      </c>
      <c r="Q5408" s="24">
        <f t="shared" si="926"/>
        <v>0</v>
      </c>
      <c r="R5408" s="24">
        <f t="shared" si="929"/>
        <v>16168.629341220794</v>
      </c>
      <c r="S5408" s="24">
        <f t="shared" si="930"/>
        <v>0</v>
      </c>
      <c r="T5408" s="24" t="str">
        <f t="shared" si="931"/>
        <v>drain</v>
      </c>
      <c r="V5408" s="24">
        <f t="shared" si="934"/>
        <v>0</v>
      </c>
      <c r="W5408" s="24">
        <f t="shared" si="932"/>
        <v>0</v>
      </c>
      <c r="X5408" s="24">
        <f t="shared" si="935"/>
        <v>0</v>
      </c>
      <c r="Z5408" s="24">
        <f t="shared" si="933"/>
        <v>16168.629341220794</v>
      </c>
      <c r="AB5408" s="24">
        <f t="shared" si="927"/>
        <v>0</v>
      </c>
    </row>
    <row r="5409" x14ac:dyDescent="0.2">
      <c r="I5409" s="25">
        <v>5404</v>
      </c>
      <c r="J5409" s="29">
        <v>0</v>
      </c>
      <c r="L5409" s="25">
        <v>20296.598582971095</v>
      </c>
      <c r="N5409" s="25">
        <v>5404</v>
      </c>
      <c r="O5409" s="25">
        <f t="shared" si="928"/>
        <v>16135.795873462022</v>
      </c>
      <c r="P5409" s="25">
        <f t="shared" si="925"/>
        <v>16135.795873462022</v>
      </c>
      <c r="Q5409" s="25">
        <f t="shared" si="926"/>
        <v>0</v>
      </c>
      <c r="R5409" s="25">
        <f t="shared" si="929"/>
        <v>16135.795873462022</v>
      </c>
      <c r="S5409" s="25">
        <f t="shared" si="930"/>
        <v>0</v>
      </c>
      <c r="T5409" s="25" t="str">
        <f t="shared" si="931"/>
        <v>drain</v>
      </c>
      <c r="V5409" s="25">
        <f t="shared" si="934"/>
        <v>0</v>
      </c>
      <c r="W5409" s="25">
        <f t="shared" si="932"/>
        <v>0</v>
      </c>
      <c r="X5409" s="25">
        <f t="shared" si="935"/>
        <v>0</v>
      </c>
      <c r="Z5409" s="25">
        <f t="shared" si="933"/>
        <v>16135.795873462022</v>
      </c>
      <c r="AB5409" s="25">
        <f t="shared" si="927"/>
        <v>0</v>
      </c>
    </row>
    <row r="5410" x14ac:dyDescent="0.2">
      <c r="I5410" s="24">
        <v>5405</v>
      </c>
      <c r="J5410" s="28">
        <v>0</v>
      </c>
      <c r="L5410" s="24">
        <v>20051.858897078037</v>
      </c>
      <c r="N5410" s="24">
        <v>5405</v>
      </c>
      <c r="O5410" s="24">
        <f t="shared" si="928"/>
        <v>15941.22782317704</v>
      </c>
      <c r="P5410" s="24">
        <f t="shared" si="925"/>
        <v>15941.22782317704</v>
      </c>
      <c r="Q5410" s="24">
        <f t="shared" si="926"/>
        <v>0</v>
      </c>
      <c r="R5410" s="24">
        <f t="shared" si="929"/>
        <v>15941.22782317704</v>
      </c>
      <c r="S5410" s="24">
        <f t="shared" si="930"/>
        <v>0</v>
      </c>
      <c r="T5410" s="24" t="str">
        <f t="shared" si="931"/>
        <v>drain</v>
      </c>
      <c r="V5410" s="24">
        <f t="shared" si="934"/>
        <v>0</v>
      </c>
      <c r="W5410" s="24">
        <f t="shared" si="932"/>
        <v>0</v>
      </c>
      <c r="X5410" s="24">
        <f t="shared" si="935"/>
        <v>0</v>
      </c>
      <c r="Z5410" s="24">
        <f t="shared" si="933"/>
        <v>15941.22782317704</v>
      </c>
      <c r="AB5410" s="24">
        <f t="shared" si="927"/>
        <v>0</v>
      </c>
    </row>
    <row r="5411" x14ac:dyDescent="0.2">
      <c r="I5411" s="25">
        <v>5406</v>
      </c>
      <c r="J5411" s="29">
        <v>0</v>
      </c>
      <c r="L5411" s="25">
        <v>19894.205983650681</v>
      </c>
      <c r="N5411" s="25">
        <v>5406</v>
      </c>
      <c r="O5411" s="25">
        <f t="shared" si="928"/>
        <v>15815.893757002292</v>
      </c>
      <c r="P5411" s="25">
        <f t="shared" si="925"/>
        <v>15815.893757002292</v>
      </c>
      <c r="Q5411" s="25">
        <f t="shared" si="926"/>
        <v>0</v>
      </c>
      <c r="R5411" s="25">
        <f t="shared" si="929"/>
        <v>15815.893757002292</v>
      </c>
      <c r="S5411" s="25">
        <f t="shared" si="930"/>
        <v>0</v>
      </c>
      <c r="T5411" s="25" t="str">
        <f t="shared" si="931"/>
        <v>drain</v>
      </c>
      <c r="V5411" s="25">
        <f t="shared" si="934"/>
        <v>0</v>
      </c>
      <c r="W5411" s="25">
        <f t="shared" si="932"/>
        <v>0</v>
      </c>
      <c r="X5411" s="25">
        <f t="shared" si="935"/>
        <v>0</v>
      </c>
      <c r="Z5411" s="25">
        <f t="shared" si="933"/>
        <v>15815.893757002292</v>
      </c>
      <c r="AB5411" s="25">
        <f t="shared" si="927"/>
        <v>0</v>
      </c>
    </row>
    <row r="5412" x14ac:dyDescent="0.2">
      <c r="I5412" s="24">
        <v>5407</v>
      </c>
      <c r="J5412" s="28">
        <v>0.21014441</v>
      </c>
      <c r="L5412" s="24">
        <v>19678.078071963784</v>
      </c>
      <c r="N5412" s="24">
        <v>5407</v>
      </c>
      <c r="O5412" s="24">
        <f t="shared" si="928"/>
        <v>15644.072067211209</v>
      </c>
      <c r="P5412" s="24">
        <f t="shared" si="925"/>
        <v>15644.072067211209</v>
      </c>
      <c r="Q5412" s="24">
        <f t="shared" si="926"/>
        <v>16811.552800000001</v>
      </c>
      <c r="R5412" s="24">
        <f t="shared" si="929"/>
        <v>0</v>
      </c>
      <c r="S5412" s="24">
        <f t="shared" si="930"/>
        <v>1167.480732788792</v>
      </c>
      <c r="T5412" s="24" t="str">
        <f t="shared" si="931"/>
        <v>charge</v>
      </c>
      <c r="V5412" s="24">
        <f t="shared" si="934"/>
        <v>1050.7326595099128</v>
      </c>
      <c r="W5412" s="24">
        <f t="shared" si="932"/>
        <v>1050.7326595099128</v>
      </c>
      <c r="X5412" s="24">
        <f t="shared" si="935"/>
        <v>0</v>
      </c>
      <c r="Z5412" s="24">
        <f t="shared" si="933"/>
        <v>0</v>
      </c>
      <c r="AB5412" s="24">
        <f t="shared" si="927"/>
        <v>116.74807327887925</v>
      </c>
    </row>
    <row r="5413" x14ac:dyDescent="0.2">
      <c r="I5413" s="25">
        <v>5408</v>
      </c>
      <c r="J5413" s="29">
        <v>0.51432474299999997</v>
      </c>
      <c r="L5413" s="25">
        <v>20707.793821108338</v>
      </c>
      <c r="N5413" s="25">
        <v>5408</v>
      </c>
      <c r="O5413" s="25">
        <f t="shared" si="928"/>
        <v>16462.696087781129</v>
      </c>
      <c r="P5413" s="25">
        <f t="shared" si="925"/>
        <v>16462.696087781129</v>
      </c>
      <c r="Q5413" s="25">
        <f t="shared" si="926"/>
        <v>41145.979439999996</v>
      </c>
      <c r="R5413" s="25">
        <f t="shared" si="929"/>
        <v>0</v>
      </c>
      <c r="S5413" s="25">
        <f t="shared" si="930"/>
        <v>24683.283352218867</v>
      </c>
      <c r="T5413" s="25" t="str">
        <f t="shared" si="931"/>
        <v>charge</v>
      </c>
      <c r="V5413" s="25">
        <f t="shared" si="934"/>
        <v>2949.267340490087</v>
      </c>
      <c r="W5413" s="25">
        <f t="shared" si="932"/>
        <v>4000</v>
      </c>
      <c r="X5413" s="25">
        <f t="shared" si="935"/>
        <v>0</v>
      </c>
      <c r="Z5413" s="25">
        <f t="shared" si="933"/>
        <v>0</v>
      </c>
      <c r="AB5413" s="25">
        <f t="shared" si="927"/>
        <v>21734.016011728781</v>
      </c>
    </row>
    <row r="5414" x14ac:dyDescent="0.2">
      <c r="I5414" s="24">
        <v>5409</v>
      </c>
      <c r="J5414" s="28">
        <v>0.61598391200000002</v>
      </c>
      <c r="L5414" s="24">
        <v>22150.610371625422</v>
      </c>
      <c r="N5414" s="24">
        <v>5409</v>
      </c>
      <c r="O5414" s="24">
        <f t="shared" si="928"/>
        <v>17609.735245442211</v>
      </c>
      <c r="P5414" s="24">
        <f t="shared" si="925"/>
        <v>17609.735245442211</v>
      </c>
      <c r="Q5414" s="24">
        <f t="shared" si="926"/>
        <v>49278.712960000004</v>
      </c>
      <c r="R5414" s="24">
        <f t="shared" si="929"/>
        <v>0</v>
      </c>
      <c r="S5414" s="24">
        <f t="shared" si="930"/>
        <v>31668.977714557794</v>
      </c>
      <c r="T5414" s="24" t="str">
        <f t="shared" si="931"/>
        <v>charge</v>
      </c>
      <c r="V5414" s="24">
        <f t="shared" si="934"/>
        <v>0</v>
      </c>
      <c r="W5414" s="24">
        <f t="shared" si="932"/>
        <v>4000</v>
      </c>
      <c r="X5414" s="24">
        <f t="shared" si="935"/>
        <v>0</v>
      </c>
      <c r="Z5414" s="24">
        <f t="shared" si="933"/>
        <v>0</v>
      </c>
      <c r="AB5414" s="24">
        <f t="shared" si="927"/>
        <v>31668.977714557794</v>
      </c>
    </row>
    <row r="5415" x14ac:dyDescent="0.2">
      <c r="I5415" s="25">
        <v>5410</v>
      </c>
      <c r="J5415" s="29">
        <v>0.68415486399999992</v>
      </c>
      <c r="L5415" s="25">
        <v>23900.960945475101</v>
      </c>
      <c r="N5415" s="25">
        <v>5410</v>
      </c>
      <c r="O5415" s="25">
        <f t="shared" si="928"/>
        <v>19001.263951652705</v>
      </c>
      <c r="P5415" s="25">
        <f t="shared" si="925"/>
        <v>19001.263951652705</v>
      </c>
      <c r="Q5415" s="25">
        <f t="shared" si="926"/>
        <v>54732.389119999993</v>
      </c>
      <c r="R5415" s="25">
        <f t="shared" si="929"/>
        <v>0</v>
      </c>
      <c r="S5415" s="25">
        <f t="shared" si="930"/>
        <v>35731.125168347287</v>
      </c>
      <c r="T5415" s="25" t="str">
        <f t="shared" si="931"/>
        <v>charge</v>
      </c>
      <c r="V5415" s="25">
        <f t="shared" si="934"/>
        <v>0</v>
      </c>
      <c r="W5415" s="25">
        <f t="shared" si="932"/>
        <v>4000</v>
      </c>
      <c r="X5415" s="25">
        <f t="shared" si="935"/>
        <v>0</v>
      </c>
      <c r="Z5415" s="25">
        <f t="shared" si="933"/>
        <v>0</v>
      </c>
      <c r="AB5415" s="25">
        <f t="shared" si="927"/>
        <v>35731.125168347287</v>
      </c>
    </row>
    <row r="5416" x14ac:dyDescent="0.2">
      <c r="I5416" s="24">
        <v>5411</v>
      </c>
      <c r="J5416" s="28">
        <v>0.71728059600000005</v>
      </c>
      <c r="L5416" s="24">
        <v>25338.725608360764</v>
      </c>
      <c r="N5416" s="24">
        <v>5411</v>
      </c>
      <c r="O5416" s="24">
        <f t="shared" si="928"/>
        <v>20144.28685864681</v>
      </c>
      <c r="P5416" s="24">
        <f t="shared" si="925"/>
        <v>20144.28685864681</v>
      </c>
      <c r="Q5416" s="24">
        <f t="shared" si="926"/>
        <v>57382.447680000005</v>
      </c>
      <c r="R5416" s="24">
        <f t="shared" si="929"/>
        <v>0</v>
      </c>
      <c r="S5416" s="24">
        <f t="shared" si="930"/>
        <v>37238.160821353194</v>
      </c>
      <c r="T5416" s="24" t="str">
        <f t="shared" si="931"/>
        <v>charge</v>
      </c>
      <c r="V5416" s="24">
        <f t="shared" si="934"/>
        <v>0</v>
      </c>
      <c r="W5416" s="24">
        <f t="shared" si="932"/>
        <v>4000</v>
      </c>
      <c r="X5416" s="24">
        <f t="shared" si="935"/>
        <v>0</v>
      </c>
      <c r="Z5416" s="24">
        <f t="shared" si="933"/>
        <v>0</v>
      </c>
      <c r="AB5416" s="24">
        <f t="shared" si="927"/>
        <v>37238.160821353194</v>
      </c>
    </row>
    <row r="5417" x14ac:dyDescent="0.2">
      <c r="I5417" s="25">
        <v>5412</v>
      </c>
      <c r="J5417" s="29">
        <v>0.74986187500000001</v>
      </c>
      <c r="L5417" s="25">
        <v>26492.88879522085</v>
      </c>
      <c r="N5417" s="25">
        <v>5412</v>
      </c>
      <c r="O5417" s="25">
        <f t="shared" si="928"/>
        <v>21061.846592200578</v>
      </c>
      <c r="P5417" s="25">
        <f t="shared" si="925"/>
        <v>21061.846592200578</v>
      </c>
      <c r="Q5417" s="25">
        <f t="shared" si="926"/>
        <v>59988.950000000004</v>
      </c>
      <c r="R5417" s="25">
        <f t="shared" si="929"/>
        <v>0</v>
      </c>
      <c r="S5417" s="25">
        <f t="shared" si="930"/>
        <v>38927.103407799426</v>
      </c>
      <c r="T5417" s="25" t="str">
        <f t="shared" si="931"/>
        <v>charge</v>
      </c>
      <c r="V5417" s="25">
        <f t="shared" si="934"/>
        <v>0</v>
      </c>
      <c r="W5417" s="25">
        <f t="shared" si="932"/>
        <v>4000</v>
      </c>
      <c r="X5417" s="25">
        <f t="shared" si="935"/>
        <v>0</v>
      </c>
      <c r="Z5417" s="25">
        <f t="shared" si="933"/>
        <v>0</v>
      </c>
      <c r="AB5417" s="25">
        <f t="shared" si="927"/>
        <v>38927.103407799426</v>
      </c>
    </row>
    <row r="5418" x14ac:dyDescent="0.2">
      <c r="I5418" s="24">
        <v>5413</v>
      </c>
      <c r="J5418" s="28">
        <v>0.74955128900000001</v>
      </c>
      <c r="L5418" s="24">
        <v>26781.508111584186</v>
      </c>
      <c r="N5418" s="24">
        <v>5413</v>
      </c>
      <c r="O5418" s="24">
        <f t="shared" si="928"/>
        <v>21291.298948709427</v>
      </c>
      <c r="P5418" s="24">
        <f t="shared" si="925"/>
        <v>21291.298948709427</v>
      </c>
      <c r="Q5418" s="24">
        <f t="shared" si="926"/>
        <v>59964.10312</v>
      </c>
      <c r="R5418" s="24">
        <f t="shared" si="929"/>
        <v>0</v>
      </c>
      <c r="S5418" s="24">
        <f t="shared" si="930"/>
        <v>38672.804171290569</v>
      </c>
      <c r="T5418" s="24" t="str">
        <f t="shared" si="931"/>
        <v>charge</v>
      </c>
      <c r="V5418" s="24">
        <f t="shared" si="934"/>
        <v>0</v>
      </c>
      <c r="W5418" s="24">
        <f t="shared" si="932"/>
        <v>4000</v>
      </c>
      <c r="X5418" s="24">
        <f t="shared" si="935"/>
        <v>0</v>
      </c>
      <c r="Z5418" s="24">
        <f t="shared" si="933"/>
        <v>0</v>
      </c>
      <c r="AB5418" s="24">
        <f t="shared" si="927"/>
        <v>38672.804171290569</v>
      </c>
    </row>
    <row r="5419" x14ac:dyDescent="0.2">
      <c r="I5419" s="25">
        <v>5414</v>
      </c>
      <c r="J5419" s="29">
        <v>0.73516247199999996</v>
      </c>
      <c r="L5419" s="25">
        <v>26946.414292347428</v>
      </c>
      <c r="N5419" s="25">
        <v>5414</v>
      </c>
      <c r="O5419" s="25">
        <f t="shared" si="928"/>
        <v>21422.399362416207</v>
      </c>
      <c r="P5419" s="25">
        <f t="shared" si="925"/>
        <v>21422.399362416207</v>
      </c>
      <c r="Q5419" s="25">
        <f t="shared" si="926"/>
        <v>58812.997759999998</v>
      </c>
      <c r="R5419" s="25">
        <f t="shared" si="929"/>
        <v>0</v>
      </c>
      <c r="S5419" s="25">
        <f t="shared" si="930"/>
        <v>37390.598397583788</v>
      </c>
      <c r="T5419" s="25" t="str">
        <f t="shared" si="931"/>
        <v>charge</v>
      </c>
      <c r="V5419" s="25">
        <f t="shared" si="934"/>
        <v>0</v>
      </c>
      <c r="W5419" s="25">
        <f t="shared" si="932"/>
        <v>4000</v>
      </c>
      <c r="X5419" s="25">
        <f t="shared" si="935"/>
        <v>0</v>
      </c>
      <c r="Z5419" s="25">
        <f t="shared" si="933"/>
        <v>0</v>
      </c>
      <c r="AB5419" s="25">
        <f t="shared" si="927"/>
        <v>37390.598397583788</v>
      </c>
    </row>
    <row r="5420" x14ac:dyDescent="0.2">
      <c r="I5420" s="24">
        <v>5415</v>
      </c>
      <c r="J5420" s="28">
        <v>0.71565777899999994</v>
      </c>
      <c r="L5420" s="24">
        <v>27239.56883665323</v>
      </c>
      <c r="N5420" s="24">
        <v>5415</v>
      </c>
      <c r="O5420" s="24">
        <f t="shared" si="928"/>
        <v>21655.457225139318</v>
      </c>
      <c r="P5420" s="24">
        <f t="shared" si="925"/>
        <v>21655.457225139318</v>
      </c>
      <c r="Q5420" s="24">
        <f t="shared" si="926"/>
        <v>57252.622319999995</v>
      </c>
      <c r="R5420" s="24">
        <f t="shared" si="929"/>
        <v>0</v>
      </c>
      <c r="S5420" s="24">
        <f t="shared" si="930"/>
        <v>35597.165094860677</v>
      </c>
      <c r="T5420" s="24" t="str">
        <f t="shared" si="931"/>
        <v>charge</v>
      </c>
      <c r="V5420" s="24">
        <f t="shared" si="934"/>
        <v>0</v>
      </c>
      <c r="W5420" s="24">
        <f t="shared" si="932"/>
        <v>4000</v>
      </c>
      <c r="X5420" s="24">
        <f t="shared" si="935"/>
        <v>0</v>
      </c>
      <c r="Z5420" s="24">
        <f t="shared" si="933"/>
        <v>0</v>
      </c>
      <c r="AB5420" s="24">
        <f t="shared" si="927"/>
        <v>35597.165094860677</v>
      </c>
    </row>
    <row r="5421" x14ac:dyDescent="0.2">
      <c r="I5421" s="25">
        <v>5416</v>
      </c>
      <c r="J5421" s="29">
        <v>0.677987636</v>
      </c>
      <c r="L5421" s="25">
        <v>27297.570992147921</v>
      </c>
      <c r="N5421" s="25">
        <v>5416</v>
      </c>
      <c r="O5421" s="25">
        <f t="shared" si="928"/>
        <v>21701.568938757599</v>
      </c>
      <c r="P5421" s="25">
        <f t="shared" si="925"/>
        <v>21701.568938757599</v>
      </c>
      <c r="Q5421" s="25">
        <f t="shared" si="926"/>
        <v>54239.010880000002</v>
      </c>
      <c r="R5421" s="25">
        <f t="shared" si="929"/>
        <v>0</v>
      </c>
      <c r="S5421" s="25">
        <f t="shared" si="930"/>
        <v>32537.441941242403</v>
      </c>
      <c r="T5421" s="25" t="str">
        <f t="shared" si="931"/>
        <v>charge</v>
      </c>
      <c r="V5421" s="25">
        <f t="shared" si="934"/>
        <v>0</v>
      </c>
      <c r="W5421" s="25">
        <f t="shared" si="932"/>
        <v>4000</v>
      </c>
      <c r="X5421" s="25">
        <f t="shared" si="935"/>
        <v>0</v>
      </c>
      <c r="Z5421" s="25">
        <f t="shared" si="933"/>
        <v>0</v>
      </c>
      <c r="AB5421" s="25">
        <f t="shared" si="927"/>
        <v>32537.441941242403</v>
      </c>
    </row>
    <row r="5422" x14ac:dyDescent="0.2">
      <c r="I5422" s="24">
        <v>5417</v>
      </c>
      <c r="J5422" s="28">
        <v>0.56320531400000007</v>
      </c>
      <c r="L5422" s="24">
        <v>27078.123703205583</v>
      </c>
      <c r="N5422" s="24">
        <v>5417</v>
      </c>
      <c r="O5422" s="24">
        <f t="shared" si="928"/>
        <v>21527.10834404844</v>
      </c>
      <c r="P5422" s="24">
        <f t="shared" si="925"/>
        <v>21527.10834404844</v>
      </c>
      <c r="Q5422" s="24">
        <f t="shared" si="926"/>
        <v>45056.425120000007</v>
      </c>
      <c r="R5422" s="24">
        <f t="shared" si="929"/>
        <v>0</v>
      </c>
      <c r="S5422" s="24">
        <f t="shared" si="930"/>
        <v>23529.316775951567</v>
      </c>
      <c r="T5422" s="24" t="str">
        <f t="shared" si="931"/>
        <v>charge</v>
      </c>
      <c r="V5422" s="24">
        <f t="shared" si="934"/>
        <v>0</v>
      </c>
      <c r="W5422" s="24">
        <f t="shared" si="932"/>
        <v>4000</v>
      </c>
      <c r="X5422" s="24">
        <f t="shared" si="935"/>
        <v>0</v>
      </c>
      <c r="Z5422" s="24">
        <f t="shared" si="933"/>
        <v>0</v>
      </c>
      <c r="AB5422" s="24">
        <f t="shared" si="927"/>
        <v>23529.316775951567</v>
      </c>
    </row>
    <row r="5423" x14ac:dyDescent="0.2">
      <c r="I5423" s="25">
        <v>5418</v>
      </c>
      <c r="J5423" s="29">
        <v>0.23774549</v>
      </c>
      <c r="L5423" s="25">
        <v>26961.291703379153</v>
      </c>
      <c r="N5423" s="25">
        <v>5418</v>
      </c>
      <c r="O5423" s="25">
        <f t="shared" si="928"/>
        <v>21434.226904186427</v>
      </c>
      <c r="P5423" s="25">
        <f t="shared" si="925"/>
        <v>21434.226904186427</v>
      </c>
      <c r="Q5423" s="25">
        <f t="shared" si="926"/>
        <v>19019.639200000001</v>
      </c>
      <c r="R5423" s="25">
        <f t="shared" si="929"/>
        <v>2414.587704186426</v>
      </c>
      <c r="S5423" s="25">
        <f t="shared" si="930"/>
        <v>0</v>
      </c>
      <c r="T5423" s="25" t="str">
        <f t="shared" si="931"/>
        <v>drain</v>
      </c>
      <c r="V5423" s="25">
        <f t="shared" si="934"/>
        <v>0</v>
      </c>
      <c r="W5423" s="25">
        <f t="shared" si="932"/>
        <v>1585.412295813574</v>
      </c>
      <c r="X5423" s="25">
        <f t="shared" si="935"/>
        <v>2414.587704186426</v>
      </c>
      <c r="Z5423" s="25">
        <f t="shared" si="933"/>
        <v>0</v>
      </c>
      <c r="AB5423" s="25">
        <f t="shared" si="927"/>
        <v>0</v>
      </c>
    </row>
    <row r="5424" x14ac:dyDescent="0.2">
      <c r="I5424" s="24">
        <v>5419</v>
      </c>
      <c r="J5424" s="28">
        <v>0</v>
      </c>
      <c r="L5424" s="24">
        <v>26540.639905786513</v>
      </c>
      <c r="N5424" s="24">
        <v>5419</v>
      </c>
      <c r="O5424" s="24">
        <f t="shared" si="928"/>
        <v>21099.80872510028</v>
      </c>
      <c r="P5424" s="24">
        <f t="shared" si="925"/>
        <v>21099.80872510028</v>
      </c>
      <c r="Q5424" s="24">
        <f t="shared" si="926"/>
        <v>0</v>
      </c>
      <c r="R5424" s="24">
        <f t="shared" si="929"/>
        <v>21099.80872510028</v>
      </c>
      <c r="S5424" s="24">
        <f t="shared" si="930"/>
        <v>0</v>
      </c>
      <c r="T5424" s="24" t="str">
        <f t="shared" si="931"/>
        <v>drain</v>
      </c>
      <c r="V5424" s="24">
        <f t="shared" si="934"/>
        <v>0</v>
      </c>
      <c r="W5424" s="24">
        <f t="shared" si="932"/>
        <v>0</v>
      </c>
      <c r="X5424" s="24">
        <f t="shared" si="935"/>
        <v>1585.412295813574</v>
      </c>
      <c r="Z5424" s="24">
        <f t="shared" si="933"/>
        <v>19514.396429286706</v>
      </c>
      <c r="AB5424" s="24">
        <f t="shared" si="927"/>
        <v>0</v>
      </c>
    </row>
    <row r="5425" x14ac:dyDescent="0.2">
      <c r="I5425" s="25">
        <v>5420</v>
      </c>
      <c r="J5425" s="29">
        <v>0</v>
      </c>
      <c r="L5425" s="25">
        <v>26685.155524349211</v>
      </c>
      <c r="N5425" s="25">
        <v>5420</v>
      </c>
      <c r="O5425" s="25">
        <f t="shared" si="928"/>
        <v>21214.698641857623</v>
      </c>
      <c r="P5425" s="25">
        <f t="shared" si="925"/>
        <v>21214.698641857623</v>
      </c>
      <c r="Q5425" s="25">
        <f t="shared" si="926"/>
        <v>0</v>
      </c>
      <c r="R5425" s="25">
        <f t="shared" si="929"/>
        <v>21214.698641857623</v>
      </c>
      <c r="S5425" s="25">
        <f t="shared" si="930"/>
        <v>0</v>
      </c>
      <c r="T5425" s="25" t="str">
        <f t="shared" si="931"/>
        <v>drain</v>
      </c>
      <c r="V5425" s="25">
        <f t="shared" si="934"/>
        <v>0</v>
      </c>
      <c r="W5425" s="25">
        <f t="shared" si="932"/>
        <v>0</v>
      </c>
      <c r="X5425" s="25">
        <f t="shared" si="935"/>
        <v>0</v>
      </c>
      <c r="Z5425" s="25">
        <f t="shared" si="933"/>
        <v>21214.698641857623</v>
      </c>
      <c r="AB5425" s="25">
        <f t="shared" si="927"/>
        <v>0</v>
      </c>
    </row>
    <row r="5426" x14ac:dyDescent="0.2">
      <c r="I5426" s="24">
        <v>5421</v>
      </c>
      <c r="J5426" s="28">
        <v>0</v>
      </c>
      <c r="L5426" s="24">
        <v>26694.818366622923</v>
      </c>
      <c r="N5426" s="24">
        <v>5421</v>
      </c>
      <c r="O5426" s="24">
        <f t="shared" si="928"/>
        <v>21222.380601465225</v>
      </c>
      <c r="P5426" s="24">
        <f t="shared" si="925"/>
        <v>21222.380601465225</v>
      </c>
      <c r="Q5426" s="24">
        <f t="shared" si="926"/>
        <v>0</v>
      </c>
      <c r="R5426" s="24">
        <f t="shared" si="929"/>
        <v>21222.380601465225</v>
      </c>
      <c r="S5426" s="24">
        <f t="shared" si="930"/>
        <v>0</v>
      </c>
      <c r="T5426" s="24" t="str">
        <f t="shared" si="931"/>
        <v>drain</v>
      </c>
      <c r="V5426" s="24">
        <f t="shared" si="934"/>
        <v>0</v>
      </c>
      <c r="W5426" s="24">
        <f t="shared" si="932"/>
        <v>0</v>
      </c>
      <c r="X5426" s="24">
        <f t="shared" si="935"/>
        <v>0</v>
      </c>
      <c r="Z5426" s="24">
        <f t="shared" si="933"/>
        <v>21222.380601465225</v>
      </c>
      <c r="AB5426" s="24">
        <f t="shared" si="927"/>
        <v>0</v>
      </c>
    </row>
    <row r="5427" x14ac:dyDescent="0.2">
      <c r="I5427" s="25">
        <v>5422</v>
      </c>
      <c r="J5427" s="29">
        <v>0</v>
      </c>
      <c r="L5427" s="25">
        <v>26221.493211460111</v>
      </c>
      <c r="N5427" s="25">
        <v>5422</v>
      </c>
      <c r="O5427" s="25">
        <f t="shared" si="928"/>
        <v>20846.087103110789</v>
      </c>
      <c r="P5427" s="25">
        <f t="shared" si="925"/>
        <v>20846.087103110789</v>
      </c>
      <c r="Q5427" s="25">
        <f t="shared" si="926"/>
        <v>0</v>
      </c>
      <c r="R5427" s="25">
        <f t="shared" si="929"/>
        <v>20846.087103110789</v>
      </c>
      <c r="S5427" s="25">
        <f t="shared" si="930"/>
        <v>0</v>
      </c>
      <c r="T5427" s="25" t="str">
        <f t="shared" si="931"/>
        <v>drain</v>
      </c>
      <c r="V5427" s="25">
        <f t="shared" si="934"/>
        <v>0</v>
      </c>
      <c r="W5427" s="25">
        <f t="shared" si="932"/>
        <v>0</v>
      </c>
      <c r="X5427" s="25">
        <f t="shared" si="935"/>
        <v>0</v>
      </c>
      <c r="Z5427" s="25">
        <f t="shared" si="933"/>
        <v>20846.087103110789</v>
      </c>
      <c r="AB5427" s="25">
        <f t="shared" si="927"/>
        <v>0</v>
      </c>
    </row>
    <row r="5428" x14ac:dyDescent="0.2">
      <c r="I5428" s="24">
        <v>5423</v>
      </c>
      <c r="J5428" s="28">
        <v>0</v>
      </c>
      <c r="L5428" s="24">
        <v>25339.705213689802</v>
      </c>
      <c r="N5428" s="24">
        <v>5423</v>
      </c>
      <c r="O5428" s="24">
        <f t="shared" si="928"/>
        <v>20145.065644883394</v>
      </c>
      <c r="P5428" s="24">
        <f t="shared" si="925"/>
        <v>20145.065644883394</v>
      </c>
      <c r="Q5428" s="24">
        <f t="shared" si="926"/>
        <v>0</v>
      </c>
      <c r="R5428" s="24">
        <f t="shared" si="929"/>
        <v>20145.065644883394</v>
      </c>
      <c r="S5428" s="24">
        <f t="shared" si="930"/>
        <v>0</v>
      </c>
      <c r="T5428" s="24" t="str">
        <f t="shared" si="931"/>
        <v>drain</v>
      </c>
      <c r="V5428" s="24">
        <f t="shared" si="934"/>
        <v>0</v>
      </c>
      <c r="W5428" s="24">
        <f t="shared" si="932"/>
        <v>0</v>
      </c>
      <c r="X5428" s="24">
        <f t="shared" si="935"/>
        <v>0</v>
      </c>
      <c r="Z5428" s="24">
        <f t="shared" si="933"/>
        <v>20145.065644883394</v>
      </c>
      <c r="AB5428" s="24">
        <f t="shared" si="927"/>
        <v>0</v>
      </c>
    </row>
    <row r="5429" x14ac:dyDescent="0.2">
      <c r="I5429" s="25">
        <v>5424</v>
      </c>
      <c r="J5429" s="29">
        <v>0</v>
      </c>
      <c r="L5429" s="25">
        <v>23758.568820190427</v>
      </c>
      <c r="N5429" s="25">
        <v>5424</v>
      </c>
      <c r="O5429" s="25">
        <f t="shared" si="928"/>
        <v>18888.062212051391</v>
      </c>
      <c r="P5429" s="25">
        <f t="shared" si="925"/>
        <v>18888.062212051391</v>
      </c>
      <c r="Q5429" s="25">
        <f t="shared" si="926"/>
        <v>0</v>
      </c>
      <c r="R5429" s="25">
        <f t="shared" si="929"/>
        <v>18888.062212051391</v>
      </c>
      <c r="S5429" s="25">
        <f t="shared" si="930"/>
        <v>0</v>
      </c>
      <c r="T5429" s="25" t="str">
        <f t="shared" si="931"/>
        <v>drain</v>
      </c>
      <c r="V5429" s="25">
        <f t="shared" si="934"/>
        <v>0</v>
      </c>
      <c r="W5429" s="25">
        <f t="shared" si="932"/>
        <v>0</v>
      </c>
      <c r="X5429" s="25">
        <f t="shared" si="935"/>
        <v>0</v>
      </c>
      <c r="Z5429" s="25">
        <f t="shared" si="933"/>
        <v>18888.062212051391</v>
      </c>
      <c r="AB5429" s="25">
        <f t="shared" si="927"/>
        <v>0</v>
      </c>
    </row>
    <row r="5430" x14ac:dyDescent="0.2">
      <c r="I5430" s="24">
        <v>5425</v>
      </c>
      <c r="J5430" s="28">
        <v>0</v>
      </c>
      <c r="L5430" s="24">
        <v>22318.33423833847</v>
      </c>
      <c r="N5430" s="24">
        <v>5425</v>
      </c>
      <c r="O5430" s="24">
        <f t="shared" si="928"/>
        <v>17743.075719479086</v>
      </c>
      <c r="P5430" s="24">
        <f t="shared" si="925"/>
        <v>17743.075719479086</v>
      </c>
      <c r="Q5430" s="24">
        <f t="shared" si="926"/>
        <v>0</v>
      </c>
      <c r="R5430" s="24">
        <f t="shared" si="929"/>
        <v>17743.075719479086</v>
      </c>
      <c r="S5430" s="24">
        <f t="shared" si="930"/>
        <v>0</v>
      </c>
      <c r="T5430" s="24" t="str">
        <f t="shared" si="931"/>
        <v>drain</v>
      </c>
      <c r="V5430" s="24">
        <f t="shared" si="934"/>
        <v>0</v>
      </c>
      <c r="W5430" s="24">
        <f t="shared" si="932"/>
        <v>0</v>
      </c>
      <c r="X5430" s="24">
        <f t="shared" si="935"/>
        <v>0</v>
      </c>
      <c r="Z5430" s="24">
        <f t="shared" si="933"/>
        <v>17743.075719479086</v>
      </c>
      <c r="AB5430" s="24">
        <f t="shared" si="927"/>
        <v>0</v>
      </c>
    </row>
    <row r="5431" x14ac:dyDescent="0.2">
      <c r="I5431" s="25">
        <v>5426</v>
      </c>
      <c r="J5431" s="29">
        <v>0</v>
      </c>
      <c r="L5431" s="25">
        <v>21806.313099288938</v>
      </c>
      <c r="N5431" s="25">
        <v>5426</v>
      </c>
      <c r="O5431" s="25">
        <f t="shared" si="928"/>
        <v>17336.018913934706</v>
      </c>
      <c r="P5431" s="25">
        <f t="shared" si="925"/>
        <v>17336.018913934706</v>
      </c>
      <c r="Q5431" s="25">
        <f t="shared" si="926"/>
        <v>0</v>
      </c>
      <c r="R5431" s="25">
        <f t="shared" si="929"/>
        <v>17336.018913934706</v>
      </c>
      <c r="S5431" s="25">
        <f t="shared" si="930"/>
        <v>0</v>
      </c>
      <c r="T5431" s="25" t="str">
        <f t="shared" si="931"/>
        <v>drain</v>
      </c>
      <c r="V5431" s="25">
        <f t="shared" si="934"/>
        <v>0</v>
      </c>
      <c r="W5431" s="25">
        <f t="shared" si="932"/>
        <v>0</v>
      </c>
      <c r="X5431" s="25">
        <f t="shared" si="935"/>
        <v>0</v>
      </c>
      <c r="Z5431" s="25">
        <f t="shared" si="933"/>
        <v>17336.018913934706</v>
      </c>
      <c r="AB5431" s="25">
        <f t="shared" si="927"/>
        <v>0</v>
      </c>
    </row>
    <row r="5432" x14ac:dyDescent="0.2">
      <c r="I5432" s="24">
        <v>5427</v>
      </c>
      <c r="J5432" s="28">
        <v>0</v>
      </c>
      <c r="L5432" s="24">
        <v>20952.460558032988</v>
      </c>
      <c r="N5432" s="24">
        <v>5427</v>
      </c>
      <c r="O5432" s="24">
        <f t="shared" si="928"/>
        <v>16657.206143636227</v>
      </c>
      <c r="P5432" s="24">
        <f t="shared" si="925"/>
        <v>16657.206143636227</v>
      </c>
      <c r="Q5432" s="24">
        <f t="shared" si="926"/>
        <v>0</v>
      </c>
      <c r="R5432" s="24">
        <f t="shared" si="929"/>
        <v>16657.206143636227</v>
      </c>
      <c r="S5432" s="24">
        <f t="shared" si="930"/>
        <v>0</v>
      </c>
      <c r="T5432" s="24" t="str">
        <f t="shared" si="931"/>
        <v>drain</v>
      </c>
      <c r="V5432" s="24">
        <f t="shared" si="934"/>
        <v>0</v>
      </c>
      <c r="W5432" s="24">
        <f t="shared" si="932"/>
        <v>0</v>
      </c>
      <c r="X5432" s="24">
        <f t="shared" si="935"/>
        <v>0</v>
      </c>
      <c r="Z5432" s="24">
        <f t="shared" si="933"/>
        <v>16657.206143636227</v>
      </c>
      <c r="AB5432" s="24">
        <f t="shared" si="927"/>
        <v>0</v>
      </c>
    </row>
    <row r="5433" x14ac:dyDescent="0.2">
      <c r="I5433" s="25">
        <v>5428</v>
      </c>
      <c r="J5433" s="29">
        <v>0</v>
      </c>
      <c r="L5433" s="25">
        <v>20523.820378589629</v>
      </c>
      <c r="N5433" s="25">
        <v>5428</v>
      </c>
      <c r="O5433" s="25">
        <f t="shared" si="928"/>
        <v>16316.437200978757</v>
      </c>
      <c r="P5433" s="25">
        <f t="shared" si="925"/>
        <v>16316.437200978757</v>
      </c>
      <c r="Q5433" s="25">
        <f t="shared" si="926"/>
        <v>0</v>
      </c>
      <c r="R5433" s="25">
        <f t="shared" si="929"/>
        <v>16316.437200978757</v>
      </c>
      <c r="S5433" s="25">
        <f t="shared" si="930"/>
        <v>0</v>
      </c>
      <c r="T5433" s="25" t="str">
        <f t="shared" si="931"/>
        <v>drain</v>
      </c>
      <c r="V5433" s="25">
        <f t="shared" si="934"/>
        <v>0</v>
      </c>
      <c r="W5433" s="25">
        <f t="shared" si="932"/>
        <v>0</v>
      </c>
      <c r="X5433" s="25">
        <f t="shared" si="935"/>
        <v>0</v>
      </c>
      <c r="Z5433" s="25">
        <f t="shared" si="933"/>
        <v>16316.437200978757</v>
      </c>
      <c r="AB5433" s="25">
        <f t="shared" si="927"/>
        <v>0</v>
      </c>
    </row>
    <row r="5434" x14ac:dyDescent="0.2">
      <c r="I5434" s="24">
        <v>5429</v>
      </c>
      <c r="J5434" s="28">
        <v>0</v>
      </c>
      <c r="L5434" s="24">
        <v>20417.341887187955</v>
      </c>
      <c r="N5434" s="24">
        <v>5429</v>
      </c>
      <c r="O5434" s="24">
        <f t="shared" si="928"/>
        <v>16231.786800314425</v>
      </c>
      <c r="P5434" s="24">
        <f t="shared" si="925"/>
        <v>16231.786800314425</v>
      </c>
      <c r="Q5434" s="24">
        <f t="shared" si="926"/>
        <v>0</v>
      </c>
      <c r="R5434" s="24">
        <f t="shared" si="929"/>
        <v>16231.786800314425</v>
      </c>
      <c r="S5434" s="24">
        <f t="shared" si="930"/>
        <v>0</v>
      </c>
      <c r="T5434" s="24" t="str">
        <f t="shared" si="931"/>
        <v>drain</v>
      </c>
      <c r="V5434" s="24">
        <f t="shared" si="934"/>
        <v>0</v>
      </c>
      <c r="W5434" s="24">
        <f t="shared" si="932"/>
        <v>0</v>
      </c>
      <c r="X5434" s="24">
        <f t="shared" si="935"/>
        <v>0</v>
      </c>
      <c r="Z5434" s="24">
        <f t="shared" si="933"/>
        <v>16231.786800314425</v>
      </c>
      <c r="AB5434" s="24">
        <f t="shared" si="927"/>
        <v>0</v>
      </c>
    </row>
    <row r="5435" x14ac:dyDescent="0.2">
      <c r="I5435" s="25">
        <v>5430</v>
      </c>
      <c r="J5435" s="29">
        <v>0</v>
      </c>
      <c r="L5435" s="25">
        <v>20440.753635215759</v>
      </c>
      <c r="N5435" s="25">
        <v>5430</v>
      </c>
      <c r="O5435" s="25">
        <f t="shared" si="928"/>
        <v>16250.399139996529</v>
      </c>
      <c r="P5435" s="25">
        <f t="shared" si="925"/>
        <v>16250.399139996529</v>
      </c>
      <c r="Q5435" s="25">
        <f t="shared" si="926"/>
        <v>0</v>
      </c>
      <c r="R5435" s="25">
        <f t="shared" si="929"/>
        <v>16250.399139996529</v>
      </c>
      <c r="S5435" s="25">
        <f t="shared" si="930"/>
        <v>0</v>
      </c>
      <c r="T5435" s="25" t="str">
        <f t="shared" si="931"/>
        <v>drain</v>
      </c>
      <c r="V5435" s="25">
        <f t="shared" si="934"/>
        <v>0</v>
      </c>
      <c r="W5435" s="25">
        <f t="shared" si="932"/>
        <v>0</v>
      </c>
      <c r="X5435" s="25">
        <f t="shared" si="935"/>
        <v>0</v>
      </c>
      <c r="Z5435" s="25">
        <f t="shared" si="933"/>
        <v>16250.399139996529</v>
      </c>
      <c r="AB5435" s="25">
        <f t="shared" si="927"/>
        <v>0</v>
      </c>
    </row>
    <row r="5436" x14ac:dyDescent="0.2">
      <c r="I5436" s="24">
        <v>5431</v>
      </c>
      <c r="J5436" s="28">
        <v>0.16141017900000001</v>
      </c>
      <c r="L5436" s="24">
        <v>21644.565000915525</v>
      </c>
      <c r="N5436" s="24">
        <v>5431</v>
      </c>
      <c r="O5436" s="24">
        <f t="shared" si="928"/>
        <v>17207.429175727844</v>
      </c>
      <c r="P5436" s="24">
        <f t="shared" si="925"/>
        <v>17207.429175727844</v>
      </c>
      <c r="Q5436" s="24">
        <f t="shared" si="926"/>
        <v>12912.814320000001</v>
      </c>
      <c r="R5436" s="24">
        <f t="shared" si="929"/>
        <v>4294.614855727843</v>
      </c>
      <c r="S5436" s="24">
        <f t="shared" si="930"/>
        <v>0</v>
      </c>
      <c r="T5436" s="24" t="str">
        <f t="shared" si="931"/>
        <v>drain</v>
      </c>
      <c r="V5436" s="24">
        <f t="shared" si="934"/>
        <v>0</v>
      </c>
      <c r="W5436" s="24">
        <f t="shared" si="932"/>
        <v>0</v>
      </c>
      <c r="X5436" s="24">
        <f t="shared" si="935"/>
        <v>0</v>
      </c>
      <c r="Z5436" s="24">
        <f t="shared" si="933"/>
        <v>4294.614855727843</v>
      </c>
      <c r="AB5436" s="24">
        <f t="shared" si="927"/>
        <v>0</v>
      </c>
    </row>
    <row r="5437" x14ac:dyDescent="0.2">
      <c r="I5437" s="25">
        <v>5432</v>
      </c>
      <c r="J5437" s="29">
        <v>0.34803608600000002</v>
      </c>
      <c r="L5437" s="25">
        <v>24325.004600989818</v>
      </c>
      <c r="N5437" s="25">
        <v>5432</v>
      </c>
      <c r="O5437" s="25">
        <f t="shared" si="928"/>
        <v>19338.378657786907</v>
      </c>
      <c r="P5437" s="25">
        <f t="shared" si="925"/>
        <v>19338.378657786907</v>
      </c>
      <c r="Q5437" s="25">
        <f t="shared" si="926"/>
        <v>27842.886880000002</v>
      </c>
      <c r="R5437" s="25">
        <f t="shared" si="929"/>
        <v>0</v>
      </c>
      <c r="S5437" s="25">
        <f t="shared" si="930"/>
        <v>8504.508222213095</v>
      </c>
      <c r="T5437" s="25" t="str">
        <f t="shared" si="931"/>
        <v>charge</v>
      </c>
      <c r="V5437" s="25">
        <f t="shared" si="934"/>
        <v>4000</v>
      </c>
      <c r="W5437" s="25">
        <f t="shared" si="932"/>
        <v>4000</v>
      </c>
      <c r="X5437" s="25">
        <f t="shared" si="935"/>
        <v>0</v>
      </c>
      <c r="Z5437" s="25">
        <f t="shared" si="933"/>
        <v>0</v>
      </c>
      <c r="AB5437" s="25">
        <f t="shared" si="927"/>
        <v>4504.508222213095</v>
      </c>
    </row>
    <row r="5438" x14ac:dyDescent="0.2">
      <c r="I5438" s="24">
        <v>5433</v>
      </c>
      <c r="J5438" s="28">
        <v>0.53857061399999995</v>
      </c>
      <c r="L5438" s="24">
        <v>26913.465221452712</v>
      </c>
      <c r="N5438" s="24">
        <v>5433</v>
      </c>
      <c r="O5438" s="24">
        <f t="shared" si="928"/>
        <v>21396.204851054907</v>
      </c>
      <c r="P5438" s="24">
        <f t="shared" si="925"/>
        <v>21396.204851054907</v>
      </c>
      <c r="Q5438" s="24">
        <f t="shared" si="926"/>
        <v>43085.649119999995</v>
      </c>
      <c r="R5438" s="24">
        <f t="shared" si="929"/>
        <v>0</v>
      </c>
      <c r="S5438" s="24">
        <f t="shared" si="930"/>
        <v>21689.444268945088</v>
      </c>
      <c r="T5438" s="24" t="str">
        <f t="shared" si="931"/>
        <v>charge</v>
      </c>
      <c r="V5438" s="24">
        <f t="shared" si="934"/>
        <v>0</v>
      </c>
      <c r="W5438" s="24">
        <f t="shared" si="932"/>
        <v>4000</v>
      </c>
      <c r="X5438" s="24">
        <f t="shared" si="935"/>
        <v>0</v>
      </c>
      <c r="Z5438" s="24">
        <f t="shared" si="933"/>
        <v>0</v>
      </c>
      <c r="AB5438" s="24">
        <f t="shared" si="927"/>
        <v>21689.444268945088</v>
      </c>
    </row>
    <row r="5439" x14ac:dyDescent="0.2">
      <c r="I5439" s="25">
        <v>5434</v>
      </c>
      <c r="J5439" s="29">
        <v>0.61678888700000001</v>
      </c>
      <c r="L5439" s="25">
        <v>28251.253060054776</v>
      </c>
      <c r="N5439" s="25">
        <v>5434</v>
      </c>
      <c r="O5439" s="25">
        <f t="shared" si="928"/>
        <v>22459.746182743547</v>
      </c>
      <c r="P5439" s="25">
        <f t="shared" si="925"/>
        <v>22459.746182743547</v>
      </c>
      <c r="Q5439" s="25">
        <f t="shared" si="926"/>
        <v>49343.110959999998</v>
      </c>
      <c r="R5439" s="25">
        <f t="shared" si="929"/>
        <v>0</v>
      </c>
      <c r="S5439" s="25">
        <f t="shared" si="930"/>
        <v>26883.364777256451</v>
      </c>
      <c r="T5439" s="25" t="str">
        <f t="shared" si="931"/>
        <v>charge</v>
      </c>
      <c r="V5439" s="25">
        <f t="shared" si="934"/>
        <v>0</v>
      </c>
      <c r="W5439" s="25">
        <f t="shared" si="932"/>
        <v>4000</v>
      </c>
      <c r="X5439" s="25">
        <f t="shared" si="935"/>
        <v>0</v>
      </c>
      <c r="Z5439" s="25">
        <f t="shared" si="933"/>
        <v>0</v>
      </c>
      <c r="AB5439" s="25">
        <f t="shared" si="927"/>
        <v>26883.364777256451</v>
      </c>
    </row>
    <row r="5440" x14ac:dyDescent="0.2">
      <c r="I5440" s="24">
        <v>5435</v>
      </c>
      <c r="J5440" s="28">
        <v>0.67530585199999993</v>
      </c>
      <c r="L5440" s="24">
        <v>29037.741824674606</v>
      </c>
      <c r="N5440" s="24">
        <v>5435</v>
      </c>
      <c r="O5440" s="24">
        <f t="shared" si="928"/>
        <v>23085.004750616314</v>
      </c>
      <c r="P5440" s="24">
        <f t="shared" si="925"/>
        <v>23085.004750616314</v>
      </c>
      <c r="Q5440" s="24">
        <f t="shared" si="926"/>
        <v>54024.468159999997</v>
      </c>
      <c r="R5440" s="24">
        <f t="shared" si="929"/>
        <v>0</v>
      </c>
      <c r="S5440" s="24">
        <f t="shared" si="930"/>
        <v>30939.463409383683</v>
      </c>
      <c r="T5440" s="24" t="str">
        <f t="shared" si="931"/>
        <v>charge</v>
      </c>
      <c r="V5440" s="24">
        <f t="shared" si="934"/>
        <v>0</v>
      </c>
      <c r="W5440" s="24">
        <f t="shared" si="932"/>
        <v>4000</v>
      </c>
      <c r="X5440" s="24">
        <f t="shared" si="935"/>
        <v>0</v>
      </c>
      <c r="Z5440" s="24">
        <f t="shared" si="933"/>
        <v>0</v>
      </c>
      <c r="AB5440" s="24">
        <f t="shared" si="927"/>
        <v>30939.463409383683</v>
      </c>
    </row>
    <row r="5441" x14ac:dyDescent="0.2">
      <c r="I5441" s="25">
        <v>5436</v>
      </c>
      <c r="J5441" s="29">
        <v>0.72563213500000001</v>
      </c>
      <c r="L5441" s="25">
        <v>29385.702802467345</v>
      </c>
      <c r="N5441" s="25">
        <v>5436</v>
      </c>
      <c r="O5441" s="25">
        <f t="shared" si="928"/>
        <v>23361.63372796154</v>
      </c>
      <c r="P5441" s="25">
        <f t="shared" si="925"/>
        <v>23361.63372796154</v>
      </c>
      <c r="Q5441" s="25">
        <f t="shared" si="926"/>
        <v>58050.570800000001</v>
      </c>
      <c r="R5441" s="25">
        <f t="shared" si="929"/>
        <v>0</v>
      </c>
      <c r="S5441" s="25">
        <f t="shared" si="930"/>
        <v>34688.937072038461</v>
      </c>
      <c r="T5441" s="25" t="str">
        <f t="shared" si="931"/>
        <v>charge</v>
      </c>
      <c r="V5441" s="25">
        <f t="shared" si="934"/>
        <v>0</v>
      </c>
      <c r="W5441" s="25">
        <f t="shared" si="932"/>
        <v>4000</v>
      </c>
      <c r="X5441" s="25">
        <f t="shared" si="935"/>
        <v>0</v>
      </c>
      <c r="Z5441" s="25">
        <f t="shared" si="933"/>
        <v>0</v>
      </c>
      <c r="AB5441" s="25">
        <f t="shared" si="927"/>
        <v>34688.937072038461</v>
      </c>
    </row>
    <row r="5442" x14ac:dyDescent="0.2">
      <c r="I5442" s="24">
        <v>5437</v>
      </c>
      <c r="J5442" s="28">
        <v>0.73873027499999999</v>
      </c>
      <c r="L5442" s="24">
        <v>30296.541205406185</v>
      </c>
      <c r="N5442" s="24">
        <v>5437</v>
      </c>
      <c r="O5442" s="24">
        <f t="shared" si="928"/>
        <v>24085.750258297918</v>
      </c>
      <c r="P5442" s="24">
        <f t="shared" si="925"/>
        <v>24085.750258297918</v>
      </c>
      <c r="Q5442" s="24">
        <f t="shared" si="926"/>
        <v>59098.421999999999</v>
      </c>
      <c r="R5442" s="24">
        <f t="shared" si="929"/>
        <v>0</v>
      </c>
      <c r="S5442" s="24">
        <f t="shared" si="930"/>
        <v>35012.671741702085</v>
      </c>
      <c r="T5442" s="24" t="str">
        <f t="shared" si="931"/>
        <v>charge</v>
      </c>
      <c r="V5442" s="24">
        <f t="shared" si="934"/>
        <v>0</v>
      </c>
      <c r="W5442" s="24">
        <f t="shared" si="932"/>
        <v>4000</v>
      </c>
      <c r="X5442" s="24">
        <f t="shared" si="935"/>
        <v>0</v>
      </c>
      <c r="Z5442" s="24">
        <f t="shared" si="933"/>
        <v>0</v>
      </c>
      <c r="AB5442" s="24">
        <f t="shared" si="927"/>
        <v>35012.671741702085</v>
      </c>
    </row>
    <row r="5443" x14ac:dyDescent="0.2">
      <c r="I5443" s="25">
        <v>5438</v>
      </c>
      <c r="J5443" s="29">
        <v>0.74379653099999998</v>
      </c>
      <c r="L5443" s="25">
        <v>30990.593801212308</v>
      </c>
      <c r="N5443" s="25">
        <v>5438</v>
      </c>
      <c r="O5443" s="25">
        <f t="shared" si="928"/>
        <v>24637.522071963787</v>
      </c>
      <c r="P5443" s="25">
        <f t="shared" si="925"/>
        <v>24637.522071963787</v>
      </c>
      <c r="Q5443" s="25">
        <f t="shared" si="926"/>
        <v>59503.722479999997</v>
      </c>
      <c r="R5443" s="25">
        <f t="shared" si="929"/>
        <v>0</v>
      </c>
      <c r="S5443" s="25">
        <f t="shared" si="930"/>
        <v>34866.200408036209</v>
      </c>
      <c r="T5443" s="25" t="str">
        <f t="shared" si="931"/>
        <v>charge</v>
      </c>
      <c r="V5443" s="25">
        <f t="shared" si="934"/>
        <v>0</v>
      </c>
      <c r="W5443" s="25">
        <f t="shared" si="932"/>
        <v>4000</v>
      </c>
      <c r="X5443" s="25">
        <f t="shared" si="935"/>
        <v>0</v>
      </c>
      <c r="Z5443" s="25">
        <f t="shared" si="933"/>
        <v>0</v>
      </c>
      <c r="AB5443" s="25">
        <f t="shared" si="927"/>
        <v>34866.200408036209</v>
      </c>
    </row>
    <row r="5444" x14ac:dyDescent="0.2">
      <c r="I5444" s="24">
        <v>5439</v>
      </c>
      <c r="J5444" s="28">
        <v>0.73179190300000008</v>
      </c>
      <c r="L5444" s="24">
        <v>31696.498094940183</v>
      </c>
      <c r="N5444" s="24">
        <v>5439</v>
      </c>
      <c r="O5444" s="24">
        <f t="shared" si="928"/>
        <v>25198.715985477447</v>
      </c>
      <c r="P5444" s="24">
        <f t="shared" si="925"/>
        <v>25198.715985477447</v>
      </c>
      <c r="Q5444" s="24">
        <f t="shared" si="926"/>
        <v>58543.352240000007</v>
      </c>
      <c r="R5444" s="24">
        <f t="shared" si="929"/>
        <v>0</v>
      </c>
      <c r="S5444" s="24">
        <f t="shared" si="930"/>
        <v>33344.636254522557</v>
      </c>
      <c r="T5444" s="24" t="str">
        <f t="shared" si="931"/>
        <v>charge</v>
      </c>
      <c r="V5444" s="24">
        <f t="shared" si="934"/>
        <v>0</v>
      </c>
      <c r="W5444" s="24">
        <f t="shared" si="932"/>
        <v>4000</v>
      </c>
      <c r="X5444" s="24">
        <f t="shared" si="935"/>
        <v>0</v>
      </c>
      <c r="Z5444" s="24">
        <f t="shared" si="933"/>
        <v>0</v>
      </c>
      <c r="AB5444" s="24">
        <f t="shared" si="927"/>
        <v>33344.636254522557</v>
      </c>
    </row>
    <row r="5445" x14ac:dyDescent="0.2">
      <c r="I5445" s="25">
        <v>5440</v>
      </c>
      <c r="J5445" s="29">
        <v>0.69434528000000006</v>
      </c>
      <c r="L5445" s="25">
        <v>31570.976332378385</v>
      </c>
      <c r="N5445" s="25">
        <v>5440</v>
      </c>
      <c r="O5445" s="25">
        <f t="shared" si="928"/>
        <v>25098.926184240816</v>
      </c>
      <c r="P5445" s="25">
        <f t="shared" si="925"/>
        <v>25098.926184240816</v>
      </c>
      <c r="Q5445" s="25">
        <f t="shared" si="926"/>
        <v>55547.622400000007</v>
      </c>
      <c r="R5445" s="25">
        <f t="shared" si="929"/>
        <v>0</v>
      </c>
      <c r="S5445" s="25">
        <f t="shared" si="930"/>
        <v>30448.696215759192</v>
      </c>
      <c r="T5445" s="25" t="str">
        <f t="shared" si="931"/>
        <v>charge</v>
      </c>
      <c r="V5445" s="25">
        <f t="shared" si="934"/>
        <v>0</v>
      </c>
      <c r="W5445" s="25">
        <f t="shared" si="932"/>
        <v>4000</v>
      </c>
      <c r="X5445" s="25">
        <f t="shared" si="935"/>
        <v>0</v>
      </c>
      <c r="Z5445" s="25">
        <f t="shared" si="933"/>
        <v>0</v>
      </c>
      <c r="AB5445" s="25">
        <f t="shared" si="927"/>
        <v>30448.696215759192</v>
      </c>
    </row>
    <row r="5446" x14ac:dyDescent="0.2">
      <c r="I5446" s="24">
        <v>5441</v>
      </c>
      <c r="J5446" s="28">
        <v>0.58665397100000005</v>
      </c>
      <c r="L5446" s="24">
        <v>30862.00439004898</v>
      </c>
      <c r="N5446" s="24">
        <v>5441</v>
      </c>
      <c r="O5446" s="24">
        <f t="shared" si="928"/>
        <v>24535.293490088941</v>
      </c>
      <c r="P5446" s="24">
        <f t="shared" ref="P5446:P5509" si="936">O5446-$E$8*$E$9</f>
        <v>24535.293490088941</v>
      </c>
      <c r="Q5446" s="24">
        <f t="shared" ref="Q5446:Q5509" si="937">J5446*$E$7</f>
        <v>46932.317680000007</v>
      </c>
      <c r="R5446" s="24">
        <f t="shared" si="929"/>
        <v>0</v>
      </c>
      <c r="S5446" s="24">
        <f t="shared" si="930"/>
        <v>22397.024189911066</v>
      </c>
      <c r="T5446" s="24" t="str">
        <f t="shared" si="931"/>
        <v>charge</v>
      </c>
      <c r="V5446" s="24">
        <f t="shared" si="934"/>
        <v>0</v>
      </c>
      <c r="W5446" s="24">
        <f t="shared" si="932"/>
        <v>4000</v>
      </c>
      <c r="X5446" s="24">
        <f t="shared" si="935"/>
        <v>0</v>
      </c>
      <c r="Z5446" s="24">
        <f t="shared" si="933"/>
        <v>0</v>
      </c>
      <c r="AB5446" s="24">
        <f t="shared" ref="AB5446:AB5509" si="938">IF(T5446="charge",(S5446-V5446),0)</f>
        <v>22397.024189911066</v>
      </c>
    </row>
    <row r="5447" x14ac:dyDescent="0.2">
      <c r="I5447" s="25">
        <v>5442</v>
      </c>
      <c r="J5447" s="29">
        <v>0.22594189799999997</v>
      </c>
      <c r="L5447" s="25">
        <v>29808.580395889279</v>
      </c>
      <c r="N5447" s="25">
        <v>5442</v>
      </c>
      <c r="O5447" s="25">
        <f t="shared" ref="O5447:O5510" si="939">L5447*$O$2</f>
        <v>23697.821414731978</v>
      </c>
      <c r="P5447" s="25">
        <f t="shared" si="936"/>
        <v>23697.821414731978</v>
      </c>
      <c r="Q5447" s="25">
        <f t="shared" si="937"/>
        <v>18075.351839999999</v>
      </c>
      <c r="R5447" s="25">
        <f t="shared" ref="R5447:R5510" si="940">IF(P5447&gt;Q5447,P5447-Q5447,0)</f>
        <v>5622.4695747319784</v>
      </c>
      <c r="S5447" s="25">
        <f t="shared" ref="S5447:S5510" si="941">IF(Q5447&gt;P5447,Q5447-P5447,0)</f>
        <v>0</v>
      </c>
      <c r="T5447" s="25" t="str">
        <f t="shared" ref="T5447:T5510" si="942">IF(P5447&gt;Q5447,"drain","charge")</f>
        <v>drain</v>
      </c>
      <c r="V5447" s="25">
        <f t="shared" si="934"/>
        <v>0</v>
      </c>
      <c r="W5447" s="25">
        <f t="shared" ref="W5447:W5510" si="943">IF(W5446+S5447&gt;$E$11,$E$11,IF(T5447="charge",W5446+(S5447*$E$12),IF((W5446-R5447)&gt;0,W5446-R5447,0)))</f>
        <v>0</v>
      </c>
      <c r="X5447" s="25">
        <f t="shared" si="935"/>
        <v>4000</v>
      </c>
      <c r="Z5447" s="25">
        <f t="shared" ref="Z5447:Z5510" si="944">R5447-X5447</f>
        <v>1622.4695747319784</v>
      </c>
      <c r="AB5447" s="25">
        <f t="shared" si="938"/>
        <v>0</v>
      </c>
    </row>
    <row r="5448" x14ac:dyDescent="0.2">
      <c r="I5448" s="24">
        <v>5443</v>
      </c>
      <c r="J5448" s="28">
        <v>0</v>
      </c>
      <c r="L5448" s="24">
        <v>28167.899457168576</v>
      </c>
      <c r="N5448" s="24">
        <v>5443</v>
      </c>
      <c r="O5448" s="24">
        <f t="shared" si="939"/>
        <v>22393.480068449018</v>
      </c>
      <c r="P5448" s="24">
        <f t="shared" si="936"/>
        <v>22393.480068449018</v>
      </c>
      <c r="Q5448" s="24">
        <f t="shared" si="937"/>
        <v>0</v>
      </c>
      <c r="R5448" s="24">
        <f t="shared" si="940"/>
        <v>22393.480068449018</v>
      </c>
      <c r="S5448" s="24">
        <f t="shared" si="941"/>
        <v>0</v>
      </c>
      <c r="T5448" s="24" t="str">
        <f t="shared" si="942"/>
        <v>drain</v>
      </c>
      <c r="V5448" s="24">
        <f t="shared" ref="V5448:V5511" si="945">IF(W5448&gt;=W5447,(W5448-W5447),0)</f>
        <v>0</v>
      </c>
      <c r="W5448" s="24">
        <f t="shared" si="943"/>
        <v>0</v>
      </c>
      <c r="X5448" s="24">
        <f t="shared" ref="X5448:X5511" si="946">IF(T5448="drain",W5447-W5448,0)</f>
        <v>0</v>
      </c>
      <c r="Z5448" s="24">
        <f t="shared" si="944"/>
        <v>22393.480068449018</v>
      </c>
      <c r="AB5448" s="24">
        <f t="shared" si="938"/>
        <v>0</v>
      </c>
    </row>
    <row r="5449" x14ac:dyDescent="0.2">
      <c r="I5449" s="25">
        <v>5444</v>
      </c>
      <c r="J5449" s="29">
        <v>0</v>
      </c>
      <c r="L5449" s="25">
        <v>28005.132314395902</v>
      </c>
      <c r="N5449" s="25">
        <v>5444</v>
      </c>
      <c r="O5449" s="25">
        <f t="shared" si="939"/>
        <v>22264.080189944743</v>
      </c>
      <c r="P5449" s="25">
        <f t="shared" si="936"/>
        <v>22264.080189944743</v>
      </c>
      <c r="Q5449" s="25">
        <f t="shared" si="937"/>
        <v>0</v>
      </c>
      <c r="R5449" s="25">
        <f t="shared" si="940"/>
        <v>22264.080189944743</v>
      </c>
      <c r="S5449" s="25">
        <f t="shared" si="941"/>
        <v>0</v>
      </c>
      <c r="T5449" s="25" t="str">
        <f t="shared" si="942"/>
        <v>drain</v>
      </c>
      <c r="V5449" s="25">
        <f t="shared" si="945"/>
        <v>0</v>
      </c>
      <c r="W5449" s="25">
        <f t="shared" si="943"/>
        <v>0</v>
      </c>
      <c r="X5449" s="25">
        <f t="shared" si="946"/>
        <v>0</v>
      </c>
      <c r="Z5449" s="25">
        <f t="shared" si="944"/>
        <v>22264.080189944743</v>
      </c>
      <c r="AB5449" s="25">
        <f t="shared" si="938"/>
        <v>0</v>
      </c>
    </row>
    <row r="5450" x14ac:dyDescent="0.2">
      <c r="I5450" s="24">
        <v>5445</v>
      </c>
      <c r="J5450" s="28">
        <v>0</v>
      </c>
      <c r="L5450" s="24">
        <v>27679.412524318694</v>
      </c>
      <c r="N5450" s="24">
        <v>5445</v>
      </c>
      <c r="O5450" s="24">
        <f t="shared" si="939"/>
        <v>22005.132956833364</v>
      </c>
      <c r="P5450" s="24">
        <f t="shared" si="936"/>
        <v>22005.132956833364</v>
      </c>
      <c r="Q5450" s="24">
        <f t="shared" si="937"/>
        <v>0</v>
      </c>
      <c r="R5450" s="24">
        <f t="shared" si="940"/>
        <v>22005.132956833364</v>
      </c>
      <c r="S5450" s="24">
        <f t="shared" si="941"/>
        <v>0</v>
      </c>
      <c r="T5450" s="24" t="str">
        <f t="shared" si="942"/>
        <v>drain</v>
      </c>
      <c r="V5450" s="24">
        <f t="shared" si="945"/>
        <v>0</v>
      </c>
      <c r="W5450" s="24">
        <f t="shared" si="943"/>
        <v>0</v>
      </c>
      <c r="X5450" s="24">
        <f t="shared" si="946"/>
        <v>0</v>
      </c>
      <c r="Z5450" s="24">
        <f t="shared" si="944"/>
        <v>22005.132956833364</v>
      </c>
      <c r="AB5450" s="24">
        <f t="shared" si="938"/>
        <v>0</v>
      </c>
    </row>
    <row r="5451" x14ac:dyDescent="0.2">
      <c r="I5451" s="25">
        <v>5446</v>
      </c>
      <c r="J5451" s="29">
        <v>0</v>
      </c>
      <c r="L5451" s="25">
        <v>26768.660742950437</v>
      </c>
      <c r="N5451" s="25">
        <v>5446</v>
      </c>
      <c r="O5451" s="25">
        <f t="shared" si="939"/>
        <v>21281.085290645598</v>
      </c>
      <c r="P5451" s="25">
        <f t="shared" si="936"/>
        <v>21281.085290645598</v>
      </c>
      <c r="Q5451" s="25">
        <f t="shared" si="937"/>
        <v>0</v>
      </c>
      <c r="R5451" s="25">
        <f t="shared" si="940"/>
        <v>21281.085290645598</v>
      </c>
      <c r="S5451" s="25">
        <f t="shared" si="941"/>
        <v>0</v>
      </c>
      <c r="T5451" s="25" t="str">
        <f t="shared" si="942"/>
        <v>drain</v>
      </c>
      <c r="V5451" s="25">
        <f t="shared" si="945"/>
        <v>0</v>
      </c>
      <c r="W5451" s="25">
        <f t="shared" si="943"/>
        <v>0</v>
      </c>
      <c r="X5451" s="25">
        <f t="shared" si="946"/>
        <v>0</v>
      </c>
      <c r="Z5451" s="25">
        <f t="shared" si="944"/>
        <v>21281.085290645598</v>
      </c>
      <c r="AB5451" s="25">
        <f t="shared" si="938"/>
        <v>0</v>
      </c>
    </row>
    <row r="5452" x14ac:dyDescent="0.2">
      <c r="I5452" s="24">
        <v>5447</v>
      </c>
      <c r="J5452" s="28">
        <v>0</v>
      </c>
      <c r="L5452" s="24">
        <v>25641.873093128201</v>
      </c>
      <c r="N5452" s="24">
        <v>5447</v>
      </c>
      <c r="O5452" s="24">
        <f t="shared" si="939"/>
        <v>20385.289109036919</v>
      </c>
      <c r="P5452" s="24">
        <f t="shared" si="936"/>
        <v>20385.289109036919</v>
      </c>
      <c r="Q5452" s="24">
        <f t="shared" si="937"/>
        <v>0</v>
      </c>
      <c r="R5452" s="24">
        <f t="shared" si="940"/>
        <v>20385.289109036919</v>
      </c>
      <c r="S5452" s="24">
        <f t="shared" si="941"/>
        <v>0</v>
      </c>
      <c r="T5452" s="24" t="str">
        <f t="shared" si="942"/>
        <v>drain</v>
      </c>
      <c r="V5452" s="24">
        <f t="shared" si="945"/>
        <v>0</v>
      </c>
      <c r="W5452" s="24">
        <f t="shared" si="943"/>
        <v>0</v>
      </c>
      <c r="X5452" s="24">
        <f t="shared" si="946"/>
        <v>0</v>
      </c>
      <c r="Z5452" s="24">
        <f t="shared" si="944"/>
        <v>20385.289109036919</v>
      </c>
      <c r="AB5452" s="24">
        <f t="shared" si="938"/>
        <v>0</v>
      </c>
    </row>
    <row r="5453" x14ac:dyDescent="0.2">
      <c r="I5453" s="25">
        <v>5448</v>
      </c>
      <c r="J5453" s="29">
        <v>0</v>
      </c>
      <c r="L5453" s="25">
        <v>24011.885247421262</v>
      </c>
      <c r="N5453" s="25">
        <v>5448</v>
      </c>
      <c r="O5453" s="25">
        <f t="shared" si="939"/>
        <v>19089.448771699903</v>
      </c>
      <c r="P5453" s="25">
        <f t="shared" si="936"/>
        <v>19089.448771699903</v>
      </c>
      <c r="Q5453" s="25">
        <f t="shared" si="937"/>
        <v>0</v>
      </c>
      <c r="R5453" s="25">
        <f t="shared" si="940"/>
        <v>19089.448771699903</v>
      </c>
      <c r="S5453" s="25">
        <f t="shared" si="941"/>
        <v>0</v>
      </c>
      <c r="T5453" s="25" t="str">
        <f t="shared" si="942"/>
        <v>drain</v>
      </c>
      <c r="V5453" s="25">
        <f t="shared" si="945"/>
        <v>0</v>
      </c>
      <c r="W5453" s="25">
        <f t="shared" si="943"/>
        <v>0</v>
      </c>
      <c r="X5453" s="25">
        <f t="shared" si="946"/>
        <v>0</v>
      </c>
      <c r="Z5453" s="25">
        <f t="shared" si="944"/>
        <v>19089.448771699903</v>
      </c>
      <c r="AB5453" s="25">
        <f t="shared" si="938"/>
        <v>0</v>
      </c>
    </row>
    <row r="5454" x14ac:dyDescent="0.2">
      <c r="I5454" s="24">
        <v>5449</v>
      </c>
      <c r="J5454" s="28">
        <v>0</v>
      </c>
      <c r="L5454" s="24">
        <v>22421.201392650604</v>
      </c>
      <c r="N5454" s="24">
        <v>5449</v>
      </c>
      <c r="O5454" s="24">
        <f t="shared" si="939"/>
        <v>17824.855107157233</v>
      </c>
      <c r="P5454" s="24">
        <f t="shared" si="936"/>
        <v>17824.855107157233</v>
      </c>
      <c r="Q5454" s="24">
        <f t="shared" si="937"/>
        <v>0</v>
      </c>
      <c r="R5454" s="24">
        <f t="shared" si="940"/>
        <v>17824.855107157233</v>
      </c>
      <c r="S5454" s="24">
        <f t="shared" si="941"/>
        <v>0</v>
      </c>
      <c r="T5454" s="24" t="str">
        <f t="shared" si="942"/>
        <v>drain</v>
      </c>
      <c r="V5454" s="24">
        <f t="shared" si="945"/>
        <v>0</v>
      </c>
      <c r="W5454" s="24">
        <f t="shared" si="943"/>
        <v>0</v>
      </c>
      <c r="X5454" s="24">
        <f t="shared" si="946"/>
        <v>0</v>
      </c>
      <c r="Z5454" s="24">
        <f t="shared" si="944"/>
        <v>17824.855107157233</v>
      </c>
      <c r="AB5454" s="24">
        <f t="shared" si="938"/>
        <v>0</v>
      </c>
    </row>
    <row r="5455" x14ac:dyDescent="0.2">
      <c r="I5455" s="25">
        <v>5450</v>
      </c>
      <c r="J5455" s="29">
        <v>0</v>
      </c>
      <c r="L5455" s="25">
        <v>21780.82703323364</v>
      </c>
      <c r="N5455" s="25">
        <v>5450</v>
      </c>
      <c r="O5455" s="25">
        <f t="shared" si="939"/>
        <v>17315.757491420743</v>
      </c>
      <c r="P5455" s="25">
        <f t="shared" si="936"/>
        <v>17315.757491420743</v>
      </c>
      <c r="Q5455" s="25">
        <f t="shared" si="937"/>
        <v>0</v>
      </c>
      <c r="R5455" s="25">
        <f t="shared" si="940"/>
        <v>17315.757491420743</v>
      </c>
      <c r="S5455" s="25">
        <f t="shared" si="941"/>
        <v>0</v>
      </c>
      <c r="T5455" s="25" t="str">
        <f t="shared" si="942"/>
        <v>drain</v>
      </c>
      <c r="V5455" s="25">
        <f t="shared" si="945"/>
        <v>0</v>
      </c>
      <c r="W5455" s="25">
        <f t="shared" si="943"/>
        <v>0</v>
      </c>
      <c r="X5455" s="25">
        <f t="shared" si="946"/>
        <v>0</v>
      </c>
      <c r="Z5455" s="25">
        <f t="shared" si="944"/>
        <v>17315.757491420743</v>
      </c>
      <c r="AB5455" s="25">
        <f t="shared" si="938"/>
        <v>0</v>
      </c>
    </row>
    <row r="5456" x14ac:dyDescent="0.2">
      <c r="I5456" s="24">
        <v>5451</v>
      </c>
      <c r="J5456" s="28">
        <v>0</v>
      </c>
      <c r="L5456" s="24">
        <v>21254.93342475891</v>
      </c>
      <c r="N5456" s="24">
        <v>5451</v>
      </c>
      <c r="O5456" s="24">
        <f t="shared" si="939"/>
        <v>16897.672072683334</v>
      </c>
      <c r="P5456" s="24">
        <f t="shared" si="936"/>
        <v>16897.672072683334</v>
      </c>
      <c r="Q5456" s="24">
        <f t="shared" si="937"/>
        <v>0</v>
      </c>
      <c r="R5456" s="24">
        <f t="shared" si="940"/>
        <v>16897.672072683334</v>
      </c>
      <c r="S5456" s="24">
        <f t="shared" si="941"/>
        <v>0</v>
      </c>
      <c r="T5456" s="24" t="str">
        <f t="shared" si="942"/>
        <v>drain</v>
      </c>
      <c r="V5456" s="24">
        <f t="shared" si="945"/>
        <v>0</v>
      </c>
      <c r="W5456" s="24">
        <f t="shared" si="943"/>
        <v>0</v>
      </c>
      <c r="X5456" s="24">
        <f t="shared" si="946"/>
        <v>0</v>
      </c>
      <c r="Z5456" s="24">
        <f t="shared" si="944"/>
        <v>16897.672072683334</v>
      </c>
      <c r="AB5456" s="24">
        <f t="shared" si="938"/>
        <v>0</v>
      </c>
    </row>
    <row r="5457" x14ac:dyDescent="0.2">
      <c r="I5457" s="25">
        <v>5452</v>
      </c>
      <c r="J5457" s="29">
        <v>0</v>
      </c>
      <c r="L5457" s="25">
        <v>20927.962551689146</v>
      </c>
      <c r="N5457" s="25">
        <v>5452</v>
      </c>
      <c r="O5457" s="25">
        <f t="shared" si="939"/>
        <v>16637.730228592871</v>
      </c>
      <c r="P5457" s="25">
        <f t="shared" si="936"/>
        <v>16637.730228592871</v>
      </c>
      <c r="Q5457" s="25">
        <f t="shared" si="937"/>
        <v>0</v>
      </c>
      <c r="R5457" s="25">
        <f t="shared" si="940"/>
        <v>16637.730228592871</v>
      </c>
      <c r="S5457" s="25">
        <f t="shared" si="941"/>
        <v>0</v>
      </c>
      <c r="T5457" s="25" t="str">
        <f t="shared" si="942"/>
        <v>drain</v>
      </c>
      <c r="V5457" s="25">
        <f t="shared" si="945"/>
        <v>0</v>
      </c>
      <c r="W5457" s="25">
        <f t="shared" si="943"/>
        <v>0</v>
      </c>
      <c r="X5457" s="25">
        <f t="shared" si="946"/>
        <v>0</v>
      </c>
      <c r="Z5457" s="25">
        <f t="shared" si="944"/>
        <v>16637.730228592871</v>
      </c>
      <c r="AB5457" s="25">
        <f t="shared" si="938"/>
        <v>0</v>
      </c>
    </row>
    <row r="5458" x14ac:dyDescent="0.2">
      <c r="I5458" s="24">
        <v>5453</v>
      </c>
      <c r="J5458" s="28">
        <v>0</v>
      </c>
      <c r="L5458" s="24">
        <v>20914.777391338346</v>
      </c>
      <c r="N5458" s="24">
        <v>5453</v>
      </c>
      <c r="O5458" s="24">
        <f t="shared" si="939"/>
        <v>16627.248026113986</v>
      </c>
      <c r="P5458" s="24">
        <f t="shared" si="936"/>
        <v>16627.248026113986</v>
      </c>
      <c r="Q5458" s="24">
        <f t="shared" si="937"/>
        <v>0</v>
      </c>
      <c r="R5458" s="24">
        <f t="shared" si="940"/>
        <v>16627.248026113986</v>
      </c>
      <c r="S5458" s="24">
        <f t="shared" si="941"/>
        <v>0</v>
      </c>
      <c r="T5458" s="24" t="str">
        <f t="shared" si="942"/>
        <v>drain</v>
      </c>
      <c r="V5458" s="24">
        <f t="shared" si="945"/>
        <v>0</v>
      </c>
      <c r="W5458" s="24">
        <f t="shared" si="943"/>
        <v>0</v>
      </c>
      <c r="X5458" s="24">
        <f t="shared" si="946"/>
        <v>0</v>
      </c>
      <c r="Z5458" s="24">
        <f t="shared" si="944"/>
        <v>16627.248026113986</v>
      </c>
      <c r="AB5458" s="24">
        <f t="shared" si="938"/>
        <v>0</v>
      </c>
    </row>
    <row r="5459" x14ac:dyDescent="0.2">
      <c r="I5459" s="25">
        <v>5454</v>
      </c>
      <c r="J5459" s="29">
        <v>0</v>
      </c>
      <c r="L5459" s="25">
        <v>20715.22459154129</v>
      </c>
      <c r="N5459" s="25">
        <v>5454</v>
      </c>
      <c r="O5459" s="25">
        <f t="shared" si="939"/>
        <v>16468.603550275326</v>
      </c>
      <c r="P5459" s="25">
        <f t="shared" si="936"/>
        <v>16468.603550275326</v>
      </c>
      <c r="Q5459" s="25">
        <f t="shared" si="937"/>
        <v>0</v>
      </c>
      <c r="R5459" s="25">
        <f t="shared" si="940"/>
        <v>16468.603550275326</v>
      </c>
      <c r="S5459" s="25">
        <f t="shared" si="941"/>
        <v>0</v>
      </c>
      <c r="T5459" s="25" t="str">
        <f t="shared" si="942"/>
        <v>drain</v>
      </c>
      <c r="V5459" s="25">
        <f t="shared" si="945"/>
        <v>0</v>
      </c>
      <c r="W5459" s="25">
        <f t="shared" si="943"/>
        <v>0</v>
      </c>
      <c r="X5459" s="25">
        <f t="shared" si="946"/>
        <v>0</v>
      </c>
      <c r="Z5459" s="25">
        <f t="shared" si="944"/>
        <v>16468.603550275326</v>
      </c>
      <c r="AB5459" s="25">
        <f t="shared" si="938"/>
        <v>0</v>
      </c>
    </row>
    <row r="5460" x14ac:dyDescent="0.2">
      <c r="I5460" s="24">
        <v>5455</v>
      </c>
      <c r="J5460" s="28">
        <v>0.100653305</v>
      </c>
      <c r="L5460" s="24">
        <v>21797.020010328291</v>
      </c>
      <c r="N5460" s="24">
        <v>5455</v>
      </c>
      <c r="O5460" s="24">
        <f t="shared" si="939"/>
        <v>17328.630908210991</v>
      </c>
      <c r="P5460" s="24">
        <f t="shared" si="936"/>
        <v>17328.630908210991</v>
      </c>
      <c r="Q5460" s="24">
        <f t="shared" si="937"/>
        <v>8052.2644</v>
      </c>
      <c r="R5460" s="24">
        <f t="shared" si="940"/>
        <v>9276.366508210991</v>
      </c>
      <c r="S5460" s="24">
        <f t="shared" si="941"/>
        <v>0</v>
      </c>
      <c r="T5460" s="24" t="str">
        <f t="shared" si="942"/>
        <v>drain</v>
      </c>
      <c r="V5460" s="24">
        <f t="shared" si="945"/>
        <v>0</v>
      </c>
      <c r="W5460" s="24">
        <f t="shared" si="943"/>
        <v>0</v>
      </c>
      <c r="X5460" s="24">
        <f t="shared" si="946"/>
        <v>0</v>
      </c>
      <c r="Z5460" s="24">
        <f t="shared" si="944"/>
        <v>9276.366508210991</v>
      </c>
      <c r="AB5460" s="24">
        <f t="shared" si="938"/>
        <v>0</v>
      </c>
    </row>
    <row r="5461" x14ac:dyDescent="0.2">
      <c r="I5461" s="25">
        <v>5456</v>
      </c>
      <c r="J5461" s="29">
        <v>0.17686267999999999</v>
      </c>
      <c r="L5461" s="25">
        <v>23717.858553576469</v>
      </c>
      <c r="N5461" s="25">
        <v>5456</v>
      </c>
      <c r="O5461" s="25">
        <f t="shared" si="939"/>
        <v>18855.697550093293</v>
      </c>
      <c r="P5461" s="25">
        <f t="shared" si="936"/>
        <v>18855.697550093293</v>
      </c>
      <c r="Q5461" s="25">
        <f t="shared" si="937"/>
        <v>14149.0144</v>
      </c>
      <c r="R5461" s="25">
        <f t="shared" si="940"/>
        <v>4706.6831500932931</v>
      </c>
      <c r="S5461" s="25">
        <f t="shared" si="941"/>
        <v>0</v>
      </c>
      <c r="T5461" s="25" t="str">
        <f t="shared" si="942"/>
        <v>drain</v>
      </c>
      <c r="V5461" s="25">
        <f t="shared" si="945"/>
        <v>0</v>
      </c>
      <c r="W5461" s="25">
        <f t="shared" si="943"/>
        <v>0</v>
      </c>
      <c r="X5461" s="25">
        <f t="shared" si="946"/>
        <v>0</v>
      </c>
      <c r="Z5461" s="25">
        <f t="shared" si="944"/>
        <v>4706.6831500932931</v>
      </c>
      <c r="AB5461" s="25">
        <f t="shared" si="938"/>
        <v>0</v>
      </c>
    </row>
    <row r="5462" x14ac:dyDescent="0.2">
      <c r="I5462" s="24">
        <v>5457</v>
      </c>
      <c r="J5462" s="28">
        <v>0.31296486899999998</v>
      </c>
      <c r="L5462" s="24">
        <v>26530.76740415096</v>
      </c>
      <c r="N5462" s="24">
        <v>5457</v>
      </c>
      <c r="O5462" s="24">
        <f t="shared" si="939"/>
        <v>21091.960086300016</v>
      </c>
      <c r="P5462" s="24">
        <f t="shared" si="936"/>
        <v>21091.960086300016</v>
      </c>
      <c r="Q5462" s="24">
        <f t="shared" si="937"/>
        <v>25037.18952</v>
      </c>
      <c r="R5462" s="24">
        <f t="shared" si="940"/>
        <v>0</v>
      </c>
      <c r="S5462" s="24">
        <f t="shared" si="941"/>
        <v>3945.2294336999839</v>
      </c>
      <c r="T5462" s="24" t="str">
        <f t="shared" si="942"/>
        <v>charge</v>
      </c>
      <c r="V5462" s="24">
        <f t="shared" si="945"/>
        <v>3550.7064903299856</v>
      </c>
      <c r="W5462" s="24">
        <f t="shared" si="943"/>
        <v>3550.7064903299856</v>
      </c>
      <c r="X5462" s="24">
        <f t="shared" si="946"/>
        <v>0</v>
      </c>
      <c r="Z5462" s="24">
        <f t="shared" si="944"/>
        <v>0</v>
      </c>
      <c r="AB5462" s="24">
        <f t="shared" si="938"/>
        <v>394.5229433699983</v>
      </c>
    </row>
    <row r="5463" x14ac:dyDescent="0.2">
      <c r="I5463" s="25">
        <v>5458</v>
      </c>
      <c r="J5463" s="29">
        <v>0.57289225100000007</v>
      </c>
      <c r="L5463" s="25">
        <v>25036.924236202238</v>
      </c>
      <c r="N5463" s="25">
        <v>5458</v>
      </c>
      <c r="O5463" s="25">
        <f t="shared" si="939"/>
        <v>19904.35476778078</v>
      </c>
      <c r="P5463" s="25">
        <f t="shared" si="936"/>
        <v>19904.35476778078</v>
      </c>
      <c r="Q5463" s="25">
        <f t="shared" si="937"/>
        <v>45831.380080000003</v>
      </c>
      <c r="R5463" s="25">
        <f t="shared" si="940"/>
        <v>0</v>
      </c>
      <c r="S5463" s="25">
        <f t="shared" si="941"/>
        <v>25927.025312219223</v>
      </c>
      <c r="T5463" s="25" t="str">
        <f t="shared" si="942"/>
        <v>charge</v>
      </c>
      <c r="V5463" s="25">
        <f t="shared" si="945"/>
        <v>449.29350967001437</v>
      </c>
      <c r="W5463" s="25">
        <f t="shared" si="943"/>
        <v>4000</v>
      </c>
      <c r="X5463" s="25">
        <f t="shared" si="946"/>
        <v>0</v>
      </c>
      <c r="Z5463" s="25">
        <f t="shared" si="944"/>
        <v>0</v>
      </c>
      <c r="AB5463" s="25">
        <f t="shared" si="938"/>
        <v>25477.73180254921</v>
      </c>
    </row>
    <row r="5464" x14ac:dyDescent="0.2">
      <c r="I5464" s="24">
        <v>5459</v>
      </c>
      <c r="J5464" s="28">
        <v>0.6459912659999999</v>
      </c>
      <c r="L5464" s="24">
        <v>28185.4164396286</v>
      </c>
      <c r="N5464" s="24">
        <v>5459</v>
      </c>
      <c r="O5464" s="24">
        <f t="shared" si="939"/>
        <v>22407.406069504737</v>
      </c>
      <c r="P5464" s="24">
        <f t="shared" si="936"/>
        <v>22407.406069504737</v>
      </c>
      <c r="Q5464" s="24">
        <f t="shared" si="937"/>
        <v>51679.301279999992</v>
      </c>
      <c r="R5464" s="24">
        <f t="shared" si="940"/>
        <v>0</v>
      </c>
      <c r="S5464" s="24">
        <f t="shared" si="941"/>
        <v>29271.895210495255</v>
      </c>
      <c r="T5464" s="24" t="str">
        <f t="shared" si="942"/>
        <v>charge</v>
      </c>
      <c r="V5464" s="24">
        <f t="shared" si="945"/>
        <v>0</v>
      </c>
      <c r="W5464" s="24">
        <f t="shared" si="943"/>
        <v>4000</v>
      </c>
      <c r="X5464" s="24">
        <f t="shared" si="946"/>
        <v>0</v>
      </c>
      <c r="Z5464" s="24">
        <f t="shared" si="944"/>
        <v>0</v>
      </c>
      <c r="AB5464" s="24">
        <f t="shared" si="938"/>
        <v>29271.895210495255</v>
      </c>
    </row>
    <row r="5465" x14ac:dyDescent="0.2">
      <c r="I5465" s="25">
        <v>5460</v>
      </c>
      <c r="J5465" s="29">
        <v>0.70215166799999995</v>
      </c>
      <c r="L5465" s="25">
        <v>29117.689411735533</v>
      </c>
      <c r="N5465" s="25">
        <v>5460</v>
      </c>
      <c r="O5465" s="25">
        <f t="shared" si="939"/>
        <v>23148.563082329751</v>
      </c>
      <c r="P5465" s="25">
        <f t="shared" si="936"/>
        <v>23148.563082329751</v>
      </c>
      <c r="Q5465" s="25">
        <f t="shared" si="937"/>
        <v>56172.133439999998</v>
      </c>
      <c r="R5465" s="25">
        <f t="shared" si="940"/>
        <v>0</v>
      </c>
      <c r="S5465" s="25">
        <f t="shared" si="941"/>
        <v>33023.570357670251</v>
      </c>
      <c r="T5465" s="25" t="str">
        <f t="shared" si="942"/>
        <v>charge</v>
      </c>
      <c r="V5465" s="25">
        <f t="shared" si="945"/>
        <v>0</v>
      </c>
      <c r="W5465" s="25">
        <f t="shared" si="943"/>
        <v>4000</v>
      </c>
      <c r="X5465" s="25">
        <f t="shared" si="946"/>
        <v>0</v>
      </c>
      <c r="Z5465" s="25">
        <f t="shared" si="944"/>
        <v>0</v>
      </c>
      <c r="AB5465" s="25">
        <f t="shared" si="938"/>
        <v>33023.570357670251</v>
      </c>
    </row>
    <row r="5466" x14ac:dyDescent="0.2">
      <c r="I5466" s="24">
        <v>5461</v>
      </c>
      <c r="J5466" s="28">
        <v>0.72401444799999992</v>
      </c>
      <c r="L5466" s="24">
        <v>29945.175426959988</v>
      </c>
      <c r="N5466" s="24">
        <v>5461</v>
      </c>
      <c r="O5466" s="24">
        <f t="shared" si="939"/>
        <v>23806.41446443319</v>
      </c>
      <c r="P5466" s="24">
        <f t="shared" si="936"/>
        <v>23806.41446443319</v>
      </c>
      <c r="Q5466" s="24">
        <f t="shared" si="937"/>
        <v>57921.155839999992</v>
      </c>
      <c r="R5466" s="24">
        <f t="shared" si="940"/>
        <v>0</v>
      </c>
      <c r="S5466" s="24">
        <f t="shared" si="941"/>
        <v>34114.741375566802</v>
      </c>
      <c r="T5466" s="24" t="str">
        <f t="shared" si="942"/>
        <v>charge</v>
      </c>
      <c r="V5466" s="24">
        <f t="shared" si="945"/>
        <v>0</v>
      </c>
      <c r="W5466" s="24">
        <f t="shared" si="943"/>
        <v>4000</v>
      </c>
      <c r="X5466" s="24">
        <f t="shared" si="946"/>
        <v>0</v>
      </c>
      <c r="Z5466" s="24">
        <f t="shared" si="944"/>
        <v>0</v>
      </c>
      <c r="AB5466" s="24">
        <f t="shared" si="938"/>
        <v>34114.741375566802</v>
      </c>
    </row>
    <row r="5467" x14ac:dyDescent="0.2">
      <c r="I5467" s="25">
        <v>5462</v>
      </c>
      <c r="J5467" s="29">
        <v>0.7335810479999999</v>
      </c>
      <c r="L5467" s="25">
        <v>30575.910547828673</v>
      </c>
      <c r="N5467" s="25">
        <v>5462</v>
      </c>
      <c r="O5467" s="25">
        <f t="shared" si="939"/>
        <v>24307.848885523796</v>
      </c>
      <c r="P5467" s="25">
        <f t="shared" si="936"/>
        <v>24307.848885523796</v>
      </c>
      <c r="Q5467" s="25">
        <f t="shared" si="937"/>
        <v>58686.483839999994</v>
      </c>
      <c r="R5467" s="25">
        <f t="shared" si="940"/>
        <v>0</v>
      </c>
      <c r="S5467" s="25">
        <f t="shared" si="941"/>
        <v>34378.634954476198</v>
      </c>
      <c r="T5467" s="25" t="str">
        <f t="shared" si="942"/>
        <v>charge</v>
      </c>
      <c r="V5467" s="25">
        <f t="shared" si="945"/>
        <v>0</v>
      </c>
      <c r="W5467" s="25">
        <f t="shared" si="943"/>
        <v>4000</v>
      </c>
      <c r="X5467" s="25">
        <f t="shared" si="946"/>
        <v>0</v>
      </c>
      <c r="Z5467" s="25">
        <f t="shared" si="944"/>
        <v>0</v>
      </c>
      <c r="AB5467" s="25">
        <f t="shared" si="938"/>
        <v>34378.634954476198</v>
      </c>
    </row>
    <row r="5468" x14ac:dyDescent="0.2">
      <c r="I5468" s="24">
        <v>5463</v>
      </c>
      <c r="J5468" s="28">
        <v>0.70787143999999991</v>
      </c>
      <c r="L5468" s="24">
        <v>30899.629099082944</v>
      </c>
      <c r="N5468" s="24">
        <v>5463</v>
      </c>
      <c r="O5468" s="24">
        <f t="shared" si="939"/>
        <v>24565.205133770942</v>
      </c>
      <c r="P5468" s="24">
        <f t="shared" si="936"/>
        <v>24565.205133770942</v>
      </c>
      <c r="Q5468" s="24">
        <f t="shared" si="937"/>
        <v>56629.715199999991</v>
      </c>
      <c r="R5468" s="24">
        <f t="shared" si="940"/>
        <v>0</v>
      </c>
      <c r="S5468" s="24">
        <f t="shared" si="941"/>
        <v>32064.51006622905</v>
      </c>
      <c r="T5468" s="24" t="str">
        <f t="shared" si="942"/>
        <v>charge</v>
      </c>
      <c r="V5468" s="24">
        <f t="shared" si="945"/>
        <v>0</v>
      </c>
      <c r="W5468" s="24">
        <f t="shared" si="943"/>
        <v>4000</v>
      </c>
      <c r="X5468" s="24">
        <f t="shared" si="946"/>
        <v>0</v>
      </c>
      <c r="Z5468" s="24">
        <f t="shared" si="944"/>
        <v>0</v>
      </c>
      <c r="AB5468" s="24">
        <f t="shared" si="938"/>
        <v>32064.51006622905</v>
      </c>
    </row>
    <row r="5469" x14ac:dyDescent="0.2">
      <c r="I5469" s="25">
        <v>5464</v>
      </c>
      <c r="J5469" s="29">
        <v>0.67553283900000005</v>
      </c>
      <c r="L5469" s="25">
        <v>30776.085217833515</v>
      </c>
      <c r="N5469" s="25">
        <v>5464</v>
      </c>
      <c r="O5469" s="25">
        <f t="shared" si="939"/>
        <v>24466.987748177646</v>
      </c>
      <c r="P5469" s="25">
        <f t="shared" si="936"/>
        <v>24466.987748177646</v>
      </c>
      <c r="Q5469" s="25">
        <f t="shared" si="937"/>
        <v>54042.627120000005</v>
      </c>
      <c r="R5469" s="25">
        <f t="shared" si="940"/>
        <v>0</v>
      </c>
      <c r="S5469" s="25">
        <f t="shared" si="941"/>
        <v>29575.639371822359</v>
      </c>
      <c r="T5469" s="25" t="str">
        <f t="shared" si="942"/>
        <v>charge</v>
      </c>
      <c r="V5469" s="25">
        <f t="shared" si="945"/>
        <v>0</v>
      </c>
      <c r="W5469" s="25">
        <f t="shared" si="943"/>
        <v>4000</v>
      </c>
      <c r="X5469" s="25">
        <f t="shared" si="946"/>
        <v>0</v>
      </c>
      <c r="Z5469" s="25">
        <f t="shared" si="944"/>
        <v>0</v>
      </c>
      <c r="AB5469" s="25">
        <f t="shared" si="938"/>
        <v>29575.639371822359</v>
      </c>
    </row>
    <row r="5470" x14ac:dyDescent="0.2">
      <c r="I5470" s="24">
        <v>5465</v>
      </c>
      <c r="J5470" s="28">
        <v>0.558206855</v>
      </c>
      <c r="L5470" s="24">
        <v>29982.906173992156</v>
      </c>
      <c r="N5470" s="24">
        <v>5465</v>
      </c>
      <c r="O5470" s="24">
        <f t="shared" si="939"/>
        <v>23836.410408323765</v>
      </c>
      <c r="P5470" s="24">
        <f t="shared" si="936"/>
        <v>23836.410408323765</v>
      </c>
      <c r="Q5470" s="24">
        <f t="shared" si="937"/>
        <v>44656.5484</v>
      </c>
      <c r="R5470" s="24">
        <f t="shared" si="940"/>
        <v>0</v>
      </c>
      <c r="S5470" s="24">
        <f t="shared" si="941"/>
        <v>20820.137991676234</v>
      </c>
      <c r="T5470" s="24" t="str">
        <f t="shared" si="942"/>
        <v>charge</v>
      </c>
      <c r="V5470" s="24">
        <f t="shared" si="945"/>
        <v>0</v>
      </c>
      <c r="W5470" s="24">
        <f t="shared" si="943"/>
        <v>4000</v>
      </c>
      <c r="X5470" s="24">
        <f t="shared" si="946"/>
        <v>0</v>
      </c>
      <c r="Z5470" s="24">
        <f t="shared" si="944"/>
        <v>0</v>
      </c>
      <c r="AB5470" s="24">
        <f t="shared" si="938"/>
        <v>20820.137991676234</v>
      </c>
    </row>
    <row r="5471" x14ac:dyDescent="0.2">
      <c r="I5471" s="25">
        <v>5466</v>
      </c>
      <c r="J5471" s="29">
        <v>0.21727053400000002</v>
      </c>
      <c r="L5471" s="25">
        <v>29488.436834049222</v>
      </c>
      <c r="N5471" s="25">
        <v>5466</v>
      </c>
      <c r="O5471" s="25">
        <f t="shared" si="939"/>
        <v>23443.307283069134</v>
      </c>
      <c r="P5471" s="25">
        <f t="shared" si="936"/>
        <v>23443.307283069134</v>
      </c>
      <c r="Q5471" s="25">
        <f t="shared" si="937"/>
        <v>17381.64272</v>
      </c>
      <c r="R5471" s="25">
        <f t="shared" si="940"/>
        <v>6061.6645630691346</v>
      </c>
      <c r="S5471" s="25">
        <f t="shared" si="941"/>
        <v>0</v>
      </c>
      <c r="T5471" s="25" t="str">
        <f t="shared" si="942"/>
        <v>drain</v>
      </c>
      <c r="V5471" s="25">
        <f t="shared" si="945"/>
        <v>0</v>
      </c>
      <c r="W5471" s="25">
        <f t="shared" si="943"/>
        <v>0</v>
      </c>
      <c r="X5471" s="25">
        <f t="shared" si="946"/>
        <v>4000</v>
      </c>
      <c r="Z5471" s="25">
        <f t="shared" si="944"/>
        <v>2061.6645630691346</v>
      </c>
      <c r="AB5471" s="25">
        <f t="shared" si="938"/>
        <v>0</v>
      </c>
    </row>
    <row r="5472" x14ac:dyDescent="0.2">
      <c r="I5472" s="24">
        <v>5467</v>
      </c>
      <c r="J5472" s="28">
        <v>0</v>
      </c>
      <c r="L5472" s="24">
        <v>28304.842749023435</v>
      </c>
      <c r="N5472" s="24">
        <v>5467</v>
      </c>
      <c r="O5472" s="24">
        <f t="shared" si="939"/>
        <v>22502.349985473633</v>
      </c>
      <c r="P5472" s="24">
        <f t="shared" si="936"/>
        <v>22502.349985473633</v>
      </c>
      <c r="Q5472" s="24">
        <f t="shared" si="937"/>
        <v>0</v>
      </c>
      <c r="R5472" s="24">
        <f t="shared" si="940"/>
        <v>22502.349985473633</v>
      </c>
      <c r="S5472" s="24">
        <f t="shared" si="941"/>
        <v>0</v>
      </c>
      <c r="T5472" s="24" t="str">
        <f t="shared" si="942"/>
        <v>drain</v>
      </c>
      <c r="V5472" s="24">
        <f t="shared" si="945"/>
        <v>0</v>
      </c>
      <c r="W5472" s="24">
        <f t="shared" si="943"/>
        <v>0</v>
      </c>
      <c r="X5472" s="24">
        <f t="shared" si="946"/>
        <v>0</v>
      </c>
      <c r="Z5472" s="24">
        <f t="shared" si="944"/>
        <v>22502.349985473633</v>
      </c>
      <c r="AB5472" s="24">
        <f t="shared" si="938"/>
        <v>0</v>
      </c>
    </row>
    <row r="5473" x14ac:dyDescent="0.2">
      <c r="I5473" s="25">
        <v>5468</v>
      </c>
      <c r="J5473" s="29">
        <v>0</v>
      </c>
      <c r="L5473" s="25">
        <v>28254.35135335922</v>
      </c>
      <c r="N5473" s="25">
        <v>5468</v>
      </c>
      <c r="O5473" s="25">
        <f t="shared" si="939"/>
        <v>22462.209325920579</v>
      </c>
      <c r="P5473" s="25">
        <f t="shared" si="936"/>
        <v>22462.209325920579</v>
      </c>
      <c r="Q5473" s="25">
        <f t="shared" si="937"/>
        <v>0</v>
      </c>
      <c r="R5473" s="25">
        <f t="shared" si="940"/>
        <v>22462.209325920579</v>
      </c>
      <c r="S5473" s="25">
        <f t="shared" si="941"/>
        <v>0</v>
      </c>
      <c r="T5473" s="25" t="str">
        <f t="shared" si="942"/>
        <v>drain</v>
      </c>
      <c r="V5473" s="25">
        <f t="shared" si="945"/>
        <v>0</v>
      </c>
      <c r="W5473" s="25">
        <f t="shared" si="943"/>
        <v>0</v>
      </c>
      <c r="X5473" s="25">
        <f t="shared" si="946"/>
        <v>0</v>
      </c>
      <c r="Z5473" s="25">
        <f t="shared" si="944"/>
        <v>22462.209325920579</v>
      </c>
      <c r="AB5473" s="25">
        <f t="shared" si="938"/>
        <v>0</v>
      </c>
    </row>
    <row r="5474" x14ac:dyDescent="0.2">
      <c r="I5474" s="24">
        <v>5469</v>
      </c>
      <c r="J5474" s="28">
        <v>0</v>
      </c>
      <c r="L5474" s="24">
        <v>27900.103531742094</v>
      </c>
      <c r="N5474" s="24">
        <v>5469</v>
      </c>
      <c r="O5474" s="24">
        <f t="shared" si="939"/>
        <v>22180.582307734967</v>
      </c>
      <c r="P5474" s="24">
        <f t="shared" si="936"/>
        <v>22180.582307734967</v>
      </c>
      <c r="Q5474" s="24">
        <f t="shared" si="937"/>
        <v>0</v>
      </c>
      <c r="R5474" s="24">
        <f t="shared" si="940"/>
        <v>22180.582307734967</v>
      </c>
      <c r="S5474" s="24">
        <f t="shared" si="941"/>
        <v>0</v>
      </c>
      <c r="T5474" s="24" t="str">
        <f t="shared" si="942"/>
        <v>drain</v>
      </c>
      <c r="V5474" s="24">
        <f t="shared" si="945"/>
        <v>0</v>
      </c>
      <c r="W5474" s="24">
        <f t="shared" si="943"/>
        <v>0</v>
      </c>
      <c r="X5474" s="24">
        <f t="shared" si="946"/>
        <v>0</v>
      </c>
      <c r="Z5474" s="24">
        <f t="shared" si="944"/>
        <v>22180.582307734967</v>
      </c>
      <c r="AB5474" s="24">
        <f t="shared" si="938"/>
        <v>0</v>
      </c>
    </row>
    <row r="5475" x14ac:dyDescent="0.2">
      <c r="I5475" s="25">
        <v>5470</v>
      </c>
      <c r="J5475" s="29">
        <v>0</v>
      </c>
      <c r="L5475" s="25">
        <v>26719.309031486508</v>
      </c>
      <c r="N5475" s="25">
        <v>5470</v>
      </c>
      <c r="O5475" s="25">
        <f t="shared" si="939"/>
        <v>21241.850680031774</v>
      </c>
      <c r="P5475" s="25">
        <f t="shared" si="936"/>
        <v>21241.850680031774</v>
      </c>
      <c r="Q5475" s="25">
        <f t="shared" si="937"/>
        <v>0</v>
      </c>
      <c r="R5475" s="25">
        <f t="shared" si="940"/>
        <v>21241.850680031774</v>
      </c>
      <c r="S5475" s="25">
        <f t="shared" si="941"/>
        <v>0</v>
      </c>
      <c r="T5475" s="25" t="str">
        <f t="shared" si="942"/>
        <v>drain</v>
      </c>
      <c r="V5475" s="25">
        <f t="shared" si="945"/>
        <v>0</v>
      </c>
      <c r="W5475" s="25">
        <f t="shared" si="943"/>
        <v>0</v>
      </c>
      <c r="X5475" s="25">
        <f t="shared" si="946"/>
        <v>0</v>
      </c>
      <c r="Z5475" s="25">
        <f t="shared" si="944"/>
        <v>21241.850680031774</v>
      </c>
      <c r="AB5475" s="25">
        <f t="shared" si="938"/>
        <v>0</v>
      </c>
    </row>
    <row r="5476" x14ac:dyDescent="0.2">
      <c r="I5476" s="24">
        <v>5471</v>
      </c>
      <c r="J5476" s="28">
        <v>0</v>
      </c>
      <c r="L5476" s="24">
        <v>25368.019297122952</v>
      </c>
      <c r="N5476" s="24">
        <v>5471</v>
      </c>
      <c r="O5476" s="24">
        <f t="shared" si="939"/>
        <v>20167.575341212749</v>
      </c>
      <c r="P5476" s="24">
        <f t="shared" si="936"/>
        <v>20167.575341212749</v>
      </c>
      <c r="Q5476" s="24">
        <f t="shared" si="937"/>
        <v>0</v>
      </c>
      <c r="R5476" s="24">
        <f t="shared" si="940"/>
        <v>20167.575341212749</v>
      </c>
      <c r="S5476" s="24">
        <f t="shared" si="941"/>
        <v>0</v>
      </c>
      <c r="T5476" s="24" t="str">
        <f t="shared" si="942"/>
        <v>drain</v>
      </c>
      <c r="V5476" s="24">
        <f t="shared" si="945"/>
        <v>0</v>
      </c>
      <c r="W5476" s="24">
        <f t="shared" si="943"/>
        <v>0</v>
      </c>
      <c r="X5476" s="24">
        <f t="shared" si="946"/>
        <v>0</v>
      </c>
      <c r="Z5476" s="24">
        <f t="shared" si="944"/>
        <v>20167.575341212749</v>
      </c>
      <c r="AB5476" s="24">
        <f t="shared" si="938"/>
        <v>0</v>
      </c>
    </row>
    <row r="5477" x14ac:dyDescent="0.2">
      <c r="I5477" s="25">
        <v>5472</v>
      </c>
      <c r="J5477" s="29">
        <v>0</v>
      </c>
      <c r="L5477" s="25">
        <v>23377.692771911621</v>
      </c>
      <c r="N5477" s="25">
        <v>5472</v>
      </c>
      <c r="O5477" s="25">
        <f t="shared" si="939"/>
        <v>18585.265753669741</v>
      </c>
      <c r="P5477" s="25">
        <f t="shared" si="936"/>
        <v>18585.265753669741</v>
      </c>
      <c r="Q5477" s="25">
        <f t="shared" si="937"/>
        <v>0</v>
      </c>
      <c r="R5477" s="25">
        <f t="shared" si="940"/>
        <v>18585.265753669741</v>
      </c>
      <c r="S5477" s="25">
        <f t="shared" si="941"/>
        <v>0</v>
      </c>
      <c r="T5477" s="25" t="str">
        <f t="shared" si="942"/>
        <v>drain</v>
      </c>
      <c r="V5477" s="25">
        <f t="shared" si="945"/>
        <v>0</v>
      </c>
      <c r="W5477" s="25">
        <f t="shared" si="943"/>
        <v>0</v>
      </c>
      <c r="X5477" s="25">
        <f t="shared" si="946"/>
        <v>0</v>
      </c>
      <c r="Z5477" s="25">
        <f t="shared" si="944"/>
        <v>18585.265753669741</v>
      </c>
      <c r="AB5477" s="25">
        <f t="shared" si="938"/>
        <v>0</v>
      </c>
    </row>
    <row r="5478" x14ac:dyDescent="0.2">
      <c r="I5478" s="24">
        <v>5473</v>
      </c>
      <c r="J5478" s="28">
        <v>0</v>
      </c>
      <c r="L5478" s="24">
        <v>22185.125529193876</v>
      </c>
      <c r="N5478" s="24">
        <v>5473</v>
      </c>
      <c r="O5478" s="24">
        <f t="shared" si="939"/>
        <v>17637.174795709132</v>
      </c>
      <c r="P5478" s="24">
        <f t="shared" si="936"/>
        <v>17637.174795709132</v>
      </c>
      <c r="Q5478" s="24">
        <f t="shared" si="937"/>
        <v>0</v>
      </c>
      <c r="R5478" s="24">
        <f t="shared" si="940"/>
        <v>17637.174795709132</v>
      </c>
      <c r="S5478" s="24">
        <f t="shared" si="941"/>
        <v>0</v>
      </c>
      <c r="T5478" s="24" t="str">
        <f t="shared" si="942"/>
        <v>drain</v>
      </c>
      <c r="V5478" s="24">
        <f t="shared" si="945"/>
        <v>0</v>
      </c>
      <c r="W5478" s="24">
        <f t="shared" si="943"/>
        <v>0</v>
      </c>
      <c r="X5478" s="24">
        <f t="shared" si="946"/>
        <v>0</v>
      </c>
      <c r="Z5478" s="24">
        <f t="shared" si="944"/>
        <v>17637.174795709132</v>
      </c>
      <c r="AB5478" s="24">
        <f t="shared" si="938"/>
        <v>0</v>
      </c>
    </row>
    <row r="5479" x14ac:dyDescent="0.2">
      <c r="I5479" s="25">
        <v>5474</v>
      </c>
      <c r="J5479" s="29">
        <v>0</v>
      </c>
      <c r="L5479" s="25">
        <v>21830.231299781797</v>
      </c>
      <c r="N5479" s="25">
        <v>5474</v>
      </c>
      <c r="O5479" s="25">
        <f t="shared" si="939"/>
        <v>17355.03388332653</v>
      </c>
      <c r="P5479" s="25">
        <f t="shared" si="936"/>
        <v>17355.03388332653</v>
      </c>
      <c r="Q5479" s="25">
        <f t="shared" si="937"/>
        <v>0</v>
      </c>
      <c r="R5479" s="25">
        <f t="shared" si="940"/>
        <v>17355.03388332653</v>
      </c>
      <c r="S5479" s="25">
        <f t="shared" si="941"/>
        <v>0</v>
      </c>
      <c r="T5479" s="25" t="str">
        <f t="shared" si="942"/>
        <v>drain</v>
      </c>
      <c r="V5479" s="25">
        <f t="shared" si="945"/>
        <v>0</v>
      </c>
      <c r="W5479" s="25">
        <f t="shared" si="943"/>
        <v>0</v>
      </c>
      <c r="X5479" s="25">
        <f t="shared" si="946"/>
        <v>0</v>
      </c>
      <c r="Z5479" s="25">
        <f t="shared" si="944"/>
        <v>17355.03388332653</v>
      </c>
      <c r="AB5479" s="25">
        <f t="shared" si="938"/>
        <v>0</v>
      </c>
    </row>
    <row r="5480" x14ac:dyDescent="0.2">
      <c r="I5480" s="24">
        <v>5475</v>
      </c>
      <c r="J5480" s="28">
        <v>0</v>
      </c>
      <c r="L5480" s="24">
        <v>21035.540514755248</v>
      </c>
      <c r="N5480" s="24">
        <v>5475</v>
      </c>
      <c r="O5480" s="24">
        <f t="shared" si="939"/>
        <v>16723.254709230423</v>
      </c>
      <c r="P5480" s="24">
        <f t="shared" si="936"/>
        <v>16723.254709230423</v>
      </c>
      <c r="Q5480" s="24">
        <f t="shared" si="937"/>
        <v>0</v>
      </c>
      <c r="R5480" s="24">
        <f t="shared" si="940"/>
        <v>16723.254709230423</v>
      </c>
      <c r="S5480" s="24">
        <f t="shared" si="941"/>
        <v>0</v>
      </c>
      <c r="T5480" s="24" t="str">
        <f t="shared" si="942"/>
        <v>drain</v>
      </c>
      <c r="V5480" s="24">
        <f t="shared" si="945"/>
        <v>0</v>
      </c>
      <c r="W5480" s="24">
        <f t="shared" si="943"/>
        <v>0</v>
      </c>
      <c r="X5480" s="24">
        <f t="shared" si="946"/>
        <v>0</v>
      </c>
      <c r="Z5480" s="24">
        <f t="shared" si="944"/>
        <v>16723.254709230423</v>
      </c>
      <c r="AB5480" s="24">
        <f t="shared" si="938"/>
        <v>0</v>
      </c>
    </row>
    <row r="5481" x14ac:dyDescent="0.2">
      <c r="I5481" s="25">
        <v>5476</v>
      </c>
      <c r="J5481" s="29">
        <v>0</v>
      </c>
      <c r="L5481" s="25">
        <v>20626.596293020248</v>
      </c>
      <c r="N5481" s="25">
        <v>5476</v>
      </c>
      <c r="O5481" s="25">
        <f t="shared" si="939"/>
        <v>16398.144052951098</v>
      </c>
      <c r="P5481" s="25">
        <f t="shared" si="936"/>
        <v>16398.144052951098</v>
      </c>
      <c r="Q5481" s="25">
        <f t="shared" si="937"/>
        <v>0</v>
      </c>
      <c r="R5481" s="25">
        <f t="shared" si="940"/>
        <v>16398.144052951098</v>
      </c>
      <c r="S5481" s="25">
        <f t="shared" si="941"/>
        <v>0</v>
      </c>
      <c r="T5481" s="25" t="str">
        <f t="shared" si="942"/>
        <v>drain</v>
      </c>
      <c r="V5481" s="25">
        <f t="shared" si="945"/>
        <v>0</v>
      </c>
      <c r="W5481" s="25">
        <f t="shared" si="943"/>
        <v>0</v>
      </c>
      <c r="X5481" s="25">
        <f t="shared" si="946"/>
        <v>0</v>
      </c>
      <c r="Z5481" s="25">
        <f t="shared" si="944"/>
        <v>16398.144052951098</v>
      </c>
      <c r="AB5481" s="25">
        <f t="shared" si="938"/>
        <v>0</v>
      </c>
    </row>
    <row r="5482" x14ac:dyDescent="0.2">
      <c r="I5482" s="24">
        <v>5477</v>
      </c>
      <c r="J5482" s="28">
        <v>0</v>
      </c>
      <c r="L5482" s="24">
        <v>20530.554939746857</v>
      </c>
      <c r="N5482" s="24">
        <v>5477</v>
      </c>
      <c r="O5482" s="24">
        <f t="shared" si="939"/>
        <v>16321.791177098752</v>
      </c>
      <c r="P5482" s="24">
        <f t="shared" si="936"/>
        <v>16321.791177098752</v>
      </c>
      <c r="Q5482" s="24">
        <f t="shared" si="937"/>
        <v>0</v>
      </c>
      <c r="R5482" s="24">
        <f t="shared" si="940"/>
        <v>16321.791177098752</v>
      </c>
      <c r="S5482" s="24">
        <f t="shared" si="941"/>
        <v>0</v>
      </c>
      <c r="T5482" s="24" t="str">
        <f t="shared" si="942"/>
        <v>drain</v>
      </c>
      <c r="V5482" s="24">
        <f t="shared" si="945"/>
        <v>0</v>
      </c>
      <c r="W5482" s="24">
        <f t="shared" si="943"/>
        <v>0</v>
      </c>
      <c r="X5482" s="24">
        <f t="shared" si="946"/>
        <v>0</v>
      </c>
      <c r="Z5482" s="24">
        <f t="shared" si="944"/>
        <v>16321.791177098752</v>
      </c>
      <c r="AB5482" s="24">
        <f t="shared" si="938"/>
        <v>0</v>
      </c>
    </row>
    <row r="5483" x14ac:dyDescent="0.2">
      <c r="I5483" s="25">
        <v>5478</v>
      </c>
      <c r="J5483" s="29">
        <v>0</v>
      </c>
      <c r="L5483" s="25">
        <v>20564.995413875578</v>
      </c>
      <c r="N5483" s="25">
        <v>5478</v>
      </c>
      <c r="O5483" s="25">
        <f t="shared" si="939"/>
        <v>16349.171354031085</v>
      </c>
      <c r="P5483" s="25">
        <f t="shared" si="936"/>
        <v>16349.171354031085</v>
      </c>
      <c r="Q5483" s="25">
        <f t="shared" si="937"/>
        <v>0</v>
      </c>
      <c r="R5483" s="25">
        <f t="shared" si="940"/>
        <v>16349.171354031085</v>
      </c>
      <c r="S5483" s="25">
        <f t="shared" si="941"/>
        <v>0</v>
      </c>
      <c r="T5483" s="25" t="str">
        <f t="shared" si="942"/>
        <v>drain</v>
      </c>
      <c r="V5483" s="25">
        <f t="shared" si="945"/>
        <v>0</v>
      </c>
      <c r="W5483" s="25">
        <f t="shared" si="943"/>
        <v>0</v>
      </c>
      <c r="X5483" s="25">
        <f t="shared" si="946"/>
        <v>0</v>
      </c>
      <c r="Z5483" s="25">
        <f t="shared" si="944"/>
        <v>16349.171354031085</v>
      </c>
      <c r="AB5483" s="25">
        <f t="shared" si="938"/>
        <v>0</v>
      </c>
    </row>
    <row r="5484" x14ac:dyDescent="0.2">
      <c r="I5484" s="24">
        <v>5479</v>
      </c>
      <c r="J5484" s="28">
        <v>0.16491820300000001</v>
      </c>
      <c r="L5484" s="24">
        <v>21561.113851976392</v>
      </c>
      <c r="N5484" s="24">
        <v>5479</v>
      </c>
      <c r="O5484" s="24">
        <f t="shared" si="939"/>
        <v>17141.085512321231</v>
      </c>
      <c r="P5484" s="24">
        <f t="shared" si="936"/>
        <v>17141.085512321231</v>
      </c>
      <c r="Q5484" s="24">
        <f t="shared" si="937"/>
        <v>13193.456240000001</v>
      </c>
      <c r="R5484" s="24">
        <f t="shared" si="940"/>
        <v>3947.62927232123</v>
      </c>
      <c r="S5484" s="24">
        <f t="shared" si="941"/>
        <v>0</v>
      </c>
      <c r="T5484" s="24" t="str">
        <f t="shared" si="942"/>
        <v>drain</v>
      </c>
      <c r="V5484" s="24">
        <f t="shared" si="945"/>
        <v>0</v>
      </c>
      <c r="W5484" s="24">
        <f t="shared" si="943"/>
        <v>0</v>
      </c>
      <c r="X5484" s="24">
        <f t="shared" si="946"/>
        <v>0</v>
      </c>
      <c r="Z5484" s="24">
        <f t="shared" si="944"/>
        <v>3947.62927232123</v>
      </c>
      <c r="AB5484" s="24">
        <f t="shared" si="938"/>
        <v>0</v>
      </c>
    </row>
    <row r="5485" x14ac:dyDescent="0.2">
      <c r="I5485" s="25">
        <v>5480</v>
      </c>
      <c r="J5485" s="29">
        <v>0.31408976599999999</v>
      </c>
      <c r="L5485" s="25">
        <v>24069.091895294187</v>
      </c>
      <c r="N5485" s="25">
        <v>5480</v>
      </c>
      <c r="O5485" s="25">
        <f t="shared" si="939"/>
        <v>19134.928056758879</v>
      </c>
      <c r="P5485" s="25">
        <f t="shared" si="936"/>
        <v>19134.928056758879</v>
      </c>
      <c r="Q5485" s="25">
        <f t="shared" si="937"/>
        <v>25127.181280000001</v>
      </c>
      <c r="R5485" s="25">
        <f t="shared" si="940"/>
        <v>0</v>
      </c>
      <c r="S5485" s="25">
        <f t="shared" si="941"/>
        <v>5992.2532232411213</v>
      </c>
      <c r="T5485" s="25" t="str">
        <f t="shared" si="942"/>
        <v>charge</v>
      </c>
      <c r="V5485" s="25">
        <f t="shared" si="945"/>
        <v>4000</v>
      </c>
      <c r="W5485" s="25">
        <f t="shared" si="943"/>
        <v>4000</v>
      </c>
      <c r="X5485" s="25">
        <f t="shared" si="946"/>
        <v>0</v>
      </c>
      <c r="Z5485" s="25">
        <f t="shared" si="944"/>
        <v>0</v>
      </c>
      <c r="AB5485" s="25">
        <f t="shared" si="938"/>
        <v>1992.2532232411213</v>
      </c>
    </row>
    <row r="5486" x14ac:dyDescent="0.2">
      <c r="I5486" s="24">
        <v>5481</v>
      </c>
      <c r="J5486" s="28">
        <v>0.51351721100000003</v>
      </c>
      <c r="L5486" s="24">
        <v>26172.620509099957</v>
      </c>
      <c r="N5486" s="24">
        <v>5481</v>
      </c>
      <c r="O5486" s="24">
        <f t="shared" si="939"/>
        <v>20807.233304734465</v>
      </c>
      <c r="P5486" s="24">
        <f t="shared" si="936"/>
        <v>20807.233304734465</v>
      </c>
      <c r="Q5486" s="24">
        <f t="shared" si="937"/>
        <v>41081.376880000003</v>
      </c>
      <c r="R5486" s="24">
        <f t="shared" si="940"/>
        <v>0</v>
      </c>
      <c r="S5486" s="24">
        <f t="shared" si="941"/>
        <v>20274.143575265538</v>
      </c>
      <c r="T5486" s="24" t="str">
        <f t="shared" si="942"/>
        <v>charge</v>
      </c>
      <c r="V5486" s="24">
        <f t="shared" si="945"/>
        <v>0</v>
      </c>
      <c r="W5486" s="24">
        <f t="shared" si="943"/>
        <v>4000</v>
      </c>
      <c r="X5486" s="24">
        <f t="shared" si="946"/>
        <v>0</v>
      </c>
      <c r="Z5486" s="24">
        <f t="shared" si="944"/>
        <v>0</v>
      </c>
      <c r="AB5486" s="24">
        <f t="shared" si="938"/>
        <v>20274.143575265538</v>
      </c>
    </row>
    <row r="5487" x14ac:dyDescent="0.2">
      <c r="I5487" s="25">
        <v>5482</v>
      </c>
      <c r="J5487" s="29">
        <v>0.61548201199999997</v>
      </c>
      <c r="L5487" s="25">
        <v>27458.622141504286</v>
      </c>
      <c r="N5487" s="25">
        <v>5482</v>
      </c>
      <c r="O5487" s="25">
        <f t="shared" si="939"/>
        <v>21829.604602495907</v>
      </c>
      <c r="P5487" s="25">
        <f t="shared" si="936"/>
        <v>21829.604602495907</v>
      </c>
      <c r="Q5487" s="25">
        <f t="shared" si="937"/>
        <v>49238.560959999995</v>
      </c>
      <c r="R5487" s="25">
        <f t="shared" si="940"/>
        <v>0</v>
      </c>
      <c r="S5487" s="25">
        <f t="shared" si="941"/>
        <v>27408.956357504088</v>
      </c>
      <c r="T5487" s="25" t="str">
        <f t="shared" si="942"/>
        <v>charge</v>
      </c>
      <c r="V5487" s="25">
        <f t="shared" si="945"/>
        <v>0</v>
      </c>
      <c r="W5487" s="25">
        <f t="shared" si="943"/>
        <v>4000</v>
      </c>
      <c r="X5487" s="25">
        <f t="shared" si="946"/>
        <v>0</v>
      </c>
      <c r="Z5487" s="25">
        <f t="shared" si="944"/>
        <v>0</v>
      </c>
      <c r="AB5487" s="25">
        <f t="shared" si="938"/>
        <v>27408.956357504088</v>
      </c>
    </row>
    <row r="5488" x14ac:dyDescent="0.2">
      <c r="I5488" s="24">
        <v>5483</v>
      </c>
      <c r="J5488" s="28">
        <v>0.66443040200000003</v>
      </c>
      <c r="L5488" s="24">
        <v>27874.301885128018</v>
      </c>
      <c r="N5488" s="24">
        <v>5483</v>
      </c>
      <c r="O5488" s="24">
        <f t="shared" si="939"/>
        <v>22160.069998676776</v>
      </c>
      <c r="P5488" s="24">
        <f t="shared" si="936"/>
        <v>22160.069998676776</v>
      </c>
      <c r="Q5488" s="24">
        <f t="shared" si="937"/>
        <v>53154.432160000004</v>
      </c>
      <c r="R5488" s="24">
        <f t="shared" si="940"/>
        <v>0</v>
      </c>
      <c r="S5488" s="24">
        <f t="shared" si="941"/>
        <v>30994.362161323228</v>
      </c>
      <c r="T5488" s="24" t="str">
        <f t="shared" si="942"/>
        <v>charge</v>
      </c>
      <c r="V5488" s="24">
        <f t="shared" si="945"/>
        <v>0</v>
      </c>
      <c r="W5488" s="24">
        <f t="shared" si="943"/>
        <v>4000</v>
      </c>
      <c r="X5488" s="24">
        <f t="shared" si="946"/>
        <v>0</v>
      </c>
      <c r="Z5488" s="24">
        <f t="shared" si="944"/>
        <v>0</v>
      </c>
      <c r="AB5488" s="24">
        <f t="shared" si="938"/>
        <v>30994.362161323228</v>
      </c>
    </row>
    <row r="5489" x14ac:dyDescent="0.2">
      <c r="I5489" s="25">
        <v>5484</v>
      </c>
      <c r="J5489" s="29">
        <v>0.69310476700000001</v>
      </c>
      <c r="L5489" s="25">
        <v>28082.607359123227</v>
      </c>
      <c r="N5489" s="25">
        <v>5484</v>
      </c>
      <c r="O5489" s="25">
        <f t="shared" si="939"/>
        <v>22325.672850502968</v>
      </c>
      <c r="P5489" s="25">
        <f t="shared" si="936"/>
        <v>22325.672850502968</v>
      </c>
      <c r="Q5489" s="25">
        <f t="shared" si="937"/>
        <v>55448.381359999999</v>
      </c>
      <c r="R5489" s="25">
        <f t="shared" si="940"/>
        <v>0</v>
      </c>
      <c r="S5489" s="25">
        <f t="shared" si="941"/>
        <v>33122.708509497032</v>
      </c>
      <c r="T5489" s="25" t="str">
        <f t="shared" si="942"/>
        <v>charge</v>
      </c>
      <c r="V5489" s="25">
        <f t="shared" si="945"/>
        <v>0</v>
      </c>
      <c r="W5489" s="25">
        <f t="shared" si="943"/>
        <v>4000</v>
      </c>
      <c r="X5489" s="25">
        <f t="shared" si="946"/>
        <v>0</v>
      </c>
      <c r="Z5489" s="25">
        <f t="shared" si="944"/>
        <v>0</v>
      </c>
      <c r="AB5489" s="25">
        <f t="shared" si="938"/>
        <v>33122.708509497032</v>
      </c>
    </row>
    <row r="5490" x14ac:dyDescent="0.2">
      <c r="I5490" s="24">
        <v>5485</v>
      </c>
      <c r="J5490" s="28">
        <v>0.70940736999999998</v>
      </c>
      <c r="L5490" s="24">
        <v>28956.131509685514</v>
      </c>
      <c r="N5490" s="24">
        <v>5485</v>
      </c>
      <c r="O5490" s="24">
        <f t="shared" si="939"/>
        <v>23020.124550199984</v>
      </c>
      <c r="P5490" s="24">
        <f t="shared" si="936"/>
        <v>23020.124550199984</v>
      </c>
      <c r="Q5490" s="24">
        <f t="shared" si="937"/>
        <v>56752.589599999999</v>
      </c>
      <c r="R5490" s="24">
        <f t="shared" si="940"/>
        <v>0</v>
      </c>
      <c r="S5490" s="24">
        <f t="shared" si="941"/>
        <v>33732.465049800012</v>
      </c>
      <c r="T5490" s="24" t="str">
        <f t="shared" si="942"/>
        <v>charge</v>
      </c>
      <c r="V5490" s="24">
        <f t="shared" si="945"/>
        <v>0</v>
      </c>
      <c r="W5490" s="24">
        <f t="shared" si="943"/>
        <v>4000</v>
      </c>
      <c r="X5490" s="24">
        <f t="shared" si="946"/>
        <v>0</v>
      </c>
      <c r="Z5490" s="24">
        <f t="shared" si="944"/>
        <v>0</v>
      </c>
      <c r="AB5490" s="24">
        <f t="shared" si="938"/>
        <v>33732.465049800012</v>
      </c>
    </row>
    <row r="5491" x14ac:dyDescent="0.2">
      <c r="I5491" s="25">
        <v>5486</v>
      </c>
      <c r="J5491" s="29">
        <v>0.708412614</v>
      </c>
      <c r="L5491" s="25">
        <v>29799.290150737761</v>
      </c>
      <c r="N5491" s="25">
        <v>5486</v>
      </c>
      <c r="O5491" s="25">
        <f t="shared" si="939"/>
        <v>23690.435669836523</v>
      </c>
      <c r="P5491" s="25">
        <f t="shared" si="936"/>
        <v>23690.435669836523</v>
      </c>
      <c r="Q5491" s="25">
        <f t="shared" si="937"/>
        <v>56673.009120000002</v>
      </c>
      <c r="R5491" s="25">
        <f t="shared" si="940"/>
        <v>0</v>
      </c>
      <c r="S5491" s="25">
        <f t="shared" si="941"/>
        <v>32982.57345016348</v>
      </c>
      <c r="T5491" s="25" t="str">
        <f t="shared" si="942"/>
        <v>charge</v>
      </c>
      <c r="V5491" s="25">
        <f t="shared" si="945"/>
        <v>0</v>
      </c>
      <c r="W5491" s="25">
        <f t="shared" si="943"/>
        <v>4000</v>
      </c>
      <c r="X5491" s="25">
        <f t="shared" si="946"/>
        <v>0</v>
      </c>
      <c r="Z5491" s="25">
        <f t="shared" si="944"/>
        <v>0</v>
      </c>
      <c r="AB5491" s="25">
        <f t="shared" si="938"/>
        <v>32982.57345016348</v>
      </c>
    </row>
    <row r="5492" x14ac:dyDescent="0.2">
      <c r="I5492" s="24">
        <v>5487</v>
      </c>
      <c r="J5492" s="28">
        <v>0.69749430800000001</v>
      </c>
      <c r="L5492" s="24">
        <v>30129.801317214962</v>
      </c>
      <c r="N5492" s="24">
        <v>5487</v>
      </c>
      <c r="O5492" s="24">
        <f t="shared" si="939"/>
        <v>23953.192047185898</v>
      </c>
      <c r="P5492" s="24">
        <f t="shared" si="936"/>
        <v>23953.192047185898</v>
      </c>
      <c r="Q5492" s="24">
        <f t="shared" si="937"/>
        <v>55799.54464</v>
      </c>
      <c r="R5492" s="24">
        <f t="shared" si="940"/>
        <v>0</v>
      </c>
      <c r="S5492" s="24">
        <f t="shared" si="941"/>
        <v>31846.352592814103</v>
      </c>
      <c r="T5492" s="24" t="str">
        <f t="shared" si="942"/>
        <v>charge</v>
      </c>
      <c r="V5492" s="24">
        <f t="shared" si="945"/>
        <v>0</v>
      </c>
      <c r="W5492" s="24">
        <f t="shared" si="943"/>
        <v>4000</v>
      </c>
      <c r="X5492" s="24">
        <f t="shared" si="946"/>
        <v>0</v>
      </c>
      <c r="Z5492" s="24">
        <f t="shared" si="944"/>
        <v>0</v>
      </c>
      <c r="AB5492" s="24">
        <f t="shared" si="938"/>
        <v>31846.352592814103</v>
      </c>
    </row>
    <row r="5493" x14ac:dyDescent="0.2">
      <c r="I5493" s="25">
        <v>5488</v>
      </c>
      <c r="J5493" s="29">
        <v>0.65873206700000009</v>
      </c>
      <c r="L5493" s="25">
        <v>30008.403494644164</v>
      </c>
      <c r="N5493" s="25">
        <v>5488</v>
      </c>
      <c r="O5493" s="25">
        <f t="shared" si="939"/>
        <v>23856.680778242113</v>
      </c>
      <c r="P5493" s="25">
        <f t="shared" si="936"/>
        <v>23856.680778242113</v>
      </c>
      <c r="Q5493" s="25">
        <f t="shared" si="937"/>
        <v>52698.565360000008</v>
      </c>
      <c r="R5493" s="25">
        <f t="shared" si="940"/>
        <v>0</v>
      </c>
      <c r="S5493" s="25">
        <f t="shared" si="941"/>
        <v>28841.884581757895</v>
      </c>
      <c r="T5493" s="25" t="str">
        <f t="shared" si="942"/>
        <v>charge</v>
      </c>
      <c r="V5493" s="25">
        <f t="shared" si="945"/>
        <v>0</v>
      </c>
      <c r="W5493" s="25">
        <f t="shared" si="943"/>
        <v>4000</v>
      </c>
      <c r="X5493" s="25">
        <f t="shared" si="946"/>
        <v>0</v>
      </c>
      <c r="Z5493" s="25">
        <f t="shared" si="944"/>
        <v>0</v>
      </c>
      <c r="AB5493" s="25">
        <f t="shared" si="938"/>
        <v>28841.884581757895</v>
      </c>
    </row>
    <row r="5494" x14ac:dyDescent="0.2">
      <c r="I5494" s="24">
        <v>5489</v>
      </c>
      <c r="J5494" s="28">
        <v>0.54757298499999996</v>
      </c>
      <c r="L5494" s="24">
        <v>29374.976178169247</v>
      </c>
      <c r="N5494" s="24">
        <v>5489</v>
      </c>
      <c r="O5494" s="24">
        <f t="shared" si="939"/>
        <v>23353.106061644554</v>
      </c>
      <c r="P5494" s="24">
        <f t="shared" si="936"/>
        <v>23353.106061644554</v>
      </c>
      <c r="Q5494" s="24">
        <f t="shared" si="937"/>
        <v>43805.838799999998</v>
      </c>
      <c r="R5494" s="24">
        <f t="shared" si="940"/>
        <v>0</v>
      </c>
      <c r="S5494" s="24">
        <f t="shared" si="941"/>
        <v>20452.732738355444</v>
      </c>
      <c r="T5494" s="24" t="str">
        <f t="shared" si="942"/>
        <v>charge</v>
      </c>
      <c r="V5494" s="24">
        <f t="shared" si="945"/>
        <v>0</v>
      </c>
      <c r="W5494" s="24">
        <f t="shared" si="943"/>
        <v>4000</v>
      </c>
      <c r="X5494" s="24">
        <f t="shared" si="946"/>
        <v>0</v>
      </c>
      <c r="Z5494" s="24">
        <f t="shared" si="944"/>
        <v>0</v>
      </c>
      <c r="AB5494" s="24">
        <f t="shared" si="938"/>
        <v>20452.732738355444</v>
      </c>
    </row>
    <row r="5495" x14ac:dyDescent="0.2">
      <c r="I5495" s="25">
        <v>5490</v>
      </c>
      <c r="J5495" s="29">
        <v>0.21768653200000002</v>
      </c>
      <c r="L5495" s="25">
        <v>28910.583231163022</v>
      </c>
      <c r="N5495" s="25">
        <v>5490</v>
      </c>
      <c r="O5495" s="25">
        <f t="shared" si="939"/>
        <v>22983.913668774603</v>
      </c>
      <c r="P5495" s="25">
        <f t="shared" si="936"/>
        <v>22983.913668774603</v>
      </c>
      <c r="Q5495" s="25">
        <f t="shared" si="937"/>
        <v>17414.922560000003</v>
      </c>
      <c r="R5495" s="25">
        <f t="shared" si="940"/>
        <v>5568.9911087746004</v>
      </c>
      <c r="S5495" s="25">
        <f t="shared" si="941"/>
        <v>0</v>
      </c>
      <c r="T5495" s="25" t="str">
        <f t="shared" si="942"/>
        <v>drain</v>
      </c>
      <c r="V5495" s="25">
        <f t="shared" si="945"/>
        <v>0</v>
      </c>
      <c r="W5495" s="25">
        <f t="shared" si="943"/>
        <v>0</v>
      </c>
      <c r="X5495" s="25">
        <f t="shared" si="946"/>
        <v>4000</v>
      </c>
      <c r="Z5495" s="25">
        <f t="shared" si="944"/>
        <v>1568.9911087746004</v>
      </c>
      <c r="AB5495" s="25">
        <f t="shared" si="938"/>
        <v>0</v>
      </c>
    </row>
    <row r="5496" x14ac:dyDescent="0.2">
      <c r="I5496" s="24">
        <v>5491</v>
      </c>
      <c r="J5496" s="28">
        <v>0</v>
      </c>
      <c r="L5496" s="24">
        <v>27354.640467357633</v>
      </c>
      <c r="N5496" s="24">
        <v>5491</v>
      </c>
      <c r="O5496" s="24">
        <f t="shared" si="939"/>
        <v>21746.939171549318</v>
      </c>
      <c r="P5496" s="24">
        <f t="shared" si="936"/>
        <v>21746.939171549318</v>
      </c>
      <c r="Q5496" s="24">
        <f t="shared" si="937"/>
        <v>0</v>
      </c>
      <c r="R5496" s="24">
        <f t="shared" si="940"/>
        <v>21746.939171549318</v>
      </c>
      <c r="S5496" s="24">
        <f t="shared" si="941"/>
        <v>0</v>
      </c>
      <c r="T5496" s="24" t="str">
        <f t="shared" si="942"/>
        <v>drain</v>
      </c>
      <c r="V5496" s="24">
        <f t="shared" si="945"/>
        <v>0</v>
      </c>
      <c r="W5496" s="24">
        <f t="shared" si="943"/>
        <v>0</v>
      </c>
      <c r="X5496" s="24">
        <f t="shared" si="946"/>
        <v>0</v>
      </c>
      <c r="Z5496" s="24">
        <f t="shared" si="944"/>
        <v>21746.939171549318</v>
      </c>
      <c r="AB5496" s="24">
        <f t="shared" si="938"/>
        <v>0</v>
      </c>
    </row>
    <row r="5497" x14ac:dyDescent="0.2">
      <c r="I5497" s="25">
        <v>5492</v>
      </c>
      <c r="J5497" s="29">
        <v>0</v>
      </c>
      <c r="L5497" s="25">
        <v>27829.284544563292</v>
      </c>
      <c r="N5497" s="25">
        <v>5492</v>
      </c>
      <c r="O5497" s="25">
        <f t="shared" si="939"/>
        <v>22124.281212927817</v>
      </c>
      <c r="P5497" s="25">
        <f t="shared" si="936"/>
        <v>22124.281212927817</v>
      </c>
      <c r="Q5497" s="25">
        <f t="shared" si="937"/>
        <v>0</v>
      </c>
      <c r="R5497" s="25">
        <f t="shared" si="940"/>
        <v>22124.281212927817</v>
      </c>
      <c r="S5497" s="25">
        <f t="shared" si="941"/>
        <v>0</v>
      </c>
      <c r="T5497" s="25" t="str">
        <f t="shared" si="942"/>
        <v>drain</v>
      </c>
      <c r="V5497" s="25">
        <f t="shared" si="945"/>
        <v>0</v>
      </c>
      <c r="W5497" s="25">
        <f t="shared" si="943"/>
        <v>0</v>
      </c>
      <c r="X5497" s="25">
        <f t="shared" si="946"/>
        <v>0</v>
      </c>
      <c r="Z5497" s="25">
        <f t="shared" si="944"/>
        <v>22124.281212927817</v>
      </c>
      <c r="AB5497" s="25">
        <f t="shared" si="938"/>
        <v>0</v>
      </c>
    </row>
    <row r="5498" x14ac:dyDescent="0.2">
      <c r="I5498" s="24">
        <v>5493</v>
      </c>
      <c r="J5498" s="28">
        <v>0</v>
      </c>
      <c r="L5498" s="24">
        <v>27347.721219825744</v>
      </c>
      <c r="N5498" s="24">
        <v>5493</v>
      </c>
      <c r="O5498" s="24">
        <f t="shared" si="939"/>
        <v>21741.438369761468</v>
      </c>
      <c r="P5498" s="24">
        <f t="shared" si="936"/>
        <v>21741.438369761468</v>
      </c>
      <c r="Q5498" s="24">
        <f t="shared" si="937"/>
        <v>0</v>
      </c>
      <c r="R5498" s="24">
        <f t="shared" si="940"/>
        <v>21741.438369761468</v>
      </c>
      <c r="S5498" s="24">
        <f t="shared" si="941"/>
        <v>0</v>
      </c>
      <c r="T5498" s="24" t="str">
        <f t="shared" si="942"/>
        <v>drain</v>
      </c>
      <c r="V5498" s="24">
        <f t="shared" si="945"/>
        <v>0</v>
      </c>
      <c r="W5498" s="24">
        <f t="shared" si="943"/>
        <v>0</v>
      </c>
      <c r="X5498" s="24">
        <f t="shared" si="946"/>
        <v>0</v>
      </c>
      <c r="Z5498" s="24">
        <f t="shared" si="944"/>
        <v>21741.438369761468</v>
      </c>
      <c r="AB5498" s="24">
        <f t="shared" si="938"/>
        <v>0</v>
      </c>
    </row>
    <row r="5499" x14ac:dyDescent="0.2">
      <c r="I5499" s="25">
        <v>5494</v>
      </c>
      <c r="J5499" s="29">
        <v>0</v>
      </c>
      <c r="L5499" s="25">
        <v>26356.902391397951</v>
      </c>
      <c r="N5499" s="25">
        <v>5494</v>
      </c>
      <c r="O5499" s="25">
        <f t="shared" si="939"/>
        <v>20953.737401161372</v>
      </c>
      <c r="P5499" s="25">
        <f t="shared" si="936"/>
        <v>20953.737401161372</v>
      </c>
      <c r="Q5499" s="25">
        <f t="shared" si="937"/>
        <v>0</v>
      </c>
      <c r="R5499" s="25">
        <f t="shared" si="940"/>
        <v>20953.737401161372</v>
      </c>
      <c r="S5499" s="25">
        <f t="shared" si="941"/>
        <v>0</v>
      </c>
      <c r="T5499" s="25" t="str">
        <f t="shared" si="942"/>
        <v>drain</v>
      </c>
      <c r="V5499" s="25">
        <f t="shared" si="945"/>
        <v>0</v>
      </c>
      <c r="W5499" s="25">
        <f t="shared" si="943"/>
        <v>0</v>
      </c>
      <c r="X5499" s="25">
        <f t="shared" si="946"/>
        <v>0</v>
      </c>
      <c r="Z5499" s="25">
        <f t="shared" si="944"/>
        <v>20953.737401161372</v>
      </c>
      <c r="AB5499" s="25">
        <f t="shared" si="938"/>
        <v>0</v>
      </c>
    </row>
    <row r="5500" x14ac:dyDescent="0.2">
      <c r="I5500" s="24">
        <v>5495</v>
      </c>
      <c r="J5500" s="28">
        <v>0</v>
      </c>
      <c r="L5500" s="24">
        <v>24860.065020906924</v>
      </c>
      <c r="N5500" s="24">
        <v>5495</v>
      </c>
      <c r="O5500" s="24">
        <f t="shared" si="939"/>
        <v>19763.751691621004</v>
      </c>
      <c r="P5500" s="24">
        <f t="shared" si="936"/>
        <v>19763.751691621004</v>
      </c>
      <c r="Q5500" s="24">
        <f t="shared" si="937"/>
        <v>0</v>
      </c>
      <c r="R5500" s="24">
        <f t="shared" si="940"/>
        <v>19763.751691621004</v>
      </c>
      <c r="S5500" s="24">
        <f t="shared" si="941"/>
        <v>0</v>
      </c>
      <c r="T5500" s="24" t="str">
        <f t="shared" si="942"/>
        <v>drain</v>
      </c>
      <c r="V5500" s="24">
        <f t="shared" si="945"/>
        <v>0</v>
      </c>
      <c r="W5500" s="24">
        <f t="shared" si="943"/>
        <v>0</v>
      </c>
      <c r="X5500" s="24">
        <f t="shared" si="946"/>
        <v>0</v>
      </c>
      <c r="Z5500" s="24">
        <f t="shared" si="944"/>
        <v>19763.751691621004</v>
      </c>
      <c r="AB5500" s="24">
        <f t="shared" si="938"/>
        <v>0</v>
      </c>
    </row>
    <row r="5501" x14ac:dyDescent="0.2">
      <c r="I5501" s="25">
        <v>5496</v>
      </c>
      <c r="J5501" s="29">
        <v>0</v>
      </c>
      <c r="L5501" s="25">
        <v>23375.120861589909</v>
      </c>
      <c r="N5501" s="25">
        <v>5496</v>
      </c>
      <c r="O5501" s="25">
        <f t="shared" si="939"/>
        <v>18583.221084963978</v>
      </c>
      <c r="P5501" s="25">
        <f t="shared" si="936"/>
        <v>18583.221084963978</v>
      </c>
      <c r="Q5501" s="25">
        <f t="shared" si="937"/>
        <v>0</v>
      </c>
      <c r="R5501" s="25">
        <f t="shared" si="940"/>
        <v>18583.221084963978</v>
      </c>
      <c r="S5501" s="25">
        <f t="shared" si="941"/>
        <v>0</v>
      </c>
      <c r="T5501" s="25" t="str">
        <f t="shared" si="942"/>
        <v>drain</v>
      </c>
      <c r="V5501" s="25">
        <f t="shared" si="945"/>
        <v>0</v>
      </c>
      <c r="W5501" s="25">
        <f t="shared" si="943"/>
        <v>0</v>
      </c>
      <c r="X5501" s="25">
        <f t="shared" si="946"/>
        <v>0</v>
      </c>
      <c r="Z5501" s="25">
        <f t="shared" si="944"/>
        <v>18583.221084963978</v>
      </c>
      <c r="AB5501" s="25">
        <f t="shared" si="938"/>
        <v>0</v>
      </c>
    </row>
    <row r="5502" x14ac:dyDescent="0.2">
      <c r="I5502" s="24">
        <v>5497</v>
      </c>
      <c r="J5502" s="28">
        <v>0</v>
      </c>
      <c r="L5502" s="24">
        <v>22578.996930563448</v>
      </c>
      <c r="N5502" s="24">
        <v>5497</v>
      </c>
      <c r="O5502" s="24">
        <f t="shared" si="939"/>
        <v>17950.302559797943</v>
      </c>
      <c r="P5502" s="24">
        <f t="shared" si="936"/>
        <v>17950.302559797943</v>
      </c>
      <c r="Q5502" s="24">
        <f t="shared" si="937"/>
        <v>0</v>
      </c>
      <c r="R5502" s="24">
        <f t="shared" si="940"/>
        <v>17950.302559797943</v>
      </c>
      <c r="S5502" s="24">
        <f t="shared" si="941"/>
        <v>0</v>
      </c>
      <c r="T5502" s="24" t="str">
        <f t="shared" si="942"/>
        <v>drain</v>
      </c>
      <c r="V5502" s="24">
        <f t="shared" si="945"/>
        <v>0</v>
      </c>
      <c r="W5502" s="24">
        <f t="shared" si="943"/>
        <v>0</v>
      </c>
      <c r="X5502" s="24">
        <f t="shared" si="946"/>
        <v>0</v>
      </c>
      <c r="Z5502" s="24">
        <f t="shared" si="944"/>
        <v>17950.302559797943</v>
      </c>
      <c r="AB5502" s="24">
        <f t="shared" si="938"/>
        <v>0</v>
      </c>
    </row>
    <row r="5503" x14ac:dyDescent="0.2">
      <c r="I5503" s="25">
        <v>5498</v>
      </c>
      <c r="J5503" s="29">
        <v>0</v>
      </c>
      <c r="L5503" s="25">
        <v>21461.08592659235</v>
      </c>
      <c r="N5503" s="25">
        <v>5498</v>
      </c>
      <c r="O5503" s="25">
        <f t="shared" si="939"/>
        <v>17061.563311640919</v>
      </c>
      <c r="P5503" s="25">
        <f t="shared" si="936"/>
        <v>17061.563311640919</v>
      </c>
      <c r="Q5503" s="25">
        <f t="shared" si="937"/>
        <v>0</v>
      </c>
      <c r="R5503" s="25">
        <f t="shared" si="940"/>
        <v>17061.563311640919</v>
      </c>
      <c r="S5503" s="25">
        <f t="shared" si="941"/>
        <v>0</v>
      </c>
      <c r="T5503" s="25" t="str">
        <f t="shared" si="942"/>
        <v>drain</v>
      </c>
      <c r="V5503" s="25">
        <f t="shared" si="945"/>
        <v>0</v>
      </c>
      <c r="W5503" s="25">
        <f t="shared" si="943"/>
        <v>0</v>
      </c>
      <c r="X5503" s="25">
        <f t="shared" si="946"/>
        <v>0</v>
      </c>
      <c r="Z5503" s="25">
        <f t="shared" si="944"/>
        <v>17061.563311640919</v>
      </c>
      <c r="AB5503" s="25">
        <f t="shared" si="938"/>
        <v>0</v>
      </c>
    </row>
    <row r="5504" x14ac:dyDescent="0.2">
      <c r="I5504" s="24">
        <v>5499</v>
      </c>
      <c r="J5504" s="28">
        <v>0</v>
      </c>
      <c r="L5504" s="24">
        <v>20856.531465303895</v>
      </c>
      <c r="N5504" s="24">
        <v>5499</v>
      </c>
      <c r="O5504" s="24">
        <f t="shared" si="939"/>
        <v>16580.942514916598</v>
      </c>
      <c r="P5504" s="24">
        <f t="shared" si="936"/>
        <v>16580.942514916598</v>
      </c>
      <c r="Q5504" s="24">
        <f t="shared" si="937"/>
        <v>0</v>
      </c>
      <c r="R5504" s="24">
        <f t="shared" si="940"/>
        <v>16580.942514916598</v>
      </c>
      <c r="S5504" s="24">
        <f t="shared" si="941"/>
        <v>0</v>
      </c>
      <c r="T5504" s="24" t="str">
        <f t="shared" si="942"/>
        <v>drain</v>
      </c>
      <c r="V5504" s="24">
        <f t="shared" si="945"/>
        <v>0</v>
      </c>
      <c r="W5504" s="24">
        <f t="shared" si="943"/>
        <v>0</v>
      </c>
      <c r="X5504" s="24">
        <f t="shared" si="946"/>
        <v>0</v>
      </c>
      <c r="Z5504" s="24">
        <f t="shared" si="944"/>
        <v>16580.942514916598</v>
      </c>
      <c r="AB5504" s="24">
        <f t="shared" si="938"/>
        <v>0</v>
      </c>
    </row>
    <row r="5505" x14ac:dyDescent="0.2">
      <c r="I5505" s="25">
        <v>5500</v>
      </c>
      <c r="J5505" s="29">
        <v>0</v>
      </c>
      <c r="L5505" s="25">
        <v>20442.853422224522</v>
      </c>
      <c r="N5505" s="25">
        <v>5500</v>
      </c>
      <c r="O5505" s="25">
        <f t="shared" si="939"/>
        <v>16252.068470668495</v>
      </c>
      <c r="P5505" s="25">
        <f t="shared" si="936"/>
        <v>16252.068470668495</v>
      </c>
      <c r="Q5505" s="25">
        <f t="shared" si="937"/>
        <v>0</v>
      </c>
      <c r="R5505" s="25">
        <f t="shared" si="940"/>
        <v>16252.068470668495</v>
      </c>
      <c r="S5505" s="25">
        <f t="shared" si="941"/>
        <v>0</v>
      </c>
      <c r="T5505" s="25" t="str">
        <f t="shared" si="942"/>
        <v>drain</v>
      </c>
      <c r="V5505" s="25">
        <f t="shared" si="945"/>
        <v>0</v>
      </c>
      <c r="W5505" s="25">
        <f t="shared" si="943"/>
        <v>0</v>
      </c>
      <c r="X5505" s="25">
        <f t="shared" si="946"/>
        <v>0</v>
      </c>
      <c r="Z5505" s="25">
        <f t="shared" si="944"/>
        <v>16252.068470668495</v>
      </c>
      <c r="AB5505" s="25">
        <f t="shared" si="938"/>
        <v>0</v>
      </c>
    </row>
    <row r="5506" x14ac:dyDescent="0.2">
      <c r="I5506" s="24">
        <v>5501</v>
      </c>
      <c r="J5506" s="28">
        <v>0</v>
      </c>
      <c r="L5506" s="24">
        <v>20409.460343945026</v>
      </c>
      <c r="N5506" s="24">
        <v>5501</v>
      </c>
      <c r="O5506" s="24">
        <f t="shared" si="939"/>
        <v>16225.520973436296</v>
      </c>
      <c r="P5506" s="24">
        <f t="shared" si="936"/>
        <v>16225.520973436296</v>
      </c>
      <c r="Q5506" s="24">
        <f t="shared" si="937"/>
        <v>0</v>
      </c>
      <c r="R5506" s="24">
        <f t="shared" si="940"/>
        <v>16225.520973436296</v>
      </c>
      <c r="S5506" s="24">
        <f t="shared" si="941"/>
        <v>0</v>
      </c>
      <c r="T5506" s="24" t="str">
        <f t="shared" si="942"/>
        <v>drain</v>
      </c>
      <c r="V5506" s="24">
        <f t="shared" si="945"/>
        <v>0</v>
      </c>
      <c r="W5506" s="24">
        <f t="shared" si="943"/>
        <v>0</v>
      </c>
      <c r="X5506" s="24">
        <f t="shared" si="946"/>
        <v>0</v>
      </c>
      <c r="Z5506" s="24">
        <f t="shared" si="944"/>
        <v>16225.520973436296</v>
      </c>
      <c r="AB5506" s="24">
        <f t="shared" si="938"/>
        <v>0</v>
      </c>
    </row>
    <row r="5507" x14ac:dyDescent="0.2">
      <c r="I5507" s="25">
        <v>5502</v>
      </c>
      <c r="J5507" s="29">
        <v>0</v>
      </c>
      <c r="L5507" s="25">
        <v>20253.780887091158</v>
      </c>
      <c r="N5507" s="25">
        <v>5502</v>
      </c>
      <c r="O5507" s="25">
        <f t="shared" si="939"/>
        <v>16101.755805237472</v>
      </c>
      <c r="P5507" s="25">
        <f t="shared" si="936"/>
        <v>16101.755805237472</v>
      </c>
      <c r="Q5507" s="25">
        <f t="shared" si="937"/>
        <v>0</v>
      </c>
      <c r="R5507" s="25">
        <f t="shared" si="940"/>
        <v>16101.755805237472</v>
      </c>
      <c r="S5507" s="25">
        <f t="shared" si="941"/>
        <v>0</v>
      </c>
      <c r="T5507" s="25" t="str">
        <f t="shared" si="942"/>
        <v>drain</v>
      </c>
      <c r="V5507" s="25">
        <f t="shared" si="945"/>
        <v>0</v>
      </c>
      <c r="W5507" s="25">
        <f t="shared" si="943"/>
        <v>0</v>
      </c>
      <c r="X5507" s="25">
        <f t="shared" si="946"/>
        <v>0</v>
      </c>
      <c r="Z5507" s="25">
        <f t="shared" si="944"/>
        <v>16101.755805237472</v>
      </c>
      <c r="AB5507" s="25">
        <f t="shared" si="938"/>
        <v>0</v>
      </c>
    </row>
    <row r="5508" x14ac:dyDescent="0.2">
      <c r="I5508" s="24">
        <v>5503</v>
      </c>
      <c r="J5508" s="28">
        <v>5.1352029E-2</v>
      </c>
      <c r="L5508" s="24">
        <v>21225.974641954897</v>
      </c>
      <c r="N5508" s="24">
        <v>5503</v>
      </c>
      <c r="O5508" s="24">
        <f t="shared" si="939"/>
        <v>16874.649840354145</v>
      </c>
      <c r="P5508" s="24">
        <f t="shared" si="936"/>
        <v>16874.649840354145</v>
      </c>
      <c r="Q5508" s="24">
        <f t="shared" si="937"/>
        <v>4108.1623200000004</v>
      </c>
      <c r="R5508" s="24">
        <f t="shared" si="940"/>
        <v>12766.487520354145</v>
      </c>
      <c r="S5508" s="24">
        <f t="shared" si="941"/>
        <v>0</v>
      </c>
      <c r="T5508" s="24" t="str">
        <f t="shared" si="942"/>
        <v>drain</v>
      </c>
      <c r="V5508" s="24">
        <f t="shared" si="945"/>
        <v>0</v>
      </c>
      <c r="W5508" s="24">
        <f t="shared" si="943"/>
        <v>0</v>
      </c>
      <c r="X5508" s="24">
        <f t="shared" si="946"/>
        <v>0</v>
      </c>
      <c r="Z5508" s="24">
        <f t="shared" si="944"/>
        <v>12766.487520354145</v>
      </c>
      <c r="AB5508" s="24">
        <f t="shared" si="938"/>
        <v>0</v>
      </c>
    </row>
    <row r="5509" x14ac:dyDescent="0.2">
      <c r="I5509" s="25">
        <v>5504</v>
      </c>
      <c r="J5509" s="29">
        <v>0.1148622</v>
      </c>
      <c r="L5509" s="25">
        <v>23391.354526102543</v>
      </c>
      <c r="N5509" s="25">
        <v>5504</v>
      </c>
      <c r="O5509" s="25">
        <f t="shared" si="939"/>
        <v>18596.126848251522</v>
      </c>
      <c r="P5509" s="25">
        <f t="shared" si="936"/>
        <v>18596.126848251522</v>
      </c>
      <c r="Q5509" s="25">
        <f t="shared" si="937"/>
        <v>9188.9760000000006</v>
      </c>
      <c r="R5509" s="25">
        <f t="shared" si="940"/>
        <v>9407.1508482515219</v>
      </c>
      <c r="S5509" s="25">
        <f t="shared" si="941"/>
        <v>0</v>
      </c>
      <c r="T5509" s="25" t="str">
        <f t="shared" si="942"/>
        <v>drain</v>
      </c>
      <c r="V5509" s="25">
        <f t="shared" si="945"/>
        <v>0</v>
      </c>
      <c r="W5509" s="25">
        <f t="shared" si="943"/>
        <v>0</v>
      </c>
      <c r="X5509" s="25">
        <f t="shared" si="946"/>
        <v>0</v>
      </c>
      <c r="Z5509" s="25">
        <f t="shared" si="944"/>
        <v>9407.1508482515219</v>
      </c>
      <c r="AB5509" s="25">
        <f t="shared" si="938"/>
        <v>0</v>
      </c>
    </row>
    <row r="5510" x14ac:dyDescent="0.2">
      <c r="I5510" s="24">
        <v>5505</v>
      </c>
      <c r="J5510" s="28">
        <v>0.22132173999999999</v>
      </c>
      <c r="L5510" s="24">
        <v>24972.477293336389</v>
      </c>
      <c r="N5510" s="24">
        <v>5505</v>
      </c>
      <c r="O5510" s="24">
        <f t="shared" si="939"/>
        <v>19853.119448202429</v>
      </c>
      <c r="P5510" s="24">
        <f t="shared" ref="P5510:P5573" si="947">O5510-$E$8*$E$9</f>
        <v>19853.119448202429</v>
      </c>
      <c r="Q5510" s="24">
        <f t="shared" ref="Q5510:Q5573" si="948">J5510*$E$7</f>
        <v>17705.7392</v>
      </c>
      <c r="R5510" s="24">
        <f t="shared" si="940"/>
        <v>2147.3802482024294</v>
      </c>
      <c r="S5510" s="24">
        <f t="shared" si="941"/>
        <v>0</v>
      </c>
      <c r="T5510" s="24" t="str">
        <f t="shared" si="942"/>
        <v>drain</v>
      </c>
      <c r="V5510" s="24">
        <f t="shared" si="945"/>
        <v>0</v>
      </c>
      <c r="W5510" s="24">
        <f t="shared" si="943"/>
        <v>0</v>
      </c>
      <c r="X5510" s="24">
        <f t="shared" si="946"/>
        <v>0</v>
      </c>
      <c r="Z5510" s="24">
        <f t="shared" si="944"/>
        <v>2147.3802482024294</v>
      </c>
      <c r="AB5510" s="24">
        <f t="shared" ref="AB5510:AB5573" si="949">IF(T5510="charge",(S5510-V5510),0)</f>
        <v>0</v>
      </c>
    </row>
    <row r="5511" x14ac:dyDescent="0.2">
      <c r="I5511" s="25">
        <v>5506</v>
      </c>
      <c r="J5511" s="29">
        <v>0.34176729700000003</v>
      </c>
      <c r="L5511" s="25">
        <v>25833.336158287522</v>
      </c>
      <c r="N5511" s="25">
        <v>5506</v>
      </c>
      <c r="O5511" s="25">
        <f t="shared" ref="O5511:O5574" si="950">L5511*$O$2</f>
        <v>20537.502245838583</v>
      </c>
      <c r="P5511" s="25">
        <f t="shared" si="947"/>
        <v>20537.502245838583</v>
      </c>
      <c r="Q5511" s="25">
        <f t="shared" si="948"/>
        <v>27341.383760000001</v>
      </c>
      <c r="R5511" s="25">
        <f t="shared" ref="R5511:R5574" si="951">IF(P5511&gt;Q5511,P5511-Q5511,0)</f>
        <v>0</v>
      </c>
      <c r="S5511" s="25">
        <f t="shared" ref="S5511:S5574" si="952">IF(Q5511&gt;P5511,Q5511-P5511,0)</f>
        <v>6803.8815141614177</v>
      </c>
      <c r="T5511" s="25" t="str">
        <f t="shared" ref="T5511:T5574" si="953">IF(P5511&gt;Q5511,"drain","charge")</f>
        <v>charge</v>
      </c>
      <c r="V5511" s="25">
        <f t="shared" si="945"/>
        <v>4000</v>
      </c>
      <c r="W5511" s="25">
        <f t="shared" ref="W5511:W5574" si="954">IF(W5510+S5511&gt;$E$11,$E$11,IF(T5511="charge",W5510+(S5511*$E$12),IF((W5510-R5511)&gt;0,W5510-R5511,0)))</f>
        <v>4000</v>
      </c>
      <c r="X5511" s="25">
        <f t="shared" si="946"/>
        <v>0</v>
      </c>
      <c r="Z5511" s="25">
        <f t="shared" ref="Z5511:Z5574" si="955">R5511-X5511</f>
        <v>0</v>
      </c>
      <c r="AB5511" s="25">
        <f t="shared" si="949"/>
        <v>2803.8815141614177</v>
      </c>
    </row>
    <row r="5512" x14ac:dyDescent="0.2">
      <c r="I5512" s="24">
        <v>5507</v>
      </c>
      <c r="J5512" s="28">
        <v>0.55823185499999994</v>
      </c>
      <c r="L5512" s="24">
        <v>26603.083382380006</v>
      </c>
      <c r="N5512" s="24">
        <v>5507</v>
      </c>
      <c r="O5512" s="24">
        <f t="shared" si="950"/>
        <v>21149.451288992106</v>
      </c>
      <c r="P5512" s="24">
        <f t="shared" si="947"/>
        <v>21149.451288992106</v>
      </c>
      <c r="Q5512" s="24">
        <f t="shared" si="948"/>
        <v>44658.548399999992</v>
      </c>
      <c r="R5512" s="24">
        <f t="shared" si="951"/>
        <v>0</v>
      </c>
      <c r="S5512" s="24">
        <f t="shared" si="952"/>
        <v>23509.097111007886</v>
      </c>
      <c r="T5512" s="24" t="str">
        <f t="shared" si="953"/>
        <v>charge</v>
      </c>
      <c r="V5512" s="24">
        <f t="shared" ref="V5512:V5575" si="956">IF(W5512&gt;=W5511,(W5512-W5511),0)</f>
        <v>0</v>
      </c>
      <c r="W5512" s="24">
        <f t="shared" si="954"/>
        <v>4000</v>
      </c>
      <c r="X5512" s="24">
        <f t="shared" ref="X5512:X5575" si="957">IF(T5512="drain",W5511-W5512,0)</f>
        <v>0</v>
      </c>
      <c r="Z5512" s="24">
        <f t="shared" si="955"/>
        <v>0</v>
      </c>
      <c r="AB5512" s="24">
        <f t="shared" si="949"/>
        <v>23509.097111007886</v>
      </c>
    </row>
    <row r="5513" x14ac:dyDescent="0.2">
      <c r="I5513" s="25">
        <v>5508</v>
      </c>
      <c r="J5513" s="29">
        <v>0.63857512500000002</v>
      </c>
      <c r="L5513" s="25">
        <v>27385.835435545443</v>
      </c>
      <c r="N5513" s="25">
        <v>5508</v>
      </c>
      <c r="O5513" s="25">
        <f t="shared" si="950"/>
        <v>21771.739171258629</v>
      </c>
      <c r="P5513" s="25">
        <f t="shared" si="947"/>
        <v>21771.739171258629</v>
      </c>
      <c r="Q5513" s="25">
        <f t="shared" si="948"/>
        <v>51086.01</v>
      </c>
      <c r="R5513" s="25">
        <f t="shared" si="951"/>
        <v>0</v>
      </c>
      <c r="S5513" s="25">
        <f t="shared" si="952"/>
        <v>29314.270828741373</v>
      </c>
      <c r="T5513" s="25" t="str">
        <f t="shared" si="953"/>
        <v>charge</v>
      </c>
      <c r="V5513" s="25">
        <f t="shared" si="956"/>
        <v>0</v>
      </c>
      <c r="W5513" s="25">
        <f t="shared" si="954"/>
        <v>4000</v>
      </c>
      <c r="X5513" s="25">
        <f t="shared" si="957"/>
        <v>0</v>
      </c>
      <c r="Z5513" s="25">
        <f t="shared" si="955"/>
        <v>0</v>
      </c>
      <c r="AB5513" s="25">
        <f t="shared" si="949"/>
        <v>29314.270828741373</v>
      </c>
    </row>
    <row r="5514" x14ac:dyDescent="0.2">
      <c r="I5514" s="24">
        <v>5509</v>
      </c>
      <c r="J5514" s="28">
        <v>0.70371371500000002</v>
      </c>
      <c r="L5514" s="24">
        <v>28300.755059921739</v>
      </c>
      <c r="N5514" s="24">
        <v>5509</v>
      </c>
      <c r="O5514" s="24">
        <f t="shared" si="950"/>
        <v>22499.100272637785</v>
      </c>
      <c r="P5514" s="24">
        <f t="shared" si="947"/>
        <v>22499.100272637785</v>
      </c>
      <c r="Q5514" s="24">
        <f t="shared" si="948"/>
        <v>56297.097200000004</v>
      </c>
      <c r="R5514" s="24">
        <f t="shared" si="951"/>
        <v>0</v>
      </c>
      <c r="S5514" s="24">
        <f t="shared" si="952"/>
        <v>33797.996927362219</v>
      </c>
      <c r="T5514" s="24" t="str">
        <f t="shared" si="953"/>
        <v>charge</v>
      </c>
      <c r="V5514" s="24">
        <f t="shared" si="956"/>
        <v>0</v>
      </c>
      <c r="W5514" s="24">
        <f t="shared" si="954"/>
        <v>4000</v>
      </c>
      <c r="X5514" s="24">
        <f t="shared" si="957"/>
        <v>0</v>
      </c>
      <c r="Z5514" s="24">
        <f t="shared" si="955"/>
        <v>0</v>
      </c>
      <c r="AB5514" s="24">
        <f t="shared" si="949"/>
        <v>33797.996927362219</v>
      </c>
    </row>
    <row r="5515" x14ac:dyDescent="0.2">
      <c r="I5515" s="25">
        <v>5510</v>
      </c>
      <c r="J5515" s="29">
        <v>0.72647584600000004</v>
      </c>
      <c r="L5515" s="25">
        <v>28964.310895597933</v>
      </c>
      <c r="N5515" s="25">
        <v>5510</v>
      </c>
      <c r="O5515" s="25">
        <f t="shared" si="950"/>
        <v>23026.627162000357</v>
      </c>
      <c r="P5515" s="25">
        <f t="shared" si="947"/>
        <v>23026.627162000357</v>
      </c>
      <c r="Q5515" s="25">
        <f t="shared" si="948"/>
        <v>58118.06768</v>
      </c>
      <c r="R5515" s="25">
        <f t="shared" si="951"/>
        <v>0</v>
      </c>
      <c r="S5515" s="25">
        <f t="shared" si="952"/>
        <v>35091.440517999639</v>
      </c>
      <c r="T5515" s="25" t="str">
        <f t="shared" si="953"/>
        <v>charge</v>
      </c>
      <c r="V5515" s="25">
        <f t="shared" si="956"/>
        <v>0</v>
      </c>
      <c r="W5515" s="25">
        <f t="shared" si="954"/>
        <v>4000</v>
      </c>
      <c r="X5515" s="25">
        <f t="shared" si="957"/>
        <v>0</v>
      </c>
      <c r="Z5515" s="25">
        <f t="shared" si="955"/>
        <v>0</v>
      </c>
      <c r="AB5515" s="25">
        <f t="shared" si="949"/>
        <v>35091.440517999639</v>
      </c>
    </row>
    <row r="5516" x14ac:dyDescent="0.2">
      <c r="I5516" s="24">
        <v>5511</v>
      </c>
      <c r="J5516" s="28">
        <v>0.71598168000000006</v>
      </c>
      <c r="L5516" s="24">
        <v>29294.611870253084</v>
      </c>
      <c r="N5516" s="24">
        <v>5511</v>
      </c>
      <c r="O5516" s="24">
        <f t="shared" si="950"/>
        <v>23289.216436851202</v>
      </c>
      <c r="P5516" s="24">
        <f t="shared" si="947"/>
        <v>23289.216436851202</v>
      </c>
      <c r="Q5516" s="24">
        <f t="shared" si="948"/>
        <v>57278.534400000004</v>
      </c>
      <c r="R5516" s="24">
        <f t="shared" si="951"/>
        <v>0</v>
      </c>
      <c r="S5516" s="24">
        <f t="shared" si="952"/>
        <v>33989.317963148802</v>
      </c>
      <c r="T5516" s="24" t="str">
        <f t="shared" si="953"/>
        <v>charge</v>
      </c>
      <c r="V5516" s="24">
        <f t="shared" si="956"/>
        <v>0</v>
      </c>
      <c r="W5516" s="24">
        <f t="shared" si="954"/>
        <v>4000</v>
      </c>
      <c r="X5516" s="24">
        <f t="shared" si="957"/>
        <v>0</v>
      </c>
      <c r="Z5516" s="24">
        <f t="shared" si="955"/>
        <v>0</v>
      </c>
      <c r="AB5516" s="24">
        <f t="shared" si="949"/>
        <v>33989.317963148802</v>
      </c>
    </row>
    <row r="5517" x14ac:dyDescent="0.2">
      <c r="I5517" s="25">
        <v>5512</v>
      </c>
      <c r="J5517" s="29">
        <v>0.67690204599999992</v>
      </c>
      <c r="L5517" s="25">
        <v>29117.494978487488</v>
      </c>
      <c r="N5517" s="25">
        <v>5512</v>
      </c>
      <c r="O5517" s="25">
        <f t="shared" si="950"/>
        <v>23148.408507897555</v>
      </c>
      <c r="P5517" s="25">
        <f t="shared" si="947"/>
        <v>23148.408507897555</v>
      </c>
      <c r="Q5517" s="25">
        <f t="shared" si="948"/>
        <v>54152.163679999991</v>
      </c>
      <c r="R5517" s="25">
        <f t="shared" si="951"/>
        <v>0</v>
      </c>
      <c r="S5517" s="25">
        <f t="shared" si="952"/>
        <v>31003.755172102436</v>
      </c>
      <c r="T5517" s="25" t="str">
        <f t="shared" si="953"/>
        <v>charge</v>
      </c>
      <c r="V5517" s="25">
        <f t="shared" si="956"/>
        <v>0</v>
      </c>
      <c r="W5517" s="25">
        <f t="shared" si="954"/>
        <v>4000</v>
      </c>
      <c r="X5517" s="25">
        <f t="shared" si="957"/>
        <v>0</v>
      </c>
      <c r="Z5517" s="25">
        <f t="shared" si="955"/>
        <v>0</v>
      </c>
      <c r="AB5517" s="25">
        <f t="shared" si="949"/>
        <v>31003.755172102436</v>
      </c>
    </row>
    <row r="5518" x14ac:dyDescent="0.2">
      <c r="I5518" s="24">
        <v>5513</v>
      </c>
      <c r="J5518" s="28">
        <v>0.55265343999999994</v>
      </c>
      <c r="L5518" s="24">
        <v>28274.025012171267</v>
      </c>
      <c r="N5518" s="24">
        <v>5513</v>
      </c>
      <c r="O5518" s="24">
        <f t="shared" si="950"/>
        <v>22477.849884676158</v>
      </c>
      <c r="P5518" s="24">
        <f t="shared" si="947"/>
        <v>22477.849884676158</v>
      </c>
      <c r="Q5518" s="24">
        <f t="shared" si="948"/>
        <v>44212.275199999996</v>
      </c>
      <c r="R5518" s="24">
        <f t="shared" si="951"/>
        <v>0</v>
      </c>
      <c r="S5518" s="24">
        <f t="shared" si="952"/>
        <v>21734.425315323839</v>
      </c>
      <c r="T5518" s="24" t="str">
        <f t="shared" si="953"/>
        <v>charge</v>
      </c>
      <c r="V5518" s="24">
        <f t="shared" si="956"/>
        <v>0</v>
      </c>
      <c r="W5518" s="24">
        <f t="shared" si="954"/>
        <v>4000</v>
      </c>
      <c r="X5518" s="24">
        <f t="shared" si="957"/>
        <v>0</v>
      </c>
      <c r="Z5518" s="24">
        <f t="shared" si="955"/>
        <v>0</v>
      </c>
      <c r="AB5518" s="24">
        <f t="shared" si="949"/>
        <v>21734.425315323839</v>
      </c>
    </row>
    <row r="5519" x14ac:dyDescent="0.2">
      <c r="I5519" s="25">
        <v>5514</v>
      </c>
      <c r="J5519" s="29">
        <v>0.233377469</v>
      </c>
      <c r="L5519" s="25">
        <v>27651.05460668802</v>
      </c>
      <c r="N5519" s="25">
        <v>5514</v>
      </c>
      <c r="O5519" s="25">
        <f t="shared" si="950"/>
        <v>21982.588412316978</v>
      </c>
      <c r="P5519" s="25">
        <f t="shared" si="947"/>
        <v>21982.588412316978</v>
      </c>
      <c r="Q5519" s="25">
        <f t="shared" si="948"/>
        <v>18670.197520000002</v>
      </c>
      <c r="R5519" s="25">
        <f t="shared" si="951"/>
        <v>3312.3908923169765</v>
      </c>
      <c r="S5519" s="25">
        <f t="shared" si="952"/>
        <v>0</v>
      </c>
      <c r="T5519" s="25" t="str">
        <f t="shared" si="953"/>
        <v>drain</v>
      </c>
      <c r="V5519" s="25">
        <f t="shared" si="956"/>
        <v>0</v>
      </c>
      <c r="W5519" s="25">
        <f t="shared" si="954"/>
        <v>687.60910768302347</v>
      </c>
      <c r="X5519" s="25">
        <f t="shared" si="957"/>
        <v>3312.3908923169765</v>
      </c>
      <c r="Z5519" s="25">
        <f t="shared" si="955"/>
        <v>0</v>
      </c>
      <c r="AB5519" s="25">
        <f t="shared" si="949"/>
        <v>0</v>
      </c>
    </row>
    <row r="5520" x14ac:dyDescent="0.2">
      <c r="I5520" s="24">
        <v>5515</v>
      </c>
      <c r="J5520" s="28">
        <v>0</v>
      </c>
      <c r="L5520" s="24">
        <v>27956.886268901824</v>
      </c>
      <c r="N5520" s="24">
        <v>5515</v>
      </c>
      <c r="O5520" s="24">
        <f t="shared" si="950"/>
        <v>22225.724583776951</v>
      </c>
      <c r="P5520" s="24">
        <f t="shared" si="947"/>
        <v>22225.724583776951</v>
      </c>
      <c r="Q5520" s="24">
        <f t="shared" si="948"/>
        <v>0</v>
      </c>
      <c r="R5520" s="24">
        <f t="shared" si="951"/>
        <v>22225.724583776951</v>
      </c>
      <c r="S5520" s="24">
        <f t="shared" si="952"/>
        <v>0</v>
      </c>
      <c r="T5520" s="24" t="str">
        <f t="shared" si="953"/>
        <v>drain</v>
      </c>
      <c r="V5520" s="24">
        <f t="shared" si="956"/>
        <v>0</v>
      </c>
      <c r="W5520" s="24">
        <f t="shared" si="954"/>
        <v>0</v>
      </c>
      <c r="X5520" s="24">
        <f t="shared" si="957"/>
        <v>687.60910768302347</v>
      </c>
      <c r="Z5520" s="24">
        <f t="shared" si="955"/>
        <v>21538.115476093928</v>
      </c>
      <c r="AB5520" s="24">
        <f t="shared" si="949"/>
        <v>0</v>
      </c>
    </row>
    <row r="5521" x14ac:dyDescent="0.2">
      <c r="I5521" s="25">
        <v>5516</v>
      </c>
      <c r="J5521" s="29">
        <v>0</v>
      </c>
      <c r="L5521" s="25">
        <v>26468.01762447357</v>
      </c>
      <c r="N5521" s="25">
        <v>5516</v>
      </c>
      <c r="O5521" s="25">
        <f t="shared" si="950"/>
        <v>21042.074011456491</v>
      </c>
      <c r="P5521" s="25">
        <f t="shared" si="947"/>
        <v>21042.074011456491</v>
      </c>
      <c r="Q5521" s="25">
        <f t="shared" si="948"/>
        <v>0</v>
      </c>
      <c r="R5521" s="25">
        <f t="shared" si="951"/>
        <v>21042.074011456491</v>
      </c>
      <c r="S5521" s="25">
        <f t="shared" si="952"/>
        <v>0</v>
      </c>
      <c r="T5521" s="25" t="str">
        <f t="shared" si="953"/>
        <v>drain</v>
      </c>
      <c r="V5521" s="25">
        <f t="shared" si="956"/>
        <v>0</v>
      </c>
      <c r="W5521" s="25">
        <f t="shared" si="954"/>
        <v>0</v>
      </c>
      <c r="X5521" s="25">
        <f t="shared" si="957"/>
        <v>0</v>
      </c>
      <c r="Z5521" s="25">
        <f t="shared" si="955"/>
        <v>21042.074011456491</v>
      </c>
      <c r="AB5521" s="25">
        <f t="shared" si="949"/>
        <v>0</v>
      </c>
    </row>
    <row r="5522" x14ac:dyDescent="0.2">
      <c r="I5522" s="24">
        <v>5517</v>
      </c>
      <c r="J5522" s="28">
        <v>0</v>
      </c>
      <c r="L5522" s="24">
        <v>25824.87811307907</v>
      </c>
      <c r="N5522" s="24">
        <v>5517</v>
      </c>
      <c r="O5522" s="24">
        <f t="shared" si="950"/>
        <v>20530.778099897863</v>
      </c>
      <c r="P5522" s="24">
        <f t="shared" si="947"/>
        <v>20530.778099897863</v>
      </c>
      <c r="Q5522" s="24">
        <f t="shared" si="948"/>
        <v>0</v>
      </c>
      <c r="R5522" s="24">
        <f t="shared" si="951"/>
        <v>20530.778099897863</v>
      </c>
      <c r="S5522" s="24">
        <f t="shared" si="952"/>
        <v>0</v>
      </c>
      <c r="T5522" s="24" t="str">
        <f t="shared" si="953"/>
        <v>drain</v>
      </c>
      <c r="V5522" s="24">
        <f t="shared" si="956"/>
        <v>0</v>
      </c>
      <c r="W5522" s="24">
        <f t="shared" si="954"/>
        <v>0</v>
      </c>
      <c r="X5522" s="24">
        <f t="shared" si="957"/>
        <v>0</v>
      </c>
      <c r="Z5522" s="24">
        <f t="shared" si="955"/>
        <v>20530.778099897863</v>
      </c>
      <c r="AB5522" s="24">
        <f t="shared" si="949"/>
        <v>0</v>
      </c>
    </row>
    <row r="5523" x14ac:dyDescent="0.2">
      <c r="I5523" s="25">
        <v>5518</v>
      </c>
      <c r="J5523" s="29">
        <v>0</v>
      </c>
      <c r="L5523" s="25">
        <v>24910.435479831693</v>
      </c>
      <c r="N5523" s="25">
        <v>5518</v>
      </c>
      <c r="O5523" s="25">
        <f t="shared" si="950"/>
        <v>19803.796206466195</v>
      </c>
      <c r="P5523" s="25">
        <f t="shared" si="947"/>
        <v>19803.796206466195</v>
      </c>
      <c r="Q5523" s="25">
        <f t="shared" si="948"/>
        <v>0</v>
      </c>
      <c r="R5523" s="25">
        <f t="shared" si="951"/>
        <v>19803.796206466195</v>
      </c>
      <c r="S5523" s="25">
        <f t="shared" si="952"/>
        <v>0</v>
      </c>
      <c r="T5523" s="25" t="str">
        <f t="shared" si="953"/>
        <v>drain</v>
      </c>
      <c r="V5523" s="25">
        <f t="shared" si="956"/>
        <v>0</v>
      </c>
      <c r="W5523" s="25">
        <f t="shared" si="954"/>
        <v>0</v>
      </c>
      <c r="X5523" s="25">
        <f t="shared" si="957"/>
        <v>0</v>
      </c>
      <c r="Z5523" s="25">
        <f t="shared" si="955"/>
        <v>19803.796206466195</v>
      </c>
      <c r="AB5523" s="25">
        <f t="shared" si="949"/>
        <v>0</v>
      </c>
    </row>
    <row r="5524" x14ac:dyDescent="0.2">
      <c r="I5524" s="24">
        <v>5519</v>
      </c>
      <c r="J5524" s="28">
        <v>0</v>
      </c>
      <c r="L5524" s="24">
        <v>23642.69486160278</v>
      </c>
      <c r="N5524" s="24">
        <v>5519</v>
      </c>
      <c r="O5524" s="24">
        <f t="shared" si="950"/>
        <v>18795.942414974212</v>
      </c>
      <c r="P5524" s="24">
        <f t="shared" si="947"/>
        <v>18795.942414974212</v>
      </c>
      <c r="Q5524" s="24">
        <f t="shared" si="948"/>
        <v>0</v>
      </c>
      <c r="R5524" s="24">
        <f t="shared" si="951"/>
        <v>18795.942414974212</v>
      </c>
      <c r="S5524" s="24">
        <f t="shared" si="952"/>
        <v>0</v>
      </c>
      <c r="T5524" s="24" t="str">
        <f t="shared" si="953"/>
        <v>drain</v>
      </c>
      <c r="V5524" s="24">
        <f t="shared" si="956"/>
        <v>0</v>
      </c>
      <c r="W5524" s="24">
        <f t="shared" si="954"/>
        <v>0</v>
      </c>
      <c r="X5524" s="24">
        <f t="shared" si="957"/>
        <v>0</v>
      </c>
      <c r="Z5524" s="24">
        <f t="shared" si="955"/>
        <v>18795.942414974212</v>
      </c>
      <c r="AB5524" s="24">
        <f t="shared" si="949"/>
        <v>0</v>
      </c>
    </row>
    <row r="5525" x14ac:dyDescent="0.2">
      <c r="I5525" s="25">
        <v>5520</v>
      </c>
      <c r="J5525" s="29">
        <v>0</v>
      </c>
      <c r="L5525" s="25">
        <v>22170.343646240231</v>
      </c>
      <c r="N5525" s="25">
        <v>5520</v>
      </c>
      <c r="O5525" s="25">
        <f t="shared" si="950"/>
        <v>17625.423198760986</v>
      </c>
      <c r="P5525" s="25">
        <f t="shared" si="947"/>
        <v>17625.423198760986</v>
      </c>
      <c r="Q5525" s="25">
        <f t="shared" si="948"/>
        <v>0</v>
      </c>
      <c r="R5525" s="25">
        <f t="shared" si="951"/>
        <v>17625.423198760986</v>
      </c>
      <c r="S5525" s="25">
        <f t="shared" si="952"/>
        <v>0</v>
      </c>
      <c r="T5525" s="25" t="str">
        <f t="shared" si="953"/>
        <v>drain</v>
      </c>
      <c r="V5525" s="25">
        <f t="shared" si="956"/>
        <v>0</v>
      </c>
      <c r="W5525" s="25">
        <f t="shared" si="954"/>
        <v>0</v>
      </c>
      <c r="X5525" s="25">
        <f t="shared" si="957"/>
        <v>0</v>
      </c>
      <c r="Z5525" s="25">
        <f t="shared" si="955"/>
        <v>17625.423198760986</v>
      </c>
      <c r="AB5525" s="25">
        <f t="shared" si="949"/>
        <v>0</v>
      </c>
    </row>
    <row r="5526" x14ac:dyDescent="0.2">
      <c r="I5526" s="24">
        <v>5521</v>
      </c>
      <c r="J5526" s="28">
        <v>0</v>
      </c>
      <c r="L5526" s="24">
        <v>21457.798501062392</v>
      </c>
      <c r="N5526" s="24">
        <v>5521</v>
      </c>
      <c r="O5526" s="24">
        <f t="shared" si="950"/>
        <v>17058.949808344601</v>
      </c>
      <c r="P5526" s="24">
        <f t="shared" si="947"/>
        <v>17058.949808344601</v>
      </c>
      <c r="Q5526" s="24">
        <f t="shared" si="948"/>
        <v>0</v>
      </c>
      <c r="R5526" s="24">
        <f t="shared" si="951"/>
        <v>17058.949808344601</v>
      </c>
      <c r="S5526" s="24">
        <f t="shared" si="952"/>
        <v>0</v>
      </c>
      <c r="T5526" s="24" t="str">
        <f t="shared" si="953"/>
        <v>drain</v>
      </c>
      <c r="V5526" s="24">
        <f t="shared" si="956"/>
        <v>0</v>
      </c>
      <c r="W5526" s="24">
        <f t="shared" si="954"/>
        <v>0</v>
      </c>
      <c r="X5526" s="24">
        <f t="shared" si="957"/>
        <v>0</v>
      </c>
      <c r="Z5526" s="24">
        <f t="shared" si="955"/>
        <v>17058.949808344601</v>
      </c>
      <c r="AB5526" s="24">
        <f t="shared" si="949"/>
        <v>0</v>
      </c>
    </row>
    <row r="5527" x14ac:dyDescent="0.2">
      <c r="I5527" s="25">
        <v>5522</v>
      </c>
      <c r="J5527" s="29">
        <v>0</v>
      </c>
      <c r="L5527" s="25">
        <v>20418.723499155043</v>
      </c>
      <c r="N5527" s="25">
        <v>5522</v>
      </c>
      <c r="O5527" s="25">
        <f t="shared" si="950"/>
        <v>16232.88518182826</v>
      </c>
      <c r="P5527" s="25">
        <f t="shared" si="947"/>
        <v>16232.88518182826</v>
      </c>
      <c r="Q5527" s="25">
        <f t="shared" si="948"/>
        <v>0</v>
      </c>
      <c r="R5527" s="25">
        <f t="shared" si="951"/>
        <v>16232.88518182826</v>
      </c>
      <c r="S5527" s="25">
        <f t="shared" si="952"/>
        <v>0</v>
      </c>
      <c r="T5527" s="25" t="str">
        <f t="shared" si="953"/>
        <v>drain</v>
      </c>
      <c r="V5527" s="25">
        <f t="shared" si="956"/>
        <v>0</v>
      </c>
      <c r="W5527" s="25">
        <f t="shared" si="954"/>
        <v>0</v>
      </c>
      <c r="X5527" s="25">
        <f t="shared" si="957"/>
        <v>0</v>
      </c>
      <c r="Z5527" s="25">
        <f t="shared" si="955"/>
        <v>16232.88518182826</v>
      </c>
      <c r="AB5527" s="25">
        <f t="shared" si="949"/>
        <v>0</v>
      </c>
    </row>
    <row r="5528" x14ac:dyDescent="0.2">
      <c r="I5528" s="24">
        <v>5523</v>
      </c>
      <c r="J5528" s="28">
        <v>0</v>
      </c>
      <c r="L5528" s="24">
        <v>19855.418867635726</v>
      </c>
      <c r="N5528" s="24">
        <v>5523</v>
      </c>
      <c r="O5528" s="24">
        <f t="shared" si="950"/>
        <v>15785.057999770403</v>
      </c>
      <c r="P5528" s="24">
        <f t="shared" si="947"/>
        <v>15785.057999770403</v>
      </c>
      <c r="Q5528" s="24">
        <f t="shared" si="948"/>
        <v>0</v>
      </c>
      <c r="R5528" s="24">
        <f t="shared" si="951"/>
        <v>15785.057999770403</v>
      </c>
      <c r="S5528" s="24">
        <f t="shared" si="952"/>
        <v>0</v>
      </c>
      <c r="T5528" s="24" t="str">
        <f t="shared" si="953"/>
        <v>drain</v>
      </c>
      <c r="V5528" s="24">
        <f t="shared" si="956"/>
        <v>0</v>
      </c>
      <c r="W5528" s="24">
        <f t="shared" si="954"/>
        <v>0</v>
      </c>
      <c r="X5528" s="24">
        <f t="shared" si="957"/>
        <v>0</v>
      </c>
      <c r="Z5528" s="24">
        <f t="shared" si="955"/>
        <v>15785.057999770403</v>
      </c>
      <c r="AB5528" s="24">
        <f t="shared" si="949"/>
        <v>0</v>
      </c>
    </row>
    <row r="5529" x14ac:dyDescent="0.2">
      <c r="I5529" s="25">
        <v>5524</v>
      </c>
      <c r="J5529" s="29">
        <v>0</v>
      </c>
      <c r="L5529" s="25">
        <v>19381.653321266174</v>
      </c>
      <c r="N5529" s="25">
        <v>5524</v>
      </c>
      <c r="O5529" s="25">
        <f t="shared" si="950"/>
        <v>15408.41439040661</v>
      </c>
      <c r="P5529" s="25">
        <f t="shared" si="947"/>
        <v>15408.41439040661</v>
      </c>
      <c r="Q5529" s="25">
        <f t="shared" si="948"/>
        <v>0</v>
      </c>
      <c r="R5529" s="25">
        <f t="shared" si="951"/>
        <v>15408.41439040661</v>
      </c>
      <c r="S5529" s="25">
        <f t="shared" si="952"/>
        <v>0</v>
      </c>
      <c r="T5529" s="25" t="str">
        <f t="shared" si="953"/>
        <v>drain</v>
      </c>
      <c r="V5529" s="25">
        <f t="shared" si="956"/>
        <v>0</v>
      </c>
      <c r="W5529" s="25">
        <f t="shared" si="954"/>
        <v>0</v>
      </c>
      <c r="X5529" s="25">
        <f t="shared" si="957"/>
        <v>0</v>
      </c>
      <c r="Z5529" s="25">
        <f t="shared" si="955"/>
        <v>15408.41439040661</v>
      </c>
      <c r="AB5529" s="25">
        <f t="shared" si="949"/>
        <v>0</v>
      </c>
    </row>
    <row r="5530" x14ac:dyDescent="0.2">
      <c r="I5530" s="24">
        <v>5525</v>
      </c>
      <c r="J5530" s="28">
        <v>0</v>
      </c>
      <c r="L5530" s="24">
        <v>19429.480652332306</v>
      </c>
      <c r="N5530" s="24">
        <v>5525</v>
      </c>
      <c r="O5530" s="24">
        <f t="shared" si="950"/>
        <v>15446.437118604184</v>
      </c>
      <c r="P5530" s="24">
        <f t="shared" si="947"/>
        <v>15446.437118604184</v>
      </c>
      <c r="Q5530" s="24">
        <f t="shared" si="948"/>
        <v>0</v>
      </c>
      <c r="R5530" s="24">
        <f t="shared" si="951"/>
        <v>15446.437118604184</v>
      </c>
      <c r="S5530" s="24">
        <f t="shared" si="952"/>
        <v>0</v>
      </c>
      <c r="T5530" s="24" t="str">
        <f t="shared" si="953"/>
        <v>drain</v>
      </c>
      <c r="V5530" s="24">
        <f t="shared" si="956"/>
        <v>0</v>
      </c>
      <c r="W5530" s="24">
        <f t="shared" si="954"/>
        <v>0</v>
      </c>
      <c r="X5530" s="24">
        <f t="shared" si="957"/>
        <v>0</v>
      </c>
      <c r="Z5530" s="24">
        <f t="shared" si="955"/>
        <v>15446.437118604184</v>
      </c>
      <c r="AB5530" s="24">
        <f t="shared" si="949"/>
        <v>0</v>
      </c>
    </row>
    <row r="5531" x14ac:dyDescent="0.2">
      <c r="I5531" s="25">
        <v>5526</v>
      </c>
      <c r="J5531" s="29">
        <v>0</v>
      </c>
      <c r="L5531" s="25">
        <v>19461.443110096454</v>
      </c>
      <c r="N5531" s="25">
        <v>5526</v>
      </c>
      <c r="O5531" s="25">
        <f t="shared" si="950"/>
        <v>15471.847272526682</v>
      </c>
      <c r="P5531" s="25">
        <f t="shared" si="947"/>
        <v>15471.847272526682</v>
      </c>
      <c r="Q5531" s="25">
        <f t="shared" si="948"/>
        <v>0</v>
      </c>
      <c r="R5531" s="25">
        <f t="shared" si="951"/>
        <v>15471.847272526682</v>
      </c>
      <c r="S5531" s="25">
        <f t="shared" si="952"/>
        <v>0</v>
      </c>
      <c r="T5531" s="25" t="str">
        <f t="shared" si="953"/>
        <v>drain</v>
      </c>
      <c r="V5531" s="25">
        <f t="shared" si="956"/>
        <v>0</v>
      </c>
      <c r="W5531" s="25">
        <f t="shared" si="954"/>
        <v>0</v>
      </c>
      <c r="X5531" s="25">
        <f t="shared" si="957"/>
        <v>0</v>
      </c>
      <c r="Z5531" s="25">
        <f t="shared" si="955"/>
        <v>15471.847272526682</v>
      </c>
      <c r="AB5531" s="25">
        <f t="shared" si="949"/>
        <v>0</v>
      </c>
    </row>
    <row r="5532" x14ac:dyDescent="0.2">
      <c r="I5532" s="24">
        <v>5527</v>
      </c>
      <c r="J5532" s="28">
        <v>0.121245214</v>
      </c>
      <c r="L5532" s="24">
        <v>20423.828615808485</v>
      </c>
      <c r="N5532" s="24">
        <v>5527</v>
      </c>
      <c r="O5532" s="24">
        <f t="shared" si="950"/>
        <v>16236.943749567747</v>
      </c>
      <c r="P5532" s="24">
        <f t="shared" si="947"/>
        <v>16236.943749567747</v>
      </c>
      <c r="Q5532" s="24">
        <f t="shared" si="948"/>
        <v>9699.6171200000008</v>
      </c>
      <c r="R5532" s="24">
        <f t="shared" si="951"/>
        <v>6537.3266295677458</v>
      </c>
      <c r="S5532" s="24">
        <f t="shared" si="952"/>
        <v>0</v>
      </c>
      <c r="T5532" s="24" t="str">
        <f t="shared" si="953"/>
        <v>drain</v>
      </c>
      <c r="V5532" s="24">
        <f t="shared" si="956"/>
        <v>0</v>
      </c>
      <c r="W5532" s="24">
        <f t="shared" si="954"/>
        <v>0</v>
      </c>
      <c r="X5532" s="24">
        <f t="shared" si="957"/>
        <v>0</v>
      </c>
      <c r="Z5532" s="24">
        <f t="shared" si="955"/>
        <v>6537.3266295677458</v>
      </c>
      <c r="AB5532" s="24">
        <f t="shared" si="949"/>
        <v>0</v>
      </c>
    </row>
    <row r="5533" x14ac:dyDescent="0.2">
      <c r="I5533" s="25">
        <v>5528</v>
      </c>
      <c r="J5533" s="29">
        <v>0.223610949</v>
      </c>
      <c r="L5533" s="25">
        <v>22408.734020471573</v>
      </c>
      <c r="N5533" s="25">
        <v>5528</v>
      </c>
      <c r="O5533" s="25">
        <f t="shared" si="950"/>
        <v>17814.943546274902</v>
      </c>
      <c r="P5533" s="25">
        <f t="shared" si="947"/>
        <v>17814.943546274902</v>
      </c>
      <c r="Q5533" s="25">
        <f t="shared" si="948"/>
        <v>17888.875919999999</v>
      </c>
      <c r="R5533" s="25">
        <f t="shared" si="951"/>
        <v>0</v>
      </c>
      <c r="S5533" s="25">
        <f t="shared" si="952"/>
        <v>73.932373725096113</v>
      </c>
      <c r="T5533" s="25" t="str">
        <f t="shared" si="953"/>
        <v>charge</v>
      </c>
      <c r="V5533" s="25">
        <f t="shared" si="956"/>
        <v>66.53913635258651</v>
      </c>
      <c r="W5533" s="25">
        <f t="shared" si="954"/>
        <v>66.53913635258651</v>
      </c>
      <c r="X5533" s="25">
        <f t="shared" si="957"/>
        <v>0</v>
      </c>
      <c r="Z5533" s="25">
        <f t="shared" si="955"/>
        <v>0</v>
      </c>
      <c r="AB5533" s="25">
        <f t="shared" si="949"/>
        <v>7.3932373725096028</v>
      </c>
    </row>
    <row r="5534" x14ac:dyDescent="0.2">
      <c r="I5534" s="24">
        <v>5529</v>
      </c>
      <c r="J5534" s="28">
        <v>0.43235463699999999</v>
      </c>
      <c r="L5534" s="24">
        <v>24737.401748514174</v>
      </c>
      <c r="N5534" s="24">
        <v>5529</v>
      </c>
      <c r="O5534" s="24">
        <f t="shared" si="950"/>
        <v>19666.23439006877</v>
      </c>
      <c r="P5534" s="24">
        <f t="shared" si="947"/>
        <v>19666.23439006877</v>
      </c>
      <c r="Q5534" s="24">
        <f t="shared" si="948"/>
        <v>34588.37096</v>
      </c>
      <c r="R5534" s="24">
        <f t="shared" si="951"/>
        <v>0</v>
      </c>
      <c r="S5534" s="24">
        <f t="shared" si="952"/>
        <v>14922.13656993123</v>
      </c>
      <c r="T5534" s="24" t="str">
        <f t="shared" si="953"/>
        <v>charge</v>
      </c>
      <c r="V5534" s="24">
        <f t="shared" si="956"/>
        <v>3933.4608636474136</v>
      </c>
      <c r="W5534" s="24">
        <f t="shared" si="954"/>
        <v>4000</v>
      </c>
      <c r="X5534" s="24">
        <f t="shared" si="957"/>
        <v>0</v>
      </c>
      <c r="Z5534" s="24">
        <f t="shared" si="955"/>
        <v>0</v>
      </c>
      <c r="AB5534" s="24">
        <f t="shared" si="949"/>
        <v>10988.675706283817</v>
      </c>
    </row>
    <row r="5535" x14ac:dyDescent="0.2">
      <c r="I5535" s="25">
        <v>5530</v>
      </c>
      <c r="J5535" s="29">
        <v>0.56086087399999995</v>
      </c>
      <c r="L5535" s="25">
        <v>25244.150528776645</v>
      </c>
      <c r="N5535" s="25">
        <v>5530</v>
      </c>
      <c r="O5535" s="25">
        <f t="shared" si="950"/>
        <v>20069.099670377433</v>
      </c>
      <c r="P5535" s="25">
        <f t="shared" si="947"/>
        <v>20069.099670377433</v>
      </c>
      <c r="Q5535" s="25">
        <f t="shared" si="948"/>
        <v>44868.869919999997</v>
      </c>
      <c r="R5535" s="25">
        <f t="shared" si="951"/>
        <v>0</v>
      </c>
      <c r="S5535" s="25">
        <f t="shared" si="952"/>
        <v>24799.770249622565</v>
      </c>
      <c r="T5535" s="25" t="str">
        <f t="shared" si="953"/>
        <v>charge</v>
      </c>
      <c r="V5535" s="25">
        <f t="shared" si="956"/>
        <v>0</v>
      </c>
      <c r="W5535" s="25">
        <f t="shared" si="954"/>
        <v>4000</v>
      </c>
      <c r="X5535" s="25">
        <f t="shared" si="957"/>
        <v>0</v>
      </c>
      <c r="Z5535" s="25">
        <f t="shared" si="955"/>
        <v>0</v>
      </c>
      <c r="AB5535" s="25">
        <f t="shared" si="949"/>
        <v>24799.770249622565</v>
      </c>
    </row>
    <row r="5536" x14ac:dyDescent="0.2">
      <c r="I5536" s="24">
        <v>5531</v>
      </c>
      <c r="J5536" s="28">
        <v>0.62916420499999992</v>
      </c>
      <c r="L5536" s="24">
        <v>26055.706919479369</v>
      </c>
      <c r="N5536" s="24">
        <v>5531</v>
      </c>
      <c r="O5536" s="24">
        <f t="shared" si="950"/>
        <v>20714.2870009861</v>
      </c>
      <c r="P5536" s="24">
        <f t="shared" si="947"/>
        <v>20714.2870009861</v>
      </c>
      <c r="Q5536" s="24">
        <f t="shared" si="948"/>
        <v>50333.136399999996</v>
      </c>
      <c r="R5536" s="24">
        <f t="shared" si="951"/>
        <v>0</v>
      </c>
      <c r="S5536" s="24">
        <f t="shared" si="952"/>
        <v>29618.849399013896</v>
      </c>
      <c r="T5536" s="24" t="str">
        <f t="shared" si="953"/>
        <v>charge</v>
      </c>
      <c r="V5536" s="24">
        <f t="shared" si="956"/>
        <v>0</v>
      </c>
      <c r="W5536" s="24">
        <f t="shared" si="954"/>
        <v>4000</v>
      </c>
      <c r="X5536" s="24">
        <f t="shared" si="957"/>
        <v>0</v>
      </c>
      <c r="Z5536" s="24">
        <f t="shared" si="955"/>
        <v>0</v>
      </c>
      <c r="AB5536" s="24">
        <f t="shared" si="949"/>
        <v>29618.849399013896</v>
      </c>
    </row>
    <row r="5537" x14ac:dyDescent="0.2">
      <c r="I5537" s="25">
        <v>5532</v>
      </c>
      <c r="J5537" s="29">
        <v>0.70037767500000003</v>
      </c>
      <c r="L5537" s="25">
        <v>26855.485869622229</v>
      </c>
      <c r="N5537" s="25">
        <v>5532</v>
      </c>
      <c r="O5537" s="25">
        <f t="shared" si="950"/>
        <v>21350.111266349671</v>
      </c>
      <c r="P5537" s="25">
        <f t="shared" si="947"/>
        <v>21350.111266349671</v>
      </c>
      <c r="Q5537" s="25">
        <f t="shared" si="948"/>
        <v>56030.214</v>
      </c>
      <c r="R5537" s="25">
        <f t="shared" si="951"/>
        <v>0</v>
      </c>
      <c r="S5537" s="25">
        <f t="shared" si="952"/>
        <v>34680.102733650332</v>
      </c>
      <c r="T5537" s="25" t="str">
        <f t="shared" si="953"/>
        <v>charge</v>
      </c>
      <c r="V5537" s="25">
        <f t="shared" si="956"/>
        <v>0</v>
      </c>
      <c r="W5537" s="25">
        <f t="shared" si="954"/>
        <v>4000</v>
      </c>
      <c r="X5537" s="25">
        <f t="shared" si="957"/>
        <v>0</v>
      </c>
      <c r="Z5537" s="25">
        <f t="shared" si="955"/>
        <v>0</v>
      </c>
      <c r="AB5537" s="25">
        <f t="shared" si="949"/>
        <v>34680.102733650332</v>
      </c>
    </row>
    <row r="5538" x14ac:dyDescent="0.2">
      <c r="I5538" s="24">
        <v>5533</v>
      </c>
      <c r="J5538" s="28">
        <v>0.7375059129999999</v>
      </c>
      <c r="L5538" s="24">
        <v>27899.309370350835</v>
      </c>
      <c r="N5538" s="24">
        <v>5533</v>
      </c>
      <c r="O5538" s="24">
        <f t="shared" si="950"/>
        <v>22179.950949428916</v>
      </c>
      <c r="P5538" s="24">
        <f t="shared" si="947"/>
        <v>22179.950949428916</v>
      </c>
      <c r="Q5538" s="24">
        <f t="shared" si="948"/>
        <v>59000.47303999999</v>
      </c>
      <c r="R5538" s="24">
        <f t="shared" si="951"/>
        <v>0</v>
      </c>
      <c r="S5538" s="24">
        <f t="shared" si="952"/>
        <v>36820.522090571074</v>
      </c>
      <c r="T5538" s="24" t="str">
        <f t="shared" si="953"/>
        <v>charge</v>
      </c>
      <c r="V5538" s="24">
        <f t="shared" si="956"/>
        <v>0</v>
      </c>
      <c r="W5538" s="24">
        <f t="shared" si="954"/>
        <v>4000</v>
      </c>
      <c r="X5538" s="24">
        <f t="shared" si="957"/>
        <v>0</v>
      </c>
      <c r="Z5538" s="24">
        <f t="shared" si="955"/>
        <v>0</v>
      </c>
      <c r="AB5538" s="24">
        <f t="shared" si="949"/>
        <v>36820.522090571074</v>
      </c>
    </row>
    <row r="5539" x14ac:dyDescent="0.2">
      <c r="I5539" s="25">
        <v>5534</v>
      </c>
      <c r="J5539" s="29">
        <v>0.74169689900000002</v>
      </c>
      <c r="L5539" s="25">
        <v>28504.895810270307</v>
      </c>
      <c r="N5539" s="25">
        <v>5534</v>
      </c>
      <c r="O5539" s="25">
        <f t="shared" si="950"/>
        <v>22661.392169164894</v>
      </c>
      <c r="P5539" s="25">
        <f t="shared" si="947"/>
        <v>22661.392169164894</v>
      </c>
      <c r="Q5539" s="25">
        <f t="shared" si="948"/>
        <v>59335.751920000002</v>
      </c>
      <c r="R5539" s="25">
        <f t="shared" si="951"/>
        <v>0</v>
      </c>
      <c r="S5539" s="25">
        <f t="shared" si="952"/>
        <v>36674.359750835109</v>
      </c>
      <c r="T5539" s="25" t="str">
        <f t="shared" si="953"/>
        <v>charge</v>
      </c>
      <c r="V5539" s="25">
        <f t="shared" si="956"/>
        <v>0</v>
      </c>
      <c r="W5539" s="25">
        <f t="shared" si="954"/>
        <v>4000</v>
      </c>
      <c r="X5539" s="25">
        <f t="shared" si="957"/>
        <v>0</v>
      </c>
      <c r="Z5539" s="25">
        <f t="shared" si="955"/>
        <v>0</v>
      </c>
      <c r="AB5539" s="25">
        <f t="shared" si="949"/>
        <v>36674.359750835109</v>
      </c>
    </row>
    <row r="5540" x14ac:dyDescent="0.2">
      <c r="I5540" s="24">
        <v>5535</v>
      </c>
      <c r="J5540" s="28">
        <v>0.72805917900000006</v>
      </c>
      <c r="L5540" s="24">
        <v>28762.299118041989</v>
      </c>
      <c r="N5540" s="24">
        <v>5535</v>
      </c>
      <c r="O5540" s="24">
        <f t="shared" si="950"/>
        <v>22866.027798843381</v>
      </c>
      <c r="P5540" s="24">
        <f t="shared" si="947"/>
        <v>22866.027798843381</v>
      </c>
      <c r="Q5540" s="24">
        <f t="shared" si="948"/>
        <v>58244.734320000003</v>
      </c>
      <c r="R5540" s="24">
        <f t="shared" si="951"/>
        <v>0</v>
      </c>
      <c r="S5540" s="24">
        <f t="shared" si="952"/>
        <v>35378.706521156622</v>
      </c>
      <c r="T5540" s="24" t="str">
        <f t="shared" si="953"/>
        <v>charge</v>
      </c>
      <c r="V5540" s="24">
        <f t="shared" si="956"/>
        <v>0</v>
      </c>
      <c r="W5540" s="24">
        <f t="shared" si="954"/>
        <v>4000</v>
      </c>
      <c r="X5540" s="24">
        <f t="shared" si="957"/>
        <v>0</v>
      </c>
      <c r="Z5540" s="24">
        <f t="shared" si="955"/>
        <v>0</v>
      </c>
      <c r="AB5540" s="24">
        <f t="shared" si="949"/>
        <v>35378.706521156622</v>
      </c>
    </row>
    <row r="5541" x14ac:dyDescent="0.2">
      <c r="I5541" s="25">
        <v>5536</v>
      </c>
      <c r="J5541" s="29">
        <v>0.677895735</v>
      </c>
      <c r="L5541" s="25">
        <v>28529.111694955824</v>
      </c>
      <c r="N5541" s="25">
        <v>5536</v>
      </c>
      <c r="O5541" s="25">
        <f t="shared" si="950"/>
        <v>22680.64379748988</v>
      </c>
      <c r="P5541" s="25">
        <f t="shared" si="947"/>
        <v>22680.64379748988</v>
      </c>
      <c r="Q5541" s="25">
        <f t="shared" si="948"/>
        <v>54231.658799999997</v>
      </c>
      <c r="R5541" s="25">
        <f t="shared" si="951"/>
        <v>0</v>
      </c>
      <c r="S5541" s="25">
        <f t="shared" si="952"/>
        <v>31551.015002510117</v>
      </c>
      <c r="T5541" s="25" t="str">
        <f t="shared" si="953"/>
        <v>charge</v>
      </c>
      <c r="V5541" s="25">
        <f t="shared" si="956"/>
        <v>0</v>
      </c>
      <c r="W5541" s="25">
        <f t="shared" si="954"/>
        <v>4000</v>
      </c>
      <c r="X5541" s="25">
        <f t="shared" si="957"/>
        <v>0</v>
      </c>
      <c r="Z5541" s="25">
        <f t="shared" si="955"/>
        <v>0</v>
      </c>
      <c r="AB5541" s="25">
        <f t="shared" si="949"/>
        <v>31551.015002510117</v>
      </c>
    </row>
    <row r="5542" x14ac:dyDescent="0.2">
      <c r="I5542" s="24">
        <v>5537</v>
      </c>
      <c r="J5542" s="28">
        <v>0.58716404099999997</v>
      </c>
      <c r="L5542" s="24">
        <v>27747.229948282238</v>
      </c>
      <c r="N5542" s="24">
        <v>5537</v>
      </c>
      <c r="O5542" s="24">
        <f t="shared" si="950"/>
        <v>22059.047808884381</v>
      </c>
      <c r="P5542" s="24">
        <f t="shared" si="947"/>
        <v>22059.047808884381</v>
      </c>
      <c r="Q5542" s="24">
        <f t="shared" si="948"/>
        <v>46973.12328</v>
      </c>
      <c r="R5542" s="24">
        <f t="shared" si="951"/>
        <v>0</v>
      </c>
      <c r="S5542" s="24">
        <f t="shared" si="952"/>
        <v>24914.075471115619</v>
      </c>
      <c r="T5542" s="24" t="str">
        <f t="shared" si="953"/>
        <v>charge</v>
      </c>
      <c r="V5542" s="24">
        <f t="shared" si="956"/>
        <v>0</v>
      </c>
      <c r="W5542" s="24">
        <f t="shared" si="954"/>
        <v>4000</v>
      </c>
      <c r="X5542" s="24">
        <f t="shared" si="957"/>
        <v>0</v>
      </c>
      <c r="Z5542" s="24">
        <f t="shared" si="955"/>
        <v>0</v>
      </c>
      <c r="AB5542" s="24">
        <f t="shared" si="949"/>
        <v>24914.075471115619</v>
      </c>
    </row>
    <row r="5543" x14ac:dyDescent="0.2">
      <c r="I5543" s="25">
        <v>5538</v>
      </c>
      <c r="J5543" s="29">
        <v>0.218208178</v>
      </c>
      <c r="L5543" s="25">
        <v>27556.508434867857</v>
      </c>
      <c r="N5543" s="25">
        <v>5538</v>
      </c>
      <c r="O5543" s="25">
        <f t="shared" si="950"/>
        <v>21907.424205719948</v>
      </c>
      <c r="P5543" s="25">
        <f t="shared" si="947"/>
        <v>21907.424205719948</v>
      </c>
      <c r="Q5543" s="25">
        <f t="shared" si="948"/>
        <v>17456.65424</v>
      </c>
      <c r="R5543" s="25">
        <f t="shared" si="951"/>
        <v>4450.7699657199482</v>
      </c>
      <c r="S5543" s="25">
        <f t="shared" si="952"/>
        <v>0</v>
      </c>
      <c r="T5543" s="25" t="str">
        <f t="shared" si="953"/>
        <v>drain</v>
      </c>
      <c r="V5543" s="25">
        <f t="shared" si="956"/>
        <v>0</v>
      </c>
      <c r="W5543" s="25">
        <f t="shared" si="954"/>
        <v>0</v>
      </c>
      <c r="X5543" s="25">
        <f t="shared" si="957"/>
        <v>4000</v>
      </c>
      <c r="Z5543" s="25">
        <f t="shared" si="955"/>
        <v>450.76996571994823</v>
      </c>
      <c r="AB5543" s="25">
        <f t="shared" si="949"/>
        <v>0</v>
      </c>
    </row>
    <row r="5544" x14ac:dyDescent="0.2">
      <c r="I5544" s="24">
        <v>5539</v>
      </c>
      <c r="J5544" s="28">
        <v>0</v>
      </c>
      <c r="L5544" s="24">
        <v>26922.662399578094</v>
      </c>
      <c r="N5544" s="24">
        <v>5539</v>
      </c>
      <c r="O5544" s="24">
        <f t="shared" si="950"/>
        <v>21403.516607664587</v>
      </c>
      <c r="P5544" s="24">
        <f t="shared" si="947"/>
        <v>21403.516607664587</v>
      </c>
      <c r="Q5544" s="24">
        <f t="shared" si="948"/>
        <v>0</v>
      </c>
      <c r="R5544" s="24">
        <f t="shared" si="951"/>
        <v>21403.516607664587</v>
      </c>
      <c r="S5544" s="24">
        <f t="shared" si="952"/>
        <v>0</v>
      </c>
      <c r="T5544" s="24" t="str">
        <f t="shared" si="953"/>
        <v>drain</v>
      </c>
      <c r="V5544" s="24">
        <f t="shared" si="956"/>
        <v>0</v>
      </c>
      <c r="W5544" s="24">
        <f t="shared" si="954"/>
        <v>0</v>
      </c>
      <c r="X5544" s="24">
        <f t="shared" si="957"/>
        <v>0</v>
      </c>
      <c r="Z5544" s="24">
        <f t="shared" si="955"/>
        <v>21403.516607664587</v>
      </c>
      <c r="AB5544" s="24">
        <f t="shared" si="949"/>
        <v>0</v>
      </c>
    </row>
    <row r="5545" x14ac:dyDescent="0.2">
      <c r="I5545" s="25">
        <v>5540</v>
      </c>
      <c r="J5545" s="29">
        <v>0</v>
      </c>
      <c r="L5545" s="25">
        <v>26248.677223491668</v>
      </c>
      <c r="N5545" s="25">
        <v>5540</v>
      </c>
      <c r="O5545" s="25">
        <f t="shared" si="950"/>
        <v>20867.698392675877</v>
      </c>
      <c r="P5545" s="25">
        <f t="shared" si="947"/>
        <v>20867.698392675877</v>
      </c>
      <c r="Q5545" s="25">
        <f t="shared" si="948"/>
        <v>0</v>
      </c>
      <c r="R5545" s="25">
        <f t="shared" si="951"/>
        <v>20867.698392675877</v>
      </c>
      <c r="S5545" s="25">
        <f t="shared" si="952"/>
        <v>0</v>
      </c>
      <c r="T5545" s="25" t="str">
        <f t="shared" si="953"/>
        <v>drain</v>
      </c>
      <c r="V5545" s="25">
        <f t="shared" si="956"/>
        <v>0</v>
      </c>
      <c r="W5545" s="25">
        <f t="shared" si="954"/>
        <v>0</v>
      </c>
      <c r="X5545" s="25">
        <f t="shared" si="957"/>
        <v>0</v>
      </c>
      <c r="Z5545" s="25">
        <f t="shared" si="955"/>
        <v>20867.698392675877</v>
      </c>
      <c r="AB5545" s="25">
        <f t="shared" si="949"/>
        <v>0</v>
      </c>
    </row>
    <row r="5546" x14ac:dyDescent="0.2">
      <c r="I5546" s="24">
        <v>5541</v>
      </c>
      <c r="J5546" s="28">
        <v>0</v>
      </c>
      <c r="L5546" s="24">
        <v>25476.980814456936</v>
      </c>
      <c r="N5546" s="24">
        <v>5541</v>
      </c>
      <c r="O5546" s="24">
        <f t="shared" si="950"/>
        <v>20254.199747493265</v>
      </c>
      <c r="P5546" s="24">
        <f t="shared" si="947"/>
        <v>20254.199747493265</v>
      </c>
      <c r="Q5546" s="24">
        <f t="shared" si="948"/>
        <v>0</v>
      </c>
      <c r="R5546" s="24">
        <f t="shared" si="951"/>
        <v>20254.199747493265</v>
      </c>
      <c r="S5546" s="24">
        <f t="shared" si="952"/>
        <v>0</v>
      </c>
      <c r="T5546" s="24" t="str">
        <f t="shared" si="953"/>
        <v>drain</v>
      </c>
      <c r="V5546" s="24">
        <f t="shared" si="956"/>
        <v>0</v>
      </c>
      <c r="W5546" s="24">
        <f t="shared" si="954"/>
        <v>0</v>
      </c>
      <c r="X5546" s="24">
        <f t="shared" si="957"/>
        <v>0</v>
      </c>
      <c r="Z5546" s="24">
        <f t="shared" si="955"/>
        <v>20254.199747493265</v>
      </c>
      <c r="AB5546" s="24">
        <f t="shared" si="949"/>
        <v>0</v>
      </c>
    </row>
    <row r="5547" x14ac:dyDescent="0.2">
      <c r="I5547" s="25">
        <v>5542</v>
      </c>
      <c r="J5547" s="29">
        <v>0</v>
      </c>
      <c r="L5547" s="25">
        <v>24654.606134319303</v>
      </c>
      <c r="N5547" s="25">
        <v>5542</v>
      </c>
      <c r="O5547" s="25">
        <f t="shared" si="950"/>
        <v>19600.411876783848</v>
      </c>
      <c r="P5547" s="25">
        <f t="shared" si="947"/>
        <v>19600.411876783848</v>
      </c>
      <c r="Q5547" s="25">
        <f t="shared" si="948"/>
        <v>0</v>
      </c>
      <c r="R5547" s="25">
        <f t="shared" si="951"/>
        <v>19600.411876783848</v>
      </c>
      <c r="S5547" s="25">
        <f t="shared" si="952"/>
        <v>0</v>
      </c>
      <c r="T5547" s="25" t="str">
        <f t="shared" si="953"/>
        <v>drain</v>
      </c>
      <c r="V5547" s="25">
        <f t="shared" si="956"/>
        <v>0</v>
      </c>
      <c r="W5547" s="25">
        <f t="shared" si="954"/>
        <v>0</v>
      </c>
      <c r="X5547" s="25">
        <f t="shared" si="957"/>
        <v>0</v>
      </c>
      <c r="Z5547" s="25">
        <f t="shared" si="955"/>
        <v>19600.411876783848</v>
      </c>
      <c r="AB5547" s="25">
        <f t="shared" si="949"/>
        <v>0</v>
      </c>
    </row>
    <row r="5548" x14ac:dyDescent="0.2">
      <c r="I5548" s="24">
        <v>5543</v>
      </c>
      <c r="J5548" s="28">
        <v>0</v>
      </c>
      <c r="L5548" s="24">
        <v>23302.6546336174</v>
      </c>
      <c r="N5548" s="24">
        <v>5543</v>
      </c>
      <c r="O5548" s="24">
        <f t="shared" si="950"/>
        <v>18525.610433725833</v>
      </c>
      <c r="P5548" s="24">
        <f t="shared" si="947"/>
        <v>18525.610433725833</v>
      </c>
      <c r="Q5548" s="24">
        <f t="shared" si="948"/>
        <v>0</v>
      </c>
      <c r="R5548" s="24">
        <f t="shared" si="951"/>
        <v>18525.610433725833</v>
      </c>
      <c r="S5548" s="24">
        <f t="shared" si="952"/>
        <v>0</v>
      </c>
      <c r="T5548" s="24" t="str">
        <f t="shared" si="953"/>
        <v>drain</v>
      </c>
      <c r="V5548" s="24">
        <f t="shared" si="956"/>
        <v>0</v>
      </c>
      <c r="W5548" s="24">
        <f t="shared" si="954"/>
        <v>0</v>
      </c>
      <c r="X5548" s="24">
        <f t="shared" si="957"/>
        <v>0</v>
      </c>
      <c r="Z5548" s="24">
        <f t="shared" si="955"/>
        <v>18525.610433725833</v>
      </c>
      <c r="AB5548" s="24">
        <f t="shared" si="949"/>
        <v>0</v>
      </c>
    </row>
    <row r="5549" x14ac:dyDescent="0.2">
      <c r="I5549" s="25">
        <v>5544</v>
      </c>
      <c r="J5549" s="29">
        <v>0</v>
      </c>
      <c r="L5549" s="25">
        <v>22034.979185009001</v>
      </c>
      <c r="N5549" s="25">
        <v>5544</v>
      </c>
      <c r="O5549" s="25">
        <f t="shared" si="950"/>
        <v>17517.808452082158</v>
      </c>
      <c r="P5549" s="25">
        <f t="shared" si="947"/>
        <v>17517.808452082158</v>
      </c>
      <c r="Q5549" s="25">
        <f t="shared" si="948"/>
        <v>0</v>
      </c>
      <c r="R5549" s="25">
        <f t="shared" si="951"/>
        <v>17517.808452082158</v>
      </c>
      <c r="S5549" s="25">
        <f t="shared" si="952"/>
        <v>0</v>
      </c>
      <c r="T5549" s="25" t="str">
        <f t="shared" si="953"/>
        <v>drain</v>
      </c>
      <c r="V5549" s="25">
        <f t="shared" si="956"/>
        <v>0</v>
      </c>
      <c r="W5549" s="25">
        <f t="shared" si="954"/>
        <v>0</v>
      </c>
      <c r="X5549" s="25">
        <f t="shared" si="957"/>
        <v>0</v>
      </c>
      <c r="Z5549" s="25">
        <f t="shared" si="955"/>
        <v>17517.808452082158</v>
      </c>
      <c r="AB5549" s="25">
        <f t="shared" si="949"/>
        <v>0</v>
      </c>
    </row>
    <row r="5550" x14ac:dyDescent="0.2">
      <c r="I5550" s="24">
        <v>5545</v>
      </c>
      <c r="J5550" s="28">
        <v>0</v>
      </c>
      <c r="L5550" s="24">
        <v>21097.46275858879</v>
      </c>
      <c r="N5550" s="24">
        <v>5545</v>
      </c>
      <c r="O5550" s="24">
        <f t="shared" si="950"/>
        <v>16772.48289307809</v>
      </c>
      <c r="P5550" s="24">
        <f t="shared" si="947"/>
        <v>16772.48289307809</v>
      </c>
      <c r="Q5550" s="24">
        <f t="shared" si="948"/>
        <v>0</v>
      </c>
      <c r="R5550" s="24">
        <f t="shared" si="951"/>
        <v>16772.48289307809</v>
      </c>
      <c r="S5550" s="24">
        <f t="shared" si="952"/>
        <v>0</v>
      </c>
      <c r="T5550" s="24" t="str">
        <f t="shared" si="953"/>
        <v>drain</v>
      </c>
      <c r="V5550" s="24">
        <f t="shared" si="956"/>
        <v>0</v>
      </c>
      <c r="W5550" s="24">
        <f t="shared" si="954"/>
        <v>0</v>
      </c>
      <c r="X5550" s="24">
        <f t="shared" si="957"/>
        <v>0</v>
      </c>
      <c r="Z5550" s="24">
        <f t="shared" si="955"/>
        <v>16772.48289307809</v>
      </c>
      <c r="AB5550" s="24">
        <f t="shared" si="949"/>
        <v>0</v>
      </c>
    </row>
    <row r="5551" x14ac:dyDescent="0.2">
      <c r="I5551" s="25">
        <v>5546</v>
      </c>
      <c r="J5551" s="29">
        <v>0</v>
      </c>
      <c r="L5551" s="25">
        <v>20338.788260126112</v>
      </c>
      <c r="N5551" s="25">
        <v>5546</v>
      </c>
      <c r="O5551" s="25">
        <f t="shared" si="950"/>
        <v>16169.33666680026</v>
      </c>
      <c r="P5551" s="25">
        <f t="shared" si="947"/>
        <v>16169.33666680026</v>
      </c>
      <c r="Q5551" s="25">
        <f t="shared" si="948"/>
        <v>0</v>
      </c>
      <c r="R5551" s="25">
        <f t="shared" si="951"/>
        <v>16169.33666680026</v>
      </c>
      <c r="S5551" s="25">
        <f t="shared" si="952"/>
        <v>0</v>
      </c>
      <c r="T5551" s="25" t="str">
        <f t="shared" si="953"/>
        <v>drain</v>
      </c>
      <c r="V5551" s="25">
        <f t="shared" si="956"/>
        <v>0</v>
      </c>
      <c r="W5551" s="25">
        <f t="shared" si="954"/>
        <v>0</v>
      </c>
      <c r="X5551" s="25">
        <f t="shared" si="957"/>
        <v>0</v>
      </c>
      <c r="Z5551" s="25">
        <f t="shared" si="955"/>
        <v>16169.33666680026</v>
      </c>
      <c r="AB5551" s="25">
        <f t="shared" si="949"/>
        <v>0</v>
      </c>
    </row>
    <row r="5552" x14ac:dyDescent="0.2">
      <c r="I5552" s="24">
        <v>5547</v>
      </c>
      <c r="J5552" s="28">
        <v>0</v>
      </c>
      <c r="L5552" s="24">
        <v>19585.148832654952</v>
      </c>
      <c r="N5552" s="24">
        <v>5547</v>
      </c>
      <c r="O5552" s="24">
        <f t="shared" si="950"/>
        <v>15570.193321960687</v>
      </c>
      <c r="P5552" s="24">
        <f t="shared" si="947"/>
        <v>15570.193321960687</v>
      </c>
      <c r="Q5552" s="24">
        <f t="shared" si="948"/>
        <v>0</v>
      </c>
      <c r="R5552" s="24">
        <f t="shared" si="951"/>
        <v>15570.193321960687</v>
      </c>
      <c r="S5552" s="24">
        <f t="shared" si="952"/>
        <v>0</v>
      </c>
      <c r="T5552" s="24" t="str">
        <f t="shared" si="953"/>
        <v>drain</v>
      </c>
      <c r="V5552" s="24">
        <f t="shared" si="956"/>
        <v>0</v>
      </c>
      <c r="W5552" s="24">
        <f t="shared" si="954"/>
        <v>0</v>
      </c>
      <c r="X5552" s="24">
        <f t="shared" si="957"/>
        <v>0</v>
      </c>
      <c r="Z5552" s="24">
        <f t="shared" si="955"/>
        <v>15570.193321960687</v>
      </c>
      <c r="AB5552" s="24">
        <f t="shared" si="949"/>
        <v>0</v>
      </c>
    </row>
    <row r="5553" x14ac:dyDescent="0.2">
      <c r="I5553" s="25">
        <v>5548</v>
      </c>
      <c r="J5553" s="29">
        <v>0</v>
      </c>
      <c r="L5553" s="25">
        <v>19127.143270683286</v>
      </c>
      <c r="N5553" s="25">
        <v>5548</v>
      </c>
      <c r="O5553" s="25">
        <f t="shared" si="950"/>
        <v>15206.078900193213</v>
      </c>
      <c r="P5553" s="25">
        <f t="shared" si="947"/>
        <v>15206.078900193213</v>
      </c>
      <c r="Q5553" s="25">
        <f t="shared" si="948"/>
        <v>0</v>
      </c>
      <c r="R5553" s="25">
        <f t="shared" si="951"/>
        <v>15206.078900193213</v>
      </c>
      <c r="S5553" s="25">
        <f t="shared" si="952"/>
        <v>0</v>
      </c>
      <c r="T5553" s="25" t="str">
        <f t="shared" si="953"/>
        <v>drain</v>
      </c>
      <c r="V5553" s="25">
        <f t="shared" si="956"/>
        <v>0</v>
      </c>
      <c r="W5553" s="25">
        <f t="shared" si="954"/>
        <v>0</v>
      </c>
      <c r="X5553" s="25">
        <f t="shared" si="957"/>
        <v>0</v>
      </c>
      <c r="Z5553" s="25">
        <f t="shared" si="955"/>
        <v>15206.078900193213</v>
      </c>
      <c r="AB5553" s="25">
        <f t="shared" si="949"/>
        <v>0</v>
      </c>
    </row>
    <row r="5554" x14ac:dyDescent="0.2">
      <c r="I5554" s="24">
        <v>5549</v>
      </c>
      <c r="J5554" s="28">
        <v>0</v>
      </c>
      <c r="L5554" s="24">
        <v>19001.909486293793</v>
      </c>
      <c r="N5554" s="24">
        <v>5549</v>
      </c>
      <c r="O5554" s="24">
        <f t="shared" si="950"/>
        <v>15106.518041603566</v>
      </c>
      <c r="P5554" s="24">
        <f t="shared" si="947"/>
        <v>15106.518041603566</v>
      </c>
      <c r="Q5554" s="24">
        <f t="shared" si="948"/>
        <v>0</v>
      </c>
      <c r="R5554" s="24">
        <f t="shared" si="951"/>
        <v>15106.518041603566</v>
      </c>
      <c r="S5554" s="24">
        <f t="shared" si="952"/>
        <v>0</v>
      </c>
      <c r="T5554" s="24" t="str">
        <f t="shared" si="953"/>
        <v>drain</v>
      </c>
      <c r="V5554" s="24">
        <f t="shared" si="956"/>
        <v>0</v>
      </c>
      <c r="W5554" s="24">
        <f t="shared" si="954"/>
        <v>0</v>
      </c>
      <c r="X5554" s="24">
        <f t="shared" si="957"/>
        <v>0</v>
      </c>
      <c r="Z5554" s="24">
        <f t="shared" si="955"/>
        <v>15106.518041603566</v>
      </c>
      <c r="AB5554" s="24">
        <f t="shared" si="949"/>
        <v>0</v>
      </c>
    </row>
    <row r="5555" x14ac:dyDescent="0.2">
      <c r="I5555" s="25">
        <v>5550</v>
      </c>
      <c r="J5555" s="29">
        <v>0</v>
      </c>
      <c r="L5555" s="25">
        <v>18752.704797434806</v>
      </c>
      <c r="N5555" s="25">
        <v>5550</v>
      </c>
      <c r="O5555" s="25">
        <f t="shared" si="950"/>
        <v>14908.400313960672</v>
      </c>
      <c r="P5555" s="25">
        <f t="shared" si="947"/>
        <v>14908.400313960672</v>
      </c>
      <c r="Q5555" s="25">
        <f t="shared" si="948"/>
        <v>0</v>
      </c>
      <c r="R5555" s="25">
        <f t="shared" si="951"/>
        <v>14908.400313960672</v>
      </c>
      <c r="S5555" s="25">
        <f t="shared" si="952"/>
        <v>0</v>
      </c>
      <c r="T5555" s="25" t="str">
        <f t="shared" si="953"/>
        <v>drain</v>
      </c>
      <c r="V5555" s="25">
        <f t="shared" si="956"/>
        <v>0</v>
      </c>
      <c r="W5555" s="25">
        <f t="shared" si="954"/>
        <v>0</v>
      </c>
      <c r="X5555" s="25">
        <f t="shared" si="957"/>
        <v>0</v>
      </c>
      <c r="Z5555" s="25">
        <f t="shared" si="955"/>
        <v>14908.400313960672</v>
      </c>
      <c r="AB5555" s="25">
        <f t="shared" si="949"/>
        <v>0</v>
      </c>
    </row>
    <row r="5556" x14ac:dyDescent="0.2">
      <c r="I5556" s="24">
        <v>5551</v>
      </c>
      <c r="J5556" s="28">
        <v>8.9296808000000005E-2</v>
      </c>
      <c r="L5556" s="24">
        <v>18951.014383792877</v>
      </c>
      <c r="N5556" s="24">
        <v>5551</v>
      </c>
      <c r="O5556" s="24">
        <f t="shared" si="950"/>
        <v>15066.056435115339</v>
      </c>
      <c r="P5556" s="24">
        <f t="shared" si="947"/>
        <v>15066.056435115339</v>
      </c>
      <c r="Q5556" s="24">
        <f t="shared" si="948"/>
        <v>7143.7446400000008</v>
      </c>
      <c r="R5556" s="24">
        <f t="shared" si="951"/>
        <v>7922.3117951153381</v>
      </c>
      <c r="S5556" s="24">
        <f t="shared" si="952"/>
        <v>0</v>
      </c>
      <c r="T5556" s="24" t="str">
        <f t="shared" si="953"/>
        <v>drain</v>
      </c>
      <c r="V5556" s="24">
        <f t="shared" si="956"/>
        <v>0</v>
      </c>
      <c r="W5556" s="24">
        <f t="shared" si="954"/>
        <v>0</v>
      </c>
      <c r="X5556" s="24">
        <f t="shared" si="957"/>
        <v>0</v>
      </c>
      <c r="Z5556" s="24">
        <f t="shared" si="955"/>
        <v>7922.3117951153381</v>
      </c>
      <c r="AB5556" s="24">
        <f t="shared" si="949"/>
        <v>0</v>
      </c>
    </row>
    <row r="5557" x14ac:dyDescent="0.2">
      <c r="I5557" s="25">
        <v>5552</v>
      </c>
      <c r="J5557" s="29">
        <v>0.25906035900000002</v>
      </c>
      <c r="L5557" s="25">
        <v>20617.386305141448</v>
      </c>
      <c r="N5557" s="25">
        <v>5552</v>
      </c>
      <c r="O5557" s="25">
        <f t="shared" si="950"/>
        <v>16390.822112587452</v>
      </c>
      <c r="P5557" s="25">
        <f t="shared" si="947"/>
        <v>16390.822112587452</v>
      </c>
      <c r="Q5557" s="25">
        <f t="shared" si="948"/>
        <v>20724.828720000001</v>
      </c>
      <c r="R5557" s="25">
        <f t="shared" si="951"/>
        <v>0</v>
      </c>
      <c r="S5557" s="25">
        <f t="shared" si="952"/>
        <v>4334.0066074125498</v>
      </c>
      <c r="T5557" s="25" t="str">
        <f t="shared" si="953"/>
        <v>charge</v>
      </c>
      <c r="V5557" s="25">
        <f t="shared" si="956"/>
        <v>4000</v>
      </c>
      <c r="W5557" s="25">
        <f t="shared" si="954"/>
        <v>4000</v>
      </c>
      <c r="X5557" s="25">
        <f t="shared" si="957"/>
        <v>0</v>
      </c>
      <c r="Z5557" s="25">
        <f t="shared" si="955"/>
        <v>0</v>
      </c>
      <c r="AB5557" s="25">
        <f t="shared" si="949"/>
        <v>334.00660741254978</v>
      </c>
    </row>
    <row r="5558" x14ac:dyDescent="0.2">
      <c r="I5558" s="24">
        <v>5553</v>
      </c>
      <c r="J5558" s="28">
        <v>0.56327444999999998</v>
      </c>
      <c r="L5558" s="24">
        <v>22530.894419288634</v>
      </c>
      <c r="N5558" s="24">
        <v>5553</v>
      </c>
      <c r="O5558" s="24">
        <f t="shared" si="950"/>
        <v>17912.061063334466</v>
      </c>
      <c r="P5558" s="24">
        <f t="shared" si="947"/>
        <v>17912.061063334466</v>
      </c>
      <c r="Q5558" s="24">
        <f t="shared" si="948"/>
        <v>45061.955999999998</v>
      </c>
      <c r="R5558" s="24">
        <f t="shared" si="951"/>
        <v>0</v>
      </c>
      <c r="S5558" s="24">
        <f t="shared" si="952"/>
        <v>27149.894936665532</v>
      </c>
      <c r="T5558" s="24" t="str">
        <f t="shared" si="953"/>
        <v>charge</v>
      </c>
      <c r="V5558" s="24">
        <f t="shared" si="956"/>
        <v>0</v>
      </c>
      <c r="W5558" s="24">
        <f t="shared" si="954"/>
        <v>4000</v>
      </c>
      <c r="X5558" s="24">
        <f t="shared" si="957"/>
        <v>0</v>
      </c>
      <c r="Z5558" s="24">
        <f t="shared" si="955"/>
        <v>0</v>
      </c>
      <c r="AB5558" s="24">
        <f t="shared" si="949"/>
        <v>27149.894936665532</v>
      </c>
    </row>
    <row r="5559" x14ac:dyDescent="0.2">
      <c r="I5559" s="25">
        <v>5554</v>
      </c>
      <c r="J5559" s="29">
        <v>0.64507642399999998</v>
      </c>
      <c r="L5559" s="25">
        <v>24210.675246143339</v>
      </c>
      <c r="N5559" s="25">
        <v>5554</v>
      </c>
      <c r="O5559" s="25">
        <f t="shared" si="950"/>
        <v>19247.486820683956</v>
      </c>
      <c r="P5559" s="25">
        <f t="shared" si="947"/>
        <v>19247.486820683956</v>
      </c>
      <c r="Q5559" s="25">
        <f t="shared" si="948"/>
        <v>51606.113919999996</v>
      </c>
      <c r="R5559" s="25">
        <f t="shared" si="951"/>
        <v>0</v>
      </c>
      <c r="S5559" s="25">
        <f t="shared" si="952"/>
        <v>32358.62709931604</v>
      </c>
      <c r="T5559" s="25" t="str">
        <f t="shared" si="953"/>
        <v>charge</v>
      </c>
      <c r="V5559" s="25">
        <f t="shared" si="956"/>
        <v>0</v>
      </c>
      <c r="W5559" s="25">
        <f t="shared" si="954"/>
        <v>4000</v>
      </c>
      <c r="X5559" s="25">
        <f t="shared" si="957"/>
        <v>0</v>
      </c>
      <c r="Z5559" s="25">
        <f t="shared" si="955"/>
        <v>0</v>
      </c>
      <c r="AB5559" s="25">
        <f t="shared" si="949"/>
        <v>32358.62709931604</v>
      </c>
    </row>
    <row r="5560" x14ac:dyDescent="0.2">
      <c r="I5560" s="24">
        <v>5555</v>
      </c>
      <c r="J5560" s="28">
        <v>0.695388118</v>
      </c>
      <c r="L5560" s="24">
        <v>25392.955943202971</v>
      </c>
      <c r="N5560" s="24">
        <v>5555</v>
      </c>
      <c r="O5560" s="24">
        <f t="shared" si="950"/>
        <v>20187.399974846361</v>
      </c>
      <c r="P5560" s="24">
        <f t="shared" si="947"/>
        <v>20187.399974846361</v>
      </c>
      <c r="Q5560" s="24">
        <f t="shared" si="948"/>
        <v>55631.049440000003</v>
      </c>
      <c r="R5560" s="24">
        <f t="shared" si="951"/>
        <v>0</v>
      </c>
      <c r="S5560" s="24">
        <f t="shared" si="952"/>
        <v>35443.649465153641</v>
      </c>
      <c r="T5560" s="24" t="str">
        <f t="shared" si="953"/>
        <v>charge</v>
      </c>
      <c r="V5560" s="24">
        <f t="shared" si="956"/>
        <v>0</v>
      </c>
      <c r="W5560" s="24">
        <f t="shared" si="954"/>
        <v>4000</v>
      </c>
      <c r="X5560" s="24">
        <f t="shared" si="957"/>
        <v>0</v>
      </c>
      <c r="Z5560" s="24">
        <f t="shared" si="955"/>
        <v>0</v>
      </c>
      <c r="AB5560" s="24">
        <f t="shared" si="949"/>
        <v>35443.649465153641</v>
      </c>
    </row>
    <row r="5561" x14ac:dyDescent="0.2">
      <c r="I5561" s="25">
        <v>5556</v>
      </c>
      <c r="J5561" s="29">
        <v>0.71181220099999998</v>
      </c>
      <c r="L5561" s="25">
        <v>25914.755656206606</v>
      </c>
      <c r="N5561" s="25">
        <v>5556</v>
      </c>
      <c r="O5561" s="25">
        <f t="shared" si="950"/>
        <v>20602.230746684254</v>
      </c>
      <c r="P5561" s="25">
        <f t="shared" si="947"/>
        <v>20602.230746684254</v>
      </c>
      <c r="Q5561" s="25">
        <f t="shared" si="948"/>
        <v>56944.97608</v>
      </c>
      <c r="R5561" s="25">
        <f t="shared" si="951"/>
        <v>0</v>
      </c>
      <c r="S5561" s="25">
        <f t="shared" si="952"/>
        <v>36342.745333315746</v>
      </c>
      <c r="T5561" s="25" t="str">
        <f t="shared" si="953"/>
        <v>charge</v>
      </c>
      <c r="V5561" s="25">
        <f t="shared" si="956"/>
        <v>0</v>
      </c>
      <c r="W5561" s="25">
        <f t="shared" si="954"/>
        <v>4000</v>
      </c>
      <c r="X5561" s="25">
        <f t="shared" si="957"/>
        <v>0</v>
      </c>
      <c r="Z5561" s="25">
        <f t="shared" si="955"/>
        <v>0</v>
      </c>
      <c r="AB5561" s="25">
        <f t="shared" si="949"/>
        <v>36342.745333315746</v>
      </c>
    </row>
    <row r="5562" x14ac:dyDescent="0.2">
      <c r="I5562" s="24">
        <v>5557</v>
      </c>
      <c r="J5562" s="28">
        <v>0.74308237499999996</v>
      </c>
      <c r="L5562" s="24">
        <v>26676.181059360501</v>
      </c>
      <c r="N5562" s="24">
        <v>5557</v>
      </c>
      <c r="O5562" s="24">
        <f t="shared" si="950"/>
        <v>21207.563942191598</v>
      </c>
      <c r="P5562" s="24">
        <f t="shared" si="947"/>
        <v>21207.563942191598</v>
      </c>
      <c r="Q5562" s="24">
        <f t="shared" si="948"/>
        <v>59446.59</v>
      </c>
      <c r="R5562" s="24">
        <f t="shared" si="951"/>
        <v>0</v>
      </c>
      <c r="S5562" s="24">
        <f t="shared" si="952"/>
        <v>38239.026057808398</v>
      </c>
      <c r="T5562" s="24" t="str">
        <f t="shared" si="953"/>
        <v>charge</v>
      </c>
      <c r="V5562" s="24">
        <f t="shared" si="956"/>
        <v>0</v>
      </c>
      <c r="W5562" s="24">
        <f t="shared" si="954"/>
        <v>4000</v>
      </c>
      <c r="X5562" s="24">
        <f t="shared" si="957"/>
        <v>0</v>
      </c>
      <c r="Z5562" s="24">
        <f t="shared" si="955"/>
        <v>0</v>
      </c>
      <c r="AB5562" s="24">
        <f t="shared" si="949"/>
        <v>38239.026057808398</v>
      </c>
    </row>
    <row r="5563" x14ac:dyDescent="0.2">
      <c r="I5563" s="25">
        <v>5558</v>
      </c>
      <c r="J5563" s="29">
        <v>0.73724785800000003</v>
      </c>
      <c r="L5563" s="25">
        <v>27347.26225118637</v>
      </c>
      <c r="N5563" s="25">
        <v>5558</v>
      </c>
      <c r="O5563" s="25">
        <f t="shared" si="950"/>
        <v>21741.073489693164</v>
      </c>
      <c r="P5563" s="25">
        <f t="shared" si="947"/>
        <v>21741.073489693164</v>
      </c>
      <c r="Q5563" s="25">
        <f t="shared" si="948"/>
        <v>58979.82864</v>
      </c>
      <c r="R5563" s="25">
        <f t="shared" si="951"/>
        <v>0</v>
      </c>
      <c r="S5563" s="25">
        <f t="shared" si="952"/>
        <v>37238.755150306839</v>
      </c>
      <c r="T5563" s="25" t="str">
        <f t="shared" si="953"/>
        <v>charge</v>
      </c>
      <c r="V5563" s="25">
        <f t="shared" si="956"/>
        <v>0</v>
      </c>
      <c r="W5563" s="25">
        <f t="shared" si="954"/>
        <v>4000</v>
      </c>
      <c r="X5563" s="25">
        <f t="shared" si="957"/>
        <v>0</v>
      </c>
      <c r="Z5563" s="25">
        <f t="shared" si="955"/>
        <v>0</v>
      </c>
      <c r="AB5563" s="25">
        <f t="shared" si="949"/>
        <v>37238.755150306839</v>
      </c>
    </row>
    <row r="5564" x14ac:dyDescent="0.2">
      <c r="I5564" s="24">
        <v>5559</v>
      </c>
      <c r="J5564" s="28">
        <v>0.725433781</v>
      </c>
      <c r="L5564" s="24">
        <v>27606.061392712592</v>
      </c>
      <c r="N5564" s="24">
        <v>5559</v>
      </c>
      <c r="O5564" s="24">
        <f t="shared" si="950"/>
        <v>21946.818807206513</v>
      </c>
      <c r="P5564" s="24">
        <f t="shared" si="947"/>
        <v>21946.818807206513</v>
      </c>
      <c r="Q5564" s="24">
        <f t="shared" si="948"/>
        <v>58034.70248</v>
      </c>
      <c r="R5564" s="24">
        <f t="shared" si="951"/>
        <v>0</v>
      </c>
      <c r="S5564" s="24">
        <f t="shared" si="952"/>
        <v>36087.883672793483</v>
      </c>
      <c r="T5564" s="24" t="str">
        <f t="shared" si="953"/>
        <v>charge</v>
      </c>
      <c r="V5564" s="24">
        <f t="shared" si="956"/>
        <v>0</v>
      </c>
      <c r="W5564" s="24">
        <f t="shared" si="954"/>
        <v>4000</v>
      </c>
      <c r="X5564" s="24">
        <f t="shared" si="957"/>
        <v>0</v>
      </c>
      <c r="Z5564" s="24">
        <f t="shared" si="955"/>
        <v>0</v>
      </c>
      <c r="AB5564" s="24">
        <f t="shared" si="949"/>
        <v>36087.883672793483</v>
      </c>
    </row>
    <row r="5565" x14ac:dyDescent="0.2">
      <c r="I5565" s="25">
        <v>5560</v>
      </c>
      <c r="J5565" s="29">
        <v>0.70258474100000001</v>
      </c>
      <c r="L5565" s="25">
        <v>27596.079765796658</v>
      </c>
      <c r="N5565" s="25">
        <v>5560</v>
      </c>
      <c r="O5565" s="25">
        <f t="shared" si="950"/>
        <v>21938.883413808344</v>
      </c>
      <c r="P5565" s="25">
        <f t="shared" si="947"/>
        <v>21938.883413808344</v>
      </c>
      <c r="Q5565" s="25">
        <f t="shared" si="948"/>
        <v>56206.779280000002</v>
      </c>
      <c r="R5565" s="25">
        <f t="shared" si="951"/>
        <v>0</v>
      </c>
      <c r="S5565" s="25">
        <f t="shared" si="952"/>
        <v>34267.895866191655</v>
      </c>
      <c r="T5565" s="25" t="str">
        <f t="shared" si="953"/>
        <v>charge</v>
      </c>
      <c r="V5565" s="25">
        <f t="shared" si="956"/>
        <v>0</v>
      </c>
      <c r="W5565" s="25">
        <f t="shared" si="954"/>
        <v>4000</v>
      </c>
      <c r="X5565" s="25">
        <f t="shared" si="957"/>
        <v>0</v>
      </c>
      <c r="Z5565" s="25">
        <f t="shared" si="955"/>
        <v>0</v>
      </c>
      <c r="AB5565" s="25">
        <f t="shared" si="949"/>
        <v>34267.895866191655</v>
      </c>
    </row>
    <row r="5566" x14ac:dyDescent="0.2">
      <c r="I5566" s="24">
        <v>5561</v>
      </c>
      <c r="J5566" s="28">
        <v>0.58412821800000003</v>
      </c>
      <c r="L5566" s="24">
        <v>27332.830642604826</v>
      </c>
      <c r="N5566" s="24">
        <v>5561</v>
      </c>
      <c r="O5566" s="24">
        <f t="shared" si="950"/>
        <v>21729.600360870838</v>
      </c>
      <c r="P5566" s="24">
        <f t="shared" si="947"/>
        <v>21729.600360870838</v>
      </c>
      <c r="Q5566" s="24">
        <f t="shared" si="948"/>
        <v>46730.257440000001</v>
      </c>
      <c r="R5566" s="24">
        <f t="shared" si="951"/>
        <v>0</v>
      </c>
      <c r="S5566" s="24">
        <f t="shared" si="952"/>
        <v>25000.657079129163</v>
      </c>
      <c r="T5566" s="24" t="str">
        <f t="shared" si="953"/>
        <v>charge</v>
      </c>
      <c r="V5566" s="24">
        <f t="shared" si="956"/>
        <v>0</v>
      </c>
      <c r="W5566" s="24">
        <f t="shared" si="954"/>
        <v>4000</v>
      </c>
      <c r="X5566" s="24">
        <f t="shared" si="957"/>
        <v>0</v>
      </c>
      <c r="Z5566" s="24">
        <f t="shared" si="955"/>
        <v>0</v>
      </c>
      <c r="AB5566" s="24">
        <f t="shared" si="949"/>
        <v>25000.657079129163</v>
      </c>
    </row>
    <row r="5567" x14ac:dyDescent="0.2">
      <c r="I5567" s="25">
        <v>5562</v>
      </c>
      <c r="J5567" s="29">
        <v>0.21543035699999999</v>
      </c>
      <c r="L5567" s="25">
        <v>27253.762231254575</v>
      </c>
      <c r="N5567" s="25">
        <v>5562</v>
      </c>
      <c r="O5567" s="25">
        <f t="shared" si="950"/>
        <v>21666.740973847387</v>
      </c>
      <c r="P5567" s="25">
        <f t="shared" si="947"/>
        <v>21666.740973847387</v>
      </c>
      <c r="Q5567" s="25">
        <f t="shared" si="948"/>
        <v>17234.42856</v>
      </c>
      <c r="R5567" s="25">
        <f t="shared" si="951"/>
        <v>4432.3124138473868</v>
      </c>
      <c r="S5567" s="25">
        <f t="shared" si="952"/>
        <v>0</v>
      </c>
      <c r="T5567" s="25" t="str">
        <f t="shared" si="953"/>
        <v>drain</v>
      </c>
      <c r="V5567" s="25">
        <f t="shared" si="956"/>
        <v>0</v>
      </c>
      <c r="W5567" s="25">
        <f t="shared" si="954"/>
        <v>0</v>
      </c>
      <c r="X5567" s="25">
        <f t="shared" si="957"/>
        <v>4000</v>
      </c>
      <c r="Z5567" s="25">
        <f t="shared" si="955"/>
        <v>432.31241384738678</v>
      </c>
      <c r="AB5567" s="25">
        <f t="shared" si="949"/>
        <v>0</v>
      </c>
    </row>
    <row r="5568" x14ac:dyDescent="0.2">
      <c r="I5568" s="24">
        <v>5563</v>
      </c>
      <c r="J5568" s="28">
        <v>0</v>
      </c>
      <c r="L5568" s="24">
        <v>27687.50433807373</v>
      </c>
      <c r="N5568" s="24">
        <v>5563</v>
      </c>
      <c r="O5568" s="24">
        <f t="shared" si="950"/>
        <v>22011.565948768617</v>
      </c>
      <c r="P5568" s="24">
        <f t="shared" si="947"/>
        <v>22011.565948768617</v>
      </c>
      <c r="Q5568" s="24">
        <f t="shared" si="948"/>
        <v>0</v>
      </c>
      <c r="R5568" s="24">
        <f t="shared" si="951"/>
        <v>22011.565948768617</v>
      </c>
      <c r="S5568" s="24">
        <f t="shared" si="952"/>
        <v>0</v>
      </c>
      <c r="T5568" s="24" t="str">
        <f t="shared" si="953"/>
        <v>drain</v>
      </c>
      <c r="V5568" s="24">
        <f t="shared" si="956"/>
        <v>0</v>
      </c>
      <c r="W5568" s="24">
        <f t="shared" si="954"/>
        <v>0</v>
      </c>
      <c r="X5568" s="24">
        <f t="shared" si="957"/>
        <v>0</v>
      </c>
      <c r="Z5568" s="24">
        <f t="shared" si="955"/>
        <v>22011.565948768617</v>
      </c>
      <c r="AB5568" s="24">
        <f t="shared" si="949"/>
        <v>0</v>
      </c>
    </row>
    <row r="5569" x14ac:dyDescent="0.2">
      <c r="I5569" s="25">
        <v>5564</v>
      </c>
      <c r="J5569" s="29">
        <v>0</v>
      </c>
      <c r="L5569" s="25">
        <v>26045.991919136046</v>
      </c>
      <c r="N5569" s="25">
        <v>5564</v>
      </c>
      <c r="O5569" s="25">
        <f t="shared" si="950"/>
        <v>20706.563575713157</v>
      </c>
      <c r="P5569" s="25">
        <f t="shared" si="947"/>
        <v>20706.563575713157</v>
      </c>
      <c r="Q5569" s="25">
        <f t="shared" si="948"/>
        <v>0</v>
      </c>
      <c r="R5569" s="25">
        <f t="shared" si="951"/>
        <v>20706.563575713157</v>
      </c>
      <c r="S5569" s="25">
        <f t="shared" si="952"/>
        <v>0</v>
      </c>
      <c r="T5569" s="25" t="str">
        <f t="shared" si="953"/>
        <v>drain</v>
      </c>
      <c r="V5569" s="25">
        <f t="shared" si="956"/>
        <v>0</v>
      </c>
      <c r="W5569" s="25">
        <f t="shared" si="954"/>
        <v>0</v>
      </c>
      <c r="X5569" s="25">
        <f t="shared" si="957"/>
        <v>0</v>
      </c>
      <c r="Z5569" s="25">
        <f t="shared" si="955"/>
        <v>20706.563575713157</v>
      </c>
      <c r="AB5569" s="25">
        <f t="shared" si="949"/>
        <v>0</v>
      </c>
    </row>
    <row r="5570" x14ac:dyDescent="0.2">
      <c r="I5570" s="24">
        <v>5565</v>
      </c>
      <c r="J5570" s="28">
        <v>0</v>
      </c>
      <c r="L5570" s="24">
        <v>24984.208698844908</v>
      </c>
      <c r="N5570" s="24">
        <v>5565</v>
      </c>
      <c r="O5570" s="24">
        <f t="shared" si="950"/>
        <v>19862.445915581702</v>
      </c>
      <c r="P5570" s="24">
        <f t="shared" si="947"/>
        <v>19862.445915581702</v>
      </c>
      <c r="Q5570" s="24">
        <f t="shared" si="948"/>
        <v>0</v>
      </c>
      <c r="R5570" s="24">
        <f t="shared" si="951"/>
        <v>19862.445915581702</v>
      </c>
      <c r="S5570" s="24">
        <f t="shared" si="952"/>
        <v>0</v>
      </c>
      <c r="T5570" s="24" t="str">
        <f t="shared" si="953"/>
        <v>drain</v>
      </c>
      <c r="V5570" s="24">
        <f t="shared" si="956"/>
        <v>0</v>
      </c>
      <c r="W5570" s="24">
        <f t="shared" si="954"/>
        <v>0</v>
      </c>
      <c r="X5570" s="24">
        <f t="shared" si="957"/>
        <v>0</v>
      </c>
      <c r="Z5570" s="24">
        <f t="shared" si="955"/>
        <v>19862.445915581702</v>
      </c>
      <c r="AB5570" s="24">
        <f t="shared" si="949"/>
        <v>0</v>
      </c>
    </row>
    <row r="5571" x14ac:dyDescent="0.2">
      <c r="I5571" s="25">
        <v>5566</v>
      </c>
      <c r="J5571" s="29">
        <v>0</v>
      </c>
      <c r="L5571" s="25">
        <v>24012.767593765257</v>
      </c>
      <c r="N5571" s="25">
        <v>5566</v>
      </c>
      <c r="O5571" s="25">
        <f t="shared" si="950"/>
        <v>19090.150237043381</v>
      </c>
      <c r="P5571" s="25">
        <f t="shared" si="947"/>
        <v>19090.150237043381</v>
      </c>
      <c r="Q5571" s="25">
        <f t="shared" si="948"/>
        <v>0</v>
      </c>
      <c r="R5571" s="25">
        <f t="shared" si="951"/>
        <v>19090.150237043381</v>
      </c>
      <c r="S5571" s="25">
        <f t="shared" si="952"/>
        <v>0</v>
      </c>
      <c r="T5571" s="25" t="str">
        <f t="shared" si="953"/>
        <v>drain</v>
      </c>
      <c r="V5571" s="25">
        <f t="shared" si="956"/>
        <v>0</v>
      </c>
      <c r="W5571" s="25">
        <f t="shared" si="954"/>
        <v>0</v>
      </c>
      <c r="X5571" s="25">
        <f t="shared" si="957"/>
        <v>0</v>
      </c>
      <c r="Z5571" s="25">
        <f t="shared" si="955"/>
        <v>19090.150237043381</v>
      </c>
      <c r="AB5571" s="25">
        <f t="shared" si="949"/>
        <v>0</v>
      </c>
    </row>
    <row r="5572" x14ac:dyDescent="0.2">
      <c r="I5572" s="24">
        <v>5567</v>
      </c>
      <c r="J5572" s="28">
        <v>0</v>
      </c>
      <c r="L5572" s="24">
        <v>23285.133616304396</v>
      </c>
      <c r="N5572" s="24">
        <v>5567</v>
      </c>
      <c r="O5572" s="24">
        <f t="shared" si="950"/>
        <v>18511.681224961994</v>
      </c>
      <c r="P5572" s="24">
        <f t="shared" si="947"/>
        <v>18511.681224961994</v>
      </c>
      <c r="Q5572" s="24">
        <f t="shared" si="948"/>
        <v>0</v>
      </c>
      <c r="R5572" s="24">
        <f t="shared" si="951"/>
        <v>18511.681224961994</v>
      </c>
      <c r="S5572" s="24">
        <f t="shared" si="952"/>
        <v>0</v>
      </c>
      <c r="T5572" s="24" t="str">
        <f t="shared" si="953"/>
        <v>drain</v>
      </c>
      <c r="V5572" s="24">
        <f t="shared" si="956"/>
        <v>0</v>
      </c>
      <c r="W5572" s="24">
        <f t="shared" si="954"/>
        <v>0</v>
      </c>
      <c r="X5572" s="24">
        <f t="shared" si="957"/>
        <v>0</v>
      </c>
      <c r="Z5572" s="24">
        <f t="shared" si="955"/>
        <v>18511.681224961994</v>
      </c>
      <c r="AB5572" s="24">
        <f t="shared" si="949"/>
        <v>0</v>
      </c>
    </row>
    <row r="5573" x14ac:dyDescent="0.2">
      <c r="I5573" s="25">
        <v>5568</v>
      </c>
      <c r="J5573" s="29">
        <v>0</v>
      </c>
      <c r="L5573" s="25">
        <v>22200.689177250861</v>
      </c>
      <c r="N5573" s="25">
        <v>5568</v>
      </c>
      <c r="O5573" s="25">
        <f t="shared" si="950"/>
        <v>17649.547895914435</v>
      </c>
      <c r="P5573" s="25">
        <f t="shared" si="947"/>
        <v>17649.547895914435</v>
      </c>
      <c r="Q5573" s="25">
        <f t="shared" si="948"/>
        <v>0</v>
      </c>
      <c r="R5573" s="25">
        <f t="shared" si="951"/>
        <v>17649.547895914435</v>
      </c>
      <c r="S5573" s="25">
        <f t="shared" si="952"/>
        <v>0</v>
      </c>
      <c r="T5573" s="25" t="str">
        <f t="shared" si="953"/>
        <v>drain</v>
      </c>
      <c r="V5573" s="25">
        <f t="shared" si="956"/>
        <v>0</v>
      </c>
      <c r="W5573" s="25">
        <f t="shared" si="954"/>
        <v>0</v>
      </c>
      <c r="X5573" s="25">
        <f t="shared" si="957"/>
        <v>0</v>
      </c>
      <c r="Z5573" s="25">
        <f t="shared" si="955"/>
        <v>17649.547895914435</v>
      </c>
      <c r="AB5573" s="25">
        <f t="shared" si="949"/>
        <v>0</v>
      </c>
    </row>
    <row r="5574" x14ac:dyDescent="0.2">
      <c r="I5574" s="24">
        <v>5569</v>
      </c>
      <c r="J5574" s="28">
        <v>0</v>
      </c>
      <c r="L5574" s="24">
        <v>21082.982952213286</v>
      </c>
      <c r="N5574" s="24">
        <v>5569</v>
      </c>
      <c r="O5574" s="24">
        <f t="shared" si="950"/>
        <v>16760.971447009564</v>
      </c>
      <c r="P5574" s="24">
        <f t="shared" ref="P5574:P5637" si="958">O5574-$E$8*$E$9</f>
        <v>16760.971447009564</v>
      </c>
      <c r="Q5574" s="24">
        <f t="shared" ref="Q5574:Q5637" si="959">J5574*$E$7</f>
        <v>0</v>
      </c>
      <c r="R5574" s="24">
        <f t="shared" si="951"/>
        <v>16760.971447009564</v>
      </c>
      <c r="S5574" s="24">
        <f t="shared" si="952"/>
        <v>0</v>
      </c>
      <c r="T5574" s="24" t="str">
        <f t="shared" si="953"/>
        <v>drain</v>
      </c>
      <c r="V5574" s="24">
        <f t="shared" si="956"/>
        <v>0</v>
      </c>
      <c r="W5574" s="24">
        <f t="shared" si="954"/>
        <v>0</v>
      </c>
      <c r="X5574" s="24">
        <f t="shared" si="957"/>
        <v>0</v>
      </c>
      <c r="Z5574" s="24">
        <f t="shared" si="955"/>
        <v>16760.971447009564</v>
      </c>
      <c r="AB5574" s="24">
        <f t="shared" ref="AB5574:AB5637" si="960">IF(T5574="charge",(S5574-V5574),0)</f>
        <v>0</v>
      </c>
    </row>
    <row r="5575" x14ac:dyDescent="0.2">
      <c r="I5575" s="25">
        <v>5570</v>
      </c>
      <c r="J5575" s="29">
        <v>0</v>
      </c>
      <c r="L5575" s="25">
        <v>20844.678559064865</v>
      </c>
      <c r="N5575" s="25">
        <v>5570</v>
      </c>
      <c r="O5575" s="25">
        <f t="shared" ref="O5575:O5638" si="961">L5575*$O$2</f>
        <v>16571.519454456567</v>
      </c>
      <c r="P5575" s="25">
        <f t="shared" si="958"/>
        <v>16571.519454456567</v>
      </c>
      <c r="Q5575" s="25">
        <f t="shared" si="959"/>
        <v>0</v>
      </c>
      <c r="R5575" s="25">
        <f t="shared" ref="R5575:R5638" si="962">IF(P5575&gt;Q5575,P5575-Q5575,0)</f>
        <v>16571.519454456567</v>
      </c>
      <c r="S5575" s="25">
        <f t="shared" ref="S5575:S5638" si="963">IF(Q5575&gt;P5575,Q5575-P5575,0)</f>
        <v>0</v>
      </c>
      <c r="T5575" s="25" t="str">
        <f t="shared" ref="T5575:T5638" si="964">IF(P5575&gt;Q5575,"drain","charge")</f>
        <v>drain</v>
      </c>
      <c r="V5575" s="25">
        <f t="shared" si="956"/>
        <v>0</v>
      </c>
      <c r="W5575" s="25">
        <f t="shared" ref="W5575:W5638" si="965">IF(W5574+S5575&gt;$E$11,$E$11,IF(T5575="charge",W5574+(S5575*$E$12),IF((W5574-R5575)&gt;0,W5574-R5575,0)))</f>
        <v>0</v>
      </c>
      <c r="X5575" s="25">
        <f t="shared" si="957"/>
        <v>0</v>
      </c>
      <c r="Z5575" s="25">
        <f t="shared" ref="Z5575:Z5638" si="966">R5575-X5575</f>
        <v>16571.519454456567</v>
      </c>
      <c r="AB5575" s="25">
        <f t="shared" si="960"/>
        <v>0</v>
      </c>
    </row>
    <row r="5576" x14ac:dyDescent="0.2">
      <c r="I5576" s="24">
        <v>5571</v>
      </c>
      <c r="J5576" s="28">
        <v>0</v>
      </c>
      <c r="L5576" s="24">
        <v>20161.060073328015</v>
      </c>
      <c r="N5576" s="24">
        <v>5571</v>
      </c>
      <c r="O5576" s="24">
        <f t="shared" si="961"/>
        <v>16028.042758295773</v>
      </c>
      <c r="P5576" s="24">
        <f t="shared" si="958"/>
        <v>16028.042758295773</v>
      </c>
      <c r="Q5576" s="24">
        <f t="shared" si="959"/>
        <v>0</v>
      </c>
      <c r="R5576" s="24">
        <f t="shared" si="962"/>
        <v>16028.042758295773</v>
      </c>
      <c r="S5576" s="24">
        <f t="shared" si="963"/>
        <v>0</v>
      </c>
      <c r="T5576" s="24" t="str">
        <f t="shared" si="964"/>
        <v>drain</v>
      </c>
      <c r="V5576" s="24">
        <f t="shared" ref="V5576:V5639" si="967">IF(W5576&gt;=W5575,(W5576-W5575),0)</f>
        <v>0</v>
      </c>
      <c r="W5576" s="24">
        <f t="shared" si="965"/>
        <v>0</v>
      </c>
      <c r="X5576" s="24">
        <f t="shared" ref="X5576:X5639" si="968">IF(T5576="drain",W5575-W5576,0)</f>
        <v>0</v>
      </c>
      <c r="Z5576" s="24">
        <f t="shared" si="966"/>
        <v>16028.042758295773</v>
      </c>
      <c r="AB5576" s="24">
        <f t="shared" si="960"/>
        <v>0</v>
      </c>
    </row>
    <row r="5577" x14ac:dyDescent="0.2">
      <c r="I5577" s="25">
        <v>5572</v>
      </c>
      <c r="J5577" s="29">
        <v>0</v>
      </c>
      <c r="L5577" s="25">
        <v>19715.421913170812</v>
      </c>
      <c r="N5577" s="25">
        <v>5572</v>
      </c>
      <c r="O5577" s="25">
        <f t="shared" si="961"/>
        <v>15673.760420970797</v>
      </c>
      <c r="P5577" s="25">
        <f t="shared" si="958"/>
        <v>15673.760420970797</v>
      </c>
      <c r="Q5577" s="25">
        <f t="shared" si="959"/>
        <v>0</v>
      </c>
      <c r="R5577" s="25">
        <f t="shared" si="962"/>
        <v>15673.760420970797</v>
      </c>
      <c r="S5577" s="25">
        <f t="shared" si="963"/>
        <v>0</v>
      </c>
      <c r="T5577" s="25" t="str">
        <f t="shared" si="964"/>
        <v>drain</v>
      </c>
      <c r="V5577" s="25">
        <f t="shared" si="967"/>
        <v>0</v>
      </c>
      <c r="W5577" s="25">
        <f t="shared" si="965"/>
        <v>0</v>
      </c>
      <c r="X5577" s="25">
        <f t="shared" si="968"/>
        <v>0</v>
      </c>
      <c r="Z5577" s="25">
        <f t="shared" si="966"/>
        <v>15673.760420970797</v>
      </c>
      <c r="AB5577" s="25">
        <f t="shared" si="960"/>
        <v>0</v>
      </c>
    </row>
    <row r="5578" x14ac:dyDescent="0.2">
      <c r="I5578" s="24">
        <v>5573</v>
      </c>
      <c r="J5578" s="28">
        <v>0</v>
      </c>
      <c r="L5578" s="24">
        <v>19478.283777880668</v>
      </c>
      <c r="N5578" s="24">
        <v>5573</v>
      </c>
      <c r="O5578" s="24">
        <f t="shared" si="961"/>
        <v>15485.235603415133</v>
      </c>
      <c r="P5578" s="24">
        <f t="shared" si="958"/>
        <v>15485.235603415133</v>
      </c>
      <c r="Q5578" s="24">
        <f t="shared" si="959"/>
        <v>0</v>
      </c>
      <c r="R5578" s="24">
        <f t="shared" si="962"/>
        <v>15485.235603415133</v>
      </c>
      <c r="S5578" s="24">
        <f t="shared" si="963"/>
        <v>0</v>
      </c>
      <c r="T5578" s="24" t="str">
        <f t="shared" si="964"/>
        <v>drain</v>
      </c>
      <c r="V5578" s="24">
        <f t="shared" si="967"/>
        <v>0</v>
      </c>
      <c r="W5578" s="24">
        <f t="shared" si="965"/>
        <v>0</v>
      </c>
      <c r="X5578" s="24">
        <f t="shared" si="968"/>
        <v>0</v>
      </c>
      <c r="Z5578" s="24">
        <f t="shared" si="966"/>
        <v>15485.235603415133</v>
      </c>
      <c r="AB5578" s="24">
        <f t="shared" si="960"/>
        <v>0</v>
      </c>
    </row>
    <row r="5579" x14ac:dyDescent="0.2">
      <c r="I5579" s="25">
        <v>5574</v>
      </c>
      <c r="J5579" s="29">
        <v>0</v>
      </c>
      <c r="L5579" s="25">
        <v>19060.265606093406</v>
      </c>
      <c r="N5579" s="25">
        <v>5574</v>
      </c>
      <c r="O5579" s="25">
        <f t="shared" si="961"/>
        <v>15152.911156844259</v>
      </c>
      <c r="P5579" s="25">
        <f t="shared" si="958"/>
        <v>15152.911156844259</v>
      </c>
      <c r="Q5579" s="25">
        <f t="shared" si="959"/>
        <v>0</v>
      </c>
      <c r="R5579" s="25">
        <f t="shared" si="962"/>
        <v>15152.911156844259</v>
      </c>
      <c r="S5579" s="25">
        <f t="shared" si="963"/>
        <v>0</v>
      </c>
      <c r="T5579" s="25" t="str">
        <f t="shared" si="964"/>
        <v>drain</v>
      </c>
      <c r="V5579" s="25">
        <f t="shared" si="967"/>
        <v>0</v>
      </c>
      <c r="W5579" s="25">
        <f t="shared" si="965"/>
        <v>0</v>
      </c>
      <c r="X5579" s="25">
        <f t="shared" si="968"/>
        <v>0</v>
      </c>
      <c r="Z5579" s="25">
        <f t="shared" si="966"/>
        <v>15152.911156844259</v>
      </c>
      <c r="AB5579" s="25">
        <f t="shared" si="960"/>
        <v>0</v>
      </c>
    </row>
    <row r="5580" x14ac:dyDescent="0.2">
      <c r="I5580" s="24">
        <v>5575</v>
      </c>
      <c r="J5580" s="28">
        <v>0.15464776800000002</v>
      </c>
      <c r="L5580" s="24">
        <v>18828.417782437798</v>
      </c>
      <c r="N5580" s="24">
        <v>5575</v>
      </c>
      <c r="O5580" s="24">
        <f t="shared" si="961"/>
        <v>14968.592137038051</v>
      </c>
      <c r="P5580" s="24">
        <f t="shared" si="958"/>
        <v>14968.592137038051</v>
      </c>
      <c r="Q5580" s="24">
        <f t="shared" si="959"/>
        <v>12371.821440000002</v>
      </c>
      <c r="R5580" s="24">
        <f t="shared" si="962"/>
        <v>2596.7706970380495</v>
      </c>
      <c r="S5580" s="24">
        <f t="shared" si="963"/>
        <v>0</v>
      </c>
      <c r="T5580" s="24" t="str">
        <f t="shared" si="964"/>
        <v>drain</v>
      </c>
      <c r="V5580" s="24">
        <f t="shared" si="967"/>
        <v>0</v>
      </c>
      <c r="W5580" s="24">
        <f t="shared" si="965"/>
        <v>0</v>
      </c>
      <c r="X5580" s="24">
        <f t="shared" si="968"/>
        <v>0</v>
      </c>
      <c r="Z5580" s="24">
        <f t="shared" si="966"/>
        <v>2596.7706970380495</v>
      </c>
      <c r="AB5580" s="24">
        <f t="shared" si="960"/>
        <v>0</v>
      </c>
    </row>
    <row r="5581" x14ac:dyDescent="0.2">
      <c r="I5581" s="25">
        <v>5576</v>
      </c>
      <c r="J5581" s="29">
        <v>0.32630021199999998</v>
      </c>
      <c r="L5581" s="25">
        <v>19558.147312450408</v>
      </c>
      <c r="N5581" s="25">
        <v>5576</v>
      </c>
      <c r="O5581" s="25">
        <f t="shared" si="961"/>
        <v>15548.727113398076</v>
      </c>
      <c r="P5581" s="25">
        <f t="shared" si="958"/>
        <v>15548.727113398076</v>
      </c>
      <c r="Q5581" s="25">
        <f t="shared" si="959"/>
        <v>26104.016959999997</v>
      </c>
      <c r="R5581" s="25">
        <f t="shared" si="962"/>
        <v>0</v>
      </c>
      <c r="S5581" s="25">
        <f t="shared" si="963"/>
        <v>10555.289846601921</v>
      </c>
      <c r="T5581" s="25" t="str">
        <f t="shared" si="964"/>
        <v>charge</v>
      </c>
      <c r="V5581" s="25">
        <f t="shared" si="967"/>
        <v>4000</v>
      </c>
      <c r="W5581" s="25">
        <f t="shared" si="965"/>
        <v>4000</v>
      </c>
      <c r="X5581" s="25">
        <f t="shared" si="968"/>
        <v>0</v>
      </c>
      <c r="Z5581" s="25">
        <f t="shared" si="966"/>
        <v>0</v>
      </c>
      <c r="AB5581" s="25">
        <f t="shared" si="960"/>
        <v>6555.2898466019215</v>
      </c>
    </row>
    <row r="5582" x14ac:dyDescent="0.2">
      <c r="I5582" s="24">
        <v>5577</v>
      </c>
      <c r="J5582" s="28">
        <v>0.54533746299999997</v>
      </c>
      <c r="L5582" s="24">
        <v>21150.017762756346</v>
      </c>
      <c r="N5582" s="24">
        <v>5577</v>
      </c>
      <c r="O5582" s="24">
        <f t="shared" si="961"/>
        <v>16814.264121391298</v>
      </c>
      <c r="P5582" s="24">
        <f t="shared" si="958"/>
        <v>16814.264121391298</v>
      </c>
      <c r="Q5582" s="24">
        <f t="shared" si="959"/>
        <v>43626.997039999995</v>
      </c>
      <c r="R5582" s="24">
        <f t="shared" si="962"/>
        <v>0</v>
      </c>
      <c r="S5582" s="24">
        <f t="shared" si="963"/>
        <v>26812.732918608697</v>
      </c>
      <c r="T5582" s="24" t="str">
        <f t="shared" si="964"/>
        <v>charge</v>
      </c>
      <c r="V5582" s="24">
        <f t="shared" si="967"/>
        <v>0</v>
      </c>
      <c r="W5582" s="24">
        <f t="shared" si="965"/>
        <v>4000</v>
      </c>
      <c r="X5582" s="24">
        <f t="shared" si="968"/>
        <v>0</v>
      </c>
      <c r="Z5582" s="24">
        <f t="shared" si="966"/>
        <v>0</v>
      </c>
      <c r="AB5582" s="24">
        <f t="shared" si="960"/>
        <v>26812.732918608697</v>
      </c>
    </row>
    <row r="5583" x14ac:dyDescent="0.2">
      <c r="I5583" s="25">
        <v>5578</v>
      </c>
      <c r="J5583" s="29">
        <v>0.64385624899999994</v>
      </c>
      <c r="L5583" s="25">
        <v>22983.674274158475</v>
      </c>
      <c r="N5583" s="25">
        <v>5578</v>
      </c>
      <c r="O5583" s="25">
        <f t="shared" si="961"/>
        <v>18272.02104795599</v>
      </c>
      <c r="P5583" s="25">
        <f t="shared" si="958"/>
        <v>18272.02104795599</v>
      </c>
      <c r="Q5583" s="25">
        <f t="shared" si="959"/>
        <v>51508.499919999995</v>
      </c>
      <c r="R5583" s="25">
        <f t="shared" si="962"/>
        <v>0</v>
      </c>
      <c r="S5583" s="25">
        <f t="shared" si="963"/>
        <v>33236.478872044005</v>
      </c>
      <c r="T5583" s="25" t="str">
        <f t="shared" si="964"/>
        <v>charge</v>
      </c>
      <c r="V5583" s="25">
        <f t="shared" si="967"/>
        <v>0</v>
      </c>
      <c r="W5583" s="25">
        <f t="shared" si="965"/>
        <v>4000</v>
      </c>
      <c r="X5583" s="25">
        <f t="shared" si="968"/>
        <v>0</v>
      </c>
      <c r="Z5583" s="25">
        <f t="shared" si="966"/>
        <v>0</v>
      </c>
      <c r="AB5583" s="25">
        <f t="shared" si="960"/>
        <v>33236.478872044005</v>
      </c>
    </row>
    <row r="5584" x14ac:dyDescent="0.2">
      <c r="I5584" s="24">
        <v>5579</v>
      </c>
      <c r="J5584" s="28">
        <v>0.70405528500000003</v>
      </c>
      <c r="L5584" s="24">
        <v>24114.333375835417</v>
      </c>
      <c r="N5584" s="24">
        <v>5579</v>
      </c>
      <c r="O5584" s="24">
        <f t="shared" si="961"/>
        <v>19170.895033789158</v>
      </c>
      <c r="P5584" s="24">
        <f t="shared" si="958"/>
        <v>19170.895033789158</v>
      </c>
      <c r="Q5584" s="24">
        <f t="shared" si="959"/>
        <v>56324.4228</v>
      </c>
      <c r="R5584" s="24">
        <f t="shared" si="962"/>
        <v>0</v>
      </c>
      <c r="S5584" s="24">
        <f t="shared" si="963"/>
        <v>37153.527766210842</v>
      </c>
      <c r="T5584" s="24" t="str">
        <f t="shared" si="964"/>
        <v>charge</v>
      </c>
      <c r="V5584" s="24">
        <f t="shared" si="967"/>
        <v>0</v>
      </c>
      <c r="W5584" s="24">
        <f t="shared" si="965"/>
        <v>4000</v>
      </c>
      <c r="X5584" s="24">
        <f t="shared" si="968"/>
        <v>0</v>
      </c>
      <c r="Z5584" s="24">
        <f t="shared" si="966"/>
        <v>0</v>
      </c>
      <c r="AB5584" s="24">
        <f t="shared" si="960"/>
        <v>37153.527766210842</v>
      </c>
    </row>
    <row r="5585" x14ac:dyDescent="0.2">
      <c r="I5585" s="25">
        <v>5580</v>
      </c>
      <c r="J5585" s="29">
        <v>0.68977649899999993</v>
      </c>
      <c r="L5585" s="25">
        <v>24962.896048259732</v>
      </c>
      <c r="N5585" s="25">
        <v>5580</v>
      </c>
      <c r="O5585" s="25">
        <f t="shared" si="961"/>
        <v>19845.502358366488</v>
      </c>
      <c r="P5585" s="25">
        <f t="shared" si="958"/>
        <v>19845.502358366488</v>
      </c>
      <c r="Q5585" s="25">
        <f t="shared" si="959"/>
        <v>55182.119919999997</v>
      </c>
      <c r="R5585" s="25">
        <f t="shared" si="962"/>
        <v>0</v>
      </c>
      <c r="S5585" s="25">
        <f t="shared" si="963"/>
        <v>35336.617561633509</v>
      </c>
      <c r="T5585" s="25" t="str">
        <f t="shared" si="964"/>
        <v>charge</v>
      </c>
      <c r="V5585" s="25">
        <f t="shared" si="967"/>
        <v>0</v>
      </c>
      <c r="W5585" s="25">
        <f t="shared" si="965"/>
        <v>4000</v>
      </c>
      <c r="X5585" s="25">
        <f t="shared" si="968"/>
        <v>0</v>
      </c>
      <c r="Z5585" s="25">
        <f t="shared" si="966"/>
        <v>0</v>
      </c>
      <c r="AB5585" s="25">
        <f t="shared" si="960"/>
        <v>35336.617561633509</v>
      </c>
    </row>
    <row r="5586" x14ac:dyDescent="0.2">
      <c r="I5586" s="24">
        <v>5581</v>
      </c>
      <c r="J5586" s="28">
        <v>0.74578436000000004</v>
      </c>
      <c r="L5586" s="24">
        <v>26030.613584232327</v>
      </c>
      <c r="N5586" s="24">
        <v>5581</v>
      </c>
      <c r="O5586" s="24">
        <f t="shared" si="961"/>
        <v>20694.337799464702</v>
      </c>
      <c r="P5586" s="24">
        <f t="shared" si="958"/>
        <v>20694.337799464702</v>
      </c>
      <c r="Q5586" s="24">
        <f t="shared" si="959"/>
        <v>59662.748800000001</v>
      </c>
      <c r="R5586" s="24">
        <f t="shared" si="962"/>
        <v>0</v>
      </c>
      <c r="S5586" s="24">
        <f t="shared" si="963"/>
        <v>38968.4110005353</v>
      </c>
      <c r="T5586" s="24" t="str">
        <f t="shared" si="964"/>
        <v>charge</v>
      </c>
      <c r="V5586" s="24">
        <f t="shared" si="967"/>
        <v>0</v>
      </c>
      <c r="W5586" s="24">
        <f t="shared" si="965"/>
        <v>4000</v>
      </c>
      <c r="X5586" s="24">
        <f t="shared" si="968"/>
        <v>0</v>
      </c>
      <c r="Z5586" s="24">
        <f t="shared" si="966"/>
        <v>0</v>
      </c>
      <c r="AB5586" s="24">
        <f t="shared" si="960"/>
        <v>38968.4110005353</v>
      </c>
    </row>
    <row r="5587" x14ac:dyDescent="0.2">
      <c r="I5587" s="25">
        <v>5582</v>
      </c>
      <c r="J5587" s="29">
        <v>0.74265800500000001</v>
      </c>
      <c r="L5587" s="25">
        <v>26474.909032452106</v>
      </c>
      <c r="N5587" s="25">
        <v>5582</v>
      </c>
      <c r="O5587" s="25">
        <f t="shared" si="961"/>
        <v>21047.552680799425</v>
      </c>
      <c r="P5587" s="25">
        <f t="shared" si="958"/>
        <v>21047.552680799425</v>
      </c>
      <c r="Q5587" s="25">
        <f t="shared" si="959"/>
        <v>59412.640400000004</v>
      </c>
      <c r="R5587" s="25">
        <f t="shared" si="962"/>
        <v>0</v>
      </c>
      <c r="S5587" s="25">
        <f t="shared" si="963"/>
        <v>38365.087719200579</v>
      </c>
      <c r="T5587" s="25" t="str">
        <f t="shared" si="964"/>
        <v>charge</v>
      </c>
      <c r="V5587" s="25">
        <f t="shared" si="967"/>
        <v>0</v>
      </c>
      <c r="W5587" s="25">
        <f t="shared" si="965"/>
        <v>4000</v>
      </c>
      <c r="X5587" s="25">
        <f t="shared" si="968"/>
        <v>0</v>
      </c>
      <c r="Z5587" s="25">
        <f t="shared" si="966"/>
        <v>0</v>
      </c>
      <c r="AB5587" s="25">
        <f t="shared" si="960"/>
        <v>38365.087719200579</v>
      </c>
    </row>
    <row r="5588" x14ac:dyDescent="0.2">
      <c r="I5588" s="24">
        <v>5583</v>
      </c>
      <c r="J5588" s="28">
        <v>0.73909490300000003</v>
      </c>
      <c r="L5588" s="24">
        <v>26997.199841022488</v>
      </c>
      <c r="N5588" s="24">
        <v>5583</v>
      </c>
      <c r="O5588" s="24">
        <f t="shared" si="961"/>
        <v>21462.773873612878</v>
      </c>
      <c r="P5588" s="24">
        <f t="shared" si="958"/>
        <v>21462.773873612878</v>
      </c>
      <c r="Q5588" s="24">
        <f t="shared" si="959"/>
        <v>59127.592240000005</v>
      </c>
      <c r="R5588" s="24">
        <f t="shared" si="962"/>
        <v>0</v>
      </c>
      <c r="S5588" s="24">
        <f t="shared" si="963"/>
        <v>37664.818366387131</v>
      </c>
      <c r="T5588" s="24" t="str">
        <f t="shared" si="964"/>
        <v>charge</v>
      </c>
      <c r="V5588" s="24">
        <f t="shared" si="967"/>
        <v>0</v>
      </c>
      <c r="W5588" s="24">
        <f t="shared" si="965"/>
        <v>4000</v>
      </c>
      <c r="X5588" s="24">
        <f t="shared" si="968"/>
        <v>0</v>
      </c>
      <c r="Z5588" s="24">
        <f t="shared" si="966"/>
        <v>0</v>
      </c>
      <c r="AB5588" s="24">
        <f t="shared" si="960"/>
        <v>37664.818366387131</v>
      </c>
    </row>
    <row r="5589" x14ac:dyDescent="0.2">
      <c r="I5589" s="25">
        <v>5584</v>
      </c>
      <c r="J5589" s="29">
        <v>0.69888040600000001</v>
      </c>
      <c r="L5589" s="25">
        <v>27104.412851142883</v>
      </c>
      <c r="N5589" s="25">
        <v>5584</v>
      </c>
      <c r="O5589" s="25">
        <f t="shared" si="961"/>
        <v>21548.008216658593</v>
      </c>
      <c r="P5589" s="25">
        <f t="shared" si="958"/>
        <v>21548.008216658593</v>
      </c>
      <c r="Q5589" s="25">
        <f t="shared" si="959"/>
        <v>55910.432480000003</v>
      </c>
      <c r="R5589" s="25">
        <f t="shared" si="962"/>
        <v>0</v>
      </c>
      <c r="S5589" s="25">
        <f t="shared" si="963"/>
        <v>34362.424263341411</v>
      </c>
      <c r="T5589" s="25" t="str">
        <f t="shared" si="964"/>
        <v>charge</v>
      </c>
      <c r="V5589" s="25">
        <f t="shared" si="967"/>
        <v>0</v>
      </c>
      <c r="W5589" s="25">
        <f t="shared" si="965"/>
        <v>4000</v>
      </c>
      <c r="X5589" s="25">
        <f t="shared" si="968"/>
        <v>0</v>
      </c>
      <c r="Z5589" s="25">
        <f t="shared" si="966"/>
        <v>0</v>
      </c>
      <c r="AB5589" s="25">
        <f t="shared" si="960"/>
        <v>34362.424263341411</v>
      </c>
    </row>
    <row r="5590" x14ac:dyDescent="0.2">
      <c r="I5590" s="24">
        <v>5585</v>
      </c>
      <c r="J5590" s="28">
        <v>0.57751352499999997</v>
      </c>
      <c r="L5590" s="24">
        <v>26882.224681854244</v>
      </c>
      <c r="N5590" s="24">
        <v>5585</v>
      </c>
      <c r="O5590" s="24">
        <f t="shared" si="961"/>
        <v>21371.368622074126</v>
      </c>
      <c r="P5590" s="24">
        <f t="shared" si="958"/>
        <v>21371.368622074126</v>
      </c>
      <c r="Q5590" s="24">
        <f t="shared" si="959"/>
        <v>46201.081999999995</v>
      </c>
      <c r="R5590" s="24">
        <f t="shared" si="962"/>
        <v>0</v>
      </c>
      <c r="S5590" s="24">
        <f t="shared" si="963"/>
        <v>24829.713377925869</v>
      </c>
      <c r="T5590" s="24" t="str">
        <f t="shared" si="964"/>
        <v>charge</v>
      </c>
      <c r="V5590" s="24">
        <f t="shared" si="967"/>
        <v>0</v>
      </c>
      <c r="W5590" s="24">
        <f t="shared" si="965"/>
        <v>4000</v>
      </c>
      <c r="X5590" s="24">
        <f t="shared" si="968"/>
        <v>0</v>
      </c>
      <c r="Z5590" s="24">
        <f t="shared" si="966"/>
        <v>0</v>
      </c>
      <c r="AB5590" s="24">
        <f t="shared" si="960"/>
        <v>24829.713377925869</v>
      </c>
    </row>
    <row r="5591" x14ac:dyDescent="0.2">
      <c r="I5591" s="25">
        <v>5586</v>
      </c>
      <c r="J5591" s="29">
        <v>0.21225861900000001</v>
      </c>
      <c r="L5591" s="25">
        <v>26530.291859054563</v>
      </c>
      <c r="N5591" s="25">
        <v>5586</v>
      </c>
      <c r="O5591" s="25">
        <f t="shared" si="961"/>
        <v>21091.582027948378</v>
      </c>
      <c r="P5591" s="25">
        <f t="shared" si="958"/>
        <v>21091.582027948378</v>
      </c>
      <c r="Q5591" s="25">
        <f t="shared" si="959"/>
        <v>16980.68952</v>
      </c>
      <c r="R5591" s="25">
        <f t="shared" si="962"/>
        <v>4110.8925079483779</v>
      </c>
      <c r="S5591" s="25">
        <f t="shared" si="963"/>
        <v>0</v>
      </c>
      <c r="T5591" s="25" t="str">
        <f t="shared" si="964"/>
        <v>drain</v>
      </c>
      <c r="V5591" s="25">
        <f t="shared" si="967"/>
        <v>0</v>
      </c>
      <c r="W5591" s="25">
        <f t="shared" si="965"/>
        <v>0</v>
      </c>
      <c r="X5591" s="25">
        <f t="shared" si="968"/>
        <v>4000</v>
      </c>
      <c r="Z5591" s="25">
        <f t="shared" si="966"/>
        <v>110.8925079483779</v>
      </c>
      <c r="AB5591" s="25">
        <f t="shared" si="960"/>
        <v>0</v>
      </c>
    </row>
    <row r="5592" x14ac:dyDescent="0.2">
      <c r="I5592" s="24">
        <v>5587</v>
      </c>
      <c r="J5592" s="28">
        <v>0</v>
      </c>
      <c r="L5592" s="24">
        <v>27096.94470567703</v>
      </c>
      <c r="N5592" s="24">
        <v>5587</v>
      </c>
      <c r="O5592" s="24">
        <f t="shared" si="961"/>
        <v>21542.071041013238</v>
      </c>
      <c r="P5592" s="24">
        <f t="shared" si="958"/>
        <v>21542.071041013238</v>
      </c>
      <c r="Q5592" s="24">
        <f t="shared" si="959"/>
        <v>0</v>
      </c>
      <c r="R5592" s="24">
        <f t="shared" si="962"/>
        <v>21542.071041013238</v>
      </c>
      <c r="S5592" s="24">
        <f t="shared" si="963"/>
        <v>0</v>
      </c>
      <c r="T5592" s="24" t="str">
        <f t="shared" si="964"/>
        <v>drain</v>
      </c>
      <c r="V5592" s="24">
        <f t="shared" si="967"/>
        <v>0</v>
      </c>
      <c r="W5592" s="24">
        <f t="shared" si="965"/>
        <v>0</v>
      </c>
      <c r="X5592" s="24">
        <f t="shared" si="968"/>
        <v>0</v>
      </c>
      <c r="Z5592" s="24">
        <f t="shared" si="966"/>
        <v>21542.071041013238</v>
      </c>
      <c r="AB5592" s="24">
        <f t="shared" si="960"/>
        <v>0</v>
      </c>
    </row>
    <row r="5593" x14ac:dyDescent="0.2">
      <c r="I5593" s="25">
        <v>5588</v>
      </c>
      <c r="J5593" s="29">
        <v>0</v>
      </c>
      <c r="L5593" s="25">
        <v>26301.464940738675</v>
      </c>
      <c r="N5593" s="25">
        <v>5588</v>
      </c>
      <c r="O5593" s="25">
        <f t="shared" si="961"/>
        <v>20909.664627887247</v>
      </c>
      <c r="P5593" s="25">
        <f t="shared" si="958"/>
        <v>20909.664627887247</v>
      </c>
      <c r="Q5593" s="25">
        <f t="shared" si="959"/>
        <v>0</v>
      </c>
      <c r="R5593" s="25">
        <f t="shared" si="962"/>
        <v>20909.664627887247</v>
      </c>
      <c r="S5593" s="25">
        <f t="shared" si="963"/>
        <v>0</v>
      </c>
      <c r="T5593" s="25" t="str">
        <f t="shared" si="964"/>
        <v>drain</v>
      </c>
      <c r="V5593" s="25">
        <f t="shared" si="967"/>
        <v>0</v>
      </c>
      <c r="W5593" s="25">
        <f t="shared" si="965"/>
        <v>0</v>
      </c>
      <c r="X5593" s="25">
        <f t="shared" si="968"/>
        <v>0</v>
      </c>
      <c r="Z5593" s="25">
        <f t="shared" si="966"/>
        <v>20909.664627887247</v>
      </c>
      <c r="AB5593" s="25">
        <f t="shared" si="960"/>
        <v>0</v>
      </c>
    </row>
    <row r="5594" x14ac:dyDescent="0.2">
      <c r="I5594" s="24">
        <v>5589</v>
      </c>
      <c r="J5594" s="28">
        <v>0</v>
      </c>
      <c r="L5594" s="24">
        <v>26293.924244689941</v>
      </c>
      <c r="N5594" s="24">
        <v>5589</v>
      </c>
      <c r="O5594" s="24">
        <f t="shared" si="961"/>
        <v>20903.669774528506</v>
      </c>
      <c r="P5594" s="24">
        <f t="shared" si="958"/>
        <v>20903.669774528506</v>
      </c>
      <c r="Q5594" s="24">
        <f t="shared" si="959"/>
        <v>0</v>
      </c>
      <c r="R5594" s="24">
        <f t="shared" si="962"/>
        <v>20903.669774528506</v>
      </c>
      <c r="S5594" s="24">
        <f t="shared" si="963"/>
        <v>0</v>
      </c>
      <c r="T5594" s="24" t="str">
        <f t="shared" si="964"/>
        <v>drain</v>
      </c>
      <c r="V5594" s="24">
        <f t="shared" si="967"/>
        <v>0</v>
      </c>
      <c r="W5594" s="24">
        <f t="shared" si="965"/>
        <v>0</v>
      </c>
      <c r="X5594" s="24">
        <f t="shared" si="968"/>
        <v>0</v>
      </c>
      <c r="Z5594" s="24">
        <f t="shared" si="966"/>
        <v>20903.669774528506</v>
      </c>
      <c r="AB5594" s="24">
        <f t="shared" si="960"/>
        <v>0</v>
      </c>
    </row>
    <row r="5595" x14ac:dyDescent="0.2">
      <c r="I5595" s="25">
        <v>5590</v>
      </c>
      <c r="J5595" s="29">
        <v>0</v>
      </c>
      <c r="L5595" s="25">
        <v>25826.630748367308</v>
      </c>
      <c r="N5595" s="25">
        <v>5590</v>
      </c>
      <c r="O5595" s="25">
        <f t="shared" si="961"/>
        <v>20532.171444952011</v>
      </c>
      <c r="P5595" s="25">
        <f t="shared" si="958"/>
        <v>20532.171444952011</v>
      </c>
      <c r="Q5595" s="25">
        <f t="shared" si="959"/>
        <v>0</v>
      </c>
      <c r="R5595" s="25">
        <f t="shared" si="962"/>
        <v>20532.171444952011</v>
      </c>
      <c r="S5595" s="25">
        <f t="shared" si="963"/>
        <v>0</v>
      </c>
      <c r="T5595" s="25" t="str">
        <f t="shared" si="964"/>
        <v>drain</v>
      </c>
      <c r="V5595" s="25">
        <f t="shared" si="967"/>
        <v>0</v>
      </c>
      <c r="W5595" s="25">
        <f t="shared" si="965"/>
        <v>0</v>
      </c>
      <c r="X5595" s="25">
        <f t="shared" si="968"/>
        <v>0</v>
      </c>
      <c r="Z5595" s="25">
        <f t="shared" si="966"/>
        <v>20532.171444952011</v>
      </c>
      <c r="AB5595" s="25">
        <f t="shared" si="960"/>
        <v>0</v>
      </c>
    </row>
    <row r="5596" x14ac:dyDescent="0.2">
      <c r="I5596" s="24">
        <v>5591</v>
      </c>
      <c r="J5596" s="28">
        <v>0</v>
      </c>
      <c r="L5596" s="24">
        <v>24722.381968259808</v>
      </c>
      <c r="N5596" s="24">
        <v>5591</v>
      </c>
      <c r="O5596" s="24">
        <f t="shared" si="961"/>
        <v>19654.293664766548</v>
      </c>
      <c r="P5596" s="24">
        <f t="shared" si="958"/>
        <v>19654.293664766548</v>
      </c>
      <c r="Q5596" s="24">
        <f t="shared" si="959"/>
        <v>0</v>
      </c>
      <c r="R5596" s="24">
        <f t="shared" si="962"/>
        <v>19654.293664766548</v>
      </c>
      <c r="S5596" s="24">
        <f t="shared" si="963"/>
        <v>0</v>
      </c>
      <c r="T5596" s="24" t="str">
        <f t="shared" si="964"/>
        <v>drain</v>
      </c>
      <c r="V5596" s="24">
        <f t="shared" si="967"/>
        <v>0</v>
      </c>
      <c r="W5596" s="24">
        <f t="shared" si="965"/>
        <v>0</v>
      </c>
      <c r="X5596" s="24">
        <f t="shared" si="968"/>
        <v>0</v>
      </c>
      <c r="Z5596" s="24">
        <f t="shared" si="966"/>
        <v>19654.293664766548</v>
      </c>
      <c r="AB5596" s="24">
        <f t="shared" si="960"/>
        <v>0</v>
      </c>
    </row>
    <row r="5597" x14ac:dyDescent="0.2">
      <c r="I5597" s="25">
        <v>5592</v>
      </c>
      <c r="J5597" s="29">
        <v>0</v>
      </c>
      <c r="L5597" s="25">
        <v>23273.652233219145</v>
      </c>
      <c r="N5597" s="25">
        <v>5592</v>
      </c>
      <c r="O5597" s="25">
        <f t="shared" si="961"/>
        <v>18502.553525409221</v>
      </c>
      <c r="P5597" s="25">
        <f t="shared" si="958"/>
        <v>18502.553525409221</v>
      </c>
      <c r="Q5597" s="25">
        <f t="shared" si="959"/>
        <v>0</v>
      </c>
      <c r="R5597" s="25">
        <f t="shared" si="962"/>
        <v>18502.553525409221</v>
      </c>
      <c r="S5597" s="25">
        <f t="shared" si="963"/>
        <v>0</v>
      </c>
      <c r="T5597" s="25" t="str">
        <f t="shared" si="964"/>
        <v>drain</v>
      </c>
      <c r="V5597" s="25">
        <f t="shared" si="967"/>
        <v>0</v>
      </c>
      <c r="W5597" s="25">
        <f t="shared" si="965"/>
        <v>0</v>
      </c>
      <c r="X5597" s="25">
        <f t="shared" si="968"/>
        <v>0</v>
      </c>
      <c r="Z5597" s="25">
        <f t="shared" si="966"/>
        <v>18502.553525409221</v>
      </c>
      <c r="AB5597" s="25">
        <f t="shared" si="960"/>
        <v>0</v>
      </c>
    </row>
    <row r="5598" x14ac:dyDescent="0.2">
      <c r="I5598" s="24">
        <v>5593</v>
      </c>
      <c r="J5598" s="28">
        <v>0</v>
      </c>
      <c r="L5598" s="24">
        <v>21748.27534189224</v>
      </c>
      <c r="N5598" s="24">
        <v>5593</v>
      </c>
      <c r="O5598" s="24">
        <f t="shared" si="961"/>
        <v>17289.878896804334</v>
      </c>
      <c r="P5598" s="24">
        <f t="shared" si="958"/>
        <v>17289.878896804334</v>
      </c>
      <c r="Q5598" s="24">
        <f t="shared" si="959"/>
        <v>0</v>
      </c>
      <c r="R5598" s="24">
        <f t="shared" si="962"/>
        <v>17289.878896804334</v>
      </c>
      <c r="S5598" s="24">
        <f t="shared" si="963"/>
        <v>0</v>
      </c>
      <c r="T5598" s="24" t="str">
        <f t="shared" si="964"/>
        <v>drain</v>
      </c>
      <c r="V5598" s="24">
        <f t="shared" si="967"/>
        <v>0</v>
      </c>
      <c r="W5598" s="24">
        <f t="shared" si="965"/>
        <v>0</v>
      </c>
      <c r="X5598" s="24">
        <f t="shared" si="968"/>
        <v>0</v>
      </c>
      <c r="Z5598" s="24">
        <f t="shared" si="966"/>
        <v>17289.878896804334</v>
      </c>
      <c r="AB5598" s="24">
        <f t="shared" si="960"/>
        <v>0</v>
      </c>
    </row>
    <row r="5599" x14ac:dyDescent="0.2">
      <c r="I5599" s="25">
        <v>5594</v>
      </c>
      <c r="J5599" s="29">
        <v>0</v>
      </c>
      <c r="L5599" s="25">
        <v>20596.581964874265</v>
      </c>
      <c r="N5599" s="25">
        <v>5594</v>
      </c>
      <c r="O5599" s="25">
        <f t="shared" si="961"/>
        <v>16374.282662075042</v>
      </c>
      <c r="P5599" s="25">
        <f t="shared" si="958"/>
        <v>16374.282662075042</v>
      </c>
      <c r="Q5599" s="25">
        <f t="shared" si="959"/>
        <v>0</v>
      </c>
      <c r="R5599" s="25">
        <f t="shared" si="962"/>
        <v>16374.282662075042</v>
      </c>
      <c r="S5599" s="25">
        <f t="shared" si="963"/>
        <v>0</v>
      </c>
      <c r="T5599" s="25" t="str">
        <f t="shared" si="964"/>
        <v>drain</v>
      </c>
      <c r="V5599" s="25">
        <f t="shared" si="967"/>
        <v>0</v>
      </c>
      <c r="W5599" s="25">
        <f t="shared" si="965"/>
        <v>0</v>
      </c>
      <c r="X5599" s="25">
        <f t="shared" si="968"/>
        <v>0</v>
      </c>
      <c r="Z5599" s="25">
        <f t="shared" si="966"/>
        <v>16374.282662075042</v>
      </c>
      <c r="AB5599" s="25">
        <f t="shared" si="960"/>
        <v>0</v>
      </c>
    </row>
    <row r="5600" x14ac:dyDescent="0.2">
      <c r="I5600" s="24">
        <v>5595</v>
      </c>
      <c r="J5600" s="28">
        <v>0</v>
      </c>
      <c r="L5600" s="24">
        <v>20543.90172123909</v>
      </c>
      <c r="N5600" s="24">
        <v>5595</v>
      </c>
      <c r="O5600" s="24">
        <f t="shared" si="961"/>
        <v>16332.401868385077</v>
      </c>
      <c r="P5600" s="24">
        <f t="shared" si="958"/>
        <v>16332.401868385077</v>
      </c>
      <c r="Q5600" s="24">
        <f t="shared" si="959"/>
        <v>0</v>
      </c>
      <c r="R5600" s="24">
        <f t="shared" si="962"/>
        <v>16332.401868385077</v>
      </c>
      <c r="S5600" s="24">
        <f t="shared" si="963"/>
        <v>0</v>
      </c>
      <c r="T5600" s="24" t="str">
        <f t="shared" si="964"/>
        <v>drain</v>
      </c>
      <c r="V5600" s="24">
        <f t="shared" si="967"/>
        <v>0</v>
      </c>
      <c r="W5600" s="24">
        <f t="shared" si="965"/>
        <v>0</v>
      </c>
      <c r="X5600" s="24">
        <f t="shared" si="968"/>
        <v>0</v>
      </c>
      <c r="Z5600" s="24">
        <f t="shared" si="966"/>
        <v>16332.401868385077</v>
      </c>
      <c r="AB5600" s="24">
        <f t="shared" si="960"/>
        <v>0</v>
      </c>
    </row>
    <row r="5601" x14ac:dyDescent="0.2">
      <c r="I5601" s="25">
        <v>5596</v>
      </c>
      <c r="J5601" s="29">
        <v>0</v>
      </c>
      <c r="L5601" s="25">
        <v>20132.872226285934</v>
      </c>
      <c r="N5601" s="25">
        <v>5596</v>
      </c>
      <c r="O5601" s="25">
        <f t="shared" si="961"/>
        <v>16005.633419897318</v>
      </c>
      <c r="P5601" s="25">
        <f t="shared" si="958"/>
        <v>16005.633419897318</v>
      </c>
      <c r="Q5601" s="25">
        <f t="shared" si="959"/>
        <v>0</v>
      </c>
      <c r="R5601" s="25">
        <f t="shared" si="962"/>
        <v>16005.633419897318</v>
      </c>
      <c r="S5601" s="25">
        <f t="shared" si="963"/>
        <v>0</v>
      </c>
      <c r="T5601" s="25" t="str">
        <f t="shared" si="964"/>
        <v>drain</v>
      </c>
      <c r="V5601" s="25">
        <f t="shared" si="967"/>
        <v>0</v>
      </c>
      <c r="W5601" s="25">
        <f t="shared" si="965"/>
        <v>0</v>
      </c>
      <c r="X5601" s="25">
        <f t="shared" si="968"/>
        <v>0</v>
      </c>
      <c r="Z5601" s="25">
        <f t="shared" si="966"/>
        <v>16005.633419897318</v>
      </c>
      <c r="AB5601" s="25">
        <f t="shared" si="960"/>
        <v>0</v>
      </c>
    </row>
    <row r="5602" x14ac:dyDescent="0.2">
      <c r="I5602" s="24">
        <v>5597</v>
      </c>
      <c r="J5602" s="28">
        <v>0</v>
      </c>
      <c r="L5602" s="24">
        <v>20155.742981576917</v>
      </c>
      <c r="N5602" s="24">
        <v>5597</v>
      </c>
      <c r="O5602" s="24">
        <f t="shared" si="961"/>
        <v>16023.81567035365</v>
      </c>
      <c r="P5602" s="24">
        <f t="shared" si="958"/>
        <v>16023.81567035365</v>
      </c>
      <c r="Q5602" s="24">
        <f t="shared" si="959"/>
        <v>0</v>
      </c>
      <c r="R5602" s="24">
        <f t="shared" si="962"/>
        <v>16023.81567035365</v>
      </c>
      <c r="S5602" s="24">
        <f t="shared" si="963"/>
        <v>0</v>
      </c>
      <c r="T5602" s="24" t="str">
        <f t="shared" si="964"/>
        <v>drain</v>
      </c>
      <c r="V5602" s="24">
        <f t="shared" si="967"/>
        <v>0</v>
      </c>
      <c r="W5602" s="24">
        <f t="shared" si="965"/>
        <v>0</v>
      </c>
      <c r="X5602" s="24">
        <f t="shared" si="968"/>
        <v>0</v>
      </c>
      <c r="Z5602" s="24">
        <f t="shared" si="966"/>
        <v>16023.81567035365</v>
      </c>
      <c r="AB5602" s="24">
        <f t="shared" si="960"/>
        <v>0</v>
      </c>
    </row>
    <row r="5603" x14ac:dyDescent="0.2">
      <c r="I5603" s="25">
        <v>5598</v>
      </c>
      <c r="J5603" s="29">
        <v>0</v>
      </c>
      <c r="L5603" s="25">
        <v>20299.535167670248</v>
      </c>
      <c r="N5603" s="25">
        <v>5598</v>
      </c>
      <c r="O5603" s="25">
        <f t="shared" si="961"/>
        <v>16138.130458297848</v>
      </c>
      <c r="P5603" s="25">
        <f t="shared" si="958"/>
        <v>16138.130458297848</v>
      </c>
      <c r="Q5603" s="25">
        <f t="shared" si="959"/>
        <v>0</v>
      </c>
      <c r="R5603" s="25">
        <f t="shared" si="962"/>
        <v>16138.130458297848</v>
      </c>
      <c r="S5603" s="25">
        <f t="shared" si="963"/>
        <v>0</v>
      </c>
      <c r="T5603" s="25" t="str">
        <f t="shared" si="964"/>
        <v>drain</v>
      </c>
      <c r="V5603" s="25">
        <f t="shared" si="967"/>
        <v>0</v>
      </c>
      <c r="W5603" s="25">
        <f t="shared" si="965"/>
        <v>0</v>
      </c>
      <c r="X5603" s="25">
        <f t="shared" si="968"/>
        <v>0</v>
      </c>
      <c r="Z5603" s="25">
        <f t="shared" si="966"/>
        <v>16138.130458297848</v>
      </c>
      <c r="AB5603" s="25">
        <f t="shared" si="960"/>
        <v>0</v>
      </c>
    </row>
    <row r="5604" x14ac:dyDescent="0.2">
      <c r="I5604" s="24">
        <v>5599</v>
      </c>
      <c r="J5604" s="28">
        <v>0.15569873000000001</v>
      </c>
      <c r="L5604" s="24">
        <v>21558.29700474739</v>
      </c>
      <c r="N5604" s="24">
        <v>5599</v>
      </c>
      <c r="O5604" s="24">
        <f t="shared" si="961"/>
        <v>17138.846118774178</v>
      </c>
      <c r="P5604" s="24">
        <f t="shared" si="958"/>
        <v>17138.846118774178</v>
      </c>
      <c r="Q5604" s="24">
        <f t="shared" si="959"/>
        <v>12455.8984</v>
      </c>
      <c r="R5604" s="24">
        <f t="shared" si="962"/>
        <v>4682.9477187741777</v>
      </c>
      <c r="S5604" s="24">
        <f t="shared" si="963"/>
        <v>0</v>
      </c>
      <c r="T5604" s="24" t="str">
        <f t="shared" si="964"/>
        <v>drain</v>
      </c>
      <c r="V5604" s="24">
        <f t="shared" si="967"/>
        <v>0</v>
      </c>
      <c r="W5604" s="24">
        <f t="shared" si="965"/>
        <v>0</v>
      </c>
      <c r="X5604" s="24">
        <f t="shared" si="968"/>
        <v>0</v>
      </c>
      <c r="Z5604" s="24">
        <f t="shared" si="966"/>
        <v>4682.9477187741777</v>
      </c>
      <c r="AB5604" s="24">
        <f t="shared" si="960"/>
        <v>0</v>
      </c>
    </row>
    <row r="5605" x14ac:dyDescent="0.2">
      <c r="I5605" s="25">
        <v>5600</v>
      </c>
      <c r="J5605" s="29">
        <v>0.35092008600000002</v>
      </c>
      <c r="L5605" s="25">
        <v>24239.262372815607</v>
      </c>
      <c r="N5605" s="25">
        <v>5600</v>
      </c>
      <c r="O5605" s="25">
        <f t="shared" si="961"/>
        <v>19270.213586388407</v>
      </c>
      <c r="P5605" s="25">
        <f t="shared" si="958"/>
        <v>19270.213586388407</v>
      </c>
      <c r="Q5605" s="25">
        <f t="shared" si="959"/>
        <v>28073.606880000003</v>
      </c>
      <c r="R5605" s="25">
        <f t="shared" si="962"/>
        <v>0</v>
      </c>
      <c r="S5605" s="25">
        <f t="shared" si="963"/>
        <v>8803.3932936115962</v>
      </c>
      <c r="T5605" s="25" t="str">
        <f t="shared" si="964"/>
        <v>charge</v>
      </c>
      <c r="V5605" s="25">
        <f t="shared" si="967"/>
        <v>4000</v>
      </c>
      <c r="W5605" s="25">
        <f t="shared" si="965"/>
        <v>4000</v>
      </c>
      <c r="X5605" s="25">
        <f t="shared" si="968"/>
        <v>0</v>
      </c>
      <c r="Z5605" s="25">
        <f t="shared" si="966"/>
        <v>0</v>
      </c>
      <c r="AB5605" s="25">
        <f t="shared" si="960"/>
        <v>4803.3932936115962</v>
      </c>
    </row>
    <row r="5606" x14ac:dyDescent="0.2">
      <c r="I5606" s="24">
        <v>5601</v>
      </c>
      <c r="J5606" s="28">
        <v>0.53651907799999998</v>
      </c>
      <c r="L5606" s="24">
        <v>26601.012981033324</v>
      </c>
      <c r="N5606" s="24">
        <v>5601</v>
      </c>
      <c r="O5606" s="24">
        <f t="shared" si="961"/>
        <v>21147.805319921492</v>
      </c>
      <c r="P5606" s="24">
        <f t="shared" si="958"/>
        <v>21147.805319921492</v>
      </c>
      <c r="Q5606" s="24">
        <f t="shared" si="959"/>
        <v>42921.526239999999</v>
      </c>
      <c r="R5606" s="24">
        <f t="shared" si="962"/>
        <v>0</v>
      </c>
      <c r="S5606" s="24">
        <f t="shared" si="963"/>
        <v>21773.720920078507</v>
      </c>
      <c r="T5606" s="24" t="str">
        <f t="shared" si="964"/>
        <v>charge</v>
      </c>
      <c r="V5606" s="24">
        <f t="shared" si="967"/>
        <v>0</v>
      </c>
      <c r="W5606" s="24">
        <f t="shared" si="965"/>
        <v>4000</v>
      </c>
      <c r="X5606" s="24">
        <f t="shared" si="968"/>
        <v>0</v>
      </c>
      <c r="Z5606" s="24">
        <f t="shared" si="966"/>
        <v>0</v>
      </c>
      <c r="AB5606" s="24">
        <f t="shared" si="960"/>
        <v>21773.720920078507</v>
      </c>
    </row>
    <row r="5607" x14ac:dyDescent="0.2">
      <c r="I5607" s="25">
        <v>5602</v>
      </c>
      <c r="J5607" s="29">
        <v>0.62631824600000008</v>
      </c>
      <c r="L5607" s="25">
        <v>28106.203010463712</v>
      </c>
      <c r="N5607" s="25">
        <v>5602</v>
      </c>
      <c r="O5607" s="25">
        <f t="shared" si="961"/>
        <v>22344.431393318653</v>
      </c>
      <c r="P5607" s="25">
        <f t="shared" si="958"/>
        <v>22344.431393318653</v>
      </c>
      <c r="Q5607" s="25">
        <f t="shared" si="959"/>
        <v>50105.459680000007</v>
      </c>
      <c r="R5607" s="25">
        <f t="shared" si="962"/>
        <v>0</v>
      </c>
      <c r="S5607" s="25">
        <f t="shared" si="963"/>
        <v>27761.028286681354</v>
      </c>
      <c r="T5607" s="25" t="str">
        <f t="shared" si="964"/>
        <v>charge</v>
      </c>
      <c r="V5607" s="25">
        <f t="shared" si="967"/>
        <v>0</v>
      </c>
      <c r="W5607" s="25">
        <f t="shared" si="965"/>
        <v>4000</v>
      </c>
      <c r="X5607" s="25">
        <f t="shared" si="968"/>
        <v>0</v>
      </c>
      <c r="Z5607" s="25">
        <f t="shared" si="966"/>
        <v>0</v>
      </c>
      <c r="AB5607" s="25">
        <f t="shared" si="960"/>
        <v>27761.028286681354</v>
      </c>
    </row>
    <row r="5608" x14ac:dyDescent="0.2">
      <c r="I5608" s="24">
        <v>5603</v>
      </c>
      <c r="J5608" s="28">
        <v>0.658761229</v>
      </c>
      <c r="L5608" s="24">
        <v>29075.355760574337</v>
      </c>
      <c r="N5608" s="24">
        <v>5603</v>
      </c>
      <c r="O5608" s="24">
        <f t="shared" si="961"/>
        <v>23114.9078296566</v>
      </c>
      <c r="P5608" s="24">
        <f t="shared" si="958"/>
        <v>23114.9078296566</v>
      </c>
      <c r="Q5608" s="24">
        <f t="shared" si="959"/>
        <v>52700.89832</v>
      </c>
      <c r="R5608" s="24">
        <f t="shared" si="962"/>
        <v>0</v>
      </c>
      <c r="S5608" s="24">
        <f t="shared" si="963"/>
        <v>29585.9904903434</v>
      </c>
      <c r="T5608" s="24" t="str">
        <f t="shared" si="964"/>
        <v>charge</v>
      </c>
      <c r="V5608" s="24">
        <f t="shared" si="967"/>
        <v>0</v>
      </c>
      <c r="W5608" s="24">
        <f t="shared" si="965"/>
        <v>4000</v>
      </c>
      <c r="X5608" s="24">
        <f t="shared" si="968"/>
        <v>0</v>
      </c>
      <c r="Z5608" s="24">
        <f t="shared" si="966"/>
        <v>0</v>
      </c>
      <c r="AB5608" s="24">
        <f t="shared" si="960"/>
        <v>29585.9904903434</v>
      </c>
    </row>
    <row r="5609" x14ac:dyDescent="0.2">
      <c r="I5609" s="25">
        <v>5604</v>
      </c>
      <c r="J5609" s="29">
        <v>0.7024901360000001</v>
      </c>
      <c r="L5609" s="25">
        <v>29840.538559150693</v>
      </c>
      <c r="N5609" s="25">
        <v>5604</v>
      </c>
      <c r="O5609" s="25">
        <f t="shared" si="961"/>
        <v>23723.228154524801</v>
      </c>
      <c r="P5609" s="25">
        <f t="shared" si="958"/>
        <v>23723.228154524801</v>
      </c>
      <c r="Q5609" s="25">
        <f t="shared" si="959"/>
        <v>56199.210880000006</v>
      </c>
      <c r="R5609" s="25">
        <f t="shared" si="962"/>
        <v>0</v>
      </c>
      <c r="S5609" s="25">
        <f t="shared" si="963"/>
        <v>32475.982725475205</v>
      </c>
      <c r="T5609" s="25" t="str">
        <f t="shared" si="964"/>
        <v>charge</v>
      </c>
      <c r="V5609" s="25">
        <f t="shared" si="967"/>
        <v>0</v>
      </c>
      <c r="W5609" s="25">
        <f t="shared" si="965"/>
        <v>4000</v>
      </c>
      <c r="X5609" s="25">
        <f t="shared" si="968"/>
        <v>0</v>
      </c>
      <c r="Z5609" s="25">
        <f t="shared" si="966"/>
        <v>0</v>
      </c>
      <c r="AB5609" s="25">
        <f t="shared" si="960"/>
        <v>32475.982725475205</v>
      </c>
    </row>
    <row r="5610" x14ac:dyDescent="0.2">
      <c r="I5610" s="24">
        <v>5605</v>
      </c>
      <c r="J5610" s="28">
        <v>0.74674207700000006</v>
      </c>
      <c r="L5610" s="24">
        <v>30248.56583175659</v>
      </c>
      <c r="N5610" s="24">
        <v>5605</v>
      </c>
      <c r="O5610" s="24">
        <f t="shared" si="961"/>
        <v>24047.609836246491</v>
      </c>
      <c r="P5610" s="24">
        <f t="shared" si="958"/>
        <v>24047.609836246491</v>
      </c>
      <c r="Q5610" s="24">
        <f t="shared" si="959"/>
        <v>59739.366160000005</v>
      </c>
      <c r="R5610" s="24">
        <f t="shared" si="962"/>
        <v>0</v>
      </c>
      <c r="S5610" s="24">
        <f t="shared" si="963"/>
        <v>35691.756323753514</v>
      </c>
      <c r="T5610" s="24" t="str">
        <f t="shared" si="964"/>
        <v>charge</v>
      </c>
      <c r="V5610" s="24">
        <f t="shared" si="967"/>
        <v>0</v>
      </c>
      <c r="W5610" s="24">
        <f t="shared" si="965"/>
        <v>4000</v>
      </c>
      <c r="X5610" s="24">
        <f t="shared" si="968"/>
        <v>0</v>
      </c>
      <c r="Z5610" s="24">
        <f t="shared" si="966"/>
        <v>0</v>
      </c>
      <c r="AB5610" s="24">
        <f t="shared" si="960"/>
        <v>35691.756323753514</v>
      </c>
    </row>
    <row r="5611" x14ac:dyDescent="0.2">
      <c r="I5611" s="25">
        <v>5606</v>
      </c>
      <c r="J5611" s="29">
        <v>0.74383511300000005</v>
      </c>
      <c r="L5611" s="25">
        <v>31031.885495185848</v>
      </c>
      <c r="N5611" s="25">
        <v>5606</v>
      </c>
      <c r="O5611" s="25">
        <f t="shared" si="961"/>
        <v>24670.348968672752</v>
      </c>
      <c r="P5611" s="25">
        <f t="shared" si="958"/>
        <v>24670.348968672752</v>
      </c>
      <c r="Q5611" s="25">
        <f t="shared" si="959"/>
        <v>59506.809040000007</v>
      </c>
      <c r="R5611" s="25">
        <f t="shared" si="962"/>
        <v>0</v>
      </c>
      <c r="S5611" s="25">
        <f t="shared" si="963"/>
        <v>34836.460071327252</v>
      </c>
      <c r="T5611" s="25" t="str">
        <f t="shared" si="964"/>
        <v>charge</v>
      </c>
      <c r="V5611" s="25">
        <f t="shared" si="967"/>
        <v>0</v>
      </c>
      <c r="W5611" s="25">
        <f t="shared" si="965"/>
        <v>4000</v>
      </c>
      <c r="X5611" s="25">
        <f t="shared" si="968"/>
        <v>0</v>
      </c>
      <c r="Z5611" s="25">
        <f t="shared" si="966"/>
        <v>0</v>
      </c>
      <c r="AB5611" s="25">
        <f t="shared" si="960"/>
        <v>34836.460071327252</v>
      </c>
    </row>
    <row r="5612" x14ac:dyDescent="0.2">
      <c r="I5612" s="24">
        <v>5607</v>
      </c>
      <c r="J5612" s="28">
        <v>0.71773067700000004</v>
      </c>
      <c r="L5612" s="24">
        <v>31306.615574836727</v>
      </c>
      <c r="N5612" s="24">
        <v>5607</v>
      </c>
      <c r="O5612" s="24">
        <f t="shared" si="961"/>
        <v>24888.759381995198</v>
      </c>
      <c r="P5612" s="24">
        <f t="shared" si="958"/>
        <v>24888.759381995198</v>
      </c>
      <c r="Q5612" s="24">
        <f t="shared" si="959"/>
        <v>57418.454160000001</v>
      </c>
      <c r="R5612" s="24">
        <f t="shared" si="962"/>
        <v>0</v>
      </c>
      <c r="S5612" s="24">
        <f t="shared" si="963"/>
        <v>32529.694778004803</v>
      </c>
      <c r="T5612" s="24" t="str">
        <f t="shared" si="964"/>
        <v>charge</v>
      </c>
      <c r="V5612" s="24">
        <f t="shared" si="967"/>
        <v>0</v>
      </c>
      <c r="W5612" s="24">
        <f t="shared" si="965"/>
        <v>4000</v>
      </c>
      <c r="X5612" s="24">
        <f t="shared" si="968"/>
        <v>0</v>
      </c>
      <c r="Z5612" s="24">
        <f t="shared" si="966"/>
        <v>0</v>
      </c>
      <c r="AB5612" s="24">
        <f t="shared" si="960"/>
        <v>32529.694778004803</v>
      </c>
    </row>
    <row r="5613" x14ac:dyDescent="0.2">
      <c r="I5613" s="25">
        <v>5608</v>
      </c>
      <c r="J5613" s="29">
        <v>0.693379097</v>
      </c>
      <c r="L5613" s="25">
        <v>31114.434255123135</v>
      </c>
      <c r="N5613" s="25">
        <v>5608</v>
      </c>
      <c r="O5613" s="25">
        <f t="shared" si="961"/>
        <v>24735.975232822893</v>
      </c>
      <c r="P5613" s="25">
        <f t="shared" si="958"/>
        <v>24735.975232822893</v>
      </c>
      <c r="Q5613" s="25">
        <f t="shared" si="959"/>
        <v>55470.32776</v>
      </c>
      <c r="R5613" s="25">
        <f t="shared" si="962"/>
        <v>0</v>
      </c>
      <c r="S5613" s="25">
        <f t="shared" si="963"/>
        <v>30734.352527177107</v>
      </c>
      <c r="T5613" s="25" t="str">
        <f t="shared" si="964"/>
        <v>charge</v>
      </c>
      <c r="V5613" s="25">
        <f t="shared" si="967"/>
        <v>0</v>
      </c>
      <c r="W5613" s="25">
        <f t="shared" si="965"/>
        <v>4000</v>
      </c>
      <c r="X5613" s="25">
        <f t="shared" si="968"/>
        <v>0</v>
      </c>
      <c r="Z5613" s="25">
        <f t="shared" si="966"/>
        <v>0</v>
      </c>
      <c r="AB5613" s="25">
        <f t="shared" si="960"/>
        <v>30734.352527177107</v>
      </c>
    </row>
    <row r="5614" x14ac:dyDescent="0.2">
      <c r="I5614" s="24">
        <v>5609</v>
      </c>
      <c r="J5614" s="28">
        <v>0.57081322300000004</v>
      </c>
      <c r="L5614" s="24">
        <v>30256.19758892059</v>
      </c>
      <c r="N5614" s="24">
        <v>5609</v>
      </c>
      <c r="O5614" s="24">
        <f t="shared" si="961"/>
        <v>24053.677083191869</v>
      </c>
      <c r="P5614" s="24">
        <f t="shared" si="958"/>
        <v>24053.677083191869</v>
      </c>
      <c r="Q5614" s="24">
        <f t="shared" si="959"/>
        <v>45665.057840000001</v>
      </c>
      <c r="R5614" s="24">
        <f t="shared" si="962"/>
        <v>0</v>
      </c>
      <c r="S5614" s="24">
        <f t="shared" si="963"/>
        <v>21611.380756808132</v>
      </c>
      <c r="T5614" s="24" t="str">
        <f t="shared" si="964"/>
        <v>charge</v>
      </c>
      <c r="V5614" s="24">
        <f t="shared" si="967"/>
        <v>0</v>
      </c>
      <c r="W5614" s="24">
        <f t="shared" si="965"/>
        <v>4000</v>
      </c>
      <c r="X5614" s="24">
        <f t="shared" si="968"/>
        <v>0</v>
      </c>
      <c r="Z5614" s="24">
        <f t="shared" si="966"/>
        <v>0</v>
      </c>
      <c r="AB5614" s="24">
        <f t="shared" si="960"/>
        <v>21611.380756808132</v>
      </c>
    </row>
    <row r="5615" x14ac:dyDescent="0.2">
      <c r="I5615" s="25">
        <v>5610</v>
      </c>
      <c r="J5615" s="29">
        <v>0.207258524</v>
      </c>
      <c r="L5615" s="25">
        <v>28740.468139648434</v>
      </c>
      <c r="N5615" s="25">
        <v>5610</v>
      </c>
      <c r="O5615" s="25">
        <f t="shared" si="961"/>
        <v>22848.672171020506</v>
      </c>
      <c r="P5615" s="25">
        <f t="shared" si="958"/>
        <v>22848.672171020506</v>
      </c>
      <c r="Q5615" s="25">
        <f t="shared" si="959"/>
        <v>16580.681919999999</v>
      </c>
      <c r="R5615" s="25">
        <f t="shared" si="962"/>
        <v>6267.9902510205065</v>
      </c>
      <c r="S5615" s="25">
        <f t="shared" si="963"/>
        <v>0</v>
      </c>
      <c r="T5615" s="25" t="str">
        <f t="shared" si="964"/>
        <v>drain</v>
      </c>
      <c r="V5615" s="25">
        <f t="shared" si="967"/>
        <v>0</v>
      </c>
      <c r="W5615" s="25">
        <f t="shared" si="965"/>
        <v>0</v>
      </c>
      <c r="X5615" s="25">
        <f t="shared" si="968"/>
        <v>4000</v>
      </c>
      <c r="Z5615" s="25">
        <f t="shared" si="966"/>
        <v>2267.9902510205065</v>
      </c>
      <c r="AB5615" s="25">
        <f t="shared" si="960"/>
        <v>0</v>
      </c>
    </row>
    <row r="5616" x14ac:dyDescent="0.2">
      <c r="I5616" s="24">
        <v>5611</v>
      </c>
      <c r="J5616" s="28">
        <v>0</v>
      </c>
      <c r="L5616" s="24">
        <v>28231.03749465942</v>
      </c>
      <c r="N5616" s="24">
        <v>5611</v>
      </c>
      <c r="O5616" s="24">
        <f t="shared" si="961"/>
        <v>22443.67480825424</v>
      </c>
      <c r="P5616" s="24">
        <f t="shared" si="958"/>
        <v>22443.67480825424</v>
      </c>
      <c r="Q5616" s="24">
        <f t="shared" si="959"/>
        <v>0</v>
      </c>
      <c r="R5616" s="24">
        <f t="shared" si="962"/>
        <v>22443.67480825424</v>
      </c>
      <c r="S5616" s="24">
        <f t="shared" si="963"/>
        <v>0</v>
      </c>
      <c r="T5616" s="24" t="str">
        <f t="shared" si="964"/>
        <v>drain</v>
      </c>
      <c r="V5616" s="24">
        <f t="shared" si="967"/>
        <v>0</v>
      </c>
      <c r="W5616" s="24">
        <f t="shared" si="965"/>
        <v>0</v>
      </c>
      <c r="X5616" s="24">
        <f t="shared" si="968"/>
        <v>0</v>
      </c>
      <c r="Z5616" s="24">
        <f t="shared" si="966"/>
        <v>22443.67480825424</v>
      </c>
      <c r="AB5616" s="24">
        <f t="shared" si="960"/>
        <v>0</v>
      </c>
    </row>
    <row r="5617" x14ac:dyDescent="0.2">
      <c r="I5617" s="25">
        <v>5612</v>
      </c>
      <c r="J5617" s="29">
        <v>0</v>
      </c>
      <c r="L5617" s="25">
        <v>27550.696338272093</v>
      </c>
      <c r="N5617" s="25">
        <v>5612</v>
      </c>
      <c r="O5617" s="25">
        <f t="shared" si="961"/>
        <v>21902.803588926316</v>
      </c>
      <c r="P5617" s="25">
        <f t="shared" si="958"/>
        <v>21902.803588926316</v>
      </c>
      <c r="Q5617" s="25">
        <f t="shared" si="959"/>
        <v>0</v>
      </c>
      <c r="R5617" s="25">
        <f t="shared" si="962"/>
        <v>21902.803588926316</v>
      </c>
      <c r="S5617" s="25">
        <f t="shared" si="963"/>
        <v>0</v>
      </c>
      <c r="T5617" s="25" t="str">
        <f t="shared" si="964"/>
        <v>drain</v>
      </c>
      <c r="V5617" s="25">
        <f t="shared" si="967"/>
        <v>0</v>
      </c>
      <c r="W5617" s="25">
        <f t="shared" si="965"/>
        <v>0</v>
      </c>
      <c r="X5617" s="25">
        <f t="shared" si="968"/>
        <v>0</v>
      </c>
      <c r="Z5617" s="25">
        <f t="shared" si="966"/>
        <v>21902.803588926316</v>
      </c>
      <c r="AB5617" s="25">
        <f t="shared" si="960"/>
        <v>0</v>
      </c>
    </row>
    <row r="5618" x14ac:dyDescent="0.2">
      <c r="I5618" s="24">
        <v>5613</v>
      </c>
      <c r="J5618" s="28">
        <v>0</v>
      </c>
      <c r="L5618" s="24">
        <v>27159.919721508024</v>
      </c>
      <c r="N5618" s="24">
        <v>5613</v>
      </c>
      <c r="O5618" s="24">
        <f t="shared" si="961"/>
        <v>21592.136178598881</v>
      </c>
      <c r="P5618" s="24">
        <f t="shared" si="958"/>
        <v>21592.136178598881</v>
      </c>
      <c r="Q5618" s="24">
        <f t="shared" si="959"/>
        <v>0</v>
      </c>
      <c r="R5618" s="24">
        <f t="shared" si="962"/>
        <v>21592.136178598881</v>
      </c>
      <c r="S5618" s="24">
        <f t="shared" si="963"/>
        <v>0</v>
      </c>
      <c r="T5618" s="24" t="str">
        <f t="shared" si="964"/>
        <v>drain</v>
      </c>
      <c r="V5618" s="24">
        <f t="shared" si="967"/>
        <v>0</v>
      </c>
      <c r="W5618" s="24">
        <f t="shared" si="965"/>
        <v>0</v>
      </c>
      <c r="X5618" s="24">
        <f t="shared" si="968"/>
        <v>0</v>
      </c>
      <c r="Z5618" s="24">
        <f t="shared" si="966"/>
        <v>21592.136178598881</v>
      </c>
      <c r="AB5618" s="24">
        <f t="shared" si="960"/>
        <v>0</v>
      </c>
    </row>
    <row r="5619" x14ac:dyDescent="0.2">
      <c r="I5619" s="25">
        <v>5614</v>
      </c>
      <c r="J5619" s="29">
        <v>0</v>
      </c>
      <c r="L5619" s="25">
        <v>26469.894635009765</v>
      </c>
      <c r="N5619" s="25">
        <v>5614</v>
      </c>
      <c r="O5619" s="25">
        <f t="shared" si="961"/>
        <v>21043.566234832764</v>
      </c>
      <c r="P5619" s="25">
        <f t="shared" si="958"/>
        <v>21043.566234832764</v>
      </c>
      <c r="Q5619" s="25">
        <f t="shared" si="959"/>
        <v>0</v>
      </c>
      <c r="R5619" s="25">
        <f t="shared" si="962"/>
        <v>21043.566234832764</v>
      </c>
      <c r="S5619" s="25">
        <f t="shared" si="963"/>
        <v>0</v>
      </c>
      <c r="T5619" s="25" t="str">
        <f t="shared" si="964"/>
        <v>drain</v>
      </c>
      <c r="V5619" s="25">
        <f t="shared" si="967"/>
        <v>0</v>
      </c>
      <c r="W5619" s="25">
        <f t="shared" si="965"/>
        <v>0</v>
      </c>
      <c r="X5619" s="25">
        <f t="shared" si="968"/>
        <v>0</v>
      </c>
      <c r="Z5619" s="25">
        <f t="shared" si="966"/>
        <v>21043.566234832764</v>
      </c>
      <c r="AB5619" s="25">
        <f t="shared" si="960"/>
        <v>0</v>
      </c>
    </row>
    <row r="5620" x14ac:dyDescent="0.2">
      <c r="I5620" s="24">
        <v>5615</v>
      </c>
      <c r="J5620" s="28">
        <v>0</v>
      </c>
      <c r="L5620" s="24">
        <v>25093.332388973235</v>
      </c>
      <c r="N5620" s="24">
        <v>5615</v>
      </c>
      <c r="O5620" s="24">
        <f t="shared" si="961"/>
        <v>19949.199249233723</v>
      </c>
      <c r="P5620" s="24">
        <f t="shared" si="958"/>
        <v>19949.199249233723</v>
      </c>
      <c r="Q5620" s="24">
        <f t="shared" si="959"/>
        <v>0</v>
      </c>
      <c r="R5620" s="24">
        <f t="shared" si="962"/>
        <v>19949.199249233723</v>
      </c>
      <c r="S5620" s="24">
        <f t="shared" si="963"/>
        <v>0</v>
      </c>
      <c r="T5620" s="24" t="str">
        <f t="shared" si="964"/>
        <v>drain</v>
      </c>
      <c r="V5620" s="24">
        <f t="shared" si="967"/>
        <v>0</v>
      </c>
      <c r="W5620" s="24">
        <f t="shared" si="965"/>
        <v>0</v>
      </c>
      <c r="X5620" s="24">
        <f t="shared" si="968"/>
        <v>0</v>
      </c>
      <c r="Z5620" s="24">
        <f t="shared" si="966"/>
        <v>19949.199249233723</v>
      </c>
      <c r="AB5620" s="24">
        <f t="shared" si="960"/>
        <v>0</v>
      </c>
    </row>
    <row r="5621" x14ac:dyDescent="0.2">
      <c r="I5621" s="25">
        <v>5616</v>
      </c>
      <c r="J5621" s="29">
        <v>0</v>
      </c>
      <c r="L5621" s="25">
        <v>23358.471899771688</v>
      </c>
      <c r="N5621" s="25">
        <v>5616</v>
      </c>
      <c r="O5621" s="25">
        <f t="shared" si="961"/>
        <v>18569.985160318494</v>
      </c>
      <c r="P5621" s="25">
        <f t="shared" si="958"/>
        <v>18569.985160318494</v>
      </c>
      <c r="Q5621" s="25">
        <f t="shared" si="959"/>
        <v>0</v>
      </c>
      <c r="R5621" s="25">
        <f t="shared" si="962"/>
        <v>18569.985160318494</v>
      </c>
      <c r="S5621" s="25">
        <f t="shared" si="963"/>
        <v>0</v>
      </c>
      <c r="T5621" s="25" t="str">
        <f t="shared" si="964"/>
        <v>drain</v>
      </c>
      <c r="V5621" s="25">
        <f t="shared" si="967"/>
        <v>0</v>
      </c>
      <c r="W5621" s="25">
        <f t="shared" si="965"/>
        <v>0</v>
      </c>
      <c r="X5621" s="25">
        <f t="shared" si="968"/>
        <v>0</v>
      </c>
      <c r="Z5621" s="25">
        <f t="shared" si="966"/>
        <v>18569.985160318494</v>
      </c>
      <c r="AB5621" s="25">
        <f t="shared" si="960"/>
        <v>0</v>
      </c>
    </row>
    <row r="5622" x14ac:dyDescent="0.2">
      <c r="I5622" s="24">
        <v>5617</v>
      </c>
      <c r="J5622" s="28">
        <v>0</v>
      </c>
      <c r="L5622" s="24">
        <v>21982.875230574606</v>
      </c>
      <c r="N5622" s="24">
        <v>5617</v>
      </c>
      <c r="O5622" s="24">
        <f t="shared" si="961"/>
        <v>17476.385808306812</v>
      </c>
      <c r="P5622" s="24">
        <f t="shared" si="958"/>
        <v>17476.385808306812</v>
      </c>
      <c r="Q5622" s="24">
        <f t="shared" si="959"/>
        <v>0</v>
      </c>
      <c r="R5622" s="24">
        <f t="shared" si="962"/>
        <v>17476.385808306812</v>
      </c>
      <c r="S5622" s="24">
        <f t="shared" si="963"/>
        <v>0</v>
      </c>
      <c r="T5622" s="24" t="str">
        <f t="shared" si="964"/>
        <v>drain</v>
      </c>
      <c r="V5622" s="24">
        <f t="shared" si="967"/>
        <v>0</v>
      </c>
      <c r="W5622" s="24">
        <f t="shared" si="965"/>
        <v>0</v>
      </c>
      <c r="X5622" s="24">
        <f t="shared" si="968"/>
        <v>0</v>
      </c>
      <c r="Z5622" s="24">
        <f t="shared" si="966"/>
        <v>17476.385808306812</v>
      </c>
      <c r="AB5622" s="24">
        <f t="shared" si="960"/>
        <v>0</v>
      </c>
    </row>
    <row r="5623" x14ac:dyDescent="0.2">
      <c r="I5623" s="25">
        <v>5618</v>
      </c>
      <c r="J5623" s="29">
        <v>0</v>
      </c>
      <c r="L5623" s="25">
        <v>21524.86726129055</v>
      </c>
      <c r="N5623" s="25">
        <v>5618</v>
      </c>
      <c r="O5623" s="25">
        <f t="shared" si="961"/>
        <v>17112.269472725988</v>
      </c>
      <c r="P5623" s="25">
        <f t="shared" si="958"/>
        <v>17112.269472725988</v>
      </c>
      <c r="Q5623" s="25">
        <f t="shared" si="959"/>
        <v>0</v>
      </c>
      <c r="R5623" s="25">
        <f t="shared" si="962"/>
        <v>17112.269472725988</v>
      </c>
      <c r="S5623" s="25">
        <f t="shared" si="963"/>
        <v>0</v>
      </c>
      <c r="T5623" s="25" t="str">
        <f t="shared" si="964"/>
        <v>drain</v>
      </c>
      <c r="V5623" s="25">
        <f t="shared" si="967"/>
        <v>0</v>
      </c>
      <c r="W5623" s="25">
        <f t="shared" si="965"/>
        <v>0</v>
      </c>
      <c r="X5623" s="25">
        <f t="shared" si="968"/>
        <v>0</v>
      </c>
      <c r="Z5623" s="25">
        <f t="shared" si="966"/>
        <v>17112.269472725988</v>
      </c>
      <c r="AB5623" s="25">
        <f t="shared" si="960"/>
        <v>0</v>
      </c>
    </row>
    <row r="5624" x14ac:dyDescent="0.2">
      <c r="I5624" s="24">
        <v>5619</v>
      </c>
      <c r="J5624" s="28">
        <v>0</v>
      </c>
      <c r="L5624" s="24">
        <v>20813.947914004326</v>
      </c>
      <c r="N5624" s="24">
        <v>5619</v>
      </c>
      <c r="O5624" s="24">
        <f t="shared" si="961"/>
        <v>16547.088591633441</v>
      </c>
      <c r="P5624" s="24">
        <f t="shared" si="958"/>
        <v>16547.088591633441</v>
      </c>
      <c r="Q5624" s="24">
        <f t="shared" si="959"/>
        <v>0</v>
      </c>
      <c r="R5624" s="24">
        <f t="shared" si="962"/>
        <v>16547.088591633441</v>
      </c>
      <c r="S5624" s="24">
        <f t="shared" si="963"/>
        <v>0</v>
      </c>
      <c r="T5624" s="24" t="str">
        <f t="shared" si="964"/>
        <v>drain</v>
      </c>
      <c r="V5624" s="24">
        <f t="shared" si="967"/>
        <v>0</v>
      </c>
      <c r="W5624" s="24">
        <f t="shared" si="965"/>
        <v>0</v>
      </c>
      <c r="X5624" s="24">
        <f t="shared" si="968"/>
        <v>0</v>
      </c>
      <c r="Z5624" s="24">
        <f t="shared" si="966"/>
        <v>16547.088591633441</v>
      </c>
      <c r="AB5624" s="24">
        <f t="shared" si="960"/>
        <v>0</v>
      </c>
    </row>
    <row r="5625" x14ac:dyDescent="0.2">
      <c r="I5625" s="25">
        <v>5620</v>
      </c>
      <c r="J5625" s="29">
        <v>0</v>
      </c>
      <c r="L5625" s="25">
        <v>20368.74531123638</v>
      </c>
      <c r="N5625" s="25">
        <v>5620</v>
      </c>
      <c r="O5625" s="25">
        <f t="shared" si="961"/>
        <v>16193.152522432923</v>
      </c>
      <c r="P5625" s="25">
        <f t="shared" si="958"/>
        <v>16193.152522432923</v>
      </c>
      <c r="Q5625" s="25">
        <f t="shared" si="959"/>
        <v>0</v>
      </c>
      <c r="R5625" s="25">
        <f t="shared" si="962"/>
        <v>16193.152522432923</v>
      </c>
      <c r="S5625" s="25">
        <f t="shared" si="963"/>
        <v>0</v>
      </c>
      <c r="T5625" s="25" t="str">
        <f t="shared" si="964"/>
        <v>drain</v>
      </c>
      <c r="V5625" s="25">
        <f t="shared" si="967"/>
        <v>0</v>
      </c>
      <c r="W5625" s="25">
        <f t="shared" si="965"/>
        <v>0</v>
      </c>
      <c r="X5625" s="25">
        <f t="shared" si="968"/>
        <v>0</v>
      </c>
      <c r="Z5625" s="25">
        <f t="shared" si="966"/>
        <v>16193.152522432923</v>
      </c>
      <c r="AB5625" s="25">
        <f t="shared" si="960"/>
        <v>0</v>
      </c>
    </row>
    <row r="5626" x14ac:dyDescent="0.2">
      <c r="I5626" s="24">
        <v>5621</v>
      </c>
      <c r="J5626" s="28">
        <v>0</v>
      </c>
      <c r="L5626" s="24">
        <v>20283.828991913793</v>
      </c>
      <c r="N5626" s="24">
        <v>5621</v>
      </c>
      <c r="O5626" s="24">
        <f t="shared" si="961"/>
        <v>16125.644048571467</v>
      </c>
      <c r="P5626" s="24">
        <f t="shared" si="958"/>
        <v>16125.644048571467</v>
      </c>
      <c r="Q5626" s="24">
        <f t="shared" si="959"/>
        <v>0</v>
      </c>
      <c r="R5626" s="24">
        <f t="shared" si="962"/>
        <v>16125.644048571467</v>
      </c>
      <c r="S5626" s="24">
        <f t="shared" si="963"/>
        <v>0</v>
      </c>
      <c r="T5626" s="24" t="str">
        <f t="shared" si="964"/>
        <v>drain</v>
      </c>
      <c r="V5626" s="24">
        <f t="shared" si="967"/>
        <v>0</v>
      </c>
      <c r="W5626" s="24">
        <f t="shared" si="965"/>
        <v>0</v>
      </c>
      <c r="X5626" s="24">
        <f t="shared" si="968"/>
        <v>0</v>
      </c>
      <c r="Z5626" s="24">
        <f t="shared" si="966"/>
        <v>16125.644048571467</v>
      </c>
      <c r="AB5626" s="24">
        <f t="shared" si="960"/>
        <v>0</v>
      </c>
    </row>
    <row r="5627" x14ac:dyDescent="0.2">
      <c r="I5627" s="25">
        <v>5622</v>
      </c>
      <c r="J5627" s="29">
        <v>0</v>
      </c>
      <c r="L5627" s="25">
        <v>20381.058713030812</v>
      </c>
      <c r="N5627" s="25">
        <v>5622</v>
      </c>
      <c r="O5627" s="25">
        <f t="shared" si="961"/>
        <v>16202.941676859497</v>
      </c>
      <c r="P5627" s="25">
        <f t="shared" si="958"/>
        <v>16202.941676859497</v>
      </c>
      <c r="Q5627" s="25">
        <f t="shared" si="959"/>
        <v>0</v>
      </c>
      <c r="R5627" s="25">
        <f t="shared" si="962"/>
        <v>16202.941676859497</v>
      </c>
      <c r="S5627" s="25">
        <f t="shared" si="963"/>
        <v>0</v>
      </c>
      <c r="T5627" s="25" t="str">
        <f t="shared" si="964"/>
        <v>drain</v>
      </c>
      <c r="V5627" s="25">
        <f t="shared" si="967"/>
        <v>0</v>
      </c>
      <c r="W5627" s="25">
        <f t="shared" si="965"/>
        <v>0</v>
      </c>
      <c r="X5627" s="25">
        <f t="shared" si="968"/>
        <v>0</v>
      </c>
      <c r="Z5627" s="25">
        <f t="shared" si="966"/>
        <v>16202.941676859497</v>
      </c>
      <c r="AB5627" s="25">
        <f t="shared" si="960"/>
        <v>0</v>
      </c>
    </row>
    <row r="5628" x14ac:dyDescent="0.2">
      <c r="I5628" s="24">
        <v>5623</v>
      </c>
      <c r="J5628" s="28">
        <v>0.101782702</v>
      </c>
      <c r="L5628" s="24">
        <v>21285.617422795294</v>
      </c>
      <c r="N5628" s="24">
        <v>5623</v>
      </c>
      <c r="O5628" s="24">
        <f t="shared" si="961"/>
        <v>16922.065851122261</v>
      </c>
      <c r="P5628" s="24">
        <f t="shared" si="958"/>
        <v>16922.065851122261</v>
      </c>
      <c r="Q5628" s="24">
        <f t="shared" si="959"/>
        <v>8142.6161600000005</v>
      </c>
      <c r="R5628" s="24">
        <f t="shared" si="962"/>
        <v>8779.4496911222595</v>
      </c>
      <c r="S5628" s="24">
        <f t="shared" si="963"/>
        <v>0</v>
      </c>
      <c r="T5628" s="24" t="str">
        <f t="shared" si="964"/>
        <v>drain</v>
      </c>
      <c r="V5628" s="24">
        <f t="shared" si="967"/>
        <v>0</v>
      </c>
      <c r="W5628" s="24">
        <f t="shared" si="965"/>
        <v>0</v>
      </c>
      <c r="X5628" s="24">
        <f t="shared" si="968"/>
        <v>0</v>
      </c>
      <c r="Z5628" s="24">
        <f t="shared" si="966"/>
        <v>8779.4496911222595</v>
      </c>
      <c r="AB5628" s="24">
        <f t="shared" si="960"/>
        <v>0</v>
      </c>
    </row>
    <row r="5629" x14ac:dyDescent="0.2">
      <c r="I5629" s="25">
        <v>5624</v>
      </c>
      <c r="J5629" s="29">
        <v>0.16285965100000002</v>
      </c>
      <c r="L5629" s="25">
        <v>23624.212192082403</v>
      </c>
      <c r="N5629" s="25">
        <v>5624</v>
      </c>
      <c r="O5629" s="25">
        <f t="shared" si="961"/>
        <v>18781.248692705511</v>
      </c>
      <c r="P5629" s="25">
        <f t="shared" si="958"/>
        <v>18781.248692705511</v>
      </c>
      <c r="Q5629" s="25">
        <f t="shared" si="959"/>
        <v>13028.772080000002</v>
      </c>
      <c r="R5629" s="25">
        <f t="shared" si="962"/>
        <v>5752.4766127055082</v>
      </c>
      <c r="S5629" s="25">
        <f t="shared" si="963"/>
        <v>0</v>
      </c>
      <c r="T5629" s="25" t="str">
        <f t="shared" si="964"/>
        <v>drain</v>
      </c>
      <c r="V5629" s="25">
        <f t="shared" si="967"/>
        <v>0</v>
      </c>
      <c r="W5629" s="25">
        <f t="shared" si="965"/>
        <v>0</v>
      </c>
      <c r="X5629" s="25">
        <f t="shared" si="968"/>
        <v>0</v>
      </c>
      <c r="Z5629" s="25">
        <f t="shared" si="966"/>
        <v>5752.4766127055082</v>
      </c>
      <c r="AB5629" s="25">
        <f t="shared" si="960"/>
        <v>0</v>
      </c>
    </row>
    <row r="5630" x14ac:dyDescent="0.2">
      <c r="I5630" s="24">
        <v>5625</v>
      </c>
      <c r="J5630" s="28">
        <v>0.347489522</v>
      </c>
      <c r="L5630" s="24">
        <v>25807.680544233321</v>
      </c>
      <c r="N5630" s="24">
        <v>5625</v>
      </c>
      <c r="O5630" s="24">
        <f t="shared" si="961"/>
        <v>20517.106032665492</v>
      </c>
      <c r="P5630" s="24">
        <f t="shared" si="958"/>
        <v>20517.106032665492</v>
      </c>
      <c r="Q5630" s="24">
        <f t="shared" si="959"/>
        <v>27799.161759999999</v>
      </c>
      <c r="R5630" s="24">
        <f t="shared" si="962"/>
        <v>0</v>
      </c>
      <c r="S5630" s="24">
        <f t="shared" si="963"/>
        <v>7282.0557273345075</v>
      </c>
      <c r="T5630" s="24" t="str">
        <f t="shared" si="964"/>
        <v>charge</v>
      </c>
      <c r="V5630" s="24">
        <f t="shared" si="967"/>
        <v>4000</v>
      </c>
      <c r="W5630" s="24">
        <f t="shared" si="965"/>
        <v>4000</v>
      </c>
      <c r="X5630" s="24">
        <f t="shared" si="968"/>
        <v>0</v>
      </c>
      <c r="Z5630" s="24">
        <f t="shared" si="966"/>
        <v>0</v>
      </c>
      <c r="AB5630" s="24">
        <f t="shared" si="960"/>
        <v>3282.0557273345075</v>
      </c>
    </row>
    <row r="5631" x14ac:dyDescent="0.2">
      <c r="I5631" s="25">
        <v>5626</v>
      </c>
      <c r="J5631" s="29">
        <v>0.597606258</v>
      </c>
      <c r="L5631" s="25">
        <v>26970.325515198707</v>
      </c>
      <c r="N5631" s="25">
        <v>5626</v>
      </c>
      <c r="O5631" s="25">
        <f t="shared" si="961"/>
        <v>21441.408784582974</v>
      </c>
      <c r="P5631" s="25">
        <f t="shared" si="958"/>
        <v>21441.408784582974</v>
      </c>
      <c r="Q5631" s="25">
        <f t="shared" si="959"/>
        <v>47808.500639999998</v>
      </c>
      <c r="R5631" s="25">
        <f t="shared" si="962"/>
        <v>0</v>
      </c>
      <c r="S5631" s="25">
        <f t="shared" si="963"/>
        <v>26367.091855417024</v>
      </c>
      <c r="T5631" s="25" t="str">
        <f t="shared" si="964"/>
        <v>charge</v>
      </c>
      <c r="V5631" s="25">
        <f t="shared" si="967"/>
        <v>0</v>
      </c>
      <c r="W5631" s="25">
        <f t="shared" si="965"/>
        <v>4000</v>
      </c>
      <c r="X5631" s="25">
        <f t="shared" si="968"/>
        <v>0</v>
      </c>
      <c r="Z5631" s="25">
        <f t="shared" si="966"/>
        <v>0</v>
      </c>
      <c r="AB5631" s="25">
        <f t="shared" si="960"/>
        <v>26367.091855417024</v>
      </c>
    </row>
    <row r="5632" x14ac:dyDescent="0.2">
      <c r="I5632" s="24">
        <v>5627</v>
      </c>
      <c r="J5632" s="28">
        <v>0.6750801139999999</v>
      </c>
      <c r="L5632" s="24">
        <v>27071.165029764172</v>
      </c>
      <c r="N5632" s="24">
        <v>5627</v>
      </c>
      <c r="O5632" s="24">
        <f t="shared" si="961"/>
        <v>21521.576198662518</v>
      </c>
      <c r="P5632" s="24">
        <f t="shared" si="958"/>
        <v>21521.576198662518</v>
      </c>
      <c r="Q5632" s="24">
        <f t="shared" si="959"/>
        <v>54006.409119999989</v>
      </c>
      <c r="R5632" s="24">
        <f t="shared" si="962"/>
        <v>0</v>
      </c>
      <c r="S5632" s="24">
        <f t="shared" si="963"/>
        <v>32484.832921337471</v>
      </c>
      <c r="T5632" s="24" t="str">
        <f t="shared" si="964"/>
        <v>charge</v>
      </c>
      <c r="V5632" s="24">
        <f t="shared" si="967"/>
        <v>0</v>
      </c>
      <c r="W5632" s="24">
        <f t="shared" si="965"/>
        <v>4000</v>
      </c>
      <c r="X5632" s="24">
        <f t="shared" si="968"/>
        <v>0</v>
      </c>
      <c r="Z5632" s="24">
        <f t="shared" si="966"/>
        <v>0</v>
      </c>
      <c r="AB5632" s="24">
        <f t="shared" si="960"/>
        <v>32484.832921337471</v>
      </c>
    </row>
    <row r="5633" x14ac:dyDescent="0.2">
      <c r="I5633" s="25">
        <v>5628</v>
      </c>
      <c r="J5633" s="29">
        <v>0.71032526699999998</v>
      </c>
      <c r="L5633" s="25">
        <v>27781.453659558294</v>
      </c>
      <c r="N5633" s="25">
        <v>5628</v>
      </c>
      <c r="O5633" s="25">
        <f t="shared" si="961"/>
        <v>22086.255659348844</v>
      </c>
      <c r="P5633" s="25">
        <f t="shared" si="958"/>
        <v>22086.255659348844</v>
      </c>
      <c r="Q5633" s="25">
        <f t="shared" si="959"/>
        <v>56826.021359999999</v>
      </c>
      <c r="R5633" s="25">
        <f t="shared" si="962"/>
        <v>0</v>
      </c>
      <c r="S5633" s="25">
        <f t="shared" si="963"/>
        <v>34739.765700651158</v>
      </c>
      <c r="T5633" s="25" t="str">
        <f t="shared" si="964"/>
        <v>charge</v>
      </c>
      <c r="V5633" s="25">
        <f t="shared" si="967"/>
        <v>0</v>
      </c>
      <c r="W5633" s="25">
        <f t="shared" si="965"/>
        <v>4000</v>
      </c>
      <c r="X5633" s="25">
        <f t="shared" si="968"/>
        <v>0</v>
      </c>
      <c r="Z5633" s="25">
        <f t="shared" si="966"/>
        <v>0</v>
      </c>
      <c r="AB5633" s="25">
        <f t="shared" si="960"/>
        <v>34739.765700651158</v>
      </c>
    </row>
    <row r="5634" x14ac:dyDescent="0.2">
      <c r="I5634" s="24">
        <v>5629</v>
      </c>
      <c r="J5634" s="28">
        <v>0.7342071899999999</v>
      </c>
      <c r="L5634" s="24">
        <v>28541.397086930272</v>
      </c>
      <c r="N5634" s="24">
        <v>5629</v>
      </c>
      <c r="O5634" s="24">
        <f t="shared" si="961"/>
        <v>22690.410684109567</v>
      </c>
      <c r="P5634" s="24">
        <f t="shared" si="958"/>
        <v>22690.410684109567</v>
      </c>
      <c r="Q5634" s="24">
        <f t="shared" si="959"/>
        <v>58736.575199999992</v>
      </c>
      <c r="R5634" s="24">
        <f t="shared" si="962"/>
        <v>0</v>
      </c>
      <c r="S5634" s="24">
        <f t="shared" si="963"/>
        <v>36046.164515890428</v>
      </c>
      <c r="T5634" s="24" t="str">
        <f t="shared" si="964"/>
        <v>charge</v>
      </c>
      <c r="V5634" s="24">
        <f t="shared" si="967"/>
        <v>0</v>
      </c>
      <c r="W5634" s="24">
        <f t="shared" si="965"/>
        <v>4000</v>
      </c>
      <c r="X5634" s="24">
        <f t="shared" si="968"/>
        <v>0</v>
      </c>
      <c r="Z5634" s="24">
        <f t="shared" si="966"/>
        <v>0</v>
      </c>
      <c r="AB5634" s="24">
        <f t="shared" si="960"/>
        <v>36046.164515890428</v>
      </c>
    </row>
    <row r="5635" x14ac:dyDescent="0.2">
      <c r="I5635" s="25">
        <v>5630</v>
      </c>
      <c r="J5635" s="29">
        <v>0.75287661399999994</v>
      </c>
      <c r="L5635" s="25">
        <v>29371.607931923863</v>
      </c>
      <c r="N5635" s="25">
        <v>5630</v>
      </c>
      <c r="O5635" s="25">
        <f t="shared" si="961"/>
        <v>23350.428305879472</v>
      </c>
      <c r="P5635" s="25">
        <f t="shared" si="958"/>
        <v>23350.428305879472</v>
      </c>
      <c r="Q5635" s="25">
        <f t="shared" si="959"/>
        <v>60230.129119999998</v>
      </c>
      <c r="R5635" s="25">
        <f t="shared" si="962"/>
        <v>0</v>
      </c>
      <c r="S5635" s="25">
        <f t="shared" si="963"/>
        <v>36879.70081412053</v>
      </c>
      <c r="T5635" s="25" t="str">
        <f t="shared" si="964"/>
        <v>charge</v>
      </c>
      <c r="V5635" s="25">
        <f t="shared" si="967"/>
        <v>0</v>
      </c>
      <c r="W5635" s="25">
        <f t="shared" si="965"/>
        <v>4000</v>
      </c>
      <c r="X5635" s="25">
        <f t="shared" si="968"/>
        <v>0</v>
      </c>
      <c r="Z5635" s="25">
        <f t="shared" si="966"/>
        <v>0</v>
      </c>
      <c r="AB5635" s="25">
        <f t="shared" si="960"/>
        <v>36879.70081412053</v>
      </c>
    </row>
    <row r="5636" x14ac:dyDescent="0.2">
      <c r="I5636" s="24">
        <v>5631</v>
      </c>
      <c r="J5636" s="28">
        <v>0.72436710699999995</v>
      </c>
      <c r="L5636" s="24">
        <v>29476.134351801869</v>
      </c>
      <c r="N5636" s="24">
        <v>5631</v>
      </c>
      <c r="O5636" s="24">
        <f t="shared" si="961"/>
        <v>23433.526809682488</v>
      </c>
      <c r="P5636" s="24">
        <f t="shared" si="958"/>
        <v>23433.526809682488</v>
      </c>
      <c r="Q5636" s="24">
        <f t="shared" si="959"/>
        <v>57949.368559999995</v>
      </c>
      <c r="R5636" s="24">
        <f t="shared" si="962"/>
        <v>0</v>
      </c>
      <c r="S5636" s="24">
        <f t="shared" si="963"/>
        <v>34515.841750317508</v>
      </c>
      <c r="T5636" s="24" t="str">
        <f t="shared" si="964"/>
        <v>charge</v>
      </c>
      <c r="V5636" s="24">
        <f t="shared" si="967"/>
        <v>0</v>
      </c>
      <c r="W5636" s="24">
        <f t="shared" si="965"/>
        <v>4000</v>
      </c>
      <c r="X5636" s="24">
        <f t="shared" si="968"/>
        <v>0</v>
      </c>
      <c r="Z5636" s="24">
        <f t="shared" si="966"/>
        <v>0</v>
      </c>
      <c r="AB5636" s="24">
        <f t="shared" si="960"/>
        <v>34515.841750317508</v>
      </c>
    </row>
    <row r="5637" x14ac:dyDescent="0.2">
      <c r="I5637" s="25">
        <v>5632</v>
      </c>
      <c r="J5637" s="29">
        <v>0.698846203</v>
      </c>
      <c r="L5637" s="25">
        <v>29422.437038969991</v>
      </c>
      <c r="N5637" s="25">
        <v>5632</v>
      </c>
      <c r="O5637" s="25">
        <f t="shared" si="961"/>
        <v>23390.837445981142</v>
      </c>
      <c r="P5637" s="25">
        <f t="shared" si="958"/>
        <v>23390.837445981142</v>
      </c>
      <c r="Q5637" s="25">
        <f t="shared" si="959"/>
        <v>55907.696239999997</v>
      </c>
      <c r="R5637" s="25">
        <f t="shared" si="962"/>
        <v>0</v>
      </c>
      <c r="S5637" s="25">
        <f t="shared" si="963"/>
        <v>32516.858794018855</v>
      </c>
      <c r="T5637" s="25" t="str">
        <f t="shared" si="964"/>
        <v>charge</v>
      </c>
      <c r="V5637" s="25">
        <f t="shared" si="967"/>
        <v>0</v>
      </c>
      <c r="W5637" s="25">
        <f t="shared" si="965"/>
        <v>4000</v>
      </c>
      <c r="X5637" s="25">
        <f t="shared" si="968"/>
        <v>0</v>
      </c>
      <c r="Z5637" s="25">
        <f t="shared" si="966"/>
        <v>0</v>
      </c>
      <c r="AB5637" s="25">
        <f t="shared" si="960"/>
        <v>32516.858794018855</v>
      </c>
    </row>
    <row r="5638" x14ac:dyDescent="0.2">
      <c r="I5638" s="24">
        <v>5633</v>
      </c>
      <c r="J5638" s="28">
        <v>0.57762983700000003</v>
      </c>
      <c r="L5638" s="24">
        <v>28681.573609900472</v>
      </c>
      <c r="N5638" s="24">
        <v>5633</v>
      </c>
      <c r="O5638" s="24">
        <f t="shared" si="961"/>
        <v>22801.851019870875</v>
      </c>
      <c r="P5638" s="24">
        <f t="shared" ref="P5638:P5701" si="969">O5638-$E$8*$E$9</f>
        <v>22801.851019870875</v>
      </c>
      <c r="Q5638" s="24">
        <f t="shared" ref="Q5638:Q5701" si="970">J5638*$E$7</f>
        <v>46210.386960000003</v>
      </c>
      <c r="R5638" s="24">
        <f t="shared" si="962"/>
        <v>0</v>
      </c>
      <c r="S5638" s="24">
        <f t="shared" si="963"/>
        <v>23408.535940129128</v>
      </c>
      <c r="T5638" s="24" t="str">
        <f t="shared" si="964"/>
        <v>charge</v>
      </c>
      <c r="V5638" s="24">
        <f t="shared" si="967"/>
        <v>0</v>
      </c>
      <c r="W5638" s="24">
        <f t="shared" si="965"/>
        <v>4000</v>
      </c>
      <c r="X5638" s="24">
        <f t="shared" si="968"/>
        <v>0</v>
      </c>
      <c r="Z5638" s="24">
        <f t="shared" si="966"/>
        <v>0</v>
      </c>
      <c r="AB5638" s="24">
        <f t="shared" ref="AB5638:AB5701" si="971">IF(T5638="charge",(S5638-V5638),0)</f>
        <v>23408.535940129128</v>
      </c>
    </row>
    <row r="5639" x14ac:dyDescent="0.2">
      <c r="I5639" s="25">
        <v>5634</v>
      </c>
      <c r="J5639" s="29">
        <v>0.20653511199999999</v>
      </c>
      <c r="L5639" s="25">
        <v>28178.232410216329</v>
      </c>
      <c r="N5639" s="25">
        <v>5634</v>
      </c>
      <c r="O5639" s="25">
        <f t="shared" ref="O5639:O5702" si="972">L5639*$O$2</f>
        <v>22401.694766121982</v>
      </c>
      <c r="P5639" s="25">
        <f t="shared" si="969"/>
        <v>22401.694766121982</v>
      </c>
      <c r="Q5639" s="25">
        <f t="shared" si="970"/>
        <v>16522.808959999998</v>
      </c>
      <c r="R5639" s="25">
        <f t="shared" ref="R5639:R5702" si="973">IF(P5639&gt;Q5639,P5639-Q5639,0)</f>
        <v>5878.8858061219835</v>
      </c>
      <c r="S5639" s="25">
        <f t="shared" ref="S5639:S5702" si="974">IF(Q5639&gt;P5639,Q5639-P5639,0)</f>
        <v>0</v>
      </c>
      <c r="T5639" s="25" t="str">
        <f t="shared" ref="T5639:T5702" si="975">IF(P5639&gt;Q5639,"drain","charge")</f>
        <v>drain</v>
      </c>
      <c r="V5639" s="25">
        <f t="shared" si="967"/>
        <v>0</v>
      </c>
      <c r="W5639" s="25">
        <f t="shared" ref="W5639:W5702" si="976">IF(W5638+S5639&gt;$E$11,$E$11,IF(T5639="charge",W5638+(S5639*$E$12),IF((W5638-R5639)&gt;0,W5638-R5639,0)))</f>
        <v>0</v>
      </c>
      <c r="X5639" s="25">
        <f t="shared" si="968"/>
        <v>4000</v>
      </c>
      <c r="Z5639" s="25">
        <f t="shared" ref="Z5639:Z5702" si="977">R5639-X5639</f>
        <v>1878.8858061219835</v>
      </c>
      <c r="AB5639" s="25">
        <f t="shared" si="971"/>
        <v>0</v>
      </c>
    </row>
    <row r="5640" x14ac:dyDescent="0.2">
      <c r="I5640" s="24">
        <v>5635</v>
      </c>
      <c r="J5640" s="28">
        <v>0</v>
      </c>
      <c r="L5640" s="24">
        <v>28346.360239028927</v>
      </c>
      <c r="N5640" s="24">
        <v>5635</v>
      </c>
      <c r="O5640" s="24">
        <f t="shared" si="972"/>
        <v>22535.356390027999</v>
      </c>
      <c r="P5640" s="24">
        <f t="shared" si="969"/>
        <v>22535.356390027999</v>
      </c>
      <c r="Q5640" s="24">
        <f t="shared" si="970"/>
        <v>0</v>
      </c>
      <c r="R5640" s="24">
        <f t="shared" si="973"/>
        <v>22535.356390027999</v>
      </c>
      <c r="S5640" s="24">
        <f t="shared" si="974"/>
        <v>0</v>
      </c>
      <c r="T5640" s="24" t="str">
        <f t="shared" si="975"/>
        <v>drain</v>
      </c>
      <c r="V5640" s="24">
        <f t="shared" ref="V5640:V5703" si="978">IF(W5640&gt;=W5639,(W5640-W5639),0)</f>
        <v>0</v>
      </c>
      <c r="W5640" s="24">
        <f t="shared" si="976"/>
        <v>0</v>
      </c>
      <c r="X5640" s="24">
        <f t="shared" ref="X5640:X5703" si="979">IF(T5640="drain",W5639-W5640,0)</f>
        <v>0</v>
      </c>
      <c r="Z5640" s="24">
        <f t="shared" si="977"/>
        <v>22535.356390027999</v>
      </c>
      <c r="AB5640" s="24">
        <f t="shared" si="971"/>
        <v>0</v>
      </c>
    </row>
    <row r="5641" x14ac:dyDescent="0.2">
      <c r="I5641" s="25">
        <v>5636</v>
      </c>
      <c r="J5641" s="29">
        <v>0</v>
      </c>
      <c r="L5641" s="25">
        <v>26762.136404323577</v>
      </c>
      <c r="N5641" s="25">
        <v>5636</v>
      </c>
      <c r="O5641" s="25">
        <f t="shared" si="972"/>
        <v>21275.898441437246</v>
      </c>
      <c r="P5641" s="25">
        <f t="shared" si="969"/>
        <v>21275.898441437246</v>
      </c>
      <c r="Q5641" s="25">
        <f t="shared" si="970"/>
        <v>0</v>
      </c>
      <c r="R5641" s="25">
        <f t="shared" si="973"/>
        <v>21275.898441437246</v>
      </c>
      <c r="S5641" s="25">
        <f t="shared" si="974"/>
        <v>0</v>
      </c>
      <c r="T5641" s="25" t="str">
        <f t="shared" si="975"/>
        <v>drain</v>
      </c>
      <c r="V5641" s="25">
        <f t="shared" si="978"/>
        <v>0</v>
      </c>
      <c r="W5641" s="25">
        <f t="shared" si="976"/>
        <v>0</v>
      </c>
      <c r="X5641" s="25">
        <f t="shared" si="979"/>
        <v>0</v>
      </c>
      <c r="Z5641" s="25">
        <f t="shared" si="977"/>
        <v>21275.898441437246</v>
      </c>
      <c r="AB5641" s="25">
        <f t="shared" si="971"/>
        <v>0</v>
      </c>
    </row>
    <row r="5642" x14ac:dyDescent="0.2">
      <c r="I5642" s="24">
        <v>5637</v>
      </c>
      <c r="J5642" s="28">
        <v>0</v>
      </c>
      <c r="L5642" s="24">
        <v>26123.893519878384</v>
      </c>
      <c r="N5642" s="24">
        <v>5637</v>
      </c>
      <c r="O5642" s="24">
        <f t="shared" si="972"/>
        <v>20768.495348303317</v>
      </c>
      <c r="P5642" s="24">
        <f t="shared" si="969"/>
        <v>20768.495348303317</v>
      </c>
      <c r="Q5642" s="24">
        <f t="shared" si="970"/>
        <v>0</v>
      </c>
      <c r="R5642" s="24">
        <f t="shared" si="973"/>
        <v>20768.495348303317</v>
      </c>
      <c r="S5642" s="24">
        <f t="shared" si="974"/>
        <v>0</v>
      </c>
      <c r="T5642" s="24" t="str">
        <f t="shared" si="975"/>
        <v>drain</v>
      </c>
      <c r="V5642" s="24">
        <f t="shared" si="978"/>
        <v>0</v>
      </c>
      <c r="W5642" s="24">
        <f t="shared" si="976"/>
        <v>0</v>
      </c>
      <c r="X5642" s="24">
        <f t="shared" si="979"/>
        <v>0</v>
      </c>
      <c r="Z5642" s="24">
        <f t="shared" si="977"/>
        <v>20768.495348303317</v>
      </c>
      <c r="AB5642" s="24">
        <f t="shared" si="971"/>
        <v>0</v>
      </c>
    </row>
    <row r="5643" x14ac:dyDescent="0.2">
      <c r="I5643" s="25">
        <v>5638</v>
      </c>
      <c r="J5643" s="29">
        <v>0</v>
      </c>
      <c r="L5643" s="25">
        <v>25014.908922386167</v>
      </c>
      <c r="N5643" s="25">
        <v>5638</v>
      </c>
      <c r="O5643" s="25">
        <f t="shared" si="972"/>
        <v>19886.852593297004</v>
      </c>
      <c r="P5643" s="25">
        <f t="shared" si="969"/>
        <v>19886.852593297004</v>
      </c>
      <c r="Q5643" s="25">
        <f t="shared" si="970"/>
        <v>0</v>
      </c>
      <c r="R5643" s="25">
        <f t="shared" si="973"/>
        <v>19886.852593297004</v>
      </c>
      <c r="S5643" s="25">
        <f t="shared" si="974"/>
        <v>0</v>
      </c>
      <c r="T5643" s="25" t="str">
        <f t="shared" si="975"/>
        <v>drain</v>
      </c>
      <c r="V5643" s="25">
        <f t="shared" si="978"/>
        <v>0</v>
      </c>
      <c r="W5643" s="25">
        <f t="shared" si="976"/>
        <v>0</v>
      </c>
      <c r="X5643" s="25">
        <f t="shared" si="979"/>
        <v>0</v>
      </c>
      <c r="Z5643" s="25">
        <f t="shared" si="977"/>
        <v>19886.852593297004</v>
      </c>
      <c r="AB5643" s="25">
        <f t="shared" si="971"/>
        <v>0</v>
      </c>
    </row>
    <row r="5644" x14ac:dyDescent="0.2">
      <c r="I5644" s="24">
        <v>5639</v>
      </c>
      <c r="J5644" s="28">
        <v>0</v>
      </c>
      <c r="L5644" s="24">
        <v>23738.406069803237</v>
      </c>
      <c r="N5644" s="24">
        <v>5639</v>
      </c>
      <c r="O5644" s="24">
        <f t="shared" si="972"/>
        <v>18872.032825493574</v>
      </c>
      <c r="P5644" s="24">
        <f t="shared" si="969"/>
        <v>18872.032825493574</v>
      </c>
      <c r="Q5644" s="24">
        <f t="shared" si="970"/>
        <v>0</v>
      </c>
      <c r="R5644" s="24">
        <f t="shared" si="973"/>
        <v>18872.032825493574</v>
      </c>
      <c r="S5644" s="24">
        <f t="shared" si="974"/>
        <v>0</v>
      </c>
      <c r="T5644" s="24" t="str">
        <f t="shared" si="975"/>
        <v>drain</v>
      </c>
      <c r="V5644" s="24">
        <f t="shared" si="978"/>
        <v>0</v>
      </c>
      <c r="W5644" s="24">
        <f t="shared" si="976"/>
        <v>0</v>
      </c>
      <c r="X5644" s="24">
        <f t="shared" si="979"/>
        <v>0</v>
      </c>
      <c r="Z5644" s="24">
        <f t="shared" si="977"/>
        <v>18872.032825493574</v>
      </c>
      <c r="AB5644" s="24">
        <f t="shared" si="971"/>
        <v>0</v>
      </c>
    </row>
    <row r="5645" x14ac:dyDescent="0.2">
      <c r="I5645" s="25">
        <v>5640</v>
      </c>
      <c r="J5645" s="29">
        <v>0</v>
      </c>
      <c r="L5645" s="25">
        <v>22164.022178792951</v>
      </c>
      <c r="N5645" s="25">
        <v>5640</v>
      </c>
      <c r="O5645" s="25">
        <f t="shared" si="972"/>
        <v>17620.397632140397</v>
      </c>
      <c r="P5645" s="25">
        <f t="shared" si="969"/>
        <v>17620.397632140397</v>
      </c>
      <c r="Q5645" s="25">
        <f t="shared" si="970"/>
        <v>0</v>
      </c>
      <c r="R5645" s="25">
        <f t="shared" si="973"/>
        <v>17620.397632140397</v>
      </c>
      <c r="S5645" s="25">
        <f t="shared" si="974"/>
        <v>0</v>
      </c>
      <c r="T5645" s="25" t="str">
        <f t="shared" si="975"/>
        <v>drain</v>
      </c>
      <c r="V5645" s="25">
        <f t="shared" si="978"/>
        <v>0</v>
      </c>
      <c r="W5645" s="25">
        <f t="shared" si="976"/>
        <v>0</v>
      </c>
      <c r="X5645" s="25">
        <f t="shared" si="979"/>
        <v>0</v>
      </c>
      <c r="Z5645" s="25">
        <f t="shared" si="977"/>
        <v>17620.397632140397</v>
      </c>
      <c r="AB5645" s="25">
        <f t="shared" si="971"/>
        <v>0</v>
      </c>
    </row>
    <row r="5646" x14ac:dyDescent="0.2">
      <c r="I5646" s="24">
        <v>5641</v>
      </c>
      <c r="J5646" s="28">
        <v>0</v>
      </c>
      <c r="L5646" s="24">
        <v>20813.001632678508</v>
      </c>
      <c r="N5646" s="24">
        <v>5641</v>
      </c>
      <c r="O5646" s="24">
        <f t="shared" si="972"/>
        <v>16546.336297979415</v>
      </c>
      <c r="P5646" s="24">
        <f t="shared" si="969"/>
        <v>16546.336297979415</v>
      </c>
      <c r="Q5646" s="24">
        <f t="shared" si="970"/>
        <v>0</v>
      </c>
      <c r="R5646" s="24">
        <f t="shared" si="973"/>
        <v>16546.336297979415</v>
      </c>
      <c r="S5646" s="24">
        <f t="shared" si="974"/>
        <v>0</v>
      </c>
      <c r="T5646" s="24" t="str">
        <f t="shared" si="975"/>
        <v>drain</v>
      </c>
      <c r="V5646" s="24">
        <f t="shared" si="978"/>
        <v>0</v>
      </c>
      <c r="W5646" s="24">
        <f t="shared" si="976"/>
        <v>0</v>
      </c>
      <c r="X5646" s="24">
        <f t="shared" si="979"/>
        <v>0</v>
      </c>
      <c r="Z5646" s="24">
        <f t="shared" si="977"/>
        <v>16546.336297979415</v>
      </c>
      <c r="AB5646" s="24">
        <f t="shared" si="971"/>
        <v>0</v>
      </c>
    </row>
    <row r="5647" x14ac:dyDescent="0.2">
      <c r="I5647" s="25">
        <v>5642</v>
      </c>
      <c r="J5647" s="29">
        <v>0</v>
      </c>
      <c r="L5647" s="25">
        <v>20392.68598089218</v>
      </c>
      <c r="N5647" s="25">
        <v>5642</v>
      </c>
      <c r="O5647" s="25">
        <f t="shared" si="972"/>
        <v>16212.185354809284</v>
      </c>
      <c r="P5647" s="25">
        <f t="shared" si="969"/>
        <v>16212.185354809284</v>
      </c>
      <c r="Q5647" s="25">
        <f t="shared" si="970"/>
        <v>0</v>
      </c>
      <c r="R5647" s="25">
        <f t="shared" si="973"/>
        <v>16212.185354809284</v>
      </c>
      <c r="S5647" s="25">
        <f t="shared" si="974"/>
        <v>0</v>
      </c>
      <c r="T5647" s="25" t="str">
        <f t="shared" si="975"/>
        <v>drain</v>
      </c>
      <c r="V5647" s="25">
        <f t="shared" si="978"/>
        <v>0</v>
      </c>
      <c r="W5647" s="25">
        <f t="shared" si="976"/>
        <v>0</v>
      </c>
      <c r="X5647" s="25">
        <f t="shared" si="979"/>
        <v>0</v>
      </c>
      <c r="Z5647" s="25">
        <f t="shared" si="977"/>
        <v>16212.185354809284</v>
      </c>
      <c r="AB5647" s="25">
        <f t="shared" si="971"/>
        <v>0</v>
      </c>
    </row>
    <row r="5648" x14ac:dyDescent="0.2">
      <c r="I5648" s="24">
        <v>5643</v>
      </c>
      <c r="J5648" s="28">
        <v>0</v>
      </c>
      <c r="L5648" s="24">
        <v>19687.759560489652</v>
      </c>
      <c r="N5648" s="24">
        <v>5643</v>
      </c>
      <c r="O5648" s="24">
        <f t="shared" si="972"/>
        <v>15651.768850589275</v>
      </c>
      <c r="P5648" s="24">
        <f t="shared" si="969"/>
        <v>15651.768850589275</v>
      </c>
      <c r="Q5648" s="24">
        <f t="shared" si="970"/>
        <v>0</v>
      </c>
      <c r="R5648" s="24">
        <f t="shared" si="973"/>
        <v>15651.768850589275</v>
      </c>
      <c r="S5648" s="24">
        <f t="shared" si="974"/>
        <v>0</v>
      </c>
      <c r="T5648" s="24" t="str">
        <f t="shared" si="975"/>
        <v>drain</v>
      </c>
      <c r="V5648" s="24">
        <f t="shared" si="978"/>
        <v>0</v>
      </c>
      <c r="W5648" s="24">
        <f t="shared" si="976"/>
        <v>0</v>
      </c>
      <c r="X5648" s="24">
        <f t="shared" si="979"/>
        <v>0</v>
      </c>
      <c r="Z5648" s="24">
        <f t="shared" si="977"/>
        <v>15651.768850589275</v>
      </c>
      <c r="AB5648" s="24">
        <f t="shared" si="971"/>
        <v>0</v>
      </c>
    </row>
    <row r="5649" x14ac:dyDescent="0.2">
      <c r="I5649" s="25">
        <v>5644</v>
      </c>
      <c r="J5649" s="29">
        <v>0</v>
      </c>
      <c r="L5649" s="25">
        <v>19302.228847026825</v>
      </c>
      <c r="N5649" s="25">
        <v>5644</v>
      </c>
      <c r="O5649" s="25">
        <f t="shared" si="972"/>
        <v>15345.271933386326</v>
      </c>
      <c r="P5649" s="25">
        <f t="shared" si="969"/>
        <v>15345.271933386326</v>
      </c>
      <c r="Q5649" s="25">
        <f t="shared" si="970"/>
        <v>0</v>
      </c>
      <c r="R5649" s="25">
        <f t="shared" si="973"/>
        <v>15345.271933386326</v>
      </c>
      <c r="S5649" s="25">
        <f t="shared" si="974"/>
        <v>0</v>
      </c>
      <c r="T5649" s="25" t="str">
        <f t="shared" si="975"/>
        <v>drain</v>
      </c>
      <c r="V5649" s="25">
        <f t="shared" si="978"/>
        <v>0</v>
      </c>
      <c r="W5649" s="25">
        <f t="shared" si="976"/>
        <v>0</v>
      </c>
      <c r="X5649" s="25">
        <f t="shared" si="979"/>
        <v>0</v>
      </c>
      <c r="Z5649" s="25">
        <f t="shared" si="977"/>
        <v>15345.271933386326</v>
      </c>
      <c r="AB5649" s="25">
        <f t="shared" si="971"/>
        <v>0</v>
      </c>
    </row>
    <row r="5650" x14ac:dyDescent="0.2">
      <c r="I5650" s="24">
        <v>5645</v>
      </c>
      <c r="J5650" s="28">
        <v>0</v>
      </c>
      <c r="L5650" s="24">
        <v>19320.398486423492</v>
      </c>
      <c r="N5650" s="24">
        <v>5645</v>
      </c>
      <c r="O5650" s="24">
        <f t="shared" si="972"/>
        <v>15359.716796706676</v>
      </c>
      <c r="P5650" s="24">
        <f t="shared" si="969"/>
        <v>15359.716796706676</v>
      </c>
      <c r="Q5650" s="24">
        <f t="shared" si="970"/>
        <v>0</v>
      </c>
      <c r="R5650" s="24">
        <f t="shared" si="973"/>
        <v>15359.716796706676</v>
      </c>
      <c r="S5650" s="24">
        <f t="shared" si="974"/>
        <v>0</v>
      </c>
      <c r="T5650" s="24" t="str">
        <f t="shared" si="975"/>
        <v>drain</v>
      </c>
      <c r="V5650" s="24">
        <f t="shared" si="978"/>
        <v>0</v>
      </c>
      <c r="W5650" s="24">
        <f t="shared" si="976"/>
        <v>0</v>
      </c>
      <c r="X5650" s="24">
        <f t="shared" si="979"/>
        <v>0</v>
      </c>
      <c r="Z5650" s="24">
        <f t="shared" si="977"/>
        <v>15359.716796706676</v>
      </c>
      <c r="AB5650" s="24">
        <f t="shared" si="971"/>
        <v>0</v>
      </c>
    </row>
    <row r="5651" x14ac:dyDescent="0.2">
      <c r="I5651" s="25">
        <v>5646</v>
      </c>
      <c r="J5651" s="29">
        <v>0</v>
      </c>
      <c r="L5651" s="25">
        <v>19355.869830393789</v>
      </c>
      <c r="N5651" s="25">
        <v>5646</v>
      </c>
      <c r="O5651" s="25">
        <f t="shared" si="972"/>
        <v>15387.916515163062</v>
      </c>
      <c r="P5651" s="25">
        <f t="shared" si="969"/>
        <v>15387.916515163062</v>
      </c>
      <c r="Q5651" s="25">
        <f t="shared" si="970"/>
        <v>0</v>
      </c>
      <c r="R5651" s="25">
        <f t="shared" si="973"/>
        <v>15387.916515163062</v>
      </c>
      <c r="S5651" s="25">
        <f t="shared" si="974"/>
        <v>0</v>
      </c>
      <c r="T5651" s="25" t="str">
        <f t="shared" si="975"/>
        <v>drain</v>
      </c>
      <c r="V5651" s="25">
        <f t="shared" si="978"/>
        <v>0</v>
      </c>
      <c r="W5651" s="25">
        <f t="shared" si="976"/>
        <v>0</v>
      </c>
      <c r="X5651" s="25">
        <f t="shared" si="979"/>
        <v>0</v>
      </c>
      <c r="Z5651" s="25">
        <f t="shared" si="977"/>
        <v>15387.916515163062</v>
      </c>
      <c r="AB5651" s="25">
        <f t="shared" si="971"/>
        <v>0</v>
      </c>
    </row>
    <row r="5652" x14ac:dyDescent="0.2">
      <c r="I5652" s="24">
        <v>5647</v>
      </c>
      <c r="J5652" s="28">
        <v>0.16249966399999999</v>
      </c>
      <c r="L5652" s="24">
        <v>20195.657977461815</v>
      </c>
      <c r="N5652" s="24">
        <v>5647</v>
      </c>
      <c r="O5652" s="24">
        <f t="shared" si="972"/>
        <v>16055.548092082143</v>
      </c>
      <c r="P5652" s="24">
        <f t="shared" si="969"/>
        <v>16055.548092082143</v>
      </c>
      <c r="Q5652" s="24">
        <f t="shared" si="970"/>
        <v>12999.973119999999</v>
      </c>
      <c r="R5652" s="24">
        <f t="shared" si="973"/>
        <v>3055.5749720821441</v>
      </c>
      <c r="S5652" s="24">
        <f t="shared" si="974"/>
        <v>0</v>
      </c>
      <c r="T5652" s="24" t="str">
        <f t="shared" si="975"/>
        <v>drain</v>
      </c>
      <c r="V5652" s="24">
        <f t="shared" si="978"/>
        <v>0</v>
      </c>
      <c r="W5652" s="24">
        <f t="shared" si="976"/>
        <v>0</v>
      </c>
      <c r="X5652" s="24">
        <f t="shared" si="979"/>
        <v>0</v>
      </c>
      <c r="Z5652" s="24">
        <f t="shared" si="977"/>
        <v>3055.5749720821441</v>
      </c>
      <c r="AB5652" s="24">
        <f t="shared" si="971"/>
        <v>0</v>
      </c>
    </row>
    <row r="5653" x14ac:dyDescent="0.2">
      <c r="I5653" s="25">
        <v>5648</v>
      </c>
      <c r="J5653" s="29">
        <v>0.31307315399999996</v>
      </c>
      <c r="L5653" s="25">
        <v>22321.884479045868</v>
      </c>
      <c r="N5653" s="25">
        <v>5648</v>
      </c>
      <c r="O5653" s="25">
        <f t="shared" si="972"/>
        <v>17745.898160841465</v>
      </c>
      <c r="P5653" s="25">
        <f t="shared" si="969"/>
        <v>17745.898160841465</v>
      </c>
      <c r="Q5653" s="25">
        <f t="shared" si="970"/>
        <v>25045.852319999998</v>
      </c>
      <c r="R5653" s="25">
        <f t="shared" si="973"/>
        <v>0</v>
      </c>
      <c r="S5653" s="25">
        <f t="shared" si="974"/>
        <v>7299.954159158533</v>
      </c>
      <c r="T5653" s="25" t="str">
        <f t="shared" si="975"/>
        <v>charge</v>
      </c>
      <c r="V5653" s="25">
        <f t="shared" si="978"/>
        <v>4000</v>
      </c>
      <c r="W5653" s="25">
        <f t="shared" si="976"/>
        <v>4000</v>
      </c>
      <c r="X5653" s="25">
        <f t="shared" si="979"/>
        <v>0</v>
      </c>
      <c r="Z5653" s="25">
        <f t="shared" si="977"/>
        <v>0</v>
      </c>
      <c r="AB5653" s="25">
        <f t="shared" si="971"/>
        <v>3299.954159158533</v>
      </c>
    </row>
    <row r="5654" x14ac:dyDescent="0.2">
      <c r="I5654" s="24">
        <v>5649</v>
      </c>
      <c r="J5654" s="28">
        <v>0.43749062599999999</v>
      </c>
      <c r="L5654" s="24">
        <v>23925.228368854521</v>
      </c>
      <c r="N5654" s="24">
        <v>5649</v>
      </c>
      <c r="O5654" s="24">
        <f t="shared" si="972"/>
        <v>19020.556553239345</v>
      </c>
      <c r="P5654" s="24">
        <f t="shared" si="969"/>
        <v>19020.556553239345</v>
      </c>
      <c r="Q5654" s="24">
        <f t="shared" si="970"/>
        <v>34999.250079999998</v>
      </c>
      <c r="R5654" s="24">
        <f t="shared" si="973"/>
        <v>0</v>
      </c>
      <c r="S5654" s="24">
        <f t="shared" si="974"/>
        <v>15978.693526760653</v>
      </c>
      <c r="T5654" s="24" t="str">
        <f t="shared" si="975"/>
        <v>charge</v>
      </c>
      <c r="V5654" s="24">
        <f t="shared" si="978"/>
        <v>0</v>
      </c>
      <c r="W5654" s="24">
        <f t="shared" si="976"/>
        <v>4000</v>
      </c>
      <c r="X5654" s="24">
        <f t="shared" si="979"/>
        <v>0</v>
      </c>
      <c r="Z5654" s="24">
        <f t="shared" si="977"/>
        <v>0</v>
      </c>
      <c r="AB5654" s="24">
        <f t="shared" si="971"/>
        <v>15978.693526760653</v>
      </c>
    </row>
    <row r="5655" x14ac:dyDescent="0.2">
      <c r="I5655" s="25">
        <v>5650</v>
      </c>
      <c r="J5655" s="29">
        <v>0.65072359699999993</v>
      </c>
      <c r="L5655" s="25">
        <v>24935.896630477902</v>
      </c>
      <c r="N5655" s="25">
        <v>5650</v>
      </c>
      <c r="O5655" s="25">
        <f t="shared" si="972"/>
        <v>19824.037821229933</v>
      </c>
      <c r="P5655" s="25">
        <f t="shared" si="969"/>
        <v>19824.037821229933</v>
      </c>
      <c r="Q5655" s="25">
        <f t="shared" si="970"/>
        <v>52057.887759999998</v>
      </c>
      <c r="R5655" s="25">
        <f t="shared" si="973"/>
        <v>0</v>
      </c>
      <c r="S5655" s="25">
        <f t="shared" si="974"/>
        <v>32233.849938770065</v>
      </c>
      <c r="T5655" s="25" t="str">
        <f t="shared" si="975"/>
        <v>charge</v>
      </c>
      <c r="V5655" s="25">
        <f t="shared" si="978"/>
        <v>0</v>
      </c>
      <c r="W5655" s="25">
        <f t="shared" si="976"/>
        <v>4000</v>
      </c>
      <c r="X5655" s="25">
        <f t="shared" si="979"/>
        <v>0</v>
      </c>
      <c r="Z5655" s="25">
        <f t="shared" si="977"/>
        <v>0</v>
      </c>
      <c r="AB5655" s="25">
        <f t="shared" si="971"/>
        <v>32233.849938770065</v>
      </c>
    </row>
    <row r="5656" x14ac:dyDescent="0.2">
      <c r="I5656" s="24">
        <v>5651</v>
      </c>
      <c r="J5656" s="28">
        <v>0.68841296400000007</v>
      </c>
      <c r="L5656" s="24">
        <v>25904.94152421951</v>
      </c>
      <c r="N5656" s="24">
        <v>5651</v>
      </c>
      <c r="O5656" s="24">
        <f t="shared" si="972"/>
        <v>20594.428511754511</v>
      </c>
      <c r="P5656" s="24">
        <f t="shared" si="969"/>
        <v>20594.428511754511</v>
      </c>
      <c r="Q5656" s="24">
        <f t="shared" si="970"/>
        <v>55073.037120000008</v>
      </c>
      <c r="R5656" s="24">
        <f t="shared" si="973"/>
        <v>0</v>
      </c>
      <c r="S5656" s="24">
        <f t="shared" si="974"/>
        <v>34478.6086082455</v>
      </c>
      <c r="T5656" s="24" t="str">
        <f t="shared" si="975"/>
        <v>charge</v>
      </c>
      <c r="V5656" s="24">
        <f t="shared" si="978"/>
        <v>0</v>
      </c>
      <c r="W5656" s="24">
        <f t="shared" si="976"/>
        <v>4000</v>
      </c>
      <c r="X5656" s="24">
        <f t="shared" si="979"/>
        <v>0</v>
      </c>
      <c r="Z5656" s="24">
        <f t="shared" si="977"/>
        <v>0</v>
      </c>
      <c r="AB5656" s="24">
        <f t="shared" si="971"/>
        <v>34478.6086082455</v>
      </c>
    </row>
    <row r="5657" x14ac:dyDescent="0.2">
      <c r="I5657" s="25">
        <v>5652</v>
      </c>
      <c r="J5657" s="29">
        <v>0.71743242500000004</v>
      </c>
      <c r="L5657" s="25">
        <v>26794.096855354306</v>
      </c>
      <c r="N5657" s="25">
        <v>5652</v>
      </c>
      <c r="O5657" s="25">
        <f t="shared" si="972"/>
        <v>21301.307000006673</v>
      </c>
      <c r="P5657" s="25">
        <f t="shared" si="969"/>
        <v>21301.307000006673</v>
      </c>
      <c r="Q5657" s="25">
        <f t="shared" si="970"/>
        <v>57394.594000000005</v>
      </c>
      <c r="R5657" s="25">
        <f t="shared" si="973"/>
        <v>0</v>
      </c>
      <c r="S5657" s="25">
        <f t="shared" si="974"/>
        <v>36093.286999993332</v>
      </c>
      <c r="T5657" s="25" t="str">
        <f t="shared" si="975"/>
        <v>charge</v>
      </c>
      <c r="V5657" s="25">
        <f t="shared" si="978"/>
        <v>0</v>
      </c>
      <c r="W5657" s="25">
        <f t="shared" si="976"/>
        <v>4000</v>
      </c>
      <c r="X5657" s="25">
        <f t="shared" si="979"/>
        <v>0</v>
      </c>
      <c r="Z5657" s="25">
        <f t="shared" si="977"/>
        <v>0</v>
      </c>
      <c r="AB5657" s="25">
        <f t="shared" si="971"/>
        <v>36093.286999993332</v>
      </c>
    </row>
    <row r="5658" x14ac:dyDescent="0.2">
      <c r="I5658" s="24">
        <v>5653</v>
      </c>
      <c r="J5658" s="28">
        <v>0.74315192799999996</v>
      </c>
      <c r="L5658" s="24">
        <v>27746.689158439633</v>
      </c>
      <c r="N5658" s="24">
        <v>5653</v>
      </c>
      <c r="O5658" s="24">
        <f t="shared" si="972"/>
        <v>22058.617880959508</v>
      </c>
      <c r="P5658" s="24">
        <f t="shared" si="969"/>
        <v>22058.617880959508</v>
      </c>
      <c r="Q5658" s="24">
        <f t="shared" si="970"/>
        <v>59452.154239999996</v>
      </c>
      <c r="R5658" s="24">
        <f t="shared" si="973"/>
        <v>0</v>
      </c>
      <c r="S5658" s="24">
        <f t="shared" si="974"/>
        <v>37393.536359040489</v>
      </c>
      <c r="T5658" s="24" t="str">
        <f t="shared" si="975"/>
        <v>charge</v>
      </c>
      <c r="V5658" s="24">
        <f t="shared" si="978"/>
        <v>0</v>
      </c>
      <c r="W5658" s="24">
        <f t="shared" si="976"/>
        <v>4000</v>
      </c>
      <c r="X5658" s="24">
        <f t="shared" si="979"/>
        <v>0</v>
      </c>
      <c r="Z5658" s="24">
        <f t="shared" si="977"/>
        <v>0</v>
      </c>
      <c r="AB5658" s="24">
        <f t="shared" si="971"/>
        <v>37393.536359040489</v>
      </c>
    </row>
    <row r="5659" x14ac:dyDescent="0.2">
      <c r="I5659" s="25">
        <v>5654</v>
      </c>
      <c r="J5659" s="29">
        <v>0.755364696</v>
      </c>
      <c r="L5659" s="25">
        <v>28613.51735038757</v>
      </c>
      <c r="N5659" s="25">
        <v>5654</v>
      </c>
      <c r="O5659" s="25">
        <f t="shared" si="972"/>
        <v>22747.746293558121</v>
      </c>
      <c r="P5659" s="25">
        <f t="shared" si="969"/>
        <v>22747.746293558121</v>
      </c>
      <c r="Q5659" s="25">
        <f t="shared" si="970"/>
        <v>60429.17568</v>
      </c>
      <c r="R5659" s="25">
        <f t="shared" si="973"/>
        <v>0</v>
      </c>
      <c r="S5659" s="25">
        <f t="shared" si="974"/>
        <v>37681.42938644188</v>
      </c>
      <c r="T5659" s="25" t="str">
        <f t="shared" si="975"/>
        <v>charge</v>
      </c>
      <c r="V5659" s="25">
        <f t="shared" si="978"/>
        <v>0</v>
      </c>
      <c r="W5659" s="25">
        <f t="shared" si="976"/>
        <v>4000</v>
      </c>
      <c r="X5659" s="25">
        <f t="shared" si="979"/>
        <v>0</v>
      </c>
      <c r="Z5659" s="25">
        <f t="shared" si="977"/>
        <v>0</v>
      </c>
      <c r="AB5659" s="25">
        <f t="shared" si="971"/>
        <v>37681.42938644188</v>
      </c>
    </row>
    <row r="5660" x14ac:dyDescent="0.2">
      <c r="I5660" s="24">
        <v>5655</v>
      </c>
      <c r="J5660" s="28">
        <v>0.736777499</v>
      </c>
      <c r="L5660" s="24">
        <v>29046.00482521057</v>
      </c>
      <c r="N5660" s="24">
        <v>5655</v>
      </c>
      <c r="O5660" s="24">
        <f t="shared" si="972"/>
        <v>23091.573836042404</v>
      </c>
      <c r="P5660" s="24">
        <f t="shared" si="969"/>
        <v>23091.573836042404</v>
      </c>
      <c r="Q5660" s="24">
        <f t="shared" si="970"/>
        <v>58942.199919999999</v>
      </c>
      <c r="R5660" s="24">
        <f t="shared" si="973"/>
        <v>0</v>
      </c>
      <c r="S5660" s="24">
        <f t="shared" si="974"/>
        <v>35850.626083957599</v>
      </c>
      <c r="T5660" s="24" t="str">
        <f t="shared" si="975"/>
        <v>charge</v>
      </c>
      <c r="V5660" s="24">
        <f t="shared" si="978"/>
        <v>0</v>
      </c>
      <c r="W5660" s="24">
        <f t="shared" si="976"/>
        <v>4000</v>
      </c>
      <c r="X5660" s="24">
        <f t="shared" si="979"/>
        <v>0</v>
      </c>
      <c r="Z5660" s="24">
        <f t="shared" si="977"/>
        <v>0</v>
      </c>
      <c r="AB5660" s="24">
        <f t="shared" si="971"/>
        <v>35850.626083957599</v>
      </c>
    </row>
    <row r="5661" x14ac:dyDescent="0.2">
      <c r="I5661" s="25">
        <v>5656</v>
      </c>
      <c r="J5661" s="29">
        <v>0.70181731599999997</v>
      </c>
      <c r="L5661" s="25">
        <v>29056.105458354948</v>
      </c>
      <c r="N5661" s="25">
        <v>5656</v>
      </c>
      <c r="O5661" s="25">
        <f t="shared" si="972"/>
        <v>23099.603839392184</v>
      </c>
      <c r="P5661" s="25">
        <f t="shared" si="969"/>
        <v>23099.603839392184</v>
      </c>
      <c r="Q5661" s="25">
        <f t="shared" si="970"/>
        <v>56145.385279999995</v>
      </c>
      <c r="R5661" s="25">
        <f t="shared" si="973"/>
        <v>0</v>
      </c>
      <c r="S5661" s="25">
        <f t="shared" si="974"/>
        <v>33045.781440607811</v>
      </c>
      <c r="T5661" s="25" t="str">
        <f t="shared" si="975"/>
        <v>charge</v>
      </c>
      <c r="V5661" s="25">
        <f t="shared" si="978"/>
        <v>0</v>
      </c>
      <c r="W5661" s="25">
        <f t="shared" si="976"/>
        <v>4000</v>
      </c>
      <c r="X5661" s="25">
        <f t="shared" si="979"/>
        <v>0</v>
      </c>
      <c r="Z5661" s="25">
        <f t="shared" si="977"/>
        <v>0</v>
      </c>
      <c r="AB5661" s="25">
        <f t="shared" si="971"/>
        <v>33045.781440607811</v>
      </c>
    </row>
    <row r="5662" x14ac:dyDescent="0.2">
      <c r="I5662" s="24">
        <v>5657</v>
      </c>
      <c r="J5662" s="28">
        <v>0.58368606999999995</v>
      </c>
      <c r="L5662" s="24">
        <v>28578.500152206419</v>
      </c>
      <c r="N5662" s="24">
        <v>5657</v>
      </c>
      <c r="O5662" s="24">
        <f t="shared" si="972"/>
        <v>22719.907621004106</v>
      </c>
      <c r="P5662" s="24">
        <f t="shared" si="969"/>
        <v>22719.907621004106</v>
      </c>
      <c r="Q5662" s="24">
        <f t="shared" si="970"/>
        <v>46694.885599999994</v>
      </c>
      <c r="R5662" s="24">
        <f t="shared" si="973"/>
        <v>0</v>
      </c>
      <c r="S5662" s="24">
        <f t="shared" si="974"/>
        <v>23974.977978995888</v>
      </c>
      <c r="T5662" s="24" t="str">
        <f t="shared" si="975"/>
        <v>charge</v>
      </c>
      <c r="V5662" s="24">
        <f t="shared" si="978"/>
        <v>0</v>
      </c>
      <c r="W5662" s="24">
        <f t="shared" si="976"/>
        <v>4000</v>
      </c>
      <c r="X5662" s="24">
        <f t="shared" si="979"/>
        <v>0</v>
      </c>
      <c r="Z5662" s="24">
        <f t="shared" si="977"/>
        <v>0</v>
      </c>
      <c r="AB5662" s="24">
        <f t="shared" si="971"/>
        <v>23974.977978995888</v>
      </c>
    </row>
    <row r="5663" x14ac:dyDescent="0.2">
      <c r="I5663" s="25">
        <v>5658</v>
      </c>
      <c r="J5663" s="29">
        <v>0.204491692</v>
      </c>
      <c r="L5663" s="25">
        <v>28070.139424324032</v>
      </c>
      <c r="N5663" s="25">
        <v>5658</v>
      </c>
      <c r="O5663" s="25">
        <f t="shared" si="972"/>
        <v>22315.760842337608</v>
      </c>
      <c r="P5663" s="25">
        <f t="shared" si="969"/>
        <v>22315.760842337608</v>
      </c>
      <c r="Q5663" s="25">
        <f t="shared" si="970"/>
        <v>16359.335360000001</v>
      </c>
      <c r="R5663" s="25">
        <f t="shared" si="973"/>
        <v>5956.4254823376068</v>
      </c>
      <c r="S5663" s="25">
        <f t="shared" si="974"/>
        <v>0</v>
      </c>
      <c r="T5663" s="25" t="str">
        <f t="shared" si="975"/>
        <v>drain</v>
      </c>
      <c r="V5663" s="25">
        <f t="shared" si="978"/>
        <v>0</v>
      </c>
      <c r="W5663" s="25">
        <f t="shared" si="976"/>
        <v>0</v>
      </c>
      <c r="X5663" s="25">
        <f t="shared" si="979"/>
        <v>4000</v>
      </c>
      <c r="Z5663" s="25">
        <f t="shared" si="977"/>
        <v>1956.4254823376068</v>
      </c>
      <c r="AB5663" s="25">
        <f t="shared" si="971"/>
        <v>0</v>
      </c>
    </row>
    <row r="5664" x14ac:dyDescent="0.2">
      <c r="I5664" s="24">
        <v>5659</v>
      </c>
      <c r="J5664" s="28">
        <v>0</v>
      </c>
      <c r="L5664" s="24">
        <v>26710.303257179257</v>
      </c>
      <c r="N5664" s="24">
        <v>5659</v>
      </c>
      <c r="O5664" s="24">
        <f t="shared" si="972"/>
        <v>21234.691089457512</v>
      </c>
      <c r="P5664" s="24">
        <f t="shared" si="969"/>
        <v>21234.691089457512</v>
      </c>
      <c r="Q5664" s="24">
        <f t="shared" si="970"/>
        <v>0</v>
      </c>
      <c r="R5664" s="24">
        <f t="shared" si="973"/>
        <v>21234.691089457512</v>
      </c>
      <c r="S5664" s="24">
        <f t="shared" si="974"/>
        <v>0</v>
      </c>
      <c r="T5664" s="24" t="str">
        <f t="shared" si="975"/>
        <v>drain</v>
      </c>
      <c r="V5664" s="24">
        <f t="shared" si="978"/>
        <v>0</v>
      </c>
      <c r="W5664" s="24">
        <f t="shared" si="976"/>
        <v>0</v>
      </c>
      <c r="X5664" s="24">
        <f t="shared" si="979"/>
        <v>0</v>
      </c>
      <c r="Z5664" s="24">
        <f t="shared" si="977"/>
        <v>21234.691089457512</v>
      </c>
      <c r="AB5664" s="24">
        <f t="shared" si="971"/>
        <v>0</v>
      </c>
    </row>
    <row r="5665" x14ac:dyDescent="0.2">
      <c r="I5665" s="25">
        <v>5660</v>
      </c>
      <c r="J5665" s="29">
        <v>0</v>
      </c>
      <c r="L5665" s="25">
        <v>26932.237353563305</v>
      </c>
      <c r="N5665" s="25">
        <v>5660</v>
      </c>
      <c r="O5665" s="25">
        <f t="shared" si="972"/>
        <v>21411.128696082829</v>
      </c>
      <c r="P5665" s="25">
        <f t="shared" si="969"/>
        <v>21411.128696082829</v>
      </c>
      <c r="Q5665" s="25">
        <f t="shared" si="970"/>
        <v>0</v>
      </c>
      <c r="R5665" s="25">
        <f t="shared" si="973"/>
        <v>21411.128696082829</v>
      </c>
      <c r="S5665" s="25">
        <f t="shared" si="974"/>
        <v>0</v>
      </c>
      <c r="T5665" s="25" t="str">
        <f t="shared" si="975"/>
        <v>drain</v>
      </c>
      <c r="V5665" s="25">
        <f t="shared" si="978"/>
        <v>0</v>
      </c>
      <c r="W5665" s="25">
        <f t="shared" si="976"/>
        <v>0</v>
      </c>
      <c r="X5665" s="25">
        <f t="shared" si="979"/>
        <v>0</v>
      </c>
      <c r="Z5665" s="25">
        <f t="shared" si="977"/>
        <v>21411.128696082829</v>
      </c>
      <c r="AB5665" s="25">
        <f t="shared" si="971"/>
        <v>0</v>
      </c>
    </row>
    <row r="5666" x14ac:dyDescent="0.2">
      <c r="I5666" s="24">
        <v>5661</v>
      </c>
      <c r="J5666" s="28">
        <v>0</v>
      </c>
      <c r="L5666" s="24">
        <v>26419.170632648467</v>
      </c>
      <c r="N5666" s="24">
        <v>5661</v>
      </c>
      <c r="O5666" s="24">
        <f t="shared" si="972"/>
        <v>21003.240652955534</v>
      </c>
      <c r="P5666" s="24">
        <f t="shared" si="969"/>
        <v>21003.240652955534</v>
      </c>
      <c r="Q5666" s="24">
        <f t="shared" si="970"/>
        <v>0</v>
      </c>
      <c r="R5666" s="24">
        <f t="shared" si="973"/>
        <v>21003.240652955534</v>
      </c>
      <c r="S5666" s="24">
        <f t="shared" si="974"/>
        <v>0</v>
      </c>
      <c r="T5666" s="24" t="str">
        <f t="shared" si="975"/>
        <v>drain</v>
      </c>
      <c r="V5666" s="24">
        <f t="shared" si="978"/>
        <v>0</v>
      </c>
      <c r="W5666" s="24">
        <f t="shared" si="976"/>
        <v>0</v>
      </c>
      <c r="X5666" s="24">
        <f t="shared" si="979"/>
        <v>0</v>
      </c>
      <c r="Z5666" s="24">
        <f t="shared" si="977"/>
        <v>21003.240652955534</v>
      </c>
      <c r="AB5666" s="24">
        <f t="shared" si="971"/>
        <v>0</v>
      </c>
    </row>
    <row r="5667" x14ac:dyDescent="0.2">
      <c r="I5667" s="25">
        <v>5662</v>
      </c>
      <c r="J5667" s="29">
        <v>0</v>
      </c>
      <c r="L5667" s="25">
        <v>25478.626255798339</v>
      </c>
      <c r="N5667" s="25">
        <v>5662</v>
      </c>
      <c r="O5667" s="25">
        <f t="shared" si="972"/>
        <v>20255.507873359682</v>
      </c>
      <c r="P5667" s="25">
        <f t="shared" si="969"/>
        <v>20255.507873359682</v>
      </c>
      <c r="Q5667" s="25">
        <f t="shared" si="970"/>
        <v>0</v>
      </c>
      <c r="R5667" s="25">
        <f t="shared" si="973"/>
        <v>20255.507873359682</v>
      </c>
      <c r="S5667" s="25">
        <f t="shared" si="974"/>
        <v>0</v>
      </c>
      <c r="T5667" s="25" t="str">
        <f t="shared" si="975"/>
        <v>drain</v>
      </c>
      <c r="V5667" s="25">
        <f t="shared" si="978"/>
        <v>0</v>
      </c>
      <c r="W5667" s="25">
        <f t="shared" si="976"/>
        <v>0</v>
      </c>
      <c r="X5667" s="25">
        <f t="shared" si="979"/>
        <v>0</v>
      </c>
      <c r="Z5667" s="25">
        <f t="shared" si="977"/>
        <v>20255.507873359682</v>
      </c>
      <c r="AB5667" s="25">
        <f t="shared" si="971"/>
        <v>0</v>
      </c>
    </row>
    <row r="5668" x14ac:dyDescent="0.2">
      <c r="I5668" s="24">
        <v>5663</v>
      </c>
      <c r="J5668" s="28">
        <v>0</v>
      </c>
      <c r="L5668" s="24">
        <v>24149.085279417035</v>
      </c>
      <c r="N5668" s="24">
        <v>5663</v>
      </c>
      <c r="O5668" s="24">
        <f t="shared" si="972"/>
        <v>19198.522797136542</v>
      </c>
      <c r="P5668" s="24">
        <f t="shared" si="969"/>
        <v>19198.522797136542</v>
      </c>
      <c r="Q5668" s="24">
        <f t="shared" si="970"/>
        <v>0</v>
      </c>
      <c r="R5668" s="24">
        <f t="shared" si="973"/>
        <v>19198.522797136542</v>
      </c>
      <c r="S5668" s="24">
        <f t="shared" si="974"/>
        <v>0</v>
      </c>
      <c r="T5668" s="24" t="str">
        <f t="shared" si="975"/>
        <v>drain</v>
      </c>
      <c r="V5668" s="24">
        <f t="shared" si="978"/>
        <v>0</v>
      </c>
      <c r="W5668" s="24">
        <f t="shared" si="976"/>
        <v>0</v>
      </c>
      <c r="X5668" s="24">
        <f t="shared" si="979"/>
        <v>0</v>
      </c>
      <c r="Z5668" s="24">
        <f t="shared" si="977"/>
        <v>19198.522797136542</v>
      </c>
      <c r="AB5668" s="24">
        <f t="shared" si="971"/>
        <v>0</v>
      </c>
    </row>
    <row r="5669" x14ac:dyDescent="0.2">
      <c r="I5669" s="25">
        <v>5664</v>
      </c>
      <c r="J5669" s="29">
        <v>0</v>
      </c>
      <c r="L5669" s="25">
        <v>22441.252277588843</v>
      </c>
      <c r="N5669" s="25">
        <v>5664</v>
      </c>
      <c r="O5669" s="25">
        <f t="shared" si="972"/>
        <v>17840.795560683131</v>
      </c>
      <c r="P5669" s="25">
        <f t="shared" si="969"/>
        <v>17840.795560683131</v>
      </c>
      <c r="Q5669" s="25">
        <f t="shared" si="970"/>
        <v>0</v>
      </c>
      <c r="R5669" s="25">
        <f t="shared" si="973"/>
        <v>17840.795560683131</v>
      </c>
      <c r="S5669" s="25">
        <f t="shared" si="974"/>
        <v>0</v>
      </c>
      <c r="T5669" s="25" t="str">
        <f t="shared" si="975"/>
        <v>drain</v>
      </c>
      <c r="V5669" s="25">
        <f t="shared" si="978"/>
        <v>0</v>
      </c>
      <c r="W5669" s="25">
        <f t="shared" si="976"/>
        <v>0</v>
      </c>
      <c r="X5669" s="25">
        <f t="shared" si="979"/>
        <v>0</v>
      </c>
      <c r="Z5669" s="25">
        <f t="shared" si="977"/>
        <v>17840.795560683131</v>
      </c>
      <c r="AB5669" s="25">
        <f t="shared" si="971"/>
        <v>0</v>
      </c>
    </row>
    <row r="5670" x14ac:dyDescent="0.2">
      <c r="I5670" s="24">
        <v>5665</v>
      </c>
      <c r="J5670" s="28">
        <v>0</v>
      </c>
      <c r="L5670" s="24">
        <v>21127.160692131518</v>
      </c>
      <c r="N5670" s="24">
        <v>5665</v>
      </c>
      <c r="O5670" s="24">
        <f t="shared" si="972"/>
        <v>16796.092750244559</v>
      </c>
      <c r="P5670" s="24">
        <f t="shared" si="969"/>
        <v>16796.092750244559</v>
      </c>
      <c r="Q5670" s="24">
        <f t="shared" si="970"/>
        <v>0</v>
      </c>
      <c r="R5670" s="24">
        <f t="shared" si="973"/>
        <v>16796.092750244559</v>
      </c>
      <c r="S5670" s="24">
        <f t="shared" si="974"/>
        <v>0</v>
      </c>
      <c r="T5670" s="24" t="str">
        <f t="shared" si="975"/>
        <v>drain</v>
      </c>
      <c r="V5670" s="24">
        <f t="shared" si="978"/>
        <v>0</v>
      </c>
      <c r="W5670" s="24">
        <f t="shared" si="976"/>
        <v>0</v>
      </c>
      <c r="X5670" s="24">
        <f t="shared" si="979"/>
        <v>0</v>
      </c>
      <c r="Z5670" s="24">
        <f t="shared" si="977"/>
        <v>16796.092750244559</v>
      </c>
      <c r="AB5670" s="24">
        <f t="shared" si="971"/>
        <v>0</v>
      </c>
    </row>
    <row r="5671" x14ac:dyDescent="0.2">
      <c r="I5671" s="25">
        <v>5666</v>
      </c>
      <c r="J5671" s="29">
        <v>0</v>
      </c>
      <c r="L5671" s="25">
        <v>20705.872796785829</v>
      </c>
      <c r="N5671" s="25">
        <v>5666</v>
      </c>
      <c r="O5671" s="25">
        <f t="shared" si="972"/>
        <v>16461.168873444734</v>
      </c>
      <c r="P5671" s="25">
        <f t="shared" si="969"/>
        <v>16461.168873444734</v>
      </c>
      <c r="Q5671" s="25">
        <f t="shared" si="970"/>
        <v>0</v>
      </c>
      <c r="R5671" s="25">
        <f t="shared" si="973"/>
        <v>16461.168873444734</v>
      </c>
      <c r="S5671" s="25">
        <f t="shared" si="974"/>
        <v>0</v>
      </c>
      <c r="T5671" s="25" t="str">
        <f t="shared" si="975"/>
        <v>drain</v>
      </c>
      <c r="V5671" s="25">
        <f t="shared" si="978"/>
        <v>0</v>
      </c>
      <c r="W5671" s="25">
        <f t="shared" si="976"/>
        <v>0</v>
      </c>
      <c r="X5671" s="25">
        <f t="shared" si="979"/>
        <v>0</v>
      </c>
      <c r="Z5671" s="25">
        <f t="shared" si="977"/>
        <v>16461.168873444734</v>
      </c>
      <c r="AB5671" s="25">
        <f t="shared" si="971"/>
        <v>0</v>
      </c>
    </row>
    <row r="5672" x14ac:dyDescent="0.2">
      <c r="I5672" s="24">
        <v>5667</v>
      </c>
      <c r="J5672" s="28">
        <v>0</v>
      </c>
      <c r="L5672" s="24">
        <v>19973.715408325195</v>
      </c>
      <c r="N5672" s="24">
        <v>5667</v>
      </c>
      <c r="O5672" s="24">
        <f t="shared" si="972"/>
        <v>15879.103749618531</v>
      </c>
      <c r="P5672" s="24">
        <f t="shared" si="969"/>
        <v>15879.103749618531</v>
      </c>
      <c r="Q5672" s="24">
        <f t="shared" si="970"/>
        <v>0</v>
      </c>
      <c r="R5672" s="24">
        <f t="shared" si="973"/>
        <v>15879.103749618531</v>
      </c>
      <c r="S5672" s="24">
        <f t="shared" si="974"/>
        <v>0</v>
      </c>
      <c r="T5672" s="24" t="str">
        <f t="shared" si="975"/>
        <v>drain</v>
      </c>
      <c r="V5672" s="24">
        <f t="shared" si="978"/>
        <v>0</v>
      </c>
      <c r="W5672" s="24">
        <f t="shared" si="976"/>
        <v>0</v>
      </c>
      <c r="X5672" s="24">
        <f t="shared" si="979"/>
        <v>0</v>
      </c>
      <c r="Z5672" s="24">
        <f t="shared" si="977"/>
        <v>15879.103749618531</v>
      </c>
      <c r="AB5672" s="24">
        <f t="shared" si="971"/>
        <v>0</v>
      </c>
    </row>
    <row r="5673" x14ac:dyDescent="0.2">
      <c r="I5673" s="25">
        <v>5668</v>
      </c>
      <c r="J5673" s="29">
        <v>0</v>
      </c>
      <c r="L5673" s="25">
        <v>19578.646118164063</v>
      </c>
      <c r="N5673" s="25">
        <v>5668</v>
      </c>
      <c r="O5673" s="25">
        <f t="shared" si="972"/>
        <v>15565.02366394043</v>
      </c>
      <c r="P5673" s="25">
        <f t="shared" si="969"/>
        <v>15565.02366394043</v>
      </c>
      <c r="Q5673" s="25">
        <f t="shared" si="970"/>
        <v>0</v>
      </c>
      <c r="R5673" s="25">
        <f t="shared" si="973"/>
        <v>15565.02366394043</v>
      </c>
      <c r="S5673" s="25">
        <f t="shared" si="974"/>
        <v>0</v>
      </c>
      <c r="T5673" s="25" t="str">
        <f t="shared" si="975"/>
        <v>drain</v>
      </c>
      <c r="V5673" s="25">
        <f t="shared" si="978"/>
        <v>0</v>
      </c>
      <c r="W5673" s="25">
        <f t="shared" si="976"/>
        <v>0</v>
      </c>
      <c r="X5673" s="25">
        <f t="shared" si="979"/>
        <v>0</v>
      </c>
      <c r="Z5673" s="25">
        <f t="shared" si="977"/>
        <v>15565.02366394043</v>
      </c>
      <c r="AB5673" s="25">
        <f t="shared" si="971"/>
        <v>0</v>
      </c>
    </row>
    <row r="5674" x14ac:dyDescent="0.2">
      <c r="I5674" s="24">
        <v>5669</v>
      </c>
      <c r="J5674" s="28">
        <v>0</v>
      </c>
      <c r="L5674" s="24">
        <v>19401.711113929749</v>
      </c>
      <c r="N5674" s="24">
        <v>5669</v>
      </c>
      <c r="O5674" s="24">
        <f t="shared" si="972"/>
        <v>15424.360335574151</v>
      </c>
      <c r="P5674" s="24">
        <f t="shared" si="969"/>
        <v>15424.360335574151</v>
      </c>
      <c r="Q5674" s="24">
        <f t="shared" si="970"/>
        <v>0</v>
      </c>
      <c r="R5674" s="24">
        <f t="shared" si="973"/>
        <v>15424.360335574151</v>
      </c>
      <c r="S5674" s="24">
        <f t="shared" si="974"/>
        <v>0</v>
      </c>
      <c r="T5674" s="24" t="str">
        <f t="shared" si="975"/>
        <v>drain</v>
      </c>
      <c r="V5674" s="24">
        <f t="shared" si="978"/>
        <v>0</v>
      </c>
      <c r="W5674" s="24">
        <f t="shared" si="976"/>
        <v>0</v>
      </c>
      <c r="X5674" s="24">
        <f t="shared" si="979"/>
        <v>0</v>
      </c>
      <c r="Z5674" s="24">
        <f t="shared" si="977"/>
        <v>15424.360335574151</v>
      </c>
      <c r="AB5674" s="24">
        <f t="shared" si="971"/>
        <v>0</v>
      </c>
    </row>
    <row r="5675" x14ac:dyDescent="0.2">
      <c r="I5675" s="25">
        <v>5670</v>
      </c>
      <c r="J5675" s="29">
        <v>0</v>
      </c>
      <c r="L5675" s="25">
        <v>19469.67184371948</v>
      </c>
      <c r="N5675" s="25">
        <v>5670</v>
      </c>
      <c r="O5675" s="25">
        <f t="shared" si="972"/>
        <v>15478.389115756987</v>
      </c>
      <c r="P5675" s="25">
        <f t="shared" si="969"/>
        <v>15478.389115756987</v>
      </c>
      <c r="Q5675" s="25">
        <f t="shared" si="970"/>
        <v>0</v>
      </c>
      <c r="R5675" s="25">
        <f t="shared" si="973"/>
        <v>15478.389115756987</v>
      </c>
      <c r="S5675" s="25">
        <f t="shared" si="974"/>
        <v>0</v>
      </c>
      <c r="T5675" s="25" t="str">
        <f t="shared" si="975"/>
        <v>drain</v>
      </c>
      <c r="V5675" s="25">
        <f t="shared" si="978"/>
        <v>0</v>
      </c>
      <c r="W5675" s="25">
        <f t="shared" si="976"/>
        <v>0</v>
      </c>
      <c r="X5675" s="25">
        <f t="shared" si="979"/>
        <v>0</v>
      </c>
      <c r="Z5675" s="25">
        <f t="shared" si="977"/>
        <v>15478.389115756987</v>
      </c>
      <c r="AB5675" s="25">
        <f t="shared" si="971"/>
        <v>0</v>
      </c>
    </row>
    <row r="5676" x14ac:dyDescent="0.2">
      <c r="I5676" s="24">
        <v>5671</v>
      </c>
      <c r="J5676" s="28">
        <v>0.15872882599999999</v>
      </c>
      <c r="L5676" s="24">
        <v>20293.779517889023</v>
      </c>
      <c r="N5676" s="24">
        <v>5671</v>
      </c>
      <c r="O5676" s="24">
        <f t="shared" si="972"/>
        <v>16133.554716721774</v>
      </c>
      <c r="P5676" s="24">
        <f t="shared" si="969"/>
        <v>16133.554716721774</v>
      </c>
      <c r="Q5676" s="24">
        <f t="shared" si="970"/>
        <v>12698.306079999998</v>
      </c>
      <c r="R5676" s="24">
        <f t="shared" si="973"/>
        <v>3435.2486367217753</v>
      </c>
      <c r="S5676" s="24">
        <f t="shared" si="974"/>
        <v>0</v>
      </c>
      <c r="T5676" s="24" t="str">
        <f t="shared" si="975"/>
        <v>drain</v>
      </c>
      <c r="V5676" s="24">
        <f t="shared" si="978"/>
        <v>0</v>
      </c>
      <c r="W5676" s="24">
        <f t="shared" si="976"/>
        <v>0</v>
      </c>
      <c r="X5676" s="24">
        <f t="shared" si="979"/>
        <v>0</v>
      </c>
      <c r="Z5676" s="24">
        <f t="shared" si="977"/>
        <v>3435.2486367217753</v>
      </c>
      <c r="AB5676" s="24">
        <f t="shared" si="971"/>
        <v>0</v>
      </c>
    </row>
    <row r="5677" x14ac:dyDescent="0.2">
      <c r="I5677" s="25">
        <v>5672</v>
      </c>
      <c r="J5677" s="29">
        <v>0.38772500100000001</v>
      </c>
      <c r="L5677" s="25">
        <v>22493.970872068403</v>
      </c>
      <c r="N5677" s="25">
        <v>5672</v>
      </c>
      <c r="O5677" s="25">
        <f t="shared" si="972"/>
        <v>17882.706843294382</v>
      </c>
      <c r="P5677" s="25">
        <f t="shared" si="969"/>
        <v>17882.706843294382</v>
      </c>
      <c r="Q5677" s="25">
        <f t="shared" si="970"/>
        <v>31018.000080000002</v>
      </c>
      <c r="R5677" s="25">
        <f t="shared" si="973"/>
        <v>0</v>
      </c>
      <c r="S5677" s="25">
        <f t="shared" si="974"/>
        <v>13135.29323670562</v>
      </c>
      <c r="T5677" s="25" t="str">
        <f t="shared" si="975"/>
        <v>charge</v>
      </c>
      <c r="V5677" s="25">
        <f t="shared" si="978"/>
        <v>4000</v>
      </c>
      <c r="W5677" s="25">
        <f t="shared" si="976"/>
        <v>4000</v>
      </c>
      <c r="X5677" s="25">
        <f t="shared" si="979"/>
        <v>0</v>
      </c>
      <c r="Z5677" s="25">
        <f t="shared" si="977"/>
        <v>0</v>
      </c>
      <c r="AB5677" s="25">
        <f t="shared" si="971"/>
        <v>9135.2932367056201</v>
      </c>
    </row>
    <row r="5678" x14ac:dyDescent="0.2">
      <c r="I5678" s="24">
        <v>5673</v>
      </c>
      <c r="J5678" s="28">
        <v>0.57540588800000003</v>
      </c>
      <c r="L5678" s="24">
        <v>24888.790023517606</v>
      </c>
      <c r="N5678" s="24">
        <v>5673</v>
      </c>
      <c r="O5678" s="24">
        <f t="shared" si="972"/>
        <v>19786.588068696499</v>
      </c>
      <c r="P5678" s="24">
        <f t="shared" si="969"/>
        <v>19786.588068696499</v>
      </c>
      <c r="Q5678" s="24">
        <f t="shared" si="970"/>
        <v>46032.471040000004</v>
      </c>
      <c r="R5678" s="24">
        <f t="shared" si="973"/>
        <v>0</v>
      </c>
      <c r="S5678" s="24">
        <f t="shared" si="974"/>
        <v>26245.882971303505</v>
      </c>
      <c r="T5678" s="24" t="str">
        <f t="shared" si="975"/>
        <v>charge</v>
      </c>
      <c r="V5678" s="24">
        <f t="shared" si="978"/>
        <v>0</v>
      </c>
      <c r="W5678" s="24">
        <f t="shared" si="976"/>
        <v>4000</v>
      </c>
      <c r="X5678" s="24">
        <f t="shared" si="979"/>
        <v>0</v>
      </c>
      <c r="Z5678" s="24">
        <f t="shared" si="977"/>
        <v>0</v>
      </c>
      <c r="AB5678" s="24">
        <f t="shared" si="971"/>
        <v>26245.882971303505</v>
      </c>
    </row>
    <row r="5679" x14ac:dyDescent="0.2">
      <c r="I5679" s="25">
        <v>5674</v>
      </c>
      <c r="J5679" s="29">
        <v>0.62457439699999995</v>
      </c>
      <c r="L5679" s="25">
        <v>26387.540258693694</v>
      </c>
      <c r="N5679" s="25">
        <v>5674</v>
      </c>
      <c r="O5679" s="25">
        <f t="shared" si="972"/>
        <v>20978.094505661487</v>
      </c>
      <c r="P5679" s="25">
        <f t="shared" si="969"/>
        <v>20978.094505661487</v>
      </c>
      <c r="Q5679" s="25">
        <f t="shared" si="970"/>
        <v>49965.951759999996</v>
      </c>
      <c r="R5679" s="25">
        <f t="shared" si="973"/>
        <v>0</v>
      </c>
      <c r="S5679" s="25">
        <f t="shared" si="974"/>
        <v>28987.857254338509</v>
      </c>
      <c r="T5679" s="25" t="str">
        <f t="shared" si="975"/>
        <v>charge</v>
      </c>
      <c r="V5679" s="25">
        <f t="shared" si="978"/>
        <v>0</v>
      </c>
      <c r="W5679" s="25">
        <f t="shared" si="976"/>
        <v>4000</v>
      </c>
      <c r="X5679" s="25">
        <f t="shared" si="979"/>
        <v>0</v>
      </c>
      <c r="Z5679" s="25">
        <f t="shared" si="977"/>
        <v>0</v>
      </c>
      <c r="AB5679" s="25">
        <f t="shared" si="971"/>
        <v>28987.857254338509</v>
      </c>
    </row>
    <row r="5680" x14ac:dyDescent="0.2">
      <c r="I5680" s="24">
        <v>5675</v>
      </c>
      <c r="J5680" s="28">
        <v>0.65640672900000008</v>
      </c>
      <c r="L5680" s="24">
        <v>27098.380275440213</v>
      </c>
      <c r="N5680" s="24">
        <v>5675</v>
      </c>
      <c r="O5680" s="24">
        <f t="shared" si="972"/>
        <v>21543.212318974969</v>
      </c>
      <c r="P5680" s="24">
        <f t="shared" si="969"/>
        <v>21543.212318974969</v>
      </c>
      <c r="Q5680" s="24">
        <f t="shared" si="970"/>
        <v>52512.538320000007</v>
      </c>
      <c r="R5680" s="24">
        <f t="shared" si="973"/>
        <v>0</v>
      </c>
      <c r="S5680" s="24">
        <f t="shared" si="974"/>
        <v>30969.326001025038</v>
      </c>
      <c r="T5680" s="24" t="str">
        <f t="shared" si="975"/>
        <v>charge</v>
      </c>
      <c r="V5680" s="24">
        <f t="shared" si="978"/>
        <v>0</v>
      </c>
      <c r="W5680" s="24">
        <f t="shared" si="976"/>
        <v>4000</v>
      </c>
      <c r="X5680" s="24">
        <f t="shared" si="979"/>
        <v>0</v>
      </c>
      <c r="Z5680" s="24">
        <f t="shared" si="977"/>
        <v>0</v>
      </c>
      <c r="AB5680" s="24">
        <f t="shared" si="971"/>
        <v>30969.326001025038</v>
      </c>
    </row>
    <row r="5681" x14ac:dyDescent="0.2">
      <c r="I5681" s="25">
        <v>5676</v>
      </c>
      <c r="J5681" s="29">
        <v>0.73288226499999998</v>
      </c>
      <c r="L5681" s="25">
        <v>27848.388879203794</v>
      </c>
      <c r="N5681" s="25">
        <v>5676</v>
      </c>
      <c r="O5681" s="25">
        <f t="shared" si="972"/>
        <v>22139.469158967018</v>
      </c>
      <c r="P5681" s="25">
        <f t="shared" si="969"/>
        <v>22139.469158967018</v>
      </c>
      <c r="Q5681" s="25">
        <f t="shared" si="970"/>
        <v>58630.581200000001</v>
      </c>
      <c r="R5681" s="25">
        <f t="shared" si="973"/>
        <v>0</v>
      </c>
      <c r="S5681" s="25">
        <f t="shared" si="974"/>
        <v>36491.112041032982</v>
      </c>
      <c r="T5681" s="25" t="str">
        <f t="shared" si="975"/>
        <v>charge</v>
      </c>
      <c r="V5681" s="25">
        <f t="shared" si="978"/>
        <v>0</v>
      </c>
      <c r="W5681" s="25">
        <f t="shared" si="976"/>
        <v>4000</v>
      </c>
      <c r="X5681" s="25">
        <f t="shared" si="979"/>
        <v>0</v>
      </c>
      <c r="Z5681" s="25">
        <f t="shared" si="977"/>
        <v>0</v>
      </c>
      <c r="AB5681" s="25">
        <f t="shared" si="971"/>
        <v>36491.112041032982</v>
      </c>
    </row>
    <row r="5682" x14ac:dyDescent="0.2">
      <c r="I5682" s="24">
        <v>5677</v>
      </c>
      <c r="J5682" s="28">
        <v>0.75364346900000001</v>
      </c>
      <c r="L5682" s="24">
        <v>28988.745111179349</v>
      </c>
      <c r="N5682" s="24">
        <v>5677</v>
      </c>
      <c r="O5682" s="24">
        <f t="shared" si="972"/>
        <v>23046.052363387582</v>
      </c>
      <c r="P5682" s="24">
        <f t="shared" si="969"/>
        <v>23046.052363387582</v>
      </c>
      <c r="Q5682" s="24">
        <f t="shared" si="970"/>
        <v>60291.47752</v>
      </c>
      <c r="R5682" s="24">
        <f t="shared" si="973"/>
        <v>0</v>
      </c>
      <c r="S5682" s="24">
        <f t="shared" si="974"/>
        <v>37245.425156612415</v>
      </c>
      <c r="T5682" s="24" t="str">
        <f t="shared" si="975"/>
        <v>charge</v>
      </c>
      <c r="V5682" s="24">
        <f t="shared" si="978"/>
        <v>0</v>
      </c>
      <c r="W5682" s="24">
        <f t="shared" si="976"/>
        <v>4000</v>
      </c>
      <c r="X5682" s="24">
        <f t="shared" si="979"/>
        <v>0</v>
      </c>
      <c r="Z5682" s="24">
        <f t="shared" si="977"/>
        <v>0</v>
      </c>
      <c r="AB5682" s="24">
        <f t="shared" si="971"/>
        <v>37245.425156612415</v>
      </c>
    </row>
    <row r="5683" x14ac:dyDescent="0.2">
      <c r="I5683" s="25">
        <v>5678</v>
      </c>
      <c r="J5683" s="29">
        <v>0.75022932399999998</v>
      </c>
      <c r="L5683" s="25">
        <v>30019.42270994186</v>
      </c>
      <c r="N5683" s="25">
        <v>5678</v>
      </c>
      <c r="O5683" s="25">
        <f t="shared" si="972"/>
        <v>23865.441054403782</v>
      </c>
      <c r="P5683" s="25">
        <f t="shared" si="969"/>
        <v>23865.441054403782</v>
      </c>
      <c r="Q5683" s="25">
        <f t="shared" si="970"/>
        <v>60018.34592</v>
      </c>
      <c r="R5683" s="25">
        <f t="shared" si="973"/>
        <v>0</v>
      </c>
      <c r="S5683" s="25">
        <f t="shared" si="974"/>
        <v>36152.904865596218</v>
      </c>
      <c r="T5683" s="25" t="str">
        <f t="shared" si="975"/>
        <v>charge</v>
      </c>
      <c r="V5683" s="25">
        <f t="shared" si="978"/>
        <v>0</v>
      </c>
      <c r="W5683" s="25">
        <f t="shared" si="976"/>
        <v>4000</v>
      </c>
      <c r="X5683" s="25">
        <f t="shared" si="979"/>
        <v>0</v>
      </c>
      <c r="Z5683" s="25">
        <f t="shared" si="977"/>
        <v>0</v>
      </c>
      <c r="AB5683" s="25">
        <f t="shared" si="971"/>
        <v>36152.904865596218</v>
      </c>
    </row>
    <row r="5684" x14ac:dyDescent="0.2">
      <c r="I5684" s="24">
        <v>5679</v>
      </c>
      <c r="J5684" s="28">
        <v>0.74240828700000006</v>
      </c>
      <c r="L5684" s="24">
        <v>30466.898302555081</v>
      </c>
      <c r="N5684" s="24">
        <v>5679</v>
      </c>
      <c r="O5684" s="24">
        <f t="shared" si="972"/>
        <v>24221.184150531291</v>
      </c>
      <c r="P5684" s="24">
        <f t="shared" si="969"/>
        <v>24221.184150531291</v>
      </c>
      <c r="Q5684" s="24">
        <f t="shared" si="970"/>
        <v>59392.662960000001</v>
      </c>
      <c r="R5684" s="24">
        <f t="shared" si="973"/>
        <v>0</v>
      </c>
      <c r="S5684" s="24">
        <f t="shared" si="974"/>
        <v>35171.47880946871</v>
      </c>
      <c r="T5684" s="24" t="str">
        <f t="shared" si="975"/>
        <v>charge</v>
      </c>
      <c r="V5684" s="24">
        <f t="shared" si="978"/>
        <v>0</v>
      </c>
      <c r="W5684" s="24">
        <f t="shared" si="976"/>
        <v>4000</v>
      </c>
      <c r="X5684" s="24">
        <f t="shared" si="979"/>
        <v>0</v>
      </c>
      <c r="Z5684" s="24">
        <f t="shared" si="977"/>
        <v>0</v>
      </c>
      <c r="AB5684" s="24">
        <f t="shared" si="971"/>
        <v>35171.47880946871</v>
      </c>
    </row>
    <row r="5685" x14ac:dyDescent="0.2">
      <c r="I5685" s="25">
        <v>5680</v>
      </c>
      <c r="J5685" s="29">
        <v>0.70429480200000005</v>
      </c>
      <c r="L5685" s="25">
        <v>30478.052539014814</v>
      </c>
      <c r="N5685" s="25">
        <v>5680</v>
      </c>
      <c r="O5685" s="25">
        <f t="shared" si="972"/>
        <v>24230.05176851678</v>
      </c>
      <c r="P5685" s="25">
        <f t="shared" si="969"/>
        <v>24230.05176851678</v>
      </c>
      <c r="Q5685" s="25">
        <f t="shared" si="970"/>
        <v>56343.584160000006</v>
      </c>
      <c r="R5685" s="25">
        <f t="shared" si="973"/>
        <v>0</v>
      </c>
      <c r="S5685" s="25">
        <f t="shared" si="974"/>
        <v>32113.532391483226</v>
      </c>
      <c r="T5685" s="25" t="str">
        <f t="shared" si="975"/>
        <v>charge</v>
      </c>
      <c r="V5685" s="25">
        <f t="shared" si="978"/>
        <v>0</v>
      </c>
      <c r="W5685" s="25">
        <f t="shared" si="976"/>
        <v>4000</v>
      </c>
      <c r="X5685" s="25">
        <f t="shared" si="979"/>
        <v>0</v>
      </c>
      <c r="Z5685" s="25">
        <f t="shared" si="977"/>
        <v>0</v>
      </c>
      <c r="AB5685" s="25">
        <f t="shared" si="971"/>
        <v>32113.532391483226</v>
      </c>
    </row>
    <row r="5686" x14ac:dyDescent="0.2">
      <c r="I5686" s="24">
        <v>5681</v>
      </c>
      <c r="J5686" s="28">
        <v>0.57320447900000004</v>
      </c>
      <c r="L5686" s="24">
        <v>29936.775501346587</v>
      </c>
      <c r="N5686" s="24">
        <v>5681</v>
      </c>
      <c r="O5686" s="24">
        <f t="shared" si="972"/>
        <v>23799.736523570537</v>
      </c>
      <c r="P5686" s="24">
        <f t="shared" si="969"/>
        <v>23799.736523570537</v>
      </c>
      <c r="Q5686" s="24">
        <f t="shared" si="970"/>
        <v>45856.358320000007</v>
      </c>
      <c r="R5686" s="24">
        <f t="shared" si="973"/>
        <v>0</v>
      </c>
      <c r="S5686" s="24">
        <f t="shared" si="974"/>
        <v>22056.62179642947</v>
      </c>
      <c r="T5686" s="24" t="str">
        <f t="shared" si="975"/>
        <v>charge</v>
      </c>
      <c r="V5686" s="24">
        <f t="shared" si="978"/>
        <v>0</v>
      </c>
      <c r="W5686" s="24">
        <f t="shared" si="976"/>
        <v>4000</v>
      </c>
      <c r="X5686" s="24">
        <f t="shared" si="979"/>
        <v>0</v>
      </c>
      <c r="Z5686" s="24">
        <f t="shared" si="977"/>
        <v>0</v>
      </c>
      <c r="AB5686" s="24">
        <f t="shared" si="971"/>
        <v>22056.62179642947</v>
      </c>
    </row>
    <row r="5687" x14ac:dyDescent="0.2">
      <c r="I5687" s="25">
        <v>5682</v>
      </c>
      <c r="J5687" s="29">
        <v>0.20009665599999998</v>
      </c>
      <c r="L5687" s="25">
        <v>29214.511674118039</v>
      </c>
      <c r="N5687" s="25">
        <v>5682</v>
      </c>
      <c r="O5687" s="25">
        <f t="shared" si="972"/>
        <v>23225.536780923841</v>
      </c>
      <c r="P5687" s="25">
        <f t="shared" si="969"/>
        <v>23225.536780923841</v>
      </c>
      <c r="Q5687" s="25">
        <f t="shared" si="970"/>
        <v>16007.732479999999</v>
      </c>
      <c r="R5687" s="25">
        <f t="shared" si="973"/>
        <v>7217.8043009238427</v>
      </c>
      <c r="S5687" s="25">
        <f t="shared" si="974"/>
        <v>0</v>
      </c>
      <c r="T5687" s="25" t="str">
        <f t="shared" si="975"/>
        <v>drain</v>
      </c>
      <c r="V5687" s="25">
        <f t="shared" si="978"/>
        <v>0</v>
      </c>
      <c r="W5687" s="25">
        <f t="shared" si="976"/>
        <v>0</v>
      </c>
      <c r="X5687" s="25">
        <f t="shared" si="979"/>
        <v>4000</v>
      </c>
      <c r="Z5687" s="25">
        <f t="shared" si="977"/>
        <v>3217.8043009238427</v>
      </c>
      <c r="AB5687" s="25">
        <f t="shared" si="971"/>
        <v>0</v>
      </c>
    </row>
    <row r="5688" x14ac:dyDescent="0.2">
      <c r="I5688" s="24">
        <v>5683</v>
      </c>
      <c r="J5688" s="28">
        <v>0</v>
      </c>
      <c r="L5688" s="24">
        <v>27870.054370498656</v>
      </c>
      <c r="N5688" s="24">
        <v>5683</v>
      </c>
      <c r="O5688" s="24">
        <f t="shared" si="972"/>
        <v>22156.693224546434</v>
      </c>
      <c r="P5688" s="24">
        <f t="shared" si="969"/>
        <v>22156.693224546434</v>
      </c>
      <c r="Q5688" s="24">
        <f t="shared" si="970"/>
        <v>0</v>
      </c>
      <c r="R5688" s="24">
        <f t="shared" si="973"/>
        <v>22156.693224546434</v>
      </c>
      <c r="S5688" s="24">
        <f t="shared" si="974"/>
        <v>0</v>
      </c>
      <c r="T5688" s="24" t="str">
        <f t="shared" si="975"/>
        <v>drain</v>
      </c>
      <c r="V5688" s="24">
        <f t="shared" si="978"/>
        <v>0</v>
      </c>
      <c r="W5688" s="24">
        <f t="shared" si="976"/>
        <v>0</v>
      </c>
      <c r="X5688" s="24">
        <f t="shared" si="979"/>
        <v>0</v>
      </c>
      <c r="Z5688" s="24">
        <f t="shared" si="977"/>
        <v>22156.693224546434</v>
      </c>
      <c r="AB5688" s="24">
        <f t="shared" si="971"/>
        <v>0</v>
      </c>
    </row>
    <row r="5689" x14ac:dyDescent="0.2">
      <c r="I5689" s="25">
        <v>5684</v>
      </c>
      <c r="J5689" s="29">
        <v>0</v>
      </c>
      <c r="L5689" s="25">
        <v>28174.892016410824</v>
      </c>
      <c r="N5689" s="25">
        <v>5684</v>
      </c>
      <c r="O5689" s="25">
        <f t="shared" si="972"/>
        <v>22399.039153046608</v>
      </c>
      <c r="P5689" s="25">
        <f t="shared" si="969"/>
        <v>22399.039153046608</v>
      </c>
      <c r="Q5689" s="25">
        <f t="shared" si="970"/>
        <v>0</v>
      </c>
      <c r="R5689" s="25">
        <f t="shared" si="973"/>
        <v>22399.039153046608</v>
      </c>
      <c r="S5689" s="25">
        <f t="shared" si="974"/>
        <v>0</v>
      </c>
      <c r="T5689" s="25" t="str">
        <f t="shared" si="975"/>
        <v>drain</v>
      </c>
      <c r="V5689" s="25">
        <f t="shared" si="978"/>
        <v>0</v>
      </c>
      <c r="W5689" s="25">
        <f t="shared" si="976"/>
        <v>0</v>
      </c>
      <c r="X5689" s="25">
        <f t="shared" si="979"/>
        <v>0</v>
      </c>
      <c r="Z5689" s="25">
        <f t="shared" si="977"/>
        <v>22399.039153046608</v>
      </c>
      <c r="AB5689" s="25">
        <f t="shared" si="971"/>
        <v>0</v>
      </c>
    </row>
    <row r="5690" x14ac:dyDescent="0.2">
      <c r="I5690" s="24">
        <v>5685</v>
      </c>
      <c r="J5690" s="28">
        <v>0</v>
      </c>
      <c r="L5690" s="24">
        <v>27661.410552310943</v>
      </c>
      <c r="N5690" s="24">
        <v>5685</v>
      </c>
      <c r="O5690" s="24">
        <f t="shared" si="972"/>
        <v>21990.821389087199</v>
      </c>
      <c r="P5690" s="24">
        <f t="shared" si="969"/>
        <v>21990.821389087199</v>
      </c>
      <c r="Q5690" s="24">
        <f t="shared" si="970"/>
        <v>0</v>
      </c>
      <c r="R5690" s="24">
        <f t="shared" si="973"/>
        <v>21990.821389087199</v>
      </c>
      <c r="S5690" s="24">
        <f t="shared" si="974"/>
        <v>0</v>
      </c>
      <c r="T5690" s="24" t="str">
        <f t="shared" si="975"/>
        <v>drain</v>
      </c>
      <c r="V5690" s="24">
        <f t="shared" si="978"/>
        <v>0</v>
      </c>
      <c r="W5690" s="24">
        <f t="shared" si="976"/>
        <v>0</v>
      </c>
      <c r="X5690" s="24">
        <f t="shared" si="979"/>
        <v>0</v>
      </c>
      <c r="Z5690" s="24">
        <f t="shared" si="977"/>
        <v>21990.821389087199</v>
      </c>
      <c r="AB5690" s="24">
        <f t="shared" si="971"/>
        <v>0</v>
      </c>
    </row>
    <row r="5691" x14ac:dyDescent="0.2">
      <c r="I5691" s="25">
        <v>5686</v>
      </c>
      <c r="J5691" s="29">
        <v>0</v>
      </c>
      <c r="L5691" s="25">
        <v>26636.455752563474</v>
      </c>
      <c r="N5691" s="25">
        <v>5686</v>
      </c>
      <c r="O5691" s="25">
        <f t="shared" si="972"/>
        <v>21175.982323287964</v>
      </c>
      <c r="P5691" s="25">
        <f t="shared" si="969"/>
        <v>21175.982323287964</v>
      </c>
      <c r="Q5691" s="25">
        <f t="shared" si="970"/>
        <v>0</v>
      </c>
      <c r="R5691" s="25">
        <f t="shared" si="973"/>
        <v>21175.982323287964</v>
      </c>
      <c r="S5691" s="25">
        <f t="shared" si="974"/>
        <v>0</v>
      </c>
      <c r="T5691" s="25" t="str">
        <f t="shared" si="975"/>
        <v>drain</v>
      </c>
      <c r="V5691" s="25">
        <f t="shared" si="978"/>
        <v>0</v>
      </c>
      <c r="W5691" s="25">
        <f t="shared" si="976"/>
        <v>0</v>
      </c>
      <c r="X5691" s="25">
        <f t="shared" si="979"/>
        <v>0</v>
      </c>
      <c r="Z5691" s="25">
        <f t="shared" si="977"/>
        <v>21175.982323287964</v>
      </c>
      <c r="AB5691" s="25">
        <f t="shared" si="971"/>
        <v>0</v>
      </c>
    </row>
    <row r="5692" x14ac:dyDescent="0.2">
      <c r="I5692" s="24">
        <v>5687</v>
      </c>
      <c r="J5692" s="28">
        <v>0</v>
      </c>
      <c r="L5692" s="24">
        <v>25089.266657686232</v>
      </c>
      <c r="N5692" s="24">
        <v>5687</v>
      </c>
      <c r="O5692" s="24">
        <f t="shared" si="972"/>
        <v>19945.966992860554</v>
      </c>
      <c r="P5692" s="24">
        <f t="shared" si="969"/>
        <v>19945.966992860554</v>
      </c>
      <c r="Q5692" s="24">
        <f t="shared" si="970"/>
        <v>0</v>
      </c>
      <c r="R5692" s="24">
        <f t="shared" si="973"/>
        <v>19945.966992860554</v>
      </c>
      <c r="S5692" s="24">
        <f t="shared" si="974"/>
        <v>0</v>
      </c>
      <c r="T5692" s="24" t="str">
        <f t="shared" si="975"/>
        <v>drain</v>
      </c>
      <c r="V5692" s="24">
        <f t="shared" si="978"/>
        <v>0</v>
      </c>
      <c r="W5692" s="24">
        <f t="shared" si="976"/>
        <v>0</v>
      </c>
      <c r="X5692" s="24">
        <f t="shared" si="979"/>
        <v>0</v>
      </c>
      <c r="Z5692" s="24">
        <f t="shared" si="977"/>
        <v>19945.966992860554</v>
      </c>
      <c r="AB5692" s="24">
        <f t="shared" si="971"/>
        <v>0</v>
      </c>
    </row>
    <row r="5693" x14ac:dyDescent="0.2">
      <c r="I5693" s="25">
        <v>5688</v>
      </c>
      <c r="J5693" s="29">
        <v>0</v>
      </c>
      <c r="L5693" s="25">
        <v>23436.132007598877</v>
      </c>
      <c r="N5693" s="25">
        <v>5688</v>
      </c>
      <c r="O5693" s="25">
        <f t="shared" si="972"/>
        <v>18631.724946041108</v>
      </c>
      <c r="P5693" s="25">
        <f t="shared" si="969"/>
        <v>18631.724946041108</v>
      </c>
      <c r="Q5693" s="25">
        <f t="shared" si="970"/>
        <v>0</v>
      </c>
      <c r="R5693" s="25">
        <f t="shared" si="973"/>
        <v>18631.724946041108</v>
      </c>
      <c r="S5693" s="25">
        <f t="shared" si="974"/>
        <v>0</v>
      </c>
      <c r="T5693" s="25" t="str">
        <f t="shared" si="975"/>
        <v>drain</v>
      </c>
      <c r="V5693" s="25">
        <f t="shared" si="978"/>
        <v>0</v>
      </c>
      <c r="W5693" s="25">
        <f t="shared" si="976"/>
        <v>0</v>
      </c>
      <c r="X5693" s="25">
        <f t="shared" si="979"/>
        <v>0</v>
      </c>
      <c r="Z5693" s="25">
        <f t="shared" si="977"/>
        <v>18631.724946041108</v>
      </c>
      <c r="AB5693" s="25">
        <f t="shared" si="971"/>
        <v>0</v>
      </c>
    </row>
    <row r="5694" x14ac:dyDescent="0.2">
      <c r="I5694" s="24">
        <v>5689</v>
      </c>
      <c r="J5694" s="28">
        <v>0</v>
      </c>
      <c r="L5694" s="24">
        <v>21986.761432838437</v>
      </c>
      <c r="N5694" s="24">
        <v>5689</v>
      </c>
      <c r="O5694" s="24">
        <f t="shared" si="972"/>
        <v>17479.475339106557</v>
      </c>
      <c r="P5694" s="24">
        <f t="shared" si="969"/>
        <v>17479.475339106557</v>
      </c>
      <c r="Q5694" s="24">
        <f t="shared" si="970"/>
        <v>0</v>
      </c>
      <c r="R5694" s="24">
        <f t="shared" si="973"/>
        <v>17479.475339106557</v>
      </c>
      <c r="S5694" s="24">
        <f t="shared" si="974"/>
        <v>0</v>
      </c>
      <c r="T5694" s="24" t="str">
        <f t="shared" si="975"/>
        <v>drain</v>
      </c>
      <c r="V5694" s="24">
        <f t="shared" si="978"/>
        <v>0</v>
      </c>
      <c r="W5694" s="24">
        <f t="shared" si="976"/>
        <v>0</v>
      </c>
      <c r="X5694" s="24">
        <f t="shared" si="979"/>
        <v>0</v>
      </c>
      <c r="Z5694" s="24">
        <f t="shared" si="977"/>
        <v>17479.475339106557</v>
      </c>
      <c r="AB5694" s="24">
        <f t="shared" si="971"/>
        <v>0</v>
      </c>
    </row>
    <row r="5695" x14ac:dyDescent="0.2">
      <c r="I5695" s="25">
        <v>5690</v>
      </c>
      <c r="J5695" s="29">
        <v>0</v>
      </c>
      <c r="L5695" s="25">
        <v>21572.191197013854</v>
      </c>
      <c r="N5695" s="25">
        <v>5690</v>
      </c>
      <c r="O5695" s="25">
        <f t="shared" si="972"/>
        <v>17149.892001626013</v>
      </c>
      <c r="P5695" s="25">
        <f t="shared" si="969"/>
        <v>17149.892001626013</v>
      </c>
      <c r="Q5695" s="25">
        <f t="shared" si="970"/>
        <v>0</v>
      </c>
      <c r="R5695" s="25">
        <f t="shared" si="973"/>
        <v>17149.892001626013</v>
      </c>
      <c r="S5695" s="25">
        <f t="shared" si="974"/>
        <v>0</v>
      </c>
      <c r="T5695" s="25" t="str">
        <f t="shared" si="975"/>
        <v>drain</v>
      </c>
      <c r="V5695" s="25">
        <f t="shared" si="978"/>
        <v>0</v>
      </c>
      <c r="W5695" s="25">
        <f t="shared" si="976"/>
        <v>0</v>
      </c>
      <c r="X5695" s="25">
        <f t="shared" si="979"/>
        <v>0</v>
      </c>
      <c r="Z5695" s="25">
        <f t="shared" si="977"/>
        <v>17149.892001626013</v>
      </c>
      <c r="AB5695" s="25">
        <f t="shared" si="971"/>
        <v>0</v>
      </c>
    </row>
    <row r="5696" x14ac:dyDescent="0.2">
      <c r="I5696" s="24">
        <v>5691</v>
      </c>
      <c r="J5696" s="28">
        <v>0</v>
      </c>
      <c r="L5696" s="24">
        <v>20793.650546598434</v>
      </c>
      <c r="N5696" s="24">
        <v>5691</v>
      </c>
      <c r="O5696" s="24">
        <f t="shared" si="972"/>
        <v>16530.952184545757</v>
      </c>
      <c r="P5696" s="24">
        <f t="shared" si="969"/>
        <v>16530.952184545757</v>
      </c>
      <c r="Q5696" s="24">
        <f t="shared" si="970"/>
        <v>0</v>
      </c>
      <c r="R5696" s="24">
        <f t="shared" si="973"/>
        <v>16530.952184545757</v>
      </c>
      <c r="S5696" s="24">
        <f t="shared" si="974"/>
        <v>0</v>
      </c>
      <c r="T5696" s="24" t="str">
        <f t="shared" si="975"/>
        <v>drain</v>
      </c>
      <c r="V5696" s="24">
        <f t="shared" si="978"/>
        <v>0</v>
      </c>
      <c r="W5696" s="24">
        <f t="shared" si="976"/>
        <v>0</v>
      </c>
      <c r="X5696" s="24">
        <f t="shared" si="979"/>
        <v>0</v>
      </c>
      <c r="Z5696" s="24">
        <f t="shared" si="977"/>
        <v>16530.952184545757</v>
      </c>
      <c r="AB5696" s="24">
        <f t="shared" si="971"/>
        <v>0</v>
      </c>
    </row>
    <row r="5697" x14ac:dyDescent="0.2">
      <c r="I5697" s="25">
        <v>5692</v>
      </c>
      <c r="J5697" s="29">
        <v>0</v>
      </c>
      <c r="L5697" s="25">
        <v>20316.651613926886</v>
      </c>
      <c r="N5697" s="25">
        <v>5692</v>
      </c>
      <c r="O5697" s="25">
        <f t="shared" si="972"/>
        <v>16151.738033071875</v>
      </c>
      <c r="P5697" s="25">
        <f t="shared" si="969"/>
        <v>16151.738033071875</v>
      </c>
      <c r="Q5697" s="25">
        <f t="shared" si="970"/>
        <v>0</v>
      </c>
      <c r="R5697" s="25">
        <f t="shared" si="973"/>
        <v>16151.738033071875</v>
      </c>
      <c r="S5697" s="25">
        <f t="shared" si="974"/>
        <v>0</v>
      </c>
      <c r="T5697" s="25" t="str">
        <f t="shared" si="975"/>
        <v>drain</v>
      </c>
      <c r="V5697" s="25">
        <f t="shared" si="978"/>
        <v>0</v>
      </c>
      <c r="W5697" s="25">
        <f t="shared" si="976"/>
        <v>0</v>
      </c>
      <c r="X5697" s="25">
        <f t="shared" si="979"/>
        <v>0</v>
      </c>
      <c r="Z5697" s="25">
        <f t="shared" si="977"/>
        <v>16151.738033071875</v>
      </c>
      <c r="AB5697" s="25">
        <f t="shared" si="971"/>
        <v>0</v>
      </c>
    </row>
    <row r="5698" x14ac:dyDescent="0.2">
      <c r="I5698" s="24">
        <v>5693</v>
      </c>
      <c r="J5698" s="28">
        <v>0</v>
      </c>
      <c r="L5698" s="24">
        <v>20216.596312904356</v>
      </c>
      <c r="N5698" s="24">
        <v>5693</v>
      </c>
      <c r="O5698" s="24">
        <f t="shared" si="972"/>
        <v>16072.194068758963</v>
      </c>
      <c r="P5698" s="24">
        <f t="shared" si="969"/>
        <v>16072.194068758963</v>
      </c>
      <c r="Q5698" s="24">
        <f t="shared" si="970"/>
        <v>0</v>
      </c>
      <c r="R5698" s="24">
        <f t="shared" si="973"/>
        <v>16072.194068758963</v>
      </c>
      <c r="S5698" s="24">
        <f t="shared" si="974"/>
        <v>0</v>
      </c>
      <c r="T5698" s="24" t="str">
        <f t="shared" si="975"/>
        <v>drain</v>
      </c>
      <c r="V5698" s="24">
        <f t="shared" si="978"/>
        <v>0</v>
      </c>
      <c r="W5698" s="24">
        <f t="shared" si="976"/>
        <v>0</v>
      </c>
      <c r="X5698" s="24">
        <f t="shared" si="979"/>
        <v>0</v>
      </c>
      <c r="Z5698" s="24">
        <f t="shared" si="977"/>
        <v>16072.194068758963</v>
      </c>
      <c r="AB5698" s="24">
        <f t="shared" si="971"/>
        <v>0</v>
      </c>
    </row>
    <row r="5699" x14ac:dyDescent="0.2">
      <c r="I5699" s="25">
        <v>5694</v>
      </c>
      <c r="J5699" s="29">
        <v>0</v>
      </c>
      <c r="L5699" s="25">
        <v>20252.007282686231</v>
      </c>
      <c r="N5699" s="25">
        <v>5694</v>
      </c>
      <c r="O5699" s="25">
        <f t="shared" si="972"/>
        <v>16100.345789735555</v>
      </c>
      <c r="P5699" s="25">
        <f t="shared" si="969"/>
        <v>16100.345789735555</v>
      </c>
      <c r="Q5699" s="25">
        <f t="shared" si="970"/>
        <v>0</v>
      </c>
      <c r="R5699" s="25">
        <f t="shared" si="973"/>
        <v>16100.345789735555</v>
      </c>
      <c r="S5699" s="25">
        <f t="shared" si="974"/>
        <v>0</v>
      </c>
      <c r="T5699" s="25" t="str">
        <f t="shared" si="975"/>
        <v>drain</v>
      </c>
      <c r="V5699" s="25">
        <f t="shared" si="978"/>
        <v>0</v>
      </c>
      <c r="W5699" s="25">
        <f t="shared" si="976"/>
        <v>0</v>
      </c>
      <c r="X5699" s="25">
        <f t="shared" si="979"/>
        <v>0</v>
      </c>
      <c r="Z5699" s="25">
        <f t="shared" si="977"/>
        <v>16100.345789735555</v>
      </c>
      <c r="AB5699" s="25">
        <f t="shared" si="971"/>
        <v>0</v>
      </c>
    </row>
    <row r="5700" x14ac:dyDescent="0.2">
      <c r="I5700" s="24">
        <v>5695</v>
      </c>
      <c r="J5700" s="28">
        <v>0.15870194800000001</v>
      </c>
      <c r="L5700" s="24">
        <v>21151.102355146406</v>
      </c>
      <c r="N5700" s="24">
        <v>5695</v>
      </c>
      <c r="O5700" s="24">
        <f t="shared" si="972"/>
        <v>16815.126372341394</v>
      </c>
      <c r="P5700" s="24">
        <f t="shared" si="969"/>
        <v>16815.126372341394</v>
      </c>
      <c r="Q5700" s="24">
        <f t="shared" si="970"/>
        <v>12696.155840000001</v>
      </c>
      <c r="R5700" s="24">
        <f t="shared" si="973"/>
        <v>4118.9705323413928</v>
      </c>
      <c r="S5700" s="24">
        <f t="shared" si="974"/>
        <v>0</v>
      </c>
      <c r="T5700" s="24" t="str">
        <f t="shared" si="975"/>
        <v>drain</v>
      </c>
      <c r="V5700" s="24">
        <f t="shared" si="978"/>
        <v>0</v>
      </c>
      <c r="W5700" s="24">
        <f t="shared" si="976"/>
        <v>0</v>
      </c>
      <c r="X5700" s="24">
        <f t="shared" si="979"/>
        <v>0</v>
      </c>
      <c r="Z5700" s="24">
        <f t="shared" si="977"/>
        <v>4118.9705323413928</v>
      </c>
      <c r="AB5700" s="24">
        <f t="shared" si="971"/>
        <v>0</v>
      </c>
    </row>
    <row r="5701" x14ac:dyDescent="0.2">
      <c r="I5701" s="25">
        <v>5696</v>
      </c>
      <c r="J5701" s="29">
        <v>0.41102624300000001</v>
      </c>
      <c r="L5701" s="25">
        <v>23516.155866980553</v>
      </c>
      <c r="N5701" s="25">
        <v>5696</v>
      </c>
      <c r="O5701" s="25">
        <f t="shared" si="972"/>
        <v>18695.343914249541</v>
      </c>
      <c r="P5701" s="25">
        <f t="shared" si="969"/>
        <v>18695.343914249541</v>
      </c>
      <c r="Q5701" s="25">
        <f t="shared" si="970"/>
        <v>32882.099439999998</v>
      </c>
      <c r="R5701" s="25">
        <f t="shared" si="973"/>
        <v>0</v>
      </c>
      <c r="S5701" s="25">
        <f t="shared" si="974"/>
        <v>14186.755525750457</v>
      </c>
      <c r="T5701" s="25" t="str">
        <f t="shared" si="975"/>
        <v>charge</v>
      </c>
      <c r="V5701" s="25">
        <f t="shared" si="978"/>
        <v>4000</v>
      </c>
      <c r="W5701" s="25">
        <f t="shared" si="976"/>
        <v>4000</v>
      </c>
      <c r="X5701" s="25">
        <f t="shared" si="979"/>
        <v>0</v>
      </c>
      <c r="Z5701" s="25">
        <f t="shared" si="977"/>
        <v>0</v>
      </c>
      <c r="AB5701" s="25">
        <f t="shared" si="971"/>
        <v>10186.755525750457</v>
      </c>
    </row>
    <row r="5702" x14ac:dyDescent="0.2">
      <c r="I5702" s="24">
        <v>5697</v>
      </c>
      <c r="J5702" s="28">
        <v>0.567995052</v>
      </c>
      <c r="L5702" s="24">
        <v>25940.352613544463</v>
      </c>
      <c r="N5702" s="24">
        <v>5697</v>
      </c>
      <c r="O5702" s="24">
        <f t="shared" si="972"/>
        <v>20622.58032776785</v>
      </c>
      <c r="P5702" s="24">
        <f t="shared" ref="P5702:P5765" si="980">O5702-$E$8*$E$9</f>
        <v>20622.58032776785</v>
      </c>
      <c r="Q5702" s="24">
        <f t="shared" ref="Q5702:Q5765" si="981">J5702*$E$7</f>
        <v>45439.604160000003</v>
      </c>
      <c r="R5702" s="24">
        <f t="shared" si="973"/>
        <v>0</v>
      </c>
      <c r="S5702" s="24">
        <f t="shared" si="974"/>
        <v>24817.023832232153</v>
      </c>
      <c r="T5702" s="24" t="str">
        <f t="shared" si="975"/>
        <v>charge</v>
      </c>
      <c r="V5702" s="24">
        <f t="shared" si="978"/>
        <v>0</v>
      </c>
      <c r="W5702" s="24">
        <f t="shared" si="976"/>
        <v>4000</v>
      </c>
      <c r="X5702" s="24">
        <f t="shared" si="979"/>
        <v>0</v>
      </c>
      <c r="Z5702" s="24">
        <f t="shared" si="977"/>
        <v>0</v>
      </c>
      <c r="AB5702" s="24">
        <f t="shared" ref="AB5702:AB5765" si="982">IF(T5702="charge",(S5702-V5702),0)</f>
        <v>24817.023832232153</v>
      </c>
    </row>
    <row r="5703" x14ac:dyDescent="0.2">
      <c r="I5703" s="25">
        <v>5698</v>
      </c>
      <c r="J5703" s="29">
        <v>0.66576817299999991</v>
      </c>
      <c r="L5703" s="25">
        <v>27487.898831844326</v>
      </c>
      <c r="N5703" s="25">
        <v>5698</v>
      </c>
      <c r="O5703" s="25">
        <f t="shared" ref="O5703:O5766" si="983">L5703*$O$2</f>
        <v>21852.87957131624</v>
      </c>
      <c r="P5703" s="25">
        <f t="shared" si="980"/>
        <v>21852.87957131624</v>
      </c>
      <c r="Q5703" s="25">
        <f t="shared" si="981"/>
        <v>53261.453839999995</v>
      </c>
      <c r="R5703" s="25">
        <f t="shared" ref="R5703:R5766" si="984">IF(P5703&gt;Q5703,P5703-Q5703,0)</f>
        <v>0</v>
      </c>
      <c r="S5703" s="25">
        <f t="shared" ref="S5703:S5766" si="985">IF(Q5703&gt;P5703,Q5703-P5703,0)</f>
        <v>31408.574268683755</v>
      </c>
      <c r="T5703" s="25" t="str">
        <f t="shared" ref="T5703:T5766" si="986">IF(P5703&gt;Q5703,"drain","charge")</f>
        <v>charge</v>
      </c>
      <c r="V5703" s="25">
        <f t="shared" si="978"/>
        <v>0</v>
      </c>
      <c r="W5703" s="25">
        <f t="shared" ref="W5703:W5766" si="987">IF(W5702+S5703&gt;$E$11,$E$11,IF(T5703="charge",W5702+(S5703*$E$12),IF((W5702-R5703)&gt;0,W5702-R5703,0)))</f>
        <v>4000</v>
      </c>
      <c r="X5703" s="25">
        <f t="shared" si="979"/>
        <v>0</v>
      </c>
      <c r="Z5703" s="25">
        <f t="shared" ref="Z5703:Z5766" si="988">R5703-X5703</f>
        <v>0</v>
      </c>
      <c r="AB5703" s="25">
        <f t="shared" si="982"/>
        <v>31408.574268683755</v>
      </c>
    </row>
    <row r="5704" x14ac:dyDescent="0.2">
      <c r="I5704" s="24">
        <v>5699</v>
      </c>
      <c r="J5704" s="28">
        <v>0.68061606099999994</v>
      </c>
      <c r="L5704" s="24">
        <v>28630.272051620483</v>
      </c>
      <c r="N5704" s="24">
        <v>5699</v>
      </c>
      <c r="O5704" s="24">
        <f t="shared" si="983"/>
        <v>22761.066281038286</v>
      </c>
      <c r="P5704" s="24">
        <f t="shared" si="980"/>
        <v>22761.066281038286</v>
      </c>
      <c r="Q5704" s="24">
        <f t="shared" si="981"/>
        <v>54449.284879999992</v>
      </c>
      <c r="R5704" s="24">
        <f t="shared" si="984"/>
        <v>0</v>
      </c>
      <c r="S5704" s="24">
        <f t="shared" si="985"/>
        <v>31688.218598961706</v>
      </c>
      <c r="T5704" s="24" t="str">
        <f t="shared" si="986"/>
        <v>charge</v>
      </c>
      <c r="V5704" s="24">
        <f t="shared" ref="V5704:V5767" si="989">IF(W5704&gt;=W5703,(W5704-W5703),0)</f>
        <v>0</v>
      </c>
      <c r="W5704" s="24">
        <f t="shared" si="987"/>
        <v>4000</v>
      </c>
      <c r="X5704" s="24">
        <f t="shared" ref="X5704:X5767" si="990">IF(T5704="drain",W5703-W5704,0)</f>
        <v>0</v>
      </c>
      <c r="Z5704" s="24">
        <f t="shared" si="988"/>
        <v>0</v>
      </c>
      <c r="AB5704" s="24">
        <f t="shared" si="982"/>
        <v>31688.218598961706</v>
      </c>
    </row>
    <row r="5705" x14ac:dyDescent="0.2">
      <c r="I5705" s="25">
        <v>5700</v>
      </c>
      <c r="J5705" s="29">
        <v>0.738150686</v>
      </c>
      <c r="L5705" s="25">
        <v>29102.658265018461</v>
      </c>
      <c r="N5705" s="25">
        <v>5700</v>
      </c>
      <c r="O5705" s="25">
        <f t="shared" si="983"/>
        <v>23136.613320689677</v>
      </c>
      <c r="P5705" s="25">
        <f t="shared" si="980"/>
        <v>23136.613320689677</v>
      </c>
      <c r="Q5705" s="25">
        <f t="shared" si="981"/>
        <v>59052.054880000003</v>
      </c>
      <c r="R5705" s="25">
        <f t="shared" si="984"/>
        <v>0</v>
      </c>
      <c r="S5705" s="25">
        <f t="shared" si="985"/>
        <v>35915.441559310326</v>
      </c>
      <c r="T5705" s="25" t="str">
        <f t="shared" si="986"/>
        <v>charge</v>
      </c>
      <c r="V5705" s="25">
        <f t="shared" si="989"/>
        <v>0</v>
      </c>
      <c r="W5705" s="25">
        <f t="shared" si="987"/>
        <v>4000</v>
      </c>
      <c r="X5705" s="25">
        <f t="shared" si="990"/>
        <v>0</v>
      </c>
      <c r="Z5705" s="25">
        <f t="shared" si="988"/>
        <v>0</v>
      </c>
      <c r="AB5705" s="25">
        <f t="shared" si="982"/>
        <v>35915.441559310326</v>
      </c>
    </row>
    <row r="5706" x14ac:dyDescent="0.2">
      <c r="I5706" s="24">
        <v>5701</v>
      </c>
      <c r="J5706" s="28">
        <v>0.76636322400000001</v>
      </c>
      <c r="L5706" s="24">
        <v>30343.296603584287</v>
      </c>
      <c r="N5706" s="24">
        <v>5701</v>
      </c>
      <c r="O5706" s="24">
        <f t="shared" si="983"/>
        <v>24122.920799849511</v>
      </c>
      <c r="P5706" s="24">
        <f t="shared" si="980"/>
        <v>24122.920799849511</v>
      </c>
      <c r="Q5706" s="24">
        <f t="shared" si="981"/>
        <v>61309.057919999999</v>
      </c>
      <c r="R5706" s="24">
        <f t="shared" si="984"/>
        <v>0</v>
      </c>
      <c r="S5706" s="24">
        <f t="shared" si="985"/>
        <v>37186.137120150488</v>
      </c>
      <c r="T5706" s="24" t="str">
        <f t="shared" si="986"/>
        <v>charge</v>
      </c>
      <c r="V5706" s="24">
        <f t="shared" si="989"/>
        <v>0</v>
      </c>
      <c r="W5706" s="24">
        <f t="shared" si="987"/>
        <v>4000</v>
      </c>
      <c r="X5706" s="24">
        <f t="shared" si="990"/>
        <v>0</v>
      </c>
      <c r="Z5706" s="24">
        <f t="shared" si="988"/>
        <v>0</v>
      </c>
      <c r="AB5706" s="24">
        <f t="shared" si="982"/>
        <v>37186.137120150488</v>
      </c>
    </row>
    <row r="5707" x14ac:dyDescent="0.2">
      <c r="I5707" s="25">
        <v>5702</v>
      </c>
      <c r="J5707" s="29">
        <v>0.74449223499999995</v>
      </c>
      <c r="L5707" s="25">
        <v>31378.63084821701</v>
      </c>
      <c r="N5707" s="25">
        <v>5702</v>
      </c>
      <c r="O5707" s="25">
        <f t="shared" si="983"/>
        <v>24946.011524332524</v>
      </c>
      <c r="P5707" s="25">
        <f t="shared" si="980"/>
        <v>24946.011524332524</v>
      </c>
      <c r="Q5707" s="25">
        <f t="shared" si="981"/>
        <v>59559.378799999999</v>
      </c>
      <c r="R5707" s="25">
        <f t="shared" si="984"/>
        <v>0</v>
      </c>
      <c r="S5707" s="25">
        <f t="shared" si="985"/>
        <v>34613.367275667479</v>
      </c>
      <c r="T5707" s="25" t="str">
        <f t="shared" si="986"/>
        <v>charge</v>
      </c>
      <c r="V5707" s="25">
        <f t="shared" si="989"/>
        <v>0</v>
      </c>
      <c r="W5707" s="25">
        <f t="shared" si="987"/>
        <v>4000</v>
      </c>
      <c r="X5707" s="25">
        <f t="shared" si="990"/>
        <v>0</v>
      </c>
      <c r="Z5707" s="25">
        <f t="shared" si="988"/>
        <v>0</v>
      </c>
      <c r="AB5707" s="25">
        <f t="shared" si="982"/>
        <v>34613.367275667479</v>
      </c>
    </row>
    <row r="5708" x14ac:dyDescent="0.2">
      <c r="I5708" s="24">
        <v>5703</v>
      </c>
      <c r="J5708" s="28">
        <v>0.73185568299999992</v>
      </c>
      <c r="L5708" s="24">
        <v>31794.800257277486</v>
      </c>
      <c r="N5708" s="24">
        <v>5703</v>
      </c>
      <c r="O5708" s="24">
        <f t="shared" si="983"/>
        <v>25276.866204535603</v>
      </c>
      <c r="P5708" s="24">
        <f t="shared" si="980"/>
        <v>25276.866204535603</v>
      </c>
      <c r="Q5708" s="24">
        <f t="shared" si="981"/>
        <v>58548.454639999996</v>
      </c>
      <c r="R5708" s="24">
        <f t="shared" si="984"/>
        <v>0</v>
      </c>
      <c r="S5708" s="24">
        <f t="shared" si="985"/>
        <v>33271.588435464393</v>
      </c>
      <c r="T5708" s="24" t="str">
        <f t="shared" si="986"/>
        <v>charge</v>
      </c>
      <c r="V5708" s="24">
        <f t="shared" si="989"/>
        <v>0</v>
      </c>
      <c r="W5708" s="24">
        <f t="shared" si="987"/>
        <v>4000</v>
      </c>
      <c r="X5708" s="24">
        <f t="shared" si="990"/>
        <v>0</v>
      </c>
      <c r="Z5708" s="24">
        <f t="shared" si="988"/>
        <v>0</v>
      </c>
      <c r="AB5708" s="24">
        <f t="shared" si="982"/>
        <v>33271.588435464393</v>
      </c>
    </row>
    <row r="5709" x14ac:dyDescent="0.2">
      <c r="I5709" s="25">
        <v>5704</v>
      </c>
      <c r="J5709" s="29">
        <v>0.70499951199999999</v>
      </c>
      <c r="L5709" s="25">
        <v>31786.331542301177</v>
      </c>
      <c r="N5709" s="25">
        <v>5704</v>
      </c>
      <c r="O5709" s="25">
        <f t="shared" si="983"/>
        <v>25270.133576129436</v>
      </c>
      <c r="P5709" s="25">
        <f t="shared" si="980"/>
        <v>25270.133576129436</v>
      </c>
      <c r="Q5709" s="25">
        <f t="shared" si="981"/>
        <v>56399.960959999997</v>
      </c>
      <c r="R5709" s="25">
        <f t="shared" si="984"/>
        <v>0</v>
      </c>
      <c r="S5709" s="25">
        <f t="shared" si="985"/>
        <v>31129.827383870561</v>
      </c>
      <c r="T5709" s="25" t="str">
        <f t="shared" si="986"/>
        <v>charge</v>
      </c>
      <c r="V5709" s="25">
        <f t="shared" si="989"/>
        <v>0</v>
      </c>
      <c r="W5709" s="25">
        <f t="shared" si="987"/>
        <v>4000</v>
      </c>
      <c r="X5709" s="25">
        <f t="shared" si="990"/>
        <v>0</v>
      </c>
      <c r="Z5709" s="25">
        <f t="shared" si="988"/>
        <v>0</v>
      </c>
      <c r="AB5709" s="25">
        <f t="shared" si="982"/>
        <v>31129.827383870561</v>
      </c>
    </row>
    <row r="5710" x14ac:dyDescent="0.2">
      <c r="I5710" s="24">
        <v>5705</v>
      </c>
      <c r="J5710" s="28">
        <v>0.57868330099999998</v>
      </c>
      <c r="L5710" s="24">
        <v>31077.38644123077</v>
      </c>
      <c r="N5710" s="24">
        <v>5705</v>
      </c>
      <c r="O5710" s="24">
        <f t="shared" si="983"/>
        <v>24706.522220778465</v>
      </c>
      <c r="P5710" s="24">
        <f t="shared" si="980"/>
        <v>24706.522220778465</v>
      </c>
      <c r="Q5710" s="24">
        <f t="shared" si="981"/>
        <v>46294.664080000002</v>
      </c>
      <c r="R5710" s="24">
        <f t="shared" si="984"/>
        <v>0</v>
      </c>
      <c r="S5710" s="24">
        <f t="shared" si="985"/>
        <v>21588.141859221538</v>
      </c>
      <c r="T5710" s="24" t="str">
        <f t="shared" si="986"/>
        <v>charge</v>
      </c>
      <c r="V5710" s="24">
        <f t="shared" si="989"/>
        <v>0</v>
      </c>
      <c r="W5710" s="24">
        <f t="shared" si="987"/>
        <v>4000</v>
      </c>
      <c r="X5710" s="24">
        <f t="shared" si="990"/>
        <v>0</v>
      </c>
      <c r="Z5710" s="24">
        <f t="shared" si="988"/>
        <v>0</v>
      </c>
      <c r="AB5710" s="24">
        <f t="shared" si="982"/>
        <v>21588.141859221538</v>
      </c>
    </row>
    <row r="5711" x14ac:dyDescent="0.2">
      <c r="I5711" s="25">
        <v>5706</v>
      </c>
      <c r="J5711" s="29">
        <v>0.198299058</v>
      </c>
      <c r="L5711" s="25">
        <v>29274.531240749358</v>
      </c>
      <c r="N5711" s="25">
        <v>5706</v>
      </c>
      <c r="O5711" s="25">
        <f t="shared" si="983"/>
        <v>23273.252336395741</v>
      </c>
      <c r="P5711" s="25">
        <f t="shared" si="980"/>
        <v>23273.252336395741</v>
      </c>
      <c r="Q5711" s="25">
        <f t="shared" si="981"/>
        <v>15863.924639999999</v>
      </c>
      <c r="R5711" s="25">
        <f t="shared" si="984"/>
        <v>7409.3276963957414</v>
      </c>
      <c r="S5711" s="25">
        <f t="shared" si="985"/>
        <v>0</v>
      </c>
      <c r="T5711" s="25" t="str">
        <f t="shared" si="986"/>
        <v>drain</v>
      </c>
      <c r="V5711" s="25">
        <f t="shared" si="989"/>
        <v>0</v>
      </c>
      <c r="W5711" s="25">
        <f t="shared" si="987"/>
        <v>0</v>
      </c>
      <c r="X5711" s="25">
        <f t="shared" si="990"/>
        <v>4000</v>
      </c>
      <c r="Z5711" s="25">
        <f t="shared" si="988"/>
        <v>3409.3276963957414</v>
      </c>
      <c r="AB5711" s="25">
        <f t="shared" si="982"/>
        <v>0</v>
      </c>
    </row>
    <row r="5712" x14ac:dyDescent="0.2">
      <c r="I5712" s="24">
        <v>5707</v>
      </c>
      <c r="J5712" s="28">
        <v>0</v>
      </c>
      <c r="L5712" s="24">
        <v>27779.872662353515</v>
      </c>
      <c r="N5712" s="24">
        <v>5707</v>
      </c>
      <c r="O5712" s="24">
        <f t="shared" si="983"/>
        <v>22084.998766571047</v>
      </c>
      <c r="P5712" s="24">
        <f t="shared" si="980"/>
        <v>22084.998766571047</v>
      </c>
      <c r="Q5712" s="24">
        <f t="shared" si="981"/>
        <v>0</v>
      </c>
      <c r="R5712" s="24">
        <f t="shared" si="984"/>
        <v>22084.998766571047</v>
      </c>
      <c r="S5712" s="24">
        <f t="shared" si="985"/>
        <v>0</v>
      </c>
      <c r="T5712" s="24" t="str">
        <f t="shared" si="986"/>
        <v>drain</v>
      </c>
      <c r="V5712" s="24">
        <f t="shared" si="989"/>
        <v>0</v>
      </c>
      <c r="W5712" s="24">
        <f t="shared" si="987"/>
        <v>0</v>
      </c>
      <c r="X5712" s="24">
        <f t="shared" si="990"/>
        <v>0</v>
      </c>
      <c r="Z5712" s="24">
        <f t="shared" si="988"/>
        <v>22084.998766571047</v>
      </c>
      <c r="AB5712" s="24">
        <f t="shared" si="982"/>
        <v>0</v>
      </c>
    </row>
    <row r="5713" x14ac:dyDescent="0.2">
      <c r="I5713" s="25">
        <v>5708</v>
      </c>
      <c r="J5713" s="29">
        <v>0</v>
      </c>
      <c r="L5713" s="25">
        <v>28040.664920902251</v>
      </c>
      <c r="N5713" s="25">
        <v>5708</v>
      </c>
      <c r="O5713" s="25">
        <f t="shared" si="983"/>
        <v>22292.32861211729</v>
      </c>
      <c r="P5713" s="25">
        <f t="shared" si="980"/>
        <v>22292.32861211729</v>
      </c>
      <c r="Q5713" s="25">
        <f t="shared" si="981"/>
        <v>0</v>
      </c>
      <c r="R5713" s="25">
        <f t="shared" si="984"/>
        <v>22292.32861211729</v>
      </c>
      <c r="S5713" s="25">
        <f t="shared" si="985"/>
        <v>0</v>
      </c>
      <c r="T5713" s="25" t="str">
        <f t="shared" si="986"/>
        <v>drain</v>
      </c>
      <c r="V5713" s="25">
        <f t="shared" si="989"/>
        <v>0</v>
      </c>
      <c r="W5713" s="25">
        <f t="shared" si="987"/>
        <v>0</v>
      </c>
      <c r="X5713" s="25">
        <f t="shared" si="990"/>
        <v>0</v>
      </c>
      <c r="Z5713" s="25">
        <f t="shared" si="988"/>
        <v>22292.32861211729</v>
      </c>
      <c r="AB5713" s="25">
        <f t="shared" si="982"/>
        <v>0</v>
      </c>
    </row>
    <row r="5714" x14ac:dyDescent="0.2">
      <c r="I5714" s="24">
        <v>5709</v>
      </c>
      <c r="J5714" s="28">
        <v>0</v>
      </c>
      <c r="L5714" s="24">
        <v>27493.065792846679</v>
      </c>
      <c r="N5714" s="24">
        <v>5709</v>
      </c>
      <c r="O5714" s="24">
        <f t="shared" si="983"/>
        <v>21856.987305313112</v>
      </c>
      <c r="P5714" s="24">
        <f t="shared" si="980"/>
        <v>21856.987305313112</v>
      </c>
      <c r="Q5714" s="24">
        <f t="shared" si="981"/>
        <v>0</v>
      </c>
      <c r="R5714" s="24">
        <f t="shared" si="984"/>
        <v>21856.987305313112</v>
      </c>
      <c r="S5714" s="24">
        <f t="shared" si="985"/>
        <v>0</v>
      </c>
      <c r="T5714" s="24" t="str">
        <f t="shared" si="986"/>
        <v>drain</v>
      </c>
      <c r="V5714" s="24">
        <f t="shared" si="989"/>
        <v>0</v>
      </c>
      <c r="W5714" s="24">
        <f t="shared" si="987"/>
        <v>0</v>
      </c>
      <c r="X5714" s="24">
        <f t="shared" si="990"/>
        <v>0</v>
      </c>
      <c r="Z5714" s="24">
        <f t="shared" si="988"/>
        <v>21856.987305313112</v>
      </c>
      <c r="AB5714" s="24">
        <f t="shared" si="982"/>
        <v>0</v>
      </c>
    </row>
    <row r="5715" x14ac:dyDescent="0.2">
      <c r="I5715" s="25">
        <v>5710</v>
      </c>
      <c r="J5715" s="29">
        <v>0</v>
      </c>
      <c r="L5715" s="25">
        <v>26676.128934192657</v>
      </c>
      <c r="N5715" s="25">
        <v>5710</v>
      </c>
      <c r="O5715" s="25">
        <f t="shared" si="983"/>
        <v>21207.522502683165</v>
      </c>
      <c r="P5715" s="25">
        <f t="shared" si="980"/>
        <v>21207.522502683165</v>
      </c>
      <c r="Q5715" s="25">
        <f t="shared" si="981"/>
        <v>0</v>
      </c>
      <c r="R5715" s="25">
        <f t="shared" si="984"/>
        <v>21207.522502683165</v>
      </c>
      <c r="S5715" s="25">
        <f t="shared" si="985"/>
        <v>0</v>
      </c>
      <c r="T5715" s="25" t="str">
        <f t="shared" si="986"/>
        <v>drain</v>
      </c>
      <c r="V5715" s="25">
        <f t="shared" si="989"/>
        <v>0</v>
      </c>
      <c r="W5715" s="25">
        <f t="shared" si="987"/>
        <v>0</v>
      </c>
      <c r="X5715" s="25">
        <f t="shared" si="990"/>
        <v>0</v>
      </c>
      <c r="Z5715" s="25">
        <f t="shared" si="988"/>
        <v>21207.522502683165</v>
      </c>
      <c r="AB5715" s="25">
        <f t="shared" si="982"/>
        <v>0</v>
      </c>
    </row>
    <row r="5716" x14ac:dyDescent="0.2">
      <c r="I5716" s="24">
        <v>5711</v>
      </c>
      <c r="J5716" s="28">
        <v>0</v>
      </c>
      <c r="L5716" s="24">
        <v>25564.826508331298</v>
      </c>
      <c r="N5716" s="24">
        <v>5711</v>
      </c>
      <c r="O5716" s="24">
        <f t="shared" si="983"/>
        <v>20324.037074123382</v>
      </c>
      <c r="P5716" s="24">
        <f t="shared" si="980"/>
        <v>20324.037074123382</v>
      </c>
      <c r="Q5716" s="24">
        <f t="shared" si="981"/>
        <v>0</v>
      </c>
      <c r="R5716" s="24">
        <f t="shared" si="984"/>
        <v>20324.037074123382</v>
      </c>
      <c r="S5716" s="24">
        <f t="shared" si="985"/>
        <v>0</v>
      </c>
      <c r="T5716" s="24" t="str">
        <f t="shared" si="986"/>
        <v>drain</v>
      </c>
      <c r="V5716" s="24">
        <f t="shared" si="989"/>
        <v>0</v>
      </c>
      <c r="W5716" s="24">
        <f t="shared" si="987"/>
        <v>0</v>
      </c>
      <c r="X5716" s="24">
        <f t="shared" si="990"/>
        <v>0</v>
      </c>
      <c r="Z5716" s="24">
        <f t="shared" si="988"/>
        <v>20324.037074123382</v>
      </c>
      <c r="AB5716" s="24">
        <f t="shared" si="982"/>
        <v>0</v>
      </c>
    </row>
    <row r="5717" x14ac:dyDescent="0.2">
      <c r="I5717" s="25">
        <v>5712</v>
      </c>
      <c r="J5717" s="29">
        <v>0</v>
      </c>
      <c r="L5717" s="25">
        <v>24113.03109385967</v>
      </c>
      <c r="N5717" s="25">
        <v>5712</v>
      </c>
      <c r="O5717" s="25">
        <f t="shared" si="983"/>
        <v>19169.859719618438</v>
      </c>
      <c r="P5717" s="25">
        <f t="shared" si="980"/>
        <v>19169.859719618438</v>
      </c>
      <c r="Q5717" s="25">
        <f t="shared" si="981"/>
        <v>0</v>
      </c>
      <c r="R5717" s="25">
        <f t="shared" si="984"/>
        <v>19169.859719618438</v>
      </c>
      <c r="S5717" s="25">
        <f t="shared" si="985"/>
        <v>0</v>
      </c>
      <c r="T5717" s="25" t="str">
        <f t="shared" si="986"/>
        <v>drain</v>
      </c>
      <c r="V5717" s="25">
        <f t="shared" si="989"/>
        <v>0</v>
      </c>
      <c r="W5717" s="25">
        <f t="shared" si="987"/>
        <v>0</v>
      </c>
      <c r="X5717" s="25">
        <f t="shared" si="990"/>
        <v>0</v>
      </c>
      <c r="Z5717" s="25">
        <f t="shared" si="988"/>
        <v>19169.859719618438</v>
      </c>
      <c r="AB5717" s="25">
        <f t="shared" si="982"/>
        <v>0</v>
      </c>
    </row>
    <row r="5718" x14ac:dyDescent="0.2">
      <c r="I5718" s="24">
        <v>5713</v>
      </c>
      <c r="J5718" s="28">
        <v>0</v>
      </c>
      <c r="L5718" s="24">
        <v>22747.555872011184</v>
      </c>
      <c r="N5718" s="24">
        <v>5713</v>
      </c>
      <c r="O5718" s="24">
        <f t="shared" si="983"/>
        <v>18084.306918248891</v>
      </c>
      <c r="P5718" s="24">
        <f t="shared" si="980"/>
        <v>18084.306918248891</v>
      </c>
      <c r="Q5718" s="24">
        <f t="shared" si="981"/>
        <v>0</v>
      </c>
      <c r="R5718" s="24">
        <f t="shared" si="984"/>
        <v>18084.306918248891</v>
      </c>
      <c r="S5718" s="24">
        <f t="shared" si="985"/>
        <v>0</v>
      </c>
      <c r="T5718" s="24" t="str">
        <f t="shared" si="986"/>
        <v>drain</v>
      </c>
      <c r="V5718" s="24">
        <f t="shared" si="989"/>
        <v>0</v>
      </c>
      <c r="W5718" s="24">
        <f t="shared" si="987"/>
        <v>0</v>
      </c>
      <c r="X5718" s="24">
        <f t="shared" si="990"/>
        <v>0</v>
      </c>
      <c r="Z5718" s="24">
        <f t="shared" si="988"/>
        <v>18084.306918248891</v>
      </c>
      <c r="AB5718" s="24">
        <f t="shared" si="982"/>
        <v>0</v>
      </c>
    </row>
    <row r="5719" x14ac:dyDescent="0.2">
      <c r="I5719" s="25">
        <v>5714</v>
      </c>
      <c r="J5719" s="29">
        <v>0</v>
      </c>
      <c r="L5719" s="25">
        <v>22325.969216036796</v>
      </c>
      <c r="N5719" s="25">
        <v>5714</v>
      </c>
      <c r="O5719" s="25">
        <f t="shared" si="983"/>
        <v>17749.145526749253</v>
      </c>
      <c r="P5719" s="25">
        <f t="shared" si="980"/>
        <v>17749.145526749253</v>
      </c>
      <c r="Q5719" s="25">
        <f t="shared" si="981"/>
        <v>0</v>
      </c>
      <c r="R5719" s="25">
        <f t="shared" si="984"/>
        <v>17749.145526749253</v>
      </c>
      <c r="S5719" s="25">
        <f t="shared" si="985"/>
        <v>0</v>
      </c>
      <c r="T5719" s="25" t="str">
        <f t="shared" si="986"/>
        <v>drain</v>
      </c>
      <c r="V5719" s="25">
        <f t="shared" si="989"/>
        <v>0</v>
      </c>
      <c r="W5719" s="25">
        <f t="shared" si="987"/>
        <v>0</v>
      </c>
      <c r="X5719" s="25">
        <f t="shared" si="990"/>
        <v>0</v>
      </c>
      <c r="Z5719" s="25">
        <f t="shared" si="988"/>
        <v>17749.145526749253</v>
      </c>
      <c r="AB5719" s="25">
        <f t="shared" si="982"/>
        <v>0</v>
      </c>
    </row>
    <row r="5720" x14ac:dyDescent="0.2">
      <c r="I5720" s="24">
        <v>5715</v>
      </c>
      <c r="J5720" s="28">
        <v>0</v>
      </c>
      <c r="L5720" s="24">
        <v>21512.032374215123</v>
      </c>
      <c r="N5720" s="24">
        <v>5715</v>
      </c>
      <c r="O5720" s="24">
        <f t="shared" si="983"/>
        <v>17102.065737501023</v>
      </c>
      <c r="P5720" s="24">
        <f t="shared" si="980"/>
        <v>17102.065737501023</v>
      </c>
      <c r="Q5720" s="24">
        <f t="shared" si="981"/>
        <v>0</v>
      </c>
      <c r="R5720" s="24">
        <f t="shared" si="984"/>
        <v>17102.065737501023</v>
      </c>
      <c r="S5720" s="24">
        <f t="shared" si="985"/>
        <v>0</v>
      </c>
      <c r="T5720" s="24" t="str">
        <f t="shared" si="986"/>
        <v>drain</v>
      </c>
      <c r="V5720" s="24">
        <f t="shared" si="989"/>
        <v>0</v>
      </c>
      <c r="W5720" s="24">
        <f t="shared" si="987"/>
        <v>0</v>
      </c>
      <c r="X5720" s="24">
        <f t="shared" si="990"/>
        <v>0</v>
      </c>
      <c r="Z5720" s="24">
        <f t="shared" si="988"/>
        <v>17102.065737501023</v>
      </c>
      <c r="AB5720" s="24">
        <f t="shared" si="982"/>
        <v>0</v>
      </c>
    </row>
    <row r="5721" x14ac:dyDescent="0.2">
      <c r="I5721" s="25">
        <v>5716</v>
      </c>
      <c r="J5721" s="29">
        <v>0</v>
      </c>
      <c r="L5721" s="25">
        <v>21003.760353875157</v>
      </c>
      <c r="N5721" s="25">
        <v>5716</v>
      </c>
      <c r="O5721" s="25">
        <f t="shared" si="983"/>
        <v>16697.989481330751</v>
      </c>
      <c r="P5721" s="25">
        <f t="shared" si="980"/>
        <v>16697.989481330751</v>
      </c>
      <c r="Q5721" s="25">
        <f t="shared" si="981"/>
        <v>0</v>
      </c>
      <c r="R5721" s="25">
        <f t="shared" si="984"/>
        <v>16697.989481330751</v>
      </c>
      <c r="S5721" s="25">
        <f t="shared" si="985"/>
        <v>0</v>
      </c>
      <c r="T5721" s="25" t="str">
        <f t="shared" si="986"/>
        <v>drain</v>
      </c>
      <c r="V5721" s="25">
        <f t="shared" si="989"/>
        <v>0</v>
      </c>
      <c r="W5721" s="25">
        <f t="shared" si="987"/>
        <v>0</v>
      </c>
      <c r="X5721" s="25">
        <f t="shared" si="990"/>
        <v>0</v>
      </c>
      <c r="Z5721" s="25">
        <f t="shared" si="988"/>
        <v>16697.989481330751</v>
      </c>
      <c r="AB5721" s="25">
        <f t="shared" si="982"/>
        <v>0</v>
      </c>
    </row>
    <row r="5722" x14ac:dyDescent="0.2">
      <c r="I5722" s="24">
        <v>5717</v>
      </c>
      <c r="J5722" s="28">
        <v>0</v>
      </c>
      <c r="L5722" s="24">
        <v>20764.961283802986</v>
      </c>
      <c r="N5722" s="24">
        <v>5717</v>
      </c>
      <c r="O5722" s="24">
        <f t="shared" si="983"/>
        <v>16508.144220623373</v>
      </c>
      <c r="P5722" s="24">
        <f t="shared" si="980"/>
        <v>16508.144220623373</v>
      </c>
      <c r="Q5722" s="24">
        <f t="shared" si="981"/>
        <v>0</v>
      </c>
      <c r="R5722" s="24">
        <f t="shared" si="984"/>
        <v>16508.144220623373</v>
      </c>
      <c r="S5722" s="24">
        <f t="shared" si="985"/>
        <v>0</v>
      </c>
      <c r="T5722" s="24" t="str">
        <f t="shared" si="986"/>
        <v>drain</v>
      </c>
      <c r="V5722" s="24">
        <f t="shared" si="989"/>
        <v>0</v>
      </c>
      <c r="W5722" s="24">
        <f t="shared" si="987"/>
        <v>0</v>
      </c>
      <c r="X5722" s="24">
        <f t="shared" si="990"/>
        <v>0</v>
      </c>
      <c r="Z5722" s="24">
        <f t="shared" si="988"/>
        <v>16508.144220623373</v>
      </c>
      <c r="AB5722" s="24">
        <f t="shared" si="982"/>
        <v>0</v>
      </c>
    </row>
    <row r="5723" x14ac:dyDescent="0.2">
      <c r="I5723" s="25">
        <v>5718</v>
      </c>
      <c r="J5723" s="29">
        <v>0</v>
      </c>
      <c r="L5723" s="25">
        <v>20632.001201772688</v>
      </c>
      <c r="N5723" s="25">
        <v>5718</v>
      </c>
      <c r="O5723" s="25">
        <f t="shared" si="983"/>
        <v>16402.440955409289</v>
      </c>
      <c r="P5723" s="25">
        <f t="shared" si="980"/>
        <v>16402.440955409289</v>
      </c>
      <c r="Q5723" s="25">
        <f t="shared" si="981"/>
        <v>0</v>
      </c>
      <c r="R5723" s="25">
        <f t="shared" si="984"/>
        <v>16402.440955409289</v>
      </c>
      <c r="S5723" s="25">
        <f t="shared" si="985"/>
        <v>0</v>
      </c>
      <c r="T5723" s="25" t="str">
        <f t="shared" si="986"/>
        <v>drain</v>
      </c>
      <c r="V5723" s="25">
        <f t="shared" si="989"/>
        <v>0</v>
      </c>
      <c r="W5723" s="25">
        <f t="shared" si="987"/>
        <v>0</v>
      </c>
      <c r="X5723" s="25">
        <f t="shared" si="990"/>
        <v>0</v>
      </c>
      <c r="Z5723" s="25">
        <f t="shared" si="988"/>
        <v>16402.440955409289</v>
      </c>
      <c r="AB5723" s="25">
        <f t="shared" si="982"/>
        <v>0</v>
      </c>
    </row>
    <row r="5724" x14ac:dyDescent="0.2">
      <c r="I5724" s="24">
        <v>5719</v>
      </c>
      <c r="J5724" s="28">
        <v>0.15210836300000002</v>
      </c>
      <c r="L5724" s="24">
        <v>20784.813081812856</v>
      </c>
      <c r="N5724" s="24">
        <v>5719</v>
      </c>
      <c r="O5724" s="24">
        <f t="shared" si="983"/>
        <v>16523.926400041222</v>
      </c>
      <c r="P5724" s="24">
        <f t="shared" si="980"/>
        <v>16523.926400041222</v>
      </c>
      <c r="Q5724" s="24">
        <f t="shared" si="981"/>
        <v>12168.669040000002</v>
      </c>
      <c r="R5724" s="24">
        <f t="shared" si="984"/>
        <v>4355.2573600412197</v>
      </c>
      <c r="S5724" s="24">
        <f t="shared" si="985"/>
        <v>0</v>
      </c>
      <c r="T5724" s="24" t="str">
        <f t="shared" si="986"/>
        <v>drain</v>
      </c>
      <c r="V5724" s="24">
        <f t="shared" si="989"/>
        <v>0</v>
      </c>
      <c r="W5724" s="24">
        <f t="shared" si="987"/>
        <v>0</v>
      </c>
      <c r="X5724" s="24">
        <f t="shared" si="990"/>
        <v>0</v>
      </c>
      <c r="Z5724" s="24">
        <f t="shared" si="988"/>
        <v>4355.2573600412197</v>
      </c>
      <c r="AB5724" s="24">
        <f t="shared" si="982"/>
        <v>0</v>
      </c>
    </row>
    <row r="5725" x14ac:dyDescent="0.2">
      <c r="I5725" s="25">
        <v>5720</v>
      </c>
      <c r="J5725" s="29">
        <v>0.38093703600000001</v>
      </c>
      <c r="L5725" s="25">
        <v>22449.984167468545</v>
      </c>
      <c r="N5725" s="25">
        <v>5720</v>
      </c>
      <c r="O5725" s="25">
        <f t="shared" si="983"/>
        <v>17847.737413137493</v>
      </c>
      <c r="P5725" s="25">
        <f t="shared" si="980"/>
        <v>17847.737413137493</v>
      </c>
      <c r="Q5725" s="25">
        <f t="shared" si="981"/>
        <v>30474.962879999999</v>
      </c>
      <c r="R5725" s="25">
        <f t="shared" si="984"/>
        <v>0</v>
      </c>
      <c r="S5725" s="25">
        <f t="shared" si="985"/>
        <v>12627.225466862506</v>
      </c>
      <c r="T5725" s="25" t="str">
        <f t="shared" si="986"/>
        <v>charge</v>
      </c>
      <c r="V5725" s="25">
        <f t="shared" si="989"/>
        <v>4000</v>
      </c>
      <c r="W5725" s="25">
        <f t="shared" si="987"/>
        <v>4000</v>
      </c>
      <c r="X5725" s="25">
        <f t="shared" si="990"/>
        <v>0</v>
      </c>
      <c r="Z5725" s="25">
        <f t="shared" si="988"/>
        <v>0</v>
      </c>
      <c r="AB5725" s="25">
        <f t="shared" si="982"/>
        <v>8627.2254668625064</v>
      </c>
    </row>
    <row r="5726" x14ac:dyDescent="0.2">
      <c r="I5726" s="24">
        <v>5721</v>
      </c>
      <c r="J5726" s="28">
        <v>0.588035007</v>
      </c>
      <c r="L5726" s="24">
        <v>24559.242591929433</v>
      </c>
      <c r="N5726" s="24">
        <v>5721</v>
      </c>
      <c r="O5726" s="24">
        <f t="shared" si="983"/>
        <v>19524.597860583901</v>
      </c>
      <c r="P5726" s="24">
        <f t="shared" si="980"/>
        <v>19524.597860583901</v>
      </c>
      <c r="Q5726" s="24">
        <f t="shared" si="981"/>
        <v>47042.800560000003</v>
      </c>
      <c r="R5726" s="24">
        <f t="shared" si="984"/>
        <v>0</v>
      </c>
      <c r="S5726" s="24">
        <f t="shared" si="985"/>
        <v>27518.202699416102</v>
      </c>
      <c r="T5726" s="24" t="str">
        <f t="shared" si="986"/>
        <v>charge</v>
      </c>
      <c r="V5726" s="24">
        <f t="shared" si="989"/>
        <v>0</v>
      </c>
      <c r="W5726" s="24">
        <f t="shared" si="987"/>
        <v>4000</v>
      </c>
      <c r="X5726" s="24">
        <f t="shared" si="990"/>
        <v>0</v>
      </c>
      <c r="Z5726" s="24">
        <f t="shared" si="988"/>
        <v>0</v>
      </c>
      <c r="AB5726" s="24">
        <f t="shared" si="982"/>
        <v>27518.202699416102</v>
      </c>
    </row>
    <row r="5727" x14ac:dyDescent="0.2">
      <c r="I5727" s="25">
        <v>5722</v>
      </c>
      <c r="J5727" s="29">
        <v>0.67339315</v>
      </c>
      <c r="L5727" s="25">
        <v>26441.407979357242</v>
      </c>
      <c r="N5727" s="25">
        <v>5722</v>
      </c>
      <c r="O5727" s="25">
        <f t="shared" si="983"/>
        <v>21020.919343589008</v>
      </c>
      <c r="P5727" s="25">
        <f t="shared" si="980"/>
        <v>21020.919343589008</v>
      </c>
      <c r="Q5727" s="25">
        <f t="shared" si="981"/>
        <v>53871.451999999997</v>
      </c>
      <c r="R5727" s="25">
        <f t="shared" si="984"/>
        <v>0</v>
      </c>
      <c r="S5727" s="25">
        <f t="shared" si="985"/>
        <v>32850.532656410986</v>
      </c>
      <c r="T5727" s="25" t="str">
        <f t="shared" si="986"/>
        <v>charge</v>
      </c>
      <c r="V5727" s="25">
        <f t="shared" si="989"/>
        <v>0</v>
      </c>
      <c r="W5727" s="25">
        <f t="shared" si="987"/>
        <v>4000</v>
      </c>
      <c r="X5727" s="25">
        <f t="shared" si="990"/>
        <v>0</v>
      </c>
      <c r="Z5727" s="25">
        <f t="shared" si="988"/>
        <v>0</v>
      </c>
      <c r="AB5727" s="25">
        <f t="shared" si="982"/>
        <v>32850.532656410986</v>
      </c>
    </row>
    <row r="5728" x14ac:dyDescent="0.2">
      <c r="I5728" s="24">
        <v>5723</v>
      </c>
      <c r="J5728" s="28">
        <v>0.70050820400000002</v>
      </c>
      <c r="L5728" s="24">
        <v>28114.368172669409</v>
      </c>
      <c r="N5728" s="24">
        <v>5723</v>
      </c>
      <c r="O5728" s="24">
        <f t="shared" si="983"/>
        <v>22350.922697272181</v>
      </c>
      <c r="P5728" s="24">
        <f t="shared" si="980"/>
        <v>22350.922697272181</v>
      </c>
      <c r="Q5728" s="24">
        <f t="shared" si="981"/>
        <v>56040.656320000002</v>
      </c>
      <c r="R5728" s="24">
        <f t="shared" si="984"/>
        <v>0</v>
      </c>
      <c r="S5728" s="24">
        <f t="shared" si="985"/>
        <v>33689.733622727821</v>
      </c>
      <c r="T5728" s="24" t="str">
        <f t="shared" si="986"/>
        <v>charge</v>
      </c>
      <c r="V5728" s="24">
        <f t="shared" si="989"/>
        <v>0</v>
      </c>
      <c r="W5728" s="24">
        <f t="shared" si="987"/>
        <v>4000</v>
      </c>
      <c r="X5728" s="24">
        <f t="shared" si="990"/>
        <v>0</v>
      </c>
      <c r="Z5728" s="24">
        <f t="shared" si="988"/>
        <v>0</v>
      </c>
      <c r="AB5728" s="24">
        <f t="shared" si="982"/>
        <v>33689.733622727821</v>
      </c>
    </row>
    <row r="5729" x14ac:dyDescent="0.2">
      <c r="I5729" s="25">
        <v>5724</v>
      </c>
      <c r="J5729" s="29">
        <v>0.72587536799999997</v>
      </c>
      <c r="L5729" s="25">
        <v>29284.503830099104</v>
      </c>
      <c r="N5729" s="25">
        <v>5724</v>
      </c>
      <c r="O5729" s="25">
        <f t="shared" si="983"/>
        <v>23281.180544928789</v>
      </c>
      <c r="P5729" s="25">
        <f t="shared" si="980"/>
        <v>23281.180544928789</v>
      </c>
      <c r="Q5729" s="25">
        <f t="shared" si="981"/>
        <v>58070.029439999998</v>
      </c>
      <c r="R5729" s="25">
        <f t="shared" si="984"/>
        <v>0</v>
      </c>
      <c r="S5729" s="25">
        <f t="shared" si="985"/>
        <v>34788.848895071205</v>
      </c>
      <c r="T5729" s="25" t="str">
        <f t="shared" si="986"/>
        <v>charge</v>
      </c>
      <c r="V5729" s="25">
        <f t="shared" si="989"/>
        <v>0</v>
      </c>
      <c r="W5729" s="25">
        <f t="shared" si="987"/>
        <v>4000</v>
      </c>
      <c r="X5729" s="25">
        <f t="shared" si="990"/>
        <v>0</v>
      </c>
      <c r="Z5729" s="25">
        <f t="shared" si="988"/>
        <v>0</v>
      </c>
      <c r="AB5729" s="25">
        <f t="shared" si="982"/>
        <v>34788.848895071205</v>
      </c>
    </row>
    <row r="5730" x14ac:dyDescent="0.2">
      <c r="I5730" s="24">
        <v>5725</v>
      </c>
      <c r="J5730" s="28">
        <v>0.7541880230000001</v>
      </c>
      <c r="L5730" s="24">
        <v>30124.886372756955</v>
      </c>
      <c r="N5730" s="24">
        <v>5725</v>
      </c>
      <c r="O5730" s="24">
        <f t="shared" si="983"/>
        <v>23949.28466634178</v>
      </c>
      <c r="P5730" s="24">
        <f t="shared" si="980"/>
        <v>23949.28466634178</v>
      </c>
      <c r="Q5730" s="24">
        <f t="shared" si="981"/>
        <v>60335.041840000005</v>
      </c>
      <c r="R5730" s="24">
        <f t="shared" si="984"/>
        <v>0</v>
      </c>
      <c r="S5730" s="24">
        <f t="shared" si="985"/>
        <v>36385.757173658225</v>
      </c>
      <c r="T5730" s="24" t="str">
        <f t="shared" si="986"/>
        <v>charge</v>
      </c>
      <c r="V5730" s="24">
        <f t="shared" si="989"/>
        <v>0</v>
      </c>
      <c r="W5730" s="24">
        <f t="shared" si="987"/>
        <v>4000</v>
      </c>
      <c r="X5730" s="24">
        <f t="shared" si="990"/>
        <v>0</v>
      </c>
      <c r="Z5730" s="24">
        <f t="shared" si="988"/>
        <v>0</v>
      </c>
      <c r="AB5730" s="24">
        <f t="shared" si="982"/>
        <v>36385.757173658225</v>
      </c>
    </row>
    <row r="5731" x14ac:dyDescent="0.2">
      <c r="I5731" s="25">
        <v>5726</v>
      </c>
      <c r="J5731" s="29">
        <v>0.75621134699999992</v>
      </c>
      <c r="L5731" s="25">
        <v>30193.214414548871</v>
      </c>
      <c r="N5731" s="25">
        <v>5726</v>
      </c>
      <c r="O5731" s="25">
        <f t="shared" si="983"/>
        <v>24003.605459566355</v>
      </c>
      <c r="P5731" s="25">
        <f t="shared" si="980"/>
        <v>24003.605459566355</v>
      </c>
      <c r="Q5731" s="25">
        <f t="shared" si="981"/>
        <v>60496.907759999995</v>
      </c>
      <c r="R5731" s="25">
        <f t="shared" si="984"/>
        <v>0</v>
      </c>
      <c r="S5731" s="25">
        <f t="shared" si="985"/>
        <v>36493.302300433643</v>
      </c>
      <c r="T5731" s="25" t="str">
        <f t="shared" si="986"/>
        <v>charge</v>
      </c>
      <c r="V5731" s="25">
        <f t="shared" si="989"/>
        <v>0</v>
      </c>
      <c r="W5731" s="25">
        <f t="shared" si="987"/>
        <v>4000</v>
      </c>
      <c r="X5731" s="25">
        <f t="shared" si="990"/>
        <v>0</v>
      </c>
      <c r="Z5731" s="25">
        <f t="shared" si="988"/>
        <v>0</v>
      </c>
      <c r="AB5731" s="25">
        <f t="shared" si="982"/>
        <v>36493.302300433643</v>
      </c>
    </row>
    <row r="5732" x14ac:dyDescent="0.2">
      <c r="I5732" s="24">
        <v>5727</v>
      </c>
      <c r="J5732" s="28">
        <v>0.73720479299999997</v>
      </c>
      <c r="L5732" s="24">
        <v>30387.991979551312</v>
      </c>
      <c r="N5732" s="24">
        <v>5727</v>
      </c>
      <c r="O5732" s="24">
        <f t="shared" si="983"/>
        <v>24158.453623743295</v>
      </c>
      <c r="P5732" s="24">
        <f t="shared" si="980"/>
        <v>24158.453623743295</v>
      </c>
      <c r="Q5732" s="24">
        <f t="shared" si="981"/>
        <v>58976.383439999998</v>
      </c>
      <c r="R5732" s="24">
        <f t="shared" si="984"/>
        <v>0</v>
      </c>
      <c r="S5732" s="24">
        <f t="shared" si="985"/>
        <v>34817.929816256699</v>
      </c>
      <c r="T5732" s="24" t="str">
        <f t="shared" si="986"/>
        <v>charge</v>
      </c>
      <c r="V5732" s="24">
        <f t="shared" si="989"/>
        <v>0</v>
      </c>
      <c r="W5732" s="24">
        <f t="shared" si="987"/>
        <v>4000</v>
      </c>
      <c r="X5732" s="24">
        <f t="shared" si="990"/>
        <v>0</v>
      </c>
      <c r="Z5732" s="24">
        <f t="shared" si="988"/>
        <v>0</v>
      </c>
      <c r="AB5732" s="24">
        <f t="shared" si="982"/>
        <v>34817.929816256699</v>
      </c>
    </row>
    <row r="5733" x14ac:dyDescent="0.2">
      <c r="I5733" s="25">
        <v>5728</v>
      </c>
      <c r="J5733" s="29">
        <v>0.71012945999999999</v>
      </c>
      <c r="L5733" s="25">
        <v>30151.97887291908</v>
      </c>
      <c r="N5733" s="25">
        <v>5728</v>
      </c>
      <c r="O5733" s="25">
        <f t="shared" si="983"/>
        <v>23970.823203970671</v>
      </c>
      <c r="P5733" s="25">
        <f t="shared" si="980"/>
        <v>23970.823203970671</v>
      </c>
      <c r="Q5733" s="25">
        <f t="shared" si="981"/>
        <v>56810.356800000001</v>
      </c>
      <c r="R5733" s="25">
        <f t="shared" si="984"/>
        <v>0</v>
      </c>
      <c r="S5733" s="25">
        <f t="shared" si="985"/>
        <v>32839.533596029331</v>
      </c>
      <c r="T5733" s="25" t="str">
        <f t="shared" si="986"/>
        <v>charge</v>
      </c>
      <c r="V5733" s="25">
        <f t="shared" si="989"/>
        <v>0</v>
      </c>
      <c r="W5733" s="25">
        <f t="shared" si="987"/>
        <v>4000</v>
      </c>
      <c r="X5733" s="25">
        <f t="shared" si="990"/>
        <v>0</v>
      </c>
      <c r="Z5733" s="25">
        <f t="shared" si="988"/>
        <v>0</v>
      </c>
      <c r="AB5733" s="25">
        <f t="shared" si="982"/>
        <v>32839.533596029331</v>
      </c>
    </row>
    <row r="5734" x14ac:dyDescent="0.2">
      <c r="I5734" s="24">
        <v>5729</v>
      </c>
      <c r="J5734" s="28">
        <v>0.56478141799999992</v>
      </c>
      <c r="L5734" s="24">
        <v>29229.687689495084</v>
      </c>
      <c r="N5734" s="24">
        <v>5729</v>
      </c>
      <c r="O5734" s="24">
        <f t="shared" si="983"/>
        <v>23237.601713148593</v>
      </c>
      <c r="P5734" s="24">
        <f t="shared" si="980"/>
        <v>23237.601713148593</v>
      </c>
      <c r="Q5734" s="24">
        <f t="shared" si="981"/>
        <v>45182.513439999995</v>
      </c>
      <c r="R5734" s="24">
        <f t="shared" si="984"/>
        <v>0</v>
      </c>
      <c r="S5734" s="24">
        <f t="shared" si="985"/>
        <v>21944.911726851402</v>
      </c>
      <c r="T5734" s="24" t="str">
        <f t="shared" si="986"/>
        <v>charge</v>
      </c>
      <c r="V5734" s="24">
        <f t="shared" si="989"/>
        <v>0</v>
      </c>
      <c r="W5734" s="24">
        <f t="shared" si="987"/>
        <v>4000</v>
      </c>
      <c r="X5734" s="24">
        <f t="shared" si="990"/>
        <v>0</v>
      </c>
      <c r="Z5734" s="24">
        <f t="shared" si="988"/>
        <v>0</v>
      </c>
      <c r="AB5734" s="24">
        <f t="shared" si="982"/>
        <v>21944.911726851402</v>
      </c>
    </row>
    <row r="5735" x14ac:dyDescent="0.2">
      <c r="I5735" s="25">
        <v>5730</v>
      </c>
      <c r="J5735" s="29">
        <v>0.190549475</v>
      </c>
      <c r="L5735" s="25">
        <v>28198.303288459774</v>
      </c>
      <c r="N5735" s="25">
        <v>5730</v>
      </c>
      <c r="O5735" s="25">
        <f t="shared" si="983"/>
        <v>22417.651114325523</v>
      </c>
      <c r="P5735" s="25">
        <f t="shared" si="980"/>
        <v>22417.651114325523</v>
      </c>
      <c r="Q5735" s="25">
        <f t="shared" si="981"/>
        <v>15243.958000000001</v>
      </c>
      <c r="R5735" s="25">
        <f t="shared" si="984"/>
        <v>7173.6931143255224</v>
      </c>
      <c r="S5735" s="25">
        <f t="shared" si="985"/>
        <v>0</v>
      </c>
      <c r="T5735" s="25" t="str">
        <f t="shared" si="986"/>
        <v>drain</v>
      </c>
      <c r="V5735" s="25">
        <f t="shared" si="989"/>
        <v>0</v>
      </c>
      <c r="W5735" s="25">
        <f t="shared" si="987"/>
        <v>0</v>
      </c>
      <c r="X5735" s="25">
        <f t="shared" si="990"/>
        <v>4000</v>
      </c>
      <c r="Z5735" s="25">
        <f t="shared" si="988"/>
        <v>3173.6931143255224</v>
      </c>
      <c r="AB5735" s="25">
        <f t="shared" si="982"/>
        <v>0</v>
      </c>
    </row>
    <row r="5736" x14ac:dyDescent="0.2">
      <c r="I5736" s="24">
        <v>5731</v>
      </c>
      <c r="J5736" s="28">
        <v>0</v>
      </c>
      <c r="L5736" s="24">
        <v>26835.292469596861</v>
      </c>
      <c r="N5736" s="24">
        <v>5731</v>
      </c>
      <c r="O5736" s="24">
        <f t="shared" si="983"/>
        <v>21334.057513329506</v>
      </c>
      <c r="P5736" s="24">
        <f t="shared" si="980"/>
        <v>21334.057513329506</v>
      </c>
      <c r="Q5736" s="24">
        <f t="shared" si="981"/>
        <v>0</v>
      </c>
      <c r="R5736" s="24">
        <f t="shared" si="984"/>
        <v>21334.057513329506</v>
      </c>
      <c r="S5736" s="24">
        <f t="shared" si="985"/>
        <v>0</v>
      </c>
      <c r="T5736" s="24" t="str">
        <f t="shared" si="986"/>
        <v>drain</v>
      </c>
      <c r="V5736" s="24">
        <f t="shared" si="989"/>
        <v>0</v>
      </c>
      <c r="W5736" s="24">
        <f t="shared" si="987"/>
        <v>0</v>
      </c>
      <c r="X5736" s="24">
        <f t="shared" si="990"/>
        <v>0</v>
      </c>
      <c r="Z5736" s="24">
        <f t="shared" si="988"/>
        <v>21334.057513329506</v>
      </c>
      <c r="AB5736" s="24">
        <f t="shared" si="982"/>
        <v>0</v>
      </c>
    </row>
    <row r="5737" x14ac:dyDescent="0.2">
      <c r="I5737" s="25">
        <v>5732</v>
      </c>
      <c r="J5737" s="29">
        <v>0</v>
      </c>
      <c r="L5737" s="25">
        <v>26352.013927650449</v>
      </c>
      <c r="N5737" s="25">
        <v>5732</v>
      </c>
      <c r="O5737" s="25">
        <f t="shared" si="983"/>
        <v>20949.851072482106</v>
      </c>
      <c r="P5737" s="25">
        <f t="shared" si="980"/>
        <v>20949.851072482106</v>
      </c>
      <c r="Q5737" s="25">
        <f t="shared" si="981"/>
        <v>0</v>
      </c>
      <c r="R5737" s="25">
        <f t="shared" si="984"/>
        <v>20949.851072482106</v>
      </c>
      <c r="S5737" s="25">
        <f t="shared" si="985"/>
        <v>0</v>
      </c>
      <c r="T5737" s="25" t="str">
        <f t="shared" si="986"/>
        <v>drain</v>
      </c>
      <c r="V5737" s="25">
        <f t="shared" si="989"/>
        <v>0</v>
      </c>
      <c r="W5737" s="25">
        <f t="shared" si="987"/>
        <v>0</v>
      </c>
      <c r="X5737" s="25">
        <f t="shared" si="990"/>
        <v>0</v>
      </c>
      <c r="Z5737" s="25">
        <f t="shared" si="988"/>
        <v>20949.851072482106</v>
      </c>
      <c r="AB5737" s="25">
        <f t="shared" si="982"/>
        <v>0</v>
      </c>
    </row>
    <row r="5738" x14ac:dyDescent="0.2">
      <c r="I5738" s="24">
        <v>5733</v>
      </c>
      <c r="J5738" s="28">
        <v>0</v>
      </c>
      <c r="L5738" s="24">
        <v>25481.775347232815</v>
      </c>
      <c r="N5738" s="24">
        <v>5733</v>
      </c>
      <c r="O5738" s="24">
        <f t="shared" si="983"/>
        <v>20258.011401050087</v>
      </c>
      <c r="P5738" s="24">
        <f t="shared" si="980"/>
        <v>20258.011401050087</v>
      </c>
      <c r="Q5738" s="24">
        <f t="shared" si="981"/>
        <v>0</v>
      </c>
      <c r="R5738" s="24">
        <f t="shared" si="984"/>
        <v>20258.011401050087</v>
      </c>
      <c r="S5738" s="24">
        <f t="shared" si="985"/>
        <v>0</v>
      </c>
      <c r="T5738" s="24" t="str">
        <f t="shared" si="986"/>
        <v>drain</v>
      </c>
      <c r="V5738" s="24">
        <f t="shared" si="989"/>
        <v>0</v>
      </c>
      <c r="W5738" s="24">
        <f t="shared" si="987"/>
        <v>0</v>
      </c>
      <c r="X5738" s="24">
        <f t="shared" si="990"/>
        <v>0</v>
      </c>
      <c r="Z5738" s="24">
        <f t="shared" si="988"/>
        <v>20258.011401050087</v>
      </c>
      <c r="AB5738" s="24">
        <f t="shared" si="982"/>
        <v>0</v>
      </c>
    </row>
    <row r="5739" x14ac:dyDescent="0.2">
      <c r="I5739" s="25">
        <v>5734</v>
      </c>
      <c r="J5739" s="29">
        <v>0</v>
      </c>
      <c r="L5739" s="25">
        <v>24842.579283332823</v>
      </c>
      <c r="N5739" s="25">
        <v>5734</v>
      </c>
      <c r="O5739" s="25">
        <f t="shared" si="983"/>
        <v>19749.850530249594</v>
      </c>
      <c r="P5739" s="25">
        <f t="shared" si="980"/>
        <v>19749.850530249594</v>
      </c>
      <c r="Q5739" s="25">
        <f t="shared" si="981"/>
        <v>0</v>
      </c>
      <c r="R5739" s="25">
        <f t="shared" si="984"/>
        <v>19749.850530249594</v>
      </c>
      <c r="S5739" s="25">
        <f t="shared" si="985"/>
        <v>0</v>
      </c>
      <c r="T5739" s="25" t="str">
        <f t="shared" si="986"/>
        <v>drain</v>
      </c>
      <c r="V5739" s="25">
        <f t="shared" si="989"/>
        <v>0</v>
      </c>
      <c r="W5739" s="25">
        <f t="shared" si="987"/>
        <v>0</v>
      </c>
      <c r="X5739" s="25">
        <f t="shared" si="990"/>
        <v>0</v>
      </c>
      <c r="Z5739" s="25">
        <f t="shared" si="988"/>
        <v>19749.850530249594</v>
      </c>
      <c r="AB5739" s="25">
        <f t="shared" si="982"/>
        <v>0</v>
      </c>
    </row>
    <row r="5740" x14ac:dyDescent="0.2">
      <c r="I5740" s="24">
        <v>5735</v>
      </c>
      <c r="J5740" s="28">
        <v>0</v>
      </c>
      <c r="L5740" s="24">
        <v>24310.241158103941</v>
      </c>
      <c r="N5740" s="24">
        <v>5735</v>
      </c>
      <c r="O5740" s="24">
        <f t="shared" si="983"/>
        <v>19326.641720692634</v>
      </c>
      <c r="P5740" s="24">
        <f t="shared" si="980"/>
        <v>19326.641720692634</v>
      </c>
      <c r="Q5740" s="24">
        <f t="shared" si="981"/>
        <v>0</v>
      </c>
      <c r="R5740" s="24">
        <f t="shared" si="984"/>
        <v>19326.641720692634</v>
      </c>
      <c r="S5740" s="24">
        <f t="shared" si="985"/>
        <v>0</v>
      </c>
      <c r="T5740" s="24" t="str">
        <f t="shared" si="986"/>
        <v>drain</v>
      </c>
      <c r="V5740" s="24">
        <f t="shared" si="989"/>
        <v>0</v>
      </c>
      <c r="W5740" s="24">
        <f t="shared" si="987"/>
        <v>0</v>
      </c>
      <c r="X5740" s="24">
        <f t="shared" si="990"/>
        <v>0</v>
      </c>
      <c r="Z5740" s="24">
        <f t="shared" si="988"/>
        <v>19326.641720692634</v>
      </c>
      <c r="AB5740" s="24">
        <f t="shared" si="982"/>
        <v>0</v>
      </c>
    </row>
    <row r="5741" x14ac:dyDescent="0.2">
      <c r="I5741" s="25">
        <v>5736</v>
      </c>
      <c r="J5741" s="29">
        <v>0</v>
      </c>
      <c r="L5741" s="25">
        <v>23273.741948926447</v>
      </c>
      <c r="N5741" s="25">
        <v>5736</v>
      </c>
      <c r="O5741" s="25">
        <f t="shared" si="983"/>
        <v>18502.624849396525</v>
      </c>
      <c r="P5741" s="25">
        <f t="shared" si="980"/>
        <v>18502.624849396525</v>
      </c>
      <c r="Q5741" s="25">
        <f t="shared" si="981"/>
        <v>0</v>
      </c>
      <c r="R5741" s="25">
        <f t="shared" si="984"/>
        <v>18502.624849396525</v>
      </c>
      <c r="S5741" s="25">
        <f t="shared" si="985"/>
        <v>0</v>
      </c>
      <c r="T5741" s="25" t="str">
        <f t="shared" si="986"/>
        <v>drain</v>
      </c>
      <c r="V5741" s="25">
        <f t="shared" si="989"/>
        <v>0</v>
      </c>
      <c r="W5741" s="25">
        <f t="shared" si="987"/>
        <v>0</v>
      </c>
      <c r="X5741" s="25">
        <f t="shared" si="990"/>
        <v>0</v>
      </c>
      <c r="Z5741" s="25">
        <f t="shared" si="988"/>
        <v>18502.624849396525</v>
      </c>
      <c r="AB5741" s="25">
        <f t="shared" si="982"/>
        <v>0</v>
      </c>
    </row>
    <row r="5742" x14ac:dyDescent="0.2">
      <c r="I5742" s="24">
        <v>5737</v>
      </c>
      <c r="J5742" s="28">
        <v>0</v>
      </c>
      <c r="L5742" s="24">
        <v>22691.844360351563</v>
      </c>
      <c r="N5742" s="24">
        <v>5737</v>
      </c>
      <c r="O5742" s="24">
        <f t="shared" si="983"/>
        <v>18040.016266479492</v>
      </c>
      <c r="P5742" s="24">
        <f t="shared" si="980"/>
        <v>18040.016266479492</v>
      </c>
      <c r="Q5742" s="24">
        <f t="shared" si="981"/>
        <v>0</v>
      </c>
      <c r="R5742" s="24">
        <f t="shared" si="984"/>
        <v>18040.016266479492</v>
      </c>
      <c r="S5742" s="24">
        <f t="shared" si="985"/>
        <v>0</v>
      </c>
      <c r="T5742" s="24" t="str">
        <f t="shared" si="986"/>
        <v>drain</v>
      </c>
      <c r="V5742" s="24">
        <f t="shared" si="989"/>
        <v>0</v>
      </c>
      <c r="W5742" s="24">
        <f t="shared" si="987"/>
        <v>0</v>
      </c>
      <c r="X5742" s="24">
        <f t="shared" si="990"/>
        <v>0</v>
      </c>
      <c r="Z5742" s="24">
        <f t="shared" si="988"/>
        <v>18040.016266479492</v>
      </c>
      <c r="AB5742" s="24">
        <f t="shared" si="982"/>
        <v>0</v>
      </c>
    </row>
    <row r="5743" x14ac:dyDescent="0.2">
      <c r="I5743" s="25">
        <v>5738</v>
      </c>
      <c r="J5743" s="29">
        <v>0</v>
      </c>
      <c r="L5743" s="25">
        <v>21801.538217639922</v>
      </c>
      <c r="N5743" s="25">
        <v>5738</v>
      </c>
      <c r="O5743" s="25">
        <f t="shared" si="983"/>
        <v>17332.22288302374</v>
      </c>
      <c r="P5743" s="25">
        <f t="shared" si="980"/>
        <v>17332.22288302374</v>
      </c>
      <c r="Q5743" s="25">
        <f t="shared" si="981"/>
        <v>0</v>
      </c>
      <c r="R5743" s="25">
        <f t="shared" si="984"/>
        <v>17332.22288302374</v>
      </c>
      <c r="S5743" s="25">
        <f t="shared" si="985"/>
        <v>0</v>
      </c>
      <c r="T5743" s="25" t="str">
        <f t="shared" si="986"/>
        <v>drain</v>
      </c>
      <c r="V5743" s="25">
        <f t="shared" si="989"/>
        <v>0</v>
      </c>
      <c r="W5743" s="25">
        <f t="shared" si="987"/>
        <v>0</v>
      </c>
      <c r="X5743" s="25">
        <f t="shared" si="990"/>
        <v>0</v>
      </c>
      <c r="Z5743" s="25">
        <f t="shared" si="988"/>
        <v>17332.22288302374</v>
      </c>
      <c r="AB5743" s="25">
        <f t="shared" si="982"/>
        <v>0</v>
      </c>
    </row>
    <row r="5744" x14ac:dyDescent="0.2">
      <c r="I5744" s="24">
        <v>5739</v>
      </c>
      <c r="J5744" s="28">
        <v>0</v>
      </c>
      <c r="L5744" s="24">
        <v>21078.395124769209</v>
      </c>
      <c r="N5744" s="24">
        <v>5739</v>
      </c>
      <c r="O5744" s="24">
        <f t="shared" si="983"/>
        <v>16757.324124191524</v>
      </c>
      <c r="P5744" s="24">
        <f t="shared" si="980"/>
        <v>16757.324124191524</v>
      </c>
      <c r="Q5744" s="24">
        <f t="shared" si="981"/>
        <v>0</v>
      </c>
      <c r="R5744" s="24">
        <f t="shared" si="984"/>
        <v>16757.324124191524</v>
      </c>
      <c r="S5744" s="24">
        <f t="shared" si="985"/>
        <v>0</v>
      </c>
      <c r="T5744" s="24" t="str">
        <f t="shared" si="986"/>
        <v>drain</v>
      </c>
      <c r="V5744" s="24">
        <f t="shared" si="989"/>
        <v>0</v>
      </c>
      <c r="W5744" s="24">
        <f t="shared" si="987"/>
        <v>0</v>
      </c>
      <c r="X5744" s="24">
        <f t="shared" si="990"/>
        <v>0</v>
      </c>
      <c r="Z5744" s="24">
        <f t="shared" si="988"/>
        <v>16757.324124191524</v>
      </c>
      <c r="AB5744" s="24">
        <f t="shared" si="982"/>
        <v>0</v>
      </c>
    </row>
    <row r="5745" x14ac:dyDescent="0.2">
      <c r="I5745" s="25">
        <v>5740</v>
      </c>
      <c r="J5745" s="29">
        <v>0</v>
      </c>
      <c r="L5745" s="25">
        <v>20529.878639602659</v>
      </c>
      <c r="N5745" s="25">
        <v>5740</v>
      </c>
      <c r="O5745" s="25">
        <f t="shared" si="983"/>
        <v>16321.253518484114</v>
      </c>
      <c r="P5745" s="25">
        <f t="shared" si="980"/>
        <v>16321.253518484114</v>
      </c>
      <c r="Q5745" s="25">
        <f t="shared" si="981"/>
        <v>0</v>
      </c>
      <c r="R5745" s="25">
        <f t="shared" si="984"/>
        <v>16321.253518484114</v>
      </c>
      <c r="S5745" s="25">
        <f t="shared" si="985"/>
        <v>0</v>
      </c>
      <c r="T5745" s="25" t="str">
        <f t="shared" si="986"/>
        <v>drain</v>
      </c>
      <c r="V5745" s="25">
        <f t="shared" si="989"/>
        <v>0</v>
      </c>
      <c r="W5745" s="25">
        <f t="shared" si="987"/>
        <v>0</v>
      </c>
      <c r="X5745" s="25">
        <f t="shared" si="990"/>
        <v>0</v>
      </c>
      <c r="Z5745" s="25">
        <f t="shared" si="988"/>
        <v>16321.253518484114</v>
      </c>
      <c r="AB5745" s="25">
        <f t="shared" si="982"/>
        <v>0</v>
      </c>
    </row>
    <row r="5746" x14ac:dyDescent="0.2">
      <c r="I5746" s="24">
        <v>5741</v>
      </c>
      <c r="J5746" s="28">
        <v>0</v>
      </c>
      <c r="L5746" s="24">
        <v>20317.983868312833</v>
      </c>
      <c r="N5746" s="24">
        <v>5741</v>
      </c>
      <c r="O5746" s="24">
        <f t="shared" si="983"/>
        <v>16152.797175308702</v>
      </c>
      <c r="P5746" s="24">
        <f t="shared" si="980"/>
        <v>16152.797175308702</v>
      </c>
      <c r="Q5746" s="24">
        <f t="shared" si="981"/>
        <v>0</v>
      </c>
      <c r="R5746" s="24">
        <f t="shared" si="984"/>
        <v>16152.797175308702</v>
      </c>
      <c r="S5746" s="24">
        <f t="shared" si="985"/>
        <v>0</v>
      </c>
      <c r="T5746" s="24" t="str">
        <f t="shared" si="986"/>
        <v>drain</v>
      </c>
      <c r="V5746" s="24">
        <f t="shared" si="989"/>
        <v>0</v>
      </c>
      <c r="W5746" s="24">
        <f t="shared" si="987"/>
        <v>0</v>
      </c>
      <c r="X5746" s="24">
        <f t="shared" si="990"/>
        <v>0</v>
      </c>
      <c r="Z5746" s="24">
        <f t="shared" si="988"/>
        <v>16152.797175308702</v>
      </c>
      <c r="AB5746" s="24">
        <f t="shared" si="982"/>
        <v>0</v>
      </c>
    </row>
    <row r="5747" x14ac:dyDescent="0.2">
      <c r="I5747" s="25">
        <v>5742</v>
      </c>
      <c r="J5747" s="29">
        <v>0</v>
      </c>
      <c r="L5747" s="25">
        <v>19891.588077211378</v>
      </c>
      <c r="N5747" s="25">
        <v>5742</v>
      </c>
      <c r="O5747" s="25">
        <f t="shared" si="983"/>
        <v>15813.812521383046</v>
      </c>
      <c r="P5747" s="25">
        <f t="shared" si="980"/>
        <v>15813.812521383046</v>
      </c>
      <c r="Q5747" s="25">
        <f t="shared" si="981"/>
        <v>0</v>
      </c>
      <c r="R5747" s="25">
        <f t="shared" si="984"/>
        <v>15813.812521383046</v>
      </c>
      <c r="S5747" s="25">
        <f t="shared" si="985"/>
        <v>0</v>
      </c>
      <c r="T5747" s="25" t="str">
        <f t="shared" si="986"/>
        <v>drain</v>
      </c>
      <c r="V5747" s="25">
        <f t="shared" si="989"/>
        <v>0</v>
      </c>
      <c r="W5747" s="25">
        <f t="shared" si="987"/>
        <v>0</v>
      </c>
      <c r="X5747" s="25">
        <f t="shared" si="990"/>
        <v>0</v>
      </c>
      <c r="Z5747" s="25">
        <f t="shared" si="988"/>
        <v>15813.812521383046</v>
      </c>
      <c r="AB5747" s="25">
        <f t="shared" si="982"/>
        <v>0</v>
      </c>
    </row>
    <row r="5748" x14ac:dyDescent="0.2">
      <c r="I5748" s="24">
        <v>5743</v>
      </c>
      <c r="J5748" s="28">
        <v>7.6889929999999995E-2</v>
      </c>
      <c r="L5748" s="24">
        <v>19508.597103548047</v>
      </c>
      <c r="N5748" s="24">
        <v>5743</v>
      </c>
      <c r="O5748" s="24">
        <f t="shared" si="983"/>
        <v>15509.334697320699</v>
      </c>
      <c r="P5748" s="24">
        <f t="shared" si="980"/>
        <v>15509.334697320699</v>
      </c>
      <c r="Q5748" s="24">
        <f t="shared" si="981"/>
        <v>6151.1943999999994</v>
      </c>
      <c r="R5748" s="24">
        <f t="shared" si="984"/>
        <v>9358.1402973207005</v>
      </c>
      <c r="S5748" s="24">
        <f t="shared" si="985"/>
        <v>0</v>
      </c>
      <c r="T5748" s="24" t="str">
        <f t="shared" si="986"/>
        <v>drain</v>
      </c>
      <c r="V5748" s="24">
        <f t="shared" si="989"/>
        <v>0</v>
      </c>
      <c r="W5748" s="24">
        <f t="shared" si="987"/>
        <v>0</v>
      </c>
      <c r="X5748" s="24">
        <f t="shared" si="990"/>
        <v>0</v>
      </c>
      <c r="Z5748" s="24">
        <f t="shared" si="988"/>
        <v>9358.1402973207005</v>
      </c>
      <c r="AB5748" s="24">
        <f t="shared" si="982"/>
        <v>0</v>
      </c>
    </row>
    <row r="5749" x14ac:dyDescent="0.2">
      <c r="I5749" s="25">
        <v>5744</v>
      </c>
      <c r="J5749" s="29">
        <v>0.170114345</v>
      </c>
      <c r="L5749" s="25">
        <v>20319.083278560636</v>
      </c>
      <c r="N5749" s="25">
        <v>5744</v>
      </c>
      <c r="O5749" s="25">
        <f t="shared" si="983"/>
        <v>16153.671206455707</v>
      </c>
      <c r="P5749" s="25">
        <f t="shared" si="980"/>
        <v>16153.671206455707</v>
      </c>
      <c r="Q5749" s="25">
        <f t="shared" si="981"/>
        <v>13609.1476</v>
      </c>
      <c r="R5749" s="25">
        <f t="shared" si="984"/>
        <v>2544.5236064557066</v>
      </c>
      <c r="S5749" s="25">
        <f t="shared" si="985"/>
        <v>0</v>
      </c>
      <c r="T5749" s="25" t="str">
        <f t="shared" si="986"/>
        <v>drain</v>
      </c>
      <c r="V5749" s="25">
        <f t="shared" si="989"/>
        <v>0</v>
      </c>
      <c r="W5749" s="25">
        <f t="shared" si="987"/>
        <v>0</v>
      </c>
      <c r="X5749" s="25">
        <f t="shared" si="990"/>
        <v>0</v>
      </c>
      <c r="Z5749" s="25">
        <f t="shared" si="988"/>
        <v>2544.5236064557066</v>
      </c>
      <c r="AB5749" s="25">
        <f t="shared" si="982"/>
        <v>0</v>
      </c>
    </row>
    <row r="5750" x14ac:dyDescent="0.2">
      <c r="I5750" s="24">
        <v>5745</v>
      </c>
      <c r="J5750" s="28">
        <v>0.41812946899999998</v>
      </c>
      <c r="L5750" s="24">
        <v>22013.699867200849</v>
      </c>
      <c r="N5750" s="24">
        <v>5745</v>
      </c>
      <c r="O5750" s="24">
        <f t="shared" si="983"/>
        <v>17500.891394424674</v>
      </c>
      <c r="P5750" s="24">
        <f t="shared" si="980"/>
        <v>17500.891394424674</v>
      </c>
      <c r="Q5750" s="24">
        <f t="shared" si="981"/>
        <v>33450.357519999998</v>
      </c>
      <c r="R5750" s="24">
        <f t="shared" si="984"/>
        <v>0</v>
      </c>
      <c r="S5750" s="24">
        <f t="shared" si="985"/>
        <v>15949.466125575324</v>
      </c>
      <c r="T5750" s="24" t="str">
        <f t="shared" si="986"/>
        <v>charge</v>
      </c>
      <c r="V5750" s="24">
        <f t="shared" si="989"/>
        <v>4000</v>
      </c>
      <c r="W5750" s="24">
        <f t="shared" si="987"/>
        <v>4000</v>
      </c>
      <c r="X5750" s="24">
        <f t="shared" si="990"/>
        <v>0</v>
      </c>
      <c r="Z5750" s="24">
        <f t="shared" si="988"/>
        <v>0</v>
      </c>
      <c r="AB5750" s="24">
        <f t="shared" si="982"/>
        <v>11949.466125575324</v>
      </c>
    </row>
    <row r="5751" x14ac:dyDescent="0.2">
      <c r="I5751" s="25">
        <v>5746</v>
      </c>
      <c r="J5751" s="29">
        <v>0.59091460400000007</v>
      </c>
      <c r="L5751" s="25">
        <v>23931.470690834522</v>
      </c>
      <c r="N5751" s="25">
        <v>5746</v>
      </c>
      <c r="O5751" s="25">
        <f t="shared" si="983"/>
        <v>19025.519199213446</v>
      </c>
      <c r="P5751" s="25">
        <f t="shared" si="980"/>
        <v>19025.519199213446</v>
      </c>
      <c r="Q5751" s="25">
        <f t="shared" si="981"/>
        <v>47273.168320000004</v>
      </c>
      <c r="R5751" s="25">
        <f t="shared" si="984"/>
        <v>0</v>
      </c>
      <c r="S5751" s="25">
        <f t="shared" si="985"/>
        <v>28247.649120786558</v>
      </c>
      <c r="T5751" s="25" t="str">
        <f t="shared" si="986"/>
        <v>charge</v>
      </c>
      <c r="V5751" s="25">
        <f t="shared" si="989"/>
        <v>0</v>
      </c>
      <c r="W5751" s="25">
        <f t="shared" si="987"/>
        <v>4000</v>
      </c>
      <c r="X5751" s="25">
        <f t="shared" si="990"/>
        <v>0</v>
      </c>
      <c r="Z5751" s="25">
        <f t="shared" si="988"/>
        <v>0</v>
      </c>
      <c r="AB5751" s="25">
        <f t="shared" si="982"/>
        <v>28247.649120786558</v>
      </c>
    </row>
    <row r="5752" x14ac:dyDescent="0.2">
      <c r="I5752" s="24">
        <v>5747</v>
      </c>
      <c r="J5752" s="28">
        <v>0.70185870299999997</v>
      </c>
      <c r="L5752" s="24">
        <v>25471.979864239689</v>
      </c>
      <c r="N5752" s="24">
        <v>5747</v>
      </c>
      <c r="O5752" s="24">
        <f t="shared" si="983"/>
        <v>20250.223992070554</v>
      </c>
      <c r="P5752" s="24">
        <f t="shared" si="980"/>
        <v>20250.223992070554</v>
      </c>
      <c r="Q5752" s="24">
        <f t="shared" si="981"/>
        <v>56148.696239999997</v>
      </c>
      <c r="R5752" s="24">
        <f t="shared" si="984"/>
        <v>0</v>
      </c>
      <c r="S5752" s="24">
        <f t="shared" si="985"/>
        <v>35898.472247929443</v>
      </c>
      <c r="T5752" s="24" t="str">
        <f t="shared" si="986"/>
        <v>charge</v>
      </c>
      <c r="V5752" s="24">
        <f t="shared" si="989"/>
        <v>0</v>
      </c>
      <c r="W5752" s="24">
        <f t="shared" si="987"/>
        <v>4000</v>
      </c>
      <c r="X5752" s="24">
        <f t="shared" si="990"/>
        <v>0</v>
      </c>
      <c r="Z5752" s="24">
        <f t="shared" si="988"/>
        <v>0</v>
      </c>
      <c r="AB5752" s="24">
        <f t="shared" si="982"/>
        <v>35898.472247929443</v>
      </c>
    </row>
    <row r="5753" x14ac:dyDescent="0.2">
      <c r="I5753" s="25">
        <v>5748</v>
      </c>
      <c r="J5753" s="29">
        <v>0.71027615700000002</v>
      </c>
      <c r="L5753" s="25">
        <v>26078.664934086799</v>
      </c>
      <c r="N5753" s="25">
        <v>5748</v>
      </c>
      <c r="O5753" s="25">
        <f t="shared" si="983"/>
        <v>20732.538622599008</v>
      </c>
      <c r="P5753" s="25">
        <f t="shared" si="980"/>
        <v>20732.538622599008</v>
      </c>
      <c r="Q5753" s="25">
        <f t="shared" si="981"/>
        <v>56822.092560000005</v>
      </c>
      <c r="R5753" s="25">
        <f t="shared" si="984"/>
        <v>0</v>
      </c>
      <c r="S5753" s="25">
        <f t="shared" si="985"/>
        <v>36089.553937400997</v>
      </c>
      <c r="T5753" s="25" t="str">
        <f t="shared" si="986"/>
        <v>charge</v>
      </c>
      <c r="V5753" s="25">
        <f t="shared" si="989"/>
        <v>0</v>
      </c>
      <c r="W5753" s="25">
        <f t="shared" si="987"/>
        <v>4000</v>
      </c>
      <c r="X5753" s="25">
        <f t="shared" si="990"/>
        <v>0</v>
      </c>
      <c r="Z5753" s="25">
        <f t="shared" si="988"/>
        <v>0</v>
      </c>
      <c r="AB5753" s="25">
        <f t="shared" si="982"/>
        <v>36089.553937400997</v>
      </c>
    </row>
    <row r="5754" x14ac:dyDescent="0.2">
      <c r="I5754" s="24">
        <v>5749</v>
      </c>
      <c r="J5754" s="28">
        <v>0.71431320099999995</v>
      </c>
      <c r="L5754" s="24">
        <v>26570.362399125097</v>
      </c>
      <c r="N5754" s="24">
        <v>5749</v>
      </c>
      <c r="O5754" s="24">
        <f t="shared" si="983"/>
        <v>21123.438107304453</v>
      </c>
      <c r="P5754" s="24">
        <f t="shared" si="980"/>
        <v>21123.438107304453</v>
      </c>
      <c r="Q5754" s="24">
        <f t="shared" si="981"/>
        <v>57145.056079999995</v>
      </c>
      <c r="R5754" s="24">
        <f t="shared" si="984"/>
        <v>0</v>
      </c>
      <c r="S5754" s="24">
        <f t="shared" si="985"/>
        <v>36021.617972695545</v>
      </c>
      <c r="T5754" s="24" t="str">
        <f t="shared" si="986"/>
        <v>charge</v>
      </c>
      <c r="V5754" s="24">
        <f t="shared" si="989"/>
        <v>0</v>
      </c>
      <c r="W5754" s="24">
        <f t="shared" si="987"/>
        <v>4000</v>
      </c>
      <c r="X5754" s="24">
        <f t="shared" si="990"/>
        <v>0</v>
      </c>
      <c r="Z5754" s="24">
        <f t="shared" si="988"/>
        <v>0</v>
      </c>
      <c r="AB5754" s="24">
        <f t="shared" si="982"/>
        <v>36021.617972695545</v>
      </c>
    </row>
    <row r="5755" x14ac:dyDescent="0.2">
      <c r="I5755" s="25">
        <v>5750</v>
      </c>
      <c r="J5755" s="29">
        <v>0.73023612199999999</v>
      </c>
      <c r="L5755" s="25">
        <v>26998.601727056503</v>
      </c>
      <c r="N5755" s="25">
        <v>5750</v>
      </c>
      <c r="O5755" s="25">
        <f t="shared" si="983"/>
        <v>21463.888373009922</v>
      </c>
      <c r="P5755" s="25">
        <f t="shared" si="980"/>
        <v>21463.888373009922</v>
      </c>
      <c r="Q5755" s="25">
        <f t="shared" si="981"/>
        <v>58418.889759999998</v>
      </c>
      <c r="R5755" s="25">
        <f t="shared" si="984"/>
        <v>0</v>
      </c>
      <c r="S5755" s="25">
        <f t="shared" si="985"/>
        <v>36955.001386990072</v>
      </c>
      <c r="T5755" s="25" t="str">
        <f t="shared" si="986"/>
        <v>charge</v>
      </c>
      <c r="V5755" s="25">
        <f t="shared" si="989"/>
        <v>0</v>
      </c>
      <c r="W5755" s="25">
        <f t="shared" si="987"/>
        <v>4000</v>
      </c>
      <c r="X5755" s="25">
        <f t="shared" si="990"/>
        <v>0</v>
      </c>
      <c r="Z5755" s="25">
        <f t="shared" si="988"/>
        <v>0</v>
      </c>
      <c r="AB5755" s="25">
        <f t="shared" si="982"/>
        <v>36955.001386990072</v>
      </c>
    </row>
    <row r="5756" x14ac:dyDescent="0.2">
      <c r="I5756" s="24">
        <v>5751</v>
      </c>
      <c r="J5756" s="28">
        <v>0.73457345100000004</v>
      </c>
      <c r="L5756" s="24">
        <v>27287.42423868179</v>
      </c>
      <c r="N5756" s="24">
        <v>5751</v>
      </c>
      <c r="O5756" s="24">
        <f t="shared" si="983"/>
        <v>21693.502269752025</v>
      </c>
      <c r="P5756" s="24">
        <f t="shared" si="980"/>
        <v>21693.502269752025</v>
      </c>
      <c r="Q5756" s="24">
        <f t="shared" si="981"/>
        <v>58765.876080000002</v>
      </c>
      <c r="R5756" s="24">
        <f t="shared" si="984"/>
        <v>0</v>
      </c>
      <c r="S5756" s="24">
        <f t="shared" si="985"/>
        <v>37072.373810247977</v>
      </c>
      <c r="T5756" s="24" t="str">
        <f t="shared" si="986"/>
        <v>charge</v>
      </c>
      <c r="V5756" s="24">
        <f t="shared" si="989"/>
        <v>0</v>
      </c>
      <c r="W5756" s="24">
        <f t="shared" si="987"/>
        <v>4000</v>
      </c>
      <c r="X5756" s="24">
        <f t="shared" si="990"/>
        <v>0</v>
      </c>
      <c r="Z5756" s="24">
        <f t="shared" si="988"/>
        <v>0</v>
      </c>
      <c r="AB5756" s="24">
        <f t="shared" si="982"/>
        <v>37072.373810247977</v>
      </c>
    </row>
    <row r="5757" x14ac:dyDescent="0.2">
      <c r="I5757" s="25">
        <v>5752</v>
      </c>
      <c r="J5757" s="29">
        <v>0.68926905199999999</v>
      </c>
      <c r="L5757" s="25">
        <v>27348.098390293118</v>
      </c>
      <c r="N5757" s="25">
        <v>5752</v>
      </c>
      <c r="O5757" s="25">
        <f t="shared" si="983"/>
        <v>21741.73822028303</v>
      </c>
      <c r="P5757" s="25">
        <f t="shared" si="980"/>
        <v>21741.73822028303</v>
      </c>
      <c r="Q5757" s="25">
        <f t="shared" si="981"/>
        <v>55141.524160000001</v>
      </c>
      <c r="R5757" s="25">
        <f t="shared" si="984"/>
        <v>0</v>
      </c>
      <c r="S5757" s="25">
        <f t="shared" si="985"/>
        <v>33399.785939716967</v>
      </c>
      <c r="T5757" s="25" t="str">
        <f t="shared" si="986"/>
        <v>charge</v>
      </c>
      <c r="V5757" s="25">
        <f t="shared" si="989"/>
        <v>0</v>
      </c>
      <c r="W5757" s="25">
        <f t="shared" si="987"/>
        <v>4000</v>
      </c>
      <c r="X5757" s="25">
        <f t="shared" si="990"/>
        <v>0</v>
      </c>
      <c r="Z5757" s="25">
        <f t="shared" si="988"/>
        <v>0</v>
      </c>
      <c r="AB5757" s="25">
        <f t="shared" si="982"/>
        <v>33399.785939716967</v>
      </c>
    </row>
    <row r="5758" x14ac:dyDescent="0.2">
      <c r="I5758" s="24">
        <v>5753</v>
      </c>
      <c r="J5758" s="28">
        <v>0.53561821099999996</v>
      </c>
      <c r="L5758" s="24">
        <v>26898.910324478147</v>
      </c>
      <c r="N5758" s="24">
        <v>5753</v>
      </c>
      <c r="O5758" s="24">
        <f t="shared" si="983"/>
        <v>21384.633707960129</v>
      </c>
      <c r="P5758" s="24">
        <f t="shared" si="980"/>
        <v>21384.633707960129</v>
      </c>
      <c r="Q5758" s="24">
        <f t="shared" si="981"/>
        <v>42849.456879999998</v>
      </c>
      <c r="R5758" s="24">
        <f t="shared" si="984"/>
        <v>0</v>
      </c>
      <c r="S5758" s="24">
        <f t="shared" si="985"/>
        <v>21464.823172039869</v>
      </c>
      <c r="T5758" s="24" t="str">
        <f t="shared" si="986"/>
        <v>charge</v>
      </c>
      <c r="V5758" s="24">
        <f t="shared" si="989"/>
        <v>0</v>
      </c>
      <c r="W5758" s="24">
        <f t="shared" si="987"/>
        <v>4000</v>
      </c>
      <c r="X5758" s="24">
        <f t="shared" si="990"/>
        <v>0</v>
      </c>
      <c r="Z5758" s="24">
        <f t="shared" si="988"/>
        <v>0</v>
      </c>
      <c r="AB5758" s="24">
        <f t="shared" si="982"/>
        <v>21464.823172039869</v>
      </c>
    </row>
    <row r="5759" x14ac:dyDescent="0.2">
      <c r="I5759" s="25">
        <v>5754</v>
      </c>
      <c r="J5759" s="29">
        <v>0.17875500899999999</v>
      </c>
      <c r="L5759" s="25">
        <v>26352.037816524502</v>
      </c>
      <c r="N5759" s="25">
        <v>5754</v>
      </c>
      <c r="O5759" s="25">
        <f t="shared" si="983"/>
        <v>20949.87006413698</v>
      </c>
      <c r="P5759" s="25">
        <f t="shared" si="980"/>
        <v>20949.87006413698</v>
      </c>
      <c r="Q5759" s="25">
        <f t="shared" si="981"/>
        <v>14300.40072</v>
      </c>
      <c r="R5759" s="25">
        <f t="shared" si="984"/>
        <v>6649.46934413698</v>
      </c>
      <c r="S5759" s="25">
        <f t="shared" si="985"/>
        <v>0</v>
      </c>
      <c r="T5759" s="25" t="str">
        <f t="shared" si="986"/>
        <v>drain</v>
      </c>
      <c r="V5759" s="25">
        <f t="shared" si="989"/>
        <v>0</v>
      </c>
      <c r="W5759" s="25">
        <f t="shared" si="987"/>
        <v>0</v>
      </c>
      <c r="X5759" s="25">
        <f t="shared" si="990"/>
        <v>4000</v>
      </c>
      <c r="Z5759" s="25">
        <f t="shared" si="988"/>
        <v>2649.46934413698</v>
      </c>
      <c r="AB5759" s="25">
        <f t="shared" si="982"/>
        <v>0</v>
      </c>
    </row>
    <row r="5760" x14ac:dyDescent="0.2">
      <c r="I5760" s="24">
        <v>5755</v>
      </c>
      <c r="J5760" s="28">
        <v>0</v>
      </c>
      <c r="L5760" s="24">
        <v>25618.873915672299</v>
      </c>
      <c r="N5760" s="24">
        <v>5755</v>
      </c>
      <c r="O5760" s="24">
        <f t="shared" si="983"/>
        <v>20367.004762959477</v>
      </c>
      <c r="P5760" s="24">
        <f t="shared" si="980"/>
        <v>20367.004762959477</v>
      </c>
      <c r="Q5760" s="24">
        <f t="shared" si="981"/>
        <v>0</v>
      </c>
      <c r="R5760" s="24">
        <f t="shared" si="984"/>
        <v>20367.004762959477</v>
      </c>
      <c r="S5760" s="24">
        <f t="shared" si="985"/>
        <v>0</v>
      </c>
      <c r="T5760" s="24" t="str">
        <f t="shared" si="986"/>
        <v>drain</v>
      </c>
      <c r="V5760" s="24">
        <f t="shared" si="989"/>
        <v>0</v>
      </c>
      <c r="W5760" s="24">
        <f t="shared" si="987"/>
        <v>0</v>
      </c>
      <c r="X5760" s="24">
        <f t="shared" si="990"/>
        <v>0</v>
      </c>
      <c r="Z5760" s="24">
        <f t="shared" si="988"/>
        <v>20367.004762959477</v>
      </c>
      <c r="AB5760" s="24">
        <f t="shared" si="982"/>
        <v>0</v>
      </c>
    </row>
    <row r="5761" x14ac:dyDescent="0.2">
      <c r="I5761" s="25">
        <v>5756</v>
      </c>
      <c r="J5761" s="29">
        <v>0</v>
      </c>
      <c r="L5761" s="25">
        <v>26129.506135272979</v>
      </c>
      <c r="N5761" s="25">
        <v>5756</v>
      </c>
      <c r="O5761" s="25">
        <f t="shared" si="983"/>
        <v>20772.957377542018</v>
      </c>
      <c r="P5761" s="25">
        <f t="shared" si="980"/>
        <v>20772.957377542018</v>
      </c>
      <c r="Q5761" s="25">
        <f t="shared" si="981"/>
        <v>0</v>
      </c>
      <c r="R5761" s="25">
        <f t="shared" si="984"/>
        <v>20772.957377542018</v>
      </c>
      <c r="S5761" s="25">
        <f t="shared" si="985"/>
        <v>0</v>
      </c>
      <c r="T5761" s="25" t="str">
        <f t="shared" si="986"/>
        <v>drain</v>
      </c>
      <c r="V5761" s="25">
        <f t="shared" si="989"/>
        <v>0</v>
      </c>
      <c r="W5761" s="25">
        <f t="shared" si="987"/>
        <v>0</v>
      </c>
      <c r="X5761" s="25">
        <f t="shared" si="990"/>
        <v>0</v>
      </c>
      <c r="Z5761" s="25">
        <f t="shared" si="988"/>
        <v>20772.957377542018</v>
      </c>
      <c r="AB5761" s="25">
        <f t="shared" si="982"/>
        <v>0</v>
      </c>
    </row>
    <row r="5762" x14ac:dyDescent="0.2">
      <c r="I5762" s="24">
        <v>5757</v>
      </c>
      <c r="J5762" s="28">
        <v>0</v>
      </c>
      <c r="L5762" s="24">
        <v>26014.380538272857</v>
      </c>
      <c r="N5762" s="24">
        <v>5757</v>
      </c>
      <c r="O5762" s="24">
        <f t="shared" si="983"/>
        <v>20681.432527926921</v>
      </c>
      <c r="P5762" s="24">
        <f t="shared" si="980"/>
        <v>20681.432527926921</v>
      </c>
      <c r="Q5762" s="24">
        <f t="shared" si="981"/>
        <v>0</v>
      </c>
      <c r="R5762" s="24">
        <f t="shared" si="984"/>
        <v>20681.432527926921</v>
      </c>
      <c r="S5762" s="24">
        <f t="shared" si="985"/>
        <v>0</v>
      </c>
      <c r="T5762" s="24" t="str">
        <f t="shared" si="986"/>
        <v>drain</v>
      </c>
      <c r="V5762" s="24">
        <f t="shared" si="989"/>
        <v>0</v>
      </c>
      <c r="W5762" s="24">
        <f t="shared" si="987"/>
        <v>0</v>
      </c>
      <c r="X5762" s="24">
        <f t="shared" si="990"/>
        <v>0</v>
      </c>
      <c r="Z5762" s="24">
        <f t="shared" si="988"/>
        <v>20681.432527926921</v>
      </c>
      <c r="AB5762" s="24">
        <f t="shared" si="982"/>
        <v>0</v>
      </c>
    </row>
    <row r="5763" x14ac:dyDescent="0.2">
      <c r="I5763" s="25">
        <v>5758</v>
      </c>
      <c r="J5763" s="29">
        <v>0</v>
      </c>
      <c r="L5763" s="25">
        <v>25536.736392688748</v>
      </c>
      <c r="N5763" s="25">
        <v>5758</v>
      </c>
      <c r="O5763" s="25">
        <f t="shared" si="983"/>
        <v>20301.705432187555</v>
      </c>
      <c r="P5763" s="25">
        <f t="shared" si="980"/>
        <v>20301.705432187555</v>
      </c>
      <c r="Q5763" s="25">
        <f t="shared" si="981"/>
        <v>0</v>
      </c>
      <c r="R5763" s="25">
        <f t="shared" si="984"/>
        <v>20301.705432187555</v>
      </c>
      <c r="S5763" s="25">
        <f t="shared" si="985"/>
        <v>0</v>
      </c>
      <c r="T5763" s="25" t="str">
        <f t="shared" si="986"/>
        <v>drain</v>
      </c>
      <c r="V5763" s="25">
        <f t="shared" si="989"/>
        <v>0</v>
      </c>
      <c r="W5763" s="25">
        <f t="shared" si="987"/>
        <v>0</v>
      </c>
      <c r="X5763" s="25">
        <f t="shared" si="990"/>
        <v>0</v>
      </c>
      <c r="Z5763" s="25">
        <f t="shared" si="988"/>
        <v>20301.705432187555</v>
      </c>
      <c r="AB5763" s="25">
        <f t="shared" si="982"/>
        <v>0</v>
      </c>
    </row>
    <row r="5764" x14ac:dyDescent="0.2">
      <c r="I5764" s="24">
        <v>5759</v>
      </c>
      <c r="J5764" s="28">
        <v>0</v>
      </c>
      <c r="L5764" s="24">
        <v>24590.284226107597</v>
      </c>
      <c r="N5764" s="24">
        <v>5759</v>
      </c>
      <c r="O5764" s="24">
        <f t="shared" si="983"/>
        <v>19549.275959755541</v>
      </c>
      <c r="P5764" s="24">
        <f t="shared" si="980"/>
        <v>19549.275959755541</v>
      </c>
      <c r="Q5764" s="24">
        <f t="shared" si="981"/>
        <v>0</v>
      </c>
      <c r="R5764" s="24">
        <f t="shared" si="984"/>
        <v>19549.275959755541</v>
      </c>
      <c r="S5764" s="24">
        <f t="shared" si="985"/>
        <v>0</v>
      </c>
      <c r="T5764" s="24" t="str">
        <f t="shared" si="986"/>
        <v>drain</v>
      </c>
      <c r="V5764" s="24">
        <f t="shared" si="989"/>
        <v>0</v>
      </c>
      <c r="W5764" s="24">
        <f t="shared" si="987"/>
        <v>0</v>
      </c>
      <c r="X5764" s="24">
        <f t="shared" si="990"/>
        <v>0</v>
      </c>
      <c r="Z5764" s="24">
        <f t="shared" si="988"/>
        <v>19549.275959755541</v>
      </c>
      <c r="AB5764" s="24">
        <f t="shared" si="982"/>
        <v>0</v>
      </c>
    </row>
    <row r="5765" x14ac:dyDescent="0.2">
      <c r="I5765" s="25">
        <v>5760</v>
      </c>
      <c r="J5765" s="29">
        <v>0</v>
      </c>
      <c r="L5765" s="25">
        <v>23087.13899743557</v>
      </c>
      <c r="N5765" s="25">
        <v>5760</v>
      </c>
      <c r="O5765" s="25">
        <f t="shared" si="983"/>
        <v>18354.275502961278</v>
      </c>
      <c r="P5765" s="25">
        <f t="shared" si="980"/>
        <v>18354.275502961278</v>
      </c>
      <c r="Q5765" s="25">
        <f t="shared" si="981"/>
        <v>0</v>
      </c>
      <c r="R5765" s="25">
        <f t="shared" si="984"/>
        <v>18354.275502961278</v>
      </c>
      <c r="S5765" s="25">
        <f t="shared" si="985"/>
        <v>0</v>
      </c>
      <c r="T5765" s="25" t="str">
        <f t="shared" si="986"/>
        <v>drain</v>
      </c>
      <c r="V5765" s="25">
        <f t="shared" si="989"/>
        <v>0</v>
      </c>
      <c r="W5765" s="25">
        <f t="shared" si="987"/>
        <v>0</v>
      </c>
      <c r="X5765" s="25">
        <f t="shared" si="990"/>
        <v>0</v>
      </c>
      <c r="Z5765" s="25">
        <f t="shared" si="988"/>
        <v>18354.275502961278</v>
      </c>
      <c r="AB5765" s="25">
        <f t="shared" si="982"/>
        <v>0</v>
      </c>
    </row>
    <row r="5766" x14ac:dyDescent="0.2">
      <c r="I5766" s="24">
        <v>5761</v>
      </c>
      <c r="J5766" s="28">
        <v>0</v>
      </c>
      <c r="L5766" s="24">
        <v>22422.008729004858</v>
      </c>
      <c r="N5766" s="24">
        <v>5761</v>
      </c>
      <c r="O5766" s="24">
        <f t="shared" si="983"/>
        <v>17825.496939558863</v>
      </c>
      <c r="P5766" s="24">
        <f t="shared" ref="P5766:P5829" si="991">O5766-$E$8*$E$9</f>
        <v>17825.496939558863</v>
      </c>
      <c r="Q5766" s="24">
        <f t="shared" ref="Q5766:Q5829" si="992">J5766*$E$7</f>
        <v>0</v>
      </c>
      <c r="R5766" s="24">
        <f t="shared" si="984"/>
        <v>17825.496939558863</v>
      </c>
      <c r="S5766" s="24">
        <f t="shared" si="985"/>
        <v>0</v>
      </c>
      <c r="T5766" s="24" t="str">
        <f t="shared" si="986"/>
        <v>drain</v>
      </c>
      <c r="V5766" s="24">
        <f t="shared" si="989"/>
        <v>0</v>
      </c>
      <c r="W5766" s="24">
        <f t="shared" si="987"/>
        <v>0</v>
      </c>
      <c r="X5766" s="24">
        <f t="shared" si="990"/>
        <v>0</v>
      </c>
      <c r="Z5766" s="24">
        <f t="shared" si="988"/>
        <v>17825.496939558863</v>
      </c>
      <c r="AB5766" s="24">
        <f t="shared" ref="AB5766:AB5829" si="993">IF(T5766="charge",(S5766-V5766),0)</f>
        <v>0</v>
      </c>
    </row>
    <row r="5767" x14ac:dyDescent="0.2">
      <c r="I5767" s="25">
        <v>5762</v>
      </c>
      <c r="J5767" s="29">
        <v>0</v>
      </c>
      <c r="L5767" s="25">
        <v>21230.82334501743</v>
      </c>
      <c r="N5767" s="25">
        <v>5762</v>
      </c>
      <c r="O5767" s="25">
        <f t="shared" ref="O5767:O5830" si="994">L5767*$O$2</f>
        <v>16878.504559288856</v>
      </c>
      <c r="P5767" s="25">
        <f t="shared" si="991"/>
        <v>16878.504559288856</v>
      </c>
      <c r="Q5767" s="25">
        <f t="shared" si="992"/>
        <v>0</v>
      </c>
      <c r="R5767" s="25">
        <f t="shared" ref="R5767:R5830" si="995">IF(P5767&gt;Q5767,P5767-Q5767,0)</f>
        <v>16878.504559288856</v>
      </c>
      <c r="S5767" s="25">
        <f t="shared" ref="S5767:S5830" si="996">IF(Q5767&gt;P5767,Q5767-P5767,0)</f>
        <v>0</v>
      </c>
      <c r="T5767" s="25" t="str">
        <f t="shared" ref="T5767:T5830" si="997">IF(P5767&gt;Q5767,"drain","charge")</f>
        <v>drain</v>
      </c>
      <c r="V5767" s="25">
        <f t="shared" si="989"/>
        <v>0</v>
      </c>
      <c r="W5767" s="25">
        <f t="shared" ref="W5767:W5830" si="998">IF(W5766+S5767&gt;$E$11,$E$11,IF(T5767="charge",W5766+(S5767*$E$12),IF((W5766-R5767)&gt;0,W5766-R5767,0)))</f>
        <v>0</v>
      </c>
      <c r="X5767" s="25">
        <f t="shared" si="990"/>
        <v>0</v>
      </c>
      <c r="Z5767" s="25">
        <f t="shared" ref="Z5767:Z5830" si="999">R5767-X5767</f>
        <v>16878.504559288856</v>
      </c>
      <c r="AB5767" s="25">
        <f t="shared" si="993"/>
        <v>0</v>
      </c>
    </row>
    <row r="5768" x14ac:dyDescent="0.2">
      <c r="I5768" s="24">
        <v>5763</v>
      </c>
      <c r="J5768" s="28">
        <v>0</v>
      </c>
      <c r="L5768" s="24">
        <v>20475.535170948504</v>
      </c>
      <c r="N5768" s="24">
        <v>5763</v>
      </c>
      <c r="O5768" s="24">
        <f t="shared" si="994"/>
        <v>16278.050460904062</v>
      </c>
      <c r="P5768" s="24">
        <f t="shared" si="991"/>
        <v>16278.050460904062</v>
      </c>
      <c r="Q5768" s="24">
        <f t="shared" si="992"/>
        <v>0</v>
      </c>
      <c r="R5768" s="24">
        <f t="shared" si="995"/>
        <v>16278.050460904062</v>
      </c>
      <c r="S5768" s="24">
        <f t="shared" si="996"/>
        <v>0</v>
      </c>
      <c r="T5768" s="24" t="str">
        <f t="shared" si="997"/>
        <v>drain</v>
      </c>
      <c r="V5768" s="24">
        <f t="shared" ref="V5768:V5831" si="1000">IF(W5768&gt;=W5767,(W5768-W5767),0)</f>
        <v>0</v>
      </c>
      <c r="W5768" s="24">
        <f t="shared" si="998"/>
        <v>0</v>
      </c>
      <c r="X5768" s="24">
        <f t="shared" ref="X5768:X5831" si="1001">IF(T5768="drain",W5767-W5768,0)</f>
        <v>0</v>
      </c>
      <c r="Z5768" s="24">
        <f t="shared" si="999"/>
        <v>16278.050460904062</v>
      </c>
      <c r="AB5768" s="24">
        <f t="shared" si="993"/>
        <v>0</v>
      </c>
    </row>
    <row r="5769" x14ac:dyDescent="0.2">
      <c r="I5769" s="25">
        <v>5764</v>
      </c>
      <c r="J5769" s="29">
        <v>0</v>
      </c>
      <c r="L5769" s="25">
        <v>20068.135628080367</v>
      </c>
      <c r="N5769" s="25">
        <v>5764</v>
      </c>
      <c r="O5769" s="25">
        <f t="shared" si="994"/>
        <v>15954.167824323893</v>
      </c>
      <c r="P5769" s="25">
        <f t="shared" si="991"/>
        <v>15954.167824323893</v>
      </c>
      <c r="Q5769" s="25">
        <f t="shared" si="992"/>
        <v>0</v>
      </c>
      <c r="R5769" s="25">
        <f t="shared" si="995"/>
        <v>15954.167824323893</v>
      </c>
      <c r="S5769" s="25">
        <f t="shared" si="996"/>
        <v>0</v>
      </c>
      <c r="T5769" s="25" t="str">
        <f t="shared" si="997"/>
        <v>drain</v>
      </c>
      <c r="V5769" s="25">
        <f t="shared" si="1000"/>
        <v>0</v>
      </c>
      <c r="W5769" s="25">
        <f t="shared" si="998"/>
        <v>0</v>
      </c>
      <c r="X5769" s="25">
        <f t="shared" si="1001"/>
        <v>0</v>
      </c>
      <c r="Z5769" s="25">
        <f t="shared" si="999"/>
        <v>15954.167824323893</v>
      </c>
      <c r="AB5769" s="25">
        <f t="shared" si="993"/>
        <v>0</v>
      </c>
    </row>
    <row r="5770" x14ac:dyDescent="0.2">
      <c r="I5770" s="24">
        <v>5765</v>
      </c>
      <c r="J5770" s="28">
        <v>0</v>
      </c>
      <c r="L5770" s="24">
        <v>20139.656330370901</v>
      </c>
      <c r="N5770" s="24">
        <v>5765</v>
      </c>
      <c r="O5770" s="24">
        <f t="shared" si="994"/>
        <v>16011.026782644867</v>
      </c>
      <c r="P5770" s="24">
        <f t="shared" si="991"/>
        <v>16011.026782644867</v>
      </c>
      <c r="Q5770" s="24">
        <f t="shared" si="992"/>
        <v>0</v>
      </c>
      <c r="R5770" s="24">
        <f t="shared" si="995"/>
        <v>16011.026782644867</v>
      </c>
      <c r="S5770" s="24">
        <f t="shared" si="996"/>
        <v>0</v>
      </c>
      <c r="T5770" s="24" t="str">
        <f t="shared" si="997"/>
        <v>drain</v>
      </c>
      <c r="V5770" s="24">
        <f t="shared" si="1000"/>
        <v>0</v>
      </c>
      <c r="W5770" s="24">
        <f t="shared" si="998"/>
        <v>0</v>
      </c>
      <c r="X5770" s="24">
        <f t="shared" si="1001"/>
        <v>0</v>
      </c>
      <c r="Z5770" s="24">
        <f t="shared" si="999"/>
        <v>16011.026782644867</v>
      </c>
      <c r="AB5770" s="24">
        <f t="shared" si="993"/>
        <v>0</v>
      </c>
    </row>
    <row r="5771" x14ac:dyDescent="0.2">
      <c r="I5771" s="25">
        <v>5766</v>
      </c>
      <c r="J5771" s="29">
        <v>0</v>
      </c>
      <c r="L5771" s="25">
        <v>20384.574344372748</v>
      </c>
      <c r="N5771" s="25">
        <v>5766</v>
      </c>
      <c r="O5771" s="25">
        <f t="shared" si="994"/>
        <v>16205.736603776335</v>
      </c>
      <c r="P5771" s="25">
        <f t="shared" si="991"/>
        <v>16205.736603776335</v>
      </c>
      <c r="Q5771" s="25">
        <f t="shared" si="992"/>
        <v>0</v>
      </c>
      <c r="R5771" s="25">
        <f t="shared" si="995"/>
        <v>16205.736603776335</v>
      </c>
      <c r="S5771" s="25">
        <f t="shared" si="996"/>
        <v>0</v>
      </c>
      <c r="T5771" s="25" t="str">
        <f t="shared" si="997"/>
        <v>drain</v>
      </c>
      <c r="V5771" s="25">
        <f t="shared" si="1000"/>
        <v>0</v>
      </c>
      <c r="W5771" s="25">
        <f t="shared" si="998"/>
        <v>0</v>
      </c>
      <c r="X5771" s="25">
        <f t="shared" si="1001"/>
        <v>0</v>
      </c>
      <c r="Z5771" s="25">
        <f t="shared" si="999"/>
        <v>16205.736603776335</v>
      </c>
      <c r="AB5771" s="25">
        <f t="shared" si="993"/>
        <v>0</v>
      </c>
    </row>
    <row r="5772" x14ac:dyDescent="0.2">
      <c r="I5772" s="24">
        <v>5767</v>
      </c>
      <c r="J5772" s="28">
        <v>0.111056001</v>
      </c>
      <c r="L5772" s="24">
        <v>21495.210098242758</v>
      </c>
      <c r="N5772" s="24">
        <v>5767</v>
      </c>
      <c r="O5772" s="24">
        <f t="shared" si="994"/>
        <v>17088.692028102992</v>
      </c>
      <c r="P5772" s="24">
        <f t="shared" si="991"/>
        <v>17088.692028102992</v>
      </c>
      <c r="Q5772" s="24">
        <f t="shared" si="992"/>
        <v>8884.4800799999994</v>
      </c>
      <c r="R5772" s="24">
        <f t="shared" si="995"/>
        <v>8204.2119481029931</v>
      </c>
      <c r="S5772" s="24">
        <f t="shared" si="996"/>
        <v>0</v>
      </c>
      <c r="T5772" s="24" t="str">
        <f t="shared" si="997"/>
        <v>drain</v>
      </c>
      <c r="V5772" s="24">
        <f t="shared" si="1000"/>
        <v>0</v>
      </c>
      <c r="W5772" s="24">
        <f t="shared" si="998"/>
        <v>0</v>
      </c>
      <c r="X5772" s="24">
        <f t="shared" si="1001"/>
        <v>0</v>
      </c>
      <c r="Z5772" s="24">
        <f t="shared" si="999"/>
        <v>8204.2119481029931</v>
      </c>
      <c r="AB5772" s="24">
        <f t="shared" si="993"/>
        <v>0</v>
      </c>
    </row>
    <row r="5773" x14ac:dyDescent="0.2">
      <c r="I5773" s="25">
        <v>5768</v>
      </c>
      <c r="J5773" s="29">
        <v>0.121463629</v>
      </c>
      <c r="L5773" s="25">
        <v>24073.341018271443</v>
      </c>
      <c r="N5773" s="25">
        <v>5768</v>
      </c>
      <c r="O5773" s="25">
        <f t="shared" si="994"/>
        <v>19138.306109525798</v>
      </c>
      <c r="P5773" s="25">
        <f t="shared" si="991"/>
        <v>19138.306109525798</v>
      </c>
      <c r="Q5773" s="25">
        <f t="shared" si="992"/>
        <v>9717.0903200000012</v>
      </c>
      <c r="R5773" s="25">
        <f t="shared" si="995"/>
        <v>9421.2157895257969</v>
      </c>
      <c r="S5773" s="25">
        <f t="shared" si="996"/>
        <v>0</v>
      </c>
      <c r="T5773" s="25" t="str">
        <f t="shared" si="997"/>
        <v>drain</v>
      </c>
      <c r="V5773" s="25">
        <f t="shared" si="1000"/>
        <v>0</v>
      </c>
      <c r="W5773" s="25">
        <f t="shared" si="998"/>
        <v>0</v>
      </c>
      <c r="X5773" s="25">
        <f t="shared" si="1001"/>
        <v>0</v>
      </c>
      <c r="Z5773" s="25">
        <f t="shared" si="999"/>
        <v>9421.2157895257969</v>
      </c>
      <c r="AB5773" s="25">
        <f t="shared" si="993"/>
        <v>0</v>
      </c>
    </row>
    <row r="5774" x14ac:dyDescent="0.2">
      <c r="I5774" s="24">
        <v>5769</v>
      </c>
      <c r="J5774" s="28">
        <v>0.35213255099999996</v>
      </c>
      <c r="L5774" s="24">
        <v>25937.246422171589</v>
      </c>
      <c r="N5774" s="24">
        <v>5769</v>
      </c>
      <c r="O5774" s="24">
        <f t="shared" si="994"/>
        <v>20620.110905626414</v>
      </c>
      <c r="P5774" s="24">
        <f t="shared" si="991"/>
        <v>20620.110905626414</v>
      </c>
      <c r="Q5774" s="24">
        <f t="shared" si="992"/>
        <v>28170.604079999997</v>
      </c>
      <c r="R5774" s="24">
        <f t="shared" si="995"/>
        <v>0</v>
      </c>
      <c r="S5774" s="24">
        <f t="shared" si="996"/>
        <v>7550.4931743735833</v>
      </c>
      <c r="T5774" s="24" t="str">
        <f t="shared" si="997"/>
        <v>charge</v>
      </c>
      <c r="V5774" s="24">
        <f t="shared" si="1000"/>
        <v>4000</v>
      </c>
      <c r="W5774" s="24">
        <f t="shared" si="998"/>
        <v>4000</v>
      </c>
      <c r="X5774" s="24">
        <f t="shared" si="1001"/>
        <v>0</v>
      </c>
      <c r="Z5774" s="24">
        <f t="shared" si="999"/>
        <v>0</v>
      </c>
      <c r="AB5774" s="24">
        <f t="shared" si="993"/>
        <v>3550.4931743735833</v>
      </c>
    </row>
    <row r="5775" x14ac:dyDescent="0.2">
      <c r="I5775" s="25">
        <v>5770</v>
      </c>
      <c r="J5775" s="29">
        <v>0.62718628300000001</v>
      </c>
      <c r="L5775" s="25">
        <v>27149.681193780896</v>
      </c>
      <c r="N5775" s="25">
        <v>5770</v>
      </c>
      <c r="O5775" s="25">
        <f t="shared" si="994"/>
        <v>21583.996549055813</v>
      </c>
      <c r="P5775" s="25">
        <f t="shared" si="991"/>
        <v>21583.996549055813</v>
      </c>
      <c r="Q5775" s="25">
        <f t="shared" si="992"/>
        <v>50174.90264</v>
      </c>
      <c r="R5775" s="25">
        <f t="shared" si="995"/>
        <v>0</v>
      </c>
      <c r="S5775" s="25">
        <f t="shared" si="996"/>
        <v>28590.906090944187</v>
      </c>
      <c r="T5775" s="25" t="str">
        <f t="shared" si="997"/>
        <v>charge</v>
      </c>
      <c r="V5775" s="25">
        <f t="shared" si="1000"/>
        <v>0</v>
      </c>
      <c r="W5775" s="25">
        <f t="shared" si="998"/>
        <v>4000</v>
      </c>
      <c r="X5775" s="25">
        <f t="shared" si="1001"/>
        <v>0</v>
      </c>
      <c r="Z5775" s="25">
        <f t="shared" si="999"/>
        <v>0</v>
      </c>
      <c r="AB5775" s="25">
        <f t="shared" si="993"/>
        <v>28590.906090944187</v>
      </c>
    </row>
    <row r="5776" x14ac:dyDescent="0.2">
      <c r="I5776" s="24">
        <v>5771</v>
      </c>
      <c r="J5776" s="28">
        <v>0.69140839300000001</v>
      </c>
      <c r="L5776" s="24">
        <v>28102.71902787685</v>
      </c>
      <c r="N5776" s="24">
        <v>5771</v>
      </c>
      <c r="O5776" s="24">
        <f t="shared" si="994"/>
        <v>22341.661627162099</v>
      </c>
      <c r="P5776" s="24">
        <f t="shared" si="991"/>
        <v>22341.661627162099</v>
      </c>
      <c r="Q5776" s="24">
        <f t="shared" si="992"/>
        <v>55312.671439999998</v>
      </c>
      <c r="R5776" s="24">
        <f t="shared" si="995"/>
        <v>0</v>
      </c>
      <c r="S5776" s="24">
        <f t="shared" si="996"/>
        <v>32971.009812837903</v>
      </c>
      <c r="T5776" s="24" t="str">
        <f t="shared" si="997"/>
        <v>charge</v>
      </c>
      <c r="V5776" s="24">
        <f t="shared" si="1000"/>
        <v>0</v>
      </c>
      <c r="W5776" s="24">
        <f t="shared" si="998"/>
        <v>4000</v>
      </c>
      <c r="X5776" s="24">
        <f t="shared" si="1001"/>
        <v>0</v>
      </c>
      <c r="Z5776" s="24">
        <f t="shared" si="999"/>
        <v>0</v>
      </c>
      <c r="AB5776" s="24">
        <f t="shared" si="993"/>
        <v>32971.009812837903</v>
      </c>
    </row>
    <row r="5777" x14ac:dyDescent="0.2">
      <c r="I5777" s="25">
        <v>5772</v>
      </c>
      <c r="J5777" s="29">
        <v>0.70776431900000003</v>
      </c>
      <c r="L5777" s="25">
        <v>29046.678514325617</v>
      </c>
      <c r="N5777" s="25">
        <v>5772</v>
      </c>
      <c r="O5777" s="25">
        <f t="shared" si="994"/>
        <v>23092.109418888867</v>
      </c>
      <c r="P5777" s="25">
        <f t="shared" si="991"/>
        <v>23092.109418888867</v>
      </c>
      <c r="Q5777" s="25">
        <f t="shared" si="992"/>
        <v>56621.145520000005</v>
      </c>
      <c r="R5777" s="25">
        <f t="shared" si="995"/>
        <v>0</v>
      </c>
      <c r="S5777" s="25">
        <f t="shared" si="996"/>
        <v>33529.036101111138</v>
      </c>
      <c r="T5777" s="25" t="str">
        <f t="shared" si="997"/>
        <v>charge</v>
      </c>
      <c r="V5777" s="25">
        <f t="shared" si="1000"/>
        <v>0</v>
      </c>
      <c r="W5777" s="25">
        <f t="shared" si="998"/>
        <v>4000</v>
      </c>
      <c r="X5777" s="25">
        <f t="shared" si="1001"/>
        <v>0</v>
      </c>
      <c r="Z5777" s="25">
        <f t="shared" si="999"/>
        <v>0</v>
      </c>
      <c r="AB5777" s="25">
        <f t="shared" si="993"/>
        <v>33529.036101111138</v>
      </c>
    </row>
    <row r="5778" x14ac:dyDescent="0.2">
      <c r="I5778" s="24">
        <v>5773</v>
      </c>
      <c r="J5778" s="28">
        <v>0.76418942200000006</v>
      </c>
      <c r="L5778" s="24">
        <v>29891.169593739509</v>
      </c>
      <c r="N5778" s="24">
        <v>5773</v>
      </c>
      <c r="O5778" s="24">
        <f t="shared" si="994"/>
        <v>23763.479827022911</v>
      </c>
      <c r="P5778" s="24">
        <f t="shared" si="991"/>
        <v>23763.479827022911</v>
      </c>
      <c r="Q5778" s="24">
        <f t="shared" si="992"/>
        <v>61135.153760000008</v>
      </c>
      <c r="R5778" s="24">
        <f t="shared" si="995"/>
        <v>0</v>
      </c>
      <c r="S5778" s="24">
        <f t="shared" si="996"/>
        <v>37371.673932977094</v>
      </c>
      <c r="T5778" s="24" t="str">
        <f t="shared" si="997"/>
        <v>charge</v>
      </c>
      <c r="V5778" s="24">
        <f t="shared" si="1000"/>
        <v>0</v>
      </c>
      <c r="W5778" s="24">
        <f t="shared" si="998"/>
        <v>4000</v>
      </c>
      <c r="X5778" s="24">
        <f t="shared" si="1001"/>
        <v>0</v>
      </c>
      <c r="Z5778" s="24">
        <f t="shared" si="999"/>
        <v>0</v>
      </c>
      <c r="AB5778" s="24">
        <f t="shared" si="993"/>
        <v>37371.673932977094</v>
      </c>
    </row>
    <row r="5779" x14ac:dyDescent="0.2">
      <c r="I5779" s="25">
        <v>5774</v>
      </c>
      <c r="J5779" s="29">
        <v>0.76501228500000007</v>
      </c>
      <c r="L5779" s="25">
        <v>30746.540502047537</v>
      </c>
      <c r="N5779" s="25">
        <v>5774</v>
      </c>
      <c r="O5779" s="25">
        <f t="shared" si="994"/>
        <v>24443.499699127795</v>
      </c>
      <c r="P5779" s="25">
        <f t="shared" si="991"/>
        <v>24443.499699127795</v>
      </c>
      <c r="Q5779" s="25">
        <f t="shared" si="992"/>
        <v>61200.982800000005</v>
      </c>
      <c r="R5779" s="25">
        <f t="shared" si="995"/>
        <v>0</v>
      </c>
      <c r="S5779" s="25">
        <f t="shared" si="996"/>
        <v>36757.48310087221</v>
      </c>
      <c r="T5779" s="25" t="str">
        <f t="shared" si="997"/>
        <v>charge</v>
      </c>
      <c r="V5779" s="25">
        <f t="shared" si="1000"/>
        <v>0</v>
      </c>
      <c r="W5779" s="25">
        <f t="shared" si="998"/>
        <v>4000</v>
      </c>
      <c r="X5779" s="25">
        <f t="shared" si="1001"/>
        <v>0</v>
      </c>
      <c r="Z5779" s="25">
        <f t="shared" si="999"/>
        <v>0</v>
      </c>
      <c r="AB5779" s="25">
        <f t="shared" si="993"/>
        <v>36757.48310087221</v>
      </c>
    </row>
    <row r="5780" x14ac:dyDescent="0.2">
      <c r="I5780" s="24">
        <v>5775</v>
      </c>
      <c r="J5780" s="28">
        <v>0.71917213899999999</v>
      </c>
      <c r="L5780" s="24">
        <v>31195.42681481838</v>
      </c>
      <c r="N5780" s="24">
        <v>5775</v>
      </c>
      <c r="O5780" s="24">
        <f t="shared" si="994"/>
        <v>24800.364317780612</v>
      </c>
      <c r="P5780" s="24">
        <f t="shared" si="991"/>
        <v>24800.364317780612</v>
      </c>
      <c r="Q5780" s="24">
        <f t="shared" si="992"/>
        <v>57533.771119999998</v>
      </c>
      <c r="R5780" s="24">
        <f t="shared" si="995"/>
        <v>0</v>
      </c>
      <c r="S5780" s="24">
        <f t="shared" si="996"/>
        <v>32733.406802219386</v>
      </c>
      <c r="T5780" s="24" t="str">
        <f t="shared" si="997"/>
        <v>charge</v>
      </c>
      <c r="V5780" s="24">
        <f t="shared" si="1000"/>
        <v>0</v>
      </c>
      <c r="W5780" s="24">
        <f t="shared" si="998"/>
        <v>4000</v>
      </c>
      <c r="X5780" s="24">
        <f t="shared" si="1001"/>
        <v>0</v>
      </c>
      <c r="Z5780" s="24">
        <f t="shared" si="999"/>
        <v>0</v>
      </c>
      <c r="AB5780" s="24">
        <f t="shared" si="993"/>
        <v>32733.406802219386</v>
      </c>
    </row>
    <row r="5781" x14ac:dyDescent="0.2">
      <c r="I5781" s="25">
        <v>5776</v>
      </c>
      <c r="J5781" s="29">
        <v>0.71201933400000006</v>
      </c>
      <c r="L5781" s="25">
        <v>31007.36623046398</v>
      </c>
      <c r="N5781" s="25">
        <v>5776</v>
      </c>
      <c r="O5781" s="25">
        <f t="shared" si="994"/>
        <v>24650.856153218865</v>
      </c>
      <c r="P5781" s="25">
        <f t="shared" si="991"/>
        <v>24650.856153218865</v>
      </c>
      <c r="Q5781" s="25">
        <f t="shared" si="992"/>
        <v>56961.546720000006</v>
      </c>
      <c r="R5781" s="25">
        <f t="shared" si="995"/>
        <v>0</v>
      </c>
      <c r="S5781" s="25">
        <f t="shared" si="996"/>
        <v>32310.690566781141</v>
      </c>
      <c r="T5781" s="25" t="str">
        <f t="shared" si="997"/>
        <v>charge</v>
      </c>
      <c r="V5781" s="25">
        <f t="shared" si="1000"/>
        <v>0</v>
      </c>
      <c r="W5781" s="25">
        <f t="shared" si="998"/>
        <v>4000</v>
      </c>
      <c r="X5781" s="25">
        <f t="shared" si="1001"/>
        <v>0</v>
      </c>
      <c r="Z5781" s="25">
        <f t="shared" si="999"/>
        <v>0</v>
      </c>
      <c r="AB5781" s="25">
        <f t="shared" si="993"/>
        <v>32310.690566781141</v>
      </c>
    </row>
    <row r="5782" x14ac:dyDescent="0.2">
      <c r="I5782" s="24">
        <v>5777</v>
      </c>
      <c r="J5782" s="28">
        <v>0.56519575300000002</v>
      </c>
      <c r="L5782" s="24">
        <v>30174.073483824726</v>
      </c>
      <c r="N5782" s="24">
        <v>5777</v>
      </c>
      <c r="O5782" s="24">
        <f t="shared" si="994"/>
        <v>23988.388419640658</v>
      </c>
      <c r="P5782" s="24">
        <f t="shared" si="991"/>
        <v>23988.388419640658</v>
      </c>
      <c r="Q5782" s="24">
        <f t="shared" si="992"/>
        <v>45215.660240000005</v>
      </c>
      <c r="R5782" s="24">
        <f t="shared" si="995"/>
        <v>0</v>
      </c>
      <c r="S5782" s="24">
        <f t="shared" si="996"/>
        <v>21227.271820359347</v>
      </c>
      <c r="T5782" s="24" t="str">
        <f t="shared" si="997"/>
        <v>charge</v>
      </c>
      <c r="V5782" s="24">
        <f t="shared" si="1000"/>
        <v>0</v>
      </c>
      <c r="W5782" s="24">
        <f t="shared" si="998"/>
        <v>4000</v>
      </c>
      <c r="X5782" s="24">
        <f t="shared" si="1001"/>
        <v>0</v>
      </c>
      <c r="Z5782" s="24">
        <f t="shared" si="999"/>
        <v>0</v>
      </c>
      <c r="AB5782" s="24">
        <f t="shared" si="993"/>
        <v>21227.271820359347</v>
      </c>
    </row>
    <row r="5783" x14ac:dyDescent="0.2">
      <c r="I5783" s="25">
        <v>5778</v>
      </c>
      <c r="J5783" s="29">
        <v>0.18434477499999999</v>
      </c>
      <c r="L5783" s="25">
        <v>28828.388211250302</v>
      </c>
      <c r="N5783" s="25">
        <v>5778</v>
      </c>
      <c r="O5783" s="25">
        <f t="shared" si="994"/>
        <v>22918.568627943991</v>
      </c>
      <c r="P5783" s="25">
        <f t="shared" si="991"/>
        <v>22918.568627943991</v>
      </c>
      <c r="Q5783" s="25">
        <f t="shared" si="992"/>
        <v>14747.581999999999</v>
      </c>
      <c r="R5783" s="25">
        <f t="shared" si="995"/>
        <v>8170.9866279439921</v>
      </c>
      <c r="S5783" s="25">
        <f t="shared" si="996"/>
        <v>0</v>
      </c>
      <c r="T5783" s="25" t="str">
        <f t="shared" si="997"/>
        <v>drain</v>
      </c>
      <c r="V5783" s="25">
        <f t="shared" si="1000"/>
        <v>0</v>
      </c>
      <c r="W5783" s="25">
        <f t="shared" si="998"/>
        <v>0</v>
      </c>
      <c r="X5783" s="25">
        <f t="shared" si="1001"/>
        <v>4000</v>
      </c>
      <c r="Z5783" s="25">
        <f t="shared" si="999"/>
        <v>4170.9866279439921</v>
      </c>
      <c r="AB5783" s="25">
        <f t="shared" si="993"/>
        <v>0</v>
      </c>
    </row>
    <row r="5784" x14ac:dyDescent="0.2">
      <c r="I5784" s="24">
        <v>5779</v>
      </c>
      <c r="J5784" s="28">
        <v>0</v>
      </c>
      <c r="L5784" s="24">
        <v>27261.721705341337</v>
      </c>
      <c r="N5784" s="24">
        <v>5779</v>
      </c>
      <c r="O5784" s="24">
        <f t="shared" si="994"/>
        <v>21673.068755746364</v>
      </c>
      <c r="P5784" s="24">
        <f t="shared" si="991"/>
        <v>21673.068755746364</v>
      </c>
      <c r="Q5784" s="24">
        <f t="shared" si="992"/>
        <v>0</v>
      </c>
      <c r="R5784" s="24">
        <f t="shared" si="995"/>
        <v>21673.068755746364</v>
      </c>
      <c r="S5784" s="24">
        <f t="shared" si="996"/>
        <v>0</v>
      </c>
      <c r="T5784" s="24" t="str">
        <f t="shared" si="997"/>
        <v>drain</v>
      </c>
      <c r="V5784" s="24">
        <f t="shared" si="1000"/>
        <v>0</v>
      </c>
      <c r="W5784" s="24">
        <f t="shared" si="998"/>
        <v>0</v>
      </c>
      <c r="X5784" s="24">
        <f t="shared" si="1001"/>
        <v>0</v>
      </c>
      <c r="Z5784" s="24">
        <f t="shared" si="999"/>
        <v>21673.068755746364</v>
      </c>
      <c r="AB5784" s="24">
        <f t="shared" si="993"/>
        <v>0</v>
      </c>
    </row>
    <row r="5785" x14ac:dyDescent="0.2">
      <c r="I5785" s="25">
        <v>5780</v>
      </c>
      <c r="J5785" s="29">
        <v>0</v>
      </c>
      <c r="L5785" s="25">
        <v>27884.277515697479</v>
      </c>
      <c r="N5785" s="25">
        <v>5780</v>
      </c>
      <c r="O5785" s="25">
        <f t="shared" si="994"/>
        <v>22168.000624979497</v>
      </c>
      <c r="P5785" s="25">
        <f t="shared" si="991"/>
        <v>22168.000624979497</v>
      </c>
      <c r="Q5785" s="25">
        <f t="shared" si="992"/>
        <v>0</v>
      </c>
      <c r="R5785" s="25">
        <f t="shared" si="995"/>
        <v>22168.000624979497</v>
      </c>
      <c r="S5785" s="25">
        <f t="shared" si="996"/>
        <v>0</v>
      </c>
      <c r="T5785" s="25" t="str">
        <f t="shared" si="997"/>
        <v>drain</v>
      </c>
      <c r="V5785" s="25">
        <f t="shared" si="1000"/>
        <v>0</v>
      </c>
      <c r="W5785" s="25">
        <f t="shared" si="998"/>
        <v>0</v>
      </c>
      <c r="X5785" s="25">
        <f t="shared" si="1001"/>
        <v>0</v>
      </c>
      <c r="Z5785" s="25">
        <f t="shared" si="999"/>
        <v>22168.000624979497</v>
      </c>
      <c r="AB5785" s="25">
        <f t="shared" si="993"/>
        <v>0</v>
      </c>
    </row>
    <row r="5786" x14ac:dyDescent="0.2">
      <c r="I5786" s="24">
        <v>5781</v>
      </c>
      <c r="J5786" s="28">
        <v>0</v>
      </c>
      <c r="L5786" s="24">
        <v>27433.776605892181</v>
      </c>
      <c r="N5786" s="24">
        <v>5781</v>
      </c>
      <c r="O5786" s="24">
        <f t="shared" si="994"/>
        <v>21809.852401684286</v>
      </c>
      <c r="P5786" s="24">
        <f t="shared" si="991"/>
        <v>21809.852401684286</v>
      </c>
      <c r="Q5786" s="24">
        <f t="shared" si="992"/>
        <v>0</v>
      </c>
      <c r="R5786" s="24">
        <f t="shared" si="995"/>
        <v>21809.852401684286</v>
      </c>
      <c r="S5786" s="24">
        <f t="shared" si="996"/>
        <v>0</v>
      </c>
      <c r="T5786" s="24" t="str">
        <f t="shared" si="997"/>
        <v>drain</v>
      </c>
      <c r="V5786" s="24">
        <f t="shared" si="1000"/>
        <v>0</v>
      </c>
      <c r="W5786" s="24">
        <f t="shared" si="998"/>
        <v>0</v>
      </c>
      <c r="X5786" s="24">
        <f t="shared" si="1001"/>
        <v>0</v>
      </c>
      <c r="Z5786" s="24">
        <f t="shared" si="999"/>
        <v>21809.852401684286</v>
      </c>
      <c r="AB5786" s="24">
        <f t="shared" si="993"/>
        <v>0</v>
      </c>
    </row>
    <row r="5787" x14ac:dyDescent="0.2">
      <c r="I5787" s="25">
        <v>5782</v>
      </c>
      <c r="J5787" s="29">
        <v>0</v>
      </c>
      <c r="L5787" s="25">
        <v>26487.837460613249</v>
      </c>
      <c r="N5787" s="25">
        <v>5782</v>
      </c>
      <c r="O5787" s="25">
        <f t="shared" si="994"/>
        <v>21057.830781187535</v>
      </c>
      <c r="P5787" s="25">
        <f t="shared" si="991"/>
        <v>21057.830781187535</v>
      </c>
      <c r="Q5787" s="25">
        <f t="shared" si="992"/>
        <v>0</v>
      </c>
      <c r="R5787" s="25">
        <f t="shared" si="995"/>
        <v>21057.830781187535</v>
      </c>
      <c r="S5787" s="25">
        <f t="shared" si="996"/>
        <v>0</v>
      </c>
      <c r="T5787" s="25" t="str">
        <f t="shared" si="997"/>
        <v>drain</v>
      </c>
      <c r="V5787" s="25">
        <f t="shared" si="1000"/>
        <v>0</v>
      </c>
      <c r="W5787" s="25">
        <f t="shared" si="998"/>
        <v>0</v>
      </c>
      <c r="X5787" s="25">
        <f t="shared" si="1001"/>
        <v>0</v>
      </c>
      <c r="Z5787" s="25">
        <f t="shared" si="999"/>
        <v>21057.830781187535</v>
      </c>
      <c r="AB5787" s="25">
        <f t="shared" si="993"/>
        <v>0</v>
      </c>
    </row>
    <row r="5788" x14ac:dyDescent="0.2">
      <c r="I5788" s="24">
        <v>5783</v>
      </c>
      <c r="J5788" s="28">
        <v>0</v>
      </c>
      <c r="L5788" s="24">
        <v>25018.236760330197</v>
      </c>
      <c r="N5788" s="24">
        <v>5783</v>
      </c>
      <c r="O5788" s="24">
        <f t="shared" si="994"/>
        <v>19889.498224462506</v>
      </c>
      <c r="P5788" s="24">
        <f t="shared" si="991"/>
        <v>19889.498224462506</v>
      </c>
      <c r="Q5788" s="24">
        <f t="shared" si="992"/>
        <v>0</v>
      </c>
      <c r="R5788" s="24">
        <f t="shared" si="995"/>
        <v>19889.498224462506</v>
      </c>
      <c r="S5788" s="24">
        <f t="shared" si="996"/>
        <v>0</v>
      </c>
      <c r="T5788" s="24" t="str">
        <f t="shared" si="997"/>
        <v>drain</v>
      </c>
      <c r="V5788" s="24">
        <f t="shared" si="1000"/>
        <v>0</v>
      </c>
      <c r="W5788" s="24">
        <f t="shared" si="998"/>
        <v>0</v>
      </c>
      <c r="X5788" s="24">
        <f t="shared" si="1001"/>
        <v>0</v>
      </c>
      <c r="Z5788" s="24">
        <f t="shared" si="999"/>
        <v>19889.498224462506</v>
      </c>
      <c r="AB5788" s="24">
        <f t="shared" si="993"/>
        <v>0</v>
      </c>
    </row>
    <row r="5789" x14ac:dyDescent="0.2">
      <c r="I5789" s="25">
        <v>5784</v>
      </c>
      <c r="J5789" s="29">
        <v>0</v>
      </c>
      <c r="L5789" s="25">
        <v>23302.199545192718</v>
      </c>
      <c r="N5789" s="25">
        <v>5784</v>
      </c>
      <c r="O5789" s="25">
        <f t="shared" si="994"/>
        <v>18525.248638428213</v>
      </c>
      <c r="P5789" s="25">
        <f t="shared" si="991"/>
        <v>18525.248638428213</v>
      </c>
      <c r="Q5789" s="25">
        <f t="shared" si="992"/>
        <v>0</v>
      </c>
      <c r="R5789" s="25">
        <f t="shared" si="995"/>
        <v>18525.248638428213</v>
      </c>
      <c r="S5789" s="25">
        <f t="shared" si="996"/>
        <v>0</v>
      </c>
      <c r="T5789" s="25" t="str">
        <f t="shared" si="997"/>
        <v>drain</v>
      </c>
      <c r="V5789" s="25">
        <f t="shared" si="1000"/>
        <v>0</v>
      </c>
      <c r="W5789" s="25">
        <f t="shared" si="998"/>
        <v>0</v>
      </c>
      <c r="X5789" s="25">
        <f t="shared" si="1001"/>
        <v>0</v>
      </c>
      <c r="Z5789" s="25">
        <f t="shared" si="999"/>
        <v>18525.248638428213</v>
      </c>
      <c r="AB5789" s="25">
        <f t="shared" si="993"/>
        <v>0</v>
      </c>
    </row>
    <row r="5790" x14ac:dyDescent="0.2">
      <c r="I5790" s="24">
        <v>5785</v>
      </c>
      <c r="J5790" s="28">
        <v>0</v>
      </c>
      <c r="L5790" s="24">
        <v>22215.560902309415</v>
      </c>
      <c r="N5790" s="24">
        <v>5785</v>
      </c>
      <c r="O5790" s="24">
        <f t="shared" si="994"/>
        <v>17661.370917335986</v>
      </c>
      <c r="P5790" s="24">
        <f t="shared" si="991"/>
        <v>17661.370917335986</v>
      </c>
      <c r="Q5790" s="24">
        <f t="shared" si="992"/>
        <v>0</v>
      </c>
      <c r="R5790" s="24">
        <f t="shared" si="995"/>
        <v>17661.370917335986</v>
      </c>
      <c r="S5790" s="24">
        <f t="shared" si="996"/>
        <v>0</v>
      </c>
      <c r="T5790" s="24" t="str">
        <f t="shared" si="997"/>
        <v>drain</v>
      </c>
      <c r="V5790" s="24">
        <f t="shared" si="1000"/>
        <v>0</v>
      </c>
      <c r="W5790" s="24">
        <f t="shared" si="998"/>
        <v>0</v>
      </c>
      <c r="X5790" s="24">
        <f t="shared" si="1001"/>
        <v>0</v>
      </c>
      <c r="Z5790" s="24">
        <f t="shared" si="999"/>
        <v>17661.370917335986</v>
      </c>
      <c r="AB5790" s="24">
        <f t="shared" si="993"/>
        <v>0</v>
      </c>
    </row>
    <row r="5791" x14ac:dyDescent="0.2">
      <c r="I5791" s="25">
        <v>5786</v>
      </c>
      <c r="J5791" s="29">
        <v>0</v>
      </c>
      <c r="L5791" s="25">
        <v>21449.450182962417</v>
      </c>
      <c r="N5791" s="25">
        <v>5786</v>
      </c>
      <c r="O5791" s="25">
        <f t="shared" si="994"/>
        <v>17052.312895455121</v>
      </c>
      <c r="P5791" s="25">
        <f t="shared" si="991"/>
        <v>17052.312895455121</v>
      </c>
      <c r="Q5791" s="25">
        <f t="shared" si="992"/>
        <v>0</v>
      </c>
      <c r="R5791" s="25">
        <f t="shared" si="995"/>
        <v>17052.312895455121</v>
      </c>
      <c r="S5791" s="25">
        <f t="shared" si="996"/>
        <v>0</v>
      </c>
      <c r="T5791" s="25" t="str">
        <f t="shared" si="997"/>
        <v>drain</v>
      </c>
      <c r="V5791" s="25">
        <f t="shared" si="1000"/>
        <v>0</v>
      </c>
      <c r="W5791" s="25">
        <f t="shared" si="998"/>
        <v>0</v>
      </c>
      <c r="X5791" s="25">
        <f t="shared" si="1001"/>
        <v>0</v>
      </c>
      <c r="Z5791" s="25">
        <f t="shared" si="999"/>
        <v>17052.312895455121</v>
      </c>
      <c r="AB5791" s="25">
        <f t="shared" si="993"/>
        <v>0</v>
      </c>
    </row>
    <row r="5792" x14ac:dyDescent="0.2">
      <c r="I5792" s="24">
        <v>5787</v>
      </c>
      <c r="J5792" s="28">
        <v>0</v>
      </c>
      <c r="L5792" s="24">
        <v>20656.875655841824</v>
      </c>
      <c r="N5792" s="24">
        <v>5787</v>
      </c>
      <c r="O5792" s="24">
        <f t="shared" si="994"/>
        <v>16422.21614639425</v>
      </c>
      <c r="P5792" s="24">
        <f t="shared" si="991"/>
        <v>16422.21614639425</v>
      </c>
      <c r="Q5792" s="24">
        <f t="shared" si="992"/>
        <v>0</v>
      </c>
      <c r="R5792" s="24">
        <f t="shared" si="995"/>
        <v>16422.21614639425</v>
      </c>
      <c r="S5792" s="24">
        <f t="shared" si="996"/>
        <v>0</v>
      </c>
      <c r="T5792" s="24" t="str">
        <f t="shared" si="997"/>
        <v>drain</v>
      </c>
      <c r="V5792" s="24">
        <f t="shared" si="1000"/>
        <v>0</v>
      </c>
      <c r="W5792" s="24">
        <f t="shared" si="998"/>
        <v>0</v>
      </c>
      <c r="X5792" s="24">
        <f t="shared" si="1001"/>
        <v>0</v>
      </c>
      <c r="Z5792" s="24">
        <f t="shared" si="999"/>
        <v>16422.21614639425</v>
      </c>
      <c r="AB5792" s="24">
        <f t="shared" si="993"/>
        <v>0</v>
      </c>
    </row>
    <row r="5793" x14ac:dyDescent="0.2">
      <c r="I5793" s="25">
        <v>5788</v>
      </c>
      <c r="J5793" s="29">
        <v>0</v>
      </c>
      <c r="L5793" s="25">
        <v>20230.241833090782</v>
      </c>
      <c r="N5793" s="25">
        <v>5788</v>
      </c>
      <c r="O5793" s="25">
        <f t="shared" si="994"/>
        <v>16083.042257307172</v>
      </c>
      <c r="P5793" s="25">
        <f t="shared" si="991"/>
        <v>16083.042257307172</v>
      </c>
      <c r="Q5793" s="25">
        <f t="shared" si="992"/>
        <v>0</v>
      </c>
      <c r="R5793" s="25">
        <f t="shared" si="995"/>
        <v>16083.042257307172</v>
      </c>
      <c r="S5793" s="25">
        <f t="shared" si="996"/>
        <v>0</v>
      </c>
      <c r="T5793" s="25" t="str">
        <f t="shared" si="997"/>
        <v>drain</v>
      </c>
      <c r="V5793" s="25">
        <f t="shared" si="1000"/>
        <v>0</v>
      </c>
      <c r="W5793" s="25">
        <f t="shared" si="998"/>
        <v>0</v>
      </c>
      <c r="X5793" s="25">
        <f t="shared" si="1001"/>
        <v>0</v>
      </c>
      <c r="Z5793" s="25">
        <f t="shared" si="999"/>
        <v>16083.042257307172</v>
      </c>
      <c r="AB5793" s="25">
        <f t="shared" si="993"/>
        <v>0</v>
      </c>
    </row>
    <row r="5794" x14ac:dyDescent="0.2">
      <c r="I5794" s="24">
        <v>5789</v>
      </c>
      <c r="J5794" s="28">
        <v>0</v>
      </c>
      <c r="L5794" s="24">
        <v>20141.630551910399</v>
      </c>
      <c r="N5794" s="24">
        <v>5789</v>
      </c>
      <c r="O5794" s="24">
        <f t="shared" si="994"/>
        <v>16012.596288768767</v>
      </c>
      <c r="P5794" s="24">
        <f t="shared" si="991"/>
        <v>16012.596288768767</v>
      </c>
      <c r="Q5794" s="24">
        <f t="shared" si="992"/>
        <v>0</v>
      </c>
      <c r="R5794" s="24">
        <f t="shared" si="995"/>
        <v>16012.596288768767</v>
      </c>
      <c r="S5794" s="24">
        <f t="shared" si="996"/>
        <v>0</v>
      </c>
      <c r="T5794" s="24" t="str">
        <f t="shared" si="997"/>
        <v>drain</v>
      </c>
      <c r="V5794" s="24">
        <f t="shared" si="1000"/>
        <v>0</v>
      </c>
      <c r="W5794" s="24">
        <f t="shared" si="998"/>
        <v>0</v>
      </c>
      <c r="X5794" s="24">
        <f t="shared" si="1001"/>
        <v>0</v>
      </c>
      <c r="Z5794" s="24">
        <f t="shared" si="999"/>
        <v>16012.596288768767</v>
      </c>
      <c r="AB5794" s="24">
        <f t="shared" si="993"/>
        <v>0</v>
      </c>
    </row>
    <row r="5795" x14ac:dyDescent="0.2">
      <c r="I5795" s="25">
        <v>5790</v>
      </c>
      <c r="J5795" s="29">
        <v>0</v>
      </c>
      <c r="L5795" s="25">
        <v>20206.090307545659</v>
      </c>
      <c r="N5795" s="25">
        <v>5790</v>
      </c>
      <c r="O5795" s="25">
        <f t="shared" si="994"/>
        <v>16063.8417944988</v>
      </c>
      <c r="P5795" s="25">
        <f t="shared" si="991"/>
        <v>16063.8417944988</v>
      </c>
      <c r="Q5795" s="25">
        <f t="shared" si="992"/>
        <v>0</v>
      </c>
      <c r="R5795" s="25">
        <f t="shared" si="995"/>
        <v>16063.8417944988</v>
      </c>
      <c r="S5795" s="25">
        <f t="shared" si="996"/>
        <v>0</v>
      </c>
      <c r="T5795" s="25" t="str">
        <f t="shared" si="997"/>
        <v>drain</v>
      </c>
      <c r="V5795" s="25">
        <f t="shared" si="1000"/>
        <v>0</v>
      </c>
      <c r="W5795" s="25">
        <f t="shared" si="998"/>
        <v>0</v>
      </c>
      <c r="X5795" s="25">
        <f t="shared" si="1001"/>
        <v>0</v>
      </c>
      <c r="Z5795" s="25">
        <f t="shared" si="999"/>
        <v>16063.8417944988</v>
      </c>
      <c r="AB5795" s="25">
        <f t="shared" si="993"/>
        <v>0</v>
      </c>
    </row>
    <row r="5796" x14ac:dyDescent="0.2">
      <c r="I5796" s="24">
        <v>5791</v>
      </c>
      <c r="J5796" s="28">
        <v>0.140251879</v>
      </c>
      <c r="L5796" s="24">
        <v>21136.150898146629</v>
      </c>
      <c r="N5796" s="24">
        <v>5791</v>
      </c>
      <c r="O5796" s="24">
        <f t="shared" si="994"/>
        <v>16803.239964026572</v>
      </c>
      <c r="P5796" s="24">
        <f t="shared" si="991"/>
        <v>16803.239964026572</v>
      </c>
      <c r="Q5796" s="24">
        <f t="shared" si="992"/>
        <v>11220.150319999999</v>
      </c>
      <c r="R5796" s="24">
        <f t="shared" si="995"/>
        <v>5583.0896440265733</v>
      </c>
      <c r="S5796" s="24">
        <f t="shared" si="996"/>
        <v>0</v>
      </c>
      <c r="T5796" s="24" t="str">
        <f t="shared" si="997"/>
        <v>drain</v>
      </c>
      <c r="V5796" s="24">
        <f t="shared" si="1000"/>
        <v>0</v>
      </c>
      <c r="W5796" s="24">
        <f t="shared" si="998"/>
        <v>0</v>
      </c>
      <c r="X5796" s="24">
        <f t="shared" si="1001"/>
        <v>0</v>
      </c>
      <c r="Z5796" s="24">
        <f t="shared" si="999"/>
        <v>5583.0896440265733</v>
      </c>
      <c r="AB5796" s="24">
        <f t="shared" si="993"/>
        <v>0</v>
      </c>
    </row>
    <row r="5797" x14ac:dyDescent="0.2">
      <c r="I5797" s="25">
        <v>5792</v>
      </c>
      <c r="J5797" s="29">
        <v>0.28805471000000005</v>
      </c>
      <c r="L5797" s="25">
        <v>23580.852777707576</v>
      </c>
      <c r="N5797" s="25">
        <v>5792</v>
      </c>
      <c r="O5797" s="25">
        <f t="shared" si="994"/>
        <v>18746.777958277526</v>
      </c>
      <c r="P5797" s="25">
        <f t="shared" si="991"/>
        <v>18746.777958277526</v>
      </c>
      <c r="Q5797" s="25">
        <f t="shared" si="992"/>
        <v>23044.376800000005</v>
      </c>
      <c r="R5797" s="25">
        <f t="shared" si="995"/>
        <v>0</v>
      </c>
      <c r="S5797" s="25">
        <f t="shared" si="996"/>
        <v>4297.5988417224798</v>
      </c>
      <c r="T5797" s="25" t="str">
        <f t="shared" si="997"/>
        <v>charge</v>
      </c>
      <c r="V5797" s="25">
        <f t="shared" si="1000"/>
        <v>4000</v>
      </c>
      <c r="W5797" s="25">
        <f t="shared" si="998"/>
        <v>4000</v>
      </c>
      <c r="X5797" s="25">
        <f t="shared" si="1001"/>
        <v>0</v>
      </c>
      <c r="Z5797" s="25">
        <f t="shared" si="999"/>
        <v>0</v>
      </c>
      <c r="AB5797" s="25">
        <f t="shared" si="993"/>
        <v>297.59884172247985</v>
      </c>
    </row>
    <row r="5798" x14ac:dyDescent="0.2">
      <c r="I5798" s="24">
        <v>5793</v>
      </c>
      <c r="J5798" s="28">
        <v>0.481604274</v>
      </c>
      <c r="L5798" s="24">
        <v>25906.154724669454</v>
      </c>
      <c r="N5798" s="24">
        <v>5793</v>
      </c>
      <c r="O5798" s="24">
        <f t="shared" si="994"/>
        <v>20595.393006112216</v>
      </c>
      <c r="P5798" s="24">
        <f t="shared" si="991"/>
        <v>20595.393006112216</v>
      </c>
      <c r="Q5798" s="24">
        <f t="shared" si="992"/>
        <v>38528.341919999999</v>
      </c>
      <c r="R5798" s="24">
        <f t="shared" si="995"/>
        <v>0</v>
      </c>
      <c r="S5798" s="24">
        <f t="shared" si="996"/>
        <v>17932.948913887783</v>
      </c>
      <c r="T5798" s="24" t="str">
        <f t="shared" si="997"/>
        <v>charge</v>
      </c>
      <c r="V5798" s="24">
        <f t="shared" si="1000"/>
        <v>0</v>
      </c>
      <c r="W5798" s="24">
        <f t="shared" si="998"/>
        <v>4000</v>
      </c>
      <c r="X5798" s="24">
        <f t="shared" si="1001"/>
        <v>0</v>
      </c>
      <c r="Z5798" s="24">
        <f t="shared" si="999"/>
        <v>0</v>
      </c>
      <c r="AB5798" s="24">
        <f t="shared" si="993"/>
        <v>17932.948913887783</v>
      </c>
    </row>
    <row r="5799" x14ac:dyDescent="0.2">
      <c r="I5799" s="25">
        <v>5794</v>
      </c>
      <c r="J5799" s="29">
        <v>0.57165002099999995</v>
      </c>
      <c r="L5799" s="25">
        <v>27456.954913711546</v>
      </c>
      <c r="N5799" s="25">
        <v>5794</v>
      </c>
      <c r="O5799" s="25">
        <f t="shared" si="994"/>
        <v>21828.27915640068</v>
      </c>
      <c r="P5799" s="25">
        <f t="shared" si="991"/>
        <v>21828.27915640068</v>
      </c>
      <c r="Q5799" s="25">
        <f t="shared" si="992"/>
        <v>45732.001679999994</v>
      </c>
      <c r="R5799" s="25">
        <f t="shared" si="995"/>
        <v>0</v>
      </c>
      <c r="S5799" s="25">
        <f t="shared" si="996"/>
        <v>23903.722523599314</v>
      </c>
      <c r="T5799" s="25" t="str">
        <f t="shared" si="997"/>
        <v>charge</v>
      </c>
      <c r="V5799" s="25">
        <f t="shared" si="1000"/>
        <v>0</v>
      </c>
      <c r="W5799" s="25">
        <f t="shared" si="998"/>
        <v>4000</v>
      </c>
      <c r="X5799" s="25">
        <f t="shared" si="1001"/>
        <v>0</v>
      </c>
      <c r="Z5799" s="25">
        <f t="shared" si="999"/>
        <v>0</v>
      </c>
      <c r="AB5799" s="25">
        <f t="shared" si="993"/>
        <v>23903.722523599314</v>
      </c>
    </row>
    <row r="5800" x14ac:dyDescent="0.2">
      <c r="I5800" s="24">
        <v>5795</v>
      </c>
      <c r="J5800" s="28">
        <v>0.63172422500000003</v>
      </c>
      <c r="L5800" s="24">
        <v>27858.810165262221</v>
      </c>
      <c r="N5800" s="24">
        <v>5795</v>
      </c>
      <c r="O5800" s="24">
        <f t="shared" si="994"/>
        <v>22147.754081383468</v>
      </c>
      <c r="P5800" s="24">
        <f t="shared" si="991"/>
        <v>22147.754081383468</v>
      </c>
      <c r="Q5800" s="24">
        <f t="shared" si="992"/>
        <v>50537.938000000002</v>
      </c>
      <c r="R5800" s="24">
        <f t="shared" si="995"/>
        <v>0</v>
      </c>
      <c r="S5800" s="24">
        <f t="shared" si="996"/>
        <v>28390.183918616534</v>
      </c>
      <c r="T5800" s="24" t="str">
        <f t="shared" si="997"/>
        <v>charge</v>
      </c>
      <c r="V5800" s="24">
        <f t="shared" si="1000"/>
        <v>0</v>
      </c>
      <c r="W5800" s="24">
        <f t="shared" si="998"/>
        <v>4000</v>
      </c>
      <c r="X5800" s="24">
        <f t="shared" si="1001"/>
        <v>0</v>
      </c>
      <c r="Z5800" s="24">
        <f t="shared" si="999"/>
        <v>0</v>
      </c>
      <c r="AB5800" s="24">
        <f t="shared" si="993"/>
        <v>28390.183918616534</v>
      </c>
    </row>
    <row r="5801" x14ac:dyDescent="0.2">
      <c r="I5801" s="25">
        <v>5796</v>
      </c>
      <c r="J5801" s="29">
        <v>0.73577996099999998</v>
      </c>
      <c r="L5801" s="25">
        <v>28447.265981006622</v>
      </c>
      <c r="N5801" s="25">
        <v>5796</v>
      </c>
      <c r="O5801" s="25">
        <f t="shared" si="994"/>
        <v>22615.576454900267</v>
      </c>
      <c r="P5801" s="25">
        <f t="shared" si="991"/>
        <v>22615.576454900267</v>
      </c>
      <c r="Q5801" s="25">
        <f t="shared" si="992"/>
        <v>58862.39688</v>
      </c>
      <c r="R5801" s="25">
        <f t="shared" si="995"/>
        <v>0</v>
      </c>
      <c r="S5801" s="25">
        <f t="shared" si="996"/>
        <v>36246.820425099737</v>
      </c>
      <c r="T5801" s="25" t="str">
        <f t="shared" si="997"/>
        <v>charge</v>
      </c>
      <c r="V5801" s="25">
        <f t="shared" si="1000"/>
        <v>0</v>
      </c>
      <c r="W5801" s="25">
        <f t="shared" si="998"/>
        <v>4000</v>
      </c>
      <c r="X5801" s="25">
        <f t="shared" si="1001"/>
        <v>0</v>
      </c>
      <c r="Z5801" s="25">
        <f t="shared" si="999"/>
        <v>0</v>
      </c>
      <c r="AB5801" s="25">
        <f t="shared" si="993"/>
        <v>36246.820425099737</v>
      </c>
    </row>
    <row r="5802" x14ac:dyDescent="0.2">
      <c r="I5802" s="24">
        <v>5797</v>
      </c>
      <c r="J5802" s="28">
        <v>0.74563952300000003</v>
      </c>
      <c r="L5802" s="24">
        <v>29693.339748001097</v>
      </c>
      <c r="N5802" s="24">
        <v>5797</v>
      </c>
      <c r="O5802" s="24">
        <f t="shared" si="994"/>
        <v>23606.205099660874</v>
      </c>
      <c r="P5802" s="24">
        <f t="shared" si="991"/>
        <v>23606.205099660874</v>
      </c>
      <c r="Q5802" s="24">
        <f t="shared" si="992"/>
        <v>59651.161840000001</v>
      </c>
      <c r="R5802" s="24">
        <f t="shared" si="995"/>
        <v>0</v>
      </c>
      <c r="S5802" s="24">
        <f t="shared" si="996"/>
        <v>36044.956740339127</v>
      </c>
      <c r="T5802" s="24" t="str">
        <f t="shared" si="997"/>
        <v>charge</v>
      </c>
      <c r="V5802" s="24">
        <f t="shared" si="1000"/>
        <v>0</v>
      </c>
      <c r="W5802" s="24">
        <f t="shared" si="998"/>
        <v>4000</v>
      </c>
      <c r="X5802" s="24">
        <f t="shared" si="1001"/>
        <v>0</v>
      </c>
      <c r="Z5802" s="24">
        <f t="shared" si="999"/>
        <v>0</v>
      </c>
      <c r="AB5802" s="24">
        <f t="shared" si="993"/>
        <v>36044.956740339127</v>
      </c>
    </row>
    <row r="5803" x14ac:dyDescent="0.2">
      <c r="I5803" s="25">
        <v>5798</v>
      </c>
      <c r="J5803" s="29">
        <v>0.712629858</v>
      </c>
      <c r="L5803" s="25">
        <v>30656.932549667355</v>
      </c>
      <c r="N5803" s="25">
        <v>5798</v>
      </c>
      <c r="O5803" s="25">
        <f t="shared" si="994"/>
        <v>24372.261376985549</v>
      </c>
      <c r="P5803" s="25">
        <f t="shared" si="991"/>
        <v>24372.261376985549</v>
      </c>
      <c r="Q5803" s="25">
        <f t="shared" si="992"/>
        <v>57010.388639999997</v>
      </c>
      <c r="R5803" s="25">
        <f t="shared" si="995"/>
        <v>0</v>
      </c>
      <c r="S5803" s="25">
        <f t="shared" si="996"/>
        <v>32638.127263014449</v>
      </c>
      <c r="T5803" s="25" t="str">
        <f t="shared" si="997"/>
        <v>charge</v>
      </c>
      <c r="V5803" s="25">
        <f t="shared" si="1000"/>
        <v>0</v>
      </c>
      <c r="W5803" s="25">
        <f t="shared" si="998"/>
        <v>4000</v>
      </c>
      <c r="X5803" s="25">
        <f t="shared" si="1001"/>
        <v>0</v>
      </c>
      <c r="Z5803" s="25">
        <f t="shared" si="999"/>
        <v>0</v>
      </c>
      <c r="AB5803" s="25">
        <f t="shared" si="993"/>
        <v>32638.127263014449</v>
      </c>
    </row>
    <row r="5804" x14ac:dyDescent="0.2">
      <c r="I5804" s="24">
        <v>5799</v>
      </c>
      <c r="J5804" s="28">
        <v>0.73667676300000007</v>
      </c>
      <c r="L5804" s="24">
        <v>30962.544760131834</v>
      </c>
      <c r="N5804" s="24">
        <v>5799</v>
      </c>
      <c r="O5804" s="24">
        <f t="shared" si="994"/>
        <v>24615.223084304809</v>
      </c>
      <c r="P5804" s="24">
        <f t="shared" si="991"/>
        <v>24615.223084304809</v>
      </c>
      <c r="Q5804" s="24">
        <f t="shared" si="992"/>
        <v>58934.141040000002</v>
      </c>
      <c r="R5804" s="24">
        <f t="shared" si="995"/>
        <v>0</v>
      </c>
      <c r="S5804" s="24">
        <f t="shared" si="996"/>
        <v>34318.917955695193</v>
      </c>
      <c r="T5804" s="24" t="str">
        <f t="shared" si="997"/>
        <v>charge</v>
      </c>
      <c r="V5804" s="24">
        <f t="shared" si="1000"/>
        <v>0</v>
      </c>
      <c r="W5804" s="24">
        <f t="shared" si="998"/>
        <v>4000</v>
      </c>
      <c r="X5804" s="24">
        <f t="shared" si="1001"/>
        <v>0</v>
      </c>
      <c r="Z5804" s="24">
        <f t="shared" si="999"/>
        <v>0</v>
      </c>
      <c r="AB5804" s="24">
        <f t="shared" si="993"/>
        <v>34318.917955695193</v>
      </c>
    </row>
    <row r="5805" x14ac:dyDescent="0.2">
      <c r="I5805" s="25">
        <v>5800</v>
      </c>
      <c r="J5805" s="29">
        <v>0.65873108599999997</v>
      </c>
      <c r="L5805" s="25">
        <v>30728.148579978941</v>
      </c>
      <c r="N5805" s="25">
        <v>5800</v>
      </c>
      <c r="O5805" s="25">
        <f t="shared" si="994"/>
        <v>24428.87812108326</v>
      </c>
      <c r="P5805" s="25">
        <f t="shared" si="991"/>
        <v>24428.87812108326</v>
      </c>
      <c r="Q5805" s="25">
        <f t="shared" si="992"/>
        <v>52698.486879999997</v>
      </c>
      <c r="R5805" s="25">
        <f t="shared" si="995"/>
        <v>0</v>
      </c>
      <c r="S5805" s="25">
        <f t="shared" si="996"/>
        <v>28269.608758916736</v>
      </c>
      <c r="T5805" s="25" t="str">
        <f t="shared" si="997"/>
        <v>charge</v>
      </c>
      <c r="V5805" s="25">
        <f t="shared" si="1000"/>
        <v>0</v>
      </c>
      <c r="W5805" s="25">
        <f t="shared" si="998"/>
        <v>4000</v>
      </c>
      <c r="X5805" s="25">
        <f t="shared" si="1001"/>
        <v>0</v>
      </c>
      <c r="Z5805" s="25">
        <f t="shared" si="999"/>
        <v>0</v>
      </c>
      <c r="AB5805" s="25">
        <f t="shared" si="993"/>
        <v>28269.608758916736</v>
      </c>
    </row>
    <row r="5806" x14ac:dyDescent="0.2">
      <c r="I5806" s="24">
        <v>5801</v>
      </c>
      <c r="J5806" s="28">
        <v>0.54196532799999997</v>
      </c>
      <c r="L5806" s="24">
        <v>30074.507742404934</v>
      </c>
      <c r="N5806" s="24">
        <v>5801</v>
      </c>
      <c r="O5806" s="24">
        <f t="shared" si="994"/>
        <v>23909.233655211923</v>
      </c>
      <c r="P5806" s="24">
        <f t="shared" si="991"/>
        <v>23909.233655211923</v>
      </c>
      <c r="Q5806" s="24">
        <f t="shared" si="992"/>
        <v>43357.226239999996</v>
      </c>
      <c r="R5806" s="24">
        <f t="shared" si="995"/>
        <v>0</v>
      </c>
      <c r="S5806" s="24">
        <f t="shared" si="996"/>
        <v>19447.992584788073</v>
      </c>
      <c r="T5806" s="24" t="str">
        <f t="shared" si="997"/>
        <v>charge</v>
      </c>
      <c r="V5806" s="24">
        <f t="shared" si="1000"/>
        <v>0</v>
      </c>
      <c r="W5806" s="24">
        <f t="shared" si="998"/>
        <v>4000</v>
      </c>
      <c r="X5806" s="24">
        <f t="shared" si="1001"/>
        <v>0</v>
      </c>
      <c r="Z5806" s="24">
        <f t="shared" si="999"/>
        <v>0</v>
      </c>
      <c r="AB5806" s="24">
        <f t="shared" si="993"/>
        <v>19447.992584788073</v>
      </c>
    </row>
    <row r="5807" x14ac:dyDescent="0.2">
      <c r="I5807" s="25">
        <v>5802</v>
      </c>
      <c r="J5807" s="29">
        <v>0.172709269</v>
      </c>
      <c r="L5807" s="25">
        <v>29184.457318782803</v>
      </c>
      <c r="N5807" s="25">
        <v>5802</v>
      </c>
      <c r="O5807" s="25">
        <f t="shared" si="994"/>
        <v>23201.64356843233</v>
      </c>
      <c r="P5807" s="25">
        <f t="shared" si="991"/>
        <v>23201.64356843233</v>
      </c>
      <c r="Q5807" s="25">
        <f t="shared" si="992"/>
        <v>13816.74152</v>
      </c>
      <c r="R5807" s="25">
        <f t="shared" si="995"/>
        <v>9384.90204843233</v>
      </c>
      <c r="S5807" s="25">
        <f t="shared" si="996"/>
        <v>0</v>
      </c>
      <c r="T5807" s="25" t="str">
        <f t="shared" si="997"/>
        <v>drain</v>
      </c>
      <c r="V5807" s="25">
        <f t="shared" si="1000"/>
        <v>0</v>
      </c>
      <c r="W5807" s="25">
        <f t="shared" si="998"/>
        <v>0</v>
      </c>
      <c r="X5807" s="25">
        <f t="shared" si="1001"/>
        <v>4000</v>
      </c>
      <c r="Z5807" s="25">
        <f t="shared" si="999"/>
        <v>5384.90204843233</v>
      </c>
      <c r="AB5807" s="25">
        <f t="shared" si="993"/>
        <v>0</v>
      </c>
    </row>
    <row r="5808" x14ac:dyDescent="0.2">
      <c r="I5808" s="24">
        <v>5803</v>
      </c>
      <c r="J5808" s="28">
        <v>0</v>
      </c>
      <c r="L5808" s="24">
        <v>27766.593413925169</v>
      </c>
      <c r="N5808" s="24">
        <v>5803</v>
      </c>
      <c r="O5808" s="24">
        <f t="shared" si="994"/>
        <v>22074.441764070511</v>
      </c>
      <c r="P5808" s="24">
        <f t="shared" si="991"/>
        <v>22074.441764070511</v>
      </c>
      <c r="Q5808" s="24">
        <f t="shared" si="992"/>
        <v>0</v>
      </c>
      <c r="R5808" s="24">
        <f t="shared" si="995"/>
        <v>22074.441764070511</v>
      </c>
      <c r="S5808" s="24">
        <f t="shared" si="996"/>
        <v>0</v>
      </c>
      <c r="T5808" s="24" t="str">
        <f t="shared" si="997"/>
        <v>drain</v>
      </c>
      <c r="V5808" s="24">
        <f t="shared" si="1000"/>
        <v>0</v>
      </c>
      <c r="W5808" s="24">
        <f t="shared" si="998"/>
        <v>0</v>
      </c>
      <c r="X5808" s="24">
        <f t="shared" si="1001"/>
        <v>0</v>
      </c>
      <c r="Z5808" s="24">
        <f t="shared" si="999"/>
        <v>22074.441764070511</v>
      </c>
      <c r="AB5808" s="24">
        <f t="shared" si="993"/>
        <v>0</v>
      </c>
    </row>
    <row r="5809" x14ac:dyDescent="0.2">
      <c r="I5809" s="25">
        <v>5804</v>
      </c>
      <c r="J5809" s="29">
        <v>0</v>
      </c>
      <c r="L5809" s="25">
        <v>28169.612191390988</v>
      </c>
      <c r="N5809" s="25">
        <v>5804</v>
      </c>
      <c r="O5809" s="25">
        <f t="shared" si="994"/>
        <v>22394.841692155838</v>
      </c>
      <c r="P5809" s="25">
        <f t="shared" si="991"/>
        <v>22394.841692155838</v>
      </c>
      <c r="Q5809" s="25">
        <f t="shared" si="992"/>
        <v>0</v>
      </c>
      <c r="R5809" s="25">
        <f t="shared" si="995"/>
        <v>22394.841692155838</v>
      </c>
      <c r="S5809" s="25">
        <f t="shared" si="996"/>
        <v>0</v>
      </c>
      <c r="T5809" s="25" t="str">
        <f t="shared" si="997"/>
        <v>drain</v>
      </c>
      <c r="V5809" s="25">
        <f t="shared" si="1000"/>
        <v>0</v>
      </c>
      <c r="W5809" s="25">
        <f t="shared" si="998"/>
        <v>0</v>
      </c>
      <c r="X5809" s="25">
        <f t="shared" si="1001"/>
        <v>0</v>
      </c>
      <c r="Z5809" s="25">
        <f t="shared" si="999"/>
        <v>22394.841692155838</v>
      </c>
      <c r="AB5809" s="25">
        <f t="shared" si="993"/>
        <v>0</v>
      </c>
    </row>
    <row r="5810" x14ac:dyDescent="0.2">
      <c r="I5810" s="24">
        <v>5805</v>
      </c>
      <c r="J5810" s="28">
        <v>0</v>
      </c>
      <c r="L5810" s="24">
        <v>27540.51722345352</v>
      </c>
      <c r="N5810" s="24">
        <v>5805</v>
      </c>
      <c r="O5810" s="24">
        <f t="shared" si="994"/>
        <v>21894.711192645551</v>
      </c>
      <c r="P5810" s="24">
        <f t="shared" si="991"/>
        <v>21894.711192645551</v>
      </c>
      <c r="Q5810" s="24">
        <f t="shared" si="992"/>
        <v>0</v>
      </c>
      <c r="R5810" s="24">
        <f t="shared" si="995"/>
        <v>21894.711192645551</v>
      </c>
      <c r="S5810" s="24">
        <f t="shared" si="996"/>
        <v>0</v>
      </c>
      <c r="T5810" s="24" t="str">
        <f t="shared" si="997"/>
        <v>drain</v>
      </c>
      <c r="V5810" s="24">
        <f t="shared" si="1000"/>
        <v>0</v>
      </c>
      <c r="W5810" s="24">
        <f t="shared" si="998"/>
        <v>0</v>
      </c>
      <c r="X5810" s="24">
        <f t="shared" si="1001"/>
        <v>0</v>
      </c>
      <c r="Z5810" s="24">
        <f t="shared" si="999"/>
        <v>21894.711192645551</v>
      </c>
      <c r="AB5810" s="24">
        <f t="shared" si="993"/>
        <v>0</v>
      </c>
    </row>
    <row r="5811" x14ac:dyDescent="0.2">
      <c r="I5811" s="25">
        <v>5806</v>
      </c>
      <c r="J5811" s="29">
        <v>0</v>
      </c>
      <c r="L5811" s="25">
        <v>26471.390917301174</v>
      </c>
      <c r="N5811" s="25">
        <v>5806</v>
      </c>
      <c r="O5811" s="25">
        <f t="shared" si="994"/>
        <v>21044.755779254436</v>
      </c>
      <c r="P5811" s="25">
        <f t="shared" si="991"/>
        <v>21044.755779254436</v>
      </c>
      <c r="Q5811" s="25">
        <f t="shared" si="992"/>
        <v>0</v>
      </c>
      <c r="R5811" s="25">
        <f t="shared" si="995"/>
        <v>21044.755779254436</v>
      </c>
      <c r="S5811" s="25">
        <f t="shared" si="996"/>
        <v>0</v>
      </c>
      <c r="T5811" s="25" t="str">
        <f t="shared" si="997"/>
        <v>drain</v>
      </c>
      <c r="V5811" s="25">
        <f t="shared" si="1000"/>
        <v>0</v>
      </c>
      <c r="W5811" s="25">
        <f t="shared" si="998"/>
        <v>0</v>
      </c>
      <c r="X5811" s="25">
        <f t="shared" si="1001"/>
        <v>0</v>
      </c>
      <c r="Z5811" s="25">
        <f t="shared" si="999"/>
        <v>21044.755779254436</v>
      </c>
      <c r="AB5811" s="25">
        <f t="shared" si="993"/>
        <v>0</v>
      </c>
    </row>
    <row r="5812" x14ac:dyDescent="0.2">
      <c r="I5812" s="24">
        <v>5807</v>
      </c>
      <c r="J5812" s="28">
        <v>0</v>
      </c>
      <c r="L5812" s="24">
        <v>24918.081289339065</v>
      </c>
      <c r="N5812" s="24">
        <v>5807</v>
      </c>
      <c r="O5812" s="24">
        <f t="shared" si="994"/>
        <v>19809.874625024557</v>
      </c>
      <c r="P5812" s="24">
        <f t="shared" si="991"/>
        <v>19809.874625024557</v>
      </c>
      <c r="Q5812" s="24">
        <f t="shared" si="992"/>
        <v>0</v>
      </c>
      <c r="R5812" s="24">
        <f t="shared" si="995"/>
        <v>19809.874625024557</v>
      </c>
      <c r="S5812" s="24">
        <f t="shared" si="996"/>
        <v>0</v>
      </c>
      <c r="T5812" s="24" t="str">
        <f t="shared" si="997"/>
        <v>drain</v>
      </c>
      <c r="V5812" s="24">
        <f t="shared" si="1000"/>
        <v>0</v>
      </c>
      <c r="W5812" s="24">
        <f t="shared" si="998"/>
        <v>0</v>
      </c>
      <c r="X5812" s="24">
        <f t="shared" si="1001"/>
        <v>0</v>
      </c>
      <c r="Z5812" s="24">
        <f t="shared" si="999"/>
        <v>19809.874625024557</v>
      </c>
      <c r="AB5812" s="24">
        <f t="shared" si="993"/>
        <v>0</v>
      </c>
    </row>
    <row r="5813" x14ac:dyDescent="0.2">
      <c r="I5813" s="25">
        <v>5808</v>
      </c>
      <c r="J5813" s="29">
        <v>0</v>
      </c>
      <c r="L5813" s="25">
        <v>23221.746421432494</v>
      </c>
      <c r="N5813" s="25">
        <v>5808</v>
      </c>
      <c r="O5813" s="25">
        <f t="shared" si="994"/>
        <v>18461.288405038835</v>
      </c>
      <c r="P5813" s="25">
        <f t="shared" si="991"/>
        <v>18461.288405038835</v>
      </c>
      <c r="Q5813" s="25">
        <f t="shared" si="992"/>
        <v>0</v>
      </c>
      <c r="R5813" s="25">
        <f t="shared" si="995"/>
        <v>18461.288405038835</v>
      </c>
      <c r="S5813" s="25">
        <f t="shared" si="996"/>
        <v>0</v>
      </c>
      <c r="T5813" s="25" t="str">
        <f t="shared" si="997"/>
        <v>drain</v>
      </c>
      <c r="V5813" s="25">
        <f t="shared" si="1000"/>
        <v>0</v>
      </c>
      <c r="W5813" s="25">
        <f t="shared" si="998"/>
        <v>0</v>
      </c>
      <c r="X5813" s="25">
        <f t="shared" si="1001"/>
        <v>0</v>
      </c>
      <c r="Z5813" s="25">
        <f t="shared" si="999"/>
        <v>18461.288405038835</v>
      </c>
      <c r="AB5813" s="25">
        <f t="shared" si="993"/>
        <v>0</v>
      </c>
    </row>
    <row r="5814" x14ac:dyDescent="0.2">
      <c r="I5814" s="24">
        <v>5809</v>
      </c>
      <c r="J5814" s="28">
        <v>0</v>
      </c>
      <c r="L5814" s="24">
        <v>21793.333916044234</v>
      </c>
      <c r="N5814" s="24">
        <v>5809</v>
      </c>
      <c r="O5814" s="24">
        <f t="shared" si="994"/>
        <v>17325.700463255165</v>
      </c>
      <c r="P5814" s="24">
        <f t="shared" si="991"/>
        <v>17325.700463255165</v>
      </c>
      <c r="Q5814" s="24">
        <f t="shared" si="992"/>
        <v>0</v>
      </c>
      <c r="R5814" s="24">
        <f t="shared" si="995"/>
        <v>17325.700463255165</v>
      </c>
      <c r="S5814" s="24">
        <f t="shared" si="996"/>
        <v>0</v>
      </c>
      <c r="T5814" s="24" t="str">
        <f t="shared" si="997"/>
        <v>drain</v>
      </c>
      <c r="V5814" s="24">
        <f t="shared" si="1000"/>
        <v>0</v>
      </c>
      <c r="W5814" s="24">
        <f t="shared" si="998"/>
        <v>0</v>
      </c>
      <c r="X5814" s="24">
        <f t="shared" si="1001"/>
        <v>0</v>
      </c>
      <c r="Z5814" s="24">
        <f t="shared" si="999"/>
        <v>17325.700463255165</v>
      </c>
      <c r="AB5814" s="24">
        <f t="shared" si="993"/>
        <v>0</v>
      </c>
    </row>
    <row r="5815" x14ac:dyDescent="0.2">
      <c r="I5815" s="25">
        <v>5810</v>
      </c>
      <c r="J5815" s="29">
        <v>0</v>
      </c>
      <c r="L5815" s="25">
        <v>21398.88184378147</v>
      </c>
      <c r="N5815" s="25">
        <v>5810</v>
      </c>
      <c r="O5815" s="25">
        <f t="shared" si="994"/>
        <v>17012.111065806268</v>
      </c>
      <c r="P5815" s="25">
        <f t="shared" si="991"/>
        <v>17012.111065806268</v>
      </c>
      <c r="Q5815" s="25">
        <f t="shared" si="992"/>
        <v>0</v>
      </c>
      <c r="R5815" s="25">
        <f t="shared" si="995"/>
        <v>17012.111065806268</v>
      </c>
      <c r="S5815" s="25">
        <f t="shared" si="996"/>
        <v>0</v>
      </c>
      <c r="T5815" s="25" t="str">
        <f t="shared" si="997"/>
        <v>drain</v>
      </c>
      <c r="V5815" s="25">
        <f t="shared" si="1000"/>
        <v>0</v>
      </c>
      <c r="W5815" s="25">
        <f t="shared" si="998"/>
        <v>0</v>
      </c>
      <c r="X5815" s="25">
        <f t="shared" si="1001"/>
        <v>0</v>
      </c>
      <c r="Z5815" s="25">
        <f t="shared" si="999"/>
        <v>17012.111065806268</v>
      </c>
      <c r="AB5815" s="25">
        <f t="shared" si="993"/>
        <v>0</v>
      </c>
    </row>
    <row r="5816" x14ac:dyDescent="0.2">
      <c r="I5816" s="24">
        <v>5811</v>
      </c>
      <c r="J5816" s="28">
        <v>0</v>
      </c>
      <c r="L5816" s="24">
        <v>20720.187771630284</v>
      </c>
      <c r="N5816" s="24">
        <v>5811</v>
      </c>
      <c r="O5816" s="24">
        <f t="shared" si="994"/>
        <v>16472.549278446077</v>
      </c>
      <c r="P5816" s="24">
        <f t="shared" si="991"/>
        <v>16472.549278446077</v>
      </c>
      <c r="Q5816" s="24">
        <f t="shared" si="992"/>
        <v>0</v>
      </c>
      <c r="R5816" s="24">
        <f t="shared" si="995"/>
        <v>16472.549278446077</v>
      </c>
      <c r="S5816" s="24">
        <f t="shared" si="996"/>
        <v>0</v>
      </c>
      <c r="T5816" s="24" t="str">
        <f t="shared" si="997"/>
        <v>drain</v>
      </c>
      <c r="V5816" s="24">
        <f t="shared" si="1000"/>
        <v>0</v>
      </c>
      <c r="W5816" s="24">
        <f t="shared" si="998"/>
        <v>0</v>
      </c>
      <c r="X5816" s="24">
        <f t="shared" si="1001"/>
        <v>0</v>
      </c>
      <c r="Z5816" s="24">
        <f t="shared" si="999"/>
        <v>16472.549278446077</v>
      </c>
      <c r="AB5816" s="24">
        <f t="shared" si="993"/>
        <v>0</v>
      </c>
    </row>
    <row r="5817" x14ac:dyDescent="0.2">
      <c r="I5817" s="25">
        <v>5812</v>
      </c>
      <c r="J5817" s="29">
        <v>0</v>
      </c>
      <c r="L5817" s="25">
        <v>20293.330057311057</v>
      </c>
      <c r="N5817" s="25">
        <v>5812</v>
      </c>
      <c r="O5817" s="25">
        <f t="shared" si="994"/>
        <v>16133.197395562291</v>
      </c>
      <c r="P5817" s="25">
        <f t="shared" si="991"/>
        <v>16133.197395562291</v>
      </c>
      <c r="Q5817" s="25">
        <f t="shared" si="992"/>
        <v>0</v>
      </c>
      <c r="R5817" s="25">
        <f t="shared" si="995"/>
        <v>16133.197395562291</v>
      </c>
      <c r="S5817" s="25">
        <f t="shared" si="996"/>
        <v>0</v>
      </c>
      <c r="T5817" s="25" t="str">
        <f t="shared" si="997"/>
        <v>drain</v>
      </c>
      <c r="V5817" s="25">
        <f t="shared" si="1000"/>
        <v>0</v>
      </c>
      <c r="W5817" s="25">
        <f t="shared" si="998"/>
        <v>0</v>
      </c>
      <c r="X5817" s="25">
        <f t="shared" si="1001"/>
        <v>0</v>
      </c>
      <c r="Z5817" s="25">
        <f t="shared" si="999"/>
        <v>16133.197395562291</v>
      </c>
      <c r="AB5817" s="25">
        <f t="shared" si="993"/>
        <v>0</v>
      </c>
    </row>
    <row r="5818" x14ac:dyDescent="0.2">
      <c r="I5818" s="24">
        <v>5813</v>
      </c>
      <c r="J5818" s="28">
        <v>0</v>
      </c>
      <c r="L5818" s="24">
        <v>20318.940114212033</v>
      </c>
      <c r="N5818" s="24">
        <v>5813</v>
      </c>
      <c r="O5818" s="24">
        <f t="shared" si="994"/>
        <v>16153.557390798567</v>
      </c>
      <c r="P5818" s="24">
        <f t="shared" si="991"/>
        <v>16153.557390798567</v>
      </c>
      <c r="Q5818" s="24">
        <f t="shared" si="992"/>
        <v>0</v>
      </c>
      <c r="R5818" s="24">
        <f t="shared" si="995"/>
        <v>16153.557390798567</v>
      </c>
      <c r="S5818" s="24">
        <f t="shared" si="996"/>
        <v>0</v>
      </c>
      <c r="T5818" s="24" t="str">
        <f t="shared" si="997"/>
        <v>drain</v>
      </c>
      <c r="V5818" s="24">
        <f t="shared" si="1000"/>
        <v>0</v>
      </c>
      <c r="W5818" s="24">
        <f t="shared" si="998"/>
        <v>0</v>
      </c>
      <c r="X5818" s="24">
        <f t="shared" si="1001"/>
        <v>0</v>
      </c>
      <c r="Z5818" s="24">
        <f t="shared" si="999"/>
        <v>16153.557390798567</v>
      </c>
      <c r="AB5818" s="24">
        <f t="shared" si="993"/>
        <v>0</v>
      </c>
    </row>
    <row r="5819" x14ac:dyDescent="0.2">
      <c r="I5819" s="25">
        <v>5814</v>
      </c>
      <c r="J5819" s="29">
        <v>0</v>
      </c>
      <c r="L5819" s="25">
        <v>20402.533026981353</v>
      </c>
      <c r="N5819" s="25">
        <v>5814</v>
      </c>
      <c r="O5819" s="25">
        <f t="shared" si="994"/>
        <v>16220.013756450177</v>
      </c>
      <c r="P5819" s="25">
        <f t="shared" si="991"/>
        <v>16220.013756450177</v>
      </c>
      <c r="Q5819" s="25">
        <f t="shared" si="992"/>
        <v>0</v>
      </c>
      <c r="R5819" s="25">
        <f t="shared" si="995"/>
        <v>16220.013756450177</v>
      </c>
      <c r="S5819" s="25">
        <f t="shared" si="996"/>
        <v>0</v>
      </c>
      <c r="T5819" s="25" t="str">
        <f t="shared" si="997"/>
        <v>drain</v>
      </c>
      <c r="V5819" s="25">
        <f t="shared" si="1000"/>
        <v>0</v>
      </c>
      <c r="W5819" s="25">
        <f t="shared" si="998"/>
        <v>0</v>
      </c>
      <c r="X5819" s="25">
        <f t="shared" si="1001"/>
        <v>0</v>
      </c>
      <c r="Z5819" s="25">
        <f t="shared" si="999"/>
        <v>16220.013756450177</v>
      </c>
      <c r="AB5819" s="25">
        <f t="shared" si="993"/>
        <v>0</v>
      </c>
    </row>
    <row r="5820" x14ac:dyDescent="0.2">
      <c r="I5820" s="24">
        <v>5815</v>
      </c>
      <c r="J5820" s="28">
        <v>0.139600061</v>
      </c>
      <c r="L5820" s="24">
        <v>21316.716539096829</v>
      </c>
      <c r="N5820" s="24">
        <v>5815</v>
      </c>
      <c r="O5820" s="24">
        <f t="shared" si="994"/>
        <v>16946.78964858198</v>
      </c>
      <c r="P5820" s="24">
        <f t="shared" si="991"/>
        <v>16946.78964858198</v>
      </c>
      <c r="Q5820" s="24">
        <f t="shared" si="992"/>
        <v>11168.00488</v>
      </c>
      <c r="R5820" s="24">
        <f t="shared" si="995"/>
        <v>5778.7847685819797</v>
      </c>
      <c r="S5820" s="24">
        <f t="shared" si="996"/>
        <v>0</v>
      </c>
      <c r="T5820" s="24" t="str">
        <f t="shared" si="997"/>
        <v>drain</v>
      </c>
      <c r="V5820" s="24">
        <f t="shared" si="1000"/>
        <v>0</v>
      </c>
      <c r="W5820" s="24">
        <f t="shared" si="998"/>
        <v>0</v>
      </c>
      <c r="X5820" s="24">
        <f t="shared" si="1001"/>
        <v>0</v>
      </c>
      <c r="Z5820" s="24">
        <f t="shared" si="999"/>
        <v>5778.7847685819797</v>
      </c>
      <c r="AB5820" s="24">
        <f t="shared" si="993"/>
        <v>0</v>
      </c>
    </row>
    <row r="5821" x14ac:dyDescent="0.2">
      <c r="I5821" s="25">
        <v>5816</v>
      </c>
      <c r="J5821" s="29">
        <v>0.34001885100000001</v>
      </c>
      <c r="L5821" s="25">
        <v>23627.654954242706</v>
      </c>
      <c r="N5821" s="25">
        <v>5816</v>
      </c>
      <c r="O5821" s="25">
        <f t="shared" si="994"/>
        <v>18783.985688622954</v>
      </c>
      <c r="P5821" s="25">
        <f t="shared" si="991"/>
        <v>18783.985688622954</v>
      </c>
      <c r="Q5821" s="25">
        <f t="shared" si="992"/>
        <v>27201.50808</v>
      </c>
      <c r="R5821" s="25">
        <f t="shared" si="995"/>
        <v>0</v>
      </c>
      <c r="S5821" s="25">
        <f t="shared" si="996"/>
        <v>8417.522391377046</v>
      </c>
      <c r="T5821" s="25" t="str">
        <f t="shared" si="997"/>
        <v>charge</v>
      </c>
      <c r="V5821" s="25">
        <f t="shared" si="1000"/>
        <v>4000</v>
      </c>
      <c r="W5821" s="25">
        <f t="shared" si="998"/>
        <v>4000</v>
      </c>
      <c r="X5821" s="25">
        <f t="shared" si="1001"/>
        <v>0</v>
      </c>
      <c r="Z5821" s="25">
        <f t="shared" si="999"/>
        <v>0</v>
      </c>
      <c r="AB5821" s="25">
        <f t="shared" si="993"/>
        <v>4417.522391377046</v>
      </c>
    </row>
    <row r="5822" x14ac:dyDescent="0.2">
      <c r="I5822" s="24">
        <v>5817</v>
      </c>
      <c r="J5822" s="28">
        <v>0.57784755500000007</v>
      </c>
      <c r="L5822" s="24">
        <v>25398.668571186063</v>
      </c>
      <c r="N5822" s="24">
        <v>5817</v>
      </c>
      <c r="O5822" s="24">
        <f t="shared" si="994"/>
        <v>20191.94151409292</v>
      </c>
      <c r="P5822" s="24">
        <f t="shared" si="991"/>
        <v>20191.94151409292</v>
      </c>
      <c r="Q5822" s="24">
        <f t="shared" si="992"/>
        <v>46227.804400000008</v>
      </c>
      <c r="R5822" s="24">
        <f t="shared" si="995"/>
        <v>0</v>
      </c>
      <c r="S5822" s="24">
        <f t="shared" si="996"/>
        <v>26035.862885907089</v>
      </c>
      <c r="T5822" s="24" t="str">
        <f t="shared" si="997"/>
        <v>charge</v>
      </c>
      <c r="V5822" s="24">
        <f t="shared" si="1000"/>
        <v>0</v>
      </c>
      <c r="W5822" s="24">
        <f t="shared" si="998"/>
        <v>4000</v>
      </c>
      <c r="X5822" s="24">
        <f t="shared" si="1001"/>
        <v>0</v>
      </c>
      <c r="Z5822" s="24">
        <f t="shared" si="999"/>
        <v>0</v>
      </c>
      <c r="AB5822" s="24">
        <f t="shared" si="993"/>
        <v>26035.862885907089</v>
      </c>
    </row>
    <row r="5823" x14ac:dyDescent="0.2">
      <c r="I5823" s="25">
        <v>5818</v>
      </c>
      <c r="J5823" s="29">
        <v>0.66102319900000006</v>
      </c>
      <c r="L5823" s="25">
        <v>26422.853993892666</v>
      </c>
      <c r="N5823" s="25">
        <v>5818</v>
      </c>
      <c r="O5823" s="25">
        <f t="shared" si="994"/>
        <v>21006.16892514467</v>
      </c>
      <c r="P5823" s="25">
        <f t="shared" si="991"/>
        <v>21006.16892514467</v>
      </c>
      <c r="Q5823" s="25">
        <f t="shared" si="992"/>
        <v>52881.855920000002</v>
      </c>
      <c r="R5823" s="25">
        <f t="shared" si="995"/>
        <v>0</v>
      </c>
      <c r="S5823" s="25">
        <f t="shared" si="996"/>
        <v>31875.686994855332</v>
      </c>
      <c r="T5823" s="25" t="str">
        <f t="shared" si="997"/>
        <v>charge</v>
      </c>
      <c r="V5823" s="25">
        <f t="shared" si="1000"/>
        <v>0</v>
      </c>
      <c r="W5823" s="25">
        <f t="shared" si="998"/>
        <v>4000</v>
      </c>
      <c r="X5823" s="25">
        <f t="shared" si="1001"/>
        <v>0</v>
      </c>
      <c r="Z5823" s="25">
        <f t="shared" si="999"/>
        <v>0</v>
      </c>
      <c r="AB5823" s="25">
        <f t="shared" si="993"/>
        <v>31875.686994855332</v>
      </c>
    </row>
    <row r="5824" x14ac:dyDescent="0.2">
      <c r="I5824" s="24">
        <v>5819</v>
      </c>
      <c r="J5824" s="28">
        <v>0.690242892</v>
      </c>
      <c r="L5824" s="24">
        <v>27440.466947078701</v>
      </c>
      <c r="N5824" s="24">
        <v>5819</v>
      </c>
      <c r="O5824" s="24">
        <f t="shared" si="994"/>
        <v>21815.171222927569</v>
      </c>
      <c r="P5824" s="24">
        <f t="shared" si="991"/>
        <v>21815.171222927569</v>
      </c>
      <c r="Q5824" s="24">
        <f t="shared" si="992"/>
        <v>55219.431360000002</v>
      </c>
      <c r="R5824" s="24">
        <f t="shared" si="995"/>
        <v>0</v>
      </c>
      <c r="S5824" s="24">
        <f t="shared" si="996"/>
        <v>33404.26013707243</v>
      </c>
      <c r="T5824" s="24" t="str">
        <f t="shared" si="997"/>
        <v>charge</v>
      </c>
      <c r="V5824" s="24">
        <f t="shared" si="1000"/>
        <v>0</v>
      </c>
      <c r="W5824" s="24">
        <f t="shared" si="998"/>
        <v>4000</v>
      </c>
      <c r="X5824" s="24">
        <f t="shared" si="1001"/>
        <v>0</v>
      </c>
      <c r="Z5824" s="24">
        <f t="shared" si="999"/>
        <v>0</v>
      </c>
      <c r="AB5824" s="24">
        <f t="shared" si="993"/>
        <v>33404.26013707243</v>
      </c>
    </row>
    <row r="5825" x14ac:dyDescent="0.2">
      <c r="I5825" s="25">
        <v>5820</v>
      </c>
      <c r="J5825" s="29">
        <v>0.722488931</v>
      </c>
      <c r="L5825" s="25">
        <v>27998.920263957974</v>
      </c>
      <c r="N5825" s="25">
        <v>5820</v>
      </c>
      <c r="O5825" s="25">
        <f t="shared" si="994"/>
        <v>22259.141609846592</v>
      </c>
      <c r="P5825" s="25">
        <f t="shared" si="991"/>
        <v>22259.141609846592</v>
      </c>
      <c r="Q5825" s="25">
        <f t="shared" si="992"/>
        <v>57799.114479999997</v>
      </c>
      <c r="R5825" s="25">
        <f t="shared" si="995"/>
        <v>0</v>
      </c>
      <c r="S5825" s="25">
        <f t="shared" si="996"/>
        <v>35539.972870153404</v>
      </c>
      <c r="T5825" s="25" t="str">
        <f t="shared" si="997"/>
        <v>charge</v>
      </c>
      <c r="V5825" s="25">
        <f t="shared" si="1000"/>
        <v>0</v>
      </c>
      <c r="W5825" s="25">
        <f t="shared" si="998"/>
        <v>4000</v>
      </c>
      <c r="X5825" s="25">
        <f t="shared" si="1001"/>
        <v>0</v>
      </c>
      <c r="Z5825" s="25">
        <f t="shared" si="999"/>
        <v>0</v>
      </c>
      <c r="AB5825" s="25">
        <f t="shared" si="993"/>
        <v>35539.972870153404</v>
      </c>
    </row>
    <row r="5826" x14ac:dyDescent="0.2">
      <c r="I5826" s="24">
        <v>5821</v>
      </c>
      <c r="J5826" s="28">
        <v>0.73531454699999999</v>
      </c>
      <c r="L5826" s="24">
        <v>28674.694813442227</v>
      </c>
      <c r="N5826" s="24">
        <v>5821</v>
      </c>
      <c r="O5826" s="24">
        <f t="shared" si="994"/>
        <v>22796.382376686572</v>
      </c>
      <c r="P5826" s="24">
        <f t="shared" si="991"/>
        <v>22796.382376686572</v>
      </c>
      <c r="Q5826" s="24">
        <f t="shared" si="992"/>
        <v>58825.163759999996</v>
      </c>
      <c r="R5826" s="24">
        <f t="shared" si="995"/>
        <v>0</v>
      </c>
      <c r="S5826" s="24">
        <f t="shared" si="996"/>
        <v>36028.781383313428</v>
      </c>
      <c r="T5826" s="24" t="str">
        <f t="shared" si="997"/>
        <v>charge</v>
      </c>
      <c r="V5826" s="24">
        <f t="shared" si="1000"/>
        <v>0</v>
      </c>
      <c r="W5826" s="24">
        <f t="shared" si="998"/>
        <v>4000</v>
      </c>
      <c r="X5826" s="24">
        <f t="shared" si="1001"/>
        <v>0</v>
      </c>
      <c r="Z5826" s="24">
        <f t="shared" si="999"/>
        <v>0</v>
      </c>
      <c r="AB5826" s="24">
        <f t="shared" si="993"/>
        <v>36028.781383313428</v>
      </c>
    </row>
    <row r="5827" x14ac:dyDescent="0.2">
      <c r="I5827" s="25">
        <v>5822</v>
      </c>
      <c r="J5827" s="29">
        <v>0.74020327899999994</v>
      </c>
      <c r="L5827" s="25">
        <v>29521.601968634128</v>
      </c>
      <c r="N5827" s="25">
        <v>5822</v>
      </c>
      <c r="O5827" s="25">
        <f t="shared" si="994"/>
        <v>23469.673565064131</v>
      </c>
      <c r="P5827" s="25">
        <f t="shared" si="991"/>
        <v>23469.673565064131</v>
      </c>
      <c r="Q5827" s="25">
        <f t="shared" si="992"/>
        <v>59216.262319999994</v>
      </c>
      <c r="R5827" s="25">
        <f t="shared" si="995"/>
        <v>0</v>
      </c>
      <c r="S5827" s="25">
        <f t="shared" si="996"/>
        <v>35746.588754935859</v>
      </c>
      <c r="T5827" s="25" t="str">
        <f t="shared" si="997"/>
        <v>charge</v>
      </c>
      <c r="V5827" s="25">
        <f t="shared" si="1000"/>
        <v>0</v>
      </c>
      <c r="W5827" s="25">
        <f t="shared" si="998"/>
        <v>4000</v>
      </c>
      <c r="X5827" s="25">
        <f t="shared" si="1001"/>
        <v>0</v>
      </c>
      <c r="Z5827" s="25">
        <f t="shared" si="999"/>
        <v>0</v>
      </c>
      <c r="AB5827" s="25">
        <f t="shared" si="993"/>
        <v>35746.588754935859</v>
      </c>
    </row>
    <row r="5828" x14ac:dyDescent="0.2">
      <c r="I5828" s="24">
        <v>5823</v>
      </c>
      <c r="J5828" s="28">
        <v>0.71884002300000005</v>
      </c>
      <c r="L5828" s="24">
        <v>29994.457812213896</v>
      </c>
      <c r="N5828" s="24">
        <v>5823</v>
      </c>
      <c r="O5828" s="24">
        <f t="shared" si="994"/>
        <v>23845.593960710048</v>
      </c>
      <c r="P5828" s="24">
        <f t="shared" si="991"/>
        <v>23845.593960710048</v>
      </c>
      <c r="Q5828" s="24">
        <f t="shared" si="992"/>
        <v>57507.201840000002</v>
      </c>
      <c r="R5828" s="24">
        <f t="shared" si="995"/>
        <v>0</v>
      </c>
      <c r="S5828" s="24">
        <f t="shared" si="996"/>
        <v>33661.60787928995</v>
      </c>
      <c r="T5828" s="24" t="str">
        <f t="shared" si="997"/>
        <v>charge</v>
      </c>
      <c r="V5828" s="24">
        <f t="shared" si="1000"/>
        <v>0</v>
      </c>
      <c r="W5828" s="24">
        <f t="shared" si="998"/>
        <v>4000</v>
      </c>
      <c r="X5828" s="24">
        <f t="shared" si="1001"/>
        <v>0</v>
      </c>
      <c r="Z5828" s="24">
        <f t="shared" si="999"/>
        <v>0</v>
      </c>
      <c r="AB5828" s="24">
        <f t="shared" si="993"/>
        <v>33661.60787928995</v>
      </c>
    </row>
    <row r="5829" x14ac:dyDescent="0.2">
      <c r="I5829" s="25">
        <v>5824</v>
      </c>
      <c r="J5829" s="29">
        <v>0.68438011700000001</v>
      </c>
      <c r="L5829" s="25">
        <v>29944.618193912505</v>
      </c>
      <c r="N5829" s="25">
        <v>5824</v>
      </c>
      <c r="O5829" s="25">
        <f t="shared" si="994"/>
        <v>23805.971464160444</v>
      </c>
      <c r="P5829" s="25">
        <f t="shared" si="991"/>
        <v>23805.971464160444</v>
      </c>
      <c r="Q5829" s="25">
        <f t="shared" si="992"/>
        <v>54750.409359999998</v>
      </c>
      <c r="R5829" s="25">
        <f t="shared" si="995"/>
        <v>0</v>
      </c>
      <c r="S5829" s="25">
        <f t="shared" si="996"/>
        <v>30944.437895839554</v>
      </c>
      <c r="T5829" s="25" t="str">
        <f t="shared" si="997"/>
        <v>charge</v>
      </c>
      <c r="V5829" s="25">
        <f t="shared" si="1000"/>
        <v>0</v>
      </c>
      <c r="W5829" s="25">
        <f t="shared" si="998"/>
        <v>4000</v>
      </c>
      <c r="X5829" s="25">
        <f t="shared" si="1001"/>
        <v>0</v>
      </c>
      <c r="Z5829" s="25">
        <f t="shared" si="999"/>
        <v>0</v>
      </c>
      <c r="AB5829" s="25">
        <f t="shared" si="993"/>
        <v>30944.437895839554</v>
      </c>
    </row>
    <row r="5830" x14ac:dyDescent="0.2">
      <c r="I5830" s="24">
        <v>5825</v>
      </c>
      <c r="J5830" s="28">
        <v>0.52756808099999997</v>
      </c>
      <c r="L5830" s="24">
        <v>29296.877577018735</v>
      </c>
      <c r="N5830" s="24">
        <v>5825</v>
      </c>
      <c r="O5830" s="24">
        <f t="shared" si="994"/>
        <v>23291.017673729897</v>
      </c>
      <c r="P5830" s="24">
        <f t="shared" ref="P5830:P5893" si="1002">O5830-$E$8*$E$9</f>
        <v>23291.017673729897</v>
      </c>
      <c r="Q5830" s="24">
        <f t="shared" ref="Q5830:Q5893" si="1003">J5830*$E$7</f>
        <v>42205.446479999999</v>
      </c>
      <c r="R5830" s="24">
        <f t="shared" si="995"/>
        <v>0</v>
      </c>
      <c r="S5830" s="24">
        <f t="shared" si="996"/>
        <v>18914.428806270102</v>
      </c>
      <c r="T5830" s="24" t="str">
        <f t="shared" si="997"/>
        <v>charge</v>
      </c>
      <c r="V5830" s="24">
        <f t="shared" si="1000"/>
        <v>0</v>
      </c>
      <c r="W5830" s="24">
        <f t="shared" si="998"/>
        <v>4000</v>
      </c>
      <c r="X5830" s="24">
        <f t="shared" si="1001"/>
        <v>0</v>
      </c>
      <c r="Z5830" s="24">
        <f t="shared" si="999"/>
        <v>0</v>
      </c>
      <c r="AB5830" s="24">
        <f t="shared" ref="AB5830:AB5893" si="1004">IF(T5830="charge",(S5830-V5830),0)</f>
        <v>18914.428806270102</v>
      </c>
    </row>
    <row r="5831" x14ac:dyDescent="0.2">
      <c r="I5831" s="25">
        <v>5826</v>
      </c>
      <c r="J5831" s="29">
        <v>0.16528664900000001</v>
      </c>
      <c r="L5831" s="25">
        <v>28453.158425903319</v>
      </c>
      <c r="N5831" s="25">
        <v>5826</v>
      </c>
      <c r="O5831" s="25">
        <f t="shared" ref="O5831:O5894" si="1005">L5831*$O$2</f>
        <v>22620.260948593139</v>
      </c>
      <c r="P5831" s="25">
        <f t="shared" si="1002"/>
        <v>22620.260948593139</v>
      </c>
      <c r="Q5831" s="25">
        <f t="shared" si="1003"/>
        <v>13222.931920000001</v>
      </c>
      <c r="R5831" s="25">
        <f t="shared" ref="R5831:R5894" si="1006">IF(P5831&gt;Q5831,P5831-Q5831,0)</f>
        <v>9397.329028593138</v>
      </c>
      <c r="S5831" s="25">
        <f t="shared" ref="S5831:S5894" si="1007">IF(Q5831&gt;P5831,Q5831-P5831,0)</f>
        <v>0</v>
      </c>
      <c r="T5831" s="25" t="str">
        <f t="shared" ref="T5831:T5894" si="1008">IF(P5831&gt;Q5831,"drain","charge")</f>
        <v>drain</v>
      </c>
      <c r="V5831" s="25">
        <f t="shared" si="1000"/>
        <v>0</v>
      </c>
      <c r="W5831" s="25">
        <f t="shared" ref="W5831:W5894" si="1009">IF(W5830+S5831&gt;$E$11,$E$11,IF(T5831="charge",W5830+(S5831*$E$12),IF((W5830-R5831)&gt;0,W5830-R5831,0)))</f>
        <v>0</v>
      </c>
      <c r="X5831" s="25">
        <f t="shared" si="1001"/>
        <v>4000</v>
      </c>
      <c r="Z5831" s="25">
        <f t="shared" ref="Z5831:Z5894" si="1010">R5831-X5831</f>
        <v>5397.329028593138</v>
      </c>
      <c r="AB5831" s="25">
        <f t="shared" si="1004"/>
        <v>0</v>
      </c>
    </row>
    <row r="5832" x14ac:dyDescent="0.2">
      <c r="I5832" s="24">
        <v>5827</v>
      </c>
      <c r="J5832" s="28">
        <v>0</v>
      </c>
      <c r="L5832" s="24">
        <v>27301.985186290738</v>
      </c>
      <c r="N5832" s="24">
        <v>5827</v>
      </c>
      <c r="O5832" s="24">
        <f t="shared" si="1005"/>
        <v>21705.078223101136</v>
      </c>
      <c r="P5832" s="24">
        <f t="shared" si="1002"/>
        <v>21705.078223101136</v>
      </c>
      <c r="Q5832" s="24">
        <f t="shared" si="1003"/>
        <v>0</v>
      </c>
      <c r="R5832" s="24">
        <f t="shared" si="1006"/>
        <v>21705.078223101136</v>
      </c>
      <c r="S5832" s="24">
        <f t="shared" si="1007"/>
        <v>0</v>
      </c>
      <c r="T5832" s="24" t="str">
        <f t="shared" si="1008"/>
        <v>drain</v>
      </c>
      <c r="V5832" s="24">
        <f t="shared" ref="V5832:V5895" si="1011">IF(W5832&gt;=W5831,(W5832-W5831),0)</f>
        <v>0</v>
      </c>
      <c r="W5832" s="24">
        <f t="shared" si="1009"/>
        <v>0</v>
      </c>
      <c r="X5832" s="24">
        <f t="shared" ref="X5832:X5895" si="1012">IF(T5832="drain",W5831-W5832,0)</f>
        <v>0</v>
      </c>
      <c r="Z5832" s="24">
        <f t="shared" si="1010"/>
        <v>21705.078223101136</v>
      </c>
      <c r="AB5832" s="24">
        <f t="shared" si="1004"/>
        <v>0</v>
      </c>
    </row>
    <row r="5833" x14ac:dyDescent="0.2">
      <c r="I5833" s="25">
        <v>5828</v>
      </c>
      <c r="J5833" s="29">
        <v>0</v>
      </c>
      <c r="L5833" s="25">
        <v>27702.669925785063</v>
      </c>
      <c r="N5833" s="25">
        <v>5828</v>
      </c>
      <c r="O5833" s="25">
        <f t="shared" si="1005"/>
        <v>22023.622590999126</v>
      </c>
      <c r="P5833" s="25">
        <f t="shared" si="1002"/>
        <v>22023.622590999126</v>
      </c>
      <c r="Q5833" s="25">
        <f t="shared" si="1003"/>
        <v>0</v>
      </c>
      <c r="R5833" s="25">
        <f t="shared" si="1006"/>
        <v>22023.622590999126</v>
      </c>
      <c r="S5833" s="25">
        <f t="shared" si="1007"/>
        <v>0</v>
      </c>
      <c r="T5833" s="25" t="str">
        <f t="shared" si="1008"/>
        <v>drain</v>
      </c>
      <c r="V5833" s="25">
        <f t="shared" si="1011"/>
        <v>0</v>
      </c>
      <c r="W5833" s="25">
        <f t="shared" si="1009"/>
        <v>0</v>
      </c>
      <c r="X5833" s="25">
        <f t="shared" si="1012"/>
        <v>0</v>
      </c>
      <c r="Z5833" s="25">
        <f t="shared" si="1010"/>
        <v>22023.622590999126</v>
      </c>
      <c r="AB5833" s="25">
        <f t="shared" si="1004"/>
        <v>0</v>
      </c>
    </row>
    <row r="5834" x14ac:dyDescent="0.2">
      <c r="I5834" s="24">
        <v>5829</v>
      </c>
      <c r="J5834" s="28">
        <v>0</v>
      </c>
      <c r="L5834" s="24">
        <v>27330.449806261062</v>
      </c>
      <c r="N5834" s="24">
        <v>5829</v>
      </c>
      <c r="O5834" s="24">
        <f t="shared" si="1005"/>
        <v>21727.707595977547</v>
      </c>
      <c r="P5834" s="24">
        <f t="shared" si="1002"/>
        <v>21727.707595977547</v>
      </c>
      <c r="Q5834" s="24">
        <f t="shared" si="1003"/>
        <v>0</v>
      </c>
      <c r="R5834" s="24">
        <f t="shared" si="1006"/>
        <v>21727.707595977547</v>
      </c>
      <c r="S5834" s="24">
        <f t="shared" si="1007"/>
        <v>0</v>
      </c>
      <c r="T5834" s="24" t="str">
        <f t="shared" si="1008"/>
        <v>drain</v>
      </c>
      <c r="V5834" s="24">
        <f t="shared" si="1011"/>
        <v>0</v>
      </c>
      <c r="W5834" s="24">
        <f t="shared" si="1009"/>
        <v>0</v>
      </c>
      <c r="X5834" s="24">
        <f t="shared" si="1012"/>
        <v>0</v>
      </c>
      <c r="Z5834" s="24">
        <f t="shared" si="1010"/>
        <v>21727.707595977547</v>
      </c>
      <c r="AB5834" s="24">
        <f t="shared" si="1004"/>
        <v>0</v>
      </c>
    </row>
    <row r="5835" x14ac:dyDescent="0.2">
      <c r="I5835" s="25">
        <v>5830</v>
      </c>
      <c r="J5835" s="29">
        <v>0</v>
      </c>
      <c r="L5835" s="25">
        <v>26171.481556415554</v>
      </c>
      <c r="N5835" s="25">
        <v>5830</v>
      </c>
      <c r="O5835" s="25">
        <f t="shared" si="1005"/>
        <v>20806.327837350367</v>
      </c>
      <c r="P5835" s="25">
        <f t="shared" si="1002"/>
        <v>20806.327837350367</v>
      </c>
      <c r="Q5835" s="25">
        <f t="shared" si="1003"/>
        <v>0</v>
      </c>
      <c r="R5835" s="25">
        <f t="shared" si="1006"/>
        <v>20806.327837350367</v>
      </c>
      <c r="S5835" s="25">
        <f t="shared" si="1007"/>
        <v>0</v>
      </c>
      <c r="T5835" s="25" t="str">
        <f t="shared" si="1008"/>
        <v>drain</v>
      </c>
      <c r="V5835" s="25">
        <f t="shared" si="1011"/>
        <v>0</v>
      </c>
      <c r="W5835" s="25">
        <f t="shared" si="1009"/>
        <v>0</v>
      </c>
      <c r="X5835" s="25">
        <f t="shared" si="1012"/>
        <v>0</v>
      </c>
      <c r="Z5835" s="25">
        <f t="shared" si="1010"/>
        <v>20806.327837350367</v>
      </c>
      <c r="AB5835" s="25">
        <f t="shared" si="1004"/>
        <v>0</v>
      </c>
    </row>
    <row r="5836" x14ac:dyDescent="0.2">
      <c r="I5836" s="24">
        <v>5831</v>
      </c>
      <c r="J5836" s="28">
        <v>0</v>
      </c>
      <c r="L5836" s="24">
        <v>24699.350458240508</v>
      </c>
      <c r="N5836" s="24">
        <v>5831</v>
      </c>
      <c r="O5836" s="24">
        <f t="shared" si="1005"/>
        <v>19635.983614301203</v>
      </c>
      <c r="P5836" s="24">
        <f t="shared" si="1002"/>
        <v>19635.983614301203</v>
      </c>
      <c r="Q5836" s="24">
        <f t="shared" si="1003"/>
        <v>0</v>
      </c>
      <c r="R5836" s="24">
        <f t="shared" si="1006"/>
        <v>19635.983614301203</v>
      </c>
      <c r="S5836" s="24">
        <f t="shared" si="1007"/>
        <v>0</v>
      </c>
      <c r="T5836" s="24" t="str">
        <f t="shared" si="1008"/>
        <v>drain</v>
      </c>
      <c r="V5836" s="24">
        <f t="shared" si="1011"/>
        <v>0</v>
      </c>
      <c r="W5836" s="24">
        <f t="shared" si="1009"/>
        <v>0</v>
      </c>
      <c r="X5836" s="24">
        <f t="shared" si="1012"/>
        <v>0</v>
      </c>
      <c r="Z5836" s="24">
        <f t="shared" si="1010"/>
        <v>19635.983614301203</v>
      </c>
      <c r="AB5836" s="24">
        <f t="shared" si="1004"/>
        <v>0</v>
      </c>
    </row>
    <row r="5837" x14ac:dyDescent="0.2">
      <c r="I5837" s="25">
        <v>5832</v>
      </c>
      <c r="J5837" s="29">
        <v>0</v>
      </c>
      <c r="L5837" s="25">
        <v>22934.268547594547</v>
      </c>
      <c r="N5837" s="25">
        <v>5832</v>
      </c>
      <c r="O5837" s="25">
        <f t="shared" si="1005"/>
        <v>18232.743495337665</v>
      </c>
      <c r="P5837" s="25">
        <f t="shared" si="1002"/>
        <v>18232.743495337665</v>
      </c>
      <c r="Q5837" s="25">
        <f t="shared" si="1003"/>
        <v>0</v>
      </c>
      <c r="R5837" s="25">
        <f t="shared" si="1006"/>
        <v>18232.743495337665</v>
      </c>
      <c r="S5837" s="25">
        <f t="shared" si="1007"/>
        <v>0</v>
      </c>
      <c r="T5837" s="25" t="str">
        <f t="shared" si="1008"/>
        <v>drain</v>
      </c>
      <c r="V5837" s="25">
        <f t="shared" si="1011"/>
        <v>0</v>
      </c>
      <c r="W5837" s="25">
        <f t="shared" si="1009"/>
        <v>0</v>
      </c>
      <c r="X5837" s="25">
        <f t="shared" si="1012"/>
        <v>0</v>
      </c>
      <c r="Z5837" s="25">
        <f t="shared" si="1010"/>
        <v>18232.743495337665</v>
      </c>
      <c r="AB5837" s="25">
        <f t="shared" si="1004"/>
        <v>0</v>
      </c>
    </row>
    <row r="5838" x14ac:dyDescent="0.2">
      <c r="I5838" s="24">
        <v>5833</v>
      </c>
      <c r="J5838" s="28">
        <v>0</v>
      </c>
      <c r="L5838" s="24">
        <v>21328.51738926172</v>
      </c>
      <c r="N5838" s="24">
        <v>5833</v>
      </c>
      <c r="O5838" s="24">
        <f t="shared" si="1005"/>
        <v>16956.17132446307</v>
      </c>
      <c r="P5838" s="24">
        <f t="shared" si="1002"/>
        <v>16956.17132446307</v>
      </c>
      <c r="Q5838" s="24">
        <f t="shared" si="1003"/>
        <v>0</v>
      </c>
      <c r="R5838" s="24">
        <f t="shared" si="1006"/>
        <v>16956.17132446307</v>
      </c>
      <c r="S5838" s="24">
        <f t="shared" si="1007"/>
        <v>0</v>
      </c>
      <c r="T5838" s="24" t="str">
        <f t="shared" si="1008"/>
        <v>drain</v>
      </c>
      <c r="V5838" s="24">
        <f t="shared" si="1011"/>
        <v>0</v>
      </c>
      <c r="W5838" s="24">
        <f t="shared" si="1009"/>
        <v>0</v>
      </c>
      <c r="X5838" s="24">
        <f t="shared" si="1012"/>
        <v>0</v>
      </c>
      <c r="Z5838" s="24">
        <f t="shared" si="1010"/>
        <v>16956.17132446307</v>
      </c>
      <c r="AB5838" s="24">
        <f t="shared" si="1004"/>
        <v>0</v>
      </c>
    </row>
    <row r="5839" x14ac:dyDescent="0.2">
      <c r="I5839" s="25">
        <v>5834</v>
      </c>
      <c r="J5839" s="29">
        <v>0</v>
      </c>
      <c r="L5839" s="25">
        <v>20824.197020745276</v>
      </c>
      <c r="N5839" s="25">
        <v>5834</v>
      </c>
      <c r="O5839" s="25">
        <f t="shared" si="1005"/>
        <v>16555.236631492495</v>
      </c>
      <c r="P5839" s="25">
        <f t="shared" si="1002"/>
        <v>16555.236631492495</v>
      </c>
      <c r="Q5839" s="25">
        <f t="shared" si="1003"/>
        <v>0</v>
      </c>
      <c r="R5839" s="25">
        <f t="shared" si="1006"/>
        <v>16555.236631492495</v>
      </c>
      <c r="S5839" s="25">
        <f t="shared" si="1007"/>
        <v>0</v>
      </c>
      <c r="T5839" s="25" t="str">
        <f t="shared" si="1008"/>
        <v>drain</v>
      </c>
      <c r="V5839" s="25">
        <f t="shared" si="1011"/>
        <v>0</v>
      </c>
      <c r="W5839" s="25">
        <f t="shared" si="1009"/>
        <v>0</v>
      </c>
      <c r="X5839" s="25">
        <f t="shared" si="1012"/>
        <v>0</v>
      </c>
      <c r="Z5839" s="25">
        <f t="shared" si="1010"/>
        <v>16555.236631492495</v>
      </c>
      <c r="AB5839" s="25">
        <f t="shared" si="1004"/>
        <v>0</v>
      </c>
    </row>
    <row r="5840" x14ac:dyDescent="0.2">
      <c r="I5840" s="24">
        <v>5835</v>
      </c>
      <c r="J5840" s="28">
        <v>0</v>
      </c>
      <c r="L5840" s="24">
        <v>20130.200443756577</v>
      </c>
      <c r="N5840" s="24">
        <v>5835</v>
      </c>
      <c r="O5840" s="24">
        <f t="shared" si="1005"/>
        <v>16003.509352786479</v>
      </c>
      <c r="P5840" s="24">
        <f t="shared" si="1002"/>
        <v>16003.509352786479</v>
      </c>
      <c r="Q5840" s="24">
        <f t="shared" si="1003"/>
        <v>0</v>
      </c>
      <c r="R5840" s="24">
        <f t="shared" si="1006"/>
        <v>16003.509352786479</v>
      </c>
      <c r="S5840" s="24">
        <f t="shared" si="1007"/>
        <v>0</v>
      </c>
      <c r="T5840" s="24" t="str">
        <f t="shared" si="1008"/>
        <v>drain</v>
      </c>
      <c r="V5840" s="24">
        <f t="shared" si="1011"/>
        <v>0</v>
      </c>
      <c r="W5840" s="24">
        <f t="shared" si="1009"/>
        <v>0</v>
      </c>
      <c r="X5840" s="24">
        <f t="shared" si="1012"/>
        <v>0</v>
      </c>
      <c r="Z5840" s="24">
        <f t="shared" si="1010"/>
        <v>16003.509352786479</v>
      </c>
      <c r="AB5840" s="24">
        <f t="shared" si="1004"/>
        <v>0</v>
      </c>
    </row>
    <row r="5841" x14ac:dyDescent="0.2">
      <c r="I5841" s="25">
        <v>5836</v>
      </c>
      <c r="J5841" s="29">
        <v>0</v>
      </c>
      <c r="L5841" s="25">
        <v>19892.499862957</v>
      </c>
      <c r="N5841" s="25">
        <v>5836</v>
      </c>
      <c r="O5841" s="25">
        <f t="shared" si="1005"/>
        <v>15814.537391050815</v>
      </c>
      <c r="P5841" s="25">
        <f t="shared" si="1002"/>
        <v>15814.537391050815</v>
      </c>
      <c r="Q5841" s="25">
        <f t="shared" si="1003"/>
        <v>0</v>
      </c>
      <c r="R5841" s="25">
        <f t="shared" si="1006"/>
        <v>15814.537391050815</v>
      </c>
      <c r="S5841" s="25">
        <f t="shared" si="1007"/>
        <v>0</v>
      </c>
      <c r="T5841" s="25" t="str">
        <f t="shared" si="1008"/>
        <v>drain</v>
      </c>
      <c r="V5841" s="25">
        <f t="shared" si="1011"/>
        <v>0</v>
      </c>
      <c r="W5841" s="25">
        <f t="shared" si="1009"/>
        <v>0</v>
      </c>
      <c r="X5841" s="25">
        <f t="shared" si="1012"/>
        <v>0</v>
      </c>
      <c r="Z5841" s="25">
        <f t="shared" si="1010"/>
        <v>15814.537391050815</v>
      </c>
      <c r="AB5841" s="25">
        <f t="shared" si="1004"/>
        <v>0</v>
      </c>
    </row>
    <row r="5842" x14ac:dyDescent="0.2">
      <c r="I5842" s="24">
        <v>5837</v>
      </c>
      <c r="J5842" s="28">
        <v>0</v>
      </c>
      <c r="L5842" s="24">
        <v>19857.763476395605</v>
      </c>
      <c r="N5842" s="24">
        <v>5837</v>
      </c>
      <c r="O5842" s="24">
        <f t="shared" si="1005"/>
        <v>15786.921963734507</v>
      </c>
      <c r="P5842" s="24">
        <f t="shared" si="1002"/>
        <v>15786.921963734507</v>
      </c>
      <c r="Q5842" s="24">
        <f t="shared" si="1003"/>
        <v>0</v>
      </c>
      <c r="R5842" s="24">
        <f t="shared" si="1006"/>
        <v>15786.921963734507</v>
      </c>
      <c r="S5842" s="24">
        <f t="shared" si="1007"/>
        <v>0</v>
      </c>
      <c r="T5842" s="24" t="str">
        <f t="shared" si="1008"/>
        <v>drain</v>
      </c>
      <c r="V5842" s="24">
        <f t="shared" si="1011"/>
        <v>0</v>
      </c>
      <c r="W5842" s="24">
        <f t="shared" si="1009"/>
        <v>0</v>
      </c>
      <c r="X5842" s="24">
        <f t="shared" si="1012"/>
        <v>0</v>
      </c>
      <c r="Z5842" s="24">
        <f t="shared" si="1010"/>
        <v>15786.921963734507</v>
      </c>
      <c r="AB5842" s="24">
        <f t="shared" si="1004"/>
        <v>0</v>
      </c>
    </row>
    <row r="5843" x14ac:dyDescent="0.2">
      <c r="I5843" s="25">
        <v>5838</v>
      </c>
      <c r="J5843" s="29">
        <v>0</v>
      </c>
      <c r="L5843" s="25">
        <v>20157.749632465839</v>
      </c>
      <c r="N5843" s="25">
        <v>5838</v>
      </c>
      <c r="O5843" s="25">
        <f t="shared" si="1005"/>
        <v>16025.410957810342</v>
      </c>
      <c r="P5843" s="25">
        <f t="shared" si="1002"/>
        <v>16025.410957810342</v>
      </c>
      <c r="Q5843" s="25">
        <f t="shared" si="1003"/>
        <v>0</v>
      </c>
      <c r="R5843" s="25">
        <f t="shared" si="1006"/>
        <v>16025.410957810342</v>
      </c>
      <c r="S5843" s="25">
        <f t="shared" si="1007"/>
        <v>0</v>
      </c>
      <c r="T5843" s="25" t="str">
        <f t="shared" si="1008"/>
        <v>drain</v>
      </c>
      <c r="V5843" s="25">
        <f t="shared" si="1011"/>
        <v>0</v>
      </c>
      <c r="W5843" s="25">
        <f t="shared" si="1009"/>
        <v>0</v>
      </c>
      <c r="X5843" s="25">
        <f t="shared" si="1012"/>
        <v>0</v>
      </c>
      <c r="Z5843" s="25">
        <f t="shared" si="1010"/>
        <v>16025.410957810342</v>
      </c>
      <c r="AB5843" s="25">
        <f t="shared" si="1004"/>
        <v>0</v>
      </c>
    </row>
    <row r="5844" x14ac:dyDescent="0.2">
      <c r="I5844" s="24">
        <v>5839</v>
      </c>
      <c r="J5844" s="28">
        <v>0.14583011199999998</v>
      </c>
      <c r="L5844" s="24">
        <v>21312.662327539918</v>
      </c>
      <c r="N5844" s="24">
        <v>5839</v>
      </c>
      <c r="O5844" s="24">
        <f t="shared" si="1005"/>
        <v>16943.566550394236</v>
      </c>
      <c r="P5844" s="24">
        <f t="shared" si="1002"/>
        <v>16943.566550394236</v>
      </c>
      <c r="Q5844" s="24">
        <f t="shared" si="1003"/>
        <v>11666.408959999999</v>
      </c>
      <c r="R5844" s="24">
        <f t="shared" si="1006"/>
        <v>5277.1575903942376</v>
      </c>
      <c r="S5844" s="24">
        <f t="shared" si="1007"/>
        <v>0</v>
      </c>
      <c r="T5844" s="24" t="str">
        <f t="shared" si="1008"/>
        <v>drain</v>
      </c>
      <c r="V5844" s="24">
        <f t="shared" si="1011"/>
        <v>0</v>
      </c>
      <c r="W5844" s="24">
        <f t="shared" si="1009"/>
        <v>0</v>
      </c>
      <c r="X5844" s="24">
        <f t="shared" si="1012"/>
        <v>0</v>
      </c>
      <c r="Z5844" s="24">
        <f t="shared" si="1010"/>
        <v>5277.1575903942376</v>
      </c>
      <c r="AB5844" s="24">
        <f t="shared" si="1004"/>
        <v>0</v>
      </c>
    </row>
    <row r="5845" x14ac:dyDescent="0.2">
      <c r="I5845" s="25">
        <v>5840</v>
      </c>
      <c r="J5845" s="29">
        <v>0.40273700099999998</v>
      </c>
      <c r="L5845" s="25">
        <v>23098.002145683764</v>
      </c>
      <c r="N5845" s="25">
        <v>5840</v>
      </c>
      <c r="O5845" s="25">
        <f t="shared" si="1005"/>
        <v>18362.911705818595</v>
      </c>
      <c r="P5845" s="25">
        <f t="shared" si="1002"/>
        <v>18362.911705818595</v>
      </c>
      <c r="Q5845" s="25">
        <f t="shared" si="1003"/>
        <v>32218.960079999997</v>
      </c>
      <c r="R5845" s="25">
        <f t="shared" si="1006"/>
        <v>0</v>
      </c>
      <c r="S5845" s="25">
        <f t="shared" si="1007"/>
        <v>13856.048374181402</v>
      </c>
      <c r="T5845" s="25" t="str">
        <f t="shared" si="1008"/>
        <v>charge</v>
      </c>
      <c r="V5845" s="25">
        <f t="shared" si="1011"/>
        <v>4000</v>
      </c>
      <c r="W5845" s="25">
        <f t="shared" si="1009"/>
        <v>4000</v>
      </c>
      <c r="X5845" s="25">
        <f t="shared" si="1012"/>
        <v>0</v>
      </c>
      <c r="Z5845" s="25">
        <f t="shared" si="1010"/>
        <v>0</v>
      </c>
      <c r="AB5845" s="25">
        <f t="shared" si="1004"/>
        <v>9856.0483741814023</v>
      </c>
    </row>
    <row r="5846" x14ac:dyDescent="0.2">
      <c r="I5846" s="24">
        <v>5841</v>
      </c>
      <c r="J5846" s="28">
        <v>0.580778974</v>
      </c>
      <c r="L5846" s="24">
        <v>25190.094258797166</v>
      </c>
      <c r="N5846" s="24">
        <v>5841</v>
      </c>
      <c r="O5846" s="24">
        <f t="shared" si="1005"/>
        <v>20026.124935743748</v>
      </c>
      <c r="P5846" s="24">
        <f t="shared" si="1002"/>
        <v>20026.124935743748</v>
      </c>
      <c r="Q5846" s="24">
        <f t="shared" si="1003"/>
        <v>46462.317920000001</v>
      </c>
      <c r="R5846" s="24">
        <f t="shared" si="1006"/>
        <v>0</v>
      </c>
      <c r="S5846" s="24">
        <f t="shared" si="1007"/>
        <v>26436.192984256253</v>
      </c>
      <c r="T5846" s="24" t="str">
        <f t="shared" si="1008"/>
        <v>charge</v>
      </c>
      <c r="V5846" s="24">
        <f t="shared" si="1011"/>
        <v>0</v>
      </c>
      <c r="W5846" s="24">
        <f t="shared" si="1009"/>
        <v>4000</v>
      </c>
      <c r="X5846" s="24">
        <f t="shared" si="1012"/>
        <v>0</v>
      </c>
      <c r="Z5846" s="24">
        <f t="shared" si="1010"/>
        <v>0</v>
      </c>
      <c r="AB5846" s="24">
        <f t="shared" si="1004"/>
        <v>26436.192984256253</v>
      </c>
    </row>
    <row r="5847" x14ac:dyDescent="0.2">
      <c r="I5847" s="25">
        <v>5842</v>
      </c>
      <c r="J5847" s="29">
        <v>0.65569331600000003</v>
      </c>
      <c r="L5847" s="25">
        <v>25854.009956419464</v>
      </c>
      <c r="N5847" s="25">
        <v>5842</v>
      </c>
      <c r="O5847" s="25">
        <f t="shared" si="1005"/>
        <v>20553.937915353476</v>
      </c>
      <c r="P5847" s="25">
        <f t="shared" si="1002"/>
        <v>20553.937915353476</v>
      </c>
      <c r="Q5847" s="25">
        <f t="shared" si="1003"/>
        <v>52455.465280000004</v>
      </c>
      <c r="R5847" s="25">
        <f t="shared" si="1006"/>
        <v>0</v>
      </c>
      <c r="S5847" s="25">
        <f t="shared" si="1007"/>
        <v>31901.527364646528</v>
      </c>
      <c r="T5847" s="25" t="str">
        <f t="shared" si="1008"/>
        <v>charge</v>
      </c>
      <c r="V5847" s="25">
        <f t="shared" si="1011"/>
        <v>0</v>
      </c>
      <c r="W5847" s="25">
        <f t="shared" si="1009"/>
        <v>4000</v>
      </c>
      <c r="X5847" s="25">
        <f t="shared" si="1012"/>
        <v>0</v>
      </c>
      <c r="Z5847" s="25">
        <f t="shared" si="1010"/>
        <v>0</v>
      </c>
      <c r="AB5847" s="25">
        <f t="shared" si="1004"/>
        <v>31901.527364646528</v>
      </c>
    </row>
    <row r="5848" x14ac:dyDescent="0.2">
      <c r="I5848" s="24">
        <v>5843</v>
      </c>
      <c r="J5848" s="28">
        <v>0.71811825299999998</v>
      </c>
      <c r="L5848" s="24">
        <v>26989.846459925171</v>
      </c>
      <c r="N5848" s="24">
        <v>5843</v>
      </c>
      <c r="O5848" s="24">
        <f t="shared" si="1005"/>
        <v>21456.927935640513</v>
      </c>
      <c r="P5848" s="24">
        <f t="shared" si="1002"/>
        <v>21456.927935640513</v>
      </c>
      <c r="Q5848" s="24">
        <f t="shared" si="1003"/>
        <v>57449.46024</v>
      </c>
      <c r="R5848" s="24">
        <f t="shared" si="1006"/>
        <v>0</v>
      </c>
      <c r="S5848" s="24">
        <f t="shared" si="1007"/>
        <v>35992.532304359484</v>
      </c>
      <c r="T5848" s="24" t="str">
        <f t="shared" si="1008"/>
        <v>charge</v>
      </c>
      <c r="V5848" s="24">
        <f t="shared" si="1011"/>
        <v>0</v>
      </c>
      <c r="W5848" s="24">
        <f t="shared" si="1009"/>
        <v>4000</v>
      </c>
      <c r="X5848" s="24">
        <f t="shared" si="1012"/>
        <v>0</v>
      </c>
      <c r="Z5848" s="24">
        <f t="shared" si="1010"/>
        <v>0</v>
      </c>
      <c r="AB5848" s="24">
        <f t="shared" si="1004"/>
        <v>35992.532304359484</v>
      </c>
    </row>
    <row r="5849" x14ac:dyDescent="0.2">
      <c r="I5849" s="25">
        <v>5844</v>
      </c>
      <c r="J5849" s="29">
        <v>0.74828732099999995</v>
      </c>
      <c r="L5849" s="25">
        <v>27820.971215021607</v>
      </c>
      <c r="N5849" s="25">
        <v>5844</v>
      </c>
      <c r="O5849" s="25">
        <f t="shared" si="1005"/>
        <v>22117.67211594218</v>
      </c>
      <c r="P5849" s="25">
        <f t="shared" si="1002"/>
        <v>22117.67211594218</v>
      </c>
      <c r="Q5849" s="25">
        <f t="shared" si="1003"/>
        <v>59862.985679999998</v>
      </c>
      <c r="R5849" s="25">
        <f t="shared" si="1006"/>
        <v>0</v>
      </c>
      <c r="S5849" s="25">
        <f t="shared" si="1007"/>
        <v>37745.313564057818</v>
      </c>
      <c r="T5849" s="25" t="str">
        <f t="shared" si="1008"/>
        <v>charge</v>
      </c>
      <c r="V5849" s="25">
        <f t="shared" si="1011"/>
        <v>0</v>
      </c>
      <c r="W5849" s="25">
        <f t="shared" si="1009"/>
        <v>4000</v>
      </c>
      <c r="X5849" s="25">
        <f t="shared" si="1012"/>
        <v>0</v>
      </c>
      <c r="Z5849" s="25">
        <f t="shared" si="1010"/>
        <v>0</v>
      </c>
      <c r="AB5849" s="25">
        <f t="shared" si="1004"/>
        <v>37745.313564057818</v>
      </c>
    </row>
    <row r="5850" x14ac:dyDescent="0.2">
      <c r="I5850" s="24">
        <v>5845</v>
      </c>
      <c r="J5850" s="28">
        <v>0.769329437</v>
      </c>
      <c r="L5850" s="24">
        <v>29365.927441012856</v>
      </c>
      <c r="N5850" s="24">
        <v>5845</v>
      </c>
      <c r="O5850" s="24">
        <f t="shared" si="1005"/>
        <v>23345.912315605223</v>
      </c>
      <c r="P5850" s="24">
        <f t="shared" si="1002"/>
        <v>23345.912315605223</v>
      </c>
      <c r="Q5850" s="24">
        <f t="shared" si="1003"/>
        <v>61546.354959999997</v>
      </c>
      <c r="R5850" s="24">
        <f t="shared" si="1006"/>
        <v>0</v>
      </c>
      <c r="S5850" s="24">
        <f t="shared" si="1007"/>
        <v>38200.442644394774</v>
      </c>
      <c r="T5850" s="24" t="str">
        <f t="shared" si="1008"/>
        <v>charge</v>
      </c>
      <c r="V5850" s="24">
        <f t="shared" si="1011"/>
        <v>0</v>
      </c>
      <c r="W5850" s="24">
        <f t="shared" si="1009"/>
        <v>4000</v>
      </c>
      <c r="X5850" s="24">
        <f t="shared" si="1012"/>
        <v>0</v>
      </c>
      <c r="Z5850" s="24">
        <f t="shared" si="1010"/>
        <v>0</v>
      </c>
      <c r="AB5850" s="24">
        <f t="shared" si="1004"/>
        <v>38200.442644394774</v>
      </c>
    </row>
    <row r="5851" x14ac:dyDescent="0.2">
      <c r="I5851" s="25">
        <v>5846</v>
      </c>
      <c r="J5851" s="29">
        <v>0.75384487899999997</v>
      </c>
      <c r="L5851" s="25">
        <v>30455.990198981759</v>
      </c>
      <c r="N5851" s="25">
        <v>5846</v>
      </c>
      <c r="O5851" s="25">
        <f t="shared" si="1005"/>
        <v>24212.512208190499</v>
      </c>
      <c r="P5851" s="25">
        <f t="shared" si="1002"/>
        <v>24212.512208190499</v>
      </c>
      <c r="Q5851" s="25">
        <f t="shared" si="1003"/>
        <v>60307.590319999996</v>
      </c>
      <c r="R5851" s="25">
        <f t="shared" si="1006"/>
        <v>0</v>
      </c>
      <c r="S5851" s="25">
        <f t="shared" si="1007"/>
        <v>36095.078111809496</v>
      </c>
      <c r="T5851" s="25" t="str">
        <f t="shared" si="1008"/>
        <v>charge</v>
      </c>
      <c r="V5851" s="25">
        <f t="shared" si="1011"/>
        <v>0</v>
      </c>
      <c r="W5851" s="25">
        <f t="shared" si="1009"/>
        <v>4000</v>
      </c>
      <c r="X5851" s="25">
        <f t="shared" si="1012"/>
        <v>0</v>
      </c>
      <c r="Z5851" s="25">
        <f t="shared" si="1010"/>
        <v>0</v>
      </c>
      <c r="AB5851" s="25">
        <f t="shared" si="1004"/>
        <v>36095.078111809496</v>
      </c>
    </row>
    <row r="5852" x14ac:dyDescent="0.2">
      <c r="I5852" s="24">
        <v>5847</v>
      </c>
      <c r="J5852" s="28">
        <v>0.75618776700000001</v>
      </c>
      <c r="L5852" s="24">
        <v>30928.34392133951</v>
      </c>
      <c r="N5852" s="24">
        <v>5847</v>
      </c>
      <c r="O5852" s="24">
        <f t="shared" si="1005"/>
        <v>24588.033417464911</v>
      </c>
      <c r="P5852" s="24">
        <f t="shared" si="1002"/>
        <v>24588.033417464911</v>
      </c>
      <c r="Q5852" s="24">
        <f t="shared" si="1003"/>
        <v>60495.021359999999</v>
      </c>
      <c r="R5852" s="24">
        <f t="shared" si="1006"/>
        <v>0</v>
      </c>
      <c r="S5852" s="24">
        <f t="shared" si="1007"/>
        <v>35906.987942535088</v>
      </c>
      <c r="T5852" s="24" t="str">
        <f t="shared" si="1008"/>
        <v>charge</v>
      </c>
      <c r="V5852" s="24">
        <f t="shared" si="1011"/>
        <v>0</v>
      </c>
      <c r="W5852" s="24">
        <f t="shared" si="1009"/>
        <v>4000</v>
      </c>
      <c r="X5852" s="24">
        <f t="shared" si="1012"/>
        <v>0</v>
      </c>
      <c r="Z5852" s="24">
        <f t="shared" si="1010"/>
        <v>0</v>
      </c>
      <c r="AB5852" s="24">
        <f t="shared" si="1004"/>
        <v>35906.987942535088</v>
      </c>
    </row>
    <row r="5853" x14ac:dyDescent="0.2">
      <c r="I5853" s="25">
        <v>5848</v>
      </c>
      <c r="J5853" s="29">
        <v>0.71859776599999992</v>
      </c>
      <c r="L5853" s="25">
        <v>30626.540605509279</v>
      </c>
      <c r="N5853" s="25">
        <v>5848</v>
      </c>
      <c r="O5853" s="25">
        <f t="shared" si="1005"/>
        <v>24348.099781379879</v>
      </c>
      <c r="P5853" s="25">
        <f t="shared" si="1002"/>
        <v>24348.099781379879</v>
      </c>
      <c r="Q5853" s="25">
        <f t="shared" si="1003"/>
        <v>57487.821279999996</v>
      </c>
      <c r="R5853" s="25">
        <f t="shared" si="1006"/>
        <v>0</v>
      </c>
      <c r="S5853" s="25">
        <f t="shared" si="1007"/>
        <v>33139.721498620114</v>
      </c>
      <c r="T5853" s="25" t="str">
        <f t="shared" si="1008"/>
        <v>charge</v>
      </c>
      <c r="V5853" s="25">
        <f t="shared" si="1011"/>
        <v>0</v>
      </c>
      <c r="W5853" s="25">
        <f t="shared" si="1009"/>
        <v>4000</v>
      </c>
      <c r="X5853" s="25">
        <f t="shared" si="1012"/>
        <v>0</v>
      </c>
      <c r="Z5853" s="25">
        <f t="shared" si="1010"/>
        <v>0</v>
      </c>
      <c r="AB5853" s="25">
        <f t="shared" si="1004"/>
        <v>33139.721498620114</v>
      </c>
    </row>
    <row r="5854" x14ac:dyDescent="0.2">
      <c r="I5854" s="24">
        <v>5849</v>
      </c>
      <c r="J5854" s="28">
        <v>0.56964164900000003</v>
      </c>
      <c r="L5854" s="24">
        <v>29635.014359819888</v>
      </c>
      <c r="N5854" s="24">
        <v>5849</v>
      </c>
      <c r="O5854" s="24">
        <f t="shared" si="1005"/>
        <v>23559.836416056813</v>
      </c>
      <c r="P5854" s="24">
        <f t="shared" si="1002"/>
        <v>23559.836416056813</v>
      </c>
      <c r="Q5854" s="24">
        <f t="shared" si="1003"/>
        <v>45571.331920000004</v>
      </c>
      <c r="R5854" s="24">
        <f t="shared" si="1006"/>
        <v>0</v>
      </c>
      <c r="S5854" s="24">
        <f t="shared" si="1007"/>
        <v>22011.495503943192</v>
      </c>
      <c r="T5854" s="24" t="str">
        <f t="shared" si="1008"/>
        <v>charge</v>
      </c>
      <c r="V5854" s="24">
        <f t="shared" si="1011"/>
        <v>0</v>
      </c>
      <c r="W5854" s="24">
        <f t="shared" si="1009"/>
        <v>4000</v>
      </c>
      <c r="X5854" s="24">
        <f t="shared" si="1012"/>
        <v>0</v>
      </c>
      <c r="Z5854" s="24">
        <f t="shared" si="1010"/>
        <v>0</v>
      </c>
      <c r="AB5854" s="24">
        <f t="shared" si="1004"/>
        <v>22011.495503943192</v>
      </c>
    </row>
    <row r="5855" x14ac:dyDescent="0.2">
      <c r="I5855" s="25">
        <v>5850</v>
      </c>
      <c r="J5855" s="29">
        <v>0.17276757000000001</v>
      </c>
      <c r="L5855" s="25">
        <v>28383.143570721146</v>
      </c>
      <c r="N5855" s="25">
        <v>5850</v>
      </c>
      <c r="O5855" s="25">
        <f t="shared" si="1005"/>
        <v>22564.599138723312</v>
      </c>
      <c r="P5855" s="25">
        <f t="shared" si="1002"/>
        <v>22564.599138723312</v>
      </c>
      <c r="Q5855" s="25">
        <f t="shared" si="1003"/>
        <v>13821.4056</v>
      </c>
      <c r="R5855" s="25">
        <f t="shared" si="1006"/>
        <v>8743.1935387233116</v>
      </c>
      <c r="S5855" s="25">
        <f t="shared" si="1007"/>
        <v>0</v>
      </c>
      <c r="T5855" s="25" t="str">
        <f t="shared" si="1008"/>
        <v>drain</v>
      </c>
      <c r="V5855" s="25">
        <f t="shared" si="1011"/>
        <v>0</v>
      </c>
      <c r="W5855" s="25">
        <f t="shared" si="1009"/>
        <v>0</v>
      </c>
      <c r="X5855" s="25">
        <f t="shared" si="1012"/>
        <v>4000</v>
      </c>
      <c r="Z5855" s="25">
        <f t="shared" si="1010"/>
        <v>4743.1935387233116</v>
      </c>
      <c r="AB5855" s="25">
        <f t="shared" si="1004"/>
        <v>0</v>
      </c>
    </row>
    <row r="5856" x14ac:dyDescent="0.2">
      <c r="I5856" s="24">
        <v>5851</v>
      </c>
      <c r="J5856" s="28">
        <v>0</v>
      </c>
      <c r="L5856" s="24">
        <v>26966.314698600767</v>
      </c>
      <c r="N5856" s="24">
        <v>5851</v>
      </c>
      <c r="O5856" s="24">
        <f t="shared" si="1005"/>
        <v>21438.22018538761</v>
      </c>
      <c r="P5856" s="24">
        <f t="shared" si="1002"/>
        <v>21438.22018538761</v>
      </c>
      <c r="Q5856" s="24">
        <f t="shared" si="1003"/>
        <v>0</v>
      </c>
      <c r="R5856" s="24">
        <f t="shared" si="1006"/>
        <v>21438.22018538761</v>
      </c>
      <c r="S5856" s="24">
        <f t="shared" si="1007"/>
        <v>0</v>
      </c>
      <c r="T5856" s="24" t="str">
        <f t="shared" si="1008"/>
        <v>drain</v>
      </c>
      <c r="V5856" s="24">
        <f t="shared" si="1011"/>
        <v>0</v>
      </c>
      <c r="W5856" s="24">
        <f t="shared" si="1009"/>
        <v>0</v>
      </c>
      <c r="X5856" s="24">
        <f t="shared" si="1012"/>
        <v>0</v>
      </c>
      <c r="Z5856" s="24">
        <f t="shared" si="1010"/>
        <v>21438.22018538761</v>
      </c>
      <c r="AB5856" s="24">
        <f t="shared" si="1004"/>
        <v>0</v>
      </c>
    </row>
    <row r="5857" x14ac:dyDescent="0.2">
      <c r="I5857" s="25">
        <v>5852</v>
      </c>
      <c r="J5857" s="29">
        <v>0</v>
      </c>
      <c r="L5857" s="25">
        <v>27351.683974075317</v>
      </c>
      <c r="N5857" s="25">
        <v>5852</v>
      </c>
      <c r="O5857" s="25">
        <f t="shared" si="1005"/>
        <v>21744.588759389877</v>
      </c>
      <c r="P5857" s="25">
        <f t="shared" si="1002"/>
        <v>21744.588759389877</v>
      </c>
      <c r="Q5857" s="25">
        <f t="shared" si="1003"/>
        <v>0</v>
      </c>
      <c r="R5857" s="25">
        <f t="shared" si="1006"/>
        <v>21744.588759389877</v>
      </c>
      <c r="S5857" s="25">
        <f t="shared" si="1007"/>
        <v>0</v>
      </c>
      <c r="T5857" s="25" t="str">
        <f t="shared" si="1008"/>
        <v>drain</v>
      </c>
      <c r="V5857" s="25">
        <f t="shared" si="1011"/>
        <v>0</v>
      </c>
      <c r="W5857" s="25">
        <f t="shared" si="1009"/>
        <v>0</v>
      </c>
      <c r="X5857" s="25">
        <f t="shared" si="1012"/>
        <v>0</v>
      </c>
      <c r="Z5857" s="25">
        <f t="shared" si="1010"/>
        <v>21744.588759389877</v>
      </c>
      <c r="AB5857" s="25">
        <f t="shared" si="1004"/>
        <v>0</v>
      </c>
    </row>
    <row r="5858" x14ac:dyDescent="0.2">
      <c r="I5858" s="24">
        <v>5853</v>
      </c>
      <c r="J5858" s="28">
        <v>0</v>
      </c>
      <c r="L5858" s="24">
        <v>26845.995323467254</v>
      </c>
      <c r="N5858" s="24">
        <v>5853</v>
      </c>
      <c r="O5858" s="24">
        <f t="shared" si="1005"/>
        <v>21342.566282156469</v>
      </c>
      <c r="P5858" s="24">
        <f t="shared" si="1002"/>
        <v>21342.566282156469</v>
      </c>
      <c r="Q5858" s="24">
        <f t="shared" si="1003"/>
        <v>0</v>
      </c>
      <c r="R5858" s="24">
        <f t="shared" si="1006"/>
        <v>21342.566282156469</v>
      </c>
      <c r="S5858" s="24">
        <f t="shared" si="1007"/>
        <v>0</v>
      </c>
      <c r="T5858" s="24" t="str">
        <f t="shared" si="1008"/>
        <v>drain</v>
      </c>
      <c r="V5858" s="24">
        <f t="shared" si="1011"/>
        <v>0</v>
      </c>
      <c r="W5858" s="24">
        <f t="shared" si="1009"/>
        <v>0</v>
      </c>
      <c r="X5858" s="24">
        <f t="shared" si="1012"/>
        <v>0</v>
      </c>
      <c r="Z5858" s="24">
        <f t="shared" si="1010"/>
        <v>21342.566282156469</v>
      </c>
      <c r="AB5858" s="24">
        <f t="shared" si="1004"/>
        <v>0</v>
      </c>
    </row>
    <row r="5859" x14ac:dyDescent="0.2">
      <c r="I5859" s="25">
        <v>5854</v>
      </c>
      <c r="J5859" s="29">
        <v>0</v>
      </c>
      <c r="L5859" s="25">
        <v>25634.535543537138</v>
      </c>
      <c r="N5859" s="25">
        <v>5854</v>
      </c>
      <c r="O5859" s="25">
        <f t="shared" si="1005"/>
        <v>20379.455757112028</v>
      </c>
      <c r="P5859" s="25">
        <f t="shared" si="1002"/>
        <v>20379.455757112028</v>
      </c>
      <c r="Q5859" s="25">
        <f t="shared" si="1003"/>
        <v>0</v>
      </c>
      <c r="R5859" s="25">
        <f t="shared" si="1006"/>
        <v>20379.455757112028</v>
      </c>
      <c r="S5859" s="25">
        <f t="shared" si="1007"/>
        <v>0</v>
      </c>
      <c r="T5859" s="25" t="str">
        <f t="shared" si="1008"/>
        <v>drain</v>
      </c>
      <c r="V5859" s="25">
        <f t="shared" si="1011"/>
        <v>0</v>
      </c>
      <c r="W5859" s="25">
        <f t="shared" si="1009"/>
        <v>0</v>
      </c>
      <c r="X5859" s="25">
        <f t="shared" si="1012"/>
        <v>0</v>
      </c>
      <c r="Z5859" s="25">
        <f t="shared" si="1010"/>
        <v>20379.455757112028</v>
      </c>
      <c r="AB5859" s="25">
        <f t="shared" si="1004"/>
        <v>0</v>
      </c>
    </row>
    <row r="5860" x14ac:dyDescent="0.2">
      <c r="I5860" s="24">
        <v>5855</v>
      </c>
      <c r="J5860" s="28">
        <v>0</v>
      </c>
      <c r="L5860" s="24">
        <v>24362.031826877592</v>
      </c>
      <c r="N5860" s="24">
        <v>5855</v>
      </c>
      <c r="O5860" s="24">
        <f t="shared" si="1005"/>
        <v>19367.815302367686</v>
      </c>
      <c r="P5860" s="24">
        <f t="shared" si="1002"/>
        <v>19367.815302367686</v>
      </c>
      <c r="Q5860" s="24">
        <f t="shared" si="1003"/>
        <v>0</v>
      </c>
      <c r="R5860" s="24">
        <f t="shared" si="1006"/>
        <v>19367.815302367686</v>
      </c>
      <c r="S5860" s="24">
        <f t="shared" si="1007"/>
        <v>0</v>
      </c>
      <c r="T5860" s="24" t="str">
        <f t="shared" si="1008"/>
        <v>drain</v>
      </c>
      <c r="V5860" s="24">
        <f t="shared" si="1011"/>
        <v>0</v>
      </c>
      <c r="W5860" s="24">
        <f t="shared" si="1009"/>
        <v>0</v>
      </c>
      <c r="X5860" s="24">
        <f t="shared" si="1012"/>
        <v>0</v>
      </c>
      <c r="Z5860" s="24">
        <f t="shared" si="1010"/>
        <v>19367.815302367686</v>
      </c>
      <c r="AB5860" s="24">
        <f t="shared" si="1004"/>
        <v>0</v>
      </c>
    </row>
    <row r="5861" x14ac:dyDescent="0.2">
      <c r="I5861" s="25">
        <v>5856</v>
      </c>
      <c r="J5861" s="29">
        <v>0</v>
      </c>
      <c r="L5861" s="25">
        <v>22570.304313874243</v>
      </c>
      <c r="N5861" s="25">
        <v>5856</v>
      </c>
      <c r="O5861" s="25">
        <f t="shared" si="1005"/>
        <v>17943.391929530026</v>
      </c>
      <c r="P5861" s="25">
        <f t="shared" si="1002"/>
        <v>17943.391929530026</v>
      </c>
      <c r="Q5861" s="25">
        <f t="shared" si="1003"/>
        <v>0</v>
      </c>
      <c r="R5861" s="25">
        <f t="shared" si="1006"/>
        <v>17943.391929530026</v>
      </c>
      <c r="S5861" s="25">
        <f t="shared" si="1007"/>
        <v>0</v>
      </c>
      <c r="T5861" s="25" t="str">
        <f t="shared" si="1008"/>
        <v>drain</v>
      </c>
      <c r="V5861" s="25">
        <f t="shared" si="1011"/>
        <v>0</v>
      </c>
      <c r="W5861" s="25">
        <f t="shared" si="1009"/>
        <v>0</v>
      </c>
      <c r="X5861" s="25">
        <f t="shared" si="1012"/>
        <v>0</v>
      </c>
      <c r="Z5861" s="25">
        <f t="shared" si="1010"/>
        <v>17943.391929530026</v>
      </c>
      <c r="AB5861" s="25">
        <f t="shared" si="1004"/>
        <v>0</v>
      </c>
    </row>
    <row r="5862" x14ac:dyDescent="0.2">
      <c r="I5862" s="24">
        <v>5857</v>
      </c>
      <c r="J5862" s="28">
        <v>0</v>
      </c>
      <c r="L5862" s="24">
        <v>21131.366683363914</v>
      </c>
      <c r="N5862" s="24">
        <v>5857</v>
      </c>
      <c r="O5862" s="24">
        <f t="shared" si="1005"/>
        <v>16799.436513274311</v>
      </c>
      <c r="P5862" s="24">
        <f t="shared" si="1002"/>
        <v>16799.436513274311</v>
      </c>
      <c r="Q5862" s="24">
        <f t="shared" si="1003"/>
        <v>0</v>
      </c>
      <c r="R5862" s="24">
        <f t="shared" si="1006"/>
        <v>16799.436513274311</v>
      </c>
      <c r="S5862" s="24">
        <f t="shared" si="1007"/>
        <v>0</v>
      </c>
      <c r="T5862" s="24" t="str">
        <f t="shared" si="1008"/>
        <v>drain</v>
      </c>
      <c r="V5862" s="24">
        <f t="shared" si="1011"/>
        <v>0</v>
      </c>
      <c r="W5862" s="24">
        <f t="shared" si="1009"/>
        <v>0</v>
      </c>
      <c r="X5862" s="24">
        <f t="shared" si="1012"/>
        <v>0</v>
      </c>
      <c r="Z5862" s="24">
        <f t="shared" si="1010"/>
        <v>16799.436513274311</v>
      </c>
      <c r="AB5862" s="24">
        <f t="shared" si="1004"/>
        <v>0</v>
      </c>
    </row>
    <row r="5863" x14ac:dyDescent="0.2">
      <c r="I5863" s="25">
        <v>5858</v>
      </c>
      <c r="J5863" s="29">
        <v>0</v>
      </c>
      <c r="L5863" s="25">
        <v>20341.273794817924</v>
      </c>
      <c r="N5863" s="25">
        <v>5858</v>
      </c>
      <c r="O5863" s="25">
        <f t="shared" si="1005"/>
        <v>16171.312666880251</v>
      </c>
      <c r="P5863" s="25">
        <f t="shared" si="1002"/>
        <v>16171.312666880251</v>
      </c>
      <c r="Q5863" s="25">
        <f t="shared" si="1003"/>
        <v>0</v>
      </c>
      <c r="R5863" s="25">
        <f t="shared" si="1006"/>
        <v>16171.312666880251</v>
      </c>
      <c r="S5863" s="25">
        <f t="shared" si="1007"/>
        <v>0</v>
      </c>
      <c r="T5863" s="25" t="str">
        <f t="shared" si="1008"/>
        <v>drain</v>
      </c>
      <c r="V5863" s="25">
        <f t="shared" si="1011"/>
        <v>0</v>
      </c>
      <c r="W5863" s="25">
        <f t="shared" si="1009"/>
        <v>0</v>
      </c>
      <c r="X5863" s="25">
        <f t="shared" si="1012"/>
        <v>0</v>
      </c>
      <c r="Z5863" s="25">
        <f t="shared" si="1010"/>
        <v>16171.312666880251</v>
      </c>
      <c r="AB5863" s="25">
        <f t="shared" si="1004"/>
        <v>0</v>
      </c>
    </row>
    <row r="5864" x14ac:dyDescent="0.2">
      <c r="I5864" s="24">
        <v>5859</v>
      </c>
      <c r="J5864" s="28">
        <v>0</v>
      </c>
      <c r="L5864" s="24">
        <v>20013.009557521342</v>
      </c>
      <c r="N5864" s="24">
        <v>5859</v>
      </c>
      <c r="O5864" s="24">
        <f t="shared" si="1005"/>
        <v>15910.342598229467</v>
      </c>
      <c r="P5864" s="24">
        <f t="shared" si="1002"/>
        <v>15910.342598229467</v>
      </c>
      <c r="Q5864" s="24">
        <f t="shared" si="1003"/>
        <v>0</v>
      </c>
      <c r="R5864" s="24">
        <f t="shared" si="1006"/>
        <v>15910.342598229467</v>
      </c>
      <c r="S5864" s="24">
        <f t="shared" si="1007"/>
        <v>0</v>
      </c>
      <c r="T5864" s="24" t="str">
        <f t="shared" si="1008"/>
        <v>drain</v>
      </c>
      <c r="V5864" s="24">
        <f t="shared" si="1011"/>
        <v>0</v>
      </c>
      <c r="W5864" s="24">
        <f t="shared" si="1009"/>
        <v>0</v>
      </c>
      <c r="X5864" s="24">
        <f t="shared" si="1012"/>
        <v>0</v>
      </c>
      <c r="Z5864" s="24">
        <f t="shared" si="1010"/>
        <v>15910.342598229467</v>
      </c>
      <c r="AB5864" s="24">
        <f t="shared" si="1004"/>
        <v>0</v>
      </c>
    </row>
    <row r="5865" x14ac:dyDescent="0.2">
      <c r="I5865" s="25">
        <v>5860</v>
      </c>
      <c r="J5865" s="29">
        <v>0</v>
      </c>
      <c r="L5865" s="25">
        <v>19627.602331781385</v>
      </c>
      <c r="N5865" s="25">
        <v>5860</v>
      </c>
      <c r="O5865" s="25">
        <f t="shared" si="1005"/>
        <v>15603.943853766203</v>
      </c>
      <c r="P5865" s="25">
        <f t="shared" si="1002"/>
        <v>15603.943853766203</v>
      </c>
      <c r="Q5865" s="25">
        <f t="shared" si="1003"/>
        <v>0</v>
      </c>
      <c r="R5865" s="25">
        <f t="shared" si="1006"/>
        <v>15603.943853766203</v>
      </c>
      <c r="S5865" s="25">
        <f t="shared" si="1007"/>
        <v>0</v>
      </c>
      <c r="T5865" s="25" t="str">
        <f t="shared" si="1008"/>
        <v>drain</v>
      </c>
      <c r="V5865" s="25">
        <f t="shared" si="1011"/>
        <v>0</v>
      </c>
      <c r="W5865" s="25">
        <f t="shared" si="1009"/>
        <v>0</v>
      </c>
      <c r="X5865" s="25">
        <f t="shared" si="1012"/>
        <v>0</v>
      </c>
      <c r="Z5865" s="25">
        <f t="shared" si="1010"/>
        <v>15603.943853766203</v>
      </c>
      <c r="AB5865" s="25">
        <f t="shared" si="1004"/>
        <v>0</v>
      </c>
    </row>
    <row r="5866" x14ac:dyDescent="0.2">
      <c r="I5866" s="24">
        <v>5861</v>
      </c>
      <c r="J5866" s="28">
        <v>0</v>
      </c>
      <c r="L5866" s="24">
        <v>19731.304083478448</v>
      </c>
      <c r="N5866" s="24">
        <v>5861</v>
      </c>
      <c r="O5866" s="24">
        <f t="shared" si="1005"/>
        <v>15686.386746365366</v>
      </c>
      <c r="P5866" s="24">
        <f t="shared" si="1002"/>
        <v>15686.386746365366</v>
      </c>
      <c r="Q5866" s="24">
        <f t="shared" si="1003"/>
        <v>0</v>
      </c>
      <c r="R5866" s="24">
        <f t="shared" si="1006"/>
        <v>15686.386746365366</v>
      </c>
      <c r="S5866" s="24">
        <f t="shared" si="1007"/>
        <v>0</v>
      </c>
      <c r="T5866" s="24" t="str">
        <f t="shared" si="1008"/>
        <v>drain</v>
      </c>
      <c r="V5866" s="24">
        <f t="shared" si="1011"/>
        <v>0</v>
      </c>
      <c r="W5866" s="24">
        <f t="shared" si="1009"/>
        <v>0</v>
      </c>
      <c r="X5866" s="24">
        <f t="shared" si="1012"/>
        <v>0</v>
      </c>
      <c r="Z5866" s="24">
        <f t="shared" si="1010"/>
        <v>15686.386746365366</v>
      </c>
      <c r="AB5866" s="24">
        <f t="shared" si="1004"/>
        <v>0</v>
      </c>
    </row>
    <row r="5867" x14ac:dyDescent="0.2">
      <c r="I5867" s="25">
        <v>5862</v>
      </c>
      <c r="J5867" s="29">
        <v>0</v>
      </c>
      <c r="L5867" s="25">
        <v>19897.011228072643</v>
      </c>
      <c r="N5867" s="25">
        <v>5862</v>
      </c>
      <c r="O5867" s="25">
        <f t="shared" si="1005"/>
        <v>15818.123926317752</v>
      </c>
      <c r="P5867" s="25">
        <f t="shared" si="1002"/>
        <v>15818.123926317752</v>
      </c>
      <c r="Q5867" s="25">
        <f t="shared" si="1003"/>
        <v>0</v>
      </c>
      <c r="R5867" s="25">
        <f t="shared" si="1006"/>
        <v>15818.123926317752</v>
      </c>
      <c r="S5867" s="25">
        <f t="shared" si="1007"/>
        <v>0</v>
      </c>
      <c r="T5867" s="25" t="str">
        <f t="shared" si="1008"/>
        <v>drain</v>
      </c>
      <c r="V5867" s="25">
        <f t="shared" si="1011"/>
        <v>0</v>
      </c>
      <c r="W5867" s="25">
        <f t="shared" si="1009"/>
        <v>0</v>
      </c>
      <c r="X5867" s="25">
        <f t="shared" si="1012"/>
        <v>0</v>
      </c>
      <c r="Z5867" s="25">
        <f t="shared" si="1010"/>
        <v>15818.123926317752</v>
      </c>
      <c r="AB5867" s="25">
        <f t="shared" si="1004"/>
        <v>0</v>
      </c>
    </row>
    <row r="5868" x14ac:dyDescent="0.2">
      <c r="I5868" s="24">
        <v>5863</v>
      </c>
      <c r="J5868" s="28">
        <v>0.13987980999999999</v>
      </c>
      <c r="L5868" s="24">
        <v>20882.359760975836</v>
      </c>
      <c r="N5868" s="24">
        <v>5863</v>
      </c>
      <c r="O5868" s="24">
        <f t="shared" si="1005"/>
        <v>16601.476009975791</v>
      </c>
      <c r="P5868" s="24">
        <f t="shared" si="1002"/>
        <v>16601.476009975791</v>
      </c>
      <c r="Q5868" s="24">
        <f t="shared" si="1003"/>
        <v>11190.3848</v>
      </c>
      <c r="R5868" s="24">
        <f t="shared" si="1006"/>
        <v>5411.0912099757916</v>
      </c>
      <c r="S5868" s="24">
        <f t="shared" si="1007"/>
        <v>0</v>
      </c>
      <c r="T5868" s="24" t="str">
        <f t="shared" si="1008"/>
        <v>drain</v>
      </c>
      <c r="V5868" s="24">
        <f t="shared" si="1011"/>
        <v>0</v>
      </c>
      <c r="W5868" s="24">
        <f t="shared" si="1009"/>
        <v>0</v>
      </c>
      <c r="X5868" s="24">
        <f t="shared" si="1012"/>
        <v>0</v>
      </c>
      <c r="Z5868" s="24">
        <f t="shared" si="1010"/>
        <v>5411.0912099757916</v>
      </c>
      <c r="AB5868" s="24">
        <f t="shared" si="1004"/>
        <v>0</v>
      </c>
    </row>
    <row r="5869" x14ac:dyDescent="0.2">
      <c r="I5869" s="25">
        <v>5864</v>
      </c>
      <c r="J5869" s="29">
        <v>0.45272096000000001</v>
      </c>
      <c r="L5869" s="25">
        <v>22788.687731957434</v>
      </c>
      <c r="N5869" s="25">
        <v>5864</v>
      </c>
      <c r="O5869" s="25">
        <f t="shared" si="1005"/>
        <v>18117.006746906161</v>
      </c>
      <c r="P5869" s="25">
        <f t="shared" si="1002"/>
        <v>18117.006746906161</v>
      </c>
      <c r="Q5869" s="25">
        <f t="shared" si="1003"/>
        <v>36217.676800000001</v>
      </c>
      <c r="R5869" s="25">
        <f t="shared" si="1006"/>
        <v>0</v>
      </c>
      <c r="S5869" s="25">
        <f t="shared" si="1007"/>
        <v>18100.67005309384</v>
      </c>
      <c r="T5869" s="25" t="str">
        <f t="shared" si="1008"/>
        <v>charge</v>
      </c>
      <c r="V5869" s="25">
        <f t="shared" si="1011"/>
        <v>4000</v>
      </c>
      <c r="W5869" s="25">
        <f t="shared" si="1009"/>
        <v>4000</v>
      </c>
      <c r="X5869" s="25">
        <f t="shared" si="1012"/>
        <v>0</v>
      </c>
      <c r="Z5869" s="25">
        <f t="shared" si="1010"/>
        <v>0</v>
      </c>
      <c r="AB5869" s="25">
        <f t="shared" si="1004"/>
        <v>14100.67005309384</v>
      </c>
    </row>
    <row r="5870" x14ac:dyDescent="0.2">
      <c r="I5870" s="24">
        <v>5865</v>
      </c>
      <c r="J5870" s="28">
        <v>0.60234013500000005</v>
      </c>
      <c r="L5870" s="24">
        <v>24949.923840737341</v>
      </c>
      <c r="N5870" s="24">
        <v>5865</v>
      </c>
      <c r="O5870" s="24">
        <f t="shared" si="1005"/>
        <v>19835.189453386189</v>
      </c>
      <c r="P5870" s="24">
        <f t="shared" si="1002"/>
        <v>19835.189453386189</v>
      </c>
      <c r="Q5870" s="24">
        <f t="shared" si="1003"/>
        <v>48187.210800000001</v>
      </c>
      <c r="R5870" s="24">
        <f t="shared" si="1006"/>
        <v>0</v>
      </c>
      <c r="S5870" s="24">
        <f t="shared" si="1007"/>
        <v>28352.021346613812</v>
      </c>
      <c r="T5870" s="24" t="str">
        <f t="shared" si="1008"/>
        <v>charge</v>
      </c>
      <c r="V5870" s="24">
        <f t="shared" si="1011"/>
        <v>0</v>
      </c>
      <c r="W5870" s="24">
        <f t="shared" si="1009"/>
        <v>4000</v>
      </c>
      <c r="X5870" s="24">
        <f t="shared" si="1012"/>
        <v>0</v>
      </c>
      <c r="Z5870" s="24">
        <f t="shared" si="1010"/>
        <v>0</v>
      </c>
      <c r="AB5870" s="24">
        <f t="shared" si="1004"/>
        <v>28352.021346613812</v>
      </c>
    </row>
    <row r="5871" x14ac:dyDescent="0.2">
      <c r="I5871" s="25">
        <v>5866</v>
      </c>
      <c r="J5871" s="29">
        <v>0.56949493299999998</v>
      </c>
      <c r="L5871" s="25">
        <v>26076.315342354774</v>
      </c>
      <c r="N5871" s="25">
        <v>5866</v>
      </c>
      <c r="O5871" s="25">
        <f t="shared" si="1005"/>
        <v>20730.670697172045</v>
      </c>
      <c r="P5871" s="25">
        <f t="shared" si="1002"/>
        <v>20730.670697172045</v>
      </c>
      <c r="Q5871" s="25">
        <f t="shared" si="1003"/>
        <v>45559.594639999996</v>
      </c>
      <c r="R5871" s="25">
        <f t="shared" si="1006"/>
        <v>0</v>
      </c>
      <c r="S5871" s="25">
        <f t="shared" si="1007"/>
        <v>24828.923942827951</v>
      </c>
      <c r="T5871" s="25" t="str">
        <f t="shared" si="1008"/>
        <v>charge</v>
      </c>
      <c r="V5871" s="25">
        <f t="shared" si="1011"/>
        <v>0</v>
      </c>
      <c r="W5871" s="25">
        <f t="shared" si="1009"/>
        <v>4000</v>
      </c>
      <c r="X5871" s="25">
        <f t="shared" si="1012"/>
        <v>0</v>
      </c>
      <c r="Z5871" s="25">
        <f t="shared" si="1010"/>
        <v>0</v>
      </c>
      <c r="AB5871" s="25">
        <f t="shared" si="1004"/>
        <v>24828.923942827951</v>
      </c>
    </row>
    <row r="5872" x14ac:dyDescent="0.2">
      <c r="I5872" s="24">
        <v>5867</v>
      </c>
      <c r="J5872" s="28">
        <v>0.59422318200000002</v>
      </c>
      <c r="L5872" s="24">
        <v>26735.473070931432</v>
      </c>
      <c r="N5872" s="24">
        <v>5867</v>
      </c>
      <c r="O5872" s="24">
        <f t="shared" si="1005"/>
        <v>21254.701091390489</v>
      </c>
      <c r="P5872" s="24">
        <f t="shared" si="1002"/>
        <v>21254.701091390489</v>
      </c>
      <c r="Q5872" s="24">
        <f t="shared" si="1003"/>
        <v>47537.85456</v>
      </c>
      <c r="R5872" s="24">
        <f t="shared" si="1006"/>
        <v>0</v>
      </c>
      <c r="S5872" s="24">
        <f t="shared" si="1007"/>
        <v>26283.153468609511</v>
      </c>
      <c r="T5872" s="24" t="str">
        <f t="shared" si="1008"/>
        <v>charge</v>
      </c>
      <c r="V5872" s="24">
        <f t="shared" si="1011"/>
        <v>0</v>
      </c>
      <c r="W5872" s="24">
        <f t="shared" si="1009"/>
        <v>4000</v>
      </c>
      <c r="X5872" s="24">
        <f t="shared" si="1012"/>
        <v>0</v>
      </c>
      <c r="Z5872" s="24">
        <f t="shared" si="1010"/>
        <v>0</v>
      </c>
      <c r="AB5872" s="24">
        <f t="shared" si="1004"/>
        <v>26283.153468609511</v>
      </c>
    </row>
    <row r="5873" x14ac:dyDescent="0.2">
      <c r="I5873" s="25">
        <v>5868</v>
      </c>
      <c r="J5873" s="29">
        <v>0.70319495200000004</v>
      </c>
      <c r="L5873" s="25">
        <v>27358.972401332852</v>
      </c>
      <c r="N5873" s="25">
        <v>5868</v>
      </c>
      <c r="O5873" s="25">
        <f t="shared" si="1005"/>
        <v>21750.383059059619</v>
      </c>
      <c r="P5873" s="25">
        <f t="shared" si="1002"/>
        <v>21750.383059059619</v>
      </c>
      <c r="Q5873" s="25">
        <f t="shared" si="1003"/>
        <v>56255.596160000001</v>
      </c>
      <c r="R5873" s="25">
        <f t="shared" si="1006"/>
        <v>0</v>
      </c>
      <c r="S5873" s="25">
        <f t="shared" si="1007"/>
        <v>34505.213100940382</v>
      </c>
      <c r="T5873" s="25" t="str">
        <f t="shared" si="1008"/>
        <v>charge</v>
      </c>
      <c r="V5873" s="25">
        <f t="shared" si="1011"/>
        <v>0</v>
      </c>
      <c r="W5873" s="25">
        <f t="shared" si="1009"/>
        <v>4000</v>
      </c>
      <c r="X5873" s="25">
        <f t="shared" si="1012"/>
        <v>0</v>
      </c>
      <c r="Z5873" s="25">
        <f t="shared" si="1010"/>
        <v>0</v>
      </c>
      <c r="AB5873" s="25">
        <f t="shared" si="1004"/>
        <v>34505.213100940382</v>
      </c>
    </row>
    <row r="5874" x14ac:dyDescent="0.2">
      <c r="I5874" s="24">
        <v>5869</v>
      </c>
      <c r="J5874" s="28">
        <v>0.72780420200000007</v>
      </c>
      <c r="L5874" s="24">
        <v>28303.500881838798</v>
      </c>
      <c r="N5874" s="24">
        <v>5869</v>
      </c>
      <c r="O5874" s="24">
        <f t="shared" si="1005"/>
        <v>22501.283201061844</v>
      </c>
      <c r="P5874" s="24">
        <f t="shared" si="1002"/>
        <v>22501.283201061844</v>
      </c>
      <c r="Q5874" s="24">
        <f t="shared" si="1003"/>
        <v>58224.336160000006</v>
      </c>
      <c r="R5874" s="24">
        <f t="shared" si="1006"/>
        <v>0</v>
      </c>
      <c r="S5874" s="24">
        <f t="shared" si="1007"/>
        <v>35723.052958938162</v>
      </c>
      <c r="T5874" s="24" t="str">
        <f t="shared" si="1008"/>
        <v>charge</v>
      </c>
      <c r="V5874" s="24">
        <f t="shared" si="1011"/>
        <v>0</v>
      </c>
      <c r="W5874" s="24">
        <f t="shared" si="1009"/>
        <v>4000</v>
      </c>
      <c r="X5874" s="24">
        <f t="shared" si="1012"/>
        <v>0</v>
      </c>
      <c r="Z5874" s="24">
        <f t="shared" si="1010"/>
        <v>0</v>
      </c>
      <c r="AB5874" s="24">
        <f t="shared" si="1004"/>
        <v>35723.052958938162</v>
      </c>
    </row>
    <row r="5875" x14ac:dyDescent="0.2">
      <c r="I5875" s="25">
        <v>5870</v>
      </c>
      <c r="J5875" s="29">
        <v>0.74263854000000007</v>
      </c>
      <c r="L5875" s="25">
        <v>29510.031343626975</v>
      </c>
      <c r="N5875" s="25">
        <v>5870</v>
      </c>
      <c r="O5875" s="25">
        <f t="shared" si="1005"/>
        <v>23460.474918183445</v>
      </c>
      <c r="P5875" s="25">
        <f t="shared" si="1002"/>
        <v>23460.474918183445</v>
      </c>
      <c r="Q5875" s="25">
        <f t="shared" si="1003"/>
        <v>59411.083200000008</v>
      </c>
      <c r="R5875" s="25">
        <f t="shared" si="1006"/>
        <v>0</v>
      </c>
      <c r="S5875" s="25">
        <f t="shared" si="1007"/>
        <v>35950.60828181656</v>
      </c>
      <c r="T5875" s="25" t="str">
        <f t="shared" si="1008"/>
        <v>charge</v>
      </c>
      <c r="V5875" s="25">
        <f t="shared" si="1011"/>
        <v>0</v>
      </c>
      <c r="W5875" s="25">
        <f t="shared" si="1009"/>
        <v>4000</v>
      </c>
      <c r="X5875" s="25">
        <f t="shared" si="1012"/>
        <v>0</v>
      </c>
      <c r="Z5875" s="25">
        <f t="shared" si="1010"/>
        <v>0</v>
      </c>
      <c r="AB5875" s="25">
        <f t="shared" si="1004"/>
        <v>35950.60828181656</v>
      </c>
    </row>
    <row r="5876" x14ac:dyDescent="0.2">
      <c r="I5876" s="24">
        <v>5871</v>
      </c>
      <c r="J5876" s="28">
        <v>0.75581587100000003</v>
      </c>
      <c r="L5876" s="24">
        <v>30051.131042981146</v>
      </c>
      <c r="N5876" s="24">
        <v>5871</v>
      </c>
      <c r="O5876" s="24">
        <f t="shared" si="1005"/>
        <v>23890.649179170014</v>
      </c>
      <c r="P5876" s="24">
        <f t="shared" si="1002"/>
        <v>23890.649179170014</v>
      </c>
      <c r="Q5876" s="24">
        <f t="shared" si="1003"/>
        <v>60465.269680000005</v>
      </c>
      <c r="R5876" s="24">
        <f t="shared" si="1006"/>
        <v>0</v>
      </c>
      <c r="S5876" s="24">
        <f t="shared" si="1007"/>
        <v>36574.620500829988</v>
      </c>
      <c r="T5876" s="24" t="str">
        <f t="shared" si="1008"/>
        <v>charge</v>
      </c>
      <c r="V5876" s="24">
        <f t="shared" si="1011"/>
        <v>0</v>
      </c>
      <c r="W5876" s="24">
        <f t="shared" si="1009"/>
        <v>4000</v>
      </c>
      <c r="X5876" s="24">
        <f t="shared" si="1012"/>
        <v>0</v>
      </c>
      <c r="Z5876" s="24">
        <f t="shared" si="1010"/>
        <v>0</v>
      </c>
      <c r="AB5876" s="24">
        <f t="shared" si="1004"/>
        <v>36574.620500829988</v>
      </c>
    </row>
    <row r="5877" x14ac:dyDescent="0.2">
      <c r="I5877" s="25">
        <v>5872</v>
      </c>
      <c r="J5877" s="29">
        <v>0.71340500899999992</v>
      </c>
      <c r="L5877" s="25">
        <v>29561.942008423805</v>
      </c>
      <c r="N5877" s="25">
        <v>5872</v>
      </c>
      <c r="O5877" s="25">
        <f t="shared" si="1005"/>
        <v>23501.743896696928</v>
      </c>
      <c r="P5877" s="25">
        <f t="shared" si="1002"/>
        <v>23501.743896696928</v>
      </c>
      <c r="Q5877" s="25">
        <f t="shared" si="1003"/>
        <v>57072.400719999991</v>
      </c>
      <c r="R5877" s="25">
        <f t="shared" si="1006"/>
        <v>0</v>
      </c>
      <c r="S5877" s="25">
        <f t="shared" si="1007"/>
        <v>33570.656823303063</v>
      </c>
      <c r="T5877" s="25" t="str">
        <f t="shared" si="1008"/>
        <v>charge</v>
      </c>
      <c r="V5877" s="25">
        <f t="shared" si="1011"/>
        <v>0</v>
      </c>
      <c r="W5877" s="25">
        <f t="shared" si="1009"/>
        <v>4000</v>
      </c>
      <c r="X5877" s="25">
        <f t="shared" si="1012"/>
        <v>0</v>
      </c>
      <c r="Z5877" s="25">
        <f t="shared" si="1010"/>
        <v>0</v>
      </c>
      <c r="AB5877" s="25">
        <f t="shared" si="1004"/>
        <v>33570.656823303063</v>
      </c>
    </row>
    <row r="5878" x14ac:dyDescent="0.2">
      <c r="I5878" s="24">
        <v>5873</v>
      </c>
      <c r="J5878" s="28">
        <v>0.54972667200000003</v>
      </c>
      <c r="L5878" s="24">
        <v>28789.872725892066</v>
      </c>
      <c r="N5878" s="24">
        <v>5873</v>
      </c>
      <c r="O5878" s="24">
        <f t="shared" si="1005"/>
        <v>22887.948817084194</v>
      </c>
      <c r="P5878" s="24">
        <f t="shared" si="1002"/>
        <v>22887.948817084194</v>
      </c>
      <c r="Q5878" s="24">
        <f t="shared" si="1003"/>
        <v>43978.133760000004</v>
      </c>
      <c r="R5878" s="24">
        <f t="shared" si="1006"/>
        <v>0</v>
      </c>
      <c r="S5878" s="24">
        <f t="shared" si="1007"/>
        <v>21090.18494291581</v>
      </c>
      <c r="T5878" s="24" t="str">
        <f t="shared" si="1008"/>
        <v>charge</v>
      </c>
      <c r="V5878" s="24">
        <f t="shared" si="1011"/>
        <v>0</v>
      </c>
      <c r="W5878" s="24">
        <f t="shared" si="1009"/>
        <v>4000</v>
      </c>
      <c r="X5878" s="24">
        <f t="shared" si="1012"/>
        <v>0</v>
      </c>
      <c r="Z5878" s="24">
        <f t="shared" si="1010"/>
        <v>0</v>
      </c>
      <c r="AB5878" s="24">
        <f t="shared" si="1004"/>
        <v>21090.18494291581</v>
      </c>
    </row>
    <row r="5879" x14ac:dyDescent="0.2">
      <c r="I5879" s="25">
        <v>5874</v>
      </c>
      <c r="J5879" s="29">
        <v>0.16374962500000001</v>
      </c>
      <c r="L5879" s="25">
        <v>27854.155987572667</v>
      </c>
      <c r="N5879" s="25">
        <v>5874</v>
      </c>
      <c r="O5879" s="25">
        <f t="shared" si="1005"/>
        <v>22144.054010120271</v>
      </c>
      <c r="P5879" s="25">
        <f t="shared" si="1002"/>
        <v>22144.054010120271</v>
      </c>
      <c r="Q5879" s="25">
        <f t="shared" si="1003"/>
        <v>13099.970000000001</v>
      </c>
      <c r="R5879" s="25">
        <f t="shared" si="1006"/>
        <v>9044.0840101202702</v>
      </c>
      <c r="S5879" s="25">
        <f t="shared" si="1007"/>
        <v>0</v>
      </c>
      <c r="T5879" s="25" t="str">
        <f t="shared" si="1008"/>
        <v>drain</v>
      </c>
      <c r="V5879" s="25">
        <f t="shared" si="1011"/>
        <v>0</v>
      </c>
      <c r="W5879" s="25">
        <f t="shared" si="1009"/>
        <v>0</v>
      </c>
      <c r="X5879" s="25">
        <f t="shared" si="1012"/>
        <v>4000</v>
      </c>
      <c r="Z5879" s="25">
        <f t="shared" si="1010"/>
        <v>5044.0840101202702</v>
      </c>
      <c r="AB5879" s="25">
        <f t="shared" si="1004"/>
        <v>0</v>
      </c>
    </row>
    <row r="5880" x14ac:dyDescent="0.2">
      <c r="I5880" s="24">
        <v>5875</v>
      </c>
      <c r="J5880" s="28">
        <v>0</v>
      </c>
      <c r="L5880" s="24">
        <v>26441.218738555905</v>
      </c>
      <c r="N5880" s="24">
        <v>5875</v>
      </c>
      <c r="O5880" s="24">
        <f t="shared" si="1005"/>
        <v>21020.768897151946</v>
      </c>
      <c r="P5880" s="24">
        <f t="shared" si="1002"/>
        <v>21020.768897151946</v>
      </c>
      <c r="Q5880" s="24">
        <f t="shared" si="1003"/>
        <v>0</v>
      </c>
      <c r="R5880" s="24">
        <f t="shared" si="1006"/>
        <v>21020.768897151946</v>
      </c>
      <c r="S5880" s="24">
        <f t="shared" si="1007"/>
        <v>0</v>
      </c>
      <c r="T5880" s="24" t="str">
        <f t="shared" si="1008"/>
        <v>drain</v>
      </c>
      <c r="V5880" s="24">
        <f t="shared" si="1011"/>
        <v>0</v>
      </c>
      <c r="W5880" s="24">
        <f t="shared" si="1009"/>
        <v>0</v>
      </c>
      <c r="X5880" s="24">
        <f t="shared" si="1012"/>
        <v>0</v>
      </c>
      <c r="Z5880" s="24">
        <f t="shared" si="1010"/>
        <v>21020.768897151946</v>
      </c>
      <c r="AB5880" s="24">
        <f t="shared" si="1004"/>
        <v>0</v>
      </c>
    </row>
    <row r="5881" x14ac:dyDescent="0.2">
      <c r="I5881" s="25">
        <v>5876</v>
      </c>
      <c r="J5881" s="29">
        <v>0</v>
      </c>
      <c r="L5881" s="25">
        <v>26622.436337280273</v>
      </c>
      <c r="N5881" s="25">
        <v>5876</v>
      </c>
      <c r="O5881" s="25">
        <f t="shared" si="1005"/>
        <v>21164.836888137819</v>
      </c>
      <c r="P5881" s="25">
        <f t="shared" si="1002"/>
        <v>21164.836888137819</v>
      </c>
      <c r="Q5881" s="25">
        <f t="shared" si="1003"/>
        <v>0</v>
      </c>
      <c r="R5881" s="25">
        <f t="shared" si="1006"/>
        <v>21164.836888137819</v>
      </c>
      <c r="S5881" s="25">
        <f t="shared" si="1007"/>
        <v>0</v>
      </c>
      <c r="T5881" s="25" t="str">
        <f t="shared" si="1008"/>
        <v>drain</v>
      </c>
      <c r="V5881" s="25">
        <f t="shared" si="1011"/>
        <v>0</v>
      </c>
      <c r="W5881" s="25">
        <f t="shared" si="1009"/>
        <v>0</v>
      </c>
      <c r="X5881" s="25">
        <f t="shared" si="1012"/>
        <v>0</v>
      </c>
      <c r="Z5881" s="25">
        <f t="shared" si="1010"/>
        <v>21164.836888137819</v>
      </c>
      <c r="AB5881" s="25">
        <f t="shared" si="1004"/>
        <v>0</v>
      </c>
    </row>
    <row r="5882" x14ac:dyDescent="0.2">
      <c r="I5882" s="24">
        <v>5877</v>
      </c>
      <c r="J5882" s="28">
        <v>0</v>
      </c>
      <c r="L5882" s="24">
        <v>25962.489367771148</v>
      </c>
      <c r="N5882" s="24">
        <v>5877</v>
      </c>
      <c r="O5882" s="24">
        <f t="shared" si="1005"/>
        <v>20640.179047378064</v>
      </c>
      <c r="P5882" s="24">
        <f t="shared" si="1002"/>
        <v>20640.179047378064</v>
      </c>
      <c r="Q5882" s="24">
        <f t="shared" si="1003"/>
        <v>0</v>
      </c>
      <c r="R5882" s="24">
        <f t="shared" si="1006"/>
        <v>20640.179047378064</v>
      </c>
      <c r="S5882" s="24">
        <f t="shared" si="1007"/>
        <v>0</v>
      </c>
      <c r="T5882" s="24" t="str">
        <f t="shared" si="1008"/>
        <v>drain</v>
      </c>
      <c r="V5882" s="24">
        <f t="shared" si="1011"/>
        <v>0</v>
      </c>
      <c r="W5882" s="24">
        <f t="shared" si="1009"/>
        <v>0</v>
      </c>
      <c r="X5882" s="24">
        <f t="shared" si="1012"/>
        <v>0</v>
      </c>
      <c r="Z5882" s="24">
        <f t="shared" si="1010"/>
        <v>20640.179047378064</v>
      </c>
      <c r="AB5882" s="24">
        <f t="shared" si="1004"/>
        <v>0</v>
      </c>
    </row>
    <row r="5883" x14ac:dyDescent="0.2">
      <c r="I5883" s="25">
        <v>5878</v>
      </c>
      <c r="J5883" s="29">
        <v>0</v>
      </c>
      <c r="L5883" s="25">
        <v>24802.010372018813</v>
      </c>
      <c r="N5883" s="25">
        <v>5878</v>
      </c>
      <c r="O5883" s="25">
        <f t="shared" si="1005"/>
        <v>19717.598245754958</v>
      </c>
      <c r="P5883" s="25">
        <f t="shared" si="1002"/>
        <v>19717.598245754958</v>
      </c>
      <c r="Q5883" s="25">
        <f t="shared" si="1003"/>
        <v>0</v>
      </c>
      <c r="R5883" s="25">
        <f t="shared" si="1006"/>
        <v>19717.598245754958</v>
      </c>
      <c r="S5883" s="25">
        <f t="shared" si="1007"/>
        <v>0</v>
      </c>
      <c r="T5883" s="25" t="str">
        <f t="shared" si="1008"/>
        <v>drain</v>
      </c>
      <c r="V5883" s="25">
        <f t="shared" si="1011"/>
        <v>0</v>
      </c>
      <c r="W5883" s="25">
        <f t="shared" si="1009"/>
        <v>0</v>
      </c>
      <c r="X5883" s="25">
        <f t="shared" si="1012"/>
        <v>0</v>
      </c>
      <c r="Z5883" s="25">
        <f t="shared" si="1010"/>
        <v>19717.598245754958</v>
      </c>
      <c r="AB5883" s="25">
        <f t="shared" si="1004"/>
        <v>0</v>
      </c>
    </row>
    <row r="5884" x14ac:dyDescent="0.2">
      <c r="I5884" s="24">
        <v>5879</v>
      </c>
      <c r="J5884" s="28">
        <v>0</v>
      </c>
      <c r="L5884" s="24">
        <v>23618.161678886412</v>
      </c>
      <c r="N5884" s="24">
        <v>5879</v>
      </c>
      <c r="O5884" s="24">
        <f t="shared" si="1005"/>
        <v>18776.4385347147</v>
      </c>
      <c r="P5884" s="24">
        <f t="shared" si="1002"/>
        <v>18776.4385347147</v>
      </c>
      <c r="Q5884" s="24">
        <f t="shared" si="1003"/>
        <v>0</v>
      </c>
      <c r="R5884" s="24">
        <f t="shared" si="1006"/>
        <v>18776.4385347147</v>
      </c>
      <c r="S5884" s="24">
        <f t="shared" si="1007"/>
        <v>0</v>
      </c>
      <c r="T5884" s="24" t="str">
        <f t="shared" si="1008"/>
        <v>drain</v>
      </c>
      <c r="V5884" s="24">
        <f t="shared" si="1011"/>
        <v>0</v>
      </c>
      <c r="W5884" s="24">
        <f t="shared" si="1009"/>
        <v>0</v>
      </c>
      <c r="X5884" s="24">
        <f t="shared" si="1012"/>
        <v>0</v>
      </c>
      <c r="Z5884" s="24">
        <f t="shared" si="1010"/>
        <v>18776.4385347147</v>
      </c>
      <c r="AB5884" s="24">
        <f t="shared" si="1004"/>
        <v>0</v>
      </c>
    </row>
    <row r="5885" x14ac:dyDescent="0.2">
      <c r="I5885" s="25">
        <v>5880</v>
      </c>
      <c r="J5885" s="29">
        <v>0</v>
      </c>
      <c r="L5885" s="25">
        <v>22065.760530591011</v>
      </c>
      <c r="N5885" s="25">
        <v>5880</v>
      </c>
      <c r="O5885" s="25">
        <f t="shared" si="1005"/>
        <v>17542.279621819856</v>
      </c>
      <c r="P5885" s="25">
        <f t="shared" si="1002"/>
        <v>17542.279621819856</v>
      </c>
      <c r="Q5885" s="25">
        <f t="shared" si="1003"/>
        <v>0</v>
      </c>
      <c r="R5885" s="25">
        <f t="shared" si="1006"/>
        <v>17542.279621819856</v>
      </c>
      <c r="S5885" s="25">
        <f t="shared" si="1007"/>
        <v>0</v>
      </c>
      <c r="T5885" s="25" t="str">
        <f t="shared" si="1008"/>
        <v>drain</v>
      </c>
      <c r="V5885" s="25">
        <f t="shared" si="1011"/>
        <v>0</v>
      </c>
      <c r="W5885" s="25">
        <f t="shared" si="1009"/>
        <v>0</v>
      </c>
      <c r="X5885" s="25">
        <f t="shared" si="1012"/>
        <v>0</v>
      </c>
      <c r="Z5885" s="25">
        <f t="shared" si="1010"/>
        <v>17542.279621819856</v>
      </c>
      <c r="AB5885" s="25">
        <f t="shared" si="1004"/>
        <v>0</v>
      </c>
    </row>
    <row r="5886" x14ac:dyDescent="0.2">
      <c r="I5886" s="24">
        <v>5881</v>
      </c>
      <c r="J5886" s="28">
        <v>0</v>
      </c>
      <c r="L5886" s="24">
        <v>20697.79165663719</v>
      </c>
      <c r="N5886" s="24">
        <v>5881</v>
      </c>
      <c r="O5886" s="24">
        <f t="shared" si="1005"/>
        <v>16454.744367026567</v>
      </c>
      <c r="P5886" s="24">
        <f t="shared" si="1002"/>
        <v>16454.744367026567</v>
      </c>
      <c r="Q5886" s="24">
        <f t="shared" si="1003"/>
        <v>0</v>
      </c>
      <c r="R5886" s="24">
        <f t="shared" si="1006"/>
        <v>16454.744367026567</v>
      </c>
      <c r="S5886" s="24">
        <f t="shared" si="1007"/>
        <v>0</v>
      </c>
      <c r="T5886" s="24" t="str">
        <f t="shared" si="1008"/>
        <v>drain</v>
      </c>
      <c r="V5886" s="24">
        <f t="shared" si="1011"/>
        <v>0</v>
      </c>
      <c r="W5886" s="24">
        <f t="shared" si="1009"/>
        <v>0</v>
      </c>
      <c r="X5886" s="24">
        <f t="shared" si="1012"/>
        <v>0</v>
      </c>
      <c r="Z5886" s="24">
        <f t="shared" si="1010"/>
        <v>16454.744367026567</v>
      </c>
      <c r="AB5886" s="24">
        <f t="shared" si="1004"/>
        <v>0</v>
      </c>
    </row>
    <row r="5887" x14ac:dyDescent="0.2">
      <c r="I5887" s="25">
        <v>5882</v>
      </c>
      <c r="J5887" s="29">
        <v>0</v>
      </c>
      <c r="L5887" s="25">
        <v>19697.00596705675</v>
      </c>
      <c r="N5887" s="25">
        <v>5882</v>
      </c>
      <c r="O5887" s="25">
        <f t="shared" si="1005"/>
        <v>15659.119743810117</v>
      </c>
      <c r="P5887" s="25">
        <f t="shared" si="1002"/>
        <v>15659.119743810117</v>
      </c>
      <c r="Q5887" s="25">
        <f t="shared" si="1003"/>
        <v>0</v>
      </c>
      <c r="R5887" s="25">
        <f t="shared" si="1006"/>
        <v>15659.119743810117</v>
      </c>
      <c r="S5887" s="25">
        <f t="shared" si="1007"/>
        <v>0</v>
      </c>
      <c r="T5887" s="25" t="str">
        <f t="shared" si="1008"/>
        <v>drain</v>
      </c>
      <c r="V5887" s="25">
        <f t="shared" si="1011"/>
        <v>0</v>
      </c>
      <c r="W5887" s="25">
        <f t="shared" si="1009"/>
        <v>0</v>
      </c>
      <c r="X5887" s="25">
        <f t="shared" si="1012"/>
        <v>0</v>
      </c>
      <c r="Z5887" s="25">
        <f t="shared" si="1010"/>
        <v>15659.119743810117</v>
      </c>
      <c r="AB5887" s="25">
        <f t="shared" si="1004"/>
        <v>0</v>
      </c>
    </row>
    <row r="5888" x14ac:dyDescent="0.2">
      <c r="I5888" s="24">
        <v>5883</v>
      </c>
      <c r="J5888" s="28">
        <v>0</v>
      </c>
      <c r="L5888" s="24">
        <v>19636.859298992156</v>
      </c>
      <c r="N5888" s="24">
        <v>5883</v>
      </c>
      <c r="O5888" s="24">
        <f t="shared" si="1005"/>
        <v>15611.303142698765</v>
      </c>
      <c r="P5888" s="24">
        <f t="shared" si="1002"/>
        <v>15611.303142698765</v>
      </c>
      <c r="Q5888" s="24">
        <f t="shared" si="1003"/>
        <v>0</v>
      </c>
      <c r="R5888" s="24">
        <f t="shared" si="1006"/>
        <v>15611.303142698765</v>
      </c>
      <c r="S5888" s="24">
        <f t="shared" si="1007"/>
        <v>0</v>
      </c>
      <c r="T5888" s="24" t="str">
        <f t="shared" si="1008"/>
        <v>drain</v>
      </c>
      <c r="V5888" s="24">
        <f t="shared" si="1011"/>
        <v>0</v>
      </c>
      <c r="W5888" s="24">
        <f t="shared" si="1009"/>
        <v>0</v>
      </c>
      <c r="X5888" s="24">
        <f t="shared" si="1012"/>
        <v>0</v>
      </c>
      <c r="Z5888" s="24">
        <f t="shared" si="1010"/>
        <v>15611.303142698765</v>
      </c>
      <c r="AB5888" s="24">
        <f t="shared" si="1004"/>
        <v>0</v>
      </c>
    </row>
    <row r="5889" x14ac:dyDescent="0.2">
      <c r="I5889" s="25">
        <v>5884</v>
      </c>
      <c r="J5889" s="29">
        <v>0</v>
      </c>
      <c r="L5889" s="25">
        <v>19199.283219814301</v>
      </c>
      <c r="N5889" s="25">
        <v>5884</v>
      </c>
      <c r="O5889" s="25">
        <f t="shared" si="1005"/>
        <v>15263.43015975237</v>
      </c>
      <c r="P5889" s="25">
        <f t="shared" si="1002"/>
        <v>15263.43015975237</v>
      </c>
      <c r="Q5889" s="25">
        <f t="shared" si="1003"/>
        <v>0</v>
      </c>
      <c r="R5889" s="25">
        <f t="shared" si="1006"/>
        <v>15263.43015975237</v>
      </c>
      <c r="S5889" s="25">
        <f t="shared" si="1007"/>
        <v>0</v>
      </c>
      <c r="T5889" s="25" t="str">
        <f t="shared" si="1008"/>
        <v>drain</v>
      </c>
      <c r="V5889" s="25">
        <f t="shared" si="1011"/>
        <v>0</v>
      </c>
      <c r="W5889" s="25">
        <f t="shared" si="1009"/>
        <v>0</v>
      </c>
      <c r="X5889" s="25">
        <f t="shared" si="1012"/>
        <v>0</v>
      </c>
      <c r="Z5889" s="25">
        <f t="shared" si="1010"/>
        <v>15263.43015975237</v>
      </c>
      <c r="AB5889" s="25">
        <f t="shared" si="1004"/>
        <v>0</v>
      </c>
    </row>
    <row r="5890" x14ac:dyDescent="0.2">
      <c r="I5890" s="24">
        <v>5885</v>
      </c>
      <c r="J5890" s="28">
        <v>0</v>
      </c>
      <c r="L5890" s="24">
        <v>19042.759243774413</v>
      </c>
      <c r="N5890" s="24">
        <v>5885</v>
      </c>
      <c r="O5890" s="24">
        <f t="shared" si="1005"/>
        <v>15138.99359880066</v>
      </c>
      <c r="P5890" s="24">
        <f t="shared" si="1002"/>
        <v>15138.99359880066</v>
      </c>
      <c r="Q5890" s="24">
        <f t="shared" si="1003"/>
        <v>0</v>
      </c>
      <c r="R5890" s="24">
        <f t="shared" si="1006"/>
        <v>15138.99359880066</v>
      </c>
      <c r="S5890" s="24">
        <f t="shared" si="1007"/>
        <v>0</v>
      </c>
      <c r="T5890" s="24" t="str">
        <f t="shared" si="1008"/>
        <v>drain</v>
      </c>
      <c r="V5890" s="24">
        <f t="shared" si="1011"/>
        <v>0</v>
      </c>
      <c r="W5890" s="24">
        <f t="shared" si="1009"/>
        <v>0</v>
      </c>
      <c r="X5890" s="24">
        <f t="shared" si="1012"/>
        <v>0</v>
      </c>
      <c r="Z5890" s="24">
        <f t="shared" si="1010"/>
        <v>15138.99359880066</v>
      </c>
      <c r="AB5890" s="24">
        <f t="shared" si="1004"/>
        <v>0</v>
      </c>
    </row>
    <row r="5891" x14ac:dyDescent="0.2">
      <c r="I5891" s="25">
        <v>5886</v>
      </c>
      <c r="J5891" s="29">
        <v>0</v>
      </c>
      <c r="L5891" s="25">
        <v>19030.524628543852</v>
      </c>
      <c r="N5891" s="25">
        <v>5886</v>
      </c>
      <c r="O5891" s="25">
        <f t="shared" si="1005"/>
        <v>15129.267079692363</v>
      </c>
      <c r="P5891" s="25">
        <f t="shared" si="1002"/>
        <v>15129.267079692363</v>
      </c>
      <c r="Q5891" s="25">
        <f t="shared" si="1003"/>
        <v>0</v>
      </c>
      <c r="R5891" s="25">
        <f t="shared" si="1006"/>
        <v>15129.267079692363</v>
      </c>
      <c r="S5891" s="25">
        <f t="shared" si="1007"/>
        <v>0</v>
      </c>
      <c r="T5891" s="25" t="str">
        <f t="shared" si="1008"/>
        <v>drain</v>
      </c>
      <c r="V5891" s="25">
        <f t="shared" si="1011"/>
        <v>0</v>
      </c>
      <c r="W5891" s="25">
        <f t="shared" si="1009"/>
        <v>0</v>
      </c>
      <c r="X5891" s="25">
        <f t="shared" si="1012"/>
        <v>0</v>
      </c>
      <c r="Z5891" s="25">
        <f t="shared" si="1010"/>
        <v>15129.267079692363</v>
      </c>
      <c r="AB5891" s="25">
        <f t="shared" si="1004"/>
        <v>0</v>
      </c>
    </row>
    <row r="5892" x14ac:dyDescent="0.2">
      <c r="I5892" s="24">
        <v>5887</v>
      </c>
      <c r="J5892" s="28">
        <v>0.14477864900000001</v>
      </c>
      <c r="L5892" s="24">
        <v>19338.206024360654</v>
      </c>
      <c r="N5892" s="24">
        <v>5887</v>
      </c>
      <c r="O5892" s="24">
        <f t="shared" si="1005"/>
        <v>15373.87378936672</v>
      </c>
      <c r="P5892" s="24">
        <f t="shared" si="1002"/>
        <v>15373.87378936672</v>
      </c>
      <c r="Q5892" s="24">
        <f t="shared" si="1003"/>
        <v>11582.291920000001</v>
      </c>
      <c r="R5892" s="24">
        <f t="shared" si="1006"/>
        <v>3791.5818693667188</v>
      </c>
      <c r="S5892" s="24">
        <f t="shared" si="1007"/>
        <v>0</v>
      </c>
      <c r="T5892" s="24" t="str">
        <f t="shared" si="1008"/>
        <v>drain</v>
      </c>
      <c r="V5892" s="24">
        <f t="shared" si="1011"/>
        <v>0</v>
      </c>
      <c r="W5892" s="24">
        <f t="shared" si="1009"/>
        <v>0</v>
      </c>
      <c r="X5892" s="24">
        <f t="shared" si="1012"/>
        <v>0</v>
      </c>
      <c r="Z5892" s="24">
        <f t="shared" si="1010"/>
        <v>3791.5818693667188</v>
      </c>
      <c r="AB5892" s="24">
        <f t="shared" si="1004"/>
        <v>0</v>
      </c>
    </row>
    <row r="5893" x14ac:dyDescent="0.2">
      <c r="I5893" s="25">
        <v>5888</v>
      </c>
      <c r="J5893" s="29">
        <v>0.411626512</v>
      </c>
      <c r="L5893" s="25">
        <v>20783.188844013213</v>
      </c>
      <c r="N5893" s="25">
        <v>5888</v>
      </c>
      <c r="O5893" s="25">
        <f t="shared" si="1005"/>
        <v>16522.635130990504</v>
      </c>
      <c r="P5893" s="25">
        <f t="shared" si="1002"/>
        <v>16522.635130990504</v>
      </c>
      <c r="Q5893" s="25">
        <f t="shared" si="1003"/>
        <v>32930.12096</v>
      </c>
      <c r="R5893" s="25">
        <f t="shared" si="1006"/>
        <v>0</v>
      </c>
      <c r="S5893" s="25">
        <f t="shared" si="1007"/>
        <v>16407.485829009496</v>
      </c>
      <c r="T5893" s="25" t="str">
        <f t="shared" si="1008"/>
        <v>charge</v>
      </c>
      <c r="V5893" s="25">
        <f t="shared" si="1011"/>
        <v>4000</v>
      </c>
      <c r="W5893" s="25">
        <f t="shared" si="1009"/>
        <v>4000</v>
      </c>
      <c r="X5893" s="25">
        <f t="shared" si="1012"/>
        <v>0</v>
      </c>
      <c r="Z5893" s="25">
        <f t="shared" si="1010"/>
        <v>0</v>
      </c>
      <c r="AB5893" s="25">
        <f t="shared" si="1004"/>
        <v>12407.485829009496</v>
      </c>
    </row>
    <row r="5894" x14ac:dyDescent="0.2">
      <c r="I5894" s="24">
        <v>5889</v>
      </c>
      <c r="J5894" s="28">
        <v>0.54453792200000006</v>
      </c>
      <c r="L5894" s="24">
        <v>22579.521921253203</v>
      </c>
      <c r="N5894" s="24">
        <v>5889</v>
      </c>
      <c r="O5894" s="24">
        <f t="shared" si="1005"/>
        <v>17950.719927396298</v>
      </c>
      <c r="P5894" s="24">
        <f t="shared" ref="P5894:P5957" si="1013">O5894-$E$8*$E$9</f>
        <v>17950.719927396298</v>
      </c>
      <c r="Q5894" s="24">
        <f t="shared" ref="Q5894:Q5957" si="1014">J5894*$E$7</f>
        <v>43563.033760000006</v>
      </c>
      <c r="R5894" s="24">
        <f t="shared" si="1006"/>
        <v>0</v>
      </c>
      <c r="S5894" s="24">
        <f t="shared" si="1007"/>
        <v>25612.313832603708</v>
      </c>
      <c r="T5894" s="24" t="str">
        <f t="shared" si="1008"/>
        <v>charge</v>
      </c>
      <c r="V5894" s="24">
        <f t="shared" si="1011"/>
        <v>0</v>
      </c>
      <c r="W5894" s="24">
        <f t="shared" si="1009"/>
        <v>4000</v>
      </c>
      <c r="X5894" s="24">
        <f t="shared" si="1012"/>
        <v>0</v>
      </c>
      <c r="Z5894" s="24">
        <f t="shared" si="1010"/>
        <v>0</v>
      </c>
      <c r="AB5894" s="24">
        <f t="shared" ref="AB5894:AB5957" si="1015">IF(T5894="charge",(S5894-V5894),0)</f>
        <v>25612.313832603708</v>
      </c>
    </row>
    <row r="5895" x14ac:dyDescent="0.2">
      <c r="I5895" s="25">
        <v>5890</v>
      </c>
      <c r="J5895" s="29">
        <v>0.51554407299999994</v>
      </c>
      <c r="L5895" s="25">
        <v>23821.099609565732</v>
      </c>
      <c r="N5895" s="25">
        <v>5890</v>
      </c>
      <c r="O5895" s="25">
        <f t="shared" ref="O5895:O5958" si="1016">L5895*$O$2</f>
        <v>18937.774189604759</v>
      </c>
      <c r="P5895" s="25">
        <f t="shared" si="1013"/>
        <v>18937.774189604759</v>
      </c>
      <c r="Q5895" s="25">
        <f t="shared" si="1014"/>
        <v>41243.525839999995</v>
      </c>
      <c r="R5895" s="25">
        <f t="shared" ref="R5895:R5958" si="1017">IF(P5895&gt;Q5895,P5895-Q5895,0)</f>
        <v>0</v>
      </c>
      <c r="S5895" s="25">
        <f t="shared" ref="S5895:S5958" si="1018">IF(Q5895&gt;P5895,Q5895-P5895,0)</f>
        <v>22305.751650395236</v>
      </c>
      <c r="T5895" s="25" t="str">
        <f t="shared" ref="T5895:T5958" si="1019">IF(P5895&gt;Q5895,"drain","charge")</f>
        <v>charge</v>
      </c>
      <c r="V5895" s="25">
        <f t="shared" si="1011"/>
        <v>0</v>
      </c>
      <c r="W5895" s="25">
        <f t="shared" ref="W5895:W5958" si="1020">IF(W5894+S5895&gt;$E$11,$E$11,IF(T5895="charge",W5894+(S5895*$E$12),IF((W5894-R5895)&gt;0,W5894-R5895,0)))</f>
        <v>4000</v>
      </c>
      <c r="X5895" s="25">
        <f t="shared" si="1012"/>
        <v>0</v>
      </c>
      <c r="Z5895" s="25">
        <f t="shared" ref="Z5895:Z5958" si="1021">R5895-X5895</f>
        <v>0</v>
      </c>
      <c r="AB5895" s="25">
        <f t="shared" si="1015"/>
        <v>22305.751650395236</v>
      </c>
    </row>
    <row r="5896" x14ac:dyDescent="0.2">
      <c r="I5896" s="24">
        <v>5891</v>
      </c>
      <c r="J5896" s="28">
        <v>0.48204130699999997</v>
      </c>
      <c r="L5896" s="24">
        <v>24951.369011783598</v>
      </c>
      <c r="N5896" s="24">
        <v>5891</v>
      </c>
      <c r="O5896" s="24">
        <f t="shared" si="1016"/>
        <v>19836.338364367963</v>
      </c>
      <c r="P5896" s="24">
        <f t="shared" si="1013"/>
        <v>19836.338364367963</v>
      </c>
      <c r="Q5896" s="24">
        <f t="shared" si="1014"/>
        <v>38563.304559999997</v>
      </c>
      <c r="R5896" s="24">
        <f t="shared" si="1017"/>
        <v>0</v>
      </c>
      <c r="S5896" s="24">
        <f t="shared" si="1018"/>
        <v>18726.966195632034</v>
      </c>
      <c r="T5896" s="24" t="str">
        <f t="shared" si="1019"/>
        <v>charge</v>
      </c>
      <c r="V5896" s="24">
        <f t="shared" ref="V5896:V5959" si="1022">IF(W5896&gt;=W5895,(W5896-W5895),0)</f>
        <v>0</v>
      </c>
      <c r="W5896" s="24">
        <f t="shared" si="1020"/>
        <v>4000</v>
      </c>
      <c r="X5896" s="24">
        <f t="shared" ref="X5896:X5959" si="1023">IF(T5896="drain",W5895-W5896,0)</f>
        <v>0</v>
      </c>
      <c r="Z5896" s="24">
        <f t="shared" si="1021"/>
        <v>0</v>
      </c>
      <c r="AB5896" s="24">
        <f t="shared" si="1015"/>
        <v>18726.966195632034</v>
      </c>
    </row>
    <row r="5897" x14ac:dyDescent="0.2">
      <c r="I5897" s="25">
        <v>5892</v>
      </c>
      <c r="J5897" s="29">
        <v>0.62407114800000008</v>
      </c>
      <c r="L5897" s="25">
        <v>25438.727078533171</v>
      </c>
      <c r="N5897" s="25">
        <v>5892</v>
      </c>
      <c r="O5897" s="25">
        <f t="shared" si="1016"/>
        <v>20223.788027433871</v>
      </c>
      <c r="P5897" s="25">
        <f t="shared" si="1013"/>
        <v>20223.788027433871</v>
      </c>
      <c r="Q5897" s="25">
        <f t="shared" si="1014"/>
        <v>49925.691840000007</v>
      </c>
      <c r="R5897" s="25">
        <f t="shared" si="1017"/>
        <v>0</v>
      </c>
      <c r="S5897" s="25">
        <f t="shared" si="1018"/>
        <v>29701.903812566135</v>
      </c>
      <c r="T5897" s="25" t="str">
        <f t="shared" si="1019"/>
        <v>charge</v>
      </c>
      <c r="V5897" s="25">
        <f t="shared" si="1022"/>
        <v>0</v>
      </c>
      <c r="W5897" s="25">
        <f t="shared" si="1020"/>
        <v>4000</v>
      </c>
      <c r="X5897" s="25">
        <f t="shared" si="1023"/>
        <v>0</v>
      </c>
      <c r="Z5897" s="25">
        <f t="shared" si="1021"/>
        <v>0</v>
      </c>
      <c r="AB5897" s="25">
        <f t="shared" si="1015"/>
        <v>29701.903812566135</v>
      </c>
    </row>
    <row r="5898" x14ac:dyDescent="0.2">
      <c r="I5898" s="24">
        <v>5893</v>
      </c>
      <c r="J5898" s="28">
        <v>0.63138072000000001</v>
      </c>
      <c r="L5898" s="24">
        <v>26150.230886173245</v>
      </c>
      <c r="N5898" s="24">
        <v>5893</v>
      </c>
      <c r="O5898" s="24">
        <f t="shared" si="1016"/>
        <v>20789.43355450773</v>
      </c>
      <c r="P5898" s="24">
        <f t="shared" si="1013"/>
        <v>20789.43355450773</v>
      </c>
      <c r="Q5898" s="24">
        <f t="shared" si="1014"/>
        <v>50510.457600000002</v>
      </c>
      <c r="R5898" s="24">
        <f t="shared" si="1017"/>
        <v>0</v>
      </c>
      <c r="S5898" s="24">
        <f t="shared" si="1018"/>
        <v>29721.024045492271</v>
      </c>
      <c r="T5898" s="24" t="str">
        <f t="shared" si="1019"/>
        <v>charge</v>
      </c>
      <c r="V5898" s="24">
        <f t="shared" si="1022"/>
        <v>0</v>
      </c>
      <c r="W5898" s="24">
        <f t="shared" si="1020"/>
        <v>4000</v>
      </c>
      <c r="X5898" s="24">
        <f t="shared" si="1023"/>
        <v>0</v>
      </c>
      <c r="Z5898" s="24">
        <f t="shared" si="1021"/>
        <v>0</v>
      </c>
      <c r="AB5898" s="24">
        <f t="shared" si="1015"/>
        <v>29721.024045492271</v>
      </c>
    </row>
    <row r="5899" x14ac:dyDescent="0.2">
      <c r="I5899" s="25">
        <v>5894</v>
      </c>
      <c r="J5899" s="29">
        <v>0.53080003200000003</v>
      </c>
      <c r="L5899" s="25">
        <v>26588.112129211422</v>
      </c>
      <c r="N5899" s="25">
        <v>5894</v>
      </c>
      <c r="O5899" s="25">
        <f t="shared" si="1016"/>
        <v>21137.549142723081</v>
      </c>
      <c r="P5899" s="25">
        <f t="shared" si="1013"/>
        <v>21137.549142723081</v>
      </c>
      <c r="Q5899" s="25">
        <f t="shared" si="1014"/>
        <v>42464.002560000001</v>
      </c>
      <c r="R5899" s="25">
        <f t="shared" si="1017"/>
        <v>0</v>
      </c>
      <c r="S5899" s="25">
        <f t="shared" si="1018"/>
        <v>21326.45341727692</v>
      </c>
      <c r="T5899" s="25" t="str">
        <f t="shared" si="1019"/>
        <v>charge</v>
      </c>
      <c r="V5899" s="25">
        <f t="shared" si="1022"/>
        <v>0</v>
      </c>
      <c r="W5899" s="25">
        <f t="shared" si="1020"/>
        <v>4000</v>
      </c>
      <c r="X5899" s="25">
        <f t="shared" si="1023"/>
        <v>0</v>
      </c>
      <c r="Z5899" s="25">
        <f t="shared" si="1021"/>
        <v>0</v>
      </c>
      <c r="AB5899" s="25">
        <f t="shared" si="1015"/>
        <v>21326.45341727692</v>
      </c>
    </row>
    <row r="5900" x14ac:dyDescent="0.2">
      <c r="I5900" s="24">
        <v>5895</v>
      </c>
      <c r="J5900" s="28">
        <v>0.63869671699999997</v>
      </c>
      <c r="L5900" s="24">
        <v>26925.578301954269</v>
      </c>
      <c r="N5900" s="24">
        <v>5895</v>
      </c>
      <c r="O5900" s="24">
        <f t="shared" si="1016"/>
        <v>21405.834750053644</v>
      </c>
      <c r="P5900" s="24">
        <f t="shared" si="1013"/>
        <v>21405.834750053644</v>
      </c>
      <c r="Q5900" s="24">
        <f t="shared" si="1014"/>
        <v>51095.737359999999</v>
      </c>
      <c r="R5900" s="24">
        <f t="shared" si="1017"/>
        <v>0</v>
      </c>
      <c r="S5900" s="24">
        <f t="shared" si="1018"/>
        <v>29689.902609946355</v>
      </c>
      <c r="T5900" s="24" t="str">
        <f t="shared" si="1019"/>
        <v>charge</v>
      </c>
      <c r="V5900" s="24">
        <f t="shared" si="1022"/>
        <v>0</v>
      </c>
      <c r="W5900" s="24">
        <f t="shared" si="1020"/>
        <v>4000</v>
      </c>
      <c r="X5900" s="24">
        <f t="shared" si="1023"/>
        <v>0</v>
      </c>
      <c r="Z5900" s="24">
        <f t="shared" si="1021"/>
        <v>0</v>
      </c>
      <c r="AB5900" s="24">
        <f t="shared" si="1015"/>
        <v>29689.902609946355</v>
      </c>
    </row>
    <row r="5901" x14ac:dyDescent="0.2">
      <c r="I5901" s="25">
        <v>5896</v>
      </c>
      <c r="J5901" s="29">
        <v>0.65499323600000003</v>
      </c>
      <c r="L5901" s="25">
        <v>26795.083607220648</v>
      </c>
      <c r="N5901" s="25">
        <v>5896</v>
      </c>
      <c r="O5901" s="25">
        <f t="shared" si="1016"/>
        <v>21302.091467740414</v>
      </c>
      <c r="P5901" s="25">
        <f t="shared" si="1013"/>
        <v>21302.091467740414</v>
      </c>
      <c r="Q5901" s="25">
        <f t="shared" si="1014"/>
        <v>52399.458880000006</v>
      </c>
      <c r="R5901" s="25">
        <f t="shared" si="1017"/>
        <v>0</v>
      </c>
      <c r="S5901" s="25">
        <f t="shared" si="1018"/>
        <v>31097.367412259591</v>
      </c>
      <c r="T5901" s="25" t="str">
        <f t="shared" si="1019"/>
        <v>charge</v>
      </c>
      <c r="V5901" s="25">
        <f t="shared" si="1022"/>
        <v>0</v>
      </c>
      <c r="W5901" s="25">
        <f t="shared" si="1020"/>
        <v>4000</v>
      </c>
      <c r="X5901" s="25">
        <f t="shared" si="1023"/>
        <v>0</v>
      </c>
      <c r="Z5901" s="25">
        <f t="shared" si="1021"/>
        <v>0</v>
      </c>
      <c r="AB5901" s="25">
        <f t="shared" si="1015"/>
        <v>31097.367412259591</v>
      </c>
    </row>
    <row r="5902" x14ac:dyDescent="0.2">
      <c r="I5902" s="24">
        <v>5897</v>
      </c>
      <c r="J5902" s="28">
        <v>0.50673421399999996</v>
      </c>
      <c r="L5902" s="24">
        <v>26522.666076850888</v>
      </c>
      <c r="N5902" s="24">
        <v>5897</v>
      </c>
      <c r="O5902" s="24">
        <f t="shared" si="1016"/>
        <v>21085.519531096455</v>
      </c>
      <c r="P5902" s="24">
        <f t="shared" si="1013"/>
        <v>21085.519531096455</v>
      </c>
      <c r="Q5902" s="24">
        <f t="shared" si="1014"/>
        <v>40538.737119999998</v>
      </c>
      <c r="R5902" s="24">
        <f t="shared" si="1017"/>
        <v>0</v>
      </c>
      <c r="S5902" s="24">
        <f t="shared" si="1018"/>
        <v>19453.217588903542</v>
      </c>
      <c r="T5902" s="24" t="str">
        <f t="shared" si="1019"/>
        <v>charge</v>
      </c>
      <c r="V5902" s="24">
        <f t="shared" si="1022"/>
        <v>0</v>
      </c>
      <c r="W5902" s="24">
        <f t="shared" si="1020"/>
        <v>4000</v>
      </c>
      <c r="X5902" s="24">
        <f t="shared" si="1023"/>
        <v>0</v>
      </c>
      <c r="Z5902" s="24">
        <f t="shared" si="1021"/>
        <v>0</v>
      </c>
      <c r="AB5902" s="24">
        <f t="shared" si="1015"/>
        <v>19453.217588903542</v>
      </c>
    </row>
    <row r="5903" x14ac:dyDescent="0.2">
      <c r="I5903" s="25">
        <v>5898</v>
      </c>
      <c r="J5903" s="29">
        <v>0.228992697</v>
      </c>
      <c r="L5903" s="25">
        <v>26489.15381412506</v>
      </c>
      <c r="N5903" s="25">
        <v>5898</v>
      </c>
      <c r="O5903" s="25">
        <f t="shared" si="1016"/>
        <v>21058.877282229423</v>
      </c>
      <c r="P5903" s="25">
        <f t="shared" si="1013"/>
        <v>21058.877282229423</v>
      </c>
      <c r="Q5903" s="25">
        <f t="shared" si="1014"/>
        <v>18319.41576</v>
      </c>
      <c r="R5903" s="25">
        <f t="shared" si="1017"/>
        <v>2739.4615222294233</v>
      </c>
      <c r="S5903" s="25">
        <f t="shared" si="1018"/>
        <v>0</v>
      </c>
      <c r="T5903" s="25" t="str">
        <f t="shared" si="1019"/>
        <v>drain</v>
      </c>
      <c r="V5903" s="25">
        <f t="shared" si="1022"/>
        <v>0</v>
      </c>
      <c r="W5903" s="25">
        <f t="shared" si="1020"/>
        <v>1260.5384777705767</v>
      </c>
      <c r="X5903" s="25">
        <f t="shared" si="1023"/>
        <v>2739.4615222294233</v>
      </c>
      <c r="Z5903" s="25">
        <f t="shared" si="1021"/>
        <v>0</v>
      </c>
      <c r="AB5903" s="25">
        <f t="shared" si="1015"/>
        <v>0</v>
      </c>
    </row>
    <row r="5904" x14ac:dyDescent="0.2">
      <c r="I5904" s="24">
        <v>5899</v>
      </c>
      <c r="J5904" s="28">
        <v>0</v>
      </c>
      <c r="L5904" s="24">
        <v>25577.058478260038</v>
      </c>
      <c r="N5904" s="24">
        <v>5899</v>
      </c>
      <c r="O5904" s="24">
        <f t="shared" si="1016"/>
        <v>20333.76149021673</v>
      </c>
      <c r="P5904" s="24">
        <f t="shared" si="1013"/>
        <v>20333.76149021673</v>
      </c>
      <c r="Q5904" s="24">
        <f t="shared" si="1014"/>
        <v>0</v>
      </c>
      <c r="R5904" s="24">
        <f t="shared" si="1017"/>
        <v>20333.76149021673</v>
      </c>
      <c r="S5904" s="24">
        <f t="shared" si="1018"/>
        <v>0</v>
      </c>
      <c r="T5904" s="24" t="str">
        <f t="shared" si="1019"/>
        <v>drain</v>
      </c>
      <c r="V5904" s="24">
        <f t="shared" si="1022"/>
        <v>0</v>
      </c>
      <c r="W5904" s="24">
        <f t="shared" si="1020"/>
        <v>0</v>
      </c>
      <c r="X5904" s="24">
        <f t="shared" si="1023"/>
        <v>1260.5384777705767</v>
      </c>
      <c r="Z5904" s="24">
        <f t="shared" si="1021"/>
        <v>19073.223012446153</v>
      </c>
      <c r="AB5904" s="24">
        <f t="shared" si="1015"/>
        <v>0</v>
      </c>
    </row>
    <row r="5905" x14ac:dyDescent="0.2">
      <c r="I5905" s="25">
        <v>5900</v>
      </c>
      <c r="J5905" s="29">
        <v>0</v>
      </c>
      <c r="L5905" s="25">
        <v>25248.954988288879</v>
      </c>
      <c r="N5905" s="25">
        <v>5900</v>
      </c>
      <c r="O5905" s="25">
        <f t="shared" si="1016"/>
        <v>20072.919215689661</v>
      </c>
      <c r="P5905" s="25">
        <f t="shared" si="1013"/>
        <v>20072.919215689661</v>
      </c>
      <c r="Q5905" s="25">
        <f t="shared" si="1014"/>
        <v>0</v>
      </c>
      <c r="R5905" s="25">
        <f t="shared" si="1017"/>
        <v>20072.919215689661</v>
      </c>
      <c r="S5905" s="25">
        <f t="shared" si="1018"/>
        <v>0</v>
      </c>
      <c r="T5905" s="25" t="str">
        <f t="shared" si="1019"/>
        <v>drain</v>
      </c>
      <c r="V5905" s="25">
        <f t="shared" si="1022"/>
        <v>0</v>
      </c>
      <c r="W5905" s="25">
        <f t="shared" si="1020"/>
        <v>0</v>
      </c>
      <c r="X5905" s="25">
        <f t="shared" si="1023"/>
        <v>0</v>
      </c>
      <c r="Z5905" s="25">
        <f t="shared" si="1021"/>
        <v>20072.919215689661</v>
      </c>
      <c r="AB5905" s="25">
        <f t="shared" si="1015"/>
        <v>0</v>
      </c>
    </row>
    <row r="5906" x14ac:dyDescent="0.2">
      <c r="I5906" s="24">
        <v>5901</v>
      </c>
      <c r="J5906" s="28">
        <v>0</v>
      </c>
      <c r="L5906" s="24">
        <v>24392.370286750793</v>
      </c>
      <c r="N5906" s="24">
        <v>5901</v>
      </c>
      <c r="O5906" s="24">
        <f t="shared" si="1016"/>
        <v>19391.934377966882</v>
      </c>
      <c r="P5906" s="24">
        <f t="shared" si="1013"/>
        <v>19391.934377966882</v>
      </c>
      <c r="Q5906" s="24">
        <f t="shared" si="1014"/>
        <v>0</v>
      </c>
      <c r="R5906" s="24">
        <f t="shared" si="1017"/>
        <v>19391.934377966882</v>
      </c>
      <c r="S5906" s="24">
        <f t="shared" si="1018"/>
        <v>0</v>
      </c>
      <c r="T5906" s="24" t="str">
        <f t="shared" si="1019"/>
        <v>drain</v>
      </c>
      <c r="V5906" s="24">
        <f t="shared" si="1022"/>
        <v>0</v>
      </c>
      <c r="W5906" s="24">
        <f t="shared" si="1020"/>
        <v>0</v>
      </c>
      <c r="X5906" s="24">
        <f t="shared" si="1023"/>
        <v>0</v>
      </c>
      <c r="Z5906" s="24">
        <f t="shared" si="1021"/>
        <v>19391.934377966882</v>
      </c>
      <c r="AB5906" s="24">
        <f t="shared" si="1015"/>
        <v>0</v>
      </c>
    </row>
    <row r="5907" x14ac:dyDescent="0.2">
      <c r="I5907" s="25">
        <v>5902</v>
      </c>
      <c r="J5907" s="29">
        <v>0</v>
      </c>
      <c r="L5907" s="25">
        <v>23476.55517067909</v>
      </c>
      <c r="N5907" s="25">
        <v>5902</v>
      </c>
      <c r="O5907" s="25">
        <f t="shared" si="1016"/>
        <v>18663.861360689876</v>
      </c>
      <c r="P5907" s="25">
        <f t="shared" si="1013"/>
        <v>18663.861360689876</v>
      </c>
      <c r="Q5907" s="25">
        <f t="shared" si="1014"/>
        <v>0</v>
      </c>
      <c r="R5907" s="25">
        <f t="shared" si="1017"/>
        <v>18663.861360689876</v>
      </c>
      <c r="S5907" s="25">
        <f t="shared" si="1018"/>
        <v>0</v>
      </c>
      <c r="T5907" s="25" t="str">
        <f t="shared" si="1019"/>
        <v>drain</v>
      </c>
      <c r="V5907" s="25">
        <f t="shared" si="1022"/>
        <v>0</v>
      </c>
      <c r="W5907" s="25">
        <f t="shared" si="1020"/>
        <v>0</v>
      </c>
      <c r="X5907" s="25">
        <f t="shared" si="1023"/>
        <v>0</v>
      </c>
      <c r="Z5907" s="25">
        <f t="shared" si="1021"/>
        <v>18663.861360689876</v>
      </c>
      <c r="AB5907" s="25">
        <f t="shared" si="1015"/>
        <v>0</v>
      </c>
    </row>
    <row r="5908" x14ac:dyDescent="0.2">
      <c r="I5908" s="24">
        <v>5903</v>
      </c>
      <c r="J5908" s="28">
        <v>0</v>
      </c>
      <c r="L5908" s="24">
        <v>22697.289363741875</v>
      </c>
      <c r="N5908" s="24">
        <v>5903</v>
      </c>
      <c r="O5908" s="24">
        <f t="shared" si="1016"/>
        <v>18044.345044174792</v>
      </c>
      <c r="P5908" s="24">
        <f t="shared" si="1013"/>
        <v>18044.345044174792</v>
      </c>
      <c r="Q5908" s="24">
        <f t="shared" si="1014"/>
        <v>0</v>
      </c>
      <c r="R5908" s="24">
        <f t="shared" si="1017"/>
        <v>18044.345044174792</v>
      </c>
      <c r="S5908" s="24">
        <f t="shared" si="1018"/>
        <v>0</v>
      </c>
      <c r="T5908" s="24" t="str">
        <f t="shared" si="1019"/>
        <v>drain</v>
      </c>
      <c r="V5908" s="24">
        <f t="shared" si="1022"/>
        <v>0</v>
      </c>
      <c r="W5908" s="24">
        <f t="shared" si="1020"/>
        <v>0</v>
      </c>
      <c r="X5908" s="24">
        <f t="shared" si="1023"/>
        <v>0</v>
      </c>
      <c r="Z5908" s="24">
        <f t="shared" si="1021"/>
        <v>18044.345044174792</v>
      </c>
      <c r="AB5908" s="24">
        <f t="shared" si="1015"/>
        <v>0</v>
      </c>
    </row>
    <row r="5909" x14ac:dyDescent="0.2">
      <c r="I5909" s="25">
        <v>5904</v>
      </c>
      <c r="J5909" s="29">
        <v>0</v>
      </c>
      <c r="L5909" s="25">
        <v>21599.169972229003</v>
      </c>
      <c r="N5909" s="25">
        <v>5904</v>
      </c>
      <c r="O5909" s="25">
        <f t="shared" si="1016"/>
        <v>17171.34012792206</v>
      </c>
      <c r="P5909" s="25">
        <f t="shared" si="1013"/>
        <v>17171.34012792206</v>
      </c>
      <c r="Q5909" s="25">
        <f t="shared" si="1014"/>
        <v>0</v>
      </c>
      <c r="R5909" s="25">
        <f t="shared" si="1017"/>
        <v>17171.34012792206</v>
      </c>
      <c r="S5909" s="25">
        <f t="shared" si="1018"/>
        <v>0</v>
      </c>
      <c r="T5909" s="25" t="str">
        <f t="shared" si="1019"/>
        <v>drain</v>
      </c>
      <c r="V5909" s="25">
        <f t="shared" si="1022"/>
        <v>0</v>
      </c>
      <c r="W5909" s="25">
        <f t="shared" si="1020"/>
        <v>0</v>
      </c>
      <c r="X5909" s="25">
        <f t="shared" si="1023"/>
        <v>0</v>
      </c>
      <c r="Z5909" s="25">
        <f t="shared" si="1021"/>
        <v>17171.34012792206</v>
      </c>
      <c r="AB5909" s="25">
        <f t="shared" si="1015"/>
        <v>0</v>
      </c>
    </row>
    <row r="5910" x14ac:dyDescent="0.2">
      <c r="I5910" s="24">
        <v>5905</v>
      </c>
      <c r="J5910" s="28">
        <v>0</v>
      </c>
      <c r="L5910" s="24">
        <v>20362.750297832488</v>
      </c>
      <c r="N5910" s="24">
        <v>5905</v>
      </c>
      <c r="O5910" s="24">
        <f t="shared" si="1016"/>
        <v>16188.38648677683</v>
      </c>
      <c r="P5910" s="24">
        <f t="shared" si="1013"/>
        <v>16188.38648677683</v>
      </c>
      <c r="Q5910" s="24">
        <f t="shared" si="1014"/>
        <v>0</v>
      </c>
      <c r="R5910" s="24">
        <f t="shared" si="1017"/>
        <v>16188.38648677683</v>
      </c>
      <c r="S5910" s="24">
        <f t="shared" si="1018"/>
        <v>0</v>
      </c>
      <c r="T5910" s="24" t="str">
        <f t="shared" si="1019"/>
        <v>drain</v>
      </c>
      <c r="V5910" s="24">
        <f t="shared" si="1022"/>
        <v>0</v>
      </c>
      <c r="W5910" s="24">
        <f t="shared" si="1020"/>
        <v>0</v>
      </c>
      <c r="X5910" s="24">
        <f t="shared" si="1023"/>
        <v>0</v>
      </c>
      <c r="Z5910" s="24">
        <f t="shared" si="1021"/>
        <v>16188.38648677683</v>
      </c>
      <c r="AB5910" s="24">
        <f t="shared" si="1015"/>
        <v>0</v>
      </c>
    </row>
    <row r="5911" x14ac:dyDescent="0.2">
      <c r="I5911" s="25">
        <v>5906</v>
      </c>
      <c r="J5911" s="29">
        <v>0</v>
      </c>
      <c r="L5911" s="25">
        <v>19562.530674076079</v>
      </c>
      <c r="N5911" s="25">
        <v>5906</v>
      </c>
      <c r="O5911" s="25">
        <f t="shared" si="1016"/>
        <v>15552.211885890483</v>
      </c>
      <c r="P5911" s="25">
        <f t="shared" si="1013"/>
        <v>15552.211885890483</v>
      </c>
      <c r="Q5911" s="25">
        <f t="shared" si="1014"/>
        <v>0</v>
      </c>
      <c r="R5911" s="25">
        <f t="shared" si="1017"/>
        <v>15552.211885890483</v>
      </c>
      <c r="S5911" s="25">
        <f t="shared" si="1018"/>
        <v>0</v>
      </c>
      <c r="T5911" s="25" t="str">
        <f t="shared" si="1019"/>
        <v>drain</v>
      </c>
      <c r="V5911" s="25">
        <f t="shared" si="1022"/>
        <v>0</v>
      </c>
      <c r="W5911" s="25">
        <f t="shared" si="1020"/>
        <v>0</v>
      </c>
      <c r="X5911" s="25">
        <f t="shared" si="1023"/>
        <v>0</v>
      </c>
      <c r="Z5911" s="25">
        <f t="shared" si="1021"/>
        <v>15552.211885890483</v>
      </c>
      <c r="AB5911" s="25">
        <f t="shared" si="1015"/>
        <v>0</v>
      </c>
    </row>
    <row r="5912" x14ac:dyDescent="0.2">
      <c r="I5912" s="24">
        <v>5907</v>
      </c>
      <c r="J5912" s="28">
        <v>0</v>
      </c>
      <c r="L5912" s="24">
        <v>19312.679155457019</v>
      </c>
      <c r="N5912" s="24">
        <v>5907</v>
      </c>
      <c r="O5912" s="24">
        <f t="shared" si="1016"/>
        <v>15353.579928588331</v>
      </c>
      <c r="P5912" s="24">
        <f t="shared" si="1013"/>
        <v>15353.579928588331</v>
      </c>
      <c r="Q5912" s="24">
        <f t="shared" si="1014"/>
        <v>0</v>
      </c>
      <c r="R5912" s="24">
        <f t="shared" si="1017"/>
        <v>15353.579928588331</v>
      </c>
      <c r="S5912" s="24">
        <f t="shared" si="1018"/>
        <v>0</v>
      </c>
      <c r="T5912" s="24" t="str">
        <f t="shared" si="1019"/>
        <v>drain</v>
      </c>
      <c r="V5912" s="24">
        <f t="shared" si="1022"/>
        <v>0</v>
      </c>
      <c r="W5912" s="24">
        <f t="shared" si="1020"/>
        <v>0</v>
      </c>
      <c r="X5912" s="24">
        <f t="shared" si="1023"/>
        <v>0</v>
      </c>
      <c r="Z5912" s="24">
        <f t="shared" si="1021"/>
        <v>15353.579928588331</v>
      </c>
      <c r="AB5912" s="24">
        <f t="shared" si="1015"/>
        <v>0</v>
      </c>
    </row>
    <row r="5913" x14ac:dyDescent="0.2">
      <c r="I5913" s="25">
        <v>5908</v>
      </c>
      <c r="J5913" s="29">
        <v>0</v>
      </c>
      <c r="L5913" s="25">
        <v>19225.586146736143</v>
      </c>
      <c r="N5913" s="25">
        <v>5908</v>
      </c>
      <c r="O5913" s="25">
        <f t="shared" si="1016"/>
        <v>15284.340986655234</v>
      </c>
      <c r="P5913" s="25">
        <f t="shared" si="1013"/>
        <v>15284.340986655234</v>
      </c>
      <c r="Q5913" s="25">
        <f t="shared" si="1014"/>
        <v>0</v>
      </c>
      <c r="R5913" s="25">
        <f t="shared" si="1017"/>
        <v>15284.340986655234</v>
      </c>
      <c r="S5913" s="25">
        <f t="shared" si="1018"/>
        <v>0</v>
      </c>
      <c r="T5913" s="25" t="str">
        <f t="shared" si="1019"/>
        <v>drain</v>
      </c>
      <c r="V5913" s="25">
        <f t="shared" si="1022"/>
        <v>0</v>
      </c>
      <c r="W5913" s="25">
        <f t="shared" si="1020"/>
        <v>0</v>
      </c>
      <c r="X5913" s="25">
        <f t="shared" si="1023"/>
        <v>0</v>
      </c>
      <c r="Z5913" s="25">
        <f t="shared" si="1021"/>
        <v>15284.340986655234</v>
      </c>
      <c r="AB5913" s="25">
        <f t="shared" si="1015"/>
        <v>0</v>
      </c>
    </row>
    <row r="5914" x14ac:dyDescent="0.2">
      <c r="I5914" s="24">
        <v>5909</v>
      </c>
      <c r="J5914" s="28">
        <v>0</v>
      </c>
      <c r="L5914" s="24">
        <v>19101.75998096466</v>
      </c>
      <c r="N5914" s="24">
        <v>5909</v>
      </c>
      <c r="O5914" s="24">
        <f t="shared" si="1016"/>
        <v>15185.899184866905</v>
      </c>
      <c r="P5914" s="24">
        <f t="shared" si="1013"/>
        <v>15185.899184866905</v>
      </c>
      <c r="Q5914" s="24">
        <f t="shared" si="1014"/>
        <v>0</v>
      </c>
      <c r="R5914" s="24">
        <f t="shared" si="1017"/>
        <v>15185.899184866905</v>
      </c>
      <c r="S5914" s="24">
        <f t="shared" si="1018"/>
        <v>0</v>
      </c>
      <c r="T5914" s="24" t="str">
        <f t="shared" si="1019"/>
        <v>drain</v>
      </c>
      <c r="V5914" s="24">
        <f t="shared" si="1022"/>
        <v>0</v>
      </c>
      <c r="W5914" s="24">
        <f t="shared" si="1020"/>
        <v>0</v>
      </c>
      <c r="X5914" s="24">
        <f t="shared" si="1023"/>
        <v>0</v>
      </c>
      <c r="Z5914" s="24">
        <f t="shared" si="1021"/>
        <v>15185.899184866905</v>
      </c>
      <c r="AB5914" s="24">
        <f t="shared" si="1015"/>
        <v>0</v>
      </c>
    </row>
    <row r="5915" x14ac:dyDescent="0.2">
      <c r="I5915" s="25">
        <v>5910</v>
      </c>
      <c r="J5915" s="29">
        <v>0</v>
      </c>
      <c r="L5915" s="25">
        <v>18785.090193939206</v>
      </c>
      <c r="N5915" s="25">
        <v>5910</v>
      </c>
      <c r="O5915" s="25">
        <f t="shared" si="1016"/>
        <v>14934.14670418167</v>
      </c>
      <c r="P5915" s="25">
        <f t="shared" si="1013"/>
        <v>14934.14670418167</v>
      </c>
      <c r="Q5915" s="25">
        <f t="shared" si="1014"/>
        <v>0</v>
      </c>
      <c r="R5915" s="25">
        <f t="shared" si="1017"/>
        <v>14934.14670418167</v>
      </c>
      <c r="S5915" s="25">
        <f t="shared" si="1018"/>
        <v>0</v>
      </c>
      <c r="T5915" s="25" t="str">
        <f t="shared" si="1019"/>
        <v>drain</v>
      </c>
      <c r="V5915" s="25">
        <f t="shared" si="1022"/>
        <v>0</v>
      </c>
      <c r="W5915" s="25">
        <f t="shared" si="1020"/>
        <v>0</v>
      </c>
      <c r="X5915" s="25">
        <f t="shared" si="1023"/>
        <v>0</v>
      </c>
      <c r="Z5915" s="25">
        <f t="shared" si="1021"/>
        <v>14934.14670418167</v>
      </c>
      <c r="AB5915" s="25">
        <f t="shared" si="1015"/>
        <v>0</v>
      </c>
    </row>
    <row r="5916" x14ac:dyDescent="0.2">
      <c r="I5916" s="24">
        <v>5911</v>
      </c>
      <c r="J5916" s="28">
        <v>0.14457917100000001</v>
      </c>
      <c r="L5916" s="24">
        <v>18529.002170372009</v>
      </c>
      <c r="N5916" s="24">
        <v>5911</v>
      </c>
      <c r="O5916" s="24">
        <f t="shared" si="1016"/>
        <v>14730.556725445747</v>
      </c>
      <c r="P5916" s="24">
        <f t="shared" si="1013"/>
        <v>14730.556725445747</v>
      </c>
      <c r="Q5916" s="24">
        <f t="shared" si="1014"/>
        <v>11566.33368</v>
      </c>
      <c r="R5916" s="24">
        <f t="shared" si="1017"/>
        <v>3164.2230454457476</v>
      </c>
      <c r="S5916" s="24">
        <f t="shared" si="1018"/>
        <v>0</v>
      </c>
      <c r="T5916" s="24" t="str">
        <f t="shared" si="1019"/>
        <v>drain</v>
      </c>
      <c r="V5916" s="24">
        <f t="shared" si="1022"/>
        <v>0</v>
      </c>
      <c r="W5916" s="24">
        <f t="shared" si="1020"/>
        <v>0</v>
      </c>
      <c r="X5916" s="24">
        <f t="shared" si="1023"/>
        <v>0</v>
      </c>
      <c r="Z5916" s="24">
        <f t="shared" si="1021"/>
        <v>3164.2230454457476</v>
      </c>
      <c r="AB5916" s="24">
        <f t="shared" si="1015"/>
        <v>0</v>
      </c>
    </row>
    <row r="5917" x14ac:dyDescent="0.2">
      <c r="I5917" s="25">
        <v>5912</v>
      </c>
      <c r="J5917" s="29">
        <v>0.25841816500000003</v>
      </c>
      <c r="L5917" s="25">
        <v>19416.578719139099</v>
      </c>
      <c r="N5917" s="25">
        <v>5912</v>
      </c>
      <c r="O5917" s="25">
        <f t="shared" si="1016"/>
        <v>15436.180081715585</v>
      </c>
      <c r="P5917" s="25">
        <f t="shared" si="1013"/>
        <v>15436.180081715585</v>
      </c>
      <c r="Q5917" s="25">
        <f t="shared" si="1014"/>
        <v>20673.453200000004</v>
      </c>
      <c r="R5917" s="25">
        <f t="shared" si="1017"/>
        <v>0</v>
      </c>
      <c r="S5917" s="25">
        <f t="shared" si="1018"/>
        <v>5237.2731182844182</v>
      </c>
      <c r="T5917" s="25" t="str">
        <f t="shared" si="1019"/>
        <v>charge</v>
      </c>
      <c r="V5917" s="25">
        <f t="shared" si="1022"/>
        <v>4000</v>
      </c>
      <c r="W5917" s="25">
        <f t="shared" si="1020"/>
        <v>4000</v>
      </c>
      <c r="X5917" s="25">
        <f t="shared" si="1023"/>
        <v>0</v>
      </c>
      <c r="Z5917" s="25">
        <f t="shared" si="1021"/>
        <v>0</v>
      </c>
      <c r="AB5917" s="25">
        <f t="shared" si="1015"/>
        <v>1237.2731182844182</v>
      </c>
    </row>
    <row r="5918" x14ac:dyDescent="0.2">
      <c r="I5918" s="24">
        <v>5913</v>
      </c>
      <c r="J5918" s="28">
        <v>0.18288995399999999</v>
      </c>
      <c r="L5918" s="24">
        <v>20928.901578998564</v>
      </c>
      <c r="N5918" s="24">
        <v>5913</v>
      </c>
      <c r="O5918" s="24">
        <f t="shared" si="1016"/>
        <v>16638.476755303858</v>
      </c>
      <c r="P5918" s="24">
        <f t="shared" si="1013"/>
        <v>16638.476755303858</v>
      </c>
      <c r="Q5918" s="24">
        <f t="shared" si="1014"/>
        <v>14631.196319999999</v>
      </c>
      <c r="R5918" s="24">
        <f t="shared" si="1017"/>
        <v>2007.2804353038591</v>
      </c>
      <c r="S5918" s="24">
        <f t="shared" si="1018"/>
        <v>0</v>
      </c>
      <c r="T5918" s="24" t="str">
        <f t="shared" si="1019"/>
        <v>drain</v>
      </c>
      <c r="V5918" s="24">
        <f t="shared" si="1022"/>
        <v>0</v>
      </c>
      <c r="W5918" s="24">
        <f t="shared" si="1020"/>
        <v>1992.7195646961409</v>
      </c>
      <c r="X5918" s="24">
        <f t="shared" si="1023"/>
        <v>2007.2804353038591</v>
      </c>
      <c r="Z5918" s="24">
        <f t="shared" si="1021"/>
        <v>0</v>
      </c>
      <c r="AB5918" s="24">
        <f t="shared" si="1015"/>
        <v>0</v>
      </c>
    </row>
    <row r="5919" x14ac:dyDescent="0.2">
      <c r="I5919" s="25">
        <v>5914</v>
      </c>
      <c r="J5919" s="29">
        <v>0.30534995500000001</v>
      </c>
      <c r="L5919" s="25">
        <v>22477.937146091459</v>
      </c>
      <c r="N5919" s="25">
        <v>5914</v>
      </c>
      <c r="O5919" s="25">
        <f t="shared" si="1016"/>
        <v>17869.960031142709</v>
      </c>
      <c r="P5919" s="25">
        <f t="shared" si="1013"/>
        <v>17869.960031142709</v>
      </c>
      <c r="Q5919" s="25">
        <f t="shared" si="1014"/>
        <v>24427.9964</v>
      </c>
      <c r="R5919" s="25">
        <f t="shared" si="1017"/>
        <v>0</v>
      </c>
      <c r="S5919" s="25">
        <f t="shared" si="1018"/>
        <v>6558.0363688572907</v>
      </c>
      <c r="T5919" s="25" t="str">
        <f t="shared" si="1019"/>
        <v>charge</v>
      </c>
      <c r="V5919" s="25">
        <f t="shared" si="1022"/>
        <v>2007.2804353038591</v>
      </c>
      <c r="W5919" s="25">
        <f t="shared" si="1020"/>
        <v>4000</v>
      </c>
      <c r="X5919" s="25">
        <f t="shared" si="1023"/>
        <v>0</v>
      </c>
      <c r="Z5919" s="25">
        <f t="shared" si="1021"/>
        <v>0</v>
      </c>
      <c r="AB5919" s="25">
        <f t="shared" si="1015"/>
        <v>4550.7559335534315</v>
      </c>
    </row>
    <row r="5920" x14ac:dyDescent="0.2">
      <c r="I5920" s="24">
        <v>5915</v>
      </c>
      <c r="J5920" s="28">
        <v>0.46538699</v>
      </c>
      <c r="L5920" s="24">
        <v>23563.143259334563</v>
      </c>
      <c r="N5920" s="24">
        <v>5915</v>
      </c>
      <c r="O5920" s="24">
        <f t="shared" si="1016"/>
        <v>18732.698891170978</v>
      </c>
      <c r="P5920" s="24">
        <f t="shared" si="1013"/>
        <v>18732.698891170978</v>
      </c>
      <c r="Q5920" s="24">
        <f t="shared" si="1014"/>
        <v>37230.959199999998</v>
      </c>
      <c r="R5920" s="24">
        <f t="shared" si="1017"/>
        <v>0</v>
      </c>
      <c r="S5920" s="24">
        <f t="shared" si="1018"/>
        <v>18498.26030882902</v>
      </c>
      <c r="T5920" s="24" t="str">
        <f t="shared" si="1019"/>
        <v>charge</v>
      </c>
      <c r="V5920" s="24">
        <f t="shared" si="1022"/>
        <v>0</v>
      </c>
      <c r="W5920" s="24">
        <f t="shared" si="1020"/>
        <v>4000</v>
      </c>
      <c r="X5920" s="24">
        <f t="shared" si="1023"/>
        <v>0</v>
      </c>
      <c r="Z5920" s="24">
        <f t="shared" si="1021"/>
        <v>0</v>
      </c>
      <c r="AB5920" s="24">
        <f t="shared" si="1015"/>
        <v>18498.26030882902</v>
      </c>
    </row>
    <row r="5921" x14ac:dyDescent="0.2">
      <c r="I5921" s="25">
        <v>5916</v>
      </c>
      <c r="J5921" s="29">
        <v>0.50830429300000002</v>
      </c>
      <c r="L5921" s="25">
        <v>24120.727337932585</v>
      </c>
      <c r="N5921" s="25">
        <v>5916</v>
      </c>
      <c r="O5921" s="25">
        <f t="shared" si="1016"/>
        <v>19175.978233656406</v>
      </c>
      <c r="P5921" s="25">
        <f t="shared" si="1013"/>
        <v>19175.978233656406</v>
      </c>
      <c r="Q5921" s="25">
        <f t="shared" si="1014"/>
        <v>40664.343440000004</v>
      </c>
      <c r="R5921" s="25">
        <f t="shared" si="1017"/>
        <v>0</v>
      </c>
      <c r="S5921" s="25">
        <f t="shared" si="1018"/>
        <v>21488.365206343598</v>
      </c>
      <c r="T5921" s="25" t="str">
        <f t="shared" si="1019"/>
        <v>charge</v>
      </c>
      <c r="V5921" s="25">
        <f t="shared" si="1022"/>
        <v>0</v>
      </c>
      <c r="W5921" s="25">
        <f t="shared" si="1020"/>
        <v>4000</v>
      </c>
      <c r="X5921" s="25">
        <f t="shared" si="1023"/>
        <v>0</v>
      </c>
      <c r="Z5921" s="25">
        <f t="shared" si="1021"/>
        <v>0</v>
      </c>
      <c r="AB5921" s="25">
        <f t="shared" si="1015"/>
        <v>21488.365206343598</v>
      </c>
    </row>
    <row r="5922" x14ac:dyDescent="0.2">
      <c r="I5922" s="24">
        <v>5917</v>
      </c>
      <c r="J5922" s="28">
        <v>0.47168739599999998</v>
      </c>
      <c r="L5922" s="24">
        <v>25017.843092095849</v>
      </c>
      <c r="N5922" s="24">
        <v>5917</v>
      </c>
      <c r="O5922" s="24">
        <f t="shared" si="1016"/>
        <v>19889.185258216199</v>
      </c>
      <c r="P5922" s="24">
        <f t="shared" si="1013"/>
        <v>19889.185258216199</v>
      </c>
      <c r="Q5922" s="24">
        <f t="shared" si="1014"/>
        <v>37734.991679999999</v>
      </c>
      <c r="R5922" s="24">
        <f t="shared" si="1017"/>
        <v>0</v>
      </c>
      <c r="S5922" s="24">
        <f t="shared" si="1018"/>
        <v>17845.8064217838</v>
      </c>
      <c r="T5922" s="24" t="str">
        <f t="shared" si="1019"/>
        <v>charge</v>
      </c>
      <c r="V5922" s="24">
        <f t="shared" si="1022"/>
        <v>0</v>
      </c>
      <c r="W5922" s="24">
        <f t="shared" si="1020"/>
        <v>4000</v>
      </c>
      <c r="X5922" s="24">
        <f t="shared" si="1023"/>
        <v>0</v>
      </c>
      <c r="Z5922" s="24">
        <f t="shared" si="1021"/>
        <v>0</v>
      </c>
      <c r="AB5922" s="24">
        <f t="shared" si="1015"/>
        <v>17845.8064217838</v>
      </c>
    </row>
    <row r="5923" x14ac:dyDescent="0.2">
      <c r="I5923" s="25">
        <v>5918</v>
      </c>
      <c r="J5923" s="29">
        <v>0.47616666499999999</v>
      </c>
      <c r="L5923" s="25">
        <v>25372.126926612851</v>
      </c>
      <c r="N5923" s="25">
        <v>5918</v>
      </c>
      <c r="O5923" s="25">
        <f t="shared" si="1016"/>
        <v>20170.840906657217</v>
      </c>
      <c r="P5923" s="25">
        <f t="shared" si="1013"/>
        <v>20170.840906657217</v>
      </c>
      <c r="Q5923" s="25">
        <f t="shared" si="1014"/>
        <v>38093.333200000001</v>
      </c>
      <c r="R5923" s="25">
        <f t="shared" si="1017"/>
        <v>0</v>
      </c>
      <c r="S5923" s="25">
        <f t="shared" si="1018"/>
        <v>17922.492293342784</v>
      </c>
      <c r="T5923" s="25" t="str">
        <f t="shared" si="1019"/>
        <v>charge</v>
      </c>
      <c r="V5923" s="25">
        <f t="shared" si="1022"/>
        <v>0</v>
      </c>
      <c r="W5923" s="25">
        <f t="shared" si="1020"/>
        <v>4000</v>
      </c>
      <c r="X5923" s="25">
        <f t="shared" si="1023"/>
        <v>0</v>
      </c>
      <c r="Z5923" s="25">
        <f t="shared" si="1021"/>
        <v>0</v>
      </c>
      <c r="AB5923" s="25">
        <f t="shared" si="1015"/>
        <v>17922.492293342784</v>
      </c>
    </row>
    <row r="5924" x14ac:dyDescent="0.2">
      <c r="I5924" s="24">
        <v>5919</v>
      </c>
      <c r="J5924" s="28">
        <v>0.55726680399999995</v>
      </c>
      <c r="L5924" s="24">
        <v>25682.131507754322</v>
      </c>
      <c r="N5924" s="24">
        <v>5919</v>
      </c>
      <c r="O5924" s="24">
        <f t="shared" si="1016"/>
        <v>20417.294548664686</v>
      </c>
      <c r="P5924" s="24">
        <f t="shared" si="1013"/>
        <v>20417.294548664686</v>
      </c>
      <c r="Q5924" s="24">
        <f t="shared" si="1014"/>
        <v>44581.344319999997</v>
      </c>
      <c r="R5924" s="24">
        <f t="shared" si="1017"/>
        <v>0</v>
      </c>
      <c r="S5924" s="24">
        <f t="shared" si="1018"/>
        <v>24164.049771335311</v>
      </c>
      <c r="T5924" s="24" t="str">
        <f t="shared" si="1019"/>
        <v>charge</v>
      </c>
      <c r="V5924" s="24">
        <f t="shared" si="1022"/>
        <v>0</v>
      </c>
      <c r="W5924" s="24">
        <f t="shared" si="1020"/>
        <v>4000</v>
      </c>
      <c r="X5924" s="24">
        <f t="shared" si="1023"/>
        <v>0</v>
      </c>
      <c r="Z5924" s="24">
        <f t="shared" si="1021"/>
        <v>0</v>
      </c>
      <c r="AB5924" s="24">
        <f t="shared" si="1015"/>
        <v>24164.049771335311</v>
      </c>
    </row>
    <row r="5925" x14ac:dyDescent="0.2">
      <c r="I5925" s="25">
        <v>5920</v>
      </c>
      <c r="J5925" s="29">
        <v>0.58971404000000005</v>
      </c>
      <c r="L5925" s="25">
        <v>25739.343770313262</v>
      </c>
      <c r="N5925" s="25">
        <v>5920</v>
      </c>
      <c r="O5925" s="25">
        <f t="shared" si="1016"/>
        <v>20462.778297399043</v>
      </c>
      <c r="P5925" s="25">
        <f t="shared" si="1013"/>
        <v>20462.778297399043</v>
      </c>
      <c r="Q5925" s="25">
        <f t="shared" si="1014"/>
        <v>47177.123200000002</v>
      </c>
      <c r="R5925" s="25">
        <f t="shared" si="1017"/>
        <v>0</v>
      </c>
      <c r="S5925" s="25">
        <f t="shared" si="1018"/>
        <v>26714.344902600958</v>
      </c>
      <c r="T5925" s="25" t="str">
        <f t="shared" si="1019"/>
        <v>charge</v>
      </c>
      <c r="V5925" s="25">
        <f t="shared" si="1022"/>
        <v>0</v>
      </c>
      <c r="W5925" s="25">
        <f t="shared" si="1020"/>
        <v>4000</v>
      </c>
      <c r="X5925" s="25">
        <f t="shared" si="1023"/>
        <v>0</v>
      </c>
      <c r="Z5925" s="25">
        <f t="shared" si="1021"/>
        <v>0</v>
      </c>
      <c r="AB5925" s="25">
        <f t="shared" si="1015"/>
        <v>26714.344902600958</v>
      </c>
    </row>
    <row r="5926" x14ac:dyDescent="0.2">
      <c r="I5926" s="24">
        <v>5921</v>
      </c>
      <c r="J5926" s="28">
        <v>0.49792997899999997</v>
      </c>
      <c r="L5926" s="24">
        <v>25290.556770420073</v>
      </c>
      <c r="N5926" s="24">
        <v>5921</v>
      </c>
      <c r="O5926" s="24">
        <f t="shared" si="1016"/>
        <v>20105.992632483958</v>
      </c>
      <c r="P5926" s="24">
        <f t="shared" si="1013"/>
        <v>20105.992632483958</v>
      </c>
      <c r="Q5926" s="24">
        <f t="shared" si="1014"/>
        <v>39834.39832</v>
      </c>
      <c r="R5926" s="24">
        <f t="shared" si="1017"/>
        <v>0</v>
      </c>
      <c r="S5926" s="24">
        <f t="shared" si="1018"/>
        <v>19728.405687516042</v>
      </c>
      <c r="T5926" s="24" t="str">
        <f t="shared" si="1019"/>
        <v>charge</v>
      </c>
      <c r="V5926" s="24">
        <f t="shared" si="1022"/>
        <v>0</v>
      </c>
      <c r="W5926" s="24">
        <f t="shared" si="1020"/>
        <v>4000</v>
      </c>
      <c r="X5926" s="24">
        <f t="shared" si="1023"/>
        <v>0</v>
      </c>
      <c r="Z5926" s="24">
        <f t="shared" si="1021"/>
        <v>0</v>
      </c>
      <c r="AB5926" s="24">
        <f t="shared" si="1015"/>
        <v>19728.405687516042</v>
      </c>
    </row>
    <row r="5927" x14ac:dyDescent="0.2">
      <c r="I5927" s="25">
        <v>5922</v>
      </c>
      <c r="J5927" s="29">
        <v>0.22907671400000001</v>
      </c>
      <c r="L5927" s="25">
        <v>25054.83114185333</v>
      </c>
      <c r="N5927" s="25">
        <v>5922</v>
      </c>
      <c r="O5927" s="25">
        <f t="shared" si="1016"/>
        <v>19918.5907577734</v>
      </c>
      <c r="P5927" s="25">
        <f t="shared" si="1013"/>
        <v>19918.5907577734</v>
      </c>
      <c r="Q5927" s="25">
        <f t="shared" si="1014"/>
        <v>18326.137119999999</v>
      </c>
      <c r="R5927" s="25">
        <f t="shared" si="1017"/>
        <v>1592.4536377734003</v>
      </c>
      <c r="S5927" s="25">
        <f t="shared" si="1018"/>
        <v>0</v>
      </c>
      <c r="T5927" s="25" t="str">
        <f t="shared" si="1019"/>
        <v>drain</v>
      </c>
      <c r="V5927" s="25">
        <f t="shared" si="1022"/>
        <v>0</v>
      </c>
      <c r="W5927" s="25">
        <f t="shared" si="1020"/>
        <v>2407.5463622265997</v>
      </c>
      <c r="X5927" s="25">
        <f t="shared" si="1023"/>
        <v>1592.4536377734003</v>
      </c>
      <c r="Z5927" s="25">
        <f t="shared" si="1021"/>
        <v>0</v>
      </c>
      <c r="AB5927" s="25">
        <f t="shared" si="1015"/>
        <v>0</v>
      </c>
    </row>
    <row r="5928" x14ac:dyDescent="0.2">
      <c r="I5928" s="24">
        <v>5923</v>
      </c>
      <c r="J5928" s="28">
        <v>0</v>
      </c>
      <c r="L5928" s="24">
        <v>24819.383945560454</v>
      </c>
      <c r="N5928" s="24">
        <v>5923</v>
      </c>
      <c r="O5928" s="24">
        <f t="shared" si="1016"/>
        <v>19731.410236720563</v>
      </c>
      <c r="P5928" s="24">
        <f t="shared" si="1013"/>
        <v>19731.410236720563</v>
      </c>
      <c r="Q5928" s="24">
        <f t="shared" si="1014"/>
        <v>0</v>
      </c>
      <c r="R5928" s="24">
        <f t="shared" si="1017"/>
        <v>19731.410236720563</v>
      </c>
      <c r="S5928" s="24">
        <f t="shared" si="1018"/>
        <v>0</v>
      </c>
      <c r="T5928" s="24" t="str">
        <f t="shared" si="1019"/>
        <v>drain</v>
      </c>
      <c r="V5928" s="24">
        <f t="shared" si="1022"/>
        <v>0</v>
      </c>
      <c r="W5928" s="24">
        <f t="shared" si="1020"/>
        <v>0</v>
      </c>
      <c r="X5928" s="24">
        <f t="shared" si="1023"/>
        <v>2407.5463622265997</v>
      </c>
      <c r="Z5928" s="24">
        <f t="shared" si="1021"/>
        <v>17323.863874493964</v>
      </c>
      <c r="AB5928" s="24">
        <f t="shared" si="1015"/>
        <v>0</v>
      </c>
    </row>
    <row r="5929" x14ac:dyDescent="0.2">
      <c r="I5929" s="25">
        <v>5924</v>
      </c>
      <c r="J5929" s="29">
        <v>0</v>
      </c>
      <c r="L5929" s="25">
        <v>24932.364729213714</v>
      </c>
      <c r="N5929" s="25">
        <v>5924</v>
      </c>
      <c r="O5929" s="25">
        <f t="shared" si="1016"/>
        <v>19821.229959724904</v>
      </c>
      <c r="P5929" s="25">
        <f t="shared" si="1013"/>
        <v>19821.229959724904</v>
      </c>
      <c r="Q5929" s="25">
        <f t="shared" si="1014"/>
        <v>0</v>
      </c>
      <c r="R5929" s="25">
        <f t="shared" si="1017"/>
        <v>19821.229959724904</v>
      </c>
      <c r="S5929" s="25">
        <f t="shared" si="1018"/>
        <v>0</v>
      </c>
      <c r="T5929" s="25" t="str">
        <f t="shared" si="1019"/>
        <v>drain</v>
      </c>
      <c r="V5929" s="25">
        <f t="shared" si="1022"/>
        <v>0</v>
      </c>
      <c r="W5929" s="25">
        <f t="shared" si="1020"/>
        <v>0</v>
      </c>
      <c r="X5929" s="25">
        <f t="shared" si="1023"/>
        <v>0</v>
      </c>
      <c r="Z5929" s="25">
        <f t="shared" si="1021"/>
        <v>19821.229959724904</v>
      </c>
      <c r="AB5929" s="25">
        <f t="shared" si="1015"/>
        <v>0</v>
      </c>
    </row>
    <row r="5930" x14ac:dyDescent="0.2">
      <c r="I5930" s="24">
        <v>5925</v>
      </c>
      <c r="J5930" s="28">
        <v>0</v>
      </c>
      <c r="L5930" s="24">
        <v>25040.86908969879</v>
      </c>
      <c r="N5930" s="24">
        <v>5925</v>
      </c>
      <c r="O5930" s="24">
        <f t="shared" si="1016"/>
        <v>19907.49092631054</v>
      </c>
      <c r="P5930" s="24">
        <f t="shared" si="1013"/>
        <v>19907.49092631054</v>
      </c>
      <c r="Q5930" s="24">
        <f t="shared" si="1014"/>
        <v>0</v>
      </c>
      <c r="R5930" s="24">
        <f t="shared" si="1017"/>
        <v>19907.49092631054</v>
      </c>
      <c r="S5930" s="24">
        <f t="shared" si="1018"/>
        <v>0</v>
      </c>
      <c r="T5930" s="24" t="str">
        <f t="shared" si="1019"/>
        <v>drain</v>
      </c>
      <c r="V5930" s="24">
        <f t="shared" si="1022"/>
        <v>0</v>
      </c>
      <c r="W5930" s="24">
        <f t="shared" si="1020"/>
        <v>0</v>
      </c>
      <c r="X5930" s="24">
        <f t="shared" si="1023"/>
        <v>0</v>
      </c>
      <c r="Z5930" s="24">
        <f t="shared" si="1021"/>
        <v>19907.49092631054</v>
      </c>
      <c r="AB5930" s="24">
        <f t="shared" si="1015"/>
        <v>0</v>
      </c>
    </row>
    <row r="5931" x14ac:dyDescent="0.2">
      <c r="I5931" s="25">
        <v>5926</v>
      </c>
      <c r="J5931" s="29">
        <v>0</v>
      </c>
      <c r="L5931" s="25">
        <v>24683.394482421874</v>
      </c>
      <c r="N5931" s="25">
        <v>5926</v>
      </c>
      <c r="O5931" s="25">
        <f t="shared" si="1016"/>
        <v>19623.298613525392</v>
      </c>
      <c r="P5931" s="25">
        <f t="shared" si="1013"/>
        <v>19623.298613525392</v>
      </c>
      <c r="Q5931" s="25">
        <f t="shared" si="1014"/>
        <v>0</v>
      </c>
      <c r="R5931" s="25">
        <f t="shared" si="1017"/>
        <v>19623.298613525392</v>
      </c>
      <c r="S5931" s="25">
        <f t="shared" si="1018"/>
        <v>0</v>
      </c>
      <c r="T5931" s="25" t="str">
        <f t="shared" si="1019"/>
        <v>drain</v>
      </c>
      <c r="V5931" s="25">
        <f t="shared" si="1022"/>
        <v>0</v>
      </c>
      <c r="W5931" s="25">
        <f t="shared" si="1020"/>
        <v>0</v>
      </c>
      <c r="X5931" s="25">
        <f t="shared" si="1023"/>
        <v>0</v>
      </c>
      <c r="Z5931" s="25">
        <f t="shared" si="1021"/>
        <v>19623.298613525392</v>
      </c>
      <c r="AB5931" s="25">
        <f t="shared" si="1015"/>
        <v>0</v>
      </c>
    </row>
    <row r="5932" x14ac:dyDescent="0.2">
      <c r="I5932" s="24">
        <v>5927</v>
      </c>
      <c r="J5932" s="28">
        <v>0</v>
      </c>
      <c r="L5932" s="24">
        <v>23803.052668523786</v>
      </c>
      <c r="N5932" s="24">
        <v>5927</v>
      </c>
      <c r="O5932" s="24">
        <f t="shared" si="1016"/>
        <v>18923.426871476411</v>
      </c>
      <c r="P5932" s="24">
        <f t="shared" si="1013"/>
        <v>18923.426871476411</v>
      </c>
      <c r="Q5932" s="24">
        <f t="shared" si="1014"/>
        <v>0</v>
      </c>
      <c r="R5932" s="24">
        <f t="shared" si="1017"/>
        <v>18923.426871476411</v>
      </c>
      <c r="S5932" s="24">
        <f t="shared" si="1018"/>
        <v>0</v>
      </c>
      <c r="T5932" s="24" t="str">
        <f t="shared" si="1019"/>
        <v>drain</v>
      </c>
      <c r="V5932" s="24">
        <f t="shared" si="1022"/>
        <v>0</v>
      </c>
      <c r="W5932" s="24">
        <f t="shared" si="1020"/>
        <v>0</v>
      </c>
      <c r="X5932" s="24">
        <f t="shared" si="1023"/>
        <v>0</v>
      </c>
      <c r="Z5932" s="24">
        <f t="shared" si="1021"/>
        <v>18923.426871476411</v>
      </c>
      <c r="AB5932" s="24">
        <f t="shared" si="1015"/>
        <v>0</v>
      </c>
    </row>
    <row r="5933" x14ac:dyDescent="0.2">
      <c r="I5933" s="25">
        <v>5928</v>
      </c>
      <c r="J5933" s="29">
        <v>0</v>
      </c>
      <c r="L5933" s="25">
        <v>22172.931266880034</v>
      </c>
      <c r="N5933" s="25">
        <v>5928</v>
      </c>
      <c r="O5933" s="25">
        <f t="shared" si="1016"/>
        <v>17627.480357169628</v>
      </c>
      <c r="P5933" s="25">
        <f t="shared" si="1013"/>
        <v>17627.480357169628</v>
      </c>
      <c r="Q5933" s="25">
        <f t="shared" si="1014"/>
        <v>0</v>
      </c>
      <c r="R5933" s="25">
        <f t="shared" si="1017"/>
        <v>17627.480357169628</v>
      </c>
      <c r="S5933" s="25">
        <f t="shared" si="1018"/>
        <v>0</v>
      </c>
      <c r="T5933" s="25" t="str">
        <f t="shared" si="1019"/>
        <v>drain</v>
      </c>
      <c r="V5933" s="25">
        <f t="shared" si="1022"/>
        <v>0</v>
      </c>
      <c r="W5933" s="25">
        <f t="shared" si="1020"/>
        <v>0</v>
      </c>
      <c r="X5933" s="25">
        <f t="shared" si="1023"/>
        <v>0</v>
      </c>
      <c r="Z5933" s="25">
        <f t="shared" si="1021"/>
        <v>17627.480357169628</v>
      </c>
      <c r="AB5933" s="25">
        <f t="shared" si="1015"/>
        <v>0</v>
      </c>
    </row>
    <row r="5934" x14ac:dyDescent="0.2">
      <c r="I5934" s="24">
        <v>5929</v>
      </c>
      <c r="J5934" s="28">
        <v>0</v>
      </c>
      <c r="L5934" s="24">
        <v>20678.724181294441</v>
      </c>
      <c r="N5934" s="24">
        <v>5929</v>
      </c>
      <c r="O5934" s="24">
        <f t="shared" si="1016"/>
        <v>16439.585724129083</v>
      </c>
      <c r="P5934" s="24">
        <f t="shared" si="1013"/>
        <v>16439.585724129083</v>
      </c>
      <c r="Q5934" s="24">
        <f t="shared" si="1014"/>
        <v>0</v>
      </c>
      <c r="R5934" s="24">
        <f t="shared" si="1017"/>
        <v>16439.585724129083</v>
      </c>
      <c r="S5934" s="24">
        <f t="shared" si="1018"/>
        <v>0</v>
      </c>
      <c r="T5934" s="24" t="str">
        <f t="shared" si="1019"/>
        <v>drain</v>
      </c>
      <c r="V5934" s="24">
        <f t="shared" si="1022"/>
        <v>0</v>
      </c>
      <c r="W5934" s="24">
        <f t="shared" si="1020"/>
        <v>0</v>
      </c>
      <c r="X5934" s="24">
        <f t="shared" si="1023"/>
        <v>0</v>
      </c>
      <c r="Z5934" s="24">
        <f t="shared" si="1021"/>
        <v>16439.585724129083</v>
      </c>
      <c r="AB5934" s="24">
        <f t="shared" si="1015"/>
        <v>0</v>
      </c>
    </row>
    <row r="5935" x14ac:dyDescent="0.2">
      <c r="I5935" s="25">
        <v>5930</v>
      </c>
      <c r="J5935" s="29">
        <v>0</v>
      </c>
      <c r="L5935" s="25">
        <v>19966.066081070898</v>
      </c>
      <c r="N5935" s="25">
        <v>5930</v>
      </c>
      <c r="O5935" s="25">
        <f t="shared" si="1016"/>
        <v>15873.022534451364</v>
      </c>
      <c r="P5935" s="25">
        <f t="shared" si="1013"/>
        <v>15873.022534451364</v>
      </c>
      <c r="Q5935" s="25">
        <f t="shared" si="1014"/>
        <v>0</v>
      </c>
      <c r="R5935" s="25">
        <f t="shared" si="1017"/>
        <v>15873.022534451364</v>
      </c>
      <c r="S5935" s="25">
        <f t="shared" si="1018"/>
        <v>0</v>
      </c>
      <c r="T5935" s="25" t="str">
        <f t="shared" si="1019"/>
        <v>drain</v>
      </c>
      <c r="V5935" s="25">
        <f t="shared" si="1022"/>
        <v>0</v>
      </c>
      <c r="W5935" s="25">
        <f t="shared" si="1020"/>
        <v>0</v>
      </c>
      <c r="X5935" s="25">
        <f t="shared" si="1023"/>
        <v>0</v>
      </c>
      <c r="Z5935" s="25">
        <f t="shared" si="1021"/>
        <v>15873.022534451364</v>
      </c>
      <c r="AB5935" s="25">
        <f t="shared" si="1015"/>
        <v>0</v>
      </c>
    </row>
    <row r="5936" x14ac:dyDescent="0.2">
      <c r="I5936" s="24">
        <v>5931</v>
      </c>
      <c r="J5936" s="28">
        <v>0</v>
      </c>
      <c r="L5936" s="24">
        <v>19505.079589128494</v>
      </c>
      <c r="N5936" s="24">
        <v>5931</v>
      </c>
      <c r="O5936" s="24">
        <f t="shared" si="1016"/>
        <v>15506.538273357153</v>
      </c>
      <c r="P5936" s="24">
        <f t="shared" si="1013"/>
        <v>15506.538273357153</v>
      </c>
      <c r="Q5936" s="24">
        <f t="shared" si="1014"/>
        <v>0</v>
      </c>
      <c r="R5936" s="24">
        <f t="shared" si="1017"/>
        <v>15506.538273357153</v>
      </c>
      <c r="S5936" s="24">
        <f t="shared" si="1018"/>
        <v>0</v>
      </c>
      <c r="T5936" s="24" t="str">
        <f t="shared" si="1019"/>
        <v>drain</v>
      </c>
      <c r="V5936" s="24">
        <f t="shared" si="1022"/>
        <v>0</v>
      </c>
      <c r="W5936" s="24">
        <f t="shared" si="1020"/>
        <v>0</v>
      </c>
      <c r="X5936" s="24">
        <f t="shared" si="1023"/>
        <v>0</v>
      </c>
      <c r="Z5936" s="24">
        <f t="shared" si="1021"/>
        <v>15506.538273357153</v>
      </c>
      <c r="AB5936" s="24">
        <f t="shared" si="1015"/>
        <v>0</v>
      </c>
    </row>
    <row r="5937" x14ac:dyDescent="0.2">
      <c r="I5937" s="25">
        <v>5932</v>
      </c>
      <c r="J5937" s="29">
        <v>0</v>
      </c>
      <c r="L5937" s="25">
        <v>19069.723011946677</v>
      </c>
      <c r="N5937" s="25">
        <v>5932</v>
      </c>
      <c r="O5937" s="25">
        <f t="shared" si="1016"/>
        <v>15160.429794497608</v>
      </c>
      <c r="P5937" s="25">
        <f t="shared" si="1013"/>
        <v>15160.429794497608</v>
      </c>
      <c r="Q5937" s="25">
        <f t="shared" si="1014"/>
        <v>0</v>
      </c>
      <c r="R5937" s="25">
        <f t="shared" si="1017"/>
        <v>15160.429794497608</v>
      </c>
      <c r="S5937" s="25">
        <f t="shared" si="1018"/>
        <v>0</v>
      </c>
      <c r="T5937" s="25" t="str">
        <f t="shared" si="1019"/>
        <v>drain</v>
      </c>
      <c r="V5937" s="25">
        <f t="shared" si="1022"/>
        <v>0</v>
      </c>
      <c r="W5937" s="25">
        <f t="shared" si="1020"/>
        <v>0</v>
      </c>
      <c r="X5937" s="25">
        <f t="shared" si="1023"/>
        <v>0</v>
      </c>
      <c r="Z5937" s="25">
        <f t="shared" si="1021"/>
        <v>15160.429794497608</v>
      </c>
      <c r="AB5937" s="25">
        <f t="shared" si="1015"/>
        <v>0</v>
      </c>
    </row>
    <row r="5938" x14ac:dyDescent="0.2">
      <c r="I5938" s="24">
        <v>5933</v>
      </c>
      <c r="J5938" s="28">
        <v>0</v>
      </c>
      <c r="L5938" s="24">
        <v>19080.523805046079</v>
      </c>
      <c r="N5938" s="24">
        <v>5933</v>
      </c>
      <c r="O5938" s="24">
        <f t="shared" si="1016"/>
        <v>15169.016425011634</v>
      </c>
      <c r="P5938" s="24">
        <f t="shared" si="1013"/>
        <v>15169.016425011634</v>
      </c>
      <c r="Q5938" s="24">
        <f t="shared" si="1014"/>
        <v>0</v>
      </c>
      <c r="R5938" s="24">
        <f t="shared" si="1017"/>
        <v>15169.016425011634</v>
      </c>
      <c r="S5938" s="24">
        <f t="shared" si="1018"/>
        <v>0</v>
      </c>
      <c r="T5938" s="24" t="str">
        <f t="shared" si="1019"/>
        <v>drain</v>
      </c>
      <c r="V5938" s="24">
        <f t="shared" si="1022"/>
        <v>0</v>
      </c>
      <c r="W5938" s="24">
        <f t="shared" si="1020"/>
        <v>0</v>
      </c>
      <c r="X5938" s="24">
        <f t="shared" si="1023"/>
        <v>0</v>
      </c>
      <c r="Z5938" s="24">
        <f t="shared" si="1021"/>
        <v>15169.016425011634</v>
      </c>
      <c r="AB5938" s="24">
        <f t="shared" si="1015"/>
        <v>0</v>
      </c>
    </row>
    <row r="5939" x14ac:dyDescent="0.2">
      <c r="I5939" s="25">
        <v>5934</v>
      </c>
      <c r="J5939" s="29">
        <v>0</v>
      </c>
      <c r="L5939" s="25">
        <v>19340.47056722641</v>
      </c>
      <c r="N5939" s="25">
        <v>5934</v>
      </c>
      <c r="O5939" s="25">
        <f t="shared" si="1016"/>
        <v>15375.674100944996</v>
      </c>
      <c r="P5939" s="25">
        <f t="shared" si="1013"/>
        <v>15375.674100944996</v>
      </c>
      <c r="Q5939" s="25">
        <f t="shared" si="1014"/>
        <v>0</v>
      </c>
      <c r="R5939" s="25">
        <f t="shared" si="1017"/>
        <v>15375.674100944996</v>
      </c>
      <c r="S5939" s="25">
        <f t="shared" si="1018"/>
        <v>0</v>
      </c>
      <c r="T5939" s="25" t="str">
        <f t="shared" si="1019"/>
        <v>drain</v>
      </c>
      <c r="V5939" s="25">
        <f t="shared" si="1022"/>
        <v>0</v>
      </c>
      <c r="W5939" s="25">
        <f t="shared" si="1020"/>
        <v>0</v>
      </c>
      <c r="X5939" s="25">
        <f t="shared" si="1023"/>
        <v>0</v>
      </c>
      <c r="Z5939" s="25">
        <f t="shared" si="1021"/>
        <v>15375.674100944996</v>
      </c>
      <c r="AB5939" s="25">
        <f t="shared" si="1015"/>
        <v>0</v>
      </c>
    </row>
    <row r="5940" x14ac:dyDescent="0.2">
      <c r="I5940" s="24">
        <v>5935</v>
      </c>
      <c r="J5940" s="28">
        <v>0.13695489000000002</v>
      </c>
      <c r="L5940" s="24">
        <v>20477.194152736662</v>
      </c>
      <c r="N5940" s="24">
        <v>5935</v>
      </c>
      <c r="O5940" s="24">
        <f t="shared" si="1016"/>
        <v>16279.369351425647</v>
      </c>
      <c r="P5940" s="24">
        <f t="shared" si="1013"/>
        <v>16279.369351425647</v>
      </c>
      <c r="Q5940" s="24">
        <f t="shared" si="1014"/>
        <v>10956.391200000002</v>
      </c>
      <c r="R5940" s="24">
        <f t="shared" si="1017"/>
        <v>5322.9781514256447</v>
      </c>
      <c r="S5940" s="24">
        <f t="shared" si="1018"/>
        <v>0</v>
      </c>
      <c r="T5940" s="24" t="str">
        <f t="shared" si="1019"/>
        <v>drain</v>
      </c>
      <c r="V5940" s="24">
        <f t="shared" si="1022"/>
        <v>0</v>
      </c>
      <c r="W5940" s="24">
        <f t="shared" si="1020"/>
        <v>0</v>
      </c>
      <c r="X5940" s="24">
        <f t="shared" si="1023"/>
        <v>0</v>
      </c>
      <c r="Z5940" s="24">
        <f t="shared" si="1021"/>
        <v>5322.9781514256447</v>
      </c>
      <c r="AB5940" s="24">
        <f t="shared" si="1015"/>
        <v>0</v>
      </c>
    </row>
    <row r="5941" x14ac:dyDescent="0.2">
      <c r="I5941" s="25">
        <v>5936</v>
      </c>
      <c r="J5941" s="29">
        <v>0.284272582</v>
      </c>
      <c r="L5941" s="25">
        <v>22789.878414440154</v>
      </c>
      <c r="N5941" s="25">
        <v>5936</v>
      </c>
      <c r="O5941" s="25">
        <f t="shared" si="1016"/>
        <v>18117.953339479922</v>
      </c>
      <c r="P5941" s="25">
        <f t="shared" si="1013"/>
        <v>18117.953339479922</v>
      </c>
      <c r="Q5941" s="25">
        <f t="shared" si="1014"/>
        <v>22741.806560000001</v>
      </c>
      <c r="R5941" s="25">
        <f t="shared" si="1017"/>
        <v>0</v>
      </c>
      <c r="S5941" s="25">
        <f t="shared" si="1018"/>
        <v>4623.853220520079</v>
      </c>
      <c r="T5941" s="25" t="str">
        <f t="shared" si="1019"/>
        <v>charge</v>
      </c>
      <c r="V5941" s="25">
        <f t="shared" si="1022"/>
        <v>4000</v>
      </c>
      <c r="W5941" s="25">
        <f t="shared" si="1020"/>
        <v>4000</v>
      </c>
      <c r="X5941" s="25">
        <f t="shared" si="1023"/>
        <v>0</v>
      </c>
      <c r="Z5941" s="25">
        <f t="shared" si="1021"/>
        <v>0</v>
      </c>
      <c r="AB5941" s="25">
        <f t="shared" si="1015"/>
        <v>623.85322052007905</v>
      </c>
    </row>
    <row r="5942" x14ac:dyDescent="0.2">
      <c r="I5942" s="24">
        <v>5937</v>
      </c>
      <c r="J5942" s="28">
        <v>0.43749230499999997</v>
      </c>
      <c r="L5942" s="24">
        <v>25114.686857700344</v>
      </c>
      <c r="N5942" s="24">
        <v>5937</v>
      </c>
      <c r="O5942" s="24">
        <f t="shared" si="1016"/>
        <v>19966.176051871775</v>
      </c>
      <c r="P5942" s="24">
        <f t="shared" si="1013"/>
        <v>19966.176051871775</v>
      </c>
      <c r="Q5942" s="24">
        <f t="shared" si="1014"/>
        <v>34999.384399999995</v>
      </c>
      <c r="R5942" s="24">
        <f t="shared" si="1017"/>
        <v>0</v>
      </c>
      <c r="S5942" s="24">
        <f t="shared" si="1018"/>
        <v>15033.208348128221</v>
      </c>
      <c r="T5942" s="24" t="str">
        <f t="shared" si="1019"/>
        <v>charge</v>
      </c>
      <c r="V5942" s="24">
        <f t="shared" si="1022"/>
        <v>0</v>
      </c>
      <c r="W5942" s="24">
        <f t="shared" si="1020"/>
        <v>4000</v>
      </c>
      <c r="X5942" s="24">
        <f t="shared" si="1023"/>
        <v>0</v>
      </c>
      <c r="Z5942" s="24">
        <f t="shared" si="1021"/>
        <v>0</v>
      </c>
      <c r="AB5942" s="24">
        <f t="shared" si="1015"/>
        <v>15033.208348128221</v>
      </c>
    </row>
    <row r="5943" x14ac:dyDescent="0.2">
      <c r="I5943" s="25">
        <v>5938</v>
      </c>
      <c r="J5943" s="29">
        <v>0.51985990100000001</v>
      </c>
      <c r="L5943" s="25">
        <v>26242.717036056518</v>
      </c>
      <c r="N5943" s="25">
        <v>5938</v>
      </c>
      <c r="O5943" s="25">
        <f t="shared" si="1016"/>
        <v>20862.960043664934</v>
      </c>
      <c r="P5943" s="25">
        <f t="shared" si="1013"/>
        <v>20862.960043664934</v>
      </c>
      <c r="Q5943" s="25">
        <f t="shared" si="1014"/>
        <v>41588.792079999999</v>
      </c>
      <c r="R5943" s="25">
        <f t="shared" si="1017"/>
        <v>0</v>
      </c>
      <c r="S5943" s="25">
        <f t="shared" si="1018"/>
        <v>20725.832036335065</v>
      </c>
      <c r="T5943" s="25" t="str">
        <f t="shared" si="1019"/>
        <v>charge</v>
      </c>
      <c r="V5943" s="25">
        <f t="shared" si="1022"/>
        <v>0</v>
      </c>
      <c r="W5943" s="25">
        <f t="shared" si="1020"/>
        <v>4000</v>
      </c>
      <c r="X5943" s="25">
        <f t="shared" si="1023"/>
        <v>0</v>
      </c>
      <c r="Z5943" s="25">
        <f t="shared" si="1021"/>
        <v>0</v>
      </c>
      <c r="AB5943" s="25">
        <f t="shared" si="1015"/>
        <v>20725.832036335065</v>
      </c>
    </row>
    <row r="5944" x14ac:dyDescent="0.2">
      <c r="I5944" s="24">
        <v>5939</v>
      </c>
      <c r="J5944" s="28">
        <v>0.48961290500000004</v>
      </c>
      <c r="L5944" s="24">
        <v>27213.626312637327</v>
      </c>
      <c r="N5944" s="24">
        <v>5939</v>
      </c>
      <c r="O5944" s="24">
        <f t="shared" si="1016"/>
        <v>21634.832918546676</v>
      </c>
      <c r="P5944" s="24">
        <f t="shared" si="1013"/>
        <v>21634.832918546676</v>
      </c>
      <c r="Q5944" s="24">
        <f t="shared" si="1014"/>
        <v>39169.032400000004</v>
      </c>
      <c r="R5944" s="24">
        <f t="shared" si="1017"/>
        <v>0</v>
      </c>
      <c r="S5944" s="24">
        <f t="shared" si="1018"/>
        <v>17534.199481453328</v>
      </c>
      <c r="T5944" s="24" t="str">
        <f t="shared" si="1019"/>
        <v>charge</v>
      </c>
      <c r="V5944" s="24">
        <f t="shared" si="1022"/>
        <v>0</v>
      </c>
      <c r="W5944" s="24">
        <f t="shared" si="1020"/>
        <v>4000</v>
      </c>
      <c r="X5944" s="24">
        <f t="shared" si="1023"/>
        <v>0</v>
      </c>
      <c r="Z5944" s="24">
        <f t="shared" si="1021"/>
        <v>0</v>
      </c>
      <c r="AB5944" s="24">
        <f t="shared" si="1015"/>
        <v>17534.199481453328</v>
      </c>
    </row>
    <row r="5945" x14ac:dyDescent="0.2">
      <c r="I5945" s="25">
        <v>5940</v>
      </c>
      <c r="J5945" s="29">
        <v>0.54944266599999991</v>
      </c>
      <c r="L5945" s="25">
        <v>27279.770452690122</v>
      </c>
      <c r="N5945" s="25">
        <v>5940</v>
      </c>
      <c r="O5945" s="25">
        <f t="shared" si="1016"/>
        <v>21687.417509888648</v>
      </c>
      <c r="P5945" s="25">
        <f t="shared" si="1013"/>
        <v>21687.417509888648</v>
      </c>
      <c r="Q5945" s="25">
        <f t="shared" si="1014"/>
        <v>43955.413279999993</v>
      </c>
      <c r="R5945" s="25">
        <f t="shared" si="1017"/>
        <v>0</v>
      </c>
      <c r="S5945" s="25">
        <f t="shared" si="1018"/>
        <v>22267.995770111345</v>
      </c>
      <c r="T5945" s="25" t="str">
        <f t="shared" si="1019"/>
        <v>charge</v>
      </c>
      <c r="V5945" s="25">
        <f t="shared" si="1022"/>
        <v>0</v>
      </c>
      <c r="W5945" s="25">
        <f t="shared" si="1020"/>
        <v>4000</v>
      </c>
      <c r="X5945" s="25">
        <f t="shared" si="1023"/>
        <v>0</v>
      </c>
      <c r="Z5945" s="25">
        <f t="shared" si="1021"/>
        <v>0</v>
      </c>
      <c r="AB5945" s="25">
        <f t="shared" si="1015"/>
        <v>22267.995770111345</v>
      </c>
    </row>
    <row r="5946" x14ac:dyDescent="0.2">
      <c r="I5946" s="24">
        <v>5941</v>
      </c>
      <c r="J5946" s="28">
        <v>0.56099346900000002</v>
      </c>
      <c r="L5946" s="24">
        <v>28230.311576461791</v>
      </c>
      <c r="N5946" s="24">
        <v>5941</v>
      </c>
      <c r="O5946" s="24">
        <f t="shared" si="1016"/>
        <v>22443.097703287123</v>
      </c>
      <c r="P5946" s="24">
        <f t="shared" si="1013"/>
        <v>22443.097703287123</v>
      </c>
      <c r="Q5946" s="24">
        <f t="shared" si="1014"/>
        <v>44879.47752</v>
      </c>
      <c r="R5946" s="24">
        <f t="shared" si="1017"/>
        <v>0</v>
      </c>
      <c r="S5946" s="24">
        <f t="shared" si="1018"/>
        <v>22436.379816712877</v>
      </c>
      <c r="T5946" s="24" t="str">
        <f t="shared" si="1019"/>
        <v>charge</v>
      </c>
      <c r="V5946" s="24">
        <f t="shared" si="1022"/>
        <v>0</v>
      </c>
      <c r="W5946" s="24">
        <f t="shared" si="1020"/>
        <v>4000</v>
      </c>
      <c r="X5946" s="24">
        <f t="shared" si="1023"/>
        <v>0</v>
      </c>
      <c r="Z5946" s="24">
        <f t="shared" si="1021"/>
        <v>0</v>
      </c>
      <c r="AB5946" s="24">
        <f t="shared" si="1015"/>
        <v>22436.379816712877</v>
      </c>
    </row>
    <row r="5947" x14ac:dyDescent="0.2">
      <c r="I5947" s="25">
        <v>5942</v>
      </c>
      <c r="J5947" s="29">
        <v>0.40477370500000004</v>
      </c>
      <c r="L5947" s="25">
        <v>29202.784765458106</v>
      </c>
      <c r="N5947" s="25">
        <v>5942</v>
      </c>
      <c r="O5947" s="25">
        <f t="shared" si="1016"/>
        <v>23216.213888539194</v>
      </c>
      <c r="P5947" s="25">
        <f t="shared" si="1013"/>
        <v>23216.213888539194</v>
      </c>
      <c r="Q5947" s="25">
        <f t="shared" si="1014"/>
        <v>32381.896400000001</v>
      </c>
      <c r="R5947" s="25">
        <f t="shared" si="1017"/>
        <v>0</v>
      </c>
      <c r="S5947" s="25">
        <f t="shared" si="1018"/>
        <v>9165.6825114608073</v>
      </c>
      <c r="T5947" s="25" t="str">
        <f t="shared" si="1019"/>
        <v>charge</v>
      </c>
      <c r="V5947" s="25">
        <f t="shared" si="1022"/>
        <v>0</v>
      </c>
      <c r="W5947" s="25">
        <f t="shared" si="1020"/>
        <v>4000</v>
      </c>
      <c r="X5947" s="25">
        <f t="shared" si="1023"/>
        <v>0</v>
      </c>
      <c r="Z5947" s="25">
        <f t="shared" si="1021"/>
        <v>0</v>
      </c>
      <c r="AB5947" s="25">
        <f t="shared" si="1015"/>
        <v>9165.6825114608073</v>
      </c>
    </row>
    <row r="5948" x14ac:dyDescent="0.2">
      <c r="I5948" s="24">
        <v>5943</v>
      </c>
      <c r="J5948" s="28">
        <v>0.35744433000000003</v>
      </c>
      <c r="L5948" s="24">
        <v>29815.002196168898</v>
      </c>
      <c r="N5948" s="24">
        <v>5943</v>
      </c>
      <c r="O5948" s="24">
        <f t="shared" si="1016"/>
        <v>23702.926745954275</v>
      </c>
      <c r="P5948" s="24">
        <f t="shared" si="1013"/>
        <v>23702.926745954275</v>
      </c>
      <c r="Q5948" s="24">
        <f t="shared" si="1014"/>
        <v>28595.546400000003</v>
      </c>
      <c r="R5948" s="24">
        <f t="shared" si="1017"/>
        <v>0</v>
      </c>
      <c r="S5948" s="24">
        <f t="shared" si="1018"/>
        <v>4892.6196540457277</v>
      </c>
      <c r="T5948" s="24" t="str">
        <f t="shared" si="1019"/>
        <v>charge</v>
      </c>
      <c r="V5948" s="24">
        <f t="shared" si="1022"/>
        <v>0</v>
      </c>
      <c r="W5948" s="24">
        <f t="shared" si="1020"/>
        <v>4000</v>
      </c>
      <c r="X5948" s="24">
        <f t="shared" si="1023"/>
        <v>0</v>
      </c>
      <c r="Z5948" s="24">
        <f t="shared" si="1021"/>
        <v>0</v>
      </c>
      <c r="AB5948" s="24">
        <f t="shared" si="1015"/>
        <v>4892.6196540457277</v>
      </c>
    </row>
    <row r="5949" x14ac:dyDescent="0.2">
      <c r="I5949" s="25">
        <v>5944</v>
      </c>
      <c r="J5949" s="29">
        <v>0.46624376500000003</v>
      </c>
      <c r="L5949" s="25">
        <v>29694.55955238342</v>
      </c>
      <c r="N5949" s="25">
        <v>5944</v>
      </c>
      <c r="O5949" s="25">
        <f t="shared" si="1016"/>
        <v>23607.174844144822</v>
      </c>
      <c r="P5949" s="25">
        <f t="shared" si="1013"/>
        <v>23607.174844144822</v>
      </c>
      <c r="Q5949" s="25">
        <f t="shared" si="1014"/>
        <v>37299.501200000006</v>
      </c>
      <c r="R5949" s="25">
        <f t="shared" si="1017"/>
        <v>0</v>
      </c>
      <c r="S5949" s="25">
        <f t="shared" si="1018"/>
        <v>13692.326355855184</v>
      </c>
      <c r="T5949" s="25" t="str">
        <f t="shared" si="1019"/>
        <v>charge</v>
      </c>
      <c r="V5949" s="25">
        <f t="shared" si="1022"/>
        <v>0</v>
      </c>
      <c r="W5949" s="25">
        <f t="shared" si="1020"/>
        <v>4000</v>
      </c>
      <c r="X5949" s="25">
        <f t="shared" si="1023"/>
        <v>0</v>
      </c>
      <c r="Z5949" s="25">
        <f t="shared" si="1021"/>
        <v>0</v>
      </c>
      <c r="AB5949" s="25">
        <f t="shared" si="1015"/>
        <v>13692.326355855184</v>
      </c>
    </row>
    <row r="5950" x14ac:dyDescent="0.2">
      <c r="I5950" s="24">
        <v>5945</v>
      </c>
      <c r="J5950" s="28">
        <v>0.499957712</v>
      </c>
      <c r="L5950" s="24">
        <v>28741.998051929473</v>
      </c>
      <c r="N5950" s="24">
        <v>5945</v>
      </c>
      <c r="O5950" s="24">
        <f t="shared" si="1016"/>
        <v>22849.888451283932</v>
      </c>
      <c r="P5950" s="24">
        <f t="shared" si="1013"/>
        <v>22849.888451283932</v>
      </c>
      <c r="Q5950" s="24">
        <f t="shared" si="1014"/>
        <v>39996.616959999999</v>
      </c>
      <c r="R5950" s="24">
        <f t="shared" si="1017"/>
        <v>0</v>
      </c>
      <c r="S5950" s="24">
        <f t="shared" si="1018"/>
        <v>17146.728508716067</v>
      </c>
      <c r="T5950" s="24" t="str">
        <f t="shared" si="1019"/>
        <v>charge</v>
      </c>
      <c r="V5950" s="24">
        <f t="shared" si="1022"/>
        <v>0</v>
      </c>
      <c r="W5950" s="24">
        <f t="shared" si="1020"/>
        <v>4000</v>
      </c>
      <c r="X5950" s="24">
        <f t="shared" si="1023"/>
        <v>0</v>
      </c>
      <c r="Z5950" s="24">
        <f t="shared" si="1021"/>
        <v>0</v>
      </c>
      <c r="AB5950" s="24">
        <f t="shared" si="1015"/>
        <v>17146.728508716067</v>
      </c>
    </row>
    <row r="5951" x14ac:dyDescent="0.2">
      <c r="I5951" s="25">
        <v>5946</v>
      </c>
      <c r="J5951" s="29">
        <v>0.22676479699999999</v>
      </c>
      <c r="L5951" s="25">
        <v>27528.420490741726</v>
      </c>
      <c r="N5951" s="25">
        <v>5946</v>
      </c>
      <c r="O5951" s="25">
        <f t="shared" si="1016"/>
        <v>21885.094290139674</v>
      </c>
      <c r="P5951" s="25">
        <f t="shared" si="1013"/>
        <v>21885.094290139674</v>
      </c>
      <c r="Q5951" s="25">
        <f t="shared" si="1014"/>
        <v>18141.18376</v>
      </c>
      <c r="R5951" s="25">
        <f t="shared" si="1017"/>
        <v>3743.9105301396739</v>
      </c>
      <c r="S5951" s="25">
        <f t="shared" si="1018"/>
        <v>0</v>
      </c>
      <c r="T5951" s="25" t="str">
        <f t="shared" si="1019"/>
        <v>drain</v>
      </c>
      <c r="V5951" s="25">
        <f t="shared" si="1022"/>
        <v>0</v>
      </c>
      <c r="W5951" s="25">
        <f t="shared" si="1020"/>
        <v>256.08946986032606</v>
      </c>
      <c r="X5951" s="25">
        <f t="shared" si="1023"/>
        <v>3743.9105301396739</v>
      </c>
      <c r="Z5951" s="25">
        <f t="shared" si="1021"/>
        <v>0</v>
      </c>
      <c r="AB5951" s="25">
        <f t="shared" si="1015"/>
        <v>0</v>
      </c>
    </row>
    <row r="5952" x14ac:dyDescent="0.2">
      <c r="I5952" s="24">
        <v>5947</v>
      </c>
      <c r="J5952" s="28">
        <v>0</v>
      </c>
      <c r="L5952" s="24">
        <v>26393.890136814116</v>
      </c>
      <c r="N5952" s="24">
        <v>5947</v>
      </c>
      <c r="O5952" s="24">
        <f t="shared" si="1016"/>
        <v>20983.142658767225</v>
      </c>
      <c r="P5952" s="24">
        <f t="shared" si="1013"/>
        <v>20983.142658767225</v>
      </c>
      <c r="Q5952" s="24">
        <f t="shared" si="1014"/>
        <v>0</v>
      </c>
      <c r="R5952" s="24">
        <f t="shared" si="1017"/>
        <v>20983.142658767225</v>
      </c>
      <c r="S5952" s="24">
        <f t="shared" si="1018"/>
        <v>0</v>
      </c>
      <c r="T5952" s="24" t="str">
        <f t="shared" si="1019"/>
        <v>drain</v>
      </c>
      <c r="V5952" s="24">
        <f t="shared" si="1022"/>
        <v>0</v>
      </c>
      <c r="W5952" s="24">
        <f t="shared" si="1020"/>
        <v>0</v>
      </c>
      <c r="X5952" s="24">
        <f t="shared" si="1023"/>
        <v>256.08946986032606</v>
      </c>
      <c r="Z5952" s="24">
        <f t="shared" si="1021"/>
        <v>20727.053188906899</v>
      </c>
      <c r="AB5952" s="24">
        <f t="shared" si="1015"/>
        <v>0</v>
      </c>
    </row>
    <row r="5953" x14ac:dyDescent="0.2">
      <c r="I5953" s="25">
        <v>5948</v>
      </c>
      <c r="J5953" s="29">
        <v>0</v>
      </c>
      <c r="L5953" s="25">
        <v>26595.420571708677</v>
      </c>
      <c r="N5953" s="25">
        <v>5948</v>
      </c>
      <c r="O5953" s="25">
        <f t="shared" si="1016"/>
        <v>21143.3593545084</v>
      </c>
      <c r="P5953" s="25">
        <f t="shared" si="1013"/>
        <v>21143.3593545084</v>
      </c>
      <c r="Q5953" s="25">
        <f t="shared" si="1014"/>
        <v>0</v>
      </c>
      <c r="R5953" s="25">
        <f t="shared" si="1017"/>
        <v>21143.3593545084</v>
      </c>
      <c r="S5953" s="25">
        <f t="shared" si="1018"/>
        <v>0</v>
      </c>
      <c r="T5953" s="25" t="str">
        <f t="shared" si="1019"/>
        <v>drain</v>
      </c>
      <c r="V5953" s="25">
        <f t="shared" si="1022"/>
        <v>0</v>
      </c>
      <c r="W5953" s="25">
        <f t="shared" si="1020"/>
        <v>0</v>
      </c>
      <c r="X5953" s="25">
        <f t="shared" si="1023"/>
        <v>0</v>
      </c>
      <c r="Z5953" s="25">
        <f t="shared" si="1021"/>
        <v>21143.3593545084</v>
      </c>
      <c r="AB5953" s="25">
        <f t="shared" si="1015"/>
        <v>0</v>
      </c>
    </row>
    <row r="5954" x14ac:dyDescent="0.2">
      <c r="I5954" s="24">
        <v>5949</v>
      </c>
      <c r="J5954" s="28">
        <v>0</v>
      </c>
      <c r="L5954" s="24">
        <v>26084.657815456387</v>
      </c>
      <c r="N5954" s="24">
        <v>5949</v>
      </c>
      <c r="O5954" s="24">
        <f t="shared" si="1016"/>
        <v>20737.302963287828</v>
      </c>
      <c r="P5954" s="24">
        <f t="shared" si="1013"/>
        <v>20737.302963287828</v>
      </c>
      <c r="Q5954" s="24">
        <f t="shared" si="1014"/>
        <v>0</v>
      </c>
      <c r="R5954" s="24">
        <f t="shared" si="1017"/>
        <v>20737.302963287828</v>
      </c>
      <c r="S5954" s="24">
        <f t="shared" si="1018"/>
        <v>0</v>
      </c>
      <c r="T5954" s="24" t="str">
        <f t="shared" si="1019"/>
        <v>drain</v>
      </c>
      <c r="V5954" s="24">
        <f t="shared" si="1022"/>
        <v>0</v>
      </c>
      <c r="W5954" s="24">
        <f t="shared" si="1020"/>
        <v>0</v>
      </c>
      <c r="X5954" s="24">
        <f t="shared" si="1023"/>
        <v>0</v>
      </c>
      <c r="Z5954" s="24">
        <f t="shared" si="1021"/>
        <v>20737.302963287828</v>
      </c>
      <c r="AB5954" s="24">
        <f t="shared" si="1015"/>
        <v>0</v>
      </c>
    </row>
    <row r="5955" x14ac:dyDescent="0.2">
      <c r="I5955" s="25">
        <v>5950</v>
      </c>
      <c r="J5955" s="29">
        <v>0</v>
      </c>
      <c r="L5955" s="25">
        <v>25116.146276855467</v>
      </c>
      <c r="N5955" s="25">
        <v>5950</v>
      </c>
      <c r="O5955" s="25">
        <f t="shared" si="1016"/>
        <v>19967.336290100098</v>
      </c>
      <c r="P5955" s="25">
        <f t="shared" si="1013"/>
        <v>19967.336290100098</v>
      </c>
      <c r="Q5955" s="25">
        <f t="shared" si="1014"/>
        <v>0</v>
      </c>
      <c r="R5955" s="25">
        <f t="shared" si="1017"/>
        <v>19967.336290100098</v>
      </c>
      <c r="S5955" s="25">
        <f t="shared" si="1018"/>
        <v>0</v>
      </c>
      <c r="T5955" s="25" t="str">
        <f t="shared" si="1019"/>
        <v>drain</v>
      </c>
      <c r="V5955" s="25">
        <f t="shared" si="1022"/>
        <v>0</v>
      </c>
      <c r="W5955" s="25">
        <f t="shared" si="1020"/>
        <v>0</v>
      </c>
      <c r="X5955" s="25">
        <f t="shared" si="1023"/>
        <v>0</v>
      </c>
      <c r="Z5955" s="25">
        <f t="shared" si="1021"/>
        <v>19967.336290100098</v>
      </c>
      <c r="AB5955" s="25">
        <f t="shared" si="1015"/>
        <v>0</v>
      </c>
    </row>
    <row r="5956" x14ac:dyDescent="0.2">
      <c r="I5956" s="24">
        <v>5951</v>
      </c>
      <c r="J5956" s="28">
        <v>0</v>
      </c>
      <c r="L5956" s="24">
        <v>23970.140847110746</v>
      </c>
      <c r="N5956" s="24">
        <v>5951</v>
      </c>
      <c r="O5956" s="24">
        <f t="shared" si="1016"/>
        <v>19056.261973453045</v>
      </c>
      <c r="P5956" s="24">
        <f t="shared" si="1013"/>
        <v>19056.261973453045</v>
      </c>
      <c r="Q5956" s="24">
        <f t="shared" si="1014"/>
        <v>0</v>
      </c>
      <c r="R5956" s="24">
        <f t="shared" si="1017"/>
        <v>19056.261973453045</v>
      </c>
      <c r="S5956" s="24">
        <f t="shared" si="1018"/>
        <v>0</v>
      </c>
      <c r="T5956" s="24" t="str">
        <f t="shared" si="1019"/>
        <v>drain</v>
      </c>
      <c r="V5956" s="24">
        <f t="shared" si="1022"/>
        <v>0</v>
      </c>
      <c r="W5956" s="24">
        <f t="shared" si="1020"/>
        <v>0</v>
      </c>
      <c r="X5956" s="24">
        <f t="shared" si="1023"/>
        <v>0</v>
      </c>
      <c r="Z5956" s="24">
        <f t="shared" si="1021"/>
        <v>19056.261973453045</v>
      </c>
      <c r="AB5956" s="24">
        <f t="shared" si="1015"/>
        <v>0</v>
      </c>
    </row>
    <row r="5957" x14ac:dyDescent="0.2">
      <c r="I5957" s="25">
        <v>5952</v>
      </c>
      <c r="J5957" s="29">
        <v>0</v>
      </c>
      <c r="L5957" s="25">
        <v>22219.510936737061</v>
      </c>
      <c r="N5957" s="25">
        <v>5952</v>
      </c>
      <c r="O5957" s="25">
        <f t="shared" si="1016"/>
        <v>17664.511194705963</v>
      </c>
      <c r="P5957" s="25">
        <f t="shared" si="1013"/>
        <v>17664.511194705963</v>
      </c>
      <c r="Q5957" s="25">
        <f t="shared" si="1014"/>
        <v>0</v>
      </c>
      <c r="R5957" s="25">
        <f t="shared" si="1017"/>
        <v>17664.511194705963</v>
      </c>
      <c r="S5957" s="25">
        <f t="shared" si="1018"/>
        <v>0</v>
      </c>
      <c r="T5957" s="25" t="str">
        <f t="shared" si="1019"/>
        <v>drain</v>
      </c>
      <c r="V5957" s="25">
        <f t="shared" si="1022"/>
        <v>0</v>
      </c>
      <c r="W5957" s="25">
        <f t="shared" si="1020"/>
        <v>0</v>
      </c>
      <c r="X5957" s="25">
        <f t="shared" si="1023"/>
        <v>0</v>
      </c>
      <c r="Z5957" s="25">
        <f t="shared" si="1021"/>
        <v>17664.511194705963</v>
      </c>
      <c r="AB5957" s="25">
        <f t="shared" si="1015"/>
        <v>0</v>
      </c>
    </row>
    <row r="5958" x14ac:dyDescent="0.2">
      <c r="I5958" s="24">
        <v>5953</v>
      </c>
      <c r="J5958" s="28">
        <v>0</v>
      </c>
      <c r="L5958" s="24">
        <v>20692.143218898771</v>
      </c>
      <c r="N5958" s="24">
        <v>5953</v>
      </c>
      <c r="O5958" s="24">
        <f t="shared" si="1016"/>
        <v>16450.253859024524</v>
      </c>
      <c r="P5958" s="24">
        <f t="shared" ref="P5958:P6021" si="1024">O5958-$E$8*$E$9</f>
        <v>16450.253859024524</v>
      </c>
      <c r="Q5958" s="24">
        <f t="shared" ref="Q5958:Q6021" si="1025">J5958*$E$7</f>
        <v>0</v>
      </c>
      <c r="R5958" s="24">
        <f t="shared" si="1017"/>
        <v>16450.253859024524</v>
      </c>
      <c r="S5958" s="24">
        <f t="shared" si="1018"/>
        <v>0</v>
      </c>
      <c r="T5958" s="24" t="str">
        <f t="shared" si="1019"/>
        <v>drain</v>
      </c>
      <c r="V5958" s="24">
        <f t="shared" si="1022"/>
        <v>0</v>
      </c>
      <c r="W5958" s="24">
        <f t="shared" si="1020"/>
        <v>0</v>
      </c>
      <c r="X5958" s="24">
        <f t="shared" si="1023"/>
        <v>0</v>
      </c>
      <c r="Z5958" s="24">
        <f t="shared" si="1021"/>
        <v>16450.253859024524</v>
      </c>
      <c r="AB5958" s="24">
        <f t="shared" ref="AB5958:AB6021" si="1026">IF(T5958="charge",(S5958-V5958),0)</f>
        <v>0</v>
      </c>
    </row>
    <row r="5959" x14ac:dyDescent="0.2">
      <c r="I5959" s="25">
        <v>5954</v>
      </c>
      <c r="J5959" s="29">
        <v>0</v>
      </c>
      <c r="L5959" s="25">
        <v>19602.861300945282</v>
      </c>
      <c r="N5959" s="25">
        <v>5954</v>
      </c>
      <c r="O5959" s="25">
        <f t="shared" ref="O5959:O6022" si="1027">L5959*$O$2</f>
        <v>15584.274734251499</v>
      </c>
      <c r="P5959" s="25">
        <f t="shared" si="1024"/>
        <v>15584.274734251499</v>
      </c>
      <c r="Q5959" s="25">
        <f t="shared" si="1025"/>
        <v>0</v>
      </c>
      <c r="R5959" s="25">
        <f t="shared" ref="R5959:R6022" si="1028">IF(P5959&gt;Q5959,P5959-Q5959,0)</f>
        <v>15584.274734251499</v>
      </c>
      <c r="S5959" s="25">
        <f t="shared" ref="S5959:S6022" si="1029">IF(Q5959&gt;P5959,Q5959-P5959,0)</f>
        <v>0</v>
      </c>
      <c r="T5959" s="25" t="str">
        <f t="shared" ref="T5959:T6022" si="1030">IF(P5959&gt;Q5959,"drain","charge")</f>
        <v>drain</v>
      </c>
      <c r="V5959" s="25">
        <f t="shared" si="1022"/>
        <v>0</v>
      </c>
      <c r="W5959" s="25">
        <f t="shared" ref="W5959:W6022" si="1031">IF(W5958+S5959&gt;$E$11,$E$11,IF(T5959="charge",W5958+(S5959*$E$12),IF((W5958-R5959)&gt;0,W5958-R5959,0)))</f>
        <v>0</v>
      </c>
      <c r="X5959" s="25">
        <f t="shared" si="1023"/>
        <v>0</v>
      </c>
      <c r="Z5959" s="25">
        <f t="shared" ref="Z5959:Z6022" si="1032">R5959-X5959</f>
        <v>15584.274734251499</v>
      </c>
      <c r="AB5959" s="25">
        <f t="shared" si="1026"/>
        <v>0</v>
      </c>
    </row>
    <row r="5960" x14ac:dyDescent="0.2">
      <c r="I5960" s="24">
        <v>5955</v>
      </c>
      <c r="J5960" s="28">
        <v>0</v>
      </c>
      <c r="L5960" s="24">
        <v>19525.087383174894</v>
      </c>
      <c r="N5960" s="24">
        <v>5955</v>
      </c>
      <c r="O5960" s="24">
        <f t="shared" si="1027"/>
        <v>15522.444469624041</v>
      </c>
      <c r="P5960" s="24">
        <f t="shared" si="1024"/>
        <v>15522.444469624041</v>
      </c>
      <c r="Q5960" s="24">
        <f t="shared" si="1025"/>
        <v>0</v>
      </c>
      <c r="R5960" s="24">
        <f t="shared" si="1028"/>
        <v>15522.444469624041</v>
      </c>
      <c r="S5960" s="24">
        <f t="shared" si="1029"/>
        <v>0</v>
      </c>
      <c r="T5960" s="24" t="str">
        <f t="shared" si="1030"/>
        <v>drain</v>
      </c>
      <c r="V5960" s="24">
        <f t="shared" ref="V5960:V6023" si="1033">IF(W5960&gt;=W5959,(W5960-W5959),0)</f>
        <v>0</v>
      </c>
      <c r="W5960" s="24">
        <f t="shared" si="1031"/>
        <v>0</v>
      </c>
      <c r="X5960" s="24">
        <f t="shared" ref="X5960:X6023" si="1034">IF(T5960="drain",W5959-W5960,0)</f>
        <v>0</v>
      </c>
      <c r="Z5960" s="24">
        <f t="shared" si="1032"/>
        <v>15522.444469624041</v>
      </c>
      <c r="AB5960" s="24">
        <f t="shared" si="1026"/>
        <v>0</v>
      </c>
    </row>
    <row r="5961" x14ac:dyDescent="0.2">
      <c r="I5961" s="25">
        <v>5956</v>
      </c>
      <c r="J5961" s="29">
        <v>0</v>
      </c>
      <c r="L5961" s="25">
        <v>19083.616176033018</v>
      </c>
      <c r="N5961" s="25">
        <v>5956</v>
      </c>
      <c r="O5961" s="25">
        <f t="shared" si="1027"/>
        <v>15171.474859946249</v>
      </c>
      <c r="P5961" s="25">
        <f t="shared" si="1024"/>
        <v>15171.474859946249</v>
      </c>
      <c r="Q5961" s="25">
        <f t="shared" si="1025"/>
        <v>0</v>
      </c>
      <c r="R5961" s="25">
        <f t="shared" si="1028"/>
        <v>15171.474859946249</v>
      </c>
      <c r="S5961" s="25">
        <f t="shared" si="1029"/>
        <v>0</v>
      </c>
      <c r="T5961" s="25" t="str">
        <f t="shared" si="1030"/>
        <v>drain</v>
      </c>
      <c r="V5961" s="25">
        <f t="shared" si="1033"/>
        <v>0</v>
      </c>
      <c r="W5961" s="25">
        <f t="shared" si="1031"/>
        <v>0</v>
      </c>
      <c r="X5961" s="25">
        <f t="shared" si="1034"/>
        <v>0</v>
      </c>
      <c r="Z5961" s="25">
        <f t="shared" si="1032"/>
        <v>15171.474859946249</v>
      </c>
      <c r="AB5961" s="25">
        <f t="shared" si="1026"/>
        <v>0</v>
      </c>
    </row>
    <row r="5962" x14ac:dyDescent="0.2">
      <c r="I5962" s="24">
        <v>5957</v>
      </c>
      <c r="J5962" s="28">
        <v>0</v>
      </c>
      <c r="L5962" s="24">
        <v>18956.198197078702</v>
      </c>
      <c r="N5962" s="24">
        <v>5957</v>
      </c>
      <c r="O5962" s="24">
        <f t="shared" si="1027"/>
        <v>15070.177566677568</v>
      </c>
      <c r="P5962" s="24">
        <f t="shared" si="1024"/>
        <v>15070.177566677568</v>
      </c>
      <c r="Q5962" s="24">
        <f t="shared" si="1025"/>
        <v>0</v>
      </c>
      <c r="R5962" s="24">
        <f t="shared" si="1028"/>
        <v>15070.177566677568</v>
      </c>
      <c r="S5962" s="24">
        <f t="shared" si="1029"/>
        <v>0</v>
      </c>
      <c r="T5962" s="24" t="str">
        <f t="shared" si="1030"/>
        <v>drain</v>
      </c>
      <c r="V5962" s="24">
        <f t="shared" si="1033"/>
        <v>0</v>
      </c>
      <c r="W5962" s="24">
        <f t="shared" si="1031"/>
        <v>0</v>
      </c>
      <c r="X5962" s="24">
        <f t="shared" si="1034"/>
        <v>0</v>
      </c>
      <c r="Z5962" s="24">
        <f t="shared" si="1032"/>
        <v>15070.177566677568</v>
      </c>
      <c r="AB5962" s="24">
        <f t="shared" si="1026"/>
        <v>0</v>
      </c>
    </row>
    <row r="5963" x14ac:dyDescent="0.2">
      <c r="I5963" s="25">
        <v>5958</v>
      </c>
      <c r="J5963" s="29">
        <v>0</v>
      </c>
      <c r="L5963" s="25">
        <v>19039.324380779264</v>
      </c>
      <c r="N5963" s="25">
        <v>5958</v>
      </c>
      <c r="O5963" s="25">
        <f t="shared" si="1027"/>
        <v>15136.262882719515</v>
      </c>
      <c r="P5963" s="25">
        <f t="shared" si="1024"/>
        <v>15136.262882719515</v>
      </c>
      <c r="Q5963" s="25">
        <f t="shared" si="1025"/>
        <v>0</v>
      </c>
      <c r="R5963" s="25">
        <f t="shared" si="1028"/>
        <v>15136.262882719515</v>
      </c>
      <c r="S5963" s="25">
        <f t="shared" si="1029"/>
        <v>0</v>
      </c>
      <c r="T5963" s="25" t="str">
        <f t="shared" si="1030"/>
        <v>drain</v>
      </c>
      <c r="V5963" s="25">
        <f t="shared" si="1033"/>
        <v>0</v>
      </c>
      <c r="W5963" s="25">
        <f t="shared" si="1031"/>
        <v>0</v>
      </c>
      <c r="X5963" s="25">
        <f t="shared" si="1034"/>
        <v>0</v>
      </c>
      <c r="Z5963" s="25">
        <f t="shared" si="1032"/>
        <v>15136.262882719515</v>
      </c>
      <c r="AB5963" s="25">
        <f t="shared" si="1026"/>
        <v>0</v>
      </c>
    </row>
    <row r="5964" x14ac:dyDescent="0.2">
      <c r="I5964" s="24">
        <v>5959</v>
      </c>
      <c r="J5964" s="28">
        <v>0.13770511799999999</v>
      </c>
      <c r="L5964" s="24">
        <v>19272.16489973068</v>
      </c>
      <c r="N5964" s="24">
        <v>5959</v>
      </c>
      <c r="O5964" s="24">
        <f t="shared" si="1027"/>
        <v>15321.371095285891</v>
      </c>
      <c r="P5964" s="24">
        <f t="shared" si="1024"/>
        <v>15321.371095285891</v>
      </c>
      <c r="Q5964" s="24">
        <f t="shared" si="1025"/>
        <v>11016.409439999999</v>
      </c>
      <c r="R5964" s="24">
        <f t="shared" si="1028"/>
        <v>4304.9616552858915</v>
      </c>
      <c r="S5964" s="24">
        <f t="shared" si="1029"/>
        <v>0</v>
      </c>
      <c r="T5964" s="24" t="str">
        <f t="shared" si="1030"/>
        <v>drain</v>
      </c>
      <c r="V5964" s="24">
        <f t="shared" si="1033"/>
        <v>0</v>
      </c>
      <c r="W5964" s="24">
        <f t="shared" si="1031"/>
        <v>0</v>
      </c>
      <c r="X5964" s="24">
        <f t="shared" si="1034"/>
        <v>0</v>
      </c>
      <c r="Z5964" s="24">
        <f t="shared" si="1032"/>
        <v>4304.9616552858915</v>
      </c>
      <c r="AB5964" s="24">
        <f t="shared" si="1026"/>
        <v>0</v>
      </c>
    </row>
    <row r="5965" x14ac:dyDescent="0.2">
      <c r="I5965" s="25">
        <v>5960</v>
      </c>
      <c r="J5965" s="29">
        <v>0.36533889799999997</v>
      </c>
      <c r="L5965" s="25">
        <v>20878.928524303436</v>
      </c>
      <c r="N5965" s="25">
        <v>5960</v>
      </c>
      <c r="O5965" s="25">
        <f t="shared" si="1027"/>
        <v>16598.748176821231</v>
      </c>
      <c r="P5965" s="25">
        <f t="shared" si="1024"/>
        <v>16598.748176821231</v>
      </c>
      <c r="Q5965" s="25">
        <f t="shared" si="1025"/>
        <v>29227.111839999998</v>
      </c>
      <c r="R5965" s="25">
        <f t="shared" si="1028"/>
        <v>0</v>
      </c>
      <c r="S5965" s="25">
        <f t="shared" si="1029"/>
        <v>12628.363663178767</v>
      </c>
      <c r="T5965" s="25" t="str">
        <f t="shared" si="1030"/>
        <v>charge</v>
      </c>
      <c r="V5965" s="25">
        <f t="shared" si="1033"/>
        <v>4000</v>
      </c>
      <c r="W5965" s="25">
        <f t="shared" si="1031"/>
        <v>4000</v>
      </c>
      <c r="X5965" s="25">
        <f t="shared" si="1034"/>
        <v>0</v>
      </c>
      <c r="Z5965" s="25">
        <f t="shared" si="1032"/>
        <v>0</v>
      </c>
      <c r="AB5965" s="25">
        <f t="shared" si="1026"/>
        <v>8628.3636631787667</v>
      </c>
    </row>
    <row r="5966" x14ac:dyDescent="0.2">
      <c r="I5966" s="24">
        <v>5961</v>
      </c>
      <c r="J5966" s="28">
        <v>0.56600288300000001</v>
      </c>
      <c r="L5966" s="24">
        <v>23050.858160400388</v>
      </c>
      <c r="N5966" s="24">
        <v>5961</v>
      </c>
      <c r="O5966" s="24">
        <f t="shared" si="1027"/>
        <v>18325.432237518311</v>
      </c>
      <c r="P5966" s="24">
        <f t="shared" si="1024"/>
        <v>18325.432237518311</v>
      </c>
      <c r="Q5966" s="24">
        <f t="shared" si="1025"/>
        <v>45280.230640000002</v>
      </c>
      <c r="R5966" s="24">
        <f t="shared" si="1028"/>
        <v>0</v>
      </c>
      <c r="S5966" s="24">
        <f t="shared" si="1029"/>
        <v>26954.798402481691</v>
      </c>
      <c r="T5966" s="24" t="str">
        <f t="shared" si="1030"/>
        <v>charge</v>
      </c>
      <c r="V5966" s="24">
        <f t="shared" si="1033"/>
        <v>0</v>
      </c>
      <c r="W5966" s="24">
        <f t="shared" si="1031"/>
        <v>4000</v>
      </c>
      <c r="X5966" s="24">
        <f t="shared" si="1034"/>
        <v>0</v>
      </c>
      <c r="Z5966" s="24">
        <f t="shared" si="1032"/>
        <v>0</v>
      </c>
      <c r="AB5966" s="24">
        <f t="shared" si="1026"/>
        <v>26954.798402481691</v>
      </c>
    </row>
    <row r="5967" x14ac:dyDescent="0.2">
      <c r="I5967" s="25">
        <v>5962</v>
      </c>
      <c r="J5967" s="29">
        <v>0.65337726299999999</v>
      </c>
      <c r="L5967" s="25">
        <v>24302.398127746579</v>
      </c>
      <c r="N5967" s="25">
        <v>5962</v>
      </c>
      <c r="O5967" s="25">
        <f t="shared" si="1027"/>
        <v>19320.406511558533</v>
      </c>
      <c r="P5967" s="25">
        <f t="shared" si="1024"/>
        <v>19320.406511558533</v>
      </c>
      <c r="Q5967" s="25">
        <f t="shared" si="1025"/>
        <v>52270.181039999996</v>
      </c>
      <c r="R5967" s="25">
        <f t="shared" si="1028"/>
        <v>0</v>
      </c>
      <c r="S5967" s="25">
        <f t="shared" si="1029"/>
        <v>32949.774528441463</v>
      </c>
      <c r="T5967" s="25" t="str">
        <f t="shared" si="1030"/>
        <v>charge</v>
      </c>
      <c r="V5967" s="25">
        <f t="shared" si="1033"/>
        <v>0</v>
      </c>
      <c r="W5967" s="25">
        <f t="shared" si="1031"/>
        <v>4000</v>
      </c>
      <c r="X5967" s="25">
        <f t="shared" si="1034"/>
        <v>0</v>
      </c>
      <c r="Z5967" s="25">
        <f t="shared" si="1032"/>
        <v>0</v>
      </c>
      <c r="AB5967" s="25">
        <f t="shared" si="1026"/>
        <v>32949.774528441463</v>
      </c>
    </row>
    <row r="5968" x14ac:dyDescent="0.2">
      <c r="I5968" s="24">
        <v>5963</v>
      </c>
      <c r="J5968" s="28">
        <v>0.66074548100000008</v>
      </c>
      <c r="L5968" s="24">
        <v>25167.905623149869</v>
      </c>
      <c r="N5968" s="24">
        <v>5963</v>
      </c>
      <c r="O5968" s="24">
        <f t="shared" si="1027"/>
        <v>20008.484970404148</v>
      </c>
      <c r="P5968" s="24">
        <f t="shared" si="1024"/>
        <v>20008.484970404148</v>
      </c>
      <c r="Q5968" s="24">
        <f t="shared" si="1025"/>
        <v>52859.638480000009</v>
      </c>
      <c r="R5968" s="24">
        <f t="shared" si="1028"/>
        <v>0</v>
      </c>
      <c r="S5968" s="24">
        <f t="shared" si="1029"/>
        <v>32851.153509595861</v>
      </c>
      <c r="T5968" s="24" t="str">
        <f t="shared" si="1030"/>
        <v>charge</v>
      </c>
      <c r="V5968" s="24">
        <f t="shared" si="1033"/>
        <v>0</v>
      </c>
      <c r="W5968" s="24">
        <f t="shared" si="1031"/>
        <v>4000</v>
      </c>
      <c r="X5968" s="24">
        <f t="shared" si="1034"/>
        <v>0</v>
      </c>
      <c r="Z5968" s="24">
        <f t="shared" si="1032"/>
        <v>0</v>
      </c>
      <c r="AB5968" s="24">
        <f t="shared" si="1026"/>
        <v>32851.153509595861</v>
      </c>
    </row>
    <row r="5969" x14ac:dyDescent="0.2">
      <c r="I5969" s="25">
        <v>5964</v>
      </c>
      <c r="J5969" s="29">
        <v>0.67568138300000002</v>
      </c>
      <c r="L5969" s="25">
        <v>25462.560482406614</v>
      </c>
      <c r="N5969" s="25">
        <v>5964</v>
      </c>
      <c r="O5969" s="25">
        <f t="shared" si="1027"/>
        <v>20242.735583513258</v>
      </c>
      <c r="P5969" s="25">
        <f t="shared" si="1024"/>
        <v>20242.735583513258</v>
      </c>
      <c r="Q5969" s="25">
        <f t="shared" si="1025"/>
        <v>54054.51064</v>
      </c>
      <c r="R5969" s="25">
        <f t="shared" si="1028"/>
        <v>0</v>
      </c>
      <c r="S5969" s="25">
        <f t="shared" si="1029"/>
        <v>33811.775056486746</v>
      </c>
      <c r="T5969" s="25" t="str">
        <f t="shared" si="1030"/>
        <v>charge</v>
      </c>
      <c r="V5969" s="25">
        <f t="shared" si="1033"/>
        <v>0</v>
      </c>
      <c r="W5969" s="25">
        <f t="shared" si="1031"/>
        <v>4000</v>
      </c>
      <c r="X5969" s="25">
        <f t="shared" si="1034"/>
        <v>0</v>
      </c>
      <c r="Z5969" s="25">
        <f t="shared" si="1032"/>
        <v>0</v>
      </c>
      <c r="AB5969" s="25">
        <f t="shared" si="1026"/>
        <v>33811.775056486746</v>
      </c>
    </row>
    <row r="5970" x14ac:dyDescent="0.2">
      <c r="I5970" s="24">
        <v>5965</v>
      </c>
      <c r="J5970" s="28">
        <v>0.71150771200000007</v>
      </c>
      <c r="L5970" s="24">
        <v>26129.702335619924</v>
      </c>
      <c r="N5970" s="24">
        <v>5965</v>
      </c>
      <c r="O5970" s="24">
        <f t="shared" si="1027"/>
        <v>20773.113356817841</v>
      </c>
      <c r="P5970" s="24">
        <f t="shared" si="1024"/>
        <v>20773.113356817841</v>
      </c>
      <c r="Q5970" s="24">
        <f t="shared" si="1025"/>
        <v>56920.616960000007</v>
      </c>
      <c r="R5970" s="24">
        <f t="shared" si="1028"/>
        <v>0</v>
      </c>
      <c r="S5970" s="24">
        <f t="shared" si="1029"/>
        <v>36147.503603182166</v>
      </c>
      <c r="T5970" s="24" t="str">
        <f t="shared" si="1030"/>
        <v>charge</v>
      </c>
      <c r="V5970" s="24">
        <f t="shared" si="1033"/>
        <v>0</v>
      </c>
      <c r="W5970" s="24">
        <f t="shared" si="1031"/>
        <v>4000</v>
      </c>
      <c r="X5970" s="24">
        <f t="shared" si="1034"/>
        <v>0</v>
      </c>
      <c r="Z5970" s="24">
        <f t="shared" si="1032"/>
        <v>0</v>
      </c>
      <c r="AB5970" s="24">
        <f t="shared" si="1026"/>
        <v>36147.503603182166</v>
      </c>
    </row>
    <row r="5971" x14ac:dyDescent="0.2">
      <c r="I5971" s="25">
        <v>5966</v>
      </c>
      <c r="J5971" s="29">
        <v>0.74415251399999993</v>
      </c>
      <c r="L5971" s="25">
        <v>26733.737577462194</v>
      </c>
      <c r="N5971" s="25">
        <v>5966</v>
      </c>
      <c r="O5971" s="25">
        <f t="shared" si="1027"/>
        <v>21253.321374082447</v>
      </c>
      <c r="P5971" s="25">
        <f t="shared" si="1024"/>
        <v>21253.321374082447</v>
      </c>
      <c r="Q5971" s="25">
        <f t="shared" si="1025"/>
        <v>59532.201119999998</v>
      </c>
      <c r="R5971" s="25">
        <f t="shared" si="1028"/>
        <v>0</v>
      </c>
      <c r="S5971" s="25">
        <f t="shared" si="1029"/>
        <v>38278.879745917555</v>
      </c>
      <c r="T5971" s="25" t="str">
        <f t="shared" si="1030"/>
        <v>charge</v>
      </c>
      <c r="V5971" s="25">
        <f t="shared" si="1033"/>
        <v>0</v>
      </c>
      <c r="W5971" s="25">
        <f t="shared" si="1031"/>
        <v>4000</v>
      </c>
      <c r="X5971" s="25">
        <f t="shared" si="1034"/>
        <v>0</v>
      </c>
      <c r="Z5971" s="25">
        <f t="shared" si="1032"/>
        <v>0</v>
      </c>
      <c r="AB5971" s="25">
        <f t="shared" si="1026"/>
        <v>38278.879745917555</v>
      </c>
    </row>
    <row r="5972" x14ac:dyDescent="0.2">
      <c r="I5972" s="24">
        <v>5967</v>
      </c>
      <c r="J5972" s="28">
        <v>0.70278471799999997</v>
      </c>
      <c r="L5972" s="24">
        <v>26998.187288212775</v>
      </c>
      <c r="N5972" s="24">
        <v>5967</v>
      </c>
      <c r="O5972" s="24">
        <f t="shared" si="1027"/>
        <v>21463.558894129157</v>
      </c>
      <c r="P5972" s="24">
        <f t="shared" si="1024"/>
        <v>21463.558894129157</v>
      </c>
      <c r="Q5972" s="24">
        <f t="shared" si="1025"/>
        <v>56222.777439999998</v>
      </c>
      <c r="R5972" s="24">
        <f t="shared" si="1028"/>
        <v>0</v>
      </c>
      <c r="S5972" s="24">
        <f t="shared" si="1029"/>
        <v>34759.218545870841</v>
      </c>
      <c r="T5972" s="24" t="str">
        <f t="shared" si="1030"/>
        <v>charge</v>
      </c>
      <c r="V5972" s="24">
        <f t="shared" si="1033"/>
        <v>0</v>
      </c>
      <c r="W5972" s="24">
        <f t="shared" si="1031"/>
        <v>4000</v>
      </c>
      <c r="X5972" s="24">
        <f t="shared" si="1034"/>
        <v>0</v>
      </c>
      <c r="Z5972" s="24">
        <f t="shared" si="1032"/>
        <v>0</v>
      </c>
      <c r="AB5972" s="24">
        <f t="shared" si="1026"/>
        <v>34759.218545870841</v>
      </c>
    </row>
    <row r="5973" x14ac:dyDescent="0.2">
      <c r="I5973" s="25">
        <v>5968</v>
      </c>
      <c r="J5973" s="29">
        <v>0.643831606</v>
      </c>
      <c r="L5973" s="25">
        <v>26825.475465011594</v>
      </c>
      <c r="N5973" s="25">
        <v>5968</v>
      </c>
      <c r="O5973" s="25">
        <f t="shared" si="1027"/>
        <v>21326.252994684219</v>
      </c>
      <c r="P5973" s="25">
        <f t="shared" si="1024"/>
        <v>21326.252994684219</v>
      </c>
      <c r="Q5973" s="25">
        <f t="shared" si="1025"/>
        <v>51506.528480000001</v>
      </c>
      <c r="R5973" s="25">
        <f t="shared" si="1028"/>
        <v>0</v>
      </c>
      <c r="S5973" s="25">
        <f t="shared" si="1029"/>
        <v>30180.275485315782</v>
      </c>
      <c r="T5973" s="25" t="str">
        <f t="shared" si="1030"/>
        <v>charge</v>
      </c>
      <c r="V5973" s="25">
        <f t="shared" si="1033"/>
        <v>0</v>
      </c>
      <c r="W5973" s="25">
        <f t="shared" si="1031"/>
        <v>4000</v>
      </c>
      <c r="X5973" s="25">
        <f t="shared" si="1034"/>
        <v>0</v>
      </c>
      <c r="Z5973" s="25">
        <f t="shared" si="1032"/>
        <v>0</v>
      </c>
      <c r="AB5973" s="25">
        <f t="shared" si="1026"/>
        <v>30180.275485315782</v>
      </c>
    </row>
    <row r="5974" x14ac:dyDescent="0.2">
      <c r="I5974" s="24">
        <v>5969</v>
      </c>
      <c r="J5974" s="28">
        <v>0.492389411</v>
      </c>
      <c r="L5974" s="24">
        <v>26465.953995132444</v>
      </c>
      <c r="N5974" s="24">
        <v>5969</v>
      </c>
      <c r="O5974" s="24">
        <f t="shared" si="1027"/>
        <v>21040.433426130294</v>
      </c>
      <c r="P5974" s="24">
        <f t="shared" si="1024"/>
        <v>21040.433426130294</v>
      </c>
      <c r="Q5974" s="24">
        <f t="shared" si="1025"/>
        <v>39391.152880000001</v>
      </c>
      <c r="R5974" s="24">
        <f t="shared" si="1028"/>
        <v>0</v>
      </c>
      <c r="S5974" s="24">
        <f t="shared" si="1029"/>
        <v>18350.719453869708</v>
      </c>
      <c r="T5974" s="24" t="str">
        <f t="shared" si="1030"/>
        <v>charge</v>
      </c>
      <c r="V5974" s="24">
        <f t="shared" si="1033"/>
        <v>0</v>
      </c>
      <c r="W5974" s="24">
        <f t="shared" si="1031"/>
        <v>4000</v>
      </c>
      <c r="X5974" s="24">
        <f t="shared" si="1034"/>
        <v>0</v>
      </c>
      <c r="Z5974" s="24">
        <f t="shared" si="1032"/>
        <v>0</v>
      </c>
      <c r="AB5974" s="24">
        <f t="shared" si="1026"/>
        <v>18350.719453869708</v>
      </c>
    </row>
    <row r="5975" x14ac:dyDescent="0.2">
      <c r="I5975" s="25">
        <v>5970</v>
      </c>
      <c r="J5975" s="29">
        <v>0.219614477</v>
      </c>
      <c r="L5975" s="25">
        <v>25765.11759738922</v>
      </c>
      <c r="N5975" s="25">
        <v>5970</v>
      </c>
      <c r="O5975" s="25">
        <f t="shared" si="1027"/>
        <v>20483.26848992443</v>
      </c>
      <c r="P5975" s="25">
        <f t="shared" si="1024"/>
        <v>20483.26848992443</v>
      </c>
      <c r="Q5975" s="25">
        <f t="shared" si="1025"/>
        <v>17569.158159999999</v>
      </c>
      <c r="R5975" s="25">
        <f t="shared" si="1028"/>
        <v>2914.1103299244314</v>
      </c>
      <c r="S5975" s="25">
        <f t="shared" si="1029"/>
        <v>0</v>
      </c>
      <c r="T5975" s="25" t="str">
        <f t="shared" si="1030"/>
        <v>drain</v>
      </c>
      <c r="V5975" s="25">
        <f t="shared" si="1033"/>
        <v>0</v>
      </c>
      <c r="W5975" s="25">
        <f t="shared" si="1031"/>
        <v>1085.8896700755686</v>
      </c>
      <c r="X5975" s="25">
        <f t="shared" si="1034"/>
        <v>2914.1103299244314</v>
      </c>
      <c r="Z5975" s="25">
        <f t="shared" si="1032"/>
        <v>0</v>
      </c>
      <c r="AB5975" s="25">
        <f t="shared" si="1026"/>
        <v>0</v>
      </c>
    </row>
    <row r="5976" x14ac:dyDescent="0.2">
      <c r="I5976" s="24">
        <v>5971</v>
      </c>
      <c r="J5976" s="28">
        <v>0</v>
      </c>
      <c r="L5976" s="24">
        <v>24056.203197383878</v>
      </c>
      <c r="N5976" s="24">
        <v>5971</v>
      </c>
      <c r="O5976" s="24">
        <f t="shared" si="1027"/>
        <v>19124.681541920185</v>
      </c>
      <c r="P5976" s="24">
        <f t="shared" si="1024"/>
        <v>19124.681541920185</v>
      </c>
      <c r="Q5976" s="24">
        <f t="shared" si="1025"/>
        <v>0</v>
      </c>
      <c r="R5976" s="24">
        <f t="shared" si="1028"/>
        <v>19124.681541920185</v>
      </c>
      <c r="S5976" s="24">
        <f t="shared" si="1029"/>
        <v>0</v>
      </c>
      <c r="T5976" s="24" t="str">
        <f t="shared" si="1030"/>
        <v>drain</v>
      </c>
      <c r="V5976" s="24">
        <f t="shared" si="1033"/>
        <v>0</v>
      </c>
      <c r="W5976" s="24">
        <f t="shared" si="1031"/>
        <v>0</v>
      </c>
      <c r="X5976" s="24">
        <f t="shared" si="1034"/>
        <v>1085.8896700755686</v>
      </c>
      <c r="Z5976" s="24">
        <f t="shared" si="1032"/>
        <v>18038.791871844616</v>
      </c>
      <c r="AB5976" s="24">
        <f t="shared" si="1026"/>
        <v>0</v>
      </c>
    </row>
    <row r="5977" x14ac:dyDescent="0.2">
      <c r="I5977" s="25">
        <v>5972</v>
      </c>
      <c r="J5977" s="29">
        <v>0</v>
      </c>
      <c r="L5977" s="25">
        <v>22971.24017114639</v>
      </c>
      <c r="N5977" s="25">
        <v>5972</v>
      </c>
      <c r="O5977" s="25">
        <f t="shared" si="1027"/>
        <v>18262.135936061382</v>
      </c>
      <c r="P5977" s="25">
        <f t="shared" si="1024"/>
        <v>18262.135936061382</v>
      </c>
      <c r="Q5977" s="25">
        <f t="shared" si="1025"/>
        <v>0</v>
      </c>
      <c r="R5977" s="25">
        <f t="shared" si="1028"/>
        <v>18262.135936061382</v>
      </c>
      <c r="S5977" s="25">
        <f t="shared" si="1029"/>
        <v>0</v>
      </c>
      <c r="T5977" s="25" t="str">
        <f t="shared" si="1030"/>
        <v>drain</v>
      </c>
      <c r="V5977" s="25">
        <f t="shared" si="1033"/>
        <v>0</v>
      </c>
      <c r="W5977" s="25">
        <f t="shared" si="1031"/>
        <v>0</v>
      </c>
      <c r="X5977" s="25">
        <f t="shared" si="1034"/>
        <v>0</v>
      </c>
      <c r="Z5977" s="25">
        <f t="shared" si="1032"/>
        <v>18262.135936061382</v>
      </c>
      <c r="AB5977" s="25">
        <f t="shared" si="1026"/>
        <v>0</v>
      </c>
    </row>
    <row r="5978" x14ac:dyDescent="0.2">
      <c r="I5978" s="24">
        <v>5973</v>
      </c>
      <c r="J5978" s="28">
        <v>0</v>
      </c>
      <c r="L5978" s="24">
        <v>22142.785008144376</v>
      </c>
      <c r="N5978" s="24">
        <v>5973</v>
      </c>
      <c r="O5978" s="24">
        <f t="shared" si="1027"/>
        <v>17603.514081474779</v>
      </c>
      <c r="P5978" s="24">
        <f t="shared" si="1024"/>
        <v>17603.514081474779</v>
      </c>
      <c r="Q5978" s="24">
        <f t="shared" si="1025"/>
        <v>0</v>
      </c>
      <c r="R5978" s="24">
        <f t="shared" si="1028"/>
        <v>17603.514081474779</v>
      </c>
      <c r="S5978" s="24">
        <f t="shared" si="1029"/>
        <v>0</v>
      </c>
      <c r="T5978" s="24" t="str">
        <f t="shared" si="1030"/>
        <v>drain</v>
      </c>
      <c r="V5978" s="24">
        <f t="shared" si="1033"/>
        <v>0</v>
      </c>
      <c r="W5978" s="24">
        <f t="shared" si="1031"/>
        <v>0</v>
      </c>
      <c r="X5978" s="24">
        <f t="shared" si="1034"/>
        <v>0</v>
      </c>
      <c r="Z5978" s="24">
        <f t="shared" si="1032"/>
        <v>17603.514081474779</v>
      </c>
      <c r="AB5978" s="24">
        <f t="shared" si="1026"/>
        <v>0</v>
      </c>
    </row>
    <row r="5979" x14ac:dyDescent="0.2">
      <c r="I5979" s="25">
        <v>5974</v>
      </c>
      <c r="J5979" s="29">
        <v>0</v>
      </c>
      <c r="L5979" s="25">
        <v>21538.919587934015</v>
      </c>
      <c r="N5979" s="25">
        <v>5974</v>
      </c>
      <c r="O5979" s="25">
        <f t="shared" si="1027"/>
        <v>17123.441072407542</v>
      </c>
      <c r="P5979" s="25">
        <f t="shared" si="1024"/>
        <v>17123.441072407542</v>
      </c>
      <c r="Q5979" s="25">
        <f t="shared" si="1025"/>
        <v>0</v>
      </c>
      <c r="R5979" s="25">
        <f t="shared" si="1028"/>
        <v>17123.441072407542</v>
      </c>
      <c r="S5979" s="25">
        <f t="shared" si="1029"/>
        <v>0</v>
      </c>
      <c r="T5979" s="25" t="str">
        <f t="shared" si="1030"/>
        <v>drain</v>
      </c>
      <c r="V5979" s="25">
        <f t="shared" si="1033"/>
        <v>0</v>
      </c>
      <c r="W5979" s="25">
        <f t="shared" si="1031"/>
        <v>0</v>
      </c>
      <c r="X5979" s="25">
        <f t="shared" si="1034"/>
        <v>0</v>
      </c>
      <c r="Z5979" s="25">
        <f t="shared" si="1032"/>
        <v>17123.441072407542</v>
      </c>
      <c r="AB5979" s="25">
        <f t="shared" si="1026"/>
        <v>0</v>
      </c>
    </row>
    <row r="5980" x14ac:dyDescent="0.2">
      <c r="I5980" s="24">
        <v>5975</v>
      </c>
      <c r="J5980" s="28">
        <v>0</v>
      </c>
      <c r="L5980" s="24">
        <v>21014.697675037383</v>
      </c>
      <c r="N5980" s="24">
        <v>5975</v>
      </c>
      <c r="O5980" s="24">
        <f t="shared" si="1027"/>
        <v>16706.684651654719</v>
      </c>
      <c r="P5980" s="24">
        <f t="shared" si="1024"/>
        <v>16706.684651654719</v>
      </c>
      <c r="Q5980" s="24">
        <f t="shared" si="1025"/>
        <v>0</v>
      </c>
      <c r="R5980" s="24">
        <f t="shared" si="1028"/>
        <v>16706.684651654719</v>
      </c>
      <c r="S5980" s="24">
        <f t="shared" si="1029"/>
        <v>0</v>
      </c>
      <c r="T5980" s="24" t="str">
        <f t="shared" si="1030"/>
        <v>drain</v>
      </c>
      <c r="V5980" s="24">
        <f t="shared" si="1033"/>
        <v>0</v>
      </c>
      <c r="W5980" s="24">
        <f t="shared" si="1031"/>
        <v>0</v>
      </c>
      <c r="X5980" s="24">
        <f t="shared" si="1034"/>
        <v>0</v>
      </c>
      <c r="Z5980" s="24">
        <f t="shared" si="1032"/>
        <v>16706.684651654719</v>
      </c>
      <c r="AB5980" s="24">
        <f t="shared" si="1026"/>
        <v>0</v>
      </c>
    </row>
    <row r="5981" x14ac:dyDescent="0.2">
      <c r="I5981" s="25">
        <v>5976</v>
      </c>
      <c r="J5981" s="29">
        <v>0</v>
      </c>
      <c r="L5981" s="25">
        <v>20324.308407962322</v>
      </c>
      <c r="N5981" s="25">
        <v>5976</v>
      </c>
      <c r="O5981" s="25">
        <f t="shared" si="1027"/>
        <v>16157.825184330048</v>
      </c>
      <c r="P5981" s="25">
        <f t="shared" si="1024"/>
        <v>16157.825184330048</v>
      </c>
      <c r="Q5981" s="25">
        <f t="shared" si="1025"/>
        <v>0</v>
      </c>
      <c r="R5981" s="25">
        <f t="shared" si="1028"/>
        <v>16157.825184330048</v>
      </c>
      <c r="S5981" s="25">
        <f t="shared" si="1029"/>
        <v>0</v>
      </c>
      <c r="T5981" s="25" t="str">
        <f t="shared" si="1030"/>
        <v>drain</v>
      </c>
      <c r="V5981" s="25">
        <f t="shared" si="1033"/>
        <v>0</v>
      </c>
      <c r="W5981" s="25">
        <f t="shared" si="1031"/>
        <v>0</v>
      </c>
      <c r="X5981" s="25">
        <f t="shared" si="1034"/>
        <v>0</v>
      </c>
      <c r="Z5981" s="25">
        <f t="shared" si="1032"/>
        <v>16157.825184330048</v>
      </c>
      <c r="AB5981" s="25">
        <f t="shared" si="1026"/>
        <v>0</v>
      </c>
    </row>
    <row r="5982" x14ac:dyDescent="0.2">
      <c r="I5982" s="24">
        <v>5977</v>
      </c>
      <c r="J5982" s="28">
        <v>0</v>
      </c>
      <c r="L5982" s="24">
        <v>19827.989572131632</v>
      </c>
      <c r="N5982" s="24">
        <v>5977</v>
      </c>
      <c r="O5982" s="24">
        <f t="shared" si="1027"/>
        <v>15763.251709844648</v>
      </c>
      <c r="P5982" s="24">
        <f t="shared" si="1024"/>
        <v>15763.251709844648</v>
      </c>
      <c r="Q5982" s="24">
        <f t="shared" si="1025"/>
        <v>0</v>
      </c>
      <c r="R5982" s="24">
        <f t="shared" si="1028"/>
        <v>15763.251709844648</v>
      </c>
      <c r="S5982" s="24">
        <f t="shared" si="1029"/>
        <v>0</v>
      </c>
      <c r="T5982" s="24" t="str">
        <f t="shared" si="1030"/>
        <v>drain</v>
      </c>
      <c r="V5982" s="24">
        <f t="shared" si="1033"/>
        <v>0</v>
      </c>
      <c r="W5982" s="24">
        <f t="shared" si="1031"/>
        <v>0</v>
      </c>
      <c r="X5982" s="24">
        <f t="shared" si="1034"/>
        <v>0</v>
      </c>
      <c r="Z5982" s="24">
        <f t="shared" si="1032"/>
        <v>15763.251709844648</v>
      </c>
      <c r="AB5982" s="24">
        <f t="shared" si="1026"/>
        <v>0</v>
      </c>
    </row>
    <row r="5983" x14ac:dyDescent="0.2">
      <c r="I5983" s="25">
        <v>5978</v>
      </c>
      <c r="J5983" s="29">
        <v>0</v>
      </c>
      <c r="L5983" s="25">
        <v>19161.609848797321</v>
      </c>
      <c r="N5983" s="25">
        <v>5978</v>
      </c>
      <c r="O5983" s="25">
        <f t="shared" si="1027"/>
        <v>15233.479829793871</v>
      </c>
      <c r="P5983" s="25">
        <f t="shared" si="1024"/>
        <v>15233.479829793871</v>
      </c>
      <c r="Q5983" s="25">
        <f t="shared" si="1025"/>
        <v>0</v>
      </c>
      <c r="R5983" s="25">
        <f t="shared" si="1028"/>
        <v>15233.479829793871</v>
      </c>
      <c r="S5983" s="25">
        <f t="shared" si="1029"/>
        <v>0</v>
      </c>
      <c r="T5983" s="25" t="str">
        <f t="shared" si="1030"/>
        <v>drain</v>
      </c>
      <c r="V5983" s="25">
        <f t="shared" si="1033"/>
        <v>0</v>
      </c>
      <c r="W5983" s="25">
        <f t="shared" si="1031"/>
        <v>0</v>
      </c>
      <c r="X5983" s="25">
        <f t="shared" si="1034"/>
        <v>0</v>
      </c>
      <c r="Z5983" s="25">
        <f t="shared" si="1032"/>
        <v>15233.479829793871</v>
      </c>
      <c r="AB5983" s="25">
        <f t="shared" si="1026"/>
        <v>0</v>
      </c>
    </row>
    <row r="5984" x14ac:dyDescent="0.2">
      <c r="I5984" s="24">
        <v>5979</v>
      </c>
      <c r="J5984" s="28">
        <v>0</v>
      </c>
      <c r="L5984" s="24">
        <v>18481.235395824908</v>
      </c>
      <c r="N5984" s="24">
        <v>5979</v>
      </c>
      <c r="O5984" s="24">
        <f t="shared" si="1027"/>
        <v>14692.582139680802</v>
      </c>
      <c r="P5984" s="24">
        <f t="shared" si="1024"/>
        <v>14692.582139680802</v>
      </c>
      <c r="Q5984" s="24">
        <f t="shared" si="1025"/>
        <v>0</v>
      </c>
      <c r="R5984" s="24">
        <f t="shared" si="1028"/>
        <v>14692.582139680802</v>
      </c>
      <c r="S5984" s="24">
        <f t="shared" si="1029"/>
        <v>0</v>
      </c>
      <c r="T5984" s="24" t="str">
        <f t="shared" si="1030"/>
        <v>drain</v>
      </c>
      <c r="V5984" s="24">
        <f t="shared" si="1033"/>
        <v>0</v>
      </c>
      <c r="W5984" s="24">
        <f t="shared" si="1031"/>
        <v>0</v>
      </c>
      <c r="X5984" s="24">
        <f t="shared" si="1034"/>
        <v>0</v>
      </c>
      <c r="Z5984" s="24">
        <f t="shared" si="1032"/>
        <v>14692.582139680802</v>
      </c>
      <c r="AB5984" s="24">
        <f t="shared" si="1026"/>
        <v>0</v>
      </c>
    </row>
    <row r="5985" x14ac:dyDescent="0.2">
      <c r="I5985" s="25">
        <v>5980</v>
      </c>
      <c r="J5985" s="29">
        <v>0</v>
      </c>
      <c r="L5985" s="25">
        <v>18217.817521679401</v>
      </c>
      <c r="N5985" s="25">
        <v>5980</v>
      </c>
      <c r="O5985" s="25">
        <f t="shared" si="1027"/>
        <v>14483.164929735125</v>
      </c>
      <c r="P5985" s="25">
        <f t="shared" si="1024"/>
        <v>14483.164929735125</v>
      </c>
      <c r="Q5985" s="25">
        <f t="shared" si="1025"/>
        <v>0</v>
      </c>
      <c r="R5985" s="25">
        <f t="shared" si="1028"/>
        <v>14483.164929735125</v>
      </c>
      <c r="S5985" s="25">
        <f t="shared" si="1029"/>
        <v>0</v>
      </c>
      <c r="T5985" s="25" t="str">
        <f t="shared" si="1030"/>
        <v>drain</v>
      </c>
      <c r="V5985" s="25">
        <f t="shared" si="1033"/>
        <v>0</v>
      </c>
      <c r="W5985" s="25">
        <f t="shared" si="1031"/>
        <v>0</v>
      </c>
      <c r="X5985" s="25">
        <f t="shared" si="1034"/>
        <v>0</v>
      </c>
      <c r="Z5985" s="25">
        <f t="shared" si="1032"/>
        <v>14483.164929735125</v>
      </c>
      <c r="AB5985" s="25">
        <f t="shared" si="1026"/>
        <v>0</v>
      </c>
    </row>
    <row r="5986" x14ac:dyDescent="0.2">
      <c r="I5986" s="24">
        <v>5981</v>
      </c>
      <c r="J5986" s="28">
        <v>0</v>
      </c>
      <c r="L5986" s="24">
        <v>18038.41990815401</v>
      </c>
      <c r="N5986" s="24">
        <v>5981</v>
      </c>
      <c r="O5986" s="24">
        <f t="shared" si="1027"/>
        <v>14340.543826982439</v>
      </c>
      <c r="P5986" s="24">
        <f t="shared" si="1024"/>
        <v>14340.543826982439</v>
      </c>
      <c r="Q5986" s="24">
        <f t="shared" si="1025"/>
        <v>0</v>
      </c>
      <c r="R5986" s="24">
        <f t="shared" si="1028"/>
        <v>14340.543826982439</v>
      </c>
      <c r="S5986" s="24">
        <f t="shared" si="1029"/>
        <v>0</v>
      </c>
      <c r="T5986" s="24" t="str">
        <f t="shared" si="1030"/>
        <v>drain</v>
      </c>
      <c r="V5986" s="24">
        <f t="shared" si="1033"/>
        <v>0</v>
      </c>
      <c r="W5986" s="24">
        <f t="shared" si="1031"/>
        <v>0</v>
      </c>
      <c r="X5986" s="24">
        <f t="shared" si="1034"/>
        <v>0</v>
      </c>
      <c r="Z5986" s="24">
        <f t="shared" si="1032"/>
        <v>14340.543826982439</v>
      </c>
      <c r="AB5986" s="24">
        <f t="shared" si="1026"/>
        <v>0</v>
      </c>
    </row>
    <row r="5987" x14ac:dyDescent="0.2">
      <c r="I5987" s="25">
        <v>5982</v>
      </c>
      <c r="J5987" s="29">
        <v>0</v>
      </c>
      <c r="L5987" s="25">
        <v>18002.933188641069</v>
      </c>
      <c r="N5987" s="25">
        <v>5982</v>
      </c>
      <c r="O5987" s="25">
        <f t="shared" si="1027"/>
        <v>14312.331884969652</v>
      </c>
      <c r="P5987" s="25">
        <f t="shared" si="1024"/>
        <v>14312.331884969652</v>
      </c>
      <c r="Q5987" s="25">
        <f t="shared" si="1025"/>
        <v>0</v>
      </c>
      <c r="R5987" s="25">
        <f t="shared" si="1028"/>
        <v>14312.331884969652</v>
      </c>
      <c r="S5987" s="25">
        <f t="shared" si="1029"/>
        <v>0</v>
      </c>
      <c r="T5987" s="25" t="str">
        <f t="shared" si="1030"/>
        <v>drain</v>
      </c>
      <c r="V5987" s="25">
        <f t="shared" si="1033"/>
        <v>0</v>
      </c>
      <c r="W5987" s="25">
        <f t="shared" si="1031"/>
        <v>0</v>
      </c>
      <c r="X5987" s="25">
        <f t="shared" si="1034"/>
        <v>0</v>
      </c>
      <c r="Z5987" s="25">
        <f t="shared" si="1032"/>
        <v>14312.331884969652</v>
      </c>
      <c r="AB5987" s="25">
        <f t="shared" si="1026"/>
        <v>0</v>
      </c>
    </row>
    <row r="5988" x14ac:dyDescent="0.2">
      <c r="I5988" s="24">
        <v>5983</v>
      </c>
      <c r="J5988" s="28">
        <v>0.133215693</v>
      </c>
      <c r="L5988" s="24">
        <v>17817.057932317257</v>
      </c>
      <c r="N5988" s="24">
        <v>5983</v>
      </c>
      <c r="O5988" s="24">
        <f t="shared" si="1027"/>
        <v>14164.56105619222</v>
      </c>
      <c r="P5988" s="24">
        <f t="shared" si="1024"/>
        <v>14164.56105619222</v>
      </c>
      <c r="Q5988" s="24">
        <f t="shared" si="1025"/>
        <v>10657.255439999999</v>
      </c>
      <c r="R5988" s="24">
        <f t="shared" si="1028"/>
        <v>3507.3056161922214</v>
      </c>
      <c r="S5988" s="24">
        <f t="shared" si="1029"/>
        <v>0</v>
      </c>
      <c r="T5988" s="24" t="str">
        <f t="shared" si="1030"/>
        <v>drain</v>
      </c>
      <c r="V5988" s="24">
        <f t="shared" si="1033"/>
        <v>0</v>
      </c>
      <c r="W5988" s="24">
        <f t="shared" si="1031"/>
        <v>0</v>
      </c>
      <c r="X5988" s="24">
        <f t="shared" si="1034"/>
        <v>0</v>
      </c>
      <c r="Z5988" s="24">
        <f t="shared" si="1032"/>
        <v>3507.3056161922214</v>
      </c>
      <c r="AB5988" s="24">
        <f t="shared" si="1026"/>
        <v>0</v>
      </c>
    </row>
    <row r="5989" x14ac:dyDescent="0.2">
      <c r="I5989" s="25">
        <v>5984</v>
      </c>
      <c r="J5989" s="29">
        <v>0.345232916</v>
      </c>
      <c r="L5989" s="25">
        <v>18513.110856664178</v>
      </c>
      <c r="N5989" s="25">
        <v>5984</v>
      </c>
      <c r="O5989" s="25">
        <f t="shared" si="1027"/>
        <v>14717.923131048023</v>
      </c>
      <c r="P5989" s="25">
        <f t="shared" si="1024"/>
        <v>14717.923131048023</v>
      </c>
      <c r="Q5989" s="25">
        <f t="shared" si="1025"/>
        <v>27618.633280000002</v>
      </c>
      <c r="R5989" s="25">
        <f t="shared" si="1028"/>
        <v>0</v>
      </c>
      <c r="S5989" s="25">
        <f t="shared" si="1029"/>
        <v>12900.710148951979</v>
      </c>
      <c r="T5989" s="25" t="str">
        <f t="shared" si="1030"/>
        <v>charge</v>
      </c>
      <c r="V5989" s="25">
        <f t="shared" si="1033"/>
        <v>4000</v>
      </c>
      <c r="W5989" s="25">
        <f t="shared" si="1031"/>
        <v>4000</v>
      </c>
      <c r="X5989" s="25">
        <f t="shared" si="1034"/>
        <v>0</v>
      </c>
      <c r="Z5989" s="25">
        <f t="shared" si="1032"/>
        <v>0</v>
      </c>
      <c r="AB5989" s="25">
        <f t="shared" si="1026"/>
        <v>8900.7101489519791</v>
      </c>
    </row>
    <row r="5990" x14ac:dyDescent="0.2">
      <c r="I5990" s="24">
        <v>5985</v>
      </c>
      <c r="J5990" s="28">
        <v>0.54331812999999995</v>
      </c>
      <c r="L5990" s="24">
        <v>19810.938363492489</v>
      </c>
      <c r="N5990" s="24">
        <v>5985</v>
      </c>
      <c r="O5990" s="24">
        <f t="shared" si="1027"/>
        <v>15749.695998976529</v>
      </c>
      <c r="P5990" s="24">
        <f t="shared" si="1024"/>
        <v>15749.695998976529</v>
      </c>
      <c r="Q5990" s="24">
        <f t="shared" si="1025"/>
        <v>43465.450399999994</v>
      </c>
      <c r="R5990" s="24">
        <f t="shared" si="1028"/>
        <v>0</v>
      </c>
      <c r="S5990" s="24">
        <f t="shared" si="1029"/>
        <v>27715.754401023463</v>
      </c>
      <c r="T5990" s="24" t="str">
        <f t="shared" si="1030"/>
        <v>charge</v>
      </c>
      <c r="V5990" s="24">
        <f t="shared" si="1033"/>
        <v>0</v>
      </c>
      <c r="W5990" s="24">
        <f t="shared" si="1031"/>
        <v>4000</v>
      </c>
      <c r="X5990" s="24">
        <f t="shared" si="1034"/>
        <v>0</v>
      </c>
      <c r="Z5990" s="24">
        <f t="shared" si="1032"/>
        <v>0</v>
      </c>
      <c r="AB5990" s="24">
        <f t="shared" si="1026"/>
        <v>27715.754401023463</v>
      </c>
    </row>
    <row r="5991" x14ac:dyDescent="0.2">
      <c r="I5991" s="25">
        <v>5986</v>
      </c>
      <c r="J5991" s="29">
        <v>0.60396987199999996</v>
      </c>
      <c r="L5991" s="25">
        <v>21007.428327786922</v>
      </c>
      <c r="N5991" s="25">
        <v>5986</v>
      </c>
      <c r="O5991" s="25">
        <f t="shared" si="1027"/>
        <v>16700.905520590604</v>
      </c>
      <c r="P5991" s="25">
        <f t="shared" si="1024"/>
        <v>16700.905520590604</v>
      </c>
      <c r="Q5991" s="25">
        <f t="shared" si="1025"/>
        <v>48317.589759999995</v>
      </c>
      <c r="R5991" s="25">
        <f t="shared" si="1028"/>
        <v>0</v>
      </c>
      <c r="S5991" s="25">
        <f t="shared" si="1029"/>
        <v>31616.684239409391</v>
      </c>
      <c r="T5991" s="25" t="str">
        <f t="shared" si="1030"/>
        <v>charge</v>
      </c>
      <c r="V5991" s="25">
        <f t="shared" si="1033"/>
        <v>0</v>
      </c>
      <c r="W5991" s="25">
        <f t="shared" si="1031"/>
        <v>4000</v>
      </c>
      <c r="X5991" s="25">
        <f t="shared" si="1034"/>
        <v>0</v>
      </c>
      <c r="Z5991" s="25">
        <f t="shared" si="1032"/>
        <v>0</v>
      </c>
      <c r="AB5991" s="25">
        <f t="shared" si="1026"/>
        <v>31616.684239409391</v>
      </c>
    </row>
    <row r="5992" x14ac:dyDescent="0.2">
      <c r="I5992" s="24">
        <v>5987</v>
      </c>
      <c r="J5992" s="28">
        <v>0.63047323199999994</v>
      </c>
      <c r="L5992" s="24">
        <v>21361.992868363857</v>
      </c>
      <c r="N5992" s="24">
        <v>5987</v>
      </c>
      <c r="O5992" s="24">
        <f t="shared" si="1027"/>
        <v>16982.784330349266</v>
      </c>
      <c r="P5992" s="24">
        <f t="shared" si="1024"/>
        <v>16982.784330349266</v>
      </c>
      <c r="Q5992" s="24">
        <f t="shared" si="1025"/>
        <v>50437.858559999993</v>
      </c>
      <c r="R5992" s="24">
        <f t="shared" si="1028"/>
        <v>0</v>
      </c>
      <c r="S5992" s="24">
        <f t="shared" si="1029"/>
        <v>33455.074229650723</v>
      </c>
      <c r="T5992" s="24" t="str">
        <f t="shared" si="1030"/>
        <v>charge</v>
      </c>
      <c r="V5992" s="24">
        <f t="shared" si="1033"/>
        <v>0</v>
      </c>
      <c r="W5992" s="24">
        <f t="shared" si="1031"/>
        <v>4000</v>
      </c>
      <c r="X5992" s="24">
        <f t="shared" si="1034"/>
        <v>0</v>
      </c>
      <c r="Z5992" s="24">
        <f t="shared" si="1032"/>
        <v>0</v>
      </c>
      <c r="AB5992" s="24">
        <f t="shared" si="1026"/>
        <v>33455.074229650723</v>
      </c>
    </row>
    <row r="5993" x14ac:dyDescent="0.2">
      <c r="I5993" s="25">
        <v>5988</v>
      </c>
      <c r="J5993" s="29">
        <v>0.684934182</v>
      </c>
      <c r="L5993" s="25">
        <v>22259.55082963705</v>
      </c>
      <c r="N5993" s="25">
        <v>5988</v>
      </c>
      <c r="O5993" s="25">
        <f t="shared" si="1027"/>
        <v>17696.342909561456</v>
      </c>
      <c r="P5993" s="25">
        <f t="shared" si="1024"/>
        <v>17696.342909561456</v>
      </c>
      <c r="Q5993" s="25">
        <f t="shared" si="1025"/>
        <v>54794.734559999997</v>
      </c>
      <c r="R5993" s="25">
        <f t="shared" si="1028"/>
        <v>0</v>
      </c>
      <c r="S5993" s="25">
        <f t="shared" si="1029"/>
        <v>37098.391650438542</v>
      </c>
      <c r="T5993" s="25" t="str">
        <f t="shared" si="1030"/>
        <v>charge</v>
      </c>
      <c r="V5993" s="25">
        <f t="shared" si="1033"/>
        <v>0</v>
      </c>
      <c r="W5993" s="25">
        <f t="shared" si="1031"/>
        <v>4000</v>
      </c>
      <c r="X5993" s="25">
        <f t="shared" si="1034"/>
        <v>0</v>
      </c>
      <c r="Z5993" s="25">
        <f t="shared" si="1032"/>
        <v>0</v>
      </c>
      <c r="AB5993" s="25">
        <f t="shared" si="1026"/>
        <v>37098.391650438542</v>
      </c>
    </row>
    <row r="5994" x14ac:dyDescent="0.2">
      <c r="I5994" s="24">
        <v>5989</v>
      </c>
      <c r="J5994" s="28">
        <v>0.69552983700000004</v>
      </c>
      <c r="L5994" s="24">
        <v>22866.05657829046</v>
      </c>
      <c r="N5994" s="24">
        <v>5989</v>
      </c>
      <c r="O5994" s="24">
        <f t="shared" si="1027"/>
        <v>18178.514979740918</v>
      </c>
      <c r="P5994" s="24">
        <f t="shared" si="1024"/>
        <v>18178.514979740918</v>
      </c>
      <c r="Q5994" s="24">
        <f t="shared" si="1025"/>
        <v>55642.386960000003</v>
      </c>
      <c r="R5994" s="24">
        <f t="shared" si="1028"/>
        <v>0</v>
      </c>
      <c r="S5994" s="24">
        <f t="shared" si="1029"/>
        <v>37463.871980259086</v>
      </c>
      <c r="T5994" s="24" t="str">
        <f t="shared" si="1030"/>
        <v>charge</v>
      </c>
      <c r="V5994" s="24">
        <f t="shared" si="1033"/>
        <v>0</v>
      </c>
      <c r="W5994" s="24">
        <f t="shared" si="1031"/>
        <v>4000</v>
      </c>
      <c r="X5994" s="24">
        <f t="shared" si="1034"/>
        <v>0</v>
      </c>
      <c r="Z5994" s="24">
        <f t="shared" si="1032"/>
        <v>0</v>
      </c>
      <c r="AB5994" s="24">
        <f t="shared" si="1026"/>
        <v>37463.871980259086</v>
      </c>
    </row>
    <row r="5995" x14ac:dyDescent="0.2">
      <c r="I5995" s="25">
        <v>5990</v>
      </c>
      <c r="J5995" s="29">
        <v>0.71159155000000007</v>
      </c>
      <c r="L5995" s="25">
        <v>23174.490890944002</v>
      </c>
      <c r="N5995" s="25">
        <v>5990</v>
      </c>
      <c r="O5995" s="25">
        <f t="shared" si="1027"/>
        <v>18423.720258300484</v>
      </c>
      <c r="P5995" s="25">
        <f t="shared" si="1024"/>
        <v>18423.720258300484</v>
      </c>
      <c r="Q5995" s="25">
        <f t="shared" si="1025"/>
        <v>56927.324000000008</v>
      </c>
      <c r="R5995" s="25">
        <f t="shared" si="1028"/>
        <v>0</v>
      </c>
      <c r="S5995" s="25">
        <f t="shared" si="1029"/>
        <v>38503.603741699524</v>
      </c>
      <c r="T5995" s="25" t="str">
        <f t="shared" si="1030"/>
        <v>charge</v>
      </c>
      <c r="V5995" s="25">
        <f t="shared" si="1033"/>
        <v>0</v>
      </c>
      <c r="W5995" s="25">
        <f t="shared" si="1031"/>
        <v>4000</v>
      </c>
      <c r="X5995" s="25">
        <f t="shared" si="1034"/>
        <v>0</v>
      </c>
      <c r="Z5995" s="25">
        <f t="shared" si="1032"/>
        <v>0</v>
      </c>
      <c r="AB5995" s="25">
        <f t="shared" si="1026"/>
        <v>38503.603741699524</v>
      </c>
    </row>
    <row r="5996" x14ac:dyDescent="0.2">
      <c r="I5996" s="24">
        <v>5991</v>
      </c>
      <c r="J5996" s="28">
        <v>0.67593157500000001</v>
      </c>
      <c r="L5996" s="24">
        <v>23376.326902616023</v>
      </c>
      <c r="N5996" s="24">
        <v>5991</v>
      </c>
      <c r="O5996" s="24">
        <f t="shared" si="1027"/>
        <v>18584.179887579739</v>
      </c>
      <c r="P5996" s="24">
        <f t="shared" si="1024"/>
        <v>18584.179887579739</v>
      </c>
      <c r="Q5996" s="24">
        <f t="shared" si="1025"/>
        <v>54074.525999999998</v>
      </c>
      <c r="R5996" s="24">
        <f t="shared" si="1028"/>
        <v>0</v>
      </c>
      <c r="S5996" s="24">
        <f t="shared" si="1029"/>
        <v>35490.346112420259</v>
      </c>
      <c r="T5996" s="24" t="str">
        <f t="shared" si="1030"/>
        <v>charge</v>
      </c>
      <c r="V5996" s="24">
        <f t="shared" si="1033"/>
        <v>0</v>
      </c>
      <c r="W5996" s="24">
        <f t="shared" si="1031"/>
        <v>4000</v>
      </c>
      <c r="X5996" s="24">
        <f t="shared" si="1034"/>
        <v>0</v>
      </c>
      <c r="Z5996" s="24">
        <f t="shared" si="1032"/>
        <v>0</v>
      </c>
      <c r="AB5996" s="24">
        <f t="shared" si="1026"/>
        <v>35490.346112420259</v>
      </c>
    </row>
    <row r="5997" x14ac:dyDescent="0.2">
      <c r="I5997" s="25">
        <v>5992</v>
      </c>
      <c r="J5997" s="29">
        <v>0.59952281000000007</v>
      </c>
      <c r="L5997" s="25">
        <v>23376.78631542921</v>
      </c>
      <c r="N5997" s="25">
        <v>5992</v>
      </c>
      <c r="O5997" s="25">
        <f t="shared" si="1027"/>
        <v>18584.545120766223</v>
      </c>
      <c r="P5997" s="25">
        <f t="shared" si="1024"/>
        <v>18584.545120766223</v>
      </c>
      <c r="Q5997" s="25">
        <f t="shared" si="1025"/>
        <v>47961.824800000009</v>
      </c>
      <c r="R5997" s="25">
        <f t="shared" si="1028"/>
        <v>0</v>
      </c>
      <c r="S5997" s="25">
        <f t="shared" si="1029"/>
        <v>29377.279679233787</v>
      </c>
      <c r="T5997" s="25" t="str">
        <f t="shared" si="1030"/>
        <v>charge</v>
      </c>
      <c r="V5997" s="25">
        <f t="shared" si="1033"/>
        <v>0</v>
      </c>
      <c r="W5997" s="25">
        <f t="shared" si="1031"/>
        <v>4000</v>
      </c>
      <c r="X5997" s="25">
        <f t="shared" si="1034"/>
        <v>0</v>
      </c>
      <c r="Z5997" s="25">
        <f t="shared" si="1032"/>
        <v>0</v>
      </c>
      <c r="AB5997" s="25">
        <f t="shared" si="1026"/>
        <v>29377.279679233787</v>
      </c>
    </row>
    <row r="5998" x14ac:dyDescent="0.2">
      <c r="I5998" s="24">
        <v>5993</v>
      </c>
      <c r="J5998" s="28">
        <v>0.42485745000000003</v>
      </c>
      <c r="L5998" s="24">
        <v>23115.127225911616</v>
      </c>
      <c r="N5998" s="24">
        <v>5993</v>
      </c>
      <c r="O5998" s="24">
        <f t="shared" si="1027"/>
        <v>18376.526144599735</v>
      </c>
      <c r="P5998" s="24">
        <f t="shared" si="1024"/>
        <v>18376.526144599735</v>
      </c>
      <c r="Q5998" s="24">
        <f t="shared" si="1025"/>
        <v>33988.596000000005</v>
      </c>
      <c r="R5998" s="24">
        <f t="shared" si="1028"/>
        <v>0</v>
      </c>
      <c r="S5998" s="24">
        <f t="shared" si="1029"/>
        <v>15612.06985540027</v>
      </c>
      <c r="T5998" s="24" t="str">
        <f t="shared" si="1030"/>
        <v>charge</v>
      </c>
      <c r="V5998" s="24">
        <f t="shared" si="1033"/>
        <v>0</v>
      </c>
      <c r="W5998" s="24">
        <f t="shared" si="1031"/>
        <v>4000</v>
      </c>
      <c r="X5998" s="24">
        <f t="shared" si="1034"/>
        <v>0</v>
      </c>
      <c r="Z5998" s="24">
        <f t="shared" si="1032"/>
        <v>0</v>
      </c>
      <c r="AB5998" s="24">
        <f t="shared" si="1026"/>
        <v>15612.06985540027</v>
      </c>
    </row>
    <row r="5999" x14ac:dyDescent="0.2">
      <c r="I5999" s="25">
        <v>5994</v>
      </c>
      <c r="J5999" s="29">
        <v>0.218838386</v>
      </c>
      <c r="L5999" s="25">
        <v>22804.456709229944</v>
      </c>
      <c r="N5999" s="25">
        <v>5994</v>
      </c>
      <c r="O5999" s="25">
        <f t="shared" si="1027"/>
        <v>18129.543083837805</v>
      </c>
      <c r="P5999" s="25">
        <f t="shared" si="1024"/>
        <v>18129.543083837805</v>
      </c>
      <c r="Q5999" s="25">
        <f t="shared" si="1025"/>
        <v>17507.070879999999</v>
      </c>
      <c r="R5999" s="25">
        <f t="shared" si="1028"/>
        <v>622.47220383780586</v>
      </c>
      <c r="S5999" s="25">
        <f t="shared" si="1029"/>
        <v>0</v>
      </c>
      <c r="T5999" s="25" t="str">
        <f t="shared" si="1030"/>
        <v>drain</v>
      </c>
      <c r="V5999" s="25">
        <f t="shared" si="1033"/>
        <v>0</v>
      </c>
      <c r="W5999" s="25">
        <f t="shared" si="1031"/>
        <v>3377.5277961621941</v>
      </c>
      <c r="X5999" s="25">
        <f t="shared" si="1034"/>
        <v>622.47220383780586</v>
      </c>
      <c r="Z5999" s="25">
        <f t="shared" si="1032"/>
        <v>0</v>
      </c>
      <c r="AB5999" s="25">
        <f t="shared" si="1026"/>
        <v>0</v>
      </c>
    </row>
    <row r="6000" x14ac:dyDescent="0.2">
      <c r="I6000" s="24">
        <v>5995</v>
      </c>
      <c r="J6000" s="28">
        <v>0</v>
      </c>
      <c r="L6000" s="24">
        <v>22259.341449117659</v>
      </c>
      <c r="N6000" s="24">
        <v>5995</v>
      </c>
      <c r="O6000" s="24">
        <f t="shared" si="1027"/>
        <v>17696.176452048541</v>
      </c>
      <c r="P6000" s="24">
        <f t="shared" si="1024"/>
        <v>17696.176452048541</v>
      </c>
      <c r="Q6000" s="24">
        <f t="shared" si="1025"/>
        <v>0</v>
      </c>
      <c r="R6000" s="24">
        <f t="shared" si="1028"/>
        <v>17696.176452048541</v>
      </c>
      <c r="S6000" s="24">
        <f t="shared" si="1029"/>
        <v>0</v>
      </c>
      <c r="T6000" s="24" t="str">
        <f t="shared" si="1030"/>
        <v>drain</v>
      </c>
      <c r="V6000" s="24">
        <f t="shared" si="1033"/>
        <v>0</v>
      </c>
      <c r="W6000" s="24">
        <f t="shared" si="1031"/>
        <v>0</v>
      </c>
      <c r="X6000" s="24">
        <f t="shared" si="1034"/>
        <v>3377.5277961621941</v>
      </c>
      <c r="Z6000" s="24">
        <f t="shared" si="1032"/>
        <v>14318.648655886347</v>
      </c>
      <c r="AB6000" s="24">
        <f t="shared" si="1026"/>
        <v>0</v>
      </c>
    </row>
    <row r="6001" x14ac:dyDescent="0.2">
      <c r="I6001" s="25">
        <v>5996</v>
      </c>
      <c r="J6001" s="29">
        <v>0</v>
      </c>
      <c r="L6001" s="25">
        <v>22744.887656307219</v>
      </c>
      <c r="N6001" s="25">
        <v>5996</v>
      </c>
      <c r="O6001" s="25">
        <f t="shared" si="1027"/>
        <v>18082.185686764242</v>
      </c>
      <c r="P6001" s="25">
        <f t="shared" si="1024"/>
        <v>18082.185686764242</v>
      </c>
      <c r="Q6001" s="25">
        <f t="shared" si="1025"/>
        <v>0</v>
      </c>
      <c r="R6001" s="25">
        <f t="shared" si="1028"/>
        <v>18082.185686764242</v>
      </c>
      <c r="S6001" s="25">
        <f t="shared" si="1029"/>
        <v>0</v>
      </c>
      <c r="T6001" s="25" t="str">
        <f t="shared" si="1030"/>
        <v>drain</v>
      </c>
      <c r="V6001" s="25">
        <f t="shared" si="1033"/>
        <v>0</v>
      </c>
      <c r="W6001" s="25">
        <f t="shared" si="1031"/>
        <v>0</v>
      </c>
      <c r="X6001" s="25">
        <f t="shared" si="1034"/>
        <v>0</v>
      </c>
      <c r="Z6001" s="25">
        <f t="shared" si="1032"/>
        <v>18082.185686764242</v>
      </c>
      <c r="AB6001" s="25">
        <f t="shared" si="1026"/>
        <v>0</v>
      </c>
    </row>
    <row r="6002" x14ac:dyDescent="0.2">
      <c r="I6002" s="24">
        <v>5997</v>
      </c>
      <c r="J6002" s="28">
        <v>0</v>
      </c>
      <c r="L6002" s="24">
        <v>22318.577183866499</v>
      </c>
      <c r="N6002" s="24">
        <v>5997</v>
      </c>
      <c r="O6002" s="24">
        <f t="shared" si="1027"/>
        <v>17743.268861173867</v>
      </c>
      <c r="P6002" s="24">
        <f t="shared" si="1024"/>
        <v>17743.268861173867</v>
      </c>
      <c r="Q6002" s="24">
        <f t="shared" si="1025"/>
        <v>0</v>
      </c>
      <c r="R6002" s="24">
        <f t="shared" si="1028"/>
        <v>17743.268861173867</v>
      </c>
      <c r="S6002" s="24">
        <f t="shared" si="1029"/>
        <v>0</v>
      </c>
      <c r="T6002" s="24" t="str">
        <f t="shared" si="1030"/>
        <v>drain</v>
      </c>
      <c r="V6002" s="24">
        <f t="shared" si="1033"/>
        <v>0</v>
      </c>
      <c r="W6002" s="24">
        <f t="shared" si="1031"/>
        <v>0</v>
      </c>
      <c r="X6002" s="24">
        <f t="shared" si="1034"/>
        <v>0</v>
      </c>
      <c r="Z6002" s="24">
        <f t="shared" si="1032"/>
        <v>17743.268861173867</v>
      </c>
      <c r="AB6002" s="24">
        <f t="shared" si="1026"/>
        <v>0</v>
      </c>
    </row>
    <row r="6003" x14ac:dyDescent="0.2">
      <c r="I6003" s="25">
        <v>5998</v>
      </c>
      <c r="J6003" s="29">
        <v>0</v>
      </c>
      <c r="L6003" s="25">
        <v>21873.341354155538</v>
      </c>
      <c r="N6003" s="25">
        <v>5998</v>
      </c>
      <c r="O6003" s="25">
        <f t="shared" si="1027"/>
        <v>17389.306376553654</v>
      </c>
      <c r="P6003" s="25">
        <f t="shared" si="1024"/>
        <v>17389.306376553654</v>
      </c>
      <c r="Q6003" s="25">
        <f t="shared" si="1025"/>
        <v>0</v>
      </c>
      <c r="R6003" s="25">
        <f t="shared" si="1028"/>
        <v>17389.306376553654</v>
      </c>
      <c r="S6003" s="25">
        <f t="shared" si="1029"/>
        <v>0</v>
      </c>
      <c r="T6003" s="25" t="str">
        <f t="shared" si="1030"/>
        <v>drain</v>
      </c>
      <c r="V6003" s="25">
        <f t="shared" si="1033"/>
        <v>0</v>
      </c>
      <c r="W6003" s="25">
        <f t="shared" si="1031"/>
        <v>0</v>
      </c>
      <c r="X6003" s="25">
        <f t="shared" si="1034"/>
        <v>0</v>
      </c>
      <c r="Z6003" s="25">
        <f t="shared" si="1032"/>
        <v>17389.306376553654</v>
      </c>
      <c r="AB6003" s="25">
        <f t="shared" si="1026"/>
        <v>0</v>
      </c>
    </row>
    <row r="6004" x14ac:dyDescent="0.2">
      <c r="I6004" s="24">
        <v>5999</v>
      </c>
      <c r="J6004" s="28">
        <v>0</v>
      </c>
      <c r="L6004" s="24">
        <v>21036.005660700797</v>
      </c>
      <c r="N6004" s="24">
        <v>5999</v>
      </c>
      <c r="O6004" s="24">
        <f t="shared" si="1027"/>
        <v>16723.624500257134</v>
      </c>
      <c r="P6004" s="24">
        <f t="shared" si="1024"/>
        <v>16723.624500257134</v>
      </c>
      <c r="Q6004" s="24">
        <f t="shared" si="1025"/>
        <v>0</v>
      </c>
      <c r="R6004" s="24">
        <f t="shared" si="1028"/>
        <v>16723.624500257134</v>
      </c>
      <c r="S6004" s="24">
        <f t="shared" si="1029"/>
        <v>0</v>
      </c>
      <c r="T6004" s="24" t="str">
        <f t="shared" si="1030"/>
        <v>drain</v>
      </c>
      <c r="V6004" s="24">
        <f t="shared" si="1033"/>
        <v>0</v>
      </c>
      <c r="W6004" s="24">
        <f t="shared" si="1031"/>
        <v>0</v>
      </c>
      <c r="X6004" s="24">
        <f t="shared" si="1034"/>
        <v>0</v>
      </c>
      <c r="Z6004" s="24">
        <f t="shared" si="1032"/>
        <v>16723.624500257134</v>
      </c>
      <c r="AB6004" s="24">
        <f t="shared" si="1026"/>
        <v>0</v>
      </c>
    </row>
    <row r="6005" x14ac:dyDescent="0.2">
      <c r="I6005" s="25">
        <v>6000</v>
      </c>
      <c r="J6005" s="29">
        <v>0</v>
      </c>
      <c r="L6005" s="25">
        <v>19942.044007515906</v>
      </c>
      <c r="N6005" s="25">
        <v>6000</v>
      </c>
      <c r="O6005" s="25">
        <f t="shared" si="1027"/>
        <v>15853.924985975145</v>
      </c>
      <c r="P6005" s="25">
        <f t="shared" si="1024"/>
        <v>15853.924985975145</v>
      </c>
      <c r="Q6005" s="25">
        <f t="shared" si="1025"/>
        <v>0</v>
      </c>
      <c r="R6005" s="25">
        <f t="shared" si="1028"/>
        <v>15853.924985975145</v>
      </c>
      <c r="S6005" s="25">
        <f t="shared" si="1029"/>
        <v>0</v>
      </c>
      <c r="T6005" s="25" t="str">
        <f t="shared" si="1030"/>
        <v>drain</v>
      </c>
      <c r="V6005" s="25">
        <f t="shared" si="1033"/>
        <v>0</v>
      </c>
      <c r="W6005" s="25">
        <f t="shared" si="1031"/>
        <v>0</v>
      </c>
      <c r="X6005" s="25">
        <f t="shared" si="1034"/>
        <v>0</v>
      </c>
      <c r="Z6005" s="25">
        <f t="shared" si="1032"/>
        <v>15853.924985975145</v>
      </c>
      <c r="AB6005" s="25">
        <f t="shared" si="1026"/>
        <v>0</v>
      </c>
    </row>
    <row r="6006" x14ac:dyDescent="0.2">
      <c r="I6006" s="24">
        <v>6001</v>
      </c>
      <c r="J6006" s="28">
        <v>0</v>
      </c>
      <c r="L6006" s="24">
        <v>19131.797764229774</v>
      </c>
      <c r="N6006" s="24">
        <v>6001</v>
      </c>
      <c r="O6006" s="24">
        <f t="shared" si="1027"/>
        <v>15209.779222562671</v>
      </c>
      <c r="P6006" s="24">
        <f t="shared" si="1024"/>
        <v>15209.779222562671</v>
      </c>
      <c r="Q6006" s="24">
        <f t="shared" si="1025"/>
        <v>0</v>
      </c>
      <c r="R6006" s="24">
        <f t="shared" si="1028"/>
        <v>15209.779222562671</v>
      </c>
      <c r="S6006" s="24">
        <f t="shared" si="1029"/>
        <v>0</v>
      </c>
      <c r="T6006" s="24" t="str">
        <f t="shared" si="1030"/>
        <v>drain</v>
      </c>
      <c r="V6006" s="24">
        <f t="shared" si="1033"/>
        <v>0</v>
      </c>
      <c r="W6006" s="24">
        <f t="shared" si="1031"/>
        <v>0</v>
      </c>
      <c r="X6006" s="24">
        <f t="shared" si="1034"/>
        <v>0</v>
      </c>
      <c r="Z6006" s="24">
        <f t="shared" si="1032"/>
        <v>15209.779222562671</v>
      </c>
      <c r="AB6006" s="24">
        <f t="shared" si="1026"/>
        <v>0</v>
      </c>
    </row>
    <row r="6007" x14ac:dyDescent="0.2">
      <c r="I6007" s="25">
        <v>6002</v>
      </c>
      <c r="J6007" s="29">
        <v>0</v>
      </c>
      <c r="L6007" s="25">
        <v>18648.689098477364</v>
      </c>
      <c r="N6007" s="25">
        <v>6002</v>
      </c>
      <c r="O6007" s="25">
        <f t="shared" si="1027"/>
        <v>14825.707833289505</v>
      </c>
      <c r="P6007" s="25">
        <f t="shared" si="1024"/>
        <v>14825.707833289505</v>
      </c>
      <c r="Q6007" s="25">
        <f t="shared" si="1025"/>
        <v>0</v>
      </c>
      <c r="R6007" s="25">
        <f t="shared" si="1028"/>
        <v>14825.707833289505</v>
      </c>
      <c r="S6007" s="25">
        <f t="shared" si="1029"/>
        <v>0</v>
      </c>
      <c r="T6007" s="25" t="str">
        <f t="shared" si="1030"/>
        <v>drain</v>
      </c>
      <c r="V6007" s="25">
        <f t="shared" si="1033"/>
        <v>0</v>
      </c>
      <c r="W6007" s="25">
        <f t="shared" si="1031"/>
        <v>0</v>
      </c>
      <c r="X6007" s="25">
        <f t="shared" si="1034"/>
        <v>0</v>
      </c>
      <c r="Z6007" s="25">
        <f t="shared" si="1032"/>
        <v>14825.707833289505</v>
      </c>
      <c r="AB6007" s="25">
        <f t="shared" si="1026"/>
        <v>0</v>
      </c>
    </row>
    <row r="6008" x14ac:dyDescent="0.2">
      <c r="I6008" s="24">
        <v>6003</v>
      </c>
      <c r="J6008" s="28">
        <v>0</v>
      </c>
      <c r="L6008" s="24">
        <v>18085.107473587988</v>
      </c>
      <c r="N6008" s="24">
        <v>6003</v>
      </c>
      <c r="O6008" s="24">
        <f t="shared" si="1027"/>
        <v>14377.660441502452</v>
      </c>
      <c r="P6008" s="24">
        <f t="shared" si="1024"/>
        <v>14377.660441502452</v>
      </c>
      <c r="Q6008" s="24">
        <f t="shared" si="1025"/>
        <v>0</v>
      </c>
      <c r="R6008" s="24">
        <f t="shared" si="1028"/>
        <v>14377.660441502452</v>
      </c>
      <c r="S6008" s="24">
        <f t="shared" si="1029"/>
        <v>0</v>
      </c>
      <c r="T6008" s="24" t="str">
        <f t="shared" si="1030"/>
        <v>drain</v>
      </c>
      <c r="V6008" s="24">
        <f t="shared" si="1033"/>
        <v>0</v>
      </c>
      <c r="W6008" s="24">
        <f t="shared" si="1031"/>
        <v>0</v>
      </c>
      <c r="X6008" s="24">
        <f t="shared" si="1034"/>
        <v>0</v>
      </c>
      <c r="Z6008" s="24">
        <f t="shared" si="1032"/>
        <v>14377.660441502452</v>
      </c>
      <c r="AB6008" s="24">
        <f t="shared" si="1026"/>
        <v>0</v>
      </c>
    </row>
    <row r="6009" x14ac:dyDescent="0.2">
      <c r="I6009" s="25">
        <v>6004</v>
      </c>
      <c r="J6009" s="29">
        <v>0</v>
      </c>
      <c r="L6009" s="25">
        <v>17746.588441109656</v>
      </c>
      <c r="N6009" s="25">
        <v>6004</v>
      </c>
      <c r="O6009" s="25">
        <f t="shared" si="1027"/>
        <v>14108.537810682177</v>
      </c>
      <c r="P6009" s="25">
        <f t="shared" si="1024"/>
        <v>14108.537810682177</v>
      </c>
      <c r="Q6009" s="25">
        <f t="shared" si="1025"/>
        <v>0</v>
      </c>
      <c r="R6009" s="25">
        <f t="shared" si="1028"/>
        <v>14108.537810682177</v>
      </c>
      <c r="S6009" s="25">
        <f t="shared" si="1029"/>
        <v>0</v>
      </c>
      <c r="T6009" s="25" t="str">
        <f t="shared" si="1030"/>
        <v>drain</v>
      </c>
      <c r="V6009" s="25">
        <f t="shared" si="1033"/>
        <v>0</v>
      </c>
      <c r="W6009" s="25">
        <f t="shared" si="1031"/>
        <v>0</v>
      </c>
      <c r="X6009" s="25">
        <f t="shared" si="1034"/>
        <v>0</v>
      </c>
      <c r="Z6009" s="25">
        <f t="shared" si="1032"/>
        <v>14108.537810682177</v>
      </c>
      <c r="AB6009" s="25">
        <f t="shared" si="1026"/>
        <v>0</v>
      </c>
    </row>
    <row r="6010" x14ac:dyDescent="0.2">
      <c r="I6010" s="24">
        <v>6005</v>
      </c>
      <c r="J6010" s="28">
        <v>0</v>
      </c>
      <c r="L6010" s="24">
        <v>17626.191165566444</v>
      </c>
      <c r="N6010" s="24">
        <v>6005</v>
      </c>
      <c r="O6010" s="24">
        <f t="shared" si="1027"/>
        <v>14012.821976625324</v>
      </c>
      <c r="P6010" s="24">
        <f t="shared" si="1024"/>
        <v>14012.821976625324</v>
      </c>
      <c r="Q6010" s="24">
        <f t="shared" si="1025"/>
        <v>0</v>
      </c>
      <c r="R6010" s="24">
        <f t="shared" si="1028"/>
        <v>14012.821976625324</v>
      </c>
      <c r="S6010" s="24">
        <f t="shared" si="1029"/>
        <v>0</v>
      </c>
      <c r="T6010" s="24" t="str">
        <f t="shared" si="1030"/>
        <v>drain</v>
      </c>
      <c r="V6010" s="24">
        <f t="shared" si="1033"/>
        <v>0</v>
      </c>
      <c r="W6010" s="24">
        <f t="shared" si="1031"/>
        <v>0</v>
      </c>
      <c r="X6010" s="24">
        <f t="shared" si="1034"/>
        <v>0</v>
      </c>
      <c r="Z6010" s="24">
        <f t="shared" si="1032"/>
        <v>14012.821976625324</v>
      </c>
      <c r="AB6010" s="24">
        <f t="shared" si="1026"/>
        <v>0</v>
      </c>
    </row>
    <row r="6011" x14ac:dyDescent="0.2">
      <c r="I6011" s="25">
        <v>6006</v>
      </c>
      <c r="J6011" s="29">
        <v>0</v>
      </c>
      <c r="L6011" s="25">
        <v>17574.12608950138</v>
      </c>
      <c r="N6011" s="25">
        <v>6006</v>
      </c>
      <c r="O6011" s="25">
        <f t="shared" si="1027"/>
        <v>13971.430241153597</v>
      </c>
      <c r="P6011" s="25">
        <f t="shared" si="1024"/>
        <v>13971.430241153597</v>
      </c>
      <c r="Q6011" s="25">
        <f t="shared" si="1025"/>
        <v>0</v>
      </c>
      <c r="R6011" s="25">
        <f t="shared" si="1028"/>
        <v>13971.430241153597</v>
      </c>
      <c r="S6011" s="25">
        <f t="shared" si="1029"/>
        <v>0</v>
      </c>
      <c r="T6011" s="25" t="str">
        <f t="shared" si="1030"/>
        <v>drain</v>
      </c>
      <c r="V6011" s="25">
        <f t="shared" si="1033"/>
        <v>0</v>
      </c>
      <c r="W6011" s="25">
        <f t="shared" si="1031"/>
        <v>0</v>
      </c>
      <c r="X6011" s="25">
        <f t="shared" si="1034"/>
        <v>0</v>
      </c>
      <c r="Z6011" s="25">
        <f t="shared" si="1032"/>
        <v>13971.430241153597</v>
      </c>
      <c r="AB6011" s="25">
        <f t="shared" si="1026"/>
        <v>0</v>
      </c>
    </row>
    <row r="6012" x14ac:dyDescent="0.2">
      <c r="I6012" s="24">
        <v>6007</v>
      </c>
      <c r="J6012" s="28">
        <v>0.128957663</v>
      </c>
      <c r="L6012" s="24">
        <v>17417.944752430914</v>
      </c>
      <c r="N6012" s="24">
        <v>6007</v>
      </c>
      <c r="O6012" s="24">
        <f t="shared" si="1027"/>
        <v>13847.266078182578</v>
      </c>
      <c r="P6012" s="24">
        <f t="shared" si="1024"/>
        <v>13847.266078182578</v>
      </c>
      <c r="Q6012" s="24">
        <f t="shared" si="1025"/>
        <v>10316.61304</v>
      </c>
      <c r="R6012" s="24">
        <f t="shared" si="1028"/>
        <v>3530.6530381825778</v>
      </c>
      <c r="S6012" s="24">
        <f t="shared" si="1029"/>
        <v>0</v>
      </c>
      <c r="T6012" s="24" t="str">
        <f t="shared" si="1030"/>
        <v>drain</v>
      </c>
      <c r="V6012" s="24">
        <f t="shared" si="1033"/>
        <v>0</v>
      </c>
      <c r="W6012" s="24">
        <f t="shared" si="1031"/>
        <v>0</v>
      </c>
      <c r="X6012" s="24">
        <f t="shared" si="1034"/>
        <v>0</v>
      </c>
      <c r="Z6012" s="24">
        <f t="shared" si="1032"/>
        <v>3530.6530381825778</v>
      </c>
      <c r="AB6012" s="24">
        <f t="shared" si="1026"/>
        <v>0</v>
      </c>
    </row>
    <row r="6013" x14ac:dyDescent="0.2">
      <c r="I6013" s="25">
        <v>6008</v>
      </c>
      <c r="J6013" s="29">
        <v>0.29063928499999997</v>
      </c>
      <c r="L6013" s="25">
        <v>18216.293988227844</v>
      </c>
      <c r="N6013" s="25">
        <v>6008</v>
      </c>
      <c r="O6013" s="25">
        <f t="shared" si="1027"/>
        <v>14481.953720641137</v>
      </c>
      <c r="P6013" s="25">
        <f t="shared" si="1024"/>
        <v>14481.953720641137</v>
      </c>
      <c r="Q6013" s="25">
        <f t="shared" si="1025"/>
        <v>23251.142799999998</v>
      </c>
      <c r="R6013" s="25">
        <f t="shared" si="1028"/>
        <v>0</v>
      </c>
      <c r="S6013" s="25">
        <f t="shared" si="1029"/>
        <v>8769.1890793588609</v>
      </c>
      <c r="T6013" s="25" t="str">
        <f t="shared" si="1030"/>
        <v>charge</v>
      </c>
      <c r="V6013" s="25">
        <f t="shared" si="1033"/>
        <v>4000</v>
      </c>
      <c r="W6013" s="25">
        <f t="shared" si="1031"/>
        <v>4000</v>
      </c>
      <c r="X6013" s="25">
        <f t="shared" si="1034"/>
        <v>0</v>
      </c>
      <c r="Z6013" s="25">
        <f t="shared" si="1032"/>
        <v>0</v>
      </c>
      <c r="AB6013" s="25">
        <f t="shared" si="1026"/>
        <v>4769.1890793588609</v>
      </c>
    </row>
    <row r="6014" x14ac:dyDescent="0.2">
      <c r="I6014" s="24">
        <v>6009</v>
      </c>
      <c r="J6014" s="28">
        <v>0.43446212099999998</v>
      </c>
      <c r="L6014" s="24">
        <v>19463.606212162969</v>
      </c>
      <c r="N6014" s="24">
        <v>6009</v>
      </c>
      <c r="O6014" s="24">
        <f t="shared" si="1027"/>
        <v>15473.566938669561</v>
      </c>
      <c r="P6014" s="24">
        <f t="shared" si="1024"/>
        <v>15473.566938669561</v>
      </c>
      <c r="Q6014" s="24">
        <f t="shared" si="1025"/>
        <v>34756.969679999995</v>
      </c>
      <c r="R6014" s="24">
        <f t="shared" si="1028"/>
        <v>0</v>
      </c>
      <c r="S6014" s="24">
        <f t="shared" si="1029"/>
        <v>19283.402741330436</v>
      </c>
      <c r="T6014" s="24" t="str">
        <f t="shared" si="1030"/>
        <v>charge</v>
      </c>
      <c r="V6014" s="24">
        <f t="shared" si="1033"/>
        <v>0</v>
      </c>
      <c r="W6014" s="24">
        <f t="shared" si="1031"/>
        <v>4000</v>
      </c>
      <c r="X6014" s="24">
        <f t="shared" si="1034"/>
        <v>0</v>
      </c>
      <c r="Z6014" s="24">
        <f t="shared" si="1032"/>
        <v>0</v>
      </c>
      <c r="AB6014" s="24">
        <f t="shared" si="1026"/>
        <v>19283.402741330436</v>
      </c>
    </row>
    <row r="6015" x14ac:dyDescent="0.2">
      <c r="I6015" s="25">
        <v>6010</v>
      </c>
      <c r="J6015" s="29">
        <v>0.54215351700000003</v>
      </c>
      <c r="L6015" s="25">
        <v>20730.886082863806</v>
      </c>
      <c r="N6015" s="25">
        <v>6010</v>
      </c>
      <c r="O6015" s="25">
        <f t="shared" si="1027"/>
        <v>16481.054435876726</v>
      </c>
      <c r="P6015" s="25">
        <f t="shared" si="1024"/>
        <v>16481.054435876726</v>
      </c>
      <c r="Q6015" s="25">
        <f t="shared" si="1025"/>
        <v>43372.281360000001</v>
      </c>
      <c r="R6015" s="25">
        <f t="shared" si="1028"/>
        <v>0</v>
      </c>
      <c r="S6015" s="25">
        <f t="shared" si="1029"/>
        <v>26891.226924123275</v>
      </c>
      <c r="T6015" s="25" t="str">
        <f t="shared" si="1030"/>
        <v>charge</v>
      </c>
      <c r="V6015" s="25">
        <f t="shared" si="1033"/>
        <v>0</v>
      </c>
      <c r="W6015" s="25">
        <f t="shared" si="1031"/>
        <v>4000</v>
      </c>
      <c r="X6015" s="25">
        <f t="shared" si="1034"/>
        <v>0</v>
      </c>
      <c r="Z6015" s="25">
        <f t="shared" si="1032"/>
        <v>0</v>
      </c>
      <c r="AB6015" s="25">
        <f t="shared" si="1026"/>
        <v>26891.226924123275</v>
      </c>
    </row>
    <row r="6016" x14ac:dyDescent="0.2">
      <c r="I6016" s="24">
        <v>6011</v>
      </c>
      <c r="J6016" s="28">
        <v>0.59933230599999998</v>
      </c>
      <c r="L6016" s="24">
        <v>21143.634778332707</v>
      </c>
      <c r="N6016" s="24">
        <v>6011</v>
      </c>
      <c r="O6016" s="24">
        <f t="shared" si="1027"/>
        <v>16809.189648774503</v>
      </c>
      <c r="P6016" s="24">
        <f t="shared" si="1024"/>
        <v>16809.189648774503</v>
      </c>
      <c r="Q6016" s="24">
        <f t="shared" si="1025"/>
        <v>47946.584479999998</v>
      </c>
      <c r="R6016" s="24">
        <f t="shared" si="1028"/>
        <v>0</v>
      </c>
      <c r="S6016" s="24">
        <f t="shared" si="1029"/>
        <v>31137.394831225494</v>
      </c>
      <c r="T6016" s="24" t="str">
        <f t="shared" si="1030"/>
        <v>charge</v>
      </c>
      <c r="V6016" s="24">
        <f t="shared" si="1033"/>
        <v>0</v>
      </c>
      <c r="W6016" s="24">
        <f t="shared" si="1031"/>
        <v>4000</v>
      </c>
      <c r="X6016" s="24">
        <f t="shared" si="1034"/>
        <v>0</v>
      </c>
      <c r="Z6016" s="24">
        <f t="shared" si="1032"/>
        <v>0</v>
      </c>
      <c r="AB6016" s="24">
        <f t="shared" si="1026"/>
        <v>31137.394831225494</v>
      </c>
    </row>
    <row r="6017" x14ac:dyDescent="0.2">
      <c r="I6017" s="25">
        <v>6012</v>
      </c>
      <c r="J6017" s="29">
        <v>0.63092347400000004</v>
      </c>
      <c r="L6017" s="25">
        <v>22098.629042339322</v>
      </c>
      <c r="N6017" s="25">
        <v>6012</v>
      </c>
      <c r="O6017" s="25">
        <f t="shared" si="1027"/>
        <v>17568.410088659763</v>
      </c>
      <c r="P6017" s="25">
        <f t="shared" si="1024"/>
        <v>17568.410088659763</v>
      </c>
      <c r="Q6017" s="25">
        <f t="shared" si="1025"/>
        <v>50473.877920000006</v>
      </c>
      <c r="R6017" s="25">
        <f t="shared" si="1028"/>
        <v>0</v>
      </c>
      <c r="S6017" s="25">
        <f t="shared" si="1029"/>
        <v>32905.46783134024</v>
      </c>
      <c r="T6017" s="25" t="str">
        <f t="shared" si="1030"/>
        <v>charge</v>
      </c>
      <c r="V6017" s="25">
        <f t="shared" si="1033"/>
        <v>0</v>
      </c>
      <c r="W6017" s="25">
        <f t="shared" si="1031"/>
        <v>4000</v>
      </c>
      <c r="X6017" s="25">
        <f t="shared" si="1034"/>
        <v>0</v>
      </c>
      <c r="Z6017" s="25">
        <f t="shared" si="1032"/>
        <v>0</v>
      </c>
      <c r="AB6017" s="25">
        <f t="shared" si="1026"/>
        <v>32905.46783134024</v>
      </c>
    </row>
    <row r="6018" x14ac:dyDescent="0.2">
      <c r="I6018" s="24">
        <v>6013</v>
      </c>
      <c r="J6018" s="28">
        <v>0.64545119100000004</v>
      </c>
      <c r="L6018" s="24">
        <v>22779.962083816528</v>
      </c>
      <c r="N6018" s="24">
        <v>6013</v>
      </c>
      <c r="O6018" s="24">
        <f t="shared" si="1027"/>
        <v>18110.069856634142</v>
      </c>
      <c r="P6018" s="24">
        <f t="shared" si="1024"/>
        <v>18110.069856634142</v>
      </c>
      <c r="Q6018" s="24">
        <f t="shared" si="1025"/>
        <v>51636.095280000001</v>
      </c>
      <c r="R6018" s="24">
        <f t="shared" si="1028"/>
        <v>0</v>
      </c>
      <c r="S6018" s="24">
        <f t="shared" si="1029"/>
        <v>33526.025423365863</v>
      </c>
      <c r="T6018" s="24" t="str">
        <f t="shared" si="1030"/>
        <v>charge</v>
      </c>
      <c r="V6018" s="24">
        <f t="shared" si="1033"/>
        <v>0</v>
      </c>
      <c r="W6018" s="24">
        <f t="shared" si="1031"/>
        <v>4000</v>
      </c>
      <c r="X6018" s="24">
        <f t="shared" si="1034"/>
        <v>0</v>
      </c>
      <c r="Z6018" s="24">
        <f t="shared" si="1032"/>
        <v>0</v>
      </c>
      <c r="AB6018" s="24">
        <f t="shared" si="1026"/>
        <v>33526.025423365863</v>
      </c>
    </row>
    <row r="6019" x14ac:dyDescent="0.2">
      <c r="I6019" s="25">
        <v>6014</v>
      </c>
      <c r="J6019" s="29">
        <v>0.70580528200000003</v>
      </c>
      <c r="L6019" s="25">
        <v>23216.779741692542</v>
      </c>
      <c r="N6019" s="25">
        <v>6014</v>
      </c>
      <c r="O6019" s="25">
        <f t="shared" si="1027"/>
        <v>18457.339894645571</v>
      </c>
      <c r="P6019" s="25">
        <f t="shared" si="1024"/>
        <v>18457.339894645571</v>
      </c>
      <c r="Q6019" s="25">
        <f t="shared" si="1025"/>
        <v>56464.422560000006</v>
      </c>
      <c r="R6019" s="25">
        <f t="shared" si="1028"/>
        <v>0</v>
      </c>
      <c r="S6019" s="25">
        <f t="shared" si="1029"/>
        <v>38007.082665354435</v>
      </c>
      <c r="T6019" s="25" t="str">
        <f t="shared" si="1030"/>
        <v>charge</v>
      </c>
      <c r="V6019" s="25">
        <f t="shared" si="1033"/>
        <v>0</v>
      </c>
      <c r="W6019" s="25">
        <f t="shared" si="1031"/>
        <v>4000</v>
      </c>
      <c r="X6019" s="25">
        <f t="shared" si="1034"/>
        <v>0</v>
      </c>
      <c r="Z6019" s="25">
        <f t="shared" si="1032"/>
        <v>0</v>
      </c>
      <c r="AB6019" s="25">
        <f t="shared" si="1026"/>
        <v>38007.082665354435</v>
      </c>
    </row>
    <row r="6020" x14ac:dyDescent="0.2">
      <c r="I6020" s="24">
        <v>6015</v>
      </c>
      <c r="J6020" s="28">
        <v>0.67704121900000003</v>
      </c>
      <c r="L6020" s="24">
        <v>23631.492677950857</v>
      </c>
      <c r="N6020" s="24">
        <v>6015</v>
      </c>
      <c r="O6020" s="24">
        <f t="shared" si="1027"/>
        <v>18787.036678970933</v>
      </c>
      <c r="P6020" s="24">
        <f t="shared" si="1024"/>
        <v>18787.036678970933</v>
      </c>
      <c r="Q6020" s="24">
        <f t="shared" si="1025"/>
        <v>54163.29752</v>
      </c>
      <c r="R6020" s="24">
        <f t="shared" si="1028"/>
        <v>0</v>
      </c>
      <c r="S6020" s="24">
        <f t="shared" si="1029"/>
        <v>35376.26084102907</v>
      </c>
      <c r="T6020" s="24" t="str">
        <f t="shared" si="1030"/>
        <v>charge</v>
      </c>
      <c r="V6020" s="24">
        <f t="shared" si="1033"/>
        <v>0</v>
      </c>
      <c r="W6020" s="24">
        <f t="shared" si="1031"/>
        <v>4000</v>
      </c>
      <c r="X6020" s="24">
        <f t="shared" si="1034"/>
        <v>0</v>
      </c>
      <c r="Z6020" s="24">
        <f t="shared" si="1032"/>
        <v>0</v>
      </c>
      <c r="AB6020" s="24">
        <f t="shared" si="1026"/>
        <v>35376.26084102907</v>
      </c>
    </row>
    <row r="6021" x14ac:dyDescent="0.2">
      <c r="I6021" s="25">
        <v>6016</v>
      </c>
      <c r="J6021" s="29">
        <v>0.62365841500000008</v>
      </c>
      <c r="L6021" s="25">
        <v>23852.938781404493</v>
      </c>
      <c r="N6021" s="25">
        <v>6016</v>
      </c>
      <c r="O6021" s="25">
        <f t="shared" si="1027"/>
        <v>18963.086331216571</v>
      </c>
      <c r="P6021" s="25">
        <f t="shared" si="1024"/>
        <v>18963.086331216571</v>
      </c>
      <c r="Q6021" s="25">
        <f t="shared" si="1025"/>
        <v>49892.673200000005</v>
      </c>
      <c r="R6021" s="25">
        <f t="shared" si="1028"/>
        <v>0</v>
      </c>
      <c r="S6021" s="25">
        <f t="shared" si="1029"/>
        <v>30929.586868783434</v>
      </c>
      <c r="T6021" s="25" t="str">
        <f t="shared" si="1030"/>
        <v>charge</v>
      </c>
      <c r="V6021" s="25">
        <f t="shared" si="1033"/>
        <v>0</v>
      </c>
      <c r="W6021" s="25">
        <f t="shared" si="1031"/>
        <v>4000</v>
      </c>
      <c r="X6021" s="25">
        <f t="shared" si="1034"/>
        <v>0</v>
      </c>
      <c r="Z6021" s="25">
        <f t="shared" si="1032"/>
        <v>0</v>
      </c>
      <c r="AB6021" s="25">
        <f t="shared" si="1026"/>
        <v>30929.586868783434</v>
      </c>
    </row>
    <row r="6022" x14ac:dyDescent="0.2">
      <c r="I6022" s="24">
        <v>6017</v>
      </c>
      <c r="J6022" s="28">
        <v>0.46030162699999999</v>
      </c>
      <c r="L6022" s="24">
        <v>23547.79748237133</v>
      </c>
      <c r="N6022" s="24">
        <v>6017</v>
      </c>
      <c r="O6022" s="24">
        <f t="shared" si="1027"/>
        <v>18720.498998485207</v>
      </c>
      <c r="P6022" s="24">
        <f t="shared" ref="P6022:P6085" si="1035">O6022-$E$8*$E$9</f>
        <v>18720.498998485207</v>
      </c>
      <c r="Q6022" s="24">
        <f t="shared" ref="Q6022:Q6085" si="1036">J6022*$E$7</f>
        <v>36824.130160000001</v>
      </c>
      <c r="R6022" s="24">
        <f t="shared" si="1028"/>
        <v>0</v>
      </c>
      <c r="S6022" s="24">
        <f t="shared" si="1029"/>
        <v>18103.631161514793</v>
      </c>
      <c r="T6022" s="24" t="str">
        <f t="shared" si="1030"/>
        <v>charge</v>
      </c>
      <c r="V6022" s="24">
        <f t="shared" si="1033"/>
        <v>0</v>
      </c>
      <c r="W6022" s="24">
        <f t="shared" si="1031"/>
        <v>4000</v>
      </c>
      <c r="X6022" s="24">
        <f t="shared" si="1034"/>
        <v>0</v>
      </c>
      <c r="Z6022" s="24">
        <f t="shared" si="1032"/>
        <v>0</v>
      </c>
      <c r="AB6022" s="24">
        <f t="shared" ref="AB6022:AB6085" si="1037">IF(T6022="charge",(S6022-V6022),0)</f>
        <v>18103.631161514793</v>
      </c>
    </row>
    <row r="6023" x14ac:dyDescent="0.2">
      <c r="I6023" s="25">
        <v>6018</v>
      </c>
      <c r="J6023" s="29">
        <v>0.20159608900000001</v>
      </c>
      <c r="L6023" s="25">
        <v>23326.516747021673</v>
      </c>
      <c r="N6023" s="25">
        <v>6018</v>
      </c>
      <c r="O6023" s="25">
        <f t="shared" ref="O6023:O6086" si="1038">L6023*$O$2</f>
        <v>18544.580813882232</v>
      </c>
      <c r="P6023" s="25">
        <f t="shared" si="1035"/>
        <v>18544.580813882232</v>
      </c>
      <c r="Q6023" s="25">
        <f t="shared" si="1036"/>
        <v>16127.687120000001</v>
      </c>
      <c r="R6023" s="25">
        <f t="shared" ref="R6023:R6086" si="1039">IF(P6023&gt;Q6023,P6023-Q6023,0)</f>
        <v>2416.8936938822317</v>
      </c>
      <c r="S6023" s="25">
        <f t="shared" ref="S6023:S6086" si="1040">IF(Q6023&gt;P6023,Q6023-P6023,0)</f>
        <v>0</v>
      </c>
      <c r="T6023" s="25" t="str">
        <f t="shared" ref="T6023:T6086" si="1041">IF(P6023&gt;Q6023,"drain","charge")</f>
        <v>drain</v>
      </c>
      <c r="V6023" s="25">
        <f t="shared" si="1033"/>
        <v>0</v>
      </c>
      <c r="W6023" s="25">
        <f t="shared" ref="W6023:W6086" si="1042">IF(W6022+S6023&gt;$E$11,$E$11,IF(T6023="charge",W6022+(S6023*$E$12),IF((W6022-R6023)&gt;0,W6022-R6023,0)))</f>
        <v>1583.1063061177683</v>
      </c>
      <c r="X6023" s="25">
        <f t="shared" si="1034"/>
        <v>2416.8936938822317</v>
      </c>
      <c r="Z6023" s="25">
        <f t="shared" ref="Z6023:Z6086" si="1043">R6023-X6023</f>
        <v>0</v>
      </c>
      <c r="AB6023" s="25">
        <f t="shared" si="1037"/>
        <v>0</v>
      </c>
    </row>
    <row r="6024" x14ac:dyDescent="0.2">
      <c r="I6024" s="24">
        <v>6019</v>
      </c>
      <c r="J6024" s="28">
        <v>0</v>
      </c>
      <c r="L6024" s="24">
        <v>22893.418657684324</v>
      </c>
      <c r="N6024" s="24">
        <v>6019</v>
      </c>
      <c r="O6024" s="24">
        <f t="shared" si="1038"/>
        <v>18200.267832859037</v>
      </c>
      <c r="P6024" s="24">
        <f t="shared" si="1035"/>
        <v>18200.267832859037</v>
      </c>
      <c r="Q6024" s="24">
        <f t="shared" si="1036"/>
        <v>0</v>
      </c>
      <c r="R6024" s="24">
        <f t="shared" si="1039"/>
        <v>18200.267832859037</v>
      </c>
      <c r="S6024" s="24">
        <f t="shared" si="1040"/>
        <v>0</v>
      </c>
      <c r="T6024" s="24" t="str">
        <f t="shared" si="1041"/>
        <v>drain</v>
      </c>
      <c r="V6024" s="24">
        <f t="shared" ref="V6024:V6087" si="1044">IF(W6024&gt;=W6023,(W6024-W6023),0)</f>
        <v>0</v>
      </c>
      <c r="W6024" s="24">
        <f t="shared" si="1042"/>
        <v>0</v>
      </c>
      <c r="X6024" s="24">
        <f t="shared" ref="X6024:X6087" si="1045">IF(T6024="drain",W6023-W6024,0)</f>
        <v>1583.1063061177683</v>
      </c>
      <c r="Z6024" s="24">
        <f t="shared" si="1043"/>
        <v>16617.161526741271</v>
      </c>
      <c r="AB6024" s="24">
        <f t="shared" si="1037"/>
        <v>0</v>
      </c>
    </row>
    <row r="6025" x14ac:dyDescent="0.2">
      <c r="I6025" s="25">
        <v>6020</v>
      </c>
      <c r="J6025" s="29">
        <v>0</v>
      </c>
      <c r="L6025" s="25">
        <v>23282.665493774413</v>
      </c>
      <c r="N6025" s="25">
        <v>6020</v>
      </c>
      <c r="O6025" s="25">
        <f t="shared" si="1038"/>
        <v>18509.719067550661</v>
      </c>
      <c r="P6025" s="25">
        <f t="shared" si="1035"/>
        <v>18509.719067550661</v>
      </c>
      <c r="Q6025" s="25">
        <f t="shared" si="1036"/>
        <v>0</v>
      </c>
      <c r="R6025" s="25">
        <f t="shared" si="1039"/>
        <v>18509.719067550661</v>
      </c>
      <c r="S6025" s="25">
        <f t="shared" si="1040"/>
        <v>0</v>
      </c>
      <c r="T6025" s="25" t="str">
        <f t="shared" si="1041"/>
        <v>drain</v>
      </c>
      <c r="V6025" s="25">
        <f t="shared" si="1044"/>
        <v>0</v>
      </c>
      <c r="W6025" s="25">
        <f t="shared" si="1042"/>
        <v>0</v>
      </c>
      <c r="X6025" s="25">
        <f t="shared" si="1045"/>
        <v>0</v>
      </c>
      <c r="Z6025" s="25">
        <f t="shared" si="1043"/>
        <v>18509.719067550661</v>
      </c>
      <c r="AB6025" s="25">
        <f t="shared" si="1037"/>
        <v>0</v>
      </c>
    </row>
    <row r="6026" x14ac:dyDescent="0.2">
      <c r="I6026" s="24">
        <v>6021</v>
      </c>
      <c r="J6026" s="28">
        <v>0</v>
      </c>
      <c r="L6026" s="24">
        <v>23428.590517520905</v>
      </c>
      <c r="N6026" s="24">
        <v>6021</v>
      </c>
      <c r="O6026" s="24">
        <f t="shared" si="1038"/>
        <v>18625.72946142912</v>
      </c>
      <c r="P6026" s="24">
        <f t="shared" si="1035"/>
        <v>18625.72946142912</v>
      </c>
      <c r="Q6026" s="24">
        <f t="shared" si="1036"/>
        <v>0</v>
      </c>
      <c r="R6026" s="24">
        <f t="shared" si="1039"/>
        <v>18625.72946142912</v>
      </c>
      <c r="S6026" s="24">
        <f t="shared" si="1040"/>
        <v>0</v>
      </c>
      <c r="T6026" s="24" t="str">
        <f t="shared" si="1041"/>
        <v>drain</v>
      </c>
      <c r="V6026" s="24">
        <f t="shared" si="1044"/>
        <v>0</v>
      </c>
      <c r="W6026" s="24">
        <f t="shared" si="1042"/>
        <v>0</v>
      </c>
      <c r="X6026" s="24">
        <f t="shared" si="1045"/>
        <v>0</v>
      </c>
      <c r="Z6026" s="24">
        <f t="shared" si="1043"/>
        <v>18625.72946142912</v>
      </c>
      <c r="AB6026" s="24">
        <f t="shared" si="1037"/>
        <v>0</v>
      </c>
    </row>
    <row r="6027" x14ac:dyDescent="0.2">
      <c r="I6027" s="25">
        <v>6022</v>
      </c>
      <c r="J6027" s="29">
        <v>0</v>
      </c>
      <c r="L6027" s="25">
        <v>22977.874333667754</v>
      </c>
      <c r="N6027" s="25">
        <v>6022</v>
      </c>
      <c r="O6027" s="25">
        <f t="shared" si="1038"/>
        <v>18267.410095265866</v>
      </c>
      <c r="P6027" s="25">
        <f t="shared" si="1035"/>
        <v>18267.410095265866</v>
      </c>
      <c r="Q6027" s="25">
        <f t="shared" si="1036"/>
        <v>0</v>
      </c>
      <c r="R6027" s="25">
        <f t="shared" si="1039"/>
        <v>18267.410095265866</v>
      </c>
      <c r="S6027" s="25">
        <f t="shared" si="1040"/>
        <v>0</v>
      </c>
      <c r="T6027" s="25" t="str">
        <f t="shared" si="1041"/>
        <v>drain</v>
      </c>
      <c r="V6027" s="25">
        <f t="shared" si="1044"/>
        <v>0</v>
      </c>
      <c r="W6027" s="25">
        <f t="shared" si="1042"/>
        <v>0</v>
      </c>
      <c r="X6027" s="25">
        <f t="shared" si="1045"/>
        <v>0</v>
      </c>
      <c r="Z6027" s="25">
        <f t="shared" si="1043"/>
        <v>18267.410095265866</v>
      </c>
      <c r="AB6027" s="25">
        <f t="shared" si="1037"/>
        <v>0</v>
      </c>
    </row>
    <row r="6028" x14ac:dyDescent="0.2">
      <c r="I6028" s="24">
        <v>6023</v>
      </c>
      <c r="J6028" s="28">
        <v>0</v>
      </c>
      <c r="L6028" s="24">
        <v>21934.841146469116</v>
      </c>
      <c r="N6028" s="24">
        <v>6023</v>
      </c>
      <c r="O6028" s="24">
        <f t="shared" si="1038"/>
        <v>17438.198711442947</v>
      </c>
      <c r="P6028" s="24">
        <f t="shared" si="1035"/>
        <v>17438.198711442947</v>
      </c>
      <c r="Q6028" s="24">
        <f t="shared" si="1036"/>
        <v>0</v>
      </c>
      <c r="R6028" s="24">
        <f t="shared" si="1039"/>
        <v>17438.198711442947</v>
      </c>
      <c r="S6028" s="24">
        <f t="shared" si="1040"/>
        <v>0</v>
      </c>
      <c r="T6028" s="24" t="str">
        <f t="shared" si="1041"/>
        <v>drain</v>
      </c>
      <c r="V6028" s="24">
        <f t="shared" si="1044"/>
        <v>0</v>
      </c>
      <c r="W6028" s="24">
        <f t="shared" si="1042"/>
        <v>0</v>
      </c>
      <c r="X6028" s="24">
        <f t="shared" si="1045"/>
        <v>0</v>
      </c>
      <c r="Z6028" s="24">
        <f t="shared" si="1043"/>
        <v>17438.198711442947</v>
      </c>
      <c r="AB6028" s="24">
        <f t="shared" si="1037"/>
        <v>0</v>
      </c>
    </row>
    <row r="6029" x14ac:dyDescent="0.2">
      <c r="I6029" s="25">
        <v>6024</v>
      </c>
      <c r="J6029" s="29">
        <v>0</v>
      </c>
      <c r="L6029" s="25">
        <v>20561.806010103224</v>
      </c>
      <c r="N6029" s="25">
        <v>6024</v>
      </c>
      <c r="O6029" s="25">
        <f t="shared" si="1038"/>
        <v>16346.635778032065</v>
      </c>
      <c r="P6029" s="25">
        <f t="shared" si="1035"/>
        <v>16346.635778032065</v>
      </c>
      <c r="Q6029" s="25">
        <f t="shared" si="1036"/>
        <v>0</v>
      </c>
      <c r="R6029" s="25">
        <f t="shared" si="1039"/>
        <v>16346.635778032065</v>
      </c>
      <c r="S6029" s="25">
        <f t="shared" si="1040"/>
        <v>0</v>
      </c>
      <c r="T6029" s="25" t="str">
        <f t="shared" si="1041"/>
        <v>drain</v>
      </c>
      <c r="V6029" s="25">
        <f t="shared" si="1044"/>
        <v>0</v>
      </c>
      <c r="W6029" s="25">
        <f t="shared" si="1042"/>
        <v>0</v>
      </c>
      <c r="X6029" s="25">
        <f t="shared" si="1045"/>
        <v>0</v>
      </c>
      <c r="Z6029" s="25">
        <f t="shared" si="1043"/>
        <v>16346.635778032065</v>
      </c>
      <c r="AB6029" s="25">
        <f t="shared" si="1037"/>
        <v>0</v>
      </c>
    </row>
    <row r="6030" x14ac:dyDescent="0.2">
      <c r="I6030" s="24">
        <v>6025</v>
      </c>
      <c r="J6030" s="28">
        <v>0</v>
      </c>
      <c r="L6030" s="24">
        <v>19926.959156346318</v>
      </c>
      <c r="N6030" s="24">
        <v>6025</v>
      </c>
      <c r="O6030" s="24">
        <f t="shared" si="1038"/>
        <v>15841.932529295324</v>
      </c>
      <c r="P6030" s="24">
        <f t="shared" si="1035"/>
        <v>15841.932529295324</v>
      </c>
      <c r="Q6030" s="24">
        <f t="shared" si="1036"/>
        <v>0</v>
      </c>
      <c r="R6030" s="24">
        <f t="shared" si="1039"/>
        <v>15841.932529295324</v>
      </c>
      <c r="S6030" s="24">
        <f t="shared" si="1040"/>
        <v>0</v>
      </c>
      <c r="T6030" s="24" t="str">
        <f t="shared" si="1041"/>
        <v>drain</v>
      </c>
      <c r="V6030" s="24">
        <f t="shared" si="1044"/>
        <v>0</v>
      </c>
      <c r="W6030" s="24">
        <f t="shared" si="1042"/>
        <v>0</v>
      </c>
      <c r="X6030" s="24">
        <f t="shared" si="1045"/>
        <v>0</v>
      </c>
      <c r="Z6030" s="24">
        <f t="shared" si="1043"/>
        <v>15841.932529295324</v>
      </c>
      <c r="AB6030" s="24">
        <f t="shared" si="1037"/>
        <v>0</v>
      </c>
    </row>
    <row r="6031" x14ac:dyDescent="0.2">
      <c r="I6031" s="25">
        <v>6026</v>
      </c>
      <c r="J6031" s="29">
        <v>0</v>
      </c>
      <c r="L6031" s="25">
        <v>18870.216968297958</v>
      </c>
      <c r="N6031" s="25">
        <v>6026</v>
      </c>
      <c r="O6031" s="25">
        <f t="shared" si="1038"/>
        <v>15001.822489796878</v>
      </c>
      <c r="P6031" s="25">
        <f t="shared" si="1035"/>
        <v>15001.822489796878</v>
      </c>
      <c r="Q6031" s="25">
        <f t="shared" si="1036"/>
        <v>0</v>
      </c>
      <c r="R6031" s="25">
        <f t="shared" si="1039"/>
        <v>15001.822489796878</v>
      </c>
      <c r="S6031" s="25">
        <f t="shared" si="1040"/>
        <v>0</v>
      </c>
      <c r="T6031" s="25" t="str">
        <f t="shared" si="1041"/>
        <v>drain</v>
      </c>
      <c r="V6031" s="25">
        <f t="shared" si="1044"/>
        <v>0</v>
      </c>
      <c r="W6031" s="25">
        <f t="shared" si="1042"/>
        <v>0</v>
      </c>
      <c r="X6031" s="25">
        <f t="shared" si="1045"/>
        <v>0</v>
      </c>
      <c r="Z6031" s="25">
        <f t="shared" si="1043"/>
        <v>15001.822489796878</v>
      </c>
      <c r="AB6031" s="25">
        <f t="shared" si="1037"/>
        <v>0</v>
      </c>
    </row>
    <row r="6032" x14ac:dyDescent="0.2">
      <c r="I6032" s="24">
        <v>6027</v>
      </c>
      <c r="J6032" s="28">
        <v>0</v>
      </c>
      <c r="L6032" s="24">
        <v>18357.62396478653</v>
      </c>
      <c r="N6032" s="24">
        <v>6027</v>
      </c>
      <c r="O6032" s="24">
        <f t="shared" si="1038"/>
        <v>14594.311052005292</v>
      </c>
      <c r="P6032" s="24">
        <f t="shared" si="1035"/>
        <v>14594.311052005292</v>
      </c>
      <c r="Q6032" s="24">
        <f t="shared" si="1036"/>
        <v>0</v>
      </c>
      <c r="R6032" s="24">
        <f t="shared" si="1039"/>
        <v>14594.311052005292</v>
      </c>
      <c r="S6032" s="24">
        <f t="shared" si="1040"/>
        <v>0</v>
      </c>
      <c r="T6032" s="24" t="str">
        <f t="shared" si="1041"/>
        <v>drain</v>
      </c>
      <c r="V6032" s="24">
        <f t="shared" si="1044"/>
        <v>0</v>
      </c>
      <c r="W6032" s="24">
        <f t="shared" si="1042"/>
        <v>0</v>
      </c>
      <c r="X6032" s="24">
        <f t="shared" si="1045"/>
        <v>0</v>
      </c>
      <c r="Z6032" s="24">
        <f t="shared" si="1043"/>
        <v>14594.311052005292</v>
      </c>
      <c r="AB6032" s="24">
        <f t="shared" si="1037"/>
        <v>0</v>
      </c>
    </row>
    <row r="6033" x14ac:dyDescent="0.2">
      <c r="I6033" s="25">
        <v>6028</v>
      </c>
      <c r="J6033" s="29">
        <v>0</v>
      </c>
      <c r="L6033" s="25">
        <v>17985.001146590708</v>
      </c>
      <c r="N6033" s="25">
        <v>6028</v>
      </c>
      <c r="O6033" s="25">
        <f t="shared" si="1038"/>
        <v>14298.075911539614</v>
      </c>
      <c r="P6033" s="25">
        <f t="shared" si="1035"/>
        <v>14298.075911539614</v>
      </c>
      <c r="Q6033" s="25">
        <f t="shared" si="1036"/>
        <v>0</v>
      </c>
      <c r="R6033" s="25">
        <f t="shared" si="1039"/>
        <v>14298.075911539614</v>
      </c>
      <c r="S6033" s="25">
        <f t="shared" si="1040"/>
        <v>0</v>
      </c>
      <c r="T6033" s="25" t="str">
        <f t="shared" si="1041"/>
        <v>drain</v>
      </c>
      <c r="V6033" s="25">
        <f t="shared" si="1044"/>
        <v>0</v>
      </c>
      <c r="W6033" s="25">
        <f t="shared" si="1042"/>
        <v>0</v>
      </c>
      <c r="X6033" s="25">
        <f t="shared" si="1045"/>
        <v>0</v>
      </c>
      <c r="Z6033" s="25">
        <f t="shared" si="1043"/>
        <v>14298.075911539614</v>
      </c>
      <c r="AB6033" s="25">
        <f t="shared" si="1037"/>
        <v>0</v>
      </c>
    </row>
    <row r="6034" x14ac:dyDescent="0.2">
      <c r="I6034" s="24">
        <v>6029</v>
      </c>
      <c r="J6034" s="28">
        <v>0</v>
      </c>
      <c r="L6034" s="24">
        <v>17927.80783023834</v>
      </c>
      <c r="N6034" s="24">
        <v>6029</v>
      </c>
      <c r="O6034" s="24">
        <f t="shared" si="1038"/>
        <v>14252.607225039481</v>
      </c>
      <c r="P6034" s="24">
        <f t="shared" si="1035"/>
        <v>14252.607225039481</v>
      </c>
      <c r="Q6034" s="24">
        <f t="shared" si="1036"/>
        <v>0</v>
      </c>
      <c r="R6034" s="24">
        <f t="shared" si="1039"/>
        <v>14252.607225039481</v>
      </c>
      <c r="S6034" s="24">
        <f t="shared" si="1040"/>
        <v>0</v>
      </c>
      <c r="T6034" s="24" t="str">
        <f t="shared" si="1041"/>
        <v>drain</v>
      </c>
      <c r="V6034" s="24">
        <f t="shared" si="1044"/>
        <v>0</v>
      </c>
      <c r="W6034" s="24">
        <f t="shared" si="1042"/>
        <v>0</v>
      </c>
      <c r="X6034" s="24">
        <f t="shared" si="1045"/>
        <v>0</v>
      </c>
      <c r="Z6034" s="24">
        <f t="shared" si="1043"/>
        <v>14252.607225039481</v>
      </c>
      <c r="AB6034" s="24">
        <f t="shared" si="1037"/>
        <v>0</v>
      </c>
    </row>
    <row r="6035" x14ac:dyDescent="0.2">
      <c r="I6035" s="25">
        <v>6030</v>
      </c>
      <c r="J6035" s="29">
        <v>0</v>
      </c>
      <c r="L6035" s="25">
        <v>18417.636271095274</v>
      </c>
      <c r="N6035" s="25">
        <v>6030</v>
      </c>
      <c r="O6035" s="25">
        <f t="shared" si="1038"/>
        <v>14642.020835520743</v>
      </c>
      <c r="P6035" s="25">
        <f t="shared" si="1035"/>
        <v>14642.020835520743</v>
      </c>
      <c r="Q6035" s="25">
        <f t="shared" si="1036"/>
        <v>0</v>
      </c>
      <c r="R6035" s="25">
        <f t="shared" si="1039"/>
        <v>14642.020835520743</v>
      </c>
      <c r="S6035" s="25">
        <f t="shared" si="1040"/>
        <v>0</v>
      </c>
      <c r="T6035" s="25" t="str">
        <f t="shared" si="1041"/>
        <v>drain</v>
      </c>
      <c r="V6035" s="25">
        <f t="shared" si="1044"/>
        <v>0</v>
      </c>
      <c r="W6035" s="25">
        <f t="shared" si="1042"/>
        <v>0</v>
      </c>
      <c r="X6035" s="25">
        <f t="shared" si="1045"/>
        <v>0</v>
      </c>
      <c r="Z6035" s="25">
        <f t="shared" si="1043"/>
        <v>14642.020835520743</v>
      </c>
      <c r="AB6035" s="25">
        <f t="shared" si="1037"/>
        <v>0</v>
      </c>
    </row>
    <row r="6036" x14ac:dyDescent="0.2">
      <c r="I6036" s="24">
        <v>6031</v>
      </c>
      <c r="J6036" s="28">
        <v>0.139225456</v>
      </c>
      <c r="L6036" s="24">
        <v>19256.346144008636</v>
      </c>
      <c r="N6036" s="24">
        <v>6031</v>
      </c>
      <c r="O6036" s="24">
        <f t="shared" si="1038"/>
        <v>15308.795184486866</v>
      </c>
      <c r="P6036" s="24">
        <f t="shared" si="1035"/>
        <v>15308.795184486866</v>
      </c>
      <c r="Q6036" s="24">
        <f t="shared" si="1036"/>
        <v>11138.036480000001</v>
      </c>
      <c r="R6036" s="24">
        <f t="shared" si="1039"/>
        <v>4170.7587044868651</v>
      </c>
      <c r="S6036" s="24">
        <f t="shared" si="1040"/>
        <v>0</v>
      </c>
      <c r="T6036" s="24" t="str">
        <f t="shared" si="1041"/>
        <v>drain</v>
      </c>
      <c r="V6036" s="24">
        <f t="shared" si="1044"/>
        <v>0</v>
      </c>
      <c r="W6036" s="24">
        <f t="shared" si="1042"/>
        <v>0</v>
      </c>
      <c r="X6036" s="24">
        <f t="shared" si="1045"/>
        <v>0</v>
      </c>
      <c r="Z6036" s="24">
        <f t="shared" si="1043"/>
        <v>4170.7587044868651</v>
      </c>
      <c r="AB6036" s="24">
        <f t="shared" si="1037"/>
        <v>0</v>
      </c>
    </row>
    <row r="6037" x14ac:dyDescent="0.2">
      <c r="I6037" s="25">
        <v>6032</v>
      </c>
      <c r="J6037" s="29">
        <v>0.47312877000000003</v>
      </c>
      <c r="L6037" s="25">
        <v>21456.996686720846</v>
      </c>
      <c r="N6037" s="25">
        <v>6032</v>
      </c>
      <c r="O6037" s="25">
        <f t="shared" si="1038"/>
        <v>17058.312365943075</v>
      </c>
      <c r="P6037" s="25">
        <f t="shared" si="1035"/>
        <v>17058.312365943075</v>
      </c>
      <c r="Q6037" s="25">
        <f t="shared" si="1036"/>
        <v>37850.301600000006</v>
      </c>
      <c r="R6037" s="25">
        <f t="shared" si="1039"/>
        <v>0</v>
      </c>
      <c r="S6037" s="25">
        <f t="shared" si="1040"/>
        <v>20791.989234056931</v>
      </c>
      <c r="T6037" s="25" t="str">
        <f t="shared" si="1041"/>
        <v>charge</v>
      </c>
      <c r="V6037" s="25">
        <f t="shared" si="1044"/>
        <v>4000</v>
      </c>
      <c r="W6037" s="25">
        <f t="shared" si="1042"/>
        <v>4000</v>
      </c>
      <c r="X6037" s="25">
        <f t="shared" si="1045"/>
        <v>0</v>
      </c>
      <c r="Z6037" s="25">
        <f t="shared" si="1043"/>
        <v>0</v>
      </c>
      <c r="AB6037" s="25">
        <f t="shared" si="1037"/>
        <v>16791.989234056931</v>
      </c>
    </row>
    <row r="6038" x14ac:dyDescent="0.2">
      <c r="I6038" s="24">
        <v>6033</v>
      </c>
      <c r="J6038" s="28">
        <v>0.59645963199999996</v>
      </c>
      <c r="L6038" s="24">
        <v>23928.535727095601</v>
      </c>
      <c r="N6038" s="24">
        <v>6033</v>
      </c>
      <c r="O6038" s="24">
        <f t="shared" si="1038"/>
        <v>19023.185903041005</v>
      </c>
      <c r="P6038" s="24">
        <f t="shared" si="1035"/>
        <v>19023.185903041005</v>
      </c>
      <c r="Q6038" s="24">
        <f t="shared" si="1036"/>
        <v>47716.770559999997</v>
      </c>
      <c r="R6038" s="24">
        <f t="shared" si="1039"/>
        <v>0</v>
      </c>
      <c r="S6038" s="24">
        <f t="shared" si="1040"/>
        <v>28693.584656958992</v>
      </c>
      <c r="T6038" s="24" t="str">
        <f t="shared" si="1041"/>
        <v>charge</v>
      </c>
      <c r="V6038" s="24">
        <f t="shared" si="1044"/>
        <v>0</v>
      </c>
      <c r="W6038" s="24">
        <f t="shared" si="1042"/>
        <v>4000</v>
      </c>
      <c r="X6038" s="24">
        <f t="shared" si="1045"/>
        <v>0</v>
      </c>
      <c r="Z6038" s="24">
        <f t="shared" si="1043"/>
        <v>0</v>
      </c>
      <c r="AB6038" s="24">
        <f t="shared" si="1037"/>
        <v>28693.584656958992</v>
      </c>
    </row>
    <row r="6039" x14ac:dyDescent="0.2">
      <c r="I6039" s="25">
        <v>6034</v>
      </c>
      <c r="J6039" s="29">
        <v>0.68256024900000001</v>
      </c>
      <c r="L6039" s="25">
        <v>25504.813787460324</v>
      </c>
      <c r="N6039" s="25">
        <v>6034</v>
      </c>
      <c r="O6039" s="25">
        <f t="shared" si="1038"/>
        <v>20276.326961030958</v>
      </c>
      <c r="P6039" s="25">
        <f t="shared" si="1035"/>
        <v>20276.326961030958</v>
      </c>
      <c r="Q6039" s="25">
        <f t="shared" si="1036"/>
        <v>54604.819920000002</v>
      </c>
      <c r="R6039" s="25">
        <f t="shared" si="1039"/>
        <v>0</v>
      </c>
      <c r="S6039" s="25">
        <f t="shared" si="1040"/>
        <v>34328.492958969044</v>
      </c>
      <c r="T6039" s="25" t="str">
        <f t="shared" si="1041"/>
        <v>charge</v>
      </c>
      <c r="V6039" s="25">
        <f t="shared" si="1044"/>
        <v>0</v>
      </c>
      <c r="W6039" s="25">
        <f t="shared" si="1042"/>
        <v>4000</v>
      </c>
      <c r="X6039" s="25">
        <f t="shared" si="1045"/>
        <v>0</v>
      </c>
      <c r="Z6039" s="25">
        <f t="shared" si="1043"/>
        <v>0</v>
      </c>
      <c r="AB6039" s="25">
        <f t="shared" si="1037"/>
        <v>34328.492958969044</v>
      </c>
    </row>
    <row r="6040" x14ac:dyDescent="0.2">
      <c r="I6040" s="24">
        <v>6035</v>
      </c>
      <c r="J6040" s="28">
        <v>0.73555004899999998</v>
      </c>
      <c r="L6040" s="24">
        <v>26048.491607344149</v>
      </c>
      <c r="N6040" s="24">
        <v>6035</v>
      </c>
      <c r="O6040" s="24">
        <f t="shared" si="1038"/>
        <v>20708.550827838601</v>
      </c>
      <c r="P6040" s="24">
        <f t="shared" si="1035"/>
        <v>20708.550827838601</v>
      </c>
      <c r="Q6040" s="24">
        <f t="shared" si="1036"/>
        <v>58844.003919999996</v>
      </c>
      <c r="R6040" s="24">
        <f t="shared" si="1039"/>
        <v>0</v>
      </c>
      <c r="S6040" s="24">
        <f t="shared" si="1040"/>
        <v>38135.453092161391</v>
      </c>
      <c r="T6040" s="24" t="str">
        <f t="shared" si="1041"/>
        <v>charge</v>
      </c>
      <c r="V6040" s="24">
        <f t="shared" si="1044"/>
        <v>0</v>
      </c>
      <c r="W6040" s="24">
        <f t="shared" si="1042"/>
        <v>4000</v>
      </c>
      <c r="X6040" s="24">
        <f t="shared" si="1045"/>
        <v>0</v>
      </c>
      <c r="Z6040" s="24">
        <f t="shared" si="1043"/>
        <v>0</v>
      </c>
      <c r="AB6040" s="24">
        <f t="shared" si="1037"/>
        <v>38135.453092161391</v>
      </c>
    </row>
    <row r="6041" x14ac:dyDescent="0.2">
      <c r="I6041" s="25">
        <v>6036</v>
      </c>
      <c r="J6041" s="29">
        <v>0.72781412499999998</v>
      </c>
      <c r="L6041" s="25">
        <v>26973.560452270507</v>
      </c>
      <c r="N6041" s="25">
        <v>6036</v>
      </c>
      <c r="O6041" s="25">
        <f t="shared" si="1038"/>
        <v>21443.980559555053</v>
      </c>
      <c r="P6041" s="25">
        <f t="shared" si="1035"/>
        <v>21443.980559555053</v>
      </c>
      <c r="Q6041" s="25">
        <f t="shared" si="1036"/>
        <v>58225.13</v>
      </c>
      <c r="R6041" s="25">
        <f t="shared" si="1039"/>
        <v>0</v>
      </c>
      <c r="S6041" s="25">
        <f t="shared" si="1040"/>
        <v>36781.149440444948</v>
      </c>
      <c r="T6041" s="25" t="str">
        <f t="shared" si="1041"/>
        <v>charge</v>
      </c>
      <c r="V6041" s="25">
        <f t="shared" si="1044"/>
        <v>0</v>
      </c>
      <c r="W6041" s="25">
        <f t="shared" si="1042"/>
        <v>4000</v>
      </c>
      <c r="X6041" s="25">
        <f t="shared" si="1045"/>
        <v>0</v>
      </c>
      <c r="Z6041" s="25">
        <f t="shared" si="1043"/>
        <v>0</v>
      </c>
      <c r="AB6041" s="25">
        <f t="shared" si="1037"/>
        <v>36781.149440444948</v>
      </c>
    </row>
    <row r="6042" x14ac:dyDescent="0.2">
      <c r="I6042" s="24">
        <v>6037</v>
      </c>
      <c r="J6042" s="28">
        <v>0.74754289899999993</v>
      </c>
      <c r="L6042" s="24">
        <v>28273.937788772582</v>
      </c>
      <c r="N6042" s="24">
        <v>6037</v>
      </c>
      <c r="O6042" s="24">
        <f t="shared" si="1038"/>
        <v>22477.780542074204</v>
      </c>
      <c r="P6042" s="24">
        <f t="shared" si="1035"/>
        <v>22477.780542074204</v>
      </c>
      <c r="Q6042" s="24">
        <f t="shared" si="1036"/>
        <v>59803.431919999995</v>
      </c>
      <c r="R6042" s="24">
        <f t="shared" si="1039"/>
        <v>0</v>
      </c>
      <c r="S6042" s="24">
        <f t="shared" si="1040"/>
        <v>37325.651377925795</v>
      </c>
      <c r="T6042" s="24" t="str">
        <f t="shared" si="1041"/>
        <v>charge</v>
      </c>
      <c r="V6042" s="24">
        <f t="shared" si="1044"/>
        <v>0</v>
      </c>
      <c r="W6042" s="24">
        <f t="shared" si="1042"/>
        <v>4000</v>
      </c>
      <c r="X6042" s="24">
        <f t="shared" si="1045"/>
        <v>0</v>
      </c>
      <c r="Z6042" s="24">
        <f t="shared" si="1043"/>
        <v>0</v>
      </c>
      <c r="AB6042" s="24">
        <f t="shared" si="1037"/>
        <v>37325.651377925795</v>
      </c>
    </row>
    <row r="6043" x14ac:dyDescent="0.2">
      <c r="I6043" s="25">
        <v>6038</v>
      </c>
      <c r="J6043" s="29">
        <v>0.75128827899999995</v>
      </c>
      <c r="L6043" s="25">
        <v>29364.216139936445</v>
      </c>
      <c r="N6043" s="25">
        <v>6038</v>
      </c>
      <c r="O6043" s="25">
        <f t="shared" si="1038"/>
        <v>23344.551831249475</v>
      </c>
      <c r="P6043" s="25">
        <f t="shared" si="1035"/>
        <v>23344.551831249475</v>
      </c>
      <c r="Q6043" s="25">
        <f t="shared" si="1036"/>
        <v>60103.062319999997</v>
      </c>
      <c r="R6043" s="25">
        <f t="shared" si="1039"/>
        <v>0</v>
      </c>
      <c r="S6043" s="25">
        <f t="shared" si="1040"/>
        <v>36758.510488750522</v>
      </c>
      <c r="T6043" s="25" t="str">
        <f t="shared" si="1041"/>
        <v>charge</v>
      </c>
      <c r="V6043" s="25">
        <f t="shared" si="1044"/>
        <v>0</v>
      </c>
      <c r="W6043" s="25">
        <f t="shared" si="1042"/>
        <v>4000</v>
      </c>
      <c r="X6043" s="25">
        <f t="shared" si="1045"/>
        <v>0</v>
      </c>
      <c r="Z6043" s="25">
        <f t="shared" si="1043"/>
        <v>0</v>
      </c>
      <c r="AB6043" s="25">
        <f t="shared" si="1037"/>
        <v>36758.510488750522</v>
      </c>
    </row>
    <row r="6044" x14ac:dyDescent="0.2">
      <c r="I6044" s="24">
        <v>6039</v>
      </c>
      <c r="J6044" s="28">
        <v>0.72597609400000007</v>
      </c>
      <c r="L6044" s="24">
        <v>29912.37189235687</v>
      </c>
      <c r="N6044" s="24">
        <v>6039</v>
      </c>
      <c r="O6044" s="24">
        <f t="shared" si="1038"/>
        <v>23780.335654423714</v>
      </c>
      <c r="P6044" s="24">
        <f t="shared" si="1035"/>
        <v>23780.335654423714</v>
      </c>
      <c r="Q6044" s="24">
        <f t="shared" si="1036"/>
        <v>58078.087520000008</v>
      </c>
      <c r="R6044" s="24">
        <f t="shared" si="1039"/>
        <v>0</v>
      </c>
      <c r="S6044" s="24">
        <f t="shared" si="1040"/>
        <v>34297.751865576298</v>
      </c>
      <c r="T6044" s="24" t="str">
        <f t="shared" si="1041"/>
        <v>charge</v>
      </c>
      <c r="V6044" s="24">
        <f t="shared" si="1044"/>
        <v>0</v>
      </c>
      <c r="W6044" s="24">
        <f t="shared" si="1042"/>
        <v>4000</v>
      </c>
      <c r="X6044" s="24">
        <f t="shared" si="1045"/>
        <v>0</v>
      </c>
      <c r="Z6044" s="24">
        <f t="shared" si="1043"/>
        <v>0</v>
      </c>
      <c r="AB6044" s="24">
        <f t="shared" si="1037"/>
        <v>34297.751865576298</v>
      </c>
    </row>
    <row r="6045" x14ac:dyDescent="0.2">
      <c r="I6045" s="25">
        <v>6040</v>
      </c>
      <c r="J6045" s="29">
        <v>0.67639859999999996</v>
      </c>
      <c r="L6045" s="25">
        <v>29816.083496189116</v>
      </c>
      <c r="N6045" s="25">
        <v>6040</v>
      </c>
      <c r="O6045" s="25">
        <f t="shared" si="1038"/>
        <v>23703.786379470348</v>
      </c>
      <c r="P6045" s="25">
        <f t="shared" si="1035"/>
        <v>23703.786379470348</v>
      </c>
      <c r="Q6045" s="25">
        <f t="shared" si="1036"/>
        <v>54111.887999999999</v>
      </c>
      <c r="R6045" s="25">
        <f t="shared" si="1039"/>
        <v>0</v>
      </c>
      <c r="S6045" s="25">
        <f t="shared" si="1040"/>
        <v>30408.101620529651</v>
      </c>
      <c r="T6045" s="25" t="str">
        <f t="shared" si="1041"/>
        <v>charge</v>
      </c>
      <c r="V6045" s="25">
        <f t="shared" si="1044"/>
        <v>0</v>
      </c>
      <c r="W6045" s="25">
        <f t="shared" si="1042"/>
        <v>4000</v>
      </c>
      <c r="X6045" s="25">
        <f t="shared" si="1045"/>
        <v>0</v>
      </c>
      <c r="Z6045" s="25">
        <f t="shared" si="1043"/>
        <v>0</v>
      </c>
      <c r="AB6045" s="25">
        <f t="shared" si="1037"/>
        <v>30408.101620529651</v>
      </c>
    </row>
    <row r="6046" x14ac:dyDescent="0.2">
      <c r="I6046" s="24">
        <v>6041</v>
      </c>
      <c r="J6046" s="28">
        <v>0.50334118100000003</v>
      </c>
      <c r="L6046" s="24">
        <v>28992.512331342696</v>
      </c>
      <c r="N6046" s="24">
        <v>6041</v>
      </c>
      <c r="O6046" s="24">
        <f t="shared" si="1038"/>
        <v>23049.047303417443</v>
      </c>
      <c r="P6046" s="24">
        <f t="shared" si="1035"/>
        <v>23049.047303417443</v>
      </c>
      <c r="Q6046" s="24">
        <f t="shared" si="1036"/>
        <v>40267.294480000004</v>
      </c>
      <c r="R6046" s="24">
        <f t="shared" si="1039"/>
        <v>0</v>
      </c>
      <c r="S6046" s="24">
        <f t="shared" si="1040"/>
        <v>17218.247176582561</v>
      </c>
      <c r="T6046" s="24" t="str">
        <f t="shared" si="1041"/>
        <v>charge</v>
      </c>
      <c r="V6046" s="24">
        <f t="shared" si="1044"/>
        <v>0</v>
      </c>
      <c r="W6046" s="24">
        <f t="shared" si="1042"/>
        <v>4000</v>
      </c>
      <c r="X6046" s="24">
        <f t="shared" si="1045"/>
        <v>0</v>
      </c>
      <c r="Z6046" s="24">
        <f t="shared" si="1043"/>
        <v>0</v>
      </c>
      <c r="AB6046" s="24">
        <f t="shared" si="1037"/>
        <v>17218.247176582561</v>
      </c>
    </row>
    <row r="6047" x14ac:dyDescent="0.2">
      <c r="I6047" s="25">
        <v>6042</v>
      </c>
      <c r="J6047" s="29">
        <v>9.8860793000000002E-2</v>
      </c>
      <c r="L6047" s="25">
        <v>27909.037629556653</v>
      </c>
      <c r="N6047" s="25">
        <v>6042</v>
      </c>
      <c r="O6047" s="25">
        <f t="shared" si="1038"/>
        <v>22187.684915497539</v>
      </c>
      <c r="P6047" s="25">
        <f t="shared" si="1035"/>
        <v>22187.684915497539</v>
      </c>
      <c r="Q6047" s="25">
        <f t="shared" si="1036"/>
        <v>7908.8634400000001</v>
      </c>
      <c r="R6047" s="25">
        <f t="shared" si="1039"/>
        <v>14278.821475497538</v>
      </c>
      <c r="S6047" s="25">
        <f t="shared" si="1040"/>
        <v>0</v>
      </c>
      <c r="T6047" s="25" t="str">
        <f t="shared" si="1041"/>
        <v>drain</v>
      </c>
      <c r="V6047" s="25">
        <f t="shared" si="1044"/>
        <v>0</v>
      </c>
      <c r="W6047" s="25">
        <f t="shared" si="1042"/>
        <v>0</v>
      </c>
      <c r="X6047" s="25">
        <f t="shared" si="1045"/>
        <v>4000</v>
      </c>
      <c r="Z6047" s="25">
        <f t="shared" si="1043"/>
        <v>10278.821475497538</v>
      </c>
      <c r="AB6047" s="25">
        <f t="shared" si="1037"/>
        <v>0</v>
      </c>
    </row>
    <row r="6048" x14ac:dyDescent="0.2">
      <c r="I6048" s="24">
        <v>6043</v>
      </c>
      <c r="J6048" s="28">
        <v>0</v>
      </c>
      <c r="L6048" s="24">
        <v>26975.889859867093</v>
      </c>
      <c r="N6048" s="24">
        <v>6043</v>
      </c>
      <c r="O6048" s="24">
        <f t="shared" si="1038"/>
        <v>21445.832438594342</v>
      </c>
      <c r="P6048" s="24">
        <f t="shared" si="1035"/>
        <v>21445.832438594342</v>
      </c>
      <c r="Q6048" s="24">
        <f t="shared" si="1036"/>
        <v>0</v>
      </c>
      <c r="R6048" s="24">
        <f t="shared" si="1039"/>
        <v>21445.832438594342</v>
      </c>
      <c r="S6048" s="24">
        <f t="shared" si="1040"/>
        <v>0</v>
      </c>
      <c r="T6048" s="24" t="str">
        <f t="shared" si="1041"/>
        <v>drain</v>
      </c>
      <c r="V6048" s="24">
        <f t="shared" si="1044"/>
        <v>0</v>
      </c>
      <c r="W6048" s="24">
        <f t="shared" si="1042"/>
        <v>0</v>
      </c>
      <c r="X6048" s="24">
        <f t="shared" si="1045"/>
        <v>0</v>
      </c>
      <c r="Z6048" s="24">
        <f t="shared" si="1043"/>
        <v>21445.832438594342</v>
      </c>
      <c r="AB6048" s="24">
        <f t="shared" si="1037"/>
        <v>0</v>
      </c>
    </row>
    <row r="6049" x14ac:dyDescent="0.2">
      <c r="I6049" s="25">
        <v>6044</v>
      </c>
      <c r="J6049" s="29">
        <v>0</v>
      </c>
      <c r="L6049" s="25">
        <v>26861.841847181317</v>
      </c>
      <c r="N6049" s="25">
        <v>6044</v>
      </c>
      <c r="O6049" s="25">
        <f t="shared" si="1038"/>
        <v>21355.164268509146</v>
      </c>
      <c r="P6049" s="25">
        <f t="shared" si="1035"/>
        <v>21355.164268509146</v>
      </c>
      <c r="Q6049" s="25">
        <f t="shared" si="1036"/>
        <v>0</v>
      </c>
      <c r="R6049" s="25">
        <f t="shared" si="1039"/>
        <v>21355.164268509146</v>
      </c>
      <c r="S6049" s="25">
        <f t="shared" si="1040"/>
        <v>0</v>
      </c>
      <c r="T6049" s="25" t="str">
        <f t="shared" si="1041"/>
        <v>drain</v>
      </c>
      <c r="V6049" s="25">
        <f t="shared" si="1044"/>
        <v>0</v>
      </c>
      <c r="W6049" s="25">
        <f t="shared" si="1042"/>
        <v>0</v>
      </c>
      <c r="X6049" s="25">
        <f t="shared" si="1045"/>
        <v>0</v>
      </c>
      <c r="Z6049" s="25">
        <f t="shared" si="1043"/>
        <v>21355.164268509146</v>
      </c>
      <c r="AB6049" s="25">
        <f t="shared" si="1037"/>
        <v>0</v>
      </c>
    </row>
    <row r="6050" x14ac:dyDescent="0.2">
      <c r="I6050" s="24">
        <v>6045</v>
      </c>
      <c r="J6050" s="28">
        <v>0</v>
      </c>
      <c r="L6050" s="24">
        <v>26175.866791248318</v>
      </c>
      <c r="N6050" s="24">
        <v>6045</v>
      </c>
      <c r="O6050" s="24">
        <f t="shared" si="1038"/>
        <v>20809.814099042414</v>
      </c>
      <c r="P6050" s="24">
        <f t="shared" si="1035"/>
        <v>20809.814099042414</v>
      </c>
      <c r="Q6050" s="24">
        <f t="shared" si="1036"/>
        <v>0</v>
      </c>
      <c r="R6050" s="24">
        <f t="shared" si="1039"/>
        <v>20809.814099042414</v>
      </c>
      <c r="S6050" s="24">
        <f t="shared" si="1040"/>
        <v>0</v>
      </c>
      <c r="T6050" s="24" t="str">
        <f t="shared" si="1041"/>
        <v>drain</v>
      </c>
      <c r="V6050" s="24">
        <f t="shared" si="1044"/>
        <v>0</v>
      </c>
      <c r="W6050" s="24">
        <f t="shared" si="1042"/>
        <v>0</v>
      </c>
      <c r="X6050" s="24">
        <f t="shared" si="1045"/>
        <v>0</v>
      </c>
      <c r="Z6050" s="24">
        <f t="shared" si="1043"/>
        <v>20809.814099042414</v>
      </c>
      <c r="AB6050" s="24">
        <f t="shared" si="1037"/>
        <v>0</v>
      </c>
    </row>
    <row r="6051" x14ac:dyDescent="0.2">
      <c r="I6051" s="25">
        <v>6046</v>
      </c>
      <c r="J6051" s="29">
        <v>0</v>
      </c>
      <c r="L6051" s="25">
        <v>24938.687327384945</v>
      </c>
      <c r="N6051" s="25">
        <v>6046</v>
      </c>
      <c r="O6051" s="25">
        <f t="shared" si="1038"/>
        <v>19826.256425271033</v>
      </c>
      <c r="P6051" s="25">
        <f t="shared" si="1035"/>
        <v>19826.256425271033</v>
      </c>
      <c r="Q6051" s="25">
        <f t="shared" si="1036"/>
        <v>0</v>
      </c>
      <c r="R6051" s="25">
        <f t="shared" si="1039"/>
        <v>19826.256425271033</v>
      </c>
      <c r="S6051" s="25">
        <f t="shared" si="1040"/>
        <v>0</v>
      </c>
      <c r="T6051" s="25" t="str">
        <f t="shared" si="1041"/>
        <v>drain</v>
      </c>
      <c r="V6051" s="25">
        <f t="shared" si="1044"/>
        <v>0</v>
      </c>
      <c r="W6051" s="25">
        <f t="shared" si="1042"/>
        <v>0</v>
      </c>
      <c r="X6051" s="25">
        <f t="shared" si="1045"/>
        <v>0</v>
      </c>
      <c r="Z6051" s="25">
        <f t="shared" si="1043"/>
        <v>19826.256425271033</v>
      </c>
      <c r="AB6051" s="25">
        <f t="shared" si="1037"/>
        <v>0</v>
      </c>
    </row>
    <row r="6052" x14ac:dyDescent="0.2">
      <c r="I6052" s="24">
        <v>6047</v>
      </c>
      <c r="J6052" s="28">
        <v>0</v>
      </c>
      <c r="L6052" s="24">
        <v>23845.847133016585</v>
      </c>
      <c r="N6052" s="24">
        <v>6047</v>
      </c>
      <c r="O6052" s="24">
        <f t="shared" si="1038"/>
        <v>18957.448470748186</v>
      </c>
      <c r="P6052" s="24">
        <f t="shared" si="1035"/>
        <v>18957.448470748186</v>
      </c>
      <c r="Q6052" s="24">
        <f t="shared" si="1036"/>
        <v>0</v>
      </c>
      <c r="R6052" s="24">
        <f t="shared" si="1039"/>
        <v>18957.448470748186</v>
      </c>
      <c r="S6052" s="24">
        <f t="shared" si="1040"/>
        <v>0</v>
      </c>
      <c r="T6052" s="24" t="str">
        <f t="shared" si="1041"/>
        <v>drain</v>
      </c>
      <c r="V6052" s="24">
        <f t="shared" si="1044"/>
        <v>0</v>
      </c>
      <c r="W6052" s="24">
        <f t="shared" si="1042"/>
        <v>0</v>
      </c>
      <c r="X6052" s="24">
        <f t="shared" si="1045"/>
        <v>0</v>
      </c>
      <c r="Z6052" s="24">
        <f t="shared" si="1043"/>
        <v>18957.448470748186</v>
      </c>
      <c r="AB6052" s="24">
        <f t="shared" si="1037"/>
        <v>0</v>
      </c>
    </row>
    <row r="6053" x14ac:dyDescent="0.2">
      <c r="I6053" s="25">
        <v>6048</v>
      </c>
      <c r="J6053" s="29">
        <v>0</v>
      </c>
      <c r="L6053" s="25">
        <v>22407.40784907341</v>
      </c>
      <c r="N6053" s="25">
        <v>6048</v>
      </c>
      <c r="O6053" s="25">
        <f t="shared" si="1038"/>
        <v>17813.889240013363</v>
      </c>
      <c r="P6053" s="25">
        <f t="shared" si="1035"/>
        <v>17813.889240013363</v>
      </c>
      <c r="Q6053" s="25">
        <f t="shared" si="1036"/>
        <v>0</v>
      </c>
      <c r="R6053" s="25">
        <f t="shared" si="1039"/>
        <v>17813.889240013363</v>
      </c>
      <c r="S6053" s="25">
        <f t="shared" si="1040"/>
        <v>0</v>
      </c>
      <c r="T6053" s="25" t="str">
        <f t="shared" si="1041"/>
        <v>drain</v>
      </c>
      <c r="V6053" s="25">
        <f t="shared" si="1044"/>
        <v>0</v>
      </c>
      <c r="W6053" s="25">
        <f t="shared" si="1042"/>
        <v>0</v>
      </c>
      <c r="X6053" s="25">
        <f t="shared" si="1045"/>
        <v>0</v>
      </c>
      <c r="Z6053" s="25">
        <f t="shared" si="1043"/>
        <v>17813.889240013363</v>
      </c>
      <c r="AB6053" s="25">
        <f t="shared" si="1037"/>
        <v>0</v>
      </c>
    </row>
    <row r="6054" x14ac:dyDescent="0.2">
      <c r="I6054" s="24">
        <v>6049</v>
      </c>
      <c r="J6054" s="28">
        <v>0</v>
      </c>
      <c r="L6054" s="24">
        <v>21110.65883629322</v>
      </c>
      <c r="N6054" s="24">
        <v>6049</v>
      </c>
      <c r="O6054" s="24">
        <f t="shared" si="1038"/>
        <v>16782.973774853112</v>
      </c>
      <c r="P6054" s="24">
        <f t="shared" si="1035"/>
        <v>16782.973774853112</v>
      </c>
      <c r="Q6054" s="24">
        <f t="shared" si="1036"/>
        <v>0</v>
      </c>
      <c r="R6054" s="24">
        <f t="shared" si="1039"/>
        <v>16782.973774853112</v>
      </c>
      <c r="S6054" s="24">
        <f t="shared" si="1040"/>
        <v>0</v>
      </c>
      <c r="T6054" s="24" t="str">
        <f t="shared" si="1041"/>
        <v>drain</v>
      </c>
      <c r="V6054" s="24">
        <f t="shared" si="1044"/>
        <v>0</v>
      </c>
      <c r="W6054" s="24">
        <f t="shared" si="1042"/>
        <v>0</v>
      </c>
      <c r="X6054" s="24">
        <f t="shared" si="1045"/>
        <v>0</v>
      </c>
      <c r="Z6054" s="24">
        <f t="shared" si="1043"/>
        <v>16782.973774853112</v>
      </c>
      <c r="AB6054" s="24">
        <f t="shared" si="1037"/>
        <v>0</v>
      </c>
    </row>
    <row r="6055" x14ac:dyDescent="0.2">
      <c r="I6055" s="25">
        <v>6050</v>
      </c>
      <c r="J6055" s="29">
        <v>0</v>
      </c>
      <c r="L6055" s="25">
        <v>20921.488777589795</v>
      </c>
      <c r="N6055" s="25">
        <v>6050</v>
      </c>
      <c r="O6055" s="25">
        <f t="shared" si="1038"/>
        <v>16632.583578183887</v>
      </c>
      <c r="P6055" s="25">
        <f t="shared" si="1035"/>
        <v>16632.583578183887</v>
      </c>
      <c r="Q6055" s="25">
        <f t="shared" si="1036"/>
        <v>0</v>
      </c>
      <c r="R6055" s="25">
        <f t="shared" si="1039"/>
        <v>16632.583578183887</v>
      </c>
      <c r="S6055" s="25">
        <f t="shared" si="1040"/>
        <v>0</v>
      </c>
      <c r="T6055" s="25" t="str">
        <f t="shared" si="1041"/>
        <v>drain</v>
      </c>
      <c r="V6055" s="25">
        <f t="shared" si="1044"/>
        <v>0</v>
      </c>
      <c r="W6055" s="25">
        <f t="shared" si="1042"/>
        <v>0</v>
      </c>
      <c r="X6055" s="25">
        <f t="shared" si="1045"/>
        <v>0</v>
      </c>
      <c r="Z6055" s="25">
        <f t="shared" si="1043"/>
        <v>16632.583578183887</v>
      </c>
      <c r="AB6055" s="25">
        <f t="shared" si="1037"/>
        <v>0</v>
      </c>
    </row>
    <row r="6056" x14ac:dyDescent="0.2">
      <c r="I6056" s="24">
        <v>6051</v>
      </c>
      <c r="J6056" s="28">
        <v>0</v>
      </c>
      <c r="L6056" s="24">
        <v>20272.36192986965</v>
      </c>
      <c r="N6056" s="24">
        <v>6051</v>
      </c>
      <c r="O6056" s="24">
        <f t="shared" si="1038"/>
        <v>16116.527734246372</v>
      </c>
      <c r="P6056" s="24">
        <f t="shared" si="1035"/>
        <v>16116.527734246372</v>
      </c>
      <c r="Q6056" s="24">
        <f t="shared" si="1036"/>
        <v>0</v>
      </c>
      <c r="R6056" s="24">
        <f t="shared" si="1039"/>
        <v>16116.527734246372</v>
      </c>
      <c r="S6056" s="24">
        <f t="shared" si="1040"/>
        <v>0</v>
      </c>
      <c r="T6056" s="24" t="str">
        <f t="shared" si="1041"/>
        <v>drain</v>
      </c>
      <c r="V6056" s="24">
        <f t="shared" si="1044"/>
        <v>0</v>
      </c>
      <c r="W6056" s="24">
        <f t="shared" si="1042"/>
        <v>0</v>
      </c>
      <c r="X6056" s="24">
        <f t="shared" si="1045"/>
        <v>0</v>
      </c>
      <c r="Z6056" s="24">
        <f t="shared" si="1043"/>
        <v>16116.527734246372</v>
      </c>
      <c r="AB6056" s="24">
        <f t="shared" si="1037"/>
        <v>0</v>
      </c>
    </row>
    <row r="6057" x14ac:dyDescent="0.2">
      <c r="I6057" s="25">
        <v>6052</v>
      </c>
      <c r="J6057" s="29">
        <v>0</v>
      </c>
      <c r="L6057" s="25">
        <v>19948.939880537986</v>
      </c>
      <c r="N6057" s="25">
        <v>6052</v>
      </c>
      <c r="O6057" s="25">
        <f t="shared" si="1038"/>
        <v>15859.407205027699</v>
      </c>
      <c r="P6057" s="25">
        <f t="shared" si="1035"/>
        <v>15859.407205027699</v>
      </c>
      <c r="Q6057" s="25">
        <f t="shared" si="1036"/>
        <v>0</v>
      </c>
      <c r="R6057" s="25">
        <f t="shared" si="1039"/>
        <v>15859.407205027699</v>
      </c>
      <c r="S6057" s="25">
        <f t="shared" si="1040"/>
        <v>0</v>
      </c>
      <c r="T6057" s="25" t="str">
        <f t="shared" si="1041"/>
        <v>drain</v>
      </c>
      <c r="V6057" s="25">
        <f t="shared" si="1044"/>
        <v>0</v>
      </c>
      <c r="W6057" s="25">
        <f t="shared" si="1042"/>
        <v>0</v>
      </c>
      <c r="X6057" s="25">
        <f t="shared" si="1045"/>
        <v>0</v>
      </c>
      <c r="Z6057" s="25">
        <f t="shared" si="1043"/>
        <v>15859.407205027699</v>
      </c>
      <c r="AB6057" s="25">
        <f t="shared" si="1037"/>
        <v>0</v>
      </c>
    </row>
    <row r="6058" x14ac:dyDescent="0.2">
      <c r="I6058" s="24">
        <v>6053</v>
      </c>
      <c r="J6058" s="28">
        <v>0</v>
      </c>
      <c r="L6058" s="24">
        <v>19921.335524892806</v>
      </c>
      <c r="N6058" s="24">
        <v>6053</v>
      </c>
      <c r="O6058" s="24">
        <f t="shared" si="1038"/>
        <v>15837.461742289781</v>
      </c>
      <c r="P6058" s="24">
        <f t="shared" si="1035"/>
        <v>15837.461742289781</v>
      </c>
      <c r="Q6058" s="24">
        <f t="shared" si="1036"/>
        <v>0</v>
      </c>
      <c r="R6058" s="24">
        <f t="shared" si="1039"/>
        <v>15837.461742289781</v>
      </c>
      <c r="S6058" s="24">
        <f t="shared" si="1040"/>
        <v>0</v>
      </c>
      <c r="T6058" s="24" t="str">
        <f t="shared" si="1041"/>
        <v>drain</v>
      </c>
      <c r="V6058" s="24">
        <f t="shared" si="1044"/>
        <v>0</v>
      </c>
      <c r="W6058" s="24">
        <f t="shared" si="1042"/>
        <v>0</v>
      </c>
      <c r="X6058" s="24">
        <f t="shared" si="1045"/>
        <v>0</v>
      </c>
      <c r="Z6058" s="24">
        <f t="shared" si="1043"/>
        <v>15837.461742289781</v>
      </c>
      <c r="AB6058" s="24">
        <f t="shared" si="1037"/>
        <v>0</v>
      </c>
    </row>
    <row r="6059" x14ac:dyDescent="0.2">
      <c r="I6059" s="25">
        <v>6054</v>
      </c>
      <c r="J6059" s="29">
        <v>0</v>
      </c>
      <c r="L6059" s="25">
        <v>19953.208174276351</v>
      </c>
      <c r="N6059" s="25">
        <v>6054</v>
      </c>
      <c r="O6059" s="25">
        <f t="shared" si="1038"/>
        <v>15862.800498549699</v>
      </c>
      <c r="P6059" s="25">
        <f t="shared" si="1035"/>
        <v>15862.800498549699</v>
      </c>
      <c r="Q6059" s="25">
        <f t="shared" si="1036"/>
        <v>0</v>
      </c>
      <c r="R6059" s="25">
        <f t="shared" si="1039"/>
        <v>15862.800498549699</v>
      </c>
      <c r="S6059" s="25">
        <f t="shared" si="1040"/>
        <v>0</v>
      </c>
      <c r="T6059" s="25" t="str">
        <f t="shared" si="1041"/>
        <v>drain</v>
      </c>
      <c r="V6059" s="25">
        <f t="shared" si="1044"/>
        <v>0</v>
      </c>
      <c r="W6059" s="25">
        <f t="shared" si="1042"/>
        <v>0</v>
      </c>
      <c r="X6059" s="25">
        <f t="shared" si="1045"/>
        <v>0</v>
      </c>
      <c r="Z6059" s="25">
        <f t="shared" si="1043"/>
        <v>15862.800498549699</v>
      </c>
      <c r="AB6059" s="25">
        <f t="shared" si="1037"/>
        <v>0</v>
      </c>
    </row>
    <row r="6060" x14ac:dyDescent="0.2">
      <c r="I6060" s="24">
        <v>6055</v>
      </c>
      <c r="J6060" s="28">
        <v>2.2003254999999999E-2</v>
      </c>
      <c r="L6060" s="24">
        <v>20025.557243728636</v>
      </c>
      <c r="N6060" s="24">
        <v>6055</v>
      </c>
      <c r="O6060" s="24">
        <f t="shared" si="1038"/>
        <v>15920.318008764267</v>
      </c>
      <c r="P6060" s="24">
        <f t="shared" si="1035"/>
        <v>15920.318008764267</v>
      </c>
      <c r="Q6060" s="24">
        <f t="shared" si="1036"/>
        <v>1760.2603999999999</v>
      </c>
      <c r="R6060" s="24">
        <f t="shared" si="1039"/>
        <v>14160.057608764268</v>
      </c>
      <c r="S6060" s="24">
        <f t="shared" si="1040"/>
        <v>0</v>
      </c>
      <c r="T6060" s="24" t="str">
        <f t="shared" si="1041"/>
        <v>drain</v>
      </c>
      <c r="V6060" s="24">
        <f t="shared" si="1044"/>
        <v>0</v>
      </c>
      <c r="W6060" s="24">
        <f t="shared" si="1042"/>
        <v>0</v>
      </c>
      <c r="X6060" s="24">
        <f t="shared" si="1045"/>
        <v>0</v>
      </c>
      <c r="Z6060" s="24">
        <f t="shared" si="1043"/>
        <v>14160.057608764268</v>
      </c>
      <c r="AB6060" s="24">
        <f t="shared" si="1037"/>
        <v>0</v>
      </c>
    </row>
    <row r="6061" x14ac:dyDescent="0.2">
      <c r="I6061" s="25">
        <v>6056</v>
      </c>
      <c r="J6061" s="29">
        <v>0.46471886899999998</v>
      </c>
      <c r="L6061" s="25">
        <v>21467.846316456795</v>
      </c>
      <c r="N6061" s="25">
        <v>6056</v>
      </c>
      <c r="O6061" s="25">
        <f t="shared" si="1038"/>
        <v>17066.937821583153</v>
      </c>
      <c r="P6061" s="25">
        <f t="shared" si="1035"/>
        <v>17066.937821583153</v>
      </c>
      <c r="Q6061" s="25">
        <f t="shared" si="1036"/>
        <v>37177.50952</v>
      </c>
      <c r="R6061" s="25">
        <f t="shared" si="1039"/>
        <v>0</v>
      </c>
      <c r="S6061" s="25">
        <f t="shared" si="1040"/>
        <v>20110.571698416847</v>
      </c>
      <c r="T6061" s="25" t="str">
        <f t="shared" si="1041"/>
        <v>charge</v>
      </c>
      <c r="V6061" s="25">
        <f t="shared" si="1044"/>
        <v>4000</v>
      </c>
      <c r="W6061" s="25">
        <f t="shared" si="1042"/>
        <v>4000</v>
      </c>
      <c r="X6061" s="25">
        <f t="shared" si="1045"/>
        <v>0</v>
      </c>
      <c r="Z6061" s="25">
        <f t="shared" si="1043"/>
        <v>0</v>
      </c>
      <c r="AB6061" s="25">
        <f t="shared" si="1037"/>
        <v>16110.571698416847</v>
      </c>
    </row>
    <row r="6062" x14ac:dyDescent="0.2">
      <c r="I6062" s="24">
        <v>6057</v>
      </c>
      <c r="J6062" s="28">
        <v>0.64254727</v>
      </c>
      <c r="L6062" s="24">
        <v>23396.749160456657</v>
      </c>
      <c r="N6062" s="24">
        <v>6057</v>
      </c>
      <c r="O6062" s="24">
        <f t="shared" si="1038"/>
        <v>18600.415582563044</v>
      </c>
      <c r="P6062" s="24">
        <f t="shared" si="1035"/>
        <v>18600.415582563044</v>
      </c>
      <c r="Q6062" s="24">
        <f t="shared" si="1036"/>
        <v>51403.781600000002</v>
      </c>
      <c r="R6062" s="24">
        <f t="shared" si="1039"/>
        <v>0</v>
      </c>
      <c r="S6062" s="24">
        <f t="shared" si="1040"/>
        <v>32803.366017436958</v>
      </c>
      <c r="T6062" s="24" t="str">
        <f t="shared" si="1041"/>
        <v>charge</v>
      </c>
      <c r="V6062" s="24">
        <f t="shared" si="1044"/>
        <v>0</v>
      </c>
      <c r="W6062" s="24">
        <f t="shared" si="1042"/>
        <v>4000</v>
      </c>
      <c r="X6062" s="24">
        <f t="shared" si="1045"/>
        <v>0</v>
      </c>
      <c r="Z6062" s="24">
        <f t="shared" si="1043"/>
        <v>0</v>
      </c>
      <c r="AB6062" s="24">
        <f t="shared" si="1037"/>
        <v>32803.366017436958</v>
      </c>
    </row>
    <row r="6063" x14ac:dyDescent="0.2">
      <c r="I6063" s="25">
        <v>6058</v>
      </c>
      <c r="J6063" s="29">
        <v>0.67375165800000003</v>
      </c>
      <c r="L6063" s="25">
        <v>24284.068153119086</v>
      </c>
      <c r="N6063" s="25">
        <v>6058</v>
      </c>
      <c r="O6063" s="25">
        <f t="shared" si="1038"/>
        <v>19305.834181729675</v>
      </c>
      <c r="P6063" s="25">
        <f t="shared" si="1035"/>
        <v>19305.834181729675</v>
      </c>
      <c r="Q6063" s="25">
        <f t="shared" si="1036"/>
        <v>53900.132640000003</v>
      </c>
      <c r="R6063" s="25">
        <f t="shared" si="1039"/>
        <v>0</v>
      </c>
      <c r="S6063" s="25">
        <f t="shared" si="1040"/>
        <v>34594.298458270328</v>
      </c>
      <c r="T6063" s="25" t="str">
        <f t="shared" si="1041"/>
        <v>charge</v>
      </c>
      <c r="V6063" s="25">
        <f t="shared" si="1044"/>
        <v>0</v>
      </c>
      <c r="W6063" s="25">
        <f t="shared" si="1042"/>
        <v>4000</v>
      </c>
      <c r="X6063" s="25">
        <f t="shared" si="1045"/>
        <v>0</v>
      </c>
      <c r="Z6063" s="25">
        <f t="shared" si="1043"/>
        <v>0</v>
      </c>
      <c r="AB6063" s="25">
        <f t="shared" si="1037"/>
        <v>34594.298458270328</v>
      </c>
    </row>
    <row r="6064" x14ac:dyDescent="0.2">
      <c r="I6064" s="24">
        <v>6059</v>
      </c>
      <c r="J6064" s="28">
        <v>0.7390155060000001</v>
      </c>
      <c r="L6064" s="24">
        <v>25169.573014354704</v>
      </c>
      <c r="N6064" s="24">
        <v>6059</v>
      </c>
      <c r="O6064" s="24">
        <f t="shared" si="1038"/>
        <v>20009.810546411991</v>
      </c>
      <c r="P6064" s="24">
        <f t="shared" si="1035"/>
        <v>20009.810546411991</v>
      </c>
      <c r="Q6064" s="24">
        <f t="shared" si="1036"/>
        <v>59121.240480000008</v>
      </c>
      <c r="R6064" s="24">
        <f t="shared" si="1039"/>
        <v>0</v>
      </c>
      <c r="S6064" s="24">
        <f t="shared" si="1040"/>
        <v>39111.429933588021</v>
      </c>
      <c r="T6064" s="24" t="str">
        <f t="shared" si="1041"/>
        <v>charge</v>
      </c>
      <c r="V6064" s="24">
        <f t="shared" si="1044"/>
        <v>0</v>
      </c>
      <c r="W6064" s="24">
        <f t="shared" si="1042"/>
        <v>4000</v>
      </c>
      <c r="X6064" s="24">
        <f t="shared" si="1045"/>
        <v>0</v>
      </c>
      <c r="Z6064" s="24">
        <f t="shared" si="1043"/>
        <v>0</v>
      </c>
      <c r="AB6064" s="24">
        <f t="shared" si="1037"/>
        <v>39111.429933588021</v>
      </c>
    </row>
    <row r="6065" x14ac:dyDescent="0.2">
      <c r="I6065" s="25">
        <v>6060</v>
      </c>
      <c r="J6065" s="29">
        <v>0.72644677899999999</v>
      </c>
      <c r="L6065" s="25">
        <v>25572.495621061324</v>
      </c>
      <c r="N6065" s="25">
        <v>6060</v>
      </c>
      <c r="O6065" s="25">
        <f t="shared" si="1038"/>
        <v>20330.134018743753</v>
      </c>
      <c r="P6065" s="25">
        <f t="shared" si="1035"/>
        <v>20330.134018743753</v>
      </c>
      <c r="Q6065" s="25">
        <f t="shared" si="1036"/>
        <v>58115.742319999998</v>
      </c>
      <c r="R6065" s="25">
        <f t="shared" si="1039"/>
        <v>0</v>
      </c>
      <c r="S6065" s="25">
        <f t="shared" si="1040"/>
        <v>37785.608301256245</v>
      </c>
      <c r="T6065" s="25" t="str">
        <f t="shared" si="1041"/>
        <v>charge</v>
      </c>
      <c r="V6065" s="25">
        <f t="shared" si="1044"/>
        <v>0</v>
      </c>
      <c r="W6065" s="25">
        <f t="shared" si="1042"/>
        <v>4000</v>
      </c>
      <c r="X6065" s="25">
        <f t="shared" si="1045"/>
        <v>0</v>
      </c>
      <c r="Z6065" s="25">
        <f t="shared" si="1043"/>
        <v>0</v>
      </c>
      <c r="AB6065" s="25">
        <f t="shared" si="1037"/>
        <v>37785.608301256245</v>
      </c>
    </row>
    <row r="6066" x14ac:dyDescent="0.2">
      <c r="I6066" s="24">
        <v>6061</v>
      </c>
      <c r="J6066" s="28">
        <v>0.73297488300000002</v>
      </c>
      <c r="L6066" s="24">
        <v>25615.102435827252</v>
      </c>
      <c r="N6066" s="24">
        <v>6061</v>
      </c>
      <c r="O6066" s="24">
        <f t="shared" si="1038"/>
        <v>20364.006436482665</v>
      </c>
      <c r="P6066" s="24">
        <f t="shared" si="1035"/>
        <v>20364.006436482665</v>
      </c>
      <c r="Q6066" s="24">
        <f t="shared" si="1036"/>
        <v>58637.990640000004</v>
      </c>
      <c r="R6066" s="24">
        <f t="shared" si="1039"/>
        <v>0</v>
      </c>
      <c r="S6066" s="24">
        <f t="shared" si="1040"/>
        <v>38273.984203517335</v>
      </c>
      <c r="T6066" s="24" t="str">
        <f t="shared" si="1041"/>
        <v>charge</v>
      </c>
      <c r="V6066" s="24">
        <f t="shared" si="1044"/>
        <v>0</v>
      </c>
      <c r="W6066" s="24">
        <f t="shared" si="1042"/>
        <v>4000</v>
      </c>
      <c r="X6066" s="24">
        <f t="shared" si="1045"/>
        <v>0</v>
      </c>
      <c r="Z6066" s="24">
        <f t="shared" si="1043"/>
        <v>0</v>
      </c>
      <c r="AB6066" s="24">
        <f t="shared" si="1037"/>
        <v>38273.984203517335</v>
      </c>
    </row>
    <row r="6067" x14ac:dyDescent="0.2">
      <c r="I6067" s="25">
        <v>6062</v>
      </c>
      <c r="J6067" s="29">
        <v>0.75068259299999995</v>
      </c>
      <c r="L6067" s="25">
        <v>25329.760875988006</v>
      </c>
      <c r="N6067" s="25">
        <v>6062</v>
      </c>
      <c r="O6067" s="25">
        <f t="shared" si="1038"/>
        <v>20137.159896410467</v>
      </c>
      <c r="P6067" s="25">
        <f t="shared" si="1035"/>
        <v>20137.159896410467</v>
      </c>
      <c r="Q6067" s="25">
        <f t="shared" si="1036"/>
        <v>60054.60744</v>
      </c>
      <c r="R6067" s="25">
        <f t="shared" si="1039"/>
        <v>0</v>
      </c>
      <c r="S6067" s="25">
        <f t="shared" si="1040"/>
        <v>39917.447543589529</v>
      </c>
      <c r="T6067" s="25" t="str">
        <f t="shared" si="1041"/>
        <v>charge</v>
      </c>
      <c r="V6067" s="25">
        <f t="shared" si="1044"/>
        <v>0</v>
      </c>
      <c r="W6067" s="25">
        <f t="shared" si="1042"/>
        <v>4000</v>
      </c>
      <c r="X6067" s="25">
        <f t="shared" si="1045"/>
        <v>0</v>
      </c>
      <c r="Z6067" s="25">
        <f t="shared" si="1043"/>
        <v>0</v>
      </c>
      <c r="AB6067" s="25">
        <f t="shared" si="1037"/>
        <v>39917.447543589529</v>
      </c>
    </row>
    <row r="6068" x14ac:dyDescent="0.2">
      <c r="I6068" s="24">
        <v>6063</v>
      </c>
      <c r="J6068" s="28">
        <v>0.71734114900000001</v>
      </c>
      <c r="L6068" s="24">
        <v>25226.65092639923</v>
      </c>
      <c r="N6068" s="24">
        <v>6063</v>
      </c>
      <c r="O6068" s="24">
        <f t="shared" si="1038"/>
        <v>20055.18748648739</v>
      </c>
      <c r="P6068" s="24">
        <f t="shared" si="1035"/>
        <v>20055.18748648739</v>
      </c>
      <c r="Q6068" s="24">
        <f t="shared" si="1036"/>
        <v>57387.291920000003</v>
      </c>
      <c r="R6068" s="24">
        <f t="shared" si="1039"/>
        <v>0</v>
      </c>
      <c r="S6068" s="24">
        <f t="shared" si="1040"/>
        <v>37332.104433512613</v>
      </c>
      <c r="T6068" s="24" t="str">
        <f t="shared" si="1041"/>
        <v>charge</v>
      </c>
      <c r="V6068" s="24">
        <f t="shared" si="1044"/>
        <v>0</v>
      </c>
      <c r="W6068" s="24">
        <f t="shared" si="1042"/>
        <v>4000</v>
      </c>
      <c r="X6068" s="24">
        <f t="shared" si="1045"/>
        <v>0</v>
      </c>
      <c r="Z6068" s="24">
        <f t="shared" si="1043"/>
        <v>0</v>
      </c>
      <c r="AB6068" s="24">
        <f t="shared" si="1037"/>
        <v>37332.104433512613</v>
      </c>
    </row>
    <row r="6069" x14ac:dyDescent="0.2">
      <c r="I6069" s="25">
        <v>6064</v>
      </c>
      <c r="J6069" s="29">
        <v>0.64434590800000002</v>
      </c>
      <c r="L6069" s="25">
        <v>24733.303852462766</v>
      </c>
      <c r="N6069" s="25">
        <v>6064</v>
      </c>
      <c r="O6069" s="25">
        <f t="shared" si="1038"/>
        <v>19662.9765627079</v>
      </c>
      <c r="P6069" s="25">
        <f t="shared" si="1035"/>
        <v>19662.9765627079</v>
      </c>
      <c r="Q6069" s="25">
        <f t="shared" si="1036"/>
        <v>51547.672640000004</v>
      </c>
      <c r="R6069" s="25">
        <f t="shared" si="1039"/>
        <v>0</v>
      </c>
      <c r="S6069" s="25">
        <f t="shared" si="1040"/>
        <v>31884.696077292105</v>
      </c>
      <c r="T6069" s="25" t="str">
        <f t="shared" si="1041"/>
        <v>charge</v>
      </c>
      <c r="V6069" s="25">
        <f t="shared" si="1044"/>
        <v>0</v>
      </c>
      <c r="W6069" s="25">
        <f t="shared" si="1042"/>
        <v>4000</v>
      </c>
      <c r="X6069" s="25">
        <f t="shared" si="1045"/>
        <v>0</v>
      </c>
      <c r="Z6069" s="25">
        <f t="shared" si="1043"/>
        <v>0</v>
      </c>
      <c r="AB6069" s="25">
        <f t="shared" si="1037"/>
        <v>31884.696077292105</v>
      </c>
    </row>
    <row r="6070" x14ac:dyDescent="0.2">
      <c r="I6070" s="24">
        <v>6065</v>
      </c>
      <c r="J6070" s="28">
        <v>0.46886038699999999</v>
      </c>
      <c r="L6070" s="24">
        <v>24494.875271606445</v>
      </c>
      <c r="N6070" s="24">
        <v>6065</v>
      </c>
      <c r="O6070" s="24">
        <f t="shared" si="1038"/>
        <v>19473.425840927124</v>
      </c>
      <c r="P6070" s="24">
        <f t="shared" si="1035"/>
        <v>19473.425840927124</v>
      </c>
      <c r="Q6070" s="24">
        <f t="shared" si="1036"/>
        <v>37508.830959999999</v>
      </c>
      <c r="R6070" s="24">
        <f t="shared" si="1039"/>
        <v>0</v>
      </c>
      <c r="S6070" s="24">
        <f t="shared" si="1040"/>
        <v>18035.405119072875</v>
      </c>
      <c r="T6070" s="24" t="str">
        <f t="shared" si="1041"/>
        <v>charge</v>
      </c>
      <c r="V6070" s="24">
        <f t="shared" si="1044"/>
        <v>0</v>
      </c>
      <c r="W6070" s="24">
        <f t="shared" si="1042"/>
        <v>4000</v>
      </c>
      <c r="X6070" s="24">
        <f t="shared" si="1045"/>
        <v>0</v>
      </c>
      <c r="Z6070" s="24">
        <f t="shared" si="1043"/>
        <v>0</v>
      </c>
      <c r="AB6070" s="24">
        <f t="shared" si="1037"/>
        <v>18035.405119072875</v>
      </c>
    </row>
    <row r="6071" x14ac:dyDescent="0.2">
      <c r="I6071" s="25">
        <v>6066</v>
      </c>
      <c r="J6071" s="29">
        <v>0.19489030499999999</v>
      </c>
      <c r="L6071" s="25">
        <v>24255.792640972137</v>
      </c>
      <c r="N6071" s="25">
        <v>6066</v>
      </c>
      <c r="O6071" s="25">
        <f t="shared" si="1038"/>
        <v>19283.35514957285</v>
      </c>
      <c r="P6071" s="25">
        <f t="shared" si="1035"/>
        <v>19283.35514957285</v>
      </c>
      <c r="Q6071" s="25">
        <f t="shared" si="1036"/>
        <v>15591.224399999999</v>
      </c>
      <c r="R6071" s="25">
        <f t="shared" si="1039"/>
        <v>3692.1307495728506</v>
      </c>
      <c r="S6071" s="25">
        <f t="shared" si="1040"/>
        <v>0</v>
      </c>
      <c r="T6071" s="25" t="str">
        <f t="shared" si="1041"/>
        <v>drain</v>
      </c>
      <c r="V6071" s="25">
        <f t="shared" si="1044"/>
        <v>0</v>
      </c>
      <c r="W6071" s="25">
        <f t="shared" si="1042"/>
        <v>307.86925042714938</v>
      </c>
      <c r="X6071" s="25">
        <f t="shared" si="1045"/>
        <v>3692.1307495728506</v>
      </c>
      <c r="Z6071" s="25">
        <f t="shared" si="1043"/>
        <v>0</v>
      </c>
      <c r="AB6071" s="25">
        <f t="shared" si="1037"/>
        <v>0</v>
      </c>
    </row>
    <row r="6072" x14ac:dyDescent="0.2">
      <c r="I6072" s="24">
        <v>6067</v>
      </c>
      <c r="J6072" s="28">
        <v>0</v>
      </c>
      <c r="L6072" s="24">
        <v>23606.453077316281</v>
      </c>
      <c r="N6072" s="24">
        <v>6067</v>
      </c>
      <c r="O6072" s="24">
        <f t="shared" si="1038"/>
        <v>18767.130196466445</v>
      </c>
      <c r="P6072" s="24">
        <f t="shared" si="1035"/>
        <v>18767.130196466445</v>
      </c>
      <c r="Q6072" s="24">
        <f t="shared" si="1036"/>
        <v>0</v>
      </c>
      <c r="R6072" s="24">
        <f t="shared" si="1039"/>
        <v>18767.130196466445</v>
      </c>
      <c r="S6072" s="24">
        <f t="shared" si="1040"/>
        <v>0</v>
      </c>
      <c r="T6072" s="24" t="str">
        <f t="shared" si="1041"/>
        <v>drain</v>
      </c>
      <c r="V6072" s="24">
        <f t="shared" si="1044"/>
        <v>0</v>
      </c>
      <c r="W6072" s="24">
        <f t="shared" si="1042"/>
        <v>0</v>
      </c>
      <c r="X6072" s="24">
        <f t="shared" si="1045"/>
        <v>307.86925042714938</v>
      </c>
      <c r="Z6072" s="24">
        <f t="shared" si="1043"/>
        <v>18459.260946039296</v>
      </c>
      <c r="AB6072" s="24">
        <f t="shared" si="1037"/>
        <v>0</v>
      </c>
    </row>
    <row r="6073" x14ac:dyDescent="0.2">
      <c r="I6073" s="25">
        <v>6068</v>
      </c>
      <c r="J6073" s="29">
        <v>0</v>
      </c>
      <c r="L6073" s="25">
        <v>23353.874285697937</v>
      </c>
      <c r="N6073" s="25">
        <v>6068</v>
      </c>
      <c r="O6073" s="25">
        <f t="shared" si="1038"/>
        <v>18566.330057129861</v>
      </c>
      <c r="P6073" s="25">
        <f t="shared" si="1035"/>
        <v>18566.330057129861</v>
      </c>
      <c r="Q6073" s="25">
        <f t="shared" si="1036"/>
        <v>0</v>
      </c>
      <c r="R6073" s="25">
        <f t="shared" si="1039"/>
        <v>18566.330057129861</v>
      </c>
      <c r="S6073" s="25">
        <f t="shared" si="1040"/>
        <v>0</v>
      </c>
      <c r="T6073" s="25" t="str">
        <f t="shared" si="1041"/>
        <v>drain</v>
      </c>
      <c r="V6073" s="25">
        <f t="shared" si="1044"/>
        <v>0</v>
      </c>
      <c r="W6073" s="25">
        <f t="shared" si="1042"/>
        <v>0</v>
      </c>
      <c r="X6073" s="25">
        <f t="shared" si="1045"/>
        <v>0</v>
      </c>
      <c r="Z6073" s="25">
        <f t="shared" si="1043"/>
        <v>18566.330057129861</v>
      </c>
      <c r="AB6073" s="25">
        <f t="shared" si="1037"/>
        <v>0</v>
      </c>
    </row>
    <row r="6074" x14ac:dyDescent="0.2">
      <c r="I6074" s="24">
        <v>6069</v>
      </c>
      <c r="J6074" s="28">
        <v>0</v>
      </c>
      <c r="L6074" s="24">
        <v>22451.891460514067</v>
      </c>
      <c r="N6074" s="24">
        <v>6069</v>
      </c>
      <c r="O6074" s="24">
        <f t="shared" si="1038"/>
        <v>17849.253711108686</v>
      </c>
      <c r="P6074" s="24">
        <f t="shared" si="1035"/>
        <v>17849.253711108686</v>
      </c>
      <c r="Q6074" s="24">
        <f t="shared" si="1036"/>
        <v>0</v>
      </c>
      <c r="R6074" s="24">
        <f t="shared" si="1039"/>
        <v>17849.253711108686</v>
      </c>
      <c r="S6074" s="24">
        <f t="shared" si="1040"/>
        <v>0</v>
      </c>
      <c r="T6074" s="24" t="str">
        <f t="shared" si="1041"/>
        <v>drain</v>
      </c>
      <c r="V6074" s="24">
        <f t="shared" si="1044"/>
        <v>0</v>
      </c>
      <c r="W6074" s="24">
        <f t="shared" si="1042"/>
        <v>0</v>
      </c>
      <c r="X6074" s="24">
        <f t="shared" si="1045"/>
        <v>0</v>
      </c>
      <c r="Z6074" s="24">
        <f t="shared" si="1043"/>
        <v>17849.253711108686</v>
      </c>
      <c r="AB6074" s="24">
        <f t="shared" si="1037"/>
        <v>0</v>
      </c>
    </row>
    <row r="6075" x14ac:dyDescent="0.2">
      <c r="I6075" s="25">
        <v>6070</v>
      </c>
      <c r="J6075" s="29">
        <v>0</v>
      </c>
      <c r="L6075" s="25">
        <v>21765.820154857633</v>
      </c>
      <c r="N6075" s="25">
        <v>6070</v>
      </c>
      <c r="O6075" s="25">
        <f t="shared" si="1038"/>
        <v>17303.827023111819</v>
      </c>
      <c r="P6075" s="25">
        <f t="shared" si="1035"/>
        <v>17303.827023111819</v>
      </c>
      <c r="Q6075" s="25">
        <f t="shared" si="1036"/>
        <v>0</v>
      </c>
      <c r="R6075" s="25">
        <f t="shared" si="1039"/>
        <v>17303.827023111819</v>
      </c>
      <c r="S6075" s="25">
        <f t="shared" si="1040"/>
        <v>0</v>
      </c>
      <c r="T6075" s="25" t="str">
        <f t="shared" si="1041"/>
        <v>drain</v>
      </c>
      <c r="V6075" s="25">
        <f t="shared" si="1044"/>
        <v>0</v>
      </c>
      <c r="W6075" s="25">
        <f t="shared" si="1042"/>
        <v>0</v>
      </c>
      <c r="X6075" s="25">
        <f t="shared" si="1045"/>
        <v>0</v>
      </c>
      <c r="Z6075" s="25">
        <f t="shared" si="1043"/>
        <v>17303.827023111819</v>
      </c>
      <c r="AB6075" s="25">
        <f t="shared" si="1037"/>
        <v>0</v>
      </c>
    </row>
    <row r="6076" x14ac:dyDescent="0.2">
      <c r="I6076" s="24">
        <v>6071</v>
      </c>
      <c r="J6076" s="28">
        <v>0</v>
      </c>
      <c r="L6076" s="24">
        <v>21105.862814712524</v>
      </c>
      <c r="N6076" s="24">
        <v>6071</v>
      </c>
      <c r="O6076" s="24">
        <f t="shared" si="1038"/>
        <v>16779.160937696459</v>
      </c>
      <c r="P6076" s="24">
        <f t="shared" si="1035"/>
        <v>16779.160937696459</v>
      </c>
      <c r="Q6076" s="24">
        <f t="shared" si="1036"/>
        <v>0</v>
      </c>
      <c r="R6076" s="24">
        <f t="shared" si="1039"/>
        <v>16779.160937696459</v>
      </c>
      <c r="S6076" s="24">
        <f t="shared" si="1040"/>
        <v>0</v>
      </c>
      <c r="T6076" s="24" t="str">
        <f t="shared" si="1041"/>
        <v>drain</v>
      </c>
      <c r="V6076" s="24">
        <f t="shared" si="1044"/>
        <v>0</v>
      </c>
      <c r="W6076" s="24">
        <f t="shared" si="1042"/>
        <v>0</v>
      </c>
      <c r="X6076" s="24">
        <f t="shared" si="1045"/>
        <v>0</v>
      </c>
      <c r="Z6076" s="24">
        <f t="shared" si="1043"/>
        <v>16779.160937696459</v>
      </c>
      <c r="AB6076" s="24">
        <f t="shared" si="1037"/>
        <v>0</v>
      </c>
    </row>
    <row r="6077" x14ac:dyDescent="0.2">
      <c r="I6077" s="25">
        <v>6072</v>
      </c>
      <c r="J6077" s="29">
        <v>0</v>
      </c>
      <c r="L6077" s="25">
        <v>20146.580763220787</v>
      </c>
      <c r="N6077" s="25">
        <v>6072</v>
      </c>
      <c r="O6077" s="25">
        <f t="shared" si="1038"/>
        <v>16016.531706760527</v>
      </c>
      <c r="P6077" s="25">
        <f t="shared" si="1035"/>
        <v>16016.531706760527</v>
      </c>
      <c r="Q6077" s="25">
        <f t="shared" si="1036"/>
        <v>0</v>
      </c>
      <c r="R6077" s="25">
        <f t="shared" si="1039"/>
        <v>16016.531706760527</v>
      </c>
      <c r="S6077" s="25">
        <f t="shared" si="1040"/>
        <v>0</v>
      </c>
      <c r="T6077" s="25" t="str">
        <f t="shared" si="1041"/>
        <v>drain</v>
      </c>
      <c r="V6077" s="25">
        <f t="shared" si="1044"/>
        <v>0</v>
      </c>
      <c r="W6077" s="25">
        <f t="shared" si="1042"/>
        <v>0</v>
      </c>
      <c r="X6077" s="25">
        <f t="shared" si="1045"/>
        <v>0</v>
      </c>
      <c r="Z6077" s="25">
        <f t="shared" si="1043"/>
        <v>16016.531706760527</v>
      </c>
      <c r="AB6077" s="25">
        <f t="shared" si="1037"/>
        <v>0</v>
      </c>
    </row>
    <row r="6078" x14ac:dyDescent="0.2">
      <c r="I6078" s="24">
        <v>6073</v>
      </c>
      <c r="J6078" s="28">
        <v>0</v>
      </c>
      <c r="L6078" s="24">
        <v>19185.747457170484</v>
      </c>
      <c r="N6078" s="24">
        <v>6073</v>
      </c>
      <c r="O6078" s="24">
        <f t="shared" si="1038"/>
        <v>15252.669228450535</v>
      </c>
      <c r="P6078" s="24">
        <f t="shared" si="1035"/>
        <v>15252.669228450535</v>
      </c>
      <c r="Q6078" s="24">
        <f t="shared" si="1036"/>
        <v>0</v>
      </c>
      <c r="R6078" s="24">
        <f t="shared" si="1039"/>
        <v>15252.669228450535</v>
      </c>
      <c r="S6078" s="24">
        <f t="shared" si="1040"/>
        <v>0</v>
      </c>
      <c r="T6078" s="24" t="str">
        <f t="shared" si="1041"/>
        <v>drain</v>
      </c>
      <c r="V6078" s="24">
        <f t="shared" si="1044"/>
        <v>0</v>
      </c>
      <c r="W6078" s="24">
        <f t="shared" si="1042"/>
        <v>0</v>
      </c>
      <c r="X6078" s="24">
        <f t="shared" si="1045"/>
        <v>0</v>
      </c>
      <c r="Z6078" s="24">
        <f t="shared" si="1043"/>
        <v>15252.669228450535</v>
      </c>
      <c r="AB6078" s="24">
        <f t="shared" si="1037"/>
        <v>0</v>
      </c>
    </row>
    <row r="6079" x14ac:dyDescent="0.2">
      <c r="I6079" s="25">
        <v>6074</v>
      </c>
      <c r="J6079" s="29">
        <v>0</v>
      </c>
      <c r="L6079" s="25">
        <v>18383.360880744454</v>
      </c>
      <c r="N6079" s="25">
        <v>6074</v>
      </c>
      <c r="O6079" s="25">
        <f t="shared" si="1038"/>
        <v>14614.771900191841</v>
      </c>
      <c r="P6079" s="25">
        <f t="shared" si="1035"/>
        <v>14614.771900191841</v>
      </c>
      <c r="Q6079" s="25">
        <f t="shared" si="1036"/>
        <v>0</v>
      </c>
      <c r="R6079" s="25">
        <f t="shared" si="1039"/>
        <v>14614.771900191841</v>
      </c>
      <c r="S6079" s="25">
        <f t="shared" si="1040"/>
        <v>0</v>
      </c>
      <c r="T6079" s="25" t="str">
        <f t="shared" si="1041"/>
        <v>drain</v>
      </c>
      <c r="V6079" s="25">
        <f t="shared" si="1044"/>
        <v>0</v>
      </c>
      <c r="W6079" s="25">
        <f t="shared" si="1042"/>
        <v>0</v>
      </c>
      <c r="X6079" s="25">
        <f t="shared" si="1045"/>
        <v>0</v>
      </c>
      <c r="Z6079" s="25">
        <f t="shared" si="1043"/>
        <v>14614.771900191841</v>
      </c>
      <c r="AB6079" s="25">
        <f t="shared" si="1037"/>
        <v>0</v>
      </c>
    </row>
    <row r="6080" x14ac:dyDescent="0.2">
      <c r="I6080" s="24">
        <v>6075</v>
      </c>
      <c r="J6080" s="28">
        <v>0</v>
      </c>
      <c r="L6080" s="24">
        <v>18549.052470207214</v>
      </c>
      <c r="N6080" s="24">
        <v>6075</v>
      </c>
      <c r="O6080" s="24">
        <f t="shared" si="1038"/>
        <v>14746.496713814737</v>
      </c>
      <c r="P6080" s="24">
        <f t="shared" si="1035"/>
        <v>14746.496713814737</v>
      </c>
      <c r="Q6080" s="24">
        <f t="shared" si="1036"/>
        <v>0</v>
      </c>
      <c r="R6080" s="24">
        <f t="shared" si="1039"/>
        <v>14746.496713814737</v>
      </c>
      <c r="S6080" s="24">
        <f t="shared" si="1040"/>
        <v>0</v>
      </c>
      <c r="T6080" s="24" t="str">
        <f t="shared" si="1041"/>
        <v>drain</v>
      </c>
      <c r="V6080" s="24">
        <f t="shared" si="1044"/>
        <v>0</v>
      </c>
      <c r="W6080" s="24">
        <f t="shared" si="1042"/>
        <v>0</v>
      </c>
      <c r="X6080" s="24">
        <f t="shared" si="1045"/>
        <v>0</v>
      </c>
      <c r="Z6080" s="24">
        <f t="shared" si="1043"/>
        <v>14746.496713814737</v>
      </c>
      <c r="AB6080" s="24">
        <f t="shared" si="1037"/>
        <v>0</v>
      </c>
    </row>
    <row r="6081" x14ac:dyDescent="0.2">
      <c r="I6081" s="25">
        <v>6076</v>
      </c>
      <c r="J6081" s="29">
        <v>0</v>
      </c>
      <c r="L6081" s="25">
        <v>18123.791001415251</v>
      </c>
      <c r="N6081" s="25">
        <v>6076</v>
      </c>
      <c r="O6081" s="25">
        <f t="shared" si="1038"/>
        <v>14408.413846125126</v>
      </c>
      <c r="P6081" s="25">
        <f t="shared" si="1035"/>
        <v>14408.413846125126</v>
      </c>
      <c r="Q6081" s="25">
        <f t="shared" si="1036"/>
        <v>0</v>
      </c>
      <c r="R6081" s="25">
        <f t="shared" si="1039"/>
        <v>14408.413846125126</v>
      </c>
      <c r="S6081" s="25">
        <f t="shared" si="1040"/>
        <v>0</v>
      </c>
      <c r="T6081" s="25" t="str">
        <f t="shared" si="1041"/>
        <v>drain</v>
      </c>
      <c r="V6081" s="25">
        <f t="shared" si="1044"/>
        <v>0</v>
      </c>
      <c r="W6081" s="25">
        <f t="shared" si="1042"/>
        <v>0</v>
      </c>
      <c r="X6081" s="25">
        <f t="shared" si="1045"/>
        <v>0</v>
      </c>
      <c r="Z6081" s="25">
        <f t="shared" si="1043"/>
        <v>14408.413846125126</v>
      </c>
      <c r="AB6081" s="25">
        <f t="shared" si="1037"/>
        <v>0</v>
      </c>
    </row>
    <row r="6082" x14ac:dyDescent="0.2">
      <c r="I6082" s="24">
        <v>6077</v>
      </c>
      <c r="J6082" s="28">
        <v>0</v>
      </c>
      <c r="L6082" s="24">
        <v>17928.653209257125</v>
      </c>
      <c r="N6082" s="24">
        <v>6077</v>
      </c>
      <c r="O6082" s="24">
        <f t="shared" si="1038"/>
        <v>14253.279301359415</v>
      </c>
      <c r="P6082" s="24">
        <f t="shared" si="1035"/>
        <v>14253.279301359415</v>
      </c>
      <c r="Q6082" s="24">
        <f t="shared" si="1036"/>
        <v>0</v>
      </c>
      <c r="R6082" s="24">
        <f t="shared" si="1039"/>
        <v>14253.279301359415</v>
      </c>
      <c r="S6082" s="24">
        <f t="shared" si="1040"/>
        <v>0</v>
      </c>
      <c r="T6082" s="24" t="str">
        <f t="shared" si="1041"/>
        <v>drain</v>
      </c>
      <c r="V6082" s="24">
        <f t="shared" si="1044"/>
        <v>0</v>
      </c>
      <c r="W6082" s="24">
        <f t="shared" si="1042"/>
        <v>0</v>
      </c>
      <c r="X6082" s="24">
        <f t="shared" si="1045"/>
        <v>0</v>
      </c>
      <c r="Z6082" s="24">
        <f t="shared" si="1043"/>
        <v>14253.279301359415</v>
      </c>
      <c r="AB6082" s="24">
        <f t="shared" si="1037"/>
        <v>0</v>
      </c>
    </row>
    <row r="6083" x14ac:dyDescent="0.2">
      <c r="I6083" s="25">
        <v>6078</v>
      </c>
      <c r="J6083" s="29">
        <v>0</v>
      </c>
      <c r="L6083" s="25">
        <v>17953.690334582327</v>
      </c>
      <c r="N6083" s="25">
        <v>6078</v>
      </c>
      <c r="O6083" s="25">
        <f t="shared" si="1038"/>
        <v>14273.18381599295</v>
      </c>
      <c r="P6083" s="25">
        <f t="shared" si="1035"/>
        <v>14273.18381599295</v>
      </c>
      <c r="Q6083" s="25">
        <f t="shared" si="1036"/>
        <v>0</v>
      </c>
      <c r="R6083" s="25">
        <f t="shared" si="1039"/>
        <v>14273.18381599295</v>
      </c>
      <c r="S6083" s="25">
        <f t="shared" si="1040"/>
        <v>0</v>
      </c>
      <c r="T6083" s="25" t="str">
        <f t="shared" si="1041"/>
        <v>drain</v>
      </c>
      <c r="V6083" s="25">
        <f t="shared" si="1044"/>
        <v>0</v>
      </c>
      <c r="W6083" s="25">
        <f t="shared" si="1042"/>
        <v>0</v>
      </c>
      <c r="X6083" s="25">
        <f t="shared" si="1045"/>
        <v>0</v>
      </c>
      <c r="Z6083" s="25">
        <f t="shared" si="1043"/>
        <v>14273.18381599295</v>
      </c>
      <c r="AB6083" s="25">
        <f t="shared" si="1037"/>
        <v>0</v>
      </c>
    </row>
    <row r="6084" x14ac:dyDescent="0.2">
      <c r="I6084" s="24">
        <v>6079</v>
      </c>
      <c r="J6084" s="28">
        <v>1.6444887999999998E-2</v>
      </c>
      <c r="L6084" s="24">
        <v>17513.026162743568</v>
      </c>
      <c r="N6084" s="24">
        <v>6079</v>
      </c>
      <c r="O6084" s="24">
        <f t="shared" si="1038"/>
        <v>13922.855799381137</v>
      </c>
      <c r="P6084" s="24">
        <f t="shared" si="1035"/>
        <v>13922.855799381137</v>
      </c>
      <c r="Q6084" s="24">
        <f t="shared" si="1036"/>
        <v>1315.5910399999998</v>
      </c>
      <c r="R6084" s="24">
        <f t="shared" si="1039"/>
        <v>12607.264759381138</v>
      </c>
      <c r="S6084" s="24">
        <f t="shared" si="1040"/>
        <v>0</v>
      </c>
      <c r="T6084" s="24" t="str">
        <f t="shared" si="1041"/>
        <v>drain</v>
      </c>
      <c r="V6084" s="24">
        <f t="shared" si="1044"/>
        <v>0</v>
      </c>
      <c r="W6084" s="24">
        <f t="shared" si="1042"/>
        <v>0</v>
      </c>
      <c r="X6084" s="24">
        <f t="shared" si="1045"/>
        <v>0</v>
      </c>
      <c r="Z6084" s="24">
        <f t="shared" si="1043"/>
        <v>12607.264759381138</v>
      </c>
      <c r="AB6084" s="24">
        <f t="shared" si="1037"/>
        <v>0</v>
      </c>
    </row>
    <row r="6085" x14ac:dyDescent="0.2">
      <c r="I6085" s="25">
        <v>6080</v>
      </c>
      <c r="J6085" s="29">
        <v>0.40195066100000004</v>
      </c>
      <c r="L6085" s="25">
        <v>18064.49896599054</v>
      </c>
      <c r="N6085" s="25">
        <v>6080</v>
      </c>
      <c r="O6085" s="25">
        <f t="shared" si="1038"/>
        <v>14361.27667796248</v>
      </c>
      <c r="P6085" s="25">
        <f t="shared" si="1035"/>
        <v>14361.27667796248</v>
      </c>
      <c r="Q6085" s="25">
        <f t="shared" si="1036"/>
        <v>32156.052880000003</v>
      </c>
      <c r="R6085" s="25">
        <f t="shared" si="1039"/>
        <v>0</v>
      </c>
      <c r="S6085" s="25">
        <f t="shared" si="1040"/>
        <v>17794.776202037523</v>
      </c>
      <c r="T6085" s="25" t="str">
        <f t="shared" si="1041"/>
        <v>charge</v>
      </c>
      <c r="V6085" s="25">
        <f t="shared" si="1044"/>
        <v>4000</v>
      </c>
      <c r="W6085" s="25">
        <f t="shared" si="1042"/>
        <v>4000</v>
      </c>
      <c r="X6085" s="25">
        <f t="shared" si="1045"/>
        <v>0</v>
      </c>
      <c r="Z6085" s="25">
        <f t="shared" si="1043"/>
        <v>0</v>
      </c>
      <c r="AB6085" s="25">
        <f t="shared" si="1037"/>
        <v>13794.776202037523</v>
      </c>
    </row>
    <row r="6086" x14ac:dyDescent="0.2">
      <c r="I6086" s="24">
        <v>6081</v>
      </c>
      <c r="J6086" s="28">
        <v>0.58154020499999992</v>
      </c>
      <c r="L6086" s="24">
        <v>19395.676326680183</v>
      </c>
      <c r="N6086" s="24">
        <v>6081</v>
      </c>
      <c r="O6086" s="24">
        <f t="shared" si="1038"/>
        <v>15419.562679710745</v>
      </c>
      <c r="P6086" s="24">
        <f t="shared" ref="P6086:P6149" si="1046">O6086-$E$8*$E$9</f>
        <v>15419.562679710745</v>
      </c>
      <c r="Q6086" s="24">
        <f t="shared" ref="Q6086:Q6149" si="1047">J6086*$E$7</f>
        <v>46523.21639999999</v>
      </c>
      <c r="R6086" s="24">
        <f t="shared" si="1039"/>
        <v>0</v>
      </c>
      <c r="S6086" s="24">
        <f t="shared" si="1040"/>
        <v>31103.653720289243</v>
      </c>
      <c r="T6086" s="24" t="str">
        <f t="shared" si="1041"/>
        <v>charge</v>
      </c>
      <c r="V6086" s="24">
        <f t="shared" si="1044"/>
        <v>0</v>
      </c>
      <c r="W6086" s="24">
        <f t="shared" si="1042"/>
        <v>4000</v>
      </c>
      <c r="X6086" s="24">
        <f t="shared" si="1045"/>
        <v>0</v>
      </c>
      <c r="Z6086" s="24">
        <f t="shared" si="1043"/>
        <v>0</v>
      </c>
      <c r="AB6086" s="24">
        <f t="shared" ref="AB6086:AB6149" si="1048">IF(T6086="charge",(S6086-V6086),0)</f>
        <v>31103.653720289243</v>
      </c>
    </row>
    <row r="6087" x14ac:dyDescent="0.2">
      <c r="I6087" s="25">
        <v>6082</v>
      </c>
      <c r="J6087" s="29">
        <v>0.67025803300000009</v>
      </c>
      <c r="L6087" s="25">
        <v>20023.867221045493</v>
      </c>
      <c r="N6087" s="25">
        <v>6082</v>
      </c>
      <c r="O6087" s="25">
        <f t="shared" ref="O6087:O6150" si="1049">L6087*$O$2</f>
        <v>15918.974440731168</v>
      </c>
      <c r="P6087" s="25">
        <f t="shared" si="1046"/>
        <v>15918.974440731168</v>
      </c>
      <c r="Q6087" s="25">
        <f t="shared" si="1047"/>
        <v>53620.642640000005</v>
      </c>
      <c r="R6087" s="25">
        <f t="shared" ref="R6087:R6150" si="1050">IF(P6087&gt;Q6087,P6087-Q6087,0)</f>
        <v>0</v>
      </c>
      <c r="S6087" s="25">
        <f t="shared" ref="S6087:S6150" si="1051">IF(Q6087&gt;P6087,Q6087-P6087,0)</f>
        <v>37701.668199268839</v>
      </c>
      <c r="T6087" s="25" t="str">
        <f t="shared" ref="T6087:T6150" si="1052">IF(P6087&gt;Q6087,"drain","charge")</f>
        <v>charge</v>
      </c>
      <c r="V6087" s="25">
        <f t="shared" si="1044"/>
        <v>0</v>
      </c>
      <c r="W6087" s="25">
        <f t="shared" ref="W6087:W6150" si="1053">IF(W6086+S6087&gt;$E$11,$E$11,IF(T6087="charge",W6086+(S6087*$E$12),IF((W6086-R6087)&gt;0,W6086-R6087,0)))</f>
        <v>4000</v>
      </c>
      <c r="X6087" s="25">
        <f t="shared" si="1045"/>
        <v>0</v>
      </c>
      <c r="Z6087" s="25">
        <f t="shared" ref="Z6087:Z6150" si="1054">R6087-X6087</f>
        <v>0</v>
      </c>
      <c r="AB6087" s="25">
        <f t="shared" si="1048"/>
        <v>37701.668199268839</v>
      </c>
    </row>
    <row r="6088" x14ac:dyDescent="0.2">
      <c r="I6088" s="24">
        <v>6083</v>
      </c>
      <c r="J6088" s="28">
        <v>0.70159590199999999</v>
      </c>
      <c r="L6088" s="24">
        <v>20130.201627397535</v>
      </c>
      <c r="N6088" s="24">
        <v>6083</v>
      </c>
      <c r="O6088" s="24">
        <f t="shared" si="1049"/>
        <v>16003.510293781041</v>
      </c>
      <c r="P6088" s="24">
        <f t="shared" si="1046"/>
        <v>16003.510293781041</v>
      </c>
      <c r="Q6088" s="24">
        <f t="shared" si="1047"/>
        <v>56127.672160000002</v>
      </c>
      <c r="R6088" s="24">
        <f t="shared" si="1050"/>
        <v>0</v>
      </c>
      <c r="S6088" s="24">
        <f t="shared" si="1051"/>
        <v>40124.161866218958</v>
      </c>
      <c r="T6088" s="24" t="str">
        <f t="shared" si="1052"/>
        <v>charge</v>
      </c>
      <c r="V6088" s="24">
        <f t="shared" ref="V6088:V6151" si="1055">IF(W6088&gt;=W6087,(W6088-W6087),0)</f>
        <v>0</v>
      </c>
      <c r="W6088" s="24">
        <f t="shared" si="1053"/>
        <v>4000</v>
      </c>
      <c r="X6088" s="24">
        <f t="shared" ref="X6088:X6151" si="1056">IF(T6088="drain",W6087-W6088,0)</f>
        <v>0</v>
      </c>
      <c r="Z6088" s="24">
        <f t="shared" si="1054"/>
        <v>0</v>
      </c>
      <c r="AB6088" s="24">
        <f t="shared" si="1048"/>
        <v>40124.161866218958</v>
      </c>
    </row>
    <row r="6089" x14ac:dyDescent="0.2">
      <c r="I6089" s="25">
        <v>6084</v>
      </c>
      <c r="J6089" s="29">
        <v>0.72219270499999999</v>
      </c>
      <c r="L6089" s="25">
        <v>20857.095486259459</v>
      </c>
      <c r="N6089" s="25">
        <v>6084</v>
      </c>
      <c r="O6089" s="25">
        <f t="shared" si="1049"/>
        <v>16581.390911576269</v>
      </c>
      <c r="P6089" s="25">
        <f t="shared" si="1046"/>
        <v>16581.390911576269</v>
      </c>
      <c r="Q6089" s="25">
        <f t="shared" si="1047"/>
        <v>57775.416400000002</v>
      </c>
      <c r="R6089" s="25">
        <f t="shared" si="1050"/>
        <v>0</v>
      </c>
      <c r="S6089" s="25">
        <f t="shared" si="1051"/>
        <v>41194.025488423737</v>
      </c>
      <c r="T6089" s="25" t="str">
        <f t="shared" si="1052"/>
        <v>charge</v>
      </c>
      <c r="V6089" s="25">
        <f t="shared" si="1055"/>
        <v>0</v>
      </c>
      <c r="W6089" s="25">
        <f t="shared" si="1053"/>
        <v>4000</v>
      </c>
      <c r="X6089" s="25">
        <f t="shared" si="1056"/>
        <v>0</v>
      </c>
      <c r="Z6089" s="25">
        <f t="shared" si="1054"/>
        <v>0</v>
      </c>
      <c r="AB6089" s="25">
        <f t="shared" si="1048"/>
        <v>41194.025488423737</v>
      </c>
    </row>
    <row r="6090" x14ac:dyDescent="0.2">
      <c r="I6090" s="24">
        <v>6085</v>
      </c>
      <c r="J6090" s="28">
        <v>0.72455498200000001</v>
      </c>
      <c r="L6090" s="24">
        <v>21312.702203655241</v>
      </c>
      <c r="N6090" s="24">
        <v>6085</v>
      </c>
      <c r="O6090" s="24">
        <f t="shared" si="1049"/>
        <v>16943.598251905918</v>
      </c>
      <c r="P6090" s="24">
        <f t="shared" si="1046"/>
        <v>16943.598251905918</v>
      </c>
      <c r="Q6090" s="24">
        <f t="shared" si="1047"/>
        <v>57964.398560000001</v>
      </c>
      <c r="R6090" s="24">
        <f t="shared" si="1050"/>
        <v>0</v>
      </c>
      <c r="S6090" s="24">
        <f t="shared" si="1051"/>
        <v>41020.800308094083</v>
      </c>
      <c r="T6090" s="24" t="str">
        <f t="shared" si="1052"/>
        <v>charge</v>
      </c>
      <c r="V6090" s="24">
        <f t="shared" si="1055"/>
        <v>0</v>
      </c>
      <c r="W6090" s="24">
        <f t="shared" si="1053"/>
        <v>4000</v>
      </c>
      <c r="X6090" s="24">
        <f t="shared" si="1056"/>
        <v>0</v>
      </c>
      <c r="Z6090" s="24">
        <f t="shared" si="1054"/>
        <v>0</v>
      </c>
      <c r="AB6090" s="24">
        <f t="shared" si="1048"/>
        <v>41020.800308094083</v>
      </c>
    </row>
    <row r="6091" x14ac:dyDescent="0.2">
      <c r="I6091" s="25">
        <v>6086</v>
      </c>
      <c r="J6091" s="29">
        <v>0.71551485599999998</v>
      </c>
      <c r="L6091" s="25">
        <v>21239.331539916991</v>
      </c>
      <c r="N6091" s="25">
        <v>6086</v>
      </c>
      <c r="O6091" s="25">
        <f t="shared" si="1049"/>
        <v>16885.268574234007</v>
      </c>
      <c r="P6091" s="25">
        <f t="shared" si="1046"/>
        <v>16885.268574234007</v>
      </c>
      <c r="Q6091" s="25">
        <f t="shared" si="1047"/>
        <v>57241.188479999997</v>
      </c>
      <c r="R6091" s="25">
        <f t="shared" si="1050"/>
        <v>0</v>
      </c>
      <c r="S6091" s="25">
        <f t="shared" si="1051"/>
        <v>40355.919905765986</v>
      </c>
      <c r="T6091" s="25" t="str">
        <f t="shared" si="1052"/>
        <v>charge</v>
      </c>
      <c r="V6091" s="25">
        <f t="shared" si="1055"/>
        <v>0</v>
      </c>
      <c r="W6091" s="25">
        <f t="shared" si="1053"/>
        <v>4000</v>
      </c>
      <c r="X6091" s="25">
        <f t="shared" si="1056"/>
        <v>0</v>
      </c>
      <c r="Z6091" s="25">
        <f t="shared" si="1054"/>
        <v>0</v>
      </c>
      <c r="AB6091" s="25">
        <f t="shared" si="1048"/>
        <v>40355.919905765986</v>
      </c>
    </row>
    <row r="6092" x14ac:dyDescent="0.2">
      <c r="I6092" s="24">
        <v>6087</v>
      </c>
      <c r="J6092" s="28">
        <v>0.67925126000000002</v>
      </c>
      <c r="L6092" s="24">
        <v>21574.568066501615</v>
      </c>
      <c r="N6092" s="24">
        <v>6087</v>
      </c>
      <c r="O6092" s="24">
        <f t="shared" si="1049"/>
        <v>17151.781612868785</v>
      </c>
      <c r="P6092" s="24">
        <f t="shared" si="1046"/>
        <v>17151.781612868785</v>
      </c>
      <c r="Q6092" s="24">
        <f t="shared" si="1047"/>
        <v>54340.1008</v>
      </c>
      <c r="R6092" s="24">
        <f t="shared" si="1050"/>
        <v>0</v>
      </c>
      <c r="S6092" s="24">
        <f t="shared" si="1051"/>
        <v>37188.319187131216</v>
      </c>
      <c r="T6092" s="24" t="str">
        <f t="shared" si="1052"/>
        <v>charge</v>
      </c>
      <c r="V6092" s="24">
        <f t="shared" si="1055"/>
        <v>0</v>
      </c>
      <c r="W6092" s="24">
        <f t="shared" si="1053"/>
        <v>4000</v>
      </c>
      <c r="X6092" s="24">
        <f t="shared" si="1056"/>
        <v>0</v>
      </c>
      <c r="Z6092" s="24">
        <f t="shared" si="1054"/>
        <v>0</v>
      </c>
      <c r="AB6092" s="24">
        <f t="shared" si="1048"/>
        <v>37188.319187131216</v>
      </c>
    </row>
    <row r="6093" x14ac:dyDescent="0.2">
      <c r="I6093" s="25">
        <v>6088</v>
      </c>
      <c r="J6093" s="29">
        <v>0.63050733299999995</v>
      </c>
      <c r="L6093" s="25">
        <v>21724.088755130768</v>
      </c>
      <c r="N6093" s="25">
        <v>6088</v>
      </c>
      <c r="O6093" s="25">
        <f t="shared" si="1049"/>
        <v>17270.650560328962</v>
      </c>
      <c r="P6093" s="25">
        <f t="shared" si="1046"/>
        <v>17270.650560328962</v>
      </c>
      <c r="Q6093" s="25">
        <f t="shared" si="1047"/>
        <v>50440.586639999994</v>
      </c>
      <c r="R6093" s="25">
        <f t="shared" si="1050"/>
        <v>0</v>
      </c>
      <c r="S6093" s="25">
        <f t="shared" si="1051"/>
        <v>33169.936079671032</v>
      </c>
      <c r="T6093" s="25" t="str">
        <f t="shared" si="1052"/>
        <v>charge</v>
      </c>
      <c r="V6093" s="25">
        <f t="shared" si="1055"/>
        <v>0</v>
      </c>
      <c r="W6093" s="25">
        <f t="shared" si="1053"/>
        <v>4000</v>
      </c>
      <c r="X6093" s="25">
        <f t="shared" si="1056"/>
        <v>0</v>
      </c>
      <c r="Z6093" s="25">
        <f t="shared" si="1054"/>
        <v>0</v>
      </c>
      <c r="AB6093" s="25">
        <f t="shared" si="1048"/>
        <v>33169.936079671032</v>
      </c>
    </row>
    <row r="6094" x14ac:dyDescent="0.2">
      <c r="I6094" s="24">
        <v>6089</v>
      </c>
      <c r="J6094" s="28">
        <v>0.45158843900000001</v>
      </c>
      <c r="L6094" s="24">
        <v>21584.067178630827</v>
      </c>
      <c r="N6094" s="24">
        <v>6089</v>
      </c>
      <c r="O6094" s="24">
        <f t="shared" si="1049"/>
        <v>17159.333407011509</v>
      </c>
      <c r="P6094" s="24">
        <f t="shared" si="1046"/>
        <v>17159.333407011509</v>
      </c>
      <c r="Q6094" s="24">
        <f t="shared" si="1047"/>
        <v>36127.075120000001</v>
      </c>
      <c r="R6094" s="24">
        <f t="shared" si="1050"/>
        <v>0</v>
      </c>
      <c r="S6094" s="24">
        <f t="shared" si="1051"/>
        <v>18967.741712988493</v>
      </c>
      <c r="T6094" s="24" t="str">
        <f t="shared" si="1052"/>
        <v>charge</v>
      </c>
      <c r="V6094" s="24">
        <f t="shared" si="1055"/>
        <v>0</v>
      </c>
      <c r="W6094" s="24">
        <f t="shared" si="1053"/>
        <v>4000</v>
      </c>
      <c r="X6094" s="24">
        <f t="shared" si="1056"/>
        <v>0</v>
      </c>
      <c r="Z6094" s="24">
        <f t="shared" si="1054"/>
        <v>0</v>
      </c>
      <c r="AB6094" s="24">
        <f t="shared" si="1048"/>
        <v>18967.741712988493</v>
      </c>
    </row>
    <row r="6095" x14ac:dyDescent="0.2">
      <c r="I6095" s="25">
        <v>6090</v>
      </c>
      <c r="J6095" s="29">
        <v>0.157442421</v>
      </c>
      <c r="L6095" s="25">
        <v>21254.569224166869</v>
      </c>
      <c r="N6095" s="25">
        <v>6090</v>
      </c>
      <c r="O6095" s="25">
        <f t="shared" si="1049"/>
        <v>16897.382533212662</v>
      </c>
      <c r="P6095" s="25">
        <f t="shared" si="1046"/>
        <v>16897.382533212662</v>
      </c>
      <c r="Q6095" s="25">
        <f t="shared" si="1047"/>
        <v>12595.393679999999</v>
      </c>
      <c r="R6095" s="25">
        <f t="shared" si="1050"/>
        <v>4301.9888532126624</v>
      </c>
      <c r="S6095" s="25">
        <f t="shared" si="1051"/>
        <v>0</v>
      </c>
      <c r="T6095" s="25" t="str">
        <f t="shared" si="1052"/>
        <v>drain</v>
      </c>
      <c r="V6095" s="25">
        <f t="shared" si="1055"/>
        <v>0</v>
      </c>
      <c r="W6095" s="25">
        <f t="shared" si="1053"/>
        <v>0</v>
      </c>
      <c r="X6095" s="25">
        <f t="shared" si="1056"/>
        <v>4000</v>
      </c>
      <c r="Z6095" s="25">
        <f t="shared" si="1054"/>
        <v>301.98885321266243</v>
      </c>
      <c r="AB6095" s="25">
        <f t="shared" si="1048"/>
        <v>0</v>
      </c>
    </row>
    <row r="6096" x14ac:dyDescent="0.2">
      <c r="I6096" s="24">
        <v>6091</v>
      </c>
      <c r="J6096" s="28">
        <v>0</v>
      </c>
      <c r="L6096" s="24">
        <v>21341.956684207915</v>
      </c>
      <c r="N6096" s="24">
        <v>6091</v>
      </c>
      <c r="O6096" s="24">
        <f t="shared" si="1049"/>
        <v>16966.855563945293</v>
      </c>
      <c r="P6096" s="24">
        <f t="shared" si="1046"/>
        <v>16966.855563945293</v>
      </c>
      <c r="Q6096" s="24">
        <f t="shared" si="1047"/>
        <v>0</v>
      </c>
      <c r="R6096" s="24">
        <f t="shared" si="1050"/>
        <v>16966.855563945293</v>
      </c>
      <c r="S6096" s="24">
        <f t="shared" si="1051"/>
        <v>0</v>
      </c>
      <c r="T6096" s="24" t="str">
        <f t="shared" si="1052"/>
        <v>drain</v>
      </c>
      <c r="V6096" s="24">
        <f t="shared" si="1055"/>
        <v>0</v>
      </c>
      <c r="W6096" s="24">
        <f t="shared" si="1053"/>
        <v>0</v>
      </c>
      <c r="X6096" s="24">
        <f t="shared" si="1056"/>
        <v>0</v>
      </c>
      <c r="Z6096" s="24">
        <f t="shared" si="1054"/>
        <v>16966.855563945293</v>
      </c>
      <c r="AB6096" s="24">
        <f t="shared" si="1048"/>
        <v>0</v>
      </c>
    </row>
    <row r="6097" x14ac:dyDescent="0.2">
      <c r="I6097" s="25">
        <v>6092</v>
      </c>
      <c r="J6097" s="29">
        <v>0</v>
      </c>
      <c r="L6097" s="25">
        <v>21695.637858486174</v>
      </c>
      <c r="N6097" s="25">
        <v>6092</v>
      </c>
      <c r="O6097" s="25">
        <f t="shared" si="1049"/>
        <v>17248.032097496511</v>
      </c>
      <c r="P6097" s="25">
        <f t="shared" si="1046"/>
        <v>17248.032097496511</v>
      </c>
      <c r="Q6097" s="25">
        <f t="shared" si="1047"/>
        <v>0</v>
      </c>
      <c r="R6097" s="25">
        <f t="shared" si="1050"/>
        <v>17248.032097496511</v>
      </c>
      <c r="S6097" s="25">
        <f t="shared" si="1051"/>
        <v>0</v>
      </c>
      <c r="T6097" s="25" t="str">
        <f t="shared" si="1052"/>
        <v>drain</v>
      </c>
      <c r="V6097" s="25">
        <f t="shared" si="1055"/>
        <v>0</v>
      </c>
      <c r="W6097" s="25">
        <f t="shared" si="1053"/>
        <v>0</v>
      </c>
      <c r="X6097" s="25">
        <f t="shared" si="1056"/>
        <v>0</v>
      </c>
      <c r="Z6097" s="25">
        <f t="shared" si="1054"/>
        <v>17248.032097496511</v>
      </c>
      <c r="AB6097" s="25">
        <f t="shared" si="1048"/>
        <v>0</v>
      </c>
    </row>
    <row r="6098" x14ac:dyDescent="0.2">
      <c r="I6098" s="24">
        <v>6093</v>
      </c>
      <c r="J6098" s="28">
        <v>0</v>
      </c>
      <c r="L6098" s="24">
        <v>21659.372152423857</v>
      </c>
      <c r="N6098" s="24">
        <v>6093</v>
      </c>
      <c r="O6098" s="24">
        <f t="shared" si="1049"/>
        <v>17219.200861176967</v>
      </c>
      <c r="P6098" s="24">
        <f t="shared" si="1046"/>
        <v>17219.200861176967</v>
      </c>
      <c r="Q6098" s="24">
        <f t="shared" si="1047"/>
        <v>0</v>
      </c>
      <c r="R6098" s="24">
        <f t="shared" si="1050"/>
        <v>17219.200861176967</v>
      </c>
      <c r="S6098" s="24">
        <f t="shared" si="1051"/>
        <v>0</v>
      </c>
      <c r="T6098" s="24" t="str">
        <f t="shared" si="1052"/>
        <v>drain</v>
      </c>
      <c r="V6098" s="24">
        <f t="shared" si="1055"/>
        <v>0</v>
      </c>
      <c r="W6098" s="24">
        <f t="shared" si="1053"/>
        <v>0</v>
      </c>
      <c r="X6098" s="24">
        <f t="shared" si="1056"/>
        <v>0</v>
      </c>
      <c r="Z6098" s="24">
        <f t="shared" si="1054"/>
        <v>17219.200861176967</v>
      </c>
      <c r="AB6098" s="24">
        <f t="shared" si="1048"/>
        <v>0</v>
      </c>
    </row>
    <row r="6099" x14ac:dyDescent="0.2">
      <c r="I6099" s="25">
        <v>6094</v>
      </c>
      <c r="J6099" s="29">
        <v>0</v>
      </c>
      <c r="L6099" s="25">
        <v>21377.437321281432</v>
      </c>
      <c r="N6099" s="25">
        <v>6094</v>
      </c>
      <c r="O6099" s="25">
        <f t="shared" si="1049"/>
        <v>16995.062670418738</v>
      </c>
      <c r="P6099" s="25">
        <f t="shared" si="1046"/>
        <v>16995.062670418738</v>
      </c>
      <c r="Q6099" s="25">
        <f t="shared" si="1047"/>
        <v>0</v>
      </c>
      <c r="R6099" s="25">
        <f t="shared" si="1050"/>
        <v>16995.062670418738</v>
      </c>
      <c r="S6099" s="25">
        <f t="shared" si="1051"/>
        <v>0</v>
      </c>
      <c r="T6099" s="25" t="str">
        <f t="shared" si="1052"/>
        <v>drain</v>
      </c>
      <c r="V6099" s="25">
        <f t="shared" si="1055"/>
        <v>0</v>
      </c>
      <c r="W6099" s="25">
        <f t="shared" si="1053"/>
        <v>0</v>
      </c>
      <c r="X6099" s="25">
        <f t="shared" si="1056"/>
        <v>0</v>
      </c>
      <c r="Z6099" s="25">
        <f t="shared" si="1054"/>
        <v>16995.062670418738</v>
      </c>
      <c r="AB6099" s="25">
        <f t="shared" si="1048"/>
        <v>0</v>
      </c>
    </row>
    <row r="6100" x14ac:dyDescent="0.2">
      <c r="I6100" s="24">
        <v>6095</v>
      </c>
      <c r="J6100" s="28">
        <v>0</v>
      </c>
      <c r="L6100" s="24">
        <v>20587.461124324796</v>
      </c>
      <c r="N6100" s="24">
        <v>6095</v>
      </c>
      <c r="O6100" s="24">
        <f t="shared" si="1049"/>
        <v>16367.031593838214</v>
      </c>
      <c r="P6100" s="24">
        <f t="shared" si="1046"/>
        <v>16367.031593838214</v>
      </c>
      <c r="Q6100" s="24">
        <f t="shared" si="1047"/>
        <v>0</v>
      </c>
      <c r="R6100" s="24">
        <f t="shared" si="1050"/>
        <v>16367.031593838214</v>
      </c>
      <c r="S6100" s="24">
        <f t="shared" si="1051"/>
        <v>0</v>
      </c>
      <c r="T6100" s="24" t="str">
        <f t="shared" si="1052"/>
        <v>drain</v>
      </c>
      <c r="V6100" s="24">
        <f t="shared" si="1055"/>
        <v>0</v>
      </c>
      <c r="W6100" s="24">
        <f t="shared" si="1053"/>
        <v>0</v>
      </c>
      <c r="X6100" s="24">
        <f t="shared" si="1056"/>
        <v>0</v>
      </c>
      <c r="Z6100" s="24">
        <f t="shared" si="1054"/>
        <v>16367.031593838214</v>
      </c>
      <c r="AB6100" s="24">
        <f t="shared" si="1048"/>
        <v>0</v>
      </c>
    </row>
    <row r="6101" x14ac:dyDescent="0.2">
      <c r="I6101" s="25">
        <v>6096</v>
      </c>
      <c r="J6101" s="29">
        <v>0</v>
      </c>
      <c r="L6101" s="25">
        <v>19352.998220920563</v>
      </c>
      <c r="N6101" s="25">
        <v>6096</v>
      </c>
      <c r="O6101" s="25">
        <f t="shared" si="1049"/>
        <v>15385.633585631847</v>
      </c>
      <c r="P6101" s="25">
        <f t="shared" si="1046"/>
        <v>15385.633585631847</v>
      </c>
      <c r="Q6101" s="25">
        <f t="shared" si="1047"/>
        <v>0</v>
      </c>
      <c r="R6101" s="25">
        <f t="shared" si="1050"/>
        <v>15385.633585631847</v>
      </c>
      <c r="S6101" s="25">
        <f t="shared" si="1051"/>
        <v>0</v>
      </c>
      <c r="T6101" s="25" t="str">
        <f t="shared" si="1052"/>
        <v>drain</v>
      </c>
      <c r="V6101" s="25">
        <f t="shared" si="1055"/>
        <v>0</v>
      </c>
      <c r="W6101" s="25">
        <f t="shared" si="1053"/>
        <v>0</v>
      </c>
      <c r="X6101" s="25">
        <f t="shared" si="1056"/>
        <v>0</v>
      </c>
      <c r="Z6101" s="25">
        <f t="shared" si="1054"/>
        <v>15385.633585631847</v>
      </c>
      <c r="AB6101" s="25">
        <f t="shared" si="1048"/>
        <v>0</v>
      </c>
    </row>
    <row r="6102" x14ac:dyDescent="0.2">
      <c r="I6102" s="24">
        <v>6097</v>
      </c>
      <c r="J6102" s="28">
        <v>0</v>
      </c>
      <c r="L6102" s="24">
        <v>18258.135532915592</v>
      </c>
      <c r="N6102" s="24">
        <v>6097</v>
      </c>
      <c r="O6102" s="24">
        <f t="shared" si="1049"/>
        <v>14515.217748667896</v>
      </c>
      <c r="P6102" s="24">
        <f t="shared" si="1046"/>
        <v>14515.217748667896</v>
      </c>
      <c r="Q6102" s="24">
        <f t="shared" si="1047"/>
        <v>0</v>
      </c>
      <c r="R6102" s="24">
        <f t="shared" si="1050"/>
        <v>14515.217748667896</v>
      </c>
      <c r="S6102" s="24">
        <f t="shared" si="1051"/>
        <v>0</v>
      </c>
      <c r="T6102" s="24" t="str">
        <f t="shared" si="1052"/>
        <v>drain</v>
      </c>
      <c r="V6102" s="24">
        <f t="shared" si="1055"/>
        <v>0</v>
      </c>
      <c r="W6102" s="24">
        <f t="shared" si="1053"/>
        <v>0</v>
      </c>
      <c r="X6102" s="24">
        <f t="shared" si="1056"/>
        <v>0</v>
      </c>
      <c r="Z6102" s="24">
        <f t="shared" si="1054"/>
        <v>14515.217748667896</v>
      </c>
      <c r="AB6102" s="24">
        <f t="shared" si="1048"/>
        <v>0</v>
      </c>
    </row>
    <row r="6103" x14ac:dyDescent="0.2">
      <c r="I6103" s="25">
        <v>6098</v>
      </c>
      <c r="J6103" s="29">
        <v>0</v>
      </c>
      <c r="L6103" s="25">
        <v>18075.483008480071</v>
      </c>
      <c r="N6103" s="25">
        <v>6098</v>
      </c>
      <c r="O6103" s="25">
        <f t="shared" si="1049"/>
        <v>14370.008991741657</v>
      </c>
      <c r="P6103" s="25">
        <f t="shared" si="1046"/>
        <v>14370.008991741657</v>
      </c>
      <c r="Q6103" s="25">
        <f t="shared" si="1047"/>
        <v>0</v>
      </c>
      <c r="R6103" s="25">
        <f t="shared" si="1050"/>
        <v>14370.008991741657</v>
      </c>
      <c r="S6103" s="25">
        <f t="shared" si="1051"/>
        <v>0</v>
      </c>
      <c r="T6103" s="25" t="str">
        <f t="shared" si="1052"/>
        <v>drain</v>
      </c>
      <c r="V6103" s="25">
        <f t="shared" si="1055"/>
        <v>0</v>
      </c>
      <c r="W6103" s="25">
        <f t="shared" si="1053"/>
        <v>0</v>
      </c>
      <c r="X6103" s="25">
        <f t="shared" si="1056"/>
        <v>0</v>
      </c>
      <c r="Z6103" s="25">
        <f t="shared" si="1054"/>
        <v>14370.008991741657</v>
      </c>
      <c r="AB6103" s="25">
        <f t="shared" si="1048"/>
        <v>0</v>
      </c>
    </row>
    <row r="6104" x14ac:dyDescent="0.2">
      <c r="I6104" s="24">
        <v>6099</v>
      </c>
      <c r="J6104" s="28">
        <v>0</v>
      </c>
      <c r="L6104" s="24">
        <v>17579.351981401443</v>
      </c>
      <c r="N6104" s="24">
        <v>6099</v>
      </c>
      <c r="O6104" s="24">
        <f t="shared" si="1049"/>
        <v>13975.584825214148</v>
      </c>
      <c r="P6104" s="24">
        <f t="shared" si="1046"/>
        <v>13975.584825214148</v>
      </c>
      <c r="Q6104" s="24">
        <f t="shared" si="1047"/>
        <v>0</v>
      </c>
      <c r="R6104" s="24">
        <f t="shared" si="1050"/>
        <v>13975.584825214148</v>
      </c>
      <c r="S6104" s="24">
        <f t="shared" si="1051"/>
        <v>0</v>
      </c>
      <c r="T6104" s="24" t="str">
        <f t="shared" si="1052"/>
        <v>drain</v>
      </c>
      <c r="V6104" s="24">
        <f t="shared" si="1055"/>
        <v>0</v>
      </c>
      <c r="W6104" s="24">
        <f t="shared" si="1053"/>
        <v>0</v>
      </c>
      <c r="X6104" s="24">
        <f t="shared" si="1056"/>
        <v>0</v>
      </c>
      <c r="Z6104" s="24">
        <f t="shared" si="1054"/>
        <v>13975.584825214148</v>
      </c>
      <c r="AB6104" s="24">
        <f t="shared" si="1048"/>
        <v>0</v>
      </c>
    </row>
    <row r="6105" x14ac:dyDescent="0.2">
      <c r="I6105" s="25">
        <v>6100</v>
      </c>
      <c r="J6105" s="29">
        <v>0</v>
      </c>
      <c r="L6105" s="25">
        <v>17233.113225603101</v>
      </c>
      <c r="N6105" s="25">
        <v>6100</v>
      </c>
      <c r="O6105" s="25">
        <f t="shared" si="1049"/>
        <v>13700.325014354466</v>
      </c>
      <c r="P6105" s="25">
        <f t="shared" si="1046"/>
        <v>13700.325014354466</v>
      </c>
      <c r="Q6105" s="25">
        <f t="shared" si="1047"/>
        <v>0</v>
      </c>
      <c r="R6105" s="25">
        <f t="shared" si="1050"/>
        <v>13700.325014354466</v>
      </c>
      <c r="S6105" s="25">
        <f t="shared" si="1051"/>
        <v>0</v>
      </c>
      <c r="T6105" s="25" t="str">
        <f t="shared" si="1052"/>
        <v>drain</v>
      </c>
      <c r="V6105" s="25">
        <f t="shared" si="1055"/>
        <v>0</v>
      </c>
      <c r="W6105" s="25">
        <f t="shared" si="1053"/>
        <v>0</v>
      </c>
      <c r="X6105" s="25">
        <f t="shared" si="1056"/>
        <v>0</v>
      </c>
      <c r="Z6105" s="25">
        <f t="shared" si="1054"/>
        <v>13700.325014354466</v>
      </c>
      <c r="AB6105" s="25">
        <f t="shared" si="1048"/>
        <v>0</v>
      </c>
    </row>
    <row r="6106" x14ac:dyDescent="0.2">
      <c r="I6106" s="24">
        <v>6101</v>
      </c>
      <c r="J6106" s="28">
        <v>0</v>
      </c>
      <c r="L6106" s="24">
        <v>17371.318067049979</v>
      </c>
      <c r="N6106" s="24">
        <v>6101</v>
      </c>
      <c r="O6106" s="24">
        <f t="shared" si="1049"/>
        <v>13810.197863304733</v>
      </c>
      <c r="P6106" s="24">
        <f t="shared" si="1046"/>
        <v>13810.197863304733</v>
      </c>
      <c r="Q6106" s="24">
        <f t="shared" si="1047"/>
        <v>0</v>
      </c>
      <c r="R6106" s="24">
        <f t="shared" si="1050"/>
        <v>13810.197863304733</v>
      </c>
      <c r="S6106" s="24">
        <f t="shared" si="1051"/>
        <v>0</v>
      </c>
      <c r="T6106" s="24" t="str">
        <f t="shared" si="1052"/>
        <v>drain</v>
      </c>
      <c r="V6106" s="24">
        <f t="shared" si="1055"/>
        <v>0</v>
      </c>
      <c r="W6106" s="24">
        <f t="shared" si="1053"/>
        <v>0</v>
      </c>
      <c r="X6106" s="24">
        <f t="shared" si="1056"/>
        <v>0</v>
      </c>
      <c r="Z6106" s="24">
        <f t="shared" si="1054"/>
        <v>13810.197863304733</v>
      </c>
      <c r="AB6106" s="24">
        <f t="shared" si="1048"/>
        <v>0</v>
      </c>
    </row>
    <row r="6107" x14ac:dyDescent="0.2">
      <c r="I6107" s="25">
        <v>6102</v>
      </c>
      <c r="J6107" s="29">
        <v>0</v>
      </c>
      <c r="L6107" s="25">
        <v>17866.663901758191</v>
      </c>
      <c r="N6107" s="25">
        <v>6102</v>
      </c>
      <c r="O6107" s="25">
        <f t="shared" si="1049"/>
        <v>14203.997801897762</v>
      </c>
      <c r="P6107" s="25">
        <f t="shared" si="1046"/>
        <v>14203.997801897762</v>
      </c>
      <c r="Q6107" s="25">
        <f t="shared" si="1047"/>
        <v>0</v>
      </c>
      <c r="R6107" s="25">
        <f t="shared" si="1050"/>
        <v>14203.997801897762</v>
      </c>
      <c r="S6107" s="25">
        <f t="shared" si="1051"/>
        <v>0</v>
      </c>
      <c r="T6107" s="25" t="str">
        <f t="shared" si="1052"/>
        <v>drain</v>
      </c>
      <c r="V6107" s="25">
        <f t="shared" si="1055"/>
        <v>0</v>
      </c>
      <c r="W6107" s="25">
        <f t="shared" si="1053"/>
        <v>0</v>
      </c>
      <c r="X6107" s="25">
        <f t="shared" si="1056"/>
        <v>0</v>
      </c>
      <c r="Z6107" s="25">
        <f t="shared" si="1054"/>
        <v>14203.997801897762</v>
      </c>
      <c r="AB6107" s="25">
        <f t="shared" si="1048"/>
        <v>0</v>
      </c>
    </row>
    <row r="6108" x14ac:dyDescent="0.2">
      <c r="I6108" s="24">
        <v>6103</v>
      </c>
      <c r="J6108" s="28">
        <v>7.8497010000000006E-3</v>
      </c>
      <c r="L6108" s="24">
        <v>19033.735864281654</v>
      </c>
      <c r="N6108" s="24">
        <v>6103</v>
      </c>
      <c r="O6108" s="24">
        <f t="shared" si="1049"/>
        <v>15131.820012103915</v>
      </c>
      <c r="P6108" s="24">
        <f t="shared" si="1046"/>
        <v>15131.820012103915</v>
      </c>
      <c r="Q6108" s="24">
        <f t="shared" si="1047"/>
        <v>627.97608000000002</v>
      </c>
      <c r="R6108" s="24">
        <f t="shared" si="1050"/>
        <v>14503.843932103915</v>
      </c>
      <c r="S6108" s="24">
        <f t="shared" si="1051"/>
        <v>0</v>
      </c>
      <c r="T6108" s="24" t="str">
        <f t="shared" si="1052"/>
        <v>drain</v>
      </c>
      <c r="V6108" s="24">
        <f t="shared" si="1055"/>
        <v>0</v>
      </c>
      <c r="W6108" s="24">
        <f t="shared" si="1053"/>
        <v>0</v>
      </c>
      <c r="X6108" s="24">
        <f t="shared" si="1056"/>
        <v>0</v>
      </c>
      <c r="Z6108" s="24">
        <f t="shared" si="1054"/>
        <v>14503.843932103915</v>
      </c>
      <c r="AB6108" s="24">
        <f t="shared" si="1048"/>
        <v>0</v>
      </c>
    </row>
    <row r="6109" x14ac:dyDescent="0.2">
      <c r="I6109" s="25">
        <v>6104</v>
      </c>
      <c r="J6109" s="29">
        <v>0.26870343400000002</v>
      </c>
      <c r="L6109" s="25">
        <v>20893.384395742414</v>
      </c>
      <c r="N6109" s="25">
        <v>6104</v>
      </c>
      <c r="O6109" s="25">
        <f t="shared" si="1049"/>
        <v>16610.240594615221</v>
      </c>
      <c r="P6109" s="25">
        <f t="shared" si="1046"/>
        <v>16610.240594615221</v>
      </c>
      <c r="Q6109" s="25">
        <f t="shared" si="1047"/>
        <v>21496.274720000001</v>
      </c>
      <c r="R6109" s="25">
        <f t="shared" si="1050"/>
        <v>0</v>
      </c>
      <c r="S6109" s="25">
        <f t="shared" si="1051"/>
        <v>4886.0341253847801</v>
      </c>
      <c r="T6109" s="25" t="str">
        <f t="shared" si="1052"/>
        <v>charge</v>
      </c>
      <c r="V6109" s="25">
        <f t="shared" si="1055"/>
        <v>4000</v>
      </c>
      <c r="W6109" s="25">
        <f t="shared" si="1053"/>
        <v>4000</v>
      </c>
      <c r="X6109" s="25">
        <f t="shared" si="1056"/>
        <v>0</v>
      </c>
      <c r="Z6109" s="25">
        <f t="shared" si="1054"/>
        <v>0</v>
      </c>
      <c r="AB6109" s="25">
        <f t="shared" si="1048"/>
        <v>886.03412538478005</v>
      </c>
    </row>
    <row r="6110" x14ac:dyDescent="0.2">
      <c r="I6110" s="24">
        <v>6105</v>
      </c>
      <c r="J6110" s="28">
        <v>0.535024744</v>
      </c>
      <c r="L6110" s="24">
        <v>22787.765817677973</v>
      </c>
      <c r="N6110" s="24">
        <v>6105</v>
      </c>
      <c r="O6110" s="24">
        <f t="shared" si="1049"/>
        <v>18116.273825053991</v>
      </c>
      <c r="P6110" s="24">
        <f t="shared" si="1046"/>
        <v>18116.273825053991</v>
      </c>
      <c r="Q6110" s="24">
        <f t="shared" si="1047"/>
        <v>42801.979520000001</v>
      </c>
      <c r="R6110" s="24">
        <f t="shared" si="1050"/>
        <v>0</v>
      </c>
      <c r="S6110" s="24">
        <f t="shared" si="1051"/>
        <v>24685.705694946009</v>
      </c>
      <c r="T6110" s="24" t="str">
        <f t="shared" si="1052"/>
        <v>charge</v>
      </c>
      <c r="V6110" s="24">
        <f t="shared" si="1055"/>
        <v>0</v>
      </c>
      <c r="W6110" s="24">
        <f t="shared" si="1053"/>
        <v>4000</v>
      </c>
      <c r="X6110" s="24">
        <f t="shared" si="1056"/>
        <v>0</v>
      </c>
      <c r="Z6110" s="24">
        <f t="shared" si="1054"/>
        <v>0</v>
      </c>
      <c r="AB6110" s="24">
        <f t="shared" si="1048"/>
        <v>24685.705694946009</v>
      </c>
    </row>
    <row r="6111" x14ac:dyDescent="0.2">
      <c r="I6111" s="25">
        <v>6106</v>
      </c>
      <c r="J6111" s="29">
        <v>0.64311851500000006</v>
      </c>
      <c r="L6111" s="25">
        <v>23282.583712875843</v>
      </c>
      <c r="N6111" s="25">
        <v>6106</v>
      </c>
      <c r="O6111" s="25">
        <f t="shared" si="1049"/>
        <v>18509.654051736296</v>
      </c>
      <c r="P6111" s="25">
        <f t="shared" si="1046"/>
        <v>18509.654051736296</v>
      </c>
      <c r="Q6111" s="25">
        <f t="shared" si="1047"/>
        <v>51449.481200000002</v>
      </c>
      <c r="R6111" s="25">
        <f t="shared" si="1050"/>
        <v>0</v>
      </c>
      <c r="S6111" s="25">
        <f t="shared" si="1051"/>
        <v>32939.827148263706</v>
      </c>
      <c r="T6111" s="25" t="str">
        <f t="shared" si="1052"/>
        <v>charge</v>
      </c>
      <c r="V6111" s="25">
        <f t="shared" si="1055"/>
        <v>0</v>
      </c>
      <c r="W6111" s="25">
        <f t="shared" si="1053"/>
        <v>4000</v>
      </c>
      <c r="X6111" s="25">
        <f t="shared" si="1056"/>
        <v>0</v>
      </c>
      <c r="Z6111" s="25">
        <f t="shared" si="1054"/>
        <v>0</v>
      </c>
      <c r="AB6111" s="25">
        <f t="shared" si="1048"/>
        <v>32939.827148263706</v>
      </c>
    </row>
    <row r="6112" x14ac:dyDescent="0.2">
      <c r="I6112" s="24">
        <v>6107</v>
      </c>
      <c r="J6112" s="28">
        <v>0.673844942</v>
      </c>
      <c r="L6112" s="24">
        <v>24062.583200359342</v>
      </c>
      <c r="N6112" s="24">
        <v>6107</v>
      </c>
      <c r="O6112" s="24">
        <f t="shared" si="1049"/>
        <v>19129.753644285676</v>
      </c>
      <c r="P6112" s="24">
        <f t="shared" si="1046"/>
        <v>19129.753644285676</v>
      </c>
      <c r="Q6112" s="24">
        <f t="shared" si="1047"/>
        <v>53907.595359999999</v>
      </c>
      <c r="R6112" s="24">
        <f t="shared" si="1050"/>
        <v>0</v>
      </c>
      <c r="S6112" s="24">
        <f t="shared" si="1051"/>
        <v>34777.841715714327</v>
      </c>
      <c r="T6112" s="24" t="str">
        <f t="shared" si="1052"/>
        <v>charge</v>
      </c>
      <c r="V6112" s="24">
        <f t="shared" si="1055"/>
        <v>0</v>
      </c>
      <c r="W6112" s="24">
        <f t="shared" si="1053"/>
        <v>4000</v>
      </c>
      <c r="X6112" s="24">
        <f t="shared" si="1056"/>
        <v>0</v>
      </c>
      <c r="Z6112" s="24">
        <f t="shared" si="1054"/>
        <v>0</v>
      </c>
      <c r="AB6112" s="24">
        <f t="shared" si="1048"/>
        <v>34777.841715714327</v>
      </c>
    </row>
    <row r="6113" x14ac:dyDescent="0.2">
      <c r="I6113" s="25">
        <v>6108</v>
      </c>
      <c r="J6113" s="29">
        <v>0.70710955399999997</v>
      </c>
      <c r="L6113" s="25">
        <v>25001.482045936584</v>
      </c>
      <c r="N6113" s="25">
        <v>6108</v>
      </c>
      <c r="O6113" s="25">
        <f t="shared" si="1049"/>
        <v>19876.178226519583</v>
      </c>
      <c r="P6113" s="25">
        <f t="shared" si="1046"/>
        <v>19876.178226519583</v>
      </c>
      <c r="Q6113" s="25">
        <f t="shared" si="1047"/>
        <v>56568.764319999995</v>
      </c>
      <c r="R6113" s="25">
        <f t="shared" si="1050"/>
        <v>0</v>
      </c>
      <c r="S6113" s="25">
        <f t="shared" si="1051"/>
        <v>36692.586093480408</v>
      </c>
      <c r="T6113" s="25" t="str">
        <f t="shared" si="1052"/>
        <v>charge</v>
      </c>
      <c r="V6113" s="25">
        <f t="shared" si="1055"/>
        <v>0</v>
      </c>
      <c r="W6113" s="25">
        <f t="shared" si="1053"/>
        <v>4000</v>
      </c>
      <c r="X6113" s="25">
        <f t="shared" si="1056"/>
        <v>0</v>
      </c>
      <c r="Z6113" s="25">
        <f t="shared" si="1054"/>
        <v>0</v>
      </c>
      <c r="AB6113" s="25">
        <f t="shared" si="1048"/>
        <v>36692.586093480408</v>
      </c>
    </row>
    <row r="6114" x14ac:dyDescent="0.2">
      <c r="I6114" s="24">
        <v>6109</v>
      </c>
      <c r="J6114" s="28">
        <v>0.71913495700000007</v>
      </c>
      <c r="L6114" s="24">
        <v>24917.315380144119</v>
      </c>
      <c r="N6114" s="24">
        <v>6109</v>
      </c>
      <c r="O6114" s="24">
        <f t="shared" si="1049"/>
        <v>19809.265727214573</v>
      </c>
      <c r="P6114" s="24">
        <f t="shared" si="1046"/>
        <v>19809.265727214573</v>
      </c>
      <c r="Q6114" s="24">
        <f t="shared" si="1047"/>
        <v>57530.796560000003</v>
      </c>
      <c r="R6114" s="24">
        <f t="shared" si="1050"/>
        <v>0</v>
      </c>
      <c r="S6114" s="24">
        <f t="shared" si="1051"/>
        <v>37721.530832785429</v>
      </c>
      <c r="T6114" s="24" t="str">
        <f t="shared" si="1052"/>
        <v>charge</v>
      </c>
      <c r="V6114" s="24">
        <f t="shared" si="1055"/>
        <v>0</v>
      </c>
      <c r="W6114" s="24">
        <f t="shared" si="1053"/>
        <v>4000</v>
      </c>
      <c r="X6114" s="24">
        <f t="shared" si="1056"/>
        <v>0</v>
      </c>
      <c r="Z6114" s="24">
        <f t="shared" si="1054"/>
        <v>0</v>
      </c>
      <c r="AB6114" s="24">
        <f t="shared" si="1048"/>
        <v>37721.530832785429</v>
      </c>
    </row>
    <row r="6115" x14ac:dyDescent="0.2">
      <c r="I6115" s="25">
        <v>6110</v>
      </c>
      <c r="J6115" s="29">
        <v>0.71363717000000004</v>
      </c>
      <c r="L6115" s="25">
        <v>25577.117264938352</v>
      </c>
      <c r="N6115" s="25">
        <v>6110</v>
      </c>
      <c r="O6115" s="25">
        <f t="shared" si="1049"/>
        <v>20333.808225625991</v>
      </c>
      <c r="P6115" s="25">
        <f t="shared" si="1046"/>
        <v>20333.808225625991</v>
      </c>
      <c r="Q6115" s="25">
        <f t="shared" si="1047"/>
        <v>57090.973600000005</v>
      </c>
      <c r="R6115" s="25">
        <f t="shared" si="1050"/>
        <v>0</v>
      </c>
      <c r="S6115" s="25">
        <f t="shared" si="1051"/>
        <v>36757.165374374017</v>
      </c>
      <c r="T6115" s="25" t="str">
        <f t="shared" si="1052"/>
        <v>charge</v>
      </c>
      <c r="V6115" s="25">
        <f t="shared" si="1055"/>
        <v>0</v>
      </c>
      <c r="W6115" s="25">
        <f t="shared" si="1053"/>
        <v>4000</v>
      </c>
      <c r="X6115" s="25">
        <f t="shared" si="1056"/>
        <v>0</v>
      </c>
      <c r="Z6115" s="25">
        <f t="shared" si="1054"/>
        <v>0</v>
      </c>
      <c r="AB6115" s="25">
        <f t="shared" si="1048"/>
        <v>36757.165374374017</v>
      </c>
    </row>
    <row r="6116" x14ac:dyDescent="0.2">
      <c r="I6116" s="24">
        <v>6111</v>
      </c>
      <c r="J6116" s="28">
        <v>0.67744206900000004</v>
      </c>
      <c r="L6116" s="24">
        <v>26025.600830507276</v>
      </c>
      <c r="N6116" s="24">
        <v>6111</v>
      </c>
      <c r="O6116" s="24">
        <f t="shared" si="1049"/>
        <v>20690.352660253284</v>
      </c>
      <c r="P6116" s="24">
        <f t="shared" si="1046"/>
        <v>20690.352660253284</v>
      </c>
      <c r="Q6116" s="24">
        <f t="shared" si="1047"/>
        <v>54195.365519999999</v>
      </c>
      <c r="R6116" s="24">
        <f t="shared" si="1050"/>
        <v>0</v>
      </c>
      <c r="S6116" s="24">
        <f t="shared" si="1051"/>
        <v>33505.012859746712</v>
      </c>
      <c r="T6116" s="24" t="str">
        <f t="shared" si="1052"/>
        <v>charge</v>
      </c>
      <c r="V6116" s="24">
        <f t="shared" si="1055"/>
        <v>0</v>
      </c>
      <c r="W6116" s="24">
        <f t="shared" si="1053"/>
        <v>4000</v>
      </c>
      <c r="X6116" s="24">
        <f t="shared" si="1056"/>
        <v>0</v>
      </c>
      <c r="Z6116" s="24">
        <f t="shared" si="1054"/>
        <v>0</v>
      </c>
      <c r="AB6116" s="24">
        <f t="shared" si="1048"/>
        <v>33505.012859746712</v>
      </c>
    </row>
    <row r="6117" x14ac:dyDescent="0.2">
      <c r="I6117" s="25">
        <v>6112</v>
      </c>
      <c r="J6117" s="29">
        <v>0.59736514099999993</v>
      </c>
      <c r="L6117" s="25">
        <v>25739.796914243696</v>
      </c>
      <c r="N6117" s="25">
        <v>6112</v>
      </c>
      <c r="O6117" s="25">
        <f t="shared" si="1049"/>
        <v>20463.138546823739</v>
      </c>
      <c r="P6117" s="25">
        <f t="shared" si="1046"/>
        <v>20463.138546823739</v>
      </c>
      <c r="Q6117" s="25">
        <f t="shared" si="1047"/>
        <v>47789.211279999996</v>
      </c>
      <c r="R6117" s="25">
        <f t="shared" si="1050"/>
        <v>0</v>
      </c>
      <c r="S6117" s="25">
        <f t="shared" si="1051"/>
        <v>27326.072733176257</v>
      </c>
      <c r="T6117" s="25" t="str">
        <f t="shared" si="1052"/>
        <v>charge</v>
      </c>
      <c r="V6117" s="25">
        <f t="shared" si="1055"/>
        <v>0</v>
      </c>
      <c r="W6117" s="25">
        <f t="shared" si="1053"/>
        <v>4000</v>
      </c>
      <c r="X6117" s="25">
        <f t="shared" si="1056"/>
        <v>0</v>
      </c>
      <c r="Z6117" s="25">
        <f t="shared" si="1054"/>
        <v>0</v>
      </c>
      <c r="AB6117" s="25">
        <f t="shared" si="1048"/>
        <v>27326.072733176257</v>
      </c>
    </row>
    <row r="6118" x14ac:dyDescent="0.2">
      <c r="I6118" s="24">
        <v>6113</v>
      </c>
      <c r="J6118" s="28">
        <v>0.41232331800000005</v>
      </c>
      <c r="L6118" s="24">
        <v>24942.837124872207</v>
      </c>
      <c r="N6118" s="24">
        <v>6113</v>
      </c>
      <c r="O6118" s="24">
        <f t="shared" si="1049"/>
        <v>19829.555514273405</v>
      </c>
      <c r="P6118" s="24">
        <f t="shared" si="1046"/>
        <v>19829.555514273405</v>
      </c>
      <c r="Q6118" s="24">
        <f t="shared" si="1047"/>
        <v>32985.865440000001</v>
      </c>
      <c r="R6118" s="24">
        <f t="shared" si="1050"/>
        <v>0</v>
      </c>
      <c r="S6118" s="24">
        <f t="shared" si="1051"/>
        <v>13156.309925726597</v>
      </c>
      <c r="T6118" s="24" t="str">
        <f t="shared" si="1052"/>
        <v>charge</v>
      </c>
      <c r="V6118" s="24">
        <f t="shared" si="1055"/>
        <v>0</v>
      </c>
      <c r="W6118" s="24">
        <f t="shared" si="1053"/>
        <v>4000</v>
      </c>
      <c r="X6118" s="24">
        <f t="shared" si="1056"/>
        <v>0</v>
      </c>
      <c r="Z6118" s="24">
        <f t="shared" si="1054"/>
        <v>0</v>
      </c>
      <c r="AB6118" s="24">
        <f t="shared" si="1048"/>
        <v>13156.309925726597</v>
      </c>
    </row>
    <row r="6119" x14ac:dyDescent="0.2">
      <c r="I6119" s="25">
        <v>6114</v>
      </c>
      <c r="J6119" s="29">
        <v>0.15632417900000001</v>
      </c>
      <c r="L6119" s="25">
        <v>23984.104822921752</v>
      </c>
      <c r="N6119" s="25">
        <v>6114</v>
      </c>
      <c r="O6119" s="25">
        <f t="shared" si="1049"/>
        <v>19067.363334222795</v>
      </c>
      <c r="P6119" s="25">
        <f t="shared" si="1046"/>
        <v>19067.363334222795</v>
      </c>
      <c r="Q6119" s="25">
        <f t="shared" si="1047"/>
        <v>12505.93432</v>
      </c>
      <c r="R6119" s="25">
        <f t="shared" si="1050"/>
        <v>6561.4290142227946</v>
      </c>
      <c r="S6119" s="25">
        <f t="shared" si="1051"/>
        <v>0</v>
      </c>
      <c r="T6119" s="25" t="str">
        <f t="shared" si="1052"/>
        <v>drain</v>
      </c>
      <c r="V6119" s="25">
        <f t="shared" si="1055"/>
        <v>0</v>
      </c>
      <c r="W6119" s="25">
        <f t="shared" si="1053"/>
        <v>0</v>
      </c>
      <c r="X6119" s="25">
        <f t="shared" si="1056"/>
        <v>4000</v>
      </c>
      <c r="Z6119" s="25">
        <f t="shared" si="1054"/>
        <v>2561.4290142227946</v>
      </c>
      <c r="AB6119" s="25">
        <f t="shared" si="1048"/>
        <v>0</v>
      </c>
    </row>
    <row r="6120" x14ac:dyDescent="0.2">
      <c r="I6120" s="24">
        <v>6115</v>
      </c>
      <c r="J6120" s="28">
        <v>0</v>
      </c>
      <c r="L6120" s="24">
        <v>23510.943198299407</v>
      </c>
      <c r="N6120" s="24">
        <v>6115</v>
      </c>
      <c r="O6120" s="24">
        <f t="shared" si="1049"/>
        <v>18691.199842648028</v>
      </c>
      <c r="P6120" s="24">
        <f t="shared" si="1046"/>
        <v>18691.199842648028</v>
      </c>
      <c r="Q6120" s="24">
        <f t="shared" si="1047"/>
        <v>0</v>
      </c>
      <c r="R6120" s="24">
        <f t="shared" si="1050"/>
        <v>18691.199842648028</v>
      </c>
      <c r="S6120" s="24">
        <f t="shared" si="1051"/>
        <v>0</v>
      </c>
      <c r="T6120" s="24" t="str">
        <f t="shared" si="1052"/>
        <v>drain</v>
      </c>
      <c r="V6120" s="24">
        <f t="shared" si="1055"/>
        <v>0</v>
      </c>
      <c r="W6120" s="24">
        <f t="shared" si="1053"/>
        <v>0</v>
      </c>
      <c r="X6120" s="24">
        <f t="shared" si="1056"/>
        <v>0</v>
      </c>
      <c r="Z6120" s="24">
        <f t="shared" si="1054"/>
        <v>18691.199842648028</v>
      </c>
      <c r="AB6120" s="24">
        <f t="shared" si="1048"/>
        <v>0</v>
      </c>
    </row>
    <row r="6121" x14ac:dyDescent="0.2">
      <c r="I6121" s="25">
        <v>6116</v>
      </c>
      <c r="J6121" s="29">
        <v>0</v>
      </c>
      <c r="L6121" s="25">
        <v>23552.68492479324</v>
      </c>
      <c r="N6121" s="25">
        <v>6116</v>
      </c>
      <c r="O6121" s="25">
        <f t="shared" si="1049"/>
        <v>18724.384515210626</v>
      </c>
      <c r="P6121" s="25">
        <f t="shared" si="1046"/>
        <v>18724.384515210626</v>
      </c>
      <c r="Q6121" s="25">
        <f t="shared" si="1047"/>
        <v>0</v>
      </c>
      <c r="R6121" s="25">
        <f t="shared" si="1050"/>
        <v>18724.384515210626</v>
      </c>
      <c r="S6121" s="25">
        <f t="shared" si="1051"/>
        <v>0</v>
      </c>
      <c r="T6121" s="25" t="str">
        <f t="shared" si="1052"/>
        <v>drain</v>
      </c>
      <c r="V6121" s="25">
        <f t="shared" si="1055"/>
        <v>0</v>
      </c>
      <c r="W6121" s="25">
        <f t="shared" si="1053"/>
        <v>0</v>
      </c>
      <c r="X6121" s="25">
        <f t="shared" si="1056"/>
        <v>0</v>
      </c>
      <c r="Z6121" s="25">
        <f t="shared" si="1054"/>
        <v>18724.384515210626</v>
      </c>
      <c r="AB6121" s="25">
        <f t="shared" si="1048"/>
        <v>0</v>
      </c>
    </row>
    <row r="6122" x14ac:dyDescent="0.2">
      <c r="I6122" s="24">
        <v>6117</v>
      </c>
      <c r="J6122" s="28">
        <v>0</v>
      </c>
      <c r="L6122" s="24">
        <v>23003.596746253967</v>
      </c>
      <c r="N6122" s="24">
        <v>6117</v>
      </c>
      <c r="O6122" s="24">
        <f t="shared" si="1049"/>
        <v>18287.859413271904</v>
      </c>
      <c r="P6122" s="24">
        <f t="shared" si="1046"/>
        <v>18287.859413271904</v>
      </c>
      <c r="Q6122" s="24">
        <f t="shared" si="1047"/>
        <v>0</v>
      </c>
      <c r="R6122" s="24">
        <f t="shared" si="1050"/>
        <v>18287.859413271904</v>
      </c>
      <c r="S6122" s="24">
        <f t="shared" si="1051"/>
        <v>0</v>
      </c>
      <c r="T6122" s="24" t="str">
        <f t="shared" si="1052"/>
        <v>drain</v>
      </c>
      <c r="V6122" s="24">
        <f t="shared" si="1055"/>
        <v>0</v>
      </c>
      <c r="W6122" s="24">
        <f t="shared" si="1053"/>
        <v>0</v>
      </c>
      <c r="X6122" s="24">
        <f t="shared" si="1056"/>
        <v>0</v>
      </c>
      <c r="Z6122" s="24">
        <f t="shared" si="1054"/>
        <v>18287.859413271904</v>
      </c>
      <c r="AB6122" s="24">
        <f t="shared" si="1048"/>
        <v>0</v>
      </c>
    </row>
    <row r="6123" x14ac:dyDescent="0.2">
      <c r="I6123" s="25">
        <v>6118</v>
      </c>
      <c r="J6123" s="29">
        <v>0</v>
      </c>
      <c r="L6123" s="25">
        <v>21995.569243812559</v>
      </c>
      <c r="N6123" s="25">
        <v>6118</v>
      </c>
      <c r="O6123" s="25">
        <f t="shared" si="1049"/>
        <v>17486.477548830986</v>
      </c>
      <c r="P6123" s="25">
        <f t="shared" si="1046"/>
        <v>17486.477548830986</v>
      </c>
      <c r="Q6123" s="25">
        <f t="shared" si="1047"/>
        <v>0</v>
      </c>
      <c r="R6123" s="25">
        <f t="shared" si="1050"/>
        <v>17486.477548830986</v>
      </c>
      <c r="S6123" s="25">
        <f t="shared" si="1051"/>
        <v>0</v>
      </c>
      <c r="T6123" s="25" t="str">
        <f t="shared" si="1052"/>
        <v>drain</v>
      </c>
      <c r="V6123" s="25">
        <f t="shared" si="1055"/>
        <v>0</v>
      </c>
      <c r="W6123" s="25">
        <f t="shared" si="1053"/>
        <v>0</v>
      </c>
      <c r="X6123" s="25">
        <f t="shared" si="1056"/>
        <v>0</v>
      </c>
      <c r="Z6123" s="25">
        <f t="shared" si="1054"/>
        <v>17486.477548830986</v>
      </c>
      <c r="AB6123" s="25">
        <f t="shared" si="1048"/>
        <v>0</v>
      </c>
    </row>
    <row r="6124" x14ac:dyDescent="0.2">
      <c r="I6124" s="24">
        <v>6119</v>
      </c>
      <c r="J6124" s="28">
        <v>0</v>
      </c>
      <c r="L6124" s="24">
        <v>20844.968021106717</v>
      </c>
      <c r="N6124" s="24">
        <v>6119</v>
      </c>
      <c r="O6124" s="24">
        <f t="shared" si="1049"/>
        <v>16571.749576779839</v>
      </c>
      <c r="P6124" s="24">
        <f t="shared" si="1046"/>
        <v>16571.749576779839</v>
      </c>
      <c r="Q6124" s="24">
        <f t="shared" si="1047"/>
        <v>0</v>
      </c>
      <c r="R6124" s="24">
        <f t="shared" si="1050"/>
        <v>16571.749576779839</v>
      </c>
      <c r="S6124" s="24">
        <f t="shared" si="1051"/>
        <v>0</v>
      </c>
      <c r="T6124" s="24" t="str">
        <f t="shared" si="1052"/>
        <v>drain</v>
      </c>
      <c r="V6124" s="24">
        <f t="shared" si="1055"/>
        <v>0</v>
      </c>
      <c r="W6124" s="24">
        <f t="shared" si="1053"/>
        <v>0</v>
      </c>
      <c r="X6124" s="24">
        <f t="shared" si="1056"/>
        <v>0</v>
      </c>
      <c r="Z6124" s="24">
        <f t="shared" si="1054"/>
        <v>16571.749576779839</v>
      </c>
      <c r="AB6124" s="24">
        <f t="shared" si="1048"/>
        <v>0</v>
      </c>
    </row>
    <row r="6125" x14ac:dyDescent="0.2">
      <c r="I6125" s="25">
        <v>6120</v>
      </c>
      <c r="J6125" s="29">
        <v>0</v>
      </c>
      <c r="L6125" s="25">
        <v>19344.355543899535</v>
      </c>
      <c r="N6125" s="25">
        <v>6120</v>
      </c>
      <c r="O6125" s="25">
        <f t="shared" si="1049"/>
        <v>15378.762657400132</v>
      </c>
      <c r="P6125" s="25">
        <f t="shared" si="1046"/>
        <v>15378.762657400132</v>
      </c>
      <c r="Q6125" s="25">
        <f t="shared" si="1047"/>
        <v>0</v>
      </c>
      <c r="R6125" s="25">
        <f t="shared" si="1050"/>
        <v>15378.762657400132</v>
      </c>
      <c r="S6125" s="25">
        <f t="shared" si="1051"/>
        <v>0</v>
      </c>
      <c r="T6125" s="25" t="str">
        <f t="shared" si="1052"/>
        <v>drain</v>
      </c>
      <c r="V6125" s="25">
        <f t="shared" si="1055"/>
        <v>0</v>
      </c>
      <c r="W6125" s="25">
        <f t="shared" si="1053"/>
        <v>0</v>
      </c>
      <c r="X6125" s="25">
        <f t="shared" si="1056"/>
        <v>0</v>
      </c>
      <c r="Z6125" s="25">
        <f t="shared" si="1054"/>
        <v>15378.762657400132</v>
      </c>
      <c r="AB6125" s="25">
        <f t="shared" si="1048"/>
        <v>0</v>
      </c>
    </row>
    <row r="6126" x14ac:dyDescent="0.2">
      <c r="I6126" s="24">
        <v>6121</v>
      </c>
      <c r="J6126" s="28">
        <v>0</v>
      </c>
      <c r="L6126" s="24">
        <v>18500.196106314659</v>
      </c>
      <c r="N6126" s="24">
        <v>6121</v>
      </c>
      <c r="O6126" s="24">
        <f t="shared" si="1049"/>
        <v>14707.655904520154</v>
      </c>
      <c r="P6126" s="24">
        <f t="shared" si="1046"/>
        <v>14707.655904520154</v>
      </c>
      <c r="Q6126" s="24">
        <f t="shared" si="1047"/>
        <v>0</v>
      </c>
      <c r="R6126" s="24">
        <f t="shared" si="1050"/>
        <v>14707.655904520154</v>
      </c>
      <c r="S6126" s="24">
        <f t="shared" si="1051"/>
        <v>0</v>
      </c>
      <c r="T6126" s="24" t="str">
        <f t="shared" si="1052"/>
        <v>drain</v>
      </c>
      <c r="V6126" s="24">
        <f t="shared" si="1055"/>
        <v>0</v>
      </c>
      <c r="W6126" s="24">
        <f t="shared" si="1053"/>
        <v>0</v>
      </c>
      <c r="X6126" s="24">
        <f t="shared" si="1056"/>
        <v>0</v>
      </c>
      <c r="Z6126" s="24">
        <f t="shared" si="1054"/>
        <v>14707.655904520154</v>
      </c>
      <c r="AB6126" s="24">
        <f t="shared" si="1048"/>
        <v>0</v>
      </c>
    </row>
    <row r="6127" x14ac:dyDescent="0.2">
      <c r="I6127" s="25">
        <v>6122</v>
      </c>
      <c r="J6127" s="29">
        <v>0</v>
      </c>
      <c r="L6127" s="25">
        <v>18017.955109429357</v>
      </c>
      <c r="N6127" s="25">
        <v>6122</v>
      </c>
      <c r="O6127" s="25">
        <f t="shared" si="1049"/>
        <v>14324.27431199634</v>
      </c>
      <c r="P6127" s="25">
        <f t="shared" si="1046"/>
        <v>14324.27431199634</v>
      </c>
      <c r="Q6127" s="25">
        <f t="shared" si="1047"/>
        <v>0</v>
      </c>
      <c r="R6127" s="25">
        <f t="shared" si="1050"/>
        <v>14324.27431199634</v>
      </c>
      <c r="S6127" s="25">
        <f t="shared" si="1051"/>
        <v>0</v>
      </c>
      <c r="T6127" s="25" t="str">
        <f t="shared" si="1052"/>
        <v>drain</v>
      </c>
      <c r="V6127" s="25">
        <f t="shared" si="1055"/>
        <v>0</v>
      </c>
      <c r="W6127" s="25">
        <f t="shared" si="1053"/>
        <v>0</v>
      </c>
      <c r="X6127" s="25">
        <f t="shared" si="1056"/>
        <v>0</v>
      </c>
      <c r="Z6127" s="25">
        <f t="shared" si="1054"/>
        <v>14324.27431199634</v>
      </c>
      <c r="AB6127" s="25">
        <f t="shared" si="1048"/>
        <v>0</v>
      </c>
    </row>
    <row r="6128" x14ac:dyDescent="0.2">
      <c r="I6128" s="24">
        <v>6123</v>
      </c>
      <c r="J6128" s="28">
        <v>0</v>
      </c>
      <c r="L6128" s="24">
        <v>17483.849879264832</v>
      </c>
      <c r="N6128" s="24">
        <v>6123</v>
      </c>
      <c r="O6128" s="24">
        <f t="shared" si="1049"/>
        <v>13899.660654015543</v>
      </c>
      <c r="P6128" s="24">
        <f t="shared" si="1046"/>
        <v>13899.660654015543</v>
      </c>
      <c r="Q6128" s="24">
        <f t="shared" si="1047"/>
        <v>0</v>
      </c>
      <c r="R6128" s="24">
        <f t="shared" si="1050"/>
        <v>13899.660654015543</v>
      </c>
      <c r="S6128" s="24">
        <f t="shared" si="1051"/>
        <v>0</v>
      </c>
      <c r="T6128" s="24" t="str">
        <f t="shared" si="1052"/>
        <v>drain</v>
      </c>
      <c r="V6128" s="24">
        <f t="shared" si="1055"/>
        <v>0</v>
      </c>
      <c r="W6128" s="24">
        <f t="shared" si="1053"/>
        <v>0</v>
      </c>
      <c r="X6128" s="24">
        <f t="shared" si="1056"/>
        <v>0</v>
      </c>
      <c r="Z6128" s="24">
        <f t="shared" si="1054"/>
        <v>13899.660654015543</v>
      </c>
      <c r="AB6128" s="24">
        <f t="shared" si="1048"/>
        <v>0</v>
      </c>
    </row>
    <row r="6129" x14ac:dyDescent="0.2">
      <c r="I6129" s="25">
        <v>6124</v>
      </c>
      <c r="J6129" s="29">
        <v>0</v>
      </c>
      <c r="L6129" s="25">
        <v>17247.709506416319</v>
      </c>
      <c r="N6129" s="25">
        <v>6124</v>
      </c>
      <c r="O6129" s="25">
        <f t="shared" si="1049"/>
        <v>13711.929057600973</v>
      </c>
      <c r="P6129" s="25">
        <f t="shared" si="1046"/>
        <v>13711.929057600973</v>
      </c>
      <c r="Q6129" s="25">
        <f t="shared" si="1047"/>
        <v>0</v>
      </c>
      <c r="R6129" s="25">
        <f t="shared" si="1050"/>
        <v>13711.929057600973</v>
      </c>
      <c r="S6129" s="25">
        <f t="shared" si="1051"/>
        <v>0</v>
      </c>
      <c r="T6129" s="25" t="str">
        <f t="shared" si="1052"/>
        <v>drain</v>
      </c>
      <c r="V6129" s="25">
        <f t="shared" si="1055"/>
        <v>0</v>
      </c>
      <c r="W6129" s="25">
        <f t="shared" si="1053"/>
        <v>0</v>
      </c>
      <c r="X6129" s="25">
        <f t="shared" si="1056"/>
        <v>0</v>
      </c>
      <c r="Z6129" s="25">
        <f t="shared" si="1054"/>
        <v>13711.929057600973</v>
      </c>
      <c r="AB6129" s="25">
        <f t="shared" si="1048"/>
        <v>0</v>
      </c>
    </row>
    <row r="6130" x14ac:dyDescent="0.2">
      <c r="I6130" s="24">
        <v>6125</v>
      </c>
      <c r="J6130" s="28">
        <v>0</v>
      </c>
      <c r="L6130" s="24">
        <v>17305.176174736021</v>
      </c>
      <c r="N6130" s="24">
        <v>6125</v>
      </c>
      <c r="O6130" s="24">
        <f t="shared" si="1049"/>
        <v>13757.615058915138</v>
      </c>
      <c r="P6130" s="24">
        <f t="shared" si="1046"/>
        <v>13757.615058915138</v>
      </c>
      <c r="Q6130" s="24">
        <f t="shared" si="1047"/>
        <v>0</v>
      </c>
      <c r="R6130" s="24">
        <f t="shared" si="1050"/>
        <v>13757.615058915138</v>
      </c>
      <c r="S6130" s="24">
        <f t="shared" si="1051"/>
        <v>0</v>
      </c>
      <c r="T6130" s="24" t="str">
        <f t="shared" si="1052"/>
        <v>drain</v>
      </c>
      <c r="V6130" s="24">
        <f t="shared" si="1055"/>
        <v>0</v>
      </c>
      <c r="W6130" s="24">
        <f t="shared" si="1053"/>
        <v>0</v>
      </c>
      <c r="X6130" s="24">
        <f t="shared" si="1056"/>
        <v>0</v>
      </c>
      <c r="Z6130" s="24">
        <f t="shared" si="1054"/>
        <v>13757.615058915138</v>
      </c>
      <c r="AB6130" s="24">
        <f t="shared" si="1048"/>
        <v>0</v>
      </c>
    </row>
    <row r="6131" x14ac:dyDescent="0.2">
      <c r="I6131" s="25">
        <v>6126</v>
      </c>
      <c r="J6131" s="29">
        <v>0</v>
      </c>
      <c r="L6131" s="25">
        <v>17703.553647327422</v>
      </c>
      <c r="N6131" s="25">
        <v>6126</v>
      </c>
      <c r="O6131" s="25">
        <f t="shared" si="1049"/>
        <v>14074.325149625301</v>
      </c>
      <c r="P6131" s="25">
        <f t="shared" si="1046"/>
        <v>14074.325149625301</v>
      </c>
      <c r="Q6131" s="25">
        <f t="shared" si="1047"/>
        <v>0</v>
      </c>
      <c r="R6131" s="25">
        <f t="shared" si="1050"/>
        <v>14074.325149625301</v>
      </c>
      <c r="S6131" s="25">
        <f t="shared" si="1051"/>
        <v>0</v>
      </c>
      <c r="T6131" s="25" t="str">
        <f t="shared" si="1052"/>
        <v>drain</v>
      </c>
      <c r="V6131" s="25">
        <f t="shared" si="1055"/>
        <v>0</v>
      </c>
      <c r="W6131" s="25">
        <f t="shared" si="1053"/>
        <v>0</v>
      </c>
      <c r="X6131" s="25">
        <f t="shared" si="1056"/>
        <v>0</v>
      </c>
      <c r="Z6131" s="25">
        <f t="shared" si="1054"/>
        <v>14074.325149625301</v>
      </c>
      <c r="AB6131" s="25">
        <f t="shared" si="1048"/>
        <v>0</v>
      </c>
    </row>
    <row r="6132" x14ac:dyDescent="0.2">
      <c r="I6132" s="24">
        <v>6127</v>
      </c>
      <c r="J6132" s="28">
        <v>9.9955390000000012E-3</v>
      </c>
      <c r="L6132" s="24">
        <v>18450.893735980986</v>
      </c>
      <c r="N6132" s="24">
        <v>6127</v>
      </c>
      <c r="O6132" s="24">
        <f t="shared" si="1049"/>
        <v>14668.460520104885</v>
      </c>
      <c r="P6132" s="24">
        <f t="shared" si="1046"/>
        <v>14668.460520104885</v>
      </c>
      <c r="Q6132" s="24">
        <f t="shared" si="1047"/>
        <v>799.64312000000007</v>
      </c>
      <c r="R6132" s="24">
        <f t="shared" si="1050"/>
        <v>13868.817400104885</v>
      </c>
      <c r="S6132" s="24">
        <f t="shared" si="1051"/>
        <v>0</v>
      </c>
      <c r="T6132" s="24" t="str">
        <f t="shared" si="1052"/>
        <v>drain</v>
      </c>
      <c r="V6132" s="24">
        <f t="shared" si="1055"/>
        <v>0</v>
      </c>
      <c r="W6132" s="24">
        <f t="shared" si="1053"/>
        <v>0</v>
      </c>
      <c r="X6132" s="24">
        <f t="shared" si="1056"/>
        <v>0</v>
      </c>
      <c r="Z6132" s="24">
        <f t="shared" si="1054"/>
        <v>13868.817400104885</v>
      </c>
      <c r="AB6132" s="24">
        <f t="shared" si="1048"/>
        <v>0</v>
      </c>
    </row>
    <row r="6133" x14ac:dyDescent="0.2">
      <c r="I6133" s="25">
        <v>6128</v>
      </c>
      <c r="J6133" s="29">
        <v>0.27211953499999997</v>
      </c>
      <c r="L6133" s="25">
        <v>19710.381155109404</v>
      </c>
      <c r="N6133" s="25">
        <v>6128</v>
      </c>
      <c r="O6133" s="25">
        <f t="shared" si="1049"/>
        <v>15669.753018311976</v>
      </c>
      <c r="P6133" s="25">
        <f t="shared" si="1046"/>
        <v>15669.753018311976</v>
      </c>
      <c r="Q6133" s="25">
        <f t="shared" si="1047"/>
        <v>21769.562799999996</v>
      </c>
      <c r="R6133" s="25">
        <f t="shared" si="1050"/>
        <v>0</v>
      </c>
      <c r="S6133" s="25">
        <f t="shared" si="1051"/>
        <v>6099.8097816880199</v>
      </c>
      <c r="T6133" s="25" t="str">
        <f t="shared" si="1052"/>
        <v>charge</v>
      </c>
      <c r="V6133" s="25">
        <f t="shared" si="1055"/>
        <v>4000</v>
      </c>
      <c r="W6133" s="25">
        <f t="shared" si="1053"/>
        <v>4000</v>
      </c>
      <c r="X6133" s="25">
        <f t="shared" si="1056"/>
        <v>0</v>
      </c>
      <c r="Z6133" s="25">
        <f t="shared" si="1054"/>
        <v>0</v>
      </c>
      <c r="AB6133" s="25">
        <f t="shared" si="1048"/>
        <v>2099.8097816880199</v>
      </c>
    </row>
    <row r="6134" x14ac:dyDescent="0.2">
      <c r="I6134" s="24">
        <v>6129</v>
      </c>
      <c r="J6134" s="28">
        <v>0.49024188600000002</v>
      </c>
      <c r="L6134" s="24">
        <v>21485.097825002667</v>
      </c>
      <c r="N6134" s="24">
        <v>6129</v>
      </c>
      <c r="O6134" s="24">
        <f t="shared" si="1049"/>
        <v>17080.652770877121</v>
      </c>
      <c r="P6134" s="24">
        <f t="shared" si="1046"/>
        <v>17080.652770877121</v>
      </c>
      <c r="Q6134" s="24">
        <f t="shared" si="1047"/>
        <v>39219.350879999998</v>
      </c>
      <c r="R6134" s="24">
        <f t="shared" si="1050"/>
        <v>0</v>
      </c>
      <c r="S6134" s="24">
        <f t="shared" si="1051"/>
        <v>22138.698109122877</v>
      </c>
      <c r="T6134" s="24" t="str">
        <f t="shared" si="1052"/>
        <v>charge</v>
      </c>
      <c r="V6134" s="24">
        <f t="shared" si="1055"/>
        <v>0</v>
      </c>
      <c r="W6134" s="24">
        <f t="shared" si="1053"/>
        <v>4000</v>
      </c>
      <c r="X6134" s="24">
        <f t="shared" si="1056"/>
        <v>0</v>
      </c>
      <c r="Z6134" s="24">
        <f t="shared" si="1054"/>
        <v>0</v>
      </c>
      <c r="AB6134" s="24">
        <f t="shared" si="1048"/>
        <v>22138.698109122877</v>
      </c>
    </row>
    <row r="6135" x14ac:dyDescent="0.2">
      <c r="I6135" s="25">
        <v>6130</v>
      </c>
      <c r="J6135" s="29">
        <v>0.63022249299999999</v>
      </c>
      <c r="L6135" s="25">
        <v>22667.176419687268</v>
      </c>
      <c r="N6135" s="25">
        <v>6130</v>
      </c>
      <c r="O6135" s="25">
        <f t="shared" si="1049"/>
        <v>18020.405253651381</v>
      </c>
      <c r="P6135" s="25">
        <f t="shared" si="1046"/>
        <v>18020.405253651381</v>
      </c>
      <c r="Q6135" s="25">
        <f t="shared" si="1047"/>
        <v>50417.799440000003</v>
      </c>
      <c r="R6135" s="25">
        <f t="shared" si="1050"/>
        <v>0</v>
      </c>
      <c r="S6135" s="25">
        <f t="shared" si="1051"/>
        <v>32397.394186348622</v>
      </c>
      <c r="T6135" s="25" t="str">
        <f t="shared" si="1052"/>
        <v>charge</v>
      </c>
      <c r="V6135" s="25">
        <f t="shared" si="1055"/>
        <v>0</v>
      </c>
      <c r="W6135" s="25">
        <f t="shared" si="1053"/>
        <v>4000</v>
      </c>
      <c r="X6135" s="25">
        <f t="shared" si="1056"/>
        <v>0</v>
      </c>
      <c r="Z6135" s="25">
        <f t="shared" si="1054"/>
        <v>0</v>
      </c>
      <c r="AB6135" s="25">
        <f t="shared" si="1048"/>
        <v>32397.394186348622</v>
      </c>
    </row>
    <row r="6136" x14ac:dyDescent="0.2">
      <c r="I6136" s="24">
        <v>6131</v>
      </c>
      <c r="J6136" s="28">
        <v>0.66411419400000005</v>
      </c>
      <c r="L6136" s="24">
        <v>23492.099814128873</v>
      </c>
      <c r="N6136" s="24">
        <v>6131</v>
      </c>
      <c r="O6136" s="24">
        <f t="shared" si="1049"/>
        <v>18676.219352232456</v>
      </c>
      <c r="P6136" s="24">
        <f t="shared" si="1046"/>
        <v>18676.219352232456</v>
      </c>
      <c r="Q6136" s="24">
        <f t="shared" si="1047"/>
        <v>53129.135520000003</v>
      </c>
      <c r="R6136" s="24">
        <f t="shared" si="1050"/>
        <v>0</v>
      </c>
      <c r="S6136" s="24">
        <f t="shared" si="1051"/>
        <v>34452.916167767544</v>
      </c>
      <c r="T6136" s="24" t="str">
        <f t="shared" si="1052"/>
        <v>charge</v>
      </c>
      <c r="V6136" s="24">
        <f t="shared" si="1055"/>
        <v>0</v>
      </c>
      <c r="W6136" s="24">
        <f t="shared" si="1053"/>
        <v>4000</v>
      </c>
      <c r="X6136" s="24">
        <f t="shared" si="1056"/>
        <v>0</v>
      </c>
      <c r="Z6136" s="24">
        <f t="shared" si="1054"/>
        <v>0</v>
      </c>
      <c r="AB6136" s="24">
        <f t="shared" si="1048"/>
        <v>34452.916167767544</v>
      </c>
    </row>
    <row r="6137" x14ac:dyDescent="0.2">
      <c r="I6137" s="25">
        <v>6132</v>
      </c>
      <c r="J6137" s="29">
        <v>0.68303305799999992</v>
      </c>
      <c r="L6137" s="25">
        <v>24178.192356777188</v>
      </c>
      <c r="N6137" s="25">
        <v>6132</v>
      </c>
      <c r="O6137" s="25">
        <f t="shared" si="1049"/>
        <v>19221.662923637865</v>
      </c>
      <c r="P6137" s="25">
        <f t="shared" si="1046"/>
        <v>19221.662923637865</v>
      </c>
      <c r="Q6137" s="25">
        <f t="shared" si="1047"/>
        <v>54642.644639999991</v>
      </c>
      <c r="R6137" s="25">
        <f t="shared" si="1050"/>
        <v>0</v>
      </c>
      <c r="S6137" s="25">
        <f t="shared" si="1051"/>
        <v>35420.981716362126</v>
      </c>
      <c r="T6137" s="25" t="str">
        <f t="shared" si="1052"/>
        <v>charge</v>
      </c>
      <c r="V6137" s="25">
        <f t="shared" si="1055"/>
        <v>0</v>
      </c>
      <c r="W6137" s="25">
        <f t="shared" si="1053"/>
        <v>4000</v>
      </c>
      <c r="X6137" s="25">
        <f t="shared" si="1056"/>
        <v>0</v>
      </c>
      <c r="Z6137" s="25">
        <f t="shared" si="1054"/>
        <v>0</v>
      </c>
      <c r="AB6137" s="25">
        <f t="shared" si="1048"/>
        <v>35420.981716362126</v>
      </c>
    </row>
    <row r="6138" x14ac:dyDescent="0.2">
      <c r="I6138" s="24">
        <v>6133</v>
      </c>
      <c r="J6138" s="28">
        <v>0.69516239899999999</v>
      </c>
      <c r="L6138" s="24">
        <v>25011.391640472411</v>
      </c>
      <c r="N6138" s="24">
        <v>6133</v>
      </c>
      <c r="O6138" s="24">
        <f t="shared" si="1049"/>
        <v>19884.056354175569</v>
      </c>
      <c r="P6138" s="24">
        <f t="shared" si="1046"/>
        <v>19884.056354175569</v>
      </c>
      <c r="Q6138" s="24">
        <f t="shared" si="1047"/>
        <v>55612.99192</v>
      </c>
      <c r="R6138" s="24">
        <f t="shared" si="1050"/>
        <v>0</v>
      </c>
      <c r="S6138" s="24">
        <f t="shared" si="1051"/>
        <v>35728.935565824431</v>
      </c>
      <c r="T6138" s="24" t="str">
        <f t="shared" si="1052"/>
        <v>charge</v>
      </c>
      <c r="V6138" s="24">
        <f t="shared" si="1055"/>
        <v>0</v>
      </c>
      <c r="W6138" s="24">
        <f t="shared" si="1053"/>
        <v>4000</v>
      </c>
      <c r="X6138" s="24">
        <f t="shared" si="1056"/>
        <v>0</v>
      </c>
      <c r="Z6138" s="24">
        <f t="shared" si="1054"/>
        <v>0</v>
      </c>
      <c r="AB6138" s="24">
        <f t="shared" si="1048"/>
        <v>35728.935565824431</v>
      </c>
    </row>
    <row r="6139" x14ac:dyDescent="0.2">
      <c r="I6139" s="25">
        <v>6134</v>
      </c>
      <c r="J6139" s="29">
        <v>0.65982174300000007</v>
      </c>
      <c r="L6139" s="25">
        <v>26190.235634231565</v>
      </c>
      <c r="N6139" s="25">
        <v>6134</v>
      </c>
      <c r="O6139" s="25">
        <f t="shared" si="1049"/>
        <v>20821.237329214095</v>
      </c>
      <c r="P6139" s="25">
        <f t="shared" si="1046"/>
        <v>20821.237329214095</v>
      </c>
      <c r="Q6139" s="25">
        <f t="shared" si="1047"/>
        <v>52785.739440000005</v>
      </c>
      <c r="R6139" s="25">
        <f t="shared" si="1050"/>
        <v>0</v>
      </c>
      <c r="S6139" s="25">
        <f t="shared" si="1051"/>
        <v>31964.50211078591</v>
      </c>
      <c r="T6139" s="25" t="str">
        <f t="shared" si="1052"/>
        <v>charge</v>
      </c>
      <c r="V6139" s="25">
        <f t="shared" si="1055"/>
        <v>0</v>
      </c>
      <c r="W6139" s="25">
        <f t="shared" si="1053"/>
        <v>4000</v>
      </c>
      <c r="X6139" s="25">
        <f t="shared" si="1056"/>
        <v>0</v>
      </c>
      <c r="Z6139" s="25">
        <f t="shared" si="1054"/>
        <v>0</v>
      </c>
      <c r="AB6139" s="25">
        <f t="shared" si="1048"/>
        <v>31964.50211078591</v>
      </c>
    </row>
    <row r="6140" x14ac:dyDescent="0.2">
      <c r="I6140" s="24">
        <v>6135</v>
      </c>
      <c r="J6140" s="28">
        <v>0.59960005299999997</v>
      </c>
      <c r="L6140" s="24">
        <v>26741.965478944778</v>
      </c>
      <c r="N6140" s="24">
        <v>6135</v>
      </c>
      <c r="O6140" s="24">
        <f t="shared" si="1049"/>
        <v>21259.862555761098</v>
      </c>
      <c r="P6140" s="24">
        <f t="shared" si="1046"/>
        <v>21259.862555761098</v>
      </c>
      <c r="Q6140" s="24">
        <f t="shared" si="1047"/>
        <v>47968.004239999995</v>
      </c>
      <c r="R6140" s="24">
        <f t="shared" si="1050"/>
        <v>0</v>
      </c>
      <c r="S6140" s="24">
        <f t="shared" si="1051"/>
        <v>26708.141684238897</v>
      </c>
      <c r="T6140" s="24" t="str">
        <f t="shared" si="1052"/>
        <v>charge</v>
      </c>
      <c r="V6140" s="24">
        <f t="shared" si="1055"/>
        <v>0</v>
      </c>
      <c r="W6140" s="24">
        <f t="shared" si="1053"/>
        <v>4000</v>
      </c>
      <c r="X6140" s="24">
        <f t="shared" si="1056"/>
        <v>0</v>
      </c>
      <c r="Z6140" s="24">
        <f t="shared" si="1054"/>
        <v>0</v>
      </c>
      <c r="AB6140" s="24">
        <f t="shared" si="1048"/>
        <v>26708.141684238897</v>
      </c>
    </row>
    <row r="6141" x14ac:dyDescent="0.2">
      <c r="I6141" s="25">
        <v>6136</v>
      </c>
      <c r="J6141" s="29">
        <v>0.58214092799999995</v>
      </c>
      <c r="L6141" s="25">
        <v>26580.15727343559</v>
      </c>
      <c r="N6141" s="25">
        <v>6136</v>
      </c>
      <c r="O6141" s="25">
        <f t="shared" si="1049"/>
        <v>21131.225032381295</v>
      </c>
      <c r="P6141" s="25">
        <f t="shared" si="1046"/>
        <v>21131.225032381295</v>
      </c>
      <c r="Q6141" s="25">
        <f t="shared" si="1047"/>
        <v>46571.274239999999</v>
      </c>
      <c r="R6141" s="25">
        <f t="shared" si="1050"/>
        <v>0</v>
      </c>
      <c r="S6141" s="25">
        <f t="shared" si="1051"/>
        <v>25440.049207618704</v>
      </c>
      <c r="T6141" s="25" t="str">
        <f t="shared" si="1052"/>
        <v>charge</v>
      </c>
      <c r="V6141" s="25">
        <f t="shared" si="1055"/>
        <v>0</v>
      </c>
      <c r="W6141" s="25">
        <f t="shared" si="1053"/>
        <v>4000</v>
      </c>
      <c r="X6141" s="25">
        <f t="shared" si="1056"/>
        <v>0</v>
      </c>
      <c r="Z6141" s="25">
        <f t="shared" si="1054"/>
        <v>0</v>
      </c>
      <c r="AB6141" s="25">
        <f t="shared" si="1048"/>
        <v>25440.049207618704</v>
      </c>
    </row>
    <row r="6142" x14ac:dyDescent="0.2">
      <c r="I6142" s="24">
        <v>6137</v>
      </c>
      <c r="J6142" s="28">
        <v>0.41026664299999999</v>
      </c>
      <c r="L6142" s="24">
        <v>26106.944089555738</v>
      </c>
      <c r="N6142" s="24">
        <v>6137</v>
      </c>
      <c r="O6142" s="24">
        <f t="shared" si="1049"/>
        <v>20755.020551196812</v>
      </c>
      <c r="P6142" s="24">
        <f t="shared" si="1046"/>
        <v>20755.020551196812</v>
      </c>
      <c r="Q6142" s="24">
        <f t="shared" si="1047"/>
        <v>32821.331440000002</v>
      </c>
      <c r="R6142" s="24">
        <f t="shared" si="1050"/>
        <v>0</v>
      </c>
      <c r="S6142" s="24">
        <f t="shared" si="1051"/>
        <v>12066.310888803189</v>
      </c>
      <c r="T6142" s="24" t="str">
        <f t="shared" si="1052"/>
        <v>charge</v>
      </c>
      <c r="V6142" s="24">
        <f t="shared" si="1055"/>
        <v>0</v>
      </c>
      <c r="W6142" s="24">
        <f t="shared" si="1053"/>
        <v>4000</v>
      </c>
      <c r="X6142" s="24">
        <f t="shared" si="1056"/>
        <v>0</v>
      </c>
      <c r="Z6142" s="24">
        <f t="shared" si="1054"/>
        <v>0</v>
      </c>
      <c r="AB6142" s="24">
        <f t="shared" si="1048"/>
        <v>12066.310888803189</v>
      </c>
    </row>
    <row r="6143" x14ac:dyDescent="0.2">
      <c r="I6143" s="25">
        <v>6138</v>
      </c>
      <c r="J6143" s="29">
        <v>0.15508007399999998</v>
      </c>
      <c r="L6143" s="25">
        <v>25124.628745317455</v>
      </c>
      <c r="N6143" s="25">
        <v>6138</v>
      </c>
      <c r="O6143" s="25">
        <f t="shared" si="1049"/>
        <v>19974.079852527379</v>
      </c>
      <c r="P6143" s="25">
        <f t="shared" si="1046"/>
        <v>19974.079852527379</v>
      </c>
      <c r="Q6143" s="25">
        <f t="shared" si="1047"/>
        <v>12406.405919999999</v>
      </c>
      <c r="R6143" s="25">
        <f t="shared" si="1050"/>
        <v>7567.6739325273793</v>
      </c>
      <c r="S6143" s="25">
        <f t="shared" si="1051"/>
        <v>0</v>
      </c>
      <c r="T6143" s="25" t="str">
        <f t="shared" si="1052"/>
        <v>drain</v>
      </c>
      <c r="V6143" s="25">
        <f t="shared" si="1055"/>
        <v>0</v>
      </c>
      <c r="W6143" s="25">
        <f t="shared" si="1053"/>
        <v>0</v>
      </c>
      <c r="X6143" s="25">
        <f t="shared" si="1056"/>
        <v>4000</v>
      </c>
      <c r="Z6143" s="25">
        <f t="shared" si="1054"/>
        <v>3567.6739325273793</v>
      </c>
      <c r="AB6143" s="25">
        <f t="shared" si="1048"/>
        <v>0</v>
      </c>
    </row>
    <row r="6144" x14ac:dyDescent="0.2">
      <c r="I6144" s="24">
        <v>6139</v>
      </c>
      <c r="J6144" s="28">
        <v>0</v>
      </c>
      <c r="L6144" s="24">
        <v>24491.794766092298</v>
      </c>
      <c r="N6144" s="24">
        <v>6139</v>
      </c>
      <c r="O6144" s="24">
        <f t="shared" si="1049"/>
        <v>19470.976839043378</v>
      </c>
      <c r="P6144" s="24">
        <f t="shared" si="1046"/>
        <v>19470.976839043378</v>
      </c>
      <c r="Q6144" s="24">
        <f t="shared" si="1047"/>
        <v>0</v>
      </c>
      <c r="R6144" s="24">
        <f t="shared" si="1050"/>
        <v>19470.976839043378</v>
      </c>
      <c r="S6144" s="24">
        <f t="shared" si="1051"/>
        <v>0</v>
      </c>
      <c r="T6144" s="24" t="str">
        <f t="shared" si="1052"/>
        <v>drain</v>
      </c>
      <c r="V6144" s="24">
        <f t="shared" si="1055"/>
        <v>0</v>
      </c>
      <c r="W6144" s="24">
        <f t="shared" si="1053"/>
        <v>0</v>
      </c>
      <c r="X6144" s="24">
        <f t="shared" si="1056"/>
        <v>0</v>
      </c>
      <c r="Z6144" s="24">
        <f t="shared" si="1054"/>
        <v>19470.976839043378</v>
      </c>
      <c r="AB6144" s="24">
        <f t="shared" si="1048"/>
        <v>0</v>
      </c>
    </row>
    <row r="6145" x14ac:dyDescent="0.2">
      <c r="I6145" s="25">
        <v>6140</v>
      </c>
      <c r="J6145" s="29">
        <v>0</v>
      </c>
      <c r="L6145" s="25">
        <v>24499.317166566845</v>
      </c>
      <c r="N6145" s="25">
        <v>6140</v>
      </c>
      <c r="O6145" s="25">
        <f t="shared" si="1049"/>
        <v>19476.957147420642</v>
      </c>
      <c r="P6145" s="25">
        <f t="shared" si="1046"/>
        <v>19476.957147420642</v>
      </c>
      <c r="Q6145" s="25">
        <f t="shared" si="1047"/>
        <v>0</v>
      </c>
      <c r="R6145" s="25">
        <f t="shared" si="1050"/>
        <v>19476.957147420642</v>
      </c>
      <c r="S6145" s="25">
        <f t="shared" si="1051"/>
        <v>0</v>
      </c>
      <c r="T6145" s="25" t="str">
        <f t="shared" si="1052"/>
        <v>drain</v>
      </c>
      <c r="V6145" s="25">
        <f t="shared" si="1055"/>
        <v>0</v>
      </c>
      <c r="W6145" s="25">
        <f t="shared" si="1053"/>
        <v>0</v>
      </c>
      <c r="X6145" s="25">
        <f t="shared" si="1056"/>
        <v>0</v>
      </c>
      <c r="Z6145" s="25">
        <f t="shared" si="1054"/>
        <v>19476.957147420642</v>
      </c>
      <c r="AB6145" s="25">
        <f t="shared" si="1048"/>
        <v>0</v>
      </c>
    </row>
    <row r="6146" x14ac:dyDescent="0.2">
      <c r="I6146" s="24">
        <v>6141</v>
      </c>
      <c r="J6146" s="28">
        <v>0</v>
      </c>
      <c r="L6146" s="24">
        <v>23983.408562374112</v>
      </c>
      <c r="N6146" s="24">
        <v>6141</v>
      </c>
      <c r="O6146" s="24">
        <f t="shared" si="1049"/>
        <v>19066.809807087418</v>
      </c>
      <c r="P6146" s="24">
        <f t="shared" si="1046"/>
        <v>19066.809807087418</v>
      </c>
      <c r="Q6146" s="24">
        <f t="shared" si="1047"/>
        <v>0</v>
      </c>
      <c r="R6146" s="24">
        <f t="shared" si="1050"/>
        <v>19066.809807087418</v>
      </c>
      <c r="S6146" s="24">
        <f t="shared" si="1051"/>
        <v>0</v>
      </c>
      <c r="T6146" s="24" t="str">
        <f t="shared" si="1052"/>
        <v>drain</v>
      </c>
      <c r="V6146" s="24">
        <f t="shared" si="1055"/>
        <v>0</v>
      </c>
      <c r="W6146" s="24">
        <f t="shared" si="1053"/>
        <v>0</v>
      </c>
      <c r="X6146" s="24">
        <f t="shared" si="1056"/>
        <v>0</v>
      </c>
      <c r="Z6146" s="24">
        <f t="shared" si="1054"/>
        <v>19066.809807087418</v>
      </c>
      <c r="AB6146" s="24">
        <f t="shared" si="1048"/>
        <v>0</v>
      </c>
    </row>
    <row r="6147" x14ac:dyDescent="0.2">
      <c r="I6147" s="25">
        <v>6142</v>
      </c>
      <c r="J6147" s="29">
        <v>0</v>
      </c>
      <c r="L6147" s="25">
        <v>22913.951650524137</v>
      </c>
      <c r="N6147" s="25">
        <v>6142</v>
      </c>
      <c r="O6147" s="25">
        <f t="shared" si="1049"/>
        <v>18216.59156216669</v>
      </c>
      <c r="P6147" s="25">
        <f t="shared" si="1046"/>
        <v>18216.59156216669</v>
      </c>
      <c r="Q6147" s="25">
        <f t="shared" si="1047"/>
        <v>0</v>
      </c>
      <c r="R6147" s="25">
        <f t="shared" si="1050"/>
        <v>18216.59156216669</v>
      </c>
      <c r="S6147" s="25">
        <f t="shared" si="1051"/>
        <v>0</v>
      </c>
      <c r="T6147" s="25" t="str">
        <f t="shared" si="1052"/>
        <v>drain</v>
      </c>
      <c r="V6147" s="25">
        <f t="shared" si="1055"/>
        <v>0</v>
      </c>
      <c r="W6147" s="25">
        <f t="shared" si="1053"/>
        <v>0</v>
      </c>
      <c r="X6147" s="25">
        <f t="shared" si="1056"/>
        <v>0</v>
      </c>
      <c r="Z6147" s="25">
        <f t="shared" si="1054"/>
        <v>18216.59156216669</v>
      </c>
      <c r="AB6147" s="25">
        <f t="shared" si="1048"/>
        <v>0</v>
      </c>
    </row>
    <row r="6148" x14ac:dyDescent="0.2">
      <c r="I6148" s="24">
        <v>6143</v>
      </c>
      <c r="J6148" s="28">
        <v>0</v>
      </c>
      <c r="L6148" s="24">
        <v>21714.427582073211</v>
      </c>
      <c r="N6148" s="24">
        <v>6143</v>
      </c>
      <c r="O6148" s="24">
        <f t="shared" si="1049"/>
        <v>17262.969927748203</v>
      </c>
      <c r="P6148" s="24">
        <f t="shared" si="1046"/>
        <v>17262.969927748203</v>
      </c>
      <c r="Q6148" s="24">
        <f t="shared" si="1047"/>
        <v>0</v>
      </c>
      <c r="R6148" s="24">
        <f t="shared" si="1050"/>
        <v>17262.969927748203</v>
      </c>
      <c r="S6148" s="24">
        <f t="shared" si="1051"/>
        <v>0</v>
      </c>
      <c r="T6148" s="24" t="str">
        <f t="shared" si="1052"/>
        <v>drain</v>
      </c>
      <c r="V6148" s="24">
        <f t="shared" si="1055"/>
        <v>0</v>
      </c>
      <c r="W6148" s="24">
        <f t="shared" si="1053"/>
        <v>0</v>
      </c>
      <c r="X6148" s="24">
        <f t="shared" si="1056"/>
        <v>0</v>
      </c>
      <c r="Z6148" s="24">
        <f t="shared" si="1054"/>
        <v>17262.969927748203</v>
      </c>
      <c r="AB6148" s="24">
        <f t="shared" si="1048"/>
        <v>0</v>
      </c>
    </row>
    <row r="6149" x14ac:dyDescent="0.2">
      <c r="I6149" s="25">
        <v>6144</v>
      </c>
      <c r="J6149" s="29">
        <v>0</v>
      </c>
      <c r="L6149" s="25">
        <v>20184.572756290436</v>
      </c>
      <c r="N6149" s="25">
        <v>6144</v>
      </c>
      <c r="O6149" s="25">
        <f t="shared" si="1049"/>
        <v>16046.735341250896</v>
      </c>
      <c r="P6149" s="25">
        <f t="shared" si="1046"/>
        <v>16046.735341250896</v>
      </c>
      <c r="Q6149" s="25">
        <f t="shared" si="1047"/>
        <v>0</v>
      </c>
      <c r="R6149" s="25">
        <f t="shared" si="1050"/>
        <v>16046.735341250896</v>
      </c>
      <c r="S6149" s="25">
        <f t="shared" si="1051"/>
        <v>0</v>
      </c>
      <c r="T6149" s="25" t="str">
        <f t="shared" si="1052"/>
        <v>drain</v>
      </c>
      <c r="V6149" s="25">
        <f t="shared" si="1055"/>
        <v>0</v>
      </c>
      <c r="W6149" s="25">
        <f t="shared" si="1053"/>
        <v>0</v>
      </c>
      <c r="X6149" s="25">
        <f t="shared" si="1056"/>
        <v>0</v>
      </c>
      <c r="Z6149" s="25">
        <f t="shared" si="1054"/>
        <v>16046.735341250896</v>
      </c>
      <c r="AB6149" s="25">
        <f t="shared" si="1048"/>
        <v>0</v>
      </c>
    </row>
    <row r="6150" x14ac:dyDescent="0.2">
      <c r="I6150" s="24">
        <v>6145</v>
      </c>
      <c r="J6150" s="28">
        <v>0</v>
      </c>
      <c r="L6150" s="24">
        <v>19030.067004489898</v>
      </c>
      <c r="N6150" s="24">
        <v>6145</v>
      </c>
      <c r="O6150" s="24">
        <f t="shared" si="1049"/>
        <v>15128.903268569469</v>
      </c>
      <c r="P6150" s="24">
        <f t="shared" ref="P6150:P6213" si="1057">O6150-$E$8*$E$9</f>
        <v>15128.903268569469</v>
      </c>
      <c r="Q6150" s="24">
        <f t="shared" ref="Q6150:Q6213" si="1058">J6150*$E$7</f>
        <v>0</v>
      </c>
      <c r="R6150" s="24">
        <f t="shared" si="1050"/>
        <v>15128.903268569469</v>
      </c>
      <c r="S6150" s="24">
        <f t="shared" si="1051"/>
        <v>0</v>
      </c>
      <c r="T6150" s="24" t="str">
        <f t="shared" si="1052"/>
        <v>drain</v>
      </c>
      <c r="V6150" s="24">
        <f t="shared" si="1055"/>
        <v>0</v>
      </c>
      <c r="W6150" s="24">
        <f t="shared" si="1053"/>
        <v>0</v>
      </c>
      <c r="X6150" s="24">
        <f t="shared" si="1056"/>
        <v>0</v>
      </c>
      <c r="Z6150" s="24">
        <f t="shared" si="1054"/>
        <v>15128.903268569469</v>
      </c>
      <c r="AB6150" s="24">
        <f t="shared" ref="AB6150:AB6213" si="1059">IF(T6150="charge",(S6150-V6150),0)</f>
        <v>0</v>
      </c>
    </row>
    <row r="6151" x14ac:dyDescent="0.2">
      <c r="I6151" s="25">
        <v>6146</v>
      </c>
      <c r="J6151" s="29">
        <v>0</v>
      </c>
      <c r="L6151" s="25">
        <v>18512.39971629381</v>
      </c>
      <c r="N6151" s="25">
        <v>6146</v>
      </c>
      <c r="O6151" s="25">
        <f t="shared" ref="O6151:O6214" si="1060">L6151*$O$2</f>
        <v>14717.35777445358</v>
      </c>
      <c r="P6151" s="25">
        <f t="shared" si="1057"/>
        <v>14717.35777445358</v>
      </c>
      <c r="Q6151" s="25">
        <f t="shared" si="1058"/>
        <v>0</v>
      </c>
      <c r="R6151" s="25">
        <f t="shared" ref="R6151:R6214" si="1061">IF(P6151&gt;Q6151,P6151-Q6151,0)</f>
        <v>14717.35777445358</v>
      </c>
      <c r="S6151" s="25">
        <f t="shared" ref="S6151:S6214" si="1062">IF(Q6151&gt;P6151,Q6151-P6151,0)</f>
        <v>0</v>
      </c>
      <c r="T6151" s="25" t="str">
        <f t="shared" ref="T6151:T6214" si="1063">IF(P6151&gt;Q6151,"drain","charge")</f>
        <v>drain</v>
      </c>
      <c r="V6151" s="25">
        <f t="shared" si="1055"/>
        <v>0</v>
      </c>
      <c r="W6151" s="25">
        <f t="shared" ref="W6151:W6214" si="1064">IF(W6150+S6151&gt;$E$11,$E$11,IF(T6151="charge",W6150+(S6151*$E$12),IF((W6150-R6151)&gt;0,W6150-R6151,0)))</f>
        <v>0</v>
      </c>
      <c r="X6151" s="25">
        <f t="shared" si="1056"/>
        <v>0</v>
      </c>
      <c r="Z6151" s="25">
        <f t="shared" ref="Z6151:Z6214" si="1065">R6151-X6151</f>
        <v>14717.35777445358</v>
      </c>
      <c r="AB6151" s="25">
        <f t="shared" si="1059"/>
        <v>0</v>
      </c>
    </row>
    <row r="6152" x14ac:dyDescent="0.2">
      <c r="I6152" s="24">
        <v>6147</v>
      </c>
      <c r="J6152" s="28">
        <v>0</v>
      </c>
      <c r="L6152" s="24">
        <v>18326.845696616172</v>
      </c>
      <c r="N6152" s="24">
        <v>6147</v>
      </c>
      <c r="O6152" s="24">
        <f t="shared" si="1060"/>
        <v>14569.842328809858</v>
      </c>
      <c r="P6152" s="24">
        <f t="shared" si="1057"/>
        <v>14569.842328809858</v>
      </c>
      <c r="Q6152" s="24">
        <f t="shared" si="1058"/>
        <v>0</v>
      </c>
      <c r="R6152" s="24">
        <f t="shared" si="1061"/>
        <v>14569.842328809858</v>
      </c>
      <c r="S6152" s="24">
        <f t="shared" si="1062"/>
        <v>0</v>
      </c>
      <c r="T6152" s="24" t="str">
        <f t="shared" si="1063"/>
        <v>drain</v>
      </c>
      <c r="V6152" s="24">
        <f t="shared" ref="V6152:V6215" si="1066">IF(W6152&gt;=W6151,(W6152-W6151),0)</f>
        <v>0</v>
      </c>
      <c r="W6152" s="24">
        <f t="shared" si="1064"/>
        <v>0</v>
      </c>
      <c r="X6152" s="24">
        <f t="shared" ref="X6152:X6215" si="1067">IF(T6152="drain",W6151-W6152,0)</f>
        <v>0</v>
      </c>
      <c r="Z6152" s="24">
        <f t="shared" si="1065"/>
        <v>14569.842328809858</v>
      </c>
      <c r="AB6152" s="24">
        <f t="shared" si="1059"/>
        <v>0</v>
      </c>
    </row>
    <row r="6153" x14ac:dyDescent="0.2">
      <c r="I6153" s="25">
        <v>6148</v>
      </c>
      <c r="J6153" s="29">
        <v>0</v>
      </c>
      <c r="L6153" s="25">
        <v>18020.416331911085</v>
      </c>
      <c r="N6153" s="25">
        <v>6148</v>
      </c>
      <c r="O6153" s="25">
        <f t="shared" si="1060"/>
        <v>14326.230983869313</v>
      </c>
      <c r="P6153" s="25">
        <f t="shared" si="1057"/>
        <v>14326.230983869313</v>
      </c>
      <c r="Q6153" s="25">
        <f t="shared" si="1058"/>
        <v>0</v>
      </c>
      <c r="R6153" s="25">
        <f t="shared" si="1061"/>
        <v>14326.230983869313</v>
      </c>
      <c r="S6153" s="25">
        <f t="shared" si="1062"/>
        <v>0</v>
      </c>
      <c r="T6153" s="25" t="str">
        <f t="shared" si="1063"/>
        <v>drain</v>
      </c>
      <c r="V6153" s="25">
        <f t="shared" si="1066"/>
        <v>0</v>
      </c>
      <c r="W6153" s="25">
        <f t="shared" si="1064"/>
        <v>0</v>
      </c>
      <c r="X6153" s="25">
        <f t="shared" si="1067"/>
        <v>0</v>
      </c>
      <c r="Z6153" s="25">
        <f t="shared" si="1065"/>
        <v>14326.230983869313</v>
      </c>
      <c r="AB6153" s="25">
        <f t="shared" si="1059"/>
        <v>0</v>
      </c>
    </row>
    <row r="6154" x14ac:dyDescent="0.2">
      <c r="I6154" s="24">
        <v>6149</v>
      </c>
      <c r="J6154" s="28">
        <v>0</v>
      </c>
      <c r="L6154" s="24">
        <v>18181.701045131682</v>
      </c>
      <c r="N6154" s="24">
        <v>6149</v>
      </c>
      <c r="O6154" s="24">
        <f t="shared" si="1060"/>
        <v>14454.452330879687</v>
      </c>
      <c r="P6154" s="24">
        <f t="shared" si="1057"/>
        <v>14454.452330879687</v>
      </c>
      <c r="Q6154" s="24">
        <f t="shared" si="1058"/>
        <v>0</v>
      </c>
      <c r="R6154" s="24">
        <f t="shared" si="1061"/>
        <v>14454.452330879687</v>
      </c>
      <c r="S6154" s="24">
        <f t="shared" si="1062"/>
        <v>0</v>
      </c>
      <c r="T6154" s="24" t="str">
        <f t="shared" si="1063"/>
        <v>drain</v>
      </c>
      <c r="V6154" s="24">
        <f t="shared" si="1066"/>
        <v>0</v>
      </c>
      <c r="W6154" s="24">
        <f t="shared" si="1064"/>
        <v>0</v>
      </c>
      <c r="X6154" s="24">
        <f t="shared" si="1067"/>
        <v>0</v>
      </c>
      <c r="Z6154" s="24">
        <f t="shared" si="1065"/>
        <v>14454.452330879687</v>
      </c>
      <c r="AB6154" s="24">
        <f t="shared" si="1059"/>
        <v>0</v>
      </c>
    </row>
    <row r="6155" x14ac:dyDescent="0.2">
      <c r="I6155" s="25">
        <v>6150</v>
      </c>
      <c r="J6155" s="29">
        <v>0</v>
      </c>
      <c r="L6155" s="25">
        <v>18651.926252579688</v>
      </c>
      <c r="N6155" s="25">
        <v>6150</v>
      </c>
      <c r="O6155" s="25">
        <f t="shared" si="1060"/>
        <v>14828.281370800853</v>
      </c>
      <c r="P6155" s="25">
        <f t="shared" si="1057"/>
        <v>14828.281370800853</v>
      </c>
      <c r="Q6155" s="25">
        <f t="shared" si="1058"/>
        <v>0</v>
      </c>
      <c r="R6155" s="25">
        <f t="shared" si="1061"/>
        <v>14828.281370800853</v>
      </c>
      <c r="S6155" s="25">
        <f t="shared" si="1062"/>
        <v>0</v>
      </c>
      <c r="T6155" s="25" t="str">
        <f t="shared" si="1063"/>
        <v>drain</v>
      </c>
      <c r="V6155" s="25">
        <f t="shared" si="1066"/>
        <v>0</v>
      </c>
      <c r="W6155" s="25">
        <f t="shared" si="1064"/>
        <v>0</v>
      </c>
      <c r="X6155" s="25">
        <f t="shared" si="1067"/>
        <v>0</v>
      </c>
      <c r="Z6155" s="25">
        <f t="shared" si="1065"/>
        <v>14828.281370800853</v>
      </c>
      <c r="AB6155" s="25">
        <f t="shared" si="1059"/>
        <v>0</v>
      </c>
    </row>
    <row r="6156" x14ac:dyDescent="0.2">
      <c r="I6156" s="24">
        <v>6151</v>
      </c>
      <c r="J6156" s="28">
        <v>8.9952690000000002E-3</v>
      </c>
      <c r="L6156" s="24">
        <v>19547.547899532317</v>
      </c>
      <c r="N6156" s="24">
        <v>6151</v>
      </c>
      <c r="O6156" s="24">
        <f t="shared" si="1060"/>
        <v>15540.300580128192</v>
      </c>
      <c r="P6156" s="24">
        <f t="shared" si="1057"/>
        <v>15540.300580128192</v>
      </c>
      <c r="Q6156" s="24">
        <f t="shared" si="1058"/>
        <v>719.62152000000003</v>
      </c>
      <c r="R6156" s="24">
        <f t="shared" si="1061"/>
        <v>14820.679060128192</v>
      </c>
      <c r="S6156" s="24">
        <f t="shared" si="1062"/>
        <v>0</v>
      </c>
      <c r="T6156" s="24" t="str">
        <f t="shared" si="1063"/>
        <v>drain</v>
      </c>
      <c r="V6156" s="24">
        <f t="shared" si="1066"/>
        <v>0</v>
      </c>
      <c r="W6156" s="24">
        <f t="shared" si="1064"/>
        <v>0</v>
      </c>
      <c r="X6156" s="24">
        <f t="shared" si="1067"/>
        <v>0</v>
      </c>
      <c r="Z6156" s="24">
        <f t="shared" si="1065"/>
        <v>14820.679060128192</v>
      </c>
      <c r="AB6156" s="24">
        <f t="shared" si="1059"/>
        <v>0</v>
      </c>
    </row>
    <row r="6157" x14ac:dyDescent="0.2">
      <c r="I6157" s="25">
        <v>6152</v>
      </c>
      <c r="J6157" s="29">
        <v>0.16475893599999999</v>
      </c>
      <c r="L6157" s="25">
        <v>21427.611100864407</v>
      </c>
      <c r="N6157" s="25">
        <v>6152</v>
      </c>
      <c r="O6157" s="25">
        <f t="shared" si="1060"/>
        <v>17034.950825187203</v>
      </c>
      <c r="P6157" s="25">
        <f t="shared" si="1057"/>
        <v>17034.950825187203</v>
      </c>
      <c r="Q6157" s="25">
        <f t="shared" si="1058"/>
        <v>13180.71488</v>
      </c>
      <c r="R6157" s="25">
        <f t="shared" si="1061"/>
        <v>3854.2359451872035</v>
      </c>
      <c r="S6157" s="25">
        <f t="shared" si="1062"/>
        <v>0</v>
      </c>
      <c r="T6157" s="25" t="str">
        <f t="shared" si="1063"/>
        <v>drain</v>
      </c>
      <c r="V6157" s="25">
        <f t="shared" si="1066"/>
        <v>0</v>
      </c>
      <c r="W6157" s="25">
        <f t="shared" si="1064"/>
        <v>0</v>
      </c>
      <c r="X6157" s="25">
        <f t="shared" si="1067"/>
        <v>0</v>
      </c>
      <c r="Z6157" s="25">
        <f t="shared" si="1065"/>
        <v>3854.2359451872035</v>
      </c>
      <c r="AB6157" s="25">
        <f t="shared" si="1059"/>
        <v>0</v>
      </c>
    </row>
    <row r="6158" x14ac:dyDescent="0.2">
      <c r="I6158" s="24">
        <v>6153</v>
      </c>
      <c r="J6158" s="28">
        <v>0.33003818000000001</v>
      </c>
      <c r="L6158" s="24">
        <v>23494.906412458418</v>
      </c>
      <c r="N6158" s="24">
        <v>6153</v>
      </c>
      <c r="O6158" s="24">
        <f t="shared" si="1060"/>
        <v>18678.450597904444</v>
      </c>
      <c r="P6158" s="24">
        <f t="shared" si="1057"/>
        <v>18678.450597904444</v>
      </c>
      <c r="Q6158" s="24">
        <f t="shared" si="1058"/>
        <v>26403.054400000001</v>
      </c>
      <c r="R6158" s="24">
        <f t="shared" si="1061"/>
        <v>0</v>
      </c>
      <c r="S6158" s="24">
        <f t="shared" si="1062"/>
        <v>7724.6038020955566</v>
      </c>
      <c r="T6158" s="24" t="str">
        <f t="shared" si="1063"/>
        <v>charge</v>
      </c>
      <c r="V6158" s="24">
        <f t="shared" si="1066"/>
        <v>4000</v>
      </c>
      <c r="W6158" s="24">
        <f t="shared" si="1064"/>
        <v>4000</v>
      </c>
      <c r="X6158" s="24">
        <f t="shared" si="1067"/>
        <v>0</v>
      </c>
      <c r="Z6158" s="24">
        <f t="shared" si="1065"/>
        <v>0</v>
      </c>
      <c r="AB6158" s="24">
        <f t="shared" si="1059"/>
        <v>3724.6038020955566</v>
      </c>
    </row>
    <row r="6159" x14ac:dyDescent="0.2">
      <c r="I6159" s="25">
        <v>6154</v>
      </c>
      <c r="J6159" s="29">
        <v>0.57504586899999999</v>
      </c>
      <c r="L6159" s="25">
        <v>24667.295672369</v>
      </c>
      <c r="N6159" s="25">
        <v>6154</v>
      </c>
      <c r="O6159" s="25">
        <f t="shared" si="1060"/>
        <v>19610.500059533355</v>
      </c>
      <c r="P6159" s="25">
        <f t="shared" si="1057"/>
        <v>19610.500059533355</v>
      </c>
      <c r="Q6159" s="25">
        <f t="shared" si="1058"/>
        <v>46003.669519999996</v>
      </c>
      <c r="R6159" s="25">
        <f t="shared" si="1061"/>
        <v>0</v>
      </c>
      <c r="S6159" s="25">
        <f t="shared" si="1062"/>
        <v>26393.169460466641</v>
      </c>
      <c r="T6159" s="25" t="str">
        <f t="shared" si="1063"/>
        <v>charge</v>
      </c>
      <c r="V6159" s="25">
        <f t="shared" si="1066"/>
        <v>0</v>
      </c>
      <c r="W6159" s="25">
        <f t="shared" si="1064"/>
        <v>4000</v>
      </c>
      <c r="X6159" s="25">
        <f t="shared" si="1067"/>
        <v>0</v>
      </c>
      <c r="Z6159" s="25">
        <f t="shared" si="1065"/>
        <v>0</v>
      </c>
      <c r="AB6159" s="25">
        <f t="shared" si="1059"/>
        <v>26393.169460466641</v>
      </c>
    </row>
    <row r="6160" x14ac:dyDescent="0.2">
      <c r="I6160" s="24">
        <v>6155</v>
      </c>
      <c r="J6160" s="28">
        <v>0.67042334699999995</v>
      </c>
      <c r="L6160" s="24">
        <v>25752.919422781466</v>
      </c>
      <c r="N6160" s="24">
        <v>6155</v>
      </c>
      <c r="O6160" s="24">
        <f t="shared" si="1060"/>
        <v>20473.570941111266</v>
      </c>
      <c r="P6160" s="24">
        <f t="shared" si="1057"/>
        <v>20473.570941111266</v>
      </c>
      <c r="Q6160" s="24">
        <f t="shared" si="1058"/>
        <v>53633.867759999994</v>
      </c>
      <c r="R6160" s="24">
        <f t="shared" si="1061"/>
        <v>0</v>
      </c>
      <c r="S6160" s="24">
        <f t="shared" si="1062"/>
        <v>33160.296818888732</v>
      </c>
      <c r="T6160" s="24" t="str">
        <f t="shared" si="1063"/>
        <v>charge</v>
      </c>
      <c r="V6160" s="24">
        <f t="shared" si="1066"/>
        <v>0</v>
      </c>
      <c r="W6160" s="24">
        <f t="shared" si="1064"/>
        <v>4000</v>
      </c>
      <c r="X6160" s="24">
        <f t="shared" si="1067"/>
        <v>0</v>
      </c>
      <c r="Z6160" s="24">
        <f t="shared" si="1065"/>
        <v>0</v>
      </c>
      <c r="AB6160" s="24">
        <f t="shared" si="1059"/>
        <v>33160.296818888732</v>
      </c>
    </row>
    <row r="6161" x14ac:dyDescent="0.2">
      <c r="I6161" s="25">
        <v>6156</v>
      </c>
      <c r="J6161" s="29">
        <v>0.69612538700000004</v>
      </c>
      <c r="L6161" s="25">
        <v>25798.283642530438</v>
      </c>
      <c r="N6161" s="25">
        <v>6156</v>
      </c>
      <c r="O6161" s="25">
        <f t="shared" si="1060"/>
        <v>20509.635495811697</v>
      </c>
      <c r="P6161" s="25">
        <f t="shared" si="1057"/>
        <v>20509.635495811697</v>
      </c>
      <c r="Q6161" s="25">
        <f t="shared" si="1058"/>
        <v>55690.030960000004</v>
      </c>
      <c r="R6161" s="25">
        <f t="shared" si="1061"/>
        <v>0</v>
      </c>
      <c r="S6161" s="25">
        <f t="shared" si="1062"/>
        <v>35180.395464188303</v>
      </c>
      <c r="T6161" s="25" t="str">
        <f t="shared" si="1063"/>
        <v>charge</v>
      </c>
      <c r="V6161" s="25">
        <f t="shared" si="1066"/>
        <v>0</v>
      </c>
      <c r="W6161" s="25">
        <f t="shared" si="1064"/>
        <v>4000</v>
      </c>
      <c r="X6161" s="25">
        <f t="shared" si="1067"/>
        <v>0</v>
      </c>
      <c r="Z6161" s="25">
        <f t="shared" si="1065"/>
        <v>0</v>
      </c>
      <c r="AB6161" s="25">
        <f t="shared" si="1059"/>
        <v>35180.395464188303</v>
      </c>
    </row>
    <row r="6162" x14ac:dyDescent="0.2">
      <c r="I6162" s="24">
        <v>6157</v>
      </c>
      <c r="J6162" s="28">
        <v>0.70102766399999994</v>
      </c>
      <c r="L6162" s="24">
        <v>26193.503564643859</v>
      </c>
      <c r="N6162" s="24">
        <v>6157</v>
      </c>
      <c r="O6162" s="24">
        <f t="shared" si="1060"/>
        <v>20823.835333891868</v>
      </c>
      <c r="P6162" s="24">
        <f t="shared" si="1057"/>
        <v>20823.835333891868</v>
      </c>
      <c r="Q6162" s="24">
        <f t="shared" si="1058"/>
        <v>56082.213119999993</v>
      </c>
      <c r="R6162" s="24">
        <f t="shared" si="1061"/>
        <v>0</v>
      </c>
      <c r="S6162" s="24">
        <f t="shared" si="1062"/>
        <v>35258.377786108125</v>
      </c>
      <c r="T6162" s="24" t="str">
        <f t="shared" si="1063"/>
        <v>charge</v>
      </c>
      <c r="V6162" s="24">
        <f t="shared" si="1066"/>
        <v>0</v>
      </c>
      <c r="W6162" s="24">
        <f t="shared" si="1064"/>
        <v>4000</v>
      </c>
      <c r="X6162" s="24">
        <f t="shared" si="1067"/>
        <v>0</v>
      </c>
      <c r="Z6162" s="24">
        <f t="shared" si="1065"/>
        <v>0</v>
      </c>
      <c r="AB6162" s="24">
        <f t="shared" si="1059"/>
        <v>35258.377786108125</v>
      </c>
    </row>
    <row r="6163" x14ac:dyDescent="0.2">
      <c r="I6163" s="25">
        <v>6158</v>
      </c>
      <c r="J6163" s="29">
        <v>0.69656597799999997</v>
      </c>
      <c r="L6163" s="25">
        <v>27061.583319950103</v>
      </c>
      <c r="N6163" s="25">
        <v>6158</v>
      </c>
      <c r="O6163" s="25">
        <f t="shared" si="1060"/>
        <v>21513.958739360332</v>
      </c>
      <c r="P6163" s="25">
        <f t="shared" si="1057"/>
        <v>21513.958739360332</v>
      </c>
      <c r="Q6163" s="25">
        <f t="shared" si="1058"/>
        <v>55725.27824</v>
      </c>
      <c r="R6163" s="25">
        <f t="shared" si="1061"/>
        <v>0</v>
      </c>
      <c r="S6163" s="25">
        <f t="shared" si="1062"/>
        <v>34211.319500639671</v>
      </c>
      <c r="T6163" s="25" t="str">
        <f t="shared" si="1063"/>
        <v>charge</v>
      </c>
      <c r="V6163" s="25">
        <f t="shared" si="1066"/>
        <v>0</v>
      </c>
      <c r="W6163" s="25">
        <f t="shared" si="1064"/>
        <v>4000</v>
      </c>
      <c r="X6163" s="25">
        <f t="shared" si="1067"/>
        <v>0</v>
      </c>
      <c r="Z6163" s="25">
        <f t="shared" si="1065"/>
        <v>0</v>
      </c>
      <c r="AB6163" s="25">
        <f t="shared" si="1059"/>
        <v>34211.319500639671</v>
      </c>
    </row>
    <row r="6164" x14ac:dyDescent="0.2">
      <c r="I6164" s="24">
        <v>6159</v>
      </c>
      <c r="J6164" s="28">
        <v>0.67493672999999998</v>
      </c>
      <c r="L6164" s="24">
        <v>27742.64577512741</v>
      </c>
      <c r="N6164" s="24">
        <v>6159</v>
      </c>
      <c r="O6164" s="24">
        <f t="shared" si="1060"/>
        <v>22055.403391226293</v>
      </c>
      <c r="P6164" s="24">
        <f t="shared" si="1057"/>
        <v>22055.403391226293</v>
      </c>
      <c r="Q6164" s="24">
        <f t="shared" si="1058"/>
        <v>53994.938399999999</v>
      </c>
      <c r="R6164" s="24">
        <f t="shared" si="1061"/>
        <v>0</v>
      </c>
      <c r="S6164" s="24">
        <f t="shared" si="1062"/>
        <v>31939.535008773706</v>
      </c>
      <c r="T6164" s="24" t="str">
        <f t="shared" si="1063"/>
        <v>charge</v>
      </c>
      <c r="V6164" s="24">
        <f t="shared" si="1066"/>
        <v>0</v>
      </c>
      <c r="W6164" s="24">
        <f t="shared" si="1064"/>
        <v>4000</v>
      </c>
      <c r="X6164" s="24">
        <f t="shared" si="1067"/>
        <v>0</v>
      </c>
      <c r="Z6164" s="24">
        <f t="shared" si="1065"/>
        <v>0</v>
      </c>
      <c r="AB6164" s="24">
        <f t="shared" si="1059"/>
        <v>31939.535008773706</v>
      </c>
    </row>
    <row r="6165" x14ac:dyDescent="0.2">
      <c r="I6165" s="25">
        <v>6160</v>
      </c>
      <c r="J6165" s="29">
        <v>0.60517932200000002</v>
      </c>
      <c r="L6165" s="25">
        <v>27621.413261985777</v>
      </c>
      <c r="N6165" s="25">
        <v>6160</v>
      </c>
      <c r="O6165" s="25">
        <f t="shared" si="1060"/>
        <v>21959.023543278694</v>
      </c>
      <c r="P6165" s="25">
        <f t="shared" si="1057"/>
        <v>21959.023543278694</v>
      </c>
      <c r="Q6165" s="25">
        <f t="shared" si="1058"/>
        <v>48414.345760000004</v>
      </c>
      <c r="R6165" s="25">
        <f t="shared" si="1061"/>
        <v>0</v>
      </c>
      <c r="S6165" s="25">
        <f t="shared" si="1062"/>
        <v>26455.32221672131</v>
      </c>
      <c r="T6165" s="25" t="str">
        <f t="shared" si="1063"/>
        <v>charge</v>
      </c>
      <c r="V6165" s="25">
        <f t="shared" si="1066"/>
        <v>0</v>
      </c>
      <c r="W6165" s="25">
        <f t="shared" si="1064"/>
        <v>4000</v>
      </c>
      <c r="X6165" s="25">
        <f t="shared" si="1067"/>
        <v>0</v>
      </c>
      <c r="Z6165" s="25">
        <f t="shared" si="1065"/>
        <v>0</v>
      </c>
      <c r="AB6165" s="25">
        <f t="shared" si="1059"/>
        <v>26455.32221672131</v>
      </c>
    </row>
    <row r="6166" x14ac:dyDescent="0.2">
      <c r="I6166" s="24">
        <v>6161</v>
      </c>
      <c r="J6166" s="28">
        <v>0.41347513799999996</v>
      </c>
      <c r="L6166" s="24">
        <v>26665.724852466581</v>
      </c>
      <c r="N6166" s="24">
        <v>6161</v>
      </c>
      <c r="O6166" s="24">
        <f t="shared" si="1060"/>
        <v>21199.251257710934</v>
      </c>
      <c r="P6166" s="24">
        <f t="shared" si="1057"/>
        <v>21199.251257710934</v>
      </c>
      <c r="Q6166" s="24">
        <f t="shared" si="1058"/>
        <v>33078.011039999998</v>
      </c>
      <c r="R6166" s="24">
        <f t="shared" si="1061"/>
        <v>0</v>
      </c>
      <c r="S6166" s="24">
        <f t="shared" si="1062"/>
        <v>11878.759782289064</v>
      </c>
      <c r="T6166" s="24" t="str">
        <f t="shared" si="1063"/>
        <v>charge</v>
      </c>
      <c r="V6166" s="24">
        <f t="shared" si="1066"/>
        <v>0</v>
      </c>
      <c r="W6166" s="24">
        <f t="shared" si="1064"/>
        <v>4000</v>
      </c>
      <c r="X6166" s="24">
        <f t="shared" si="1067"/>
        <v>0</v>
      </c>
      <c r="Z6166" s="24">
        <f t="shared" si="1065"/>
        <v>0</v>
      </c>
      <c r="AB6166" s="24">
        <f t="shared" si="1059"/>
        <v>11878.759782289064</v>
      </c>
    </row>
    <row r="6167" x14ac:dyDescent="0.2">
      <c r="I6167" s="25">
        <v>6162</v>
      </c>
      <c r="J6167" s="29">
        <v>0.15187688500000002</v>
      </c>
      <c r="L6167" s="25">
        <v>25596.392456245419</v>
      </c>
      <c r="N6167" s="25">
        <v>6162</v>
      </c>
      <c r="O6167" s="25">
        <f t="shared" si="1060"/>
        <v>20349.132002715109</v>
      </c>
      <c r="P6167" s="25">
        <f t="shared" si="1057"/>
        <v>20349.132002715109</v>
      </c>
      <c r="Q6167" s="25">
        <f t="shared" si="1058"/>
        <v>12150.150800000001</v>
      </c>
      <c r="R6167" s="25">
        <f t="shared" si="1061"/>
        <v>8198.9812027151074</v>
      </c>
      <c r="S6167" s="25">
        <f t="shared" si="1062"/>
        <v>0</v>
      </c>
      <c r="T6167" s="25" t="str">
        <f t="shared" si="1063"/>
        <v>drain</v>
      </c>
      <c r="V6167" s="25">
        <f t="shared" si="1066"/>
        <v>0</v>
      </c>
      <c r="W6167" s="25">
        <f t="shared" si="1064"/>
        <v>0</v>
      </c>
      <c r="X6167" s="25">
        <f t="shared" si="1067"/>
        <v>4000</v>
      </c>
      <c r="Z6167" s="25">
        <f t="shared" si="1065"/>
        <v>4198.9812027151074</v>
      </c>
      <c r="AB6167" s="25">
        <f t="shared" si="1059"/>
        <v>0</v>
      </c>
    </row>
    <row r="6168" x14ac:dyDescent="0.2">
      <c r="I6168" s="24">
        <v>6163</v>
      </c>
      <c r="J6168" s="28">
        <v>0</v>
      </c>
      <c r="L6168" s="24">
        <v>24912.286094379422</v>
      </c>
      <c r="N6168" s="24">
        <v>6163</v>
      </c>
      <c r="O6168" s="24">
        <f t="shared" si="1060"/>
        <v>19805.267445031641</v>
      </c>
      <c r="P6168" s="24">
        <f t="shared" si="1057"/>
        <v>19805.267445031641</v>
      </c>
      <c r="Q6168" s="24">
        <f t="shared" si="1058"/>
        <v>0</v>
      </c>
      <c r="R6168" s="24">
        <f t="shared" si="1061"/>
        <v>19805.267445031641</v>
      </c>
      <c r="S6168" s="24">
        <f t="shared" si="1062"/>
        <v>0</v>
      </c>
      <c r="T6168" s="24" t="str">
        <f t="shared" si="1063"/>
        <v>drain</v>
      </c>
      <c r="V6168" s="24">
        <f t="shared" si="1066"/>
        <v>0</v>
      </c>
      <c r="W6168" s="24">
        <f t="shared" si="1064"/>
        <v>0</v>
      </c>
      <c r="X6168" s="24">
        <f t="shared" si="1067"/>
        <v>0</v>
      </c>
      <c r="Z6168" s="24">
        <f t="shared" si="1065"/>
        <v>19805.267445031641</v>
      </c>
      <c r="AB6168" s="24">
        <f t="shared" si="1059"/>
        <v>0</v>
      </c>
    </row>
    <row r="6169" x14ac:dyDescent="0.2">
      <c r="I6169" s="25">
        <v>6164</v>
      </c>
      <c r="J6169" s="29">
        <v>0</v>
      </c>
      <c r="L6169" s="25">
        <v>24767.005216979978</v>
      </c>
      <c r="N6169" s="25">
        <v>6164</v>
      </c>
      <c r="O6169" s="25">
        <f t="shared" si="1060"/>
        <v>19689.769147499082</v>
      </c>
      <c r="P6169" s="25">
        <f t="shared" si="1057"/>
        <v>19689.769147499082</v>
      </c>
      <c r="Q6169" s="25">
        <f t="shared" si="1058"/>
        <v>0</v>
      </c>
      <c r="R6169" s="25">
        <f t="shared" si="1061"/>
        <v>19689.769147499082</v>
      </c>
      <c r="S6169" s="25">
        <f t="shared" si="1062"/>
        <v>0</v>
      </c>
      <c r="T6169" s="25" t="str">
        <f t="shared" si="1063"/>
        <v>drain</v>
      </c>
      <c r="V6169" s="25">
        <f t="shared" si="1066"/>
        <v>0</v>
      </c>
      <c r="W6169" s="25">
        <f t="shared" si="1064"/>
        <v>0</v>
      </c>
      <c r="X6169" s="25">
        <f t="shared" si="1067"/>
        <v>0</v>
      </c>
      <c r="Z6169" s="25">
        <f t="shared" si="1065"/>
        <v>19689.769147499082</v>
      </c>
      <c r="AB6169" s="25">
        <f t="shared" si="1059"/>
        <v>0</v>
      </c>
    </row>
    <row r="6170" x14ac:dyDescent="0.2">
      <c r="I6170" s="24">
        <v>6165</v>
      </c>
      <c r="J6170" s="28">
        <v>0</v>
      </c>
      <c r="L6170" s="24">
        <v>24166.429465103149</v>
      </c>
      <c r="N6170" s="24">
        <v>6165</v>
      </c>
      <c r="O6170" s="24">
        <f t="shared" si="1060"/>
        <v>19212.311424757005</v>
      </c>
      <c r="P6170" s="24">
        <f t="shared" si="1057"/>
        <v>19212.311424757005</v>
      </c>
      <c r="Q6170" s="24">
        <f t="shared" si="1058"/>
        <v>0</v>
      </c>
      <c r="R6170" s="24">
        <f t="shared" si="1061"/>
        <v>19212.311424757005</v>
      </c>
      <c r="S6170" s="24">
        <f t="shared" si="1062"/>
        <v>0</v>
      </c>
      <c r="T6170" s="24" t="str">
        <f t="shared" si="1063"/>
        <v>drain</v>
      </c>
      <c r="V6170" s="24">
        <f t="shared" si="1066"/>
        <v>0</v>
      </c>
      <c r="W6170" s="24">
        <f t="shared" si="1064"/>
        <v>0</v>
      </c>
      <c r="X6170" s="24">
        <f t="shared" si="1067"/>
        <v>0</v>
      </c>
      <c r="Z6170" s="24">
        <f t="shared" si="1065"/>
        <v>19212.311424757005</v>
      </c>
      <c r="AB6170" s="24">
        <f t="shared" si="1059"/>
        <v>0</v>
      </c>
    </row>
    <row r="6171" x14ac:dyDescent="0.2">
      <c r="I6171" s="25">
        <v>6166</v>
      </c>
      <c r="J6171" s="29">
        <v>0</v>
      </c>
      <c r="L6171" s="25">
        <v>23055.622827148436</v>
      </c>
      <c r="N6171" s="25">
        <v>6166</v>
      </c>
      <c r="O6171" s="25">
        <f t="shared" si="1060"/>
        <v>18329.220147583008</v>
      </c>
      <c r="P6171" s="25">
        <f t="shared" si="1057"/>
        <v>18329.220147583008</v>
      </c>
      <c r="Q6171" s="25">
        <f t="shared" si="1058"/>
        <v>0</v>
      </c>
      <c r="R6171" s="25">
        <f t="shared" si="1061"/>
        <v>18329.220147583008</v>
      </c>
      <c r="S6171" s="25">
        <f t="shared" si="1062"/>
        <v>0</v>
      </c>
      <c r="T6171" s="25" t="str">
        <f t="shared" si="1063"/>
        <v>drain</v>
      </c>
      <c r="V6171" s="25">
        <f t="shared" si="1066"/>
        <v>0</v>
      </c>
      <c r="W6171" s="25">
        <f t="shared" si="1064"/>
        <v>0</v>
      </c>
      <c r="X6171" s="25">
        <f t="shared" si="1067"/>
        <v>0</v>
      </c>
      <c r="Z6171" s="25">
        <f t="shared" si="1065"/>
        <v>18329.220147583008</v>
      </c>
      <c r="AB6171" s="25">
        <f t="shared" si="1059"/>
        <v>0</v>
      </c>
    </row>
    <row r="6172" x14ac:dyDescent="0.2">
      <c r="I6172" s="24">
        <v>6167</v>
      </c>
      <c r="J6172" s="28">
        <v>0</v>
      </c>
      <c r="L6172" s="24">
        <v>21969.030579042432</v>
      </c>
      <c r="N6172" s="24">
        <v>6167</v>
      </c>
      <c r="O6172" s="24">
        <f t="shared" si="1060"/>
        <v>17465.379310338732</v>
      </c>
      <c r="P6172" s="24">
        <f t="shared" si="1057"/>
        <v>17465.379310338732</v>
      </c>
      <c r="Q6172" s="24">
        <f t="shared" si="1058"/>
        <v>0</v>
      </c>
      <c r="R6172" s="24">
        <f t="shared" si="1061"/>
        <v>17465.379310338732</v>
      </c>
      <c r="S6172" s="24">
        <f t="shared" si="1062"/>
        <v>0</v>
      </c>
      <c r="T6172" s="24" t="str">
        <f t="shared" si="1063"/>
        <v>drain</v>
      </c>
      <c r="V6172" s="24">
        <f t="shared" si="1066"/>
        <v>0</v>
      </c>
      <c r="W6172" s="24">
        <f t="shared" si="1064"/>
        <v>0</v>
      </c>
      <c r="X6172" s="24">
        <f t="shared" si="1067"/>
        <v>0</v>
      </c>
      <c r="Z6172" s="24">
        <f t="shared" si="1065"/>
        <v>17465.379310338732</v>
      </c>
      <c r="AB6172" s="24">
        <f t="shared" si="1059"/>
        <v>0</v>
      </c>
    </row>
    <row r="6173" x14ac:dyDescent="0.2">
      <c r="I6173" s="25">
        <v>6168</v>
      </c>
      <c r="J6173" s="29">
        <v>0</v>
      </c>
      <c r="L6173" s="25">
        <v>20424.736543273924</v>
      </c>
      <c r="N6173" s="25">
        <v>6168</v>
      </c>
      <c r="O6173" s="25">
        <f t="shared" si="1060"/>
        <v>16237.66555190277</v>
      </c>
      <c r="P6173" s="25">
        <f t="shared" si="1057"/>
        <v>16237.66555190277</v>
      </c>
      <c r="Q6173" s="25">
        <f t="shared" si="1058"/>
        <v>0</v>
      </c>
      <c r="R6173" s="25">
        <f t="shared" si="1061"/>
        <v>16237.66555190277</v>
      </c>
      <c r="S6173" s="25">
        <f t="shared" si="1062"/>
        <v>0</v>
      </c>
      <c r="T6173" s="25" t="str">
        <f t="shared" si="1063"/>
        <v>drain</v>
      </c>
      <c r="V6173" s="25">
        <f t="shared" si="1066"/>
        <v>0</v>
      </c>
      <c r="W6173" s="25">
        <f t="shared" si="1064"/>
        <v>0</v>
      </c>
      <c r="X6173" s="25">
        <f t="shared" si="1067"/>
        <v>0</v>
      </c>
      <c r="Z6173" s="25">
        <f t="shared" si="1065"/>
        <v>16237.66555190277</v>
      </c>
      <c r="AB6173" s="25">
        <f t="shared" si="1059"/>
        <v>0</v>
      </c>
    </row>
    <row r="6174" x14ac:dyDescent="0.2">
      <c r="I6174" s="24">
        <v>6169</v>
      </c>
      <c r="J6174" s="28">
        <v>0</v>
      </c>
      <c r="L6174" s="24">
        <v>19122.109022235869</v>
      </c>
      <c r="N6174" s="24">
        <v>6169</v>
      </c>
      <c r="O6174" s="24">
        <f t="shared" si="1060"/>
        <v>15202.076672677516</v>
      </c>
      <c r="P6174" s="24">
        <f t="shared" si="1057"/>
        <v>15202.076672677516</v>
      </c>
      <c r="Q6174" s="24">
        <f t="shared" si="1058"/>
        <v>0</v>
      </c>
      <c r="R6174" s="24">
        <f t="shared" si="1061"/>
        <v>15202.076672677516</v>
      </c>
      <c r="S6174" s="24">
        <f t="shared" si="1062"/>
        <v>0</v>
      </c>
      <c r="T6174" s="24" t="str">
        <f t="shared" si="1063"/>
        <v>drain</v>
      </c>
      <c r="V6174" s="24">
        <f t="shared" si="1066"/>
        <v>0</v>
      </c>
      <c r="W6174" s="24">
        <f t="shared" si="1064"/>
        <v>0</v>
      </c>
      <c r="X6174" s="24">
        <f t="shared" si="1067"/>
        <v>0</v>
      </c>
      <c r="Z6174" s="24">
        <f t="shared" si="1065"/>
        <v>15202.076672677516</v>
      </c>
      <c r="AB6174" s="24">
        <f t="shared" si="1059"/>
        <v>0</v>
      </c>
    </row>
    <row r="6175" x14ac:dyDescent="0.2">
      <c r="I6175" s="25">
        <v>6170</v>
      </c>
      <c r="J6175" s="29">
        <v>0</v>
      </c>
      <c r="L6175" s="25">
        <v>18432.832562732696</v>
      </c>
      <c r="N6175" s="25">
        <v>6170</v>
      </c>
      <c r="O6175" s="25">
        <f t="shared" si="1060"/>
        <v>14654.101887372493</v>
      </c>
      <c r="P6175" s="25">
        <f t="shared" si="1057"/>
        <v>14654.101887372493</v>
      </c>
      <c r="Q6175" s="25">
        <f t="shared" si="1058"/>
        <v>0</v>
      </c>
      <c r="R6175" s="25">
        <f t="shared" si="1061"/>
        <v>14654.101887372493</v>
      </c>
      <c r="S6175" s="25">
        <f t="shared" si="1062"/>
        <v>0</v>
      </c>
      <c r="T6175" s="25" t="str">
        <f t="shared" si="1063"/>
        <v>drain</v>
      </c>
      <c r="V6175" s="25">
        <f t="shared" si="1066"/>
        <v>0</v>
      </c>
      <c r="W6175" s="25">
        <f t="shared" si="1064"/>
        <v>0</v>
      </c>
      <c r="X6175" s="25">
        <f t="shared" si="1067"/>
        <v>0</v>
      </c>
      <c r="Z6175" s="25">
        <f t="shared" si="1065"/>
        <v>14654.101887372493</v>
      </c>
      <c r="AB6175" s="25">
        <f t="shared" si="1059"/>
        <v>0</v>
      </c>
    </row>
    <row r="6176" x14ac:dyDescent="0.2">
      <c r="I6176" s="24">
        <v>6171</v>
      </c>
      <c r="J6176" s="28">
        <v>0</v>
      </c>
      <c r="L6176" s="24">
        <v>18118.497813892362</v>
      </c>
      <c r="N6176" s="24">
        <v>6171</v>
      </c>
      <c r="O6176" s="24">
        <f t="shared" si="1060"/>
        <v>14404.205762044428</v>
      </c>
      <c r="P6176" s="24">
        <f t="shared" si="1057"/>
        <v>14404.205762044428</v>
      </c>
      <c r="Q6176" s="24">
        <f t="shared" si="1058"/>
        <v>0</v>
      </c>
      <c r="R6176" s="24">
        <f t="shared" si="1061"/>
        <v>14404.205762044428</v>
      </c>
      <c r="S6176" s="24">
        <f t="shared" si="1062"/>
        <v>0</v>
      </c>
      <c r="T6176" s="24" t="str">
        <f t="shared" si="1063"/>
        <v>drain</v>
      </c>
      <c r="V6176" s="24">
        <f t="shared" si="1066"/>
        <v>0</v>
      </c>
      <c r="W6176" s="24">
        <f t="shared" si="1064"/>
        <v>0</v>
      </c>
      <c r="X6176" s="24">
        <f t="shared" si="1067"/>
        <v>0</v>
      </c>
      <c r="Z6176" s="24">
        <f t="shared" si="1065"/>
        <v>14404.205762044428</v>
      </c>
      <c r="AB6176" s="24">
        <f t="shared" si="1059"/>
        <v>0</v>
      </c>
    </row>
    <row r="6177" x14ac:dyDescent="0.2">
      <c r="I6177" s="25">
        <v>6172</v>
      </c>
      <c r="J6177" s="29">
        <v>0</v>
      </c>
      <c r="L6177" s="25">
        <v>17768.880742263791</v>
      </c>
      <c r="N6177" s="25">
        <v>6172</v>
      </c>
      <c r="O6177" s="25">
        <f t="shared" si="1060"/>
        <v>14126.260190099714</v>
      </c>
      <c r="P6177" s="25">
        <f t="shared" si="1057"/>
        <v>14126.260190099714</v>
      </c>
      <c r="Q6177" s="25">
        <f t="shared" si="1058"/>
        <v>0</v>
      </c>
      <c r="R6177" s="25">
        <f t="shared" si="1061"/>
        <v>14126.260190099714</v>
      </c>
      <c r="S6177" s="25">
        <f t="shared" si="1062"/>
        <v>0</v>
      </c>
      <c r="T6177" s="25" t="str">
        <f t="shared" si="1063"/>
        <v>drain</v>
      </c>
      <c r="V6177" s="25">
        <f t="shared" si="1066"/>
        <v>0</v>
      </c>
      <c r="W6177" s="25">
        <f t="shared" si="1064"/>
        <v>0</v>
      </c>
      <c r="X6177" s="25">
        <f t="shared" si="1067"/>
        <v>0</v>
      </c>
      <c r="Z6177" s="25">
        <f t="shared" si="1065"/>
        <v>14126.260190099714</v>
      </c>
      <c r="AB6177" s="25">
        <f t="shared" si="1059"/>
        <v>0</v>
      </c>
    </row>
    <row r="6178" x14ac:dyDescent="0.2">
      <c r="I6178" s="24">
        <v>6173</v>
      </c>
      <c r="J6178" s="28">
        <v>0</v>
      </c>
      <c r="L6178" s="24">
        <v>17646.825533676147</v>
      </c>
      <c r="N6178" s="24">
        <v>6173</v>
      </c>
      <c r="O6178" s="24">
        <f t="shared" si="1060"/>
        <v>14029.226299272537</v>
      </c>
      <c r="P6178" s="24">
        <f t="shared" si="1057"/>
        <v>14029.226299272537</v>
      </c>
      <c r="Q6178" s="24">
        <f t="shared" si="1058"/>
        <v>0</v>
      </c>
      <c r="R6178" s="24">
        <f t="shared" si="1061"/>
        <v>14029.226299272537</v>
      </c>
      <c r="S6178" s="24">
        <f t="shared" si="1062"/>
        <v>0</v>
      </c>
      <c r="T6178" s="24" t="str">
        <f t="shared" si="1063"/>
        <v>drain</v>
      </c>
      <c r="V6178" s="24">
        <f t="shared" si="1066"/>
        <v>0</v>
      </c>
      <c r="W6178" s="24">
        <f t="shared" si="1064"/>
        <v>0</v>
      </c>
      <c r="X6178" s="24">
        <f t="shared" si="1067"/>
        <v>0</v>
      </c>
      <c r="Z6178" s="24">
        <f t="shared" si="1065"/>
        <v>14029.226299272537</v>
      </c>
      <c r="AB6178" s="24">
        <f t="shared" si="1059"/>
        <v>0</v>
      </c>
    </row>
    <row r="6179" x14ac:dyDescent="0.2">
      <c r="I6179" s="25">
        <v>6174</v>
      </c>
      <c r="J6179" s="29">
        <v>0</v>
      </c>
      <c r="L6179" s="25">
        <v>17652.287673950195</v>
      </c>
      <c r="N6179" s="25">
        <v>6174</v>
      </c>
      <c r="O6179" s="25">
        <f t="shared" si="1060"/>
        <v>14033.568700790405</v>
      </c>
      <c r="P6179" s="25">
        <f t="shared" si="1057"/>
        <v>14033.568700790405</v>
      </c>
      <c r="Q6179" s="25">
        <f t="shared" si="1058"/>
        <v>0</v>
      </c>
      <c r="R6179" s="25">
        <f t="shared" si="1061"/>
        <v>14033.568700790405</v>
      </c>
      <c r="S6179" s="25">
        <f t="shared" si="1062"/>
        <v>0</v>
      </c>
      <c r="T6179" s="25" t="str">
        <f t="shared" si="1063"/>
        <v>drain</v>
      </c>
      <c r="V6179" s="25">
        <f t="shared" si="1066"/>
        <v>0</v>
      </c>
      <c r="W6179" s="25">
        <f t="shared" si="1064"/>
        <v>0</v>
      </c>
      <c r="X6179" s="25">
        <f t="shared" si="1067"/>
        <v>0</v>
      </c>
      <c r="Z6179" s="25">
        <f t="shared" si="1065"/>
        <v>14033.568700790405</v>
      </c>
      <c r="AB6179" s="25">
        <f t="shared" si="1059"/>
        <v>0</v>
      </c>
    </row>
    <row r="6180" x14ac:dyDescent="0.2">
      <c r="I6180" s="24">
        <v>6175</v>
      </c>
      <c r="J6180" s="28">
        <v>1.4480948E-2</v>
      </c>
      <c r="L6180" s="24">
        <v>17796.680925369263</v>
      </c>
      <c r="N6180" s="24">
        <v>6175</v>
      </c>
      <c r="O6180" s="24">
        <f t="shared" si="1060"/>
        <v>14148.361335668564</v>
      </c>
      <c r="P6180" s="24">
        <f t="shared" si="1057"/>
        <v>14148.361335668564</v>
      </c>
      <c r="Q6180" s="24">
        <f t="shared" si="1058"/>
        <v>1158.4758400000001</v>
      </c>
      <c r="R6180" s="24">
        <f t="shared" si="1061"/>
        <v>12989.885495668565</v>
      </c>
      <c r="S6180" s="24">
        <f t="shared" si="1062"/>
        <v>0</v>
      </c>
      <c r="T6180" s="24" t="str">
        <f t="shared" si="1063"/>
        <v>drain</v>
      </c>
      <c r="V6180" s="24">
        <f t="shared" si="1066"/>
        <v>0</v>
      </c>
      <c r="W6180" s="24">
        <f t="shared" si="1064"/>
        <v>0</v>
      </c>
      <c r="X6180" s="24">
        <f t="shared" si="1067"/>
        <v>0</v>
      </c>
      <c r="Z6180" s="24">
        <f t="shared" si="1065"/>
        <v>12989.885495668565</v>
      </c>
      <c r="AB6180" s="24">
        <f t="shared" si="1059"/>
        <v>0</v>
      </c>
    </row>
    <row r="6181" x14ac:dyDescent="0.2">
      <c r="I6181" s="25">
        <v>6176</v>
      </c>
      <c r="J6181" s="29">
        <v>0.43658732900000002</v>
      </c>
      <c r="L6181" s="25">
        <v>19025.053883361816</v>
      </c>
      <c r="N6181" s="25">
        <v>6176</v>
      </c>
      <c r="O6181" s="25">
        <f t="shared" si="1060"/>
        <v>15124.917837272644</v>
      </c>
      <c r="P6181" s="25">
        <f t="shared" si="1057"/>
        <v>15124.917837272644</v>
      </c>
      <c r="Q6181" s="25">
        <f t="shared" si="1058"/>
        <v>34926.986320000004</v>
      </c>
      <c r="R6181" s="25">
        <f t="shared" si="1061"/>
        <v>0</v>
      </c>
      <c r="S6181" s="25">
        <f t="shared" si="1062"/>
        <v>19802.068482727358</v>
      </c>
      <c r="T6181" s="25" t="str">
        <f t="shared" si="1063"/>
        <v>charge</v>
      </c>
      <c r="V6181" s="25">
        <f t="shared" si="1066"/>
        <v>4000</v>
      </c>
      <c r="W6181" s="25">
        <f t="shared" si="1064"/>
        <v>4000</v>
      </c>
      <c r="X6181" s="25">
        <f t="shared" si="1067"/>
        <v>0</v>
      </c>
      <c r="Z6181" s="25">
        <f t="shared" si="1065"/>
        <v>0</v>
      </c>
      <c r="AB6181" s="25">
        <f t="shared" si="1059"/>
        <v>15802.068482727358</v>
      </c>
    </row>
    <row r="6182" x14ac:dyDescent="0.2">
      <c r="I6182" s="24">
        <v>6177</v>
      </c>
      <c r="J6182" s="28">
        <v>0.56401056199999999</v>
      </c>
      <c r="L6182" s="24">
        <v>20989.699862384794</v>
      </c>
      <c r="N6182" s="24">
        <v>6177</v>
      </c>
      <c r="O6182" s="24">
        <f t="shared" si="1060"/>
        <v>16686.811390595911</v>
      </c>
      <c r="P6182" s="24">
        <f t="shared" si="1057"/>
        <v>16686.811390595911</v>
      </c>
      <c r="Q6182" s="24">
        <f t="shared" si="1058"/>
        <v>45120.844960000002</v>
      </c>
      <c r="R6182" s="24">
        <f t="shared" si="1061"/>
        <v>0</v>
      </c>
      <c r="S6182" s="24">
        <f t="shared" si="1062"/>
        <v>28434.033569404091</v>
      </c>
      <c r="T6182" s="24" t="str">
        <f t="shared" si="1063"/>
        <v>charge</v>
      </c>
      <c r="V6182" s="24">
        <f t="shared" si="1066"/>
        <v>0</v>
      </c>
      <c r="W6182" s="24">
        <f t="shared" si="1064"/>
        <v>4000</v>
      </c>
      <c r="X6182" s="24">
        <f t="shared" si="1067"/>
        <v>0</v>
      </c>
      <c r="Z6182" s="24">
        <f t="shared" si="1065"/>
        <v>0</v>
      </c>
      <c r="AB6182" s="24">
        <f t="shared" si="1059"/>
        <v>28434.033569404091</v>
      </c>
    </row>
    <row r="6183" x14ac:dyDescent="0.2">
      <c r="I6183" s="25">
        <v>6178</v>
      </c>
      <c r="J6183" s="29">
        <v>0.64761597100000001</v>
      </c>
      <c r="L6183" s="25">
        <v>22394.137112331387</v>
      </c>
      <c r="N6183" s="25">
        <v>6178</v>
      </c>
      <c r="O6183" s="25">
        <f t="shared" si="1060"/>
        <v>17803.339004303452</v>
      </c>
      <c r="P6183" s="25">
        <f t="shared" si="1057"/>
        <v>17803.339004303452</v>
      </c>
      <c r="Q6183" s="25">
        <f t="shared" si="1058"/>
        <v>51809.277679999999</v>
      </c>
      <c r="R6183" s="25">
        <f t="shared" si="1061"/>
        <v>0</v>
      </c>
      <c r="S6183" s="25">
        <f t="shared" si="1062"/>
        <v>34005.938675696547</v>
      </c>
      <c r="T6183" s="25" t="str">
        <f t="shared" si="1063"/>
        <v>charge</v>
      </c>
      <c r="V6183" s="25">
        <f t="shared" si="1066"/>
        <v>0</v>
      </c>
      <c r="W6183" s="25">
        <f t="shared" si="1064"/>
        <v>4000</v>
      </c>
      <c r="X6183" s="25">
        <f t="shared" si="1067"/>
        <v>0</v>
      </c>
      <c r="Z6183" s="25">
        <f t="shared" si="1065"/>
        <v>0</v>
      </c>
      <c r="AB6183" s="25">
        <f t="shared" si="1059"/>
        <v>34005.938675696547</v>
      </c>
    </row>
    <row r="6184" x14ac:dyDescent="0.2">
      <c r="I6184" s="24">
        <v>6179</v>
      </c>
      <c r="J6184" s="28">
        <v>0.69430125300000001</v>
      </c>
      <c r="L6184" s="24">
        <v>23593.944307041165</v>
      </c>
      <c r="N6184" s="24">
        <v>6179</v>
      </c>
      <c r="O6184" s="24">
        <f t="shared" si="1060"/>
        <v>18757.185724097726</v>
      </c>
      <c r="P6184" s="24">
        <f t="shared" si="1057"/>
        <v>18757.185724097726</v>
      </c>
      <c r="Q6184" s="24">
        <f t="shared" si="1058"/>
        <v>55544.10024</v>
      </c>
      <c r="R6184" s="24">
        <f t="shared" si="1061"/>
        <v>0</v>
      </c>
      <c r="S6184" s="24">
        <f t="shared" si="1062"/>
        <v>36786.914515902274</v>
      </c>
      <c r="T6184" s="24" t="str">
        <f t="shared" si="1063"/>
        <v>charge</v>
      </c>
      <c r="V6184" s="24">
        <f t="shared" si="1066"/>
        <v>0</v>
      </c>
      <c r="W6184" s="24">
        <f t="shared" si="1064"/>
        <v>4000</v>
      </c>
      <c r="X6184" s="24">
        <f t="shared" si="1067"/>
        <v>0</v>
      </c>
      <c r="Z6184" s="24">
        <f t="shared" si="1065"/>
        <v>0</v>
      </c>
      <c r="AB6184" s="24">
        <f t="shared" si="1059"/>
        <v>36786.914515902274</v>
      </c>
    </row>
    <row r="6185" x14ac:dyDescent="0.2">
      <c r="I6185" s="25">
        <v>6180</v>
      </c>
      <c r="J6185" s="29">
        <v>0.71864193500000006</v>
      </c>
      <c r="L6185" s="25">
        <v>23880.625401878355</v>
      </c>
      <c r="N6185" s="25">
        <v>6180</v>
      </c>
      <c r="O6185" s="25">
        <f t="shared" si="1060"/>
        <v>18985.097194493294</v>
      </c>
      <c r="P6185" s="25">
        <f t="shared" si="1057"/>
        <v>18985.097194493294</v>
      </c>
      <c r="Q6185" s="25">
        <f t="shared" si="1058"/>
        <v>57491.354800000008</v>
      </c>
      <c r="R6185" s="25">
        <f t="shared" si="1061"/>
        <v>0</v>
      </c>
      <c r="S6185" s="25">
        <f t="shared" si="1062"/>
        <v>38506.257605506718</v>
      </c>
      <c r="T6185" s="25" t="str">
        <f t="shared" si="1063"/>
        <v>charge</v>
      </c>
      <c r="V6185" s="25">
        <f t="shared" si="1066"/>
        <v>0</v>
      </c>
      <c r="W6185" s="25">
        <f t="shared" si="1064"/>
        <v>4000</v>
      </c>
      <c r="X6185" s="25">
        <f t="shared" si="1067"/>
        <v>0</v>
      </c>
      <c r="Z6185" s="25">
        <f t="shared" si="1065"/>
        <v>0</v>
      </c>
      <c r="AB6185" s="25">
        <f t="shared" si="1059"/>
        <v>38506.257605506718</v>
      </c>
    </row>
    <row r="6186" x14ac:dyDescent="0.2">
      <c r="I6186" s="24">
        <v>6181</v>
      </c>
      <c r="J6186" s="28">
        <v>0.73327995899999998</v>
      </c>
      <c r="L6186" s="24">
        <v>24326.748236274718</v>
      </c>
      <c r="N6186" s="24">
        <v>6181</v>
      </c>
      <c r="O6186" s="24">
        <f t="shared" si="1060"/>
        <v>19339.7648478384</v>
      </c>
      <c r="P6186" s="24">
        <f t="shared" si="1057"/>
        <v>19339.7648478384</v>
      </c>
      <c r="Q6186" s="24">
        <f t="shared" si="1058"/>
        <v>58662.396719999997</v>
      </c>
      <c r="R6186" s="24">
        <f t="shared" si="1061"/>
        <v>0</v>
      </c>
      <c r="S6186" s="24">
        <f t="shared" si="1062"/>
        <v>39322.631872161597</v>
      </c>
      <c r="T6186" s="24" t="str">
        <f t="shared" si="1063"/>
        <v>charge</v>
      </c>
      <c r="V6186" s="24">
        <f t="shared" si="1066"/>
        <v>0</v>
      </c>
      <c r="W6186" s="24">
        <f t="shared" si="1064"/>
        <v>4000</v>
      </c>
      <c r="X6186" s="24">
        <f t="shared" si="1067"/>
        <v>0</v>
      </c>
      <c r="Z6186" s="24">
        <f t="shared" si="1065"/>
        <v>0</v>
      </c>
      <c r="AB6186" s="24">
        <f t="shared" si="1059"/>
        <v>39322.631872161597</v>
      </c>
    </row>
    <row r="6187" x14ac:dyDescent="0.2">
      <c r="I6187" s="25">
        <v>6182</v>
      </c>
      <c r="J6187" s="29">
        <v>0.73086133200000003</v>
      </c>
      <c r="L6187" s="25">
        <v>24227.926594567296</v>
      </c>
      <c r="N6187" s="25">
        <v>6182</v>
      </c>
      <c r="O6187" s="25">
        <f t="shared" si="1060"/>
        <v>19261.201642681001</v>
      </c>
      <c r="P6187" s="25">
        <f t="shared" si="1057"/>
        <v>19261.201642681001</v>
      </c>
      <c r="Q6187" s="25">
        <f t="shared" si="1058"/>
        <v>58468.906560000003</v>
      </c>
      <c r="R6187" s="25">
        <f t="shared" si="1061"/>
        <v>0</v>
      </c>
      <c r="S6187" s="25">
        <f t="shared" si="1062"/>
        <v>39207.704917319003</v>
      </c>
      <c r="T6187" s="25" t="str">
        <f t="shared" si="1063"/>
        <v>charge</v>
      </c>
      <c r="V6187" s="25">
        <f t="shared" si="1066"/>
        <v>0</v>
      </c>
      <c r="W6187" s="25">
        <f t="shared" si="1064"/>
        <v>4000</v>
      </c>
      <c r="X6187" s="25">
        <f t="shared" si="1067"/>
        <v>0</v>
      </c>
      <c r="Z6187" s="25">
        <f t="shared" si="1065"/>
        <v>0</v>
      </c>
      <c r="AB6187" s="25">
        <f t="shared" si="1059"/>
        <v>39207.704917319003</v>
      </c>
    </row>
    <row r="6188" x14ac:dyDescent="0.2">
      <c r="I6188" s="24">
        <v>6183</v>
      </c>
      <c r="J6188" s="28">
        <v>0.68987268700000004</v>
      </c>
      <c r="L6188" s="24">
        <v>24275.394191455838</v>
      </c>
      <c r="N6188" s="24">
        <v>6183</v>
      </c>
      <c r="O6188" s="24">
        <f t="shared" si="1060"/>
        <v>19298.938382207391</v>
      </c>
      <c r="P6188" s="24">
        <f t="shared" si="1057"/>
        <v>19298.938382207391</v>
      </c>
      <c r="Q6188" s="24">
        <f t="shared" si="1058"/>
        <v>55189.814960000003</v>
      </c>
      <c r="R6188" s="24">
        <f t="shared" si="1061"/>
        <v>0</v>
      </c>
      <c r="S6188" s="24">
        <f t="shared" si="1062"/>
        <v>35890.876577792616</v>
      </c>
      <c r="T6188" s="24" t="str">
        <f t="shared" si="1063"/>
        <v>charge</v>
      </c>
      <c r="V6188" s="24">
        <f t="shared" si="1066"/>
        <v>0</v>
      </c>
      <c r="W6188" s="24">
        <f t="shared" si="1064"/>
        <v>4000</v>
      </c>
      <c r="X6188" s="24">
        <f t="shared" si="1067"/>
        <v>0</v>
      </c>
      <c r="Z6188" s="24">
        <f t="shared" si="1065"/>
        <v>0</v>
      </c>
      <c r="AB6188" s="24">
        <f t="shared" si="1059"/>
        <v>35890.876577792616</v>
      </c>
    </row>
    <row r="6189" x14ac:dyDescent="0.2">
      <c r="I6189" s="25">
        <v>6184</v>
      </c>
      <c r="J6189" s="29">
        <v>0.64143228600000002</v>
      </c>
      <c r="L6189" s="25">
        <v>24359.824445343016</v>
      </c>
      <c r="N6189" s="25">
        <v>6184</v>
      </c>
      <c r="O6189" s="25">
        <f t="shared" si="1060"/>
        <v>19366.0604340477</v>
      </c>
      <c r="P6189" s="25">
        <f t="shared" si="1057"/>
        <v>19366.0604340477</v>
      </c>
      <c r="Q6189" s="25">
        <f t="shared" si="1058"/>
        <v>51314.582880000002</v>
      </c>
      <c r="R6189" s="25">
        <f t="shared" si="1061"/>
        <v>0</v>
      </c>
      <c r="S6189" s="25">
        <f t="shared" si="1062"/>
        <v>31948.522445952301</v>
      </c>
      <c r="T6189" s="25" t="str">
        <f t="shared" si="1063"/>
        <v>charge</v>
      </c>
      <c r="V6189" s="25">
        <f t="shared" si="1066"/>
        <v>0</v>
      </c>
      <c r="W6189" s="25">
        <f t="shared" si="1064"/>
        <v>4000</v>
      </c>
      <c r="X6189" s="25">
        <f t="shared" si="1067"/>
        <v>0</v>
      </c>
      <c r="Z6189" s="25">
        <f t="shared" si="1065"/>
        <v>0</v>
      </c>
      <c r="AB6189" s="25">
        <f t="shared" si="1059"/>
        <v>31948.522445952301</v>
      </c>
    </row>
    <row r="6190" x14ac:dyDescent="0.2">
      <c r="I6190" s="24">
        <v>6185</v>
      </c>
      <c r="J6190" s="28">
        <v>0.45767670400000005</v>
      </c>
      <c r="L6190" s="24">
        <v>23871.046880245205</v>
      </c>
      <c r="N6190" s="24">
        <v>6185</v>
      </c>
      <c r="O6190" s="24">
        <f t="shared" si="1060"/>
        <v>18977.482269794938</v>
      </c>
      <c r="P6190" s="24">
        <f t="shared" si="1057"/>
        <v>18977.482269794938</v>
      </c>
      <c r="Q6190" s="24">
        <f t="shared" si="1058"/>
        <v>36614.136320000005</v>
      </c>
      <c r="R6190" s="24">
        <f t="shared" si="1061"/>
        <v>0</v>
      </c>
      <c r="S6190" s="24">
        <f t="shared" si="1062"/>
        <v>17636.654050205067</v>
      </c>
      <c r="T6190" s="24" t="str">
        <f t="shared" si="1063"/>
        <v>charge</v>
      </c>
      <c r="V6190" s="24">
        <f t="shared" si="1066"/>
        <v>0</v>
      </c>
      <c r="W6190" s="24">
        <f t="shared" si="1064"/>
        <v>4000</v>
      </c>
      <c r="X6190" s="24">
        <f t="shared" si="1067"/>
        <v>0</v>
      </c>
      <c r="Z6190" s="24">
        <f t="shared" si="1065"/>
        <v>0</v>
      </c>
      <c r="AB6190" s="24">
        <f t="shared" si="1059"/>
        <v>17636.654050205067</v>
      </c>
    </row>
    <row r="6191" x14ac:dyDescent="0.2">
      <c r="I6191" s="25">
        <v>6186</v>
      </c>
      <c r="J6191" s="29">
        <v>0.14999220999999999</v>
      </c>
      <c r="L6191" s="25">
        <v>22956.782967185973</v>
      </c>
      <c r="N6191" s="25">
        <v>6186</v>
      </c>
      <c r="O6191" s="25">
        <f t="shared" si="1060"/>
        <v>18250.642458912851</v>
      </c>
      <c r="P6191" s="25">
        <f t="shared" si="1057"/>
        <v>18250.642458912851</v>
      </c>
      <c r="Q6191" s="25">
        <f t="shared" si="1058"/>
        <v>11999.376799999998</v>
      </c>
      <c r="R6191" s="25">
        <f t="shared" si="1061"/>
        <v>6251.2656589128528</v>
      </c>
      <c r="S6191" s="25">
        <f t="shared" si="1062"/>
        <v>0</v>
      </c>
      <c r="T6191" s="25" t="str">
        <f t="shared" si="1063"/>
        <v>drain</v>
      </c>
      <c r="V6191" s="25">
        <f t="shared" si="1066"/>
        <v>0</v>
      </c>
      <c r="W6191" s="25">
        <f t="shared" si="1064"/>
        <v>0</v>
      </c>
      <c r="X6191" s="25">
        <f t="shared" si="1067"/>
        <v>4000</v>
      </c>
      <c r="Z6191" s="25">
        <f t="shared" si="1065"/>
        <v>2251.2656589128528</v>
      </c>
      <c r="AB6191" s="25">
        <f t="shared" si="1059"/>
        <v>0</v>
      </c>
    </row>
    <row r="6192" x14ac:dyDescent="0.2">
      <c r="I6192" s="24">
        <v>6187</v>
      </c>
      <c r="J6192" s="28">
        <v>0</v>
      </c>
      <c r="L6192" s="24">
        <v>21932.292417907713</v>
      </c>
      <c r="N6192" s="24">
        <v>6187</v>
      </c>
      <c r="O6192" s="24">
        <f t="shared" si="1060"/>
        <v>17436.172472236631</v>
      </c>
      <c r="P6192" s="24">
        <f t="shared" si="1057"/>
        <v>17436.172472236631</v>
      </c>
      <c r="Q6192" s="24">
        <f t="shared" si="1058"/>
        <v>0</v>
      </c>
      <c r="R6192" s="24">
        <f t="shared" si="1061"/>
        <v>17436.172472236631</v>
      </c>
      <c r="S6192" s="24">
        <f t="shared" si="1062"/>
        <v>0</v>
      </c>
      <c r="T6192" s="24" t="str">
        <f t="shared" si="1063"/>
        <v>drain</v>
      </c>
      <c r="V6192" s="24">
        <f t="shared" si="1066"/>
        <v>0</v>
      </c>
      <c r="W6192" s="24">
        <f t="shared" si="1064"/>
        <v>0</v>
      </c>
      <c r="X6192" s="24">
        <f t="shared" si="1067"/>
        <v>0</v>
      </c>
      <c r="Z6192" s="24">
        <f t="shared" si="1065"/>
        <v>17436.172472236631</v>
      </c>
      <c r="AB6192" s="24">
        <f t="shared" si="1059"/>
        <v>0</v>
      </c>
    </row>
    <row r="6193" x14ac:dyDescent="0.2">
      <c r="I6193" s="25">
        <v>6188</v>
      </c>
      <c r="J6193" s="29">
        <v>0</v>
      </c>
      <c r="L6193" s="25">
        <v>21187.967914104462</v>
      </c>
      <c r="N6193" s="25">
        <v>6188</v>
      </c>
      <c r="O6193" s="25">
        <f t="shared" si="1060"/>
        <v>16844.434491713047</v>
      </c>
      <c r="P6193" s="25">
        <f t="shared" si="1057"/>
        <v>16844.434491713047</v>
      </c>
      <c r="Q6193" s="25">
        <f t="shared" si="1058"/>
        <v>0</v>
      </c>
      <c r="R6193" s="25">
        <f t="shared" si="1061"/>
        <v>16844.434491713047</v>
      </c>
      <c r="S6193" s="25">
        <f t="shared" si="1062"/>
        <v>0</v>
      </c>
      <c r="T6193" s="25" t="str">
        <f t="shared" si="1063"/>
        <v>drain</v>
      </c>
      <c r="V6193" s="25">
        <f t="shared" si="1066"/>
        <v>0</v>
      </c>
      <c r="W6193" s="25">
        <f t="shared" si="1064"/>
        <v>0</v>
      </c>
      <c r="X6193" s="25">
        <f t="shared" si="1067"/>
        <v>0</v>
      </c>
      <c r="Z6193" s="25">
        <f t="shared" si="1065"/>
        <v>16844.434491713047</v>
      </c>
      <c r="AB6193" s="25">
        <f t="shared" si="1059"/>
        <v>0</v>
      </c>
    </row>
    <row r="6194" x14ac:dyDescent="0.2">
      <c r="I6194" s="24">
        <v>6189</v>
      </c>
      <c r="J6194" s="28">
        <v>0</v>
      </c>
      <c r="L6194" s="24">
        <v>20646.210760736463</v>
      </c>
      <c r="N6194" s="24">
        <v>6189</v>
      </c>
      <c r="O6194" s="24">
        <f t="shared" si="1060"/>
        <v>16413.73755478549</v>
      </c>
      <c r="P6194" s="24">
        <f t="shared" si="1057"/>
        <v>16413.73755478549</v>
      </c>
      <c r="Q6194" s="24">
        <f t="shared" si="1058"/>
        <v>0</v>
      </c>
      <c r="R6194" s="24">
        <f t="shared" si="1061"/>
        <v>16413.73755478549</v>
      </c>
      <c r="S6194" s="24">
        <f t="shared" si="1062"/>
        <v>0</v>
      </c>
      <c r="T6194" s="24" t="str">
        <f t="shared" si="1063"/>
        <v>drain</v>
      </c>
      <c r="V6194" s="24">
        <f t="shared" si="1066"/>
        <v>0</v>
      </c>
      <c r="W6194" s="24">
        <f t="shared" si="1064"/>
        <v>0</v>
      </c>
      <c r="X6194" s="24">
        <f t="shared" si="1067"/>
        <v>0</v>
      </c>
      <c r="Z6194" s="24">
        <f t="shared" si="1065"/>
        <v>16413.73755478549</v>
      </c>
      <c r="AB6194" s="24">
        <f t="shared" si="1059"/>
        <v>0</v>
      </c>
    </row>
    <row r="6195" x14ac:dyDescent="0.2">
      <c r="I6195" s="25">
        <v>6190</v>
      </c>
      <c r="J6195" s="29">
        <v>0</v>
      </c>
      <c r="L6195" s="25">
        <v>20008.559108376503</v>
      </c>
      <c r="N6195" s="25">
        <v>6190</v>
      </c>
      <c r="O6195" s="25">
        <f t="shared" si="1060"/>
        <v>15906.804491159321</v>
      </c>
      <c r="P6195" s="25">
        <f t="shared" si="1057"/>
        <v>15906.804491159321</v>
      </c>
      <c r="Q6195" s="25">
        <f t="shared" si="1058"/>
        <v>0</v>
      </c>
      <c r="R6195" s="25">
        <f t="shared" si="1061"/>
        <v>15906.804491159321</v>
      </c>
      <c r="S6195" s="25">
        <f t="shared" si="1062"/>
        <v>0</v>
      </c>
      <c r="T6195" s="25" t="str">
        <f t="shared" si="1063"/>
        <v>drain</v>
      </c>
      <c r="V6195" s="25">
        <f t="shared" si="1066"/>
        <v>0</v>
      </c>
      <c r="W6195" s="25">
        <f t="shared" si="1064"/>
        <v>0</v>
      </c>
      <c r="X6195" s="25">
        <f t="shared" si="1067"/>
        <v>0</v>
      </c>
      <c r="Z6195" s="25">
        <f t="shared" si="1065"/>
        <v>15906.804491159321</v>
      </c>
      <c r="AB6195" s="25">
        <f t="shared" si="1059"/>
        <v>0</v>
      </c>
    </row>
    <row r="6196" x14ac:dyDescent="0.2">
      <c r="I6196" s="24">
        <v>6191</v>
      </c>
      <c r="J6196" s="28">
        <v>0</v>
      </c>
      <c r="L6196" s="24">
        <v>19246.800262022018</v>
      </c>
      <c r="N6196" s="24">
        <v>6191</v>
      </c>
      <c r="O6196" s="24">
        <f t="shared" si="1060"/>
        <v>15301.206208307505</v>
      </c>
      <c r="P6196" s="24">
        <f t="shared" si="1057"/>
        <v>15301.206208307505</v>
      </c>
      <c r="Q6196" s="24">
        <f t="shared" si="1058"/>
        <v>0</v>
      </c>
      <c r="R6196" s="24">
        <f t="shared" si="1061"/>
        <v>15301.206208307505</v>
      </c>
      <c r="S6196" s="24">
        <f t="shared" si="1062"/>
        <v>0</v>
      </c>
      <c r="T6196" s="24" t="str">
        <f t="shared" si="1063"/>
        <v>drain</v>
      </c>
      <c r="V6196" s="24">
        <f t="shared" si="1066"/>
        <v>0</v>
      </c>
      <c r="W6196" s="24">
        <f t="shared" si="1064"/>
        <v>0</v>
      </c>
      <c r="X6196" s="24">
        <f t="shared" si="1067"/>
        <v>0</v>
      </c>
      <c r="Z6196" s="24">
        <f t="shared" si="1065"/>
        <v>15301.206208307505</v>
      </c>
      <c r="AB6196" s="24">
        <f t="shared" si="1059"/>
        <v>0</v>
      </c>
    </row>
    <row r="6197" x14ac:dyDescent="0.2">
      <c r="I6197" s="25">
        <v>6192</v>
      </c>
      <c r="J6197" s="29">
        <v>0</v>
      </c>
      <c r="L6197" s="25">
        <v>18258.916630935666</v>
      </c>
      <c r="N6197" s="25">
        <v>6192</v>
      </c>
      <c r="O6197" s="25">
        <f t="shared" si="1060"/>
        <v>14515.838721593855</v>
      </c>
      <c r="P6197" s="25">
        <f t="shared" si="1057"/>
        <v>14515.838721593855</v>
      </c>
      <c r="Q6197" s="25">
        <f t="shared" si="1058"/>
        <v>0</v>
      </c>
      <c r="R6197" s="25">
        <f t="shared" si="1061"/>
        <v>14515.838721593855</v>
      </c>
      <c r="S6197" s="25">
        <f t="shared" si="1062"/>
        <v>0</v>
      </c>
      <c r="T6197" s="25" t="str">
        <f t="shared" si="1063"/>
        <v>drain</v>
      </c>
      <c r="V6197" s="25">
        <f t="shared" si="1066"/>
        <v>0</v>
      </c>
      <c r="W6197" s="25">
        <f t="shared" si="1064"/>
        <v>0</v>
      </c>
      <c r="X6197" s="25">
        <f t="shared" si="1067"/>
        <v>0</v>
      </c>
      <c r="Z6197" s="25">
        <f t="shared" si="1065"/>
        <v>14515.838721593855</v>
      </c>
      <c r="AB6197" s="25">
        <f t="shared" si="1059"/>
        <v>0</v>
      </c>
    </row>
    <row r="6198" x14ac:dyDescent="0.2">
      <c r="I6198" s="24">
        <v>6193</v>
      </c>
      <c r="J6198" s="28">
        <v>0</v>
      </c>
      <c r="L6198" s="24">
        <v>17695.871868515012</v>
      </c>
      <c r="N6198" s="24">
        <v>6193</v>
      </c>
      <c r="O6198" s="24">
        <f t="shared" si="1060"/>
        <v>14068.218135469435</v>
      </c>
      <c r="P6198" s="24">
        <f t="shared" si="1057"/>
        <v>14068.218135469435</v>
      </c>
      <c r="Q6198" s="24">
        <f t="shared" si="1058"/>
        <v>0</v>
      </c>
      <c r="R6198" s="24">
        <f t="shared" si="1061"/>
        <v>14068.218135469435</v>
      </c>
      <c r="S6198" s="24">
        <f t="shared" si="1062"/>
        <v>0</v>
      </c>
      <c r="T6198" s="24" t="str">
        <f t="shared" si="1063"/>
        <v>drain</v>
      </c>
      <c r="V6198" s="24">
        <f t="shared" si="1066"/>
        <v>0</v>
      </c>
      <c r="W6198" s="24">
        <f t="shared" si="1064"/>
        <v>0</v>
      </c>
      <c r="X6198" s="24">
        <f t="shared" si="1067"/>
        <v>0</v>
      </c>
      <c r="Z6198" s="24">
        <f t="shared" si="1065"/>
        <v>14068.218135469435</v>
      </c>
      <c r="AB6198" s="24">
        <f t="shared" si="1059"/>
        <v>0</v>
      </c>
    </row>
    <row r="6199" x14ac:dyDescent="0.2">
      <c r="I6199" s="25">
        <v>6194</v>
      </c>
      <c r="J6199" s="29">
        <v>0</v>
      </c>
      <c r="L6199" s="25">
        <v>17452.602484035491</v>
      </c>
      <c r="N6199" s="25">
        <v>6194</v>
      </c>
      <c r="O6199" s="25">
        <f t="shared" si="1060"/>
        <v>13874.818974808217</v>
      </c>
      <c r="P6199" s="25">
        <f t="shared" si="1057"/>
        <v>13874.818974808217</v>
      </c>
      <c r="Q6199" s="25">
        <f t="shared" si="1058"/>
        <v>0</v>
      </c>
      <c r="R6199" s="25">
        <f t="shared" si="1061"/>
        <v>13874.818974808217</v>
      </c>
      <c r="S6199" s="25">
        <f t="shared" si="1062"/>
        <v>0</v>
      </c>
      <c r="T6199" s="25" t="str">
        <f t="shared" si="1063"/>
        <v>drain</v>
      </c>
      <c r="V6199" s="25">
        <f t="shared" si="1066"/>
        <v>0</v>
      </c>
      <c r="W6199" s="25">
        <f t="shared" si="1064"/>
        <v>0</v>
      </c>
      <c r="X6199" s="25">
        <f t="shared" si="1067"/>
        <v>0</v>
      </c>
      <c r="Z6199" s="25">
        <f t="shared" si="1065"/>
        <v>13874.818974808217</v>
      </c>
      <c r="AB6199" s="25">
        <f t="shared" si="1059"/>
        <v>0</v>
      </c>
    </row>
    <row r="6200" x14ac:dyDescent="0.2">
      <c r="I6200" s="24">
        <v>6195</v>
      </c>
      <c r="J6200" s="28">
        <v>0</v>
      </c>
      <c r="L6200" s="24">
        <v>16978.719425451753</v>
      </c>
      <c r="N6200" s="24">
        <v>6195</v>
      </c>
      <c r="O6200" s="24">
        <f t="shared" si="1060"/>
        <v>13498.081943234143</v>
      </c>
      <c r="P6200" s="24">
        <f t="shared" si="1057"/>
        <v>13498.081943234143</v>
      </c>
      <c r="Q6200" s="24">
        <f t="shared" si="1058"/>
        <v>0</v>
      </c>
      <c r="R6200" s="24">
        <f t="shared" si="1061"/>
        <v>13498.081943234143</v>
      </c>
      <c r="S6200" s="24">
        <f t="shared" si="1062"/>
        <v>0</v>
      </c>
      <c r="T6200" s="24" t="str">
        <f t="shared" si="1063"/>
        <v>drain</v>
      </c>
      <c r="V6200" s="24">
        <f t="shared" si="1066"/>
        <v>0</v>
      </c>
      <c r="W6200" s="24">
        <f t="shared" si="1064"/>
        <v>0</v>
      </c>
      <c r="X6200" s="24">
        <f t="shared" si="1067"/>
        <v>0</v>
      </c>
      <c r="Z6200" s="24">
        <f t="shared" si="1065"/>
        <v>13498.081943234143</v>
      </c>
      <c r="AB6200" s="24">
        <f t="shared" si="1059"/>
        <v>0</v>
      </c>
    </row>
    <row r="6201" x14ac:dyDescent="0.2">
      <c r="I6201" s="25">
        <v>6196</v>
      </c>
      <c r="J6201" s="29">
        <v>0</v>
      </c>
      <c r="L6201" s="25">
        <v>16697.543888056276</v>
      </c>
      <c r="N6201" s="25">
        <v>6196</v>
      </c>
      <c r="O6201" s="25">
        <f t="shared" si="1060"/>
        <v>13274.54739100474</v>
      </c>
      <c r="P6201" s="25">
        <f t="shared" si="1057"/>
        <v>13274.54739100474</v>
      </c>
      <c r="Q6201" s="25">
        <f t="shared" si="1058"/>
        <v>0</v>
      </c>
      <c r="R6201" s="25">
        <f t="shared" si="1061"/>
        <v>13274.54739100474</v>
      </c>
      <c r="S6201" s="25">
        <f t="shared" si="1062"/>
        <v>0</v>
      </c>
      <c r="T6201" s="25" t="str">
        <f t="shared" si="1063"/>
        <v>drain</v>
      </c>
      <c r="V6201" s="25">
        <f t="shared" si="1066"/>
        <v>0</v>
      </c>
      <c r="W6201" s="25">
        <f t="shared" si="1064"/>
        <v>0</v>
      </c>
      <c r="X6201" s="25">
        <f t="shared" si="1067"/>
        <v>0</v>
      </c>
      <c r="Z6201" s="25">
        <f t="shared" si="1065"/>
        <v>13274.54739100474</v>
      </c>
      <c r="AB6201" s="25">
        <f t="shared" si="1059"/>
        <v>0</v>
      </c>
    </row>
    <row r="6202" x14ac:dyDescent="0.2">
      <c r="I6202" s="24">
        <v>6197</v>
      </c>
      <c r="J6202" s="28">
        <v>0</v>
      </c>
      <c r="L6202" s="24">
        <v>16629.80111517906</v>
      </c>
      <c r="N6202" s="24">
        <v>6197</v>
      </c>
      <c r="O6202" s="24">
        <f t="shared" si="1060"/>
        <v>13220.691886567352</v>
      </c>
      <c r="P6202" s="24">
        <f t="shared" si="1057"/>
        <v>13220.691886567352</v>
      </c>
      <c r="Q6202" s="24">
        <f t="shared" si="1058"/>
        <v>0</v>
      </c>
      <c r="R6202" s="24">
        <f t="shared" si="1061"/>
        <v>13220.691886567352</v>
      </c>
      <c r="S6202" s="24">
        <f t="shared" si="1062"/>
        <v>0</v>
      </c>
      <c r="T6202" s="24" t="str">
        <f t="shared" si="1063"/>
        <v>drain</v>
      </c>
      <c r="V6202" s="24">
        <f t="shared" si="1066"/>
        <v>0</v>
      </c>
      <c r="W6202" s="24">
        <f t="shared" si="1064"/>
        <v>0</v>
      </c>
      <c r="X6202" s="24">
        <f t="shared" si="1067"/>
        <v>0</v>
      </c>
      <c r="Z6202" s="24">
        <f t="shared" si="1065"/>
        <v>13220.691886567352</v>
      </c>
      <c r="AB6202" s="24">
        <f t="shared" si="1059"/>
        <v>0</v>
      </c>
    </row>
    <row r="6203" x14ac:dyDescent="0.2">
      <c r="I6203" s="25">
        <v>6198</v>
      </c>
      <c r="J6203" s="29">
        <v>0</v>
      </c>
      <c r="L6203" s="25">
        <v>16600.398086452482</v>
      </c>
      <c r="N6203" s="25">
        <v>6198</v>
      </c>
      <c r="O6203" s="25">
        <f t="shared" si="1060"/>
        <v>13197.316478729725</v>
      </c>
      <c r="P6203" s="25">
        <f t="shared" si="1057"/>
        <v>13197.316478729725</v>
      </c>
      <c r="Q6203" s="25">
        <f t="shared" si="1058"/>
        <v>0</v>
      </c>
      <c r="R6203" s="25">
        <f t="shared" si="1061"/>
        <v>13197.316478729725</v>
      </c>
      <c r="S6203" s="25">
        <f t="shared" si="1062"/>
        <v>0</v>
      </c>
      <c r="T6203" s="25" t="str">
        <f t="shared" si="1063"/>
        <v>drain</v>
      </c>
      <c r="V6203" s="25">
        <f t="shared" si="1066"/>
        <v>0</v>
      </c>
      <c r="W6203" s="25">
        <f t="shared" si="1064"/>
        <v>0</v>
      </c>
      <c r="X6203" s="25">
        <f t="shared" si="1067"/>
        <v>0</v>
      </c>
      <c r="Z6203" s="25">
        <f t="shared" si="1065"/>
        <v>13197.316478729725</v>
      </c>
      <c r="AB6203" s="25">
        <f t="shared" si="1059"/>
        <v>0</v>
      </c>
    </row>
    <row r="6204" x14ac:dyDescent="0.2">
      <c r="I6204" s="24">
        <v>6199</v>
      </c>
      <c r="J6204" s="28">
        <v>1.6735639E-2</v>
      </c>
      <c r="L6204" s="24">
        <v>16098.956415271758</v>
      </c>
      <c r="N6204" s="24">
        <v>6199</v>
      </c>
      <c r="O6204" s="24">
        <f t="shared" si="1060"/>
        <v>12798.670350141048</v>
      </c>
      <c r="P6204" s="24">
        <f t="shared" si="1057"/>
        <v>12798.670350141048</v>
      </c>
      <c r="Q6204" s="24">
        <f t="shared" si="1058"/>
        <v>1338.85112</v>
      </c>
      <c r="R6204" s="24">
        <f t="shared" si="1061"/>
        <v>11459.819230141049</v>
      </c>
      <c r="S6204" s="24">
        <f t="shared" si="1062"/>
        <v>0</v>
      </c>
      <c r="T6204" s="24" t="str">
        <f t="shared" si="1063"/>
        <v>drain</v>
      </c>
      <c r="V6204" s="24">
        <f t="shared" si="1066"/>
        <v>0</v>
      </c>
      <c r="W6204" s="24">
        <f t="shared" si="1064"/>
        <v>0</v>
      </c>
      <c r="X6204" s="24">
        <f t="shared" si="1067"/>
        <v>0</v>
      </c>
      <c r="Z6204" s="24">
        <f t="shared" si="1065"/>
        <v>11459.819230141049</v>
      </c>
      <c r="AB6204" s="24">
        <f t="shared" si="1059"/>
        <v>0</v>
      </c>
    </row>
    <row r="6205" x14ac:dyDescent="0.2">
      <c r="I6205" s="25">
        <v>6200</v>
      </c>
      <c r="J6205" s="29">
        <v>0.48486354500000001</v>
      </c>
      <c r="L6205" s="25">
        <v>16858.637749385831</v>
      </c>
      <c r="N6205" s="25">
        <v>6200</v>
      </c>
      <c r="O6205" s="25">
        <f t="shared" si="1060"/>
        <v>13402.617010761736</v>
      </c>
      <c r="P6205" s="25">
        <f t="shared" si="1057"/>
        <v>13402.617010761736</v>
      </c>
      <c r="Q6205" s="25">
        <f t="shared" si="1058"/>
        <v>38789.083599999998</v>
      </c>
      <c r="R6205" s="25">
        <f t="shared" si="1061"/>
        <v>0</v>
      </c>
      <c r="S6205" s="25">
        <f t="shared" si="1062"/>
        <v>25386.466589238262</v>
      </c>
      <c r="T6205" s="25" t="str">
        <f t="shared" si="1063"/>
        <v>charge</v>
      </c>
      <c r="V6205" s="25">
        <f t="shared" si="1066"/>
        <v>4000</v>
      </c>
      <c r="W6205" s="25">
        <f t="shared" si="1064"/>
        <v>4000</v>
      </c>
      <c r="X6205" s="25">
        <f t="shared" si="1067"/>
        <v>0</v>
      </c>
      <c r="Z6205" s="25">
        <f t="shared" si="1065"/>
        <v>0</v>
      </c>
      <c r="AB6205" s="25">
        <f t="shared" si="1059"/>
        <v>21386.466589238262</v>
      </c>
    </row>
    <row r="6206" x14ac:dyDescent="0.2">
      <c r="I6206" s="24">
        <v>6201</v>
      </c>
      <c r="J6206" s="28">
        <v>0.60199408099999996</v>
      </c>
      <c r="L6206" s="24">
        <v>17607.465225887296</v>
      </c>
      <c r="N6206" s="24">
        <v>6201</v>
      </c>
      <c r="O6206" s="24">
        <f t="shared" si="1060"/>
        <v>13997.9348545804</v>
      </c>
      <c r="P6206" s="24">
        <f t="shared" si="1057"/>
        <v>13997.9348545804</v>
      </c>
      <c r="Q6206" s="24">
        <f t="shared" si="1058"/>
        <v>48159.526479999993</v>
      </c>
      <c r="R6206" s="24">
        <f t="shared" si="1061"/>
        <v>0</v>
      </c>
      <c r="S6206" s="24">
        <f t="shared" si="1062"/>
        <v>34161.591625419591</v>
      </c>
      <c r="T6206" s="24" t="str">
        <f t="shared" si="1063"/>
        <v>charge</v>
      </c>
      <c r="V6206" s="24">
        <f t="shared" si="1066"/>
        <v>0</v>
      </c>
      <c r="W6206" s="24">
        <f t="shared" si="1064"/>
        <v>4000</v>
      </c>
      <c r="X6206" s="24">
        <f t="shared" si="1067"/>
        <v>0</v>
      </c>
      <c r="Z6206" s="24">
        <f t="shared" si="1065"/>
        <v>0</v>
      </c>
      <c r="AB6206" s="24">
        <f t="shared" si="1059"/>
        <v>34161.591625419591</v>
      </c>
    </row>
    <row r="6207" x14ac:dyDescent="0.2">
      <c r="I6207" s="25">
        <v>6202</v>
      </c>
      <c r="J6207" s="29">
        <v>0.65139319499999992</v>
      </c>
      <c r="L6207" s="25">
        <v>18341.473328971861</v>
      </c>
      <c r="N6207" s="25">
        <v>6202</v>
      </c>
      <c r="O6207" s="25">
        <f t="shared" si="1060"/>
        <v>14581.471296532631</v>
      </c>
      <c r="P6207" s="25">
        <f t="shared" si="1057"/>
        <v>14581.471296532631</v>
      </c>
      <c r="Q6207" s="25">
        <f t="shared" si="1058"/>
        <v>52111.455599999994</v>
      </c>
      <c r="R6207" s="25">
        <f t="shared" si="1061"/>
        <v>0</v>
      </c>
      <c r="S6207" s="25">
        <f t="shared" si="1062"/>
        <v>37529.984303467361</v>
      </c>
      <c r="T6207" s="25" t="str">
        <f t="shared" si="1063"/>
        <v>charge</v>
      </c>
      <c r="V6207" s="25">
        <f t="shared" si="1066"/>
        <v>0</v>
      </c>
      <c r="W6207" s="25">
        <f t="shared" si="1064"/>
        <v>4000</v>
      </c>
      <c r="X6207" s="25">
        <f t="shared" si="1067"/>
        <v>0</v>
      </c>
      <c r="Z6207" s="25">
        <f t="shared" si="1065"/>
        <v>0</v>
      </c>
      <c r="AB6207" s="25">
        <f t="shared" si="1059"/>
        <v>37529.984303467361</v>
      </c>
    </row>
    <row r="6208" x14ac:dyDescent="0.2">
      <c r="I6208" s="24">
        <v>6203</v>
      </c>
      <c r="J6208" s="28">
        <v>0.69927208900000004</v>
      </c>
      <c r="L6208" s="24">
        <v>18643.839282512665</v>
      </c>
      <c r="N6208" s="24">
        <v>6203</v>
      </c>
      <c r="O6208" s="24">
        <f t="shared" si="1060"/>
        <v>14821.852229597569</v>
      </c>
      <c r="P6208" s="24">
        <f t="shared" si="1057"/>
        <v>14821.852229597569</v>
      </c>
      <c r="Q6208" s="24">
        <f t="shared" si="1058"/>
        <v>55941.767120000004</v>
      </c>
      <c r="R6208" s="24">
        <f t="shared" si="1061"/>
        <v>0</v>
      </c>
      <c r="S6208" s="24">
        <f t="shared" si="1062"/>
        <v>41119.914890402433</v>
      </c>
      <c r="T6208" s="24" t="str">
        <f t="shared" si="1063"/>
        <v>charge</v>
      </c>
      <c r="V6208" s="24">
        <f t="shared" si="1066"/>
        <v>0</v>
      </c>
      <c r="W6208" s="24">
        <f t="shared" si="1064"/>
        <v>4000</v>
      </c>
      <c r="X6208" s="24">
        <f t="shared" si="1067"/>
        <v>0</v>
      </c>
      <c r="Z6208" s="24">
        <f t="shared" si="1065"/>
        <v>0</v>
      </c>
      <c r="AB6208" s="24">
        <f t="shared" si="1059"/>
        <v>41119.914890402433</v>
      </c>
    </row>
    <row r="6209" x14ac:dyDescent="0.2">
      <c r="I6209" s="25">
        <v>6204</v>
      </c>
      <c r="J6209" s="29">
        <v>0.70921358000000001</v>
      </c>
      <c r="L6209" s="25">
        <v>19199.649078655242</v>
      </c>
      <c r="N6209" s="25">
        <v>6204</v>
      </c>
      <c r="O6209" s="25">
        <f t="shared" si="1060"/>
        <v>15263.721017530919</v>
      </c>
      <c r="P6209" s="25">
        <f t="shared" si="1057"/>
        <v>15263.721017530919</v>
      </c>
      <c r="Q6209" s="25">
        <f t="shared" si="1058"/>
        <v>56737.0864</v>
      </c>
      <c r="R6209" s="25">
        <f t="shared" si="1061"/>
        <v>0</v>
      </c>
      <c r="S6209" s="25">
        <f t="shared" si="1062"/>
        <v>41473.365382469085</v>
      </c>
      <c r="T6209" s="25" t="str">
        <f t="shared" si="1063"/>
        <v>charge</v>
      </c>
      <c r="V6209" s="25">
        <f t="shared" si="1066"/>
        <v>0</v>
      </c>
      <c r="W6209" s="25">
        <f t="shared" si="1064"/>
        <v>4000</v>
      </c>
      <c r="X6209" s="25">
        <f t="shared" si="1067"/>
        <v>0</v>
      </c>
      <c r="Z6209" s="25">
        <f t="shared" si="1065"/>
        <v>0</v>
      </c>
      <c r="AB6209" s="25">
        <f t="shared" si="1059"/>
        <v>41473.365382469085</v>
      </c>
    </row>
    <row r="6210" x14ac:dyDescent="0.2">
      <c r="I6210" s="24">
        <v>6205</v>
      </c>
      <c r="J6210" s="28">
        <v>0.72665685499999999</v>
      </c>
      <c r="L6210" s="24">
        <v>19806.001511120794</v>
      </c>
      <c r="N6210" s="24">
        <v>6205</v>
      </c>
      <c r="O6210" s="24">
        <f t="shared" si="1060"/>
        <v>15745.771201341033</v>
      </c>
      <c r="P6210" s="24">
        <f t="shared" si="1057"/>
        <v>15745.771201341033</v>
      </c>
      <c r="Q6210" s="24">
        <f t="shared" si="1058"/>
        <v>58132.5484</v>
      </c>
      <c r="R6210" s="24">
        <f t="shared" si="1061"/>
        <v>0</v>
      </c>
      <c r="S6210" s="24">
        <f t="shared" si="1062"/>
        <v>42386.777198658965</v>
      </c>
      <c r="T6210" s="24" t="str">
        <f t="shared" si="1063"/>
        <v>charge</v>
      </c>
      <c r="V6210" s="24">
        <f t="shared" si="1066"/>
        <v>0</v>
      </c>
      <c r="W6210" s="24">
        <f t="shared" si="1064"/>
        <v>4000</v>
      </c>
      <c r="X6210" s="24">
        <f t="shared" si="1067"/>
        <v>0</v>
      </c>
      <c r="Z6210" s="24">
        <f t="shared" si="1065"/>
        <v>0</v>
      </c>
      <c r="AB6210" s="24">
        <f t="shared" si="1059"/>
        <v>42386.777198658965</v>
      </c>
    </row>
    <row r="6211" x14ac:dyDescent="0.2">
      <c r="I6211" s="25">
        <v>6206</v>
      </c>
      <c r="J6211" s="29">
        <v>0.7112031310000001</v>
      </c>
      <c r="L6211" s="25">
        <v>20074.82638492584</v>
      </c>
      <c r="N6211" s="25">
        <v>6206</v>
      </c>
      <c r="O6211" s="25">
        <f t="shared" si="1060"/>
        <v>15959.486976016044</v>
      </c>
      <c r="P6211" s="25">
        <f t="shared" si="1057"/>
        <v>15959.486976016044</v>
      </c>
      <c r="Q6211" s="25">
        <f t="shared" si="1058"/>
        <v>56896.25048000001</v>
      </c>
      <c r="R6211" s="25">
        <f t="shared" si="1061"/>
        <v>0</v>
      </c>
      <c r="S6211" s="25">
        <f t="shared" si="1062"/>
        <v>40936.763503983966</v>
      </c>
      <c r="T6211" s="25" t="str">
        <f t="shared" si="1063"/>
        <v>charge</v>
      </c>
      <c r="V6211" s="25">
        <f t="shared" si="1066"/>
        <v>0</v>
      </c>
      <c r="W6211" s="25">
        <f t="shared" si="1064"/>
        <v>4000</v>
      </c>
      <c r="X6211" s="25">
        <f t="shared" si="1067"/>
        <v>0</v>
      </c>
      <c r="Z6211" s="25">
        <f t="shared" si="1065"/>
        <v>0</v>
      </c>
      <c r="AB6211" s="25">
        <f t="shared" si="1059"/>
        <v>40936.763503983966</v>
      </c>
    </row>
    <row r="6212" x14ac:dyDescent="0.2">
      <c r="I6212" s="24">
        <v>6207</v>
      </c>
      <c r="J6212" s="28">
        <v>0.71037957200000001</v>
      </c>
      <c r="L6212" s="24">
        <v>20276.27713394165</v>
      </c>
      <c r="N6212" s="24">
        <v>6207</v>
      </c>
      <c r="O6212" s="24">
        <f t="shared" si="1060"/>
        <v>16119.640321483614</v>
      </c>
      <c r="P6212" s="24">
        <f t="shared" si="1057"/>
        <v>16119.640321483614</v>
      </c>
      <c r="Q6212" s="24">
        <f t="shared" si="1058"/>
        <v>56830.365760000001</v>
      </c>
      <c r="R6212" s="24">
        <f t="shared" si="1061"/>
        <v>0</v>
      </c>
      <c r="S6212" s="24">
        <f t="shared" si="1062"/>
        <v>40710.725438516383</v>
      </c>
      <c r="T6212" s="24" t="str">
        <f t="shared" si="1063"/>
        <v>charge</v>
      </c>
      <c r="V6212" s="24">
        <f t="shared" si="1066"/>
        <v>0</v>
      </c>
      <c r="W6212" s="24">
        <f t="shared" si="1064"/>
        <v>4000</v>
      </c>
      <c r="X6212" s="24">
        <f t="shared" si="1067"/>
        <v>0</v>
      </c>
      <c r="Z6212" s="24">
        <f t="shared" si="1065"/>
        <v>0</v>
      </c>
      <c r="AB6212" s="24">
        <f t="shared" si="1059"/>
        <v>40710.725438516383</v>
      </c>
    </row>
    <row r="6213" x14ac:dyDescent="0.2">
      <c r="I6213" s="25">
        <v>6208</v>
      </c>
      <c r="J6213" s="29">
        <v>0.65296208499999997</v>
      </c>
      <c r="L6213" s="25">
        <v>20176.488716125488</v>
      </c>
      <c r="N6213" s="25">
        <v>6208</v>
      </c>
      <c r="O6213" s="25">
        <f t="shared" si="1060"/>
        <v>16040.308529319764</v>
      </c>
      <c r="P6213" s="25">
        <f t="shared" si="1057"/>
        <v>16040.308529319764</v>
      </c>
      <c r="Q6213" s="25">
        <f t="shared" si="1058"/>
        <v>52236.966799999995</v>
      </c>
      <c r="R6213" s="25">
        <f t="shared" si="1061"/>
        <v>0</v>
      </c>
      <c r="S6213" s="25">
        <f t="shared" si="1062"/>
        <v>36196.658270680229</v>
      </c>
      <c r="T6213" s="25" t="str">
        <f t="shared" si="1063"/>
        <v>charge</v>
      </c>
      <c r="V6213" s="25">
        <f t="shared" si="1066"/>
        <v>0</v>
      </c>
      <c r="W6213" s="25">
        <f t="shared" si="1064"/>
        <v>4000</v>
      </c>
      <c r="X6213" s="25">
        <f t="shared" si="1067"/>
        <v>0</v>
      </c>
      <c r="Z6213" s="25">
        <f t="shared" si="1065"/>
        <v>0</v>
      </c>
      <c r="AB6213" s="25">
        <f t="shared" si="1059"/>
        <v>36196.658270680229</v>
      </c>
    </row>
    <row r="6214" x14ac:dyDescent="0.2">
      <c r="I6214" s="24">
        <v>6209</v>
      </c>
      <c r="J6214" s="28">
        <v>0.44896853600000003</v>
      </c>
      <c r="L6214" s="24">
        <v>19870.083264970777</v>
      </c>
      <c r="N6214" s="24">
        <v>6209</v>
      </c>
      <c r="O6214" s="24">
        <f t="shared" si="1060"/>
        <v>15796.716195651768</v>
      </c>
      <c r="P6214" s="24">
        <f t="shared" ref="P6214:P6277" si="1068">O6214-$E$8*$E$9</f>
        <v>15796.716195651768</v>
      </c>
      <c r="Q6214" s="24">
        <f t="shared" ref="Q6214:Q6277" si="1069">J6214*$E$7</f>
        <v>35917.482880000003</v>
      </c>
      <c r="R6214" s="24">
        <f t="shared" si="1061"/>
        <v>0</v>
      </c>
      <c r="S6214" s="24">
        <f t="shared" si="1062"/>
        <v>20120.766684348237</v>
      </c>
      <c r="T6214" s="24" t="str">
        <f t="shared" si="1063"/>
        <v>charge</v>
      </c>
      <c r="V6214" s="24">
        <f t="shared" si="1066"/>
        <v>0</v>
      </c>
      <c r="W6214" s="24">
        <f t="shared" si="1064"/>
        <v>4000</v>
      </c>
      <c r="X6214" s="24">
        <f t="shared" si="1067"/>
        <v>0</v>
      </c>
      <c r="Z6214" s="24">
        <f t="shared" si="1065"/>
        <v>0</v>
      </c>
      <c r="AB6214" s="24">
        <f t="shared" ref="AB6214:AB6277" si="1070">IF(T6214="charge",(S6214-V6214),0)</f>
        <v>20120.766684348237</v>
      </c>
    </row>
    <row r="6215" x14ac:dyDescent="0.2">
      <c r="I6215" s="25">
        <v>6210</v>
      </c>
      <c r="J6215" s="29">
        <v>0.15672876000000002</v>
      </c>
      <c r="L6215" s="25">
        <v>19408.998698902127</v>
      </c>
      <c r="N6215" s="25">
        <v>6210</v>
      </c>
      <c r="O6215" s="25">
        <f t="shared" ref="O6215:O6278" si="1071">L6215*$O$2</f>
        <v>15430.153965627193</v>
      </c>
      <c r="P6215" s="25">
        <f t="shared" si="1068"/>
        <v>15430.153965627193</v>
      </c>
      <c r="Q6215" s="25">
        <f t="shared" si="1069"/>
        <v>12538.300800000001</v>
      </c>
      <c r="R6215" s="25">
        <f t="shared" ref="R6215:R6278" si="1072">IF(P6215&gt;Q6215,P6215-Q6215,0)</f>
        <v>2891.8531656271916</v>
      </c>
      <c r="S6215" s="25">
        <f t="shared" ref="S6215:S6278" si="1073">IF(Q6215&gt;P6215,Q6215-P6215,0)</f>
        <v>0</v>
      </c>
      <c r="T6215" s="25" t="str">
        <f t="shared" ref="T6215:T6278" si="1074">IF(P6215&gt;Q6215,"drain","charge")</f>
        <v>drain</v>
      </c>
      <c r="V6215" s="25">
        <f t="shared" si="1066"/>
        <v>0</v>
      </c>
      <c r="W6215" s="25">
        <f t="shared" ref="W6215:W6278" si="1075">IF(W6214+S6215&gt;$E$11,$E$11,IF(T6215="charge",W6214+(S6215*$E$12),IF((W6214-R6215)&gt;0,W6214-R6215,0)))</f>
        <v>1108.1468343728084</v>
      </c>
      <c r="X6215" s="25">
        <f t="shared" si="1067"/>
        <v>2891.8531656271916</v>
      </c>
      <c r="Z6215" s="25">
        <f t="shared" ref="Z6215:Z6278" si="1076">R6215-X6215</f>
        <v>0</v>
      </c>
      <c r="AB6215" s="25">
        <f t="shared" si="1070"/>
        <v>0</v>
      </c>
    </row>
    <row r="6216" x14ac:dyDescent="0.2">
      <c r="I6216" s="24">
        <v>6211</v>
      </c>
      <c r="J6216" s="28">
        <v>0</v>
      </c>
      <c r="L6216" s="24">
        <v>19454.368200206754</v>
      </c>
      <c r="N6216" s="24">
        <v>6211</v>
      </c>
      <c r="O6216" s="24">
        <f t="shared" si="1071"/>
        <v>15466.222719164371</v>
      </c>
      <c r="P6216" s="24">
        <f t="shared" si="1068"/>
        <v>15466.222719164371</v>
      </c>
      <c r="Q6216" s="24">
        <f t="shared" si="1069"/>
        <v>0</v>
      </c>
      <c r="R6216" s="24">
        <f t="shared" si="1072"/>
        <v>15466.222719164371</v>
      </c>
      <c r="S6216" s="24">
        <f t="shared" si="1073"/>
        <v>0</v>
      </c>
      <c r="T6216" s="24" t="str">
        <f t="shared" si="1074"/>
        <v>drain</v>
      </c>
      <c r="V6216" s="24">
        <f t="shared" ref="V6216:V6279" si="1077">IF(W6216&gt;=W6215,(W6216-W6215),0)</f>
        <v>0</v>
      </c>
      <c r="W6216" s="24">
        <f t="shared" si="1075"/>
        <v>0</v>
      </c>
      <c r="X6216" s="24">
        <f t="shared" ref="X6216:X6279" si="1078">IF(T6216="drain",W6215-W6216,0)</f>
        <v>1108.1468343728084</v>
      </c>
      <c r="Z6216" s="24">
        <f t="shared" si="1076"/>
        <v>14358.075884791562</v>
      </c>
      <c r="AB6216" s="24">
        <f t="shared" si="1070"/>
        <v>0</v>
      </c>
    </row>
    <row r="6217" x14ac:dyDescent="0.2">
      <c r="I6217" s="25">
        <v>6212</v>
      </c>
      <c r="J6217" s="29">
        <v>0</v>
      </c>
      <c r="L6217" s="25">
        <v>20160.867932510373</v>
      </c>
      <c r="N6217" s="25">
        <v>6212</v>
      </c>
      <c r="O6217" s="25">
        <f t="shared" si="1071"/>
        <v>16027.890006345748</v>
      </c>
      <c r="P6217" s="25">
        <f t="shared" si="1068"/>
        <v>16027.890006345748</v>
      </c>
      <c r="Q6217" s="25">
        <f t="shared" si="1069"/>
        <v>0</v>
      </c>
      <c r="R6217" s="25">
        <f t="shared" si="1072"/>
        <v>16027.890006345748</v>
      </c>
      <c r="S6217" s="25">
        <f t="shared" si="1073"/>
        <v>0</v>
      </c>
      <c r="T6217" s="25" t="str">
        <f t="shared" si="1074"/>
        <v>drain</v>
      </c>
      <c r="V6217" s="25">
        <f t="shared" si="1077"/>
        <v>0</v>
      </c>
      <c r="W6217" s="25">
        <f t="shared" si="1075"/>
        <v>0</v>
      </c>
      <c r="X6217" s="25">
        <f t="shared" si="1078"/>
        <v>0</v>
      </c>
      <c r="Z6217" s="25">
        <f t="shared" si="1076"/>
        <v>16027.890006345748</v>
      </c>
      <c r="AB6217" s="25">
        <f t="shared" si="1070"/>
        <v>0</v>
      </c>
    </row>
    <row r="6218" x14ac:dyDescent="0.2">
      <c r="I6218" s="24">
        <v>6213</v>
      </c>
      <c r="J6218" s="28">
        <v>0</v>
      </c>
      <c r="L6218" s="24">
        <v>20035.66125588417</v>
      </c>
      <c r="N6218" s="24">
        <v>6213</v>
      </c>
      <c r="O6218" s="24">
        <f t="shared" si="1071"/>
        <v>15928.350698427916</v>
      </c>
      <c r="P6218" s="24">
        <f t="shared" si="1068"/>
        <v>15928.350698427916</v>
      </c>
      <c r="Q6218" s="24">
        <f t="shared" si="1069"/>
        <v>0</v>
      </c>
      <c r="R6218" s="24">
        <f t="shared" si="1072"/>
        <v>15928.350698427916</v>
      </c>
      <c r="S6218" s="24">
        <f t="shared" si="1073"/>
        <v>0</v>
      </c>
      <c r="T6218" s="24" t="str">
        <f t="shared" si="1074"/>
        <v>drain</v>
      </c>
      <c r="V6218" s="24">
        <f t="shared" si="1077"/>
        <v>0</v>
      </c>
      <c r="W6218" s="24">
        <f t="shared" si="1075"/>
        <v>0</v>
      </c>
      <c r="X6218" s="24">
        <f t="shared" si="1078"/>
        <v>0</v>
      </c>
      <c r="Z6218" s="24">
        <f t="shared" si="1076"/>
        <v>15928.350698427916</v>
      </c>
      <c r="AB6218" s="24">
        <f t="shared" si="1070"/>
        <v>0</v>
      </c>
    </row>
    <row r="6219" x14ac:dyDescent="0.2">
      <c r="I6219" s="25">
        <v>6214</v>
      </c>
      <c r="J6219" s="29">
        <v>0</v>
      </c>
      <c r="L6219" s="25">
        <v>19767.804455888268</v>
      </c>
      <c r="N6219" s="25">
        <v>6214</v>
      </c>
      <c r="O6219" s="25">
        <f t="shared" si="1071"/>
        <v>15715.404542431173</v>
      </c>
      <c r="P6219" s="25">
        <f t="shared" si="1068"/>
        <v>15715.404542431173</v>
      </c>
      <c r="Q6219" s="25">
        <f t="shared" si="1069"/>
        <v>0</v>
      </c>
      <c r="R6219" s="25">
        <f t="shared" si="1072"/>
        <v>15715.404542431173</v>
      </c>
      <c r="S6219" s="25">
        <f t="shared" si="1073"/>
        <v>0</v>
      </c>
      <c r="T6219" s="25" t="str">
        <f t="shared" si="1074"/>
        <v>drain</v>
      </c>
      <c r="V6219" s="25">
        <f t="shared" si="1077"/>
        <v>0</v>
      </c>
      <c r="W6219" s="25">
        <f t="shared" si="1075"/>
        <v>0</v>
      </c>
      <c r="X6219" s="25">
        <f t="shared" si="1078"/>
        <v>0</v>
      </c>
      <c r="Z6219" s="25">
        <f t="shared" si="1076"/>
        <v>15715.404542431173</v>
      </c>
      <c r="AB6219" s="25">
        <f t="shared" si="1070"/>
        <v>0</v>
      </c>
    </row>
    <row r="6220" x14ac:dyDescent="0.2">
      <c r="I6220" s="24">
        <v>6215</v>
      </c>
      <c r="J6220" s="28">
        <v>0</v>
      </c>
      <c r="L6220" s="24">
        <v>19259.697318077087</v>
      </c>
      <c r="N6220" s="24">
        <v>6215</v>
      </c>
      <c r="O6220" s="24">
        <f t="shared" si="1071"/>
        <v>15311.459367871284</v>
      </c>
      <c r="P6220" s="24">
        <f t="shared" si="1068"/>
        <v>15311.459367871284</v>
      </c>
      <c r="Q6220" s="24">
        <f t="shared" si="1069"/>
        <v>0</v>
      </c>
      <c r="R6220" s="24">
        <f t="shared" si="1072"/>
        <v>15311.459367871284</v>
      </c>
      <c r="S6220" s="24">
        <f t="shared" si="1073"/>
        <v>0</v>
      </c>
      <c r="T6220" s="24" t="str">
        <f t="shared" si="1074"/>
        <v>drain</v>
      </c>
      <c r="V6220" s="24">
        <f t="shared" si="1077"/>
        <v>0</v>
      </c>
      <c r="W6220" s="24">
        <f t="shared" si="1075"/>
        <v>0</v>
      </c>
      <c r="X6220" s="24">
        <f t="shared" si="1078"/>
        <v>0</v>
      </c>
      <c r="Z6220" s="24">
        <f t="shared" si="1076"/>
        <v>15311.459367871284</v>
      </c>
      <c r="AB6220" s="24">
        <f t="shared" si="1070"/>
        <v>0</v>
      </c>
    </row>
    <row r="6221" x14ac:dyDescent="0.2">
      <c r="I6221" s="25">
        <v>6216</v>
      </c>
      <c r="J6221" s="29">
        <v>0</v>
      </c>
      <c r="L6221" s="25">
        <v>18329.707527685165</v>
      </c>
      <c r="N6221" s="25">
        <v>6216</v>
      </c>
      <c r="O6221" s="25">
        <f t="shared" si="1071"/>
        <v>14572.117484509707</v>
      </c>
      <c r="P6221" s="25">
        <f t="shared" si="1068"/>
        <v>14572.117484509707</v>
      </c>
      <c r="Q6221" s="25">
        <f t="shared" si="1069"/>
        <v>0</v>
      </c>
      <c r="R6221" s="25">
        <f t="shared" si="1072"/>
        <v>14572.117484509707</v>
      </c>
      <c r="S6221" s="25">
        <f t="shared" si="1073"/>
        <v>0</v>
      </c>
      <c r="T6221" s="25" t="str">
        <f t="shared" si="1074"/>
        <v>drain</v>
      </c>
      <c r="V6221" s="25">
        <f t="shared" si="1077"/>
        <v>0</v>
      </c>
      <c r="W6221" s="25">
        <f t="shared" si="1075"/>
        <v>0</v>
      </c>
      <c r="X6221" s="25">
        <f t="shared" si="1078"/>
        <v>0</v>
      </c>
      <c r="Z6221" s="25">
        <f t="shared" si="1076"/>
        <v>14572.117484509707</v>
      </c>
      <c r="AB6221" s="25">
        <f t="shared" si="1070"/>
        <v>0</v>
      </c>
    </row>
    <row r="6222" x14ac:dyDescent="0.2">
      <c r="I6222" s="24">
        <v>6217</v>
      </c>
      <c r="J6222" s="28">
        <v>0</v>
      </c>
      <c r="L6222" s="24">
        <v>17335.44883108139</v>
      </c>
      <c r="N6222" s="24">
        <v>6217</v>
      </c>
      <c r="O6222" s="24">
        <f t="shared" si="1071"/>
        <v>13781.681820709706</v>
      </c>
      <c r="P6222" s="24">
        <f t="shared" si="1068"/>
        <v>13781.681820709706</v>
      </c>
      <c r="Q6222" s="24">
        <f t="shared" si="1069"/>
        <v>0</v>
      </c>
      <c r="R6222" s="24">
        <f t="shared" si="1072"/>
        <v>13781.681820709706</v>
      </c>
      <c r="S6222" s="24">
        <f t="shared" si="1073"/>
        <v>0</v>
      </c>
      <c r="T6222" s="24" t="str">
        <f t="shared" si="1074"/>
        <v>drain</v>
      </c>
      <c r="V6222" s="24">
        <f t="shared" si="1077"/>
        <v>0</v>
      </c>
      <c r="W6222" s="24">
        <f t="shared" si="1075"/>
        <v>0</v>
      </c>
      <c r="X6222" s="24">
        <f t="shared" si="1078"/>
        <v>0</v>
      </c>
      <c r="Z6222" s="24">
        <f t="shared" si="1076"/>
        <v>13781.681820709706</v>
      </c>
      <c r="AB6222" s="24">
        <f t="shared" si="1070"/>
        <v>0</v>
      </c>
    </row>
    <row r="6223" x14ac:dyDescent="0.2">
      <c r="I6223" s="25">
        <v>6218</v>
      </c>
      <c r="J6223" s="29">
        <v>0</v>
      </c>
      <c r="L6223" s="25">
        <v>16495.613156318665</v>
      </c>
      <c r="N6223" s="25">
        <v>6218</v>
      </c>
      <c r="O6223" s="25">
        <f t="shared" si="1071"/>
        <v>13114.012459273339</v>
      </c>
      <c r="P6223" s="25">
        <f t="shared" si="1068"/>
        <v>13114.012459273339</v>
      </c>
      <c r="Q6223" s="25">
        <f t="shared" si="1069"/>
        <v>0</v>
      </c>
      <c r="R6223" s="25">
        <f t="shared" si="1072"/>
        <v>13114.012459273339</v>
      </c>
      <c r="S6223" s="25">
        <f t="shared" si="1073"/>
        <v>0</v>
      </c>
      <c r="T6223" s="25" t="str">
        <f t="shared" si="1074"/>
        <v>drain</v>
      </c>
      <c r="V6223" s="25">
        <f t="shared" si="1077"/>
        <v>0</v>
      </c>
      <c r="W6223" s="25">
        <f t="shared" si="1075"/>
        <v>0</v>
      </c>
      <c r="X6223" s="25">
        <f t="shared" si="1078"/>
        <v>0</v>
      </c>
      <c r="Z6223" s="25">
        <f t="shared" si="1076"/>
        <v>13114.012459273339</v>
      </c>
      <c r="AB6223" s="25">
        <f t="shared" si="1070"/>
        <v>0</v>
      </c>
    </row>
    <row r="6224" x14ac:dyDescent="0.2">
      <c r="I6224" s="24">
        <v>6219</v>
      </c>
      <c r="J6224" s="28">
        <v>0</v>
      </c>
      <c r="L6224" s="24">
        <v>16544.23424243927</v>
      </c>
      <c r="N6224" s="24">
        <v>6219</v>
      </c>
      <c r="O6224" s="24">
        <f t="shared" si="1071"/>
        <v>13152.666222739221</v>
      </c>
      <c r="P6224" s="24">
        <f t="shared" si="1068"/>
        <v>13152.666222739221</v>
      </c>
      <c r="Q6224" s="24">
        <f t="shared" si="1069"/>
        <v>0</v>
      </c>
      <c r="R6224" s="24">
        <f t="shared" si="1072"/>
        <v>13152.666222739221</v>
      </c>
      <c r="S6224" s="24">
        <f t="shared" si="1073"/>
        <v>0</v>
      </c>
      <c r="T6224" s="24" t="str">
        <f t="shared" si="1074"/>
        <v>drain</v>
      </c>
      <c r="V6224" s="24">
        <f t="shared" si="1077"/>
        <v>0</v>
      </c>
      <c r="W6224" s="24">
        <f t="shared" si="1075"/>
        <v>0</v>
      </c>
      <c r="X6224" s="24">
        <f t="shared" si="1078"/>
        <v>0</v>
      </c>
      <c r="Z6224" s="24">
        <f t="shared" si="1076"/>
        <v>13152.666222739221</v>
      </c>
      <c r="AB6224" s="24">
        <f t="shared" si="1070"/>
        <v>0</v>
      </c>
    </row>
    <row r="6225" x14ac:dyDescent="0.2">
      <c r="I6225" s="25">
        <v>6220</v>
      </c>
      <c r="J6225" s="29">
        <v>0</v>
      </c>
      <c r="L6225" s="25">
        <v>16250.700200414656</v>
      </c>
      <c r="N6225" s="25">
        <v>6220</v>
      </c>
      <c r="O6225" s="25">
        <f t="shared" si="1071"/>
        <v>12919.306659329652</v>
      </c>
      <c r="P6225" s="25">
        <f t="shared" si="1068"/>
        <v>12919.306659329652</v>
      </c>
      <c r="Q6225" s="25">
        <f t="shared" si="1069"/>
        <v>0</v>
      </c>
      <c r="R6225" s="25">
        <f t="shared" si="1072"/>
        <v>12919.306659329652</v>
      </c>
      <c r="S6225" s="25">
        <f t="shared" si="1073"/>
        <v>0</v>
      </c>
      <c r="T6225" s="25" t="str">
        <f t="shared" si="1074"/>
        <v>drain</v>
      </c>
      <c r="V6225" s="25">
        <f t="shared" si="1077"/>
        <v>0</v>
      </c>
      <c r="W6225" s="25">
        <f t="shared" si="1075"/>
        <v>0</v>
      </c>
      <c r="X6225" s="25">
        <f t="shared" si="1078"/>
        <v>0</v>
      </c>
      <c r="Z6225" s="25">
        <f t="shared" si="1076"/>
        <v>12919.306659329652</v>
      </c>
      <c r="AB6225" s="25">
        <f t="shared" si="1070"/>
        <v>0</v>
      </c>
    </row>
    <row r="6226" x14ac:dyDescent="0.2">
      <c r="I6226" s="24">
        <v>6221</v>
      </c>
      <c r="J6226" s="28">
        <v>0</v>
      </c>
      <c r="L6226" s="24">
        <v>16237.151403188704</v>
      </c>
      <c r="N6226" s="24">
        <v>6221</v>
      </c>
      <c r="O6226" s="24">
        <f t="shared" si="1071"/>
        <v>12908.535365535021</v>
      </c>
      <c r="P6226" s="24">
        <f t="shared" si="1068"/>
        <v>12908.535365535021</v>
      </c>
      <c r="Q6226" s="24">
        <f t="shared" si="1069"/>
        <v>0</v>
      </c>
      <c r="R6226" s="24">
        <f t="shared" si="1072"/>
        <v>12908.535365535021</v>
      </c>
      <c r="S6226" s="24">
        <f t="shared" si="1073"/>
        <v>0</v>
      </c>
      <c r="T6226" s="24" t="str">
        <f t="shared" si="1074"/>
        <v>drain</v>
      </c>
      <c r="V6226" s="24">
        <f t="shared" si="1077"/>
        <v>0</v>
      </c>
      <c r="W6226" s="24">
        <f t="shared" si="1075"/>
        <v>0</v>
      </c>
      <c r="X6226" s="24">
        <f t="shared" si="1078"/>
        <v>0</v>
      </c>
      <c r="Z6226" s="24">
        <f t="shared" si="1076"/>
        <v>12908.535365535021</v>
      </c>
      <c r="AB6226" s="24">
        <f t="shared" si="1070"/>
        <v>0</v>
      </c>
    </row>
    <row r="6227" x14ac:dyDescent="0.2">
      <c r="I6227" s="25">
        <v>6222</v>
      </c>
      <c r="J6227" s="29">
        <v>0</v>
      </c>
      <c r="L6227" s="25">
        <v>16509.634160757065</v>
      </c>
      <c r="N6227" s="25">
        <v>6222</v>
      </c>
      <c r="O6227" s="25">
        <f t="shared" si="1071"/>
        <v>13125.159157801867</v>
      </c>
      <c r="P6227" s="25">
        <f t="shared" si="1068"/>
        <v>13125.159157801867</v>
      </c>
      <c r="Q6227" s="25">
        <f t="shared" si="1069"/>
        <v>0</v>
      </c>
      <c r="R6227" s="25">
        <f t="shared" si="1072"/>
        <v>13125.159157801867</v>
      </c>
      <c r="S6227" s="25">
        <f t="shared" si="1073"/>
        <v>0</v>
      </c>
      <c r="T6227" s="25" t="str">
        <f t="shared" si="1074"/>
        <v>drain</v>
      </c>
      <c r="V6227" s="25">
        <f t="shared" si="1077"/>
        <v>0</v>
      </c>
      <c r="W6227" s="25">
        <f t="shared" si="1075"/>
        <v>0</v>
      </c>
      <c r="X6227" s="25">
        <f t="shared" si="1078"/>
        <v>0</v>
      </c>
      <c r="Z6227" s="25">
        <f t="shared" si="1076"/>
        <v>13125.159157801867</v>
      </c>
      <c r="AB6227" s="25">
        <f t="shared" si="1070"/>
        <v>0</v>
      </c>
    </row>
    <row r="6228" x14ac:dyDescent="0.2">
      <c r="I6228" s="24">
        <v>6223</v>
      </c>
      <c r="J6228" s="28">
        <v>1.3610243000000001E-2</v>
      </c>
      <c r="L6228" s="24">
        <v>16741.14628881216</v>
      </c>
      <c r="N6228" s="24">
        <v>6223</v>
      </c>
      <c r="O6228" s="24">
        <f t="shared" si="1071"/>
        <v>13309.211299605668</v>
      </c>
      <c r="P6228" s="24">
        <f t="shared" si="1068"/>
        <v>13309.211299605668</v>
      </c>
      <c r="Q6228" s="24">
        <f t="shared" si="1069"/>
        <v>1088.81944</v>
      </c>
      <c r="R6228" s="24">
        <f t="shared" si="1072"/>
        <v>12220.391859605668</v>
      </c>
      <c r="S6228" s="24">
        <f t="shared" si="1073"/>
        <v>0</v>
      </c>
      <c r="T6228" s="24" t="str">
        <f t="shared" si="1074"/>
        <v>drain</v>
      </c>
      <c r="V6228" s="24">
        <f t="shared" si="1077"/>
        <v>0</v>
      </c>
      <c r="W6228" s="24">
        <f t="shared" si="1075"/>
        <v>0</v>
      </c>
      <c r="X6228" s="24">
        <f t="shared" si="1078"/>
        <v>0</v>
      </c>
      <c r="Z6228" s="24">
        <f t="shared" si="1076"/>
        <v>12220.391859605668</v>
      </c>
      <c r="AB6228" s="24">
        <f t="shared" si="1070"/>
        <v>0</v>
      </c>
    </row>
    <row r="6229" x14ac:dyDescent="0.2">
      <c r="I6229" s="25">
        <v>6224</v>
      </c>
      <c r="J6229" s="29">
        <v>0.27146173599999995</v>
      </c>
      <c r="L6229" s="25">
        <v>17894.627555084226</v>
      </c>
      <c r="N6229" s="25">
        <v>6224</v>
      </c>
      <c r="O6229" s="25">
        <f t="shared" si="1071"/>
        <v>14226.228906291961</v>
      </c>
      <c r="P6229" s="25">
        <f t="shared" si="1068"/>
        <v>14226.228906291961</v>
      </c>
      <c r="Q6229" s="25">
        <f t="shared" si="1069"/>
        <v>21716.938879999998</v>
      </c>
      <c r="R6229" s="25">
        <f t="shared" si="1072"/>
        <v>0</v>
      </c>
      <c r="S6229" s="25">
        <f t="shared" si="1073"/>
        <v>7490.7099737080371</v>
      </c>
      <c r="T6229" s="25" t="str">
        <f t="shared" si="1074"/>
        <v>charge</v>
      </c>
      <c r="V6229" s="25">
        <f t="shared" si="1077"/>
        <v>4000</v>
      </c>
      <c r="W6229" s="25">
        <f t="shared" si="1075"/>
        <v>4000</v>
      </c>
      <c r="X6229" s="25">
        <f t="shared" si="1078"/>
        <v>0</v>
      </c>
      <c r="Z6229" s="25">
        <f t="shared" si="1076"/>
        <v>0</v>
      </c>
      <c r="AB6229" s="25">
        <f t="shared" si="1070"/>
        <v>3490.7099737080371</v>
      </c>
    </row>
    <row r="6230" x14ac:dyDescent="0.2">
      <c r="I6230" s="24">
        <v>6225</v>
      </c>
      <c r="J6230" s="28">
        <v>0.45283649100000001</v>
      </c>
      <c r="L6230" s="24">
        <v>19512.46127643585</v>
      </c>
      <c r="N6230" s="24">
        <v>6225</v>
      </c>
      <c r="O6230" s="24">
        <f t="shared" si="1071"/>
        <v>15512.406714766501</v>
      </c>
      <c r="P6230" s="24">
        <f t="shared" si="1068"/>
        <v>15512.406714766501</v>
      </c>
      <c r="Q6230" s="24">
        <f t="shared" si="1069"/>
        <v>36226.919280000002</v>
      </c>
      <c r="R6230" s="24">
        <f t="shared" si="1072"/>
        <v>0</v>
      </c>
      <c r="S6230" s="24">
        <f t="shared" si="1073"/>
        <v>20714.512565233501</v>
      </c>
      <c r="T6230" s="24" t="str">
        <f t="shared" si="1074"/>
        <v>charge</v>
      </c>
      <c r="V6230" s="24">
        <f t="shared" si="1077"/>
        <v>0</v>
      </c>
      <c r="W6230" s="24">
        <f t="shared" si="1075"/>
        <v>4000</v>
      </c>
      <c r="X6230" s="24">
        <f t="shared" si="1078"/>
        <v>0</v>
      </c>
      <c r="Z6230" s="24">
        <f t="shared" si="1076"/>
        <v>0</v>
      </c>
      <c r="AB6230" s="24">
        <f t="shared" si="1070"/>
        <v>20714.512565233501</v>
      </c>
    </row>
    <row r="6231" x14ac:dyDescent="0.2">
      <c r="I6231" s="25">
        <v>6226</v>
      </c>
      <c r="J6231" s="29">
        <v>0.63114507600000003</v>
      </c>
      <c r="L6231" s="25">
        <v>20481.825606822968</v>
      </c>
      <c r="N6231" s="25">
        <v>6226</v>
      </c>
      <c r="O6231" s="25">
        <f t="shared" si="1071"/>
        <v>16283.05135742426</v>
      </c>
      <c r="P6231" s="25">
        <f t="shared" si="1068"/>
        <v>16283.05135742426</v>
      </c>
      <c r="Q6231" s="25">
        <f t="shared" si="1069"/>
        <v>50491.606080000005</v>
      </c>
      <c r="R6231" s="25">
        <f t="shared" si="1072"/>
        <v>0</v>
      </c>
      <c r="S6231" s="25">
        <f t="shared" si="1073"/>
        <v>34208.554722575747</v>
      </c>
      <c r="T6231" s="25" t="str">
        <f t="shared" si="1074"/>
        <v>charge</v>
      </c>
      <c r="V6231" s="25">
        <f t="shared" si="1077"/>
        <v>0</v>
      </c>
      <c r="W6231" s="25">
        <f t="shared" si="1075"/>
        <v>4000</v>
      </c>
      <c r="X6231" s="25">
        <f t="shared" si="1078"/>
        <v>0</v>
      </c>
      <c r="Z6231" s="25">
        <f t="shared" si="1076"/>
        <v>0</v>
      </c>
      <c r="AB6231" s="25">
        <f t="shared" si="1070"/>
        <v>34208.554722575747</v>
      </c>
    </row>
    <row r="6232" x14ac:dyDescent="0.2">
      <c r="I6232" s="24">
        <v>6227</v>
      </c>
      <c r="J6232" s="28">
        <v>0.63316592100000002</v>
      </c>
      <c r="L6232" s="24">
        <v>21275.9844997406</v>
      </c>
      <c r="N6232" s="24">
        <v>6227</v>
      </c>
      <c r="O6232" s="24">
        <f t="shared" si="1071"/>
        <v>16914.407677293777</v>
      </c>
      <c r="P6232" s="24">
        <f t="shared" si="1068"/>
        <v>16914.407677293777</v>
      </c>
      <c r="Q6232" s="24">
        <f t="shared" si="1069"/>
        <v>50653.273679999998</v>
      </c>
      <c r="R6232" s="24">
        <f t="shared" si="1072"/>
        <v>0</v>
      </c>
      <c r="S6232" s="24">
        <f t="shared" si="1073"/>
        <v>33738.866002706221</v>
      </c>
      <c r="T6232" s="24" t="str">
        <f t="shared" si="1074"/>
        <v>charge</v>
      </c>
      <c r="V6232" s="24">
        <f t="shared" si="1077"/>
        <v>0</v>
      </c>
      <c r="W6232" s="24">
        <f t="shared" si="1075"/>
        <v>4000</v>
      </c>
      <c r="X6232" s="24">
        <f t="shared" si="1078"/>
        <v>0</v>
      </c>
      <c r="Z6232" s="24">
        <f t="shared" si="1076"/>
        <v>0</v>
      </c>
      <c r="AB6232" s="24">
        <f t="shared" si="1070"/>
        <v>33738.866002706221</v>
      </c>
    </row>
    <row r="6233" x14ac:dyDescent="0.2">
      <c r="I6233" s="25">
        <v>6228</v>
      </c>
      <c r="J6233" s="29">
        <v>0.68439945999999996</v>
      </c>
      <c r="L6233" s="25">
        <v>21647.728711700438</v>
      </c>
      <c r="N6233" s="25">
        <v>6228</v>
      </c>
      <c r="O6233" s="25">
        <f t="shared" si="1071"/>
        <v>17209.944325801847</v>
      </c>
      <c r="P6233" s="25">
        <f t="shared" si="1068"/>
        <v>17209.944325801847</v>
      </c>
      <c r="Q6233" s="25">
        <f t="shared" si="1069"/>
        <v>54751.9568</v>
      </c>
      <c r="R6233" s="25">
        <f t="shared" si="1072"/>
        <v>0</v>
      </c>
      <c r="S6233" s="25">
        <f t="shared" si="1073"/>
        <v>37542.012474198156</v>
      </c>
      <c r="T6233" s="25" t="str">
        <f t="shared" si="1074"/>
        <v>charge</v>
      </c>
      <c r="V6233" s="25">
        <f t="shared" si="1077"/>
        <v>0</v>
      </c>
      <c r="W6233" s="25">
        <f t="shared" si="1075"/>
        <v>4000</v>
      </c>
      <c r="X6233" s="25">
        <f t="shared" si="1078"/>
        <v>0</v>
      </c>
      <c r="Z6233" s="25">
        <f t="shared" si="1076"/>
        <v>0</v>
      </c>
      <c r="AB6233" s="25">
        <f t="shared" si="1070"/>
        <v>37542.012474198156</v>
      </c>
    </row>
    <row r="6234" x14ac:dyDescent="0.2">
      <c r="I6234" s="24">
        <v>6229</v>
      </c>
      <c r="J6234" s="28">
        <v>0.71983111799999999</v>
      </c>
      <c r="L6234" s="24">
        <v>21785.13891468048</v>
      </c>
      <c r="N6234" s="24">
        <v>6229</v>
      </c>
      <c r="O6234" s="24">
        <f t="shared" si="1071"/>
        <v>17319.185437170981</v>
      </c>
      <c r="P6234" s="24">
        <f t="shared" si="1068"/>
        <v>17319.185437170981</v>
      </c>
      <c r="Q6234" s="24">
        <f t="shared" si="1069"/>
        <v>57586.489439999998</v>
      </c>
      <c r="R6234" s="24">
        <f t="shared" si="1072"/>
        <v>0</v>
      </c>
      <c r="S6234" s="24">
        <f t="shared" si="1073"/>
        <v>40267.304002829012</v>
      </c>
      <c r="T6234" s="24" t="str">
        <f t="shared" si="1074"/>
        <v>charge</v>
      </c>
      <c r="V6234" s="24">
        <f t="shared" si="1077"/>
        <v>0</v>
      </c>
      <c r="W6234" s="24">
        <f t="shared" si="1075"/>
        <v>4000</v>
      </c>
      <c r="X6234" s="24">
        <f t="shared" si="1078"/>
        <v>0</v>
      </c>
      <c r="Z6234" s="24">
        <f t="shared" si="1076"/>
        <v>0</v>
      </c>
      <c r="AB6234" s="24">
        <f t="shared" si="1070"/>
        <v>40267.304002829012</v>
      </c>
    </row>
    <row r="6235" x14ac:dyDescent="0.2">
      <c r="I6235" s="25">
        <v>6230</v>
      </c>
      <c r="J6235" s="29">
        <v>0.71995690499999998</v>
      </c>
      <c r="L6235" s="25">
        <v>22130.67431192398</v>
      </c>
      <c r="N6235" s="25">
        <v>6230</v>
      </c>
      <c r="O6235" s="25">
        <f t="shared" si="1071"/>
        <v>17593.886077979565</v>
      </c>
      <c r="P6235" s="25">
        <f t="shared" si="1068"/>
        <v>17593.886077979565</v>
      </c>
      <c r="Q6235" s="25">
        <f t="shared" si="1069"/>
        <v>57596.5524</v>
      </c>
      <c r="R6235" s="25">
        <f t="shared" si="1072"/>
        <v>0</v>
      </c>
      <c r="S6235" s="25">
        <f t="shared" si="1073"/>
        <v>40002.666322020435</v>
      </c>
      <c r="T6235" s="25" t="str">
        <f t="shared" si="1074"/>
        <v>charge</v>
      </c>
      <c r="V6235" s="25">
        <f t="shared" si="1077"/>
        <v>0</v>
      </c>
      <c r="W6235" s="25">
        <f t="shared" si="1075"/>
        <v>4000</v>
      </c>
      <c r="X6235" s="25">
        <f t="shared" si="1078"/>
        <v>0</v>
      </c>
      <c r="Z6235" s="25">
        <f t="shared" si="1076"/>
        <v>0</v>
      </c>
      <c r="AB6235" s="25">
        <f t="shared" si="1070"/>
        <v>40002.666322020435</v>
      </c>
    </row>
    <row r="6236" x14ac:dyDescent="0.2">
      <c r="I6236" s="24">
        <v>6231</v>
      </c>
      <c r="J6236" s="28">
        <v>0.70079289300000003</v>
      </c>
      <c r="L6236" s="24">
        <v>22189.328482770918</v>
      </c>
      <c r="N6236" s="24">
        <v>6231</v>
      </c>
      <c r="O6236" s="24">
        <f t="shared" si="1071"/>
        <v>17640.516143802881</v>
      </c>
      <c r="P6236" s="24">
        <f t="shared" si="1068"/>
        <v>17640.516143802881</v>
      </c>
      <c r="Q6236" s="24">
        <f t="shared" si="1069"/>
        <v>56063.43144</v>
      </c>
      <c r="R6236" s="24">
        <f t="shared" si="1072"/>
        <v>0</v>
      </c>
      <c r="S6236" s="24">
        <f t="shared" si="1073"/>
        <v>38422.915296197119</v>
      </c>
      <c r="T6236" s="24" t="str">
        <f t="shared" si="1074"/>
        <v>charge</v>
      </c>
      <c r="V6236" s="24">
        <f t="shared" si="1077"/>
        <v>0</v>
      </c>
      <c r="W6236" s="24">
        <f t="shared" si="1075"/>
        <v>4000</v>
      </c>
      <c r="X6236" s="24">
        <f t="shared" si="1078"/>
        <v>0</v>
      </c>
      <c r="Z6236" s="24">
        <f t="shared" si="1076"/>
        <v>0</v>
      </c>
      <c r="AB6236" s="24">
        <f t="shared" si="1070"/>
        <v>38422.915296197119</v>
      </c>
    </row>
    <row r="6237" x14ac:dyDescent="0.2">
      <c r="I6237" s="25">
        <v>6232</v>
      </c>
      <c r="J6237" s="29">
        <v>0.63923751599999989</v>
      </c>
      <c r="L6237" s="25">
        <v>22130.982285594939</v>
      </c>
      <c r="N6237" s="25">
        <v>6232</v>
      </c>
      <c r="O6237" s="25">
        <f t="shared" si="1071"/>
        <v>17594.130917047976</v>
      </c>
      <c r="P6237" s="25">
        <f t="shared" si="1068"/>
        <v>17594.130917047976</v>
      </c>
      <c r="Q6237" s="25">
        <f t="shared" si="1069"/>
        <v>51139.001279999989</v>
      </c>
      <c r="R6237" s="25">
        <f t="shared" si="1072"/>
        <v>0</v>
      </c>
      <c r="S6237" s="25">
        <f t="shared" si="1073"/>
        <v>33544.870362952017</v>
      </c>
      <c r="T6237" s="25" t="str">
        <f t="shared" si="1074"/>
        <v>charge</v>
      </c>
      <c r="V6237" s="25">
        <f t="shared" si="1077"/>
        <v>0</v>
      </c>
      <c r="W6237" s="25">
        <f t="shared" si="1075"/>
        <v>4000</v>
      </c>
      <c r="X6237" s="25">
        <f t="shared" si="1078"/>
        <v>0</v>
      </c>
      <c r="Z6237" s="25">
        <f t="shared" si="1076"/>
        <v>0</v>
      </c>
      <c r="AB6237" s="25">
        <f t="shared" si="1070"/>
        <v>33544.870362952017</v>
      </c>
    </row>
    <row r="6238" x14ac:dyDescent="0.2">
      <c r="I6238" s="24">
        <v>6233</v>
      </c>
      <c r="J6238" s="28">
        <v>0.43373017400000002</v>
      </c>
      <c r="L6238" s="24">
        <v>22024.38243165016</v>
      </c>
      <c r="N6238" s="24">
        <v>6233</v>
      </c>
      <c r="O6238" s="24">
        <f t="shared" si="1071"/>
        <v>17509.384033161878</v>
      </c>
      <c r="P6238" s="24">
        <f t="shared" si="1068"/>
        <v>17509.384033161878</v>
      </c>
      <c r="Q6238" s="24">
        <f t="shared" si="1069"/>
        <v>34698.413919999999</v>
      </c>
      <c r="R6238" s="24">
        <f t="shared" si="1072"/>
        <v>0</v>
      </c>
      <c r="S6238" s="24">
        <f t="shared" si="1073"/>
        <v>17189.029886838121</v>
      </c>
      <c r="T6238" s="24" t="str">
        <f t="shared" si="1074"/>
        <v>charge</v>
      </c>
      <c r="V6238" s="24">
        <f t="shared" si="1077"/>
        <v>0</v>
      </c>
      <c r="W6238" s="24">
        <f t="shared" si="1075"/>
        <v>4000</v>
      </c>
      <c r="X6238" s="24">
        <f t="shared" si="1078"/>
        <v>0</v>
      </c>
      <c r="Z6238" s="24">
        <f t="shared" si="1076"/>
        <v>0</v>
      </c>
      <c r="AB6238" s="24">
        <f t="shared" si="1070"/>
        <v>17189.029886838121</v>
      </c>
    </row>
    <row r="6239" x14ac:dyDescent="0.2">
      <c r="I6239" s="25">
        <v>6234</v>
      </c>
      <c r="J6239" s="29">
        <v>0.13457110899999999</v>
      </c>
      <c r="L6239" s="25">
        <v>21995.504764032361</v>
      </c>
      <c r="N6239" s="25">
        <v>6234</v>
      </c>
      <c r="O6239" s="25">
        <f t="shared" si="1071"/>
        <v>17486.426287405728</v>
      </c>
      <c r="P6239" s="25">
        <f t="shared" si="1068"/>
        <v>17486.426287405728</v>
      </c>
      <c r="Q6239" s="25">
        <f t="shared" si="1069"/>
        <v>10765.68872</v>
      </c>
      <c r="R6239" s="25">
        <f t="shared" si="1072"/>
        <v>6720.7375674057275</v>
      </c>
      <c r="S6239" s="25">
        <f t="shared" si="1073"/>
        <v>0</v>
      </c>
      <c r="T6239" s="25" t="str">
        <f t="shared" si="1074"/>
        <v>drain</v>
      </c>
      <c r="V6239" s="25">
        <f t="shared" si="1077"/>
        <v>0</v>
      </c>
      <c r="W6239" s="25">
        <f t="shared" si="1075"/>
        <v>0</v>
      </c>
      <c r="X6239" s="25">
        <f t="shared" si="1078"/>
        <v>4000</v>
      </c>
      <c r="Z6239" s="25">
        <f t="shared" si="1076"/>
        <v>2720.7375674057275</v>
      </c>
      <c r="AB6239" s="25">
        <f t="shared" si="1070"/>
        <v>0</v>
      </c>
    </row>
    <row r="6240" x14ac:dyDescent="0.2">
      <c r="I6240" s="24">
        <v>6235</v>
      </c>
      <c r="J6240" s="28">
        <v>0</v>
      </c>
      <c r="L6240" s="24">
        <v>21852.863703727722</v>
      </c>
      <c r="N6240" s="24">
        <v>6235</v>
      </c>
      <c r="O6240" s="24">
        <f t="shared" si="1071"/>
        <v>17373.026644463542</v>
      </c>
      <c r="P6240" s="24">
        <f t="shared" si="1068"/>
        <v>17373.026644463542</v>
      </c>
      <c r="Q6240" s="24">
        <f t="shared" si="1069"/>
        <v>0</v>
      </c>
      <c r="R6240" s="24">
        <f t="shared" si="1072"/>
        <v>17373.026644463542</v>
      </c>
      <c r="S6240" s="24">
        <f t="shared" si="1073"/>
        <v>0</v>
      </c>
      <c r="T6240" s="24" t="str">
        <f t="shared" si="1074"/>
        <v>drain</v>
      </c>
      <c r="V6240" s="24">
        <f t="shared" si="1077"/>
        <v>0</v>
      </c>
      <c r="W6240" s="24">
        <f t="shared" si="1075"/>
        <v>0</v>
      </c>
      <c r="X6240" s="24">
        <f t="shared" si="1078"/>
        <v>0</v>
      </c>
      <c r="Z6240" s="24">
        <f t="shared" si="1076"/>
        <v>17373.026644463542</v>
      </c>
      <c r="AB6240" s="24">
        <f t="shared" si="1070"/>
        <v>0</v>
      </c>
    </row>
    <row r="6241" x14ac:dyDescent="0.2">
      <c r="I6241" s="25">
        <v>6236</v>
      </c>
      <c r="J6241" s="29">
        <v>0</v>
      </c>
      <c r="L6241" s="25">
        <v>21334.920977592468</v>
      </c>
      <c r="N6241" s="25">
        <v>6236</v>
      </c>
      <c r="O6241" s="25">
        <f t="shared" si="1071"/>
        <v>16961.262177186014</v>
      </c>
      <c r="P6241" s="25">
        <f t="shared" si="1068"/>
        <v>16961.262177186014</v>
      </c>
      <c r="Q6241" s="25">
        <f t="shared" si="1069"/>
        <v>0</v>
      </c>
      <c r="R6241" s="25">
        <f t="shared" si="1072"/>
        <v>16961.262177186014</v>
      </c>
      <c r="S6241" s="25">
        <f t="shared" si="1073"/>
        <v>0</v>
      </c>
      <c r="T6241" s="25" t="str">
        <f t="shared" si="1074"/>
        <v>drain</v>
      </c>
      <c r="V6241" s="25">
        <f t="shared" si="1077"/>
        <v>0</v>
      </c>
      <c r="W6241" s="25">
        <f t="shared" si="1075"/>
        <v>0</v>
      </c>
      <c r="X6241" s="25">
        <f t="shared" si="1078"/>
        <v>0</v>
      </c>
      <c r="Z6241" s="25">
        <f t="shared" si="1076"/>
        <v>16961.262177186014</v>
      </c>
      <c r="AB6241" s="25">
        <f t="shared" si="1070"/>
        <v>0</v>
      </c>
    </row>
    <row r="6242" x14ac:dyDescent="0.2">
      <c r="I6242" s="24">
        <v>6237</v>
      </c>
      <c r="J6242" s="28">
        <v>0</v>
      </c>
      <c r="L6242" s="24">
        <v>20687.304651498795</v>
      </c>
      <c r="N6242" s="24">
        <v>6237</v>
      </c>
      <c r="O6242" s="24">
        <f t="shared" si="1071"/>
        <v>16446.407197941542</v>
      </c>
      <c r="P6242" s="24">
        <f t="shared" si="1068"/>
        <v>16446.407197941542</v>
      </c>
      <c r="Q6242" s="24">
        <f t="shared" si="1069"/>
        <v>0</v>
      </c>
      <c r="R6242" s="24">
        <f t="shared" si="1072"/>
        <v>16446.407197941542</v>
      </c>
      <c r="S6242" s="24">
        <f t="shared" si="1073"/>
        <v>0</v>
      </c>
      <c r="T6242" s="24" t="str">
        <f t="shared" si="1074"/>
        <v>drain</v>
      </c>
      <c r="V6242" s="24">
        <f t="shared" si="1077"/>
        <v>0</v>
      </c>
      <c r="W6242" s="24">
        <f t="shared" si="1075"/>
        <v>0</v>
      </c>
      <c r="X6242" s="24">
        <f t="shared" si="1078"/>
        <v>0</v>
      </c>
      <c r="Z6242" s="24">
        <f t="shared" si="1076"/>
        <v>16446.407197941542</v>
      </c>
      <c r="AB6242" s="24">
        <f t="shared" si="1070"/>
        <v>0</v>
      </c>
    </row>
    <row r="6243" x14ac:dyDescent="0.2">
      <c r="I6243" s="25">
        <v>6238</v>
      </c>
      <c r="J6243" s="29">
        <v>0</v>
      </c>
      <c r="L6243" s="25">
        <v>19925.183764553069</v>
      </c>
      <c r="N6243" s="25">
        <v>6238</v>
      </c>
      <c r="O6243" s="25">
        <f t="shared" si="1071"/>
        <v>15840.52109281969</v>
      </c>
      <c r="P6243" s="25">
        <f t="shared" si="1068"/>
        <v>15840.52109281969</v>
      </c>
      <c r="Q6243" s="25">
        <f t="shared" si="1069"/>
        <v>0</v>
      </c>
      <c r="R6243" s="25">
        <f t="shared" si="1072"/>
        <v>15840.52109281969</v>
      </c>
      <c r="S6243" s="25">
        <f t="shared" si="1073"/>
        <v>0</v>
      </c>
      <c r="T6243" s="25" t="str">
        <f t="shared" si="1074"/>
        <v>drain</v>
      </c>
      <c r="V6243" s="25">
        <f t="shared" si="1077"/>
        <v>0</v>
      </c>
      <c r="W6243" s="25">
        <f t="shared" si="1075"/>
        <v>0</v>
      </c>
      <c r="X6243" s="25">
        <f t="shared" si="1078"/>
        <v>0</v>
      </c>
      <c r="Z6243" s="25">
        <f t="shared" si="1076"/>
        <v>15840.52109281969</v>
      </c>
      <c r="AB6243" s="25">
        <f t="shared" si="1070"/>
        <v>0</v>
      </c>
    </row>
    <row r="6244" x14ac:dyDescent="0.2">
      <c r="I6244" s="24">
        <v>6239</v>
      </c>
      <c r="J6244" s="28">
        <v>0</v>
      </c>
      <c r="L6244" s="24">
        <v>19226.730176162717</v>
      </c>
      <c r="N6244" s="24">
        <v>6239</v>
      </c>
      <c r="O6244" s="24">
        <f t="shared" si="1071"/>
        <v>15285.25049004936</v>
      </c>
      <c r="P6244" s="24">
        <f t="shared" si="1068"/>
        <v>15285.25049004936</v>
      </c>
      <c r="Q6244" s="24">
        <f t="shared" si="1069"/>
        <v>0</v>
      </c>
      <c r="R6244" s="24">
        <f t="shared" si="1072"/>
        <v>15285.25049004936</v>
      </c>
      <c r="S6244" s="24">
        <f t="shared" si="1073"/>
        <v>0</v>
      </c>
      <c r="T6244" s="24" t="str">
        <f t="shared" si="1074"/>
        <v>drain</v>
      </c>
      <c r="V6244" s="24">
        <f t="shared" si="1077"/>
        <v>0</v>
      </c>
      <c r="W6244" s="24">
        <f t="shared" si="1075"/>
        <v>0</v>
      </c>
      <c r="X6244" s="24">
        <f t="shared" si="1078"/>
        <v>0</v>
      </c>
      <c r="Z6244" s="24">
        <f t="shared" si="1076"/>
        <v>15285.25049004936</v>
      </c>
      <c r="AB6244" s="24">
        <f t="shared" si="1070"/>
        <v>0</v>
      </c>
    </row>
    <row r="6245" x14ac:dyDescent="0.2">
      <c r="I6245" s="25">
        <v>6240</v>
      </c>
      <c r="J6245" s="29">
        <v>0</v>
      </c>
      <c r="L6245" s="25">
        <v>18296.601923084258</v>
      </c>
      <c r="N6245" s="25">
        <v>6240</v>
      </c>
      <c r="O6245" s="25">
        <f t="shared" si="1071"/>
        <v>14545.798528851985</v>
      </c>
      <c r="P6245" s="25">
        <f t="shared" si="1068"/>
        <v>14545.798528851985</v>
      </c>
      <c r="Q6245" s="25">
        <f t="shared" si="1069"/>
        <v>0</v>
      </c>
      <c r="R6245" s="25">
        <f t="shared" si="1072"/>
        <v>14545.798528851985</v>
      </c>
      <c r="S6245" s="25">
        <f t="shared" si="1073"/>
        <v>0</v>
      </c>
      <c r="T6245" s="25" t="str">
        <f t="shared" si="1074"/>
        <v>drain</v>
      </c>
      <c r="V6245" s="25">
        <f t="shared" si="1077"/>
        <v>0</v>
      </c>
      <c r="W6245" s="25">
        <f t="shared" si="1075"/>
        <v>0</v>
      </c>
      <c r="X6245" s="25">
        <f t="shared" si="1078"/>
        <v>0</v>
      </c>
      <c r="Z6245" s="25">
        <f t="shared" si="1076"/>
        <v>14545.798528851985</v>
      </c>
      <c r="AB6245" s="25">
        <f t="shared" si="1070"/>
        <v>0</v>
      </c>
    </row>
    <row r="6246" x14ac:dyDescent="0.2">
      <c r="I6246" s="24">
        <v>6241</v>
      </c>
      <c r="J6246" s="28">
        <v>0</v>
      </c>
      <c r="L6246" s="24">
        <v>17436.253433036803</v>
      </c>
      <c r="N6246" s="24">
        <v>6241</v>
      </c>
      <c r="O6246" s="24">
        <f t="shared" si="1071"/>
        <v>13861.821479264259</v>
      </c>
      <c r="P6246" s="24">
        <f t="shared" si="1068"/>
        <v>13861.821479264259</v>
      </c>
      <c r="Q6246" s="24">
        <f t="shared" si="1069"/>
        <v>0</v>
      </c>
      <c r="R6246" s="24">
        <f t="shared" si="1072"/>
        <v>13861.821479264259</v>
      </c>
      <c r="S6246" s="24">
        <f t="shared" si="1073"/>
        <v>0</v>
      </c>
      <c r="T6246" s="24" t="str">
        <f t="shared" si="1074"/>
        <v>drain</v>
      </c>
      <c r="V6246" s="24">
        <f t="shared" si="1077"/>
        <v>0</v>
      </c>
      <c r="W6246" s="24">
        <f t="shared" si="1075"/>
        <v>0</v>
      </c>
      <c r="X6246" s="24">
        <f t="shared" si="1078"/>
        <v>0</v>
      </c>
      <c r="Z6246" s="24">
        <f t="shared" si="1076"/>
        <v>13861.821479264259</v>
      </c>
      <c r="AB6246" s="24">
        <f t="shared" si="1070"/>
        <v>0</v>
      </c>
    </row>
    <row r="6247" x14ac:dyDescent="0.2">
      <c r="I6247" s="25">
        <v>6242</v>
      </c>
      <c r="J6247" s="29">
        <v>0</v>
      </c>
      <c r="L6247" s="25">
        <v>17090.649919271469</v>
      </c>
      <c r="N6247" s="25">
        <v>6242</v>
      </c>
      <c r="O6247" s="25">
        <f t="shared" si="1071"/>
        <v>13587.066685820819</v>
      </c>
      <c r="P6247" s="25">
        <f t="shared" si="1068"/>
        <v>13587.066685820819</v>
      </c>
      <c r="Q6247" s="25">
        <f t="shared" si="1069"/>
        <v>0</v>
      </c>
      <c r="R6247" s="25">
        <f t="shared" si="1072"/>
        <v>13587.066685820819</v>
      </c>
      <c r="S6247" s="25">
        <f t="shared" si="1073"/>
        <v>0</v>
      </c>
      <c r="T6247" s="25" t="str">
        <f t="shared" si="1074"/>
        <v>drain</v>
      </c>
      <c r="V6247" s="25">
        <f t="shared" si="1077"/>
        <v>0</v>
      </c>
      <c r="W6247" s="25">
        <f t="shared" si="1075"/>
        <v>0</v>
      </c>
      <c r="X6247" s="25">
        <f t="shared" si="1078"/>
        <v>0</v>
      </c>
      <c r="Z6247" s="25">
        <f t="shared" si="1076"/>
        <v>13587.066685820819</v>
      </c>
      <c r="AB6247" s="25">
        <f t="shared" si="1070"/>
        <v>0</v>
      </c>
    </row>
    <row r="6248" x14ac:dyDescent="0.2">
      <c r="I6248" s="24">
        <v>6243</v>
      </c>
      <c r="J6248" s="28">
        <v>0</v>
      </c>
      <c r="L6248" s="24">
        <v>16942.466483354568</v>
      </c>
      <c r="N6248" s="24">
        <v>6243</v>
      </c>
      <c r="O6248" s="24">
        <f t="shared" si="1071"/>
        <v>13469.260854266882</v>
      </c>
      <c r="P6248" s="24">
        <f t="shared" si="1068"/>
        <v>13469.260854266882</v>
      </c>
      <c r="Q6248" s="24">
        <f t="shared" si="1069"/>
        <v>0</v>
      </c>
      <c r="R6248" s="24">
        <f t="shared" si="1072"/>
        <v>13469.260854266882</v>
      </c>
      <c r="S6248" s="24">
        <f t="shared" si="1073"/>
        <v>0</v>
      </c>
      <c r="T6248" s="24" t="str">
        <f t="shared" si="1074"/>
        <v>drain</v>
      </c>
      <c r="V6248" s="24">
        <f t="shared" si="1077"/>
        <v>0</v>
      </c>
      <c r="W6248" s="24">
        <f t="shared" si="1075"/>
        <v>0</v>
      </c>
      <c r="X6248" s="24">
        <f t="shared" si="1078"/>
        <v>0</v>
      </c>
      <c r="Z6248" s="24">
        <f t="shared" si="1076"/>
        <v>13469.260854266882</v>
      </c>
      <c r="AB6248" s="24">
        <f t="shared" si="1070"/>
        <v>0</v>
      </c>
    </row>
    <row r="6249" x14ac:dyDescent="0.2">
      <c r="I6249" s="25">
        <v>6244</v>
      </c>
      <c r="J6249" s="29">
        <v>0</v>
      </c>
      <c r="L6249" s="25">
        <v>16638.639990627766</v>
      </c>
      <c r="N6249" s="25">
        <v>6244</v>
      </c>
      <c r="O6249" s="25">
        <f t="shared" si="1071"/>
        <v>13227.718792549074</v>
      </c>
      <c r="P6249" s="25">
        <f t="shared" si="1068"/>
        <v>13227.718792549074</v>
      </c>
      <c r="Q6249" s="25">
        <f t="shared" si="1069"/>
        <v>0</v>
      </c>
      <c r="R6249" s="25">
        <f t="shared" si="1072"/>
        <v>13227.718792549074</v>
      </c>
      <c r="S6249" s="25">
        <f t="shared" si="1073"/>
        <v>0</v>
      </c>
      <c r="T6249" s="25" t="str">
        <f t="shared" si="1074"/>
        <v>drain</v>
      </c>
      <c r="V6249" s="25">
        <f t="shared" si="1077"/>
        <v>0</v>
      </c>
      <c r="W6249" s="25">
        <f t="shared" si="1075"/>
        <v>0</v>
      </c>
      <c r="X6249" s="25">
        <f t="shared" si="1078"/>
        <v>0</v>
      </c>
      <c r="Z6249" s="25">
        <f t="shared" si="1076"/>
        <v>13227.718792549074</v>
      </c>
      <c r="AB6249" s="25">
        <f t="shared" si="1070"/>
        <v>0</v>
      </c>
    </row>
    <row r="6250" x14ac:dyDescent="0.2">
      <c r="I6250" s="24">
        <v>6245</v>
      </c>
      <c r="J6250" s="28">
        <v>0</v>
      </c>
      <c r="L6250" s="24">
        <v>16588.984020650387</v>
      </c>
      <c r="N6250" s="24">
        <v>6245</v>
      </c>
      <c r="O6250" s="24">
        <f t="shared" si="1071"/>
        <v>13188.242296417058</v>
      </c>
      <c r="P6250" s="24">
        <f t="shared" si="1068"/>
        <v>13188.242296417058</v>
      </c>
      <c r="Q6250" s="24">
        <f t="shared" si="1069"/>
        <v>0</v>
      </c>
      <c r="R6250" s="24">
        <f t="shared" si="1072"/>
        <v>13188.242296417058</v>
      </c>
      <c r="S6250" s="24">
        <f t="shared" si="1073"/>
        <v>0</v>
      </c>
      <c r="T6250" s="24" t="str">
        <f t="shared" si="1074"/>
        <v>drain</v>
      </c>
      <c r="V6250" s="24">
        <f t="shared" si="1077"/>
        <v>0</v>
      </c>
      <c r="W6250" s="24">
        <f t="shared" si="1075"/>
        <v>0</v>
      </c>
      <c r="X6250" s="24">
        <f t="shared" si="1078"/>
        <v>0</v>
      </c>
      <c r="Z6250" s="24">
        <f t="shared" si="1076"/>
        <v>13188.242296417058</v>
      </c>
      <c r="AB6250" s="24">
        <f t="shared" si="1070"/>
        <v>0</v>
      </c>
    </row>
    <row r="6251" x14ac:dyDescent="0.2">
      <c r="I6251" s="25">
        <v>6246</v>
      </c>
      <c r="J6251" s="29">
        <v>0</v>
      </c>
      <c r="L6251" s="25">
        <v>16573.244161987303</v>
      </c>
      <c r="N6251" s="25">
        <v>6246</v>
      </c>
      <c r="O6251" s="25">
        <f t="shared" si="1071"/>
        <v>13175.729108779906</v>
      </c>
      <c r="P6251" s="25">
        <f t="shared" si="1068"/>
        <v>13175.729108779906</v>
      </c>
      <c r="Q6251" s="25">
        <f t="shared" si="1069"/>
        <v>0</v>
      </c>
      <c r="R6251" s="25">
        <f t="shared" si="1072"/>
        <v>13175.729108779906</v>
      </c>
      <c r="S6251" s="25">
        <f t="shared" si="1073"/>
        <v>0</v>
      </c>
      <c r="T6251" s="25" t="str">
        <f t="shared" si="1074"/>
        <v>drain</v>
      </c>
      <c r="V6251" s="25">
        <f t="shared" si="1077"/>
        <v>0</v>
      </c>
      <c r="W6251" s="25">
        <f t="shared" si="1075"/>
        <v>0</v>
      </c>
      <c r="X6251" s="25">
        <f t="shared" si="1078"/>
        <v>0</v>
      </c>
      <c r="Z6251" s="25">
        <f t="shared" si="1076"/>
        <v>13175.729108779906</v>
      </c>
      <c r="AB6251" s="25">
        <f t="shared" si="1070"/>
        <v>0</v>
      </c>
    </row>
    <row r="6252" x14ac:dyDescent="0.2">
      <c r="I6252" s="24">
        <v>6247</v>
      </c>
      <c r="J6252" s="28">
        <v>0</v>
      </c>
      <c r="L6252" s="24">
        <v>15877.723978614806</v>
      </c>
      <c r="N6252" s="24">
        <v>6247</v>
      </c>
      <c r="O6252" s="24">
        <f t="shared" si="1071"/>
        <v>12622.790562998771</v>
      </c>
      <c r="P6252" s="24">
        <f t="shared" si="1068"/>
        <v>12622.790562998771</v>
      </c>
      <c r="Q6252" s="24">
        <f t="shared" si="1069"/>
        <v>0</v>
      </c>
      <c r="R6252" s="24">
        <f t="shared" si="1072"/>
        <v>12622.790562998771</v>
      </c>
      <c r="S6252" s="24">
        <f t="shared" si="1073"/>
        <v>0</v>
      </c>
      <c r="T6252" s="24" t="str">
        <f t="shared" si="1074"/>
        <v>drain</v>
      </c>
      <c r="V6252" s="24">
        <f t="shared" si="1077"/>
        <v>0</v>
      </c>
      <c r="W6252" s="24">
        <f t="shared" si="1075"/>
        <v>0</v>
      </c>
      <c r="X6252" s="24">
        <f t="shared" si="1078"/>
        <v>0</v>
      </c>
      <c r="Z6252" s="24">
        <f t="shared" si="1076"/>
        <v>12622.790562998771</v>
      </c>
      <c r="AB6252" s="24">
        <f t="shared" si="1070"/>
        <v>0</v>
      </c>
    </row>
    <row r="6253" x14ac:dyDescent="0.2">
      <c r="I6253" s="25">
        <v>6248</v>
      </c>
      <c r="J6253" s="29">
        <v>0.40109207900000005</v>
      </c>
      <c r="L6253" s="25">
        <v>16821.212723350523</v>
      </c>
      <c r="N6253" s="25">
        <v>6248</v>
      </c>
      <c r="O6253" s="25">
        <f t="shared" si="1071"/>
        <v>13372.864115063667</v>
      </c>
      <c r="P6253" s="25">
        <f t="shared" si="1068"/>
        <v>13372.864115063667</v>
      </c>
      <c r="Q6253" s="25">
        <f t="shared" si="1069"/>
        <v>32087.366320000005</v>
      </c>
      <c r="R6253" s="25">
        <f t="shared" si="1072"/>
        <v>0</v>
      </c>
      <c r="S6253" s="25">
        <f t="shared" si="1073"/>
        <v>18714.50220493634</v>
      </c>
      <c r="T6253" s="25" t="str">
        <f t="shared" si="1074"/>
        <v>charge</v>
      </c>
      <c r="V6253" s="25">
        <f t="shared" si="1077"/>
        <v>4000</v>
      </c>
      <c r="W6253" s="25">
        <f t="shared" si="1075"/>
        <v>4000</v>
      </c>
      <c r="X6253" s="25">
        <f t="shared" si="1078"/>
        <v>0</v>
      </c>
      <c r="Z6253" s="25">
        <f t="shared" si="1076"/>
        <v>0</v>
      </c>
      <c r="AB6253" s="25">
        <f t="shared" si="1070"/>
        <v>14714.50220493634</v>
      </c>
    </row>
    <row r="6254" x14ac:dyDescent="0.2">
      <c r="I6254" s="24">
        <v>6249</v>
      </c>
      <c r="J6254" s="28">
        <v>0.53680490800000003</v>
      </c>
      <c r="L6254" s="24">
        <v>17960.048452949522</v>
      </c>
      <c r="N6254" s="24">
        <v>6249</v>
      </c>
      <c r="O6254" s="24">
        <f t="shared" si="1071"/>
        <v>14278.23852009487</v>
      </c>
      <c r="P6254" s="24">
        <f t="shared" si="1068"/>
        <v>14278.23852009487</v>
      </c>
      <c r="Q6254" s="24">
        <f t="shared" si="1069"/>
        <v>42944.392640000005</v>
      </c>
      <c r="R6254" s="24">
        <f t="shared" si="1072"/>
        <v>0</v>
      </c>
      <c r="S6254" s="24">
        <f t="shared" si="1073"/>
        <v>28666.154119905135</v>
      </c>
      <c r="T6254" s="24" t="str">
        <f t="shared" si="1074"/>
        <v>charge</v>
      </c>
      <c r="V6254" s="24">
        <f t="shared" si="1077"/>
        <v>0</v>
      </c>
      <c r="W6254" s="24">
        <f t="shared" si="1075"/>
        <v>4000</v>
      </c>
      <c r="X6254" s="24">
        <f t="shared" si="1078"/>
        <v>0</v>
      </c>
      <c r="Z6254" s="24">
        <f t="shared" si="1076"/>
        <v>0</v>
      </c>
      <c r="AB6254" s="24">
        <f t="shared" si="1070"/>
        <v>28666.154119905135</v>
      </c>
    </row>
    <row r="6255" x14ac:dyDescent="0.2">
      <c r="I6255" s="25">
        <v>6250</v>
      </c>
      <c r="J6255" s="29">
        <v>0.44547942800000001</v>
      </c>
      <c r="L6255" s="25">
        <v>19048.75354375839</v>
      </c>
      <c r="N6255" s="25">
        <v>6250</v>
      </c>
      <c r="O6255" s="25">
        <f t="shared" si="1071"/>
        <v>15143.759067287921</v>
      </c>
      <c r="P6255" s="25">
        <f t="shared" si="1068"/>
        <v>15143.759067287921</v>
      </c>
      <c r="Q6255" s="25">
        <f t="shared" si="1069"/>
        <v>35638.354240000001</v>
      </c>
      <c r="R6255" s="25">
        <f t="shared" si="1072"/>
        <v>0</v>
      </c>
      <c r="S6255" s="25">
        <f t="shared" si="1073"/>
        <v>20494.595172712077</v>
      </c>
      <c r="T6255" s="25" t="str">
        <f t="shared" si="1074"/>
        <v>charge</v>
      </c>
      <c r="V6255" s="25">
        <f t="shared" si="1077"/>
        <v>0</v>
      </c>
      <c r="W6255" s="25">
        <f t="shared" si="1075"/>
        <v>4000</v>
      </c>
      <c r="X6255" s="25">
        <f t="shared" si="1078"/>
        <v>0</v>
      </c>
      <c r="Z6255" s="25">
        <f t="shared" si="1076"/>
        <v>0</v>
      </c>
      <c r="AB6255" s="25">
        <f t="shared" si="1070"/>
        <v>20494.595172712077</v>
      </c>
    </row>
    <row r="6256" x14ac:dyDescent="0.2">
      <c r="I6256" s="24">
        <v>6251</v>
      </c>
      <c r="J6256" s="28">
        <v>0.50225551899999998</v>
      </c>
      <c r="L6256" s="24">
        <v>19490.389950656889</v>
      </c>
      <c r="N6256" s="24">
        <v>6251</v>
      </c>
      <c r="O6256" s="24">
        <f t="shared" si="1071"/>
        <v>15494.860010772227</v>
      </c>
      <c r="P6256" s="24">
        <f t="shared" si="1068"/>
        <v>15494.860010772227</v>
      </c>
      <c r="Q6256" s="24">
        <f t="shared" si="1069"/>
        <v>40180.44152</v>
      </c>
      <c r="R6256" s="24">
        <f t="shared" si="1072"/>
        <v>0</v>
      </c>
      <c r="S6256" s="24">
        <f t="shared" si="1073"/>
        <v>24685.581509227773</v>
      </c>
      <c r="T6256" s="24" t="str">
        <f t="shared" si="1074"/>
        <v>charge</v>
      </c>
      <c r="V6256" s="24">
        <f t="shared" si="1077"/>
        <v>0</v>
      </c>
      <c r="W6256" s="24">
        <f t="shared" si="1075"/>
        <v>4000</v>
      </c>
      <c r="X6256" s="24">
        <f t="shared" si="1078"/>
        <v>0</v>
      </c>
      <c r="Z6256" s="24">
        <f t="shared" si="1076"/>
        <v>0</v>
      </c>
      <c r="AB6256" s="24">
        <f t="shared" si="1070"/>
        <v>24685.581509227773</v>
      </c>
    </row>
    <row r="6257" x14ac:dyDescent="0.2">
      <c r="I6257" s="25">
        <v>6252</v>
      </c>
      <c r="J6257" s="29">
        <v>0.69415575699999998</v>
      </c>
      <c r="L6257" s="25">
        <v>20130.373505115509</v>
      </c>
      <c r="N6257" s="25">
        <v>6252</v>
      </c>
      <c r="O6257" s="25">
        <f t="shared" si="1071"/>
        <v>16003.646936566831</v>
      </c>
      <c r="P6257" s="25">
        <f t="shared" si="1068"/>
        <v>16003.646936566831</v>
      </c>
      <c r="Q6257" s="25">
        <f t="shared" si="1069"/>
        <v>55532.46056</v>
      </c>
      <c r="R6257" s="25">
        <f t="shared" si="1072"/>
        <v>0</v>
      </c>
      <c r="S6257" s="25">
        <f t="shared" si="1073"/>
        <v>39528.813623433169</v>
      </c>
      <c r="T6257" s="25" t="str">
        <f t="shared" si="1074"/>
        <v>charge</v>
      </c>
      <c r="V6257" s="25">
        <f t="shared" si="1077"/>
        <v>0</v>
      </c>
      <c r="W6257" s="25">
        <f t="shared" si="1075"/>
        <v>4000</v>
      </c>
      <c r="X6257" s="25">
        <f t="shared" si="1078"/>
        <v>0</v>
      </c>
      <c r="Z6257" s="25">
        <f t="shared" si="1076"/>
        <v>0</v>
      </c>
      <c r="AB6257" s="25">
        <f t="shared" si="1070"/>
        <v>39528.813623433169</v>
      </c>
    </row>
    <row r="6258" x14ac:dyDescent="0.2">
      <c r="I6258" s="24">
        <v>6253</v>
      </c>
      <c r="J6258" s="28">
        <v>0.73261602300000006</v>
      </c>
      <c r="L6258" s="24">
        <v>20382.572285747527</v>
      </c>
      <c r="N6258" s="24">
        <v>6253</v>
      </c>
      <c r="O6258" s="24">
        <f t="shared" si="1071"/>
        <v>16204.144967169284</v>
      </c>
      <c r="P6258" s="24">
        <f t="shared" si="1068"/>
        <v>16204.144967169284</v>
      </c>
      <c r="Q6258" s="24">
        <f t="shared" si="1069"/>
        <v>58609.281840000003</v>
      </c>
      <c r="R6258" s="24">
        <f t="shared" si="1072"/>
        <v>0</v>
      </c>
      <c r="S6258" s="24">
        <f t="shared" si="1073"/>
        <v>42405.136872830721</v>
      </c>
      <c r="T6258" s="24" t="str">
        <f t="shared" si="1074"/>
        <v>charge</v>
      </c>
      <c r="V6258" s="24">
        <f t="shared" si="1077"/>
        <v>0</v>
      </c>
      <c r="W6258" s="24">
        <f t="shared" si="1075"/>
        <v>4000</v>
      </c>
      <c r="X6258" s="24">
        <f t="shared" si="1078"/>
        <v>0</v>
      </c>
      <c r="Z6258" s="24">
        <f t="shared" si="1076"/>
        <v>0</v>
      </c>
      <c r="AB6258" s="24">
        <f t="shared" si="1070"/>
        <v>42405.136872830721</v>
      </c>
    </row>
    <row r="6259" x14ac:dyDescent="0.2">
      <c r="I6259" s="25">
        <v>6254</v>
      </c>
      <c r="J6259" s="29">
        <v>0.73298680000000005</v>
      </c>
      <c r="L6259" s="25">
        <v>20877.271532249448</v>
      </c>
      <c r="N6259" s="25">
        <v>6254</v>
      </c>
      <c r="O6259" s="25">
        <f t="shared" si="1071"/>
        <v>16597.430868138312</v>
      </c>
      <c r="P6259" s="25">
        <f t="shared" si="1068"/>
        <v>16597.430868138312</v>
      </c>
      <c r="Q6259" s="25">
        <f t="shared" si="1069"/>
        <v>58638.944000000003</v>
      </c>
      <c r="R6259" s="25">
        <f t="shared" si="1072"/>
        <v>0</v>
      </c>
      <c r="S6259" s="25">
        <f t="shared" si="1073"/>
        <v>42041.513131861691</v>
      </c>
      <c r="T6259" s="25" t="str">
        <f t="shared" si="1074"/>
        <v>charge</v>
      </c>
      <c r="V6259" s="25">
        <f t="shared" si="1077"/>
        <v>0</v>
      </c>
      <c r="W6259" s="25">
        <f t="shared" si="1075"/>
        <v>4000</v>
      </c>
      <c r="X6259" s="25">
        <f t="shared" si="1078"/>
        <v>0</v>
      </c>
      <c r="Z6259" s="25">
        <f t="shared" si="1076"/>
        <v>0</v>
      </c>
      <c r="AB6259" s="25">
        <f t="shared" si="1070"/>
        <v>42041.513131861691</v>
      </c>
    </row>
    <row r="6260" x14ac:dyDescent="0.2">
      <c r="I6260" s="24">
        <v>6255</v>
      </c>
      <c r="J6260" s="28">
        <v>0.73341952099999996</v>
      </c>
      <c r="L6260" s="24">
        <v>21266.019336593148</v>
      </c>
      <c r="N6260" s="24">
        <v>6255</v>
      </c>
      <c r="O6260" s="24">
        <f t="shared" si="1071"/>
        <v>16906.485372591553</v>
      </c>
      <c r="P6260" s="24">
        <f t="shared" si="1068"/>
        <v>16906.485372591553</v>
      </c>
      <c r="Q6260" s="24">
        <f t="shared" si="1069"/>
        <v>58673.561679999999</v>
      </c>
      <c r="R6260" s="24">
        <f t="shared" si="1072"/>
        <v>0</v>
      </c>
      <c r="S6260" s="24">
        <f t="shared" si="1073"/>
        <v>41767.076307408446</v>
      </c>
      <c r="T6260" s="24" t="str">
        <f t="shared" si="1074"/>
        <v>charge</v>
      </c>
      <c r="V6260" s="24">
        <f t="shared" si="1077"/>
        <v>0</v>
      </c>
      <c r="W6260" s="24">
        <f t="shared" si="1075"/>
        <v>4000</v>
      </c>
      <c r="X6260" s="24">
        <f t="shared" si="1078"/>
        <v>0</v>
      </c>
      <c r="Z6260" s="24">
        <f t="shared" si="1076"/>
        <v>0</v>
      </c>
      <c r="AB6260" s="24">
        <f t="shared" si="1070"/>
        <v>41767.076307408446</v>
      </c>
    </row>
    <row r="6261" x14ac:dyDescent="0.2">
      <c r="I6261" s="25">
        <v>6256</v>
      </c>
      <c r="J6261" s="29">
        <v>0.69084009400000002</v>
      </c>
      <c r="L6261" s="25">
        <v>21513.35875124931</v>
      </c>
      <c r="N6261" s="25">
        <v>6256</v>
      </c>
      <c r="O6261" s="25">
        <f t="shared" si="1071"/>
        <v>17103.120207243202</v>
      </c>
      <c r="P6261" s="25">
        <f t="shared" si="1068"/>
        <v>17103.120207243202</v>
      </c>
      <c r="Q6261" s="25">
        <f t="shared" si="1069"/>
        <v>55267.207520000004</v>
      </c>
      <c r="R6261" s="25">
        <f t="shared" si="1072"/>
        <v>0</v>
      </c>
      <c r="S6261" s="25">
        <f t="shared" si="1073"/>
        <v>38164.087312756805</v>
      </c>
      <c r="T6261" s="25" t="str">
        <f t="shared" si="1074"/>
        <v>charge</v>
      </c>
      <c r="V6261" s="25">
        <f t="shared" si="1077"/>
        <v>0</v>
      </c>
      <c r="W6261" s="25">
        <f t="shared" si="1075"/>
        <v>4000</v>
      </c>
      <c r="X6261" s="25">
        <f t="shared" si="1078"/>
        <v>0</v>
      </c>
      <c r="Z6261" s="25">
        <f t="shared" si="1076"/>
        <v>0</v>
      </c>
      <c r="AB6261" s="25">
        <f t="shared" si="1070"/>
        <v>38164.087312756805</v>
      </c>
    </row>
    <row r="6262" x14ac:dyDescent="0.2">
      <c r="I6262" s="24">
        <v>6257</v>
      </c>
      <c r="J6262" s="28">
        <v>0.47467879499999999</v>
      </c>
      <c r="L6262" s="24">
        <v>21342.189565086363</v>
      </c>
      <c r="N6262" s="24">
        <v>6257</v>
      </c>
      <c r="O6262" s="24">
        <f t="shared" si="1071"/>
        <v>16967.04070424366</v>
      </c>
      <c r="P6262" s="24">
        <f t="shared" si="1068"/>
        <v>16967.04070424366</v>
      </c>
      <c r="Q6262" s="24">
        <f t="shared" si="1069"/>
        <v>37974.303599999999</v>
      </c>
      <c r="R6262" s="24">
        <f t="shared" si="1072"/>
        <v>0</v>
      </c>
      <c r="S6262" s="24">
        <f t="shared" si="1073"/>
        <v>21007.262895756339</v>
      </c>
      <c r="T6262" s="24" t="str">
        <f t="shared" si="1074"/>
        <v>charge</v>
      </c>
      <c r="V6262" s="24">
        <f t="shared" si="1077"/>
        <v>0</v>
      </c>
      <c r="W6262" s="24">
        <f t="shared" si="1075"/>
        <v>4000</v>
      </c>
      <c r="X6262" s="24">
        <f t="shared" si="1078"/>
        <v>0</v>
      </c>
      <c r="Z6262" s="24">
        <f t="shared" si="1076"/>
        <v>0</v>
      </c>
      <c r="AB6262" s="24">
        <f t="shared" si="1070"/>
        <v>21007.262895756339</v>
      </c>
    </row>
    <row r="6263" x14ac:dyDescent="0.2">
      <c r="I6263" s="25">
        <v>6258</v>
      </c>
      <c r="J6263" s="29">
        <v>4.4655142000000002E-2</v>
      </c>
      <c r="L6263" s="25">
        <v>21043.98107624054</v>
      </c>
      <c r="N6263" s="25">
        <v>6258</v>
      </c>
      <c r="O6263" s="25">
        <f t="shared" si="1071"/>
        <v>16729.964955611231</v>
      </c>
      <c r="P6263" s="25">
        <f t="shared" si="1068"/>
        <v>16729.964955611231</v>
      </c>
      <c r="Q6263" s="25">
        <f t="shared" si="1069"/>
        <v>3572.4113600000001</v>
      </c>
      <c r="R6263" s="25">
        <f t="shared" si="1072"/>
        <v>13157.553595611231</v>
      </c>
      <c r="S6263" s="25">
        <f t="shared" si="1073"/>
        <v>0</v>
      </c>
      <c r="T6263" s="25" t="str">
        <f t="shared" si="1074"/>
        <v>drain</v>
      </c>
      <c r="V6263" s="25">
        <f t="shared" si="1077"/>
        <v>0</v>
      </c>
      <c r="W6263" s="25">
        <f t="shared" si="1075"/>
        <v>0</v>
      </c>
      <c r="X6263" s="25">
        <f t="shared" si="1078"/>
        <v>4000</v>
      </c>
      <c r="Z6263" s="25">
        <f t="shared" si="1076"/>
        <v>9157.5535956112308</v>
      </c>
      <c r="AB6263" s="25">
        <f t="shared" si="1070"/>
        <v>0</v>
      </c>
    </row>
    <row r="6264" x14ac:dyDescent="0.2">
      <c r="I6264" s="24">
        <v>6259</v>
      </c>
      <c r="J6264" s="28">
        <v>0</v>
      </c>
      <c r="L6264" s="24">
        <v>21094.469436168671</v>
      </c>
      <c r="N6264" s="24">
        <v>6259</v>
      </c>
      <c r="O6264" s="24">
        <f t="shared" si="1071"/>
        <v>16770.103201754093</v>
      </c>
      <c r="P6264" s="24">
        <f t="shared" si="1068"/>
        <v>16770.103201754093</v>
      </c>
      <c r="Q6264" s="24">
        <f t="shared" si="1069"/>
        <v>0</v>
      </c>
      <c r="R6264" s="24">
        <f t="shared" si="1072"/>
        <v>16770.103201754093</v>
      </c>
      <c r="S6264" s="24">
        <f t="shared" si="1073"/>
        <v>0</v>
      </c>
      <c r="T6264" s="24" t="str">
        <f t="shared" si="1074"/>
        <v>drain</v>
      </c>
      <c r="V6264" s="24">
        <f t="shared" si="1077"/>
        <v>0</v>
      </c>
      <c r="W6264" s="24">
        <f t="shared" si="1075"/>
        <v>0</v>
      </c>
      <c r="X6264" s="24">
        <f t="shared" si="1078"/>
        <v>0</v>
      </c>
      <c r="Z6264" s="24">
        <f t="shared" si="1076"/>
        <v>16770.103201754093</v>
      </c>
      <c r="AB6264" s="24">
        <f t="shared" si="1070"/>
        <v>0</v>
      </c>
    </row>
    <row r="6265" x14ac:dyDescent="0.2">
      <c r="I6265" s="25">
        <v>6260</v>
      </c>
      <c r="J6265" s="29">
        <v>0</v>
      </c>
      <c r="L6265" s="25">
        <v>21358.186923646925</v>
      </c>
      <c r="N6265" s="25">
        <v>6260</v>
      </c>
      <c r="O6265" s="25">
        <f t="shared" si="1071"/>
        <v>16979.758604299306</v>
      </c>
      <c r="P6265" s="25">
        <f t="shared" si="1068"/>
        <v>16979.758604299306</v>
      </c>
      <c r="Q6265" s="25">
        <f t="shared" si="1069"/>
        <v>0</v>
      </c>
      <c r="R6265" s="25">
        <f t="shared" si="1072"/>
        <v>16979.758604299306</v>
      </c>
      <c r="S6265" s="25">
        <f t="shared" si="1073"/>
        <v>0</v>
      </c>
      <c r="T6265" s="25" t="str">
        <f t="shared" si="1074"/>
        <v>drain</v>
      </c>
      <c r="V6265" s="25">
        <f t="shared" si="1077"/>
        <v>0</v>
      </c>
      <c r="W6265" s="25">
        <f t="shared" si="1075"/>
        <v>0</v>
      </c>
      <c r="X6265" s="25">
        <f t="shared" si="1078"/>
        <v>0</v>
      </c>
      <c r="Z6265" s="25">
        <f t="shared" si="1076"/>
        <v>16979.758604299306</v>
      </c>
      <c r="AB6265" s="25">
        <f t="shared" si="1070"/>
        <v>0</v>
      </c>
    </row>
    <row r="6266" x14ac:dyDescent="0.2">
      <c r="I6266" s="24">
        <v>6261</v>
      </c>
      <c r="J6266" s="28">
        <v>0</v>
      </c>
      <c r="L6266" s="24">
        <v>21166.518919706345</v>
      </c>
      <c r="N6266" s="24">
        <v>6261</v>
      </c>
      <c r="O6266" s="24">
        <f t="shared" si="1071"/>
        <v>16827.382541166546</v>
      </c>
      <c r="P6266" s="24">
        <f t="shared" si="1068"/>
        <v>16827.382541166546</v>
      </c>
      <c r="Q6266" s="24">
        <f t="shared" si="1069"/>
        <v>0</v>
      </c>
      <c r="R6266" s="24">
        <f t="shared" si="1072"/>
        <v>16827.382541166546</v>
      </c>
      <c r="S6266" s="24">
        <f t="shared" si="1073"/>
        <v>0</v>
      </c>
      <c r="T6266" s="24" t="str">
        <f t="shared" si="1074"/>
        <v>drain</v>
      </c>
      <c r="V6266" s="24">
        <f t="shared" si="1077"/>
        <v>0</v>
      </c>
      <c r="W6266" s="24">
        <f t="shared" si="1075"/>
        <v>0</v>
      </c>
      <c r="X6266" s="24">
        <f t="shared" si="1078"/>
        <v>0</v>
      </c>
      <c r="Z6266" s="24">
        <f t="shared" si="1076"/>
        <v>16827.382541166546</v>
      </c>
      <c r="AB6266" s="24">
        <f t="shared" si="1070"/>
        <v>0</v>
      </c>
    </row>
    <row r="6267" x14ac:dyDescent="0.2">
      <c r="I6267" s="25">
        <v>6262</v>
      </c>
      <c r="J6267" s="29">
        <v>0</v>
      </c>
      <c r="L6267" s="25">
        <v>20939.390697526931</v>
      </c>
      <c r="N6267" s="25">
        <v>6262</v>
      </c>
      <c r="O6267" s="25">
        <f t="shared" si="1071"/>
        <v>16646.815604533909</v>
      </c>
      <c r="P6267" s="25">
        <f t="shared" si="1068"/>
        <v>16646.815604533909</v>
      </c>
      <c r="Q6267" s="25">
        <f t="shared" si="1069"/>
        <v>0</v>
      </c>
      <c r="R6267" s="25">
        <f t="shared" si="1072"/>
        <v>16646.815604533909</v>
      </c>
      <c r="S6267" s="25">
        <f t="shared" si="1073"/>
        <v>0</v>
      </c>
      <c r="T6267" s="25" t="str">
        <f t="shared" si="1074"/>
        <v>drain</v>
      </c>
      <c r="V6267" s="25">
        <f t="shared" si="1077"/>
        <v>0</v>
      </c>
      <c r="W6267" s="25">
        <f t="shared" si="1075"/>
        <v>0</v>
      </c>
      <c r="X6267" s="25">
        <f t="shared" si="1078"/>
        <v>0</v>
      </c>
      <c r="Z6267" s="25">
        <f t="shared" si="1076"/>
        <v>16646.815604533909</v>
      </c>
      <c r="AB6267" s="25">
        <f t="shared" si="1070"/>
        <v>0</v>
      </c>
    </row>
    <row r="6268" x14ac:dyDescent="0.2">
      <c r="I6268" s="24">
        <v>6263</v>
      </c>
      <c r="J6268" s="28">
        <v>0</v>
      </c>
      <c r="L6268" s="24">
        <v>19975.033395409584</v>
      </c>
      <c r="N6268" s="24">
        <v>6263</v>
      </c>
      <c r="O6268" s="24">
        <f t="shared" si="1071"/>
        <v>15880.151549350619</v>
      </c>
      <c r="P6268" s="24">
        <f t="shared" si="1068"/>
        <v>15880.151549350619</v>
      </c>
      <c r="Q6268" s="24">
        <f t="shared" si="1069"/>
        <v>0</v>
      </c>
      <c r="R6268" s="24">
        <f t="shared" si="1072"/>
        <v>15880.151549350619</v>
      </c>
      <c r="S6268" s="24">
        <f t="shared" si="1073"/>
        <v>0</v>
      </c>
      <c r="T6268" s="24" t="str">
        <f t="shared" si="1074"/>
        <v>drain</v>
      </c>
      <c r="V6268" s="24">
        <f t="shared" si="1077"/>
        <v>0</v>
      </c>
      <c r="W6268" s="24">
        <f t="shared" si="1075"/>
        <v>0</v>
      </c>
      <c r="X6268" s="24">
        <f t="shared" si="1078"/>
        <v>0</v>
      </c>
      <c r="Z6268" s="24">
        <f t="shared" si="1076"/>
        <v>15880.151549350619</v>
      </c>
      <c r="AB6268" s="24">
        <f t="shared" si="1070"/>
        <v>0</v>
      </c>
    </row>
    <row r="6269" x14ac:dyDescent="0.2">
      <c r="I6269" s="25">
        <v>6264</v>
      </c>
      <c r="J6269" s="29">
        <v>0</v>
      </c>
      <c r="L6269" s="25">
        <v>18763.349178290366</v>
      </c>
      <c r="N6269" s="25">
        <v>6264</v>
      </c>
      <c r="O6269" s="25">
        <f t="shared" si="1071"/>
        <v>14916.862596740841</v>
      </c>
      <c r="P6269" s="25">
        <f t="shared" si="1068"/>
        <v>14916.862596740841</v>
      </c>
      <c r="Q6269" s="25">
        <f t="shared" si="1069"/>
        <v>0</v>
      </c>
      <c r="R6269" s="25">
        <f t="shared" si="1072"/>
        <v>14916.862596740841</v>
      </c>
      <c r="S6269" s="25">
        <f t="shared" si="1073"/>
        <v>0</v>
      </c>
      <c r="T6269" s="25" t="str">
        <f t="shared" si="1074"/>
        <v>drain</v>
      </c>
      <c r="V6269" s="25">
        <f t="shared" si="1077"/>
        <v>0</v>
      </c>
      <c r="W6269" s="25">
        <f t="shared" si="1075"/>
        <v>0</v>
      </c>
      <c r="X6269" s="25">
        <f t="shared" si="1078"/>
        <v>0</v>
      </c>
      <c r="Z6269" s="25">
        <f t="shared" si="1076"/>
        <v>14916.862596740841</v>
      </c>
      <c r="AB6269" s="25">
        <f t="shared" si="1070"/>
        <v>0</v>
      </c>
    </row>
    <row r="6270" x14ac:dyDescent="0.2">
      <c r="I6270" s="24">
        <v>6265</v>
      </c>
      <c r="J6270" s="28">
        <v>0</v>
      </c>
      <c r="L6270" s="24">
        <v>18124.723451662063</v>
      </c>
      <c r="N6270" s="24">
        <v>6265</v>
      </c>
      <c r="O6270" s="24">
        <f t="shared" si="1071"/>
        <v>14409.155144071341</v>
      </c>
      <c r="P6270" s="24">
        <f t="shared" si="1068"/>
        <v>14409.155144071341</v>
      </c>
      <c r="Q6270" s="24">
        <f t="shared" si="1069"/>
        <v>0</v>
      </c>
      <c r="R6270" s="24">
        <f t="shared" si="1072"/>
        <v>14409.155144071341</v>
      </c>
      <c r="S6270" s="24">
        <f t="shared" si="1073"/>
        <v>0</v>
      </c>
      <c r="T6270" s="24" t="str">
        <f t="shared" si="1074"/>
        <v>drain</v>
      </c>
      <c r="V6270" s="24">
        <f t="shared" si="1077"/>
        <v>0</v>
      </c>
      <c r="W6270" s="24">
        <f t="shared" si="1075"/>
        <v>0</v>
      </c>
      <c r="X6270" s="24">
        <f t="shared" si="1078"/>
        <v>0</v>
      </c>
      <c r="Z6270" s="24">
        <f t="shared" si="1076"/>
        <v>14409.155144071341</v>
      </c>
      <c r="AB6270" s="24">
        <f t="shared" si="1070"/>
        <v>0</v>
      </c>
    </row>
    <row r="6271" x14ac:dyDescent="0.2">
      <c r="I6271" s="25">
        <v>6266</v>
      </c>
      <c r="J6271" s="29">
        <v>0</v>
      </c>
      <c r="L6271" s="25">
        <v>17590.422123146054</v>
      </c>
      <c r="N6271" s="25">
        <v>6266</v>
      </c>
      <c r="O6271" s="25">
        <f t="shared" si="1071"/>
        <v>13984.385587901113</v>
      </c>
      <c r="P6271" s="25">
        <f t="shared" si="1068"/>
        <v>13984.385587901113</v>
      </c>
      <c r="Q6271" s="25">
        <f t="shared" si="1069"/>
        <v>0</v>
      </c>
      <c r="R6271" s="25">
        <f t="shared" si="1072"/>
        <v>13984.385587901113</v>
      </c>
      <c r="S6271" s="25">
        <f t="shared" si="1073"/>
        <v>0</v>
      </c>
      <c r="T6271" s="25" t="str">
        <f t="shared" si="1074"/>
        <v>drain</v>
      </c>
      <c r="V6271" s="25">
        <f t="shared" si="1077"/>
        <v>0</v>
      </c>
      <c r="W6271" s="25">
        <f t="shared" si="1075"/>
        <v>0</v>
      </c>
      <c r="X6271" s="25">
        <f t="shared" si="1078"/>
        <v>0</v>
      </c>
      <c r="Z6271" s="25">
        <f t="shared" si="1076"/>
        <v>13984.385587901113</v>
      </c>
      <c r="AB6271" s="25">
        <f t="shared" si="1070"/>
        <v>0</v>
      </c>
    </row>
    <row r="6272" x14ac:dyDescent="0.2">
      <c r="I6272" s="24">
        <v>6267</v>
      </c>
      <c r="J6272" s="28">
        <v>0</v>
      </c>
      <c r="L6272" s="24">
        <v>17028.39946937561</v>
      </c>
      <c r="N6272" s="24">
        <v>6267</v>
      </c>
      <c r="O6272" s="24">
        <f t="shared" si="1071"/>
        <v>13537.57757815361</v>
      </c>
      <c r="P6272" s="24">
        <f t="shared" si="1068"/>
        <v>13537.57757815361</v>
      </c>
      <c r="Q6272" s="24">
        <f t="shared" si="1069"/>
        <v>0</v>
      </c>
      <c r="R6272" s="24">
        <f t="shared" si="1072"/>
        <v>13537.57757815361</v>
      </c>
      <c r="S6272" s="24">
        <f t="shared" si="1073"/>
        <v>0</v>
      </c>
      <c r="T6272" s="24" t="str">
        <f t="shared" si="1074"/>
        <v>drain</v>
      </c>
      <c r="V6272" s="24">
        <f t="shared" si="1077"/>
        <v>0</v>
      </c>
      <c r="W6272" s="24">
        <f t="shared" si="1075"/>
        <v>0</v>
      </c>
      <c r="X6272" s="24">
        <f t="shared" si="1078"/>
        <v>0</v>
      </c>
      <c r="Z6272" s="24">
        <f t="shared" si="1076"/>
        <v>13537.57757815361</v>
      </c>
      <c r="AB6272" s="24">
        <f t="shared" si="1070"/>
        <v>0</v>
      </c>
    </row>
    <row r="6273" x14ac:dyDescent="0.2">
      <c r="I6273" s="25">
        <v>6268</v>
      </c>
      <c r="J6273" s="29">
        <v>0</v>
      </c>
      <c r="L6273" s="25">
        <v>16672.049964237212</v>
      </c>
      <c r="N6273" s="25">
        <v>6268</v>
      </c>
      <c r="O6273" s="25">
        <f t="shared" si="1071"/>
        <v>13254.279721568584</v>
      </c>
      <c r="P6273" s="25">
        <f t="shared" si="1068"/>
        <v>13254.279721568584</v>
      </c>
      <c r="Q6273" s="25">
        <f t="shared" si="1069"/>
        <v>0</v>
      </c>
      <c r="R6273" s="25">
        <f t="shared" si="1072"/>
        <v>13254.279721568584</v>
      </c>
      <c r="S6273" s="25">
        <f t="shared" si="1073"/>
        <v>0</v>
      </c>
      <c r="T6273" s="25" t="str">
        <f t="shared" si="1074"/>
        <v>drain</v>
      </c>
      <c r="V6273" s="25">
        <f t="shared" si="1077"/>
        <v>0</v>
      </c>
      <c r="W6273" s="25">
        <f t="shared" si="1075"/>
        <v>0</v>
      </c>
      <c r="X6273" s="25">
        <f t="shared" si="1078"/>
        <v>0</v>
      </c>
      <c r="Z6273" s="25">
        <f t="shared" si="1076"/>
        <v>13254.279721568584</v>
      </c>
      <c r="AB6273" s="25">
        <f t="shared" si="1070"/>
        <v>0</v>
      </c>
    </row>
    <row r="6274" x14ac:dyDescent="0.2">
      <c r="I6274" s="24">
        <v>6269</v>
      </c>
      <c r="J6274" s="28">
        <v>0</v>
      </c>
      <c r="L6274" s="24">
        <v>16720.059356117246</v>
      </c>
      <c r="N6274" s="24">
        <v>6269</v>
      </c>
      <c r="O6274" s="24">
        <f t="shared" si="1071"/>
        <v>13292.447188113212</v>
      </c>
      <c r="P6274" s="24">
        <f t="shared" si="1068"/>
        <v>13292.447188113212</v>
      </c>
      <c r="Q6274" s="24">
        <f t="shared" si="1069"/>
        <v>0</v>
      </c>
      <c r="R6274" s="24">
        <f t="shared" si="1072"/>
        <v>13292.447188113212</v>
      </c>
      <c r="S6274" s="24">
        <f t="shared" si="1073"/>
        <v>0</v>
      </c>
      <c r="T6274" s="24" t="str">
        <f t="shared" si="1074"/>
        <v>drain</v>
      </c>
      <c r="V6274" s="24">
        <f t="shared" si="1077"/>
        <v>0</v>
      </c>
      <c r="W6274" s="24">
        <f t="shared" si="1075"/>
        <v>0</v>
      </c>
      <c r="X6274" s="24">
        <f t="shared" si="1078"/>
        <v>0</v>
      </c>
      <c r="Z6274" s="24">
        <f t="shared" si="1076"/>
        <v>13292.447188113212</v>
      </c>
      <c r="AB6274" s="24">
        <f t="shared" si="1070"/>
        <v>0</v>
      </c>
    </row>
    <row r="6275" x14ac:dyDescent="0.2">
      <c r="I6275" s="25">
        <v>6270</v>
      </c>
      <c r="J6275" s="29">
        <v>0</v>
      </c>
      <c r="L6275" s="25">
        <v>17199.703475451468</v>
      </c>
      <c r="N6275" s="25">
        <v>6270</v>
      </c>
      <c r="O6275" s="25">
        <f t="shared" si="1071"/>
        <v>13673.764262983917</v>
      </c>
      <c r="P6275" s="25">
        <f t="shared" si="1068"/>
        <v>13673.764262983917</v>
      </c>
      <c r="Q6275" s="25">
        <f t="shared" si="1069"/>
        <v>0</v>
      </c>
      <c r="R6275" s="25">
        <f t="shared" si="1072"/>
        <v>13673.764262983917</v>
      </c>
      <c r="S6275" s="25">
        <f t="shared" si="1073"/>
        <v>0</v>
      </c>
      <c r="T6275" s="25" t="str">
        <f t="shared" si="1074"/>
        <v>drain</v>
      </c>
      <c r="V6275" s="25">
        <f t="shared" si="1077"/>
        <v>0</v>
      </c>
      <c r="W6275" s="25">
        <f t="shared" si="1075"/>
        <v>0</v>
      </c>
      <c r="X6275" s="25">
        <f t="shared" si="1078"/>
        <v>0</v>
      </c>
      <c r="Z6275" s="25">
        <f t="shared" si="1076"/>
        <v>13673.764262983917</v>
      </c>
      <c r="AB6275" s="25">
        <f t="shared" si="1070"/>
        <v>0</v>
      </c>
    </row>
    <row r="6276" x14ac:dyDescent="0.2">
      <c r="I6276" s="24">
        <v>6271</v>
      </c>
      <c r="J6276" s="28">
        <v>0</v>
      </c>
      <c r="L6276" s="24">
        <v>18116.106849837302</v>
      </c>
      <c r="N6276" s="24">
        <v>6271</v>
      </c>
      <c r="O6276" s="24">
        <f t="shared" si="1071"/>
        <v>14402.304945620655</v>
      </c>
      <c r="P6276" s="24">
        <f t="shared" si="1068"/>
        <v>14402.304945620655</v>
      </c>
      <c r="Q6276" s="24">
        <f t="shared" si="1069"/>
        <v>0</v>
      </c>
      <c r="R6276" s="24">
        <f t="shared" si="1072"/>
        <v>14402.304945620655</v>
      </c>
      <c r="S6276" s="24">
        <f t="shared" si="1073"/>
        <v>0</v>
      </c>
      <c r="T6276" s="24" t="str">
        <f t="shared" si="1074"/>
        <v>drain</v>
      </c>
      <c r="V6276" s="24">
        <f t="shared" si="1077"/>
        <v>0</v>
      </c>
      <c r="W6276" s="24">
        <f t="shared" si="1075"/>
        <v>0</v>
      </c>
      <c r="X6276" s="24">
        <f t="shared" si="1078"/>
        <v>0</v>
      </c>
      <c r="Z6276" s="24">
        <f t="shared" si="1076"/>
        <v>14402.304945620655</v>
      </c>
      <c r="AB6276" s="24">
        <f t="shared" si="1070"/>
        <v>0</v>
      </c>
    </row>
    <row r="6277" x14ac:dyDescent="0.2">
      <c r="I6277" s="25">
        <v>6272</v>
      </c>
      <c r="J6277" s="29">
        <v>8.9542346999999994E-2</v>
      </c>
      <c r="L6277" s="25">
        <v>19937.267777442932</v>
      </c>
      <c r="N6277" s="25">
        <v>6272</v>
      </c>
      <c r="O6277" s="25">
        <f t="shared" si="1071"/>
        <v>15850.127883067133</v>
      </c>
      <c r="P6277" s="25">
        <f t="shared" si="1068"/>
        <v>15850.127883067133</v>
      </c>
      <c r="Q6277" s="25">
        <f t="shared" si="1069"/>
        <v>7163.3877599999996</v>
      </c>
      <c r="R6277" s="25">
        <f t="shared" si="1072"/>
        <v>8686.740123067133</v>
      </c>
      <c r="S6277" s="25">
        <f t="shared" si="1073"/>
        <v>0</v>
      </c>
      <c r="T6277" s="25" t="str">
        <f t="shared" si="1074"/>
        <v>drain</v>
      </c>
      <c r="V6277" s="25">
        <f t="shared" si="1077"/>
        <v>0</v>
      </c>
      <c r="W6277" s="25">
        <f t="shared" si="1075"/>
        <v>0</v>
      </c>
      <c r="X6277" s="25">
        <f t="shared" si="1078"/>
        <v>0</v>
      </c>
      <c r="Z6277" s="25">
        <f t="shared" si="1076"/>
        <v>8686.740123067133</v>
      </c>
      <c r="AB6277" s="25">
        <f t="shared" si="1070"/>
        <v>0</v>
      </c>
    </row>
    <row r="6278" x14ac:dyDescent="0.2">
      <c r="I6278" s="24">
        <v>6273</v>
      </c>
      <c r="J6278" s="28">
        <v>0.18388179099999999</v>
      </c>
      <c r="L6278" s="24">
        <v>22142.798568058013</v>
      </c>
      <c r="N6278" s="24">
        <v>6273</v>
      </c>
      <c r="O6278" s="24">
        <f t="shared" si="1071"/>
        <v>17603.524861606122</v>
      </c>
      <c r="P6278" s="24">
        <f t="shared" ref="P6278:P6341" si="1079">O6278-$E$8*$E$9</f>
        <v>17603.524861606122</v>
      </c>
      <c r="Q6278" s="24">
        <f t="shared" ref="Q6278:Q6341" si="1080">J6278*$E$7</f>
        <v>14710.54328</v>
      </c>
      <c r="R6278" s="24">
        <f t="shared" si="1072"/>
        <v>2892.9815816061218</v>
      </c>
      <c r="S6278" s="24">
        <f t="shared" si="1073"/>
        <v>0</v>
      </c>
      <c r="T6278" s="24" t="str">
        <f t="shared" si="1074"/>
        <v>drain</v>
      </c>
      <c r="V6278" s="24">
        <f t="shared" si="1077"/>
        <v>0</v>
      </c>
      <c r="W6278" s="24">
        <f t="shared" si="1075"/>
        <v>0</v>
      </c>
      <c r="X6278" s="24">
        <f t="shared" si="1078"/>
        <v>0</v>
      </c>
      <c r="Z6278" s="24">
        <f t="shared" si="1076"/>
        <v>2892.9815816061218</v>
      </c>
      <c r="AB6278" s="24">
        <f t="shared" ref="AB6278:AB6341" si="1081">IF(T6278="charge",(S6278-V6278),0)</f>
        <v>0</v>
      </c>
    </row>
    <row r="6279" x14ac:dyDescent="0.2">
      <c r="I6279" s="25">
        <v>6274</v>
      </c>
      <c r="J6279" s="29">
        <v>0.30805766499999998</v>
      </c>
      <c r="L6279" s="25">
        <v>23321.03874425888</v>
      </c>
      <c r="N6279" s="25">
        <v>6274</v>
      </c>
      <c r="O6279" s="25">
        <f t="shared" ref="O6279:O6342" si="1082">L6279*$O$2</f>
        <v>18540.22580168581</v>
      </c>
      <c r="P6279" s="25">
        <f t="shared" si="1079"/>
        <v>18540.22580168581</v>
      </c>
      <c r="Q6279" s="25">
        <f t="shared" si="1080"/>
        <v>24644.6132</v>
      </c>
      <c r="R6279" s="25">
        <f t="shared" ref="R6279:R6342" si="1083">IF(P6279&gt;Q6279,P6279-Q6279,0)</f>
        <v>0</v>
      </c>
      <c r="S6279" s="25">
        <f t="shared" ref="S6279:S6342" si="1084">IF(Q6279&gt;P6279,Q6279-P6279,0)</f>
        <v>6104.3873983141893</v>
      </c>
      <c r="T6279" s="25" t="str">
        <f t="shared" ref="T6279:T6342" si="1085">IF(P6279&gt;Q6279,"drain","charge")</f>
        <v>charge</v>
      </c>
      <c r="V6279" s="25">
        <f t="shared" si="1077"/>
        <v>4000</v>
      </c>
      <c r="W6279" s="25">
        <f t="shared" ref="W6279:W6342" si="1086">IF(W6278+S6279&gt;$E$11,$E$11,IF(T6279="charge",W6278+(S6279*$E$12),IF((W6278-R6279)&gt;0,W6278-R6279,0)))</f>
        <v>4000</v>
      </c>
      <c r="X6279" s="25">
        <f t="shared" si="1078"/>
        <v>0</v>
      </c>
      <c r="Z6279" s="25">
        <f t="shared" ref="Z6279:Z6342" si="1087">R6279-X6279</f>
        <v>0</v>
      </c>
      <c r="AB6279" s="25">
        <f t="shared" si="1081"/>
        <v>2104.3873983141893</v>
      </c>
    </row>
    <row r="6280" x14ac:dyDescent="0.2">
      <c r="I6280" s="24">
        <v>6275</v>
      </c>
      <c r="J6280" s="28">
        <v>0.50712666100000003</v>
      </c>
      <c r="L6280" s="24">
        <v>23979.033430576321</v>
      </c>
      <c r="N6280" s="24">
        <v>6275</v>
      </c>
      <c r="O6280" s="24">
        <f t="shared" si="1082"/>
        <v>19063.331577308178</v>
      </c>
      <c r="P6280" s="24">
        <f t="shared" si="1079"/>
        <v>19063.331577308178</v>
      </c>
      <c r="Q6280" s="24">
        <f t="shared" si="1080"/>
        <v>40570.132880000005</v>
      </c>
      <c r="R6280" s="24">
        <f t="shared" si="1083"/>
        <v>0</v>
      </c>
      <c r="S6280" s="24">
        <f t="shared" si="1084"/>
        <v>21506.801302691827</v>
      </c>
      <c r="T6280" s="24" t="str">
        <f t="shared" si="1085"/>
        <v>charge</v>
      </c>
      <c r="V6280" s="24">
        <f t="shared" ref="V6280:V6343" si="1088">IF(W6280&gt;=W6279,(W6280-W6279),0)</f>
        <v>0</v>
      </c>
      <c r="W6280" s="24">
        <f t="shared" si="1086"/>
        <v>4000</v>
      </c>
      <c r="X6280" s="24">
        <f t="shared" ref="X6280:X6343" si="1089">IF(T6280="drain",W6279-W6280,0)</f>
        <v>0</v>
      </c>
      <c r="Z6280" s="24">
        <f t="shared" si="1087"/>
        <v>0</v>
      </c>
      <c r="AB6280" s="24">
        <f t="shared" si="1081"/>
        <v>21506.801302691827</v>
      </c>
    </row>
    <row r="6281" x14ac:dyDescent="0.2">
      <c r="I6281" s="25">
        <v>6276</v>
      </c>
      <c r="J6281" s="29">
        <v>0.70918540099999994</v>
      </c>
      <c r="L6281" s="25">
        <v>24031.531893062591</v>
      </c>
      <c r="N6281" s="25">
        <v>6276</v>
      </c>
      <c r="O6281" s="25">
        <f t="shared" si="1082"/>
        <v>19105.067854984762</v>
      </c>
      <c r="P6281" s="25">
        <f t="shared" si="1079"/>
        <v>19105.067854984762</v>
      </c>
      <c r="Q6281" s="25">
        <f t="shared" si="1080"/>
        <v>56734.832079999993</v>
      </c>
      <c r="R6281" s="25">
        <f t="shared" si="1083"/>
        <v>0</v>
      </c>
      <c r="S6281" s="25">
        <f t="shared" si="1084"/>
        <v>37629.764225015228</v>
      </c>
      <c r="T6281" s="25" t="str">
        <f t="shared" si="1085"/>
        <v>charge</v>
      </c>
      <c r="V6281" s="25">
        <f t="shared" si="1088"/>
        <v>0</v>
      </c>
      <c r="W6281" s="25">
        <f t="shared" si="1086"/>
        <v>4000</v>
      </c>
      <c r="X6281" s="25">
        <f t="shared" si="1089"/>
        <v>0</v>
      </c>
      <c r="Z6281" s="25">
        <f t="shared" si="1087"/>
        <v>0</v>
      </c>
      <c r="AB6281" s="25">
        <f t="shared" si="1081"/>
        <v>37629.764225015228</v>
      </c>
    </row>
    <row r="6282" x14ac:dyDescent="0.2">
      <c r="I6282" s="24">
        <v>6277</v>
      </c>
      <c r="J6282" s="28">
        <v>0.67492461899999989</v>
      </c>
      <c r="L6282" s="24">
        <v>24862.216240501402</v>
      </c>
      <c r="N6282" s="24">
        <v>6277</v>
      </c>
      <c r="O6282" s="24">
        <f t="shared" si="1082"/>
        <v>19765.461911198618</v>
      </c>
      <c r="P6282" s="24">
        <f t="shared" si="1079"/>
        <v>19765.461911198618</v>
      </c>
      <c r="Q6282" s="24">
        <f t="shared" si="1080"/>
        <v>53993.969519999991</v>
      </c>
      <c r="R6282" s="24">
        <f t="shared" si="1083"/>
        <v>0</v>
      </c>
      <c r="S6282" s="24">
        <f t="shared" si="1084"/>
        <v>34228.507608801374</v>
      </c>
      <c r="T6282" s="24" t="str">
        <f t="shared" si="1085"/>
        <v>charge</v>
      </c>
      <c r="V6282" s="24">
        <f t="shared" si="1088"/>
        <v>0</v>
      </c>
      <c r="W6282" s="24">
        <f t="shared" si="1086"/>
        <v>4000</v>
      </c>
      <c r="X6282" s="24">
        <f t="shared" si="1089"/>
        <v>0</v>
      </c>
      <c r="Z6282" s="24">
        <f t="shared" si="1087"/>
        <v>0</v>
      </c>
      <c r="AB6282" s="24">
        <f t="shared" si="1081"/>
        <v>34228.507608801374</v>
      </c>
    </row>
    <row r="6283" x14ac:dyDescent="0.2">
      <c r="I6283" s="25">
        <v>6278</v>
      </c>
      <c r="J6283" s="29">
        <v>0.61739990700000003</v>
      </c>
      <c r="L6283" s="25">
        <v>25665.687457847594</v>
      </c>
      <c r="N6283" s="25">
        <v>6278</v>
      </c>
      <c r="O6283" s="25">
        <f t="shared" si="1082"/>
        <v>20404.221528988837</v>
      </c>
      <c r="P6283" s="25">
        <f t="shared" si="1079"/>
        <v>20404.221528988837</v>
      </c>
      <c r="Q6283" s="25">
        <f t="shared" si="1080"/>
        <v>49391.992559999999</v>
      </c>
      <c r="R6283" s="25">
        <f t="shared" si="1083"/>
        <v>0</v>
      </c>
      <c r="S6283" s="25">
        <f t="shared" si="1084"/>
        <v>28987.771031011162</v>
      </c>
      <c r="T6283" s="25" t="str">
        <f t="shared" si="1085"/>
        <v>charge</v>
      </c>
      <c r="V6283" s="25">
        <f t="shared" si="1088"/>
        <v>0</v>
      </c>
      <c r="W6283" s="25">
        <f t="shared" si="1086"/>
        <v>4000</v>
      </c>
      <c r="X6283" s="25">
        <f t="shared" si="1089"/>
        <v>0</v>
      </c>
      <c r="Z6283" s="25">
        <f t="shared" si="1087"/>
        <v>0</v>
      </c>
      <c r="AB6283" s="25">
        <f t="shared" si="1081"/>
        <v>28987.771031011162</v>
      </c>
    </row>
    <row r="6284" x14ac:dyDescent="0.2">
      <c r="I6284" s="24">
        <v>6279</v>
      </c>
      <c r="J6284" s="28">
        <v>0.66891494900000004</v>
      </c>
      <c r="L6284" s="24">
        <v>25987.747817504405</v>
      </c>
      <c r="N6284" s="24">
        <v>6279</v>
      </c>
      <c r="O6284" s="24">
        <f t="shared" si="1082"/>
        <v>20660.259514916004</v>
      </c>
      <c r="P6284" s="24">
        <f t="shared" si="1079"/>
        <v>20660.259514916004</v>
      </c>
      <c r="Q6284" s="24">
        <f t="shared" si="1080"/>
        <v>53513.195920000006</v>
      </c>
      <c r="R6284" s="24">
        <f t="shared" si="1083"/>
        <v>0</v>
      </c>
      <c r="S6284" s="24">
        <f t="shared" si="1084"/>
        <v>32852.936405084001</v>
      </c>
      <c r="T6284" s="24" t="str">
        <f t="shared" si="1085"/>
        <v>charge</v>
      </c>
      <c r="V6284" s="24">
        <f t="shared" si="1088"/>
        <v>0</v>
      </c>
      <c r="W6284" s="24">
        <f t="shared" si="1086"/>
        <v>4000</v>
      </c>
      <c r="X6284" s="24">
        <f t="shared" si="1089"/>
        <v>0</v>
      </c>
      <c r="Z6284" s="24">
        <f t="shared" si="1087"/>
        <v>0</v>
      </c>
      <c r="AB6284" s="24">
        <f t="shared" si="1081"/>
        <v>32852.936405084001</v>
      </c>
    </row>
    <row r="6285" x14ac:dyDescent="0.2">
      <c r="I6285" s="25">
        <v>6280</v>
      </c>
      <c r="J6285" s="29">
        <v>0.63352792499999999</v>
      </c>
      <c r="L6285" s="25">
        <v>25884.407886505123</v>
      </c>
      <c r="N6285" s="25">
        <v>6280</v>
      </c>
      <c r="O6285" s="25">
        <f t="shared" si="1082"/>
        <v>20578.104269771575</v>
      </c>
      <c r="P6285" s="25">
        <f t="shared" si="1079"/>
        <v>20578.104269771575</v>
      </c>
      <c r="Q6285" s="25">
        <f t="shared" si="1080"/>
        <v>50682.233999999997</v>
      </c>
      <c r="R6285" s="25">
        <f t="shared" si="1083"/>
        <v>0</v>
      </c>
      <c r="S6285" s="25">
        <f t="shared" si="1084"/>
        <v>30104.129730228422</v>
      </c>
      <c r="T6285" s="25" t="str">
        <f t="shared" si="1085"/>
        <v>charge</v>
      </c>
      <c r="V6285" s="25">
        <f t="shared" si="1088"/>
        <v>0</v>
      </c>
      <c r="W6285" s="25">
        <f t="shared" si="1086"/>
        <v>4000</v>
      </c>
      <c r="X6285" s="25">
        <f t="shared" si="1089"/>
        <v>0</v>
      </c>
      <c r="Z6285" s="25">
        <f t="shared" si="1087"/>
        <v>0</v>
      </c>
      <c r="AB6285" s="25">
        <f t="shared" si="1081"/>
        <v>30104.129730228422</v>
      </c>
    </row>
    <row r="6286" x14ac:dyDescent="0.2">
      <c r="I6286" s="24">
        <v>6281</v>
      </c>
      <c r="J6286" s="28">
        <v>0.44194415399999998</v>
      </c>
      <c r="L6286" s="24">
        <v>25213.522247409819</v>
      </c>
      <c r="N6286" s="24">
        <v>6281</v>
      </c>
      <c r="O6286" s="24">
        <f t="shared" si="1082"/>
        <v>20044.750186690806</v>
      </c>
      <c r="P6286" s="24">
        <f t="shared" si="1079"/>
        <v>20044.750186690806</v>
      </c>
      <c r="Q6286" s="24">
        <f t="shared" si="1080"/>
        <v>35355.532319999998</v>
      </c>
      <c r="R6286" s="24">
        <f t="shared" si="1083"/>
        <v>0</v>
      </c>
      <c r="S6286" s="24">
        <f t="shared" si="1084"/>
        <v>15310.782133309192</v>
      </c>
      <c r="T6286" s="24" t="str">
        <f t="shared" si="1085"/>
        <v>charge</v>
      </c>
      <c r="V6286" s="24">
        <f t="shared" si="1088"/>
        <v>0</v>
      </c>
      <c r="W6286" s="24">
        <f t="shared" si="1086"/>
        <v>4000</v>
      </c>
      <c r="X6286" s="24">
        <f t="shared" si="1089"/>
        <v>0</v>
      </c>
      <c r="Z6286" s="24">
        <f t="shared" si="1087"/>
        <v>0</v>
      </c>
      <c r="AB6286" s="24">
        <f t="shared" si="1081"/>
        <v>15310.782133309192</v>
      </c>
    </row>
    <row r="6287" x14ac:dyDescent="0.2">
      <c r="I6287" s="25">
        <v>6282</v>
      </c>
      <c r="J6287" s="29">
        <v>4.2693428999999998E-2</v>
      </c>
      <c r="L6287" s="25">
        <v>24211.951514339446</v>
      </c>
      <c r="N6287" s="25">
        <v>6282</v>
      </c>
      <c r="O6287" s="25">
        <f t="shared" si="1082"/>
        <v>19248.501453899858</v>
      </c>
      <c r="P6287" s="25">
        <f t="shared" si="1079"/>
        <v>19248.501453899858</v>
      </c>
      <c r="Q6287" s="25">
        <f t="shared" si="1080"/>
        <v>3415.4743199999998</v>
      </c>
      <c r="R6287" s="25">
        <f t="shared" si="1083"/>
        <v>15833.027133899859</v>
      </c>
      <c r="S6287" s="25">
        <f t="shared" si="1084"/>
        <v>0</v>
      </c>
      <c r="T6287" s="25" t="str">
        <f t="shared" si="1085"/>
        <v>drain</v>
      </c>
      <c r="V6287" s="25">
        <f t="shared" si="1088"/>
        <v>0</v>
      </c>
      <c r="W6287" s="25">
        <f t="shared" si="1086"/>
        <v>0</v>
      </c>
      <c r="X6287" s="25">
        <f t="shared" si="1089"/>
        <v>4000</v>
      </c>
      <c r="Z6287" s="25">
        <f t="shared" si="1087"/>
        <v>11833.027133899859</v>
      </c>
      <c r="AB6287" s="25">
        <f t="shared" si="1081"/>
        <v>0</v>
      </c>
    </row>
    <row r="6288" x14ac:dyDescent="0.2">
      <c r="I6288" s="24">
        <v>6283</v>
      </c>
      <c r="J6288" s="28">
        <v>0</v>
      </c>
      <c r="L6288" s="24">
        <v>23989.00123710632</v>
      </c>
      <c r="N6288" s="24">
        <v>6283</v>
      </c>
      <c r="O6288" s="24">
        <f t="shared" si="1082"/>
        <v>19071.255983499526</v>
      </c>
      <c r="P6288" s="24">
        <f t="shared" si="1079"/>
        <v>19071.255983499526</v>
      </c>
      <c r="Q6288" s="24">
        <f t="shared" si="1080"/>
        <v>0</v>
      </c>
      <c r="R6288" s="24">
        <f t="shared" si="1083"/>
        <v>19071.255983499526</v>
      </c>
      <c r="S6288" s="24">
        <f t="shared" si="1084"/>
        <v>0</v>
      </c>
      <c r="T6288" s="24" t="str">
        <f t="shared" si="1085"/>
        <v>drain</v>
      </c>
      <c r="V6288" s="24">
        <f t="shared" si="1088"/>
        <v>0</v>
      </c>
      <c r="W6288" s="24">
        <f t="shared" si="1086"/>
        <v>0</v>
      </c>
      <c r="X6288" s="24">
        <f t="shared" si="1089"/>
        <v>0</v>
      </c>
      <c r="Z6288" s="24">
        <f t="shared" si="1087"/>
        <v>19071.255983499526</v>
      </c>
      <c r="AB6288" s="24">
        <f t="shared" si="1081"/>
        <v>0</v>
      </c>
    </row>
    <row r="6289" x14ac:dyDescent="0.2">
      <c r="I6289" s="25">
        <v>6284</v>
      </c>
      <c r="J6289" s="29">
        <v>0</v>
      </c>
      <c r="L6289" s="25">
        <v>23816.37131242752</v>
      </c>
      <c r="N6289" s="25">
        <v>6284</v>
      </c>
      <c r="O6289" s="25">
        <f t="shared" si="1082"/>
        <v>18934.015193379881</v>
      </c>
      <c r="P6289" s="25">
        <f t="shared" si="1079"/>
        <v>18934.015193379881</v>
      </c>
      <c r="Q6289" s="25">
        <f t="shared" si="1080"/>
        <v>0</v>
      </c>
      <c r="R6289" s="25">
        <f t="shared" si="1083"/>
        <v>18934.015193379881</v>
      </c>
      <c r="S6289" s="25">
        <f t="shared" si="1084"/>
        <v>0</v>
      </c>
      <c r="T6289" s="25" t="str">
        <f t="shared" si="1085"/>
        <v>drain</v>
      </c>
      <c r="V6289" s="25">
        <f t="shared" si="1088"/>
        <v>0</v>
      </c>
      <c r="W6289" s="25">
        <f t="shared" si="1086"/>
        <v>0</v>
      </c>
      <c r="X6289" s="25">
        <f t="shared" si="1089"/>
        <v>0</v>
      </c>
      <c r="Z6289" s="25">
        <f t="shared" si="1087"/>
        <v>18934.015193379881</v>
      </c>
      <c r="AB6289" s="25">
        <f t="shared" si="1081"/>
        <v>0</v>
      </c>
    </row>
    <row r="6290" x14ac:dyDescent="0.2">
      <c r="I6290" s="24">
        <v>6285</v>
      </c>
      <c r="J6290" s="28">
        <v>0</v>
      </c>
      <c r="L6290" s="24">
        <v>23145.609201908112</v>
      </c>
      <c r="N6290" s="24">
        <v>6285</v>
      </c>
      <c r="O6290" s="24">
        <f t="shared" si="1082"/>
        <v>18400.759315516949</v>
      </c>
      <c r="P6290" s="24">
        <f t="shared" si="1079"/>
        <v>18400.759315516949</v>
      </c>
      <c r="Q6290" s="24">
        <f t="shared" si="1080"/>
        <v>0</v>
      </c>
      <c r="R6290" s="24">
        <f t="shared" si="1083"/>
        <v>18400.759315516949</v>
      </c>
      <c r="S6290" s="24">
        <f t="shared" si="1084"/>
        <v>0</v>
      </c>
      <c r="T6290" s="24" t="str">
        <f t="shared" si="1085"/>
        <v>drain</v>
      </c>
      <c r="V6290" s="24">
        <f t="shared" si="1088"/>
        <v>0</v>
      </c>
      <c r="W6290" s="24">
        <f t="shared" si="1086"/>
        <v>0</v>
      </c>
      <c r="X6290" s="24">
        <f t="shared" si="1089"/>
        <v>0</v>
      </c>
      <c r="Z6290" s="24">
        <f t="shared" si="1087"/>
        <v>18400.759315516949</v>
      </c>
      <c r="AB6290" s="24">
        <f t="shared" si="1081"/>
        <v>0</v>
      </c>
    </row>
    <row r="6291" x14ac:dyDescent="0.2">
      <c r="I6291" s="25">
        <v>6286</v>
      </c>
      <c r="J6291" s="29">
        <v>0</v>
      </c>
      <c r="L6291" s="25">
        <v>22310.945756816862</v>
      </c>
      <c r="N6291" s="25">
        <v>6286</v>
      </c>
      <c r="O6291" s="25">
        <f t="shared" si="1082"/>
        <v>17737.201876669405</v>
      </c>
      <c r="P6291" s="25">
        <f t="shared" si="1079"/>
        <v>17737.201876669405</v>
      </c>
      <c r="Q6291" s="25">
        <f t="shared" si="1080"/>
        <v>0</v>
      </c>
      <c r="R6291" s="25">
        <f t="shared" si="1083"/>
        <v>17737.201876669405</v>
      </c>
      <c r="S6291" s="25">
        <f t="shared" si="1084"/>
        <v>0</v>
      </c>
      <c r="T6291" s="25" t="str">
        <f t="shared" si="1085"/>
        <v>drain</v>
      </c>
      <c r="V6291" s="25">
        <f t="shared" si="1088"/>
        <v>0</v>
      </c>
      <c r="W6291" s="25">
        <f t="shared" si="1086"/>
        <v>0</v>
      </c>
      <c r="X6291" s="25">
        <f t="shared" si="1089"/>
        <v>0</v>
      </c>
      <c r="Z6291" s="25">
        <f t="shared" si="1087"/>
        <v>17737.201876669405</v>
      </c>
      <c r="AB6291" s="25">
        <f t="shared" si="1081"/>
        <v>0</v>
      </c>
    </row>
    <row r="6292" x14ac:dyDescent="0.2">
      <c r="I6292" s="24">
        <v>6287</v>
      </c>
      <c r="J6292" s="28">
        <v>0</v>
      </c>
      <c r="L6292" s="24">
        <v>21213.623014068602</v>
      </c>
      <c r="N6292" s="24">
        <v>6287</v>
      </c>
      <c r="O6292" s="24">
        <f t="shared" si="1082"/>
        <v>16864.83029618454</v>
      </c>
      <c r="P6292" s="24">
        <f t="shared" si="1079"/>
        <v>16864.83029618454</v>
      </c>
      <c r="Q6292" s="24">
        <f t="shared" si="1080"/>
        <v>0</v>
      </c>
      <c r="R6292" s="24">
        <f t="shared" si="1083"/>
        <v>16864.83029618454</v>
      </c>
      <c r="S6292" s="24">
        <f t="shared" si="1084"/>
        <v>0</v>
      </c>
      <c r="T6292" s="24" t="str">
        <f t="shared" si="1085"/>
        <v>drain</v>
      </c>
      <c r="V6292" s="24">
        <f t="shared" si="1088"/>
        <v>0</v>
      </c>
      <c r="W6292" s="24">
        <f t="shared" si="1086"/>
        <v>0</v>
      </c>
      <c r="X6292" s="24">
        <f t="shared" si="1089"/>
        <v>0</v>
      </c>
      <c r="Z6292" s="24">
        <f t="shared" si="1087"/>
        <v>16864.83029618454</v>
      </c>
      <c r="AB6292" s="24">
        <f t="shared" si="1081"/>
        <v>0</v>
      </c>
    </row>
    <row r="6293" x14ac:dyDescent="0.2">
      <c r="I6293" s="25">
        <v>6288</v>
      </c>
      <c r="J6293" s="29">
        <v>0</v>
      </c>
      <c r="L6293" s="25">
        <v>19820.646038532257</v>
      </c>
      <c r="N6293" s="25">
        <v>6288</v>
      </c>
      <c r="O6293" s="25">
        <f t="shared" si="1082"/>
        <v>15757.413600633145</v>
      </c>
      <c r="P6293" s="25">
        <f t="shared" si="1079"/>
        <v>15757.413600633145</v>
      </c>
      <c r="Q6293" s="25">
        <f t="shared" si="1080"/>
        <v>0</v>
      </c>
      <c r="R6293" s="25">
        <f t="shared" si="1083"/>
        <v>15757.413600633145</v>
      </c>
      <c r="S6293" s="25">
        <f t="shared" si="1084"/>
        <v>0</v>
      </c>
      <c r="T6293" s="25" t="str">
        <f t="shared" si="1085"/>
        <v>drain</v>
      </c>
      <c r="V6293" s="25">
        <f t="shared" si="1088"/>
        <v>0</v>
      </c>
      <c r="W6293" s="25">
        <f t="shared" si="1086"/>
        <v>0</v>
      </c>
      <c r="X6293" s="25">
        <f t="shared" si="1089"/>
        <v>0</v>
      </c>
      <c r="Z6293" s="25">
        <f t="shared" si="1087"/>
        <v>15757.413600633145</v>
      </c>
      <c r="AB6293" s="25">
        <f t="shared" si="1081"/>
        <v>0</v>
      </c>
    </row>
    <row r="6294" x14ac:dyDescent="0.2">
      <c r="I6294" s="24">
        <v>6289</v>
      </c>
      <c r="J6294" s="28">
        <v>0</v>
      </c>
      <c r="L6294" s="24">
        <v>18695.849625396728</v>
      </c>
      <c r="N6294" s="24">
        <v>6289</v>
      </c>
      <c r="O6294" s="24">
        <f t="shared" si="1082"/>
        <v>14863.2004521904</v>
      </c>
      <c r="P6294" s="24">
        <f t="shared" si="1079"/>
        <v>14863.2004521904</v>
      </c>
      <c r="Q6294" s="24">
        <f t="shared" si="1080"/>
        <v>0</v>
      </c>
      <c r="R6294" s="24">
        <f t="shared" si="1083"/>
        <v>14863.2004521904</v>
      </c>
      <c r="S6294" s="24">
        <f t="shared" si="1084"/>
        <v>0</v>
      </c>
      <c r="T6294" s="24" t="str">
        <f t="shared" si="1085"/>
        <v>drain</v>
      </c>
      <c r="V6294" s="24">
        <f t="shared" si="1088"/>
        <v>0</v>
      </c>
      <c r="W6294" s="24">
        <f t="shared" si="1086"/>
        <v>0</v>
      </c>
      <c r="X6294" s="24">
        <f t="shared" si="1089"/>
        <v>0</v>
      </c>
      <c r="Z6294" s="24">
        <f t="shared" si="1087"/>
        <v>14863.2004521904</v>
      </c>
      <c r="AB6294" s="24">
        <f t="shared" si="1081"/>
        <v>0</v>
      </c>
    </row>
    <row r="6295" x14ac:dyDescent="0.2">
      <c r="I6295" s="25">
        <v>6290</v>
      </c>
      <c r="J6295" s="29">
        <v>0</v>
      </c>
      <c r="L6295" s="25">
        <v>17705.719509029386</v>
      </c>
      <c r="N6295" s="25">
        <v>6290</v>
      </c>
      <c r="O6295" s="25">
        <f t="shared" si="1082"/>
        <v>14076.047009678363</v>
      </c>
      <c r="P6295" s="25">
        <f t="shared" si="1079"/>
        <v>14076.047009678363</v>
      </c>
      <c r="Q6295" s="25">
        <f t="shared" si="1080"/>
        <v>0</v>
      </c>
      <c r="R6295" s="25">
        <f t="shared" si="1083"/>
        <v>14076.047009678363</v>
      </c>
      <c r="S6295" s="25">
        <f t="shared" si="1084"/>
        <v>0</v>
      </c>
      <c r="T6295" s="25" t="str">
        <f t="shared" si="1085"/>
        <v>drain</v>
      </c>
      <c r="V6295" s="25">
        <f t="shared" si="1088"/>
        <v>0</v>
      </c>
      <c r="W6295" s="25">
        <f t="shared" si="1086"/>
        <v>0</v>
      </c>
      <c r="X6295" s="25">
        <f t="shared" si="1089"/>
        <v>0</v>
      </c>
      <c r="Z6295" s="25">
        <f t="shared" si="1087"/>
        <v>14076.047009678363</v>
      </c>
      <c r="AB6295" s="25">
        <f t="shared" si="1081"/>
        <v>0</v>
      </c>
    </row>
    <row r="6296" x14ac:dyDescent="0.2">
      <c r="I6296" s="24">
        <v>6291</v>
      </c>
      <c r="J6296" s="28">
        <v>0</v>
      </c>
      <c r="L6296" s="24">
        <v>17053.277162075043</v>
      </c>
      <c r="N6296" s="24">
        <v>6291</v>
      </c>
      <c r="O6296" s="24">
        <f t="shared" si="1082"/>
        <v>13557.35534384966</v>
      </c>
      <c r="P6296" s="24">
        <f t="shared" si="1079"/>
        <v>13557.35534384966</v>
      </c>
      <c r="Q6296" s="24">
        <f t="shared" si="1080"/>
        <v>0</v>
      </c>
      <c r="R6296" s="24">
        <f t="shared" si="1083"/>
        <v>13557.35534384966</v>
      </c>
      <c r="S6296" s="24">
        <f t="shared" si="1084"/>
        <v>0</v>
      </c>
      <c r="T6296" s="24" t="str">
        <f t="shared" si="1085"/>
        <v>drain</v>
      </c>
      <c r="V6296" s="24">
        <f t="shared" si="1088"/>
        <v>0</v>
      </c>
      <c r="W6296" s="24">
        <f t="shared" si="1086"/>
        <v>0</v>
      </c>
      <c r="X6296" s="24">
        <f t="shared" si="1089"/>
        <v>0</v>
      </c>
      <c r="Z6296" s="24">
        <f t="shared" si="1087"/>
        <v>13557.35534384966</v>
      </c>
      <c r="AB6296" s="24">
        <f t="shared" si="1081"/>
        <v>0</v>
      </c>
    </row>
    <row r="6297" x14ac:dyDescent="0.2">
      <c r="I6297" s="25">
        <v>6292</v>
      </c>
      <c r="J6297" s="29">
        <v>0</v>
      </c>
      <c r="L6297" s="25">
        <v>16653.936517763137</v>
      </c>
      <c r="N6297" s="25">
        <v>6292</v>
      </c>
      <c r="O6297" s="25">
        <f t="shared" si="1082"/>
        <v>13239.879531621695</v>
      </c>
      <c r="P6297" s="25">
        <f t="shared" si="1079"/>
        <v>13239.879531621695</v>
      </c>
      <c r="Q6297" s="25">
        <f t="shared" si="1080"/>
        <v>0</v>
      </c>
      <c r="R6297" s="25">
        <f t="shared" si="1083"/>
        <v>13239.879531621695</v>
      </c>
      <c r="S6297" s="25">
        <f t="shared" si="1084"/>
        <v>0</v>
      </c>
      <c r="T6297" s="25" t="str">
        <f t="shared" si="1085"/>
        <v>drain</v>
      </c>
      <c r="V6297" s="25">
        <f t="shared" si="1088"/>
        <v>0</v>
      </c>
      <c r="W6297" s="25">
        <f t="shared" si="1086"/>
        <v>0</v>
      </c>
      <c r="X6297" s="25">
        <f t="shared" si="1089"/>
        <v>0</v>
      </c>
      <c r="Z6297" s="25">
        <f t="shared" si="1087"/>
        <v>13239.879531621695</v>
      </c>
      <c r="AB6297" s="25">
        <f t="shared" si="1081"/>
        <v>0</v>
      </c>
    </row>
    <row r="6298" x14ac:dyDescent="0.2">
      <c r="I6298" s="24">
        <v>6293</v>
      </c>
      <c r="J6298" s="28">
        <v>0</v>
      </c>
      <c r="L6298" s="24">
        <v>16643.963049936294</v>
      </c>
      <c r="N6298" s="24">
        <v>6293</v>
      </c>
      <c r="O6298" s="24">
        <f t="shared" si="1082"/>
        <v>13231.950624699355</v>
      </c>
      <c r="P6298" s="24">
        <f t="shared" si="1079"/>
        <v>13231.950624699355</v>
      </c>
      <c r="Q6298" s="24">
        <f t="shared" si="1080"/>
        <v>0</v>
      </c>
      <c r="R6298" s="24">
        <f t="shared" si="1083"/>
        <v>13231.950624699355</v>
      </c>
      <c r="S6298" s="24">
        <f t="shared" si="1084"/>
        <v>0</v>
      </c>
      <c r="T6298" s="24" t="str">
        <f t="shared" si="1085"/>
        <v>drain</v>
      </c>
      <c r="V6298" s="24">
        <f t="shared" si="1088"/>
        <v>0</v>
      </c>
      <c r="W6298" s="24">
        <f t="shared" si="1086"/>
        <v>0</v>
      </c>
      <c r="X6298" s="24">
        <f t="shared" si="1089"/>
        <v>0</v>
      </c>
      <c r="Z6298" s="24">
        <f t="shared" si="1087"/>
        <v>13231.950624699355</v>
      </c>
      <c r="AB6298" s="24">
        <f t="shared" si="1081"/>
        <v>0</v>
      </c>
    </row>
    <row r="6299" x14ac:dyDescent="0.2">
      <c r="I6299" s="25">
        <v>6294</v>
      </c>
      <c r="J6299" s="29">
        <v>0</v>
      </c>
      <c r="L6299" s="25">
        <v>16863.323125624654</v>
      </c>
      <c r="N6299" s="25">
        <v>6294</v>
      </c>
      <c r="O6299" s="25">
        <f t="shared" si="1082"/>
        <v>13406.341884871601</v>
      </c>
      <c r="P6299" s="25">
        <f t="shared" si="1079"/>
        <v>13406.341884871601</v>
      </c>
      <c r="Q6299" s="25">
        <f t="shared" si="1080"/>
        <v>0</v>
      </c>
      <c r="R6299" s="25">
        <f t="shared" si="1083"/>
        <v>13406.341884871601</v>
      </c>
      <c r="S6299" s="25">
        <f t="shared" si="1084"/>
        <v>0</v>
      </c>
      <c r="T6299" s="25" t="str">
        <f t="shared" si="1085"/>
        <v>drain</v>
      </c>
      <c r="V6299" s="25">
        <f t="shared" si="1088"/>
        <v>0</v>
      </c>
      <c r="W6299" s="25">
        <f t="shared" si="1086"/>
        <v>0</v>
      </c>
      <c r="X6299" s="25">
        <f t="shared" si="1089"/>
        <v>0</v>
      </c>
      <c r="Z6299" s="25">
        <f t="shared" si="1087"/>
        <v>13406.341884871601</v>
      </c>
      <c r="AB6299" s="25">
        <f t="shared" si="1081"/>
        <v>0</v>
      </c>
    </row>
    <row r="6300" x14ac:dyDescent="0.2">
      <c r="I6300" s="24">
        <v>6295</v>
      </c>
      <c r="J6300" s="28">
        <v>0</v>
      </c>
      <c r="L6300" s="24">
        <v>17002.37947897911</v>
      </c>
      <c r="N6300" s="24">
        <v>6295</v>
      </c>
      <c r="O6300" s="24">
        <f t="shared" si="1082"/>
        <v>13516.891685788392</v>
      </c>
      <c r="P6300" s="24">
        <f t="shared" si="1079"/>
        <v>13516.891685788392</v>
      </c>
      <c r="Q6300" s="24">
        <f t="shared" si="1080"/>
        <v>0</v>
      </c>
      <c r="R6300" s="24">
        <f t="shared" si="1083"/>
        <v>13516.891685788392</v>
      </c>
      <c r="S6300" s="24">
        <f t="shared" si="1084"/>
        <v>0</v>
      </c>
      <c r="T6300" s="24" t="str">
        <f t="shared" si="1085"/>
        <v>drain</v>
      </c>
      <c r="V6300" s="24">
        <f t="shared" si="1088"/>
        <v>0</v>
      </c>
      <c r="W6300" s="24">
        <f t="shared" si="1086"/>
        <v>0</v>
      </c>
      <c r="X6300" s="24">
        <f t="shared" si="1089"/>
        <v>0</v>
      </c>
      <c r="Z6300" s="24">
        <f t="shared" si="1087"/>
        <v>13516.891685788392</v>
      </c>
      <c r="AB6300" s="24">
        <f t="shared" si="1081"/>
        <v>0</v>
      </c>
    </row>
    <row r="6301" x14ac:dyDescent="0.2">
      <c r="I6301" s="25">
        <v>6296</v>
      </c>
      <c r="J6301" s="29">
        <v>0.17330321900000001</v>
      </c>
      <c r="L6301" s="25">
        <v>18907.367297232151</v>
      </c>
      <c r="N6301" s="25">
        <v>6296</v>
      </c>
      <c r="O6301" s="25">
        <f t="shared" si="1082"/>
        <v>15031.357001299561</v>
      </c>
      <c r="P6301" s="25">
        <f t="shared" si="1079"/>
        <v>15031.357001299561</v>
      </c>
      <c r="Q6301" s="25">
        <f t="shared" si="1080"/>
        <v>13864.257520000001</v>
      </c>
      <c r="R6301" s="25">
        <f t="shared" si="1083"/>
        <v>1167.0994812995596</v>
      </c>
      <c r="S6301" s="25">
        <f t="shared" si="1084"/>
        <v>0</v>
      </c>
      <c r="T6301" s="25" t="str">
        <f t="shared" si="1085"/>
        <v>drain</v>
      </c>
      <c r="V6301" s="25">
        <f t="shared" si="1088"/>
        <v>0</v>
      </c>
      <c r="W6301" s="25">
        <f t="shared" si="1086"/>
        <v>0</v>
      </c>
      <c r="X6301" s="25">
        <f t="shared" si="1089"/>
        <v>0</v>
      </c>
      <c r="Z6301" s="25">
        <f t="shared" si="1087"/>
        <v>1167.0994812995596</v>
      </c>
      <c r="AB6301" s="25">
        <f t="shared" si="1081"/>
        <v>0</v>
      </c>
    </row>
    <row r="6302" x14ac:dyDescent="0.2">
      <c r="I6302" s="24">
        <v>6297</v>
      </c>
      <c r="J6302" s="28">
        <v>0.42209628199999999</v>
      </c>
      <c r="L6302" s="24">
        <v>21269.366094970701</v>
      </c>
      <c r="N6302" s="24">
        <v>6297</v>
      </c>
      <c r="O6302" s="24">
        <f t="shared" si="1082"/>
        <v>16909.146045501708</v>
      </c>
      <c r="P6302" s="24">
        <f t="shared" si="1079"/>
        <v>16909.146045501708</v>
      </c>
      <c r="Q6302" s="24">
        <f t="shared" si="1080"/>
        <v>33767.702559999998</v>
      </c>
      <c r="R6302" s="24">
        <f t="shared" si="1083"/>
        <v>0</v>
      </c>
      <c r="S6302" s="24">
        <f t="shared" si="1084"/>
        <v>16858.55651449829</v>
      </c>
      <c r="T6302" s="24" t="str">
        <f t="shared" si="1085"/>
        <v>charge</v>
      </c>
      <c r="V6302" s="24">
        <f t="shared" si="1088"/>
        <v>4000</v>
      </c>
      <c r="W6302" s="24">
        <f t="shared" si="1086"/>
        <v>4000</v>
      </c>
      <c r="X6302" s="24">
        <f t="shared" si="1089"/>
        <v>0</v>
      </c>
      <c r="Z6302" s="24">
        <f t="shared" si="1087"/>
        <v>0</v>
      </c>
      <c r="AB6302" s="24">
        <f t="shared" si="1081"/>
        <v>12858.55651449829</v>
      </c>
    </row>
    <row r="6303" x14ac:dyDescent="0.2">
      <c r="I6303" s="25">
        <v>6298</v>
      </c>
      <c r="J6303" s="29">
        <v>0.58444137600000001</v>
      </c>
      <c r="L6303" s="25">
        <v>22865.242896556854</v>
      </c>
      <c r="N6303" s="25">
        <v>6298</v>
      </c>
      <c r="O6303" s="25">
        <f t="shared" si="1082"/>
        <v>18177.868102762699</v>
      </c>
      <c r="P6303" s="25">
        <f t="shared" si="1079"/>
        <v>18177.868102762699</v>
      </c>
      <c r="Q6303" s="25">
        <f t="shared" si="1080"/>
        <v>46755.310080000003</v>
      </c>
      <c r="R6303" s="25">
        <f t="shared" si="1083"/>
        <v>0</v>
      </c>
      <c r="S6303" s="25">
        <f t="shared" si="1084"/>
        <v>28577.441977237304</v>
      </c>
      <c r="T6303" s="25" t="str">
        <f t="shared" si="1085"/>
        <v>charge</v>
      </c>
      <c r="V6303" s="25">
        <f t="shared" si="1088"/>
        <v>0</v>
      </c>
      <c r="W6303" s="25">
        <f t="shared" si="1086"/>
        <v>4000</v>
      </c>
      <c r="X6303" s="25">
        <f t="shared" si="1089"/>
        <v>0</v>
      </c>
      <c r="Z6303" s="25">
        <f t="shared" si="1087"/>
        <v>0</v>
      </c>
      <c r="AB6303" s="25">
        <f t="shared" si="1081"/>
        <v>28577.441977237304</v>
      </c>
    </row>
    <row r="6304" x14ac:dyDescent="0.2">
      <c r="I6304" s="24">
        <v>6299</v>
      </c>
      <c r="J6304" s="28">
        <v>0.63260214800000003</v>
      </c>
      <c r="L6304" s="24">
        <v>24089.366574192045</v>
      </c>
      <c r="N6304" s="24">
        <v>6299</v>
      </c>
      <c r="O6304" s="24">
        <f t="shared" si="1082"/>
        <v>19151.046426482677</v>
      </c>
      <c r="P6304" s="24">
        <f t="shared" si="1079"/>
        <v>19151.046426482677</v>
      </c>
      <c r="Q6304" s="24">
        <f t="shared" si="1080"/>
        <v>50608.171840000003</v>
      </c>
      <c r="R6304" s="24">
        <f t="shared" si="1083"/>
        <v>0</v>
      </c>
      <c r="S6304" s="24">
        <f t="shared" si="1084"/>
        <v>31457.125413517326</v>
      </c>
      <c r="T6304" s="24" t="str">
        <f t="shared" si="1085"/>
        <v>charge</v>
      </c>
      <c r="V6304" s="24">
        <f t="shared" si="1088"/>
        <v>0</v>
      </c>
      <c r="W6304" s="24">
        <f t="shared" si="1086"/>
        <v>4000</v>
      </c>
      <c r="X6304" s="24">
        <f t="shared" si="1089"/>
        <v>0</v>
      </c>
      <c r="Z6304" s="24">
        <f t="shared" si="1087"/>
        <v>0</v>
      </c>
      <c r="AB6304" s="24">
        <f t="shared" si="1081"/>
        <v>31457.125413517326</v>
      </c>
    </row>
    <row r="6305" x14ac:dyDescent="0.2">
      <c r="I6305" s="25">
        <v>6300</v>
      </c>
      <c r="J6305" s="29">
        <v>0.60740418200000001</v>
      </c>
      <c r="L6305" s="25">
        <v>24933.791240024566</v>
      </c>
      <c r="N6305" s="25">
        <v>6300</v>
      </c>
      <c r="O6305" s="25">
        <f t="shared" si="1082"/>
        <v>19822.36403581953</v>
      </c>
      <c r="P6305" s="25">
        <f t="shared" si="1079"/>
        <v>19822.36403581953</v>
      </c>
      <c r="Q6305" s="25">
        <f t="shared" si="1080"/>
        <v>48592.334560000003</v>
      </c>
      <c r="R6305" s="25">
        <f t="shared" si="1083"/>
        <v>0</v>
      </c>
      <c r="S6305" s="25">
        <f t="shared" si="1084"/>
        <v>28769.970524180473</v>
      </c>
      <c r="T6305" s="25" t="str">
        <f t="shared" si="1085"/>
        <v>charge</v>
      </c>
      <c r="V6305" s="25">
        <f t="shared" si="1088"/>
        <v>0</v>
      </c>
      <c r="W6305" s="25">
        <f t="shared" si="1086"/>
        <v>4000</v>
      </c>
      <c r="X6305" s="25">
        <f t="shared" si="1089"/>
        <v>0</v>
      </c>
      <c r="Z6305" s="25">
        <f t="shared" si="1087"/>
        <v>0</v>
      </c>
      <c r="AB6305" s="25">
        <f t="shared" si="1081"/>
        <v>28769.970524180473</v>
      </c>
    </row>
    <row r="6306" x14ac:dyDescent="0.2">
      <c r="I6306" s="24">
        <v>6301</v>
      </c>
      <c r="J6306" s="28">
        <v>0.65477701799999999</v>
      </c>
      <c r="L6306" s="24">
        <v>25608.702298068998</v>
      </c>
      <c r="N6306" s="24">
        <v>6301</v>
      </c>
      <c r="O6306" s="24">
        <f t="shared" si="1082"/>
        <v>20358.918326964853</v>
      </c>
      <c r="P6306" s="24">
        <f t="shared" si="1079"/>
        <v>20358.918326964853</v>
      </c>
      <c r="Q6306" s="24">
        <f t="shared" si="1080"/>
        <v>52382.161439999996</v>
      </c>
      <c r="R6306" s="24">
        <f t="shared" si="1083"/>
        <v>0</v>
      </c>
      <c r="S6306" s="24">
        <f t="shared" si="1084"/>
        <v>32023.243113035143</v>
      </c>
      <c r="T6306" s="24" t="str">
        <f t="shared" si="1085"/>
        <v>charge</v>
      </c>
      <c r="V6306" s="24">
        <f t="shared" si="1088"/>
        <v>0</v>
      </c>
      <c r="W6306" s="24">
        <f t="shared" si="1086"/>
        <v>4000</v>
      </c>
      <c r="X6306" s="24">
        <f t="shared" si="1089"/>
        <v>0</v>
      </c>
      <c r="Z6306" s="24">
        <f t="shared" si="1087"/>
        <v>0</v>
      </c>
      <c r="AB6306" s="24">
        <f t="shared" si="1081"/>
        <v>32023.243113035143</v>
      </c>
    </row>
    <row r="6307" x14ac:dyDescent="0.2">
      <c r="I6307" s="25">
        <v>6302</v>
      </c>
      <c r="J6307" s="29">
        <v>0.6185509669999999</v>
      </c>
      <c r="L6307" s="25">
        <v>26185.238917922972</v>
      </c>
      <c r="N6307" s="25">
        <v>6302</v>
      </c>
      <c r="O6307" s="25">
        <f t="shared" si="1082"/>
        <v>20817.264939748762</v>
      </c>
      <c r="P6307" s="25">
        <f t="shared" si="1079"/>
        <v>20817.264939748762</v>
      </c>
      <c r="Q6307" s="25">
        <f t="shared" si="1080"/>
        <v>49484.077359999988</v>
      </c>
      <c r="R6307" s="25">
        <f t="shared" si="1083"/>
        <v>0</v>
      </c>
      <c r="S6307" s="25">
        <f t="shared" si="1084"/>
        <v>28666.812420251226</v>
      </c>
      <c r="T6307" s="25" t="str">
        <f t="shared" si="1085"/>
        <v>charge</v>
      </c>
      <c r="V6307" s="25">
        <f t="shared" si="1088"/>
        <v>0</v>
      </c>
      <c r="W6307" s="25">
        <f t="shared" si="1086"/>
        <v>4000</v>
      </c>
      <c r="X6307" s="25">
        <f t="shared" si="1089"/>
        <v>0</v>
      </c>
      <c r="Z6307" s="25">
        <f t="shared" si="1087"/>
        <v>0</v>
      </c>
      <c r="AB6307" s="25">
        <f t="shared" si="1081"/>
        <v>28666.812420251226</v>
      </c>
    </row>
    <row r="6308" x14ac:dyDescent="0.2">
      <c r="I6308" s="24">
        <v>6303</v>
      </c>
      <c r="J6308" s="28">
        <v>0.49710633500000001</v>
      </c>
      <c r="L6308" s="24">
        <v>25872.607210445403</v>
      </c>
      <c r="N6308" s="24">
        <v>6303</v>
      </c>
      <c r="O6308" s="24">
        <f t="shared" si="1082"/>
        <v>20568.722732304097</v>
      </c>
      <c r="P6308" s="24">
        <f t="shared" si="1079"/>
        <v>20568.722732304097</v>
      </c>
      <c r="Q6308" s="24">
        <f t="shared" si="1080"/>
        <v>39768.506800000003</v>
      </c>
      <c r="R6308" s="24">
        <f t="shared" si="1083"/>
        <v>0</v>
      </c>
      <c r="S6308" s="24">
        <f t="shared" si="1084"/>
        <v>19199.784067695906</v>
      </c>
      <c r="T6308" s="24" t="str">
        <f t="shared" si="1085"/>
        <v>charge</v>
      </c>
      <c r="V6308" s="24">
        <f t="shared" si="1088"/>
        <v>0</v>
      </c>
      <c r="W6308" s="24">
        <f t="shared" si="1086"/>
        <v>4000</v>
      </c>
      <c r="X6308" s="24">
        <f t="shared" si="1089"/>
        <v>0</v>
      </c>
      <c r="Z6308" s="24">
        <f t="shared" si="1087"/>
        <v>0</v>
      </c>
      <c r="AB6308" s="24">
        <f t="shared" si="1081"/>
        <v>19199.784067695906</v>
      </c>
    </row>
    <row r="6309" x14ac:dyDescent="0.2">
      <c r="I6309" s="25">
        <v>6304</v>
      </c>
      <c r="J6309" s="29">
        <v>0.48348909700000003</v>
      </c>
      <c r="L6309" s="25">
        <v>25598.779560375213</v>
      </c>
      <c r="N6309" s="25">
        <v>6304</v>
      </c>
      <c r="O6309" s="25">
        <f t="shared" si="1082"/>
        <v>20351.029750498295</v>
      </c>
      <c r="P6309" s="25">
        <f t="shared" si="1079"/>
        <v>20351.029750498295</v>
      </c>
      <c r="Q6309" s="25">
        <f t="shared" si="1080"/>
        <v>38679.127760000003</v>
      </c>
      <c r="R6309" s="25">
        <f t="shared" si="1083"/>
        <v>0</v>
      </c>
      <c r="S6309" s="25">
        <f t="shared" si="1084"/>
        <v>18328.098009501708</v>
      </c>
      <c r="T6309" s="25" t="str">
        <f t="shared" si="1085"/>
        <v>charge</v>
      </c>
      <c r="V6309" s="25">
        <f t="shared" si="1088"/>
        <v>0</v>
      </c>
      <c r="W6309" s="25">
        <f t="shared" si="1086"/>
        <v>4000</v>
      </c>
      <c r="X6309" s="25">
        <f t="shared" si="1089"/>
        <v>0</v>
      </c>
      <c r="Z6309" s="25">
        <f t="shared" si="1087"/>
        <v>0</v>
      </c>
      <c r="AB6309" s="25">
        <f t="shared" si="1081"/>
        <v>18328.098009501708</v>
      </c>
    </row>
    <row r="6310" x14ac:dyDescent="0.2">
      <c r="I6310" s="24">
        <v>6305</v>
      </c>
      <c r="J6310" s="28">
        <v>0.39947671500000004</v>
      </c>
      <c r="L6310" s="24">
        <v>25237.650584888455</v>
      </c>
      <c r="N6310" s="24">
        <v>6305</v>
      </c>
      <c r="O6310" s="24">
        <f t="shared" si="1082"/>
        <v>20063.932214986322</v>
      </c>
      <c r="P6310" s="24">
        <f t="shared" si="1079"/>
        <v>20063.932214986322</v>
      </c>
      <c r="Q6310" s="24">
        <f t="shared" si="1080"/>
        <v>31958.137200000005</v>
      </c>
      <c r="R6310" s="24">
        <f t="shared" si="1083"/>
        <v>0</v>
      </c>
      <c r="S6310" s="24">
        <f t="shared" si="1084"/>
        <v>11894.204985013683</v>
      </c>
      <c r="T6310" s="24" t="str">
        <f t="shared" si="1085"/>
        <v>charge</v>
      </c>
      <c r="V6310" s="24">
        <f t="shared" si="1088"/>
        <v>0</v>
      </c>
      <c r="W6310" s="24">
        <f t="shared" si="1086"/>
        <v>4000</v>
      </c>
      <c r="X6310" s="24">
        <f t="shared" si="1089"/>
        <v>0</v>
      </c>
      <c r="Z6310" s="24">
        <f t="shared" si="1087"/>
        <v>0</v>
      </c>
      <c r="AB6310" s="24">
        <f t="shared" si="1081"/>
        <v>11894.204985013683</v>
      </c>
    </row>
    <row r="6311" x14ac:dyDescent="0.2">
      <c r="I6311" s="25">
        <v>6306</v>
      </c>
      <c r="J6311" s="29">
        <v>4.076552E-2</v>
      </c>
      <c r="L6311" s="25">
        <v>24815.053849697109</v>
      </c>
      <c r="N6311" s="25">
        <v>6306</v>
      </c>
      <c r="O6311" s="25">
        <f t="shared" si="1082"/>
        <v>19727.967810509203</v>
      </c>
      <c r="P6311" s="25">
        <f t="shared" si="1079"/>
        <v>19727.967810509203</v>
      </c>
      <c r="Q6311" s="25">
        <f t="shared" si="1080"/>
        <v>3261.2415999999998</v>
      </c>
      <c r="R6311" s="25">
        <f t="shared" si="1083"/>
        <v>16466.726210509201</v>
      </c>
      <c r="S6311" s="25">
        <f t="shared" si="1084"/>
        <v>0</v>
      </c>
      <c r="T6311" s="25" t="str">
        <f t="shared" si="1085"/>
        <v>drain</v>
      </c>
      <c r="V6311" s="25">
        <f t="shared" si="1088"/>
        <v>0</v>
      </c>
      <c r="W6311" s="25">
        <f t="shared" si="1086"/>
        <v>0</v>
      </c>
      <c r="X6311" s="25">
        <f t="shared" si="1089"/>
        <v>4000</v>
      </c>
      <c r="Z6311" s="25">
        <f t="shared" si="1087"/>
        <v>12466.726210509201</v>
      </c>
      <c r="AB6311" s="25">
        <f t="shared" si="1081"/>
        <v>0</v>
      </c>
    </row>
    <row r="6312" x14ac:dyDescent="0.2">
      <c r="I6312" s="24">
        <v>6307</v>
      </c>
      <c r="J6312" s="28">
        <v>0</v>
      </c>
      <c r="L6312" s="24">
        <v>23619.035027694699</v>
      </c>
      <c r="N6312" s="24">
        <v>6307</v>
      </c>
      <c r="O6312" s="24">
        <f t="shared" si="1082"/>
        <v>18777.132847017288</v>
      </c>
      <c r="P6312" s="24">
        <f t="shared" si="1079"/>
        <v>18777.132847017288</v>
      </c>
      <c r="Q6312" s="24">
        <f t="shared" si="1080"/>
        <v>0</v>
      </c>
      <c r="R6312" s="24">
        <f t="shared" si="1083"/>
        <v>18777.132847017288</v>
      </c>
      <c r="S6312" s="24">
        <f t="shared" si="1084"/>
        <v>0</v>
      </c>
      <c r="T6312" s="24" t="str">
        <f t="shared" si="1085"/>
        <v>drain</v>
      </c>
      <c r="V6312" s="24">
        <f t="shared" si="1088"/>
        <v>0</v>
      </c>
      <c r="W6312" s="24">
        <f t="shared" si="1086"/>
        <v>0</v>
      </c>
      <c r="X6312" s="24">
        <f t="shared" si="1089"/>
        <v>0</v>
      </c>
      <c r="Z6312" s="24">
        <f t="shared" si="1087"/>
        <v>18777.132847017288</v>
      </c>
      <c r="AB6312" s="24">
        <f t="shared" si="1081"/>
        <v>0</v>
      </c>
    </row>
    <row r="6313" x14ac:dyDescent="0.2">
      <c r="I6313" s="25">
        <v>6308</v>
      </c>
      <c r="J6313" s="29">
        <v>0</v>
      </c>
      <c r="L6313" s="25">
        <v>22302.760640239714</v>
      </c>
      <c r="N6313" s="25">
        <v>6308</v>
      </c>
      <c r="O6313" s="25">
        <f t="shared" si="1082"/>
        <v>17730.694708990573</v>
      </c>
      <c r="P6313" s="25">
        <f t="shared" si="1079"/>
        <v>17730.694708990573</v>
      </c>
      <c r="Q6313" s="25">
        <f t="shared" si="1080"/>
        <v>0</v>
      </c>
      <c r="R6313" s="25">
        <f t="shared" si="1083"/>
        <v>17730.694708990573</v>
      </c>
      <c r="S6313" s="25">
        <f t="shared" si="1084"/>
        <v>0</v>
      </c>
      <c r="T6313" s="25" t="str">
        <f t="shared" si="1085"/>
        <v>drain</v>
      </c>
      <c r="V6313" s="25">
        <f t="shared" si="1088"/>
        <v>0</v>
      </c>
      <c r="W6313" s="25">
        <f t="shared" si="1086"/>
        <v>0</v>
      </c>
      <c r="X6313" s="25">
        <f t="shared" si="1089"/>
        <v>0</v>
      </c>
      <c r="Z6313" s="25">
        <f t="shared" si="1087"/>
        <v>17730.694708990573</v>
      </c>
      <c r="AB6313" s="25">
        <f t="shared" si="1081"/>
        <v>0</v>
      </c>
    </row>
    <row r="6314" x14ac:dyDescent="0.2">
      <c r="I6314" s="24">
        <v>6309</v>
      </c>
      <c r="J6314" s="28">
        <v>0</v>
      </c>
      <c r="L6314" s="24">
        <v>21465.570017242429</v>
      </c>
      <c r="N6314" s="24">
        <v>6309</v>
      </c>
      <c r="O6314" s="24">
        <f t="shared" si="1082"/>
        <v>17065.128163707734</v>
      </c>
      <c r="P6314" s="24">
        <f t="shared" si="1079"/>
        <v>17065.128163707734</v>
      </c>
      <c r="Q6314" s="24">
        <f t="shared" si="1080"/>
        <v>0</v>
      </c>
      <c r="R6314" s="24">
        <f t="shared" si="1083"/>
        <v>17065.128163707734</v>
      </c>
      <c r="S6314" s="24">
        <f t="shared" si="1084"/>
        <v>0</v>
      </c>
      <c r="T6314" s="24" t="str">
        <f t="shared" si="1085"/>
        <v>drain</v>
      </c>
      <c r="V6314" s="24">
        <f t="shared" si="1088"/>
        <v>0</v>
      </c>
      <c r="W6314" s="24">
        <f t="shared" si="1086"/>
        <v>0</v>
      </c>
      <c r="X6314" s="24">
        <f t="shared" si="1089"/>
        <v>0</v>
      </c>
      <c r="Z6314" s="24">
        <f t="shared" si="1087"/>
        <v>17065.128163707734</v>
      </c>
      <c r="AB6314" s="24">
        <f t="shared" si="1081"/>
        <v>0</v>
      </c>
    </row>
    <row r="6315" x14ac:dyDescent="0.2">
      <c r="I6315" s="25">
        <v>6310</v>
      </c>
      <c r="J6315" s="29">
        <v>0</v>
      </c>
      <c r="L6315" s="25">
        <v>20989.746016979218</v>
      </c>
      <c r="N6315" s="25">
        <v>6310</v>
      </c>
      <c r="O6315" s="25">
        <f t="shared" si="1082"/>
        <v>16686.84808349848</v>
      </c>
      <c r="P6315" s="25">
        <f t="shared" si="1079"/>
        <v>16686.84808349848</v>
      </c>
      <c r="Q6315" s="25">
        <f t="shared" si="1080"/>
        <v>0</v>
      </c>
      <c r="R6315" s="25">
        <f t="shared" si="1083"/>
        <v>16686.84808349848</v>
      </c>
      <c r="S6315" s="25">
        <f t="shared" si="1084"/>
        <v>0</v>
      </c>
      <c r="T6315" s="25" t="str">
        <f t="shared" si="1085"/>
        <v>drain</v>
      </c>
      <c r="V6315" s="25">
        <f t="shared" si="1088"/>
        <v>0</v>
      </c>
      <c r="W6315" s="25">
        <f t="shared" si="1086"/>
        <v>0</v>
      </c>
      <c r="X6315" s="25">
        <f t="shared" si="1089"/>
        <v>0</v>
      </c>
      <c r="Z6315" s="25">
        <f t="shared" si="1087"/>
        <v>16686.84808349848</v>
      </c>
      <c r="AB6315" s="25">
        <f t="shared" si="1081"/>
        <v>0</v>
      </c>
    </row>
    <row r="6316" x14ac:dyDescent="0.2">
      <c r="I6316" s="24">
        <v>6311</v>
      </c>
      <c r="J6316" s="28">
        <v>0</v>
      </c>
      <c r="L6316" s="24">
        <v>20526.935698556899</v>
      </c>
      <c r="N6316" s="24">
        <v>6311</v>
      </c>
      <c r="O6316" s="24">
        <f t="shared" si="1082"/>
        <v>16318.913880352737</v>
      </c>
      <c r="P6316" s="24">
        <f t="shared" si="1079"/>
        <v>16318.913880352737</v>
      </c>
      <c r="Q6316" s="24">
        <f t="shared" si="1080"/>
        <v>0</v>
      </c>
      <c r="R6316" s="24">
        <f t="shared" si="1083"/>
        <v>16318.913880352737</v>
      </c>
      <c r="S6316" s="24">
        <f t="shared" si="1084"/>
        <v>0</v>
      </c>
      <c r="T6316" s="24" t="str">
        <f t="shared" si="1085"/>
        <v>drain</v>
      </c>
      <c r="V6316" s="24">
        <f t="shared" si="1088"/>
        <v>0</v>
      </c>
      <c r="W6316" s="24">
        <f t="shared" si="1086"/>
        <v>0</v>
      </c>
      <c r="X6316" s="24">
        <f t="shared" si="1089"/>
        <v>0</v>
      </c>
      <c r="Z6316" s="24">
        <f t="shared" si="1087"/>
        <v>16318.913880352737</v>
      </c>
      <c r="AB6316" s="24">
        <f t="shared" si="1081"/>
        <v>0</v>
      </c>
    </row>
    <row r="6317" x14ac:dyDescent="0.2">
      <c r="I6317" s="25">
        <v>6312</v>
      </c>
      <c r="J6317" s="29">
        <v>0</v>
      </c>
      <c r="L6317" s="25">
        <v>19631.44103541374</v>
      </c>
      <c r="N6317" s="25">
        <v>6312</v>
      </c>
      <c r="O6317" s="25">
        <f t="shared" si="1082"/>
        <v>15606.995623153924</v>
      </c>
      <c r="P6317" s="25">
        <f t="shared" si="1079"/>
        <v>15606.995623153924</v>
      </c>
      <c r="Q6317" s="25">
        <f t="shared" si="1080"/>
        <v>0</v>
      </c>
      <c r="R6317" s="25">
        <f t="shared" si="1083"/>
        <v>15606.995623153924</v>
      </c>
      <c r="S6317" s="25">
        <f t="shared" si="1084"/>
        <v>0</v>
      </c>
      <c r="T6317" s="25" t="str">
        <f t="shared" si="1085"/>
        <v>drain</v>
      </c>
      <c r="V6317" s="25">
        <f t="shared" si="1088"/>
        <v>0</v>
      </c>
      <c r="W6317" s="25">
        <f t="shared" si="1086"/>
        <v>0</v>
      </c>
      <c r="X6317" s="25">
        <f t="shared" si="1089"/>
        <v>0</v>
      </c>
      <c r="Z6317" s="25">
        <f t="shared" si="1087"/>
        <v>15606.995623153924</v>
      </c>
      <c r="AB6317" s="25">
        <f t="shared" si="1081"/>
        <v>0</v>
      </c>
    </row>
    <row r="6318" x14ac:dyDescent="0.2">
      <c r="I6318" s="24">
        <v>6313</v>
      </c>
      <c r="J6318" s="28">
        <v>0</v>
      </c>
      <c r="L6318" s="24">
        <v>18676.549602031708</v>
      </c>
      <c r="N6318" s="24">
        <v>6313</v>
      </c>
      <c r="O6318" s="24">
        <f t="shared" si="1082"/>
        <v>14847.856933615209</v>
      </c>
      <c r="P6318" s="24">
        <f t="shared" si="1079"/>
        <v>14847.856933615209</v>
      </c>
      <c r="Q6318" s="24">
        <f t="shared" si="1080"/>
        <v>0</v>
      </c>
      <c r="R6318" s="24">
        <f t="shared" si="1083"/>
        <v>14847.856933615209</v>
      </c>
      <c r="S6318" s="24">
        <f t="shared" si="1084"/>
        <v>0</v>
      </c>
      <c r="T6318" s="24" t="str">
        <f t="shared" si="1085"/>
        <v>drain</v>
      </c>
      <c r="V6318" s="24">
        <f t="shared" si="1088"/>
        <v>0</v>
      </c>
      <c r="W6318" s="24">
        <f t="shared" si="1086"/>
        <v>0</v>
      </c>
      <c r="X6318" s="24">
        <f t="shared" si="1089"/>
        <v>0</v>
      </c>
      <c r="Z6318" s="24">
        <f t="shared" si="1087"/>
        <v>14847.856933615209</v>
      </c>
      <c r="AB6318" s="24">
        <f t="shared" si="1081"/>
        <v>0</v>
      </c>
    </row>
    <row r="6319" x14ac:dyDescent="0.2">
      <c r="I6319" s="25">
        <v>6314</v>
      </c>
      <c r="J6319" s="29">
        <v>0</v>
      </c>
      <c r="L6319" s="25">
        <v>17855.443220186233</v>
      </c>
      <c r="N6319" s="25">
        <v>6314</v>
      </c>
      <c r="O6319" s="25">
        <f t="shared" si="1082"/>
        <v>14195.077360048055</v>
      </c>
      <c r="P6319" s="25">
        <f t="shared" si="1079"/>
        <v>14195.077360048055</v>
      </c>
      <c r="Q6319" s="25">
        <f t="shared" si="1080"/>
        <v>0</v>
      </c>
      <c r="R6319" s="25">
        <f t="shared" si="1083"/>
        <v>14195.077360048055</v>
      </c>
      <c r="S6319" s="25">
        <f t="shared" si="1084"/>
        <v>0</v>
      </c>
      <c r="T6319" s="25" t="str">
        <f t="shared" si="1085"/>
        <v>drain</v>
      </c>
      <c r="V6319" s="25">
        <f t="shared" si="1088"/>
        <v>0</v>
      </c>
      <c r="W6319" s="25">
        <f t="shared" si="1086"/>
        <v>0</v>
      </c>
      <c r="X6319" s="25">
        <f t="shared" si="1089"/>
        <v>0</v>
      </c>
      <c r="Z6319" s="25">
        <f t="shared" si="1087"/>
        <v>14195.077360048055</v>
      </c>
      <c r="AB6319" s="25">
        <f t="shared" si="1081"/>
        <v>0</v>
      </c>
    </row>
    <row r="6320" x14ac:dyDescent="0.2">
      <c r="I6320" s="24">
        <v>6315</v>
      </c>
      <c r="J6320" s="28">
        <v>0</v>
      </c>
      <c r="L6320" s="24">
        <v>17517.618233966827</v>
      </c>
      <c r="N6320" s="24">
        <v>6315</v>
      </c>
      <c r="O6320" s="24">
        <f t="shared" si="1082"/>
        <v>13926.506496003627</v>
      </c>
      <c r="P6320" s="24">
        <f t="shared" si="1079"/>
        <v>13926.506496003627</v>
      </c>
      <c r="Q6320" s="24">
        <f t="shared" si="1080"/>
        <v>0</v>
      </c>
      <c r="R6320" s="24">
        <f t="shared" si="1083"/>
        <v>13926.506496003627</v>
      </c>
      <c r="S6320" s="24">
        <f t="shared" si="1084"/>
        <v>0</v>
      </c>
      <c r="T6320" s="24" t="str">
        <f t="shared" si="1085"/>
        <v>drain</v>
      </c>
      <c r="V6320" s="24">
        <f t="shared" si="1088"/>
        <v>0</v>
      </c>
      <c r="W6320" s="24">
        <f t="shared" si="1086"/>
        <v>0</v>
      </c>
      <c r="X6320" s="24">
        <f t="shared" si="1089"/>
        <v>0</v>
      </c>
      <c r="Z6320" s="24">
        <f t="shared" si="1087"/>
        <v>13926.506496003627</v>
      </c>
      <c r="AB6320" s="24">
        <f t="shared" si="1081"/>
        <v>0</v>
      </c>
    </row>
    <row r="6321" x14ac:dyDescent="0.2">
      <c r="I6321" s="25">
        <v>6316</v>
      </c>
      <c r="J6321" s="29">
        <v>0</v>
      </c>
      <c r="L6321" s="25">
        <v>17515.353813934325</v>
      </c>
      <c r="N6321" s="25">
        <v>6316</v>
      </c>
      <c r="O6321" s="25">
        <f t="shared" si="1082"/>
        <v>13924.70628207779</v>
      </c>
      <c r="P6321" s="25">
        <f t="shared" si="1079"/>
        <v>13924.70628207779</v>
      </c>
      <c r="Q6321" s="25">
        <f t="shared" si="1080"/>
        <v>0</v>
      </c>
      <c r="R6321" s="25">
        <f t="shared" si="1083"/>
        <v>13924.70628207779</v>
      </c>
      <c r="S6321" s="25">
        <f t="shared" si="1084"/>
        <v>0</v>
      </c>
      <c r="T6321" s="25" t="str">
        <f t="shared" si="1085"/>
        <v>drain</v>
      </c>
      <c r="V6321" s="25">
        <f t="shared" si="1088"/>
        <v>0</v>
      </c>
      <c r="W6321" s="25">
        <f t="shared" si="1086"/>
        <v>0</v>
      </c>
      <c r="X6321" s="25">
        <f t="shared" si="1089"/>
        <v>0</v>
      </c>
      <c r="Z6321" s="25">
        <f t="shared" si="1087"/>
        <v>13924.70628207779</v>
      </c>
      <c r="AB6321" s="25">
        <f t="shared" si="1081"/>
        <v>0</v>
      </c>
    </row>
    <row r="6322" x14ac:dyDescent="0.2">
      <c r="I6322" s="24">
        <v>6317</v>
      </c>
      <c r="J6322" s="28">
        <v>0</v>
      </c>
      <c r="L6322" s="24">
        <v>17352.429535627365</v>
      </c>
      <c r="N6322" s="24">
        <v>6317</v>
      </c>
      <c r="O6322" s="24">
        <f t="shared" si="1082"/>
        <v>13795.181480823756</v>
      </c>
      <c r="P6322" s="24">
        <f t="shared" si="1079"/>
        <v>13795.181480823756</v>
      </c>
      <c r="Q6322" s="24">
        <f t="shared" si="1080"/>
        <v>0</v>
      </c>
      <c r="R6322" s="24">
        <f t="shared" si="1083"/>
        <v>13795.181480823756</v>
      </c>
      <c r="S6322" s="24">
        <f t="shared" si="1084"/>
        <v>0</v>
      </c>
      <c r="T6322" s="24" t="str">
        <f t="shared" si="1085"/>
        <v>drain</v>
      </c>
      <c r="V6322" s="24">
        <f t="shared" si="1088"/>
        <v>0</v>
      </c>
      <c r="W6322" s="24">
        <f t="shared" si="1086"/>
        <v>0</v>
      </c>
      <c r="X6322" s="24">
        <f t="shared" si="1089"/>
        <v>0</v>
      </c>
      <c r="Z6322" s="24">
        <f t="shared" si="1087"/>
        <v>13795.181480823756</v>
      </c>
      <c r="AB6322" s="24">
        <f t="shared" si="1081"/>
        <v>0</v>
      </c>
    </row>
    <row r="6323" x14ac:dyDescent="0.2">
      <c r="I6323" s="25">
        <v>6318</v>
      </c>
      <c r="J6323" s="29">
        <v>0</v>
      </c>
      <c r="L6323" s="25">
        <v>17288.696128106116</v>
      </c>
      <c r="N6323" s="25">
        <v>6318</v>
      </c>
      <c r="O6323" s="25">
        <f t="shared" si="1082"/>
        <v>13744.513421844364</v>
      </c>
      <c r="P6323" s="25">
        <f t="shared" si="1079"/>
        <v>13744.513421844364</v>
      </c>
      <c r="Q6323" s="25">
        <f t="shared" si="1080"/>
        <v>0</v>
      </c>
      <c r="R6323" s="25">
        <f t="shared" si="1083"/>
        <v>13744.513421844364</v>
      </c>
      <c r="S6323" s="25">
        <f t="shared" si="1084"/>
        <v>0</v>
      </c>
      <c r="T6323" s="25" t="str">
        <f t="shared" si="1085"/>
        <v>drain</v>
      </c>
      <c r="V6323" s="25">
        <f t="shared" si="1088"/>
        <v>0</v>
      </c>
      <c r="W6323" s="25">
        <f t="shared" si="1086"/>
        <v>0</v>
      </c>
      <c r="X6323" s="25">
        <f t="shared" si="1089"/>
        <v>0</v>
      </c>
      <c r="Z6323" s="25">
        <f t="shared" si="1087"/>
        <v>13744.513421844364</v>
      </c>
      <c r="AB6323" s="25">
        <f t="shared" si="1081"/>
        <v>0</v>
      </c>
    </row>
    <row r="6324" x14ac:dyDescent="0.2">
      <c r="I6324" s="24">
        <v>6319</v>
      </c>
      <c r="J6324" s="28">
        <v>0</v>
      </c>
      <c r="L6324" s="24">
        <v>16903.591979980469</v>
      </c>
      <c r="N6324" s="24">
        <v>6319</v>
      </c>
      <c r="O6324" s="24">
        <f t="shared" si="1082"/>
        <v>13438.355624084474</v>
      </c>
      <c r="P6324" s="24">
        <f t="shared" si="1079"/>
        <v>13438.355624084474</v>
      </c>
      <c r="Q6324" s="24">
        <f t="shared" si="1080"/>
        <v>0</v>
      </c>
      <c r="R6324" s="24">
        <f t="shared" si="1083"/>
        <v>13438.355624084474</v>
      </c>
      <c r="S6324" s="24">
        <f t="shared" si="1084"/>
        <v>0</v>
      </c>
      <c r="T6324" s="24" t="str">
        <f t="shared" si="1085"/>
        <v>drain</v>
      </c>
      <c r="V6324" s="24">
        <f t="shared" si="1088"/>
        <v>0</v>
      </c>
      <c r="W6324" s="24">
        <f t="shared" si="1086"/>
        <v>0</v>
      </c>
      <c r="X6324" s="24">
        <f t="shared" si="1089"/>
        <v>0</v>
      </c>
      <c r="Z6324" s="24">
        <f t="shared" si="1087"/>
        <v>13438.355624084474</v>
      </c>
      <c r="AB6324" s="24">
        <f t="shared" si="1081"/>
        <v>0</v>
      </c>
    </row>
    <row r="6325" x14ac:dyDescent="0.2">
      <c r="I6325" s="25">
        <v>6320</v>
      </c>
      <c r="J6325" s="29">
        <v>0.41225104200000001</v>
      </c>
      <c r="L6325" s="25">
        <v>17658.722067928313</v>
      </c>
      <c r="N6325" s="25">
        <v>6320</v>
      </c>
      <c r="O6325" s="25">
        <f t="shared" si="1082"/>
        <v>14038.68404400301</v>
      </c>
      <c r="P6325" s="25">
        <f t="shared" si="1079"/>
        <v>14038.68404400301</v>
      </c>
      <c r="Q6325" s="25">
        <f t="shared" si="1080"/>
        <v>32980.083360000004</v>
      </c>
      <c r="R6325" s="25">
        <f t="shared" si="1083"/>
        <v>0</v>
      </c>
      <c r="S6325" s="25">
        <f t="shared" si="1084"/>
        <v>18941.399315996994</v>
      </c>
      <c r="T6325" s="25" t="str">
        <f t="shared" si="1085"/>
        <v>charge</v>
      </c>
      <c r="V6325" s="25">
        <f t="shared" si="1088"/>
        <v>4000</v>
      </c>
      <c r="W6325" s="25">
        <f t="shared" si="1086"/>
        <v>4000</v>
      </c>
      <c r="X6325" s="25">
        <f t="shared" si="1089"/>
        <v>0</v>
      </c>
      <c r="Z6325" s="25">
        <f t="shared" si="1087"/>
        <v>0</v>
      </c>
      <c r="AB6325" s="25">
        <f t="shared" si="1081"/>
        <v>14941.399315996994</v>
      </c>
    </row>
    <row r="6326" x14ac:dyDescent="0.2">
      <c r="I6326" s="24">
        <v>6321</v>
      </c>
      <c r="J6326" s="28">
        <v>0.56990834099999998</v>
      </c>
      <c r="L6326" s="24">
        <v>19108.977856969832</v>
      </c>
      <c r="N6326" s="24">
        <v>6321</v>
      </c>
      <c r="O6326" s="24">
        <f t="shared" si="1082"/>
        <v>15191.637396291017</v>
      </c>
      <c r="P6326" s="24">
        <f t="shared" si="1079"/>
        <v>15191.637396291017</v>
      </c>
      <c r="Q6326" s="24">
        <f t="shared" si="1080"/>
        <v>45592.667280000001</v>
      </c>
      <c r="R6326" s="24">
        <f t="shared" si="1083"/>
        <v>0</v>
      </c>
      <c r="S6326" s="24">
        <f t="shared" si="1084"/>
        <v>30401.029883708987</v>
      </c>
      <c r="T6326" s="24" t="str">
        <f t="shared" si="1085"/>
        <v>charge</v>
      </c>
      <c r="V6326" s="24">
        <f t="shared" si="1088"/>
        <v>0</v>
      </c>
      <c r="W6326" s="24">
        <f t="shared" si="1086"/>
        <v>4000</v>
      </c>
      <c r="X6326" s="24">
        <f t="shared" si="1089"/>
        <v>0</v>
      </c>
      <c r="Z6326" s="24">
        <f t="shared" si="1087"/>
        <v>0</v>
      </c>
      <c r="AB6326" s="24">
        <f t="shared" si="1081"/>
        <v>30401.029883708987</v>
      </c>
    </row>
    <row r="6327" x14ac:dyDescent="0.2">
      <c r="I6327" s="25">
        <v>6322</v>
      </c>
      <c r="J6327" s="29">
        <v>0.63233097900000002</v>
      </c>
      <c r="L6327" s="25">
        <v>20482.328022515772</v>
      </c>
      <c r="N6327" s="25">
        <v>6322</v>
      </c>
      <c r="O6327" s="25">
        <f t="shared" si="1082"/>
        <v>16283.45077790004</v>
      </c>
      <c r="P6327" s="25">
        <f t="shared" si="1079"/>
        <v>16283.45077790004</v>
      </c>
      <c r="Q6327" s="25">
        <f t="shared" si="1080"/>
        <v>50586.478320000002</v>
      </c>
      <c r="R6327" s="25">
        <f t="shared" si="1083"/>
        <v>0</v>
      </c>
      <c r="S6327" s="25">
        <f t="shared" si="1084"/>
        <v>34303.027542099961</v>
      </c>
      <c r="T6327" s="25" t="str">
        <f t="shared" si="1085"/>
        <v>charge</v>
      </c>
      <c r="V6327" s="25">
        <f t="shared" si="1088"/>
        <v>0</v>
      </c>
      <c r="W6327" s="25">
        <f t="shared" si="1086"/>
        <v>4000</v>
      </c>
      <c r="X6327" s="25">
        <f t="shared" si="1089"/>
        <v>0</v>
      </c>
      <c r="Z6327" s="25">
        <f t="shared" si="1087"/>
        <v>0</v>
      </c>
      <c r="AB6327" s="25">
        <f t="shared" si="1081"/>
        <v>34303.027542099961</v>
      </c>
    </row>
    <row r="6328" x14ac:dyDescent="0.2">
      <c r="I6328" s="24">
        <v>6323</v>
      </c>
      <c r="J6328" s="28">
        <v>0.697096206</v>
      </c>
      <c r="L6328" s="24">
        <v>21548.544759881494</v>
      </c>
      <c r="N6328" s="24">
        <v>6323</v>
      </c>
      <c r="O6328" s="24">
        <f t="shared" si="1082"/>
        <v>17131.093084105789</v>
      </c>
      <c r="P6328" s="24">
        <f t="shared" si="1079"/>
        <v>17131.093084105789</v>
      </c>
      <c r="Q6328" s="24">
        <f t="shared" si="1080"/>
        <v>55767.696479999999</v>
      </c>
      <c r="R6328" s="24">
        <f t="shared" si="1083"/>
        <v>0</v>
      </c>
      <c r="S6328" s="24">
        <f t="shared" si="1084"/>
        <v>38636.603395894213</v>
      </c>
      <c r="T6328" s="24" t="str">
        <f t="shared" si="1085"/>
        <v>charge</v>
      </c>
      <c r="V6328" s="24">
        <f t="shared" si="1088"/>
        <v>0</v>
      </c>
      <c r="W6328" s="24">
        <f t="shared" si="1086"/>
        <v>4000</v>
      </c>
      <c r="X6328" s="24">
        <f t="shared" si="1089"/>
        <v>0</v>
      </c>
      <c r="Z6328" s="24">
        <f t="shared" si="1087"/>
        <v>0</v>
      </c>
      <c r="AB6328" s="24">
        <f t="shared" si="1081"/>
        <v>38636.603395894213</v>
      </c>
    </row>
    <row r="6329" x14ac:dyDescent="0.2">
      <c r="I6329" s="25">
        <v>6324</v>
      </c>
      <c r="J6329" s="29">
        <v>0.69761843599999995</v>
      </c>
      <c r="L6329" s="25">
        <v>22479.110972726343</v>
      </c>
      <c r="N6329" s="25">
        <v>6324</v>
      </c>
      <c r="O6329" s="25">
        <f t="shared" si="1082"/>
        <v>17870.893223317442</v>
      </c>
      <c r="P6329" s="25">
        <f t="shared" si="1079"/>
        <v>17870.893223317442</v>
      </c>
      <c r="Q6329" s="25">
        <f t="shared" si="1080"/>
        <v>55809.474879999994</v>
      </c>
      <c r="R6329" s="25">
        <f t="shared" si="1083"/>
        <v>0</v>
      </c>
      <c r="S6329" s="25">
        <f t="shared" si="1084"/>
        <v>37938.581656682552</v>
      </c>
      <c r="T6329" s="25" t="str">
        <f t="shared" si="1085"/>
        <v>charge</v>
      </c>
      <c r="V6329" s="25">
        <f t="shared" si="1088"/>
        <v>0</v>
      </c>
      <c r="W6329" s="25">
        <f t="shared" si="1086"/>
        <v>4000</v>
      </c>
      <c r="X6329" s="25">
        <f t="shared" si="1089"/>
        <v>0</v>
      </c>
      <c r="Z6329" s="25">
        <f t="shared" si="1087"/>
        <v>0</v>
      </c>
      <c r="AB6329" s="25">
        <f t="shared" si="1081"/>
        <v>37938.581656682552</v>
      </c>
    </row>
    <row r="6330" x14ac:dyDescent="0.2">
      <c r="I6330" s="24">
        <v>6325</v>
      </c>
      <c r="J6330" s="28">
        <v>0.69997081499999991</v>
      </c>
      <c r="L6330" s="24">
        <v>23287.843276441097</v>
      </c>
      <c r="N6330" s="24">
        <v>6325</v>
      </c>
      <c r="O6330" s="24">
        <f t="shared" si="1082"/>
        <v>18513.835404770674</v>
      </c>
      <c r="P6330" s="24">
        <f t="shared" si="1079"/>
        <v>18513.835404770674</v>
      </c>
      <c r="Q6330" s="24">
        <f t="shared" si="1080"/>
        <v>55997.665199999996</v>
      </c>
      <c r="R6330" s="24">
        <f t="shared" si="1083"/>
        <v>0</v>
      </c>
      <c r="S6330" s="24">
        <f t="shared" si="1084"/>
        <v>37483.829795229321</v>
      </c>
      <c r="T6330" s="24" t="str">
        <f t="shared" si="1085"/>
        <v>charge</v>
      </c>
      <c r="V6330" s="24">
        <f t="shared" si="1088"/>
        <v>0</v>
      </c>
      <c r="W6330" s="24">
        <f t="shared" si="1086"/>
        <v>4000</v>
      </c>
      <c r="X6330" s="24">
        <f t="shared" si="1089"/>
        <v>0</v>
      </c>
      <c r="Z6330" s="24">
        <f t="shared" si="1087"/>
        <v>0</v>
      </c>
      <c r="AB6330" s="24">
        <f t="shared" si="1081"/>
        <v>37483.829795229321</v>
      </c>
    </row>
    <row r="6331" x14ac:dyDescent="0.2">
      <c r="I6331" s="25">
        <v>6326</v>
      </c>
      <c r="J6331" s="29">
        <v>0.70100193999999993</v>
      </c>
      <c r="L6331" s="25">
        <v>23500.066611325739</v>
      </c>
      <c r="N6331" s="25">
        <v>6326</v>
      </c>
      <c r="O6331" s="25">
        <f t="shared" si="1082"/>
        <v>18682.552956003965</v>
      </c>
      <c r="P6331" s="25">
        <f t="shared" si="1079"/>
        <v>18682.552956003965</v>
      </c>
      <c r="Q6331" s="25">
        <f t="shared" si="1080"/>
        <v>56080.155199999994</v>
      </c>
      <c r="R6331" s="25">
        <f t="shared" si="1083"/>
        <v>0</v>
      </c>
      <c r="S6331" s="25">
        <f t="shared" si="1084"/>
        <v>37397.602243996029</v>
      </c>
      <c r="T6331" s="25" t="str">
        <f t="shared" si="1085"/>
        <v>charge</v>
      </c>
      <c r="V6331" s="25">
        <f t="shared" si="1088"/>
        <v>0</v>
      </c>
      <c r="W6331" s="25">
        <f t="shared" si="1086"/>
        <v>4000</v>
      </c>
      <c r="X6331" s="25">
        <f t="shared" si="1089"/>
        <v>0</v>
      </c>
      <c r="Z6331" s="25">
        <f t="shared" si="1087"/>
        <v>0</v>
      </c>
      <c r="AB6331" s="25">
        <f t="shared" si="1081"/>
        <v>37397.602243996029</v>
      </c>
    </row>
    <row r="6332" x14ac:dyDescent="0.2">
      <c r="I6332" s="24">
        <v>6327</v>
      </c>
      <c r="J6332" s="28">
        <v>0.73994132700000004</v>
      </c>
      <c r="L6332" s="24">
        <v>23548.311775052545</v>
      </c>
      <c r="N6332" s="24">
        <v>6327</v>
      </c>
      <c r="O6332" s="24">
        <f t="shared" si="1082"/>
        <v>18720.907861166776</v>
      </c>
      <c r="P6332" s="24">
        <f t="shared" si="1079"/>
        <v>18720.907861166776</v>
      </c>
      <c r="Q6332" s="24">
        <f t="shared" si="1080"/>
        <v>59195.30616</v>
      </c>
      <c r="R6332" s="24">
        <f t="shared" si="1083"/>
        <v>0</v>
      </c>
      <c r="S6332" s="24">
        <f t="shared" si="1084"/>
        <v>40474.398298833228</v>
      </c>
      <c r="T6332" s="24" t="str">
        <f t="shared" si="1085"/>
        <v>charge</v>
      </c>
      <c r="V6332" s="24">
        <f t="shared" si="1088"/>
        <v>0</v>
      </c>
      <c r="W6332" s="24">
        <f t="shared" si="1086"/>
        <v>4000</v>
      </c>
      <c r="X6332" s="24">
        <f t="shared" si="1089"/>
        <v>0</v>
      </c>
      <c r="Z6332" s="24">
        <f t="shared" si="1087"/>
        <v>0</v>
      </c>
      <c r="AB6332" s="24">
        <f t="shared" si="1081"/>
        <v>40474.398298833228</v>
      </c>
    </row>
    <row r="6333" x14ac:dyDescent="0.2">
      <c r="I6333" s="25">
        <v>6328</v>
      </c>
      <c r="J6333" s="29">
        <v>0.67187509300000003</v>
      </c>
      <c r="L6333" s="25">
        <v>23862.218947923182</v>
      </c>
      <c r="N6333" s="25">
        <v>6328</v>
      </c>
      <c r="O6333" s="25">
        <f t="shared" si="1082"/>
        <v>18970.464063598931</v>
      </c>
      <c r="P6333" s="25">
        <f t="shared" si="1079"/>
        <v>18970.464063598931</v>
      </c>
      <c r="Q6333" s="25">
        <f t="shared" si="1080"/>
        <v>53750.007440000001</v>
      </c>
      <c r="R6333" s="25">
        <f t="shared" si="1083"/>
        <v>0</v>
      </c>
      <c r="S6333" s="25">
        <f t="shared" si="1084"/>
        <v>34779.543376401067</v>
      </c>
      <c r="T6333" s="25" t="str">
        <f t="shared" si="1085"/>
        <v>charge</v>
      </c>
      <c r="V6333" s="25">
        <f t="shared" si="1088"/>
        <v>0</v>
      </c>
      <c r="W6333" s="25">
        <f t="shared" si="1086"/>
        <v>4000</v>
      </c>
      <c r="X6333" s="25">
        <f t="shared" si="1089"/>
        <v>0</v>
      </c>
      <c r="Z6333" s="25">
        <f t="shared" si="1087"/>
        <v>0</v>
      </c>
      <c r="AB6333" s="25">
        <f t="shared" si="1081"/>
        <v>34779.543376401067</v>
      </c>
    </row>
    <row r="6334" x14ac:dyDescent="0.2">
      <c r="I6334" s="24">
        <v>6329</v>
      </c>
      <c r="J6334" s="28">
        <v>0.45737871200000002</v>
      </c>
      <c r="L6334" s="24">
        <v>23645.58934739828</v>
      </c>
      <c r="N6334" s="24">
        <v>6329</v>
      </c>
      <c r="O6334" s="24">
        <f t="shared" si="1082"/>
        <v>18798.243531181633</v>
      </c>
      <c r="P6334" s="24">
        <f t="shared" si="1079"/>
        <v>18798.243531181633</v>
      </c>
      <c r="Q6334" s="24">
        <f t="shared" si="1080"/>
        <v>36590.29696</v>
      </c>
      <c r="R6334" s="24">
        <f t="shared" si="1083"/>
        <v>0</v>
      </c>
      <c r="S6334" s="24">
        <f t="shared" si="1084"/>
        <v>17792.053428818366</v>
      </c>
      <c r="T6334" s="24" t="str">
        <f t="shared" si="1085"/>
        <v>charge</v>
      </c>
      <c r="V6334" s="24">
        <f t="shared" si="1088"/>
        <v>0</v>
      </c>
      <c r="W6334" s="24">
        <f t="shared" si="1086"/>
        <v>4000</v>
      </c>
      <c r="X6334" s="24">
        <f t="shared" si="1089"/>
        <v>0</v>
      </c>
      <c r="Z6334" s="24">
        <f t="shared" si="1087"/>
        <v>0</v>
      </c>
      <c r="AB6334" s="24">
        <f t="shared" si="1081"/>
        <v>17792.053428818366</v>
      </c>
    </row>
    <row r="6335" x14ac:dyDescent="0.2">
      <c r="I6335" s="25">
        <v>6330</v>
      </c>
      <c r="J6335" s="29">
        <v>3.7916137000000003E-2</v>
      </c>
      <c r="L6335" s="25">
        <v>23080.753270375728</v>
      </c>
      <c r="N6335" s="25">
        <v>6330</v>
      </c>
      <c r="O6335" s="25">
        <f t="shared" si="1082"/>
        <v>18349.198849948705</v>
      </c>
      <c r="P6335" s="25">
        <f t="shared" si="1079"/>
        <v>18349.198849948705</v>
      </c>
      <c r="Q6335" s="25">
        <f t="shared" si="1080"/>
        <v>3033.2909600000003</v>
      </c>
      <c r="R6335" s="25">
        <f t="shared" si="1083"/>
        <v>15315.907889948705</v>
      </c>
      <c r="S6335" s="25">
        <f t="shared" si="1084"/>
        <v>0</v>
      </c>
      <c r="T6335" s="25" t="str">
        <f t="shared" si="1085"/>
        <v>drain</v>
      </c>
      <c r="V6335" s="25">
        <f t="shared" si="1088"/>
        <v>0</v>
      </c>
      <c r="W6335" s="25">
        <f t="shared" si="1086"/>
        <v>0</v>
      </c>
      <c r="X6335" s="25">
        <f t="shared" si="1089"/>
        <v>4000</v>
      </c>
      <c r="Z6335" s="25">
        <f t="shared" si="1087"/>
        <v>11315.907889948705</v>
      </c>
      <c r="AB6335" s="25">
        <f t="shared" si="1081"/>
        <v>0</v>
      </c>
    </row>
    <row r="6336" x14ac:dyDescent="0.2">
      <c r="I6336" s="24">
        <v>6331</v>
      </c>
      <c r="J6336" s="28">
        <v>0</v>
      </c>
      <c r="L6336" s="24">
        <v>23172.092404174804</v>
      </c>
      <c r="N6336" s="24">
        <v>6331</v>
      </c>
      <c r="O6336" s="24">
        <f t="shared" si="1082"/>
        <v>18421.813461318969</v>
      </c>
      <c r="P6336" s="24">
        <f t="shared" si="1079"/>
        <v>18421.813461318969</v>
      </c>
      <c r="Q6336" s="24">
        <f t="shared" si="1080"/>
        <v>0</v>
      </c>
      <c r="R6336" s="24">
        <f t="shared" si="1083"/>
        <v>18421.813461318969</v>
      </c>
      <c r="S6336" s="24">
        <f t="shared" si="1084"/>
        <v>0</v>
      </c>
      <c r="T6336" s="24" t="str">
        <f t="shared" si="1085"/>
        <v>drain</v>
      </c>
      <c r="V6336" s="24">
        <f t="shared" si="1088"/>
        <v>0</v>
      </c>
      <c r="W6336" s="24">
        <f t="shared" si="1086"/>
        <v>0</v>
      </c>
      <c r="X6336" s="24">
        <f t="shared" si="1089"/>
        <v>0</v>
      </c>
      <c r="Z6336" s="24">
        <f t="shared" si="1087"/>
        <v>18421.813461318969</v>
      </c>
      <c r="AB6336" s="24">
        <f t="shared" si="1081"/>
        <v>0</v>
      </c>
    </row>
    <row r="6337" x14ac:dyDescent="0.2">
      <c r="I6337" s="25">
        <v>6332</v>
      </c>
      <c r="J6337" s="29">
        <v>0</v>
      </c>
      <c r="L6337" s="25">
        <v>23508.221724510193</v>
      </c>
      <c r="N6337" s="25">
        <v>6332</v>
      </c>
      <c r="O6337" s="25">
        <f t="shared" si="1082"/>
        <v>18689.036270985605</v>
      </c>
      <c r="P6337" s="25">
        <f t="shared" si="1079"/>
        <v>18689.036270985605</v>
      </c>
      <c r="Q6337" s="25">
        <f t="shared" si="1080"/>
        <v>0</v>
      </c>
      <c r="R6337" s="25">
        <f t="shared" si="1083"/>
        <v>18689.036270985605</v>
      </c>
      <c r="S6337" s="25">
        <f t="shared" si="1084"/>
        <v>0</v>
      </c>
      <c r="T6337" s="25" t="str">
        <f t="shared" si="1085"/>
        <v>drain</v>
      </c>
      <c r="V6337" s="25">
        <f t="shared" si="1088"/>
        <v>0</v>
      </c>
      <c r="W6337" s="25">
        <f t="shared" si="1086"/>
        <v>0</v>
      </c>
      <c r="X6337" s="25">
        <f t="shared" si="1089"/>
        <v>0</v>
      </c>
      <c r="Z6337" s="25">
        <f t="shared" si="1087"/>
        <v>18689.036270985605</v>
      </c>
      <c r="AB6337" s="25">
        <f t="shared" si="1081"/>
        <v>0</v>
      </c>
    </row>
    <row r="6338" x14ac:dyDescent="0.2">
      <c r="I6338" s="24">
        <v>6333</v>
      </c>
      <c r="J6338" s="28">
        <v>0</v>
      </c>
      <c r="L6338" s="24">
        <v>23462.815341424939</v>
      </c>
      <c r="N6338" s="24">
        <v>6333</v>
      </c>
      <c r="O6338" s="24">
        <f t="shared" si="1082"/>
        <v>18652.938196432828</v>
      </c>
      <c r="P6338" s="24">
        <f t="shared" si="1079"/>
        <v>18652.938196432828</v>
      </c>
      <c r="Q6338" s="24">
        <f t="shared" si="1080"/>
        <v>0</v>
      </c>
      <c r="R6338" s="24">
        <f t="shared" si="1083"/>
        <v>18652.938196432828</v>
      </c>
      <c r="S6338" s="24">
        <f t="shared" si="1084"/>
        <v>0</v>
      </c>
      <c r="T6338" s="24" t="str">
        <f t="shared" si="1085"/>
        <v>drain</v>
      </c>
      <c r="V6338" s="24">
        <f t="shared" si="1088"/>
        <v>0</v>
      </c>
      <c r="W6338" s="24">
        <f t="shared" si="1086"/>
        <v>0</v>
      </c>
      <c r="X6338" s="24">
        <f t="shared" si="1089"/>
        <v>0</v>
      </c>
      <c r="Z6338" s="24">
        <f t="shared" si="1087"/>
        <v>18652.938196432828</v>
      </c>
      <c r="AB6338" s="24">
        <f t="shared" si="1081"/>
        <v>0</v>
      </c>
    </row>
    <row r="6339" x14ac:dyDescent="0.2">
      <c r="I6339" s="25">
        <v>6334</v>
      </c>
      <c r="J6339" s="29">
        <v>0</v>
      </c>
      <c r="L6339" s="25">
        <v>22829.508200836179</v>
      </c>
      <c r="N6339" s="25">
        <v>6334</v>
      </c>
      <c r="O6339" s="25">
        <f t="shared" si="1082"/>
        <v>18149.459019664762</v>
      </c>
      <c r="P6339" s="25">
        <f t="shared" si="1079"/>
        <v>18149.459019664762</v>
      </c>
      <c r="Q6339" s="25">
        <f t="shared" si="1080"/>
        <v>0</v>
      </c>
      <c r="R6339" s="25">
        <f t="shared" si="1083"/>
        <v>18149.459019664762</v>
      </c>
      <c r="S6339" s="25">
        <f t="shared" si="1084"/>
        <v>0</v>
      </c>
      <c r="T6339" s="25" t="str">
        <f t="shared" si="1085"/>
        <v>drain</v>
      </c>
      <c r="V6339" s="25">
        <f t="shared" si="1088"/>
        <v>0</v>
      </c>
      <c r="W6339" s="25">
        <f t="shared" si="1086"/>
        <v>0</v>
      </c>
      <c r="X6339" s="25">
        <f t="shared" si="1089"/>
        <v>0</v>
      </c>
      <c r="Z6339" s="25">
        <f t="shared" si="1087"/>
        <v>18149.459019664762</v>
      </c>
      <c r="AB6339" s="25">
        <f t="shared" si="1081"/>
        <v>0</v>
      </c>
    </row>
    <row r="6340" x14ac:dyDescent="0.2">
      <c r="I6340" s="24">
        <v>6335</v>
      </c>
      <c r="J6340" s="28">
        <v>0</v>
      </c>
      <c r="L6340" s="24">
        <v>21712.227703237531</v>
      </c>
      <c r="N6340" s="24">
        <v>6335</v>
      </c>
      <c r="O6340" s="24">
        <f t="shared" si="1082"/>
        <v>17261.221024073839</v>
      </c>
      <c r="P6340" s="24">
        <f t="shared" si="1079"/>
        <v>17261.221024073839</v>
      </c>
      <c r="Q6340" s="24">
        <f t="shared" si="1080"/>
        <v>0</v>
      </c>
      <c r="R6340" s="24">
        <f t="shared" si="1083"/>
        <v>17261.221024073839</v>
      </c>
      <c r="S6340" s="24">
        <f t="shared" si="1084"/>
        <v>0</v>
      </c>
      <c r="T6340" s="24" t="str">
        <f t="shared" si="1085"/>
        <v>drain</v>
      </c>
      <c r="V6340" s="24">
        <f t="shared" si="1088"/>
        <v>0</v>
      </c>
      <c r="W6340" s="24">
        <f t="shared" si="1086"/>
        <v>0</v>
      </c>
      <c r="X6340" s="24">
        <f t="shared" si="1089"/>
        <v>0</v>
      </c>
      <c r="Z6340" s="24">
        <f t="shared" si="1087"/>
        <v>17261.221024073839</v>
      </c>
      <c r="AB6340" s="24">
        <f t="shared" si="1081"/>
        <v>0</v>
      </c>
    </row>
    <row r="6341" x14ac:dyDescent="0.2">
      <c r="I6341" s="25">
        <v>6336</v>
      </c>
      <c r="J6341" s="29">
        <v>0</v>
      </c>
      <c r="L6341" s="25">
        <v>20321.678292226788</v>
      </c>
      <c r="N6341" s="25">
        <v>6336</v>
      </c>
      <c r="O6341" s="25">
        <f t="shared" si="1082"/>
        <v>16155.734242320297</v>
      </c>
      <c r="P6341" s="25">
        <f t="shared" si="1079"/>
        <v>16155.734242320297</v>
      </c>
      <c r="Q6341" s="25">
        <f t="shared" si="1080"/>
        <v>0</v>
      </c>
      <c r="R6341" s="25">
        <f t="shared" si="1083"/>
        <v>16155.734242320297</v>
      </c>
      <c r="S6341" s="25">
        <f t="shared" si="1084"/>
        <v>0</v>
      </c>
      <c r="T6341" s="25" t="str">
        <f t="shared" si="1085"/>
        <v>drain</v>
      </c>
      <c r="V6341" s="25">
        <f t="shared" si="1088"/>
        <v>0</v>
      </c>
      <c r="W6341" s="25">
        <f t="shared" si="1086"/>
        <v>0</v>
      </c>
      <c r="X6341" s="25">
        <f t="shared" si="1089"/>
        <v>0</v>
      </c>
      <c r="Z6341" s="25">
        <f t="shared" si="1087"/>
        <v>16155.734242320297</v>
      </c>
      <c r="AB6341" s="25">
        <f t="shared" si="1081"/>
        <v>0</v>
      </c>
    </row>
    <row r="6342" x14ac:dyDescent="0.2">
      <c r="I6342" s="24">
        <v>6337</v>
      </c>
      <c r="J6342" s="28">
        <v>0</v>
      </c>
      <c r="L6342" s="24">
        <v>19112.514852523804</v>
      </c>
      <c r="N6342" s="24">
        <v>6337</v>
      </c>
      <c r="O6342" s="24">
        <f t="shared" si="1082"/>
        <v>15194.449307756424</v>
      </c>
      <c r="P6342" s="24">
        <f t="shared" ref="P6342:P6405" si="1090">O6342-$E$8*$E$9</f>
        <v>15194.449307756424</v>
      </c>
      <c r="Q6342" s="24">
        <f t="shared" ref="Q6342:Q6405" si="1091">J6342*$E$7</f>
        <v>0</v>
      </c>
      <c r="R6342" s="24">
        <f t="shared" si="1083"/>
        <v>15194.449307756424</v>
      </c>
      <c r="S6342" s="24">
        <f t="shared" si="1084"/>
        <v>0</v>
      </c>
      <c r="T6342" s="24" t="str">
        <f t="shared" si="1085"/>
        <v>drain</v>
      </c>
      <c r="V6342" s="24">
        <f t="shared" si="1088"/>
        <v>0</v>
      </c>
      <c r="W6342" s="24">
        <f t="shared" si="1086"/>
        <v>0</v>
      </c>
      <c r="X6342" s="24">
        <f t="shared" si="1089"/>
        <v>0</v>
      </c>
      <c r="Z6342" s="24">
        <f t="shared" si="1087"/>
        <v>15194.449307756424</v>
      </c>
      <c r="AB6342" s="24">
        <f t="shared" ref="AB6342:AB6405" si="1092">IF(T6342="charge",(S6342-V6342),0)</f>
        <v>0</v>
      </c>
    </row>
    <row r="6343" x14ac:dyDescent="0.2">
      <c r="I6343" s="25">
        <v>6338</v>
      </c>
      <c r="J6343" s="29">
        <v>0</v>
      </c>
      <c r="L6343" s="25">
        <v>18119.370016622543</v>
      </c>
      <c r="N6343" s="25">
        <v>6338</v>
      </c>
      <c r="O6343" s="25">
        <f t="shared" ref="O6343:O6406" si="1093">L6343*$O$2</f>
        <v>14404.899163214923</v>
      </c>
      <c r="P6343" s="25">
        <f t="shared" si="1090"/>
        <v>14404.899163214923</v>
      </c>
      <c r="Q6343" s="25">
        <f t="shared" si="1091"/>
        <v>0</v>
      </c>
      <c r="R6343" s="25">
        <f t="shared" ref="R6343:R6406" si="1094">IF(P6343&gt;Q6343,P6343-Q6343,0)</f>
        <v>14404.899163214923</v>
      </c>
      <c r="S6343" s="25">
        <f t="shared" ref="S6343:S6406" si="1095">IF(Q6343&gt;P6343,Q6343-P6343,0)</f>
        <v>0</v>
      </c>
      <c r="T6343" s="25" t="str">
        <f t="shared" ref="T6343:T6406" si="1096">IF(P6343&gt;Q6343,"drain","charge")</f>
        <v>drain</v>
      </c>
      <c r="V6343" s="25">
        <f t="shared" si="1088"/>
        <v>0</v>
      </c>
      <c r="W6343" s="25">
        <f t="shared" ref="W6343:W6406" si="1097">IF(W6342+S6343&gt;$E$11,$E$11,IF(T6343="charge",W6342+(S6343*$E$12),IF((W6342-R6343)&gt;0,W6342-R6343,0)))</f>
        <v>0</v>
      </c>
      <c r="X6343" s="25">
        <f t="shared" si="1089"/>
        <v>0</v>
      </c>
      <c r="Z6343" s="25">
        <f t="shared" ref="Z6343:Z6406" si="1098">R6343-X6343</f>
        <v>14404.899163214923</v>
      </c>
      <c r="AB6343" s="25">
        <f t="shared" si="1092"/>
        <v>0</v>
      </c>
    </row>
    <row r="6344" x14ac:dyDescent="0.2">
      <c r="I6344" s="24">
        <v>6339</v>
      </c>
      <c r="J6344" s="28">
        <v>0</v>
      </c>
      <c r="L6344" s="24">
        <v>17806.158710575102</v>
      </c>
      <c r="N6344" s="24">
        <v>6339</v>
      </c>
      <c r="O6344" s="24">
        <f t="shared" si="1093"/>
        <v>14155.896174907208</v>
      </c>
      <c r="P6344" s="24">
        <f t="shared" si="1090"/>
        <v>14155.896174907208</v>
      </c>
      <c r="Q6344" s="24">
        <f t="shared" si="1091"/>
        <v>0</v>
      </c>
      <c r="R6344" s="24">
        <f t="shared" si="1094"/>
        <v>14155.896174907208</v>
      </c>
      <c r="S6344" s="24">
        <f t="shared" si="1095"/>
        <v>0</v>
      </c>
      <c r="T6344" s="24" t="str">
        <f t="shared" si="1096"/>
        <v>drain</v>
      </c>
      <c r="V6344" s="24">
        <f t="shared" ref="V6344:V6407" si="1099">IF(W6344&gt;=W6343,(W6344-W6343),0)</f>
        <v>0</v>
      </c>
      <c r="W6344" s="24">
        <f t="shared" si="1097"/>
        <v>0</v>
      </c>
      <c r="X6344" s="24">
        <f t="shared" ref="X6344:X6407" si="1100">IF(T6344="drain",W6343-W6344,0)</f>
        <v>0</v>
      </c>
      <c r="Z6344" s="24">
        <f t="shared" si="1098"/>
        <v>14155.896174907208</v>
      </c>
      <c r="AB6344" s="24">
        <f t="shared" si="1092"/>
        <v>0</v>
      </c>
    </row>
    <row r="6345" x14ac:dyDescent="0.2">
      <c r="I6345" s="25">
        <v>6340</v>
      </c>
      <c r="J6345" s="29">
        <v>0</v>
      </c>
      <c r="L6345" s="25">
        <v>17867.491627883908</v>
      </c>
      <c r="N6345" s="25">
        <v>6340</v>
      </c>
      <c r="O6345" s="25">
        <f t="shared" si="1093"/>
        <v>14204.655844167708</v>
      </c>
      <c r="P6345" s="25">
        <f t="shared" si="1090"/>
        <v>14204.655844167708</v>
      </c>
      <c r="Q6345" s="25">
        <f t="shared" si="1091"/>
        <v>0</v>
      </c>
      <c r="R6345" s="25">
        <f t="shared" si="1094"/>
        <v>14204.655844167708</v>
      </c>
      <c r="S6345" s="25">
        <f t="shared" si="1095"/>
        <v>0</v>
      </c>
      <c r="T6345" s="25" t="str">
        <f t="shared" si="1096"/>
        <v>drain</v>
      </c>
      <c r="V6345" s="25">
        <f t="shared" si="1099"/>
        <v>0</v>
      </c>
      <c r="W6345" s="25">
        <f t="shared" si="1097"/>
        <v>0</v>
      </c>
      <c r="X6345" s="25">
        <f t="shared" si="1100"/>
        <v>0</v>
      </c>
      <c r="Z6345" s="25">
        <f t="shared" si="1098"/>
        <v>14204.655844167708</v>
      </c>
      <c r="AB6345" s="25">
        <f t="shared" si="1092"/>
        <v>0</v>
      </c>
    </row>
    <row r="6346" x14ac:dyDescent="0.2">
      <c r="I6346" s="24">
        <v>6341</v>
      </c>
      <c r="J6346" s="28">
        <v>0</v>
      </c>
      <c r="L6346" s="24">
        <v>17805.398903560636</v>
      </c>
      <c r="N6346" s="24">
        <v>6341</v>
      </c>
      <c r="O6346" s="24">
        <f t="shared" si="1093"/>
        <v>14155.292128330706</v>
      </c>
      <c r="P6346" s="24">
        <f t="shared" si="1090"/>
        <v>14155.292128330706</v>
      </c>
      <c r="Q6346" s="24">
        <f t="shared" si="1091"/>
        <v>0</v>
      </c>
      <c r="R6346" s="24">
        <f t="shared" si="1094"/>
        <v>14155.292128330706</v>
      </c>
      <c r="S6346" s="24">
        <f t="shared" si="1095"/>
        <v>0</v>
      </c>
      <c r="T6346" s="24" t="str">
        <f t="shared" si="1096"/>
        <v>drain</v>
      </c>
      <c r="V6346" s="24">
        <f t="shared" si="1099"/>
        <v>0</v>
      </c>
      <c r="W6346" s="24">
        <f t="shared" si="1097"/>
        <v>0</v>
      </c>
      <c r="X6346" s="24">
        <f t="shared" si="1100"/>
        <v>0</v>
      </c>
      <c r="Z6346" s="24">
        <f t="shared" si="1098"/>
        <v>14155.292128330706</v>
      </c>
      <c r="AB6346" s="24">
        <f t="shared" si="1092"/>
        <v>0</v>
      </c>
    </row>
    <row r="6347" x14ac:dyDescent="0.2">
      <c r="I6347" s="25">
        <v>6342</v>
      </c>
      <c r="J6347" s="29">
        <v>0</v>
      </c>
      <c r="L6347" s="25">
        <v>18192.75623412132</v>
      </c>
      <c r="N6347" s="25">
        <v>6342</v>
      </c>
      <c r="O6347" s="25">
        <f t="shared" si="1093"/>
        <v>14463.241206126449</v>
      </c>
      <c r="P6347" s="25">
        <f t="shared" si="1090"/>
        <v>14463.241206126449</v>
      </c>
      <c r="Q6347" s="25">
        <f t="shared" si="1091"/>
        <v>0</v>
      </c>
      <c r="R6347" s="25">
        <f t="shared" si="1094"/>
        <v>14463.241206126449</v>
      </c>
      <c r="S6347" s="25">
        <f t="shared" si="1095"/>
        <v>0</v>
      </c>
      <c r="T6347" s="25" t="str">
        <f t="shared" si="1096"/>
        <v>drain</v>
      </c>
      <c r="V6347" s="25">
        <f t="shared" si="1099"/>
        <v>0</v>
      </c>
      <c r="W6347" s="25">
        <f t="shared" si="1097"/>
        <v>0</v>
      </c>
      <c r="X6347" s="25">
        <f t="shared" si="1100"/>
        <v>0</v>
      </c>
      <c r="Z6347" s="25">
        <f t="shared" si="1098"/>
        <v>14463.241206126449</v>
      </c>
      <c r="AB6347" s="25">
        <f t="shared" si="1092"/>
        <v>0</v>
      </c>
    </row>
    <row r="6348" x14ac:dyDescent="0.2">
      <c r="I6348" s="24">
        <v>6343</v>
      </c>
      <c r="J6348" s="28">
        <v>0</v>
      </c>
      <c r="L6348" s="24">
        <v>18631.271163761616</v>
      </c>
      <c r="N6348" s="24">
        <v>6343</v>
      </c>
      <c r="O6348" s="24">
        <f t="shared" si="1093"/>
        <v>14811.860575190485</v>
      </c>
      <c r="P6348" s="24">
        <f t="shared" si="1090"/>
        <v>14811.860575190485</v>
      </c>
      <c r="Q6348" s="24">
        <f t="shared" si="1091"/>
        <v>0</v>
      </c>
      <c r="R6348" s="24">
        <f t="shared" si="1094"/>
        <v>14811.860575190485</v>
      </c>
      <c r="S6348" s="24">
        <f t="shared" si="1095"/>
        <v>0</v>
      </c>
      <c r="T6348" s="24" t="str">
        <f t="shared" si="1096"/>
        <v>drain</v>
      </c>
      <c r="V6348" s="24">
        <f t="shared" si="1099"/>
        <v>0</v>
      </c>
      <c r="W6348" s="24">
        <f t="shared" si="1097"/>
        <v>0</v>
      </c>
      <c r="X6348" s="24">
        <f t="shared" si="1100"/>
        <v>0</v>
      </c>
      <c r="Z6348" s="24">
        <f t="shared" si="1098"/>
        <v>14811.860575190485</v>
      </c>
      <c r="AB6348" s="24">
        <f t="shared" si="1092"/>
        <v>0</v>
      </c>
    </row>
    <row r="6349" x14ac:dyDescent="0.2">
      <c r="I6349" s="25">
        <v>6344</v>
      </c>
      <c r="J6349" s="29">
        <v>0.32652172200000001</v>
      </c>
      <c r="L6349" s="25">
        <v>20351.4490486145</v>
      </c>
      <c r="N6349" s="25">
        <v>6344</v>
      </c>
      <c r="O6349" s="25">
        <f t="shared" si="1093"/>
        <v>16179.401993648529</v>
      </c>
      <c r="P6349" s="25">
        <f t="shared" si="1090"/>
        <v>16179.401993648529</v>
      </c>
      <c r="Q6349" s="25">
        <f t="shared" si="1091"/>
        <v>26121.73776</v>
      </c>
      <c r="R6349" s="25">
        <f t="shared" si="1094"/>
        <v>0</v>
      </c>
      <c r="S6349" s="25">
        <f t="shared" si="1095"/>
        <v>9942.3357663514707</v>
      </c>
      <c r="T6349" s="25" t="str">
        <f t="shared" si="1096"/>
        <v>charge</v>
      </c>
      <c r="V6349" s="25">
        <f t="shared" si="1099"/>
        <v>4000</v>
      </c>
      <c r="W6349" s="25">
        <f t="shared" si="1097"/>
        <v>4000</v>
      </c>
      <c r="X6349" s="25">
        <f t="shared" si="1100"/>
        <v>0</v>
      </c>
      <c r="Z6349" s="25">
        <f t="shared" si="1098"/>
        <v>0</v>
      </c>
      <c r="AB6349" s="25">
        <f t="shared" si="1092"/>
        <v>5942.3357663514707</v>
      </c>
    </row>
    <row r="6350" x14ac:dyDescent="0.2">
      <c r="I6350" s="24">
        <v>6345</v>
      </c>
      <c r="J6350" s="28">
        <v>0.52249908</v>
      </c>
      <c r="L6350" s="24">
        <v>22299.082534503934</v>
      </c>
      <c r="N6350" s="24">
        <v>6345</v>
      </c>
      <c r="O6350" s="24">
        <f t="shared" si="1093"/>
        <v>17727.770614930629</v>
      </c>
      <c r="P6350" s="24">
        <f t="shared" si="1090"/>
        <v>17727.770614930629</v>
      </c>
      <c r="Q6350" s="24">
        <f t="shared" si="1091"/>
        <v>41799.926400000004</v>
      </c>
      <c r="R6350" s="24">
        <f t="shared" si="1094"/>
        <v>0</v>
      </c>
      <c r="S6350" s="24">
        <f t="shared" si="1095"/>
        <v>24072.155785069375</v>
      </c>
      <c r="T6350" s="24" t="str">
        <f t="shared" si="1096"/>
        <v>charge</v>
      </c>
      <c r="V6350" s="24">
        <f t="shared" si="1099"/>
        <v>0</v>
      </c>
      <c r="W6350" s="24">
        <f t="shared" si="1097"/>
        <v>4000</v>
      </c>
      <c r="X6350" s="24">
        <f t="shared" si="1100"/>
        <v>0</v>
      </c>
      <c r="Z6350" s="24">
        <f t="shared" si="1098"/>
        <v>0</v>
      </c>
      <c r="AB6350" s="24">
        <f t="shared" si="1092"/>
        <v>24072.155785069375</v>
      </c>
    </row>
    <row r="6351" x14ac:dyDescent="0.2">
      <c r="I6351" s="25">
        <v>6346</v>
      </c>
      <c r="J6351" s="29">
        <v>0.60550394400000007</v>
      </c>
      <c r="L6351" s="25">
        <v>23543.24494152069</v>
      </c>
      <c r="N6351" s="25">
        <v>6346</v>
      </c>
      <c r="O6351" s="25">
        <f t="shared" si="1093"/>
        <v>18716.879728508949</v>
      </c>
      <c r="P6351" s="25">
        <f t="shared" si="1090"/>
        <v>18716.879728508949</v>
      </c>
      <c r="Q6351" s="25">
        <f t="shared" si="1091"/>
        <v>48440.315520000004</v>
      </c>
      <c r="R6351" s="25">
        <f t="shared" si="1094"/>
        <v>0</v>
      </c>
      <c r="S6351" s="25">
        <f t="shared" si="1095"/>
        <v>29723.435791491054</v>
      </c>
      <c r="T6351" s="25" t="str">
        <f t="shared" si="1096"/>
        <v>charge</v>
      </c>
      <c r="V6351" s="25">
        <f t="shared" si="1099"/>
        <v>0</v>
      </c>
      <c r="W6351" s="25">
        <f t="shared" si="1097"/>
        <v>4000</v>
      </c>
      <c r="X6351" s="25">
        <f t="shared" si="1100"/>
        <v>0</v>
      </c>
      <c r="Z6351" s="25">
        <f t="shared" si="1098"/>
        <v>0</v>
      </c>
      <c r="AB6351" s="25">
        <f t="shared" si="1092"/>
        <v>29723.435791491054</v>
      </c>
    </row>
    <row r="6352" x14ac:dyDescent="0.2">
      <c r="I6352" s="24">
        <v>6347</v>
      </c>
      <c r="J6352" s="28">
        <v>0.67040025300000006</v>
      </c>
      <c r="L6352" s="24">
        <v>24534.834705710407</v>
      </c>
      <c r="N6352" s="24">
        <v>6347</v>
      </c>
      <c r="O6352" s="24">
        <f t="shared" si="1093"/>
        <v>19505.193591039773</v>
      </c>
      <c r="P6352" s="24">
        <f t="shared" si="1090"/>
        <v>19505.193591039773</v>
      </c>
      <c r="Q6352" s="24">
        <f t="shared" si="1091"/>
        <v>53632.020240000005</v>
      </c>
      <c r="R6352" s="24">
        <f t="shared" si="1094"/>
        <v>0</v>
      </c>
      <c r="S6352" s="24">
        <f t="shared" si="1095"/>
        <v>34126.826648960232</v>
      </c>
      <c r="T6352" s="24" t="str">
        <f t="shared" si="1096"/>
        <v>charge</v>
      </c>
      <c r="V6352" s="24">
        <f t="shared" si="1099"/>
        <v>0</v>
      </c>
      <c r="W6352" s="24">
        <f t="shared" si="1097"/>
        <v>4000</v>
      </c>
      <c r="X6352" s="24">
        <f t="shared" si="1100"/>
        <v>0</v>
      </c>
      <c r="Z6352" s="24">
        <f t="shared" si="1098"/>
        <v>0</v>
      </c>
      <c r="AB6352" s="24">
        <f t="shared" si="1092"/>
        <v>34126.826648960232</v>
      </c>
    </row>
    <row r="6353" x14ac:dyDescent="0.2">
      <c r="I6353" s="25">
        <v>6348</v>
      </c>
      <c r="J6353" s="29">
        <v>0.70839978400000003</v>
      </c>
      <c r="L6353" s="25">
        <v>25194.044474184509</v>
      </c>
      <c r="N6353" s="25">
        <v>6348</v>
      </c>
      <c r="O6353" s="25">
        <f t="shared" si="1093"/>
        <v>20029.265356976684</v>
      </c>
      <c r="P6353" s="25">
        <f t="shared" si="1090"/>
        <v>20029.265356976684</v>
      </c>
      <c r="Q6353" s="25">
        <f t="shared" si="1091"/>
        <v>56671.98272</v>
      </c>
      <c r="R6353" s="25">
        <f t="shared" si="1094"/>
        <v>0</v>
      </c>
      <c r="S6353" s="25">
        <f t="shared" si="1095"/>
        <v>36642.717363023316</v>
      </c>
      <c r="T6353" s="25" t="str">
        <f t="shared" si="1096"/>
        <v>charge</v>
      </c>
      <c r="V6353" s="25">
        <f t="shared" si="1099"/>
        <v>0</v>
      </c>
      <c r="W6353" s="25">
        <f t="shared" si="1097"/>
        <v>4000</v>
      </c>
      <c r="X6353" s="25">
        <f t="shared" si="1100"/>
        <v>0</v>
      </c>
      <c r="Z6353" s="25">
        <f t="shared" si="1098"/>
        <v>0</v>
      </c>
      <c r="AB6353" s="25">
        <f t="shared" si="1092"/>
        <v>36642.717363023316</v>
      </c>
    </row>
    <row r="6354" x14ac:dyDescent="0.2">
      <c r="I6354" s="24">
        <v>6349</v>
      </c>
      <c r="J6354" s="28">
        <v>0.71181087499999995</v>
      </c>
      <c r="L6354" s="24">
        <v>25318.487404632568</v>
      </c>
      <c r="N6354" s="24">
        <v>6349</v>
      </c>
      <c r="O6354" s="24">
        <f t="shared" si="1093"/>
        <v>20128.197486682893</v>
      </c>
      <c r="P6354" s="24">
        <f t="shared" si="1090"/>
        <v>20128.197486682893</v>
      </c>
      <c r="Q6354" s="24">
        <f t="shared" si="1091"/>
        <v>56944.869999999995</v>
      </c>
      <c r="R6354" s="24">
        <f t="shared" si="1094"/>
        <v>0</v>
      </c>
      <c r="S6354" s="24">
        <f t="shared" si="1095"/>
        <v>36816.672513317098</v>
      </c>
      <c r="T6354" s="24" t="str">
        <f t="shared" si="1096"/>
        <v>charge</v>
      </c>
      <c r="V6354" s="24">
        <f t="shared" si="1099"/>
        <v>0</v>
      </c>
      <c r="W6354" s="24">
        <f t="shared" si="1097"/>
        <v>4000</v>
      </c>
      <c r="X6354" s="24">
        <f t="shared" si="1100"/>
        <v>0</v>
      </c>
      <c r="Z6354" s="24">
        <f t="shared" si="1098"/>
        <v>0</v>
      </c>
      <c r="AB6354" s="24">
        <f t="shared" si="1092"/>
        <v>36816.672513317098</v>
      </c>
    </row>
    <row r="6355" x14ac:dyDescent="0.2">
      <c r="I6355" s="25">
        <v>6350</v>
      </c>
      <c r="J6355" s="29">
        <v>0.71042333999999996</v>
      </c>
      <c r="L6355" s="25">
        <v>25718.535725307462</v>
      </c>
      <c r="N6355" s="25">
        <v>6350</v>
      </c>
      <c r="O6355" s="25">
        <f t="shared" si="1093"/>
        <v>20446.235901619431</v>
      </c>
      <c r="P6355" s="25">
        <f t="shared" si="1090"/>
        <v>20446.235901619431</v>
      </c>
      <c r="Q6355" s="25">
        <f t="shared" si="1091"/>
        <v>56833.867199999993</v>
      </c>
      <c r="R6355" s="25">
        <f t="shared" si="1094"/>
        <v>0</v>
      </c>
      <c r="S6355" s="25">
        <f t="shared" si="1095"/>
        <v>36387.631298380562</v>
      </c>
      <c r="T6355" s="25" t="str">
        <f t="shared" si="1096"/>
        <v>charge</v>
      </c>
      <c r="V6355" s="25">
        <f t="shared" si="1099"/>
        <v>0</v>
      </c>
      <c r="W6355" s="25">
        <f t="shared" si="1097"/>
        <v>4000</v>
      </c>
      <c r="X6355" s="25">
        <f t="shared" si="1100"/>
        <v>0</v>
      </c>
      <c r="Z6355" s="25">
        <f t="shared" si="1098"/>
        <v>0</v>
      </c>
      <c r="AB6355" s="25">
        <f t="shared" si="1092"/>
        <v>36387.631298380562</v>
      </c>
    </row>
    <row r="6356" x14ac:dyDescent="0.2">
      <c r="I6356" s="24">
        <v>6351</v>
      </c>
      <c r="J6356" s="28">
        <v>0.71891712100000005</v>
      </c>
      <c r="L6356" s="24">
        <v>26022.910028839109</v>
      </c>
      <c r="N6356" s="24">
        <v>6351</v>
      </c>
      <c r="O6356" s="24">
        <f t="shared" si="1093"/>
        <v>20688.213472927091</v>
      </c>
      <c r="P6356" s="24">
        <f t="shared" si="1090"/>
        <v>20688.213472927091</v>
      </c>
      <c r="Q6356" s="24">
        <f t="shared" si="1091"/>
        <v>57513.369680000003</v>
      </c>
      <c r="R6356" s="24">
        <f t="shared" si="1094"/>
        <v>0</v>
      </c>
      <c r="S6356" s="24">
        <f t="shared" si="1095"/>
        <v>36825.156207072912</v>
      </c>
      <c r="T6356" s="24" t="str">
        <f t="shared" si="1096"/>
        <v>charge</v>
      </c>
      <c r="V6356" s="24">
        <f t="shared" si="1099"/>
        <v>0</v>
      </c>
      <c r="W6356" s="24">
        <f t="shared" si="1097"/>
        <v>4000</v>
      </c>
      <c r="X6356" s="24">
        <f t="shared" si="1100"/>
        <v>0</v>
      </c>
      <c r="Z6356" s="24">
        <f t="shared" si="1098"/>
        <v>0</v>
      </c>
      <c r="AB6356" s="24">
        <f t="shared" si="1092"/>
        <v>36825.156207072912</v>
      </c>
    </row>
    <row r="6357" x14ac:dyDescent="0.2">
      <c r="I6357" s="25">
        <v>6352</v>
      </c>
      <c r="J6357" s="29">
        <v>0.66743471499999996</v>
      </c>
      <c r="L6357" s="25">
        <v>25839.594304370879</v>
      </c>
      <c r="N6357" s="25">
        <v>6352</v>
      </c>
      <c r="O6357" s="25">
        <f t="shared" si="1093"/>
        <v>20542.477471974849</v>
      </c>
      <c r="P6357" s="25">
        <f t="shared" si="1090"/>
        <v>20542.477471974849</v>
      </c>
      <c r="Q6357" s="25">
        <f t="shared" si="1091"/>
        <v>53394.777199999997</v>
      </c>
      <c r="R6357" s="25">
        <f t="shared" si="1094"/>
        <v>0</v>
      </c>
      <c r="S6357" s="25">
        <f t="shared" si="1095"/>
        <v>32852.299728025144</v>
      </c>
      <c r="T6357" s="25" t="str">
        <f t="shared" si="1096"/>
        <v>charge</v>
      </c>
      <c r="V6357" s="25">
        <f t="shared" si="1099"/>
        <v>0</v>
      </c>
      <c r="W6357" s="25">
        <f t="shared" si="1097"/>
        <v>4000</v>
      </c>
      <c r="X6357" s="25">
        <f t="shared" si="1100"/>
        <v>0</v>
      </c>
      <c r="Z6357" s="25">
        <f t="shared" si="1098"/>
        <v>0</v>
      </c>
      <c r="AB6357" s="25">
        <f t="shared" si="1092"/>
        <v>32852.299728025144</v>
      </c>
    </row>
    <row r="6358" x14ac:dyDescent="0.2">
      <c r="I6358" s="24">
        <v>6353</v>
      </c>
      <c r="J6358" s="28">
        <v>0.447752504</v>
      </c>
      <c r="L6358" s="24">
        <v>25199.303717231749</v>
      </c>
      <c r="N6358" s="24">
        <v>6353</v>
      </c>
      <c r="O6358" s="24">
        <f t="shared" si="1093"/>
        <v>20033.446455199242</v>
      </c>
      <c r="P6358" s="24">
        <f t="shared" si="1090"/>
        <v>20033.446455199242</v>
      </c>
      <c r="Q6358" s="24">
        <f t="shared" si="1091"/>
        <v>35820.200319999996</v>
      </c>
      <c r="R6358" s="24">
        <f t="shared" si="1094"/>
        <v>0</v>
      </c>
      <c r="S6358" s="24">
        <f t="shared" si="1095"/>
        <v>15786.753864800754</v>
      </c>
      <c r="T6358" s="24" t="str">
        <f t="shared" si="1096"/>
        <v>charge</v>
      </c>
      <c r="V6358" s="24">
        <f t="shared" si="1099"/>
        <v>0</v>
      </c>
      <c r="W6358" s="24">
        <f t="shared" si="1097"/>
        <v>4000</v>
      </c>
      <c r="X6358" s="24">
        <f t="shared" si="1100"/>
        <v>0</v>
      </c>
      <c r="Z6358" s="24">
        <f t="shared" si="1098"/>
        <v>0</v>
      </c>
      <c r="AB6358" s="24">
        <f t="shared" si="1092"/>
        <v>15786.753864800754</v>
      </c>
    </row>
    <row r="6359" x14ac:dyDescent="0.2">
      <c r="I6359" s="25">
        <v>6354</v>
      </c>
      <c r="J6359" s="29">
        <v>3.6262694000000005E-2</v>
      </c>
      <c r="L6359" s="25">
        <v>24230.241045570372</v>
      </c>
      <c r="N6359" s="25">
        <v>6354</v>
      </c>
      <c r="O6359" s="25">
        <f t="shared" si="1093"/>
        <v>19263.041631228447</v>
      </c>
      <c r="P6359" s="25">
        <f t="shared" si="1090"/>
        <v>19263.041631228447</v>
      </c>
      <c r="Q6359" s="25">
        <f t="shared" si="1091"/>
        <v>2901.0155200000004</v>
      </c>
      <c r="R6359" s="25">
        <f t="shared" si="1094"/>
        <v>16362.026111228446</v>
      </c>
      <c r="S6359" s="25">
        <f t="shared" si="1095"/>
        <v>0</v>
      </c>
      <c r="T6359" s="25" t="str">
        <f t="shared" si="1096"/>
        <v>drain</v>
      </c>
      <c r="V6359" s="25">
        <f t="shared" si="1099"/>
        <v>0</v>
      </c>
      <c r="W6359" s="25">
        <f t="shared" si="1097"/>
        <v>0</v>
      </c>
      <c r="X6359" s="25">
        <f t="shared" si="1100"/>
        <v>4000</v>
      </c>
      <c r="Z6359" s="25">
        <f t="shared" si="1098"/>
        <v>12362.026111228446</v>
      </c>
      <c r="AB6359" s="25">
        <f t="shared" si="1092"/>
        <v>0</v>
      </c>
    </row>
    <row r="6360" x14ac:dyDescent="0.2">
      <c r="I6360" s="24">
        <v>6355</v>
      </c>
      <c r="J6360" s="28">
        <v>0</v>
      </c>
      <c r="L6360" s="24">
        <v>24080.720694732663</v>
      </c>
      <c r="N6360" s="24">
        <v>6355</v>
      </c>
      <c r="O6360" s="24">
        <f t="shared" si="1093"/>
        <v>19144.172952312467</v>
      </c>
      <c r="P6360" s="24">
        <f t="shared" si="1090"/>
        <v>19144.172952312467</v>
      </c>
      <c r="Q6360" s="24">
        <f t="shared" si="1091"/>
        <v>0</v>
      </c>
      <c r="R6360" s="24">
        <f t="shared" si="1094"/>
        <v>19144.172952312467</v>
      </c>
      <c r="S6360" s="24">
        <f t="shared" si="1095"/>
        <v>0</v>
      </c>
      <c r="T6360" s="24" t="str">
        <f t="shared" si="1096"/>
        <v>drain</v>
      </c>
      <c r="V6360" s="24">
        <f t="shared" si="1099"/>
        <v>0</v>
      </c>
      <c r="W6360" s="24">
        <f t="shared" si="1097"/>
        <v>0</v>
      </c>
      <c r="X6360" s="24">
        <f t="shared" si="1100"/>
        <v>0</v>
      </c>
      <c r="Z6360" s="24">
        <f t="shared" si="1098"/>
        <v>19144.172952312467</v>
      </c>
      <c r="AB6360" s="24">
        <f t="shared" si="1092"/>
        <v>0</v>
      </c>
    </row>
    <row r="6361" x14ac:dyDescent="0.2">
      <c r="I6361" s="25">
        <v>6356</v>
      </c>
      <c r="J6361" s="29">
        <v>0</v>
      </c>
      <c r="L6361" s="25">
        <v>23977.068221378326</v>
      </c>
      <c r="N6361" s="25">
        <v>6356</v>
      </c>
      <c r="O6361" s="25">
        <f t="shared" si="1093"/>
        <v>19061.769235995769</v>
      </c>
      <c r="P6361" s="25">
        <f t="shared" si="1090"/>
        <v>19061.769235995769</v>
      </c>
      <c r="Q6361" s="25">
        <f t="shared" si="1091"/>
        <v>0</v>
      </c>
      <c r="R6361" s="25">
        <f t="shared" si="1094"/>
        <v>19061.769235995769</v>
      </c>
      <c r="S6361" s="25">
        <f t="shared" si="1095"/>
        <v>0</v>
      </c>
      <c r="T6361" s="25" t="str">
        <f t="shared" si="1096"/>
        <v>drain</v>
      </c>
      <c r="V6361" s="25">
        <f t="shared" si="1099"/>
        <v>0</v>
      </c>
      <c r="W6361" s="25">
        <f t="shared" si="1097"/>
        <v>0</v>
      </c>
      <c r="X6361" s="25">
        <f t="shared" si="1100"/>
        <v>0</v>
      </c>
      <c r="Z6361" s="25">
        <f t="shared" si="1098"/>
        <v>19061.769235995769</v>
      </c>
      <c r="AB6361" s="25">
        <f t="shared" si="1092"/>
        <v>0</v>
      </c>
    </row>
    <row r="6362" x14ac:dyDescent="0.2">
      <c r="I6362" s="24">
        <v>6357</v>
      </c>
      <c r="J6362" s="28">
        <v>0</v>
      </c>
      <c r="L6362" s="24">
        <v>23577.18646917343</v>
      </c>
      <c r="N6362" s="24">
        <v>6357</v>
      </c>
      <c r="O6362" s="24">
        <f t="shared" si="1093"/>
        <v>18743.863242992877</v>
      </c>
      <c r="P6362" s="24">
        <f t="shared" si="1090"/>
        <v>18743.863242992877</v>
      </c>
      <c r="Q6362" s="24">
        <f t="shared" si="1091"/>
        <v>0</v>
      </c>
      <c r="R6362" s="24">
        <f t="shared" si="1094"/>
        <v>18743.863242992877</v>
      </c>
      <c r="S6362" s="24">
        <f t="shared" si="1095"/>
        <v>0</v>
      </c>
      <c r="T6362" s="24" t="str">
        <f t="shared" si="1096"/>
        <v>drain</v>
      </c>
      <c r="V6362" s="24">
        <f t="shared" si="1099"/>
        <v>0</v>
      </c>
      <c r="W6362" s="24">
        <f t="shared" si="1097"/>
        <v>0</v>
      </c>
      <c r="X6362" s="24">
        <f t="shared" si="1100"/>
        <v>0</v>
      </c>
      <c r="Z6362" s="24">
        <f t="shared" si="1098"/>
        <v>18743.863242992877</v>
      </c>
      <c r="AB6362" s="24">
        <f t="shared" si="1092"/>
        <v>0</v>
      </c>
    </row>
    <row r="6363" x14ac:dyDescent="0.2">
      <c r="I6363" s="25">
        <v>6358</v>
      </c>
      <c r="J6363" s="29">
        <v>0</v>
      </c>
      <c r="L6363" s="25">
        <v>22590.605988121031</v>
      </c>
      <c r="N6363" s="25">
        <v>6358</v>
      </c>
      <c r="O6363" s="25">
        <f t="shared" si="1093"/>
        <v>17959.53176055622</v>
      </c>
      <c r="P6363" s="25">
        <f t="shared" si="1090"/>
        <v>17959.53176055622</v>
      </c>
      <c r="Q6363" s="25">
        <f t="shared" si="1091"/>
        <v>0</v>
      </c>
      <c r="R6363" s="25">
        <f t="shared" si="1094"/>
        <v>17959.53176055622</v>
      </c>
      <c r="S6363" s="25">
        <f t="shared" si="1095"/>
        <v>0</v>
      </c>
      <c r="T6363" s="25" t="str">
        <f t="shared" si="1096"/>
        <v>drain</v>
      </c>
      <c r="V6363" s="25">
        <f t="shared" si="1099"/>
        <v>0</v>
      </c>
      <c r="W6363" s="25">
        <f t="shared" si="1097"/>
        <v>0</v>
      </c>
      <c r="X6363" s="25">
        <f t="shared" si="1100"/>
        <v>0</v>
      </c>
      <c r="Z6363" s="25">
        <f t="shared" si="1098"/>
        <v>17959.53176055622</v>
      </c>
      <c r="AB6363" s="25">
        <f t="shared" si="1092"/>
        <v>0</v>
      </c>
    </row>
    <row r="6364" x14ac:dyDescent="0.2">
      <c r="I6364" s="24">
        <v>6359</v>
      </c>
      <c r="J6364" s="28">
        <v>0</v>
      </c>
      <c r="L6364" s="24">
        <v>21500.585590076444</v>
      </c>
      <c r="N6364" s="24">
        <v>6359</v>
      </c>
      <c r="O6364" s="24">
        <f t="shared" si="1093"/>
        <v>17092.965544110775</v>
      </c>
      <c r="P6364" s="24">
        <f t="shared" si="1090"/>
        <v>17092.965544110775</v>
      </c>
      <c r="Q6364" s="24">
        <f t="shared" si="1091"/>
        <v>0</v>
      </c>
      <c r="R6364" s="24">
        <f t="shared" si="1094"/>
        <v>17092.965544110775</v>
      </c>
      <c r="S6364" s="24">
        <f t="shared" si="1095"/>
        <v>0</v>
      </c>
      <c r="T6364" s="24" t="str">
        <f t="shared" si="1096"/>
        <v>drain</v>
      </c>
      <c r="V6364" s="24">
        <f t="shared" si="1099"/>
        <v>0</v>
      </c>
      <c r="W6364" s="24">
        <f t="shared" si="1097"/>
        <v>0</v>
      </c>
      <c r="X6364" s="24">
        <f t="shared" si="1100"/>
        <v>0</v>
      </c>
      <c r="Z6364" s="24">
        <f t="shared" si="1098"/>
        <v>17092.965544110775</v>
      </c>
      <c r="AB6364" s="24">
        <f t="shared" si="1092"/>
        <v>0</v>
      </c>
    </row>
    <row r="6365" x14ac:dyDescent="0.2">
      <c r="I6365" s="25">
        <v>6360</v>
      </c>
      <c r="J6365" s="29">
        <v>0</v>
      </c>
      <c r="L6365" s="25">
        <v>20138.28172702789</v>
      </c>
      <c r="N6365" s="25">
        <v>6360</v>
      </c>
      <c r="O6365" s="25">
        <f t="shared" si="1093"/>
        <v>16009.933972987174</v>
      </c>
      <c r="P6365" s="25">
        <f t="shared" si="1090"/>
        <v>16009.933972987174</v>
      </c>
      <c r="Q6365" s="25">
        <f t="shared" si="1091"/>
        <v>0</v>
      </c>
      <c r="R6365" s="25">
        <f t="shared" si="1094"/>
        <v>16009.933972987174</v>
      </c>
      <c r="S6365" s="25">
        <f t="shared" si="1095"/>
        <v>0</v>
      </c>
      <c r="T6365" s="25" t="str">
        <f t="shared" si="1096"/>
        <v>drain</v>
      </c>
      <c r="V6365" s="25">
        <f t="shared" si="1099"/>
        <v>0</v>
      </c>
      <c r="W6365" s="25">
        <f t="shared" si="1097"/>
        <v>0</v>
      </c>
      <c r="X6365" s="25">
        <f t="shared" si="1100"/>
        <v>0</v>
      </c>
      <c r="Z6365" s="25">
        <f t="shared" si="1098"/>
        <v>16009.933972987174</v>
      </c>
      <c r="AB6365" s="25">
        <f t="shared" si="1092"/>
        <v>0</v>
      </c>
    </row>
    <row r="6366" x14ac:dyDescent="0.2">
      <c r="I6366" s="24">
        <v>6361</v>
      </c>
      <c r="J6366" s="28">
        <v>0</v>
      </c>
      <c r="L6366" s="24">
        <v>18930.014001655578</v>
      </c>
      <c r="N6366" s="24">
        <v>6361</v>
      </c>
      <c r="O6366" s="24">
        <f t="shared" si="1093"/>
        <v>15049.361131316185</v>
      </c>
      <c r="P6366" s="24">
        <f t="shared" si="1090"/>
        <v>15049.361131316185</v>
      </c>
      <c r="Q6366" s="24">
        <f t="shared" si="1091"/>
        <v>0</v>
      </c>
      <c r="R6366" s="24">
        <f t="shared" si="1094"/>
        <v>15049.361131316185</v>
      </c>
      <c r="S6366" s="24">
        <f t="shared" si="1095"/>
        <v>0</v>
      </c>
      <c r="T6366" s="24" t="str">
        <f t="shared" si="1096"/>
        <v>drain</v>
      </c>
      <c r="V6366" s="24">
        <f t="shared" si="1099"/>
        <v>0</v>
      </c>
      <c r="W6366" s="24">
        <f t="shared" si="1097"/>
        <v>0</v>
      </c>
      <c r="X6366" s="24">
        <f t="shared" si="1100"/>
        <v>0</v>
      </c>
      <c r="Z6366" s="24">
        <f t="shared" si="1098"/>
        <v>15049.361131316185</v>
      </c>
      <c r="AB6366" s="24">
        <f t="shared" si="1092"/>
        <v>0</v>
      </c>
    </row>
    <row r="6367" x14ac:dyDescent="0.2">
      <c r="I6367" s="25">
        <v>6362</v>
      </c>
      <c r="J6367" s="29">
        <v>0</v>
      </c>
      <c r="L6367" s="25">
        <v>18388.357309436797</v>
      </c>
      <c r="N6367" s="25">
        <v>6362</v>
      </c>
      <c r="O6367" s="25">
        <f t="shared" si="1093"/>
        <v>14618.744061002255</v>
      </c>
      <c r="P6367" s="25">
        <f t="shared" si="1090"/>
        <v>14618.744061002255</v>
      </c>
      <c r="Q6367" s="25">
        <f t="shared" si="1091"/>
        <v>0</v>
      </c>
      <c r="R6367" s="25">
        <f t="shared" si="1094"/>
        <v>14618.744061002255</v>
      </c>
      <c r="S6367" s="25">
        <f t="shared" si="1095"/>
        <v>0</v>
      </c>
      <c r="T6367" s="25" t="str">
        <f t="shared" si="1096"/>
        <v>drain</v>
      </c>
      <c r="V6367" s="25">
        <f t="shared" si="1099"/>
        <v>0</v>
      </c>
      <c r="W6367" s="25">
        <f t="shared" si="1097"/>
        <v>0</v>
      </c>
      <c r="X6367" s="25">
        <f t="shared" si="1100"/>
        <v>0</v>
      </c>
      <c r="Z6367" s="25">
        <f t="shared" si="1098"/>
        <v>14618.744061002255</v>
      </c>
      <c r="AB6367" s="25">
        <f t="shared" si="1092"/>
        <v>0</v>
      </c>
    </row>
    <row r="6368" x14ac:dyDescent="0.2">
      <c r="I6368" s="24">
        <v>6363</v>
      </c>
      <c r="J6368" s="28">
        <v>0</v>
      </c>
      <c r="L6368" s="24">
        <v>18155.140001678465</v>
      </c>
      <c r="N6368" s="24">
        <v>6363</v>
      </c>
      <c r="O6368" s="24">
        <f t="shared" si="1093"/>
        <v>14433.336301334381</v>
      </c>
      <c r="P6368" s="24">
        <f t="shared" si="1090"/>
        <v>14433.336301334381</v>
      </c>
      <c r="Q6368" s="24">
        <f t="shared" si="1091"/>
        <v>0</v>
      </c>
      <c r="R6368" s="24">
        <f t="shared" si="1094"/>
        <v>14433.336301334381</v>
      </c>
      <c r="S6368" s="24">
        <f t="shared" si="1095"/>
        <v>0</v>
      </c>
      <c r="T6368" s="24" t="str">
        <f t="shared" si="1096"/>
        <v>drain</v>
      </c>
      <c r="V6368" s="24">
        <f t="shared" si="1099"/>
        <v>0</v>
      </c>
      <c r="W6368" s="24">
        <f t="shared" si="1097"/>
        <v>0</v>
      </c>
      <c r="X6368" s="24">
        <f t="shared" si="1100"/>
        <v>0</v>
      </c>
      <c r="Z6368" s="24">
        <f t="shared" si="1098"/>
        <v>14433.336301334381</v>
      </c>
      <c r="AB6368" s="24">
        <f t="shared" si="1092"/>
        <v>0</v>
      </c>
    </row>
    <row r="6369" x14ac:dyDescent="0.2">
      <c r="I6369" s="25">
        <v>6364</v>
      </c>
      <c r="J6369" s="29">
        <v>0</v>
      </c>
      <c r="L6369" s="25">
        <v>17914.943639755249</v>
      </c>
      <c r="N6369" s="25">
        <v>6364</v>
      </c>
      <c r="O6369" s="25">
        <f t="shared" si="1093"/>
        <v>14242.380193605424</v>
      </c>
      <c r="P6369" s="25">
        <f t="shared" si="1090"/>
        <v>14242.380193605424</v>
      </c>
      <c r="Q6369" s="25">
        <f t="shared" si="1091"/>
        <v>0</v>
      </c>
      <c r="R6369" s="25">
        <f t="shared" si="1094"/>
        <v>14242.380193605424</v>
      </c>
      <c r="S6369" s="25">
        <f t="shared" si="1095"/>
        <v>0</v>
      </c>
      <c r="T6369" s="25" t="str">
        <f t="shared" si="1096"/>
        <v>drain</v>
      </c>
      <c r="V6369" s="25">
        <f t="shared" si="1099"/>
        <v>0</v>
      </c>
      <c r="W6369" s="25">
        <f t="shared" si="1097"/>
        <v>0</v>
      </c>
      <c r="X6369" s="25">
        <f t="shared" si="1100"/>
        <v>0</v>
      </c>
      <c r="Z6369" s="25">
        <f t="shared" si="1098"/>
        <v>14242.380193605424</v>
      </c>
      <c r="AB6369" s="25">
        <f t="shared" si="1092"/>
        <v>0</v>
      </c>
    </row>
    <row r="6370" x14ac:dyDescent="0.2">
      <c r="I6370" s="24">
        <v>6365</v>
      </c>
      <c r="J6370" s="28">
        <v>0</v>
      </c>
      <c r="L6370" s="24">
        <v>17888.311117219924</v>
      </c>
      <c r="N6370" s="24">
        <v>6365</v>
      </c>
      <c r="O6370" s="24">
        <f t="shared" si="1093"/>
        <v>14221.207338189841</v>
      </c>
      <c r="P6370" s="24">
        <f t="shared" si="1090"/>
        <v>14221.207338189841</v>
      </c>
      <c r="Q6370" s="24">
        <f t="shared" si="1091"/>
        <v>0</v>
      </c>
      <c r="R6370" s="24">
        <f t="shared" si="1094"/>
        <v>14221.207338189841</v>
      </c>
      <c r="S6370" s="24">
        <f t="shared" si="1095"/>
        <v>0</v>
      </c>
      <c r="T6370" s="24" t="str">
        <f t="shared" si="1096"/>
        <v>drain</v>
      </c>
      <c r="V6370" s="24">
        <f t="shared" si="1099"/>
        <v>0</v>
      </c>
      <c r="W6370" s="24">
        <f t="shared" si="1097"/>
        <v>0</v>
      </c>
      <c r="X6370" s="24">
        <f t="shared" si="1100"/>
        <v>0</v>
      </c>
      <c r="Z6370" s="24">
        <f t="shared" si="1098"/>
        <v>14221.207338189841</v>
      </c>
      <c r="AB6370" s="24">
        <f t="shared" si="1092"/>
        <v>0</v>
      </c>
    </row>
    <row r="6371" x14ac:dyDescent="0.2">
      <c r="I6371" s="25">
        <v>6366</v>
      </c>
      <c r="J6371" s="29">
        <v>0</v>
      </c>
      <c r="L6371" s="25">
        <v>18242.394369697569</v>
      </c>
      <c r="N6371" s="25">
        <v>6366</v>
      </c>
      <c r="O6371" s="25">
        <f t="shared" si="1093"/>
        <v>14502.703523909568</v>
      </c>
      <c r="P6371" s="25">
        <f t="shared" si="1090"/>
        <v>14502.703523909568</v>
      </c>
      <c r="Q6371" s="25">
        <f t="shared" si="1091"/>
        <v>0</v>
      </c>
      <c r="R6371" s="25">
        <f t="shared" si="1094"/>
        <v>14502.703523909568</v>
      </c>
      <c r="S6371" s="25">
        <f t="shared" si="1095"/>
        <v>0</v>
      </c>
      <c r="T6371" s="25" t="str">
        <f t="shared" si="1096"/>
        <v>drain</v>
      </c>
      <c r="V6371" s="25">
        <f t="shared" si="1099"/>
        <v>0</v>
      </c>
      <c r="W6371" s="25">
        <f t="shared" si="1097"/>
        <v>0</v>
      </c>
      <c r="X6371" s="25">
        <f t="shared" si="1100"/>
        <v>0</v>
      </c>
      <c r="Z6371" s="25">
        <f t="shared" si="1098"/>
        <v>14502.703523909568</v>
      </c>
      <c r="AB6371" s="25">
        <f t="shared" si="1092"/>
        <v>0</v>
      </c>
    </row>
    <row r="6372" x14ac:dyDescent="0.2">
      <c r="I6372" s="24">
        <v>6367</v>
      </c>
      <c r="J6372" s="28">
        <v>0</v>
      </c>
      <c r="L6372" s="24">
        <v>18512.873566675185</v>
      </c>
      <c r="N6372" s="24">
        <v>6367</v>
      </c>
      <c r="O6372" s="24">
        <f t="shared" si="1093"/>
        <v>14717.734485506773</v>
      </c>
      <c r="P6372" s="24">
        <f t="shared" si="1090"/>
        <v>14717.734485506773</v>
      </c>
      <c r="Q6372" s="24">
        <f t="shared" si="1091"/>
        <v>0</v>
      </c>
      <c r="R6372" s="24">
        <f t="shared" si="1094"/>
        <v>14717.734485506773</v>
      </c>
      <c r="S6372" s="24">
        <f t="shared" si="1095"/>
        <v>0</v>
      </c>
      <c r="T6372" s="24" t="str">
        <f t="shared" si="1096"/>
        <v>drain</v>
      </c>
      <c r="V6372" s="24">
        <f t="shared" si="1099"/>
        <v>0</v>
      </c>
      <c r="W6372" s="24">
        <f t="shared" si="1097"/>
        <v>0</v>
      </c>
      <c r="X6372" s="24">
        <f t="shared" si="1100"/>
        <v>0</v>
      </c>
      <c r="Z6372" s="24">
        <f t="shared" si="1098"/>
        <v>14717.734485506773</v>
      </c>
      <c r="AB6372" s="24">
        <f t="shared" si="1092"/>
        <v>0</v>
      </c>
    </row>
    <row r="6373" x14ac:dyDescent="0.2">
      <c r="I6373" s="25">
        <v>6368</v>
      </c>
      <c r="J6373" s="29">
        <v>0.31408324500000001</v>
      </c>
      <c r="L6373" s="25">
        <v>20298.301729345319</v>
      </c>
      <c r="N6373" s="25">
        <v>6368</v>
      </c>
      <c r="O6373" s="25">
        <f t="shared" si="1093"/>
        <v>16137.149874829529</v>
      </c>
      <c r="P6373" s="25">
        <f t="shared" si="1090"/>
        <v>16137.149874829529</v>
      </c>
      <c r="Q6373" s="25">
        <f t="shared" si="1091"/>
        <v>25126.659600000003</v>
      </c>
      <c r="R6373" s="25">
        <f t="shared" si="1094"/>
        <v>0</v>
      </c>
      <c r="S6373" s="25">
        <f t="shared" si="1095"/>
        <v>8989.5097251704738</v>
      </c>
      <c r="T6373" s="25" t="str">
        <f t="shared" si="1096"/>
        <v>charge</v>
      </c>
      <c r="V6373" s="25">
        <f t="shared" si="1099"/>
        <v>4000</v>
      </c>
      <c r="W6373" s="25">
        <f t="shared" si="1097"/>
        <v>4000</v>
      </c>
      <c r="X6373" s="25">
        <f t="shared" si="1100"/>
        <v>0</v>
      </c>
      <c r="Z6373" s="25">
        <f t="shared" si="1098"/>
        <v>0</v>
      </c>
      <c r="AB6373" s="25">
        <f t="shared" si="1092"/>
        <v>4989.5097251704738</v>
      </c>
    </row>
    <row r="6374" x14ac:dyDescent="0.2">
      <c r="I6374" s="24">
        <v>6369</v>
      </c>
      <c r="J6374" s="28">
        <v>0.50791465999999996</v>
      </c>
      <c r="L6374" s="24">
        <v>22086.081069612501</v>
      </c>
      <c r="N6374" s="24">
        <v>6369</v>
      </c>
      <c r="O6374" s="24">
        <f t="shared" si="1093"/>
        <v>17558.434450341938</v>
      </c>
      <c r="P6374" s="24">
        <f t="shared" si="1090"/>
        <v>17558.434450341938</v>
      </c>
      <c r="Q6374" s="24">
        <f t="shared" si="1091"/>
        <v>40633.1728</v>
      </c>
      <c r="R6374" s="24">
        <f t="shared" si="1094"/>
        <v>0</v>
      </c>
      <c r="S6374" s="24">
        <f t="shared" si="1095"/>
        <v>23074.738349658062</v>
      </c>
      <c r="T6374" s="24" t="str">
        <f t="shared" si="1096"/>
        <v>charge</v>
      </c>
      <c r="V6374" s="24">
        <f t="shared" si="1099"/>
        <v>0</v>
      </c>
      <c r="W6374" s="24">
        <f t="shared" si="1097"/>
        <v>4000</v>
      </c>
      <c r="X6374" s="24">
        <f t="shared" si="1100"/>
        <v>0</v>
      </c>
      <c r="Z6374" s="24">
        <f t="shared" si="1098"/>
        <v>0</v>
      </c>
      <c r="AB6374" s="24">
        <f t="shared" si="1092"/>
        <v>23074.738349658062</v>
      </c>
    </row>
    <row r="6375" x14ac:dyDescent="0.2">
      <c r="I6375" s="25">
        <v>6370</v>
      </c>
      <c r="J6375" s="29">
        <v>0.60463850800000007</v>
      </c>
      <c r="L6375" s="25">
        <v>22983.5526889801</v>
      </c>
      <c r="N6375" s="25">
        <v>6370</v>
      </c>
      <c r="O6375" s="25">
        <f t="shared" si="1093"/>
        <v>18271.924387739182</v>
      </c>
      <c r="P6375" s="25">
        <f t="shared" si="1090"/>
        <v>18271.924387739182</v>
      </c>
      <c r="Q6375" s="25">
        <f t="shared" si="1091"/>
        <v>48371.080640000007</v>
      </c>
      <c r="R6375" s="25">
        <f t="shared" si="1094"/>
        <v>0</v>
      </c>
      <c r="S6375" s="25">
        <f t="shared" si="1095"/>
        <v>30099.156252260826</v>
      </c>
      <c r="T6375" s="25" t="str">
        <f t="shared" si="1096"/>
        <v>charge</v>
      </c>
      <c r="V6375" s="25">
        <f t="shared" si="1099"/>
        <v>0</v>
      </c>
      <c r="W6375" s="25">
        <f t="shared" si="1097"/>
        <v>4000</v>
      </c>
      <c r="X6375" s="25">
        <f t="shared" si="1100"/>
        <v>0</v>
      </c>
      <c r="Z6375" s="25">
        <f t="shared" si="1098"/>
        <v>0</v>
      </c>
      <c r="AB6375" s="25">
        <f t="shared" si="1092"/>
        <v>30099.156252260826</v>
      </c>
    </row>
    <row r="6376" x14ac:dyDescent="0.2">
      <c r="I6376" s="24">
        <v>6371</v>
      </c>
      <c r="J6376" s="28">
        <v>0.66436871400000008</v>
      </c>
      <c r="L6376" s="24">
        <v>23324.712250328063</v>
      </c>
      <c r="N6376" s="24">
        <v>6371</v>
      </c>
      <c r="O6376" s="24">
        <f t="shared" si="1093"/>
        <v>18543.14623901081</v>
      </c>
      <c r="P6376" s="24">
        <f t="shared" si="1090"/>
        <v>18543.14623901081</v>
      </c>
      <c r="Q6376" s="24">
        <f t="shared" si="1091"/>
        <v>53149.497120000007</v>
      </c>
      <c r="R6376" s="24">
        <f t="shared" si="1094"/>
        <v>0</v>
      </c>
      <c r="S6376" s="24">
        <f t="shared" si="1095"/>
        <v>34606.350880989194</v>
      </c>
      <c r="T6376" s="24" t="str">
        <f t="shared" si="1096"/>
        <v>charge</v>
      </c>
      <c r="V6376" s="24">
        <f t="shared" si="1099"/>
        <v>0</v>
      </c>
      <c r="W6376" s="24">
        <f t="shared" si="1097"/>
        <v>4000</v>
      </c>
      <c r="X6376" s="24">
        <f t="shared" si="1100"/>
        <v>0</v>
      </c>
      <c r="Z6376" s="24">
        <f t="shared" si="1098"/>
        <v>0</v>
      </c>
      <c r="AB6376" s="24">
        <f t="shared" si="1092"/>
        <v>34606.350880989194</v>
      </c>
    </row>
    <row r="6377" x14ac:dyDescent="0.2">
      <c r="I6377" s="25">
        <v>6372</v>
      </c>
      <c r="J6377" s="29">
        <v>0.68902168600000002</v>
      </c>
      <c r="L6377" s="25">
        <v>23799.662710952758</v>
      </c>
      <c r="N6377" s="25">
        <v>6372</v>
      </c>
      <c r="O6377" s="25">
        <f t="shared" si="1093"/>
        <v>18920.731855207443</v>
      </c>
      <c r="P6377" s="25">
        <f t="shared" si="1090"/>
        <v>18920.731855207443</v>
      </c>
      <c r="Q6377" s="25">
        <f t="shared" si="1091"/>
        <v>55121.734880000004</v>
      </c>
      <c r="R6377" s="25">
        <f t="shared" si="1094"/>
        <v>0</v>
      </c>
      <c r="S6377" s="25">
        <f t="shared" si="1095"/>
        <v>36201.003024792561</v>
      </c>
      <c r="T6377" s="25" t="str">
        <f t="shared" si="1096"/>
        <v>charge</v>
      </c>
      <c r="V6377" s="25">
        <f t="shared" si="1099"/>
        <v>0</v>
      </c>
      <c r="W6377" s="25">
        <f t="shared" si="1097"/>
        <v>4000</v>
      </c>
      <c r="X6377" s="25">
        <f t="shared" si="1100"/>
        <v>0</v>
      </c>
      <c r="Z6377" s="25">
        <f t="shared" si="1098"/>
        <v>0</v>
      </c>
      <c r="AB6377" s="25">
        <f t="shared" si="1092"/>
        <v>36201.003024792561</v>
      </c>
    </row>
    <row r="6378" x14ac:dyDescent="0.2">
      <c r="I6378" s="24">
        <v>6373</v>
      </c>
      <c r="J6378" s="28">
        <v>0.70146626000000001</v>
      </c>
      <c r="L6378" s="24">
        <v>23649.052890586852</v>
      </c>
      <c r="N6378" s="24">
        <v>6373</v>
      </c>
      <c r="O6378" s="24">
        <f t="shared" si="1093"/>
        <v>18800.99704801655</v>
      </c>
      <c r="P6378" s="24">
        <f t="shared" si="1090"/>
        <v>18800.99704801655</v>
      </c>
      <c r="Q6378" s="24">
        <f t="shared" si="1091"/>
        <v>56117.300799999997</v>
      </c>
      <c r="R6378" s="24">
        <f t="shared" si="1094"/>
        <v>0</v>
      </c>
      <c r="S6378" s="24">
        <f t="shared" si="1095"/>
        <v>37316.303751983447</v>
      </c>
      <c r="T6378" s="24" t="str">
        <f t="shared" si="1096"/>
        <v>charge</v>
      </c>
      <c r="V6378" s="24">
        <f t="shared" si="1099"/>
        <v>0</v>
      </c>
      <c r="W6378" s="24">
        <f t="shared" si="1097"/>
        <v>4000</v>
      </c>
      <c r="X6378" s="24">
        <f t="shared" si="1100"/>
        <v>0</v>
      </c>
      <c r="Z6378" s="24">
        <f t="shared" si="1098"/>
        <v>0</v>
      </c>
      <c r="AB6378" s="24">
        <f t="shared" si="1092"/>
        <v>37316.303751983447</v>
      </c>
    </row>
    <row r="6379" x14ac:dyDescent="0.2">
      <c r="I6379" s="25">
        <v>6374</v>
      </c>
      <c r="J6379" s="29">
        <v>0.71390058099999998</v>
      </c>
      <c r="L6379" s="25">
        <v>23747.679676532742</v>
      </c>
      <c r="N6379" s="25">
        <v>6374</v>
      </c>
      <c r="O6379" s="25">
        <f t="shared" si="1093"/>
        <v>18879.405342843529</v>
      </c>
      <c r="P6379" s="25">
        <f t="shared" si="1090"/>
        <v>18879.405342843529</v>
      </c>
      <c r="Q6379" s="25">
        <f t="shared" si="1091"/>
        <v>57112.046479999997</v>
      </c>
      <c r="R6379" s="25">
        <f t="shared" si="1094"/>
        <v>0</v>
      </c>
      <c r="S6379" s="25">
        <f t="shared" si="1095"/>
        <v>38232.641137156468</v>
      </c>
      <c r="T6379" s="25" t="str">
        <f t="shared" si="1096"/>
        <v>charge</v>
      </c>
      <c r="V6379" s="25">
        <f t="shared" si="1099"/>
        <v>0</v>
      </c>
      <c r="W6379" s="25">
        <f t="shared" si="1097"/>
        <v>4000</v>
      </c>
      <c r="X6379" s="25">
        <f t="shared" si="1100"/>
        <v>0</v>
      </c>
      <c r="Z6379" s="25">
        <f t="shared" si="1098"/>
        <v>0</v>
      </c>
      <c r="AB6379" s="25">
        <f t="shared" si="1092"/>
        <v>38232.641137156468</v>
      </c>
    </row>
    <row r="6380" x14ac:dyDescent="0.2">
      <c r="I6380" s="24">
        <v>6375</v>
      </c>
      <c r="J6380" s="28">
        <v>0.68520548999999997</v>
      </c>
      <c r="L6380" s="24">
        <v>23572.214299774168</v>
      </c>
      <c r="N6380" s="24">
        <v>6375</v>
      </c>
      <c r="O6380" s="24">
        <f t="shared" si="1093"/>
        <v>18739.910368320467</v>
      </c>
      <c r="P6380" s="24">
        <f t="shared" si="1090"/>
        <v>18739.910368320467</v>
      </c>
      <c r="Q6380" s="24">
        <f t="shared" si="1091"/>
        <v>54816.439200000001</v>
      </c>
      <c r="R6380" s="24">
        <f t="shared" si="1094"/>
        <v>0</v>
      </c>
      <c r="S6380" s="24">
        <f t="shared" si="1095"/>
        <v>36076.528831679534</v>
      </c>
      <c r="T6380" s="24" t="str">
        <f t="shared" si="1096"/>
        <v>charge</v>
      </c>
      <c r="V6380" s="24">
        <f t="shared" si="1099"/>
        <v>0</v>
      </c>
      <c r="W6380" s="24">
        <f t="shared" si="1097"/>
        <v>4000</v>
      </c>
      <c r="X6380" s="24">
        <f t="shared" si="1100"/>
        <v>0</v>
      </c>
      <c r="Z6380" s="24">
        <f t="shared" si="1098"/>
        <v>0</v>
      </c>
      <c r="AB6380" s="24">
        <f t="shared" si="1092"/>
        <v>36076.528831679534</v>
      </c>
    </row>
    <row r="6381" x14ac:dyDescent="0.2">
      <c r="I6381" s="25">
        <v>6376</v>
      </c>
      <c r="J6381" s="29">
        <v>0.667922668</v>
      </c>
      <c r="L6381" s="25">
        <v>23330.733637237547</v>
      </c>
      <c r="N6381" s="25">
        <v>6376</v>
      </c>
      <c r="O6381" s="25">
        <f t="shared" si="1093"/>
        <v>18547.933241603849</v>
      </c>
      <c r="P6381" s="25">
        <f t="shared" si="1090"/>
        <v>18547.933241603849</v>
      </c>
      <c r="Q6381" s="25">
        <f t="shared" si="1091"/>
        <v>53433.813439999998</v>
      </c>
      <c r="R6381" s="25">
        <f t="shared" si="1094"/>
        <v>0</v>
      </c>
      <c r="S6381" s="25">
        <f t="shared" si="1095"/>
        <v>34885.880198396146</v>
      </c>
      <c r="T6381" s="25" t="str">
        <f t="shared" si="1096"/>
        <v>charge</v>
      </c>
      <c r="V6381" s="25">
        <f t="shared" si="1099"/>
        <v>0</v>
      </c>
      <c r="W6381" s="25">
        <f t="shared" si="1097"/>
        <v>4000</v>
      </c>
      <c r="X6381" s="25">
        <f t="shared" si="1100"/>
        <v>0</v>
      </c>
      <c r="Z6381" s="25">
        <f t="shared" si="1098"/>
        <v>0</v>
      </c>
      <c r="AB6381" s="25">
        <f t="shared" si="1092"/>
        <v>34885.880198396146</v>
      </c>
    </row>
    <row r="6382" x14ac:dyDescent="0.2">
      <c r="I6382" s="24">
        <v>6377</v>
      </c>
      <c r="J6382" s="28">
        <v>0.45290754</v>
      </c>
      <c r="L6382" s="24">
        <v>22844.631487846375</v>
      </c>
      <c r="N6382" s="24">
        <v>6377</v>
      </c>
      <c r="O6382" s="24">
        <f t="shared" si="1093"/>
        <v>18161.48203283787</v>
      </c>
      <c r="P6382" s="24">
        <f t="shared" si="1090"/>
        <v>18161.48203283787</v>
      </c>
      <c r="Q6382" s="24">
        <f t="shared" si="1091"/>
        <v>36232.603199999998</v>
      </c>
      <c r="R6382" s="24">
        <f t="shared" si="1094"/>
        <v>0</v>
      </c>
      <c r="S6382" s="24">
        <f t="shared" si="1095"/>
        <v>18071.121167162128</v>
      </c>
      <c r="T6382" s="24" t="str">
        <f t="shared" si="1096"/>
        <v>charge</v>
      </c>
      <c r="V6382" s="24">
        <f t="shared" si="1099"/>
        <v>0</v>
      </c>
      <c r="W6382" s="24">
        <f t="shared" si="1097"/>
        <v>4000</v>
      </c>
      <c r="X6382" s="24">
        <f t="shared" si="1100"/>
        <v>0</v>
      </c>
      <c r="Z6382" s="24">
        <f t="shared" si="1098"/>
        <v>0</v>
      </c>
      <c r="AB6382" s="24">
        <f t="shared" si="1092"/>
        <v>18071.121167162128</v>
      </c>
    </row>
    <row r="6383" x14ac:dyDescent="0.2">
      <c r="I6383" s="25">
        <v>6378</v>
      </c>
      <c r="J6383" s="29">
        <v>3.3937927999999999E-2</v>
      </c>
      <c r="L6383" s="25">
        <v>22133.408134841917</v>
      </c>
      <c r="N6383" s="25">
        <v>6378</v>
      </c>
      <c r="O6383" s="25">
        <f t="shared" si="1093"/>
        <v>17596.059467199324</v>
      </c>
      <c r="P6383" s="25">
        <f t="shared" si="1090"/>
        <v>17596.059467199324</v>
      </c>
      <c r="Q6383" s="25">
        <f t="shared" si="1091"/>
        <v>2715.03424</v>
      </c>
      <c r="R6383" s="25">
        <f t="shared" si="1094"/>
        <v>14881.025227199323</v>
      </c>
      <c r="S6383" s="25">
        <f t="shared" si="1095"/>
        <v>0</v>
      </c>
      <c r="T6383" s="25" t="str">
        <f t="shared" si="1096"/>
        <v>drain</v>
      </c>
      <c r="V6383" s="25">
        <f t="shared" si="1099"/>
        <v>0</v>
      </c>
      <c r="W6383" s="25">
        <f t="shared" si="1097"/>
        <v>0</v>
      </c>
      <c r="X6383" s="25">
        <f t="shared" si="1100"/>
        <v>4000</v>
      </c>
      <c r="Z6383" s="25">
        <f t="shared" si="1098"/>
        <v>10881.025227199323</v>
      </c>
      <c r="AB6383" s="25">
        <f t="shared" si="1092"/>
        <v>0</v>
      </c>
    </row>
    <row r="6384" x14ac:dyDescent="0.2">
      <c r="I6384" s="24">
        <v>6379</v>
      </c>
      <c r="J6384" s="28">
        <v>0</v>
      </c>
      <c r="L6384" s="24">
        <v>22227.815616130829</v>
      </c>
      <c r="N6384" s="24">
        <v>6379</v>
      </c>
      <c r="O6384" s="24">
        <f t="shared" si="1093"/>
        <v>17671.113414824009</v>
      </c>
      <c r="P6384" s="24">
        <f t="shared" si="1090"/>
        <v>17671.113414824009</v>
      </c>
      <c r="Q6384" s="24">
        <f t="shared" si="1091"/>
        <v>0</v>
      </c>
      <c r="R6384" s="24">
        <f t="shared" si="1094"/>
        <v>17671.113414824009</v>
      </c>
      <c r="S6384" s="24">
        <f t="shared" si="1095"/>
        <v>0</v>
      </c>
      <c r="T6384" s="24" t="str">
        <f t="shared" si="1096"/>
        <v>drain</v>
      </c>
      <c r="V6384" s="24">
        <f t="shared" si="1099"/>
        <v>0</v>
      </c>
      <c r="W6384" s="24">
        <f t="shared" si="1097"/>
        <v>0</v>
      </c>
      <c r="X6384" s="24">
        <f t="shared" si="1100"/>
        <v>0</v>
      </c>
      <c r="Z6384" s="24">
        <f t="shared" si="1098"/>
        <v>17671.113414824009</v>
      </c>
      <c r="AB6384" s="24">
        <f t="shared" si="1092"/>
        <v>0</v>
      </c>
    </row>
    <row r="6385" x14ac:dyDescent="0.2">
      <c r="I6385" s="25">
        <v>6380</v>
      </c>
      <c r="J6385" s="29">
        <v>0</v>
      </c>
      <c r="L6385" s="25">
        <v>22005.963189601898</v>
      </c>
      <c r="N6385" s="25">
        <v>6380</v>
      </c>
      <c r="O6385" s="25">
        <f t="shared" si="1093"/>
        <v>17494.740735733511</v>
      </c>
      <c r="P6385" s="25">
        <f t="shared" si="1090"/>
        <v>17494.740735733511</v>
      </c>
      <c r="Q6385" s="25">
        <f t="shared" si="1091"/>
        <v>0</v>
      </c>
      <c r="R6385" s="25">
        <f t="shared" si="1094"/>
        <v>17494.740735733511</v>
      </c>
      <c r="S6385" s="25">
        <f t="shared" si="1095"/>
        <v>0</v>
      </c>
      <c r="T6385" s="25" t="str">
        <f t="shared" si="1096"/>
        <v>drain</v>
      </c>
      <c r="V6385" s="25">
        <f t="shared" si="1099"/>
        <v>0</v>
      </c>
      <c r="W6385" s="25">
        <f t="shared" si="1097"/>
        <v>0</v>
      </c>
      <c r="X6385" s="25">
        <f t="shared" si="1100"/>
        <v>0</v>
      </c>
      <c r="Z6385" s="25">
        <f t="shared" si="1098"/>
        <v>17494.740735733511</v>
      </c>
      <c r="AB6385" s="25">
        <f t="shared" si="1092"/>
        <v>0</v>
      </c>
    </row>
    <row r="6386" x14ac:dyDescent="0.2">
      <c r="I6386" s="24">
        <v>6381</v>
      </c>
      <c r="J6386" s="28">
        <v>0</v>
      </c>
      <c r="L6386" s="24">
        <v>21437.921068191528</v>
      </c>
      <c r="N6386" s="24">
        <v>6381</v>
      </c>
      <c r="O6386" s="24">
        <f t="shared" si="1093"/>
        <v>17043.147249212267</v>
      </c>
      <c r="P6386" s="24">
        <f t="shared" si="1090"/>
        <v>17043.147249212267</v>
      </c>
      <c r="Q6386" s="24">
        <f t="shared" si="1091"/>
        <v>0</v>
      </c>
      <c r="R6386" s="24">
        <f t="shared" si="1094"/>
        <v>17043.147249212267</v>
      </c>
      <c r="S6386" s="24">
        <f t="shared" si="1095"/>
        <v>0</v>
      </c>
      <c r="T6386" s="24" t="str">
        <f t="shared" si="1096"/>
        <v>drain</v>
      </c>
      <c r="V6386" s="24">
        <f t="shared" si="1099"/>
        <v>0</v>
      </c>
      <c r="W6386" s="24">
        <f t="shared" si="1097"/>
        <v>0</v>
      </c>
      <c r="X6386" s="24">
        <f t="shared" si="1100"/>
        <v>0</v>
      </c>
      <c r="Z6386" s="24">
        <f t="shared" si="1098"/>
        <v>17043.147249212267</v>
      </c>
      <c r="AB6386" s="24">
        <f t="shared" si="1092"/>
        <v>0</v>
      </c>
    </row>
    <row r="6387" x14ac:dyDescent="0.2">
      <c r="I6387" s="25">
        <v>6382</v>
      </c>
      <c r="J6387" s="29">
        <v>0</v>
      </c>
      <c r="L6387" s="25">
        <v>20646.755209255218</v>
      </c>
      <c r="N6387" s="25">
        <v>6382</v>
      </c>
      <c r="O6387" s="25">
        <f t="shared" si="1093"/>
        <v>16414.1703913579</v>
      </c>
      <c r="P6387" s="25">
        <f t="shared" si="1090"/>
        <v>16414.1703913579</v>
      </c>
      <c r="Q6387" s="25">
        <f t="shared" si="1091"/>
        <v>0</v>
      </c>
      <c r="R6387" s="25">
        <f t="shared" si="1094"/>
        <v>16414.1703913579</v>
      </c>
      <c r="S6387" s="25">
        <f t="shared" si="1095"/>
        <v>0</v>
      </c>
      <c r="T6387" s="25" t="str">
        <f t="shared" si="1096"/>
        <v>drain</v>
      </c>
      <c r="V6387" s="25">
        <f t="shared" si="1099"/>
        <v>0</v>
      </c>
      <c r="W6387" s="25">
        <f t="shared" si="1097"/>
        <v>0</v>
      </c>
      <c r="X6387" s="25">
        <f t="shared" si="1100"/>
        <v>0</v>
      </c>
      <c r="Z6387" s="25">
        <f t="shared" si="1098"/>
        <v>16414.1703913579</v>
      </c>
      <c r="AB6387" s="25">
        <f t="shared" si="1092"/>
        <v>0</v>
      </c>
    </row>
    <row r="6388" x14ac:dyDescent="0.2">
      <c r="I6388" s="24">
        <v>6383</v>
      </c>
      <c r="J6388" s="28">
        <v>0</v>
      </c>
      <c r="L6388" s="24">
        <v>19939.579086875914</v>
      </c>
      <c r="N6388" s="24">
        <v>6383</v>
      </c>
      <c r="O6388" s="24">
        <f t="shared" si="1093"/>
        <v>15851.965374066353</v>
      </c>
      <c r="P6388" s="24">
        <f t="shared" si="1090"/>
        <v>15851.965374066353</v>
      </c>
      <c r="Q6388" s="24">
        <f t="shared" si="1091"/>
        <v>0</v>
      </c>
      <c r="R6388" s="24">
        <f t="shared" si="1094"/>
        <v>15851.965374066353</v>
      </c>
      <c r="S6388" s="24">
        <f t="shared" si="1095"/>
        <v>0</v>
      </c>
      <c r="T6388" s="24" t="str">
        <f t="shared" si="1096"/>
        <v>drain</v>
      </c>
      <c r="V6388" s="24">
        <f t="shared" si="1099"/>
        <v>0</v>
      </c>
      <c r="W6388" s="24">
        <f t="shared" si="1097"/>
        <v>0</v>
      </c>
      <c r="X6388" s="24">
        <f t="shared" si="1100"/>
        <v>0</v>
      </c>
      <c r="Z6388" s="24">
        <f t="shared" si="1098"/>
        <v>15851.965374066353</v>
      </c>
      <c r="AB6388" s="24">
        <f t="shared" si="1092"/>
        <v>0</v>
      </c>
    </row>
    <row r="6389" x14ac:dyDescent="0.2">
      <c r="I6389" s="25">
        <v>6384</v>
      </c>
      <c r="J6389" s="29">
        <v>0</v>
      </c>
      <c r="L6389" s="25">
        <v>19023.037740039825</v>
      </c>
      <c r="N6389" s="25">
        <v>6384</v>
      </c>
      <c r="O6389" s="25">
        <f t="shared" si="1093"/>
        <v>15123.315003331662</v>
      </c>
      <c r="P6389" s="25">
        <f t="shared" si="1090"/>
        <v>15123.315003331662</v>
      </c>
      <c r="Q6389" s="25">
        <f t="shared" si="1091"/>
        <v>0</v>
      </c>
      <c r="R6389" s="25">
        <f t="shared" si="1094"/>
        <v>15123.315003331662</v>
      </c>
      <c r="S6389" s="25">
        <f t="shared" si="1095"/>
        <v>0</v>
      </c>
      <c r="T6389" s="25" t="str">
        <f t="shared" si="1096"/>
        <v>drain</v>
      </c>
      <c r="V6389" s="25">
        <f t="shared" si="1099"/>
        <v>0</v>
      </c>
      <c r="W6389" s="25">
        <f t="shared" si="1097"/>
        <v>0</v>
      </c>
      <c r="X6389" s="25">
        <f t="shared" si="1100"/>
        <v>0</v>
      </c>
      <c r="Z6389" s="25">
        <f t="shared" si="1098"/>
        <v>15123.315003331662</v>
      </c>
      <c r="AB6389" s="25">
        <f t="shared" si="1092"/>
        <v>0</v>
      </c>
    </row>
    <row r="6390" x14ac:dyDescent="0.2">
      <c r="I6390" s="24">
        <v>6385</v>
      </c>
      <c r="J6390" s="28">
        <v>0</v>
      </c>
      <c r="L6390" s="24">
        <v>18080.483291339871</v>
      </c>
      <c r="N6390" s="24">
        <v>6385</v>
      </c>
      <c r="O6390" s="24">
        <f t="shared" si="1093"/>
        <v>14373.984216615199</v>
      </c>
      <c r="P6390" s="24">
        <f t="shared" si="1090"/>
        <v>14373.984216615199</v>
      </c>
      <c r="Q6390" s="24">
        <f t="shared" si="1091"/>
        <v>0</v>
      </c>
      <c r="R6390" s="24">
        <f t="shared" si="1094"/>
        <v>14373.984216615199</v>
      </c>
      <c r="S6390" s="24">
        <f t="shared" si="1095"/>
        <v>0</v>
      </c>
      <c r="T6390" s="24" t="str">
        <f t="shared" si="1096"/>
        <v>drain</v>
      </c>
      <c r="V6390" s="24">
        <f t="shared" si="1099"/>
        <v>0</v>
      </c>
      <c r="W6390" s="24">
        <f t="shared" si="1097"/>
        <v>0</v>
      </c>
      <c r="X6390" s="24">
        <f t="shared" si="1100"/>
        <v>0</v>
      </c>
      <c r="Z6390" s="24">
        <f t="shared" si="1098"/>
        <v>14373.984216615199</v>
      </c>
      <c r="AB6390" s="24">
        <f t="shared" si="1092"/>
        <v>0</v>
      </c>
    </row>
    <row r="6391" x14ac:dyDescent="0.2">
      <c r="I6391" s="25">
        <v>6386</v>
      </c>
      <c r="J6391" s="29">
        <v>0</v>
      </c>
      <c r="L6391" s="25">
        <v>17241.853844046593</v>
      </c>
      <c r="N6391" s="25">
        <v>6386</v>
      </c>
      <c r="O6391" s="25">
        <f t="shared" si="1093"/>
        <v>13707.273806017041</v>
      </c>
      <c r="P6391" s="25">
        <f t="shared" si="1090"/>
        <v>13707.273806017041</v>
      </c>
      <c r="Q6391" s="25">
        <f t="shared" si="1091"/>
        <v>0</v>
      </c>
      <c r="R6391" s="25">
        <f t="shared" si="1094"/>
        <v>13707.273806017041</v>
      </c>
      <c r="S6391" s="25">
        <f t="shared" si="1095"/>
        <v>0</v>
      </c>
      <c r="T6391" s="25" t="str">
        <f t="shared" si="1096"/>
        <v>drain</v>
      </c>
      <c r="V6391" s="25">
        <f t="shared" si="1099"/>
        <v>0</v>
      </c>
      <c r="W6391" s="25">
        <f t="shared" si="1097"/>
        <v>0</v>
      </c>
      <c r="X6391" s="25">
        <f t="shared" si="1100"/>
        <v>0</v>
      </c>
      <c r="Z6391" s="25">
        <f t="shared" si="1098"/>
        <v>13707.273806017041</v>
      </c>
      <c r="AB6391" s="25">
        <f t="shared" si="1092"/>
        <v>0</v>
      </c>
    </row>
    <row r="6392" x14ac:dyDescent="0.2">
      <c r="I6392" s="24">
        <v>6387</v>
      </c>
      <c r="J6392" s="28">
        <v>0</v>
      </c>
      <c r="L6392" s="24">
        <v>17373.493048572538</v>
      </c>
      <c r="N6392" s="24">
        <v>6387</v>
      </c>
      <c r="O6392" s="24">
        <f t="shared" si="1093"/>
        <v>13811.926973615169</v>
      </c>
      <c r="P6392" s="24">
        <f t="shared" si="1090"/>
        <v>13811.926973615169</v>
      </c>
      <c r="Q6392" s="24">
        <f t="shared" si="1091"/>
        <v>0</v>
      </c>
      <c r="R6392" s="24">
        <f t="shared" si="1094"/>
        <v>13811.926973615169</v>
      </c>
      <c r="S6392" s="24">
        <f t="shared" si="1095"/>
        <v>0</v>
      </c>
      <c r="T6392" s="24" t="str">
        <f t="shared" si="1096"/>
        <v>drain</v>
      </c>
      <c r="V6392" s="24">
        <f t="shared" si="1099"/>
        <v>0</v>
      </c>
      <c r="W6392" s="24">
        <f t="shared" si="1097"/>
        <v>0</v>
      </c>
      <c r="X6392" s="24">
        <f t="shared" si="1100"/>
        <v>0</v>
      </c>
      <c r="Z6392" s="24">
        <f t="shared" si="1098"/>
        <v>13811.926973615169</v>
      </c>
      <c r="AB6392" s="24">
        <f t="shared" si="1092"/>
        <v>0</v>
      </c>
    </row>
    <row r="6393" x14ac:dyDescent="0.2">
      <c r="I6393" s="25">
        <v>6388</v>
      </c>
      <c r="J6393" s="29">
        <v>0</v>
      </c>
      <c r="L6393" s="25">
        <v>16915.952519035338</v>
      </c>
      <c r="N6393" s="25">
        <v>6388</v>
      </c>
      <c r="O6393" s="25">
        <f t="shared" si="1093"/>
        <v>13448.182252633094</v>
      </c>
      <c r="P6393" s="25">
        <f t="shared" si="1090"/>
        <v>13448.182252633094</v>
      </c>
      <c r="Q6393" s="25">
        <f t="shared" si="1091"/>
        <v>0</v>
      </c>
      <c r="R6393" s="25">
        <f t="shared" si="1094"/>
        <v>13448.182252633094</v>
      </c>
      <c r="S6393" s="25">
        <f t="shared" si="1095"/>
        <v>0</v>
      </c>
      <c r="T6393" s="25" t="str">
        <f t="shared" si="1096"/>
        <v>drain</v>
      </c>
      <c r="V6393" s="25">
        <f t="shared" si="1099"/>
        <v>0</v>
      </c>
      <c r="W6393" s="25">
        <f t="shared" si="1097"/>
        <v>0</v>
      </c>
      <c r="X6393" s="25">
        <f t="shared" si="1100"/>
        <v>0</v>
      </c>
      <c r="Z6393" s="25">
        <f t="shared" si="1098"/>
        <v>13448.182252633094</v>
      </c>
      <c r="AB6393" s="25">
        <f t="shared" si="1092"/>
        <v>0</v>
      </c>
    </row>
    <row r="6394" x14ac:dyDescent="0.2">
      <c r="I6394" s="24">
        <v>6389</v>
      </c>
      <c r="J6394" s="28">
        <v>0</v>
      </c>
      <c r="L6394" s="24">
        <v>16533.505147218704</v>
      </c>
      <c r="N6394" s="24">
        <v>6389</v>
      </c>
      <c r="O6394" s="24">
        <f t="shared" si="1093"/>
        <v>13144.136592038871</v>
      </c>
      <c r="P6394" s="24">
        <f t="shared" si="1090"/>
        <v>13144.136592038871</v>
      </c>
      <c r="Q6394" s="24">
        <f t="shared" si="1091"/>
        <v>0</v>
      </c>
      <c r="R6394" s="24">
        <f t="shared" si="1094"/>
        <v>13144.136592038871</v>
      </c>
      <c r="S6394" s="24">
        <f t="shared" si="1095"/>
        <v>0</v>
      </c>
      <c r="T6394" s="24" t="str">
        <f t="shared" si="1096"/>
        <v>drain</v>
      </c>
      <c r="V6394" s="24">
        <f t="shared" si="1099"/>
        <v>0</v>
      </c>
      <c r="W6394" s="24">
        <f t="shared" si="1097"/>
        <v>0</v>
      </c>
      <c r="X6394" s="24">
        <f t="shared" si="1100"/>
        <v>0</v>
      </c>
      <c r="Z6394" s="24">
        <f t="shared" si="1098"/>
        <v>13144.136592038871</v>
      </c>
      <c r="AB6394" s="24">
        <f t="shared" si="1092"/>
        <v>0</v>
      </c>
    </row>
    <row r="6395" x14ac:dyDescent="0.2">
      <c r="I6395" s="25">
        <v>6390</v>
      </c>
      <c r="J6395" s="29">
        <v>0</v>
      </c>
      <c r="L6395" s="25">
        <v>16690.140807199477</v>
      </c>
      <c r="N6395" s="25">
        <v>6390</v>
      </c>
      <c r="O6395" s="25">
        <f t="shared" si="1093"/>
        <v>13268.661941723585</v>
      </c>
      <c r="P6395" s="25">
        <f t="shared" si="1090"/>
        <v>13268.661941723585</v>
      </c>
      <c r="Q6395" s="25">
        <f t="shared" si="1091"/>
        <v>0</v>
      </c>
      <c r="R6395" s="25">
        <f t="shared" si="1094"/>
        <v>13268.661941723585</v>
      </c>
      <c r="S6395" s="25">
        <f t="shared" si="1095"/>
        <v>0</v>
      </c>
      <c r="T6395" s="25" t="str">
        <f t="shared" si="1096"/>
        <v>drain</v>
      </c>
      <c r="V6395" s="25">
        <f t="shared" si="1099"/>
        <v>0</v>
      </c>
      <c r="W6395" s="25">
        <f t="shared" si="1097"/>
        <v>0</v>
      </c>
      <c r="X6395" s="25">
        <f t="shared" si="1100"/>
        <v>0</v>
      </c>
      <c r="Z6395" s="25">
        <f t="shared" si="1098"/>
        <v>13268.661941723585</v>
      </c>
      <c r="AB6395" s="25">
        <f t="shared" si="1092"/>
        <v>0</v>
      </c>
    </row>
    <row r="6396" x14ac:dyDescent="0.2">
      <c r="I6396" s="24">
        <v>6391</v>
      </c>
      <c r="J6396" s="28">
        <v>0</v>
      </c>
      <c r="L6396" s="24">
        <v>16538.535641574857</v>
      </c>
      <c r="N6396" s="24">
        <v>6391</v>
      </c>
      <c r="O6396" s="24">
        <f t="shared" si="1093"/>
        <v>13148.135835052013</v>
      </c>
      <c r="P6396" s="24">
        <f t="shared" si="1090"/>
        <v>13148.135835052013</v>
      </c>
      <c r="Q6396" s="24">
        <f t="shared" si="1091"/>
        <v>0</v>
      </c>
      <c r="R6396" s="24">
        <f t="shared" si="1094"/>
        <v>13148.135835052013</v>
      </c>
      <c r="S6396" s="24">
        <f t="shared" si="1095"/>
        <v>0</v>
      </c>
      <c r="T6396" s="24" t="str">
        <f t="shared" si="1096"/>
        <v>drain</v>
      </c>
      <c r="V6396" s="24">
        <f t="shared" si="1099"/>
        <v>0</v>
      </c>
      <c r="W6396" s="24">
        <f t="shared" si="1097"/>
        <v>0</v>
      </c>
      <c r="X6396" s="24">
        <f t="shared" si="1100"/>
        <v>0</v>
      </c>
      <c r="Z6396" s="24">
        <f t="shared" si="1098"/>
        <v>13148.135835052013</v>
      </c>
      <c r="AB6396" s="24">
        <f t="shared" si="1092"/>
        <v>0</v>
      </c>
    </row>
    <row r="6397" x14ac:dyDescent="0.2">
      <c r="I6397" s="25">
        <v>6392</v>
      </c>
      <c r="J6397" s="29">
        <v>0.32334483199999997</v>
      </c>
      <c r="L6397" s="25">
        <v>17605.822176504134</v>
      </c>
      <c r="N6397" s="25">
        <v>6392</v>
      </c>
      <c r="O6397" s="25">
        <f t="shared" si="1093"/>
        <v>13996.628630320787</v>
      </c>
      <c r="P6397" s="25">
        <f t="shared" si="1090"/>
        <v>13996.628630320787</v>
      </c>
      <c r="Q6397" s="25">
        <f t="shared" si="1091"/>
        <v>25867.586559999996</v>
      </c>
      <c r="R6397" s="25">
        <f t="shared" si="1094"/>
        <v>0</v>
      </c>
      <c r="S6397" s="25">
        <f t="shared" si="1095"/>
        <v>11870.957929679209</v>
      </c>
      <c r="T6397" s="25" t="str">
        <f t="shared" si="1096"/>
        <v>charge</v>
      </c>
      <c r="V6397" s="25">
        <f t="shared" si="1099"/>
        <v>4000</v>
      </c>
      <c r="W6397" s="25">
        <f t="shared" si="1097"/>
        <v>4000</v>
      </c>
      <c r="X6397" s="25">
        <f t="shared" si="1100"/>
        <v>0</v>
      </c>
      <c r="Z6397" s="25">
        <f t="shared" si="1098"/>
        <v>0</v>
      </c>
      <c r="AB6397" s="25">
        <f t="shared" si="1092"/>
        <v>7870.957929679209</v>
      </c>
    </row>
    <row r="6398" x14ac:dyDescent="0.2">
      <c r="I6398" s="24">
        <v>6393</v>
      </c>
      <c r="J6398" s="28">
        <v>0.52206983000000007</v>
      </c>
      <c r="L6398" s="24">
        <v>18964.807757377625</v>
      </c>
      <c r="N6398" s="24">
        <v>6393</v>
      </c>
      <c r="O6398" s="24">
        <f t="shared" si="1093"/>
        <v>15077.022167115212</v>
      </c>
      <c r="P6398" s="24">
        <f t="shared" si="1090"/>
        <v>15077.022167115212</v>
      </c>
      <c r="Q6398" s="24">
        <f t="shared" si="1091"/>
        <v>41765.586400000007</v>
      </c>
      <c r="R6398" s="24">
        <f t="shared" si="1094"/>
        <v>0</v>
      </c>
      <c r="S6398" s="24">
        <f t="shared" si="1095"/>
        <v>26688.564232884797</v>
      </c>
      <c r="T6398" s="24" t="str">
        <f t="shared" si="1096"/>
        <v>charge</v>
      </c>
      <c r="V6398" s="24">
        <f t="shared" si="1099"/>
        <v>0</v>
      </c>
      <c r="W6398" s="24">
        <f t="shared" si="1097"/>
        <v>4000</v>
      </c>
      <c r="X6398" s="24">
        <f t="shared" si="1100"/>
        <v>0</v>
      </c>
      <c r="Z6398" s="24">
        <f t="shared" si="1098"/>
        <v>0</v>
      </c>
      <c r="AB6398" s="24">
        <f t="shared" si="1092"/>
        <v>26688.564232884797</v>
      </c>
    </row>
    <row r="6399" x14ac:dyDescent="0.2">
      <c r="I6399" s="25">
        <v>6394</v>
      </c>
      <c r="J6399" s="29">
        <v>0.60040337600000004</v>
      </c>
      <c r="L6399" s="25">
        <v>19191.675571417807</v>
      </c>
      <c r="N6399" s="25">
        <v>6394</v>
      </c>
      <c r="O6399" s="25">
        <f t="shared" si="1093"/>
        <v>15257.382079277157</v>
      </c>
      <c r="P6399" s="25">
        <f t="shared" si="1090"/>
        <v>15257.382079277157</v>
      </c>
      <c r="Q6399" s="25">
        <f t="shared" si="1091"/>
        <v>48032.270080000002</v>
      </c>
      <c r="R6399" s="25">
        <f t="shared" si="1094"/>
        <v>0</v>
      </c>
      <c r="S6399" s="25">
        <f t="shared" si="1095"/>
        <v>32774.888000722844</v>
      </c>
      <c r="T6399" s="25" t="str">
        <f t="shared" si="1096"/>
        <v>charge</v>
      </c>
      <c r="V6399" s="25">
        <f t="shared" si="1099"/>
        <v>0</v>
      </c>
      <c r="W6399" s="25">
        <f t="shared" si="1097"/>
        <v>4000</v>
      </c>
      <c r="X6399" s="25">
        <f t="shared" si="1100"/>
        <v>0</v>
      </c>
      <c r="Z6399" s="25">
        <f t="shared" si="1098"/>
        <v>0</v>
      </c>
      <c r="AB6399" s="25">
        <f t="shared" si="1092"/>
        <v>32774.888000722844</v>
      </c>
    </row>
    <row r="6400" x14ac:dyDescent="0.2">
      <c r="I6400" s="24">
        <v>6395</v>
      </c>
      <c r="J6400" s="28">
        <v>0.66008558799999995</v>
      </c>
      <c r="L6400" s="24">
        <v>19378.780854153632</v>
      </c>
      <c r="N6400" s="24">
        <v>6395</v>
      </c>
      <c r="O6400" s="24">
        <f t="shared" si="1093"/>
        <v>15406.130779052139</v>
      </c>
      <c r="P6400" s="24">
        <f t="shared" si="1090"/>
        <v>15406.130779052139</v>
      </c>
      <c r="Q6400" s="24">
        <f t="shared" si="1091"/>
        <v>52806.847039999993</v>
      </c>
      <c r="R6400" s="24">
        <f t="shared" si="1094"/>
        <v>0</v>
      </c>
      <c r="S6400" s="24">
        <f t="shared" si="1095"/>
        <v>37400.716260947855</v>
      </c>
      <c r="T6400" s="24" t="str">
        <f t="shared" si="1096"/>
        <v>charge</v>
      </c>
      <c r="V6400" s="24">
        <f t="shared" si="1099"/>
        <v>0</v>
      </c>
      <c r="W6400" s="24">
        <f t="shared" si="1097"/>
        <v>4000</v>
      </c>
      <c r="X6400" s="24">
        <f t="shared" si="1100"/>
        <v>0</v>
      </c>
      <c r="Z6400" s="24">
        <f t="shared" si="1098"/>
        <v>0</v>
      </c>
      <c r="AB6400" s="24">
        <f t="shared" si="1092"/>
        <v>37400.716260947855</v>
      </c>
    </row>
    <row r="6401" x14ac:dyDescent="0.2">
      <c r="I6401" s="25">
        <v>6396</v>
      </c>
      <c r="J6401" s="29">
        <v>0.67339781200000004</v>
      </c>
      <c r="L6401" s="25">
        <v>19088.352308177946</v>
      </c>
      <c r="N6401" s="25">
        <v>6396</v>
      </c>
      <c r="O6401" s="25">
        <f t="shared" si="1093"/>
        <v>15175.240085001467</v>
      </c>
      <c r="P6401" s="25">
        <f t="shared" si="1090"/>
        <v>15175.240085001467</v>
      </c>
      <c r="Q6401" s="25">
        <f t="shared" si="1091"/>
        <v>53871.824960000005</v>
      </c>
      <c r="R6401" s="25">
        <f t="shared" si="1094"/>
        <v>0</v>
      </c>
      <c r="S6401" s="25">
        <f t="shared" si="1095"/>
        <v>38696.584874998538</v>
      </c>
      <c r="T6401" s="25" t="str">
        <f t="shared" si="1096"/>
        <v>charge</v>
      </c>
      <c r="V6401" s="25">
        <f t="shared" si="1099"/>
        <v>0</v>
      </c>
      <c r="W6401" s="25">
        <f t="shared" si="1097"/>
        <v>4000</v>
      </c>
      <c r="X6401" s="25">
        <f t="shared" si="1100"/>
        <v>0</v>
      </c>
      <c r="Z6401" s="25">
        <f t="shared" si="1098"/>
        <v>0</v>
      </c>
      <c r="AB6401" s="25">
        <f t="shared" si="1092"/>
        <v>38696.584874998538</v>
      </c>
    </row>
    <row r="6402" x14ac:dyDescent="0.2">
      <c r="I6402" s="24">
        <v>6397</v>
      </c>
      <c r="J6402" s="28">
        <v>0.68823679700000007</v>
      </c>
      <c r="L6402" s="24">
        <v>19291.498077106473</v>
      </c>
      <c r="N6402" s="24">
        <v>6397</v>
      </c>
      <c r="O6402" s="24">
        <f t="shared" si="1093"/>
        <v>15336.740971299647</v>
      </c>
      <c r="P6402" s="24">
        <f t="shared" si="1090"/>
        <v>15336.740971299647</v>
      </c>
      <c r="Q6402" s="24">
        <f t="shared" si="1091"/>
        <v>55058.943760000002</v>
      </c>
      <c r="R6402" s="24">
        <f t="shared" si="1094"/>
        <v>0</v>
      </c>
      <c r="S6402" s="24">
        <f t="shared" si="1095"/>
        <v>39722.202788700357</v>
      </c>
      <c r="T6402" s="24" t="str">
        <f t="shared" si="1096"/>
        <v>charge</v>
      </c>
      <c r="V6402" s="24">
        <f t="shared" si="1099"/>
        <v>0</v>
      </c>
      <c r="W6402" s="24">
        <f t="shared" si="1097"/>
        <v>4000</v>
      </c>
      <c r="X6402" s="24">
        <f t="shared" si="1100"/>
        <v>0</v>
      </c>
      <c r="Z6402" s="24">
        <f t="shared" si="1098"/>
        <v>0</v>
      </c>
      <c r="AB6402" s="24">
        <f t="shared" si="1092"/>
        <v>39722.202788700357</v>
      </c>
    </row>
    <row r="6403" x14ac:dyDescent="0.2">
      <c r="I6403" s="25">
        <v>6398</v>
      </c>
      <c r="J6403" s="29">
        <v>0.69833429400000002</v>
      </c>
      <c r="L6403" s="25">
        <v>19227.519928169248</v>
      </c>
      <c r="N6403" s="25">
        <v>6398</v>
      </c>
      <c r="O6403" s="25">
        <f t="shared" si="1093"/>
        <v>15285.878342894553</v>
      </c>
      <c r="P6403" s="25">
        <f t="shared" si="1090"/>
        <v>15285.878342894553</v>
      </c>
      <c r="Q6403" s="25">
        <f t="shared" si="1091"/>
        <v>55866.743520000004</v>
      </c>
      <c r="R6403" s="25">
        <f t="shared" si="1094"/>
        <v>0</v>
      </c>
      <c r="S6403" s="25">
        <f t="shared" si="1095"/>
        <v>40580.86517710545</v>
      </c>
      <c r="T6403" s="25" t="str">
        <f t="shared" si="1096"/>
        <v>charge</v>
      </c>
      <c r="V6403" s="25">
        <f t="shared" si="1099"/>
        <v>0</v>
      </c>
      <c r="W6403" s="25">
        <f t="shared" si="1097"/>
        <v>4000</v>
      </c>
      <c r="X6403" s="25">
        <f t="shared" si="1100"/>
        <v>0</v>
      </c>
      <c r="Z6403" s="25">
        <f t="shared" si="1098"/>
        <v>0</v>
      </c>
      <c r="AB6403" s="25">
        <f t="shared" si="1092"/>
        <v>40580.86517710545</v>
      </c>
    </row>
    <row r="6404" x14ac:dyDescent="0.2">
      <c r="I6404" s="24">
        <v>6399</v>
      </c>
      <c r="J6404" s="28">
        <v>0.69452214199999995</v>
      </c>
      <c r="L6404" s="24">
        <v>18984.628444576261</v>
      </c>
      <c r="N6404" s="24">
        <v>6399</v>
      </c>
      <c r="O6404" s="24">
        <f t="shared" si="1093"/>
        <v>15092.779613438128</v>
      </c>
      <c r="P6404" s="24">
        <f t="shared" si="1090"/>
        <v>15092.779613438128</v>
      </c>
      <c r="Q6404" s="24">
        <f t="shared" si="1091"/>
        <v>55561.771359999999</v>
      </c>
      <c r="R6404" s="24">
        <f t="shared" si="1094"/>
        <v>0</v>
      </c>
      <c r="S6404" s="24">
        <f t="shared" si="1095"/>
        <v>40468.991746561871</v>
      </c>
      <c r="T6404" s="24" t="str">
        <f t="shared" si="1096"/>
        <v>charge</v>
      </c>
      <c r="V6404" s="24">
        <f t="shared" si="1099"/>
        <v>0</v>
      </c>
      <c r="W6404" s="24">
        <f t="shared" si="1097"/>
        <v>4000</v>
      </c>
      <c r="X6404" s="24">
        <f t="shared" si="1100"/>
        <v>0</v>
      </c>
      <c r="Z6404" s="24">
        <f t="shared" si="1098"/>
        <v>0</v>
      </c>
      <c r="AB6404" s="24">
        <f t="shared" si="1092"/>
        <v>40468.991746561871</v>
      </c>
    </row>
    <row r="6405" x14ac:dyDescent="0.2">
      <c r="I6405" s="25">
        <v>6400</v>
      </c>
      <c r="J6405" s="29">
        <v>0.62039061699999998</v>
      </c>
      <c r="L6405" s="25">
        <v>19277.442430400846</v>
      </c>
      <c r="N6405" s="25">
        <v>6400</v>
      </c>
      <c r="O6405" s="25">
        <f t="shared" si="1093"/>
        <v>15325.566732168674</v>
      </c>
      <c r="P6405" s="25">
        <f t="shared" si="1090"/>
        <v>15325.566732168674</v>
      </c>
      <c r="Q6405" s="25">
        <f t="shared" si="1091"/>
        <v>49631.249360000002</v>
      </c>
      <c r="R6405" s="25">
        <f t="shared" si="1094"/>
        <v>0</v>
      </c>
      <c r="S6405" s="25">
        <f t="shared" si="1095"/>
        <v>34305.682627831324</v>
      </c>
      <c r="T6405" s="25" t="str">
        <f t="shared" si="1096"/>
        <v>charge</v>
      </c>
      <c r="V6405" s="25">
        <f t="shared" si="1099"/>
        <v>0</v>
      </c>
      <c r="W6405" s="25">
        <f t="shared" si="1097"/>
        <v>4000</v>
      </c>
      <c r="X6405" s="25">
        <f t="shared" si="1100"/>
        <v>0</v>
      </c>
      <c r="Z6405" s="25">
        <f t="shared" si="1098"/>
        <v>0</v>
      </c>
      <c r="AB6405" s="25">
        <f t="shared" si="1092"/>
        <v>34305.682627831324</v>
      </c>
    </row>
    <row r="6406" x14ac:dyDescent="0.2">
      <c r="I6406" s="24">
        <v>6401</v>
      </c>
      <c r="J6406" s="28">
        <v>0.40044522499999996</v>
      </c>
      <c r="L6406" s="24">
        <v>19473.167272281644</v>
      </c>
      <c r="N6406" s="24">
        <v>6401</v>
      </c>
      <c r="O6406" s="24">
        <f t="shared" si="1093"/>
        <v>15481.167981463908</v>
      </c>
      <c r="P6406" s="24">
        <f t="shared" ref="P6406:P6469" si="1101">O6406-$E$8*$E$9</f>
        <v>15481.167981463908</v>
      </c>
      <c r="Q6406" s="24">
        <f t="shared" ref="Q6406:Q6469" si="1102">J6406*$E$7</f>
        <v>32035.617999999999</v>
      </c>
      <c r="R6406" s="24">
        <f t="shared" si="1094"/>
        <v>0</v>
      </c>
      <c r="S6406" s="24">
        <f t="shared" si="1095"/>
        <v>16554.450018536088</v>
      </c>
      <c r="T6406" s="24" t="str">
        <f t="shared" si="1096"/>
        <v>charge</v>
      </c>
      <c r="V6406" s="24">
        <f t="shared" si="1099"/>
        <v>0</v>
      </c>
      <c r="W6406" s="24">
        <f t="shared" si="1097"/>
        <v>4000</v>
      </c>
      <c r="X6406" s="24">
        <f t="shared" si="1100"/>
        <v>0</v>
      </c>
      <c r="Z6406" s="24">
        <f t="shared" si="1098"/>
        <v>0</v>
      </c>
      <c r="AB6406" s="24">
        <f t="shared" ref="AB6406:AB6469" si="1103">IF(T6406="charge",(S6406-V6406),0)</f>
        <v>16554.450018536088</v>
      </c>
    </row>
    <row r="6407" x14ac:dyDescent="0.2">
      <c r="I6407" s="25">
        <v>6402</v>
      </c>
      <c r="J6407" s="29">
        <v>3.3830540999999999E-2</v>
      </c>
      <c r="L6407" s="25">
        <v>19726.188406181333</v>
      </c>
      <c r="N6407" s="25">
        <v>6402</v>
      </c>
      <c r="O6407" s="25">
        <f t="shared" ref="O6407:O6470" si="1104">L6407*$O$2</f>
        <v>15682.319782914161</v>
      </c>
      <c r="P6407" s="25">
        <f t="shared" si="1101"/>
        <v>15682.319782914161</v>
      </c>
      <c r="Q6407" s="25">
        <f t="shared" si="1102"/>
        <v>2706.44328</v>
      </c>
      <c r="R6407" s="25">
        <f t="shared" ref="R6407:R6470" si="1105">IF(P6407&gt;Q6407,P6407-Q6407,0)</f>
        <v>12975.876502914161</v>
      </c>
      <c r="S6407" s="25">
        <f t="shared" ref="S6407:S6470" si="1106">IF(Q6407&gt;P6407,Q6407-P6407,0)</f>
        <v>0</v>
      </c>
      <c r="T6407" s="25" t="str">
        <f t="shared" ref="T6407:T6470" si="1107">IF(P6407&gt;Q6407,"drain","charge")</f>
        <v>drain</v>
      </c>
      <c r="V6407" s="25">
        <f t="shared" si="1099"/>
        <v>0</v>
      </c>
      <c r="W6407" s="25">
        <f t="shared" ref="W6407:W6470" si="1108">IF(W6406+S6407&gt;$E$11,$E$11,IF(T6407="charge",W6406+(S6407*$E$12),IF((W6406-R6407)&gt;0,W6406-R6407,0)))</f>
        <v>0</v>
      </c>
      <c r="X6407" s="25">
        <f t="shared" si="1100"/>
        <v>4000</v>
      </c>
      <c r="Z6407" s="25">
        <f t="shared" ref="Z6407:Z6470" si="1109">R6407-X6407</f>
        <v>8975.8765029141614</v>
      </c>
      <c r="AB6407" s="25">
        <f t="shared" si="1103"/>
        <v>0</v>
      </c>
    </row>
    <row r="6408" x14ac:dyDescent="0.2">
      <c r="I6408" s="24">
        <v>6403</v>
      </c>
      <c r="J6408" s="28">
        <v>0</v>
      </c>
      <c r="L6408" s="24">
        <v>19695.427356052398</v>
      </c>
      <c r="N6408" s="24">
        <v>6403</v>
      </c>
      <c r="O6408" s="24">
        <f t="shared" si="1104"/>
        <v>15657.864748061656</v>
      </c>
      <c r="P6408" s="24">
        <f t="shared" si="1101"/>
        <v>15657.864748061656</v>
      </c>
      <c r="Q6408" s="24">
        <f t="shared" si="1102"/>
        <v>0</v>
      </c>
      <c r="R6408" s="24">
        <f t="shared" si="1105"/>
        <v>15657.864748061656</v>
      </c>
      <c r="S6408" s="24">
        <f t="shared" si="1106"/>
        <v>0</v>
      </c>
      <c r="T6408" s="24" t="str">
        <f t="shared" si="1107"/>
        <v>drain</v>
      </c>
      <c r="V6408" s="24">
        <f t="shared" ref="V6408:V6471" si="1110">IF(W6408&gt;=W6407,(W6408-W6407),0)</f>
        <v>0</v>
      </c>
      <c r="W6408" s="24">
        <f t="shared" si="1108"/>
        <v>0</v>
      </c>
      <c r="X6408" s="24">
        <f t="shared" ref="X6408:X6471" si="1111">IF(T6408="drain",W6407-W6408,0)</f>
        <v>0</v>
      </c>
      <c r="Z6408" s="24">
        <f t="shared" si="1109"/>
        <v>15657.864748061656</v>
      </c>
      <c r="AB6408" s="24">
        <f t="shared" si="1103"/>
        <v>0</v>
      </c>
    </row>
    <row r="6409" x14ac:dyDescent="0.2">
      <c r="I6409" s="25">
        <v>6404</v>
      </c>
      <c r="J6409" s="29">
        <v>0</v>
      </c>
      <c r="L6409" s="25">
        <v>19153.006526947021</v>
      </c>
      <c r="N6409" s="25">
        <v>6404</v>
      </c>
      <c r="O6409" s="25">
        <f t="shared" si="1104"/>
        <v>15226.640188922884</v>
      </c>
      <c r="P6409" s="25">
        <f t="shared" si="1101"/>
        <v>15226.640188922884</v>
      </c>
      <c r="Q6409" s="25">
        <f t="shared" si="1102"/>
        <v>0</v>
      </c>
      <c r="R6409" s="25">
        <f t="shared" si="1105"/>
        <v>15226.640188922884</v>
      </c>
      <c r="S6409" s="25">
        <f t="shared" si="1106"/>
        <v>0</v>
      </c>
      <c r="T6409" s="25" t="str">
        <f t="shared" si="1107"/>
        <v>drain</v>
      </c>
      <c r="V6409" s="25">
        <f t="shared" si="1110"/>
        <v>0</v>
      </c>
      <c r="W6409" s="25">
        <f t="shared" si="1108"/>
        <v>0</v>
      </c>
      <c r="X6409" s="25">
        <f t="shared" si="1111"/>
        <v>0</v>
      </c>
      <c r="Z6409" s="25">
        <f t="shared" si="1109"/>
        <v>15226.640188922884</v>
      </c>
      <c r="AB6409" s="25">
        <f t="shared" si="1103"/>
        <v>0</v>
      </c>
    </row>
    <row r="6410" x14ac:dyDescent="0.2">
      <c r="I6410" s="24">
        <v>6405</v>
      </c>
      <c r="J6410" s="28">
        <v>0</v>
      </c>
      <c r="L6410" s="24">
        <v>18586.226916408537</v>
      </c>
      <c r="N6410" s="24">
        <v>6405</v>
      </c>
      <c r="O6410" s="24">
        <f t="shared" si="1104"/>
        <v>14776.050398544789</v>
      </c>
      <c r="P6410" s="24">
        <f t="shared" si="1101"/>
        <v>14776.050398544789</v>
      </c>
      <c r="Q6410" s="24">
        <f t="shared" si="1102"/>
        <v>0</v>
      </c>
      <c r="R6410" s="24">
        <f t="shared" si="1105"/>
        <v>14776.050398544789</v>
      </c>
      <c r="S6410" s="24">
        <f t="shared" si="1106"/>
        <v>0</v>
      </c>
      <c r="T6410" s="24" t="str">
        <f t="shared" si="1107"/>
        <v>drain</v>
      </c>
      <c r="V6410" s="24">
        <f t="shared" si="1110"/>
        <v>0</v>
      </c>
      <c r="W6410" s="24">
        <f t="shared" si="1108"/>
        <v>0</v>
      </c>
      <c r="X6410" s="24">
        <f t="shared" si="1111"/>
        <v>0</v>
      </c>
      <c r="Z6410" s="24">
        <f t="shared" si="1109"/>
        <v>14776.050398544789</v>
      </c>
      <c r="AB6410" s="24">
        <f t="shared" si="1103"/>
        <v>0</v>
      </c>
    </row>
    <row r="6411" x14ac:dyDescent="0.2">
      <c r="I6411" s="25">
        <v>6406</v>
      </c>
      <c r="J6411" s="29">
        <v>0</v>
      </c>
      <c r="L6411" s="25">
        <v>17984.082754993437</v>
      </c>
      <c r="N6411" s="25">
        <v>6406</v>
      </c>
      <c r="O6411" s="25">
        <f t="shared" si="1104"/>
        <v>14297.345790219782</v>
      </c>
      <c r="P6411" s="25">
        <f t="shared" si="1101"/>
        <v>14297.345790219782</v>
      </c>
      <c r="Q6411" s="25">
        <f t="shared" si="1102"/>
        <v>0</v>
      </c>
      <c r="R6411" s="25">
        <f t="shared" si="1105"/>
        <v>14297.345790219782</v>
      </c>
      <c r="S6411" s="25">
        <f t="shared" si="1106"/>
        <v>0</v>
      </c>
      <c r="T6411" s="25" t="str">
        <f t="shared" si="1107"/>
        <v>drain</v>
      </c>
      <c r="V6411" s="25">
        <f t="shared" si="1110"/>
        <v>0</v>
      </c>
      <c r="W6411" s="25">
        <f t="shared" si="1108"/>
        <v>0</v>
      </c>
      <c r="X6411" s="25">
        <f t="shared" si="1111"/>
        <v>0</v>
      </c>
      <c r="Z6411" s="25">
        <f t="shared" si="1109"/>
        <v>14297.345790219782</v>
      </c>
      <c r="AB6411" s="25">
        <f t="shared" si="1103"/>
        <v>0</v>
      </c>
    </row>
    <row r="6412" x14ac:dyDescent="0.2">
      <c r="I6412" s="24">
        <v>6407</v>
      </c>
      <c r="J6412" s="28">
        <v>0</v>
      </c>
      <c r="L6412" s="24">
        <v>17418.931848120686</v>
      </c>
      <c r="N6412" s="24">
        <v>6407</v>
      </c>
      <c r="O6412" s="24">
        <f t="shared" si="1104"/>
        <v>13848.050819255946</v>
      </c>
      <c r="P6412" s="24">
        <f t="shared" si="1101"/>
        <v>13848.050819255946</v>
      </c>
      <c r="Q6412" s="24">
        <f t="shared" si="1102"/>
        <v>0</v>
      </c>
      <c r="R6412" s="24">
        <f t="shared" si="1105"/>
        <v>13848.050819255946</v>
      </c>
      <c r="S6412" s="24">
        <f t="shared" si="1106"/>
        <v>0</v>
      </c>
      <c r="T6412" s="24" t="str">
        <f t="shared" si="1107"/>
        <v>drain</v>
      </c>
      <c r="V6412" s="24">
        <f t="shared" si="1110"/>
        <v>0</v>
      </c>
      <c r="W6412" s="24">
        <f t="shared" si="1108"/>
        <v>0</v>
      </c>
      <c r="X6412" s="24">
        <f t="shared" si="1111"/>
        <v>0</v>
      </c>
      <c r="Z6412" s="24">
        <f t="shared" si="1109"/>
        <v>13848.050819255946</v>
      </c>
      <c r="AB6412" s="24">
        <f t="shared" si="1103"/>
        <v>0</v>
      </c>
    </row>
    <row r="6413" x14ac:dyDescent="0.2">
      <c r="I6413" s="25">
        <v>6408</v>
      </c>
      <c r="J6413" s="29">
        <v>0</v>
      </c>
      <c r="L6413" s="25">
        <v>16518.819032526015</v>
      </c>
      <c r="N6413" s="25">
        <v>6408</v>
      </c>
      <c r="O6413" s="25">
        <f t="shared" si="1104"/>
        <v>13132.461130858183</v>
      </c>
      <c r="P6413" s="25">
        <f t="shared" si="1101"/>
        <v>13132.461130858183</v>
      </c>
      <c r="Q6413" s="25">
        <f t="shared" si="1102"/>
        <v>0</v>
      </c>
      <c r="R6413" s="25">
        <f t="shared" si="1105"/>
        <v>13132.461130858183</v>
      </c>
      <c r="S6413" s="25">
        <f t="shared" si="1106"/>
        <v>0</v>
      </c>
      <c r="T6413" s="25" t="str">
        <f t="shared" si="1107"/>
        <v>drain</v>
      </c>
      <c r="V6413" s="25">
        <f t="shared" si="1110"/>
        <v>0</v>
      </c>
      <c r="W6413" s="25">
        <f t="shared" si="1108"/>
        <v>0</v>
      </c>
      <c r="X6413" s="25">
        <f t="shared" si="1111"/>
        <v>0</v>
      </c>
      <c r="Z6413" s="25">
        <f t="shared" si="1109"/>
        <v>13132.461130858183</v>
      </c>
      <c r="AB6413" s="25">
        <f t="shared" si="1103"/>
        <v>0</v>
      </c>
    </row>
    <row r="6414" x14ac:dyDescent="0.2">
      <c r="I6414" s="24">
        <v>6409</v>
      </c>
      <c r="J6414" s="28">
        <v>0</v>
      </c>
      <c r="L6414" s="24">
        <v>15742.876868009565</v>
      </c>
      <c r="N6414" s="24">
        <v>6409</v>
      </c>
      <c r="O6414" s="24">
        <f t="shared" si="1104"/>
        <v>12515.587110067605</v>
      </c>
      <c r="P6414" s="24">
        <f t="shared" si="1101"/>
        <v>12515.587110067605</v>
      </c>
      <c r="Q6414" s="24">
        <f t="shared" si="1102"/>
        <v>0</v>
      </c>
      <c r="R6414" s="24">
        <f t="shared" si="1105"/>
        <v>12515.587110067605</v>
      </c>
      <c r="S6414" s="24">
        <f t="shared" si="1106"/>
        <v>0</v>
      </c>
      <c r="T6414" s="24" t="str">
        <f t="shared" si="1107"/>
        <v>drain</v>
      </c>
      <c r="V6414" s="24">
        <f t="shared" si="1110"/>
        <v>0</v>
      </c>
      <c r="W6414" s="24">
        <f t="shared" si="1108"/>
        <v>0</v>
      </c>
      <c r="X6414" s="24">
        <f t="shared" si="1111"/>
        <v>0</v>
      </c>
      <c r="Z6414" s="24">
        <f t="shared" si="1109"/>
        <v>12515.587110067605</v>
      </c>
      <c r="AB6414" s="24">
        <f t="shared" si="1103"/>
        <v>0</v>
      </c>
    </row>
    <row r="6415" x14ac:dyDescent="0.2">
      <c r="I6415" s="25">
        <v>6410</v>
      </c>
      <c r="J6415" s="29">
        <v>0</v>
      </c>
      <c r="L6415" s="25">
        <v>15200.978819417953</v>
      </c>
      <c r="N6415" s="25">
        <v>6410</v>
      </c>
      <c r="O6415" s="25">
        <f t="shared" si="1104"/>
        <v>12084.778161437273</v>
      </c>
      <c r="P6415" s="25">
        <f t="shared" si="1101"/>
        <v>12084.778161437273</v>
      </c>
      <c r="Q6415" s="25">
        <f t="shared" si="1102"/>
        <v>0</v>
      </c>
      <c r="R6415" s="25">
        <f t="shared" si="1105"/>
        <v>12084.778161437273</v>
      </c>
      <c r="S6415" s="25">
        <f t="shared" si="1106"/>
        <v>0</v>
      </c>
      <c r="T6415" s="25" t="str">
        <f t="shared" si="1107"/>
        <v>drain</v>
      </c>
      <c r="V6415" s="25">
        <f t="shared" si="1110"/>
        <v>0</v>
      </c>
      <c r="W6415" s="25">
        <f t="shared" si="1108"/>
        <v>0</v>
      </c>
      <c r="X6415" s="25">
        <f t="shared" si="1111"/>
        <v>0</v>
      </c>
      <c r="Z6415" s="25">
        <f t="shared" si="1109"/>
        <v>12084.778161437273</v>
      </c>
      <c r="AB6415" s="25">
        <f t="shared" si="1103"/>
        <v>0</v>
      </c>
    </row>
    <row r="6416" x14ac:dyDescent="0.2">
      <c r="I6416" s="24">
        <v>6411</v>
      </c>
      <c r="J6416" s="28">
        <v>0</v>
      </c>
      <c r="L6416" s="24">
        <v>15454.513604414462</v>
      </c>
      <c r="N6416" s="24">
        <v>6411</v>
      </c>
      <c r="O6416" s="24">
        <f t="shared" si="1104"/>
        <v>12286.338315509498</v>
      </c>
      <c r="P6416" s="24">
        <f t="shared" si="1101"/>
        <v>12286.338315509498</v>
      </c>
      <c r="Q6416" s="24">
        <f t="shared" si="1102"/>
        <v>0</v>
      </c>
      <c r="R6416" s="24">
        <f t="shared" si="1105"/>
        <v>12286.338315509498</v>
      </c>
      <c r="S6416" s="24">
        <f t="shared" si="1106"/>
        <v>0</v>
      </c>
      <c r="T6416" s="24" t="str">
        <f t="shared" si="1107"/>
        <v>drain</v>
      </c>
      <c r="V6416" s="24">
        <f t="shared" si="1110"/>
        <v>0</v>
      </c>
      <c r="W6416" s="24">
        <f t="shared" si="1108"/>
        <v>0</v>
      </c>
      <c r="X6416" s="24">
        <f t="shared" si="1111"/>
        <v>0</v>
      </c>
      <c r="Z6416" s="24">
        <f t="shared" si="1109"/>
        <v>12286.338315509498</v>
      </c>
      <c r="AB6416" s="24">
        <f t="shared" si="1103"/>
        <v>0</v>
      </c>
    </row>
    <row r="6417" x14ac:dyDescent="0.2">
      <c r="I6417" s="25">
        <v>6412</v>
      </c>
      <c r="J6417" s="29">
        <v>0</v>
      </c>
      <c r="L6417" s="25">
        <v>15343.554330086707</v>
      </c>
      <c r="N6417" s="25">
        <v>6412</v>
      </c>
      <c r="O6417" s="25">
        <f t="shared" si="1104"/>
        <v>12198.125692418933</v>
      </c>
      <c r="P6417" s="25">
        <f t="shared" si="1101"/>
        <v>12198.125692418933</v>
      </c>
      <c r="Q6417" s="25">
        <f t="shared" si="1102"/>
        <v>0</v>
      </c>
      <c r="R6417" s="25">
        <f t="shared" si="1105"/>
        <v>12198.125692418933</v>
      </c>
      <c r="S6417" s="25">
        <f t="shared" si="1106"/>
        <v>0</v>
      </c>
      <c r="T6417" s="25" t="str">
        <f t="shared" si="1107"/>
        <v>drain</v>
      </c>
      <c r="V6417" s="25">
        <f t="shared" si="1110"/>
        <v>0</v>
      </c>
      <c r="W6417" s="25">
        <f t="shared" si="1108"/>
        <v>0</v>
      </c>
      <c r="X6417" s="25">
        <f t="shared" si="1111"/>
        <v>0</v>
      </c>
      <c r="Z6417" s="25">
        <f t="shared" si="1109"/>
        <v>12198.125692418933</v>
      </c>
      <c r="AB6417" s="25">
        <f t="shared" si="1103"/>
        <v>0</v>
      </c>
    </row>
    <row r="6418" x14ac:dyDescent="0.2">
      <c r="I6418" s="24">
        <v>6413</v>
      </c>
      <c r="J6418" s="28">
        <v>0</v>
      </c>
      <c r="L6418" s="24">
        <v>15312.278817009925</v>
      </c>
      <c r="N6418" s="24">
        <v>6413</v>
      </c>
      <c r="O6418" s="24">
        <f t="shared" si="1104"/>
        <v>12173.26165952289</v>
      </c>
      <c r="P6418" s="24">
        <f t="shared" si="1101"/>
        <v>12173.26165952289</v>
      </c>
      <c r="Q6418" s="24">
        <f t="shared" si="1102"/>
        <v>0</v>
      </c>
      <c r="R6418" s="24">
        <f t="shared" si="1105"/>
        <v>12173.26165952289</v>
      </c>
      <c r="S6418" s="24">
        <f t="shared" si="1106"/>
        <v>0</v>
      </c>
      <c r="T6418" s="24" t="str">
        <f t="shared" si="1107"/>
        <v>drain</v>
      </c>
      <c r="V6418" s="24">
        <f t="shared" si="1110"/>
        <v>0</v>
      </c>
      <c r="W6418" s="24">
        <f t="shared" si="1108"/>
        <v>0</v>
      </c>
      <c r="X6418" s="24">
        <f t="shared" si="1111"/>
        <v>0</v>
      </c>
      <c r="Z6418" s="24">
        <f t="shared" si="1109"/>
        <v>12173.26165952289</v>
      </c>
      <c r="AB6418" s="24">
        <f t="shared" si="1103"/>
        <v>0</v>
      </c>
    </row>
    <row r="6419" x14ac:dyDescent="0.2">
      <c r="I6419" s="25">
        <v>6414</v>
      </c>
      <c r="J6419" s="29">
        <v>0</v>
      </c>
      <c r="L6419" s="25">
        <v>15317.0496999979</v>
      </c>
      <c r="N6419" s="25">
        <v>6414</v>
      </c>
      <c r="O6419" s="25">
        <f t="shared" si="1104"/>
        <v>12177.054511498331</v>
      </c>
      <c r="P6419" s="25">
        <f t="shared" si="1101"/>
        <v>12177.054511498331</v>
      </c>
      <c r="Q6419" s="25">
        <f t="shared" si="1102"/>
        <v>0</v>
      </c>
      <c r="R6419" s="25">
        <f t="shared" si="1105"/>
        <v>12177.054511498331</v>
      </c>
      <c r="S6419" s="25">
        <f t="shared" si="1106"/>
        <v>0</v>
      </c>
      <c r="T6419" s="25" t="str">
        <f t="shared" si="1107"/>
        <v>drain</v>
      </c>
      <c r="V6419" s="25">
        <f t="shared" si="1110"/>
        <v>0</v>
      </c>
      <c r="W6419" s="25">
        <f t="shared" si="1108"/>
        <v>0</v>
      </c>
      <c r="X6419" s="25">
        <f t="shared" si="1111"/>
        <v>0</v>
      </c>
      <c r="Z6419" s="25">
        <f t="shared" si="1109"/>
        <v>12177.054511498331</v>
      </c>
      <c r="AB6419" s="25">
        <f t="shared" si="1103"/>
        <v>0</v>
      </c>
    </row>
    <row r="6420" x14ac:dyDescent="0.2">
      <c r="I6420" s="24">
        <v>6415</v>
      </c>
      <c r="J6420" s="28">
        <v>0</v>
      </c>
      <c r="L6420" s="24">
        <v>14771.811535620689</v>
      </c>
      <c r="N6420" s="24">
        <v>6415</v>
      </c>
      <c r="O6420" s="24">
        <f t="shared" si="1104"/>
        <v>11743.590170818448</v>
      </c>
      <c r="P6420" s="24">
        <f t="shared" si="1101"/>
        <v>11743.590170818448</v>
      </c>
      <c r="Q6420" s="24">
        <f t="shared" si="1102"/>
        <v>0</v>
      </c>
      <c r="R6420" s="24">
        <f t="shared" si="1105"/>
        <v>11743.590170818448</v>
      </c>
      <c r="S6420" s="24">
        <f t="shared" si="1106"/>
        <v>0</v>
      </c>
      <c r="T6420" s="24" t="str">
        <f t="shared" si="1107"/>
        <v>drain</v>
      </c>
      <c r="V6420" s="24">
        <f t="shared" si="1110"/>
        <v>0</v>
      </c>
      <c r="W6420" s="24">
        <f t="shared" si="1108"/>
        <v>0</v>
      </c>
      <c r="X6420" s="24">
        <f t="shared" si="1111"/>
        <v>0</v>
      </c>
      <c r="Z6420" s="24">
        <f t="shared" si="1109"/>
        <v>11743.590170818448</v>
      </c>
      <c r="AB6420" s="24">
        <f t="shared" si="1103"/>
        <v>0</v>
      </c>
    </row>
    <row r="6421" x14ac:dyDescent="0.2">
      <c r="I6421" s="25">
        <v>6416</v>
      </c>
      <c r="J6421" s="29">
        <v>0.16984165599999998</v>
      </c>
      <c r="L6421" s="25">
        <v>15300.052707982062</v>
      </c>
      <c r="N6421" s="25">
        <v>6416</v>
      </c>
      <c r="O6421" s="25">
        <f t="shared" si="1104"/>
        <v>12163.54190284574</v>
      </c>
      <c r="P6421" s="25">
        <f t="shared" si="1101"/>
        <v>12163.54190284574</v>
      </c>
      <c r="Q6421" s="25">
        <f t="shared" si="1102"/>
        <v>13587.332479999999</v>
      </c>
      <c r="R6421" s="25">
        <f t="shared" si="1105"/>
        <v>0</v>
      </c>
      <c r="S6421" s="25">
        <f t="shared" si="1106"/>
        <v>1423.7905771542592</v>
      </c>
      <c r="T6421" s="25" t="str">
        <f t="shared" si="1107"/>
        <v>charge</v>
      </c>
      <c r="V6421" s="25">
        <f t="shared" si="1110"/>
        <v>1281.4115194388332</v>
      </c>
      <c r="W6421" s="25">
        <f t="shared" si="1108"/>
        <v>1281.4115194388332</v>
      </c>
      <c r="X6421" s="25">
        <f t="shared" si="1111"/>
        <v>0</v>
      </c>
      <c r="Z6421" s="25">
        <f t="shared" si="1109"/>
        <v>0</v>
      </c>
      <c r="AB6421" s="25">
        <f t="shared" si="1103"/>
        <v>142.37905771542592</v>
      </c>
    </row>
    <row r="6422" x14ac:dyDescent="0.2">
      <c r="I6422" s="24">
        <v>6417</v>
      </c>
      <c r="J6422" s="28">
        <v>0.38335825199999995</v>
      </c>
      <c r="L6422" s="24">
        <v>15898.455665206908</v>
      </c>
      <c r="N6422" s="24">
        <v>6417</v>
      </c>
      <c r="O6422" s="24">
        <f t="shared" si="1104"/>
        <v>12639.272253839492</v>
      </c>
      <c r="P6422" s="24">
        <f t="shared" si="1101"/>
        <v>12639.272253839492</v>
      </c>
      <c r="Q6422" s="24">
        <f t="shared" si="1102"/>
        <v>30668.660159999996</v>
      </c>
      <c r="R6422" s="24">
        <f t="shared" si="1105"/>
        <v>0</v>
      </c>
      <c r="S6422" s="24">
        <f t="shared" si="1106"/>
        <v>18029.387906160504</v>
      </c>
      <c r="T6422" s="24" t="str">
        <f t="shared" si="1107"/>
        <v>charge</v>
      </c>
      <c r="V6422" s="24">
        <f t="shared" si="1110"/>
        <v>2718.5884805611668</v>
      </c>
      <c r="W6422" s="24">
        <f t="shared" si="1108"/>
        <v>4000</v>
      </c>
      <c r="X6422" s="24">
        <f t="shared" si="1111"/>
        <v>0</v>
      </c>
      <c r="Z6422" s="24">
        <f t="shared" si="1109"/>
        <v>0</v>
      </c>
      <c r="AB6422" s="24">
        <f t="shared" si="1103"/>
        <v>15310.799425599336</v>
      </c>
    </row>
    <row r="6423" x14ac:dyDescent="0.2">
      <c r="I6423" s="25">
        <v>6418</v>
      </c>
      <c r="J6423" s="29">
        <v>0.59707239300000003</v>
      </c>
      <c r="L6423" s="25">
        <v>16474.185641288757</v>
      </c>
      <c r="N6423" s="25">
        <v>6418</v>
      </c>
      <c r="O6423" s="25">
        <f t="shared" si="1104"/>
        <v>13096.977584824563</v>
      </c>
      <c r="P6423" s="25">
        <f t="shared" si="1101"/>
        <v>13096.977584824563</v>
      </c>
      <c r="Q6423" s="25">
        <f t="shared" si="1102"/>
        <v>47765.791440000001</v>
      </c>
      <c r="R6423" s="25">
        <f t="shared" si="1105"/>
        <v>0</v>
      </c>
      <c r="S6423" s="25">
        <f t="shared" si="1106"/>
        <v>34668.813855175438</v>
      </c>
      <c r="T6423" s="25" t="str">
        <f t="shared" si="1107"/>
        <v>charge</v>
      </c>
      <c r="V6423" s="25">
        <f t="shared" si="1110"/>
        <v>0</v>
      </c>
      <c r="W6423" s="25">
        <f t="shared" si="1108"/>
        <v>4000</v>
      </c>
      <c r="X6423" s="25">
        <f t="shared" si="1111"/>
        <v>0</v>
      </c>
      <c r="Z6423" s="25">
        <f t="shared" si="1109"/>
        <v>0</v>
      </c>
      <c r="AB6423" s="25">
        <f t="shared" si="1103"/>
        <v>34668.813855175438</v>
      </c>
    </row>
    <row r="6424" x14ac:dyDescent="0.2">
      <c r="I6424" s="24">
        <v>6419</v>
      </c>
      <c r="J6424" s="28">
        <v>0.67979271400000008</v>
      </c>
      <c r="L6424" s="24">
        <v>17046.458892250059</v>
      </c>
      <c r="N6424" s="24">
        <v>6419</v>
      </c>
      <c r="O6424" s="24">
        <f t="shared" si="1104"/>
        <v>13551.934819338798</v>
      </c>
      <c r="P6424" s="24">
        <f t="shared" si="1101"/>
        <v>13551.934819338798</v>
      </c>
      <c r="Q6424" s="24">
        <f t="shared" si="1102"/>
        <v>54383.417120000006</v>
      </c>
      <c r="R6424" s="24">
        <f t="shared" si="1105"/>
        <v>0</v>
      </c>
      <c r="S6424" s="24">
        <f t="shared" si="1106"/>
        <v>40831.482300661206</v>
      </c>
      <c r="T6424" s="24" t="str">
        <f t="shared" si="1107"/>
        <v>charge</v>
      </c>
      <c r="V6424" s="24">
        <f t="shared" si="1110"/>
        <v>0</v>
      </c>
      <c r="W6424" s="24">
        <f t="shared" si="1108"/>
        <v>4000</v>
      </c>
      <c r="X6424" s="24">
        <f t="shared" si="1111"/>
        <v>0</v>
      </c>
      <c r="Z6424" s="24">
        <f t="shared" si="1109"/>
        <v>0</v>
      </c>
      <c r="AB6424" s="24">
        <f t="shared" si="1103"/>
        <v>40831.482300661206</v>
      </c>
    </row>
    <row r="6425" x14ac:dyDescent="0.2">
      <c r="I6425" s="25">
        <v>6420</v>
      </c>
      <c r="J6425" s="29">
        <v>0.70693927000000001</v>
      </c>
      <c r="L6425" s="25">
        <v>17363.987217903137</v>
      </c>
      <c r="N6425" s="25">
        <v>6420</v>
      </c>
      <c r="O6425" s="25">
        <f t="shared" si="1104"/>
        <v>13804.369838232995</v>
      </c>
      <c r="P6425" s="25">
        <f t="shared" si="1101"/>
        <v>13804.369838232995</v>
      </c>
      <c r="Q6425" s="25">
        <f t="shared" si="1102"/>
        <v>56555.141600000003</v>
      </c>
      <c r="R6425" s="25">
        <f t="shared" si="1105"/>
        <v>0</v>
      </c>
      <c r="S6425" s="25">
        <f t="shared" si="1106"/>
        <v>42750.771761767006</v>
      </c>
      <c r="T6425" s="25" t="str">
        <f t="shared" si="1107"/>
        <v>charge</v>
      </c>
      <c r="V6425" s="25">
        <f t="shared" si="1110"/>
        <v>0</v>
      </c>
      <c r="W6425" s="25">
        <f t="shared" si="1108"/>
        <v>4000</v>
      </c>
      <c r="X6425" s="25">
        <f t="shared" si="1111"/>
        <v>0</v>
      </c>
      <c r="Z6425" s="25">
        <f t="shared" si="1109"/>
        <v>0</v>
      </c>
      <c r="AB6425" s="25">
        <f t="shared" si="1103"/>
        <v>42750.771761767006</v>
      </c>
    </row>
    <row r="6426" x14ac:dyDescent="0.2">
      <c r="I6426" s="24">
        <v>6421</v>
      </c>
      <c r="J6426" s="28">
        <v>0.72539506600000003</v>
      </c>
      <c r="L6426" s="24">
        <v>17634.611550045011</v>
      </c>
      <c r="N6426" s="24">
        <v>6421</v>
      </c>
      <c r="O6426" s="24">
        <f t="shared" si="1104"/>
        <v>14019.516182285784</v>
      </c>
      <c r="P6426" s="24">
        <f t="shared" si="1101"/>
        <v>14019.516182285784</v>
      </c>
      <c r="Q6426" s="24">
        <f t="shared" si="1102"/>
        <v>58031.605280000003</v>
      </c>
      <c r="R6426" s="24">
        <f t="shared" si="1105"/>
        <v>0</v>
      </c>
      <c r="S6426" s="24">
        <f t="shared" si="1106"/>
        <v>44012.089097714219</v>
      </c>
      <c r="T6426" s="24" t="str">
        <f t="shared" si="1107"/>
        <v>charge</v>
      </c>
      <c r="V6426" s="24">
        <f t="shared" si="1110"/>
        <v>0</v>
      </c>
      <c r="W6426" s="24">
        <f t="shared" si="1108"/>
        <v>4000</v>
      </c>
      <c r="X6426" s="24">
        <f t="shared" si="1111"/>
        <v>0</v>
      </c>
      <c r="Z6426" s="24">
        <f t="shared" si="1109"/>
        <v>0</v>
      </c>
      <c r="AB6426" s="24">
        <f t="shared" si="1103"/>
        <v>44012.089097714219</v>
      </c>
    </row>
    <row r="6427" x14ac:dyDescent="0.2">
      <c r="I6427" s="25">
        <v>6422</v>
      </c>
      <c r="J6427" s="29">
        <v>0.73625318299999998</v>
      </c>
      <c r="L6427" s="25">
        <v>18051.431775188445</v>
      </c>
      <c r="N6427" s="25">
        <v>6422</v>
      </c>
      <c r="O6427" s="25">
        <f t="shared" si="1104"/>
        <v>14350.888261274815</v>
      </c>
      <c r="P6427" s="25">
        <f t="shared" si="1101"/>
        <v>14350.888261274815</v>
      </c>
      <c r="Q6427" s="25">
        <f t="shared" si="1102"/>
        <v>58900.254639999999</v>
      </c>
      <c r="R6427" s="25">
        <f t="shared" si="1105"/>
        <v>0</v>
      </c>
      <c r="S6427" s="25">
        <f t="shared" si="1106"/>
        <v>44549.366378725186</v>
      </c>
      <c r="T6427" s="25" t="str">
        <f t="shared" si="1107"/>
        <v>charge</v>
      </c>
      <c r="V6427" s="25">
        <f t="shared" si="1110"/>
        <v>0</v>
      </c>
      <c r="W6427" s="25">
        <f t="shared" si="1108"/>
        <v>4000</v>
      </c>
      <c r="X6427" s="25">
        <f t="shared" si="1111"/>
        <v>0</v>
      </c>
      <c r="Z6427" s="25">
        <f t="shared" si="1109"/>
        <v>0</v>
      </c>
      <c r="AB6427" s="25">
        <f t="shared" si="1103"/>
        <v>44549.366378725186</v>
      </c>
    </row>
    <row r="6428" x14ac:dyDescent="0.2">
      <c r="I6428" s="24">
        <v>6423</v>
      </c>
      <c r="J6428" s="28">
        <v>0.72302274399999999</v>
      </c>
      <c r="L6428" s="24">
        <v>18319.503656482695</v>
      </c>
      <c r="N6428" s="24">
        <v>6423</v>
      </c>
      <c r="O6428" s="24">
        <f t="shared" si="1104"/>
        <v>14564.005406903743</v>
      </c>
      <c r="P6428" s="24">
        <f t="shared" si="1101"/>
        <v>14564.005406903743</v>
      </c>
      <c r="Q6428" s="24">
        <f t="shared" si="1102"/>
        <v>57841.819519999997</v>
      </c>
      <c r="R6428" s="24">
        <f t="shared" si="1105"/>
        <v>0</v>
      </c>
      <c r="S6428" s="24">
        <f t="shared" si="1106"/>
        <v>43277.814113096254</v>
      </c>
      <c r="T6428" s="24" t="str">
        <f t="shared" si="1107"/>
        <v>charge</v>
      </c>
      <c r="V6428" s="24">
        <f t="shared" si="1110"/>
        <v>0</v>
      </c>
      <c r="W6428" s="24">
        <f t="shared" si="1108"/>
        <v>4000</v>
      </c>
      <c r="X6428" s="24">
        <f t="shared" si="1111"/>
        <v>0</v>
      </c>
      <c r="Z6428" s="24">
        <f t="shared" si="1109"/>
        <v>0</v>
      </c>
      <c r="AB6428" s="24">
        <f t="shared" si="1103"/>
        <v>43277.814113096254</v>
      </c>
    </row>
    <row r="6429" x14ac:dyDescent="0.2">
      <c r="I6429" s="25">
        <v>6424</v>
      </c>
      <c r="J6429" s="29">
        <v>0.66456493400000005</v>
      </c>
      <c r="L6429" s="25">
        <v>18626.922972202301</v>
      </c>
      <c r="N6429" s="25">
        <v>6424</v>
      </c>
      <c r="O6429" s="25">
        <f t="shared" si="1104"/>
        <v>14808.403762900831</v>
      </c>
      <c r="P6429" s="25">
        <f t="shared" si="1101"/>
        <v>14808.403762900831</v>
      </c>
      <c r="Q6429" s="25">
        <f t="shared" si="1102"/>
        <v>53165.194720000007</v>
      </c>
      <c r="R6429" s="25">
        <f t="shared" si="1105"/>
        <v>0</v>
      </c>
      <c r="S6429" s="25">
        <f t="shared" si="1106"/>
        <v>38356.790957099176</v>
      </c>
      <c r="T6429" s="25" t="str">
        <f t="shared" si="1107"/>
        <v>charge</v>
      </c>
      <c r="V6429" s="25">
        <f t="shared" si="1110"/>
        <v>0</v>
      </c>
      <c r="W6429" s="25">
        <f t="shared" si="1108"/>
        <v>4000</v>
      </c>
      <c r="X6429" s="25">
        <f t="shared" si="1111"/>
        <v>0</v>
      </c>
      <c r="Z6429" s="25">
        <f t="shared" si="1109"/>
        <v>0</v>
      </c>
      <c r="AB6429" s="25">
        <f t="shared" si="1103"/>
        <v>38356.790957099176</v>
      </c>
    </row>
    <row r="6430" x14ac:dyDescent="0.2">
      <c r="I6430" s="24">
        <v>6425</v>
      </c>
      <c r="J6430" s="28">
        <v>0.43779712100000001</v>
      </c>
      <c r="L6430" s="24">
        <v>18545.934485471247</v>
      </c>
      <c r="N6430" s="24">
        <v>6425</v>
      </c>
      <c r="O6430" s="24">
        <f t="shared" si="1104"/>
        <v>14744.017915949642</v>
      </c>
      <c r="P6430" s="24">
        <f t="shared" si="1101"/>
        <v>14744.017915949642</v>
      </c>
      <c r="Q6430" s="24">
        <f t="shared" si="1102"/>
        <v>35023.769679999998</v>
      </c>
      <c r="R6430" s="24">
        <f t="shared" si="1105"/>
        <v>0</v>
      </c>
      <c r="S6430" s="24">
        <f t="shared" si="1106"/>
        <v>20279.751764050357</v>
      </c>
      <c r="T6430" s="24" t="str">
        <f t="shared" si="1107"/>
        <v>charge</v>
      </c>
      <c r="V6430" s="24">
        <f t="shared" si="1110"/>
        <v>0</v>
      </c>
      <c r="W6430" s="24">
        <f t="shared" si="1108"/>
        <v>4000</v>
      </c>
      <c r="X6430" s="24">
        <f t="shared" si="1111"/>
        <v>0</v>
      </c>
      <c r="Z6430" s="24">
        <f t="shared" si="1109"/>
        <v>0</v>
      </c>
      <c r="AB6430" s="24">
        <f t="shared" si="1103"/>
        <v>20279.751764050357</v>
      </c>
    </row>
    <row r="6431" x14ac:dyDescent="0.2">
      <c r="I6431" s="25">
        <v>6426</v>
      </c>
      <c r="J6431" s="29">
        <v>3.0950314E-2</v>
      </c>
      <c r="L6431" s="25">
        <v>18208.337283921239</v>
      </c>
      <c r="N6431" s="25">
        <v>6426</v>
      </c>
      <c r="O6431" s="25">
        <f t="shared" si="1104"/>
        <v>14475.628140717386</v>
      </c>
      <c r="P6431" s="25">
        <f t="shared" si="1101"/>
        <v>14475.628140717386</v>
      </c>
      <c r="Q6431" s="25">
        <f t="shared" si="1102"/>
        <v>2476.0251199999998</v>
      </c>
      <c r="R6431" s="25">
        <f t="shared" si="1105"/>
        <v>11999.603020717386</v>
      </c>
      <c r="S6431" s="25">
        <f t="shared" si="1106"/>
        <v>0</v>
      </c>
      <c r="T6431" s="25" t="str">
        <f t="shared" si="1107"/>
        <v>drain</v>
      </c>
      <c r="V6431" s="25">
        <f t="shared" si="1110"/>
        <v>0</v>
      </c>
      <c r="W6431" s="25">
        <f t="shared" si="1108"/>
        <v>0</v>
      </c>
      <c r="X6431" s="25">
        <f t="shared" si="1111"/>
        <v>4000</v>
      </c>
      <c r="Z6431" s="25">
        <f t="shared" si="1109"/>
        <v>7999.6030207173862</v>
      </c>
      <c r="AB6431" s="25">
        <f t="shared" si="1103"/>
        <v>0</v>
      </c>
    </row>
    <row r="6432" x14ac:dyDescent="0.2">
      <c r="I6432" s="24">
        <v>6427</v>
      </c>
      <c r="J6432" s="28">
        <v>0</v>
      </c>
      <c r="L6432" s="24">
        <v>18719.76152410507</v>
      </c>
      <c r="N6432" s="24">
        <v>6427</v>
      </c>
      <c r="O6432" s="24">
        <f t="shared" si="1104"/>
        <v>14882.210411663531</v>
      </c>
      <c r="P6432" s="24">
        <f t="shared" si="1101"/>
        <v>14882.210411663531</v>
      </c>
      <c r="Q6432" s="24">
        <f t="shared" si="1102"/>
        <v>0</v>
      </c>
      <c r="R6432" s="24">
        <f t="shared" si="1105"/>
        <v>14882.210411663531</v>
      </c>
      <c r="S6432" s="24">
        <f t="shared" si="1106"/>
        <v>0</v>
      </c>
      <c r="T6432" s="24" t="str">
        <f t="shared" si="1107"/>
        <v>drain</v>
      </c>
      <c r="V6432" s="24">
        <f t="shared" si="1110"/>
        <v>0</v>
      </c>
      <c r="W6432" s="24">
        <f t="shared" si="1108"/>
        <v>0</v>
      </c>
      <c r="X6432" s="24">
        <f t="shared" si="1111"/>
        <v>0</v>
      </c>
      <c r="Z6432" s="24">
        <f t="shared" si="1109"/>
        <v>14882.210411663531</v>
      </c>
      <c r="AB6432" s="24">
        <f t="shared" si="1103"/>
        <v>0</v>
      </c>
    </row>
    <row r="6433" x14ac:dyDescent="0.2">
      <c r="I6433" s="25">
        <v>6428</v>
      </c>
      <c r="J6433" s="29">
        <v>0</v>
      </c>
      <c r="L6433" s="25">
        <v>18967.562275505064</v>
      </c>
      <c r="N6433" s="25">
        <v>6428</v>
      </c>
      <c r="O6433" s="25">
        <f t="shared" si="1104"/>
        <v>15079.212009026527</v>
      </c>
      <c r="P6433" s="25">
        <f t="shared" si="1101"/>
        <v>15079.212009026527</v>
      </c>
      <c r="Q6433" s="25">
        <f t="shared" si="1102"/>
        <v>0</v>
      </c>
      <c r="R6433" s="25">
        <f t="shared" si="1105"/>
        <v>15079.212009026527</v>
      </c>
      <c r="S6433" s="25">
        <f t="shared" si="1106"/>
        <v>0</v>
      </c>
      <c r="T6433" s="25" t="str">
        <f t="shared" si="1107"/>
        <v>drain</v>
      </c>
      <c r="V6433" s="25">
        <f t="shared" si="1110"/>
        <v>0</v>
      </c>
      <c r="W6433" s="25">
        <f t="shared" si="1108"/>
        <v>0</v>
      </c>
      <c r="X6433" s="25">
        <f t="shared" si="1111"/>
        <v>0</v>
      </c>
      <c r="Z6433" s="25">
        <f t="shared" si="1109"/>
        <v>15079.212009026527</v>
      </c>
      <c r="AB6433" s="25">
        <f t="shared" si="1103"/>
        <v>0</v>
      </c>
    </row>
    <row r="6434" x14ac:dyDescent="0.2">
      <c r="I6434" s="24">
        <v>6429</v>
      </c>
      <c r="J6434" s="28">
        <v>0</v>
      </c>
      <c r="L6434" s="24">
        <v>18741.49332616329</v>
      </c>
      <c r="N6434" s="24">
        <v>6429</v>
      </c>
      <c r="O6434" s="24">
        <f t="shared" si="1104"/>
        <v>14899.487194299816</v>
      </c>
      <c r="P6434" s="24">
        <f t="shared" si="1101"/>
        <v>14899.487194299816</v>
      </c>
      <c r="Q6434" s="24">
        <f t="shared" si="1102"/>
        <v>0</v>
      </c>
      <c r="R6434" s="24">
        <f t="shared" si="1105"/>
        <v>14899.487194299816</v>
      </c>
      <c r="S6434" s="24">
        <f t="shared" si="1106"/>
        <v>0</v>
      </c>
      <c r="T6434" s="24" t="str">
        <f t="shared" si="1107"/>
        <v>drain</v>
      </c>
      <c r="V6434" s="24">
        <f t="shared" si="1110"/>
        <v>0</v>
      </c>
      <c r="W6434" s="24">
        <f t="shared" si="1108"/>
        <v>0</v>
      </c>
      <c r="X6434" s="24">
        <f t="shared" si="1111"/>
        <v>0</v>
      </c>
      <c r="Z6434" s="24">
        <f t="shared" si="1109"/>
        <v>14899.487194299816</v>
      </c>
      <c r="AB6434" s="24">
        <f t="shared" si="1103"/>
        <v>0</v>
      </c>
    </row>
    <row r="6435" x14ac:dyDescent="0.2">
      <c r="I6435" s="25">
        <v>6430</v>
      </c>
      <c r="J6435" s="29">
        <v>0</v>
      </c>
      <c r="L6435" s="25">
        <v>18290.068422138691</v>
      </c>
      <c r="N6435" s="25">
        <v>6430</v>
      </c>
      <c r="O6435" s="25">
        <f t="shared" si="1104"/>
        <v>14540.60439560026</v>
      </c>
      <c r="P6435" s="25">
        <f t="shared" si="1101"/>
        <v>14540.60439560026</v>
      </c>
      <c r="Q6435" s="25">
        <f t="shared" si="1102"/>
        <v>0</v>
      </c>
      <c r="R6435" s="25">
        <f t="shared" si="1105"/>
        <v>14540.60439560026</v>
      </c>
      <c r="S6435" s="25">
        <f t="shared" si="1106"/>
        <v>0</v>
      </c>
      <c r="T6435" s="25" t="str">
        <f t="shared" si="1107"/>
        <v>drain</v>
      </c>
      <c r="V6435" s="25">
        <f t="shared" si="1110"/>
        <v>0</v>
      </c>
      <c r="W6435" s="25">
        <f t="shared" si="1108"/>
        <v>0</v>
      </c>
      <c r="X6435" s="25">
        <f t="shared" si="1111"/>
        <v>0</v>
      </c>
      <c r="Z6435" s="25">
        <f t="shared" si="1109"/>
        <v>14540.60439560026</v>
      </c>
      <c r="AB6435" s="25">
        <f t="shared" si="1103"/>
        <v>0</v>
      </c>
    </row>
    <row r="6436" x14ac:dyDescent="0.2">
      <c r="I6436" s="24">
        <v>6431</v>
      </c>
      <c r="J6436" s="28">
        <v>0</v>
      </c>
      <c r="L6436" s="24">
        <v>17656.278706169127</v>
      </c>
      <c r="N6436" s="24">
        <v>6431</v>
      </c>
      <c r="O6436" s="24">
        <f t="shared" si="1104"/>
        <v>14036.741571404456</v>
      </c>
      <c r="P6436" s="24">
        <f t="shared" si="1101"/>
        <v>14036.741571404456</v>
      </c>
      <c r="Q6436" s="24">
        <f t="shared" si="1102"/>
        <v>0</v>
      </c>
      <c r="R6436" s="24">
        <f t="shared" si="1105"/>
        <v>14036.741571404456</v>
      </c>
      <c r="S6436" s="24">
        <f t="shared" si="1106"/>
        <v>0</v>
      </c>
      <c r="T6436" s="24" t="str">
        <f t="shared" si="1107"/>
        <v>drain</v>
      </c>
      <c r="V6436" s="24">
        <f t="shared" si="1110"/>
        <v>0</v>
      </c>
      <c r="W6436" s="24">
        <f t="shared" si="1108"/>
        <v>0</v>
      </c>
      <c r="X6436" s="24">
        <f t="shared" si="1111"/>
        <v>0</v>
      </c>
      <c r="Z6436" s="24">
        <f t="shared" si="1109"/>
        <v>14036.741571404456</v>
      </c>
      <c r="AB6436" s="24">
        <f t="shared" si="1103"/>
        <v>0</v>
      </c>
    </row>
    <row r="6437" x14ac:dyDescent="0.2">
      <c r="I6437" s="25">
        <v>6432</v>
      </c>
      <c r="J6437" s="29">
        <v>0</v>
      </c>
      <c r="L6437" s="25">
        <v>16675.978430461881</v>
      </c>
      <c r="N6437" s="25">
        <v>6432</v>
      </c>
      <c r="O6437" s="25">
        <f t="shared" si="1104"/>
        <v>13257.402852217196</v>
      </c>
      <c r="P6437" s="25">
        <f t="shared" si="1101"/>
        <v>13257.402852217196</v>
      </c>
      <c r="Q6437" s="25">
        <f t="shared" si="1102"/>
        <v>0</v>
      </c>
      <c r="R6437" s="25">
        <f t="shared" si="1105"/>
        <v>13257.402852217196</v>
      </c>
      <c r="S6437" s="25">
        <f t="shared" si="1106"/>
        <v>0</v>
      </c>
      <c r="T6437" s="25" t="str">
        <f t="shared" si="1107"/>
        <v>drain</v>
      </c>
      <c r="V6437" s="25">
        <f t="shared" si="1110"/>
        <v>0</v>
      </c>
      <c r="W6437" s="25">
        <f t="shared" si="1108"/>
        <v>0</v>
      </c>
      <c r="X6437" s="25">
        <f t="shared" si="1111"/>
        <v>0</v>
      </c>
      <c r="Z6437" s="25">
        <f t="shared" si="1109"/>
        <v>13257.402852217196</v>
      </c>
      <c r="AB6437" s="25">
        <f t="shared" si="1103"/>
        <v>0</v>
      </c>
    </row>
    <row r="6438" x14ac:dyDescent="0.2">
      <c r="I6438" s="24">
        <v>6433</v>
      </c>
      <c r="J6438" s="28">
        <v>0</v>
      </c>
      <c r="L6438" s="24">
        <v>15805.063041019439</v>
      </c>
      <c r="N6438" s="24">
        <v>6433</v>
      </c>
      <c r="O6438" s="24">
        <f t="shared" si="1104"/>
        <v>12565.025117610454</v>
      </c>
      <c r="P6438" s="24">
        <f t="shared" si="1101"/>
        <v>12565.025117610454</v>
      </c>
      <c r="Q6438" s="24">
        <f t="shared" si="1102"/>
        <v>0</v>
      </c>
      <c r="R6438" s="24">
        <f t="shared" si="1105"/>
        <v>12565.025117610454</v>
      </c>
      <c r="S6438" s="24">
        <f t="shared" si="1106"/>
        <v>0</v>
      </c>
      <c r="T6438" s="24" t="str">
        <f t="shared" si="1107"/>
        <v>drain</v>
      </c>
      <c r="V6438" s="24">
        <f t="shared" si="1110"/>
        <v>0</v>
      </c>
      <c r="W6438" s="24">
        <f t="shared" si="1108"/>
        <v>0</v>
      </c>
      <c r="X6438" s="24">
        <f t="shared" si="1111"/>
        <v>0</v>
      </c>
      <c r="Z6438" s="24">
        <f t="shared" si="1109"/>
        <v>12565.025117610454</v>
      </c>
      <c r="AB6438" s="24">
        <f t="shared" si="1103"/>
        <v>0</v>
      </c>
    </row>
    <row r="6439" x14ac:dyDescent="0.2">
      <c r="I6439" s="25">
        <v>6434</v>
      </c>
      <c r="J6439" s="29">
        <v>0</v>
      </c>
      <c r="L6439" s="25">
        <v>15087.964983749389</v>
      </c>
      <c r="N6439" s="25">
        <v>6434</v>
      </c>
      <c r="O6439" s="25">
        <f t="shared" si="1104"/>
        <v>11994.932162080764</v>
      </c>
      <c r="P6439" s="25">
        <f t="shared" si="1101"/>
        <v>11994.932162080764</v>
      </c>
      <c r="Q6439" s="25">
        <f t="shared" si="1102"/>
        <v>0</v>
      </c>
      <c r="R6439" s="25">
        <f t="shared" si="1105"/>
        <v>11994.932162080764</v>
      </c>
      <c r="S6439" s="25">
        <f t="shared" si="1106"/>
        <v>0</v>
      </c>
      <c r="T6439" s="25" t="str">
        <f t="shared" si="1107"/>
        <v>drain</v>
      </c>
      <c r="V6439" s="25">
        <f t="shared" si="1110"/>
        <v>0</v>
      </c>
      <c r="W6439" s="25">
        <f t="shared" si="1108"/>
        <v>0</v>
      </c>
      <c r="X6439" s="25">
        <f t="shared" si="1111"/>
        <v>0</v>
      </c>
      <c r="Z6439" s="25">
        <f t="shared" si="1109"/>
        <v>11994.932162080764</v>
      </c>
      <c r="AB6439" s="25">
        <f t="shared" si="1103"/>
        <v>0</v>
      </c>
    </row>
    <row r="6440" x14ac:dyDescent="0.2">
      <c r="I6440" s="24">
        <v>6435</v>
      </c>
      <c r="J6440" s="28">
        <v>0</v>
      </c>
      <c r="L6440" s="24">
        <v>14958.410298991203</v>
      </c>
      <c r="N6440" s="24">
        <v>6435</v>
      </c>
      <c r="O6440" s="24">
        <f t="shared" si="1104"/>
        <v>11891.936187698007</v>
      </c>
      <c r="P6440" s="24">
        <f t="shared" si="1101"/>
        <v>11891.936187698007</v>
      </c>
      <c r="Q6440" s="24">
        <f t="shared" si="1102"/>
        <v>0</v>
      </c>
      <c r="R6440" s="24">
        <f t="shared" si="1105"/>
        <v>11891.936187698007</v>
      </c>
      <c r="S6440" s="24">
        <f t="shared" si="1106"/>
        <v>0</v>
      </c>
      <c r="T6440" s="24" t="str">
        <f t="shared" si="1107"/>
        <v>drain</v>
      </c>
      <c r="V6440" s="24">
        <f t="shared" si="1110"/>
        <v>0</v>
      </c>
      <c r="W6440" s="24">
        <f t="shared" si="1108"/>
        <v>0</v>
      </c>
      <c r="X6440" s="24">
        <f t="shared" si="1111"/>
        <v>0</v>
      </c>
      <c r="Z6440" s="24">
        <f t="shared" si="1109"/>
        <v>11891.936187698007</v>
      </c>
      <c r="AB6440" s="24">
        <f t="shared" si="1103"/>
        <v>0</v>
      </c>
    </row>
    <row r="6441" x14ac:dyDescent="0.2">
      <c r="I6441" s="25">
        <v>6436</v>
      </c>
      <c r="J6441" s="29">
        <v>0</v>
      </c>
      <c r="L6441" s="25">
        <v>15086.404621982574</v>
      </c>
      <c r="N6441" s="25">
        <v>6436</v>
      </c>
      <c r="O6441" s="25">
        <f t="shared" si="1104"/>
        <v>11993.691674476147</v>
      </c>
      <c r="P6441" s="25">
        <f t="shared" si="1101"/>
        <v>11993.691674476147</v>
      </c>
      <c r="Q6441" s="25">
        <f t="shared" si="1102"/>
        <v>0</v>
      </c>
      <c r="R6441" s="25">
        <f t="shared" si="1105"/>
        <v>11993.691674476147</v>
      </c>
      <c r="S6441" s="25">
        <f t="shared" si="1106"/>
        <v>0</v>
      </c>
      <c r="T6441" s="25" t="str">
        <f t="shared" si="1107"/>
        <v>drain</v>
      </c>
      <c r="V6441" s="25">
        <f t="shared" si="1110"/>
        <v>0</v>
      </c>
      <c r="W6441" s="25">
        <f t="shared" si="1108"/>
        <v>0</v>
      </c>
      <c r="X6441" s="25">
        <f t="shared" si="1111"/>
        <v>0</v>
      </c>
      <c r="Z6441" s="25">
        <f t="shared" si="1109"/>
        <v>11993.691674476147</v>
      </c>
      <c r="AB6441" s="25">
        <f t="shared" si="1103"/>
        <v>0</v>
      </c>
    </row>
    <row r="6442" x14ac:dyDescent="0.2">
      <c r="I6442" s="24">
        <v>6437</v>
      </c>
      <c r="J6442" s="28">
        <v>0</v>
      </c>
      <c r="L6442" s="24">
        <v>15225.594384860991</v>
      </c>
      <c r="N6442" s="24">
        <v>6437</v>
      </c>
      <c r="O6442" s="24">
        <f t="shared" si="1104"/>
        <v>12104.347535964489</v>
      </c>
      <c r="P6442" s="24">
        <f t="shared" si="1101"/>
        <v>12104.347535964489</v>
      </c>
      <c r="Q6442" s="24">
        <f t="shared" si="1102"/>
        <v>0</v>
      </c>
      <c r="R6442" s="24">
        <f t="shared" si="1105"/>
        <v>12104.347535964489</v>
      </c>
      <c r="S6442" s="24">
        <f t="shared" si="1106"/>
        <v>0</v>
      </c>
      <c r="T6442" s="24" t="str">
        <f t="shared" si="1107"/>
        <v>drain</v>
      </c>
      <c r="V6442" s="24">
        <f t="shared" si="1110"/>
        <v>0</v>
      </c>
      <c r="W6442" s="24">
        <f t="shared" si="1108"/>
        <v>0</v>
      </c>
      <c r="X6442" s="24">
        <f t="shared" si="1111"/>
        <v>0</v>
      </c>
      <c r="Z6442" s="24">
        <f t="shared" si="1109"/>
        <v>12104.347535964489</v>
      </c>
      <c r="AB6442" s="24">
        <f t="shared" si="1103"/>
        <v>0</v>
      </c>
    </row>
    <row r="6443" x14ac:dyDescent="0.2">
      <c r="I6443" s="25">
        <v>6438</v>
      </c>
      <c r="J6443" s="29">
        <v>0</v>
      </c>
      <c r="L6443" s="25">
        <v>15781.218683052062</v>
      </c>
      <c r="N6443" s="25">
        <v>6438</v>
      </c>
      <c r="O6443" s="25">
        <f t="shared" si="1104"/>
        <v>12546.068853026391</v>
      </c>
      <c r="P6443" s="25">
        <f t="shared" si="1101"/>
        <v>12546.068853026391</v>
      </c>
      <c r="Q6443" s="25">
        <f t="shared" si="1102"/>
        <v>0</v>
      </c>
      <c r="R6443" s="25">
        <f t="shared" si="1105"/>
        <v>12546.068853026391</v>
      </c>
      <c r="S6443" s="25">
        <f t="shared" si="1106"/>
        <v>0</v>
      </c>
      <c r="T6443" s="25" t="str">
        <f t="shared" si="1107"/>
        <v>drain</v>
      </c>
      <c r="V6443" s="25">
        <f t="shared" si="1110"/>
        <v>0</v>
      </c>
      <c r="W6443" s="25">
        <f t="shared" si="1108"/>
        <v>0</v>
      </c>
      <c r="X6443" s="25">
        <f t="shared" si="1111"/>
        <v>0</v>
      </c>
      <c r="Z6443" s="25">
        <f t="shared" si="1109"/>
        <v>12546.068853026391</v>
      </c>
      <c r="AB6443" s="25">
        <f t="shared" si="1103"/>
        <v>0</v>
      </c>
    </row>
    <row r="6444" x14ac:dyDescent="0.2">
      <c r="I6444" s="24">
        <v>6439</v>
      </c>
      <c r="J6444" s="28">
        <v>0</v>
      </c>
      <c r="L6444" s="24">
        <v>16087.749120330809</v>
      </c>
      <c r="N6444" s="24">
        <v>6439</v>
      </c>
      <c r="O6444" s="24">
        <f t="shared" si="1104"/>
        <v>12789.760550662993</v>
      </c>
      <c r="P6444" s="24">
        <f t="shared" si="1101"/>
        <v>12789.760550662993</v>
      </c>
      <c r="Q6444" s="24">
        <f t="shared" si="1102"/>
        <v>0</v>
      </c>
      <c r="R6444" s="24">
        <f t="shared" si="1105"/>
        <v>12789.760550662993</v>
      </c>
      <c r="S6444" s="24">
        <f t="shared" si="1106"/>
        <v>0</v>
      </c>
      <c r="T6444" s="24" t="str">
        <f t="shared" si="1107"/>
        <v>drain</v>
      </c>
      <c r="V6444" s="24">
        <f t="shared" si="1110"/>
        <v>0</v>
      </c>
      <c r="W6444" s="24">
        <f t="shared" si="1108"/>
        <v>0</v>
      </c>
      <c r="X6444" s="24">
        <f t="shared" si="1111"/>
        <v>0</v>
      </c>
      <c r="Z6444" s="24">
        <f t="shared" si="1109"/>
        <v>12789.760550662993</v>
      </c>
      <c r="AB6444" s="24">
        <f t="shared" si="1103"/>
        <v>0</v>
      </c>
    </row>
    <row r="6445" x14ac:dyDescent="0.2">
      <c r="I6445" s="25">
        <v>6440</v>
      </c>
      <c r="J6445" s="29">
        <v>0.34900334199999999</v>
      </c>
      <c r="L6445" s="25">
        <v>17620.02910606861</v>
      </c>
      <c r="N6445" s="25">
        <v>6440</v>
      </c>
      <c r="O6445" s="25">
        <f t="shared" si="1104"/>
        <v>14007.923139324546</v>
      </c>
      <c r="P6445" s="25">
        <f t="shared" si="1101"/>
        <v>14007.923139324546</v>
      </c>
      <c r="Q6445" s="25">
        <f t="shared" si="1102"/>
        <v>27920.267359999998</v>
      </c>
      <c r="R6445" s="25">
        <f t="shared" si="1105"/>
        <v>0</v>
      </c>
      <c r="S6445" s="25">
        <f t="shared" si="1106"/>
        <v>13912.344220675452</v>
      </c>
      <c r="T6445" s="25" t="str">
        <f t="shared" si="1107"/>
        <v>charge</v>
      </c>
      <c r="V6445" s="25">
        <f t="shared" si="1110"/>
        <v>4000</v>
      </c>
      <c r="W6445" s="25">
        <f t="shared" si="1108"/>
        <v>4000</v>
      </c>
      <c r="X6445" s="25">
        <f t="shared" si="1111"/>
        <v>0</v>
      </c>
      <c r="Z6445" s="25">
        <f t="shared" si="1109"/>
        <v>0</v>
      </c>
      <c r="AB6445" s="25">
        <f t="shared" si="1103"/>
        <v>9912.3442206754517</v>
      </c>
    </row>
    <row r="6446" x14ac:dyDescent="0.2">
      <c r="I6446" s="24">
        <v>6441</v>
      </c>
      <c r="J6446" s="28">
        <v>0.53029433999999998</v>
      </c>
      <c r="L6446" s="24">
        <v>19237.344428324697</v>
      </c>
      <c r="N6446" s="24">
        <v>6441</v>
      </c>
      <c r="O6446" s="24">
        <f t="shared" si="1104"/>
        <v>15293.688820518135</v>
      </c>
      <c r="P6446" s="24">
        <f t="shared" si="1101"/>
        <v>15293.688820518135</v>
      </c>
      <c r="Q6446" s="24">
        <f t="shared" si="1102"/>
        <v>42423.547200000001</v>
      </c>
      <c r="R6446" s="24">
        <f t="shared" si="1105"/>
        <v>0</v>
      </c>
      <c r="S6446" s="24">
        <f t="shared" si="1106"/>
        <v>27129.858379481866</v>
      </c>
      <c r="T6446" s="24" t="str">
        <f t="shared" si="1107"/>
        <v>charge</v>
      </c>
      <c r="V6446" s="24">
        <f t="shared" si="1110"/>
        <v>0</v>
      </c>
      <c r="W6446" s="24">
        <f t="shared" si="1108"/>
        <v>4000</v>
      </c>
      <c r="X6446" s="24">
        <f t="shared" si="1111"/>
        <v>0</v>
      </c>
      <c r="Z6446" s="24">
        <f t="shared" si="1109"/>
        <v>0</v>
      </c>
      <c r="AB6446" s="24">
        <f t="shared" si="1103"/>
        <v>27129.858379481866</v>
      </c>
    </row>
    <row r="6447" x14ac:dyDescent="0.2">
      <c r="I6447" s="25">
        <v>6442</v>
      </c>
      <c r="J6447" s="29">
        <v>0.59727198999999997</v>
      </c>
      <c r="L6447" s="25">
        <v>20285.221798980234</v>
      </c>
      <c r="N6447" s="25">
        <v>6442</v>
      </c>
      <c r="O6447" s="25">
        <f t="shared" si="1104"/>
        <v>16126.751330189287</v>
      </c>
      <c r="P6447" s="25">
        <f t="shared" si="1101"/>
        <v>16126.751330189287</v>
      </c>
      <c r="Q6447" s="25">
        <f t="shared" si="1102"/>
        <v>47781.7592</v>
      </c>
      <c r="R6447" s="25">
        <f t="shared" si="1105"/>
        <v>0</v>
      </c>
      <c r="S6447" s="25">
        <f t="shared" si="1106"/>
        <v>31655.007869810714</v>
      </c>
      <c r="T6447" s="25" t="str">
        <f t="shared" si="1107"/>
        <v>charge</v>
      </c>
      <c r="V6447" s="25">
        <f t="shared" si="1110"/>
        <v>0</v>
      </c>
      <c r="W6447" s="25">
        <f t="shared" si="1108"/>
        <v>4000</v>
      </c>
      <c r="X6447" s="25">
        <f t="shared" si="1111"/>
        <v>0</v>
      </c>
      <c r="Z6447" s="25">
        <f t="shared" si="1109"/>
        <v>0</v>
      </c>
      <c r="AB6447" s="25">
        <f t="shared" si="1103"/>
        <v>31655.007869810714</v>
      </c>
    </row>
    <row r="6448" x14ac:dyDescent="0.2">
      <c r="I6448" s="24">
        <v>6443</v>
      </c>
      <c r="J6448" s="28">
        <v>0.63716525000000002</v>
      </c>
      <c r="L6448" s="24">
        <v>20692.950421726702</v>
      </c>
      <c r="N6448" s="24">
        <v>6443</v>
      </c>
      <c r="O6448" s="24">
        <f t="shared" si="1104"/>
        <v>16450.89558527273</v>
      </c>
      <c r="P6448" s="24">
        <f t="shared" si="1101"/>
        <v>16450.89558527273</v>
      </c>
      <c r="Q6448" s="24">
        <f t="shared" si="1102"/>
        <v>50973.22</v>
      </c>
      <c r="R6448" s="24">
        <f t="shared" si="1105"/>
        <v>0</v>
      </c>
      <c r="S6448" s="24">
        <f t="shared" si="1106"/>
        <v>34522.324414727271</v>
      </c>
      <c r="T6448" s="24" t="str">
        <f t="shared" si="1107"/>
        <v>charge</v>
      </c>
      <c r="V6448" s="24">
        <f t="shared" si="1110"/>
        <v>0</v>
      </c>
      <c r="W6448" s="24">
        <f t="shared" si="1108"/>
        <v>4000</v>
      </c>
      <c r="X6448" s="24">
        <f t="shared" si="1111"/>
        <v>0</v>
      </c>
      <c r="Z6448" s="24">
        <f t="shared" si="1109"/>
        <v>0</v>
      </c>
      <c r="AB6448" s="24">
        <f t="shared" si="1103"/>
        <v>34522.324414727271</v>
      </c>
    </row>
    <row r="6449" x14ac:dyDescent="0.2">
      <c r="I6449" s="25">
        <v>6444</v>
      </c>
      <c r="J6449" s="29">
        <v>0.67129629599999996</v>
      </c>
      <c r="L6449" s="25">
        <v>21683.193955135343</v>
      </c>
      <c r="N6449" s="25">
        <v>6444</v>
      </c>
      <c r="O6449" s="25">
        <f t="shared" si="1104"/>
        <v>17238.139194332598</v>
      </c>
      <c r="P6449" s="25">
        <f t="shared" si="1101"/>
        <v>17238.139194332598</v>
      </c>
      <c r="Q6449" s="25">
        <f t="shared" si="1102"/>
        <v>53703.703679999999</v>
      </c>
      <c r="R6449" s="25">
        <f t="shared" si="1105"/>
        <v>0</v>
      </c>
      <c r="S6449" s="25">
        <f t="shared" si="1106"/>
        <v>36465.564485667404</v>
      </c>
      <c r="T6449" s="25" t="str">
        <f t="shared" si="1107"/>
        <v>charge</v>
      </c>
      <c r="V6449" s="25">
        <f t="shared" si="1110"/>
        <v>0</v>
      </c>
      <c r="W6449" s="25">
        <f t="shared" si="1108"/>
        <v>4000</v>
      </c>
      <c r="X6449" s="25">
        <f t="shared" si="1111"/>
        <v>0</v>
      </c>
      <c r="Z6449" s="25">
        <f t="shared" si="1109"/>
        <v>0</v>
      </c>
      <c r="AB6449" s="25">
        <f t="shared" si="1103"/>
        <v>36465.564485667404</v>
      </c>
    </row>
    <row r="6450" x14ac:dyDescent="0.2">
      <c r="I6450" s="24">
        <v>6445</v>
      </c>
      <c r="J6450" s="28">
        <v>0.72818060200000001</v>
      </c>
      <c r="L6450" s="24">
        <v>22589.368285179138</v>
      </c>
      <c r="N6450" s="24">
        <v>6445</v>
      </c>
      <c r="O6450" s="24">
        <f t="shared" si="1104"/>
        <v>17958.547786717416</v>
      </c>
      <c r="P6450" s="24">
        <f t="shared" si="1101"/>
        <v>17958.547786717416</v>
      </c>
      <c r="Q6450" s="24">
        <f t="shared" si="1102"/>
        <v>58254.44816</v>
      </c>
      <c r="R6450" s="24">
        <f t="shared" si="1105"/>
        <v>0</v>
      </c>
      <c r="S6450" s="24">
        <f t="shared" si="1106"/>
        <v>40295.90037328258</v>
      </c>
      <c r="T6450" s="24" t="str">
        <f t="shared" si="1107"/>
        <v>charge</v>
      </c>
      <c r="V6450" s="24">
        <f t="shared" si="1110"/>
        <v>0</v>
      </c>
      <c r="W6450" s="24">
        <f t="shared" si="1108"/>
        <v>4000</v>
      </c>
      <c r="X6450" s="24">
        <f t="shared" si="1111"/>
        <v>0</v>
      </c>
      <c r="Z6450" s="24">
        <f t="shared" si="1109"/>
        <v>0</v>
      </c>
      <c r="AB6450" s="24">
        <f t="shared" si="1103"/>
        <v>40295.90037328258</v>
      </c>
    </row>
    <row r="6451" x14ac:dyDescent="0.2">
      <c r="I6451" s="25">
        <v>6446</v>
      </c>
      <c r="J6451" s="29">
        <v>0.72241274499999997</v>
      </c>
      <c r="L6451" s="25">
        <v>23418.050676536557</v>
      </c>
      <c r="N6451" s="25">
        <v>6446</v>
      </c>
      <c r="O6451" s="25">
        <f t="shared" si="1104"/>
        <v>18617.350287846562</v>
      </c>
      <c r="P6451" s="25">
        <f t="shared" si="1101"/>
        <v>18617.350287846562</v>
      </c>
      <c r="Q6451" s="25">
        <f t="shared" si="1102"/>
        <v>57793.0196</v>
      </c>
      <c r="R6451" s="25">
        <f t="shared" si="1105"/>
        <v>0</v>
      </c>
      <c r="S6451" s="25">
        <f t="shared" si="1106"/>
        <v>39175.669312153434</v>
      </c>
      <c r="T6451" s="25" t="str">
        <f t="shared" si="1107"/>
        <v>charge</v>
      </c>
      <c r="V6451" s="25">
        <f t="shared" si="1110"/>
        <v>0</v>
      </c>
      <c r="W6451" s="25">
        <f t="shared" si="1108"/>
        <v>4000</v>
      </c>
      <c r="X6451" s="25">
        <f t="shared" si="1111"/>
        <v>0</v>
      </c>
      <c r="Z6451" s="25">
        <f t="shared" si="1109"/>
        <v>0</v>
      </c>
      <c r="AB6451" s="25">
        <f t="shared" si="1103"/>
        <v>39175.669312153434</v>
      </c>
    </row>
    <row r="6452" x14ac:dyDescent="0.2">
      <c r="I6452" s="24">
        <v>6447</v>
      </c>
      <c r="J6452" s="28">
        <v>0.70795295599999997</v>
      </c>
      <c r="L6452" s="24">
        <v>23887.594785118101</v>
      </c>
      <c r="N6452" s="24">
        <v>6447</v>
      </c>
      <c r="O6452" s="24">
        <f t="shared" si="1104"/>
        <v>18990.63785416889</v>
      </c>
      <c r="P6452" s="24">
        <f t="shared" si="1101"/>
        <v>18990.63785416889</v>
      </c>
      <c r="Q6452" s="24">
        <f t="shared" si="1102"/>
        <v>56636.23648</v>
      </c>
      <c r="R6452" s="24">
        <f t="shared" si="1105"/>
        <v>0</v>
      </c>
      <c r="S6452" s="24">
        <f t="shared" si="1106"/>
        <v>37645.59862583111</v>
      </c>
      <c r="T6452" s="24" t="str">
        <f t="shared" si="1107"/>
        <v>charge</v>
      </c>
      <c r="V6452" s="24">
        <f t="shared" si="1110"/>
        <v>0</v>
      </c>
      <c r="W6452" s="24">
        <f t="shared" si="1108"/>
        <v>4000</v>
      </c>
      <c r="X6452" s="24">
        <f t="shared" si="1111"/>
        <v>0</v>
      </c>
      <c r="Z6452" s="24">
        <f t="shared" si="1109"/>
        <v>0</v>
      </c>
      <c r="AB6452" s="24">
        <f t="shared" si="1103"/>
        <v>37645.59862583111</v>
      </c>
    </row>
    <row r="6453" x14ac:dyDescent="0.2">
      <c r="I6453" s="25">
        <v>6448</v>
      </c>
      <c r="J6453" s="29">
        <v>0.66365090999999998</v>
      </c>
      <c r="L6453" s="25">
        <v>24116.301859855648</v>
      </c>
      <c r="N6453" s="25">
        <v>6448</v>
      </c>
      <c r="O6453" s="25">
        <f t="shared" si="1104"/>
        <v>19172.459978585241</v>
      </c>
      <c r="P6453" s="25">
        <f t="shared" si="1101"/>
        <v>19172.459978585241</v>
      </c>
      <c r="Q6453" s="25">
        <f t="shared" si="1102"/>
        <v>53092.072800000002</v>
      </c>
      <c r="R6453" s="25">
        <f t="shared" si="1105"/>
        <v>0</v>
      </c>
      <c r="S6453" s="25">
        <f t="shared" si="1106"/>
        <v>33919.612821414761</v>
      </c>
      <c r="T6453" s="25" t="str">
        <f t="shared" si="1107"/>
        <v>charge</v>
      </c>
      <c r="V6453" s="25">
        <f t="shared" si="1110"/>
        <v>0</v>
      </c>
      <c r="W6453" s="25">
        <f t="shared" si="1108"/>
        <v>4000</v>
      </c>
      <c r="X6453" s="25">
        <f t="shared" si="1111"/>
        <v>0</v>
      </c>
      <c r="Z6453" s="25">
        <f t="shared" si="1109"/>
        <v>0</v>
      </c>
      <c r="AB6453" s="25">
        <f t="shared" si="1103"/>
        <v>33919.612821414761</v>
      </c>
    </row>
    <row r="6454" x14ac:dyDescent="0.2">
      <c r="I6454" s="24">
        <v>6449</v>
      </c>
      <c r="J6454" s="28">
        <v>0.425920248</v>
      </c>
      <c r="L6454" s="24">
        <v>23768.491492080688</v>
      </c>
      <c r="N6454" s="24">
        <v>6449</v>
      </c>
      <c r="O6454" s="24">
        <f t="shared" si="1104"/>
        <v>18895.950736204148</v>
      </c>
      <c r="P6454" s="24">
        <f t="shared" si="1101"/>
        <v>18895.950736204148</v>
      </c>
      <c r="Q6454" s="24">
        <f t="shared" si="1102"/>
        <v>34073.619839999999</v>
      </c>
      <c r="R6454" s="24">
        <f t="shared" si="1105"/>
        <v>0</v>
      </c>
      <c r="S6454" s="24">
        <f t="shared" si="1106"/>
        <v>15177.669103795852</v>
      </c>
      <c r="T6454" s="24" t="str">
        <f t="shared" si="1107"/>
        <v>charge</v>
      </c>
      <c r="V6454" s="24">
        <f t="shared" si="1110"/>
        <v>0</v>
      </c>
      <c r="W6454" s="24">
        <f t="shared" si="1108"/>
        <v>4000</v>
      </c>
      <c r="X6454" s="24">
        <f t="shared" si="1111"/>
        <v>0</v>
      </c>
      <c r="Z6454" s="24">
        <f t="shared" si="1109"/>
        <v>0</v>
      </c>
      <c r="AB6454" s="24">
        <f t="shared" si="1103"/>
        <v>15177.669103795852</v>
      </c>
    </row>
    <row r="6455" x14ac:dyDescent="0.2">
      <c r="I6455" s="25">
        <v>6450</v>
      </c>
      <c r="J6455" s="29">
        <v>2.9382473999999999E-2</v>
      </c>
      <c r="L6455" s="25">
        <v>22919.817800331115</v>
      </c>
      <c r="N6455" s="25">
        <v>6450</v>
      </c>
      <c r="O6455" s="25">
        <f t="shared" si="1104"/>
        <v>18221.255151263238</v>
      </c>
      <c r="P6455" s="25">
        <f t="shared" si="1101"/>
        <v>18221.255151263238</v>
      </c>
      <c r="Q6455" s="25">
        <f t="shared" si="1102"/>
        <v>2350.5979199999997</v>
      </c>
      <c r="R6455" s="25">
        <f t="shared" si="1105"/>
        <v>15870.657231263238</v>
      </c>
      <c r="S6455" s="25">
        <f t="shared" si="1106"/>
        <v>0</v>
      </c>
      <c r="T6455" s="25" t="str">
        <f t="shared" si="1107"/>
        <v>drain</v>
      </c>
      <c r="V6455" s="25">
        <f t="shared" si="1110"/>
        <v>0</v>
      </c>
      <c r="W6455" s="25">
        <f t="shared" si="1108"/>
        <v>0</v>
      </c>
      <c r="X6455" s="25">
        <f t="shared" si="1111"/>
        <v>4000</v>
      </c>
      <c r="Z6455" s="25">
        <f t="shared" si="1109"/>
        <v>11870.657231263238</v>
      </c>
      <c r="AB6455" s="25">
        <f t="shared" si="1103"/>
        <v>0</v>
      </c>
    </row>
    <row r="6456" x14ac:dyDescent="0.2">
      <c r="I6456" s="24">
        <v>6451</v>
      </c>
      <c r="J6456" s="28">
        <v>0</v>
      </c>
      <c r="L6456" s="24">
        <v>22755.564579200742</v>
      </c>
      <c r="N6456" s="24">
        <v>6451</v>
      </c>
      <c r="O6456" s="24">
        <f t="shared" si="1104"/>
        <v>18090.673840464591</v>
      </c>
      <c r="P6456" s="24">
        <f t="shared" si="1101"/>
        <v>18090.673840464591</v>
      </c>
      <c r="Q6456" s="24">
        <f t="shared" si="1102"/>
        <v>0</v>
      </c>
      <c r="R6456" s="24">
        <f t="shared" si="1105"/>
        <v>18090.673840464591</v>
      </c>
      <c r="S6456" s="24">
        <f t="shared" si="1106"/>
        <v>0</v>
      </c>
      <c r="T6456" s="24" t="str">
        <f t="shared" si="1107"/>
        <v>drain</v>
      </c>
      <c r="V6456" s="24">
        <f t="shared" si="1110"/>
        <v>0</v>
      </c>
      <c r="W6456" s="24">
        <f t="shared" si="1108"/>
        <v>0</v>
      </c>
      <c r="X6456" s="24">
        <f t="shared" si="1111"/>
        <v>0</v>
      </c>
      <c r="Z6456" s="24">
        <f t="shared" si="1109"/>
        <v>18090.673840464591</v>
      </c>
      <c r="AB6456" s="24">
        <f t="shared" si="1103"/>
        <v>0</v>
      </c>
    </row>
    <row r="6457" x14ac:dyDescent="0.2">
      <c r="I6457" s="25">
        <v>6452</v>
      </c>
      <c r="J6457" s="29">
        <v>0</v>
      </c>
      <c r="L6457" s="25">
        <v>22505.923994064331</v>
      </c>
      <c r="N6457" s="25">
        <v>6452</v>
      </c>
      <c r="O6457" s="25">
        <f t="shared" si="1104"/>
        <v>17892.209575281144</v>
      </c>
      <c r="P6457" s="25">
        <f t="shared" si="1101"/>
        <v>17892.209575281144</v>
      </c>
      <c r="Q6457" s="25">
        <f t="shared" si="1102"/>
        <v>0</v>
      </c>
      <c r="R6457" s="25">
        <f t="shared" si="1105"/>
        <v>17892.209575281144</v>
      </c>
      <c r="S6457" s="25">
        <f t="shared" si="1106"/>
        <v>0</v>
      </c>
      <c r="T6457" s="25" t="str">
        <f t="shared" si="1107"/>
        <v>drain</v>
      </c>
      <c r="V6457" s="25">
        <f t="shared" si="1110"/>
        <v>0</v>
      </c>
      <c r="W6457" s="25">
        <f t="shared" si="1108"/>
        <v>0</v>
      </c>
      <c r="X6457" s="25">
        <f t="shared" si="1111"/>
        <v>0</v>
      </c>
      <c r="Z6457" s="25">
        <f t="shared" si="1109"/>
        <v>17892.209575281144</v>
      </c>
      <c r="AB6457" s="25">
        <f t="shared" si="1103"/>
        <v>0</v>
      </c>
    </row>
    <row r="6458" x14ac:dyDescent="0.2">
      <c r="I6458" s="24">
        <v>6453</v>
      </c>
      <c r="J6458" s="28">
        <v>0</v>
      </c>
      <c r="L6458" s="24">
        <v>21964.408233261107</v>
      </c>
      <c r="N6458" s="24">
        <v>6453</v>
      </c>
      <c r="O6458" s="24">
        <f t="shared" si="1104"/>
        <v>17461.704545442582</v>
      </c>
      <c r="P6458" s="24">
        <f t="shared" si="1101"/>
        <v>17461.704545442582</v>
      </c>
      <c r="Q6458" s="24">
        <f t="shared" si="1102"/>
        <v>0</v>
      </c>
      <c r="R6458" s="24">
        <f t="shared" si="1105"/>
        <v>17461.704545442582</v>
      </c>
      <c r="S6458" s="24">
        <f t="shared" si="1106"/>
        <v>0</v>
      </c>
      <c r="T6458" s="24" t="str">
        <f t="shared" si="1107"/>
        <v>drain</v>
      </c>
      <c r="V6458" s="24">
        <f t="shared" si="1110"/>
        <v>0</v>
      </c>
      <c r="W6458" s="24">
        <f t="shared" si="1108"/>
        <v>0</v>
      </c>
      <c r="X6458" s="24">
        <f t="shared" si="1111"/>
        <v>0</v>
      </c>
      <c r="Z6458" s="24">
        <f t="shared" si="1109"/>
        <v>17461.704545442582</v>
      </c>
      <c r="AB6458" s="24">
        <f t="shared" si="1103"/>
        <v>0</v>
      </c>
    </row>
    <row r="6459" x14ac:dyDescent="0.2">
      <c r="I6459" s="25">
        <v>6454</v>
      </c>
      <c r="J6459" s="29">
        <v>0</v>
      </c>
      <c r="L6459" s="25">
        <v>21113.719255828855</v>
      </c>
      <c r="N6459" s="25">
        <v>6454</v>
      </c>
      <c r="O6459" s="25">
        <f t="shared" si="1104"/>
        <v>16785.406808383941</v>
      </c>
      <c r="P6459" s="25">
        <f t="shared" si="1101"/>
        <v>16785.406808383941</v>
      </c>
      <c r="Q6459" s="25">
        <f t="shared" si="1102"/>
        <v>0</v>
      </c>
      <c r="R6459" s="25">
        <f t="shared" si="1105"/>
        <v>16785.406808383941</v>
      </c>
      <c r="S6459" s="25">
        <f t="shared" si="1106"/>
        <v>0</v>
      </c>
      <c r="T6459" s="25" t="str">
        <f t="shared" si="1107"/>
        <v>drain</v>
      </c>
      <c r="V6459" s="25">
        <f t="shared" si="1110"/>
        <v>0</v>
      </c>
      <c r="W6459" s="25">
        <f t="shared" si="1108"/>
        <v>0</v>
      </c>
      <c r="X6459" s="25">
        <f t="shared" si="1111"/>
        <v>0</v>
      </c>
      <c r="Z6459" s="25">
        <f t="shared" si="1109"/>
        <v>16785.406808383941</v>
      </c>
      <c r="AB6459" s="25">
        <f t="shared" si="1103"/>
        <v>0</v>
      </c>
    </row>
    <row r="6460" x14ac:dyDescent="0.2">
      <c r="I6460" s="24">
        <v>6455</v>
      </c>
      <c r="J6460" s="28">
        <v>0</v>
      </c>
      <c r="L6460" s="24">
        <v>20242.297048711775</v>
      </c>
      <c r="N6460" s="24">
        <v>6455</v>
      </c>
      <c r="O6460" s="24">
        <f t="shared" si="1104"/>
        <v>16092.626153725862</v>
      </c>
      <c r="P6460" s="24">
        <f t="shared" si="1101"/>
        <v>16092.626153725862</v>
      </c>
      <c r="Q6460" s="24">
        <f t="shared" si="1102"/>
        <v>0</v>
      </c>
      <c r="R6460" s="24">
        <f t="shared" si="1105"/>
        <v>16092.626153725862</v>
      </c>
      <c r="S6460" s="24">
        <f t="shared" si="1106"/>
        <v>0</v>
      </c>
      <c r="T6460" s="24" t="str">
        <f t="shared" si="1107"/>
        <v>drain</v>
      </c>
      <c r="V6460" s="24">
        <f t="shared" si="1110"/>
        <v>0</v>
      </c>
      <c r="W6460" s="24">
        <f t="shared" si="1108"/>
        <v>0</v>
      </c>
      <c r="X6460" s="24">
        <f t="shared" si="1111"/>
        <v>0</v>
      </c>
      <c r="Z6460" s="24">
        <f t="shared" si="1109"/>
        <v>16092.626153725862</v>
      </c>
      <c r="AB6460" s="24">
        <f t="shared" si="1103"/>
        <v>0</v>
      </c>
    </row>
    <row r="6461" x14ac:dyDescent="0.2">
      <c r="I6461" s="25">
        <v>6456</v>
      </c>
      <c r="J6461" s="29">
        <v>0</v>
      </c>
      <c r="L6461" s="25">
        <v>19167.275626587867</v>
      </c>
      <c r="N6461" s="25">
        <v>6456</v>
      </c>
      <c r="O6461" s="25">
        <f t="shared" si="1104"/>
        <v>15237.984123137356</v>
      </c>
      <c r="P6461" s="25">
        <f t="shared" si="1101"/>
        <v>15237.984123137356</v>
      </c>
      <c r="Q6461" s="25">
        <f t="shared" si="1102"/>
        <v>0</v>
      </c>
      <c r="R6461" s="25">
        <f t="shared" si="1105"/>
        <v>15237.984123137356</v>
      </c>
      <c r="S6461" s="25">
        <f t="shared" si="1106"/>
        <v>0</v>
      </c>
      <c r="T6461" s="25" t="str">
        <f t="shared" si="1107"/>
        <v>drain</v>
      </c>
      <c r="V6461" s="25">
        <f t="shared" si="1110"/>
        <v>0</v>
      </c>
      <c r="W6461" s="25">
        <f t="shared" si="1108"/>
        <v>0</v>
      </c>
      <c r="X6461" s="25">
        <f t="shared" si="1111"/>
        <v>0</v>
      </c>
      <c r="Z6461" s="25">
        <f t="shared" si="1109"/>
        <v>15237.984123137356</v>
      </c>
      <c r="AB6461" s="25">
        <f t="shared" si="1103"/>
        <v>0</v>
      </c>
    </row>
    <row r="6462" x14ac:dyDescent="0.2">
      <c r="I6462" s="24">
        <v>6457</v>
      </c>
      <c r="J6462" s="28">
        <v>0</v>
      </c>
      <c r="L6462" s="24">
        <v>18157.108410573004</v>
      </c>
      <c r="N6462" s="24">
        <v>6457</v>
      </c>
      <c r="O6462" s="24">
        <f t="shared" si="1104"/>
        <v>14434.901186405539</v>
      </c>
      <c r="P6462" s="24">
        <f t="shared" si="1101"/>
        <v>14434.901186405539</v>
      </c>
      <c r="Q6462" s="24">
        <f t="shared" si="1102"/>
        <v>0</v>
      </c>
      <c r="R6462" s="24">
        <f t="shared" si="1105"/>
        <v>14434.901186405539</v>
      </c>
      <c r="S6462" s="24">
        <f t="shared" si="1106"/>
        <v>0</v>
      </c>
      <c r="T6462" s="24" t="str">
        <f t="shared" si="1107"/>
        <v>drain</v>
      </c>
      <c r="V6462" s="24">
        <f t="shared" si="1110"/>
        <v>0</v>
      </c>
      <c r="W6462" s="24">
        <f t="shared" si="1108"/>
        <v>0</v>
      </c>
      <c r="X6462" s="24">
        <f t="shared" si="1111"/>
        <v>0</v>
      </c>
      <c r="Z6462" s="24">
        <f t="shared" si="1109"/>
        <v>14434.901186405539</v>
      </c>
      <c r="AB6462" s="24">
        <f t="shared" si="1103"/>
        <v>0</v>
      </c>
    </row>
    <row r="6463" x14ac:dyDescent="0.2">
      <c r="I6463" s="25">
        <v>6458</v>
      </c>
      <c r="J6463" s="29">
        <v>0</v>
      </c>
      <c r="L6463" s="25">
        <v>17326.467951893806</v>
      </c>
      <c r="N6463" s="25">
        <v>6458</v>
      </c>
      <c r="O6463" s="25">
        <f t="shared" si="1104"/>
        <v>13774.542021755577</v>
      </c>
      <c r="P6463" s="25">
        <f t="shared" si="1101"/>
        <v>13774.542021755577</v>
      </c>
      <c r="Q6463" s="25">
        <f t="shared" si="1102"/>
        <v>0</v>
      </c>
      <c r="R6463" s="25">
        <f t="shared" si="1105"/>
        <v>13774.542021755577</v>
      </c>
      <c r="S6463" s="25">
        <f t="shared" si="1106"/>
        <v>0</v>
      </c>
      <c r="T6463" s="25" t="str">
        <f t="shared" si="1107"/>
        <v>drain</v>
      </c>
      <c r="V6463" s="25">
        <f t="shared" si="1110"/>
        <v>0</v>
      </c>
      <c r="W6463" s="25">
        <f t="shared" si="1108"/>
        <v>0</v>
      </c>
      <c r="X6463" s="25">
        <f t="shared" si="1111"/>
        <v>0</v>
      </c>
      <c r="Z6463" s="25">
        <f t="shared" si="1109"/>
        <v>13774.542021755577</v>
      </c>
      <c r="AB6463" s="25">
        <f t="shared" si="1103"/>
        <v>0</v>
      </c>
    </row>
    <row r="6464" x14ac:dyDescent="0.2">
      <c r="I6464" s="24">
        <v>6459</v>
      </c>
      <c r="J6464" s="28">
        <v>0</v>
      </c>
      <c r="L6464" s="24">
        <v>16805.364112019539</v>
      </c>
      <c r="N6464" s="24">
        <v>6459</v>
      </c>
      <c r="O6464" s="24">
        <f t="shared" si="1104"/>
        <v>13360.264469055533</v>
      </c>
      <c r="P6464" s="24">
        <f t="shared" si="1101"/>
        <v>13360.264469055533</v>
      </c>
      <c r="Q6464" s="24">
        <f t="shared" si="1102"/>
        <v>0</v>
      </c>
      <c r="R6464" s="24">
        <f t="shared" si="1105"/>
        <v>13360.264469055533</v>
      </c>
      <c r="S6464" s="24">
        <f t="shared" si="1106"/>
        <v>0</v>
      </c>
      <c r="T6464" s="24" t="str">
        <f t="shared" si="1107"/>
        <v>drain</v>
      </c>
      <c r="V6464" s="24">
        <f t="shared" si="1110"/>
        <v>0</v>
      </c>
      <c r="W6464" s="24">
        <f t="shared" si="1108"/>
        <v>0</v>
      </c>
      <c r="X6464" s="24">
        <f t="shared" si="1111"/>
        <v>0</v>
      </c>
      <c r="Z6464" s="24">
        <f t="shared" si="1109"/>
        <v>13360.264469055533</v>
      </c>
      <c r="AB6464" s="24">
        <f t="shared" si="1103"/>
        <v>0</v>
      </c>
    </row>
    <row r="6465" x14ac:dyDescent="0.2">
      <c r="I6465" s="25">
        <v>6460</v>
      </c>
      <c r="J6465" s="29">
        <v>0</v>
      </c>
      <c r="L6465" s="25">
        <v>16454.636844944951</v>
      </c>
      <c r="N6465" s="25">
        <v>6460</v>
      </c>
      <c r="O6465" s="25">
        <f t="shared" si="1104"/>
        <v>13081.436291731237</v>
      </c>
      <c r="P6465" s="25">
        <f t="shared" si="1101"/>
        <v>13081.436291731237</v>
      </c>
      <c r="Q6465" s="25">
        <f t="shared" si="1102"/>
        <v>0</v>
      </c>
      <c r="R6465" s="25">
        <f t="shared" si="1105"/>
        <v>13081.436291731237</v>
      </c>
      <c r="S6465" s="25">
        <f t="shared" si="1106"/>
        <v>0</v>
      </c>
      <c r="T6465" s="25" t="str">
        <f t="shared" si="1107"/>
        <v>drain</v>
      </c>
      <c r="V6465" s="25">
        <f t="shared" si="1110"/>
        <v>0</v>
      </c>
      <c r="W6465" s="25">
        <f t="shared" si="1108"/>
        <v>0</v>
      </c>
      <c r="X6465" s="25">
        <f t="shared" si="1111"/>
        <v>0</v>
      </c>
      <c r="Z6465" s="25">
        <f t="shared" si="1109"/>
        <v>13081.436291731237</v>
      </c>
      <c r="AB6465" s="25">
        <f t="shared" si="1103"/>
        <v>0</v>
      </c>
    </row>
    <row r="6466" x14ac:dyDescent="0.2">
      <c r="I6466" s="24">
        <v>6461</v>
      </c>
      <c r="J6466" s="28">
        <v>0</v>
      </c>
      <c r="L6466" s="24">
        <v>16860.17818748951</v>
      </c>
      <c r="N6466" s="24">
        <v>6461</v>
      </c>
      <c r="O6466" s="24">
        <f t="shared" si="1104"/>
        <v>13403.84165905416</v>
      </c>
      <c r="P6466" s="24">
        <f t="shared" si="1101"/>
        <v>13403.84165905416</v>
      </c>
      <c r="Q6466" s="24">
        <f t="shared" si="1102"/>
        <v>0</v>
      </c>
      <c r="R6466" s="24">
        <f t="shared" si="1105"/>
        <v>13403.84165905416</v>
      </c>
      <c r="S6466" s="24">
        <f t="shared" si="1106"/>
        <v>0</v>
      </c>
      <c r="T6466" s="24" t="str">
        <f t="shared" si="1107"/>
        <v>drain</v>
      </c>
      <c r="V6466" s="24">
        <f t="shared" si="1110"/>
        <v>0</v>
      </c>
      <c r="W6466" s="24">
        <f t="shared" si="1108"/>
        <v>0</v>
      </c>
      <c r="X6466" s="24">
        <f t="shared" si="1111"/>
        <v>0</v>
      </c>
      <c r="Z6466" s="24">
        <f t="shared" si="1109"/>
        <v>13403.84165905416</v>
      </c>
      <c r="AB6466" s="24">
        <f t="shared" si="1103"/>
        <v>0</v>
      </c>
    </row>
    <row r="6467" x14ac:dyDescent="0.2">
      <c r="I6467" s="25">
        <v>6462</v>
      </c>
      <c r="J6467" s="29">
        <v>0</v>
      </c>
      <c r="L6467" s="25">
        <v>17656.322377777098</v>
      </c>
      <c r="N6467" s="25">
        <v>6462</v>
      </c>
      <c r="O6467" s="25">
        <f t="shared" si="1104"/>
        <v>14036.776290332793</v>
      </c>
      <c r="P6467" s="25">
        <f t="shared" si="1101"/>
        <v>14036.776290332793</v>
      </c>
      <c r="Q6467" s="25">
        <f t="shared" si="1102"/>
        <v>0</v>
      </c>
      <c r="R6467" s="25">
        <f t="shared" si="1105"/>
        <v>14036.776290332793</v>
      </c>
      <c r="S6467" s="25">
        <f t="shared" si="1106"/>
        <v>0</v>
      </c>
      <c r="T6467" s="25" t="str">
        <f t="shared" si="1107"/>
        <v>drain</v>
      </c>
      <c r="V6467" s="25">
        <f t="shared" si="1110"/>
        <v>0</v>
      </c>
      <c r="W6467" s="25">
        <f t="shared" si="1108"/>
        <v>0</v>
      </c>
      <c r="X6467" s="25">
        <f t="shared" si="1111"/>
        <v>0</v>
      </c>
      <c r="Z6467" s="25">
        <f t="shared" si="1109"/>
        <v>14036.776290332793</v>
      </c>
      <c r="AB6467" s="25">
        <f t="shared" si="1103"/>
        <v>0</v>
      </c>
    </row>
    <row r="6468" x14ac:dyDescent="0.2">
      <c r="I6468" s="24">
        <v>6463</v>
      </c>
      <c r="J6468" s="28">
        <v>0</v>
      </c>
      <c r="L6468" s="24">
        <v>17772.491783237456</v>
      </c>
      <c r="N6468" s="24">
        <v>6463</v>
      </c>
      <c r="O6468" s="24">
        <f t="shared" si="1104"/>
        <v>14129.130967673778</v>
      </c>
      <c r="P6468" s="24">
        <f t="shared" si="1101"/>
        <v>14129.130967673778</v>
      </c>
      <c r="Q6468" s="24">
        <f t="shared" si="1102"/>
        <v>0</v>
      </c>
      <c r="R6468" s="24">
        <f t="shared" si="1105"/>
        <v>14129.130967673778</v>
      </c>
      <c r="S6468" s="24">
        <f t="shared" si="1106"/>
        <v>0</v>
      </c>
      <c r="T6468" s="24" t="str">
        <f t="shared" si="1107"/>
        <v>drain</v>
      </c>
      <c r="V6468" s="24">
        <f t="shared" si="1110"/>
        <v>0</v>
      </c>
      <c r="W6468" s="24">
        <f t="shared" si="1108"/>
        <v>0</v>
      </c>
      <c r="X6468" s="24">
        <f t="shared" si="1111"/>
        <v>0</v>
      </c>
      <c r="Z6468" s="24">
        <f t="shared" si="1109"/>
        <v>14129.130967673778</v>
      </c>
      <c r="AB6468" s="24">
        <f t="shared" si="1103"/>
        <v>0</v>
      </c>
    </row>
    <row r="6469" x14ac:dyDescent="0.2">
      <c r="I6469" s="25">
        <v>6464</v>
      </c>
      <c r="J6469" s="29">
        <v>0.40290830099999997</v>
      </c>
      <c r="L6469" s="25">
        <v>19074.590511512753</v>
      </c>
      <c r="N6469" s="25">
        <v>6464</v>
      </c>
      <c r="O6469" s="25">
        <f t="shared" si="1104"/>
        <v>15164.299456652639</v>
      </c>
      <c r="P6469" s="25">
        <f t="shared" si="1101"/>
        <v>15164.299456652639</v>
      </c>
      <c r="Q6469" s="25">
        <f t="shared" si="1102"/>
        <v>32232.664079999999</v>
      </c>
      <c r="R6469" s="25">
        <f t="shared" si="1105"/>
        <v>0</v>
      </c>
      <c r="S6469" s="25">
        <f t="shared" si="1106"/>
        <v>17068.364623347359</v>
      </c>
      <c r="T6469" s="25" t="str">
        <f t="shared" si="1107"/>
        <v>charge</v>
      </c>
      <c r="V6469" s="25">
        <f t="shared" si="1110"/>
        <v>4000</v>
      </c>
      <c r="W6469" s="25">
        <f t="shared" si="1108"/>
        <v>4000</v>
      </c>
      <c r="X6469" s="25">
        <f t="shared" si="1111"/>
        <v>0</v>
      </c>
      <c r="Z6469" s="25">
        <f t="shared" si="1109"/>
        <v>0</v>
      </c>
      <c r="AB6469" s="25">
        <f t="shared" si="1103"/>
        <v>13068.364623347359</v>
      </c>
    </row>
    <row r="6470" x14ac:dyDescent="0.2">
      <c r="I6470" s="24">
        <v>6465</v>
      </c>
      <c r="J6470" s="28">
        <v>0.56311240600000001</v>
      </c>
      <c r="L6470" s="24">
        <v>20553.630721282956</v>
      </c>
      <c r="N6470" s="24">
        <v>6465</v>
      </c>
      <c r="O6470" s="24">
        <f t="shared" si="1104"/>
        <v>16340.13642341995</v>
      </c>
      <c r="P6470" s="24">
        <f t="shared" ref="P6470:P6533" si="1112">O6470-$E$8*$E$9</f>
        <v>16340.13642341995</v>
      </c>
      <c r="Q6470" s="24">
        <f t="shared" ref="Q6470:Q6533" si="1113">J6470*$E$7</f>
        <v>45048.992480000001</v>
      </c>
      <c r="R6470" s="24">
        <f t="shared" si="1105"/>
        <v>0</v>
      </c>
      <c r="S6470" s="24">
        <f t="shared" si="1106"/>
        <v>28708.856056580051</v>
      </c>
      <c r="T6470" s="24" t="str">
        <f t="shared" si="1107"/>
        <v>charge</v>
      </c>
      <c r="V6470" s="24">
        <f t="shared" si="1110"/>
        <v>0</v>
      </c>
      <c r="W6470" s="24">
        <f t="shared" si="1108"/>
        <v>4000</v>
      </c>
      <c r="X6470" s="24">
        <f t="shared" si="1111"/>
        <v>0</v>
      </c>
      <c r="Z6470" s="24">
        <f t="shared" si="1109"/>
        <v>0</v>
      </c>
      <c r="AB6470" s="24">
        <f t="shared" ref="AB6470:AB6533" si="1114">IF(T6470="charge",(S6470-V6470),0)</f>
        <v>28708.856056580051</v>
      </c>
    </row>
    <row r="6471" x14ac:dyDescent="0.2">
      <c r="I6471" s="25">
        <v>6466</v>
      </c>
      <c r="J6471" s="29">
        <v>0.63689135499999994</v>
      </c>
      <c r="L6471" s="25">
        <v>21512.992935180664</v>
      </c>
      <c r="N6471" s="25">
        <v>6466</v>
      </c>
      <c r="O6471" s="25">
        <f t="shared" ref="O6471:O6534" si="1115">L6471*$O$2</f>
        <v>17102.82938346863</v>
      </c>
      <c r="P6471" s="25">
        <f t="shared" si="1112"/>
        <v>17102.82938346863</v>
      </c>
      <c r="Q6471" s="25">
        <f t="shared" si="1113"/>
        <v>50951.308399999994</v>
      </c>
      <c r="R6471" s="25">
        <f t="shared" ref="R6471:R6534" si="1116">IF(P6471&gt;Q6471,P6471-Q6471,0)</f>
        <v>0</v>
      </c>
      <c r="S6471" s="25">
        <f t="shared" ref="S6471:S6534" si="1117">IF(Q6471&gt;P6471,Q6471-P6471,0)</f>
        <v>33848.479016531361</v>
      </c>
      <c r="T6471" s="25" t="str">
        <f t="shared" ref="T6471:T6534" si="1118">IF(P6471&gt;Q6471,"drain","charge")</f>
        <v>charge</v>
      </c>
      <c r="V6471" s="25">
        <f t="shared" si="1110"/>
        <v>0</v>
      </c>
      <c r="W6471" s="25">
        <f t="shared" ref="W6471:W6534" si="1119">IF(W6470+S6471&gt;$E$11,$E$11,IF(T6471="charge",W6470+(S6471*$E$12),IF((W6470-R6471)&gt;0,W6470-R6471,0)))</f>
        <v>4000</v>
      </c>
      <c r="X6471" s="25">
        <f t="shared" si="1111"/>
        <v>0</v>
      </c>
      <c r="Z6471" s="25">
        <f t="shared" ref="Z6471:Z6534" si="1120">R6471-X6471</f>
        <v>0</v>
      </c>
      <c r="AB6471" s="25">
        <f t="shared" si="1114"/>
        <v>33848.479016531361</v>
      </c>
    </row>
    <row r="6472" x14ac:dyDescent="0.2">
      <c r="I6472" s="24">
        <v>6467</v>
      </c>
      <c r="J6472" s="28">
        <v>0.68176448899999997</v>
      </c>
      <c r="L6472" s="24">
        <v>22524.305775260924</v>
      </c>
      <c r="N6472" s="24">
        <v>6467</v>
      </c>
      <c r="O6472" s="24">
        <f t="shared" si="1115"/>
        <v>17906.823091332437</v>
      </c>
      <c r="P6472" s="24">
        <f t="shared" si="1112"/>
        <v>17906.823091332437</v>
      </c>
      <c r="Q6472" s="24">
        <f t="shared" si="1113"/>
        <v>54541.159119999997</v>
      </c>
      <c r="R6472" s="24">
        <f t="shared" si="1116"/>
        <v>0</v>
      </c>
      <c r="S6472" s="24">
        <f t="shared" si="1117"/>
        <v>36634.33602866756</v>
      </c>
      <c r="T6472" s="24" t="str">
        <f t="shared" si="1118"/>
        <v>charge</v>
      </c>
      <c r="V6472" s="24">
        <f t="shared" ref="V6472:V6535" si="1121">IF(W6472&gt;=W6471,(W6472-W6471),0)</f>
        <v>0</v>
      </c>
      <c r="W6472" s="24">
        <f t="shared" si="1119"/>
        <v>4000</v>
      </c>
      <c r="X6472" s="24">
        <f t="shared" ref="X6472:X6535" si="1122">IF(T6472="drain",W6471-W6472,0)</f>
        <v>0</v>
      </c>
      <c r="Z6472" s="24">
        <f t="shared" si="1120"/>
        <v>0</v>
      </c>
      <c r="AB6472" s="24">
        <f t="shared" si="1114"/>
        <v>36634.33602866756</v>
      </c>
    </row>
    <row r="6473" x14ac:dyDescent="0.2">
      <c r="I6473" s="25">
        <v>6468</v>
      </c>
      <c r="J6473" s="29">
        <v>0.70825859000000002</v>
      </c>
      <c r="L6473" s="25">
        <v>23111.023093605039</v>
      </c>
      <c r="N6473" s="25">
        <v>6468</v>
      </c>
      <c r="O6473" s="25">
        <f t="shared" si="1115"/>
        <v>18373.263359416007</v>
      </c>
      <c r="P6473" s="25">
        <f t="shared" si="1112"/>
        <v>18373.263359416007</v>
      </c>
      <c r="Q6473" s="25">
        <f t="shared" si="1113"/>
        <v>56660.6872</v>
      </c>
      <c r="R6473" s="25">
        <f t="shared" si="1116"/>
        <v>0</v>
      </c>
      <c r="S6473" s="25">
        <f t="shared" si="1117"/>
        <v>38287.423840583993</v>
      </c>
      <c r="T6473" s="25" t="str">
        <f t="shared" si="1118"/>
        <v>charge</v>
      </c>
      <c r="V6473" s="25">
        <f t="shared" si="1121"/>
        <v>0</v>
      </c>
      <c r="W6473" s="25">
        <f t="shared" si="1119"/>
        <v>4000</v>
      </c>
      <c r="X6473" s="25">
        <f t="shared" si="1122"/>
        <v>0</v>
      </c>
      <c r="Z6473" s="25">
        <f t="shared" si="1120"/>
        <v>0</v>
      </c>
      <c r="AB6473" s="25">
        <f t="shared" si="1114"/>
        <v>38287.423840583993</v>
      </c>
    </row>
    <row r="6474" x14ac:dyDescent="0.2">
      <c r="I6474" s="24">
        <v>6469</v>
      </c>
      <c r="J6474" s="28">
        <v>0.69661848800000004</v>
      </c>
      <c r="L6474" s="24">
        <v>23262.971052289009</v>
      </c>
      <c r="N6474" s="24">
        <v>6469</v>
      </c>
      <c r="O6474" s="24">
        <f t="shared" si="1115"/>
        <v>18494.061986569763</v>
      </c>
      <c r="P6474" s="24">
        <f t="shared" si="1112"/>
        <v>18494.061986569763</v>
      </c>
      <c r="Q6474" s="24">
        <f t="shared" si="1113"/>
        <v>55729.479040000006</v>
      </c>
      <c r="R6474" s="24">
        <f t="shared" si="1116"/>
        <v>0</v>
      </c>
      <c r="S6474" s="24">
        <f t="shared" si="1117"/>
        <v>37235.417053430239</v>
      </c>
      <c r="T6474" s="24" t="str">
        <f t="shared" si="1118"/>
        <v>charge</v>
      </c>
      <c r="V6474" s="24">
        <f t="shared" si="1121"/>
        <v>0</v>
      </c>
      <c r="W6474" s="24">
        <f t="shared" si="1119"/>
        <v>4000</v>
      </c>
      <c r="X6474" s="24">
        <f t="shared" si="1122"/>
        <v>0</v>
      </c>
      <c r="Z6474" s="24">
        <f t="shared" si="1120"/>
        <v>0</v>
      </c>
      <c r="AB6474" s="24">
        <f t="shared" si="1114"/>
        <v>37235.417053430239</v>
      </c>
    </row>
    <row r="6475" x14ac:dyDescent="0.2">
      <c r="I6475" s="25">
        <v>6470</v>
      </c>
      <c r="J6475" s="29">
        <v>0.71236352199999997</v>
      </c>
      <c r="L6475" s="25">
        <v>23207.297164344785</v>
      </c>
      <c r="N6475" s="25">
        <v>6470</v>
      </c>
      <c r="O6475" s="25">
        <f t="shared" si="1115"/>
        <v>18449.801245654104</v>
      </c>
      <c r="P6475" s="25">
        <f t="shared" si="1112"/>
        <v>18449.801245654104</v>
      </c>
      <c r="Q6475" s="25">
        <f t="shared" si="1113"/>
        <v>56989.081760000001</v>
      </c>
      <c r="R6475" s="25">
        <f t="shared" si="1116"/>
        <v>0</v>
      </c>
      <c r="S6475" s="25">
        <f t="shared" si="1117"/>
        <v>38539.280514345897</v>
      </c>
      <c r="T6475" s="25" t="str">
        <f t="shared" si="1118"/>
        <v>charge</v>
      </c>
      <c r="V6475" s="25">
        <f t="shared" si="1121"/>
        <v>0</v>
      </c>
      <c r="W6475" s="25">
        <f t="shared" si="1119"/>
        <v>4000</v>
      </c>
      <c r="X6475" s="25">
        <f t="shared" si="1122"/>
        <v>0</v>
      </c>
      <c r="Z6475" s="25">
        <f t="shared" si="1120"/>
        <v>0</v>
      </c>
      <c r="AB6475" s="25">
        <f t="shared" si="1114"/>
        <v>38539.280514345897</v>
      </c>
    </row>
    <row r="6476" x14ac:dyDescent="0.2">
      <c r="I6476" s="24">
        <v>6471</v>
      </c>
      <c r="J6476" s="28">
        <v>0.68445480799999991</v>
      </c>
      <c r="L6476" s="24">
        <v>22921.673290920255</v>
      </c>
      <c r="N6476" s="24">
        <v>6471</v>
      </c>
      <c r="O6476" s="24">
        <f t="shared" si="1115"/>
        <v>18222.730266281604</v>
      </c>
      <c r="P6476" s="24">
        <f t="shared" si="1112"/>
        <v>18222.730266281604</v>
      </c>
      <c r="Q6476" s="24">
        <f t="shared" si="1113"/>
        <v>54756.384639999997</v>
      </c>
      <c r="R6476" s="24">
        <f t="shared" si="1116"/>
        <v>0</v>
      </c>
      <c r="S6476" s="24">
        <f t="shared" si="1117"/>
        <v>36533.654373718397</v>
      </c>
      <c r="T6476" s="24" t="str">
        <f t="shared" si="1118"/>
        <v>charge</v>
      </c>
      <c r="V6476" s="24">
        <f t="shared" si="1121"/>
        <v>0</v>
      </c>
      <c r="W6476" s="24">
        <f t="shared" si="1119"/>
        <v>4000</v>
      </c>
      <c r="X6476" s="24">
        <f t="shared" si="1122"/>
        <v>0</v>
      </c>
      <c r="Z6476" s="24">
        <f t="shared" si="1120"/>
        <v>0</v>
      </c>
      <c r="AB6476" s="24">
        <f t="shared" si="1114"/>
        <v>36533.654373718397</v>
      </c>
    </row>
    <row r="6477" x14ac:dyDescent="0.2">
      <c r="I6477" s="25">
        <v>6472</v>
      </c>
      <c r="J6477" s="29">
        <v>0.61551999699999993</v>
      </c>
      <c r="L6477" s="25">
        <v>22217.090902328491</v>
      </c>
      <c r="N6477" s="25">
        <v>6472</v>
      </c>
      <c r="O6477" s="25">
        <f t="shared" si="1115"/>
        <v>17662.587267351151</v>
      </c>
      <c r="P6477" s="25">
        <f t="shared" si="1112"/>
        <v>17662.587267351151</v>
      </c>
      <c r="Q6477" s="25">
        <f t="shared" si="1113"/>
        <v>49241.599759999997</v>
      </c>
      <c r="R6477" s="25">
        <f t="shared" si="1116"/>
        <v>0</v>
      </c>
      <c r="S6477" s="25">
        <f t="shared" si="1117"/>
        <v>31579.012492648846</v>
      </c>
      <c r="T6477" s="25" t="str">
        <f t="shared" si="1118"/>
        <v>charge</v>
      </c>
      <c r="V6477" s="25">
        <f t="shared" si="1121"/>
        <v>0</v>
      </c>
      <c r="W6477" s="25">
        <f t="shared" si="1119"/>
        <v>4000</v>
      </c>
      <c r="X6477" s="25">
        <f t="shared" si="1122"/>
        <v>0</v>
      </c>
      <c r="Z6477" s="25">
        <f t="shared" si="1120"/>
        <v>0</v>
      </c>
      <c r="AB6477" s="25">
        <f t="shared" si="1114"/>
        <v>31579.012492648846</v>
      </c>
    </row>
    <row r="6478" x14ac:dyDescent="0.2">
      <c r="I6478" s="24">
        <v>6473</v>
      </c>
      <c r="J6478" s="28">
        <v>0.38739257400000005</v>
      </c>
      <c r="L6478" s="24">
        <v>22019.069585323334</v>
      </c>
      <c r="N6478" s="24">
        <v>6473</v>
      </c>
      <c r="O6478" s="24">
        <f t="shared" si="1115"/>
        <v>17505.160320332052</v>
      </c>
      <c r="P6478" s="24">
        <f t="shared" si="1112"/>
        <v>17505.160320332052</v>
      </c>
      <c r="Q6478" s="24">
        <f t="shared" si="1113"/>
        <v>30991.405920000005</v>
      </c>
      <c r="R6478" s="24">
        <f t="shared" si="1116"/>
        <v>0</v>
      </c>
      <c r="S6478" s="24">
        <f t="shared" si="1117"/>
        <v>13486.245599667953</v>
      </c>
      <c r="T6478" s="24" t="str">
        <f t="shared" si="1118"/>
        <v>charge</v>
      </c>
      <c r="V6478" s="24">
        <f t="shared" si="1121"/>
        <v>0</v>
      </c>
      <c r="W6478" s="24">
        <f t="shared" si="1119"/>
        <v>4000</v>
      </c>
      <c r="X6478" s="24">
        <f t="shared" si="1122"/>
        <v>0</v>
      </c>
      <c r="Z6478" s="24">
        <f t="shared" si="1120"/>
        <v>0</v>
      </c>
      <c r="AB6478" s="24">
        <f t="shared" si="1114"/>
        <v>13486.245599667953</v>
      </c>
    </row>
    <row r="6479" x14ac:dyDescent="0.2">
      <c r="I6479" s="25">
        <v>6474</v>
      </c>
      <c r="J6479" s="29">
        <v>2.4710669000000001E-2</v>
      </c>
      <c r="L6479" s="25">
        <v>21663.607414436337</v>
      </c>
      <c r="N6479" s="25">
        <v>6474</v>
      </c>
      <c r="O6479" s="25">
        <f t="shared" si="1115"/>
        <v>17222.567894476888</v>
      </c>
      <c r="P6479" s="25">
        <f t="shared" si="1112"/>
        <v>17222.567894476888</v>
      </c>
      <c r="Q6479" s="25">
        <f t="shared" si="1113"/>
        <v>1976.8535200000001</v>
      </c>
      <c r="R6479" s="25">
        <f t="shared" si="1116"/>
        <v>15245.714374476887</v>
      </c>
      <c r="S6479" s="25">
        <f t="shared" si="1117"/>
        <v>0</v>
      </c>
      <c r="T6479" s="25" t="str">
        <f t="shared" si="1118"/>
        <v>drain</v>
      </c>
      <c r="V6479" s="25">
        <f t="shared" si="1121"/>
        <v>0</v>
      </c>
      <c r="W6479" s="25">
        <f t="shared" si="1119"/>
        <v>0</v>
      </c>
      <c r="X6479" s="25">
        <f t="shared" si="1122"/>
        <v>4000</v>
      </c>
      <c r="Z6479" s="25">
        <f t="shared" si="1120"/>
        <v>11245.714374476887</v>
      </c>
      <c r="AB6479" s="25">
        <f t="shared" si="1114"/>
        <v>0</v>
      </c>
    </row>
    <row r="6480" x14ac:dyDescent="0.2">
      <c r="I6480" s="24">
        <v>6475</v>
      </c>
      <c r="J6480" s="28">
        <v>0</v>
      </c>
      <c r="L6480" s="24">
        <v>21317.687621498106</v>
      </c>
      <c r="N6480" s="24">
        <v>6475</v>
      </c>
      <c r="O6480" s="24">
        <f t="shared" si="1115"/>
        <v>16947.561659090996</v>
      </c>
      <c r="P6480" s="24">
        <f t="shared" si="1112"/>
        <v>16947.561659090996</v>
      </c>
      <c r="Q6480" s="24">
        <f t="shared" si="1113"/>
        <v>0</v>
      </c>
      <c r="R6480" s="24">
        <f t="shared" si="1116"/>
        <v>16947.561659090996</v>
      </c>
      <c r="S6480" s="24">
        <f t="shared" si="1117"/>
        <v>0</v>
      </c>
      <c r="T6480" s="24" t="str">
        <f t="shared" si="1118"/>
        <v>drain</v>
      </c>
      <c r="V6480" s="24">
        <f t="shared" si="1121"/>
        <v>0</v>
      </c>
      <c r="W6480" s="24">
        <f t="shared" si="1119"/>
        <v>0</v>
      </c>
      <c r="X6480" s="24">
        <f t="shared" si="1122"/>
        <v>0</v>
      </c>
      <c r="Z6480" s="24">
        <f t="shared" si="1120"/>
        <v>16947.561659090996</v>
      </c>
      <c r="AB6480" s="24">
        <f t="shared" si="1114"/>
        <v>0</v>
      </c>
    </row>
    <row r="6481" x14ac:dyDescent="0.2">
      <c r="I6481" s="25">
        <v>6476</v>
      </c>
      <c r="J6481" s="29">
        <v>0</v>
      </c>
      <c r="L6481" s="25">
        <v>20508.960209178924</v>
      </c>
      <c r="N6481" s="25">
        <v>6476</v>
      </c>
      <c r="O6481" s="25">
        <f t="shared" si="1115"/>
        <v>16304.623366297245</v>
      </c>
      <c r="P6481" s="25">
        <f t="shared" si="1112"/>
        <v>16304.623366297245</v>
      </c>
      <c r="Q6481" s="25">
        <f t="shared" si="1113"/>
        <v>0</v>
      </c>
      <c r="R6481" s="25">
        <f t="shared" si="1116"/>
        <v>16304.623366297245</v>
      </c>
      <c r="S6481" s="25">
        <f t="shared" si="1117"/>
        <v>0</v>
      </c>
      <c r="T6481" s="25" t="str">
        <f t="shared" si="1118"/>
        <v>drain</v>
      </c>
      <c r="V6481" s="25">
        <f t="shared" si="1121"/>
        <v>0</v>
      </c>
      <c r="W6481" s="25">
        <f t="shared" si="1119"/>
        <v>0</v>
      </c>
      <c r="X6481" s="25">
        <f t="shared" si="1122"/>
        <v>0</v>
      </c>
      <c r="Z6481" s="25">
        <f t="shared" si="1120"/>
        <v>16304.623366297245</v>
      </c>
      <c r="AB6481" s="25">
        <f t="shared" si="1114"/>
        <v>0</v>
      </c>
    </row>
    <row r="6482" x14ac:dyDescent="0.2">
      <c r="I6482" s="24">
        <v>6477</v>
      </c>
      <c r="J6482" s="28">
        <v>0</v>
      </c>
      <c r="L6482" s="24">
        <v>19867.430767536163</v>
      </c>
      <c r="N6482" s="24">
        <v>6477</v>
      </c>
      <c r="O6482" s="24">
        <f t="shared" si="1115"/>
        <v>15794.607460191251</v>
      </c>
      <c r="P6482" s="24">
        <f t="shared" si="1112"/>
        <v>15794.607460191251</v>
      </c>
      <c r="Q6482" s="24">
        <f t="shared" si="1113"/>
        <v>0</v>
      </c>
      <c r="R6482" s="24">
        <f t="shared" si="1116"/>
        <v>15794.607460191251</v>
      </c>
      <c r="S6482" s="24">
        <f t="shared" si="1117"/>
        <v>0</v>
      </c>
      <c r="T6482" s="24" t="str">
        <f t="shared" si="1118"/>
        <v>drain</v>
      </c>
      <c r="V6482" s="24">
        <f t="shared" si="1121"/>
        <v>0</v>
      </c>
      <c r="W6482" s="24">
        <f t="shared" si="1119"/>
        <v>0</v>
      </c>
      <c r="X6482" s="24">
        <f t="shared" si="1122"/>
        <v>0</v>
      </c>
      <c r="Z6482" s="24">
        <f t="shared" si="1120"/>
        <v>15794.607460191251</v>
      </c>
      <c r="AB6482" s="24">
        <f t="shared" si="1114"/>
        <v>0</v>
      </c>
    </row>
    <row r="6483" x14ac:dyDescent="0.2">
      <c r="I6483" s="25">
        <v>6478</v>
      </c>
      <c r="J6483" s="29">
        <v>0</v>
      </c>
      <c r="L6483" s="25">
        <v>19302.25328207016</v>
      </c>
      <c r="N6483" s="25">
        <v>6478</v>
      </c>
      <c r="O6483" s="25">
        <f t="shared" si="1115"/>
        <v>15345.291359245777</v>
      </c>
      <c r="P6483" s="25">
        <f t="shared" si="1112"/>
        <v>15345.291359245777</v>
      </c>
      <c r="Q6483" s="25">
        <f t="shared" si="1113"/>
        <v>0</v>
      </c>
      <c r="R6483" s="25">
        <f t="shared" si="1116"/>
        <v>15345.291359245777</v>
      </c>
      <c r="S6483" s="25">
        <f t="shared" si="1117"/>
        <v>0</v>
      </c>
      <c r="T6483" s="25" t="str">
        <f t="shared" si="1118"/>
        <v>drain</v>
      </c>
      <c r="V6483" s="25">
        <f t="shared" si="1121"/>
        <v>0</v>
      </c>
      <c r="W6483" s="25">
        <f t="shared" si="1119"/>
        <v>0</v>
      </c>
      <c r="X6483" s="25">
        <f t="shared" si="1122"/>
        <v>0</v>
      </c>
      <c r="Z6483" s="25">
        <f t="shared" si="1120"/>
        <v>15345.291359245777</v>
      </c>
      <c r="AB6483" s="25">
        <f t="shared" si="1114"/>
        <v>0</v>
      </c>
    </row>
    <row r="6484" x14ac:dyDescent="0.2">
      <c r="I6484" s="24">
        <v>6479</v>
      </c>
      <c r="J6484" s="28">
        <v>0</v>
      </c>
      <c r="L6484" s="24">
        <v>18634.288773441313</v>
      </c>
      <c r="N6484" s="24">
        <v>6479</v>
      </c>
      <c r="O6484" s="24">
        <f t="shared" si="1115"/>
        <v>14814.259574885844</v>
      </c>
      <c r="P6484" s="24">
        <f t="shared" si="1112"/>
        <v>14814.259574885844</v>
      </c>
      <c r="Q6484" s="24">
        <f t="shared" si="1113"/>
        <v>0</v>
      </c>
      <c r="R6484" s="24">
        <f t="shared" si="1116"/>
        <v>14814.259574885844</v>
      </c>
      <c r="S6484" s="24">
        <f t="shared" si="1117"/>
        <v>0</v>
      </c>
      <c r="T6484" s="24" t="str">
        <f t="shared" si="1118"/>
        <v>drain</v>
      </c>
      <c r="V6484" s="24">
        <f t="shared" si="1121"/>
        <v>0</v>
      </c>
      <c r="W6484" s="24">
        <f t="shared" si="1119"/>
        <v>0</v>
      </c>
      <c r="X6484" s="24">
        <f t="shared" si="1122"/>
        <v>0</v>
      </c>
      <c r="Z6484" s="24">
        <f t="shared" si="1120"/>
        <v>14814.259574885844</v>
      </c>
      <c r="AB6484" s="24">
        <f t="shared" si="1114"/>
        <v>0</v>
      </c>
    </row>
    <row r="6485" x14ac:dyDescent="0.2">
      <c r="I6485" s="25">
        <v>6480</v>
      </c>
      <c r="J6485" s="29">
        <v>0</v>
      </c>
      <c r="L6485" s="25">
        <v>17787.14071893692</v>
      </c>
      <c r="N6485" s="25">
        <v>6480</v>
      </c>
      <c r="O6485" s="25">
        <f t="shared" si="1115"/>
        <v>14140.776871554852</v>
      </c>
      <c r="P6485" s="25">
        <f t="shared" si="1112"/>
        <v>14140.776871554852</v>
      </c>
      <c r="Q6485" s="25">
        <f t="shared" si="1113"/>
        <v>0</v>
      </c>
      <c r="R6485" s="25">
        <f t="shared" si="1116"/>
        <v>14140.776871554852</v>
      </c>
      <c r="S6485" s="25">
        <f t="shared" si="1117"/>
        <v>0</v>
      </c>
      <c r="T6485" s="25" t="str">
        <f t="shared" si="1118"/>
        <v>drain</v>
      </c>
      <c r="V6485" s="25">
        <f t="shared" si="1121"/>
        <v>0</v>
      </c>
      <c r="W6485" s="25">
        <f t="shared" si="1119"/>
        <v>0</v>
      </c>
      <c r="X6485" s="25">
        <f t="shared" si="1122"/>
        <v>0</v>
      </c>
      <c r="Z6485" s="25">
        <f t="shared" si="1120"/>
        <v>14140.776871554852</v>
      </c>
      <c r="AB6485" s="25">
        <f t="shared" si="1114"/>
        <v>0</v>
      </c>
    </row>
    <row r="6486" x14ac:dyDescent="0.2">
      <c r="I6486" s="24">
        <v>6481</v>
      </c>
      <c r="J6486" s="28">
        <v>0</v>
      </c>
      <c r="L6486" s="24">
        <v>16931.281740379331</v>
      </c>
      <c r="N6486" s="24">
        <v>6481</v>
      </c>
      <c r="O6486" s="24">
        <f t="shared" si="1115"/>
        <v>13460.368983601569</v>
      </c>
      <c r="P6486" s="24">
        <f t="shared" si="1112"/>
        <v>13460.368983601569</v>
      </c>
      <c r="Q6486" s="24">
        <f t="shared" si="1113"/>
        <v>0</v>
      </c>
      <c r="R6486" s="24">
        <f t="shared" si="1116"/>
        <v>13460.368983601569</v>
      </c>
      <c r="S6486" s="24">
        <f t="shared" si="1117"/>
        <v>0</v>
      </c>
      <c r="T6486" s="24" t="str">
        <f t="shared" si="1118"/>
        <v>drain</v>
      </c>
      <c r="V6486" s="24">
        <f t="shared" si="1121"/>
        <v>0</v>
      </c>
      <c r="W6486" s="24">
        <f t="shared" si="1119"/>
        <v>0</v>
      </c>
      <c r="X6486" s="24">
        <f t="shared" si="1122"/>
        <v>0</v>
      </c>
      <c r="Z6486" s="24">
        <f t="shared" si="1120"/>
        <v>13460.368983601569</v>
      </c>
      <c r="AB6486" s="24">
        <f t="shared" si="1114"/>
        <v>0</v>
      </c>
    </row>
    <row r="6487" x14ac:dyDescent="0.2">
      <c r="I6487" s="25">
        <v>6482</v>
      </c>
      <c r="J6487" s="29">
        <v>0</v>
      </c>
      <c r="L6487" s="25">
        <v>16639.920849990842</v>
      </c>
      <c r="N6487" s="25">
        <v>6482</v>
      </c>
      <c r="O6487" s="25">
        <f t="shared" si="1115"/>
        <v>13228.73707574272</v>
      </c>
      <c r="P6487" s="25">
        <f t="shared" si="1112"/>
        <v>13228.73707574272</v>
      </c>
      <c r="Q6487" s="25">
        <f t="shared" si="1113"/>
        <v>0</v>
      </c>
      <c r="R6487" s="25">
        <f t="shared" si="1116"/>
        <v>13228.73707574272</v>
      </c>
      <c r="S6487" s="25">
        <f t="shared" si="1117"/>
        <v>0</v>
      </c>
      <c r="T6487" s="25" t="str">
        <f t="shared" si="1118"/>
        <v>drain</v>
      </c>
      <c r="V6487" s="25">
        <f t="shared" si="1121"/>
        <v>0</v>
      </c>
      <c r="W6487" s="25">
        <f t="shared" si="1119"/>
        <v>0</v>
      </c>
      <c r="X6487" s="25">
        <f t="shared" si="1122"/>
        <v>0</v>
      </c>
      <c r="Z6487" s="25">
        <f t="shared" si="1120"/>
        <v>13228.73707574272</v>
      </c>
      <c r="AB6487" s="25">
        <f t="shared" si="1114"/>
        <v>0</v>
      </c>
    </row>
    <row r="6488" x14ac:dyDescent="0.2">
      <c r="I6488" s="24">
        <v>6483</v>
      </c>
      <c r="J6488" s="28">
        <v>0</v>
      </c>
      <c r="L6488" s="24">
        <v>16537.757093715667</v>
      </c>
      <c r="N6488" s="24">
        <v>6483</v>
      </c>
      <c r="O6488" s="24">
        <f t="shared" si="1115"/>
        <v>13147.516889503955</v>
      </c>
      <c r="P6488" s="24">
        <f t="shared" si="1112"/>
        <v>13147.516889503955</v>
      </c>
      <c r="Q6488" s="24">
        <f t="shared" si="1113"/>
        <v>0</v>
      </c>
      <c r="R6488" s="24">
        <f t="shared" si="1116"/>
        <v>13147.516889503955</v>
      </c>
      <c r="S6488" s="24">
        <f t="shared" si="1117"/>
        <v>0</v>
      </c>
      <c r="T6488" s="24" t="str">
        <f t="shared" si="1118"/>
        <v>drain</v>
      </c>
      <c r="V6488" s="24">
        <f t="shared" si="1121"/>
        <v>0</v>
      </c>
      <c r="W6488" s="24">
        <f t="shared" si="1119"/>
        <v>0</v>
      </c>
      <c r="X6488" s="24">
        <f t="shared" si="1122"/>
        <v>0</v>
      </c>
      <c r="Z6488" s="24">
        <f t="shared" si="1120"/>
        <v>13147.516889503955</v>
      </c>
      <c r="AB6488" s="24">
        <f t="shared" si="1114"/>
        <v>0</v>
      </c>
    </row>
    <row r="6489" x14ac:dyDescent="0.2">
      <c r="I6489" s="25">
        <v>6484</v>
      </c>
      <c r="J6489" s="29">
        <v>0</v>
      </c>
      <c r="L6489" s="25">
        <v>16288.106914424896</v>
      </c>
      <c r="N6489" s="25">
        <v>6484</v>
      </c>
      <c r="O6489" s="25">
        <f t="shared" si="1115"/>
        <v>12949.044996967792</v>
      </c>
      <c r="P6489" s="25">
        <f t="shared" si="1112"/>
        <v>12949.044996967792</v>
      </c>
      <c r="Q6489" s="25">
        <f t="shared" si="1113"/>
        <v>0</v>
      </c>
      <c r="R6489" s="25">
        <f t="shared" si="1116"/>
        <v>12949.044996967792</v>
      </c>
      <c r="S6489" s="25">
        <f t="shared" si="1117"/>
        <v>0</v>
      </c>
      <c r="T6489" s="25" t="str">
        <f t="shared" si="1118"/>
        <v>drain</v>
      </c>
      <c r="V6489" s="25">
        <f t="shared" si="1121"/>
        <v>0</v>
      </c>
      <c r="W6489" s="25">
        <f t="shared" si="1119"/>
        <v>0</v>
      </c>
      <c r="X6489" s="25">
        <f t="shared" si="1122"/>
        <v>0</v>
      </c>
      <c r="Z6489" s="25">
        <f t="shared" si="1120"/>
        <v>12949.044996967792</v>
      </c>
      <c r="AB6489" s="25">
        <f t="shared" si="1114"/>
        <v>0</v>
      </c>
    </row>
    <row r="6490" x14ac:dyDescent="0.2">
      <c r="I6490" s="24">
        <v>6485</v>
      </c>
      <c r="J6490" s="28">
        <v>0</v>
      </c>
      <c r="L6490" s="24">
        <v>16232.728630185125</v>
      </c>
      <c r="N6490" s="24">
        <v>6485</v>
      </c>
      <c r="O6490" s="24">
        <f t="shared" si="1115"/>
        <v>12905.019260997175</v>
      </c>
      <c r="P6490" s="24">
        <f t="shared" si="1112"/>
        <v>12905.019260997175</v>
      </c>
      <c r="Q6490" s="24">
        <f t="shared" si="1113"/>
        <v>0</v>
      </c>
      <c r="R6490" s="24">
        <f t="shared" si="1116"/>
        <v>12905.019260997175</v>
      </c>
      <c r="S6490" s="24">
        <f t="shared" si="1117"/>
        <v>0</v>
      </c>
      <c r="T6490" s="24" t="str">
        <f t="shared" si="1118"/>
        <v>drain</v>
      </c>
      <c r="V6490" s="24">
        <f t="shared" si="1121"/>
        <v>0</v>
      </c>
      <c r="W6490" s="24">
        <f t="shared" si="1119"/>
        <v>0</v>
      </c>
      <c r="X6490" s="24">
        <f t="shared" si="1122"/>
        <v>0</v>
      </c>
      <c r="Z6490" s="24">
        <f t="shared" si="1120"/>
        <v>12905.019260997175</v>
      </c>
      <c r="AB6490" s="24">
        <f t="shared" si="1114"/>
        <v>0</v>
      </c>
    </row>
    <row r="6491" x14ac:dyDescent="0.2">
      <c r="I6491" s="25">
        <v>6486</v>
      </c>
      <c r="J6491" s="29">
        <v>0</v>
      </c>
      <c r="L6491" s="25">
        <v>16261.955371809005</v>
      </c>
      <c r="N6491" s="25">
        <v>6486</v>
      </c>
      <c r="O6491" s="25">
        <f t="shared" si="1115"/>
        <v>12928.25452058816</v>
      </c>
      <c r="P6491" s="25">
        <f t="shared" si="1112"/>
        <v>12928.25452058816</v>
      </c>
      <c r="Q6491" s="25">
        <f t="shared" si="1113"/>
        <v>0</v>
      </c>
      <c r="R6491" s="25">
        <f t="shared" si="1116"/>
        <v>12928.25452058816</v>
      </c>
      <c r="S6491" s="25">
        <f t="shared" si="1117"/>
        <v>0</v>
      </c>
      <c r="T6491" s="25" t="str">
        <f t="shared" si="1118"/>
        <v>drain</v>
      </c>
      <c r="V6491" s="25">
        <f t="shared" si="1121"/>
        <v>0</v>
      </c>
      <c r="W6491" s="25">
        <f t="shared" si="1119"/>
        <v>0</v>
      </c>
      <c r="X6491" s="25">
        <f t="shared" si="1122"/>
        <v>0</v>
      </c>
      <c r="Z6491" s="25">
        <f t="shared" si="1120"/>
        <v>12928.25452058816</v>
      </c>
      <c r="AB6491" s="25">
        <f t="shared" si="1114"/>
        <v>0</v>
      </c>
    </row>
    <row r="6492" x14ac:dyDescent="0.2">
      <c r="I6492" s="24">
        <v>6487</v>
      </c>
      <c r="J6492" s="28">
        <v>0</v>
      </c>
      <c r="L6492" s="24">
        <v>16322.006992983817</v>
      </c>
      <c r="N6492" s="24">
        <v>6487</v>
      </c>
      <c r="O6492" s="24">
        <f t="shared" si="1115"/>
        <v>12975.995559422136</v>
      </c>
      <c r="P6492" s="24">
        <f t="shared" si="1112"/>
        <v>12975.995559422136</v>
      </c>
      <c r="Q6492" s="24">
        <f t="shared" si="1113"/>
        <v>0</v>
      </c>
      <c r="R6492" s="24">
        <f t="shared" si="1116"/>
        <v>12975.995559422136</v>
      </c>
      <c r="S6492" s="24">
        <f t="shared" si="1117"/>
        <v>0</v>
      </c>
      <c r="T6492" s="24" t="str">
        <f t="shared" si="1118"/>
        <v>drain</v>
      </c>
      <c r="V6492" s="24">
        <f t="shared" si="1121"/>
        <v>0</v>
      </c>
      <c r="W6492" s="24">
        <f t="shared" si="1119"/>
        <v>0</v>
      </c>
      <c r="X6492" s="24">
        <f t="shared" si="1122"/>
        <v>0</v>
      </c>
      <c r="Z6492" s="24">
        <f t="shared" si="1120"/>
        <v>12975.995559422136</v>
      </c>
      <c r="AB6492" s="24">
        <f t="shared" si="1114"/>
        <v>0</v>
      </c>
    </row>
    <row r="6493" x14ac:dyDescent="0.2">
      <c r="I6493" s="25">
        <v>6488</v>
      </c>
      <c r="J6493" s="29">
        <v>0.29716978900000002</v>
      </c>
      <c r="L6493" s="25">
        <v>16555.472175502775</v>
      </c>
      <c r="N6493" s="25">
        <v>6488</v>
      </c>
      <c r="O6493" s="25">
        <f t="shared" si="1115"/>
        <v>13161.600379524707</v>
      </c>
      <c r="P6493" s="25">
        <f t="shared" si="1112"/>
        <v>13161.600379524707</v>
      </c>
      <c r="Q6493" s="25">
        <f t="shared" si="1113"/>
        <v>23773.583120000003</v>
      </c>
      <c r="R6493" s="25">
        <f t="shared" si="1116"/>
        <v>0</v>
      </c>
      <c r="S6493" s="25">
        <f t="shared" si="1117"/>
        <v>10611.982740475296</v>
      </c>
      <c r="T6493" s="25" t="str">
        <f t="shared" si="1118"/>
        <v>charge</v>
      </c>
      <c r="V6493" s="25">
        <f t="shared" si="1121"/>
        <v>4000</v>
      </c>
      <c r="W6493" s="25">
        <f t="shared" si="1119"/>
        <v>4000</v>
      </c>
      <c r="X6493" s="25">
        <f t="shared" si="1122"/>
        <v>0</v>
      </c>
      <c r="Z6493" s="25">
        <f t="shared" si="1120"/>
        <v>0</v>
      </c>
      <c r="AB6493" s="25">
        <f t="shared" si="1114"/>
        <v>6611.9827404752959</v>
      </c>
    </row>
    <row r="6494" x14ac:dyDescent="0.2">
      <c r="I6494" s="24">
        <v>6489</v>
      </c>
      <c r="J6494" s="28">
        <v>0.47946241499999998</v>
      </c>
      <c r="L6494" s="24">
        <v>17763.469551467893</v>
      </c>
      <c r="N6494" s="24">
        <v>6489</v>
      </c>
      <c r="O6494" s="24">
        <f t="shared" si="1115"/>
        <v>14121.958293416976</v>
      </c>
      <c r="P6494" s="24">
        <f t="shared" si="1112"/>
        <v>14121.958293416976</v>
      </c>
      <c r="Q6494" s="24">
        <f t="shared" si="1113"/>
        <v>38356.993199999997</v>
      </c>
      <c r="R6494" s="24">
        <f t="shared" si="1116"/>
        <v>0</v>
      </c>
      <c r="S6494" s="24">
        <f t="shared" si="1117"/>
        <v>24235.034906583023</v>
      </c>
      <c r="T6494" s="24" t="str">
        <f t="shared" si="1118"/>
        <v>charge</v>
      </c>
      <c r="V6494" s="24">
        <f t="shared" si="1121"/>
        <v>0</v>
      </c>
      <c r="W6494" s="24">
        <f t="shared" si="1119"/>
        <v>4000</v>
      </c>
      <c r="X6494" s="24">
        <f t="shared" si="1122"/>
        <v>0</v>
      </c>
      <c r="Z6494" s="24">
        <f t="shared" si="1120"/>
        <v>0</v>
      </c>
      <c r="AB6494" s="24">
        <f t="shared" si="1114"/>
        <v>24235.034906583023</v>
      </c>
    </row>
    <row r="6495" x14ac:dyDescent="0.2">
      <c r="I6495" s="25">
        <v>6490</v>
      </c>
      <c r="J6495" s="29">
        <v>0.58805106299999998</v>
      </c>
      <c r="L6495" s="25">
        <v>18507.490297412871</v>
      </c>
      <c r="N6495" s="25">
        <v>6490</v>
      </c>
      <c r="O6495" s="25">
        <f t="shared" si="1115"/>
        <v>14713.454786443233</v>
      </c>
      <c r="P6495" s="25">
        <f t="shared" si="1112"/>
        <v>14713.454786443233</v>
      </c>
      <c r="Q6495" s="25">
        <f t="shared" si="1113"/>
        <v>47044.085039999998</v>
      </c>
      <c r="R6495" s="25">
        <f t="shared" si="1116"/>
        <v>0</v>
      </c>
      <c r="S6495" s="25">
        <f t="shared" si="1117"/>
        <v>32330.630253556767</v>
      </c>
      <c r="T6495" s="25" t="str">
        <f t="shared" si="1118"/>
        <v>charge</v>
      </c>
      <c r="V6495" s="25">
        <f t="shared" si="1121"/>
        <v>0</v>
      </c>
      <c r="W6495" s="25">
        <f t="shared" si="1119"/>
        <v>4000</v>
      </c>
      <c r="X6495" s="25">
        <f t="shared" si="1122"/>
        <v>0</v>
      </c>
      <c r="Z6495" s="25">
        <f t="shared" si="1120"/>
        <v>0</v>
      </c>
      <c r="AB6495" s="25">
        <f t="shared" si="1114"/>
        <v>32330.630253556767</v>
      </c>
    </row>
    <row r="6496" x14ac:dyDescent="0.2">
      <c r="I6496" s="24">
        <v>6491</v>
      </c>
      <c r="J6496" s="28">
        <v>0.63925430599999999</v>
      </c>
      <c r="L6496" s="24">
        <v>18589.647784638404</v>
      </c>
      <c r="N6496" s="24">
        <v>6491</v>
      </c>
      <c r="O6496" s="24">
        <f t="shared" si="1115"/>
        <v>14778.769988787531</v>
      </c>
      <c r="P6496" s="24">
        <f t="shared" si="1112"/>
        <v>14778.769988787531</v>
      </c>
      <c r="Q6496" s="24">
        <f t="shared" si="1113"/>
        <v>51140.34448</v>
      </c>
      <c r="R6496" s="24">
        <f t="shared" si="1116"/>
        <v>0</v>
      </c>
      <c r="S6496" s="24">
        <f t="shared" si="1117"/>
        <v>36361.574491212465</v>
      </c>
      <c r="T6496" s="24" t="str">
        <f t="shared" si="1118"/>
        <v>charge</v>
      </c>
      <c r="V6496" s="24">
        <f t="shared" si="1121"/>
        <v>0</v>
      </c>
      <c r="W6496" s="24">
        <f t="shared" si="1119"/>
        <v>4000</v>
      </c>
      <c r="X6496" s="24">
        <f t="shared" si="1122"/>
        <v>0</v>
      </c>
      <c r="Z6496" s="24">
        <f t="shared" si="1120"/>
        <v>0</v>
      </c>
      <c r="AB6496" s="24">
        <f t="shared" si="1114"/>
        <v>36361.574491212465</v>
      </c>
    </row>
    <row r="6497" x14ac:dyDescent="0.2">
      <c r="I6497" s="25">
        <v>6492</v>
      </c>
      <c r="J6497" s="29">
        <v>0.67176784699999992</v>
      </c>
      <c r="L6497" s="25">
        <v>19078.268878269195</v>
      </c>
      <c r="N6497" s="25">
        <v>6492</v>
      </c>
      <c r="O6497" s="25">
        <f t="shared" si="1115"/>
        <v>15167.22375822401</v>
      </c>
      <c r="P6497" s="25">
        <f t="shared" si="1112"/>
        <v>15167.22375822401</v>
      </c>
      <c r="Q6497" s="25">
        <f t="shared" si="1113"/>
        <v>53741.427759999991</v>
      </c>
      <c r="R6497" s="25">
        <f t="shared" si="1116"/>
        <v>0</v>
      </c>
      <c r="S6497" s="25">
        <f t="shared" si="1117"/>
        <v>38574.204001775979</v>
      </c>
      <c r="T6497" s="25" t="str">
        <f t="shared" si="1118"/>
        <v>charge</v>
      </c>
      <c r="V6497" s="25">
        <f t="shared" si="1121"/>
        <v>0</v>
      </c>
      <c r="W6497" s="25">
        <f t="shared" si="1119"/>
        <v>4000</v>
      </c>
      <c r="X6497" s="25">
        <f t="shared" si="1122"/>
        <v>0</v>
      </c>
      <c r="Z6497" s="25">
        <f t="shared" si="1120"/>
        <v>0</v>
      </c>
      <c r="AB6497" s="25">
        <f t="shared" si="1114"/>
        <v>38574.204001775979</v>
      </c>
    </row>
    <row r="6498" x14ac:dyDescent="0.2">
      <c r="I6498" s="24">
        <v>6493</v>
      </c>
      <c r="J6498" s="28">
        <v>0.68483455400000004</v>
      </c>
      <c r="L6498" s="24">
        <v>19629.052546393868</v>
      </c>
      <c r="N6498" s="24">
        <v>6493</v>
      </c>
      <c r="O6498" s="24">
        <f t="shared" si="1115"/>
        <v>15605.096774383126</v>
      </c>
      <c r="P6498" s="24">
        <f t="shared" si="1112"/>
        <v>15605.096774383126</v>
      </c>
      <c r="Q6498" s="24">
        <f t="shared" si="1113"/>
        <v>54786.764320000002</v>
      </c>
      <c r="R6498" s="24">
        <f t="shared" si="1116"/>
        <v>0</v>
      </c>
      <c r="S6498" s="24">
        <f t="shared" si="1117"/>
        <v>39181.667545616874</v>
      </c>
      <c r="T6498" s="24" t="str">
        <f t="shared" si="1118"/>
        <v>charge</v>
      </c>
      <c r="V6498" s="24">
        <f t="shared" si="1121"/>
        <v>0</v>
      </c>
      <c r="W6498" s="24">
        <f t="shared" si="1119"/>
        <v>4000</v>
      </c>
      <c r="X6498" s="24">
        <f t="shared" si="1122"/>
        <v>0</v>
      </c>
      <c r="Z6498" s="24">
        <f t="shared" si="1120"/>
        <v>0</v>
      </c>
      <c r="AB6498" s="24">
        <f t="shared" si="1114"/>
        <v>39181.667545616874</v>
      </c>
    </row>
    <row r="6499" x14ac:dyDescent="0.2">
      <c r="I6499" s="25">
        <v>6494</v>
      </c>
      <c r="J6499" s="29">
        <v>0.67418962199999999</v>
      </c>
      <c r="L6499" s="25">
        <v>19117.07173256874</v>
      </c>
      <c r="N6499" s="25">
        <v>6494</v>
      </c>
      <c r="O6499" s="25">
        <f t="shared" si="1115"/>
        <v>15198.072027392149</v>
      </c>
      <c r="P6499" s="25">
        <f t="shared" si="1112"/>
        <v>15198.072027392149</v>
      </c>
      <c r="Q6499" s="25">
        <f t="shared" si="1113"/>
        <v>53935.169759999997</v>
      </c>
      <c r="R6499" s="25">
        <f t="shared" si="1116"/>
        <v>0</v>
      </c>
      <c r="S6499" s="25">
        <f t="shared" si="1117"/>
        <v>38737.09773260785</v>
      </c>
      <c r="T6499" s="25" t="str">
        <f t="shared" si="1118"/>
        <v>charge</v>
      </c>
      <c r="V6499" s="25">
        <f t="shared" si="1121"/>
        <v>0</v>
      </c>
      <c r="W6499" s="25">
        <f t="shared" si="1119"/>
        <v>4000</v>
      </c>
      <c r="X6499" s="25">
        <f t="shared" si="1122"/>
        <v>0</v>
      </c>
      <c r="Z6499" s="25">
        <f t="shared" si="1120"/>
        <v>0</v>
      </c>
      <c r="AB6499" s="25">
        <f t="shared" si="1114"/>
        <v>38737.09773260785</v>
      </c>
    </row>
    <row r="6500" x14ac:dyDescent="0.2">
      <c r="I6500" s="24">
        <v>6495</v>
      </c>
      <c r="J6500" s="28">
        <v>0.65654699699999997</v>
      </c>
      <c r="L6500" s="24">
        <v>19684.366348934171</v>
      </c>
      <c r="N6500" s="24">
        <v>6495</v>
      </c>
      <c r="O6500" s="24">
        <f t="shared" si="1115"/>
        <v>15649.071247402666</v>
      </c>
      <c r="P6500" s="24">
        <f t="shared" si="1112"/>
        <v>15649.071247402666</v>
      </c>
      <c r="Q6500" s="24">
        <f t="shared" si="1113"/>
        <v>52523.759760000001</v>
      </c>
      <c r="R6500" s="24">
        <f t="shared" si="1116"/>
        <v>0</v>
      </c>
      <c r="S6500" s="24">
        <f t="shared" si="1117"/>
        <v>36874.688512597335</v>
      </c>
      <c r="T6500" s="24" t="str">
        <f t="shared" si="1118"/>
        <v>charge</v>
      </c>
      <c r="V6500" s="24">
        <f t="shared" si="1121"/>
        <v>0</v>
      </c>
      <c r="W6500" s="24">
        <f t="shared" si="1119"/>
        <v>4000</v>
      </c>
      <c r="X6500" s="24">
        <f t="shared" si="1122"/>
        <v>0</v>
      </c>
      <c r="Z6500" s="24">
        <f t="shared" si="1120"/>
        <v>0</v>
      </c>
      <c r="AB6500" s="24">
        <f t="shared" si="1114"/>
        <v>36874.688512597335</v>
      </c>
    </row>
    <row r="6501" x14ac:dyDescent="0.2">
      <c r="I6501" s="25">
        <v>6496</v>
      </c>
      <c r="J6501" s="29">
        <v>0.57372662399999996</v>
      </c>
      <c r="L6501" s="25">
        <v>19863.290898704527</v>
      </c>
      <c r="N6501" s="25">
        <v>6496</v>
      </c>
      <c r="O6501" s="25">
        <f t="shared" si="1115"/>
        <v>15791.316264470099</v>
      </c>
      <c r="P6501" s="25">
        <f t="shared" si="1112"/>
        <v>15791.316264470099</v>
      </c>
      <c r="Q6501" s="25">
        <f t="shared" si="1113"/>
        <v>45898.129919999999</v>
      </c>
      <c r="R6501" s="25">
        <f t="shared" si="1116"/>
        <v>0</v>
      </c>
      <c r="S6501" s="25">
        <f t="shared" si="1117"/>
        <v>30106.813655529899</v>
      </c>
      <c r="T6501" s="25" t="str">
        <f t="shared" si="1118"/>
        <v>charge</v>
      </c>
      <c r="V6501" s="25">
        <f t="shared" si="1121"/>
        <v>0</v>
      </c>
      <c r="W6501" s="25">
        <f t="shared" si="1119"/>
        <v>4000</v>
      </c>
      <c r="X6501" s="25">
        <f t="shared" si="1122"/>
        <v>0</v>
      </c>
      <c r="Z6501" s="25">
        <f t="shared" si="1120"/>
        <v>0</v>
      </c>
      <c r="AB6501" s="25">
        <f t="shared" si="1114"/>
        <v>30106.813655529899</v>
      </c>
    </row>
    <row r="6502" x14ac:dyDescent="0.2">
      <c r="I6502" s="24">
        <v>6497</v>
      </c>
      <c r="J6502" s="28">
        <v>0.36772989</v>
      </c>
      <c r="L6502" s="24">
        <v>19646.811365318295</v>
      </c>
      <c r="N6502" s="24">
        <v>6497</v>
      </c>
      <c r="O6502" s="24">
        <f t="shared" si="1115"/>
        <v>15619.215035428046</v>
      </c>
      <c r="P6502" s="24">
        <f t="shared" si="1112"/>
        <v>15619.215035428046</v>
      </c>
      <c r="Q6502" s="24">
        <f t="shared" si="1113"/>
        <v>29418.391200000002</v>
      </c>
      <c r="R6502" s="24">
        <f t="shared" si="1116"/>
        <v>0</v>
      </c>
      <c r="S6502" s="24">
        <f t="shared" si="1117"/>
        <v>13799.176164571956</v>
      </c>
      <c r="T6502" s="24" t="str">
        <f t="shared" si="1118"/>
        <v>charge</v>
      </c>
      <c r="V6502" s="24">
        <f t="shared" si="1121"/>
        <v>0</v>
      </c>
      <c r="W6502" s="24">
        <f t="shared" si="1119"/>
        <v>4000</v>
      </c>
      <c r="X6502" s="24">
        <f t="shared" si="1122"/>
        <v>0</v>
      </c>
      <c r="Z6502" s="24">
        <f t="shared" si="1120"/>
        <v>0</v>
      </c>
      <c r="AB6502" s="24">
        <f t="shared" si="1114"/>
        <v>13799.176164571956</v>
      </c>
    </row>
    <row r="6503" x14ac:dyDescent="0.2">
      <c r="I6503" s="25">
        <v>6498</v>
      </c>
      <c r="J6503" s="29">
        <v>2.0323222000000002E-2</v>
      </c>
      <c r="L6503" s="25">
        <v>19539.424228096006</v>
      </c>
      <c r="N6503" s="25">
        <v>6498</v>
      </c>
      <c r="O6503" s="25">
        <f t="shared" si="1115"/>
        <v>15533.842261336325</v>
      </c>
      <c r="P6503" s="25">
        <f t="shared" si="1112"/>
        <v>15533.842261336325</v>
      </c>
      <c r="Q6503" s="25">
        <f t="shared" si="1113"/>
        <v>1625.8577600000001</v>
      </c>
      <c r="R6503" s="25">
        <f t="shared" si="1116"/>
        <v>13907.984501336325</v>
      </c>
      <c r="S6503" s="25">
        <f t="shared" si="1117"/>
        <v>0</v>
      </c>
      <c r="T6503" s="25" t="str">
        <f t="shared" si="1118"/>
        <v>drain</v>
      </c>
      <c r="V6503" s="25">
        <f t="shared" si="1121"/>
        <v>0</v>
      </c>
      <c r="W6503" s="25">
        <f t="shared" si="1119"/>
        <v>0</v>
      </c>
      <c r="X6503" s="25">
        <f t="shared" si="1122"/>
        <v>4000</v>
      </c>
      <c r="Z6503" s="25">
        <f t="shared" si="1120"/>
        <v>9907.9845013363247</v>
      </c>
      <c r="AB6503" s="25">
        <f t="shared" si="1114"/>
        <v>0</v>
      </c>
    </row>
    <row r="6504" x14ac:dyDescent="0.2">
      <c r="I6504" s="24">
        <v>6499</v>
      </c>
      <c r="J6504" s="28">
        <v>0</v>
      </c>
      <c r="L6504" s="24">
        <v>19929.469260978698</v>
      </c>
      <c r="N6504" s="24">
        <v>6499</v>
      </c>
      <c r="O6504" s="24">
        <f t="shared" si="1115"/>
        <v>15843.928062478066</v>
      </c>
      <c r="P6504" s="24">
        <f t="shared" si="1112"/>
        <v>15843.928062478066</v>
      </c>
      <c r="Q6504" s="24">
        <f t="shared" si="1113"/>
        <v>0</v>
      </c>
      <c r="R6504" s="24">
        <f t="shared" si="1116"/>
        <v>15843.928062478066</v>
      </c>
      <c r="S6504" s="24">
        <f t="shared" si="1117"/>
        <v>0</v>
      </c>
      <c r="T6504" s="24" t="str">
        <f t="shared" si="1118"/>
        <v>drain</v>
      </c>
      <c r="V6504" s="24">
        <f t="shared" si="1121"/>
        <v>0</v>
      </c>
      <c r="W6504" s="24">
        <f t="shared" si="1119"/>
        <v>0</v>
      </c>
      <c r="X6504" s="24">
        <f t="shared" si="1122"/>
        <v>0</v>
      </c>
      <c r="Z6504" s="24">
        <f t="shared" si="1120"/>
        <v>15843.928062478066</v>
      </c>
      <c r="AB6504" s="24">
        <f t="shared" si="1114"/>
        <v>0</v>
      </c>
    </row>
    <row r="6505" x14ac:dyDescent="0.2">
      <c r="I6505" s="25">
        <v>6500</v>
      </c>
      <c r="J6505" s="29">
        <v>0</v>
      </c>
      <c r="L6505" s="25">
        <v>20306.269436550137</v>
      </c>
      <c r="N6505" s="25">
        <v>6500</v>
      </c>
      <c r="O6505" s="25">
        <f t="shared" si="1115"/>
        <v>16143.48420205736</v>
      </c>
      <c r="P6505" s="25">
        <f t="shared" si="1112"/>
        <v>16143.48420205736</v>
      </c>
      <c r="Q6505" s="25">
        <f t="shared" si="1113"/>
        <v>0</v>
      </c>
      <c r="R6505" s="25">
        <f t="shared" si="1116"/>
        <v>16143.48420205736</v>
      </c>
      <c r="S6505" s="25">
        <f t="shared" si="1117"/>
        <v>0</v>
      </c>
      <c r="T6505" s="25" t="str">
        <f t="shared" si="1118"/>
        <v>drain</v>
      </c>
      <c r="V6505" s="25">
        <f t="shared" si="1121"/>
        <v>0</v>
      </c>
      <c r="W6505" s="25">
        <f t="shared" si="1119"/>
        <v>0</v>
      </c>
      <c r="X6505" s="25">
        <f t="shared" si="1122"/>
        <v>0</v>
      </c>
      <c r="Z6505" s="25">
        <f t="shared" si="1120"/>
        <v>16143.48420205736</v>
      </c>
      <c r="AB6505" s="25">
        <f t="shared" si="1114"/>
        <v>0</v>
      </c>
    </row>
    <row r="6506" x14ac:dyDescent="0.2">
      <c r="I6506" s="24">
        <v>6501</v>
      </c>
      <c r="J6506" s="28">
        <v>0</v>
      </c>
      <c r="L6506" s="24">
        <v>20085.405806732175</v>
      </c>
      <c r="N6506" s="24">
        <v>6501</v>
      </c>
      <c r="O6506" s="24">
        <f t="shared" si="1115"/>
        <v>15967.89761635208</v>
      </c>
      <c r="P6506" s="24">
        <f t="shared" si="1112"/>
        <v>15967.89761635208</v>
      </c>
      <c r="Q6506" s="24">
        <f t="shared" si="1113"/>
        <v>0</v>
      </c>
      <c r="R6506" s="24">
        <f t="shared" si="1116"/>
        <v>15967.89761635208</v>
      </c>
      <c r="S6506" s="24">
        <f t="shared" si="1117"/>
        <v>0</v>
      </c>
      <c r="T6506" s="24" t="str">
        <f t="shared" si="1118"/>
        <v>drain</v>
      </c>
      <c r="V6506" s="24">
        <f t="shared" si="1121"/>
        <v>0</v>
      </c>
      <c r="W6506" s="24">
        <f t="shared" si="1119"/>
        <v>0</v>
      </c>
      <c r="X6506" s="24">
        <f t="shared" si="1122"/>
        <v>0</v>
      </c>
      <c r="Z6506" s="24">
        <f t="shared" si="1120"/>
        <v>15967.89761635208</v>
      </c>
      <c r="AB6506" s="24">
        <f t="shared" si="1114"/>
        <v>0</v>
      </c>
    </row>
    <row r="6507" x14ac:dyDescent="0.2">
      <c r="I6507" s="25">
        <v>6502</v>
      </c>
      <c r="J6507" s="29">
        <v>0</v>
      </c>
      <c r="L6507" s="25">
        <v>19670.660151863096</v>
      </c>
      <c r="N6507" s="25">
        <v>6502</v>
      </c>
      <c r="O6507" s="25">
        <f t="shared" si="1115"/>
        <v>15638.174820731163</v>
      </c>
      <c r="P6507" s="25">
        <f t="shared" si="1112"/>
        <v>15638.174820731163</v>
      </c>
      <c r="Q6507" s="25">
        <f t="shared" si="1113"/>
        <v>0</v>
      </c>
      <c r="R6507" s="25">
        <f t="shared" si="1116"/>
        <v>15638.174820731163</v>
      </c>
      <c r="S6507" s="25">
        <f t="shared" si="1117"/>
        <v>0</v>
      </c>
      <c r="T6507" s="25" t="str">
        <f t="shared" si="1118"/>
        <v>drain</v>
      </c>
      <c r="V6507" s="25">
        <f t="shared" si="1121"/>
        <v>0</v>
      </c>
      <c r="W6507" s="25">
        <f t="shared" si="1119"/>
        <v>0</v>
      </c>
      <c r="X6507" s="25">
        <f t="shared" si="1122"/>
        <v>0</v>
      </c>
      <c r="Z6507" s="25">
        <f t="shared" si="1120"/>
        <v>15638.174820731163</v>
      </c>
      <c r="AB6507" s="25">
        <f t="shared" si="1114"/>
        <v>0</v>
      </c>
    </row>
    <row r="6508" x14ac:dyDescent="0.2">
      <c r="I6508" s="24">
        <v>6503</v>
      </c>
      <c r="J6508" s="28">
        <v>0</v>
      </c>
      <c r="L6508" s="24">
        <v>19007.579135799406</v>
      </c>
      <c r="N6508" s="24">
        <v>6503</v>
      </c>
      <c r="O6508" s="24">
        <f t="shared" si="1115"/>
        <v>15111.025412960529</v>
      </c>
      <c r="P6508" s="24">
        <f t="shared" si="1112"/>
        <v>15111.025412960529</v>
      </c>
      <c r="Q6508" s="24">
        <f t="shared" si="1113"/>
        <v>0</v>
      </c>
      <c r="R6508" s="24">
        <f t="shared" si="1116"/>
        <v>15111.025412960529</v>
      </c>
      <c r="S6508" s="24">
        <f t="shared" si="1117"/>
        <v>0</v>
      </c>
      <c r="T6508" s="24" t="str">
        <f t="shared" si="1118"/>
        <v>drain</v>
      </c>
      <c r="V6508" s="24">
        <f t="shared" si="1121"/>
        <v>0</v>
      </c>
      <c r="W6508" s="24">
        <f t="shared" si="1119"/>
        <v>0</v>
      </c>
      <c r="X6508" s="24">
        <f t="shared" si="1122"/>
        <v>0</v>
      </c>
      <c r="Z6508" s="24">
        <f t="shared" si="1120"/>
        <v>15111.025412960529</v>
      </c>
      <c r="AB6508" s="24">
        <f t="shared" si="1114"/>
        <v>0</v>
      </c>
    </row>
    <row r="6509" x14ac:dyDescent="0.2">
      <c r="I6509" s="25">
        <v>6504</v>
      </c>
      <c r="J6509" s="29">
        <v>0</v>
      </c>
      <c r="L6509" s="25">
        <v>17847.68359251022</v>
      </c>
      <c r="N6509" s="25">
        <v>6504</v>
      </c>
      <c r="O6509" s="25">
        <f t="shared" si="1115"/>
        <v>14188.908456045627</v>
      </c>
      <c r="P6509" s="25">
        <f t="shared" si="1112"/>
        <v>14188.908456045627</v>
      </c>
      <c r="Q6509" s="25">
        <f t="shared" si="1113"/>
        <v>0</v>
      </c>
      <c r="R6509" s="25">
        <f t="shared" si="1116"/>
        <v>14188.908456045627</v>
      </c>
      <c r="S6509" s="25">
        <f t="shared" si="1117"/>
        <v>0</v>
      </c>
      <c r="T6509" s="25" t="str">
        <f t="shared" si="1118"/>
        <v>drain</v>
      </c>
      <c r="V6509" s="25">
        <f t="shared" si="1121"/>
        <v>0</v>
      </c>
      <c r="W6509" s="25">
        <f t="shared" si="1119"/>
        <v>0</v>
      </c>
      <c r="X6509" s="25">
        <f t="shared" si="1122"/>
        <v>0</v>
      </c>
      <c r="Z6509" s="25">
        <f t="shared" si="1120"/>
        <v>14188.908456045627</v>
      </c>
      <c r="AB6509" s="25">
        <f t="shared" si="1114"/>
        <v>0</v>
      </c>
    </row>
    <row r="6510" x14ac:dyDescent="0.2">
      <c r="I6510" s="24">
        <v>6505</v>
      </c>
      <c r="J6510" s="28">
        <v>0</v>
      </c>
      <c r="L6510" s="24">
        <v>17298.146800887582</v>
      </c>
      <c r="N6510" s="24">
        <v>6505</v>
      </c>
      <c r="O6510" s="24">
        <f t="shared" si="1115"/>
        <v>13752.026706705628</v>
      </c>
      <c r="P6510" s="24">
        <f t="shared" si="1112"/>
        <v>13752.026706705628</v>
      </c>
      <c r="Q6510" s="24">
        <f t="shared" si="1113"/>
        <v>0</v>
      </c>
      <c r="R6510" s="24">
        <f t="shared" si="1116"/>
        <v>13752.026706705628</v>
      </c>
      <c r="S6510" s="24">
        <f t="shared" si="1117"/>
        <v>0</v>
      </c>
      <c r="T6510" s="24" t="str">
        <f t="shared" si="1118"/>
        <v>drain</v>
      </c>
      <c r="V6510" s="24">
        <f t="shared" si="1121"/>
        <v>0</v>
      </c>
      <c r="W6510" s="24">
        <f t="shared" si="1119"/>
        <v>0</v>
      </c>
      <c r="X6510" s="24">
        <f t="shared" si="1122"/>
        <v>0</v>
      </c>
      <c r="Z6510" s="24">
        <f t="shared" si="1120"/>
        <v>13752.026706705628</v>
      </c>
      <c r="AB6510" s="24">
        <f t="shared" si="1114"/>
        <v>0</v>
      </c>
    </row>
    <row r="6511" x14ac:dyDescent="0.2">
      <c r="I6511" s="25">
        <v>6506</v>
      </c>
      <c r="J6511" s="29">
        <v>0</v>
      </c>
      <c r="L6511" s="25">
        <v>16839.366607189178</v>
      </c>
      <c r="N6511" s="25">
        <v>6506</v>
      </c>
      <c r="O6511" s="25">
        <f t="shared" si="1115"/>
        <v>13387.296452715398</v>
      </c>
      <c r="P6511" s="25">
        <f t="shared" si="1112"/>
        <v>13387.296452715398</v>
      </c>
      <c r="Q6511" s="25">
        <f t="shared" si="1113"/>
        <v>0</v>
      </c>
      <c r="R6511" s="25">
        <f t="shared" si="1116"/>
        <v>13387.296452715398</v>
      </c>
      <c r="S6511" s="25">
        <f t="shared" si="1117"/>
        <v>0</v>
      </c>
      <c r="T6511" s="25" t="str">
        <f t="shared" si="1118"/>
        <v>drain</v>
      </c>
      <c r="V6511" s="25">
        <f t="shared" si="1121"/>
        <v>0</v>
      </c>
      <c r="W6511" s="25">
        <f t="shared" si="1119"/>
        <v>0</v>
      </c>
      <c r="X6511" s="25">
        <f t="shared" si="1122"/>
        <v>0</v>
      </c>
      <c r="Z6511" s="25">
        <f t="shared" si="1120"/>
        <v>13387.296452715398</v>
      </c>
      <c r="AB6511" s="25">
        <f t="shared" si="1114"/>
        <v>0</v>
      </c>
    </row>
    <row r="6512" x14ac:dyDescent="0.2">
      <c r="I6512" s="24">
        <v>6507</v>
      </c>
      <c r="J6512" s="28">
        <v>0</v>
      </c>
      <c r="L6512" s="24">
        <v>16340.400784969328</v>
      </c>
      <c r="N6512" s="24">
        <v>6507</v>
      </c>
      <c r="O6512" s="24">
        <f t="shared" si="1115"/>
        <v>12990.618624050616</v>
      </c>
      <c r="P6512" s="24">
        <f t="shared" si="1112"/>
        <v>12990.618624050616</v>
      </c>
      <c r="Q6512" s="24">
        <f t="shared" si="1113"/>
        <v>0</v>
      </c>
      <c r="R6512" s="24">
        <f t="shared" si="1116"/>
        <v>12990.618624050616</v>
      </c>
      <c r="S6512" s="24">
        <f t="shared" si="1117"/>
        <v>0</v>
      </c>
      <c r="T6512" s="24" t="str">
        <f t="shared" si="1118"/>
        <v>drain</v>
      </c>
      <c r="V6512" s="24">
        <f t="shared" si="1121"/>
        <v>0</v>
      </c>
      <c r="W6512" s="24">
        <f t="shared" si="1119"/>
        <v>0</v>
      </c>
      <c r="X6512" s="24">
        <f t="shared" si="1122"/>
        <v>0</v>
      </c>
      <c r="Z6512" s="24">
        <f t="shared" si="1120"/>
        <v>12990.618624050616</v>
      </c>
      <c r="AB6512" s="24">
        <f t="shared" si="1114"/>
        <v>0</v>
      </c>
    </row>
    <row r="6513" x14ac:dyDescent="0.2">
      <c r="I6513" s="25">
        <v>6508</v>
      </c>
      <c r="J6513" s="29">
        <v>0</v>
      </c>
      <c r="L6513" s="25">
        <v>16120.605690383911</v>
      </c>
      <c r="N6513" s="25">
        <v>6508</v>
      </c>
      <c r="O6513" s="25">
        <f t="shared" si="1115"/>
        <v>12815.881523855209</v>
      </c>
      <c r="P6513" s="25">
        <f t="shared" si="1112"/>
        <v>12815.881523855209</v>
      </c>
      <c r="Q6513" s="25">
        <f t="shared" si="1113"/>
        <v>0</v>
      </c>
      <c r="R6513" s="25">
        <f t="shared" si="1116"/>
        <v>12815.881523855209</v>
      </c>
      <c r="S6513" s="25">
        <f t="shared" si="1117"/>
        <v>0</v>
      </c>
      <c r="T6513" s="25" t="str">
        <f t="shared" si="1118"/>
        <v>drain</v>
      </c>
      <c r="V6513" s="25">
        <f t="shared" si="1121"/>
        <v>0</v>
      </c>
      <c r="W6513" s="25">
        <f t="shared" si="1119"/>
        <v>0</v>
      </c>
      <c r="X6513" s="25">
        <f t="shared" si="1122"/>
        <v>0</v>
      </c>
      <c r="Z6513" s="25">
        <f t="shared" si="1120"/>
        <v>12815.881523855209</v>
      </c>
      <c r="AB6513" s="25">
        <f t="shared" si="1114"/>
        <v>0</v>
      </c>
    </row>
    <row r="6514" x14ac:dyDescent="0.2">
      <c r="I6514" s="24">
        <v>6509</v>
      </c>
      <c r="J6514" s="28">
        <v>0</v>
      </c>
      <c r="L6514" s="24">
        <v>16267.527753829954</v>
      </c>
      <c r="N6514" s="24">
        <v>6509</v>
      </c>
      <c r="O6514" s="24">
        <f t="shared" si="1115"/>
        <v>12932.684564294814</v>
      </c>
      <c r="P6514" s="24">
        <f t="shared" si="1112"/>
        <v>12932.684564294814</v>
      </c>
      <c r="Q6514" s="24">
        <f t="shared" si="1113"/>
        <v>0</v>
      </c>
      <c r="R6514" s="24">
        <f t="shared" si="1116"/>
        <v>12932.684564294814</v>
      </c>
      <c r="S6514" s="24">
        <f t="shared" si="1117"/>
        <v>0</v>
      </c>
      <c r="T6514" s="24" t="str">
        <f t="shared" si="1118"/>
        <v>drain</v>
      </c>
      <c r="V6514" s="24">
        <f t="shared" si="1121"/>
        <v>0</v>
      </c>
      <c r="W6514" s="24">
        <f t="shared" si="1119"/>
        <v>0</v>
      </c>
      <c r="X6514" s="24">
        <f t="shared" si="1122"/>
        <v>0</v>
      </c>
      <c r="Z6514" s="24">
        <f t="shared" si="1120"/>
        <v>12932.684564294814</v>
      </c>
      <c r="AB6514" s="24">
        <f t="shared" si="1114"/>
        <v>0</v>
      </c>
    </row>
    <row r="6515" x14ac:dyDescent="0.2">
      <c r="I6515" s="25">
        <v>6510</v>
      </c>
      <c r="J6515" s="29">
        <v>0</v>
      </c>
      <c r="L6515" s="25">
        <v>16934.47771024704</v>
      </c>
      <c r="N6515" s="25">
        <v>6510</v>
      </c>
      <c r="O6515" s="25">
        <f t="shared" si="1115"/>
        <v>13462.909779646398</v>
      </c>
      <c r="P6515" s="25">
        <f t="shared" si="1112"/>
        <v>13462.909779646398</v>
      </c>
      <c r="Q6515" s="25">
        <f t="shared" si="1113"/>
        <v>0</v>
      </c>
      <c r="R6515" s="25">
        <f t="shared" si="1116"/>
        <v>13462.909779646398</v>
      </c>
      <c r="S6515" s="25">
        <f t="shared" si="1117"/>
        <v>0</v>
      </c>
      <c r="T6515" s="25" t="str">
        <f t="shared" si="1118"/>
        <v>drain</v>
      </c>
      <c r="V6515" s="25">
        <f t="shared" si="1121"/>
        <v>0</v>
      </c>
      <c r="W6515" s="25">
        <f t="shared" si="1119"/>
        <v>0</v>
      </c>
      <c r="X6515" s="25">
        <f t="shared" si="1122"/>
        <v>0</v>
      </c>
      <c r="Z6515" s="25">
        <f t="shared" si="1120"/>
        <v>13462.909779646398</v>
      </c>
      <c r="AB6515" s="25">
        <f t="shared" si="1114"/>
        <v>0</v>
      </c>
    </row>
    <row r="6516" x14ac:dyDescent="0.2">
      <c r="I6516" s="24">
        <v>6511</v>
      </c>
      <c r="J6516" s="28">
        <v>0</v>
      </c>
      <c r="L6516" s="24">
        <v>17593.758337056635</v>
      </c>
      <c r="N6516" s="24">
        <v>6511</v>
      </c>
      <c r="O6516" s="24">
        <f t="shared" si="1115"/>
        <v>13987.037877960025</v>
      </c>
      <c r="P6516" s="24">
        <f t="shared" si="1112"/>
        <v>13987.037877960025</v>
      </c>
      <c r="Q6516" s="24">
        <f t="shared" si="1113"/>
        <v>0</v>
      </c>
      <c r="R6516" s="24">
        <f t="shared" si="1116"/>
        <v>13987.037877960025</v>
      </c>
      <c r="S6516" s="24">
        <f t="shared" si="1117"/>
        <v>0</v>
      </c>
      <c r="T6516" s="24" t="str">
        <f t="shared" si="1118"/>
        <v>drain</v>
      </c>
      <c r="V6516" s="24">
        <f t="shared" si="1121"/>
        <v>0</v>
      </c>
      <c r="W6516" s="24">
        <f t="shared" si="1119"/>
        <v>0</v>
      </c>
      <c r="X6516" s="24">
        <f t="shared" si="1122"/>
        <v>0</v>
      </c>
      <c r="Z6516" s="24">
        <f t="shared" si="1120"/>
        <v>13987.037877960025</v>
      </c>
      <c r="AB6516" s="24">
        <f t="shared" si="1114"/>
        <v>0</v>
      </c>
    </row>
    <row r="6517" x14ac:dyDescent="0.2">
      <c r="I6517" s="25">
        <v>6512</v>
      </c>
      <c r="J6517" s="29">
        <v>0.338054884</v>
      </c>
      <c r="L6517" s="25">
        <v>19505.383773612975</v>
      </c>
      <c r="N6517" s="25">
        <v>6512</v>
      </c>
      <c r="O6517" s="25">
        <f t="shared" si="1115"/>
        <v>15506.780100022315</v>
      </c>
      <c r="P6517" s="25">
        <f t="shared" si="1112"/>
        <v>15506.780100022315</v>
      </c>
      <c r="Q6517" s="25">
        <f t="shared" si="1113"/>
        <v>27044.390719999999</v>
      </c>
      <c r="R6517" s="25">
        <f t="shared" si="1116"/>
        <v>0</v>
      </c>
      <c r="S6517" s="25">
        <f t="shared" si="1117"/>
        <v>11537.610619977684</v>
      </c>
      <c r="T6517" s="25" t="str">
        <f t="shared" si="1118"/>
        <v>charge</v>
      </c>
      <c r="V6517" s="25">
        <f t="shared" si="1121"/>
        <v>4000</v>
      </c>
      <c r="W6517" s="25">
        <f t="shared" si="1119"/>
        <v>4000</v>
      </c>
      <c r="X6517" s="25">
        <f t="shared" si="1122"/>
        <v>0</v>
      </c>
      <c r="Z6517" s="25">
        <f t="shared" si="1120"/>
        <v>0</v>
      </c>
      <c r="AB6517" s="25">
        <f t="shared" si="1114"/>
        <v>7537.6106199776841</v>
      </c>
    </row>
    <row r="6518" x14ac:dyDescent="0.2">
      <c r="I6518" s="24">
        <v>6513</v>
      </c>
      <c r="J6518" s="28">
        <v>0.51158706199999993</v>
      </c>
      <c r="L6518" s="24">
        <v>20851.822829437253</v>
      </c>
      <c r="N6518" s="24">
        <v>6513</v>
      </c>
      <c r="O6518" s="24">
        <f t="shared" si="1115"/>
        <v>16577.199149402615</v>
      </c>
      <c r="P6518" s="24">
        <f t="shared" si="1112"/>
        <v>16577.199149402615</v>
      </c>
      <c r="Q6518" s="24">
        <f t="shared" si="1113"/>
        <v>40926.964959999998</v>
      </c>
      <c r="R6518" s="24">
        <f t="shared" si="1116"/>
        <v>0</v>
      </c>
      <c r="S6518" s="24">
        <f t="shared" si="1117"/>
        <v>24349.765810597382</v>
      </c>
      <c r="T6518" s="24" t="str">
        <f t="shared" si="1118"/>
        <v>charge</v>
      </c>
      <c r="V6518" s="24">
        <f t="shared" si="1121"/>
        <v>0</v>
      </c>
      <c r="W6518" s="24">
        <f t="shared" si="1119"/>
        <v>4000</v>
      </c>
      <c r="X6518" s="24">
        <f t="shared" si="1122"/>
        <v>0</v>
      </c>
      <c r="Z6518" s="24">
        <f t="shared" si="1120"/>
        <v>0</v>
      </c>
      <c r="AB6518" s="24">
        <f t="shared" si="1114"/>
        <v>24349.765810597382</v>
      </c>
    </row>
    <row r="6519" x14ac:dyDescent="0.2">
      <c r="I6519" s="25">
        <v>6514</v>
      </c>
      <c r="J6519" s="29">
        <v>0.60337102099999995</v>
      </c>
      <c r="L6519" s="25">
        <v>21946.358340382576</v>
      </c>
      <c r="N6519" s="25">
        <v>6514</v>
      </c>
      <c r="O6519" s="25">
        <f t="shared" si="1115"/>
        <v>17447.354880604147</v>
      </c>
      <c r="P6519" s="25">
        <f t="shared" si="1112"/>
        <v>17447.354880604147</v>
      </c>
      <c r="Q6519" s="25">
        <f t="shared" si="1113"/>
        <v>48269.681679999994</v>
      </c>
      <c r="R6519" s="25">
        <f t="shared" si="1116"/>
        <v>0</v>
      </c>
      <c r="S6519" s="25">
        <f t="shared" si="1117"/>
        <v>30822.326799395847</v>
      </c>
      <c r="T6519" s="25" t="str">
        <f t="shared" si="1118"/>
        <v>charge</v>
      </c>
      <c r="V6519" s="25">
        <f t="shared" si="1121"/>
        <v>0</v>
      </c>
      <c r="W6519" s="25">
        <f t="shared" si="1119"/>
        <v>4000</v>
      </c>
      <c r="X6519" s="25">
        <f t="shared" si="1122"/>
        <v>0</v>
      </c>
      <c r="Z6519" s="25">
        <f t="shared" si="1120"/>
        <v>0</v>
      </c>
      <c r="AB6519" s="25">
        <f t="shared" si="1114"/>
        <v>30822.326799395847</v>
      </c>
    </row>
    <row r="6520" x14ac:dyDescent="0.2">
      <c r="I6520" s="24">
        <v>6515</v>
      </c>
      <c r="J6520" s="28">
        <v>0.64892575600000002</v>
      </c>
      <c r="L6520" s="24">
        <v>22534.529246044156</v>
      </c>
      <c r="N6520" s="24">
        <v>6515</v>
      </c>
      <c r="O6520" s="24">
        <f t="shared" si="1115"/>
        <v>17914.950750605105</v>
      </c>
      <c r="P6520" s="24">
        <f t="shared" si="1112"/>
        <v>17914.950750605105</v>
      </c>
      <c r="Q6520" s="24">
        <f t="shared" si="1113"/>
        <v>51914.06048</v>
      </c>
      <c r="R6520" s="24">
        <f t="shared" si="1116"/>
        <v>0</v>
      </c>
      <c r="S6520" s="24">
        <f t="shared" si="1117"/>
        <v>33999.109729394899</v>
      </c>
      <c r="T6520" s="24" t="str">
        <f t="shared" si="1118"/>
        <v>charge</v>
      </c>
      <c r="V6520" s="24">
        <f t="shared" si="1121"/>
        <v>0</v>
      </c>
      <c r="W6520" s="24">
        <f t="shared" si="1119"/>
        <v>4000</v>
      </c>
      <c r="X6520" s="24">
        <f t="shared" si="1122"/>
        <v>0</v>
      </c>
      <c r="Z6520" s="24">
        <f t="shared" si="1120"/>
        <v>0</v>
      </c>
      <c r="AB6520" s="24">
        <f t="shared" si="1114"/>
        <v>33999.109729394899</v>
      </c>
    </row>
    <row r="6521" x14ac:dyDescent="0.2">
      <c r="I6521" s="25">
        <v>6516</v>
      </c>
      <c r="J6521" s="29">
        <v>0.66163792599999993</v>
      </c>
      <c r="L6521" s="25">
        <v>23092.886996459958</v>
      </c>
      <c r="N6521" s="25">
        <v>6516</v>
      </c>
      <c r="O6521" s="25">
        <f t="shared" si="1115"/>
        <v>18358.845162185669</v>
      </c>
      <c r="P6521" s="25">
        <f t="shared" si="1112"/>
        <v>18358.845162185669</v>
      </c>
      <c r="Q6521" s="25">
        <f t="shared" si="1113"/>
        <v>52931.034079999998</v>
      </c>
      <c r="R6521" s="25">
        <f t="shared" si="1116"/>
        <v>0</v>
      </c>
      <c r="S6521" s="25">
        <f t="shared" si="1117"/>
        <v>34572.188917814332</v>
      </c>
      <c r="T6521" s="25" t="str">
        <f t="shared" si="1118"/>
        <v>charge</v>
      </c>
      <c r="V6521" s="25">
        <f t="shared" si="1121"/>
        <v>0</v>
      </c>
      <c r="W6521" s="25">
        <f t="shared" si="1119"/>
        <v>4000</v>
      </c>
      <c r="X6521" s="25">
        <f t="shared" si="1122"/>
        <v>0</v>
      </c>
      <c r="Z6521" s="25">
        <f t="shared" si="1120"/>
        <v>0</v>
      </c>
      <c r="AB6521" s="25">
        <f t="shared" si="1114"/>
        <v>34572.188917814332</v>
      </c>
    </row>
    <row r="6522" x14ac:dyDescent="0.2">
      <c r="I6522" s="24">
        <v>6517</v>
      </c>
      <c r="J6522" s="28">
        <v>0.63777104000000007</v>
      </c>
      <c r="L6522" s="24">
        <v>23302.564781093595</v>
      </c>
      <c r="N6522" s="24">
        <v>6517</v>
      </c>
      <c r="O6522" s="24">
        <f t="shared" si="1115"/>
        <v>18525.539000969409</v>
      </c>
      <c r="P6522" s="24">
        <f t="shared" si="1112"/>
        <v>18525.539000969409</v>
      </c>
      <c r="Q6522" s="24">
        <f t="shared" si="1113"/>
        <v>51021.683200000007</v>
      </c>
      <c r="R6522" s="24">
        <f t="shared" si="1116"/>
        <v>0</v>
      </c>
      <c r="S6522" s="24">
        <f t="shared" si="1117"/>
        <v>32496.144199030598</v>
      </c>
      <c r="T6522" s="24" t="str">
        <f t="shared" si="1118"/>
        <v>charge</v>
      </c>
      <c r="V6522" s="24">
        <f t="shared" si="1121"/>
        <v>0</v>
      </c>
      <c r="W6522" s="24">
        <f t="shared" si="1119"/>
        <v>4000</v>
      </c>
      <c r="X6522" s="24">
        <f t="shared" si="1122"/>
        <v>0</v>
      </c>
      <c r="Z6522" s="24">
        <f t="shared" si="1120"/>
        <v>0</v>
      </c>
      <c r="AB6522" s="24">
        <f t="shared" si="1114"/>
        <v>32496.144199030598</v>
      </c>
    </row>
    <row r="6523" x14ac:dyDescent="0.2">
      <c r="I6523" s="25">
        <v>6518</v>
      </c>
      <c r="J6523" s="29">
        <v>0.64704073699999998</v>
      </c>
      <c r="L6523" s="25">
        <v>23902.654836034773</v>
      </c>
      <c r="N6523" s="25">
        <v>6518</v>
      </c>
      <c r="O6523" s="25">
        <f t="shared" si="1115"/>
        <v>19002.610594647645</v>
      </c>
      <c r="P6523" s="25">
        <f t="shared" si="1112"/>
        <v>19002.610594647645</v>
      </c>
      <c r="Q6523" s="25">
        <f t="shared" si="1113"/>
        <v>51763.258959999999</v>
      </c>
      <c r="R6523" s="25">
        <f t="shared" si="1116"/>
        <v>0</v>
      </c>
      <c r="S6523" s="25">
        <f t="shared" si="1117"/>
        <v>32760.648365352354</v>
      </c>
      <c r="T6523" s="25" t="str">
        <f t="shared" si="1118"/>
        <v>charge</v>
      </c>
      <c r="V6523" s="25">
        <f t="shared" si="1121"/>
        <v>0</v>
      </c>
      <c r="W6523" s="25">
        <f t="shared" si="1119"/>
        <v>4000</v>
      </c>
      <c r="X6523" s="25">
        <f t="shared" si="1122"/>
        <v>0</v>
      </c>
      <c r="Z6523" s="25">
        <f t="shared" si="1120"/>
        <v>0</v>
      </c>
      <c r="AB6523" s="25">
        <f t="shared" si="1114"/>
        <v>32760.648365352354</v>
      </c>
    </row>
    <row r="6524" x14ac:dyDescent="0.2">
      <c r="I6524" s="24">
        <v>6519</v>
      </c>
      <c r="J6524" s="28">
        <v>0.62802411699999994</v>
      </c>
      <c r="L6524" s="24">
        <v>24265.042945575711</v>
      </c>
      <c r="N6524" s="24">
        <v>6519</v>
      </c>
      <c r="O6524" s="24">
        <f t="shared" si="1115"/>
        <v>19290.709141732692</v>
      </c>
      <c r="P6524" s="24">
        <f t="shared" si="1112"/>
        <v>19290.709141732692</v>
      </c>
      <c r="Q6524" s="24">
        <f t="shared" si="1113"/>
        <v>50241.929359999995</v>
      </c>
      <c r="R6524" s="24">
        <f t="shared" si="1116"/>
        <v>0</v>
      </c>
      <c r="S6524" s="24">
        <f t="shared" si="1117"/>
        <v>30951.220218267303</v>
      </c>
      <c r="T6524" s="24" t="str">
        <f t="shared" si="1118"/>
        <v>charge</v>
      </c>
      <c r="V6524" s="24">
        <f t="shared" si="1121"/>
        <v>0</v>
      </c>
      <c r="W6524" s="24">
        <f t="shared" si="1119"/>
        <v>4000</v>
      </c>
      <c r="X6524" s="24">
        <f t="shared" si="1122"/>
        <v>0</v>
      </c>
      <c r="Z6524" s="24">
        <f t="shared" si="1120"/>
        <v>0</v>
      </c>
      <c r="AB6524" s="24">
        <f t="shared" si="1114"/>
        <v>30951.220218267303</v>
      </c>
    </row>
    <row r="6525" x14ac:dyDescent="0.2">
      <c r="I6525" s="25">
        <v>6520</v>
      </c>
      <c r="J6525" s="29">
        <v>0.57047416500000003</v>
      </c>
      <c r="L6525" s="25">
        <v>23824.318772983548</v>
      </c>
      <c r="N6525" s="25">
        <v>6520</v>
      </c>
      <c r="O6525" s="25">
        <f t="shared" si="1115"/>
        <v>18940.333424521923</v>
      </c>
      <c r="P6525" s="25">
        <f t="shared" si="1112"/>
        <v>18940.333424521923</v>
      </c>
      <c r="Q6525" s="25">
        <f t="shared" si="1113"/>
        <v>45637.933199999999</v>
      </c>
      <c r="R6525" s="25">
        <f t="shared" si="1116"/>
        <v>0</v>
      </c>
      <c r="S6525" s="25">
        <f t="shared" si="1117"/>
        <v>26697.599775478076</v>
      </c>
      <c r="T6525" s="25" t="str">
        <f t="shared" si="1118"/>
        <v>charge</v>
      </c>
      <c r="V6525" s="25">
        <f t="shared" si="1121"/>
        <v>0</v>
      </c>
      <c r="W6525" s="25">
        <f t="shared" si="1119"/>
        <v>4000</v>
      </c>
      <c r="X6525" s="25">
        <f t="shared" si="1122"/>
        <v>0</v>
      </c>
      <c r="Z6525" s="25">
        <f t="shared" si="1120"/>
        <v>0</v>
      </c>
      <c r="AB6525" s="25">
        <f t="shared" si="1114"/>
        <v>26697.599775478076</v>
      </c>
    </row>
    <row r="6526" x14ac:dyDescent="0.2">
      <c r="I6526" s="24">
        <v>6521</v>
      </c>
      <c r="J6526" s="28">
        <v>0.35146047399999997</v>
      </c>
      <c r="L6526" s="24">
        <v>23385.033710384367</v>
      </c>
      <c r="N6526" s="24">
        <v>6521</v>
      </c>
      <c r="O6526" s="24">
        <f t="shared" si="1115"/>
        <v>18591.101799755572</v>
      </c>
      <c r="P6526" s="24">
        <f t="shared" si="1112"/>
        <v>18591.101799755572</v>
      </c>
      <c r="Q6526" s="24">
        <f t="shared" si="1113"/>
        <v>28116.837919999998</v>
      </c>
      <c r="R6526" s="24">
        <f t="shared" si="1116"/>
        <v>0</v>
      </c>
      <c r="S6526" s="24">
        <f t="shared" si="1117"/>
        <v>9525.7361202444263</v>
      </c>
      <c r="T6526" s="24" t="str">
        <f t="shared" si="1118"/>
        <v>charge</v>
      </c>
      <c r="V6526" s="24">
        <f t="shared" si="1121"/>
        <v>0</v>
      </c>
      <c r="W6526" s="24">
        <f t="shared" si="1119"/>
        <v>4000</v>
      </c>
      <c r="X6526" s="24">
        <f t="shared" si="1122"/>
        <v>0</v>
      </c>
      <c r="Z6526" s="24">
        <f t="shared" si="1120"/>
        <v>0</v>
      </c>
      <c r="AB6526" s="24">
        <f t="shared" si="1114"/>
        <v>9525.7361202444263</v>
      </c>
    </row>
    <row r="6527" x14ac:dyDescent="0.2">
      <c r="I6527" s="25">
        <v>6522</v>
      </c>
      <c r="J6527" s="29">
        <v>0</v>
      </c>
      <c r="L6527" s="25">
        <v>22560.916329097745</v>
      </c>
      <c r="N6527" s="25">
        <v>6522</v>
      </c>
      <c r="O6527" s="25">
        <f t="shared" si="1115"/>
        <v>17935.928481632709</v>
      </c>
      <c r="P6527" s="25">
        <f t="shared" si="1112"/>
        <v>17935.928481632709</v>
      </c>
      <c r="Q6527" s="25">
        <f t="shared" si="1113"/>
        <v>0</v>
      </c>
      <c r="R6527" s="25">
        <f t="shared" si="1116"/>
        <v>17935.928481632709</v>
      </c>
      <c r="S6527" s="25">
        <f t="shared" si="1117"/>
        <v>0</v>
      </c>
      <c r="T6527" s="25" t="str">
        <f t="shared" si="1118"/>
        <v>drain</v>
      </c>
      <c r="V6527" s="25">
        <f t="shared" si="1121"/>
        <v>0</v>
      </c>
      <c r="W6527" s="25">
        <f t="shared" si="1119"/>
        <v>0</v>
      </c>
      <c r="X6527" s="25">
        <f t="shared" si="1122"/>
        <v>4000</v>
      </c>
      <c r="Z6527" s="25">
        <f t="shared" si="1120"/>
        <v>13935.928481632709</v>
      </c>
      <c r="AB6527" s="25">
        <f t="shared" si="1114"/>
        <v>0</v>
      </c>
    </row>
    <row r="6528" x14ac:dyDescent="0.2">
      <c r="I6528" s="24">
        <v>6523</v>
      </c>
      <c r="J6528" s="28">
        <v>0</v>
      </c>
      <c r="L6528" s="24">
        <v>22586.818207645414</v>
      </c>
      <c r="N6528" s="24">
        <v>6523</v>
      </c>
      <c r="O6528" s="24">
        <f t="shared" si="1115"/>
        <v>17956.520475078105</v>
      </c>
      <c r="P6528" s="24">
        <f t="shared" si="1112"/>
        <v>17956.520475078105</v>
      </c>
      <c r="Q6528" s="24">
        <f t="shared" si="1113"/>
        <v>0</v>
      </c>
      <c r="R6528" s="24">
        <f t="shared" si="1116"/>
        <v>17956.520475078105</v>
      </c>
      <c r="S6528" s="24">
        <f t="shared" si="1117"/>
        <v>0</v>
      </c>
      <c r="T6528" s="24" t="str">
        <f t="shared" si="1118"/>
        <v>drain</v>
      </c>
      <c r="V6528" s="24">
        <f t="shared" si="1121"/>
        <v>0</v>
      </c>
      <c r="W6528" s="24">
        <f t="shared" si="1119"/>
        <v>0</v>
      </c>
      <c r="X6528" s="24">
        <f t="shared" si="1122"/>
        <v>0</v>
      </c>
      <c r="Z6528" s="24">
        <f t="shared" si="1120"/>
        <v>17956.520475078105</v>
      </c>
      <c r="AB6528" s="24">
        <f t="shared" si="1114"/>
        <v>0</v>
      </c>
    </row>
    <row r="6529" x14ac:dyDescent="0.2">
      <c r="I6529" s="25">
        <v>6524</v>
      </c>
      <c r="J6529" s="29">
        <v>0</v>
      </c>
      <c r="L6529" s="25">
        <v>22207.560915184018</v>
      </c>
      <c r="N6529" s="25">
        <v>6524</v>
      </c>
      <c r="O6529" s="25">
        <f t="shared" si="1115"/>
        <v>17655.010927571297</v>
      </c>
      <c r="P6529" s="25">
        <f t="shared" si="1112"/>
        <v>17655.010927571297</v>
      </c>
      <c r="Q6529" s="25">
        <f t="shared" si="1113"/>
        <v>0</v>
      </c>
      <c r="R6529" s="25">
        <f t="shared" si="1116"/>
        <v>17655.010927571297</v>
      </c>
      <c r="S6529" s="25">
        <f t="shared" si="1117"/>
        <v>0</v>
      </c>
      <c r="T6529" s="25" t="str">
        <f t="shared" si="1118"/>
        <v>drain</v>
      </c>
      <c r="V6529" s="25">
        <f t="shared" si="1121"/>
        <v>0</v>
      </c>
      <c r="W6529" s="25">
        <f t="shared" si="1119"/>
        <v>0</v>
      </c>
      <c r="X6529" s="25">
        <f t="shared" si="1122"/>
        <v>0</v>
      </c>
      <c r="Z6529" s="25">
        <f t="shared" si="1120"/>
        <v>17655.010927571297</v>
      </c>
      <c r="AB6529" s="25">
        <f t="shared" si="1114"/>
        <v>0</v>
      </c>
    </row>
    <row r="6530" x14ac:dyDescent="0.2">
      <c r="I6530" s="24">
        <v>6525</v>
      </c>
      <c r="J6530" s="28">
        <v>0</v>
      </c>
      <c r="L6530" s="24">
        <v>21584.188917350766</v>
      </c>
      <c r="N6530" s="24">
        <v>6525</v>
      </c>
      <c r="O6530" s="24">
        <f t="shared" si="1115"/>
        <v>17159.43018929386</v>
      </c>
      <c r="P6530" s="24">
        <f t="shared" si="1112"/>
        <v>17159.43018929386</v>
      </c>
      <c r="Q6530" s="24">
        <f t="shared" si="1113"/>
        <v>0</v>
      </c>
      <c r="R6530" s="24">
        <f t="shared" si="1116"/>
        <v>17159.43018929386</v>
      </c>
      <c r="S6530" s="24">
        <f t="shared" si="1117"/>
        <v>0</v>
      </c>
      <c r="T6530" s="24" t="str">
        <f t="shared" si="1118"/>
        <v>drain</v>
      </c>
      <c r="V6530" s="24">
        <f t="shared" si="1121"/>
        <v>0</v>
      </c>
      <c r="W6530" s="24">
        <f t="shared" si="1119"/>
        <v>0</v>
      </c>
      <c r="X6530" s="24">
        <f t="shared" si="1122"/>
        <v>0</v>
      </c>
      <c r="Z6530" s="24">
        <f t="shared" si="1120"/>
        <v>17159.43018929386</v>
      </c>
      <c r="AB6530" s="24">
        <f t="shared" si="1114"/>
        <v>0</v>
      </c>
    </row>
    <row r="6531" x14ac:dyDescent="0.2">
      <c r="I6531" s="25">
        <v>6526</v>
      </c>
      <c r="J6531" s="29">
        <v>0</v>
      </c>
      <c r="L6531" s="25">
        <v>20588.404659175871</v>
      </c>
      <c r="N6531" s="25">
        <v>6526</v>
      </c>
      <c r="O6531" s="25">
        <f t="shared" si="1115"/>
        <v>16367.781704044817</v>
      </c>
      <c r="P6531" s="25">
        <f t="shared" si="1112"/>
        <v>16367.781704044817</v>
      </c>
      <c r="Q6531" s="25">
        <f t="shared" si="1113"/>
        <v>0</v>
      </c>
      <c r="R6531" s="25">
        <f t="shared" si="1116"/>
        <v>16367.781704044817</v>
      </c>
      <c r="S6531" s="25">
        <f t="shared" si="1117"/>
        <v>0</v>
      </c>
      <c r="T6531" s="25" t="str">
        <f t="shared" si="1118"/>
        <v>drain</v>
      </c>
      <c r="V6531" s="25">
        <f t="shared" si="1121"/>
        <v>0</v>
      </c>
      <c r="W6531" s="25">
        <f t="shared" si="1119"/>
        <v>0</v>
      </c>
      <c r="X6531" s="25">
        <f t="shared" si="1122"/>
        <v>0</v>
      </c>
      <c r="Z6531" s="25">
        <f t="shared" si="1120"/>
        <v>16367.781704044817</v>
      </c>
      <c r="AB6531" s="25">
        <f t="shared" si="1114"/>
        <v>0</v>
      </c>
    </row>
    <row r="6532" x14ac:dyDescent="0.2">
      <c r="I6532" s="24">
        <v>6527</v>
      </c>
      <c r="J6532" s="28">
        <v>0</v>
      </c>
      <c r="L6532" s="24">
        <v>19573.480180954932</v>
      </c>
      <c r="N6532" s="24">
        <v>6527</v>
      </c>
      <c r="O6532" s="24">
        <f t="shared" si="1115"/>
        <v>15560.916743859172</v>
      </c>
      <c r="P6532" s="24">
        <f t="shared" si="1112"/>
        <v>15560.916743859172</v>
      </c>
      <c r="Q6532" s="24">
        <f t="shared" si="1113"/>
        <v>0</v>
      </c>
      <c r="R6532" s="24">
        <f t="shared" si="1116"/>
        <v>15560.916743859172</v>
      </c>
      <c r="S6532" s="24">
        <f t="shared" si="1117"/>
        <v>0</v>
      </c>
      <c r="T6532" s="24" t="str">
        <f t="shared" si="1118"/>
        <v>drain</v>
      </c>
      <c r="V6532" s="24">
        <f t="shared" si="1121"/>
        <v>0</v>
      </c>
      <c r="W6532" s="24">
        <f t="shared" si="1119"/>
        <v>0</v>
      </c>
      <c r="X6532" s="24">
        <f t="shared" si="1122"/>
        <v>0</v>
      </c>
      <c r="Z6532" s="24">
        <f t="shared" si="1120"/>
        <v>15560.916743859172</v>
      </c>
      <c r="AB6532" s="24">
        <f t="shared" si="1114"/>
        <v>0</v>
      </c>
    </row>
    <row r="6533" x14ac:dyDescent="0.2">
      <c r="I6533" s="25">
        <v>6528</v>
      </c>
      <c r="J6533" s="29">
        <v>0</v>
      </c>
      <c r="L6533" s="25">
        <v>18210.173206186293</v>
      </c>
      <c r="N6533" s="25">
        <v>6528</v>
      </c>
      <c r="O6533" s="25">
        <f t="shared" si="1115"/>
        <v>14477.087698918103</v>
      </c>
      <c r="P6533" s="25">
        <f t="shared" si="1112"/>
        <v>14477.087698918103</v>
      </c>
      <c r="Q6533" s="25">
        <f t="shared" si="1113"/>
        <v>0</v>
      </c>
      <c r="R6533" s="25">
        <f t="shared" si="1116"/>
        <v>14477.087698918103</v>
      </c>
      <c r="S6533" s="25">
        <f t="shared" si="1117"/>
        <v>0</v>
      </c>
      <c r="T6533" s="25" t="str">
        <f t="shared" si="1118"/>
        <v>drain</v>
      </c>
      <c r="V6533" s="25">
        <f t="shared" si="1121"/>
        <v>0</v>
      </c>
      <c r="W6533" s="25">
        <f t="shared" si="1119"/>
        <v>0</v>
      </c>
      <c r="X6533" s="25">
        <f t="shared" si="1122"/>
        <v>0</v>
      </c>
      <c r="Z6533" s="25">
        <f t="shared" si="1120"/>
        <v>14477.087698918103</v>
      </c>
      <c r="AB6533" s="25">
        <f t="shared" si="1114"/>
        <v>0</v>
      </c>
    </row>
    <row r="6534" x14ac:dyDescent="0.2">
      <c r="I6534" s="24">
        <v>6529</v>
      </c>
      <c r="J6534" s="28">
        <v>0</v>
      </c>
      <c r="L6534" s="24">
        <v>17111.232017993927</v>
      </c>
      <c r="N6534" s="24">
        <v>6529</v>
      </c>
      <c r="O6534" s="24">
        <f t="shared" si="1115"/>
        <v>13603.429454305173</v>
      </c>
      <c r="P6534" s="24">
        <f t="shared" ref="P6534:P6597" si="1123">O6534-$E$8*$E$9</f>
        <v>13603.429454305173</v>
      </c>
      <c r="Q6534" s="24">
        <f t="shared" ref="Q6534:Q6597" si="1124">J6534*$E$7</f>
        <v>0</v>
      </c>
      <c r="R6534" s="24">
        <f t="shared" si="1116"/>
        <v>13603.429454305173</v>
      </c>
      <c r="S6534" s="24">
        <f t="shared" si="1117"/>
        <v>0</v>
      </c>
      <c r="T6534" s="24" t="str">
        <f t="shared" si="1118"/>
        <v>drain</v>
      </c>
      <c r="V6534" s="24">
        <f t="shared" si="1121"/>
        <v>0</v>
      </c>
      <c r="W6534" s="24">
        <f t="shared" si="1119"/>
        <v>0</v>
      </c>
      <c r="X6534" s="24">
        <f t="shared" si="1122"/>
        <v>0</v>
      </c>
      <c r="Z6534" s="24">
        <f t="shared" si="1120"/>
        <v>13603.429454305173</v>
      </c>
      <c r="AB6534" s="24">
        <f t="shared" ref="AB6534:AB6597" si="1125">IF(T6534="charge",(S6534-V6534),0)</f>
        <v>0</v>
      </c>
    </row>
    <row r="6535" x14ac:dyDescent="0.2">
      <c r="I6535" s="25">
        <v>6530</v>
      </c>
      <c r="J6535" s="29">
        <v>0</v>
      </c>
      <c r="L6535" s="25">
        <v>16661.129724025726</v>
      </c>
      <c r="N6535" s="25">
        <v>6530</v>
      </c>
      <c r="O6535" s="25">
        <f t="shared" ref="O6535:O6598" si="1126">L6535*$O$2</f>
        <v>13245.598130600452</v>
      </c>
      <c r="P6535" s="25">
        <f t="shared" si="1123"/>
        <v>13245.598130600452</v>
      </c>
      <c r="Q6535" s="25">
        <f t="shared" si="1124"/>
        <v>0</v>
      </c>
      <c r="R6535" s="25">
        <f t="shared" ref="R6535:R6598" si="1127">IF(P6535&gt;Q6535,P6535-Q6535,0)</f>
        <v>13245.598130600452</v>
      </c>
      <c r="S6535" s="25">
        <f t="shared" ref="S6535:S6598" si="1128">IF(Q6535&gt;P6535,Q6535-P6535,0)</f>
        <v>0</v>
      </c>
      <c r="T6535" s="25" t="str">
        <f t="shared" ref="T6535:T6598" si="1129">IF(P6535&gt;Q6535,"drain","charge")</f>
        <v>drain</v>
      </c>
      <c r="V6535" s="25">
        <f t="shared" si="1121"/>
        <v>0</v>
      </c>
      <c r="W6535" s="25">
        <f t="shared" ref="W6535:W6598" si="1130">IF(W6534+S6535&gt;$E$11,$E$11,IF(T6535="charge",W6534+(S6535*$E$12),IF((W6534-R6535)&gt;0,W6534-R6535,0)))</f>
        <v>0</v>
      </c>
      <c r="X6535" s="25">
        <f t="shared" si="1122"/>
        <v>0</v>
      </c>
      <c r="Z6535" s="25">
        <f t="shared" ref="Z6535:Z6598" si="1131">R6535-X6535</f>
        <v>13245.598130600452</v>
      </c>
      <c r="AB6535" s="25">
        <f t="shared" si="1125"/>
        <v>0</v>
      </c>
    </row>
    <row r="6536" x14ac:dyDescent="0.2">
      <c r="I6536" s="24">
        <v>6531</v>
      </c>
      <c r="J6536" s="28">
        <v>0</v>
      </c>
      <c r="L6536" s="24">
        <v>16205.72060804367</v>
      </c>
      <c r="N6536" s="24">
        <v>6531</v>
      </c>
      <c r="O6536" s="24">
        <f t="shared" si="1126"/>
        <v>12883.547883394718</v>
      </c>
      <c r="P6536" s="24">
        <f t="shared" si="1123"/>
        <v>12883.547883394718</v>
      </c>
      <c r="Q6536" s="24">
        <f t="shared" si="1124"/>
        <v>0</v>
      </c>
      <c r="R6536" s="24">
        <f t="shared" si="1127"/>
        <v>12883.547883394718</v>
      </c>
      <c r="S6536" s="24">
        <f t="shared" si="1128"/>
        <v>0</v>
      </c>
      <c r="T6536" s="24" t="str">
        <f t="shared" si="1129"/>
        <v>drain</v>
      </c>
      <c r="V6536" s="24">
        <f t="shared" ref="V6536:V6599" si="1132">IF(W6536&gt;=W6535,(W6536-W6535),0)</f>
        <v>0</v>
      </c>
      <c r="W6536" s="24">
        <f t="shared" si="1130"/>
        <v>0</v>
      </c>
      <c r="X6536" s="24">
        <f t="shared" ref="X6536:X6599" si="1133">IF(T6536="drain",W6535-W6536,0)</f>
        <v>0</v>
      </c>
      <c r="Z6536" s="24">
        <f t="shared" si="1131"/>
        <v>12883.547883394718</v>
      </c>
      <c r="AB6536" s="24">
        <f t="shared" si="1125"/>
        <v>0</v>
      </c>
    </row>
    <row r="6537" x14ac:dyDescent="0.2">
      <c r="I6537" s="25">
        <v>6532</v>
      </c>
      <c r="J6537" s="29">
        <v>0</v>
      </c>
      <c r="L6537" s="25">
        <v>15921.695894145965</v>
      </c>
      <c r="N6537" s="25">
        <v>6532</v>
      </c>
      <c r="O6537" s="25">
        <f t="shared" si="1126"/>
        <v>12657.748235846044</v>
      </c>
      <c r="P6537" s="25">
        <f t="shared" si="1123"/>
        <v>12657.748235846044</v>
      </c>
      <c r="Q6537" s="25">
        <f t="shared" si="1124"/>
        <v>0</v>
      </c>
      <c r="R6537" s="25">
        <f t="shared" si="1127"/>
        <v>12657.748235846044</v>
      </c>
      <c r="S6537" s="25">
        <f t="shared" si="1128"/>
        <v>0</v>
      </c>
      <c r="T6537" s="25" t="str">
        <f t="shared" si="1129"/>
        <v>drain</v>
      </c>
      <c r="V6537" s="25">
        <f t="shared" si="1132"/>
        <v>0</v>
      </c>
      <c r="W6537" s="25">
        <f t="shared" si="1130"/>
        <v>0</v>
      </c>
      <c r="X6537" s="25">
        <f t="shared" si="1133"/>
        <v>0</v>
      </c>
      <c r="Z6537" s="25">
        <f t="shared" si="1131"/>
        <v>12657.748235846044</v>
      </c>
      <c r="AB6537" s="25">
        <f t="shared" si="1125"/>
        <v>0</v>
      </c>
    </row>
    <row r="6538" x14ac:dyDescent="0.2">
      <c r="I6538" s="24">
        <v>6533</v>
      </c>
      <c r="J6538" s="28">
        <v>0</v>
      </c>
      <c r="L6538" s="24">
        <v>16098.085634994506</v>
      </c>
      <c r="N6538" s="24">
        <v>6533</v>
      </c>
      <c r="O6538" s="24">
        <f t="shared" si="1126"/>
        <v>12797.978079820634</v>
      </c>
      <c r="P6538" s="24">
        <f t="shared" si="1123"/>
        <v>12797.978079820634</v>
      </c>
      <c r="Q6538" s="24">
        <f t="shared" si="1124"/>
        <v>0</v>
      </c>
      <c r="R6538" s="24">
        <f t="shared" si="1127"/>
        <v>12797.978079820634</v>
      </c>
      <c r="S6538" s="24">
        <f t="shared" si="1128"/>
        <v>0</v>
      </c>
      <c r="T6538" s="24" t="str">
        <f t="shared" si="1129"/>
        <v>drain</v>
      </c>
      <c r="V6538" s="24">
        <f t="shared" si="1132"/>
        <v>0</v>
      </c>
      <c r="W6538" s="24">
        <f t="shared" si="1130"/>
        <v>0</v>
      </c>
      <c r="X6538" s="24">
        <f t="shared" si="1133"/>
        <v>0</v>
      </c>
      <c r="Z6538" s="24">
        <f t="shared" si="1131"/>
        <v>12797.978079820634</v>
      </c>
      <c r="AB6538" s="24">
        <f t="shared" si="1125"/>
        <v>0</v>
      </c>
    </row>
    <row r="6539" x14ac:dyDescent="0.2">
      <c r="I6539" s="25">
        <v>6534</v>
      </c>
      <c r="J6539" s="29">
        <v>0</v>
      </c>
      <c r="L6539" s="25">
        <v>16731.264492702481</v>
      </c>
      <c r="N6539" s="25">
        <v>6534</v>
      </c>
      <c r="O6539" s="25">
        <f t="shared" si="1126"/>
        <v>13301.355271698474</v>
      </c>
      <c r="P6539" s="25">
        <f t="shared" si="1123"/>
        <v>13301.355271698474</v>
      </c>
      <c r="Q6539" s="25">
        <f t="shared" si="1124"/>
        <v>0</v>
      </c>
      <c r="R6539" s="25">
        <f t="shared" si="1127"/>
        <v>13301.355271698474</v>
      </c>
      <c r="S6539" s="25">
        <f t="shared" si="1128"/>
        <v>0</v>
      </c>
      <c r="T6539" s="25" t="str">
        <f t="shared" si="1129"/>
        <v>drain</v>
      </c>
      <c r="V6539" s="25">
        <f t="shared" si="1132"/>
        <v>0</v>
      </c>
      <c r="W6539" s="25">
        <f t="shared" si="1130"/>
        <v>0</v>
      </c>
      <c r="X6539" s="25">
        <f t="shared" si="1133"/>
        <v>0</v>
      </c>
      <c r="Z6539" s="25">
        <f t="shared" si="1131"/>
        <v>13301.355271698474</v>
      </c>
      <c r="AB6539" s="25">
        <f t="shared" si="1125"/>
        <v>0</v>
      </c>
    </row>
    <row r="6540" x14ac:dyDescent="0.2">
      <c r="I6540" s="24">
        <v>6535</v>
      </c>
      <c r="J6540" s="28">
        <v>0</v>
      </c>
      <c r="L6540" s="24">
        <v>17887.3713101387</v>
      </c>
      <c r="N6540" s="24">
        <v>6535</v>
      </c>
      <c r="O6540" s="24">
        <f t="shared" si="1126"/>
        <v>14220.460191560267</v>
      </c>
      <c r="P6540" s="24">
        <f t="shared" si="1123"/>
        <v>14220.460191560267</v>
      </c>
      <c r="Q6540" s="24">
        <f t="shared" si="1124"/>
        <v>0</v>
      </c>
      <c r="R6540" s="24">
        <f t="shared" si="1127"/>
        <v>14220.460191560267</v>
      </c>
      <c r="S6540" s="24">
        <f t="shared" si="1128"/>
        <v>0</v>
      </c>
      <c r="T6540" s="24" t="str">
        <f t="shared" si="1129"/>
        <v>drain</v>
      </c>
      <c r="V6540" s="24">
        <f t="shared" si="1132"/>
        <v>0</v>
      </c>
      <c r="W6540" s="24">
        <f t="shared" si="1130"/>
        <v>0</v>
      </c>
      <c r="X6540" s="24">
        <f t="shared" si="1133"/>
        <v>0</v>
      </c>
      <c r="Z6540" s="24">
        <f t="shared" si="1131"/>
        <v>14220.460191560267</v>
      </c>
      <c r="AB6540" s="24">
        <f t="shared" si="1125"/>
        <v>0</v>
      </c>
    </row>
    <row r="6541" x14ac:dyDescent="0.2">
      <c r="I6541" s="25">
        <v>6536</v>
      </c>
      <c r="J6541" s="29">
        <v>0.11506388099999999</v>
      </c>
      <c r="L6541" s="25">
        <v>19547.954639911652</v>
      </c>
      <c r="N6541" s="25">
        <v>6536</v>
      </c>
      <c r="O6541" s="25">
        <f t="shared" si="1126"/>
        <v>15540.623938729765</v>
      </c>
      <c r="P6541" s="25">
        <f t="shared" si="1123"/>
        <v>15540.623938729765</v>
      </c>
      <c r="Q6541" s="25">
        <f t="shared" si="1124"/>
        <v>9205.1104799999994</v>
      </c>
      <c r="R6541" s="25">
        <f t="shared" si="1127"/>
        <v>6335.5134587297653</v>
      </c>
      <c r="S6541" s="25">
        <f t="shared" si="1128"/>
        <v>0</v>
      </c>
      <c r="T6541" s="25" t="str">
        <f t="shared" si="1129"/>
        <v>drain</v>
      </c>
      <c r="V6541" s="25">
        <f t="shared" si="1132"/>
        <v>0</v>
      </c>
      <c r="W6541" s="25">
        <f t="shared" si="1130"/>
        <v>0</v>
      </c>
      <c r="X6541" s="25">
        <f t="shared" si="1133"/>
        <v>0</v>
      </c>
      <c r="Z6541" s="25">
        <f t="shared" si="1131"/>
        <v>6335.5134587297653</v>
      </c>
      <c r="AB6541" s="25">
        <f t="shared" si="1125"/>
        <v>0</v>
      </c>
    </row>
    <row r="6542" x14ac:dyDescent="0.2">
      <c r="I6542" s="24">
        <v>6537</v>
      </c>
      <c r="J6542" s="28">
        <v>0.24478788900000001</v>
      </c>
      <c r="L6542" s="24">
        <v>21068.062236976621</v>
      </c>
      <c r="N6542" s="24">
        <v>6537</v>
      </c>
      <c r="O6542" s="24">
        <f t="shared" si="1126"/>
        <v>16749.109478396414</v>
      </c>
      <c r="P6542" s="24">
        <f t="shared" si="1123"/>
        <v>16749.109478396414</v>
      </c>
      <c r="Q6542" s="24">
        <f t="shared" si="1124"/>
        <v>19583.03112</v>
      </c>
      <c r="R6542" s="24">
        <f t="shared" si="1127"/>
        <v>0</v>
      </c>
      <c r="S6542" s="24">
        <f t="shared" si="1128"/>
        <v>2833.9216416035852</v>
      </c>
      <c r="T6542" s="24" t="str">
        <f t="shared" si="1129"/>
        <v>charge</v>
      </c>
      <c r="V6542" s="24">
        <f t="shared" si="1132"/>
        <v>2550.5294774432268</v>
      </c>
      <c r="W6542" s="24">
        <f t="shared" si="1130"/>
        <v>2550.5294774432268</v>
      </c>
      <c r="X6542" s="24">
        <f t="shared" si="1133"/>
        <v>0</v>
      </c>
      <c r="Z6542" s="24">
        <f t="shared" si="1131"/>
        <v>0</v>
      </c>
      <c r="AB6542" s="24">
        <f t="shared" si="1125"/>
        <v>283.39216416035833</v>
      </c>
    </row>
    <row r="6543" x14ac:dyDescent="0.2">
      <c r="I6543" s="25">
        <v>6538</v>
      </c>
      <c r="J6543" s="29">
        <v>0.51723275899999999</v>
      </c>
      <c r="L6543" s="25">
        <v>21815.666055202484</v>
      </c>
      <c r="N6543" s="25">
        <v>6538</v>
      </c>
      <c r="O6543" s="25">
        <f t="shared" si="1126"/>
        <v>17343.454513885976</v>
      </c>
      <c r="P6543" s="25">
        <f t="shared" si="1123"/>
        <v>17343.454513885976</v>
      </c>
      <c r="Q6543" s="25">
        <f t="shared" si="1124"/>
        <v>41378.620719999999</v>
      </c>
      <c r="R6543" s="25">
        <f t="shared" si="1127"/>
        <v>0</v>
      </c>
      <c r="S6543" s="25">
        <f t="shared" si="1128"/>
        <v>24035.166206114023</v>
      </c>
      <c r="T6543" s="25" t="str">
        <f t="shared" si="1129"/>
        <v>charge</v>
      </c>
      <c r="V6543" s="25">
        <f t="shared" si="1132"/>
        <v>1449.4705225567732</v>
      </c>
      <c r="W6543" s="25">
        <f t="shared" si="1130"/>
        <v>4000</v>
      </c>
      <c r="X6543" s="25">
        <f t="shared" si="1133"/>
        <v>0</v>
      </c>
      <c r="Z6543" s="25">
        <f t="shared" si="1131"/>
        <v>0</v>
      </c>
      <c r="AB6543" s="25">
        <f t="shared" si="1125"/>
        <v>22585.695683557249</v>
      </c>
    </row>
    <row r="6544" x14ac:dyDescent="0.2">
      <c r="I6544" s="24">
        <v>6539</v>
      </c>
      <c r="J6544" s="28">
        <v>0.652564649</v>
      </c>
      <c r="L6544" s="24">
        <v>22422.559709072113</v>
      </c>
      <c r="N6544" s="24">
        <v>6539</v>
      </c>
      <c r="O6544" s="24">
        <f t="shared" si="1126"/>
        <v>17825.934968712332</v>
      </c>
      <c r="P6544" s="24">
        <f t="shared" si="1123"/>
        <v>17825.934968712332</v>
      </c>
      <c r="Q6544" s="24">
        <f t="shared" si="1124"/>
        <v>52205.171920000001</v>
      </c>
      <c r="R6544" s="24">
        <f t="shared" si="1127"/>
        <v>0</v>
      </c>
      <c r="S6544" s="24">
        <f t="shared" si="1128"/>
        <v>34379.236951287668</v>
      </c>
      <c r="T6544" s="24" t="str">
        <f t="shared" si="1129"/>
        <v>charge</v>
      </c>
      <c r="V6544" s="24">
        <f t="shared" si="1132"/>
        <v>0</v>
      </c>
      <c r="W6544" s="24">
        <f t="shared" si="1130"/>
        <v>4000</v>
      </c>
      <c r="X6544" s="24">
        <f t="shared" si="1133"/>
        <v>0</v>
      </c>
      <c r="Z6544" s="24">
        <f t="shared" si="1131"/>
        <v>0</v>
      </c>
      <c r="AB6544" s="24">
        <f t="shared" si="1125"/>
        <v>34379.236951287668</v>
      </c>
    </row>
    <row r="6545" x14ac:dyDescent="0.2">
      <c r="I6545" s="25">
        <v>6540</v>
      </c>
      <c r="J6545" s="29">
        <v>0.66657229000000007</v>
      </c>
      <c r="L6545" s="25">
        <v>22854.859454655645</v>
      </c>
      <c r="N6545" s="25">
        <v>6540</v>
      </c>
      <c r="O6545" s="25">
        <f t="shared" si="1126"/>
        <v>18169.613266451237</v>
      </c>
      <c r="P6545" s="25">
        <f t="shared" si="1123"/>
        <v>18169.613266451237</v>
      </c>
      <c r="Q6545" s="25">
        <f t="shared" si="1124"/>
        <v>53325.783200000005</v>
      </c>
      <c r="R6545" s="25">
        <f t="shared" si="1127"/>
        <v>0</v>
      </c>
      <c r="S6545" s="25">
        <f t="shared" si="1128"/>
        <v>35156.169933548765</v>
      </c>
      <c r="T6545" s="25" t="str">
        <f t="shared" si="1129"/>
        <v>charge</v>
      </c>
      <c r="V6545" s="25">
        <f t="shared" si="1132"/>
        <v>0</v>
      </c>
      <c r="W6545" s="25">
        <f t="shared" si="1130"/>
        <v>4000</v>
      </c>
      <c r="X6545" s="25">
        <f t="shared" si="1133"/>
        <v>0</v>
      </c>
      <c r="Z6545" s="25">
        <f t="shared" si="1131"/>
        <v>0</v>
      </c>
      <c r="AB6545" s="25">
        <f t="shared" si="1125"/>
        <v>35156.169933548765</v>
      </c>
    </row>
    <row r="6546" x14ac:dyDescent="0.2">
      <c r="I6546" s="24">
        <v>6541</v>
      </c>
      <c r="J6546" s="28">
        <v>0.64941133200000001</v>
      </c>
      <c r="L6546" s="24">
        <v>23426.020239949226</v>
      </c>
      <c r="N6546" s="24">
        <v>6541</v>
      </c>
      <c r="O6546" s="24">
        <f t="shared" si="1126"/>
        <v>18623.686090759635</v>
      </c>
      <c r="P6546" s="24">
        <f t="shared" si="1123"/>
        <v>18623.686090759635</v>
      </c>
      <c r="Q6546" s="24">
        <f t="shared" si="1124"/>
        <v>51952.906560000003</v>
      </c>
      <c r="R6546" s="24">
        <f t="shared" si="1127"/>
        <v>0</v>
      </c>
      <c r="S6546" s="24">
        <f t="shared" si="1128"/>
        <v>33329.220469240368</v>
      </c>
      <c r="T6546" s="24" t="str">
        <f t="shared" si="1129"/>
        <v>charge</v>
      </c>
      <c r="V6546" s="24">
        <f t="shared" si="1132"/>
        <v>0</v>
      </c>
      <c r="W6546" s="24">
        <f t="shared" si="1130"/>
        <v>4000</v>
      </c>
      <c r="X6546" s="24">
        <f t="shared" si="1133"/>
        <v>0</v>
      </c>
      <c r="Z6546" s="24">
        <f t="shared" si="1131"/>
        <v>0</v>
      </c>
      <c r="AB6546" s="24">
        <f t="shared" si="1125"/>
        <v>33329.220469240368</v>
      </c>
    </row>
    <row r="6547" x14ac:dyDescent="0.2">
      <c r="I6547" s="25">
        <v>6542</v>
      </c>
      <c r="J6547" s="29">
        <v>0.69657917000000003</v>
      </c>
      <c r="L6547" s="25">
        <v>23711.514119601248</v>
      </c>
      <c r="N6547" s="25">
        <v>6542</v>
      </c>
      <c r="O6547" s="25">
        <f t="shared" si="1126"/>
        <v>18850.653725082993</v>
      </c>
      <c r="P6547" s="25">
        <f t="shared" si="1123"/>
        <v>18850.653725082993</v>
      </c>
      <c r="Q6547" s="25">
        <f t="shared" si="1124"/>
        <v>55726.333600000005</v>
      </c>
      <c r="R6547" s="25">
        <f t="shared" si="1127"/>
        <v>0</v>
      </c>
      <c r="S6547" s="25">
        <f t="shared" si="1128"/>
        <v>36875.679874917012</v>
      </c>
      <c r="T6547" s="25" t="str">
        <f t="shared" si="1129"/>
        <v>charge</v>
      </c>
      <c r="V6547" s="25">
        <f t="shared" si="1132"/>
        <v>0</v>
      </c>
      <c r="W6547" s="25">
        <f t="shared" si="1130"/>
        <v>4000</v>
      </c>
      <c r="X6547" s="25">
        <f t="shared" si="1133"/>
        <v>0</v>
      </c>
      <c r="Z6547" s="25">
        <f t="shared" si="1131"/>
        <v>0</v>
      </c>
      <c r="AB6547" s="25">
        <f t="shared" si="1125"/>
        <v>36875.679874917012</v>
      </c>
    </row>
    <row r="6548" x14ac:dyDescent="0.2">
      <c r="I6548" s="24">
        <v>6543</v>
      </c>
      <c r="J6548" s="28">
        <v>0.67189173400000002</v>
      </c>
      <c r="L6548" s="24">
        <v>24070.143321609496</v>
      </c>
      <c r="N6548" s="24">
        <v>6543</v>
      </c>
      <c r="O6548" s="24">
        <f t="shared" si="1126"/>
        <v>19135.76394067955</v>
      </c>
      <c r="P6548" s="24">
        <f t="shared" si="1123"/>
        <v>19135.76394067955</v>
      </c>
      <c r="Q6548" s="24">
        <f t="shared" si="1124"/>
        <v>53751.33872</v>
      </c>
      <c r="R6548" s="24">
        <f t="shared" si="1127"/>
        <v>0</v>
      </c>
      <c r="S6548" s="24">
        <f t="shared" si="1128"/>
        <v>34615.57477932045</v>
      </c>
      <c r="T6548" s="24" t="str">
        <f t="shared" si="1129"/>
        <v>charge</v>
      </c>
      <c r="V6548" s="24">
        <f t="shared" si="1132"/>
        <v>0</v>
      </c>
      <c r="W6548" s="24">
        <f t="shared" si="1130"/>
        <v>4000</v>
      </c>
      <c r="X6548" s="24">
        <f t="shared" si="1133"/>
        <v>0</v>
      </c>
      <c r="Z6548" s="24">
        <f t="shared" si="1131"/>
        <v>0</v>
      </c>
      <c r="AB6548" s="24">
        <f t="shared" si="1125"/>
        <v>34615.57477932045</v>
      </c>
    </row>
    <row r="6549" x14ac:dyDescent="0.2">
      <c r="I6549" s="25">
        <v>6544</v>
      </c>
      <c r="J6549" s="29">
        <v>0.59216203000000001</v>
      </c>
      <c r="L6549" s="25">
        <v>23681.079501032826</v>
      </c>
      <c r="N6549" s="25">
        <v>6544</v>
      </c>
      <c r="O6549" s="25">
        <f t="shared" si="1126"/>
        <v>18826.458203321097</v>
      </c>
      <c r="P6549" s="25">
        <f t="shared" si="1123"/>
        <v>18826.458203321097</v>
      </c>
      <c r="Q6549" s="25">
        <f t="shared" si="1124"/>
        <v>47372.962400000004</v>
      </c>
      <c r="R6549" s="25">
        <f t="shared" si="1127"/>
        <v>0</v>
      </c>
      <c r="S6549" s="25">
        <f t="shared" si="1128"/>
        <v>28546.504196678907</v>
      </c>
      <c r="T6549" s="25" t="str">
        <f t="shared" si="1129"/>
        <v>charge</v>
      </c>
      <c r="V6549" s="25">
        <f t="shared" si="1132"/>
        <v>0</v>
      </c>
      <c r="W6549" s="25">
        <f t="shared" si="1130"/>
        <v>4000</v>
      </c>
      <c r="X6549" s="25">
        <f t="shared" si="1133"/>
        <v>0</v>
      </c>
      <c r="Z6549" s="25">
        <f t="shared" si="1131"/>
        <v>0</v>
      </c>
      <c r="AB6549" s="25">
        <f t="shared" si="1125"/>
        <v>28546.504196678907</v>
      </c>
    </row>
    <row r="6550" x14ac:dyDescent="0.2">
      <c r="I6550" s="24">
        <v>6545</v>
      </c>
      <c r="J6550" s="28">
        <v>0.36943715999999999</v>
      </c>
      <c r="L6550" s="24">
        <v>23072.904688668248</v>
      </c>
      <c r="N6550" s="24">
        <v>6545</v>
      </c>
      <c r="O6550" s="24">
        <f t="shared" si="1126"/>
        <v>18342.959227491257</v>
      </c>
      <c r="P6550" s="24">
        <f t="shared" si="1123"/>
        <v>18342.959227491257</v>
      </c>
      <c r="Q6550" s="24">
        <f t="shared" si="1124"/>
        <v>29554.9728</v>
      </c>
      <c r="R6550" s="24">
        <f t="shared" si="1127"/>
        <v>0</v>
      </c>
      <c r="S6550" s="24">
        <f t="shared" si="1128"/>
        <v>11212.013572508742</v>
      </c>
      <c r="T6550" s="24" t="str">
        <f t="shared" si="1129"/>
        <v>charge</v>
      </c>
      <c r="V6550" s="24">
        <f t="shared" si="1132"/>
        <v>0</v>
      </c>
      <c r="W6550" s="24">
        <f t="shared" si="1130"/>
        <v>4000</v>
      </c>
      <c r="X6550" s="24">
        <f t="shared" si="1133"/>
        <v>0</v>
      </c>
      <c r="Z6550" s="24">
        <f t="shared" si="1131"/>
        <v>0</v>
      </c>
      <c r="AB6550" s="24">
        <f t="shared" si="1125"/>
        <v>11212.013572508742</v>
      </c>
    </row>
    <row r="6551" x14ac:dyDescent="0.2">
      <c r="I6551" s="25">
        <v>6546</v>
      </c>
      <c r="J6551" s="29">
        <v>0</v>
      </c>
      <c r="L6551" s="25">
        <v>22416.933358836173</v>
      </c>
      <c r="N6551" s="25">
        <v>6546</v>
      </c>
      <c r="O6551" s="25">
        <f t="shared" si="1126"/>
        <v>17821.462020274757</v>
      </c>
      <c r="P6551" s="25">
        <f t="shared" si="1123"/>
        <v>17821.462020274757</v>
      </c>
      <c r="Q6551" s="25">
        <f t="shared" si="1124"/>
        <v>0</v>
      </c>
      <c r="R6551" s="25">
        <f t="shared" si="1127"/>
        <v>17821.462020274757</v>
      </c>
      <c r="S6551" s="25">
        <f t="shared" si="1128"/>
        <v>0</v>
      </c>
      <c r="T6551" s="25" t="str">
        <f t="shared" si="1129"/>
        <v>drain</v>
      </c>
      <c r="V6551" s="25">
        <f t="shared" si="1132"/>
        <v>0</v>
      </c>
      <c r="W6551" s="25">
        <f t="shared" si="1130"/>
        <v>0</v>
      </c>
      <c r="X6551" s="25">
        <f t="shared" si="1133"/>
        <v>4000</v>
      </c>
      <c r="Z6551" s="25">
        <f t="shared" si="1131"/>
        <v>13821.462020274757</v>
      </c>
      <c r="AB6551" s="25">
        <f t="shared" si="1125"/>
        <v>0</v>
      </c>
    </row>
    <row r="6552" x14ac:dyDescent="0.2">
      <c r="I6552" s="24">
        <v>6547</v>
      </c>
      <c r="J6552" s="28">
        <v>0</v>
      </c>
      <c r="L6552" s="24">
        <v>22392.405942702291</v>
      </c>
      <c r="N6552" s="24">
        <v>6547</v>
      </c>
      <c r="O6552" s="24">
        <f t="shared" si="1126"/>
        <v>17801.962724448324</v>
      </c>
      <c r="P6552" s="24">
        <f t="shared" si="1123"/>
        <v>17801.962724448324</v>
      </c>
      <c r="Q6552" s="24">
        <f t="shared" si="1124"/>
        <v>0</v>
      </c>
      <c r="R6552" s="24">
        <f t="shared" si="1127"/>
        <v>17801.962724448324</v>
      </c>
      <c r="S6552" s="24">
        <f t="shared" si="1128"/>
        <v>0</v>
      </c>
      <c r="T6552" s="24" t="str">
        <f t="shared" si="1129"/>
        <v>drain</v>
      </c>
      <c r="V6552" s="24">
        <f t="shared" si="1132"/>
        <v>0</v>
      </c>
      <c r="W6552" s="24">
        <f t="shared" si="1130"/>
        <v>0</v>
      </c>
      <c r="X6552" s="24">
        <f t="shared" si="1133"/>
        <v>0</v>
      </c>
      <c r="Z6552" s="24">
        <f t="shared" si="1131"/>
        <v>17801.962724448324</v>
      </c>
      <c r="AB6552" s="24">
        <f t="shared" si="1125"/>
        <v>0</v>
      </c>
    </row>
    <row r="6553" x14ac:dyDescent="0.2">
      <c r="I6553" s="25">
        <v>6548</v>
      </c>
      <c r="J6553" s="29">
        <v>0</v>
      </c>
      <c r="L6553" s="25">
        <v>21958.101342940328</v>
      </c>
      <c r="N6553" s="25">
        <v>6548</v>
      </c>
      <c r="O6553" s="25">
        <f t="shared" si="1126"/>
        <v>17456.690567637561</v>
      </c>
      <c r="P6553" s="25">
        <f t="shared" si="1123"/>
        <v>17456.690567637561</v>
      </c>
      <c r="Q6553" s="25">
        <f t="shared" si="1124"/>
        <v>0</v>
      </c>
      <c r="R6553" s="25">
        <f t="shared" si="1127"/>
        <v>17456.690567637561</v>
      </c>
      <c r="S6553" s="25">
        <f t="shared" si="1128"/>
        <v>0</v>
      </c>
      <c r="T6553" s="25" t="str">
        <f t="shared" si="1129"/>
        <v>drain</v>
      </c>
      <c r="V6553" s="25">
        <f t="shared" si="1132"/>
        <v>0</v>
      </c>
      <c r="W6553" s="25">
        <f t="shared" si="1130"/>
        <v>0</v>
      </c>
      <c r="X6553" s="25">
        <f t="shared" si="1133"/>
        <v>0</v>
      </c>
      <c r="Z6553" s="25">
        <f t="shared" si="1131"/>
        <v>17456.690567637561</v>
      </c>
      <c r="AB6553" s="25">
        <f t="shared" si="1125"/>
        <v>0</v>
      </c>
    </row>
    <row r="6554" x14ac:dyDescent="0.2">
      <c r="I6554" s="24">
        <v>6549</v>
      </c>
      <c r="J6554" s="28">
        <v>0</v>
      </c>
      <c r="L6554" s="24">
        <v>21244.085103964804</v>
      </c>
      <c r="N6554" s="24">
        <v>6549</v>
      </c>
      <c r="O6554" s="24">
        <f t="shared" si="1126"/>
        <v>16889.04765765202</v>
      </c>
      <c r="P6554" s="24">
        <f t="shared" si="1123"/>
        <v>16889.04765765202</v>
      </c>
      <c r="Q6554" s="24">
        <f t="shared" si="1124"/>
        <v>0</v>
      </c>
      <c r="R6554" s="24">
        <f t="shared" si="1127"/>
        <v>16889.04765765202</v>
      </c>
      <c r="S6554" s="24">
        <f t="shared" si="1128"/>
        <v>0</v>
      </c>
      <c r="T6554" s="24" t="str">
        <f t="shared" si="1129"/>
        <v>drain</v>
      </c>
      <c r="V6554" s="24">
        <f t="shared" si="1132"/>
        <v>0</v>
      </c>
      <c r="W6554" s="24">
        <f t="shared" si="1130"/>
        <v>0</v>
      </c>
      <c r="X6554" s="24">
        <f t="shared" si="1133"/>
        <v>0</v>
      </c>
      <c r="Z6554" s="24">
        <f t="shared" si="1131"/>
        <v>16889.04765765202</v>
      </c>
      <c r="AB6554" s="24">
        <f t="shared" si="1125"/>
        <v>0</v>
      </c>
    </row>
    <row r="6555" x14ac:dyDescent="0.2">
      <c r="I6555" s="25">
        <v>6550</v>
      </c>
      <c r="J6555" s="29">
        <v>0</v>
      </c>
      <c r="L6555" s="25">
        <v>20332.052424573896</v>
      </c>
      <c r="N6555" s="25">
        <v>6550</v>
      </c>
      <c r="O6555" s="25">
        <f t="shared" si="1126"/>
        <v>16163.981677536249</v>
      </c>
      <c r="P6555" s="25">
        <f t="shared" si="1123"/>
        <v>16163.981677536249</v>
      </c>
      <c r="Q6555" s="25">
        <f t="shared" si="1124"/>
        <v>0</v>
      </c>
      <c r="R6555" s="25">
        <f t="shared" si="1127"/>
        <v>16163.981677536249</v>
      </c>
      <c r="S6555" s="25">
        <f t="shared" si="1128"/>
        <v>0</v>
      </c>
      <c r="T6555" s="25" t="str">
        <f t="shared" si="1129"/>
        <v>drain</v>
      </c>
      <c r="V6555" s="25">
        <f t="shared" si="1132"/>
        <v>0</v>
      </c>
      <c r="W6555" s="25">
        <f t="shared" si="1130"/>
        <v>0</v>
      </c>
      <c r="X6555" s="25">
        <f t="shared" si="1133"/>
        <v>0</v>
      </c>
      <c r="Z6555" s="25">
        <f t="shared" si="1131"/>
        <v>16163.981677536249</v>
      </c>
      <c r="AB6555" s="25">
        <f t="shared" si="1125"/>
        <v>0</v>
      </c>
    </row>
    <row r="6556" x14ac:dyDescent="0.2">
      <c r="I6556" s="24">
        <v>6551</v>
      </c>
      <c r="J6556" s="28">
        <v>0</v>
      </c>
      <c r="L6556" s="24">
        <v>19378.19929025173</v>
      </c>
      <c r="N6556" s="24">
        <v>6551</v>
      </c>
      <c r="O6556" s="24">
        <f t="shared" si="1126"/>
        <v>15405.668435750127</v>
      </c>
      <c r="P6556" s="24">
        <f t="shared" si="1123"/>
        <v>15405.668435750127</v>
      </c>
      <c r="Q6556" s="24">
        <f t="shared" si="1124"/>
        <v>0</v>
      </c>
      <c r="R6556" s="24">
        <f t="shared" si="1127"/>
        <v>15405.668435750127</v>
      </c>
      <c r="S6556" s="24">
        <f t="shared" si="1128"/>
        <v>0</v>
      </c>
      <c r="T6556" s="24" t="str">
        <f t="shared" si="1129"/>
        <v>drain</v>
      </c>
      <c r="V6556" s="24">
        <f t="shared" si="1132"/>
        <v>0</v>
      </c>
      <c r="W6556" s="24">
        <f t="shared" si="1130"/>
        <v>0</v>
      </c>
      <c r="X6556" s="24">
        <f t="shared" si="1133"/>
        <v>0</v>
      </c>
      <c r="Z6556" s="24">
        <f t="shared" si="1131"/>
        <v>15405.668435750127</v>
      </c>
      <c r="AB6556" s="24">
        <f t="shared" si="1125"/>
        <v>0</v>
      </c>
    </row>
    <row r="6557" x14ac:dyDescent="0.2">
      <c r="I6557" s="25">
        <v>6552</v>
      </c>
      <c r="J6557" s="29">
        <v>0</v>
      </c>
      <c r="L6557" s="25">
        <v>18196.344777143</v>
      </c>
      <c r="N6557" s="25">
        <v>6552</v>
      </c>
      <c r="O6557" s="25">
        <f t="shared" si="1126"/>
        <v>14466.094097828685</v>
      </c>
      <c r="P6557" s="25">
        <f t="shared" si="1123"/>
        <v>14466.094097828685</v>
      </c>
      <c r="Q6557" s="25">
        <f t="shared" si="1124"/>
        <v>0</v>
      </c>
      <c r="R6557" s="25">
        <f t="shared" si="1127"/>
        <v>14466.094097828685</v>
      </c>
      <c r="S6557" s="25">
        <f t="shared" si="1128"/>
        <v>0</v>
      </c>
      <c r="T6557" s="25" t="str">
        <f t="shared" si="1129"/>
        <v>drain</v>
      </c>
      <c r="V6557" s="25">
        <f t="shared" si="1132"/>
        <v>0</v>
      </c>
      <c r="W6557" s="25">
        <f t="shared" si="1130"/>
        <v>0</v>
      </c>
      <c r="X6557" s="25">
        <f t="shared" si="1133"/>
        <v>0</v>
      </c>
      <c r="Z6557" s="25">
        <f t="shared" si="1131"/>
        <v>14466.094097828685</v>
      </c>
      <c r="AB6557" s="25">
        <f t="shared" si="1125"/>
        <v>0</v>
      </c>
    </row>
    <row r="6558" x14ac:dyDescent="0.2">
      <c r="I6558" s="24">
        <v>6553</v>
      </c>
      <c r="J6558" s="28">
        <v>0</v>
      </c>
      <c r="L6558" s="24">
        <v>17083.00817066431</v>
      </c>
      <c r="N6558" s="24">
        <v>6553</v>
      </c>
      <c r="O6558" s="24">
        <f t="shared" si="1126"/>
        <v>13580.991495678127</v>
      </c>
      <c r="P6558" s="24">
        <f t="shared" si="1123"/>
        <v>13580.991495678127</v>
      </c>
      <c r="Q6558" s="24">
        <f t="shared" si="1124"/>
        <v>0</v>
      </c>
      <c r="R6558" s="24">
        <f t="shared" si="1127"/>
        <v>13580.991495678127</v>
      </c>
      <c r="S6558" s="24">
        <f t="shared" si="1128"/>
        <v>0</v>
      </c>
      <c r="T6558" s="24" t="str">
        <f t="shared" si="1129"/>
        <v>drain</v>
      </c>
      <c r="V6558" s="24">
        <f t="shared" si="1132"/>
        <v>0</v>
      </c>
      <c r="W6558" s="24">
        <f t="shared" si="1130"/>
        <v>0</v>
      </c>
      <c r="X6558" s="24">
        <f t="shared" si="1133"/>
        <v>0</v>
      </c>
      <c r="Z6558" s="24">
        <f t="shared" si="1131"/>
        <v>13580.991495678127</v>
      </c>
      <c r="AB6558" s="24">
        <f t="shared" si="1125"/>
        <v>0</v>
      </c>
    </row>
    <row r="6559" x14ac:dyDescent="0.2">
      <c r="I6559" s="25">
        <v>6554</v>
      </c>
      <c r="J6559" s="29">
        <v>0</v>
      </c>
      <c r="L6559" s="25">
        <v>16935.668727779386</v>
      </c>
      <c r="N6559" s="25">
        <v>6554</v>
      </c>
      <c r="O6559" s="25">
        <f t="shared" si="1126"/>
        <v>13463.856638584613</v>
      </c>
      <c r="P6559" s="25">
        <f t="shared" si="1123"/>
        <v>13463.856638584613</v>
      </c>
      <c r="Q6559" s="25">
        <f t="shared" si="1124"/>
        <v>0</v>
      </c>
      <c r="R6559" s="25">
        <f t="shared" si="1127"/>
        <v>13463.856638584613</v>
      </c>
      <c r="S6559" s="25">
        <f t="shared" si="1128"/>
        <v>0</v>
      </c>
      <c r="T6559" s="25" t="str">
        <f t="shared" si="1129"/>
        <v>drain</v>
      </c>
      <c r="V6559" s="25">
        <f t="shared" si="1132"/>
        <v>0</v>
      </c>
      <c r="W6559" s="25">
        <f t="shared" si="1130"/>
        <v>0</v>
      </c>
      <c r="X6559" s="25">
        <f t="shared" si="1133"/>
        <v>0</v>
      </c>
      <c r="Z6559" s="25">
        <f t="shared" si="1131"/>
        <v>13463.856638584613</v>
      </c>
      <c r="AB6559" s="25">
        <f t="shared" si="1125"/>
        <v>0</v>
      </c>
    </row>
    <row r="6560" x14ac:dyDescent="0.2">
      <c r="I6560" s="24">
        <v>6555</v>
      </c>
      <c r="J6560" s="28">
        <v>0</v>
      </c>
      <c r="L6560" s="24">
        <v>16349.318136060238</v>
      </c>
      <c r="N6560" s="24">
        <v>6555</v>
      </c>
      <c r="O6560" s="24">
        <f t="shared" si="1126"/>
        <v>12997.707918167889</v>
      </c>
      <c r="P6560" s="24">
        <f t="shared" si="1123"/>
        <v>12997.707918167889</v>
      </c>
      <c r="Q6560" s="24">
        <f t="shared" si="1124"/>
        <v>0</v>
      </c>
      <c r="R6560" s="24">
        <f t="shared" si="1127"/>
        <v>12997.707918167889</v>
      </c>
      <c r="S6560" s="24">
        <f t="shared" si="1128"/>
        <v>0</v>
      </c>
      <c r="T6560" s="24" t="str">
        <f t="shared" si="1129"/>
        <v>drain</v>
      </c>
      <c r="V6560" s="24">
        <f t="shared" si="1132"/>
        <v>0</v>
      </c>
      <c r="W6560" s="24">
        <f t="shared" si="1130"/>
        <v>0</v>
      </c>
      <c r="X6560" s="24">
        <f t="shared" si="1133"/>
        <v>0</v>
      </c>
      <c r="Z6560" s="24">
        <f t="shared" si="1131"/>
        <v>12997.707918167889</v>
      </c>
      <c r="AB6560" s="24">
        <f t="shared" si="1125"/>
        <v>0</v>
      </c>
    </row>
    <row r="6561" x14ac:dyDescent="0.2">
      <c r="I6561" s="25">
        <v>6556</v>
      </c>
      <c r="J6561" s="29">
        <v>0</v>
      </c>
      <c r="L6561" s="25">
        <v>16034.837465703486</v>
      </c>
      <c r="N6561" s="25">
        <v>6556</v>
      </c>
      <c r="O6561" s="25">
        <f t="shared" si="1126"/>
        <v>12747.695785234271</v>
      </c>
      <c r="P6561" s="25">
        <f t="shared" si="1123"/>
        <v>12747.695785234271</v>
      </c>
      <c r="Q6561" s="25">
        <f t="shared" si="1124"/>
        <v>0</v>
      </c>
      <c r="R6561" s="25">
        <f t="shared" si="1127"/>
        <v>12747.695785234271</v>
      </c>
      <c r="S6561" s="25">
        <f t="shared" si="1128"/>
        <v>0</v>
      </c>
      <c r="T6561" s="25" t="str">
        <f t="shared" si="1129"/>
        <v>drain</v>
      </c>
      <c r="V6561" s="25">
        <f t="shared" si="1132"/>
        <v>0</v>
      </c>
      <c r="W6561" s="25">
        <f t="shared" si="1130"/>
        <v>0</v>
      </c>
      <c r="X6561" s="25">
        <f t="shared" si="1133"/>
        <v>0</v>
      </c>
      <c r="Z6561" s="25">
        <f t="shared" si="1131"/>
        <v>12747.695785234271</v>
      </c>
      <c r="AB6561" s="25">
        <f t="shared" si="1125"/>
        <v>0</v>
      </c>
    </row>
    <row r="6562" x14ac:dyDescent="0.2">
      <c r="I6562" s="24">
        <v>6557</v>
      </c>
      <c r="J6562" s="28">
        <v>0</v>
      </c>
      <c r="L6562" s="24">
        <v>16076.46243288517</v>
      </c>
      <c r="N6562" s="24">
        <v>6557</v>
      </c>
      <c r="O6562" s="24">
        <f t="shared" si="1126"/>
        <v>12780.787634143711</v>
      </c>
      <c r="P6562" s="24">
        <f t="shared" si="1123"/>
        <v>12780.787634143711</v>
      </c>
      <c r="Q6562" s="24">
        <f t="shared" si="1124"/>
        <v>0</v>
      </c>
      <c r="R6562" s="24">
        <f t="shared" si="1127"/>
        <v>12780.787634143711</v>
      </c>
      <c r="S6562" s="24">
        <f t="shared" si="1128"/>
        <v>0</v>
      </c>
      <c r="T6562" s="24" t="str">
        <f t="shared" si="1129"/>
        <v>drain</v>
      </c>
      <c r="V6562" s="24">
        <f t="shared" si="1132"/>
        <v>0</v>
      </c>
      <c r="W6562" s="24">
        <f t="shared" si="1130"/>
        <v>0</v>
      </c>
      <c r="X6562" s="24">
        <f t="shared" si="1133"/>
        <v>0</v>
      </c>
      <c r="Z6562" s="24">
        <f t="shared" si="1131"/>
        <v>12780.787634143711</v>
      </c>
      <c r="AB6562" s="24">
        <f t="shared" si="1125"/>
        <v>0</v>
      </c>
    </row>
    <row r="6563" x14ac:dyDescent="0.2">
      <c r="I6563" s="25">
        <v>6558</v>
      </c>
      <c r="J6563" s="29">
        <v>0</v>
      </c>
      <c r="L6563" s="25">
        <v>16332.204283833502</v>
      </c>
      <c r="N6563" s="25">
        <v>6558</v>
      </c>
      <c r="O6563" s="25">
        <f t="shared" si="1126"/>
        <v>12984.102405647634</v>
      </c>
      <c r="P6563" s="25">
        <f t="shared" si="1123"/>
        <v>12984.102405647634</v>
      </c>
      <c r="Q6563" s="25">
        <f t="shared" si="1124"/>
        <v>0</v>
      </c>
      <c r="R6563" s="25">
        <f t="shared" si="1127"/>
        <v>12984.102405647634</v>
      </c>
      <c r="S6563" s="25">
        <f t="shared" si="1128"/>
        <v>0</v>
      </c>
      <c r="T6563" s="25" t="str">
        <f t="shared" si="1129"/>
        <v>drain</v>
      </c>
      <c r="V6563" s="25">
        <f t="shared" si="1132"/>
        <v>0</v>
      </c>
      <c r="W6563" s="25">
        <f t="shared" si="1130"/>
        <v>0</v>
      </c>
      <c r="X6563" s="25">
        <f t="shared" si="1133"/>
        <v>0</v>
      </c>
      <c r="Z6563" s="25">
        <f t="shared" si="1131"/>
        <v>12984.102405647634</v>
      </c>
      <c r="AB6563" s="25">
        <f t="shared" si="1125"/>
        <v>0</v>
      </c>
    </row>
    <row r="6564" x14ac:dyDescent="0.2">
      <c r="I6564" s="24">
        <v>6559</v>
      </c>
      <c r="J6564" s="28">
        <v>0</v>
      </c>
      <c r="L6564" s="24">
        <v>16316.651936984061</v>
      </c>
      <c r="N6564" s="24">
        <v>6559</v>
      </c>
      <c r="O6564" s="24">
        <f t="shared" si="1126"/>
        <v>12971.738289902329</v>
      </c>
      <c r="P6564" s="24">
        <f t="shared" si="1123"/>
        <v>12971.738289902329</v>
      </c>
      <c r="Q6564" s="24">
        <f t="shared" si="1124"/>
        <v>0</v>
      </c>
      <c r="R6564" s="24">
        <f t="shared" si="1127"/>
        <v>12971.738289902329</v>
      </c>
      <c r="S6564" s="24">
        <f t="shared" si="1128"/>
        <v>0</v>
      </c>
      <c r="T6564" s="24" t="str">
        <f t="shared" si="1129"/>
        <v>drain</v>
      </c>
      <c r="V6564" s="24">
        <f t="shared" si="1132"/>
        <v>0</v>
      </c>
      <c r="W6564" s="24">
        <f t="shared" si="1130"/>
        <v>0</v>
      </c>
      <c r="X6564" s="24">
        <f t="shared" si="1133"/>
        <v>0</v>
      </c>
      <c r="Z6564" s="24">
        <f t="shared" si="1131"/>
        <v>12971.738289902329</v>
      </c>
      <c r="AB6564" s="24">
        <f t="shared" si="1125"/>
        <v>0</v>
      </c>
    </row>
    <row r="6565" x14ac:dyDescent="0.2">
      <c r="I6565" s="25">
        <v>6560</v>
      </c>
      <c r="J6565" s="29">
        <v>0.13317911499999999</v>
      </c>
      <c r="L6565" s="25">
        <v>17633.036540961264</v>
      </c>
      <c r="N6565" s="25">
        <v>6560</v>
      </c>
      <c r="O6565" s="25">
        <f t="shared" si="1126"/>
        <v>14018.264050064206</v>
      </c>
      <c r="P6565" s="25">
        <f t="shared" si="1123"/>
        <v>14018.264050064206</v>
      </c>
      <c r="Q6565" s="25">
        <f t="shared" si="1124"/>
        <v>10654.329199999998</v>
      </c>
      <c r="R6565" s="25">
        <f t="shared" si="1127"/>
        <v>3363.9348500642081</v>
      </c>
      <c r="S6565" s="25">
        <f t="shared" si="1128"/>
        <v>0</v>
      </c>
      <c r="T6565" s="25" t="str">
        <f t="shared" si="1129"/>
        <v>drain</v>
      </c>
      <c r="V6565" s="25">
        <f t="shared" si="1132"/>
        <v>0</v>
      </c>
      <c r="W6565" s="25">
        <f t="shared" si="1130"/>
        <v>0</v>
      </c>
      <c r="X6565" s="25">
        <f t="shared" si="1133"/>
        <v>0</v>
      </c>
      <c r="Z6565" s="25">
        <f t="shared" si="1131"/>
        <v>3363.9348500642081</v>
      </c>
      <c r="AB6565" s="25">
        <f t="shared" si="1125"/>
        <v>0</v>
      </c>
    </row>
    <row r="6566" x14ac:dyDescent="0.2">
      <c r="I6566" s="24">
        <v>6561</v>
      </c>
      <c r="J6566" s="28">
        <v>0.38037305800000004</v>
      </c>
      <c r="L6566" s="24">
        <v>18865.248722434044</v>
      </c>
      <c r="N6566" s="24">
        <v>6561</v>
      </c>
      <c r="O6566" s="24">
        <f t="shared" si="1126"/>
        <v>14997.872734335066</v>
      </c>
      <c r="P6566" s="24">
        <f t="shared" si="1123"/>
        <v>14997.872734335066</v>
      </c>
      <c r="Q6566" s="24">
        <f t="shared" si="1124"/>
        <v>30429.844640000003</v>
      </c>
      <c r="R6566" s="24">
        <f t="shared" si="1127"/>
        <v>0</v>
      </c>
      <c r="S6566" s="24">
        <f t="shared" si="1128"/>
        <v>15431.971905664937</v>
      </c>
      <c r="T6566" s="24" t="str">
        <f t="shared" si="1129"/>
        <v>charge</v>
      </c>
      <c r="V6566" s="24">
        <f t="shared" si="1132"/>
        <v>4000</v>
      </c>
      <c r="W6566" s="24">
        <f t="shared" si="1130"/>
        <v>4000</v>
      </c>
      <c r="X6566" s="24">
        <f t="shared" si="1133"/>
        <v>0</v>
      </c>
      <c r="Z6566" s="24">
        <f t="shared" si="1131"/>
        <v>0</v>
      </c>
      <c r="AB6566" s="24">
        <f t="shared" si="1125"/>
        <v>11431.971905664937</v>
      </c>
    </row>
    <row r="6567" x14ac:dyDescent="0.2">
      <c r="I6567" s="25">
        <v>6562</v>
      </c>
      <c r="J6567" s="29">
        <v>0.6014477290000001</v>
      </c>
      <c r="L6567" s="25">
        <v>19943.469316864011</v>
      </c>
      <c r="N6567" s="25">
        <v>6562</v>
      </c>
      <c r="O6567" s="25">
        <f t="shared" si="1126"/>
        <v>15855.05810690689</v>
      </c>
      <c r="P6567" s="25">
        <f t="shared" si="1123"/>
        <v>15855.05810690689</v>
      </c>
      <c r="Q6567" s="25">
        <f t="shared" si="1124"/>
        <v>48115.818320000006</v>
      </c>
      <c r="R6567" s="25">
        <f t="shared" si="1127"/>
        <v>0</v>
      </c>
      <c r="S6567" s="25">
        <f t="shared" si="1128"/>
        <v>32260.760213093115</v>
      </c>
      <c r="T6567" s="25" t="str">
        <f t="shared" si="1129"/>
        <v>charge</v>
      </c>
      <c r="V6567" s="25">
        <f t="shared" si="1132"/>
        <v>0</v>
      </c>
      <c r="W6567" s="25">
        <f t="shared" si="1130"/>
        <v>4000</v>
      </c>
      <c r="X6567" s="25">
        <f t="shared" si="1133"/>
        <v>0</v>
      </c>
      <c r="Z6567" s="25">
        <f t="shared" si="1131"/>
        <v>0</v>
      </c>
      <c r="AB6567" s="25">
        <f t="shared" si="1125"/>
        <v>32260.760213093115</v>
      </c>
    </row>
    <row r="6568" x14ac:dyDescent="0.2">
      <c r="I6568" s="24">
        <v>6563</v>
      </c>
      <c r="J6568" s="28">
        <v>0.66393383700000008</v>
      </c>
      <c r="L6568" s="24">
        <v>20526.144649124144</v>
      </c>
      <c r="N6568" s="24">
        <v>6563</v>
      </c>
      <c r="O6568" s="24">
        <f t="shared" si="1126"/>
        <v>16318.284996053695</v>
      </c>
      <c r="P6568" s="24">
        <f t="shared" si="1123"/>
        <v>16318.284996053695</v>
      </c>
      <c r="Q6568" s="24">
        <f t="shared" si="1124"/>
        <v>53114.706960000003</v>
      </c>
      <c r="R6568" s="24">
        <f t="shared" si="1127"/>
        <v>0</v>
      </c>
      <c r="S6568" s="24">
        <f t="shared" si="1128"/>
        <v>36796.421963946312</v>
      </c>
      <c r="T6568" s="24" t="str">
        <f t="shared" si="1129"/>
        <v>charge</v>
      </c>
      <c r="V6568" s="24">
        <f t="shared" si="1132"/>
        <v>0</v>
      </c>
      <c r="W6568" s="24">
        <f t="shared" si="1130"/>
        <v>4000</v>
      </c>
      <c r="X6568" s="24">
        <f t="shared" si="1133"/>
        <v>0</v>
      </c>
      <c r="Z6568" s="24">
        <f t="shared" si="1131"/>
        <v>0</v>
      </c>
      <c r="AB6568" s="24">
        <f t="shared" si="1125"/>
        <v>36796.421963946312</v>
      </c>
    </row>
    <row r="6569" x14ac:dyDescent="0.2">
      <c r="I6569" s="25">
        <v>6564</v>
      </c>
      <c r="J6569" s="29">
        <v>0.68074233700000009</v>
      </c>
      <c r="L6569" s="25">
        <v>21012.364874720573</v>
      </c>
      <c r="N6569" s="25">
        <v>6564</v>
      </c>
      <c r="O6569" s="25">
        <f t="shared" si="1126"/>
        <v>16704.830075402857</v>
      </c>
      <c r="P6569" s="25">
        <f t="shared" si="1123"/>
        <v>16704.830075402857</v>
      </c>
      <c r="Q6569" s="25">
        <f t="shared" si="1124"/>
        <v>54459.386960000003</v>
      </c>
      <c r="R6569" s="25">
        <f t="shared" si="1127"/>
        <v>0</v>
      </c>
      <c r="S6569" s="25">
        <f t="shared" si="1128"/>
        <v>37754.556884597143</v>
      </c>
      <c r="T6569" s="25" t="str">
        <f t="shared" si="1129"/>
        <v>charge</v>
      </c>
      <c r="V6569" s="25">
        <f t="shared" si="1132"/>
        <v>0</v>
      </c>
      <c r="W6569" s="25">
        <f t="shared" si="1130"/>
        <v>4000</v>
      </c>
      <c r="X6569" s="25">
        <f t="shared" si="1133"/>
        <v>0</v>
      </c>
      <c r="Z6569" s="25">
        <f t="shared" si="1131"/>
        <v>0</v>
      </c>
      <c r="AB6569" s="25">
        <f t="shared" si="1125"/>
        <v>37754.556884597143</v>
      </c>
    </row>
    <row r="6570" x14ac:dyDescent="0.2">
      <c r="I6570" s="24">
        <v>6565</v>
      </c>
      <c r="J6570" s="28">
        <v>0.68923918500000003</v>
      </c>
      <c r="L6570" s="24">
        <v>21306.01861528158</v>
      </c>
      <c r="N6570" s="24">
        <v>6565</v>
      </c>
      <c r="O6570" s="24">
        <f t="shared" si="1126"/>
        <v>16938.284799148856</v>
      </c>
      <c r="P6570" s="24">
        <f t="shared" si="1123"/>
        <v>16938.284799148856</v>
      </c>
      <c r="Q6570" s="24">
        <f t="shared" si="1124"/>
        <v>55139.1348</v>
      </c>
      <c r="R6570" s="24">
        <f t="shared" si="1127"/>
        <v>0</v>
      </c>
      <c r="S6570" s="24">
        <f t="shared" si="1128"/>
        <v>38200.850000851147</v>
      </c>
      <c r="T6570" s="24" t="str">
        <f t="shared" si="1129"/>
        <v>charge</v>
      </c>
      <c r="V6570" s="24">
        <f t="shared" si="1132"/>
        <v>0</v>
      </c>
      <c r="W6570" s="24">
        <f t="shared" si="1130"/>
        <v>4000</v>
      </c>
      <c r="X6570" s="24">
        <f t="shared" si="1133"/>
        <v>0</v>
      </c>
      <c r="Z6570" s="24">
        <f t="shared" si="1131"/>
        <v>0</v>
      </c>
      <c r="AB6570" s="24">
        <f t="shared" si="1125"/>
        <v>38200.850000851147</v>
      </c>
    </row>
    <row r="6571" x14ac:dyDescent="0.2">
      <c r="I6571" s="25">
        <v>6566</v>
      </c>
      <c r="J6571" s="29">
        <v>0.71935090700000004</v>
      </c>
      <c r="L6571" s="25">
        <v>21554.956893897055</v>
      </c>
      <c r="N6571" s="25">
        <v>6566</v>
      </c>
      <c r="O6571" s="25">
        <f t="shared" si="1126"/>
        <v>17136.190730648159</v>
      </c>
      <c r="P6571" s="25">
        <f t="shared" si="1123"/>
        <v>17136.190730648159</v>
      </c>
      <c r="Q6571" s="25">
        <f t="shared" si="1124"/>
        <v>57548.072560000001</v>
      </c>
      <c r="R6571" s="25">
        <f t="shared" si="1127"/>
        <v>0</v>
      </c>
      <c r="S6571" s="25">
        <f t="shared" si="1128"/>
        <v>40411.881829351842</v>
      </c>
      <c r="T6571" s="25" t="str">
        <f t="shared" si="1129"/>
        <v>charge</v>
      </c>
      <c r="V6571" s="25">
        <f t="shared" si="1132"/>
        <v>0</v>
      </c>
      <c r="W6571" s="25">
        <f t="shared" si="1130"/>
        <v>4000</v>
      </c>
      <c r="X6571" s="25">
        <f t="shared" si="1133"/>
        <v>0</v>
      </c>
      <c r="Z6571" s="25">
        <f t="shared" si="1131"/>
        <v>0</v>
      </c>
      <c r="AB6571" s="25">
        <f t="shared" si="1125"/>
        <v>40411.881829351842</v>
      </c>
    </row>
    <row r="6572" x14ac:dyDescent="0.2">
      <c r="I6572" s="24">
        <v>6567</v>
      </c>
      <c r="J6572" s="28">
        <v>0.68884406099999995</v>
      </c>
      <c r="L6572" s="24">
        <v>21550.833686518668</v>
      </c>
      <c r="N6572" s="24">
        <v>6567</v>
      </c>
      <c r="O6572" s="24">
        <f t="shared" si="1126"/>
        <v>17132.912780782342</v>
      </c>
      <c r="P6572" s="24">
        <f t="shared" si="1123"/>
        <v>17132.912780782342</v>
      </c>
      <c r="Q6572" s="24">
        <f t="shared" si="1124"/>
        <v>55107.524879999997</v>
      </c>
      <c r="R6572" s="24">
        <f t="shared" si="1127"/>
        <v>0</v>
      </c>
      <c r="S6572" s="24">
        <f t="shared" si="1128"/>
        <v>37974.612099217658</v>
      </c>
      <c r="T6572" s="24" t="str">
        <f t="shared" si="1129"/>
        <v>charge</v>
      </c>
      <c r="V6572" s="24">
        <f t="shared" si="1132"/>
        <v>0</v>
      </c>
      <c r="W6572" s="24">
        <f t="shared" si="1130"/>
        <v>4000</v>
      </c>
      <c r="X6572" s="24">
        <f t="shared" si="1133"/>
        <v>0</v>
      </c>
      <c r="Z6572" s="24">
        <f t="shared" si="1131"/>
        <v>0</v>
      </c>
      <c r="AB6572" s="24">
        <f t="shared" si="1125"/>
        <v>37974.612099217658</v>
      </c>
    </row>
    <row r="6573" x14ac:dyDescent="0.2">
      <c r="I6573" s="25">
        <v>6568</v>
      </c>
      <c r="J6573" s="29">
        <v>0.60598280700000007</v>
      </c>
      <c r="L6573" s="25">
        <v>21424.843750500677</v>
      </c>
      <c r="N6573" s="25">
        <v>6568</v>
      </c>
      <c r="O6573" s="25">
        <f t="shared" si="1126"/>
        <v>17032.750781648039</v>
      </c>
      <c r="P6573" s="25">
        <f t="shared" si="1123"/>
        <v>17032.750781648039</v>
      </c>
      <c r="Q6573" s="25">
        <f t="shared" si="1124"/>
        <v>48478.624560000004</v>
      </c>
      <c r="R6573" s="25">
        <f t="shared" si="1127"/>
        <v>0</v>
      </c>
      <c r="S6573" s="25">
        <f t="shared" si="1128"/>
        <v>31445.873778351965</v>
      </c>
      <c r="T6573" s="25" t="str">
        <f t="shared" si="1129"/>
        <v>charge</v>
      </c>
      <c r="V6573" s="25">
        <f t="shared" si="1132"/>
        <v>0</v>
      </c>
      <c r="W6573" s="25">
        <f t="shared" si="1130"/>
        <v>4000</v>
      </c>
      <c r="X6573" s="25">
        <f t="shared" si="1133"/>
        <v>0</v>
      </c>
      <c r="Z6573" s="25">
        <f t="shared" si="1131"/>
        <v>0</v>
      </c>
      <c r="AB6573" s="25">
        <f t="shared" si="1125"/>
        <v>31445.873778351965</v>
      </c>
    </row>
    <row r="6574" x14ac:dyDescent="0.2">
      <c r="I6574" s="24">
        <v>6569</v>
      </c>
      <c r="J6574" s="28">
        <v>0.36001596999999996</v>
      </c>
      <c r="L6574" s="24">
        <v>21390.377279591557</v>
      </c>
      <c r="N6574" s="24">
        <v>6569</v>
      </c>
      <c r="O6574" s="24">
        <f t="shared" si="1126"/>
        <v>17005.349937275289</v>
      </c>
      <c r="P6574" s="24">
        <f t="shared" si="1123"/>
        <v>17005.349937275289</v>
      </c>
      <c r="Q6574" s="24">
        <f t="shared" si="1124"/>
        <v>28801.277599999998</v>
      </c>
      <c r="R6574" s="24">
        <f t="shared" si="1127"/>
        <v>0</v>
      </c>
      <c r="S6574" s="24">
        <f t="shared" si="1128"/>
        <v>11795.927662724709</v>
      </c>
      <c r="T6574" s="24" t="str">
        <f t="shared" si="1129"/>
        <v>charge</v>
      </c>
      <c r="V6574" s="24">
        <f t="shared" si="1132"/>
        <v>0</v>
      </c>
      <c r="W6574" s="24">
        <f t="shared" si="1130"/>
        <v>4000</v>
      </c>
      <c r="X6574" s="24">
        <f t="shared" si="1133"/>
        <v>0</v>
      </c>
      <c r="Z6574" s="24">
        <f t="shared" si="1131"/>
        <v>0</v>
      </c>
      <c r="AB6574" s="24">
        <f t="shared" si="1125"/>
        <v>11795.927662724709</v>
      </c>
    </row>
    <row r="6575" x14ac:dyDescent="0.2">
      <c r="I6575" s="25">
        <v>6570</v>
      </c>
      <c r="J6575" s="29">
        <v>0</v>
      </c>
      <c r="L6575" s="25">
        <v>21028.632691264153</v>
      </c>
      <c r="N6575" s="25">
        <v>6570</v>
      </c>
      <c r="O6575" s="25">
        <f t="shared" si="1126"/>
        <v>16717.762989555002</v>
      </c>
      <c r="P6575" s="25">
        <f t="shared" si="1123"/>
        <v>16717.762989555002</v>
      </c>
      <c r="Q6575" s="25">
        <f t="shared" si="1124"/>
        <v>0</v>
      </c>
      <c r="R6575" s="25">
        <f t="shared" si="1127"/>
        <v>16717.762989555002</v>
      </c>
      <c r="S6575" s="25">
        <f t="shared" si="1128"/>
        <v>0</v>
      </c>
      <c r="T6575" s="25" t="str">
        <f t="shared" si="1129"/>
        <v>drain</v>
      </c>
      <c r="V6575" s="25">
        <f t="shared" si="1132"/>
        <v>0</v>
      </c>
      <c r="W6575" s="25">
        <f t="shared" si="1130"/>
        <v>0</v>
      </c>
      <c r="X6575" s="25">
        <f t="shared" si="1133"/>
        <v>4000</v>
      </c>
      <c r="Z6575" s="25">
        <f t="shared" si="1131"/>
        <v>12717.762989555002</v>
      </c>
      <c r="AB6575" s="25">
        <f t="shared" si="1125"/>
        <v>0</v>
      </c>
    </row>
    <row r="6576" x14ac:dyDescent="0.2">
      <c r="I6576" s="24">
        <v>6571</v>
      </c>
      <c r="J6576" s="28">
        <v>0</v>
      </c>
      <c r="L6576" s="24">
        <v>21222.749650263784</v>
      </c>
      <c r="N6576" s="24">
        <v>6571</v>
      </c>
      <c r="O6576" s="24">
        <f t="shared" si="1126"/>
        <v>16872.08597195971</v>
      </c>
      <c r="P6576" s="24">
        <f t="shared" si="1123"/>
        <v>16872.08597195971</v>
      </c>
      <c r="Q6576" s="24">
        <f t="shared" si="1124"/>
        <v>0</v>
      </c>
      <c r="R6576" s="24">
        <f t="shared" si="1127"/>
        <v>16872.08597195971</v>
      </c>
      <c r="S6576" s="24">
        <f t="shared" si="1128"/>
        <v>0</v>
      </c>
      <c r="T6576" s="24" t="str">
        <f t="shared" si="1129"/>
        <v>drain</v>
      </c>
      <c r="V6576" s="24">
        <f t="shared" si="1132"/>
        <v>0</v>
      </c>
      <c r="W6576" s="24">
        <f t="shared" si="1130"/>
        <v>0</v>
      </c>
      <c r="X6576" s="24">
        <f t="shared" si="1133"/>
        <v>0</v>
      </c>
      <c r="Z6576" s="24">
        <f t="shared" si="1131"/>
        <v>16872.08597195971</v>
      </c>
      <c r="AB6576" s="24">
        <f t="shared" si="1125"/>
        <v>0</v>
      </c>
    </row>
    <row r="6577" x14ac:dyDescent="0.2">
      <c r="I6577" s="25">
        <v>6572</v>
      </c>
      <c r="J6577" s="29">
        <v>0</v>
      </c>
      <c r="L6577" s="25">
        <v>20600.941509461401</v>
      </c>
      <c r="N6577" s="25">
        <v>6572</v>
      </c>
      <c r="O6577" s="25">
        <f t="shared" si="1126"/>
        <v>16377.748500021815</v>
      </c>
      <c r="P6577" s="25">
        <f t="shared" si="1123"/>
        <v>16377.748500021815</v>
      </c>
      <c r="Q6577" s="25">
        <f t="shared" si="1124"/>
        <v>0</v>
      </c>
      <c r="R6577" s="25">
        <f t="shared" si="1127"/>
        <v>16377.748500021815</v>
      </c>
      <c r="S6577" s="25">
        <f t="shared" si="1128"/>
        <v>0</v>
      </c>
      <c r="T6577" s="25" t="str">
        <f t="shared" si="1129"/>
        <v>drain</v>
      </c>
      <c r="V6577" s="25">
        <f t="shared" si="1132"/>
        <v>0</v>
      </c>
      <c r="W6577" s="25">
        <f t="shared" si="1130"/>
        <v>0</v>
      </c>
      <c r="X6577" s="25">
        <f t="shared" si="1133"/>
        <v>0</v>
      </c>
      <c r="Z6577" s="25">
        <f t="shared" si="1131"/>
        <v>16377.748500021815</v>
      </c>
      <c r="AB6577" s="25">
        <f t="shared" si="1125"/>
        <v>0</v>
      </c>
    </row>
    <row r="6578" x14ac:dyDescent="0.2">
      <c r="I6578" s="24">
        <v>6573</v>
      </c>
      <c r="J6578" s="28">
        <v>0</v>
      </c>
      <c r="L6578" s="24">
        <v>19961.189724898337</v>
      </c>
      <c r="N6578" s="24">
        <v>6573</v>
      </c>
      <c r="O6578" s="24">
        <f t="shared" si="1126"/>
        <v>15869.145831294178</v>
      </c>
      <c r="P6578" s="24">
        <f t="shared" si="1123"/>
        <v>15869.145831294178</v>
      </c>
      <c r="Q6578" s="24">
        <f t="shared" si="1124"/>
        <v>0</v>
      </c>
      <c r="R6578" s="24">
        <f t="shared" si="1127"/>
        <v>15869.145831294178</v>
      </c>
      <c r="S6578" s="24">
        <f t="shared" si="1128"/>
        <v>0</v>
      </c>
      <c r="T6578" s="24" t="str">
        <f t="shared" si="1129"/>
        <v>drain</v>
      </c>
      <c r="V6578" s="24">
        <f t="shared" si="1132"/>
        <v>0</v>
      </c>
      <c r="W6578" s="24">
        <f t="shared" si="1130"/>
        <v>0</v>
      </c>
      <c r="X6578" s="24">
        <f t="shared" si="1133"/>
        <v>0</v>
      </c>
      <c r="Z6578" s="24">
        <f t="shared" si="1131"/>
        <v>15869.145831294178</v>
      </c>
      <c r="AB6578" s="24">
        <f t="shared" si="1125"/>
        <v>0</v>
      </c>
    </row>
    <row r="6579" x14ac:dyDescent="0.2">
      <c r="I6579" s="25">
        <v>6574</v>
      </c>
      <c r="J6579" s="29">
        <v>0</v>
      </c>
      <c r="L6579" s="25">
        <v>19237.36987838745</v>
      </c>
      <c r="N6579" s="25">
        <v>6574</v>
      </c>
      <c r="O6579" s="25">
        <f t="shared" si="1126"/>
        <v>15293.709053318024</v>
      </c>
      <c r="P6579" s="25">
        <f t="shared" si="1123"/>
        <v>15293.709053318024</v>
      </c>
      <c r="Q6579" s="25">
        <f t="shared" si="1124"/>
        <v>0</v>
      </c>
      <c r="R6579" s="25">
        <f t="shared" si="1127"/>
        <v>15293.709053318024</v>
      </c>
      <c r="S6579" s="25">
        <f t="shared" si="1128"/>
        <v>0</v>
      </c>
      <c r="T6579" s="25" t="str">
        <f t="shared" si="1129"/>
        <v>drain</v>
      </c>
      <c r="V6579" s="25">
        <f t="shared" si="1132"/>
        <v>0</v>
      </c>
      <c r="W6579" s="25">
        <f t="shared" si="1130"/>
        <v>0</v>
      </c>
      <c r="X6579" s="25">
        <f t="shared" si="1133"/>
        <v>0</v>
      </c>
      <c r="Z6579" s="25">
        <f t="shared" si="1131"/>
        <v>15293.709053318024</v>
      </c>
      <c r="AB6579" s="25">
        <f t="shared" si="1125"/>
        <v>0</v>
      </c>
    </row>
    <row r="6580" x14ac:dyDescent="0.2">
      <c r="I6580" s="24">
        <v>6575</v>
      </c>
      <c r="J6580" s="28">
        <v>0</v>
      </c>
      <c r="L6580" s="24">
        <v>18603.327839064597</v>
      </c>
      <c r="N6580" s="24">
        <v>6575</v>
      </c>
      <c r="O6580" s="24">
        <f t="shared" si="1126"/>
        <v>14789.645632056356</v>
      </c>
      <c r="P6580" s="24">
        <f t="shared" si="1123"/>
        <v>14789.645632056356</v>
      </c>
      <c r="Q6580" s="24">
        <f t="shared" si="1124"/>
        <v>0</v>
      </c>
      <c r="R6580" s="24">
        <f t="shared" si="1127"/>
        <v>14789.645632056356</v>
      </c>
      <c r="S6580" s="24">
        <f t="shared" si="1128"/>
        <v>0</v>
      </c>
      <c r="T6580" s="24" t="str">
        <f t="shared" si="1129"/>
        <v>drain</v>
      </c>
      <c r="V6580" s="24">
        <f t="shared" si="1132"/>
        <v>0</v>
      </c>
      <c r="W6580" s="24">
        <f t="shared" si="1130"/>
        <v>0</v>
      </c>
      <c r="X6580" s="24">
        <f t="shared" si="1133"/>
        <v>0</v>
      </c>
      <c r="Z6580" s="24">
        <f t="shared" si="1131"/>
        <v>14789.645632056356</v>
      </c>
      <c r="AB6580" s="24">
        <f t="shared" si="1125"/>
        <v>0</v>
      </c>
    </row>
    <row r="6581" x14ac:dyDescent="0.2">
      <c r="I6581" s="25">
        <v>6576</v>
      </c>
      <c r="J6581" s="29">
        <v>0</v>
      </c>
      <c r="L6581" s="25">
        <v>17770.915197610855</v>
      </c>
      <c r="N6581" s="25">
        <v>6576</v>
      </c>
      <c r="O6581" s="25">
        <f t="shared" si="1126"/>
        <v>14127.877582100631</v>
      </c>
      <c r="P6581" s="25">
        <f t="shared" si="1123"/>
        <v>14127.877582100631</v>
      </c>
      <c r="Q6581" s="25">
        <f t="shared" si="1124"/>
        <v>0</v>
      </c>
      <c r="R6581" s="25">
        <f t="shared" si="1127"/>
        <v>14127.877582100631</v>
      </c>
      <c r="S6581" s="25">
        <f t="shared" si="1128"/>
        <v>0</v>
      </c>
      <c r="T6581" s="25" t="str">
        <f t="shared" si="1129"/>
        <v>drain</v>
      </c>
      <c r="V6581" s="25">
        <f t="shared" si="1132"/>
        <v>0</v>
      </c>
      <c r="W6581" s="25">
        <f t="shared" si="1130"/>
        <v>0</v>
      </c>
      <c r="X6581" s="25">
        <f t="shared" si="1133"/>
        <v>0</v>
      </c>
      <c r="Z6581" s="25">
        <f t="shared" si="1131"/>
        <v>14127.877582100631</v>
      </c>
      <c r="AB6581" s="25">
        <f t="shared" si="1125"/>
        <v>0</v>
      </c>
    </row>
    <row r="6582" x14ac:dyDescent="0.2">
      <c r="I6582" s="24">
        <v>6577</v>
      </c>
      <c r="J6582" s="28">
        <v>0</v>
      </c>
      <c r="L6582" s="24">
        <v>16890.797832417487</v>
      </c>
      <c r="N6582" s="24">
        <v>6577</v>
      </c>
      <c r="O6582" s="24">
        <f t="shared" si="1126"/>
        <v>13428.184276771903</v>
      </c>
      <c r="P6582" s="24">
        <f t="shared" si="1123"/>
        <v>13428.184276771903</v>
      </c>
      <c r="Q6582" s="24">
        <f t="shared" si="1124"/>
        <v>0</v>
      </c>
      <c r="R6582" s="24">
        <f t="shared" si="1127"/>
        <v>13428.184276771903</v>
      </c>
      <c r="S6582" s="24">
        <f t="shared" si="1128"/>
        <v>0</v>
      </c>
      <c r="T6582" s="24" t="str">
        <f t="shared" si="1129"/>
        <v>drain</v>
      </c>
      <c r="V6582" s="24">
        <f t="shared" si="1132"/>
        <v>0</v>
      </c>
      <c r="W6582" s="24">
        <f t="shared" si="1130"/>
        <v>0</v>
      </c>
      <c r="X6582" s="24">
        <f t="shared" si="1133"/>
        <v>0</v>
      </c>
      <c r="Z6582" s="24">
        <f t="shared" si="1131"/>
        <v>13428.184276771903</v>
      </c>
      <c r="AB6582" s="24">
        <f t="shared" si="1125"/>
        <v>0</v>
      </c>
    </row>
    <row r="6583" x14ac:dyDescent="0.2">
      <c r="I6583" s="25">
        <v>6578</v>
      </c>
      <c r="J6583" s="29">
        <v>0</v>
      </c>
      <c r="L6583" s="25">
        <v>16333.145800709723</v>
      </c>
      <c r="N6583" s="25">
        <v>6578</v>
      </c>
      <c r="O6583" s="25">
        <f t="shared" si="1126"/>
        <v>12984.85091156423</v>
      </c>
      <c r="P6583" s="25">
        <f t="shared" si="1123"/>
        <v>12984.85091156423</v>
      </c>
      <c r="Q6583" s="25">
        <f t="shared" si="1124"/>
        <v>0</v>
      </c>
      <c r="R6583" s="25">
        <f t="shared" si="1127"/>
        <v>12984.85091156423</v>
      </c>
      <c r="S6583" s="25">
        <f t="shared" si="1128"/>
        <v>0</v>
      </c>
      <c r="T6583" s="25" t="str">
        <f t="shared" si="1129"/>
        <v>drain</v>
      </c>
      <c r="V6583" s="25">
        <f t="shared" si="1132"/>
        <v>0</v>
      </c>
      <c r="W6583" s="25">
        <f t="shared" si="1130"/>
        <v>0</v>
      </c>
      <c r="X6583" s="25">
        <f t="shared" si="1133"/>
        <v>0</v>
      </c>
      <c r="Z6583" s="25">
        <f t="shared" si="1131"/>
        <v>12984.85091156423</v>
      </c>
      <c r="AB6583" s="25">
        <f t="shared" si="1125"/>
        <v>0</v>
      </c>
    </row>
    <row r="6584" x14ac:dyDescent="0.2">
      <c r="I6584" s="24">
        <v>6579</v>
      </c>
      <c r="J6584" s="28">
        <v>0</v>
      </c>
      <c r="L6584" s="24">
        <v>16278.837766432762</v>
      </c>
      <c r="N6584" s="24">
        <v>6579</v>
      </c>
      <c r="O6584" s="24">
        <f t="shared" si="1126"/>
        <v>12941.676024314047</v>
      </c>
      <c r="P6584" s="24">
        <f t="shared" si="1123"/>
        <v>12941.676024314047</v>
      </c>
      <c r="Q6584" s="24">
        <f t="shared" si="1124"/>
        <v>0</v>
      </c>
      <c r="R6584" s="24">
        <f t="shared" si="1127"/>
        <v>12941.676024314047</v>
      </c>
      <c r="S6584" s="24">
        <f t="shared" si="1128"/>
        <v>0</v>
      </c>
      <c r="T6584" s="24" t="str">
        <f t="shared" si="1129"/>
        <v>drain</v>
      </c>
      <c r="V6584" s="24">
        <f t="shared" si="1132"/>
        <v>0</v>
      </c>
      <c r="W6584" s="24">
        <f t="shared" si="1130"/>
        <v>0</v>
      </c>
      <c r="X6584" s="24">
        <f t="shared" si="1133"/>
        <v>0</v>
      </c>
      <c r="Z6584" s="24">
        <f t="shared" si="1131"/>
        <v>12941.676024314047</v>
      </c>
      <c r="AB6584" s="24">
        <f t="shared" si="1125"/>
        <v>0</v>
      </c>
    </row>
    <row r="6585" x14ac:dyDescent="0.2">
      <c r="I6585" s="25">
        <v>6580</v>
      </c>
      <c r="J6585" s="29">
        <v>0</v>
      </c>
      <c r="L6585" s="25">
        <v>16301.25581099987</v>
      </c>
      <c r="N6585" s="25">
        <v>6580</v>
      </c>
      <c r="O6585" s="25">
        <f t="shared" si="1126"/>
        <v>12959.498369744897</v>
      </c>
      <c r="P6585" s="25">
        <f t="shared" si="1123"/>
        <v>12959.498369744897</v>
      </c>
      <c r="Q6585" s="25">
        <f t="shared" si="1124"/>
        <v>0</v>
      </c>
      <c r="R6585" s="25">
        <f t="shared" si="1127"/>
        <v>12959.498369744897</v>
      </c>
      <c r="S6585" s="25">
        <f t="shared" si="1128"/>
        <v>0</v>
      </c>
      <c r="T6585" s="25" t="str">
        <f t="shared" si="1129"/>
        <v>drain</v>
      </c>
      <c r="V6585" s="25">
        <f t="shared" si="1132"/>
        <v>0</v>
      </c>
      <c r="W6585" s="25">
        <f t="shared" si="1130"/>
        <v>0</v>
      </c>
      <c r="X6585" s="25">
        <f t="shared" si="1133"/>
        <v>0</v>
      </c>
      <c r="Z6585" s="25">
        <f t="shared" si="1131"/>
        <v>12959.498369744897</v>
      </c>
      <c r="AB6585" s="25">
        <f t="shared" si="1125"/>
        <v>0</v>
      </c>
    </row>
    <row r="6586" x14ac:dyDescent="0.2">
      <c r="I6586" s="24">
        <v>6581</v>
      </c>
      <c r="J6586" s="28">
        <v>0</v>
      </c>
      <c r="L6586" s="24">
        <v>16203.92607153654</v>
      </c>
      <c r="N6586" s="24">
        <v>6581</v>
      </c>
      <c r="O6586" s="24">
        <f t="shared" si="1126"/>
        <v>12882.12122687155</v>
      </c>
      <c r="P6586" s="24">
        <f t="shared" si="1123"/>
        <v>12882.12122687155</v>
      </c>
      <c r="Q6586" s="24">
        <f t="shared" si="1124"/>
        <v>0</v>
      </c>
      <c r="R6586" s="24">
        <f t="shared" si="1127"/>
        <v>12882.12122687155</v>
      </c>
      <c r="S6586" s="24">
        <f t="shared" si="1128"/>
        <v>0</v>
      </c>
      <c r="T6586" s="24" t="str">
        <f t="shared" si="1129"/>
        <v>drain</v>
      </c>
      <c r="V6586" s="24">
        <f t="shared" si="1132"/>
        <v>0</v>
      </c>
      <c r="W6586" s="24">
        <f t="shared" si="1130"/>
        <v>0</v>
      </c>
      <c r="X6586" s="24">
        <f t="shared" si="1133"/>
        <v>0</v>
      </c>
      <c r="Z6586" s="24">
        <f t="shared" si="1131"/>
        <v>12882.12122687155</v>
      </c>
      <c r="AB6586" s="24">
        <f t="shared" si="1125"/>
        <v>0</v>
      </c>
    </row>
    <row r="6587" x14ac:dyDescent="0.2">
      <c r="I6587" s="25">
        <v>6582</v>
      </c>
      <c r="J6587" s="29">
        <v>0</v>
      </c>
      <c r="L6587" s="25">
        <v>16349.600604009627</v>
      </c>
      <c r="N6587" s="25">
        <v>6582</v>
      </c>
      <c r="O6587" s="25">
        <f t="shared" si="1126"/>
        <v>12997.932480187654</v>
      </c>
      <c r="P6587" s="25">
        <f t="shared" si="1123"/>
        <v>12997.932480187654</v>
      </c>
      <c r="Q6587" s="25">
        <f t="shared" si="1124"/>
        <v>0</v>
      </c>
      <c r="R6587" s="25">
        <f t="shared" si="1127"/>
        <v>12997.932480187654</v>
      </c>
      <c r="S6587" s="25">
        <f t="shared" si="1128"/>
        <v>0</v>
      </c>
      <c r="T6587" s="25" t="str">
        <f t="shared" si="1129"/>
        <v>drain</v>
      </c>
      <c r="V6587" s="25">
        <f t="shared" si="1132"/>
        <v>0</v>
      </c>
      <c r="W6587" s="25">
        <f t="shared" si="1130"/>
        <v>0</v>
      </c>
      <c r="X6587" s="25">
        <f t="shared" si="1133"/>
        <v>0</v>
      </c>
      <c r="Z6587" s="25">
        <f t="shared" si="1131"/>
        <v>12997.932480187654</v>
      </c>
      <c r="AB6587" s="25">
        <f t="shared" si="1125"/>
        <v>0</v>
      </c>
    </row>
    <row r="6588" x14ac:dyDescent="0.2">
      <c r="I6588" s="24">
        <v>6583</v>
      </c>
      <c r="J6588" s="28">
        <v>0</v>
      </c>
      <c r="L6588" s="24">
        <v>15858.575132822989</v>
      </c>
      <c r="N6588" s="24">
        <v>6583</v>
      </c>
      <c r="O6588" s="24">
        <f t="shared" si="1126"/>
        <v>12607.567230594277</v>
      </c>
      <c r="P6588" s="24">
        <f t="shared" si="1123"/>
        <v>12607.567230594277</v>
      </c>
      <c r="Q6588" s="24">
        <f t="shared" si="1124"/>
        <v>0</v>
      </c>
      <c r="R6588" s="24">
        <f t="shared" si="1127"/>
        <v>12607.567230594277</v>
      </c>
      <c r="S6588" s="24">
        <f t="shared" si="1128"/>
        <v>0</v>
      </c>
      <c r="T6588" s="24" t="str">
        <f t="shared" si="1129"/>
        <v>drain</v>
      </c>
      <c r="V6588" s="24">
        <f t="shared" si="1132"/>
        <v>0</v>
      </c>
      <c r="W6588" s="24">
        <f t="shared" si="1130"/>
        <v>0</v>
      </c>
      <c r="X6588" s="24">
        <f t="shared" si="1133"/>
        <v>0</v>
      </c>
      <c r="Z6588" s="24">
        <f t="shared" si="1131"/>
        <v>12607.567230594277</v>
      </c>
      <c r="AB6588" s="24">
        <f t="shared" si="1125"/>
        <v>0</v>
      </c>
    </row>
    <row r="6589" x14ac:dyDescent="0.2">
      <c r="I6589" s="25">
        <v>6584</v>
      </c>
      <c r="J6589" s="29">
        <v>0.16944611900000001</v>
      </c>
      <c r="L6589" s="25">
        <v>16320.56090480089</v>
      </c>
      <c r="N6589" s="25">
        <v>6584</v>
      </c>
      <c r="O6589" s="25">
        <f t="shared" si="1126"/>
        <v>12974.845919316709</v>
      </c>
      <c r="P6589" s="25">
        <f t="shared" si="1123"/>
        <v>12974.845919316709</v>
      </c>
      <c r="Q6589" s="25">
        <f t="shared" si="1124"/>
        <v>13555.68952</v>
      </c>
      <c r="R6589" s="25">
        <f t="shared" si="1127"/>
        <v>0</v>
      </c>
      <c r="S6589" s="25">
        <f t="shared" si="1128"/>
        <v>580.84360068329079</v>
      </c>
      <c r="T6589" s="25" t="str">
        <f t="shared" si="1129"/>
        <v>charge</v>
      </c>
      <c r="V6589" s="25">
        <f t="shared" si="1132"/>
        <v>522.75924061496175</v>
      </c>
      <c r="W6589" s="25">
        <f t="shared" si="1130"/>
        <v>522.75924061496175</v>
      </c>
      <c r="X6589" s="25">
        <f t="shared" si="1133"/>
        <v>0</v>
      </c>
      <c r="Z6589" s="25">
        <f t="shared" si="1131"/>
        <v>0</v>
      </c>
      <c r="AB6589" s="25">
        <f t="shared" si="1125"/>
        <v>58.084360068329033</v>
      </c>
    </row>
    <row r="6590" x14ac:dyDescent="0.2">
      <c r="I6590" s="24">
        <v>6585</v>
      </c>
      <c r="J6590" s="28">
        <v>0.26697757500000002</v>
      </c>
      <c r="L6590" s="24">
        <v>17517.316350960729</v>
      </c>
      <c r="N6590" s="24">
        <v>6585</v>
      </c>
      <c r="O6590" s="24">
        <f t="shared" si="1126"/>
        <v>13926.26649901378</v>
      </c>
      <c r="P6590" s="24">
        <f t="shared" si="1123"/>
        <v>13926.26649901378</v>
      </c>
      <c r="Q6590" s="24">
        <f t="shared" si="1124"/>
        <v>21358.206000000002</v>
      </c>
      <c r="R6590" s="24">
        <f t="shared" si="1127"/>
        <v>0</v>
      </c>
      <c r="S6590" s="24">
        <f t="shared" si="1128"/>
        <v>7431.9395009862219</v>
      </c>
      <c r="T6590" s="24" t="str">
        <f t="shared" si="1129"/>
        <v>charge</v>
      </c>
      <c r="V6590" s="24">
        <f t="shared" si="1132"/>
        <v>3477.2407593850385</v>
      </c>
      <c r="W6590" s="24">
        <f t="shared" si="1130"/>
        <v>4000</v>
      </c>
      <c r="X6590" s="24">
        <f t="shared" si="1133"/>
        <v>0</v>
      </c>
      <c r="Z6590" s="24">
        <f t="shared" si="1131"/>
        <v>0</v>
      </c>
      <c r="AB6590" s="24">
        <f t="shared" si="1125"/>
        <v>3954.6987416011834</v>
      </c>
    </row>
    <row r="6591" x14ac:dyDescent="0.2">
      <c r="I6591" s="25">
        <v>6586</v>
      </c>
      <c r="J6591" s="29">
        <v>0.357682312</v>
      </c>
      <c r="L6591" s="25">
        <v>18235.151708793637</v>
      </c>
      <c r="N6591" s="25">
        <v>6586</v>
      </c>
      <c r="O6591" s="25">
        <f t="shared" si="1126"/>
        <v>14496.945608490942</v>
      </c>
      <c r="P6591" s="25">
        <f t="shared" si="1123"/>
        <v>14496.945608490942</v>
      </c>
      <c r="Q6591" s="25">
        <f t="shared" si="1124"/>
        <v>28614.58496</v>
      </c>
      <c r="R6591" s="25">
        <f t="shared" si="1127"/>
        <v>0</v>
      </c>
      <c r="S6591" s="25">
        <f t="shared" si="1128"/>
        <v>14117.639351509059</v>
      </c>
      <c r="T6591" s="25" t="str">
        <f t="shared" si="1129"/>
        <v>charge</v>
      </c>
      <c r="V6591" s="25">
        <f t="shared" si="1132"/>
        <v>0</v>
      </c>
      <c r="W6591" s="25">
        <f t="shared" si="1130"/>
        <v>4000</v>
      </c>
      <c r="X6591" s="25">
        <f t="shared" si="1133"/>
        <v>0</v>
      </c>
      <c r="Z6591" s="25">
        <f t="shared" si="1131"/>
        <v>0</v>
      </c>
      <c r="AB6591" s="25">
        <f t="shared" si="1125"/>
        <v>14117.639351509059</v>
      </c>
    </row>
    <row r="6592" x14ac:dyDescent="0.2">
      <c r="I6592" s="24">
        <v>6587</v>
      </c>
      <c r="J6592" s="28">
        <v>0.448098779</v>
      </c>
      <c r="L6592" s="24">
        <v>18925.11493037939</v>
      </c>
      <c r="N6592" s="24">
        <v>6587</v>
      </c>
      <c r="O6592" s="24">
        <f t="shared" si="1126"/>
        <v>15045.466369651616</v>
      </c>
      <c r="P6592" s="24">
        <f t="shared" si="1123"/>
        <v>15045.466369651616</v>
      </c>
      <c r="Q6592" s="24">
        <f t="shared" si="1124"/>
        <v>35847.902320000001</v>
      </c>
      <c r="R6592" s="24">
        <f t="shared" si="1127"/>
        <v>0</v>
      </c>
      <c r="S6592" s="24">
        <f t="shared" si="1128"/>
        <v>20802.435950348387</v>
      </c>
      <c r="T6592" s="24" t="str">
        <f t="shared" si="1129"/>
        <v>charge</v>
      </c>
      <c r="V6592" s="24">
        <f t="shared" si="1132"/>
        <v>0</v>
      </c>
      <c r="W6592" s="24">
        <f t="shared" si="1130"/>
        <v>4000</v>
      </c>
      <c r="X6592" s="24">
        <f t="shared" si="1133"/>
        <v>0</v>
      </c>
      <c r="Z6592" s="24">
        <f t="shared" si="1131"/>
        <v>0</v>
      </c>
      <c r="AB6592" s="24">
        <f t="shared" si="1125"/>
        <v>20802.435950348387</v>
      </c>
    </row>
    <row r="6593" x14ac:dyDescent="0.2">
      <c r="I6593" s="25">
        <v>6588</v>
      </c>
      <c r="J6593" s="29">
        <v>0.54542269200000004</v>
      </c>
      <c r="L6593" s="25">
        <v>19418.219260859489</v>
      </c>
      <c r="N6593" s="25">
        <v>6588</v>
      </c>
      <c r="O6593" s="25">
        <f t="shared" si="1126"/>
        <v>15437.484312383294</v>
      </c>
      <c r="P6593" s="25">
        <f t="shared" si="1123"/>
        <v>15437.484312383294</v>
      </c>
      <c r="Q6593" s="25">
        <f t="shared" si="1124"/>
        <v>43633.815360000001</v>
      </c>
      <c r="R6593" s="25">
        <f t="shared" si="1127"/>
        <v>0</v>
      </c>
      <c r="S6593" s="25">
        <f t="shared" si="1128"/>
        <v>28196.331047616706</v>
      </c>
      <c r="T6593" s="25" t="str">
        <f t="shared" si="1129"/>
        <v>charge</v>
      </c>
      <c r="V6593" s="25">
        <f t="shared" si="1132"/>
        <v>0</v>
      </c>
      <c r="W6593" s="25">
        <f t="shared" si="1130"/>
        <v>4000</v>
      </c>
      <c r="X6593" s="25">
        <f t="shared" si="1133"/>
        <v>0</v>
      </c>
      <c r="Z6593" s="25">
        <f t="shared" si="1131"/>
        <v>0</v>
      </c>
      <c r="AB6593" s="25">
        <f t="shared" si="1125"/>
        <v>28196.331047616706</v>
      </c>
    </row>
    <row r="6594" x14ac:dyDescent="0.2">
      <c r="I6594" s="24">
        <v>6589</v>
      </c>
      <c r="J6594" s="28">
        <v>0.52781582100000002</v>
      </c>
      <c r="L6594" s="24">
        <v>19460.850258421895</v>
      </c>
      <c r="N6594" s="24">
        <v>6589</v>
      </c>
      <c r="O6594" s="24">
        <f t="shared" si="1126"/>
        <v>15471.375955445408</v>
      </c>
      <c r="P6594" s="24">
        <f t="shared" si="1123"/>
        <v>15471.375955445408</v>
      </c>
      <c r="Q6594" s="24">
        <f t="shared" si="1124"/>
        <v>42225.265680000004</v>
      </c>
      <c r="R6594" s="24">
        <f t="shared" si="1127"/>
        <v>0</v>
      </c>
      <c r="S6594" s="24">
        <f t="shared" si="1128"/>
        <v>26753.889724554596</v>
      </c>
      <c r="T6594" s="24" t="str">
        <f t="shared" si="1129"/>
        <v>charge</v>
      </c>
      <c r="V6594" s="24">
        <f t="shared" si="1132"/>
        <v>0</v>
      </c>
      <c r="W6594" s="24">
        <f t="shared" si="1130"/>
        <v>4000</v>
      </c>
      <c r="X6594" s="24">
        <f t="shared" si="1133"/>
        <v>0</v>
      </c>
      <c r="Z6594" s="24">
        <f t="shared" si="1131"/>
        <v>0</v>
      </c>
      <c r="AB6594" s="24">
        <f t="shared" si="1125"/>
        <v>26753.889724554596</v>
      </c>
    </row>
    <row r="6595" x14ac:dyDescent="0.2">
      <c r="I6595" s="25">
        <v>6590</v>
      </c>
      <c r="J6595" s="29">
        <v>0.54716956799999994</v>
      </c>
      <c r="L6595" s="25">
        <v>19410.62241027355</v>
      </c>
      <c r="N6595" s="25">
        <v>6590</v>
      </c>
      <c r="O6595" s="25">
        <f t="shared" si="1126"/>
        <v>15431.444816167474</v>
      </c>
      <c r="P6595" s="25">
        <f t="shared" si="1123"/>
        <v>15431.444816167474</v>
      </c>
      <c r="Q6595" s="25">
        <f t="shared" si="1124"/>
        <v>43773.565439999998</v>
      </c>
      <c r="R6595" s="25">
        <f t="shared" si="1127"/>
        <v>0</v>
      </c>
      <c r="S6595" s="25">
        <f t="shared" si="1128"/>
        <v>28342.120623832525</v>
      </c>
      <c r="T6595" s="25" t="str">
        <f t="shared" si="1129"/>
        <v>charge</v>
      </c>
      <c r="V6595" s="25">
        <f t="shared" si="1132"/>
        <v>0</v>
      </c>
      <c r="W6595" s="25">
        <f t="shared" si="1130"/>
        <v>4000</v>
      </c>
      <c r="X6595" s="25">
        <f t="shared" si="1133"/>
        <v>0</v>
      </c>
      <c r="Z6595" s="25">
        <f t="shared" si="1131"/>
        <v>0</v>
      </c>
      <c r="AB6595" s="25">
        <f t="shared" si="1125"/>
        <v>28342.120623832525</v>
      </c>
    </row>
    <row r="6596" x14ac:dyDescent="0.2">
      <c r="I6596" s="24">
        <v>6591</v>
      </c>
      <c r="J6596" s="28">
        <v>0.462470622</v>
      </c>
      <c r="L6596" s="24">
        <v>19421.852951407433</v>
      </c>
      <c r="N6596" s="24">
        <v>6591</v>
      </c>
      <c r="O6596" s="24">
        <f t="shared" si="1126"/>
        <v>15440.37309636891</v>
      </c>
      <c r="P6596" s="24">
        <f t="shared" si="1123"/>
        <v>15440.37309636891</v>
      </c>
      <c r="Q6596" s="24">
        <f t="shared" si="1124"/>
        <v>36997.64976</v>
      </c>
      <c r="R6596" s="24">
        <f t="shared" si="1127"/>
        <v>0</v>
      </c>
      <c r="S6596" s="24">
        <f t="shared" si="1128"/>
        <v>21557.276663631092</v>
      </c>
      <c r="T6596" s="24" t="str">
        <f t="shared" si="1129"/>
        <v>charge</v>
      </c>
      <c r="V6596" s="24">
        <f t="shared" si="1132"/>
        <v>0</v>
      </c>
      <c r="W6596" s="24">
        <f t="shared" si="1130"/>
        <v>4000</v>
      </c>
      <c r="X6596" s="24">
        <f t="shared" si="1133"/>
        <v>0</v>
      </c>
      <c r="Z6596" s="24">
        <f t="shared" si="1131"/>
        <v>0</v>
      </c>
      <c r="AB6596" s="24">
        <f t="shared" si="1125"/>
        <v>21557.276663631092</v>
      </c>
    </row>
    <row r="6597" x14ac:dyDescent="0.2">
      <c r="I6597" s="25">
        <v>6592</v>
      </c>
      <c r="J6597" s="29">
        <v>0.40064510600000003</v>
      </c>
      <c r="L6597" s="25">
        <v>19660.011321043967</v>
      </c>
      <c r="N6597" s="25">
        <v>6592</v>
      </c>
      <c r="O6597" s="25">
        <f t="shared" si="1126"/>
        <v>15629.709000229954</v>
      </c>
      <c r="P6597" s="25">
        <f t="shared" si="1123"/>
        <v>15629.709000229954</v>
      </c>
      <c r="Q6597" s="25">
        <f t="shared" si="1124"/>
        <v>32051.608480000003</v>
      </c>
      <c r="R6597" s="25">
        <f t="shared" si="1127"/>
        <v>0</v>
      </c>
      <c r="S6597" s="25">
        <f t="shared" si="1128"/>
        <v>16421.899479770051</v>
      </c>
      <c r="T6597" s="25" t="str">
        <f t="shared" si="1129"/>
        <v>charge</v>
      </c>
      <c r="V6597" s="25">
        <f t="shared" si="1132"/>
        <v>0</v>
      </c>
      <c r="W6597" s="25">
        <f t="shared" si="1130"/>
        <v>4000</v>
      </c>
      <c r="X6597" s="25">
        <f t="shared" si="1133"/>
        <v>0</v>
      </c>
      <c r="Z6597" s="25">
        <f t="shared" si="1131"/>
        <v>0</v>
      </c>
      <c r="AB6597" s="25">
        <f t="shared" si="1125"/>
        <v>16421.899479770051</v>
      </c>
    </row>
    <row r="6598" x14ac:dyDescent="0.2">
      <c r="I6598" s="24">
        <v>6593</v>
      </c>
      <c r="J6598" s="28">
        <v>0.28500768300000001</v>
      </c>
      <c r="L6598" s="24">
        <v>19517.297423911092</v>
      </c>
      <c r="N6598" s="24">
        <v>6593</v>
      </c>
      <c r="O6598" s="24">
        <f t="shared" si="1126"/>
        <v>15516.251452009319</v>
      </c>
      <c r="P6598" s="24">
        <f t="shared" ref="P6598:P6661" si="1134">O6598-$E$8*$E$9</f>
        <v>15516.251452009319</v>
      </c>
      <c r="Q6598" s="24">
        <f t="shared" ref="Q6598:Q6661" si="1135">J6598*$E$7</f>
        <v>22800.61464</v>
      </c>
      <c r="R6598" s="24">
        <f t="shared" si="1127"/>
        <v>0</v>
      </c>
      <c r="S6598" s="24">
        <f t="shared" si="1128"/>
        <v>7284.3631879906807</v>
      </c>
      <c r="T6598" s="24" t="str">
        <f t="shared" si="1129"/>
        <v>charge</v>
      </c>
      <c r="V6598" s="24">
        <f t="shared" si="1132"/>
        <v>0</v>
      </c>
      <c r="W6598" s="24">
        <f t="shared" si="1130"/>
        <v>4000</v>
      </c>
      <c r="X6598" s="24">
        <f t="shared" si="1133"/>
        <v>0</v>
      </c>
      <c r="Z6598" s="24">
        <f t="shared" si="1131"/>
        <v>0</v>
      </c>
      <c r="AB6598" s="24">
        <f t="shared" ref="AB6598:AB6661" si="1136">IF(T6598="charge",(S6598-V6598),0)</f>
        <v>7284.3631879906807</v>
      </c>
    </row>
    <row r="6599" x14ac:dyDescent="0.2">
      <c r="I6599" s="25">
        <v>6594</v>
      </c>
      <c r="J6599" s="29">
        <v>0</v>
      </c>
      <c r="L6599" s="25">
        <v>19203.932608103751</v>
      </c>
      <c r="N6599" s="25">
        <v>6594</v>
      </c>
      <c r="O6599" s="25">
        <f t="shared" ref="O6599:O6662" si="1137">L6599*$O$2</f>
        <v>15267.126423442483</v>
      </c>
      <c r="P6599" s="25">
        <f t="shared" si="1134"/>
        <v>15267.126423442483</v>
      </c>
      <c r="Q6599" s="25">
        <f t="shared" si="1135"/>
        <v>0</v>
      </c>
      <c r="R6599" s="25">
        <f t="shared" ref="R6599:R6662" si="1138">IF(P6599&gt;Q6599,P6599-Q6599,0)</f>
        <v>15267.126423442483</v>
      </c>
      <c r="S6599" s="25">
        <f t="shared" ref="S6599:S6662" si="1139">IF(Q6599&gt;P6599,Q6599-P6599,0)</f>
        <v>0</v>
      </c>
      <c r="T6599" s="25" t="str">
        <f t="shared" ref="T6599:T6662" si="1140">IF(P6599&gt;Q6599,"drain","charge")</f>
        <v>drain</v>
      </c>
      <c r="V6599" s="25">
        <f t="shared" si="1132"/>
        <v>0</v>
      </c>
      <c r="W6599" s="25">
        <f t="shared" ref="W6599:W6662" si="1141">IF(W6598+S6599&gt;$E$11,$E$11,IF(T6599="charge",W6598+(S6599*$E$12),IF((W6598-R6599)&gt;0,W6598-R6599,0)))</f>
        <v>0</v>
      </c>
      <c r="X6599" s="25">
        <f t="shared" si="1133"/>
        <v>4000</v>
      </c>
      <c r="Z6599" s="25">
        <f t="shared" ref="Z6599:Z6662" si="1142">R6599-X6599</f>
        <v>11267.126423442483</v>
      </c>
      <c r="AB6599" s="25">
        <f t="shared" si="1136"/>
        <v>0</v>
      </c>
    </row>
    <row r="6600" x14ac:dyDescent="0.2">
      <c r="I6600" s="24">
        <v>6595</v>
      </c>
      <c r="J6600" s="28">
        <v>0</v>
      </c>
      <c r="L6600" s="24">
        <v>19989.025161147118</v>
      </c>
      <c r="N6600" s="24">
        <v>6595</v>
      </c>
      <c r="O6600" s="24">
        <f t="shared" si="1137"/>
        <v>15891.275003111959</v>
      </c>
      <c r="P6600" s="24">
        <f t="shared" si="1134"/>
        <v>15891.275003111959</v>
      </c>
      <c r="Q6600" s="24">
        <f t="shared" si="1135"/>
        <v>0</v>
      </c>
      <c r="R6600" s="24">
        <f t="shared" si="1138"/>
        <v>15891.275003111959</v>
      </c>
      <c r="S6600" s="24">
        <f t="shared" si="1139"/>
        <v>0</v>
      </c>
      <c r="T6600" s="24" t="str">
        <f t="shared" si="1140"/>
        <v>drain</v>
      </c>
      <c r="V6600" s="24">
        <f t="shared" ref="V6600:V6663" si="1143">IF(W6600&gt;=W6599,(W6600-W6599),0)</f>
        <v>0</v>
      </c>
      <c r="W6600" s="24">
        <f t="shared" si="1141"/>
        <v>0</v>
      </c>
      <c r="X6600" s="24">
        <f t="shared" ref="X6600:X6663" si="1144">IF(T6600="drain",W6599-W6600,0)</f>
        <v>0</v>
      </c>
      <c r="Z6600" s="24">
        <f t="shared" si="1142"/>
        <v>15891.275003111959</v>
      </c>
      <c r="AB6600" s="24">
        <f t="shared" si="1136"/>
        <v>0</v>
      </c>
    </row>
    <row r="6601" x14ac:dyDescent="0.2">
      <c r="I6601" s="25">
        <v>6596</v>
      </c>
      <c r="J6601" s="29">
        <v>0</v>
      </c>
      <c r="L6601" s="25">
        <v>20198.689541602133</v>
      </c>
      <c r="N6601" s="25">
        <v>6596</v>
      </c>
      <c r="O6601" s="25">
        <f t="shared" si="1137"/>
        <v>16057.958185573696</v>
      </c>
      <c r="P6601" s="25">
        <f t="shared" si="1134"/>
        <v>16057.958185573696</v>
      </c>
      <c r="Q6601" s="25">
        <f t="shared" si="1135"/>
        <v>0</v>
      </c>
      <c r="R6601" s="25">
        <f t="shared" si="1138"/>
        <v>16057.958185573696</v>
      </c>
      <c r="S6601" s="25">
        <f t="shared" si="1139"/>
        <v>0</v>
      </c>
      <c r="T6601" s="25" t="str">
        <f t="shared" si="1140"/>
        <v>drain</v>
      </c>
      <c r="V6601" s="25">
        <f t="shared" si="1143"/>
        <v>0</v>
      </c>
      <c r="W6601" s="25">
        <f t="shared" si="1141"/>
        <v>0</v>
      </c>
      <c r="X6601" s="25">
        <f t="shared" si="1144"/>
        <v>0</v>
      </c>
      <c r="Z6601" s="25">
        <f t="shared" si="1142"/>
        <v>16057.958185573696</v>
      </c>
      <c r="AB6601" s="25">
        <f t="shared" si="1136"/>
        <v>0</v>
      </c>
    </row>
    <row r="6602" x14ac:dyDescent="0.2">
      <c r="I6602" s="24">
        <v>6597</v>
      </c>
      <c r="J6602" s="28">
        <v>0</v>
      </c>
      <c r="L6602" s="24">
        <v>19863.116607642172</v>
      </c>
      <c r="N6602" s="24">
        <v>6597</v>
      </c>
      <c r="O6602" s="24">
        <f t="shared" si="1137"/>
        <v>15791.177703075527</v>
      </c>
      <c r="P6602" s="24">
        <f t="shared" si="1134"/>
        <v>15791.177703075527</v>
      </c>
      <c r="Q6602" s="24">
        <f t="shared" si="1135"/>
        <v>0</v>
      </c>
      <c r="R6602" s="24">
        <f t="shared" si="1138"/>
        <v>15791.177703075527</v>
      </c>
      <c r="S6602" s="24">
        <f t="shared" si="1139"/>
        <v>0</v>
      </c>
      <c r="T6602" s="24" t="str">
        <f t="shared" si="1140"/>
        <v>drain</v>
      </c>
      <c r="V6602" s="24">
        <f t="shared" si="1143"/>
        <v>0</v>
      </c>
      <c r="W6602" s="24">
        <f t="shared" si="1141"/>
        <v>0</v>
      </c>
      <c r="X6602" s="24">
        <f t="shared" si="1144"/>
        <v>0</v>
      </c>
      <c r="Z6602" s="24">
        <f t="shared" si="1142"/>
        <v>15791.177703075527</v>
      </c>
      <c r="AB6602" s="24">
        <f t="shared" si="1136"/>
        <v>0</v>
      </c>
    </row>
    <row r="6603" x14ac:dyDescent="0.2">
      <c r="I6603" s="25">
        <v>6598</v>
      </c>
      <c r="J6603" s="29">
        <v>0</v>
      </c>
      <c r="L6603" s="25">
        <v>19484.977966380116</v>
      </c>
      <c r="N6603" s="25">
        <v>6598</v>
      </c>
      <c r="O6603" s="25">
        <f t="shared" si="1137"/>
        <v>15490.557483272194</v>
      </c>
      <c r="P6603" s="25">
        <f t="shared" si="1134"/>
        <v>15490.557483272194</v>
      </c>
      <c r="Q6603" s="25">
        <f t="shared" si="1135"/>
        <v>0</v>
      </c>
      <c r="R6603" s="25">
        <f t="shared" si="1138"/>
        <v>15490.557483272194</v>
      </c>
      <c r="S6603" s="25">
        <f t="shared" si="1139"/>
        <v>0</v>
      </c>
      <c r="T6603" s="25" t="str">
        <f t="shared" si="1140"/>
        <v>drain</v>
      </c>
      <c r="V6603" s="25">
        <f t="shared" si="1143"/>
        <v>0</v>
      </c>
      <c r="W6603" s="25">
        <f t="shared" si="1141"/>
        <v>0</v>
      </c>
      <c r="X6603" s="25">
        <f t="shared" si="1144"/>
        <v>0</v>
      </c>
      <c r="Z6603" s="25">
        <f t="shared" si="1142"/>
        <v>15490.557483272194</v>
      </c>
      <c r="AB6603" s="25">
        <f t="shared" si="1136"/>
        <v>0</v>
      </c>
    </row>
    <row r="6604" x14ac:dyDescent="0.2">
      <c r="I6604" s="24">
        <v>6599</v>
      </c>
      <c r="J6604" s="28">
        <v>0</v>
      </c>
      <c r="L6604" s="24">
        <v>18542.420093703269</v>
      </c>
      <c r="N6604" s="24">
        <v>6599</v>
      </c>
      <c r="O6604" s="24">
        <f t="shared" si="1137"/>
        <v>14741.2239744941</v>
      </c>
      <c r="P6604" s="24">
        <f t="shared" si="1134"/>
        <v>14741.2239744941</v>
      </c>
      <c r="Q6604" s="24">
        <f t="shared" si="1135"/>
        <v>0</v>
      </c>
      <c r="R6604" s="24">
        <f t="shared" si="1138"/>
        <v>14741.2239744941</v>
      </c>
      <c r="S6604" s="24">
        <f t="shared" si="1139"/>
        <v>0</v>
      </c>
      <c r="T6604" s="24" t="str">
        <f t="shared" si="1140"/>
        <v>drain</v>
      </c>
      <c r="V6604" s="24">
        <f t="shared" si="1143"/>
        <v>0</v>
      </c>
      <c r="W6604" s="24">
        <f t="shared" si="1141"/>
        <v>0</v>
      </c>
      <c r="X6604" s="24">
        <f t="shared" si="1144"/>
        <v>0</v>
      </c>
      <c r="Z6604" s="24">
        <f t="shared" si="1142"/>
        <v>14741.2239744941</v>
      </c>
      <c r="AB6604" s="24">
        <f t="shared" si="1136"/>
        <v>0</v>
      </c>
    </row>
    <row r="6605" x14ac:dyDescent="0.2">
      <c r="I6605" s="25">
        <v>6600</v>
      </c>
      <c r="J6605" s="29">
        <v>0</v>
      </c>
      <c r="L6605" s="25">
        <v>17346.662494158743</v>
      </c>
      <c r="N6605" s="25">
        <v>6600</v>
      </c>
      <c r="O6605" s="25">
        <f t="shared" si="1137"/>
        <v>13790.596682856201</v>
      </c>
      <c r="P6605" s="25">
        <f t="shared" si="1134"/>
        <v>13790.596682856201</v>
      </c>
      <c r="Q6605" s="25">
        <f t="shared" si="1135"/>
        <v>0</v>
      </c>
      <c r="R6605" s="25">
        <f t="shared" si="1138"/>
        <v>13790.596682856201</v>
      </c>
      <c r="S6605" s="25">
        <f t="shared" si="1139"/>
        <v>0</v>
      </c>
      <c r="T6605" s="25" t="str">
        <f t="shared" si="1140"/>
        <v>drain</v>
      </c>
      <c r="V6605" s="25">
        <f t="shared" si="1143"/>
        <v>0</v>
      </c>
      <c r="W6605" s="25">
        <f t="shared" si="1141"/>
        <v>0</v>
      </c>
      <c r="X6605" s="25">
        <f t="shared" si="1144"/>
        <v>0</v>
      </c>
      <c r="Z6605" s="25">
        <f t="shared" si="1142"/>
        <v>13790.596682856201</v>
      </c>
      <c r="AB6605" s="25">
        <f t="shared" si="1136"/>
        <v>0</v>
      </c>
    </row>
    <row r="6606" x14ac:dyDescent="0.2">
      <c r="I6606" s="24">
        <v>6601</v>
      </c>
      <c r="J6606" s="28">
        <v>0</v>
      </c>
      <c r="L6606" s="24">
        <v>16306.475721907615</v>
      </c>
      <c r="N6606" s="24">
        <v>6601</v>
      </c>
      <c r="O6606" s="24">
        <f t="shared" si="1137"/>
        <v>12963.648198916555</v>
      </c>
      <c r="P6606" s="24">
        <f t="shared" si="1134"/>
        <v>12963.648198916555</v>
      </c>
      <c r="Q6606" s="24">
        <f t="shared" si="1135"/>
        <v>0</v>
      </c>
      <c r="R6606" s="24">
        <f t="shared" si="1138"/>
        <v>12963.648198916555</v>
      </c>
      <c r="S6606" s="24">
        <f t="shared" si="1139"/>
        <v>0</v>
      </c>
      <c r="T6606" s="24" t="str">
        <f t="shared" si="1140"/>
        <v>drain</v>
      </c>
      <c r="V6606" s="24">
        <f t="shared" si="1143"/>
        <v>0</v>
      </c>
      <c r="W6606" s="24">
        <f t="shared" si="1141"/>
        <v>0</v>
      </c>
      <c r="X6606" s="24">
        <f t="shared" si="1144"/>
        <v>0</v>
      </c>
      <c r="Z6606" s="24">
        <f t="shared" si="1142"/>
        <v>12963.648198916555</v>
      </c>
      <c r="AB6606" s="24">
        <f t="shared" si="1136"/>
        <v>0</v>
      </c>
    </row>
    <row r="6607" x14ac:dyDescent="0.2">
      <c r="I6607" s="25">
        <v>6602</v>
      </c>
      <c r="J6607" s="29">
        <v>0</v>
      </c>
      <c r="L6607" s="25">
        <v>16258.014740157127</v>
      </c>
      <c r="N6607" s="25">
        <v>6602</v>
      </c>
      <c r="O6607" s="25">
        <f t="shared" si="1137"/>
        <v>12925.121718424916</v>
      </c>
      <c r="P6607" s="25">
        <f t="shared" si="1134"/>
        <v>12925.121718424916</v>
      </c>
      <c r="Q6607" s="25">
        <f t="shared" si="1135"/>
        <v>0</v>
      </c>
      <c r="R6607" s="25">
        <f t="shared" si="1138"/>
        <v>12925.121718424916</v>
      </c>
      <c r="S6607" s="25">
        <f t="shared" si="1139"/>
        <v>0</v>
      </c>
      <c r="T6607" s="25" t="str">
        <f t="shared" si="1140"/>
        <v>drain</v>
      </c>
      <c r="V6607" s="25">
        <f t="shared" si="1143"/>
        <v>0</v>
      </c>
      <c r="W6607" s="25">
        <f t="shared" si="1141"/>
        <v>0</v>
      </c>
      <c r="X6607" s="25">
        <f t="shared" si="1144"/>
        <v>0</v>
      </c>
      <c r="Z6607" s="25">
        <f t="shared" si="1142"/>
        <v>12925.121718424916</v>
      </c>
      <c r="AB6607" s="25">
        <f t="shared" si="1136"/>
        <v>0</v>
      </c>
    </row>
    <row r="6608" x14ac:dyDescent="0.2">
      <c r="I6608" s="24">
        <v>6603</v>
      </c>
      <c r="J6608" s="28">
        <v>0</v>
      </c>
      <c r="L6608" s="24">
        <v>15839.12305560112</v>
      </c>
      <c r="N6608" s="24">
        <v>6603</v>
      </c>
      <c r="O6608" s="24">
        <f t="shared" si="1137"/>
        <v>12592.102829202891</v>
      </c>
      <c r="P6608" s="24">
        <f t="shared" si="1134"/>
        <v>12592.102829202891</v>
      </c>
      <c r="Q6608" s="24">
        <f t="shared" si="1135"/>
        <v>0</v>
      </c>
      <c r="R6608" s="24">
        <f t="shared" si="1138"/>
        <v>12592.102829202891</v>
      </c>
      <c r="S6608" s="24">
        <f t="shared" si="1139"/>
        <v>0</v>
      </c>
      <c r="T6608" s="24" t="str">
        <f t="shared" si="1140"/>
        <v>drain</v>
      </c>
      <c r="V6608" s="24">
        <f t="shared" si="1143"/>
        <v>0</v>
      </c>
      <c r="W6608" s="24">
        <f t="shared" si="1141"/>
        <v>0</v>
      </c>
      <c r="X6608" s="24">
        <f t="shared" si="1144"/>
        <v>0</v>
      </c>
      <c r="Z6608" s="24">
        <f t="shared" si="1142"/>
        <v>12592.102829202891</v>
      </c>
      <c r="AB6608" s="24">
        <f t="shared" si="1136"/>
        <v>0</v>
      </c>
    </row>
    <row r="6609" x14ac:dyDescent="0.2">
      <c r="I6609" s="25">
        <v>6604</v>
      </c>
      <c r="J6609" s="29">
        <v>0</v>
      </c>
      <c r="L6609" s="25">
        <v>15624.418178653716</v>
      </c>
      <c r="N6609" s="25">
        <v>6604</v>
      </c>
      <c r="O6609" s="25">
        <f t="shared" si="1137"/>
        <v>12421.412452029705</v>
      </c>
      <c r="P6609" s="25">
        <f t="shared" si="1134"/>
        <v>12421.412452029705</v>
      </c>
      <c r="Q6609" s="25">
        <f t="shared" si="1135"/>
        <v>0</v>
      </c>
      <c r="R6609" s="25">
        <f t="shared" si="1138"/>
        <v>12421.412452029705</v>
      </c>
      <c r="S6609" s="25">
        <f t="shared" si="1139"/>
        <v>0</v>
      </c>
      <c r="T6609" s="25" t="str">
        <f t="shared" si="1140"/>
        <v>drain</v>
      </c>
      <c r="V6609" s="25">
        <f t="shared" si="1143"/>
        <v>0</v>
      </c>
      <c r="W6609" s="25">
        <f t="shared" si="1141"/>
        <v>0</v>
      </c>
      <c r="X6609" s="25">
        <f t="shared" si="1144"/>
        <v>0</v>
      </c>
      <c r="Z6609" s="25">
        <f t="shared" si="1142"/>
        <v>12421.412452029705</v>
      </c>
      <c r="AB6609" s="25">
        <f t="shared" si="1136"/>
        <v>0</v>
      </c>
    </row>
    <row r="6610" x14ac:dyDescent="0.2">
      <c r="I6610" s="24">
        <v>6605</v>
      </c>
      <c r="J6610" s="28">
        <v>0</v>
      </c>
      <c r="L6610" s="24">
        <v>15821.855246424673</v>
      </c>
      <c r="N6610" s="24">
        <v>6605</v>
      </c>
      <c r="O6610" s="24">
        <f t="shared" si="1137"/>
        <v>12578.374920907616</v>
      </c>
      <c r="P6610" s="24">
        <f t="shared" si="1134"/>
        <v>12578.374920907616</v>
      </c>
      <c r="Q6610" s="24">
        <f t="shared" si="1135"/>
        <v>0</v>
      </c>
      <c r="R6610" s="24">
        <f t="shared" si="1138"/>
        <v>12578.374920907616</v>
      </c>
      <c r="S6610" s="24">
        <f t="shared" si="1139"/>
        <v>0</v>
      </c>
      <c r="T6610" s="24" t="str">
        <f t="shared" si="1140"/>
        <v>drain</v>
      </c>
      <c r="V6610" s="24">
        <f t="shared" si="1143"/>
        <v>0</v>
      </c>
      <c r="W6610" s="24">
        <f t="shared" si="1141"/>
        <v>0</v>
      </c>
      <c r="X6610" s="24">
        <f t="shared" si="1144"/>
        <v>0</v>
      </c>
      <c r="Z6610" s="24">
        <f t="shared" si="1142"/>
        <v>12578.374920907616</v>
      </c>
      <c r="AB6610" s="24">
        <f t="shared" si="1136"/>
        <v>0</v>
      </c>
    </row>
    <row r="6611" x14ac:dyDescent="0.2">
      <c r="I6611" s="25">
        <v>6606</v>
      </c>
      <c r="J6611" s="29">
        <v>0</v>
      </c>
      <c r="L6611" s="25">
        <v>16470.908670568464</v>
      </c>
      <c r="N6611" s="25">
        <v>6606</v>
      </c>
      <c r="O6611" s="25">
        <f t="shared" si="1137"/>
        <v>13094.37239310193</v>
      </c>
      <c r="P6611" s="25">
        <f t="shared" si="1134"/>
        <v>13094.37239310193</v>
      </c>
      <c r="Q6611" s="25">
        <f t="shared" si="1135"/>
        <v>0</v>
      </c>
      <c r="R6611" s="25">
        <f t="shared" si="1138"/>
        <v>13094.37239310193</v>
      </c>
      <c r="S6611" s="25">
        <f t="shared" si="1139"/>
        <v>0</v>
      </c>
      <c r="T6611" s="25" t="str">
        <f t="shared" si="1140"/>
        <v>drain</v>
      </c>
      <c r="V6611" s="25">
        <f t="shared" si="1143"/>
        <v>0</v>
      </c>
      <c r="W6611" s="25">
        <f t="shared" si="1141"/>
        <v>0</v>
      </c>
      <c r="X6611" s="25">
        <f t="shared" si="1144"/>
        <v>0</v>
      </c>
      <c r="Z6611" s="25">
        <f t="shared" si="1142"/>
        <v>13094.37239310193</v>
      </c>
      <c r="AB6611" s="25">
        <f t="shared" si="1136"/>
        <v>0</v>
      </c>
    </row>
    <row r="6612" x14ac:dyDescent="0.2">
      <c r="I6612" s="24">
        <v>6607</v>
      </c>
      <c r="J6612" s="28">
        <v>0</v>
      </c>
      <c r="L6612" s="24">
        <v>17279.31945002079</v>
      </c>
      <c r="N6612" s="24">
        <v>6607</v>
      </c>
      <c r="O6612" s="24">
        <f t="shared" si="1137"/>
        <v>13737.058962766529</v>
      </c>
      <c r="P6612" s="24">
        <f t="shared" si="1134"/>
        <v>13737.058962766529</v>
      </c>
      <c r="Q6612" s="24">
        <f t="shared" si="1135"/>
        <v>0</v>
      </c>
      <c r="R6612" s="24">
        <f t="shared" si="1138"/>
        <v>13737.058962766529</v>
      </c>
      <c r="S6612" s="24">
        <f t="shared" si="1139"/>
        <v>0</v>
      </c>
      <c r="T6612" s="24" t="str">
        <f t="shared" si="1140"/>
        <v>drain</v>
      </c>
      <c r="V6612" s="24">
        <f t="shared" si="1143"/>
        <v>0</v>
      </c>
      <c r="W6612" s="24">
        <f t="shared" si="1141"/>
        <v>0</v>
      </c>
      <c r="X6612" s="24">
        <f t="shared" si="1144"/>
        <v>0</v>
      </c>
      <c r="Z6612" s="24">
        <f t="shared" si="1142"/>
        <v>13737.058962766529</v>
      </c>
      <c r="AB6612" s="24">
        <f t="shared" si="1136"/>
        <v>0</v>
      </c>
    </row>
    <row r="6613" x14ac:dyDescent="0.2">
      <c r="I6613" s="25">
        <v>6608</v>
      </c>
      <c r="J6613" s="29">
        <v>0.19263156899999997</v>
      </c>
      <c r="L6613" s="25">
        <v>18487.729459071157</v>
      </c>
      <c r="N6613" s="25">
        <v>6608</v>
      </c>
      <c r="O6613" s="25">
        <f t="shared" si="1137"/>
        <v>14697.744919961571</v>
      </c>
      <c r="P6613" s="25">
        <f t="shared" si="1134"/>
        <v>14697.744919961571</v>
      </c>
      <c r="Q6613" s="25">
        <f t="shared" si="1135"/>
        <v>15410.525519999997</v>
      </c>
      <c r="R6613" s="25">
        <f t="shared" si="1138"/>
        <v>0</v>
      </c>
      <c r="S6613" s="25">
        <f t="shared" si="1139"/>
        <v>712.7806000384262</v>
      </c>
      <c r="T6613" s="25" t="str">
        <f t="shared" si="1140"/>
        <v>charge</v>
      </c>
      <c r="V6613" s="25">
        <f t="shared" si="1143"/>
        <v>641.5025400345836</v>
      </c>
      <c r="W6613" s="25">
        <f t="shared" si="1141"/>
        <v>641.5025400345836</v>
      </c>
      <c r="X6613" s="25">
        <f t="shared" si="1144"/>
        <v>0</v>
      </c>
      <c r="Z6613" s="25">
        <f t="shared" si="1142"/>
        <v>0</v>
      </c>
      <c r="AB6613" s="25">
        <f t="shared" si="1136"/>
        <v>71.278060003842597</v>
      </c>
    </row>
    <row r="6614" x14ac:dyDescent="0.2">
      <c r="I6614" s="24">
        <v>6609</v>
      </c>
      <c r="J6614" s="28">
        <v>0.30795713400000002</v>
      </c>
      <c r="L6614" s="24">
        <v>19989.180403184888</v>
      </c>
      <c r="N6614" s="24">
        <v>6609</v>
      </c>
      <c r="O6614" s="24">
        <f t="shared" si="1137"/>
        <v>15891.398420531987</v>
      </c>
      <c r="P6614" s="24">
        <f t="shared" si="1134"/>
        <v>15891.398420531987</v>
      </c>
      <c r="Q6614" s="24">
        <f t="shared" si="1135"/>
        <v>24636.570720000003</v>
      </c>
      <c r="R6614" s="24">
        <f t="shared" si="1138"/>
        <v>0</v>
      </c>
      <c r="S6614" s="24">
        <f t="shared" si="1139"/>
        <v>8745.1722994680167</v>
      </c>
      <c r="T6614" s="24" t="str">
        <f t="shared" si="1140"/>
        <v>charge</v>
      </c>
      <c r="V6614" s="24">
        <f t="shared" si="1143"/>
        <v>3358.4974599654165</v>
      </c>
      <c r="W6614" s="24">
        <f t="shared" si="1141"/>
        <v>4000</v>
      </c>
      <c r="X6614" s="24">
        <f t="shared" si="1144"/>
        <v>0</v>
      </c>
      <c r="Z6614" s="24">
        <f t="shared" si="1142"/>
        <v>0</v>
      </c>
      <c r="AB6614" s="24">
        <f t="shared" si="1136"/>
        <v>5386.6748395026007</v>
      </c>
    </row>
    <row r="6615" x14ac:dyDescent="0.2">
      <c r="I6615" s="25">
        <v>6610</v>
      </c>
      <c r="J6615" s="29">
        <v>0.43695292599999996</v>
      </c>
      <c r="L6615" s="25">
        <v>21073.70154941082</v>
      </c>
      <c r="N6615" s="25">
        <v>6610</v>
      </c>
      <c r="O6615" s="25">
        <f t="shared" si="1137"/>
        <v>16753.592731781602</v>
      </c>
      <c r="P6615" s="25">
        <f t="shared" si="1134"/>
        <v>16753.592731781602</v>
      </c>
      <c r="Q6615" s="25">
        <f t="shared" si="1135"/>
        <v>34956.234079999995</v>
      </c>
      <c r="R6615" s="25">
        <f t="shared" si="1138"/>
        <v>0</v>
      </c>
      <c r="S6615" s="25">
        <f t="shared" si="1139"/>
        <v>18202.641348218393</v>
      </c>
      <c r="T6615" s="25" t="str">
        <f t="shared" si="1140"/>
        <v>charge</v>
      </c>
      <c r="V6615" s="25">
        <f t="shared" si="1143"/>
        <v>0</v>
      </c>
      <c r="W6615" s="25">
        <f t="shared" si="1141"/>
        <v>4000</v>
      </c>
      <c r="X6615" s="25">
        <f t="shared" si="1144"/>
        <v>0</v>
      </c>
      <c r="Z6615" s="25">
        <f t="shared" si="1142"/>
        <v>0</v>
      </c>
      <c r="AB6615" s="25">
        <f t="shared" si="1136"/>
        <v>18202.641348218393</v>
      </c>
    </row>
    <row r="6616" x14ac:dyDescent="0.2">
      <c r="I6616" s="24">
        <v>6611</v>
      </c>
      <c r="J6616" s="28">
        <v>0.51107536399999998</v>
      </c>
      <c r="L6616" s="24">
        <v>21524.162882781027</v>
      </c>
      <c r="N6616" s="24">
        <v>6611</v>
      </c>
      <c r="O6616" s="24">
        <f t="shared" si="1137"/>
        <v>17111.709491810918</v>
      </c>
      <c r="P6616" s="24">
        <f t="shared" si="1134"/>
        <v>17111.709491810918</v>
      </c>
      <c r="Q6616" s="24">
        <f t="shared" si="1135"/>
        <v>40886.029119999999</v>
      </c>
      <c r="R6616" s="24">
        <f t="shared" si="1138"/>
        <v>0</v>
      </c>
      <c r="S6616" s="24">
        <f t="shared" si="1139"/>
        <v>23774.319628189081</v>
      </c>
      <c r="T6616" s="24" t="str">
        <f t="shared" si="1140"/>
        <v>charge</v>
      </c>
      <c r="V6616" s="24">
        <f t="shared" si="1143"/>
        <v>0</v>
      </c>
      <c r="W6616" s="24">
        <f t="shared" si="1141"/>
        <v>4000</v>
      </c>
      <c r="X6616" s="24">
        <f t="shared" si="1144"/>
        <v>0</v>
      </c>
      <c r="Z6616" s="24">
        <f t="shared" si="1142"/>
        <v>0</v>
      </c>
      <c r="AB6616" s="24">
        <f t="shared" si="1136"/>
        <v>23774.319628189081</v>
      </c>
    </row>
    <row r="6617" x14ac:dyDescent="0.2">
      <c r="I6617" s="25">
        <v>6612</v>
      </c>
      <c r="J6617" s="29">
        <v>0.56784651200000003</v>
      </c>
      <c r="L6617" s="25">
        <v>21378.867634439466</v>
      </c>
      <c r="N6617" s="25">
        <v>6612</v>
      </c>
      <c r="O6617" s="25">
        <f t="shared" si="1137"/>
        <v>16996.199769379378</v>
      </c>
      <c r="P6617" s="25">
        <f t="shared" si="1134"/>
        <v>16996.199769379378</v>
      </c>
      <c r="Q6617" s="25">
        <f t="shared" si="1135"/>
        <v>45427.720959999999</v>
      </c>
      <c r="R6617" s="25">
        <f t="shared" si="1138"/>
        <v>0</v>
      </c>
      <c r="S6617" s="25">
        <f t="shared" si="1139"/>
        <v>28431.52119062062</v>
      </c>
      <c r="T6617" s="25" t="str">
        <f t="shared" si="1140"/>
        <v>charge</v>
      </c>
      <c r="V6617" s="25">
        <f t="shared" si="1143"/>
        <v>0</v>
      </c>
      <c r="W6617" s="25">
        <f t="shared" si="1141"/>
        <v>4000</v>
      </c>
      <c r="X6617" s="25">
        <f t="shared" si="1144"/>
        <v>0</v>
      </c>
      <c r="Z6617" s="25">
        <f t="shared" si="1142"/>
        <v>0</v>
      </c>
      <c r="AB6617" s="25">
        <f t="shared" si="1136"/>
        <v>28431.52119062062</v>
      </c>
    </row>
    <row r="6618" x14ac:dyDescent="0.2">
      <c r="I6618" s="24">
        <v>6613</v>
      </c>
      <c r="J6618" s="28">
        <v>0.58104983099999996</v>
      </c>
      <c r="L6618" s="24">
        <v>21741.52554886341</v>
      </c>
      <c r="N6618" s="24">
        <v>6613</v>
      </c>
      <c r="O6618" s="24">
        <f t="shared" si="1137"/>
        <v>17284.512811346412</v>
      </c>
      <c r="P6618" s="24">
        <f t="shared" si="1134"/>
        <v>17284.512811346412</v>
      </c>
      <c r="Q6618" s="24">
        <f t="shared" si="1135"/>
        <v>46483.98648</v>
      </c>
      <c r="R6618" s="24">
        <f t="shared" si="1138"/>
        <v>0</v>
      </c>
      <c r="S6618" s="24">
        <f t="shared" si="1139"/>
        <v>29199.473668653587</v>
      </c>
      <c r="T6618" s="24" t="str">
        <f t="shared" si="1140"/>
        <v>charge</v>
      </c>
      <c r="V6618" s="24">
        <f t="shared" si="1143"/>
        <v>0</v>
      </c>
      <c r="W6618" s="24">
        <f t="shared" si="1141"/>
        <v>4000</v>
      </c>
      <c r="X6618" s="24">
        <f t="shared" si="1144"/>
        <v>0</v>
      </c>
      <c r="Z6618" s="24">
        <f t="shared" si="1142"/>
        <v>0</v>
      </c>
      <c r="AB6618" s="24">
        <f t="shared" si="1136"/>
        <v>29199.473668653587</v>
      </c>
    </row>
    <row r="6619" x14ac:dyDescent="0.2">
      <c r="I6619" s="25">
        <v>6614</v>
      </c>
      <c r="J6619" s="29">
        <v>0.56496427000000005</v>
      </c>
      <c r="L6619" s="25">
        <v>22431.877268171309</v>
      </c>
      <c r="N6619" s="25">
        <v>6614</v>
      </c>
      <c r="O6619" s="25">
        <f t="shared" si="1137"/>
        <v>17833.342428196192</v>
      </c>
      <c r="P6619" s="25">
        <f t="shared" si="1134"/>
        <v>17833.342428196192</v>
      </c>
      <c r="Q6619" s="25">
        <f t="shared" si="1135"/>
        <v>45197.141600000003</v>
      </c>
      <c r="R6619" s="25">
        <f t="shared" si="1138"/>
        <v>0</v>
      </c>
      <c r="S6619" s="25">
        <f t="shared" si="1139"/>
        <v>27363.79917180381</v>
      </c>
      <c r="T6619" s="25" t="str">
        <f t="shared" si="1140"/>
        <v>charge</v>
      </c>
      <c r="V6619" s="25">
        <f t="shared" si="1143"/>
        <v>0</v>
      </c>
      <c r="W6619" s="25">
        <f t="shared" si="1141"/>
        <v>4000</v>
      </c>
      <c r="X6619" s="25">
        <f t="shared" si="1144"/>
        <v>0</v>
      </c>
      <c r="Z6619" s="25">
        <f t="shared" si="1142"/>
        <v>0</v>
      </c>
      <c r="AB6619" s="25">
        <f t="shared" si="1136"/>
        <v>27363.79917180381</v>
      </c>
    </row>
    <row r="6620" x14ac:dyDescent="0.2">
      <c r="I6620" s="24">
        <v>6615</v>
      </c>
      <c r="J6620" s="28">
        <v>0.52330716399999999</v>
      </c>
      <c r="L6620" s="24">
        <v>22879.873267436025</v>
      </c>
      <c r="N6620" s="24">
        <v>6615</v>
      </c>
      <c r="O6620" s="24">
        <f t="shared" si="1137"/>
        <v>18189.499247611642</v>
      </c>
      <c r="P6620" s="24">
        <f t="shared" si="1134"/>
        <v>18189.499247611642</v>
      </c>
      <c r="Q6620" s="24">
        <f t="shared" si="1135"/>
        <v>41864.573120000001</v>
      </c>
      <c r="R6620" s="24">
        <f t="shared" si="1138"/>
        <v>0</v>
      </c>
      <c r="S6620" s="24">
        <f t="shared" si="1139"/>
        <v>23675.073872388359</v>
      </c>
      <c r="T6620" s="24" t="str">
        <f t="shared" si="1140"/>
        <v>charge</v>
      </c>
      <c r="V6620" s="24">
        <f t="shared" si="1143"/>
        <v>0</v>
      </c>
      <c r="W6620" s="24">
        <f t="shared" si="1141"/>
        <v>4000</v>
      </c>
      <c r="X6620" s="24">
        <f t="shared" si="1144"/>
        <v>0</v>
      </c>
      <c r="Z6620" s="24">
        <f t="shared" si="1142"/>
        <v>0</v>
      </c>
      <c r="AB6620" s="24">
        <f t="shared" si="1136"/>
        <v>23675.073872388359</v>
      </c>
    </row>
    <row r="6621" x14ac:dyDescent="0.2">
      <c r="I6621" s="25">
        <v>6616</v>
      </c>
      <c r="J6621" s="29">
        <v>0.49550882699999999</v>
      </c>
      <c r="L6621" s="25">
        <v>22727.302716898917</v>
      </c>
      <c r="N6621" s="25">
        <v>6616</v>
      </c>
      <c r="O6621" s="25">
        <f t="shared" si="1137"/>
        <v>18068.20565993464</v>
      </c>
      <c r="P6621" s="25">
        <f t="shared" si="1134"/>
        <v>18068.20565993464</v>
      </c>
      <c r="Q6621" s="25">
        <f t="shared" si="1135"/>
        <v>39640.706160000002</v>
      </c>
      <c r="R6621" s="25">
        <f t="shared" si="1138"/>
        <v>0</v>
      </c>
      <c r="S6621" s="25">
        <f t="shared" si="1139"/>
        <v>21572.500500065362</v>
      </c>
      <c r="T6621" s="25" t="str">
        <f t="shared" si="1140"/>
        <v>charge</v>
      </c>
      <c r="V6621" s="25">
        <f t="shared" si="1143"/>
        <v>0</v>
      </c>
      <c r="W6621" s="25">
        <f t="shared" si="1141"/>
        <v>4000</v>
      </c>
      <c r="X6621" s="25">
        <f t="shared" si="1144"/>
        <v>0</v>
      </c>
      <c r="Z6621" s="25">
        <f t="shared" si="1142"/>
        <v>0</v>
      </c>
      <c r="AB6621" s="25">
        <f t="shared" si="1136"/>
        <v>21572.500500065362</v>
      </c>
    </row>
    <row r="6622" x14ac:dyDescent="0.2">
      <c r="I6622" s="24">
        <v>6617</v>
      </c>
      <c r="J6622" s="28">
        <v>0.32226046899999999</v>
      </c>
      <c r="L6622" s="24">
        <v>22300.670924735066</v>
      </c>
      <c r="N6622" s="24">
        <v>6617</v>
      </c>
      <c r="O6622" s="24">
        <f t="shared" si="1137"/>
        <v>17729.033385164377</v>
      </c>
      <c r="P6622" s="24">
        <f t="shared" si="1134"/>
        <v>17729.033385164377</v>
      </c>
      <c r="Q6622" s="24">
        <f t="shared" si="1135"/>
        <v>25780.837520000001</v>
      </c>
      <c r="R6622" s="24">
        <f t="shared" si="1138"/>
        <v>0</v>
      </c>
      <c r="S6622" s="24">
        <f t="shared" si="1139"/>
        <v>8051.8041348356237</v>
      </c>
      <c r="T6622" s="24" t="str">
        <f t="shared" si="1140"/>
        <v>charge</v>
      </c>
      <c r="V6622" s="24">
        <f t="shared" si="1143"/>
        <v>0</v>
      </c>
      <c r="W6622" s="24">
        <f t="shared" si="1141"/>
        <v>4000</v>
      </c>
      <c r="X6622" s="24">
        <f t="shared" si="1144"/>
        <v>0</v>
      </c>
      <c r="Z6622" s="24">
        <f t="shared" si="1142"/>
        <v>0</v>
      </c>
      <c r="AB6622" s="24">
        <f t="shared" si="1136"/>
        <v>8051.8041348356237</v>
      </c>
    </row>
    <row r="6623" x14ac:dyDescent="0.2">
      <c r="I6623" s="25">
        <v>6618</v>
      </c>
      <c r="J6623" s="29">
        <v>0</v>
      </c>
      <c r="L6623" s="25">
        <v>21675.982797122</v>
      </c>
      <c r="N6623" s="25">
        <v>6618</v>
      </c>
      <c r="O6623" s="25">
        <f t="shared" si="1137"/>
        <v>17232.406323711992</v>
      </c>
      <c r="P6623" s="25">
        <f t="shared" si="1134"/>
        <v>17232.406323711992</v>
      </c>
      <c r="Q6623" s="25">
        <f t="shared" si="1135"/>
        <v>0</v>
      </c>
      <c r="R6623" s="25">
        <f t="shared" si="1138"/>
        <v>17232.406323711992</v>
      </c>
      <c r="S6623" s="25">
        <f t="shared" si="1139"/>
        <v>0</v>
      </c>
      <c r="T6623" s="25" t="str">
        <f t="shared" si="1140"/>
        <v>drain</v>
      </c>
      <c r="V6623" s="25">
        <f t="shared" si="1143"/>
        <v>0</v>
      </c>
      <c r="W6623" s="25">
        <f t="shared" si="1141"/>
        <v>0</v>
      </c>
      <c r="X6623" s="25">
        <f t="shared" si="1144"/>
        <v>4000</v>
      </c>
      <c r="Z6623" s="25">
        <f t="shared" si="1142"/>
        <v>13232.406323711992</v>
      </c>
      <c r="AB6623" s="25">
        <f t="shared" si="1136"/>
        <v>0</v>
      </c>
    </row>
    <row r="6624" x14ac:dyDescent="0.2">
      <c r="I6624" s="24">
        <v>6619</v>
      </c>
      <c r="J6624" s="28">
        <v>0</v>
      </c>
      <c r="L6624" s="24">
        <v>22041.426042723655</v>
      </c>
      <c r="N6624" s="24">
        <v>6619</v>
      </c>
      <c r="O6624" s="24">
        <f t="shared" si="1137"/>
        <v>17522.933703965307</v>
      </c>
      <c r="P6624" s="24">
        <f t="shared" si="1134"/>
        <v>17522.933703965307</v>
      </c>
      <c r="Q6624" s="24">
        <f t="shared" si="1135"/>
        <v>0</v>
      </c>
      <c r="R6624" s="24">
        <f t="shared" si="1138"/>
        <v>17522.933703965307</v>
      </c>
      <c r="S6624" s="24">
        <f t="shared" si="1139"/>
        <v>0</v>
      </c>
      <c r="T6624" s="24" t="str">
        <f t="shared" si="1140"/>
        <v>drain</v>
      </c>
      <c r="V6624" s="24">
        <f t="shared" si="1143"/>
        <v>0</v>
      </c>
      <c r="W6624" s="24">
        <f t="shared" si="1141"/>
        <v>0</v>
      </c>
      <c r="X6624" s="24">
        <f t="shared" si="1144"/>
        <v>0</v>
      </c>
      <c r="Z6624" s="24">
        <f t="shared" si="1142"/>
        <v>17522.933703965307</v>
      </c>
      <c r="AB6624" s="24">
        <f t="shared" si="1136"/>
        <v>0</v>
      </c>
    </row>
    <row r="6625" x14ac:dyDescent="0.2">
      <c r="I6625" s="25">
        <v>6620</v>
      </c>
      <c r="J6625" s="29">
        <v>0</v>
      </c>
      <c r="L6625" s="25">
        <v>21574.464915633202</v>
      </c>
      <c r="N6625" s="25">
        <v>6620</v>
      </c>
      <c r="O6625" s="25">
        <f t="shared" si="1137"/>
        <v>17151.699607928396</v>
      </c>
      <c r="P6625" s="25">
        <f t="shared" si="1134"/>
        <v>17151.699607928396</v>
      </c>
      <c r="Q6625" s="25">
        <f t="shared" si="1135"/>
        <v>0</v>
      </c>
      <c r="R6625" s="25">
        <f t="shared" si="1138"/>
        <v>17151.699607928396</v>
      </c>
      <c r="S6625" s="25">
        <f t="shared" si="1139"/>
        <v>0</v>
      </c>
      <c r="T6625" s="25" t="str">
        <f t="shared" si="1140"/>
        <v>drain</v>
      </c>
      <c r="V6625" s="25">
        <f t="shared" si="1143"/>
        <v>0</v>
      </c>
      <c r="W6625" s="25">
        <f t="shared" si="1141"/>
        <v>0</v>
      </c>
      <c r="X6625" s="25">
        <f t="shared" si="1144"/>
        <v>0</v>
      </c>
      <c r="Z6625" s="25">
        <f t="shared" si="1142"/>
        <v>17151.699607928396</v>
      </c>
      <c r="AB6625" s="25">
        <f t="shared" si="1136"/>
        <v>0</v>
      </c>
    </row>
    <row r="6626" x14ac:dyDescent="0.2">
      <c r="I6626" s="24">
        <v>6621</v>
      </c>
      <c r="J6626" s="28">
        <v>0</v>
      </c>
      <c r="L6626" s="24">
        <v>21052.983668398854</v>
      </c>
      <c r="N6626" s="24">
        <v>6621</v>
      </c>
      <c r="O6626" s="24">
        <f t="shared" si="1137"/>
        <v>16737.122016377089</v>
      </c>
      <c r="P6626" s="24">
        <f t="shared" si="1134"/>
        <v>16737.122016377089</v>
      </c>
      <c r="Q6626" s="24">
        <f t="shared" si="1135"/>
        <v>0</v>
      </c>
      <c r="R6626" s="24">
        <f t="shared" si="1138"/>
        <v>16737.122016377089</v>
      </c>
      <c r="S6626" s="24">
        <f t="shared" si="1139"/>
        <v>0</v>
      </c>
      <c r="T6626" s="24" t="str">
        <f t="shared" si="1140"/>
        <v>drain</v>
      </c>
      <c r="V6626" s="24">
        <f t="shared" si="1143"/>
        <v>0</v>
      </c>
      <c r="W6626" s="24">
        <f t="shared" si="1141"/>
        <v>0</v>
      </c>
      <c r="X6626" s="24">
        <f t="shared" si="1144"/>
        <v>0</v>
      </c>
      <c r="Z6626" s="24">
        <f t="shared" si="1142"/>
        <v>16737.122016377089</v>
      </c>
      <c r="AB6626" s="24">
        <f t="shared" si="1136"/>
        <v>0</v>
      </c>
    </row>
    <row r="6627" x14ac:dyDescent="0.2">
      <c r="I6627" s="25">
        <v>6622</v>
      </c>
      <c r="J6627" s="29">
        <v>0</v>
      </c>
      <c r="L6627" s="25">
        <v>20001.068742156029</v>
      </c>
      <c r="N6627" s="25">
        <v>6622</v>
      </c>
      <c r="O6627" s="25">
        <f t="shared" si="1137"/>
        <v>15900.849650014045</v>
      </c>
      <c r="P6627" s="25">
        <f t="shared" si="1134"/>
        <v>15900.849650014045</v>
      </c>
      <c r="Q6627" s="25">
        <f t="shared" si="1135"/>
        <v>0</v>
      </c>
      <c r="R6627" s="25">
        <f t="shared" si="1138"/>
        <v>15900.849650014045</v>
      </c>
      <c r="S6627" s="25">
        <f t="shared" si="1139"/>
        <v>0</v>
      </c>
      <c r="T6627" s="25" t="str">
        <f t="shared" si="1140"/>
        <v>drain</v>
      </c>
      <c r="V6627" s="25">
        <f t="shared" si="1143"/>
        <v>0</v>
      </c>
      <c r="W6627" s="25">
        <f t="shared" si="1141"/>
        <v>0</v>
      </c>
      <c r="X6627" s="25">
        <f t="shared" si="1144"/>
        <v>0</v>
      </c>
      <c r="Z6627" s="25">
        <f t="shared" si="1142"/>
        <v>15900.849650014045</v>
      </c>
      <c r="AB6627" s="25">
        <f t="shared" si="1136"/>
        <v>0</v>
      </c>
    </row>
    <row r="6628" x14ac:dyDescent="0.2">
      <c r="I6628" s="24">
        <v>6623</v>
      </c>
      <c r="J6628" s="28">
        <v>0</v>
      </c>
      <c r="L6628" s="24">
        <v>18916.638800168035</v>
      </c>
      <c r="N6628" s="24">
        <v>6623</v>
      </c>
      <c r="O6628" s="24">
        <f t="shared" si="1137"/>
        <v>15038.727846133588</v>
      </c>
      <c r="P6628" s="24">
        <f t="shared" si="1134"/>
        <v>15038.727846133588</v>
      </c>
      <c r="Q6628" s="24">
        <f t="shared" si="1135"/>
        <v>0</v>
      </c>
      <c r="R6628" s="24">
        <f t="shared" si="1138"/>
        <v>15038.727846133588</v>
      </c>
      <c r="S6628" s="24">
        <f t="shared" si="1139"/>
        <v>0</v>
      </c>
      <c r="T6628" s="24" t="str">
        <f t="shared" si="1140"/>
        <v>drain</v>
      </c>
      <c r="V6628" s="24">
        <f t="shared" si="1143"/>
        <v>0</v>
      </c>
      <c r="W6628" s="24">
        <f t="shared" si="1141"/>
        <v>0</v>
      </c>
      <c r="X6628" s="24">
        <f t="shared" si="1144"/>
        <v>0</v>
      </c>
      <c r="Z6628" s="24">
        <f t="shared" si="1142"/>
        <v>15038.727846133588</v>
      </c>
      <c r="AB6628" s="24">
        <f t="shared" si="1136"/>
        <v>0</v>
      </c>
    </row>
    <row r="6629" x14ac:dyDescent="0.2">
      <c r="I6629" s="25">
        <v>6624</v>
      </c>
      <c r="J6629" s="29">
        <v>0</v>
      </c>
      <c r="L6629" s="25">
        <v>17647.465363311767</v>
      </c>
      <c r="N6629" s="25">
        <v>6624</v>
      </c>
      <c r="O6629" s="25">
        <f t="shared" si="1137"/>
        <v>14029.734963832856</v>
      </c>
      <c r="P6629" s="25">
        <f t="shared" si="1134"/>
        <v>14029.734963832856</v>
      </c>
      <c r="Q6629" s="25">
        <f t="shared" si="1135"/>
        <v>0</v>
      </c>
      <c r="R6629" s="25">
        <f t="shared" si="1138"/>
        <v>14029.734963832856</v>
      </c>
      <c r="S6629" s="25">
        <f t="shared" si="1139"/>
        <v>0</v>
      </c>
      <c r="T6629" s="25" t="str">
        <f t="shared" si="1140"/>
        <v>drain</v>
      </c>
      <c r="V6629" s="25">
        <f t="shared" si="1143"/>
        <v>0</v>
      </c>
      <c r="W6629" s="25">
        <f t="shared" si="1141"/>
        <v>0</v>
      </c>
      <c r="X6629" s="25">
        <f t="shared" si="1144"/>
        <v>0</v>
      </c>
      <c r="Z6629" s="25">
        <f t="shared" si="1142"/>
        <v>14029.734963832856</v>
      </c>
      <c r="AB6629" s="25">
        <f t="shared" si="1136"/>
        <v>0</v>
      </c>
    </row>
    <row r="6630" x14ac:dyDescent="0.2">
      <c r="I6630" s="24">
        <v>6625</v>
      </c>
      <c r="J6630" s="28">
        <v>0</v>
      </c>
      <c r="L6630" s="24">
        <v>16576.524513363838</v>
      </c>
      <c r="N6630" s="24">
        <v>6625</v>
      </c>
      <c r="O6630" s="24">
        <f t="shared" si="1137"/>
        <v>13178.336988124252</v>
      </c>
      <c r="P6630" s="24">
        <f t="shared" si="1134"/>
        <v>13178.336988124252</v>
      </c>
      <c r="Q6630" s="24">
        <f t="shared" si="1135"/>
        <v>0</v>
      </c>
      <c r="R6630" s="24">
        <f t="shared" si="1138"/>
        <v>13178.336988124252</v>
      </c>
      <c r="S6630" s="24">
        <f t="shared" si="1139"/>
        <v>0</v>
      </c>
      <c r="T6630" s="24" t="str">
        <f t="shared" si="1140"/>
        <v>drain</v>
      </c>
      <c r="V6630" s="24">
        <f t="shared" si="1143"/>
        <v>0</v>
      </c>
      <c r="W6630" s="24">
        <f t="shared" si="1141"/>
        <v>0</v>
      </c>
      <c r="X6630" s="24">
        <f t="shared" si="1144"/>
        <v>0</v>
      </c>
      <c r="Z6630" s="24">
        <f t="shared" si="1142"/>
        <v>13178.336988124252</v>
      </c>
      <c r="AB6630" s="24">
        <f t="shared" si="1136"/>
        <v>0</v>
      </c>
    </row>
    <row r="6631" x14ac:dyDescent="0.2">
      <c r="I6631" s="25">
        <v>6626</v>
      </c>
      <c r="J6631" s="29">
        <v>0</v>
      </c>
      <c r="L6631" s="25">
        <v>16514.560116887093</v>
      </c>
      <c r="N6631" s="25">
        <v>6626</v>
      </c>
      <c r="O6631" s="25">
        <f t="shared" si="1137"/>
        <v>13129.075292925239</v>
      </c>
      <c r="P6631" s="25">
        <f t="shared" si="1134"/>
        <v>13129.075292925239</v>
      </c>
      <c r="Q6631" s="25">
        <f t="shared" si="1135"/>
        <v>0</v>
      </c>
      <c r="R6631" s="25">
        <f t="shared" si="1138"/>
        <v>13129.075292925239</v>
      </c>
      <c r="S6631" s="25">
        <f t="shared" si="1139"/>
        <v>0</v>
      </c>
      <c r="T6631" s="25" t="str">
        <f t="shared" si="1140"/>
        <v>drain</v>
      </c>
      <c r="V6631" s="25">
        <f t="shared" si="1143"/>
        <v>0</v>
      </c>
      <c r="W6631" s="25">
        <f t="shared" si="1141"/>
        <v>0</v>
      </c>
      <c r="X6631" s="25">
        <f t="shared" si="1144"/>
        <v>0</v>
      </c>
      <c r="Z6631" s="25">
        <f t="shared" si="1142"/>
        <v>13129.075292925239</v>
      </c>
      <c r="AB6631" s="25">
        <f t="shared" si="1136"/>
        <v>0</v>
      </c>
    </row>
    <row r="6632" x14ac:dyDescent="0.2">
      <c r="I6632" s="24">
        <v>6627</v>
      </c>
      <c r="J6632" s="28">
        <v>0</v>
      </c>
      <c r="L6632" s="24">
        <v>15999.202587628364</v>
      </c>
      <c r="N6632" s="24">
        <v>6627</v>
      </c>
      <c r="O6632" s="24">
        <f t="shared" si="1137"/>
        <v>12719.366057164551</v>
      </c>
      <c r="P6632" s="24">
        <f t="shared" si="1134"/>
        <v>12719.366057164551</v>
      </c>
      <c r="Q6632" s="24">
        <f t="shared" si="1135"/>
        <v>0</v>
      </c>
      <c r="R6632" s="24">
        <f t="shared" si="1138"/>
        <v>12719.366057164551</v>
      </c>
      <c r="S6632" s="24">
        <f t="shared" si="1139"/>
        <v>0</v>
      </c>
      <c r="T6632" s="24" t="str">
        <f t="shared" si="1140"/>
        <v>drain</v>
      </c>
      <c r="V6632" s="24">
        <f t="shared" si="1143"/>
        <v>0</v>
      </c>
      <c r="W6632" s="24">
        <f t="shared" si="1141"/>
        <v>0</v>
      </c>
      <c r="X6632" s="24">
        <f t="shared" si="1144"/>
        <v>0</v>
      </c>
      <c r="Z6632" s="24">
        <f t="shared" si="1142"/>
        <v>12719.366057164551</v>
      </c>
      <c r="AB6632" s="24">
        <f t="shared" si="1136"/>
        <v>0</v>
      </c>
    </row>
    <row r="6633" x14ac:dyDescent="0.2">
      <c r="I6633" s="25">
        <v>6628</v>
      </c>
      <c r="J6633" s="29">
        <v>0</v>
      </c>
      <c r="L6633" s="25">
        <v>15815.412789320944</v>
      </c>
      <c r="N6633" s="25">
        <v>6628</v>
      </c>
      <c r="O6633" s="25">
        <f t="shared" si="1137"/>
        <v>12573.253167510151</v>
      </c>
      <c r="P6633" s="25">
        <f t="shared" si="1134"/>
        <v>12573.253167510151</v>
      </c>
      <c r="Q6633" s="25">
        <f t="shared" si="1135"/>
        <v>0</v>
      </c>
      <c r="R6633" s="25">
        <f t="shared" si="1138"/>
        <v>12573.253167510151</v>
      </c>
      <c r="S6633" s="25">
        <f t="shared" si="1139"/>
        <v>0</v>
      </c>
      <c r="T6633" s="25" t="str">
        <f t="shared" si="1140"/>
        <v>drain</v>
      </c>
      <c r="V6633" s="25">
        <f t="shared" si="1143"/>
        <v>0</v>
      </c>
      <c r="W6633" s="25">
        <f t="shared" si="1141"/>
        <v>0</v>
      </c>
      <c r="X6633" s="25">
        <f t="shared" si="1144"/>
        <v>0</v>
      </c>
      <c r="Z6633" s="25">
        <f t="shared" si="1142"/>
        <v>12573.253167510151</v>
      </c>
      <c r="AB6633" s="25">
        <f t="shared" si="1136"/>
        <v>0</v>
      </c>
    </row>
    <row r="6634" x14ac:dyDescent="0.2">
      <c r="I6634" s="24">
        <v>6629</v>
      </c>
      <c r="J6634" s="28">
        <v>0</v>
      </c>
      <c r="L6634" s="24">
        <v>15958.994552183151</v>
      </c>
      <c r="N6634" s="24">
        <v>6629</v>
      </c>
      <c r="O6634" s="24">
        <f t="shared" si="1137"/>
        <v>12687.400668985605</v>
      </c>
      <c r="P6634" s="24">
        <f t="shared" si="1134"/>
        <v>12687.400668985605</v>
      </c>
      <c r="Q6634" s="24">
        <f t="shared" si="1135"/>
        <v>0</v>
      </c>
      <c r="R6634" s="24">
        <f t="shared" si="1138"/>
        <v>12687.400668985605</v>
      </c>
      <c r="S6634" s="24">
        <f t="shared" si="1139"/>
        <v>0</v>
      </c>
      <c r="T6634" s="24" t="str">
        <f t="shared" si="1140"/>
        <v>drain</v>
      </c>
      <c r="V6634" s="24">
        <f t="shared" si="1143"/>
        <v>0</v>
      </c>
      <c r="W6634" s="24">
        <f t="shared" si="1141"/>
        <v>0</v>
      </c>
      <c r="X6634" s="24">
        <f t="shared" si="1144"/>
        <v>0</v>
      </c>
      <c r="Z6634" s="24">
        <f t="shared" si="1142"/>
        <v>12687.400668985605</v>
      </c>
      <c r="AB6634" s="24">
        <f t="shared" si="1136"/>
        <v>0</v>
      </c>
    </row>
    <row r="6635" x14ac:dyDescent="0.2">
      <c r="I6635" s="25">
        <v>6630</v>
      </c>
      <c r="J6635" s="29">
        <v>0</v>
      </c>
      <c r="L6635" s="25">
        <v>16681.699929857252</v>
      </c>
      <c r="N6635" s="25">
        <v>6630</v>
      </c>
      <c r="O6635" s="25">
        <f t="shared" si="1137"/>
        <v>13261.951444236516</v>
      </c>
      <c r="P6635" s="25">
        <f t="shared" si="1134"/>
        <v>13261.951444236516</v>
      </c>
      <c r="Q6635" s="25">
        <f t="shared" si="1135"/>
        <v>0</v>
      </c>
      <c r="R6635" s="25">
        <f t="shared" si="1138"/>
        <v>13261.951444236516</v>
      </c>
      <c r="S6635" s="25">
        <f t="shared" si="1139"/>
        <v>0</v>
      </c>
      <c r="T6635" s="25" t="str">
        <f t="shared" si="1140"/>
        <v>drain</v>
      </c>
      <c r="V6635" s="25">
        <f t="shared" si="1143"/>
        <v>0</v>
      </c>
      <c r="W6635" s="25">
        <f t="shared" si="1141"/>
        <v>0</v>
      </c>
      <c r="X6635" s="25">
        <f t="shared" si="1144"/>
        <v>0</v>
      </c>
      <c r="Z6635" s="25">
        <f t="shared" si="1142"/>
        <v>13261.951444236516</v>
      </c>
      <c r="AB6635" s="25">
        <f t="shared" si="1136"/>
        <v>0</v>
      </c>
    </row>
    <row r="6636" x14ac:dyDescent="0.2">
      <c r="I6636" s="24">
        <v>6631</v>
      </c>
      <c r="J6636" s="28">
        <v>0</v>
      </c>
      <c r="L6636" s="24">
        <v>17485.868069076536</v>
      </c>
      <c r="N6636" s="24">
        <v>6631</v>
      </c>
      <c r="O6636" s="24">
        <f t="shared" si="1137"/>
        <v>13901.265114915846</v>
      </c>
      <c r="P6636" s="24">
        <f t="shared" si="1134"/>
        <v>13901.265114915846</v>
      </c>
      <c r="Q6636" s="24">
        <f t="shared" si="1135"/>
        <v>0</v>
      </c>
      <c r="R6636" s="24">
        <f t="shared" si="1138"/>
        <v>13901.265114915846</v>
      </c>
      <c r="S6636" s="24">
        <f t="shared" si="1139"/>
        <v>0</v>
      </c>
      <c r="T6636" s="24" t="str">
        <f t="shared" si="1140"/>
        <v>drain</v>
      </c>
      <c r="V6636" s="24">
        <f t="shared" si="1143"/>
        <v>0</v>
      </c>
      <c r="W6636" s="24">
        <f t="shared" si="1141"/>
        <v>0</v>
      </c>
      <c r="X6636" s="24">
        <f t="shared" si="1144"/>
        <v>0</v>
      </c>
      <c r="Z6636" s="24">
        <f t="shared" si="1142"/>
        <v>13901.265114915846</v>
      </c>
      <c r="AB6636" s="24">
        <f t="shared" si="1136"/>
        <v>0</v>
      </c>
    </row>
    <row r="6637" x14ac:dyDescent="0.2">
      <c r="I6637" s="25">
        <v>6632</v>
      </c>
      <c r="J6637" s="29">
        <v>0.191936475</v>
      </c>
      <c r="L6637" s="25">
        <v>18943.609054923058</v>
      </c>
      <c r="N6637" s="25">
        <v>6632</v>
      </c>
      <c r="O6637" s="25">
        <f t="shared" si="1137"/>
        <v>15060.169198663831</v>
      </c>
      <c r="P6637" s="25">
        <f t="shared" si="1134"/>
        <v>15060.169198663831</v>
      </c>
      <c r="Q6637" s="25">
        <f t="shared" si="1135"/>
        <v>15354.918</v>
      </c>
      <c r="R6637" s="25">
        <f t="shared" si="1138"/>
        <v>0</v>
      </c>
      <c r="S6637" s="25">
        <f t="shared" si="1139"/>
        <v>294.74880133616898</v>
      </c>
      <c r="T6637" s="25" t="str">
        <f t="shared" si="1140"/>
        <v>charge</v>
      </c>
      <c r="V6637" s="25">
        <f t="shared" si="1143"/>
        <v>265.27392120255212</v>
      </c>
      <c r="W6637" s="25">
        <f t="shared" si="1141"/>
        <v>265.27392120255212</v>
      </c>
      <c r="X6637" s="25">
        <f t="shared" si="1144"/>
        <v>0</v>
      </c>
      <c r="Z6637" s="25">
        <f t="shared" si="1142"/>
        <v>0</v>
      </c>
      <c r="AB6637" s="25">
        <f t="shared" si="1136"/>
        <v>29.474880133616864</v>
      </c>
    </row>
    <row r="6638" x14ac:dyDescent="0.2">
      <c r="I6638" s="24">
        <v>6633</v>
      </c>
      <c r="J6638" s="28">
        <v>0.31821199900000002</v>
      </c>
      <c r="L6638" s="24">
        <v>20411.0758882761</v>
      </c>
      <c r="N6638" s="24">
        <v>6633</v>
      </c>
      <c r="O6638" s="24">
        <f t="shared" si="1137"/>
        <v>16226.805331179501</v>
      </c>
      <c r="P6638" s="24">
        <f t="shared" si="1134"/>
        <v>16226.805331179501</v>
      </c>
      <c r="Q6638" s="24">
        <f t="shared" si="1135"/>
        <v>25456.959920000001</v>
      </c>
      <c r="R6638" s="24">
        <f t="shared" si="1138"/>
        <v>0</v>
      </c>
      <c r="S6638" s="24">
        <f t="shared" si="1139"/>
        <v>9230.1545888205001</v>
      </c>
      <c r="T6638" s="24" t="str">
        <f t="shared" si="1140"/>
        <v>charge</v>
      </c>
      <c r="V6638" s="24">
        <f t="shared" si="1143"/>
        <v>3734.7260787974478</v>
      </c>
      <c r="W6638" s="24">
        <f t="shared" si="1141"/>
        <v>4000</v>
      </c>
      <c r="X6638" s="24">
        <f t="shared" si="1144"/>
        <v>0</v>
      </c>
      <c r="Z6638" s="24">
        <f t="shared" si="1142"/>
        <v>0</v>
      </c>
      <c r="AB6638" s="24">
        <f t="shared" si="1136"/>
        <v>5495.4285100230518</v>
      </c>
    </row>
    <row r="6639" x14ac:dyDescent="0.2">
      <c r="I6639" s="25">
        <v>6634</v>
      </c>
      <c r="J6639" s="29">
        <v>0.46870746899999999</v>
      </c>
      <c r="L6639" s="25">
        <v>21264.818706536291</v>
      </c>
      <c r="N6639" s="25">
        <v>6634</v>
      </c>
      <c r="O6639" s="25">
        <f t="shared" si="1137"/>
        <v>16905.530871696352</v>
      </c>
      <c r="P6639" s="25">
        <f t="shared" si="1134"/>
        <v>16905.530871696352</v>
      </c>
      <c r="Q6639" s="25">
        <f t="shared" si="1135"/>
        <v>37496.597519999996</v>
      </c>
      <c r="R6639" s="25">
        <f t="shared" si="1138"/>
        <v>0</v>
      </c>
      <c r="S6639" s="25">
        <f t="shared" si="1139"/>
        <v>20591.066648303644</v>
      </c>
      <c r="T6639" s="25" t="str">
        <f t="shared" si="1140"/>
        <v>charge</v>
      </c>
      <c r="V6639" s="25">
        <f t="shared" si="1143"/>
        <v>0</v>
      </c>
      <c r="W6639" s="25">
        <f t="shared" si="1141"/>
        <v>4000</v>
      </c>
      <c r="X6639" s="25">
        <f t="shared" si="1144"/>
        <v>0</v>
      </c>
      <c r="Z6639" s="25">
        <f t="shared" si="1142"/>
        <v>0</v>
      </c>
      <c r="AB6639" s="25">
        <f t="shared" si="1136"/>
        <v>20591.066648303644</v>
      </c>
    </row>
    <row r="6640" x14ac:dyDescent="0.2">
      <c r="I6640" s="24">
        <v>6635</v>
      </c>
      <c r="J6640" s="28">
        <v>0.56168035100000002</v>
      </c>
      <c r="L6640" s="24">
        <v>21391.49955985546</v>
      </c>
      <c r="N6640" s="24">
        <v>6635</v>
      </c>
      <c r="O6640" s="24">
        <f t="shared" si="1137"/>
        <v>17006.242150085091</v>
      </c>
      <c r="P6640" s="24">
        <f t="shared" si="1134"/>
        <v>17006.242150085091</v>
      </c>
      <c r="Q6640" s="24">
        <f t="shared" si="1135"/>
        <v>44934.428080000005</v>
      </c>
      <c r="R6640" s="24">
        <f t="shared" si="1138"/>
        <v>0</v>
      </c>
      <c r="S6640" s="24">
        <f t="shared" si="1139"/>
        <v>27928.185929914915</v>
      </c>
      <c r="T6640" s="24" t="str">
        <f t="shared" si="1140"/>
        <v>charge</v>
      </c>
      <c r="V6640" s="24">
        <f t="shared" si="1143"/>
        <v>0</v>
      </c>
      <c r="W6640" s="24">
        <f t="shared" si="1141"/>
        <v>4000</v>
      </c>
      <c r="X6640" s="24">
        <f t="shared" si="1144"/>
        <v>0</v>
      </c>
      <c r="Z6640" s="24">
        <f t="shared" si="1142"/>
        <v>0</v>
      </c>
      <c r="AB6640" s="24">
        <f t="shared" si="1136"/>
        <v>27928.185929914915</v>
      </c>
    </row>
    <row r="6641" x14ac:dyDescent="0.2">
      <c r="I6641" s="25">
        <v>6636</v>
      </c>
      <c r="J6641" s="29">
        <v>0.61541553199999999</v>
      </c>
      <c r="L6641" s="25">
        <v>21554.478548312185</v>
      </c>
      <c r="N6641" s="25">
        <v>6636</v>
      </c>
      <c r="O6641" s="25">
        <f t="shared" si="1137"/>
        <v>17135.810445908188</v>
      </c>
      <c r="P6641" s="25">
        <f t="shared" si="1134"/>
        <v>17135.810445908188</v>
      </c>
      <c r="Q6641" s="25">
        <f t="shared" si="1135"/>
        <v>49233.242559999999</v>
      </c>
      <c r="R6641" s="25">
        <f t="shared" si="1138"/>
        <v>0</v>
      </c>
      <c r="S6641" s="25">
        <f t="shared" si="1139"/>
        <v>32097.432114091811</v>
      </c>
      <c r="T6641" s="25" t="str">
        <f t="shared" si="1140"/>
        <v>charge</v>
      </c>
      <c r="V6641" s="25">
        <f t="shared" si="1143"/>
        <v>0</v>
      </c>
      <c r="W6641" s="25">
        <f t="shared" si="1141"/>
        <v>4000</v>
      </c>
      <c r="X6641" s="25">
        <f t="shared" si="1144"/>
        <v>0</v>
      </c>
      <c r="Z6641" s="25">
        <f t="shared" si="1142"/>
        <v>0</v>
      </c>
      <c r="AB6641" s="25">
        <f t="shared" si="1136"/>
        <v>32097.432114091811</v>
      </c>
    </row>
    <row r="6642" x14ac:dyDescent="0.2">
      <c r="I6642" s="24">
        <v>6637</v>
      </c>
      <c r="J6642" s="28">
        <v>0.63547386399999994</v>
      </c>
      <c r="L6642" s="24">
        <v>21686.185227775572</v>
      </c>
      <c r="N6642" s="24">
        <v>6637</v>
      </c>
      <c r="O6642" s="24">
        <f t="shared" si="1137"/>
        <v>17240.517256081581</v>
      </c>
      <c r="P6642" s="24">
        <f t="shared" si="1134"/>
        <v>17240.517256081581</v>
      </c>
      <c r="Q6642" s="24">
        <f t="shared" si="1135"/>
        <v>50837.909119999997</v>
      </c>
      <c r="R6642" s="24">
        <f t="shared" si="1138"/>
        <v>0</v>
      </c>
      <c r="S6642" s="24">
        <f t="shared" si="1139"/>
        <v>33597.391863918412</v>
      </c>
      <c r="T6642" s="24" t="str">
        <f t="shared" si="1140"/>
        <v>charge</v>
      </c>
      <c r="V6642" s="24">
        <f t="shared" si="1143"/>
        <v>0</v>
      </c>
      <c r="W6642" s="24">
        <f t="shared" si="1141"/>
        <v>4000</v>
      </c>
      <c r="X6642" s="24">
        <f t="shared" si="1144"/>
        <v>0</v>
      </c>
      <c r="Z6642" s="24">
        <f t="shared" si="1142"/>
        <v>0</v>
      </c>
      <c r="AB6642" s="24">
        <f t="shared" si="1136"/>
        <v>33597.391863918412</v>
      </c>
    </row>
    <row r="6643" x14ac:dyDescent="0.2">
      <c r="I6643" s="25">
        <v>6638</v>
      </c>
      <c r="J6643" s="29">
        <v>0.64332028900000005</v>
      </c>
      <c r="L6643" s="25">
        <v>22326.958167934416</v>
      </c>
      <c r="N6643" s="25">
        <v>6638</v>
      </c>
      <c r="O6643" s="25">
        <f t="shared" si="1137"/>
        <v>17749.931743507863</v>
      </c>
      <c r="P6643" s="25">
        <f t="shared" si="1134"/>
        <v>17749.931743507863</v>
      </c>
      <c r="Q6643" s="25">
        <f t="shared" si="1135"/>
        <v>51465.623120000004</v>
      </c>
      <c r="R6643" s="25">
        <f t="shared" si="1138"/>
        <v>0</v>
      </c>
      <c r="S6643" s="25">
        <f t="shared" si="1139"/>
        <v>33715.691376492141</v>
      </c>
      <c r="T6643" s="25" t="str">
        <f t="shared" si="1140"/>
        <v>charge</v>
      </c>
      <c r="V6643" s="25">
        <f t="shared" si="1143"/>
        <v>0</v>
      </c>
      <c r="W6643" s="25">
        <f t="shared" si="1141"/>
        <v>4000</v>
      </c>
      <c r="X6643" s="25">
        <f t="shared" si="1144"/>
        <v>0</v>
      </c>
      <c r="Z6643" s="25">
        <f t="shared" si="1142"/>
        <v>0</v>
      </c>
      <c r="AB6643" s="25">
        <f t="shared" si="1136"/>
        <v>33715.691376492141</v>
      </c>
    </row>
    <row r="6644" x14ac:dyDescent="0.2">
      <c r="I6644" s="24">
        <v>6639</v>
      </c>
      <c r="J6644" s="28">
        <v>0.60501146699999997</v>
      </c>
      <c r="L6644" s="24">
        <v>22695.024716961383</v>
      </c>
      <c r="N6644" s="24">
        <v>6639</v>
      </c>
      <c r="O6644" s="24">
        <f t="shared" si="1137"/>
        <v>18042.544649984302</v>
      </c>
      <c r="P6644" s="24">
        <f t="shared" si="1134"/>
        <v>18042.544649984302</v>
      </c>
      <c r="Q6644" s="24">
        <f t="shared" si="1135"/>
        <v>48400.917359999999</v>
      </c>
      <c r="R6644" s="24">
        <f t="shared" si="1138"/>
        <v>0</v>
      </c>
      <c r="S6644" s="24">
        <f t="shared" si="1139"/>
        <v>30358.372710015698</v>
      </c>
      <c r="T6644" s="24" t="str">
        <f t="shared" si="1140"/>
        <v>charge</v>
      </c>
      <c r="V6644" s="24">
        <f t="shared" si="1143"/>
        <v>0</v>
      </c>
      <c r="W6644" s="24">
        <f t="shared" si="1141"/>
        <v>4000</v>
      </c>
      <c r="X6644" s="24">
        <f t="shared" si="1144"/>
        <v>0</v>
      </c>
      <c r="Z6644" s="24">
        <f t="shared" si="1142"/>
        <v>0</v>
      </c>
      <c r="AB6644" s="24">
        <f t="shared" si="1136"/>
        <v>30358.372710015698</v>
      </c>
    </row>
    <row r="6645" x14ac:dyDescent="0.2">
      <c r="I6645" s="25">
        <v>6640</v>
      </c>
      <c r="J6645" s="29">
        <v>0.51599809200000002</v>
      </c>
      <c r="L6645" s="25">
        <v>22354.440369749067</v>
      </c>
      <c r="N6645" s="25">
        <v>6640</v>
      </c>
      <c r="O6645" s="25">
        <f t="shared" si="1137"/>
        <v>17771.78009395051</v>
      </c>
      <c r="P6645" s="25">
        <f t="shared" si="1134"/>
        <v>17771.78009395051</v>
      </c>
      <c r="Q6645" s="25">
        <f t="shared" si="1135"/>
        <v>41279.84736</v>
      </c>
      <c r="R6645" s="25">
        <f t="shared" si="1138"/>
        <v>0</v>
      </c>
      <c r="S6645" s="25">
        <f t="shared" si="1139"/>
        <v>23508.067266049489</v>
      </c>
      <c r="T6645" s="25" t="str">
        <f t="shared" si="1140"/>
        <v>charge</v>
      </c>
      <c r="V6645" s="25">
        <f t="shared" si="1143"/>
        <v>0</v>
      </c>
      <c r="W6645" s="25">
        <f t="shared" si="1141"/>
        <v>4000</v>
      </c>
      <c r="X6645" s="25">
        <f t="shared" si="1144"/>
        <v>0</v>
      </c>
      <c r="Z6645" s="25">
        <f t="shared" si="1142"/>
        <v>0</v>
      </c>
      <c r="AB6645" s="25">
        <f t="shared" si="1136"/>
        <v>23508.067266049489</v>
      </c>
    </row>
    <row r="6646" x14ac:dyDescent="0.2">
      <c r="I6646" s="24">
        <v>6641</v>
      </c>
      <c r="J6646" s="28">
        <v>0.32070378199999999</v>
      </c>
      <c r="L6646" s="24">
        <v>21989.503711509704</v>
      </c>
      <c r="N6646" s="24">
        <v>6641</v>
      </c>
      <c r="O6646" s="24">
        <f t="shared" si="1137"/>
        <v>17481.655450650214</v>
      </c>
      <c r="P6646" s="24">
        <f t="shared" si="1134"/>
        <v>17481.655450650214</v>
      </c>
      <c r="Q6646" s="24">
        <f t="shared" si="1135"/>
        <v>25656.30256</v>
      </c>
      <c r="R6646" s="24">
        <f t="shared" si="1138"/>
        <v>0</v>
      </c>
      <c r="S6646" s="24">
        <f t="shared" si="1139"/>
        <v>8174.6471093497858</v>
      </c>
      <c r="T6646" s="24" t="str">
        <f t="shared" si="1140"/>
        <v>charge</v>
      </c>
      <c r="V6646" s="24">
        <f t="shared" si="1143"/>
        <v>0</v>
      </c>
      <c r="W6646" s="24">
        <f t="shared" si="1141"/>
        <v>4000</v>
      </c>
      <c r="X6646" s="24">
        <f t="shared" si="1144"/>
        <v>0</v>
      </c>
      <c r="Z6646" s="24">
        <f t="shared" si="1142"/>
        <v>0</v>
      </c>
      <c r="AB6646" s="24">
        <f t="shared" si="1136"/>
        <v>8174.6471093497858</v>
      </c>
    </row>
    <row r="6647" x14ac:dyDescent="0.2">
      <c r="I6647" s="25">
        <v>6642</v>
      </c>
      <c r="J6647" s="29">
        <v>0</v>
      </c>
      <c r="L6647" s="25">
        <v>21457.471346759794</v>
      </c>
      <c r="N6647" s="25">
        <v>6642</v>
      </c>
      <c r="O6647" s="25">
        <f t="shared" si="1137"/>
        <v>17058.689720674036</v>
      </c>
      <c r="P6647" s="25">
        <f t="shared" si="1134"/>
        <v>17058.689720674036</v>
      </c>
      <c r="Q6647" s="25">
        <f t="shared" si="1135"/>
        <v>0</v>
      </c>
      <c r="R6647" s="25">
        <f t="shared" si="1138"/>
        <v>17058.689720674036</v>
      </c>
      <c r="S6647" s="25">
        <f t="shared" si="1139"/>
        <v>0</v>
      </c>
      <c r="T6647" s="25" t="str">
        <f t="shared" si="1140"/>
        <v>drain</v>
      </c>
      <c r="V6647" s="25">
        <f t="shared" si="1143"/>
        <v>0</v>
      </c>
      <c r="W6647" s="25">
        <f t="shared" si="1141"/>
        <v>0</v>
      </c>
      <c r="X6647" s="25">
        <f t="shared" si="1144"/>
        <v>4000</v>
      </c>
      <c r="Z6647" s="25">
        <f t="shared" si="1142"/>
        <v>13058.689720674036</v>
      </c>
      <c r="AB6647" s="25">
        <f t="shared" si="1136"/>
        <v>0</v>
      </c>
    </row>
    <row r="6648" x14ac:dyDescent="0.2">
      <c r="I6648" s="24">
        <v>6643</v>
      </c>
      <c r="J6648" s="28">
        <v>0</v>
      </c>
      <c r="L6648" s="24">
        <v>21721.274866867065</v>
      </c>
      <c r="N6648" s="24">
        <v>6643</v>
      </c>
      <c r="O6648" s="24">
        <f t="shared" si="1137"/>
        <v>17268.413519159316</v>
      </c>
      <c r="P6648" s="24">
        <f t="shared" si="1134"/>
        <v>17268.413519159316</v>
      </c>
      <c r="Q6648" s="24">
        <f t="shared" si="1135"/>
        <v>0</v>
      </c>
      <c r="R6648" s="24">
        <f t="shared" si="1138"/>
        <v>17268.413519159316</v>
      </c>
      <c r="S6648" s="24">
        <f t="shared" si="1139"/>
        <v>0</v>
      </c>
      <c r="T6648" s="24" t="str">
        <f t="shared" si="1140"/>
        <v>drain</v>
      </c>
      <c r="V6648" s="24">
        <f t="shared" si="1143"/>
        <v>0</v>
      </c>
      <c r="W6648" s="24">
        <f t="shared" si="1141"/>
        <v>0</v>
      </c>
      <c r="X6648" s="24">
        <f t="shared" si="1144"/>
        <v>0</v>
      </c>
      <c r="Z6648" s="24">
        <f t="shared" si="1142"/>
        <v>17268.413519159316</v>
      </c>
      <c r="AB6648" s="24">
        <f t="shared" si="1136"/>
        <v>0</v>
      </c>
    </row>
    <row r="6649" x14ac:dyDescent="0.2">
      <c r="I6649" s="25">
        <v>6644</v>
      </c>
      <c r="J6649" s="29">
        <v>0</v>
      </c>
      <c r="L6649" s="25">
        <v>21444.19037647247</v>
      </c>
      <c r="N6649" s="25">
        <v>6644</v>
      </c>
      <c r="O6649" s="25">
        <f t="shared" si="1137"/>
        <v>17048.131349295614</v>
      </c>
      <c r="P6649" s="25">
        <f t="shared" si="1134"/>
        <v>17048.131349295614</v>
      </c>
      <c r="Q6649" s="25">
        <f t="shared" si="1135"/>
        <v>0</v>
      </c>
      <c r="R6649" s="25">
        <f t="shared" si="1138"/>
        <v>17048.131349295614</v>
      </c>
      <c r="S6649" s="25">
        <f t="shared" si="1139"/>
        <v>0</v>
      </c>
      <c r="T6649" s="25" t="str">
        <f t="shared" si="1140"/>
        <v>drain</v>
      </c>
      <c r="V6649" s="25">
        <f t="shared" si="1143"/>
        <v>0</v>
      </c>
      <c r="W6649" s="25">
        <f t="shared" si="1141"/>
        <v>0</v>
      </c>
      <c r="X6649" s="25">
        <f t="shared" si="1144"/>
        <v>0</v>
      </c>
      <c r="Z6649" s="25">
        <f t="shared" si="1142"/>
        <v>17048.131349295614</v>
      </c>
      <c r="AB6649" s="25">
        <f t="shared" si="1136"/>
        <v>0</v>
      </c>
    </row>
    <row r="6650" x14ac:dyDescent="0.2">
      <c r="I6650" s="24">
        <v>6645</v>
      </c>
      <c r="J6650" s="28">
        <v>0</v>
      </c>
      <c r="L6650" s="24">
        <v>20734.667947053909</v>
      </c>
      <c r="N6650" s="24">
        <v>6645</v>
      </c>
      <c r="O6650" s="24">
        <f t="shared" si="1137"/>
        <v>16484.061017907858</v>
      </c>
      <c r="P6650" s="24">
        <f t="shared" si="1134"/>
        <v>16484.061017907858</v>
      </c>
      <c r="Q6650" s="24">
        <f t="shared" si="1135"/>
        <v>0</v>
      </c>
      <c r="R6650" s="24">
        <f t="shared" si="1138"/>
        <v>16484.061017907858</v>
      </c>
      <c r="S6650" s="24">
        <f t="shared" si="1139"/>
        <v>0</v>
      </c>
      <c r="T6650" s="24" t="str">
        <f t="shared" si="1140"/>
        <v>drain</v>
      </c>
      <c r="V6650" s="24">
        <f t="shared" si="1143"/>
        <v>0</v>
      </c>
      <c r="W6650" s="24">
        <f t="shared" si="1141"/>
        <v>0</v>
      </c>
      <c r="X6650" s="24">
        <f t="shared" si="1144"/>
        <v>0</v>
      </c>
      <c r="Z6650" s="24">
        <f t="shared" si="1142"/>
        <v>16484.061017907858</v>
      </c>
      <c r="AB6650" s="24">
        <f t="shared" si="1136"/>
        <v>0</v>
      </c>
    </row>
    <row r="6651" x14ac:dyDescent="0.2">
      <c r="I6651" s="25">
        <v>6646</v>
      </c>
      <c r="J6651" s="29">
        <v>0</v>
      </c>
      <c r="L6651" s="25">
        <v>19835.113387203215</v>
      </c>
      <c r="N6651" s="25">
        <v>6646</v>
      </c>
      <c r="O6651" s="25">
        <f t="shared" si="1137"/>
        <v>15768.915142826556</v>
      </c>
      <c r="P6651" s="25">
        <f t="shared" si="1134"/>
        <v>15768.915142826556</v>
      </c>
      <c r="Q6651" s="25">
        <f t="shared" si="1135"/>
        <v>0</v>
      </c>
      <c r="R6651" s="25">
        <f t="shared" si="1138"/>
        <v>15768.915142826556</v>
      </c>
      <c r="S6651" s="25">
        <f t="shared" si="1139"/>
        <v>0</v>
      </c>
      <c r="T6651" s="25" t="str">
        <f t="shared" si="1140"/>
        <v>drain</v>
      </c>
      <c r="V6651" s="25">
        <f t="shared" si="1143"/>
        <v>0</v>
      </c>
      <c r="W6651" s="25">
        <f t="shared" si="1141"/>
        <v>0</v>
      </c>
      <c r="X6651" s="25">
        <f t="shared" si="1144"/>
        <v>0</v>
      </c>
      <c r="Z6651" s="25">
        <f t="shared" si="1142"/>
        <v>15768.915142826556</v>
      </c>
      <c r="AB6651" s="25">
        <f t="shared" si="1136"/>
        <v>0</v>
      </c>
    </row>
    <row r="6652" x14ac:dyDescent="0.2">
      <c r="I6652" s="24">
        <v>6647</v>
      </c>
      <c r="J6652" s="28">
        <v>0</v>
      </c>
      <c r="L6652" s="24">
        <v>18751.584160614013</v>
      </c>
      <c r="N6652" s="24">
        <v>6647</v>
      </c>
      <c r="O6652" s="24">
        <f t="shared" si="1137"/>
        <v>14907.509407688141</v>
      </c>
      <c r="P6652" s="24">
        <f t="shared" si="1134"/>
        <v>14907.509407688141</v>
      </c>
      <c r="Q6652" s="24">
        <f t="shared" si="1135"/>
        <v>0</v>
      </c>
      <c r="R6652" s="24">
        <f t="shared" si="1138"/>
        <v>14907.509407688141</v>
      </c>
      <c r="S6652" s="24">
        <f t="shared" si="1139"/>
        <v>0</v>
      </c>
      <c r="T6652" s="24" t="str">
        <f t="shared" si="1140"/>
        <v>drain</v>
      </c>
      <c r="V6652" s="24">
        <f t="shared" si="1143"/>
        <v>0</v>
      </c>
      <c r="W6652" s="24">
        <f t="shared" si="1141"/>
        <v>0</v>
      </c>
      <c r="X6652" s="24">
        <f t="shared" si="1144"/>
        <v>0</v>
      </c>
      <c r="Z6652" s="24">
        <f t="shared" si="1142"/>
        <v>14907.509407688141</v>
      </c>
      <c r="AB6652" s="24">
        <f t="shared" si="1136"/>
        <v>0</v>
      </c>
    </row>
    <row r="6653" x14ac:dyDescent="0.2">
      <c r="I6653" s="25">
        <v>6648</v>
      </c>
      <c r="J6653" s="29">
        <v>0</v>
      </c>
      <c r="L6653" s="25">
        <v>17402.973517632483</v>
      </c>
      <c r="N6653" s="25">
        <v>6648</v>
      </c>
      <c r="O6653" s="25">
        <f t="shared" si="1137"/>
        <v>13835.363946517824</v>
      </c>
      <c r="P6653" s="25">
        <f t="shared" si="1134"/>
        <v>13835.363946517824</v>
      </c>
      <c r="Q6653" s="25">
        <f t="shared" si="1135"/>
        <v>0</v>
      </c>
      <c r="R6653" s="25">
        <f t="shared" si="1138"/>
        <v>13835.363946517824</v>
      </c>
      <c r="S6653" s="25">
        <f t="shared" si="1139"/>
        <v>0</v>
      </c>
      <c r="T6653" s="25" t="str">
        <f t="shared" si="1140"/>
        <v>drain</v>
      </c>
      <c r="V6653" s="25">
        <f t="shared" si="1143"/>
        <v>0</v>
      </c>
      <c r="W6653" s="25">
        <f t="shared" si="1141"/>
        <v>0</v>
      </c>
      <c r="X6653" s="25">
        <f t="shared" si="1144"/>
        <v>0</v>
      </c>
      <c r="Z6653" s="25">
        <f t="shared" si="1142"/>
        <v>13835.363946517824</v>
      </c>
      <c r="AB6653" s="25">
        <f t="shared" si="1136"/>
        <v>0</v>
      </c>
    </row>
    <row r="6654" x14ac:dyDescent="0.2">
      <c r="I6654" s="24">
        <v>6649</v>
      </c>
      <c r="J6654" s="28">
        <v>0</v>
      </c>
      <c r="L6654" s="24">
        <v>16651.303506398199</v>
      </c>
      <c r="N6654" s="24">
        <v>6649</v>
      </c>
      <c r="O6654" s="24">
        <f t="shared" si="1137"/>
        <v>13237.786287586569</v>
      </c>
      <c r="P6654" s="24">
        <f t="shared" si="1134"/>
        <v>13237.786287586569</v>
      </c>
      <c r="Q6654" s="24">
        <f t="shared" si="1135"/>
        <v>0</v>
      </c>
      <c r="R6654" s="24">
        <f t="shared" si="1138"/>
        <v>13237.786287586569</v>
      </c>
      <c r="S6654" s="24">
        <f t="shared" si="1139"/>
        <v>0</v>
      </c>
      <c r="T6654" s="24" t="str">
        <f t="shared" si="1140"/>
        <v>drain</v>
      </c>
      <c r="V6654" s="24">
        <f t="shared" si="1143"/>
        <v>0</v>
      </c>
      <c r="W6654" s="24">
        <f t="shared" si="1141"/>
        <v>0</v>
      </c>
      <c r="X6654" s="24">
        <f t="shared" si="1144"/>
        <v>0</v>
      </c>
      <c r="Z6654" s="24">
        <f t="shared" si="1142"/>
        <v>13237.786287586569</v>
      </c>
      <c r="AB6654" s="24">
        <f t="shared" si="1136"/>
        <v>0</v>
      </c>
    </row>
    <row r="6655" x14ac:dyDescent="0.2">
      <c r="I6655" s="25">
        <v>6650</v>
      </c>
      <c r="J6655" s="29">
        <v>0</v>
      </c>
      <c r="L6655" s="25">
        <v>15925.11096343994</v>
      </c>
      <c r="N6655" s="25">
        <v>6650</v>
      </c>
      <c r="O6655" s="25">
        <f t="shared" si="1137"/>
        <v>12660.463215934753</v>
      </c>
      <c r="P6655" s="25">
        <f t="shared" si="1134"/>
        <v>12660.463215934753</v>
      </c>
      <c r="Q6655" s="25">
        <f t="shared" si="1135"/>
        <v>0</v>
      </c>
      <c r="R6655" s="25">
        <f t="shared" si="1138"/>
        <v>12660.463215934753</v>
      </c>
      <c r="S6655" s="25">
        <f t="shared" si="1139"/>
        <v>0</v>
      </c>
      <c r="T6655" s="25" t="str">
        <f t="shared" si="1140"/>
        <v>drain</v>
      </c>
      <c r="V6655" s="25">
        <f t="shared" si="1143"/>
        <v>0</v>
      </c>
      <c r="W6655" s="25">
        <f t="shared" si="1141"/>
        <v>0</v>
      </c>
      <c r="X6655" s="25">
        <f t="shared" si="1144"/>
        <v>0</v>
      </c>
      <c r="Z6655" s="25">
        <f t="shared" si="1142"/>
        <v>12660.463215934753</v>
      </c>
      <c r="AB6655" s="25">
        <f t="shared" si="1136"/>
        <v>0</v>
      </c>
    </row>
    <row r="6656" x14ac:dyDescent="0.2">
      <c r="I6656" s="24">
        <v>6651</v>
      </c>
      <c r="J6656" s="28">
        <v>0</v>
      </c>
      <c r="L6656" s="24">
        <v>15844.426988840101</v>
      </c>
      <c r="N6656" s="24">
        <v>6651</v>
      </c>
      <c r="O6656" s="24">
        <f t="shared" si="1137"/>
        <v>12596.319456127881</v>
      </c>
      <c r="P6656" s="24">
        <f t="shared" si="1134"/>
        <v>12596.319456127881</v>
      </c>
      <c r="Q6656" s="24">
        <f t="shared" si="1135"/>
        <v>0</v>
      </c>
      <c r="R6656" s="24">
        <f t="shared" si="1138"/>
        <v>12596.319456127881</v>
      </c>
      <c r="S6656" s="24">
        <f t="shared" si="1139"/>
        <v>0</v>
      </c>
      <c r="T6656" s="24" t="str">
        <f t="shared" si="1140"/>
        <v>drain</v>
      </c>
      <c r="V6656" s="24">
        <f t="shared" si="1143"/>
        <v>0</v>
      </c>
      <c r="W6656" s="24">
        <f t="shared" si="1141"/>
        <v>0</v>
      </c>
      <c r="X6656" s="24">
        <f t="shared" si="1144"/>
        <v>0</v>
      </c>
      <c r="Z6656" s="24">
        <f t="shared" si="1142"/>
        <v>12596.319456127881</v>
      </c>
      <c r="AB6656" s="24">
        <f t="shared" si="1136"/>
        <v>0</v>
      </c>
    </row>
    <row r="6657" x14ac:dyDescent="0.2">
      <c r="I6657" s="25">
        <v>6652</v>
      </c>
      <c r="J6657" s="29">
        <v>0</v>
      </c>
      <c r="L6657" s="25">
        <v>15691.972337508201</v>
      </c>
      <c r="N6657" s="25">
        <v>6652</v>
      </c>
      <c r="O6657" s="25">
        <f t="shared" si="1137"/>
        <v>12475.118008319021</v>
      </c>
      <c r="P6657" s="25">
        <f t="shared" si="1134"/>
        <v>12475.118008319021</v>
      </c>
      <c r="Q6657" s="25">
        <f t="shared" si="1135"/>
        <v>0</v>
      </c>
      <c r="R6657" s="25">
        <f t="shared" si="1138"/>
        <v>12475.118008319021</v>
      </c>
      <c r="S6657" s="25">
        <f t="shared" si="1139"/>
        <v>0</v>
      </c>
      <c r="T6657" s="25" t="str">
        <f t="shared" si="1140"/>
        <v>drain</v>
      </c>
      <c r="V6657" s="25">
        <f t="shared" si="1143"/>
        <v>0</v>
      </c>
      <c r="W6657" s="25">
        <f t="shared" si="1141"/>
        <v>0</v>
      </c>
      <c r="X6657" s="25">
        <f t="shared" si="1144"/>
        <v>0</v>
      </c>
      <c r="Z6657" s="25">
        <f t="shared" si="1142"/>
        <v>12475.118008319021</v>
      </c>
      <c r="AB6657" s="25">
        <f t="shared" si="1136"/>
        <v>0</v>
      </c>
    </row>
    <row r="6658" x14ac:dyDescent="0.2">
      <c r="I6658" s="24">
        <v>6653</v>
      </c>
      <c r="J6658" s="28">
        <v>0</v>
      </c>
      <c r="L6658" s="24">
        <v>15904.574954056739</v>
      </c>
      <c r="N6658" s="24">
        <v>6653</v>
      </c>
      <c r="O6658" s="24">
        <f t="shared" si="1137"/>
        <v>12644.137088475109</v>
      </c>
      <c r="P6658" s="24">
        <f t="shared" si="1134"/>
        <v>12644.137088475109</v>
      </c>
      <c r="Q6658" s="24">
        <f t="shared" si="1135"/>
        <v>0</v>
      </c>
      <c r="R6658" s="24">
        <f t="shared" si="1138"/>
        <v>12644.137088475109</v>
      </c>
      <c r="S6658" s="24">
        <f t="shared" si="1139"/>
        <v>0</v>
      </c>
      <c r="T6658" s="24" t="str">
        <f t="shared" si="1140"/>
        <v>drain</v>
      </c>
      <c r="V6658" s="24">
        <f t="shared" si="1143"/>
        <v>0</v>
      </c>
      <c r="W6658" s="24">
        <f t="shared" si="1141"/>
        <v>0</v>
      </c>
      <c r="X6658" s="24">
        <f t="shared" si="1144"/>
        <v>0</v>
      </c>
      <c r="Z6658" s="24">
        <f t="shared" si="1142"/>
        <v>12644.137088475109</v>
      </c>
      <c r="AB6658" s="24">
        <f t="shared" si="1136"/>
        <v>0</v>
      </c>
    </row>
    <row r="6659" x14ac:dyDescent="0.2">
      <c r="I6659" s="25">
        <v>6654</v>
      </c>
      <c r="J6659" s="29">
        <v>0</v>
      </c>
      <c r="L6659" s="25">
        <v>16594.888098788259</v>
      </c>
      <c r="N6659" s="25">
        <v>6654</v>
      </c>
      <c r="O6659" s="25">
        <f t="shared" si="1137"/>
        <v>13192.936038536665</v>
      </c>
      <c r="P6659" s="25">
        <f t="shared" si="1134"/>
        <v>13192.936038536665</v>
      </c>
      <c r="Q6659" s="25">
        <f t="shared" si="1135"/>
        <v>0</v>
      </c>
      <c r="R6659" s="25">
        <f t="shared" si="1138"/>
        <v>13192.936038536665</v>
      </c>
      <c r="S6659" s="25">
        <f t="shared" si="1139"/>
        <v>0</v>
      </c>
      <c r="T6659" s="25" t="str">
        <f t="shared" si="1140"/>
        <v>drain</v>
      </c>
      <c r="V6659" s="25">
        <f t="shared" si="1143"/>
        <v>0</v>
      </c>
      <c r="W6659" s="25">
        <f t="shared" si="1141"/>
        <v>0</v>
      </c>
      <c r="X6659" s="25">
        <f t="shared" si="1144"/>
        <v>0</v>
      </c>
      <c r="Z6659" s="25">
        <f t="shared" si="1142"/>
        <v>13192.936038536665</v>
      </c>
      <c r="AB6659" s="25">
        <f t="shared" si="1136"/>
        <v>0</v>
      </c>
    </row>
    <row r="6660" x14ac:dyDescent="0.2">
      <c r="I6660" s="24">
        <v>6655</v>
      </c>
      <c r="J6660" s="28">
        <v>0</v>
      </c>
      <c r="L6660" s="24">
        <v>17576.453565216063</v>
      </c>
      <c r="N6660" s="24">
        <v>6655</v>
      </c>
      <c r="O6660" s="24">
        <f t="shared" si="1137"/>
        <v>13973.28058434677</v>
      </c>
      <c r="P6660" s="24">
        <f t="shared" si="1134"/>
        <v>13973.28058434677</v>
      </c>
      <c r="Q6660" s="24">
        <f t="shared" si="1135"/>
        <v>0</v>
      </c>
      <c r="R6660" s="24">
        <f t="shared" si="1138"/>
        <v>13973.28058434677</v>
      </c>
      <c r="S6660" s="24">
        <f t="shared" si="1139"/>
        <v>0</v>
      </c>
      <c r="T6660" s="24" t="str">
        <f t="shared" si="1140"/>
        <v>drain</v>
      </c>
      <c r="V6660" s="24">
        <f t="shared" si="1143"/>
        <v>0</v>
      </c>
      <c r="W6660" s="24">
        <f t="shared" si="1141"/>
        <v>0</v>
      </c>
      <c r="X6660" s="24">
        <f t="shared" si="1144"/>
        <v>0</v>
      </c>
      <c r="Z6660" s="24">
        <f t="shared" si="1142"/>
        <v>13973.28058434677</v>
      </c>
      <c r="AB6660" s="24">
        <f t="shared" si="1136"/>
        <v>0</v>
      </c>
    </row>
    <row r="6661" x14ac:dyDescent="0.2">
      <c r="I6661" s="25">
        <v>6656</v>
      </c>
      <c r="J6661" s="29">
        <v>0.257827994</v>
      </c>
      <c r="L6661" s="25">
        <v>18903.425864696503</v>
      </c>
      <c r="N6661" s="25">
        <v>6656</v>
      </c>
      <c r="O6661" s="25">
        <f t="shared" si="1137"/>
        <v>15028.223562433721</v>
      </c>
      <c r="P6661" s="25">
        <f t="shared" si="1134"/>
        <v>15028.223562433721</v>
      </c>
      <c r="Q6661" s="25">
        <f t="shared" si="1135"/>
        <v>20626.239519999999</v>
      </c>
      <c r="R6661" s="25">
        <f t="shared" si="1138"/>
        <v>0</v>
      </c>
      <c r="S6661" s="25">
        <f t="shared" si="1139"/>
        <v>5598.0159575662783</v>
      </c>
      <c r="T6661" s="25" t="str">
        <f t="shared" si="1140"/>
        <v>charge</v>
      </c>
      <c r="V6661" s="25">
        <f t="shared" si="1143"/>
        <v>4000</v>
      </c>
      <c r="W6661" s="25">
        <f t="shared" si="1141"/>
        <v>4000</v>
      </c>
      <c r="X6661" s="25">
        <f t="shared" si="1144"/>
        <v>0</v>
      </c>
      <c r="Z6661" s="25">
        <f t="shared" si="1142"/>
        <v>0</v>
      </c>
      <c r="AB6661" s="25">
        <f t="shared" si="1136"/>
        <v>1598.0159575662783</v>
      </c>
    </row>
    <row r="6662" x14ac:dyDescent="0.2">
      <c r="I6662" s="24">
        <v>6657</v>
      </c>
      <c r="J6662" s="28">
        <v>0.38592193499999999</v>
      </c>
      <c r="L6662" s="24">
        <v>20336.382642173765</v>
      </c>
      <c r="N6662" s="24">
        <v>6657</v>
      </c>
      <c r="O6662" s="24">
        <f t="shared" si="1137"/>
        <v>16167.424200528143</v>
      </c>
      <c r="P6662" s="24">
        <f t="shared" ref="P6662:P6725" si="1145">O6662-$E$8*$E$9</f>
        <v>16167.424200528143</v>
      </c>
      <c r="Q6662" s="24">
        <f t="shared" ref="Q6662:Q6725" si="1146">J6662*$E$7</f>
        <v>30873.754799999999</v>
      </c>
      <c r="R6662" s="24">
        <f t="shared" si="1138"/>
        <v>0</v>
      </c>
      <c r="S6662" s="24">
        <f t="shared" si="1139"/>
        <v>14706.330599471856</v>
      </c>
      <c r="T6662" s="24" t="str">
        <f t="shared" si="1140"/>
        <v>charge</v>
      </c>
      <c r="V6662" s="24">
        <f t="shared" si="1143"/>
        <v>0</v>
      </c>
      <c r="W6662" s="24">
        <f t="shared" si="1141"/>
        <v>4000</v>
      </c>
      <c r="X6662" s="24">
        <f t="shared" si="1144"/>
        <v>0</v>
      </c>
      <c r="Z6662" s="24">
        <f t="shared" si="1142"/>
        <v>0</v>
      </c>
      <c r="AB6662" s="24">
        <f t="shared" ref="AB6662:AB6725" si="1147">IF(T6662="charge",(S6662-V6662),0)</f>
        <v>14706.330599471856</v>
      </c>
    </row>
    <row r="6663" x14ac:dyDescent="0.2">
      <c r="I6663" s="25">
        <v>6658</v>
      </c>
      <c r="J6663" s="29">
        <v>0.50422257500000001</v>
      </c>
      <c r="L6663" s="25">
        <v>21229.197924947737</v>
      </c>
      <c r="N6663" s="25">
        <v>6658</v>
      </c>
      <c r="O6663" s="25">
        <f t="shared" ref="O6663:O6726" si="1148">L6663*$O$2</f>
        <v>16877.212350333451</v>
      </c>
      <c r="P6663" s="25">
        <f t="shared" si="1145"/>
        <v>16877.212350333451</v>
      </c>
      <c r="Q6663" s="25">
        <f t="shared" si="1146"/>
        <v>40337.805999999997</v>
      </c>
      <c r="R6663" s="25">
        <f t="shared" ref="R6663:R6726" si="1149">IF(P6663&gt;Q6663,P6663-Q6663,0)</f>
        <v>0</v>
      </c>
      <c r="S6663" s="25">
        <f t="shared" ref="S6663:S6726" si="1150">IF(Q6663&gt;P6663,Q6663-P6663,0)</f>
        <v>23460.593649666545</v>
      </c>
      <c r="T6663" s="25" t="str">
        <f t="shared" ref="T6663:T6726" si="1151">IF(P6663&gt;Q6663,"drain","charge")</f>
        <v>charge</v>
      </c>
      <c r="V6663" s="25">
        <f t="shared" si="1143"/>
        <v>0</v>
      </c>
      <c r="W6663" s="25">
        <f t="shared" ref="W6663:W6726" si="1152">IF(W6662+S6663&gt;$E$11,$E$11,IF(T6663="charge",W6662+(S6663*$E$12),IF((W6662-R6663)&gt;0,W6662-R6663,0)))</f>
        <v>4000</v>
      </c>
      <c r="X6663" s="25">
        <f t="shared" si="1144"/>
        <v>0</v>
      </c>
      <c r="Z6663" s="25">
        <f t="shared" ref="Z6663:Z6726" si="1153">R6663-X6663</f>
        <v>0</v>
      </c>
      <c r="AB6663" s="25">
        <f t="shared" si="1147"/>
        <v>23460.593649666545</v>
      </c>
    </row>
    <row r="6664" x14ac:dyDescent="0.2">
      <c r="I6664" s="24">
        <v>6659</v>
      </c>
      <c r="J6664" s="28">
        <v>0.578659539</v>
      </c>
      <c r="L6664" s="24">
        <v>21211.06124653816</v>
      </c>
      <c r="N6664" s="24">
        <v>6659</v>
      </c>
      <c r="O6664" s="24">
        <f t="shared" si="1148"/>
        <v>16862.793690997838</v>
      </c>
      <c r="P6664" s="24">
        <f t="shared" si="1145"/>
        <v>16862.793690997838</v>
      </c>
      <c r="Q6664" s="24">
        <f t="shared" si="1146"/>
        <v>46292.763120000003</v>
      </c>
      <c r="R6664" s="24">
        <f t="shared" si="1149"/>
        <v>0</v>
      </c>
      <c r="S6664" s="24">
        <f t="shared" si="1150"/>
        <v>29429.969429002165</v>
      </c>
      <c r="T6664" s="24" t="str">
        <f t="shared" si="1151"/>
        <v>charge</v>
      </c>
      <c r="V6664" s="24">
        <f t="shared" ref="V6664:V6727" si="1154">IF(W6664&gt;=W6663,(W6664-W6663),0)</f>
        <v>0</v>
      </c>
      <c r="W6664" s="24">
        <f t="shared" si="1152"/>
        <v>4000</v>
      </c>
      <c r="X6664" s="24">
        <f t="shared" ref="X6664:X6727" si="1155">IF(T6664="drain",W6663-W6664,0)</f>
        <v>0</v>
      </c>
      <c r="Z6664" s="24">
        <f t="shared" si="1153"/>
        <v>0</v>
      </c>
      <c r="AB6664" s="24">
        <f t="shared" si="1147"/>
        <v>29429.969429002165</v>
      </c>
    </row>
    <row r="6665" x14ac:dyDescent="0.2">
      <c r="I6665" s="25">
        <v>6660</v>
      </c>
      <c r="J6665" s="29">
        <v>0.59035731700000005</v>
      </c>
      <c r="L6665" s="25">
        <v>20882.30453481674</v>
      </c>
      <c r="N6665" s="25">
        <v>6660</v>
      </c>
      <c r="O6665" s="25">
        <f t="shared" si="1148"/>
        <v>16601.432105179309</v>
      </c>
      <c r="P6665" s="25">
        <f t="shared" si="1145"/>
        <v>16601.432105179309</v>
      </c>
      <c r="Q6665" s="25">
        <f t="shared" si="1146"/>
        <v>47228.585360000005</v>
      </c>
      <c r="R6665" s="25">
        <f t="shared" si="1149"/>
        <v>0</v>
      </c>
      <c r="S6665" s="25">
        <f t="shared" si="1150"/>
        <v>30627.153254820696</v>
      </c>
      <c r="T6665" s="25" t="str">
        <f t="shared" si="1151"/>
        <v>charge</v>
      </c>
      <c r="V6665" s="25">
        <f t="shared" si="1154"/>
        <v>0</v>
      </c>
      <c r="W6665" s="25">
        <f t="shared" si="1152"/>
        <v>4000</v>
      </c>
      <c r="X6665" s="25">
        <f t="shared" si="1155"/>
        <v>0</v>
      </c>
      <c r="Z6665" s="25">
        <f t="shared" si="1153"/>
        <v>0</v>
      </c>
      <c r="AB6665" s="25">
        <f t="shared" si="1147"/>
        <v>30627.153254820696</v>
      </c>
    </row>
    <row r="6666" x14ac:dyDescent="0.2">
      <c r="I6666" s="24">
        <v>6661</v>
      </c>
      <c r="J6666" s="28">
        <v>0.67873722699999994</v>
      </c>
      <c r="L6666" s="24">
        <v>21597.082015323638</v>
      </c>
      <c r="N6666" s="24">
        <v>6661</v>
      </c>
      <c r="O6666" s="24">
        <f t="shared" si="1148"/>
        <v>17169.680202182295</v>
      </c>
      <c r="P6666" s="24">
        <f t="shared" si="1145"/>
        <v>17169.680202182295</v>
      </c>
      <c r="Q6666" s="24">
        <f t="shared" si="1146"/>
        <v>54298.978159999999</v>
      </c>
      <c r="R6666" s="24">
        <f t="shared" si="1149"/>
        <v>0</v>
      </c>
      <c r="S6666" s="24">
        <f t="shared" si="1150"/>
        <v>37129.297957817704</v>
      </c>
      <c r="T6666" s="24" t="str">
        <f t="shared" si="1151"/>
        <v>charge</v>
      </c>
      <c r="V6666" s="24">
        <f t="shared" si="1154"/>
        <v>0</v>
      </c>
      <c r="W6666" s="24">
        <f t="shared" si="1152"/>
        <v>4000</v>
      </c>
      <c r="X6666" s="24">
        <f t="shared" si="1155"/>
        <v>0</v>
      </c>
      <c r="Z6666" s="24">
        <f t="shared" si="1153"/>
        <v>0</v>
      </c>
      <c r="AB6666" s="24">
        <f t="shared" si="1147"/>
        <v>37129.297957817704</v>
      </c>
    </row>
    <row r="6667" x14ac:dyDescent="0.2">
      <c r="I6667" s="25">
        <v>6662</v>
      </c>
      <c r="J6667" s="29">
        <v>0.66407287100000001</v>
      </c>
      <c r="L6667" s="25">
        <v>22018.118295252323</v>
      </c>
      <c r="N6667" s="25">
        <v>6662</v>
      </c>
      <c r="O6667" s="25">
        <f t="shared" si="1148"/>
        <v>17504.404044725597</v>
      </c>
      <c r="P6667" s="25">
        <f t="shared" si="1145"/>
        <v>17504.404044725597</v>
      </c>
      <c r="Q6667" s="25">
        <f t="shared" si="1146"/>
        <v>53125.829680000003</v>
      </c>
      <c r="R6667" s="25">
        <f t="shared" si="1149"/>
        <v>0</v>
      </c>
      <c r="S6667" s="25">
        <f t="shared" si="1150"/>
        <v>35621.425635274405</v>
      </c>
      <c r="T6667" s="25" t="str">
        <f t="shared" si="1151"/>
        <v>charge</v>
      </c>
      <c r="V6667" s="25">
        <f t="shared" si="1154"/>
        <v>0</v>
      </c>
      <c r="W6667" s="25">
        <f t="shared" si="1152"/>
        <v>4000</v>
      </c>
      <c r="X6667" s="25">
        <f t="shared" si="1155"/>
        <v>0</v>
      </c>
      <c r="Z6667" s="25">
        <f t="shared" si="1153"/>
        <v>0</v>
      </c>
      <c r="AB6667" s="25">
        <f t="shared" si="1147"/>
        <v>35621.425635274405</v>
      </c>
    </row>
    <row r="6668" x14ac:dyDescent="0.2">
      <c r="I6668" s="24">
        <v>6663</v>
      </c>
      <c r="J6668" s="28">
        <v>0.616812425</v>
      </c>
      <c r="L6668" s="24">
        <v>22469.815317153931</v>
      </c>
      <c r="N6668" s="24">
        <v>6663</v>
      </c>
      <c r="O6668" s="24">
        <f t="shared" si="1148"/>
        <v>17863.503177137376</v>
      </c>
      <c r="P6668" s="24">
        <f t="shared" si="1145"/>
        <v>17863.503177137376</v>
      </c>
      <c r="Q6668" s="24">
        <f t="shared" si="1146"/>
        <v>49344.993999999999</v>
      </c>
      <c r="R6668" s="24">
        <f t="shared" si="1149"/>
        <v>0</v>
      </c>
      <c r="S6668" s="24">
        <f t="shared" si="1150"/>
        <v>31481.490822862623</v>
      </c>
      <c r="T6668" s="24" t="str">
        <f t="shared" si="1151"/>
        <v>charge</v>
      </c>
      <c r="V6668" s="24">
        <f t="shared" si="1154"/>
        <v>0</v>
      </c>
      <c r="W6668" s="24">
        <f t="shared" si="1152"/>
        <v>4000</v>
      </c>
      <c r="X6668" s="24">
        <f t="shared" si="1155"/>
        <v>0</v>
      </c>
      <c r="Z6668" s="24">
        <f t="shared" si="1153"/>
        <v>0</v>
      </c>
      <c r="AB6668" s="24">
        <f t="shared" si="1147"/>
        <v>31481.490822862623</v>
      </c>
    </row>
    <row r="6669" x14ac:dyDescent="0.2">
      <c r="I6669" s="25">
        <v>6664</v>
      </c>
      <c r="J6669" s="29">
        <v>0.50981375600000001</v>
      </c>
      <c r="L6669" s="25">
        <v>22137.275493717192</v>
      </c>
      <c r="N6669" s="25">
        <v>6664</v>
      </c>
      <c r="O6669" s="25">
        <f t="shared" si="1148"/>
        <v>17599.13401750517</v>
      </c>
      <c r="P6669" s="25">
        <f t="shared" si="1145"/>
        <v>17599.13401750517</v>
      </c>
      <c r="Q6669" s="25">
        <f t="shared" si="1146"/>
        <v>40785.100480000001</v>
      </c>
      <c r="R6669" s="25">
        <f t="shared" si="1149"/>
        <v>0</v>
      </c>
      <c r="S6669" s="25">
        <f t="shared" si="1150"/>
        <v>23185.966462494831</v>
      </c>
      <c r="T6669" s="25" t="str">
        <f t="shared" si="1151"/>
        <v>charge</v>
      </c>
      <c r="V6669" s="25">
        <f t="shared" si="1154"/>
        <v>0</v>
      </c>
      <c r="W6669" s="25">
        <f t="shared" si="1152"/>
        <v>4000</v>
      </c>
      <c r="X6669" s="25">
        <f t="shared" si="1155"/>
        <v>0</v>
      </c>
      <c r="Z6669" s="25">
        <f t="shared" si="1153"/>
        <v>0</v>
      </c>
      <c r="AB6669" s="25">
        <f t="shared" si="1147"/>
        <v>23185.966462494831</v>
      </c>
    </row>
    <row r="6670" x14ac:dyDescent="0.2">
      <c r="I6670" s="24">
        <v>6665</v>
      </c>
      <c r="J6670" s="28">
        <v>0.32028996600000004</v>
      </c>
      <c r="L6670" s="24">
        <v>21460.061136722565</v>
      </c>
      <c r="N6670" s="24">
        <v>6665</v>
      </c>
      <c r="O6670" s="24">
        <f t="shared" si="1148"/>
        <v>17060.748603694439</v>
      </c>
      <c r="P6670" s="24">
        <f t="shared" si="1145"/>
        <v>17060.748603694439</v>
      </c>
      <c r="Q6670" s="24">
        <f t="shared" si="1146"/>
        <v>25623.197280000004</v>
      </c>
      <c r="R6670" s="24">
        <f t="shared" si="1149"/>
        <v>0</v>
      </c>
      <c r="S6670" s="24">
        <f t="shared" si="1150"/>
        <v>8562.4486763055647</v>
      </c>
      <c r="T6670" s="24" t="str">
        <f t="shared" si="1151"/>
        <v>charge</v>
      </c>
      <c r="V6670" s="24">
        <f t="shared" si="1154"/>
        <v>0</v>
      </c>
      <c r="W6670" s="24">
        <f t="shared" si="1152"/>
        <v>4000</v>
      </c>
      <c r="X6670" s="24">
        <f t="shared" si="1155"/>
        <v>0</v>
      </c>
      <c r="Z6670" s="24">
        <f t="shared" si="1153"/>
        <v>0</v>
      </c>
      <c r="AB6670" s="24">
        <f t="shared" si="1147"/>
        <v>8562.4486763055647</v>
      </c>
    </row>
    <row r="6671" x14ac:dyDescent="0.2">
      <c r="I6671" s="25">
        <v>6666</v>
      </c>
      <c r="J6671" s="29">
        <v>0</v>
      </c>
      <c r="L6671" s="25">
        <v>20957.734357643127</v>
      </c>
      <c r="N6671" s="25">
        <v>6666</v>
      </c>
      <c r="O6671" s="25">
        <f t="shared" si="1148"/>
        <v>16661.398814326287</v>
      </c>
      <c r="P6671" s="25">
        <f t="shared" si="1145"/>
        <v>16661.398814326287</v>
      </c>
      <c r="Q6671" s="25">
        <f t="shared" si="1146"/>
        <v>0</v>
      </c>
      <c r="R6671" s="25">
        <f t="shared" si="1149"/>
        <v>16661.398814326287</v>
      </c>
      <c r="S6671" s="25">
        <f t="shared" si="1150"/>
        <v>0</v>
      </c>
      <c r="T6671" s="25" t="str">
        <f t="shared" si="1151"/>
        <v>drain</v>
      </c>
      <c r="V6671" s="25">
        <f t="shared" si="1154"/>
        <v>0</v>
      </c>
      <c r="W6671" s="25">
        <f t="shared" si="1152"/>
        <v>0</v>
      </c>
      <c r="X6671" s="25">
        <f t="shared" si="1155"/>
        <v>4000</v>
      </c>
      <c r="Z6671" s="25">
        <f t="shared" si="1153"/>
        <v>12661.398814326287</v>
      </c>
      <c r="AB6671" s="25">
        <f t="shared" si="1147"/>
        <v>0</v>
      </c>
    </row>
    <row r="6672" x14ac:dyDescent="0.2">
      <c r="I6672" s="24">
        <v>6667</v>
      </c>
      <c r="J6672" s="28">
        <v>0</v>
      </c>
      <c r="L6672" s="24">
        <v>21348.80134563446</v>
      </c>
      <c r="N6672" s="24">
        <v>6667</v>
      </c>
      <c r="O6672" s="24">
        <f t="shared" si="1148"/>
        <v>16972.297069779397</v>
      </c>
      <c r="P6672" s="24">
        <f t="shared" si="1145"/>
        <v>16972.297069779397</v>
      </c>
      <c r="Q6672" s="24">
        <f t="shared" si="1146"/>
        <v>0</v>
      </c>
      <c r="R6672" s="24">
        <f t="shared" si="1149"/>
        <v>16972.297069779397</v>
      </c>
      <c r="S6672" s="24">
        <f t="shared" si="1150"/>
        <v>0</v>
      </c>
      <c r="T6672" s="24" t="str">
        <f t="shared" si="1151"/>
        <v>drain</v>
      </c>
      <c r="V6672" s="24">
        <f t="shared" si="1154"/>
        <v>0</v>
      </c>
      <c r="W6672" s="24">
        <f t="shared" si="1152"/>
        <v>0</v>
      </c>
      <c r="X6672" s="24">
        <f t="shared" si="1155"/>
        <v>0</v>
      </c>
      <c r="Z6672" s="24">
        <f t="shared" si="1153"/>
        <v>16972.297069779397</v>
      </c>
      <c r="AB6672" s="24">
        <f t="shared" si="1147"/>
        <v>0</v>
      </c>
    </row>
    <row r="6673" x14ac:dyDescent="0.2">
      <c r="I6673" s="25">
        <v>6668</v>
      </c>
      <c r="J6673" s="29">
        <v>0</v>
      </c>
      <c r="L6673" s="25">
        <v>20855.071417999265</v>
      </c>
      <c r="N6673" s="25">
        <v>6668</v>
      </c>
      <c r="O6673" s="25">
        <f t="shared" si="1148"/>
        <v>16579.781777309418</v>
      </c>
      <c r="P6673" s="25">
        <f t="shared" si="1145"/>
        <v>16579.781777309418</v>
      </c>
      <c r="Q6673" s="25">
        <f t="shared" si="1146"/>
        <v>0</v>
      </c>
      <c r="R6673" s="25">
        <f t="shared" si="1149"/>
        <v>16579.781777309418</v>
      </c>
      <c r="S6673" s="25">
        <f t="shared" si="1150"/>
        <v>0</v>
      </c>
      <c r="T6673" s="25" t="str">
        <f t="shared" si="1151"/>
        <v>drain</v>
      </c>
      <c r="V6673" s="25">
        <f t="shared" si="1154"/>
        <v>0</v>
      </c>
      <c r="W6673" s="25">
        <f t="shared" si="1152"/>
        <v>0</v>
      </c>
      <c r="X6673" s="25">
        <f t="shared" si="1155"/>
        <v>0</v>
      </c>
      <c r="Z6673" s="25">
        <f t="shared" si="1153"/>
        <v>16579.781777309418</v>
      </c>
      <c r="AB6673" s="25">
        <f t="shared" si="1147"/>
        <v>0</v>
      </c>
    </row>
    <row r="6674" x14ac:dyDescent="0.2">
      <c r="I6674" s="24">
        <v>6669</v>
      </c>
      <c r="J6674" s="28">
        <v>0</v>
      </c>
      <c r="L6674" s="24">
        <v>20249.42132577896</v>
      </c>
      <c r="N6674" s="24">
        <v>6669</v>
      </c>
      <c r="O6674" s="24">
        <f t="shared" si="1148"/>
        <v>16098.289953994274</v>
      </c>
      <c r="P6674" s="24">
        <f t="shared" si="1145"/>
        <v>16098.289953994274</v>
      </c>
      <c r="Q6674" s="24">
        <f t="shared" si="1146"/>
        <v>0</v>
      </c>
      <c r="R6674" s="24">
        <f t="shared" si="1149"/>
        <v>16098.289953994274</v>
      </c>
      <c r="S6674" s="24">
        <f t="shared" si="1150"/>
        <v>0</v>
      </c>
      <c r="T6674" s="24" t="str">
        <f t="shared" si="1151"/>
        <v>drain</v>
      </c>
      <c r="V6674" s="24">
        <f t="shared" si="1154"/>
        <v>0</v>
      </c>
      <c r="W6674" s="24">
        <f t="shared" si="1152"/>
        <v>0</v>
      </c>
      <c r="X6674" s="24">
        <f t="shared" si="1155"/>
        <v>0</v>
      </c>
      <c r="Z6674" s="24">
        <f t="shared" si="1153"/>
        <v>16098.289953994274</v>
      </c>
      <c r="AB6674" s="24">
        <f t="shared" si="1147"/>
        <v>0</v>
      </c>
    </row>
    <row r="6675" x14ac:dyDescent="0.2">
      <c r="I6675" s="25">
        <v>6670</v>
      </c>
      <c r="J6675" s="29">
        <v>0</v>
      </c>
      <c r="L6675" s="25">
        <v>19374.436839199065</v>
      </c>
      <c r="N6675" s="25">
        <v>6670</v>
      </c>
      <c r="O6675" s="25">
        <f t="shared" si="1148"/>
        <v>15402.677287163257</v>
      </c>
      <c r="P6675" s="25">
        <f t="shared" si="1145"/>
        <v>15402.677287163257</v>
      </c>
      <c r="Q6675" s="25">
        <f t="shared" si="1146"/>
        <v>0</v>
      </c>
      <c r="R6675" s="25">
        <f t="shared" si="1149"/>
        <v>15402.677287163257</v>
      </c>
      <c r="S6675" s="25">
        <f t="shared" si="1150"/>
        <v>0</v>
      </c>
      <c r="T6675" s="25" t="str">
        <f t="shared" si="1151"/>
        <v>drain</v>
      </c>
      <c r="V6675" s="25">
        <f t="shared" si="1154"/>
        <v>0</v>
      </c>
      <c r="W6675" s="25">
        <f t="shared" si="1152"/>
        <v>0</v>
      </c>
      <c r="X6675" s="25">
        <f t="shared" si="1155"/>
        <v>0</v>
      </c>
      <c r="Z6675" s="25">
        <f t="shared" si="1153"/>
        <v>15402.677287163257</v>
      </c>
      <c r="AB6675" s="25">
        <f t="shared" si="1147"/>
        <v>0</v>
      </c>
    </row>
    <row r="6676" x14ac:dyDescent="0.2">
      <c r="I6676" s="24">
        <v>6671</v>
      </c>
      <c r="J6676" s="28">
        <v>0</v>
      </c>
      <c r="L6676" s="24">
        <v>18355.012510108947</v>
      </c>
      <c r="N6676" s="24">
        <v>6671</v>
      </c>
      <c r="O6676" s="24">
        <f t="shared" si="1148"/>
        <v>14592.234945536613</v>
      </c>
      <c r="P6676" s="24">
        <f t="shared" si="1145"/>
        <v>14592.234945536613</v>
      </c>
      <c r="Q6676" s="24">
        <f t="shared" si="1146"/>
        <v>0</v>
      </c>
      <c r="R6676" s="24">
        <f t="shared" si="1149"/>
        <v>14592.234945536613</v>
      </c>
      <c r="S6676" s="24">
        <f t="shared" si="1150"/>
        <v>0</v>
      </c>
      <c r="T6676" s="24" t="str">
        <f t="shared" si="1151"/>
        <v>drain</v>
      </c>
      <c r="V6676" s="24">
        <f t="shared" si="1154"/>
        <v>0</v>
      </c>
      <c r="W6676" s="24">
        <f t="shared" si="1152"/>
        <v>0</v>
      </c>
      <c r="X6676" s="24">
        <f t="shared" si="1155"/>
        <v>0</v>
      </c>
      <c r="Z6676" s="24">
        <f t="shared" si="1153"/>
        <v>14592.234945536613</v>
      </c>
      <c r="AB6676" s="24">
        <f t="shared" si="1147"/>
        <v>0</v>
      </c>
    </row>
    <row r="6677" x14ac:dyDescent="0.2">
      <c r="I6677" s="25">
        <v>6672</v>
      </c>
      <c r="J6677" s="29">
        <v>0</v>
      </c>
      <c r="L6677" s="25">
        <v>17018.480820822715</v>
      </c>
      <c r="N6677" s="25">
        <v>6672</v>
      </c>
      <c r="O6677" s="25">
        <f t="shared" si="1148"/>
        <v>13529.692252554059</v>
      </c>
      <c r="P6677" s="25">
        <f t="shared" si="1145"/>
        <v>13529.692252554059</v>
      </c>
      <c r="Q6677" s="25">
        <f t="shared" si="1146"/>
        <v>0</v>
      </c>
      <c r="R6677" s="25">
        <f t="shared" si="1149"/>
        <v>13529.692252554059</v>
      </c>
      <c r="S6677" s="25">
        <f t="shared" si="1150"/>
        <v>0</v>
      </c>
      <c r="T6677" s="25" t="str">
        <f t="shared" si="1151"/>
        <v>drain</v>
      </c>
      <c r="V6677" s="25">
        <f t="shared" si="1154"/>
        <v>0</v>
      </c>
      <c r="W6677" s="25">
        <f t="shared" si="1152"/>
        <v>0</v>
      </c>
      <c r="X6677" s="25">
        <f t="shared" si="1155"/>
        <v>0</v>
      </c>
      <c r="Z6677" s="25">
        <f t="shared" si="1153"/>
        <v>13529.692252554059</v>
      </c>
      <c r="AB6677" s="25">
        <f t="shared" si="1147"/>
        <v>0</v>
      </c>
    </row>
    <row r="6678" x14ac:dyDescent="0.2">
      <c r="I6678" s="24">
        <v>6673</v>
      </c>
      <c r="J6678" s="28">
        <v>0</v>
      </c>
      <c r="L6678" s="24">
        <v>16308.309858703613</v>
      </c>
      <c r="N6678" s="24">
        <v>6673</v>
      </c>
      <c r="O6678" s="24">
        <f t="shared" si="1148"/>
        <v>12965.106337669373</v>
      </c>
      <c r="P6678" s="24">
        <f t="shared" si="1145"/>
        <v>12965.106337669373</v>
      </c>
      <c r="Q6678" s="24">
        <f t="shared" si="1146"/>
        <v>0</v>
      </c>
      <c r="R6678" s="24">
        <f t="shared" si="1149"/>
        <v>12965.106337669373</v>
      </c>
      <c r="S6678" s="24">
        <f t="shared" si="1150"/>
        <v>0</v>
      </c>
      <c r="T6678" s="24" t="str">
        <f t="shared" si="1151"/>
        <v>drain</v>
      </c>
      <c r="V6678" s="24">
        <f t="shared" si="1154"/>
        <v>0</v>
      </c>
      <c r="W6678" s="24">
        <f t="shared" si="1152"/>
        <v>0</v>
      </c>
      <c r="X6678" s="24">
        <f t="shared" si="1155"/>
        <v>0</v>
      </c>
      <c r="Z6678" s="24">
        <f t="shared" si="1153"/>
        <v>12965.106337669373</v>
      </c>
      <c r="AB6678" s="24">
        <f t="shared" si="1147"/>
        <v>0</v>
      </c>
    </row>
    <row r="6679" x14ac:dyDescent="0.2">
      <c r="I6679" s="25">
        <v>6674</v>
      </c>
      <c r="J6679" s="29">
        <v>0</v>
      </c>
      <c r="L6679" s="25">
        <v>15945.856628346442</v>
      </c>
      <c r="N6679" s="25">
        <v>6674</v>
      </c>
      <c r="O6679" s="25">
        <f t="shared" si="1148"/>
        <v>12676.956019535422</v>
      </c>
      <c r="P6679" s="25">
        <f t="shared" si="1145"/>
        <v>12676.956019535422</v>
      </c>
      <c r="Q6679" s="25">
        <f t="shared" si="1146"/>
        <v>0</v>
      </c>
      <c r="R6679" s="25">
        <f t="shared" si="1149"/>
        <v>12676.956019535422</v>
      </c>
      <c r="S6679" s="25">
        <f t="shared" si="1150"/>
        <v>0</v>
      </c>
      <c r="T6679" s="25" t="str">
        <f t="shared" si="1151"/>
        <v>drain</v>
      </c>
      <c r="V6679" s="25">
        <f t="shared" si="1154"/>
        <v>0</v>
      </c>
      <c r="W6679" s="25">
        <f t="shared" si="1152"/>
        <v>0</v>
      </c>
      <c r="X6679" s="25">
        <f t="shared" si="1155"/>
        <v>0</v>
      </c>
      <c r="Z6679" s="25">
        <f t="shared" si="1153"/>
        <v>12676.956019535422</v>
      </c>
      <c r="AB6679" s="25">
        <f t="shared" si="1147"/>
        <v>0</v>
      </c>
    </row>
    <row r="6680" x14ac:dyDescent="0.2">
      <c r="I6680" s="24">
        <v>6675</v>
      </c>
      <c r="J6680" s="28">
        <v>0</v>
      </c>
      <c r="L6680" s="24">
        <v>15574.1056994915</v>
      </c>
      <c r="N6680" s="24">
        <v>6675</v>
      </c>
      <c r="O6680" s="24">
        <f t="shared" si="1148"/>
        <v>12381.414031095743</v>
      </c>
      <c r="P6680" s="24">
        <f t="shared" si="1145"/>
        <v>12381.414031095743</v>
      </c>
      <c r="Q6680" s="24">
        <f t="shared" si="1146"/>
        <v>0</v>
      </c>
      <c r="R6680" s="24">
        <f t="shared" si="1149"/>
        <v>12381.414031095743</v>
      </c>
      <c r="S6680" s="24">
        <f t="shared" si="1150"/>
        <v>0</v>
      </c>
      <c r="T6680" s="24" t="str">
        <f t="shared" si="1151"/>
        <v>drain</v>
      </c>
      <c r="V6680" s="24">
        <f t="shared" si="1154"/>
        <v>0</v>
      </c>
      <c r="W6680" s="24">
        <f t="shared" si="1152"/>
        <v>0</v>
      </c>
      <c r="X6680" s="24">
        <f t="shared" si="1155"/>
        <v>0</v>
      </c>
      <c r="Z6680" s="24">
        <f t="shared" si="1153"/>
        <v>12381.414031095743</v>
      </c>
      <c r="AB6680" s="24">
        <f t="shared" si="1147"/>
        <v>0</v>
      </c>
    </row>
    <row r="6681" x14ac:dyDescent="0.2">
      <c r="I6681" s="25">
        <v>6676</v>
      </c>
      <c r="J6681" s="29">
        <v>0</v>
      </c>
      <c r="L6681" s="25">
        <v>15323.070401728151</v>
      </c>
      <c r="N6681" s="25">
        <v>6676</v>
      </c>
      <c r="O6681" s="25">
        <f t="shared" si="1148"/>
        <v>12181.840969373881</v>
      </c>
      <c r="P6681" s="25">
        <f t="shared" si="1145"/>
        <v>12181.840969373881</v>
      </c>
      <c r="Q6681" s="25">
        <f t="shared" si="1146"/>
        <v>0</v>
      </c>
      <c r="R6681" s="25">
        <f t="shared" si="1149"/>
        <v>12181.840969373881</v>
      </c>
      <c r="S6681" s="25">
        <f t="shared" si="1150"/>
        <v>0</v>
      </c>
      <c r="T6681" s="25" t="str">
        <f t="shared" si="1151"/>
        <v>drain</v>
      </c>
      <c r="V6681" s="25">
        <f t="shared" si="1154"/>
        <v>0</v>
      </c>
      <c r="W6681" s="25">
        <f t="shared" si="1152"/>
        <v>0</v>
      </c>
      <c r="X6681" s="25">
        <f t="shared" si="1155"/>
        <v>0</v>
      </c>
      <c r="Z6681" s="25">
        <f t="shared" si="1153"/>
        <v>12181.840969373881</v>
      </c>
      <c r="AB6681" s="25">
        <f t="shared" si="1147"/>
        <v>0</v>
      </c>
    </row>
    <row r="6682" x14ac:dyDescent="0.2">
      <c r="I6682" s="24">
        <v>6677</v>
      </c>
      <c r="J6682" s="28">
        <v>0</v>
      </c>
      <c r="L6682" s="24">
        <v>15619.11705906391</v>
      </c>
      <c r="N6682" s="24">
        <v>6677</v>
      </c>
      <c r="O6682" s="24">
        <f t="shared" si="1148"/>
        <v>12417.198061955809</v>
      </c>
      <c r="P6682" s="24">
        <f t="shared" si="1145"/>
        <v>12417.198061955809</v>
      </c>
      <c r="Q6682" s="24">
        <f t="shared" si="1146"/>
        <v>0</v>
      </c>
      <c r="R6682" s="24">
        <f t="shared" si="1149"/>
        <v>12417.198061955809</v>
      </c>
      <c r="S6682" s="24">
        <f t="shared" si="1150"/>
        <v>0</v>
      </c>
      <c r="T6682" s="24" t="str">
        <f t="shared" si="1151"/>
        <v>drain</v>
      </c>
      <c r="V6682" s="24">
        <f t="shared" si="1154"/>
        <v>0</v>
      </c>
      <c r="W6682" s="24">
        <f t="shared" si="1152"/>
        <v>0</v>
      </c>
      <c r="X6682" s="24">
        <f t="shared" si="1155"/>
        <v>0</v>
      </c>
      <c r="Z6682" s="24">
        <f t="shared" si="1153"/>
        <v>12417.198061955809</v>
      </c>
      <c r="AB6682" s="24">
        <f t="shared" si="1147"/>
        <v>0</v>
      </c>
    </row>
    <row r="6683" x14ac:dyDescent="0.2">
      <c r="I6683" s="25">
        <v>6678</v>
      </c>
      <c r="J6683" s="29">
        <v>0</v>
      </c>
      <c r="L6683" s="25">
        <v>16367.971901881694</v>
      </c>
      <c r="N6683" s="25">
        <v>6678</v>
      </c>
      <c r="O6683" s="25">
        <f t="shared" si="1148"/>
        <v>13012.537661995948</v>
      </c>
      <c r="P6683" s="25">
        <f t="shared" si="1145"/>
        <v>13012.537661995948</v>
      </c>
      <c r="Q6683" s="25">
        <f t="shared" si="1146"/>
        <v>0</v>
      </c>
      <c r="R6683" s="25">
        <f t="shared" si="1149"/>
        <v>13012.537661995948</v>
      </c>
      <c r="S6683" s="25">
        <f t="shared" si="1150"/>
        <v>0</v>
      </c>
      <c r="T6683" s="25" t="str">
        <f t="shared" si="1151"/>
        <v>drain</v>
      </c>
      <c r="V6683" s="25">
        <f t="shared" si="1154"/>
        <v>0</v>
      </c>
      <c r="W6683" s="25">
        <f t="shared" si="1152"/>
        <v>0</v>
      </c>
      <c r="X6683" s="25">
        <f t="shared" si="1155"/>
        <v>0</v>
      </c>
      <c r="Z6683" s="25">
        <f t="shared" si="1153"/>
        <v>13012.537661995948</v>
      </c>
      <c r="AB6683" s="25">
        <f t="shared" si="1147"/>
        <v>0</v>
      </c>
    </row>
    <row r="6684" x14ac:dyDescent="0.2">
      <c r="I6684" s="24">
        <v>6679</v>
      </c>
      <c r="J6684" s="28">
        <v>0</v>
      </c>
      <c r="L6684" s="24">
        <v>17306.167325019836</v>
      </c>
      <c r="N6684" s="24">
        <v>6679</v>
      </c>
      <c r="O6684" s="24">
        <f t="shared" si="1148"/>
        <v>13758.403023390771</v>
      </c>
      <c r="P6684" s="24">
        <f t="shared" si="1145"/>
        <v>13758.403023390771</v>
      </c>
      <c r="Q6684" s="24">
        <f t="shared" si="1146"/>
        <v>0</v>
      </c>
      <c r="R6684" s="24">
        <f t="shared" si="1149"/>
        <v>13758.403023390771</v>
      </c>
      <c r="S6684" s="24">
        <f t="shared" si="1150"/>
        <v>0</v>
      </c>
      <c r="T6684" s="24" t="str">
        <f t="shared" si="1151"/>
        <v>drain</v>
      </c>
      <c r="V6684" s="24">
        <f t="shared" si="1154"/>
        <v>0</v>
      </c>
      <c r="W6684" s="24">
        <f t="shared" si="1152"/>
        <v>0</v>
      </c>
      <c r="X6684" s="24">
        <f t="shared" si="1155"/>
        <v>0</v>
      </c>
      <c r="Z6684" s="24">
        <f t="shared" si="1153"/>
        <v>13758.403023390771</v>
      </c>
      <c r="AB6684" s="24">
        <f t="shared" si="1147"/>
        <v>0</v>
      </c>
    </row>
    <row r="6685" x14ac:dyDescent="0.2">
      <c r="I6685" s="25">
        <v>6680</v>
      </c>
      <c r="J6685" s="29">
        <v>0.31230257500000003</v>
      </c>
      <c r="L6685" s="25">
        <v>18426.13817243576</v>
      </c>
      <c r="N6685" s="25">
        <v>6680</v>
      </c>
      <c r="O6685" s="25">
        <f t="shared" si="1148"/>
        <v>14648.779847086429</v>
      </c>
      <c r="P6685" s="25">
        <f t="shared" si="1145"/>
        <v>14648.779847086429</v>
      </c>
      <c r="Q6685" s="25">
        <f t="shared" si="1146"/>
        <v>24984.206000000002</v>
      </c>
      <c r="R6685" s="25">
        <f t="shared" si="1149"/>
        <v>0</v>
      </c>
      <c r="S6685" s="25">
        <f t="shared" si="1150"/>
        <v>10335.426152913573</v>
      </c>
      <c r="T6685" s="25" t="str">
        <f t="shared" si="1151"/>
        <v>charge</v>
      </c>
      <c r="V6685" s="25">
        <f t="shared" si="1154"/>
        <v>4000</v>
      </c>
      <c r="W6685" s="25">
        <f t="shared" si="1152"/>
        <v>4000</v>
      </c>
      <c r="X6685" s="25">
        <f t="shared" si="1155"/>
        <v>0</v>
      </c>
      <c r="Z6685" s="25">
        <f t="shared" si="1153"/>
        <v>0</v>
      </c>
      <c r="AB6685" s="25">
        <f t="shared" si="1147"/>
        <v>6335.4261529135729</v>
      </c>
    </row>
    <row r="6686" x14ac:dyDescent="0.2">
      <c r="I6686" s="24">
        <v>6681</v>
      </c>
      <c r="J6686" s="28">
        <v>0.48712842700000003</v>
      </c>
      <c r="L6686" s="24">
        <v>19749.998555088041</v>
      </c>
      <c r="N6686" s="24">
        <v>6681</v>
      </c>
      <c r="O6686" s="24">
        <f t="shared" si="1148"/>
        <v>15701.248851294993</v>
      </c>
      <c r="P6686" s="24">
        <f t="shared" si="1145"/>
        <v>15701.248851294993</v>
      </c>
      <c r="Q6686" s="24">
        <f t="shared" si="1146"/>
        <v>38970.274160000001</v>
      </c>
      <c r="R6686" s="24">
        <f t="shared" si="1149"/>
        <v>0</v>
      </c>
      <c r="S6686" s="24">
        <f t="shared" si="1150"/>
        <v>23269.025308705008</v>
      </c>
      <c r="T6686" s="24" t="str">
        <f t="shared" si="1151"/>
        <v>charge</v>
      </c>
      <c r="V6686" s="24">
        <f t="shared" si="1154"/>
        <v>0</v>
      </c>
      <c r="W6686" s="24">
        <f t="shared" si="1152"/>
        <v>4000</v>
      </c>
      <c r="X6686" s="24">
        <f t="shared" si="1155"/>
        <v>0</v>
      </c>
      <c r="Z6686" s="24">
        <f t="shared" si="1153"/>
        <v>0</v>
      </c>
      <c r="AB6686" s="24">
        <f t="shared" si="1147"/>
        <v>23269.025308705008</v>
      </c>
    </row>
    <row r="6687" x14ac:dyDescent="0.2">
      <c r="I6687" s="25">
        <v>6682</v>
      </c>
      <c r="J6687" s="29">
        <v>0.60223694799999994</v>
      </c>
      <c r="L6687" s="25">
        <v>20498.654795455932</v>
      </c>
      <c r="N6687" s="25">
        <v>6682</v>
      </c>
      <c r="O6687" s="25">
        <f t="shared" si="1148"/>
        <v>16296.430562387466</v>
      </c>
      <c r="P6687" s="25">
        <f t="shared" si="1145"/>
        <v>16296.430562387466</v>
      </c>
      <c r="Q6687" s="25">
        <f t="shared" si="1146"/>
        <v>48178.955839999995</v>
      </c>
      <c r="R6687" s="25">
        <f t="shared" si="1149"/>
        <v>0</v>
      </c>
      <c r="S6687" s="25">
        <f t="shared" si="1150"/>
        <v>31882.525277612527</v>
      </c>
      <c r="T6687" s="25" t="str">
        <f t="shared" si="1151"/>
        <v>charge</v>
      </c>
      <c r="V6687" s="25">
        <f t="shared" si="1154"/>
        <v>0</v>
      </c>
      <c r="W6687" s="25">
        <f t="shared" si="1152"/>
        <v>4000</v>
      </c>
      <c r="X6687" s="25">
        <f t="shared" si="1155"/>
        <v>0</v>
      </c>
      <c r="Z6687" s="25">
        <f t="shared" si="1153"/>
        <v>0</v>
      </c>
      <c r="AB6687" s="25">
        <f t="shared" si="1147"/>
        <v>31882.525277612527</v>
      </c>
    </row>
    <row r="6688" x14ac:dyDescent="0.2">
      <c r="I6688" s="24">
        <v>6683</v>
      </c>
      <c r="J6688" s="28">
        <v>0.62864210700000001</v>
      </c>
      <c r="L6688" s="24">
        <v>20748.033927822111</v>
      </c>
      <c r="N6688" s="24">
        <v>6683</v>
      </c>
      <c r="O6688" s="24">
        <f t="shared" si="1148"/>
        <v>16494.68697261858</v>
      </c>
      <c r="P6688" s="24">
        <f t="shared" si="1145"/>
        <v>16494.68697261858</v>
      </c>
      <c r="Q6688" s="24">
        <f t="shared" si="1146"/>
        <v>50291.368560000003</v>
      </c>
      <c r="R6688" s="24">
        <f t="shared" si="1149"/>
        <v>0</v>
      </c>
      <c r="S6688" s="24">
        <f t="shared" si="1150"/>
        <v>33796.681587381419</v>
      </c>
      <c r="T6688" s="24" t="str">
        <f t="shared" si="1151"/>
        <v>charge</v>
      </c>
      <c r="V6688" s="24">
        <f t="shared" si="1154"/>
        <v>0</v>
      </c>
      <c r="W6688" s="24">
        <f t="shared" si="1152"/>
        <v>4000</v>
      </c>
      <c r="X6688" s="24">
        <f t="shared" si="1155"/>
        <v>0</v>
      </c>
      <c r="Z6688" s="24">
        <f t="shared" si="1153"/>
        <v>0</v>
      </c>
      <c r="AB6688" s="24">
        <f t="shared" si="1147"/>
        <v>33796.681587381419</v>
      </c>
    </row>
    <row r="6689" x14ac:dyDescent="0.2">
      <c r="I6689" s="25">
        <v>6684</v>
      </c>
      <c r="J6689" s="29">
        <v>0.61425291000000004</v>
      </c>
      <c r="L6689" s="25">
        <v>20697.39013557434</v>
      </c>
      <c r="N6689" s="25">
        <v>6684</v>
      </c>
      <c r="O6689" s="25">
        <f t="shared" si="1148"/>
        <v>16454.425157781599</v>
      </c>
      <c r="P6689" s="25">
        <f t="shared" si="1145"/>
        <v>16454.425157781599</v>
      </c>
      <c r="Q6689" s="25">
        <f t="shared" si="1146"/>
        <v>49140.232800000005</v>
      </c>
      <c r="R6689" s="25">
        <f t="shared" si="1149"/>
        <v>0</v>
      </c>
      <c r="S6689" s="25">
        <f t="shared" si="1150"/>
        <v>32685.807642218406</v>
      </c>
      <c r="T6689" s="25" t="str">
        <f t="shared" si="1151"/>
        <v>charge</v>
      </c>
      <c r="V6689" s="25">
        <f t="shared" si="1154"/>
        <v>0</v>
      </c>
      <c r="W6689" s="25">
        <f t="shared" si="1152"/>
        <v>4000</v>
      </c>
      <c r="X6689" s="25">
        <f t="shared" si="1155"/>
        <v>0</v>
      </c>
      <c r="Z6689" s="25">
        <f t="shared" si="1153"/>
        <v>0</v>
      </c>
      <c r="AB6689" s="25">
        <f t="shared" si="1147"/>
        <v>32685.807642218406</v>
      </c>
    </row>
    <row r="6690" x14ac:dyDescent="0.2">
      <c r="I6690" s="24">
        <v>6685</v>
      </c>
      <c r="J6690" s="28">
        <v>0.60981683200000003</v>
      </c>
      <c r="L6690" s="24">
        <v>21317.60150990486</v>
      </c>
      <c r="N6690" s="24">
        <v>6685</v>
      </c>
      <c r="O6690" s="24">
        <f t="shared" si="1148"/>
        <v>16947.493200374363</v>
      </c>
      <c r="P6690" s="24">
        <f t="shared" si="1145"/>
        <v>16947.493200374363</v>
      </c>
      <c r="Q6690" s="24">
        <f t="shared" si="1146"/>
        <v>48785.346560000005</v>
      </c>
      <c r="R6690" s="24">
        <f t="shared" si="1149"/>
        <v>0</v>
      </c>
      <c r="S6690" s="24">
        <f t="shared" si="1150"/>
        <v>31837.853359625642</v>
      </c>
      <c r="T6690" s="24" t="str">
        <f t="shared" si="1151"/>
        <v>charge</v>
      </c>
      <c r="V6690" s="24">
        <f t="shared" si="1154"/>
        <v>0</v>
      </c>
      <c r="W6690" s="24">
        <f t="shared" si="1152"/>
        <v>4000</v>
      </c>
      <c r="X6690" s="24">
        <f t="shared" si="1155"/>
        <v>0</v>
      </c>
      <c r="Z6690" s="24">
        <f t="shared" si="1153"/>
        <v>0</v>
      </c>
      <c r="AB6690" s="24">
        <f t="shared" si="1147"/>
        <v>31837.853359625642</v>
      </c>
    </row>
    <row r="6691" x14ac:dyDescent="0.2">
      <c r="I6691" s="25">
        <v>6686</v>
      </c>
      <c r="J6691" s="29">
        <v>0.680027347</v>
      </c>
      <c r="L6691" s="25">
        <v>21769.663990068435</v>
      </c>
      <c r="N6691" s="25">
        <v>6686</v>
      </c>
      <c r="O6691" s="25">
        <f t="shared" si="1148"/>
        <v>17306.882872104408</v>
      </c>
      <c r="P6691" s="25">
        <f t="shared" si="1145"/>
        <v>17306.882872104408</v>
      </c>
      <c r="Q6691" s="25">
        <f t="shared" si="1146"/>
        <v>54402.187760000001</v>
      </c>
      <c r="R6691" s="25">
        <f t="shared" si="1149"/>
        <v>0</v>
      </c>
      <c r="S6691" s="25">
        <f t="shared" si="1150"/>
        <v>37095.304887895589</v>
      </c>
      <c r="T6691" s="25" t="str">
        <f t="shared" si="1151"/>
        <v>charge</v>
      </c>
      <c r="V6691" s="25">
        <f t="shared" si="1154"/>
        <v>0</v>
      </c>
      <c r="W6691" s="25">
        <f t="shared" si="1152"/>
        <v>4000</v>
      </c>
      <c r="X6691" s="25">
        <f t="shared" si="1155"/>
        <v>0</v>
      </c>
      <c r="Z6691" s="25">
        <f t="shared" si="1153"/>
        <v>0</v>
      </c>
      <c r="AB6691" s="25">
        <f t="shared" si="1147"/>
        <v>37095.304887895589</v>
      </c>
    </row>
    <row r="6692" x14ac:dyDescent="0.2">
      <c r="I6692" s="24">
        <v>6687</v>
      </c>
      <c r="J6692" s="28">
        <v>0.68115142399999995</v>
      </c>
      <c r="L6692" s="24">
        <v>21961.317345046995</v>
      </c>
      <c r="N6692" s="24">
        <v>6687</v>
      </c>
      <c r="O6692" s="24">
        <f t="shared" si="1148"/>
        <v>17459.247289312363</v>
      </c>
      <c r="P6692" s="24">
        <f t="shared" si="1145"/>
        <v>17459.247289312363</v>
      </c>
      <c r="Q6692" s="24">
        <f t="shared" si="1146"/>
        <v>54492.113919999996</v>
      </c>
      <c r="R6692" s="24">
        <f t="shared" si="1149"/>
        <v>0</v>
      </c>
      <c r="S6692" s="24">
        <f t="shared" si="1150"/>
        <v>37032.866630687633</v>
      </c>
      <c r="T6692" s="24" t="str">
        <f t="shared" si="1151"/>
        <v>charge</v>
      </c>
      <c r="V6692" s="24">
        <f t="shared" si="1154"/>
        <v>0</v>
      </c>
      <c r="W6692" s="24">
        <f t="shared" si="1152"/>
        <v>4000</v>
      </c>
      <c r="X6692" s="24">
        <f t="shared" si="1155"/>
        <v>0</v>
      </c>
      <c r="Z6692" s="24">
        <f t="shared" si="1153"/>
        <v>0</v>
      </c>
      <c r="AB6692" s="24">
        <f t="shared" si="1147"/>
        <v>37032.866630687633</v>
      </c>
    </row>
    <row r="6693" x14ac:dyDescent="0.2">
      <c r="I6693" s="25">
        <v>6688</v>
      </c>
      <c r="J6693" s="29">
        <v>0.57882447400000003</v>
      </c>
      <c r="L6693" s="25">
        <v>21922.842363405227</v>
      </c>
      <c r="N6693" s="25">
        <v>6688</v>
      </c>
      <c r="O6693" s="25">
        <f t="shared" si="1148"/>
        <v>17428.659678907155</v>
      </c>
      <c r="P6693" s="25">
        <f t="shared" si="1145"/>
        <v>17428.659678907155</v>
      </c>
      <c r="Q6693" s="25">
        <f t="shared" si="1146"/>
        <v>46305.957920000001</v>
      </c>
      <c r="R6693" s="25">
        <f t="shared" si="1149"/>
        <v>0</v>
      </c>
      <c r="S6693" s="25">
        <f t="shared" si="1150"/>
        <v>28877.298241092845</v>
      </c>
      <c r="T6693" s="25" t="str">
        <f t="shared" si="1151"/>
        <v>charge</v>
      </c>
      <c r="V6693" s="25">
        <f t="shared" si="1154"/>
        <v>0</v>
      </c>
      <c r="W6693" s="25">
        <f t="shared" si="1152"/>
        <v>4000</v>
      </c>
      <c r="X6693" s="25">
        <f t="shared" si="1155"/>
        <v>0</v>
      </c>
      <c r="Z6693" s="25">
        <f t="shared" si="1153"/>
        <v>0</v>
      </c>
      <c r="AB6693" s="25">
        <f t="shared" si="1147"/>
        <v>28877.298241092845</v>
      </c>
    </row>
    <row r="6694" x14ac:dyDescent="0.2">
      <c r="I6694" s="24">
        <v>6689</v>
      </c>
      <c r="J6694" s="28">
        <v>0.35012834300000001</v>
      </c>
      <c r="L6694" s="24">
        <v>21339.779594230651</v>
      </c>
      <c r="N6694" s="24">
        <v>6689</v>
      </c>
      <c r="O6694" s="24">
        <f t="shared" si="1148"/>
        <v>16965.12477741337</v>
      </c>
      <c r="P6694" s="24">
        <f t="shared" si="1145"/>
        <v>16965.12477741337</v>
      </c>
      <c r="Q6694" s="24">
        <f t="shared" si="1146"/>
        <v>28010.26744</v>
      </c>
      <c r="R6694" s="24">
        <f t="shared" si="1149"/>
        <v>0</v>
      </c>
      <c r="S6694" s="24">
        <f t="shared" si="1150"/>
        <v>11045.14266258663</v>
      </c>
      <c r="T6694" s="24" t="str">
        <f t="shared" si="1151"/>
        <v>charge</v>
      </c>
      <c r="V6694" s="24">
        <f t="shared" si="1154"/>
        <v>0</v>
      </c>
      <c r="W6694" s="24">
        <f t="shared" si="1152"/>
        <v>4000</v>
      </c>
      <c r="X6694" s="24">
        <f t="shared" si="1155"/>
        <v>0</v>
      </c>
      <c r="Z6694" s="24">
        <f t="shared" si="1153"/>
        <v>0</v>
      </c>
      <c r="AB6694" s="24">
        <f t="shared" si="1147"/>
        <v>11045.14266258663</v>
      </c>
    </row>
    <row r="6695" x14ac:dyDescent="0.2">
      <c r="I6695" s="25">
        <v>6690</v>
      </c>
      <c r="J6695" s="29">
        <v>0</v>
      </c>
      <c r="L6695" s="25">
        <v>20800.392676258085</v>
      </c>
      <c r="N6695" s="25">
        <v>6690</v>
      </c>
      <c r="O6695" s="25">
        <f t="shared" si="1148"/>
        <v>16536.312177625179</v>
      </c>
      <c r="P6695" s="25">
        <f t="shared" si="1145"/>
        <v>16536.312177625179</v>
      </c>
      <c r="Q6695" s="25">
        <f t="shared" si="1146"/>
        <v>0</v>
      </c>
      <c r="R6695" s="25">
        <f t="shared" si="1149"/>
        <v>16536.312177625179</v>
      </c>
      <c r="S6695" s="25">
        <f t="shared" si="1150"/>
        <v>0</v>
      </c>
      <c r="T6695" s="25" t="str">
        <f t="shared" si="1151"/>
        <v>drain</v>
      </c>
      <c r="V6695" s="25">
        <f t="shared" si="1154"/>
        <v>0</v>
      </c>
      <c r="W6695" s="25">
        <f t="shared" si="1152"/>
        <v>0</v>
      </c>
      <c r="X6695" s="25">
        <f t="shared" si="1155"/>
        <v>4000</v>
      </c>
      <c r="Z6695" s="25">
        <f t="shared" si="1153"/>
        <v>12536.312177625179</v>
      </c>
      <c r="AB6695" s="25">
        <f t="shared" si="1147"/>
        <v>0</v>
      </c>
    </row>
    <row r="6696" x14ac:dyDescent="0.2">
      <c r="I6696" s="24">
        <v>6691</v>
      </c>
      <c r="J6696" s="28">
        <v>0</v>
      </c>
      <c r="L6696" s="24">
        <v>21094.377333164215</v>
      </c>
      <c r="N6696" s="24">
        <v>6691</v>
      </c>
      <c r="O6696" s="24">
        <f t="shared" si="1148"/>
        <v>16770.029979865551</v>
      </c>
      <c r="P6696" s="24">
        <f t="shared" si="1145"/>
        <v>16770.029979865551</v>
      </c>
      <c r="Q6696" s="24">
        <f t="shared" si="1146"/>
        <v>0</v>
      </c>
      <c r="R6696" s="24">
        <f t="shared" si="1149"/>
        <v>16770.029979865551</v>
      </c>
      <c r="S6696" s="24">
        <f t="shared" si="1150"/>
        <v>0</v>
      </c>
      <c r="T6696" s="24" t="str">
        <f t="shared" si="1151"/>
        <v>drain</v>
      </c>
      <c r="V6696" s="24">
        <f t="shared" si="1154"/>
        <v>0</v>
      </c>
      <c r="W6696" s="24">
        <f t="shared" si="1152"/>
        <v>0</v>
      </c>
      <c r="X6696" s="24">
        <f t="shared" si="1155"/>
        <v>0</v>
      </c>
      <c r="Z6696" s="24">
        <f t="shared" si="1153"/>
        <v>16770.029979865551</v>
      </c>
      <c r="AB6696" s="24">
        <f t="shared" si="1147"/>
        <v>0</v>
      </c>
    </row>
    <row r="6697" x14ac:dyDescent="0.2">
      <c r="I6697" s="25">
        <v>6692</v>
      </c>
      <c r="J6697" s="29">
        <v>0</v>
      </c>
      <c r="L6697" s="25">
        <v>20624.329148721692</v>
      </c>
      <c r="N6697" s="25">
        <v>6692</v>
      </c>
      <c r="O6697" s="25">
        <f t="shared" si="1148"/>
        <v>16396.341673233746</v>
      </c>
      <c r="P6697" s="25">
        <f t="shared" si="1145"/>
        <v>16396.341673233746</v>
      </c>
      <c r="Q6697" s="25">
        <f t="shared" si="1146"/>
        <v>0</v>
      </c>
      <c r="R6697" s="25">
        <f t="shared" si="1149"/>
        <v>16396.341673233746</v>
      </c>
      <c r="S6697" s="25">
        <f t="shared" si="1150"/>
        <v>0</v>
      </c>
      <c r="T6697" s="25" t="str">
        <f t="shared" si="1151"/>
        <v>drain</v>
      </c>
      <c r="V6697" s="25">
        <f t="shared" si="1154"/>
        <v>0</v>
      </c>
      <c r="W6697" s="25">
        <f t="shared" si="1152"/>
        <v>0</v>
      </c>
      <c r="X6697" s="25">
        <f t="shared" si="1155"/>
        <v>0</v>
      </c>
      <c r="Z6697" s="25">
        <f t="shared" si="1153"/>
        <v>16396.341673233746</v>
      </c>
      <c r="AB6697" s="25">
        <f t="shared" si="1147"/>
        <v>0</v>
      </c>
    </row>
    <row r="6698" x14ac:dyDescent="0.2">
      <c r="I6698" s="24">
        <v>6693</v>
      </c>
      <c r="J6698" s="28">
        <v>0</v>
      </c>
      <c r="L6698" s="24">
        <v>19978.646019506454</v>
      </c>
      <c r="N6698" s="24">
        <v>6693</v>
      </c>
      <c r="O6698" s="24">
        <f t="shared" si="1148"/>
        <v>15883.023585507632</v>
      </c>
      <c r="P6698" s="24">
        <f t="shared" si="1145"/>
        <v>15883.023585507632</v>
      </c>
      <c r="Q6698" s="24">
        <f t="shared" si="1146"/>
        <v>0</v>
      </c>
      <c r="R6698" s="24">
        <f t="shared" si="1149"/>
        <v>15883.023585507632</v>
      </c>
      <c r="S6698" s="24">
        <f t="shared" si="1150"/>
        <v>0</v>
      </c>
      <c r="T6698" s="24" t="str">
        <f t="shared" si="1151"/>
        <v>drain</v>
      </c>
      <c r="V6698" s="24">
        <f t="shared" si="1154"/>
        <v>0</v>
      </c>
      <c r="W6698" s="24">
        <f t="shared" si="1152"/>
        <v>0</v>
      </c>
      <c r="X6698" s="24">
        <f t="shared" si="1155"/>
        <v>0</v>
      </c>
      <c r="Z6698" s="24">
        <f t="shared" si="1153"/>
        <v>15883.023585507632</v>
      </c>
      <c r="AB6698" s="24">
        <f t="shared" si="1147"/>
        <v>0</v>
      </c>
    </row>
    <row r="6699" x14ac:dyDescent="0.2">
      <c r="I6699" s="25">
        <v>6694</v>
      </c>
      <c r="J6699" s="29">
        <v>0</v>
      </c>
      <c r="L6699" s="25">
        <v>19067.423456668854</v>
      </c>
      <c r="N6699" s="25">
        <v>6694</v>
      </c>
      <c r="O6699" s="25">
        <f t="shared" si="1148"/>
        <v>15158.601648051739</v>
      </c>
      <c r="P6699" s="25">
        <f t="shared" si="1145"/>
        <v>15158.601648051739</v>
      </c>
      <c r="Q6699" s="25">
        <f t="shared" si="1146"/>
        <v>0</v>
      </c>
      <c r="R6699" s="25">
        <f t="shared" si="1149"/>
        <v>15158.601648051739</v>
      </c>
      <c r="S6699" s="25">
        <f t="shared" si="1150"/>
        <v>0</v>
      </c>
      <c r="T6699" s="25" t="str">
        <f t="shared" si="1151"/>
        <v>drain</v>
      </c>
      <c r="V6699" s="25">
        <f t="shared" si="1154"/>
        <v>0</v>
      </c>
      <c r="W6699" s="25">
        <f t="shared" si="1152"/>
        <v>0</v>
      </c>
      <c r="X6699" s="25">
        <f t="shared" si="1155"/>
        <v>0</v>
      </c>
      <c r="Z6699" s="25">
        <f t="shared" si="1153"/>
        <v>15158.601648051739</v>
      </c>
      <c r="AB6699" s="25">
        <f t="shared" si="1147"/>
        <v>0</v>
      </c>
    </row>
    <row r="6700" x14ac:dyDescent="0.2">
      <c r="I6700" s="24">
        <v>6695</v>
      </c>
      <c r="J6700" s="28">
        <v>0</v>
      </c>
      <c r="L6700" s="24">
        <v>18001.895131683348</v>
      </c>
      <c r="N6700" s="24">
        <v>6695</v>
      </c>
      <c r="O6700" s="24">
        <f t="shared" si="1148"/>
        <v>14311.506629688263</v>
      </c>
      <c r="P6700" s="24">
        <f t="shared" si="1145"/>
        <v>14311.506629688263</v>
      </c>
      <c r="Q6700" s="24">
        <f t="shared" si="1146"/>
        <v>0</v>
      </c>
      <c r="R6700" s="24">
        <f t="shared" si="1149"/>
        <v>14311.506629688263</v>
      </c>
      <c r="S6700" s="24">
        <f t="shared" si="1150"/>
        <v>0</v>
      </c>
      <c r="T6700" s="24" t="str">
        <f t="shared" si="1151"/>
        <v>drain</v>
      </c>
      <c r="V6700" s="24">
        <f t="shared" si="1154"/>
        <v>0</v>
      </c>
      <c r="W6700" s="24">
        <f t="shared" si="1152"/>
        <v>0</v>
      </c>
      <c r="X6700" s="24">
        <f t="shared" si="1155"/>
        <v>0</v>
      </c>
      <c r="Z6700" s="24">
        <f t="shared" si="1153"/>
        <v>14311.506629688263</v>
      </c>
      <c r="AB6700" s="24">
        <f t="shared" si="1147"/>
        <v>0</v>
      </c>
    </row>
    <row r="6701" x14ac:dyDescent="0.2">
      <c r="I6701" s="25">
        <v>6696</v>
      </c>
      <c r="J6701" s="29">
        <v>0</v>
      </c>
      <c r="L6701" s="25">
        <v>16769.990656280515</v>
      </c>
      <c r="N6701" s="25">
        <v>6696</v>
      </c>
      <c r="O6701" s="25">
        <f t="shared" si="1148"/>
        <v>13332.14257174301</v>
      </c>
      <c r="P6701" s="25">
        <f t="shared" si="1145"/>
        <v>13332.14257174301</v>
      </c>
      <c r="Q6701" s="25">
        <f t="shared" si="1146"/>
        <v>0</v>
      </c>
      <c r="R6701" s="25">
        <f t="shared" si="1149"/>
        <v>13332.14257174301</v>
      </c>
      <c r="S6701" s="25">
        <f t="shared" si="1150"/>
        <v>0</v>
      </c>
      <c r="T6701" s="25" t="str">
        <f t="shared" si="1151"/>
        <v>drain</v>
      </c>
      <c r="V6701" s="25">
        <f t="shared" si="1154"/>
        <v>0</v>
      </c>
      <c r="W6701" s="25">
        <f t="shared" si="1152"/>
        <v>0</v>
      </c>
      <c r="X6701" s="25">
        <f t="shared" si="1155"/>
        <v>0</v>
      </c>
      <c r="Z6701" s="25">
        <f t="shared" si="1153"/>
        <v>13332.14257174301</v>
      </c>
      <c r="AB6701" s="25">
        <f t="shared" si="1147"/>
        <v>0</v>
      </c>
    </row>
    <row r="6702" x14ac:dyDescent="0.2">
      <c r="I6702" s="24">
        <v>6697</v>
      </c>
      <c r="J6702" s="28">
        <v>0</v>
      </c>
      <c r="L6702" s="24">
        <v>15737.621097469329</v>
      </c>
      <c r="N6702" s="24">
        <v>6697</v>
      </c>
      <c r="O6702" s="24">
        <f t="shared" si="1148"/>
        <v>12511.408772488117</v>
      </c>
      <c r="P6702" s="24">
        <f t="shared" si="1145"/>
        <v>12511.408772488117</v>
      </c>
      <c r="Q6702" s="24">
        <f t="shared" si="1146"/>
        <v>0</v>
      </c>
      <c r="R6702" s="24">
        <f t="shared" si="1149"/>
        <v>12511.408772488117</v>
      </c>
      <c r="S6702" s="24">
        <f t="shared" si="1150"/>
        <v>0</v>
      </c>
      <c r="T6702" s="24" t="str">
        <f t="shared" si="1151"/>
        <v>drain</v>
      </c>
      <c r="V6702" s="24">
        <f t="shared" si="1154"/>
        <v>0</v>
      </c>
      <c r="W6702" s="24">
        <f t="shared" si="1152"/>
        <v>0</v>
      </c>
      <c r="X6702" s="24">
        <f t="shared" si="1155"/>
        <v>0</v>
      </c>
      <c r="Z6702" s="24">
        <f t="shared" si="1153"/>
        <v>12511.408772488117</v>
      </c>
      <c r="AB6702" s="24">
        <f t="shared" si="1147"/>
        <v>0</v>
      </c>
    </row>
    <row r="6703" x14ac:dyDescent="0.2">
      <c r="I6703" s="25">
        <v>6698</v>
      </c>
      <c r="J6703" s="29">
        <v>0</v>
      </c>
      <c r="L6703" s="25">
        <v>15127.823130321502</v>
      </c>
      <c r="N6703" s="25">
        <v>6698</v>
      </c>
      <c r="O6703" s="25">
        <f t="shared" si="1148"/>
        <v>12026.619388605593</v>
      </c>
      <c r="P6703" s="25">
        <f t="shared" si="1145"/>
        <v>12026.619388605593</v>
      </c>
      <c r="Q6703" s="25">
        <f t="shared" si="1146"/>
        <v>0</v>
      </c>
      <c r="R6703" s="25">
        <f t="shared" si="1149"/>
        <v>12026.619388605593</v>
      </c>
      <c r="S6703" s="25">
        <f t="shared" si="1150"/>
        <v>0</v>
      </c>
      <c r="T6703" s="25" t="str">
        <f t="shared" si="1151"/>
        <v>drain</v>
      </c>
      <c r="V6703" s="25">
        <f t="shared" si="1154"/>
        <v>0</v>
      </c>
      <c r="W6703" s="25">
        <f t="shared" si="1152"/>
        <v>0</v>
      </c>
      <c r="X6703" s="25">
        <f t="shared" si="1155"/>
        <v>0</v>
      </c>
      <c r="Z6703" s="25">
        <f t="shared" si="1153"/>
        <v>12026.619388605593</v>
      </c>
      <c r="AB6703" s="25">
        <f t="shared" si="1147"/>
        <v>0</v>
      </c>
    </row>
    <row r="6704" x14ac:dyDescent="0.2">
      <c r="I6704" s="24">
        <v>6699</v>
      </c>
      <c r="J6704" s="28">
        <v>0</v>
      </c>
      <c r="L6704" s="24">
        <v>14995.702728176117</v>
      </c>
      <c r="N6704" s="24">
        <v>6699</v>
      </c>
      <c r="O6704" s="24">
        <f t="shared" si="1148"/>
        <v>11921.583668900013</v>
      </c>
      <c r="P6704" s="24">
        <f t="shared" si="1145"/>
        <v>11921.583668900013</v>
      </c>
      <c r="Q6704" s="24">
        <f t="shared" si="1146"/>
        <v>0</v>
      </c>
      <c r="R6704" s="24">
        <f t="shared" si="1149"/>
        <v>11921.583668900013</v>
      </c>
      <c r="S6704" s="24">
        <f t="shared" si="1150"/>
        <v>0</v>
      </c>
      <c r="T6704" s="24" t="str">
        <f t="shared" si="1151"/>
        <v>drain</v>
      </c>
      <c r="V6704" s="24">
        <f t="shared" si="1154"/>
        <v>0</v>
      </c>
      <c r="W6704" s="24">
        <f t="shared" si="1152"/>
        <v>0</v>
      </c>
      <c r="X6704" s="24">
        <f t="shared" si="1155"/>
        <v>0</v>
      </c>
      <c r="Z6704" s="24">
        <f t="shared" si="1153"/>
        <v>11921.583668900013</v>
      </c>
      <c r="AB6704" s="24">
        <f t="shared" si="1147"/>
        <v>0</v>
      </c>
    </row>
    <row r="6705" x14ac:dyDescent="0.2">
      <c r="I6705" s="25">
        <v>6700</v>
      </c>
      <c r="J6705" s="29">
        <v>0</v>
      </c>
      <c r="L6705" s="25">
        <v>15156.046421337127</v>
      </c>
      <c r="N6705" s="25">
        <v>6700</v>
      </c>
      <c r="O6705" s="25">
        <f t="shared" si="1148"/>
        <v>12049.056904963016</v>
      </c>
      <c r="P6705" s="25">
        <f t="shared" si="1145"/>
        <v>12049.056904963016</v>
      </c>
      <c r="Q6705" s="25">
        <f t="shared" si="1146"/>
        <v>0</v>
      </c>
      <c r="R6705" s="25">
        <f t="shared" si="1149"/>
        <v>12049.056904963016</v>
      </c>
      <c r="S6705" s="25">
        <f t="shared" si="1150"/>
        <v>0</v>
      </c>
      <c r="T6705" s="25" t="str">
        <f t="shared" si="1151"/>
        <v>drain</v>
      </c>
      <c r="V6705" s="25">
        <f t="shared" si="1154"/>
        <v>0</v>
      </c>
      <c r="W6705" s="25">
        <f t="shared" si="1152"/>
        <v>0</v>
      </c>
      <c r="X6705" s="25">
        <f t="shared" si="1155"/>
        <v>0</v>
      </c>
      <c r="Z6705" s="25">
        <f t="shared" si="1153"/>
        <v>12049.056904963016</v>
      </c>
      <c r="AB6705" s="25">
        <f t="shared" si="1147"/>
        <v>0</v>
      </c>
    </row>
    <row r="6706" x14ac:dyDescent="0.2">
      <c r="I6706" s="24">
        <v>6701</v>
      </c>
      <c r="J6706" s="28">
        <v>0</v>
      </c>
      <c r="L6706" s="24">
        <v>15345.28647031784</v>
      </c>
      <c r="N6706" s="24">
        <v>6701</v>
      </c>
      <c r="O6706" s="24">
        <f t="shared" si="1148"/>
        <v>12199.502743902684</v>
      </c>
      <c r="P6706" s="24">
        <f t="shared" si="1145"/>
        <v>12199.502743902684</v>
      </c>
      <c r="Q6706" s="24">
        <f t="shared" si="1146"/>
        <v>0</v>
      </c>
      <c r="R6706" s="24">
        <f t="shared" si="1149"/>
        <v>12199.502743902684</v>
      </c>
      <c r="S6706" s="24">
        <f t="shared" si="1150"/>
        <v>0</v>
      </c>
      <c r="T6706" s="24" t="str">
        <f t="shared" si="1151"/>
        <v>drain</v>
      </c>
      <c r="V6706" s="24">
        <f t="shared" si="1154"/>
        <v>0</v>
      </c>
      <c r="W6706" s="24">
        <f t="shared" si="1152"/>
        <v>0</v>
      </c>
      <c r="X6706" s="24">
        <f t="shared" si="1155"/>
        <v>0</v>
      </c>
      <c r="Z6706" s="24">
        <f t="shared" si="1153"/>
        <v>12199.502743902684</v>
      </c>
      <c r="AB6706" s="24">
        <f t="shared" si="1147"/>
        <v>0</v>
      </c>
    </row>
    <row r="6707" x14ac:dyDescent="0.2">
      <c r="I6707" s="25">
        <v>6702</v>
      </c>
      <c r="J6707" s="29">
        <v>0</v>
      </c>
      <c r="L6707" s="25">
        <v>16065.557615375517</v>
      </c>
      <c r="N6707" s="25">
        <v>6702</v>
      </c>
      <c r="O6707" s="25">
        <f t="shared" si="1148"/>
        <v>12772.118304223537</v>
      </c>
      <c r="P6707" s="25">
        <f t="shared" si="1145"/>
        <v>12772.118304223537</v>
      </c>
      <c r="Q6707" s="25">
        <f t="shared" si="1146"/>
        <v>0</v>
      </c>
      <c r="R6707" s="25">
        <f t="shared" si="1149"/>
        <v>12772.118304223537</v>
      </c>
      <c r="S6707" s="25">
        <f t="shared" si="1150"/>
        <v>0</v>
      </c>
      <c r="T6707" s="25" t="str">
        <f t="shared" si="1151"/>
        <v>drain</v>
      </c>
      <c r="V6707" s="25">
        <f t="shared" si="1154"/>
        <v>0</v>
      </c>
      <c r="W6707" s="25">
        <f t="shared" si="1152"/>
        <v>0</v>
      </c>
      <c r="X6707" s="25">
        <f t="shared" si="1155"/>
        <v>0</v>
      </c>
      <c r="Z6707" s="25">
        <f t="shared" si="1153"/>
        <v>12772.118304223537</v>
      </c>
      <c r="AB6707" s="25">
        <f t="shared" si="1147"/>
        <v>0</v>
      </c>
    </row>
    <row r="6708" x14ac:dyDescent="0.2">
      <c r="I6708" s="24">
        <v>6703</v>
      </c>
      <c r="J6708" s="28">
        <v>0</v>
      </c>
      <c r="L6708" s="24">
        <v>16940.058225584027</v>
      </c>
      <c r="N6708" s="24">
        <v>6703</v>
      </c>
      <c r="O6708" s="24">
        <f t="shared" si="1148"/>
        <v>13467.346289339303</v>
      </c>
      <c r="P6708" s="24">
        <f t="shared" si="1145"/>
        <v>13467.346289339303</v>
      </c>
      <c r="Q6708" s="24">
        <f t="shared" si="1146"/>
        <v>0</v>
      </c>
      <c r="R6708" s="24">
        <f t="shared" si="1149"/>
        <v>13467.346289339303</v>
      </c>
      <c r="S6708" s="24">
        <f t="shared" si="1150"/>
        <v>0</v>
      </c>
      <c r="T6708" s="24" t="str">
        <f t="shared" si="1151"/>
        <v>drain</v>
      </c>
      <c r="V6708" s="24">
        <f t="shared" si="1154"/>
        <v>0</v>
      </c>
      <c r="W6708" s="24">
        <f t="shared" si="1152"/>
        <v>0</v>
      </c>
      <c r="X6708" s="24">
        <f t="shared" si="1155"/>
        <v>0</v>
      </c>
      <c r="Z6708" s="24">
        <f t="shared" si="1153"/>
        <v>13467.346289339303</v>
      </c>
      <c r="AB6708" s="24">
        <f t="shared" si="1147"/>
        <v>0</v>
      </c>
    </row>
    <row r="6709" x14ac:dyDescent="0.2">
      <c r="I6709" s="25">
        <v>6704</v>
      </c>
      <c r="J6709" s="29">
        <v>0.25518265000000001</v>
      </c>
      <c r="L6709" s="25">
        <v>18188.541712284088</v>
      </c>
      <c r="N6709" s="25">
        <v>6704</v>
      </c>
      <c r="O6709" s="25">
        <f t="shared" si="1148"/>
        <v>14459.89066126585</v>
      </c>
      <c r="P6709" s="25">
        <f t="shared" si="1145"/>
        <v>14459.89066126585</v>
      </c>
      <c r="Q6709" s="25">
        <f t="shared" si="1146"/>
        <v>20414.612000000001</v>
      </c>
      <c r="R6709" s="25">
        <f t="shared" si="1149"/>
        <v>0</v>
      </c>
      <c r="S6709" s="25">
        <f t="shared" si="1150"/>
        <v>5954.7213387341508</v>
      </c>
      <c r="T6709" s="25" t="str">
        <f t="shared" si="1151"/>
        <v>charge</v>
      </c>
      <c r="V6709" s="25">
        <f t="shared" si="1154"/>
        <v>4000</v>
      </c>
      <c r="W6709" s="25">
        <f t="shared" si="1152"/>
        <v>4000</v>
      </c>
      <c r="X6709" s="25">
        <f t="shared" si="1155"/>
        <v>0</v>
      </c>
      <c r="Z6709" s="25">
        <f t="shared" si="1153"/>
        <v>0</v>
      </c>
      <c r="AB6709" s="25">
        <f t="shared" si="1147"/>
        <v>1954.7213387341508</v>
      </c>
    </row>
    <row r="6710" x14ac:dyDescent="0.2">
      <c r="I6710" s="24">
        <v>6705</v>
      </c>
      <c r="J6710" s="28">
        <v>0.46403207499999999</v>
      </c>
      <c r="L6710" s="24">
        <v>19675.865390777588</v>
      </c>
      <c r="N6710" s="24">
        <v>6705</v>
      </c>
      <c r="O6710" s="24">
        <f t="shared" si="1148"/>
        <v>15642.312985668183</v>
      </c>
      <c r="P6710" s="24">
        <f t="shared" si="1145"/>
        <v>15642.312985668183</v>
      </c>
      <c r="Q6710" s="24">
        <f t="shared" si="1146"/>
        <v>37122.565999999999</v>
      </c>
      <c r="R6710" s="24">
        <f t="shared" si="1149"/>
        <v>0</v>
      </c>
      <c r="S6710" s="24">
        <f t="shared" si="1150"/>
        <v>21480.253014331814</v>
      </c>
      <c r="T6710" s="24" t="str">
        <f t="shared" si="1151"/>
        <v>charge</v>
      </c>
      <c r="V6710" s="24">
        <f t="shared" si="1154"/>
        <v>0</v>
      </c>
      <c r="W6710" s="24">
        <f t="shared" si="1152"/>
        <v>4000</v>
      </c>
      <c r="X6710" s="24">
        <f t="shared" si="1155"/>
        <v>0</v>
      </c>
      <c r="Z6710" s="24">
        <f t="shared" si="1153"/>
        <v>0</v>
      </c>
      <c r="AB6710" s="24">
        <f t="shared" si="1147"/>
        <v>21480.253014331814</v>
      </c>
    </row>
    <row r="6711" x14ac:dyDescent="0.2">
      <c r="I6711" s="25">
        <v>6706</v>
      </c>
      <c r="J6711" s="29">
        <v>0.60364057400000004</v>
      </c>
      <c r="L6711" s="25">
        <v>20375.817917180058</v>
      </c>
      <c r="N6711" s="25">
        <v>6706</v>
      </c>
      <c r="O6711" s="25">
        <f t="shared" si="1148"/>
        <v>16198.775244158147</v>
      </c>
      <c r="P6711" s="25">
        <f t="shared" si="1145"/>
        <v>16198.775244158147</v>
      </c>
      <c r="Q6711" s="25">
        <f t="shared" si="1146"/>
        <v>48291.245920000001</v>
      </c>
      <c r="R6711" s="25">
        <f t="shared" si="1149"/>
        <v>0</v>
      </c>
      <c r="S6711" s="25">
        <f t="shared" si="1150"/>
        <v>32092.470675841854</v>
      </c>
      <c r="T6711" s="25" t="str">
        <f t="shared" si="1151"/>
        <v>charge</v>
      </c>
      <c r="V6711" s="25">
        <f t="shared" si="1154"/>
        <v>0</v>
      </c>
      <c r="W6711" s="25">
        <f t="shared" si="1152"/>
        <v>4000</v>
      </c>
      <c r="X6711" s="25">
        <f t="shared" si="1155"/>
        <v>0</v>
      </c>
      <c r="Z6711" s="25">
        <f t="shared" si="1153"/>
        <v>0</v>
      </c>
      <c r="AB6711" s="25">
        <f t="shared" si="1147"/>
        <v>32092.470675841854</v>
      </c>
    </row>
    <row r="6712" x14ac:dyDescent="0.2">
      <c r="I6712" s="24">
        <v>6707</v>
      </c>
      <c r="J6712" s="28">
        <v>0.639589819</v>
      </c>
      <c r="L6712" s="24">
        <v>20483.812640857694</v>
      </c>
      <c r="N6712" s="24">
        <v>6707</v>
      </c>
      <c r="O6712" s="24">
        <f t="shared" si="1148"/>
        <v>16284.631049481868</v>
      </c>
      <c r="P6712" s="24">
        <f t="shared" si="1145"/>
        <v>16284.631049481868</v>
      </c>
      <c r="Q6712" s="24">
        <f t="shared" si="1146"/>
        <v>51167.185519999999</v>
      </c>
      <c r="R6712" s="24">
        <f t="shared" si="1149"/>
        <v>0</v>
      </c>
      <c r="S6712" s="24">
        <f t="shared" si="1150"/>
        <v>34882.554470518131</v>
      </c>
      <c r="T6712" s="24" t="str">
        <f t="shared" si="1151"/>
        <v>charge</v>
      </c>
      <c r="V6712" s="24">
        <f t="shared" si="1154"/>
        <v>0</v>
      </c>
      <c r="W6712" s="24">
        <f t="shared" si="1152"/>
        <v>4000</v>
      </c>
      <c r="X6712" s="24">
        <f t="shared" si="1155"/>
        <v>0</v>
      </c>
      <c r="Z6712" s="24">
        <f t="shared" si="1153"/>
        <v>0</v>
      </c>
      <c r="AB6712" s="24">
        <f t="shared" si="1147"/>
        <v>34882.554470518131</v>
      </c>
    </row>
    <row r="6713" x14ac:dyDescent="0.2">
      <c r="I6713" s="25">
        <v>6708</v>
      </c>
      <c r="J6713" s="29">
        <v>0.68940619700000005</v>
      </c>
      <c r="L6713" s="25">
        <v>20710.53496055603</v>
      </c>
      <c r="N6713" s="25">
        <v>6708</v>
      </c>
      <c r="O6713" s="25">
        <f t="shared" si="1148"/>
        <v>16464.875293642046</v>
      </c>
      <c r="P6713" s="25">
        <f t="shared" si="1145"/>
        <v>16464.875293642046</v>
      </c>
      <c r="Q6713" s="25">
        <f t="shared" si="1146"/>
        <v>55152.495760000005</v>
      </c>
      <c r="R6713" s="25">
        <f t="shared" si="1149"/>
        <v>0</v>
      </c>
      <c r="S6713" s="25">
        <f t="shared" si="1150"/>
        <v>38687.620466357956</v>
      </c>
      <c r="T6713" s="25" t="str">
        <f t="shared" si="1151"/>
        <v>charge</v>
      </c>
      <c r="V6713" s="25">
        <f t="shared" si="1154"/>
        <v>0</v>
      </c>
      <c r="W6713" s="25">
        <f t="shared" si="1152"/>
        <v>4000</v>
      </c>
      <c r="X6713" s="25">
        <f t="shared" si="1155"/>
        <v>0</v>
      </c>
      <c r="Z6713" s="25">
        <f t="shared" si="1153"/>
        <v>0</v>
      </c>
      <c r="AB6713" s="25">
        <f t="shared" si="1147"/>
        <v>38687.620466357956</v>
      </c>
    </row>
    <row r="6714" x14ac:dyDescent="0.2">
      <c r="I6714" s="24">
        <v>6709</v>
      </c>
      <c r="J6714" s="28">
        <v>0.69637687699999995</v>
      </c>
      <c r="L6714" s="24">
        <v>21327.692846107482</v>
      </c>
      <c r="N6714" s="24">
        <v>6709</v>
      </c>
      <c r="O6714" s="24">
        <f t="shared" si="1148"/>
        <v>16955.515812655449</v>
      </c>
      <c r="P6714" s="24">
        <f t="shared" si="1145"/>
        <v>16955.515812655449</v>
      </c>
      <c r="Q6714" s="24">
        <f t="shared" si="1146"/>
        <v>55710.150159999997</v>
      </c>
      <c r="R6714" s="24">
        <f t="shared" si="1149"/>
        <v>0</v>
      </c>
      <c r="S6714" s="24">
        <f t="shared" si="1150"/>
        <v>38754.634347344545</v>
      </c>
      <c r="T6714" s="24" t="str">
        <f t="shared" si="1151"/>
        <v>charge</v>
      </c>
      <c r="V6714" s="24">
        <f t="shared" si="1154"/>
        <v>0</v>
      </c>
      <c r="W6714" s="24">
        <f t="shared" si="1152"/>
        <v>4000</v>
      </c>
      <c r="X6714" s="24">
        <f t="shared" si="1155"/>
        <v>0</v>
      </c>
      <c r="Z6714" s="24">
        <f t="shared" si="1153"/>
        <v>0</v>
      </c>
      <c r="AB6714" s="24">
        <f t="shared" si="1147"/>
        <v>38754.634347344545</v>
      </c>
    </row>
    <row r="6715" x14ac:dyDescent="0.2">
      <c r="I6715" s="25">
        <v>6710</v>
      </c>
      <c r="J6715" s="29">
        <v>0.71805084900000005</v>
      </c>
      <c r="L6715" s="25">
        <v>21856.471831798553</v>
      </c>
      <c r="N6715" s="25">
        <v>6710</v>
      </c>
      <c r="O6715" s="25">
        <f t="shared" si="1148"/>
        <v>17375.895106279851</v>
      </c>
      <c r="P6715" s="25">
        <f t="shared" si="1145"/>
        <v>17375.895106279851</v>
      </c>
      <c r="Q6715" s="25">
        <f t="shared" si="1146"/>
        <v>57444.067920000001</v>
      </c>
      <c r="R6715" s="25">
        <f t="shared" si="1149"/>
        <v>0</v>
      </c>
      <c r="S6715" s="25">
        <f t="shared" si="1150"/>
        <v>40068.17281372015</v>
      </c>
      <c r="T6715" s="25" t="str">
        <f t="shared" si="1151"/>
        <v>charge</v>
      </c>
      <c r="V6715" s="25">
        <f t="shared" si="1154"/>
        <v>0</v>
      </c>
      <c r="W6715" s="25">
        <f t="shared" si="1152"/>
        <v>4000</v>
      </c>
      <c r="X6715" s="25">
        <f t="shared" si="1155"/>
        <v>0</v>
      </c>
      <c r="Z6715" s="25">
        <f t="shared" si="1153"/>
        <v>0</v>
      </c>
      <c r="AB6715" s="25">
        <f t="shared" si="1147"/>
        <v>40068.17281372015</v>
      </c>
    </row>
    <row r="6716" x14ac:dyDescent="0.2">
      <c r="I6716" s="24">
        <v>6711</v>
      </c>
      <c r="J6716" s="28">
        <v>0.6826634399999999</v>
      </c>
      <c r="L6716" s="24">
        <v>22210.509531784057</v>
      </c>
      <c r="N6716" s="24">
        <v>6711</v>
      </c>
      <c r="O6716" s="24">
        <f t="shared" si="1148"/>
        <v>17657.355077768327</v>
      </c>
      <c r="P6716" s="24">
        <f t="shared" si="1145"/>
        <v>17657.355077768327</v>
      </c>
      <c r="Q6716" s="24">
        <f t="shared" si="1146"/>
        <v>54613.075199999992</v>
      </c>
      <c r="R6716" s="24">
        <f t="shared" si="1149"/>
        <v>0</v>
      </c>
      <c r="S6716" s="24">
        <f t="shared" si="1150"/>
        <v>36955.720122231665</v>
      </c>
      <c r="T6716" s="24" t="str">
        <f t="shared" si="1151"/>
        <v>charge</v>
      </c>
      <c r="V6716" s="24">
        <f t="shared" si="1154"/>
        <v>0</v>
      </c>
      <c r="W6716" s="24">
        <f t="shared" si="1152"/>
        <v>4000</v>
      </c>
      <c r="X6716" s="24">
        <f t="shared" si="1155"/>
        <v>0</v>
      </c>
      <c r="Z6716" s="24">
        <f t="shared" si="1153"/>
        <v>0</v>
      </c>
      <c r="AB6716" s="24">
        <f t="shared" si="1147"/>
        <v>36955.720122231665</v>
      </c>
    </row>
    <row r="6717" x14ac:dyDescent="0.2">
      <c r="I6717" s="25">
        <v>6712</v>
      </c>
      <c r="J6717" s="29">
        <v>0.57422684699999993</v>
      </c>
      <c r="L6717" s="25">
        <v>22210.736564922332</v>
      </c>
      <c r="N6717" s="25">
        <v>6712</v>
      </c>
      <c r="O6717" s="25">
        <f t="shared" si="1148"/>
        <v>17657.535569113254</v>
      </c>
      <c r="P6717" s="25">
        <f t="shared" si="1145"/>
        <v>17657.535569113254</v>
      </c>
      <c r="Q6717" s="25">
        <f t="shared" si="1146"/>
        <v>45938.147759999993</v>
      </c>
      <c r="R6717" s="25">
        <f t="shared" si="1149"/>
        <v>0</v>
      </c>
      <c r="S6717" s="25">
        <f t="shared" si="1150"/>
        <v>28280.612190886739</v>
      </c>
      <c r="T6717" s="25" t="str">
        <f t="shared" si="1151"/>
        <v>charge</v>
      </c>
      <c r="V6717" s="25">
        <f t="shared" si="1154"/>
        <v>0</v>
      </c>
      <c r="W6717" s="25">
        <f t="shared" si="1152"/>
        <v>4000</v>
      </c>
      <c r="X6717" s="25">
        <f t="shared" si="1155"/>
        <v>0</v>
      </c>
      <c r="Z6717" s="25">
        <f t="shared" si="1153"/>
        <v>0</v>
      </c>
      <c r="AB6717" s="25">
        <f t="shared" si="1147"/>
        <v>28280.612190886739</v>
      </c>
    </row>
    <row r="6718" x14ac:dyDescent="0.2">
      <c r="I6718" s="24">
        <v>6713</v>
      </c>
      <c r="J6718" s="28">
        <v>0.34282566399999997</v>
      </c>
      <c r="L6718" s="24">
        <v>21414.714858031271</v>
      </c>
      <c r="N6718" s="24">
        <v>6713</v>
      </c>
      <c r="O6718" s="24">
        <f t="shared" si="1148"/>
        <v>17024.69831213486</v>
      </c>
      <c r="P6718" s="24">
        <f t="shared" si="1145"/>
        <v>17024.69831213486</v>
      </c>
      <c r="Q6718" s="24">
        <f t="shared" si="1146"/>
        <v>27426.053119999997</v>
      </c>
      <c r="R6718" s="24">
        <f t="shared" si="1149"/>
        <v>0</v>
      </c>
      <c r="S6718" s="24">
        <f t="shared" si="1150"/>
        <v>10401.354807865137</v>
      </c>
      <c r="T6718" s="24" t="str">
        <f t="shared" si="1151"/>
        <v>charge</v>
      </c>
      <c r="V6718" s="24">
        <f t="shared" si="1154"/>
        <v>0</v>
      </c>
      <c r="W6718" s="24">
        <f t="shared" si="1152"/>
        <v>4000</v>
      </c>
      <c r="X6718" s="24">
        <f t="shared" si="1155"/>
        <v>0</v>
      </c>
      <c r="Z6718" s="24">
        <f t="shared" si="1153"/>
        <v>0</v>
      </c>
      <c r="AB6718" s="24">
        <f t="shared" si="1147"/>
        <v>10401.354807865137</v>
      </c>
    </row>
    <row r="6719" x14ac:dyDescent="0.2">
      <c r="I6719" s="25">
        <v>6714</v>
      </c>
      <c r="J6719" s="29">
        <v>0</v>
      </c>
      <c r="L6719" s="25">
        <v>21237.058265471456</v>
      </c>
      <c r="N6719" s="25">
        <v>6714</v>
      </c>
      <c r="O6719" s="25">
        <f t="shared" si="1148"/>
        <v>16883.46132104981</v>
      </c>
      <c r="P6719" s="25">
        <f t="shared" si="1145"/>
        <v>16883.46132104981</v>
      </c>
      <c r="Q6719" s="25">
        <f t="shared" si="1146"/>
        <v>0</v>
      </c>
      <c r="R6719" s="25">
        <f t="shared" si="1149"/>
        <v>16883.46132104981</v>
      </c>
      <c r="S6719" s="25">
        <f t="shared" si="1150"/>
        <v>0</v>
      </c>
      <c r="T6719" s="25" t="str">
        <f t="shared" si="1151"/>
        <v>drain</v>
      </c>
      <c r="V6719" s="25">
        <f t="shared" si="1154"/>
        <v>0</v>
      </c>
      <c r="W6719" s="25">
        <f t="shared" si="1152"/>
        <v>0</v>
      </c>
      <c r="X6719" s="25">
        <f t="shared" si="1155"/>
        <v>4000</v>
      </c>
      <c r="Z6719" s="25">
        <f t="shared" si="1153"/>
        <v>12883.46132104981</v>
      </c>
      <c r="AB6719" s="25">
        <f t="shared" si="1147"/>
        <v>0</v>
      </c>
    </row>
    <row r="6720" x14ac:dyDescent="0.2">
      <c r="I6720" s="24">
        <v>6715</v>
      </c>
      <c r="J6720" s="28">
        <v>0</v>
      </c>
      <c r="L6720" s="24">
        <v>21446.691674399375</v>
      </c>
      <c r="N6720" s="24">
        <v>6715</v>
      </c>
      <c r="O6720" s="24">
        <f t="shared" si="1148"/>
        <v>17050.119881147504</v>
      </c>
      <c r="P6720" s="24">
        <f t="shared" si="1145"/>
        <v>17050.119881147504</v>
      </c>
      <c r="Q6720" s="24">
        <f t="shared" si="1146"/>
        <v>0</v>
      </c>
      <c r="R6720" s="24">
        <f t="shared" si="1149"/>
        <v>17050.119881147504</v>
      </c>
      <c r="S6720" s="24">
        <f t="shared" si="1150"/>
        <v>0</v>
      </c>
      <c r="T6720" s="24" t="str">
        <f t="shared" si="1151"/>
        <v>drain</v>
      </c>
      <c r="V6720" s="24">
        <f t="shared" si="1154"/>
        <v>0</v>
      </c>
      <c r="W6720" s="24">
        <f t="shared" si="1152"/>
        <v>0</v>
      </c>
      <c r="X6720" s="24">
        <f t="shared" si="1155"/>
        <v>0</v>
      </c>
      <c r="Z6720" s="24">
        <f t="shared" si="1153"/>
        <v>17050.119881147504</v>
      </c>
      <c r="AB6720" s="24">
        <f t="shared" si="1147"/>
        <v>0</v>
      </c>
    </row>
    <row r="6721" x14ac:dyDescent="0.2">
      <c r="I6721" s="25">
        <v>6716</v>
      </c>
      <c r="J6721" s="29">
        <v>0</v>
      </c>
      <c r="L6721" s="25">
        <v>20948.29375910759</v>
      </c>
      <c r="N6721" s="25">
        <v>6716</v>
      </c>
      <c r="O6721" s="25">
        <f t="shared" si="1148"/>
        <v>16653.893538490534</v>
      </c>
      <c r="P6721" s="25">
        <f t="shared" si="1145"/>
        <v>16653.893538490534</v>
      </c>
      <c r="Q6721" s="25">
        <f t="shared" si="1146"/>
        <v>0</v>
      </c>
      <c r="R6721" s="25">
        <f t="shared" si="1149"/>
        <v>16653.893538490534</v>
      </c>
      <c r="S6721" s="25">
        <f t="shared" si="1150"/>
        <v>0</v>
      </c>
      <c r="T6721" s="25" t="str">
        <f t="shared" si="1151"/>
        <v>drain</v>
      </c>
      <c r="V6721" s="25">
        <f t="shared" si="1154"/>
        <v>0</v>
      </c>
      <c r="W6721" s="25">
        <f t="shared" si="1152"/>
        <v>0</v>
      </c>
      <c r="X6721" s="25">
        <f t="shared" si="1155"/>
        <v>0</v>
      </c>
      <c r="Z6721" s="25">
        <f t="shared" si="1153"/>
        <v>16653.893538490534</v>
      </c>
      <c r="AB6721" s="25">
        <f t="shared" si="1147"/>
        <v>0</v>
      </c>
    </row>
    <row r="6722" x14ac:dyDescent="0.2">
      <c r="I6722" s="24">
        <v>6717</v>
      </c>
      <c r="J6722" s="28">
        <v>0</v>
      </c>
      <c r="L6722" s="24">
        <v>20276.020378720757</v>
      </c>
      <c r="N6722" s="24">
        <v>6717</v>
      </c>
      <c r="O6722" s="24">
        <f t="shared" si="1148"/>
        <v>16119.436201083003</v>
      </c>
      <c r="P6722" s="24">
        <f t="shared" si="1145"/>
        <v>16119.436201083003</v>
      </c>
      <c r="Q6722" s="24">
        <f t="shared" si="1146"/>
        <v>0</v>
      </c>
      <c r="R6722" s="24">
        <f t="shared" si="1149"/>
        <v>16119.436201083003</v>
      </c>
      <c r="S6722" s="24">
        <f t="shared" si="1150"/>
        <v>0</v>
      </c>
      <c r="T6722" s="24" t="str">
        <f t="shared" si="1151"/>
        <v>drain</v>
      </c>
      <c r="V6722" s="24">
        <f t="shared" si="1154"/>
        <v>0</v>
      </c>
      <c r="W6722" s="24">
        <f t="shared" si="1152"/>
        <v>0</v>
      </c>
      <c r="X6722" s="24">
        <f t="shared" si="1155"/>
        <v>0</v>
      </c>
      <c r="Z6722" s="24">
        <f t="shared" si="1153"/>
        <v>16119.436201083003</v>
      </c>
      <c r="AB6722" s="24">
        <f t="shared" si="1147"/>
        <v>0</v>
      </c>
    </row>
    <row r="6723" x14ac:dyDescent="0.2">
      <c r="I6723" s="25">
        <v>6718</v>
      </c>
      <c r="J6723" s="29">
        <v>0</v>
      </c>
      <c r="L6723" s="25">
        <v>19395.389726269244</v>
      </c>
      <c r="N6723" s="25">
        <v>6718</v>
      </c>
      <c r="O6723" s="25">
        <f t="shared" si="1148"/>
        <v>15419.334832384051</v>
      </c>
      <c r="P6723" s="25">
        <f t="shared" si="1145"/>
        <v>15419.334832384051</v>
      </c>
      <c r="Q6723" s="25">
        <f t="shared" si="1146"/>
        <v>0</v>
      </c>
      <c r="R6723" s="25">
        <f t="shared" si="1149"/>
        <v>15419.334832384051</v>
      </c>
      <c r="S6723" s="25">
        <f t="shared" si="1150"/>
        <v>0</v>
      </c>
      <c r="T6723" s="25" t="str">
        <f t="shared" si="1151"/>
        <v>drain</v>
      </c>
      <c r="V6723" s="25">
        <f t="shared" si="1154"/>
        <v>0</v>
      </c>
      <c r="W6723" s="25">
        <f t="shared" si="1152"/>
        <v>0</v>
      </c>
      <c r="X6723" s="25">
        <f t="shared" si="1155"/>
        <v>0</v>
      </c>
      <c r="Z6723" s="25">
        <f t="shared" si="1153"/>
        <v>15419.334832384051</v>
      </c>
      <c r="AB6723" s="25">
        <f t="shared" si="1147"/>
        <v>0</v>
      </c>
    </row>
    <row r="6724" x14ac:dyDescent="0.2">
      <c r="I6724" s="24">
        <v>6719</v>
      </c>
      <c r="J6724" s="28">
        <v>0</v>
      </c>
      <c r="L6724" s="24">
        <v>18489.090494823453</v>
      </c>
      <c r="N6724" s="24">
        <v>6719</v>
      </c>
      <c r="O6724" s="24">
        <f t="shared" si="1148"/>
        <v>14698.826943384645</v>
      </c>
      <c r="P6724" s="24">
        <f t="shared" si="1145"/>
        <v>14698.826943384645</v>
      </c>
      <c r="Q6724" s="24">
        <f t="shared" si="1146"/>
        <v>0</v>
      </c>
      <c r="R6724" s="24">
        <f t="shared" si="1149"/>
        <v>14698.826943384645</v>
      </c>
      <c r="S6724" s="24">
        <f t="shared" si="1150"/>
        <v>0</v>
      </c>
      <c r="T6724" s="24" t="str">
        <f t="shared" si="1151"/>
        <v>drain</v>
      </c>
      <c r="V6724" s="24">
        <f t="shared" si="1154"/>
        <v>0</v>
      </c>
      <c r="W6724" s="24">
        <f t="shared" si="1152"/>
        <v>0</v>
      </c>
      <c r="X6724" s="24">
        <f t="shared" si="1155"/>
        <v>0</v>
      </c>
      <c r="Z6724" s="24">
        <f t="shared" si="1153"/>
        <v>14698.826943384645</v>
      </c>
      <c r="AB6724" s="24">
        <f t="shared" si="1147"/>
        <v>0</v>
      </c>
    </row>
    <row r="6725" x14ac:dyDescent="0.2">
      <c r="I6725" s="25">
        <v>6720</v>
      </c>
      <c r="J6725" s="29">
        <v>0</v>
      </c>
      <c r="L6725" s="25">
        <v>17365.227611660957</v>
      </c>
      <c r="N6725" s="25">
        <v>6720</v>
      </c>
      <c r="O6725" s="25">
        <f t="shared" si="1148"/>
        <v>13805.355951270461</v>
      </c>
      <c r="P6725" s="25">
        <f t="shared" si="1145"/>
        <v>13805.355951270461</v>
      </c>
      <c r="Q6725" s="25">
        <f t="shared" si="1146"/>
        <v>0</v>
      </c>
      <c r="R6725" s="25">
        <f t="shared" si="1149"/>
        <v>13805.355951270461</v>
      </c>
      <c r="S6725" s="25">
        <f t="shared" si="1150"/>
        <v>0</v>
      </c>
      <c r="T6725" s="25" t="str">
        <f t="shared" si="1151"/>
        <v>drain</v>
      </c>
      <c r="V6725" s="25">
        <f t="shared" si="1154"/>
        <v>0</v>
      </c>
      <c r="W6725" s="25">
        <f t="shared" si="1152"/>
        <v>0</v>
      </c>
      <c r="X6725" s="25">
        <f t="shared" si="1155"/>
        <v>0</v>
      </c>
      <c r="Z6725" s="25">
        <f t="shared" si="1153"/>
        <v>13805.355951270461</v>
      </c>
      <c r="AB6725" s="25">
        <f t="shared" si="1147"/>
        <v>0</v>
      </c>
    </row>
    <row r="6726" x14ac:dyDescent="0.2">
      <c r="I6726" s="24">
        <v>6721</v>
      </c>
      <c r="J6726" s="28">
        <v>0</v>
      </c>
      <c r="L6726" s="24">
        <v>16375.263178157806</v>
      </c>
      <c r="N6726" s="24">
        <v>6721</v>
      </c>
      <c r="O6726" s="24">
        <f t="shared" si="1148"/>
        <v>13018.334226635456</v>
      </c>
      <c r="P6726" s="24">
        <f t="shared" ref="P6726:P6789" si="1156">O6726-$E$8*$E$9</f>
        <v>13018.334226635456</v>
      </c>
      <c r="Q6726" s="24">
        <f t="shared" ref="Q6726:Q6789" si="1157">J6726*$E$7</f>
        <v>0</v>
      </c>
      <c r="R6726" s="24">
        <f t="shared" si="1149"/>
        <v>13018.334226635456</v>
      </c>
      <c r="S6726" s="24">
        <f t="shared" si="1150"/>
        <v>0</v>
      </c>
      <c r="T6726" s="24" t="str">
        <f t="shared" si="1151"/>
        <v>drain</v>
      </c>
      <c r="V6726" s="24">
        <f t="shared" si="1154"/>
        <v>0</v>
      </c>
      <c r="W6726" s="24">
        <f t="shared" si="1152"/>
        <v>0</v>
      </c>
      <c r="X6726" s="24">
        <f t="shared" si="1155"/>
        <v>0</v>
      </c>
      <c r="Z6726" s="24">
        <f t="shared" si="1153"/>
        <v>13018.334226635456</v>
      </c>
      <c r="AB6726" s="24">
        <f t="shared" ref="AB6726:AB6789" si="1158">IF(T6726="charge",(S6726-V6726),0)</f>
        <v>0</v>
      </c>
    </row>
    <row r="6727" x14ac:dyDescent="0.2">
      <c r="I6727" s="25">
        <v>6722</v>
      </c>
      <c r="J6727" s="29">
        <v>0</v>
      </c>
      <c r="L6727" s="25">
        <v>15892.842100048065</v>
      </c>
      <c r="N6727" s="25">
        <v>6722</v>
      </c>
      <c r="O6727" s="25">
        <f t="shared" ref="O6727:O6790" si="1159">L6727*$O$2</f>
        <v>12634.809469538211</v>
      </c>
      <c r="P6727" s="25">
        <f t="shared" si="1156"/>
        <v>12634.809469538211</v>
      </c>
      <c r="Q6727" s="25">
        <f t="shared" si="1157"/>
        <v>0</v>
      </c>
      <c r="R6727" s="25">
        <f t="shared" ref="R6727:R6790" si="1160">IF(P6727&gt;Q6727,P6727-Q6727,0)</f>
        <v>12634.809469538211</v>
      </c>
      <c r="S6727" s="25">
        <f t="shared" ref="S6727:S6790" si="1161">IF(Q6727&gt;P6727,Q6727-P6727,0)</f>
        <v>0</v>
      </c>
      <c r="T6727" s="25" t="str">
        <f t="shared" ref="T6727:T6790" si="1162">IF(P6727&gt;Q6727,"drain","charge")</f>
        <v>drain</v>
      </c>
      <c r="V6727" s="25">
        <f t="shared" si="1154"/>
        <v>0</v>
      </c>
      <c r="W6727" s="25">
        <f t="shared" ref="W6727:W6790" si="1163">IF(W6726+S6727&gt;$E$11,$E$11,IF(T6727="charge",W6726+(S6727*$E$12),IF((W6726-R6727)&gt;0,W6726-R6727,0)))</f>
        <v>0</v>
      </c>
      <c r="X6727" s="25">
        <f t="shared" si="1155"/>
        <v>0</v>
      </c>
      <c r="Z6727" s="25">
        <f t="shared" ref="Z6727:Z6790" si="1164">R6727-X6727</f>
        <v>12634.809469538211</v>
      </c>
      <c r="AB6727" s="25">
        <f t="shared" si="1158"/>
        <v>0</v>
      </c>
    </row>
    <row r="6728" x14ac:dyDescent="0.2">
      <c r="I6728" s="24">
        <v>6723</v>
      </c>
      <c r="J6728" s="28">
        <v>0</v>
      </c>
      <c r="L6728" s="24">
        <v>15733.605485439299</v>
      </c>
      <c r="N6728" s="24">
        <v>6723</v>
      </c>
      <c r="O6728" s="24">
        <f t="shared" si="1159"/>
        <v>12508.216360924243</v>
      </c>
      <c r="P6728" s="24">
        <f t="shared" si="1156"/>
        <v>12508.216360924243</v>
      </c>
      <c r="Q6728" s="24">
        <f t="shared" si="1157"/>
        <v>0</v>
      </c>
      <c r="R6728" s="24">
        <f t="shared" si="1160"/>
        <v>12508.216360924243</v>
      </c>
      <c r="S6728" s="24">
        <f t="shared" si="1161"/>
        <v>0</v>
      </c>
      <c r="T6728" s="24" t="str">
        <f t="shared" si="1162"/>
        <v>drain</v>
      </c>
      <c r="V6728" s="24">
        <f t="shared" ref="V6728:V6791" si="1165">IF(W6728&gt;=W6727,(W6728-W6727),0)</f>
        <v>0</v>
      </c>
      <c r="W6728" s="24">
        <f t="shared" si="1163"/>
        <v>0</v>
      </c>
      <c r="X6728" s="24">
        <f t="shared" ref="X6728:X6791" si="1166">IF(T6728="drain",W6727-W6728,0)</f>
        <v>0</v>
      </c>
      <c r="Z6728" s="24">
        <f t="shared" si="1164"/>
        <v>12508.216360924243</v>
      </c>
      <c r="AB6728" s="24">
        <f t="shared" si="1158"/>
        <v>0</v>
      </c>
    </row>
    <row r="6729" x14ac:dyDescent="0.2">
      <c r="I6729" s="25">
        <v>6724</v>
      </c>
      <c r="J6729" s="29">
        <v>0</v>
      </c>
      <c r="L6729" s="25">
        <v>15477.121028518675</v>
      </c>
      <c r="N6729" s="25">
        <v>6724</v>
      </c>
      <c r="O6729" s="25">
        <f t="shared" si="1159"/>
        <v>12304.311217672348</v>
      </c>
      <c r="P6729" s="25">
        <f t="shared" si="1156"/>
        <v>12304.311217672348</v>
      </c>
      <c r="Q6729" s="25">
        <f t="shared" si="1157"/>
        <v>0</v>
      </c>
      <c r="R6729" s="25">
        <f t="shared" si="1160"/>
        <v>12304.311217672348</v>
      </c>
      <c r="S6729" s="25">
        <f t="shared" si="1161"/>
        <v>0</v>
      </c>
      <c r="T6729" s="25" t="str">
        <f t="shared" si="1162"/>
        <v>drain</v>
      </c>
      <c r="V6729" s="25">
        <f t="shared" si="1165"/>
        <v>0</v>
      </c>
      <c r="W6729" s="25">
        <f t="shared" si="1163"/>
        <v>0</v>
      </c>
      <c r="X6729" s="25">
        <f t="shared" si="1166"/>
        <v>0</v>
      </c>
      <c r="Z6729" s="25">
        <f t="shared" si="1164"/>
        <v>12304.311217672348</v>
      </c>
      <c r="AB6729" s="25">
        <f t="shared" si="1158"/>
        <v>0</v>
      </c>
    </row>
    <row r="6730" x14ac:dyDescent="0.2">
      <c r="I6730" s="24">
        <v>6725</v>
      </c>
      <c r="J6730" s="28">
        <v>0</v>
      </c>
      <c r="L6730" s="24">
        <v>15503.622689771651</v>
      </c>
      <c r="N6730" s="24">
        <v>6725</v>
      </c>
      <c r="O6730" s="24">
        <f t="shared" si="1159"/>
        <v>12325.380038368463</v>
      </c>
      <c r="P6730" s="24">
        <f t="shared" si="1156"/>
        <v>12325.380038368463</v>
      </c>
      <c r="Q6730" s="24">
        <f t="shared" si="1157"/>
        <v>0</v>
      </c>
      <c r="R6730" s="24">
        <f t="shared" si="1160"/>
        <v>12325.380038368463</v>
      </c>
      <c r="S6730" s="24">
        <f t="shared" si="1161"/>
        <v>0</v>
      </c>
      <c r="T6730" s="24" t="str">
        <f t="shared" si="1162"/>
        <v>drain</v>
      </c>
      <c r="V6730" s="24">
        <f t="shared" si="1165"/>
        <v>0</v>
      </c>
      <c r="W6730" s="24">
        <f t="shared" si="1163"/>
        <v>0</v>
      </c>
      <c r="X6730" s="24">
        <f t="shared" si="1166"/>
        <v>0</v>
      </c>
      <c r="Z6730" s="24">
        <f t="shared" si="1164"/>
        <v>12325.380038368463</v>
      </c>
      <c r="AB6730" s="24">
        <f t="shared" si="1158"/>
        <v>0</v>
      </c>
    </row>
    <row r="6731" x14ac:dyDescent="0.2">
      <c r="I6731" s="25">
        <v>6726</v>
      </c>
      <c r="J6731" s="29">
        <v>0</v>
      </c>
      <c r="L6731" s="25">
        <v>15772.750671625136</v>
      </c>
      <c r="N6731" s="25">
        <v>6726</v>
      </c>
      <c r="O6731" s="25">
        <f t="shared" si="1159"/>
        <v>12539.336783941983</v>
      </c>
      <c r="P6731" s="25">
        <f t="shared" si="1156"/>
        <v>12539.336783941983</v>
      </c>
      <c r="Q6731" s="25">
        <f t="shared" si="1157"/>
        <v>0</v>
      </c>
      <c r="R6731" s="25">
        <f t="shared" si="1160"/>
        <v>12539.336783941983</v>
      </c>
      <c r="S6731" s="25">
        <f t="shared" si="1161"/>
        <v>0</v>
      </c>
      <c r="T6731" s="25" t="str">
        <f t="shared" si="1162"/>
        <v>drain</v>
      </c>
      <c r="V6731" s="25">
        <f t="shared" si="1165"/>
        <v>0</v>
      </c>
      <c r="W6731" s="25">
        <f t="shared" si="1163"/>
        <v>0</v>
      </c>
      <c r="X6731" s="25">
        <f t="shared" si="1166"/>
        <v>0</v>
      </c>
      <c r="Z6731" s="25">
        <f t="shared" si="1164"/>
        <v>12539.336783941983</v>
      </c>
      <c r="AB6731" s="25">
        <f t="shared" si="1158"/>
        <v>0</v>
      </c>
    </row>
    <row r="6732" x14ac:dyDescent="0.2">
      <c r="I6732" s="24">
        <v>6727</v>
      </c>
      <c r="J6732" s="28">
        <v>0</v>
      </c>
      <c r="L6732" s="24">
        <v>15837.981325459479</v>
      </c>
      <c r="N6732" s="24">
        <v>6727</v>
      </c>
      <c r="O6732" s="24">
        <f t="shared" si="1159"/>
        <v>12591.195153740287</v>
      </c>
      <c r="P6732" s="24">
        <f t="shared" si="1156"/>
        <v>12591.195153740287</v>
      </c>
      <c r="Q6732" s="24">
        <f t="shared" si="1157"/>
        <v>0</v>
      </c>
      <c r="R6732" s="24">
        <f t="shared" si="1160"/>
        <v>12591.195153740287</v>
      </c>
      <c r="S6732" s="24">
        <f t="shared" si="1161"/>
        <v>0</v>
      </c>
      <c r="T6732" s="24" t="str">
        <f t="shared" si="1162"/>
        <v>drain</v>
      </c>
      <c r="V6732" s="24">
        <f t="shared" si="1165"/>
        <v>0</v>
      </c>
      <c r="W6732" s="24">
        <f t="shared" si="1163"/>
        <v>0</v>
      </c>
      <c r="X6732" s="24">
        <f t="shared" si="1166"/>
        <v>0</v>
      </c>
      <c r="Z6732" s="24">
        <f t="shared" si="1164"/>
        <v>12591.195153740287</v>
      </c>
      <c r="AB6732" s="24">
        <f t="shared" si="1158"/>
        <v>0</v>
      </c>
    </row>
    <row r="6733" x14ac:dyDescent="0.2">
      <c r="I6733" s="25">
        <v>6728</v>
      </c>
      <c r="J6733" s="29">
        <v>0.28685785899999999</v>
      </c>
      <c r="L6733" s="25">
        <v>16890.740689182279</v>
      </c>
      <c r="N6733" s="25">
        <v>6728</v>
      </c>
      <c r="O6733" s="25">
        <f t="shared" si="1159"/>
        <v>13428.138847899912</v>
      </c>
      <c r="P6733" s="25">
        <f t="shared" si="1156"/>
        <v>13428.138847899912</v>
      </c>
      <c r="Q6733" s="25">
        <f t="shared" si="1157"/>
        <v>22948.628720000001</v>
      </c>
      <c r="R6733" s="25">
        <f t="shared" si="1160"/>
        <v>0</v>
      </c>
      <c r="S6733" s="25">
        <f t="shared" si="1161"/>
        <v>9520.4898721000882</v>
      </c>
      <c r="T6733" s="25" t="str">
        <f t="shared" si="1162"/>
        <v>charge</v>
      </c>
      <c r="V6733" s="25">
        <f t="shared" si="1165"/>
        <v>4000</v>
      </c>
      <c r="W6733" s="25">
        <f t="shared" si="1163"/>
        <v>4000</v>
      </c>
      <c r="X6733" s="25">
        <f t="shared" si="1166"/>
        <v>0</v>
      </c>
      <c r="Z6733" s="25">
        <f t="shared" si="1164"/>
        <v>0</v>
      </c>
      <c r="AB6733" s="25">
        <f t="shared" si="1158"/>
        <v>5520.4898721000882</v>
      </c>
    </row>
    <row r="6734" x14ac:dyDescent="0.2">
      <c r="I6734" s="24">
        <v>6729</v>
      </c>
      <c r="J6734" s="28">
        <v>0.45751751299999999</v>
      </c>
      <c r="L6734" s="24">
        <v>18228.372179698941</v>
      </c>
      <c r="N6734" s="24">
        <v>6729</v>
      </c>
      <c r="O6734" s="24">
        <f t="shared" si="1159"/>
        <v>14491.555882860659</v>
      </c>
      <c r="P6734" s="24">
        <f t="shared" si="1156"/>
        <v>14491.555882860659</v>
      </c>
      <c r="Q6734" s="24">
        <f t="shared" si="1157"/>
        <v>36601.401039999997</v>
      </c>
      <c r="R6734" s="24">
        <f t="shared" si="1160"/>
        <v>0</v>
      </c>
      <c r="S6734" s="24">
        <f t="shared" si="1161"/>
        <v>22109.845157139338</v>
      </c>
      <c r="T6734" s="24" t="str">
        <f t="shared" si="1162"/>
        <v>charge</v>
      </c>
      <c r="V6734" s="24">
        <f t="shared" si="1165"/>
        <v>0</v>
      </c>
      <c r="W6734" s="24">
        <f t="shared" si="1163"/>
        <v>4000</v>
      </c>
      <c r="X6734" s="24">
        <f t="shared" si="1166"/>
        <v>0</v>
      </c>
      <c r="Z6734" s="24">
        <f t="shared" si="1164"/>
        <v>0</v>
      </c>
      <c r="AB6734" s="24">
        <f t="shared" si="1158"/>
        <v>22109.845157139338</v>
      </c>
    </row>
    <row r="6735" x14ac:dyDescent="0.2">
      <c r="I6735" s="25">
        <v>6730</v>
      </c>
      <c r="J6735" s="29">
        <v>0.53661051000000004</v>
      </c>
      <c r="L6735" s="25">
        <v>19123.083848583698</v>
      </c>
      <c r="N6735" s="25">
        <v>6730</v>
      </c>
      <c r="O6735" s="25">
        <f t="shared" si="1159"/>
        <v>15202.851659624041</v>
      </c>
      <c r="P6735" s="25">
        <f t="shared" si="1156"/>
        <v>15202.851659624041</v>
      </c>
      <c r="Q6735" s="25">
        <f t="shared" si="1157"/>
        <v>42928.840800000005</v>
      </c>
      <c r="R6735" s="25">
        <f t="shared" si="1160"/>
        <v>0</v>
      </c>
      <c r="S6735" s="25">
        <f t="shared" si="1161"/>
        <v>27725.989140375965</v>
      </c>
      <c r="T6735" s="25" t="str">
        <f t="shared" si="1162"/>
        <v>charge</v>
      </c>
      <c r="V6735" s="25">
        <f t="shared" si="1165"/>
        <v>0</v>
      </c>
      <c r="W6735" s="25">
        <f t="shared" si="1163"/>
        <v>4000</v>
      </c>
      <c r="X6735" s="25">
        <f t="shared" si="1166"/>
        <v>0</v>
      </c>
      <c r="Z6735" s="25">
        <f t="shared" si="1164"/>
        <v>0</v>
      </c>
      <c r="AB6735" s="25">
        <f t="shared" si="1158"/>
        <v>27725.989140375965</v>
      </c>
    </row>
    <row r="6736" x14ac:dyDescent="0.2">
      <c r="I6736" s="24">
        <v>6731</v>
      </c>
      <c r="J6736" s="28">
        <v>0.6248664009999999</v>
      </c>
      <c r="L6736" s="24">
        <v>19731.143876838683</v>
      </c>
      <c r="N6736" s="24">
        <v>6731</v>
      </c>
      <c r="O6736" s="24">
        <f t="shared" si="1159"/>
        <v>15686.259382086753</v>
      </c>
      <c r="P6736" s="24">
        <f t="shared" si="1156"/>
        <v>15686.259382086753</v>
      </c>
      <c r="Q6736" s="24">
        <f t="shared" si="1157"/>
        <v>49989.312079999989</v>
      </c>
      <c r="R6736" s="24">
        <f t="shared" si="1160"/>
        <v>0</v>
      </c>
      <c r="S6736" s="24">
        <f t="shared" si="1161"/>
        <v>34303.052697913234</v>
      </c>
      <c r="T6736" s="24" t="str">
        <f t="shared" si="1162"/>
        <v>charge</v>
      </c>
      <c r="V6736" s="24">
        <f t="shared" si="1165"/>
        <v>0</v>
      </c>
      <c r="W6736" s="24">
        <f t="shared" si="1163"/>
        <v>4000</v>
      </c>
      <c r="X6736" s="24">
        <f t="shared" si="1166"/>
        <v>0</v>
      </c>
      <c r="Z6736" s="24">
        <f t="shared" si="1164"/>
        <v>0</v>
      </c>
      <c r="AB6736" s="24">
        <f t="shared" si="1158"/>
        <v>34303.052697913234</v>
      </c>
    </row>
    <row r="6737" x14ac:dyDescent="0.2">
      <c r="I6737" s="25">
        <v>6732</v>
      </c>
      <c r="J6737" s="29">
        <v>0.72661311699999998</v>
      </c>
      <c r="L6737" s="25">
        <v>20256.260108757018</v>
      </c>
      <c r="N6737" s="25">
        <v>6732</v>
      </c>
      <c r="O6737" s="25">
        <f t="shared" si="1159"/>
        <v>16103.72678646183</v>
      </c>
      <c r="P6737" s="25">
        <f t="shared" si="1156"/>
        <v>16103.72678646183</v>
      </c>
      <c r="Q6737" s="25">
        <f t="shared" si="1157"/>
        <v>58129.049359999997</v>
      </c>
      <c r="R6737" s="25">
        <f t="shared" si="1160"/>
        <v>0</v>
      </c>
      <c r="S6737" s="25">
        <f t="shared" si="1161"/>
        <v>42025.322573538171</v>
      </c>
      <c r="T6737" s="25" t="str">
        <f t="shared" si="1162"/>
        <v>charge</v>
      </c>
      <c r="V6737" s="25">
        <f t="shared" si="1165"/>
        <v>0</v>
      </c>
      <c r="W6737" s="25">
        <f t="shared" si="1163"/>
        <v>4000</v>
      </c>
      <c r="X6737" s="25">
        <f t="shared" si="1166"/>
        <v>0</v>
      </c>
      <c r="Z6737" s="25">
        <f t="shared" si="1164"/>
        <v>0</v>
      </c>
      <c r="AB6737" s="25">
        <f t="shared" si="1158"/>
        <v>42025.322573538171</v>
      </c>
    </row>
    <row r="6738" x14ac:dyDescent="0.2">
      <c r="I6738" s="24">
        <v>6733</v>
      </c>
      <c r="J6738" s="28">
        <v>0.71993175700000001</v>
      </c>
      <c r="L6738" s="24">
        <v>20130.45562545061</v>
      </c>
      <c r="N6738" s="24">
        <v>6733</v>
      </c>
      <c r="O6738" s="24">
        <f t="shared" si="1159"/>
        <v>16003.712222233236</v>
      </c>
      <c r="P6738" s="24">
        <f t="shared" si="1156"/>
        <v>16003.712222233236</v>
      </c>
      <c r="Q6738" s="24">
        <f t="shared" si="1157"/>
        <v>57594.540560000001</v>
      </c>
      <c r="R6738" s="24">
        <f t="shared" si="1160"/>
        <v>0</v>
      </c>
      <c r="S6738" s="24">
        <f t="shared" si="1161"/>
        <v>41590.828337766769</v>
      </c>
      <c r="T6738" s="24" t="str">
        <f t="shared" si="1162"/>
        <v>charge</v>
      </c>
      <c r="V6738" s="24">
        <f t="shared" si="1165"/>
        <v>0</v>
      </c>
      <c r="W6738" s="24">
        <f t="shared" si="1163"/>
        <v>4000</v>
      </c>
      <c r="X6738" s="24">
        <f t="shared" si="1166"/>
        <v>0</v>
      </c>
      <c r="Z6738" s="24">
        <f t="shared" si="1164"/>
        <v>0</v>
      </c>
      <c r="AB6738" s="24">
        <f t="shared" si="1158"/>
        <v>41590.828337766769</v>
      </c>
    </row>
    <row r="6739" x14ac:dyDescent="0.2">
      <c r="I6739" s="25">
        <v>6734</v>
      </c>
      <c r="J6739" s="29">
        <v>0.71238098999999999</v>
      </c>
      <c r="L6739" s="25">
        <v>20535.31946364641</v>
      </c>
      <c r="N6739" s="25">
        <v>6734</v>
      </c>
      <c r="O6739" s="25">
        <f t="shared" si="1159"/>
        <v>16325.578973598896</v>
      </c>
      <c r="P6739" s="25">
        <f t="shared" si="1156"/>
        <v>16325.578973598896</v>
      </c>
      <c r="Q6739" s="25">
        <f t="shared" si="1157"/>
        <v>56990.479200000002</v>
      </c>
      <c r="R6739" s="25">
        <f t="shared" si="1160"/>
        <v>0</v>
      </c>
      <c r="S6739" s="25">
        <f t="shared" si="1161"/>
        <v>40664.900226401107</v>
      </c>
      <c r="T6739" s="25" t="str">
        <f t="shared" si="1162"/>
        <v>charge</v>
      </c>
      <c r="V6739" s="25">
        <f t="shared" si="1165"/>
        <v>0</v>
      </c>
      <c r="W6739" s="25">
        <f t="shared" si="1163"/>
        <v>4000</v>
      </c>
      <c r="X6739" s="25">
        <f t="shared" si="1166"/>
        <v>0</v>
      </c>
      <c r="Z6739" s="25">
        <f t="shared" si="1164"/>
        <v>0</v>
      </c>
      <c r="AB6739" s="25">
        <f t="shared" si="1158"/>
        <v>40664.900226401107</v>
      </c>
    </row>
    <row r="6740" x14ac:dyDescent="0.2">
      <c r="I6740" s="24">
        <v>6735</v>
      </c>
      <c r="J6740" s="28">
        <v>0.66246722499999999</v>
      </c>
      <c r="L6740" s="24">
        <v>20757.199979782104</v>
      </c>
      <c r="N6740" s="24">
        <v>6735</v>
      </c>
      <c r="O6740" s="24">
        <f t="shared" si="1159"/>
        <v>16501.973983926775</v>
      </c>
      <c r="P6740" s="24">
        <f t="shared" si="1156"/>
        <v>16501.973983926775</v>
      </c>
      <c r="Q6740" s="24">
        <f t="shared" si="1157"/>
        <v>52997.377999999997</v>
      </c>
      <c r="R6740" s="24">
        <f t="shared" si="1160"/>
        <v>0</v>
      </c>
      <c r="S6740" s="24">
        <f t="shared" si="1161"/>
        <v>36495.404016073226</v>
      </c>
      <c r="T6740" s="24" t="str">
        <f t="shared" si="1162"/>
        <v>charge</v>
      </c>
      <c r="V6740" s="24">
        <f t="shared" si="1165"/>
        <v>0</v>
      </c>
      <c r="W6740" s="24">
        <f t="shared" si="1163"/>
        <v>4000</v>
      </c>
      <c r="X6740" s="24">
        <f t="shared" si="1166"/>
        <v>0</v>
      </c>
      <c r="Z6740" s="24">
        <f t="shared" si="1164"/>
        <v>0</v>
      </c>
      <c r="AB6740" s="24">
        <f t="shared" si="1158"/>
        <v>36495.404016073226</v>
      </c>
    </row>
    <row r="6741" x14ac:dyDescent="0.2">
      <c r="I6741" s="25">
        <v>6736</v>
      </c>
      <c r="J6741" s="29">
        <v>0.57942936499999997</v>
      </c>
      <c r="L6741" s="25">
        <v>20874.700151371955</v>
      </c>
      <c r="N6741" s="25">
        <v>6736</v>
      </c>
      <c r="O6741" s="25">
        <f t="shared" si="1159"/>
        <v>16595.386620340705</v>
      </c>
      <c r="P6741" s="25">
        <f t="shared" si="1156"/>
        <v>16595.386620340705</v>
      </c>
      <c r="Q6741" s="25">
        <f t="shared" si="1157"/>
        <v>46354.349199999997</v>
      </c>
      <c r="R6741" s="25">
        <f t="shared" si="1160"/>
        <v>0</v>
      </c>
      <c r="S6741" s="25">
        <f t="shared" si="1161"/>
        <v>29758.962579659292</v>
      </c>
      <c r="T6741" s="25" t="str">
        <f t="shared" si="1162"/>
        <v>charge</v>
      </c>
      <c r="V6741" s="25">
        <f t="shared" si="1165"/>
        <v>0</v>
      </c>
      <c r="W6741" s="25">
        <f t="shared" si="1163"/>
        <v>4000</v>
      </c>
      <c r="X6741" s="25">
        <f t="shared" si="1166"/>
        <v>0</v>
      </c>
      <c r="Z6741" s="25">
        <f t="shared" si="1164"/>
        <v>0</v>
      </c>
      <c r="AB6741" s="25">
        <f t="shared" si="1158"/>
        <v>29758.962579659292</v>
      </c>
    </row>
    <row r="6742" x14ac:dyDescent="0.2">
      <c r="I6742" s="24">
        <v>6737</v>
      </c>
      <c r="J6742" s="28">
        <v>0.329739165</v>
      </c>
      <c r="L6742" s="24">
        <v>20672.47314391136</v>
      </c>
      <c r="N6742" s="24">
        <v>6737</v>
      </c>
      <c r="O6742" s="24">
        <f t="shared" si="1159"/>
        <v>16434.616149409532</v>
      </c>
      <c r="P6742" s="24">
        <f t="shared" si="1156"/>
        <v>16434.616149409532</v>
      </c>
      <c r="Q6742" s="24">
        <f t="shared" si="1157"/>
        <v>26379.1332</v>
      </c>
      <c r="R6742" s="24">
        <f t="shared" si="1160"/>
        <v>0</v>
      </c>
      <c r="S6742" s="24">
        <f t="shared" si="1161"/>
        <v>9944.517050590468</v>
      </c>
      <c r="T6742" s="24" t="str">
        <f t="shared" si="1162"/>
        <v>charge</v>
      </c>
      <c r="V6742" s="24">
        <f t="shared" si="1165"/>
        <v>0</v>
      </c>
      <c r="W6742" s="24">
        <f t="shared" si="1163"/>
        <v>4000</v>
      </c>
      <c r="X6742" s="24">
        <f t="shared" si="1166"/>
        <v>0</v>
      </c>
      <c r="Z6742" s="24">
        <f t="shared" si="1164"/>
        <v>0</v>
      </c>
      <c r="AB6742" s="24">
        <f t="shared" si="1158"/>
        <v>9944.517050590468</v>
      </c>
    </row>
    <row r="6743" x14ac:dyDescent="0.2">
      <c r="I6743" s="25">
        <v>6738</v>
      </c>
      <c r="J6743" s="29">
        <v>0</v>
      </c>
      <c r="L6743" s="25">
        <v>20450.027931785582</v>
      </c>
      <c r="N6743" s="25">
        <v>6738</v>
      </c>
      <c r="O6743" s="25">
        <f t="shared" si="1159"/>
        <v>16257.772205769539</v>
      </c>
      <c r="P6743" s="25">
        <f t="shared" si="1156"/>
        <v>16257.772205769539</v>
      </c>
      <c r="Q6743" s="25">
        <f t="shared" si="1157"/>
        <v>0</v>
      </c>
      <c r="R6743" s="25">
        <f t="shared" si="1160"/>
        <v>16257.772205769539</v>
      </c>
      <c r="S6743" s="25">
        <f t="shared" si="1161"/>
        <v>0</v>
      </c>
      <c r="T6743" s="25" t="str">
        <f t="shared" si="1162"/>
        <v>drain</v>
      </c>
      <c r="V6743" s="25">
        <f t="shared" si="1165"/>
        <v>0</v>
      </c>
      <c r="W6743" s="25">
        <f t="shared" si="1163"/>
        <v>0</v>
      </c>
      <c r="X6743" s="25">
        <f t="shared" si="1166"/>
        <v>4000</v>
      </c>
      <c r="Z6743" s="25">
        <f t="shared" si="1164"/>
        <v>12257.772205769539</v>
      </c>
      <c r="AB6743" s="25">
        <f t="shared" si="1158"/>
        <v>0</v>
      </c>
    </row>
    <row r="6744" x14ac:dyDescent="0.2">
      <c r="I6744" s="24">
        <v>6739</v>
      </c>
      <c r="J6744" s="28">
        <v>0</v>
      </c>
      <c r="L6744" s="24">
        <v>20741.817821693417</v>
      </c>
      <c r="N6744" s="24">
        <v>6739</v>
      </c>
      <c r="O6744" s="24">
        <f t="shared" si="1159"/>
        <v>16489.745168246267</v>
      </c>
      <c r="P6744" s="24">
        <f t="shared" si="1156"/>
        <v>16489.745168246267</v>
      </c>
      <c r="Q6744" s="24">
        <f t="shared" si="1157"/>
        <v>0</v>
      </c>
      <c r="R6744" s="24">
        <f t="shared" si="1160"/>
        <v>16489.745168246267</v>
      </c>
      <c r="S6744" s="24">
        <f t="shared" si="1161"/>
        <v>0</v>
      </c>
      <c r="T6744" s="24" t="str">
        <f t="shared" si="1162"/>
        <v>drain</v>
      </c>
      <c r="V6744" s="24">
        <f t="shared" si="1165"/>
        <v>0</v>
      </c>
      <c r="W6744" s="24">
        <f t="shared" si="1163"/>
        <v>0</v>
      </c>
      <c r="X6744" s="24">
        <f t="shared" si="1166"/>
        <v>0</v>
      </c>
      <c r="Z6744" s="24">
        <f t="shared" si="1164"/>
        <v>16489.745168246267</v>
      </c>
      <c r="AB6744" s="24">
        <f t="shared" si="1158"/>
        <v>0</v>
      </c>
    </row>
    <row r="6745" x14ac:dyDescent="0.2">
      <c r="I6745" s="25">
        <v>6740</v>
      </c>
      <c r="J6745" s="29">
        <v>0</v>
      </c>
      <c r="L6745" s="25">
        <v>19942.65485782623</v>
      </c>
      <c r="N6745" s="25">
        <v>6740</v>
      </c>
      <c r="O6745" s="25">
        <f t="shared" si="1159"/>
        <v>15854.410611971854</v>
      </c>
      <c r="P6745" s="25">
        <f t="shared" si="1156"/>
        <v>15854.410611971854</v>
      </c>
      <c r="Q6745" s="25">
        <f t="shared" si="1157"/>
        <v>0</v>
      </c>
      <c r="R6745" s="25">
        <f t="shared" si="1160"/>
        <v>15854.410611971854</v>
      </c>
      <c r="S6745" s="25">
        <f t="shared" si="1161"/>
        <v>0</v>
      </c>
      <c r="T6745" s="25" t="str">
        <f t="shared" si="1162"/>
        <v>drain</v>
      </c>
      <c r="V6745" s="25">
        <f t="shared" si="1165"/>
        <v>0</v>
      </c>
      <c r="W6745" s="25">
        <f t="shared" si="1163"/>
        <v>0</v>
      </c>
      <c r="X6745" s="25">
        <f t="shared" si="1166"/>
        <v>0</v>
      </c>
      <c r="Z6745" s="25">
        <f t="shared" si="1164"/>
        <v>15854.410611971854</v>
      </c>
      <c r="AB6745" s="25">
        <f t="shared" si="1158"/>
        <v>0</v>
      </c>
    </row>
    <row r="6746" x14ac:dyDescent="0.2">
      <c r="I6746" s="24">
        <v>6741</v>
      </c>
      <c r="J6746" s="28">
        <v>0</v>
      </c>
      <c r="L6746" s="24">
        <v>19195.762154197691</v>
      </c>
      <c r="N6746" s="24">
        <v>6741</v>
      </c>
      <c r="O6746" s="24">
        <f t="shared" si="1159"/>
        <v>15260.630912587165</v>
      </c>
      <c r="P6746" s="24">
        <f t="shared" si="1156"/>
        <v>15260.630912587165</v>
      </c>
      <c r="Q6746" s="24">
        <f t="shared" si="1157"/>
        <v>0</v>
      </c>
      <c r="R6746" s="24">
        <f t="shared" si="1160"/>
        <v>15260.630912587165</v>
      </c>
      <c r="S6746" s="24">
        <f t="shared" si="1161"/>
        <v>0</v>
      </c>
      <c r="T6746" s="24" t="str">
        <f t="shared" si="1162"/>
        <v>drain</v>
      </c>
      <c r="V6746" s="24">
        <f t="shared" si="1165"/>
        <v>0</v>
      </c>
      <c r="W6746" s="24">
        <f t="shared" si="1163"/>
        <v>0</v>
      </c>
      <c r="X6746" s="24">
        <f t="shared" si="1166"/>
        <v>0</v>
      </c>
      <c r="Z6746" s="24">
        <f t="shared" si="1164"/>
        <v>15260.630912587165</v>
      </c>
      <c r="AB6746" s="24">
        <f t="shared" si="1158"/>
        <v>0</v>
      </c>
    </row>
    <row r="6747" x14ac:dyDescent="0.2">
      <c r="I6747" s="25">
        <v>6742</v>
      </c>
      <c r="J6747" s="29">
        <v>0</v>
      </c>
      <c r="L6747" s="25">
        <v>18563.65837368965</v>
      </c>
      <c r="N6747" s="25">
        <v>6742</v>
      </c>
      <c r="O6747" s="25">
        <f t="shared" si="1159"/>
        <v>14758.108407083273</v>
      </c>
      <c r="P6747" s="25">
        <f t="shared" si="1156"/>
        <v>14758.108407083273</v>
      </c>
      <c r="Q6747" s="25">
        <f t="shared" si="1157"/>
        <v>0</v>
      </c>
      <c r="R6747" s="25">
        <f t="shared" si="1160"/>
        <v>14758.108407083273</v>
      </c>
      <c r="S6747" s="25">
        <f t="shared" si="1161"/>
        <v>0</v>
      </c>
      <c r="T6747" s="25" t="str">
        <f t="shared" si="1162"/>
        <v>drain</v>
      </c>
      <c r="V6747" s="25">
        <f t="shared" si="1165"/>
        <v>0</v>
      </c>
      <c r="W6747" s="25">
        <f t="shared" si="1163"/>
        <v>0</v>
      </c>
      <c r="X6747" s="25">
        <f t="shared" si="1166"/>
        <v>0</v>
      </c>
      <c r="Z6747" s="25">
        <f t="shared" si="1164"/>
        <v>14758.108407083273</v>
      </c>
      <c r="AB6747" s="25">
        <f t="shared" si="1158"/>
        <v>0</v>
      </c>
    </row>
    <row r="6748" x14ac:dyDescent="0.2">
      <c r="I6748" s="24">
        <v>6743</v>
      </c>
      <c r="J6748" s="28">
        <v>0</v>
      </c>
      <c r="L6748" s="24">
        <v>17917.420142364499</v>
      </c>
      <c r="N6748" s="24">
        <v>6743</v>
      </c>
      <c r="O6748" s="24">
        <f t="shared" si="1159"/>
        <v>14244.349013179777</v>
      </c>
      <c r="P6748" s="24">
        <f t="shared" si="1156"/>
        <v>14244.349013179777</v>
      </c>
      <c r="Q6748" s="24">
        <f t="shared" si="1157"/>
        <v>0</v>
      </c>
      <c r="R6748" s="24">
        <f t="shared" si="1160"/>
        <v>14244.349013179777</v>
      </c>
      <c r="S6748" s="24">
        <f t="shared" si="1161"/>
        <v>0</v>
      </c>
      <c r="T6748" s="24" t="str">
        <f t="shared" si="1162"/>
        <v>drain</v>
      </c>
      <c r="V6748" s="24">
        <f t="shared" si="1165"/>
        <v>0</v>
      </c>
      <c r="W6748" s="24">
        <f t="shared" si="1163"/>
        <v>0</v>
      </c>
      <c r="X6748" s="24">
        <f t="shared" si="1166"/>
        <v>0</v>
      </c>
      <c r="Z6748" s="24">
        <f t="shared" si="1164"/>
        <v>14244.349013179777</v>
      </c>
      <c r="AB6748" s="24">
        <f t="shared" si="1158"/>
        <v>0</v>
      </c>
    </row>
    <row r="6749" x14ac:dyDescent="0.2">
      <c r="I6749" s="25">
        <v>6744</v>
      </c>
      <c r="J6749" s="29">
        <v>0</v>
      </c>
      <c r="L6749" s="25">
        <v>17018.477209854125</v>
      </c>
      <c r="N6749" s="25">
        <v>6744</v>
      </c>
      <c r="O6749" s="25">
        <f t="shared" si="1159"/>
        <v>13529.68938183403</v>
      </c>
      <c r="P6749" s="25">
        <f t="shared" si="1156"/>
        <v>13529.68938183403</v>
      </c>
      <c r="Q6749" s="25">
        <f t="shared" si="1157"/>
        <v>0</v>
      </c>
      <c r="R6749" s="25">
        <f t="shared" si="1160"/>
        <v>13529.68938183403</v>
      </c>
      <c r="S6749" s="25">
        <f t="shared" si="1161"/>
        <v>0</v>
      </c>
      <c r="T6749" s="25" t="str">
        <f t="shared" si="1162"/>
        <v>drain</v>
      </c>
      <c r="V6749" s="25">
        <f t="shared" si="1165"/>
        <v>0</v>
      </c>
      <c r="W6749" s="25">
        <f t="shared" si="1163"/>
        <v>0</v>
      </c>
      <c r="X6749" s="25">
        <f t="shared" si="1166"/>
        <v>0</v>
      </c>
      <c r="Z6749" s="25">
        <f t="shared" si="1164"/>
        <v>13529.68938183403</v>
      </c>
      <c r="AB6749" s="25">
        <f t="shared" si="1158"/>
        <v>0</v>
      </c>
    </row>
    <row r="6750" x14ac:dyDescent="0.2">
      <c r="I6750" s="24">
        <v>6745</v>
      </c>
      <c r="J6750" s="28">
        <v>0</v>
      </c>
      <c r="L6750" s="24">
        <v>16142.312882471084</v>
      </c>
      <c r="N6750" s="24">
        <v>6745</v>
      </c>
      <c r="O6750" s="24">
        <f t="shared" si="1159"/>
        <v>12833.138741564513</v>
      </c>
      <c r="P6750" s="24">
        <f t="shared" si="1156"/>
        <v>12833.138741564513</v>
      </c>
      <c r="Q6750" s="24">
        <f t="shared" si="1157"/>
        <v>0</v>
      </c>
      <c r="R6750" s="24">
        <f t="shared" si="1160"/>
        <v>12833.138741564513</v>
      </c>
      <c r="S6750" s="24">
        <f t="shared" si="1161"/>
        <v>0</v>
      </c>
      <c r="T6750" s="24" t="str">
        <f t="shared" si="1162"/>
        <v>drain</v>
      </c>
      <c r="V6750" s="24">
        <f t="shared" si="1165"/>
        <v>0</v>
      </c>
      <c r="W6750" s="24">
        <f t="shared" si="1163"/>
        <v>0</v>
      </c>
      <c r="X6750" s="24">
        <f t="shared" si="1166"/>
        <v>0</v>
      </c>
      <c r="Z6750" s="24">
        <f t="shared" si="1164"/>
        <v>12833.138741564513</v>
      </c>
      <c r="AB6750" s="24">
        <f t="shared" si="1158"/>
        <v>0</v>
      </c>
    </row>
    <row r="6751" x14ac:dyDescent="0.2">
      <c r="I6751" s="25">
        <v>6746</v>
      </c>
      <c r="J6751" s="29">
        <v>0</v>
      </c>
      <c r="L6751" s="25">
        <v>16223.207924079894</v>
      </c>
      <c r="N6751" s="25">
        <v>6746</v>
      </c>
      <c r="O6751" s="25">
        <f t="shared" si="1159"/>
        <v>12897.450299643517</v>
      </c>
      <c r="P6751" s="25">
        <f t="shared" si="1156"/>
        <v>12897.450299643517</v>
      </c>
      <c r="Q6751" s="25">
        <f t="shared" si="1157"/>
        <v>0</v>
      </c>
      <c r="R6751" s="25">
        <f t="shared" si="1160"/>
        <v>12897.450299643517</v>
      </c>
      <c r="S6751" s="25">
        <f t="shared" si="1161"/>
        <v>0</v>
      </c>
      <c r="T6751" s="25" t="str">
        <f t="shared" si="1162"/>
        <v>drain</v>
      </c>
      <c r="V6751" s="25">
        <f t="shared" si="1165"/>
        <v>0</v>
      </c>
      <c r="W6751" s="25">
        <f t="shared" si="1163"/>
        <v>0</v>
      </c>
      <c r="X6751" s="25">
        <f t="shared" si="1166"/>
        <v>0</v>
      </c>
      <c r="Z6751" s="25">
        <f t="shared" si="1164"/>
        <v>12897.450299643517</v>
      </c>
      <c r="AB6751" s="25">
        <f t="shared" si="1158"/>
        <v>0</v>
      </c>
    </row>
    <row r="6752" x14ac:dyDescent="0.2">
      <c r="I6752" s="24">
        <v>6747</v>
      </c>
      <c r="J6752" s="28">
        <v>0</v>
      </c>
      <c r="L6752" s="24">
        <v>15867.063524150848</v>
      </c>
      <c r="N6752" s="24">
        <v>6747</v>
      </c>
      <c r="O6752" s="24">
        <f t="shared" si="1159"/>
        <v>12614.315501699924</v>
      </c>
      <c r="P6752" s="24">
        <f t="shared" si="1156"/>
        <v>12614.315501699924</v>
      </c>
      <c r="Q6752" s="24">
        <f t="shared" si="1157"/>
        <v>0</v>
      </c>
      <c r="R6752" s="24">
        <f t="shared" si="1160"/>
        <v>12614.315501699924</v>
      </c>
      <c r="S6752" s="24">
        <f t="shared" si="1161"/>
        <v>0</v>
      </c>
      <c r="T6752" s="24" t="str">
        <f t="shared" si="1162"/>
        <v>drain</v>
      </c>
      <c r="V6752" s="24">
        <f t="shared" si="1165"/>
        <v>0</v>
      </c>
      <c r="W6752" s="24">
        <f t="shared" si="1163"/>
        <v>0</v>
      </c>
      <c r="X6752" s="24">
        <f t="shared" si="1166"/>
        <v>0</v>
      </c>
      <c r="Z6752" s="24">
        <f t="shared" si="1164"/>
        <v>12614.315501699924</v>
      </c>
      <c r="AB6752" s="24">
        <f t="shared" si="1158"/>
        <v>0</v>
      </c>
    </row>
    <row r="6753" x14ac:dyDescent="0.2">
      <c r="I6753" s="25">
        <v>6748</v>
      </c>
      <c r="J6753" s="29">
        <v>0</v>
      </c>
      <c r="L6753" s="25">
        <v>15567.028301954268</v>
      </c>
      <c r="N6753" s="25">
        <v>6748</v>
      </c>
      <c r="O6753" s="25">
        <f t="shared" si="1159"/>
        <v>12375.787500053644</v>
      </c>
      <c r="P6753" s="25">
        <f t="shared" si="1156"/>
        <v>12375.787500053644</v>
      </c>
      <c r="Q6753" s="25">
        <f t="shared" si="1157"/>
        <v>0</v>
      </c>
      <c r="R6753" s="25">
        <f t="shared" si="1160"/>
        <v>12375.787500053644</v>
      </c>
      <c r="S6753" s="25">
        <f t="shared" si="1161"/>
        <v>0</v>
      </c>
      <c r="T6753" s="25" t="str">
        <f t="shared" si="1162"/>
        <v>drain</v>
      </c>
      <c r="V6753" s="25">
        <f t="shared" si="1165"/>
        <v>0</v>
      </c>
      <c r="W6753" s="25">
        <f t="shared" si="1163"/>
        <v>0</v>
      </c>
      <c r="X6753" s="25">
        <f t="shared" si="1166"/>
        <v>0</v>
      </c>
      <c r="Z6753" s="25">
        <f t="shared" si="1164"/>
        <v>12375.787500053644</v>
      </c>
      <c r="AB6753" s="25">
        <f t="shared" si="1158"/>
        <v>0</v>
      </c>
    </row>
    <row r="6754" x14ac:dyDescent="0.2">
      <c r="I6754" s="24">
        <v>6749</v>
      </c>
      <c r="J6754" s="28">
        <v>0</v>
      </c>
      <c r="L6754" s="24">
        <v>15531.129749965667</v>
      </c>
      <c r="N6754" s="24">
        <v>6749</v>
      </c>
      <c r="O6754" s="24">
        <f t="shared" si="1159"/>
        <v>12347.248151222706</v>
      </c>
      <c r="P6754" s="24">
        <f t="shared" si="1156"/>
        <v>12347.248151222706</v>
      </c>
      <c r="Q6754" s="24">
        <f t="shared" si="1157"/>
        <v>0</v>
      </c>
      <c r="R6754" s="24">
        <f t="shared" si="1160"/>
        <v>12347.248151222706</v>
      </c>
      <c r="S6754" s="24">
        <f t="shared" si="1161"/>
        <v>0</v>
      </c>
      <c r="T6754" s="24" t="str">
        <f t="shared" si="1162"/>
        <v>drain</v>
      </c>
      <c r="V6754" s="24">
        <f t="shared" si="1165"/>
        <v>0</v>
      </c>
      <c r="W6754" s="24">
        <f t="shared" si="1163"/>
        <v>0</v>
      </c>
      <c r="X6754" s="24">
        <f t="shared" si="1166"/>
        <v>0</v>
      </c>
      <c r="Z6754" s="24">
        <f t="shared" si="1164"/>
        <v>12347.248151222706</v>
      </c>
      <c r="AB6754" s="24">
        <f t="shared" si="1158"/>
        <v>0</v>
      </c>
    </row>
    <row r="6755" x14ac:dyDescent="0.2">
      <c r="I6755" s="25">
        <v>6750</v>
      </c>
      <c r="J6755" s="29">
        <v>0</v>
      </c>
      <c r="L6755" s="25">
        <v>15635.564703762529</v>
      </c>
      <c r="N6755" s="25">
        <v>6750</v>
      </c>
      <c r="O6755" s="25">
        <f t="shared" si="1159"/>
        <v>12430.273939491211</v>
      </c>
      <c r="P6755" s="25">
        <f t="shared" si="1156"/>
        <v>12430.273939491211</v>
      </c>
      <c r="Q6755" s="25">
        <f t="shared" si="1157"/>
        <v>0</v>
      </c>
      <c r="R6755" s="25">
        <f t="shared" si="1160"/>
        <v>12430.273939491211</v>
      </c>
      <c r="S6755" s="25">
        <f t="shared" si="1161"/>
        <v>0</v>
      </c>
      <c r="T6755" s="25" t="str">
        <f t="shared" si="1162"/>
        <v>drain</v>
      </c>
      <c r="V6755" s="25">
        <f t="shared" si="1165"/>
        <v>0</v>
      </c>
      <c r="W6755" s="25">
        <f t="shared" si="1163"/>
        <v>0</v>
      </c>
      <c r="X6755" s="25">
        <f t="shared" si="1166"/>
        <v>0</v>
      </c>
      <c r="Z6755" s="25">
        <f t="shared" si="1164"/>
        <v>12430.273939491211</v>
      </c>
      <c r="AB6755" s="25">
        <f t="shared" si="1158"/>
        <v>0</v>
      </c>
    </row>
    <row r="6756" x14ac:dyDescent="0.2">
      <c r="I6756" s="24">
        <v>6751</v>
      </c>
      <c r="J6756" s="28">
        <v>0</v>
      </c>
      <c r="L6756" s="24">
        <v>15247.079665791987</v>
      </c>
      <c r="N6756" s="24">
        <v>6751</v>
      </c>
      <c r="O6756" s="24">
        <f t="shared" si="1159"/>
        <v>12121.42833430463</v>
      </c>
      <c r="P6756" s="24">
        <f t="shared" si="1156"/>
        <v>12121.42833430463</v>
      </c>
      <c r="Q6756" s="24">
        <f t="shared" si="1157"/>
        <v>0</v>
      </c>
      <c r="R6756" s="24">
        <f t="shared" si="1160"/>
        <v>12121.42833430463</v>
      </c>
      <c r="S6756" s="24">
        <f t="shared" si="1161"/>
        <v>0</v>
      </c>
      <c r="T6756" s="24" t="str">
        <f t="shared" si="1162"/>
        <v>drain</v>
      </c>
      <c r="V6756" s="24">
        <f t="shared" si="1165"/>
        <v>0</v>
      </c>
      <c r="W6756" s="24">
        <f t="shared" si="1163"/>
        <v>0</v>
      </c>
      <c r="X6756" s="24">
        <f t="shared" si="1166"/>
        <v>0</v>
      </c>
      <c r="Z6756" s="24">
        <f t="shared" si="1164"/>
        <v>12121.42833430463</v>
      </c>
      <c r="AB6756" s="24">
        <f t="shared" si="1158"/>
        <v>0</v>
      </c>
    </row>
    <row r="6757" x14ac:dyDescent="0.2">
      <c r="I6757" s="25">
        <v>6752</v>
      </c>
      <c r="J6757" s="29">
        <v>0.31815857400000003</v>
      </c>
      <c r="L6757" s="25">
        <v>15796.675257527828</v>
      </c>
      <c r="N6757" s="25">
        <v>6752</v>
      </c>
      <c r="O6757" s="25">
        <f t="shared" si="1159"/>
        <v>12558.356829734625</v>
      </c>
      <c r="P6757" s="25">
        <f t="shared" si="1156"/>
        <v>12558.356829734625</v>
      </c>
      <c r="Q6757" s="25">
        <f t="shared" si="1157"/>
        <v>25452.685920000004</v>
      </c>
      <c r="R6757" s="25">
        <f t="shared" si="1160"/>
        <v>0</v>
      </c>
      <c r="S6757" s="25">
        <f t="shared" si="1161"/>
        <v>12894.329090265379</v>
      </c>
      <c r="T6757" s="25" t="str">
        <f t="shared" si="1162"/>
        <v>charge</v>
      </c>
      <c r="V6757" s="25">
        <f t="shared" si="1165"/>
        <v>4000</v>
      </c>
      <c r="W6757" s="25">
        <f t="shared" si="1163"/>
        <v>4000</v>
      </c>
      <c r="X6757" s="25">
        <f t="shared" si="1166"/>
        <v>0</v>
      </c>
      <c r="Z6757" s="25">
        <f t="shared" si="1164"/>
        <v>0</v>
      </c>
      <c r="AB6757" s="25">
        <f t="shared" si="1158"/>
        <v>8894.3290902653789</v>
      </c>
    </row>
    <row r="6758" x14ac:dyDescent="0.2">
      <c r="I6758" s="24">
        <v>6753</v>
      </c>
      <c r="J6758" s="28">
        <v>0.42044239700000002</v>
      </c>
      <c r="L6758" s="24">
        <v>16740.392019987106</v>
      </c>
      <c r="N6758" s="24">
        <v>6753</v>
      </c>
      <c r="O6758" s="24">
        <f t="shared" si="1159"/>
        <v>13308.61165588975</v>
      </c>
      <c r="P6758" s="24">
        <f t="shared" si="1156"/>
        <v>13308.61165588975</v>
      </c>
      <c r="Q6758" s="24">
        <f t="shared" si="1157"/>
        <v>33635.391759999999</v>
      </c>
      <c r="R6758" s="24">
        <f t="shared" si="1160"/>
        <v>0</v>
      </c>
      <c r="S6758" s="24">
        <f t="shared" si="1161"/>
        <v>20326.78010411025</v>
      </c>
      <c r="T6758" s="24" t="str">
        <f t="shared" si="1162"/>
        <v>charge</v>
      </c>
      <c r="V6758" s="24">
        <f t="shared" si="1165"/>
        <v>0</v>
      </c>
      <c r="W6758" s="24">
        <f t="shared" si="1163"/>
        <v>4000</v>
      </c>
      <c r="X6758" s="24">
        <f t="shared" si="1166"/>
        <v>0</v>
      </c>
      <c r="Z6758" s="24">
        <f t="shared" si="1164"/>
        <v>0</v>
      </c>
      <c r="AB6758" s="24">
        <f t="shared" si="1158"/>
        <v>20326.78010411025</v>
      </c>
    </row>
    <row r="6759" x14ac:dyDescent="0.2">
      <c r="I6759" s="25">
        <v>6754</v>
      </c>
      <c r="J6759" s="29">
        <v>0.52990856200000003</v>
      </c>
      <c r="L6759" s="25">
        <v>17836.065373182297</v>
      </c>
      <c r="N6759" s="25">
        <v>6754</v>
      </c>
      <c r="O6759" s="25">
        <f t="shared" si="1159"/>
        <v>14179.671971679927</v>
      </c>
      <c r="P6759" s="25">
        <f t="shared" si="1156"/>
        <v>14179.671971679927</v>
      </c>
      <c r="Q6759" s="25">
        <f t="shared" si="1157"/>
        <v>42392.684959999999</v>
      </c>
      <c r="R6759" s="25">
        <f t="shared" si="1160"/>
        <v>0</v>
      </c>
      <c r="S6759" s="25">
        <f t="shared" si="1161"/>
        <v>28213.012988320072</v>
      </c>
      <c r="T6759" s="25" t="str">
        <f t="shared" si="1162"/>
        <v>charge</v>
      </c>
      <c r="V6759" s="25">
        <f t="shared" si="1165"/>
        <v>0</v>
      </c>
      <c r="W6759" s="25">
        <f t="shared" si="1163"/>
        <v>4000</v>
      </c>
      <c r="X6759" s="25">
        <f t="shared" si="1166"/>
        <v>0</v>
      </c>
      <c r="Z6759" s="25">
        <f t="shared" si="1164"/>
        <v>0</v>
      </c>
      <c r="AB6759" s="25">
        <f t="shared" si="1158"/>
        <v>28213.012988320072</v>
      </c>
    </row>
    <row r="6760" x14ac:dyDescent="0.2">
      <c r="I6760" s="24">
        <v>6755</v>
      </c>
      <c r="J6760" s="28">
        <v>0.62556368299999998</v>
      </c>
      <c r="L6760" s="24">
        <v>17712.621554970741</v>
      </c>
      <c r="N6760" s="24">
        <v>6755</v>
      </c>
      <c r="O6760" s="24">
        <f t="shared" si="1159"/>
        <v>14081.534136201741</v>
      </c>
      <c r="P6760" s="24">
        <f t="shared" si="1156"/>
        <v>14081.534136201741</v>
      </c>
      <c r="Q6760" s="24">
        <f t="shared" si="1157"/>
        <v>50045.094639999996</v>
      </c>
      <c r="R6760" s="24">
        <f t="shared" si="1160"/>
        <v>0</v>
      </c>
      <c r="S6760" s="24">
        <f t="shared" si="1161"/>
        <v>35963.560503798253</v>
      </c>
      <c r="T6760" s="24" t="str">
        <f t="shared" si="1162"/>
        <v>charge</v>
      </c>
      <c r="V6760" s="24">
        <f t="shared" si="1165"/>
        <v>0</v>
      </c>
      <c r="W6760" s="24">
        <f t="shared" si="1163"/>
        <v>4000</v>
      </c>
      <c r="X6760" s="24">
        <f t="shared" si="1166"/>
        <v>0</v>
      </c>
      <c r="Z6760" s="24">
        <f t="shared" si="1164"/>
        <v>0</v>
      </c>
      <c r="AB6760" s="24">
        <f t="shared" si="1158"/>
        <v>35963.560503798253</v>
      </c>
    </row>
    <row r="6761" x14ac:dyDescent="0.2">
      <c r="I6761" s="25">
        <v>6756</v>
      </c>
      <c r="J6761" s="29">
        <v>0.570412162</v>
      </c>
      <c r="L6761" s="25">
        <v>18454.542787814138</v>
      </c>
      <c r="N6761" s="25">
        <v>6756</v>
      </c>
      <c r="O6761" s="25">
        <f t="shared" si="1159"/>
        <v>14671.361516312241</v>
      </c>
      <c r="P6761" s="25">
        <f t="shared" si="1156"/>
        <v>14671.361516312241</v>
      </c>
      <c r="Q6761" s="25">
        <f t="shared" si="1157"/>
        <v>45632.972959999999</v>
      </c>
      <c r="R6761" s="25">
        <f t="shared" si="1160"/>
        <v>0</v>
      </c>
      <c r="S6761" s="25">
        <f t="shared" si="1161"/>
        <v>30961.611443687758</v>
      </c>
      <c r="T6761" s="25" t="str">
        <f t="shared" si="1162"/>
        <v>charge</v>
      </c>
      <c r="V6761" s="25">
        <f t="shared" si="1165"/>
        <v>0</v>
      </c>
      <c r="W6761" s="25">
        <f t="shared" si="1163"/>
        <v>4000</v>
      </c>
      <c r="X6761" s="25">
        <f t="shared" si="1166"/>
        <v>0</v>
      </c>
      <c r="Z6761" s="25">
        <f t="shared" si="1164"/>
        <v>0</v>
      </c>
      <c r="AB6761" s="25">
        <f t="shared" si="1158"/>
        <v>30961.611443687758</v>
      </c>
    </row>
    <row r="6762" x14ac:dyDescent="0.2">
      <c r="I6762" s="24">
        <v>6757</v>
      </c>
      <c r="J6762" s="28">
        <v>0.607144185</v>
      </c>
      <c r="L6762" s="24">
        <v>19002.9183552742</v>
      </c>
      <c r="N6762" s="24">
        <v>6757</v>
      </c>
      <c r="O6762" s="24">
        <f t="shared" si="1159"/>
        <v>15107.320092442989</v>
      </c>
      <c r="P6762" s="24">
        <f t="shared" si="1156"/>
        <v>15107.320092442989</v>
      </c>
      <c r="Q6762" s="24">
        <f t="shared" si="1157"/>
        <v>48571.534800000001</v>
      </c>
      <c r="R6762" s="24">
        <f t="shared" si="1160"/>
        <v>0</v>
      </c>
      <c r="S6762" s="24">
        <f t="shared" si="1161"/>
        <v>33464.21470755701</v>
      </c>
      <c r="T6762" s="24" t="str">
        <f t="shared" si="1162"/>
        <v>charge</v>
      </c>
      <c r="V6762" s="24">
        <f t="shared" si="1165"/>
        <v>0</v>
      </c>
      <c r="W6762" s="24">
        <f t="shared" si="1163"/>
        <v>4000</v>
      </c>
      <c r="X6762" s="24">
        <f t="shared" si="1166"/>
        <v>0</v>
      </c>
      <c r="Z6762" s="24">
        <f t="shared" si="1164"/>
        <v>0</v>
      </c>
      <c r="AB6762" s="24">
        <f t="shared" si="1158"/>
        <v>33464.21470755701</v>
      </c>
    </row>
    <row r="6763" x14ac:dyDescent="0.2">
      <c r="I6763" s="25">
        <v>6758</v>
      </c>
      <c r="J6763" s="29">
        <v>0.69509159799999998</v>
      </c>
      <c r="L6763" s="25">
        <v>19318.539089298247</v>
      </c>
      <c r="N6763" s="25">
        <v>6758</v>
      </c>
      <c r="O6763" s="25">
        <f t="shared" si="1159"/>
        <v>15358.238575992107</v>
      </c>
      <c r="P6763" s="25">
        <f t="shared" si="1156"/>
        <v>15358.238575992107</v>
      </c>
      <c r="Q6763" s="25">
        <f t="shared" si="1157"/>
        <v>55607.327839999998</v>
      </c>
      <c r="R6763" s="25">
        <f t="shared" si="1160"/>
        <v>0</v>
      </c>
      <c r="S6763" s="25">
        <f t="shared" si="1161"/>
        <v>40249.089264007889</v>
      </c>
      <c r="T6763" s="25" t="str">
        <f t="shared" si="1162"/>
        <v>charge</v>
      </c>
      <c r="V6763" s="25">
        <f t="shared" si="1165"/>
        <v>0</v>
      </c>
      <c r="W6763" s="25">
        <f t="shared" si="1163"/>
        <v>4000</v>
      </c>
      <c r="X6763" s="25">
        <f t="shared" si="1166"/>
        <v>0</v>
      </c>
      <c r="Z6763" s="25">
        <f t="shared" si="1164"/>
        <v>0</v>
      </c>
      <c r="AB6763" s="25">
        <f t="shared" si="1158"/>
        <v>40249.089264007889</v>
      </c>
    </row>
    <row r="6764" x14ac:dyDescent="0.2">
      <c r="I6764" s="24">
        <v>6759</v>
      </c>
      <c r="J6764" s="28">
        <v>0.68828621200000006</v>
      </c>
      <c r="L6764" s="24">
        <v>19632.720722103117</v>
      </c>
      <c r="N6764" s="24">
        <v>6759</v>
      </c>
      <c r="O6764" s="24">
        <f t="shared" si="1159"/>
        <v>15608.012974071979</v>
      </c>
      <c r="P6764" s="24">
        <f t="shared" si="1156"/>
        <v>15608.012974071979</v>
      </c>
      <c r="Q6764" s="24">
        <f t="shared" si="1157"/>
        <v>55062.896960000005</v>
      </c>
      <c r="R6764" s="24">
        <f t="shared" si="1160"/>
        <v>0</v>
      </c>
      <c r="S6764" s="24">
        <f t="shared" si="1161"/>
        <v>39454.883985928027</v>
      </c>
      <c r="T6764" s="24" t="str">
        <f t="shared" si="1162"/>
        <v>charge</v>
      </c>
      <c r="V6764" s="24">
        <f t="shared" si="1165"/>
        <v>0</v>
      </c>
      <c r="W6764" s="24">
        <f t="shared" si="1163"/>
        <v>4000</v>
      </c>
      <c r="X6764" s="24">
        <f t="shared" si="1166"/>
        <v>0</v>
      </c>
      <c r="Z6764" s="24">
        <f t="shared" si="1164"/>
        <v>0</v>
      </c>
      <c r="AB6764" s="24">
        <f t="shared" si="1158"/>
        <v>39454.883985928027</v>
      </c>
    </row>
    <row r="6765" x14ac:dyDescent="0.2">
      <c r="I6765" s="25">
        <v>6760</v>
      </c>
      <c r="J6765" s="29">
        <v>0.62260434600000003</v>
      </c>
      <c r="L6765" s="25">
        <v>19777.823594379424</v>
      </c>
      <c r="N6765" s="25">
        <v>6760</v>
      </c>
      <c r="O6765" s="25">
        <f t="shared" si="1159"/>
        <v>15723.369757531644</v>
      </c>
      <c r="P6765" s="25">
        <f t="shared" si="1156"/>
        <v>15723.369757531644</v>
      </c>
      <c r="Q6765" s="25">
        <f t="shared" si="1157"/>
        <v>49808.347679999999</v>
      </c>
      <c r="R6765" s="25">
        <f t="shared" si="1160"/>
        <v>0</v>
      </c>
      <c r="S6765" s="25">
        <f t="shared" si="1161"/>
        <v>34084.977922468359</v>
      </c>
      <c r="T6765" s="25" t="str">
        <f t="shared" si="1162"/>
        <v>charge</v>
      </c>
      <c r="V6765" s="25">
        <f t="shared" si="1165"/>
        <v>0</v>
      </c>
      <c r="W6765" s="25">
        <f t="shared" si="1163"/>
        <v>4000</v>
      </c>
      <c r="X6765" s="25">
        <f t="shared" si="1166"/>
        <v>0</v>
      </c>
      <c r="Z6765" s="25">
        <f t="shared" si="1164"/>
        <v>0</v>
      </c>
      <c r="AB6765" s="25">
        <f t="shared" si="1158"/>
        <v>34084.977922468359</v>
      </c>
    </row>
    <row r="6766" x14ac:dyDescent="0.2">
      <c r="I6766" s="24">
        <v>6761</v>
      </c>
      <c r="J6766" s="28">
        <v>0.342952074</v>
      </c>
      <c r="L6766" s="24">
        <v>19554.641166687012</v>
      </c>
      <c r="N6766" s="24">
        <v>6761</v>
      </c>
      <c r="O6766" s="24">
        <f t="shared" si="1159"/>
        <v>15545.939727516175</v>
      </c>
      <c r="P6766" s="24">
        <f t="shared" si="1156"/>
        <v>15545.939727516175</v>
      </c>
      <c r="Q6766" s="24">
        <f t="shared" si="1157"/>
        <v>27436.165919999999</v>
      </c>
      <c r="R6766" s="24">
        <f t="shared" si="1160"/>
        <v>0</v>
      </c>
      <c r="S6766" s="24">
        <f t="shared" si="1161"/>
        <v>11890.226192483824</v>
      </c>
      <c r="T6766" s="24" t="str">
        <f t="shared" si="1162"/>
        <v>charge</v>
      </c>
      <c r="V6766" s="24">
        <f t="shared" si="1165"/>
        <v>0</v>
      </c>
      <c r="W6766" s="24">
        <f t="shared" si="1163"/>
        <v>4000</v>
      </c>
      <c r="X6766" s="24">
        <f t="shared" si="1166"/>
        <v>0</v>
      </c>
      <c r="Z6766" s="24">
        <f t="shared" si="1164"/>
        <v>0</v>
      </c>
      <c r="AB6766" s="24">
        <f t="shared" si="1158"/>
        <v>11890.226192483824</v>
      </c>
    </row>
    <row r="6767" x14ac:dyDescent="0.2">
      <c r="I6767" s="25">
        <v>6762</v>
      </c>
      <c r="J6767" s="29">
        <v>0</v>
      </c>
      <c r="L6767" s="25">
        <v>19106.294067215917</v>
      </c>
      <c r="N6767" s="25">
        <v>6762</v>
      </c>
      <c r="O6767" s="25">
        <f t="shared" si="1159"/>
        <v>15189.503783436654</v>
      </c>
      <c r="P6767" s="25">
        <f t="shared" si="1156"/>
        <v>15189.503783436654</v>
      </c>
      <c r="Q6767" s="25">
        <f t="shared" si="1157"/>
        <v>0</v>
      </c>
      <c r="R6767" s="25">
        <f t="shared" si="1160"/>
        <v>15189.503783436654</v>
      </c>
      <c r="S6767" s="25">
        <f t="shared" si="1161"/>
        <v>0</v>
      </c>
      <c r="T6767" s="25" t="str">
        <f t="shared" si="1162"/>
        <v>drain</v>
      </c>
      <c r="V6767" s="25">
        <f t="shared" si="1165"/>
        <v>0</v>
      </c>
      <c r="W6767" s="25">
        <f t="shared" si="1163"/>
        <v>0</v>
      </c>
      <c r="X6767" s="25">
        <f t="shared" si="1166"/>
        <v>4000</v>
      </c>
      <c r="Z6767" s="25">
        <f t="shared" si="1164"/>
        <v>11189.503783436654</v>
      </c>
      <c r="AB6767" s="25">
        <f t="shared" si="1158"/>
        <v>0</v>
      </c>
    </row>
    <row r="6768" x14ac:dyDescent="0.2">
      <c r="I6768" s="24">
        <v>6763</v>
      </c>
      <c r="J6768" s="28">
        <v>0</v>
      </c>
      <c r="L6768" s="24">
        <v>20075.51723642349</v>
      </c>
      <c r="N6768" s="24">
        <v>6763</v>
      </c>
      <c r="O6768" s="24">
        <f t="shared" si="1159"/>
        <v>15960.036202956675</v>
      </c>
      <c r="P6768" s="24">
        <f t="shared" si="1156"/>
        <v>15960.036202956675</v>
      </c>
      <c r="Q6768" s="24">
        <f t="shared" si="1157"/>
        <v>0</v>
      </c>
      <c r="R6768" s="24">
        <f t="shared" si="1160"/>
        <v>15960.036202956675</v>
      </c>
      <c r="S6768" s="24">
        <f t="shared" si="1161"/>
        <v>0</v>
      </c>
      <c r="T6768" s="24" t="str">
        <f t="shared" si="1162"/>
        <v>drain</v>
      </c>
      <c r="V6768" s="24">
        <f t="shared" si="1165"/>
        <v>0</v>
      </c>
      <c r="W6768" s="24">
        <f t="shared" si="1163"/>
        <v>0</v>
      </c>
      <c r="X6768" s="24">
        <f t="shared" si="1166"/>
        <v>0</v>
      </c>
      <c r="Z6768" s="24">
        <f t="shared" si="1164"/>
        <v>15960.036202956675</v>
      </c>
      <c r="AB6768" s="24">
        <f t="shared" si="1158"/>
        <v>0</v>
      </c>
    </row>
    <row r="6769" x14ac:dyDescent="0.2">
      <c r="I6769" s="25">
        <v>6764</v>
      </c>
      <c r="J6769" s="29">
        <v>0</v>
      </c>
      <c r="L6769" s="25">
        <v>20249.888061428068</v>
      </c>
      <c r="N6769" s="25">
        <v>6764</v>
      </c>
      <c r="O6769" s="25">
        <f t="shared" si="1159"/>
        <v>16098.661008835315</v>
      </c>
      <c r="P6769" s="25">
        <f t="shared" si="1156"/>
        <v>16098.661008835315</v>
      </c>
      <c r="Q6769" s="25">
        <f t="shared" si="1157"/>
        <v>0</v>
      </c>
      <c r="R6769" s="25">
        <f t="shared" si="1160"/>
        <v>16098.661008835315</v>
      </c>
      <c r="S6769" s="25">
        <f t="shared" si="1161"/>
        <v>0</v>
      </c>
      <c r="T6769" s="25" t="str">
        <f t="shared" si="1162"/>
        <v>drain</v>
      </c>
      <c r="V6769" s="25">
        <f t="shared" si="1165"/>
        <v>0</v>
      </c>
      <c r="W6769" s="25">
        <f t="shared" si="1163"/>
        <v>0</v>
      </c>
      <c r="X6769" s="25">
        <f t="shared" si="1166"/>
        <v>0</v>
      </c>
      <c r="Z6769" s="25">
        <f t="shared" si="1164"/>
        <v>16098.661008835315</v>
      </c>
      <c r="AB6769" s="25">
        <f t="shared" si="1158"/>
        <v>0</v>
      </c>
    </row>
    <row r="6770" x14ac:dyDescent="0.2">
      <c r="I6770" s="24">
        <v>6765</v>
      </c>
      <c r="J6770" s="28">
        <v>0</v>
      </c>
      <c r="L6770" s="24">
        <v>19870.102390766144</v>
      </c>
      <c r="N6770" s="24">
        <v>6765</v>
      </c>
      <c r="O6770" s="24">
        <f t="shared" si="1159"/>
        <v>15796.731400659086</v>
      </c>
      <c r="P6770" s="24">
        <f t="shared" si="1156"/>
        <v>15796.731400659086</v>
      </c>
      <c r="Q6770" s="24">
        <f t="shared" si="1157"/>
        <v>0</v>
      </c>
      <c r="R6770" s="24">
        <f t="shared" si="1160"/>
        <v>15796.731400659086</v>
      </c>
      <c r="S6770" s="24">
        <f t="shared" si="1161"/>
        <v>0</v>
      </c>
      <c r="T6770" s="24" t="str">
        <f t="shared" si="1162"/>
        <v>drain</v>
      </c>
      <c r="V6770" s="24">
        <f t="shared" si="1165"/>
        <v>0</v>
      </c>
      <c r="W6770" s="24">
        <f t="shared" si="1163"/>
        <v>0</v>
      </c>
      <c r="X6770" s="24">
        <f t="shared" si="1166"/>
        <v>0</v>
      </c>
      <c r="Z6770" s="24">
        <f t="shared" si="1164"/>
        <v>15796.731400659086</v>
      </c>
      <c r="AB6770" s="24">
        <f t="shared" si="1158"/>
        <v>0</v>
      </c>
    </row>
    <row r="6771" x14ac:dyDescent="0.2">
      <c r="I6771" s="25">
        <v>6766</v>
      </c>
      <c r="J6771" s="29">
        <v>0</v>
      </c>
      <c r="L6771" s="25">
        <v>19309.598875045776</v>
      </c>
      <c r="N6771" s="25">
        <v>6766</v>
      </c>
      <c r="O6771" s="25">
        <f t="shared" si="1159"/>
        <v>15351.131105661392</v>
      </c>
      <c r="P6771" s="25">
        <f t="shared" si="1156"/>
        <v>15351.131105661392</v>
      </c>
      <c r="Q6771" s="25">
        <f t="shared" si="1157"/>
        <v>0</v>
      </c>
      <c r="R6771" s="25">
        <f t="shared" si="1160"/>
        <v>15351.131105661392</v>
      </c>
      <c r="S6771" s="25">
        <f t="shared" si="1161"/>
        <v>0</v>
      </c>
      <c r="T6771" s="25" t="str">
        <f t="shared" si="1162"/>
        <v>drain</v>
      </c>
      <c r="V6771" s="25">
        <f t="shared" si="1165"/>
        <v>0</v>
      </c>
      <c r="W6771" s="25">
        <f t="shared" si="1163"/>
        <v>0</v>
      </c>
      <c r="X6771" s="25">
        <f t="shared" si="1166"/>
        <v>0</v>
      </c>
      <c r="Z6771" s="25">
        <f t="shared" si="1164"/>
        <v>15351.131105661392</v>
      </c>
      <c r="AB6771" s="25">
        <f t="shared" si="1158"/>
        <v>0</v>
      </c>
    </row>
    <row r="6772" x14ac:dyDescent="0.2">
      <c r="I6772" s="24">
        <v>6767</v>
      </c>
      <c r="J6772" s="28">
        <v>0</v>
      </c>
      <c r="L6772" s="24">
        <v>18365.009434700012</v>
      </c>
      <c r="N6772" s="24">
        <v>6767</v>
      </c>
      <c r="O6772" s="24">
        <f t="shared" si="1159"/>
        <v>14600.18250058651</v>
      </c>
      <c r="P6772" s="24">
        <f t="shared" si="1156"/>
        <v>14600.18250058651</v>
      </c>
      <c r="Q6772" s="24">
        <f t="shared" si="1157"/>
        <v>0</v>
      </c>
      <c r="R6772" s="24">
        <f t="shared" si="1160"/>
        <v>14600.18250058651</v>
      </c>
      <c r="S6772" s="24">
        <f t="shared" si="1161"/>
        <v>0</v>
      </c>
      <c r="T6772" s="24" t="str">
        <f t="shared" si="1162"/>
        <v>drain</v>
      </c>
      <c r="V6772" s="24">
        <f t="shared" si="1165"/>
        <v>0</v>
      </c>
      <c r="W6772" s="24">
        <f t="shared" si="1163"/>
        <v>0</v>
      </c>
      <c r="X6772" s="24">
        <f t="shared" si="1166"/>
        <v>0</v>
      </c>
      <c r="Z6772" s="24">
        <f t="shared" si="1164"/>
        <v>14600.18250058651</v>
      </c>
      <c r="AB6772" s="24">
        <f t="shared" si="1158"/>
        <v>0</v>
      </c>
    </row>
    <row r="6773" x14ac:dyDescent="0.2">
      <c r="I6773" s="25">
        <v>6768</v>
      </c>
      <c r="J6773" s="29">
        <v>0</v>
      </c>
      <c r="L6773" s="25">
        <v>17094.280964517591</v>
      </c>
      <c r="N6773" s="25">
        <v>6768</v>
      </c>
      <c r="O6773" s="25">
        <f t="shared" si="1159"/>
        <v>13589.953366791486</v>
      </c>
      <c r="P6773" s="25">
        <f t="shared" si="1156"/>
        <v>13589.953366791486</v>
      </c>
      <c r="Q6773" s="25">
        <f t="shared" si="1157"/>
        <v>0</v>
      </c>
      <c r="R6773" s="25">
        <f t="shared" si="1160"/>
        <v>13589.953366791486</v>
      </c>
      <c r="S6773" s="25">
        <f t="shared" si="1161"/>
        <v>0</v>
      </c>
      <c r="T6773" s="25" t="str">
        <f t="shared" si="1162"/>
        <v>drain</v>
      </c>
      <c r="V6773" s="25">
        <f t="shared" si="1165"/>
        <v>0</v>
      </c>
      <c r="W6773" s="25">
        <f t="shared" si="1163"/>
        <v>0</v>
      </c>
      <c r="X6773" s="25">
        <f t="shared" si="1166"/>
        <v>0</v>
      </c>
      <c r="Z6773" s="25">
        <f t="shared" si="1164"/>
        <v>13589.953366791486</v>
      </c>
      <c r="AB6773" s="25">
        <f t="shared" si="1158"/>
        <v>0</v>
      </c>
    </row>
    <row r="6774" x14ac:dyDescent="0.2">
      <c r="I6774" s="24">
        <v>6769</v>
      </c>
      <c r="J6774" s="28">
        <v>0</v>
      </c>
      <c r="L6774" s="24">
        <v>16062.119365692137</v>
      </c>
      <c r="N6774" s="24">
        <v>6769</v>
      </c>
      <c r="O6774" s="24">
        <f t="shared" si="1159"/>
        <v>12769.38489572525</v>
      </c>
      <c r="P6774" s="24">
        <f t="shared" si="1156"/>
        <v>12769.38489572525</v>
      </c>
      <c r="Q6774" s="24">
        <f t="shared" si="1157"/>
        <v>0</v>
      </c>
      <c r="R6774" s="24">
        <f t="shared" si="1160"/>
        <v>12769.38489572525</v>
      </c>
      <c r="S6774" s="24">
        <f t="shared" si="1161"/>
        <v>0</v>
      </c>
      <c r="T6774" s="24" t="str">
        <f t="shared" si="1162"/>
        <v>drain</v>
      </c>
      <c r="V6774" s="24">
        <f t="shared" si="1165"/>
        <v>0</v>
      </c>
      <c r="W6774" s="24">
        <f t="shared" si="1163"/>
        <v>0</v>
      </c>
      <c r="X6774" s="24">
        <f t="shared" si="1166"/>
        <v>0</v>
      </c>
      <c r="Z6774" s="24">
        <f t="shared" si="1164"/>
        <v>12769.38489572525</v>
      </c>
      <c r="AB6774" s="24">
        <f t="shared" si="1158"/>
        <v>0</v>
      </c>
    </row>
    <row r="6775" x14ac:dyDescent="0.2">
      <c r="I6775" s="25">
        <v>6770</v>
      </c>
      <c r="J6775" s="29">
        <v>0</v>
      </c>
      <c r="L6775" s="25">
        <v>15604.006730413435</v>
      </c>
      <c r="N6775" s="25">
        <v>6770</v>
      </c>
      <c r="O6775" s="25">
        <f t="shared" si="1159"/>
        <v>12405.185350678681</v>
      </c>
      <c r="P6775" s="25">
        <f t="shared" si="1156"/>
        <v>12405.185350678681</v>
      </c>
      <c r="Q6775" s="25">
        <f t="shared" si="1157"/>
        <v>0</v>
      </c>
      <c r="R6775" s="25">
        <f t="shared" si="1160"/>
        <v>12405.185350678681</v>
      </c>
      <c r="S6775" s="25">
        <f t="shared" si="1161"/>
        <v>0</v>
      </c>
      <c r="T6775" s="25" t="str">
        <f t="shared" si="1162"/>
        <v>drain</v>
      </c>
      <c r="V6775" s="25">
        <f t="shared" si="1165"/>
        <v>0</v>
      </c>
      <c r="W6775" s="25">
        <f t="shared" si="1163"/>
        <v>0</v>
      </c>
      <c r="X6775" s="25">
        <f t="shared" si="1166"/>
        <v>0</v>
      </c>
      <c r="Z6775" s="25">
        <f t="shared" si="1164"/>
        <v>12405.185350678681</v>
      </c>
      <c r="AB6775" s="25">
        <f t="shared" si="1158"/>
        <v>0</v>
      </c>
    </row>
    <row r="6776" x14ac:dyDescent="0.2">
      <c r="I6776" s="24">
        <v>6771</v>
      </c>
      <c r="J6776" s="28">
        <v>0</v>
      </c>
      <c r="L6776" s="24">
        <v>15518.562853240966</v>
      </c>
      <c r="N6776" s="24">
        <v>6771</v>
      </c>
      <c r="O6776" s="24">
        <f t="shared" si="1159"/>
        <v>12337.257468326568</v>
      </c>
      <c r="P6776" s="24">
        <f t="shared" si="1156"/>
        <v>12337.257468326568</v>
      </c>
      <c r="Q6776" s="24">
        <f t="shared" si="1157"/>
        <v>0</v>
      </c>
      <c r="R6776" s="24">
        <f t="shared" si="1160"/>
        <v>12337.257468326568</v>
      </c>
      <c r="S6776" s="24">
        <f t="shared" si="1161"/>
        <v>0</v>
      </c>
      <c r="T6776" s="24" t="str">
        <f t="shared" si="1162"/>
        <v>drain</v>
      </c>
      <c r="V6776" s="24">
        <f t="shared" si="1165"/>
        <v>0</v>
      </c>
      <c r="W6776" s="24">
        <f t="shared" si="1163"/>
        <v>0</v>
      </c>
      <c r="X6776" s="24">
        <f t="shared" si="1166"/>
        <v>0</v>
      </c>
      <c r="Z6776" s="24">
        <f t="shared" si="1164"/>
        <v>12337.257468326568</v>
      </c>
      <c r="AB6776" s="24">
        <f t="shared" si="1158"/>
        <v>0</v>
      </c>
    </row>
    <row r="6777" x14ac:dyDescent="0.2">
      <c r="I6777" s="25">
        <v>6772</v>
      </c>
      <c r="J6777" s="29">
        <v>0</v>
      </c>
      <c r="L6777" s="25">
        <v>15294.913007736204</v>
      </c>
      <c r="N6777" s="25">
        <v>6772</v>
      </c>
      <c r="O6777" s="25">
        <f t="shared" si="1159"/>
        <v>12159.455841150282</v>
      </c>
      <c r="P6777" s="25">
        <f t="shared" si="1156"/>
        <v>12159.455841150282</v>
      </c>
      <c r="Q6777" s="25">
        <f t="shared" si="1157"/>
        <v>0</v>
      </c>
      <c r="R6777" s="25">
        <f t="shared" si="1160"/>
        <v>12159.455841150282</v>
      </c>
      <c r="S6777" s="25">
        <f t="shared" si="1161"/>
        <v>0</v>
      </c>
      <c r="T6777" s="25" t="str">
        <f t="shared" si="1162"/>
        <v>drain</v>
      </c>
      <c r="V6777" s="25">
        <f t="shared" si="1165"/>
        <v>0</v>
      </c>
      <c r="W6777" s="25">
        <f t="shared" si="1163"/>
        <v>0</v>
      </c>
      <c r="X6777" s="25">
        <f t="shared" si="1166"/>
        <v>0</v>
      </c>
      <c r="Z6777" s="25">
        <f t="shared" si="1164"/>
        <v>12159.455841150282</v>
      </c>
      <c r="AB6777" s="25">
        <f t="shared" si="1158"/>
        <v>0</v>
      </c>
    </row>
    <row r="6778" x14ac:dyDescent="0.2">
      <c r="I6778" s="24">
        <v>6773</v>
      </c>
      <c r="J6778" s="28">
        <v>0</v>
      </c>
      <c r="L6778" s="24">
        <v>15524.369902706145</v>
      </c>
      <c r="N6778" s="24">
        <v>6773</v>
      </c>
      <c r="O6778" s="24">
        <f t="shared" si="1159"/>
        <v>12341.874072651386</v>
      </c>
      <c r="P6778" s="24">
        <f t="shared" si="1156"/>
        <v>12341.874072651386</v>
      </c>
      <c r="Q6778" s="24">
        <f t="shared" si="1157"/>
        <v>0</v>
      </c>
      <c r="R6778" s="24">
        <f t="shared" si="1160"/>
        <v>12341.874072651386</v>
      </c>
      <c r="S6778" s="24">
        <f t="shared" si="1161"/>
        <v>0</v>
      </c>
      <c r="T6778" s="24" t="str">
        <f t="shared" si="1162"/>
        <v>drain</v>
      </c>
      <c r="V6778" s="24">
        <f t="shared" si="1165"/>
        <v>0</v>
      </c>
      <c r="W6778" s="24">
        <f t="shared" si="1163"/>
        <v>0</v>
      </c>
      <c r="X6778" s="24">
        <f t="shared" si="1166"/>
        <v>0</v>
      </c>
      <c r="Z6778" s="24">
        <f t="shared" si="1164"/>
        <v>12341.874072651386</v>
      </c>
      <c r="AB6778" s="24">
        <f t="shared" si="1158"/>
        <v>0</v>
      </c>
    </row>
    <row r="6779" x14ac:dyDescent="0.2">
      <c r="I6779" s="25">
        <v>6774</v>
      </c>
      <c r="J6779" s="29">
        <v>0</v>
      </c>
      <c r="L6779" s="25">
        <v>16243.573435425757</v>
      </c>
      <c r="N6779" s="25">
        <v>6774</v>
      </c>
      <c r="O6779" s="25">
        <f t="shared" si="1159"/>
        <v>12913.640881163477</v>
      </c>
      <c r="P6779" s="25">
        <f t="shared" si="1156"/>
        <v>12913.640881163477</v>
      </c>
      <c r="Q6779" s="25">
        <f t="shared" si="1157"/>
        <v>0</v>
      </c>
      <c r="R6779" s="25">
        <f t="shared" si="1160"/>
        <v>12913.640881163477</v>
      </c>
      <c r="S6779" s="25">
        <f t="shared" si="1161"/>
        <v>0</v>
      </c>
      <c r="T6779" s="25" t="str">
        <f t="shared" si="1162"/>
        <v>drain</v>
      </c>
      <c r="V6779" s="25">
        <f t="shared" si="1165"/>
        <v>0</v>
      </c>
      <c r="W6779" s="25">
        <f t="shared" si="1163"/>
        <v>0</v>
      </c>
      <c r="X6779" s="25">
        <f t="shared" si="1166"/>
        <v>0</v>
      </c>
      <c r="Z6779" s="25">
        <f t="shared" si="1164"/>
        <v>12913.640881163477</v>
      </c>
      <c r="AB6779" s="25">
        <f t="shared" si="1158"/>
        <v>0</v>
      </c>
    </row>
    <row r="6780" x14ac:dyDescent="0.2">
      <c r="I6780" s="24">
        <v>6775</v>
      </c>
      <c r="J6780" s="28">
        <v>0</v>
      </c>
      <c r="L6780" s="24">
        <v>17232.060069477557</v>
      </c>
      <c r="N6780" s="24">
        <v>6775</v>
      </c>
      <c r="O6780" s="24">
        <f t="shared" si="1159"/>
        <v>13699.487755234659</v>
      </c>
      <c r="P6780" s="24">
        <f t="shared" si="1156"/>
        <v>13699.487755234659</v>
      </c>
      <c r="Q6780" s="24">
        <f t="shared" si="1157"/>
        <v>0</v>
      </c>
      <c r="R6780" s="24">
        <f t="shared" si="1160"/>
        <v>13699.487755234659</v>
      </c>
      <c r="S6780" s="24">
        <f t="shared" si="1161"/>
        <v>0</v>
      </c>
      <c r="T6780" s="24" t="str">
        <f t="shared" si="1162"/>
        <v>drain</v>
      </c>
      <c r="V6780" s="24">
        <f t="shared" si="1165"/>
        <v>0</v>
      </c>
      <c r="W6780" s="24">
        <f t="shared" si="1163"/>
        <v>0</v>
      </c>
      <c r="X6780" s="24">
        <f t="shared" si="1166"/>
        <v>0</v>
      </c>
      <c r="Z6780" s="24">
        <f t="shared" si="1164"/>
        <v>13699.487755234659</v>
      </c>
      <c r="AB6780" s="24">
        <f t="shared" si="1158"/>
        <v>0</v>
      </c>
    </row>
    <row r="6781" x14ac:dyDescent="0.2">
      <c r="I6781" s="25">
        <v>6776</v>
      </c>
      <c r="J6781" s="29">
        <v>0.40171112199999998</v>
      </c>
      <c r="L6781" s="25">
        <v>18727.251004171369</v>
      </c>
      <c r="N6781" s="25">
        <v>6776</v>
      </c>
      <c r="O6781" s="25">
        <f t="shared" si="1159"/>
        <v>14888.164548316239</v>
      </c>
      <c r="P6781" s="25">
        <f t="shared" si="1156"/>
        <v>14888.164548316239</v>
      </c>
      <c r="Q6781" s="25">
        <f t="shared" si="1157"/>
        <v>32136.889759999998</v>
      </c>
      <c r="R6781" s="25">
        <f t="shared" si="1160"/>
        <v>0</v>
      </c>
      <c r="S6781" s="25">
        <f t="shared" si="1161"/>
        <v>17248.725211683759</v>
      </c>
      <c r="T6781" s="25" t="str">
        <f t="shared" si="1162"/>
        <v>charge</v>
      </c>
      <c r="V6781" s="25">
        <f t="shared" si="1165"/>
        <v>4000</v>
      </c>
      <c r="W6781" s="25">
        <f t="shared" si="1163"/>
        <v>4000</v>
      </c>
      <c r="X6781" s="25">
        <f t="shared" si="1166"/>
        <v>0</v>
      </c>
      <c r="Z6781" s="25">
        <f t="shared" si="1164"/>
        <v>0</v>
      </c>
      <c r="AB6781" s="25">
        <f t="shared" si="1158"/>
        <v>13248.725211683759</v>
      </c>
    </row>
    <row r="6782" x14ac:dyDescent="0.2">
      <c r="I6782" s="24">
        <v>6777</v>
      </c>
      <c r="J6782" s="28">
        <v>0.52344142199999999</v>
      </c>
      <c r="L6782" s="24">
        <v>20323.091526079177</v>
      </c>
      <c r="N6782" s="24">
        <v>6777</v>
      </c>
      <c r="O6782" s="24">
        <f t="shared" si="1159"/>
        <v>16156.857763232947</v>
      </c>
      <c r="P6782" s="24">
        <f t="shared" si="1156"/>
        <v>16156.857763232947</v>
      </c>
      <c r="Q6782" s="24">
        <f t="shared" si="1157"/>
        <v>41875.313759999997</v>
      </c>
      <c r="R6782" s="24">
        <f t="shared" si="1160"/>
        <v>0</v>
      </c>
      <c r="S6782" s="24">
        <f t="shared" si="1161"/>
        <v>25718.45599676705</v>
      </c>
      <c r="T6782" s="24" t="str">
        <f t="shared" si="1162"/>
        <v>charge</v>
      </c>
      <c r="V6782" s="24">
        <f t="shared" si="1165"/>
        <v>0</v>
      </c>
      <c r="W6782" s="24">
        <f t="shared" si="1163"/>
        <v>4000</v>
      </c>
      <c r="X6782" s="24">
        <f t="shared" si="1166"/>
        <v>0</v>
      </c>
      <c r="Z6782" s="24">
        <f t="shared" si="1164"/>
        <v>0</v>
      </c>
      <c r="AB6782" s="24">
        <f t="shared" si="1158"/>
        <v>25718.45599676705</v>
      </c>
    </row>
    <row r="6783" x14ac:dyDescent="0.2">
      <c r="I6783" s="25">
        <v>6778</v>
      </c>
      <c r="J6783" s="29">
        <v>0.64591471499999997</v>
      </c>
      <c r="L6783" s="25">
        <v>21262.996645784377</v>
      </c>
      <c r="N6783" s="25">
        <v>6778</v>
      </c>
      <c r="O6783" s="25">
        <f t="shared" si="1159"/>
        <v>16904.082333398579</v>
      </c>
      <c r="P6783" s="25">
        <f t="shared" si="1156"/>
        <v>16904.082333398579</v>
      </c>
      <c r="Q6783" s="25">
        <f t="shared" si="1157"/>
        <v>51673.177199999998</v>
      </c>
      <c r="R6783" s="25">
        <f t="shared" si="1160"/>
        <v>0</v>
      </c>
      <c r="S6783" s="25">
        <f t="shared" si="1161"/>
        <v>34769.094866601416</v>
      </c>
      <c r="T6783" s="25" t="str">
        <f t="shared" si="1162"/>
        <v>charge</v>
      </c>
      <c r="V6783" s="25">
        <f t="shared" si="1165"/>
        <v>0</v>
      </c>
      <c r="W6783" s="25">
        <f t="shared" si="1163"/>
        <v>4000</v>
      </c>
      <c r="X6783" s="25">
        <f t="shared" si="1166"/>
        <v>0</v>
      </c>
      <c r="Z6783" s="25">
        <f t="shared" si="1164"/>
        <v>0</v>
      </c>
      <c r="AB6783" s="25">
        <f t="shared" si="1158"/>
        <v>34769.094866601416</v>
      </c>
    </row>
    <row r="6784" x14ac:dyDescent="0.2">
      <c r="I6784" s="24">
        <v>6779</v>
      </c>
      <c r="J6784" s="28">
        <v>0.67118933599999997</v>
      </c>
      <c r="L6784" s="24">
        <v>21612.449930238723</v>
      </c>
      <c r="N6784" s="24">
        <v>6779</v>
      </c>
      <c r="O6784" s="24">
        <f t="shared" si="1159"/>
        <v>17181.897694539784</v>
      </c>
      <c r="P6784" s="24">
        <f t="shared" si="1156"/>
        <v>17181.897694539784</v>
      </c>
      <c r="Q6784" s="24">
        <f t="shared" si="1157"/>
        <v>53695.14688</v>
      </c>
      <c r="R6784" s="24">
        <f t="shared" si="1160"/>
        <v>0</v>
      </c>
      <c r="S6784" s="24">
        <f t="shared" si="1161"/>
        <v>36513.249185460212</v>
      </c>
      <c r="T6784" s="24" t="str">
        <f t="shared" si="1162"/>
        <v>charge</v>
      </c>
      <c r="V6784" s="24">
        <f t="shared" si="1165"/>
        <v>0</v>
      </c>
      <c r="W6784" s="24">
        <f t="shared" si="1163"/>
        <v>4000</v>
      </c>
      <c r="X6784" s="24">
        <f t="shared" si="1166"/>
        <v>0</v>
      </c>
      <c r="Z6784" s="24">
        <f t="shared" si="1164"/>
        <v>0</v>
      </c>
      <c r="AB6784" s="24">
        <f t="shared" si="1158"/>
        <v>36513.249185460212</v>
      </c>
    </row>
    <row r="6785" x14ac:dyDescent="0.2">
      <c r="I6785" s="25">
        <v>6780</v>
      </c>
      <c r="J6785" s="29">
        <v>0.65445300800000006</v>
      </c>
      <c r="L6785" s="25">
        <v>21867.305734491347</v>
      </c>
      <c r="N6785" s="25">
        <v>6780</v>
      </c>
      <c r="O6785" s="25">
        <f t="shared" si="1159"/>
        <v>17384.508058920623</v>
      </c>
      <c r="P6785" s="25">
        <f t="shared" si="1156"/>
        <v>17384.508058920623</v>
      </c>
      <c r="Q6785" s="25">
        <f t="shared" si="1157"/>
        <v>52356.240640000004</v>
      </c>
      <c r="R6785" s="25">
        <f t="shared" si="1160"/>
        <v>0</v>
      </c>
      <c r="S6785" s="25">
        <f t="shared" si="1161"/>
        <v>34971.732581079385</v>
      </c>
      <c r="T6785" s="25" t="str">
        <f t="shared" si="1162"/>
        <v>charge</v>
      </c>
      <c r="V6785" s="25">
        <f t="shared" si="1165"/>
        <v>0</v>
      </c>
      <c r="W6785" s="25">
        <f t="shared" si="1163"/>
        <v>4000</v>
      </c>
      <c r="X6785" s="25">
        <f t="shared" si="1166"/>
        <v>0</v>
      </c>
      <c r="Z6785" s="25">
        <f t="shared" si="1164"/>
        <v>0</v>
      </c>
      <c r="AB6785" s="25">
        <f t="shared" si="1158"/>
        <v>34971.732581079385</v>
      </c>
    </row>
    <row r="6786" x14ac:dyDescent="0.2">
      <c r="I6786" s="24">
        <v>6781</v>
      </c>
      <c r="J6786" s="28">
        <v>0.70128197999999997</v>
      </c>
      <c r="L6786" s="24">
        <v>22530.062551927564</v>
      </c>
      <c r="N6786" s="24">
        <v>6781</v>
      </c>
      <c r="O6786" s="24">
        <f t="shared" si="1159"/>
        <v>17911.399728782413</v>
      </c>
      <c r="P6786" s="24">
        <f t="shared" si="1156"/>
        <v>17911.399728782413</v>
      </c>
      <c r="Q6786" s="24">
        <f t="shared" si="1157"/>
        <v>56102.558399999994</v>
      </c>
      <c r="R6786" s="24">
        <f t="shared" si="1160"/>
        <v>0</v>
      </c>
      <c r="S6786" s="24">
        <f t="shared" si="1161"/>
        <v>38191.158671217578</v>
      </c>
      <c r="T6786" s="24" t="str">
        <f t="shared" si="1162"/>
        <v>charge</v>
      </c>
      <c r="V6786" s="24">
        <f t="shared" si="1165"/>
        <v>0</v>
      </c>
      <c r="W6786" s="24">
        <f t="shared" si="1163"/>
        <v>4000</v>
      </c>
      <c r="X6786" s="24">
        <f t="shared" si="1166"/>
        <v>0</v>
      </c>
      <c r="Z6786" s="24">
        <f t="shared" si="1164"/>
        <v>0</v>
      </c>
      <c r="AB6786" s="24">
        <f t="shared" si="1158"/>
        <v>38191.158671217578</v>
      </c>
    </row>
    <row r="6787" x14ac:dyDescent="0.2">
      <c r="I6787" s="25">
        <v>6782</v>
      </c>
      <c r="J6787" s="29">
        <v>0.69960494100000004</v>
      </c>
      <c r="L6787" s="25">
        <v>23255.990898656844</v>
      </c>
      <c r="N6787" s="25">
        <v>6782</v>
      </c>
      <c r="O6787" s="25">
        <f t="shared" si="1159"/>
        <v>18488.512764432191</v>
      </c>
      <c r="P6787" s="25">
        <f t="shared" si="1156"/>
        <v>18488.512764432191</v>
      </c>
      <c r="Q6787" s="25">
        <f t="shared" si="1157"/>
        <v>55968.395280000004</v>
      </c>
      <c r="R6787" s="25">
        <f t="shared" si="1160"/>
        <v>0</v>
      </c>
      <c r="S6787" s="25">
        <f t="shared" si="1161"/>
        <v>37479.882515567813</v>
      </c>
      <c r="T6787" s="25" t="str">
        <f t="shared" si="1162"/>
        <v>charge</v>
      </c>
      <c r="V6787" s="25">
        <f t="shared" si="1165"/>
        <v>0</v>
      </c>
      <c r="W6787" s="25">
        <f t="shared" si="1163"/>
        <v>4000</v>
      </c>
      <c r="X6787" s="25">
        <f t="shared" si="1166"/>
        <v>0</v>
      </c>
      <c r="Z6787" s="25">
        <f t="shared" si="1164"/>
        <v>0</v>
      </c>
      <c r="AB6787" s="25">
        <f t="shared" si="1158"/>
        <v>37479.882515567813</v>
      </c>
    </row>
    <row r="6788" x14ac:dyDescent="0.2">
      <c r="I6788" s="24">
        <v>6783</v>
      </c>
      <c r="J6788" s="28">
        <v>0.61101006499999999</v>
      </c>
      <c r="L6788" s="24">
        <v>23437.104062795639</v>
      </c>
      <c r="N6788" s="24">
        <v>6783</v>
      </c>
      <c r="O6788" s="24">
        <f t="shared" si="1159"/>
        <v>18632.497729922536</v>
      </c>
      <c r="P6788" s="24">
        <f t="shared" si="1156"/>
        <v>18632.497729922536</v>
      </c>
      <c r="Q6788" s="24">
        <f t="shared" si="1157"/>
        <v>48880.805200000003</v>
      </c>
      <c r="R6788" s="24">
        <f t="shared" si="1160"/>
        <v>0</v>
      </c>
      <c r="S6788" s="24">
        <f t="shared" si="1161"/>
        <v>30248.307470077467</v>
      </c>
      <c r="T6788" s="24" t="str">
        <f t="shared" si="1162"/>
        <v>charge</v>
      </c>
      <c r="V6788" s="24">
        <f t="shared" si="1165"/>
        <v>0</v>
      </c>
      <c r="W6788" s="24">
        <f t="shared" si="1163"/>
        <v>4000</v>
      </c>
      <c r="X6788" s="24">
        <f t="shared" si="1166"/>
        <v>0</v>
      </c>
      <c r="Z6788" s="24">
        <f t="shared" si="1164"/>
        <v>0</v>
      </c>
      <c r="AB6788" s="24">
        <f t="shared" si="1158"/>
        <v>30248.307470077467</v>
      </c>
    </row>
    <row r="6789" x14ac:dyDescent="0.2">
      <c r="I6789" s="25">
        <v>6784</v>
      </c>
      <c r="J6789" s="29">
        <v>0.48161620899999996</v>
      </c>
      <c r="L6789" s="25">
        <v>23266.019089794157</v>
      </c>
      <c r="N6789" s="25">
        <v>6784</v>
      </c>
      <c r="O6789" s="25">
        <f t="shared" si="1159"/>
        <v>18496.485176386355</v>
      </c>
      <c r="P6789" s="25">
        <f t="shared" si="1156"/>
        <v>18496.485176386355</v>
      </c>
      <c r="Q6789" s="25">
        <f t="shared" si="1157"/>
        <v>38529.296719999998</v>
      </c>
      <c r="R6789" s="25">
        <f t="shared" si="1160"/>
        <v>0</v>
      </c>
      <c r="S6789" s="25">
        <f t="shared" si="1161"/>
        <v>20032.811543613643</v>
      </c>
      <c r="T6789" s="25" t="str">
        <f t="shared" si="1162"/>
        <v>charge</v>
      </c>
      <c r="V6789" s="25">
        <f t="shared" si="1165"/>
        <v>0</v>
      </c>
      <c r="W6789" s="25">
        <f t="shared" si="1163"/>
        <v>4000</v>
      </c>
      <c r="X6789" s="25">
        <f t="shared" si="1166"/>
        <v>0</v>
      </c>
      <c r="Z6789" s="25">
        <f t="shared" si="1164"/>
        <v>0</v>
      </c>
      <c r="AB6789" s="25">
        <f t="shared" si="1158"/>
        <v>20032.811543613643</v>
      </c>
    </row>
    <row r="6790" x14ac:dyDescent="0.2">
      <c r="I6790" s="24">
        <v>6785</v>
      </c>
      <c r="J6790" s="28">
        <v>0.31888914099999999</v>
      </c>
      <c r="L6790" s="24">
        <v>22503.251236820219</v>
      </c>
      <c r="N6790" s="24">
        <v>6785</v>
      </c>
      <c r="O6790" s="24">
        <f t="shared" si="1159"/>
        <v>17890.084733272073</v>
      </c>
      <c r="P6790" s="24">
        <f t="shared" ref="P6790:P6853" si="1167">O6790-$E$8*$E$9</f>
        <v>17890.084733272073</v>
      </c>
      <c r="Q6790" s="24">
        <f t="shared" ref="Q6790:Q6853" si="1168">J6790*$E$7</f>
        <v>25511.131279999998</v>
      </c>
      <c r="R6790" s="24">
        <f t="shared" si="1160"/>
        <v>0</v>
      </c>
      <c r="S6790" s="24">
        <f t="shared" si="1161"/>
        <v>7621.0465467279246</v>
      </c>
      <c r="T6790" s="24" t="str">
        <f t="shared" si="1162"/>
        <v>charge</v>
      </c>
      <c r="V6790" s="24">
        <f t="shared" si="1165"/>
        <v>0</v>
      </c>
      <c r="W6790" s="24">
        <f t="shared" si="1163"/>
        <v>4000</v>
      </c>
      <c r="X6790" s="24">
        <f t="shared" si="1166"/>
        <v>0</v>
      </c>
      <c r="Z6790" s="24">
        <f t="shared" si="1164"/>
        <v>0</v>
      </c>
      <c r="AB6790" s="24">
        <f t="shared" ref="AB6790:AB6853" si="1169">IF(T6790="charge",(S6790-V6790),0)</f>
        <v>7621.0465467279246</v>
      </c>
    </row>
    <row r="6791" x14ac:dyDescent="0.2">
      <c r="I6791" s="25">
        <v>6786</v>
      </c>
      <c r="J6791" s="29">
        <v>0</v>
      </c>
      <c r="L6791" s="25">
        <v>21878.526515865324</v>
      </c>
      <c r="N6791" s="25">
        <v>6786</v>
      </c>
      <c r="O6791" s="25">
        <f t="shared" ref="O6791:O6854" si="1170">L6791*$O$2</f>
        <v>17393.428580112934</v>
      </c>
      <c r="P6791" s="25">
        <f t="shared" si="1167"/>
        <v>17393.428580112934</v>
      </c>
      <c r="Q6791" s="25">
        <f t="shared" si="1168"/>
        <v>0</v>
      </c>
      <c r="R6791" s="25">
        <f t="shared" ref="R6791:R6854" si="1171">IF(P6791&gt;Q6791,P6791-Q6791,0)</f>
        <v>17393.428580112934</v>
      </c>
      <c r="S6791" s="25">
        <f t="shared" ref="S6791:S6854" si="1172">IF(Q6791&gt;P6791,Q6791-P6791,0)</f>
        <v>0</v>
      </c>
      <c r="T6791" s="25" t="str">
        <f t="shared" ref="T6791:T6854" si="1173">IF(P6791&gt;Q6791,"drain","charge")</f>
        <v>drain</v>
      </c>
      <c r="V6791" s="25">
        <f t="shared" si="1165"/>
        <v>0</v>
      </c>
      <c r="W6791" s="25">
        <f t="shared" ref="W6791:W6854" si="1174">IF(W6790+S6791&gt;$E$11,$E$11,IF(T6791="charge",W6790+(S6791*$E$12),IF((W6790-R6791)&gt;0,W6790-R6791,0)))</f>
        <v>0</v>
      </c>
      <c r="X6791" s="25">
        <f t="shared" si="1166"/>
        <v>4000</v>
      </c>
      <c r="Z6791" s="25">
        <f t="shared" ref="Z6791:Z6854" si="1175">R6791-X6791</f>
        <v>13393.428580112934</v>
      </c>
      <c r="AB6791" s="25">
        <f t="shared" si="1169"/>
        <v>0</v>
      </c>
    </row>
    <row r="6792" x14ac:dyDescent="0.2">
      <c r="I6792" s="24">
        <v>6787</v>
      </c>
      <c r="J6792" s="28">
        <v>0</v>
      </c>
      <c r="L6792" s="24">
        <v>22028.381609249114</v>
      </c>
      <c r="N6792" s="24">
        <v>6787</v>
      </c>
      <c r="O6792" s="24">
        <f t="shared" si="1170"/>
        <v>17512.563379353047</v>
      </c>
      <c r="P6792" s="24">
        <f t="shared" si="1167"/>
        <v>17512.563379353047</v>
      </c>
      <c r="Q6792" s="24">
        <f t="shared" si="1168"/>
        <v>0</v>
      </c>
      <c r="R6792" s="24">
        <f t="shared" si="1171"/>
        <v>17512.563379353047</v>
      </c>
      <c r="S6792" s="24">
        <f t="shared" si="1172"/>
        <v>0</v>
      </c>
      <c r="T6792" s="24" t="str">
        <f t="shared" si="1173"/>
        <v>drain</v>
      </c>
      <c r="V6792" s="24">
        <f t="shared" ref="V6792:V6855" si="1176">IF(W6792&gt;=W6791,(W6792-W6791),0)</f>
        <v>0</v>
      </c>
      <c r="W6792" s="24">
        <f t="shared" si="1174"/>
        <v>0</v>
      </c>
      <c r="X6792" s="24">
        <f t="shared" ref="X6792:X6855" si="1177">IF(T6792="drain",W6791-W6792,0)</f>
        <v>0</v>
      </c>
      <c r="Z6792" s="24">
        <f t="shared" si="1175"/>
        <v>17512.563379353047</v>
      </c>
      <c r="AB6792" s="24">
        <f t="shared" si="1169"/>
        <v>0</v>
      </c>
    </row>
    <row r="6793" x14ac:dyDescent="0.2">
      <c r="I6793" s="25">
        <v>6788</v>
      </c>
      <c r="J6793" s="29">
        <v>0</v>
      </c>
      <c r="L6793" s="25">
        <v>21485.211929416655</v>
      </c>
      <c r="N6793" s="25">
        <v>6788</v>
      </c>
      <c r="O6793" s="25">
        <f t="shared" si="1170"/>
        <v>17080.743483886243</v>
      </c>
      <c r="P6793" s="25">
        <f t="shared" si="1167"/>
        <v>17080.743483886243</v>
      </c>
      <c r="Q6793" s="25">
        <f t="shared" si="1168"/>
        <v>0</v>
      </c>
      <c r="R6793" s="25">
        <f t="shared" si="1171"/>
        <v>17080.743483886243</v>
      </c>
      <c r="S6793" s="25">
        <f t="shared" si="1172"/>
        <v>0</v>
      </c>
      <c r="T6793" s="25" t="str">
        <f t="shared" si="1173"/>
        <v>drain</v>
      </c>
      <c r="V6793" s="25">
        <f t="shared" si="1176"/>
        <v>0</v>
      </c>
      <c r="W6793" s="25">
        <f t="shared" si="1174"/>
        <v>0</v>
      </c>
      <c r="X6793" s="25">
        <f t="shared" si="1177"/>
        <v>0</v>
      </c>
      <c r="Z6793" s="25">
        <f t="shared" si="1175"/>
        <v>17080.743483886243</v>
      </c>
      <c r="AB6793" s="25">
        <f t="shared" si="1169"/>
        <v>0</v>
      </c>
    </row>
    <row r="6794" x14ac:dyDescent="0.2">
      <c r="I6794" s="24">
        <v>6789</v>
      </c>
      <c r="J6794" s="28">
        <v>0</v>
      </c>
      <c r="L6794" s="24">
        <v>20794.792121553419</v>
      </c>
      <c r="N6794" s="24">
        <v>6789</v>
      </c>
      <c r="O6794" s="24">
        <f t="shared" si="1170"/>
        <v>16531.859736634968</v>
      </c>
      <c r="P6794" s="24">
        <f t="shared" si="1167"/>
        <v>16531.859736634968</v>
      </c>
      <c r="Q6794" s="24">
        <f t="shared" si="1168"/>
        <v>0</v>
      </c>
      <c r="R6794" s="24">
        <f t="shared" si="1171"/>
        <v>16531.859736634968</v>
      </c>
      <c r="S6794" s="24">
        <f t="shared" si="1172"/>
        <v>0</v>
      </c>
      <c r="T6794" s="24" t="str">
        <f t="shared" si="1173"/>
        <v>drain</v>
      </c>
      <c r="V6794" s="24">
        <f t="shared" si="1176"/>
        <v>0</v>
      </c>
      <c r="W6794" s="24">
        <f t="shared" si="1174"/>
        <v>0</v>
      </c>
      <c r="X6794" s="24">
        <f t="shared" si="1177"/>
        <v>0</v>
      </c>
      <c r="Z6794" s="24">
        <f t="shared" si="1175"/>
        <v>16531.859736634968</v>
      </c>
      <c r="AB6794" s="24">
        <f t="shared" si="1169"/>
        <v>0</v>
      </c>
    </row>
    <row r="6795" x14ac:dyDescent="0.2">
      <c r="I6795" s="25">
        <v>6790</v>
      </c>
      <c r="J6795" s="29">
        <v>0</v>
      </c>
      <c r="L6795" s="25">
        <v>19791.571350765225</v>
      </c>
      <c r="N6795" s="25">
        <v>6790</v>
      </c>
      <c r="O6795" s="25">
        <f t="shared" si="1170"/>
        <v>15734.299223858356</v>
      </c>
      <c r="P6795" s="25">
        <f t="shared" si="1167"/>
        <v>15734.299223858356</v>
      </c>
      <c r="Q6795" s="25">
        <f t="shared" si="1168"/>
        <v>0</v>
      </c>
      <c r="R6795" s="25">
        <f t="shared" si="1171"/>
        <v>15734.299223858356</v>
      </c>
      <c r="S6795" s="25">
        <f t="shared" si="1172"/>
        <v>0</v>
      </c>
      <c r="T6795" s="25" t="str">
        <f t="shared" si="1173"/>
        <v>drain</v>
      </c>
      <c r="V6795" s="25">
        <f t="shared" si="1176"/>
        <v>0</v>
      </c>
      <c r="W6795" s="25">
        <f t="shared" si="1174"/>
        <v>0</v>
      </c>
      <c r="X6795" s="25">
        <f t="shared" si="1177"/>
        <v>0</v>
      </c>
      <c r="Z6795" s="25">
        <f t="shared" si="1175"/>
        <v>15734.299223858356</v>
      </c>
      <c r="AB6795" s="25">
        <f t="shared" si="1169"/>
        <v>0</v>
      </c>
    </row>
    <row r="6796" x14ac:dyDescent="0.2">
      <c r="I6796" s="24">
        <v>6791</v>
      </c>
      <c r="J6796" s="28">
        <v>0</v>
      </c>
      <c r="L6796" s="24">
        <v>18495.603197741508</v>
      </c>
      <c r="N6796" s="24">
        <v>6791</v>
      </c>
      <c r="O6796" s="24">
        <f t="shared" si="1170"/>
        <v>14704.004542204499</v>
      </c>
      <c r="P6796" s="24">
        <f t="shared" si="1167"/>
        <v>14704.004542204499</v>
      </c>
      <c r="Q6796" s="24">
        <f t="shared" si="1168"/>
        <v>0</v>
      </c>
      <c r="R6796" s="24">
        <f t="shared" si="1171"/>
        <v>14704.004542204499</v>
      </c>
      <c r="S6796" s="24">
        <f t="shared" si="1172"/>
        <v>0</v>
      </c>
      <c r="T6796" s="24" t="str">
        <f t="shared" si="1173"/>
        <v>drain</v>
      </c>
      <c r="V6796" s="24">
        <f t="shared" si="1176"/>
        <v>0</v>
      </c>
      <c r="W6796" s="24">
        <f t="shared" si="1174"/>
        <v>0</v>
      </c>
      <c r="X6796" s="24">
        <f t="shared" si="1177"/>
        <v>0</v>
      </c>
      <c r="Z6796" s="24">
        <f t="shared" si="1175"/>
        <v>14704.004542204499</v>
      </c>
      <c r="AB6796" s="24">
        <f t="shared" si="1169"/>
        <v>0</v>
      </c>
    </row>
    <row r="6797" x14ac:dyDescent="0.2">
      <c r="I6797" s="25">
        <v>6792</v>
      </c>
      <c r="J6797" s="29">
        <v>0</v>
      </c>
      <c r="L6797" s="25">
        <v>17163.248199570178</v>
      </c>
      <c r="N6797" s="25">
        <v>6792</v>
      </c>
      <c r="O6797" s="25">
        <f t="shared" si="1170"/>
        <v>13644.782318658292</v>
      </c>
      <c r="P6797" s="25">
        <f t="shared" si="1167"/>
        <v>13644.782318658292</v>
      </c>
      <c r="Q6797" s="25">
        <f t="shared" si="1168"/>
        <v>0</v>
      </c>
      <c r="R6797" s="25">
        <f t="shared" si="1171"/>
        <v>13644.782318658292</v>
      </c>
      <c r="S6797" s="25">
        <f t="shared" si="1172"/>
        <v>0</v>
      </c>
      <c r="T6797" s="25" t="str">
        <f t="shared" si="1173"/>
        <v>drain</v>
      </c>
      <c r="V6797" s="25">
        <f t="shared" si="1176"/>
        <v>0</v>
      </c>
      <c r="W6797" s="25">
        <f t="shared" si="1174"/>
        <v>0</v>
      </c>
      <c r="X6797" s="25">
        <f t="shared" si="1177"/>
        <v>0</v>
      </c>
      <c r="Z6797" s="25">
        <f t="shared" si="1175"/>
        <v>13644.782318658292</v>
      </c>
      <c r="AB6797" s="25">
        <f t="shared" si="1169"/>
        <v>0</v>
      </c>
    </row>
    <row r="6798" x14ac:dyDescent="0.2">
      <c r="I6798" s="24">
        <v>6793</v>
      </c>
      <c r="J6798" s="28">
        <v>0</v>
      </c>
      <c r="L6798" s="24">
        <v>16000.683419799803</v>
      </c>
      <c r="N6798" s="24">
        <v>6793</v>
      </c>
      <c r="O6798" s="24">
        <f t="shared" si="1170"/>
        <v>12720.543318740843</v>
      </c>
      <c r="P6798" s="24">
        <f t="shared" si="1167"/>
        <v>12720.543318740843</v>
      </c>
      <c r="Q6798" s="24">
        <f t="shared" si="1168"/>
        <v>0</v>
      </c>
      <c r="R6798" s="24">
        <f t="shared" si="1171"/>
        <v>12720.543318740843</v>
      </c>
      <c r="S6798" s="24">
        <f t="shared" si="1172"/>
        <v>0</v>
      </c>
      <c r="T6798" s="24" t="str">
        <f t="shared" si="1173"/>
        <v>drain</v>
      </c>
      <c r="V6798" s="24">
        <f t="shared" si="1176"/>
        <v>0</v>
      </c>
      <c r="W6798" s="24">
        <f t="shared" si="1174"/>
        <v>0</v>
      </c>
      <c r="X6798" s="24">
        <f t="shared" si="1177"/>
        <v>0</v>
      </c>
      <c r="Z6798" s="24">
        <f t="shared" si="1175"/>
        <v>12720.543318740843</v>
      </c>
      <c r="AB6798" s="24">
        <f t="shared" si="1169"/>
        <v>0</v>
      </c>
    </row>
    <row r="6799" x14ac:dyDescent="0.2">
      <c r="I6799" s="25">
        <v>6794</v>
      </c>
      <c r="J6799" s="29">
        <v>0</v>
      </c>
      <c r="L6799" s="25">
        <v>15709.428804302215</v>
      </c>
      <c r="N6799" s="25">
        <v>6794</v>
      </c>
      <c r="O6799" s="25">
        <f t="shared" si="1170"/>
        <v>12488.995899420263</v>
      </c>
      <c r="P6799" s="25">
        <f t="shared" si="1167"/>
        <v>12488.995899420263</v>
      </c>
      <c r="Q6799" s="25">
        <f t="shared" si="1168"/>
        <v>0</v>
      </c>
      <c r="R6799" s="25">
        <f t="shared" si="1171"/>
        <v>12488.995899420263</v>
      </c>
      <c r="S6799" s="25">
        <f t="shared" si="1172"/>
        <v>0</v>
      </c>
      <c r="T6799" s="25" t="str">
        <f t="shared" si="1173"/>
        <v>drain</v>
      </c>
      <c r="V6799" s="25">
        <f t="shared" si="1176"/>
        <v>0</v>
      </c>
      <c r="W6799" s="25">
        <f t="shared" si="1174"/>
        <v>0</v>
      </c>
      <c r="X6799" s="25">
        <f t="shared" si="1177"/>
        <v>0</v>
      </c>
      <c r="Z6799" s="25">
        <f t="shared" si="1175"/>
        <v>12488.995899420263</v>
      </c>
      <c r="AB6799" s="25">
        <f t="shared" si="1169"/>
        <v>0</v>
      </c>
    </row>
    <row r="6800" x14ac:dyDescent="0.2">
      <c r="I6800" s="24">
        <v>6795</v>
      </c>
      <c r="J6800" s="28">
        <v>0</v>
      </c>
      <c r="L6800" s="24">
        <v>15537.801679325103</v>
      </c>
      <c r="N6800" s="24">
        <v>6795</v>
      </c>
      <c r="O6800" s="24">
        <f t="shared" si="1170"/>
        <v>12352.552335063458</v>
      </c>
      <c r="P6800" s="24">
        <f t="shared" si="1167"/>
        <v>12352.552335063458</v>
      </c>
      <c r="Q6800" s="24">
        <f t="shared" si="1168"/>
        <v>0</v>
      </c>
      <c r="R6800" s="24">
        <f t="shared" si="1171"/>
        <v>12352.552335063458</v>
      </c>
      <c r="S6800" s="24">
        <f t="shared" si="1172"/>
        <v>0</v>
      </c>
      <c r="T6800" s="24" t="str">
        <f t="shared" si="1173"/>
        <v>drain</v>
      </c>
      <c r="V6800" s="24">
        <f t="shared" si="1176"/>
        <v>0</v>
      </c>
      <c r="W6800" s="24">
        <f t="shared" si="1174"/>
        <v>0</v>
      </c>
      <c r="X6800" s="24">
        <f t="shared" si="1177"/>
        <v>0</v>
      </c>
      <c r="Z6800" s="24">
        <f t="shared" si="1175"/>
        <v>12352.552335063458</v>
      </c>
      <c r="AB6800" s="24">
        <f t="shared" si="1169"/>
        <v>0</v>
      </c>
    </row>
    <row r="6801" x14ac:dyDescent="0.2">
      <c r="I6801" s="25">
        <v>6796</v>
      </c>
      <c r="J6801" s="29">
        <v>0</v>
      </c>
      <c r="L6801" s="25">
        <v>15346.868663227557</v>
      </c>
      <c r="N6801" s="25">
        <v>6796</v>
      </c>
      <c r="O6801" s="25">
        <f t="shared" si="1170"/>
        <v>12200.760587265908</v>
      </c>
      <c r="P6801" s="25">
        <f t="shared" si="1167"/>
        <v>12200.760587265908</v>
      </c>
      <c r="Q6801" s="25">
        <f t="shared" si="1168"/>
        <v>0</v>
      </c>
      <c r="R6801" s="25">
        <f t="shared" si="1171"/>
        <v>12200.760587265908</v>
      </c>
      <c r="S6801" s="25">
        <f t="shared" si="1172"/>
        <v>0</v>
      </c>
      <c r="T6801" s="25" t="str">
        <f t="shared" si="1173"/>
        <v>drain</v>
      </c>
      <c r="V6801" s="25">
        <f t="shared" si="1176"/>
        <v>0</v>
      </c>
      <c r="W6801" s="25">
        <f t="shared" si="1174"/>
        <v>0</v>
      </c>
      <c r="X6801" s="25">
        <f t="shared" si="1177"/>
        <v>0</v>
      </c>
      <c r="Z6801" s="25">
        <f t="shared" si="1175"/>
        <v>12200.760587265908</v>
      </c>
      <c r="AB6801" s="25">
        <f t="shared" si="1169"/>
        <v>0</v>
      </c>
    </row>
    <row r="6802" x14ac:dyDescent="0.2">
      <c r="I6802" s="24">
        <v>6797</v>
      </c>
      <c r="J6802" s="28">
        <v>0</v>
      </c>
      <c r="L6802" s="24">
        <v>15569.021443653106</v>
      </c>
      <c r="N6802" s="24">
        <v>6797</v>
      </c>
      <c r="O6802" s="24">
        <f t="shared" si="1170"/>
        <v>12377.372047704221</v>
      </c>
      <c r="P6802" s="24">
        <f t="shared" si="1167"/>
        <v>12377.372047704221</v>
      </c>
      <c r="Q6802" s="24">
        <f t="shared" si="1168"/>
        <v>0</v>
      </c>
      <c r="R6802" s="24">
        <f t="shared" si="1171"/>
        <v>12377.372047704221</v>
      </c>
      <c r="S6802" s="24">
        <f t="shared" si="1172"/>
        <v>0</v>
      </c>
      <c r="T6802" s="24" t="str">
        <f t="shared" si="1173"/>
        <v>drain</v>
      </c>
      <c r="V6802" s="24">
        <f t="shared" si="1176"/>
        <v>0</v>
      </c>
      <c r="W6802" s="24">
        <f t="shared" si="1174"/>
        <v>0</v>
      </c>
      <c r="X6802" s="24">
        <f t="shared" si="1177"/>
        <v>0</v>
      </c>
      <c r="Z6802" s="24">
        <f t="shared" si="1175"/>
        <v>12377.372047704221</v>
      </c>
      <c r="AB6802" s="24">
        <f t="shared" si="1169"/>
        <v>0</v>
      </c>
    </row>
    <row r="6803" x14ac:dyDescent="0.2">
      <c r="I6803" s="25">
        <v>6798</v>
      </c>
      <c r="J6803" s="29">
        <v>0</v>
      </c>
      <c r="L6803" s="25">
        <v>16385.64061822891</v>
      </c>
      <c r="N6803" s="25">
        <v>6798</v>
      </c>
      <c r="O6803" s="25">
        <f t="shared" si="1170"/>
        <v>13026.584291491985</v>
      </c>
      <c r="P6803" s="25">
        <f t="shared" si="1167"/>
        <v>13026.584291491985</v>
      </c>
      <c r="Q6803" s="25">
        <f t="shared" si="1168"/>
        <v>0</v>
      </c>
      <c r="R6803" s="25">
        <f t="shared" si="1171"/>
        <v>13026.584291491985</v>
      </c>
      <c r="S6803" s="25">
        <f t="shared" si="1172"/>
        <v>0</v>
      </c>
      <c r="T6803" s="25" t="str">
        <f t="shared" si="1173"/>
        <v>drain</v>
      </c>
      <c r="V6803" s="25">
        <f t="shared" si="1176"/>
        <v>0</v>
      </c>
      <c r="W6803" s="25">
        <f t="shared" si="1174"/>
        <v>0</v>
      </c>
      <c r="X6803" s="25">
        <f t="shared" si="1177"/>
        <v>0</v>
      </c>
      <c r="Z6803" s="25">
        <f t="shared" si="1175"/>
        <v>13026.584291491985</v>
      </c>
      <c r="AB6803" s="25">
        <f t="shared" si="1169"/>
        <v>0</v>
      </c>
    </row>
    <row r="6804" x14ac:dyDescent="0.2">
      <c r="I6804" s="24">
        <v>6799</v>
      </c>
      <c r="J6804" s="28">
        <v>0</v>
      </c>
      <c r="L6804" s="24">
        <v>17257.516133785248</v>
      </c>
      <c r="N6804" s="24">
        <v>6799</v>
      </c>
      <c r="O6804" s="24">
        <f t="shared" si="1170"/>
        <v>13719.725326359272</v>
      </c>
      <c r="P6804" s="24">
        <f t="shared" si="1167"/>
        <v>13719.725326359272</v>
      </c>
      <c r="Q6804" s="24">
        <f t="shared" si="1168"/>
        <v>0</v>
      </c>
      <c r="R6804" s="24">
        <f t="shared" si="1171"/>
        <v>13719.725326359272</v>
      </c>
      <c r="S6804" s="24">
        <f t="shared" si="1172"/>
        <v>0</v>
      </c>
      <c r="T6804" s="24" t="str">
        <f t="shared" si="1173"/>
        <v>drain</v>
      </c>
      <c r="V6804" s="24">
        <f t="shared" si="1176"/>
        <v>0</v>
      </c>
      <c r="W6804" s="24">
        <f t="shared" si="1174"/>
        <v>0</v>
      </c>
      <c r="X6804" s="24">
        <f t="shared" si="1177"/>
        <v>0</v>
      </c>
      <c r="Z6804" s="24">
        <f t="shared" si="1175"/>
        <v>13719.725326359272</v>
      </c>
      <c r="AB6804" s="24">
        <f t="shared" si="1169"/>
        <v>0</v>
      </c>
    </row>
    <row r="6805" x14ac:dyDescent="0.2">
      <c r="I6805" s="25">
        <v>6800</v>
      </c>
      <c r="J6805" s="29">
        <v>0.40642920899999996</v>
      </c>
      <c r="L6805" s="25">
        <v>18294.91043024063</v>
      </c>
      <c r="N6805" s="25">
        <v>6800</v>
      </c>
      <c r="O6805" s="25">
        <f t="shared" si="1170"/>
        <v>14544.453792041302</v>
      </c>
      <c r="P6805" s="25">
        <f t="shared" si="1167"/>
        <v>14544.453792041302</v>
      </c>
      <c r="Q6805" s="25">
        <f t="shared" si="1168"/>
        <v>32514.336719999996</v>
      </c>
      <c r="R6805" s="25">
        <f t="shared" si="1171"/>
        <v>0</v>
      </c>
      <c r="S6805" s="25">
        <f t="shared" si="1172"/>
        <v>17969.882927958693</v>
      </c>
      <c r="T6805" s="25" t="str">
        <f t="shared" si="1173"/>
        <v>charge</v>
      </c>
      <c r="V6805" s="25">
        <f t="shared" si="1176"/>
        <v>4000</v>
      </c>
      <c r="W6805" s="25">
        <f t="shared" si="1174"/>
        <v>4000</v>
      </c>
      <c r="X6805" s="25">
        <f t="shared" si="1177"/>
        <v>0</v>
      </c>
      <c r="Z6805" s="25">
        <f t="shared" si="1175"/>
        <v>0</v>
      </c>
      <c r="AB6805" s="25">
        <f t="shared" si="1169"/>
        <v>13969.882927958693</v>
      </c>
    </row>
    <row r="6806" x14ac:dyDescent="0.2">
      <c r="I6806" s="24">
        <v>6801</v>
      </c>
      <c r="J6806" s="28">
        <v>0.56500970299999997</v>
      </c>
      <c r="L6806" s="24">
        <v>19780.546191215515</v>
      </c>
      <c r="N6806" s="24">
        <v>6801</v>
      </c>
      <c r="O6806" s="24">
        <f t="shared" si="1170"/>
        <v>15725.534222016335</v>
      </c>
      <c r="P6806" s="24">
        <f t="shared" si="1167"/>
        <v>15725.534222016335</v>
      </c>
      <c r="Q6806" s="24">
        <f t="shared" si="1168"/>
        <v>45200.776239999999</v>
      </c>
      <c r="R6806" s="24">
        <f t="shared" si="1171"/>
        <v>0</v>
      </c>
      <c r="S6806" s="24">
        <f t="shared" si="1172"/>
        <v>29475.242017983663</v>
      </c>
      <c r="T6806" s="24" t="str">
        <f t="shared" si="1173"/>
        <v>charge</v>
      </c>
      <c r="V6806" s="24">
        <f t="shared" si="1176"/>
        <v>0</v>
      </c>
      <c r="W6806" s="24">
        <f t="shared" si="1174"/>
        <v>4000</v>
      </c>
      <c r="X6806" s="24">
        <f t="shared" si="1177"/>
        <v>0</v>
      </c>
      <c r="Z6806" s="24">
        <f t="shared" si="1175"/>
        <v>0</v>
      </c>
      <c r="AB6806" s="24">
        <f t="shared" si="1169"/>
        <v>29475.242017983663</v>
      </c>
    </row>
    <row r="6807" x14ac:dyDescent="0.2">
      <c r="I6807" s="25">
        <v>6802</v>
      </c>
      <c r="J6807" s="29">
        <v>0.65384716599999992</v>
      </c>
      <c r="L6807" s="25">
        <v>20827.987920856474</v>
      </c>
      <c r="N6807" s="25">
        <v>6802</v>
      </c>
      <c r="O6807" s="25">
        <f t="shared" si="1170"/>
        <v>16558.250397080898</v>
      </c>
      <c r="P6807" s="25">
        <f t="shared" si="1167"/>
        <v>16558.250397080898</v>
      </c>
      <c r="Q6807" s="25">
        <f t="shared" si="1168"/>
        <v>52307.773279999994</v>
      </c>
      <c r="R6807" s="25">
        <f t="shared" si="1171"/>
        <v>0</v>
      </c>
      <c r="S6807" s="25">
        <f t="shared" si="1172"/>
        <v>35749.522882919096</v>
      </c>
      <c r="T6807" s="25" t="str">
        <f t="shared" si="1173"/>
        <v>charge</v>
      </c>
      <c r="V6807" s="25">
        <f t="shared" si="1176"/>
        <v>0</v>
      </c>
      <c r="W6807" s="25">
        <f t="shared" si="1174"/>
        <v>4000</v>
      </c>
      <c r="X6807" s="25">
        <f t="shared" si="1177"/>
        <v>0</v>
      </c>
      <c r="Z6807" s="25">
        <f t="shared" si="1175"/>
        <v>0</v>
      </c>
      <c r="AB6807" s="25">
        <f t="shared" si="1169"/>
        <v>35749.522882919096</v>
      </c>
    </row>
    <row r="6808" x14ac:dyDescent="0.2">
      <c r="I6808" s="24">
        <v>6803</v>
      </c>
      <c r="J6808" s="28">
        <v>0.69784790099999994</v>
      </c>
      <c r="L6808" s="24">
        <v>21024.102951335906</v>
      </c>
      <c r="N6808" s="24">
        <v>6803</v>
      </c>
      <c r="O6808" s="24">
        <f t="shared" si="1170"/>
        <v>16714.161846312047</v>
      </c>
      <c r="P6808" s="24">
        <f t="shared" si="1167"/>
        <v>16714.161846312047</v>
      </c>
      <c r="Q6808" s="24">
        <f t="shared" si="1168"/>
        <v>55827.832079999993</v>
      </c>
      <c r="R6808" s="24">
        <f t="shared" si="1171"/>
        <v>0</v>
      </c>
      <c r="S6808" s="24">
        <f t="shared" si="1172"/>
        <v>39113.670233687946</v>
      </c>
      <c r="T6808" s="24" t="str">
        <f t="shared" si="1173"/>
        <v>charge</v>
      </c>
      <c r="V6808" s="24">
        <f t="shared" si="1176"/>
        <v>0</v>
      </c>
      <c r="W6808" s="24">
        <f t="shared" si="1174"/>
        <v>4000</v>
      </c>
      <c r="X6808" s="24">
        <f t="shared" si="1177"/>
        <v>0</v>
      </c>
      <c r="Z6808" s="24">
        <f t="shared" si="1175"/>
        <v>0</v>
      </c>
      <c r="AB6808" s="24">
        <f t="shared" si="1169"/>
        <v>39113.670233687946</v>
      </c>
    </row>
    <row r="6809" x14ac:dyDescent="0.2">
      <c r="I6809" s="25">
        <v>6804</v>
      </c>
      <c r="J6809" s="29">
        <v>0.70615374899999994</v>
      </c>
      <c r="L6809" s="25">
        <v>21317.762525653838</v>
      </c>
      <c r="N6809" s="25">
        <v>6804</v>
      </c>
      <c r="O6809" s="25">
        <f t="shared" si="1170"/>
        <v>16947.621207894801</v>
      </c>
      <c r="P6809" s="25">
        <f t="shared" si="1167"/>
        <v>16947.621207894801</v>
      </c>
      <c r="Q6809" s="25">
        <f t="shared" si="1168"/>
        <v>56492.299919999998</v>
      </c>
      <c r="R6809" s="25">
        <f t="shared" si="1171"/>
        <v>0</v>
      </c>
      <c r="S6809" s="25">
        <f t="shared" si="1172"/>
        <v>39544.678712105197</v>
      </c>
      <c r="T6809" s="25" t="str">
        <f t="shared" si="1173"/>
        <v>charge</v>
      </c>
      <c r="V6809" s="25">
        <f t="shared" si="1176"/>
        <v>0</v>
      </c>
      <c r="W6809" s="25">
        <f t="shared" si="1174"/>
        <v>4000</v>
      </c>
      <c r="X6809" s="25">
        <f t="shared" si="1177"/>
        <v>0</v>
      </c>
      <c r="Z6809" s="25">
        <f t="shared" si="1175"/>
        <v>0</v>
      </c>
      <c r="AB6809" s="25">
        <f t="shared" si="1169"/>
        <v>39544.678712105197</v>
      </c>
    </row>
    <row r="6810" x14ac:dyDescent="0.2">
      <c r="I6810" s="24">
        <v>6805</v>
      </c>
      <c r="J6810" s="28">
        <v>0.71764854</v>
      </c>
      <c r="L6810" s="24">
        <v>21890.143014431</v>
      </c>
      <c r="N6810" s="24">
        <v>6805</v>
      </c>
      <c r="O6810" s="24">
        <f t="shared" si="1170"/>
        <v>17402.663696472646</v>
      </c>
      <c r="P6810" s="24">
        <f t="shared" si="1167"/>
        <v>17402.663696472646</v>
      </c>
      <c r="Q6810" s="24">
        <f t="shared" si="1168"/>
        <v>57411.883199999997</v>
      </c>
      <c r="R6810" s="24">
        <f t="shared" si="1171"/>
        <v>0</v>
      </c>
      <c r="S6810" s="24">
        <f t="shared" si="1172"/>
        <v>40009.219503527347</v>
      </c>
      <c r="T6810" s="24" t="str">
        <f t="shared" si="1173"/>
        <v>charge</v>
      </c>
      <c r="V6810" s="24">
        <f t="shared" si="1176"/>
        <v>0</v>
      </c>
      <c r="W6810" s="24">
        <f t="shared" si="1174"/>
        <v>4000</v>
      </c>
      <c r="X6810" s="24">
        <f t="shared" si="1177"/>
        <v>0</v>
      </c>
      <c r="Z6810" s="24">
        <f t="shared" si="1175"/>
        <v>0</v>
      </c>
      <c r="AB6810" s="24">
        <f t="shared" si="1169"/>
        <v>40009.219503527347</v>
      </c>
    </row>
    <row r="6811" x14ac:dyDescent="0.2">
      <c r="I6811" s="25">
        <v>6806</v>
      </c>
      <c r="J6811" s="29">
        <v>0.74255491299999998</v>
      </c>
      <c r="L6811" s="25">
        <v>22373.652636432646</v>
      </c>
      <c r="N6811" s="25">
        <v>6806</v>
      </c>
      <c r="O6811" s="25">
        <f t="shared" si="1170"/>
        <v>17787.053845963954</v>
      </c>
      <c r="P6811" s="25">
        <f t="shared" si="1167"/>
        <v>17787.053845963954</v>
      </c>
      <c r="Q6811" s="25">
        <f t="shared" si="1168"/>
        <v>59404.393039999995</v>
      </c>
      <c r="R6811" s="25">
        <f t="shared" si="1171"/>
        <v>0</v>
      </c>
      <c r="S6811" s="25">
        <f t="shared" si="1172"/>
        <v>41617.339194036045</v>
      </c>
      <c r="T6811" s="25" t="str">
        <f t="shared" si="1173"/>
        <v>charge</v>
      </c>
      <c r="V6811" s="25">
        <f t="shared" si="1176"/>
        <v>0</v>
      </c>
      <c r="W6811" s="25">
        <f t="shared" si="1174"/>
        <v>4000</v>
      </c>
      <c r="X6811" s="25">
        <f t="shared" si="1177"/>
        <v>0</v>
      </c>
      <c r="Z6811" s="25">
        <f t="shared" si="1175"/>
        <v>0</v>
      </c>
      <c r="AB6811" s="25">
        <f t="shared" si="1169"/>
        <v>41617.339194036045</v>
      </c>
    </row>
    <row r="6812" x14ac:dyDescent="0.2">
      <c r="I6812" s="24">
        <v>6807</v>
      </c>
      <c r="J6812" s="28">
        <v>0.706120207</v>
      </c>
      <c r="L6812" s="24">
        <v>22807.264817750452</v>
      </c>
      <c r="N6812" s="24">
        <v>6807</v>
      </c>
      <c r="O6812" s="24">
        <f t="shared" si="1170"/>
        <v>18131.775530111612</v>
      </c>
      <c r="P6812" s="24">
        <f t="shared" si="1167"/>
        <v>18131.775530111612</v>
      </c>
      <c r="Q6812" s="24">
        <f t="shared" si="1168"/>
        <v>56489.616560000002</v>
      </c>
      <c r="R6812" s="24">
        <f t="shared" si="1171"/>
        <v>0</v>
      </c>
      <c r="S6812" s="24">
        <f t="shared" si="1172"/>
        <v>38357.84102988839</v>
      </c>
      <c r="T6812" s="24" t="str">
        <f t="shared" si="1173"/>
        <v>charge</v>
      </c>
      <c r="V6812" s="24">
        <f t="shared" si="1176"/>
        <v>0</v>
      </c>
      <c r="W6812" s="24">
        <f t="shared" si="1174"/>
        <v>4000</v>
      </c>
      <c r="X6812" s="24">
        <f t="shared" si="1177"/>
        <v>0</v>
      </c>
      <c r="Z6812" s="24">
        <f t="shared" si="1175"/>
        <v>0</v>
      </c>
      <c r="AB6812" s="24">
        <f t="shared" si="1169"/>
        <v>38357.84102988839</v>
      </c>
    </row>
    <row r="6813" x14ac:dyDescent="0.2">
      <c r="I6813" s="25">
        <v>6808</v>
      </c>
      <c r="J6813" s="29">
        <v>0.60646849800000002</v>
      </c>
      <c r="L6813" s="25">
        <v>22572.446156191825</v>
      </c>
      <c r="N6813" s="25">
        <v>6808</v>
      </c>
      <c r="O6813" s="25">
        <f t="shared" si="1170"/>
        <v>17945.094694172501</v>
      </c>
      <c r="P6813" s="25">
        <f t="shared" si="1167"/>
        <v>17945.094694172501</v>
      </c>
      <c r="Q6813" s="25">
        <f t="shared" si="1168"/>
        <v>48517.47984</v>
      </c>
      <c r="R6813" s="25">
        <f t="shared" si="1171"/>
        <v>0</v>
      </c>
      <c r="S6813" s="25">
        <f t="shared" si="1172"/>
        <v>30572.385145827498</v>
      </c>
      <c r="T6813" s="25" t="str">
        <f t="shared" si="1173"/>
        <v>charge</v>
      </c>
      <c r="V6813" s="25">
        <f t="shared" si="1176"/>
        <v>0</v>
      </c>
      <c r="W6813" s="25">
        <f t="shared" si="1174"/>
        <v>4000</v>
      </c>
      <c r="X6813" s="25">
        <f t="shared" si="1177"/>
        <v>0</v>
      </c>
      <c r="Z6813" s="25">
        <f t="shared" si="1175"/>
        <v>0</v>
      </c>
      <c r="AB6813" s="25">
        <f t="shared" si="1169"/>
        <v>30572.385145827498</v>
      </c>
    </row>
    <row r="6814" x14ac:dyDescent="0.2">
      <c r="I6814" s="24">
        <v>6809</v>
      </c>
      <c r="J6814" s="28">
        <v>0.31520728200000003</v>
      </c>
      <c r="L6814" s="24">
        <v>21910.892098379132</v>
      </c>
      <c r="N6814" s="24">
        <v>6809</v>
      </c>
      <c r="O6814" s="24">
        <f t="shared" si="1170"/>
        <v>17419.159218211411</v>
      </c>
      <c r="P6814" s="24">
        <f t="shared" si="1167"/>
        <v>17419.159218211411</v>
      </c>
      <c r="Q6814" s="24">
        <f t="shared" si="1168"/>
        <v>25216.582560000003</v>
      </c>
      <c r="R6814" s="24">
        <f t="shared" si="1171"/>
        <v>0</v>
      </c>
      <c r="S6814" s="24">
        <f t="shared" si="1172"/>
        <v>7797.4233417885916</v>
      </c>
      <c r="T6814" s="24" t="str">
        <f t="shared" si="1173"/>
        <v>charge</v>
      </c>
      <c r="V6814" s="24">
        <f t="shared" si="1176"/>
        <v>0</v>
      </c>
      <c r="W6814" s="24">
        <f t="shared" si="1174"/>
        <v>4000</v>
      </c>
      <c r="X6814" s="24">
        <f t="shared" si="1177"/>
        <v>0</v>
      </c>
      <c r="Z6814" s="24">
        <f t="shared" si="1175"/>
        <v>0</v>
      </c>
      <c r="AB6814" s="24">
        <f t="shared" si="1169"/>
        <v>7797.4233417885916</v>
      </c>
    </row>
    <row r="6815" x14ac:dyDescent="0.2">
      <c r="I6815" s="25">
        <v>6810</v>
      </c>
      <c r="J6815" s="29">
        <v>0</v>
      </c>
      <c r="L6815" s="25">
        <v>21009.131539964674</v>
      </c>
      <c r="N6815" s="25">
        <v>6810</v>
      </c>
      <c r="O6815" s="25">
        <f t="shared" si="1170"/>
        <v>16702.259574271917</v>
      </c>
      <c r="P6815" s="25">
        <f t="shared" si="1167"/>
        <v>16702.259574271917</v>
      </c>
      <c r="Q6815" s="25">
        <f t="shared" si="1168"/>
        <v>0</v>
      </c>
      <c r="R6815" s="25">
        <f t="shared" si="1171"/>
        <v>16702.259574271917</v>
      </c>
      <c r="S6815" s="25">
        <f t="shared" si="1172"/>
        <v>0</v>
      </c>
      <c r="T6815" s="25" t="str">
        <f t="shared" si="1173"/>
        <v>drain</v>
      </c>
      <c r="V6815" s="25">
        <f t="shared" si="1176"/>
        <v>0</v>
      </c>
      <c r="W6815" s="25">
        <f t="shared" si="1174"/>
        <v>0</v>
      </c>
      <c r="X6815" s="25">
        <f t="shared" si="1177"/>
        <v>4000</v>
      </c>
      <c r="Z6815" s="25">
        <f t="shared" si="1175"/>
        <v>12702.259574271917</v>
      </c>
      <c r="AB6815" s="25">
        <f t="shared" si="1169"/>
        <v>0</v>
      </c>
    </row>
    <row r="6816" x14ac:dyDescent="0.2">
      <c r="I6816" s="24">
        <v>6811</v>
      </c>
      <c r="J6816" s="28">
        <v>0</v>
      </c>
      <c r="L6816" s="24">
        <v>21607.120497584343</v>
      </c>
      <c r="N6816" s="24">
        <v>6811</v>
      </c>
      <c r="O6816" s="24">
        <f t="shared" si="1170"/>
        <v>17177.660795579555</v>
      </c>
      <c r="P6816" s="24">
        <f t="shared" si="1167"/>
        <v>17177.660795579555</v>
      </c>
      <c r="Q6816" s="24">
        <f t="shared" si="1168"/>
        <v>0</v>
      </c>
      <c r="R6816" s="24">
        <f t="shared" si="1171"/>
        <v>17177.660795579555</v>
      </c>
      <c r="S6816" s="24">
        <f t="shared" si="1172"/>
        <v>0</v>
      </c>
      <c r="T6816" s="24" t="str">
        <f t="shared" si="1173"/>
        <v>drain</v>
      </c>
      <c r="V6816" s="24">
        <f t="shared" si="1176"/>
        <v>0</v>
      </c>
      <c r="W6816" s="24">
        <f t="shared" si="1174"/>
        <v>0</v>
      </c>
      <c r="X6816" s="24">
        <f t="shared" si="1177"/>
        <v>0</v>
      </c>
      <c r="Z6816" s="24">
        <f t="shared" si="1175"/>
        <v>17177.660795579555</v>
      </c>
      <c r="AB6816" s="24">
        <f t="shared" si="1169"/>
        <v>0</v>
      </c>
    </row>
    <row r="6817" x14ac:dyDescent="0.2">
      <c r="I6817" s="25">
        <v>6812</v>
      </c>
      <c r="J6817" s="29">
        <v>0</v>
      </c>
      <c r="L6817" s="25">
        <v>21190.392156100272</v>
      </c>
      <c r="N6817" s="25">
        <v>6812</v>
      </c>
      <c r="O6817" s="25">
        <f t="shared" si="1170"/>
        <v>16846.361764099718</v>
      </c>
      <c r="P6817" s="25">
        <f t="shared" si="1167"/>
        <v>16846.361764099718</v>
      </c>
      <c r="Q6817" s="25">
        <f t="shared" si="1168"/>
        <v>0</v>
      </c>
      <c r="R6817" s="25">
        <f t="shared" si="1171"/>
        <v>16846.361764099718</v>
      </c>
      <c r="S6817" s="25">
        <f t="shared" si="1172"/>
        <v>0</v>
      </c>
      <c r="T6817" s="25" t="str">
        <f t="shared" si="1173"/>
        <v>drain</v>
      </c>
      <c r="V6817" s="25">
        <f t="shared" si="1176"/>
        <v>0</v>
      </c>
      <c r="W6817" s="25">
        <f t="shared" si="1174"/>
        <v>0</v>
      </c>
      <c r="X6817" s="25">
        <f t="shared" si="1177"/>
        <v>0</v>
      </c>
      <c r="Z6817" s="25">
        <f t="shared" si="1175"/>
        <v>16846.361764099718</v>
      </c>
      <c r="AB6817" s="25">
        <f t="shared" si="1169"/>
        <v>0</v>
      </c>
    </row>
    <row r="6818" x14ac:dyDescent="0.2">
      <c r="I6818" s="24">
        <v>6813</v>
      </c>
      <c r="J6818" s="28">
        <v>0</v>
      </c>
      <c r="L6818" s="24">
        <v>20454.882499861716</v>
      </c>
      <c r="N6818" s="24">
        <v>6813</v>
      </c>
      <c r="O6818" s="24">
        <f t="shared" si="1170"/>
        <v>16261.631587390066</v>
      </c>
      <c r="P6818" s="24">
        <f t="shared" si="1167"/>
        <v>16261.631587390066</v>
      </c>
      <c r="Q6818" s="24">
        <f t="shared" si="1168"/>
        <v>0</v>
      </c>
      <c r="R6818" s="24">
        <f t="shared" si="1171"/>
        <v>16261.631587390066</v>
      </c>
      <c r="S6818" s="24">
        <f t="shared" si="1172"/>
        <v>0</v>
      </c>
      <c r="T6818" s="24" t="str">
        <f t="shared" si="1173"/>
        <v>drain</v>
      </c>
      <c r="V6818" s="24">
        <f t="shared" si="1176"/>
        <v>0</v>
      </c>
      <c r="W6818" s="24">
        <f t="shared" si="1174"/>
        <v>0</v>
      </c>
      <c r="X6818" s="24">
        <f t="shared" si="1177"/>
        <v>0</v>
      </c>
      <c r="Z6818" s="24">
        <f t="shared" si="1175"/>
        <v>16261.631587390066</v>
      </c>
      <c r="AB6818" s="24">
        <f t="shared" si="1169"/>
        <v>0</v>
      </c>
    </row>
    <row r="6819" x14ac:dyDescent="0.2">
      <c r="I6819" s="25">
        <v>6814</v>
      </c>
      <c r="J6819" s="29">
        <v>0</v>
      </c>
      <c r="L6819" s="25">
        <v>19640.086776685712</v>
      </c>
      <c r="N6819" s="25">
        <v>6814</v>
      </c>
      <c r="O6819" s="25">
        <f t="shared" si="1170"/>
        <v>15613.868987465141</v>
      </c>
      <c r="P6819" s="25">
        <f t="shared" si="1167"/>
        <v>15613.868987465141</v>
      </c>
      <c r="Q6819" s="25">
        <f t="shared" si="1168"/>
        <v>0</v>
      </c>
      <c r="R6819" s="25">
        <f t="shared" si="1171"/>
        <v>15613.868987465141</v>
      </c>
      <c r="S6819" s="25">
        <f t="shared" si="1172"/>
        <v>0</v>
      </c>
      <c r="T6819" s="25" t="str">
        <f t="shared" si="1173"/>
        <v>drain</v>
      </c>
      <c r="V6819" s="25">
        <f t="shared" si="1176"/>
        <v>0</v>
      </c>
      <c r="W6819" s="25">
        <f t="shared" si="1174"/>
        <v>0</v>
      </c>
      <c r="X6819" s="25">
        <f t="shared" si="1177"/>
        <v>0</v>
      </c>
      <c r="Z6819" s="25">
        <f t="shared" si="1175"/>
        <v>15613.868987465141</v>
      </c>
      <c r="AB6819" s="25">
        <f t="shared" si="1169"/>
        <v>0</v>
      </c>
    </row>
    <row r="6820" x14ac:dyDescent="0.2">
      <c r="I6820" s="24">
        <v>6815</v>
      </c>
      <c r="J6820" s="28">
        <v>0</v>
      </c>
      <c r="L6820" s="24">
        <v>18451.516076409815</v>
      </c>
      <c r="N6820" s="24">
        <v>6815</v>
      </c>
      <c r="O6820" s="24">
        <f t="shared" si="1170"/>
        <v>14668.955280745804</v>
      </c>
      <c r="P6820" s="24">
        <f t="shared" si="1167"/>
        <v>14668.955280745804</v>
      </c>
      <c r="Q6820" s="24">
        <f t="shared" si="1168"/>
        <v>0</v>
      </c>
      <c r="R6820" s="24">
        <f t="shared" si="1171"/>
        <v>14668.955280745804</v>
      </c>
      <c r="S6820" s="24">
        <f t="shared" si="1172"/>
        <v>0</v>
      </c>
      <c r="T6820" s="24" t="str">
        <f t="shared" si="1173"/>
        <v>drain</v>
      </c>
      <c r="V6820" s="24">
        <f t="shared" si="1176"/>
        <v>0</v>
      </c>
      <c r="W6820" s="24">
        <f t="shared" si="1174"/>
        <v>0</v>
      </c>
      <c r="X6820" s="24">
        <f t="shared" si="1177"/>
        <v>0</v>
      </c>
      <c r="Z6820" s="24">
        <f t="shared" si="1175"/>
        <v>14668.955280745804</v>
      </c>
      <c r="AB6820" s="24">
        <f t="shared" si="1169"/>
        <v>0</v>
      </c>
    </row>
    <row r="6821" x14ac:dyDescent="0.2">
      <c r="I6821" s="25">
        <v>6816</v>
      </c>
      <c r="J6821" s="29">
        <v>0</v>
      </c>
      <c r="L6821" s="25">
        <v>17176.453202700613</v>
      </c>
      <c r="N6821" s="25">
        <v>6816</v>
      </c>
      <c r="O6821" s="25">
        <f t="shared" si="1170"/>
        <v>13655.280296146988</v>
      </c>
      <c r="P6821" s="25">
        <f t="shared" si="1167"/>
        <v>13655.280296146988</v>
      </c>
      <c r="Q6821" s="25">
        <f t="shared" si="1168"/>
        <v>0</v>
      </c>
      <c r="R6821" s="25">
        <f t="shared" si="1171"/>
        <v>13655.280296146988</v>
      </c>
      <c r="S6821" s="25">
        <f t="shared" si="1172"/>
        <v>0</v>
      </c>
      <c r="T6821" s="25" t="str">
        <f t="shared" si="1173"/>
        <v>drain</v>
      </c>
      <c r="V6821" s="25">
        <f t="shared" si="1176"/>
        <v>0</v>
      </c>
      <c r="W6821" s="25">
        <f t="shared" si="1174"/>
        <v>0</v>
      </c>
      <c r="X6821" s="25">
        <f t="shared" si="1177"/>
        <v>0</v>
      </c>
      <c r="Z6821" s="25">
        <f t="shared" si="1175"/>
        <v>13655.280296146988</v>
      </c>
      <c r="AB6821" s="25">
        <f t="shared" si="1169"/>
        <v>0</v>
      </c>
    </row>
    <row r="6822" x14ac:dyDescent="0.2">
      <c r="I6822" s="24">
        <v>6817</v>
      </c>
      <c r="J6822" s="28">
        <v>0</v>
      </c>
      <c r="L6822" s="24">
        <v>16286.896187913417</v>
      </c>
      <c r="N6822" s="24">
        <v>6817</v>
      </c>
      <c r="O6822" s="24">
        <f t="shared" si="1170"/>
        <v>12948.082469391167</v>
      </c>
      <c r="P6822" s="24">
        <f t="shared" si="1167"/>
        <v>12948.082469391167</v>
      </c>
      <c r="Q6822" s="24">
        <f t="shared" si="1168"/>
        <v>0</v>
      </c>
      <c r="R6822" s="24">
        <f t="shared" si="1171"/>
        <v>12948.082469391167</v>
      </c>
      <c r="S6822" s="24">
        <f t="shared" si="1172"/>
        <v>0</v>
      </c>
      <c r="T6822" s="24" t="str">
        <f t="shared" si="1173"/>
        <v>drain</v>
      </c>
      <c r="V6822" s="24">
        <f t="shared" si="1176"/>
        <v>0</v>
      </c>
      <c r="W6822" s="24">
        <f t="shared" si="1174"/>
        <v>0</v>
      </c>
      <c r="X6822" s="24">
        <f t="shared" si="1177"/>
        <v>0</v>
      </c>
      <c r="Z6822" s="24">
        <f t="shared" si="1175"/>
        <v>12948.082469391167</v>
      </c>
      <c r="AB6822" s="24">
        <f t="shared" si="1169"/>
        <v>0</v>
      </c>
    </row>
    <row r="6823" x14ac:dyDescent="0.2">
      <c r="I6823" s="25">
        <v>6818</v>
      </c>
      <c r="J6823" s="29">
        <v>0</v>
      </c>
      <c r="L6823" s="25">
        <v>15885.104601001738</v>
      </c>
      <c r="N6823" s="25">
        <v>6818</v>
      </c>
      <c r="O6823" s="25">
        <f t="shared" si="1170"/>
        <v>12628.658157796383</v>
      </c>
      <c r="P6823" s="25">
        <f t="shared" si="1167"/>
        <v>12628.658157796383</v>
      </c>
      <c r="Q6823" s="25">
        <f t="shared" si="1168"/>
        <v>0</v>
      </c>
      <c r="R6823" s="25">
        <f t="shared" si="1171"/>
        <v>12628.658157796383</v>
      </c>
      <c r="S6823" s="25">
        <f t="shared" si="1172"/>
        <v>0</v>
      </c>
      <c r="T6823" s="25" t="str">
        <f t="shared" si="1173"/>
        <v>drain</v>
      </c>
      <c r="V6823" s="25">
        <f t="shared" si="1176"/>
        <v>0</v>
      </c>
      <c r="W6823" s="25">
        <f t="shared" si="1174"/>
        <v>0</v>
      </c>
      <c r="X6823" s="25">
        <f t="shared" si="1177"/>
        <v>0</v>
      </c>
      <c r="Z6823" s="25">
        <f t="shared" si="1175"/>
        <v>12628.658157796383</v>
      </c>
      <c r="AB6823" s="25">
        <f t="shared" si="1169"/>
        <v>0</v>
      </c>
    </row>
    <row r="6824" x14ac:dyDescent="0.2">
      <c r="I6824" s="24">
        <v>6819</v>
      </c>
      <c r="J6824" s="28">
        <v>0</v>
      </c>
      <c r="L6824" s="24">
        <v>15813.032212352751</v>
      </c>
      <c r="N6824" s="24">
        <v>6819</v>
      </c>
      <c r="O6824" s="24">
        <f t="shared" si="1170"/>
        <v>12571.360608820438</v>
      </c>
      <c r="P6824" s="24">
        <f t="shared" si="1167"/>
        <v>12571.360608820438</v>
      </c>
      <c r="Q6824" s="24">
        <f t="shared" si="1168"/>
        <v>0</v>
      </c>
      <c r="R6824" s="24">
        <f t="shared" si="1171"/>
        <v>12571.360608820438</v>
      </c>
      <c r="S6824" s="24">
        <f t="shared" si="1172"/>
        <v>0</v>
      </c>
      <c r="T6824" s="24" t="str">
        <f t="shared" si="1173"/>
        <v>drain</v>
      </c>
      <c r="V6824" s="24">
        <f t="shared" si="1176"/>
        <v>0</v>
      </c>
      <c r="W6824" s="24">
        <f t="shared" si="1174"/>
        <v>0</v>
      </c>
      <c r="X6824" s="24">
        <f t="shared" si="1177"/>
        <v>0</v>
      </c>
      <c r="Z6824" s="24">
        <f t="shared" si="1175"/>
        <v>12571.360608820438</v>
      </c>
      <c r="AB6824" s="24">
        <f t="shared" si="1169"/>
        <v>0</v>
      </c>
    </row>
    <row r="6825" x14ac:dyDescent="0.2">
      <c r="I6825" s="25">
        <v>6820</v>
      </c>
      <c r="J6825" s="29">
        <v>0</v>
      </c>
      <c r="L6825" s="25">
        <v>15796.443106794357</v>
      </c>
      <c r="N6825" s="25">
        <v>6820</v>
      </c>
      <c r="O6825" s="25">
        <f t="shared" si="1170"/>
        <v>12558.172269901514</v>
      </c>
      <c r="P6825" s="25">
        <f t="shared" si="1167"/>
        <v>12558.172269901514</v>
      </c>
      <c r="Q6825" s="25">
        <f t="shared" si="1168"/>
        <v>0</v>
      </c>
      <c r="R6825" s="25">
        <f t="shared" si="1171"/>
        <v>12558.172269901514</v>
      </c>
      <c r="S6825" s="25">
        <f t="shared" si="1172"/>
        <v>0</v>
      </c>
      <c r="T6825" s="25" t="str">
        <f t="shared" si="1173"/>
        <v>drain</v>
      </c>
      <c r="V6825" s="25">
        <f t="shared" si="1176"/>
        <v>0</v>
      </c>
      <c r="W6825" s="25">
        <f t="shared" si="1174"/>
        <v>0</v>
      </c>
      <c r="X6825" s="25">
        <f t="shared" si="1177"/>
        <v>0</v>
      </c>
      <c r="Z6825" s="25">
        <f t="shared" si="1175"/>
        <v>12558.172269901514</v>
      </c>
      <c r="AB6825" s="25">
        <f t="shared" si="1169"/>
        <v>0</v>
      </c>
    </row>
    <row r="6826" x14ac:dyDescent="0.2">
      <c r="I6826" s="24">
        <v>6821</v>
      </c>
      <c r="J6826" s="28">
        <v>0</v>
      </c>
      <c r="L6826" s="24">
        <v>16026.932170403003</v>
      </c>
      <c r="N6826" s="24">
        <v>6821</v>
      </c>
      <c r="O6826" s="24">
        <f t="shared" si="1170"/>
        <v>12741.411075470387</v>
      </c>
      <c r="P6826" s="24">
        <f t="shared" si="1167"/>
        <v>12741.411075470387</v>
      </c>
      <c r="Q6826" s="24">
        <f t="shared" si="1168"/>
        <v>0</v>
      </c>
      <c r="R6826" s="24">
        <f t="shared" si="1171"/>
        <v>12741.411075470387</v>
      </c>
      <c r="S6826" s="24">
        <f t="shared" si="1172"/>
        <v>0</v>
      </c>
      <c r="T6826" s="24" t="str">
        <f t="shared" si="1173"/>
        <v>drain</v>
      </c>
      <c r="V6826" s="24">
        <f t="shared" si="1176"/>
        <v>0</v>
      </c>
      <c r="W6826" s="24">
        <f t="shared" si="1174"/>
        <v>0</v>
      </c>
      <c r="X6826" s="24">
        <f t="shared" si="1177"/>
        <v>0</v>
      </c>
      <c r="Z6826" s="24">
        <f t="shared" si="1175"/>
        <v>12741.411075470387</v>
      </c>
      <c r="AB6826" s="24">
        <f t="shared" si="1169"/>
        <v>0</v>
      </c>
    </row>
    <row r="6827" x14ac:dyDescent="0.2">
      <c r="I6827" s="25">
        <v>6822</v>
      </c>
      <c r="J6827" s="29">
        <v>0</v>
      </c>
      <c r="L6827" s="25">
        <v>16966.59200553894</v>
      </c>
      <c r="N6827" s="25">
        <v>6822</v>
      </c>
      <c r="O6827" s="25">
        <f t="shared" si="1170"/>
        <v>13488.440644403458</v>
      </c>
      <c r="P6827" s="25">
        <f t="shared" si="1167"/>
        <v>13488.440644403458</v>
      </c>
      <c r="Q6827" s="25">
        <f t="shared" si="1168"/>
        <v>0</v>
      </c>
      <c r="R6827" s="25">
        <f t="shared" si="1171"/>
        <v>13488.440644403458</v>
      </c>
      <c r="S6827" s="25">
        <f t="shared" si="1172"/>
        <v>0</v>
      </c>
      <c r="T6827" s="25" t="str">
        <f t="shared" si="1173"/>
        <v>drain</v>
      </c>
      <c r="V6827" s="25">
        <f t="shared" si="1176"/>
        <v>0</v>
      </c>
      <c r="W6827" s="25">
        <f t="shared" si="1174"/>
        <v>0</v>
      </c>
      <c r="X6827" s="25">
        <f t="shared" si="1177"/>
        <v>0</v>
      </c>
      <c r="Z6827" s="25">
        <f t="shared" si="1175"/>
        <v>13488.440644403458</v>
      </c>
      <c r="AB6827" s="25">
        <f t="shared" si="1169"/>
        <v>0</v>
      </c>
    </row>
    <row r="6828" x14ac:dyDescent="0.2">
      <c r="I6828" s="24">
        <v>6823</v>
      </c>
      <c r="J6828" s="28">
        <v>0</v>
      </c>
      <c r="L6828" s="24">
        <v>17862.491373538971</v>
      </c>
      <c r="N6828" s="24">
        <v>6823</v>
      </c>
      <c r="O6828" s="24">
        <f t="shared" si="1170"/>
        <v>14200.680641963483</v>
      </c>
      <c r="P6828" s="24">
        <f t="shared" si="1167"/>
        <v>14200.680641963483</v>
      </c>
      <c r="Q6828" s="24">
        <f t="shared" si="1168"/>
        <v>0</v>
      </c>
      <c r="R6828" s="24">
        <f t="shared" si="1171"/>
        <v>14200.680641963483</v>
      </c>
      <c r="S6828" s="24">
        <f t="shared" si="1172"/>
        <v>0</v>
      </c>
      <c r="T6828" s="24" t="str">
        <f t="shared" si="1173"/>
        <v>drain</v>
      </c>
      <c r="V6828" s="24">
        <f t="shared" si="1176"/>
        <v>0</v>
      </c>
      <c r="W6828" s="24">
        <f t="shared" si="1174"/>
        <v>0</v>
      </c>
      <c r="X6828" s="24">
        <f t="shared" si="1177"/>
        <v>0</v>
      </c>
      <c r="Z6828" s="24">
        <f t="shared" si="1175"/>
        <v>14200.680641963483</v>
      </c>
      <c r="AB6828" s="24">
        <f t="shared" si="1169"/>
        <v>0</v>
      </c>
    </row>
    <row r="6829" x14ac:dyDescent="0.2">
      <c r="I6829" s="25">
        <v>6824</v>
      </c>
      <c r="J6829" s="29">
        <v>0.18900483499999998</v>
      </c>
      <c r="L6829" s="25">
        <v>19313.218042755125</v>
      </c>
      <c r="N6829" s="25">
        <v>6824</v>
      </c>
      <c r="O6829" s="25">
        <f t="shared" si="1170"/>
        <v>15354.008343990325</v>
      </c>
      <c r="P6829" s="25">
        <f t="shared" si="1167"/>
        <v>15354.008343990325</v>
      </c>
      <c r="Q6829" s="25">
        <f t="shared" si="1168"/>
        <v>15120.386799999998</v>
      </c>
      <c r="R6829" s="25">
        <f t="shared" si="1171"/>
        <v>233.62154399032624</v>
      </c>
      <c r="S6829" s="25">
        <f t="shared" si="1172"/>
        <v>0</v>
      </c>
      <c r="T6829" s="25" t="str">
        <f t="shared" si="1173"/>
        <v>drain</v>
      </c>
      <c r="V6829" s="25">
        <f t="shared" si="1176"/>
        <v>0</v>
      </c>
      <c r="W6829" s="25">
        <f t="shared" si="1174"/>
        <v>0</v>
      </c>
      <c r="X6829" s="25">
        <f t="shared" si="1177"/>
        <v>0</v>
      </c>
      <c r="Z6829" s="25">
        <f t="shared" si="1175"/>
        <v>233.62154399032624</v>
      </c>
      <c r="AB6829" s="25">
        <f t="shared" si="1169"/>
        <v>0</v>
      </c>
    </row>
    <row r="6830" x14ac:dyDescent="0.2">
      <c r="I6830" s="24">
        <v>6825</v>
      </c>
      <c r="J6830" s="28">
        <v>0.327602061</v>
      </c>
      <c r="L6830" s="24">
        <v>20005.081362593173</v>
      </c>
      <c r="N6830" s="24">
        <v>6825</v>
      </c>
      <c r="O6830" s="24">
        <f t="shared" si="1170"/>
        <v>15904.039683261573</v>
      </c>
      <c r="P6830" s="24">
        <f t="shared" si="1167"/>
        <v>15904.039683261573</v>
      </c>
      <c r="Q6830" s="24">
        <f t="shared" si="1168"/>
        <v>26208.16488</v>
      </c>
      <c r="R6830" s="24">
        <f t="shared" si="1171"/>
        <v>0</v>
      </c>
      <c r="S6830" s="24">
        <f t="shared" si="1172"/>
        <v>10304.125196738427</v>
      </c>
      <c r="T6830" s="24" t="str">
        <f t="shared" si="1173"/>
        <v>charge</v>
      </c>
      <c r="V6830" s="24">
        <f t="shared" si="1176"/>
        <v>4000</v>
      </c>
      <c r="W6830" s="24">
        <f t="shared" si="1174"/>
        <v>4000</v>
      </c>
      <c r="X6830" s="24">
        <f t="shared" si="1177"/>
        <v>0</v>
      </c>
      <c r="Z6830" s="24">
        <f t="shared" si="1175"/>
        <v>0</v>
      </c>
      <c r="AB6830" s="24">
        <f t="shared" si="1169"/>
        <v>6304.1251967384269</v>
      </c>
    </row>
    <row r="6831" x14ac:dyDescent="0.2">
      <c r="I6831" s="25">
        <v>6826</v>
      </c>
      <c r="J6831" s="29">
        <v>0.43875706599999997</v>
      </c>
      <c r="L6831" s="25">
        <v>20882.473588466644</v>
      </c>
      <c r="N6831" s="25">
        <v>6826</v>
      </c>
      <c r="O6831" s="25">
        <f t="shared" si="1170"/>
        <v>16601.566502830981</v>
      </c>
      <c r="P6831" s="25">
        <f t="shared" si="1167"/>
        <v>16601.566502830981</v>
      </c>
      <c r="Q6831" s="25">
        <f t="shared" si="1168"/>
        <v>35100.565279999995</v>
      </c>
      <c r="R6831" s="25">
        <f t="shared" si="1171"/>
        <v>0</v>
      </c>
      <c r="S6831" s="25">
        <f t="shared" si="1172"/>
        <v>18498.998777169014</v>
      </c>
      <c r="T6831" s="25" t="str">
        <f t="shared" si="1173"/>
        <v>charge</v>
      </c>
      <c r="V6831" s="25">
        <f t="shared" si="1176"/>
        <v>0</v>
      </c>
      <c r="W6831" s="25">
        <f t="shared" si="1174"/>
        <v>4000</v>
      </c>
      <c r="X6831" s="25">
        <f t="shared" si="1177"/>
        <v>0</v>
      </c>
      <c r="Z6831" s="25">
        <f t="shared" si="1175"/>
        <v>0</v>
      </c>
      <c r="AB6831" s="25">
        <f t="shared" si="1169"/>
        <v>18498.998777169014</v>
      </c>
    </row>
    <row r="6832" x14ac:dyDescent="0.2">
      <c r="I6832" s="24">
        <v>6827</v>
      </c>
      <c r="J6832" s="28">
        <v>0.51368686399999997</v>
      </c>
      <c r="L6832" s="24">
        <v>21604.472863304614</v>
      </c>
      <c r="N6832" s="24">
        <v>6827</v>
      </c>
      <c r="O6832" s="24">
        <f t="shared" si="1170"/>
        <v>17175.555926327168</v>
      </c>
      <c r="P6832" s="24">
        <f t="shared" si="1167"/>
        <v>17175.555926327168</v>
      </c>
      <c r="Q6832" s="24">
        <f t="shared" si="1168"/>
        <v>41094.949119999997</v>
      </c>
      <c r="R6832" s="24">
        <f t="shared" si="1171"/>
        <v>0</v>
      </c>
      <c r="S6832" s="24">
        <f t="shared" si="1172"/>
        <v>23919.39319367283</v>
      </c>
      <c r="T6832" s="24" t="str">
        <f t="shared" si="1173"/>
        <v>charge</v>
      </c>
      <c r="V6832" s="24">
        <f t="shared" si="1176"/>
        <v>0</v>
      </c>
      <c r="W6832" s="24">
        <f t="shared" si="1174"/>
        <v>4000</v>
      </c>
      <c r="X6832" s="24">
        <f t="shared" si="1177"/>
        <v>0</v>
      </c>
      <c r="Z6832" s="24">
        <f t="shared" si="1175"/>
        <v>0</v>
      </c>
      <c r="AB6832" s="24">
        <f t="shared" si="1169"/>
        <v>23919.39319367283</v>
      </c>
    </row>
    <row r="6833" x14ac:dyDescent="0.2">
      <c r="I6833" s="25">
        <v>6828</v>
      </c>
      <c r="J6833" s="29">
        <v>0.60928262100000008</v>
      </c>
      <c r="L6833" s="25">
        <v>21657.420907831191</v>
      </c>
      <c r="N6833" s="25">
        <v>6828</v>
      </c>
      <c r="O6833" s="25">
        <f t="shared" si="1170"/>
        <v>17217.649621725799</v>
      </c>
      <c r="P6833" s="25">
        <f t="shared" si="1167"/>
        <v>17217.649621725799</v>
      </c>
      <c r="Q6833" s="25">
        <f t="shared" si="1168"/>
        <v>48742.609680000009</v>
      </c>
      <c r="R6833" s="25">
        <f t="shared" si="1171"/>
        <v>0</v>
      </c>
      <c r="S6833" s="25">
        <f t="shared" si="1172"/>
        <v>31524.96005827421</v>
      </c>
      <c r="T6833" s="25" t="str">
        <f t="shared" si="1173"/>
        <v>charge</v>
      </c>
      <c r="V6833" s="25">
        <f t="shared" si="1176"/>
        <v>0</v>
      </c>
      <c r="W6833" s="25">
        <f t="shared" si="1174"/>
        <v>4000</v>
      </c>
      <c r="X6833" s="25">
        <f t="shared" si="1177"/>
        <v>0</v>
      </c>
      <c r="Z6833" s="25">
        <f t="shared" si="1175"/>
        <v>0</v>
      </c>
      <c r="AB6833" s="25">
        <f t="shared" si="1169"/>
        <v>31524.96005827421</v>
      </c>
    </row>
    <row r="6834" x14ac:dyDescent="0.2">
      <c r="I6834" s="24">
        <v>6829</v>
      </c>
      <c r="J6834" s="28">
        <v>0.37070739899999999</v>
      </c>
      <c r="L6834" s="24">
        <v>21798.564531266689</v>
      </c>
      <c r="N6834" s="24">
        <v>6829</v>
      </c>
      <c r="O6834" s="24">
        <f t="shared" si="1170"/>
        <v>17329.858802357019</v>
      </c>
      <c r="P6834" s="24">
        <f t="shared" si="1167"/>
        <v>17329.858802357019</v>
      </c>
      <c r="Q6834" s="24">
        <f t="shared" si="1168"/>
        <v>29656.591919999999</v>
      </c>
      <c r="R6834" s="24">
        <f t="shared" si="1171"/>
        <v>0</v>
      </c>
      <c r="S6834" s="24">
        <f t="shared" si="1172"/>
        <v>12326.73311764298</v>
      </c>
      <c r="T6834" s="24" t="str">
        <f t="shared" si="1173"/>
        <v>charge</v>
      </c>
      <c r="V6834" s="24">
        <f t="shared" si="1176"/>
        <v>0</v>
      </c>
      <c r="W6834" s="24">
        <f t="shared" si="1174"/>
        <v>4000</v>
      </c>
      <c r="X6834" s="24">
        <f t="shared" si="1177"/>
        <v>0</v>
      </c>
      <c r="Z6834" s="24">
        <f t="shared" si="1175"/>
        <v>0</v>
      </c>
      <c r="AB6834" s="24">
        <f t="shared" si="1169"/>
        <v>12326.73311764298</v>
      </c>
    </row>
    <row r="6835" x14ac:dyDescent="0.2">
      <c r="I6835" s="25">
        <v>6830</v>
      </c>
      <c r="J6835" s="29">
        <v>0.364302815</v>
      </c>
      <c r="L6835" s="25">
        <v>22047.392392385005</v>
      </c>
      <c r="N6835" s="25">
        <v>6830</v>
      </c>
      <c r="O6835" s="25">
        <f t="shared" si="1170"/>
        <v>17527.676951946079</v>
      </c>
      <c r="P6835" s="25">
        <f t="shared" si="1167"/>
        <v>17527.676951946079</v>
      </c>
      <c r="Q6835" s="25">
        <f t="shared" si="1168"/>
        <v>29144.225200000001</v>
      </c>
      <c r="R6835" s="25">
        <f t="shared" si="1171"/>
        <v>0</v>
      </c>
      <c r="S6835" s="25">
        <f t="shared" si="1172"/>
        <v>11616.548248053921</v>
      </c>
      <c r="T6835" s="25" t="str">
        <f t="shared" si="1173"/>
        <v>charge</v>
      </c>
      <c r="V6835" s="25">
        <f t="shared" si="1176"/>
        <v>0</v>
      </c>
      <c r="W6835" s="25">
        <f t="shared" si="1174"/>
        <v>4000</v>
      </c>
      <c r="X6835" s="25">
        <f t="shared" si="1177"/>
        <v>0</v>
      </c>
      <c r="Z6835" s="25">
        <f t="shared" si="1175"/>
        <v>0</v>
      </c>
      <c r="AB6835" s="25">
        <f t="shared" si="1169"/>
        <v>11616.548248053921</v>
      </c>
    </row>
    <row r="6836" x14ac:dyDescent="0.2">
      <c r="I6836" s="24">
        <v>6831</v>
      </c>
      <c r="J6836" s="28">
        <v>0.59083356200000003</v>
      </c>
      <c r="L6836" s="24">
        <v>22643.048605346678</v>
      </c>
      <c r="N6836" s="24">
        <v>6831</v>
      </c>
      <c r="O6836" s="24">
        <f t="shared" si="1170"/>
        <v>18001.22364125061</v>
      </c>
      <c r="P6836" s="24">
        <f t="shared" si="1167"/>
        <v>18001.22364125061</v>
      </c>
      <c r="Q6836" s="24">
        <f t="shared" si="1168"/>
        <v>47266.684960000006</v>
      </c>
      <c r="R6836" s="24">
        <f t="shared" si="1171"/>
        <v>0</v>
      </c>
      <c r="S6836" s="24">
        <f t="shared" si="1172"/>
        <v>29265.461318749396</v>
      </c>
      <c r="T6836" s="24" t="str">
        <f t="shared" si="1173"/>
        <v>charge</v>
      </c>
      <c r="V6836" s="24">
        <f t="shared" si="1176"/>
        <v>0</v>
      </c>
      <c r="W6836" s="24">
        <f t="shared" si="1174"/>
        <v>4000</v>
      </c>
      <c r="X6836" s="24">
        <f t="shared" si="1177"/>
        <v>0</v>
      </c>
      <c r="Z6836" s="24">
        <f t="shared" si="1175"/>
        <v>0</v>
      </c>
      <c r="AB6836" s="24">
        <f t="shared" si="1169"/>
        <v>29265.461318749396</v>
      </c>
    </row>
    <row r="6837" x14ac:dyDescent="0.2">
      <c r="I6837" s="25">
        <v>6832</v>
      </c>
      <c r="J6837" s="29">
        <v>0.52845914099999991</v>
      </c>
      <c r="L6837" s="25">
        <v>22356.196199798582</v>
      </c>
      <c r="N6837" s="25">
        <v>6832</v>
      </c>
      <c r="O6837" s="25">
        <f t="shared" si="1170"/>
        <v>17773.175978839874</v>
      </c>
      <c r="P6837" s="25">
        <f t="shared" si="1167"/>
        <v>17773.175978839874</v>
      </c>
      <c r="Q6837" s="25">
        <f t="shared" si="1168"/>
        <v>42276.731279999993</v>
      </c>
      <c r="R6837" s="25">
        <f t="shared" si="1171"/>
        <v>0</v>
      </c>
      <c r="S6837" s="25">
        <f t="shared" si="1172"/>
        <v>24503.555301160119</v>
      </c>
      <c r="T6837" s="25" t="str">
        <f t="shared" si="1173"/>
        <v>charge</v>
      </c>
      <c r="V6837" s="25">
        <f t="shared" si="1176"/>
        <v>0</v>
      </c>
      <c r="W6837" s="25">
        <f t="shared" si="1174"/>
        <v>4000</v>
      </c>
      <c r="X6837" s="25">
        <f t="shared" si="1177"/>
        <v>0</v>
      </c>
      <c r="Z6837" s="25">
        <f t="shared" si="1175"/>
        <v>0</v>
      </c>
      <c r="AB6837" s="25">
        <f t="shared" si="1169"/>
        <v>24503.555301160119</v>
      </c>
    </row>
    <row r="6838" x14ac:dyDescent="0.2">
      <c r="I6838" s="24">
        <v>6833</v>
      </c>
      <c r="J6838" s="28">
        <v>0.29674718</v>
      </c>
      <c r="L6838" s="24">
        <v>22060.293187999723</v>
      </c>
      <c r="N6838" s="24">
        <v>6833</v>
      </c>
      <c r="O6838" s="24">
        <f t="shared" si="1170"/>
        <v>17537.933084459783</v>
      </c>
      <c r="P6838" s="24">
        <f t="shared" si="1167"/>
        <v>17537.933084459783</v>
      </c>
      <c r="Q6838" s="24">
        <f t="shared" si="1168"/>
        <v>23739.774399999998</v>
      </c>
      <c r="R6838" s="24">
        <f t="shared" si="1171"/>
        <v>0</v>
      </c>
      <c r="S6838" s="24">
        <f t="shared" si="1172"/>
        <v>6201.8413155402159</v>
      </c>
      <c r="T6838" s="24" t="str">
        <f t="shared" si="1173"/>
        <v>charge</v>
      </c>
      <c r="V6838" s="24">
        <f t="shared" si="1176"/>
        <v>0</v>
      </c>
      <c r="W6838" s="24">
        <f t="shared" si="1174"/>
        <v>4000</v>
      </c>
      <c r="X6838" s="24">
        <f t="shared" si="1177"/>
        <v>0</v>
      </c>
      <c r="Z6838" s="24">
        <f t="shared" si="1175"/>
        <v>0</v>
      </c>
      <c r="AB6838" s="24">
        <f t="shared" si="1169"/>
        <v>6201.8413155402159</v>
      </c>
    </row>
    <row r="6839" x14ac:dyDescent="0.2">
      <c r="I6839" s="25">
        <v>6834</v>
      </c>
      <c r="J6839" s="29">
        <v>0</v>
      </c>
      <c r="L6839" s="25">
        <v>21432.121679353713</v>
      </c>
      <c r="N6839" s="25">
        <v>6834</v>
      </c>
      <c r="O6839" s="25">
        <f t="shared" si="1170"/>
        <v>17038.536735086203</v>
      </c>
      <c r="P6839" s="25">
        <f t="shared" si="1167"/>
        <v>17038.536735086203</v>
      </c>
      <c r="Q6839" s="25">
        <f t="shared" si="1168"/>
        <v>0</v>
      </c>
      <c r="R6839" s="25">
        <f t="shared" si="1171"/>
        <v>17038.536735086203</v>
      </c>
      <c r="S6839" s="25">
        <f t="shared" si="1172"/>
        <v>0</v>
      </c>
      <c r="T6839" s="25" t="str">
        <f t="shared" si="1173"/>
        <v>drain</v>
      </c>
      <c r="V6839" s="25">
        <f t="shared" si="1176"/>
        <v>0</v>
      </c>
      <c r="W6839" s="25">
        <f t="shared" si="1174"/>
        <v>0</v>
      </c>
      <c r="X6839" s="25">
        <f t="shared" si="1177"/>
        <v>4000</v>
      </c>
      <c r="Z6839" s="25">
        <f t="shared" si="1175"/>
        <v>13038.536735086203</v>
      </c>
      <c r="AB6839" s="25">
        <f t="shared" si="1169"/>
        <v>0</v>
      </c>
    </row>
    <row r="6840" x14ac:dyDescent="0.2">
      <c r="I6840" s="24">
        <v>6835</v>
      </c>
      <c r="J6840" s="28">
        <v>0</v>
      </c>
      <c r="L6840" s="24">
        <v>22083.0487827301</v>
      </c>
      <c r="N6840" s="24">
        <v>6835</v>
      </c>
      <c r="O6840" s="24">
        <f t="shared" si="1170"/>
        <v>17556.023782270429</v>
      </c>
      <c r="P6840" s="24">
        <f t="shared" si="1167"/>
        <v>17556.023782270429</v>
      </c>
      <c r="Q6840" s="24">
        <f t="shared" si="1168"/>
        <v>0</v>
      </c>
      <c r="R6840" s="24">
        <f t="shared" si="1171"/>
        <v>17556.023782270429</v>
      </c>
      <c r="S6840" s="24">
        <f t="shared" si="1172"/>
        <v>0</v>
      </c>
      <c r="T6840" s="24" t="str">
        <f t="shared" si="1173"/>
        <v>drain</v>
      </c>
      <c r="V6840" s="24">
        <f t="shared" si="1176"/>
        <v>0</v>
      </c>
      <c r="W6840" s="24">
        <f t="shared" si="1174"/>
        <v>0</v>
      </c>
      <c r="X6840" s="24">
        <f t="shared" si="1177"/>
        <v>0</v>
      </c>
      <c r="Z6840" s="24">
        <f t="shared" si="1175"/>
        <v>17556.023782270429</v>
      </c>
      <c r="AB6840" s="24">
        <f t="shared" si="1169"/>
        <v>0</v>
      </c>
    </row>
    <row r="6841" x14ac:dyDescent="0.2">
      <c r="I6841" s="25">
        <v>6836</v>
      </c>
      <c r="J6841" s="29">
        <v>0</v>
      </c>
      <c r="L6841" s="25">
        <v>21710.48817052841</v>
      </c>
      <c r="N6841" s="25">
        <v>6836</v>
      </c>
      <c r="O6841" s="25">
        <f t="shared" si="1170"/>
        <v>17259.838095570085</v>
      </c>
      <c r="P6841" s="25">
        <f t="shared" si="1167"/>
        <v>17259.838095570085</v>
      </c>
      <c r="Q6841" s="25">
        <f t="shared" si="1168"/>
        <v>0</v>
      </c>
      <c r="R6841" s="25">
        <f t="shared" si="1171"/>
        <v>17259.838095570085</v>
      </c>
      <c r="S6841" s="25">
        <f t="shared" si="1172"/>
        <v>0</v>
      </c>
      <c r="T6841" s="25" t="str">
        <f t="shared" si="1173"/>
        <v>drain</v>
      </c>
      <c r="V6841" s="25">
        <f t="shared" si="1176"/>
        <v>0</v>
      </c>
      <c r="W6841" s="25">
        <f t="shared" si="1174"/>
        <v>0</v>
      </c>
      <c r="X6841" s="25">
        <f t="shared" si="1177"/>
        <v>0</v>
      </c>
      <c r="Z6841" s="25">
        <f t="shared" si="1175"/>
        <v>17259.838095570085</v>
      </c>
      <c r="AB6841" s="25">
        <f t="shared" si="1169"/>
        <v>0</v>
      </c>
    </row>
    <row r="6842" x14ac:dyDescent="0.2">
      <c r="I6842" s="24">
        <v>6837</v>
      </c>
      <c r="J6842" s="28">
        <v>0</v>
      </c>
      <c r="L6842" s="24">
        <v>20845.577982521056</v>
      </c>
      <c r="N6842" s="24">
        <v>6837</v>
      </c>
      <c r="O6842" s="24">
        <f t="shared" si="1170"/>
        <v>16572.23449610424</v>
      </c>
      <c r="P6842" s="24">
        <f t="shared" si="1167"/>
        <v>16572.23449610424</v>
      </c>
      <c r="Q6842" s="24">
        <f t="shared" si="1168"/>
        <v>0</v>
      </c>
      <c r="R6842" s="24">
        <f t="shared" si="1171"/>
        <v>16572.23449610424</v>
      </c>
      <c r="S6842" s="24">
        <f t="shared" si="1172"/>
        <v>0</v>
      </c>
      <c r="T6842" s="24" t="str">
        <f t="shared" si="1173"/>
        <v>drain</v>
      </c>
      <c r="V6842" s="24">
        <f t="shared" si="1176"/>
        <v>0</v>
      </c>
      <c r="W6842" s="24">
        <f t="shared" si="1174"/>
        <v>0</v>
      </c>
      <c r="X6842" s="24">
        <f t="shared" si="1177"/>
        <v>0</v>
      </c>
      <c r="Z6842" s="24">
        <f t="shared" si="1175"/>
        <v>16572.23449610424</v>
      </c>
      <c r="AB6842" s="24">
        <f t="shared" si="1169"/>
        <v>0</v>
      </c>
    </row>
    <row r="6843" x14ac:dyDescent="0.2">
      <c r="I6843" s="25">
        <v>6838</v>
      </c>
      <c r="J6843" s="29">
        <v>0</v>
      </c>
      <c r="L6843" s="25">
        <v>19941.565234756468</v>
      </c>
      <c r="N6843" s="25">
        <v>6838</v>
      </c>
      <c r="O6843" s="25">
        <f t="shared" si="1170"/>
        <v>15853.544361631393</v>
      </c>
      <c r="P6843" s="25">
        <f t="shared" si="1167"/>
        <v>15853.544361631393</v>
      </c>
      <c r="Q6843" s="25">
        <f t="shared" si="1168"/>
        <v>0</v>
      </c>
      <c r="R6843" s="25">
        <f t="shared" si="1171"/>
        <v>15853.544361631393</v>
      </c>
      <c r="S6843" s="25">
        <f t="shared" si="1172"/>
        <v>0</v>
      </c>
      <c r="T6843" s="25" t="str">
        <f t="shared" si="1173"/>
        <v>drain</v>
      </c>
      <c r="V6843" s="25">
        <f t="shared" si="1176"/>
        <v>0</v>
      </c>
      <c r="W6843" s="25">
        <f t="shared" si="1174"/>
        <v>0</v>
      </c>
      <c r="X6843" s="25">
        <f t="shared" si="1177"/>
        <v>0</v>
      </c>
      <c r="Z6843" s="25">
        <f t="shared" si="1175"/>
        <v>15853.544361631393</v>
      </c>
      <c r="AB6843" s="25">
        <f t="shared" si="1169"/>
        <v>0</v>
      </c>
    </row>
    <row r="6844" x14ac:dyDescent="0.2">
      <c r="I6844" s="24">
        <v>6839</v>
      </c>
      <c r="J6844" s="28">
        <v>0</v>
      </c>
      <c r="L6844" s="24">
        <v>18837.062277007102</v>
      </c>
      <c r="N6844" s="24">
        <v>6839</v>
      </c>
      <c r="O6844" s="24">
        <f t="shared" si="1170"/>
        <v>14975.464510220647</v>
      </c>
      <c r="P6844" s="24">
        <f t="shared" si="1167"/>
        <v>14975.464510220647</v>
      </c>
      <c r="Q6844" s="24">
        <f t="shared" si="1168"/>
        <v>0</v>
      </c>
      <c r="R6844" s="24">
        <f t="shared" si="1171"/>
        <v>14975.464510220647</v>
      </c>
      <c r="S6844" s="24">
        <f t="shared" si="1172"/>
        <v>0</v>
      </c>
      <c r="T6844" s="24" t="str">
        <f t="shared" si="1173"/>
        <v>drain</v>
      </c>
      <c r="V6844" s="24">
        <f t="shared" si="1176"/>
        <v>0</v>
      </c>
      <c r="W6844" s="24">
        <f t="shared" si="1174"/>
        <v>0</v>
      </c>
      <c r="X6844" s="24">
        <f t="shared" si="1177"/>
        <v>0</v>
      </c>
      <c r="Z6844" s="24">
        <f t="shared" si="1175"/>
        <v>14975.464510220647</v>
      </c>
      <c r="AB6844" s="24">
        <f t="shared" si="1169"/>
        <v>0</v>
      </c>
    </row>
    <row r="6845" x14ac:dyDescent="0.2">
      <c r="I6845" s="25">
        <v>6840</v>
      </c>
      <c r="J6845" s="29">
        <v>0</v>
      </c>
      <c r="L6845" s="25">
        <v>17507.373087501524</v>
      </c>
      <c r="N6845" s="25">
        <v>6840</v>
      </c>
      <c r="O6845" s="25">
        <f t="shared" si="1170"/>
        <v>13918.361604563712</v>
      </c>
      <c r="P6845" s="25">
        <f t="shared" si="1167"/>
        <v>13918.361604563712</v>
      </c>
      <c r="Q6845" s="25">
        <f t="shared" si="1168"/>
        <v>0</v>
      </c>
      <c r="R6845" s="25">
        <f t="shared" si="1171"/>
        <v>13918.361604563712</v>
      </c>
      <c r="S6845" s="25">
        <f t="shared" si="1172"/>
        <v>0</v>
      </c>
      <c r="T6845" s="25" t="str">
        <f t="shared" si="1173"/>
        <v>drain</v>
      </c>
      <c r="V6845" s="25">
        <f t="shared" si="1176"/>
        <v>0</v>
      </c>
      <c r="W6845" s="25">
        <f t="shared" si="1174"/>
        <v>0</v>
      </c>
      <c r="X6845" s="25">
        <f t="shared" si="1177"/>
        <v>0</v>
      </c>
      <c r="Z6845" s="25">
        <f t="shared" si="1175"/>
        <v>13918.361604563712</v>
      </c>
      <c r="AB6845" s="25">
        <f t="shared" si="1169"/>
        <v>0</v>
      </c>
    </row>
    <row r="6846" x14ac:dyDescent="0.2">
      <c r="I6846" s="24">
        <v>6841</v>
      </c>
      <c r="J6846" s="28">
        <v>0</v>
      </c>
      <c r="L6846" s="24">
        <v>16305.227873706817</v>
      </c>
      <c r="N6846" s="24">
        <v>6841</v>
      </c>
      <c r="O6846" s="24">
        <f t="shared" si="1170"/>
        <v>12962.65615959692</v>
      </c>
      <c r="P6846" s="24">
        <f t="shared" si="1167"/>
        <v>12962.65615959692</v>
      </c>
      <c r="Q6846" s="24">
        <f t="shared" si="1168"/>
        <v>0</v>
      </c>
      <c r="R6846" s="24">
        <f t="shared" si="1171"/>
        <v>12962.65615959692</v>
      </c>
      <c r="S6846" s="24">
        <f t="shared" si="1172"/>
        <v>0</v>
      </c>
      <c r="T6846" s="24" t="str">
        <f t="shared" si="1173"/>
        <v>drain</v>
      </c>
      <c r="V6846" s="24">
        <f t="shared" si="1176"/>
        <v>0</v>
      </c>
      <c r="W6846" s="24">
        <f t="shared" si="1174"/>
        <v>0</v>
      </c>
      <c r="X6846" s="24">
        <f t="shared" si="1177"/>
        <v>0</v>
      </c>
      <c r="Z6846" s="24">
        <f t="shared" si="1175"/>
        <v>12962.65615959692</v>
      </c>
      <c r="AB6846" s="24">
        <f t="shared" si="1169"/>
        <v>0</v>
      </c>
    </row>
    <row r="6847" x14ac:dyDescent="0.2">
      <c r="I6847" s="25">
        <v>6842</v>
      </c>
      <c r="J6847" s="29">
        <v>0</v>
      </c>
      <c r="L6847" s="25">
        <v>15899.563606333732</v>
      </c>
      <c r="N6847" s="25">
        <v>6842</v>
      </c>
      <c r="O6847" s="25">
        <f t="shared" si="1170"/>
        <v>12640.153067035317</v>
      </c>
      <c r="P6847" s="25">
        <f t="shared" si="1167"/>
        <v>12640.153067035317</v>
      </c>
      <c r="Q6847" s="25">
        <f t="shared" si="1168"/>
        <v>0</v>
      </c>
      <c r="R6847" s="25">
        <f t="shared" si="1171"/>
        <v>12640.153067035317</v>
      </c>
      <c r="S6847" s="25">
        <f t="shared" si="1172"/>
        <v>0</v>
      </c>
      <c r="T6847" s="25" t="str">
        <f t="shared" si="1173"/>
        <v>drain</v>
      </c>
      <c r="V6847" s="25">
        <f t="shared" si="1176"/>
        <v>0</v>
      </c>
      <c r="W6847" s="25">
        <f t="shared" si="1174"/>
        <v>0</v>
      </c>
      <c r="X6847" s="25">
        <f t="shared" si="1177"/>
        <v>0</v>
      </c>
      <c r="Z6847" s="25">
        <f t="shared" si="1175"/>
        <v>12640.153067035317</v>
      </c>
      <c r="AB6847" s="25">
        <f t="shared" si="1169"/>
        <v>0</v>
      </c>
    </row>
    <row r="6848" x14ac:dyDescent="0.2">
      <c r="I6848" s="24">
        <v>6843</v>
      </c>
      <c r="J6848" s="28">
        <v>0</v>
      </c>
      <c r="L6848" s="24">
        <v>15836.417014932631</v>
      </c>
      <c r="N6848" s="24">
        <v>6843</v>
      </c>
      <c r="O6848" s="24">
        <f t="shared" si="1170"/>
        <v>12589.951526871442</v>
      </c>
      <c r="P6848" s="24">
        <f t="shared" si="1167"/>
        <v>12589.951526871442</v>
      </c>
      <c r="Q6848" s="24">
        <f t="shared" si="1168"/>
        <v>0</v>
      </c>
      <c r="R6848" s="24">
        <f t="shared" si="1171"/>
        <v>12589.951526871442</v>
      </c>
      <c r="S6848" s="24">
        <f t="shared" si="1172"/>
        <v>0</v>
      </c>
      <c r="T6848" s="24" t="str">
        <f t="shared" si="1173"/>
        <v>drain</v>
      </c>
      <c r="V6848" s="24">
        <f t="shared" si="1176"/>
        <v>0</v>
      </c>
      <c r="W6848" s="24">
        <f t="shared" si="1174"/>
        <v>0</v>
      </c>
      <c r="X6848" s="24">
        <f t="shared" si="1177"/>
        <v>0</v>
      </c>
      <c r="Z6848" s="24">
        <f t="shared" si="1175"/>
        <v>12589.951526871442</v>
      </c>
      <c r="AB6848" s="24">
        <f t="shared" si="1169"/>
        <v>0</v>
      </c>
    </row>
    <row r="6849" x14ac:dyDescent="0.2">
      <c r="I6849" s="25">
        <v>6844</v>
      </c>
      <c r="J6849" s="29">
        <v>0</v>
      </c>
      <c r="L6849" s="25">
        <v>15715.737546443937</v>
      </c>
      <c r="N6849" s="25">
        <v>6844</v>
      </c>
      <c r="O6849" s="25">
        <f t="shared" si="1170"/>
        <v>12494.011349422932</v>
      </c>
      <c r="P6849" s="25">
        <f t="shared" si="1167"/>
        <v>12494.011349422932</v>
      </c>
      <c r="Q6849" s="25">
        <f t="shared" si="1168"/>
        <v>0</v>
      </c>
      <c r="R6849" s="25">
        <f t="shared" si="1171"/>
        <v>12494.011349422932</v>
      </c>
      <c r="S6849" s="25">
        <f t="shared" si="1172"/>
        <v>0</v>
      </c>
      <c r="T6849" s="25" t="str">
        <f t="shared" si="1173"/>
        <v>drain</v>
      </c>
      <c r="V6849" s="25">
        <f t="shared" si="1176"/>
        <v>0</v>
      </c>
      <c r="W6849" s="25">
        <f t="shared" si="1174"/>
        <v>0</v>
      </c>
      <c r="X6849" s="25">
        <f t="shared" si="1177"/>
        <v>0</v>
      </c>
      <c r="Z6849" s="25">
        <f t="shared" si="1175"/>
        <v>12494.011349422932</v>
      </c>
      <c r="AB6849" s="25">
        <f t="shared" si="1169"/>
        <v>0</v>
      </c>
    </row>
    <row r="6850" x14ac:dyDescent="0.2">
      <c r="I6850" s="24">
        <v>6845</v>
      </c>
      <c r="J6850" s="28">
        <v>0</v>
      </c>
      <c r="L6850" s="24">
        <v>16012.163474750518</v>
      </c>
      <c r="N6850" s="24">
        <v>6845</v>
      </c>
      <c r="O6850" s="24">
        <f t="shared" si="1170"/>
        <v>12729.669962426662</v>
      </c>
      <c r="P6850" s="24">
        <f t="shared" si="1167"/>
        <v>12729.669962426662</v>
      </c>
      <c r="Q6850" s="24">
        <f t="shared" si="1168"/>
        <v>0</v>
      </c>
      <c r="R6850" s="24">
        <f t="shared" si="1171"/>
        <v>12729.669962426662</v>
      </c>
      <c r="S6850" s="24">
        <f t="shared" si="1172"/>
        <v>0</v>
      </c>
      <c r="T6850" s="24" t="str">
        <f t="shared" si="1173"/>
        <v>drain</v>
      </c>
      <c r="V6850" s="24">
        <f t="shared" si="1176"/>
        <v>0</v>
      </c>
      <c r="W6850" s="24">
        <f t="shared" si="1174"/>
        <v>0</v>
      </c>
      <c r="X6850" s="24">
        <f t="shared" si="1177"/>
        <v>0</v>
      </c>
      <c r="Z6850" s="24">
        <f t="shared" si="1175"/>
        <v>12729.669962426662</v>
      </c>
      <c r="AB6850" s="24">
        <f t="shared" si="1169"/>
        <v>0</v>
      </c>
    </row>
    <row r="6851" x14ac:dyDescent="0.2">
      <c r="I6851" s="25">
        <v>6846</v>
      </c>
      <c r="J6851" s="29">
        <v>0</v>
      </c>
      <c r="L6851" s="25">
        <v>16717.792495596408</v>
      </c>
      <c r="N6851" s="25">
        <v>6846</v>
      </c>
      <c r="O6851" s="25">
        <f t="shared" si="1170"/>
        <v>13290.645033999144</v>
      </c>
      <c r="P6851" s="25">
        <f t="shared" si="1167"/>
        <v>13290.645033999144</v>
      </c>
      <c r="Q6851" s="25">
        <f t="shared" si="1168"/>
        <v>0</v>
      </c>
      <c r="R6851" s="25">
        <f t="shared" si="1171"/>
        <v>13290.645033999144</v>
      </c>
      <c r="S6851" s="25">
        <f t="shared" si="1172"/>
        <v>0</v>
      </c>
      <c r="T6851" s="25" t="str">
        <f t="shared" si="1173"/>
        <v>drain</v>
      </c>
      <c r="V6851" s="25">
        <f t="shared" si="1176"/>
        <v>0</v>
      </c>
      <c r="W6851" s="25">
        <f t="shared" si="1174"/>
        <v>0</v>
      </c>
      <c r="X6851" s="25">
        <f t="shared" si="1177"/>
        <v>0</v>
      </c>
      <c r="Z6851" s="25">
        <f t="shared" si="1175"/>
        <v>13290.645033999144</v>
      </c>
      <c r="AB6851" s="25">
        <f t="shared" si="1169"/>
        <v>0</v>
      </c>
    </row>
    <row r="6852" x14ac:dyDescent="0.2">
      <c r="I6852" s="24">
        <v>6847</v>
      </c>
      <c r="J6852" s="28">
        <v>0</v>
      </c>
      <c r="L6852" s="24">
        <v>17872.832105112073</v>
      </c>
      <c r="N6852" s="24">
        <v>6847</v>
      </c>
      <c r="O6852" s="24">
        <f t="shared" si="1170"/>
        <v>14208.901523564098</v>
      </c>
      <c r="P6852" s="24">
        <f t="shared" si="1167"/>
        <v>14208.901523564098</v>
      </c>
      <c r="Q6852" s="24">
        <f t="shared" si="1168"/>
        <v>0</v>
      </c>
      <c r="R6852" s="24">
        <f t="shared" si="1171"/>
        <v>14208.901523564098</v>
      </c>
      <c r="S6852" s="24">
        <f t="shared" si="1172"/>
        <v>0</v>
      </c>
      <c r="T6852" s="24" t="str">
        <f t="shared" si="1173"/>
        <v>drain</v>
      </c>
      <c r="V6852" s="24">
        <f t="shared" si="1176"/>
        <v>0</v>
      </c>
      <c r="W6852" s="24">
        <f t="shared" si="1174"/>
        <v>0</v>
      </c>
      <c r="X6852" s="24">
        <f t="shared" si="1177"/>
        <v>0</v>
      </c>
      <c r="Z6852" s="24">
        <f t="shared" si="1175"/>
        <v>14208.901523564098</v>
      </c>
      <c r="AB6852" s="24">
        <f t="shared" si="1169"/>
        <v>0</v>
      </c>
    </row>
    <row r="6853" x14ac:dyDescent="0.2">
      <c r="I6853" s="25">
        <v>6848</v>
      </c>
      <c r="J6853" s="29">
        <v>0.20750499</v>
      </c>
      <c r="L6853" s="25">
        <v>18949.850381898879</v>
      </c>
      <c r="N6853" s="25">
        <v>6848</v>
      </c>
      <c r="O6853" s="25">
        <f t="shared" si="1170"/>
        <v>15065.13105360961</v>
      </c>
      <c r="P6853" s="25">
        <f t="shared" si="1167"/>
        <v>15065.13105360961</v>
      </c>
      <c r="Q6853" s="25">
        <f t="shared" si="1168"/>
        <v>16600.3992</v>
      </c>
      <c r="R6853" s="25">
        <f t="shared" si="1171"/>
        <v>0</v>
      </c>
      <c r="S6853" s="25">
        <f t="shared" si="1172"/>
        <v>1535.26814639039</v>
      </c>
      <c r="T6853" s="25" t="str">
        <f t="shared" si="1173"/>
        <v>charge</v>
      </c>
      <c r="V6853" s="25">
        <f t="shared" si="1176"/>
        <v>1381.741331751351</v>
      </c>
      <c r="W6853" s="25">
        <f t="shared" si="1174"/>
        <v>1381.741331751351</v>
      </c>
      <c r="X6853" s="25">
        <f t="shared" si="1177"/>
        <v>0</v>
      </c>
      <c r="Z6853" s="25">
        <f t="shared" si="1175"/>
        <v>0</v>
      </c>
      <c r="AB6853" s="25">
        <f t="shared" si="1169"/>
        <v>153.526814639039</v>
      </c>
    </row>
    <row r="6854" x14ac:dyDescent="0.2">
      <c r="I6854" s="24">
        <v>6849</v>
      </c>
      <c r="J6854" s="28">
        <v>0.39400773499999997</v>
      </c>
      <c r="L6854" s="24">
        <v>20250.400744390485</v>
      </c>
      <c r="N6854" s="24">
        <v>6849</v>
      </c>
      <c r="O6854" s="24">
        <f t="shared" si="1170"/>
        <v>16099.068591790436</v>
      </c>
      <c r="P6854" s="24">
        <f t="shared" ref="P6854:P6917" si="1178">O6854-$E$8*$E$9</f>
        <v>16099.068591790436</v>
      </c>
      <c r="Q6854" s="24">
        <f t="shared" ref="Q6854:Q6917" si="1179">J6854*$E$7</f>
        <v>31520.618799999997</v>
      </c>
      <c r="R6854" s="24">
        <f t="shared" si="1171"/>
        <v>0</v>
      </c>
      <c r="S6854" s="24">
        <f t="shared" si="1172"/>
        <v>15421.550208209561</v>
      </c>
      <c r="T6854" s="24" t="str">
        <f t="shared" si="1173"/>
        <v>charge</v>
      </c>
      <c r="V6854" s="24">
        <f t="shared" si="1176"/>
        <v>2618.258668248649</v>
      </c>
      <c r="W6854" s="24">
        <f t="shared" si="1174"/>
        <v>4000</v>
      </c>
      <c r="X6854" s="24">
        <f t="shared" si="1177"/>
        <v>0</v>
      </c>
      <c r="Z6854" s="24">
        <f t="shared" si="1175"/>
        <v>0</v>
      </c>
      <c r="AB6854" s="24">
        <f t="shared" ref="AB6854:AB6917" si="1180">IF(T6854="charge",(S6854-V6854),0)</f>
        <v>12803.291539960912</v>
      </c>
    </row>
    <row r="6855" x14ac:dyDescent="0.2">
      <c r="I6855" s="25">
        <v>6850</v>
      </c>
      <c r="J6855" s="29">
        <v>0.28598541700000002</v>
      </c>
      <c r="L6855" s="25">
        <v>21027.47882146835</v>
      </c>
      <c r="N6855" s="25">
        <v>6850</v>
      </c>
      <c r="O6855" s="25">
        <f t="shared" ref="O6855:O6918" si="1181">L6855*$O$2</f>
        <v>16716.845663067339</v>
      </c>
      <c r="P6855" s="25">
        <f t="shared" si="1178"/>
        <v>16716.845663067339</v>
      </c>
      <c r="Q6855" s="25">
        <f t="shared" si="1179"/>
        <v>22878.833360000001</v>
      </c>
      <c r="R6855" s="25">
        <f t="shared" ref="R6855:R6918" si="1182">IF(P6855&gt;Q6855,P6855-Q6855,0)</f>
        <v>0</v>
      </c>
      <c r="S6855" s="25">
        <f t="shared" ref="S6855:S6918" si="1183">IF(Q6855&gt;P6855,Q6855-P6855,0)</f>
        <v>6161.9876969326615</v>
      </c>
      <c r="T6855" s="25" t="str">
        <f t="shared" ref="T6855:T6918" si="1184">IF(P6855&gt;Q6855,"drain","charge")</f>
        <v>charge</v>
      </c>
      <c r="V6855" s="25">
        <f t="shared" si="1176"/>
        <v>0</v>
      </c>
      <c r="W6855" s="25">
        <f t="shared" ref="W6855:W6918" si="1185">IF(W6854+S6855&gt;$E$11,$E$11,IF(T6855="charge",W6854+(S6855*$E$12),IF((W6854-R6855)&gt;0,W6854-R6855,0)))</f>
        <v>4000</v>
      </c>
      <c r="X6855" s="25">
        <f t="shared" si="1177"/>
        <v>0</v>
      </c>
      <c r="Z6855" s="25">
        <f t="shared" ref="Z6855:Z6918" si="1186">R6855-X6855</f>
        <v>0</v>
      </c>
      <c r="AB6855" s="25">
        <f t="shared" si="1180"/>
        <v>6161.9876969326615</v>
      </c>
    </row>
    <row r="6856" x14ac:dyDescent="0.2">
      <c r="I6856" s="24">
        <v>6851</v>
      </c>
      <c r="J6856" s="28">
        <v>0.24972317099999999</v>
      </c>
      <c r="L6856" s="24">
        <v>21990.717207527159</v>
      </c>
      <c r="N6856" s="24">
        <v>6851</v>
      </c>
      <c r="O6856" s="24">
        <f t="shared" si="1181"/>
        <v>17482.620179984093</v>
      </c>
      <c r="P6856" s="24">
        <f t="shared" si="1178"/>
        <v>17482.620179984093</v>
      </c>
      <c r="Q6856" s="24">
        <f t="shared" si="1179"/>
        <v>19977.85368</v>
      </c>
      <c r="R6856" s="24">
        <f t="shared" si="1182"/>
        <v>0</v>
      </c>
      <c r="S6856" s="24">
        <f t="shared" si="1183"/>
        <v>2495.2335000159073</v>
      </c>
      <c r="T6856" s="24" t="str">
        <f t="shared" si="1184"/>
        <v>charge</v>
      </c>
      <c r="V6856" s="24">
        <f t="shared" ref="V6856:V6919" si="1187">IF(W6856&gt;=W6855,(W6856-W6855),0)</f>
        <v>0</v>
      </c>
      <c r="W6856" s="24">
        <f t="shared" si="1185"/>
        <v>4000</v>
      </c>
      <c r="X6856" s="24">
        <f t="shared" ref="X6856:X6919" si="1188">IF(T6856="drain",W6855-W6856,0)</f>
        <v>0</v>
      </c>
      <c r="Z6856" s="24">
        <f t="shared" si="1186"/>
        <v>0</v>
      </c>
      <c r="AB6856" s="24">
        <f t="shared" si="1180"/>
        <v>2495.2335000159073</v>
      </c>
    </row>
    <row r="6857" x14ac:dyDescent="0.2">
      <c r="I6857" s="25">
        <v>6852</v>
      </c>
      <c r="J6857" s="29">
        <v>0.331942128</v>
      </c>
      <c r="L6857" s="25">
        <v>22157.777918624877</v>
      </c>
      <c r="N6857" s="25">
        <v>6852</v>
      </c>
      <c r="O6857" s="25">
        <f t="shared" si="1181"/>
        <v>17615.433445306779</v>
      </c>
      <c r="P6857" s="25">
        <f t="shared" si="1178"/>
        <v>17615.433445306779</v>
      </c>
      <c r="Q6857" s="25">
        <f t="shared" si="1179"/>
        <v>26555.37024</v>
      </c>
      <c r="R6857" s="25">
        <f t="shared" si="1182"/>
        <v>0</v>
      </c>
      <c r="S6857" s="25">
        <f t="shared" si="1183"/>
        <v>8939.9367946932216</v>
      </c>
      <c r="T6857" s="25" t="str">
        <f t="shared" si="1184"/>
        <v>charge</v>
      </c>
      <c r="V6857" s="25">
        <f t="shared" si="1187"/>
        <v>0</v>
      </c>
      <c r="W6857" s="25">
        <f t="shared" si="1185"/>
        <v>4000</v>
      </c>
      <c r="X6857" s="25">
        <f t="shared" si="1188"/>
        <v>0</v>
      </c>
      <c r="Z6857" s="25">
        <f t="shared" si="1186"/>
        <v>0</v>
      </c>
      <c r="AB6857" s="25">
        <f t="shared" si="1180"/>
        <v>8939.9367946932216</v>
      </c>
    </row>
    <row r="6858" x14ac:dyDescent="0.2">
      <c r="I6858" s="24">
        <v>6853</v>
      </c>
      <c r="J6858" s="28">
        <v>0.46181476799999999</v>
      </c>
      <c r="L6858" s="24">
        <v>22272.014060306548</v>
      </c>
      <c r="N6858" s="24">
        <v>6853</v>
      </c>
      <c r="O6858" s="24">
        <f t="shared" si="1181"/>
        <v>17706.251177943708</v>
      </c>
      <c r="P6858" s="24">
        <f t="shared" si="1178"/>
        <v>17706.251177943708</v>
      </c>
      <c r="Q6858" s="24">
        <f t="shared" si="1179"/>
        <v>36945.18144</v>
      </c>
      <c r="R6858" s="24">
        <f t="shared" si="1182"/>
        <v>0</v>
      </c>
      <c r="S6858" s="24">
        <f t="shared" si="1183"/>
        <v>19238.930262056292</v>
      </c>
      <c r="T6858" s="24" t="str">
        <f t="shared" si="1184"/>
        <v>charge</v>
      </c>
      <c r="V6858" s="24">
        <f t="shared" si="1187"/>
        <v>0</v>
      </c>
      <c r="W6858" s="24">
        <f t="shared" si="1185"/>
        <v>4000</v>
      </c>
      <c r="X6858" s="24">
        <f t="shared" si="1188"/>
        <v>0</v>
      </c>
      <c r="Z6858" s="24">
        <f t="shared" si="1186"/>
        <v>0</v>
      </c>
      <c r="AB6858" s="24">
        <f t="shared" si="1180"/>
        <v>19238.930262056292</v>
      </c>
    </row>
    <row r="6859" x14ac:dyDescent="0.2">
      <c r="I6859" s="25">
        <v>6854</v>
      </c>
      <c r="J6859" s="29">
        <v>0.58891535400000006</v>
      </c>
      <c r="L6859" s="25">
        <v>22561.205901908874</v>
      </c>
      <c r="N6859" s="25">
        <v>6854</v>
      </c>
      <c r="O6859" s="25">
        <f t="shared" si="1181"/>
        <v>17936.158692017554</v>
      </c>
      <c r="P6859" s="25">
        <f t="shared" si="1178"/>
        <v>17936.158692017554</v>
      </c>
      <c r="Q6859" s="25">
        <f t="shared" si="1179"/>
        <v>47113.228320000002</v>
      </c>
      <c r="R6859" s="25">
        <f t="shared" si="1182"/>
        <v>0</v>
      </c>
      <c r="S6859" s="25">
        <f t="shared" si="1183"/>
        <v>29177.069627982448</v>
      </c>
      <c r="T6859" s="25" t="str">
        <f t="shared" si="1184"/>
        <v>charge</v>
      </c>
      <c r="V6859" s="25">
        <f t="shared" si="1187"/>
        <v>0</v>
      </c>
      <c r="W6859" s="25">
        <f t="shared" si="1185"/>
        <v>4000</v>
      </c>
      <c r="X6859" s="25">
        <f t="shared" si="1188"/>
        <v>0</v>
      </c>
      <c r="Z6859" s="25">
        <f t="shared" si="1186"/>
        <v>0</v>
      </c>
      <c r="AB6859" s="25">
        <f t="shared" si="1180"/>
        <v>29177.069627982448</v>
      </c>
    </row>
    <row r="6860" x14ac:dyDescent="0.2">
      <c r="I6860" s="24">
        <v>6855</v>
      </c>
      <c r="J6860" s="28">
        <v>0.60691619299999999</v>
      </c>
      <c r="L6860" s="24">
        <v>23098.750947332381</v>
      </c>
      <c r="N6860" s="24">
        <v>6855</v>
      </c>
      <c r="O6860" s="24">
        <f t="shared" si="1181"/>
        <v>18363.507003129245</v>
      </c>
      <c r="P6860" s="24">
        <f t="shared" si="1178"/>
        <v>18363.507003129245</v>
      </c>
      <c r="Q6860" s="24">
        <f t="shared" si="1179"/>
        <v>48553.295440000002</v>
      </c>
      <c r="R6860" s="24">
        <f t="shared" si="1182"/>
        <v>0</v>
      </c>
      <c r="S6860" s="24">
        <f t="shared" si="1183"/>
        <v>30189.788436870756</v>
      </c>
      <c r="T6860" s="24" t="str">
        <f t="shared" si="1184"/>
        <v>charge</v>
      </c>
      <c r="V6860" s="24">
        <f t="shared" si="1187"/>
        <v>0</v>
      </c>
      <c r="W6860" s="24">
        <f t="shared" si="1185"/>
        <v>4000</v>
      </c>
      <c r="X6860" s="24">
        <f t="shared" si="1188"/>
        <v>0</v>
      </c>
      <c r="Z6860" s="24">
        <f t="shared" si="1186"/>
        <v>0</v>
      </c>
      <c r="AB6860" s="24">
        <f t="shared" si="1180"/>
        <v>30189.788436870756</v>
      </c>
    </row>
    <row r="6861" x14ac:dyDescent="0.2">
      <c r="I6861" s="25">
        <v>6856</v>
      </c>
      <c r="J6861" s="29">
        <v>0.482215222</v>
      </c>
      <c r="L6861" s="25">
        <v>22761.699279785156</v>
      </c>
      <c r="N6861" s="25">
        <v>6856</v>
      </c>
      <c r="O6861" s="25">
        <f t="shared" si="1181"/>
        <v>18095.550927429202</v>
      </c>
      <c r="P6861" s="25">
        <f t="shared" si="1178"/>
        <v>18095.550927429202</v>
      </c>
      <c r="Q6861" s="25">
        <f t="shared" si="1179"/>
        <v>38577.21776</v>
      </c>
      <c r="R6861" s="25">
        <f t="shared" si="1182"/>
        <v>0</v>
      </c>
      <c r="S6861" s="25">
        <f t="shared" si="1183"/>
        <v>20481.666832570798</v>
      </c>
      <c r="T6861" s="25" t="str">
        <f t="shared" si="1184"/>
        <v>charge</v>
      </c>
      <c r="V6861" s="25">
        <f t="shared" si="1187"/>
        <v>0</v>
      </c>
      <c r="W6861" s="25">
        <f t="shared" si="1185"/>
        <v>4000</v>
      </c>
      <c r="X6861" s="25">
        <f t="shared" si="1188"/>
        <v>0</v>
      </c>
      <c r="Z6861" s="25">
        <f t="shared" si="1186"/>
        <v>0</v>
      </c>
      <c r="AB6861" s="25">
        <f t="shared" si="1180"/>
        <v>20481.666832570798</v>
      </c>
    </row>
    <row r="6862" x14ac:dyDescent="0.2">
      <c r="I6862" s="24">
        <v>6857</v>
      </c>
      <c r="J6862" s="28">
        <v>0.29959614299999998</v>
      </c>
      <c r="L6862" s="24">
        <v>21982.162790584563</v>
      </c>
      <c r="N6862" s="24">
        <v>6857</v>
      </c>
      <c r="O6862" s="24">
        <f t="shared" si="1181"/>
        <v>17475.819418514729</v>
      </c>
      <c r="P6862" s="24">
        <f t="shared" si="1178"/>
        <v>17475.819418514729</v>
      </c>
      <c r="Q6862" s="24">
        <f t="shared" si="1179"/>
        <v>23967.691439999999</v>
      </c>
      <c r="R6862" s="24">
        <f t="shared" si="1182"/>
        <v>0</v>
      </c>
      <c r="S6862" s="24">
        <f t="shared" si="1183"/>
        <v>6491.8720214852692</v>
      </c>
      <c r="T6862" s="24" t="str">
        <f t="shared" si="1184"/>
        <v>charge</v>
      </c>
      <c r="V6862" s="24">
        <f t="shared" si="1187"/>
        <v>0</v>
      </c>
      <c r="W6862" s="24">
        <f t="shared" si="1185"/>
        <v>4000</v>
      </c>
      <c r="X6862" s="24">
        <f t="shared" si="1188"/>
        <v>0</v>
      </c>
      <c r="Z6862" s="24">
        <f t="shared" si="1186"/>
        <v>0</v>
      </c>
      <c r="AB6862" s="24">
        <f t="shared" si="1180"/>
        <v>6491.8720214852692</v>
      </c>
    </row>
    <row r="6863" x14ac:dyDescent="0.2">
      <c r="I6863" s="25">
        <v>6858</v>
      </c>
      <c r="J6863" s="29">
        <v>0</v>
      </c>
      <c r="L6863" s="25">
        <v>21242.071440887448</v>
      </c>
      <c r="N6863" s="25">
        <v>6858</v>
      </c>
      <c r="O6863" s="25">
        <f t="shared" si="1181"/>
        <v>16887.446795505522</v>
      </c>
      <c r="P6863" s="25">
        <f t="shared" si="1178"/>
        <v>16887.446795505522</v>
      </c>
      <c r="Q6863" s="25">
        <f t="shared" si="1179"/>
        <v>0</v>
      </c>
      <c r="R6863" s="25">
        <f t="shared" si="1182"/>
        <v>16887.446795505522</v>
      </c>
      <c r="S6863" s="25">
        <f t="shared" si="1183"/>
        <v>0</v>
      </c>
      <c r="T6863" s="25" t="str">
        <f t="shared" si="1184"/>
        <v>drain</v>
      </c>
      <c r="V6863" s="25">
        <f t="shared" si="1187"/>
        <v>0</v>
      </c>
      <c r="W6863" s="25">
        <f t="shared" si="1185"/>
        <v>0</v>
      </c>
      <c r="X6863" s="25">
        <f t="shared" si="1188"/>
        <v>4000</v>
      </c>
      <c r="Z6863" s="25">
        <f t="shared" si="1186"/>
        <v>12887.446795505522</v>
      </c>
      <c r="AB6863" s="25">
        <f t="shared" si="1180"/>
        <v>0</v>
      </c>
    </row>
    <row r="6864" x14ac:dyDescent="0.2">
      <c r="I6864" s="24">
        <v>6859</v>
      </c>
      <c r="J6864" s="28">
        <v>0</v>
      </c>
      <c r="L6864" s="24">
        <v>21865.347272348401</v>
      </c>
      <c r="N6864" s="24">
        <v>6859</v>
      </c>
      <c r="O6864" s="24">
        <f t="shared" si="1181"/>
        <v>17382.951081516978</v>
      </c>
      <c r="P6864" s="24">
        <f t="shared" si="1178"/>
        <v>17382.951081516978</v>
      </c>
      <c r="Q6864" s="24">
        <f t="shared" si="1179"/>
        <v>0</v>
      </c>
      <c r="R6864" s="24">
        <f t="shared" si="1182"/>
        <v>17382.951081516978</v>
      </c>
      <c r="S6864" s="24">
        <f t="shared" si="1183"/>
        <v>0</v>
      </c>
      <c r="T6864" s="24" t="str">
        <f t="shared" si="1184"/>
        <v>drain</v>
      </c>
      <c r="V6864" s="24">
        <f t="shared" si="1187"/>
        <v>0</v>
      </c>
      <c r="W6864" s="24">
        <f t="shared" si="1185"/>
        <v>0</v>
      </c>
      <c r="X6864" s="24">
        <f t="shared" si="1188"/>
        <v>0</v>
      </c>
      <c r="Z6864" s="24">
        <f t="shared" si="1186"/>
        <v>17382.951081516978</v>
      </c>
      <c r="AB6864" s="24">
        <f t="shared" si="1180"/>
        <v>0</v>
      </c>
    </row>
    <row r="6865" x14ac:dyDescent="0.2">
      <c r="I6865" s="25">
        <v>6860</v>
      </c>
      <c r="J6865" s="29">
        <v>0</v>
      </c>
      <c r="L6865" s="25">
        <v>21335.968811035156</v>
      </c>
      <c r="N6865" s="25">
        <v>6860</v>
      </c>
      <c r="O6865" s="25">
        <f t="shared" si="1181"/>
        <v>16962.095204772952</v>
      </c>
      <c r="P6865" s="25">
        <f t="shared" si="1178"/>
        <v>16962.095204772952</v>
      </c>
      <c r="Q6865" s="25">
        <f t="shared" si="1179"/>
        <v>0</v>
      </c>
      <c r="R6865" s="25">
        <f t="shared" si="1182"/>
        <v>16962.095204772952</v>
      </c>
      <c r="S6865" s="25">
        <f t="shared" si="1183"/>
        <v>0</v>
      </c>
      <c r="T6865" s="25" t="str">
        <f t="shared" si="1184"/>
        <v>drain</v>
      </c>
      <c r="V6865" s="25">
        <f t="shared" si="1187"/>
        <v>0</v>
      </c>
      <c r="W6865" s="25">
        <f t="shared" si="1185"/>
        <v>0</v>
      </c>
      <c r="X6865" s="25">
        <f t="shared" si="1188"/>
        <v>0</v>
      </c>
      <c r="Z6865" s="25">
        <f t="shared" si="1186"/>
        <v>16962.095204772952</v>
      </c>
      <c r="AB6865" s="25">
        <f t="shared" si="1180"/>
        <v>0</v>
      </c>
    </row>
    <row r="6866" x14ac:dyDescent="0.2">
      <c r="I6866" s="24">
        <v>6861</v>
      </c>
      <c r="J6866" s="28">
        <v>0</v>
      </c>
      <c r="L6866" s="24">
        <v>20648.251942849158</v>
      </c>
      <c r="N6866" s="24">
        <v>6861</v>
      </c>
      <c r="O6866" s="24">
        <f t="shared" si="1181"/>
        <v>16415.360294565082</v>
      </c>
      <c r="P6866" s="24">
        <f t="shared" si="1178"/>
        <v>16415.360294565082</v>
      </c>
      <c r="Q6866" s="24">
        <f t="shared" si="1179"/>
        <v>0</v>
      </c>
      <c r="R6866" s="24">
        <f t="shared" si="1182"/>
        <v>16415.360294565082</v>
      </c>
      <c r="S6866" s="24">
        <f t="shared" si="1183"/>
        <v>0</v>
      </c>
      <c r="T6866" s="24" t="str">
        <f t="shared" si="1184"/>
        <v>drain</v>
      </c>
      <c r="V6866" s="24">
        <f t="shared" si="1187"/>
        <v>0</v>
      </c>
      <c r="W6866" s="24">
        <f t="shared" si="1185"/>
        <v>0</v>
      </c>
      <c r="X6866" s="24">
        <f t="shared" si="1188"/>
        <v>0</v>
      </c>
      <c r="Z6866" s="24">
        <f t="shared" si="1186"/>
        <v>16415.360294565082</v>
      </c>
      <c r="AB6866" s="24">
        <f t="shared" si="1180"/>
        <v>0</v>
      </c>
    </row>
    <row r="6867" x14ac:dyDescent="0.2">
      <c r="I6867" s="25">
        <v>6862</v>
      </c>
      <c r="J6867" s="29">
        <v>0</v>
      </c>
      <c r="L6867" s="25">
        <v>19776.836764919757</v>
      </c>
      <c r="N6867" s="25">
        <v>6862</v>
      </c>
      <c r="O6867" s="25">
        <f t="shared" si="1181"/>
        <v>15722.585228111207</v>
      </c>
      <c r="P6867" s="25">
        <f t="shared" si="1178"/>
        <v>15722.585228111207</v>
      </c>
      <c r="Q6867" s="25">
        <f t="shared" si="1179"/>
        <v>0</v>
      </c>
      <c r="R6867" s="25">
        <f t="shared" si="1182"/>
        <v>15722.585228111207</v>
      </c>
      <c r="S6867" s="25">
        <f t="shared" si="1183"/>
        <v>0</v>
      </c>
      <c r="T6867" s="25" t="str">
        <f t="shared" si="1184"/>
        <v>drain</v>
      </c>
      <c r="V6867" s="25">
        <f t="shared" si="1187"/>
        <v>0</v>
      </c>
      <c r="W6867" s="25">
        <f t="shared" si="1185"/>
        <v>0</v>
      </c>
      <c r="X6867" s="25">
        <f t="shared" si="1188"/>
        <v>0</v>
      </c>
      <c r="Z6867" s="25">
        <f t="shared" si="1186"/>
        <v>15722.585228111207</v>
      </c>
      <c r="AB6867" s="25">
        <f t="shared" si="1180"/>
        <v>0</v>
      </c>
    </row>
    <row r="6868" x14ac:dyDescent="0.2">
      <c r="I6868" s="24">
        <v>6863</v>
      </c>
      <c r="J6868" s="28">
        <v>0</v>
      </c>
      <c r="L6868" s="24">
        <v>18758.082571554183</v>
      </c>
      <c r="N6868" s="24">
        <v>6863</v>
      </c>
      <c r="O6868" s="24">
        <f t="shared" si="1181"/>
        <v>14912.675644385576</v>
      </c>
      <c r="P6868" s="24">
        <f t="shared" si="1178"/>
        <v>14912.675644385576</v>
      </c>
      <c r="Q6868" s="24">
        <f t="shared" si="1179"/>
        <v>0</v>
      </c>
      <c r="R6868" s="24">
        <f t="shared" si="1182"/>
        <v>14912.675644385576</v>
      </c>
      <c r="S6868" s="24">
        <f t="shared" si="1183"/>
        <v>0</v>
      </c>
      <c r="T6868" s="24" t="str">
        <f t="shared" si="1184"/>
        <v>drain</v>
      </c>
      <c r="V6868" s="24">
        <f t="shared" si="1187"/>
        <v>0</v>
      </c>
      <c r="W6868" s="24">
        <f t="shared" si="1185"/>
        <v>0</v>
      </c>
      <c r="X6868" s="24">
        <f t="shared" si="1188"/>
        <v>0</v>
      </c>
      <c r="Z6868" s="24">
        <f t="shared" si="1186"/>
        <v>14912.675644385576</v>
      </c>
      <c r="AB6868" s="24">
        <f t="shared" si="1180"/>
        <v>0</v>
      </c>
    </row>
    <row r="6869" x14ac:dyDescent="0.2">
      <c r="I6869" s="25">
        <v>6864</v>
      </c>
      <c r="J6869" s="29">
        <v>0</v>
      </c>
      <c r="L6869" s="25">
        <v>17459.709635734558</v>
      </c>
      <c r="N6869" s="25">
        <v>6864</v>
      </c>
      <c r="O6869" s="25">
        <f t="shared" si="1181"/>
        <v>13880.469160408975</v>
      </c>
      <c r="P6869" s="25">
        <f t="shared" si="1178"/>
        <v>13880.469160408975</v>
      </c>
      <c r="Q6869" s="25">
        <f t="shared" si="1179"/>
        <v>0</v>
      </c>
      <c r="R6869" s="25">
        <f t="shared" si="1182"/>
        <v>13880.469160408975</v>
      </c>
      <c r="S6869" s="25">
        <f t="shared" si="1183"/>
        <v>0</v>
      </c>
      <c r="T6869" s="25" t="str">
        <f t="shared" si="1184"/>
        <v>drain</v>
      </c>
      <c r="V6869" s="25">
        <f t="shared" si="1187"/>
        <v>0</v>
      </c>
      <c r="W6869" s="25">
        <f t="shared" si="1185"/>
        <v>0</v>
      </c>
      <c r="X6869" s="25">
        <f t="shared" si="1188"/>
        <v>0</v>
      </c>
      <c r="Z6869" s="25">
        <f t="shared" si="1186"/>
        <v>13880.469160408975</v>
      </c>
      <c r="AB6869" s="25">
        <f t="shared" si="1180"/>
        <v>0</v>
      </c>
    </row>
    <row r="6870" x14ac:dyDescent="0.2">
      <c r="I6870" s="24">
        <v>6865</v>
      </c>
      <c r="J6870" s="28">
        <v>0</v>
      </c>
      <c r="L6870" s="24">
        <v>16598.198444509504</v>
      </c>
      <c r="N6870" s="24">
        <v>6865</v>
      </c>
      <c r="O6870" s="24">
        <f t="shared" si="1181"/>
        <v>13195.567763385056</v>
      </c>
      <c r="P6870" s="24">
        <f t="shared" si="1178"/>
        <v>13195.567763385056</v>
      </c>
      <c r="Q6870" s="24">
        <f t="shared" si="1179"/>
        <v>0</v>
      </c>
      <c r="R6870" s="24">
        <f t="shared" si="1182"/>
        <v>13195.567763385056</v>
      </c>
      <c r="S6870" s="24">
        <f t="shared" si="1183"/>
        <v>0</v>
      </c>
      <c r="T6870" s="24" t="str">
        <f t="shared" si="1184"/>
        <v>drain</v>
      </c>
      <c r="V6870" s="24">
        <f t="shared" si="1187"/>
        <v>0</v>
      </c>
      <c r="W6870" s="24">
        <f t="shared" si="1185"/>
        <v>0</v>
      </c>
      <c r="X6870" s="24">
        <f t="shared" si="1188"/>
        <v>0</v>
      </c>
      <c r="Z6870" s="24">
        <f t="shared" si="1186"/>
        <v>13195.567763385056</v>
      </c>
      <c r="AB6870" s="24">
        <f t="shared" si="1180"/>
        <v>0</v>
      </c>
    </row>
    <row r="6871" x14ac:dyDescent="0.2">
      <c r="I6871" s="25">
        <v>6866</v>
      </c>
      <c r="J6871" s="29">
        <v>0</v>
      </c>
      <c r="L6871" s="25">
        <v>16386.447505474091</v>
      </c>
      <c r="N6871" s="25">
        <v>6866</v>
      </c>
      <c r="O6871" s="25">
        <f t="shared" si="1181"/>
        <v>13027.225766851903</v>
      </c>
      <c r="P6871" s="25">
        <f t="shared" si="1178"/>
        <v>13027.225766851903</v>
      </c>
      <c r="Q6871" s="25">
        <f t="shared" si="1179"/>
        <v>0</v>
      </c>
      <c r="R6871" s="25">
        <f t="shared" si="1182"/>
        <v>13027.225766851903</v>
      </c>
      <c r="S6871" s="25">
        <f t="shared" si="1183"/>
        <v>0</v>
      </c>
      <c r="T6871" s="25" t="str">
        <f t="shared" si="1184"/>
        <v>drain</v>
      </c>
      <c r="V6871" s="25">
        <f t="shared" si="1187"/>
        <v>0</v>
      </c>
      <c r="W6871" s="25">
        <f t="shared" si="1185"/>
        <v>0</v>
      </c>
      <c r="X6871" s="25">
        <f t="shared" si="1188"/>
        <v>0</v>
      </c>
      <c r="Z6871" s="25">
        <f t="shared" si="1186"/>
        <v>13027.225766851903</v>
      </c>
      <c r="AB6871" s="25">
        <f t="shared" si="1180"/>
        <v>0</v>
      </c>
    </row>
    <row r="6872" x14ac:dyDescent="0.2">
      <c r="I6872" s="24">
        <v>6867</v>
      </c>
      <c r="J6872" s="28">
        <v>0</v>
      </c>
      <c r="L6872" s="24">
        <v>15962.790469264983</v>
      </c>
      <c r="N6872" s="24">
        <v>6867</v>
      </c>
      <c r="O6872" s="24">
        <f t="shared" si="1181"/>
        <v>12690.418423065661</v>
      </c>
      <c r="P6872" s="24">
        <f t="shared" si="1178"/>
        <v>12690.418423065661</v>
      </c>
      <c r="Q6872" s="24">
        <f t="shared" si="1179"/>
        <v>0</v>
      </c>
      <c r="R6872" s="24">
        <f t="shared" si="1182"/>
        <v>12690.418423065661</v>
      </c>
      <c r="S6872" s="24">
        <f t="shared" si="1183"/>
        <v>0</v>
      </c>
      <c r="T6872" s="24" t="str">
        <f t="shared" si="1184"/>
        <v>drain</v>
      </c>
      <c r="V6872" s="24">
        <f t="shared" si="1187"/>
        <v>0</v>
      </c>
      <c r="W6872" s="24">
        <f t="shared" si="1185"/>
        <v>0</v>
      </c>
      <c r="X6872" s="24">
        <f t="shared" si="1188"/>
        <v>0</v>
      </c>
      <c r="Z6872" s="24">
        <f t="shared" si="1186"/>
        <v>12690.418423065661</v>
      </c>
      <c r="AB6872" s="24">
        <f t="shared" si="1180"/>
        <v>0</v>
      </c>
    </row>
    <row r="6873" x14ac:dyDescent="0.2">
      <c r="I6873" s="25">
        <v>6868</v>
      </c>
      <c r="J6873" s="29">
        <v>0</v>
      </c>
      <c r="L6873" s="25">
        <v>15738.221616077422</v>
      </c>
      <c r="N6873" s="25">
        <v>6868</v>
      </c>
      <c r="O6873" s="25">
        <f t="shared" si="1181"/>
        <v>12511.886184781551</v>
      </c>
      <c r="P6873" s="25">
        <f t="shared" si="1178"/>
        <v>12511.886184781551</v>
      </c>
      <c r="Q6873" s="25">
        <f t="shared" si="1179"/>
        <v>0</v>
      </c>
      <c r="R6873" s="25">
        <f t="shared" si="1182"/>
        <v>12511.886184781551</v>
      </c>
      <c r="S6873" s="25">
        <f t="shared" si="1183"/>
        <v>0</v>
      </c>
      <c r="T6873" s="25" t="str">
        <f t="shared" si="1184"/>
        <v>drain</v>
      </c>
      <c r="V6873" s="25">
        <f t="shared" si="1187"/>
        <v>0</v>
      </c>
      <c r="W6873" s="25">
        <f t="shared" si="1185"/>
        <v>0</v>
      </c>
      <c r="X6873" s="25">
        <f t="shared" si="1188"/>
        <v>0</v>
      </c>
      <c r="Z6873" s="25">
        <f t="shared" si="1186"/>
        <v>12511.886184781551</v>
      </c>
      <c r="AB6873" s="25">
        <f t="shared" si="1180"/>
        <v>0</v>
      </c>
    </row>
    <row r="6874" x14ac:dyDescent="0.2">
      <c r="I6874" s="24">
        <v>6869</v>
      </c>
      <c r="J6874" s="28">
        <v>0</v>
      </c>
      <c r="L6874" s="24">
        <v>15926.308964920043</v>
      </c>
      <c r="N6874" s="24">
        <v>6869</v>
      </c>
      <c r="O6874" s="24">
        <f t="shared" si="1181"/>
        <v>12661.415627111435</v>
      </c>
      <c r="P6874" s="24">
        <f t="shared" si="1178"/>
        <v>12661.415627111435</v>
      </c>
      <c r="Q6874" s="24">
        <f t="shared" si="1179"/>
        <v>0</v>
      </c>
      <c r="R6874" s="24">
        <f t="shared" si="1182"/>
        <v>12661.415627111435</v>
      </c>
      <c r="S6874" s="24">
        <f t="shared" si="1183"/>
        <v>0</v>
      </c>
      <c r="T6874" s="24" t="str">
        <f t="shared" si="1184"/>
        <v>drain</v>
      </c>
      <c r="V6874" s="24">
        <f t="shared" si="1187"/>
        <v>0</v>
      </c>
      <c r="W6874" s="24">
        <f t="shared" si="1185"/>
        <v>0</v>
      </c>
      <c r="X6874" s="24">
        <f t="shared" si="1188"/>
        <v>0</v>
      </c>
      <c r="Z6874" s="24">
        <f t="shared" si="1186"/>
        <v>12661.415627111435</v>
      </c>
      <c r="AB6874" s="24">
        <f t="shared" si="1180"/>
        <v>0</v>
      </c>
    </row>
    <row r="6875" x14ac:dyDescent="0.2">
      <c r="I6875" s="25">
        <v>6870</v>
      </c>
      <c r="J6875" s="29">
        <v>0</v>
      </c>
      <c r="L6875" s="25">
        <v>16743.337694072721</v>
      </c>
      <c r="N6875" s="25">
        <v>6870</v>
      </c>
      <c r="O6875" s="25">
        <f t="shared" si="1181"/>
        <v>13310.953466787814</v>
      </c>
      <c r="P6875" s="25">
        <f t="shared" si="1178"/>
        <v>13310.953466787814</v>
      </c>
      <c r="Q6875" s="25">
        <f t="shared" si="1179"/>
        <v>0</v>
      </c>
      <c r="R6875" s="25">
        <f t="shared" si="1182"/>
        <v>13310.953466787814</v>
      </c>
      <c r="S6875" s="25">
        <f t="shared" si="1183"/>
        <v>0</v>
      </c>
      <c r="T6875" s="25" t="str">
        <f t="shared" si="1184"/>
        <v>drain</v>
      </c>
      <c r="V6875" s="25">
        <f t="shared" si="1187"/>
        <v>0</v>
      </c>
      <c r="W6875" s="25">
        <f t="shared" si="1185"/>
        <v>0</v>
      </c>
      <c r="X6875" s="25">
        <f t="shared" si="1188"/>
        <v>0</v>
      </c>
      <c r="Z6875" s="25">
        <f t="shared" si="1186"/>
        <v>13310.953466787814</v>
      </c>
      <c r="AB6875" s="25">
        <f t="shared" si="1180"/>
        <v>0</v>
      </c>
    </row>
    <row r="6876" x14ac:dyDescent="0.2">
      <c r="I6876" s="24">
        <v>6871</v>
      </c>
      <c r="J6876" s="28">
        <v>0</v>
      </c>
      <c r="L6876" s="24">
        <v>17636.567498493194</v>
      </c>
      <c r="N6876" s="24">
        <v>6871</v>
      </c>
      <c r="O6876" s="24">
        <f t="shared" si="1181"/>
        <v>14021.07116130209</v>
      </c>
      <c r="P6876" s="24">
        <f t="shared" si="1178"/>
        <v>14021.07116130209</v>
      </c>
      <c r="Q6876" s="24">
        <f t="shared" si="1179"/>
        <v>0</v>
      </c>
      <c r="R6876" s="24">
        <f t="shared" si="1182"/>
        <v>14021.07116130209</v>
      </c>
      <c r="S6876" s="24">
        <f t="shared" si="1183"/>
        <v>0</v>
      </c>
      <c r="T6876" s="24" t="str">
        <f t="shared" si="1184"/>
        <v>drain</v>
      </c>
      <c r="V6876" s="24">
        <f t="shared" si="1187"/>
        <v>0</v>
      </c>
      <c r="W6876" s="24">
        <f t="shared" si="1185"/>
        <v>0</v>
      </c>
      <c r="X6876" s="24">
        <f t="shared" si="1188"/>
        <v>0</v>
      </c>
      <c r="Z6876" s="24">
        <f t="shared" si="1186"/>
        <v>14021.07116130209</v>
      </c>
      <c r="AB6876" s="24">
        <f t="shared" si="1180"/>
        <v>0</v>
      </c>
    </row>
    <row r="6877" x14ac:dyDescent="0.2">
      <c r="I6877" s="25">
        <v>6872</v>
      </c>
      <c r="J6877" s="29">
        <v>0.36988034800000003</v>
      </c>
      <c r="L6877" s="25">
        <v>18814.51419534683</v>
      </c>
      <c r="N6877" s="25">
        <v>6872</v>
      </c>
      <c r="O6877" s="25">
        <f t="shared" si="1181"/>
        <v>14957.538785300731</v>
      </c>
      <c r="P6877" s="25">
        <f t="shared" si="1178"/>
        <v>14957.538785300731</v>
      </c>
      <c r="Q6877" s="25">
        <f t="shared" si="1179"/>
        <v>29590.42784</v>
      </c>
      <c r="R6877" s="25">
        <f t="shared" si="1182"/>
        <v>0</v>
      </c>
      <c r="S6877" s="25">
        <f t="shared" si="1183"/>
        <v>14632.88905469927</v>
      </c>
      <c r="T6877" s="25" t="str">
        <f t="shared" si="1184"/>
        <v>charge</v>
      </c>
      <c r="V6877" s="25">
        <f t="shared" si="1187"/>
        <v>4000</v>
      </c>
      <c r="W6877" s="25">
        <f t="shared" si="1185"/>
        <v>4000</v>
      </c>
      <c r="X6877" s="25">
        <f t="shared" si="1188"/>
        <v>0</v>
      </c>
      <c r="Z6877" s="25">
        <f t="shared" si="1186"/>
        <v>0</v>
      </c>
      <c r="AB6877" s="25">
        <f t="shared" si="1180"/>
        <v>10632.88905469927</v>
      </c>
    </row>
    <row r="6878" x14ac:dyDescent="0.2">
      <c r="I6878" s="24">
        <v>6873</v>
      </c>
      <c r="J6878" s="28">
        <v>0.38594477799999999</v>
      </c>
      <c r="L6878" s="24">
        <v>20309.975186347961</v>
      </c>
      <c r="N6878" s="24">
        <v>6873</v>
      </c>
      <c r="O6878" s="24">
        <f t="shared" si="1181"/>
        <v>16146.43027314663</v>
      </c>
      <c r="P6878" s="24">
        <f t="shared" si="1178"/>
        <v>16146.43027314663</v>
      </c>
      <c r="Q6878" s="24">
        <f t="shared" si="1179"/>
        <v>30875.58224</v>
      </c>
      <c r="R6878" s="24">
        <f t="shared" si="1182"/>
        <v>0</v>
      </c>
      <c r="S6878" s="24">
        <f t="shared" si="1183"/>
        <v>14729.151966853369</v>
      </c>
      <c r="T6878" s="24" t="str">
        <f t="shared" si="1184"/>
        <v>charge</v>
      </c>
      <c r="V6878" s="24">
        <f t="shared" si="1187"/>
        <v>0</v>
      </c>
      <c r="W6878" s="24">
        <f t="shared" si="1185"/>
        <v>4000</v>
      </c>
      <c r="X6878" s="24">
        <f t="shared" si="1188"/>
        <v>0</v>
      </c>
      <c r="Z6878" s="24">
        <f t="shared" si="1186"/>
        <v>0</v>
      </c>
      <c r="AB6878" s="24">
        <f t="shared" si="1180"/>
        <v>14729.151966853369</v>
      </c>
    </row>
    <row r="6879" x14ac:dyDescent="0.2">
      <c r="I6879" s="25">
        <v>6874</v>
      </c>
      <c r="J6879" s="29">
        <v>0.43140005399999998</v>
      </c>
      <c r="L6879" s="25">
        <v>21325.19170665741</v>
      </c>
      <c r="N6879" s="25">
        <v>6874</v>
      </c>
      <c r="O6879" s="25">
        <f t="shared" si="1181"/>
        <v>16953.52740679264</v>
      </c>
      <c r="P6879" s="25">
        <f t="shared" si="1178"/>
        <v>16953.52740679264</v>
      </c>
      <c r="Q6879" s="25">
        <f t="shared" si="1179"/>
        <v>34512.00432</v>
      </c>
      <c r="R6879" s="25">
        <f t="shared" si="1182"/>
        <v>0</v>
      </c>
      <c r="S6879" s="25">
        <f t="shared" si="1183"/>
        <v>17558.47691320736</v>
      </c>
      <c r="T6879" s="25" t="str">
        <f t="shared" si="1184"/>
        <v>charge</v>
      </c>
      <c r="V6879" s="25">
        <f t="shared" si="1187"/>
        <v>0</v>
      </c>
      <c r="W6879" s="25">
        <f t="shared" si="1185"/>
        <v>4000</v>
      </c>
      <c r="X6879" s="25">
        <f t="shared" si="1188"/>
        <v>0</v>
      </c>
      <c r="Z6879" s="25">
        <f t="shared" si="1186"/>
        <v>0</v>
      </c>
      <c r="AB6879" s="25">
        <f t="shared" si="1180"/>
        <v>17558.47691320736</v>
      </c>
    </row>
    <row r="6880" x14ac:dyDescent="0.2">
      <c r="I6880" s="24">
        <v>6875</v>
      </c>
      <c r="J6880" s="28">
        <v>0.53502949899999996</v>
      </c>
      <c r="L6880" s="24">
        <v>21673.526956272122</v>
      </c>
      <c r="N6880" s="24">
        <v>6875</v>
      </c>
      <c r="O6880" s="24">
        <f t="shared" si="1181"/>
        <v>17230.453930236337</v>
      </c>
      <c r="P6880" s="24">
        <f t="shared" si="1178"/>
        <v>17230.453930236337</v>
      </c>
      <c r="Q6880" s="24">
        <f t="shared" si="1179"/>
        <v>42802.359919999995</v>
      </c>
      <c r="R6880" s="24">
        <f t="shared" si="1182"/>
        <v>0</v>
      </c>
      <c r="S6880" s="24">
        <f t="shared" si="1183"/>
        <v>25571.905989763658</v>
      </c>
      <c r="T6880" s="24" t="str">
        <f t="shared" si="1184"/>
        <v>charge</v>
      </c>
      <c r="V6880" s="24">
        <f t="shared" si="1187"/>
        <v>0</v>
      </c>
      <c r="W6880" s="24">
        <f t="shared" si="1185"/>
        <v>4000</v>
      </c>
      <c r="X6880" s="24">
        <f t="shared" si="1188"/>
        <v>0</v>
      </c>
      <c r="Z6880" s="24">
        <f t="shared" si="1186"/>
        <v>0</v>
      </c>
      <c r="AB6880" s="24">
        <f t="shared" si="1180"/>
        <v>25571.905989763658</v>
      </c>
    </row>
    <row r="6881" x14ac:dyDescent="0.2">
      <c r="I6881" s="25">
        <v>6876</v>
      </c>
      <c r="J6881" s="29">
        <v>0.5658498540000001</v>
      </c>
      <c r="L6881" s="25">
        <v>21942.887687397</v>
      </c>
      <c r="N6881" s="25">
        <v>6876</v>
      </c>
      <c r="O6881" s="25">
        <f t="shared" si="1181"/>
        <v>17444.595711480615</v>
      </c>
      <c r="P6881" s="25">
        <f t="shared" si="1178"/>
        <v>17444.595711480615</v>
      </c>
      <c r="Q6881" s="25">
        <f t="shared" si="1179"/>
        <v>45267.988320000011</v>
      </c>
      <c r="R6881" s="25">
        <f t="shared" si="1182"/>
        <v>0</v>
      </c>
      <c r="S6881" s="25">
        <f t="shared" si="1183"/>
        <v>27823.392608519396</v>
      </c>
      <c r="T6881" s="25" t="str">
        <f t="shared" si="1184"/>
        <v>charge</v>
      </c>
      <c r="V6881" s="25">
        <f t="shared" si="1187"/>
        <v>0</v>
      </c>
      <c r="W6881" s="25">
        <f t="shared" si="1185"/>
        <v>4000</v>
      </c>
      <c r="X6881" s="25">
        <f t="shared" si="1188"/>
        <v>0</v>
      </c>
      <c r="Z6881" s="25">
        <f t="shared" si="1186"/>
        <v>0</v>
      </c>
      <c r="AB6881" s="25">
        <f t="shared" si="1180"/>
        <v>27823.392608519396</v>
      </c>
    </row>
    <row r="6882" x14ac:dyDescent="0.2">
      <c r="I6882" s="24">
        <v>6877</v>
      </c>
      <c r="J6882" s="28">
        <v>0.61751932499999995</v>
      </c>
      <c r="L6882" s="24">
        <v>22459.294499969481</v>
      </c>
      <c r="N6882" s="24">
        <v>6877</v>
      </c>
      <c r="O6882" s="24">
        <f t="shared" si="1181"/>
        <v>17855.139127475737</v>
      </c>
      <c r="P6882" s="24">
        <f t="shared" si="1178"/>
        <v>17855.139127475737</v>
      </c>
      <c r="Q6882" s="24">
        <f t="shared" si="1179"/>
        <v>49401.545999999995</v>
      </c>
      <c r="R6882" s="24">
        <f t="shared" si="1182"/>
        <v>0</v>
      </c>
      <c r="S6882" s="24">
        <f t="shared" si="1183"/>
        <v>31546.406872524258</v>
      </c>
      <c r="T6882" s="24" t="str">
        <f t="shared" si="1184"/>
        <v>charge</v>
      </c>
      <c r="V6882" s="24">
        <f t="shared" si="1187"/>
        <v>0</v>
      </c>
      <c r="W6882" s="24">
        <f t="shared" si="1185"/>
        <v>4000</v>
      </c>
      <c r="X6882" s="24">
        <f t="shared" si="1188"/>
        <v>0</v>
      </c>
      <c r="Z6882" s="24">
        <f t="shared" si="1186"/>
        <v>0</v>
      </c>
      <c r="AB6882" s="24">
        <f t="shared" si="1180"/>
        <v>31546.406872524258</v>
      </c>
    </row>
    <row r="6883" x14ac:dyDescent="0.2">
      <c r="I6883" s="25">
        <v>6878</v>
      </c>
      <c r="J6883" s="29">
        <v>0.56090753000000004</v>
      </c>
      <c r="L6883" s="25">
        <v>22859.203256022927</v>
      </c>
      <c r="N6883" s="25">
        <v>6878</v>
      </c>
      <c r="O6883" s="25">
        <f t="shared" si="1181"/>
        <v>18173.06658853823</v>
      </c>
      <c r="P6883" s="25">
        <f t="shared" si="1178"/>
        <v>18173.06658853823</v>
      </c>
      <c r="Q6883" s="25">
        <f t="shared" si="1179"/>
        <v>44872.602400000003</v>
      </c>
      <c r="R6883" s="25">
        <f t="shared" si="1182"/>
        <v>0</v>
      </c>
      <c r="S6883" s="25">
        <f t="shared" si="1183"/>
        <v>26699.535811461774</v>
      </c>
      <c r="T6883" s="25" t="str">
        <f t="shared" si="1184"/>
        <v>charge</v>
      </c>
      <c r="V6883" s="25">
        <f t="shared" si="1187"/>
        <v>0</v>
      </c>
      <c r="W6883" s="25">
        <f t="shared" si="1185"/>
        <v>4000</v>
      </c>
      <c r="X6883" s="25">
        <f t="shared" si="1188"/>
        <v>0</v>
      </c>
      <c r="Z6883" s="25">
        <f t="shared" si="1186"/>
        <v>0</v>
      </c>
      <c r="AB6883" s="25">
        <f t="shared" si="1180"/>
        <v>26699.535811461774</v>
      </c>
    </row>
    <row r="6884" x14ac:dyDescent="0.2">
      <c r="I6884" s="24">
        <v>6879</v>
      </c>
      <c r="J6884" s="28">
        <v>0.56063745499999995</v>
      </c>
      <c r="L6884" s="24">
        <v>22931.497757625577</v>
      </c>
      <c r="N6884" s="24">
        <v>6879</v>
      </c>
      <c r="O6884" s="24">
        <f t="shared" si="1181"/>
        <v>18230.540717312335</v>
      </c>
      <c r="P6884" s="24">
        <f t="shared" si="1178"/>
        <v>18230.540717312335</v>
      </c>
      <c r="Q6884" s="24">
        <f t="shared" si="1179"/>
        <v>44850.996399999996</v>
      </c>
      <c r="R6884" s="24">
        <f t="shared" si="1182"/>
        <v>0</v>
      </c>
      <c r="S6884" s="24">
        <f t="shared" si="1183"/>
        <v>26620.455682687661</v>
      </c>
      <c r="T6884" s="24" t="str">
        <f t="shared" si="1184"/>
        <v>charge</v>
      </c>
      <c r="V6884" s="24">
        <f t="shared" si="1187"/>
        <v>0</v>
      </c>
      <c r="W6884" s="24">
        <f t="shared" si="1185"/>
        <v>4000</v>
      </c>
      <c r="X6884" s="24">
        <f t="shared" si="1188"/>
        <v>0</v>
      </c>
      <c r="Z6884" s="24">
        <f t="shared" si="1186"/>
        <v>0</v>
      </c>
      <c r="AB6884" s="24">
        <f t="shared" si="1180"/>
        <v>26620.455682687661</v>
      </c>
    </row>
    <row r="6885" x14ac:dyDescent="0.2">
      <c r="I6885" s="25">
        <v>6880</v>
      </c>
      <c r="J6885" s="29">
        <v>0.53401775399999996</v>
      </c>
      <c r="L6885" s="25">
        <v>22394.120345592499</v>
      </c>
      <c r="N6885" s="25">
        <v>6880</v>
      </c>
      <c r="O6885" s="25">
        <f t="shared" si="1181"/>
        <v>17803.325674746036</v>
      </c>
      <c r="P6885" s="25">
        <f t="shared" si="1178"/>
        <v>17803.325674746036</v>
      </c>
      <c r="Q6885" s="25">
        <f t="shared" si="1179"/>
        <v>42721.420319999997</v>
      </c>
      <c r="R6885" s="25">
        <f t="shared" si="1182"/>
        <v>0</v>
      </c>
      <c r="S6885" s="25">
        <f t="shared" si="1183"/>
        <v>24918.094645253961</v>
      </c>
      <c r="T6885" s="25" t="str">
        <f t="shared" si="1184"/>
        <v>charge</v>
      </c>
      <c r="V6885" s="25">
        <f t="shared" si="1187"/>
        <v>0</v>
      </c>
      <c r="W6885" s="25">
        <f t="shared" si="1185"/>
        <v>4000</v>
      </c>
      <c r="X6885" s="25">
        <f t="shared" si="1188"/>
        <v>0</v>
      </c>
      <c r="Z6885" s="25">
        <f t="shared" si="1186"/>
        <v>0</v>
      </c>
      <c r="AB6885" s="25">
        <f t="shared" si="1180"/>
        <v>24918.094645253961</v>
      </c>
    </row>
    <row r="6886" x14ac:dyDescent="0.2">
      <c r="I6886" s="24">
        <v>6881</v>
      </c>
      <c r="J6886" s="28">
        <v>0.30411365699999998</v>
      </c>
      <c r="L6886" s="24">
        <v>21733.203475952148</v>
      </c>
      <c r="N6886" s="24">
        <v>6881</v>
      </c>
      <c r="O6886" s="24">
        <f t="shared" si="1181"/>
        <v>17277.896763381959</v>
      </c>
      <c r="P6886" s="24">
        <f t="shared" si="1178"/>
        <v>17277.896763381959</v>
      </c>
      <c r="Q6886" s="24">
        <f t="shared" si="1179"/>
        <v>24329.092559999997</v>
      </c>
      <c r="R6886" s="24">
        <f t="shared" si="1182"/>
        <v>0</v>
      </c>
      <c r="S6886" s="24">
        <f t="shared" si="1183"/>
        <v>7051.195796618038</v>
      </c>
      <c r="T6886" s="24" t="str">
        <f t="shared" si="1184"/>
        <v>charge</v>
      </c>
      <c r="V6886" s="24">
        <f t="shared" si="1187"/>
        <v>0</v>
      </c>
      <c r="W6886" s="24">
        <f t="shared" si="1185"/>
        <v>4000</v>
      </c>
      <c r="X6886" s="24">
        <f t="shared" si="1188"/>
        <v>0</v>
      </c>
      <c r="Z6886" s="24">
        <f t="shared" si="1186"/>
        <v>0</v>
      </c>
      <c r="AB6886" s="24">
        <f t="shared" si="1180"/>
        <v>7051.195796618038</v>
      </c>
    </row>
    <row r="6887" x14ac:dyDescent="0.2">
      <c r="I6887" s="25">
        <v>6882</v>
      </c>
      <c r="J6887" s="29">
        <v>0</v>
      </c>
      <c r="L6887" s="25">
        <v>21115.1464597702</v>
      </c>
      <c r="N6887" s="25">
        <v>6882</v>
      </c>
      <c r="O6887" s="25">
        <f t="shared" si="1181"/>
        <v>16786.541435517309</v>
      </c>
      <c r="P6887" s="25">
        <f t="shared" si="1178"/>
        <v>16786.541435517309</v>
      </c>
      <c r="Q6887" s="25">
        <f t="shared" si="1179"/>
        <v>0</v>
      </c>
      <c r="R6887" s="25">
        <f t="shared" si="1182"/>
        <v>16786.541435517309</v>
      </c>
      <c r="S6887" s="25">
        <f t="shared" si="1183"/>
        <v>0</v>
      </c>
      <c r="T6887" s="25" t="str">
        <f t="shared" si="1184"/>
        <v>drain</v>
      </c>
      <c r="V6887" s="25">
        <f t="shared" si="1187"/>
        <v>0</v>
      </c>
      <c r="W6887" s="25">
        <f t="shared" si="1185"/>
        <v>0</v>
      </c>
      <c r="X6887" s="25">
        <f t="shared" si="1188"/>
        <v>4000</v>
      </c>
      <c r="Z6887" s="25">
        <f t="shared" si="1186"/>
        <v>12786.541435517309</v>
      </c>
      <c r="AB6887" s="25">
        <f t="shared" si="1180"/>
        <v>0</v>
      </c>
    </row>
    <row r="6888" x14ac:dyDescent="0.2">
      <c r="I6888" s="24">
        <v>6883</v>
      </c>
      <c r="J6888" s="28">
        <v>0</v>
      </c>
      <c r="L6888" s="24">
        <v>21706.514334964751</v>
      </c>
      <c r="N6888" s="24">
        <v>6883</v>
      </c>
      <c r="O6888" s="24">
        <f t="shared" si="1181"/>
        <v>17256.678896296977</v>
      </c>
      <c r="P6888" s="24">
        <f t="shared" si="1178"/>
        <v>17256.678896296977</v>
      </c>
      <c r="Q6888" s="24">
        <f t="shared" si="1179"/>
        <v>0</v>
      </c>
      <c r="R6888" s="24">
        <f t="shared" si="1182"/>
        <v>17256.678896296977</v>
      </c>
      <c r="S6888" s="24">
        <f t="shared" si="1183"/>
        <v>0</v>
      </c>
      <c r="T6888" s="24" t="str">
        <f t="shared" si="1184"/>
        <v>drain</v>
      </c>
      <c r="V6888" s="24">
        <f t="shared" si="1187"/>
        <v>0</v>
      </c>
      <c r="W6888" s="24">
        <f t="shared" si="1185"/>
        <v>0</v>
      </c>
      <c r="X6888" s="24">
        <f t="shared" si="1188"/>
        <v>0</v>
      </c>
      <c r="Z6888" s="24">
        <f t="shared" si="1186"/>
        <v>17256.678896296977</v>
      </c>
      <c r="AB6888" s="24">
        <f t="shared" si="1180"/>
        <v>0</v>
      </c>
    </row>
    <row r="6889" x14ac:dyDescent="0.2">
      <c r="I6889" s="25">
        <v>6884</v>
      </c>
      <c r="J6889" s="29">
        <v>0</v>
      </c>
      <c r="L6889" s="25">
        <v>21189.200372505187</v>
      </c>
      <c r="N6889" s="25">
        <v>6884</v>
      </c>
      <c r="O6889" s="25">
        <f t="shared" si="1181"/>
        <v>16845.414296141626</v>
      </c>
      <c r="P6889" s="25">
        <f t="shared" si="1178"/>
        <v>16845.414296141626</v>
      </c>
      <c r="Q6889" s="25">
        <f t="shared" si="1179"/>
        <v>0</v>
      </c>
      <c r="R6889" s="25">
        <f t="shared" si="1182"/>
        <v>16845.414296141626</v>
      </c>
      <c r="S6889" s="25">
        <f t="shared" si="1183"/>
        <v>0</v>
      </c>
      <c r="T6889" s="25" t="str">
        <f t="shared" si="1184"/>
        <v>drain</v>
      </c>
      <c r="V6889" s="25">
        <f t="shared" si="1187"/>
        <v>0</v>
      </c>
      <c r="W6889" s="25">
        <f t="shared" si="1185"/>
        <v>0</v>
      </c>
      <c r="X6889" s="25">
        <f t="shared" si="1188"/>
        <v>0</v>
      </c>
      <c r="Z6889" s="25">
        <f t="shared" si="1186"/>
        <v>16845.414296141626</v>
      </c>
      <c r="AB6889" s="25">
        <f t="shared" si="1180"/>
        <v>0</v>
      </c>
    </row>
    <row r="6890" x14ac:dyDescent="0.2">
      <c r="I6890" s="24">
        <v>6885</v>
      </c>
      <c r="J6890" s="28">
        <v>0</v>
      </c>
      <c r="L6890" s="24">
        <v>20497.187825620174</v>
      </c>
      <c r="N6890" s="24">
        <v>6885</v>
      </c>
      <c r="O6890" s="24">
        <f t="shared" si="1181"/>
        <v>16295.26432136804</v>
      </c>
      <c r="P6890" s="24">
        <f t="shared" si="1178"/>
        <v>16295.26432136804</v>
      </c>
      <c r="Q6890" s="24">
        <f t="shared" si="1179"/>
        <v>0</v>
      </c>
      <c r="R6890" s="24">
        <f t="shared" si="1182"/>
        <v>16295.26432136804</v>
      </c>
      <c r="S6890" s="24">
        <f t="shared" si="1183"/>
        <v>0</v>
      </c>
      <c r="T6890" s="24" t="str">
        <f t="shared" si="1184"/>
        <v>drain</v>
      </c>
      <c r="V6890" s="24">
        <f t="shared" si="1187"/>
        <v>0</v>
      </c>
      <c r="W6890" s="24">
        <f t="shared" si="1185"/>
        <v>0</v>
      </c>
      <c r="X6890" s="24">
        <f t="shared" si="1188"/>
        <v>0</v>
      </c>
      <c r="Z6890" s="24">
        <f t="shared" si="1186"/>
        <v>16295.26432136804</v>
      </c>
      <c r="AB6890" s="24">
        <f t="shared" si="1180"/>
        <v>0</v>
      </c>
    </row>
    <row r="6891" x14ac:dyDescent="0.2">
      <c r="I6891" s="25">
        <v>6886</v>
      </c>
      <c r="J6891" s="29">
        <v>0</v>
      </c>
      <c r="L6891" s="25">
        <v>19735.587565219401</v>
      </c>
      <c r="N6891" s="25">
        <v>6886</v>
      </c>
      <c r="O6891" s="25">
        <f t="shared" si="1181"/>
        <v>15689.792114349424</v>
      </c>
      <c r="P6891" s="25">
        <f t="shared" si="1178"/>
        <v>15689.792114349424</v>
      </c>
      <c r="Q6891" s="25">
        <f t="shared" si="1179"/>
        <v>0</v>
      </c>
      <c r="R6891" s="25">
        <f t="shared" si="1182"/>
        <v>15689.792114349424</v>
      </c>
      <c r="S6891" s="25">
        <f t="shared" si="1183"/>
        <v>0</v>
      </c>
      <c r="T6891" s="25" t="str">
        <f t="shared" si="1184"/>
        <v>drain</v>
      </c>
      <c r="V6891" s="25">
        <f t="shared" si="1187"/>
        <v>0</v>
      </c>
      <c r="W6891" s="25">
        <f t="shared" si="1185"/>
        <v>0</v>
      </c>
      <c r="X6891" s="25">
        <f t="shared" si="1188"/>
        <v>0</v>
      </c>
      <c r="Z6891" s="25">
        <f t="shared" si="1186"/>
        <v>15689.792114349424</v>
      </c>
      <c r="AB6891" s="25">
        <f t="shared" si="1180"/>
        <v>0</v>
      </c>
    </row>
    <row r="6892" x14ac:dyDescent="0.2">
      <c r="I6892" s="24">
        <v>6887</v>
      </c>
      <c r="J6892" s="28">
        <v>0</v>
      </c>
      <c r="L6892" s="24">
        <v>18781.810943400858</v>
      </c>
      <c r="N6892" s="24">
        <v>6887</v>
      </c>
      <c r="O6892" s="24">
        <f t="shared" si="1181"/>
        <v>14931.539700003683</v>
      </c>
      <c r="P6892" s="24">
        <f t="shared" si="1178"/>
        <v>14931.539700003683</v>
      </c>
      <c r="Q6892" s="24">
        <f t="shared" si="1179"/>
        <v>0</v>
      </c>
      <c r="R6892" s="24">
        <f t="shared" si="1182"/>
        <v>14931.539700003683</v>
      </c>
      <c r="S6892" s="24">
        <f t="shared" si="1183"/>
        <v>0</v>
      </c>
      <c r="T6892" s="24" t="str">
        <f t="shared" si="1184"/>
        <v>drain</v>
      </c>
      <c r="V6892" s="24">
        <f t="shared" si="1187"/>
        <v>0</v>
      </c>
      <c r="W6892" s="24">
        <f t="shared" si="1185"/>
        <v>0</v>
      </c>
      <c r="X6892" s="24">
        <f t="shared" si="1188"/>
        <v>0</v>
      </c>
      <c r="Z6892" s="24">
        <f t="shared" si="1186"/>
        <v>14931.539700003683</v>
      </c>
      <c r="AB6892" s="24">
        <f t="shared" si="1180"/>
        <v>0</v>
      </c>
    </row>
    <row r="6893" x14ac:dyDescent="0.2">
      <c r="I6893" s="25">
        <v>6888</v>
      </c>
      <c r="J6893" s="29">
        <v>0</v>
      </c>
      <c r="L6893" s="25">
        <v>17655.012656164166</v>
      </c>
      <c r="N6893" s="25">
        <v>6888</v>
      </c>
      <c r="O6893" s="25">
        <f t="shared" si="1181"/>
        <v>14035.735061650514</v>
      </c>
      <c r="P6893" s="25">
        <f t="shared" si="1178"/>
        <v>14035.735061650514</v>
      </c>
      <c r="Q6893" s="25">
        <f t="shared" si="1179"/>
        <v>0</v>
      </c>
      <c r="R6893" s="25">
        <f t="shared" si="1182"/>
        <v>14035.735061650514</v>
      </c>
      <c r="S6893" s="25">
        <f t="shared" si="1183"/>
        <v>0</v>
      </c>
      <c r="T6893" s="25" t="str">
        <f t="shared" si="1184"/>
        <v>drain</v>
      </c>
      <c r="V6893" s="25">
        <f t="shared" si="1187"/>
        <v>0</v>
      </c>
      <c r="W6893" s="25">
        <f t="shared" si="1185"/>
        <v>0</v>
      </c>
      <c r="X6893" s="25">
        <f t="shared" si="1188"/>
        <v>0</v>
      </c>
      <c r="Z6893" s="25">
        <f t="shared" si="1186"/>
        <v>14035.735061650514</v>
      </c>
      <c r="AB6893" s="25">
        <f t="shared" si="1180"/>
        <v>0</v>
      </c>
    </row>
    <row r="6894" x14ac:dyDescent="0.2">
      <c r="I6894" s="24">
        <v>6889</v>
      </c>
      <c r="J6894" s="28">
        <v>0</v>
      </c>
      <c r="L6894" s="24">
        <v>16990.423729777336</v>
      </c>
      <c r="N6894" s="24">
        <v>6889</v>
      </c>
      <c r="O6894" s="24">
        <f t="shared" si="1181"/>
        <v>13507.386865172983</v>
      </c>
      <c r="P6894" s="24">
        <f t="shared" si="1178"/>
        <v>13507.386865172983</v>
      </c>
      <c r="Q6894" s="24">
        <f t="shared" si="1179"/>
        <v>0</v>
      </c>
      <c r="R6894" s="24">
        <f t="shared" si="1182"/>
        <v>13507.386865172983</v>
      </c>
      <c r="S6894" s="24">
        <f t="shared" si="1183"/>
        <v>0</v>
      </c>
      <c r="T6894" s="24" t="str">
        <f t="shared" si="1184"/>
        <v>drain</v>
      </c>
      <c r="V6894" s="24">
        <f t="shared" si="1187"/>
        <v>0</v>
      </c>
      <c r="W6894" s="24">
        <f t="shared" si="1185"/>
        <v>0</v>
      </c>
      <c r="X6894" s="24">
        <f t="shared" si="1188"/>
        <v>0</v>
      </c>
      <c r="Z6894" s="24">
        <f t="shared" si="1186"/>
        <v>13507.386865172983</v>
      </c>
      <c r="AB6894" s="24">
        <f t="shared" si="1180"/>
        <v>0</v>
      </c>
    </row>
    <row r="6895" x14ac:dyDescent="0.2">
      <c r="I6895" s="25">
        <v>6890</v>
      </c>
      <c r="J6895" s="29">
        <v>0</v>
      </c>
      <c r="L6895" s="25">
        <v>16582.465812444687</v>
      </c>
      <c r="N6895" s="25">
        <v>6890</v>
      </c>
      <c r="O6895" s="25">
        <f t="shared" si="1181"/>
        <v>13183.060320893526</v>
      </c>
      <c r="P6895" s="25">
        <f t="shared" si="1178"/>
        <v>13183.060320893526</v>
      </c>
      <c r="Q6895" s="25">
        <f t="shared" si="1179"/>
        <v>0</v>
      </c>
      <c r="R6895" s="25">
        <f t="shared" si="1182"/>
        <v>13183.060320893526</v>
      </c>
      <c r="S6895" s="25">
        <f t="shared" si="1183"/>
        <v>0</v>
      </c>
      <c r="T6895" s="25" t="str">
        <f t="shared" si="1184"/>
        <v>drain</v>
      </c>
      <c r="V6895" s="25">
        <f t="shared" si="1187"/>
        <v>0</v>
      </c>
      <c r="W6895" s="25">
        <f t="shared" si="1185"/>
        <v>0</v>
      </c>
      <c r="X6895" s="25">
        <f t="shared" si="1188"/>
        <v>0</v>
      </c>
      <c r="Z6895" s="25">
        <f t="shared" si="1186"/>
        <v>13183.060320893526</v>
      </c>
      <c r="AB6895" s="25">
        <f t="shared" si="1180"/>
        <v>0</v>
      </c>
    </row>
    <row r="6896" x14ac:dyDescent="0.2">
      <c r="I6896" s="24">
        <v>6891</v>
      </c>
      <c r="J6896" s="28">
        <v>0</v>
      </c>
      <c r="L6896" s="24">
        <v>16026.927364826201</v>
      </c>
      <c r="N6896" s="24">
        <v>6891</v>
      </c>
      <c r="O6896" s="24">
        <f t="shared" si="1181"/>
        <v>12741.407255036831</v>
      </c>
      <c r="P6896" s="24">
        <f t="shared" si="1178"/>
        <v>12741.407255036831</v>
      </c>
      <c r="Q6896" s="24">
        <f t="shared" si="1179"/>
        <v>0</v>
      </c>
      <c r="R6896" s="24">
        <f t="shared" si="1182"/>
        <v>12741.407255036831</v>
      </c>
      <c r="S6896" s="24">
        <f t="shared" si="1183"/>
        <v>0</v>
      </c>
      <c r="T6896" s="24" t="str">
        <f t="shared" si="1184"/>
        <v>drain</v>
      </c>
      <c r="V6896" s="24">
        <f t="shared" si="1187"/>
        <v>0</v>
      </c>
      <c r="W6896" s="24">
        <f t="shared" si="1185"/>
        <v>0</v>
      </c>
      <c r="X6896" s="24">
        <f t="shared" si="1188"/>
        <v>0</v>
      </c>
      <c r="Z6896" s="24">
        <f t="shared" si="1186"/>
        <v>12741.407255036831</v>
      </c>
      <c r="AB6896" s="24">
        <f t="shared" si="1180"/>
        <v>0</v>
      </c>
    </row>
    <row r="6897" x14ac:dyDescent="0.2">
      <c r="I6897" s="25">
        <v>6892</v>
      </c>
      <c r="J6897" s="29">
        <v>0</v>
      </c>
      <c r="L6897" s="25">
        <v>15823.433427786826</v>
      </c>
      <c r="N6897" s="25">
        <v>6892</v>
      </c>
      <c r="O6897" s="25">
        <f t="shared" si="1181"/>
        <v>12579.629575090526</v>
      </c>
      <c r="P6897" s="25">
        <f t="shared" si="1178"/>
        <v>12579.629575090526</v>
      </c>
      <c r="Q6897" s="25">
        <f t="shared" si="1179"/>
        <v>0</v>
      </c>
      <c r="R6897" s="25">
        <f t="shared" si="1182"/>
        <v>12579.629575090526</v>
      </c>
      <c r="S6897" s="25">
        <f t="shared" si="1183"/>
        <v>0</v>
      </c>
      <c r="T6897" s="25" t="str">
        <f t="shared" si="1184"/>
        <v>drain</v>
      </c>
      <c r="V6897" s="25">
        <f t="shared" si="1187"/>
        <v>0</v>
      </c>
      <c r="W6897" s="25">
        <f t="shared" si="1185"/>
        <v>0</v>
      </c>
      <c r="X6897" s="25">
        <f t="shared" si="1188"/>
        <v>0</v>
      </c>
      <c r="Z6897" s="25">
        <f t="shared" si="1186"/>
        <v>12579.629575090526</v>
      </c>
      <c r="AB6897" s="25">
        <f t="shared" si="1180"/>
        <v>0</v>
      </c>
    </row>
    <row r="6898" x14ac:dyDescent="0.2">
      <c r="I6898" s="24">
        <v>6893</v>
      </c>
      <c r="J6898" s="28">
        <v>0</v>
      </c>
      <c r="L6898" s="24">
        <v>15904.359556901454</v>
      </c>
      <c r="N6898" s="24">
        <v>6893</v>
      </c>
      <c r="O6898" s="24">
        <f t="shared" si="1181"/>
        <v>12643.965847736657</v>
      </c>
      <c r="P6898" s="24">
        <f t="shared" si="1178"/>
        <v>12643.965847736657</v>
      </c>
      <c r="Q6898" s="24">
        <f t="shared" si="1179"/>
        <v>0</v>
      </c>
      <c r="R6898" s="24">
        <f t="shared" si="1182"/>
        <v>12643.965847736657</v>
      </c>
      <c r="S6898" s="24">
        <f t="shared" si="1183"/>
        <v>0</v>
      </c>
      <c r="T6898" s="24" t="str">
        <f t="shared" si="1184"/>
        <v>drain</v>
      </c>
      <c r="V6898" s="24">
        <f t="shared" si="1187"/>
        <v>0</v>
      </c>
      <c r="W6898" s="24">
        <f t="shared" si="1185"/>
        <v>0</v>
      </c>
      <c r="X6898" s="24">
        <f t="shared" si="1188"/>
        <v>0</v>
      </c>
      <c r="Z6898" s="24">
        <f t="shared" si="1186"/>
        <v>12643.965847736657</v>
      </c>
      <c r="AB6898" s="24">
        <f t="shared" si="1180"/>
        <v>0</v>
      </c>
    </row>
    <row r="6899" x14ac:dyDescent="0.2">
      <c r="I6899" s="25">
        <v>6894</v>
      </c>
      <c r="J6899" s="29">
        <v>0</v>
      </c>
      <c r="L6899" s="25">
        <v>16232.021780204772</v>
      </c>
      <c r="N6899" s="25">
        <v>6894</v>
      </c>
      <c r="O6899" s="25">
        <f t="shared" si="1181"/>
        <v>12904.457315262795</v>
      </c>
      <c r="P6899" s="25">
        <f t="shared" si="1178"/>
        <v>12904.457315262795</v>
      </c>
      <c r="Q6899" s="25">
        <f t="shared" si="1179"/>
        <v>0</v>
      </c>
      <c r="R6899" s="25">
        <f t="shared" si="1182"/>
        <v>12904.457315262795</v>
      </c>
      <c r="S6899" s="25">
        <f t="shared" si="1183"/>
        <v>0</v>
      </c>
      <c r="T6899" s="25" t="str">
        <f t="shared" si="1184"/>
        <v>drain</v>
      </c>
      <c r="V6899" s="25">
        <f t="shared" si="1187"/>
        <v>0</v>
      </c>
      <c r="W6899" s="25">
        <f t="shared" si="1185"/>
        <v>0</v>
      </c>
      <c r="X6899" s="25">
        <f t="shared" si="1188"/>
        <v>0</v>
      </c>
      <c r="Z6899" s="25">
        <f t="shared" si="1186"/>
        <v>12904.457315262795</v>
      </c>
      <c r="AB6899" s="25">
        <f t="shared" si="1180"/>
        <v>0</v>
      </c>
    </row>
    <row r="6900" x14ac:dyDescent="0.2">
      <c r="I6900" s="24">
        <v>6895</v>
      </c>
      <c r="J6900" s="28">
        <v>0</v>
      </c>
      <c r="L6900" s="24">
        <v>16376.94338569641</v>
      </c>
      <c r="N6900" s="24">
        <v>6895</v>
      </c>
      <c r="O6900" s="24">
        <f t="shared" si="1181"/>
        <v>13019.669991628647</v>
      </c>
      <c r="P6900" s="24">
        <f t="shared" si="1178"/>
        <v>13019.669991628647</v>
      </c>
      <c r="Q6900" s="24">
        <f t="shared" si="1179"/>
        <v>0</v>
      </c>
      <c r="R6900" s="24">
        <f t="shared" si="1182"/>
        <v>13019.669991628647</v>
      </c>
      <c r="S6900" s="24">
        <f t="shared" si="1183"/>
        <v>0</v>
      </c>
      <c r="T6900" s="24" t="str">
        <f t="shared" si="1184"/>
        <v>drain</v>
      </c>
      <c r="V6900" s="24">
        <f t="shared" si="1187"/>
        <v>0</v>
      </c>
      <c r="W6900" s="24">
        <f t="shared" si="1185"/>
        <v>0</v>
      </c>
      <c r="X6900" s="24">
        <f t="shared" si="1188"/>
        <v>0</v>
      </c>
      <c r="Z6900" s="24">
        <f t="shared" si="1186"/>
        <v>13019.669991628647</v>
      </c>
      <c r="AB6900" s="24">
        <f t="shared" si="1180"/>
        <v>0</v>
      </c>
    </row>
    <row r="6901" x14ac:dyDescent="0.2">
      <c r="I6901" s="25">
        <v>6896</v>
      </c>
      <c r="J6901" s="29">
        <v>0.231514743</v>
      </c>
      <c r="L6901" s="25">
        <v>17401.299022388455</v>
      </c>
      <c r="N6901" s="25">
        <v>6896</v>
      </c>
      <c r="O6901" s="25">
        <f t="shared" si="1181"/>
        <v>13834.032722798822</v>
      </c>
      <c r="P6901" s="25">
        <f t="shared" si="1178"/>
        <v>13834.032722798822</v>
      </c>
      <c r="Q6901" s="25">
        <f t="shared" si="1179"/>
        <v>18521.17944</v>
      </c>
      <c r="R6901" s="25">
        <f t="shared" si="1182"/>
        <v>0</v>
      </c>
      <c r="S6901" s="25">
        <f t="shared" si="1183"/>
        <v>4687.146717201178</v>
      </c>
      <c r="T6901" s="25" t="str">
        <f t="shared" si="1184"/>
        <v>charge</v>
      </c>
      <c r="V6901" s="25">
        <f t="shared" si="1187"/>
        <v>4000</v>
      </c>
      <c r="W6901" s="25">
        <f t="shared" si="1185"/>
        <v>4000</v>
      </c>
      <c r="X6901" s="25">
        <f t="shared" si="1188"/>
        <v>0</v>
      </c>
      <c r="Z6901" s="25">
        <f t="shared" si="1186"/>
        <v>0</v>
      </c>
      <c r="AB6901" s="25">
        <f t="shared" si="1180"/>
        <v>687.14671720117803</v>
      </c>
    </row>
    <row r="6902" x14ac:dyDescent="0.2">
      <c r="I6902" s="24">
        <v>6897</v>
      </c>
      <c r="J6902" s="28">
        <v>0.32187542099999999</v>
      </c>
      <c r="L6902" s="24">
        <v>18644.154836750029</v>
      </c>
      <c r="N6902" s="24">
        <v>6897</v>
      </c>
      <c r="O6902" s="24">
        <f t="shared" si="1181"/>
        <v>14822.103095216275</v>
      </c>
      <c r="P6902" s="24">
        <f t="shared" si="1178"/>
        <v>14822.103095216275</v>
      </c>
      <c r="Q6902" s="24">
        <f t="shared" si="1179"/>
        <v>25750.03368</v>
      </c>
      <c r="R6902" s="24">
        <f t="shared" si="1182"/>
        <v>0</v>
      </c>
      <c r="S6902" s="24">
        <f t="shared" si="1183"/>
        <v>10927.930584783726</v>
      </c>
      <c r="T6902" s="24" t="str">
        <f t="shared" si="1184"/>
        <v>charge</v>
      </c>
      <c r="V6902" s="24">
        <f t="shared" si="1187"/>
        <v>0</v>
      </c>
      <c r="W6902" s="24">
        <f t="shared" si="1185"/>
        <v>4000</v>
      </c>
      <c r="X6902" s="24">
        <f t="shared" si="1188"/>
        <v>0</v>
      </c>
      <c r="Z6902" s="24">
        <f t="shared" si="1186"/>
        <v>0</v>
      </c>
      <c r="AB6902" s="24">
        <f t="shared" si="1180"/>
        <v>10927.930584783726</v>
      </c>
    </row>
    <row r="6903" x14ac:dyDescent="0.2">
      <c r="I6903" s="25">
        <v>6898</v>
      </c>
      <c r="J6903" s="29">
        <v>0.445449294</v>
      </c>
      <c r="L6903" s="25">
        <v>19420.725727653502</v>
      </c>
      <c r="N6903" s="25">
        <v>6898</v>
      </c>
      <c r="O6903" s="25">
        <f t="shared" si="1181"/>
        <v>15439.476953484535</v>
      </c>
      <c r="P6903" s="25">
        <f t="shared" si="1178"/>
        <v>15439.476953484535</v>
      </c>
      <c r="Q6903" s="25">
        <f t="shared" si="1179"/>
        <v>35635.943520000001</v>
      </c>
      <c r="R6903" s="25">
        <f t="shared" si="1182"/>
        <v>0</v>
      </c>
      <c r="S6903" s="25">
        <f t="shared" si="1183"/>
        <v>20196.466566515468</v>
      </c>
      <c r="T6903" s="25" t="str">
        <f t="shared" si="1184"/>
        <v>charge</v>
      </c>
      <c r="V6903" s="25">
        <f t="shared" si="1187"/>
        <v>0</v>
      </c>
      <c r="W6903" s="25">
        <f t="shared" si="1185"/>
        <v>4000</v>
      </c>
      <c r="X6903" s="25">
        <f t="shared" si="1188"/>
        <v>0</v>
      </c>
      <c r="Z6903" s="25">
        <f t="shared" si="1186"/>
        <v>0</v>
      </c>
      <c r="AB6903" s="25">
        <f t="shared" si="1180"/>
        <v>20196.466566515468</v>
      </c>
    </row>
    <row r="6904" x14ac:dyDescent="0.2">
      <c r="I6904" s="24">
        <v>6899</v>
      </c>
      <c r="J6904" s="28">
        <v>0.61480383700000008</v>
      </c>
      <c r="L6904" s="24">
        <v>20042.941320610043</v>
      </c>
      <c r="N6904" s="24">
        <v>6899</v>
      </c>
      <c r="O6904" s="24">
        <f t="shared" si="1181"/>
        <v>15934.138349884985</v>
      </c>
      <c r="P6904" s="24">
        <f t="shared" si="1178"/>
        <v>15934.138349884985</v>
      </c>
      <c r="Q6904" s="24">
        <f t="shared" si="1179"/>
        <v>49184.306960000009</v>
      </c>
      <c r="R6904" s="24">
        <f t="shared" si="1182"/>
        <v>0</v>
      </c>
      <c r="S6904" s="24">
        <f t="shared" si="1183"/>
        <v>33250.168610115026</v>
      </c>
      <c r="T6904" s="24" t="str">
        <f t="shared" si="1184"/>
        <v>charge</v>
      </c>
      <c r="V6904" s="24">
        <f t="shared" si="1187"/>
        <v>0</v>
      </c>
      <c r="W6904" s="24">
        <f t="shared" si="1185"/>
        <v>4000</v>
      </c>
      <c r="X6904" s="24">
        <f t="shared" si="1188"/>
        <v>0</v>
      </c>
      <c r="Z6904" s="24">
        <f t="shared" si="1186"/>
        <v>0</v>
      </c>
      <c r="AB6904" s="24">
        <f t="shared" si="1180"/>
        <v>33250.168610115026</v>
      </c>
    </row>
    <row r="6905" x14ac:dyDescent="0.2">
      <c r="I6905" s="25">
        <v>6900</v>
      </c>
      <c r="J6905" s="29">
        <v>0.6920030330000001</v>
      </c>
      <c r="L6905" s="25">
        <v>20114.88608112335</v>
      </c>
      <c r="N6905" s="25">
        <v>6900</v>
      </c>
      <c r="O6905" s="25">
        <f t="shared" si="1181"/>
        <v>15991.334434493065</v>
      </c>
      <c r="P6905" s="25">
        <f t="shared" si="1178"/>
        <v>15991.334434493065</v>
      </c>
      <c r="Q6905" s="25">
        <f t="shared" si="1179"/>
        <v>55360.242640000011</v>
      </c>
      <c r="R6905" s="25">
        <f t="shared" si="1182"/>
        <v>0</v>
      </c>
      <c r="S6905" s="25">
        <f t="shared" si="1183"/>
        <v>39368.908205506945</v>
      </c>
      <c r="T6905" s="25" t="str">
        <f t="shared" si="1184"/>
        <v>charge</v>
      </c>
      <c r="V6905" s="25">
        <f t="shared" si="1187"/>
        <v>0</v>
      </c>
      <c r="W6905" s="25">
        <f t="shared" si="1185"/>
        <v>4000</v>
      </c>
      <c r="X6905" s="25">
        <f t="shared" si="1188"/>
        <v>0</v>
      </c>
      <c r="Z6905" s="25">
        <f t="shared" si="1186"/>
        <v>0</v>
      </c>
      <c r="AB6905" s="25">
        <f t="shared" si="1180"/>
        <v>39368.908205506945</v>
      </c>
    </row>
    <row r="6906" x14ac:dyDescent="0.2">
      <c r="I6906" s="24">
        <v>6901</v>
      </c>
      <c r="J6906" s="28">
        <v>0.70970861800000007</v>
      </c>
      <c r="L6906" s="24">
        <v>20264.941739273068</v>
      </c>
      <c r="N6906" s="24">
        <v>6901</v>
      </c>
      <c r="O6906" s="24">
        <f t="shared" si="1181"/>
        <v>16110.62868272209</v>
      </c>
      <c r="P6906" s="24">
        <f t="shared" si="1178"/>
        <v>16110.62868272209</v>
      </c>
      <c r="Q6906" s="24">
        <f t="shared" si="1179"/>
        <v>56776.689440000002</v>
      </c>
      <c r="R6906" s="24">
        <f t="shared" si="1182"/>
        <v>0</v>
      </c>
      <c r="S6906" s="24">
        <f t="shared" si="1183"/>
        <v>40666.060757277912</v>
      </c>
      <c r="T6906" s="24" t="str">
        <f t="shared" si="1184"/>
        <v>charge</v>
      </c>
      <c r="V6906" s="24">
        <f t="shared" si="1187"/>
        <v>0</v>
      </c>
      <c r="W6906" s="24">
        <f t="shared" si="1185"/>
        <v>4000</v>
      </c>
      <c r="X6906" s="24">
        <f t="shared" si="1188"/>
        <v>0</v>
      </c>
      <c r="Z6906" s="24">
        <f t="shared" si="1186"/>
        <v>0</v>
      </c>
      <c r="AB6906" s="24">
        <f t="shared" si="1180"/>
        <v>40666.060757277912</v>
      </c>
    </row>
    <row r="6907" x14ac:dyDescent="0.2">
      <c r="I6907" s="25">
        <v>6902</v>
      </c>
      <c r="J6907" s="29">
        <v>0.70198214300000006</v>
      </c>
      <c r="L6907" s="25">
        <v>20522.202072703836</v>
      </c>
      <c r="N6907" s="25">
        <v>6902</v>
      </c>
      <c r="O6907" s="25">
        <f t="shared" si="1181"/>
        <v>16315.15064779955</v>
      </c>
      <c r="P6907" s="25">
        <f t="shared" si="1178"/>
        <v>16315.15064779955</v>
      </c>
      <c r="Q6907" s="25">
        <f t="shared" si="1179"/>
        <v>56158.571440000007</v>
      </c>
      <c r="R6907" s="25">
        <f t="shared" si="1182"/>
        <v>0</v>
      </c>
      <c r="S6907" s="25">
        <f t="shared" si="1183"/>
        <v>39843.420792200457</v>
      </c>
      <c r="T6907" s="25" t="str">
        <f t="shared" si="1184"/>
        <v>charge</v>
      </c>
      <c r="V6907" s="25">
        <f t="shared" si="1187"/>
        <v>0</v>
      </c>
      <c r="W6907" s="25">
        <f t="shared" si="1185"/>
        <v>4000</v>
      </c>
      <c r="X6907" s="25">
        <f t="shared" si="1188"/>
        <v>0</v>
      </c>
      <c r="Z6907" s="25">
        <f t="shared" si="1186"/>
        <v>0</v>
      </c>
      <c r="AB6907" s="25">
        <f t="shared" si="1180"/>
        <v>39843.420792200457</v>
      </c>
    </row>
    <row r="6908" x14ac:dyDescent="0.2">
      <c r="I6908" s="24">
        <v>6903</v>
      </c>
      <c r="J6908" s="28">
        <v>0.61701068000000003</v>
      </c>
      <c r="L6908" s="24">
        <v>20343.333388757703</v>
      </c>
      <c r="N6908" s="24">
        <v>6903</v>
      </c>
      <c r="O6908" s="24">
        <f t="shared" si="1181"/>
        <v>16172.950044062374</v>
      </c>
      <c r="P6908" s="24">
        <f t="shared" si="1178"/>
        <v>16172.950044062374</v>
      </c>
      <c r="Q6908" s="24">
        <f t="shared" si="1179"/>
        <v>49360.854400000004</v>
      </c>
      <c r="R6908" s="24">
        <f t="shared" si="1182"/>
        <v>0</v>
      </c>
      <c r="S6908" s="24">
        <f t="shared" si="1183"/>
        <v>33187.90435593763</v>
      </c>
      <c r="T6908" s="24" t="str">
        <f t="shared" si="1184"/>
        <v>charge</v>
      </c>
      <c r="V6908" s="24">
        <f t="shared" si="1187"/>
        <v>0</v>
      </c>
      <c r="W6908" s="24">
        <f t="shared" si="1185"/>
        <v>4000</v>
      </c>
      <c r="X6908" s="24">
        <f t="shared" si="1188"/>
        <v>0</v>
      </c>
      <c r="Z6908" s="24">
        <f t="shared" si="1186"/>
        <v>0</v>
      </c>
      <c r="AB6908" s="24">
        <f t="shared" si="1180"/>
        <v>33187.90435593763</v>
      </c>
    </row>
    <row r="6909" x14ac:dyDescent="0.2">
      <c r="I6909" s="25">
        <v>6904</v>
      </c>
      <c r="J6909" s="29">
        <v>0.58307722400000006</v>
      </c>
      <c r="L6909" s="25">
        <v>20254.651155471802</v>
      </c>
      <c r="N6909" s="25">
        <v>6904</v>
      </c>
      <c r="O6909" s="25">
        <f t="shared" si="1181"/>
        <v>16102.447668600083</v>
      </c>
      <c r="P6909" s="25">
        <f t="shared" si="1178"/>
        <v>16102.447668600083</v>
      </c>
      <c r="Q6909" s="25">
        <f t="shared" si="1179"/>
        <v>46646.177920000002</v>
      </c>
      <c r="R6909" s="25">
        <f t="shared" si="1182"/>
        <v>0</v>
      </c>
      <c r="S6909" s="25">
        <f t="shared" si="1183"/>
        <v>30543.730251399917</v>
      </c>
      <c r="T6909" s="25" t="str">
        <f t="shared" si="1184"/>
        <v>charge</v>
      </c>
      <c r="V6909" s="25">
        <f t="shared" si="1187"/>
        <v>0</v>
      </c>
      <c r="W6909" s="25">
        <f t="shared" si="1185"/>
        <v>4000</v>
      </c>
      <c r="X6909" s="25">
        <f t="shared" si="1188"/>
        <v>0</v>
      </c>
      <c r="Z6909" s="25">
        <f t="shared" si="1186"/>
        <v>0</v>
      </c>
      <c r="AB6909" s="25">
        <f t="shared" si="1180"/>
        <v>30543.730251399917</v>
      </c>
    </row>
    <row r="6910" x14ac:dyDescent="0.2">
      <c r="I6910" s="24">
        <v>6905</v>
      </c>
      <c r="J6910" s="28">
        <v>0.32641108299999999</v>
      </c>
      <c r="L6910" s="24">
        <v>20353.221984291074</v>
      </c>
      <c r="N6910" s="24">
        <v>6905</v>
      </c>
      <c r="O6910" s="24">
        <f t="shared" si="1181"/>
        <v>16180.811477511405</v>
      </c>
      <c r="P6910" s="24">
        <f t="shared" si="1178"/>
        <v>16180.811477511405</v>
      </c>
      <c r="Q6910" s="24">
        <f t="shared" si="1179"/>
        <v>26112.886640000001</v>
      </c>
      <c r="R6910" s="24">
        <f t="shared" si="1182"/>
        <v>0</v>
      </c>
      <c r="S6910" s="24">
        <f t="shared" si="1183"/>
        <v>9932.0751624885961</v>
      </c>
      <c r="T6910" s="24" t="str">
        <f t="shared" si="1184"/>
        <v>charge</v>
      </c>
      <c r="V6910" s="24">
        <f t="shared" si="1187"/>
        <v>0</v>
      </c>
      <c r="W6910" s="24">
        <f t="shared" si="1185"/>
        <v>4000</v>
      </c>
      <c r="X6910" s="24">
        <f t="shared" si="1188"/>
        <v>0</v>
      </c>
      <c r="Z6910" s="24">
        <f t="shared" si="1186"/>
        <v>0</v>
      </c>
      <c r="AB6910" s="24">
        <f t="shared" si="1180"/>
        <v>9932.0751624885961</v>
      </c>
    </row>
    <row r="6911" x14ac:dyDescent="0.2">
      <c r="I6911" s="25">
        <v>6906</v>
      </c>
      <c r="J6911" s="29">
        <v>0</v>
      </c>
      <c r="L6911" s="25">
        <v>20004.004353237149</v>
      </c>
      <c r="N6911" s="25">
        <v>6906</v>
      </c>
      <c r="O6911" s="25">
        <f t="shared" si="1181"/>
        <v>15903.183460823535</v>
      </c>
      <c r="P6911" s="25">
        <f t="shared" si="1178"/>
        <v>15903.183460823535</v>
      </c>
      <c r="Q6911" s="25">
        <f t="shared" si="1179"/>
        <v>0</v>
      </c>
      <c r="R6911" s="25">
        <f t="shared" si="1182"/>
        <v>15903.183460823535</v>
      </c>
      <c r="S6911" s="25">
        <f t="shared" si="1183"/>
        <v>0</v>
      </c>
      <c r="T6911" s="25" t="str">
        <f t="shared" si="1184"/>
        <v>drain</v>
      </c>
      <c r="V6911" s="25">
        <f t="shared" si="1187"/>
        <v>0</v>
      </c>
      <c r="W6911" s="25">
        <f t="shared" si="1185"/>
        <v>0</v>
      </c>
      <c r="X6911" s="25">
        <f t="shared" si="1188"/>
        <v>4000</v>
      </c>
      <c r="Z6911" s="25">
        <f t="shared" si="1186"/>
        <v>11903.183460823535</v>
      </c>
      <c r="AB6911" s="25">
        <f t="shared" si="1180"/>
        <v>0</v>
      </c>
    </row>
    <row r="6912" x14ac:dyDescent="0.2">
      <c r="I6912" s="24">
        <v>6907</v>
      </c>
      <c r="J6912" s="28">
        <v>0</v>
      </c>
      <c r="L6912" s="24">
        <v>20247.944130897522</v>
      </c>
      <c r="N6912" s="24">
        <v>6907</v>
      </c>
      <c r="O6912" s="24">
        <f t="shared" si="1181"/>
        <v>16097.115584063531</v>
      </c>
      <c r="P6912" s="24">
        <f t="shared" si="1178"/>
        <v>16097.115584063531</v>
      </c>
      <c r="Q6912" s="24">
        <f t="shared" si="1179"/>
        <v>0</v>
      </c>
      <c r="R6912" s="24">
        <f t="shared" si="1182"/>
        <v>16097.115584063531</v>
      </c>
      <c r="S6912" s="24">
        <f t="shared" si="1183"/>
        <v>0</v>
      </c>
      <c r="T6912" s="24" t="str">
        <f t="shared" si="1184"/>
        <v>drain</v>
      </c>
      <c r="V6912" s="24">
        <f t="shared" si="1187"/>
        <v>0</v>
      </c>
      <c r="W6912" s="24">
        <f t="shared" si="1185"/>
        <v>0</v>
      </c>
      <c r="X6912" s="24">
        <f t="shared" si="1188"/>
        <v>0</v>
      </c>
      <c r="Z6912" s="24">
        <f t="shared" si="1186"/>
        <v>16097.115584063531</v>
      </c>
      <c r="AB6912" s="24">
        <f t="shared" si="1180"/>
        <v>0</v>
      </c>
    </row>
    <row r="6913" x14ac:dyDescent="0.2">
      <c r="I6913" s="25">
        <v>6908</v>
      </c>
      <c r="J6913" s="29">
        <v>0</v>
      </c>
      <c r="L6913" s="25">
        <v>19429.631563949584</v>
      </c>
      <c r="N6913" s="25">
        <v>6908</v>
      </c>
      <c r="O6913" s="25">
        <f t="shared" si="1181"/>
        <v>15446.557093339919</v>
      </c>
      <c r="P6913" s="25">
        <f t="shared" si="1178"/>
        <v>15446.557093339919</v>
      </c>
      <c r="Q6913" s="25">
        <f t="shared" si="1179"/>
        <v>0</v>
      </c>
      <c r="R6913" s="25">
        <f t="shared" si="1182"/>
        <v>15446.557093339919</v>
      </c>
      <c r="S6913" s="25">
        <f t="shared" si="1183"/>
        <v>0</v>
      </c>
      <c r="T6913" s="25" t="str">
        <f t="shared" si="1184"/>
        <v>drain</v>
      </c>
      <c r="V6913" s="25">
        <f t="shared" si="1187"/>
        <v>0</v>
      </c>
      <c r="W6913" s="25">
        <f t="shared" si="1185"/>
        <v>0</v>
      </c>
      <c r="X6913" s="25">
        <f t="shared" si="1188"/>
        <v>0</v>
      </c>
      <c r="Z6913" s="25">
        <f t="shared" si="1186"/>
        <v>15446.557093339919</v>
      </c>
      <c r="AB6913" s="25">
        <f t="shared" si="1180"/>
        <v>0</v>
      </c>
    </row>
    <row r="6914" x14ac:dyDescent="0.2">
      <c r="I6914" s="24">
        <v>6909</v>
      </c>
      <c r="J6914" s="28">
        <v>0</v>
      </c>
      <c r="L6914" s="24">
        <v>18782.415174150465</v>
      </c>
      <c r="N6914" s="24">
        <v>6909</v>
      </c>
      <c r="O6914" s="24">
        <f t="shared" si="1181"/>
        <v>14932.02006344962</v>
      </c>
      <c r="P6914" s="24">
        <f t="shared" si="1178"/>
        <v>14932.02006344962</v>
      </c>
      <c r="Q6914" s="24">
        <f t="shared" si="1179"/>
        <v>0</v>
      </c>
      <c r="R6914" s="24">
        <f t="shared" si="1182"/>
        <v>14932.02006344962</v>
      </c>
      <c r="S6914" s="24">
        <f t="shared" si="1183"/>
        <v>0</v>
      </c>
      <c r="T6914" s="24" t="str">
        <f t="shared" si="1184"/>
        <v>drain</v>
      </c>
      <c r="V6914" s="24">
        <f t="shared" si="1187"/>
        <v>0</v>
      </c>
      <c r="W6914" s="24">
        <f t="shared" si="1185"/>
        <v>0</v>
      </c>
      <c r="X6914" s="24">
        <f t="shared" si="1188"/>
        <v>0</v>
      </c>
      <c r="Z6914" s="24">
        <f t="shared" si="1186"/>
        <v>14932.02006344962</v>
      </c>
      <c r="AB6914" s="24">
        <f t="shared" si="1180"/>
        <v>0</v>
      </c>
    </row>
    <row r="6915" x14ac:dyDescent="0.2">
      <c r="I6915" s="25">
        <v>6910</v>
      </c>
      <c r="J6915" s="29">
        <v>0</v>
      </c>
      <c r="L6915" s="25">
        <v>18099.068732261658</v>
      </c>
      <c r="N6915" s="25">
        <v>6910</v>
      </c>
      <c r="O6915" s="25">
        <f t="shared" si="1181"/>
        <v>14388.759642148019</v>
      </c>
      <c r="P6915" s="25">
        <f t="shared" si="1178"/>
        <v>14388.759642148019</v>
      </c>
      <c r="Q6915" s="25">
        <f t="shared" si="1179"/>
        <v>0</v>
      </c>
      <c r="R6915" s="25">
        <f t="shared" si="1182"/>
        <v>14388.759642148019</v>
      </c>
      <c r="S6915" s="25">
        <f t="shared" si="1183"/>
        <v>0</v>
      </c>
      <c r="T6915" s="25" t="str">
        <f t="shared" si="1184"/>
        <v>drain</v>
      </c>
      <c r="V6915" s="25">
        <f t="shared" si="1187"/>
        <v>0</v>
      </c>
      <c r="W6915" s="25">
        <f t="shared" si="1185"/>
        <v>0</v>
      </c>
      <c r="X6915" s="25">
        <f t="shared" si="1188"/>
        <v>0</v>
      </c>
      <c r="Z6915" s="25">
        <f t="shared" si="1186"/>
        <v>14388.759642148019</v>
      </c>
      <c r="AB6915" s="25">
        <f t="shared" si="1180"/>
        <v>0</v>
      </c>
    </row>
    <row r="6916" x14ac:dyDescent="0.2">
      <c r="I6916" s="24">
        <v>6911</v>
      </c>
      <c r="J6916" s="28">
        <v>0</v>
      </c>
      <c r="L6916" s="24">
        <v>17403.036619377133</v>
      </c>
      <c r="N6916" s="24">
        <v>6911</v>
      </c>
      <c r="O6916" s="24">
        <f t="shared" si="1181"/>
        <v>13835.414112404822</v>
      </c>
      <c r="P6916" s="24">
        <f t="shared" si="1178"/>
        <v>13835.414112404822</v>
      </c>
      <c r="Q6916" s="24">
        <f t="shared" si="1179"/>
        <v>0</v>
      </c>
      <c r="R6916" s="24">
        <f t="shared" si="1182"/>
        <v>13835.414112404822</v>
      </c>
      <c r="S6916" s="24">
        <f t="shared" si="1183"/>
        <v>0</v>
      </c>
      <c r="T6916" s="24" t="str">
        <f t="shared" si="1184"/>
        <v>drain</v>
      </c>
      <c r="V6916" s="24">
        <f t="shared" si="1187"/>
        <v>0</v>
      </c>
      <c r="W6916" s="24">
        <f t="shared" si="1185"/>
        <v>0</v>
      </c>
      <c r="X6916" s="24">
        <f t="shared" si="1188"/>
        <v>0</v>
      </c>
      <c r="Z6916" s="24">
        <f t="shared" si="1186"/>
        <v>13835.414112404822</v>
      </c>
      <c r="AB6916" s="24">
        <f t="shared" si="1180"/>
        <v>0</v>
      </c>
    </row>
    <row r="6917" x14ac:dyDescent="0.2">
      <c r="I6917" s="25">
        <v>6912</v>
      </c>
      <c r="J6917" s="29">
        <v>0</v>
      </c>
      <c r="L6917" s="25">
        <v>16625.442277431488</v>
      </c>
      <c r="N6917" s="25">
        <v>6912</v>
      </c>
      <c r="O6917" s="25">
        <f t="shared" si="1181"/>
        <v>13217.226610558033</v>
      </c>
      <c r="P6917" s="25">
        <f t="shared" si="1178"/>
        <v>13217.226610558033</v>
      </c>
      <c r="Q6917" s="25">
        <f t="shared" si="1179"/>
        <v>0</v>
      </c>
      <c r="R6917" s="25">
        <f t="shared" si="1182"/>
        <v>13217.226610558033</v>
      </c>
      <c r="S6917" s="25">
        <f t="shared" si="1183"/>
        <v>0</v>
      </c>
      <c r="T6917" s="25" t="str">
        <f t="shared" si="1184"/>
        <v>drain</v>
      </c>
      <c r="V6917" s="25">
        <f t="shared" si="1187"/>
        <v>0</v>
      </c>
      <c r="W6917" s="25">
        <f t="shared" si="1185"/>
        <v>0</v>
      </c>
      <c r="X6917" s="25">
        <f t="shared" si="1188"/>
        <v>0</v>
      </c>
      <c r="Z6917" s="25">
        <f t="shared" si="1186"/>
        <v>13217.226610558033</v>
      </c>
      <c r="AB6917" s="25">
        <f t="shared" si="1180"/>
        <v>0</v>
      </c>
    </row>
    <row r="6918" x14ac:dyDescent="0.2">
      <c r="I6918" s="24">
        <v>6913</v>
      </c>
      <c r="J6918" s="28">
        <v>0</v>
      </c>
      <c r="L6918" s="24">
        <v>15759.582285690307</v>
      </c>
      <c r="N6918" s="24">
        <v>6913</v>
      </c>
      <c r="O6918" s="24">
        <f t="shared" si="1181"/>
        <v>12528.867917123795</v>
      </c>
      <c r="P6918" s="24">
        <f t="shared" ref="P6918:P6981" si="1189">O6918-$E$8*$E$9</f>
        <v>12528.867917123795</v>
      </c>
      <c r="Q6918" s="24">
        <f t="shared" ref="Q6918:Q6981" si="1190">J6918*$E$7</f>
        <v>0</v>
      </c>
      <c r="R6918" s="24">
        <f t="shared" si="1182"/>
        <v>12528.867917123795</v>
      </c>
      <c r="S6918" s="24">
        <f t="shared" si="1183"/>
        <v>0</v>
      </c>
      <c r="T6918" s="24" t="str">
        <f t="shared" si="1184"/>
        <v>drain</v>
      </c>
      <c r="V6918" s="24">
        <f t="shared" si="1187"/>
        <v>0</v>
      </c>
      <c r="W6918" s="24">
        <f t="shared" si="1185"/>
        <v>0</v>
      </c>
      <c r="X6918" s="24">
        <f t="shared" si="1188"/>
        <v>0</v>
      </c>
      <c r="Z6918" s="24">
        <f t="shared" si="1186"/>
        <v>12528.867917123795</v>
      </c>
      <c r="AB6918" s="24">
        <f t="shared" ref="AB6918:AB6981" si="1191">IF(T6918="charge",(S6918-V6918),0)</f>
        <v>0</v>
      </c>
    </row>
    <row r="6919" x14ac:dyDescent="0.2">
      <c r="I6919" s="25">
        <v>6914</v>
      </c>
      <c r="J6919" s="29">
        <v>0</v>
      </c>
      <c r="L6919" s="25">
        <v>15878.881401252745</v>
      </c>
      <c r="N6919" s="25">
        <v>6914</v>
      </c>
      <c r="O6919" s="25">
        <f t="shared" ref="O6919:O6982" si="1192">L6919*$O$2</f>
        <v>12623.710713995933</v>
      </c>
      <c r="P6919" s="25">
        <f t="shared" si="1189"/>
        <v>12623.710713995933</v>
      </c>
      <c r="Q6919" s="25">
        <f t="shared" si="1190"/>
        <v>0</v>
      </c>
      <c r="R6919" s="25">
        <f t="shared" ref="R6919:R6982" si="1193">IF(P6919&gt;Q6919,P6919-Q6919,0)</f>
        <v>12623.710713995933</v>
      </c>
      <c r="S6919" s="25">
        <f t="shared" ref="S6919:S6982" si="1194">IF(Q6919&gt;P6919,Q6919-P6919,0)</f>
        <v>0</v>
      </c>
      <c r="T6919" s="25" t="str">
        <f t="shared" ref="T6919:T6982" si="1195">IF(P6919&gt;Q6919,"drain","charge")</f>
        <v>drain</v>
      </c>
      <c r="V6919" s="25">
        <f t="shared" si="1187"/>
        <v>0</v>
      </c>
      <c r="W6919" s="25">
        <f t="shared" ref="W6919:W6982" si="1196">IF(W6918+S6919&gt;$E$11,$E$11,IF(T6919="charge",W6918+(S6919*$E$12),IF((W6918-R6919)&gt;0,W6918-R6919,0)))</f>
        <v>0</v>
      </c>
      <c r="X6919" s="25">
        <f t="shared" si="1188"/>
        <v>0</v>
      </c>
      <c r="Z6919" s="25">
        <f t="shared" ref="Z6919:Z6982" si="1197">R6919-X6919</f>
        <v>12623.710713995933</v>
      </c>
      <c r="AB6919" s="25">
        <f t="shared" si="1191"/>
        <v>0</v>
      </c>
    </row>
    <row r="6920" x14ac:dyDescent="0.2">
      <c r="I6920" s="24">
        <v>6915</v>
      </c>
      <c r="J6920" s="28">
        <v>0</v>
      </c>
      <c r="L6920" s="24">
        <v>15440.579205369948</v>
      </c>
      <c r="N6920" s="24">
        <v>6915</v>
      </c>
      <c r="O6920" s="24">
        <f t="shared" si="1192"/>
        <v>12275.260468269109</v>
      </c>
      <c r="P6920" s="24">
        <f t="shared" si="1189"/>
        <v>12275.260468269109</v>
      </c>
      <c r="Q6920" s="24">
        <f t="shared" si="1190"/>
        <v>0</v>
      </c>
      <c r="R6920" s="24">
        <f t="shared" si="1193"/>
        <v>12275.260468269109</v>
      </c>
      <c r="S6920" s="24">
        <f t="shared" si="1194"/>
        <v>0</v>
      </c>
      <c r="T6920" s="24" t="str">
        <f t="shared" si="1195"/>
        <v>drain</v>
      </c>
      <c r="V6920" s="24">
        <f t="shared" ref="V6920:V6983" si="1198">IF(W6920&gt;=W6919,(W6920-W6919),0)</f>
        <v>0</v>
      </c>
      <c r="W6920" s="24">
        <f t="shared" si="1196"/>
        <v>0</v>
      </c>
      <c r="X6920" s="24">
        <f t="shared" ref="X6920:X6983" si="1199">IF(T6920="drain",W6919-W6920,0)</f>
        <v>0</v>
      </c>
      <c r="Z6920" s="24">
        <f t="shared" si="1197"/>
        <v>12275.260468269109</v>
      </c>
      <c r="AB6920" s="24">
        <f t="shared" si="1191"/>
        <v>0</v>
      </c>
    </row>
    <row r="6921" x14ac:dyDescent="0.2">
      <c r="I6921" s="25">
        <v>6916</v>
      </c>
      <c r="J6921" s="29">
        <v>0</v>
      </c>
      <c r="L6921" s="25">
        <v>15211.07105219364</v>
      </c>
      <c r="N6921" s="25">
        <v>6916</v>
      </c>
      <c r="O6921" s="25">
        <f t="shared" si="1192"/>
        <v>12092.801486493945</v>
      </c>
      <c r="P6921" s="25">
        <f t="shared" si="1189"/>
        <v>12092.801486493945</v>
      </c>
      <c r="Q6921" s="25">
        <f t="shared" si="1190"/>
        <v>0</v>
      </c>
      <c r="R6921" s="25">
        <f t="shared" si="1193"/>
        <v>12092.801486493945</v>
      </c>
      <c r="S6921" s="25">
        <f t="shared" si="1194"/>
        <v>0</v>
      </c>
      <c r="T6921" s="25" t="str">
        <f t="shared" si="1195"/>
        <v>drain</v>
      </c>
      <c r="V6921" s="25">
        <f t="shared" si="1198"/>
        <v>0</v>
      </c>
      <c r="W6921" s="25">
        <f t="shared" si="1196"/>
        <v>0</v>
      </c>
      <c r="X6921" s="25">
        <f t="shared" si="1199"/>
        <v>0</v>
      </c>
      <c r="Z6921" s="25">
        <f t="shared" si="1197"/>
        <v>12092.801486493945</v>
      </c>
      <c r="AB6921" s="25">
        <f t="shared" si="1191"/>
        <v>0</v>
      </c>
    </row>
    <row r="6922" x14ac:dyDescent="0.2">
      <c r="I6922" s="24">
        <v>6917</v>
      </c>
      <c r="J6922" s="28">
        <v>0</v>
      </c>
      <c r="L6922" s="24">
        <v>15252.428778362273</v>
      </c>
      <c r="N6922" s="24">
        <v>6917</v>
      </c>
      <c r="O6922" s="24">
        <f t="shared" si="1192"/>
        <v>12125.680878798008</v>
      </c>
      <c r="P6922" s="24">
        <f t="shared" si="1189"/>
        <v>12125.680878798008</v>
      </c>
      <c r="Q6922" s="24">
        <f t="shared" si="1190"/>
        <v>0</v>
      </c>
      <c r="R6922" s="24">
        <f t="shared" si="1193"/>
        <v>12125.680878798008</v>
      </c>
      <c r="S6922" s="24">
        <f t="shared" si="1194"/>
        <v>0</v>
      </c>
      <c r="T6922" s="24" t="str">
        <f t="shared" si="1195"/>
        <v>drain</v>
      </c>
      <c r="V6922" s="24">
        <f t="shared" si="1198"/>
        <v>0</v>
      </c>
      <c r="W6922" s="24">
        <f t="shared" si="1196"/>
        <v>0</v>
      </c>
      <c r="X6922" s="24">
        <f t="shared" si="1199"/>
        <v>0</v>
      </c>
      <c r="Z6922" s="24">
        <f t="shared" si="1197"/>
        <v>12125.680878798008</v>
      </c>
      <c r="AB6922" s="24">
        <f t="shared" si="1191"/>
        <v>0</v>
      </c>
    </row>
    <row r="6923" x14ac:dyDescent="0.2">
      <c r="I6923" s="25">
        <v>6918</v>
      </c>
      <c r="J6923" s="29">
        <v>0</v>
      </c>
      <c r="L6923" s="25">
        <v>15462.710234689712</v>
      </c>
      <c r="N6923" s="25">
        <v>6918</v>
      </c>
      <c r="O6923" s="25">
        <f t="shared" si="1192"/>
        <v>12292.854636578322</v>
      </c>
      <c r="P6923" s="25">
        <f t="shared" si="1189"/>
        <v>12292.854636578322</v>
      </c>
      <c r="Q6923" s="25">
        <f t="shared" si="1190"/>
        <v>0</v>
      </c>
      <c r="R6923" s="25">
        <f t="shared" si="1193"/>
        <v>12292.854636578322</v>
      </c>
      <c r="S6923" s="25">
        <f t="shared" si="1194"/>
        <v>0</v>
      </c>
      <c r="T6923" s="25" t="str">
        <f t="shared" si="1195"/>
        <v>drain</v>
      </c>
      <c r="V6923" s="25">
        <f t="shared" si="1198"/>
        <v>0</v>
      </c>
      <c r="W6923" s="25">
        <f t="shared" si="1196"/>
        <v>0</v>
      </c>
      <c r="X6923" s="25">
        <f t="shared" si="1199"/>
        <v>0</v>
      </c>
      <c r="Z6923" s="25">
        <f t="shared" si="1197"/>
        <v>12292.854636578322</v>
      </c>
      <c r="AB6923" s="25">
        <f t="shared" si="1191"/>
        <v>0</v>
      </c>
    </row>
    <row r="6924" x14ac:dyDescent="0.2">
      <c r="I6924" s="24">
        <v>6919</v>
      </c>
      <c r="J6924" s="28">
        <v>0</v>
      </c>
      <c r="L6924" s="24">
        <v>15123.673923969267</v>
      </c>
      <c r="N6924" s="24">
        <v>6919</v>
      </c>
      <c r="O6924" s="24">
        <f t="shared" si="1192"/>
        <v>12023.320769555568</v>
      </c>
      <c r="P6924" s="24">
        <f t="shared" si="1189"/>
        <v>12023.320769555568</v>
      </c>
      <c r="Q6924" s="24">
        <f t="shared" si="1190"/>
        <v>0</v>
      </c>
      <c r="R6924" s="24">
        <f t="shared" si="1193"/>
        <v>12023.320769555568</v>
      </c>
      <c r="S6924" s="24">
        <f t="shared" si="1194"/>
        <v>0</v>
      </c>
      <c r="T6924" s="24" t="str">
        <f t="shared" si="1195"/>
        <v>drain</v>
      </c>
      <c r="V6924" s="24">
        <f t="shared" si="1198"/>
        <v>0</v>
      </c>
      <c r="W6924" s="24">
        <f t="shared" si="1196"/>
        <v>0</v>
      </c>
      <c r="X6924" s="24">
        <f t="shared" si="1199"/>
        <v>0</v>
      </c>
      <c r="Z6924" s="24">
        <f t="shared" si="1197"/>
        <v>12023.320769555568</v>
      </c>
      <c r="AB6924" s="24">
        <f t="shared" si="1191"/>
        <v>0</v>
      </c>
    </row>
    <row r="6925" x14ac:dyDescent="0.2">
      <c r="I6925" s="25">
        <v>6920</v>
      </c>
      <c r="J6925" s="29">
        <v>0.36993917200000004</v>
      </c>
      <c r="L6925" s="25">
        <v>15627.892995357512</v>
      </c>
      <c r="N6925" s="25">
        <v>6920</v>
      </c>
      <c r="O6925" s="25">
        <f t="shared" si="1192"/>
        <v>12424.174931309222</v>
      </c>
      <c r="P6925" s="25">
        <f t="shared" si="1189"/>
        <v>12424.174931309222</v>
      </c>
      <c r="Q6925" s="25">
        <f t="shared" si="1190"/>
        <v>29595.133760000004</v>
      </c>
      <c r="R6925" s="25">
        <f t="shared" si="1193"/>
        <v>0</v>
      </c>
      <c r="S6925" s="25">
        <f t="shared" si="1194"/>
        <v>17170.958828690782</v>
      </c>
      <c r="T6925" s="25" t="str">
        <f t="shared" si="1195"/>
        <v>charge</v>
      </c>
      <c r="V6925" s="25">
        <f t="shared" si="1198"/>
        <v>4000</v>
      </c>
      <c r="W6925" s="25">
        <f t="shared" si="1196"/>
        <v>4000</v>
      </c>
      <c r="X6925" s="25">
        <f t="shared" si="1199"/>
        <v>0</v>
      </c>
      <c r="Z6925" s="25">
        <f t="shared" si="1197"/>
        <v>0</v>
      </c>
      <c r="AB6925" s="25">
        <f t="shared" si="1191"/>
        <v>13170.958828690782</v>
      </c>
    </row>
    <row r="6926" x14ac:dyDescent="0.2">
      <c r="I6926" s="24">
        <v>6921</v>
      </c>
      <c r="J6926" s="28">
        <v>0.49221267899999999</v>
      </c>
      <c r="L6926" s="24">
        <v>16135.722050476073</v>
      </c>
      <c r="N6926" s="24">
        <v>6921</v>
      </c>
      <c r="O6926" s="24">
        <f t="shared" si="1192"/>
        <v>12827.899030128479</v>
      </c>
      <c r="P6926" s="24">
        <f t="shared" si="1189"/>
        <v>12827.899030128479</v>
      </c>
      <c r="Q6926" s="24">
        <f t="shared" si="1190"/>
        <v>39377.014320000002</v>
      </c>
      <c r="R6926" s="24">
        <f t="shared" si="1193"/>
        <v>0</v>
      </c>
      <c r="S6926" s="24">
        <f t="shared" si="1194"/>
        <v>26549.115289871523</v>
      </c>
      <c r="T6926" s="24" t="str">
        <f t="shared" si="1195"/>
        <v>charge</v>
      </c>
      <c r="V6926" s="24">
        <f t="shared" si="1198"/>
        <v>0</v>
      </c>
      <c r="W6926" s="24">
        <f t="shared" si="1196"/>
        <v>4000</v>
      </c>
      <c r="X6926" s="24">
        <f t="shared" si="1199"/>
        <v>0</v>
      </c>
      <c r="Z6926" s="24">
        <f t="shared" si="1197"/>
        <v>0</v>
      </c>
      <c r="AB6926" s="24">
        <f t="shared" si="1191"/>
        <v>26549.115289871523</v>
      </c>
    </row>
    <row r="6927" x14ac:dyDescent="0.2">
      <c r="I6927" s="25">
        <v>6922</v>
      </c>
      <c r="J6927" s="29">
        <v>0.56493573499999994</v>
      </c>
      <c r="L6927" s="25">
        <v>16802.513819599149</v>
      </c>
      <c r="N6927" s="25">
        <v>6922</v>
      </c>
      <c r="O6927" s="25">
        <f t="shared" si="1192"/>
        <v>13357.998486581324</v>
      </c>
      <c r="P6927" s="25">
        <f t="shared" si="1189"/>
        <v>13357.998486581324</v>
      </c>
      <c r="Q6927" s="25">
        <f t="shared" si="1190"/>
        <v>45194.858799999995</v>
      </c>
      <c r="R6927" s="25">
        <f t="shared" si="1193"/>
        <v>0</v>
      </c>
      <c r="S6927" s="25">
        <f t="shared" si="1194"/>
        <v>31836.860313418671</v>
      </c>
      <c r="T6927" s="25" t="str">
        <f t="shared" si="1195"/>
        <v>charge</v>
      </c>
      <c r="V6927" s="25">
        <f t="shared" si="1198"/>
        <v>0</v>
      </c>
      <c r="W6927" s="25">
        <f t="shared" si="1196"/>
        <v>4000</v>
      </c>
      <c r="X6927" s="25">
        <f t="shared" si="1199"/>
        <v>0</v>
      </c>
      <c r="Z6927" s="25">
        <f t="shared" si="1197"/>
        <v>0</v>
      </c>
      <c r="AB6927" s="25">
        <f t="shared" si="1191"/>
        <v>31836.860313418671</v>
      </c>
    </row>
    <row r="6928" x14ac:dyDescent="0.2">
      <c r="I6928" s="24">
        <v>6923</v>
      </c>
      <c r="J6928" s="28">
        <v>0.64664267399999997</v>
      </c>
      <c r="L6928" s="24">
        <v>17276.234908008573</v>
      </c>
      <c r="N6928" s="24">
        <v>6923</v>
      </c>
      <c r="O6928" s="24">
        <f t="shared" si="1192"/>
        <v>13734.606751866817</v>
      </c>
      <c r="P6928" s="24">
        <f t="shared" si="1189"/>
        <v>13734.606751866817</v>
      </c>
      <c r="Q6928" s="24">
        <f t="shared" si="1190"/>
        <v>51731.413919999999</v>
      </c>
      <c r="R6928" s="24">
        <f t="shared" si="1193"/>
        <v>0</v>
      </c>
      <c r="S6928" s="24">
        <f t="shared" si="1194"/>
        <v>37996.807168133178</v>
      </c>
      <c r="T6928" s="24" t="str">
        <f t="shared" si="1195"/>
        <v>charge</v>
      </c>
      <c r="V6928" s="24">
        <f t="shared" si="1198"/>
        <v>0</v>
      </c>
      <c r="W6928" s="24">
        <f t="shared" si="1196"/>
        <v>4000</v>
      </c>
      <c r="X6928" s="24">
        <f t="shared" si="1199"/>
        <v>0</v>
      </c>
      <c r="Z6928" s="24">
        <f t="shared" si="1197"/>
        <v>0</v>
      </c>
      <c r="AB6928" s="24">
        <f t="shared" si="1191"/>
        <v>37996.807168133178</v>
      </c>
    </row>
    <row r="6929" x14ac:dyDescent="0.2">
      <c r="I6929" s="25">
        <v>6924</v>
      </c>
      <c r="J6929" s="29">
        <v>0.617211273</v>
      </c>
      <c r="L6929" s="25">
        <v>17818.746907901761</v>
      </c>
      <c r="N6929" s="25">
        <v>6924</v>
      </c>
      <c r="O6929" s="25">
        <f t="shared" si="1192"/>
        <v>14165.903791781901</v>
      </c>
      <c r="P6929" s="25">
        <f t="shared" si="1189"/>
        <v>14165.903791781901</v>
      </c>
      <c r="Q6929" s="25">
        <f t="shared" si="1190"/>
        <v>49376.901839999999</v>
      </c>
      <c r="R6929" s="25">
        <f t="shared" si="1193"/>
        <v>0</v>
      </c>
      <c r="S6929" s="25">
        <f t="shared" si="1194"/>
        <v>35210.998048218098</v>
      </c>
      <c r="T6929" s="25" t="str">
        <f t="shared" si="1195"/>
        <v>charge</v>
      </c>
      <c r="V6929" s="25">
        <f t="shared" si="1198"/>
        <v>0</v>
      </c>
      <c r="W6929" s="25">
        <f t="shared" si="1196"/>
        <v>4000</v>
      </c>
      <c r="X6929" s="25">
        <f t="shared" si="1199"/>
        <v>0</v>
      </c>
      <c r="Z6929" s="25">
        <f t="shared" si="1197"/>
        <v>0</v>
      </c>
      <c r="AB6929" s="25">
        <f t="shared" si="1191"/>
        <v>35210.998048218098</v>
      </c>
    </row>
    <row r="6930" x14ac:dyDescent="0.2">
      <c r="I6930" s="24">
        <v>6925</v>
      </c>
      <c r="J6930" s="28">
        <v>0.66971069599999999</v>
      </c>
      <c r="L6930" s="24">
        <v>17843.338541698453</v>
      </c>
      <c r="N6930" s="24">
        <v>6925</v>
      </c>
      <c r="O6930" s="24">
        <f t="shared" si="1192"/>
        <v>14185.45414065027</v>
      </c>
      <c r="P6930" s="24">
        <f t="shared" si="1189"/>
        <v>14185.45414065027</v>
      </c>
      <c r="Q6930" s="24">
        <f t="shared" si="1190"/>
        <v>53576.855680000001</v>
      </c>
      <c r="R6930" s="24">
        <f t="shared" si="1193"/>
        <v>0</v>
      </c>
      <c r="S6930" s="24">
        <f t="shared" si="1194"/>
        <v>39391.401539349732</v>
      </c>
      <c r="T6930" s="24" t="str">
        <f t="shared" si="1195"/>
        <v>charge</v>
      </c>
      <c r="V6930" s="24">
        <f t="shared" si="1198"/>
        <v>0</v>
      </c>
      <c r="W6930" s="24">
        <f t="shared" si="1196"/>
        <v>4000</v>
      </c>
      <c r="X6930" s="24">
        <f t="shared" si="1199"/>
        <v>0</v>
      </c>
      <c r="Z6930" s="24">
        <f t="shared" si="1197"/>
        <v>0</v>
      </c>
      <c r="AB6930" s="24">
        <f t="shared" si="1191"/>
        <v>39391.401539349732</v>
      </c>
    </row>
    <row r="6931" x14ac:dyDescent="0.2">
      <c r="I6931" s="25">
        <v>6926</v>
      </c>
      <c r="J6931" s="29">
        <v>0.66810154099999997</v>
      </c>
      <c r="L6931" s="25">
        <v>17310.564987945556</v>
      </c>
      <c r="N6931" s="25">
        <v>6926</v>
      </c>
      <c r="O6931" s="25">
        <f t="shared" si="1192"/>
        <v>13761.899165416718</v>
      </c>
      <c r="P6931" s="25">
        <f t="shared" si="1189"/>
        <v>13761.899165416718</v>
      </c>
      <c r="Q6931" s="25">
        <f t="shared" si="1190"/>
        <v>53448.12328</v>
      </c>
      <c r="R6931" s="25">
        <f t="shared" si="1193"/>
        <v>0</v>
      </c>
      <c r="S6931" s="25">
        <f t="shared" si="1194"/>
        <v>39686.224114583281</v>
      </c>
      <c r="T6931" s="25" t="str">
        <f t="shared" si="1195"/>
        <v>charge</v>
      </c>
      <c r="V6931" s="25">
        <f t="shared" si="1198"/>
        <v>0</v>
      </c>
      <c r="W6931" s="25">
        <f t="shared" si="1196"/>
        <v>4000</v>
      </c>
      <c r="X6931" s="25">
        <f t="shared" si="1199"/>
        <v>0</v>
      </c>
      <c r="Z6931" s="25">
        <f t="shared" si="1197"/>
        <v>0</v>
      </c>
      <c r="AB6931" s="25">
        <f t="shared" si="1191"/>
        <v>39686.224114583281</v>
      </c>
    </row>
    <row r="6932" x14ac:dyDescent="0.2">
      <c r="I6932" s="24">
        <v>6927</v>
      </c>
      <c r="J6932" s="28">
        <v>0.62876365300000003</v>
      </c>
      <c r="L6932" s="24">
        <v>17795.400734186172</v>
      </c>
      <c r="N6932" s="24">
        <v>6927</v>
      </c>
      <c r="O6932" s="24">
        <f t="shared" si="1192"/>
        <v>14147.343583678008</v>
      </c>
      <c r="P6932" s="24">
        <f t="shared" si="1189"/>
        <v>14147.343583678008</v>
      </c>
      <c r="Q6932" s="24">
        <f t="shared" si="1190"/>
        <v>50301.092240000005</v>
      </c>
      <c r="R6932" s="24">
        <f t="shared" si="1193"/>
        <v>0</v>
      </c>
      <c r="S6932" s="24">
        <f t="shared" si="1194"/>
        <v>36153.748656322001</v>
      </c>
      <c r="T6932" s="24" t="str">
        <f t="shared" si="1195"/>
        <v>charge</v>
      </c>
      <c r="V6932" s="24">
        <f t="shared" si="1198"/>
        <v>0</v>
      </c>
      <c r="W6932" s="24">
        <f t="shared" si="1196"/>
        <v>4000</v>
      </c>
      <c r="X6932" s="24">
        <f t="shared" si="1199"/>
        <v>0</v>
      </c>
      <c r="Z6932" s="24">
        <f t="shared" si="1197"/>
        <v>0</v>
      </c>
      <c r="AB6932" s="24">
        <f t="shared" si="1191"/>
        <v>36153.748656322001</v>
      </c>
    </row>
    <row r="6933" x14ac:dyDescent="0.2">
      <c r="I6933" s="25">
        <v>6928</v>
      </c>
      <c r="J6933" s="29">
        <v>0.55925872999999993</v>
      </c>
      <c r="L6933" s="25">
        <v>17892.915234327316</v>
      </c>
      <c r="N6933" s="25">
        <v>6928</v>
      </c>
      <c r="O6933" s="25">
        <f t="shared" si="1192"/>
        <v>14224.867611290218</v>
      </c>
      <c r="P6933" s="25">
        <f t="shared" si="1189"/>
        <v>14224.867611290218</v>
      </c>
      <c r="Q6933" s="25">
        <f t="shared" si="1190"/>
        <v>44740.698399999994</v>
      </c>
      <c r="R6933" s="25">
        <f t="shared" si="1193"/>
        <v>0</v>
      </c>
      <c r="S6933" s="25">
        <f t="shared" si="1194"/>
        <v>30515.830788709776</v>
      </c>
      <c r="T6933" s="25" t="str">
        <f t="shared" si="1195"/>
        <v>charge</v>
      </c>
      <c r="V6933" s="25">
        <f t="shared" si="1198"/>
        <v>0</v>
      </c>
      <c r="W6933" s="25">
        <f t="shared" si="1196"/>
        <v>4000</v>
      </c>
      <c r="X6933" s="25">
        <f t="shared" si="1199"/>
        <v>0</v>
      </c>
      <c r="Z6933" s="25">
        <f t="shared" si="1197"/>
        <v>0</v>
      </c>
      <c r="AB6933" s="25">
        <f t="shared" si="1191"/>
        <v>30515.830788709776</v>
      </c>
    </row>
    <row r="6934" x14ac:dyDescent="0.2">
      <c r="I6934" s="24">
        <v>6929</v>
      </c>
      <c r="J6934" s="28">
        <v>0.315849571</v>
      </c>
      <c r="L6934" s="24">
        <v>18273.583785438535</v>
      </c>
      <c r="N6934" s="24">
        <v>6929</v>
      </c>
      <c r="O6934" s="24">
        <f t="shared" si="1192"/>
        <v>14527.499109423636</v>
      </c>
      <c r="P6934" s="24">
        <f t="shared" si="1189"/>
        <v>14527.499109423636</v>
      </c>
      <c r="Q6934" s="24">
        <f t="shared" si="1190"/>
        <v>25267.965680000001</v>
      </c>
      <c r="R6934" s="24">
        <f t="shared" si="1193"/>
        <v>0</v>
      </c>
      <c r="S6934" s="24">
        <f t="shared" si="1194"/>
        <v>10740.466570576365</v>
      </c>
      <c r="T6934" s="24" t="str">
        <f t="shared" si="1195"/>
        <v>charge</v>
      </c>
      <c r="V6934" s="24">
        <f t="shared" si="1198"/>
        <v>0</v>
      </c>
      <c r="W6934" s="24">
        <f t="shared" si="1196"/>
        <v>4000</v>
      </c>
      <c r="X6934" s="24">
        <f t="shared" si="1199"/>
        <v>0</v>
      </c>
      <c r="Z6934" s="24">
        <f t="shared" si="1197"/>
        <v>0</v>
      </c>
      <c r="AB6934" s="24">
        <f t="shared" si="1191"/>
        <v>10740.466570576365</v>
      </c>
    </row>
    <row r="6935" x14ac:dyDescent="0.2">
      <c r="I6935" s="25">
        <v>6930</v>
      </c>
      <c r="J6935" s="29">
        <v>0</v>
      </c>
      <c r="L6935" s="25">
        <v>18070.130993700026</v>
      </c>
      <c r="N6935" s="25">
        <v>6930</v>
      </c>
      <c r="O6935" s="25">
        <f t="shared" si="1192"/>
        <v>14365.754139991521</v>
      </c>
      <c r="P6935" s="25">
        <f t="shared" si="1189"/>
        <v>14365.754139991521</v>
      </c>
      <c r="Q6935" s="25">
        <f t="shared" si="1190"/>
        <v>0</v>
      </c>
      <c r="R6935" s="25">
        <f t="shared" si="1193"/>
        <v>14365.754139991521</v>
      </c>
      <c r="S6935" s="25">
        <f t="shared" si="1194"/>
        <v>0</v>
      </c>
      <c r="T6935" s="25" t="str">
        <f t="shared" si="1195"/>
        <v>drain</v>
      </c>
      <c r="V6935" s="25">
        <f t="shared" si="1198"/>
        <v>0</v>
      </c>
      <c r="W6935" s="25">
        <f t="shared" si="1196"/>
        <v>0</v>
      </c>
      <c r="X6935" s="25">
        <f t="shared" si="1199"/>
        <v>4000</v>
      </c>
      <c r="Z6935" s="25">
        <f t="shared" si="1197"/>
        <v>10365.754139991521</v>
      </c>
      <c r="AB6935" s="25">
        <f t="shared" si="1191"/>
        <v>0</v>
      </c>
    </row>
    <row r="6936" x14ac:dyDescent="0.2">
      <c r="I6936" s="24">
        <v>6931</v>
      </c>
      <c r="J6936" s="28">
        <v>0</v>
      </c>
      <c r="L6936" s="24">
        <v>19074.106884098052</v>
      </c>
      <c r="N6936" s="24">
        <v>6931</v>
      </c>
      <c r="O6936" s="24">
        <f t="shared" si="1192"/>
        <v>15163.914972857952</v>
      </c>
      <c r="P6936" s="24">
        <f t="shared" si="1189"/>
        <v>15163.914972857952</v>
      </c>
      <c r="Q6936" s="24">
        <f t="shared" si="1190"/>
        <v>0</v>
      </c>
      <c r="R6936" s="24">
        <f t="shared" si="1193"/>
        <v>15163.914972857952</v>
      </c>
      <c r="S6936" s="24">
        <f t="shared" si="1194"/>
        <v>0</v>
      </c>
      <c r="T6936" s="24" t="str">
        <f t="shared" si="1195"/>
        <v>drain</v>
      </c>
      <c r="V6936" s="24">
        <f t="shared" si="1198"/>
        <v>0</v>
      </c>
      <c r="W6936" s="24">
        <f t="shared" si="1196"/>
        <v>0</v>
      </c>
      <c r="X6936" s="24">
        <f t="shared" si="1199"/>
        <v>0</v>
      </c>
      <c r="Z6936" s="24">
        <f t="shared" si="1197"/>
        <v>15163.914972857952</v>
      </c>
      <c r="AB6936" s="24">
        <f t="shared" si="1191"/>
        <v>0</v>
      </c>
    </row>
    <row r="6937" x14ac:dyDescent="0.2">
      <c r="I6937" s="25">
        <v>6932</v>
      </c>
      <c r="J6937" s="29">
        <v>0</v>
      </c>
      <c r="L6937" s="25">
        <v>19243.546401500702</v>
      </c>
      <c r="N6937" s="25">
        <v>6932</v>
      </c>
      <c r="O6937" s="25">
        <f t="shared" si="1192"/>
        <v>15298.619389193058</v>
      </c>
      <c r="P6937" s="25">
        <f t="shared" si="1189"/>
        <v>15298.619389193058</v>
      </c>
      <c r="Q6937" s="25">
        <f t="shared" si="1190"/>
        <v>0</v>
      </c>
      <c r="R6937" s="25">
        <f t="shared" si="1193"/>
        <v>15298.619389193058</v>
      </c>
      <c r="S6937" s="25">
        <f t="shared" si="1194"/>
        <v>0</v>
      </c>
      <c r="T6937" s="25" t="str">
        <f t="shared" si="1195"/>
        <v>drain</v>
      </c>
      <c r="V6937" s="25">
        <f t="shared" si="1198"/>
        <v>0</v>
      </c>
      <c r="W6937" s="25">
        <f t="shared" si="1196"/>
        <v>0</v>
      </c>
      <c r="X6937" s="25">
        <f t="shared" si="1199"/>
        <v>0</v>
      </c>
      <c r="Z6937" s="25">
        <f t="shared" si="1197"/>
        <v>15298.619389193058</v>
      </c>
      <c r="AB6937" s="25">
        <f t="shared" si="1191"/>
        <v>0</v>
      </c>
    </row>
    <row r="6938" x14ac:dyDescent="0.2">
      <c r="I6938" s="24">
        <v>6933</v>
      </c>
      <c r="J6938" s="28">
        <v>0</v>
      </c>
      <c r="L6938" s="24">
        <v>18855.974327707288</v>
      </c>
      <c r="N6938" s="24">
        <v>6933</v>
      </c>
      <c r="O6938" s="24">
        <f t="shared" si="1192"/>
        <v>14990.499590527295</v>
      </c>
      <c r="P6938" s="24">
        <f t="shared" si="1189"/>
        <v>14990.499590527295</v>
      </c>
      <c r="Q6938" s="24">
        <f t="shared" si="1190"/>
        <v>0</v>
      </c>
      <c r="R6938" s="24">
        <f t="shared" si="1193"/>
        <v>14990.499590527295</v>
      </c>
      <c r="S6938" s="24">
        <f t="shared" si="1194"/>
        <v>0</v>
      </c>
      <c r="T6938" s="24" t="str">
        <f t="shared" si="1195"/>
        <v>drain</v>
      </c>
      <c r="V6938" s="24">
        <f t="shared" si="1198"/>
        <v>0</v>
      </c>
      <c r="W6938" s="24">
        <f t="shared" si="1196"/>
        <v>0</v>
      </c>
      <c r="X6938" s="24">
        <f t="shared" si="1199"/>
        <v>0</v>
      </c>
      <c r="Z6938" s="24">
        <f t="shared" si="1197"/>
        <v>14990.499590527295</v>
      </c>
      <c r="AB6938" s="24">
        <f t="shared" si="1191"/>
        <v>0</v>
      </c>
    </row>
    <row r="6939" x14ac:dyDescent="0.2">
      <c r="I6939" s="25">
        <v>6934</v>
      </c>
      <c r="J6939" s="29">
        <v>0</v>
      </c>
      <c r="L6939" s="25">
        <v>18247.770320510863</v>
      </c>
      <c r="N6939" s="25">
        <v>6934</v>
      </c>
      <c r="O6939" s="25">
        <f t="shared" si="1192"/>
        <v>14506.977404806137</v>
      </c>
      <c r="P6939" s="25">
        <f t="shared" si="1189"/>
        <v>14506.977404806137</v>
      </c>
      <c r="Q6939" s="25">
        <f t="shared" si="1190"/>
        <v>0</v>
      </c>
      <c r="R6939" s="25">
        <f t="shared" si="1193"/>
        <v>14506.977404806137</v>
      </c>
      <c r="S6939" s="25">
        <f t="shared" si="1194"/>
        <v>0</v>
      </c>
      <c r="T6939" s="25" t="str">
        <f t="shared" si="1195"/>
        <v>drain</v>
      </c>
      <c r="V6939" s="25">
        <f t="shared" si="1198"/>
        <v>0</v>
      </c>
      <c r="W6939" s="25">
        <f t="shared" si="1196"/>
        <v>0</v>
      </c>
      <c r="X6939" s="25">
        <f t="shared" si="1199"/>
        <v>0</v>
      </c>
      <c r="Z6939" s="25">
        <f t="shared" si="1197"/>
        <v>14506.977404806137</v>
      </c>
      <c r="AB6939" s="25">
        <f t="shared" si="1191"/>
        <v>0</v>
      </c>
    </row>
    <row r="6940" x14ac:dyDescent="0.2">
      <c r="I6940" s="24">
        <v>6935</v>
      </c>
      <c r="J6940" s="28">
        <v>0</v>
      </c>
      <c r="L6940" s="24">
        <v>17276.650571346283</v>
      </c>
      <c r="N6940" s="24">
        <v>6935</v>
      </c>
      <c r="O6940" s="24">
        <f t="shared" si="1192"/>
        <v>13734.937204220296</v>
      </c>
      <c r="P6940" s="24">
        <f t="shared" si="1189"/>
        <v>13734.937204220296</v>
      </c>
      <c r="Q6940" s="24">
        <f t="shared" si="1190"/>
        <v>0</v>
      </c>
      <c r="R6940" s="24">
        <f t="shared" si="1193"/>
        <v>13734.937204220296</v>
      </c>
      <c r="S6940" s="24">
        <f t="shared" si="1194"/>
        <v>0</v>
      </c>
      <c r="T6940" s="24" t="str">
        <f t="shared" si="1195"/>
        <v>drain</v>
      </c>
      <c r="V6940" s="24">
        <f t="shared" si="1198"/>
        <v>0</v>
      </c>
      <c r="W6940" s="24">
        <f t="shared" si="1196"/>
        <v>0</v>
      </c>
      <c r="X6940" s="24">
        <f t="shared" si="1199"/>
        <v>0</v>
      </c>
      <c r="Z6940" s="24">
        <f t="shared" si="1197"/>
        <v>13734.937204220296</v>
      </c>
      <c r="AB6940" s="24">
        <f t="shared" si="1191"/>
        <v>0</v>
      </c>
    </row>
    <row r="6941" x14ac:dyDescent="0.2">
      <c r="I6941" s="25">
        <v>6936</v>
      </c>
      <c r="J6941" s="29">
        <v>0</v>
      </c>
      <c r="L6941" s="25">
        <v>16146.439545631407</v>
      </c>
      <c r="N6941" s="25">
        <v>6936</v>
      </c>
      <c r="O6941" s="25">
        <f t="shared" si="1192"/>
        <v>12836.419438776969</v>
      </c>
      <c r="P6941" s="25">
        <f t="shared" si="1189"/>
        <v>12836.419438776969</v>
      </c>
      <c r="Q6941" s="25">
        <f t="shared" si="1190"/>
        <v>0</v>
      </c>
      <c r="R6941" s="25">
        <f t="shared" si="1193"/>
        <v>12836.419438776969</v>
      </c>
      <c r="S6941" s="25">
        <f t="shared" si="1194"/>
        <v>0</v>
      </c>
      <c r="T6941" s="25" t="str">
        <f t="shared" si="1195"/>
        <v>drain</v>
      </c>
      <c r="V6941" s="25">
        <f t="shared" si="1198"/>
        <v>0</v>
      </c>
      <c r="W6941" s="25">
        <f t="shared" si="1196"/>
        <v>0</v>
      </c>
      <c r="X6941" s="25">
        <f t="shared" si="1199"/>
        <v>0</v>
      </c>
      <c r="Z6941" s="25">
        <f t="shared" si="1197"/>
        <v>12836.419438776969</v>
      </c>
      <c r="AB6941" s="25">
        <f t="shared" si="1191"/>
        <v>0</v>
      </c>
    </row>
    <row r="6942" x14ac:dyDescent="0.2">
      <c r="I6942" s="24">
        <v>6937</v>
      </c>
      <c r="J6942" s="28">
        <v>0</v>
      </c>
      <c r="L6942" s="24">
        <v>15809.87578382492</v>
      </c>
      <c r="N6942" s="24">
        <v>6937</v>
      </c>
      <c r="O6942" s="24">
        <f t="shared" si="1192"/>
        <v>12568.851248140812</v>
      </c>
      <c r="P6942" s="24">
        <f t="shared" si="1189"/>
        <v>12568.851248140812</v>
      </c>
      <c r="Q6942" s="24">
        <f t="shared" si="1190"/>
        <v>0</v>
      </c>
      <c r="R6942" s="24">
        <f t="shared" si="1193"/>
        <v>12568.851248140812</v>
      </c>
      <c r="S6942" s="24">
        <f t="shared" si="1194"/>
        <v>0</v>
      </c>
      <c r="T6942" s="24" t="str">
        <f t="shared" si="1195"/>
        <v>drain</v>
      </c>
      <c r="V6942" s="24">
        <f t="shared" si="1198"/>
        <v>0</v>
      </c>
      <c r="W6942" s="24">
        <f t="shared" si="1196"/>
        <v>0</v>
      </c>
      <c r="X6942" s="24">
        <f t="shared" si="1199"/>
        <v>0</v>
      </c>
      <c r="Z6942" s="24">
        <f t="shared" si="1197"/>
        <v>12568.851248140812</v>
      </c>
      <c r="AB6942" s="24">
        <f t="shared" si="1191"/>
        <v>0</v>
      </c>
    </row>
    <row r="6943" x14ac:dyDescent="0.2">
      <c r="I6943" s="25">
        <v>6938</v>
      </c>
      <c r="J6943" s="29">
        <v>0</v>
      </c>
      <c r="L6943" s="25">
        <v>15049.657545566557</v>
      </c>
      <c r="N6943" s="25">
        <v>6938</v>
      </c>
      <c r="O6943" s="25">
        <f t="shared" si="1192"/>
        <v>11964.477748725414</v>
      </c>
      <c r="P6943" s="25">
        <f t="shared" si="1189"/>
        <v>11964.477748725414</v>
      </c>
      <c r="Q6943" s="25">
        <f t="shared" si="1190"/>
        <v>0</v>
      </c>
      <c r="R6943" s="25">
        <f t="shared" si="1193"/>
        <v>11964.477748725414</v>
      </c>
      <c r="S6943" s="25">
        <f t="shared" si="1194"/>
        <v>0</v>
      </c>
      <c r="T6943" s="25" t="str">
        <f t="shared" si="1195"/>
        <v>drain</v>
      </c>
      <c r="V6943" s="25">
        <f t="shared" si="1198"/>
        <v>0</v>
      </c>
      <c r="W6943" s="25">
        <f t="shared" si="1196"/>
        <v>0</v>
      </c>
      <c r="X6943" s="25">
        <f t="shared" si="1199"/>
        <v>0</v>
      </c>
      <c r="Z6943" s="25">
        <f t="shared" si="1197"/>
        <v>11964.477748725414</v>
      </c>
      <c r="AB6943" s="25">
        <f t="shared" si="1191"/>
        <v>0</v>
      </c>
    </row>
    <row r="6944" x14ac:dyDescent="0.2">
      <c r="I6944" s="24">
        <v>6939</v>
      </c>
      <c r="J6944" s="28">
        <v>0</v>
      </c>
      <c r="L6944" s="24">
        <v>14608.323395109175</v>
      </c>
      <c r="N6944" s="24">
        <v>6939</v>
      </c>
      <c r="O6944" s="24">
        <f t="shared" si="1192"/>
        <v>11613.617099111794</v>
      </c>
      <c r="P6944" s="24">
        <f t="shared" si="1189"/>
        <v>11613.617099111794</v>
      </c>
      <c r="Q6944" s="24">
        <f t="shared" si="1190"/>
        <v>0</v>
      </c>
      <c r="R6944" s="24">
        <f t="shared" si="1193"/>
        <v>11613.617099111794</v>
      </c>
      <c r="S6944" s="24">
        <f t="shared" si="1194"/>
        <v>0</v>
      </c>
      <c r="T6944" s="24" t="str">
        <f t="shared" si="1195"/>
        <v>drain</v>
      </c>
      <c r="V6944" s="24">
        <f t="shared" si="1198"/>
        <v>0</v>
      </c>
      <c r="W6944" s="24">
        <f t="shared" si="1196"/>
        <v>0</v>
      </c>
      <c r="X6944" s="24">
        <f t="shared" si="1199"/>
        <v>0</v>
      </c>
      <c r="Z6944" s="24">
        <f t="shared" si="1197"/>
        <v>11613.617099111794</v>
      </c>
      <c r="AB6944" s="24">
        <f t="shared" si="1191"/>
        <v>0</v>
      </c>
    </row>
    <row r="6945" x14ac:dyDescent="0.2">
      <c r="I6945" s="25">
        <v>6940</v>
      </c>
      <c r="J6945" s="29">
        <v>0</v>
      </c>
      <c r="L6945" s="25">
        <v>14558.433340597152</v>
      </c>
      <c r="N6945" s="25">
        <v>6940</v>
      </c>
      <c r="O6945" s="25">
        <f t="shared" si="1192"/>
        <v>11573.954505774736</v>
      </c>
      <c r="P6945" s="25">
        <f t="shared" si="1189"/>
        <v>11573.954505774736</v>
      </c>
      <c r="Q6945" s="25">
        <f t="shared" si="1190"/>
        <v>0</v>
      </c>
      <c r="R6945" s="25">
        <f t="shared" si="1193"/>
        <v>11573.954505774736</v>
      </c>
      <c r="S6945" s="25">
        <f t="shared" si="1194"/>
        <v>0</v>
      </c>
      <c r="T6945" s="25" t="str">
        <f t="shared" si="1195"/>
        <v>drain</v>
      </c>
      <c r="V6945" s="25">
        <f t="shared" si="1198"/>
        <v>0</v>
      </c>
      <c r="W6945" s="25">
        <f t="shared" si="1196"/>
        <v>0</v>
      </c>
      <c r="X6945" s="25">
        <f t="shared" si="1199"/>
        <v>0</v>
      </c>
      <c r="Z6945" s="25">
        <f t="shared" si="1197"/>
        <v>11573.954505774736</v>
      </c>
      <c r="AB6945" s="25">
        <f t="shared" si="1191"/>
        <v>0</v>
      </c>
    </row>
    <row r="6946" x14ac:dyDescent="0.2">
      <c r="I6946" s="24">
        <v>6941</v>
      </c>
      <c r="J6946" s="28">
        <v>0</v>
      </c>
      <c r="L6946" s="24">
        <v>14833.84643728733</v>
      </c>
      <c r="N6946" s="24">
        <v>6941</v>
      </c>
      <c r="O6946" s="24">
        <f t="shared" si="1192"/>
        <v>11792.907917643428</v>
      </c>
      <c r="P6946" s="24">
        <f t="shared" si="1189"/>
        <v>11792.907917643428</v>
      </c>
      <c r="Q6946" s="24">
        <f t="shared" si="1190"/>
        <v>0</v>
      </c>
      <c r="R6946" s="24">
        <f t="shared" si="1193"/>
        <v>11792.907917643428</v>
      </c>
      <c r="S6946" s="24">
        <f t="shared" si="1194"/>
        <v>0</v>
      </c>
      <c r="T6946" s="24" t="str">
        <f t="shared" si="1195"/>
        <v>drain</v>
      </c>
      <c r="V6946" s="24">
        <f t="shared" si="1198"/>
        <v>0</v>
      </c>
      <c r="W6946" s="24">
        <f t="shared" si="1196"/>
        <v>0</v>
      </c>
      <c r="X6946" s="24">
        <f t="shared" si="1199"/>
        <v>0</v>
      </c>
      <c r="Z6946" s="24">
        <f t="shared" si="1197"/>
        <v>11792.907917643428</v>
      </c>
      <c r="AB6946" s="24">
        <f t="shared" si="1191"/>
        <v>0</v>
      </c>
    </row>
    <row r="6947" x14ac:dyDescent="0.2">
      <c r="I6947" s="25">
        <v>6942</v>
      </c>
      <c r="J6947" s="29">
        <v>0</v>
      </c>
      <c r="L6947" s="25">
        <v>15652.10656211376</v>
      </c>
      <c r="N6947" s="25">
        <v>6942</v>
      </c>
      <c r="O6947" s="25">
        <f t="shared" si="1192"/>
        <v>12443.42471688044</v>
      </c>
      <c r="P6947" s="25">
        <f t="shared" si="1189"/>
        <v>12443.42471688044</v>
      </c>
      <c r="Q6947" s="25">
        <f t="shared" si="1190"/>
        <v>0</v>
      </c>
      <c r="R6947" s="25">
        <f t="shared" si="1193"/>
        <v>12443.42471688044</v>
      </c>
      <c r="S6947" s="25">
        <f t="shared" si="1194"/>
        <v>0</v>
      </c>
      <c r="T6947" s="25" t="str">
        <f t="shared" si="1195"/>
        <v>drain</v>
      </c>
      <c r="V6947" s="25">
        <f t="shared" si="1198"/>
        <v>0</v>
      </c>
      <c r="W6947" s="25">
        <f t="shared" si="1196"/>
        <v>0</v>
      </c>
      <c r="X6947" s="25">
        <f t="shared" si="1199"/>
        <v>0</v>
      </c>
      <c r="Z6947" s="25">
        <f t="shared" si="1197"/>
        <v>12443.42471688044</v>
      </c>
      <c r="AB6947" s="25">
        <f t="shared" si="1191"/>
        <v>0</v>
      </c>
    </row>
    <row r="6948" x14ac:dyDescent="0.2">
      <c r="I6948" s="24">
        <v>6943</v>
      </c>
      <c r="J6948" s="28">
        <v>0</v>
      </c>
      <c r="L6948" s="24">
        <v>16433.864970493316</v>
      </c>
      <c r="N6948" s="24">
        <v>6943</v>
      </c>
      <c r="O6948" s="24">
        <f t="shared" si="1192"/>
        <v>13064.922651542187</v>
      </c>
      <c r="P6948" s="24">
        <f t="shared" si="1189"/>
        <v>13064.922651542187</v>
      </c>
      <c r="Q6948" s="24">
        <f t="shared" si="1190"/>
        <v>0</v>
      </c>
      <c r="R6948" s="24">
        <f t="shared" si="1193"/>
        <v>13064.922651542187</v>
      </c>
      <c r="S6948" s="24">
        <f t="shared" si="1194"/>
        <v>0</v>
      </c>
      <c r="T6948" s="24" t="str">
        <f t="shared" si="1195"/>
        <v>drain</v>
      </c>
      <c r="V6948" s="24">
        <f t="shared" si="1198"/>
        <v>0</v>
      </c>
      <c r="W6948" s="24">
        <f t="shared" si="1196"/>
        <v>0</v>
      </c>
      <c r="X6948" s="24">
        <f t="shared" si="1199"/>
        <v>0</v>
      </c>
      <c r="Z6948" s="24">
        <f t="shared" si="1197"/>
        <v>13064.922651542187</v>
      </c>
      <c r="AB6948" s="24">
        <f t="shared" si="1191"/>
        <v>0</v>
      </c>
    </row>
    <row r="6949" x14ac:dyDescent="0.2">
      <c r="I6949" s="25">
        <v>6944</v>
      </c>
      <c r="J6949" s="29">
        <v>0.35423936900000003</v>
      </c>
      <c r="L6949" s="25">
        <v>17864.329187381267</v>
      </c>
      <c r="N6949" s="25">
        <v>6944</v>
      </c>
      <c r="O6949" s="25">
        <f t="shared" si="1192"/>
        <v>14202.141703968107</v>
      </c>
      <c r="P6949" s="25">
        <f t="shared" si="1189"/>
        <v>14202.141703968107</v>
      </c>
      <c r="Q6949" s="25">
        <f t="shared" si="1190"/>
        <v>28339.149520000003</v>
      </c>
      <c r="R6949" s="25">
        <f t="shared" si="1193"/>
        <v>0</v>
      </c>
      <c r="S6949" s="25">
        <f t="shared" si="1194"/>
        <v>14137.007816031895</v>
      </c>
      <c r="T6949" s="25" t="str">
        <f t="shared" si="1195"/>
        <v>charge</v>
      </c>
      <c r="V6949" s="25">
        <f t="shared" si="1198"/>
        <v>4000</v>
      </c>
      <c r="W6949" s="25">
        <f t="shared" si="1196"/>
        <v>4000</v>
      </c>
      <c r="X6949" s="25">
        <f t="shared" si="1199"/>
        <v>0</v>
      </c>
      <c r="Z6949" s="25">
        <f t="shared" si="1197"/>
        <v>0</v>
      </c>
      <c r="AB6949" s="25">
        <f t="shared" si="1191"/>
        <v>10137.007816031895</v>
      </c>
    </row>
    <row r="6950" x14ac:dyDescent="0.2">
      <c r="I6950" s="24">
        <v>6945</v>
      </c>
      <c r="J6950" s="28">
        <v>0.50384074099999998</v>
      </c>
      <c r="L6950" s="24">
        <v>18816.187354779242</v>
      </c>
      <c r="N6950" s="24">
        <v>6945</v>
      </c>
      <c r="O6950" s="24">
        <f t="shared" si="1192"/>
        <v>14958.868947049497</v>
      </c>
      <c r="P6950" s="24">
        <f t="shared" si="1189"/>
        <v>14958.868947049497</v>
      </c>
      <c r="Q6950" s="24">
        <f t="shared" si="1190"/>
        <v>40307.259279999998</v>
      </c>
      <c r="R6950" s="24">
        <f t="shared" si="1193"/>
        <v>0</v>
      </c>
      <c r="S6950" s="24">
        <f t="shared" si="1194"/>
        <v>25348.390332950501</v>
      </c>
      <c r="T6950" s="24" t="str">
        <f t="shared" si="1195"/>
        <v>charge</v>
      </c>
      <c r="V6950" s="24">
        <f t="shared" si="1198"/>
        <v>0</v>
      </c>
      <c r="W6950" s="24">
        <f t="shared" si="1196"/>
        <v>4000</v>
      </c>
      <c r="X6950" s="24">
        <f t="shared" si="1199"/>
        <v>0</v>
      </c>
      <c r="Z6950" s="24">
        <f t="shared" si="1197"/>
        <v>0</v>
      </c>
      <c r="AB6950" s="24">
        <f t="shared" si="1191"/>
        <v>25348.390332950501</v>
      </c>
    </row>
    <row r="6951" x14ac:dyDescent="0.2">
      <c r="I6951" s="25">
        <v>6946</v>
      </c>
      <c r="J6951" s="29">
        <v>0.57934269199999999</v>
      </c>
      <c r="L6951" s="25">
        <v>19873.270724248883</v>
      </c>
      <c r="N6951" s="25">
        <v>6946</v>
      </c>
      <c r="O6951" s="25">
        <f t="shared" si="1192"/>
        <v>15799.250225777863</v>
      </c>
      <c r="P6951" s="25">
        <f t="shared" si="1189"/>
        <v>15799.250225777863</v>
      </c>
      <c r="Q6951" s="25">
        <f t="shared" si="1190"/>
        <v>46347.415359999999</v>
      </c>
      <c r="R6951" s="25">
        <f t="shared" si="1193"/>
        <v>0</v>
      </c>
      <c r="S6951" s="25">
        <f t="shared" si="1194"/>
        <v>30548.165134222138</v>
      </c>
      <c r="T6951" s="25" t="str">
        <f t="shared" si="1195"/>
        <v>charge</v>
      </c>
      <c r="V6951" s="25">
        <f t="shared" si="1198"/>
        <v>0</v>
      </c>
      <c r="W6951" s="25">
        <f t="shared" si="1196"/>
        <v>4000</v>
      </c>
      <c r="X6951" s="25">
        <f t="shared" si="1199"/>
        <v>0</v>
      </c>
      <c r="Z6951" s="25">
        <f t="shared" si="1197"/>
        <v>0</v>
      </c>
      <c r="AB6951" s="25">
        <f t="shared" si="1191"/>
        <v>30548.165134222138</v>
      </c>
    </row>
    <row r="6952" x14ac:dyDescent="0.2">
      <c r="I6952" s="24">
        <v>6947</v>
      </c>
      <c r="J6952" s="28">
        <v>0.636086186</v>
      </c>
      <c r="L6952" s="24">
        <v>19921.361248040197</v>
      </c>
      <c r="N6952" s="24">
        <v>6947</v>
      </c>
      <c r="O6952" s="24">
        <f t="shared" si="1192"/>
        <v>15837.482192191957</v>
      </c>
      <c r="P6952" s="24">
        <f t="shared" si="1189"/>
        <v>15837.482192191957</v>
      </c>
      <c r="Q6952" s="24">
        <f t="shared" si="1190"/>
        <v>50886.89488</v>
      </c>
      <c r="R6952" s="24">
        <f t="shared" si="1193"/>
        <v>0</v>
      </c>
      <c r="S6952" s="24">
        <f t="shared" si="1194"/>
        <v>35049.412687808042</v>
      </c>
      <c r="T6952" s="24" t="str">
        <f t="shared" si="1195"/>
        <v>charge</v>
      </c>
      <c r="V6952" s="24">
        <f t="shared" si="1198"/>
        <v>0</v>
      </c>
      <c r="W6952" s="24">
        <f t="shared" si="1196"/>
        <v>4000</v>
      </c>
      <c r="X6952" s="24">
        <f t="shared" si="1199"/>
        <v>0</v>
      </c>
      <c r="Z6952" s="24">
        <f t="shared" si="1197"/>
        <v>0</v>
      </c>
      <c r="AB6952" s="24">
        <f t="shared" si="1191"/>
        <v>35049.412687808042</v>
      </c>
    </row>
    <row r="6953" x14ac:dyDescent="0.2">
      <c r="I6953" s="25">
        <v>6948</v>
      </c>
      <c r="J6953" s="29">
        <v>0.66821617799999999</v>
      </c>
      <c r="L6953" s="25">
        <v>20119.700199770927</v>
      </c>
      <c r="N6953" s="25">
        <v>6948</v>
      </c>
      <c r="O6953" s="25">
        <f t="shared" si="1192"/>
        <v>15995.161658817888</v>
      </c>
      <c r="P6953" s="25">
        <f t="shared" si="1189"/>
        <v>15995.161658817888</v>
      </c>
      <c r="Q6953" s="25">
        <f t="shared" si="1190"/>
        <v>53457.294240000003</v>
      </c>
      <c r="R6953" s="25">
        <f t="shared" si="1193"/>
        <v>0</v>
      </c>
      <c r="S6953" s="25">
        <f t="shared" si="1194"/>
        <v>37462.132581182115</v>
      </c>
      <c r="T6953" s="25" t="str">
        <f t="shared" si="1195"/>
        <v>charge</v>
      </c>
      <c r="V6953" s="25">
        <f t="shared" si="1198"/>
        <v>0</v>
      </c>
      <c r="W6953" s="25">
        <f t="shared" si="1196"/>
        <v>4000</v>
      </c>
      <c r="X6953" s="25">
        <f t="shared" si="1199"/>
        <v>0</v>
      </c>
      <c r="Z6953" s="25">
        <f t="shared" si="1197"/>
        <v>0</v>
      </c>
      <c r="AB6953" s="25">
        <f t="shared" si="1191"/>
        <v>37462.132581182115</v>
      </c>
    </row>
    <row r="6954" x14ac:dyDescent="0.2">
      <c r="I6954" s="24">
        <v>6949</v>
      </c>
      <c r="J6954" s="28">
        <v>0.67894641500000008</v>
      </c>
      <c r="L6954" s="24">
        <v>20544.918542027473</v>
      </c>
      <c r="N6954" s="24">
        <v>6949</v>
      </c>
      <c r="O6954" s="24">
        <f t="shared" si="1192"/>
        <v>16333.210240911842</v>
      </c>
      <c r="P6954" s="24">
        <f t="shared" si="1189"/>
        <v>16333.210240911842</v>
      </c>
      <c r="Q6954" s="24">
        <f t="shared" si="1190"/>
        <v>54315.713200000006</v>
      </c>
      <c r="R6954" s="24">
        <f t="shared" si="1193"/>
        <v>0</v>
      </c>
      <c r="S6954" s="24">
        <f t="shared" si="1194"/>
        <v>37982.50295908816</v>
      </c>
      <c r="T6954" s="24" t="str">
        <f t="shared" si="1195"/>
        <v>charge</v>
      </c>
      <c r="V6954" s="24">
        <f t="shared" si="1198"/>
        <v>0</v>
      </c>
      <c r="W6954" s="24">
        <f t="shared" si="1196"/>
        <v>4000</v>
      </c>
      <c r="X6954" s="24">
        <f t="shared" si="1199"/>
        <v>0</v>
      </c>
      <c r="Z6954" s="24">
        <f t="shared" si="1197"/>
        <v>0</v>
      </c>
      <c r="AB6954" s="24">
        <f t="shared" si="1191"/>
        <v>37982.50295908816</v>
      </c>
    </row>
    <row r="6955" x14ac:dyDescent="0.2">
      <c r="I6955" s="25">
        <v>6950</v>
      </c>
      <c r="J6955" s="29">
        <v>0.69585346699999995</v>
      </c>
      <c r="L6955" s="25">
        <v>20611.631781697273</v>
      </c>
      <c r="N6955" s="25">
        <v>6950</v>
      </c>
      <c r="O6955" s="25">
        <f t="shared" si="1192"/>
        <v>16386.247266449333</v>
      </c>
      <c r="P6955" s="25">
        <f t="shared" si="1189"/>
        <v>16386.247266449333</v>
      </c>
      <c r="Q6955" s="25">
        <f t="shared" si="1190"/>
        <v>55668.277359999993</v>
      </c>
      <c r="R6955" s="25">
        <f t="shared" si="1193"/>
        <v>0</v>
      </c>
      <c r="S6955" s="25">
        <f t="shared" si="1194"/>
        <v>39282.03009355066</v>
      </c>
      <c r="T6955" s="25" t="str">
        <f t="shared" si="1195"/>
        <v>charge</v>
      </c>
      <c r="V6955" s="25">
        <f t="shared" si="1198"/>
        <v>0</v>
      </c>
      <c r="W6955" s="25">
        <f t="shared" si="1196"/>
        <v>4000</v>
      </c>
      <c r="X6955" s="25">
        <f t="shared" si="1199"/>
        <v>0</v>
      </c>
      <c r="Z6955" s="25">
        <f t="shared" si="1197"/>
        <v>0</v>
      </c>
      <c r="AB6955" s="25">
        <f t="shared" si="1191"/>
        <v>39282.03009355066</v>
      </c>
    </row>
    <row r="6956" x14ac:dyDescent="0.2">
      <c r="I6956" s="24">
        <v>6951</v>
      </c>
      <c r="J6956" s="28">
        <v>0.66143120799999999</v>
      </c>
      <c r="L6956" s="24">
        <v>21014.103339767455</v>
      </c>
      <c r="N6956" s="24">
        <v>6951</v>
      </c>
      <c r="O6956" s="24">
        <f t="shared" si="1192"/>
        <v>16706.212155115129</v>
      </c>
      <c r="P6956" s="24">
        <f t="shared" si="1189"/>
        <v>16706.212155115129</v>
      </c>
      <c r="Q6956" s="24">
        <f t="shared" si="1190"/>
        <v>52914.496639999998</v>
      </c>
      <c r="R6956" s="24">
        <f t="shared" si="1193"/>
        <v>0</v>
      </c>
      <c r="S6956" s="24">
        <f t="shared" si="1194"/>
        <v>36208.284484884869</v>
      </c>
      <c r="T6956" s="24" t="str">
        <f t="shared" si="1195"/>
        <v>charge</v>
      </c>
      <c r="V6956" s="24">
        <f t="shared" si="1198"/>
        <v>0</v>
      </c>
      <c r="W6956" s="24">
        <f t="shared" si="1196"/>
        <v>4000</v>
      </c>
      <c r="X6956" s="24">
        <f t="shared" si="1199"/>
        <v>0</v>
      </c>
      <c r="Z6956" s="24">
        <f t="shared" si="1197"/>
        <v>0</v>
      </c>
      <c r="AB6956" s="24">
        <f t="shared" si="1191"/>
        <v>36208.284484884869</v>
      </c>
    </row>
    <row r="6957" x14ac:dyDescent="0.2">
      <c r="I6957" s="25">
        <v>6952</v>
      </c>
      <c r="J6957" s="29">
        <v>0.47144939899999999</v>
      </c>
      <c r="L6957" s="25">
        <v>20723.440721321105</v>
      </c>
      <c r="N6957" s="25">
        <v>6952</v>
      </c>
      <c r="O6957" s="25">
        <f t="shared" si="1192"/>
        <v>16475.135373450281</v>
      </c>
      <c r="P6957" s="25">
        <f t="shared" si="1189"/>
        <v>16475.135373450281</v>
      </c>
      <c r="Q6957" s="25">
        <f t="shared" si="1190"/>
        <v>37715.95192</v>
      </c>
      <c r="R6957" s="25">
        <f t="shared" si="1193"/>
        <v>0</v>
      </c>
      <c r="S6957" s="25">
        <f t="shared" si="1194"/>
        <v>21240.816546549719</v>
      </c>
      <c r="T6957" s="25" t="str">
        <f t="shared" si="1195"/>
        <v>charge</v>
      </c>
      <c r="V6957" s="25">
        <f t="shared" si="1198"/>
        <v>0</v>
      </c>
      <c r="W6957" s="25">
        <f t="shared" si="1196"/>
        <v>4000</v>
      </c>
      <c r="X6957" s="25">
        <f t="shared" si="1199"/>
        <v>0</v>
      </c>
      <c r="Z6957" s="25">
        <f t="shared" si="1197"/>
        <v>0</v>
      </c>
      <c r="AB6957" s="25">
        <f t="shared" si="1191"/>
        <v>21240.816546549719</v>
      </c>
    </row>
    <row r="6958" x14ac:dyDescent="0.2">
      <c r="I6958" s="24">
        <v>6953</v>
      </c>
      <c r="J6958" s="28">
        <v>0.31006726699999998</v>
      </c>
      <c r="L6958" s="24">
        <v>20203.398641109467</v>
      </c>
      <c r="N6958" s="24">
        <v>6953</v>
      </c>
      <c r="O6958" s="24">
        <f t="shared" si="1192"/>
        <v>16061.701919682027</v>
      </c>
      <c r="P6958" s="24">
        <f t="shared" si="1189"/>
        <v>16061.701919682027</v>
      </c>
      <c r="Q6958" s="24">
        <f t="shared" si="1190"/>
        <v>24805.381359999999</v>
      </c>
      <c r="R6958" s="24">
        <f t="shared" si="1193"/>
        <v>0</v>
      </c>
      <c r="S6958" s="24">
        <f t="shared" si="1194"/>
        <v>8743.679440317972</v>
      </c>
      <c r="T6958" s="24" t="str">
        <f t="shared" si="1195"/>
        <v>charge</v>
      </c>
      <c r="V6958" s="24">
        <f t="shared" si="1198"/>
        <v>0</v>
      </c>
      <c r="W6958" s="24">
        <f t="shared" si="1196"/>
        <v>4000</v>
      </c>
      <c r="X6958" s="24">
        <f t="shared" si="1199"/>
        <v>0</v>
      </c>
      <c r="Z6958" s="24">
        <f t="shared" si="1197"/>
        <v>0</v>
      </c>
      <c r="AB6958" s="24">
        <f t="shared" si="1191"/>
        <v>8743.679440317972</v>
      </c>
    </row>
    <row r="6959" x14ac:dyDescent="0.2">
      <c r="I6959" s="25">
        <v>6954</v>
      </c>
      <c r="J6959" s="29">
        <v>0</v>
      </c>
      <c r="L6959" s="25">
        <v>19746.056568431854</v>
      </c>
      <c r="N6959" s="25">
        <v>6954</v>
      </c>
      <c r="O6959" s="25">
        <f t="shared" si="1192"/>
        <v>15698.114971903324</v>
      </c>
      <c r="P6959" s="25">
        <f t="shared" si="1189"/>
        <v>15698.114971903324</v>
      </c>
      <c r="Q6959" s="25">
        <f t="shared" si="1190"/>
        <v>0</v>
      </c>
      <c r="R6959" s="25">
        <f t="shared" si="1193"/>
        <v>15698.114971903324</v>
      </c>
      <c r="S6959" s="25">
        <f t="shared" si="1194"/>
        <v>0</v>
      </c>
      <c r="T6959" s="25" t="str">
        <f t="shared" si="1195"/>
        <v>drain</v>
      </c>
      <c r="V6959" s="25">
        <f t="shared" si="1198"/>
        <v>0</v>
      </c>
      <c r="W6959" s="25">
        <f t="shared" si="1196"/>
        <v>0</v>
      </c>
      <c r="X6959" s="25">
        <f t="shared" si="1199"/>
        <v>4000</v>
      </c>
      <c r="Z6959" s="25">
        <f t="shared" si="1197"/>
        <v>11698.114971903324</v>
      </c>
      <c r="AB6959" s="25">
        <f t="shared" si="1191"/>
        <v>0</v>
      </c>
    </row>
    <row r="6960" x14ac:dyDescent="0.2">
      <c r="I6960" s="24">
        <v>6955</v>
      </c>
      <c r="J6960" s="28">
        <v>0</v>
      </c>
      <c r="L6960" s="24">
        <v>20592.131148052213</v>
      </c>
      <c r="N6960" s="24">
        <v>6955</v>
      </c>
      <c r="O6960" s="24">
        <f t="shared" si="1192"/>
        <v>16370.74426270151</v>
      </c>
      <c r="P6960" s="24">
        <f t="shared" si="1189"/>
        <v>16370.74426270151</v>
      </c>
      <c r="Q6960" s="24">
        <f t="shared" si="1190"/>
        <v>0</v>
      </c>
      <c r="R6960" s="24">
        <f t="shared" si="1193"/>
        <v>16370.74426270151</v>
      </c>
      <c r="S6960" s="24">
        <f t="shared" si="1194"/>
        <v>0</v>
      </c>
      <c r="T6960" s="24" t="str">
        <f t="shared" si="1195"/>
        <v>drain</v>
      </c>
      <c r="V6960" s="24">
        <f t="shared" si="1198"/>
        <v>0</v>
      </c>
      <c r="W6960" s="24">
        <f t="shared" si="1196"/>
        <v>0</v>
      </c>
      <c r="X6960" s="24">
        <f t="shared" si="1199"/>
        <v>0</v>
      </c>
      <c r="Z6960" s="24">
        <f t="shared" si="1197"/>
        <v>16370.74426270151</v>
      </c>
      <c r="AB6960" s="24">
        <f t="shared" si="1191"/>
        <v>0</v>
      </c>
    </row>
    <row r="6961" x14ac:dyDescent="0.2">
      <c r="I6961" s="25">
        <v>6956</v>
      </c>
      <c r="J6961" s="29">
        <v>0</v>
      </c>
      <c r="L6961" s="25">
        <v>20253.289446878432</v>
      </c>
      <c r="N6961" s="25">
        <v>6956</v>
      </c>
      <c r="O6961" s="25">
        <f t="shared" si="1192"/>
        <v>16101.365110268354</v>
      </c>
      <c r="P6961" s="25">
        <f t="shared" si="1189"/>
        <v>16101.365110268354</v>
      </c>
      <c r="Q6961" s="25">
        <f t="shared" si="1190"/>
        <v>0</v>
      </c>
      <c r="R6961" s="25">
        <f t="shared" si="1193"/>
        <v>16101.365110268354</v>
      </c>
      <c r="S6961" s="25">
        <f t="shared" si="1194"/>
        <v>0</v>
      </c>
      <c r="T6961" s="25" t="str">
        <f t="shared" si="1195"/>
        <v>drain</v>
      </c>
      <c r="V6961" s="25">
        <f t="shared" si="1198"/>
        <v>0</v>
      </c>
      <c r="W6961" s="25">
        <f t="shared" si="1196"/>
        <v>0</v>
      </c>
      <c r="X6961" s="25">
        <f t="shared" si="1199"/>
        <v>0</v>
      </c>
      <c r="Z6961" s="25">
        <f t="shared" si="1197"/>
        <v>16101.365110268354</v>
      </c>
      <c r="AB6961" s="25">
        <f t="shared" si="1191"/>
        <v>0</v>
      </c>
    </row>
    <row r="6962" x14ac:dyDescent="0.2">
      <c r="I6962" s="24">
        <v>6957</v>
      </c>
      <c r="J6962" s="28">
        <v>0</v>
      </c>
      <c r="L6962" s="24">
        <v>19576.445836830138</v>
      </c>
      <c r="N6962" s="24">
        <v>6957</v>
      </c>
      <c r="O6962" s="24">
        <f t="shared" si="1192"/>
        <v>15563.274440279962</v>
      </c>
      <c r="P6962" s="24">
        <f t="shared" si="1189"/>
        <v>15563.274440279962</v>
      </c>
      <c r="Q6962" s="24">
        <f t="shared" si="1190"/>
        <v>0</v>
      </c>
      <c r="R6962" s="24">
        <f t="shared" si="1193"/>
        <v>15563.274440279962</v>
      </c>
      <c r="S6962" s="24">
        <f t="shared" si="1194"/>
        <v>0</v>
      </c>
      <c r="T6962" s="24" t="str">
        <f t="shared" si="1195"/>
        <v>drain</v>
      </c>
      <c r="V6962" s="24">
        <f t="shared" si="1198"/>
        <v>0</v>
      </c>
      <c r="W6962" s="24">
        <f t="shared" si="1196"/>
        <v>0</v>
      </c>
      <c r="X6962" s="24">
        <f t="shared" si="1199"/>
        <v>0</v>
      </c>
      <c r="Z6962" s="24">
        <f t="shared" si="1197"/>
        <v>15563.274440279962</v>
      </c>
      <c r="AB6962" s="24">
        <f t="shared" si="1191"/>
        <v>0</v>
      </c>
    </row>
    <row r="6963" x14ac:dyDescent="0.2">
      <c r="I6963" s="25">
        <v>6958</v>
      </c>
      <c r="J6963" s="29">
        <v>0</v>
      </c>
      <c r="L6963" s="25">
        <v>18658.230262899397</v>
      </c>
      <c r="N6963" s="25">
        <v>6958</v>
      </c>
      <c r="O6963" s="25">
        <f t="shared" si="1192"/>
        <v>14833.293059005022</v>
      </c>
      <c r="P6963" s="25">
        <f t="shared" si="1189"/>
        <v>14833.293059005022</v>
      </c>
      <c r="Q6963" s="25">
        <f t="shared" si="1190"/>
        <v>0</v>
      </c>
      <c r="R6963" s="25">
        <f t="shared" si="1193"/>
        <v>14833.293059005022</v>
      </c>
      <c r="S6963" s="25">
        <f t="shared" si="1194"/>
        <v>0</v>
      </c>
      <c r="T6963" s="25" t="str">
        <f t="shared" si="1195"/>
        <v>drain</v>
      </c>
      <c r="V6963" s="25">
        <f t="shared" si="1198"/>
        <v>0</v>
      </c>
      <c r="W6963" s="25">
        <f t="shared" si="1196"/>
        <v>0</v>
      </c>
      <c r="X6963" s="25">
        <f t="shared" si="1199"/>
        <v>0</v>
      </c>
      <c r="Z6963" s="25">
        <f t="shared" si="1197"/>
        <v>14833.293059005022</v>
      </c>
      <c r="AB6963" s="25">
        <f t="shared" si="1191"/>
        <v>0</v>
      </c>
    </row>
    <row r="6964" x14ac:dyDescent="0.2">
      <c r="I6964" s="24">
        <v>6959</v>
      </c>
      <c r="J6964" s="28">
        <v>0</v>
      </c>
      <c r="L6964" s="24">
        <v>17749.536360740662</v>
      </c>
      <c r="N6964" s="24">
        <v>6959</v>
      </c>
      <c r="O6964" s="24">
        <f t="shared" si="1192"/>
        <v>14110.881406788827</v>
      </c>
      <c r="P6964" s="24">
        <f t="shared" si="1189"/>
        <v>14110.881406788827</v>
      </c>
      <c r="Q6964" s="24">
        <f t="shared" si="1190"/>
        <v>0</v>
      </c>
      <c r="R6964" s="24">
        <f t="shared" si="1193"/>
        <v>14110.881406788827</v>
      </c>
      <c r="S6964" s="24">
        <f t="shared" si="1194"/>
        <v>0</v>
      </c>
      <c r="T6964" s="24" t="str">
        <f t="shared" si="1195"/>
        <v>drain</v>
      </c>
      <c r="V6964" s="24">
        <f t="shared" si="1198"/>
        <v>0</v>
      </c>
      <c r="W6964" s="24">
        <f t="shared" si="1196"/>
        <v>0</v>
      </c>
      <c r="X6964" s="24">
        <f t="shared" si="1199"/>
        <v>0</v>
      </c>
      <c r="Z6964" s="24">
        <f t="shared" si="1197"/>
        <v>14110.881406788827</v>
      </c>
      <c r="AB6964" s="24">
        <f t="shared" si="1191"/>
        <v>0</v>
      </c>
    </row>
    <row r="6965" x14ac:dyDescent="0.2">
      <c r="I6965" s="25">
        <v>6960</v>
      </c>
      <c r="J6965" s="29">
        <v>0</v>
      </c>
      <c r="L6965" s="25">
        <v>16420.284953880309</v>
      </c>
      <c r="N6965" s="25">
        <v>6960</v>
      </c>
      <c r="O6965" s="25">
        <f t="shared" si="1192"/>
        <v>13054.126538334847</v>
      </c>
      <c r="P6965" s="25">
        <f t="shared" si="1189"/>
        <v>13054.126538334847</v>
      </c>
      <c r="Q6965" s="25">
        <f t="shared" si="1190"/>
        <v>0</v>
      </c>
      <c r="R6965" s="25">
        <f t="shared" si="1193"/>
        <v>13054.126538334847</v>
      </c>
      <c r="S6965" s="25">
        <f t="shared" si="1194"/>
        <v>0</v>
      </c>
      <c r="T6965" s="25" t="str">
        <f t="shared" si="1195"/>
        <v>drain</v>
      </c>
      <c r="V6965" s="25">
        <f t="shared" si="1198"/>
        <v>0</v>
      </c>
      <c r="W6965" s="25">
        <f t="shared" si="1196"/>
        <v>0</v>
      </c>
      <c r="X6965" s="25">
        <f t="shared" si="1199"/>
        <v>0</v>
      </c>
      <c r="Z6965" s="25">
        <f t="shared" si="1197"/>
        <v>13054.126538334847</v>
      </c>
      <c r="AB6965" s="25">
        <f t="shared" si="1191"/>
        <v>0</v>
      </c>
    </row>
    <row r="6966" x14ac:dyDescent="0.2">
      <c r="I6966" s="24">
        <v>6961</v>
      </c>
      <c r="J6966" s="28">
        <v>0</v>
      </c>
      <c r="L6966" s="24">
        <v>15626.367180442809</v>
      </c>
      <c r="N6966" s="24">
        <v>6961</v>
      </c>
      <c r="O6966" s="24">
        <f t="shared" si="1192"/>
        <v>12422.961908452033</v>
      </c>
      <c r="P6966" s="24">
        <f t="shared" si="1189"/>
        <v>12422.961908452033</v>
      </c>
      <c r="Q6966" s="24">
        <f t="shared" si="1190"/>
        <v>0</v>
      </c>
      <c r="R6966" s="24">
        <f t="shared" si="1193"/>
        <v>12422.961908452033</v>
      </c>
      <c r="S6966" s="24">
        <f t="shared" si="1194"/>
        <v>0</v>
      </c>
      <c r="T6966" s="24" t="str">
        <f t="shared" si="1195"/>
        <v>drain</v>
      </c>
      <c r="V6966" s="24">
        <f t="shared" si="1198"/>
        <v>0</v>
      </c>
      <c r="W6966" s="24">
        <f t="shared" si="1196"/>
        <v>0</v>
      </c>
      <c r="X6966" s="24">
        <f t="shared" si="1199"/>
        <v>0</v>
      </c>
      <c r="Z6966" s="24">
        <f t="shared" si="1197"/>
        <v>12422.961908452033</v>
      </c>
      <c r="AB6966" s="24">
        <f t="shared" si="1191"/>
        <v>0</v>
      </c>
    </row>
    <row r="6967" x14ac:dyDescent="0.2">
      <c r="I6967" s="25">
        <v>6962</v>
      </c>
      <c r="J6967" s="29">
        <v>0</v>
      </c>
      <c r="L6967" s="25">
        <v>15470.03429236412</v>
      </c>
      <c r="N6967" s="25">
        <v>6962</v>
      </c>
      <c r="O6967" s="25">
        <f t="shared" si="1192"/>
        <v>12298.677262429475</v>
      </c>
      <c r="P6967" s="25">
        <f t="shared" si="1189"/>
        <v>12298.677262429475</v>
      </c>
      <c r="Q6967" s="25">
        <f t="shared" si="1190"/>
        <v>0</v>
      </c>
      <c r="R6967" s="25">
        <f t="shared" si="1193"/>
        <v>12298.677262429475</v>
      </c>
      <c r="S6967" s="25">
        <f t="shared" si="1194"/>
        <v>0</v>
      </c>
      <c r="T6967" s="25" t="str">
        <f t="shared" si="1195"/>
        <v>drain</v>
      </c>
      <c r="V6967" s="25">
        <f t="shared" si="1198"/>
        <v>0</v>
      </c>
      <c r="W6967" s="25">
        <f t="shared" si="1196"/>
        <v>0</v>
      </c>
      <c r="X6967" s="25">
        <f t="shared" si="1199"/>
        <v>0</v>
      </c>
      <c r="Z6967" s="25">
        <f t="shared" si="1197"/>
        <v>12298.677262429475</v>
      </c>
      <c r="AB6967" s="25">
        <f t="shared" si="1191"/>
        <v>0</v>
      </c>
    </row>
    <row r="6968" x14ac:dyDescent="0.2">
      <c r="I6968" s="24">
        <v>6963</v>
      </c>
      <c r="J6968" s="28">
        <v>0</v>
      </c>
      <c r="L6968" s="24">
        <v>14962.018651342391</v>
      </c>
      <c r="N6968" s="24">
        <v>6963</v>
      </c>
      <c r="O6968" s="24">
        <f t="shared" si="1192"/>
        <v>11894.804827817201</v>
      </c>
      <c r="P6968" s="24">
        <f t="shared" si="1189"/>
        <v>11894.804827817201</v>
      </c>
      <c r="Q6968" s="24">
        <f t="shared" si="1190"/>
        <v>0</v>
      </c>
      <c r="R6968" s="24">
        <f t="shared" si="1193"/>
        <v>11894.804827817201</v>
      </c>
      <c r="S6968" s="24">
        <f t="shared" si="1194"/>
        <v>0</v>
      </c>
      <c r="T6968" s="24" t="str">
        <f t="shared" si="1195"/>
        <v>drain</v>
      </c>
      <c r="V6968" s="24">
        <f t="shared" si="1198"/>
        <v>0</v>
      </c>
      <c r="W6968" s="24">
        <f t="shared" si="1196"/>
        <v>0</v>
      </c>
      <c r="X6968" s="24">
        <f t="shared" si="1199"/>
        <v>0</v>
      </c>
      <c r="Z6968" s="24">
        <f t="shared" si="1197"/>
        <v>11894.804827817201</v>
      </c>
      <c r="AB6968" s="24">
        <f t="shared" si="1191"/>
        <v>0</v>
      </c>
    </row>
    <row r="6969" x14ac:dyDescent="0.2">
      <c r="I6969" s="25">
        <v>6964</v>
      </c>
      <c r="J6969" s="29">
        <v>0</v>
      </c>
      <c r="L6969" s="25">
        <v>14825.540602493285</v>
      </c>
      <c r="N6969" s="25">
        <v>6964</v>
      </c>
      <c r="O6969" s="25">
        <f t="shared" si="1192"/>
        <v>11786.304778982163</v>
      </c>
      <c r="P6969" s="25">
        <f t="shared" si="1189"/>
        <v>11786.304778982163</v>
      </c>
      <c r="Q6969" s="25">
        <f t="shared" si="1190"/>
        <v>0</v>
      </c>
      <c r="R6969" s="25">
        <f t="shared" si="1193"/>
        <v>11786.304778982163</v>
      </c>
      <c r="S6969" s="25">
        <f t="shared" si="1194"/>
        <v>0</v>
      </c>
      <c r="T6969" s="25" t="str">
        <f t="shared" si="1195"/>
        <v>drain</v>
      </c>
      <c r="V6969" s="25">
        <f t="shared" si="1198"/>
        <v>0</v>
      </c>
      <c r="W6969" s="25">
        <f t="shared" si="1196"/>
        <v>0</v>
      </c>
      <c r="X6969" s="25">
        <f t="shared" si="1199"/>
        <v>0</v>
      </c>
      <c r="Z6969" s="25">
        <f t="shared" si="1197"/>
        <v>11786.304778982163</v>
      </c>
      <c r="AB6969" s="25">
        <f t="shared" si="1191"/>
        <v>0</v>
      </c>
    </row>
    <row r="6970" x14ac:dyDescent="0.2">
      <c r="I6970" s="24">
        <v>6965</v>
      </c>
      <c r="J6970" s="28">
        <v>0</v>
      </c>
      <c r="L6970" s="24">
        <v>15134.47283015251</v>
      </c>
      <c r="N6970" s="24">
        <v>6965</v>
      </c>
      <c r="O6970" s="24">
        <f t="shared" si="1192"/>
        <v>12031.905899971247</v>
      </c>
      <c r="P6970" s="24">
        <f t="shared" si="1189"/>
        <v>12031.905899971247</v>
      </c>
      <c r="Q6970" s="24">
        <f t="shared" si="1190"/>
        <v>0</v>
      </c>
      <c r="R6970" s="24">
        <f t="shared" si="1193"/>
        <v>12031.905899971247</v>
      </c>
      <c r="S6970" s="24">
        <f t="shared" si="1194"/>
        <v>0</v>
      </c>
      <c r="T6970" s="24" t="str">
        <f t="shared" si="1195"/>
        <v>drain</v>
      </c>
      <c r="V6970" s="24">
        <f t="shared" si="1198"/>
        <v>0</v>
      </c>
      <c r="W6970" s="24">
        <f t="shared" si="1196"/>
        <v>0</v>
      </c>
      <c r="X6970" s="24">
        <f t="shared" si="1199"/>
        <v>0</v>
      </c>
      <c r="Z6970" s="24">
        <f t="shared" si="1197"/>
        <v>12031.905899971247</v>
      </c>
      <c r="AB6970" s="24">
        <f t="shared" si="1191"/>
        <v>0</v>
      </c>
    </row>
    <row r="6971" x14ac:dyDescent="0.2">
      <c r="I6971" s="25">
        <v>6966</v>
      </c>
      <c r="J6971" s="29">
        <v>0</v>
      </c>
      <c r="L6971" s="25">
        <v>15928.283015918731</v>
      </c>
      <c r="N6971" s="25">
        <v>6966</v>
      </c>
      <c r="O6971" s="25">
        <f t="shared" si="1192"/>
        <v>12662.984997655392</v>
      </c>
      <c r="P6971" s="25">
        <f t="shared" si="1189"/>
        <v>12662.984997655392</v>
      </c>
      <c r="Q6971" s="25">
        <f t="shared" si="1190"/>
        <v>0</v>
      </c>
      <c r="R6971" s="25">
        <f t="shared" si="1193"/>
        <v>12662.984997655392</v>
      </c>
      <c r="S6971" s="25">
        <f t="shared" si="1194"/>
        <v>0</v>
      </c>
      <c r="T6971" s="25" t="str">
        <f t="shared" si="1195"/>
        <v>drain</v>
      </c>
      <c r="V6971" s="25">
        <f t="shared" si="1198"/>
        <v>0</v>
      </c>
      <c r="W6971" s="25">
        <f t="shared" si="1196"/>
        <v>0</v>
      </c>
      <c r="X6971" s="25">
        <f t="shared" si="1199"/>
        <v>0</v>
      </c>
      <c r="Z6971" s="25">
        <f t="shared" si="1197"/>
        <v>12662.984997655392</v>
      </c>
      <c r="AB6971" s="25">
        <f t="shared" si="1191"/>
        <v>0</v>
      </c>
    </row>
    <row r="6972" x14ac:dyDescent="0.2">
      <c r="I6972" s="24">
        <v>6967</v>
      </c>
      <c r="J6972" s="28">
        <v>0</v>
      </c>
      <c r="L6972" s="24">
        <v>16568.672731685638</v>
      </c>
      <c r="N6972" s="24">
        <v>6967</v>
      </c>
      <c r="O6972" s="24">
        <f t="shared" si="1192"/>
        <v>13172.094821690083</v>
      </c>
      <c r="P6972" s="24">
        <f t="shared" si="1189"/>
        <v>13172.094821690083</v>
      </c>
      <c r="Q6972" s="24">
        <f t="shared" si="1190"/>
        <v>0</v>
      </c>
      <c r="R6972" s="24">
        <f t="shared" si="1193"/>
        <v>13172.094821690083</v>
      </c>
      <c r="S6972" s="24">
        <f t="shared" si="1194"/>
        <v>0</v>
      </c>
      <c r="T6972" s="24" t="str">
        <f t="shared" si="1195"/>
        <v>drain</v>
      </c>
      <c r="V6972" s="24">
        <f t="shared" si="1198"/>
        <v>0</v>
      </c>
      <c r="W6972" s="24">
        <f t="shared" si="1196"/>
        <v>0</v>
      </c>
      <c r="X6972" s="24">
        <f t="shared" si="1199"/>
        <v>0</v>
      </c>
      <c r="Z6972" s="24">
        <f t="shared" si="1197"/>
        <v>13172.094821690083</v>
      </c>
      <c r="AB6972" s="24">
        <f t="shared" si="1191"/>
        <v>0</v>
      </c>
    </row>
    <row r="6973" x14ac:dyDescent="0.2">
      <c r="I6973" s="25">
        <v>6968</v>
      </c>
      <c r="J6973" s="29">
        <v>0.413431983</v>
      </c>
      <c r="L6973" s="25">
        <v>17669.968316364288</v>
      </c>
      <c r="N6973" s="25">
        <v>6968</v>
      </c>
      <c r="O6973" s="25">
        <f t="shared" si="1192"/>
        <v>14047.62481150961</v>
      </c>
      <c r="P6973" s="25">
        <f t="shared" si="1189"/>
        <v>14047.62481150961</v>
      </c>
      <c r="Q6973" s="25">
        <f t="shared" si="1190"/>
        <v>33074.558640000003</v>
      </c>
      <c r="R6973" s="25">
        <f t="shared" si="1193"/>
        <v>0</v>
      </c>
      <c r="S6973" s="25">
        <f t="shared" si="1194"/>
        <v>19026.933828490393</v>
      </c>
      <c r="T6973" s="25" t="str">
        <f t="shared" si="1195"/>
        <v>charge</v>
      </c>
      <c r="V6973" s="25">
        <f t="shared" si="1198"/>
        <v>4000</v>
      </c>
      <c r="W6973" s="25">
        <f t="shared" si="1196"/>
        <v>4000</v>
      </c>
      <c r="X6973" s="25">
        <f t="shared" si="1199"/>
        <v>0</v>
      </c>
      <c r="Z6973" s="25">
        <f t="shared" si="1197"/>
        <v>0</v>
      </c>
      <c r="AB6973" s="25">
        <f t="shared" si="1191"/>
        <v>15026.933828490393</v>
      </c>
    </row>
    <row r="6974" x14ac:dyDescent="0.2">
      <c r="I6974" s="24">
        <v>6969</v>
      </c>
      <c r="J6974" s="28">
        <v>0.49607744100000001</v>
      </c>
      <c r="L6974" s="24">
        <v>18579.753908920287</v>
      </c>
      <c r="N6974" s="24">
        <v>6969</v>
      </c>
      <c r="O6974" s="24">
        <f t="shared" si="1192"/>
        <v>14770.904357591629</v>
      </c>
      <c r="P6974" s="24">
        <f t="shared" si="1189"/>
        <v>14770.904357591629</v>
      </c>
      <c r="Q6974" s="24">
        <f t="shared" si="1190"/>
        <v>39686.19528</v>
      </c>
      <c r="R6974" s="24">
        <f t="shared" si="1193"/>
        <v>0</v>
      </c>
      <c r="S6974" s="24">
        <f t="shared" si="1194"/>
        <v>24915.290922408371</v>
      </c>
      <c r="T6974" s="24" t="str">
        <f t="shared" si="1195"/>
        <v>charge</v>
      </c>
      <c r="V6974" s="24">
        <f t="shared" si="1198"/>
        <v>0</v>
      </c>
      <c r="W6974" s="24">
        <f t="shared" si="1196"/>
        <v>4000</v>
      </c>
      <c r="X6974" s="24">
        <f t="shared" si="1199"/>
        <v>0</v>
      </c>
      <c r="Z6974" s="24">
        <f t="shared" si="1197"/>
        <v>0</v>
      </c>
      <c r="AB6974" s="24">
        <f t="shared" si="1191"/>
        <v>24915.290922408371</v>
      </c>
    </row>
    <row r="6975" x14ac:dyDescent="0.2">
      <c r="I6975" s="25">
        <v>6970</v>
      </c>
      <c r="J6975" s="29">
        <v>0.58186971499999995</v>
      </c>
      <c r="L6975" s="25">
        <v>19157.278983306882</v>
      </c>
      <c r="N6975" s="25">
        <v>6970</v>
      </c>
      <c r="O6975" s="25">
        <f t="shared" si="1192"/>
        <v>15230.036791728971</v>
      </c>
      <c r="P6975" s="25">
        <f t="shared" si="1189"/>
        <v>15230.036791728971</v>
      </c>
      <c r="Q6975" s="25">
        <f t="shared" si="1190"/>
        <v>46549.5772</v>
      </c>
      <c r="R6975" s="25">
        <f t="shared" si="1193"/>
        <v>0</v>
      </c>
      <c r="S6975" s="25">
        <f t="shared" si="1194"/>
        <v>31319.54040827103</v>
      </c>
      <c r="T6975" s="25" t="str">
        <f t="shared" si="1195"/>
        <v>charge</v>
      </c>
      <c r="V6975" s="25">
        <f t="shared" si="1198"/>
        <v>0</v>
      </c>
      <c r="W6975" s="25">
        <f t="shared" si="1196"/>
        <v>4000</v>
      </c>
      <c r="X6975" s="25">
        <f t="shared" si="1199"/>
        <v>0</v>
      </c>
      <c r="Z6975" s="25">
        <f t="shared" si="1197"/>
        <v>0</v>
      </c>
      <c r="AB6975" s="25">
        <f t="shared" si="1191"/>
        <v>31319.54040827103</v>
      </c>
    </row>
    <row r="6976" x14ac:dyDescent="0.2">
      <c r="I6976" s="24">
        <v>6971</v>
      </c>
      <c r="J6976" s="28">
        <v>0.60728437199999996</v>
      </c>
      <c r="L6976" s="24">
        <v>19775.979913330077</v>
      </c>
      <c r="N6976" s="24">
        <v>6971</v>
      </c>
      <c r="O6976" s="24">
        <f t="shared" si="1192"/>
        <v>15721.904031097412</v>
      </c>
      <c r="P6976" s="24">
        <f t="shared" si="1189"/>
        <v>15721.904031097412</v>
      </c>
      <c r="Q6976" s="24">
        <f t="shared" si="1190"/>
        <v>48582.749759999999</v>
      </c>
      <c r="R6976" s="24">
        <f t="shared" si="1193"/>
        <v>0</v>
      </c>
      <c r="S6976" s="24">
        <f t="shared" si="1194"/>
        <v>32860.845728902583</v>
      </c>
      <c r="T6976" s="24" t="str">
        <f t="shared" si="1195"/>
        <v>charge</v>
      </c>
      <c r="V6976" s="24">
        <f t="shared" si="1198"/>
        <v>0</v>
      </c>
      <c r="W6976" s="24">
        <f t="shared" si="1196"/>
        <v>4000</v>
      </c>
      <c r="X6976" s="24">
        <f t="shared" si="1199"/>
        <v>0</v>
      </c>
      <c r="Z6976" s="24">
        <f t="shared" si="1197"/>
        <v>0</v>
      </c>
      <c r="AB6976" s="24">
        <f t="shared" si="1191"/>
        <v>32860.845728902583</v>
      </c>
    </row>
    <row r="6977" x14ac:dyDescent="0.2">
      <c r="I6977" s="25">
        <v>6972</v>
      </c>
      <c r="J6977" s="29">
        <v>0.6418466559999999</v>
      </c>
      <c r="L6977" s="25">
        <v>19686.770956802367</v>
      </c>
      <c r="N6977" s="25">
        <v>6972</v>
      </c>
      <c r="O6977" s="25">
        <f t="shared" si="1192"/>
        <v>15650.982910657884</v>
      </c>
      <c r="P6977" s="25">
        <f t="shared" si="1189"/>
        <v>15650.982910657884</v>
      </c>
      <c r="Q6977" s="25">
        <f t="shared" si="1190"/>
        <v>51347.732479999991</v>
      </c>
      <c r="R6977" s="25">
        <f t="shared" si="1193"/>
        <v>0</v>
      </c>
      <c r="S6977" s="25">
        <f t="shared" si="1194"/>
        <v>35696.749569342108</v>
      </c>
      <c r="T6977" s="25" t="str">
        <f t="shared" si="1195"/>
        <v>charge</v>
      </c>
      <c r="V6977" s="25">
        <f t="shared" si="1198"/>
        <v>0</v>
      </c>
      <c r="W6977" s="25">
        <f t="shared" si="1196"/>
        <v>4000</v>
      </c>
      <c r="X6977" s="25">
        <f t="shared" si="1199"/>
        <v>0</v>
      </c>
      <c r="Z6977" s="25">
        <f t="shared" si="1197"/>
        <v>0</v>
      </c>
      <c r="AB6977" s="25">
        <f t="shared" si="1191"/>
        <v>35696.749569342108</v>
      </c>
    </row>
    <row r="6978" x14ac:dyDescent="0.2">
      <c r="I6978" s="24">
        <v>6973</v>
      </c>
      <c r="J6978" s="28">
        <v>0.65068087500000005</v>
      </c>
      <c r="L6978" s="24">
        <v>20186.417270028589</v>
      </c>
      <c r="N6978" s="24">
        <v>6973</v>
      </c>
      <c r="O6978" s="24">
        <f t="shared" si="1192"/>
        <v>16048.20172967273</v>
      </c>
      <c r="P6978" s="24">
        <f t="shared" si="1189"/>
        <v>16048.20172967273</v>
      </c>
      <c r="Q6978" s="24">
        <f t="shared" si="1190"/>
        <v>52054.47</v>
      </c>
      <c r="R6978" s="24">
        <f t="shared" si="1193"/>
        <v>0</v>
      </c>
      <c r="S6978" s="24">
        <f t="shared" si="1194"/>
        <v>36006.268270327273</v>
      </c>
      <c r="T6978" s="24" t="str">
        <f t="shared" si="1195"/>
        <v>charge</v>
      </c>
      <c r="V6978" s="24">
        <f t="shared" si="1198"/>
        <v>0</v>
      </c>
      <c r="W6978" s="24">
        <f t="shared" si="1196"/>
        <v>4000</v>
      </c>
      <c r="X6978" s="24">
        <f t="shared" si="1199"/>
        <v>0</v>
      </c>
      <c r="Z6978" s="24">
        <f t="shared" si="1197"/>
        <v>0</v>
      </c>
      <c r="AB6978" s="24">
        <f t="shared" si="1191"/>
        <v>36006.268270327273</v>
      </c>
    </row>
    <row r="6979" x14ac:dyDescent="0.2">
      <c r="I6979" s="25">
        <v>6974</v>
      </c>
      <c r="J6979" s="29">
        <v>0.65847099100000006</v>
      </c>
      <c r="L6979" s="25">
        <v>20077.661095070838</v>
      </c>
      <c r="N6979" s="25">
        <v>6974</v>
      </c>
      <c r="O6979" s="25">
        <f t="shared" si="1192"/>
        <v>15961.740570581318</v>
      </c>
      <c r="P6979" s="25">
        <f t="shared" si="1189"/>
        <v>15961.740570581318</v>
      </c>
      <c r="Q6979" s="25">
        <f t="shared" si="1190"/>
        <v>52677.679280000004</v>
      </c>
      <c r="R6979" s="25">
        <f t="shared" si="1193"/>
        <v>0</v>
      </c>
      <c r="S6979" s="25">
        <f t="shared" si="1194"/>
        <v>36715.938709418682</v>
      </c>
      <c r="T6979" s="25" t="str">
        <f t="shared" si="1195"/>
        <v>charge</v>
      </c>
      <c r="V6979" s="25">
        <f t="shared" si="1198"/>
        <v>0</v>
      </c>
      <c r="W6979" s="25">
        <f t="shared" si="1196"/>
        <v>4000</v>
      </c>
      <c r="X6979" s="25">
        <f t="shared" si="1199"/>
        <v>0</v>
      </c>
      <c r="Z6979" s="25">
        <f t="shared" si="1197"/>
        <v>0</v>
      </c>
      <c r="AB6979" s="25">
        <f t="shared" si="1191"/>
        <v>36715.938709418682</v>
      </c>
    </row>
    <row r="6980" x14ac:dyDescent="0.2">
      <c r="I6980" s="24">
        <v>6975</v>
      </c>
      <c r="J6980" s="28">
        <v>0.67894315000000005</v>
      </c>
      <c r="L6980" s="24">
        <v>20312.249506521224</v>
      </c>
      <c r="N6980" s="24">
        <v>6975</v>
      </c>
      <c r="O6980" s="24">
        <f t="shared" si="1192"/>
        <v>16148.238357684375</v>
      </c>
      <c r="P6980" s="24">
        <f t="shared" si="1189"/>
        <v>16148.238357684375</v>
      </c>
      <c r="Q6980" s="24">
        <f t="shared" si="1190"/>
        <v>54315.452000000005</v>
      </c>
      <c r="R6980" s="24">
        <f t="shared" si="1193"/>
        <v>0</v>
      </c>
      <c r="S6980" s="24">
        <f t="shared" si="1194"/>
        <v>38167.213642315633</v>
      </c>
      <c r="T6980" s="24" t="str">
        <f t="shared" si="1195"/>
        <v>charge</v>
      </c>
      <c r="V6980" s="24">
        <f t="shared" si="1198"/>
        <v>0</v>
      </c>
      <c r="W6980" s="24">
        <f t="shared" si="1196"/>
        <v>4000</v>
      </c>
      <c r="X6980" s="24">
        <f t="shared" si="1199"/>
        <v>0</v>
      </c>
      <c r="Z6980" s="24">
        <f t="shared" si="1197"/>
        <v>0</v>
      </c>
      <c r="AB6980" s="24">
        <f t="shared" si="1191"/>
        <v>38167.213642315633</v>
      </c>
    </row>
    <row r="6981" x14ac:dyDescent="0.2">
      <c r="I6981" s="25">
        <v>6976</v>
      </c>
      <c r="J6981" s="29">
        <v>0.56917295899999998</v>
      </c>
      <c r="L6981" s="25">
        <v>20086.116201877594</v>
      </c>
      <c r="N6981" s="25">
        <v>6976</v>
      </c>
      <c r="O6981" s="25">
        <f t="shared" si="1192"/>
        <v>15968.462380492689</v>
      </c>
      <c r="P6981" s="25">
        <f t="shared" si="1189"/>
        <v>15968.462380492689</v>
      </c>
      <c r="Q6981" s="25">
        <f t="shared" si="1190"/>
        <v>45533.836719999999</v>
      </c>
      <c r="R6981" s="25">
        <f t="shared" si="1193"/>
        <v>0</v>
      </c>
      <c r="S6981" s="25">
        <f t="shared" si="1194"/>
        <v>29565.374339507311</v>
      </c>
      <c r="T6981" s="25" t="str">
        <f t="shared" si="1195"/>
        <v>charge</v>
      </c>
      <c r="V6981" s="25">
        <f t="shared" si="1198"/>
        <v>0</v>
      </c>
      <c r="W6981" s="25">
        <f t="shared" si="1196"/>
        <v>4000</v>
      </c>
      <c r="X6981" s="25">
        <f t="shared" si="1199"/>
        <v>0</v>
      </c>
      <c r="Z6981" s="25">
        <f t="shared" si="1197"/>
        <v>0</v>
      </c>
      <c r="AB6981" s="25">
        <f t="shared" si="1191"/>
        <v>29565.374339507311</v>
      </c>
    </row>
    <row r="6982" x14ac:dyDescent="0.2">
      <c r="I6982" s="24">
        <v>6977</v>
      </c>
      <c r="J6982" s="28">
        <v>0.31390963500000002</v>
      </c>
      <c r="L6982" s="24">
        <v>19844.357918643949</v>
      </c>
      <c r="N6982" s="24">
        <v>6977</v>
      </c>
      <c r="O6982" s="24">
        <f t="shared" si="1192"/>
        <v>15776.264545321941</v>
      </c>
      <c r="P6982" s="24">
        <f t="shared" ref="P6982:P7045" si="1200">O6982-$E$8*$E$9</f>
        <v>15776.264545321941</v>
      </c>
      <c r="Q6982" s="24">
        <f t="shared" ref="Q6982:Q7045" si="1201">J6982*$E$7</f>
        <v>25112.770800000002</v>
      </c>
      <c r="R6982" s="24">
        <f t="shared" si="1193"/>
        <v>0</v>
      </c>
      <c r="S6982" s="24">
        <f t="shared" si="1194"/>
        <v>9336.5062546780609</v>
      </c>
      <c r="T6982" s="24" t="str">
        <f t="shared" si="1195"/>
        <v>charge</v>
      </c>
      <c r="V6982" s="24">
        <f t="shared" si="1198"/>
        <v>0</v>
      </c>
      <c r="W6982" s="24">
        <f t="shared" si="1196"/>
        <v>4000</v>
      </c>
      <c r="X6982" s="24">
        <f t="shared" si="1199"/>
        <v>0</v>
      </c>
      <c r="Z6982" s="24">
        <f t="shared" si="1197"/>
        <v>0</v>
      </c>
      <c r="AB6982" s="24">
        <f t="shared" ref="AB6982:AB7045" si="1202">IF(T6982="charge",(S6982-V6982),0)</f>
        <v>9336.5062546780609</v>
      </c>
    </row>
    <row r="6983" x14ac:dyDescent="0.2">
      <c r="I6983" s="25">
        <v>6978</v>
      </c>
      <c r="J6983" s="29">
        <v>0</v>
      </c>
      <c r="L6983" s="25">
        <v>19539.497436714169</v>
      </c>
      <c r="N6983" s="25">
        <v>6978</v>
      </c>
      <c r="O6983" s="25">
        <f t="shared" ref="O6983:O7046" si="1203">L6983*$O$2</f>
        <v>15533.900462187765</v>
      </c>
      <c r="P6983" s="25">
        <f t="shared" si="1200"/>
        <v>15533.900462187765</v>
      </c>
      <c r="Q6983" s="25">
        <f t="shared" si="1201"/>
        <v>0</v>
      </c>
      <c r="R6983" s="25">
        <f t="shared" ref="R6983:R7046" si="1204">IF(P6983&gt;Q6983,P6983-Q6983,0)</f>
        <v>15533.900462187765</v>
      </c>
      <c r="S6983" s="25">
        <f t="shared" ref="S6983:S7046" si="1205">IF(Q6983&gt;P6983,Q6983-P6983,0)</f>
        <v>0</v>
      </c>
      <c r="T6983" s="25" t="str">
        <f t="shared" ref="T6983:T7046" si="1206">IF(P6983&gt;Q6983,"drain","charge")</f>
        <v>drain</v>
      </c>
      <c r="V6983" s="25">
        <f t="shared" si="1198"/>
        <v>0</v>
      </c>
      <c r="W6983" s="25">
        <f t="shared" ref="W6983:W7046" si="1207">IF(W6982+S6983&gt;$E$11,$E$11,IF(T6983="charge",W6982+(S6983*$E$12),IF((W6982-R6983)&gt;0,W6982-R6983,0)))</f>
        <v>0</v>
      </c>
      <c r="X6983" s="25">
        <f t="shared" si="1199"/>
        <v>4000</v>
      </c>
      <c r="Z6983" s="25">
        <f t="shared" ref="Z6983:Z7046" si="1208">R6983-X6983</f>
        <v>11533.900462187765</v>
      </c>
      <c r="AB6983" s="25">
        <f t="shared" si="1202"/>
        <v>0</v>
      </c>
    </row>
    <row r="6984" x14ac:dyDescent="0.2">
      <c r="I6984" s="24">
        <v>6979</v>
      </c>
      <c r="J6984" s="28">
        <v>0</v>
      </c>
      <c r="L6984" s="24">
        <v>20352.434120845792</v>
      </c>
      <c r="N6984" s="24">
        <v>6979</v>
      </c>
      <c r="O6984" s="24">
        <f t="shared" si="1203"/>
        <v>16180.185126072405</v>
      </c>
      <c r="P6984" s="24">
        <f t="shared" si="1200"/>
        <v>16180.185126072405</v>
      </c>
      <c r="Q6984" s="24">
        <f t="shared" si="1201"/>
        <v>0</v>
      </c>
      <c r="R6984" s="24">
        <f t="shared" si="1204"/>
        <v>16180.185126072405</v>
      </c>
      <c r="S6984" s="24">
        <f t="shared" si="1205"/>
        <v>0</v>
      </c>
      <c r="T6984" s="24" t="str">
        <f t="shared" si="1206"/>
        <v>drain</v>
      </c>
      <c r="V6984" s="24">
        <f t="shared" ref="V6984:V7047" si="1209">IF(W6984&gt;=W6983,(W6984-W6983),0)</f>
        <v>0</v>
      </c>
      <c r="W6984" s="24">
        <f t="shared" si="1207"/>
        <v>0</v>
      </c>
      <c r="X6984" s="24">
        <f t="shared" ref="X6984:X7047" si="1210">IF(T6984="drain",W6983-W6984,0)</f>
        <v>0</v>
      </c>
      <c r="Z6984" s="24">
        <f t="shared" si="1208"/>
        <v>16180.185126072405</v>
      </c>
      <c r="AB6984" s="24">
        <f t="shared" si="1202"/>
        <v>0</v>
      </c>
    </row>
    <row r="6985" x14ac:dyDescent="0.2">
      <c r="I6985" s="25">
        <v>6980</v>
      </c>
      <c r="J6985" s="29">
        <v>0</v>
      </c>
      <c r="L6985" s="25">
        <v>19935.904146289824</v>
      </c>
      <c r="N6985" s="25">
        <v>6980</v>
      </c>
      <c r="O6985" s="25">
        <f t="shared" si="1203"/>
        <v>15849.043796300411</v>
      </c>
      <c r="P6985" s="25">
        <f t="shared" si="1200"/>
        <v>15849.043796300411</v>
      </c>
      <c r="Q6985" s="25">
        <f t="shared" si="1201"/>
        <v>0</v>
      </c>
      <c r="R6985" s="25">
        <f t="shared" si="1204"/>
        <v>15849.043796300411</v>
      </c>
      <c r="S6985" s="25">
        <f t="shared" si="1205"/>
        <v>0</v>
      </c>
      <c r="T6985" s="25" t="str">
        <f t="shared" si="1206"/>
        <v>drain</v>
      </c>
      <c r="V6985" s="25">
        <f t="shared" si="1209"/>
        <v>0</v>
      </c>
      <c r="W6985" s="25">
        <f t="shared" si="1207"/>
        <v>0</v>
      </c>
      <c r="X6985" s="25">
        <f t="shared" si="1210"/>
        <v>0</v>
      </c>
      <c r="Z6985" s="25">
        <f t="shared" si="1208"/>
        <v>15849.043796300411</v>
      </c>
      <c r="AB6985" s="25">
        <f t="shared" si="1202"/>
        <v>0</v>
      </c>
    </row>
    <row r="6986" x14ac:dyDescent="0.2">
      <c r="I6986" s="24">
        <v>6981</v>
      </c>
      <c r="J6986" s="28">
        <v>0</v>
      </c>
      <c r="L6986" s="24">
        <v>19194.538144969938</v>
      </c>
      <c r="N6986" s="24">
        <v>6981</v>
      </c>
      <c r="O6986" s="24">
        <f t="shared" si="1203"/>
        <v>15259.657825251101</v>
      </c>
      <c r="P6986" s="24">
        <f t="shared" si="1200"/>
        <v>15259.657825251101</v>
      </c>
      <c r="Q6986" s="24">
        <f t="shared" si="1201"/>
        <v>0</v>
      </c>
      <c r="R6986" s="24">
        <f t="shared" si="1204"/>
        <v>15259.657825251101</v>
      </c>
      <c r="S6986" s="24">
        <f t="shared" si="1205"/>
        <v>0</v>
      </c>
      <c r="T6986" s="24" t="str">
        <f t="shared" si="1206"/>
        <v>drain</v>
      </c>
      <c r="V6986" s="24">
        <f t="shared" si="1209"/>
        <v>0</v>
      </c>
      <c r="W6986" s="24">
        <f t="shared" si="1207"/>
        <v>0</v>
      </c>
      <c r="X6986" s="24">
        <f t="shared" si="1210"/>
        <v>0</v>
      </c>
      <c r="Z6986" s="24">
        <f t="shared" si="1208"/>
        <v>15259.657825251101</v>
      </c>
      <c r="AB6986" s="24">
        <f t="shared" si="1202"/>
        <v>0</v>
      </c>
    </row>
    <row r="6987" x14ac:dyDescent="0.2">
      <c r="I6987" s="25">
        <v>6982</v>
      </c>
      <c r="J6987" s="29">
        <v>0</v>
      </c>
      <c r="L6987" s="25">
        <v>18434.349496364594</v>
      </c>
      <c r="N6987" s="25">
        <v>6982</v>
      </c>
      <c r="O6987" s="25">
        <f t="shared" si="1203"/>
        <v>14655.307849609853</v>
      </c>
      <c r="P6987" s="25">
        <f t="shared" si="1200"/>
        <v>14655.307849609853</v>
      </c>
      <c r="Q6987" s="25">
        <f t="shared" si="1201"/>
        <v>0</v>
      </c>
      <c r="R6987" s="25">
        <f t="shared" si="1204"/>
        <v>14655.307849609853</v>
      </c>
      <c r="S6987" s="25">
        <f t="shared" si="1205"/>
        <v>0</v>
      </c>
      <c r="T6987" s="25" t="str">
        <f t="shared" si="1206"/>
        <v>drain</v>
      </c>
      <c r="V6987" s="25">
        <f t="shared" si="1209"/>
        <v>0</v>
      </c>
      <c r="W6987" s="25">
        <f t="shared" si="1207"/>
        <v>0</v>
      </c>
      <c r="X6987" s="25">
        <f t="shared" si="1210"/>
        <v>0</v>
      </c>
      <c r="Z6987" s="25">
        <f t="shared" si="1208"/>
        <v>14655.307849609853</v>
      </c>
      <c r="AB6987" s="25">
        <f t="shared" si="1202"/>
        <v>0</v>
      </c>
    </row>
    <row r="6988" x14ac:dyDescent="0.2">
      <c r="I6988" s="24">
        <v>6983</v>
      </c>
      <c r="J6988" s="28">
        <v>0</v>
      </c>
      <c r="L6988" s="24">
        <v>17353.218937778471</v>
      </c>
      <c r="N6988" s="24">
        <v>6983</v>
      </c>
      <c r="O6988" s="24">
        <f t="shared" si="1203"/>
        <v>13795.809055533884</v>
      </c>
      <c r="P6988" s="24">
        <f t="shared" si="1200"/>
        <v>13795.809055533884</v>
      </c>
      <c r="Q6988" s="24">
        <f t="shared" si="1201"/>
        <v>0</v>
      </c>
      <c r="R6988" s="24">
        <f t="shared" si="1204"/>
        <v>13795.809055533884</v>
      </c>
      <c r="S6988" s="24">
        <f t="shared" si="1205"/>
        <v>0</v>
      </c>
      <c r="T6988" s="24" t="str">
        <f t="shared" si="1206"/>
        <v>drain</v>
      </c>
      <c r="V6988" s="24">
        <f t="shared" si="1209"/>
        <v>0</v>
      </c>
      <c r="W6988" s="24">
        <f t="shared" si="1207"/>
        <v>0</v>
      </c>
      <c r="X6988" s="24">
        <f t="shared" si="1210"/>
        <v>0</v>
      </c>
      <c r="Z6988" s="24">
        <f t="shared" si="1208"/>
        <v>13795.809055533884</v>
      </c>
      <c r="AB6988" s="24">
        <f t="shared" si="1202"/>
        <v>0</v>
      </c>
    </row>
    <row r="6989" x14ac:dyDescent="0.2">
      <c r="I6989" s="25">
        <v>6984</v>
      </c>
      <c r="J6989" s="29">
        <v>0</v>
      </c>
      <c r="L6989" s="25">
        <v>16141.655439424514</v>
      </c>
      <c r="N6989" s="25">
        <v>6984</v>
      </c>
      <c r="O6989" s="25">
        <f t="shared" si="1203"/>
        <v>12832.61607434249</v>
      </c>
      <c r="P6989" s="25">
        <f t="shared" si="1200"/>
        <v>12832.61607434249</v>
      </c>
      <c r="Q6989" s="25">
        <f t="shared" si="1201"/>
        <v>0</v>
      </c>
      <c r="R6989" s="25">
        <f t="shared" si="1204"/>
        <v>12832.61607434249</v>
      </c>
      <c r="S6989" s="25">
        <f t="shared" si="1205"/>
        <v>0</v>
      </c>
      <c r="T6989" s="25" t="str">
        <f t="shared" si="1206"/>
        <v>drain</v>
      </c>
      <c r="V6989" s="25">
        <f t="shared" si="1209"/>
        <v>0</v>
      </c>
      <c r="W6989" s="25">
        <f t="shared" si="1207"/>
        <v>0</v>
      </c>
      <c r="X6989" s="25">
        <f t="shared" si="1210"/>
        <v>0</v>
      </c>
      <c r="Z6989" s="25">
        <f t="shared" si="1208"/>
        <v>12832.61607434249</v>
      </c>
      <c r="AB6989" s="25">
        <f t="shared" si="1202"/>
        <v>0</v>
      </c>
    </row>
    <row r="6990" x14ac:dyDescent="0.2">
      <c r="I6990" s="24">
        <v>6985</v>
      </c>
      <c r="J6990" s="28">
        <v>0</v>
      </c>
      <c r="L6990" s="24">
        <v>15158.318321037292</v>
      </c>
      <c r="N6990" s="24">
        <v>6985</v>
      </c>
      <c r="O6990" s="24">
        <f t="shared" si="1203"/>
        <v>12050.863065224648</v>
      </c>
      <c r="P6990" s="24">
        <f t="shared" si="1200"/>
        <v>12050.863065224648</v>
      </c>
      <c r="Q6990" s="24">
        <f t="shared" si="1201"/>
        <v>0</v>
      </c>
      <c r="R6990" s="24">
        <f t="shared" si="1204"/>
        <v>12050.863065224648</v>
      </c>
      <c r="S6990" s="24">
        <f t="shared" si="1205"/>
        <v>0</v>
      </c>
      <c r="T6990" s="24" t="str">
        <f t="shared" si="1206"/>
        <v>drain</v>
      </c>
      <c r="V6990" s="24">
        <f t="shared" si="1209"/>
        <v>0</v>
      </c>
      <c r="W6990" s="24">
        <f t="shared" si="1207"/>
        <v>0</v>
      </c>
      <c r="X6990" s="24">
        <f t="shared" si="1210"/>
        <v>0</v>
      </c>
      <c r="Z6990" s="24">
        <f t="shared" si="1208"/>
        <v>12050.863065224648</v>
      </c>
      <c r="AB6990" s="24">
        <f t="shared" si="1202"/>
        <v>0</v>
      </c>
    </row>
    <row r="6991" x14ac:dyDescent="0.2">
      <c r="I6991" s="25">
        <v>6986</v>
      </c>
      <c r="J6991" s="29">
        <v>0</v>
      </c>
      <c r="L6991" s="25">
        <v>14436.346478044985</v>
      </c>
      <c r="N6991" s="25">
        <v>6986</v>
      </c>
      <c r="O6991" s="25">
        <f t="shared" si="1203"/>
        <v>11476.895450045764</v>
      </c>
      <c r="P6991" s="25">
        <f t="shared" si="1200"/>
        <v>11476.895450045764</v>
      </c>
      <c r="Q6991" s="25">
        <f t="shared" si="1201"/>
        <v>0</v>
      </c>
      <c r="R6991" s="25">
        <f t="shared" si="1204"/>
        <v>11476.895450045764</v>
      </c>
      <c r="S6991" s="25">
        <f t="shared" si="1205"/>
        <v>0</v>
      </c>
      <c r="T6991" s="25" t="str">
        <f t="shared" si="1206"/>
        <v>drain</v>
      </c>
      <c r="V6991" s="25">
        <f t="shared" si="1209"/>
        <v>0</v>
      </c>
      <c r="W6991" s="25">
        <f t="shared" si="1207"/>
        <v>0</v>
      </c>
      <c r="X6991" s="25">
        <f t="shared" si="1210"/>
        <v>0</v>
      </c>
      <c r="Z6991" s="25">
        <f t="shared" si="1208"/>
        <v>11476.895450045764</v>
      </c>
      <c r="AB6991" s="25">
        <f t="shared" si="1202"/>
        <v>0</v>
      </c>
    </row>
    <row r="6992" x14ac:dyDescent="0.2">
      <c r="I6992" s="24">
        <v>6987</v>
      </c>
      <c r="J6992" s="28">
        <v>0</v>
      </c>
      <c r="L6992" s="24">
        <v>14107.881234002112</v>
      </c>
      <c r="N6992" s="24">
        <v>6987</v>
      </c>
      <c r="O6992" s="24">
        <f t="shared" si="1203"/>
        <v>11215.765581031679</v>
      </c>
      <c r="P6992" s="24">
        <f t="shared" si="1200"/>
        <v>11215.765581031679</v>
      </c>
      <c r="Q6992" s="24">
        <f t="shared" si="1201"/>
        <v>0</v>
      </c>
      <c r="R6992" s="24">
        <f t="shared" si="1204"/>
        <v>11215.765581031679</v>
      </c>
      <c r="S6992" s="24">
        <f t="shared" si="1205"/>
        <v>0</v>
      </c>
      <c r="T6992" s="24" t="str">
        <f t="shared" si="1206"/>
        <v>drain</v>
      </c>
      <c r="V6992" s="24">
        <f t="shared" si="1209"/>
        <v>0</v>
      </c>
      <c r="W6992" s="24">
        <f t="shared" si="1207"/>
        <v>0</v>
      </c>
      <c r="X6992" s="24">
        <f t="shared" si="1210"/>
        <v>0</v>
      </c>
      <c r="Z6992" s="24">
        <f t="shared" si="1208"/>
        <v>11215.765581031679</v>
      </c>
      <c r="AB6992" s="24">
        <f t="shared" si="1202"/>
        <v>0</v>
      </c>
    </row>
    <row r="6993" x14ac:dyDescent="0.2">
      <c r="I6993" s="25">
        <v>6988</v>
      </c>
      <c r="J6993" s="29">
        <v>0</v>
      </c>
      <c r="L6993" s="25">
        <v>14032.628121614454</v>
      </c>
      <c r="N6993" s="25">
        <v>6988</v>
      </c>
      <c r="O6993" s="25">
        <f t="shared" si="1203"/>
        <v>11155.939356683491</v>
      </c>
      <c r="P6993" s="25">
        <f t="shared" si="1200"/>
        <v>11155.939356683491</v>
      </c>
      <c r="Q6993" s="25">
        <f t="shared" si="1201"/>
        <v>0</v>
      </c>
      <c r="R6993" s="25">
        <f t="shared" si="1204"/>
        <v>11155.939356683491</v>
      </c>
      <c r="S6993" s="25">
        <f t="shared" si="1205"/>
        <v>0</v>
      </c>
      <c r="T6993" s="25" t="str">
        <f t="shared" si="1206"/>
        <v>drain</v>
      </c>
      <c r="V6993" s="25">
        <f t="shared" si="1209"/>
        <v>0</v>
      </c>
      <c r="W6993" s="25">
        <f t="shared" si="1207"/>
        <v>0</v>
      </c>
      <c r="X6993" s="25">
        <f t="shared" si="1210"/>
        <v>0</v>
      </c>
      <c r="Z6993" s="25">
        <f t="shared" si="1208"/>
        <v>11155.939356683491</v>
      </c>
      <c r="AB6993" s="25">
        <f t="shared" si="1202"/>
        <v>0</v>
      </c>
    </row>
    <row r="6994" x14ac:dyDescent="0.2">
      <c r="I6994" s="24">
        <v>6989</v>
      </c>
      <c r="J6994" s="28">
        <v>0</v>
      </c>
      <c r="L6994" s="24">
        <v>14266.878072071075</v>
      </c>
      <c r="N6994" s="24">
        <v>6989</v>
      </c>
      <c r="O6994" s="24">
        <f t="shared" si="1203"/>
        <v>11342.168067296505</v>
      </c>
      <c r="P6994" s="24">
        <f t="shared" si="1200"/>
        <v>11342.168067296505</v>
      </c>
      <c r="Q6994" s="24">
        <f t="shared" si="1201"/>
        <v>0</v>
      </c>
      <c r="R6994" s="24">
        <f t="shared" si="1204"/>
        <v>11342.168067296505</v>
      </c>
      <c r="S6994" s="24">
        <f t="shared" si="1205"/>
        <v>0</v>
      </c>
      <c r="T6994" s="24" t="str">
        <f t="shared" si="1206"/>
        <v>drain</v>
      </c>
      <c r="V6994" s="24">
        <f t="shared" si="1209"/>
        <v>0</v>
      </c>
      <c r="W6994" s="24">
        <f t="shared" si="1207"/>
        <v>0</v>
      </c>
      <c r="X6994" s="24">
        <f t="shared" si="1210"/>
        <v>0</v>
      </c>
      <c r="Z6994" s="24">
        <f t="shared" si="1208"/>
        <v>11342.168067296505</v>
      </c>
      <c r="AB6994" s="24">
        <f t="shared" si="1202"/>
        <v>0</v>
      </c>
    </row>
    <row r="6995" x14ac:dyDescent="0.2">
      <c r="I6995" s="25">
        <v>6990</v>
      </c>
      <c r="J6995" s="29">
        <v>0</v>
      </c>
      <c r="L6995" s="25">
        <v>15141.499279308318</v>
      </c>
      <c r="N6995" s="25">
        <v>6990</v>
      </c>
      <c r="O6995" s="25">
        <f t="shared" si="1203"/>
        <v>12037.491927050114</v>
      </c>
      <c r="P6995" s="25">
        <f t="shared" si="1200"/>
        <v>12037.491927050114</v>
      </c>
      <c r="Q6995" s="25">
        <f t="shared" si="1201"/>
        <v>0</v>
      </c>
      <c r="R6995" s="25">
        <f t="shared" si="1204"/>
        <v>12037.491927050114</v>
      </c>
      <c r="S6995" s="25">
        <f t="shared" si="1205"/>
        <v>0</v>
      </c>
      <c r="T6995" s="25" t="str">
        <f t="shared" si="1206"/>
        <v>drain</v>
      </c>
      <c r="V6995" s="25">
        <f t="shared" si="1209"/>
        <v>0</v>
      </c>
      <c r="W6995" s="25">
        <f t="shared" si="1207"/>
        <v>0</v>
      </c>
      <c r="X6995" s="25">
        <f t="shared" si="1210"/>
        <v>0</v>
      </c>
      <c r="Z6995" s="25">
        <f t="shared" si="1208"/>
        <v>12037.491927050114</v>
      </c>
      <c r="AB6995" s="25">
        <f t="shared" si="1202"/>
        <v>0</v>
      </c>
    </row>
    <row r="6996" x14ac:dyDescent="0.2">
      <c r="I6996" s="24">
        <v>6991</v>
      </c>
      <c r="J6996" s="28">
        <v>0</v>
      </c>
      <c r="L6996" s="24">
        <v>15965.125373649596</v>
      </c>
      <c r="N6996" s="24">
        <v>6991</v>
      </c>
      <c r="O6996" s="24">
        <f t="shared" si="1203"/>
        <v>12692.27467205143</v>
      </c>
      <c r="P6996" s="24">
        <f t="shared" si="1200"/>
        <v>12692.27467205143</v>
      </c>
      <c r="Q6996" s="24">
        <f t="shared" si="1201"/>
        <v>0</v>
      </c>
      <c r="R6996" s="24">
        <f t="shared" si="1204"/>
        <v>12692.27467205143</v>
      </c>
      <c r="S6996" s="24">
        <f t="shared" si="1205"/>
        <v>0</v>
      </c>
      <c r="T6996" s="24" t="str">
        <f t="shared" si="1206"/>
        <v>drain</v>
      </c>
      <c r="V6996" s="24">
        <f t="shared" si="1209"/>
        <v>0</v>
      </c>
      <c r="W6996" s="24">
        <f t="shared" si="1207"/>
        <v>0</v>
      </c>
      <c r="X6996" s="24">
        <f t="shared" si="1210"/>
        <v>0</v>
      </c>
      <c r="Z6996" s="24">
        <f t="shared" si="1208"/>
        <v>12692.27467205143</v>
      </c>
      <c r="AB6996" s="24">
        <f t="shared" si="1202"/>
        <v>0</v>
      </c>
    </row>
    <row r="6997" x14ac:dyDescent="0.2">
      <c r="I6997" s="25">
        <v>6992</v>
      </c>
      <c r="J6997" s="29">
        <v>0.43517822700000003</v>
      </c>
      <c r="L6997" s="25">
        <v>17144.890445709229</v>
      </c>
      <c r="N6997" s="25">
        <v>6992</v>
      </c>
      <c r="O6997" s="25">
        <f t="shared" si="1203"/>
        <v>13630.187904338838</v>
      </c>
      <c r="P6997" s="25">
        <f t="shared" si="1200"/>
        <v>13630.187904338838</v>
      </c>
      <c r="Q6997" s="25">
        <f t="shared" si="1201"/>
        <v>34814.258160000005</v>
      </c>
      <c r="R6997" s="25">
        <f t="shared" si="1204"/>
        <v>0</v>
      </c>
      <c r="S6997" s="25">
        <f t="shared" si="1205"/>
        <v>21184.070255661165</v>
      </c>
      <c r="T6997" s="25" t="str">
        <f t="shared" si="1206"/>
        <v>charge</v>
      </c>
      <c r="V6997" s="25">
        <f t="shared" si="1209"/>
        <v>4000</v>
      </c>
      <c r="W6997" s="25">
        <f t="shared" si="1207"/>
        <v>4000</v>
      </c>
      <c r="X6997" s="25">
        <f t="shared" si="1210"/>
        <v>0</v>
      </c>
      <c r="Z6997" s="25">
        <f t="shared" si="1208"/>
        <v>0</v>
      </c>
      <c r="AB6997" s="25">
        <f t="shared" si="1202"/>
        <v>17184.070255661165</v>
      </c>
    </row>
    <row r="6998" x14ac:dyDescent="0.2">
      <c r="I6998" s="24">
        <v>6993</v>
      </c>
      <c r="J6998" s="28">
        <v>0.54061867900000005</v>
      </c>
      <c r="L6998" s="24">
        <v>18308.133037185667</v>
      </c>
      <c r="N6998" s="24">
        <v>6993</v>
      </c>
      <c r="O6998" s="24">
        <f t="shared" si="1203"/>
        <v>14554.965764562607</v>
      </c>
      <c r="P6998" s="24">
        <f t="shared" si="1200"/>
        <v>14554.965764562607</v>
      </c>
      <c r="Q6998" s="24">
        <f t="shared" si="1201"/>
        <v>43249.494320000005</v>
      </c>
      <c r="R6998" s="24">
        <f t="shared" si="1204"/>
        <v>0</v>
      </c>
      <c r="S6998" s="24">
        <f t="shared" si="1205"/>
        <v>28694.528555437399</v>
      </c>
      <c r="T6998" s="24" t="str">
        <f t="shared" si="1206"/>
        <v>charge</v>
      </c>
      <c r="V6998" s="24">
        <f t="shared" si="1209"/>
        <v>0</v>
      </c>
      <c r="W6998" s="24">
        <f t="shared" si="1207"/>
        <v>4000</v>
      </c>
      <c r="X6998" s="24">
        <f t="shared" si="1210"/>
        <v>0</v>
      </c>
      <c r="Z6998" s="24">
        <f t="shared" si="1208"/>
        <v>0</v>
      </c>
      <c r="AB6998" s="24">
        <f t="shared" si="1202"/>
        <v>28694.528555437399</v>
      </c>
    </row>
    <row r="6999" x14ac:dyDescent="0.2">
      <c r="I6999" s="25">
        <v>6994</v>
      </c>
      <c r="J6999" s="29">
        <v>0.61017342399999996</v>
      </c>
      <c r="L6999" s="25">
        <v>19041.278539371488</v>
      </c>
      <c r="N6999" s="25">
        <v>6994</v>
      </c>
      <c r="O6999" s="25">
        <f t="shared" si="1203"/>
        <v>15137.816438800333</v>
      </c>
      <c r="P6999" s="25">
        <f t="shared" si="1200"/>
        <v>15137.816438800333</v>
      </c>
      <c r="Q6999" s="25">
        <f t="shared" si="1201"/>
        <v>48813.873919999998</v>
      </c>
      <c r="R6999" s="25">
        <f t="shared" si="1204"/>
        <v>0</v>
      </c>
      <c r="S6999" s="25">
        <f t="shared" si="1205"/>
        <v>33676.057481199663</v>
      </c>
      <c r="T6999" s="25" t="str">
        <f t="shared" si="1206"/>
        <v>charge</v>
      </c>
      <c r="V6999" s="25">
        <f t="shared" si="1209"/>
        <v>0</v>
      </c>
      <c r="W6999" s="25">
        <f t="shared" si="1207"/>
        <v>4000</v>
      </c>
      <c r="X6999" s="25">
        <f t="shared" si="1210"/>
        <v>0</v>
      </c>
      <c r="Z6999" s="25">
        <f t="shared" si="1208"/>
        <v>0</v>
      </c>
      <c r="AB6999" s="25">
        <f t="shared" si="1202"/>
        <v>33676.057481199663</v>
      </c>
    </row>
    <row r="7000" x14ac:dyDescent="0.2">
      <c r="I7000" s="24">
        <v>6995</v>
      </c>
      <c r="J7000" s="28">
        <v>0.62196792099999998</v>
      </c>
      <c r="L7000" s="24">
        <v>19356.404827880859</v>
      </c>
      <c r="N7000" s="24">
        <v>6995</v>
      </c>
      <c r="O7000" s="24">
        <f t="shared" si="1203"/>
        <v>15388.341838165283</v>
      </c>
      <c r="P7000" s="24">
        <f t="shared" si="1200"/>
        <v>15388.341838165283</v>
      </c>
      <c r="Q7000" s="24">
        <f t="shared" si="1201"/>
        <v>49757.433680000002</v>
      </c>
      <c r="R7000" s="24">
        <f t="shared" si="1204"/>
        <v>0</v>
      </c>
      <c r="S7000" s="24">
        <f t="shared" si="1205"/>
        <v>34369.091841834721</v>
      </c>
      <c r="T7000" s="24" t="str">
        <f t="shared" si="1206"/>
        <v>charge</v>
      </c>
      <c r="V7000" s="24">
        <f t="shared" si="1209"/>
        <v>0</v>
      </c>
      <c r="W7000" s="24">
        <f t="shared" si="1207"/>
        <v>4000</v>
      </c>
      <c r="X7000" s="24">
        <f t="shared" si="1210"/>
        <v>0</v>
      </c>
      <c r="Z7000" s="24">
        <f t="shared" si="1208"/>
        <v>0</v>
      </c>
      <c r="AB7000" s="24">
        <f t="shared" si="1202"/>
        <v>34369.091841834721</v>
      </c>
    </row>
    <row r="7001" x14ac:dyDescent="0.2">
      <c r="I7001" s="25">
        <v>6996</v>
      </c>
      <c r="J7001" s="29">
        <v>0.61202599800000002</v>
      </c>
      <c r="L7001" s="25">
        <v>19649.07982020378</v>
      </c>
      <c r="N7001" s="25">
        <v>6996</v>
      </c>
      <c r="O7001" s="25">
        <f t="shared" si="1203"/>
        <v>15621.018457062006</v>
      </c>
      <c r="P7001" s="25">
        <f t="shared" si="1200"/>
        <v>15621.018457062006</v>
      </c>
      <c r="Q7001" s="25">
        <f t="shared" si="1201"/>
        <v>48962.079839999999</v>
      </c>
      <c r="R7001" s="25">
        <f t="shared" si="1204"/>
        <v>0</v>
      </c>
      <c r="S7001" s="25">
        <f t="shared" si="1205"/>
        <v>33341.061382937994</v>
      </c>
      <c r="T7001" s="25" t="str">
        <f t="shared" si="1206"/>
        <v>charge</v>
      </c>
      <c r="V7001" s="25">
        <f t="shared" si="1209"/>
        <v>0</v>
      </c>
      <c r="W7001" s="25">
        <f t="shared" si="1207"/>
        <v>4000</v>
      </c>
      <c r="X7001" s="25">
        <f t="shared" si="1210"/>
        <v>0</v>
      </c>
      <c r="Z7001" s="25">
        <f t="shared" si="1208"/>
        <v>0</v>
      </c>
      <c r="AB7001" s="25">
        <f t="shared" si="1202"/>
        <v>33341.061382937994</v>
      </c>
    </row>
    <row r="7002" x14ac:dyDescent="0.2">
      <c r="I7002" s="24">
        <v>6997</v>
      </c>
      <c r="J7002" s="28">
        <v>0.63803325600000005</v>
      </c>
      <c r="L7002" s="24">
        <v>19719.764409160613</v>
      </c>
      <c r="N7002" s="24">
        <v>6997</v>
      </c>
      <c r="O7002" s="24">
        <f t="shared" si="1203"/>
        <v>15677.212705282687</v>
      </c>
      <c r="P7002" s="24">
        <f t="shared" si="1200"/>
        <v>15677.212705282687</v>
      </c>
      <c r="Q7002" s="24">
        <f t="shared" si="1201"/>
        <v>51042.660480000006</v>
      </c>
      <c r="R7002" s="24">
        <f t="shared" si="1204"/>
        <v>0</v>
      </c>
      <c r="S7002" s="24">
        <f t="shared" si="1205"/>
        <v>35365.447774717322</v>
      </c>
      <c r="T7002" s="24" t="str">
        <f t="shared" si="1206"/>
        <v>charge</v>
      </c>
      <c r="V7002" s="24">
        <f t="shared" si="1209"/>
        <v>0</v>
      </c>
      <c r="W7002" s="24">
        <f t="shared" si="1207"/>
        <v>4000</v>
      </c>
      <c r="X7002" s="24">
        <f t="shared" si="1210"/>
        <v>0</v>
      </c>
      <c r="Z7002" s="24">
        <f t="shared" si="1208"/>
        <v>0</v>
      </c>
      <c r="AB7002" s="24">
        <f t="shared" si="1202"/>
        <v>35365.447774717322</v>
      </c>
    </row>
    <row r="7003" x14ac:dyDescent="0.2">
      <c r="I7003" s="25">
        <v>6998</v>
      </c>
      <c r="J7003" s="29">
        <v>0.65002666099999995</v>
      </c>
      <c r="L7003" s="25">
        <v>19941.890302538872</v>
      </c>
      <c r="N7003" s="25">
        <v>6998</v>
      </c>
      <c r="O7003" s="25">
        <f t="shared" si="1203"/>
        <v>15853.802790518404</v>
      </c>
      <c r="P7003" s="25">
        <f t="shared" si="1200"/>
        <v>15853.802790518404</v>
      </c>
      <c r="Q7003" s="25">
        <f t="shared" si="1201"/>
        <v>52002.132879999997</v>
      </c>
      <c r="R7003" s="25">
        <f t="shared" si="1204"/>
        <v>0</v>
      </c>
      <c r="S7003" s="25">
        <f t="shared" si="1205"/>
        <v>36148.330089481591</v>
      </c>
      <c r="T7003" s="25" t="str">
        <f t="shared" si="1206"/>
        <v>charge</v>
      </c>
      <c r="V7003" s="25">
        <f t="shared" si="1209"/>
        <v>0</v>
      </c>
      <c r="W7003" s="25">
        <f t="shared" si="1207"/>
        <v>4000</v>
      </c>
      <c r="X7003" s="25">
        <f t="shared" si="1210"/>
        <v>0</v>
      </c>
      <c r="Z7003" s="25">
        <f t="shared" si="1208"/>
        <v>0</v>
      </c>
      <c r="AB7003" s="25">
        <f t="shared" si="1202"/>
        <v>36148.330089481591</v>
      </c>
    </row>
    <row r="7004" x14ac:dyDescent="0.2">
      <c r="I7004" s="24">
        <v>6999</v>
      </c>
      <c r="J7004" s="28">
        <v>0.66237390600000001</v>
      </c>
      <c r="L7004" s="24">
        <v>19875.957947301864</v>
      </c>
      <c r="N7004" s="24">
        <v>6999</v>
      </c>
      <c r="O7004" s="24">
        <f t="shared" si="1203"/>
        <v>15801.386568104983</v>
      </c>
      <c r="P7004" s="24">
        <f t="shared" si="1200"/>
        <v>15801.386568104983</v>
      </c>
      <c r="Q7004" s="24">
        <f t="shared" si="1201"/>
        <v>52989.912479999999</v>
      </c>
      <c r="R7004" s="24">
        <f t="shared" si="1204"/>
        <v>0</v>
      </c>
      <c r="S7004" s="24">
        <f t="shared" si="1205"/>
        <v>37188.52591189502</v>
      </c>
      <c r="T7004" s="24" t="str">
        <f t="shared" si="1206"/>
        <v>charge</v>
      </c>
      <c r="V7004" s="24">
        <f t="shared" si="1209"/>
        <v>0</v>
      </c>
      <c r="W7004" s="24">
        <f t="shared" si="1207"/>
        <v>4000</v>
      </c>
      <c r="X7004" s="24">
        <f t="shared" si="1210"/>
        <v>0</v>
      </c>
      <c r="Z7004" s="24">
        <f t="shared" si="1208"/>
        <v>0</v>
      </c>
      <c r="AB7004" s="24">
        <f t="shared" si="1202"/>
        <v>37188.52591189502</v>
      </c>
    </row>
    <row r="7005" x14ac:dyDescent="0.2">
      <c r="I7005" s="25">
        <v>7000</v>
      </c>
      <c r="J7005" s="29">
        <v>0.562453969</v>
      </c>
      <c r="L7005" s="25">
        <v>19835.77510254383</v>
      </c>
      <c r="N7005" s="25">
        <v>7000</v>
      </c>
      <c r="O7005" s="25">
        <f t="shared" si="1203"/>
        <v>15769.441206522346</v>
      </c>
      <c r="P7005" s="25">
        <f t="shared" si="1200"/>
        <v>15769.441206522346</v>
      </c>
      <c r="Q7005" s="25">
        <f t="shared" si="1201"/>
        <v>44996.317519999997</v>
      </c>
      <c r="R7005" s="25">
        <f t="shared" si="1204"/>
        <v>0</v>
      </c>
      <c r="S7005" s="25">
        <f t="shared" si="1205"/>
        <v>29226.876313477653</v>
      </c>
      <c r="T7005" s="25" t="str">
        <f t="shared" si="1206"/>
        <v>charge</v>
      </c>
      <c r="V7005" s="25">
        <f t="shared" si="1209"/>
        <v>0</v>
      </c>
      <c r="W7005" s="25">
        <f t="shared" si="1207"/>
        <v>4000</v>
      </c>
      <c r="X7005" s="25">
        <f t="shared" si="1210"/>
        <v>0</v>
      </c>
      <c r="Z7005" s="25">
        <f t="shared" si="1208"/>
        <v>0</v>
      </c>
      <c r="AB7005" s="25">
        <f t="shared" si="1202"/>
        <v>29226.876313477653</v>
      </c>
    </row>
    <row r="7006" x14ac:dyDescent="0.2">
      <c r="I7006" s="24">
        <v>7001</v>
      </c>
      <c r="J7006" s="28">
        <v>0.31332890099999999</v>
      </c>
      <c r="L7006" s="24">
        <v>19778.120877170561</v>
      </c>
      <c r="N7006" s="24">
        <v>7001</v>
      </c>
      <c r="O7006" s="24">
        <f t="shared" si="1203"/>
        <v>15723.606097350597</v>
      </c>
      <c r="P7006" s="24">
        <f t="shared" si="1200"/>
        <v>15723.606097350597</v>
      </c>
      <c r="Q7006" s="24">
        <f t="shared" si="1201"/>
        <v>25066.31208</v>
      </c>
      <c r="R7006" s="24">
        <f t="shared" si="1204"/>
        <v>0</v>
      </c>
      <c r="S7006" s="24">
        <f t="shared" si="1205"/>
        <v>9342.7059826494024</v>
      </c>
      <c r="T7006" s="24" t="str">
        <f t="shared" si="1206"/>
        <v>charge</v>
      </c>
      <c r="V7006" s="24">
        <f t="shared" si="1209"/>
        <v>0</v>
      </c>
      <c r="W7006" s="24">
        <f t="shared" si="1207"/>
        <v>4000</v>
      </c>
      <c r="X7006" s="24">
        <f t="shared" si="1210"/>
        <v>0</v>
      </c>
      <c r="Z7006" s="24">
        <f t="shared" si="1208"/>
        <v>0</v>
      </c>
      <c r="AB7006" s="24">
        <f t="shared" si="1202"/>
        <v>9342.7059826494024</v>
      </c>
    </row>
    <row r="7007" x14ac:dyDescent="0.2">
      <c r="I7007" s="25">
        <v>7002</v>
      </c>
      <c r="J7007" s="29">
        <v>0</v>
      </c>
      <c r="L7007" s="25">
        <v>19399.764592933654</v>
      </c>
      <c r="N7007" s="25">
        <v>7002</v>
      </c>
      <c r="O7007" s="25">
        <f t="shared" si="1203"/>
        <v>15422.812851382256</v>
      </c>
      <c r="P7007" s="25">
        <f t="shared" si="1200"/>
        <v>15422.812851382256</v>
      </c>
      <c r="Q7007" s="25">
        <f t="shared" si="1201"/>
        <v>0</v>
      </c>
      <c r="R7007" s="25">
        <f t="shared" si="1204"/>
        <v>15422.812851382256</v>
      </c>
      <c r="S7007" s="25">
        <f t="shared" si="1205"/>
        <v>0</v>
      </c>
      <c r="T7007" s="25" t="str">
        <f t="shared" si="1206"/>
        <v>drain</v>
      </c>
      <c r="V7007" s="25">
        <f t="shared" si="1209"/>
        <v>0</v>
      </c>
      <c r="W7007" s="25">
        <f t="shared" si="1207"/>
        <v>0</v>
      </c>
      <c r="X7007" s="25">
        <f t="shared" si="1210"/>
        <v>4000</v>
      </c>
      <c r="Z7007" s="25">
        <f t="shared" si="1208"/>
        <v>11422.812851382256</v>
      </c>
      <c r="AB7007" s="25">
        <f t="shared" si="1202"/>
        <v>0</v>
      </c>
    </row>
    <row r="7008" x14ac:dyDescent="0.2">
      <c r="I7008" s="24">
        <v>7003</v>
      </c>
      <c r="J7008" s="28">
        <v>0</v>
      </c>
      <c r="L7008" s="24">
        <v>20249.49157104492</v>
      </c>
      <c r="N7008" s="24">
        <v>7003</v>
      </c>
      <c r="O7008" s="24">
        <f t="shared" si="1203"/>
        <v>16098.345798980712</v>
      </c>
      <c r="P7008" s="24">
        <f t="shared" si="1200"/>
        <v>16098.345798980712</v>
      </c>
      <c r="Q7008" s="24">
        <f t="shared" si="1201"/>
        <v>0</v>
      </c>
      <c r="R7008" s="24">
        <f t="shared" si="1204"/>
        <v>16098.345798980712</v>
      </c>
      <c r="S7008" s="24">
        <f t="shared" si="1205"/>
        <v>0</v>
      </c>
      <c r="T7008" s="24" t="str">
        <f t="shared" si="1206"/>
        <v>drain</v>
      </c>
      <c r="V7008" s="24">
        <f t="shared" si="1209"/>
        <v>0</v>
      </c>
      <c r="W7008" s="24">
        <f t="shared" si="1207"/>
        <v>0</v>
      </c>
      <c r="X7008" s="24">
        <f t="shared" si="1210"/>
        <v>0</v>
      </c>
      <c r="Z7008" s="24">
        <f t="shared" si="1208"/>
        <v>16098.345798980712</v>
      </c>
      <c r="AB7008" s="24">
        <f t="shared" si="1202"/>
        <v>0</v>
      </c>
    </row>
    <row r="7009" x14ac:dyDescent="0.2">
      <c r="I7009" s="25">
        <v>7004</v>
      </c>
      <c r="J7009" s="29">
        <v>0</v>
      </c>
      <c r="L7009" s="25">
        <v>19906.04319657087</v>
      </c>
      <c r="N7009" s="25">
        <v>7004</v>
      </c>
      <c r="O7009" s="25">
        <f t="shared" si="1203"/>
        <v>15825.304341273843</v>
      </c>
      <c r="P7009" s="25">
        <f t="shared" si="1200"/>
        <v>15825.304341273843</v>
      </c>
      <c r="Q7009" s="25">
        <f t="shared" si="1201"/>
        <v>0</v>
      </c>
      <c r="R7009" s="25">
        <f t="shared" si="1204"/>
        <v>15825.304341273843</v>
      </c>
      <c r="S7009" s="25">
        <f t="shared" si="1205"/>
        <v>0</v>
      </c>
      <c r="T7009" s="25" t="str">
        <f t="shared" si="1206"/>
        <v>drain</v>
      </c>
      <c r="V7009" s="25">
        <f t="shared" si="1209"/>
        <v>0</v>
      </c>
      <c r="W7009" s="25">
        <f t="shared" si="1207"/>
        <v>0</v>
      </c>
      <c r="X7009" s="25">
        <f t="shared" si="1210"/>
        <v>0</v>
      </c>
      <c r="Z7009" s="25">
        <f t="shared" si="1208"/>
        <v>15825.304341273843</v>
      </c>
      <c r="AB7009" s="25">
        <f t="shared" si="1202"/>
        <v>0</v>
      </c>
    </row>
    <row r="7010" x14ac:dyDescent="0.2">
      <c r="I7010" s="24">
        <v>7005</v>
      </c>
      <c r="J7010" s="28">
        <v>0</v>
      </c>
      <c r="L7010" s="24">
        <v>19221.470592308044</v>
      </c>
      <c r="N7010" s="24">
        <v>7005</v>
      </c>
      <c r="O7010" s="24">
        <f t="shared" si="1203"/>
        <v>15281.069120884895</v>
      </c>
      <c r="P7010" s="24">
        <f t="shared" si="1200"/>
        <v>15281.069120884895</v>
      </c>
      <c r="Q7010" s="24">
        <f t="shared" si="1201"/>
        <v>0</v>
      </c>
      <c r="R7010" s="24">
        <f t="shared" si="1204"/>
        <v>15281.069120884895</v>
      </c>
      <c r="S7010" s="24">
        <f t="shared" si="1205"/>
        <v>0</v>
      </c>
      <c r="T7010" s="24" t="str">
        <f t="shared" si="1206"/>
        <v>drain</v>
      </c>
      <c r="V7010" s="24">
        <f t="shared" si="1209"/>
        <v>0</v>
      </c>
      <c r="W7010" s="24">
        <f t="shared" si="1207"/>
        <v>0</v>
      </c>
      <c r="X7010" s="24">
        <f t="shared" si="1210"/>
        <v>0</v>
      </c>
      <c r="Z7010" s="24">
        <f t="shared" si="1208"/>
        <v>15281.069120884895</v>
      </c>
      <c r="AB7010" s="24">
        <f t="shared" si="1202"/>
        <v>0</v>
      </c>
    </row>
    <row r="7011" x14ac:dyDescent="0.2">
      <c r="I7011" s="25">
        <v>7006</v>
      </c>
      <c r="J7011" s="29">
        <v>0</v>
      </c>
      <c r="L7011" s="25">
        <v>18703.20739586353</v>
      </c>
      <c r="N7011" s="25">
        <v>7006</v>
      </c>
      <c r="O7011" s="25">
        <f t="shared" si="1203"/>
        <v>14869.049879711507</v>
      </c>
      <c r="P7011" s="25">
        <f t="shared" si="1200"/>
        <v>14869.049879711507</v>
      </c>
      <c r="Q7011" s="25">
        <f t="shared" si="1201"/>
        <v>0</v>
      </c>
      <c r="R7011" s="25">
        <f t="shared" si="1204"/>
        <v>14869.049879711507</v>
      </c>
      <c r="S7011" s="25">
        <f t="shared" si="1205"/>
        <v>0</v>
      </c>
      <c r="T7011" s="25" t="str">
        <f t="shared" si="1206"/>
        <v>drain</v>
      </c>
      <c r="V7011" s="25">
        <f t="shared" si="1209"/>
        <v>0</v>
      </c>
      <c r="W7011" s="25">
        <f t="shared" si="1207"/>
        <v>0</v>
      </c>
      <c r="X7011" s="25">
        <f t="shared" si="1210"/>
        <v>0</v>
      </c>
      <c r="Z7011" s="25">
        <f t="shared" si="1208"/>
        <v>14869.049879711507</v>
      </c>
      <c r="AB7011" s="25">
        <f t="shared" si="1202"/>
        <v>0</v>
      </c>
    </row>
    <row r="7012" x14ac:dyDescent="0.2">
      <c r="I7012" s="24">
        <v>7007</v>
      </c>
      <c r="J7012" s="28">
        <v>0</v>
      </c>
      <c r="L7012" s="24">
        <v>17639.907291841504</v>
      </c>
      <c r="N7012" s="24">
        <v>7007</v>
      </c>
      <c r="O7012" s="24">
        <f t="shared" si="1203"/>
        <v>14023.726297013996</v>
      </c>
      <c r="P7012" s="24">
        <f t="shared" si="1200"/>
        <v>14023.726297013996</v>
      </c>
      <c r="Q7012" s="24">
        <f t="shared" si="1201"/>
        <v>0</v>
      </c>
      <c r="R7012" s="24">
        <f t="shared" si="1204"/>
        <v>14023.726297013996</v>
      </c>
      <c r="S7012" s="24">
        <f t="shared" si="1205"/>
        <v>0</v>
      </c>
      <c r="T7012" s="24" t="str">
        <f t="shared" si="1206"/>
        <v>drain</v>
      </c>
      <c r="V7012" s="24">
        <f t="shared" si="1209"/>
        <v>0</v>
      </c>
      <c r="W7012" s="24">
        <f t="shared" si="1207"/>
        <v>0</v>
      </c>
      <c r="X7012" s="24">
        <f t="shared" si="1210"/>
        <v>0</v>
      </c>
      <c r="Z7012" s="24">
        <f t="shared" si="1208"/>
        <v>14023.726297013996</v>
      </c>
      <c r="AB7012" s="24">
        <f t="shared" si="1202"/>
        <v>0</v>
      </c>
    </row>
    <row r="7013" x14ac:dyDescent="0.2">
      <c r="I7013" s="25">
        <v>7008</v>
      </c>
      <c r="J7013" s="29">
        <v>0</v>
      </c>
      <c r="L7013" s="25">
        <v>16310.057939839362</v>
      </c>
      <c r="N7013" s="25">
        <v>7008</v>
      </c>
      <c r="O7013" s="25">
        <f t="shared" si="1203"/>
        <v>12966.496062172293</v>
      </c>
      <c r="P7013" s="25">
        <f t="shared" si="1200"/>
        <v>12966.496062172293</v>
      </c>
      <c r="Q7013" s="25">
        <f t="shared" si="1201"/>
        <v>0</v>
      </c>
      <c r="R7013" s="25">
        <f t="shared" si="1204"/>
        <v>12966.496062172293</v>
      </c>
      <c r="S7013" s="25">
        <f t="shared" si="1205"/>
        <v>0</v>
      </c>
      <c r="T7013" s="25" t="str">
        <f t="shared" si="1206"/>
        <v>drain</v>
      </c>
      <c r="V7013" s="25">
        <f t="shared" si="1209"/>
        <v>0</v>
      </c>
      <c r="W7013" s="25">
        <f t="shared" si="1207"/>
        <v>0</v>
      </c>
      <c r="X7013" s="25">
        <f t="shared" si="1210"/>
        <v>0</v>
      </c>
      <c r="Z7013" s="25">
        <f t="shared" si="1208"/>
        <v>12966.496062172293</v>
      </c>
      <c r="AB7013" s="25">
        <f t="shared" si="1202"/>
        <v>0</v>
      </c>
    </row>
    <row r="7014" x14ac:dyDescent="0.2">
      <c r="I7014" s="24">
        <v>7009</v>
      </c>
      <c r="J7014" s="28">
        <v>0</v>
      </c>
      <c r="L7014" s="24">
        <v>15670.437308287619</v>
      </c>
      <c r="N7014" s="24">
        <v>7009</v>
      </c>
      <c r="O7014" s="24">
        <f t="shared" si="1203"/>
        <v>12457.997660088658</v>
      </c>
      <c r="P7014" s="24">
        <f t="shared" si="1200"/>
        <v>12457.997660088658</v>
      </c>
      <c r="Q7014" s="24">
        <f t="shared" si="1201"/>
        <v>0</v>
      </c>
      <c r="R7014" s="24">
        <f t="shared" si="1204"/>
        <v>12457.997660088658</v>
      </c>
      <c r="S7014" s="24">
        <f t="shared" si="1205"/>
        <v>0</v>
      </c>
      <c r="T7014" s="24" t="str">
        <f t="shared" si="1206"/>
        <v>drain</v>
      </c>
      <c r="V7014" s="24">
        <f t="shared" si="1209"/>
        <v>0</v>
      </c>
      <c r="W7014" s="24">
        <f t="shared" si="1207"/>
        <v>0</v>
      </c>
      <c r="X7014" s="24">
        <f t="shared" si="1210"/>
        <v>0</v>
      </c>
      <c r="Z7014" s="24">
        <f t="shared" si="1208"/>
        <v>12457.997660088658</v>
      </c>
      <c r="AB7014" s="24">
        <f t="shared" si="1202"/>
        <v>0</v>
      </c>
    </row>
    <row r="7015" x14ac:dyDescent="0.2">
      <c r="I7015" s="25">
        <v>7010</v>
      </c>
      <c r="J7015" s="29">
        <v>0</v>
      </c>
      <c r="L7015" s="25">
        <v>14963.684864389896</v>
      </c>
      <c r="N7015" s="25">
        <v>7010</v>
      </c>
      <c r="O7015" s="25">
        <f t="shared" si="1203"/>
        <v>11896.129467189967</v>
      </c>
      <c r="P7015" s="25">
        <f t="shared" si="1200"/>
        <v>11896.129467189967</v>
      </c>
      <c r="Q7015" s="25">
        <f t="shared" si="1201"/>
        <v>0</v>
      </c>
      <c r="R7015" s="25">
        <f t="shared" si="1204"/>
        <v>11896.129467189967</v>
      </c>
      <c r="S7015" s="25">
        <f t="shared" si="1205"/>
        <v>0</v>
      </c>
      <c r="T7015" s="25" t="str">
        <f t="shared" si="1206"/>
        <v>drain</v>
      </c>
      <c r="V7015" s="25">
        <f t="shared" si="1209"/>
        <v>0</v>
      </c>
      <c r="W7015" s="25">
        <f t="shared" si="1207"/>
        <v>0</v>
      </c>
      <c r="X7015" s="25">
        <f t="shared" si="1210"/>
        <v>0</v>
      </c>
      <c r="Z7015" s="25">
        <f t="shared" si="1208"/>
        <v>11896.129467189967</v>
      </c>
      <c r="AB7015" s="25">
        <f t="shared" si="1202"/>
        <v>0</v>
      </c>
    </row>
    <row r="7016" x14ac:dyDescent="0.2">
      <c r="I7016" s="24">
        <v>7011</v>
      </c>
      <c r="J7016" s="28">
        <v>0</v>
      </c>
      <c r="L7016" s="24">
        <v>14606.973814105986</v>
      </c>
      <c r="N7016" s="24">
        <v>7011</v>
      </c>
      <c r="O7016" s="24">
        <f t="shared" si="1203"/>
        <v>11612.54418221426</v>
      </c>
      <c r="P7016" s="24">
        <f t="shared" si="1200"/>
        <v>11612.54418221426</v>
      </c>
      <c r="Q7016" s="24">
        <f t="shared" si="1201"/>
        <v>0</v>
      </c>
      <c r="R7016" s="24">
        <f t="shared" si="1204"/>
        <v>11612.54418221426</v>
      </c>
      <c r="S7016" s="24">
        <f t="shared" si="1205"/>
        <v>0</v>
      </c>
      <c r="T7016" s="24" t="str">
        <f t="shared" si="1206"/>
        <v>drain</v>
      </c>
      <c r="V7016" s="24">
        <f t="shared" si="1209"/>
        <v>0</v>
      </c>
      <c r="W7016" s="24">
        <f t="shared" si="1207"/>
        <v>0</v>
      </c>
      <c r="X7016" s="24">
        <f t="shared" si="1210"/>
        <v>0</v>
      </c>
      <c r="Z7016" s="24">
        <f t="shared" si="1208"/>
        <v>11612.54418221426</v>
      </c>
      <c r="AB7016" s="24">
        <f t="shared" si="1202"/>
        <v>0</v>
      </c>
    </row>
    <row r="7017" x14ac:dyDescent="0.2">
      <c r="I7017" s="25">
        <v>7012</v>
      </c>
      <c r="J7017" s="29">
        <v>0</v>
      </c>
      <c r="L7017" s="25">
        <v>14560.199451351165</v>
      </c>
      <c r="N7017" s="25">
        <v>7012</v>
      </c>
      <c r="O7017" s="25">
        <f t="shared" si="1203"/>
        <v>11575.358563824177</v>
      </c>
      <c r="P7017" s="25">
        <f t="shared" si="1200"/>
        <v>11575.358563824177</v>
      </c>
      <c r="Q7017" s="25">
        <f t="shared" si="1201"/>
        <v>0</v>
      </c>
      <c r="R7017" s="25">
        <f t="shared" si="1204"/>
        <v>11575.358563824177</v>
      </c>
      <c r="S7017" s="25">
        <f t="shared" si="1205"/>
        <v>0</v>
      </c>
      <c r="T7017" s="25" t="str">
        <f t="shared" si="1206"/>
        <v>drain</v>
      </c>
      <c r="V7017" s="25">
        <f t="shared" si="1209"/>
        <v>0</v>
      </c>
      <c r="W7017" s="25">
        <f t="shared" si="1207"/>
        <v>0</v>
      </c>
      <c r="X7017" s="25">
        <f t="shared" si="1210"/>
        <v>0</v>
      </c>
      <c r="Z7017" s="25">
        <f t="shared" si="1208"/>
        <v>11575.358563824177</v>
      </c>
      <c r="AB7017" s="25">
        <f t="shared" si="1202"/>
        <v>0</v>
      </c>
    </row>
    <row r="7018" x14ac:dyDescent="0.2">
      <c r="I7018" s="24">
        <v>7013</v>
      </c>
      <c r="J7018" s="28">
        <v>0</v>
      </c>
      <c r="L7018" s="24">
        <v>14880.468451988696</v>
      </c>
      <c r="N7018" s="24">
        <v>7013</v>
      </c>
      <c r="O7018" s="24">
        <f t="shared" si="1203"/>
        <v>11829.972419331014</v>
      </c>
      <c r="P7018" s="24">
        <f t="shared" si="1200"/>
        <v>11829.972419331014</v>
      </c>
      <c r="Q7018" s="24">
        <f t="shared" si="1201"/>
        <v>0</v>
      </c>
      <c r="R7018" s="24">
        <f t="shared" si="1204"/>
        <v>11829.972419331014</v>
      </c>
      <c r="S7018" s="24">
        <f t="shared" si="1205"/>
        <v>0</v>
      </c>
      <c r="T7018" s="24" t="str">
        <f t="shared" si="1206"/>
        <v>drain</v>
      </c>
      <c r="V7018" s="24">
        <f t="shared" si="1209"/>
        <v>0</v>
      </c>
      <c r="W7018" s="24">
        <f t="shared" si="1207"/>
        <v>0</v>
      </c>
      <c r="X7018" s="24">
        <f t="shared" si="1210"/>
        <v>0</v>
      </c>
      <c r="Z7018" s="24">
        <f t="shared" si="1208"/>
        <v>11829.972419331014</v>
      </c>
      <c r="AB7018" s="24">
        <f t="shared" si="1202"/>
        <v>0</v>
      </c>
    </row>
    <row r="7019" x14ac:dyDescent="0.2">
      <c r="I7019" s="25">
        <v>7014</v>
      </c>
      <c r="J7019" s="29">
        <v>0</v>
      </c>
      <c r="L7019" s="25">
        <v>15746.708883261679</v>
      </c>
      <c r="N7019" s="25">
        <v>7014</v>
      </c>
      <c r="O7019" s="25">
        <f t="shared" si="1203"/>
        <v>12518.633562193036</v>
      </c>
      <c r="P7019" s="25">
        <f t="shared" si="1200"/>
        <v>12518.633562193036</v>
      </c>
      <c r="Q7019" s="25">
        <f t="shared" si="1201"/>
        <v>0</v>
      </c>
      <c r="R7019" s="25">
        <f t="shared" si="1204"/>
        <v>12518.633562193036</v>
      </c>
      <c r="S7019" s="25">
        <f t="shared" si="1205"/>
        <v>0</v>
      </c>
      <c r="T7019" s="25" t="str">
        <f t="shared" si="1206"/>
        <v>drain</v>
      </c>
      <c r="V7019" s="25">
        <f t="shared" si="1209"/>
        <v>0</v>
      </c>
      <c r="W7019" s="25">
        <f t="shared" si="1207"/>
        <v>0</v>
      </c>
      <c r="X7019" s="25">
        <f t="shared" si="1210"/>
        <v>0</v>
      </c>
      <c r="Z7019" s="25">
        <f t="shared" si="1208"/>
        <v>12518.633562193036</v>
      </c>
      <c r="AB7019" s="25">
        <f t="shared" si="1202"/>
        <v>0</v>
      </c>
    </row>
    <row r="7020" x14ac:dyDescent="0.2">
      <c r="I7020" s="24">
        <v>7015</v>
      </c>
      <c r="J7020" s="28">
        <v>0</v>
      </c>
      <c r="L7020" s="24">
        <v>16901.087287688253</v>
      </c>
      <c r="N7020" s="24">
        <v>7015</v>
      </c>
      <c r="O7020" s="24">
        <f t="shared" si="1203"/>
        <v>13436.364393712161</v>
      </c>
      <c r="P7020" s="24">
        <f t="shared" si="1200"/>
        <v>13436.364393712161</v>
      </c>
      <c r="Q7020" s="24">
        <f t="shared" si="1201"/>
        <v>0</v>
      </c>
      <c r="R7020" s="24">
        <f t="shared" si="1204"/>
        <v>13436.364393712161</v>
      </c>
      <c r="S7020" s="24">
        <f t="shared" si="1205"/>
        <v>0</v>
      </c>
      <c r="T7020" s="24" t="str">
        <f t="shared" si="1206"/>
        <v>drain</v>
      </c>
      <c r="V7020" s="24">
        <f t="shared" si="1209"/>
        <v>0</v>
      </c>
      <c r="W7020" s="24">
        <f t="shared" si="1207"/>
        <v>0</v>
      </c>
      <c r="X7020" s="24">
        <f t="shared" si="1210"/>
        <v>0</v>
      </c>
      <c r="Z7020" s="24">
        <f t="shared" si="1208"/>
        <v>13436.364393712161</v>
      </c>
      <c r="AB7020" s="24">
        <f t="shared" si="1202"/>
        <v>0</v>
      </c>
    </row>
    <row r="7021" x14ac:dyDescent="0.2">
      <c r="I7021" s="25">
        <v>7016</v>
      </c>
      <c r="J7021" s="29">
        <v>0.36364978000000003</v>
      </c>
      <c r="L7021" s="25">
        <v>17812.884398674963</v>
      </c>
      <c r="N7021" s="25">
        <v>7016</v>
      </c>
      <c r="O7021" s="25">
        <f t="shared" si="1203"/>
        <v>14161.243096946597</v>
      </c>
      <c r="P7021" s="25">
        <f t="shared" si="1200"/>
        <v>14161.243096946597</v>
      </c>
      <c r="Q7021" s="25">
        <f t="shared" si="1201"/>
        <v>29091.982400000004</v>
      </c>
      <c r="R7021" s="25">
        <f t="shared" si="1204"/>
        <v>0</v>
      </c>
      <c r="S7021" s="25">
        <f t="shared" si="1205"/>
        <v>14930.739303053408</v>
      </c>
      <c r="T7021" s="25" t="str">
        <f t="shared" si="1206"/>
        <v>charge</v>
      </c>
      <c r="V7021" s="25">
        <f t="shared" si="1209"/>
        <v>4000</v>
      </c>
      <c r="W7021" s="25">
        <f t="shared" si="1207"/>
        <v>4000</v>
      </c>
      <c r="X7021" s="25">
        <f t="shared" si="1210"/>
        <v>0</v>
      </c>
      <c r="Z7021" s="25">
        <f t="shared" si="1208"/>
        <v>0</v>
      </c>
      <c r="AB7021" s="25">
        <f t="shared" si="1202"/>
        <v>10930.739303053408</v>
      </c>
    </row>
    <row r="7022" x14ac:dyDescent="0.2">
      <c r="I7022" s="24">
        <v>7017</v>
      </c>
      <c r="J7022" s="28">
        <v>0.48709294400000003</v>
      </c>
      <c r="L7022" s="24">
        <v>18748.668936288355</v>
      </c>
      <c r="N7022" s="24">
        <v>7017</v>
      </c>
      <c r="O7022" s="24">
        <f t="shared" si="1203"/>
        <v>14905.191804349242</v>
      </c>
      <c r="P7022" s="24">
        <f t="shared" si="1200"/>
        <v>14905.191804349242</v>
      </c>
      <c r="Q7022" s="24">
        <f t="shared" si="1201"/>
        <v>38967.435519999999</v>
      </c>
      <c r="R7022" s="24">
        <f t="shared" si="1204"/>
        <v>0</v>
      </c>
      <c r="S7022" s="24">
        <f t="shared" si="1205"/>
        <v>24062.243715650759</v>
      </c>
      <c r="T7022" s="24" t="str">
        <f t="shared" si="1206"/>
        <v>charge</v>
      </c>
      <c r="V7022" s="24">
        <f t="shared" si="1209"/>
        <v>0</v>
      </c>
      <c r="W7022" s="24">
        <f t="shared" si="1207"/>
        <v>4000</v>
      </c>
      <c r="X7022" s="24">
        <f t="shared" si="1210"/>
        <v>0</v>
      </c>
      <c r="Z7022" s="24">
        <f t="shared" si="1208"/>
        <v>0</v>
      </c>
      <c r="AB7022" s="24">
        <f t="shared" si="1202"/>
        <v>24062.243715650759</v>
      </c>
    </row>
    <row r="7023" x14ac:dyDescent="0.2">
      <c r="I7023" s="25">
        <v>7018</v>
      </c>
      <c r="J7023" s="29">
        <v>0.58659603300000007</v>
      </c>
      <c r="L7023" s="25">
        <v>18993.043092083928</v>
      </c>
      <c r="N7023" s="25">
        <v>7018</v>
      </c>
      <c r="O7023" s="25">
        <f t="shared" si="1203"/>
        <v>15099.469258206724</v>
      </c>
      <c r="P7023" s="25">
        <f t="shared" si="1200"/>
        <v>15099.469258206724</v>
      </c>
      <c r="Q7023" s="25">
        <f t="shared" si="1201"/>
        <v>46927.682640000006</v>
      </c>
      <c r="R7023" s="25">
        <f t="shared" si="1204"/>
        <v>0</v>
      </c>
      <c r="S7023" s="25">
        <f t="shared" si="1205"/>
        <v>31828.213381793284</v>
      </c>
      <c r="T7023" s="25" t="str">
        <f t="shared" si="1206"/>
        <v>charge</v>
      </c>
      <c r="V7023" s="25">
        <f t="shared" si="1209"/>
        <v>0</v>
      </c>
      <c r="W7023" s="25">
        <f t="shared" si="1207"/>
        <v>4000</v>
      </c>
      <c r="X7023" s="25">
        <f t="shared" si="1210"/>
        <v>0</v>
      </c>
      <c r="Z7023" s="25">
        <f t="shared" si="1208"/>
        <v>0</v>
      </c>
      <c r="AB7023" s="25">
        <f t="shared" si="1202"/>
        <v>31828.213381793284</v>
      </c>
    </row>
    <row r="7024" x14ac:dyDescent="0.2">
      <c r="I7024" s="24">
        <v>7019</v>
      </c>
      <c r="J7024" s="28">
        <v>0.64305802899999998</v>
      </c>
      <c r="L7024" s="24">
        <v>19019.015077710152</v>
      </c>
      <c r="N7024" s="24">
        <v>7019</v>
      </c>
      <c r="O7024" s="24">
        <f t="shared" si="1203"/>
        <v>15120.116986779571</v>
      </c>
      <c r="P7024" s="24">
        <f t="shared" si="1200"/>
        <v>15120.116986779571</v>
      </c>
      <c r="Q7024" s="24">
        <f t="shared" si="1201"/>
        <v>51444.642319999999</v>
      </c>
      <c r="R7024" s="24">
        <f t="shared" si="1204"/>
        <v>0</v>
      </c>
      <c r="S7024" s="24">
        <f t="shared" si="1205"/>
        <v>36324.52533322043</v>
      </c>
      <c r="T7024" s="24" t="str">
        <f t="shared" si="1206"/>
        <v>charge</v>
      </c>
      <c r="V7024" s="24">
        <f t="shared" si="1209"/>
        <v>0</v>
      </c>
      <c r="W7024" s="24">
        <f t="shared" si="1207"/>
        <v>4000</v>
      </c>
      <c r="X7024" s="24">
        <f t="shared" si="1210"/>
        <v>0</v>
      </c>
      <c r="Z7024" s="24">
        <f t="shared" si="1208"/>
        <v>0</v>
      </c>
      <c r="AB7024" s="24">
        <f t="shared" si="1202"/>
        <v>36324.52533322043</v>
      </c>
    </row>
    <row r="7025" x14ac:dyDescent="0.2">
      <c r="I7025" s="25">
        <v>7020</v>
      </c>
      <c r="J7025" s="29">
        <v>0.66332808999999993</v>
      </c>
      <c r="L7025" s="25">
        <v>19267.085080695149</v>
      </c>
      <c r="N7025" s="25">
        <v>7020</v>
      </c>
      <c r="O7025" s="25">
        <f t="shared" si="1203"/>
        <v>15317.332639152644</v>
      </c>
      <c r="P7025" s="25">
        <f t="shared" si="1200"/>
        <v>15317.332639152644</v>
      </c>
      <c r="Q7025" s="25">
        <f t="shared" si="1201"/>
        <v>53066.247199999991</v>
      </c>
      <c r="R7025" s="25">
        <f t="shared" si="1204"/>
        <v>0</v>
      </c>
      <c r="S7025" s="25">
        <f t="shared" si="1205"/>
        <v>37748.914560847348</v>
      </c>
      <c r="T7025" s="25" t="str">
        <f t="shared" si="1206"/>
        <v>charge</v>
      </c>
      <c r="V7025" s="25">
        <f t="shared" si="1209"/>
        <v>0</v>
      </c>
      <c r="W7025" s="25">
        <f t="shared" si="1207"/>
        <v>4000</v>
      </c>
      <c r="X7025" s="25">
        <f t="shared" si="1210"/>
        <v>0</v>
      </c>
      <c r="Z7025" s="25">
        <f t="shared" si="1208"/>
        <v>0</v>
      </c>
      <c r="AB7025" s="25">
        <f t="shared" si="1202"/>
        <v>37748.914560847348</v>
      </c>
    </row>
    <row r="7026" x14ac:dyDescent="0.2">
      <c r="I7026" s="24">
        <v>7021</v>
      </c>
      <c r="J7026" s="28">
        <v>0.66312344899999998</v>
      </c>
      <c r="L7026" s="24">
        <v>19523.307059681414</v>
      </c>
      <c r="N7026" s="24">
        <v>7021</v>
      </c>
      <c r="O7026" s="24">
        <f t="shared" si="1203"/>
        <v>15521.029112446726</v>
      </c>
      <c r="P7026" s="24">
        <f t="shared" si="1200"/>
        <v>15521.029112446726</v>
      </c>
      <c r="Q7026" s="24">
        <f t="shared" si="1201"/>
        <v>53049.875919999999</v>
      </c>
      <c r="R7026" s="24">
        <f t="shared" si="1204"/>
        <v>0</v>
      </c>
      <c r="S7026" s="24">
        <f t="shared" si="1205"/>
        <v>37528.846807553273</v>
      </c>
      <c r="T7026" s="24" t="str">
        <f t="shared" si="1206"/>
        <v>charge</v>
      </c>
      <c r="V7026" s="24">
        <f t="shared" si="1209"/>
        <v>0</v>
      </c>
      <c r="W7026" s="24">
        <f t="shared" si="1207"/>
        <v>4000</v>
      </c>
      <c r="X7026" s="24">
        <f t="shared" si="1210"/>
        <v>0</v>
      </c>
      <c r="Z7026" s="24">
        <f t="shared" si="1208"/>
        <v>0</v>
      </c>
      <c r="AB7026" s="24">
        <f t="shared" si="1202"/>
        <v>37528.846807553273</v>
      </c>
    </row>
    <row r="7027" x14ac:dyDescent="0.2">
      <c r="I7027" s="25">
        <v>7022</v>
      </c>
      <c r="J7027" s="29">
        <v>0.65194502399999998</v>
      </c>
      <c r="L7027" s="25">
        <v>19895.714883494376</v>
      </c>
      <c r="N7027" s="25">
        <v>7022</v>
      </c>
      <c r="O7027" s="25">
        <f t="shared" si="1203"/>
        <v>15817.09333237803</v>
      </c>
      <c r="P7027" s="25">
        <f t="shared" si="1200"/>
        <v>15817.09333237803</v>
      </c>
      <c r="Q7027" s="25">
        <f t="shared" si="1201"/>
        <v>52155.601920000001</v>
      </c>
      <c r="R7027" s="25">
        <f t="shared" si="1204"/>
        <v>0</v>
      </c>
      <c r="S7027" s="25">
        <f t="shared" si="1205"/>
        <v>36338.508587621967</v>
      </c>
      <c r="T7027" s="25" t="str">
        <f t="shared" si="1206"/>
        <v>charge</v>
      </c>
      <c r="V7027" s="25">
        <f t="shared" si="1209"/>
        <v>0</v>
      </c>
      <c r="W7027" s="25">
        <f t="shared" si="1207"/>
        <v>4000</v>
      </c>
      <c r="X7027" s="25">
        <f t="shared" si="1210"/>
        <v>0</v>
      </c>
      <c r="Z7027" s="25">
        <f t="shared" si="1208"/>
        <v>0</v>
      </c>
      <c r="AB7027" s="25">
        <f t="shared" si="1202"/>
        <v>36338.508587621967</v>
      </c>
    </row>
    <row r="7028" x14ac:dyDescent="0.2">
      <c r="I7028" s="24">
        <v>7023</v>
      </c>
      <c r="J7028" s="28">
        <v>0.60665439500000007</v>
      </c>
      <c r="L7028" s="24">
        <v>19457.044140696526</v>
      </c>
      <c r="N7028" s="24">
        <v>7023</v>
      </c>
      <c r="O7028" s="24">
        <f t="shared" si="1203"/>
        <v>15468.350091853739</v>
      </c>
      <c r="P7028" s="24">
        <f t="shared" si="1200"/>
        <v>15468.350091853739</v>
      </c>
      <c r="Q7028" s="24">
        <f t="shared" si="1201"/>
        <v>48532.351600000009</v>
      </c>
      <c r="R7028" s="24">
        <f t="shared" si="1204"/>
        <v>0</v>
      </c>
      <c r="S7028" s="24">
        <f t="shared" si="1205"/>
        <v>33064.00150814627</v>
      </c>
      <c r="T7028" s="24" t="str">
        <f t="shared" si="1206"/>
        <v>charge</v>
      </c>
      <c r="V7028" s="24">
        <f t="shared" si="1209"/>
        <v>0</v>
      </c>
      <c r="W7028" s="24">
        <f t="shared" si="1207"/>
        <v>4000</v>
      </c>
      <c r="X7028" s="24">
        <f t="shared" si="1210"/>
        <v>0</v>
      </c>
      <c r="Z7028" s="24">
        <f t="shared" si="1208"/>
        <v>0</v>
      </c>
      <c r="AB7028" s="24">
        <f t="shared" si="1202"/>
        <v>33064.00150814627</v>
      </c>
    </row>
    <row r="7029" x14ac:dyDescent="0.2">
      <c r="I7029" s="25">
        <v>7024</v>
      </c>
      <c r="J7029" s="29">
        <v>0.49313577799999997</v>
      </c>
      <c r="L7029" s="25">
        <v>19251.627992129324</v>
      </c>
      <c r="N7029" s="25">
        <v>7024</v>
      </c>
      <c r="O7029" s="25">
        <f t="shared" si="1203"/>
        <v>15305.044253742813</v>
      </c>
      <c r="P7029" s="25">
        <f t="shared" si="1200"/>
        <v>15305.044253742813</v>
      </c>
      <c r="Q7029" s="25">
        <f t="shared" si="1201"/>
        <v>39450.862239999995</v>
      </c>
      <c r="R7029" s="25">
        <f t="shared" si="1204"/>
        <v>0</v>
      </c>
      <c r="S7029" s="25">
        <f t="shared" si="1205"/>
        <v>24145.817986257181</v>
      </c>
      <c r="T7029" s="25" t="str">
        <f t="shared" si="1206"/>
        <v>charge</v>
      </c>
      <c r="V7029" s="25">
        <f t="shared" si="1209"/>
        <v>0</v>
      </c>
      <c r="W7029" s="25">
        <f t="shared" si="1207"/>
        <v>4000</v>
      </c>
      <c r="X7029" s="25">
        <f t="shared" si="1210"/>
        <v>0</v>
      </c>
      <c r="Z7029" s="25">
        <f t="shared" si="1208"/>
        <v>0</v>
      </c>
      <c r="AB7029" s="25">
        <f t="shared" si="1202"/>
        <v>24145.817986257181</v>
      </c>
    </row>
    <row r="7030" x14ac:dyDescent="0.2">
      <c r="I7030" s="24">
        <v>7025</v>
      </c>
      <c r="J7030" s="28">
        <v>0.28196845000000004</v>
      </c>
      <c r="L7030" s="24">
        <v>19366.02120463848</v>
      </c>
      <c r="N7030" s="24">
        <v>7025</v>
      </c>
      <c r="O7030" s="24">
        <f t="shared" si="1203"/>
        <v>15395.986857687592</v>
      </c>
      <c r="P7030" s="24">
        <f t="shared" si="1200"/>
        <v>15395.986857687592</v>
      </c>
      <c r="Q7030" s="24">
        <f t="shared" si="1201"/>
        <v>22557.476000000002</v>
      </c>
      <c r="R7030" s="24">
        <f t="shared" si="1204"/>
        <v>0</v>
      </c>
      <c r="S7030" s="24">
        <f t="shared" si="1205"/>
        <v>7161.48914231241</v>
      </c>
      <c r="T7030" s="24" t="str">
        <f t="shared" si="1206"/>
        <v>charge</v>
      </c>
      <c r="V7030" s="24">
        <f t="shared" si="1209"/>
        <v>0</v>
      </c>
      <c r="W7030" s="24">
        <f t="shared" si="1207"/>
        <v>4000</v>
      </c>
      <c r="X7030" s="24">
        <f t="shared" si="1210"/>
        <v>0</v>
      </c>
      <c r="Z7030" s="24">
        <f t="shared" si="1208"/>
        <v>0</v>
      </c>
      <c r="AB7030" s="24">
        <f t="shared" si="1202"/>
        <v>7161.48914231241</v>
      </c>
    </row>
    <row r="7031" x14ac:dyDescent="0.2">
      <c r="I7031" s="25">
        <v>7026</v>
      </c>
      <c r="J7031" s="29">
        <v>0</v>
      </c>
      <c r="L7031" s="25">
        <v>19361.374950790403</v>
      </c>
      <c r="N7031" s="25">
        <v>7026</v>
      </c>
      <c r="O7031" s="25">
        <f t="shared" si="1203"/>
        <v>15392.293085878371</v>
      </c>
      <c r="P7031" s="25">
        <f t="shared" si="1200"/>
        <v>15392.293085878371</v>
      </c>
      <c r="Q7031" s="25">
        <f t="shared" si="1201"/>
        <v>0</v>
      </c>
      <c r="R7031" s="25">
        <f t="shared" si="1204"/>
        <v>15392.293085878371</v>
      </c>
      <c r="S7031" s="25">
        <f t="shared" si="1205"/>
        <v>0</v>
      </c>
      <c r="T7031" s="25" t="str">
        <f t="shared" si="1206"/>
        <v>drain</v>
      </c>
      <c r="V7031" s="25">
        <f t="shared" si="1209"/>
        <v>0</v>
      </c>
      <c r="W7031" s="25">
        <f t="shared" si="1207"/>
        <v>0</v>
      </c>
      <c r="X7031" s="25">
        <f t="shared" si="1210"/>
        <v>4000</v>
      </c>
      <c r="Z7031" s="25">
        <f t="shared" si="1208"/>
        <v>11392.293085878371</v>
      </c>
      <c r="AB7031" s="25">
        <f t="shared" si="1202"/>
        <v>0</v>
      </c>
    </row>
    <row r="7032" x14ac:dyDescent="0.2">
      <c r="I7032" s="24">
        <v>7027</v>
      </c>
      <c r="J7032" s="28">
        <v>0</v>
      </c>
      <c r="L7032" s="24">
        <v>20184.51297433376</v>
      </c>
      <c r="N7032" s="24">
        <v>7027</v>
      </c>
      <c r="O7032" s="24">
        <f t="shared" si="1203"/>
        <v>16046.68781459534</v>
      </c>
      <c r="P7032" s="24">
        <f t="shared" si="1200"/>
        <v>16046.68781459534</v>
      </c>
      <c r="Q7032" s="24">
        <f t="shared" si="1201"/>
        <v>0</v>
      </c>
      <c r="R7032" s="24">
        <f t="shared" si="1204"/>
        <v>16046.68781459534</v>
      </c>
      <c r="S7032" s="24">
        <f t="shared" si="1205"/>
        <v>0</v>
      </c>
      <c r="T7032" s="24" t="str">
        <f t="shared" si="1206"/>
        <v>drain</v>
      </c>
      <c r="V7032" s="24">
        <f t="shared" si="1209"/>
        <v>0</v>
      </c>
      <c r="W7032" s="24">
        <f t="shared" si="1207"/>
        <v>0</v>
      </c>
      <c r="X7032" s="24">
        <f t="shared" si="1210"/>
        <v>0</v>
      </c>
      <c r="Z7032" s="24">
        <f t="shared" si="1208"/>
        <v>16046.68781459534</v>
      </c>
      <c r="AB7032" s="24">
        <f t="shared" si="1202"/>
        <v>0</v>
      </c>
    </row>
    <row r="7033" x14ac:dyDescent="0.2">
      <c r="I7033" s="25">
        <v>7028</v>
      </c>
      <c r="J7033" s="29">
        <v>0</v>
      </c>
      <c r="L7033" s="25">
        <v>19743.051137614249</v>
      </c>
      <c r="N7033" s="25">
        <v>7028</v>
      </c>
      <c r="O7033" s="25">
        <f t="shared" si="1203"/>
        <v>15695.72565440333</v>
      </c>
      <c r="P7033" s="25">
        <f t="shared" si="1200"/>
        <v>15695.72565440333</v>
      </c>
      <c r="Q7033" s="25">
        <f t="shared" si="1201"/>
        <v>0</v>
      </c>
      <c r="R7033" s="25">
        <f t="shared" si="1204"/>
        <v>15695.72565440333</v>
      </c>
      <c r="S7033" s="25">
        <f t="shared" si="1205"/>
        <v>0</v>
      </c>
      <c r="T7033" s="25" t="str">
        <f t="shared" si="1206"/>
        <v>drain</v>
      </c>
      <c r="V7033" s="25">
        <f t="shared" si="1209"/>
        <v>0</v>
      </c>
      <c r="W7033" s="25">
        <f t="shared" si="1207"/>
        <v>0</v>
      </c>
      <c r="X7033" s="25">
        <f t="shared" si="1210"/>
        <v>0</v>
      </c>
      <c r="Z7033" s="25">
        <f t="shared" si="1208"/>
        <v>15695.72565440333</v>
      </c>
      <c r="AB7033" s="25">
        <f t="shared" si="1202"/>
        <v>0</v>
      </c>
    </row>
    <row r="7034" x14ac:dyDescent="0.2">
      <c r="I7034" s="24">
        <v>7029</v>
      </c>
      <c r="J7034" s="28">
        <v>0</v>
      </c>
      <c r="L7034" s="24">
        <v>18864.558084249496</v>
      </c>
      <c r="N7034" s="24">
        <v>7029</v>
      </c>
      <c r="O7034" s="24">
        <f t="shared" si="1203"/>
        <v>14997.323676978351</v>
      </c>
      <c r="P7034" s="24">
        <f t="shared" si="1200"/>
        <v>14997.323676978351</v>
      </c>
      <c r="Q7034" s="24">
        <f t="shared" si="1201"/>
        <v>0</v>
      </c>
      <c r="R7034" s="24">
        <f t="shared" si="1204"/>
        <v>14997.323676978351</v>
      </c>
      <c r="S7034" s="24">
        <f t="shared" si="1205"/>
        <v>0</v>
      </c>
      <c r="T7034" s="24" t="str">
        <f t="shared" si="1206"/>
        <v>drain</v>
      </c>
      <c r="V7034" s="24">
        <f t="shared" si="1209"/>
        <v>0</v>
      </c>
      <c r="W7034" s="24">
        <f t="shared" si="1207"/>
        <v>0</v>
      </c>
      <c r="X7034" s="24">
        <f t="shared" si="1210"/>
        <v>0</v>
      </c>
      <c r="Z7034" s="24">
        <f t="shared" si="1208"/>
        <v>14997.323676978351</v>
      </c>
      <c r="AB7034" s="24">
        <f t="shared" si="1202"/>
        <v>0</v>
      </c>
    </row>
    <row r="7035" x14ac:dyDescent="0.2">
      <c r="I7035" s="25">
        <v>7030</v>
      </c>
      <c r="J7035" s="29">
        <v>0</v>
      </c>
      <c r="L7035" s="25">
        <v>17870.575647306439</v>
      </c>
      <c r="N7035" s="25">
        <v>7030</v>
      </c>
      <c r="O7035" s="25">
        <f t="shared" si="1203"/>
        <v>14207.107639608619</v>
      </c>
      <c r="P7035" s="25">
        <f t="shared" si="1200"/>
        <v>14207.107639608619</v>
      </c>
      <c r="Q7035" s="25">
        <f t="shared" si="1201"/>
        <v>0</v>
      </c>
      <c r="R7035" s="25">
        <f t="shared" si="1204"/>
        <v>14207.107639608619</v>
      </c>
      <c r="S7035" s="25">
        <f t="shared" si="1205"/>
        <v>0</v>
      </c>
      <c r="T7035" s="25" t="str">
        <f t="shared" si="1206"/>
        <v>drain</v>
      </c>
      <c r="V7035" s="25">
        <f t="shared" si="1209"/>
        <v>0</v>
      </c>
      <c r="W7035" s="25">
        <f t="shared" si="1207"/>
        <v>0</v>
      </c>
      <c r="X7035" s="25">
        <f t="shared" si="1210"/>
        <v>0</v>
      </c>
      <c r="Z7035" s="25">
        <f t="shared" si="1208"/>
        <v>14207.107639608619</v>
      </c>
      <c r="AB7035" s="25">
        <f t="shared" si="1202"/>
        <v>0</v>
      </c>
    </row>
    <row r="7036" x14ac:dyDescent="0.2">
      <c r="I7036" s="24">
        <v>7031</v>
      </c>
      <c r="J7036" s="28">
        <v>0</v>
      </c>
      <c r="L7036" s="24">
        <v>16983.36691393852</v>
      </c>
      <c r="N7036" s="24">
        <v>7031</v>
      </c>
      <c r="O7036" s="24">
        <f t="shared" si="1203"/>
        <v>13501.776696581124</v>
      </c>
      <c r="P7036" s="24">
        <f t="shared" si="1200"/>
        <v>13501.776696581124</v>
      </c>
      <c r="Q7036" s="24">
        <f t="shared" si="1201"/>
        <v>0</v>
      </c>
      <c r="R7036" s="24">
        <f t="shared" si="1204"/>
        <v>13501.776696581124</v>
      </c>
      <c r="S7036" s="24">
        <f t="shared" si="1205"/>
        <v>0</v>
      </c>
      <c r="T7036" s="24" t="str">
        <f t="shared" si="1206"/>
        <v>drain</v>
      </c>
      <c r="V7036" s="24">
        <f t="shared" si="1209"/>
        <v>0</v>
      </c>
      <c r="W7036" s="24">
        <f t="shared" si="1207"/>
        <v>0</v>
      </c>
      <c r="X7036" s="24">
        <f t="shared" si="1210"/>
        <v>0</v>
      </c>
      <c r="Z7036" s="24">
        <f t="shared" si="1208"/>
        <v>13501.776696581124</v>
      </c>
      <c r="AB7036" s="24">
        <f t="shared" si="1202"/>
        <v>0</v>
      </c>
    </row>
    <row r="7037" x14ac:dyDescent="0.2">
      <c r="I7037" s="25">
        <v>7032</v>
      </c>
      <c r="J7037" s="29">
        <v>0</v>
      </c>
      <c r="L7037" s="25">
        <v>15685.054117059706</v>
      </c>
      <c r="N7037" s="25">
        <v>7032</v>
      </c>
      <c r="O7037" s="25">
        <f t="shared" si="1203"/>
        <v>12469.618023062467</v>
      </c>
      <c r="P7037" s="25">
        <f t="shared" si="1200"/>
        <v>12469.618023062467</v>
      </c>
      <c r="Q7037" s="25">
        <f t="shared" si="1201"/>
        <v>0</v>
      </c>
      <c r="R7037" s="25">
        <f t="shared" si="1204"/>
        <v>12469.618023062467</v>
      </c>
      <c r="S7037" s="25">
        <f t="shared" si="1205"/>
        <v>0</v>
      </c>
      <c r="T7037" s="25" t="str">
        <f t="shared" si="1206"/>
        <v>drain</v>
      </c>
      <c r="V7037" s="25">
        <f t="shared" si="1209"/>
        <v>0</v>
      </c>
      <c r="W7037" s="25">
        <f t="shared" si="1207"/>
        <v>0</v>
      </c>
      <c r="X7037" s="25">
        <f t="shared" si="1210"/>
        <v>0</v>
      </c>
      <c r="Z7037" s="25">
        <f t="shared" si="1208"/>
        <v>12469.618023062467</v>
      </c>
      <c r="AB7037" s="25">
        <f t="shared" si="1202"/>
        <v>0</v>
      </c>
    </row>
    <row r="7038" x14ac:dyDescent="0.2">
      <c r="I7038" s="24">
        <v>7033</v>
      </c>
      <c r="J7038" s="28">
        <v>0</v>
      </c>
      <c r="L7038" s="24">
        <v>14940.807514762877</v>
      </c>
      <c r="N7038" s="24">
        <v>7033</v>
      </c>
      <c r="O7038" s="24">
        <f t="shared" si="1203"/>
        <v>11877.941974236488</v>
      </c>
      <c r="P7038" s="24">
        <f t="shared" si="1200"/>
        <v>11877.941974236488</v>
      </c>
      <c r="Q7038" s="24">
        <f t="shared" si="1201"/>
        <v>0</v>
      </c>
      <c r="R7038" s="24">
        <f t="shared" si="1204"/>
        <v>11877.941974236488</v>
      </c>
      <c r="S7038" s="24">
        <f t="shared" si="1205"/>
        <v>0</v>
      </c>
      <c r="T7038" s="24" t="str">
        <f t="shared" si="1206"/>
        <v>drain</v>
      </c>
      <c r="V7038" s="24">
        <f t="shared" si="1209"/>
        <v>0</v>
      </c>
      <c r="W7038" s="24">
        <f t="shared" si="1207"/>
        <v>0</v>
      </c>
      <c r="X7038" s="24">
        <f t="shared" si="1210"/>
        <v>0</v>
      </c>
      <c r="Z7038" s="24">
        <f t="shared" si="1208"/>
        <v>11877.941974236488</v>
      </c>
      <c r="AB7038" s="24">
        <f t="shared" si="1202"/>
        <v>0</v>
      </c>
    </row>
    <row r="7039" x14ac:dyDescent="0.2">
      <c r="I7039" s="25">
        <v>7034</v>
      </c>
      <c r="J7039" s="29">
        <v>0</v>
      </c>
      <c r="L7039" s="25">
        <v>14605.852885282038</v>
      </c>
      <c r="N7039" s="25">
        <v>7034</v>
      </c>
      <c r="O7039" s="25">
        <f t="shared" si="1203"/>
        <v>11611.653043799221</v>
      </c>
      <c r="P7039" s="25">
        <f t="shared" si="1200"/>
        <v>11611.653043799221</v>
      </c>
      <c r="Q7039" s="25">
        <f t="shared" si="1201"/>
        <v>0</v>
      </c>
      <c r="R7039" s="25">
        <f t="shared" si="1204"/>
        <v>11611.653043799221</v>
      </c>
      <c r="S7039" s="25">
        <f t="shared" si="1205"/>
        <v>0</v>
      </c>
      <c r="T7039" s="25" t="str">
        <f t="shared" si="1206"/>
        <v>drain</v>
      </c>
      <c r="V7039" s="25">
        <f t="shared" si="1209"/>
        <v>0</v>
      </c>
      <c r="W7039" s="25">
        <f t="shared" si="1207"/>
        <v>0</v>
      </c>
      <c r="X7039" s="25">
        <f t="shared" si="1210"/>
        <v>0</v>
      </c>
      <c r="Z7039" s="25">
        <f t="shared" si="1208"/>
        <v>11611.653043799221</v>
      </c>
      <c r="AB7039" s="25">
        <f t="shared" si="1202"/>
        <v>0</v>
      </c>
    </row>
    <row r="7040" x14ac:dyDescent="0.2">
      <c r="I7040" s="24">
        <v>7035</v>
      </c>
      <c r="J7040" s="28">
        <v>0</v>
      </c>
      <c r="L7040" s="24">
        <v>14173.102345228193</v>
      </c>
      <c r="N7040" s="24">
        <v>7035</v>
      </c>
      <c r="O7040" s="24">
        <f t="shared" si="1203"/>
        <v>11267.616364456415</v>
      </c>
      <c r="P7040" s="24">
        <f t="shared" si="1200"/>
        <v>11267.616364456415</v>
      </c>
      <c r="Q7040" s="24">
        <f t="shared" si="1201"/>
        <v>0</v>
      </c>
      <c r="R7040" s="24">
        <f t="shared" si="1204"/>
        <v>11267.616364456415</v>
      </c>
      <c r="S7040" s="24">
        <f t="shared" si="1205"/>
        <v>0</v>
      </c>
      <c r="T7040" s="24" t="str">
        <f t="shared" si="1206"/>
        <v>drain</v>
      </c>
      <c r="V7040" s="24">
        <f t="shared" si="1209"/>
        <v>0</v>
      </c>
      <c r="W7040" s="24">
        <f t="shared" si="1207"/>
        <v>0</v>
      </c>
      <c r="X7040" s="24">
        <f t="shared" si="1210"/>
        <v>0</v>
      </c>
      <c r="Z7040" s="24">
        <f t="shared" si="1208"/>
        <v>11267.616364456415</v>
      </c>
      <c r="AB7040" s="24">
        <f t="shared" si="1202"/>
        <v>0</v>
      </c>
    </row>
    <row r="7041" x14ac:dyDescent="0.2">
      <c r="I7041" s="25">
        <v>7036</v>
      </c>
      <c r="J7041" s="29">
        <v>0</v>
      </c>
      <c r="L7041" s="25">
        <v>14135.521701526641</v>
      </c>
      <c r="N7041" s="25">
        <v>7036</v>
      </c>
      <c r="O7041" s="25">
        <f t="shared" si="1203"/>
        <v>11237.73975271368</v>
      </c>
      <c r="P7041" s="25">
        <f t="shared" si="1200"/>
        <v>11237.73975271368</v>
      </c>
      <c r="Q7041" s="25">
        <f t="shared" si="1201"/>
        <v>0</v>
      </c>
      <c r="R7041" s="25">
        <f t="shared" si="1204"/>
        <v>11237.73975271368</v>
      </c>
      <c r="S7041" s="25">
        <f t="shared" si="1205"/>
        <v>0</v>
      </c>
      <c r="T7041" s="25" t="str">
        <f t="shared" si="1206"/>
        <v>drain</v>
      </c>
      <c r="V7041" s="25">
        <f t="shared" si="1209"/>
        <v>0</v>
      </c>
      <c r="W7041" s="25">
        <f t="shared" si="1207"/>
        <v>0</v>
      </c>
      <c r="X7041" s="25">
        <f t="shared" si="1210"/>
        <v>0</v>
      </c>
      <c r="Z7041" s="25">
        <f t="shared" si="1208"/>
        <v>11237.73975271368</v>
      </c>
      <c r="AB7041" s="25">
        <f t="shared" si="1202"/>
        <v>0</v>
      </c>
    </row>
    <row r="7042" x14ac:dyDescent="0.2">
      <c r="I7042" s="24">
        <v>7037</v>
      </c>
      <c r="J7042" s="28">
        <v>0</v>
      </c>
      <c r="L7042" s="24">
        <v>14496.875510120391</v>
      </c>
      <c r="N7042" s="24">
        <v>7037</v>
      </c>
      <c r="O7042" s="24">
        <f t="shared" si="1203"/>
        <v>11525.016030545712</v>
      </c>
      <c r="P7042" s="24">
        <f t="shared" si="1200"/>
        <v>11525.016030545712</v>
      </c>
      <c r="Q7042" s="24">
        <f t="shared" si="1201"/>
        <v>0</v>
      </c>
      <c r="R7042" s="24">
        <f t="shared" si="1204"/>
        <v>11525.016030545712</v>
      </c>
      <c r="S7042" s="24">
        <f t="shared" si="1205"/>
        <v>0</v>
      </c>
      <c r="T7042" s="24" t="str">
        <f t="shared" si="1206"/>
        <v>drain</v>
      </c>
      <c r="V7042" s="24">
        <f t="shared" si="1209"/>
        <v>0</v>
      </c>
      <c r="W7042" s="24">
        <f t="shared" si="1207"/>
        <v>0</v>
      </c>
      <c r="X7042" s="24">
        <f t="shared" si="1210"/>
        <v>0</v>
      </c>
      <c r="Z7042" s="24">
        <f t="shared" si="1208"/>
        <v>11525.016030545712</v>
      </c>
      <c r="AB7042" s="24">
        <f t="shared" si="1202"/>
        <v>0</v>
      </c>
    </row>
    <row r="7043" x14ac:dyDescent="0.2">
      <c r="I7043" s="25">
        <v>7038</v>
      </c>
      <c r="J7043" s="29">
        <v>0</v>
      </c>
      <c r="L7043" s="25">
        <v>15406.714331698417</v>
      </c>
      <c r="N7043" s="25">
        <v>7038</v>
      </c>
      <c r="O7043" s="25">
        <f t="shared" si="1203"/>
        <v>12248.337893700242</v>
      </c>
      <c r="P7043" s="25">
        <f t="shared" si="1200"/>
        <v>12248.337893700242</v>
      </c>
      <c r="Q7043" s="25">
        <f t="shared" si="1201"/>
        <v>0</v>
      </c>
      <c r="R7043" s="25">
        <f t="shared" si="1204"/>
        <v>12248.337893700242</v>
      </c>
      <c r="S7043" s="25">
        <f t="shared" si="1205"/>
        <v>0</v>
      </c>
      <c r="T7043" s="25" t="str">
        <f t="shared" si="1206"/>
        <v>drain</v>
      </c>
      <c r="V7043" s="25">
        <f t="shared" si="1209"/>
        <v>0</v>
      </c>
      <c r="W7043" s="25">
        <f t="shared" si="1207"/>
        <v>0</v>
      </c>
      <c r="X7043" s="25">
        <f t="shared" si="1210"/>
        <v>0</v>
      </c>
      <c r="Z7043" s="25">
        <f t="shared" si="1208"/>
        <v>12248.337893700242</v>
      </c>
      <c r="AB7043" s="25">
        <f t="shared" si="1202"/>
        <v>0</v>
      </c>
    </row>
    <row r="7044" x14ac:dyDescent="0.2">
      <c r="I7044" s="24">
        <v>7039</v>
      </c>
      <c r="J7044" s="28">
        <v>0</v>
      </c>
      <c r="L7044" s="24">
        <v>16433.577790188789</v>
      </c>
      <c r="N7044" s="24">
        <v>7039</v>
      </c>
      <c r="O7044" s="24">
        <f t="shared" si="1203"/>
        <v>13064.694343200088</v>
      </c>
      <c r="P7044" s="24">
        <f t="shared" si="1200"/>
        <v>13064.694343200088</v>
      </c>
      <c r="Q7044" s="24">
        <f t="shared" si="1201"/>
        <v>0</v>
      </c>
      <c r="R7044" s="24">
        <f t="shared" si="1204"/>
        <v>13064.694343200088</v>
      </c>
      <c r="S7044" s="24">
        <f t="shared" si="1205"/>
        <v>0</v>
      </c>
      <c r="T7044" s="24" t="str">
        <f t="shared" si="1206"/>
        <v>drain</v>
      </c>
      <c r="V7044" s="24">
        <f t="shared" si="1209"/>
        <v>0</v>
      </c>
      <c r="W7044" s="24">
        <f t="shared" si="1207"/>
        <v>0</v>
      </c>
      <c r="X7044" s="24">
        <f t="shared" si="1210"/>
        <v>0</v>
      </c>
      <c r="Z7044" s="24">
        <f t="shared" si="1208"/>
        <v>13064.694343200088</v>
      </c>
      <c r="AB7044" s="24">
        <f t="shared" si="1202"/>
        <v>0</v>
      </c>
    </row>
    <row r="7045" x14ac:dyDescent="0.2">
      <c r="I7045" s="25">
        <v>7040</v>
      </c>
      <c r="J7045" s="29">
        <v>0.30277246600000002</v>
      </c>
      <c r="L7045" s="25">
        <v>17449.90506362915</v>
      </c>
      <c r="N7045" s="25">
        <v>7040</v>
      </c>
      <c r="O7045" s="25">
        <f t="shared" si="1203"/>
        <v>13872.674525585175</v>
      </c>
      <c r="P7045" s="25">
        <f t="shared" si="1200"/>
        <v>13872.674525585175</v>
      </c>
      <c r="Q7045" s="25">
        <f t="shared" si="1201"/>
        <v>24221.797280000003</v>
      </c>
      <c r="R7045" s="25">
        <f t="shared" si="1204"/>
        <v>0</v>
      </c>
      <c r="S7045" s="25">
        <f t="shared" si="1205"/>
        <v>10349.122754414828</v>
      </c>
      <c r="T7045" s="25" t="str">
        <f t="shared" si="1206"/>
        <v>charge</v>
      </c>
      <c r="V7045" s="25">
        <f t="shared" si="1209"/>
        <v>4000</v>
      </c>
      <c r="W7045" s="25">
        <f t="shared" si="1207"/>
        <v>4000</v>
      </c>
      <c r="X7045" s="25">
        <f t="shared" si="1210"/>
        <v>0</v>
      </c>
      <c r="Z7045" s="25">
        <f t="shared" si="1208"/>
        <v>0</v>
      </c>
      <c r="AB7045" s="25">
        <f t="shared" si="1202"/>
        <v>6349.1227544148278</v>
      </c>
    </row>
    <row r="7046" x14ac:dyDescent="0.2">
      <c r="I7046" s="24">
        <v>7041</v>
      </c>
      <c r="J7046" s="28">
        <v>0.43967641400000002</v>
      </c>
      <c r="L7046" s="24">
        <v>18422.956381583212</v>
      </c>
      <c r="N7046" s="24">
        <v>7041</v>
      </c>
      <c r="O7046" s="24">
        <f t="shared" si="1203"/>
        <v>14646.250323358654</v>
      </c>
      <c r="P7046" s="24">
        <f t="shared" ref="P7046:P7109" si="1211">O7046-$E$8*$E$9</f>
        <v>14646.250323358654</v>
      </c>
      <c r="Q7046" s="24">
        <f t="shared" ref="Q7046:Q7109" si="1212">J7046*$E$7</f>
        <v>35174.113120000002</v>
      </c>
      <c r="R7046" s="24">
        <f t="shared" si="1204"/>
        <v>0</v>
      </c>
      <c r="S7046" s="24">
        <f t="shared" si="1205"/>
        <v>20527.862796641348</v>
      </c>
      <c r="T7046" s="24" t="str">
        <f t="shared" si="1206"/>
        <v>charge</v>
      </c>
      <c r="V7046" s="24">
        <f t="shared" si="1209"/>
        <v>0</v>
      </c>
      <c r="W7046" s="24">
        <f t="shared" si="1207"/>
        <v>4000</v>
      </c>
      <c r="X7046" s="24">
        <f t="shared" si="1210"/>
        <v>0</v>
      </c>
      <c r="Z7046" s="24">
        <f t="shared" si="1208"/>
        <v>0</v>
      </c>
      <c r="AB7046" s="24">
        <f t="shared" ref="AB7046:AB7109" si="1213">IF(T7046="charge",(S7046-V7046),0)</f>
        <v>20527.862796641348</v>
      </c>
    </row>
    <row r="7047" x14ac:dyDescent="0.2">
      <c r="I7047" s="25">
        <v>7042</v>
      </c>
      <c r="J7047" s="29">
        <v>0.55503517700000005</v>
      </c>
      <c r="L7047" s="25">
        <v>18690.562330031393</v>
      </c>
      <c r="N7047" s="25">
        <v>7042</v>
      </c>
      <c r="O7047" s="25">
        <f t="shared" ref="O7047:O7110" si="1214">L7047*$O$2</f>
        <v>14858.997052374958</v>
      </c>
      <c r="P7047" s="25">
        <f t="shared" si="1211"/>
        <v>14858.997052374958</v>
      </c>
      <c r="Q7047" s="25">
        <f t="shared" si="1212"/>
        <v>44402.814160000002</v>
      </c>
      <c r="R7047" s="25">
        <f t="shared" ref="R7047:R7110" si="1215">IF(P7047&gt;Q7047,P7047-Q7047,0)</f>
        <v>0</v>
      </c>
      <c r="S7047" s="25">
        <f t="shared" ref="S7047:S7110" si="1216">IF(Q7047&gt;P7047,Q7047-P7047,0)</f>
        <v>29543.817107625044</v>
      </c>
      <c r="T7047" s="25" t="str">
        <f t="shared" ref="T7047:T7110" si="1217">IF(P7047&gt;Q7047,"drain","charge")</f>
        <v>charge</v>
      </c>
      <c r="V7047" s="25">
        <f t="shared" si="1209"/>
        <v>0</v>
      </c>
      <c r="W7047" s="25">
        <f t="shared" ref="W7047:W7110" si="1218">IF(W7046+S7047&gt;$E$11,$E$11,IF(T7047="charge",W7046+(S7047*$E$12),IF((W7046-R7047)&gt;0,W7046-R7047,0)))</f>
        <v>4000</v>
      </c>
      <c r="X7047" s="25">
        <f t="shared" si="1210"/>
        <v>0</v>
      </c>
      <c r="Z7047" s="25">
        <f t="shared" ref="Z7047:Z7110" si="1219">R7047-X7047</f>
        <v>0</v>
      </c>
      <c r="AB7047" s="25">
        <f t="shared" si="1213"/>
        <v>29543.817107625044</v>
      </c>
    </row>
    <row r="7048" x14ac:dyDescent="0.2">
      <c r="I7048" s="24">
        <v>7043</v>
      </c>
      <c r="J7048" s="28">
        <v>0.60492811999999996</v>
      </c>
      <c r="L7048" s="24">
        <v>19116.52118680477</v>
      </c>
      <c r="N7048" s="24">
        <v>7043</v>
      </c>
      <c r="O7048" s="24">
        <f t="shared" si="1214"/>
        <v>15197.634343509793</v>
      </c>
      <c r="P7048" s="24">
        <f t="shared" si="1211"/>
        <v>15197.634343509793</v>
      </c>
      <c r="Q7048" s="24">
        <f t="shared" si="1212"/>
        <v>48394.249599999996</v>
      </c>
      <c r="R7048" s="24">
        <f t="shared" si="1215"/>
        <v>0</v>
      </c>
      <c r="S7048" s="24">
        <f t="shared" si="1216"/>
        <v>33196.6152564902</v>
      </c>
      <c r="T7048" s="24" t="str">
        <f t="shared" si="1217"/>
        <v>charge</v>
      </c>
      <c r="V7048" s="24">
        <f t="shared" ref="V7048:V7111" si="1220">IF(W7048&gt;=W7047,(W7048-W7047),0)</f>
        <v>0</v>
      </c>
      <c r="W7048" s="24">
        <f t="shared" si="1218"/>
        <v>4000</v>
      </c>
      <c r="X7048" s="24">
        <f t="shared" ref="X7048:X7111" si="1221">IF(T7048="drain",W7047-W7048,0)</f>
        <v>0</v>
      </c>
      <c r="Z7048" s="24">
        <f t="shared" si="1219"/>
        <v>0</v>
      </c>
      <c r="AB7048" s="24">
        <f t="shared" si="1213"/>
        <v>33196.6152564902</v>
      </c>
    </row>
    <row r="7049" x14ac:dyDescent="0.2">
      <c r="I7049" s="25">
        <v>7044</v>
      </c>
      <c r="J7049" s="29">
        <v>0.63010368999999999</v>
      </c>
      <c r="L7049" s="25">
        <v>19386.638309192655</v>
      </c>
      <c r="N7049" s="25">
        <v>7044</v>
      </c>
      <c r="O7049" s="25">
        <f t="shared" si="1214"/>
        <v>15412.37745580816</v>
      </c>
      <c r="P7049" s="25">
        <f t="shared" si="1211"/>
        <v>15412.37745580816</v>
      </c>
      <c r="Q7049" s="25">
        <f t="shared" si="1212"/>
        <v>50408.2952</v>
      </c>
      <c r="R7049" s="25">
        <f t="shared" si="1215"/>
        <v>0</v>
      </c>
      <c r="S7049" s="25">
        <f t="shared" si="1216"/>
        <v>34995.917744191844</v>
      </c>
      <c r="T7049" s="25" t="str">
        <f t="shared" si="1217"/>
        <v>charge</v>
      </c>
      <c r="V7049" s="25">
        <f t="shared" si="1220"/>
        <v>0</v>
      </c>
      <c r="W7049" s="25">
        <f t="shared" si="1218"/>
        <v>4000</v>
      </c>
      <c r="X7049" s="25">
        <f t="shared" si="1221"/>
        <v>0</v>
      </c>
      <c r="Z7049" s="25">
        <f t="shared" si="1219"/>
        <v>0</v>
      </c>
      <c r="AB7049" s="25">
        <f t="shared" si="1213"/>
        <v>34995.917744191844</v>
      </c>
    </row>
    <row r="7050" x14ac:dyDescent="0.2">
      <c r="I7050" s="24">
        <v>7045</v>
      </c>
      <c r="J7050" s="28">
        <v>0.64189864599999991</v>
      </c>
      <c r="L7050" s="24">
        <v>19680.29228582382</v>
      </c>
      <c r="N7050" s="24">
        <v>7045</v>
      </c>
      <c r="O7050" s="24">
        <f t="shared" si="1214"/>
        <v>15645.832367229938</v>
      </c>
      <c r="P7050" s="24">
        <f t="shared" si="1211"/>
        <v>15645.832367229938</v>
      </c>
      <c r="Q7050" s="24">
        <f t="shared" si="1212"/>
        <v>51351.891679999993</v>
      </c>
      <c r="R7050" s="24">
        <f t="shared" si="1215"/>
        <v>0</v>
      </c>
      <c r="S7050" s="24">
        <f t="shared" si="1216"/>
        <v>35706.059312770056</v>
      </c>
      <c r="T7050" s="24" t="str">
        <f t="shared" si="1217"/>
        <v>charge</v>
      </c>
      <c r="V7050" s="24">
        <f t="shared" si="1220"/>
        <v>0</v>
      </c>
      <c r="W7050" s="24">
        <f t="shared" si="1218"/>
        <v>4000</v>
      </c>
      <c r="X7050" s="24">
        <f t="shared" si="1221"/>
        <v>0</v>
      </c>
      <c r="Z7050" s="24">
        <f t="shared" si="1219"/>
        <v>0</v>
      </c>
      <c r="AB7050" s="24">
        <f t="shared" si="1213"/>
        <v>35706.059312770056</v>
      </c>
    </row>
    <row r="7051" x14ac:dyDescent="0.2">
      <c r="I7051" s="25">
        <v>7046</v>
      </c>
      <c r="J7051" s="29">
        <v>0.60093170600000001</v>
      </c>
      <c r="L7051" s="25">
        <v>19950.289852523802</v>
      </c>
      <c r="N7051" s="25">
        <v>7046</v>
      </c>
      <c r="O7051" s="25">
        <f t="shared" si="1214"/>
        <v>15860.480432756423</v>
      </c>
      <c r="P7051" s="25">
        <f t="shared" si="1211"/>
        <v>15860.480432756423</v>
      </c>
      <c r="Q7051" s="25">
        <f t="shared" si="1212"/>
        <v>48074.536480000002</v>
      </c>
      <c r="R7051" s="25">
        <f t="shared" si="1215"/>
        <v>0</v>
      </c>
      <c r="S7051" s="25">
        <f t="shared" si="1216"/>
        <v>32214.056047243579</v>
      </c>
      <c r="T7051" s="25" t="str">
        <f t="shared" si="1217"/>
        <v>charge</v>
      </c>
      <c r="V7051" s="25">
        <f t="shared" si="1220"/>
        <v>0</v>
      </c>
      <c r="W7051" s="25">
        <f t="shared" si="1218"/>
        <v>4000</v>
      </c>
      <c r="X7051" s="25">
        <f t="shared" si="1221"/>
        <v>0</v>
      </c>
      <c r="Z7051" s="25">
        <f t="shared" si="1219"/>
        <v>0</v>
      </c>
      <c r="AB7051" s="25">
        <f t="shared" si="1213"/>
        <v>32214.056047243579</v>
      </c>
    </row>
    <row r="7052" x14ac:dyDescent="0.2">
      <c r="I7052" s="24">
        <v>7047</v>
      </c>
      <c r="J7052" s="28">
        <v>0.55703581200000007</v>
      </c>
      <c r="L7052" s="24">
        <v>19961.711082959173</v>
      </c>
      <c r="N7052" s="24">
        <v>7047</v>
      </c>
      <c r="O7052" s="24">
        <f t="shared" si="1214"/>
        <v>15869.560310952544</v>
      </c>
      <c r="P7052" s="24">
        <f t="shared" si="1211"/>
        <v>15869.560310952544</v>
      </c>
      <c r="Q7052" s="24">
        <f t="shared" si="1212"/>
        <v>44562.864960000006</v>
      </c>
      <c r="R7052" s="24">
        <f t="shared" si="1215"/>
        <v>0</v>
      </c>
      <c r="S7052" s="24">
        <f t="shared" si="1216"/>
        <v>28693.304649047463</v>
      </c>
      <c r="T7052" s="24" t="str">
        <f t="shared" si="1217"/>
        <v>charge</v>
      </c>
      <c r="V7052" s="24">
        <f t="shared" si="1220"/>
        <v>0</v>
      </c>
      <c r="W7052" s="24">
        <f t="shared" si="1218"/>
        <v>4000</v>
      </c>
      <c r="X7052" s="24">
        <f t="shared" si="1221"/>
        <v>0</v>
      </c>
      <c r="Z7052" s="24">
        <f t="shared" si="1219"/>
        <v>0</v>
      </c>
      <c r="AB7052" s="24">
        <f t="shared" si="1213"/>
        <v>28693.304649047463</v>
      </c>
    </row>
    <row r="7053" x14ac:dyDescent="0.2">
      <c r="I7053" s="25">
        <v>7048</v>
      </c>
      <c r="J7053" s="29">
        <v>0.46039775799999999</v>
      </c>
      <c r="L7053" s="25">
        <v>19950.793991720675</v>
      </c>
      <c r="N7053" s="25">
        <v>7048</v>
      </c>
      <c r="O7053" s="25">
        <f t="shared" si="1214"/>
        <v>15860.881223417937</v>
      </c>
      <c r="P7053" s="25">
        <f t="shared" si="1211"/>
        <v>15860.881223417937</v>
      </c>
      <c r="Q7053" s="25">
        <f t="shared" si="1212"/>
        <v>36831.820639999998</v>
      </c>
      <c r="R7053" s="25">
        <f t="shared" si="1215"/>
        <v>0</v>
      </c>
      <c r="S7053" s="25">
        <f t="shared" si="1216"/>
        <v>20970.939416582063</v>
      </c>
      <c r="T7053" s="25" t="str">
        <f t="shared" si="1217"/>
        <v>charge</v>
      </c>
      <c r="V7053" s="25">
        <f t="shared" si="1220"/>
        <v>0</v>
      </c>
      <c r="W7053" s="25">
        <f t="shared" si="1218"/>
        <v>4000</v>
      </c>
      <c r="X7053" s="25">
        <f t="shared" si="1221"/>
        <v>0</v>
      </c>
      <c r="Z7053" s="25">
        <f t="shared" si="1219"/>
        <v>0</v>
      </c>
      <c r="AB7053" s="25">
        <f t="shared" si="1213"/>
        <v>20970.939416582063</v>
      </c>
    </row>
    <row r="7054" x14ac:dyDescent="0.2">
      <c r="I7054" s="24">
        <v>7049</v>
      </c>
      <c r="J7054" s="28">
        <v>0.30774786800000004</v>
      </c>
      <c r="L7054" s="24">
        <v>19493.045065701008</v>
      </c>
      <c r="N7054" s="24">
        <v>7049</v>
      </c>
      <c r="O7054" s="24">
        <f t="shared" si="1214"/>
        <v>15496.970827232302</v>
      </c>
      <c r="P7054" s="24">
        <f t="shared" si="1211"/>
        <v>15496.970827232302</v>
      </c>
      <c r="Q7054" s="24">
        <f t="shared" si="1212"/>
        <v>24619.829440000001</v>
      </c>
      <c r="R7054" s="24">
        <f t="shared" si="1215"/>
        <v>0</v>
      </c>
      <c r="S7054" s="24">
        <f t="shared" si="1216"/>
        <v>9122.858612767699</v>
      </c>
      <c r="T7054" s="24" t="str">
        <f t="shared" si="1217"/>
        <v>charge</v>
      </c>
      <c r="V7054" s="24">
        <f t="shared" si="1220"/>
        <v>0</v>
      </c>
      <c r="W7054" s="24">
        <f t="shared" si="1218"/>
        <v>4000</v>
      </c>
      <c r="X7054" s="24">
        <f t="shared" si="1221"/>
        <v>0</v>
      </c>
      <c r="Z7054" s="24">
        <f t="shared" si="1219"/>
        <v>0</v>
      </c>
      <c r="AB7054" s="24">
        <f t="shared" si="1213"/>
        <v>9122.858612767699</v>
      </c>
    </row>
    <row r="7055" x14ac:dyDescent="0.2">
      <c r="I7055" s="25">
        <v>7050</v>
      </c>
      <c r="J7055" s="29">
        <v>0</v>
      </c>
      <c r="L7055" s="25">
        <v>19431.068757963178</v>
      </c>
      <c r="N7055" s="25">
        <v>7050</v>
      </c>
      <c r="O7055" s="25">
        <f t="shared" si="1214"/>
        <v>15447.699662580728</v>
      </c>
      <c r="P7055" s="25">
        <f t="shared" si="1211"/>
        <v>15447.699662580728</v>
      </c>
      <c r="Q7055" s="25">
        <f t="shared" si="1212"/>
        <v>0</v>
      </c>
      <c r="R7055" s="25">
        <f t="shared" si="1215"/>
        <v>15447.699662580728</v>
      </c>
      <c r="S7055" s="25">
        <f t="shared" si="1216"/>
        <v>0</v>
      </c>
      <c r="T7055" s="25" t="str">
        <f t="shared" si="1217"/>
        <v>drain</v>
      </c>
      <c r="V7055" s="25">
        <f t="shared" si="1220"/>
        <v>0</v>
      </c>
      <c r="W7055" s="25">
        <f t="shared" si="1218"/>
        <v>0</v>
      </c>
      <c r="X7055" s="25">
        <f t="shared" si="1221"/>
        <v>4000</v>
      </c>
      <c r="Z7055" s="25">
        <f t="shared" si="1219"/>
        <v>11447.699662580728</v>
      </c>
      <c r="AB7055" s="25">
        <f t="shared" si="1213"/>
        <v>0</v>
      </c>
    </row>
    <row r="7056" x14ac:dyDescent="0.2">
      <c r="I7056" s="24">
        <v>7051</v>
      </c>
      <c r="J7056" s="28">
        <v>0</v>
      </c>
      <c r="L7056" s="24">
        <v>20220.976207780837</v>
      </c>
      <c r="N7056" s="24">
        <v>7051</v>
      </c>
      <c r="O7056" s="24">
        <f t="shared" si="1214"/>
        <v>16075.676085185767</v>
      </c>
      <c r="P7056" s="24">
        <f t="shared" si="1211"/>
        <v>16075.676085185767</v>
      </c>
      <c r="Q7056" s="24">
        <f t="shared" si="1212"/>
        <v>0</v>
      </c>
      <c r="R7056" s="24">
        <f t="shared" si="1215"/>
        <v>16075.676085185767</v>
      </c>
      <c r="S7056" s="24">
        <f t="shared" si="1216"/>
        <v>0</v>
      </c>
      <c r="T7056" s="24" t="str">
        <f t="shared" si="1217"/>
        <v>drain</v>
      </c>
      <c r="V7056" s="24">
        <f t="shared" si="1220"/>
        <v>0</v>
      </c>
      <c r="W7056" s="24">
        <f t="shared" si="1218"/>
        <v>0</v>
      </c>
      <c r="X7056" s="24">
        <f t="shared" si="1221"/>
        <v>0</v>
      </c>
      <c r="Z7056" s="24">
        <f t="shared" si="1219"/>
        <v>16075.676085185767</v>
      </c>
      <c r="AB7056" s="24">
        <f t="shared" si="1213"/>
        <v>0</v>
      </c>
    </row>
    <row r="7057" x14ac:dyDescent="0.2">
      <c r="I7057" s="25">
        <v>7052</v>
      </c>
      <c r="J7057" s="29">
        <v>0</v>
      </c>
      <c r="L7057" s="25">
        <v>19710.176290082931</v>
      </c>
      <c r="N7057" s="25">
        <v>7052</v>
      </c>
      <c r="O7057" s="25">
        <f t="shared" si="1214"/>
        <v>15669.590150615932</v>
      </c>
      <c r="P7057" s="25">
        <f t="shared" si="1211"/>
        <v>15669.590150615932</v>
      </c>
      <c r="Q7057" s="25">
        <f t="shared" si="1212"/>
        <v>0</v>
      </c>
      <c r="R7057" s="25">
        <f t="shared" si="1215"/>
        <v>15669.590150615932</v>
      </c>
      <c r="S7057" s="25">
        <f t="shared" si="1216"/>
        <v>0</v>
      </c>
      <c r="T7057" s="25" t="str">
        <f t="shared" si="1217"/>
        <v>drain</v>
      </c>
      <c r="V7057" s="25">
        <f t="shared" si="1220"/>
        <v>0</v>
      </c>
      <c r="W7057" s="25">
        <f t="shared" si="1218"/>
        <v>0</v>
      </c>
      <c r="X7057" s="25">
        <f t="shared" si="1221"/>
        <v>0</v>
      </c>
      <c r="Z7057" s="25">
        <f t="shared" si="1219"/>
        <v>15669.590150615932</v>
      </c>
      <c r="AB7057" s="25">
        <f t="shared" si="1213"/>
        <v>0</v>
      </c>
    </row>
    <row r="7058" x14ac:dyDescent="0.2">
      <c r="I7058" s="24">
        <v>7053</v>
      </c>
      <c r="J7058" s="28">
        <v>0</v>
      </c>
      <c r="L7058" s="24">
        <v>19047.7755695343</v>
      </c>
      <c r="N7058" s="24">
        <v>7053</v>
      </c>
      <c r="O7058" s="24">
        <f t="shared" si="1214"/>
        <v>15142.98157777977</v>
      </c>
      <c r="P7058" s="24">
        <f t="shared" si="1211"/>
        <v>15142.98157777977</v>
      </c>
      <c r="Q7058" s="24">
        <f t="shared" si="1212"/>
        <v>0</v>
      </c>
      <c r="R7058" s="24">
        <f t="shared" si="1215"/>
        <v>15142.98157777977</v>
      </c>
      <c r="S7058" s="24">
        <f t="shared" si="1216"/>
        <v>0</v>
      </c>
      <c r="T7058" s="24" t="str">
        <f t="shared" si="1217"/>
        <v>drain</v>
      </c>
      <c r="V7058" s="24">
        <f t="shared" si="1220"/>
        <v>0</v>
      </c>
      <c r="W7058" s="24">
        <f t="shared" si="1218"/>
        <v>0</v>
      </c>
      <c r="X7058" s="24">
        <f t="shared" si="1221"/>
        <v>0</v>
      </c>
      <c r="Z7058" s="24">
        <f t="shared" si="1219"/>
        <v>15142.98157777977</v>
      </c>
      <c r="AB7058" s="24">
        <f t="shared" si="1213"/>
        <v>0</v>
      </c>
    </row>
    <row r="7059" x14ac:dyDescent="0.2">
      <c r="I7059" s="25">
        <v>7054</v>
      </c>
      <c r="J7059" s="29">
        <v>0</v>
      </c>
      <c r="L7059" s="25">
        <v>18108.797362709043</v>
      </c>
      <c r="N7059" s="25">
        <v>7054</v>
      </c>
      <c r="O7059" s="25">
        <f t="shared" si="1214"/>
        <v>14396.49390335369</v>
      </c>
      <c r="P7059" s="25">
        <f t="shared" si="1211"/>
        <v>14396.49390335369</v>
      </c>
      <c r="Q7059" s="25">
        <f t="shared" si="1212"/>
        <v>0</v>
      </c>
      <c r="R7059" s="25">
        <f t="shared" si="1215"/>
        <v>14396.49390335369</v>
      </c>
      <c r="S7059" s="25">
        <f t="shared" si="1216"/>
        <v>0</v>
      </c>
      <c r="T7059" s="25" t="str">
        <f t="shared" si="1217"/>
        <v>drain</v>
      </c>
      <c r="V7059" s="25">
        <f t="shared" si="1220"/>
        <v>0</v>
      </c>
      <c r="W7059" s="25">
        <f t="shared" si="1218"/>
        <v>0</v>
      </c>
      <c r="X7059" s="25">
        <f t="shared" si="1221"/>
        <v>0</v>
      </c>
      <c r="Z7059" s="25">
        <f t="shared" si="1219"/>
        <v>14396.49390335369</v>
      </c>
      <c r="AB7059" s="25">
        <f t="shared" si="1213"/>
        <v>0</v>
      </c>
    </row>
    <row r="7060" x14ac:dyDescent="0.2">
      <c r="I7060" s="24">
        <v>7055</v>
      </c>
      <c r="J7060" s="28">
        <v>0</v>
      </c>
      <c r="L7060" s="24">
        <v>17207.702955615518</v>
      </c>
      <c r="N7060" s="24">
        <v>7055</v>
      </c>
      <c r="O7060" s="24">
        <f t="shared" si="1214"/>
        <v>13680.123849714337</v>
      </c>
      <c r="P7060" s="24">
        <f t="shared" si="1211"/>
        <v>13680.123849714337</v>
      </c>
      <c r="Q7060" s="24">
        <f t="shared" si="1212"/>
        <v>0</v>
      </c>
      <c r="R7060" s="24">
        <f t="shared" si="1215"/>
        <v>13680.123849714337</v>
      </c>
      <c r="S7060" s="24">
        <f t="shared" si="1216"/>
        <v>0</v>
      </c>
      <c r="T7060" s="24" t="str">
        <f t="shared" si="1217"/>
        <v>drain</v>
      </c>
      <c r="V7060" s="24">
        <f t="shared" si="1220"/>
        <v>0</v>
      </c>
      <c r="W7060" s="24">
        <f t="shared" si="1218"/>
        <v>0</v>
      </c>
      <c r="X7060" s="24">
        <f t="shared" si="1221"/>
        <v>0</v>
      </c>
      <c r="Z7060" s="24">
        <f t="shared" si="1219"/>
        <v>13680.123849714337</v>
      </c>
      <c r="AB7060" s="24">
        <f t="shared" si="1213"/>
        <v>0</v>
      </c>
    </row>
    <row r="7061" x14ac:dyDescent="0.2">
      <c r="I7061" s="25">
        <v>7056</v>
      </c>
      <c r="J7061" s="29">
        <v>0</v>
      </c>
      <c r="L7061" s="25">
        <v>16009.598503410814</v>
      </c>
      <c r="N7061" s="25">
        <v>7056</v>
      </c>
      <c r="O7061" s="25">
        <f t="shared" si="1214"/>
        <v>12727.630810211598</v>
      </c>
      <c r="P7061" s="25">
        <f t="shared" si="1211"/>
        <v>12727.630810211598</v>
      </c>
      <c r="Q7061" s="25">
        <f t="shared" si="1212"/>
        <v>0</v>
      </c>
      <c r="R7061" s="25">
        <f t="shared" si="1215"/>
        <v>12727.630810211598</v>
      </c>
      <c r="S7061" s="25">
        <f t="shared" si="1216"/>
        <v>0</v>
      </c>
      <c r="T7061" s="25" t="str">
        <f t="shared" si="1217"/>
        <v>drain</v>
      </c>
      <c r="V7061" s="25">
        <f t="shared" si="1220"/>
        <v>0</v>
      </c>
      <c r="W7061" s="25">
        <f t="shared" si="1218"/>
        <v>0</v>
      </c>
      <c r="X7061" s="25">
        <f t="shared" si="1221"/>
        <v>0</v>
      </c>
      <c r="Z7061" s="25">
        <f t="shared" si="1219"/>
        <v>12727.630810211598</v>
      </c>
      <c r="AB7061" s="25">
        <f t="shared" si="1213"/>
        <v>0</v>
      </c>
    </row>
    <row r="7062" x14ac:dyDescent="0.2">
      <c r="I7062" s="24">
        <v>7057</v>
      </c>
      <c r="J7062" s="28">
        <v>0</v>
      </c>
      <c r="L7062" s="24">
        <v>15102.609880208967</v>
      </c>
      <c r="N7062" s="24">
        <v>7057</v>
      </c>
      <c r="O7062" s="24">
        <f t="shared" si="1214"/>
        <v>12006.57485476613</v>
      </c>
      <c r="P7062" s="24">
        <f t="shared" si="1211"/>
        <v>12006.57485476613</v>
      </c>
      <c r="Q7062" s="24">
        <f t="shared" si="1212"/>
        <v>0</v>
      </c>
      <c r="R7062" s="24">
        <f t="shared" si="1215"/>
        <v>12006.57485476613</v>
      </c>
      <c r="S7062" s="24">
        <f t="shared" si="1216"/>
        <v>0</v>
      </c>
      <c r="T7062" s="24" t="str">
        <f t="shared" si="1217"/>
        <v>drain</v>
      </c>
      <c r="V7062" s="24">
        <f t="shared" si="1220"/>
        <v>0</v>
      </c>
      <c r="W7062" s="24">
        <f t="shared" si="1218"/>
        <v>0</v>
      </c>
      <c r="X7062" s="24">
        <f t="shared" si="1221"/>
        <v>0</v>
      </c>
      <c r="Z7062" s="24">
        <f t="shared" si="1219"/>
        <v>12006.57485476613</v>
      </c>
      <c r="AB7062" s="24">
        <f t="shared" si="1213"/>
        <v>0</v>
      </c>
    </row>
    <row r="7063" x14ac:dyDescent="0.2">
      <c r="I7063" s="25">
        <v>7058</v>
      </c>
      <c r="J7063" s="29">
        <v>0</v>
      </c>
      <c r="L7063" s="25">
        <v>14253.093891787528</v>
      </c>
      <c r="N7063" s="25">
        <v>7058</v>
      </c>
      <c r="O7063" s="25">
        <f t="shared" si="1214"/>
        <v>11331.209643971086</v>
      </c>
      <c r="P7063" s="25">
        <f t="shared" si="1211"/>
        <v>11331.209643971086</v>
      </c>
      <c r="Q7063" s="25">
        <f t="shared" si="1212"/>
        <v>0</v>
      </c>
      <c r="R7063" s="25">
        <f t="shared" si="1215"/>
        <v>11331.209643971086</v>
      </c>
      <c r="S7063" s="25">
        <f t="shared" si="1216"/>
        <v>0</v>
      </c>
      <c r="T7063" s="25" t="str">
        <f t="shared" si="1217"/>
        <v>drain</v>
      </c>
      <c r="V7063" s="25">
        <f t="shared" si="1220"/>
        <v>0</v>
      </c>
      <c r="W7063" s="25">
        <f t="shared" si="1218"/>
        <v>0</v>
      </c>
      <c r="X7063" s="25">
        <f t="shared" si="1221"/>
        <v>0</v>
      </c>
      <c r="Z7063" s="25">
        <f t="shared" si="1219"/>
        <v>11331.209643971086</v>
      </c>
      <c r="AB7063" s="25">
        <f t="shared" si="1213"/>
        <v>0</v>
      </c>
    </row>
    <row r="7064" x14ac:dyDescent="0.2">
      <c r="I7064" s="24">
        <v>7059</v>
      </c>
      <c r="J7064" s="28">
        <v>0</v>
      </c>
      <c r="L7064" s="24">
        <v>14205.158970856666</v>
      </c>
      <c r="N7064" s="24">
        <v>7059</v>
      </c>
      <c r="O7064" s="24">
        <f t="shared" si="1214"/>
        <v>11293.101381831049</v>
      </c>
      <c r="P7064" s="24">
        <f t="shared" si="1211"/>
        <v>11293.101381831049</v>
      </c>
      <c r="Q7064" s="24">
        <f t="shared" si="1212"/>
        <v>0</v>
      </c>
      <c r="R7064" s="24">
        <f t="shared" si="1215"/>
        <v>11293.101381831049</v>
      </c>
      <c r="S7064" s="24">
        <f t="shared" si="1216"/>
        <v>0</v>
      </c>
      <c r="T7064" s="24" t="str">
        <f t="shared" si="1217"/>
        <v>drain</v>
      </c>
      <c r="V7064" s="24">
        <f t="shared" si="1220"/>
        <v>0</v>
      </c>
      <c r="W7064" s="24">
        <f t="shared" si="1218"/>
        <v>0</v>
      </c>
      <c r="X7064" s="24">
        <f t="shared" si="1221"/>
        <v>0</v>
      </c>
      <c r="Z7064" s="24">
        <f t="shared" si="1219"/>
        <v>11293.101381831049</v>
      </c>
      <c r="AB7064" s="24">
        <f t="shared" si="1213"/>
        <v>0</v>
      </c>
    </row>
    <row r="7065" x14ac:dyDescent="0.2">
      <c r="I7065" s="25">
        <v>7060</v>
      </c>
      <c r="J7065" s="29">
        <v>0</v>
      </c>
      <c r="L7065" s="25">
        <v>14004.008253848551</v>
      </c>
      <c r="N7065" s="25">
        <v>7060</v>
      </c>
      <c r="O7065" s="25">
        <f t="shared" si="1214"/>
        <v>11133.186561809598</v>
      </c>
      <c r="P7065" s="25">
        <f t="shared" si="1211"/>
        <v>11133.186561809598</v>
      </c>
      <c r="Q7065" s="25">
        <f t="shared" si="1212"/>
        <v>0</v>
      </c>
      <c r="R7065" s="25">
        <f t="shared" si="1215"/>
        <v>11133.186561809598</v>
      </c>
      <c r="S7065" s="25">
        <f t="shared" si="1216"/>
        <v>0</v>
      </c>
      <c r="T7065" s="25" t="str">
        <f t="shared" si="1217"/>
        <v>drain</v>
      </c>
      <c r="V7065" s="25">
        <f t="shared" si="1220"/>
        <v>0</v>
      </c>
      <c r="W7065" s="25">
        <f t="shared" si="1218"/>
        <v>0</v>
      </c>
      <c r="X7065" s="25">
        <f t="shared" si="1221"/>
        <v>0</v>
      </c>
      <c r="Z7065" s="25">
        <f t="shared" si="1219"/>
        <v>11133.186561809598</v>
      </c>
      <c r="AB7065" s="25">
        <f t="shared" si="1213"/>
        <v>0</v>
      </c>
    </row>
    <row r="7066" x14ac:dyDescent="0.2">
      <c r="I7066" s="24">
        <v>7061</v>
      </c>
      <c r="J7066" s="28">
        <v>0</v>
      </c>
      <c r="L7066" s="24">
        <v>13807.388998901843</v>
      </c>
      <c r="N7066" s="24">
        <v>7061</v>
      </c>
      <c r="O7066" s="24">
        <f t="shared" si="1214"/>
        <v>10976.874254126966</v>
      </c>
      <c r="P7066" s="24">
        <f t="shared" si="1211"/>
        <v>10976.874254126966</v>
      </c>
      <c r="Q7066" s="24">
        <f t="shared" si="1212"/>
        <v>0</v>
      </c>
      <c r="R7066" s="24">
        <f t="shared" si="1215"/>
        <v>10976.874254126966</v>
      </c>
      <c r="S7066" s="24">
        <f t="shared" si="1216"/>
        <v>0</v>
      </c>
      <c r="T7066" s="24" t="str">
        <f t="shared" si="1217"/>
        <v>drain</v>
      </c>
      <c r="V7066" s="24">
        <f t="shared" si="1220"/>
        <v>0</v>
      </c>
      <c r="W7066" s="24">
        <f t="shared" si="1218"/>
        <v>0</v>
      </c>
      <c r="X7066" s="24">
        <f t="shared" si="1221"/>
        <v>0</v>
      </c>
      <c r="Z7066" s="24">
        <f t="shared" si="1219"/>
        <v>10976.874254126966</v>
      </c>
      <c r="AB7066" s="24">
        <f t="shared" si="1213"/>
        <v>0</v>
      </c>
    </row>
    <row r="7067" x14ac:dyDescent="0.2">
      <c r="I7067" s="25">
        <v>7062</v>
      </c>
      <c r="J7067" s="29">
        <v>0</v>
      </c>
      <c r="L7067" s="25">
        <v>14332.918804347513</v>
      </c>
      <c r="N7067" s="25">
        <v>7062</v>
      </c>
      <c r="O7067" s="25">
        <f t="shared" si="1214"/>
        <v>11394.670449456273</v>
      </c>
      <c r="P7067" s="25">
        <f t="shared" si="1211"/>
        <v>11394.670449456273</v>
      </c>
      <c r="Q7067" s="25">
        <f t="shared" si="1212"/>
        <v>0</v>
      </c>
      <c r="R7067" s="25">
        <f t="shared" si="1215"/>
        <v>11394.670449456273</v>
      </c>
      <c r="S7067" s="25">
        <f t="shared" si="1216"/>
        <v>0</v>
      </c>
      <c r="T7067" s="25" t="str">
        <f t="shared" si="1217"/>
        <v>drain</v>
      </c>
      <c r="V7067" s="25">
        <f t="shared" si="1220"/>
        <v>0</v>
      </c>
      <c r="W7067" s="25">
        <f t="shared" si="1218"/>
        <v>0</v>
      </c>
      <c r="X7067" s="25">
        <f t="shared" si="1221"/>
        <v>0</v>
      </c>
      <c r="Z7067" s="25">
        <f t="shared" si="1219"/>
        <v>11394.670449456273</v>
      </c>
      <c r="AB7067" s="25">
        <f t="shared" si="1213"/>
        <v>0</v>
      </c>
    </row>
    <row r="7068" x14ac:dyDescent="0.2">
      <c r="I7068" s="24">
        <v>7063</v>
      </c>
      <c r="J7068" s="28">
        <v>0</v>
      </c>
      <c r="L7068" s="24">
        <v>14972.062356209753</v>
      </c>
      <c r="N7068" s="24">
        <v>7063</v>
      </c>
      <c r="O7068" s="24">
        <f t="shared" si="1214"/>
        <v>11902.789573186754</v>
      </c>
      <c r="P7068" s="24">
        <f t="shared" si="1211"/>
        <v>11902.789573186754</v>
      </c>
      <c r="Q7068" s="24">
        <f t="shared" si="1212"/>
        <v>0</v>
      </c>
      <c r="R7068" s="24">
        <f t="shared" si="1215"/>
        <v>11902.789573186754</v>
      </c>
      <c r="S7068" s="24">
        <f t="shared" si="1216"/>
        <v>0</v>
      </c>
      <c r="T7068" s="24" t="str">
        <f t="shared" si="1217"/>
        <v>drain</v>
      </c>
      <c r="V7068" s="24">
        <f t="shared" si="1220"/>
        <v>0</v>
      </c>
      <c r="W7068" s="24">
        <f t="shared" si="1218"/>
        <v>0</v>
      </c>
      <c r="X7068" s="24">
        <f t="shared" si="1221"/>
        <v>0</v>
      </c>
      <c r="Z7068" s="24">
        <f t="shared" si="1219"/>
        <v>11902.789573186754</v>
      </c>
      <c r="AB7068" s="24">
        <f t="shared" si="1213"/>
        <v>0</v>
      </c>
    </row>
    <row r="7069" x14ac:dyDescent="0.2">
      <c r="I7069" s="25">
        <v>7064</v>
      </c>
      <c r="J7069" s="29">
        <v>0.259409467</v>
      </c>
      <c r="L7069" s="25">
        <v>15835.448768663406</v>
      </c>
      <c r="N7069" s="25">
        <v>7064</v>
      </c>
      <c r="O7069" s="25">
        <f t="shared" si="1214"/>
        <v>12589.181771087407</v>
      </c>
      <c r="P7069" s="25">
        <f t="shared" si="1211"/>
        <v>12589.181771087407</v>
      </c>
      <c r="Q7069" s="25">
        <f t="shared" si="1212"/>
        <v>20752.75736</v>
      </c>
      <c r="R7069" s="25">
        <f t="shared" si="1215"/>
        <v>0</v>
      </c>
      <c r="S7069" s="25">
        <f t="shared" si="1216"/>
        <v>8163.5755889125921</v>
      </c>
      <c r="T7069" s="25" t="str">
        <f t="shared" si="1217"/>
        <v>charge</v>
      </c>
      <c r="V7069" s="25">
        <f t="shared" si="1220"/>
        <v>4000</v>
      </c>
      <c r="W7069" s="25">
        <f t="shared" si="1218"/>
        <v>4000</v>
      </c>
      <c r="X7069" s="25">
        <f t="shared" si="1221"/>
        <v>0</v>
      </c>
      <c r="Z7069" s="25">
        <f t="shared" si="1219"/>
        <v>0</v>
      </c>
      <c r="AB7069" s="25">
        <f t="shared" si="1213"/>
        <v>4163.5755889125921</v>
      </c>
    </row>
    <row r="7070" x14ac:dyDescent="0.2">
      <c r="I7070" s="24">
        <v>7065</v>
      </c>
      <c r="J7070" s="28">
        <v>0.386059761</v>
      </c>
      <c r="L7070" s="24">
        <v>16912.230638051031</v>
      </c>
      <c r="N7070" s="24">
        <v>7065</v>
      </c>
      <c r="O7070" s="24">
        <f t="shared" si="1214"/>
        <v>13445.22335725057</v>
      </c>
      <c r="P7070" s="24">
        <f t="shared" si="1211"/>
        <v>13445.22335725057</v>
      </c>
      <c r="Q7070" s="24">
        <f t="shared" si="1212"/>
        <v>30884.780879999998</v>
      </c>
      <c r="R7070" s="24">
        <f t="shared" si="1215"/>
        <v>0</v>
      </c>
      <c r="S7070" s="24">
        <f t="shared" si="1216"/>
        <v>17439.557522749426</v>
      </c>
      <c r="T7070" s="24" t="str">
        <f t="shared" si="1217"/>
        <v>charge</v>
      </c>
      <c r="V7070" s="24">
        <f t="shared" si="1220"/>
        <v>0</v>
      </c>
      <c r="W7070" s="24">
        <f t="shared" si="1218"/>
        <v>4000</v>
      </c>
      <c r="X7070" s="24">
        <f t="shared" si="1221"/>
        <v>0</v>
      </c>
      <c r="Z7070" s="24">
        <f t="shared" si="1219"/>
        <v>0</v>
      </c>
      <c r="AB7070" s="24">
        <f t="shared" si="1213"/>
        <v>17439.557522749426</v>
      </c>
    </row>
    <row r="7071" x14ac:dyDescent="0.2">
      <c r="I7071" s="25">
        <v>7066</v>
      </c>
      <c r="J7071" s="29">
        <v>0.49992237300000003</v>
      </c>
      <c r="L7071" s="25">
        <v>17779.537444829941</v>
      </c>
      <c r="N7071" s="25">
        <v>7066</v>
      </c>
      <c r="O7071" s="25">
        <f t="shared" si="1214"/>
        <v>14134.732268639804</v>
      </c>
      <c r="P7071" s="25">
        <f t="shared" si="1211"/>
        <v>14134.732268639804</v>
      </c>
      <c r="Q7071" s="25">
        <f t="shared" si="1212"/>
        <v>39993.789840000005</v>
      </c>
      <c r="R7071" s="25">
        <f t="shared" si="1215"/>
        <v>0</v>
      </c>
      <c r="S7071" s="25">
        <f t="shared" si="1216"/>
        <v>25859.057571360201</v>
      </c>
      <c r="T7071" s="25" t="str">
        <f t="shared" si="1217"/>
        <v>charge</v>
      </c>
      <c r="V7071" s="25">
        <f t="shared" si="1220"/>
        <v>0</v>
      </c>
      <c r="W7071" s="25">
        <f t="shared" si="1218"/>
        <v>4000</v>
      </c>
      <c r="X7071" s="25">
        <f t="shared" si="1221"/>
        <v>0</v>
      </c>
      <c r="Z7071" s="25">
        <f t="shared" si="1219"/>
        <v>0</v>
      </c>
      <c r="AB7071" s="25">
        <f t="shared" si="1213"/>
        <v>25859.057571360201</v>
      </c>
    </row>
    <row r="7072" x14ac:dyDescent="0.2">
      <c r="I7072" s="24">
        <v>7067</v>
      </c>
      <c r="J7072" s="28">
        <v>0.57842100899999993</v>
      </c>
      <c r="L7072" s="24">
        <v>18174.758347964285</v>
      </c>
      <c r="N7072" s="24">
        <v>7067</v>
      </c>
      <c r="O7072" s="24">
        <f t="shared" si="1214"/>
        <v>14448.932886631608</v>
      </c>
      <c r="P7072" s="24">
        <f t="shared" si="1211"/>
        <v>14448.932886631608</v>
      </c>
      <c r="Q7072" s="24">
        <f t="shared" si="1212"/>
        <v>46273.680719999997</v>
      </c>
      <c r="R7072" s="24">
        <f t="shared" si="1215"/>
        <v>0</v>
      </c>
      <c r="S7072" s="24">
        <f t="shared" si="1216"/>
        <v>31824.74783336839</v>
      </c>
      <c r="T7072" s="24" t="str">
        <f t="shared" si="1217"/>
        <v>charge</v>
      </c>
      <c r="V7072" s="24">
        <f t="shared" si="1220"/>
        <v>0</v>
      </c>
      <c r="W7072" s="24">
        <f t="shared" si="1218"/>
        <v>4000</v>
      </c>
      <c r="X7072" s="24">
        <f t="shared" si="1221"/>
        <v>0</v>
      </c>
      <c r="Z7072" s="24">
        <f t="shared" si="1219"/>
        <v>0</v>
      </c>
      <c r="AB7072" s="24">
        <f t="shared" si="1213"/>
        <v>31824.74783336839</v>
      </c>
    </row>
    <row r="7073" x14ac:dyDescent="0.2">
      <c r="I7073" s="25">
        <v>7068</v>
      </c>
      <c r="J7073" s="29">
        <v>0.62227339699999995</v>
      </c>
      <c r="L7073" s="25">
        <v>18458.006619167325</v>
      </c>
      <c r="N7073" s="25">
        <v>7068</v>
      </c>
      <c r="O7073" s="25">
        <f t="shared" si="1214"/>
        <v>14674.115262238023</v>
      </c>
      <c r="P7073" s="25">
        <f t="shared" si="1211"/>
        <v>14674.115262238023</v>
      </c>
      <c r="Q7073" s="25">
        <f t="shared" si="1212"/>
        <v>49781.871759999995</v>
      </c>
      <c r="R7073" s="25">
        <f t="shared" si="1215"/>
        <v>0</v>
      </c>
      <c r="S7073" s="25">
        <f t="shared" si="1216"/>
        <v>35107.75649776197</v>
      </c>
      <c r="T7073" s="25" t="str">
        <f t="shared" si="1217"/>
        <v>charge</v>
      </c>
      <c r="V7073" s="25">
        <f t="shared" si="1220"/>
        <v>0</v>
      </c>
      <c r="W7073" s="25">
        <f t="shared" si="1218"/>
        <v>4000</v>
      </c>
      <c r="X7073" s="25">
        <f t="shared" si="1221"/>
        <v>0</v>
      </c>
      <c r="Z7073" s="25">
        <f t="shared" si="1219"/>
        <v>0</v>
      </c>
      <c r="AB7073" s="25">
        <f t="shared" si="1213"/>
        <v>35107.75649776197</v>
      </c>
    </row>
    <row r="7074" x14ac:dyDescent="0.2">
      <c r="I7074" s="24">
        <v>7069</v>
      </c>
      <c r="J7074" s="28">
        <v>0.62408851200000004</v>
      </c>
      <c r="L7074" s="24">
        <v>18441.920715928078</v>
      </c>
      <c r="N7074" s="24">
        <v>7069</v>
      </c>
      <c r="O7074" s="24">
        <f t="shared" si="1214"/>
        <v>14661.326969162823</v>
      </c>
      <c r="P7074" s="24">
        <f t="shared" si="1211"/>
        <v>14661.326969162823</v>
      </c>
      <c r="Q7074" s="24">
        <f t="shared" si="1212"/>
        <v>49927.080960000007</v>
      </c>
      <c r="R7074" s="24">
        <f t="shared" si="1215"/>
        <v>0</v>
      </c>
      <c r="S7074" s="24">
        <f t="shared" si="1216"/>
        <v>35265.753990837184</v>
      </c>
      <c r="T7074" s="24" t="str">
        <f t="shared" si="1217"/>
        <v>charge</v>
      </c>
      <c r="V7074" s="24">
        <f t="shared" si="1220"/>
        <v>0</v>
      </c>
      <c r="W7074" s="24">
        <f t="shared" si="1218"/>
        <v>4000</v>
      </c>
      <c r="X7074" s="24">
        <f t="shared" si="1221"/>
        <v>0</v>
      </c>
      <c r="Z7074" s="24">
        <f t="shared" si="1219"/>
        <v>0</v>
      </c>
      <c r="AB7074" s="24">
        <f t="shared" si="1213"/>
        <v>35265.753990837184</v>
      </c>
    </row>
    <row r="7075" x14ac:dyDescent="0.2">
      <c r="I7075" s="25">
        <v>7070</v>
      </c>
      <c r="J7075" s="29">
        <v>0.63239057600000004</v>
      </c>
      <c r="L7075" s="25">
        <v>18069.513717675207</v>
      </c>
      <c r="N7075" s="25">
        <v>7070</v>
      </c>
      <c r="O7075" s="25">
        <f t="shared" si="1214"/>
        <v>14365.26340555179</v>
      </c>
      <c r="P7075" s="25">
        <f t="shared" si="1211"/>
        <v>14365.26340555179</v>
      </c>
      <c r="Q7075" s="25">
        <f t="shared" si="1212"/>
        <v>50591.246080000004</v>
      </c>
      <c r="R7075" s="25">
        <f t="shared" si="1215"/>
        <v>0</v>
      </c>
      <c r="S7075" s="25">
        <f t="shared" si="1216"/>
        <v>36225.982674448212</v>
      </c>
      <c r="T7075" s="25" t="str">
        <f t="shared" si="1217"/>
        <v>charge</v>
      </c>
      <c r="V7075" s="25">
        <f t="shared" si="1220"/>
        <v>0</v>
      </c>
      <c r="W7075" s="25">
        <f t="shared" si="1218"/>
        <v>4000</v>
      </c>
      <c r="X7075" s="25">
        <f t="shared" si="1221"/>
        <v>0</v>
      </c>
      <c r="Z7075" s="25">
        <f t="shared" si="1219"/>
        <v>0</v>
      </c>
      <c r="AB7075" s="25">
        <f t="shared" si="1213"/>
        <v>36225.982674448212</v>
      </c>
    </row>
    <row r="7076" x14ac:dyDescent="0.2">
      <c r="I7076" s="24">
        <v>7071</v>
      </c>
      <c r="J7076" s="28">
        <v>0.60189321799999995</v>
      </c>
      <c r="L7076" s="24">
        <v>17574.682796394824</v>
      </c>
      <c r="N7076" s="24">
        <v>7071</v>
      </c>
      <c r="O7076" s="24">
        <f t="shared" si="1214"/>
        <v>13971.872823133885</v>
      </c>
      <c r="P7076" s="24">
        <f t="shared" si="1211"/>
        <v>13971.872823133885</v>
      </c>
      <c r="Q7076" s="24">
        <f t="shared" si="1212"/>
        <v>48151.457439999998</v>
      </c>
      <c r="R7076" s="24">
        <f t="shared" si="1215"/>
        <v>0</v>
      </c>
      <c r="S7076" s="24">
        <f t="shared" si="1216"/>
        <v>34179.584616866116</v>
      </c>
      <c r="T7076" s="24" t="str">
        <f t="shared" si="1217"/>
        <v>charge</v>
      </c>
      <c r="V7076" s="24">
        <f t="shared" si="1220"/>
        <v>0</v>
      </c>
      <c r="W7076" s="24">
        <f t="shared" si="1218"/>
        <v>4000</v>
      </c>
      <c r="X7076" s="24">
        <f t="shared" si="1221"/>
        <v>0</v>
      </c>
      <c r="Z7076" s="24">
        <f t="shared" si="1219"/>
        <v>0</v>
      </c>
      <c r="AB7076" s="24">
        <f t="shared" si="1213"/>
        <v>34179.584616866116</v>
      </c>
    </row>
    <row r="7077" x14ac:dyDescent="0.2">
      <c r="I7077" s="25">
        <v>7072</v>
      </c>
      <c r="J7077" s="29">
        <v>0.53454308499999992</v>
      </c>
      <c r="L7077" s="25">
        <v>17726.989784336089</v>
      </c>
      <c r="N7077" s="25">
        <v>7072</v>
      </c>
      <c r="O7077" s="25">
        <f t="shared" si="1214"/>
        <v>14092.956878547191</v>
      </c>
      <c r="P7077" s="25">
        <f t="shared" si="1211"/>
        <v>14092.956878547191</v>
      </c>
      <c r="Q7077" s="25">
        <f t="shared" si="1212"/>
        <v>42763.446799999991</v>
      </c>
      <c r="R7077" s="25">
        <f t="shared" si="1215"/>
        <v>0</v>
      </c>
      <c r="S7077" s="25">
        <f t="shared" si="1216"/>
        <v>28670.489921452798</v>
      </c>
      <c r="T7077" s="25" t="str">
        <f t="shared" si="1217"/>
        <v>charge</v>
      </c>
      <c r="V7077" s="25">
        <f t="shared" si="1220"/>
        <v>0</v>
      </c>
      <c r="W7077" s="25">
        <f t="shared" si="1218"/>
        <v>4000</v>
      </c>
      <c r="X7077" s="25">
        <f t="shared" si="1221"/>
        <v>0</v>
      </c>
      <c r="Z7077" s="25">
        <f t="shared" si="1219"/>
        <v>0</v>
      </c>
      <c r="AB7077" s="25">
        <f t="shared" si="1213"/>
        <v>28670.489921452798</v>
      </c>
    </row>
    <row r="7078" x14ac:dyDescent="0.2">
      <c r="I7078" s="24">
        <v>7073</v>
      </c>
      <c r="J7078" s="28">
        <v>0.25794674499999998</v>
      </c>
      <c r="L7078" s="24">
        <v>18258.838061523435</v>
      </c>
      <c r="N7078" s="24">
        <v>7073</v>
      </c>
      <c r="O7078" s="24">
        <f t="shared" si="1214"/>
        <v>14515.776258911132</v>
      </c>
      <c r="P7078" s="24">
        <f t="shared" si="1211"/>
        <v>14515.776258911132</v>
      </c>
      <c r="Q7078" s="24">
        <f t="shared" si="1212"/>
        <v>20635.739599999997</v>
      </c>
      <c r="R7078" s="24">
        <f t="shared" si="1215"/>
        <v>0</v>
      </c>
      <c r="S7078" s="24">
        <f t="shared" si="1216"/>
        <v>6119.9633410888655</v>
      </c>
      <c r="T7078" s="24" t="str">
        <f t="shared" si="1217"/>
        <v>charge</v>
      </c>
      <c r="V7078" s="24">
        <f t="shared" si="1220"/>
        <v>0</v>
      </c>
      <c r="W7078" s="24">
        <f t="shared" si="1218"/>
        <v>4000</v>
      </c>
      <c r="X7078" s="24">
        <f t="shared" si="1221"/>
        <v>0</v>
      </c>
      <c r="Z7078" s="24">
        <f t="shared" si="1219"/>
        <v>0</v>
      </c>
      <c r="AB7078" s="24">
        <f t="shared" si="1213"/>
        <v>6119.9633410888655</v>
      </c>
    </row>
    <row r="7079" x14ac:dyDescent="0.2">
      <c r="I7079" s="25">
        <v>7074</v>
      </c>
      <c r="J7079" s="29">
        <v>0</v>
      </c>
      <c r="L7079" s="25">
        <v>18204.631378936767</v>
      </c>
      <c r="N7079" s="25">
        <v>7074</v>
      </c>
      <c r="O7079" s="25">
        <f t="shared" si="1214"/>
        <v>14472.68194625473</v>
      </c>
      <c r="P7079" s="25">
        <f t="shared" si="1211"/>
        <v>14472.68194625473</v>
      </c>
      <c r="Q7079" s="25">
        <f t="shared" si="1212"/>
        <v>0</v>
      </c>
      <c r="R7079" s="25">
        <f t="shared" si="1215"/>
        <v>14472.68194625473</v>
      </c>
      <c r="S7079" s="25">
        <f t="shared" si="1216"/>
        <v>0</v>
      </c>
      <c r="T7079" s="25" t="str">
        <f t="shared" si="1217"/>
        <v>drain</v>
      </c>
      <c r="V7079" s="25">
        <f t="shared" si="1220"/>
        <v>0</v>
      </c>
      <c r="W7079" s="25">
        <f t="shared" si="1218"/>
        <v>0</v>
      </c>
      <c r="X7079" s="25">
        <f t="shared" si="1221"/>
        <v>4000</v>
      </c>
      <c r="Z7079" s="25">
        <f t="shared" si="1219"/>
        <v>10472.68194625473</v>
      </c>
      <c r="AB7079" s="25">
        <f t="shared" si="1213"/>
        <v>0</v>
      </c>
    </row>
    <row r="7080" x14ac:dyDescent="0.2">
      <c r="I7080" s="24">
        <v>7075</v>
      </c>
      <c r="J7080" s="28">
        <v>0</v>
      </c>
      <c r="L7080" s="24">
        <v>18584.328123807907</v>
      </c>
      <c r="N7080" s="24">
        <v>7075</v>
      </c>
      <c r="O7080" s="24">
        <f t="shared" si="1214"/>
        <v>14774.540858427286</v>
      </c>
      <c r="P7080" s="24">
        <f t="shared" si="1211"/>
        <v>14774.540858427286</v>
      </c>
      <c r="Q7080" s="24">
        <f t="shared" si="1212"/>
        <v>0</v>
      </c>
      <c r="R7080" s="24">
        <f t="shared" si="1215"/>
        <v>14774.540858427286</v>
      </c>
      <c r="S7080" s="24">
        <f t="shared" si="1216"/>
        <v>0</v>
      </c>
      <c r="T7080" s="24" t="str">
        <f t="shared" si="1217"/>
        <v>drain</v>
      </c>
      <c r="V7080" s="24">
        <f t="shared" si="1220"/>
        <v>0</v>
      </c>
      <c r="W7080" s="24">
        <f t="shared" si="1218"/>
        <v>0</v>
      </c>
      <c r="X7080" s="24">
        <f t="shared" si="1221"/>
        <v>0</v>
      </c>
      <c r="Z7080" s="24">
        <f t="shared" si="1219"/>
        <v>14774.540858427286</v>
      </c>
      <c r="AB7080" s="24">
        <f t="shared" si="1213"/>
        <v>0</v>
      </c>
    </row>
    <row r="7081" x14ac:dyDescent="0.2">
      <c r="I7081" s="25">
        <v>7076</v>
      </c>
      <c r="J7081" s="29">
        <v>0</v>
      </c>
      <c r="L7081" s="25">
        <v>17717.956885814667</v>
      </c>
      <c r="N7081" s="25">
        <v>7076</v>
      </c>
      <c r="O7081" s="25">
        <f t="shared" si="1214"/>
        <v>14085.775724222662</v>
      </c>
      <c r="P7081" s="25">
        <f t="shared" si="1211"/>
        <v>14085.775724222662</v>
      </c>
      <c r="Q7081" s="25">
        <f t="shared" si="1212"/>
        <v>0</v>
      </c>
      <c r="R7081" s="25">
        <f t="shared" si="1215"/>
        <v>14085.775724222662</v>
      </c>
      <c r="S7081" s="25">
        <f t="shared" si="1216"/>
        <v>0</v>
      </c>
      <c r="T7081" s="25" t="str">
        <f t="shared" si="1217"/>
        <v>drain</v>
      </c>
      <c r="V7081" s="25">
        <f t="shared" si="1220"/>
        <v>0</v>
      </c>
      <c r="W7081" s="25">
        <f t="shared" si="1218"/>
        <v>0</v>
      </c>
      <c r="X7081" s="25">
        <f t="shared" si="1221"/>
        <v>0</v>
      </c>
      <c r="Z7081" s="25">
        <f t="shared" si="1219"/>
        <v>14085.775724222662</v>
      </c>
      <c r="AB7081" s="25">
        <f t="shared" si="1213"/>
        <v>0</v>
      </c>
    </row>
    <row r="7082" x14ac:dyDescent="0.2">
      <c r="I7082" s="24">
        <v>7077</v>
      </c>
      <c r="J7082" s="28">
        <v>0</v>
      </c>
      <c r="L7082" s="24">
        <v>17154.007688176629</v>
      </c>
      <c r="N7082" s="24">
        <v>7077</v>
      </c>
      <c r="O7082" s="24">
        <f t="shared" si="1214"/>
        <v>13637.43611210042</v>
      </c>
      <c r="P7082" s="24">
        <f t="shared" si="1211"/>
        <v>13637.43611210042</v>
      </c>
      <c r="Q7082" s="24">
        <f t="shared" si="1212"/>
        <v>0</v>
      </c>
      <c r="R7082" s="24">
        <f t="shared" si="1215"/>
        <v>13637.43611210042</v>
      </c>
      <c r="S7082" s="24">
        <f t="shared" si="1216"/>
        <v>0</v>
      </c>
      <c r="T7082" s="24" t="str">
        <f t="shared" si="1217"/>
        <v>drain</v>
      </c>
      <c r="V7082" s="24">
        <f t="shared" si="1220"/>
        <v>0</v>
      </c>
      <c r="W7082" s="24">
        <f t="shared" si="1218"/>
        <v>0</v>
      </c>
      <c r="X7082" s="24">
        <f t="shared" si="1221"/>
        <v>0</v>
      </c>
      <c r="Z7082" s="24">
        <f t="shared" si="1219"/>
        <v>13637.43611210042</v>
      </c>
      <c r="AB7082" s="24">
        <f t="shared" si="1213"/>
        <v>0</v>
      </c>
    </row>
    <row r="7083" x14ac:dyDescent="0.2">
      <c r="I7083" s="25">
        <v>7078</v>
      </c>
      <c r="J7083" s="29">
        <v>0</v>
      </c>
      <c r="L7083" s="25">
        <v>16600.178552174566</v>
      </c>
      <c r="N7083" s="25">
        <v>7078</v>
      </c>
      <c r="O7083" s="25">
        <f t="shared" si="1214"/>
        <v>13197.14194897878</v>
      </c>
      <c r="P7083" s="25">
        <f t="shared" si="1211"/>
        <v>13197.14194897878</v>
      </c>
      <c r="Q7083" s="25">
        <f t="shared" si="1212"/>
        <v>0</v>
      </c>
      <c r="R7083" s="25">
        <f t="shared" si="1215"/>
        <v>13197.14194897878</v>
      </c>
      <c r="S7083" s="25">
        <f t="shared" si="1216"/>
        <v>0</v>
      </c>
      <c r="T7083" s="25" t="str">
        <f t="shared" si="1217"/>
        <v>drain</v>
      </c>
      <c r="V7083" s="25">
        <f t="shared" si="1220"/>
        <v>0</v>
      </c>
      <c r="W7083" s="25">
        <f t="shared" si="1218"/>
        <v>0</v>
      </c>
      <c r="X7083" s="25">
        <f t="shared" si="1221"/>
        <v>0</v>
      </c>
      <c r="Z7083" s="25">
        <f t="shared" si="1219"/>
        <v>13197.14194897878</v>
      </c>
      <c r="AB7083" s="25">
        <f t="shared" si="1213"/>
        <v>0</v>
      </c>
    </row>
    <row r="7084" x14ac:dyDescent="0.2">
      <c r="I7084" s="24">
        <v>7079</v>
      </c>
      <c r="J7084" s="28">
        <v>0</v>
      </c>
      <c r="L7084" s="24">
        <v>15943.08210375309</v>
      </c>
      <c r="N7084" s="24">
        <v>7079</v>
      </c>
      <c r="O7084" s="24">
        <f t="shared" si="1214"/>
        <v>12674.750272483707</v>
      </c>
      <c r="P7084" s="24">
        <f t="shared" si="1211"/>
        <v>12674.750272483707</v>
      </c>
      <c r="Q7084" s="24">
        <f t="shared" si="1212"/>
        <v>0</v>
      </c>
      <c r="R7084" s="24">
        <f t="shared" si="1215"/>
        <v>12674.750272483707</v>
      </c>
      <c r="S7084" s="24">
        <f t="shared" si="1216"/>
        <v>0</v>
      </c>
      <c r="T7084" s="24" t="str">
        <f t="shared" si="1217"/>
        <v>drain</v>
      </c>
      <c r="V7084" s="24">
        <f t="shared" si="1220"/>
        <v>0</v>
      </c>
      <c r="W7084" s="24">
        <f t="shared" si="1218"/>
        <v>0</v>
      </c>
      <c r="X7084" s="24">
        <f t="shared" si="1221"/>
        <v>0</v>
      </c>
      <c r="Z7084" s="24">
        <f t="shared" si="1219"/>
        <v>12674.750272483707</v>
      </c>
      <c r="AB7084" s="24">
        <f t="shared" si="1213"/>
        <v>0</v>
      </c>
    </row>
    <row r="7085" x14ac:dyDescent="0.2">
      <c r="I7085" s="25">
        <v>7080</v>
      </c>
      <c r="J7085" s="29">
        <v>0</v>
      </c>
      <c r="L7085" s="25">
        <v>15048.158490204811</v>
      </c>
      <c r="N7085" s="25">
        <v>7080</v>
      </c>
      <c r="O7085" s="25">
        <f t="shared" si="1214"/>
        <v>11963.285999712825</v>
      </c>
      <c r="P7085" s="25">
        <f t="shared" si="1211"/>
        <v>11963.285999712825</v>
      </c>
      <c r="Q7085" s="25">
        <f t="shared" si="1212"/>
        <v>0</v>
      </c>
      <c r="R7085" s="25">
        <f t="shared" si="1215"/>
        <v>11963.285999712825</v>
      </c>
      <c r="S7085" s="25">
        <f t="shared" si="1216"/>
        <v>0</v>
      </c>
      <c r="T7085" s="25" t="str">
        <f t="shared" si="1217"/>
        <v>drain</v>
      </c>
      <c r="V7085" s="25">
        <f t="shared" si="1220"/>
        <v>0</v>
      </c>
      <c r="W7085" s="25">
        <f t="shared" si="1218"/>
        <v>0</v>
      </c>
      <c r="X7085" s="25">
        <f t="shared" si="1221"/>
        <v>0</v>
      </c>
      <c r="Z7085" s="25">
        <f t="shared" si="1219"/>
        <v>11963.285999712825</v>
      </c>
      <c r="AB7085" s="25">
        <f t="shared" si="1213"/>
        <v>0</v>
      </c>
    </row>
    <row r="7086" x14ac:dyDescent="0.2">
      <c r="I7086" s="24">
        <v>7081</v>
      </c>
      <c r="J7086" s="28">
        <v>0</v>
      </c>
      <c r="L7086" s="24">
        <v>14408.670985770224</v>
      </c>
      <c r="N7086" s="24">
        <v>7081</v>
      </c>
      <c r="O7086" s="24">
        <f t="shared" si="1214"/>
        <v>11454.89343368733</v>
      </c>
      <c r="P7086" s="24">
        <f t="shared" si="1211"/>
        <v>11454.89343368733</v>
      </c>
      <c r="Q7086" s="24">
        <f t="shared" si="1212"/>
        <v>0</v>
      </c>
      <c r="R7086" s="24">
        <f t="shared" si="1215"/>
        <v>11454.89343368733</v>
      </c>
      <c r="S7086" s="24">
        <f t="shared" si="1216"/>
        <v>0</v>
      </c>
      <c r="T7086" s="24" t="str">
        <f t="shared" si="1217"/>
        <v>drain</v>
      </c>
      <c r="V7086" s="24">
        <f t="shared" si="1220"/>
        <v>0</v>
      </c>
      <c r="W7086" s="24">
        <f t="shared" si="1218"/>
        <v>0</v>
      </c>
      <c r="X7086" s="24">
        <f t="shared" si="1221"/>
        <v>0</v>
      </c>
      <c r="Z7086" s="24">
        <f t="shared" si="1219"/>
        <v>11454.89343368733</v>
      </c>
      <c r="AB7086" s="24">
        <f t="shared" si="1213"/>
        <v>0</v>
      </c>
    </row>
    <row r="7087" x14ac:dyDescent="0.2">
      <c r="I7087" s="25">
        <v>7082</v>
      </c>
      <c r="J7087" s="29">
        <v>0</v>
      </c>
      <c r="L7087" s="25">
        <v>13925.171005082129</v>
      </c>
      <c r="N7087" s="25">
        <v>7082</v>
      </c>
      <c r="O7087" s="25">
        <f t="shared" si="1214"/>
        <v>11070.510949040294</v>
      </c>
      <c r="P7087" s="25">
        <f t="shared" si="1211"/>
        <v>11070.510949040294</v>
      </c>
      <c r="Q7087" s="25">
        <f t="shared" si="1212"/>
        <v>0</v>
      </c>
      <c r="R7087" s="25">
        <f t="shared" si="1215"/>
        <v>11070.510949040294</v>
      </c>
      <c r="S7087" s="25">
        <f t="shared" si="1216"/>
        <v>0</v>
      </c>
      <c r="T7087" s="25" t="str">
        <f t="shared" si="1217"/>
        <v>drain</v>
      </c>
      <c r="V7087" s="25">
        <f t="shared" si="1220"/>
        <v>0</v>
      </c>
      <c r="W7087" s="25">
        <f t="shared" si="1218"/>
        <v>0</v>
      </c>
      <c r="X7087" s="25">
        <f t="shared" si="1221"/>
        <v>0</v>
      </c>
      <c r="Z7087" s="25">
        <f t="shared" si="1219"/>
        <v>11070.510949040294</v>
      </c>
      <c r="AB7087" s="25">
        <f t="shared" si="1213"/>
        <v>0</v>
      </c>
    </row>
    <row r="7088" x14ac:dyDescent="0.2">
      <c r="I7088" s="24">
        <v>7083</v>
      </c>
      <c r="J7088" s="28">
        <v>0</v>
      </c>
      <c r="L7088" s="24">
        <v>13920.295720958709</v>
      </c>
      <c r="N7088" s="24">
        <v>7083</v>
      </c>
      <c r="O7088" s="24">
        <f t="shared" si="1214"/>
        <v>11066.635098162174</v>
      </c>
      <c r="P7088" s="24">
        <f t="shared" si="1211"/>
        <v>11066.635098162174</v>
      </c>
      <c r="Q7088" s="24">
        <f t="shared" si="1212"/>
        <v>0</v>
      </c>
      <c r="R7088" s="24">
        <f t="shared" si="1215"/>
        <v>11066.635098162174</v>
      </c>
      <c r="S7088" s="24">
        <f t="shared" si="1216"/>
        <v>0</v>
      </c>
      <c r="T7088" s="24" t="str">
        <f t="shared" si="1217"/>
        <v>drain</v>
      </c>
      <c r="V7088" s="24">
        <f t="shared" si="1220"/>
        <v>0</v>
      </c>
      <c r="W7088" s="24">
        <f t="shared" si="1218"/>
        <v>0</v>
      </c>
      <c r="X7088" s="24">
        <f t="shared" si="1221"/>
        <v>0</v>
      </c>
      <c r="Z7088" s="24">
        <f t="shared" si="1219"/>
        <v>11066.635098162174</v>
      </c>
      <c r="AB7088" s="24">
        <f t="shared" si="1213"/>
        <v>0</v>
      </c>
    </row>
    <row r="7089" x14ac:dyDescent="0.2">
      <c r="I7089" s="25">
        <v>7084</v>
      </c>
      <c r="J7089" s="29">
        <v>0</v>
      </c>
      <c r="L7089" s="25">
        <v>13741.28065624237</v>
      </c>
      <c r="N7089" s="25">
        <v>7084</v>
      </c>
      <c r="O7089" s="25">
        <f t="shared" si="1214"/>
        <v>10924.318121712686</v>
      </c>
      <c r="P7089" s="25">
        <f t="shared" si="1211"/>
        <v>10924.318121712686</v>
      </c>
      <c r="Q7089" s="25">
        <f t="shared" si="1212"/>
        <v>0</v>
      </c>
      <c r="R7089" s="25">
        <f t="shared" si="1215"/>
        <v>10924.318121712686</v>
      </c>
      <c r="S7089" s="25">
        <f t="shared" si="1216"/>
        <v>0</v>
      </c>
      <c r="T7089" s="25" t="str">
        <f t="shared" si="1217"/>
        <v>drain</v>
      </c>
      <c r="V7089" s="25">
        <f t="shared" si="1220"/>
        <v>0</v>
      </c>
      <c r="W7089" s="25">
        <f t="shared" si="1218"/>
        <v>0</v>
      </c>
      <c r="X7089" s="25">
        <f t="shared" si="1221"/>
        <v>0</v>
      </c>
      <c r="Z7089" s="25">
        <f t="shared" si="1219"/>
        <v>10924.318121712686</v>
      </c>
      <c r="AB7089" s="25">
        <f t="shared" si="1213"/>
        <v>0</v>
      </c>
    </row>
    <row r="7090" x14ac:dyDescent="0.2">
      <c r="I7090" s="24">
        <v>7085</v>
      </c>
      <c r="J7090" s="28">
        <v>0</v>
      </c>
      <c r="L7090" s="24">
        <v>13797.311308431625</v>
      </c>
      <c r="N7090" s="24">
        <v>7085</v>
      </c>
      <c r="O7090" s="24">
        <f t="shared" si="1214"/>
        <v>10968.862490203142</v>
      </c>
      <c r="P7090" s="24">
        <f t="shared" si="1211"/>
        <v>10968.862490203142</v>
      </c>
      <c r="Q7090" s="24">
        <f t="shared" si="1212"/>
        <v>0</v>
      </c>
      <c r="R7090" s="24">
        <f t="shared" si="1215"/>
        <v>10968.862490203142</v>
      </c>
      <c r="S7090" s="24">
        <f t="shared" si="1216"/>
        <v>0</v>
      </c>
      <c r="T7090" s="24" t="str">
        <f t="shared" si="1217"/>
        <v>drain</v>
      </c>
      <c r="V7090" s="24">
        <f t="shared" si="1220"/>
        <v>0</v>
      </c>
      <c r="W7090" s="24">
        <f t="shared" si="1218"/>
        <v>0</v>
      </c>
      <c r="X7090" s="24">
        <f t="shared" si="1221"/>
        <v>0</v>
      </c>
      <c r="Z7090" s="24">
        <f t="shared" si="1219"/>
        <v>10968.862490203142</v>
      </c>
      <c r="AB7090" s="24">
        <f t="shared" si="1213"/>
        <v>0</v>
      </c>
    </row>
    <row r="7091" x14ac:dyDescent="0.2">
      <c r="I7091" s="25">
        <v>7086</v>
      </c>
      <c r="J7091" s="29">
        <v>0</v>
      </c>
      <c r="L7091" s="25">
        <v>14056.768555974959</v>
      </c>
      <c r="N7091" s="25">
        <v>7086</v>
      </c>
      <c r="O7091" s="25">
        <f t="shared" si="1214"/>
        <v>11175.131002000093</v>
      </c>
      <c r="P7091" s="25">
        <f t="shared" si="1211"/>
        <v>11175.131002000093</v>
      </c>
      <c r="Q7091" s="25">
        <f t="shared" si="1212"/>
        <v>0</v>
      </c>
      <c r="R7091" s="25">
        <f t="shared" si="1215"/>
        <v>11175.131002000093</v>
      </c>
      <c r="S7091" s="25">
        <f t="shared" si="1216"/>
        <v>0</v>
      </c>
      <c r="T7091" s="25" t="str">
        <f t="shared" si="1217"/>
        <v>drain</v>
      </c>
      <c r="V7091" s="25">
        <f t="shared" si="1220"/>
        <v>0</v>
      </c>
      <c r="W7091" s="25">
        <f t="shared" si="1218"/>
        <v>0</v>
      </c>
      <c r="X7091" s="25">
        <f t="shared" si="1221"/>
        <v>0</v>
      </c>
      <c r="Z7091" s="25">
        <f t="shared" si="1219"/>
        <v>11175.131002000093</v>
      </c>
      <c r="AB7091" s="25">
        <f t="shared" si="1213"/>
        <v>0</v>
      </c>
    </row>
    <row r="7092" x14ac:dyDescent="0.2">
      <c r="I7092" s="24">
        <v>7087</v>
      </c>
      <c r="J7092" s="28">
        <v>0</v>
      </c>
      <c r="L7092" s="24">
        <v>13817.986869001388</v>
      </c>
      <c r="N7092" s="24">
        <v>7087</v>
      </c>
      <c r="O7092" s="24">
        <f t="shared" si="1214"/>
        <v>10985.299560856105</v>
      </c>
      <c r="P7092" s="24">
        <f t="shared" si="1211"/>
        <v>10985.299560856105</v>
      </c>
      <c r="Q7092" s="24">
        <f t="shared" si="1212"/>
        <v>0</v>
      </c>
      <c r="R7092" s="24">
        <f t="shared" si="1215"/>
        <v>10985.299560856105</v>
      </c>
      <c r="S7092" s="24">
        <f t="shared" si="1216"/>
        <v>0</v>
      </c>
      <c r="T7092" s="24" t="str">
        <f t="shared" si="1217"/>
        <v>drain</v>
      </c>
      <c r="V7092" s="24">
        <f t="shared" si="1220"/>
        <v>0</v>
      </c>
      <c r="W7092" s="24">
        <f t="shared" si="1218"/>
        <v>0</v>
      </c>
      <c r="X7092" s="24">
        <f t="shared" si="1221"/>
        <v>0</v>
      </c>
      <c r="Z7092" s="24">
        <f t="shared" si="1219"/>
        <v>10985.299560856105</v>
      </c>
      <c r="AB7092" s="24">
        <f t="shared" si="1213"/>
        <v>0</v>
      </c>
    </row>
    <row r="7093" x14ac:dyDescent="0.2">
      <c r="I7093" s="25">
        <v>7088</v>
      </c>
      <c r="J7093" s="29">
        <v>0.30164556199999998</v>
      </c>
      <c r="L7093" s="25">
        <v>14404.666768717765</v>
      </c>
      <c r="N7093" s="25">
        <v>7088</v>
      </c>
      <c r="O7093" s="25">
        <f t="shared" si="1214"/>
        <v>11451.710081130625</v>
      </c>
      <c r="P7093" s="25">
        <f t="shared" si="1211"/>
        <v>11451.710081130625</v>
      </c>
      <c r="Q7093" s="25">
        <f t="shared" si="1212"/>
        <v>24131.644959999998</v>
      </c>
      <c r="R7093" s="25">
        <f t="shared" si="1215"/>
        <v>0</v>
      </c>
      <c r="S7093" s="25">
        <f t="shared" si="1216"/>
        <v>12679.934878869373</v>
      </c>
      <c r="T7093" s="25" t="str">
        <f t="shared" si="1217"/>
        <v>charge</v>
      </c>
      <c r="V7093" s="25">
        <f t="shared" si="1220"/>
        <v>4000</v>
      </c>
      <c r="W7093" s="25">
        <f t="shared" si="1218"/>
        <v>4000</v>
      </c>
      <c r="X7093" s="25">
        <f t="shared" si="1221"/>
        <v>0</v>
      </c>
      <c r="Z7093" s="25">
        <f t="shared" si="1219"/>
        <v>0</v>
      </c>
      <c r="AB7093" s="25">
        <f t="shared" si="1213"/>
        <v>8679.9348788693733</v>
      </c>
    </row>
    <row r="7094" x14ac:dyDescent="0.2">
      <c r="I7094" s="24">
        <v>7089</v>
      </c>
      <c r="J7094" s="28">
        <v>0.364108139</v>
      </c>
      <c r="L7094" s="24">
        <v>15241.95392000675</v>
      </c>
      <c r="N7094" s="24">
        <v>7089</v>
      </c>
      <c r="O7094" s="24">
        <f t="shared" si="1214"/>
        <v>12117.353366405367</v>
      </c>
      <c r="P7094" s="24">
        <f t="shared" si="1211"/>
        <v>12117.353366405367</v>
      </c>
      <c r="Q7094" s="24">
        <f t="shared" si="1212"/>
        <v>29128.651119999999</v>
      </c>
      <c r="R7094" s="24">
        <f t="shared" si="1215"/>
        <v>0</v>
      </c>
      <c r="S7094" s="24">
        <f t="shared" si="1216"/>
        <v>17011.297753594634</v>
      </c>
      <c r="T7094" s="24" t="str">
        <f t="shared" si="1217"/>
        <v>charge</v>
      </c>
      <c r="V7094" s="24">
        <f t="shared" si="1220"/>
        <v>0</v>
      </c>
      <c r="W7094" s="24">
        <f t="shared" si="1218"/>
        <v>4000</v>
      </c>
      <c r="X7094" s="24">
        <f t="shared" si="1221"/>
        <v>0</v>
      </c>
      <c r="Z7094" s="24">
        <f t="shared" si="1219"/>
        <v>0</v>
      </c>
      <c r="AB7094" s="24">
        <f t="shared" si="1213"/>
        <v>17011.297753594634</v>
      </c>
    </row>
    <row r="7095" x14ac:dyDescent="0.2">
      <c r="I7095" s="25">
        <v>7090</v>
      </c>
      <c r="J7095" s="29">
        <v>0.51822481099999995</v>
      </c>
      <c r="L7095" s="25">
        <v>15988.920115208624</v>
      </c>
      <c r="N7095" s="25">
        <v>7090</v>
      </c>
      <c r="O7095" s="25">
        <f t="shared" si="1214"/>
        <v>12711.191491590856</v>
      </c>
      <c r="P7095" s="25">
        <f t="shared" si="1211"/>
        <v>12711.191491590856</v>
      </c>
      <c r="Q7095" s="25">
        <f t="shared" si="1212"/>
        <v>41457.984879999996</v>
      </c>
      <c r="R7095" s="25">
        <f t="shared" si="1215"/>
        <v>0</v>
      </c>
      <c r="S7095" s="25">
        <f t="shared" si="1216"/>
        <v>28746.79338840914</v>
      </c>
      <c r="T7095" s="25" t="str">
        <f t="shared" si="1217"/>
        <v>charge</v>
      </c>
      <c r="V7095" s="25">
        <f t="shared" si="1220"/>
        <v>0</v>
      </c>
      <c r="W7095" s="25">
        <f t="shared" si="1218"/>
        <v>4000</v>
      </c>
      <c r="X7095" s="25">
        <f t="shared" si="1221"/>
        <v>0</v>
      </c>
      <c r="Z7095" s="25">
        <f t="shared" si="1219"/>
        <v>0</v>
      </c>
      <c r="AB7095" s="25">
        <f t="shared" si="1213"/>
        <v>28746.79338840914</v>
      </c>
    </row>
    <row r="7096" x14ac:dyDescent="0.2">
      <c r="I7096" s="24">
        <v>7091</v>
      </c>
      <c r="J7096" s="28">
        <v>0.60781840899999995</v>
      </c>
      <c r="L7096" s="24">
        <v>16046.283119118212</v>
      </c>
      <c r="N7096" s="24">
        <v>7091</v>
      </c>
      <c r="O7096" s="24">
        <f t="shared" si="1214"/>
        <v>12756.795079698979</v>
      </c>
      <c r="P7096" s="24">
        <f t="shared" si="1211"/>
        <v>12756.795079698979</v>
      </c>
      <c r="Q7096" s="24">
        <f t="shared" si="1212"/>
        <v>48625.472719999998</v>
      </c>
      <c r="R7096" s="24">
        <f t="shared" si="1215"/>
        <v>0</v>
      </c>
      <c r="S7096" s="24">
        <f t="shared" si="1216"/>
        <v>35868.677640301015</v>
      </c>
      <c r="T7096" s="24" t="str">
        <f t="shared" si="1217"/>
        <v>charge</v>
      </c>
      <c r="V7096" s="24">
        <f t="shared" si="1220"/>
        <v>0</v>
      </c>
      <c r="W7096" s="24">
        <f t="shared" si="1218"/>
        <v>4000</v>
      </c>
      <c r="X7096" s="24">
        <f t="shared" si="1221"/>
        <v>0</v>
      </c>
      <c r="Z7096" s="24">
        <f t="shared" si="1219"/>
        <v>0</v>
      </c>
      <c r="AB7096" s="24">
        <f t="shared" si="1213"/>
        <v>35868.677640301015</v>
      </c>
    </row>
    <row r="7097" x14ac:dyDescent="0.2">
      <c r="I7097" s="25">
        <v>7092</v>
      </c>
      <c r="J7097" s="29">
        <v>0.63217254899999997</v>
      </c>
      <c r="L7097" s="25">
        <v>16292.916744875907</v>
      </c>
      <c r="N7097" s="25">
        <v>7092</v>
      </c>
      <c r="O7097" s="25">
        <f t="shared" si="1214"/>
        <v>12952.868812176346</v>
      </c>
      <c r="P7097" s="25">
        <f t="shared" si="1211"/>
        <v>12952.868812176346</v>
      </c>
      <c r="Q7097" s="25">
        <f t="shared" si="1212"/>
        <v>50573.803919999998</v>
      </c>
      <c r="R7097" s="25">
        <f t="shared" si="1215"/>
        <v>0</v>
      </c>
      <c r="S7097" s="25">
        <f t="shared" si="1216"/>
        <v>37620.93510782365</v>
      </c>
      <c r="T7097" s="25" t="str">
        <f t="shared" si="1217"/>
        <v>charge</v>
      </c>
      <c r="V7097" s="25">
        <f t="shared" si="1220"/>
        <v>0</v>
      </c>
      <c r="W7097" s="25">
        <f t="shared" si="1218"/>
        <v>4000</v>
      </c>
      <c r="X7097" s="25">
        <f t="shared" si="1221"/>
        <v>0</v>
      </c>
      <c r="Z7097" s="25">
        <f t="shared" si="1219"/>
        <v>0</v>
      </c>
      <c r="AB7097" s="25">
        <f t="shared" si="1213"/>
        <v>37620.93510782365</v>
      </c>
    </row>
    <row r="7098" x14ac:dyDescent="0.2">
      <c r="I7098" s="24">
        <v>7093</v>
      </c>
      <c r="J7098" s="28">
        <v>0.66207865899999996</v>
      </c>
      <c r="L7098" s="24">
        <v>16420.131191325185</v>
      </c>
      <c r="N7098" s="24">
        <v>7093</v>
      </c>
      <c r="O7098" s="24">
        <f t="shared" si="1214"/>
        <v>13054.004297103522</v>
      </c>
      <c r="P7098" s="24">
        <f t="shared" si="1211"/>
        <v>13054.004297103522</v>
      </c>
      <c r="Q7098" s="24">
        <f t="shared" si="1212"/>
        <v>52966.292719999998</v>
      </c>
      <c r="R7098" s="24">
        <f t="shared" si="1215"/>
        <v>0</v>
      </c>
      <c r="S7098" s="24">
        <f t="shared" si="1216"/>
        <v>39912.288422896476</v>
      </c>
      <c r="T7098" s="24" t="str">
        <f t="shared" si="1217"/>
        <v>charge</v>
      </c>
      <c r="V7098" s="24">
        <f t="shared" si="1220"/>
        <v>0</v>
      </c>
      <c r="W7098" s="24">
        <f t="shared" si="1218"/>
        <v>4000</v>
      </c>
      <c r="X7098" s="24">
        <f t="shared" si="1221"/>
        <v>0</v>
      </c>
      <c r="Z7098" s="24">
        <f t="shared" si="1219"/>
        <v>0</v>
      </c>
      <c r="AB7098" s="24">
        <f t="shared" si="1213"/>
        <v>39912.288422896476</v>
      </c>
    </row>
    <row r="7099" x14ac:dyDescent="0.2">
      <c r="I7099" s="25">
        <v>7094</v>
      </c>
      <c r="J7099" s="29">
        <v>0.67998235900000004</v>
      </c>
      <c r="L7099" s="25">
        <v>15723.036257147787</v>
      </c>
      <c r="N7099" s="25">
        <v>7094</v>
      </c>
      <c r="O7099" s="25">
        <f t="shared" si="1214"/>
        <v>12499.813824432491</v>
      </c>
      <c r="P7099" s="25">
        <f t="shared" si="1211"/>
        <v>12499.813824432491</v>
      </c>
      <c r="Q7099" s="25">
        <f t="shared" si="1212"/>
        <v>54398.58872</v>
      </c>
      <c r="R7099" s="25">
        <f t="shared" si="1215"/>
        <v>0</v>
      </c>
      <c r="S7099" s="25">
        <f t="shared" si="1216"/>
        <v>41898.774895567505</v>
      </c>
      <c r="T7099" s="25" t="str">
        <f t="shared" si="1217"/>
        <v>charge</v>
      </c>
      <c r="V7099" s="25">
        <f t="shared" si="1220"/>
        <v>0</v>
      </c>
      <c r="W7099" s="25">
        <f t="shared" si="1218"/>
        <v>4000</v>
      </c>
      <c r="X7099" s="25">
        <f t="shared" si="1221"/>
        <v>0</v>
      </c>
      <c r="Z7099" s="25">
        <f t="shared" si="1219"/>
        <v>0</v>
      </c>
      <c r="AB7099" s="25">
        <f t="shared" si="1213"/>
        <v>41898.774895567505</v>
      </c>
    </row>
    <row r="7100" x14ac:dyDescent="0.2">
      <c r="I7100" s="24">
        <v>7095</v>
      </c>
      <c r="J7100" s="28">
        <v>0.66307681399999996</v>
      </c>
      <c r="L7100" s="24">
        <v>15884.294986748695</v>
      </c>
      <c r="N7100" s="24">
        <v>7095</v>
      </c>
      <c r="O7100" s="24">
        <f t="shared" si="1214"/>
        <v>12628.014514465212</v>
      </c>
      <c r="P7100" s="24">
        <f t="shared" si="1211"/>
        <v>12628.014514465212</v>
      </c>
      <c r="Q7100" s="24">
        <f t="shared" si="1212"/>
        <v>53046.145119999994</v>
      </c>
      <c r="R7100" s="24">
        <f t="shared" si="1215"/>
        <v>0</v>
      </c>
      <c r="S7100" s="24">
        <f t="shared" si="1216"/>
        <v>40418.130605534781</v>
      </c>
      <c r="T7100" s="24" t="str">
        <f t="shared" si="1217"/>
        <v>charge</v>
      </c>
      <c r="V7100" s="24">
        <f t="shared" si="1220"/>
        <v>0</v>
      </c>
      <c r="W7100" s="24">
        <f t="shared" si="1218"/>
        <v>4000</v>
      </c>
      <c r="X7100" s="24">
        <f t="shared" si="1221"/>
        <v>0</v>
      </c>
      <c r="Z7100" s="24">
        <f t="shared" si="1219"/>
        <v>0</v>
      </c>
      <c r="AB7100" s="24">
        <f t="shared" si="1213"/>
        <v>40418.130605534781</v>
      </c>
    </row>
    <row r="7101" x14ac:dyDescent="0.2">
      <c r="I7101" s="25">
        <v>7096</v>
      </c>
      <c r="J7101" s="29">
        <v>0.58537229099999999</v>
      </c>
      <c r="L7101" s="25">
        <v>16086.491371989248</v>
      </c>
      <c r="N7101" s="25">
        <v>7096</v>
      </c>
      <c r="O7101" s="25">
        <f t="shared" si="1214"/>
        <v>12788.760640731452</v>
      </c>
      <c r="P7101" s="25">
        <f t="shared" si="1211"/>
        <v>12788.760640731452</v>
      </c>
      <c r="Q7101" s="25">
        <f t="shared" si="1212"/>
        <v>46829.783279999996</v>
      </c>
      <c r="R7101" s="25">
        <f t="shared" si="1215"/>
        <v>0</v>
      </c>
      <c r="S7101" s="25">
        <f t="shared" si="1216"/>
        <v>34041.022639268544</v>
      </c>
      <c r="T7101" s="25" t="str">
        <f t="shared" si="1217"/>
        <v>charge</v>
      </c>
      <c r="V7101" s="25">
        <f t="shared" si="1220"/>
        <v>0</v>
      </c>
      <c r="W7101" s="25">
        <f t="shared" si="1218"/>
        <v>4000</v>
      </c>
      <c r="X7101" s="25">
        <f t="shared" si="1221"/>
        <v>0</v>
      </c>
      <c r="Z7101" s="25">
        <f t="shared" si="1219"/>
        <v>0</v>
      </c>
      <c r="AB7101" s="25">
        <f t="shared" si="1213"/>
        <v>34041.022639268544</v>
      </c>
    </row>
    <row r="7102" x14ac:dyDescent="0.2">
      <c r="I7102" s="24">
        <v>7097</v>
      </c>
      <c r="J7102" s="28">
        <v>0.263067732</v>
      </c>
      <c r="L7102" s="24">
        <v>16552.582306098935</v>
      </c>
      <c r="N7102" s="24">
        <v>7097</v>
      </c>
      <c r="O7102" s="24">
        <f t="shared" si="1214"/>
        <v>13159.302933348654</v>
      </c>
      <c r="P7102" s="24">
        <f t="shared" si="1211"/>
        <v>13159.302933348654</v>
      </c>
      <c r="Q7102" s="24">
        <f t="shared" si="1212"/>
        <v>21045.418559999998</v>
      </c>
      <c r="R7102" s="24">
        <f t="shared" si="1215"/>
        <v>0</v>
      </c>
      <c r="S7102" s="24">
        <f t="shared" si="1216"/>
        <v>7886.1156266513444</v>
      </c>
      <c r="T7102" s="24" t="str">
        <f t="shared" si="1217"/>
        <v>charge</v>
      </c>
      <c r="V7102" s="24">
        <f t="shared" si="1220"/>
        <v>0</v>
      </c>
      <c r="W7102" s="24">
        <f t="shared" si="1218"/>
        <v>4000</v>
      </c>
      <c r="X7102" s="24">
        <f t="shared" si="1221"/>
        <v>0</v>
      </c>
      <c r="Z7102" s="24">
        <f t="shared" si="1219"/>
        <v>0</v>
      </c>
      <c r="AB7102" s="24">
        <f t="shared" si="1213"/>
        <v>7886.1156266513444</v>
      </c>
    </row>
    <row r="7103" x14ac:dyDescent="0.2">
      <c r="I7103" s="25">
        <v>7098</v>
      </c>
      <c r="J7103" s="29">
        <v>0</v>
      </c>
      <c r="L7103" s="25">
        <v>16915.364338588712</v>
      </c>
      <c r="N7103" s="25">
        <v>7098</v>
      </c>
      <c r="O7103" s="25">
        <f t="shared" si="1214"/>
        <v>13447.714649178026</v>
      </c>
      <c r="P7103" s="25">
        <f t="shared" si="1211"/>
        <v>13447.714649178026</v>
      </c>
      <c r="Q7103" s="25">
        <f t="shared" si="1212"/>
        <v>0</v>
      </c>
      <c r="R7103" s="25">
        <f t="shared" si="1215"/>
        <v>13447.714649178026</v>
      </c>
      <c r="S7103" s="25">
        <f t="shared" si="1216"/>
        <v>0</v>
      </c>
      <c r="T7103" s="25" t="str">
        <f t="shared" si="1217"/>
        <v>drain</v>
      </c>
      <c r="V7103" s="25">
        <f t="shared" si="1220"/>
        <v>0</v>
      </c>
      <c r="W7103" s="25">
        <f t="shared" si="1218"/>
        <v>0</v>
      </c>
      <c r="X7103" s="25">
        <f t="shared" si="1221"/>
        <v>4000</v>
      </c>
      <c r="Z7103" s="25">
        <f t="shared" si="1219"/>
        <v>9447.7146491780259</v>
      </c>
      <c r="AB7103" s="25">
        <f t="shared" si="1213"/>
        <v>0</v>
      </c>
    </row>
    <row r="7104" x14ac:dyDescent="0.2">
      <c r="I7104" s="24">
        <v>7099</v>
      </c>
      <c r="J7104" s="28">
        <v>0</v>
      </c>
      <c r="L7104" s="24">
        <v>17993.679462528227</v>
      </c>
      <c r="N7104" s="24">
        <v>7099</v>
      </c>
      <c r="O7104" s="24">
        <f t="shared" si="1214"/>
        <v>14304.975172709941</v>
      </c>
      <c r="P7104" s="24">
        <f t="shared" si="1211"/>
        <v>14304.975172709941</v>
      </c>
      <c r="Q7104" s="24">
        <f t="shared" si="1212"/>
        <v>0</v>
      </c>
      <c r="R7104" s="24">
        <f t="shared" si="1215"/>
        <v>14304.975172709941</v>
      </c>
      <c r="S7104" s="24">
        <f t="shared" si="1216"/>
        <v>0</v>
      </c>
      <c r="T7104" s="24" t="str">
        <f t="shared" si="1217"/>
        <v>drain</v>
      </c>
      <c r="V7104" s="24">
        <f t="shared" si="1220"/>
        <v>0</v>
      </c>
      <c r="W7104" s="24">
        <f t="shared" si="1218"/>
        <v>0</v>
      </c>
      <c r="X7104" s="24">
        <f t="shared" si="1221"/>
        <v>0</v>
      </c>
      <c r="Z7104" s="24">
        <f t="shared" si="1219"/>
        <v>14304.975172709941</v>
      </c>
      <c r="AB7104" s="24">
        <f t="shared" si="1213"/>
        <v>0</v>
      </c>
    </row>
    <row r="7105" x14ac:dyDescent="0.2">
      <c r="I7105" s="25">
        <v>7100</v>
      </c>
      <c r="J7105" s="29">
        <v>0</v>
      </c>
      <c r="L7105" s="25">
        <v>18113.116416740417</v>
      </c>
      <c r="N7105" s="25">
        <v>7100</v>
      </c>
      <c r="O7105" s="25">
        <f t="shared" si="1214"/>
        <v>14399.927551308632</v>
      </c>
      <c r="P7105" s="25">
        <f t="shared" si="1211"/>
        <v>14399.927551308632</v>
      </c>
      <c r="Q7105" s="25">
        <f t="shared" si="1212"/>
        <v>0</v>
      </c>
      <c r="R7105" s="25">
        <f t="shared" si="1215"/>
        <v>14399.927551308632</v>
      </c>
      <c r="S7105" s="25">
        <f t="shared" si="1216"/>
        <v>0</v>
      </c>
      <c r="T7105" s="25" t="str">
        <f t="shared" si="1217"/>
        <v>drain</v>
      </c>
      <c r="V7105" s="25">
        <f t="shared" si="1220"/>
        <v>0</v>
      </c>
      <c r="W7105" s="25">
        <f t="shared" si="1218"/>
        <v>0</v>
      </c>
      <c r="X7105" s="25">
        <f t="shared" si="1221"/>
        <v>0</v>
      </c>
      <c r="Z7105" s="25">
        <f t="shared" si="1219"/>
        <v>14399.927551308632</v>
      </c>
      <c r="AB7105" s="25">
        <f t="shared" si="1213"/>
        <v>0</v>
      </c>
    </row>
    <row r="7106" x14ac:dyDescent="0.2">
      <c r="I7106" s="24">
        <v>7101</v>
      </c>
      <c r="J7106" s="28">
        <v>0</v>
      </c>
      <c r="L7106" s="24">
        <v>17636.946164894103</v>
      </c>
      <c r="N7106" s="24">
        <v>7101</v>
      </c>
      <c r="O7106" s="24">
        <f t="shared" si="1214"/>
        <v>14021.372201090813</v>
      </c>
      <c r="P7106" s="24">
        <f t="shared" si="1211"/>
        <v>14021.372201090813</v>
      </c>
      <c r="Q7106" s="24">
        <f t="shared" si="1212"/>
        <v>0</v>
      </c>
      <c r="R7106" s="24">
        <f t="shared" si="1215"/>
        <v>14021.372201090813</v>
      </c>
      <c r="S7106" s="24">
        <f t="shared" si="1216"/>
        <v>0</v>
      </c>
      <c r="T7106" s="24" t="str">
        <f t="shared" si="1217"/>
        <v>drain</v>
      </c>
      <c r="V7106" s="24">
        <f t="shared" si="1220"/>
        <v>0</v>
      </c>
      <c r="W7106" s="24">
        <f t="shared" si="1218"/>
        <v>0</v>
      </c>
      <c r="X7106" s="24">
        <f t="shared" si="1221"/>
        <v>0</v>
      </c>
      <c r="Z7106" s="24">
        <f t="shared" si="1219"/>
        <v>14021.372201090813</v>
      </c>
      <c r="AB7106" s="24">
        <f t="shared" si="1213"/>
        <v>0</v>
      </c>
    </row>
    <row r="7107" x14ac:dyDescent="0.2">
      <c r="I7107" s="25">
        <v>7102</v>
      </c>
      <c r="J7107" s="29">
        <v>0</v>
      </c>
      <c r="L7107" s="25">
        <v>17209.024533653257</v>
      </c>
      <c r="N7107" s="25">
        <v>7102</v>
      </c>
      <c r="O7107" s="25">
        <f t="shared" si="1214"/>
        <v>13681.174504254341</v>
      </c>
      <c r="P7107" s="25">
        <f t="shared" si="1211"/>
        <v>13681.174504254341</v>
      </c>
      <c r="Q7107" s="25">
        <f t="shared" si="1212"/>
        <v>0</v>
      </c>
      <c r="R7107" s="25">
        <f t="shared" si="1215"/>
        <v>13681.174504254341</v>
      </c>
      <c r="S7107" s="25">
        <f t="shared" si="1216"/>
        <v>0</v>
      </c>
      <c r="T7107" s="25" t="str">
        <f t="shared" si="1217"/>
        <v>drain</v>
      </c>
      <c r="V7107" s="25">
        <f t="shared" si="1220"/>
        <v>0</v>
      </c>
      <c r="W7107" s="25">
        <f t="shared" si="1218"/>
        <v>0</v>
      </c>
      <c r="X7107" s="25">
        <f t="shared" si="1221"/>
        <v>0</v>
      </c>
      <c r="Z7107" s="25">
        <f t="shared" si="1219"/>
        <v>13681.174504254341</v>
      </c>
      <c r="AB7107" s="25">
        <f t="shared" si="1213"/>
        <v>0</v>
      </c>
    </row>
    <row r="7108" x14ac:dyDescent="0.2">
      <c r="I7108" s="24">
        <v>7103</v>
      </c>
      <c r="J7108" s="28">
        <v>0</v>
      </c>
      <c r="L7108" s="24">
        <v>16311.633141946792</v>
      </c>
      <c r="N7108" s="24">
        <v>7103</v>
      </c>
      <c r="O7108" s="24">
        <f t="shared" si="1214"/>
        <v>12967.748347847701</v>
      </c>
      <c r="P7108" s="24">
        <f t="shared" si="1211"/>
        <v>12967.748347847701</v>
      </c>
      <c r="Q7108" s="24">
        <f t="shared" si="1212"/>
        <v>0</v>
      </c>
      <c r="R7108" s="24">
        <f t="shared" si="1215"/>
        <v>12967.748347847701</v>
      </c>
      <c r="S7108" s="24">
        <f t="shared" si="1216"/>
        <v>0</v>
      </c>
      <c r="T7108" s="24" t="str">
        <f t="shared" si="1217"/>
        <v>drain</v>
      </c>
      <c r="V7108" s="24">
        <f t="shared" si="1220"/>
        <v>0</v>
      </c>
      <c r="W7108" s="24">
        <f t="shared" si="1218"/>
        <v>0</v>
      </c>
      <c r="X7108" s="24">
        <f t="shared" si="1221"/>
        <v>0</v>
      </c>
      <c r="Z7108" s="24">
        <f t="shared" si="1219"/>
        <v>12967.748347847701</v>
      </c>
      <c r="AB7108" s="24">
        <f t="shared" si="1213"/>
        <v>0</v>
      </c>
    </row>
    <row r="7109" x14ac:dyDescent="0.2">
      <c r="I7109" s="25">
        <v>7104</v>
      </c>
      <c r="J7109" s="29">
        <v>0</v>
      </c>
      <c r="L7109" s="25">
        <v>15221.542823815345</v>
      </c>
      <c r="N7109" s="25">
        <v>7104</v>
      </c>
      <c r="O7109" s="25">
        <f t="shared" si="1214"/>
        <v>12101.1265449332</v>
      </c>
      <c r="P7109" s="25">
        <f t="shared" si="1211"/>
        <v>12101.1265449332</v>
      </c>
      <c r="Q7109" s="25">
        <f t="shared" si="1212"/>
        <v>0</v>
      </c>
      <c r="R7109" s="25">
        <f t="shared" si="1215"/>
        <v>12101.1265449332</v>
      </c>
      <c r="S7109" s="25">
        <f t="shared" si="1216"/>
        <v>0</v>
      </c>
      <c r="T7109" s="25" t="str">
        <f t="shared" si="1217"/>
        <v>drain</v>
      </c>
      <c r="V7109" s="25">
        <f t="shared" si="1220"/>
        <v>0</v>
      </c>
      <c r="W7109" s="25">
        <f t="shared" si="1218"/>
        <v>0</v>
      </c>
      <c r="X7109" s="25">
        <f t="shared" si="1221"/>
        <v>0</v>
      </c>
      <c r="Z7109" s="25">
        <f t="shared" si="1219"/>
        <v>12101.1265449332</v>
      </c>
      <c r="AB7109" s="25">
        <f t="shared" si="1213"/>
        <v>0</v>
      </c>
    </row>
    <row r="7110" x14ac:dyDescent="0.2">
      <c r="I7110" s="24">
        <v>7105</v>
      </c>
      <c r="J7110" s="28">
        <v>0</v>
      </c>
      <c r="L7110" s="24">
        <v>14253.220587706564</v>
      </c>
      <c r="N7110" s="24">
        <v>7105</v>
      </c>
      <c r="O7110" s="24">
        <f t="shared" si="1214"/>
        <v>11331.310367226719</v>
      </c>
      <c r="P7110" s="24">
        <f t="shared" ref="P7110:P7173" si="1222">O7110-$E$8*$E$9</f>
        <v>11331.310367226719</v>
      </c>
      <c r="Q7110" s="24">
        <f t="shared" ref="Q7110:Q7173" si="1223">J7110*$E$7</f>
        <v>0</v>
      </c>
      <c r="R7110" s="24">
        <f t="shared" si="1215"/>
        <v>11331.310367226719</v>
      </c>
      <c r="S7110" s="24">
        <f t="shared" si="1216"/>
        <v>0</v>
      </c>
      <c r="T7110" s="24" t="str">
        <f t="shared" si="1217"/>
        <v>drain</v>
      </c>
      <c r="V7110" s="24">
        <f t="shared" si="1220"/>
        <v>0</v>
      </c>
      <c r="W7110" s="24">
        <f t="shared" si="1218"/>
        <v>0</v>
      </c>
      <c r="X7110" s="24">
        <f t="shared" si="1221"/>
        <v>0</v>
      </c>
      <c r="Z7110" s="24">
        <f t="shared" si="1219"/>
        <v>11331.310367226719</v>
      </c>
      <c r="AB7110" s="24">
        <f t="shared" ref="AB7110:AB7173" si="1224">IF(T7110="charge",(S7110-V7110),0)</f>
        <v>0</v>
      </c>
    </row>
    <row r="7111" x14ac:dyDescent="0.2">
      <c r="I7111" s="25">
        <v>7106</v>
      </c>
      <c r="J7111" s="29">
        <v>0</v>
      </c>
      <c r="L7111" s="25">
        <v>13539.326460886001</v>
      </c>
      <c r="N7111" s="25">
        <v>7106</v>
      </c>
      <c r="O7111" s="25">
        <f t="shared" ref="O7111:O7174" si="1225">L7111*$O$2</f>
        <v>10763.764536404371</v>
      </c>
      <c r="P7111" s="25">
        <f t="shared" si="1222"/>
        <v>10763.764536404371</v>
      </c>
      <c r="Q7111" s="25">
        <f t="shared" si="1223"/>
        <v>0</v>
      </c>
      <c r="R7111" s="25">
        <f t="shared" ref="R7111:R7174" si="1226">IF(P7111&gt;Q7111,P7111-Q7111,0)</f>
        <v>10763.764536404371</v>
      </c>
      <c r="S7111" s="25">
        <f t="shared" ref="S7111:S7174" si="1227">IF(Q7111&gt;P7111,Q7111-P7111,0)</f>
        <v>0</v>
      </c>
      <c r="T7111" s="25" t="str">
        <f t="shared" ref="T7111:T7174" si="1228">IF(P7111&gt;Q7111,"drain","charge")</f>
        <v>drain</v>
      </c>
      <c r="V7111" s="25">
        <f t="shared" si="1220"/>
        <v>0</v>
      </c>
      <c r="W7111" s="25">
        <f t="shared" ref="W7111:W7174" si="1229">IF(W7110+S7111&gt;$E$11,$E$11,IF(T7111="charge",W7110+(S7111*$E$12),IF((W7110-R7111)&gt;0,W7110-R7111,0)))</f>
        <v>0</v>
      </c>
      <c r="X7111" s="25">
        <f t="shared" si="1221"/>
        <v>0</v>
      </c>
      <c r="Z7111" s="25">
        <f t="shared" ref="Z7111:Z7174" si="1230">R7111-X7111</f>
        <v>10763.764536404371</v>
      </c>
      <c r="AB7111" s="25">
        <f t="shared" si="1224"/>
        <v>0</v>
      </c>
    </row>
    <row r="7112" x14ac:dyDescent="0.2">
      <c r="I7112" s="24">
        <v>7107</v>
      </c>
      <c r="J7112" s="28">
        <v>0</v>
      </c>
      <c r="L7112" s="24">
        <v>13572.960144281386</v>
      </c>
      <c r="N7112" s="24">
        <v>7107</v>
      </c>
      <c r="O7112" s="24">
        <f t="shared" si="1225"/>
        <v>10790.503314703703</v>
      </c>
      <c r="P7112" s="24">
        <f t="shared" si="1222"/>
        <v>10790.503314703703</v>
      </c>
      <c r="Q7112" s="24">
        <f t="shared" si="1223"/>
        <v>0</v>
      </c>
      <c r="R7112" s="24">
        <f t="shared" si="1226"/>
        <v>10790.503314703703</v>
      </c>
      <c r="S7112" s="24">
        <f t="shared" si="1227"/>
        <v>0</v>
      </c>
      <c r="T7112" s="24" t="str">
        <f t="shared" si="1228"/>
        <v>drain</v>
      </c>
      <c r="V7112" s="24">
        <f t="shared" ref="V7112:V7175" si="1231">IF(W7112&gt;=W7111,(W7112-W7111),0)</f>
        <v>0</v>
      </c>
      <c r="W7112" s="24">
        <f t="shared" si="1229"/>
        <v>0</v>
      </c>
      <c r="X7112" s="24">
        <f t="shared" ref="X7112:X7175" si="1232">IF(T7112="drain",W7111-W7112,0)</f>
        <v>0</v>
      </c>
      <c r="Z7112" s="24">
        <f t="shared" si="1230"/>
        <v>10790.503314703703</v>
      </c>
      <c r="AB7112" s="24">
        <f t="shared" si="1224"/>
        <v>0</v>
      </c>
    </row>
    <row r="7113" x14ac:dyDescent="0.2">
      <c r="I7113" s="25">
        <v>7108</v>
      </c>
      <c r="J7113" s="29">
        <v>0</v>
      </c>
      <c r="L7113" s="25">
        <v>13437.460223746299</v>
      </c>
      <c r="N7113" s="25">
        <v>7108</v>
      </c>
      <c r="O7113" s="25">
        <f t="shared" si="1225"/>
        <v>10682.780877878307</v>
      </c>
      <c r="P7113" s="25">
        <f t="shared" si="1222"/>
        <v>10682.780877878307</v>
      </c>
      <c r="Q7113" s="25">
        <f t="shared" si="1223"/>
        <v>0</v>
      </c>
      <c r="R7113" s="25">
        <f t="shared" si="1226"/>
        <v>10682.780877878307</v>
      </c>
      <c r="S7113" s="25">
        <f t="shared" si="1227"/>
        <v>0</v>
      </c>
      <c r="T7113" s="25" t="str">
        <f t="shared" si="1228"/>
        <v>drain</v>
      </c>
      <c r="V7113" s="25">
        <f t="shared" si="1231"/>
        <v>0</v>
      </c>
      <c r="W7113" s="25">
        <f t="shared" si="1229"/>
        <v>0</v>
      </c>
      <c r="X7113" s="25">
        <f t="shared" si="1232"/>
        <v>0</v>
      </c>
      <c r="Z7113" s="25">
        <f t="shared" si="1230"/>
        <v>10682.780877878307</v>
      </c>
      <c r="AB7113" s="25">
        <f t="shared" si="1224"/>
        <v>0</v>
      </c>
    </row>
    <row r="7114" x14ac:dyDescent="0.2">
      <c r="I7114" s="24">
        <v>7109</v>
      </c>
      <c r="J7114" s="28">
        <v>0</v>
      </c>
      <c r="L7114" s="24">
        <v>13842.074460387228</v>
      </c>
      <c r="N7114" s="24">
        <v>7109</v>
      </c>
      <c r="O7114" s="24">
        <f t="shared" si="1225"/>
        <v>11004.449196007847</v>
      </c>
      <c r="P7114" s="24">
        <f t="shared" si="1222"/>
        <v>11004.449196007847</v>
      </c>
      <c r="Q7114" s="24">
        <f t="shared" si="1223"/>
        <v>0</v>
      </c>
      <c r="R7114" s="24">
        <f t="shared" si="1226"/>
        <v>11004.449196007847</v>
      </c>
      <c r="S7114" s="24">
        <f t="shared" si="1227"/>
        <v>0</v>
      </c>
      <c r="T7114" s="24" t="str">
        <f t="shared" si="1228"/>
        <v>drain</v>
      </c>
      <c r="V7114" s="24">
        <f t="shared" si="1231"/>
        <v>0</v>
      </c>
      <c r="W7114" s="24">
        <f t="shared" si="1229"/>
        <v>0</v>
      </c>
      <c r="X7114" s="24">
        <f t="shared" si="1232"/>
        <v>0</v>
      </c>
      <c r="Z7114" s="24">
        <f t="shared" si="1230"/>
        <v>11004.449196007847</v>
      </c>
      <c r="AB7114" s="24">
        <f t="shared" si="1224"/>
        <v>0</v>
      </c>
    </row>
    <row r="7115" x14ac:dyDescent="0.2">
      <c r="I7115" s="25">
        <v>7110</v>
      </c>
      <c r="J7115" s="29">
        <v>0</v>
      </c>
      <c r="L7115" s="25">
        <v>14385.751981961726</v>
      </c>
      <c r="N7115" s="25">
        <v>7110</v>
      </c>
      <c r="O7115" s="25">
        <f t="shared" si="1225"/>
        <v>11436.672825659572</v>
      </c>
      <c r="P7115" s="25">
        <f t="shared" si="1222"/>
        <v>11436.672825659572</v>
      </c>
      <c r="Q7115" s="25">
        <f t="shared" si="1223"/>
        <v>0</v>
      </c>
      <c r="R7115" s="25">
        <f t="shared" si="1226"/>
        <v>11436.672825659572</v>
      </c>
      <c r="S7115" s="25">
        <f t="shared" si="1227"/>
        <v>0</v>
      </c>
      <c r="T7115" s="25" t="str">
        <f t="shared" si="1228"/>
        <v>drain</v>
      </c>
      <c r="V7115" s="25">
        <f t="shared" si="1231"/>
        <v>0</v>
      </c>
      <c r="W7115" s="25">
        <f t="shared" si="1229"/>
        <v>0</v>
      </c>
      <c r="X7115" s="25">
        <f t="shared" si="1232"/>
        <v>0</v>
      </c>
      <c r="Z7115" s="25">
        <f t="shared" si="1230"/>
        <v>11436.672825659572</v>
      </c>
      <c r="AB7115" s="25">
        <f t="shared" si="1224"/>
        <v>0</v>
      </c>
    </row>
    <row r="7116" x14ac:dyDescent="0.2">
      <c r="I7116" s="24">
        <v>7111</v>
      </c>
      <c r="J7116" s="28">
        <v>0</v>
      </c>
      <c r="L7116" s="24">
        <v>15489.518934106825</v>
      </c>
      <c r="N7116" s="24">
        <v>7111</v>
      </c>
      <c r="O7116" s="24">
        <f t="shared" si="1225"/>
        <v>12314.167552614927</v>
      </c>
      <c r="P7116" s="24">
        <f t="shared" si="1222"/>
        <v>12314.167552614927</v>
      </c>
      <c r="Q7116" s="24">
        <f t="shared" si="1223"/>
        <v>0</v>
      </c>
      <c r="R7116" s="24">
        <f t="shared" si="1226"/>
        <v>12314.167552614927</v>
      </c>
      <c r="S7116" s="24">
        <f t="shared" si="1227"/>
        <v>0</v>
      </c>
      <c r="T7116" s="24" t="str">
        <f t="shared" si="1228"/>
        <v>drain</v>
      </c>
      <c r="V7116" s="24">
        <f t="shared" si="1231"/>
        <v>0</v>
      </c>
      <c r="W7116" s="24">
        <f t="shared" si="1229"/>
        <v>0</v>
      </c>
      <c r="X7116" s="24">
        <f t="shared" si="1232"/>
        <v>0</v>
      </c>
      <c r="Z7116" s="24">
        <f t="shared" si="1230"/>
        <v>12314.167552614927</v>
      </c>
      <c r="AB7116" s="24">
        <f t="shared" si="1224"/>
        <v>0</v>
      </c>
    </row>
    <row r="7117" x14ac:dyDescent="0.2">
      <c r="I7117" s="25">
        <v>7112</v>
      </c>
      <c r="J7117" s="29">
        <v>0.28094620199999998</v>
      </c>
      <c r="L7117" s="25">
        <v>16709.861953401563</v>
      </c>
      <c r="N7117" s="25">
        <v>7112</v>
      </c>
      <c r="O7117" s="25">
        <f t="shared" si="1225"/>
        <v>13284.340252954244</v>
      </c>
      <c r="P7117" s="25">
        <f t="shared" si="1222"/>
        <v>13284.340252954244</v>
      </c>
      <c r="Q7117" s="25">
        <f t="shared" si="1223"/>
        <v>22475.69616</v>
      </c>
      <c r="R7117" s="25">
        <f t="shared" si="1226"/>
        <v>0</v>
      </c>
      <c r="S7117" s="25">
        <f t="shared" si="1227"/>
        <v>9191.3559070457559</v>
      </c>
      <c r="T7117" s="25" t="str">
        <f t="shared" si="1228"/>
        <v>charge</v>
      </c>
      <c r="V7117" s="25">
        <f t="shared" si="1231"/>
        <v>4000</v>
      </c>
      <c r="W7117" s="25">
        <f t="shared" si="1229"/>
        <v>4000</v>
      </c>
      <c r="X7117" s="25">
        <f t="shared" si="1232"/>
        <v>0</v>
      </c>
      <c r="Z7117" s="25">
        <f t="shared" si="1230"/>
        <v>0</v>
      </c>
      <c r="AB7117" s="25">
        <f t="shared" si="1224"/>
        <v>5191.3559070457559</v>
      </c>
    </row>
    <row r="7118" x14ac:dyDescent="0.2">
      <c r="I7118" s="24">
        <v>7113</v>
      </c>
      <c r="J7118" s="28">
        <v>0.38555541700000001</v>
      </c>
      <c r="L7118" s="24">
        <v>17629.955546855927</v>
      </c>
      <c r="N7118" s="24">
        <v>7113</v>
      </c>
      <c r="O7118" s="24">
        <f t="shared" si="1225"/>
        <v>14015.814659750462</v>
      </c>
      <c r="P7118" s="24">
        <f t="shared" si="1222"/>
        <v>14015.814659750462</v>
      </c>
      <c r="Q7118" s="24">
        <f t="shared" si="1223"/>
        <v>30844.433360000003</v>
      </c>
      <c r="R7118" s="24">
        <f t="shared" si="1226"/>
        <v>0</v>
      </c>
      <c r="S7118" s="24">
        <f t="shared" si="1227"/>
        <v>16828.618700249543</v>
      </c>
      <c r="T7118" s="24" t="str">
        <f t="shared" si="1228"/>
        <v>charge</v>
      </c>
      <c r="V7118" s="24">
        <f t="shared" si="1231"/>
        <v>0</v>
      </c>
      <c r="W7118" s="24">
        <f t="shared" si="1229"/>
        <v>4000</v>
      </c>
      <c r="X7118" s="24">
        <f t="shared" si="1232"/>
        <v>0</v>
      </c>
      <c r="Z7118" s="24">
        <f t="shared" si="1230"/>
        <v>0</v>
      </c>
      <c r="AB7118" s="24">
        <f t="shared" si="1224"/>
        <v>16828.618700249543</v>
      </c>
    </row>
    <row r="7119" x14ac:dyDescent="0.2">
      <c r="I7119" s="25">
        <v>7114</v>
      </c>
      <c r="J7119" s="29">
        <v>0.5416977340000001</v>
      </c>
      <c r="L7119" s="25">
        <v>18989.155533719062</v>
      </c>
      <c r="N7119" s="25">
        <v>7114</v>
      </c>
      <c r="O7119" s="25">
        <f t="shared" si="1225"/>
        <v>15096.378649306655</v>
      </c>
      <c r="P7119" s="25">
        <f t="shared" si="1222"/>
        <v>15096.378649306655</v>
      </c>
      <c r="Q7119" s="25">
        <f t="shared" si="1223"/>
        <v>43335.81872000001</v>
      </c>
      <c r="R7119" s="25">
        <f t="shared" si="1226"/>
        <v>0</v>
      </c>
      <c r="S7119" s="25">
        <f t="shared" si="1227"/>
        <v>28239.440070693356</v>
      </c>
      <c r="T7119" s="25" t="str">
        <f t="shared" si="1228"/>
        <v>charge</v>
      </c>
      <c r="V7119" s="25">
        <f t="shared" si="1231"/>
        <v>0</v>
      </c>
      <c r="W7119" s="25">
        <f t="shared" si="1229"/>
        <v>4000</v>
      </c>
      <c r="X7119" s="25">
        <f t="shared" si="1232"/>
        <v>0</v>
      </c>
      <c r="Z7119" s="25">
        <f t="shared" si="1230"/>
        <v>0</v>
      </c>
      <c r="AB7119" s="25">
        <f t="shared" si="1224"/>
        <v>28239.440070693356</v>
      </c>
    </row>
    <row r="7120" x14ac:dyDescent="0.2">
      <c r="I7120" s="24">
        <v>7115</v>
      </c>
      <c r="J7120" s="28">
        <v>0.65052178699999996</v>
      </c>
      <c r="L7120" s="24">
        <v>19310.394384312629</v>
      </c>
      <c r="N7120" s="24">
        <v>7115</v>
      </c>
      <c r="O7120" s="24">
        <f t="shared" si="1225"/>
        <v>15351.76353552854</v>
      </c>
      <c r="P7120" s="24">
        <f t="shared" si="1222"/>
        <v>15351.76353552854</v>
      </c>
      <c r="Q7120" s="24">
        <f t="shared" si="1223"/>
        <v>52041.742959999996</v>
      </c>
      <c r="R7120" s="24">
        <f t="shared" si="1226"/>
        <v>0</v>
      </c>
      <c r="S7120" s="24">
        <f t="shared" si="1227"/>
        <v>36689.979424471458</v>
      </c>
      <c r="T7120" s="24" t="str">
        <f t="shared" si="1228"/>
        <v>charge</v>
      </c>
      <c r="V7120" s="24">
        <f t="shared" si="1231"/>
        <v>0</v>
      </c>
      <c r="W7120" s="24">
        <f t="shared" si="1229"/>
        <v>4000</v>
      </c>
      <c r="X7120" s="24">
        <f t="shared" si="1232"/>
        <v>0</v>
      </c>
      <c r="Z7120" s="24">
        <f t="shared" si="1230"/>
        <v>0</v>
      </c>
      <c r="AB7120" s="24">
        <f t="shared" si="1224"/>
        <v>36689.979424471458</v>
      </c>
    </row>
    <row r="7121" x14ac:dyDescent="0.2">
      <c r="I7121" s="25">
        <v>7116</v>
      </c>
      <c r="J7121" s="29">
        <v>0.66335648400000002</v>
      </c>
      <c r="L7121" s="25">
        <v>19627.44338171482</v>
      </c>
      <c r="N7121" s="25">
        <v>7116</v>
      </c>
      <c r="O7121" s="25">
        <f t="shared" si="1225"/>
        <v>15603.817488463283</v>
      </c>
      <c r="P7121" s="25">
        <f t="shared" si="1222"/>
        <v>15603.817488463283</v>
      </c>
      <c r="Q7121" s="25">
        <f t="shared" si="1223"/>
        <v>53068.51872</v>
      </c>
      <c r="R7121" s="25">
        <f t="shared" si="1226"/>
        <v>0</v>
      </c>
      <c r="S7121" s="25">
        <f t="shared" si="1227"/>
        <v>37464.701231536717</v>
      </c>
      <c r="T7121" s="25" t="str">
        <f t="shared" si="1228"/>
        <v>charge</v>
      </c>
      <c r="V7121" s="25">
        <f t="shared" si="1231"/>
        <v>0</v>
      </c>
      <c r="W7121" s="25">
        <f t="shared" si="1229"/>
        <v>4000</v>
      </c>
      <c r="X7121" s="25">
        <f t="shared" si="1232"/>
        <v>0</v>
      </c>
      <c r="Z7121" s="25">
        <f t="shared" si="1230"/>
        <v>0</v>
      </c>
      <c r="AB7121" s="25">
        <f t="shared" si="1224"/>
        <v>37464.701231536717</v>
      </c>
    </row>
    <row r="7122" x14ac:dyDescent="0.2">
      <c r="I7122" s="24">
        <v>7117</v>
      </c>
      <c r="J7122" s="28">
        <v>0.67225151900000002</v>
      </c>
      <c r="L7122" s="24">
        <v>19962.308609700201</v>
      </c>
      <c r="N7122" s="24">
        <v>7117</v>
      </c>
      <c r="O7122" s="24">
        <f t="shared" si="1225"/>
        <v>15870.035344711661</v>
      </c>
      <c r="P7122" s="24">
        <f t="shared" si="1222"/>
        <v>15870.035344711661</v>
      </c>
      <c r="Q7122" s="24">
        <f t="shared" si="1223"/>
        <v>53780.121520000001</v>
      </c>
      <c r="R7122" s="24">
        <f t="shared" si="1226"/>
        <v>0</v>
      </c>
      <c r="S7122" s="24">
        <f t="shared" si="1227"/>
        <v>37910.086175288336</v>
      </c>
      <c r="T7122" s="24" t="str">
        <f t="shared" si="1228"/>
        <v>charge</v>
      </c>
      <c r="V7122" s="24">
        <f t="shared" si="1231"/>
        <v>0</v>
      </c>
      <c r="W7122" s="24">
        <f t="shared" si="1229"/>
        <v>4000</v>
      </c>
      <c r="X7122" s="24">
        <f t="shared" si="1232"/>
        <v>0</v>
      </c>
      <c r="Z7122" s="24">
        <f t="shared" si="1230"/>
        <v>0</v>
      </c>
      <c r="AB7122" s="24">
        <f t="shared" si="1224"/>
        <v>37910.086175288336</v>
      </c>
    </row>
    <row r="7123" x14ac:dyDescent="0.2">
      <c r="I7123" s="25">
        <v>7118</v>
      </c>
      <c r="J7123" s="29">
        <v>0.683478896</v>
      </c>
      <c r="L7123" s="25">
        <v>19846.11225605011</v>
      </c>
      <c r="N7123" s="25">
        <v>7118</v>
      </c>
      <c r="O7123" s="25">
        <f t="shared" si="1225"/>
        <v>15777.659243559838</v>
      </c>
      <c r="P7123" s="25">
        <f t="shared" si="1222"/>
        <v>15777.659243559838</v>
      </c>
      <c r="Q7123" s="25">
        <f t="shared" si="1223"/>
        <v>54678.311679999999</v>
      </c>
      <c r="R7123" s="25">
        <f t="shared" si="1226"/>
        <v>0</v>
      </c>
      <c r="S7123" s="25">
        <f t="shared" si="1227"/>
        <v>38900.652436440163</v>
      </c>
      <c r="T7123" s="25" t="str">
        <f t="shared" si="1228"/>
        <v>charge</v>
      </c>
      <c r="V7123" s="25">
        <f t="shared" si="1231"/>
        <v>0</v>
      </c>
      <c r="W7123" s="25">
        <f t="shared" si="1229"/>
        <v>4000</v>
      </c>
      <c r="X7123" s="25">
        <f t="shared" si="1232"/>
        <v>0</v>
      </c>
      <c r="Z7123" s="25">
        <f t="shared" si="1230"/>
        <v>0</v>
      </c>
      <c r="AB7123" s="25">
        <f t="shared" si="1224"/>
        <v>38900.652436440163</v>
      </c>
    </row>
    <row r="7124" x14ac:dyDescent="0.2">
      <c r="I7124" s="24">
        <v>7119</v>
      </c>
      <c r="J7124" s="28">
        <v>0.69085886500000004</v>
      </c>
      <c r="L7124" s="24">
        <v>19751.408746349811</v>
      </c>
      <c r="N7124" s="24">
        <v>7119</v>
      </c>
      <c r="O7124" s="24">
        <f t="shared" si="1225"/>
        <v>15702.369953348101</v>
      </c>
      <c r="P7124" s="24">
        <f t="shared" si="1222"/>
        <v>15702.369953348101</v>
      </c>
      <c r="Q7124" s="24">
        <f t="shared" si="1223"/>
        <v>55268.709200000005</v>
      </c>
      <c r="R7124" s="24">
        <f t="shared" si="1226"/>
        <v>0</v>
      </c>
      <c r="S7124" s="24">
        <f t="shared" si="1227"/>
        <v>39566.3392466519</v>
      </c>
      <c r="T7124" s="24" t="str">
        <f t="shared" si="1228"/>
        <v>charge</v>
      </c>
      <c r="V7124" s="24">
        <f t="shared" si="1231"/>
        <v>0</v>
      </c>
      <c r="W7124" s="24">
        <f t="shared" si="1229"/>
        <v>4000</v>
      </c>
      <c r="X7124" s="24">
        <f t="shared" si="1232"/>
        <v>0</v>
      </c>
      <c r="Z7124" s="24">
        <f t="shared" si="1230"/>
        <v>0</v>
      </c>
      <c r="AB7124" s="24">
        <f t="shared" si="1224"/>
        <v>39566.3392466519</v>
      </c>
    </row>
    <row r="7125" x14ac:dyDescent="0.2">
      <c r="I7125" s="25">
        <v>7120</v>
      </c>
      <c r="J7125" s="29">
        <v>0.59923106599999998</v>
      </c>
      <c r="L7125" s="25">
        <v>19548.822913074491</v>
      </c>
      <c r="N7125" s="25">
        <v>7120</v>
      </c>
      <c r="O7125" s="25">
        <f t="shared" si="1225"/>
        <v>15541.314215894221</v>
      </c>
      <c r="P7125" s="25">
        <f t="shared" si="1222"/>
        <v>15541.314215894221</v>
      </c>
      <c r="Q7125" s="25">
        <f t="shared" si="1223"/>
        <v>47938.485280000001</v>
      </c>
      <c r="R7125" s="25">
        <f t="shared" si="1226"/>
        <v>0</v>
      </c>
      <c r="S7125" s="25">
        <f t="shared" si="1227"/>
        <v>32397.17106410578</v>
      </c>
      <c r="T7125" s="25" t="str">
        <f t="shared" si="1228"/>
        <v>charge</v>
      </c>
      <c r="V7125" s="25">
        <f t="shared" si="1231"/>
        <v>0</v>
      </c>
      <c r="W7125" s="25">
        <f t="shared" si="1229"/>
        <v>4000</v>
      </c>
      <c r="X7125" s="25">
        <f t="shared" si="1232"/>
        <v>0</v>
      </c>
      <c r="Z7125" s="25">
        <f t="shared" si="1230"/>
        <v>0</v>
      </c>
      <c r="AB7125" s="25">
        <f t="shared" si="1224"/>
        <v>32397.17106410578</v>
      </c>
    </row>
    <row r="7126" x14ac:dyDescent="0.2">
      <c r="I7126" s="24">
        <v>7121</v>
      </c>
      <c r="J7126" s="28">
        <v>0.27301614299999999</v>
      </c>
      <c r="L7126" s="24">
        <v>19314.726590824124</v>
      </c>
      <c r="N7126" s="24">
        <v>7121</v>
      </c>
      <c r="O7126" s="24">
        <f t="shared" si="1225"/>
        <v>15355.207639705179</v>
      </c>
      <c r="P7126" s="24">
        <f t="shared" si="1222"/>
        <v>15355.207639705179</v>
      </c>
      <c r="Q7126" s="24">
        <f t="shared" si="1223"/>
        <v>21841.291440000001</v>
      </c>
      <c r="R7126" s="24">
        <f t="shared" si="1226"/>
        <v>0</v>
      </c>
      <c r="S7126" s="24">
        <f t="shared" si="1227"/>
        <v>6486.0838002948221</v>
      </c>
      <c r="T7126" s="24" t="str">
        <f t="shared" si="1228"/>
        <v>charge</v>
      </c>
      <c r="V7126" s="24">
        <f t="shared" si="1231"/>
        <v>0</v>
      </c>
      <c r="W7126" s="24">
        <f t="shared" si="1229"/>
        <v>4000</v>
      </c>
      <c r="X7126" s="24">
        <f t="shared" si="1232"/>
        <v>0</v>
      </c>
      <c r="Z7126" s="24">
        <f t="shared" si="1230"/>
        <v>0</v>
      </c>
      <c r="AB7126" s="24">
        <f t="shared" si="1224"/>
        <v>6486.0838002948221</v>
      </c>
    </row>
    <row r="7127" x14ac:dyDescent="0.2">
      <c r="I7127" s="25">
        <v>7122</v>
      </c>
      <c r="J7127" s="29">
        <v>0</v>
      </c>
      <c r="L7127" s="25">
        <v>19288.636539137362</v>
      </c>
      <c r="N7127" s="25">
        <v>7122</v>
      </c>
      <c r="O7127" s="25">
        <f t="shared" si="1225"/>
        <v>15334.466048614204</v>
      </c>
      <c r="P7127" s="25">
        <f t="shared" si="1222"/>
        <v>15334.466048614204</v>
      </c>
      <c r="Q7127" s="25">
        <f t="shared" si="1223"/>
        <v>0</v>
      </c>
      <c r="R7127" s="25">
        <f t="shared" si="1226"/>
        <v>15334.466048614204</v>
      </c>
      <c r="S7127" s="25">
        <f t="shared" si="1227"/>
        <v>0</v>
      </c>
      <c r="T7127" s="25" t="str">
        <f t="shared" si="1228"/>
        <v>drain</v>
      </c>
      <c r="V7127" s="25">
        <f t="shared" si="1231"/>
        <v>0</v>
      </c>
      <c r="W7127" s="25">
        <f t="shared" si="1229"/>
        <v>0</v>
      </c>
      <c r="X7127" s="25">
        <f t="shared" si="1232"/>
        <v>4000</v>
      </c>
      <c r="Z7127" s="25">
        <f t="shared" si="1230"/>
        <v>11334.466048614204</v>
      </c>
      <c r="AB7127" s="25">
        <f t="shared" si="1224"/>
        <v>0</v>
      </c>
    </row>
    <row r="7128" x14ac:dyDescent="0.2">
      <c r="I7128" s="24">
        <v>7123</v>
      </c>
      <c r="J7128" s="28">
        <v>0</v>
      </c>
      <c r="L7128" s="24">
        <v>20019.518912410735</v>
      </c>
      <c r="N7128" s="24">
        <v>7123</v>
      </c>
      <c r="O7128" s="24">
        <f t="shared" si="1225"/>
        <v>15915.517535366535</v>
      </c>
      <c r="P7128" s="24">
        <f t="shared" si="1222"/>
        <v>15915.517535366535</v>
      </c>
      <c r="Q7128" s="24">
        <f t="shared" si="1223"/>
        <v>0</v>
      </c>
      <c r="R7128" s="24">
        <f t="shared" si="1226"/>
        <v>15915.517535366535</v>
      </c>
      <c r="S7128" s="24">
        <f t="shared" si="1227"/>
        <v>0</v>
      </c>
      <c r="T7128" s="24" t="str">
        <f t="shared" si="1228"/>
        <v>drain</v>
      </c>
      <c r="V7128" s="24">
        <f t="shared" si="1231"/>
        <v>0</v>
      </c>
      <c r="W7128" s="24">
        <f t="shared" si="1229"/>
        <v>0</v>
      </c>
      <c r="X7128" s="24">
        <f t="shared" si="1232"/>
        <v>0</v>
      </c>
      <c r="Z7128" s="24">
        <f t="shared" si="1230"/>
        <v>15915.517535366535</v>
      </c>
      <c r="AB7128" s="24">
        <f t="shared" si="1224"/>
        <v>0</v>
      </c>
    </row>
    <row r="7129" x14ac:dyDescent="0.2">
      <c r="I7129" s="25">
        <v>7124</v>
      </c>
      <c r="J7129" s="29">
        <v>0</v>
      </c>
      <c r="L7129" s="25">
        <v>19497.014444446562</v>
      </c>
      <c r="N7129" s="25">
        <v>7124</v>
      </c>
      <c r="O7129" s="25">
        <f t="shared" si="1225"/>
        <v>15500.126483335018</v>
      </c>
      <c r="P7129" s="25">
        <f t="shared" si="1222"/>
        <v>15500.126483335018</v>
      </c>
      <c r="Q7129" s="25">
        <f t="shared" si="1223"/>
        <v>0</v>
      </c>
      <c r="R7129" s="25">
        <f t="shared" si="1226"/>
        <v>15500.126483335018</v>
      </c>
      <c r="S7129" s="25">
        <f t="shared" si="1227"/>
        <v>0</v>
      </c>
      <c r="T7129" s="25" t="str">
        <f t="shared" si="1228"/>
        <v>drain</v>
      </c>
      <c r="V7129" s="25">
        <f t="shared" si="1231"/>
        <v>0</v>
      </c>
      <c r="W7129" s="25">
        <f t="shared" si="1229"/>
        <v>0</v>
      </c>
      <c r="X7129" s="25">
        <f t="shared" si="1232"/>
        <v>0</v>
      </c>
      <c r="Z7129" s="25">
        <f t="shared" si="1230"/>
        <v>15500.126483335018</v>
      </c>
      <c r="AB7129" s="25">
        <f t="shared" si="1224"/>
        <v>0</v>
      </c>
    </row>
    <row r="7130" x14ac:dyDescent="0.2">
      <c r="I7130" s="24">
        <v>7125</v>
      </c>
      <c r="J7130" s="28">
        <v>0</v>
      </c>
      <c r="L7130" s="24">
        <v>18828.651650094984</v>
      </c>
      <c r="N7130" s="24">
        <v>7125</v>
      </c>
      <c r="O7130" s="24">
        <f t="shared" si="1225"/>
        <v>14968.778061825513</v>
      </c>
      <c r="P7130" s="24">
        <f t="shared" si="1222"/>
        <v>14968.778061825513</v>
      </c>
      <c r="Q7130" s="24">
        <f t="shared" si="1223"/>
        <v>0</v>
      </c>
      <c r="R7130" s="24">
        <f t="shared" si="1226"/>
        <v>14968.778061825513</v>
      </c>
      <c r="S7130" s="24">
        <f t="shared" si="1227"/>
        <v>0</v>
      </c>
      <c r="T7130" s="24" t="str">
        <f t="shared" si="1228"/>
        <v>drain</v>
      </c>
      <c r="V7130" s="24">
        <f t="shared" si="1231"/>
        <v>0</v>
      </c>
      <c r="W7130" s="24">
        <f t="shared" si="1229"/>
        <v>0</v>
      </c>
      <c r="X7130" s="24">
        <f t="shared" si="1232"/>
        <v>0</v>
      </c>
      <c r="Z7130" s="24">
        <f t="shared" si="1230"/>
        <v>14968.778061825513</v>
      </c>
      <c r="AB7130" s="24">
        <f t="shared" si="1224"/>
        <v>0</v>
      </c>
    </row>
    <row r="7131" x14ac:dyDescent="0.2">
      <c r="I7131" s="25">
        <v>7126</v>
      </c>
      <c r="J7131" s="29">
        <v>0</v>
      </c>
      <c r="L7131" s="25">
        <v>17997.830955553054</v>
      </c>
      <c r="N7131" s="25">
        <v>7126</v>
      </c>
      <c r="O7131" s="25">
        <f t="shared" si="1225"/>
        <v>14308.275609664679</v>
      </c>
      <c r="P7131" s="25">
        <f t="shared" si="1222"/>
        <v>14308.275609664679</v>
      </c>
      <c r="Q7131" s="25">
        <f t="shared" si="1223"/>
        <v>0</v>
      </c>
      <c r="R7131" s="25">
        <f t="shared" si="1226"/>
        <v>14308.275609664679</v>
      </c>
      <c r="S7131" s="25">
        <f t="shared" si="1227"/>
        <v>0</v>
      </c>
      <c r="T7131" s="25" t="str">
        <f t="shared" si="1228"/>
        <v>drain</v>
      </c>
      <c r="V7131" s="25">
        <f t="shared" si="1231"/>
        <v>0</v>
      </c>
      <c r="W7131" s="25">
        <f t="shared" si="1229"/>
        <v>0</v>
      </c>
      <c r="X7131" s="25">
        <f t="shared" si="1232"/>
        <v>0</v>
      </c>
      <c r="Z7131" s="25">
        <f t="shared" si="1230"/>
        <v>14308.275609664679</v>
      </c>
      <c r="AB7131" s="25">
        <f t="shared" si="1224"/>
        <v>0</v>
      </c>
    </row>
    <row r="7132" x14ac:dyDescent="0.2">
      <c r="I7132" s="24">
        <v>7127</v>
      </c>
      <c r="J7132" s="28">
        <v>0</v>
      </c>
      <c r="L7132" s="24">
        <v>17065.773449420929</v>
      </c>
      <c r="N7132" s="24">
        <v>7127</v>
      </c>
      <c r="O7132" s="24">
        <f t="shared" si="1225"/>
        <v>13567.289892289638</v>
      </c>
      <c r="P7132" s="24">
        <f t="shared" si="1222"/>
        <v>13567.289892289638</v>
      </c>
      <c r="Q7132" s="24">
        <f t="shared" si="1223"/>
        <v>0</v>
      </c>
      <c r="R7132" s="24">
        <f t="shared" si="1226"/>
        <v>13567.289892289638</v>
      </c>
      <c r="S7132" s="24">
        <f t="shared" si="1227"/>
        <v>0</v>
      </c>
      <c r="T7132" s="24" t="str">
        <f t="shared" si="1228"/>
        <v>drain</v>
      </c>
      <c r="V7132" s="24">
        <f t="shared" si="1231"/>
        <v>0</v>
      </c>
      <c r="W7132" s="24">
        <f t="shared" si="1229"/>
        <v>0</v>
      </c>
      <c r="X7132" s="24">
        <f t="shared" si="1232"/>
        <v>0</v>
      </c>
      <c r="Z7132" s="24">
        <f t="shared" si="1230"/>
        <v>13567.289892289638</v>
      </c>
      <c r="AB7132" s="24">
        <f t="shared" si="1224"/>
        <v>0</v>
      </c>
    </row>
    <row r="7133" x14ac:dyDescent="0.2">
      <c r="I7133" s="25">
        <v>7128</v>
      </c>
      <c r="J7133" s="29">
        <v>0</v>
      </c>
      <c r="L7133" s="25">
        <v>15643.623714458941</v>
      </c>
      <c r="N7133" s="25">
        <v>7128</v>
      </c>
      <c r="O7133" s="25">
        <f t="shared" si="1225"/>
        <v>12436.680852994859</v>
      </c>
      <c r="P7133" s="25">
        <f t="shared" si="1222"/>
        <v>12436.680852994859</v>
      </c>
      <c r="Q7133" s="25">
        <f t="shared" si="1223"/>
        <v>0</v>
      </c>
      <c r="R7133" s="25">
        <f t="shared" si="1226"/>
        <v>12436.680852994859</v>
      </c>
      <c r="S7133" s="25">
        <f t="shared" si="1227"/>
        <v>0</v>
      </c>
      <c r="T7133" s="25" t="str">
        <f t="shared" si="1228"/>
        <v>drain</v>
      </c>
      <c r="V7133" s="25">
        <f t="shared" si="1231"/>
        <v>0</v>
      </c>
      <c r="W7133" s="25">
        <f t="shared" si="1229"/>
        <v>0</v>
      </c>
      <c r="X7133" s="25">
        <f t="shared" si="1232"/>
        <v>0</v>
      </c>
      <c r="Z7133" s="25">
        <f t="shared" si="1230"/>
        <v>12436.680852994859</v>
      </c>
      <c r="AB7133" s="25">
        <f t="shared" si="1224"/>
        <v>0</v>
      </c>
    </row>
    <row r="7134" x14ac:dyDescent="0.2">
      <c r="I7134" s="24">
        <v>7129</v>
      </c>
      <c r="J7134" s="28">
        <v>0</v>
      </c>
      <c r="L7134" s="24">
        <v>14599.043749260902</v>
      </c>
      <c r="N7134" s="24">
        <v>7129</v>
      </c>
      <c r="O7134" s="24">
        <f t="shared" si="1225"/>
        <v>11606.239780662418</v>
      </c>
      <c r="P7134" s="24">
        <f t="shared" si="1222"/>
        <v>11606.239780662418</v>
      </c>
      <c r="Q7134" s="24">
        <f t="shared" si="1223"/>
        <v>0</v>
      </c>
      <c r="R7134" s="24">
        <f t="shared" si="1226"/>
        <v>11606.239780662418</v>
      </c>
      <c r="S7134" s="24">
        <f t="shared" si="1227"/>
        <v>0</v>
      </c>
      <c r="T7134" s="24" t="str">
        <f t="shared" si="1228"/>
        <v>drain</v>
      </c>
      <c r="V7134" s="24">
        <f t="shared" si="1231"/>
        <v>0</v>
      </c>
      <c r="W7134" s="24">
        <f t="shared" si="1229"/>
        <v>0</v>
      </c>
      <c r="X7134" s="24">
        <f t="shared" si="1232"/>
        <v>0</v>
      </c>
      <c r="Z7134" s="24">
        <f t="shared" si="1230"/>
        <v>11606.239780662418</v>
      </c>
      <c r="AB7134" s="24">
        <f t="shared" si="1224"/>
        <v>0</v>
      </c>
    </row>
    <row r="7135" x14ac:dyDescent="0.2">
      <c r="I7135" s="25">
        <v>7130</v>
      </c>
      <c r="J7135" s="29">
        <v>0</v>
      </c>
      <c r="L7135" s="25">
        <v>14224.141949808596</v>
      </c>
      <c r="N7135" s="25">
        <v>7130</v>
      </c>
      <c r="O7135" s="25">
        <f t="shared" si="1225"/>
        <v>11308.192850097834</v>
      </c>
      <c r="P7135" s="25">
        <f t="shared" si="1222"/>
        <v>11308.192850097834</v>
      </c>
      <c r="Q7135" s="25">
        <f t="shared" si="1223"/>
        <v>0</v>
      </c>
      <c r="R7135" s="25">
        <f t="shared" si="1226"/>
        <v>11308.192850097834</v>
      </c>
      <c r="S7135" s="25">
        <f t="shared" si="1227"/>
        <v>0</v>
      </c>
      <c r="T7135" s="25" t="str">
        <f t="shared" si="1228"/>
        <v>drain</v>
      </c>
      <c r="V7135" s="25">
        <f t="shared" si="1231"/>
        <v>0</v>
      </c>
      <c r="W7135" s="25">
        <f t="shared" si="1229"/>
        <v>0</v>
      </c>
      <c r="X7135" s="25">
        <f t="shared" si="1232"/>
        <v>0</v>
      </c>
      <c r="Z7135" s="25">
        <f t="shared" si="1230"/>
        <v>11308.192850097834</v>
      </c>
      <c r="AB7135" s="25">
        <f t="shared" si="1224"/>
        <v>0</v>
      </c>
    </row>
    <row r="7136" x14ac:dyDescent="0.2">
      <c r="I7136" s="24">
        <v>7131</v>
      </c>
      <c r="J7136" s="28">
        <v>0</v>
      </c>
      <c r="L7136" s="24">
        <v>13962.068281066417</v>
      </c>
      <c r="N7136" s="24">
        <v>7131</v>
      </c>
      <c r="O7136" s="24">
        <f t="shared" si="1225"/>
        <v>11099.844283447801</v>
      </c>
      <c r="P7136" s="24">
        <f t="shared" si="1222"/>
        <v>11099.844283447801</v>
      </c>
      <c r="Q7136" s="24">
        <f t="shared" si="1223"/>
        <v>0</v>
      </c>
      <c r="R7136" s="24">
        <f t="shared" si="1226"/>
        <v>11099.844283447801</v>
      </c>
      <c r="S7136" s="24">
        <f t="shared" si="1227"/>
        <v>0</v>
      </c>
      <c r="T7136" s="24" t="str">
        <f t="shared" si="1228"/>
        <v>drain</v>
      </c>
      <c r="V7136" s="24">
        <f t="shared" si="1231"/>
        <v>0</v>
      </c>
      <c r="W7136" s="24">
        <f t="shared" si="1229"/>
        <v>0</v>
      </c>
      <c r="X7136" s="24">
        <f t="shared" si="1232"/>
        <v>0</v>
      </c>
      <c r="Z7136" s="24">
        <f t="shared" si="1230"/>
        <v>11099.844283447801</v>
      </c>
      <c r="AB7136" s="24">
        <f t="shared" si="1224"/>
        <v>0</v>
      </c>
    </row>
    <row r="7137" x14ac:dyDescent="0.2">
      <c r="I7137" s="25">
        <v>7132</v>
      </c>
      <c r="J7137" s="29">
        <v>0</v>
      </c>
      <c r="L7137" s="25">
        <v>13911.185503840445</v>
      </c>
      <c r="N7137" s="25">
        <v>7132</v>
      </c>
      <c r="O7137" s="25">
        <f t="shared" si="1225"/>
        <v>11059.392475553153</v>
      </c>
      <c r="P7137" s="25">
        <f t="shared" si="1222"/>
        <v>11059.392475553153</v>
      </c>
      <c r="Q7137" s="25">
        <f t="shared" si="1223"/>
        <v>0</v>
      </c>
      <c r="R7137" s="25">
        <f t="shared" si="1226"/>
        <v>11059.392475553153</v>
      </c>
      <c r="S7137" s="25">
        <f t="shared" si="1227"/>
        <v>0</v>
      </c>
      <c r="T7137" s="25" t="str">
        <f t="shared" si="1228"/>
        <v>drain</v>
      </c>
      <c r="V7137" s="25">
        <f t="shared" si="1231"/>
        <v>0</v>
      </c>
      <c r="W7137" s="25">
        <f t="shared" si="1229"/>
        <v>0</v>
      </c>
      <c r="X7137" s="25">
        <f t="shared" si="1232"/>
        <v>0</v>
      </c>
      <c r="Z7137" s="25">
        <f t="shared" si="1230"/>
        <v>11059.392475553153</v>
      </c>
      <c r="AB7137" s="25">
        <f t="shared" si="1224"/>
        <v>0</v>
      </c>
    </row>
    <row r="7138" x14ac:dyDescent="0.2">
      <c r="I7138" s="24">
        <v>7133</v>
      </c>
      <c r="J7138" s="28">
        <v>0</v>
      </c>
      <c r="L7138" s="24">
        <v>14619.08848595619</v>
      </c>
      <c r="N7138" s="24">
        <v>7133</v>
      </c>
      <c r="O7138" s="24">
        <f t="shared" si="1225"/>
        <v>11622.175346335172</v>
      </c>
      <c r="P7138" s="24">
        <f t="shared" si="1222"/>
        <v>11622.175346335172</v>
      </c>
      <c r="Q7138" s="24">
        <f t="shared" si="1223"/>
        <v>0</v>
      </c>
      <c r="R7138" s="24">
        <f t="shared" si="1226"/>
        <v>11622.175346335172</v>
      </c>
      <c r="S7138" s="24">
        <f t="shared" si="1227"/>
        <v>0</v>
      </c>
      <c r="T7138" s="24" t="str">
        <f t="shared" si="1228"/>
        <v>drain</v>
      </c>
      <c r="V7138" s="24">
        <f t="shared" si="1231"/>
        <v>0</v>
      </c>
      <c r="W7138" s="24">
        <f t="shared" si="1229"/>
        <v>0</v>
      </c>
      <c r="X7138" s="24">
        <f t="shared" si="1232"/>
        <v>0</v>
      </c>
      <c r="Z7138" s="24">
        <f t="shared" si="1230"/>
        <v>11622.175346335172</v>
      </c>
      <c r="AB7138" s="24">
        <f t="shared" si="1224"/>
        <v>0</v>
      </c>
    </row>
    <row r="7139" x14ac:dyDescent="0.2">
      <c r="I7139" s="25">
        <v>7134</v>
      </c>
      <c r="J7139" s="29">
        <v>0</v>
      </c>
      <c r="L7139" s="25">
        <v>15586.044002532957</v>
      </c>
      <c r="N7139" s="25">
        <v>7134</v>
      </c>
      <c r="O7139" s="25">
        <f t="shared" si="1225"/>
        <v>12390.904982013702</v>
      </c>
      <c r="P7139" s="25">
        <f t="shared" si="1222"/>
        <v>12390.904982013702</v>
      </c>
      <c r="Q7139" s="25">
        <f t="shared" si="1223"/>
        <v>0</v>
      </c>
      <c r="R7139" s="25">
        <f t="shared" si="1226"/>
        <v>12390.904982013702</v>
      </c>
      <c r="S7139" s="25">
        <f t="shared" si="1227"/>
        <v>0</v>
      </c>
      <c r="T7139" s="25" t="str">
        <f t="shared" si="1228"/>
        <v>drain</v>
      </c>
      <c r="V7139" s="25">
        <f t="shared" si="1231"/>
        <v>0</v>
      </c>
      <c r="W7139" s="25">
        <f t="shared" si="1229"/>
        <v>0</v>
      </c>
      <c r="X7139" s="25">
        <f t="shared" si="1232"/>
        <v>0</v>
      </c>
      <c r="Z7139" s="25">
        <f t="shared" si="1230"/>
        <v>12390.904982013702</v>
      </c>
      <c r="AB7139" s="25">
        <f t="shared" si="1224"/>
        <v>0</v>
      </c>
    </row>
    <row r="7140" x14ac:dyDescent="0.2">
      <c r="I7140" s="24">
        <v>7135</v>
      </c>
      <c r="J7140" s="28">
        <v>0</v>
      </c>
      <c r="L7140" s="24">
        <v>16727.135576045512</v>
      </c>
      <c r="N7140" s="24">
        <v>7135</v>
      </c>
      <c r="O7140" s="24">
        <f t="shared" si="1225"/>
        <v>13298.072782956182</v>
      </c>
      <c r="P7140" s="24">
        <f t="shared" si="1222"/>
        <v>13298.072782956182</v>
      </c>
      <c r="Q7140" s="24">
        <f t="shared" si="1223"/>
        <v>0</v>
      </c>
      <c r="R7140" s="24">
        <f t="shared" si="1226"/>
        <v>13298.072782956182</v>
      </c>
      <c r="S7140" s="24">
        <f t="shared" si="1227"/>
        <v>0</v>
      </c>
      <c r="T7140" s="24" t="str">
        <f t="shared" si="1228"/>
        <v>drain</v>
      </c>
      <c r="V7140" s="24">
        <f t="shared" si="1231"/>
        <v>0</v>
      </c>
      <c r="W7140" s="24">
        <f t="shared" si="1229"/>
        <v>0</v>
      </c>
      <c r="X7140" s="24">
        <f t="shared" si="1232"/>
        <v>0</v>
      </c>
      <c r="Z7140" s="24">
        <f t="shared" si="1230"/>
        <v>13298.072782956182</v>
      </c>
      <c r="AB7140" s="24">
        <f t="shared" si="1224"/>
        <v>0</v>
      </c>
    </row>
    <row r="7141" x14ac:dyDescent="0.2">
      <c r="I7141" s="25">
        <v>7136</v>
      </c>
      <c r="J7141" s="29">
        <v>0.29115855400000001</v>
      </c>
      <c r="L7141" s="25">
        <v>17330.730277252194</v>
      </c>
      <c r="N7141" s="25">
        <v>7136</v>
      </c>
      <c r="O7141" s="25">
        <f t="shared" si="1225"/>
        <v>13777.930570415496</v>
      </c>
      <c r="P7141" s="25">
        <f t="shared" si="1222"/>
        <v>13777.930570415496</v>
      </c>
      <c r="Q7141" s="25">
        <f t="shared" si="1223"/>
        <v>23292.68432</v>
      </c>
      <c r="R7141" s="25">
        <f t="shared" si="1226"/>
        <v>0</v>
      </c>
      <c r="S7141" s="25">
        <f t="shared" si="1227"/>
        <v>9514.7537495845045</v>
      </c>
      <c r="T7141" s="25" t="str">
        <f t="shared" si="1228"/>
        <v>charge</v>
      </c>
      <c r="V7141" s="25">
        <f t="shared" si="1231"/>
        <v>4000</v>
      </c>
      <c r="W7141" s="25">
        <f t="shared" si="1229"/>
        <v>4000</v>
      </c>
      <c r="X7141" s="25">
        <f t="shared" si="1232"/>
        <v>0</v>
      </c>
      <c r="Z7141" s="25">
        <f t="shared" si="1230"/>
        <v>0</v>
      </c>
      <c r="AB7141" s="25">
        <f t="shared" si="1224"/>
        <v>5514.7537495845045</v>
      </c>
    </row>
    <row r="7142" x14ac:dyDescent="0.2">
      <c r="I7142" s="24">
        <v>7137</v>
      </c>
      <c r="J7142" s="28">
        <v>0.41861651400000005</v>
      </c>
      <c r="L7142" s="24">
        <v>18186.572986984251</v>
      </c>
      <c r="N7142" s="24">
        <v>7137</v>
      </c>
      <c r="O7142" s="24">
        <f t="shared" si="1225"/>
        <v>14458.32552465248</v>
      </c>
      <c r="P7142" s="24">
        <f t="shared" si="1222"/>
        <v>14458.32552465248</v>
      </c>
      <c r="Q7142" s="24">
        <f t="shared" si="1223"/>
        <v>33489.321120000001</v>
      </c>
      <c r="R7142" s="24">
        <f t="shared" si="1226"/>
        <v>0</v>
      </c>
      <c r="S7142" s="24">
        <f t="shared" si="1227"/>
        <v>19030.995595347522</v>
      </c>
      <c r="T7142" s="24" t="str">
        <f t="shared" si="1228"/>
        <v>charge</v>
      </c>
      <c r="V7142" s="24">
        <f t="shared" si="1231"/>
        <v>0</v>
      </c>
      <c r="W7142" s="24">
        <f t="shared" si="1229"/>
        <v>4000</v>
      </c>
      <c r="X7142" s="24">
        <f t="shared" si="1232"/>
        <v>0</v>
      </c>
      <c r="Z7142" s="24">
        <f t="shared" si="1230"/>
        <v>0</v>
      </c>
      <c r="AB7142" s="24">
        <f t="shared" si="1224"/>
        <v>19030.995595347522</v>
      </c>
    </row>
    <row r="7143" x14ac:dyDescent="0.2">
      <c r="I7143" s="25">
        <v>7138</v>
      </c>
      <c r="J7143" s="29">
        <v>0.56187432299999995</v>
      </c>
      <c r="L7143" s="25">
        <v>18826.624544453618</v>
      </c>
      <c r="N7143" s="25">
        <v>7138</v>
      </c>
      <c r="O7143" s="25">
        <f t="shared" si="1225"/>
        <v>14967.166512840628</v>
      </c>
      <c r="P7143" s="25">
        <f t="shared" si="1222"/>
        <v>14967.166512840628</v>
      </c>
      <c r="Q7143" s="25">
        <f t="shared" si="1223"/>
        <v>44949.945839999993</v>
      </c>
      <c r="R7143" s="25">
        <f t="shared" si="1226"/>
        <v>0</v>
      </c>
      <c r="S7143" s="25">
        <f t="shared" si="1227"/>
        <v>29982.779327159365</v>
      </c>
      <c r="T7143" s="25" t="str">
        <f t="shared" si="1228"/>
        <v>charge</v>
      </c>
      <c r="V7143" s="25">
        <f t="shared" si="1231"/>
        <v>0</v>
      </c>
      <c r="W7143" s="25">
        <f t="shared" si="1229"/>
        <v>4000</v>
      </c>
      <c r="X7143" s="25">
        <f t="shared" si="1232"/>
        <v>0</v>
      </c>
      <c r="Z7143" s="25">
        <f t="shared" si="1230"/>
        <v>0</v>
      </c>
      <c r="AB7143" s="25">
        <f t="shared" si="1224"/>
        <v>29982.779327159365</v>
      </c>
    </row>
    <row r="7144" x14ac:dyDescent="0.2">
      <c r="I7144" s="24">
        <v>7139</v>
      </c>
      <c r="J7144" s="28">
        <v>0.62650449600000002</v>
      </c>
      <c r="L7144" s="24">
        <v>19165.800340008733</v>
      </c>
      <c r="N7144" s="24">
        <v>7139</v>
      </c>
      <c r="O7144" s="24">
        <f t="shared" si="1225"/>
        <v>15236.811270306944</v>
      </c>
      <c r="P7144" s="24">
        <f t="shared" si="1222"/>
        <v>15236.811270306944</v>
      </c>
      <c r="Q7144" s="24">
        <f t="shared" si="1223"/>
        <v>50120.359680000001</v>
      </c>
      <c r="R7144" s="24">
        <f t="shared" si="1226"/>
        <v>0</v>
      </c>
      <c r="S7144" s="24">
        <f t="shared" si="1227"/>
        <v>34883.54840969306</v>
      </c>
      <c r="T7144" s="24" t="str">
        <f t="shared" si="1228"/>
        <v>charge</v>
      </c>
      <c r="V7144" s="24">
        <f t="shared" si="1231"/>
        <v>0</v>
      </c>
      <c r="W7144" s="24">
        <f t="shared" si="1229"/>
        <v>4000</v>
      </c>
      <c r="X7144" s="24">
        <f t="shared" si="1232"/>
        <v>0</v>
      </c>
      <c r="Z7144" s="24">
        <f t="shared" si="1230"/>
        <v>0</v>
      </c>
      <c r="AB7144" s="24">
        <f t="shared" si="1224"/>
        <v>34883.54840969306</v>
      </c>
    </row>
    <row r="7145" x14ac:dyDescent="0.2">
      <c r="I7145" s="25">
        <v>7140</v>
      </c>
      <c r="J7145" s="29">
        <v>0.64465570999999999</v>
      </c>
      <c r="L7145" s="25">
        <v>19327.107778203484</v>
      </c>
      <c r="N7145" s="25">
        <v>7140</v>
      </c>
      <c r="O7145" s="25">
        <f t="shared" si="1225"/>
        <v>15365.05068367177</v>
      </c>
      <c r="P7145" s="25">
        <f t="shared" si="1222"/>
        <v>15365.05068367177</v>
      </c>
      <c r="Q7145" s="25">
        <f t="shared" si="1223"/>
        <v>51572.4568</v>
      </c>
      <c r="R7145" s="25">
        <f t="shared" si="1226"/>
        <v>0</v>
      </c>
      <c r="S7145" s="25">
        <f t="shared" si="1227"/>
        <v>36207.406116328231</v>
      </c>
      <c r="T7145" s="25" t="str">
        <f t="shared" si="1228"/>
        <v>charge</v>
      </c>
      <c r="V7145" s="25">
        <f t="shared" si="1231"/>
        <v>0</v>
      </c>
      <c r="W7145" s="25">
        <f t="shared" si="1229"/>
        <v>4000</v>
      </c>
      <c r="X7145" s="25">
        <f t="shared" si="1232"/>
        <v>0</v>
      </c>
      <c r="Z7145" s="25">
        <f t="shared" si="1230"/>
        <v>0</v>
      </c>
      <c r="AB7145" s="25">
        <f t="shared" si="1224"/>
        <v>36207.406116328231</v>
      </c>
    </row>
    <row r="7146" x14ac:dyDescent="0.2">
      <c r="I7146" s="24">
        <v>7141</v>
      </c>
      <c r="J7146" s="28">
        <v>0.65501482200000005</v>
      </c>
      <c r="L7146" s="24">
        <v>19375.740590512753</v>
      </c>
      <c r="N7146" s="24">
        <v>7141</v>
      </c>
      <c r="O7146" s="24">
        <f t="shared" si="1225"/>
        <v>15403.71376945764</v>
      </c>
      <c r="P7146" s="24">
        <f t="shared" si="1222"/>
        <v>15403.71376945764</v>
      </c>
      <c r="Q7146" s="24">
        <f t="shared" si="1223"/>
        <v>52401.185760000008</v>
      </c>
      <c r="R7146" s="24">
        <f t="shared" si="1226"/>
        <v>0</v>
      </c>
      <c r="S7146" s="24">
        <f t="shared" si="1227"/>
        <v>36997.47199054237</v>
      </c>
      <c r="T7146" s="24" t="str">
        <f t="shared" si="1228"/>
        <v>charge</v>
      </c>
      <c r="V7146" s="24">
        <f t="shared" si="1231"/>
        <v>0</v>
      </c>
      <c r="W7146" s="24">
        <f t="shared" si="1229"/>
        <v>4000</v>
      </c>
      <c r="X7146" s="24">
        <f t="shared" si="1232"/>
        <v>0</v>
      </c>
      <c r="Z7146" s="24">
        <f t="shared" si="1230"/>
        <v>0</v>
      </c>
      <c r="AB7146" s="24">
        <f t="shared" si="1224"/>
        <v>36997.47199054237</v>
      </c>
    </row>
    <row r="7147" x14ac:dyDescent="0.2">
      <c r="I7147" s="25">
        <v>7142</v>
      </c>
      <c r="J7147" s="29">
        <v>0.66543553099999997</v>
      </c>
      <c r="L7147" s="25">
        <v>19593.024421775339</v>
      </c>
      <c r="N7147" s="25">
        <v>7142</v>
      </c>
      <c r="O7147" s="25">
        <f t="shared" si="1225"/>
        <v>15576.454415311395</v>
      </c>
      <c r="P7147" s="25">
        <f t="shared" si="1222"/>
        <v>15576.454415311395</v>
      </c>
      <c r="Q7147" s="25">
        <f t="shared" si="1223"/>
        <v>53234.842479999999</v>
      </c>
      <c r="R7147" s="25">
        <f t="shared" si="1226"/>
        <v>0</v>
      </c>
      <c r="S7147" s="25">
        <f t="shared" si="1227"/>
        <v>37658.388064688603</v>
      </c>
      <c r="T7147" s="25" t="str">
        <f t="shared" si="1228"/>
        <v>charge</v>
      </c>
      <c r="V7147" s="25">
        <f t="shared" si="1231"/>
        <v>0</v>
      </c>
      <c r="W7147" s="25">
        <f t="shared" si="1229"/>
        <v>4000</v>
      </c>
      <c r="X7147" s="25">
        <f t="shared" si="1232"/>
        <v>0</v>
      </c>
      <c r="Z7147" s="25">
        <f t="shared" si="1230"/>
        <v>0</v>
      </c>
      <c r="AB7147" s="25">
        <f t="shared" si="1224"/>
        <v>37658.388064688603</v>
      </c>
    </row>
    <row r="7148" x14ac:dyDescent="0.2">
      <c r="I7148" s="24">
        <v>7143</v>
      </c>
      <c r="J7148" s="28">
        <v>0.63381981499999995</v>
      </c>
      <c r="L7148" s="24">
        <v>19681.954411375522</v>
      </c>
      <c r="N7148" s="24">
        <v>7143</v>
      </c>
      <c r="O7148" s="24">
        <f t="shared" si="1225"/>
        <v>15647.153757043541</v>
      </c>
      <c r="P7148" s="24">
        <f t="shared" si="1222"/>
        <v>15647.153757043541</v>
      </c>
      <c r="Q7148" s="24">
        <f t="shared" si="1223"/>
        <v>50705.585199999994</v>
      </c>
      <c r="R7148" s="24">
        <f t="shared" si="1226"/>
        <v>0</v>
      </c>
      <c r="S7148" s="24">
        <f t="shared" si="1227"/>
        <v>35058.431442956455</v>
      </c>
      <c r="T7148" s="24" t="str">
        <f t="shared" si="1228"/>
        <v>charge</v>
      </c>
      <c r="V7148" s="24">
        <f t="shared" si="1231"/>
        <v>0</v>
      </c>
      <c r="W7148" s="24">
        <f t="shared" si="1229"/>
        <v>4000</v>
      </c>
      <c r="X7148" s="24">
        <f t="shared" si="1232"/>
        <v>0</v>
      </c>
      <c r="Z7148" s="24">
        <f t="shared" si="1230"/>
        <v>0</v>
      </c>
      <c r="AB7148" s="24">
        <f t="shared" si="1224"/>
        <v>35058.431442956455</v>
      </c>
    </row>
    <row r="7149" x14ac:dyDescent="0.2">
      <c r="I7149" s="25">
        <v>7144</v>
      </c>
      <c r="J7149" s="29">
        <v>0.56022362999999997</v>
      </c>
      <c r="L7149" s="25">
        <v>19698.055567598341</v>
      </c>
      <c r="N7149" s="25">
        <v>7144</v>
      </c>
      <c r="O7149" s="25">
        <f t="shared" si="1225"/>
        <v>15659.954176240683</v>
      </c>
      <c r="P7149" s="25">
        <f t="shared" si="1222"/>
        <v>15659.954176240683</v>
      </c>
      <c r="Q7149" s="25">
        <f t="shared" si="1223"/>
        <v>44817.890399999997</v>
      </c>
      <c r="R7149" s="25">
        <f t="shared" si="1226"/>
        <v>0</v>
      </c>
      <c r="S7149" s="25">
        <f t="shared" si="1227"/>
        <v>29157.936223759316</v>
      </c>
      <c r="T7149" s="25" t="str">
        <f t="shared" si="1228"/>
        <v>charge</v>
      </c>
      <c r="V7149" s="25">
        <f t="shared" si="1231"/>
        <v>0</v>
      </c>
      <c r="W7149" s="25">
        <f t="shared" si="1229"/>
        <v>4000</v>
      </c>
      <c r="X7149" s="25">
        <f t="shared" si="1232"/>
        <v>0</v>
      </c>
      <c r="Z7149" s="25">
        <f t="shared" si="1230"/>
        <v>0</v>
      </c>
      <c r="AB7149" s="25">
        <f t="shared" si="1224"/>
        <v>29157.936223759316</v>
      </c>
    </row>
    <row r="7150" x14ac:dyDescent="0.2">
      <c r="I7150" s="24">
        <v>7145</v>
      </c>
      <c r="J7150" s="28">
        <v>0.24794427299999999</v>
      </c>
      <c r="L7150" s="24">
        <v>19454.644924330711</v>
      </c>
      <c r="N7150" s="24">
        <v>7145</v>
      </c>
      <c r="O7150" s="24">
        <f t="shared" si="1225"/>
        <v>15466.442714842915</v>
      </c>
      <c r="P7150" s="24">
        <f t="shared" si="1222"/>
        <v>15466.442714842915</v>
      </c>
      <c r="Q7150" s="24">
        <f t="shared" si="1223"/>
        <v>19835.541839999998</v>
      </c>
      <c r="R7150" s="24">
        <f t="shared" si="1226"/>
        <v>0</v>
      </c>
      <c r="S7150" s="24">
        <f t="shared" si="1227"/>
        <v>4369.0991251570831</v>
      </c>
      <c r="T7150" s="24" t="str">
        <f t="shared" si="1228"/>
        <v>charge</v>
      </c>
      <c r="V7150" s="24">
        <f t="shared" si="1231"/>
        <v>0</v>
      </c>
      <c r="W7150" s="24">
        <f t="shared" si="1229"/>
        <v>4000</v>
      </c>
      <c r="X7150" s="24">
        <f t="shared" si="1232"/>
        <v>0</v>
      </c>
      <c r="Z7150" s="24">
        <f t="shared" si="1230"/>
        <v>0</v>
      </c>
      <c r="AB7150" s="24">
        <f t="shared" si="1224"/>
        <v>4369.0991251570831</v>
      </c>
    </row>
    <row r="7151" x14ac:dyDescent="0.2">
      <c r="I7151" s="25">
        <v>7146</v>
      </c>
      <c r="J7151" s="29">
        <v>0</v>
      </c>
      <c r="L7151" s="25">
        <v>19473.935995674132</v>
      </c>
      <c r="N7151" s="25">
        <v>7146</v>
      </c>
      <c r="O7151" s="25">
        <f t="shared" si="1225"/>
        <v>15481.779116560936</v>
      </c>
      <c r="P7151" s="25">
        <f t="shared" si="1222"/>
        <v>15481.779116560936</v>
      </c>
      <c r="Q7151" s="25">
        <f t="shared" si="1223"/>
        <v>0</v>
      </c>
      <c r="R7151" s="25">
        <f t="shared" si="1226"/>
        <v>15481.779116560936</v>
      </c>
      <c r="S7151" s="25">
        <f t="shared" si="1227"/>
        <v>0</v>
      </c>
      <c r="T7151" s="25" t="str">
        <f t="shared" si="1228"/>
        <v>drain</v>
      </c>
      <c r="V7151" s="25">
        <f t="shared" si="1231"/>
        <v>0</v>
      </c>
      <c r="W7151" s="25">
        <f t="shared" si="1229"/>
        <v>0</v>
      </c>
      <c r="X7151" s="25">
        <f t="shared" si="1232"/>
        <v>4000</v>
      </c>
      <c r="Z7151" s="25">
        <f t="shared" si="1230"/>
        <v>11481.779116560936</v>
      </c>
      <c r="AB7151" s="25">
        <f t="shared" si="1224"/>
        <v>0</v>
      </c>
    </row>
    <row r="7152" x14ac:dyDescent="0.2">
      <c r="I7152" s="24">
        <v>7147</v>
      </c>
      <c r="J7152" s="28">
        <v>0</v>
      </c>
      <c r="L7152" s="24">
        <v>20075.76610097885</v>
      </c>
      <c r="N7152" s="24">
        <v>7147</v>
      </c>
      <c r="O7152" s="24">
        <f t="shared" si="1225"/>
        <v>15960.234050278186</v>
      </c>
      <c r="P7152" s="24">
        <f t="shared" si="1222"/>
        <v>15960.234050278186</v>
      </c>
      <c r="Q7152" s="24">
        <f t="shared" si="1223"/>
        <v>0</v>
      </c>
      <c r="R7152" s="24">
        <f t="shared" si="1226"/>
        <v>15960.234050278186</v>
      </c>
      <c r="S7152" s="24">
        <f t="shared" si="1227"/>
        <v>0</v>
      </c>
      <c r="T7152" s="24" t="str">
        <f t="shared" si="1228"/>
        <v>drain</v>
      </c>
      <c r="V7152" s="24">
        <f t="shared" si="1231"/>
        <v>0</v>
      </c>
      <c r="W7152" s="24">
        <f t="shared" si="1229"/>
        <v>0</v>
      </c>
      <c r="X7152" s="24">
        <f t="shared" si="1232"/>
        <v>0</v>
      </c>
      <c r="Z7152" s="24">
        <f t="shared" si="1230"/>
        <v>15960.234050278186</v>
      </c>
      <c r="AB7152" s="24">
        <f t="shared" si="1224"/>
        <v>0</v>
      </c>
    </row>
    <row r="7153" x14ac:dyDescent="0.2">
      <c r="I7153" s="25">
        <v>7148</v>
      </c>
      <c r="J7153" s="29">
        <v>0</v>
      </c>
      <c r="L7153" s="25">
        <v>19570.987169885633</v>
      </c>
      <c r="N7153" s="25">
        <v>7148</v>
      </c>
      <c r="O7153" s="25">
        <f t="shared" si="1225"/>
        <v>15558.93480005908</v>
      </c>
      <c r="P7153" s="25">
        <f t="shared" si="1222"/>
        <v>15558.93480005908</v>
      </c>
      <c r="Q7153" s="25">
        <f t="shared" si="1223"/>
        <v>0</v>
      </c>
      <c r="R7153" s="25">
        <f t="shared" si="1226"/>
        <v>15558.93480005908</v>
      </c>
      <c r="S7153" s="25">
        <f t="shared" si="1227"/>
        <v>0</v>
      </c>
      <c r="T7153" s="25" t="str">
        <f t="shared" si="1228"/>
        <v>drain</v>
      </c>
      <c r="V7153" s="25">
        <f t="shared" si="1231"/>
        <v>0</v>
      </c>
      <c r="W7153" s="25">
        <f t="shared" si="1229"/>
        <v>0</v>
      </c>
      <c r="X7153" s="25">
        <f t="shared" si="1232"/>
        <v>0</v>
      </c>
      <c r="Z7153" s="25">
        <f t="shared" si="1230"/>
        <v>15558.93480005908</v>
      </c>
      <c r="AB7153" s="25">
        <f t="shared" si="1224"/>
        <v>0</v>
      </c>
    </row>
    <row r="7154" x14ac:dyDescent="0.2">
      <c r="I7154" s="24">
        <v>7149</v>
      </c>
      <c r="J7154" s="28">
        <v>0</v>
      </c>
      <c r="L7154" s="24">
        <v>18855.503624653815</v>
      </c>
      <c r="N7154" s="24">
        <v>7149</v>
      </c>
      <c r="O7154" s="24">
        <f t="shared" si="1225"/>
        <v>14990.125381599784</v>
      </c>
      <c r="P7154" s="24">
        <f t="shared" si="1222"/>
        <v>14990.125381599784</v>
      </c>
      <c r="Q7154" s="24">
        <f t="shared" si="1223"/>
        <v>0</v>
      </c>
      <c r="R7154" s="24">
        <f t="shared" si="1226"/>
        <v>14990.125381599784</v>
      </c>
      <c r="S7154" s="24">
        <f t="shared" si="1227"/>
        <v>0</v>
      </c>
      <c r="T7154" s="24" t="str">
        <f t="shared" si="1228"/>
        <v>drain</v>
      </c>
      <c r="V7154" s="24">
        <f t="shared" si="1231"/>
        <v>0</v>
      </c>
      <c r="W7154" s="24">
        <f t="shared" si="1229"/>
        <v>0</v>
      </c>
      <c r="X7154" s="24">
        <f t="shared" si="1232"/>
        <v>0</v>
      </c>
      <c r="Z7154" s="24">
        <f t="shared" si="1230"/>
        <v>14990.125381599784</v>
      </c>
      <c r="AB7154" s="24">
        <f t="shared" si="1224"/>
        <v>0</v>
      </c>
    </row>
    <row r="7155" x14ac:dyDescent="0.2">
      <c r="I7155" s="25">
        <v>7150</v>
      </c>
      <c r="J7155" s="29">
        <v>0</v>
      </c>
      <c r="L7155" s="25">
        <v>17904.410022687909</v>
      </c>
      <c r="N7155" s="25">
        <v>7150</v>
      </c>
      <c r="O7155" s="25">
        <f t="shared" si="1225"/>
        <v>14234.005968036889</v>
      </c>
      <c r="P7155" s="25">
        <f t="shared" si="1222"/>
        <v>14234.005968036889</v>
      </c>
      <c r="Q7155" s="25">
        <f t="shared" si="1223"/>
        <v>0</v>
      </c>
      <c r="R7155" s="25">
        <f t="shared" si="1226"/>
        <v>14234.005968036889</v>
      </c>
      <c r="S7155" s="25">
        <f t="shared" si="1227"/>
        <v>0</v>
      </c>
      <c r="T7155" s="25" t="str">
        <f t="shared" si="1228"/>
        <v>drain</v>
      </c>
      <c r="V7155" s="25">
        <f t="shared" si="1231"/>
        <v>0</v>
      </c>
      <c r="W7155" s="25">
        <f t="shared" si="1229"/>
        <v>0</v>
      </c>
      <c r="X7155" s="25">
        <f t="shared" si="1232"/>
        <v>0</v>
      </c>
      <c r="Z7155" s="25">
        <f t="shared" si="1230"/>
        <v>14234.005968036889</v>
      </c>
      <c r="AB7155" s="25">
        <f t="shared" si="1224"/>
        <v>0</v>
      </c>
    </row>
    <row r="7156" x14ac:dyDescent="0.2">
      <c r="I7156" s="24">
        <v>7151</v>
      </c>
      <c r="J7156" s="28">
        <v>0</v>
      </c>
      <c r="L7156" s="24">
        <v>17091.573376917837</v>
      </c>
      <c r="N7156" s="24">
        <v>7151</v>
      </c>
      <c r="O7156" s="24">
        <f t="shared" si="1225"/>
        <v>13587.800834649681</v>
      </c>
      <c r="P7156" s="24">
        <f t="shared" si="1222"/>
        <v>13587.800834649681</v>
      </c>
      <c r="Q7156" s="24">
        <f t="shared" si="1223"/>
        <v>0</v>
      </c>
      <c r="R7156" s="24">
        <f t="shared" si="1226"/>
        <v>13587.800834649681</v>
      </c>
      <c r="S7156" s="24">
        <f t="shared" si="1227"/>
        <v>0</v>
      </c>
      <c r="T7156" s="24" t="str">
        <f t="shared" si="1228"/>
        <v>drain</v>
      </c>
      <c r="V7156" s="24">
        <f t="shared" si="1231"/>
        <v>0</v>
      </c>
      <c r="W7156" s="24">
        <f t="shared" si="1229"/>
        <v>0</v>
      </c>
      <c r="X7156" s="24">
        <f t="shared" si="1232"/>
        <v>0</v>
      </c>
      <c r="Z7156" s="24">
        <f t="shared" si="1230"/>
        <v>13587.800834649681</v>
      </c>
      <c r="AB7156" s="24">
        <f t="shared" si="1224"/>
        <v>0</v>
      </c>
    </row>
    <row r="7157" x14ac:dyDescent="0.2">
      <c r="I7157" s="25">
        <v>7152</v>
      </c>
      <c r="J7157" s="29">
        <v>0</v>
      </c>
      <c r="L7157" s="25">
        <v>15726.12407233715</v>
      </c>
      <c r="N7157" s="25">
        <v>7152</v>
      </c>
      <c r="O7157" s="25">
        <f t="shared" si="1225"/>
        <v>12502.268637508036</v>
      </c>
      <c r="P7157" s="25">
        <f t="shared" si="1222"/>
        <v>12502.268637508036</v>
      </c>
      <c r="Q7157" s="25">
        <f t="shared" si="1223"/>
        <v>0</v>
      </c>
      <c r="R7157" s="25">
        <f t="shared" si="1226"/>
        <v>12502.268637508036</v>
      </c>
      <c r="S7157" s="25">
        <f t="shared" si="1227"/>
        <v>0</v>
      </c>
      <c r="T7157" s="25" t="str">
        <f t="shared" si="1228"/>
        <v>drain</v>
      </c>
      <c r="V7157" s="25">
        <f t="shared" si="1231"/>
        <v>0</v>
      </c>
      <c r="W7157" s="25">
        <f t="shared" si="1229"/>
        <v>0</v>
      </c>
      <c r="X7157" s="25">
        <f t="shared" si="1232"/>
        <v>0</v>
      </c>
      <c r="Z7157" s="25">
        <f t="shared" si="1230"/>
        <v>12502.268637508036</v>
      </c>
      <c r="AB7157" s="25">
        <f t="shared" si="1224"/>
        <v>0</v>
      </c>
    </row>
    <row r="7158" x14ac:dyDescent="0.2">
      <c r="I7158" s="24">
        <v>7153</v>
      </c>
      <c r="J7158" s="28">
        <v>0</v>
      </c>
      <c r="L7158" s="24">
        <v>14437.953182220457</v>
      </c>
      <c r="N7158" s="24">
        <v>7153</v>
      </c>
      <c r="O7158" s="24">
        <f t="shared" si="1225"/>
        <v>11478.172779865265</v>
      </c>
      <c r="P7158" s="24">
        <f t="shared" si="1222"/>
        <v>11478.172779865265</v>
      </c>
      <c r="Q7158" s="24">
        <f t="shared" si="1223"/>
        <v>0</v>
      </c>
      <c r="R7158" s="24">
        <f t="shared" si="1226"/>
        <v>11478.172779865265</v>
      </c>
      <c r="S7158" s="24">
        <f t="shared" si="1227"/>
        <v>0</v>
      </c>
      <c r="T7158" s="24" t="str">
        <f t="shared" si="1228"/>
        <v>drain</v>
      </c>
      <c r="V7158" s="24">
        <f t="shared" si="1231"/>
        <v>0</v>
      </c>
      <c r="W7158" s="24">
        <f t="shared" si="1229"/>
        <v>0</v>
      </c>
      <c r="X7158" s="24">
        <f t="shared" si="1232"/>
        <v>0</v>
      </c>
      <c r="Z7158" s="24">
        <f t="shared" si="1230"/>
        <v>11478.172779865265</v>
      </c>
      <c r="AB7158" s="24">
        <f t="shared" si="1224"/>
        <v>0</v>
      </c>
    </row>
    <row r="7159" x14ac:dyDescent="0.2">
      <c r="I7159" s="25">
        <v>7154</v>
      </c>
      <c r="J7159" s="29">
        <v>0</v>
      </c>
      <c r="L7159" s="25">
        <v>14293.644040870666</v>
      </c>
      <c r="N7159" s="25">
        <v>7154</v>
      </c>
      <c r="O7159" s="25">
        <f t="shared" si="1225"/>
        <v>11363.447012492179</v>
      </c>
      <c r="P7159" s="25">
        <f t="shared" si="1222"/>
        <v>11363.447012492179</v>
      </c>
      <c r="Q7159" s="25">
        <f t="shared" si="1223"/>
        <v>0</v>
      </c>
      <c r="R7159" s="25">
        <f t="shared" si="1226"/>
        <v>11363.447012492179</v>
      </c>
      <c r="S7159" s="25">
        <f t="shared" si="1227"/>
        <v>0</v>
      </c>
      <c r="T7159" s="25" t="str">
        <f t="shared" si="1228"/>
        <v>drain</v>
      </c>
      <c r="V7159" s="25">
        <f t="shared" si="1231"/>
        <v>0</v>
      </c>
      <c r="W7159" s="25">
        <f t="shared" si="1229"/>
        <v>0</v>
      </c>
      <c r="X7159" s="25">
        <f t="shared" si="1232"/>
        <v>0</v>
      </c>
      <c r="Z7159" s="25">
        <f t="shared" si="1230"/>
        <v>11363.447012492179</v>
      </c>
      <c r="AB7159" s="25">
        <f t="shared" si="1224"/>
        <v>0</v>
      </c>
    </row>
    <row r="7160" x14ac:dyDescent="0.2">
      <c r="I7160" s="24">
        <v>7155</v>
      </c>
      <c r="J7160" s="28">
        <v>0</v>
      </c>
      <c r="L7160" s="24">
        <v>14193.022949051856</v>
      </c>
      <c r="N7160" s="24">
        <v>7155</v>
      </c>
      <c r="O7160" s="24">
        <f t="shared" si="1225"/>
        <v>11283.453244496226</v>
      </c>
      <c r="P7160" s="24">
        <f t="shared" si="1222"/>
        <v>11283.453244496226</v>
      </c>
      <c r="Q7160" s="24">
        <f t="shared" si="1223"/>
        <v>0</v>
      </c>
      <c r="R7160" s="24">
        <f t="shared" si="1226"/>
        <v>11283.453244496226</v>
      </c>
      <c r="S7160" s="24">
        <f t="shared" si="1227"/>
        <v>0</v>
      </c>
      <c r="T7160" s="24" t="str">
        <f t="shared" si="1228"/>
        <v>drain</v>
      </c>
      <c r="V7160" s="24">
        <f t="shared" si="1231"/>
        <v>0</v>
      </c>
      <c r="W7160" s="24">
        <f t="shared" si="1229"/>
        <v>0</v>
      </c>
      <c r="X7160" s="24">
        <f t="shared" si="1232"/>
        <v>0</v>
      </c>
      <c r="Z7160" s="24">
        <f t="shared" si="1230"/>
        <v>11283.453244496226</v>
      </c>
      <c r="AB7160" s="24">
        <f t="shared" si="1224"/>
        <v>0</v>
      </c>
    </row>
    <row r="7161" x14ac:dyDescent="0.2">
      <c r="I7161" s="25">
        <v>7156</v>
      </c>
      <c r="J7161" s="29">
        <v>0</v>
      </c>
      <c r="L7161" s="25">
        <v>14132.004127335547</v>
      </c>
      <c r="N7161" s="25">
        <v>7156</v>
      </c>
      <c r="O7161" s="25">
        <f t="shared" si="1225"/>
        <v>11234.943281231761</v>
      </c>
      <c r="P7161" s="25">
        <f t="shared" si="1222"/>
        <v>11234.943281231761</v>
      </c>
      <c r="Q7161" s="25">
        <f t="shared" si="1223"/>
        <v>0</v>
      </c>
      <c r="R7161" s="25">
        <f t="shared" si="1226"/>
        <v>11234.943281231761</v>
      </c>
      <c r="S7161" s="25">
        <f t="shared" si="1227"/>
        <v>0</v>
      </c>
      <c r="T7161" s="25" t="str">
        <f t="shared" si="1228"/>
        <v>drain</v>
      </c>
      <c r="V7161" s="25">
        <f t="shared" si="1231"/>
        <v>0</v>
      </c>
      <c r="W7161" s="25">
        <f t="shared" si="1229"/>
        <v>0</v>
      </c>
      <c r="X7161" s="25">
        <f t="shared" si="1232"/>
        <v>0</v>
      </c>
      <c r="Z7161" s="25">
        <f t="shared" si="1230"/>
        <v>11234.943281231761</v>
      </c>
      <c r="AB7161" s="25">
        <f t="shared" si="1224"/>
        <v>0</v>
      </c>
    </row>
    <row r="7162" x14ac:dyDescent="0.2">
      <c r="I7162" s="24">
        <v>7157</v>
      </c>
      <c r="J7162" s="28">
        <v>0</v>
      </c>
      <c r="L7162" s="24">
        <v>14571.931998825072</v>
      </c>
      <c r="N7162" s="24">
        <v>7157</v>
      </c>
      <c r="O7162" s="24">
        <f t="shared" si="1225"/>
        <v>11584.685939065932</v>
      </c>
      <c r="P7162" s="24">
        <f t="shared" si="1222"/>
        <v>11584.685939065932</v>
      </c>
      <c r="Q7162" s="24">
        <f t="shared" si="1223"/>
        <v>0</v>
      </c>
      <c r="R7162" s="24">
        <f t="shared" si="1226"/>
        <v>11584.685939065932</v>
      </c>
      <c r="S7162" s="24">
        <f t="shared" si="1227"/>
        <v>0</v>
      </c>
      <c r="T7162" s="24" t="str">
        <f t="shared" si="1228"/>
        <v>drain</v>
      </c>
      <c r="V7162" s="24">
        <f t="shared" si="1231"/>
        <v>0</v>
      </c>
      <c r="W7162" s="24">
        <f t="shared" si="1229"/>
        <v>0</v>
      </c>
      <c r="X7162" s="24">
        <f t="shared" si="1232"/>
        <v>0</v>
      </c>
      <c r="Z7162" s="24">
        <f t="shared" si="1230"/>
        <v>11584.685939065932</v>
      </c>
      <c r="AB7162" s="24">
        <f t="shared" si="1224"/>
        <v>0</v>
      </c>
    </row>
    <row r="7163" x14ac:dyDescent="0.2">
      <c r="I7163" s="25">
        <v>7158</v>
      </c>
      <c r="J7163" s="29">
        <v>0</v>
      </c>
      <c r="L7163" s="25">
        <v>15514.819254076479</v>
      </c>
      <c r="N7163" s="25">
        <v>7158</v>
      </c>
      <c r="O7163" s="25">
        <f t="shared" si="1225"/>
        <v>12334.281306990802</v>
      </c>
      <c r="P7163" s="25">
        <f t="shared" si="1222"/>
        <v>12334.281306990802</v>
      </c>
      <c r="Q7163" s="25">
        <f t="shared" si="1223"/>
        <v>0</v>
      </c>
      <c r="R7163" s="25">
        <f t="shared" si="1226"/>
        <v>12334.281306990802</v>
      </c>
      <c r="S7163" s="25">
        <f t="shared" si="1227"/>
        <v>0</v>
      </c>
      <c r="T7163" s="25" t="str">
        <f t="shared" si="1228"/>
        <v>drain</v>
      </c>
      <c r="V7163" s="25">
        <f t="shared" si="1231"/>
        <v>0</v>
      </c>
      <c r="W7163" s="25">
        <f t="shared" si="1229"/>
        <v>0</v>
      </c>
      <c r="X7163" s="25">
        <f t="shared" si="1232"/>
        <v>0</v>
      </c>
      <c r="Z7163" s="25">
        <f t="shared" si="1230"/>
        <v>12334.281306990802</v>
      </c>
      <c r="AB7163" s="25">
        <f t="shared" si="1224"/>
        <v>0</v>
      </c>
    </row>
    <row r="7164" x14ac:dyDescent="0.2">
      <c r="I7164" s="24">
        <v>7159</v>
      </c>
      <c r="J7164" s="28">
        <v>0</v>
      </c>
      <c r="L7164" s="24">
        <v>16492.907302641866</v>
      </c>
      <c r="N7164" s="24">
        <v>7159</v>
      </c>
      <c r="O7164" s="24">
        <f t="shared" si="1225"/>
        <v>13111.861305600285</v>
      </c>
      <c r="P7164" s="24">
        <f t="shared" si="1222"/>
        <v>13111.861305600285</v>
      </c>
      <c r="Q7164" s="24">
        <f t="shared" si="1223"/>
        <v>0</v>
      </c>
      <c r="R7164" s="24">
        <f t="shared" si="1226"/>
        <v>13111.861305600285</v>
      </c>
      <c r="S7164" s="24">
        <f t="shared" si="1227"/>
        <v>0</v>
      </c>
      <c r="T7164" s="24" t="str">
        <f t="shared" si="1228"/>
        <v>drain</v>
      </c>
      <c r="V7164" s="24">
        <f t="shared" si="1231"/>
        <v>0</v>
      </c>
      <c r="W7164" s="24">
        <f t="shared" si="1229"/>
        <v>0</v>
      </c>
      <c r="X7164" s="24">
        <f t="shared" si="1232"/>
        <v>0</v>
      </c>
      <c r="Z7164" s="24">
        <f t="shared" si="1230"/>
        <v>13111.861305600285</v>
      </c>
      <c r="AB7164" s="24">
        <f t="shared" si="1224"/>
        <v>0</v>
      </c>
    </row>
    <row r="7165" x14ac:dyDescent="0.2">
      <c r="I7165" s="25">
        <v>7160</v>
      </c>
      <c r="J7165" s="29">
        <v>0.16565338800000001</v>
      </c>
      <c r="L7165" s="25">
        <v>17142.177835655209</v>
      </c>
      <c r="N7165" s="25">
        <v>7160</v>
      </c>
      <c r="O7165" s="25">
        <f t="shared" si="1225"/>
        <v>13628.031379345892</v>
      </c>
      <c r="P7165" s="25">
        <f t="shared" si="1222"/>
        <v>13628.031379345892</v>
      </c>
      <c r="Q7165" s="25">
        <f t="shared" si="1223"/>
        <v>13252.271040000001</v>
      </c>
      <c r="R7165" s="25">
        <f t="shared" si="1226"/>
        <v>375.76033934589032</v>
      </c>
      <c r="S7165" s="25">
        <f t="shared" si="1227"/>
        <v>0</v>
      </c>
      <c r="T7165" s="25" t="str">
        <f t="shared" si="1228"/>
        <v>drain</v>
      </c>
      <c r="V7165" s="25">
        <f t="shared" si="1231"/>
        <v>0</v>
      </c>
      <c r="W7165" s="25">
        <f t="shared" si="1229"/>
        <v>0</v>
      </c>
      <c r="X7165" s="25">
        <f t="shared" si="1232"/>
        <v>0</v>
      </c>
      <c r="Z7165" s="25">
        <f t="shared" si="1230"/>
        <v>375.76033934589032</v>
      </c>
      <c r="AB7165" s="25">
        <f t="shared" si="1224"/>
        <v>0</v>
      </c>
    </row>
    <row r="7166" x14ac:dyDescent="0.2">
      <c r="I7166" s="24">
        <v>7161</v>
      </c>
      <c r="J7166" s="28">
        <v>0.230858165</v>
      </c>
      <c r="L7166" s="24">
        <v>18032.562623453137</v>
      </c>
      <c r="N7166" s="24">
        <v>7161</v>
      </c>
      <c r="O7166" s="24">
        <f t="shared" si="1225"/>
        <v>14335.887285645245</v>
      </c>
      <c r="P7166" s="24">
        <f t="shared" si="1222"/>
        <v>14335.887285645245</v>
      </c>
      <c r="Q7166" s="24">
        <f t="shared" si="1223"/>
        <v>18468.653200000001</v>
      </c>
      <c r="R7166" s="24">
        <f t="shared" si="1226"/>
        <v>0</v>
      </c>
      <c r="S7166" s="24">
        <f t="shared" si="1227"/>
        <v>4132.7659143547553</v>
      </c>
      <c r="T7166" s="24" t="str">
        <f t="shared" si="1228"/>
        <v>charge</v>
      </c>
      <c r="V7166" s="24">
        <f t="shared" si="1231"/>
        <v>4000</v>
      </c>
      <c r="W7166" s="24">
        <f t="shared" si="1229"/>
        <v>4000</v>
      </c>
      <c r="X7166" s="24">
        <f t="shared" si="1232"/>
        <v>0</v>
      </c>
      <c r="Z7166" s="24">
        <f t="shared" si="1230"/>
        <v>0</v>
      </c>
      <c r="AB7166" s="24">
        <f t="shared" si="1224"/>
        <v>132.7659143547553</v>
      </c>
    </row>
    <row r="7167" x14ac:dyDescent="0.2">
      <c r="I7167" s="25">
        <v>7162</v>
      </c>
      <c r="J7167" s="29">
        <v>0.26749235199999999</v>
      </c>
      <c r="L7167" s="25">
        <v>18611.892000961303</v>
      </c>
      <c r="N7167" s="25">
        <v>7162</v>
      </c>
      <c r="O7167" s="25">
        <f t="shared" si="1225"/>
        <v>14796.454140764237</v>
      </c>
      <c r="P7167" s="25">
        <f t="shared" si="1222"/>
        <v>14796.454140764237</v>
      </c>
      <c r="Q7167" s="25">
        <f t="shared" si="1223"/>
        <v>21399.388159999999</v>
      </c>
      <c r="R7167" s="25">
        <f t="shared" si="1226"/>
        <v>0</v>
      </c>
      <c r="S7167" s="25">
        <f t="shared" si="1227"/>
        <v>6602.9340192357613</v>
      </c>
      <c r="T7167" s="25" t="str">
        <f t="shared" si="1228"/>
        <v>charge</v>
      </c>
      <c r="V7167" s="25">
        <f t="shared" si="1231"/>
        <v>0</v>
      </c>
      <c r="W7167" s="25">
        <f t="shared" si="1229"/>
        <v>4000</v>
      </c>
      <c r="X7167" s="25">
        <f t="shared" si="1232"/>
        <v>0</v>
      </c>
      <c r="Z7167" s="25">
        <f t="shared" si="1230"/>
        <v>0</v>
      </c>
      <c r="AB7167" s="25">
        <f t="shared" si="1224"/>
        <v>6602.9340192357613</v>
      </c>
    </row>
    <row r="7168" x14ac:dyDescent="0.2">
      <c r="I7168" s="24">
        <v>7163</v>
      </c>
      <c r="J7168" s="28">
        <v>0.40249629800000003</v>
      </c>
      <c r="L7168" s="24">
        <v>18950.39919977188</v>
      </c>
      <c r="N7168" s="24">
        <v>7163</v>
      </c>
      <c r="O7168" s="24">
        <f t="shared" si="1225"/>
        <v>15065.567363818645</v>
      </c>
      <c r="P7168" s="24">
        <f t="shared" si="1222"/>
        <v>15065.567363818645</v>
      </c>
      <c r="Q7168" s="24">
        <f t="shared" si="1223"/>
        <v>32199.703840000002</v>
      </c>
      <c r="R7168" s="24">
        <f t="shared" si="1226"/>
        <v>0</v>
      </c>
      <c r="S7168" s="24">
        <f t="shared" si="1227"/>
        <v>17134.136476181357</v>
      </c>
      <c r="T7168" s="24" t="str">
        <f t="shared" si="1228"/>
        <v>charge</v>
      </c>
      <c r="V7168" s="24">
        <f t="shared" si="1231"/>
        <v>0</v>
      </c>
      <c r="W7168" s="24">
        <f t="shared" si="1229"/>
        <v>4000</v>
      </c>
      <c r="X7168" s="24">
        <f t="shared" si="1232"/>
        <v>0</v>
      </c>
      <c r="Z7168" s="24">
        <f t="shared" si="1230"/>
        <v>0</v>
      </c>
      <c r="AB7168" s="24">
        <f t="shared" si="1224"/>
        <v>17134.136476181357</v>
      </c>
    </row>
    <row r="7169" x14ac:dyDescent="0.2">
      <c r="I7169" s="25">
        <v>7164</v>
      </c>
      <c r="J7169" s="29">
        <v>0.43185415500000002</v>
      </c>
      <c r="L7169" s="25">
        <v>19193.417958354948</v>
      </c>
      <c r="N7169" s="25">
        <v>7164</v>
      </c>
      <c r="O7169" s="25">
        <f t="shared" si="1225"/>
        <v>15258.767276892186</v>
      </c>
      <c r="P7169" s="25">
        <f t="shared" si="1222"/>
        <v>15258.767276892186</v>
      </c>
      <c r="Q7169" s="25">
        <f t="shared" si="1223"/>
        <v>34548.332399999999</v>
      </c>
      <c r="R7169" s="25">
        <f t="shared" si="1226"/>
        <v>0</v>
      </c>
      <c r="S7169" s="25">
        <f t="shared" si="1227"/>
        <v>19289.565123107815</v>
      </c>
      <c r="T7169" s="25" t="str">
        <f t="shared" si="1228"/>
        <v>charge</v>
      </c>
      <c r="V7169" s="25">
        <f t="shared" si="1231"/>
        <v>0</v>
      </c>
      <c r="W7169" s="25">
        <f t="shared" si="1229"/>
        <v>4000</v>
      </c>
      <c r="X7169" s="25">
        <f t="shared" si="1232"/>
        <v>0</v>
      </c>
      <c r="Z7169" s="25">
        <f t="shared" si="1230"/>
        <v>0</v>
      </c>
      <c r="AB7169" s="25">
        <f t="shared" si="1224"/>
        <v>19289.565123107815</v>
      </c>
    </row>
    <row r="7170" x14ac:dyDescent="0.2">
      <c r="I7170" s="24">
        <v>7165</v>
      </c>
      <c r="J7170" s="28">
        <v>0.498293971</v>
      </c>
      <c r="L7170" s="24">
        <v>19540.643130969998</v>
      </c>
      <c r="N7170" s="24">
        <v>7165</v>
      </c>
      <c r="O7170" s="24">
        <f t="shared" si="1225"/>
        <v>15534.811289121149</v>
      </c>
      <c r="P7170" s="24">
        <f t="shared" si="1222"/>
        <v>15534.811289121149</v>
      </c>
      <c r="Q7170" s="24">
        <f t="shared" si="1223"/>
        <v>39863.517679999997</v>
      </c>
      <c r="R7170" s="24">
        <f t="shared" si="1226"/>
        <v>0</v>
      </c>
      <c r="S7170" s="24">
        <f t="shared" si="1227"/>
        <v>24328.706390878848</v>
      </c>
      <c r="T7170" s="24" t="str">
        <f t="shared" si="1228"/>
        <v>charge</v>
      </c>
      <c r="V7170" s="24">
        <f t="shared" si="1231"/>
        <v>0</v>
      </c>
      <c r="W7170" s="24">
        <f t="shared" si="1229"/>
        <v>4000</v>
      </c>
      <c r="X7170" s="24">
        <f t="shared" si="1232"/>
        <v>0</v>
      </c>
      <c r="Z7170" s="24">
        <f t="shared" si="1230"/>
        <v>0</v>
      </c>
      <c r="AB7170" s="24">
        <f t="shared" si="1224"/>
        <v>24328.706390878848</v>
      </c>
    </row>
    <row r="7171" x14ac:dyDescent="0.2">
      <c r="I7171" s="25">
        <v>7166</v>
      </c>
      <c r="J7171" s="29">
        <v>0.46489861200000004</v>
      </c>
      <c r="L7171" s="25">
        <v>19552.908117544648</v>
      </c>
      <c r="N7171" s="25">
        <v>7166</v>
      </c>
      <c r="O7171" s="25">
        <f t="shared" si="1225"/>
        <v>15544.561953447996</v>
      </c>
      <c r="P7171" s="25">
        <f t="shared" si="1222"/>
        <v>15544.561953447996</v>
      </c>
      <c r="Q7171" s="25">
        <f t="shared" si="1223"/>
        <v>37191.888960000004</v>
      </c>
      <c r="R7171" s="25">
        <f t="shared" si="1226"/>
        <v>0</v>
      </c>
      <c r="S7171" s="25">
        <f t="shared" si="1227"/>
        <v>21647.327006552008</v>
      </c>
      <c r="T7171" s="25" t="str">
        <f t="shared" si="1228"/>
        <v>charge</v>
      </c>
      <c r="V7171" s="25">
        <f t="shared" si="1231"/>
        <v>0</v>
      </c>
      <c r="W7171" s="25">
        <f t="shared" si="1229"/>
        <v>4000</v>
      </c>
      <c r="X7171" s="25">
        <f t="shared" si="1232"/>
        <v>0</v>
      </c>
      <c r="Z7171" s="25">
        <f t="shared" si="1230"/>
        <v>0</v>
      </c>
      <c r="AB7171" s="25">
        <f t="shared" si="1224"/>
        <v>21647.327006552008</v>
      </c>
    </row>
    <row r="7172" x14ac:dyDescent="0.2">
      <c r="I7172" s="24">
        <v>7167</v>
      </c>
      <c r="J7172" s="28">
        <v>0.42910168699999995</v>
      </c>
      <c r="L7172" s="24">
        <v>19751.59738779068</v>
      </c>
      <c r="N7172" s="24">
        <v>7167</v>
      </c>
      <c r="O7172" s="24">
        <f t="shared" si="1225"/>
        <v>15702.519923293592</v>
      </c>
      <c r="P7172" s="24">
        <f t="shared" si="1222"/>
        <v>15702.519923293592</v>
      </c>
      <c r="Q7172" s="24">
        <f t="shared" si="1223"/>
        <v>34328.134959999996</v>
      </c>
      <c r="R7172" s="24">
        <f t="shared" si="1226"/>
        <v>0</v>
      </c>
      <c r="S7172" s="24">
        <f t="shared" si="1227"/>
        <v>18625.615036706404</v>
      </c>
      <c r="T7172" s="24" t="str">
        <f t="shared" si="1228"/>
        <v>charge</v>
      </c>
      <c r="V7172" s="24">
        <f t="shared" si="1231"/>
        <v>0</v>
      </c>
      <c r="W7172" s="24">
        <f t="shared" si="1229"/>
        <v>4000</v>
      </c>
      <c r="X7172" s="24">
        <f t="shared" si="1232"/>
        <v>0</v>
      </c>
      <c r="Z7172" s="24">
        <f t="shared" si="1230"/>
        <v>0</v>
      </c>
      <c r="AB7172" s="24">
        <f t="shared" si="1224"/>
        <v>18625.615036706404</v>
      </c>
    </row>
    <row r="7173" x14ac:dyDescent="0.2">
      <c r="I7173" s="25">
        <v>7168</v>
      </c>
      <c r="J7173" s="29">
        <v>0.53058476300000001</v>
      </c>
      <c r="L7173" s="25">
        <v>19654.435398793219</v>
      </c>
      <c r="N7173" s="25">
        <v>7168</v>
      </c>
      <c r="O7173" s="25">
        <f t="shared" si="1225"/>
        <v>15625.27614204061</v>
      </c>
      <c r="P7173" s="25">
        <f t="shared" si="1222"/>
        <v>15625.27614204061</v>
      </c>
      <c r="Q7173" s="25">
        <f t="shared" si="1223"/>
        <v>42446.781040000002</v>
      </c>
      <c r="R7173" s="25">
        <f t="shared" si="1226"/>
        <v>0</v>
      </c>
      <c r="S7173" s="25">
        <f t="shared" si="1227"/>
        <v>26821.504897959392</v>
      </c>
      <c r="T7173" s="25" t="str">
        <f t="shared" si="1228"/>
        <v>charge</v>
      </c>
      <c r="V7173" s="25">
        <f t="shared" si="1231"/>
        <v>0</v>
      </c>
      <c r="W7173" s="25">
        <f t="shared" si="1229"/>
        <v>4000</v>
      </c>
      <c r="X7173" s="25">
        <f t="shared" si="1232"/>
        <v>0</v>
      </c>
      <c r="Z7173" s="25">
        <f t="shared" si="1230"/>
        <v>0</v>
      </c>
      <c r="AB7173" s="25">
        <f t="shared" si="1224"/>
        <v>26821.504897959392</v>
      </c>
    </row>
    <row r="7174" x14ac:dyDescent="0.2">
      <c r="I7174" s="24">
        <v>7169</v>
      </c>
      <c r="J7174" s="28">
        <v>0.25829375300000001</v>
      </c>
      <c r="L7174" s="24">
        <v>19341.602282619475</v>
      </c>
      <c r="N7174" s="24">
        <v>7169</v>
      </c>
      <c r="O7174" s="24">
        <f t="shared" si="1225"/>
        <v>15376.573814682482</v>
      </c>
      <c r="P7174" s="24">
        <f t="shared" ref="P7174:P7237" si="1233">O7174-$E$8*$E$9</f>
        <v>15376.573814682482</v>
      </c>
      <c r="Q7174" s="24">
        <f t="shared" ref="Q7174:Q7237" si="1234">J7174*$E$7</f>
        <v>20663.500240000001</v>
      </c>
      <c r="R7174" s="24">
        <f t="shared" si="1226"/>
        <v>0</v>
      </c>
      <c r="S7174" s="24">
        <f t="shared" si="1227"/>
        <v>5286.9264253175188</v>
      </c>
      <c r="T7174" s="24" t="str">
        <f t="shared" si="1228"/>
        <v>charge</v>
      </c>
      <c r="V7174" s="24">
        <f t="shared" si="1231"/>
        <v>0</v>
      </c>
      <c r="W7174" s="24">
        <f t="shared" si="1229"/>
        <v>4000</v>
      </c>
      <c r="X7174" s="24">
        <f t="shared" si="1232"/>
        <v>0</v>
      </c>
      <c r="Z7174" s="24">
        <f t="shared" si="1230"/>
        <v>0</v>
      </c>
      <c r="AB7174" s="24">
        <f t="shared" ref="AB7174:AB7237" si="1235">IF(T7174="charge",(S7174-V7174),0)</f>
        <v>5286.9264253175188</v>
      </c>
    </row>
    <row r="7175" x14ac:dyDescent="0.2">
      <c r="I7175" s="25">
        <v>7170</v>
      </c>
      <c r="J7175" s="29">
        <v>0</v>
      </c>
      <c r="L7175" s="25">
        <v>19505.738544559477</v>
      </c>
      <c r="N7175" s="25">
        <v>7170</v>
      </c>
      <c r="O7175" s="25">
        <f t="shared" ref="O7175:O7238" si="1236">L7175*$O$2</f>
        <v>15507.062142924786</v>
      </c>
      <c r="P7175" s="25">
        <f t="shared" si="1233"/>
        <v>15507.062142924786</v>
      </c>
      <c r="Q7175" s="25">
        <f t="shared" si="1234"/>
        <v>0</v>
      </c>
      <c r="R7175" s="25">
        <f t="shared" ref="R7175:R7238" si="1237">IF(P7175&gt;Q7175,P7175-Q7175,0)</f>
        <v>15507.062142924786</v>
      </c>
      <c r="S7175" s="25">
        <f t="shared" ref="S7175:S7238" si="1238">IF(Q7175&gt;P7175,Q7175-P7175,0)</f>
        <v>0</v>
      </c>
      <c r="T7175" s="25" t="str">
        <f t="shared" ref="T7175:T7238" si="1239">IF(P7175&gt;Q7175,"drain","charge")</f>
        <v>drain</v>
      </c>
      <c r="V7175" s="25">
        <f t="shared" si="1231"/>
        <v>0</v>
      </c>
      <c r="W7175" s="25">
        <f t="shared" ref="W7175:W7238" si="1240">IF(W7174+S7175&gt;$E$11,$E$11,IF(T7175="charge",W7174+(S7175*$E$12),IF((W7174-R7175)&gt;0,W7174-R7175,0)))</f>
        <v>0</v>
      </c>
      <c r="X7175" s="25">
        <f t="shared" si="1232"/>
        <v>4000</v>
      </c>
      <c r="Z7175" s="25">
        <f t="shared" ref="Z7175:Z7238" si="1241">R7175-X7175</f>
        <v>11507.062142924786</v>
      </c>
      <c r="AB7175" s="25">
        <f t="shared" si="1235"/>
        <v>0</v>
      </c>
    </row>
    <row r="7176" x14ac:dyDescent="0.2">
      <c r="I7176" s="24">
        <v>7171</v>
      </c>
      <c r="J7176" s="28">
        <v>0</v>
      </c>
      <c r="L7176" s="24">
        <v>19987.686343407629</v>
      </c>
      <c r="N7176" s="24">
        <v>7171</v>
      </c>
      <c r="O7176" s="24">
        <f t="shared" si="1236"/>
        <v>15890.210643009066</v>
      </c>
      <c r="P7176" s="24">
        <f t="shared" si="1233"/>
        <v>15890.210643009066</v>
      </c>
      <c r="Q7176" s="24">
        <f t="shared" si="1234"/>
        <v>0</v>
      </c>
      <c r="R7176" s="24">
        <f t="shared" si="1237"/>
        <v>15890.210643009066</v>
      </c>
      <c r="S7176" s="24">
        <f t="shared" si="1238"/>
        <v>0</v>
      </c>
      <c r="T7176" s="24" t="str">
        <f t="shared" si="1239"/>
        <v>drain</v>
      </c>
      <c r="V7176" s="24">
        <f t="shared" ref="V7176:V7239" si="1242">IF(W7176&gt;=W7175,(W7176-W7175),0)</f>
        <v>0</v>
      </c>
      <c r="W7176" s="24">
        <f t="shared" si="1240"/>
        <v>0</v>
      </c>
      <c r="X7176" s="24">
        <f t="shared" ref="X7176:X7239" si="1243">IF(T7176="drain",W7175-W7176,0)</f>
        <v>0</v>
      </c>
      <c r="Z7176" s="24">
        <f t="shared" si="1241"/>
        <v>15890.210643009066</v>
      </c>
      <c r="AB7176" s="24">
        <f t="shared" si="1235"/>
        <v>0</v>
      </c>
    </row>
    <row r="7177" x14ac:dyDescent="0.2">
      <c r="I7177" s="25">
        <v>7172</v>
      </c>
      <c r="J7177" s="29">
        <v>0</v>
      </c>
      <c r="L7177" s="25">
        <v>19537.088953018188</v>
      </c>
      <c r="N7177" s="25">
        <v>7172</v>
      </c>
      <c r="O7177" s="25">
        <f t="shared" si="1236"/>
        <v>15531.985717649461</v>
      </c>
      <c r="P7177" s="25">
        <f t="shared" si="1233"/>
        <v>15531.985717649461</v>
      </c>
      <c r="Q7177" s="25">
        <f t="shared" si="1234"/>
        <v>0</v>
      </c>
      <c r="R7177" s="25">
        <f t="shared" si="1237"/>
        <v>15531.985717649461</v>
      </c>
      <c r="S7177" s="25">
        <f t="shared" si="1238"/>
        <v>0</v>
      </c>
      <c r="T7177" s="25" t="str">
        <f t="shared" si="1239"/>
        <v>drain</v>
      </c>
      <c r="V7177" s="25">
        <f t="shared" si="1242"/>
        <v>0</v>
      </c>
      <c r="W7177" s="25">
        <f t="shared" si="1240"/>
        <v>0</v>
      </c>
      <c r="X7177" s="25">
        <f t="shared" si="1243"/>
        <v>0</v>
      </c>
      <c r="Z7177" s="25">
        <f t="shared" si="1241"/>
        <v>15531.985717649461</v>
      </c>
      <c r="AB7177" s="25">
        <f t="shared" si="1235"/>
        <v>0</v>
      </c>
    </row>
    <row r="7178" x14ac:dyDescent="0.2">
      <c r="I7178" s="24">
        <v>7173</v>
      </c>
      <c r="J7178" s="28">
        <v>0</v>
      </c>
      <c r="L7178" s="24">
        <v>18957.848925733564</v>
      </c>
      <c r="N7178" s="24">
        <v>7173</v>
      </c>
      <c r="O7178" s="24">
        <f t="shared" si="1236"/>
        <v>15071.489895958184</v>
      </c>
      <c r="P7178" s="24">
        <f t="shared" si="1233"/>
        <v>15071.489895958184</v>
      </c>
      <c r="Q7178" s="24">
        <f t="shared" si="1234"/>
        <v>0</v>
      </c>
      <c r="R7178" s="24">
        <f t="shared" si="1237"/>
        <v>15071.489895958184</v>
      </c>
      <c r="S7178" s="24">
        <f t="shared" si="1238"/>
        <v>0</v>
      </c>
      <c r="T7178" s="24" t="str">
        <f t="shared" si="1239"/>
        <v>drain</v>
      </c>
      <c r="V7178" s="24">
        <f t="shared" si="1242"/>
        <v>0</v>
      </c>
      <c r="W7178" s="24">
        <f t="shared" si="1240"/>
        <v>0</v>
      </c>
      <c r="X7178" s="24">
        <f t="shared" si="1243"/>
        <v>0</v>
      </c>
      <c r="Z7178" s="24">
        <f t="shared" si="1241"/>
        <v>15071.489895958184</v>
      </c>
      <c r="AB7178" s="24">
        <f t="shared" si="1235"/>
        <v>0</v>
      </c>
    </row>
    <row r="7179" x14ac:dyDescent="0.2">
      <c r="I7179" s="25">
        <v>7174</v>
      </c>
      <c r="J7179" s="29">
        <v>0</v>
      </c>
      <c r="L7179" s="25">
        <v>18073.37851295471</v>
      </c>
      <c r="N7179" s="25">
        <v>7174</v>
      </c>
      <c r="O7179" s="25">
        <f t="shared" si="1236"/>
        <v>14368.335917798995</v>
      </c>
      <c r="P7179" s="25">
        <f t="shared" si="1233"/>
        <v>14368.335917798995</v>
      </c>
      <c r="Q7179" s="25">
        <f t="shared" si="1234"/>
        <v>0</v>
      </c>
      <c r="R7179" s="25">
        <f t="shared" si="1237"/>
        <v>14368.335917798995</v>
      </c>
      <c r="S7179" s="25">
        <f t="shared" si="1238"/>
        <v>0</v>
      </c>
      <c r="T7179" s="25" t="str">
        <f t="shared" si="1239"/>
        <v>drain</v>
      </c>
      <c r="V7179" s="25">
        <f t="shared" si="1242"/>
        <v>0</v>
      </c>
      <c r="W7179" s="25">
        <f t="shared" si="1240"/>
        <v>0</v>
      </c>
      <c r="X7179" s="25">
        <f t="shared" si="1243"/>
        <v>0</v>
      </c>
      <c r="Z7179" s="25">
        <f t="shared" si="1241"/>
        <v>14368.335917798995</v>
      </c>
      <c r="AB7179" s="25">
        <f t="shared" si="1235"/>
        <v>0</v>
      </c>
    </row>
    <row r="7180" x14ac:dyDescent="0.2">
      <c r="I7180" s="24">
        <v>7175</v>
      </c>
      <c r="J7180" s="28">
        <v>0</v>
      </c>
      <c r="L7180" s="24">
        <v>17090.394491088387</v>
      </c>
      <c r="N7180" s="24">
        <v>7175</v>
      </c>
      <c r="O7180" s="24">
        <f t="shared" si="1236"/>
        <v>13586.863620415268</v>
      </c>
      <c r="P7180" s="24">
        <f t="shared" si="1233"/>
        <v>13586.863620415268</v>
      </c>
      <c r="Q7180" s="24">
        <f t="shared" si="1234"/>
        <v>0</v>
      </c>
      <c r="R7180" s="24">
        <f t="shared" si="1237"/>
        <v>13586.863620415268</v>
      </c>
      <c r="S7180" s="24">
        <f t="shared" si="1238"/>
        <v>0</v>
      </c>
      <c r="T7180" s="24" t="str">
        <f t="shared" si="1239"/>
        <v>drain</v>
      </c>
      <c r="V7180" s="24">
        <f t="shared" si="1242"/>
        <v>0</v>
      </c>
      <c r="W7180" s="24">
        <f t="shared" si="1240"/>
        <v>0</v>
      </c>
      <c r="X7180" s="24">
        <f t="shared" si="1243"/>
        <v>0</v>
      </c>
      <c r="Z7180" s="24">
        <f t="shared" si="1241"/>
        <v>13586.863620415268</v>
      </c>
      <c r="AB7180" s="24">
        <f t="shared" si="1235"/>
        <v>0</v>
      </c>
    </row>
    <row r="7181" x14ac:dyDescent="0.2">
      <c r="I7181" s="25">
        <v>7176</v>
      </c>
      <c r="J7181" s="29">
        <v>0</v>
      </c>
      <c r="L7181" s="25">
        <v>15671.066093349456</v>
      </c>
      <c r="N7181" s="25">
        <v>7176</v>
      </c>
      <c r="O7181" s="25">
        <f t="shared" si="1236"/>
        <v>12458.497544212818</v>
      </c>
      <c r="P7181" s="25">
        <f t="shared" si="1233"/>
        <v>12458.497544212818</v>
      </c>
      <c r="Q7181" s="25">
        <f t="shared" si="1234"/>
        <v>0</v>
      </c>
      <c r="R7181" s="25">
        <f t="shared" si="1237"/>
        <v>12458.497544212818</v>
      </c>
      <c r="S7181" s="25">
        <f t="shared" si="1238"/>
        <v>0</v>
      </c>
      <c r="T7181" s="25" t="str">
        <f t="shared" si="1239"/>
        <v>drain</v>
      </c>
      <c r="V7181" s="25">
        <f t="shared" si="1242"/>
        <v>0</v>
      </c>
      <c r="W7181" s="25">
        <f t="shared" si="1240"/>
        <v>0</v>
      </c>
      <c r="X7181" s="25">
        <f t="shared" si="1243"/>
        <v>0</v>
      </c>
      <c r="Z7181" s="25">
        <f t="shared" si="1241"/>
        <v>12458.497544212818</v>
      </c>
      <c r="AB7181" s="25">
        <f t="shared" si="1235"/>
        <v>0</v>
      </c>
    </row>
    <row r="7182" x14ac:dyDescent="0.2">
      <c r="I7182" s="24">
        <v>7177</v>
      </c>
      <c r="J7182" s="28">
        <v>0</v>
      </c>
      <c r="L7182" s="24">
        <v>14657.013179016112</v>
      </c>
      <c r="N7182" s="24">
        <v>7177</v>
      </c>
      <c r="O7182" s="24">
        <f t="shared" si="1236"/>
        <v>11652.325477317811</v>
      </c>
      <c r="P7182" s="24">
        <f t="shared" si="1233"/>
        <v>11652.325477317811</v>
      </c>
      <c r="Q7182" s="24">
        <f t="shared" si="1234"/>
        <v>0</v>
      </c>
      <c r="R7182" s="24">
        <f t="shared" si="1237"/>
        <v>11652.325477317811</v>
      </c>
      <c r="S7182" s="24">
        <f t="shared" si="1238"/>
        <v>0</v>
      </c>
      <c r="T7182" s="24" t="str">
        <f t="shared" si="1239"/>
        <v>drain</v>
      </c>
      <c r="V7182" s="24">
        <f t="shared" si="1242"/>
        <v>0</v>
      </c>
      <c r="W7182" s="24">
        <f t="shared" si="1240"/>
        <v>0</v>
      </c>
      <c r="X7182" s="24">
        <f t="shared" si="1243"/>
        <v>0</v>
      </c>
      <c r="Z7182" s="24">
        <f t="shared" si="1241"/>
        <v>11652.325477317811</v>
      </c>
      <c r="AB7182" s="24">
        <f t="shared" si="1235"/>
        <v>0</v>
      </c>
    </row>
    <row r="7183" x14ac:dyDescent="0.2">
      <c r="I7183" s="25">
        <v>7178</v>
      </c>
      <c r="J7183" s="29">
        <v>0</v>
      </c>
      <c r="L7183" s="25">
        <v>14304.617327499389</v>
      </c>
      <c r="N7183" s="25">
        <v>7178</v>
      </c>
      <c r="O7183" s="25">
        <f t="shared" si="1236"/>
        <v>11372.170775362014</v>
      </c>
      <c r="P7183" s="25">
        <f t="shared" si="1233"/>
        <v>11372.170775362014</v>
      </c>
      <c r="Q7183" s="25">
        <f t="shared" si="1234"/>
        <v>0</v>
      </c>
      <c r="R7183" s="25">
        <f t="shared" si="1237"/>
        <v>11372.170775362014</v>
      </c>
      <c r="S7183" s="25">
        <f t="shared" si="1238"/>
        <v>0</v>
      </c>
      <c r="T7183" s="25" t="str">
        <f t="shared" si="1239"/>
        <v>drain</v>
      </c>
      <c r="V7183" s="25">
        <f t="shared" si="1242"/>
        <v>0</v>
      </c>
      <c r="W7183" s="25">
        <f t="shared" si="1240"/>
        <v>0</v>
      </c>
      <c r="X7183" s="25">
        <f t="shared" si="1243"/>
        <v>0</v>
      </c>
      <c r="Z7183" s="25">
        <f t="shared" si="1241"/>
        <v>11372.170775362014</v>
      </c>
      <c r="AB7183" s="25">
        <f t="shared" si="1235"/>
        <v>0</v>
      </c>
    </row>
    <row r="7184" x14ac:dyDescent="0.2">
      <c r="I7184" s="24">
        <v>7179</v>
      </c>
      <c r="J7184" s="28">
        <v>0</v>
      </c>
      <c r="L7184" s="24">
        <v>13958.405564033985</v>
      </c>
      <c r="N7184" s="24">
        <v>7179</v>
      </c>
      <c r="O7184" s="24">
        <f t="shared" si="1236"/>
        <v>11096.932423407019</v>
      </c>
      <c r="P7184" s="24">
        <f t="shared" si="1233"/>
        <v>11096.932423407019</v>
      </c>
      <c r="Q7184" s="24">
        <f t="shared" si="1234"/>
        <v>0</v>
      </c>
      <c r="R7184" s="24">
        <f t="shared" si="1237"/>
        <v>11096.932423407019</v>
      </c>
      <c r="S7184" s="24">
        <f t="shared" si="1238"/>
        <v>0</v>
      </c>
      <c r="T7184" s="24" t="str">
        <f t="shared" si="1239"/>
        <v>drain</v>
      </c>
      <c r="V7184" s="24">
        <f t="shared" si="1242"/>
        <v>0</v>
      </c>
      <c r="W7184" s="24">
        <f t="shared" si="1240"/>
        <v>0</v>
      </c>
      <c r="X7184" s="24">
        <f t="shared" si="1243"/>
        <v>0</v>
      </c>
      <c r="Z7184" s="24">
        <f t="shared" si="1241"/>
        <v>11096.932423407019</v>
      </c>
      <c r="AB7184" s="24">
        <f t="shared" si="1235"/>
        <v>0</v>
      </c>
    </row>
    <row r="7185" x14ac:dyDescent="0.2">
      <c r="I7185" s="25">
        <v>7180</v>
      </c>
      <c r="J7185" s="29">
        <v>0</v>
      </c>
      <c r="L7185" s="25">
        <v>13895.402138900756</v>
      </c>
      <c r="N7185" s="25">
        <v>7180</v>
      </c>
      <c r="O7185" s="25">
        <f t="shared" si="1236"/>
        <v>11046.844700426102</v>
      </c>
      <c r="P7185" s="25">
        <f t="shared" si="1233"/>
        <v>11046.844700426102</v>
      </c>
      <c r="Q7185" s="25">
        <f t="shared" si="1234"/>
        <v>0</v>
      </c>
      <c r="R7185" s="25">
        <f t="shared" si="1237"/>
        <v>11046.844700426102</v>
      </c>
      <c r="S7185" s="25">
        <f t="shared" si="1238"/>
        <v>0</v>
      </c>
      <c r="T7185" s="25" t="str">
        <f t="shared" si="1239"/>
        <v>drain</v>
      </c>
      <c r="V7185" s="25">
        <f t="shared" si="1242"/>
        <v>0</v>
      </c>
      <c r="W7185" s="25">
        <f t="shared" si="1240"/>
        <v>0</v>
      </c>
      <c r="X7185" s="25">
        <f t="shared" si="1243"/>
        <v>0</v>
      </c>
      <c r="Z7185" s="25">
        <f t="shared" si="1241"/>
        <v>11046.844700426102</v>
      </c>
      <c r="AB7185" s="25">
        <f t="shared" si="1235"/>
        <v>0</v>
      </c>
    </row>
    <row r="7186" x14ac:dyDescent="0.2">
      <c r="I7186" s="24">
        <v>7181</v>
      </c>
      <c r="J7186" s="28">
        <v>0</v>
      </c>
      <c r="L7186" s="24">
        <v>14426.935106146335</v>
      </c>
      <c r="N7186" s="24">
        <v>7181</v>
      </c>
      <c r="O7186" s="24">
        <f t="shared" si="1236"/>
        <v>11469.413409386338</v>
      </c>
      <c r="P7186" s="24">
        <f t="shared" si="1233"/>
        <v>11469.413409386338</v>
      </c>
      <c r="Q7186" s="24">
        <f t="shared" si="1234"/>
        <v>0</v>
      </c>
      <c r="R7186" s="24">
        <f t="shared" si="1237"/>
        <v>11469.413409386338</v>
      </c>
      <c r="S7186" s="24">
        <f t="shared" si="1238"/>
        <v>0</v>
      </c>
      <c r="T7186" s="24" t="str">
        <f t="shared" si="1239"/>
        <v>drain</v>
      </c>
      <c r="V7186" s="24">
        <f t="shared" si="1242"/>
        <v>0</v>
      </c>
      <c r="W7186" s="24">
        <f t="shared" si="1240"/>
        <v>0</v>
      </c>
      <c r="X7186" s="24">
        <f t="shared" si="1243"/>
        <v>0</v>
      </c>
      <c r="Z7186" s="24">
        <f t="shared" si="1241"/>
        <v>11469.413409386338</v>
      </c>
      <c r="AB7186" s="24">
        <f t="shared" si="1235"/>
        <v>0</v>
      </c>
    </row>
    <row r="7187" x14ac:dyDescent="0.2">
      <c r="I7187" s="25">
        <v>7182</v>
      </c>
      <c r="J7187" s="29">
        <v>0</v>
      </c>
      <c r="L7187" s="25">
        <v>15469.062993907928</v>
      </c>
      <c r="N7187" s="25">
        <v>7182</v>
      </c>
      <c r="O7187" s="25">
        <f t="shared" si="1236"/>
        <v>12297.905080156803</v>
      </c>
      <c r="P7187" s="25">
        <f t="shared" si="1233"/>
        <v>12297.905080156803</v>
      </c>
      <c r="Q7187" s="25">
        <f t="shared" si="1234"/>
        <v>0</v>
      </c>
      <c r="R7187" s="25">
        <f t="shared" si="1237"/>
        <v>12297.905080156803</v>
      </c>
      <c r="S7187" s="25">
        <f t="shared" si="1238"/>
        <v>0</v>
      </c>
      <c r="T7187" s="25" t="str">
        <f t="shared" si="1239"/>
        <v>drain</v>
      </c>
      <c r="V7187" s="25">
        <f t="shared" si="1242"/>
        <v>0</v>
      </c>
      <c r="W7187" s="25">
        <f t="shared" si="1240"/>
        <v>0</v>
      </c>
      <c r="X7187" s="25">
        <f t="shared" si="1243"/>
        <v>0</v>
      </c>
      <c r="Z7187" s="25">
        <f t="shared" si="1241"/>
        <v>12297.905080156803</v>
      </c>
      <c r="AB7187" s="25">
        <f t="shared" si="1235"/>
        <v>0</v>
      </c>
    </row>
    <row r="7188" x14ac:dyDescent="0.2">
      <c r="I7188" s="24">
        <v>7183</v>
      </c>
      <c r="J7188" s="28">
        <v>0</v>
      </c>
      <c r="L7188" s="24">
        <v>16469.778215312956</v>
      </c>
      <c r="N7188" s="24">
        <v>7183</v>
      </c>
      <c r="O7188" s="24">
        <f t="shared" si="1236"/>
        <v>13093.4736811738</v>
      </c>
      <c r="P7188" s="24">
        <f t="shared" si="1233"/>
        <v>13093.4736811738</v>
      </c>
      <c r="Q7188" s="24">
        <f t="shared" si="1234"/>
        <v>0</v>
      </c>
      <c r="R7188" s="24">
        <f t="shared" si="1237"/>
        <v>13093.4736811738</v>
      </c>
      <c r="S7188" s="24">
        <f t="shared" si="1238"/>
        <v>0</v>
      </c>
      <c r="T7188" s="24" t="str">
        <f t="shared" si="1239"/>
        <v>drain</v>
      </c>
      <c r="V7188" s="24">
        <f t="shared" si="1242"/>
        <v>0</v>
      </c>
      <c r="W7188" s="24">
        <f t="shared" si="1240"/>
        <v>0</v>
      </c>
      <c r="X7188" s="24">
        <f t="shared" si="1243"/>
        <v>0</v>
      </c>
      <c r="Z7188" s="24">
        <f t="shared" si="1241"/>
        <v>13093.4736811738</v>
      </c>
      <c r="AB7188" s="24">
        <f t="shared" si="1235"/>
        <v>0</v>
      </c>
    </row>
    <row r="7189" x14ac:dyDescent="0.2">
      <c r="I7189" s="25">
        <v>7184</v>
      </c>
      <c r="J7189" s="29">
        <v>0.26907035800000001</v>
      </c>
      <c r="L7189" s="25">
        <v>16711.172087383267</v>
      </c>
      <c r="N7189" s="25">
        <v>7184</v>
      </c>
      <c r="O7189" s="25">
        <f t="shared" si="1236"/>
        <v>13285.381809469698</v>
      </c>
      <c r="P7189" s="25">
        <f t="shared" si="1233"/>
        <v>13285.381809469698</v>
      </c>
      <c r="Q7189" s="25">
        <f t="shared" si="1234"/>
        <v>21525.628639999999</v>
      </c>
      <c r="R7189" s="25">
        <f t="shared" si="1237"/>
        <v>0</v>
      </c>
      <c r="S7189" s="25">
        <f t="shared" si="1238"/>
        <v>8240.2468305303009</v>
      </c>
      <c r="T7189" s="25" t="str">
        <f t="shared" si="1239"/>
        <v>charge</v>
      </c>
      <c r="V7189" s="25">
        <f t="shared" si="1242"/>
        <v>4000</v>
      </c>
      <c r="W7189" s="25">
        <f t="shared" si="1240"/>
        <v>4000</v>
      </c>
      <c r="X7189" s="25">
        <f t="shared" si="1243"/>
        <v>0</v>
      </c>
      <c r="Z7189" s="25">
        <f t="shared" si="1241"/>
        <v>0</v>
      </c>
      <c r="AB7189" s="25">
        <f t="shared" si="1235"/>
        <v>4240.2468305303009</v>
      </c>
    </row>
    <row r="7190" x14ac:dyDescent="0.2">
      <c r="I7190" s="24">
        <v>7185</v>
      </c>
      <c r="J7190" s="28">
        <v>0.41300945299999997</v>
      </c>
      <c r="L7190" s="24">
        <v>17840.252003097532</v>
      </c>
      <c r="N7190" s="24">
        <v>7185</v>
      </c>
      <c r="O7190" s="24">
        <f t="shared" si="1236"/>
        <v>14183.000342462539</v>
      </c>
      <c r="P7190" s="24">
        <f t="shared" si="1233"/>
        <v>14183.000342462539</v>
      </c>
      <c r="Q7190" s="24">
        <f t="shared" si="1234"/>
        <v>33040.756239999995</v>
      </c>
      <c r="R7190" s="24">
        <f t="shared" si="1237"/>
        <v>0</v>
      </c>
      <c r="S7190" s="24">
        <f t="shared" si="1238"/>
        <v>18857.755897537456</v>
      </c>
      <c r="T7190" s="24" t="str">
        <f t="shared" si="1239"/>
        <v>charge</v>
      </c>
      <c r="V7190" s="24">
        <f t="shared" si="1242"/>
        <v>0</v>
      </c>
      <c r="W7190" s="24">
        <f t="shared" si="1240"/>
        <v>4000</v>
      </c>
      <c r="X7190" s="24">
        <f t="shared" si="1243"/>
        <v>0</v>
      </c>
      <c r="Z7190" s="24">
        <f t="shared" si="1241"/>
        <v>0</v>
      </c>
      <c r="AB7190" s="24">
        <f t="shared" si="1235"/>
        <v>18857.755897537456</v>
      </c>
    </row>
    <row r="7191" x14ac:dyDescent="0.2">
      <c r="I7191" s="25">
        <v>7186</v>
      </c>
      <c r="J7191" s="29">
        <v>0.51297762199999997</v>
      </c>
      <c r="L7191" s="25">
        <v>18525.212057709694</v>
      </c>
      <c r="N7191" s="25">
        <v>7186</v>
      </c>
      <c r="O7191" s="25">
        <f t="shared" si="1236"/>
        <v>14727.543585879208</v>
      </c>
      <c r="P7191" s="25">
        <f t="shared" si="1233"/>
        <v>14727.543585879208</v>
      </c>
      <c r="Q7191" s="25">
        <f t="shared" si="1234"/>
        <v>41038.209759999998</v>
      </c>
      <c r="R7191" s="25">
        <f t="shared" si="1237"/>
        <v>0</v>
      </c>
      <c r="S7191" s="25">
        <f t="shared" si="1238"/>
        <v>26310.66617412079</v>
      </c>
      <c r="T7191" s="25" t="str">
        <f t="shared" si="1239"/>
        <v>charge</v>
      </c>
      <c r="V7191" s="25">
        <f t="shared" si="1242"/>
        <v>0</v>
      </c>
      <c r="W7191" s="25">
        <f t="shared" si="1240"/>
        <v>4000</v>
      </c>
      <c r="X7191" s="25">
        <f t="shared" si="1243"/>
        <v>0</v>
      </c>
      <c r="Z7191" s="25">
        <f t="shared" si="1241"/>
        <v>0</v>
      </c>
      <c r="AB7191" s="25">
        <f t="shared" si="1235"/>
        <v>26310.66617412079</v>
      </c>
    </row>
    <row r="7192" x14ac:dyDescent="0.2">
      <c r="I7192" s="24">
        <v>7187</v>
      </c>
      <c r="J7192" s="28">
        <v>0.51260532800000003</v>
      </c>
      <c r="L7192" s="24">
        <v>18791.479828357697</v>
      </c>
      <c r="N7192" s="24">
        <v>7187</v>
      </c>
      <c r="O7192" s="24">
        <f t="shared" si="1236"/>
        <v>14939.22646354437</v>
      </c>
      <c r="P7192" s="24">
        <f t="shared" si="1233"/>
        <v>14939.22646354437</v>
      </c>
      <c r="Q7192" s="24">
        <f t="shared" si="1234"/>
        <v>41008.426240000001</v>
      </c>
      <c r="R7192" s="24">
        <f t="shared" si="1237"/>
        <v>0</v>
      </c>
      <c r="S7192" s="24">
        <f t="shared" si="1238"/>
        <v>26069.199776455629</v>
      </c>
      <c r="T7192" s="24" t="str">
        <f t="shared" si="1239"/>
        <v>charge</v>
      </c>
      <c r="V7192" s="24">
        <f t="shared" si="1242"/>
        <v>0</v>
      </c>
      <c r="W7192" s="24">
        <f t="shared" si="1240"/>
        <v>4000</v>
      </c>
      <c r="X7192" s="24">
        <f t="shared" si="1243"/>
        <v>0</v>
      </c>
      <c r="Z7192" s="24">
        <f t="shared" si="1241"/>
        <v>0</v>
      </c>
      <c r="AB7192" s="24">
        <f t="shared" si="1235"/>
        <v>26069.199776455629</v>
      </c>
    </row>
    <row r="7193" x14ac:dyDescent="0.2">
      <c r="I7193" s="25">
        <v>7188</v>
      </c>
      <c r="J7193" s="29">
        <v>0.60375041299999999</v>
      </c>
      <c r="L7193" s="25">
        <v>19115.518524193762</v>
      </c>
      <c r="N7193" s="25">
        <v>7188</v>
      </c>
      <c r="O7193" s="25">
        <f t="shared" si="1236"/>
        <v>15196.837226734042</v>
      </c>
      <c r="P7193" s="25">
        <f t="shared" si="1233"/>
        <v>15196.837226734042</v>
      </c>
      <c r="Q7193" s="25">
        <f t="shared" si="1234"/>
        <v>48300.033040000002</v>
      </c>
      <c r="R7193" s="25">
        <f t="shared" si="1237"/>
        <v>0</v>
      </c>
      <c r="S7193" s="25">
        <f t="shared" si="1238"/>
        <v>33103.195813265964</v>
      </c>
      <c r="T7193" s="25" t="str">
        <f t="shared" si="1239"/>
        <v>charge</v>
      </c>
      <c r="V7193" s="25">
        <f t="shared" si="1242"/>
        <v>0</v>
      </c>
      <c r="W7193" s="25">
        <f t="shared" si="1240"/>
        <v>4000</v>
      </c>
      <c r="X7193" s="25">
        <f t="shared" si="1243"/>
        <v>0</v>
      </c>
      <c r="Z7193" s="25">
        <f t="shared" si="1241"/>
        <v>0</v>
      </c>
      <c r="AB7193" s="25">
        <f t="shared" si="1235"/>
        <v>33103.195813265964</v>
      </c>
    </row>
    <row r="7194" x14ac:dyDescent="0.2">
      <c r="I7194" s="24">
        <v>7189</v>
      </c>
      <c r="J7194" s="28">
        <v>0.66035019799999994</v>
      </c>
      <c r="L7194" s="24">
        <v>19116.029154908654</v>
      </c>
      <c r="N7194" s="24">
        <v>7189</v>
      </c>
      <c r="O7194" s="24">
        <f t="shared" si="1236"/>
        <v>15197.243178152381</v>
      </c>
      <c r="P7194" s="24">
        <f t="shared" si="1233"/>
        <v>15197.243178152381</v>
      </c>
      <c r="Q7194" s="24">
        <f t="shared" si="1234"/>
        <v>52828.015839999993</v>
      </c>
      <c r="R7194" s="24">
        <f t="shared" si="1237"/>
        <v>0</v>
      </c>
      <c r="S7194" s="24">
        <f t="shared" si="1238"/>
        <v>37630.772661847615</v>
      </c>
      <c r="T7194" s="24" t="str">
        <f t="shared" si="1239"/>
        <v>charge</v>
      </c>
      <c r="V7194" s="24">
        <f t="shared" si="1242"/>
        <v>0</v>
      </c>
      <c r="W7194" s="24">
        <f t="shared" si="1240"/>
        <v>4000</v>
      </c>
      <c r="X7194" s="24">
        <f t="shared" si="1243"/>
        <v>0</v>
      </c>
      <c r="Z7194" s="24">
        <f t="shared" si="1241"/>
        <v>0</v>
      </c>
      <c r="AB7194" s="24">
        <f t="shared" si="1235"/>
        <v>37630.772661847615</v>
      </c>
    </row>
    <row r="7195" x14ac:dyDescent="0.2">
      <c r="I7195" s="25">
        <v>7190</v>
      </c>
      <c r="J7195" s="29">
        <v>0.59793959600000002</v>
      </c>
      <c r="L7195" s="25">
        <v>19441.207689034938</v>
      </c>
      <c r="N7195" s="25">
        <v>7190</v>
      </c>
      <c r="O7195" s="25">
        <f t="shared" si="1236"/>
        <v>15455.760112782777</v>
      </c>
      <c r="P7195" s="25">
        <f t="shared" si="1233"/>
        <v>15455.760112782777</v>
      </c>
      <c r="Q7195" s="25">
        <f t="shared" si="1234"/>
        <v>47835.167679999999</v>
      </c>
      <c r="R7195" s="25">
        <f t="shared" si="1237"/>
        <v>0</v>
      </c>
      <c r="S7195" s="25">
        <f t="shared" si="1238"/>
        <v>32379.407567217222</v>
      </c>
      <c r="T7195" s="25" t="str">
        <f t="shared" si="1239"/>
        <v>charge</v>
      </c>
      <c r="V7195" s="25">
        <f t="shared" si="1242"/>
        <v>0</v>
      </c>
      <c r="W7195" s="25">
        <f t="shared" si="1240"/>
        <v>4000</v>
      </c>
      <c r="X7195" s="25">
        <f t="shared" si="1243"/>
        <v>0</v>
      </c>
      <c r="Z7195" s="25">
        <f t="shared" si="1241"/>
        <v>0</v>
      </c>
      <c r="AB7195" s="25">
        <f t="shared" si="1235"/>
        <v>32379.407567217222</v>
      </c>
    </row>
    <row r="7196" x14ac:dyDescent="0.2">
      <c r="I7196" s="24">
        <v>7191</v>
      </c>
      <c r="J7196" s="28">
        <v>0.53697099000000004</v>
      </c>
      <c r="L7196" s="24">
        <v>19646.935859835146</v>
      </c>
      <c r="N7196" s="24">
        <v>7191</v>
      </c>
      <c r="O7196" s="24">
        <f t="shared" si="1236"/>
        <v>15619.314008568943</v>
      </c>
      <c r="P7196" s="24">
        <f t="shared" si="1233"/>
        <v>15619.314008568943</v>
      </c>
      <c r="Q7196" s="24">
        <f t="shared" si="1234"/>
        <v>42957.679200000006</v>
      </c>
      <c r="R7196" s="24">
        <f t="shared" si="1237"/>
        <v>0</v>
      </c>
      <c r="S7196" s="24">
        <f t="shared" si="1238"/>
        <v>27338.365191431061</v>
      </c>
      <c r="T7196" s="24" t="str">
        <f t="shared" si="1239"/>
        <v>charge</v>
      </c>
      <c r="V7196" s="24">
        <f t="shared" si="1242"/>
        <v>0</v>
      </c>
      <c r="W7196" s="24">
        <f t="shared" si="1240"/>
        <v>4000</v>
      </c>
      <c r="X7196" s="24">
        <f t="shared" si="1243"/>
        <v>0</v>
      </c>
      <c r="Z7196" s="24">
        <f t="shared" si="1241"/>
        <v>0</v>
      </c>
      <c r="AB7196" s="24">
        <f t="shared" si="1235"/>
        <v>27338.365191431061</v>
      </c>
    </row>
    <row r="7197" x14ac:dyDescent="0.2">
      <c r="I7197" s="25">
        <v>7192</v>
      </c>
      <c r="J7197" s="29">
        <v>0.52239849599999999</v>
      </c>
      <c r="L7197" s="25">
        <v>19581.369261169431</v>
      </c>
      <c r="N7197" s="25">
        <v>7192</v>
      </c>
      <c r="O7197" s="25">
        <f t="shared" si="1236"/>
        <v>15567.188562629699</v>
      </c>
      <c r="P7197" s="25">
        <f t="shared" si="1233"/>
        <v>15567.188562629699</v>
      </c>
      <c r="Q7197" s="25">
        <f t="shared" si="1234"/>
        <v>41791.879679999998</v>
      </c>
      <c r="R7197" s="25">
        <f t="shared" si="1237"/>
        <v>0</v>
      </c>
      <c r="S7197" s="25">
        <f t="shared" si="1238"/>
        <v>26224.691117370297</v>
      </c>
      <c r="T7197" s="25" t="str">
        <f t="shared" si="1239"/>
        <v>charge</v>
      </c>
      <c r="V7197" s="25">
        <f t="shared" si="1242"/>
        <v>0</v>
      </c>
      <c r="W7197" s="25">
        <f t="shared" si="1240"/>
        <v>4000</v>
      </c>
      <c r="X7197" s="25">
        <f t="shared" si="1243"/>
        <v>0</v>
      </c>
      <c r="Z7197" s="25">
        <f t="shared" si="1241"/>
        <v>0</v>
      </c>
      <c r="AB7197" s="25">
        <f t="shared" si="1235"/>
        <v>26224.691117370297</v>
      </c>
    </row>
    <row r="7198" x14ac:dyDescent="0.2">
      <c r="I7198" s="24">
        <v>7193</v>
      </c>
      <c r="J7198" s="28">
        <v>0.23458403700000002</v>
      </c>
      <c r="L7198" s="24">
        <v>19161.233483600616</v>
      </c>
      <c r="N7198" s="24">
        <v>7193</v>
      </c>
      <c r="O7198" s="24">
        <f t="shared" si="1236"/>
        <v>15233.18061946249</v>
      </c>
      <c r="P7198" s="24">
        <f t="shared" si="1233"/>
        <v>15233.18061946249</v>
      </c>
      <c r="Q7198" s="24">
        <f t="shared" si="1234"/>
        <v>18766.722960000003</v>
      </c>
      <c r="R7198" s="24">
        <f t="shared" si="1237"/>
        <v>0</v>
      </c>
      <c r="S7198" s="24">
        <f t="shared" si="1238"/>
        <v>3533.5423405375132</v>
      </c>
      <c r="T7198" s="24" t="str">
        <f t="shared" si="1239"/>
        <v>charge</v>
      </c>
      <c r="V7198" s="24">
        <f t="shared" si="1242"/>
        <v>0</v>
      </c>
      <c r="W7198" s="24">
        <f t="shared" si="1240"/>
        <v>4000</v>
      </c>
      <c r="X7198" s="24">
        <f t="shared" si="1243"/>
        <v>0</v>
      </c>
      <c r="Z7198" s="24">
        <f t="shared" si="1241"/>
        <v>0</v>
      </c>
      <c r="AB7198" s="24">
        <f t="shared" si="1235"/>
        <v>3533.5423405375132</v>
      </c>
    </row>
    <row r="7199" x14ac:dyDescent="0.2">
      <c r="I7199" s="25">
        <v>7194</v>
      </c>
      <c r="J7199" s="29">
        <v>0</v>
      </c>
      <c r="L7199" s="25">
        <v>19576.104450321196</v>
      </c>
      <c r="N7199" s="25">
        <v>7194</v>
      </c>
      <c r="O7199" s="25">
        <f t="shared" si="1236"/>
        <v>15563.003038005352</v>
      </c>
      <c r="P7199" s="25">
        <f t="shared" si="1233"/>
        <v>15563.003038005352</v>
      </c>
      <c r="Q7199" s="25">
        <f t="shared" si="1234"/>
        <v>0</v>
      </c>
      <c r="R7199" s="25">
        <f t="shared" si="1237"/>
        <v>15563.003038005352</v>
      </c>
      <c r="S7199" s="25">
        <f t="shared" si="1238"/>
        <v>0</v>
      </c>
      <c r="T7199" s="25" t="str">
        <f t="shared" si="1239"/>
        <v>drain</v>
      </c>
      <c r="V7199" s="25">
        <f t="shared" si="1242"/>
        <v>0</v>
      </c>
      <c r="W7199" s="25">
        <f t="shared" si="1240"/>
        <v>0</v>
      </c>
      <c r="X7199" s="25">
        <f t="shared" si="1243"/>
        <v>4000</v>
      </c>
      <c r="Z7199" s="25">
        <f t="shared" si="1241"/>
        <v>11563.003038005352</v>
      </c>
      <c r="AB7199" s="25">
        <f t="shared" si="1235"/>
        <v>0</v>
      </c>
    </row>
    <row r="7200" x14ac:dyDescent="0.2">
      <c r="I7200" s="24">
        <v>7195</v>
      </c>
      <c r="J7200" s="28">
        <v>0</v>
      </c>
      <c r="L7200" s="24">
        <v>20138.490515041351</v>
      </c>
      <c r="N7200" s="24">
        <v>7195</v>
      </c>
      <c r="O7200" s="24">
        <f t="shared" si="1236"/>
        <v>16010.099959457875</v>
      </c>
      <c r="P7200" s="24">
        <f t="shared" si="1233"/>
        <v>16010.099959457875</v>
      </c>
      <c r="Q7200" s="24">
        <f t="shared" si="1234"/>
        <v>0</v>
      </c>
      <c r="R7200" s="24">
        <f t="shared" si="1237"/>
        <v>16010.099959457875</v>
      </c>
      <c r="S7200" s="24">
        <f t="shared" si="1238"/>
        <v>0</v>
      </c>
      <c r="T7200" s="24" t="str">
        <f t="shared" si="1239"/>
        <v>drain</v>
      </c>
      <c r="V7200" s="24">
        <f t="shared" si="1242"/>
        <v>0</v>
      </c>
      <c r="W7200" s="24">
        <f t="shared" si="1240"/>
        <v>0</v>
      </c>
      <c r="X7200" s="24">
        <f t="shared" si="1243"/>
        <v>0</v>
      </c>
      <c r="Z7200" s="24">
        <f t="shared" si="1241"/>
        <v>16010.099959457875</v>
      </c>
      <c r="AB7200" s="24">
        <f t="shared" si="1235"/>
        <v>0</v>
      </c>
    </row>
    <row r="7201" x14ac:dyDescent="0.2">
      <c r="I7201" s="25">
        <v>7196</v>
      </c>
      <c r="J7201" s="29">
        <v>0</v>
      </c>
      <c r="L7201" s="25">
        <v>19653.824300622939</v>
      </c>
      <c r="N7201" s="25">
        <v>7196</v>
      </c>
      <c r="O7201" s="25">
        <f t="shared" si="1236"/>
        <v>15624.790318995238</v>
      </c>
      <c r="P7201" s="25">
        <f t="shared" si="1233"/>
        <v>15624.790318995238</v>
      </c>
      <c r="Q7201" s="25">
        <f t="shared" si="1234"/>
        <v>0</v>
      </c>
      <c r="R7201" s="25">
        <f t="shared" si="1237"/>
        <v>15624.790318995238</v>
      </c>
      <c r="S7201" s="25">
        <f t="shared" si="1238"/>
        <v>0</v>
      </c>
      <c r="T7201" s="25" t="str">
        <f t="shared" si="1239"/>
        <v>drain</v>
      </c>
      <c r="V7201" s="25">
        <f t="shared" si="1242"/>
        <v>0</v>
      </c>
      <c r="W7201" s="25">
        <f t="shared" si="1240"/>
        <v>0</v>
      </c>
      <c r="X7201" s="25">
        <f t="shared" si="1243"/>
        <v>0</v>
      </c>
      <c r="Z7201" s="25">
        <f t="shared" si="1241"/>
        <v>15624.790318995238</v>
      </c>
      <c r="AB7201" s="25">
        <f t="shared" si="1235"/>
        <v>0</v>
      </c>
    </row>
    <row r="7202" x14ac:dyDescent="0.2">
      <c r="I7202" s="24">
        <v>7197</v>
      </c>
      <c r="J7202" s="28">
        <v>0</v>
      </c>
      <c r="L7202" s="24">
        <v>18940.345596408843</v>
      </c>
      <c r="N7202" s="24">
        <v>7197</v>
      </c>
      <c r="O7202" s="24">
        <f t="shared" si="1236"/>
        <v>15057.574749145031</v>
      </c>
      <c r="P7202" s="24">
        <f t="shared" si="1233"/>
        <v>15057.574749145031</v>
      </c>
      <c r="Q7202" s="24">
        <f t="shared" si="1234"/>
        <v>0</v>
      </c>
      <c r="R7202" s="24">
        <f t="shared" si="1237"/>
        <v>15057.574749145031</v>
      </c>
      <c r="S7202" s="24">
        <f t="shared" si="1238"/>
        <v>0</v>
      </c>
      <c r="T7202" s="24" t="str">
        <f t="shared" si="1239"/>
        <v>drain</v>
      </c>
      <c r="V7202" s="24">
        <f t="shared" si="1242"/>
        <v>0</v>
      </c>
      <c r="W7202" s="24">
        <f t="shared" si="1240"/>
        <v>0</v>
      </c>
      <c r="X7202" s="24">
        <f t="shared" si="1243"/>
        <v>0</v>
      </c>
      <c r="Z7202" s="24">
        <f t="shared" si="1241"/>
        <v>15057.574749145031</v>
      </c>
      <c r="AB7202" s="24">
        <f t="shared" si="1235"/>
        <v>0</v>
      </c>
    </row>
    <row r="7203" x14ac:dyDescent="0.2">
      <c r="I7203" s="25">
        <v>7198</v>
      </c>
      <c r="J7203" s="29">
        <v>0</v>
      </c>
      <c r="L7203" s="25">
        <v>17974.594283294675</v>
      </c>
      <c r="N7203" s="25">
        <v>7198</v>
      </c>
      <c r="O7203" s="25">
        <f t="shared" si="1236"/>
        <v>14289.802455219267</v>
      </c>
      <c r="P7203" s="25">
        <f t="shared" si="1233"/>
        <v>14289.802455219267</v>
      </c>
      <c r="Q7203" s="25">
        <f t="shared" si="1234"/>
        <v>0</v>
      </c>
      <c r="R7203" s="25">
        <f t="shared" si="1237"/>
        <v>14289.802455219267</v>
      </c>
      <c r="S7203" s="25">
        <f t="shared" si="1238"/>
        <v>0</v>
      </c>
      <c r="T7203" s="25" t="str">
        <f t="shared" si="1239"/>
        <v>drain</v>
      </c>
      <c r="V7203" s="25">
        <f t="shared" si="1242"/>
        <v>0</v>
      </c>
      <c r="W7203" s="25">
        <f t="shared" si="1240"/>
        <v>0</v>
      </c>
      <c r="X7203" s="25">
        <f t="shared" si="1243"/>
        <v>0</v>
      </c>
      <c r="Z7203" s="25">
        <f t="shared" si="1241"/>
        <v>14289.802455219267</v>
      </c>
      <c r="AB7203" s="25">
        <f t="shared" si="1235"/>
        <v>0</v>
      </c>
    </row>
    <row r="7204" x14ac:dyDescent="0.2">
      <c r="I7204" s="24">
        <v>7199</v>
      </c>
      <c r="J7204" s="28">
        <v>0</v>
      </c>
      <c r="L7204" s="24">
        <v>16963.398612976074</v>
      </c>
      <c r="N7204" s="24">
        <v>7199</v>
      </c>
      <c r="O7204" s="24">
        <f t="shared" si="1236"/>
        <v>13485.90189731598</v>
      </c>
      <c r="P7204" s="24">
        <f t="shared" si="1233"/>
        <v>13485.90189731598</v>
      </c>
      <c r="Q7204" s="24">
        <f t="shared" si="1234"/>
        <v>0</v>
      </c>
      <c r="R7204" s="24">
        <f t="shared" si="1237"/>
        <v>13485.90189731598</v>
      </c>
      <c r="S7204" s="24">
        <f t="shared" si="1238"/>
        <v>0</v>
      </c>
      <c r="T7204" s="24" t="str">
        <f t="shared" si="1239"/>
        <v>drain</v>
      </c>
      <c r="V7204" s="24">
        <f t="shared" si="1242"/>
        <v>0</v>
      </c>
      <c r="W7204" s="24">
        <f t="shared" si="1240"/>
        <v>0</v>
      </c>
      <c r="X7204" s="24">
        <f t="shared" si="1243"/>
        <v>0</v>
      </c>
      <c r="Z7204" s="24">
        <f t="shared" si="1241"/>
        <v>13485.90189731598</v>
      </c>
      <c r="AB7204" s="24">
        <f t="shared" si="1235"/>
        <v>0</v>
      </c>
    </row>
    <row r="7205" x14ac:dyDescent="0.2">
      <c r="I7205" s="25">
        <v>7200</v>
      </c>
      <c r="J7205" s="29">
        <v>0</v>
      </c>
      <c r="L7205" s="25">
        <v>15602.696866226195</v>
      </c>
      <c r="N7205" s="25">
        <v>7200</v>
      </c>
      <c r="O7205" s="25">
        <f t="shared" si="1236"/>
        <v>12404.144008649826</v>
      </c>
      <c r="P7205" s="25">
        <f t="shared" si="1233"/>
        <v>12404.144008649826</v>
      </c>
      <c r="Q7205" s="25">
        <f t="shared" si="1234"/>
        <v>0</v>
      </c>
      <c r="R7205" s="25">
        <f t="shared" si="1237"/>
        <v>12404.144008649826</v>
      </c>
      <c r="S7205" s="25">
        <f t="shared" si="1238"/>
        <v>0</v>
      </c>
      <c r="T7205" s="25" t="str">
        <f t="shared" si="1239"/>
        <v>drain</v>
      </c>
      <c r="V7205" s="25">
        <f t="shared" si="1242"/>
        <v>0</v>
      </c>
      <c r="W7205" s="25">
        <f t="shared" si="1240"/>
        <v>0</v>
      </c>
      <c r="X7205" s="25">
        <f t="shared" si="1243"/>
        <v>0</v>
      </c>
      <c r="Z7205" s="25">
        <f t="shared" si="1241"/>
        <v>12404.144008649826</v>
      </c>
      <c r="AB7205" s="25">
        <f t="shared" si="1235"/>
        <v>0</v>
      </c>
    </row>
    <row r="7206" x14ac:dyDescent="0.2">
      <c r="I7206" s="24">
        <v>7201</v>
      </c>
      <c r="J7206" s="28">
        <v>0</v>
      </c>
      <c r="L7206" s="24">
        <v>14521.032777023314</v>
      </c>
      <c r="N7206" s="24">
        <v>7201</v>
      </c>
      <c r="O7206" s="24">
        <f t="shared" si="1236"/>
        <v>11544.221057733535</v>
      </c>
      <c r="P7206" s="24">
        <f t="shared" si="1233"/>
        <v>11544.221057733535</v>
      </c>
      <c r="Q7206" s="24">
        <f t="shared" si="1234"/>
        <v>0</v>
      </c>
      <c r="R7206" s="24">
        <f t="shared" si="1237"/>
        <v>11544.221057733535</v>
      </c>
      <c r="S7206" s="24">
        <f t="shared" si="1238"/>
        <v>0</v>
      </c>
      <c r="T7206" s="24" t="str">
        <f t="shared" si="1239"/>
        <v>drain</v>
      </c>
      <c r="V7206" s="24">
        <f t="shared" si="1242"/>
        <v>0</v>
      </c>
      <c r="W7206" s="24">
        <f t="shared" si="1240"/>
        <v>0</v>
      </c>
      <c r="X7206" s="24">
        <f t="shared" si="1243"/>
        <v>0</v>
      </c>
      <c r="Z7206" s="24">
        <f t="shared" si="1241"/>
        <v>11544.221057733535</v>
      </c>
      <c r="AB7206" s="24">
        <f t="shared" si="1235"/>
        <v>0</v>
      </c>
    </row>
    <row r="7207" x14ac:dyDescent="0.2">
      <c r="I7207" s="25">
        <v>7202</v>
      </c>
      <c r="J7207" s="29">
        <v>0</v>
      </c>
      <c r="L7207" s="25">
        <v>13816.824194145202</v>
      </c>
      <c r="N7207" s="25">
        <v>7202</v>
      </c>
      <c r="O7207" s="25">
        <f t="shared" si="1236"/>
        <v>10984.375234345436</v>
      </c>
      <c r="P7207" s="25">
        <f t="shared" si="1233"/>
        <v>10984.375234345436</v>
      </c>
      <c r="Q7207" s="25">
        <f t="shared" si="1234"/>
        <v>0</v>
      </c>
      <c r="R7207" s="25">
        <f t="shared" si="1237"/>
        <v>10984.375234345436</v>
      </c>
      <c r="S7207" s="25">
        <f t="shared" si="1238"/>
        <v>0</v>
      </c>
      <c r="T7207" s="25" t="str">
        <f t="shared" si="1239"/>
        <v>drain</v>
      </c>
      <c r="V7207" s="25">
        <f t="shared" si="1242"/>
        <v>0</v>
      </c>
      <c r="W7207" s="25">
        <f t="shared" si="1240"/>
        <v>0</v>
      </c>
      <c r="X7207" s="25">
        <f t="shared" si="1243"/>
        <v>0</v>
      </c>
      <c r="Z7207" s="25">
        <f t="shared" si="1241"/>
        <v>10984.375234345436</v>
      </c>
      <c r="AB7207" s="25">
        <f t="shared" si="1235"/>
        <v>0</v>
      </c>
    </row>
    <row r="7208" x14ac:dyDescent="0.2">
      <c r="I7208" s="24">
        <v>7203</v>
      </c>
      <c r="J7208" s="28">
        <v>0</v>
      </c>
      <c r="L7208" s="24">
        <v>13442.674863243103</v>
      </c>
      <c r="N7208" s="24">
        <v>7203</v>
      </c>
      <c r="O7208" s="24">
        <f t="shared" si="1236"/>
        <v>10686.926516278267</v>
      </c>
      <c r="P7208" s="24">
        <f t="shared" si="1233"/>
        <v>10686.926516278267</v>
      </c>
      <c r="Q7208" s="24">
        <f t="shared" si="1234"/>
        <v>0</v>
      </c>
      <c r="R7208" s="24">
        <f t="shared" si="1237"/>
        <v>10686.926516278267</v>
      </c>
      <c r="S7208" s="24">
        <f t="shared" si="1238"/>
        <v>0</v>
      </c>
      <c r="T7208" s="24" t="str">
        <f t="shared" si="1239"/>
        <v>drain</v>
      </c>
      <c r="V7208" s="24">
        <f t="shared" si="1242"/>
        <v>0</v>
      </c>
      <c r="W7208" s="24">
        <f t="shared" si="1240"/>
        <v>0</v>
      </c>
      <c r="X7208" s="24">
        <f t="shared" si="1243"/>
        <v>0</v>
      </c>
      <c r="Z7208" s="24">
        <f t="shared" si="1241"/>
        <v>10686.926516278267</v>
      </c>
      <c r="AB7208" s="24">
        <f t="shared" si="1235"/>
        <v>0</v>
      </c>
    </row>
    <row r="7209" x14ac:dyDescent="0.2">
      <c r="I7209" s="25">
        <v>7204</v>
      </c>
      <c r="J7209" s="29">
        <v>0</v>
      </c>
      <c r="L7209" s="25">
        <v>13385.444254112243</v>
      </c>
      <c r="N7209" s="25">
        <v>7204</v>
      </c>
      <c r="O7209" s="25">
        <f t="shared" si="1236"/>
        <v>10641.428182019234</v>
      </c>
      <c r="P7209" s="25">
        <f t="shared" si="1233"/>
        <v>10641.428182019234</v>
      </c>
      <c r="Q7209" s="25">
        <f t="shared" si="1234"/>
        <v>0</v>
      </c>
      <c r="R7209" s="25">
        <f t="shared" si="1237"/>
        <v>10641.428182019234</v>
      </c>
      <c r="S7209" s="25">
        <f t="shared" si="1238"/>
        <v>0</v>
      </c>
      <c r="T7209" s="25" t="str">
        <f t="shared" si="1239"/>
        <v>drain</v>
      </c>
      <c r="V7209" s="25">
        <f t="shared" si="1242"/>
        <v>0</v>
      </c>
      <c r="W7209" s="25">
        <f t="shared" si="1240"/>
        <v>0</v>
      </c>
      <c r="X7209" s="25">
        <f t="shared" si="1243"/>
        <v>0</v>
      </c>
      <c r="Z7209" s="25">
        <f t="shared" si="1241"/>
        <v>10641.428182019234</v>
      </c>
      <c r="AB7209" s="25">
        <f t="shared" si="1235"/>
        <v>0</v>
      </c>
    </row>
    <row r="7210" x14ac:dyDescent="0.2">
      <c r="I7210" s="24">
        <v>7205</v>
      </c>
      <c r="J7210" s="28">
        <v>0</v>
      </c>
      <c r="L7210" s="24">
        <v>14057.310144233703</v>
      </c>
      <c r="N7210" s="24">
        <v>7205</v>
      </c>
      <c r="O7210" s="24">
        <f t="shared" si="1236"/>
        <v>11175.561564665795</v>
      </c>
      <c r="P7210" s="24">
        <f t="shared" si="1233"/>
        <v>11175.561564665795</v>
      </c>
      <c r="Q7210" s="24">
        <f t="shared" si="1234"/>
        <v>0</v>
      </c>
      <c r="R7210" s="24">
        <f t="shared" si="1237"/>
        <v>11175.561564665795</v>
      </c>
      <c r="S7210" s="24">
        <f t="shared" si="1238"/>
        <v>0</v>
      </c>
      <c r="T7210" s="24" t="str">
        <f t="shared" si="1239"/>
        <v>drain</v>
      </c>
      <c r="V7210" s="24">
        <f t="shared" si="1242"/>
        <v>0</v>
      </c>
      <c r="W7210" s="24">
        <f t="shared" si="1240"/>
        <v>0</v>
      </c>
      <c r="X7210" s="24">
        <f t="shared" si="1243"/>
        <v>0</v>
      </c>
      <c r="Z7210" s="24">
        <f t="shared" si="1241"/>
        <v>11175.561564665795</v>
      </c>
      <c r="AB7210" s="24">
        <f t="shared" si="1235"/>
        <v>0</v>
      </c>
    </row>
    <row r="7211" x14ac:dyDescent="0.2">
      <c r="I7211" s="25">
        <v>7206</v>
      </c>
      <c r="J7211" s="29">
        <v>0</v>
      </c>
      <c r="L7211" s="25">
        <v>14967.165166091918</v>
      </c>
      <c r="N7211" s="25">
        <v>7206</v>
      </c>
      <c r="O7211" s="25">
        <f t="shared" si="1236"/>
        <v>11898.896307043075</v>
      </c>
      <c r="P7211" s="25">
        <f t="shared" si="1233"/>
        <v>11898.896307043075</v>
      </c>
      <c r="Q7211" s="25">
        <f t="shared" si="1234"/>
        <v>0</v>
      </c>
      <c r="R7211" s="25">
        <f t="shared" si="1237"/>
        <v>11898.896307043075</v>
      </c>
      <c r="S7211" s="25">
        <f t="shared" si="1238"/>
        <v>0</v>
      </c>
      <c r="T7211" s="25" t="str">
        <f t="shared" si="1239"/>
        <v>drain</v>
      </c>
      <c r="V7211" s="25">
        <f t="shared" si="1242"/>
        <v>0</v>
      </c>
      <c r="W7211" s="25">
        <f t="shared" si="1240"/>
        <v>0</v>
      </c>
      <c r="X7211" s="25">
        <f t="shared" si="1243"/>
        <v>0</v>
      </c>
      <c r="Z7211" s="25">
        <f t="shared" si="1241"/>
        <v>11898.896307043075</v>
      </c>
      <c r="AB7211" s="25">
        <f t="shared" si="1235"/>
        <v>0</v>
      </c>
    </row>
    <row r="7212" x14ac:dyDescent="0.2">
      <c r="I7212" s="24">
        <v>7207</v>
      </c>
      <c r="J7212" s="28">
        <v>0</v>
      </c>
      <c r="L7212" s="24">
        <v>15978.39493305683</v>
      </c>
      <c r="N7212" s="24">
        <v>7207</v>
      </c>
      <c r="O7212" s="24">
        <f t="shared" si="1236"/>
        <v>12702.823971780181</v>
      </c>
      <c r="P7212" s="24">
        <f t="shared" si="1233"/>
        <v>12702.823971780181</v>
      </c>
      <c r="Q7212" s="24">
        <f t="shared" si="1234"/>
        <v>0</v>
      </c>
      <c r="R7212" s="24">
        <f t="shared" si="1237"/>
        <v>12702.823971780181</v>
      </c>
      <c r="S7212" s="24">
        <f t="shared" si="1238"/>
        <v>0</v>
      </c>
      <c r="T7212" s="24" t="str">
        <f t="shared" si="1239"/>
        <v>drain</v>
      </c>
      <c r="V7212" s="24">
        <f t="shared" si="1242"/>
        <v>0</v>
      </c>
      <c r="W7212" s="24">
        <f t="shared" si="1240"/>
        <v>0</v>
      </c>
      <c r="X7212" s="24">
        <f t="shared" si="1243"/>
        <v>0</v>
      </c>
      <c r="Z7212" s="24">
        <f t="shared" si="1241"/>
        <v>12702.823971780181</v>
      </c>
      <c r="AB7212" s="24">
        <f t="shared" si="1235"/>
        <v>0</v>
      </c>
    </row>
    <row r="7213" x14ac:dyDescent="0.2">
      <c r="I7213" s="25">
        <v>7208</v>
      </c>
      <c r="J7213" s="29">
        <v>0.31106894699999998</v>
      </c>
      <c r="L7213" s="25">
        <v>16792.184446263313</v>
      </c>
      <c r="N7213" s="25">
        <v>7208</v>
      </c>
      <c r="O7213" s="25">
        <f t="shared" si="1236"/>
        <v>13349.786634779333</v>
      </c>
      <c r="P7213" s="25">
        <f t="shared" si="1233"/>
        <v>13349.786634779333</v>
      </c>
      <c r="Q7213" s="25">
        <f t="shared" si="1234"/>
        <v>24885.515759999998</v>
      </c>
      <c r="R7213" s="25">
        <f t="shared" si="1237"/>
        <v>0</v>
      </c>
      <c r="S7213" s="25">
        <f t="shared" si="1238"/>
        <v>11535.729125220665</v>
      </c>
      <c r="T7213" s="25" t="str">
        <f t="shared" si="1239"/>
        <v>charge</v>
      </c>
      <c r="V7213" s="25">
        <f t="shared" si="1242"/>
        <v>4000</v>
      </c>
      <c r="W7213" s="25">
        <f t="shared" si="1240"/>
        <v>4000</v>
      </c>
      <c r="X7213" s="25">
        <f t="shared" si="1243"/>
        <v>0</v>
      </c>
      <c r="Z7213" s="25">
        <f t="shared" si="1241"/>
        <v>0</v>
      </c>
      <c r="AB7213" s="25">
        <f t="shared" si="1235"/>
        <v>7535.7291252206651</v>
      </c>
    </row>
    <row r="7214" x14ac:dyDescent="0.2">
      <c r="I7214" s="24">
        <v>7209</v>
      </c>
      <c r="J7214" s="28">
        <v>0.46608720199999998</v>
      </c>
      <c r="L7214" s="24">
        <v>17720.230853390691</v>
      </c>
      <c r="N7214" s="24">
        <v>7209</v>
      </c>
      <c r="O7214" s="24">
        <f t="shared" si="1236"/>
        <v>14087.583528445601</v>
      </c>
      <c r="P7214" s="24">
        <f t="shared" si="1233"/>
        <v>14087.583528445601</v>
      </c>
      <c r="Q7214" s="24">
        <f t="shared" si="1234"/>
        <v>37286.976159999998</v>
      </c>
      <c r="R7214" s="24">
        <f t="shared" si="1237"/>
        <v>0</v>
      </c>
      <c r="S7214" s="24">
        <f t="shared" si="1238"/>
        <v>23199.392631554398</v>
      </c>
      <c r="T7214" s="24" t="str">
        <f t="shared" si="1239"/>
        <v>charge</v>
      </c>
      <c r="V7214" s="24">
        <f t="shared" si="1242"/>
        <v>0</v>
      </c>
      <c r="W7214" s="24">
        <f t="shared" si="1240"/>
        <v>4000</v>
      </c>
      <c r="X7214" s="24">
        <f t="shared" si="1243"/>
        <v>0</v>
      </c>
      <c r="Z7214" s="24">
        <f t="shared" si="1241"/>
        <v>0</v>
      </c>
      <c r="AB7214" s="24">
        <f t="shared" si="1235"/>
        <v>23199.392631554398</v>
      </c>
    </row>
    <row r="7215" x14ac:dyDescent="0.2">
      <c r="I7215" s="25">
        <v>7210</v>
      </c>
      <c r="J7215" s="29">
        <v>0.57873084900000005</v>
      </c>
      <c r="L7215" s="25">
        <v>18642.380612969398</v>
      </c>
      <c r="N7215" s="25">
        <v>7210</v>
      </c>
      <c r="O7215" s="25">
        <f t="shared" si="1236"/>
        <v>14820.692587310672</v>
      </c>
      <c r="P7215" s="25">
        <f t="shared" si="1233"/>
        <v>14820.692587310672</v>
      </c>
      <c r="Q7215" s="25">
        <f t="shared" si="1234"/>
        <v>46298.467920000003</v>
      </c>
      <c r="R7215" s="25">
        <f t="shared" si="1237"/>
        <v>0</v>
      </c>
      <c r="S7215" s="25">
        <f t="shared" si="1238"/>
        <v>31477.775332689329</v>
      </c>
      <c r="T7215" s="25" t="str">
        <f t="shared" si="1239"/>
        <v>charge</v>
      </c>
      <c r="V7215" s="25">
        <f t="shared" si="1242"/>
        <v>0</v>
      </c>
      <c r="W7215" s="25">
        <f t="shared" si="1240"/>
        <v>4000</v>
      </c>
      <c r="X7215" s="25">
        <f t="shared" si="1243"/>
        <v>0</v>
      </c>
      <c r="Z7215" s="25">
        <f t="shared" si="1241"/>
        <v>0</v>
      </c>
      <c r="AB7215" s="25">
        <f t="shared" si="1235"/>
        <v>31477.775332689329</v>
      </c>
    </row>
    <row r="7216" x14ac:dyDescent="0.2">
      <c r="I7216" s="24">
        <v>7211</v>
      </c>
      <c r="J7216" s="28">
        <v>0.63778066899999997</v>
      </c>
      <c r="L7216" s="24">
        <v>19264.159148764607</v>
      </c>
      <c r="N7216" s="24">
        <v>7211</v>
      </c>
      <c r="O7216" s="24">
        <f t="shared" si="1236"/>
        <v>15315.006523267864</v>
      </c>
      <c r="P7216" s="24">
        <f t="shared" si="1233"/>
        <v>15315.006523267864</v>
      </c>
      <c r="Q7216" s="24">
        <f t="shared" si="1234"/>
        <v>51022.453519999995</v>
      </c>
      <c r="R7216" s="24">
        <f t="shared" si="1237"/>
        <v>0</v>
      </c>
      <c r="S7216" s="24">
        <f t="shared" si="1238"/>
        <v>35707.446996732135</v>
      </c>
      <c r="T7216" s="24" t="str">
        <f t="shared" si="1239"/>
        <v>charge</v>
      </c>
      <c r="V7216" s="24">
        <f t="shared" si="1242"/>
        <v>0</v>
      </c>
      <c r="W7216" s="24">
        <f t="shared" si="1240"/>
        <v>4000</v>
      </c>
      <c r="X7216" s="24">
        <f t="shared" si="1243"/>
        <v>0</v>
      </c>
      <c r="Z7216" s="24">
        <f t="shared" si="1241"/>
        <v>0</v>
      </c>
      <c r="AB7216" s="24">
        <f t="shared" si="1235"/>
        <v>35707.446996732135</v>
      </c>
    </row>
    <row r="7217" x14ac:dyDescent="0.2">
      <c r="I7217" s="25">
        <v>7212</v>
      </c>
      <c r="J7217" s="29">
        <v>0.67364516500000005</v>
      </c>
      <c r="L7217" s="25">
        <v>19832.157317256926</v>
      </c>
      <c r="N7217" s="25">
        <v>7212</v>
      </c>
      <c r="O7217" s="25">
        <f t="shared" si="1236"/>
        <v>15766.565067219257</v>
      </c>
      <c r="P7217" s="25">
        <f t="shared" si="1233"/>
        <v>15766.565067219257</v>
      </c>
      <c r="Q7217" s="25">
        <f t="shared" si="1234"/>
        <v>53891.613200000007</v>
      </c>
      <c r="R7217" s="25">
        <f t="shared" si="1237"/>
        <v>0</v>
      </c>
      <c r="S7217" s="25">
        <f t="shared" si="1238"/>
        <v>38125.04813278075</v>
      </c>
      <c r="T7217" s="25" t="str">
        <f t="shared" si="1239"/>
        <v>charge</v>
      </c>
      <c r="V7217" s="25">
        <f t="shared" si="1242"/>
        <v>0</v>
      </c>
      <c r="W7217" s="25">
        <f t="shared" si="1240"/>
        <v>4000</v>
      </c>
      <c r="X7217" s="25">
        <f t="shared" si="1243"/>
        <v>0</v>
      </c>
      <c r="Z7217" s="25">
        <f t="shared" si="1241"/>
        <v>0</v>
      </c>
      <c r="AB7217" s="25">
        <f t="shared" si="1235"/>
        <v>38125.04813278075</v>
      </c>
    </row>
    <row r="7218" x14ac:dyDescent="0.2">
      <c r="I7218" s="24">
        <v>7213</v>
      </c>
      <c r="J7218" s="28">
        <v>0.69925780700000006</v>
      </c>
      <c r="L7218" s="24">
        <v>20225.773231220242</v>
      </c>
      <c r="N7218" s="24">
        <v>7213</v>
      </c>
      <c r="O7218" s="24">
        <f t="shared" si="1236"/>
        <v>16079.489718820094</v>
      </c>
      <c r="P7218" s="24">
        <f t="shared" si="1233"/>
        <v>16079.489718820094</v>
      </c>
      <c r="Q7218" s="24">
        <f t="shared" si="1234"/>
        <v>55940.624560000004</v>
      </c>
      <c r="R7218" s="24">
        <f t="shared" si="1237"/>
        <v>0</v>
      </c>
      <c r="S7218" s="24">
        <f t="shared" si="1238"/>
        <v>39861.134841179912</v>
      </c>
      <c r="T7218" s="24" t="str">
        <f t="shared" si="1239"/>
        <v>charge</v>
      </c>
      <c r="V7218" s="24">
        <f t="shared" si="1242"/>
        <v>0</v>
      </c>
      <c r="W7218" s="24">
        <f t="shared" si="1240"/>
        <v>4000</v>
      </c>
      <c r="X7218" s="24">
        <f t="shared" si="1243"/>
        <v>0</v>
      </c>
      <c r="Z7218" s="24">
        <f t="shared" si="1241"/>
        <v>0</v>
      </c>
      <c r="AB7218" s="24">
        <f t="shared" si="1235"/>
        <v>39861.134841179912</v>
      </c>
    </row>
    <row r="7219" x14ac:dyDescent="0.2">
      <c r="I7219" s="25">
        <v>7214</v>
      </c>
      <c r="J7219" s="29">
        <v>0.70428617000000004</v>
      </c>
      <c r="L7219" s="25">
        <v>20550.962116241455</v>
      </c>
      <c r="N7219" s="25">
        <v>7214</v>
      </c>
      <c r="O7219" s="25">
        <f t="shared" si="1236"/>
        <v>16338.014882411957</v>
      </c>
      <c r="P7219" s="25">
        <f t="shared" si="1233"/>
        <v>16338.014882411957</v>
      </c>
      <c r="Q7219" s="25">
        <f t="shared" si="1234"/>
        <v>56342.893600000003</v>
      </c>
      <c r="R7219" s="25">
        <f t="shared" si="1237"/>
        <v>0</v>
      </c>
      <c r="S7219" s="25">
        <f t="shared" si="1238"/>
        <v>40004.878717588042</v>
      </c>
      <c r="T7219" s="25" t="str">
        <f t="shared" si="1239"/>
        <v>charge</v>
      </c>
      <c r="V7219" s="25">
        <f t="shared" si="1242"/>
        <v>0</v>
      </c>
      <c r="W7219" s="25">
        <f t="shared" si="1240"/>
        <v>4000</v>
      </c>
      <c r="X7219" s="25">
        <f t="shared" si="1243"/>
        <v>0</v>
      </c>
      <c r="Z7219" s="25">
        <f t="shared" si="1241"/>
        <v>0</v>
      </c>
      <c r="AB7219" s="25">
        <f t="shared" si="1235"/>
        <v>40004.878717588042</v>
      </c>
    </row>
    <row r="7220" x14ac:dyDescent="0.2">
      <c r="I7220" s="24">
        <v>7215</v>
      </c>
      <c r="J7220" s="28">
        <v>0.69296336300000005</v>
      </c>
      <c r="L7220" s="24">
        <v>19579.281977653503</v>
      </c>
      <c r="N7220" s="24">
        <v>7215</v>
      </c>
      <c r="O7220" s="24">
        <f t="shared" si="1236"/>
        <v>15565.529172234536</v>
      </c>
      <c r="P7220" s="24">
        <f t="shared" si="1233"/>
        <v>15565.529172234536</v>
      </c>
      <c r="Q7220" s="24">
        <f t="shared" si="1234"/>
        <v>55437.069040000002</v>
      </c>
      <c r="R7220" s="24">
        <f t="shared" si="1237"/>
        <v>0</v>
      </c>
      <c r="S7220" s="24">
        <f t="shared" si="1238"/>
        <v>39871.539867765467</v>
      </c>
      <c r="T7220" s="24" t="str">
        <f t="shared" si="1239"/>
        <v>charge</v>
      </c>
      <c r="V7220" s="24">
        <f t="shared" si="1242"/>
        <v>0</v>
      </c>
      <c r="W7220" s="24">
        <f t="shared" si="1240"/>
        <v>4000</v>
      </c>
      <c r="X7220" s="24">
        <f t="shared" si="1243"/>
        <v>0</v>
      </c>
      <c r="Z7220" s="24">
        <f t="shared" si="1241"/>
        <v>0</v>
      </c>
      <c r="AB7220" s="24">
        <f t="shared" si="1235"/>
        <v>39871.539867765467</v>
      </c>
    </row>
    <row r="7221" x14ac:dyDescent="0.2">
      <c r="I7221" s="25">
        <v>7216</v>
      </c>
      <c r="J7221" s="29">
        <v>0.58814293999999989</v>
      </c>
      <c r="L7221" s="25">
        <v>19688.767609119415</v>
      </c>
      <c r="N7221" s="25">
        <v>7216</v>
      </c>
      <c r="O7221" s="25">
        <f t="shared" si="1236"/>
        <v>15652.570249249937</v>
      </c>
      <c r="P7221" s="25">
        <f t="shared" si="1233"/>
        <v>15652.570249249937</v>
      </c>
      <c r="Q7221" s="25">
        <f t="shared" si="1234"/>
        <v>47051.435199999993</v>
      </c>
      <c r="R7221" s="25">
        <f t="shared" si="1237"/>
        <v>0</v>
      </c>
      <c r="S7221" s="25">
        <f t="shared" si="1238"/>
        <v>31398.864950750056</v>
      </c>
      <c r="T7221" s="25" t="str">
        <f t="shared" si="1239"/>
        <v>charge</v>
      </c>
      <c r="V7221" s="25">
        <f t="shared" si="1242"/>
        <v>0</v>
      </c>
      <c r="W7221" s="25">
        <f t="shared" si="1240"/>
        <v>4000</v>
      </c>
      <c r="X7221" s="25">
        <f t="shared" si="1243"/>
        <v>0</v>
      </c>
      <c r="Z7221" s="25">
        <f t="shared" si="1241"/>
        <v>0</v>
      </c>
      <c r="AB7221" s="25">
        <f t="shared" si="1235"/>
        <v>31398.864950750056</v>
      </c>
    </row>
    <row r="7222" x14ac:dyDescent="0.2">
      <c r="I7222" s="24">
        <v>7217</v>
      </c>
      <c r="J7222" s="28">
        <v>0.22961204999999998</v>
      </c>
      <c r="L7222" s="24">
        <v>19507.844213581084</v>
      </c>
      <c r="N7222" s="24">
        <v>7217</v>
      </c>
      <c r="O7222" s="24">
        <f t="shared" si="1236"/>
        <v>15508.736149796963</v>
      </c>
      <c r="P7222" s="24">
        <f t="shared" si="1233"/>
        <v>15508.736149796963</v>
      </c>
      <c r="Q7222" s="24">
        <f t="shared" si="1234"/>
        <v>18368.964</v>
      </c>
      <c r="R7222" s="24">
        <f t="shared" si="1237"/>
        <v>0</v>
      </c>
      <c r="S7222" s="24">
        <f t="shared" si="1238"/>
        <v>2860.2278502030367</v>
      </c>
      <c r="T7222" s="24" t="str">
        <f t="shared" si="1239"/>
        <v>charge</v>
      </c>
      <c r="V7222" s="24">
        <f t="shared" si="1242"/>
        <v>0</v>
      </c>
      <c r="W7222" s="24">
        <f t="shared" si="1240"/>
        <v>4000</v>
      </c>
      <c r="X7222" s="24">
        <f t="shared" si="1243"/>
        <v>0</v>
      </c>
      <c r="Z7222" s="24">
        <f t="shared" si="1241"/>
        <v>0</v>
      </c>
      <c r="AB7222" s="24">
        <f t="shared" si="1235"/>
        <v>2860.2278502030367</v>
      </c>
    </row>
    <row r="7223" x14ac:dyDescent="0.2">
      <c r="I7223" s="25">
        <v>7218</v>
      </c>
      <c r="J7223" s="29">
        <v>0</v>
      </c>
      <c r="L7223" s="25">
        <v>19670.492199325559</v>
      </c>
      <c r="N7223" s="25">
        <v>7218</v>
      </c>
      <c r="O7223" s="25">
        <f t="shared" si="1236"/>
        <v>15638.041298463821</v>
      </c>
      <c r="P7223" s="25">
        <f t="shared" si="1233"/>
        <v>15638.041298463821</v>
      </c>
      <c r="Q7223" s="25">
        <f t="shared" si="1234"/>
        <v>0</v>
      </c>
      <c r="R7223" s="25">
        <f t="shared" si="1237"/>
        <v>15638.041298463821</v>
      </c>
      <c r="S7223" s="25">
        <f t="shared" si="1238"/>
        <v>0</v>
      </c>
      <c r="T7223" s="25" t="str">
        <f t="shared" si="1239"/>
        <v>drain</v>
      </c>
      <c r="V7223" s="25">
        <f t="shared" si="1242"/>
        <v>0</v>
      </c>
      <c r="W7223" s="25">
        <f t="shared" si="1240"/>
        <v>0</v>
      </c>
      <c r="X7223" s="25">
        <f t="shared" si="1243"/>
        <v>4000</v>
      </c>
      <c r="Z7223" s="25">
        <f t="shared" si="1241"/>
        <v>11638.041298463821</v>
      </c>
      <c r="AB7223" s="25">
        <f t="shared" si="1235"/>
        <v>0</v>
      </c>
    </row>
    <row r="7224" x14ac:dyDescent="0.2">
      <c r="I7224" s="24">
        <v>7219</v>
      </c>
      <c r="J7224" s="28">
        <v>0</v>
      </c>
      <c r="L7224" s="24">
        <v>20100.218408966062</v>
      </c>
      <c r="N7224" s="24">
        <v>7219</v>
      </c>
      <c r="O7224" s="24">
        <f t="shared" si="1236"/>
        <v>15979.67363512802</v>
      </c>
      <c r="P7224" s="24">
        <f t="shared" si="1233"/>
        <v>15979.67363512802</v>
      </c>
      <c r="Q7224" s="24">
        <f t="shared" si="1234"/>
        <v>0</v>
      </c>
      <c r="R7224" s="24">
        <f t="shared" si="1237"/>
        <v>15979.67363512802</v>
      </c>
      <c r="S7224" s="24">
        <f t="shared" si="1238"/>
        <v>0</v>
      </c>
      <c r="T7224" s="24" t="str">
        <f t="shared" si="1239"/>
        <v>drain</v>
      </c>
      <c r="V7224" s="24">
        <f t="shared" si="1242"/>
        <v>0</v>
      </c>
      <c r="W7224" s="24">
        <f t="shared" si="1240"/>
        <v>0</v>
      </c>
      <c r="X7224" s="24">
        <f t="shared" si="1243"/>
        <v>0</v>
      </c>
      <c r="Z7224" s="24">
        <f t="shared" si="1241"/>
        <v>15979.67363512802</v>
      </c>
      <c r="AB7224" s="24">
        <f t="shared" si="1235"/>
        <v>0</v>
      </c>
    </row>
    <row r="7225" x14ac:dyDescent="0.2">
      <c r="I7225" s="25">
        <v>7220</v>
      </c>
      <c r="J7225" s="29">
        <v>0</v>
      </c>
      <c r="L7225" s="25">
        <v>19515.731298577783</v>
      </c>
      <c r="N7225" s="25">
        <v>7220</v>
      </c>
      <c r="O7225" s="25">
        <f t="shared" si="1236"/>
        <v>15515.006382369338</v>
      </c>
      <c r="P7225" s="25">
        <f t="shared" si="1233"/>
        <v>15515.006382369338</v>
      </c>
      <c r="Q7225" s="25">
        <f t="shared" si="1234"/>
        <v>0</v>
      </c>
      <c r="R7225" s="25">
        <f t="shared" si="1237"/>
        <v>15515.006382369338</v>
      </c>
      <c r="S7225" s="25">
        <f t="shared" si="1238"/>
        <v>0</v>
      </c>
      <c r="T7225" s="25" t="str">
        <f t="shared" si="1239"/>
        <v>drain</v>
      </c>
      <c r="V7225" s="25">
        <f t="shared" si="1242"/>
        <v>0</v>
      </c>
      <c r="W7225" s="25">
        <f t="shared" si="1240"/>
        <v>0</v>
      </c>
      <c r="X7225" s="25">
        <f t="shared" si="1243"/>
        <v>0</v>
      </c>
      <c r="Z7225" s="25">
        <f t="shared" si="1241"/>
        <v>15515.006382369338</v>
      </c>
      <c r="AB7225" s="25">
        <f t="shared" si="1235"/>
        <v>0</v>
      </c>
    </row>
    <row r="7226" x14ac:dyDescent="0.2">
      <c r="I7226" s="24">
        <v>7221</v>
      </c>
      <c r="J7226" s="28">
        <v>0</v>
      </c>
      <c r="L7226" s="24">
        <v>18734.649846458433</v>
      </c>
      <c r="N7226" s="24">
        <v>7221</v>
      </c>
      <c r="O7226" s="24">
        <f t="shared" si="1236"/>
        <v>14894.046627934455</v>
      </c>
      <c r="P7226" s="24">
        <f t="shared" si="1233"/>
        <v>14894.046627934455</v>
      </c>
      <c r="Q7226" s="24">
        <f t="shared" si="1234"/>
        <v>0</v>
      </c>
      <c r="R7226" s="24">
        <f t="shared" si="1237"/>
        <v>14894.046627934455</v>
      </c>
      <c r="S7226" s="24">
        <f t="shared" si="1238"/>
        <v>0</v>
      </c>
      <c r="T7226" s="24" t="str">
        <f t="shared" si="1239"/>
        <v>drain</v>
      </c>
      <c r="V7226" s="24">
        <f t="shared" si="1242"/>
        <v>0</v>
      </c>
      <c r="W7226" s="24">
        <f t="shared" si="1240"/>
        <v>0</v>
      </c>
      <c r="X7226" s="24">
        <f t="shared" si="1243"/>
        <v>0</v>
      </c>
      <c r="Z7226" s="24">
        <f t="shared" si="1241"/>
        <v>14894.046627934455</v>
      </c>
      <c r="AB7226" s="24">
        <f t="shared" si="1235"/>
        <v>0</v>
      </c>
    </row>
    <row r="7227" x14ac:dyDescent="0.2">
      <c r="I7227" s="25">
        <v>7222</v>
      </c>
      <c r="J7227" s="29">
        <v>0</v>
      </c>
      <c r="L7227" s="25">
        <v>17870.837706565857</v>
      </c>
      <c r="N7227" s="25">
        <v>7222</v>
      </c>
      <c r="O7227" s="25">
        <f t="shared" si="1236"/>
        <v>14207.315976719858</v>
      </c>
      <c r="P7227" s="25">
        <f t="shared" si="1233"/>
        <v>14207.315976719858</v>
      </c>
      <c r="Q7227" s="25">
        <f t="shared" si="1234"/>
        <v>0</v>
      </c>
      <c r="R7227" s="25">
        <f t="shared" si="1237"/>
        <v>14207.315976719858</v>
      </c>
      <c r="S7227" s="25">
        <f t="shared" si="1238"/>
        <v>0</v>
      </c>
      <c r="T7227" s="25" t="str">
        <f t="shared" si="1239"/>
        <v>drain</v>
      </c>
      <c r="V7227" s="25">
        <f t="shared" si="1242"/>
        <v>0</v>
      </c>
      <c r="W7227" s="25">
        <f t="shared" si="1240"/>
        <v>0</v>
      </c>
      <c r="X7227" s="25">
        <f t="shared" si="1243"/>
        <v>0</v>
      </c>
      <c r="Z7227" s="25">
        <f t="shared" si="1241"/>
        <v>14207.315976719858</v>
      </c>
      <c r="AB7227" s="25">
        <f t="shared" si="1235"/>
        <v>0</v>
      </c>
    </row>
    <row r="7228" x14ac:dyDescent="0.2">
      <c r="I7228" s="24">
        <v>7223</v>
      </c>
      <c r="J7228" s="28">
        <v>0</v>
      </c>
      <c r="L7228" s="24">
        <v>16913.615515518188</v>
      </c>
      <c r="N7228" s="24">
        <v>7223</v>
      </c>
      <c r="O7228" s="24">
        <f t="shared" si="1236"/>
        <v>13446.32433483696</v>
      </c>
      <c r="P7228" s="24">
        <f t="shared" si="1233"/>
        <v>13446.32433483696</v>
      </c>
      <c r="Q7228" s="24">
        <f t="shared" si="1234"/>
        <v>0</v>
      </c>
      <c r="R7228" s="24">
        <f t="shared" si="1237"/>
        <v>13446.32433483696</v>
      </c>
      <c r="S7228" s="24">
        <f t="shared" si="1238"/>
        <v>0</v>
      </c>
      <c r="T7228" s="24" t="str">
        <f t="shared" si="1239"/>
        <v>drain</v>
      </c>
      <c r="V7228" s="24">
        <f t="shared" si="1242"/>
        <v>0</v>
      </c>
      <c r="W7228" s="24">
        <f t="shared" si="1240"/>
        <v>0</v>
      </c>
      <c r="X7228" s="24">
        <f t="shared" si="1243"/>
        <v>0</v>
      </c>
      <c r="Z7228" s="24">
        <f t="shared" si="1241"/>
        <v>13446.32433483696</v>
      </c>
      <c r="AB7228" s="24">
        <f t="shared" si="1235"/>
        <v>0</v>
      </c>
    </row>
    <row r="7229" x14ac:dyDescent="0.2">
      <c r="I7229" s="25">
        <v>7224</v>
      </c>
      <c r="J7229" s="29">
        <v>0</v>
      </c>
      <c r="L7229" s="25">
        <v>15727.715388631819</v>
      </c>
      <c r="N7229" s="25">
        <v>7224</v>
      </c>
      <c r="O7229" s="25">
        <f t="shared" si="1236"/>
        <v>12503.533733962297</v>
      </c>
      <c r="P7229" s="25">
        <f t="shared" si="1233"/>
        <v>12503.533733962297</v>
      </c>
      <c r="Q7229" s="25">
        <f t="shared" si="1234"/>
        <v>0</v>
      </c>
      <c r="R7229" s="25">
        <f t="shared" si="1237"/>
        <v>12503.533733962297</v>
      </c>
      <c r="S7229" s="25">
        <f t="shared" si="1238"/>
        <v>0</v>
      </c>
      <c r="T7229" s="25" t="str">
        <f t="shared" si="1239"/>
        <v>drain</v>
      </c>
      <c r="V7229" s="25">
        <f t="shared" si="1242"/>
        <v>0</v>
      </c>
      <c r="W7229" s="25">
        <f t="shared" si="1240"/>
        <v>0</v>
      </c>
      <c r="X7229" s="25">
        <f t="shared" si="1243"/>
        <v>0</v>
      </c>
      <c r="Z7229" s="25">
        <f t="shared" si="1241"/>
        <v>12503.533733962297</v>
      </c>
      <c r="AB7229" s="25">
        <f t="shared" si="1235"/>
        <v>0</v>
      </c>
    </row>
    <row r="7230" x14ac:dyDescent="0.2">
      <c r="I7230" s="24">
        <v>7225</v>
      </c>
      <c r="J7230" s="28">
        <v>0</v>
      </c>
      <c r="L7230" s="24">
        <v>14792.306667852401</v>
      </c>
      <c r="N7230" s="24">
        <v>7225</v>
      </c>
      <c r="O7230" s="24">
        <f t="shared" si="1236"/>
        <v>11759.88380094266</v>
      </c>
      <c r="P7230" s="24">
        <f t="shared" si="1233"/>
        <v>11759.88380094266</v>
      </c>
      <c r="Q7230" s="24">
        <f t="shared" si="1234"/>
        <v>0</v>
      </c>
      <c r="R7230" s="24">
        <f t="shared" si="1237"/>
        <v>11759.88380094266</v>
      </c>
      <c r="S7230" s="24">
        <f t="shared" si="1238"/>
        <v>0</v>
      </c>
      <c r="T7230" s="24" t="str">
        <f t="shared" si="1239"/>
        <v>drain</v>
      </c>
      <c r="V7230" s="24">
        <f t="shared" si="1242"/>
        <v>0</v>
      </c>
      <c r="W7230" s="24">
        <f t="shared" si="1240"/>
        <v>0</v>
      </c>
      <c r="X7230" s="24">
        <f t="shared" si="1243"/>
        <v>0</v>
      </c>
      <c r="Z7230" s="24">
        <f t="shared" si="1241"/>
        <v>11759.88380094266</v>
      </c>
      <c r="AB7230" s="24">
        <f t="shared" si="1235"/>
        <v>0</v>
      </c>
    </row>
    <row r="7231" x14ac:dyDescent="0.2">
      <c r="I7231" s="25">
        <v>7226</v>
      </c>
      <c r="J7231" s="29">
        <v>0</v>
      </c>
      <c r="L7231" s="25">
        <v>14153.048438262938</v>
      </c>
      <c r="N7231" s="25">
        <v>7226</v>
      </c>
      <c r="O7231" s="25">
        <f t="shared" si="1236"/>
        <v>11251.673508419037</v>
      </c>
      <c r="P7231" s="25">
        <f t="shared" si="1233"/>
        <v>11251.673508419037</v>
      </c>
      <c r="Q7231" s="25">
        <f t="shared" si="1234"/>
        <v>0</v>
      </c>
      <c r="R7231" s="25">
        <f t="shared" si="1237"/>
        <v>11251.673508419037</v>
      </c>
      <c r="S7231" s="25">
        <f t="shared" si="1238"/>
        <v>0</v>
      </c>
      <c r="T7231" s="25" t="str">
        <f t="shared" si="1239"/>
        <v>drain</v>
      </c>
      <c r="V7231" s="25">
        <f t="shared" si="1242"/>
        <v>0</v>
      </c>
      <c r="W7231" s="25">
        <f t="shared" si="1240"/>
        <v>0</v>
      </c>
      <c r="X7231" s="25">
        <f t="shared" si="1243"/>
        <v>0</v>
      </c>
      <c r="Z7231" s="25">
        <f t="shared" si="1241"/>
        <v>11251.673508419037</v>
      </c>
      <c r="AB7231" s="25">
        <f t="shared" si="1235"/>
        <v>0</v>
      </c>
    </row>
    <row r="7232" x14ac:dyDescent="0.2">
      <c r="I7232" s="24">
        <v>7227</v>
      </c>
      <c r="J7232" s="28">
        <v>0</v>
      </c>
      <c r="L7232" s="24">
        <v>13705.206256389616</v>
      </c>
      <c r="N7232" s="24">
        <v>7227</v>
      </c>
      <c r="O7232" s="24">
        <f t="shared" si="1236"/>
        <v>10895.638973829746</v>
      </c>
      <c r="P7232" s="24">
        <f t="shared" si="1233"/>
        <v>10895.638973829746</v>
      </c>
      <c r="Q7232" s="24">
        <f t="shared" si="1234"/>
        <v>0</v>
      </c>
      <c r="R7232" s="24">
        <f t="shared" si="1237"/>
        <v>10895.638973829746</v>
      </c>
      <c r="S7232" s="24">
        <f t="shared" si="1238"/>
        <v>0</v>
      </c>
      <c r="T7232" s="24" t="str">
        <f t="shared" si="1239"/>
        <v>drain</v>
      </c>
      <c r="V7232" s="24">
        <f t="shared" si="1242"/>
        <v>0</v>
      </c>
      <c r="W7232" s="24">
        <f t="shared" si="1240"/>
        <v>0</v>
      </c>
      <c r="X7232" s="24">
        <f t="shared" si="1243"/>
        <v>0</v>
      </c>
      <c r="Z7232" s="24">
        <f t="shared" si="1241"/>
        <v>10895.638973829746</v>
      </c>
      <c r="AB7232" s="24">
        <f t="shared" si="1235"/>
        <v>0</v>
      </c>
    </row>
    <row r="7233" x14ac:dyDescent="0.2">
      <c r="I7233" s="25">
        <v>7228</v>
      </c>
      <c r="J7233" s="29">
        <v>0</v>
      </c>
      <c r="L7233" s="25">
        <v>13599.44654021263</v>
      </c>
      <c r="N7233" s="25">
        <v>7228</v>
      </c>
      <c r="O7233" s="25">
        <f t="shared" si="1236"/>
        <v>10811.559999469042</v>
      </c>
      <c r="P7233" s="25">
        <f t="shared" si="1233"/>
        <v>10811.559999469042</v>
      </c>
      <c r="Q7233" s="25">
        <f t="shared" si="1234"/>
        <v>0</v>
      </c>
      <c r="R7233" s="25">
        <f t="shared" si="1237"/>
        <v>10811.559999469042</v>
      </c>
      <c r="S7233" s="25">
        <f t="shared" si="1238"/>
        <v>0</v>
      </c>
      <c r="T7233" s="25" t="str">
        <f t="shared" si="1239"/>
        <v>drain</v>
      </c>
      <c r="V7233" s="25">
        <f t="shared" si="1242"/>
        <v>0</v>
      </c>
      <c r="W7233" s="25">
        <f t="shared" si="1240"/>
        <v>0</v>
      </c>
      <c r="X7233" s="25">
        <f t="shared" si="1243"/>
        <v>0</v>
      </c>
      <c r="Z7233" s="25">
        <f t="shared" si="1241"/>
        <v>10811.559999469042</v>
      </c>
      <c r="AB7233" s="25">
        <f t="shared" si="1235"/>
        <v>0</v>
      </c>
    </row>
    <row r="7234" x14ac:dyDescent="0.2">
      <c r="I7234" s="24">
        <v>7229</v>
      </c>
      <c r="J7234" s="28">
        <v>0</v>
      </c>
      <c r="L7234" s="24">
        <v>14080.200808382033</v>
      </c>
      <c r="N7234" s="24">
        <v>7229</v>
      </c>
      <c r="O7234" s="24">
        <f t="shared" si="1236"/>
        <v>11193.759642663717</v>
      </c>
      <c r="P7234" s="24">
        <f t="shared" si="1233"/>
        <v>11193.759642663717</v>
      </c>
      <c r="Q7234" s="24">
        <f t="shared" si="1234"/>
        <v>0</v>
      </c>
      <c r="R7234" s="24">
        <f t="shared" si="1237"/>
        <v>11193.759642663717</v>
      </c>
      <c r="S7234" s="24">
        <f t="shared" si="1238"/>
        <v>0</v>
      </c>
      <c r="T7234" s="24" t="str">
        <f t="shared" si="1239"/>
        <v>drain</v>
      </c>
      <c r="V7234" s="24">
        <f t="shared" si="1242"/>
        <v>0</v>
      </c>
      <c r="W7234" s="24">
        <f t="shared" si="1240"/>
        <v>0</v>
      </c>
      <c r="X7234" s="24">
        <f t="shared" si="1243"/>
        <v>0</v>
      </c>
      <c r="Z7234" s="24">
        <f t="shared" si="1241"/>
        <v>11193.759642663717</v>
      </c>
      <c r="AB7234" s="24">
        <f t="shared" si="1235"/>
        <v>0</v>
      </c>
    </row>
    <row r="7235" x14ac:dyDescent="0.2">
      <c r="I7235" s="25">
        <v>7230</v>
      </c>
      <c r="J7235" s="29">
        <v>0</v>
      </c>
      <c r="L7235" s="25">
        <v>14610.055761814116</v>
      </c>
      <c r="N7235" s="25">
        <v>7230</v>
      </c>
      <c r="O7235" s="25">
        <f t="shared" si="1236"/>
        <v>11614.994330642223</v>
      </c>
      <c r="P7235" s="25">
        <f t="shared" si="1233"/>
        <v>11614.994330642223</v>
      </c>
      <c r="Q7235" s="25">
        <f t="shared" si="1234"/>
        <v>0</v>
      </c>
      <c r="R7235" s="25">
        <f t="shared" si="1237"/>
        <v>11614.994330642223</v>
      </c>
      <c r="S7235" s="25">
        <f t="shared" si="1238"/>
        <v>0</v>
      </c>
      <c r="T7235" s="25" t="str">
        <f t="shared" si="1239"/>
        <v>drain</v>
      </c>
      <c r="V7235" s="25">
        <f t="shared" si="1242"/>
        <v>0</v>
      </c>
      <c r="W7235" s="25">
        <f t="shared" si="1240"/>
        <v>0</v>
      </c>
      <c r="X7235" s="25">
        <f t="shared" si="1243"/>
        <v>0</v>
      </c>
      <c r="Z7235" s="25">
        <f t="shared" si="1241"/>
        <v>11614.994330642223</v>
      </c>
      <c r="AB7235" s="25">
        <f t="shared" si="1235"/>
        <v>0</v>
      </c>
    </row>
    <row r="7236" x14ac:dyDescent="0.2">
      <c r="I7236" s="24">
        <v>7231</v>
      </c>
      <c r="J7236" s="28">
        <v>0</v>
      </c>
      <c r="L7236" s="24">
        <v>15007.568304610251</v>
      </c>
      <c r="N7236" s="24">
        <v>7231</v>
      </c>
      <c r="O7236" s="24">
        <f t="shared" si="1236"/>
        <v>11931.01680216515</v>
      </c>
      <c r="P7236" s="24">
        <f t="shared" si="1233"/>
        <v>11931.01680216515</v>
      </c>
      <c r="Q7236" s="24">
        <f t="shared" si="1234"/>
        <v>0</v>
      </c>
      <c r="R7236" s="24">
        <f t="shared" si="1237"/>
        <v>11931.01680216515</v>
      </c>
      <c r="S7236" s="24">
        <f t="shared" si="1238"/>
        <v>0</v>
      </c>
      <c r="T7236" s="24" t="str">
        <f t="shared" si="1239"/>
        <v>drain</v>
      </c>
      <c r="V7236" s="24">
        <f t="shared" si="1242"/>
        <v>0</v>
      </c>
      <c r="W7236" s="24">
        <f t="shared" si="1240"/>
        <v>0</v>
      </c>
      <c r="X7236" s="24">
        <f t="shared" si="1243"/>
        <v>0</v>
      </c>
      <c r="Z7236" s="24">
        <f t="shared" si="1241"/>
        <v>11931.01680216515</v>
      </c>
      <c r="AB7236" s="24">
        <f t="shared" si="1235"/>
        <v>0</v>
      </c>
    </row>
    <row r="7237" x14ac:dyDescent="0.2">
      <c r="I7237" s="25">
        <v>7232</v>
      </c>
      <c r="J7237" s="29">
        <v>0.31258860999999999</v>
      </c>
      <c r="L7237" s="25">
        <v>15898.321536779402</v>
      </c>
      <c r="N7237" s="25">
        <v>7232</v>
      </c>
      <c r="O7237" s="25">
        <f t="shared" si="1236"/>
        <v>12639.165621739625</v>
      </c>
      <c r="P7237" s="25">
        <f t="shared" si="1233"/>
        <v>12639.165621739625</v>
      </c>
      <c r="Q7237" s="25">
        <f t="shared" si="1234"/>
        <v>25007.088799999998</v>
      </c>
      <c r="R7237" s="25">
        <f t="shared" si="1237"/>
        <v>0</v>
      </c>
      <c r="S7237" s="25">
        <f t="shared" si="1238"/>
        <v>12367.923178260373</v>
      </c>
      <c r="T7237" s="25" t="str">
        <f t="shared" si="1239"/>
        <v>charge</v>
      </c>
      <c r="V7237" s="25">
        <f t="shared" si="1242"/>
        <v>4000</v>
      </c>
      <c r="W7237" s="25">
        <f t="shared" si="1240"/>
        <v>4000</v>
      </c>
      <c r="X7237" s="25">
        <f t="shared" si="1243"/>
        <v>0</v>
      </c>
      <c r="Z7237" s="25">
        <f t="shared" si="1241"/>
        <v>0</v>
      </c>
      <c r="AB7237" s="25">
        <f t="shared" si="1235"/>
        <v>8367.9231782603729</v>
      </c>
    </row>
    <row r="7238" x14ac:dyDescent="0.2">
      <c r="I7238" s="24">
        <v>7233</v>
      </c>
      <c r="J7238" s="28">
        <v>0.43197599800000003</v>
      </c>
      <c r="L7238" s="24">
        <v>16667.94583659172</v>
      </c>
      <c r="N7238" s="24">
        <v>7233</v>
      </c>
      <c r="O7238" s="24">
        <f t="shared" si="1236"/>
        <v>13251.016940090418</v>
      </c>
      <c r="P7238" s="24">
        <f t="shared" ref="P7238:P7301" si="1244">O7238-$E$8*$E$9</f>
        <v>13251.016940090418</v>
      </c>
      <c r="Q7238" s="24">
        <f t="shared" ref="Q7238:Q7301" si="1245">J7238*$E$7</f>
        <v>34558.079840000006</v>
      </c>
      <c r="R7238" s="24">
        <f t="shared" si="1237"/>
        <v>0</v>
      </c>
      <c r="S7238" s="24">
        <f t="shared" si="1238"/>
        <v>21307.062899909586</v>
      </c>
      <c r="T7238" s="24" t="str">
        <f t="shared" si="1239"/>
        <v>charge</v>
      </c>
      <c r="V7238" s="24">
        <f t="shared" si="1242"/>
        <v>0</v>
      </c>
      <c r="W7238" s="24">
        <f t="shared" si="1240"/>
        <v>4000</v>
      </c>
      <c r="X7238" s="24">
        <f t="shared" si="1243"/>
        <v>0</v>
      </c>
      <c r="Z7238" s="24">
        <f t="shared" si="1241"/>
        <v>0</v>
      </c>
      <c r="AB7238" s="24">
        <f t="shared" ref="AB7238:AB7301" si="1246">IF(T7238="charge",(S7238-V7238),0)</f>
        <v>21307.062899909586</v>
      </c>
    </row>
    <row r="7239" x14ac:dyDescent="0.2">
      <c r="I7239" s="25">
        <v>7234</v>
      </c>
      <c r="J7239" s="29">
        <v>0.57040737899999994</v>
      </c>
      <c r="L7239" s="25">
        <v>17629.83204295635</v>
      </c>
      <c r="N7239" s="25">
        <v>7234</v>
      </c>
      <c r="O7239" s="25">
        <f t="shared" ref="O7239:O7302" si="1247">L7239*$O$2</f>
        <v>14015.716474150298</v>
      </c>
      <c r="P7239" s="25">
        <f t="shared" si="1244"/>
        <v>14015.716474150298</v>
      </c>
      <c r="Q7239" s="25">
        <f t="shared" si="1245"/>
        <v>45632.590319999996</v>
      </c>
      <c r="R7239" s="25">
        <f t="shared" ref="R7239:R7302" si="1248">IF(P7239&gt;Q7239,P7239-Q7239,0)</f>
        <v>0</v>
      </c>
      <c r="S7239" s="25">
        <f t="shared" ref="S7239:S7302" si="1249">IF(Q7239&gt;P7239,Q7239-P7239,0)</f>
        <v>31616.873845849695</v>
      </c>
      <c r="T7239" s="25" t="str">
        <f t="shared" ref="T7239:T7302" si="1250">IF(P7239&gt;Q7239,"drain","charge")</f>
        <v>charge</v>
      </c>
      <c r="V7239" s="25">
        <f t="shared" si="1242"/>
        <v>0</v>
      </c>
      <c r="W7239" s="25">
        <f t="shared" ref="W7239:W7302" si="1251">IF(W7238+S7239&gt;$E$11,$E$11,IF(T7239="charge",W7238+(S7239*$E$12),IF((W7238-R7239)&gt;0,W7238-R7239,0)))</f>
        <v>4000</v>
      </c>
      <c r="X7239" s="25">
        <f t="shared" si="1243"/>
        <v>0</v>
      </c>
      <c r="Z7239" s="25">
        <f t="shared" ref="Z7239:Z7302" si="1252">R7239-X7239</f>
        <v>0</v>
      </c>
      <c r="AB7239" s="25">
        <f t="shared" si="1246"/>
        <v>31616.873845849695</v>
      </c>
    </row>
    <row r="7240" x14ac:dyDescent="0.2">
      <c r="I7240" s="24">
        <v>7235</v>
      </c>
      <c r="J7240" s="28">
        <v>0.63064221799999998</v>
      </c>
      <c r="L7240" s="24">
        <v>18736.070803999901</v>
      </c>
      <c r="N7240" s="24">
        <v>7235</v>
      </c>
      <c r="O7240" s="24">
        <f t="shared" si="1247"/>
        <v>14895.176289179923</v>
      </c>
      <c r="P7240" s="24">
        <f t="shared" si="1244"/>
        <v>14895.176289179923</v>
      </c>
      <c r="Q7240" s="24">
        <f t="shared" si="1245"/>
        <v>50451.377439999997</v>
      </c>
      <c r="R7240" s="24">
        <f t="shared" si="1248"/>
        <v>0</v>
      </c>
      <c r="S7240" s="24">
        <f t="shared" si="1249"/>
        <v>35556.201150820074</v>
      </c>
      <c r="T7240" s="24" t="str">
        <f t="shared" si="1250"/>
        <v>charge</v>
      </c>
      <c r="V7240" s="24">
        <f t="shared" ref="V7240:V7303" si="1253">IF(W7240&gt;=W7239,(W7240-W7239),0)</f>
        <v>0</v>
      </c>
      <c r="W7240" s="24">
        <f t="shared" si="1251"/>
        <v>4000</v>
      </c>
      <c r="X7240" s="24">
        <f t="shared" ref="X7240:X7303" si="1254">IF(T7240="drain",W7239-W7240,0)</f>
        <v>0</v>
      </c>
      <c r="Z7240" s="24">
        <f t="shared" si="1252"/>
        <v>0</v>
      </c>
      <c r="AB7240" s="24">
        <f t="shared" si="1246"/>
        <v>35556.201150820074</v>
      </c>
    </row>
    <row r="7241" x14ac:dyDescent="0.2">
      <c r="I7241" s="25">
        <v>7236</v>
      </c>
      <c r="J7241" s="29">
        <v>0.64666220900000004</v>
      </c>
      <c r="L7241" s="25">
        <v>19102.467474174497</v>
      </c>
      <c r="N7241" s="25">
        <v>7236</v>
      </c>
      <c r="O7241" s="25">
        <f t="shared" si="1247"/>
        <v>15186.461641968726</v>
      </c>
      <c r="P7241" s="25">
        <f t="shared" si="1244"/>
        <v>15186.461641968726</v>
      </c>
      <c r="Q7241" s="25">
        <f t="shared" si="1245"/>
        <v>51732.976720000006</v>
      </c>
      <c r="R7241" s="25">
        <f t="shared" si="1248"/>
        <v>0</v>
      </c>
      <c r="S7241" s="25">
        <f t="shared" si="1249"/>
        <v>36546.515078031283</v>
      </c>
      <c r="T7241" s="25" t="str">
        <f t="shared" si="1250"/>
        <v>charge</v>
      </c>
      <c r="V7241" s="25">
        <f t="shared" si="1253"/>
        <v>0</v>
      </c>
      <c r="W7241" s="25">
        <f t="shared" si="1251"/>
        <v>4000</v>
      </c>
      <c r="X7241" s="25">
        <f t="shared" si="1254"/>
        <v>0</v>
      </c>
      <c r="Z7241" s="25">
        <f t="shared" si="1252"/>
        <v>0</v>
      </c>
      <c r="AB7241" s="25">
        <f t="shared" si="1246"/>
        <v>36546.515078031283</v>
      </c>
    </row>
    <row r="7242" x14ac:dyDescent="0.2">
      <c r="I7242" s="24">
        <v>7237</v>
      </c>
      <c r="J7242" s="28">
        <v>0.67199718999999991</v>
      </c>
      <c r="L7242" s="24">
        <v>19203.942085456845</v>
      </c>
      <c r="N7242" s="24">
        <v>7237</v>
      </c>
      <c r="O7242" s="24">
        <f t="shared" si="1247"/>
        <v>15267.133957938193</v>
      </c>
      <c r="P7242" s="24">
        <f t="shared" si="1244"/>
        <v>15267.133957938193</v>
      </c>
      <c r="Q7242" s="24">
        <f t="shared" si="1245"/>
        <v>53759.775199999996</v>
      </c>
      <c r="R7242" s="24">
        <f t="shared" si="1248"/>
        <v>0</v>
      </c>
      <c r="S7242" s="24">
        <f t="shared" si="1249"/>
        <v>38492.6412420618</v>
      </c>
      <c r="T7242" s="24" t="str">
        <f t="shared" si="1250"/>
        <v>charge</v>
      </c>
      <c r="V7242" s="24">
        <f t="shared" si="1253"/>
        <v>0</v>
      </c>
      <c r="W7242" s="24">
        <f t="shared" si="1251"/>
        <v>4000</v>
      </c>
      <c r="X7242" s="24">
        <f t="shared" si="1254"/>
        <v>0</v>
      </c>
      <c r="Z7242" s="24">
        <f t="shared" si="1252"/>
        <v>0</v>
      </c>
      <c r="AB7242" s="24">
        <f t="shared" si="1246"/>
        <v>38492.6412420618</v>
      </c>
    </row>
    <row r="7243" x14ac:dyDescent="0.2">
      <c r="I7243" s="25">
        <v>7238</v>
      </c>
      <c r="J7243" s="29">
        <v>0.69154593799999997</v>
      </c>
      <c r="L7243" s="25">
        <v>19228.50142288208</v>
      </c>
      <c r="N7243" s="25">
        <v>7238</v>
      </c>
      <c r="O7243" s="25">
        <f t="shared" si="1247"/>
        <v>15286.658631191254</v>
      </c>
      <c r="P7243" s="25">
        <f t="shared" si="1244"/>
        <v>15286.658631191254</v>
      </c>
      <c r="Q7243" s="25">
        <f t="shared" si="1245"/>
        <v>55323.675039999995</v>
      </c>
      <c r="R7243" s="25">
        <f t="shared" si="1248"/>
        <v>0</v>
      </c>
      <c r="S7243" s="25">
        <f t="shared" si="1249"/>
        <v>40037.01640880874</v>
      </c>
      <c r="T7243" s="25" t="str">
        <f t="shared" si="1250"/>
        <v>charge</v>
      </c>
      <c r="V7243" s="25">
        <f t="shared" si="1253"/>
        <v>0</v>
      </c>
      <c r="W7243" s="25">
        <f t="shared" si="1251"/>
        <v>4000</v>
      </c>
      <c r="X7243" s="25">
        <f t="shared" si="1254"/>
        <v>0</v>
      </c>
      <c r="Z7243" s="25">
        <f t="shared" si="1252"/>
        <v>0</v>
      </c>
      <c r="AB7243" s="25">
        <f t="shared" si="1246"/>
        <v>40037.01640880874</v>
      </c>
    </row>
    <row r="7244" x14ac:dyDescent="0.2">
      <c r="I7244" s="24">
        <v>7239</v>
      </c>
      <c r="J7244" s="28">
        <v>0.679808301</v>
      </c>
      <c r="L7244" s="24">
        <v>19058.639931583402</v>
      </c>
      <c r="N7244" s="24">
        <v>7239</v>
      </c>
      <c r="O7244" s="24">
        <f t="shared" si="1247"/>
        <v>15151.618745608806</v>
      </c>
      <c r="P7244" s="24">
        <f t="shared" si="1244"/>
        <v>15151.618745608806</v>
      </c>
      <c r="Q7244" s="24">
        <f t="shared" si="1245"/>
        <v>54384.664080000002</v>
      </c>
      <c r="R7244" s="24">
        <f t="shared" si="1248"/>
        <v>0</v>
      </c>
      <c r="S7244" s="24">
        <f t="shared" si="1249"/>
        <v>39233.045334391194</v>
      </c>
      <c r="T7244" s="24" t="str">
        <f t="shared" si="1250"/>
        <v>charge</v>
      </c>
      <c r="V7244" s="24">
        <f t="shared" si="1253"/>
        <v>0</v>
      </c>
      <c r="W7244" s="24">
        <f t="shared" si="1251"/>
        <v>4000</v>
      </c>
      <c r="X7244" s="24">
        <f t="shared" si="1254"/>
        <v>0</v>
      </c>
      <c r="Z7244" s="24">
        <f t="shared" si="1252"/>
        <v>0</v>
      </c>
      <c r="AB7244" s="24">
        <f t="shared" si="1246"/>
        <v>39233.045334391194</v>
      </c>
    </row>
    <row r="7245" x14ac:dyDescent="0.2">
      <c r="I7245" s="25">
        <v>7240</v>
      </c>
      <c r="J7245" s="29">
        <v>0.58698265099999991</v>
      </c>
      <c r="L7245" s="25">
        <v>19055.872064113617</v>
      </c>
      <c r="N7245" s="25">
        <v>7240</v>
      </c>
      <c r="O7245" s="25">
        <f t="shared" si="1247"/>
        <v>15149.418290970327</v>
      </c>
      <c r="P7245" s="25">
        <f t="shared" si="1244"/>
        <v>15149.418290970327</v>
      </c>
      <c r="Q7245" s="25">
        <f t="shared" si="1245"/>
        <v>46958.612079999992</v>
      </c>
      <c r="R7245" s="25">
        <f t="shared" si="1248"/>
        <v>0</v>
      </c>
      <c r="S7245" s="25">
        <f t="shared" si="1249"/>
        <v>31809.193789029665</v>
      </c>
      <c r="T7245" s="25" t="str">
        <f t="shared" si="1250"/>
        <v>charge</v>
      </c>
      <c r="V7245" s="25">
        <f t="shared" si="1253"/>
        <v>0</v>
      </c>
      <c r="W7245" s="25">
        <f t="shared" si="1251"/>
        <v>4000</v>
      </c>
      <c r="X7245" s="25">
        <f t="shared" si="1254"/>
        <v>0</v>
      </c>
      <c r="Z7245" s="25">
        <f t="shared" si="1252"/>
        <v>0</v>
      </c>
      <c r="AB7245" s="25">
        <f t="shared" si="1246"/>
        <v>31809.193789029665</v>
      </c>
    </row>
    <row r="7246" x14ac:dyDescent="0.2">
      <c r="I7246" s="24">
        <v>7241</v>
      </c>
      <c r="J7246" s="28">
        <v>0.210215708</v>
      </c>
      <c r="L7246" s="24">
        <v>18703.961232852933</v>
      </c>
      <c r="N7246" s="24">
        <v>7241</v>
      </c>
      <c r="O7246" s="24">
        <f t="shared" si="1247"/>
        <v>14869.649180118082</v>
      </c>
      <c r="P7246" s="24">
        <f t="shared" si="1244"/>
        <v>14869.649180118082</v>
      </c>
      <c r="Q7246" s="24">
        <f t="shared" si="1245"/>
        <v>16817.25664</v>
      </c>
      <c r="R7246" s="24">
        <f t="shared" si="1248"/>
        <v>0</v>
      </c>
      <c r="S7246" s="24">
        <f t="shared" si="1249"/>
        <v>1947.6074598819177</v>
      </c>
      <c r="T7246" s="24" t="str">
        <f t="shared" si="1250"/>
        <v>charge</v>
      </c>
      <c r="V7246" s="24">
        <f t="shared" si="1253"/>
        <v>0</v>
      </c>
      <c r="W7246" s="24">
        <f t="shared" si="1251"/>
        <v>4000</v>
      </c>
      <c r="X7246" s="24">
        <f t="shared" si="1254"/>
        <v>0</v>
      </c>
      <c r="Z7246" s="24">
        <f t="shared" si="1252"/>
        <v>0</v>
      </c>
      <c r="AB7246" s="24">
        <f t="shared" si="1246"/>
        <v>1947.6074598819177</v>
      </c>
    </row>
    <row r="7247" x14ac:dyDescent="0.2">
      <c r="I7247" s="25">
        <v>7242</v>
      </c>
      <c r="J7247" s="29">
        <v>0</v>
      </c>
      <c r="L7247" s="25">
        <v>18793.470509552953</v>
      </c>
      <c r="N7247" s="25">
        <v>7242</v>
      </c>
      <c r="O7247" s="25">
        <f t="shared" si="1247"/>
        <v>14940.809055094598</v>
      </c>
      <c r="P7247" s="25">
        <f t="shared" si="1244"/>
        <v>14940.809055094598</v>
      </c>
      <c r="Q7247" s="25">
        <f t="shared" si="1245"/>
        <v>0</v>
      </c>
      <c r="R7247" s="25">
        <f t="shared" si="1248"/>
        <v>14940.809055094598</v>
      </c>
      <c r="S7247" s="25">
        <f t="shared" si="1249"/>
        <v>0</v>
      </c>
      <c r="T7247" s="25" t="str">
        <f t="shared" si="1250"/>
        <v>drain</v>
      </c>
      <c r="V7247" s="25">
        <f t="shared" si="1253"/>
        <v>0</v>
      </c>
      <c r="W7247" s="25">
        <f t="shared" si="1251"/>
        <v>0</v>
      </c>
      <c r="X7247" s="25">
        <f t="shared" si="1254"/>
        <v>4000</v>
      </c>
      <c r="Z7247" s="25">
        <f t="shared" si="1252"/>
        <v>10940.809055094598</v>
      </c>
      <c r="AB7247" s="25">
        <f t="shared" si="1246"/>
        <v>0</v>
      </c>
    </row>
    <row r="7248" x14ac:dyDescent="0.2">
      <c r="I7248" s="24">
        <v>7243</v>
      </c>
      <c r="J7248" s="28">
        <v>0</v>
      </c>
      <c r="L7248" s="24">
        <v>18777.035910129547</v>
      </c>
      <c r="N7248" s="24">
        <v>7243</v>
      </c>
      <c r="O7248" s="24">
        <f t="shared" si="1247"/>
        <v>14927.743548552991</v>
      </c>
      <c r="P7248" s="24">
        <f t="shared" si="1244"/>
        <v>14927.743548552991</v>
      </c>
      <c r="Q7248" s="24">
        <f t="shared" si="1245"/>
        <v>0</v>
      </c>
      <c r="R7248" s="24">
        <f t="shared" si="1248"/>
        <v>14927.743548552991</v>
      </c>
      <c r="S7248" s="24">
        <f t="shared" si="1249"/>
        <v>0</v>
      </c>
      <c r="T7248" s="24" t="str">
        <f t="shared" si="1250"/>
        <v>drain</v>
      </c>
      <c r="V7248" s="24">
        <f t="shared" si="1253"/>
        <v>0</v>
      </c>
      <c r="W7248" s="24">
        <f t="shared" si="1251"/>
        <v>0</v>
      </c>
      <c r="X7248" s="24">
        <f t="shared" si="1254"/>
        <v>0</v>
      </c>
      <c r="Z7248" s="24">
        <f t="shared" si="1252"/>
        <v>14927.743548552991</v>
      </c>
      <c r="AB7248" s="24">
        <f t="shared" si="1246"/>
        <v>0</v>
      </c>
    </row>
    <row r="7249" x14ac:dyDescent="0.2">
      <c r="I7249" s="25">
        <v>7244</v>
      </c>
      <c r="J7249" s="29">
        <v>0</v>
      </c>
      <c r="L7249" s="25">
        <v>17985.227944755552</v>
      </c>
      <c r="N7249" s="25">
        <v>7244</v>
      </c>
      <c r="O7249" s="25">
        <f t="shared" si="1247"/>
        <v>14298.256216080665</v>
      </c>
      <c r="P7249" s="25">
        <f t="shared" si="1244"/>
        <v>14298.256216080665</v>
      </c>
      <c r="Q7249" s="25">
        <f t="shared" si="1245"/>
        <v>0</v>
      </c>
      <c r="R7249" s="25">
        <f t="shared" si="1248"/>
        <v>14298.256216080665</v>
      </c>
      <c r="S7249" s="25">
        <f t="shared" si="1249"/>
        <v>0</v>
      </c>
      <c r="T7249" s="25" t="str">
        <f t="shared" si="1250"/>
        <v>drain</v>
      </c>
      <c r="V7249" s="25">
        <f t="shared" si="1253"/>
        <v>0</v>
      </c>
      <c r="W7249" s="25">
        <f t="shared" si="1251"/>
        <v>0</v>
      </c>
      <c r="X7249" s="25">
        <f t="shared" si="1254"/>
        <v>0</v>
      </c>
      <c r="Z7249" s="25">
        <f t="shared" si="1252"/>
        <v>14298.256216080665</v>
      </c>
      <c r="AB7249" s="25">
        <f t="shared" si="1246"/>
        <v>0</v>
      </c>
    </row>
    <row r="7250" x14ac:dyDescent="0.2">
      <c r="I7250" s="24">
        <v>7245</v>
      </c>
      <c r="J7250" s="28">
        <v>0</v>
      </c>
      <c r="L7250" s="24">
        <v>17579.510121536252</v>
      </c>
      <c r="N7250" s="24">
        <v>7245</v>
      </c>
      <c r="O7250" s="24">
        <f t="shared" si="1247"/>
        <v>13975.710546621322</v>
      </c>
      <c r="P7250" s="24">
        <f t="shared" si="1244"/>
        <v>13975.710546621322</v>
      </c>
      <c r="Q7250" s="24">
        <f t="shared" si="1245"/>
        <v>0</v>
      </c>
      <c r="R7250" s="24">
        <f t="shared" si="1248"/>
        <v>13975.710546621322</v>
      </c>
      <c r="S7250" s="24">
        <f t="shared" si="1249"/>
        <v>0</v>
      </c>
      <c r="T7250" s="24" t="str">
        <f t="shared" si="1250"/>
        <v>drain</v>
      </c>
      <c r="V7250" s="24">
        <f t="shared" si="1253"/>
        <v>0</v>
      </c>
      <c r="W7250" s="24">
        <f t="shared" si="1251"/>
        <v>0</v>
      </c>
      <c r="X7250" s="24">
        <f t="shared" si="1254"/>
        <v>0</v>
      </c>
      <c r="Z7250" s="24">
        <f t="shared" si="1252"/>
        <v>13975.710546621322</v>
      </c>
      <c r="AB7250" s="24">
        <f t="shared" si="1246"/>
        <v>0</v>
      </c>
    </row>
    <row r="7251" x14ac:dyDescent="0.2">
      <c r="I7251" s="25">
        <v>7246</v>
      </c>
      <c r="J7251" s="29">
        <v>0</v>
      </c>
      <c r="L7251" s="25">
        <v>16917.380036091803</v>
      </c>
      <c r="N7251" s="25">
        <v>7246</v>
      </c>
      <c r="O7251" s="25">
        <f t="shared" si="1247"/>
        <v>13449.317128692985</v>
      </c>
      <c r="P7251" s="25">
        <f t="shared" si="1244"/>
        <v>13449.317128692985</v>
      </c>
      <c r="Q7251" s="25">
        <f t="shared" si="1245"/>
        <v>0</v>
      </c>
      <c r="R7251" s="25">
        <f t="shared" si="1248"/>
        <v>13449.317128692985</v>
      </c>
      <c r="S7251" s="25">
        <f t="shared" si="1249"/>
        <v>0</v>
      </c>
      <c r="T7251" s="25" t="str">
        <f t="shared" si="1250"/>
        <v>drain</v>
      </c>
      <c r="V7251" s="25">
        <f t="shared" si="1253"/>
        <v>0</v>
      </c>
      <c r="W7251" s="25">
        <f t="shared" si="1251"/>
        <v>0</v>
      </c>
      <c r="X7251" s="25">
        <f t="shared" si="1254"/>
        <v>0</v>
      </c>
      <c r="Z7251" s="25">
        <f t="shared" si="1252"/>
        <v>13449.317128692985</v>
      </c>
      <c r="AB7251" s="25">
        <f t="shared" si="1246"/>
        <v>0</v>
      </c>
    </row>
    <row r="7252" x14ac:dyDescent="0.2">
      <c r="I7252" s="24">
        <v>7247</v>
      </c>
      <c r="J7252" s="28">
        <v>0</v>
      </c>
      <c r="L7252" s="24">
        <v>16292.355278468131</v>
      </c>
      <c r="N7252" s="24">
        <v>7247</v>
      </c>
      <c r="O7252" s="24">
        <f t="shared" si="1247"/>
        <v>12952.422446382165</v>
      </c>
      <c r="P7252" s="24">
        <f t="shared" si="1244"/>
        <v>12952.422446382165</v>
      </c>
      <c r="Q7252" s="24">
        <f t="shared" si="1245"/>
        <v>0</v>
      </c>
      <c r="R7252" s="24">
        <f t="shared" si="1248"/>
        <v>12952.422446382165</v>
      </c>
      <c r="S7252" s="24">
        <f t="shared" si="1249"/>
        <v>0</v>
      </c>
      <c r="T7252" s="24" t="str">
        <f t="shared" si="1250"/>
        <v>drain</v>
      </c>
      <c r="V7252" s="24">
        <f t="shared" si="1253"/>
        <v>0</v>
      </c>
      <c r="W7252" s="24">
        <f t="shared" si="1251"/>
        <v>0</v>
      </c>
      <c r="X7252" s="24">
        <f t="shared" si="1254"/>
        <v>0</v>
      </c>
      <c r="Z7252" s="24">
        <f t="shared" si="1252"/>
        <v>12952.422446382165</v>
      </c>
      <c r="AB7252" s="24">
        <f t="shared" si="1246"/>
        <v>0</v>
      </c>
    </row>
    <row r="7253" x14ac:dyDescent="0.2">
      <c r="I7253" s="25">
        <v>7248</v>
      </c>
      <c r="J7253" s="29">
        <v>0</v>
      </c>
      <c r="L7253" s="25">
        <v>15585.120883226393</v>
      </c>
      <c r="N7253" s="25">
        <v>7248</v>
      </c>
      <c r="O7253" s="25">
        <f t="shared" si="1247"/>
        <v>12390.171102164983</v>
      </c>
      <c r="P7253" s="25">
        <f t="shared" si="1244"/>
        <v>12390.171102164983</v>
      </c>
      <c r="Q7253" s="25">
        <f t="shared" si="1245"/>
        <v>0</v>
      </c>
      <c r="R7253" s="25">
        <f t="shared" si="1248"/>
        <v>12390.171102164983</v>
      </c>
      <c r="S7253" s="25">
        <f t="shared" si="1249"/>
        <v>0</v>
      </c>
      <c r="T7253" s="25" t="str">
        <f t="shared" si="1250"/>
        <v>drain</v>
      </c>
      <c r="V7253" s="25">
        <f t="shared" si="1253"/>
        <v>0</v>
      </c>
      <c r="W7253" s="25">
        <f t="shared" si="1251"/>
        <v>0</v>
      </c>
      <c r="X7253" s="25">
        <f t="shared" si="1254"/>
        <v>0</v>
      </c>
      <c r="Z7253" s="25">
        <f t="shared" si="1252"/>
        <v>12390.171102164983</v>
      </c>
      <c r="AB7253" s="25">
        <f t="shared" si="1246"/>
        <v>0</v>
      </c>
    </row>
    <row r="7254" x14ac:dyDescent="0.2">
      <c r="I7254" s="24">
        <v>7249</v>
      </c>
      <c r="J7254" s="28">
        <v>0</v>
      </c>
      <c r="L7254" s="24">
        <v>14813.956757831573</v>
      </c>
      <c r="N7254" s="24">
        <v>7249</v>
      </c>
      <c r="O7254" s="24">
        <f t="shared" si="1247"/>
        <v>11777.095622476101</v>
      </c>
      <c r="P7254" s="24">
        <f t="shared" si="1244"/>
        <v>11777.095622476101</v>
      </c>
      <c r="Q7254" s="24">
        <f t="shared" si="1245"/>
        <v>0</v>
      </c>
      <c r="R7254" s="24">
        <f t="shared" si="1248"/>
        <v>11777.095622476101</v>
      </c>
      <c r="S7254" s="24">
        <f t="shared" si="1249"/>
        <v>0</v>
      </c>
      <c r="T7254" s="24" t="str">
        <f t="shared" si="1250"/>
        <v>drain</v>
      </c>
      <c r="V7254" s="24">
        <f t="shared" si="1253"/>
        <v>0</v>
      </c>
      <c r="W7254" s="24">
        <f t="shared" si="1251"/>
        <v>0</v>
      </c>
      <c r="X7254" s="24">
        <f t="shared" si="1254"/>
        <v>0</v>
      </c>
      <c r="Z7254" s="24">
        <f t="shared" si="1252"/>
        <v>11777.095622476101</v>
      </c>
      <c r="AB7254" s="24">
        <f t="shared" si="1246"/>
        <v>0</v>
      </c>
    </row>
    <row r="7255" x14ac:dyDescent="0.2">
      <c r="I7255" s="25">
        <v>7250</v>
      </c>
      <c r="J7255" s="29">
        <v>0</v>
      </c>
      <c r="L7255" s="25">
        <v>14217.111102509498</v>
      </c>
      <c r="N7255" s="25">
        <v>7250</v>
      </c>
      <c r="O7255" s="25">
        <f t="shared" si="1247"/>
        <v>11302.603326495051</v>
      </c>
      <c r="P7255" s="25">
        <f t="shared" si="1244"/>
        <v>11302.603326495051</v>
      </c>
      <c r="Q7255" s="25">
        <f t="shared" si="1245"/>
        <v>0</v>
      </c>
      <c r="R7255" s="25">
        <f t="shared" si="1248"/>
        <v>11302.603326495051</v>
      </c>
      <c r="S7255" s="25">
        <f t="shared" si="1249"/>
        <v>0</v>
      </c>
      <c r="T7255" s="25" t="str">
        <f t="shared" si="1250"/>
        <v>drain</v>
      </c>
      <c r="V7255" s="25">
        <f t="shared" si="1253"/>
        <v>0</v>
      </c>
      <c r="W7255" s="25">
        <f t="shared" si="1251"/>
        <v>0</v>
      </c>
      <c r="X7255" s="25">
        <f t="shared" si="1254"/>
        <v>0</v>
      </c>
      <c r="Z7255" s="25">
        <f t="shared" si="1252"/>
        <v>11302.603326495051</v>
      </c>
      <c r="AB7255" s="25">
        <f t="shared" si="1246"/>
        <v>0</v>
      </c>
    </row>
    <row r="7256" x14ac:dyDescent="0.2">
      <c r="I7256" s="24">
        <v>7251</v>
      </c>
      <c r="J7256" s="28">
        <v>0</v>
      </c>
      <c r="L7256" s="24">
        <v>14240.401285648344</v>
      </c>
      <c r="N7256" s="24">
        <v>7251</v>
      </c>
      <c r="O7256" s="24">
        <f t="shared" si="1247"/>
        <v>11321.119022090434</v>
      </c>
      <c r="P7256" s="24">
        <f t="shared" si="1244"/>
        <v>11321.119022090434</v>
      </c>
      <c r="Q7256" s="24">
        <f t="shared" si="1245"/>
        <v>0</v>
      </c>
      <c r="R7256" s="24">
        <f t="shared" si="1248"/>
        <v>11321.119022090434</v>
      </c>
      <c r="S7256" s="24">
        <f t="shared" si="1249"/>
        <v>0</v>
      </c>
      <c r="T7256" s="24" t="str">
        <f t="shared" si="1250"/>
        <v>drain</v>
      </c>
      <c r="V7256" s="24">
        <f t="shared" si="1253"/>
        <v>0</v>
      </c>
      <c r="W7256" s="24">
        <f t="shared" si="1251"/>
        <v>0</v>
      </c>
      <c r="X7256" s="24">
        <f t="shared" si="1254"/>
        <v>0</v>
      </c>
      <c r="Z7256" s="24">
        <f t="shared" si="1252"/>
        <v>11321.119022090434</v>
      </c>
      <c r="AB7256" s="24">
        <f t="shared" si="1246"/>
        <v>0</v>
      </c>
    </row>
    <row r="7257" x14ac:dyDescent="0.2">
      <c r="I7257" s="25">
        <v>7252</v>
      </c>
      <c r="J7257" s="29">
        <v>0</v>
      </c>
      <c r="L7257" s="25">
        <v>14032.222667145728</v>
      </c>
      <c r="N7257" s="25">
        <v>7252</v>
      </c>
      <c r="O7257" s="25">
        <f t="shared" si="1247"/>
        <v>11155.617020380854</v>
      </c>
      <c r="P7257" s="25">
        <f t="shared" si="1244"/>
        <v>11155.617020380854</v>
      </c>
      <c r="Q7257" s="25">
        <f t="shared" si="1245"/>
        <v>0</v>
      </c>
      <c r="R7257" s="25">
        <f t="shared" si="1248"/>
        <v>11155.617020380854</v>
      </c>
      <c r="S7257" s="25">
        <f t="shared" si="1249"/>
        <v>0</v>
      </c>
      <c r="T7257" s="25" t="str">
        <f t="shared" si="1250"/>
        <v>drain</v>
      </c>
      <c r="V7257" s="25">
        <f t="shared" si="1253"/>
        <v>0</v>
      </c>
      <c r="W7257" s="25">
        <f t="shared" si="1251"/>
        <v>0</v>
      </c>
      <c r="X7257" s="25">
        <f t="shared" si="1254"/>
        <v>0</v>
      </c>
      <c r="Z7257" s="25">
        <f t="shared" si="1252"/>
        <v>11155.617020380854</v>
      </c>
      <c r="AB7257" s="25">
        <f t="shared" si="1246"/>
        <v>0</v>
      </c>
    </row>
    <row r="7258" x14ac:dyDescent="0.2">
      <c r="I7258" s="24">
        <v>7253</v>
      </c>
      <c r="J7258" s="28">
        <v>0</v>
      </c>
      <c r="L7258" s="24">
        <v>14177.734995567798</v>
      </c>
      <c r="N7258" s="24">
        <v>7253</v>
      </c>
      <c r="O7258" s="24">
        <f t="shared" si="1247"/>
        <v>11271.299321476401</v>
      </c>
      <c r="P7258" s="24">
        <f t="shared" si="1244"/>
        <v>11271.299321476401</v>
      </c>
      <c r="Q7258" s="24">
        <f t="shared" si="1245"/>
        <v>0</v>
      </c>
      <c r="R7258" s="24">
        <f t="shared" si="1248"/>
        <v>11271.299321476401</v>
      </c>
      <c r="S7258" s="24">
        <f t="shared" si="1249"/>
        <v>0</v>
      </c>
      <c r="T7258" s="24" t="str">
        <f t="shared" si="1250"/>
        <v>drain</v>
      </c>
      <c r="V7258" s="24">
        <f t="shared" si="1253"/>
        <v>0</v>
      </c>
      <c r="W7258" s="24">
        <f t="shared" si="1251"/>
        <v>0</v>
      </c>
      <c r="X7258" s="24">
        <f t="shared" si="1254"/>
        <v>0</v>
      </c>
      <c r="Z7258" s="24">
        <f t="shared" si="1252"/>
        <v>11271.299321476401</v>
      </c>
      <c r="AB7258" s="24">
        <f t="shared" si="1246"/>
        <v>0</v>
      </c>
    </row>
    <row r="7259" x14ac:dyDescent="0.2">
      <c r="I7259" s="25">
        <v>7254</v>
      </c>
      <c r="J7259" s="29">
        <v>0</v>
      </c>
      <c r="L7259" s="25">
        <v>14730.076677370071</v>
      </c>
      <c r="N7259" s="25">
        <v>7254</v>
      </c>
      <c r="O7259" s="25">
        <f t="shared" si="1247"/>
        <v>11710.410958509206</v>
      </c>
      <c r="P7259" s="25">
        <f t="shared" si="1244"/>
        <v>11710.410958509206</v>
      </c>
      <c r="Q7259" s="25">
        <f t="shared" si="1245"/>
        <v>0</v>
      </c>
      <c r="R7259" s="25">
        <f t="shared" si="1248"/>
        <v>11710.410958509206</v>
      </c>
      <c r="S7259" s="25">
        <f t="shared" si="1249"/>
        <v>0</v>
      </c>
      <c r="T7259" s="25" t="str">
        <f t="shared" si="1250"/>
        <v>drain</v>
      </c>
      <c r="V7259" s="25">
        <f t="shared" si="1253"/>
        <v>0</v>
      </c>
      <c r="W7259" s="25">
        <f t="shared" si="1251"/>
        <v>0</v>
      </c>
      <c r="X7259" s="25">
        <f t="shared" si="1254"/>
        <v>0</v>
      </c>
      <c r="Z7259" s="25">
        <f t="shared" si="1252"/>
        <v>11710.410958509206</v>
      </c>
      <c r="AB7259" s="25">
        <f t="shared" si="1246"/>
        <v>0</v>
      </c>
    </row>
    <row r="7260" x14ac:dyDescent="0.2">
      <c r="I7260" s="24">
        <v>7255</v>
      </c>
      <c r="J7260" s="28">
        <v>0</v>
      </c>
      <c r="L7260" s="24">
        <v>14396.313700425624</v>
      </c>
      <c r="N7260" s="24">
        <v>7255</v>
      </c>
      <c r="O7260" s="24">
        <f t="shared" si="1247"/>
        <v>11445.069391838371</v>
      </c>
      <c r="P7260" s="24">
        <f t="shared" si="1244"/>
        <v>11445.069391838371</v>
      </c>
      <c r="Q7260" s="24">
        <f t="shared" si="1245"/>
        <v>0</v>
      </c>
      <c r="R7260" s="24">
        <f t="shared" si="1248"/>
        <v>11445.069391838371</v>
      </c>
      <c r="S7260" s="24">
        <f t="shared" si="1249"/>
        <v>0</v>
      </c>
      <c r="T7260" s="24" t="str">
        <f t="shared" si="1250"/>
        <v>drain</v>
      </c>
      <c r="V7260" s="24">
        <f t="shared" si="1253"/>
        <v>0</v>
      </c>
      <c r="W7260" s="24">
        <f t="shared" si="1251"/>
        <v>0</v>
      </c>
      <c r="X7260" s="24">
        <f t="shared" si="1254"/>
        <v>0</v>
      </c>
      <c r="Z7260" s="24">
        <f t="shared" si="1252"/>
        <v>11445.069391838371</v>
      </c>
      <c r="AB7260" s="24">
        <f t="shared" si="1246"/>
        <v>0</v>
      </c>
    </row>
    <row r="7261" x14ac:dyDescent="0.2">
      <c r="I7261" s="25">
        <v>7256</v>
      </c>
      <c r="J7261" s="29">
        <v>0.31402834200000002</v>
      </c>
      <c r="L7261" s="25">
        <v>14810.566250801085</v>
      </c>
      <c r="N7261" s="25">
        <v>7256</v>
      </c>
      <c r="O7261" s="25">
        <f t="shared" si="1247"/>
        <v>11774.400169386863</v>
      </c>
      <c r="P7261" s="25">
        <f t="shared" si="1244"/>
        <v>11774.400169386863</v>
      </c>
      <c r="Q7261" s="25">
        <f t="shared" si="1245"/>
        <v>25122.267360000002</v>
      </c>
      <c r="R7261" s="25">
        <f t="shared" si="1248"/>
        <v>0</v>
      </c>
      <c r="S7261" s="25">
        <f t="shared" si="1249"/>
        <v>13347.867190613139</v>
      </c>
      <c r="T7261" s="25" t="str">
        <f t="shared" si="1250"/>
        <v>charge</v>
      </c>
      <c r="V7261" s="25">
        <f t="shared" si="1253"/>
        <v>4000</v>
      </c>
      <c r="W7261" s="25">
        <f t="shared" si="1251"/>
        <v>4000</v>
      </c>
      <c r="X7261" s="25">
        <f t="shared" si="1254"/>
        <v>0</v>
      </c>
      <c r="Z7261" s="25">
        <f t="shared" si="1252"/>
        <v>0</v>
      </c>
      <c r="AB7261" s="25">
        <f t="shared" si="1246"/>
        <v>9347.8671906131385</v>
      </c>
    </row>
    <row r="7262" x14ac:dyDescent="0.2">
      <c r="I7262" s="24">
        <v>7257</v>
      </c>
      <c r="J7262" s="28">
        <v>0.456411346</v>
      </c>
      <c r="L7262" s="24">
        <v>15697.951721477508</v>
      </c>
      <c r="N7262" s="24">
        <v>7257</v>
      </c>
      <c r="O7262" s="24">
        <f t="shared" si="1247"/>
        <v>12479.87161857462</v>
      </c>
      <c r="P7262" s="24">
        <f t="shared" si="1244"/>
        <v>12479.87161857462</v>
      </c>
      <c r="Q7262" s="24">
        <f t="shared" si="1245"/>
        <v>36512.907679999997</v>
      </c>
      <c r="R7262" s="24">
        <f t="shared" si="1248"/>
        <v>0</v>
      </c>
      <c r="S7262" s="24">
        <f t="shared" si="1249"/>
        <v>24033.036061425377</v>
      </c>
      <c r="T7262" s="24" t="str">
        <f t="shared" si="1250"/>
        <v>charge</v>
      </c>
      <c r="V7262" s="24">
        <f t="shared" si="1253"/>
        <v>0</v>
      </c>
      <c r="W7262" s="24">
        <f t="shared" si="1251"/>
        <v>4000</v>
      </c>
      <c r="X7262" s="24">
        <f t="shared" si="1254"/>
        <v>0</v>
      </c>
      <c r="Z7262" s="24">
        <f t="shared" si="1252"/>
        <v>0</v>
      </c>
      <c r="AB7262" s="24">
        <f t="shared" si="1246"/>
        <v>24033.036061425377</v>
      </c>
    </row>
    <row r="7263" x14ac:dyDescent="0.2">
      <c r="I7263" s="25">
        <v>7258</v>
      </c>
      <c r="J7263" s="29">
        <v>0.54434445499999995</v>
      </c>
      <c r="L7263" s="25">
        <v>16045.302179622649</v>
      </c>
      <c r="N7263" s="25">
        <v>7258</v>
      </c>
      <c r="O7263" s="25">
        <f t="shared" si="1247"/>
        <v>12756.015232800008</v>
      </c>
      <c r="P7263" s="25">
        <f t="shared" si="1244"/>
        <v>12756.015232800008</v>
      </c>
      <c r="Q7263" s="25">
        <f t="shared" si="1245"/>
        <v>43547.556399999994</v>
      </c>
      <c r="R7263" s="25">
        <f t="shared" si="1248"/>
        <v>0</v>
      </c>
      <c r="S7263" s="25">
        <f t="shared" si="1249"/>
        <v>30791.541167199986</v>
      </c>
      <c r="T7263" s="25" t="str">
        <f t="shared" si="1250"/>
        <v>charge</v>
      </c>
      <c r="V7263" s="25">
        <f t="shared" si="1253"/>
        <v>0</v>
      </c>
      <c r="W7263" s="25">
        <f t="shared" si="1251"/>
        <v>4000</v>
      </c>
      <c r="X7263" s="25">
        <f t="shared" si="1254"/>
        <v>0</v>
      </c>
      <c r="Z7263" s="25">
        <f t="shared" si="1252"/>
        <v>0</v>
      </c>
      <c r="AB7263" s="25">
        <f t="shared" si="1246"/>
        <v>30791.541167199986</v>
      </c>
    </row>
    <row r="7264" x14ac:dyDescent="0.2">
      <c r="I7264" s="24">
        <v>7259</v>
      </c>
      <c r="J7264" s="28">
        <v>0.61162903400000002</v>
      </c>
      <c r="L7264" s="24">
        <v>16601.627528858182</v>
      </c>
      <c r="N7264" s="24">
        <v>7259</v>
      </c>
      <c r="O7264" s="24">
        <f t="shared" si="1247"/>
        <v>13198.293885442255</v>
      </c>
      <c r="P7264" s="24">
        <f t="shared" si="1244"/>
        <v>13198.293885442255</v>
      </c>
      <c r="Q7264" s="24">
        <f t="shared" si="1245"/>
        <v>48930.322720000004</v>
      </c>
      <c r="R7264" s="24">
        <f t="shared" si="1248"/>
        <v>0</v>
      </c>
      <c r="S7264" s="24">
        <f t="shared" si="1249"/>
        <v>35732.02883455775</v>
      </c>
      <c r="T7264" s="24" t="str">
        <f t="shared" si="1250"/>
        <v>charge</v>
      </c>
      <c r="V7264" s="24">
        <f t="shared" si="1253"/>
        <v>0</v>
      </c>
      <c r="W7264" s="24">
        <f t="shared" si="1251"/>
        <v>4000</v>
      </c>
      <c r="X7264" s="24">
        <f t="shared" si="1254"/>
        <v>0</v>
      </c>
      <c r="Z7264" s="24">
        <f t="shared" si="1252"/>
        <v>0</v>
      </c>
      <c r="AB7264" s="24">
        <f t="shared" si="1246"/>
        <v>35732.02883455775</v>
      </c>
    </row>
    <row r="7265" x14ac:dyDescent="0.2">
      <c r="I7265" s="25">
        <v>7260</v>
      </c>
      <c r="J7265" s="29">
        <v>0.65659749300000003</v>
      </c>
      <c r="L7265" s="25">
        <v>16575.715746879578</v>
      </c>
      <c r="N7265" s="25">
        <v>7260</v>
      </c>
      <c r="O7265" s="25">
        <f t="shared" si="1247"/>
        <v>13177.694018769265</v>
      </c>
      <c r="P7265" s="25">
        <f t="shared" si="1244"/>
        <v>13177.694018769265</v>
      </c>
      <c r="Q7265" s="25">
        <f t="shared" si="1245"/>
        <v>52527.799440000003</v>
      </c>
      <c r="R7265" s="25">
        <f t="shared" si="1248"/>
        <v>0</v>
      </c>
      <c r="S7265" s="25">
        <f t="shared" si="1249"/>
        <v>39350.105421230735</v>
      </c>
      <c r="T7265" s="25" t="str">
        <f t="shared" si="1250"/>
        <v>charge</v>
      </c>
      <c r="V7265" s="25">
        <f t="shared" si="1253"/>
        <v>0</v>
      </c>
      <c r="W7265" s="25">
        <f t="shared" si="1251"/>
        <v>4000</v>
      </c>
      <c r="X7265" s="25">
        <f t="shared" si="1254"/>
        <v>0</v>
      </c>
      <c r="Z7265" s="25">
        <f t="shared" si="1252"/>
        <v>0</v>
      </c>
      <c r="AB7265" s="25">
        <f t="shared" si="1246"/>
        <v>39350.105421230735</v>
      </c>
    </row>
    <row r="7266" x14ac:dyDescent="0.2">
      <c r="I7266" s="24">
        <v>7261</v>
      </c>
      <c r="J7266" s="28">
        <v>0.655394743</v>
      </c>
      <c r="L7266" s="24">
        <v>16867.213642406463</v>
      </c>
      <c r="N7266" s="24">
        <v>7261</v>
      </c>
      <c r="O7266" s="24">
        <f t="shared" si="1247"/>
        <v>13409.434845713138</v>
      </c>
      <c r="P7266" s="24">
        <f t="shared" si="1244"/>
        <v>13409.434845713138</v>
      </c>
      <c r="Q7266" s="24">
        <f t="shared" si="1245"/>
        <v>52431.579440000001</v>
      </c>
      <c r="R7266" s="24">
        <f t="shared" si="1248"/>
        <v>0</v>
      </c>
      <c r="S7266" s="24">
        <f t="shared" si="1249"/>
        <v>39022.14459428686</v>
      </c>
      <c r="T7266" s="24" t="str">
        <f t="shared" si="1250"/>
        <v>charge</v>
      </c>
      <c r="V7266" s="24">
        <f t="shared" si="1253"/>
        <v>0</v>
      </c>
      <c r="W7266" s="24">
        <f t="shared" si="1251"/>
        <v>4000</v>
      </c>
      <c r="X7266" s="24">
        <f t="shared" si="1254"/>
        <v>0</v>
      </c>
      <c r="Z7266" s="24">
        <f t="shared" si="1252"/>
        <v>0</v>
      </c>
      <c r="AB7266" s="24">
        <f t="shared" si="1246"/>
        <v>39022.14459428686</v>
      </c>
    </row>
    <row r="7267" x14ac:dyDescent="0.2">
      <c r="I7267" s="25">
        <v>7262</v>
      </c>
      <c r="J7267" s="29">
        <v>0.67468420100000004</v>
      </c>
      <c r="L7267" s="25">
        <v>16946.985851001737</v>
      </c>
      <c r="N7267" s="25">
        <v>7262</v>
      </c>
      <c r="O7267" s="25">
        <f t="shared" si="1247"/>
        <v>13472.853751546381</v>
      </c>
      <c r="P7267" s="25">
        <f t="shared" si="1244"/>
        <v>13472.853751546381</v>
      </c>
      <c r="Q7267" s="25">
        <f t="shared" si="1245"/>
        <v>53974.736080000002</v>
      </c>
      <c r="R7267" s="25">
        <f t="shared" si="1248"/>
        <v>0</v>
      </c>
      <c r="S7267" s="25">
        <f t="shared" si="1249"/>
        <v>40501.882328453619</v>
      </c>
      <c r="T7267" s="25" t="str">
        <f t="shared" si="1250"/>
        <v>charge</v>
      </c>
      <c r="V7267" s="25">
        <f t="shared" si="1253"/>
        <v>0</v>
      </c>
      <c r="W7267" s="25">
        <f t="shared" si="1251"/>
        <v>4000</v>
      </c>
      <c r="X7267" s="25">
        <f t="shared" si="1254"/>
        <v>0</v>
      </c>
      <c r="Z7267" s="25">
        <f t="shared" si="1252"/>
        <v>0</v>
      </c>
      <c r="AB7267" s="25">
        <f t="shared" si="1246"/>
        <v>40501.882328453619</v>
      </c>
    </row>
    <row r="7268" x14ac:dyDescent="0.2">
      <c r="I7268" s="24">
        <v>7263</v>
      </c>
      <c r="J7268" s="28">
        <v>0.66354003300000008</v>
      </c>
      <c r="L7268" s="24">
        <v>16964.807911777494</v>
      </c>
      <c r="N7268" s="24">
        <v>7263</v>
      </c>
      <c r="O7268" s="24">
        <f t="shared" si="1247"/>
        <v>13487.022289863109</v>
      </c>
      <c r="P7268" s="24">
        <f t="shared" si="1244"/>
        <v>13487.022289863109</v>
      </c>
      <c r="Q7268" s="24">
        <f t="shared" si="1245"/>
        <v>53083.202640000003</v>
      </c>
      <c r="R7268" s="24">
        <f t="shared" si="1248"/>
        <v>0</v>
      </c>
      <c r="S7268" s="24">
        <f t="shared" si="1249"/>
        <v>39596.180350136892</v>
      </c>
      <c r="T7268" s="24" t="str">
        <f t="shared" si="1250"/>
        <v>charge</v>
      </c>
      <c r="V7268" s="24">
        <f t="shared" si="1253"/>
        <v>0</v>
      </c>
      <c r="W7268" s="24">
        <f t="shared" si="1251"/>
        <v>4000</v>
      </c>
      <c r="X7268" s="24">
        <f t="shared" si="1254"/>
        <v>0</v>
      </c>
      <c r="Z7268" s="24">
        <f t="shared" si="1252"/>
        <v>0</v>
      </c>
      <c r="AB7268" s="24">
        <f t="shared" si="1246"/>
        <v>39596.180350136892</v>
      </c>
    </row>
    <row r="7269" x14ac:dyDescent="0.2">
      <c r="I7269" s="25">
        <v>7264</v>
      </c>
      <c r="J7269" s="29">
        <v>0.54193869700000008</v>
      </c>
      <c r="L7269" s="25">
        <v>16823.282336425778</v>
      </c>
      <c r="N7269" s="25">
        <v>7264</v>
      </c>
      <c r="O7269" s="25">
        <f t="shared" si="1247"/>
        <v>13374.509457458495</v>
      </c>
      <c r="P7269" s="25">
        <f t="shared" si="1244"/>
        <v>13374.509457458495</v>
      </c>
      <c r="Q7269" s="25">
        <f t="shared" si="1245"/>
        <v>43355.095760000004</v>
      </c>
      <c r="R7269" s="25">
        <f t="shared" si="1248"/>
        <v>0</v>
      </c>
      <c r="S7269" s="25">
        <f t="shared" si="1249"/>
        <v>29980.586302541509</v>
      </c>
      <c r="T7269" s="25" t="str">
        <f t="shared" si="1250"/>
        <v>charge</v>
      </c>
      <c r="V7269" s="25">
        <f t="shared" si="1253"/>
        <v>0</v>
      </c>
      <c r="W7269" s="25">
        <f t="shared" si="1251"/>
        <v>4000</v>
      </c>
      <c r="X7269" s="25">
        <f t="shared" si="1254"/>
        <v>0</v>
      </c>
      <c r="Z7269" s="25">
        <f t="shared" si="1252"/>
        <v>0</v>
      </c>
      <c r="AB7269" s="25">
        <f t="shared" si="1246"/>
        <v>29980.586302541509</v>
      </c>
    </row>
    <row r="7270" x14ac:dyDescent="0.2">
      <c r="I7270" s="24">
        <v>7265</v>
      </c>
      <c r="J7270" s="28">
        <v>0.16454450899999998</v>
      </c>
      <c r="L7270" s="24">
        <v>17012.518836402891</v>
      </c>
      <c r="N7270" s="24">
        <v>7265</v>
      </c>
      <c r="O7270" s="24">
        <f t="shared" si="1247"/>
        <v>13524.952474940299</v>
      </c>
      <c r="P7270" s="24">
        <f t="shared" si="1244"/>
        <v>13524.952474940299</v>
      </c>
      <c r="Q7270" s="24">
        <f t="shared" si="1245"/>
        <v>13163.560719999998</v>
      </c>
      <c r="R7270" s="24">
        <f t="shared" si="1248"/>
        <v>361.39175494030133</v>
      </c>
      <c r="S7270" s="24">
        <f t="shared" si="1249"/>
        <v>0</v>
      </c>
      <c r="T7270" s="24" t="str">
        <f t="shared" si="1250"/>
        <v>drain</v>
      </c>
      <c r="V7270" s="24">
        <f t="shared" si="1253"/>
        <v>0</v>
      </c>
      <c r="W7270" s="24">
        <f t="shared" si="1251"/>
        <v>3638.6082450596987</v>
      </c>
      <c r="X7270" s="24">
        <f t="shared" si="1254"/>
        <v>361.39175494030133</v>
      </c>
      <c r="Z7270" s="24">
        <f t="shared" si="1252"/>
        <v>0</v>
      </c>
      <c r="AB7270" s="24">
        <f t="shared" si="1246"/>
        <v>0</v>
      </c>
    </row>
    <row r="7271" x14ac:dyDescent="0.2">
      <c r="I7271" s="25">
        <v>7266</v>
      </c>
      <c r="J7271" s="29">
        <v>0</v>
      </c>
      <c r="L7271" s="25">
        <v>17513.926008987426</v>
      </c>
      <c r="N7271" s="25">
        <v>7266</v>
      </c>
      <c r="O7271" s="25">
        <f t="shared" si="1247"/>
        <v>13923.571177145004</v>
      </c>
      <c r="P7271" s="25">
        <f t="shared" si="1244"/>
        <v>13923.571177145004</v>
      </c>
      <c r="Q7271" s="25">
        <f t="shared" si="1245"/>
        <v>0</v>
      </c>
      <c r="R7271" s="25">
        <f t="shared" si="1248"/>
        <v>13923.571177145004</v>
      </c>
      <c r="S7271" s="25">
        <f t="shared" si="1249"/>
        <v>0</v>
      </c>
      <c r="T7271" s="25" t="str">
        <f t="shared" si="1250"/>
        <v>drain</v>
      </c>
      <c r="V7271" s="25">
        <f t="shared" si="1253"/>
        <v>0</v>
      </c>
      <c r="W7271" s="25">
        <f t="shared" si="1251"/>
        <v>0</v>
      </c>
      <c r="X7271" s="25">
        <f t="shared" si="1254"/>
        <v>3638.6082450596987</v>
      </c>
      <c r="Z7271" s="25">
        <f t="shared" si="1252"/>
        <v>10284.962932085306</v>
      </c>
      <c r="AB7271" s="25">
        <f t="shared" si="1246"/>
        <v>0</v>
      </c>
    </row>
    <row r="7272" x14ac:dyDescent="0.2">
      <c r="I7272" s="24">
        <v>7267</v>
      </c>
      <c r="J7272" s="28">
        <v>0</v>
      </c>
      <c r="L7272" s="24">
        <v>18407.232768440244</v>
      </c>
      <c r="N7272" s="24">
        <v>7267</v>
      </c>
      <c r="O7272" s="24">
        <f t="shared" si="1247"/>
        <v>14633.750050909995</v>
      </c>
      <c r="P7272" s="24">
        <f t="shared" si="1244"/>
        <v>14633.750050909995</v>
      </c>
      <c r="Q7272" s="24">
        <f t="shared" si="1245"/>
        <v>0</v>
      </c>
      <c r="R7272" s="24">
        <f t="shared" si="1248"/>
        <v>14633.750050909995</v>
      </c>
      <c r="S7272" s="24">
        <f t="shared" si="1249"/>
        <v>0</v>
      </c>
      <c r="T7272" s="24" t="str">
        <f t="shared" si="1250"/>
        <v>drain</v>
      </c>
      <c r="V7272" s="24">
        <f t="shared" si="1253"/>
        <v>0</v>
      </c>
      <c r="W7272" s="24">
        <f t="shared" si="1251"/>
        <v>0</v>
      </c>
      <c r="X7272" s="24">
        <f t="shared" si="1254"/>
        <v>0</v>
      </c>
      <c r="Z7272" s="24">
        <f t="shared" si="1252"/>
        <v>14633.750050909995</v>
      </c>
      <c r="AB7272" s="24">
        <f t="shared" si="1246"/>
        <v>0</v>
      </c>
    </row>
    <row r="7273" x14ac:dyDescent="0.2">
      <c r="I7273" s="25">
        <v>7268</v>
      </c>
      <c r="J7273" s="29">
        <v>0</v>
      </c>
      <c r="L7273" s="25">
        <v>18462.533593153952</v>
      </c>
      <c r="N7273" s="25">
        <v>7268</v>
      </c>
      <c r="O7273" s="25">
        <f t="shared" si="1247"/>
        <v>14677.714206557393</v>
      </c>
      <c r="P7273" s="25">
        <f t="shared" si="1244"/>
        <v>14677.714206557393</v>
      </c>
      <c r="Q7273" s="25">
        <f t="shared" si="1245"/>
        <v>0</v>
      </c>
      <c r="R7273" s="25">
        <f t="shared" si="1248"/>
        <v>14677.714206557393</v>
      </c>
      <c r="S7273" s="25">
        <f t="shared" si="1249"/>
        <v>0</v>
      </c>
      <c r="T7273" s="25" t="str">
        <f t="shared" si="1250"/>
        <v>drain</v>
      </c>
      <c r="V7273" s="25">
        <f t="shared" si="1253"/>
        <v>0</v>
      </c>
      <c r="W7273" s="25">
        <f t="shared" si="1251"/>
        <v>0</v>
      </c>
      <c r="X7273" s="25">
        <f t="shared" si="1254"/>
        <v>0</v>
      </c>
      <c r="Z7273" s="25">
        <f t="shared" si="1252"/>
        <v>14677.714206557393</v>
      </c>
      <c r="AB7273" s="25">
        <f t="shared" si="1246"/>
        <v>0</v>
      </c>
    </row>
    <row r="7274" x14ac:dyDescent="0.2">
      <c r="I7274" s="24">
        <v>7269</v>
      </c>
      <c r="J7274" s="28">
        <v>0</v>
      </c>
      <c r="L7274" s="24">
        <v>18123.326429057121</v>
      </c>
      <c r="N7274" s="24">
        <v>7269</v>
      </c>
      <c r="O7274" s="24">
        <f t="shared" si="1247"/>
        <v>14408.044511100412</v>
      </c>
      <c r="P7274" s="24">
        <f t="shared" si="1244"/>
        <v>14408.044511100412</v>
      </c>
      <c r="Q7274" s="24">
        <f t="shared" si="1245"/>
        <v>0</v>
      </c>
      <c r="R7274" s="24">
        <f t="shared" si="1248"/>
        <v>14408.044511100412</v>
      </c>
      <c r="S7274" s="24">
        <f t="shared" si="1249"/>
        <v>0</v>
      </c>
      <c r="T7274" s="24" t="str">
        <f t="shared" si="1250"/>
        <v>drain</v>
      </c>
      <c r="V7274" s="24">
        <f t="shared" si="1253"/>
        <v>0</v>
      </c>
      <c r="W7274" s="24">
        <f t="shared" si="1251"/>
        <v>0</v>
      </c>
      <c r="X7274" s="24">
        <f t="shared" si="1254"/>
        <v>0</v>
      </c>
      <c r="Z7274" s="24">
        <f t="shared" si="1252"/>
        <v>14408.044511100412</v>
      </c>
      <c r="AB7274" s="24">
        <f t="shared" si="1246"/>
        <v>0</v>
      </c>
    </row>
    <row r="7275" x14ac:dyDescent="0.2">
      <c r="I7275" s="25">
        <v>7270</v>
      </c>
      <c r="J7275" s="29">
        <v>0</v>
      </c>
      <c r="L7275" s="25">
        <v>17550.779469966888</v>
      </c>
      <c r="N7275" s="25">
        <v>7270</v>
      </c>
      <c r="O7275" s="25">
        <f t="shared" si="1247"/>
        <v>13952.869678623678</v>
      </c>
      <c r="P7275" s="25">
        <f t="shared" si="1244"/>
        <v>13952.869678623678</v>
      </c>
      <c r="Q7275" s="25">
        <f t="shared" si="1245"/>
        <v>0</v>
      </c>
      <c r="R7275" s="25">
        <f t="shared" si="1248"/>
        <v>13952.869678623678</v>
      </c>
      <c r="S7275" s="25">
        <f t="shared" si="1249"/>
        <v>0</v>
      </c>
      <c r="T7275" s="25" t="str">
        <f t="shared" si="1250"/>
        <v>drain</v>
      </c>
      <c r="V7275" s="25">
        <f t="shared" si="1253"/>
        <v>0</v>
      </c>
      <c r="W7275" s="25">
        <f t="shared" si="1251"/>
        <v>0</v>
      </c>
      <c r="X7275" s="25">
        <f t="shared" si="1254"/>
        <v>0</v>
      </c>
      <c r="Z7275" s="25">
        <f t="shared" si="1252"/>
        <v>13952.869678623678</v>
      </c>
      <c r="AB7275" s="25">
        <f t="shared" si="1246"/>
        <v>0</v>
      </c>
    </row>
    <row r="7276" x14ac:dyDescent="0.2">
      <c r="I7276" s="24">
        <v>7271</v>
      </c>
      <c r="J7276" s="28">
        <v>0</v>
      </c>
      <c r="L7276" s="24">
        <v>16602.564836502075</v>
      </c>
      <c r="N7276" s="24">
        <v>7271</v>
      </c>
      <c r="O7276" s="24">
        <f t="shared" si="1247"/>
        <v>13199.03904501915</v>
      </c>
      <c r="P7276" s="24">
        <f t="shared" si="1244"/>
        <v>13199.03904501915</v>
      </c>
      <c r="Q7276" s="24">
        <f t="shared" si="1245"/>
        <v>0</v>
      </c>
      <c r="R7276" s="24">
        <f t="shared" si="1248"/>
        <v>13199.03904501915</v>
      </c>
      <c r="S7276" s="24">
        <f t="shared" si="1249"/>
        <v>0</v>
      </c>
      <c r="T7276" s="24" t="str">
        <f t="shared" si="1250"/>
        <v>drain</v>
      </c>
      <c r="V7276" s="24">
        <f t="shared" si="1253"/>
        <v>0</v>
      </c>
      <c r="W7276" s="24">
        <f t="shared" si="1251"/>
        <v>0</v>
      </c>
      <c r="X7276" s="24">
        <f t="shared" si="1254"/>
        <v>0</v>
      </c>
      <c r="Z7276" s="24">
        <f t="shared" si="1252"/>
        <v>13199.03904501915</v>
      </c>
      <c r="AB7276" s="24">
        <f t="shared" si="1246"/>
        <v>0</v>
      </c>
    </row>
    <row r="7277" x14ac:dyDescent="0.2">
      <c r="I7277" s="25">
        <v>7272</v>
      </c>
      <c r="J7277" s="29">
        <v>0</v>
      </c>
      <c r="L7277" s="25">
        <v>15583.38624191284</v>
      </c>
      <c r="N7277" s="25">
        <v>7272</v>
      </c>
      <c r="O7277" s="25">
        <f t="shared" si="1247"/>
        <v>12388.792062320708</v>
      </c>
      <c r="P7277" s="25">
        <f t="shared" si="1244"/>
        <v>12388.792062320708</v>
      </c>
      <c r="Q7277" s="25">
        <f t="shared" si="1245"/>
        <v>0</v>
      </c>
      <c r="R7277" s="25">
        <f t="shared" si="1248"/>
        <v>12388.792062320708</v>
      </c>
      <c r="S7277" s="25">
        <f t="shared" si="1249"/>
        <v>0</v>
      </c>
      <c r="T7277" s="25" t="str">
        <f t="shared" si="1250"/>
        <v>drain</v>
      </c>
      <c r="V7277" s="25">
        <f t="shared" si="1253"/>
        <v>0</v>
      </c>
      <c r="W7277" s="25">
        <f t="shared" si="1251"/>
        <v>0</v>
      </c>
      <c r="X7277" s="25">
        <f t="shared" si="1254"/>
        <v>0</v>
      </c>
      <c r="Z7277" s="25">
        <f t="shared" si="1252"/>
        <v>12388.792062320708</v>
      </c>
      <c r="AB7277" s="25">
        <f t="shared" si="1246"/>
        <v>0</v>
      </c>
    </row>
    <row r="7278" x14ac:dyDescent="0.2">
      <c r="I7278" s="24">
        <v>7273</v>
      </c>
      <c r="J7278" s="28">
        <v>0</v>
      </c>
      <c r="L7278" s="24">
        <v>14571.950915145873</v>
      </c>
      <c r="N7278" s="24">
        <v>7273</v>
      </c>
      <c r="O7278" s="24">
        <f t="shared" si="1247"/>
        <v>11584.70097754097</v>
      </c>
      <c r="P7278" s="24">
        <f t="shared" si="1244"/>
        <v>11584.70097754097</v>
      </c>
      <c r="Q7278" s="24">
        <f t="shared" si="1245"/>
        <v>0</v>
      </c>
      <c r="R7278" s="24">
        <f t="shared" si="1248"/>
        <v>11584.70097754097</v>
      </c>
      <c r="S7278" s="24">
        <f t="shared" si="1249"/>
        <v>0</v>
      </c>
      <c r="T7278" s="24" t="str">
        <f t="shared" si="1250"/>
        <v>drain</v>
      </c>
      <c r="V7278" s="24">
        <f t="shared" si="1253"/>
        <v>0</v>
      </c>
      <c r="W7278" s="24">
        <f t="shared" si="1251"/>
        <v>0</v>
      </c>
      <c r="X7278" s="24">
        <f t="shared" si="1254"/>
        <v>0</v>
      </c>
      <c r="Z7278" s="24">
        <f t="shared" si="1252"/>
        <v>11584.70097754097</v>
      </c>
      <c r="AB7278" s="24">
        <f t="shared" si="1246"/>
        <v>0</v>
      </c>
    </row>
    <row r="7279" x14ac:dyDescent="0.2">
      <c r="I7279" s="25">
        <v>7274</v>
      </c>
      <c r="J7279" s="29">
        <v>0</v>
      </c>
      <c r="L7279" s="25">
        <v>13912.883798027038</v>
      </c>
      <c r="N7279" s="25">
        <v>7274</v>
      </c>
      <c r="O7279" s="25">
        <f t="shared" si="1247"/>
        <v>11060.742619431496</v>
      </c>
      <c r="P7279" s="25">
        <f t="shared" si="1244"/>
        <v>11060.742619431496</v>
      </c>
      <c r="Q7279" s="25">
        <f t="shared" si="1245"/>
        <v>0</v>
      </c>
      <c r="R7279" s="25">
        <f t="shared" si="1248"/>
        <v>11060.742619431496</v>
      </c>
      <c r="S7279" s="25">
        <f t="shared" si="1249"/>
        <v>0</v>
      </c>
      <c r="T7279" s="25" t="str">
        <f t="shared" si="1250"/>
        <v>drain</v>
      </c>
      <c r="V7279" s="25">
        <f t="shared" si="1253"/>
        <v>0</v>
      </c>
      <c r="W7279" s="25">
        <f t="shared" si="1251"/>
        <v>0</v>
      </c>
      <c r="X7279" s="25">
        <f t="shared" si="1254"/>
        <v>0</v>
      </c>
      <c r="Z7279" s="25">
        <f t="shared" si="1252"/>
        <v>11060.742619431496</v>
      </c>
      <c r="AB7279" s="25">
        <f t="shared" si="1246"/>
        <v>0</v>
      </c>
    </row>
    <row r="7280" x14ac:dyDescent="0.2">
      <c r="I7280" s="24">
        <v>7275</v>
      </c>
      <c r="J7280" s="28">
        <v>0</v>
      </c>
      <c r="L7280" s="24">
        <v>13458.304477691649</v>
      </c>
      <c r="N7280" s="24">
        <v>7275</v>
      </c>
      <c r="O7280" s="24">
        <f t="shared" si="1247"/>
        <v>10699.35205976486</v>
      </c>
      <c r="P7280" s="24">
        <f t="shared" si="1244"/>
        <v>10699.35205976486</v>
      </c>
      <c r="Q7280" s="24">
        <f t="shared" si="1245"/>
        <v>0</v>
      </c>
      <c r="R7280" s="24">
        <f t="shared" si="1248"/>
        <v>10699.35205976486</v>
      </c>
      <c r="S7280" s="24">
        <f t="shared" si="1249"/>
        <v>0</v>
      </c>
      <c r="T7280" s="24" t="str">
        <f t="shared" si="1250"/>
        <v>drain</v>
      </c>
      <c r="V7280" s="24">
        <f t="shared" si="1253"/>
        <v>0</v>
      </c>
      <c r="W7280" s="24">
        <f t="shared" si="1251"/>
        <v>0</v>
      </c>
      <c r="X7280" s="24">
        <f t="shared" si="1254"/>
        <v>0</v>
      </c>
      <c r="Z7280" s="24">
        <f t="shared" si="1252"/>
        <v>10699.35205976486</v>
      </c>
      <c r="AB7280" s="24">
        <f t="shared" si="1246"/>
        <v>0</v>
      </c>
    </row>
    <row r="7281" x14ac:dyDescent="0.2">
      <c r="I7281" s="25">
        <v>7276</v>
      </c>
      <c r="J7281" s="29">
        <v>0</v>
      </c>
      <c r="L7281" s="25">
        <v>13357.351822185516</v>
      </c>
      <c r="N7281" s="25">
        <v>7276</v>
      </c>
      <c r="O7281" s="25">
        <f t="shared" si="1247"/>
        <v>10619.094698637486</v>
      </c>
      <c r="P7281" s="25">
        <f t="shared" si="1244"/>
        <v>10619.094698637486</v>
      </c>
      <c r="Q7281" s="25">
        <f t="shared" si="1245"/>
        <v>0</v>
      </c>
      <c r="R7281" s="25">
        <f t="shared" si="1248"/>
        <v>10619.094698637486</v>
      </c>
      <c r="S7281" s="25">
        <f t="shared" si="1249"/>
        <v>0</v>
      </c>
      <c r="T7281" s="25" t="str">
        <f t="shared" si="1250"/>
        <v>drain</v>
      </c>
      <c r="V7281" s="25">
        <f t="shared" si="1253"/>
        <v>0</v>
      </c>
      <c r="W7281" s="25">
        <f t="shared" si="1251"/>
        <v>0</v>
      </c>
      <c r="X7281" s="25">
        <f t="shared" si="1254"/>
        <v>0</v>
      </c>
      <c r="Z7281" s="25">
        <f t="shared" si="1252"/>
        <v>10619.094698637486</v>
      </c>
      <c r="AB7281" s="25">
        <f t="shared" si="1246"/>
        <v>0</v>
      </c>
    </row>
    <row r="7282" x14ac:dyDescent="0.2">
      <c r="I7282" s="24">
        <v>7277</v>
      </c>
      <c r="J7282" s="28">
        <v>0</v>
      </c>
      <c r="L7282" s="24">
        <v>13450.663181209564</v>
      </c>
      <c r="N7282" s="24">
        <v>7277</v>
      </c>
      <c r="O7282" s="24">
        <f t="shared" si="1247"/>
        <v>10693.277229061603</v>
      </c>
      <c r="P7282" s="24">
        <f t="shared" si="1244"/>
        <v>10693.277229061603</v>
      </c>
      <c r="Q7282" s="24">
        <f t="shared" si="1245"/>
        <v>0</v>
      </c>
      <c r="R7282" s="24">
        <f t="shared" si="1248"/>
        <v>10693.277229061603</v>
      </c>
      <c r="S7282" s="24">
        <f t="shared" si="1249"/>
        <v>0</v>
      </c>
      <c r="T7282" s="24" t="str">
        <f t="shared" si="1250"/>
        <v>drain</v>
      </c>
      <c r="V7282" s="24">
        <f t="shared" si="1253"/>
        <v>0</v>
      </c>
      <c r="W7282" s="24">
        <f t="shared" si="1251"/>
        <v>0</v>
      </c>
      <c r="X7282" s="24">
        <f t="shared" si="1254"/>
        <v>0</v>
      </c>
      <c r="Z7282" s="24">
        <f t="shared" si="1252"/>
        <v>10693.277229061603</v>
      </c>
      <c r="AB7282" s="24">
        <f t="shared" si="1246"/>
        <v>0</v>
      </c>
    </row>
    <row r="7283" x14ac:dyDescent="0.2">
      <c r="I7283" s="25">
        <v>7278</v>
      </c>
      <c r="J7283" s="29">
        <v>0</v>
      </c>
      <c r="L7283" s="25">
        <v>13963.680469417572</v>
      </c>
      <c r="N7283" s="25">
        <v>7278</v>
      </c>
      <c r="O7283" s="25">
        <f t="shared" si="1247"/>
        <v>11101.12597318697</v>
      </c>
      <c r="P7283" s="25">
        <f t="shared" si="1244"/>
        <v>11101.12597318697</v>
      </c>
      <c r="Q7283" s="25">
        <f t="shared" si="1245"/>
        <v>0</v>
      </c>
      <c r="R7283" s="25">
        <f t="shared" si="1248"/>
        <v>11101.12597318697</v>
      </c>
      <c r="S7283" s="25">
        <f t="shared" si="1249"/>
        <v>0</v>
      </c>
      <c r="T7283" s="25" t="str">
        <f t="shared" si="1250"/>
        <v>drain</v>
      </c>
      <c r="V7283" s="25">
        <f t="shared" si="1253"/>
        <v>0</v>
      </c>
      <c r="W7283" s="25">
        <f t="shared" si="1251"/>
        <v>0</v>
      </c>
      <c r="X7283" s="25">
        <f t="shared" si="1254"/>
        <v>0</v>
      </c>
      <c r="Z7283" s="25">
        <f t="shared" si="1252"/>
        <v>11101.12597318697</v>
      </c>
      <c r="AB7283" s="25">
        <f t="shared" si="1246"/>
        <v>0</v>
      </c>
    </row>
    <row r="7284" x14ac:dyDescent="0.2">
      <c r="I7284" s="24">
        <v>7279</v>
      </c>
      <c r="J7284" s="28">
        <v>0</v>
      </c>
      <c r="L7284" s="24">
        <v>14525.875445079802</v>
      </c>
      <c r="N7284" s="24">
        <v>7279</v>
      </c>
      <c r="O7284" s="24">
        <f t="shared" si="1247"/>
        <v>11548.070978838443</v>
      </c>
      <c r="P7284" s="24">
        <f t="shared" si="1244"/>
        <v>11548.070978838443</v>
      </c>
      <c r="Q7284" s="24">
        <f t="shared" si="1245"/>
        <v>0</v>
      </c>
      <c r="R7284" s="24">
        <f t="shared" si="1248"/>
        <v>11548.070978838443</v>
      </c>
      <c r="S7284" s="24">
        <f t="shared" si="1249"/>
        <v>0</v>
      </c>
      <c r="T7284" s="24" t="str">
        <f t="shared" si="1250"/>
        <v>drain</v>
      </c>
      <c r="V7284" s="24">
        <f t="shared" si="1253"/>
        <v>0</v>
      </c>
      <c r="W7284" s="24">
        <f t="shared" si="1251"/>
        <v>0</v>
      </c>
      <c r="X7284" s="24">
        <f t="shared" si="1254"/>
        <v>0</v>
      </c>
      <c r="Z7284" s="24">
        <f t="shared" si="1252"/>
        <v>11548.070978838443</v>
      </c>
      <c r="AB7284" s="24">
        <f t="shared" si="1246"/>
        <v>0</v>
      </c>
    </row>
    <row r="7285" x14ac:dyDescent="0.2">
      <c r="I7285" s="25">
        <v>7280</v>
      </c>
      <c r="J7285" s="29">
        <v>0.300980109</v>
      </c>
      <c r="L7285" s="25">
        <v>16534.118292427062</v>
      </c>
      <c r="N7285" s="25">
        <v>7280</v>
      </c>
      <c r="O7285" s="25">
        <f t="shared" si="1247"/>
        <v>13144.624042479514</v>
      </c>
      <c r="P7285" s="25">
        <f t="shared" si="1244"/>
        <v>13144.624042479514</v>
      </c>
      <c r="Q7285" s="25">
        <f t="shared" si="1245"/>
        <v>24078.408719999999</v>
      </c>
      <c r="R7285" s="25">
        <f t="shared" si="1248"/>
        <v>0</v>
      </c>
      <c r="S7285" s="25">
        <f t="shared" si="1249"/>
        <v>10933.784677520485</v>
      </c>
      <c r="T7285" s="25" t="str">
        <f t="shared" si="1250"/>
        <v>charge</v>
      </c>
      <c r="V7285" s="25">
        <f t="shared" si="1253"/>
        <v>4000</v>
      </c>
      <c r="W7285" s="25">
        <f t="shared" si="1251"/>
        <v>4000</v>
      </c>
      <c r="X7285" s="25">
        <f t="shared" si="1254"/>
        <v>0</v>
      </c>
      <c r="Z7285" s="25">
        <f t="shared" si="1252"/>
        <v>0</v>
      </c>
      <c r="AB7285" s="25">
        <f t="shared" si="1246"/>
        <v>6933.7846775204853</v>
      </c>
    </row>
    <row r="7286" x14ac:dyDescent="0.2">
      <c r="I7286" s="24">
        <v>7281</v>
      </c>
      <c r="J7286" s="28">
        <v>0.44978501899999995</v>
      </c>
      <c r="L7286" s="24">
        <v>17503.029401016232</v>
      </c>
      <c r="N7286" s="24">
        <v>7281</v>
      </c>
      <c r="O7286" s="24">
        <f t="shared" si="1247"/>
        <v>13914.908373807906</v>
      </c>
      <c r="P7286" s="24">
        <f t="shared" si="1244"/>
        <v>13914.908373807906</v>
      </c>
      <c r="Q7286" s="24">
        <f t="shared" si="1245"/>
        <v>35982.801519999994</v>
      </c>
      <c r="R7286" s="24">
        <f t="shared" si="1248"/>
        <v>0</v>
      </c>
      <c r="S7286" s="24">
        <f t="shared" si="1249"/>
        <v>22067.893146192087</v>
      </c>
      <c r="T7286" s="24" t="str">
        <f t="shared" si="1250"/>
        <v>charge</v>
      </c>
      <c r="V7286" s="24">
        <f t="shared" si="1253"/>
        <v>0</v>
      </c>
      <c r="W7286" s="24">
        <f t="shared" si="1251"/>
        <v>4000</v>
      </c>
      <c r="X7286" s="24">
        <f t="shared" si="1254"/>
        <v>0</v>
      </c>
      <c r="Z7286" s="24">
        <f t="shared" si="1252"/>
        <v>0</v>
      </c>
      <c r="AB7286" s="24">
        <f t="shared" si="1246"/>
        <v>22067.893146192087</v>
      </c>
    </row>
    <row r="7287" x14ac:dyDescent="0.2">
      <c r="I7287" s="25">
        <v>7282</v>
      </c>
      <c r="J7287" s="29">
        <v>0.55978751399999993</v>
      </c>
      <c r="L7287" s="25">
        <v>18516.411164057252</v>
      </c>
      <c r="N7287" s="25">
        <v>7282</v>
      </c>
      <c r="O7287" s="25">
        <f t="shared" si="1247"/>
        <v>14720.546875425516</v>
      </c>
      <c r="P7287" s="25">
        <f t="shared" si="1244"/>
        <v>14720.546875425516</v>
      </c>
      <c r="Q7287" s="25">
        <f t="shared" si="1245"/>
        <v>44783.001119999994</v>
      </c>
      <c r="R7287" s="25">
        <f t="shared" si="1248"/>
        <v>0</v>
      </c>
      <c r="S7287" s="25">
        <f t="shared" si="1249"/>
        <v>30062.454244574477</v>
      </c>
      <c r="T7287" s="25" t="str">
        <f t="shared" si="1250"/>
        <v>charge</v>
      </c>
      <c r="V7287" s="25">
        <f t="shared" si="1253"/>
        <v>0</v>
      </c>
      <c r="W7287" s="25">
        <f t="shared" si="1251"/>
        <v>4000</v>
      </c>
      <c r="X7287" s="25">
        <f t="shared" si="1254"/>
        <v>0</v>
      </c>
      <c r="Z7287" s="25">
        <f t="shared" si="1252"/>
        <v>0</v>
      </c>
      <c r="AB7287" s="25">
        <f t="shared" si="1246"/>
        <v>30062.454244574477</v>
      </c>
    </row>
    <row r="7288" x14ac:dyDescent="0.2">
      <c r="I7288" s="24">
        <v>7283</v>
      </c>
      <c r="J7288" s="28">
        <v>0.58191363699999998</v>
      </c>
      <c r="L7288" s="24">
        <v>19268.602736520766</v>
      </c>
      <c r="N7288" s="24">
        <v>7283</v>
      </c>
      <c r="O7288" s="24">
        <f t="shared" si="1247"/>
        <v>15318.53917553401</v>
      </c>
      <c r="P7288" s="24">
        <f t="shared" si="1244"/>
        <v>15318.53917553401</v>
      </c>
      <c r="Q7288" s="24">
        <f t="shared" si="1245"/>
        <v>46553.090960000001</v>
      </c>
      <c r="R7288" s="24">
        <f t="shared" si="1248"/>
        <v>0</v>
      </c>
      <c r="S7288" s="24">
        <f t="shared" si="1249"/>
        <v>31234.551784465992</v>
      </c>
      <c r="T7288" s="24" t="str">
        <f t="shared" si="1250"/>
        <v>charge</v>
      </c>
      <c r="V7288" s="24">
        <f t="shared" si="1253"/>
        <v>0</v>
      </c>
      <c r="W7288" s="24">
        <f t="shared" si="1251"/>
        <v>4000</v>
      </c>
      <c r="X7288" s="24">
        <f t="shared" si="1254"/>
        <v>0</v>
      </c>
      <c r="Z7288" s="24">
        <f t="shared" si="1252"/>
        <v>0</v>
      </c>
      <c r="AB7288" s="24">
        <f t="shared" si="1246"/>
        <v>31234.551784465992</v>
      </c>
    </row>
    <row r="7289" x14ac:dyDescent="0.2">
      <c r="I7289" s="25">
        <v>7284</v>
      </c>
      <c r="J7289" s="29">
        <v>0.62929222100000004</v>
      </c>
      <c r="L7289" s="25">
        <v>19834.979547762869</v>
      </c>
      <c r="N7289" s="25">
        <v>7284</v>
      </c>
      <c r="O7289" s="25">
        <f t="shared" si="1247"/>
        <v>15768.808740471481</v>
      </c>
      <c r="P7289" s="25">
        <f t="shared" si="1244"/>
        <v>15768.808740471481</v>
      </c>
      <c r="Q7289" s="25">
        <f t="shared" si="1245"/>
        <v>50343.377680000005</v>
      </c>
      <c r="R7289" s="25">
        <f t="shared" si="1248"/>
        <v>0</v>
      </c>
      <c r="S7289" s="25">
        <f t="shared" si="1249"/>
        <v>34574.568939528523</v>
      </c>
      <c r="T7289" s="25" t="str">
        <f t="shared" si="1250"/>
        <v>charge</v>
      </c>
      <c r="V7289" s="25">
        <f t="shared" si="1253"/>
        <v>0</v>
      </c>
      <c r="W7289" s="25">
        <f t="shared" si="1251"/>
        <v>4000</v>
      </c>
      <c r="X7289" s="25">
        <f t="shared" si="1254"/>
        <v>0</v>
      </c>
      <c r="Z7289" s="25">
        <f t="shared" si="1252"/>
        <v>0</v>
      </c>
      <c r="AB7289" s="25">
        <f t="shared" si="1246"/>
        <v>34574.568939528523</v>
      </c>
    </row>
    <row r="7290" x14ac:dyDescent="0.2">
      <c r="I7290" s="24">
        <v>7285</v>
      </c>
      <c r="J7290" s="28">
        <v>0.66040076300000006</v>
      </c>
      <c r="L7290" s="24">
        <v>19767.999702906607</v>
      </c>
      <c r="N7290" s="24">
        <v>7285</v>
      </c>
      <c r="O7290" s="24">
        <f t="shared" si="1247"/>
        <v>15715.559763810754</v>
      </c>
      <c r="P7290" s="24">
        <f t="shared" si="1244"/>
        <v>15715.559763810754</v>
      </c>
      <c r="Q7290" s="24">
        <f t="shared" si="1245"/>
        <v>52832.061040000008</v>
      </c>
      <c r="R7290" s="24">
        <f t="shared" si="1248"/>
        <v>0</v>
      </c>
      <c r="S7290" s="24">
        <f t="shared" si="1249"/>
        <v>37116.501276189258</v>
      </c>
      <c r="T7290" s="24" t="str">
        <f t="shared" si="1250"/>
        <v>charge</v>
      </c>
      <c r="V7290" s="24">
        <f t="shared" si="1253"/>
        <v>0</v>
      </c>
      <c r="W7290" s="24">
        <f t="shared" si="1251"/>
        <v>4000</v>
      </c>
      <c r="X7290" s="24">
        <f t="shared" si="1254"/>
        <v>0</v>
      </c>
      <c r="Z7290" s="24">
        <f t="shared" si="1252"/>
        <v>0</v>
      </c>
      <c r="AB7290" s="24">
        <f t="shared" si="1246"/>
        <v>37116.501276189258</v>
      </c>
    </row>
    <row r="7291" x14ac:dyDescent="0.2">
      <c r="I7291" s="25">
        <v>7286</v>
      </c>
      <c r="J7291" s="29">
        <v>0.67174653300000009</v>
      </c>
      <c r="L7291" s="25">
        <v>19763.10195455551</v>
      </c>
      <c r="N7291" s="25">
        <v>7286</v>
      </c>
      <c r="O7291" s="25">
        <f t="shared" si="1247"/>
        <v>15711.666053871631</v>
      </c>
      <c r="P7291" s="25">
        <f t="shared" si="1244"/>
        <v>15711.666053871631</v>
      </c>
      <c r="Q7291" s="25">
        <f t="shared" si="1245"/>
        <v>53739.722640000007</v>
      </c>
      <c r="R7291" s="25">
        <f t="shared" si="1248"/>
        <v>0</v>
      </c>
      <c r="S7291" s="25">
        <f t="shared" si="1249"/>
        <v>38028.056586128376</v>
      </c>
      <c r="T7291" s="25" t="str">
        <f t="shared" si="1250"/>
        <v>charge</v>
      </c>
      <c r="V7291" s="25">
        <f t="shared" si="1253"/>
        <v>0</v>
      </c>
      <c r="W7291" s="25">
        <f t="shared" si="1251"/>
        <v>4000</v>
      </c>
      <c r="X7291" s="25">
        <f t="shared" si="1254"/>
        <v>0</v>
      </c>
      <c r="Z7291" s="25">
        <f t="shared" si="1252"/>
        <v>0</v>
      </c>
      <c r="AB7291" s="25">
        <f t="shared" si="1246"/>
        <v>38028.056586128376</v>
      </c>
    </row>
    <row r="7292" x14ac:dyDescent="0.2">
      <c r="I7292" s="24">
        <v>7287</v>
      </c>
      <c r="J7292" s="28">
        <v>0.65984734</v>
      </c>
      <c r="L7292" s="24">
        <v>20531.977450525759</v>
      </c>
      <c r="N7292" s="24">
        <v>7287</v>
      </c>
      <c r="O7292" s="24">
        <f t="shared" si="1247"/>
        <v>16322.92207316798</v>
      </c>
      <c r="P7292" s="24">
        <f t="shared" si="1244"/>
        <v>16322.92207316798</v>
      </c>
      <c r="Q7292" s="24">
        <f t="shared" si="1245"/>
        <v>52787.787199999999</v>
      </c>
      <c r="R7292" s="24">
        <f t="shared" si="1248"/>
        <v>0</v>
      </c>
      <c r="S7292" s="24">
        <f t="shared" si="1249"/>
        <v>36464.865126832017</v>
      </c>
      <c r="T7292" s="24" t="str">
        <f t="shared" si="1250"/>
        <v>charge</v>
      </c>
      <c r="V7292" s="24">
        <f t="shared" si="1253"/>
        <v>0</v>
      </c>
      <c r="W7292" s="24">
        <f t="shared" si="1251"/>
        <v>4000</v>
      </c>
      <c r="X7292" s="24">
        <f t="shared" si="1254"/>
        <v>0</v>
      </c>
      <c r="Z7292" s="24">
        <f t="shared" si="1252"/>
        <v>0</v>
      </c>
      <c r="AB7292" s="24">
        <f t="shared" si="1246"/>
        <v>36464.865126832017</v>
      </c>
    </row>
    <row r="7293" x14ac:dyDescent="0.2">
      <c r="I7293" s="25">
        <v>7288</v>
      </c>
      <c r="J7293" s="29">
        <v>0.59725232299999997</v>
      </c>
      <c r="L7293" s="25">
        <v>20361.039798736572</v>
      </c>
      <c r="N7293" s="25">
        <v>7288</v>
      </c>
      <c r="O7293" s="25">
        <f t="shared" si="1247"/>
        <v>16187.026639995576</v>
      </c>
      <c r="P7293" s="25">
        <f t="shared" si="1244"/>
        <v>16187.026639995576</v>
      </c>
      <c r="Q7293" s="25">
        <f t="shared" si="1245"/>
        <v>47780.185839999998</v>
      </c>
      <c r="R7293" s="25">
        <f t="shared" si="1248"/>
        <v>0</v>
      </c>
      <c r="S7293" s="25">
        <f t="shared" si="1249"/>
        <v>31593.159200004422</v>
      </c>
      <c r="T7293" s="25" t="str">
        <f t="shared" si="1250"/>
        <v>charge</v>
      </c>
      <c r="V7293" s="25">
        <f t="shared" si="1253"/>
        <v>0</v>
      </c>
      <c r="W7293" s="25">
        <f t="shared" si="1251"/>
        <v>4000</v>
      </c>
      <c r="X7293" s="25">
        <f t="shared" si="1254"/>
        <v>0</v>
      </c>
      <c r="Z7293" s="25">
        <f t="shared" si="1252"/>
        <v>0</v>
      </c>
      <c r="AB7293" s="25">
        <f t="shared" si="1246"/>
        <v>31593.159200004422</v>
      </c>
    </row>
    <row r="7294" x14ac:dyDescent="0.2">
      <c r="I7294" s="24">
        <v>7289</v>
      </c>
      <c r="J7294" s="28">
        <v>0.18981504399999999</v>
      </c>
      <c r="L7294" s="24">
        <v>20102.898085999488</v>
      </c>
      <c r="N7294" s="24">
        <v>7289</v>
      </c>
      <c r="O7294" s="24">
        <f t="shared" si="1247"/>
        <v>15981.803978369593</v>
      </c>
      <c r="P7294" s="24">
        <f t="shared" si="1244"/>
        <v>15981.803978369593</v>
      </c>
      <c r="Q7294" s="24">
        <f t="shared" si="1245"/>
        <v>15185.203519999999</v>
      </c>
      <c r="R7294" s="24">
        <f t="shared" si="1248"/>
        <v>796.60045836959398</v>
      </c>
      <c r="S7294" s="24">
        <f t="shared" si="1249"/>
        <v>0</v>
      </c>
      <c r="T7294" s="24" t="str">
        <f t="shared" si="1250"/>
        <v>drain</v>
      </c>
      <c r="V7294" s="24">
        <f t="shared" si="1253"/>
        <v>0</v>
      </c>
      <c r="W7294" s="24">
        <f t="shared" si="1251"/>
        <v>3203.399541630406</v>
      </c>
      <c r="X7294" s="24">
        <f t="shared" si="1254"/>
        <v>796.60045836959398</v>
      </c>
      <c r="Z7294" s="24">
        <f t="shared" si="1252"/>
        <v>0</v>
      </c>
      <c r="AB7294" s="24">
        <f t="shared" si="1246"/>
        <v>0</v>
      </c>
    </row>
    <row r="7295" x14ac:dyDescent="0.2">
      <c r="I7295" s="25">
        <v>7290</v>
      </c>
      <c r="J7295" s="29">
        <v>0</v>
      </c>
      <c r="L7295" s="25">
        <v>20666.460620462894</v>
      </c>
      <c r="N7295" s="25">
        <v>7290</v>
      </c>
      <c r="O7295" s="25">
        <f t="shared" si="1247"/>
        <v>16429.836193268002</v>
      </c>
      <c r="P7295" s="25">
        <f t="shared" si="1244"/>
        <v>16429.836193268002</v>
      </c>
      <c r="Q7295" s="25">
        <f t="shared" si="1245"/>
        <v>0</v>
      </c>
      <c r="R7295" s="25">
        <f t="shared" si="1248"/>
        <v>16429.836193268002</v>
      </c>
      <c r="S7295" s="25">
        <f t="shared" si="1249"/>
        <v>0</v>
      </c>
      <c r="T7295" s="25" t="str">
        <f t="shared" si="1250"/>
        <v>drain</v>
      </c>
      <c r="V7295" s="25">
        <f t="shared" si="1253"/>
        <v>0</v>
      </c>
      <c r="W7295" s="25">
        <f t="shared" si="1251"/>
        <v>0</v>
      </c>
      <c r="X7295" s="25">
        <f t="shared" si="1254"/>
        <v>3203.399541630406</v>
      </c>
      <c r="Z7295" s="25">
        <f t="shared" si="1252"/>
        <v>13226.436651637596</v>
      </c>
      <c r="AB7295" s="25">
        <f t="shared" si="1246"/>
        <v>0</v>
      </c>
    </row>
    <row r="7296" x14ac:dyDescent="0.2">
      <c r="I7296" s="24">
        <v>7291</v>
      </c>
      <c r="J7296" s="28">
        <v>0</v>
      </c>
      <c r="L7296" s="24">
        <v>21106.696328258513</v>
      </c>
      <c r="N7296" s="24">
        <v>7291</v>
      </c>
      <c r="O7296" s="24">
        <f t="shared" si="1247"/>
        <v>16779.82358096552</v>
      </c>
      <c r="P7296" s="24">
        <f t="shared" si="1244"/>
        <v>16779.82358096552</v>
      </c>
      <c r="Q7296" s="24">
        <f t="shared" si="1245"/>
        <v>0</v>
      </c>
      <c r="R7296" s="24">
        <f t="shared" si="1248"/>
        <v>16779.82358096552</v>
      </c>
      <c r="S7296" s="24">
        <f t="shared" si="1249"/>
        <v>0</v>
      </c>
      <c r="T7296" s="24" t="str">
        <f t="shared" si="1250"/>
        <v>drain</v>
      </c>
      <c r="V7296" s="24">
        <f t="shared" si="1253"/>
        <v>0</v>
      </c>
      <c r="W7296" s="24">
        <f t="shared" si="1251"/>
        <v>0</v>
      </c>
      <c r="X7296" s="24">
        <f t="shared" si="1254"/>
        <v>0</v>
      </c>
      <c r="Z7296" s="24">
        <f t="shared" si="1252"/>
        <v>16779.82358096552</v>
      </c>
      <c r="AB7296" s="24">
        <f t="shared" si="1246"/>
        <v>0</v>
      </c>
    </row>
    <row r="7297" x14ac:dyDescent="0.2">
      <c r="I7297" s="25">
        <v>7292</v>
      </c>
      <c r="J7297" s="29">
        <v>0</v>
      </c>
      <c r="L7297" s="25">
        <v>20775.228399324416</v>
      </c>
      <c r="N7297" s="25">
        <v>7292</v>
      </c>
      <c r="O7297" s="25">
        <f t="shared" si="1247"/>
        <v>16516.30657746291</v>
      </c>
      <c r="P7297" s="25">
        <f t="shared" si="1244"/>
        <v>16516.30657746291</v>
      </c>
      <c r="Q7297" s="25">
        <f t="shared" si="1245"/>
        <v>0</v>
      </c>
      <c r="R7297" s="25">
        <f t="shared" si="1248"/>
        <v>16516.30657746291</v>
      </c>
      <c r="S7297" s="25">
        <f t="shared" si="1249"/>
        <v>0</v>
      </c>
      <c r="T7297" s="25" t="str">
        <f t="shared" si="1250"/>
        <v>drain</v>
      </c>
      <c r="V7297" s="25">
        <f t="shared" si="1253"/>
        <v>0</v>
      </c>
      <c r="W7297" s="25">
        <f t="shared" si="1251"/>
        <v>0</v>
      </c>
      <c r="X7297" s="25">
        <f t="shared" si="1254"/>
        <v>0</v>
      </c>
      <c r="Z7297" s="25">
        <f t="shared" si="1252"/>
        <v>16516.30657746291</v>
      </c>
      <c r="AB7297" s="25">
        <f t="shared" si="1246"/>
        <v>0</v>
      </c>
    </row>
    <row r="7298" x14ac:dyDescent="0.2">
      <c r="I7298" s="24">
        <v>7293</v>
      </c>
      <c r="J7298" s="28">
        <v>0</v>
      </c>
      <c r="L7298" s="24">
        <v>20169.810736131665</v>
      </c>
      <c r="N7298" s="24">
        <v>7293</v>
      </c>
      <c r="O7298" s="24">
        <f t="shared" si="1247"/>
        <v>16034.999535224675</v>
      </c>
      <c r="P7298" s="24">
        <f t="shared" si="1244"/>
        <v>16034.999535224675</v>
      </c>
      <c r="Q7298" s="24">
        <f t="shared" si="1245"/>
        <v>0</v>
      </c>
      <c r="R7298" s="24">
        <f t="shared" si="1248"/>
        <v>16034.999535224675</v>
      </c>
      <c r="S7298" s="24">
        <f t="shared" si="1249"/>
        <v>0</v>
      </c>
      <c r="T7298" s="24" t="str">
        <f t="shared" si="1250"/>
        <v>drain</v>
      </c>
      <c r="V7298" s="24">
        <f t="shared" si="1253"/>
        <v>0</v>
      </c>
      <c r="W7298" s="24">
        <f t="shared" si="1251"/>
        <v>0</v>
      </c>
      <c r="X7298" s="24">
        <f t="shared" si="1254"/>
        <v>0</v>
      </c>
      <c r="Z7298" s="24">
        <f t="shared" si="1252"/>
        <v>16034.999535224675</v>
      </c>
      <c r="AB7298" s="24">
        <f t="shared" si="1246"/>
        <v>0</v>
      </c>
    </row>
    <row r="7299" x14ac:dyDescent="0.2">
      <c r="I7299" s="25">
        <v>7294</v>
      </c>
      <c r="J7299" s="29">
        <v>0</v>
      </c>
      <c r="L7299" s="25">
        <v>19243.445530176163</v>
      </c>
      <c r="N7299" s="25">
        <v>7294</v>
      </c>
      <c r="O7299" s="25">
        <f t="shared" si="1247"/>
        <v>15298.53919649005</v>
      </c>
      <c r="P7299" s="25">
        <f t="shared" si="1244"/>
        <v>15298.53919649005</v>
      </c>
      <c r="Q7299" s="25">
        <f t="shared" si="1245"/>
        <v>0</v>
      </c>
      <c r="R7299" s="25">
        <f t="shared" si="1248"/>
        <v>15298.53919649005</v>
      </c>
      <c r="S7299" s="25">
        <f t="shared" si="1249"/>
        <v>0</v>
      </c>
      <c r="T7299" s="25" t="str">
        <f t="shared" si="1250"/>
        <v>drain</v>
      </c>
      <c r="V7299" s="25">
        <f t="shared" si="1253"/>
        <v>0</v>
      </c>
      <c r="W7299" s="25">
        <f t="shared" si="1251"/>
        <v>0</v>
      </c>
      <c r="X7299" s="25">
        <f t="shared" si="1254"/>
        <v>0</v>
      </c>
      <c r="Z7299" s="25">
        <f t="shared" si="1252"/>
        <v>15298.53919649005</v>
      </c>
      <c r="AB7299" s="25">
        <f t="shared" si="1246"/>
        <v>0</v>
      </c>
    </row>
    <row r="7300" x14ac:dyDescent="0.2">
      <c r="I7300" s="24">
        <v>7295</v>
      </c>
      <c r="J7300" s="28">
        <v>0</v>
      </c>
      <c r="L7300" s="24">
        <v>18258.644117689131</v>
      </c>
      <c r="N7300" s="24">
        <v>7295</v>
      </c>
      <c r="O7300" s="24">
        <f t="shared" si="1247"/>
        <v>14515.622073562859</v>
      </c>
      <c r="P7300" s="24">
        <f t="shared" si="1244"/>
        <v>14515.622073562859</v>
      </c>
      <c r="Q7300" s="24">
        <f t="shared" si="1245"/>
        <v>0</v>
      </c>
      <c r="R7300" s="24">
        <f t="shared" si="1248"/>
        <v>14515.622073562859</v>
      </c>
      <c r="S7300" s="24">
        <f t="shared" si="1249"/>
        <v>0</v>
      </c>
      <c r="T7300" s="24" t="str">
        <f t="shared" si="1250"/>
        <v>drain</v>
      </c>
      <c r="V7300" s="24">
        <f t="shared" si="1253"/>
        <v>0</v>
      </c>
      <c r="W7300" s="24">
        <f t="shared" si="1251"/>
        <v>0</v>
      </c>
      <c r="X7300" s="24">
        <f t="shared" si="1254"/>
        <v>0</v>
      </c>
      <c r="Z7300" s="24">
        <f t="shared" si="1252"/>
        <v>14515.622073562859</v>
      </c>
      <c r="AB7300" s="24">
        <f t="shared" si="1246"/>
        <v>0</v>
      </c>
    </row>
    <row r="7301" x14ac:dyDescent="0.2">
      <c r="I7301" s="25">
        <v>7296</v>
      </c>
      <c r="J7301" s="29">
        <v>0</v>
      </c>
      <c r="L7301" s="25">
        <v>17164.788800811766</v>
      </c>
      <c r="N7301" s="25">
        <v>7296</v>
      </c>
      <c r="O7301" s="25">
        <f t="shared" si="1247"/>
        <v>13646.007096645355</v>
      </c>
      <c r="P7301" s="25">
        <f t="shared" si="1244"/>
        <v>13646.007096645355</v>
      </c>
      <c r="Q7301" s="25">
        <f t="shared" si="1245"/>
        <v>0</v>
      </c>
      <c r="R7301" s="25">
        <f t="shared" si="1248"/>
        <v>13646.007096645355</v>
      </c>
      <c r="S7301" s="25">
        <f t="shared" si="1249"/>
        <v>0</v>
      </c>
      <c r="T7301" s="25" t="str">
        <f t="shared" si="1250"/>
        <v>drain</v>
      </c>
      <c r="V7301" s="25">
        <f t="shared" si="1253"/>
        <v>0</v>
      </c>
      <c r="W7301" s="25">
        <f t="shared" si="1251"/>
        <v>0</v>
      </c>
      <c r="X7301" s="25">
        <f t="shared" si="1254"/>
        <v>0</v>
      </c>
      <c r="Z7301" s="25">
        <f t="shared" si="1252"/>
        <v>13646.007096645355</v>
      </c>
      <c r="AB7301" s="25">
        <f t="shared" si="1246"/>
        <v>0</v>
      </c>
    </row>
    <row r="7302" x14ac:dyDescent="0.2">
      <c r="I7302" s="24">
        <v>7297</v>
      </c>
      <c r="J7302" s="28">
        <v>0</v>
      </c>
      <c r="L7302" s="24">
        <v>15763.803499746322</v>
      </c>
      <c r="N7302" s="24">
        <v>7297</v>
      </c>
      <c r="O7302" s="24">
        <f t="shared" si="1247"/>
        <v>12532.223782298326</v>
      </c>
      <c r="P7302" s="24">
        <f t="shared" ref="P7302:P7365" si="1255">O7302-$E$8*$E$9</f>
        <v>12532.223782298326</v>
      </c>
      <c r="Q7302" s="24">
        <f t="shared" ref="Q7302:Q7365" si="1256">J7302*$E$7</f>
        <v>0</v>
      </c>
      <c r="R7302" s="24">
        <f t="shared" si="1248"/>
        <v>12532.223782298326</v>
      </c>
      <c r="S7302" s="24">
        <f t="shared" si="1249"/>
        <v>0</v>
      </c>
      <c r="T7302" s="24" t="str">
        <f t="shared" si="1250"/>
        <v>drain</v>
      </c>
      <c r="V7302" s="24">
        <f t="shared" si="1253"/>
        <v>0</v>
      </c>
      <c r="W7302" s="24">
        <f t="shared" si="1251"/>
        <v>0</v>
      </c>
      <c r="X7302" s="24">
        <f t="shared" si="1254"/>
        <v>0</v>
      </c>
      <c r="Z7302" s="24">
        <f t="shared" si="1252"/>
        <v>12532.223782298326</v>
      </c>
      <c r="AB7302" s="24">
        <f t="shared" ref="AB7302:AB7365" si="1257">IF(T7302="charge",(S7302-V7302),0)</f>
        <v>0</v>
      </c>
    </row>
    <row r="7303" x14ac:dyDescent="0.2">
      <c r="I7303" s="25">
        <v>7298</v>
      </c>
      <c r="J7303" s="29">
        <v>0</v>
      </c>
      <c r="L7303" s="25">
        <v>14752.923756551741</v>
      </c>
      <c r="N7303" s="25">
        <v>7298</v>
      </c>
      <c r="O7303" s="25">
        <f t="shared" ref="O7303:O7366" si="1258">L7303*$O$2</f>
        <v>11728.574386458635</v>
      </c>
      <c r="P7303" s="25">
        <f t="shared" si="1255"/>
        <v>11728.574386458635</v>
      </c>
      <c r="Q7303" s="25">
        <f t="shared" si="1256"/>
        <v>0</v>
      </c>
      <c r="R7303" s="25">
        <f t="shared" ref="R7303:R7366" si="1259">IF(P7303&gt;Q7303,P7303-Q7303,0)</f>
        <v>11728.574386458635</v>
      </c>
      <c r="S7303" s="25">
        <f t="shared" ref="S7303:S7366" si="1260">IF(Q7303&gt;P7303,Q7303-P7303,0)</f>
        <v>0</v>
      </c>
      <c r="T7303" s="25" t="str">
        <f t="shared" ref="T7303:T7366" si="1261">IF(P7303&gt;Q7303,"drain","charge")</f>
        <v>drain</v>
      </c>
      <c r="V7303" s="25">
        <f t="shared" si="1253"/>
        <v>0</v>
      </c>
      <c r="W7303" s="25">
        <f t="shared" ref="W7303:W7366" si="1262">IF(W7302+S7303&gt;$E$11,$E$11,IF(T7303="charge",W7302+(S7303*$E$12),IF((W7302-R7303)&gt;0,W7302-R7303,0)))</f>
        <v>0</v>
      </c>
      <c r="X7303" s="25">
        <f t="shared" si="1254"/>
        <v>0</v>
      </c>
      <c r="Z7303" s="25">
        <f t="shared" ref="Z7303:Z7366" si="1263">R7303-X7303</f>
        <v>11728.574386458635</v>
      </c>
      <c r="AB7303" s="25">
        <f t="shared" si="1257"/>
        <v>0</v>
      </c>
    </row>
    <row r="7304" x14ac:dyDescent="0.2">
      <c r="I7304" s="24">
        <v>7299</v>
      </c>
      <c r="J7304" s="28">
        <v>0</v>
      </c>
      <c r="L7304" s="24">
        <v>14867.061259841917</v>
      </c>
      <c r="N7304" s="24">
        <v>7299</v>
      </c>
      <c r="O7304" s="24">
        <f t="shared" si="1258"/>
        <v>11819.313701574325</v>
      </c>
      <c r="P7304" s="24">
        <f t="shared" si="1255"/>
        <v>11819.313701574325</v>
      </c>
      <c r="Q7304" s="24">
        <f t="shared" si="1256"/>
        <v>0</v>
      </c>
      <c r="R7304" s="24">
        <f t="shared" si="1259"/>
        <v>11819.313701574325</v>
      </c>
      <c r="S7304" s="24">
        <f t="shared" si="1260"/>
        <v>0</v>
      </c>
      <c r="T7304" s="24" t="str">
        <f t="shared" si="1261"/>
        <v>drain</v>
      </c>
      <c r="V7304" s="24">
        <f t="shared" ref="V7304:V7367" si="1264">IF(W7304&gt;=W7303,(W7304-W7303),0)</f>
        <v>0</v>
      </c>
      <c r="W7304" s="24">
        <f t="shared" si="1262"/>
        <v>0</v>
      </c>
      <c r="X7304" s="24">
        <f t="shared" ref="X7304:X7367" si="1265">IF(T7304="drain",W7303-W7304,0)</f>
        <v>0</v>
      </c>
      <c r="Z7304" s="24">
        <f t="shared" si="1263"/>
        <v>11819.313701574325</v>
      </c>
      <c r="AB7304" s="24">
        <f t="shared" si="1257"/>
        <v>0</v>
      </c>
    </row>
    <row r="7305" x14ac:dyDescent="0.2">
      <c r="I7305" s="25">
        <v>7300</v>
      </c>
      <c r="J7305" s="29">
        <v>0</v>
      </c>
      <c r="L7305" s="25">
        <v>14611.862471151351</v>
      </c>
      <c r="N7305" s="25">
        <v>7300</v>
      </c>
      <c r="O7305" s="25">
        <f t="shared" si="1258"/>
        <v>11616.430664565325</v>
      </c>
      <c r="P7305" s="25">
        <f t="shared" si="1255"/>
        <v>11616.430664565325</v>
      </c>
      <c r="Q7305" s="25">
        <f t="shared" si="1256"/>
        <v>0</v>
      </c>
      <c r="R7305" s="25">
        <f t="shared" si="1259"/>
        <v>11616.430664565325</v>
      </c>
      <c r="S7305" s="25">
        <f t="shared" si="1260"/>
        <v>0</v>
      </c>
      <c r="T7305" s="25" t="str">
        <f t="shared" si="1261"/>
        <v>drain</v>
      </c>
      <c r="V7305" s="25">
        <f t="shared" si="1264"/>
        <v>0</v>
      </c>
      <c r="W7305" s="25">
        <f t="shared" si="1262"/>
        <v>0</v>
      </c>
      <c r="X7305" s="25">
        <f t="shared" si="1265"/>
        <v>0</v>
      </c>
      <c r="Z7305" s="25">
        <f t="shared" si="1263"/>
        <v>11616.430664565325</v>
      </c>
      <c r="AB7305" s="25">
        <f t="shared" si="1257"/>
        <v>0</v>
      </c>
    </row>
    <row r="7306" x14ac:dyDescent="0.2">
      <c r="I7306" s="24">
        <v>7301</v>
      </c>
      <c r="J7306" s="28">
        <v>0</v>
      </c>
      <c r="L7306" s="24">
        <v>14685.194826269149</v>
      </c>
      <c r="N7306" s="24">
        <v>7301</v>
      </c>
      <c r="O7306" s="24">
        <f t="shared" si="1258"/>
        <v>11674.729886883975</v>
      </c>
      <c r="P7306" s="24">
        <f t="shared" si="1255"/>
        <v>11674.729886883975</v>
      </c>
      <c r="Q7306" s="24">
        <f t="shared" si="1256"/>
        <v>0</v>
      </c>
      <c r="R7306" s="24">
        <f t="shared" si="1259"/>
        <v>11674.729886883975</v>
      </c>
      <c r="S7306" s="24">
        <f t="shared" si="1260"/>
        <v>0</v>
      </c>
      <c r="T7306" s="24" t="str">
        <f t="shared" si="1261"/>
        <v>drain</v>
      </c>
      <c r="V7306" s="24">
        <f t="shared" si="1264"/>
        <v>0</v>
      </c>
      <c r="W7306" s="24">
        <f t="shared" si="1262"/>
        <v>0</v>
      </c>
      <c r="X7306" s="24">
        <f t="shared" si="1265"/>
        <v>0</v>
      </c>
      <c r="Z7306" s="24">
        <f t="shared" si="1263"/>
        <v>11674.729886883975</v>
      </c>
      <c r="AB7306" s="24">
        <f t="shared" si="1257"/>
        <v>0</v>
      </c>
    </row>
    <row r="7307" x14ac:dyDescent="0.2">
      <c r="I7307" s="25">
        <v>7302</v>
      </c>
      <c r="J7307" s="29">
        <v>0</v>
      </c>
      <c r="L7307" s="25">
        <v>14940.025481510162</v>
      </c>
      <c r="N7307" s="25">
        <v>7302</v>
      </c>
      <c r="O7307" s="25">
        <f t="shared" si="1258"/>
        <v>11877.320257800578</v>
      </c>
      <c r="P7307" s="25">
        <f t="shared" si="1255"/>
        <v>11877.320257800578</v>
      </c>
      <c r="Q7307" s="25">
        <f t="shared" si="1256"/>
        <v>0</v>
      </c>
      <c r="R7307" s="25">
        <f t="shared" si="1259"/>
        <v>11877.320257800578</v>
      </c>
      <c r="S7307" s="25">
        <f t="shared" si="1260"/>
        <v>0</v>
      </c>
      <c r="T7307" s="25" t="str">
        <f t="shared" si="1261"/>
        <v>drain</v>
      </c>
      <c r="V7307" s="25">
        <f t="shared" si="1264"/>
        <v>0</v>
      </c>
      <c r="W7307" s="25">
        <f t="shared" si="1262"/>
        <v>0</v>
      </c>
      <c r="X7307" s="25">
        <f t="shared" si="1265"/>
        <v>0</v>
      </c>
      <c r="Z7307" s="25">
        <f t="shared" si="1263"/>
        <v>11877.320257800578</v>
      </c>
      <c r="AB7307" s="25">
        <f t="shared" si="1257"/>
        <v>0</v>
      </c>
    </row>
    <row r="7308" x14ac:dyDescent="0.2">
      <c r="I7308" s="24">
        <v>7303</v>
      </c>
      <c r="J7308" s="28">
        <v>0</v>
      </c>
      <c r="L7308" s="24">
        <v>15300.399273777008</v>
      </c>
      <c r="N7308" s="24">
        <v>7303</v>
      </c>
      <c r="O7308" s="24">
        <f t="shared" si="1258"/>
        <v>12163.817422652723</v>
      </c>
      <c r="P7308" s="24">
        <f t="shared" si="1255"/>
        <v>12163.817422652723</v>
      </c>
      <c r="Q7308" s="24">
        <f t="shared" si="1256"/>
        <v>0</v>
      </c>
      <c r="R7308" s="24">
        <f t="shared" si="1259"/>
        <v>12163.817422652723</v>
      </c>
      <c r="S7308" s="24">
        <f t="shared" si="1260"/>
        <v>0</v>
      </c>
      <c r="T7308" s="24" t="str">
        <f t="shared" si="1261"/>
        <v>drain</v>
      </c>
      <c r="V7308" s="24">
        <f t="shared" si="1264"/>
        <v>0</v>
      </c>
      <c r="W7308" s="24">
        <f t="shared" si="1262"/>
        <v>0</v>
      </c>
      <c r="X7308" s="24">
        <f t="shared" si="1265"/>
        <v>0</v>
      </c>
      <c r="Z7308" s="24">
        <f t="shared" si="1263"/>
        <v>12163.817422652723</v>
      </c>
      <c r="AB7308" s="24">
        <f t="shared" si="1257"/>
        <v>0</v>
      </c>
    </row>
    <row r="7309" x14ac:dyDescent="0.2">
      <c r="I7309" s="25">
        <v>7304</v>
      </c>
      <c r="J7309" s="29">
        <v>0.45981179599999999</v>
      </c>
      <c r="L7309" s="25">
        <v>17119.647490787505</v>
      </c>
      <c r="N7309" s="25">
        <v>7304</v>
      </c>
      <c r="O7309" s="25">
        <f t="shared" si="1258"/>
        <v>13610.119755176067</v>
      </c>
      <c r="P7309" s="25">
        <f t="shared" si="1255"/>
        <v>13610.119755176067</v>
      </c>
      <c r="Q7309" s="25">
        <f t="shared" si="1256"/>
        <v>36784.943679999997</v>
      </c>
      <c r="R7309" s="25">
        <f t="shared" si="1259"/>
        <v>0</v>
      </c>
      <c r="S7309" s="25">
        <f t="shared" si="1260"/>
        <v>23174.82392482393</v>
      </c>
      <c r="T7309" s="25" t="str">
        <f t="shared" si="1261"/>
        <v>charge</v>
      </c>
      <c r="V7309" s="25">
        <f t="shared" si="1264"/>
        <v>4000</v>
      </c>
      <c r="W7309" s="25">
        <f t="shared" si="1262"/>
        <v>4000</v>
      </c>
      <c r="X7309" s="25">
        <f t="shared" si="1265"/>
        <v>0</v>
      </c>
      <c r="Z7309" s="25">
        <f t="shared" si="1263"/>
        <v>0</v>
      </c>
      <c r="AB7309" s="25">
        <f t="shared" si="1257"/>
        <v>19174.82392482393</v>
      </c>
    </row>
    <row r="7310" x14ac:dyDescent="0.2">
      <c r="I7310" s="24">
        <v>7305</v>
      </c>
      <c r="J7310" s="28">
        <v>0.61649787100000009</v>
      </c>
      <c r="L7310" s="24">
        <v>18499.179281139372</v>
      </c>
      <c r="N7310" s="24">
        <v>7305</v>
      </c>
      <c r="O7310" s="24">
        <f t="shared" si="1258"/>
        <v>14706.847528505801</v>
      </c>
      <c r="P7310" s="24">
        <f t="shared" si="1255"/>
        <v>14706.847528505801</v>
      </c>
      <c r="Q7310" s="24">
        <f t="shared" si="1256"/>
        <v>49319.82968000001</v>
      </c>
      <c r="R7310" s="24">
        <f t="shared" si="1259"/>
        <v>0</v>
      </c>
      <c r="S7310" s="24">
        <f t="shared" si="1260"/>
        <v>34612.982151494209</v>
      </c>
      <c r="T7310" s="24" t="str">
        <f t="shared" si="1261"/>
        <v>charge</v>
      </c>
      <c r="V7310" s="24">
        <f t="shared" si="1264"/>
        <v>0</v>
      </c>
      <c r="W7310" s="24">
        <f t="shared" si="1262"/>
        <v>4000</v>
      </c>
      <c r="X7310" s="24">
        <f t="shared" si="1265"/>
        <v>0</v>
      </c>
      <c r="Z7310" s="24">
        <f t="shared" si="1263"/>
        <v>0</v>
      </c>
      <c r="AB7310" s="24">
        <f t="shared" si="1257"/>
        <v>34612.982151494209</v>
      </c>
    </row>
    <row r="7311" x14ac:dyDescent="0.2">
      <c r="I7311" s="25">
        <v>7306</v>
      </c>
      <c r="J7311" s="29">
        <v>0.694110275</v>
      </c>
      <c r="L7311" s="25">
        <v>19757.966090106962</v>
      </c>
      <c r="N7311" s="25">
        <v>7306</v>
      </c>
      <c r="O7311" s="25">
        <f t="shared" si="1258"/>
        <v>15707.583041635036</v>
      </c>
      <c r="P7311" s="25">
        <f t="shared" si="1255"/>
        <v>15707.583041635036</v>
      </c>
      <c r="Q7311" s="25">
        <f t="shared" si="1256"/>
        <v>55528.822</v>
      </c>
      <c r="R7311" s="25">
        <f t="shared" si="1259"/>
        <v>0</v>
      </c>
      <c r="S7311" s="25">
        <f t="shared" si="1260"/>
        <v>39821.238958364964</v>
      </c>
      <c r="T7311" s="25" t="str">
        <f t="shared" si="1261"/>
        <v>charge</v>
      </c>
      <c r="V7311" s="25">
        <f t="shared" si="1264"/>
        <v>0</v>
      </c>
      <c r="W7311" s="25">
        <f t="shared" si="1262"/>
        <v>4000</v>
      </c>
      <c r="X7311" s="25">
        <f t="shared" si="1265"/>
        <v>0</v>
      </c>
      <c r="Z7311" s="25">
        <f t="shared" si="1263"/>
        <v>0</v>
      </c>
      <c r="AB7311" s="25">
        <f t="shared" si="1257"/>
        <v>39821.238958364964</v>
      </c>
    </row>
    <row r="7312" x14ac:dyDescent="0.2">
      <c r="I7312" s="24">
        <v>7307</v>
      </c>
      <c r="J7312" s="28">
        <v>0.69175736799999998</v>
      </c>
      <c r="L7312" s="24">
        <v>19949.909027767178</v>
      </c>
      <c r="N7312" s="24">
        <v>7307</v>
      </c>
      <c r="O7312" s="24">
        <f t="shared" si="1258"/>
        <v>15860.177677074907</v>
      </c>
      <c r="P7312" s="24">
        <f t="shared" si="1255"/>
        <v>15860.177677074907</v>
      </c>
      <c r="Q7312" s="24">
        <f t="shared" si="1256"/>
        <v>55340.589439999996</v>
      </c>
      <c r="R7312" s="24">
        <f t="shared" si="1259"/>
        <v>0</v>
      </c>
      <c r="S7312" s="24">
        <f t="shared" si="1260"/>
        <v>39480.41176292509</v>
      </c>
      <c r="T7312" s="24" t="str">
        <f t="shared" si="1261"/>
        <v>charge</v>
      </c>
      <c r="V7312" s="24">
        <f t="shared" si="1264"/>
        <v>0</v>
      </c>
      <c r="W7312" s="24">
        <f t="shared" si="1262"/>
        <v>4000</v>
      </c>
      <c r="X7312" s="24">
        <f t="shared" si="1265"/>
        <v>0</v>
      </c>
      <c r="Z7312" s="24">
        <f t="shared" si="1263"/>
        <v>0</v>
      </c>
      <c r="AB7312" s="24">
        <f t="shared" si="1257"/>
        <v>39480.41176292509</v>
      </c>
    </row>
    <row r="7313" x14ac:dyDescent="0.2">
      <c r="I7313" s="25">
        <v>7308</v>
      </c>
      <c r="J7313" s="29">
        <v>0.62408050100000001</v>
      </c>
      <c r="L7313" s="25">
        <v>20649.121532630917</v>
      </c>
      <c r="N7313" s="25">
        <v>7308</v>
      </c>
      <c r="O7313" s="25">
        <f t="shared" si="1258"/>
        <v>16416.051618441579</v>
      </c>
      <c r="P7313" s="25">
        <f t="shared" si="1255"/>
        <v>16416.051618441579</v>
      </c>
      <c r="Q7313" s="25">
        <f t="shared" si="1256"/>
        <v>49926.44008</v>
      </c>
      <c r="R7313" s="25">
        <f t="shared" si="1259"/>
        <v>0</v>
      </c>
      <c r="S7313" s="25">
        <f t="shared" si="1260"/>
        <v>33510.388461558425</v>
      </c>
      <c r="T7313" s="25" t="str">
        <f t="shared" si="1261"/>
        <v>charge</v>
      </c>
      <c r="V7313" s="25">
        <f t="shared" si="1264"/>
        <v>0</v>
      </c>
      <c r="W7313" s="25">
        <f t="shared" si="1262"/>
        <v>4000</v>
      </c>
      <c r="X7313" s="25">
        <f t="shared" si="1265"/>
        <v>0</v>
      </c>
      <c r="Z7313" s="25">
        <f t="shared" si="1263"/>
        <v>0</v>
      </c>
      <c r="AB7313" s="25">
        <f t="shared" si="1257"/>
        <v>33510.388461558425</v>
      </c>
    </row>
    <row r="7314" x14ac:dyDescent="0.2">
      <c r="I7314" s="24">
        <v>7309</v>
      </c>
      <c r="J7314" s="28">
        <v>0.64066222100000003</v>
      </c>
      <c r="L7314" s="24">
        <v>20967.510787773132</v>
      </c>
      <c r="N7314" s="24">
        <v>7309</v>
      </c>
      <c r="O7314" s="24">
        <f t="shared" si="1258"/>
        <v>16669.171076279639</v>
      </c>
      <c r="P7314" s="24">
        <f t="shared" si="1255"/>
        <v>16669.171076279639</v>
      </c>
      <c r="Q7314" s="24">
        <f t="shared" si="1256"/>
        <v>51252.977680000004</v>
      </c>
      <c r="R7314" s="24">
        <f t="shared" si="1259"/>
        <v>0</v>
      </c>
      <c r="S7314" s="24">
        <f t="shared" si="1260"/>
        <v>34583.806603720368</v>
      </c>
      <c r="T7314" s="24" t="str">
        <f t="shared" si="1261"/>
        <v>charge</v>
      </c>
      <c r="V7314" s="24">
        <f t="shared" si="1264"/>
        <v>0</v>
      </c>
      <c r="W7314" s="24">
        <f t="shared" si="1262"/>
        <v>4000</v>
      </c>
      <c r="X7314" s="24">
        <f t="shared" si="1265"/>
        <v>0</v>
      </c>
      <c r="Z7314" s="24">
        <f t="shared" si="1263"/>
        <v>0</v>
      </c>
      <c r="AB7314" s="24">
        <f t="shared" si="1257"/>
        <v>34583.806603720368</v>
      </c>
    </row>
    <row r="7315" x14ac:dyDescent="0.2">
      <c r="I7315" s="25">
        <v>7310</v>
      </c>
      <c r="J7315" s="29">
        <v>0.558006844</v>
      </c>
      <c r="L7315" s="25">
        <v>21142.067747926711</v>
      </c>
      <c r="N7315" s="25">
        <v>7310</v>
      </c>
      <c r="O7315" s="25">
        <f t="shared" si="1258"/>
        <v>16807.943859601735</v>
      </c>
      <c r="P7315" s="25">
        <f t="shared" si="1255"/>
        <v>16807.943859601735</v>
      </c>
      <c r="Q7315" s="25">
        <f t="shared" si="1256"/>
        <v>44640.54752</v>
      </c>
      <c r="R7315" s="25">
        <f t="shared" si="1259"/>
        <v>0</v>
      </c>
      <c r="S7315" s="25">
        <f t="shared" si="1260"/>
        <v>27832.603660398265</v>
      </c>
      <c r="T7315" s="25" t="str">
        <f t="shared" si="1261"/>
        <v>charge</v>
      </c>
      <c r="V7315" s="25">
        <f t="shared" si="1264"/>
        <v>0</v>
      </c>
      <c r="W7315" s="25">
        <f t="shared" si="1262"/>
        <v>4000</v>
      </c>
      <c r="X7315" s="25">
        <f t="shared" si="1265"/>
        <v>0</v>
      </c>
      <c r="Z7315" s="25">
        <f t="shared" si="1263"/>
        <v>0</v>
      </c>
      <c r="AB7315" s="25">
        <f t="shared" si="1257"/>
        <v>27832.603660398265</v>
      </c>
    </row>
    <row r="7316" x14ac:dyDescent="0.2">
      <c r="I7316" s="24">
        <v>7311</v>
      </c>
      <c r="J7316" s="28">
        <v>0.38512803600000001</v>
      </c>
      <c r="L7316" s="24">
        <v>20949.466327524184</v>
      </c>
      <c r="N7316" s="24">
        <v>7311</v>
      </c>
      <c r="O7316" s="24">
        <f t="shared" si="1258"/>
        <v>16654.825730381726</v>
      </c>
      <c r="P7316" s="24">
        <f t="shared" si="1255"/>
        <v>16654.825730381726</v>
      </c>
      <c r="Q7316" s="24">
        <f t="shared" si="1256"/>
        <v>30810.242880000002</v>
      </c>
      <c r="R7316" s="24">
        <f t="shared" si="1259"/>
        <v>0</v>
      </c>
      <c r="S7316" s="24">
        <f t="shared" si="1260"/>
        <v>14155.417149618275</v>
      </c>
      <c r="T7316" s="24" t="str">
        <f t="shared" si="1261"/>
        <v>charge</v>
      </c>
      <c r="V7316" s="24">
        <f t="shared" si="1264"/>
        <v>0</v>
      </c>
      <c r="W7316" s="24">
        <f t="shared" si="1262"/>
        <v>4000</v>
      </c>
      <c r="X7316" s="24">
        <f t="shared" si="1265"/>
        <v>0</v>
      </c>
      <c r="Z7316" s="24">
        <f t="shared" si="1263"/>
        <v>0</v>
      </c>
      <c r="AB7316" s="24">
        <f t="shared" si="1257"/>
        <v>14155.417149618275</v>
      </c>
    </row>
    <row r="7317" x14ac:dyDescent="0.2">
      <c r="I7317" s="25">
        <v>7312</v>
      </c>
      <c r="J7317" s="29">
        <v>0.227593301</v>
      </c>
      <c r="L7317" s="25">
        <v>20788.607403707501</v>
      </c>
      <c r="N7317" s="25">
        <v>7312</v>
      </c>
      <c r="O7317" s="25">
        <f t="shared" si="1258"/>
        <v>16526.942885947465</v>
      </c>
      <c r="P7317" s="25">
        <f t="shared" si="1255"/>
        <v>16526.942885947465</v>
      </c>
      <c r="Q7317" s="25">
        <f t="shared" si="1256"/>
        <v>18207.464080000002</v>
      </c>
      <c r="R7317" s="25">
        <f t="shared" si="1259"/>
        <v>0</v>
      </c>
      <c r="S7317" s="25">
        <f t="shared" si="1260"/>
        <v>1680.5211940525369</v>
      </c>
      <c r="T7317" s="25" t="str">
        <f t="shared" si="1261"/>
        <v>charge</v>
      </c>
      <c r="V7317" s="25">
        <f t="shared" si="1264"/>
        <v>0</v>
      </c>
      <c r="W7317" s="25">
        <f t="shared" si="1262"/>
        <v>4000</v>
      </c>
      <c r="X7317" s="25">
        <f t="shared" si="1265"/>
        <v>0</v>
      </c>
      <c r="Z7317" s="25">
        <f t="shared" si="1263"/>
        <v>0</v>
      </c>
      <c r="AB7317" s="25">
        <f t="shared" si="1257"/>
        <v>1680.5211940525369</v>
      </c>
    </row>
    <row r="7318" x14ac:dyDescent="0.2">
      <c r="I7318" s="24">
        <v>7313</v>
      </c>
      <c r="J7318" s="28">
        <v>8.8790252E-2</v>
      </c>
      <c r="L7318" s="24">
        <v>20261.729209947585</v>
      </c>
      <c r="N7318" s="24">
        <v>7313</v>
      </c>
      <c r="O7318" s="24">
        <f t="shared" si="1258"/>
        <v>16108.074721908331</v>
      </c>
      <c r="P7318" s="24">
        <f t="shared" si="1255"/>
        <v>16108.074721908331</v>
      </c>
      <c r="Q7318" s="24">
        <f t="shared" si="1256"/>
        <v>7103.2201599999999</v>
      </c>
      <c r="R7318" s="24">
        <f t="shared" si="1259"/>
        <v>9004.8545619083307</v>
      </c>
      <c r="S7318" s="24">
        <f t="shared" si="1260"/>
        <v>0</v>
      </c>
      <c r="T7318" s="24" t="str">
        <f t="shared" si="1261"/>
        <v>drain</v>
      </c>
      <c r="V7318" s="24">
        <f t="shared" si="1264"/>
        <v>0</v>
      </c>
      <c r="W7318" s="24">
        <f t="shared" si="1262"/>
        <v>0</v>
      </c>
      <c r="X7318" s="24">
        <f t="shared" si="1265"/>
        <v>4000</v>
      </c>
      <c r="Z7318" s="24">
        <f t="shared" si="1263"/>
        <v>5004.8545619083307</v>
      </c>
      <c r="AB7318" s="24">
        <f t="shared" si="1257"/>
        <v>0</v>
      </c>
    </row>
    <row r="7319" x14ac:dyDescent="0.2">
      <c r="I7319" s="25">
        <v>7314</v>
      </c>
      <c r="J7319" s="29">
        <v>0</v>
      </c>
      <c r="L7319" s="25">
        <v>20898.645557785032</v>
      </c>
      <c r="N7319" s="25">
        <v>7314</v>
      </c>
      <c r="O7319" s="25">
        <f t="shared" si="1258"/>
        <v>16614.4232184391</v>
      </c>
      <c r="P7319" s="25">
        <f t="shared" si="1255"/>
        <v>16614.4232184391</v>
      </c>
      <c r="Q7319" s="25">
        <f t="shared" si="1256"/>
        <v>0</v>
      </c>
      <c r="R7319" s="25">
        <f t="shared" si="1259"/>
        <v>16614.4232184391</v>
      </c>
      <c r="S7319" s="25">
        <f t="shared" si="1260"/>
        <v>0</v>
      </c>
      <c r="T7319" s="25" t="str">
        <f t="shared" si="1261"/>
        <v>drain</v>
      </c>
      <c r="V7319" s="25">
        <f t="shared" si="1264"/>
        <v>0</v>
      </c>
      <c r="W7319" s="25">
        <f t="shared" si="1262"/>
        <v>0</v>
      </c>
      <c r="X7319" s="25">
        <f t="shared" si="1265"/>
        <v>0</v>
      </c>
      <c r="Z7319" s="25">
        <f t="shared" si="1263"/>
        <v>16614.4232184391</v>
      </c>
      <c r="AB7319" s="25">
        <f t="shared" si="1257"/>
        <v>0</v>
      </c>
    </row>
    <row r="7320" x14ac:dyDescent="0.2">
      <c r="I7320" s="24">
        <v>7315</v>
      </c>
      <c r="J7320" s="28">
        <v>0</v>
      </c>
      <c r="L7320" s="24">
        <v>21234.001476097106</v>
      </c>
      <c r="N7320" s="24">
        <v>7315</v>
      </c>
      <c r="O7320" s="24">
        <f t="shared" si="1258"/>
        <v>16881.031173497202</v>
      </c>
      <c r="P7320" s="24">
        <f t="shared" si="1255"/>
        <v>16881.031173497202</v>
      </c>
      <c r="Q7320" s="24">
        <f t="shared" si="1256"/>
        <v>0</v>
      </c>
      <c r="R7320" s="24">
        <f t="shared" si="1259"/>
        <v>16881.031173497202</v>
      </c>
      <c r="S7320" s="24">
        <f t="shared" si="1260"/>
        <v>0</v>
      </c>
      <c r="T7320" s="24" t="str">
        <f t="shared" si="1261"/>
        <v>drain</v>
      </c>
      <c r="V7320" s="24">
        <f t="shared" si="1264"/>
        <v>0</v>
      </c>
      <c r="W7320" s="24">
        <f t="shared" si="1262"/>
        <v>0</v>
      </c>
      <c r="X7320" s="24">
        <f t="shared" si="1265"/>
        <v>0</v>
      </c>
      <c r="Z7320" s="24">
        <f t="shared" si="1263"/>
        <v>16881.031173497202</v>
      </c>
      <c r="AB7320" s="24">
        <f t="shared" si="1257"/>
        <v>0</v>
      </c>
    </row>
    <row r="7321" x14ac:dyDescent="0.2">
      <c r="I7321" s="25">
        <v>7316</v>
      </c>
      <c r="J7321" s="29">
        <v>0</v>
      </c>
      <c r="L7321" s="25">
        <v>20832.511902427672</v>
      </c>
      <c r="N7321" s="25">
        <v>7316</v>
      </c>
      <c r="O7321" s="25">
        <f t="shared" si="1258"/>
        <v>16561.846962430001</v>
      </c>
      <c r="P7321" s="25">
        <f t="shared" si="1255"/>
        <v>16561.846962430001</v>
      </c>
      <c r="Q7321" s="25">
        <f t="shared" si="1256"/>
        <v>0</v>
      </c>
      <c r="R7321" s="25">
        <f t="shared" si="1259"/>
        <v>16561.846962430001</v>
      </c>
      <c r="S7321" s="25">
        <f t="shared" si="1260"/>
        <v>0</v>
      </c>
      <c r="T7321" s="25" t="str">
        <f t="shared" si="1261"/>
        <v>drain</v>
      </c>
      <c r="V7321" s="25">
        <f t="shared" si="1264"/>
        <v>0</v>
      </c>
      <c r="W7321" s="25">
        <f t="shared" si="1262"/>
        <v>0</v>
      </c>
      <c r="X7321" s="25">
        <f t="shared" si="1265"/>
        <v>0</v>
      </c>
      <c r="Z7321" s="25">
        <f t="shared" si="1263"/>
        <v>16561.846962430001</v>
      </c>
      <c r="AB7321" s="25">
        <f t="shared" si="1257"/>
        <v>0</v>
      </c>
    </row>
    <row r="7322" x14ac:dyDescent="0.2">
      <c r="I7322" s="24">
        <v>7317</v>
      </c>
      <c r="J7322" s="28">
        <v>0</v>
      </c>
      <c r="L7322" s="24">
        <v>20256.515310192106</v>
      </c>
      <c r="N7322" s="24">
        <v>7317</v>
      </c>
      <c r="O7322" s="24">
        <f t="shared" si="1258"/>
        <v>16103.929671602726</v>
      </c>
      <c r="P7322" s="24">
        <f t="shared" si="1255"/>
        <v>16103.929671602726</v>
      </c>
      <c r="Q7322" s="24">
        <f t="shared" si="1256"/>
        <v>0</v>
      </c>
      <c r="R7322" s="24">
        <f t="shared" si="1259"/>
        <v>16103.929671602726</v>
      </c>
      <c r="S7322" s="24">
        <f t="shared" si="1260"/>
        <v>0</v>
      </c>
      <c r="T7322" s="24" t="str">
        <f t="shared" si="1261"/>
        <v>drain</v>
      </c>
      <c r="V7322" s="24">
        <f t="shared" si="1264"/>
        <v>0</v>
      </c>
      <c r="W7322" s="24">
        <f t="shared" si="1262"/>
        <v>0</v>
      </c>
      <c r="X7322" s="24">
        <f t="shared" si="1265"/>
        <v>0</v>
      </c>
      <c r="Z7322" s="24">
        <f t="shared" si="1263"/>
        <v>16103.929671602726</v>
      </c>
      <c r="AB7322" s="24">
        <f t="shared" si="1257"/>
        <v>0</v>
      </c>
    </row>
    <row r="7323" x14ac:dyDescent="0.2">
      <c r="I7323" s="25">
        <v>7318</v>
      </c>
      <c r="J7323" s="29">
        <v>0</v>
      </c>
      <c r="L7323" s="25">
        <v>19425.38856563568</v>
      </c>
      <c r="N7323" s="25">
        <v>7318</v>
      </c>
      <c r="O7323" s="25">
        <f t="shared" si="1258"/>
        <v>15443.183909680367</v>
      </c>
      <c r="P7323" s="25">
        <f t="shared" si="1255"/>
        <v>15443.183909680367</v>
      </c>
      <c r="Q7323" s="25">
        <f t="shared" si="1256"/>
        <v>0</v>
      </c>
      <c r="R7323" s="25">
        <f t="shared" si="1259"/>
        <v>15443.183909680367</v>
      </c>
      <c r="S7323" s="25">
        <f t="shared" si="1260"/>
        <v>0</v>
      </c>
      <c r="T7323" s="25" t="str">
        <f t="shared" si="1261"/>
        <v>drain</v>
      </c>
      <c r="V7323" s="25">
        <f t="shared" si="1264"/>
        <v>0</v>
      </c>
      <c r="W7323" s="25">
        <f t="shared" si="1262"/>
        <v>0</v>
      </c>
      <c r="X7323" s="25">
        <f t="shared" si="1265"/>
        <v>0</v>
      </c>
      <c r="Z7323" s="25">
        <f t="shared" si="1263"/>
        <v>15443.183909680367</v>
      </c>
      <c r="AB7323" s="25">
        <f t="shared" si="1257"/>
        <v>0</v>
      </c>
    </row>
    <row r="7324" x14ac:dyDescent="0.2">
      <c r="I7324" s="24">
        <v>7319</v>
      </c>
      <c r="J7324" s="28">
        <v>0</v>
      </c>
      <c r="L7324" s="24">
        <v>18187.187453746796</v>
      </c>
      <c r="N7324" s="24">
        <v>7319</v>
      </c>
      <c r="O7324" s="24">
        <f t="shared" si="1258"/>
        <v>14458.814025728703</v>
      </c>
      <c r="P7324" s="24">
        <f t="shared" si="1255"/>
        <v>14458.814025728703</v>
      </c>
      <c r="Q7324" s="24">
        <f t="shared" si="1256"/>
        <v>0</v>
      </c>
      <c r="R7324" s="24">
        <f t="shared" si="1259"/>
        <v>14458.814025728703</v>
      </c>
      <c r="S7324" s="24">
        <f t="shared" si="1260"/>
        <v>0</v>
      </c>
      <c r="T7324" s="24" t="str">
        <f t="shared" si="1261"/>
        <v>drain</v>
      </c>
      <c r="V7324" s="24">
        <f t="shared" si="1264"/>
        <v>0</v>
      </c>
      <c r="W7324" s="24">
        <f t="shared" si="1262"/>
        <v>0</v>
      </c>
      <c r="X7324" s="24">
        <f t="shared" si="1265"/>
        <v>0</v>
      </c>
      <c r="Z7324" s="24">
        <f t="shared" si="1263"/>
        <v>14458.814025728703</v>
      </c>
      <c r="AB7324" s="24">
        <f t="shared" si="1257"/>
        <v>0</v>
      </c>
    </row>
    <row r="7325" x14ac:dyDescent="0.2">
      <c r="I7325" s="25">
        <v>7320</v>
      </c>
      <c r="J7325" s="29">
        <v>0</v>
      </c>
      <c r="L7325" s="25">
        <v>17143.167792701719</v>
      </c>
      <c r="N7325" s="25">
        <v>7320</v>
      </c>
      <c r="O7325" s="25">
        <f t="shared" si="1258"/>
        <v>13628.818395197868</v>
      </c>
      <c r="P7325" s="25">
        <f t="shared" si="1255"/>
        <v>13628.818395197868</v>
      </c>
      <c r="Q7325" s="25">
        <f t="shared" si="1256"/>
        <v>0</v>
      </c>
      <c r="R7325" s="25">
        <f t="shared" si="1259"/>
        <v>13628.818395197868</v>
      </c>
      <c r="S7325" s="25">
        <f t="shared" si="1260"/>
        <v>0</v>
      </c>
      <c r="T7325" s="25" t="str">
        <f t="shared" si="1261"/>
        <v>drain</v>
      </c>
      <c r="V7325" s="25">
        <f t="shared" si="1264"/>
        <v>0</v>
      </c>
      <c r="W7325" s="25">
        <f t="shared" si="1262"/>
        <v>0</v>
      </c>
      <c r="X7325" s="25">
        <f t="shared" si="1265"/>
        <v>0</v>
      </c>
      <c r="Z7325" s="25">
        <f t="shared" si="1263"/>
        <v>13628.818395197868</v>
      </c>
      <c r="AB7325" s="25">
        <f t="shared" si="1257"/>
        <v>0</v>
      </c>
    </row>
    <row r="7326" x14ac:dyDescent="0.2">
      <c r="I7326" s="24">
        <v>7321</v>
      </c>
      <c r="J7326" s="28">
        <v>0</v>
      </c>
      <c r="L7326" s="24">
        <v>15637.722544288634</v>
      </c>
      <c r="N7326" s="24">
        <v>7321</v>
      </c>
      <c r="O7326" s="24">
        <f t="shared" si="1258"/>
        <v>12431.989422709465</v>
      </c>
      <c r="P7326" s="24">
        <f t="shared" si="1255"/>
        <v>12431.989422709465</v>
      </c>
      <c r="Q7326" s="24">
        <f t="shared" si="1256"/>
        <v>0</v>
      </c>
      <c r="R7326" s="24">
        <f t="shared" si="1259"/>
        <v>12431.989422709465</v>
      </c>
      <c r="S7326" s="24">
        <f t="shared" si="1260"/>
        <v>0</v>
      </c>
      <c r="T7326" s="24" t="str">
        <f t="shared" si="1261"/>
        <v>drain</v>
      </c>
      <c r="V7326" s="24">
        <f t="shared" si="1264"/>
        <v>0</v>
      </c>
      <c r="W7326" s="24">
        <f t="shared" si="1262"/>
        <v>0</v>
      </c>
      <c r="X7326" s="24">
        <f t="shared" si="1265"/>
        <v>0</v>
      </c>
      <c r="Z7326" s="24">
        <f t="shared" si="1263"/>
        <v>12431.989422709465</v>
      </c>
      <c r="AB7326" s="24">
        <f t="shared" si="1257"/>
        <v>0</v>
      </c>
    </row>
    <row r="7327" x14ac:dyDescent="0.2">
      <c r="I7327" s="25">
        <v>7322</v>
      </c>
      <c r="J7327" s="29">
        <v>0</v>
      </c>
      <c r="L7327" s="25">
        <v>14603.453452587126</v>
      </c>
      <c r="N7327" s="25">
        <v>7322</v>
      </c>
      <c r="O7327" s="25">
        <f t="shared" si="1258"/>
        <v>11609.745494806766</v>
      </c>
      <c r="P7327" s="25">
        <f t="shared" si="1255"/>
        <v>11609.745494806766</v>
      </c>
      <c r="Q7327" s="25">
        <f t="shared" si="1256"/>
        <v>0</v>
      </c>
      <c r="R7327" s="25">
        <f t="shared" si="1259"/>
        <v>11609.745494806766</v>
      </c>
      <c r="S7327" s="25">
        <f t="shared" si="1260"/>
        <v>0</v>
      </c>
      <c r="T7327" s="25" t="str">
        <f t="shared" si="1261"/>
        <v>drain</v>
      </c>
      <c r="V7327" s="25">
        <f t="shared" si="1264"/>
        <v>0</v>
      </c>
      <c r="W7327" s="25">
        <f t="shared" si="1262"/>
        <v>0</v>
      </c>
      <c r="X7327" s="25">
        <f t="shared" si="1265"/>
        <v>0</v>
      </c>
      <c r="Z7327" s="25">
        <f t="shared" si="1263"/>
        <v>11609.745494806766</v>
      </c>
      <c r="AB7327" s="25">
        <f t="shared" si="1257"/>
        <v>0</v>
      </c>
    </row>
    <row r="7328" x14ac:dyDescent="0.2">
      <c r="I7328" s="24">
        <v>7323</v>
      </c>
      <c r="J7328" s="28">
        <v>0</v>
      </c>
      <c r="L7328" s="24">
        <v>14425.516740441321</v>
      </c>
      <c r="N7328" s="24">
        <v>7323</v>
      </c>
      <c r="O7328" s="24">
        <f t="shared" si="1258"/>
        <v>11468.28580865085</v>
      </c>
      <c r="P7328" s="24">
        <f t="shared" si="1255"/>
        <v>11468.28580865085</v>
      </c>
      <c r="Q7328" s="24">
        <f t="shared" si="1256"/>
        <v>0</v>
      </c>
      <c r="R7328" s="24">
        <f t="shared" si="1259"/>
        <v>11468.28580865085</v>
      </c>
      <c r="S7328" s="24">
        <f t="shared" si="1260"/>
        <v>0</v>
      </c>
      <c r="T7328" s="24" t="str">
        <f t="shared" si="1261"/>
        <v>drain</v>
      </c>
      <c r="V7328" s="24">
        <f t="shared" si="1264"/>
        <v>0</v>
      </c>
      <c r="W7328" s="24">
        <f t="shared" si="1262"/>
        <v>0</v>
      </c>
      <c r="X7328" s="24">
        <f t="shared" si="1265"/>
        <v>0</v>
      </c>
      <c r="Z7328" s="24">
        <f t="shared" si="1263"/>
        <v>11468.28580865085</v>
      </c>
      <c r="AB7328" s="24">
        <f t="shared" si="1257"/>
        <v>0</v>
      </c>
    </row>
    <row r="7329" x14ac:dyDescent="0.2">
      <c r="I7329" s="25">
        <v>7324</v>
      </c>
      <c r="J7329" s="29">
        <v>0</v>
      </c>
      <c r="L7329" s="25">
        <v>14434.087696552275</v>
      </c>
      <c r="N7329" s="25">
        <v>7324</v>
      </c>
      <c r="O7329" s="25">
        <f t="shared" si="1258"/>
        <v>11475.099718759058</v>
      </c>
      <c r="P7329" s="25">
        <f t="shared" si="1255"/>
        <v>11475.099718759058</v>
      </c>
      <c r="Q7329" s="25">
        <f t="shared" si="1256"/>
        <v>0</v>
      </c>
      <c r="R7329" s="25">
        <f t="shared" si="1259"/>
        <v>11475.099718759058</v>
      </c>
      <c r="S7329" s="25">
        <f t="shared" si="1260"/>
        <v>0</v>
      </c>
      <c r="T7329" s="25" t="str">
        <f t="shared" si="1261"/>
        <v>drain</v>
      </c>
      <c r="V7329" s="25">
        <f t="shared" si="1264"/>
        <v>0</v>
      </c>
      <c r="W7329" s="25">
        <f t="shared" si="1262"/>
        <v>0</v>
      </c>
      <c r="X7329" s="25">
        <f t="shared" si="1265"/>
        <v>0</v>
      </c>
      <c r="Z7329" s="25">
        <f t="shared" si="1263"/>
        <v>11475.099718759058</v>
      </c>
      <c r="AB7329" s="25">
        <f t="shared" si="1257"/>
        <v>0</v>
      </c>
    </row>
    <row r="7330" x14ac:dyDescent="0.2">
      <c r="I7330" s="24">
        <v>7325</v>
      </c>
      <c r="J7330" s="28">
        <v>0</v>
      </c>
      <c r="L7330" s="24">
        <v>14432.804773426054</v>
      </c>
      <c r="N7330" s="24">
        <v>7325</v>
      </c>
      <c r="O7330" s="24">
        <f t="shared" si="1258"/>
        <v>11474.079794873714</v>
      </c>
      <c r="P7330" s="24">
        <f t="shared" si="1255"/>
        <v>11474.079794873714</v>
      </c>
      <c r="Q7330" s="24">
        <f t="shared" si="1256"/>
        <v>0</v>
      </c>
      <c r="R7330" s="24">
        <f t="shared" si="1259"/>
        <v>11474.079794873714</v>
      </c>
      <c r="S7330" s="24">
        <f t="shared" si="1260"/>
        <v>0</v>
      </c>
      <c r="T7330" s="24" t="str">
        <f t="shared" si="1261"/>
        <v>drain</v>
      </c>
      <c r="V7330" s="24">
        <f t="shared" si="1264"/>
        <v>0</v>
      </c>
      <c r="W7330" s="24">
        <f t="shared" si="1262"/>
        <v>0</v>
      </c>
      <c r="X7330" s="24">
        <f t="shared" si="1265"/>
        <v>0</v>
      </c>
      <c r="Z7330" s="24">
        <f t="shared" si="1263"/>
        <v>11474.079794873714</v>
      </c>
      <c r="AB7330" s="24">
        <f t="shared" si="1257"/>
        <v>0</v>
      </c>
    </row>
    <row r="7331" x14ac:dyDescent="0.2">
      <c r="I7331" s="25">
        <v>7326</v>
      </c>
      <c r="J7331" s="29">
        <v>0</v>
      </c>
      <c r="L7331" s="25">
        <v>14956.677928447722</v>
      </c>
      <c r="N7331" s="25">
        <v>7326</v>
      </c>
      <c r="O7331" s="25">
        <f t="shared" si="1258"/>
        <v>11890.558953115938</v>
      </c>
      <c r="P7331" s="25">
        <f t="shared" si="1255"/>
        <v>11890.558953115938</v>
      </c>
      <c r="Q7331" s="25">
        <f t="shared" si="1256"/>
        <v>0</v>
      </c>
      <c r="R7331" s="25">
        <f t="shared" si="1259"/>
        <v>11890.558953115938</v>
      </c>
      <c r="S7331" s="25">
        <f t="shared" si="1260"/>
        <v>0</v>
      </c>
      <c r="T7331" s="25" t="str">
        <f t="shared" si="1261"/>
        <v>drain</v>
      </c>
      <c r="V7331" s="25">
        <f t="shared" si="1264"/>
        <v>0</v>
      </c>
      <c r="W7331" s="25">
        <f t="shared" si="1262"/>
        <v>0</v>
      </c>
      <c r="X7331" s="25">
        <f t="shared" si="1265"/>
        <v>0</v>
      </c>
      <c r="Z7331" s="25">
        <f t="shared" si="1263"/>
        <v>11890.558953115938</v>
      </c>
      <c r="AB7331" s="25">
        <f t="shared" si="1257"/>
        <v>0</v>
      </c>
    </row>
    <row r="7332" x14ac:dyDescent="0.2">
      <c r="I7332" s="24">
        <v>7327</v>
      </c>
      <c r="J7332" s="28">
        <v>0</v>
      </c>
      <c r="L7332" s="24">
        <v>15374.863254356384</v>
      </c>
      <c r="N7332" s="24">
        <v>7327</v>
      </c>
      <c r="O7332" s="24">
        <f t="shared" si="1258"/>
        <v>12223.016287213326</v>
      </c>
      <c r="P7332" s="24">
        <f t="shared" si="1255"/>
        <v>12223.016287213326</v>
      </c>
      <c r="Q7332" s="24">
        <f t="shared" si="1256"/>
        <v>0</v>
      </c>
      <c r="R7332" s="24">
        <f t="shared" si="1259"/>
        <v>12223.016287213326</v>
      </c>
      <c r="S7332" s="24">
        <f t="shared" si="1260"/>
        <v>0</v>
      </c>
      <c r="T7332" s="24" t="str">
        <f t="shared" si="1261"/>
        <v>drain</v>
      </c>
      <c r="V7332" s="24">
        <f t="shared" si="1264"/>
        <v>0</v>
      </c>
      <c r="W7332" s="24">
        <f t="shared" si="1262"/>
        <v>0</v>
      </c>
      <c r="X7332" s="24">
        <f t="shared" si="1265"/>
        <v>0</v>
      </c>
      <c r="Z7332" s="24">
        <f t="shared" si="1263"/>
        <v>12223.016287213326</v>
      </c>
      <c r="AB7332" s="24">
        <f t="shared" si="1257"/>
        <v>0</v>
      </c>
    </row>
    <row r="7333" x14ac:dyDescent="0.2">
      <c r="I7333" s="25">
        <v>7328</v>
      </c>
      <c r="J7333" s="29">
        <v>0.45553288799999997</v>
      </c>
      <c r="L7333" s="25">
        <v>16828.072267341613</v>
      </c>
      <c r="N7333" s="25">
        <v>7328</v>
      </c>
      <c r="O7333" s="25">
        <f t="shared" si="1258"/>
        <v>13378.317452536583</v>
      </c>
      <c r="P7333" s="25">
        <f t="shared" si="1255"/>
        <v>13378.317452536583</v>
      </c>
      <c r="Q7333" s="25">
        <f t="shared" si="1256"/>
        <v>36442.63104</v>
      </c>
      <c r="R7333" s="25">
        <f t="shared" si="1259"/>
        <v>0</v>
      </c>
      <c r="S7333" s="25">
        <f t="shared" si="1260"/>
        <v>23064.313587463417</v>
      </c>
      <c r="T7333" s="25" t="str">
        <f t="shared" si="1261"/>
        <v>charge</v>
      </c>
      <c r="V7333" s="25">
        <f t="shared" si="1264"/>
        <v>4000</v>
      </c>
      <c r="W7333" s="25">
        <f t="shared" si="1262"/>
        <v>4000</v>
      </c>
      <c r="X7333" s="25">
        <f t="shared" si="1265"/>
        <v>0</v>
      </c>
      <c r="Z7333" s="25">
        <f t="shared" si="1263"/>
        <v>0</v>
      </c>
      <c r="AB7333" s="25">
        <f t="shared" si="1257"/>
        <v>19064.313587463417</v>
      </c>
    </row>
    <row r="7334" x14ac:dyDescent="0.2">
      <c r="I7334" s="24">
        <v>7329</v>
      </c>
      <c r="J7334" s="28">
        <v>0.67123778899999997</v>
      </c>
      <c r="L7334" s="24">
        <v>18169.381648635863</v>
      </c>
      <c r="N7334" s="24">
        <v>7329</v>
      </c>
      <c r="O7334" s="24">
        <f t="shared" si="1258"/>
        <v>14444.658410665512</v>
      </c>
      <c r="P7334" s="24">
        <f t="shared" si="1255"/>
        <v>14444.658410665512</v>
      </c>
      <c r="Q7334" s="24">
        <f t="shared" si="1256"/>
        <v>53699.023119999998</v>
      </c>
      <c r="R7334" s="24">
        <f t="shared" si="1259"/>
        <v>0</v>
      </c>
      <c r="S7334" s="24">
        <f t="shared" si="1260"/>
        <v>39254.364709334484</v>
      </c>
      <c r="T7334" s="24" t="str">
        <f t="shared" si="1261"/>
        <v>charge</v>
      </c>
      <c r="V7334" s="24">
        <f t="shared" si="1264"/>
        <v>0</v>
      </c>
      <c r="W7334" s="24">
        <f t="shared" si="1262"/>
        <v>4000</v>
      </c>
      <c r="X7334" s="24">
        <f t="shared" si="1265"/>
        <v>0</v>
      </c>
      <c r="Z7334" s="24">
        <f t="shared" si="1263"/>
        <v>0</v>
      </c>
      <c r="AB7334" s="24">
        <f t="shared" si="1257"/>
        <v>39254.364709334484</v>
      </c>
    </row>
    <row r="7335" x14ac:dyDescent="0.2">
      <c r="I7335" s="25">
        <v>7330</v>
      </c>
      <c r="J7335" s="29">
        <v>0.70884829000000005</v>
      </c>
      <c r="L7335" s="25">
        <v>19350.475179862973</v>
      </c>
      <c r="N7335" s="25">
        <v>7330</v>
      </c>
      <c r="O7335" s="25">
        <f t="shared" si="1258"/>
        <v>15383.627767991064</v>
      </c>
      <c r="P7335" s="25">
        <f t="shared" si="1255"/>
        <v>15383.627767991064</v>
      </c>
      <c r="Q7335" s="25">
        <f t="shared" si="1256"/>
        <v>56707.863200000007</v>
      </c>
      <c r="R7335" s="25">
        <f t="shared" si="1259"/>
        <v>0</v>
      </c>
      <c r="S7335" s="25">
        <f t="shared" si="1260"/>
        <v>41324.235432008943</v>
      </c>
      <c r="T7335" s="25" t="str">
        <f t="shared" si="1261"/>
        <v>charge</v>
      </c>
      <c r="V7335" s="25">
        <f t="shared" si="1264"/>
        <v>0</v>
      </c>
      <c r="W7335" s="25">
        <f t="shared" si="1262"/>
        <v>4000</v>
      </c>
      <c r="X7335" s="25">
        <f t="shared" si="1265"/>
        <v>0</v>
      </c>
      <c r="Z7335" s="25">
        <f t="shared" si="1263"/>
        <v>0</v>
      </c>
      <c r="AB7335" s="25">
        <f t="shared" si="1257"/>
        <v>41324.235432008943</v>
      </c>
    </row>
    <row r="7336" x14ac:dyDescent="0.2">
      <c r="I7336" s="24">
        <v>7331</v>
      </c>
      <c r="J7336" s="28">
        <v>0.70485568600000004</v>
      </c>
      <c r="L7336" s="24">
        <v>19703.419106769561</v>
      </c>
      <c r="N7336" s="24">
        <v>7331</v>
      </c>
      <c r="O7336" s="24">
        <f t="shared" si="1258"/>
        <v>15664.218189881802</v>
      </c>
      <c r="P7336" s="24">
        <f t="shared" si="1255"/>
        <v>15664.218189881802</v>
      </c>
      <c r="Q7336" s="24">
        <f t="shared" si="1256"/>
        <v>56388.454880000005</v>
      </c>
      <c r="R7336" s="24">
        <f t="shared" si="1259"/>
        <v>0</v>
      </c>
      <c r="S7336" s="24">
        <f t="shared" si="1260"/>
        <v>40724.236690118203</v>
      </c>
      <c r="T7336" s="24" t="str">
        <f t="shared" si="1261"/>
        <v>charge</v>
      </c>
      <c r="V7336" s="24">
        <f t="shared" si="1264"/>
        <v>0</v>
      </c>
      <c r="W7336" s="24">
        <f t="shared" si="1262"/>
        <v>4000</v>
      </c>
      <c r="X7336" s="24">
        <f t="shared" si="1265"/>
        <v>0</v>
      </c>
      <c r="Z7336" s="24">
        <f t="shared" si="1263"/>
        <v>0</v>
      </c>
      <c r="AB7336" s="24">
        <f t="shared" si="1257"/>
        <v>40724.236690118203</v>
      </c>
    </row>
    <row r="7337" x14ac:dyDescent="0.2">
      <c r="I7337" s="25">
        <v>7332</v>
      </c>
      <c r="J7337" s="29">
        <v>0.676881285</v>
      </c>
      <c r="L7337" s="25">
        <v>19721.221020698547</v>
      </c>
      <c r="N7337" s="25">
        <v>7332</v>
      </c>
      <c r="O7337" s="25">
        <f t="shared" si="1258"/>
        <v>15678.370711455345</v>
      </c>
      <c r="P7337" s="25">
        <f t="shared" si="1255"/>
        <v>15678.370711455345</v>
      </c>
      <c r="Q7337" s="25">
        <f t="shared" si="1256"/>
        <v>54150.502800000002</v>
      </c>
      <c r="R7337" s="25">
        <f t="shared" si="1259"/>
        <v>0</v>
      </c>
      <c r="S7337" s="25">
        <f t="shared" si="1260"/>
        <v>38472.132088544655</v>
      </c>
      <c r="T7337" s="25" t="str">
        <f t="shared" si="1261"/>
        <v>charge</v>
      </c>
      <c r="V7337" s="25">
        <f t="shared" si="1264"/>
        <v>0</v>
      </c>
      <c r="W7337" s="25">
        <f t="shared" si="1262"/>
        <v>4000</v>
      </c>
      <c r="X7337" s="25">
        <f t="shared" si="1265"/>
        <v>0</v>
      </c>
      <c r="Z7337" s="25">
        <f t="shared" si="1263"/>
        <v>0</v>
      </c>
      <c r="AB7337" s="25">
        <f t="shared" si="1257"/>
        <v>38472.132088544655</v>
      </c>
    </row>
    <row r="7338" x14ac:dyDescent="0.2">
      <c r="I7338" s="24">
        <v>7333</v>
      </c>
      <c r="J7338" s="28">
        <v>0.63632857799999998</v>
      </c>
      <c r="L7338" s="24">
        <v>19637.245855236051</v>
      </c>
      <c r="N7338" s="24">
        <v>7333</v>
      </c>
      <c r="O7338" s="24">
        <f t="shared" si="1258"/>
        <v>15611.610454912661</v>
      </c>
      <c r="P7338" s="24">
        <f t="shared" si="1255"/>
        <v>15611.610454912661</v>
      </c>
      <c r="Q7338" s="24">
        <f t="shared" si="1256"/>
        <v>50906.286240000001</v>
      </c>
      <c r="R7338" s="24">
        <f t="shared" si="1259"/>
        <v>0</v>
      </c>
      <c r="S7338" s="24">
        <f t="shared" si="1260"/>
        <v>35294.67578508734</v>
      </c>
      <c r="T7338" s="24" t="str">
        <f t="shared" si="1261"/>
        <v>charge</v>
      </c>
      <c r="V7338" s="24">
        <f t="shared" si="1264"/>
        <v>0</v>
      </c>
      <c r="W7338" s="24">
        <f t="shared" si="1262"/>
        <v>4000</v>
      </c>
      <c r="X7338" s="24">
        <f t="shared" si="1265"/>
        <v>0</v>
      </c>
      <c r="Z7338" s="24">
        <f t="shared" si="1263"/>
        <v>0</v>
      </c>
      <c r="AB7338" s="24">
        <f t="shared" si="1257"/>
        <v>35294.67578508734</v>
      </c>
    </row>
    <row r="7339" x14ac:dyDescent="0.2">
      <c r="I7339" s="25">
        <v>7334</v>
      </c>
      <c r="J7339" s="29">
        <v>0.56206484800000001</v>
      </c>
      <c r="L7339" s="25">
        <v>19810.113235783574</v>
      </c>
      <c r="N7339" s="25">
        <v>7334</v>
      </c>
      <c r="O7339" s="25">
        <f t="shared" si="1258"/>
        <v>15749.040022447942</v>
      </c>
      <c r="P7339" s="25">
        <f t="shared" si="1255"/>
        <v>15749.040022447942</v>
      </c>
      <c r="Q7339" s="25">
        <f t="shared" si="1256"/>
        <v>44965.187839999999</v>
      </c>
      <c r="R7339" s="25">
        <f t="shared" si="1259"/>
        <v>0</v>
      </c>
      <c r="S7339" s="25">
        <f t="shared" si="1260"/>
        <v>29216.147817552057</v>
      </c>
      <c r="T7339" s="25" t="str">
        <f t="shared" si="1261"/>
        <v>charge</v>
      </c>
      <c r="V7339" s="25">
        <f t="shared" si="1264"/>
        <v>0</v>
      </c>
      <c r="W7339" s="25">
        <f t="shared" si="1262"/>
        <v>4000</v>
      </c>
      <c r="X7339" s="25">
        <f t="shared" si="1265"/>
        <v>0</v>
      </c>
      <c r="Z7339" s="25">
        <f t="shared" si="1263"/>
        <v>0</v>
      </c>
      <c r="AB7339" s="25">
        <f t="shared" si="1257"/>
        <v>29216.147817552057</v>
      </c>
    </row>
    <row r="7340" x14ac:dyDescent="0.2">
      <c r="I7340" s="24">
        <v>7335</v>
      </c>
      <c r="J7340" s="28">
        <v>0.40704349200000001</v>
      </c>
      <c r="L7340" s="24">
        <v>19811.337029504775</v>
      </c>
      <c r="N7340" s="24">
        <v>7335</v>
      </c>
      <c r="O7340" s="24">
        <f t="shared" si="1258"/>
        <v>15750.012938456297</v>
      </c>
      <c r="P7340" s="24">
        <f t="shared" si="1255"/>
        <v>15750.012938456297</v>
      </c>
      <c r="Q7340" s="24">
        <f t="shared" si="1256"/>
        <v>32563.479360000001</v>
      </c>
      <c r="R7340" s="24">
        <f t="shared" si="1259"/>
        <v>0</v>
      </c>
      <c r="S7340" s="24">
        <f t="shared" si="1260"/>
        <v>16813.466421543704</v>
      </c>
      <c r="T7340" s="24" t="str">
        <f t="shared" si="1261"/>
        <v>charge</v>
      </c>
      <c r="V7340" s="24">
        <f t="shared" si="1264"/>
        <v>0</v>
      </c>
      <c r="W7340" s="24">
        <f t="shared" si="1262"/>
        <v>4000</v>
      </c>
      <c r="X7340" s="24">
        <f t="shared" si="1265"/>
        <v>0</v>
      </c>
      <c r="Z7340" s="24">
        <f t="shared" si="1263"/>
        <v>0</v>
      </c>
      <c r="AB7340" s="24">
        <f t="shared" si="1257"/>
        <v>16813.466421543704</v>
      </c>
    </row>
    <row r="7341" x14ac:dyDescent="0.2">
      <c r="I7341" s="25">
        <v>7336</v>
      </c>
      <c r="J7341" s="29">
        <v>0.252806105</v>
      </c>
      <c r="L7341" s="25">
        <v>20057.719796037672</v>
      </c>
      <c r="N7341" s="25">
        <v>7336</v>
      </c>
      <c r="O7341" s="25">
        <f t="shared" si="1258"/>
        <v>15945.887237849951</v>
      </c>
      <c r="P7341" s="25">
        <f t="shared" si="1255"/>
        <v>15945.887237849951</v>
      </c>
      <c r="Q7341" s="25">
        <f t="shared" si="1256"/>
        <v>20224.488400000002</v>
      </c>
      <c r="R7341" s="25">
        <f t="shared" si="1259"/>
        <v>0</v>
      </c>
      <c r="S7341" s="25">
        <f t="shared" si="1260"/>
        <v>4278.6011621500511</v>
      </c>
      <c r="T7341" s="25" t="str">
        <f t="shared" si="1261"/>
        <v>charge</v>
      </c>
      <c r="V7341" s="25">
        <f t="shared" si="1264"/>
        <v>0</v>
      </c>
      <c r="W7341" s="25">
        <f t="shared" si="1262"/>
        <v>4000</v>
      </c>
      <c r="X7341" s="25">
        <f t="shared" si="1265"/>
        <v>0</v>
      </c>
      <c r="Z7341" s="25">
        <f t="shared" si="1263"/>
        <v>0</v>
      </c>
      <c r="AB7341" s="25">
        <f t="shared" si="1257"/>
        <v>4278.6011621500511</v>
      </c>
    </row>
    <row r="7342" x14ac:dyDescent="0.2">
      <c r="I7342" s="24">
        <v>7337</v>
      </c>
      <c r="J7342" s="28">
        <v>9.7713330000000001E-2</v>
      </c>
      <c r="L7342" s="24">
        <v>19488.715209197995</v>
      </c>
      <c r="N7342" s="24">
        <v>7337</v>
      </c>
      <c r="O7342" s="24">
        <f t="shared" si="1258"/>
        <v>15493.528591312406</v>
      </c>
      <c r="P7342" s="24">
        <f t="shared" si="1255"/>
        <v>15493.528591312406</v>
      </c>
      <c r="Q7342" s="24">
        <f t="shared" si="1256"/>
        <v>7817.0663999999997</v>
      </c>
      <c r="R7342" s="24">
        <f t="shared" si="1259"/>
        <v>7676.4621913124065</v>
      </c>
      <c r="S7342" s="24">
        <f t="shared" si="1260"/>
        <v>0</v>
      </c>
      <c r="T7342" s="24" t="str">
        <f t="shared" si="1261"/>
        <v>drain</v>
      </c>
      <c r="V7342" s="24">
        <f t="shared" si="1264"/>
        <v>0</v>
      </c>
      <c r="W7342" s="24">
        <f t="shared" si="1262"/>
        <v>0</v>
      </c>
      <c r="X7342" s="24">
        <f t="shared" si="1265"/>
        <v>4000</v>
      </c>
      <c r="Z7342" s="24">
        <f t="shared" si="1263"/>
        <v>3676.4621913124065</v>
      </c>
      <c r="AB7342" s="24">
        <f t="shared" si="1257"/>
        <v>0</v>
      </c>
    </row>
    <row r="7343" x14ac:dyDescent="0.2">
      <c r="I7343" s="25">
        <v>7338</v>
      </c>
      <c r="J7343" s="29">
        <v>0</v>
      </c>
      <c r="L7343" s="25">
        <v>19911.764567375183</v>
      </c>
      <c r="N7343" s="25">
        <v>7338</v>
      </c>
      <c r="O7343" s="25">
        <f t="shared" si="1258"/>
        <v>15829.852831063272</v>
      </c>
      <c r="P7343" s="25">
        <f t="shared" si="1255"/>
        <v>15829.852831063272</v>
      </c>
      <c r="Q7343" s="25">
        <f t="shared" si="1256"/>
        <v>0</v>
      </c>
      <c r="R7343" s="25">
        <f t="shared" si="1259"/>
        <v>15829.852831063272</v>
      </c>
      <c r="S7343" s="25">
        <f t="shared" si="1260"/>
        <v>0</v>
      </c>
      <c r="T7343" s="25" t="str">
        <f t="shared" si="1261"/>
        <v>drain</v>
      </c>
      <c r="V7343" s="25">
        <f t="shared" si="1264"/>
        <v>0</v>
      </c>
      <c r="W7343" s="25">
        <f t="shared" si="1262"/>
        <v>0</v>
      </c>
      <c r="X7343" s="25">
        <f t="shared" si="1265"/>
        <v>0</v>
      </c>
      <c r="Z7343" s="25">
        <f t="shared" si="1263"/>
        <v>15829.852831063272</v>
      </c>
      <c r="AB7343" s="25">
        <f t="shared" si="1257"/>
        <v>0</v>
      </c>
    </row>
    <row r="7344" x14ac:dyDescent="0.2">
      <c r="I7344" s="24">
        <v>7339</v>
      </c>
      <c r="J7344" s="28">
        <v>0</v>
      </c>
      <c r="L7344" s="24">
        <v>20384.416408777237</v>
      </c>
      <c r="N7344" s="24">
        <v>7339</v>
      </c>
      <c r="O7344" s="24">
        <f t="shared" si="1258"/>
        <v>16205.611044977904</v>
      </c>
      <c r="P7344" s="24">
        <f t="shared" si="1255"/>
        <v>16205.611044977904</v>
      </c>
      <c r="Q7344" s="24">
        <f t="shared" si="1256"/>
        <v>0</v>
      </c>
      <c r="R7344" s="24">
        <f t="shared" si="1259"/>
        <v>16205.611044977904</v>
      </c>
      <c r="S7344" s="24">
        <f t="shared" si="1260"/>
        <v>0</v>
      </c>
      <c r="T7344" s="24" t="str">
        <f t="shared" si="1261"/>
        <v>drain</v>
      </c>
      <c r="V7344" s="24">
        <f t="shared" si="1264"/>
        <v>0</v>
      </c>
      <c r="W7344" s="24">
        <f t="shared" si="1262"/>
        <v>0</v>
      </c>
      <c r="X7344" s="24">
        <f t="shared" si="1265"/>
        <v>0</v>
      </c>
      <c r="Z7344" s="24">
        <f t="shared" si="1263"/>
        <v>16205.611044977904</v>
      </c>
      <c r="AB7344" s="24">
        <f t="shared" si="1257"/>
        <v>0</v>
      </c>
    </row>
    <row r="7345" x14ac:dyDescent="0.2">
      <c r="I7345" s="25">
        <v>7340</v>
      </c>
      <c r="J7345" s="29">
        <v>0</v>
      </c>
      <c r="L7345" s="25">
        <v>20014.847931790351</v>
      </c>
      <c r="N7345" s="25">
        <v>7340</v>
      </c>
      <c r="O7345" s="25">
        <f t="shared" si="1258"/>
        <v>15911.80410577333</v>
      </c>
      <c r="P7345" s="25">
        <f t="shared" si="1255"/>
        <v>15911.80410577333</v>
      </c>
      <c r="Q7345" s="25">
        <f t="shared" si="1256"/>
        <v>0</v>
      </c>
      <c r="R7345" s="25">
        <f t="shared" si="1259"/>
        <v>15911.80410577333</v>
      </c>
      <c r="S7345" s="25">
        <f t="shared" si="1260"/>
        <v>0</v>
      </c>
      <c r="T7345" s="25" t="str">
        <f t="shared" si="1261"/>
        <v>drain</v>
      </c>
      <c r="V7345" s="25">
        <f t="shared" si="1264"/>
        <v>0</v>
      </c>
      <c r="W7345" s="25">
        <f t="shared" si="1262"/>
        <v>0</v>
      </c>
      <c r="X7345" s="25">
        <f t="shared" si="1265"/>
        <v>0</v>
      </c>
      <c r="Z7345" s="25">
        <f t="shared" si="1263"/>
        <v>15911.80410577333</v>
      </c>
      <c r="AB7345" s="25">
        <f t="shared" si="1257"/>
        <v>0</v>
      </c>
    </row>
    <row r="7346" x14ac:dyDescent="0.2">
      <c r="I7346" s="24">
        <v>7341</v>
      </c>
      <c r="J7346" s="28">
        <v>0</v>
      </c>
      <c r="L7346" s="24">
        <v>19491.91089144945</v>
      </c>
      <c r="N7346" s="24">
        <v>7341</v>
      </c>
      <c r="O7346" s="24">
        <f t="shared" si="1258"/>
        <v>15496.069158702314</v>
      </c>
      <c r="P7346" s="24">
        <f t="shared" si="1255"/>
        <v>15496.069158702314</v>
      </c>
      <c r="Q7346" s="24">
        <f t="shared" si="1256"/>
        <v>0</v>
      </c>
      <c r="R7346" s="24">
        <f t="shared" si="1259"/>
        <v>15496.069158702314</v>
      </c>
      <c r="S7346" s="24">
        <f t="shared" si="1260"/>
        <v>0</v>
      </c>
      <c r="T7346" s="24" t="str">
        <f t="shared" si="1261"/>
        <v>drain</v>
      </c>
      <c r="V7346" s="24">
        <f t="shared" si="1264"/>
        <v>0</v>
      </c>
      <c r="W7346" s="24">
        <f t="shared" si="1262"/>
        <v>0</v>
      </c>
      <c r="X7346" s="24">
        <f t="shared" si="1265"/>
        <v>0</v>
      </c>
      <c r="Z7346" s="24">
        <f t="shared" si="1263"/>
        <v>15496.069158702314</v>
      </c>
      <c r="AB7346" s="24">
        <f t="shared" si="1257"/>
        <v>0</v>
      </c>
    </row>
    <row r="7347" x14ac:dyDescent="0.2">
      <c r="I7347" s="25">
        <v>7342</v>
      </c>
      <c r="J7347" s="29">
        <v>0</v>
      </c>
      <c r="L7347" s="25">
        <v>18715.78457137346</v>
      </c>
      <c r="N7347" s="25">
        <v>7342</v>
      </c>
      <c r="O7347" s="25">
        <f t="shared" si="1258"/>
        <v>14879.048734241902</v>
      </c>
      <c r="P7347" s="25">
        <f t="shared" si="1255"/>
        <v>14879.048734241902</v>
      </c>
      <c r="Q7347" s="25">
        <f t="shared" si="1256"/>
        <v>0</v>
      </c>
      <c r="R7347" s="25">
        <f t="shared" si="1259"/>
        <v>14879.048734241902</v>
      </c>
      <c r="S7347" s="25">
        <f t="shared" si="1260"/>
        <v>0</v>
      </c>
      <c r="T7347" s="25" t="str">
        <f t="shared" si="1261"/>
        <v>drain</v>
      </c>
      <c r="V7347" s="25">
        <f t="shared" si="1264"/>
        <v>0</v>
      </c>
      <c r="W7347" s="25">
        <f t="shared" si="1262"/>
        <v>0</v>
      </c>
      <c r="X7347" s="25">
        <f t="shared" si="1265"/>
        <v>0</v>
      </c>
      <c r="Z7347" s="25">
        <f t="shared" si="1263"/>
        <v>14879.048734241902</v>
      </c>
      <c r="AB7347" s="25">
        <f t="shared" si="1257"/>
        <v>0</v>
      </c>
    </row>
    <row r="7348" x14ac:dyDescent="0.2">
      <c r="I7348" s="24">
        <v>7343</v>
      </c>
      <c r="J7348" s="28">
        <v>0</v>
      </c>
      <c r="L7348" s="24">
        <v>17591.588558673859</v>
      </c>
      <c r="N7348" s="24">
        <v>7343</v>
      </c>
      <c r="O7348" s="24">
        <f t="shared" si="1258"/>
        <v>13985.312904145718</v>
      </c>
      <c r="P7348" s="24">
        <f t="shared" si="1255"/>
        <v>13985.312904145718</v>
      </c>
      <c r="Q7348" s="24">
        <f t="shared" si="1256"/>
        <v>0</v>
      </c>
      <c r="R7348" s="24">
        <f t="shared" si="1259"/>
        <v>13985.312904145718</v>
      </c>
      <c r="S7348" s="24">
        <f t="shared" si="1260"/>
        <v>0</v>
      </c>
      <c r="T7348" s="24" t="str">
        <f t="shared" si="1261"/>
        <v>drain</v>
      </c>
      <c r="V7348" s="24">
        <f t="shared" si="1264"/>
        <v>0</v>
      </c>
      <c r="W7348" s="24">
        <f t="shared" si="1262"/>
        <v>0</v>
      </c>
      <c r="X7348" s="24">
        <f t="shared" si="1265"/>
        <v>0</v>
      </c>
      <c r="Z7348" s="24">
        <f t="shared" si="1263"/>
        <v>13985.312904145718</v>
      </c>
      <c r="AB7348" s="24">
        <f t="shared" si="1257"/>
        <v>0</v>
      </c>
    </row>
    <row r="7349" x14ac:dyDescent="0.2">
      <c r="I7349" s="25">
        <v>7344</v>
      </c>
      <c r="J7349" s="29">
        <v>0</v>
      </c>
      <c r="L7349" s="25">
        <v>16710.940900671481</v>
      </c>
      <c r="N7349" s="25">
        <v>7344</v>
      </c>
      <c r="O7349" s="25">
        <f t="shared" si="1258"/>
        <v>13285.198016033828</v>
      </c>
      <c r="P7349" s="25">
        <f t="shared" si="1255"/>
        <v>13285.198016033828</v>
      </c>
      <c r="Q7349" s="25">
        <f t="shared" si="1256"/>
        <v>0</v>
      </c>
      <c r="R7349" s="25">
        <f t="shared" si="1259"/>
        <v>13285.198016033828</v>
      </c>
      <c r="S7349" s="25">
        <f t="shared" si="1260"/>
        <v>0</v>
      </c>
      <c r="T7349" s="25" t="str">
        <f t="shared" si="1261"/>
        <v>drain</v>
      </c>
      <c r="V7349" s="25">
        <f t="shared" si="1264"/>
        <v>0</v>
      </c>
      <c r="W7349" s="25">
        <f t="shared" si="1262"/>
        <v>0</v>
      </c>
      <c r="X7349" s="25">
        <f t="shared" si="1265"/>
        <v>0</v>
      </c>
      <c r="Z7349" s="25">
        <f t="shared" si="1263"/>
        <v>13285.198016033828</v>
      </c>
      <c r="AB7349" s="25">
        <f t="shared" si="1257"/>
        <v>0</v>
      </c>
    </row>
    <row r="7350" x14ac:dyDescent="0.2">
      <c r="I7350" s="24">
        <v>7345</v>
      </c>
      <c r="J7350" s="28">
        <v>0</v>
      </c>
      <c r="L7350" s="24">
        <v>15238.817681372164</v>
      </c>
      <c r="N7350" s="24">
        <v>7345</v>
      </c>
      <c r="O7350" s="24">
        <f t="shared" si="1258"/>
        <v>12114.860056690872</v>
      </c>
      <c r="P7350" s="24">
        <f t="shared" si="1255"/>
        <v>12114.860056690872</v>
      </c>
      <c r="Q7350" s="24">
        <f t="shared" si="1256"/>
        <v>0</v>
      </c>
      <c r="R7350" s="24">
        <f t="shared" si="1259"/>
        <v>12114.860056690872</v>
      </c>
      <c r="S7350" s="24">
        <f t="shared" si="1260"/>
        <v>0</v>
      </c>
      <c r="T7350" s="24" t="str">
        <f t="shared" si="1261"/>
        <v>drain</v>
      </c>
      <c r="V7350" s="24">
        <f t="shared" si="1264"/>
        <v>0</v>
      </c>
      <c r="W7350" s="24">
        <f t="shared" si="1262"/>
        <v>0</v>
      </c>
      <c r="X7350" s="24">
        <f t="shared" si="1265"/>
        <v>0</v>
      </c>
      <c r="Z7350" s="24">
        <f t="shared" si="1263"/>
        <v>12114.860056690872</v>
      </c>
      <c r="AB7350" s="24">
        <f t="shared" si="1257"/>
        <v>0</v>
      </c>
    </row>
    <row r="7351" x14ac:dyDescent="0.2">
      <c r="I7351" s="25">
        <v>7346</v>
      </c>
      <c r="J7351" s="29">
        <v>0</v>
      </c>
      <c r="L7351" s="25">
        <v>14303.386561071871</v>
      </c>
      <c r="N7351" s="25">
        <v>7346</v>
      </c>
      <c r="O7351" s="25">
        <f t="shared" si="1258"/>
        <v>11371.192316052138</v>
      </c>
      <c r="P7351" s="25">
        <f t="shared" si="1255"/>
        <v>11371.192316052138</v>
      </c>
      <c r="Q7351" s="25">
        <f t="shared" si="1256"/>
        <v>0</v>
      </c>
      <c r="R7351" s="25">
        <f t="shared" si="1259"/>
        <v>11371.192316052138</v>
      </c>
      <c r="S7351" s="25">
        <f t="shared" si="1260"/>
        <v>0</v>
      </c>
      <c r="T7351" s="25" t="str">
        <f t="shared" si="1261"/>
        <v>drain</v>
      </c>
      <c r="V7351" s="25">
        <f t="shared" si="1264"/>
        <v>0</v>
      </c>
      <c r="W7351" s="25">
        <f t="shared" si="1262"/>
        <v>0</v>
      </c>
      <c r="X7351" s="25">
        <f t="shared" si="1265"/>
        <v>0</v>
      </c>
      <c r="Z7351" s="25">
        <f t="shared" si="1263"/>
        <v>11371.192316052138</v>
      </c>
      <c r="AB7351" s="25">
        <f t="shared" si="1257"/>
        <v>0</v>
      </c>
    </row>
    <row r="7352" x14ac:dyDescent="0.2">
      <c r="I7352" s="24">
        <v>7347</v>
      </c>
      <c r="J7352" s="28">
        <v>0</v>
      </c>
      <c r="L7352" s="24">
        <v>14023.618065416811</v>
      </c>
      <c r="N7352" s="24">
        <v>7347</v>
      </c>
      <c r="O7352" s="24">
        <f t="shared" si="1258"/>
        <v>11148.776362006365</v>
      </c>
      <c r="P7352" s="24">
        <f t="shared" si="1255"/>
        <v>11148.776362006365</v>
      </c>
      <c r="Q7352" s="24">
        <f t="shared" si="1256"/>
        <v>0</v>
      </c>
      <c r="R7352" s="24">
        <f t="shared" si="1259"/>
        <v>11148.776362006365</v>
      </c>
      <c r="S7352" s="24">
        <f t="shared" si="1260"/>
        <v>0</v>
      </c>
      <c r="T7352" s="24" t="str">
        <f t="shared" si="1261"/>
        <v>drain</v>
      </c>
      <c r="V7352" s="24">
        <f t="shared" si="1264"/>
        <v>0</v>
      </c>
      <c r="W7352" s="24">
        <f t="shared" si="1262"/>
        <v>0</v>
      </c>
      <c r="X7352" s="24">
        <f t="shared" si="1265"/>
        <v>0</v>
      </c>
      <c r="Z7352" s="24">
        <f t="shared" si="1263"/>
        <v>11148.776362006365</v>
      </c>
      <c r="AB7352" s="24">
        <f t="shared" si="1257"/>
        <v>0</v>
      </c>
    </row>
    <row r="7353" x14ac:dyDescent="0.2">
      <c r="I7353" s="25">
        <v>7348</v>
      </c>
      <c r="J7353" s="29">
        <v>0</v>
      </c>
      <c r="L7353" s="25">
        <v>14127.04583069086</v>
      </c>
      <c r="N7353" s="25">
        <v>7348</v>
      </c>
      <c r="O7353" s="25">
        <f t="shared" si="1258"/>
        <v>11231.001435399234</v>
      </c>
      <c r="P7353" s="25">
        <f t="shared" si="1255"/>
        <v>11231.001435399234</v>
      </c>
      <c r="Q7353" s="25">
        <f t="shared" si="1256"/>
        <v>0</v>
      </c>
      <c r="R7353" s="25">
        <f t="shared" si="1259"/>
        <v>11231.001435399234</v>
      </c>
      <c r="S7353" s="25">
        <f t="shared" si="1260"/>
        <v>0</v>
      </c>
      <c r="T7353" s="25" t="str">
        <f t="shared" si="1261"/>
        <v>drain</v>
      </c>
      <c r="V7353" s="25">
        <f t="shared" si="1264"/>
        <v>0</v>
      </c>
      <c r="W7353" s="25">
        <f t="shared" si="1262"/>
        <v>0</v>
      </c>
      <c r="X7353" s="25">
        <f t="shared" si="1265"/>
        <v>0</v>
      </c>
      <c r="Z7353" s="25">
        <f t="shared" si="1263"/>
        <v>11231.001435399234</v>
      </c>
      <c r="AB7353" s="25">
        <f t="shared" si="1257"/>
        <v>0</v>
      </c>
    </row>
    <row r="7354" x14ac:dyDescent="0.2">
      <c r="I7354" s="24">
        <v>7349</v>
      </c>
      <c r="J7354" s="28">
        <v>0</v>
      </c>
      <c r="L7354" s="24">
        <v>14098.977607882021</v>
      </c>
      <c r="N7354" s="24">
        <v>7349</v>
      </c>
      <c r="O7354" s="24">
        <f t="shared" si="1258"/>
        <v>11208.687198266207</v>
      </c>
      <c r="P7354" s="24">
        <f t="shared" si="1255"/>
        <v>11208.687198266207</v>
      </c>
      <c r="Q7354" s="24">
        <f t="shared" si="1256"/>
        <v>0</v>
      </c>
      <c r="R7354" s="24">
        <f t="shared" si="1259"/>
        <v>11208.687198266207</v>
      </c>
      <c r="S7354" s="24">
        <f t="shared" si="1260"/>
        <v>0</v>
      </c>
      <c r="T7354" s="24" t="str">
        <f t="shared" si="1261"/>
        <v>drain</v>
      </c>
      <c r="V7354" s="24">
        <f t="shared" si="1264"/>
        <v>0</v>
      </c>
      <c r="W7354" s="24">
        <f t="shared" si="1262"/>
        <v>0</v>
      </c>
      <c r="X7354" s="24">
        <f t="shared" si="1265"/>
        <v>0</v>
      </c>
      <c r="Z7354" s="24">
        <f t="shared" si="1263"/>
        <v>11208.687198266207</v>
      </c>
      <c r="AB7354" s="24">
        <f t="shared" si="1257"/>
        <v>0</v>
      </c>
    </row>
    <row r="7355" x14ac:dyDescent="0.2">
      <c r="I7355" s="25">
        <v>7350</v>
      </c>
      <c r="J7355" s="29">
        <v>0</v>
      </c>
      <c r="L7355" s="25">
        <v>14647.506498110293</v>
      </c>
      <c r="N7355" s="25">
        <v>7350</v>
      </c>
      <c r="O7355" s="25">
        <f t="shared" si="1258"/>
        <v>11644.767665997684</v>
      </c>
      <c r="P7355" s="25">
        <f t="shared" si="1255"/>
        <v>11644.767665997684</v>
      </c>
      <c r="Q7355" s="25">
        <f t="shared" si="1256"/>
        <v>0</v>
      </c>
      <c r="R7355" s="25">
        <f t="shared" si="1259"/>
        <v>11644.767665997684</v>
      </c>
      <c r="S7355" s="25">
        <f t="shared" si="1260"/>
        <v>0</v>
      </c>
      <c r="T7355" s="25" t="str">
        <f t="shared" si="1261"/>
        <v>drain</v>
      </c>
      <c r="V7355" s="25">
        <f t="shared" si="1264"/>
        <v>0</v>
      </c>
      <c r="W7355" s="25">
        <f t="shared" si="1262"/>
        <v>0</v>
      </c>
      <c r="X7355" s="25">
        <f t="shared" si="1265"/>
        <v>0</v>
      </c>
      <c r="Z7355" s="25">
        <f t="shared" si="1263"/>
        <v>11644.767665997684</v>
      </c>
      <c r="AB7355" s="25">
        <f t="shared" si="1257"/>
        <v>0</v>
      </c>
    </row>
    <row r="7356" x14ac:dyDescent="0.2">
      <c r="I7356" s="24">
        <v>7351</v>
      </c>
      <c r="J7356" s="28">
        <v>0</v>
      </c>
      <c r="L7356" s="24">
        <v>15108.981146395205</v>
      </c>
      <c r="N7356" s="24">
        <v>7351</v>
      </c>
      <c r="O7356" s="24">
        <f t="shared" si="1258"/>
        <v>12011.640011384188</v>
      </c>
      <c r="P7356" s="24">
        <f t="shared" si="1255"/>
        <v>12011.640011384188</v>
      </c>
      <c r="Q7356" s="24">
        <f t="shared" si="1256"/>
        <v>0</v>
      </c>
      <c r="R7356" s="24">
        <f t="shared" si="1259"/>
        <v>12011.640011384188</v>
      </c>
      <c r="S7356" s="24">
        <f t="shared" si="1260"/>
        <v>0</v>
      </c>
      <c r="T7356" s="24" t="str">
        <f t="shared" si="1261"/>
        <v>drain</v>
      </c>
      <c r="V7356" s="24">
        <f t="shared" si="1264"/>
        <v>0</v>
      </c>
      <c r="W7356" s="24">
        <f t="shared" si="1262"/>
        <v>0</v>
      </c>
      <c r="X7356" s="24">
        <f t="shared" si="1265"/>
        <v>0</v>
      </c>
      <c r="Z7356" s="24">
        <f t="shared" si="1263"/>
        <v>12011.640011384188</v>
      </c>
      <c r="AB7356" s="24">
        <f t="shared" si="1257"/>
        <v>0</v>
      </c>
    </row>
    <row r="7357" x14ac:dyDescent="0.2">
      <c r="I7357" s="25">
        <v>7352</v>
      </c>
      <c r="J7357" s="29">
        <v>0.468013346</v>
      </c>
      <c r="L7357" s="25">
        <v>16390.88023509979</v>
      </c>
      <c r="N7357" s="25">
        <v>7352</v>
      </c>
      <c r="O7357" s="25">
        <f t="shared" si="1258"/>
        <v>13030.749786904335</v>
      </c>
      <c r="P7357" s="25">
        <f t="shared" si="1255"/>
        <v>13030.749786904335</v>
      </c>
      <c r="Q7357" s="25">
        <f t="shared" si="1256"/>
        <v>37441.06768</v>
      </c>
      <c r="R7357" s="25">
        <f t="shared" si="1259"/>
        <v>0</v>
      </c>
      <c r="S7357" s="25">
        <f t="shared" si="1260"/>
        <v>24410.317893095664</v>
      </c>
      <c r="T7357" s="25" t="str">
        <f t="shared" si="1261"/>
        <v>charge</v>
      </c>
      <c r="V7357" s="25">
        <f t="shared" si="1264"/>
        <v>4000</v>
      </c>
      <c r="W7357" s="25">
        <f t="shared" si="1262"/>
        <v>4000</v>
      </c>
      <c r="X7357" s="25">
        <f t="shared" si="1265"/>
        <v>0</v>
      </c>
      <c r="Z7357" s="25">
        <f t="shared" si="1263"/>
        <v>0</v>
      </c>
      <c r="AB7357" s="25">
        <f t="shared" si="1257"/>
        <v>20410.317893095664</v>
      </c>
    </row>
    <row r="7358" x14ac:dyDescent="0.2">
      <c r="I7358" s="24">
        <v>7353</v>
      </c>
      <c r="J7358" s="28">
        <v>0.66956442599999999</v>
      </c>
      <c r="L7358" s="24">
        <v>17533.885605239866</v>
      </c>
      <c r="N7358" s="24">
        <v>7353</v>
      </c>
      <c r="O7358" s="24">
        <f t="shared" si="1258"/>
        <v>13939.439056165695</v>
      </c>
      <c r="P7358" s="24">
        <f t="shared" si="1255"/>
        <v>13939.439056165695</v>
      </c>
      <c r="Q7358" s="24">
        <f t="shared" si="1256"/>
        <v>53565.15408</v>
      </c>
      <c r="R7358" s="24">
        <f t="shared" si="1259"/>
        <v>0</v>
      </c>
      <c r="S7358" s="24">
        <f t="shared" si="1260"/>
        <v>39625.715023834302</v>
      </c>
      <c r="T7358" s="24" t="str">
        <f t="shared" si="1261"/>
        <v>charge</v>
      </c>
      <c r="V7358" s="24">
        <f t="shared" si="1264"/>
        <v>0</v>
      </c>
      <c r="W7358" s="24">
        <f t="shared" si="1262"/>
        <v>4000</v>
      </c>
      <c r="X7358" s="24">
        <f t="shared" si="1265"/>
        <v>0</v>
      </c>
      <c r="Z7358" s="24">
        <f t="shared" si="1263"/>
        <v>0</v>
      </c>
      <c r="AB7358" s="24">
        <f t="shared" si="1257"/>
        <v>39625.715023834302</v>
      </c>
    </row>
    <row r="7359" x14ac:dyDescent="0.2">
      <c r="I7359" s="25">
        <v>7354</v>
      </c>
      <c r="J7359" s="29">
        <v>0.69494518500000002</v>
      </c>
      <c r="L7359" s="25">
        <v>18514.292122936247</v>
      </c>
      <c r="N7359" s="25">
        <v>7354</v>
      </c>
      <c r="O7359" s="25">
        <f t="shared" si="1258"/>
        <v>14718.862237734318</v>
      </c>
      <c r="P7359" s="25">
        <f t="shared" si="1255"/>
        <v>14718.862237734318</v>
      </c>
      <c r="Q7359" s="25">
        <f t="shared" si="1256"/>
        <v>55595.614800000003</v>
      </c>
      <c r="R7359" s="25">
        <f t="shared" si="1259"/>
        <v>0</v>
      </c>
      <c r="S7359" s="25">
        <f t="shared" si="1260"/>
        <v>40876.752562265683</v>
      </c>
      <c r="T7359" s="25" t="str">
        <f t="shared" si="1261"/>
        <v>charge</v>
      </c>
      <c r="V7359" s="25">
        <f t="shared" si="1264"/>
        <v>0</v>
      </c>
      <c r="W7359" s="25">
        <f t="shared" si="1262"/>
        <v>4000</v>
      </c>
      <c r="X7359" s="25">
        <f t="shared" si="1265"/>
        <v>0</v>
      </c>
      <c r="Z7359" s="25">
        <f t="shared" si="1263"/>
        <v>0</v>
      </c>
      <c r="AB7359" s="25">
        <f t="shared" si="1257"/>
        <v>40876.752562265683</v>
      </c>
    </row>
    <row r="7360" x14ac:dyDescent="0.2">
      <c r="I7360" s="24">
        <v>7355</v>
      </c>
      <c r="J7360" s="28">
        <v>0.69556337999999995</v>
      </c>
      <c r="L7360" s="24">
        <v>18699.325279998779</v>
      </c>
      <c r="N7360" s="24">
        <v>7355</v>
      </c>
      <c r="O7360" s="24">
        <f t="shared" si="1258"/>
        <v>14865.96359759903</v>
      </c>
      <c r="P7360" s="24">
        <f t="shared" si="1255"/>
        <v>14865.96359759903</v>
      </c>
      <c r="Q7360" s="24">
        <f t="shared" si="1256"/>
        <v>55645.070399999997</v>
      </c>
      <c r="R7360" s="24">
        <f t="shared" si="1259"/>
        <v>0</v>
      </c>
      <c r="S7360" s="24">
        <f t="shared" si="1260"/>
        <v>40779.106802400966</v>
      </c>
      <c r="T7360" s="24" t="str">
        <f t="shared" si="1261"/>
        <v>charge</v>
      </c>
      <c r="V7360" s="24">
        <f t="shared" si="1264"/>
        <v>0</v>
      </c>
      <c r="W7360" s="24">
        <f t="shared" si="1262"/>
        <v>4000</v>
      </c>
      <c r="X7360" s="24">
        <f t="shared" si="1265"/>
        <v>0</v>
      </c>
      <c r="Z7360" s="24">
        <f t="shared" si="1263"/>
        <v>0</v>
      </c>
      <c r="AB7360" s="24">
        <f t="shared" si="1257"/>
        <v>40779.106802400966</v>
      </c>
    </row>
    <row r="7361" x14ac:dyDescent="0.2">
      <c r="I7361" s="25">
        <v>7356</v>
      </c>
      <c r="J7361" s="29">
        <v>0.66970732900000007</v>
      </c>
      <c r="L7361" s="25">
        <v>18873.638965606689</v>
      </c>
      <c r="N7361" s="25">
        <v>7356</v>
      </c>
      <c r="O7361" s="25">
        <f t="shared" si="1258"/>
        <v>15004.542977657318</v>
      </c>
      <c r="P7361" s="25">
        <f t="shared" si="1255"/>
        <v>15004.542977657318</v>
      </c>
      <c r="Q7361" s="25">
        <f t="shared" si="1256"/>
        <v>53576.586320000009</v>
      </c>
      <c r="R7361" s="25">
        <f t="shared" si="1259"/>
        <v>0</v>
      </c>
      <c r="S7361" s="25">
        <f t="shared" si="1260"/>
        <v>38572.043342342688</v>
      </c>
      <c r="T7361" s="25" t="str">
        <f t="shared" si="1261"/>
        <v>charge</v>
      </c>
      <c r="V7361" s="25">
        <f t="shared" si="1264"/>
        <v>0</v>
      </c>
      <c r="W7361" s="25">
        <f t="shared" si="1262"/>
        <v>4000</v>
      </c>
      <c r="X7361" s="25">
        <f t="shared" si="1265"/>
        <v>0</v>
      </c>
      <c r="Z7361" s="25">
        <f t="shared" si="1263"/>
        <v>0</v>
      </c>
      <c r="AB7361" s="25">
        <f t="shared" si="1257"/>
        <v>38572.043342342688</v>
      </c>
    </row>
    <row r="7362" x14ac:dyDescent="0.2">
      <c r="I7362" s="24">
        <v>7357</v>
      </c>
      <c r="J7362" s="28">
        <v>0.57459286799999998</v>
      </c>
      <c r="L7362" s="24">
        <v>18852.656026339529</v>
      </c>
      <c r="N7362" s="24">
        <v>7357</v>
      </c>
      <c r="O7362" s="24">
        <f t="shared" si="1258"/>
        <v>14987.861540939926</v>
      </c>
      <c r="P7362" s="24">
        <f t="shared" si="1255"/>
        <v>14987.861540939926</v>
      </c>
      <c r="Q7362" s="24">
        <f t="shared" si="1256"/>
        <v>45967.42944</v>
      </c>
      <c r="R7362" s="24">
        <f t="shared" si="1259"/>
        <v>0</v>
      </c>
      <c r="S7362" s="24">
        <f t="shared" si="1260"/>
        <v>30979.567899060072</v>
      </c>
      <c r="T7362" s="24" t="str">
        <f t="shared" si="1261"/>
        <v>charge</v>
      </c>
      <c r="V7362" s="24">
        <f t="shared" si="1264"/>
        <v>0</v>
      </c>
      <c r="W7362" s="24">
        <f t="shared" si="1262"/>
        <v>4000</v>
      </c>
      <c r="X7362" s="24">
        <f t="shared" si="1265"/>
        <v>0</v>
      </c>
      <c r="Z7362" s="24">
        <f t="shared" si="1263"/>
        <v>0</v>
      </c>
      <c r="AB7362" s="24">
        <f t="shared" si="1257"/>
        <v>30979.567899060072</v>
      </c>
    </row>
    <row r="7363" x14ac:dyDescent="0.2">
      <c r="I7363" s="25">
        <v>7358</v>
      </c>
      <c r="J7363" s="29">
        <v>0.50272296599999999</v>
      </c>
      <c r="L7363" s="25">
        <v>19279.402271127699</v>
      </c>
      <c r="N7363" s="25">
        <v>7358</v>
      </c>
      <c r="O7363" s="25">
        <f t="shared" si="1258"/>
        <v>15327.124805546522</v>
      </c>
      <c r="P7363" s="25">
        <f t="shared" si="1255"/>
        <v>15327.124805546522</v>
      </c>
      <c r="Q7363" s="25">
        <f t="shared" si="1256"/>
        <v>40217.83728</v>
      </c>
      <c r="R7363" s="25">
        <f t="shared" si="1259"/>
        <v>0</v>
      </c>
      <c r="S7363" s="25">
        <f t="shared" si="1260"/>
        <v>24890.712474453478</v>
      </c>
      <c r="T7363" s="25" t="str">
        <f t="shared" si="1261"/>
        <v>charge</v>
      </c>
      <c r="V7363" s="25">
        <f t="shared" si="1264"/>
        <v>0</v>
      </c>
      <c r="W7363" s="25">
        <f t="shared" si="1262"/>
        <v>4000</v>
      </c>
      <c r="X7363" s="25">
        <f t="shared" si="1265"/>
        <v>0</v>
      </c>
      <c r="Z7363" s="25">
        <f t="shared" si="1263"/>
        <v>0</v>
      </c>
      <c r="AB7363" s="25">
        <f t="shared" si="1257"/>
        <v>24890.712474453478</v>
      </c>
    </row>
    <row r="7364" x14ac:dyDescent="0.2">
      <c r="I7364" s="24">
        <v>7359</v>
      </c>
      <c r="J7364" s="28">
        <v>0.39116130399999999</v>
      </c>
      <c r="L7364" s="24">
        <v>19489.686676001547</v>
      </c>
      <c r="N7364" s="24">
        <v>7359</v>
      </c>
      <c r="O7364" s="24">
        <f t="shared" si="1258"/>
        <v>15494.300907421231</v>
      </c>
      <c r="P7364" s="24">
        <f t="shared" si="1255"/>
        <v>15494.300907421231</v>
      </c>
      <c r="Q7364" s="24">
        <f t="shared" si="1256"/>
        <v>31292.904319999998</v>
      </c>
      <c r="R7364" s="24">
        <f t="shared" si="1259"/>
        <v>0</v>
      </c>
      <c r="S7364" s="24">
        <f t="shared" si="1260"/>
        <v>15798.603412578766</v>
      </c>
      <c r="T7364" s="24" t="str">
        <f t="shared" si="1261"/>
        <v>charge</v>
      </c>
      <c r="V7364" s="24">
        <f t="shared" si="1264"/>
        <v>0</v>
      </c>
      <c r="W7364" s="24">
        <f t="shared" si="1262"/>
        <v>4000</v>
      </c>
      <c r="X7364" s="24">
        <f t="shared" si="1265"/>
        <v>0</v>
      </c>
      <c r="Z7364" s="24">
        <f t="shared" si="1263"/>
        <v>0</v>
      </c>
      <c r="AB7364" s="24">
        <f t="shared" si="1257"/>
        <v>15798.603412578766</v>
      </c>
    </row>
    <row r="7365" x14ac:dyDescent="0.2">
      <c r="I7365" s="25">
        <v>7360</v>
      </c>
      <c r="J7365" s="29">
        <v>0.240079343</v>
      </c>
      <c r="L7365" s="25">
        <v>19783.277524018285</v>
      </c>
      <c r="N7365" s="25">
        <v>7360</v>
      </c>
      <c r="O7365" s="25">
        <f t="shared" si="1258"/>
        <v>15727.705631594537</v>
      </c>
      <c r="P7365" s="25">
        <f t="shared" si="1255"/>
        <v>15727.705631594537</v>
      </c>
      <c r="Q7365" s="25">
        <f t="shared" si="1256"/>
        <v>19206.347440000001</v>
      </c>
      <c r="R7365" s="25">
        <f t="shared" si="1259"/>
        <v>0</v>
      </c>
      <c r="S7365" s="25">
        <f t="shared" si="1260"/>
        <v>3478.641808405464</v>
      </c>
      <c r="T7365" s="25" t="str">
        <f t="shared" si="1261"/>
        <v>charge</v>
      </c>
      <c r="V7365" s="25">
        <f t="shared" si="1264"/>
        <v>0</v>
      </c>
      <c r="W7365" s="25">
        <f t="shared" si="1262"/>
        <v>4000</v>
      </c>
      <c r="X7365" s="25">
        <f t="shared" si="1265"/>
        <v>0</v>
      </c>
      <c r="Z7365" s="25">
        <f t="shared" si="1263"/>
        <v>0</v>
      </c>
      <c r="AB7365" s="25">
        <f t="shared" si="1257"/>
        <v>3478.641808405464</v>
      </c>
    </row>
    <row r="7366" x14ac:dyDescent="0.2">
      <c r="I7366" s="24">
        <v>7361</v>
      </c>
      <c r="J7366" s="28">
        <v>8.6856789000000004E-2</v>
      </c>
      <c r="L7366" s="24">
        <v>19352.914457416533</v>
      </c>
      <c r="N7366" s="24">
        <v>7361</v>
      </c>
      <c r="O7366" s="24">
        <f t="shared" si="1258"/>
        <v>15385.566993646144</v>
      </c>
      <c r="P7366" s="24">
        <f t="shared" ref="P7366:P7429" si="1266">O7366-$E$8*$E$9</f>
        <v>15385.566993646144</v>
      </c>
      <c r="Q7366" s="24">
        <f t="shared" ref="Q7366:Q7429" si="1267">J7366*$E$7</f>
        <v>6948.5431200000003</v>
      </c>
      <c r="R7366" s="24">
        <f t="shared" si="1259"/>
        <v>8437.0238736461433</v>
      </c>
      <c r="S7366" s="24">
        <f t="shared" si="1260"/>
        <v>0</v>
      </c>
      <c r="T7366" s="24" t="str">
        <f t="shared" si="1261"/>
        <v>drain</v>
      </c>
      <c r="V7366" s="24">
        <f t="shared" si="1264"/>
        <v>0</v>
      </c>
      <c r="W7366" s="24">
        <f t="shared" si="1262"/>
        <v>0</v>
      </c>
      <c r="X7366" s="24">
        <f t="shared" si="1265"/>
        <v>4000</v>
      </c>
      <c r="Z7366" s="24">
        <f t="shared" si="1263"/>
        <v>4437.0238736461433</v>
      </c>
      <c r="AB7366" s="24">
        <f t="shared" ref="AB7366:AB7429" si="1268">IF(T7366="charge",(S7366-V7366),0)</f>
        <v>0</v>
      </c>
    </row>
    <row r="7367" x14ac:dyDescent="0.2">
      <c r="I7367" s="25">
        <v>7362</v>
      </c>
      <c r="J7367" s="29">
        <v>0</v>
      </c>
      <c r="L7367" s="25">
        <v>19831.202795410154</v>
      </c>
      <c r="N7367" s="25">
        <v>7362</v>
      </c>
      <c r="O7367" s="25">
        <f t="shared" ref="O7367:O7430" si="1269">L7367*$O$2</f>
        <v>15765.806222351073</v>
      </c>
      <c r="P7367" s="25">
        <f t="shared" si="1266"/>
        <v>15765.806222351073</v>
      </c>
      <c r="Q7367" s="25">
        <f t="shared" si="1267"/>
        <v>0</v>
      </c>
      <c r="R7367" s="25">
        <f t="shared" ref="R7367:R7430" si="1270">IF(P7367&gt;Q7367,P7367-Q7367,0)</f>
        <v>15765.806222351073</v>
      </c>
      <c r="S7367" s="25">
        <f t="shared" ref="S7367:S7430" si="1271">IF(Q7367&gt;P7367,Q7367-P7367,0)</f>
        <v>0</v>
      </c>
      <c r="T7367" s="25" t="str">
        <f t="shared" ref="T7367:T7430" si="1272">IF(P7367&gt;Q7367,"drain","charge")</f>
        <v>drain</v>
      </c>
      <c r="V7367" s="25">
        <f t="shared" si="1264"/>
        <v>0</v>
      </c>
      <c r="W7367" s="25">
        <f t="shared" ref="W7367:W7430" si="1273">IF(W7366+S7367&gt;$E$11,$E$11,IF(T7367="charge",W7366+(S7367*$E$12),IF((W7366-R7367)&gt;0,W7366-R7367,0)))</f>
        <v>0</v>
      </c>
      <c r="X7367" s="25">
        <f t="shared" si="1265"/>
        <v>0</v>
      </c>
      <c r="Z7367" s="25">
        <f t="shared" ref="Z7367:Z7430" si="1274">R7367-X7367</f>
        <v>15765.806222351073</v>
      </c>
      <c r="AB7367" s="25">
        <f t="shared" si="1268"/>
        <v>0</v>
      </c>
    </row>
    <row r="7368" x14ac:dyDescent="0.2">
      <c r="I7368" s="24">
        <v>7363</v>
      </c>
      <c r="J7368" s="28">
        <v>0</v>
      </c>
      <c r="L7368" s="24">
        <v>20224.876102113722</v>
      </c>
      <c r="N7368" s="24">
        <v>7363</v>
      </c>
      <c r="O7368" s="24">
        <f t="shared" si="1269"/>
        <v>16078.776501180409</v>
      </c>
      <c r="P7368" s="24">
        <f t="shared" si="1266"/>
        <v>16078.776501180409</v>
      </c>
      <c r="Q7368" s="24">
        <f t="shared" si="1267"/>
        <v>0</v>
      </c>
      <c r="R7368" s="24">
        <f t="shared" si="1270"/>
        <v>16078.776501180409</v>
      </c>
      <c r="S7368" s="24">
        <f t="shared" si="1271"/>
        <v>0</v>
      </c>
      <c r="T7368" s="24" t="str">
        <f t="shared" si="1272"/>
        <v>drain</v>
      </c>
      <c r="V7368" s="24">
        <f t="shared" ref="V7368:V7431" si="1275">IF(W7368&gt;=W7367,(W7368-W7367),0)</f>
        <v>0</v>
      </c>
      <c r="W7368" s="24">
        <f t="shared" si="1273"/>
        <v>0</v>
      </c>
      <c r="X7368" s="24">
        <f t="shared" ref="X7368:X7431" si="1276">IF(T7368="drain",W7367-W7368,0)</f>
        <v>0</v>
      </c>
      <c r="Z7368" s="24">
        <f t="shared" si="1274"/>
        <v>16078.776501180409</v>
      </c>
      <c r="AB7368" s="24">
        <f t="shared" si="1268"/>
        <v>0</v>
      </c>
    </row>
    <row r="7369" x14ac:dyDescent="0.2">
      <c r="I7369" s="25">
        <v>7364</v>
      </c>
      <c r="J7369" s="29">
        <v>0</v>
      </c>
      <c r="L7369" s="25">
        <v>19923.174541568755</v>
      </c>
      <c r="N7369" s="25">
        <v>7364</v>
      </c>
      <c r="O7369" s="25">
        <f t="shared" si="1269"/>
        <v>15838.923760547161</v>
      </c>
      <c r="P7369" s="25">
        <f t="shared" si="1266"/>
        <v>15838.923760547161</v>
      </c>
      <c r="Q7369" s="25">
        <f t="shared" si="1267"/>
        <v>0</v>
      </c>
      <c r="R7369" s="25">
        <f t="shared" si="1270"/>
        <v>15838.923760547161</v>
      </c>
      <c r="S7369" s="25">
        <f t="shared" si="1271"/>
        <v>0</v>
      </c>
      <c r="T7369" s="25" t="str">
        <f t="shared" si="1272"/>
        <v>drain</v>
      </c>
      <c r="V7369" s="25">
        <f t="shared" si="1275"/>
        <v>0</v>
      </c>
      <c r="W7369" s="25">
        <f t="shared" si="1273"/>
        <v>0</v>
      </c>
      <c r="X7369" s="25">
        <f t="shared" si="1276"/>
        <v>0</v>
      </c>
      <c r="Z7369" s="25">
        <f t="shared" si="1274"/>
        <v>15838.923760547161</v>
      </c>
      <c r="AB7369" s="25">
        <f t="shared" si="1268"/>
        <v>0</v>
      </c>
    </row>
    <row r="7370" x14ac:dyDescent="0.2">
      <c r="I7370" s="24">
        <v>7365</v>
      </c>
      <c r="J7370" s="28">
        <v>0</v>
      </c>
      <c r="L7370" s="24">
        <v>19423.296340823174</v>
      </c>
      <c r="N7370" s="24">
        <v>7365</v>
      </c>
      <c r="O7370" s="24">
        <f t="shared" si="1269"/>
        <v>15441.520590954424</v>
      </c>
      <c r="P7370" s="24">
        <f t="shared" si="1266"/>
        <v>15441.520590954424</v>
      </c>
      <c r="Q7370" s="24">
        <f t="shared" si="1267"/>
        <v>0</v>
      </c>
      <c r="R7370" s="24">
        <f t="shared" si="1270"/>
        <v>15441.520590954424</v>
      </c>
      <c r="S7370" s="24">
        <f t="shared" si="1271"/>
        <v>0</v>
      </c>
      <c r="T7370" s="24" t="str">
        <f t="shared" si="1272"/>
        <v>drain</v>
      </c>
      <c r="V7370" s="24">
        <f t="shared" si="1275"/>
        <v>0</v>
      </c>
      <c r="W7370" s="24">
        <f t="shared" si="1273"/>
        <v>0</v>
      </c>
      <c r="X7370" s="24">
        <f t="shared" si="1276"/>
        <v>0</v>
      </c>
      <c r="Z7370" s="24">
        <f t="shared" si="1274"/>
        <v>15441.520590954424</v>
      </c>
      <c r="AB7370" s="24">
        <f t="shared" si="1268"/>
        <v>0</v>
      </c>
    </row>
    <row r="7371" x14ac:dyDescent="0.2">
      <c r="I7371" s="25">
        <v>7366</v>
      </c>
      <c r="J7371" s="29">
        <v>0</v>
      </c>
      <c r="L7371" s="25">
        <v>18628.82570259571</v>
      </c>
      <c r="N7371" s="25">
        <v>7366</v>
      </c>
      <c r="O7371" s="25">
        <f t="shared" si="1269"/>
        <v>14809.916433563591</v>
      </c>
      <c r="P7371" s="25">
        <f t="shared" si="1266"/>
        <v>14809.916433563591</v>
      </c>
      <c r="Q7371" s="25">
        <f t="shared" si="1267"/>
        <v>0</v>
      </c>
      <c r="R7371" s="25">
        <f t="shared" si="1270"/>
        <v>14809.916433563591</v>
      </c>
      <c r="S7371" s="25">
        <f t="shared" si="1271"/>
        <v>0</v>
      </c>
      <c r="T7371" s="25" t="str">
        <f t="shared" si="1272"/>
        <v>drain</v>
      </c>
      <c r="V7371" s="25">
        <f t="shared" si="1275"/>
        <v>0</v>
      </c>
      <c r="W7371" s="25">
        <f t="shared" si="1273"/>
        <v>0</v>
      </c>
      <c r="X7371" s="25">
        <f t="shared" si="1276"/>
        <v>0</v>
      </c>
      <c r="Z7371" s="25">
        <f t="shared" si="1274"/>
        <v>14809.916433563591</v>
      </c>
      <c r="AB7371" s="25">
        <f t="shared" si="1268"/>
        <v>0</v>
      </c>
    </row>
    <row r="7372" x14ac:dyDescent="0.2">
      <c r="I7372" s="24">
        <v>7367</v>
      </c>
      <c r="J7372" s="28">
        <v>0</v>
      </c>
      <c r="L7372" s="24">
        <v>17594.146447086332</v>
      </c>
      <c r="N7372" s="24">
        <v>7367</v>
      </c>
      <c r="O7372" s="24">
        <f t="shared" si="1269"/>
        <v>13987.346425433634</v>
      </c>
      <c r="P7372" s="24">
        <f t="shared" si="1266"/>
        <v>13987.346425433634</v>
      </c>
      <c r="Q7372" s="24">
        <f t="shared" si="1267"/>
        <v>0</v>
      </c>
      <c r="R7372" s="24">
        <f t="shared" si="1270"/>
        <v>13987.346425433634</v>
      </c>
      <c r="S7372" s="24">
        <f t="shared" si="1271"/>
        <v>0</v>
      </c>
      <c r="T7372" s="24" t="str">
        <f t="shared" si="1272"/>
        <v>drain</v>
      </c>
      <c r="V7372" s="24">
        <f t="shared" si="1275"/>
        <v>0</v>
      </c>
      <c r="W7372" s="24">
        <f t="shared" si="1273"/>
        <v>0</v>
      </c>
      <c r="X7372" s="24">
        <f t="shared" si="1276"/>
        <v>0</v>
      </c>
      <c r="Z7372" s="24">
        <f t="shared" si="1274"/>
        <v>13987.346425433634</v>
      </c>
      <c r="AB7372" s="24">
        <f t="shared" si="1268"/>
        <v>0</v>
      </c>
    </row>
    <row r="7373" x14ac:dyDescent="0.2">
      <c r="I7373" s="25">
        <v>7368</v>
      </c>
      <c r="J7373" s="29">
        <v>0</v>
      </c>
      <c r="L7373" s="25">
        <v>16601.593637847898</v>
      </c>
      <c r="N7373" s="25">
        <v>7368</v>
      </c>
      <c r="O7373" s="25">
        <f t="shared" si="1269"/>
        <v>13198.26694208908</v>
      </c>
      <c r="P7373" s="25">
        <f t="shared" si="1266"/>
        <v>13198.26694208908</v>
      </c>
      <c r="Q7373" s="25">
        <f t="shared" si="1267"/>
        <v>0</v>
      </c>
      <c r="R7373" s="25">
        <f t="shared" si="1270"/>
        <v>13198.26694208908</v>
      </c>
      <c r="S7373" s="25">
        <f t="shared" si="1271"/>
        <v>0</v>
      </c>
      <c r="T7373" s="25" t="str">
        <f t="shared" si="1272"/>
        <v>drain</v>
      </c>
      <c r="V7373" s="25">
        <f t="shared" si="1275"/>
        <v>0</v>
      </c>
      <c r="W7373" s="25">
        <f t="shared" si="1273"/>
        <v>0</v>
      </c>
      <c r="X7373" s="25">
        <f t="shared" si="1276"/>
        <v>0</v>
      </c>
      <c r="Z7373" s="25">
        <f t="shared" si="1274"/>
        <v>13198.26694208908</v>
      </c>
      <c r="AB7373" s="25">
        <f t="shared" si="1268"/>
        <v>0</v>
      </c>
    </row>
    <row r="7374" x14ac:dyDescent="0.2">
      <c r="I7374" s="24">
        <v>7369</v>
      </c>
      <c r="J7374" s="28">
        <v>0</v>
      </c>
      <c r="L7374" s="24">
        <v>15344.969624137877</v>
      </c>
      <c r="N7374" s="24">
        <v>7369</v>
      </c>
      <c r="O7374" s="24">
        <f t="shared" si="1269"/>
        <v>12199.250851189612</v>
      </c>
      <c r="P7374" s="24">
        <f t="shared" si="1266"/>
        <v>12199.250851189612</v>
      </c>
      <c r="Q7374" s="24">
        <f t="shared" si="1267"/>
        <v>0</v>
      </c>
      <c r="R7374" s="24">
        <f t="shared" si="1270"/>
        <v>12199.250851189612</v>
      </c>
      <c r="S7374" s="24">
        <f t="shared" si="1271"/>
        <v>0</v>
      </c>
      <c r="T7374" s="24" t="str">
        <f t="shared" si="1272"/>
        <v>drain</v>
      </c>
      <c r="V7374" s="24">
        <f t="shared" si="1275"/>
        <v>0</v>
      </c>
      <c r="W7374" s="24">
        <f t="shared" si="1273"/>
        <v>0</v>
      </c>
      <c r="X7374" s="24">
        <f t="shared" si="1276"/>
        <v>0</v>
      </c>
      <c r="Z7374" s="24">
        <f t="shared" si="1274"/>
        <v>12199.250851189612</v>
      </c>
      <c r="AB7374" s="24">
        <f t="shared" si="1268"/>
        <v>0</v>
      </c>
    </row>
    <row r="7375" x14ac:dyDescent="0.2">
      <c r="I7375" s="25">
        <v>7370</v>
      </c>
      <c r="J7375" s="29">
        <v>0</v>
      </c>
      <c r="L7375" s="25">
        <v>15003.931299209593</v>
      </c>
      <c r="N7375" s="25">
        <v>7370</v>
      </c>
      <c r="O7375" s="25">
        <f t="shared" si="1269"/>
        <v>11928.125382871627</v>
      </c>
      <c r="P7375" s="25">
        <f t="shared" si="1266"/>
        <v>11928.125382871627</v>
      </c>
      <c r="Q7375" s="25">
        <f t="shared" si="1267"/>
        <v>0</v>
      </c>
      <c r="R7375" s="25">
        <f t="shared" si="1270"/>
        <v>11928.125382871627</v>
      </c>
      <c r="S7375" s="25">
        <f t="shared" si="1271"/>
        <v>0</v>
      </c>
      <c r="T7375" s="25" t="str">
        <f t="shared" si="1272"/>
        <v>drain</v>
      </c>
      <c r="V7375" s="25">
        <f t="shared" si="1275"/>
        <v>0</v>
      </c>
      <c r="W7375" s="25">
        <f t="shared" si="1273"/>
        <v>0</v>
      </c>
      <c r="X7375" s="25">
        <f t="shared" si="1276"/>
        <v>0</v>
      </c>
      <c r="Z7375" s="25">
        <f t="shared" si="1274"/>
        <v>11928.125382871627</v>
      </c>
      <c r="AB7375" s="25">
        <f t="shared" si="1268"/>
        <v>0</v>
      </c>
    </row>
    <row r="7376" x14ac:dyDescent="0.2">
      <c r="I7376" s="24">
        <v>7371</v>
      </c>
      <c r="J7376" s="28">
        <v>0</v>
      </c>
      <c r="L7376" s="24">
        <v>14337.588772964476</v>
      </c>
      <c r="N7376" s="24">
        <v>7371</v>
      </c>
      <c r="O7376" s="24">
        <f t="shared" si="1269"/>
        <v>11398.383074506759</v>
      </c>
      <c r="P7376" s="24">
        <f t="shared" si="1266"/>
        <v>11398.383074506759</v>
      </c>
      <c r="Q7376" s="24">
        <f t="shared" si="1267"/>
        <v>0</v>
      </c>
      <c r="R7376" s="24">
        <f t="shared" si="1270"/>
        <v>11398.383074506759</v>
      </c>
      <c r="S7376" s="24">
        <f t="shared" si="1271"/>
        <v>0</v>
      </c>
      <c r="T7376" s="24" t="str">
        <f t="shared" si="1272"/>
        <v>drain</v>
      </c>
      <c r="V7376" s="24">
        <f t="shared" si="1275"/>
        <v>0</v>
      </c>
      <c r="W7376" s="24">
        <f t="shared" si="1273"/>
        <v>0</v>
      </c>
      <c r="X7376" s="24">
        <f t="shared" si="1276"/>
        <v>0</v>
      </c>
      <c r="Z7376" s="24">
        <f t="shared" si="1274"/>
        <v>11398.383074506759</v>
      </c>
      <c r="AB7376" s="24">
        <f t="shared" si="1268"/>
        <v>0</v>
      </c>
    </row>
    <row r="7377" x14ac:dyDescent="0.2">
      <c r="I7377" s="25">
        <v>7372</v>
      </c>
      <c r="J7377" s="29">
        <v>0</v>
      </c>
      <c r="L7377" s="25">
        <v>14068.558625602722</v>
      </c>
      <c r="N7377" s="25">
        <v>7372</v>
      </c>
      <c r="O7377" s="25">
        <f t="shared" si="1269"/>
        <v>11184.504107354165</v>
      </c>
      <c r="P7377" s="25">
        <f t="shared" si="1266"/>
        <v>11184.504107354165</v>
      </c>
      <c r="Q7377" s="25">
        <f t="shared" si="1267"/>
        <v>0</v>
      </c>
      <c r="R7377" s="25">
        <f t="shared" si="1270"/>
        <v>11184.504107354165</v>
      </c>
      <c r="S7377" s="25">
        <f t="shared" si="1271"/>
        <v>0</v>
      </c>
      <c r="T7377" s="25" t="str">
        <f t="shared" si="1272"/>
        <v>drain</v>
      </c>
      <c r="V7377" s="25">
        <f t="shared" si="1275"/>
        <v>0</v>
      </c>
      <c r="W7377" s="25">
        <f t="shared" si="1273"/>
        <v>0</v>
      </c>
      <c r="X7377" s="25">
        <f t="shared" si="1276"/>
        <v>0</v>
      </c>
      <c r="Z7377" s="25">
        <f t="shared" si="1274"/>
        <v>11184.504107354165</v>
      </c>
      <c r="AB7377" s="25">
        <f t="shared" si="1268"/>
        <v>0</v>
      </c>
    </row>
    <row r="7378" x14ac:dyDescent="0.2">
      <c r="I7378" s="24">
        <v>7373</v>
      </c>
      <c r="J7378" s="28">
        <v>0</v>
      </c>
      <c r="L7378" s="24">
        <v>14118.155880737304</v>
      </c>
      <c r="N7378" s="24">
        <v>7373</v>
      </c>
      <c r="O7378" s="24">
        <f t="shared" si="1269"/>
        <v>11223.933925186157</v>
      </c>
      <c r="P7378" s="24">
        <f t="shared" si="1266"/>
        <v>11223.933925186157</v>
      </c>
      <c r="Q7378" s="24">
        <f t="shared" si="1267"/>
        <v>0</v>
      </c>
      <c r="R7378" s="24">
        <f t="shared" si="1270"/>
        <v>11223.933925186157</v>
      </c>
      <c r="S7378" s="24">
        <f t="shared" si="1271"/>
        <v>0</v>
      </c>
      <c r="T7378" s="24" t="str">
        <f t="shared" si="1272"/>
        <v>drain</v>
      </c>
      <c r="V7378" s="24">
        <f t="shared" si="1275"/>
        <v>0</v>
      </c>
      <c r="W7378" s="24">
        <f t="shared" si="1273"/>
        <v>0</v>
      </c>
      <c r="X7378" s="24">
        <f t="shared" si="1276"/>
        <v>0</v>
      </c>
      <c r="Z7378" s="24">
        <f t="shared" si="1274"/>
        <v>11223.933925186157</v>
      </c>
      <c r="AB7378" s="24">
        <f t="shared" si="1268"/>
        <v>0</v>
      </c>
    </row>
    <row r="7379" x14ac:dyDescent="0.2">
      <c r="I7379" s="25">
        <v>7374</v>
      </c>
      <c r="J7379" s="29">
        <v>0</v>
      </c>
      <c r="L7379" s="25">
        <v>14666.057211494444</v>
      </c>
      <c r="N7379" s="25">
        <v>7374</v>
      </c>
      <c r="O7379" s="25">
        <f t="shared" si="1269"/>
        <v>11659.515483138084</v>
      </c>
      <c r="P7379" s="25">
        <f t="shared" si="1266"/>
        <v>11659.515483138084</v>
      </c>
      <c r="Q7379" s="25">
        <f t="shared" si="1267"/>
        <v>0</v>
      </c>
      <c r="R7379" s="25">
        <f t="shared" si="1270"/>
        <v>11659.515483138084</v>
      </c>
      <c r="S7379" s="25">
        <f t="shared" si="1271"/>
        <v>0</v>
      </c>
      <c r="T7379" s="25" t="str">
        <f t="shared" si="1272"/>
        <v>drain</v>
      </c>
      <c r="V7379" s="25">
        <f t="shared" si="1275"/>
        <v>0</v>
      </c>
      <c r="W7379" s="25">
        <f t="shared" si="1273"/>
        <v>0</v>
      </c>
      <c r="X7379" s="25">
        <f t="shared" si="1276"/>
        <v>0</v>
      </c>
      <c r="Z7379" s="25">
        <f t="shared" si="1274"/>
        <v>11659.515483138084</v>
      </c>
      <c r="AB7379" s="25">
        <f t="shared" si="1268"/>
        <v>0</v>
      </c>
    </row>
    <row r="7380" x14ac:dyDescent="0.2">
      <c r="I7380" s="24">
        <v>7375</v>
      </c>
      <c r="J7380" s="28">
        <v>0</v>
      </c>
      <c r="L7380" s="24">
        <v>15091.094200325011</v>
      </c>
      <c r="N7380" s="24">
        <v>7375</v>
      </c>
      <c r="O7380" s="24">
        <f t="shared" si="1269"/>
        <v>11997.419889258385</v>
      </c>
      <c r="P7380" s="24">
        <f t="shared" si="1266"/>
        <v>11997.419889258385</v>
      </c>
      <c r="Q7380" s="24">
        <f t="shared" si="1267"/>
        <v>0</v>
      </c>
      <c r="R7380" s="24">
        <f t="shared" si="1270"/>
        <v>11997.419889258385</v>
      </c>
      <c r="S7380" s="24">
        <f t="shared" si="1271"/>
        <v>0</v>
      </c>
      <c r="T7380" s="24" t="str">
        <f t="shared" si="1272"/>
        <v>drain</v>
      </c>
      <c r="V7380" s="24">
        <f t="shared" si="1275"/>
        <v>0</v>
      </c>
      <c r="W7380" s="24">
        <f t="shared" si="1273"/>
        <v>0</v>
      </c>
      <c r="X7380" s="24">
        <f t="shared" si="1276"/>
        <v>0</v>
      </c>
      <c r="Z7380" s="24">
        <f t="shared" si="1274"/>
        <v>11997.419889258385</v>
      </c>
      <c r="AB7380" s="24">
        <f t="shared" si="1268"/>
        <v>0</v>
      </c>
    </row>
    <row r="7381" x14ac:dyDescent="0.2">
      <c r="I7381" s="25">
        <v>7376</v>
      </c>
      <c r="J7381" s="29">
        <v>0.43256494000000001</v>
      </c>
      <c r="L7381" s="25">
        <v>16297.139187812803</v>
      </c>
      <c r="N7381" s="25">
        <v>7376</v>
      </c>
      <c r="O7381" s="25">
        <f t="shared" si="1269"/>
        <v>12956.22565431118</v>
      </c>
      <c r="P7381" s="25">
        <f t="shared" si="1266"/>
        <v>12956.22565431118</v>
      </c>
      <c r="Q7381" s="25">
        <f t="shared" si="1267"/>
        <v>34605.195200000002</v>
      </c>
      <c r="R7381" s="25">
        <f t="shared" si="1270"/>
        <v>0</v>
      </c>
      <c r="S7381" s="25">
        <f t="shared" si="1271"/>
        <v>21648.969545688822</v>
      </c>
      <c r="T7381" s="25" t="str">
        <f t="shared" si="1272"/>
        <v>charge</v>
      </c>
      <c r="V7381" s="25">
        <f t="shared" si="1275"/>
        <v>4000</v>
      </c>
      <c r="W7381" s="25">
        <f t="shared" si="1273"/>
        <v>4000</v>
      </c>
      <c r="X7381" s="25">
        <f t="shared" si="1276"/>
        <v>0</v>
      </c>
      <c r="Z7381" s="25">
        <f t="shared" si="1274"/>
        <v>0</v>
      </c>
      <c r="AB7381" s="25">
        <f t="shared" si="1268"/>
        <v>17648.969545688822</v>
      </c>
    </row>
    <row r="7382" x14ac:dyDescent="0.2">
      <c r="I7382" s="24">
        <v>7377</v>
      </c>
      <c r="J7382" s="28">
        <v>0.6251101750000001</v>
      </c>
      <c r="L7382" s="24">
        <v>17518.122949218749</v>
      </c>
      <c r="N7382" s="24">
        <v>7377</v>
      </c>
      <c r="O7382" s="24">
        <f t="shared" si="1269"/>
        <v>13926.907744628907</v>
      </c>
      <c r="P7382" s="24">
        <f t="shared" si="1266"/>
        <v>13926.907744628907</v>
      </c>
      <c r="Q7382" s="24">
        <f t="shared" si="1267"/>
        <v>50008.814000000006</v>
      </c>
      <c r="R7382" s="24">
        <f t="shared" si="1270"/>
        <v>0</v>
      </c>
      <c r="S7382" s="24">
        <f t="shared" si="1271"/>
        <v>36081.906255371097</v>
      </c>
      <c r="T7382" s="24" t="str">
        <f t="shared" si="1272"/>
        <v>charge</v>
      </c>
      <c r="V7382" s="24">
        <f t="shared" si="1275"/>
        <v>0</v>
      </c>
      <c r="W7382" s="24">
        <f t="shared" si="1273"/>
        <v>4000</v>
      </c>
      <c r="X7382" s="24">
        <f t="shared" si="1276"/>
        <v>0</v>
      </c>
      <c r="Z7382" s="24">
        <f t="shared" si="1274"/>
        <v>0</v>
      </c>
      <c r="AB7382" s="24">
        <f t="shared" si="1268"/>
        <v>36081.906255371097</v>
      </c>
    </row>
    <row r="7383" x14ac:dyDescent="0.2">
      <c r="I7383" s="25">
        <v>7378</v>
      </c>
      <c r="J7383" s="29">
        <v>0.37826039100000003</v>
      </c>
      <c r="L7383" s="25">
        <v>18096.239189338681</v>
      </c>
      <c r="N7383" s="25">
        <v>7378</v>
      </c>
      <c r="O7383" s="25">
        <f t="shared" si="1269"/>
        <v>14386.510155524253</v>
      </c>
      <c r="P7383" s="25">
        <f t="shared" si="1266"/>
        <v>14386.510155524253</v>
      </c>
      <c r="Q7383" s="25">
        <f t="shared" si="1267"/>
        <v>30260.831280000002</v>
      </c>
      <c r="R7383" s="25">
        <f t="shared" si="1270"/>
        <v>0</v>
      </c>
      <c r="S7383" s="25">
        <f t="shared" si="1271"/>
        <v>15874.321124475749</v>
      </c>
      <c r="T7383" s="25" t="str">
        <f t="shared" si="1272"/>
        <v>charge</v>
      </c>
      <c r="V7383" s="25">
        <f t="shared" si="1275"/>
        <v>0</v>
      </c>
      <c r="W7383" s="25">
        <f t="shared" si="1273"/>
        <v>4000</v>
      </c>
      <c r="X7383" s="25">
        <f t="shared" si="1276"/>
        <v>0</v>
      </c>
      <c r="Z7383" s="25">
        <f t="shared" si="1274"/>
        <v>0</v>
      </c>
      <c r="AB7383" s="25">
        <f t="shared" si="1268"/>
        <v>15874.321124475749</v>
      </c>
    </row>
    <row r="7384" x14ac:dyDescent="0.2">
      <c r="I7384" s="24">
        <v>7379</v>
      </c>
      <c r="J7384" s="28">
        <v>0.21973330900000002</v>
      </c>
      <c r="L7384" s="24">
        <v>18545.714728832245</v>
      </c>
      <c r="N7384" s="24">
        <v>7379</v>
      </c>
      <c r="O7384" s="24">
        <f t="shared" si="1269"/>
        <v>14743.843209421635</v>
      </c>
      <c r="P7384" s="24">
        <f t="shared" si="1266"/>
        <v>14743.843209421635</v>
      </c>
      <c r="Q7384" s="24">
        <f t="shared" si="1267"/>
        <v>17578.664720000001</v>
      </c>
      <c r="R7384" s="24">
        <f t="shared" si="1270"/>
        <v>0</v>
      </c>
      <c r="S7384" s="24">
        <f t="shared" si="1271"/>
        <v>2834.8215105783656</v>
      </c>
      <c r="T7384" s="24" t="str">
        <f t="shared" si="1272"/>
        <v>charge</v>
      </c>
      <c r="V7384" s="24">
        <f t="shared" si="1275"/>
        <v>0</v>
      </c>
      <c r="W7384" s="24">
        <f t="shared" si="1273"/>
        <v>4000</v>
      </c>
      <c r="X7384" s="24">
        <f t="shared" si="1276"/>
        <v>0</v>
      </c>
      <c r="Z7384" s="24">
        <f t="shared" si="1274"/>
        <v>0</v>
      </c>
      <c r="AB7384" s="24">
        <f t="shared" si="1268"/>
        <v>2834.8215105783656</v>
      </c>
    </row>
    <row r="7385" x14ac:dyDescent="0.2">
      <c r="I7385" s="25">
        <v>7380</v>
      </c>
      <c r="J7385" s="29">
        <v>0.251544879</v>
      </c>
      <c r="L7385" s="25">
        <v>18926.390436077116</v>
      </c>
      <c r="N7385" s="25">
        <v>7380</v>
      </c>
      <c r="O7385" s="25">
        <f t="shared" si="1269"/>
        <v>15046.480396681307</v>
      </c>
      <c r="P7385" s="25">
        <f t="shared" si="1266"/>
        <v>15046.480396681307</v>
      </c>
      <c r="Q7385" s="25">
        <f t="shared" si="1267"/>
        <v>20123.590319999999</v>
      </c>
      <c r="R7385" s="25">
        <f t="shared" si="1270"/>
        <v>0</v>
      </c>
      <c r="S7385" s="25">
        <f t="shared" si="1271"/>
        <v>5077.1099233186924</v>
      </c>
      <c r="T7385" s="25" t="str">
        <f t="shared" si="1272"/>
        <v>charge</v>
      </c>
      <c r="V7385" s="25">
        <f t="shared" si="1275"/>
        <v>0</v>
      </c>
      <c r="W7385" s="25">
        <f t="shared" si="1273"/>
        <v>4000</v>
      </c>
      <c r="X7385" s="25">
        <f t="shared" si="1276"/>
        <v>0</v>
      </c>
      <c r="Z7385" s="25">
        <f t="shared" si="1274"/>
        <v>0</v>
      </c>
      <c r="AB7385" s="25">
        <f t="shared" si="1268"/>
        <v>5077.1099233186924</v>
      </c>
    </row>
    <row r="7386" x14ac:dyDescent="0.2">
      <c r="I7386" s="24">
        <v>7381</v>
      </c>
      <c r="J7386" s="28">
        <v>0.27211186900000001</v>
      </c>
      <c r="L7386" s="24">
        <v>19140.204948520659</v>
      </c>
      <c r="N7386" s="24">
        <v>7381</v>
      </c>
      <c r="O7386" s="24">
        <f t="shared" si="1269"/>
        <v>15216.462934073925</v>
      </c>
      <c r="P7386" s="24">
        <f t="shared" si="1266"/>
        <v>15216.462934073925</v>
      </c>
      <c r="Q7386" s="24">
        <f t="shared" si="1267"/>
        <v>21768.949520000002</v>
      </c>
      <c r="R7386" s="24">
        <f t="shared" si="1270"/>
        <v>0</v>
      </c>
      <c r="S7386" s="24">
        <f t="shared" si="1271"/>
        <v>6552.4865859260772</v>
      </c>
      <c r="T7386" s="24" t="str">
        <f t="shared" si="1272"/>
        <v>charge</v>
      </c>
      <c r="V7386" s="24">
        <f t="shared" si="1275"/>
        <v>0</v>
      </c>
      <c r="W7386" s="24">
        <f t="shared" si="1273"/>
        <v>4000</v>
      </c>
      <c r="X7386" s="24">
        <f t="shared" si="1276"/>
        <v>0</v>
      </c>
      <c r="Z7386" s="24">
        <f t="shared" si="1274"/>
        <v>0</v>
      </c>
      <c r="AB7386" s="24">
        <f t="shared" si="1268"/>
        <v>6552.4865859260772</v>
      </c>
    </row>
    <row r="7387" x14ac:dyDescent="0.2">
      <c r="I7387" s="25">
        <v>7382</v>
      </c>
      <c r="J7387" s="29">
        <v>0.30616759900000001</v>
      </c>
      <c r="L7387" s="25">
        <v>19446.651350307464</v>
      </c>
      <c r="N7387" s="25">
        <v>7382</v>
      </c>
      <c r="O7387" s="25">
        <f t="shared" si="1269"/>
        <v>15460.087823494434</v>
      </c>
      <c r="P7387" s="25">
        <f t="shared" si="1266"/>
        <v>15460.087823494434</v>
      </c>
      <c r="Q7387" s="25">
        <f t="shared" si="1267"/>
        <v>24493.407920000001</v>
      </c>
      <c r="R7387" s="25">
        <f t="shared" si="1270"/>
        <v>0</v>
      </c>
      <c r="S7387" s="25">
        <f t="shared" si="1271"/>
        <v>9033.3200965055676</v>
      </c>
      <c r="T7387" s="25" t="str">
        <f t="shared" si="1272"/>
        <v>charge</v>
      </c>
      <c r="V7387" s="25">
        <f t="shared" si="1275"/>
        <v>0</v>
      </c>
      <c r="W7387" s="25">
        <f t="shared" si="1273"/>
        <v>4000</v>
      </c>
      <c r="X7387" s="25">
        <f t="shared" si="1276"/>
        <v>0</v>
      </c>
      <c r="Z7387" s="25">
        <f t="shared" si="1274"/>
        <v>0</v>
      </c>
      <c r="AB7387" s="25">
        <f t="shared" si="1268"/>
        <v>9033.3200965055676</v>
      </c>
    </row>
    <row r="7388" x14ac:dyDescent="0.2">
      <c r="I7388" s="24">
        <v>7383</v>
      </c>
      <c r="J7388" s="28">
        <v>0.18933497500000002</v>
      </c>
      <c r="L7388" s="24">
        <v>19747.145083808897</v>
      </c>
      <c r="N7388" s="24">
        <v>7383</v>
      </c>
      <c r="O7388" s="24">
        <f t="shared" si="1269"/>
        <v>15698.980341628074</v>
      </c>
      <c r="P7388" s="24">
        <f t="shared" si="1266"/>
        <v>15698.980341628074</v>
      </c>
      <c r="Q7388" s="24">
        <f t="shared" si="1267"/>
        <v>15146.798000000001</v>
      </c>
      <c r="R7388" s="24">
        <f t="shared" si="1270"/>
        <v>552.18234162807312</v>
      </c>
      <c r="S7388" s="24">
        <f t="shared" si="1271"/>
        <v>0</v>
      </c>
      <c r="T7388" s="24" t="str">
        <f t="shared" si="1272"/>
        <v>drain</v>
      </c>
      <c r="V7388" s="24">
        <f t="shared" si="1275"/>
        <v>0</v>
      </c>
      <c r="W7388" s="24">
        <f t="shared" si="1273"/>
        <v>3447.8176583719269</v>
      </c>
      <c r="X7388" s="24">
        <f t="shared" si="1276"/>
        <v>552.18234162807312</v>
      </c>
      <c r="Z7388" s="24">
        <f t="shared" si="1274"/>
        <v>0</v>
      </c>
      <c r="AB7388" s="24">
        <f t="shared" si="1268"/>
        <v>0</v>
      </c>
    </row>
    <row r="7389" x14ac:dyDescent="0.2">
      <c r="I7389" s="25">
        <v>7384</v>
      </c>
      <c r="J7389" s="29">
        <v>6.3794457999999998E-2</v>
      </c>
      <c r="L7389" s="25">
        <v>19921.530381202698</v>
      </c>
      <c r="N7389" s="25">
        <v>7384</v>
      </c>
      <c r="O7389" s="25">
        <f t="shared" si="1269"/>
        <v>15837.616653056146</v>
      </c>
      <c r="P7389" s="25">
        <f t="shared" si="1266"/>
        <v>15837.616653056146</v>
      </c>
      <c r="Q7389" s="25">
        <f t="shared" si="1267"/>
        <v>5103.5566399999998</v>
      </c>
      <c r="R7389" s="25">
        <f t="shared" si="1270"/>
        <v>10734.060013056147</v>
      </c>
      <c r="S7389" s="25">
        <f t="shared" si="1271"/>
        <v>0</v>
      </c>
      <c r="T7389" s="25" t="str">
        <f t="shared" si="1272"/>
        <v>drain</v>
      </c>
      <c r="V7389" s="25">
        <f t="shared" si="1275"/>
        <v>0</v>
      </c>
      <c r="W7389" s="25">
        <f t="shared" si="1273"/>
        <v>0</v>
      </c>
      <c r="X7389" s="25">
        <f t="shared" si="1276"/>
        <v>3447.8176583719269</v>
      </c>
      <c r="Z7389" s="25">
        <f t="shared" si="1274"/>
        <v>7286.2423546842201</v>
      </c>
      <c r="AB7389" s="25">
        <f t="shared" si="1268"/>
        <v>0</v>
      </c>
    </row>
    <row r="7390" x14ac:dyDescent="0.2">
      <c r="I7390" s="24">
        <v>7385</v>
      </c>
      <c r="J7390" s="28">
        <v>8.7083449999999993E-3</v>
      </c>
      <c r="L7390" s="24">
        <v>19336.950528693196</v>
      </c>
      <c r="N7390" s="24">
        <v>7385</v>
      </c>
      <c r="O7390" s="24">
        <f t="shared" si="1269"/>
        <v>15372.875670311092</v>
      </c>
      <c r="P7390" s="24">
        <f t="shared" si="1266"/>
        <v>15372.875670311092</v>
      </c>
      <c r="Q7390" s="24">
        <f t="shared" si="1267"/>
        <v>696.66759999999999</v>
      </c>
      <c r="R7390" s="24">
        <f t="shared" si="1270"/>
        <v>14676.208070311091</v>
      </c>
      <c r="S7390" s="24">
        <f t="shared" si="1271"/>
        <v>0</v>
      </c>
      <c r="T7390" s="24" t="str">
        <f t="shared" si="1272"/>
        <v>drain</v>
      </c>
      <c r="V7390" s="24">
        <f t="shared" si="1275"/>
        <v>0</v>
      </c>
      <c r="W7390" s="24">
        <f t="shared" si="1273"/>
        <v>0</v>
      </c>
      <c r="X7390" s="24">
        <f t="shared" si="1276"/>
        <v>0</v>
      </c>
      <c r="Z7390" s="24">
        <f t="shared" si="1274"/>
        <v>14676.208070311091</v>
      </c>
      <c r="AB7390" s="24">
        <f t="shared" si="1268"/>
        <v>0</v>
      </c>
    </row>
    <row r="7391" x14ac:dyDescent="0.2">
      <c r="I7391" s="25">
        <v>7386</v>
      </c>
      <c r="J7391" s="29">
        <v>0</v>
      </c>
      <c r="L7391" s="25">
        <v>19749.269126820564</v>
      </c>
      <c r="N7391" s="25">
        <v>7386</v>
      </c>
      <c r="O7391" s="25">
        <f t="shared" si="1269"/>
        <v>15700.668955822348</v>
      </c>
      <c r="P7391" s="25">
        <f t="shared" si="1266"/>
        <v>15700.668955822348</v>
      </c>
      <c r="Q7391" s="25">
        <f t="shared" si="1267"/>
        <v>0</v>
      </c>
      <c r="R7391" s="25">
        <f t="shared" si="1270"/>
        <v>15700.668955822348</v>
      </c>
      <c r="S7391" s="25">
        <f t="shared" si="1271"/>
        <v>0</v>
      </c>
      <c r="T7391" s="25" t="str">
        <f t="shared" si="1272"/>
        <v>drain</v>
      </c>
      <c r="V7391" s="25">
        <f t="shared" si="1275"/>
        <v>0</v>
      </c>
      <c r="W7391" s="25">
        <f t="shared" si="1273"/>
        <v>0</v>
      </c>
      <c r="X7391" s="25">
        <f t="shared" si="1276"/>
        <v>0</v>
      </c>
      <c r="Z7391" s="25">
        <f t="shared" si="1274"/>
        <v>15700.668955822348</v>
      </c>
      <c r="AB7391" s="25">
        <f t="shared" si="1268"/>
        <v>0</v>
      </c>
    </row>
    <row r="7392" x14ac:dyDescent="0.2">
      <c r="I7392" s="24">
        <v>7387</v>
      </c>
      <c r="J7392" s="28">
        <v>0</v>
      </c>
      <c r="L7392" s="24">
        <v>20209.501554203031</v>
      </c>
      <c r="N7392" s="24">
        <v>7387</v>
      </c>
      <c r="O7392" s="24">
        <f t="shared" si="1269"/>
        <v>16066.553735591409</v>
      </c>
      <c r="P7392" s="24">
        <f t="shared" si="1266"/>
        <v>16066.553735591409</v>
      </c>
      <c r="Q7392" s="24">
        <f t="shared" si="1267"/>
        <v>0</v>
      </c>
      <c r="R7392" s="24">
        <f t="shared" si="1270"/>
        <v>16066.553735591409</v>
      </c>
      <c r="S7392" s="24">
        <f t="shared" si="1271"/>
        <v>0</v>
      </c>
      <c r="T7392" s="24" t="str">
        <f t="shared" si="1272"/>
        <v>drain</v>
      </c>
      <c r="V7392" s="24">
        <f t="shared" si="1275"/>
        <v>0</v>
      </c>
      <c r="W7392" s="24">
        <f t="shared" si="1273"/>
        <v>0</v>
      </c>
      <c r="X7392" s="24">
        <f t="shared" si="1276"/>
        <v>0</v>
      </c>
      <c r="Z7392" s="24">
        <f t="shared" si="1274"/>
        <v>16066.553735591409</v>
      </c>
      <c r="AB7392" s="24">
        <f t="shared" si="1268"/>
        <v>0</v>
      </c>
    </row>
    <row r="7393" x14ac:dyDescent="0.2">
      <c r="I7393" s="25">
        <v>7388</v>
      </c>
      <c r="J7393" s="29">
        <v>0</v>
      </c>
      <c r="L7393" s="25">
        <v>19799.667678642272</v>
      </c>
      <c r="N7393" s="25">
        <v>7388</v>
      </c>
      <c r="O7393" s="25">
        <f t="shared" si="1269"/>
        <v>15740.735804520607</v>
      </c>
      <c r="P7393" s="25">
        <f t="shared" si="1266"/>
        <v>15740.735804520607</v>
      </c>
      <c r="Q7393" s="25">
        <f t="shared" si="1267"/>
        <v>0</v>
      </c>
      <c r="R7393" s="25">
        <f t="shared" si="1270"/>
        <v>15740.735804520607</v>
      </c>
      <c r="S7393" s="25">
        <f t="shared" si="1271"/>
        <v>0</v>
      </c>
      <c r="T7393" s="25" t="str">
        <f t="shared" si="1272"/>
        <v>drain</v>
      </c>
      <c r="V7393" s="25">
        <f t="shared" si="1275"/>
        <v>0</v>
      </c>
      <c r="W7393" s="25">
        <f t="shared" si="1273"/>
        <v>0</v>
      </c>
      <c r="X7393" s="25">
        <f t="shared" si="1276"/>
        <v>0</v>
      </c>
      <c r="Z7393" s="25">
        <f t="shared" si="1274"/>
        <v>15740.735804520607</v>
      </c>
      <c r="AB7393" s="25">
        <f t="shared" si="1268"/>
        <v>0</v>
      </c>
    </row>
    <row r="7394" x14ac:dyDescent="0.2">
      <c r="I7394" s="24">
        <v>7389</v>
      </c>
      <c r="J7394" s="28">
        <v>0</v>
      </c>
      <c r="L7394" s="24">
        <v>19249.060498046874</v>
      </c>
      <c r="N7394" s="24">
        <v>7389</v>
      </c>
      <c r="O7394" s="24">
        <f t="shared" si="1269"/>
        <v>15303.003095947266</v>
      </c>
      <c r="P7394" s="24">
        <f t="shared" si="1266"/>
        <v>15303.003095947266</v>
      </c>
      <c r="Q7394" s="24">
        <f t="shared" si="1267"/>
        <v>0</v>
      </c>
      <c r="R7394" s="24">
        <f t="shared" si="1270"/>
        <v>15303.003095947266</v>
      </c>
      <c r="S7394" s="24">
        <f t="shared" si="1271"/>
        <v>0</v>
      </c>
      <c r="T7394" s="24" t="str">
        <f t="shared" si="1272"/>
        <v>drain</v>
      </c>
      <c r="V7394" s="24">
        <f t="shared" si="1275"/>
        <v>0</v>
      </c>
      <c r="W7394" s="24">
        <f t="shared" si="1273"/>
        <v>0</v>
      </c>
      <c r="X7394" s="24">
        <f t="shared" si="1276"/>
        <v>0</v>
      </c>
      <c r="Z7394" s="24">
        <f t="shared" si="1274"/>
        <v>15303.003095947266</v>
      </c>
      <c r="AB7394" s="24">
        <f t="shared" si="1268"/>
        <v>0</v>
      </c>
    </row>
    <row r="7395" x14ac:dyDescent="0.2">
      <c r="I7395" s="25">
        <v>7390</v>
      </c>
      <c r="J7395" s="29">
        <v>0</v>
      </c>
      <c r="L7395" s="25">
        <v>18500.240972805022</v>
      </c>
      <c r="N7395" s="25">
        <v>7390</v>
      </c>
      <c r="O7395" s="25">
        <f t="shared" si="1269"/>
        <v>14707.691573379994</v>
      </c>
      <c r="P7395" s="25">
        <f t="shared" si="1266"/>
        <v>14707.691573379994</v>
      </c>
      <c r="Q7395" s="25">
        <f t="shared" si="1267"/>
        <v>0</v>
      </c>
      <c r="R7395" s="25">
        <f t="shared" si="1270"/>
        <v>14707.691573379994</v>
      </c>
      <c r="S7395" s="25">
        <f t="shared" si="1271"/>
        <v>0</v>
      </c>
      <c r="T7395" s="25" t="str">
        <f t="shared" si="1272"/>
        <v>drain</v>
      </c>
      <c r="V7395" s="25">
        <f t="shared" si="1275"/>
        <v>0</v>
      </c>
      <c r="W7395" s="25">
        <f t="shared" si="1273"/>
        <v>0</v>
      </c>
      <c r="X7395" s="25">
        <f t="shared" si="1276"/>
        <v>0</v>
      </c>
      <c r="Z7395" s="25">
        <f t="shared" si="1274"/>
        <v>14707.691573379994</v>
      </c>
      <c r="AB7395" s="25">
        <f t="shared" si="1268"/>
        <v>0</v>
      </c>
    </row>
    <row r="7396" x14ac:dyDescent="0.2">
      <c r="I7396" s="24">
        <v>7391</v>
      </c>
      <c r="J7396" s="28">
        <v>0</v>
      </c>
      <c r="L7396" s="24">
        <v>17397.267648220062</v>
      </c>
      <c r="N7396" s="24">
        <v>7391</v>
      </c>
      <c r="O7396" s="24">
        <f t="shared" si="1269"/>
        <v>13830.82778033495</v>
      </c>
      <c r="P7396" s="24">
        <f t="shared" si="1266"/>
        <v>13830.82778033495</v>
      </c>
      <c r="Q7396" s="24">
        <f t="shared" si="1267"/>
        <v>0</v>
      </c>
      <c r="R7396" s="24">
        <f t="shared" si="1270"/>
        <v>13830.82778033495</v>
      </c>
      <c r="S7396" s="24">
        <f t="shared" si="1271"/>
        <v>0</v>
      </c>
      <c r="T7396" s="24" t="str">
        <f t="shared" si="1272"/>
        <v>drain</v>
      </c>
      <c r="V7396" s="24">
        <f t="shared" si="1275"/>
        <v>0</v>
      </c>
      <c r="W7396" s="24">
        <f t="shared" si="1273"/>
        <v>0</v>
      </c>
      <c r="X7396" s="24">
        <f t="shared" si="1276"/>
        <v>0</v>
      </c>
      <c r="Z7396" s="24">
        <f t="shared" si="1274"/>
        <v>13830.82778033495</v>
      </c>
      <c r="AB7396" s="24">
        <f t="shared" si="1268"/>
        <v>0</v>
      </c>
    </row>
    <row r="7397" x14ac:dyDescent="0.2">
      <c r="I7397" s="25">
        <v>7392</v>
      </c>
      <c r="J7397" s="29">
        <v>0</v>
      </c>
      <c r="L7397" s="25">
        <v>16643.825937318801</v>
      </c>
      <c r="N7397" s="25">
        <v>7392</v>
      </c>
      <c r="O7397" s="25">
        <f t="shared" si="1269"/>
        <v>13231.841620168447</v>
      </c>
      <c r="P7397" s="25">
        <f t="shared" si="1266"/>
        <v>13231.841620168447</v>
      </c>
      <c r="Q7397" s="25">
        <f t="shared" si="1267"/>
        <v>0</v>
      </c>
      <c r="R7397" s="25">
        <f t="shared" si="1270"/>
        <v>13231.841620168447</v>
      </c>
      <c r="S7397" s="25">
        <f t="shared" si="1271"/>
        <v>0</v>
      </c>
      <c r="T7397" s="25" t="str">
        <f t="shared" si="1272"/>
        <v>drain</v>
      </c>
      <c r="V7397" s="25">
        <f t="shared" si="1275"/>
        <v>0</v>
      </c>
      <c r="W7397" s="25">
        <f t="shared" si="1273"/>
        <v>0</v>
      </c>
      <c r="X7397" s="25">
        <f t="shared" si="1276"/>
        <v>0</v>
      </c>
      <c r="Z7397" s="25">
        <f t="shared" si="1274"/>
        <v>13231.841620168447</v>
      </c>
      <c r="AB7397" s="25">
        <f t="shared" si="1268"/>
        <v>0</v>
      </c>
    </row>
    <row r="7398" x14ac:dyDescent="0.2">
      <c r="I7398" s="24">
        <v>7393</v>
      </c>
      <c r="J7398" s="28">
        <v>0</v>
      </c>
      <c r="L7398" s="24">
        <v>15443.268982696532</v>
      </c>
      <c r="N7398" s="24">
        <v>7393</v>
      </c>
      <c r="O7398" s="24">
        <f t="shared" si="1269"/>
        <v>12277.398841243745</v>
      </c>
      <c r="P7398" s="24">
        <f t="shared" si="1266"/>
        <v>12277.398841243745</v>
      </c>
      <c r="Q7398" s="24">
        <f t="shared" si="1267"/>
        <v>0</v>
      </c>
      <c r="R7398" s="24">
        <f t="shared" si="1270"/>
        <v>12277.398841243745</v>
      </c>
      <c r="S7398" s="24">
        <f t="shared" si="1271"/>
        <v>0</v>
      </c>
      <c r="T7398" s="24" t="str">
        <f t="shared" si="1272"/>
        <v>drain</v>
      </c>
      <c r="V7398" s="24">
        <f t="shared" si="1275"/>
        <v>0</v>
      </c>
      <c r="W7398" s="24">
        <f t="shared" si="1273"/>
        <v>0</v>
      </c>
      <c r="X7398" s="24">
        <f t="shared" si="1276"/>
        <v>0</v>
      </c>
      <c r="Z7398" s="24">
        <f t="shared" si="1274"/>
        <v>12277.398841243745</v>
      </c>
      <c r="AB7398" s="24">
        <f t="shared" si="1268"/>
        <v>0</v>
      </c>
    </row>
    <row r="7399" x14ac:dyDescent="0.2">
      <c r="I7399" s="25">
        <v>7394</v>
      </c>
      <c r="J7399" s="29">
        <v>0</v>
      </c>
      <c r="L7399" s="25">
        <v>14823.308743965625</v>
      </c>
      <c r="N7399" s="25">
        <v>7394</v>
      </c>
      <c r="O7399" s="25">
        <f t="shared" si="1269"/>
        <v>11784.530451452672</v>
      </c>
      <c r="P7399" s="25">
        <f t="shared" si="1266"/>
        <v>11784.530451452672</v>
      </c>
      <c r="Q7399" s="25">
        <f t="shared" si="1267"/>
        <v>0</v>
      </c>
      <c r="R7399" s="25">
        <f t="shared" si="1270"/>
        <v>11784.530451452672</v>
      </c>
      <c r="S7399" s="25">
        <f t="shared" si="1271"/>
        <v>0</v>
      </c>
      <c r="T7399" s="25" t="str">
        <f t="shared" si="1272"/>
        <v>drain</v>
      </c>
      <c r="V7399" s="25">
        <f t="shared" si="1275"/>
        <v>0</v>
      </c>
      <c r="W7399" s="25">
        <f t="shared" si="1273"/>
        <v>0</v>
      </c>
      <c r="X7399" s="25">
        <f t="shared" si="1276"/>
        <v>0</v>
      </c>
      <c r="Z7399" s="25">
        <f t="shared" si="1274"/>
        <v>11784.530451452672</v>
      </c>
      <c r="AB7399" s="25">
        <f t="shared" si="1268"/>
        <v>0</v>
      </c>
    </row>
    <row r="7400" x14ac:dyDescent="0.2">
      <c r="I7400" s="24">
        <v>7395</v>
      </c>
      <c r="J7400" s="28">
        <v>0</v>
      </c>
      <c r="L7400" s="24">
        <v>14139.755846524238</v>
      </c>
      <c r="N7400" s="24">
        <v>7395</v>
      </c>
      <c r="O7400" s="24">
        <f t="shared" si="1269"/>
        <v>11241.10589798677</v>
      </c>
      <c r="P7400" s="24">
        <f t="shared" si="1266"/>
        <v>11241.10589798677</v>
      </c>
      <c r="Q7400" s="24">
        <f t="shared" si="1267"/>
        <v>0</v>
      </c>
      <c r="R7400" s="24">
        <f t="shared" si="1270"/>
        <v>11241.10589798677</v>
      </c>
      <c r="S7400" s="24">
        <f t="shared" si="1271"/>
        <v>0</v>
      </c>
      <c r="T7400" s="24" t="str">
        <f t="shared" si="1272"/>
        <v>drain</v>
      </c>
      <c r="V7400" s="24">
        <f t="shared" si="1275"/>
        <v>0</v>
      </c>
      <c r="W7400" s="24">
        <f t="shared" si="1273"/>
        <v>0</v>
      </c>
      <c r="X7400" s="24">
        <f t="shared" si="1276"/>
        <v>0</v>
      </c>
      <c r="Z7400" s="24">
        <f t="shared" si="1274"/>
        <v>11241.10589798677</v>
      </c>
      <c r="AB7400" s="24">
        <f t="shared" si="1268"/>
        <v>0</v>
      </c>
    </row>
    <row r="7401" x14ac:dyDescent="0.2">
      <c r="I7401" s="25">
        <v>7396</v>
      </c>
      <c r="J7401" s="29">
        <v>0</v>
      </c>
      <c r="L7401" s="25">
        <v>13699.126923441885</v>
      </c>
      <c r="N7401" s="25">
        <v>7396</v>
      </c>
      <c r="O7401" s="25">
        <f t="shared" si="1269"/>
        <v>10890.805904136299</v>
      </c>
      <c r="P7401" s="25">
        <f t="shared" si="1266"/>
        <v>10890.805904136299</v>
      </c>
      <c r="Q7401" s="25">
        <f t="shared" si="1267"/>
        <v>0</v>
      </c>
      <c r="R7401" s="25">
        <f t="shared" si="1270"/>
        <v>10890.805904136299</v>
      </c>
      <c r="S7401" s="25">
        <f t="shared" si="1271"/>
        <v>0</v>
      </c>
      <c r="T7401" s="25" t="str">
        <f t="shared" si="1272"/>
        <v>drain</v>
      </c>
      <c r="V7401" s="25">
        <f t="shared" si="1275"/>
        <v>0</v>
      </c>
      <c r="W7401" s="25">
        <f t="shared" si="1273"/>
        <v>0</v>
      </c>
      <c r="X7401" s="25">
        <f t="shared" si="1276"/>
        <v>0</v>
      </c>
      <c r="Z7401" s="25">
        <f t="shared" si="1274"/>
        <v>10890.805904136299</v>
      </c>
      <c r="AB7401" s="25">
        <f t="shared" si="1268"/>
        <v>0</v>
      </c>
    </row>
    <row r="7402" x14ac:dyDescent="0.2">
      <c r="I7402" s="24">
        <v>7397</v>
      </c>
      <c r="J7402" s="28">
        <v>0</v>
      </c>
      <c r="L7402" s="24">
        <v>13713.980696201323</v>
      </c>
      <c r="N7402" s="24">
        <v>7397</v>
      </c>
      <c r="O7402" s="24">
        <f t="shared" si="1269"/>
        <v>10902.614653480052</v>
      </c>
      <c r="P7402" s="24">
        <f t="shared" si="1266"/>
        <v>10902.614653480052</v>
      </c>
      <c r="Q7402" s="24">
        <f t="shared" si="1267"/>
        <v>0</v>
      </c>
      <c r="R7402" s="24">
        <f t="shared" si="1270"/>
        <v>10902.614653480052</v>
      </c>
      <c r="S7402" s="24">
        <f t="shared" si="1271"/>
        <v>0</v>
      </c>
      <c r="T7402" s="24" t="str">
        <f t="shared" si="1272"/>
        <v>drain</v>
      </c>
      <c r="V7402" s="24">
        <f t="shared" si="1275"/>
        <v>0</v>
      </c>
      <c r="W7402" s="24">
        <f t="shared" si="1273"/>
        <v>0</v>
      </c>
      <c r="X7402" s="24">
        <f t="shared" si="1276"/>
        <v>0</v>
      </c>
      <c r="Z7402" s="24">
        <f t="shared" si="1274"/>
        <v>10902.614653480052</v>
      </c>
      <c r="AB7402" s="24">
        <f t="shared" si="1268"/>
        <v>0</v>
      </c>
    </row>
    <row r="7403" x14ac:dyDescent="0.2">
      <c r="I7403" s="25">
        <v>7398</v>
      </c>
      <c r="J7403" s="29">
        <v>0</v>
      </c>
      <c r="L7403" s="25">
        <v>13981.480174541472</v>
      </c>
      <c r="N7403" s="25">
        <v>7398</v>
      </c>
      <c r="O7403" s="25">
        <f t="shared" si="1269"/>
        <v>11115.276738760471</v>
      </c>
      <c r="P7403" s="25">
        <f t="shared" si="1266"/>
        <v>11115.276738760471</v>
      </c>
      <c r="Q7403" s="25">
        <f t="shared" si="1267"/>
        <v>0</v>
      </c>
      <c r="R7403" s="25">
        <f t="shared" si="1270"/>
        <v>11115.276738760471</v>
      </c>
      <c r="S7403" s="25">
        <f t="shared" si="1271"/>
        <v>0</v>
      </c>
      <c r="T7403" s="25" t="str">
        <f t="shared" si="1272"/>
        <v>drain</v>
      </c>
      <c r="V7403" s="25">
        <f t="shared" si="1275"/>
        <v>0</v>
      </c>
      <c r="W7403" s="25">
        <f t="shared" si="1273"/>
        <v>0</v>
      </c>
      <c r="X7403" s="25">
        <f t="shared" si="1276"/>
        <v>0</v>
      </c>
      <c r="Z7403" s="25">
        <f t="shared" si="1274"/>
        <v>11115.276738760471</v>
      </c>
      <c r="AB7403" s="25">
        <f t="shared" si="1268"/>
        <v>0</v>
      </c>
    </row>
    <row r="7404" x14ac:dyDescent="0.2">
      <c r="I7404" s="24">
        <v>7399</v>
      </c>
      <c r="J7404" s="28">
        <v>0</v>
      </c>
      <c r="L7404" s="24">
        <v>13849.118681430815</v>
      </c>
      <c r="N7404" s="24">
        <v>7399</v>
      </c>
      <c r="O7404" s="24">
        <f t="shared" si="1269"/>
        <v>11010.049351737498</v>
      </c>
      <c r="P7404" s="24">
        <f t="shared" si="1266"/>
        <v>11010.049351737498</v>
      </c>
      <c r="Q7404" s="24">
        <f t="shared" si="1267"/>
        <v>0</v>
      </c>
      <c r="R7404" s="24">
        <f t="shared" si="1270"/>
        <v>11010.049351737498</v>
      </c>
      <c r="S7404" s="24">
        <f t="shared" si="1271"/>
        <v>0</v>
      </c>
      <c r="T7404" s="24" t="str">
        <f t="shared" si="1272"/>
        <v>drain</v>
      </c>
      <c r="V7404" s="24">
        <f t="shared" si="1275"/>
        <v>0</v>
      </c>
      <c r="W7404" s="24">
        <f t="shared" si="1273"/>
        <v>0</v>
      </c>
      <c r="X7404" s="24">
        <f t="shared" si="1276"/>
        <v>0</v>
      </c>
      <c r="Z7404" s="24">
        <f t="shared" si="1274"/>
        <v>11010.049351737498</v>
      </c>
      <c r="AB7404" s="24">
        <f t="shared" si="1268"/>
        <v>0</v>
      </c>
    </row>
    <row r="7405" x14ac:dyDescent="0.2">
      <c r="I7405" s="25">
        <v>7400</v>
      </c>
      <c r="J7405" s="29">
        <v>0.238284255</v>
      </c>
      <c r="L7405" s="25">
        <v>14813.4612660408</v>
      </c>
      <c r="N7405" s="25">
        <v>7400</v>
      </c>
      <c r="O7405" s="25">
        <f t="shared" si="1269"/>
        <v>11776.701706502437</v>
      </c>
      <c r="P7405" s="25">
        <f t="shared" si="1266"/>
        <v>11776.701706502437</v>
      </c>
      <c r="Q7405" s="25">
        <f t="shared" si="1267"/>
        <v>19062.740399999999</v>
      </c>
      <c r="R7405" s="25">
        <f t="shared" si="1270"/>
        <v>0</v>
      </c>
      <c r="S7405" s="25">
        <f t="shared" si="1271"/>
        <v>7286.0386934975613</v>
      </c>
      <c r="T7405" s="25" t="str">
        <f t="shared" si="1272"/>
        <v>charge</v>
      </c>
      <c r="V7405" s="25">
        <f t="shared" si="1275"/>
        <v>4000</v>
      </c>
      <c r="W7405" s="25">
        <f t="shared" si="1273"/>
        <v>4000</v>
      </c>
      <c r="X7405" s="25">
        <f t="shared" si="1276"/>
        <v>0</v>
      </c>
      <c r="Z7405" s="25">
        <f t="shared" si="1274"/>
        <v>0</v>
      </c>
      <c r="AB7405" s="25">
        <f t="shared" si="1268"/>
        <v>3286.0386934975613</v>
      </c>
    </row>
    <row r="7406" x14ac:dyDescent="0.2">
      <c r="I7406" s="24">
        <v>7401</v>
      </c>
      <c r="J7406" s="28">
        <v>0.22766665900000002</v>
      </c>
      <c r="L7406" s="24">
        <v>15721.768588924408</v>
      </c>
      <c r="N7406" s="24">
        <v>7401</v>
      </c>
      <c r="O7406" s="24">
        <f t="shared" si="1269"/>
        <v>12498.806028194904</v>
      </c>
      <c r="P7406" s="24">
        <f t="shared" si="1266"/>
        <v>12498.806028194904</v>
      </c>
      <c r="Q7406" s="24">
        <f t="shared" si="1267"/>
        <v>18213.332720000002</v>
      </c>
      <c r="R7406" s="24">
        <f t="shared" si="1270"/>
        <v>0</v>
      </c>
      <c r="S7406" s="24">
        <f t="shared" si="1271"/>
        <v>5714.5266918050984</v>
      </c>
      <c r="T7406" s="24" t="str">
        <f t="shared" si="1272"/>
        <v>charge</v>
      </c>
      <c r="V7406" s="24">
        <f t="shared" si="1275"/>
        <v>0</v>
      </c>
      <c r="W7406" s="24">
        <f t="shared" si="1273"/>
        <v>4000</v>
      </c>
      <c r="X7406" s="24">
        <f t="shared" si="1276"/>
        <v>0</v>
      </c>
      <c r="Z7406" s="24">
        <f t="shared" si="1274"/>
        <v>0</v>
      </c>
      <c r="AB7406" s="24">
        <f t="shared" si="1268"/>
        <v>5714.5266918050984</v>
      </c>
    </row>
    <row r="7407" x14ac:dyDescent="0.2">
      <c r="I7407" s="25">
        <v>7402</v>
      </c>
      <c r="J7407" s="29">
        <v>0.38663979100000001</v>
      </c>
      <c r="L7407" s="25">
        <v>16924.720446491239</v>
      </c>
      <c r="N7407" s="25">
        <v>7402</v>
      </c>
      <c r="O7407" s="25">
        <f t="shared" si="1269"/>
        <v>13455.152754960536</v>
      </c>
      <c r="P7407" s="25">
        <f t="shared" si="1266"/>
        <v>13455.152754960536</v>
      </c>
      <c r="Q7407" s="25">
        <f t="shared" si="1267"/>
        <v>30931.183280000001</v>
      </c>
      <c r="R7407" s="25">
        <f t="shared" si="1270"/>
        <v>0</v>
      </c>
      <c r="S7407" s="25">
        <f t="shared" si="1271"/>
        <v>17476.030525039467</v>
      </c>
      <c r="T7407" s="25" t="str">
        <f t="shared" si="1272"/>
        <v>charge</v>
      </c>
      <c r="V7407" s="25">
        <f t="shared" si="1275"/>
        <v>0</v>
      </c>
      <c r="W7407" s="25">
        <f t="shared" si="1273"/>
        <v>4000</v>
      </c>
      <c r="X7407" s="25">
        <f t="shared" si="1276"/>
        <v>0</v>
      </c>
      <c r="Z7407" s="25">
        <f t="shared" si="1274"/>
        <v>0</v>
      </c>
      <c r="AB7407" s="25">
        <f t="shared" si="1268"/>
        <v>17476.030525039467</v>
      </c>
    </row>
    <row r="7408" x14ac:dyDescent="0.2">
      <c r="I7408" s="24">
        <v>7403</v>
      </c>
      <c r="J7408" s="28">
        <v>0.56646027300000001</v>
      </c>
      <c r="L7408" s="24">
        <v>17376.514215755462</v>
      </c>
      <c r="N7408" s="24">
        <v>7403</v>
      </c>
      <c r="O7408" s="24">
        <f t="shared" si="1269"/>
        <v>13814.328801525593</v>
      </c>
      <c r="P7408" s="24">
        <f t="shared" si="1266"/>
        <v>13814.328801525593</v>
      </c>
      <c r="Q7408" s="24">
        <f t="shared" si="1267"/>
        <v>45316.821840000004</v>
      </c>
      <c r="R7408" s="24">
        <f t="shared" si="1270"/>
        <v>0</v>
      </c>
      <c r="S7408" s="24">
        <f t="shared" si="1271"/>
        <v>31502.493038474411</v>
      </c>
      <c r="T7408" s="24" t="str">
        <f t="shared" si="1272"/>
        <v>charge</v>
      </c>
      <c r="V7408" s="24">
        <f t="shared" si="1275"/>
        <v>0</v>
      </c>
      <c r="W7408" s="24">
        <f t="shared" si="1273"/>
        <v>4000</v>
      </c>
      <c r="X7408" s="24">
        <f t="shared" si="1276"/>
        <v>0</v>
      </c>
      <c r="Z7408" s="24">
        <f t="shared" si="1274"/>
        <v>0</v>
      </c>
      <c r="AB7408" s="24">
        <f t="shared" si="1268"/>
        <v>31502.493038474411</v>
      </c>
    </row>
    <row r="7409" x14ac:dyDescent="0.2">
      <c r="I7409" s="25">
        <v>7404</v>
      </c>
      <c r="J7409" s="29">
        <v>0.60388208799999998</v>
      </c>
      <c r="L7409" s="25">
        <v>17971.201946926114</v>
      </c>
      <c r="N7409" s="25">
        <v>7404</v>
      </c>
      <c r="O7409" s="25">
        <f t="shared" si="1269"/>
        <v>14287.105547806261</v>
      </c>
      <c r="P7409" s="25">
        <f t="shared" si="1266"/>
        <v>14287.105547806261</v>
      </c>
      <c r="Q7409" s="25">
        <f t="shared" si="1267"/>
        <v>48310.567040000002</v>
      </c>
      <c r="R7409" s="25">
        <f t="shared" si="1270"/>
        <v>0</v>
      </c>
      <c r="S7409" s="25">
        <f t="shared" si="1271"/>
        <v>34023.461492193739</v>
      </c>
      <c r="T7409" s="25" t="str">
        <f t="shared" si="1272"/>
        <v>charge</v>
      </c>
      <c r="V7409" s="25">
        <f t="shared" si="1275"/>
        <v>0</v>
      </c>
      <c r="W7409" s="25">
        <f t="shared" si="1273"/>
        <v>4000</v>
      </c>
      <c r="X7409" s="25">
        <f t="shared" si="1276"/>
        <v>0</v>
      </c>
      <c r="Z7409" s="25">
        <f t="shared" si="1274"/>
        <v>0</v>
      </c>
      <c r="AB7409" s="25">
        <f t="shared" si="1268"/>
        <v>34023.461492193739</v>
      </c>
    </row>
    <row r="7410" x14ac:dyDescent="0.2">
      <c r="I7410" s="24">
        <v>7405</v>
      </c>
      <c r="J7410" s="28">
        <v>0.612779823</v>
      </c>
      <c r="L7410" s="24">
        <v>18006.577677822112</v>
      </c>
      <c r="N7410" s="24">
        <v>7405</v>
      </c>
      <c r="O7410" s="24">
        <f t="shared" si="1269"/>
        <v>14315.22925386858</v>
      </c>
      <c r="P7410" s="24">
        <f t="shared" si="1266"/>
        <v>14315.22925386858</v>
      </c>
      <c r="Q7410" s="24">
        <f t="shared" si="1267"/>
        <v>49022.385840000003</v>
      </c>
      <c r="R7410" s="24">
        <f t="shared" si="1270"/>
        <v>0</v>
      </c>
      <c r="S7410" s="24">
        <f t="shared" si="1271"/>
        <v>34707.156586131423</v>
      </c>
      <c r="T7410" s="24" t="str">
        <f t="shared" si="1272"/>
        <v>charge</v>
      </c>
      <c r="V7410" s="24">
        <f t="shared" si="1275"/>
        <v>0</v>
      </c>
      <c r="W7410" s="24">
        <f t="shared" si="1273"/>
        <v>4000</v>
      </c>
      <c r="X7410" s="24">
        <f t="shared" si="1276"/>
        <v>0</v>
      </c>
      <c r="Z7410" s="24">
        <f t="shared" si="1274"/>
        <v>0</v>
      </c>
      <c r="AB7410" s="24">
        <f t="shared" si="1268"/>
        <v>34707.156586131423</v>
      </c>
    </row>
    <row r="7411" x14ac:dyDescent="0.2">
      <c r="I7411" s="25">
        <v>7406</v>
      </c>
      <c r="J7411" s="29">
        <v>0.50030301799999999</v>
      </c>
      <c r="L7411" s="25">
        <v>18293.242738533019</v>
      </c>
      <c r="N7411" s="25">
        <v>7406</v>
      </c>
      <c r="O7411" s="25">
        <f t="shared" si="1269"/>
        <v>14543.12797713375</v>
      </c>
      <c r="P7411" s="25">
        <f t="shared" si="1266"/>
        <v>14543.12797713375</v>
      </c>
      <c r="Q7411" s="25">
        <f t="shared" si="1267"/>
        <v>40024.241439999998</v>
      </c>
      <c r="R7411" s="25">
        <f t="shared" si="1270"/>
        <v>0</v>
      </c>
      <c r="S7411" s="25">
        <f t="shared" si="1271"/>
        <v>25481.113462866248</v>
      </c>
      <c r="T7411" s="25" t="str">
        <f t="shared" si="1272"/>
        <v>charge</v>
      </c>
      <c r="V7411" s="25">
        <f t="shared" si="1275"/>
        <v>0</v>
      </c>
      <c r="W7411" s="25">
        <f t="shared" si="1273"/>
        <v>4000</v>
      </c>
      <c r="X7411" s="25">
        <f t="shared" si="1276"/>
        <v>0</v>
      </c>
      <c r="Z7411" s="25">
        <f t="shared" si="1274"/>
        <v>0</v>
      </c>
      <c r="AB7411" s="25">
        <f t="shared" si="1268"/>
        <v>25481.113462866248</v>
      </c>
    </row>
    <row r="7412" x14ac:dyDescent="0.2">
      <c r="I7412" s="24">
        <v>7407</v>
      </c>
      <c r="J7412" s="28">
        <v>0.31205116700000002</v>
      </c>
      <c r="L7412" s="24">
        <v>18093.161615371704</v>
      </c>
      <c r="N7412" s="24">
        <v>7407</v>
      </c>
      <c r="O7412" s="24">
        <f t="shared" si="1269"/>
        <v>14384.063484220505</v>
      </c>
      <c r="P7412" s="24">
        <f t="shared" si="1266"/>
        <v>14384.063484220505</v>
      </c>
      <c r="Q7412" s="24">
        <f t="shared" si="1267"/>
        <v>24964.093360000003</v>
      </c>
      <c r="R7412" s="24">
        <f t="shared" si="1270"/>
        <v>0</v>
      </c>
      <c r="S7412" s="24">
        <f t="shared" si="1271"/>
        <v>10580.029875779497</v>
      </c>
      <c r="T7412" s="24" t="str">
        <f t="shared" si="1272"/>
        <v>charge</v>
      </c>
      <c r="V7412" s="24">
        <f t="shared" si="1275"/>
        <v>0</v>
      </c>
      <c r="W7412" s="24">
        <f t="shared" si="1273"/>
        <v>4000</v>
      </c>
      <c r="X7412" s="24">
        <f t="shared" si="1276"/>
        <v>0</v>
      </c>
      <c r="Z7412" s="24">
        <f t="shared" si="1274"/>
        <v>0</v>
      </c>
      <c r="AB7412" s="24">
        <f t="shared" si="1268"/>
        <v>10580.029875779497</v>
      </c>
    </row>
    <row r="7413" x14ac:dyDescent="0.2">
      <c r="I7413" s="25">
        <v>7408</v>
      </c>
      <c r="J7413" s="29">
        <v>0.16625791200000001</v>
      </c>
      <c r="L7413" s="25">
        <v>18052.430025672911</v>
      </c>
      <c r="N7413" s="25">
        <v>7408</v>
      </c>
      <c r="O7413" s="25">
        <f t="shared" si="1269"/>
        <v>14351.681870409964</v>
      </c>
      <c r="P7413" s="25">
        <f t="shared" si="1266"/>
        <v>14351.681870409964</v>
      </c>
      <c r="Q7413" s="25">
        <f t="shared" si="1267"/>
        <v>13300.632960000001</v>
      </c>
      <c r="R7413" s="25">
        <f t="shared" si="1270"/>
        <v>1051.0489104099634</v>
      </c>
      <c r="S7413" s="25">
        <f t="shared" si="1271"/>
        <v>0</v>
      </c>
      <c r="T7413" s="25" t="str">
        <f t="shared" si="1272"/>
        <v>drain</v>
      </c>
      <c r="V7413" s="25">
        <f t="shared" si="1275"/>
        <v>0</v>
      </c>
      <c r="W7413" s="25">
        <f t="shared" si="1273"/>
        <v>2948.9510895900366</v>
      </c>
      <c r="X7413" s="25">
        <f t="shared" si="1276"/>
        <v>1051.0489104099634</v>
      </c>
      <c r="Z7413" s="25">
        <f t="shared" si="1274"/>
        <v>0</v>
      </c>
      <c r="AB7413" s="25">
        <f t="shared" si="1268"/>
        <v>0</v>
      </c>
    </row>
    <row r="7414" x14ac:dyDescent="0.2">
      <c r="I7414" s="24">
        <v>7409</v>
      </c>
      <c r="J7414" s="28">
        <v>8.2636469000000004E-2</v>
      </c>
      <c r="L7414" s="24">
        <v>18266.6017745018</v>
      </c>
      <c r="N7414" s="24">
        <v>7409</v>
      </c>
      <c r="O7414" s="24">
        <f t="shared" si="1269"/>
        <v>14521.948410728932</v>
      </c>
      <c r="P7414" s="24">
        <f t="shared" si="1266"/>
        <v>14521.948410728932</v>
      </c>
      <c r="Q7414" s="24">
        <f t="shared" si="1267"/>
        <v>6610.91752</v>
      </c>
      <c r="R7414" s="24">
        <f t="shared" si="1270"/>
        <v>7911.0308907289318</v>
      </c>
      <c r="S7414" s="24">
        <f t="shared" si="1271"/>
        <v>0</v>
      </c>
      <c r="T7414" s="24" t="str">
        <f t="shared" si="1272"/>
        <v>drain</v>
      </c>
      <c r="V7414" s="24">
        <f t="shared" si="1275"/>
        <v>0</v>
      </c>
      <c r="W7414" s="24">
        <f t="shared" si="1273"/>
        <v>0</v>
      </c>
      <c r="X7414" s="24">
        <f t="shared" si="1276"/>
        <v>2948.9510895900366</v>
      </c>
      <c r="Z7414" s="24">
        <f t="shared" si="1274"/>
        <v>4962.0798011388952</v>
      </c>
      <c r="AB7414" s="24">
        <f t="shared" si="1268"/>
        <v>0</v>
      </c>
    </row>
    <row r="7415" x14ac:dyDescent="0.2">
      <c r="I7415" s="25">
        <v>7410</v>
      </c>
      <c r="J7415" s="29">
        <v>0</v>
      </c>
      <c r="L7415" s="25">
        <v>18161.152959156036</v>
      </c>
      <c r="N7415" s="25">
        <v>7410</v>
      </c>
      <c r="O7415" s="25">
        <f t="shared" si="1269"/>
        <v>14438.116602529049</v>
      </c>
      <c r="P7415" s="25">
        <f t="shared" si="1266"/>
        <v>14438.116602529049</v>
      </c>
      <c r="Q7415" s="25">
        <f t="shared" si="1267"/>
        <v>0</v>
      </c>
      <c r="R7415" s="25">
        <f t="shared" si="1270"/>
        <v>14438.116602529049</v>
      </c>
      <c r="S7415" s="25">
        <f t="shared" si="1271"/>
        <v>0</v>
      </c>
      <c r="T7415" s="25" t="str">
        <f t="shared" si="1272"/>
        <v>drain</v>
      </c>
      <c r="V7415" s="25">
        <f t="shared" si="1275"/>
        <v>0</v>
      </c>
      <c r="W7415" s="25">
        <f t="shared" si="1273"/>
        <v>0</v>
      </c>
      <c r="X7415" s="25">
        <f t="shared" si="1276"/>
        <v>0</v>
      </c>
      <c r="Z7415" s="25">
        <f t="shared" si="1274"/>
        <v>14438.116602529049</v>
      </c>
      <c r="AB7415" s="25">
        <f t="shared" si="1268"/>
        <v>0</v>
      </c>
    </row>
    <row r="7416" x14ac:dyDescent="0.2">
      <c r="I7416" s="24">
        <v>7411</v>
      </c>
      <c r="J7416" s="28">
        <v>0</v>
      </c>
      <c r="L7416" s="24">
        <v>18361.352897167206</v>
      </c>
      <c r="N7416" s="24">
        <v>7411</v>
      </c>
      <c r="O7416" s="24">
        <f t="shared" si="1269"/>
        <v>14597.27555324793</v>
      </c>
      <c r="P7416" s="24">
        <f t="shared" si="1266"/>
        <v>14597.27555324793</v>
      </c>
      <c r="Q7416" s="24">
        <f t="shared" si="1267"/>
        <v>0</v>
      </c>
      <c r="R7416" s="24">
        <f t="shared" si="1270"/>
        <v>14597.27555324793</v>
      </c>
      <c r="S7416" s="24">
        <f t="shared" si="1271"/>
        <v>0</v>
      </c>
      <c r="T7416" s="24" t="str">
        <f t="shared" si="1272"/>
        <v>drain</v>
      </c>
      <c r="V7416" s="24">
        <f t="shared" si="1275"/>
        <v>0</v>
      </c>
      <c r="W7416" s="24">
        <f t="shared" si="1273"/>
        <v>0</v>
      </c>
      <c r="X7416" s="24">
        <f t="shared" si="1276"/>
        <v>0</v>
      </c>
      <c r="Z7416" s="24">
        <f t="shared" si="1274"/>
        <v>14597.27555324793</v>
      </c>
      <c r="AB7416" s="24">
        <f t="shared" si="1268"/>
        <v>0</v>
      </c>
    </row>
    <row r="7417" x14ac:dyDescent="0.2">
      <c r="I7417" s="25">
        <v>7412</v>
      </c>
      <c r="J7417" s="29">
        <v>0</v>
      </c>
      <c r="L7417" s="25">
        <v>17705.228250598906</v>
      </c>
      <c r="N7417" s="25">
        <v>7412</v>
      </c>
      <c r="O7417" s="25">
        <f t="shared" si="1269"/>
        <v>14075.656459226131</v>
      </c>
      <c r="P7417" s="25">
        <f t="shared" si="1266"/>
        <v>14075.656459226131</v>
      </c>
      <c r="Q7417" s="25">
        <f t="shared" si="1267"/>
        <v>0</v>
      </c>
      <c r="R7417" s="25">
        <f t="shared" si="1270"/>
        <v>14075.656459226131</v>
      </c>
      <c r="S7417" s="25">
        <f t="shared" si="1271"/>
        <v>0</v>
      </c>
      <c r="T7417" s="25" t="str">
        <f t="shared" si="1272"/>
        <v>drain</v>
      </c>
      <c r="V7417" s="25">
        <f t="shared" si="1275"/>
        <v>0</v>
      </c>
      <c r="W7417" s="25">
        <f t="shared" si="1273"/>
        <v>0</v>
      </c>
      <c r="X7417" s="25">
        <f t="shared" si="1276"/>
        <v>0</v>
      </c>
      <c r="Z7417" s="25">
        <f t="shared" si="1274"/>
        <v>14075.656459226131</v>
      </c>
      <c r="AB7417" s="25">
        <f t="shared" si="1268"/>
        <v>0</v>
      </c>
    </row>
    <row r="7418" x14ac:dyDescent="0.2">
      <c r="I7418" s="24">
        <v>7413</v>
      </c>
      <c r="J7418" s="28">
        <v>0</v>
      </c>
      <c r="L7418" s="24">
        <v>16939.918848228452</v>
      </c>
      <c r="N7418" s="24">
        <v>7413</v>
      </c>
      <c r="O7418" s="24">
        <f t="shared" si="1269"/>
        <v>13467.23548434162</v>
      </c>
      <c r="P7418" s="24">
        <f t="shared" si="1266"/>
        <v>13467.23548434162</v>
      </c>
      <c r="Q7418" s="24">
        <f t="shared" si="1267"/>
        <v>0</v>
      </c>
      <c r="R7418" s="24">
        <f t="shared" si="1270"/>
        <v>13467.23548434162</v>
      </c>
      <c r="S7418" s="24">
        <f t="shared" si="1271"/>
        <v>0</v>
      </c>
      <c r="T7418" s="24" t="str">
        <f t="shared" si="1272"/>
        <v>drain</v>
      </c>
      <c r="V7418" s="24">
        <f t="shared" si="1275"/>
        <v>0</v>
      </c>
      <c r="W7418" s="24">
        <f t="shared" si="1273"/>
        <v>0</v>
      </c>
      <c r="X7418" s="24">
        <f t="shared" si="1276"/>
        <v>0</v>
      </c>
      <c r="Z7418" s="24">
        <f t="shared" si="1274"/>
        <v>13467.23548434162</v>
      </c>
      <c r="AB7418" s="24">
        <f t="shared" si="1268"/>
        <v>0</v>
      </c>
    </row>
    <row r="7419" x14ac:dyDescent="0.2">
      <c r="I7419" s="25">
        <v>7414</v>
      </c>
      <c r="J7419" s="29">
        <v>0</v>
      </c>
      <c r="L7419" s="25">
        <v>16525.810988569257</v>
      </c>
      <c r="N7419" s="25">
        <v>7414</v>
      </c>
      <c r="O7419" s="25">
        <f t="shared" si="1269"/>
        <v>13138.01973591256</v>
      </c>
      <c r="P7419" s="25">
        <f t="shared" si="1266"/>
        <v>13138.01973591256</v>
      </c>
      <c r="Q7419" s="25">
        <f t="shared" si="1267"/>
        <v>0</v>
      </c>
      <c r="R7419" s="25">
        <f t="shared" si="1270"/>
        <v>13138.01973591256</v>
      </c>
      <c r="S7419" s="25">
        <f t="shared" si="1271"/>
        <v>0</v>
      </c>
      <c r="T7419" s="25" t="str">
        <f t="shared" si="1272"/>
        <v>drain</v>
      </c>
      <c r="V7419" s="25">
        <f t="shared" si="1275"/>
        <v>0</v>
      </c>
      <c r="W7419" s="25">
        <f t="shared" si="1273"/>
        <v>0</v>
      </c>
      <c r="X7419" s="25">
        <f t="shared" si="1276"/>
        <v>0</v>
      </c>
      <c r="Z7419" s="25">
        <f t="shared" si="1274"/>
        <v>13138.01973591256</v>
      </c>
      <c r="AB7419" s="25">
        <f t="shared" si="1268"/>
        <v>0</v>
      </c>
    </row>
    <row r="7420" x14ac:dyDescent="0.2">
      <c r="I7420" s="24">
        <v>7415</v>
      </c>
      <c r="J7420" s="28">
        <v>0</v>
      </c>
      <c r="L7420" s="24">
        <v>15939.733236646651</v>
      </c>
      <c r="N7420" s="24">
        <v>7415</v>
      </c>
      <c r="O7420" s="24">
        <f t="shared" si="1269"/>
        <v>12672.087923134088</v>
      </c>
      <c r="P7420" s="24">
        <f t="shared" si="1266"/>
        <v>12672.087923134088</v>
      </c>
      <c r="Q7420" s="24">
        <f t="shared" si="1267"/>
        <v>0</v>
      </c>
      <c r="R7420" s="24">
        <f t="shared" si="1270"/>
        <v>12672.087923134088</v>
      </c>
      <c r="S7420" s="24">
        <f t="shared" si="1271"/>
        <v>0</v>
      </c>
      <c r="T7420" s="24" t="str">
        <f t="shared" si="1272"/>
        <v>drain</v>
      </c>
      <c r="V7420" s="24">
        <f t="shared" si="1275"/>
        <v>0</v>
      </c>
      <c r="W7420" s="24">
        <f t="shared" si="1273"/>
        <v>0</v>
      </c>
      <c r="X7420" s="24">
        <f t="shared" si="1276"/>
        <v>0</v>
      </c>
      <c r="Z7420" s="24">
        <f t="shared" si="1274"/>
        <v>12672.087923134088</v>
      </c>
      <c r="AB7420" s="24">
        <f t="shared" si="1268"/>
        <v>0</v>
      </c>
    </row>
    <row r="7421" x14ac:dyDescent="0.2">
      <c r="I7421" s="25">
        <v>7416</v>
      </c>
      <c r="J7421" s="29">
        <v>0</v>
      </c>
      <c r="L7421" s="25">
        <v>15234.105176258086</v>
      </c>
      <c r="N7421" s="25">
        <v>7416</v>
      </c>
      <c r="O7421" s="25">
        <f t="shared" si="1269"/>
        <v>12111.113615125179</v>
      </c>
      <c r="P7421" s="25">
        <f t="shared" si="1266"/>
        <v>12111.113615125179</v>
      </c>
      <c r="Q7421" s="25">
        <f t="shared" si="1267"/>
        <v>0</v>
      </c>
      <c r="R7421" s="25">
        <f t="shared" si="1270"/>
        <v>12111.113615125179</v>
      </c>
      <c r="S7421" s="25">
        <f t="shared" si="1271"/>
        <v>0</v>
      </c>
      <c r="T7421" s="25" t="str">
        <f t="shared" si="1272"/>
        <v>drain</v>
      </c>
      <c r="V7421" s="25">
        <f t="shared" si="1275"/>
        <v>0</v>
      </c>
      <c r="W7421" s="25">
        <f t="shared" si="1273"/>
        <v>0</v>
      </c>
      <c r="X7421" s="25">
        <f t="shared" si="1276"/>
        <v>0</v>
      </c>
      <c r="Z7421" s="25">
        <f t="shared" si="1274"/>
        <v>12111.113615125179</v>
      </c>
      <c r="AB7421" s="25">
        <f t="shared" si="1268"/>
        <v>0</v>
      </c>
    </row>
    <row r="7422" x14ac:dyDescent="0.2">
      <c r="I7422" s="24">
        <v>7417</v>
      </c>
      <c r="J7422" s="28">
        <v>0</v>
      </c>
      <c r="L7422" s="24">
        <v>14445.695422410963</v>
      </c>
      <c r="N7422" s="24">
        <v>7417</v>
      </c>
      <c r="O7422" s="24">
        <f t="shared" si="1269"/>
        <v>11484.327860816717</v>
      </c>
      <c r="P7422" s="24">
        <f t="shared" si="1266"/>
        <v>11484.327860816717</v>
      </c>
      <c r="Q7422" s="24">
        <f t="shared" si="1267"/>
        <v>0</v>
      </c>
      <c r="R7422" s="24">
        <f t="shared" si="1270"/>
        <v>11484.327860816717</v>
      </c>
      <c r="S7422" s="24">
        <f t="shared" si="1271"/>
        <v>0</v>
      </c>
      <c r="T7422" s="24" t="str">
        <f t="shared" si="1272"/>
        <v>drain</v>
      </c>
      <c r="V7422" s="24">
        <f t="shared" si="1275"/>
        <v>0</v>
      </c>
      <c r="W7422" s="24">
        <f t="shared" si="1273"/>
        <v>0</v>
      </c>
      <c r="X7422" s="24">
        <f t="shared" si="1276"/>
        <v>0</v>
      </c>
      <c r="Z7422" s="24">
        <f t="shared" si="1274"/>
        <v>11484.327860816717</v>
      </c>
      <c r="AB7422" s="24">
        <f t="shared" si="1268"/>
        <v>0</v>
      </c>
    </row>
    <row r="7423" x14ac:dyDescent="0.2">
      <c r="I7423" s="25">
        <v>7418</v>
      </c>
      <c r="J7423" s="29">
        <v>0</v>
      </c>
      <c r="L7423" s="25">
        <v>13830.74145054817</v>
      </c>
      <c r="N7423" s="25">
        <v>7418</v>
      </c>
      <c r="O7423" s="25">
        <f t="shared" si="1269"/>
        <v>10995.439453185796</v>
      </c>
      <c r="P7423" s="25">
        <f t="shared" si="1266"/>
        <v>10995.439453185796</v>
      </c>
      <c r="Q7423" s="25">
        <f t="shared" si="1267"/>
        <v>0</v>
      </c>
      <c r="R7423" s="25">
        <f t="shared" si="1270"/>
        <v>10995.439453185796</v>
      </c>
      <c r="S7423" s="25">
        <f t="shared" si="1271"/>
        <v>0</v>
      </c>
      <c r="T7423" s="25" t="str">
        <f t="shared" si="1272"/>
        <v>drain</v>
      </c>
      <c r="V7423" s="25">
        <f t="shared" si="1275"/>
        <v>0</v>
      </c>
      <c r="W7423" s="25">
        <f t="shared" si="1273"/>
        <v>0</v>
      </c>
      <c r="X7423" s="25">
        <f t="shared" si="1276"/>
        <v>0</v>
      </c>
      <c r="Z7423" s="25">
        <f t="shared" si="1274"/>
        <v>10995.439453185796</v>
      </c>
      <c r="AB7423" s="25">
        <f t="shared" si="1268"/>
        <v>0</v>
      </c>
    </row>
    <row r="7424" x14ac:dyDescent="0.2">
      <c r="I7424" s="24">
        <v>7419</v>
      </c>
      <c r="J7424" s="28">
        <v>0</v>
      </c>
      <c r="L7424" s="24">
        <v>13312.717444443702</v>
      </c>
      <c r="N7424" s="24">
        <v>7419</v>
      </c>
      <c r="O7424" s="24">
        <f t="shared" si="1269"/>
        <v>10583.610368332744</v>
      </c>
      <c r="P7424" s="24">
        <f t="shared" si="1266"/>
        <v>10583.610368332744</v>
      </c>
      <c r="Q7424" s="24">
        <f t="shared" si="1267"/>
        <v>0</v>
      </c>
      <c r="R7424" s="24">
        <f t="shared" si="1270"/>
        <v>10583.610368332744</v>
      </c>
      <c r="S7424" s="24">
        <f t="shared" si="1271"/>
        <v>0</v>
      </c>
      <c r="T7424" s="24" t="str">
        <f t="shared" si="1272"/>
        <v>drain</v>
      </c>
      <c r="V7424" s="24">
        <f t="shared" si="1275"/>
        <v>0</v>
      </c>
      <c r="W7424" s="24">
        <f t="shared" si="1273"/>
        <v>0</v>
      </c>
      <c r="X7424" s="24">
        <f t="shared" si="1276"/>
        <v>0</v>
      </c>
      <c r="Z7424" s="24">
        <f t="shared" si="1274"/>
        <v>10583.610368332744</v>
      </c>
      <c r="AB7424" s="24">
        <f t="shared" si="1268"/>
        <v>0</v>
      </c>
    </row>
    <row r="7425" x14ac:dyDescent="0.2">
      <c r="I7425" s="25">
        <v>7420</v>
      </c>
      <c r="J7425" s="29">
        <v>0</v>
      </c>
      <c r="L7425" s="25">
        <v>13090.376113057135</v>
      </c>
      <c r="N7425" s="25">
        <v>7420</v>
      </c>
      <c r="O7425" s="25">
        <f t="shared" si="1269"/>
        <v>10406.849009880423</v>
      </c>
      <c r="P7425" s="25">
        <f t="shared" si="1266"/>
        <v>10406.849009880423</v>
      </c>
      <c r="Q7425" s="25">
        <f t="shared" si="1267"/>
        <v>0</v>
      </c>
      <c r="R7425" s="25">
        <f t="shared" si="1270"/>
        <v>10406.849009880423</v>
      </c>
      <c r="S7425" s="25">
        <f t="shared" si="1271"/>
        <v>0</v>
      </c>
      <c r="T7425" s="25" t="str">
        <f t="shared" si="1272"/>
        <v>drain</v>
      </c>
      <c r="V7425" s="25">
        <f t="shared" si="1275"/>
        <v>0</v>
      </c>
      <c r="W7425" s="25">
        <f t="shared" si="1273"/>
        <v>0</v>
      </c>
      <c r="X7425" s="25">
        <f t="shared" si="1276"/>
        <v>0</v>
      </c>
      <c r="Z7425" s="25">
        <f t="shared" si="1274"/>
        <v>10406.849009880423</v>
      </c>
      <c r="AB7425" s="25">
        <f t="shared" si="1268"/>
        <v>0</v>
      </c>
    </row>
    <row r="7426" x14ac:dyDescent="0.2">
      <c r="I7426" s="24">
        <v>7421</v>
      </c>
      <c r="J7426" s="28">
        <v>0</v>
      </c>
      <c r="L7426" s="24">
        <v>13325.095079803466</v>
      </c>
      <c r="N7426" s="24">
        <v>7421</v>
      </c>
      <c r="O7426" s="24">
        <f t="shared" si="1269"/>
        <v>10593.450588443757</v>
      </c>
      <c r="P7426" s="24">
        <f t="shared" si="1266"/>
        <v>10593.450588443757</v>
      </c>
      <c r="Q7426" s="24">
        <f t="shared" si="1267"/>
        <v>0</v>
      </c>
      <c r="R7426" s="24">
        <f t="shared" si="1270"/>
        <v>10593.450588443757</v>
      </c>
      <c r="S7426" s="24">
        <f t="shared" si="1271"/>
        <v>0</v>
      </c>
      <c r="T7426" s="24" t="str">
        <f t="shared" si="1272"/>
        <v>drain</v>
      </c>
      <c r="V7426" s="24">
        <f t="shared" si="1275"/>
        <v>0</v>
      </c>
      <c r="W7426" s="24">
        <f t="shared" si="1273"/>
        <v>0</v>
      </c>
      <c r="X7426" s="24">
        <f t="shared" si="1276"/>
        <v>0</v>
      </c>
      <c r="Z7426" s="24">
        <f t="shared" si="1274"/>
        <v>10593.450588443757</v>
      </c>
      <c r="AB7426" s="24">
        <f t="shared" si="1268"/>
        <v>0</v>
      </c>
    </row>
    <row r="7427" x14ac:dyDescent="0.2">
      <c r="I7427" s="25">
        <v>7422</v>
      </c>
      <c r="J7427" s="29">
        <v>0</v>
      </c>
      <c r="L7427" s="25">
        <v>13528.675986623763</v>
      </c>
      <c r="N7427" s="25">
        <v>7422</v>
      </c>
      <c r="O7427" s="25">
        <f t="shared" si="1269"/>
        <v>10755.297409365892</v>
      </c>
      <c r="P7427" s="25">
        <f t="shared" si="1266"/>
        <v>10755.297409365892</v>
      </c>
      <c r="Q7427" s="25">
        <f t="shared" si="1267"/>
        <v>0</v>
      </c>
      <c r="R7427" s="25">
        <f t="shared" si="1270"/>
        <v>10755.297409365892</v>
      </c>
      <c r="S7427" s="25">
        <f t="shared" si="1271"/>
        <v>0</v>
      </c>
      <c r="T7427" s="25" t="str">
        <f t="shared" si="1272"/>
        <v>drain</v>
      </c>
      <c r="V7427" s="25">
        <f t="shared" si="1275"/>
        <v>0</v>
      </c>
      <c r="W7427" s="25">
        <f t="shared" si="1273"/>
        <v>0</v>
      </c>
      <c r="X7427" s="25">
        <f t="shared" si="1276"/>
        <v>0</v>
      </c>
      <c r="Z7427" s="25">
        <f t="shared" si="1274"/>
        <v>10755.297409365892</v>
      </c>
      <c r="AB7427" s="25">
        <f t="shared" si="1268"/>
        <v>0</v>
      </c>
    </row>
    <row r="7428" x14ac:dyDescent="0.2">
      <c r="I7428" s="24">
        <v>7423</v>
      </c>
      <c r="J7428" s="28">
        <v>0</v>
      </c>
      <c r="L7428" s="24">
        <v>13284.036356639861</v>
      </c>
      <c r="N7428" s="24">
        <v>7423</v>
      </c>
      <c r="O7428" s="24">
        <f t="shared" si="1269"/>
        <v>10560.80890352869</v>
      </c>
      <c r="P7428" s="24">
        <f t="shared" si="1266"/>
        <v>10560.80890352869</v>
      </c>
      <c r="Q7428" s="24">
        <f t="shared" si="1267"/>
        <v>0</v>
      </c>
      <c r="R7428" s="24">
        <f t="shared" si="1270"/>
        <v>10560.80890352869</v>
      </c>
      <c r="S7428" s="24">
        <f t="shared" si="1271"/>
        <v>0</v>
      </c>
      <c r="T7428" s="24" t="str">
        <f t="shared" si="1272"/>
        <v>drain</v>
      </c>
      <c r="V7428" s="24">
        <f t="shared" si="1275"/>
        <v>0</v>
      </c>
      <c r="W7428" s="24">
        <f t="shared" si="1273"/>
        <v>0</v>
      </c>
      <c r="X7428" s="24">
        <f t="shared" si="1276"/>
        <v>0</v>
      </c>
      <c r="Z7428" s="24">
        <f t="shared" si="1274"/>
        <v>10560.80890352869</v>
      </c>
      <c r="AB7428" s="24">
        <f t="shared" si="1268"/>
        <v>0</v>
      </c>
    </row>
    <row r="7429" x14ac:dyDescent="0.2">
      <c r="I7429" s="25">
        <v>7424</v>
      </c>
      <c r="J7429" s="29">
        <v>7.7126212E-2</v>
      </c>
      <c r="L7429" s="25">
        <v>13213.057090437411</v>
      </c>
      <c r="N7429" s="25">
        <v>7424</v>
      </c>
      <c r="O7429" s="25">
        <f t="shared" si="1269"/>
        <v>10504.380386897743</v>
      </c>
      <c r="P7429" s="25">
        <f t="shared" si="1266"/>
        <v>10504.380386897743</v>
      </c>
      <c r="Q7429" s="25">
        <f t="shared" si="1267"/>
        <v>6170.0969599999999</v>
      </c>
      <c r="R7429" s="25">
        <f t="shared" si="1270"/>
        <v>4334.2834268977431</v>
      </c>
      <c r="S7429" s="25">
        <f t="shared" si="1271"/>
        <v>0</v>
      </c>
      <c r="T7429" s="25" t="str">
        <f t="shared" si="1272"/>
        <v>drain</v>
      </c>
      <c r="V7429" s="25">
        <f t="shared" si="1275"/>
        <v>0</v>
      </c>
      <c r="W7429" s="25">
        <f t="shared" si="1273"/>
        <v>0</v>
      </c>
      <c r="X7429" s="25">
        <f t="shared" si="1276"/>
        <v>0</v>
      </c>
      <c r="Z7429" s="25">
        <f t="shared" si="1274"/>
        <v>4334.2834268977431</v>
      </c>
      <c r="AB7429" s="25">
        <f t="shared" si="1268"/>
        <v>0</v>
      </c>
    </row>
    <row r="7430" x14ac:dyDescent="0.2">
      <c r="I7430" s="24">
        <v>7425</v>
      </c>
      <c r="J7430" s="28">
        <v>0.103977263</v>
      </c>
      <c r="L7430" s="24">
        <v>14494.888548469542</v>
      </c>
      <c r="N7430" s="24">
        <v>7425</v>
      </c>
      <c r="O7430" s="24">
        <f t="shared" si="1269"/>
        <v>11523.436396033287</v>
      </c>
      <c r="P7430" s="24">
        <f t="shared" ref="P7430:P7493" si="1277">O7430-$E$8*$E$9</f>
        <v>11523.436396033287</v>
      </c>
      <c r="Q7430" s="24">
        <f t="shared" ref="Q7430:Q7493" si="1278">J7430*$E$7</f>
        <v>8318.1810399999995</v>
      </c>
      <c r="R7430" s="24">
        <f t="shared" si="1270"/>
        <v>3205.2553560332872</v>
      </c>
      <c r="S7430" s="24">
        <f t="shared" si="1271"/>
        <v>0</v>
      </c>
      <c r="T7430" s="24" t="str">
        <f t="shared" si="1272"/>
        <v>drain</v>
      </c>
      <c r="V7430" s="24">
        <f t="shared" si="1275"/>
        <v>0</v>
      </c>
      <c r="W7430" s="24">
        <f t="shared" si="1273"/>
        <v>0</v>
      </c>
      <c r="X7430" s="24">
        <f t="shared" si="1276"/>
        <v>0</v>
      </c>
      <c r="Z7430" s="24">
        <f t="shared" si="1274"/>
        <v>3205.2553560332872</v>
      </c>
      <c r="AB7430" s="24">
        <f t="shared" ref="AB7430:AB7493" si="1279">IF(T7430="charge",(S7430-V7430),0)</f>
        <v>0</v>
      </c>
    </row>
    <row r="7431" x14ac:dyDescent="0.2">
      <c r="I7431" s="25">
        <v>7426</v>
      </c>
      <c r="J7431" s="29">
        <v>0.29206427899999998</v>
      </c>
      <c r="L7431" s="25">
        <v>15191.664346504211</v>
      </c>
      <c r="N7431" s="25">
        <v>7426</v>
      </c>
      <c r="O7431" s="25">
        <f t="shared" ref="O7431:O7494" si="1280">L7431*$O$2</f>
        <v>12077.373155470848</v>
      </c>
      <c r="P7431" s="25">
        <f t="shared" si="1277"/>
        <v>12077.373155470848</v>
      </c>
      <c r="Q7431" s="25">
        <f t="shared" si="1278"/>
        <v>23365.142319999999</v>
      </c>
      <c r="R7431" s="25">
        <f t="shared" ref="R7431:R7494" si="1281">IF(P7431&gt;Q7431,P7431-Q7431,0)</f>
        <v>0</v>
      </c>
      <c r="S7431" s="25">
        <f t="shared" ref="S7431:S7494" si="1282">IF(Q7431&gt;P7431,Q7431-P7431,0)</f>
        <v>11287.769164529151</v>
      </c>
      <c r="T7431" s="25" t="str">
        <f t="shared" ref="T7431:T7494" si="1283">IF(P7431&gt;Q7431,"drain","charge")</f>
        <v>charge</v>
      </c>
      <c r="V7431" s="25">
        <f t="shared" si="1275"/>
        <v>4000</v>
      </c>
      <c r="W7431" s="25">
        <f t="shared" ref="W7431:W7494" si="1284">IF(W7430+S7431&gt;$E$11,$E$11,IF(T7431="charge",W7430+(S7431*$E$12),IF((W7430-R7431)&gt;0,W7430-R7431,0)))</f>
        <v>4000</v>
      </c>
      <c r="X7431" s="25">
        <f t="shared" si="1276"/>
        <v>0</v>
      </c>
      <c r="Z7431" s="25">
        <f t="shared" ref="Z7431:Z7494" si="1285">R7431-X7431</f>
        <v>0</v>
      </c>
      <c r="AB7431" s="25">
        <f t="shared" si="1279"/>
        <v>7287.7691645291507</v>
      </c>
    </row>
    <row r="7432" x14ac:dyDescent="0.2">
      <c r="I7432" s="24">
        <v>7427</v>
      </c>
      <c r="J7432" s="28">
        <v>0.32129549000000002</v>
      </c>
      <c r="L7432" s="24">
        <v>16006.599661445616</v>
      </c>
      <c r="N7432" s="24">
        <v>7427</v>
      </c>
      <c r="O7432" s="24">
        <f t="shared" si="1280"/>
        <v>12725.246730849265</v>
      </c>
      <c r="P7432" s="24">
        <f t="shared" si="1277"/>
        <v>12725.246730849265</v>
      </c>
      <c r="Q7432" s="24">
        <f t="shared" si="1278"/>
        <v>25703.639200000001</v>
      </c>
      <c r="R7432" s="24">
        <f t="shared" si="1281"/>
        <v>0</v>
      </c>
      <c r="S7432" s="24">
        <f t="shared" si="1282"/>
        <v>12978.392469150736</v>
      </c>
      <c r="T7432" s="24" t="str">
        <f t="shared" si="1283"/>
        <v>charge</v>
      </c>
      <c r="V7432" s="24">
        <f t="shared" ref="V7432:V7495" si="1286">IF(W7432&gt;=W7431,(W7432-W7431),0)</f>
        <v>0</v>
      </c>
      <c r="W7432" s="24">
        <f t="shared" si="1284"/>
        <v>4000</v>
      </c>
      <c r="X7432" s="24">
        <f t="shared" ref="X7432:X7495" si="1287">IF(T7432="drain",W7431-W7432,0)</f>
        <v>0</v>
      </c>
      <c r="Z7432" s="24">
        <f t="shared" si="1285"/>
        <v>0</v>
      </c>
      <c r="AB7432" s="24">
        <f t="shared" si="1279"/>
        <v>12978.392469150736</v>
      </c>
    </row>
    <row r="7433" x14ac:dyDescent="0.2">
      <c r="I7433" s="25">
        <v>7428</v>
      </c>
      <c r="J7433" s="29">
        <v>0.30315215600000001</v>
      </c>
      <c r="L7433" s="25">
        <v>16498.80005187988</v>
      </c>
      <c r="N7433" s="25">
        <v>7428</v>
      </c>
      <c r="O7433" s="25">
        <f t="shared" si="1280"/>
        <v>13116.546041244505</v>
      </c>
      <c r="P7433" s="25">
        <f t="shared" si="1277"/>
        <v>13116.546041244505</v>
      </c>
      <c r="Q7433" s="25">
        <f t="shared" si="1278"/>
        <v>24252.172480000001</v>
      </c>
      <c r="R7433" s="25">
        <f t="shared" si="1281"/>
        <v>0</v>
      </c>
      <c r="S7433" s="25">
        <f t="shared" si="1282"/>
        <v>11135.626438755497</v>
      </c>
      <c r="T7433" s="25" t="str">
        <f t="shared" si="1283"/>
        <v>charge</v>
      </c>
      <c r="V7433" s="25">
        <f t="shared" si="1286"/>
        <v>0</v>
      </c>
      <c r="W7433" s="25">
        <f t="shared" si="1284"/>
        <v>4000</v>
      </c>
      <c r="X7433" s="25">
        <f t="shared" si="1287"/>
        <v>0</v>
      </c>
      <c r="Z7433" s="25">
        <f t="shared" si="1285"/>
        <v>0</v>
      </c>
      <c r="AB7433" s="25">
        <f t="shared" si="1279"/>
        <v>11135.626438755497</v>
      </c>
    </row>
    <row r="7434" x14ac:dyDescent="0.2">
      <c r="I7434" s="24">
        <v>7429</v>
      </c>
      <c r="J7434" s="28">
        <v>0.39737179700000003</v>
      </c>
      <c r="L7434" s="24">
        <v>16696.761018276215</v>
      </c>
      <c r="N7434" s="24">
        <v>7429</v>
      </c>
      <c r="O7434" s="24">
        <f t="shared" si="1280"/>
        <v>13273.925009529592</v>
      </c>
      <c r="P7434" s="24">
        <f t="shared" si="1277"/>
        <v>13273.925009529592</v>
      </c>
      <c r="Q7434" s="24">
        <f t="shared" si="1278"/>
        <v>31789.743760000001</v>
      </c>
      <c r="R7434" s="24">
        <f t="shared" si="1281"/>
        <v>0</v>
      </c>
      <c r="S7434" s="24">
        <f t="shared" si="1282"/>
        <v>18515.818750470411</v>
      </c>
      <c r="T7434" s="24" t="str">
        <f t="shared" si="1283"/>
        <v>charge</v>
      </c>
      <c r="V7434" s="24">
        <f t="shared" si="1286"/>
        <v>0</v>
      </c>
      <c r="W7434" s="24">
        <f t="shared" si="1284"/>
        <v>4000</v>
      </c>
      <c r="X7434" s="24">
        <f t="shared" si="1287"/>
        <v>0</v>
      </c>
      <c r="Z7434" s="24">
        <f t="shared" si="1285"/>
        <v>0</v>
      </c>
      <c r="AB7434" s="24">
        <f t="shared" si="1279"/>
        <v>18515.818750470411</v>
      </c>
    </row>
    <row r="7435" x14ac:dyDescent="0.2">
      <c r="I7435" s="25">
        <v>7430</v>
      </c>
      <c r="J7435" s="29">
        <v>0.40511007299999996</v>
      </c>
      <c r="L7435" s="25">
        <v>16974.508547210691</v>
      </c>
      <c r="N7435" s="25">
        <v>7430</v>
      </c>
      <c r="O7435" s="25">
        <f t="shared" si="1280"/>
        <v>13494.7342950325</v>
      </c>
      <c r="P7435" s="25">
        <f t="shared" si="1277"/>
        <v>13494.7342950325</v>
      </c>
      <c r="Q7435" s="25">
        <f t="shared" si="1278"/>
        <v>32408.805839999997</v>
      </c>
      <c r="R7435" s="25">
        <f t="shared" si="1281"/>
        <v>0</v>
      </c>
      <c r="S7435" s="25">
        <f t="shared" si="1282"/>
        <v>18914.071544967497</v>
      </c>
      <c r="T7435" s="25" t="str">
        <f t="shared" si="1283"/>
        <v>charge</v>
      </c>
      <c r="V7435" s="25">
        <f t="shared" si="1286"/>
        <v>0</v>
      </c>
      <c r="W7435" s="25">
        <f t="shared" si="1284"/>
        <v>4000</v>
      </c>
      <c r="X7435" s="25">
        <f t="shared" si="1287"/>
        <v>0</v>
      </c>
      <c r="Z7435" s="25">
        <f t="shared" si="1285"/>
        <v>0</v>
      </c>
      <c r="AB7435" s="25">
        <f t="shared" si="1279"/>
        <v>18914.071544967497</v>
      </c>
    </row>
    <row r="7436" x14ac:dyDescent="0.2">
      <c r="I7436" s="24">
        <v>7431</v>
      </c>
      <c r="J7436" s="28">
        <v>0.26873918199999997</v>
      </c>
      <c r="L7436" s="24">
        <v>17023.678360176084</v>
      </c>
      <c r="N7436" s="24">
        <v>7431</v>
      </c>
      <c r="O7436" s="24">
        <f t="shared" si="1280"/>
        <v>13533.824296339986</v>
      </c>
      <c r="P7436" s="24">
        <f t="shared" si="1277"/>
        <v>13533.824296339986</v>
      </c>
      <c r="Q7436" s="24">
        <f t="shared" si="1278"/>
        <v>21499.134559999999</v>
      </c>
      <c r="R7436" s="24">
        <f t="shared" si="1281"/>
        <v>0</v>
      </c>
      <c r="S7436" s="24">
        <f t="shared" si="1282"/>
        <v>7965.3102636600124</v>
      </c>
      <c r="T7436" s="24" t="str">
        <f t="shared" si="1283"/>
        <v>charge</v>
      </c>
      <c r="V7436" s="24">
        <f t="shared" si="1286"/>
        <v>0</v>
      </c>
      <c r="W7436" s="24">
        <f t="shared" si="1284"/>
        <v>4000</v>
      </c>
      <c r="X7436" s="24">
        <f t="shared" si="1287"/>
        <v>0</v>
      </c>
      <c r="Z7436" s="24">
        <f t="shared" si="1285"/>
        <v>0</v>
      </c>
      <c r="AB7436" s="24">
        <f t="shared" si="1279"/>
        <v>7965.3102636600124</v>
      </c>
    </row>
    <row r="7437" x14ac:dyDescent="0.2">
      <c r="I7437" s="25">
        <v>7432</v>
      </c>
      <c r="J7437" s="29">
        <v>7.8921323999999987E-2</v>
      </c>
      <c r="L7437" s="25">
        <v>17419.606636428831</v>
      </c>
      <c r="N7437" s="25">
        <v>7432</v>
      </c>
      <c r="O7437" s="25">
        <f t="shared" si="1280"/>
        <v>13848.587275960921</v>
      </c>
      <c r="P7437" s="25">
        <f t="shared" si="1277"/>
        <v>13848.587275960921</v>
      </c>
      <c r="Q7437" s="25">
        <f t="shared" si="1278"/>
        <v>6313.7059199999994</v>
      </c>
      <c r="R7437" s="25">
        <f t="shared" si="1281"/>
        <v>7534.8813559609216</v>
      </c>
      <c r="S7437" s="25">
        <f t="shared" si="1282"/>
        <v>0</v>
      </c>
      <c r="T7437" s="25" t="str">
        <f t="shared" si="1283"/>
        <v>drain</v>
      </c>
      <c r="V7437" s="25">
        <f t="shared" si="1286"/>
        <v>0</v>
      </c>
      <c r="W7437" s="25">
        <f t="shared" si="1284"/>
        <v>0</v>
      </c>
      <c r="X7437" s="25">
        <f t="shared" si="1287"/>
        <v>4000</v>
      </c>
      <c r="Z7437" s="25">
        <f t="shared" si="1285"/>
        <v>3534.8813559609216</v>
      </c>
      <c r="AB7437" s="25">
        <f t="shared" si="1279"/>
        <v>0</v>
      </c>
    </row>
    <row r="7438" x14ac:dyDescent="0.2">
      <c r="I7438" s="24">
        <v>7433</v>
      </c>
      <c r="J7438" s="28">
        <v>6.4196829999999998E-3</v>
      </c>
      <c r="L7438" s="24">
        <v>16792.025430393216</v>
      </c>
      <c r="N7438" s="24">
        <v>7433</v>
      </c>
      <c r="O7438" s="24">
        <f t="shared" si="1280"/>
        <v>13349.660217162607</v>
      </c>
      <c r="P7438" s="24">
        <f t="shared" si="1277"/>
        <v>13349.660217162607</v>
      </c>
      <c r="Q7438" s="24">
        <f t="shared" si="1278"/>
        <v>513.57463999999993</v>
      </c>
      <c r="R7438" s="24">
        <f t="shared" si="1281"/>
        <v>12836.085577162607</v>
      </c>
      <c r="S7438" s="24">
        <f t="shared" si="1282"/>
        <v>0</v>
      </c>
      <c r="T7438" s="24" t="str">
        <f t="shared" si="1283"/>
        <v>drain</v>
      </c>
      <c r="V7438" s="24">
        <f t="shared" si="1286"/>
        <v>0</v>
      </c>
      <c r="W7438" s="24">
        <f t="shared" si="1284"/>
        <v>0</v>
      </c>
      <c r="X7438" s="24">
        <f t="shared" si="1287"/>
        <v>0</v>
      </c>
      <c r="Z7438" s="24">
        <f t="shared" si="1285"/>
        <v>12836.085577162607</v>
      </c>
      <c r="AB7438" s="24">
        <f t="shared" si="1279"/>
        <v>0</v>
      </c>
    </row>
    <row r="7439" x14ac:dyDescent="0.2">
      <c r="I7439" s="25">
        <v>7434</v>
      </c>
      <c r="J7439" s="29">
        <v>0</v>
      </c>
      <c r="L7439" s="25">
        <v>17437.963370609283</v>
      </c>
      <c r="N7439" s="25">
        <v>7434</v>
      </c>
      <c r="O7439" s="25">
        <f t="shared" si="1280"/>
        <v>13863.180879634381</v>
      </c>
      <c r="P7439" s="25">
        <f t="shared" si="1277"/>
        <v>13863.180879634381</v>
      </c>
      <c r="Q7439" s="25">
        <f t="shared" si="1278"/>
        <v>0</v>
      </c>
      <c r="R7439" s="25">
        <f t="shared" si="1281"/>
        <v>13863.180879634381</v>
      </c>
      <c r="S7439" s="25">
        <f t="shared" si="1282"/>
        <v>0</v>
      </c>
      <c r="T7439" s="25" t="str">
        <f t="shared" si="1283"/>
        <v>drain</v>
      </c>
      <c r="V7439" s="25">
        <f t="shared" si="1286"/>
        <v>0</v>
      </c>
      <c r="W7439" s="25">
        <f t="shared" si="1284"/>
        <v>0</v>
      </c>
      <c r="X7439" s="25">
        <f t="shared" si="1287"/>
        <v>0</v>
      </c>
      <c r="Z7439" s="25">
        <f t="shared" si="1285"/>
        <v>13863.180879634381</v>
      </c>
      <c r="AB7439" s="25">
        <f t="shared" si="1279"/>
        <v>0</v>
      </c>
    </row>
    <row r="7440" x14ac:dyDescent="0.2">
      <c r="I7440" s="24">
        <v>7435</v>
      </c>
      <c r="J7440" s="28">
        <v>0</v>
      </c>
      <c r="L7440" s="24">
        <v>17782.606667232511</v>
      </c>
      <c r="N7440" s="24">
        <v>7435</v>
      </c>
      <c r="O7440" s="24">
        <f t="shared" si="1280"/>
        <v>14137.172300449847</v>
      </c>
      <c r="P7440" s="24">
        <f t="shared" si="1277"/>
        <v>14137.172300449847</v>
      </c>
      <c r="Q7440" s="24">
        <f t="shared" si="1278"/>
        <v>0</v>
      </c>
      <c r="R7440" s="24">
        <f t="shared" si="1281"/>
        <v>14137.172300449847</v>
      </c>
      <c r="S7440" s="24">
        <f t="shared" si="1282"/>
        <v>0</v>
      </c>
      <c r="T7440" s="24" t="str">
        <f t="shared" si="1283"/>
        <v>drain</v>
      </c>
      <c r="V7440" s="24">
        <f t="shared" si="1286"/>
        <v>0</v>
      </c>
      <c r="W7440" s="24">
        <f t="shared" si="1284"/>
        <v>0</v>
      </c>
      <c r="X7440" s="24">
        <f t="shared" si="1287"/>
        <v>0</v>
      </c>
      <c r="Z7440" s="24">
        <f t="shared" si="1285"/>
        <v>14137.172300449847</v>
      </c>
      <c r="AB7440" s="24">
        <f t="shared" si="1279"/>
        <v>0</v>
      </c>
    </row>
    <row r="7441" x14ac:dyDescent="0.2">
      <c r="I7441" s="25">
        <v>7436</v>
      </c>
      <c r="J7441" s="29">
        <v>0</v>
      </c>
      <c r="L7441" s="25">
        <v>17764.829072093962</v>
      </c>
      <c r="N7441" s="25">
        <v>7436</v>
      </c>
      <c r="O7441" s="25">
        <f t="shared" si="1280"/>
        <v>14123.0391123147</v>
      </c>
      <c r="P7441" s="25">
        <f t="shared" si="1277"/>
        <v>14123.0391123147</v>
      </c>
      <c r="Q7441" s="25">
        <f t="shared" si="1278"/>
        <v>0</v>
      </c>
      <c r="R7441" s="25">
        <f t="shared" si="1281"/>
        <v>14123.0391123147</v>
      </c>
      <c r="S7441" s="25">
        <f t="shared" si="1282"/>
        <v>0</v>
      </c>
      <c r="T7441" s="25" t="str">
        <f t="shared" si="1283"/>
        <v>drain</v>
      </c>
      <c r="V7441" s="25">
        <f t="shared" si="1286"/>
        <v>0</v>
      </c>
      <c r="W7441" s="25">
        <f t="shared" si="1284"/>
        <v>0</v>
      </c>
      <c r="X7441" s="25">
        <f t="shared" si="1287"/>
        <v>0</v>
      </c>
      <c r="Z7441" s="25">
        <f t="shared" si="1285"/>
        <v>14123.0391123147</v>
      </c>
      <c r="AB7441" s="25">
        <f t="shared" si="1279"/>
        <v>0</v>
      </c>
    </row>
    <row r="7442" x14ac:dyDescent="0.2">
      <c r="I7442" s="24">
        <v>7437</v>
      </c>
      <c r="J7442" s="28">
        <v>0</v>
      </c>
      <c r="L7442" s="24">
        <v>17524.604847860333</v>
      </c>
      <c r="N7442" s="24">
        <v>7437</v>
      </c>
      <c r="O7442" s="24">
        <f t="shared" si="1280"/>
        <v>13932.060854048967</v>
      </c>
      <c r="P7442" s="24">
        <f t="shared" si="1277"/>
        <v>13932.060854048967</v>
      </c>
      <c r="Q7442" s="24">
        <f t="shared" si="1278"/>
        <v>0</v>
      </c>
      <c r="R7442" s="24">
        <f t="shared" si="1281"/>
        <v>13932.060854048967</v>
      </c>
      <c r="S7442" s="24">
        <f t="shared" si="1282"/>
        <v>0</v>
      </c>
      <c r="T7442" s="24" t="str">
        <f t="shared" si="1283"/>
        <v>drain</v>
      </c>
      <c r="V7442" s="24">
        <f t="shared" si="1286"/>
        <v>0</v>
      </c>
      <c r="W7442" s="24">
        <f t="shared" si="1284"/>
        <v>0</v>
      </c>
      <c r="X7442" s="24">
        <f t="shared" si="1287"/>
        <v>0</v>
      </c>
      <c r="Z7442" s="24">
        <f t="shared" si="1285"/>
        <v>13932.060854048967</v>
      </c>
      <c r="AB7442" s="24">
        <f t="shared" si="1279"/>
        <v>0</v>
      </c>
    </row>
    <row r="7443" x14ac:dyDescent="0.2">
      <c r="I7443" s="25">
        <v>7438</v>
      </c>
      <c r="J7443" s="29">
        <v>0</v>
      </c>
      <c r="L7443" s="25">
        <v>16965.714328503607</v>
      </c>
      <c r="N7443" s="25">
        <v>7438</v>
      </c>
      <c r="O7443" s="25">
        <f t="shared" si="1280"/>
        <v>13487.742891160369</v>
      </c>
      <c r="P7443" s="25">
        <f t="shared" si="1277"/>
        <v>13487.742891160369</v>
      </c>
      <c r="Q7443" s="25">
        <f t="shared" si="1278"/>
        <v>0</v>
      </c>
      <c r="R7443" s="25">
        <f t="shared" si="1281"/>
        <v>13487.742891160369</v>
      </c>
      <c r="S7443" s="25">
        <f t="shared" si="1282"/>
        <v>0</v>
      </c>
      <c r="T7443" s="25" t="str">
        <f t="shared" si="1283"/>
        <v>drain</v>
      </c>
      <c r="V7443" s="25">
        <f t="shared" si="1286"/>
        <v>0</v>
      </c>
      <c r="W7443" s="25">
        <f t="shared" si="1284"/>
        <v>0</v>
      </c>
      <c r="X7443" s="25">
        <f t="shared" si="1287"/>
        <v>0</v>
      </c>
      <c r="Z7443" s="25">
        <f t="shared" si="1285"/>
        <v>13487.742891160369</v>
      </c>
      <c r="AB7443" s="25">
        <f t="shared" si="1279"/>
        <v>0</v>
      </c>
    </row>
    <row r="7444" x14ac:dyDescent="0.2">
      <c r="I7444" s="24">
        <v>7439</v>
      </c>
      <c r="J7444" s="28">
        <v>0</v>
      </c>
      <c r="L7444" s="24">
        <v>16677.239099109171</v>
      </c>
      <c r="N7444" s="24">
        <v>7439</v>
      </c>
      <c r="O7444" s="24">
        <f t="shared" si="1280"/>
        <v>13258.405083791791</v>
      </c>
      <c r="P7444" s="24">
        <f t="shared" si="1277"/>
        <v>13258.405083791791</v>
      </c>
      <c r="Q7444" s="24">
        <f t="shared" si="1278"/>
        <v>0</v>
      </c>
      <c r="R7444" s="24">
        <f t="shared" si="1281"/>
        <v>13258.405083791791</v>
      </c>
      <c r="S7444" s="24">
        <f t="shared" si="1282"/>
        <v>0</v>
      </c>
      <c r="T7444" s="24" t="str">
        <f t="shared" si="1283"/>
        <v>drain</v>
      </c>
      <c r="V7444" s="24">
        <f t="shared" si="1286"/>
        <v>0</v>
      </c>
      <c r="W7444" s="24">
        <f t="shared" si="1284"/>
        <v>0</v>
      </c>
      <c r="X7444" s="24">
        <f t="shared" si="1287"/>
        <v>0</v>
      </c>
      <c r="Z7444" s="24">
        <f t="shared" si="1285"/>
        <v>13258.405083791791</v>
      </c>
      <c r="AB7444" s="24">
        <f t="shared" si="1279"/>
        <v>0</v>
      </c>
    </row>
    <row r="7445" x14ac:dyDescent="0.2">
      <c r="I7445" s="25">
        <v>7440</v>
      </c>
      <c r="J7445" s="29">
        <v>0</v>
      </c>
      <c r="L7445" s="25">
        <v>15776.803093600272</v>
      </c>
      <c r="N7445" s="25">
        <v>7440</v>
      </c>
      <c r="O7445" s="25">
        <f t="shared" si="1280"/>
        <v>12542.558459412217</v>
      </c>
      <c r="P7445" s="25">
        <f t="shared" si="1277"/>
        <v>12542.558459412217</v>
      </c>
      <c r="Q7445" s="25">
        <f t="shared" si="1278"/>
        <v>0</v>
      </c>
      <c r="R7445" s="25">
        <f t="shared" si="1281"/>
        <v>12542.558459412217</v>
      </c>
      <c r="S7445" s="25">
        <f t="shared" si="1282"/>
        <v>0</v>
      </c>
      <c r="T7445" s="25" t="str">
        <f t="shared" si="1283"/>
        <v>drain</v>
      </c>
      <c r="V7445" s="25">
        <f t="shared" si="1286"/>
        <v>0</v>
      </c>
      <c r="W7445" s="25">
        <f t="shared" si="1284"/>
        <v>0</v>
      </c>
      <c r="X7445" s="25">
        <f t="shared" si="1287"/>
        <v>0</v>
      </c>
      <c r="Z7445" s="25">
        <f t="shared" si="1285"/>
        <v>12542.558459412217</v>
      </c>
      <c r="AB7445" s="25">
        <f t="shared" si="1279"/>
        <v>0</v>
      </c>
    </row>
    <row r="7446" x14ac:dyDescent="0.2">
      <c r="I7446" s="24">
        <v>7441</v>
      </c>
      <c r="J7446" s="28">
        <v>0</v>
      </c>
      <c r="L7446" s="24">
        <v>14573.846337509154</v>
      </c>
      <c r="N7446" s="24">
        <v>7441</v>
      </c>
      <c r="O7446" s="24">
        <f t="shared" si="1280"/>
        <v>11586.207838319779</v>
      </c>
      <c r="P7446" s="24">
        <f t="shared" si="1277"/>
        <v>11586.207838319779</v>
      </c>
      <c r="Q7446" s="24">
        <f t="shared" si="1278"/>
        <v>0</v>
      </c>
      <c r="R7446" s="24">
        <f t="shared" si="1281"/>
        <v>11586.207838319779</v>
      </c>
      <c r="S7446" s="24">
        <f t="shared" si="1282"/>
        <v>0</v>
      </c>
      <c r="T7446" s="24" t="str">
        <f t="shared" si="1283"/>
        <v>drain</v>
      </c>
      <c r="V7446" s="24">
        <f t="shared" si="1286"/>
        <v>0</v>
      </c>
      <c r="W7446" s="24">
        <f t="shared" si="1284"/>
        <v>0</v>
      </c>
      <c r="X7446" s="24">
        <f t="shared" si="1287"/>
        <v>0</v>
      </c>
      <c r="Z7446" s="24">
        <f t="shared" si="1285"/>
        <v>11586.207838319779</v>
      </c>
      <c r="AB7446" s="24">
        <f t="shared" si="1279"/>
        <v>0</v>
      </c>
    </row>
    <row r="7447" x14ac:dyDescent="0.2">
      <c r="I7447" s="25">
        <v>7442</v>
      </c>
      <c r="J7447" s="29">
        <v>0</v>
      </c>
      <c r="L7447" s="25">
        <v>13836.435259819029</v>
      </c>
      <c r="N7447" s="25">
        <v>7442</v>
      </c>
      <c r="O7447" s="25">
        <f t="shared" si="1280"/>
        <v>10999.966031556129</v>
      </c>
      <c r="P7447" s="25">
        <f t="shared" si="1277"/>
        <v>10999.966031556129</v>
      </c>
      <c r="Q7447" s="25">
        <f t="shared" si="1278"/>
        <v>0</v>
      </c>
      <c r="R7447" s="25">
        <f t="shared" si="1281"/>
        <v>10999.966031556129</v>
      </c>
      <c r="S7447" s="25">
        <f t="shared" si="1282"/>
        <v>0</v>
      </c>
      <c r="T7447" s="25" t="str">
        <f t="shared" si="1283"/>
        <v>drain</v>
      </c>
      <c r="V7447" s="25">
        <f t="shared" si="1286"/>
        <v>0</v>
      </c>
      <c r="W7447" s="25">
        <f t="shared" si="1284"/>
        <v>0</v>
      </c>
      <c r="X7447" s="25">
        <f t="shared" si="1287"/>
        <v>0</v>
      </c>
      <c r="Z7447" s="25">
        <f t="shared" si="1285"/>
        <v>10999.966031556129</v>
      </c>
      <c r="AB7447" s="25">
        <f t="shared" si="1279"/>
        <v>0</v>
      </c>
    </row>
    <row r="7448" x14ac:dyDescent="0.2">
      <c r="I7448" s="24">
        <v>7443</v>
      </c>
      <c r="J7448" s="28">
        <v>0</v>
      </c>
      <c r="L7448" s="24">
        <v>13334.114227581023</v>
      </c>
      <c r="N7448" s="24">
        <v>7443</v>
      </c>
      <c r="O7448" s="24">
        <f t="shared" si="1280"/>
        <v>10600.620810926914</v>
      </c>
      <c r="P7448" s="24">
        <f t="shared" si="1277"/>
        <v>10600.620810926914</v>
      </c>
      <c r="Q7448" s="24">
        <f t="shared" si="1278"/>
        <v>0</v>
      </c>
      <c r="R7448" s="24">
        <f t="shared" si="1281"/>
        <v>10600.620810926914</v>
      </c>
      <c r="S7448" s="24">
        <f t="shared" si="1282"/>
        <v>0</v>
      </c>
      <c r="T7448" s="24" t="str">
        <f t="shared" si="1283"/>
        <v>drain</v>
      </c>
      <c r="V7448" s="24">
        <f t="shared" si="1286"/>
        <v>0</v>
      </c>
      <c r="W7448" s="24">
        <f t="shared" si="1284"/>
        <v>0</v>
      </c>
      <c r="X7448" s="24">
        <f t="shared" si="1287"/>
        <v>0</v>
      </c>
      <c r="Z7448" s="24">
        <f t="shared" si="1285"/>
        <v>10600.620810926914</v>
      </c>
      <c r="AB7448" s="24">
        <f t="shared" si="1279"/>
        <v>0</v>
      </c>
    </row>
    <row r="7449" x14ac:dyDescent="0.2">
      <c r="I7449" s="25">
        <v>7444</v>
      </c>
      <c r="J7449" s="29">
        <v>0</v>
      </c>
      <c r="L7449" s="25">
        <v>13414.581116890906</v>
      </c>
      <c r="N7449" s="25">
        <v>7444</v>
      </c>
      <c r="O7449" s="25">
        <f t="shared" si="1280"/>
        <v>10664.59198792827</v>
      </c>
      <c r="P7449" s="25">
        <f t="shared" si="1277"/>
        <v>10664.59198792827</v>
      </c>
      <c r="Q7449" s="25">
        <f t="shared" si="1278"/>
        <v>0</v>
      </c>
      <c r="R7449" s="25">
        <f t="shared" si="1281"/>
        <v>10664.59198792827</v>
      </c>
      <c r="S7449" s="25">
        <f t="shared" si="1282"/>
        <v>0</v>
      </c>
      <c r="T7449" s="25" t="str">
        <f t="shared" si="1283"/>
        <v>drain</v>
      </c>
      <c r="V7449" s="25">
        <f t="shared" si="1286"/>
        <v>0</v>
      </c>
      <c r="W7449" s="25">
        <f t="shared" si="1284"/>
        <v>0</v>
      </c>
      <c r="X7449" s="25">
        <f t="shared" si="1287"/>
        <v>0</v>
      </c>
      <c r="Z7449" s="25">
        <f t="shared" si="1285"/>
        <v>10664.59198792827</v>
      </c>
      <c r="AB7449" s="25">
        <f t="shared" si="1279"/>
        <v>0</v>
      </c>
    </row>
    <row r="7450" x14ac:dyDescent="0.2">
      <c r="I7450" s="24">
        <v>7445</v>
      </c>
      <c r="J7450" s="28">
        <v>0</v>
      </c>
      <c r="L7450" s="24">
        <v>13415.559520483015</v>
      </c>
      <c r="N7450" s="24">
        <v>7445</v>
      </c>
      <c r="O7450" s="24">
        <f t="shared" si="1280"/>
        <v>10665.369818783998</v>
      </c>
      <c r="P7450" s="24">
        <f t="shared" si="1277"/>
        <v>10665.369818783998</v>
      </c>
      <c r="Q7450" s="24">
        <f t="shared" si="1278"/>
        <v>0</v>
      </c>
      <c r="R7450" s="24">
        <f t="shared" si="1281"/>
        <v>10665.369818783998</v>
      </c>
      <c r="S7450" s="24">
        <f t="shared" si="1282"/>
        <v>0</v>
      </c>
      <c r="T7450" s="24" t="str">
        <f t="shared" si="1283"/>
        <v>drain</v>
      </c>
      <c r="V7450" s="24">
        <f t="shared" si="1286"/>
        <v>0</v>
      </c>
      <c r="W7450" s="24">
        <f t="shared" si="1284"/>
        <v>0</v>
      </c>
      <c r="X7450" s="24">
        <f t="shared" si="1287"/>
        <v>0</v>
      </c>
      <c r="Z7450" s="24">
        <f t="shared" si="1285"/>
        <v>10665.369818783998</v>
      </c>
      <c r="AB7450" s="24">
        <f t="shared" si="1279"/>
        <v>0</v>
      </c>
    </row>
    <row r="7451" x14ac:dyDescent="0.2">
      <c r="I7451" s="25">
        <v>7446</v>
      </c>
      <c r="J7451" s="29">
        <v>0</v>
      </c>
      <c r="L7451" s="25">
        <v>13829.728605937957</v>
      </c>
      <c r="N7451" s="25">
        <v>7446</v>
      </c>
      <c r="O7451" s="25">
        <f t="shared" si="1280"/>
        <v>10994.634241720676</v>
      </c>
      <c r="P7451" s="25">
        <f t="shared" si="1277"/>
        <v>10994.634241720676</v>
      </c>
      <c r="Q7451" s="25">
        <f t="shared" si="1278"/>
        <v>0</v>
      </c>
      <c r="R7451" s="25">
        <f t="shared" si="1281"/>
        <v>10994.634241720676</v>
      </c>
      <c r="S7451" s="25">
        <f t="shared" si="1282"/>
        <v>0</v>
      </c>
      <c r="T7451" s="25" t="str">
        <f t="shared" si="1283"/>
        <v>drain</v>
      </c>
      <c r="V7451" s="25">
        <f t="shared" si="1286"/>
        <v>0</v>
      </c>
      <c r="W7451" s="25">
        <f t="shared" si="1284"/>
        <v>0</v>
      </c>
      <c r="X7451" s="25">
        <f t="shared" si="1287"/>
        <v>0</v>
      </c>
      <c r="Z7451" s="25">
        <f t="shared" si="1285"/>
        <v>10994.634241720676</v>
      </c>
      <c r="AB7451" s="25">
        <f t="shared" si="1279"/>
        <v>0</v>
      </c>
    </row>
    <row r="7452" x14ac:dyDescent="0.2">
      <c r="I7452" s="24">
        <v>7447</v>
      </c>
      <c r="J7452" s="28">
        <v>0</v>
      </c>
      <c r="L7452" s="24">
        <v>14260.811675548552</v>
      </c>
      <c r="N7452" s="24">
        <v>7447</v>
      </c>
      <c r="O7452" s="24">
        <f t="shared" si="1280"/>
        <v>11337.345282061098</v>
      </c>
      <c r="P7452" s="24">
        <f t="shared" si="1277"/>
        <v>11337.345282061098</v>
      </c>
      <c r="Q7452" s="24">
        <f t="shared" si="1278"/>
        <v>0</v>
      </c>
      <c r="R7452" s="24">
        <f t="shared" si="1281"/>
        <v>11337.345282061098</v>
      </c>
      <c r="S7452" s="24">
        <f t="shared" si="1282"/>
        <v>0</v>
      </c>
      <c r="T7452" s="24" t="str">
        <f t="shared" si="1283"/>
        <v>drain</v>
      </c>
      <c r="V7452" s="24">
        <f t="shared" si="1286"/>
        <v>0</v>
      </c>
      <c r="W7452" s="24">
        <f t="shared" si="1284"/>
        <v>0</v>
      </c>
      <c r="X7452" s="24">
        <f t="shared" si="1287"/>
        <v>0</v>
      </c>
      <c r="Z7452" s="24">
        <f t="shared" si="1285"/>
        <v>11337.345282061098</v>
      </c>
      <c r="AB7452" s="24">
        <f t="shared" si="1279"/>
        <v>0</v>
      </c>
    </row>
    <row r="7453" x14ac:dyDescent="0.2">
      <c r="I7453" s="25">
        <v>7448</v>
      </c>
      <c r="J7453" s="29">
        <v>0.43367868500000001</v>
      </c>
      <c r="L7453" s="25">
        <v>16030.190565061568</v>
      </c>
      <c r="N7453" s="25">
        <v>7448</v>
      </c>
      <c r="O7453" s="25">
        <f t="shared" si="1280"/>
        <v>12744.001499223947</v>
      </c>
      <c r="P7453" s="25">
        <f t="shared" si="1277"/>
        <v>12744.001499223947</v>
      </c>
      <c r="Q7453" s="25">
        <f t="shared" si="1278"/>
        <v>34694.294800000003</v>
      </c>
      <c r="R7453" s="25">
        <f t="shared" si="1281"/>
        <v>0</v>
      </c>
      <c r="S7453" s="25">
        <f t="shared" si="1282"/>
        <v>21950.293300776058</v>
      </c>
      <c r="T7453" s="25" t="str">
        <f t="shared" si="1283"/>
        <v>charge</v>
      </c>
      <c r="V7453" s="25">
        <f t="shared" si="1286"/>
        <v>4000</v>
      </c>
      <c r="W7453" s="25">
        <f t="shared" si="1284"/>
        <v>4000</v>
      </c>
      <c r="X7453" s="25">
        <f t="shared" si="1287"/>
        <v>0</v>
      </c>
      <c r="Z7453" s="25">
        <f t="shared" si="1285"/>
        <v>0</v>
      </c>
      <c r="AB7453" s="25">
        <f t="shared" si="1279"/>
        <v>17950.293300776058</v>
      </c>
    </row>
    <row r="7454" x14ac:dyDescent="0.2">
      <c r="I7454" s="24">
        <v>7449</v>
      </c>
      <c r="J7454" s="28">
        <v>0.632208455</v>
      </c>
      <c r="L7454" s="24">
        <v>16873.6335236907</v>
      </c>
      <c r="N7454" s="24">
        <v>7449</v>
      </c>
      <c r="O7454" s="24">
        <f t="shared" si="1280"/>
        <v>13414.538651334107</v>
      </c>
      <c r="P7454" s="24">
        <f t="shared" si="1277"/>
        <v>13414.538651334107</v>
      </c>
      <c r="Q7454" s="24">
        <f t="shared" si="1278"/>
        <v>50576.676399999997</v>
      </c>
      <c r="R7454" s="24">
        <f t="shared" si="1281"/>
        <v>0</v>
      </c>
      <c r="S7454" s="24">
        <f t="shared" si="1282"/>
        <v>37162.137748665889</v>
      </c>
      <c r="T7454" s="24" t="str">
        <f t="shared" si="1283"/>
        <v>charge</v>
      </c>
      <c r="V7454" s="24">
        <f t="shared" si="1286"/>
        <v>0</v>
      </c>
      <c r="W7454" s="24">
        <f t="shared" si="1284"/>
        <v>4000</v>
      </c>
      <c r="X7454" s="24">
        <f t="shared" si="1287"/>
        <v>0</v>
      </c>
      <c r="Z7454" s="24">
        <f t="shared" si="1285"/>
        <v>0</v>
      </c>
      <c r="AB7454" s="24">
        <f t="shared" si="1279"/>
        <v>37162.137748665889</v>
      </c>
    </row>
    <row r="7455" x14ac:dyDescent="0.2">
      <c r="I7455" s="25">
        <v>7450</v>
      </c>
      <c r="J7455" s="29">
        <v>0.66909915899999994</v>
      </c>
      <c r="L7455" s="25">
        <v>18050.407924938201</v>
      </c>
      <c r="N7455" s="25">
        <v>7450</v>
      </c>
      <c r="O7455" s="25">
        <f t="shared" si="1280"/>
        <v>14350.07430032587</v>
      </c>
      <c r="P7455" s="25">
        <f t="shared" si="1277"/>
        <v>14350.07430032587</v>
      </c>
      <c r="Q7455" s="25">
        <f t="shared" si="1278"/>
        <v>53527.932719999997</v>
      </c>
      <c r="R7455" s="25">
        <f t="shared" si="1281"/>
        <v>0</v>
      </c>
      <c r="S7455" s="25">
        <f t="shared" si="1282"/>
        <v>39177.858419674129</v>
      </c>
      <c r="T7455" s="25" t="str">
        <f t="shared" si="1283"/>
        <v>charge</v>
      </c>
      <c r="V7455" s="25">
        <f t="shared" si="1286"/>
        <v>0</v>
      </c>
      <c r="W7455" s="25">
        <f t="shared" si="1284"/>
        <v>4000</v>
      </c>
      <c r="X7455" s="25">
        <f t="shared" si="1287"/>
        <v>0</v>
      </c>
      <c r="Z7455" s="25">
        <f t="shared" si="1285"/>
        <v>0</v>
      </c>
      <c r="AB7455" s="25">
        <f t="shared" si="1279"/>
        <v>39177.858419674129</v>
      </c>
    </row>
    <row r="7456" x14ac:dyDescent="0.2">
      <c r="I7456" s="24">
        <v>7451</v>
      </c>
      <c r="J7456" s="28">
        <v>0.69007948600000002</v>
      </c>
      <c r="L7456" s="24">
        <v>19027.856321811676</v>
      </c>
      <c r="N7456" s="24">
        <v>7451</v>
      </c>
      <c r="O7456" s="24">
        <f t="shared" si="1280"/>
        <v>15127.145775840283</v>
      </c>
      <c r="P7456" s="24">
        <f t="shared" si="1277"/>
        <v>15127.145775840283</v>
      </c>
      <c r="Q7456" s="24">
        <f t="shared" si="1278"/>
        <v>55206.35888</v>
      </c>
      <c r="R7456" s="24">
        <f t="shared" si="1281"/>
        <v>0</v>
      </c>
      <c r="S7456" s="24">
        <f t="shared" si="1282"/>
        <v>40079.213104159717</v>
      </c>
      <c r="T7456" s="24" t="str">
        <f t="shared" si="1283"/>
        <v>charge</v>
      </c>
      <c r="V7456" s="24">
        <f t="shared" si="1286"/>
        <v>0</v>
      </c>
      <c r="W7456" s="24">
        <f t="shared" si="1284"/>
        <v>4000</v>
      </c>
      <c r="X7456" s="24">
        <f t="shared" si="1287"/>
        <v>0</v>
      </c>
      <c r="Z7456" s="24">
        <f t="shared" si="1285"/>
        <v>0</v>
      </c>
      <c r="AB7456" s="24">
        <f t="shared" si="1279"/>
        <v>40079.213104159717</v>
      </c>
    </row>
    <row r="7457" x14ac:dyDescent="0.2">
      <c r="I7457" s="25">
        <v>7452</v>
      </c>
      <c r="J7457" s="29">
        <v>0.66943996100000003</v>
      </c>
      <c r="L7457" s="25">
        <v>19583.145480442046</v>
      </c>
      <c r="N7457" s="25">
        <v>7452</v>
      </c>
      <c r="O7457" s="25">
        <f t="shared" si="1280"/>
        <v>15568.600656951428</v>
      </c>
      <c r="P7457" s="25">
        <f t="shared" si="1277"/>
        <v>15568.600656951428</v>
      </c>
      <c r="Q7457" s="25">
        <f t="shared" si="1278"/>
        <v>53555.196880000003</v>
      </c>
      <c r="R7457" s="25">
        <f t="shared" si="1281"/>
        <v>0</v>
      </c>
      <c r="S7457" s="25">
        <f t="shared" si="1282"/>
        <v>37986.596223048575</v>
      </c>
      <c r="T7457" s="25" t="str">
        <f t="shared" si="1283"/>
        <v>charge</v>
      </c>
      <c r="V7457" s="25">
        <f t="shared" si="1286"/>
        <v>0</v>
      </c>
      <c r="W7457" s="25">
        <f t="shared" si="1284"/>
        <v>4000</v>
      </c>
      <c r="X7457" s="25">
        <f t="shared" si="1287"/>
        <v>0</v>
      </c>
      <c r="Z7457" s="25">
        <f t="shared" si="1285"/>
        <v>0</v>
      </c>
      <c r="AB7457" s="25">
        <f t="shared" si="1279"/>
        <v>37986.596223048575</v>
      </c>
    </row>
    <row r="7458" x14ac:dyDescent="0.2">
      <c r="I7458" s="24">
        <v>7453</v>
      </c>
      <c r="J7458" s="28">
        <v>0.63854253300000008</v>
      </c>
      <c r="L7458" s="24">
        <v>19279.166653919219</v>
      </c>
      <c r="N7458" s="24">
        <v>7453</v>
      </c>
      <c r="O7458" s="24">
        <f t="shared" si="1280"/>
        <v>15326.937489865781</v>
      </c>
      <c r="P7458" s="24">
        <f t="shared" si="1277"/>
        <v>15326.937489865781</v>
      </c>
      <c r="Q7458" s="24">
        <f t="shared" si="1278"/>
        <v>51083.402640000008</v>
      </c>
      <c r="R7458" s="24">
        <f t="shared" si="1281"/>
        <v>0</v>
      </c>
      <c r="S7458" s="24">
        <f t="shared" si="1282"/>
        <v>35756.46515013423</v>
      </c>
      <c r="T7458" s="24" t="str">
        <f t="shared" si="1283"/>
        <v>charge</v>
      </c>
      <c r="V7458" s="24">
        <f t="shared" si="1286"/>
        <v>0</v>
      </c>
      <c r="W7458" s="24">
        <f t="shared" si="1284"/>
        <v>4000</v>
      </c>
      <c r="X7458" s="24">
        <f t="shared" si="1287"/>
        <v>0</v>
      </c>
      <c r="Z7458" s="24">
        <f t="shared" si="1285"/>
        <v>0</v>
      </c>
      <c r="AB7458" s="24">
        <f t="shared" si="1279"/>
        <v>35756.46515013423</v>
      </c>
    </row>
    <row r="7459" x14ac:dyDescent="0.2">
      <c r="I7459" s="25">
        <v>7454</v>
      </c>
      <c r="J7459" s="29">
        <v>0.56694025100000001</v>
      </c>
      <c r="L7459" s="25">
        <v>19712.657924270628</v>
      </c>
      <c r="N7459" s="25">
        <v>7454</v>
      </c>
      <c r="O7459" s="25">
        <f t="shared" si="1280"/>
        <v>15671.56304979515</v>
      </c>
      <c r="P7459" s="25">
        <f t="shared" si="1277"/>
        <v>15671.56304979515</v>
      </c>
      <c r="Q7459" s="25">
        <f t="shared" si="1278"/>
        <v>45355.220079999999</v>
      </c>
      <c r="R7459" s="25">
        <f t="shared" si="1281"/>
        <v>0</v>
      </c>
      <c r="S7459" s="25">
        <f t="shared" si="1282"/>
        <v>29683.657030204849</v>
      </c>
      <c r="T7459" s="25" t="str">
        <f t="shared" si="1283"/>
        <v>charge</v>
      </c>
      <c r="V7459" s="25">
        <f t="shared" si="1286"/>
        <v>0</v>
      </c>
      <c r="W7459" s="25">
        <f t="shared" si="1284"/>
        <v>4000</v>
      </c>
      <c r="X7459" s="25">
        <f t="shared" si="1287"/>
        <v>0</v>
      </c>
      <c r="Z7459" s="25">
        <f t="shared" si="1285"/>
        <v>0</v>
      </c>
      <c r="AB7459" s="25">
        <f t="shared" si="1279"/>
        <v>29683.657030204849</v>
      </c>
    </row>
    <row r="7460" x14ac:dyDescent="0.2">
      <c r="I7460" s="24">
        <v>7455</v>
      </c>
      <c r="J7460" s="28">
        <v>0.444440628</v>
      </c>
      <c r="L7460" s="24">
        <v>20195.553840637207</v>
      </c>
      <c r="N7460" s="24">
        <v>7455</v>
      </c>
      <c r="O7460" s="24">
        <f t="shared" si="1280"/>
        <v>16055.465303306581</v>
      </c>
      <c r="P7460" s="24">
        <f t="shared" si="1277"/>
        <v>16055.465303306581</v>
      </c>
      <c r="Q7460" s="24">
        <f t="shared" si="1278"/>
        <v>35555.250240000001</v>
      </c>
      <c r="R7460" s="24">
        <f t="shared" si="1281"/>
        <v>0</v>
      </c>
      <c r="S7460" s="24">
        <f t="shared" si="1282"/>
        <v>19499.784936693421</v>
      </c>
      <c r="T7460" s="24" t="str">
        <f t="shared" si="1283"/>
        <v>charge</v>
      </c>
      <c r="V7460" s="24">
        <f t="shared" si="1286"/>
        <v>0</v>
      </c>
      <c r="W7460" s="24">
        <f t="shared" si="1284"/>
        <v>4000</v>
      </c>
      <c r="X7460" s="24">
        <f t="shared" si="1287"/>
        <v>0</v>
      </c>
      <c r="Z7460" s="24">
        <f t="shared" si="1285"/>
        <v>0</v>
      </c>
      <c r="AB7460" s="24">
        <f t="shared" si="1279"/>
        <v>19499.784936693421</v>
      </c>
    </row>
    <row r="7461" x14ac:dyDescent="0.2">
      <c r="I7461" s="25">
        <v>7456</v>
      </c>
      <c r="J7461" s="29">
        <v>0.28626635300000003</v>
      </c>
      <c r="L7461" s="25">
        <v>20292.307494068144</v>
      </c>
      <c r="N7461" s="25">
        <v>7456</v>
      </c>
      <c r="O7461" s="25">
        <f t="shared" si="1280"/>
        <v>16132.384457784176</v>
      </c>
      <c r="P7461" s="25">
        <f t="shared" si="1277"/>
        <v>16132.384457784176</v>
      </c>
      <c r="Q7461" s="25">
        <f t="shared" si="1278"/>
        <v>22901.308240000002</v>
      </c>
      <c r="R7461" s="25">
        <f t="shared" si="1281"/>
        <v>0</v>
      </c>
      <c r="S7461" s="25">
        <f t="shared" si="1282"/>
        <v>6768.9237822158266</v>
      </c>
      <c r="T7461" s="25" t="str">
        <f t="shared" si="1283"/>
        <v>charge</v>
      </c>
      <c r="V7461" s="25">
        <f t="shared" si="1286"/>
        <v>0</v>
      </c>
      <c r="W7461" s="25">
        <f t="shared" si="1284"/>
        <v>4000</v>
      </c>
      <c r="X7461" s="25">
        <f t="shared" si="1287"/>
        <v>0</v>
      </c>
      <c r="Z7461" s="25">
        <f t="shared" si="1285"/>
        <v>0</v>
      </c>
      <c r="AB7461" s="25">
        <f t="shared" si="1279"/>
        <v>6768.9237822158266</v>
      </c>
    </row>
    <row r="7462" x14ac:dyDescent="0.2">
      <c r="I7462" s="24">
        <v>7457</v>
      </c>
      <c r="J7462" s="28">
        <v>0.10892507000000001</v>
      </c>
      <c r="L7462" s="24">
        <v>19781.131351280212</v>
      </c>
      <c r="N7462" s="24">
        <v>7457</v>
      </c>
      <c r="O7462" s="24">
        <f t="shared" si="1280"/>
        <v>15725.999424267769</v>
      </c>
      <c r="P7462" s="24">
        <f t="shared" si="1277"/>
        <v>15725.999424267769</v>
      </c>
      <c r="Q7462" s="24">
        <f t="shared" si="1278"/>
        <v>8714.0056000000004</v>
      </c>
      <c r="R7462" s="24">
        <f t="shared" si="1281"/>
        <v>7011.993824267769</v>
      </c>
      <c r="S7462" s="24">
        <f t="shared" si="1282"/>
        <v>0</v>
      </c>
      <c r="T7462" s="24" t="str">
        <f t="shared" si="1283"/>
        <v>drain</v>
      </c>
      <c r="V7462" s="24">
        <f t="shared" si="1286"/>
        <v>0</v>
      </c>
      <c r="W7462" s="24">
        <f t="shared" si="1284"/>
        <v>0</v>
      </c>
      <c r="X7462" s="24">
        <f t="shared" si="1287"/>
        <v>4000</v>
      </c>
      <c r="Z7462" s="24">
        <f t="shared" si="1285"/>
        <v>3011.993824267769</v>
      </c>
      <c r="AB7462" s="24">
        <f t="shared" si="1279"/>
        <v>0</v>
      </c>
    </row>
    <row r="7463" x14ac:dyDescent="0.2">
      <c r="I7463" s="25">
        <v>7458</v>
      </c>
      <c r="J7463" s="29">
        <v>0</v>
      </c>
      <c r="L7463" s="25">
        <v>20042.457278633115</v>
      </c>
      <c r="N7463" s="25">
        <v>7458</v>
      </c>
      <c r="O7463" s="25">
        <f t="shared" si="1280"/>
        <v>15933.753536513328</v>
      </c>
      <c r="P7463" s="25">
        <f t="shared" si="1277"/>
        <v>15933.753536513328</v>
      </c>
      <c r="Q7463" s="25">
        <f t="shared" si="1278"/>
        <v>0</v>
      </c>
      <c r="R7463" s="25">
        <f t="shared" si="1281"/>
        <v>15933.753536513328</v>
      </c>
      <c r="S7463" s="25">
        <f t="shared" si="1282"/>
        <v>0</v>
      </c>
      <c r="T7463" s="25" t="str">
        <f t="shared" si="1283"/>
        <v>drain</v>
      </c>
      <c r="V7463" s="25">
        <f t="shared" si="1286"/>
        <v>0</v>
      </c>
      <c r="W7463" s="25">
        <f t="shared" si="1284"/>
        <v>0</v>
      </c>
      <c r="X7463" s="25">
        <f t="shared" si="1287"/>
        <v>0</v>
      </c>
      <c r="Z7463" s="25">
        <f t="shared" si="1285"/>
        <v>15933.753536513328</v>
      </c>
      <c r="AB7463" s="25">
        <f t="shared" si="1279"/>
        <v>0</v>
      </c>
    </row>
    <row r="7464" x14ac:dyDescent="0.2">
      <c r="I7464" s="24">
        <v>7459</v>
      </c>
      <c r="J7464" s="28">
        <v>0</v>
      </c>
      <c r="L7464" s="24">
        <v>20178.65721654892</v>
      </c>
      <c r="N7464" s="24">
        <v>7459</v>
      </c>
      <c r="O7464" s="24">
        <f t="shared" si="1280"/>
        <v>16042.032487156392</v>
      </c>
      <c r="P7464" s="24">
        <f t="shared" si="1277"/>
        <v>16042.032487156392</v>
      </c>
      <c r="Q7464" s="24">
        <f t="shared" si="1278"/>
        <v>0</v>
      </c>
      <c r="R7464" s="24">
        <f t="shared" si="1281"/>
        <v>16042.032487156392</v>
      </c>
      <c r="S7464" s="24">
        <f t="shared" si="1282"/>
        <v>0</v>
      </c>
      <c r="T7464" s="24" t="str">
        <f t="shared" si="1283"/>
        <v>drain</v>
      </c>
      <c r="V7464" s="24">
        <f t="shared" si="1286"/>
        <v>0</v>
      </c>
      <c r="W7464" s="24">
        <f t="shared" si="1284"/>
        <v>0</v>
      </c>
      <c r="X7464" s="24">
        <f t="shared" si="1287"/>
        <v>0</v>
      </c>
      <c r="Z7464" s="24">
        <f t="shared" si="1285"/>
        <v>16042.032487156392</v>
      </c>
      <c r="AB7464" s="24">
        <f t="shared" si="1279"/>
        <v>0</v>
      </c>
    </row>
    <row r="7465" x14ac:dyDescent="0.2">
      <c r="I7465" s="25">
        <v>7460</v>
      </c>
      <c r="J7465" s="29">
        <v>0</v>
      </c>
      <c r="L7465" s="25">
        <v>19578.405428600308</v>
      </c>
      <c r="N7465" s="25">
        <v>7460</v>
      </c>
      <c r="O7465" s="25">
        <f t="shared" si="1280"/>
        <v>15564.832315737245</v>
      </c>
      <c r="P7465" s="25">
        <f t="shared" si="1277"/>
        <v>15564.832315737245</v>
      </c>
      <c r="Q7465" s="25">
        <f t="shared" si="1278"/>
        <v>0</v>
      </c>
      <c r="R7465" s="25">
        <f t="shared" si="1281"/>
        <v>15564.832315737245</v>
      </c>
      <c r="S7465" s="25">
        <f t="shared" si="1282"/>
        <v>0</v>
      </c>
      <c r="T7465" s="25" t="str">
        <f t="shared" si="1283"/>
        <v>drain</v>
      </c>
      <c r="V7465" s="25">
        <f t="shared" si="1286"/>
        <v>0</v>
      </c>
      <c r="W7465" s="25">
        <f t="shared" si="1284"/>
        <v>0</v>
      </c>
      <c r="X7465" s="25">
        <f t="shared" si="1287"/>
        <v>0</v>
      </c>
      <c r="Z7465" s="25">
        <f t="shared" si="1285"/>
        <v>15564.832315737245</v>
      </c>
      <c r="AB7465" s="25">
        <f t="shared" si="1279"/>
        <v>0</v>
      </c>
    </row>
    <row r="7466" x14ac:dyDescent="0.2">
      <c r="I7466" s="24">
        <v>7461</v>
      </c>
      <c r="J7466" s="28">
        <v>0</v>
      </c>
      <c r="L7466" s="24">
        <v>19082.105866622922</v>
      </c>
      <c r="N7466" s="24">
        <v>7461</v>
      </c>
      <c r="O7466" s="24">
        <f t="shared" si="1280"/>
        <v>15170.274163965223</v>
      </c>
      <c r="P7466" s="24">
        <f t="shared" si="1277"/>
        <v>15170.274163965223</v>
      </c>
      <c r="Q7466" s="24">
        <f t="shared" si="1278"/>
        <v>0</v>
      </c>
      <c r="R7466" s="24">
        <f t="shared" si="1281"/>
        <v>15170.274163965223</v>
      </c>
      <c r="S7466" s="24">
        <f t="shared" si="1282"/>
        <v>0</v>
      </c>
      <c r="T7466" s="24" t="str">
        <f t="shared" si="1283"/>
        <v>drain</v>
      </c>
      <c r="V7466" s="24">
        <f t="shared" si="1286"/>
        <v>0</v>
      </c>
      <c r="W7466" s="24">
        <f t="shared" si="1284"/>
        <v>0</v>
      </c>
      <c r="X7466" s="24">
        <f t="shared" si="1287"/>
        <v>0</v>
      </c>
      <c r="Z7466" s="24">
        <f t="shared" si="1285"/>
        <v>15170.274163965223</v>
      </c>
      <c r="AB7466" s="24">
        <f t="shared" si="1279"/>
        <v>0</v>
      </c>
    </row>
    <row r="7467" x14ac:dyDescent="0.2">
      <c r="I7467" s="25">
        <v>7462</v>
      </c>
      <c r="J7467" s="29">
        <v>0</v>
      </c>
      <c r="L7467" s="25">
        <v>18304.401738071439</v>
      </c>
      <c r="N7467" s="25">
        <v>7462</v>
      </c>
      <c r="O7467" s="25">
        <f t="shared" si="1280"/>
        <v>14551.999381766795</v>
      </c>
      <c r="P7467" s="25">
        <f t="shared" si="1277"/>
        <v>14551.999381766795</v>
      </c>
      <c r="Q7467" s="25">
        <f t="shared" si="1278"/>
        <v>0</v>
      </c>
      <c r="R7467" s="25">
        <f t="shared" si="1281"/>
        <v>14551.999381766795</v>
      </c>
      <c r="S7467" s="25">
        <f t="shared" si="1282"/>
        <v>0</v>
      </c>
      <c r="T7467" s="25" t="str">
        <f t="shared" si="1283"/>
        <v>drain</v>
      </c>
      <c r="V7467" s="25">
        <f t="shared" si="1286"/>
        <v>0</v>
      </c>
      <c r="W7467" s="25">
        <f t="shared" si="1284"/>
        <v>0</v>
      </c>
      <c r="X7467" s="25">
        <f t="shared" si="1287"/>
        <v>0</v>
      </c>
      <c r="Z7467" s="25">
        <f t="shared" si="1285"/>
        <v>14551.999381766795</v>
      </c>
      <c r="AB7467" s="25">
        <f t="shared" si="1279"/>
        <v>0</v>
      </c>
    </row>
    <row r="7468" x14ac:dyDescent="0.2">
      <c r="I7468" s="24">
        <v>7463</v>
      </c>
      <c r="J7468" s="28">
        <v>0</v>
      </c>
      <c r="L7468" s="24">
        <v>17154.08182928562</v>
      </c>
      <c r="N7468" s="24">
        <v>7463</v>
      </c>
      <c r="O7468" s="24">
        <f t="shared" si="1280"/>
        <v>13637.495054282068</v>
      </c>
      <c r="P7468" s="24">
        <f t="shared" si="1277"/>
        <v>13637.495054282068</v>
      </c>
      <c r="Q7468" s="24">
        <f t="shared" si="1278"/>
        <v>0</v>
      </c>
      <c r="R7468" s="24">
        <f t="shared" si="1281"/>
        <v>13637.495054282068</v>
      </c>
      <c r="S7468" s="24">
        <f t="shared" si="1282"/>
        <v>0</v>
      </c>
      <c r="T7468" s="24" t="str">
        <f t="shared" si="1283"/>
        <v>drain</v>
      </c>
      <c r="V7468" s="24">
        <f t="shared" si="1286"/>
        <v>0</v>
      </c>
      <c r="W7468" s="24">
        <f t="shared" si="1284"/>
        <v>0</v>
      </c>
      <c r="X7468" s="24">
        <f t="shared" si="1287"/>
        <v>0</v>
      </c>
      <c r="Z7468" s="24">
        <f t="shared" si="1285"/>
        <v>13637.495054282068</v>
      </c>
      <c r="AB7468" s="24">
        <f t="shared" si="1279"/>
        <v>0</v>
      </c>
    </row>
    <row r="7469" x14ac:dyDescent="0.2">
      <c r="I7469" s="25">
        <v>7464</v>
      </c>
      <c r="J7469" s="29">
        <v>0</v>
      </c>
      <c r="L7469" s="25">
        <v>16412.009674954414</v>
      </c>
      <c r="N7469" s="25">
        <v>7464</v>
      </c>
      <c r="O7469" s="25">
        <f t="shared" si="1280"/>
        <v>13047.547691588759</v>
      </c>
      <c r="P7469" s="25">
        <f t="shared" si="1277"/>
        <v>13047.547691588759</v>
      </c>
      <c r="Q7469" s="25">
        <f t="shared" si="1278"/>
        <v>0</v>
      </c>
      <c r="R7469" s="25">
        <f t="shared" si="1281"/>
        <v>13047.547691588759</v>
      </c>
      <c r="S7469" s="25">
        <f t="shared" si="1282"/>
        <v>0</v>
      </c>
      <c r="T7469" s="25" t="str">
        <f t="shared" si="1283"/>
        <v>drain</v>
      </c>
      <c r="V7469" s="25">
        <f t="shared" si="1286"/>
        <v>0</v>
      </c>
      <c r="W7469" s="25">
        <f t="shared" si="1284"/>
        <v>0</v>
      </c>
      <c r="X7469" s="25">
        <f t="shared" si="1287"/>
        <v>0</v>
      </c>
      <c r="Z7469" s="25">
        <f t="shared" si="1285"/>
        <v>13047.547691588759</v>
      </c>
      <c r="AB7469" s="25">
        <f t="shared" si="1279"/>
        <v>0</v>
      </c>
    </row>
    <row r="7470" x14ac:dyDescent="0.2">
      <c r="I7470" s="24">
        <v>7465</v>
      </c>
      <c r="J7470" s="28">
        <v>0</v>
      </c>
      <c r="L7470" s="24">
        <v>15197.099235892294</v>
      </c>
      <c r="N7470" s="24">
        <v>7465</v>
      </c>
      <c r="O7470" s="24">
        <f t="shared" si="1280"/>
        <v>12081.693892534375</v>
      </c>
      <c r="P7470" s="24">
        <f t="shared" si="1277"/>
        <v>12081.693892534375</v>
      </c>
      <c r="Q7470" s="24">
        <f t="shared" si="1278"/>
        <v>0</v>
      </c>
      <c r="R7470" s="24">
        <f t="shared" si="1281"/>
        <v>12081.693892534375</v>
      </c>
      <c r="S7470" s="24">
        <f t="shared" si="1282"/>
        <v>0</v>
      </c>
      <c r="T7470" s="24" t="str">
        <f t="shared" si="1283"/>
        <v>drain</v>
      </c>
      <c r="V7470" s="24">
        <f t="shared" si="1286"/>
        <v>0</v>
      </c>
      <c r="W7470" s="24">
        <f t="shared" si="1284"/>
        <v>0</v>
      </c>
      <c r="X7470" s="24">
        <f t="shared" si="1287"/>
        <v>0</v>
      </c>
      <c r="Z7470" s="24">
        <f t="shared" si="1285"/>
        <v>12081.693892534375</v>
      </c>
      <c r="AB7470" s="24">
        <f t="shared" si="1279"/>
        <v>0</v>
      </c>
    </row>
    <row r="7471" x14ac:dyDescent="0.2">
      <c r="I7471" s="25">
        <v>7466</v>
      </c>
      <c r="J7471" s="29">
        <v>0</v>
      </c>
      <c r="L7471" s="25">
        <v>14270.217596173285</v>
      </c>
      <c r="N7471" s="25">
        <v>7466</v>
      </c>
      <c r="O7471" s="25">
        <f t="shared" si="1280"/>
        <v>11344.822988957761</v>
      </c>
      <c r="P7471" s="25">
        <f t="shared" si="1277"/>
        <v>11344.822988957761</v>
      </c>
      <c r="Q7471" s="25">
        <f t="shared" si="1278"/>
        <v>0</v>
      </c>
      <c r="R7471" s="25">
        <f t="shared" si="1281"/>
        <v>11344.822988957761</v>
      </c>
      <c r="S7471" s="25">
        <f t="shared" si="1282"/>
        <v>0</v>
      </c>
      <c r="T7471" s="25" t="str">
        <f t="shared" si="1283"/>
        <v>drain</v>
      </c>
      <c r="V7471" s="25">
        <f t="shared" si="1286"/>
        <v>0</v>
      </c>
      <c r="W7471" s="25">
        <f t="shared" si="1284"/>
        <v>0</v>
      </c>
      <c r="X7471" s="25">
        <f t="shared" si="1287"/>
        <v>0</v>
      </c>
      <c r="Z7471" s="25">
        <f t="shared" si="1285"/>
        <v>11344.822988957761</v>
      </c>
      <c r="AB7471" s="25">
        <f t="shared" si="1279"/>
        <v>0</v>
      </c>
    </row>
    <row r="7472" x14ac:dyDescent="0.2">
      <c r="I7472" s="24">
        <v>7467</v>
      </c>
      <c r="J7472" s="28">
        <v>0</v>
      </c>
      <c r="L7472" s="24">
        <v>13997.670647811889</v>
      </c>
      <c r="N7472" s="24">
        <v>7467</v>
      </c>
      <c r="O7472" s="24">
        <f t="shared" si="1280"/>
        <v>11128.148165010452</v>
      </c>
      <c r="P7472" s="24">
        <f t="shared" si="1277"/>
        <v>11128.148165010452</v>
      </c>
      <c r="Q7472" s="24">
        <f t="shared" si="1278"/>
        <v>0</v>
      </c>
      <c r="R7472" s="24">
        <f t="shared" si="1281"/>
        <v>11128.148165010452</v>
      </c>
      <c r="S7472" s="24">
        <f t="shared" si="1282"/>
        <v>0</v>
      </c>
      <c r="T7472" s="24" t="str">
        <f t="shared" si="1283"/>
        <v>drain</v>
      </c>
      <c r="V7472" s="24">
        <f t="shared" si="1286"/>
        <v>0</v>
      </c>
      <c r="W7472" s="24">
        <f t="shared" si="1284"/>
        <v>0</v>
      </c>
      <c r="X7472" s="24">
        <f t="shared" si="1287"/>
        <v>0</v>
      </c>
      <c r="Z7472" s="24">
        <f t="shared" si="1285"/>
        <v>11128.148165010452</v>
      </c>
      <c r="AB7472" s="24">
        <f t="shared" si="1279"/>
        <v>0</v>
      </c>
    </row>
    <row r="7473" x14ac:dyDescent="0.2">
      <c r="I7473" s="25">
        <v>7468</v>
      </c>
      <c r="J7473" s="29">
        <v>0</v>
      </c>
      <c r="L7473" s="25">
        <v>13683.690187358856</v>
      </c>
      <c r="N7473" s="25">
        <v>7468</v>
      </c>
      <c r="O7473" s="25">
        <f t="shared" si="1280"/>
        <v>10878.53369895029</v>
      </c>
      <c r="P7473" s="25">
        <f t="shared" si="1277"/>
        <v>10878.53369895029</v>
      </c>
      <c r="Q7473" s="25">
        <f t="shared" si="1278"/>
        <v>0</v>
      </c>
      <c r="R7473" s="25">
        <f t="shared" si="1281"/>
        <v>10878.53369895029</v>
      </c>
      <c r="S7473" s="25">
        <f t="shared" si="1282"/>
        <v>0</v>
      </c>
      <c r="T7473" s="25" t="str">
        <f t="shared" si="1283"/>
        <v>drain</v>
      </c>
      <c r="V7473" s="25">
        <f t="shared" si="1286"/>
        <v>0</v>
      </c>
      <c r="W7473" s="25">
        <f t="shared" si="1284"/>
        <v>0</v>
      </c>
      <c r="X7473" s="25">
        <f t="shared" si="1287"/>
        <v>0</v>
      </c>
      <c r="Z7473" s="25">
        <f t="shared" si="1285"/>
        <v>10878.53369895029</v>
      </c>
      <c r="AB7473" s="25">
        <f t="shared" si="1279"/>
        <v>0</v>
      </c>
    </row>
    <row r="7474" x14ac:dyDescent="0.2">
      <c r="I7474" s="24">
        <v>7469</v>
      </c>
      <c r="J7474" s="28">
        <v>0</v>
      </c>
      <c r="L7474" s="24">
        <v>13698.084774875641</v>
      </c>
      <c r="N7474" s="24">
        <v>7469</v>
      </c>
      <c r="O7474" s="24">
        <f t="shared" si="1280"/>
        <v>10889.977396026135</v>
      </c>
      <c r="P7474" s="24">
        <f t="shared" si="1277"/>
        <v>10889.977396026135</v>
      </c>
      <c r="Q7474" s="24">
        <f t="shared" si="1278"/>
        <v>0</v>
      </c>
      <c r="R7474" s="24">
        <f t="shared" si="1281"/>
        <v>10889.977396026135</v>
      </c>
      <c r="S7474" s="24">
        <f t="shared" si="1282"/>
        <v>0</v>
      </c>
      <c r="T7474" s="24" t="str">
        <f t="shared" si="1283"/>
        <v>drain</v>
      </c>
      <c r="V7474" s="24">
        <f t="shared" si="1286"/>
        <v>0</v>
      </c>
      <c r="W7474" s="24">
        <f t="shared" si="1284"/>
        <v>0</v>
      </c>
      <c r="X7474" s="24">
        <f t="shared" si="1287"/>
        <v>0</v>
      </c>
      <c r="Z7474" s="24">
        <f t="shared" si="1285"/>
        <v>10889.977396026135</v>
      </c>
      <c r="AB7474" s="24">
        <f t="shared" si="1279"/>
        <v>0</v>
      </c>
    </row>
    <row r="7475" x14ac:dyDescent="0.2">
      <c r="I7475" s="25">
        <v>7470</v>
      </c>
      <c r="J7475" s="29">
        <v>0</v>
      </c>
      <c r="L7475" s="25">
        <v>14232.063201093673</v>
      </c>
      <c r="N7475" s="25">
        <v>7470</v>
      </c>
      <c r="O7475" s="25">
        <f t="shared" si="1280"/>
        <v>11314.49024486947</v>
      </c>
      <c r="P7475" s="25">
        <f t="shared" si="1277"/>
        <v>11314.49024486947</v>
      </c>
      <c r="Q7475" s="25">
        <f t="shared" si="1278"/>
        <v>0</v>
      </c>
      <c r="R7475" s="25">
        <f t="shared" si="1281"/>
        <v>11314.49024486947</v>
      </c>
      <c r="S7475" s="25">
        <f t="shared" si="1282"/>
        <v>0</v>
      </c>
      <c r="T7475" s="25" t="str">
        <f t="shared" si="1283"/>
        <v>drain</v>
      </c>
      <c r="V7475" s="25">
        <f t="shared" si="1286"/>
        <v>0</v>
      </c>
      <c r="W7475" s="25">
        <f t="shared" si="1284"/>
        <v>0</v>
      </c>
      <c r="X7475" s="25">
        <f t="shared" si="1287"/>
        <v>0</v>
      </c>
      <c r="Z7475" s="25">
        <f t="shared" si="1285"/>
        <v>11314.49024486947</v>
      </c>
      <c r="AB7475" s="25">
        <f t="shared" si="1279"/>
        <v>0</v>
      </c>
    </row>
    <row r="7476" x14ac:dyDescent="0.2">
      <c r="I7476" s="24">
        <v>7471</v>
      </c>
      <c r="J7476" s="28">
        <v>0</v>
      </c>
      <c r="L7476" s="24">
        <v>14585.161935186385</v>
      </c>
      <c r="N7476" s="24">
        <v>7471</v>
      </c>
      <c r="O7476" s="24">
        <f t="shared" si="1280"/>
        <v>11595.203738473176</v>
      </c>
      <c r="P7476" s="24">
        <f t="shared" si="1277"/>
        <v>11595.203738473176</v>
      </c>
      <c r="Q7476" s="24">
        <f t="shared" si="1278"/>
        <v>0</v>
      </c>
      <c r="R7476" s="24">
        <f t="shared" si="1281"/>
        <v>11595.203738473176</v>
      </c>
      <c r="S7476" s="24">
        <f t="shared" si="1282"/>
        <v>0</v>
      </c>
      <c r="T7476" s="24" t="str">
        <f t="shared" si="1283"/>
        <v>drain</v>
      </c>
      <c r="V7476" s="24">
        <f t="shared" si="1286"/>
        <v>0</v>
      </c>
      <c r="W7476" s="24">
        <f t="shared" si="1284"/>
        <v>0</v>
      </c>
      <c r="X7476" s="24">
        <f t="shared" si="1287"/>
        <v>0</v>
      </c>
      <c r="Z7476" s="24">
        <f t="shared" si="1285"/>
        <v>11595.203738473176</v>
      </c>
      <c r="AB7476" s="24">
        <f t="shared" si="1279"/>
        <v>0</v>
      </c>
    </row>
    <row r="7477" x14ac:dyDescent="0.2">
      <c r="I7477" s="25">
        <v>7472</v>
      </c>
      <c r="J7477" s="29">
        <v>0.44844192700000002</v>
      </c>
      <c r="L7477" s="25">
        <v>16058.690236377715</v>
      </c>
      <c r="N7477" s="25">
        <v>7472</v>
      </c>
      <c r="O7477" s="25">
        <f t="shared" si="1280"/>
        <v>12766.658737920285</v>
      </c>
      <c r="P7477" s="25">
        <f t="shared" si="1277"/>
        <v>12766.658737920285</v>
      </c>
      <c r="Q7477" s="25">
        <f t="shared" si="1278"/>
        <v>35875.354160000003</v>
      </c>
      <c r="R7477" s="25">
        <f t="shared" si="1281"/>
        <v>0</v>
      </c>
      <c r="S7477" s="25">
        <f t="shared" si="1282"/>
        <v>23108.69542207972</v>
      </c>
      <c r="T7477" s="25" t="str">
        <f t="shared" si="1283"/>
        <v>charge</v>
      </c>
      <c r="V7477" s="25">
        <f t="shared" si="1286"/>
        <v>4000</v>
      </c>
      <c r="W7477" s="25">
        <f t="shared" si="1284"/>
        <v>4000</v>
      </c>
      <c r="X7477" s="25">
        <f t="shared" si="1287"/>
        <v>0</v>
      </c>
      <c r="Z7477" s="25">
        <f t="shared" si="1285"/>
        <v>0</v>
      </c>
      <c r="AB7477" s="25">
        <f t="shared" si="1279"/>
        <v>19108.69542207972</v>
      </c>
    </row>
    <row r="7478" x14ac:dyDescent="0.2">
      <c r="I7478" s="24">
        <v>7473</v>
      </c>
      <c r="J7478" s="28">
        <v>0.67304454700000005</v>
      </c>
      <c r="L7478" s="24">
        <v>17339.723403573036</v>
      </c>
      <c r="N7478" s="24">
        <v>7473</v>
      </c>
      <c r="O7478" s="24">
        <f t="shared" si="1280"/>
        <v>13785.080105840565</v>
      </c>
      <c r="P7478" s="24">
        <f t="shared" si="1277"/>
        <v>13785.080105840565</v>
      </c>
      <c r="Q7478" s="24">
        <f t="shared" si="1278"/>
        <v>53843.563760000005</v>
      </c>
      <c r="R7478" s="24">
        <f t="shared" si="1281"/>
        <v>0</v>
      </c>
      <c r="S7478" s="24">
        <f t="shared" si="1282"/>
        <v>40058.483654159441</v>
      </c>
      <c r="T7478" s="24" t="str">
        <f t="shared" si="1283"/>
        <v>charge</v>
      </c>
      <c r="V7478" s="24">
        <f t="shared" si="1286"/>
        <v>0</v>
      </c>
      <c r="W7478" s="24">
        <f t="shared" si="1284"/>
        <v>4000</v>
      </c>
      <c r="X7478" s="24">
        <f t="shared" si="1287"/>
        <v>0</v>
      </c>
      <c r="Z7478" s="24">
        <f t="shared" si="1285"/>
        <v>0</v>
      </c>
      <c r="AB7478" s="24">
        <f t="shared" si="1279"/>
        <v>40058.483654159441</v>
      </c>
    </row>
    <row r="7479" x14ac:dyDescent="0.2">
      <c r="I7479" s="25">
        <v>7474</v>
      </c>
      <c r="J7479" s="29">
        <v>0.71697242400000005</v>
      </c>
      <c r="L7479" s="25">
        <v>18385.979817008971</v>
      </c>
      <c r="N7479" s="25">
        <v>7474</v>
      </c>
      <c r="O7479" s="25">
        <f t="shared" si="1280"/>
        <v>14616.853954522132</v>
      </c>
      <c r="P7479" s="25">
        <f t="shared" si="1277"/>
        <v>14616.853954522132</v>
      </c>
      <c r="Q7479" s="25">
        <f t="shared" si="1278"/>
        <v>57357.793920000004</v>
      </c>
      <c r="R7479" s="25">
        <f t="shared" si="1281"/>
        <v>0</v>
      </c>
      <c r="S7479" s="25">
        <f t="shared" si="1282"/>
        <v>42740.939965477868</v>
      </c>
      <c r="T7479" s="25" t="str">
        <f t="shared" si="1283"/>
        <v>charge</v>
      </c>
      <c r="V7479" s="25">
        <f t="shared" si="1286"/>
        <v>0</v>
      </c>
      <c r="W7479" s="25">
        <f t="shared" si="1284"/>
        <v>4000</v>
      </c>
      <c r="X7479" s="25">
        <f t="shared" si="1287"/>
        <v>0</v>
      </c>
      <c r="Z7479" s="25">
        <f t="shared" si="1285"/>
        <v>0</v>
      </c>
      <c r="AB7479" s="25">
        <f t="shared" si="1279"/>
        <v>42740.939965477868</v>
      </c>
    </row>
    <row r="7480" x14ac:dyDescent="0.2">
      <c r="I7480" s="24">
        <v>7475</v>
      </c>
      <c r="J7480" s="28">
        <v>0.71771909099999998</v>
      </c>
      <c r="L7480" s="24">
        <v>19154.151211118697</v>
      </c>
      <c r="N7480" s="24">
        <v>7475</v>
      </c>
      <c r="O7480" s="24">
        <f t="shared" si="1280"/>
        <v>15227.550212839365</v>
      </c>
      <c r="P7480" s="24">
        <f t="shared" si="1277"/>
        <v>15227.550212839365</v>
      </c>
      <c r="Q7480" s="24">
        <f t="shared" si="1278"/>
        <v>57417.527279999995</v>
      </c>
      <c r="R7480" s="24">
        <f t="shared" si="1281"/>
        <v>0</v>
      </c>
      <c r="S7480" s="24">
        <f t="shared" si="1282"/>
        <v>42189.977067160631</v>
      </c>
      <c r="T7480" s="24" t="str">
        <f t="shared" si="1283"/>
        <v>charge</v>
      </c>
      <c r="V7480" s="24">
        <f t="shared" si="1286"/>
        <v>0</v>
      </c>
      <c r="W7480" s="24">
        <f t="shared" si="1284"/>
        <v>4000</v>
      </c>
      <c r="X7480" s="24">
        <f t="shared" si="1287"/>
        <v>0</v>
      </c>
      <c r="Z7480" s="24">
        <f t="shared" si="1285"/>
        <v>0</v>
      </c>
      <c r="AB7480" s="24">
        <f t="shared" si="1279"/>
        <v>42189.977067160631</v>
      </c>
    </row>
    <row r="7481" x14ac:dyDescent="0.2">
      <c r="I7481" s="25">
        <v>7476</v>
      </c>
      <c r="J7481" s="29">
        <v>0.70492591299999996</v>
      </c>
      <c r="L7481" s="25">
        <v>19646.02543978691</v>
      </c>
      <c r="N7481" s="25">
        <v>7476</v>
      </c>
      <c r="O7481" s="25">
        <f t="shared" si="1280"/>
        <v>15618.590224630594</v>
      </c>
      <c r="P7481" s="25">
        <f t="shared" si="1277"/>
        <v>15618.590224630594</v>
      </c>
      <c r="Q7481" s="25">
        <f t="shared" si="1278"/>
        <v>56394.073039999996</v>
      </c>
      <c r="R7481" s="25">
        <f t="shared" si="1281"/>
        <v>0</v>
      </c>
      <c r="S7481" s="25">
        <f t="shared" si="1282"/>
        <v>40775.482815369403</v>
      </c>
      <c r="T7481" s="25" t="str">
        <f t="shared" si="1283"/>
        <v>charge</v>
      </c>
      <c r="V7481" s="25">
        <f t="shared" si="1286"/>
        <v>0</v>
      </c>
      <c r="W7481" s="25">
        <f t="shared" si="1284"/>
        <v>4000</v>
      </c>
      <c r="X7481" s="25">
        <f t="shared" si="1287"/>
        <v>0</v>
      </c>
      <c r="Z7481" s="25">
        <f t="shared" si="1285"/>
        <v>0</v>
      </c>
      <c r="AB7481" s="25">
        <f t="shared" si="1279"/>
        <v>40775.482815369403</v>
      </c>
    </row>
    <row r="7482" x14ac:dyDescent="0.2">
      <c r="I7482" s="24">
        <v>7477</v>
      </c>
      <c r="J7482" s="28">
        <v>0.67294057299999999</v>
      </c>
      <c r="L7482" s="24">
        <v>20043.07185616493</v>
      </c>
      <c r="N7482" s="24">
        <v>7477</v>
      </c>
      <c r="O7482" s="24">
        <f t="shared" si="1280"/>
        <v>15934.242125651121</v>
      </c>
      <c r="P7482" s="24">
        <f t="shared" si="1277"/>
        <v>15934.242125651121</v>
      </c>
      <c r="Q7482" s="24">
        <f t="shared" si="1278"/>
        <v>53835.245839999996</v>
      </c>
      <c r="R7482" s="24">
        <f t="shared" si="1281"/>
        <v>0</v>
      </c>
      <c r="S7482" s="24">
        <f t="shared" si="1282"/>
        <v>37901.003714348873</v>
      </c>
      <c r="T7482" s="24" t="str">
        <f t="shared" si="1283"/>
        <v>charge</v>
      </c>
      <c r="V7482" s="24">
        <f t="shared" si="1286"/>
        <v>0</v>
      </c>
      <c r="W7482" s="24">
        <f t="shared" si="1284"/>
        <v>4000</v>
      </c>
      <c r="X7482" s="24">
        <f t="shared" si="1287"/>
        <v>0</v>
      </c>
      <c r="Z7482" s="24">
        <f t="shared" si="1285"/>
        <v>0</v>
      </c>
      <c r="AB7482" s="24">
        <f t="shared" si="1279"/>
        <v>37901.003714348873</v>
      </c>
    </row>
    <row r="7483" x14ac:dyDescent="0.2">
      <c r="I7483" s="25">
        <v>7478</v>
      </c>
      <c r="J7483" s="29">
        <v>0.61114731000000011</v>
      </c>
      <c r="L7483" s="25">
        <v>19856.81991138458</v>
      </c>
      <c r="N7483" s="25">
        <v>7478</v>
      </c>
      <c r="O7483" s="25">
        <f t="shared" si="1280"/>
        <v>15786.171829550742</v>
      </c>
      <c r="P7483" s="25">
        <f t="shared" si="1277"/>
        <v>15786.171829550742</v>
      </c>
      <c r="Q7483" s="25">
        <f t="shared" si="1278"/>
        <v>48891.784800000009</v>
      </c>
      <c r="R7483" s="25">
        <f t="shared" si="1281"/>
        <v>0</v>
      </c>
      <c r="S7483" s="25">
        <f t="shared" si="1282"/>
        <v>33105.612970449263</v>
      </c>
      <c r="T7483" s="25" t="str">
        <f t="shared" si="1283"/>
        <v>charge</v>
      </c>
      <c r="V7483" s="25">
        <f t="shared" si="1286"/>
        <v>0</v>
      </c>
      <c r="W7483" s="25">
        <f t="shared" si="1284"/>
        <v>4000</v>
      </c>
      <c r="X7483" s="25">
        <f t="shared" si="1287"/>
        <v>0</v>
      </c>
      <c r="Z7483" s="25">
        <f t="shared" si="1285"/>
        <v>0</v>
      </c>
      <c r="AB7483" s="25">
        <f t="shared" si="1279"/>
        <v>33105.612970449263</v>
      </c>
    </row>
    <row r="7484" x14ac:dyDescent="0.2">
      <c r="I7484" s="24">
        <v>7479</v>
      </c>
      <c r="J7484" s="28">
        <v>0.47878736300000002</v>
      </c>
      <c r="L7484" s="24">
        <v>20185.672454977033</v>
      </c>
      <c r="N7484" s="24">
        <v>7479</v>
      </c>
      <c r="O7484" s="24">
        <f t="shared" si="1280"/>
        <v>16047.609601706743</v>
      </c>
      <c r="P7484" s="24">
        <f t="shared" si="1277"/>
        <v>16047.609601706743</v>
      </c>
      <c r="Q7484" s="24">
        <f t="shared" si="1278"/>
        <v>38302.98904</v>
      </c>
      <c r="R7484" s="24">
        <f t="shared" si="1281"/>
        <v>0</v>
      </c>
      <c r="S7484" s="24">
        <f t="shared" si="1282"/>
        <v>22255.379438293257</v>
      </c>
      <c r="T7484" s="24" t="str">
        <f t="shared" si="1283"/>
        <v>charge</v>
      </c>
      <c r="V7484" s="24">
        <f t="shared" si="1286"/>
        <v>0</v>
      </c>
      <c r="W7484" s="24">
        <f t="shared" si="1284"/>
        <v>4000</v>
      </c>
      <c r="X7484" s="24">
        <f t="shared" si="1287"/>
        <v>0</v>
      </c>
      <c r="Z7484" s="24">
        <f t="shared" si="1285"/>
        <v>0</v>
      </c>
      <c r="AB7484" s="24">
        <f t="shared" si="1279"/>
        <v>22255.379438293257</v>
      </c>
    </row>
    <row r="7485" x14ac:dyDescent="0.2">
      <c r="I7485" s="25">
        <v>7480</v>
      </c>
      <c r="J7485" s="29">
        <v>0.28121975599999999</v>
      </c>
      <c r="L7485" s="25">
        <v>20575.292295074461</v>
      </c>
      <c r="N7485" s="25">
        <v>7480</v>
      </c>
      <c r="O7485" s="25">
        <f t="shared" si="1280"/>
        <v>16357.357374584197</v>
      </c>
      <c r="P7485" s="25">
        <f t="shared" si="1277"/>
        <v>16357.357374584197</v>
      </c>
      <c r="Q7485" s="25">
        <f t="shared" si="1278"/>
        <v>22497.580480000001</v>
      </c>
      <c r="R7485" s="25">
        <f t="shared" si="1281"/>
        <v>0</v>
      </c>
      <c r="S7485" s="25">
        <f t="shared" si="1282"/>
        <v>6140.2231054158037</v>
      </c>
      <c r="T7485" s="25" t="str">
        <f t="shared" si="1283"/>
        <v>charge</v>
      </c>
      <c r="V7485" s="25">
        <f t="shared" si="1286"/>
        <v>0</v>
      </c>
      <c r="W7485" s="25">
        <f t="shared" si="1284"/>
        <v>4000</v>
      </c>
      <c r="X7485" s="25">
        <f t="shared" si="1287"/>
        <v>0</v>
      </c>
      <c r="Z7485" s="25">
        <f t="shared" si="1285"/>
        <v>0</v>
      </c>
      <c r="AB7485" s="25">
        <f t="shared" si="1279"/>
        <v>6140.2231054158037</v>
      </c>
    </row>
    <row r="7486" x14ac:dyDescent="0.2">
      <c r="I7486" s="24">
        <v>7481</v>
      </c>
      <c r="J7486" s="28">
        <v>9.3561568999999997E-2</v>
      </c>
      <c r="L7486" s="24">
        <v>20114.10123915672</v>
      </c>
      <c r="N7486" s="24">
        <v>7481</v>
      </c>
      <c r="O7486" s="24">
        <f t="shared" si="1280"/>
        <v>15990.710485129594</v>
      </c>
      <c r="P7486" s="24">
        <f t="shared" si="1277"/>
        <v>15990.710485129594</v>
      </c>
      <c r="Q7486" s="24">
        <f t="shared" si="1278"/>
        <v>7484.9255199999998</v>
      </c>
      <c r="R7486" s="24">
        <f t="shared" si="1281"/>
        <v>8505.7849651295946</v>
      </c>
      <c r="S7486" s="24">
        <f t="shared" si="1282"/>
        <v>0</v>
      </c>
      <c r="T7486" s="24" t="str">
        <f t="shared" si="1283"/>
        <v>drain</v>
      </c>
      <c r="V7486" s="24">
        <f t="shared" si="1286"/>
        <v>0</v>
      </c>
      <c r="W7486" s="24">
        <f t="shared" si="1284"/>
        <v>0</v>
      </c>
      <c r="X7486" s="24">
        <f t="shared" si="1287"/>
        <v>4000</v>
      </c>
      <c r="Z7486" s="24">
        <f t="shared" si="1285"/>
        <v>4505.7849651295946</v>
      </c>
      <c r="AB7486" s="24">
        <f t="shared" si="1279"/>
        <v>0</v>
      </c>
    </row>
    <row r="7487" x14ac:dyDescent="0.2">
      <c r="I7487" s="25">
        <v>7482</v>
      </c>
      <c r="J7487" s="29">
        <v>0</v>
      </c>
      <c r="L7487" s="25">
        <v>20555.890770864484</v>
      </c>
      <c r="N7487" s="25">
        <v>7482</v>
      </c>
      <c r="O7487" s="25">
        <f t="shared" si="1280"/>
        <v>16341.933162837266</v>
      </c>
      <c r="P7487" s="25">
        <f t="shared" si="1277"/>
        <v>16341.933162837266</v>
      </c>
      <c r="Q7487" s="25">
        <f t="shared" si="1278"/>
        <v>0</v>
      </c>
      <c r="R7487" s="25">
        <f t="shared" si="1281"/>
        <v>16341.933162837266</v>
      </c>
      <c r="S7487" s="25">
        <f t="shared" si="1282"/>
        <v>0</v>
      </c>
      <c r="T7487" s="25" t="str">
        <f t="shared" si="1283"/>
        <v>drain</v>
      </c>
      <c r="V7487" s="25">
        <f t="shared" si="1286"/>
        <v>0</v>
      </c>
      <c r="W7487" s="25">
        <f t="shared" si="1284"/>
        <v>0</v>
      </c>
      <c r="X7487" s="25">
        <f t="shared" si="1287"/>
        <v>0</v>
      </c>
      <c r="Z7487" s="25">
        <f t="shared" si="1285"/>
        <v>16341.933162837266</v>
      </c>
      <c r="AB7487" s="25">
        <f t="shared" si="1279"/>
        <v>0</v>
      </c>
    </row>
    <row r="7488" x14ac:dyDescent="0.2">
      <c r="I7488" s="24">
        <v>7483</v>
      </c>
      <c r="J7488" s="28">
        <v>0</v>
      </c>
      <c r="L7488" s="24">
        <v>20315.671241712567</v>
      </c>
      <c r="N7488" s="24">
        <v>7483</v>
      </c>
      <c r="O7488" s="24">
        <f t="shared" si="1280"/>
        <v>16150.958637161491</v>
      </c>
      <c r="P7488" s="24">
        <f t="shared" si="1277"/>
        <v>16150.958637161491</v>
      </c>
      <c r="Q7488" s="24">
        <f t="shared" si="1278"/>
        <v>0</v>
      </c>
      <c r="R7488" s="24">
        <f t="shared" si="1281"/>
        <v>16150.958637161491</v>
      </c>
      <c r="S7488" s="24">
        <f t="shared" si="1282"/>
        <v>0</v>
      </c>
      <c r="T7488" s="24" t="str">
        <f t="shared" si="1283"/>
        <v>drain</v>
      </c>
      <c r="V7488" s="24">
        <f t="shared" si="1286"/>
        <v>0</v>
      </c>
      <c r="W7488" s="24">
        <f t="shared" si="1284"/>
        <v>0</v>
      </c>
      <c r="X7488" s="24">
        <f t="shared" si="1287"/>
        <v>0</v>
      </c>
      <c r="Z7488" s="24">
        <f t="shared" si="1285"/>
        <v>16150.958637161491</v>
      </c>
      <c r="AB7488" s="24">
        <f t="shared" si="1279"/>
        <v>0</v>
      </c>
    </row>
    <row r="7489" x14ac:dyDescent="0.2">
      <c r="I7489" s="25">
        <v>7484</v>
      </c>
      <c r="J7489" s="29">
        <v>0</v>
      </c>
      <c r="L7489" s="25">
        <v>19754.245803213118</v>
      </c>
      <c r="N7489" s="25">
        <v>7484</v>
      </c>
      <c r="O7489" s="25">
        <f t="shared" si="1280"/>
        <v>15704.62541355443</v>
      </c>
      <c r="P7489" s="25">
        <f t="shared" si="1277"/>
        <v>15704.62541355443</v>
      </c>
      <c r="Q7489" s="25">
        <f t="shared" si="1278"/>
        <v>0</v>
      </c>
      <c r="R7489" s="25">
        <f t="shared" si="1281"/>
        <v>15704.62541355443</v>
      </c>
      <c r="S7489" s="25">
        <f t="shared" si="1282"/>
        <v>0</v>
      </c>
      <c r="T7489" s="25" t="str">
        <f t="shared" si="1283"/>
        <v>drain</v>
      </c>
      <c r="V7489" s="25">
        <f t="shared" si="1286"/>
        <v>0</v>
      </c>
      <c r="W7489" s="25">
        <f t="shared" si="1284"/>
        <v>0</v>
      </c>
      <c r="X7489" s="25">
        <f t="shared" si="1287"/>
        <v>0</v>
      </c>
      <c r="Z7489" s="25">
        <f t="shared" si="1285"/>
        <v>15704.62541355443</v>
      </c>
      <c r="AB7489" s="25">
        <f t="shared" si="1279"/>
        <v>0</v>
      </c>
    </row>
    <row r="7490" x14ac:dyDescent="0.2">
      <c r="I7490" s="24">
        <v>7485</v>
      </c>
      <c r="J7490" s="28">
        <v>0</v>
      </c>
      <c r="L7490" s="24">
        <v>19126.744318151472</v>
      </c>
      <c r="N7490" s="24">
        <v>7485</v>
      </c>
      <c r="O7490" s="24">
        <f t="shared" si="1280"/>
        <v>15205.761732930421</v>
      </c>
      <c r="P7490" s="24">
        <f t="shared" si="1277"/>
        <v>15205.761732930421</v>
      </c>
      <c r="Q7490" s="24">
        <f t="shared" si="1278"/>
        <v>0</v>
      </c>
      <c r="R7490" s="24">
        <f t="shared" si="1281"/>
        <v>15205.761732930421</v>
      </c>
      <c r="S7490" s="24">
        <f t="shared" si="1282"/>
        <v>0</v>
      </c>
      <c r="T7490" s="24" t="str">
        <f t="shared" si="1283"/>
        <v>drain</v>
      </c>
      <c r="V7490" s="24">
        <f t="shared" si="1286"/>
        <v>0</v>
      </c>
      <c r="W7490" s="24">
        <f t="shared" si="1284"/>
        <v>0</v>
      </c>
      <c r="X7490" s="24">
        <f t="shared" si="1287"/>
        <v>0</v>
      </c>
      <c r="Z7490" s="24">
        <f t="shared" si="1285"/>
        <v>15205.761732930421</v>
      </c>
      <c r="AB7490" s="24">
        <f t="shared" si="1279"/>
        <v>0</v>
      </c>
    </row>
    <row r="7491" x14ac:dyDescent="0.2">
      <c r="I7491" s="25">
        <v>7486</v>
      </c>
      <c r="J7491" s="29">
        <v>0</v>
      </c>
      <c r="L7491" s="25">
        <v>18355.152216482162</v>
      </c>
      <c r="N7491" s="25">
        <v>7486</v>
      </c>
      <c r="O7491" s="25">
        <f t="shared" si="1280"/>
        <v>14592.346012103319</v>
      </c>
      <c r="P7491" s="25">
        <f t="shared" si="1277"/>
        <v>14592.346012103319</v>
      </c>
      <c r="Q7491" s="25">
        <f t="shared" si="1278"/>
        <v>0</v>
      </c>
      <c r="R7491" s="25">
        <f t="shared" si="1281"/>
        <v>14592.346012103319</v>
      </c>
      <c r="S7491" s="25">
        <f t="shared" si="1282"/>
        <v>0</v>
      </c>
      <c r="T7491" s="25" t="str">
        <f t="shared" si="1283"/>
        <v>drain</v>
      </c>
      <c r="V7491" s="25">
        <f t="shared" si="1286"/>
        <v>0</v>
      </c>
      <c r="W7491" s="25">
        <f t="shared" si="1284"/>
        <v>0</v>
      </c>
      <c r="X7491" s="25">
        <f t="shared" si="1287"/>
        <v>0</v>
      </c>
      <c r="Z7491" s="25">
        <f t="shared" si="1285"/>
        <v>14592.346012103319</v>
      </c>
      <c r="AB7491" s="25">
        <f t="shared" si="1279"/>
        <v>0</v>
      </c>
    </row>
    <row r="7492" x14ac:dyDescent="0.2">
      <c r="I7492" s="24">
        <v>7487</v>
      </c>
      <c r="J7492" s="28">
        <v>0</v>
      </c>
      <c r="L7492" s="24">
        <v>17267.547179698944</v>
      </c>
      <c r="N7492" s="24">
        <v>7487</v>
      </c>
      <c r="O7492" s="24">
        <f t="shared" si="1280"/>
        <v>13727.700007860662</v>
      </c>
      <c r="P7492" s="24">
        <f t="shared" si="1277"/>
        <v>13727.700007860662</v>
      </c>
      <c r="Q7492" s="24">
        <f t="shared" si="1278"/>
        <v>0</v>
      </c>
      <c r="R7492" s="24">
        <f t="shared" si="1281"/>
        <v>13727.700007860662</v>
      </c>
      <c r="S7492" s="24">
        <f t="shared" si="1282"/>
        <v>0</v>
      </c>
      <c r="T7492" s="24" t="str">
        <f t="shared" si="1283"/>
        <v>drain</v>
      </c>
      <c r="V7492" s="24">
        <f t="shared" si="1286"/>
        <v>0</v>
      </c>
      <c r="W7492" s="24">
        <f t="shared" si="1284"/>
        <v>0</v>
      </c>
      <c r="X7492" s="24">
        <f t="shared" si="1287"/>
        <v>0</v>
      </c>
      <c r="Z7492" s="24">
        <f t="shared" si="1285"/>
        <v>13727.700007860662</v>
      </c>
      <c r="AB7492" s="24">
        <f t="shared" si="1279"/>
        <v>0</v>
      </c>
    </row>
    <row r="7493" x14ac:dyDescent="0.2">
      <c r="I7493" s="25">
        <v>7488</v>
      </c>
      <c r="J7493" s="29">
        <v>0</v>
      </c>
      <c r="L7493" s="25">
        <v>16531.691161656378</v>
      </c>
      <c r="N7493" s="25">
        <v>7488</v>
      </c>
      <c r="O7493" s="25">
        <f t="shared" si="1280"/>
        <v>13142.69447351682</v>
      </c>
      <c r="P7493" s="25">
        <f t="shared" si="1277"/>
        <v>13142.69447351682</v>
      </c>
      <c r="Q7493" s="25">
        <f t="shared" si="1278"/>
        <v>0</v>
      </c>
      <c r="R7493" s="25">
        <f t="shared" si="1281"/>
        <v>13142.69447351682</v>
      </c>
      <c r="S7493" s="25">
        <f t="shared" si="1282"/>
        <v>0</v>
      </c>
      <c r="T7493" s="25" t="str">
        <f t="shared" si="1283"/>
        <v>drain</v>
      </c>
      <c r="V7493" s="25">
        <f t="shared" si="1286"/>
        <v>0</v>
      </c>
      <c r="W7493" s="25">
        <f t="shared" si="1284"/>
        <v>0</v>
      </c>
      <c r="X7493" s="25">
        <f t="shared" si="1287"/>
        <v>0</v>
      </c>
      <c r="Z7493" s="25">
        <f t="shared" si="1285"/>
        <v>13142.69447351682</v>
      </c>
      <c r="AB7493" s="25">
        <f t="shared" si="1279"/>
        <v>0</v>
      </c>
    </row>
    <row r="7494" x14ac:dyDescent="0.2">
      <c r="I7494" s="24">
        <v>7489</v>
      </c>
      <c r="J7494" s="28">
        <v>0</v>
      </c>
      <c r="L7494" s="24">
        <v>15273.195550847053</v>
      </c>
      <c r="N7494" s="24">
        <v>7489</v>
      </c>
      <c r="O7494" s="24">
        <f t="shared" si="1280"/>
        <v>12142.190462923407</v>
      </c>
      <c r="P7494" s="24">
        <f t="shared" ref="P7494:P7557" si="1288">O7494-$E$8*$E$9</f>
        <v>12142.190462923407</v>
      </c>
      <c r="Q7494" s="24">
        <f t="shared" ref="Q7494:Q7557" si="1289">J7494*$E$7</f>
        <v>0</v>
      </c>
      <c r="R7494" s="24">
        <f t="shared" si="1281"/>
        <v>12142.190462923407</v>
      </c>
      <c r="S7494" s="24">
        <f t="shared" si="1282"/>
        <v>0</v>
      </c>
      <c r="T7494" s="24" t="str">
        <f t="shared" si="1283"/>
        <v>drain</v>
      </c>
      <c r="V7494" s="24">
        <f t="shared" si="1286"/>
        <v>0</v>
      </c>
      <c r="W7494" s="24">
        <f t="shared" si="1284"/>
        <v>0</v>
      </c>
      <c r="X7494" s="24">
        <f t="shared" si="1287"/>
        <v>0</v>
      </c>
      <c r="Z7494" s="24">
        <f t="shared" si="1285"/>
        <v>12142.190462923407</v>
      </c>
      <c r="AB7494" s="24">
        <f t="shared" ref="AB7494:AB7557" si="1290">IF(T7494="charge",(S7494-V7494),0)</f>
        <v>0</v>
      </c>
    </row>
    <row r="7495" x14ac:dyDescent="0.2">
      <c r="I7495" s="25">
        <v>7490</v>
      </c>
      <c r="J7495" s="29">
        <v>0</v>
      </c>
      <c r="L7495" s="25">
        <v>14656.18850288391</v>
      </c>
      <c r="N7495" s="25">
        <v>7490</v>
      </c>
      <c r="O7495" s="25">
        <f t="shared" ref="O7495:O7558" si="1291">L7495*$O$2</f>
        <v>11651.669859792708</v>
      </c>
      <c r="P7495" s="25">
        <f t="shared" si="1288"/>
        <v>11651.669859792708</v>
      </c>
      <c r="Q7495" s="25">
        <f t="shared" si="1289"/>
        <v>0</v>
      </c>
      <c r="R7495" s="25">
        <f t="shared" ref="R7495:R7558" si="1292">IF(P7495&gt;Q7495,P7495-Q7495,0)</f>
        <v>11651.669859792708</v>
      </c>
      <c r="S7495" s="25">
        <f t="shared" ref="S7495:S7558" si="1293">IF(Q7495&gt;P7495,Q7495-P7495,0)</f>
        <v>0</v>
      </c>
      <c r="T7495" s="25" t="str">
        <f t="shared" ref="T7495:T7558" si="1294">IF(P7495&gt;Q7495,"drain","charge")</f>
        <v>drain</v>
      </c>
      <c r="V7495" s="25">
        <f t="shared" si="1286"/>
        <v>0</v>
      </c>
      <c r="W7495" s="25">
        <f t="shared" ref="W7495:W7558" si="1295">IF(W7494+S7495&gt;$E$11,$E$11,IF(T7495="charge",W7494+(S7495*$E$12),IF((W7494-R7495)&gt;0,W7494-R7495,0)))</f>
        <v>0</v>
      </c>
      <c r="X7495" s="25">
        <f t="shared" si="1287"/>
        <v>0</v>
      </c>
      <c r="Z7495" s="25">
        <f t="shared" ref="Z7495:Z7558" si="1296">R7495-X7495</f>
        <v>11651.669859792708</v>
      </c>
      <c r="AB7495" s="25">
        <f t="shared" si="1290"/>
        <v>0</v>
      </c>
    </row>
    <row r="7496" x14ac:dyDescent="0.2">
      <c r="I7496" s="24">
        <v>7491</v>
      </c>
      <c r="J7496" s="28">
        <v>0</v>
      </c>
      <c r="L7496" s="24">
        <v>14121.690642261505</v>
      </c>
      <c r="N7496" s="24">
        <v>7491</v>
      </c>
      <c r="O7496" s="24">
        <f t="shared" si="1291"/>
        <v>11226.744060597897</v>
      </c>
      <c r="P7496" s="24">
        <f t="shared" si="1288"/>
        <v>11226.744060597897</v>
      </c>
      <c r="Q7496" s="24">
        <f t="shared" si="1289"/>
        <v>0</v>
      </c>
      <c r="R7496" s="24">
        <f t="shared" si="1292"/>
        <v>11226.744060597897</v>
      </c>
      <c r="S7496" s="24">
        <f t="shared" si="1293"/>
        <v>0</v>
      </c>
      <c r="T7496" s="24" t="str">
        <f t="shared" si="1294"/>
        <v>drain</v>
      </c>
      <c r="V7496" s="24">
        <f t="shared" ref="V7496:V7559" si="1297">IF(W7496&gt;=W7495,(W7496-W7495),0)</f>
        <v>0</v>
      </c>
      <c r="W7496" s="24">
        <f t="shared" si="1295"/>
        <v>0</v>
      </c>
      <c r="X7496" s="24">
        <f t="shared" ref="X7496:X7559" si="1298">IF(T7496="drain",W7495-W7496,0)</f>
        <v>0</v>
      </c>
      <c r="Z7496" s="24">
        <f t="shared" si="1296"/>
        <v>11226.744060597897</v>
      </c>
      <c r="AB7496" s="24">
        <f t="shared" si="1290"/>
        <v>0</v>
      </c>
    </row>
    <row r="7497" x14ac:dyDescent="0.2">
      <c r="I7497" s="25">
        <v>7492</v>
      </c>
      <c r="J7497" s="29">
        <v>0</v>
      </c>
      <c r="L7497" s="25">
        <v>13862.826007854937</v>
      </c>
      <c r="N7497" s="25">
        <v>7492</v>
      </c>
      <c r="O7497" s="25">
        <f t="shared" si="1291"/>
        <v>11020.946676244675</v>
      </c>
      <c r="P7497" s="25">
        <f t="shared" si="1288"/>
        <v>11020.946676244675</v>
      </c>
      <c r="Q7497" s="25">
        <f t="shared" si="1289"/>
        <v>0</v>
      </c>
      <c r="R7497" s="25">
        <f t="shared" si="1292"/>
        <v>11020.946676244675</v>
      </c>
      <c r="S7497" s="25">
        <f t="shared" si="1293"/>
        <v>0</v>
      </c>
      <c r="T7497" s="25" t="str">
        <f t="shared" si="1294"/>
        <v>drain</v>
      </c>
      <c r="V7497" s="25">
        <f t="shared" si="1297"/>
        <v>0</v>
      </c>
      <c r="W7497" s="25">
        <f t="shared" si="1295"/>
        <v>0</v>
      </c>
      <c r="X7497" s="25">
        <f t="shared" si="1298"/>
        <v>0</v>
      </c>
      <c r="Z7497" s="25">
        <f t="shared" si="1296"/>
        <v>11020.946676244675</v>
      </c>
      <c r="AB7497" s="25">
        <f t="shared" si="1290"/>
        <v>0</v>
      </c>
    </row>
    <row r="7498" x14ac:dyDescent="0.2">
      <c r="I7498" s="24">
        <v>7493</v>
      </c>
      <c r="J7498" s="28">
        <v>0</v>
      </c>
      <c r="L7498" s="24">
        <v>14134.77342904806</v>
      </c>
      <c r="N7498" s="24">
        <v>7493</v>
      </c>
      <c r="O7498" s="24">
        <f t="shared" si="1291"/>
        <v>11237.144876093209</v>
      </c>
      <c r="P7498" s="24">
        <f t="shared" si="1288"/>
        <v>11237.144876093209</v>
      </c>
      <c r="Q7498" s="24">
        <f t="shared" si="1289"/>
        <v>0</v>
      </c>
      <c r="R7498" s="24">
        <f t="shared" si="1292"/>
        <v>11237.144876093209</v>
      </c>
      <c r="S7498" s="24">
        <f t="shared" si="1293"/>
        <v>0</v>
      </c>
      <c r="T7498" s="24" t="str">
        <f t="shared" si="1294"/>
        <v>drain</v>
      </c>
      <c r="V7498" s="24">
        <f t="shared" si="1297"/>
        <v>0</v>
      </c>
      <c r="W7498" s="24">
        <f t="shared" si="1295"/>
        <v>0</v>
      </c>
      <c r="X7498" s="24">
        <f t="shared" si="1298"/>
        <v>0</v>
      </c>
      <c r="Z7498" s="24">
        <f t="shared" si="1296"/>
        <v>11237.144876093209</v>
      </c>
      <c r="AB7498" s="24">
        <f t="shared" si="1290"/>
        <v>0</v>
      </c>
    </row>
    <row r="7499" x14ac:dyDescent="0.2">
      <c r="I7499" s="25">
        <v>7494</v>
      </c>
      <c r="J7499" s="29">
        <v>0</v>
      </c>
      <c r="L7499" s="25">
        <v>14539.338578724861</v>
      </c>
      <c r="N7499" s="25">
        <v>7494</v>
      </c>
      <c r="O7499" s="25">
        <f t="shared" si="1291"/>
        <v>11558.774170086264</v>
      </c>
      <c r="P7499" s="25">
        <f t="shared" si="1288"/>
        <v>11558.774170086264</v>
      </c>
      <c r="Q7499" s="25">
        <f t="shared" si="1289"/>
        <v>0</v>
      </c>
      <c r="R7499" s="25">
        <f t="shared" si="1292"/>
        <v>11558.774170086264</v>
      </c>
      <c r="S7499" s="25">
        <f t="shared" si="1293"/>
        <v>0</v>
      </c>
      <c r="T7499" s="25" t="str">
        <f t="shared" si="1294"/>
        <v>drain</v>
      </c>
      <c r="V7499" s="25">
        <f t="shared" si="1297"/>
        <v>0</v>
      </c>
      <c r="W7499" s="25">
        <f t="shared" si="1295"/>
        <v>0</v>
      </c>
      <c r="X7499" s="25">
        <f t="shared" si="1298"/>
        <v>0</v>
      </c>
      <c r="Z7499" s="25">
        <f t="shared" si="1296"/>
        <v>11558.774170086264</v>
      </c>
      <c r="AB7499" s="25">
        <f t="shared" si="1290"/>
        <v>0</v>
      </c>
    </row>
    <row r="7500" x14ac:dyDescent="0.2">
      <c r="I7500" s="24">
        <v>7495</v>
      </c>
      <c r="J7500" s="28">
        <v>0</v>
      </c>
      <c r="L7500" s="24">
        <v>14967.35873813629</v>
      </c>
      <c r="N7500" s="24">
        <v>7495</v>
      </c>
      <c r="O7500" s="24">
        <f t="shared" si="1291"/>
        <v>11899.050196818351</v>
      </c>
      <c r="P7500" s="24">
        <f t="shared" si="1288"/>
        <v>11899.050196818351</v>
      </c>
      <c r="Q7500" s="24">
        <f t="shared" si="1289"/>
        <v>0</v>
      </c>
      <c r="R7500" s="24">
        <f t="shared" si="1292"/>
        <v>11899.050196818351</v>
      </c>
      <c r="S7500" s="24">
        <f t="shared" si="1293"/>
        <v>0</v>
      </c>
      <c r="T7500" s="24" t="str">
        <f t="shared" si="1294"/>
        <v>drain</v>
      </c>
      <c r="V7500" s="24">
        <f t="shared" si="1297"/>
        <v>0</v>
      </c>
      <c r="W7500" s="24">
        <f t="shared" si="1295"/>
        <v>0</v>
      </c>
      <c r="X7500" s="24">
        <f t="shared" si="1298"/>
        <v>0</v>
      </c>
      <c r="Z7500" s="24">
        <f t="shared" si="1296"/>
        <v>11899.050196818351</v>
      </c>
      <c r="AB7500" s="24">
        <f t="shared" si="1290"/>
        <v>0</v>
      </c>
    </row>
    <row r="7501" x14ac:dyDescent="0.2">
      <c r="I7501" s="25">
        <v>7496</v>
      </c>
      <c r="J7501" s="29">
        <v>0.41996528999999999</v>
      </c>
      <c r="L7501" s="25">
        <v>16246.137524175643</v>
      </c>
      <c r="N7501" s="25">
        <v>7496</v>
      </c>
      <c r="O7501" s="25">
        <f t="shared" si="1291"/>
        <v>12915.679331719637</v>
      </c>
      <c r="P7501" s="25">
        <f t="shared" si="1288"/>
        <v>12915.679331719637</v>
      </c>
      <c r="Q7501" s="25">
        <f t="shared" si="1289"/>
        <v>33597.2232</v>
      </c>
      <c r="R7501" s="25">
        <f t="shared" si="1292"/>
        <v>0</v>
      </c>
      <c r="S7501" s="25">
        <f t="shared" si="1293"/>
        <v>20681.543868280365</v>
      </c>
      <c r="T7501" s="25" t="str">
        <f t="shared" si="1294"/>
        <v>charge</v>
      </c>
      <c r="V7501" s="25">
        <f t="shared" si="1297"/>
        <v>4000</v>
      </c>
      <c r="W7501" s="25">
        <f t="shared" si="1295"/>
        <v>4000</v>
      </c>
      <c r="X7501" s="25">
        <f t="shared" si="1298"/>
        <v>0</v>
      </c>
      <c r="Z7501" s="25">
        <f t="shared" si="1296"/>
        <v>0</v>
      </c>
      <c r="AB7501" s="25">
        <f t="shared" si="1290"/>
        <v>16681.543868280365</v>
      </c>
    </row>
    <row r="7502" x14ac:dyDescent="0.2">
      <c r="I7502" s="24">
        <v>7497</v>
      </c>
      <c r="J7502" s="28">
        <v>0.65968863100000008</v>
      </c>
      <c r="L7502" s="24">
        <v>17423.437522602078</v>
      </c>
      <c r="N7502" s="24">
        <v>7497</v>
      </c>
      <c r="O7502" s="24">
        <f t="shared" si="1291"/>
        <v>13851.632830468652</v>
      </c>
      <c r="P7502" s="24">
        <f t="shared" si="1288"/>
        <v>13851.632830468652</v>
      </c>
      <c r="Q7502" s="24">
        <f t="shared" si="1289"/>
        <v>52775.090480000006</v>
      </c>
      <c r="R7502" s="24">
        <f t="shared" si="1292"/>
        <v>0</v>
      </c>
      <c r="S7502" s="24">
        <f t="shared" si="1293"/>
        <v>38923.457649531352</v>
      </c>
      <c r="T7502" s="24" t="str">
        <f t="shared" si="1294"/>
        <v>charge</v>
      </c>
      <c r="V7502" s="24">
        <f t="shared" si="1297"/>
        <v>0</v>
      </c>
      <c r="W7502" s="24">
        <f t="shared" si="1295"/>
        <v>4000</v>
      </c>
      <c r="X7502" s="24">
        <f t="shared" si="1298"/>
        <v>0</v>
      </c>
      <c r="Z7502" s="24">
        <f t="shared" si="1296"/>
        <v>0</v>
      </c>
      <c r="AB7502" s="24">
        <f t="shared" si="1290"/>
        <v>38923.457649531352</v>
      </c>
    </row>
    <row r="7503" x14ac:dyDescent="0.2">
      <c r="I7503" s="25">
        <v>7498</v>
      </c>
      <c r="J7503" s="29">
        <v>0.69803431400000004</v>
      </c>
      <c r="L7503" s="25">
        <v>18586.912819480895</v>
      </c>
      <c r="N7503" s="25">
        <v>7498</v>
      </c>
      <c r="O7503" s="25">
        <f t="shared" si="1291"/>
        <v>14776.595691487311</v>
      </c>
      <c r="P7503" s="25">
        <f t="shared" si="1288"/>
        <v>14776.595691487311</v>
      </c>
      <c r="Q7503" s="25">
        <f t="shared" si="1289"/>
        <v>55842.745120000007</v>
      </c>
      <c r="R7503" s="25">
        <f t="shared" si="1292"/>
        <v>0</v>
      </c>
      <c r="S7503" s="25">
        <f t="shared" si="1293"/>
        <v>41066.149428512697</v>
      </c>
      <c r="T7503" s="25" t="str">
        <f t="shared" si="1294"/>
        <v>charge</v>
      </c>
      <c r="V7503" s="25">
        <f t="shared" si="1297"/>
        <v>0</v>
      </c>
      <c r="W7503" s="25">
        <f t="shared" si="1295"/>
        <v>4000</v>
      </c>
      <c r="X7503" s="25">
        <f t="shared" si="1298"/>
        <v>0</v>
      </c>
      <c r="Z7503" s="25">
        <f t="shared" si="1296"/>
        <v>0</v>
      </c>
      <c r="AB7503" s="25">
        <f t="shared" si="1290"/>
        <v>41066.149428512697</v>
      </c>
    </row>
    <row r="7504" x14ac:dyDescent="0.2">
      <c r="I7504" s="24">
        <v>7499</v>
      </c>
      <c r="J7504" s="28">
        <v>0.69879222199999991</v>
      </c>
      <c r="L7504" s="24">
        <v>19198.529240798947</v>
      </c>
      <c r="N7504" s="24">
        <v>7499</v>
      </c>
      <c r="O7504" s="24">
        <f t="shared" si="1291"/>
        <v>15262.830746435164</v>
      </c>
      <c r="P7504" s="24">
        <f t="shared" si="1288"/>
        <v>15262.830746435164</v>
      </c>
      <c r="Q7504" s="24">
        <f t="shared" si="1289"/>
        <v>55903.377759999996</v>
      </c>
      <c r="R7504" s="24">
        <f t="shared" si="1292"/>
        <v>0</v>
      </c>
      <c r="S7504" s="24">
        <f t="shared" si="1293"/>
        <v>40640.547013564836</v>
      </c>
      <c r="T7504" s="24" t="str">
        <f t="shared" si="1294"/>
        <v>charge</v>
      </c>
      <c r="V7504" s="24">
        <f t="shared" si="1297"/>
        <v>0</v>
      </c>
      <c r="W7504" s="24">
        <f t="shared" si="1295"/>
        <v>4000</v>
      </c>
      <c r="X7504" s="24">
        <f t="shared" si="1298"/>
        <v>0</v>
      </c>
      <c r="Z7504" s="24">
        <f t="shared" si="1296"/>
        <v>0</v>
      </c>
      <c r="AB7504" s="24">
        <f t="shared" si="1290"/>
        <v>40640.547013564836</v>
      </c>
    </row>
    <row r="7505" x14ac:dyDescent="0.2">
      <c r="I7505" s="25">
        <v>7500</v>
      </c>
      <c r="J7505" s="29">
        <v>0.65832149200000001</v>
      </c>
      <c r="L7505" s="25">
        <v>19277.728873157499</v>
      </c>
      <c r="N7505" s="25">
        <v>7500</v>
      </c>
      <c r="O7505" s="25">
        <f t="shared" si="1291"/>
        <v>15325.794454160212</v>
      </c>
      <c r="P7505" s="25">
        <f t="shared" si="1288"/>
        <v>15325.794454160212</v>
      </c>
      <c r="Q7505" s="25">
        <f t="shared" si="1289"/>
        <v>52665.719360000003</v>
      </c>
      <c r="R7505" s="25">
        <f t="shared" si="1292"/>
        <v>0</v>
      </c>
      <c r="S7505" s="25">
        <f t="shared" si="1293"/>
        <v>37339.924905839791</v>
      </c>
      <c r="T7505" s="25" t="str">
        <f t="shared" si="1294"/>
        <v>charge</v>
      </c>
      <c r="V7505" s="25">
        <f t="shared" si="1297"/>
        <v>0</v>
      </c>
      <c r="W7505" s="25">
        <f t="shared" si="1295"/>
        <v>4000</v>
      </c>
      <c r="X7505" s="25">
        <f t="shared" si="1298"/>
        <v>0</v>
      </c>
      <c r="Z7505" s="25">
        <f t="shared" si="1296"/>
        <v>0</v>
      </c>
      <c r="AB7505" s="25">
        <f t="shared" si="1290"/>
        <v>37339.924905839791</v>
      </c>
    </row>
    <row r="7506" x14ac:dyDescent="0.2">
      <c r="I7506" s="24">
        <v>7501</v>
      </c>
      <c r="J7506" s="28">
        <v>0.62743311099999999</v>
      </c>
      <c r="L7506" s="24">
        <v>19317.563549804687</v>
      </c>
      <c r="N7506" s="24">
        <v>7501</v>
      </c>
      <c r="O7506" s="24">
        <f t="shared" si="1291"/>
        <v>15357.463022094727</v>
      </c>
      <c r="P7506" s="24">
        <f t="shared" si="1288"/>
        <v>15357.463022094727</v>
      </c>
      <c r="Q7506" s="24">
        <f t="shared" si="1289"/>
        <v>50194.648880000001</v>
      </c>
      <c r="R7506" s="24">
        <f t="shared" si="1292"/>
        <v>0</v>
      </c>
      <c r="S7506" s="24">
        <f t="shared" si="1293"/>
        <v>34837.185857905271</v>
      </c>
      <c r="T7506" s="24" t="str">
        <f t="shared" si="1294"/>
        <v>charge</v>
      </c>
      <c r="V7506" s="24">
        <f t="shared" si="1297"/>
        <v>0</v>
      </c>
      <c r="W7506" s="24">
        <f t="shared" si="1295"/>
        <v>4000</v>
      </c>
      <c r="X7506" s="24">
        <f t="shared" si="1298"/>
        <v>0</v>
      </c>
      <c r="Z7506" s="24">
        <f t="shared" si="1296"/>
        <v>0</v>
      </c>
      <c r="AB7506" s="24">
        <f t="shared" si="1290"/>
        <v>34837.185857905271</v>
      </c>
    </row>
    <row r="7507" x14ac:dyDescent="0.2">
      <c r="I7507" s="25">
        <v>7502</v>
      </c>
      <c r="J7507" s="29">
        <v>0.56146127300000004</v>
      </c>
      <c r="L7507" s="25">
        <v>19805.770918560025</v>
      </c>
      <c r="N7507" s="25">
        <v>7502</v>
      </c>
      <c r="O7507" s="25">
        <f t="shared" si="1291"/>
        <v>15745.587880255222</v>
      </c>
      <c r="P7507" s="25">
        <f t="shared" si="1288"/>
        <v>15745.587880255222</v>
      </c>
      <c r="Q7507" s="25">
        <f t="shared" si="1289"/>
        <v>44916.901840000006</v>
      </c>
      <c r="R7507" s="25">
        <f t="shared" si="1292"/>
        <v>0</v>
      </c>
      <c r="S7507" s="25">
        <f t="shared" si="1293"/>
        <v>29171.313959744784</v>
      </c>
      <c r="T7507" s="25" t="str">
        <f t="shared" si="1294"/>
        <v>charge</v>
      </c>
      <c r="V7507" s="25">
        <f t="shared" si="1297"/>
        <v>0</v>
      </c>
      <c r="W7507" s="25">
        <f t="shared" si="1295"/>
        <v>4000</v>
      </c>
      <c r="X7507" s="25">
        <f t="shared" si="1298"/>
        <v>0</v>
      </c>
      <c r="Z7507" s="25">
        <f t="shared" si="1296"/>
        <v>0</v>
      </c>
      <c r="AB7507" s="25">
        <f t="shared" si="1290"/>
        <v>29171.313959744784</v>
      </c>
    </row>
    <row r="7508" x14ac:dyDescent="0.2">
      <c r="I7508" s="24">
        <v>7503</v>
      </c>
      <c r="J7508" s="28">
        <v>0.414838555</v>
      </c>
      <c r="L7508" s="24">
        <v>20075.622927856442</v>
      </c>
      <c r="N7508" s="24">
        <v>7503</v>
      </c>
      <c r="O7508" s="24">
        <f t="shared" si="1291"/>
        <v>15960.120227645872</v>
      </c>
      <c r="P7508" s="24">
        <f t="shared" si="1288"/>
        <v>15960.120227645872</v>
      </c>
      <c r="Q7508" s="24">
        <f t="shared" si="1289"/>
        <v>33187.0844</v>
      </c>
      <c r="R7508" s="24">
        <f t="shared" si="1292"/>
        <v>0</v>
      </c>
      <c r="S7508" s="24">
        <f t="shared" si="1293"/>
        <v>17226.964172354128</v>
      </c>
      <c r="T7508" s="24" t="str">
        <f t="shared" si="1294"/>
        <v>charge</v>
      </c>
      <c r="V7508" s="24">
        <f t="shared" si="1297"/>
        <v>0</v>
      </c>
      <c r="W7508" s="24">
        <f t="shared" si="1295"/>
        <v>4000</v>
      </c>
      <c r="X7508" s="24">
        <f t="shared" si="1298"/>
        <v>0</v>
      </c>
      <c r="Z7508" s="24">
        <f t="shared" si="1296"/>
        <v>0</v>
      </c>
      <c r="AB7508" s="24">
        <f t="shared" si="1290"/>
        <v>17226.964172354128</v>
      </c>
    </row>
    <row r="7509" x14ac:dyDescent="0.2">
      <c r="I7509" s="25">
        <v>7504</v>
      </c>
      <c r="J7509" s="29">
        <v>0.263036249</v>
      </c>
      <c r="L7509" s="25">
        <v>20352.424044132233</v>
      </c>
      <c r="N7509" s="25">
        <v>7504</v>
      </c>
      <c r="O7509" s="25">
        <f t="shared" si="1291"/>
        <v>16180.177115085125</v>
      </c>
      <c r="P7509" s="25">
        <f t="shared" si="1288"/>
        <v>16180.177115085125</v>
      </c>
      <c r="Q7509" s="25">
        <f t="shared" si="1289"/>
        <v>21042.89992</v>
      </c>
      <c r="R7509" s="25">
        <f t="shared" si="1292"/>
        <v>0</v>
      </c>
      <c r="S7509" s="25">
        <f t="shared" si="1293"/>
        <v>4862.7228049148744</v>
      </c>
      <c r="T7509" s="25" t="str">
        <f t="shared" si="1294"/>
        <v>charge</v>
      </c>
      <c r="V7509" s="25">
        <f t="shared" si="1297"/>
        <v>0</v>
      </c>
      <c r="W7509" s="25">
        <f t="shared" si="1295"/>
        <v>4000</v>
      </c>
      <c r="X7509" s="25">
        <f t="shared" si="1298"/>
        <v>0</v>
      </c>
      <c r="Z7509" s="25">
        <f t="shared" si="1296"/>
        <v>0</v>
      </c>
      <c r="AB7509" s="25">
        <f t="shared" si="1290"/>
        <v>4862.7228049148744</v>
      </c>
    </row>
    <row r="7510" x14ac:dyDescent="0.2">
      <c r="I7510" s="24">
        <v>7505</v>
      </c>
      <c r="J7510" s="28">
        <v>0.10298303599999999</v>
      </c>
      <c r="L7510" s="24">
        <v>20044.322363376617</v>
      </c>
      <c r="N7510" s="24">
        <v>7505</v>
      </c>
      <c r="O7510" s="24">
        <f t="shared" si="1291"/>
        <v>15935.236278884411</v>
      </c>
      <c r="P7510" s="24">
        <f t="shared" si="1288"/>
        <v>15935.236278884411</v>
      </c>
      <c r="Q7510" s="24">
        <f t="shared" si="1289"/>
        <v>8238.6428799999994</v>
      </c>
      <c r="R7510" s="24">
        <f t="shared" si="1292"/>
        <v>7696.5933988844117</v>
      </c>
      <c r="S7510" s="24">
        <f t="shared" si="1293"/>
        <v>0</v>
      </c>
      <c r="T7510" s="24" t="str">
        <f t="shared" si="1294"/>
        <v>drain</v>
      </c>
      <c r="V7510" s="24">
        <f t="shared" si="1297"/>
        <v>0</v>
      </c>
      <c r="W7510" s="24">
        <f t="shared" si="1295"/>
        <v>0</v>
      </c>
      <c r="X7510" s="24">
        <f t="shared" si="1298"/>
        <v>4000</v>
      </c>
      <c r="Z7510" s="24">
        <f t="shared" si="1296"/>
        <v>3696.5933988844117</v>
      </c>
      <c r="AB7510" s="24">
        <f t="shared" si="1290"/>
        <v>0</v>
      </c>
    </row>
    <row r="7511" x14ac:dyDescent="0.2">
      <c r="I7511" s="25">
        <v>7506</v>
      </c>
      <c r="J7511" s="29">
        <v>0</v>
      </c>
      <c r="L7511" s="25">
        <v>20295.291510772702</v>
      </c>
      <c r="N7511" s="25">
        <v>7506</v>
      </c>
      <c r="O7511" s="25">
        <f t="shared" si="1291"/>
        <v>16134.756751064298</v>
      </c>
      <c r="P7511" s="25">
        <f t="shared" si="1288"/>
        <v>16134.756751064298</v>
      </c>
      <c r="Q7511" s="25">
        <f t="shared" si="1289"/>
        <v>0</v>
      </c>
      <c r="R7511" s="25">
        <f t="shared" si="1292"/>
        <v>16134.756751064298</v>
      </c>
      <c r="S7511" s="25">
        <f t="shared" si="1293"/>
        <v>0</v>
      </c>
      <c r="T7511" s="25" t="str">
        <f t="shared" si="1294"/>
        <v>drain</v>
      </c>
      <c r="V7511" s="25">
        <f t="shared" si="1297"/>
        <v>0</v>
      </c>
      <c r="W7511" s="25">
        <f t="shared" si="1295"/>
        <v>0</v>
      </c>
      <c r="X7511" s="25">
        <f t="shared" si="1298"/>
        <v>0</v>
      </c>
      <c r="Z7511" s="25">
        <f t="shared" si="1296"/>
        <v>16134.756751064298</v>
      </c>
      <c r="AB7511" s="25">
        <f t="shared" si="1290"/>
        <v>0</v>
      </c>
    </row>
    <row r="7512" x14ac:dyDescent="0.2">
      <c r="I7512" s="24">
        <v>7507</v>
      </c>
      <c r="J7512" s="28">
        <v>0</v>
      </c>
      <c r="L7512" s="24">
        <v>20336.589690780638</v>
      </c>
      <c r="N7512" s="24">
        <v>7507</v>
      </c>
      <c r="O7512" s="24">
        <f t="shared" si="1291"/>
        <v>16167.588804170608</v>
      </c>
      <c r="P7512" s="24">
        <f t="shared" si="1288"/>
        <v>16167.588804170608</v>
      </c>
      <c r="Q7512" s="24">
        <f t="shared" si="1289"/>
        <v>0</v>
      </c>
      <c r="R7512" s="24">
        <f t="shared" si="1292"/>
        <v>16167.588804170608</v>
      </c>
      <c r="S7512" s="24">
        <f t="shared" si="1293"/>
        <v>0</v>
      </c>
      <c r="T7512" s="24" t="str">
        <f t="shared" si="1294"/>
        <v>drain</v>
      </c>
      <c r="V7512" s="24">
        <f t="shared" si="1297"/>
        <v>0</v>
      </c>
      <c r="W7512" s="24">
        <f t="shared" si="1295"/>
        <v>0</v>
      </c>
      <c r="X7512" s="24">
        <f t="shared" si="1298"/>
        <v>0</v>
      </c>
      <c r="Z7512" s="24">
        <f t="shared" si="1296"/>
        <v>16167.588804170608</v>
      </c>
      <c r="AB7512" s="24">
        <f t="shared" si="1290"/>
        <v>0</v>
      </c>
    </row>
    <row r="7513" x14ac:dyDescent="0.2">
      <c r="I7513" s="25">
        <v>7508</v>
      </c>
      <c r="J7513" s="29">
        <v>0</v>
      </c>
      <c r="L7513" s="25">
        <v>19774.207458019257</v>
      </c>
      <c r="N7513" s="25">
        <v>7508</v>
      </c>
      <c r="O7513" s="25">
        <f t="shared" si="1291"/>
        <v>15720.494929125311</v>
      </c>
      <c r="P7513" s="25">
        <f t="shared" si="1288"/>
        <v>15720.494929125311</v>
      </c>
      <c r="Q7513" s="25">
        <f t="shared" si="1289"/>
        <v>0</v>
      </c>
      <c r="R7513" s="25">
        <f t="shared" si="1292"/>
        <v>15720.494929125311</v>
      </c>
      <c r="S7513" s="25">
        <f t="shared" si="1293"/>
        <v>0</v>
      </c>
      <c r="T7513" s="25" t="str">
        <f t="shared" si="1294"/>
        <v>drain</v>
      </c>
      <c r="V7513" s="25">
        <f t="shared" si="1297"/>
        <v>0</v>
      </c>
      <c r="W7513" s="25">
        <f t="shared" si="1295"/>
        <v>0</v>
      </c>
      <c r="X7513" s="25">
        <f t="shared" si="1298"/>
        <v>0</v>
      </c>
      <c r="Z7513" s="25">
        <f t="shared" si="1296"/>
        <v>15720.494929125311</v>
      </c>
      <c r="AB7513" s="25">
        <f t="shared" si="1290"/>
        <v>0</v>
      </c>
    </row>
    <row r="7514" x14ac:dyDescent="0.2">
      <c r="I7514" s="24">
        <v>7509</v>
      </c>
      <c r="J7514" s="28">
        <v>0</v>
      </c>
      <c r="L7514" s="24">
        <v>19258.953177237508</v>
      </c>
      <c r="N7514" s="24">
        <v>7509</v>
      </c>
      <c r="O7514" s="24">
        <f t="shared" si="1291"/>
        <v>15310.86777590382</v>
      </c>
      <c r="P7514" s="24">
        <f t="shared" si="1288"/>
        <v>15310.86777590382</v>
      </c>
      <c r="Q7514" s="24">
        <f t="shared" si="1289"/>
        <v>0</v>
      </c>
      <c r="R7514" s="24">
        <f t="shared" si="1292"/>
        <v>15310.86777590382</v>
      </c>
      <c r="S7514" s="24">
        <f t="shared" si="1293"/>
        <v>0</v>
      </c>
      <c r="T7514" s="24" t="str">
        <f t="shared" si="1294"/>
        <v>drain</v>
      </c>
      <c r="V7514" s="24">
        <f t="shared" si="1297"/>
        <v>0</v>
      </c>
      <c r="W7514" s="24">
        <f t="shared" si="1295"/>
        <v>0</v>
      </c>
      <c r="X7514" s="24">
        <f t="shared" si="1298"/>
        <v>0</v>
      </c>
      <c r="Z7514" s="24">
        <f t="shared" si="1296"/>
        <v>15310.86777590382</v>
      </c>
      <c r="AB7514" s="24">
        <f t="shared" si="1290"/>
        <v>0</v>
      </c>
    </row>
    <row r="7515" x14ac:dyDescent="0.2">
      <c r="I7515" s="25">
        <v>7510</v>
      </c>
      <c r="J7515" s="29">
        <v>0</v>
      </c>
      <c r="L7515" s="25">
        <v>18467.596479296684</v>
      </c>
      <c r="N7515" s="25">
        <v>7510</v>
      </c>
      <c r="O7515" s="25">
        <f t="shared" si="1291"/>
        <v>14681.739201040864</v>
      </c>
      <c r="P7515" s="25">
        <f t="shared" si="1288"/>
        <v>14681.739201040864</v>
      </c>
      <c r="Q7515" s="25">
        <f t="shared" si="1289"/>
        <v>0</v>
      </c>
      <c r="R7515" s="25">
        <f t="shared" si="1292"/>
        <v>14681.739201040864</v>
      </c>
      <c r="S7515" s="25">
        <f t="shared" si="1293"/>
        <v>0</v>
      </c>
      <c r="T7515" s="25" t="str">
        <f t="shared" si="1294"/>
        <v>drain</v>
      </c>
      <c r="V7515" s="25">
        <f t="shared" si="1297"/>
        <v>0</v>
      </c>
      <c r="W7515" s="25">
        <f t="shared" si="1295"/>
        <v>0</v>
      </c>
      <c r="X7515" s="25">
        <f t="shared" si="1298"/>
        <v>0</v>
      </c>
      <c r="Z7515" s="25">
        <f t="shared" si="1296"/>
        <v>14681.739201040864</v>
      </c>
      <c r="AB7515" s="25">
        <f t="shared" si="1290"/>
        <v>0</v>
      </c>
    </row>
    <row r="7516" x14ac:dyDescent="0.2">
      <c r="I7516" s="24">
        <v>7511</v>
      </c>
      <c r="J7516" s="28">
        <v>0</v>
      </c>
      <c r="L7516" s="24">
        <v>17603.778403377532</v>
      </c>
      <c r="N7516" s="24">
        <v>7511</v>
      </c>
      <c r="O7516" s="24">
        <f t="shared" si="1291"/>
        <v>13995.003830685138</v>
      </c>
      <c r="P7516" s="24">
        <f t="shared" si="1288"/>
        <v>13995.003830685138</v>
      </c>
      <c r="Q7516" s="24">
        <f t="shared" si="1289"/>
        <v>0</v>
      </c>
      <c r="R7516" s="24">
        <f t="shared" si="1292"/>
        <v>13995.003830685138</v>
      </c>
      <c r="S7516" s="24">
        <f t="shared" si="1293"/>
        <v>0</v>
      </c>
      <c r="T7516" s="24" t="str">
        <f t="shared" si="1294"/>
        <v>drain</v>
      </c>
      <c r="V7516" s="24">
        <f t="shared" si="1297"/>
        <v>0</v>
      </c>
      <c r="W7516" s="24">
        <f t="shared" si="1295"/>
        <v>0</v>
      </c>
      <c r="X7516" s="24">
        <f t="shared" si="1298"/>
        <v>0</v>
      </c>
      <c r="Z7516" s="24">
        <f t="shared" si="1296"/>
        <v>13995.003830685138</v>
      </c>
      <c r="AB7516" s="24">
        <f t="shared" si="1290"/>
        <v>0</v>
      </c>
    </row>
    <row r="7517" x14ac:dyDescent="0.2">
      <c r="I7517" s="25">
        <v>7512</v>
      </c>
      <c r="J7517" s="29">
        <v>0</v>
      </c>
      <c r="L7517" s="25">
        <v>16435.631492519376</v>
      </c>
      <c r="N7517" s="25">
        <v>7512</v>
      </c>
      <c r="O7517" s="25">
        <f t="shared" si="1291"/>
        <v>13066.327036552904</v>
      </c>
      <c r="P7517" s="25">
        <f t="shared" si="1288"/>
        <v>13066.327036552904</v>
      </c>
      <c r="Q7517" s="25">
        <f t="shared" si="1289"/>
        <v>0</v>
      </c>
      <c r="R7517" s="25">
        <f t="shared" si="1292"/>
        <v>13066.327036552904</v>
      </c>
      <c r="S7517" s="25">
        <f t="shared" si="1293"/>
        <v>0</v>
      </c>
      <c r="T7517" s="25" t="str">
        <f t="shared" si="1294"/>
        <v>drain</v>
      </c>
      <c r="V7517" s="25">
        <f t="shared" si="1297"/>
        <v>0</v>
      </c>
      <c r="W7517" s="25">
        <f t="shared" si="1295"/>
        <v>0</v>
      </c>
      <c r="X7517" s="25">
        <f t="shared" si="1298"/>
        <v>0</v>
      </c>
      <c r="Z7517" s="25">
        <f t="shared" si="1296"/>
        <v>13066.327036552904</v>
      </c>
      <c r="AB7517" s="25">
        <f t="shared" si="1290"/>
        <v>0</v>
      </c>
    </row>
    <row r="7518" x14ac:dyDescent="0.2">
      <c r="I7518" s="24">
        <v>7513</v>
      </c>
      <c r="J7518" s="28">
        <v>0</v>
      </c>
      <c r="L7518" s="24">
        <v>15159.266468715667</v>
      </c>
      <c r="N7518" s="24">
        <v>7513</v>
      </c>
      <c r="O7518" s="24">
        <f t="shared" si="1291"/>
        <v>12051.616842628955</v>
      </c>
      <c r="P7518" s="24">
        <f t="shared" si="1288"/>
        <v>12051.616842628955</v>
      </c>
      <c r="Q7518" s="24">
        <f t="shared" si="1289"/>
        <v>0</v>
      </c>
      <c r="R7518" s="24">
        <f t="shared" si="1292"/>
        <v>12051.616842628955</v>
      </c>
      <c r="S7518" s="24">
        <f t="shared" si="1293"/>
        <v>0</v>
      </c>
      <c r="T7518" s="24" t="str">
        <f t="shared" si="1294"/>
        <v>drain</v>
      </c>
      <c r="V7518" s="24">
        <f t="shared" si="1297"/>
        <v>0</v>
      </c>
      <c r="W7518" s="24">
        <f t="shared" si="1295"/>
        <v>0</v>
      </c>
      <c r="X7518" s="24">
        <f t="shared" si="1298"/>
        <v>0</v>
      </c>
      <c r="Z7518" s="24">
        <f t="shared" si="1296"/>
        <v>12051.616842628955</v>
      </c>
      <c r="AB7518" s="24">
        <f t="shared" si="1290"/>
        <v>0</v>
      </c>
    </row>
    <row r="7519" x14ac:dyDescent="0.2">
      <c r="I7519" s="25">
        <v>7514</v>
      </c>
      <c r="J7519" s="29">
        <v>0</v>
      </c>
      <c r="L7519" s="25">
        <v>14607.561290454863</v>
      </c>
      <c r="N7519" s="25">
        <v>7514</v>
      </c>
      <c r="O7519" s="25">
        <f t="shared" si="1291"/>
        <v>11613.011225911618</v>
      </c>
      <c r="P7519" s="25">
        <f t="shared" si="1288"/>
        <v>11613.011225911618</v>
      </c>
      <c r="Q7519" s="25">
        <f t="shared" si="1289"/>
        <v>0</v>
      </c>
      <c r="R7519" s="25">
        <f t="shared" si="1292"/>
        <v>11613.011225911618</v>
      </c>
      <c r="S7519" s="25">
        <f t="shared" si="1293"/>
        <v>0</v>
      </c>
      <c r="T7519" s="25" t="str">
        <f t="shared" si="1294"/>
        <v>drain</v>
      </c>
      <c r="V7519" s="25">
        <f t="shared" si="1297"/>
        <v>0</v>
      </c>
      <c r="W7519" s="25">
        <f t="shared" si="1295"/>
        <v>0</v>
      </c>
      <c r="X7519" s="25">
        <f t="shared" si="1298"/>
        <v>0</v>
      </c>
      <c r="Z7519" s="25">
        <f t="shared" si="1296"/>
        <v>11613.011225911618</v>
      </c>
      <c r="AB7519" s="25">
        <f t="shared" si="1290"/>
        <v>0</v>
      </c>
    </row>
    <row r="7520" x14ac:dyDescent="0.2">
      <c r="I7520" s="24">
        <v>7515</v>
      </c>
      <c r="J7520" s="28">
        <v>0</v>
      </c>
      <c r="L7520" s="24">
        <v>14206.768187904358</v>
      </c>
      <c r="N7520" s="24">
        <v>7515</v>
      </c>
      <c r="O7520" s="24">
        <f t="shared" si="1291"/>
        <v>11294.380709383964</v>
      </c>
      <c r="P7520" s="24">
        <f t="shared" si="1288"/>
        <v>11294.380709383964</v>
      </c>
      <c r="Q7520" s="24">
        <f t="shared" si="1289"/>
        <v>0</v>
      </c>
      <c r="R7520" s="24">
        <f t="shared" si="1292"/>
        <v>11294.380709383964</v>
      </c>
      <c r="S7520" s="24">
        <f t="shared" si="1293"/>
        <v>0</v>
      </c>
      <c r="T7520" s="24" t="str">
        <f t="shared" si="1294"/>
        <v>drain</v>
      </c>
      <c r="V7520" s="24">
        <f t="shared" si="1297"/>
        <v>0</v>
      </c>
      <c r="W7520" s="24">
        <f t="shared" si="1295"/>
        <v>0</v>
      </c>
      <c r="X7520" s="24">
        <f t="shared" si="1298"/>
        <v>0</v>
      </c>
      <c r="Z7520" s="24">
        <f t="shared" si="1296"/>
        <v>11294.380709383964</v>
      </c>
      <c r="AB7520" s="24">
        <f t="shared" si="1290"/>
        <v>0</v>
      </c>
    </row>
    <row r="7521" x14ac:dyDescent="0.2">
      <c r="I7521" s="25">
        <v>7516</v>
      </c>
      <c r="J7521" s="29">
        <v>0</v>
      </c>
      <c r="L7521" s="25">
        <v>13986.410576248169</v>
      </c>
      <c r="N7521" s="25">
        <v>7516</v>
      </c>
      <c r="O7521" s="25">
        <f t="shared" si="1291"/>
        <v>11119.196408117294</v>
      </c>
      <c r="P7521" s="25">
        <f t="shared" si="1288"/>
        <v>11119.196408117294</v>
      </c>
      <c r="Q7521" s="25">
        <f t="shared" si="1289"/>
        <v>0</v>
      </c>
      <c r="R7521" s="25">
        <f t="shared" si="1292"/>
        <v>11119.196408117294</v>
      </c>
      <c r="S7521" s="25">
        <f t="shared" si="1293"/>
        <v>0</v>
      </c>
      <c r="T7521" s="25" t="str">
        <f t="shared" si="1294"/>
        <v>drain</v>
      </c>
      <c r="V7521" s="25">
        <f t="shared" si="1297"/>
        <v>0</v>
      </c>
      <c r="W7521" s="25">
        <f t="shared" si="1295"/>
        <v>0</v>
      </c>
      <c r="X7521" s="25">
        <f t="shared" si="1298"/>
        <v>0</v>
      </c>
      <c r="Z7521" s="25">
        <f t="shared" si="1296"/>
        <v>11119.196408117294</v>
      </c>
      <c r="AB7521" s="25">
        <f t="shared" si="1290"/>
        <v>0</v>
      </c>
    </row>
    <row r="7522" x14ac:dyDescent="0.2">
      <c r="I7522" s="24">
        <v>7517</v>
      </c>
      <c r="J7522" s="28">
        <v>0</v>
      </c>
      <c r="L7522" s="24">
        <v>14013.284506702423</v>
      </c>
      <c r="N7522" s="24">
        <v>7517</v>
      </c>
      <c r="O7522" s="24">
        <f t="shared" si="1291"/>
        <v>11140.561182828427</v>
      </c>
      <c r="P7522" s="24">
        <f t="shared" si="1288"/>
        <v>11140.561182828427</v>
      </c>
      <c r="Q7522" s="24">
        <f t="shared" si="1289"/>
        <v>0</v>
      </c>
      <c r="R7522" s="24">
        <f t="shared" si="1292"/>
        <v>11140.561182828427</v>
      </c>
      <c r="S7522" s="24">
        <f t="shared" si="1293"/>
        <v>0</v>
      </c>
      <c r="T7522" s="24" t="str">
        <f t="shared" si="1294"/>
        <v>drain</v>
      </c>
      <c r="V7522" s="24">
        <f t="shared" si="1297"/>
        <v>0</v>
      </c>
      <c r="W7522" s="24">
        <f t="shared" si="1295"/>
        <v>0</v>
      </c>
      <c r="X7522" s="24">
        <f t="shared" si="1298"/>
        <v>0</v>
      </c>
      <c r="Z7522" s="24">
        <f t="shared" si="1296"/>
        <v>11140.561182828427</v>
      </c>
      <c r="AB7522" s="24">
        <f t="shared" si="1290"/>
        <v>0</v>
      </c>
    </row>
    <row r="7523" x14ac:dyDescent="0.2">
      <c r="I7523" s="25">
        <v>7518</v>
      </c>
      <c r="J7523" s="29">
        <v>0</v>
      </c>
      <c r="L7523" s="25">
        <v>14428.29807844162</v>
      </c>
      <c r="N7523" s="25">
        <v>7518</v>
      </c>
      <c r="O7523" s="25">
        <f t="shared" si="1291"/>
        <v>11470.496972361088</v>
      </c>
      <c r="P7523" s="25">
        <f t="shared" si="1288"/>
        <v>11470.496972361088</v>
      </c>
      <c r="Q7523" s="25">
        <f t="shared" si="1289"/>
        <v>0</v>
      </c>
      <c r="R7523" s="25">
        <f t="shared" si="1292"/>
        <v>11470.496972361088</v>
      </c>
      <c r="S7523" s="25">
        <f t="shared" si="1293"/>
        <v>0</v>
      </c>
      <c r="T7523" s="25" t="str">
        <f t="shared" si="1294"/>
        <v>drain</v>
      </c>
      <c r="V7523" s="25">
        <f t="shared" si="1297"/>
        <v>0</v>
      </c>
      <c r="W7523" s="25">
        <f t="shared" si="1295"/>
        <v>0</v>
      </c>
      <c r="X7523" s="25">
        <f t="shared" si="1298"/>
        <v>0</v>
      </c>
      <c r="Z7523" s="25">
        <f t="shared" si="1296"/>
        <v>11470.496972361088</v>
      </c>
      <c r="AB7523" s="25">
        <f t="shared" si="1290"/>
        <v>0</v>
      </c>
    </row>
    <row r="7524" x14ac:dyDescent="0.2">
      <c r="I7524" s="24">
        <v>7519</v>
      </c>
      <c r="J7524" s="28">
        <v>0</v>
      </c>
      <c r="L7524" s="24">
        <v>14884.031263637542</v>
      </c>
      <c r="N7524" s="24">
        <v>7519</v>
      </c>
      <c r="O7524" s="24">
        <f t="shared" si="1291"/>
        <v>11832.804854591846</v>
      </c>
      <c r="P7524" s="24">
        <f t="shared" si="1288"/>
        <v>11832.804854591846</v>
      </c>
      <c r="Q7524" s="24">
        <f t="shared" si="1289"/>
        <v>0</v>
      </c>
      <c r="R7524" s="24">
        <f t="shared" si="1292"/>
        <v>11832.804854591846</v>
      </c>
      <c r="S7524" s="24">
        <f t="shared" si="1293"/>
        <v>0</v>
      </c>
      <c r="T7524" s="24" t="str">
        <f t="shared" si="1294"/>
        <v>drain</v>
      </c>
      <c r="V7524" s="24">
        <f t="shared" si="1297"/>
        <v>0</v>
      </c>
      <c r="W7524" s="24">
        <f t="shared" si="1295"/>
        <v>0</v>
      </c>
      <c r="X7524" s="24">
        <f t="shared" si="1298"/>
        <v>0</v>
      </c>
      <c r="Z7524" s="24">
        <f t="shared" si="1296"/>
        <v>11832.804854591846</v>
      </c>
      <c r="AB7524" s="24">
        <f t="shared" si="1290"/>
        <v>0</v>
      </c>
    </row>
    <row r="7525" x14ac:dyDescent="0.2">
      <c r="I7525" s="25">
        <v>7520</v>
      </c>
      <c r="J7525" s="29">
        <v>0.29361580200000004</v>
      </c>
      <c r="L7525" s="25">
        <v>16140.077969837188</v>
      </c>
      <c r="N7525" s="25">
        <v>7520</v>
      </c>
      <c r="O7525" s="25">
        <f t="shared" si="1291"/>
        <v>12831.361986020565</v>
      </c>
      <c r="P7525" s="25">
        <f t="shared" si="1288"/>
        <v>12831.361986020565</v>
      </c>
      <c r="Q7525" s="25">
        <f t="shared" si="1289"/>
        <v>23489.264160000002</v>
      </c>
      <c r="R7525" s="25">
        <f t="shared" si="1292"/>
        <v>0</v>
      </c>
      <c r="S7525" s="25">
        <f t="shared" si="1293"/>
        <v>10657.902173979437</v>
      </c>
      <c r="T7525" s="25" t="str">
        <f t="shared" si="1294"/>
        <v>charge</v>
      </c>
      <c r="V7525" s="25">
        <f t="shared" si="1297"/>
        <v>4000</v>
      </c>
      <c r="W7525" s="25">
        <f t="shared" si="1295"/>
        <v>4000</v>
      </c>
      <c r="X7525" s="25">
        <f t="shared" si="1298"/>
        <v>0</v>
      </c>
      <c r="Z7525" s="25">
        <f t="shared" si="1296"/>
        <v>0</v>
      </c>
      <c r="AB7525" s="25">
        <f t="shared" si="1290"/>
        <v>6657.9021739794371</v>
      </c>
    </row>
    <row r="7526" x14ac:dyDescent="0.2">
      <c r="I7526" s="24">
        <v>7521</v>
      </c>
      <c r="J7526" s="28">
        <v>0.43830136599999997</v>
      </c>
      <c r="L7526" s="24">
        <v>17009.418310165405</v>
      </c>
      <c r="N7526" s="24">
        <v>7521</v>
      </c>
      <c r="O7526" s="24">
        <f t="shared" si="1291"/>
        <v>13522.487556581498</v>
      </c>
      <c r="P7526" s="24">
        <f t="shared" si="1288"/>
        <v>13522.487556581498</v>
      </c>
      <c r="Q7526" s="24">
        <f t="shared" si="1289"/>
        <v>35064.109279999997</v>
      </c>
      <c r="R7526" s="24">
        <f t="shared" si="1292"/>
        <v>0</v>
      </c>
      <c r="S7526" s="24">
        <f t="shared" si="1293"/>
        <v>21541.621723418499</v>
      </c>
      <c r="T7526" s="24" t="str">
        <f t="shared" si="1294"/>
        <v>charge</v>
      </c>
      <c r="V7526" s="24">
        <f t="shared" si="1297"/>
        <v>0</v>
      </c>
      <c r="W7526" s="24">
        <f t="shared" si="1295"/>
        <v>4000</v>
      </c>
      <c r="X7526" s="24">
        <f t="shared" si="1298"/>
        <v>0</v>
      </c>
      <c r="Z7526" s="24">
        <f t="shared" si="1296"/>
        <v>0</v>
      </c>
      <c r="AB7526" s="24">
        <f t="shared" si="1290"/>
        <v>21541.621723418499</v>
      </c>
    </row>
    <row r="7527" x14ac:dyDescent="0.2">
      <c r="I7527" s="25">
        <v>7522</v>
      </c>
      <c r="J7527" s="29">
        <v>0.60746772299999996</v>
      </c>
      <c r="L7527" s="25">
        <v>17728.985767650604</v>
      </c>
      <c r="N7527" s="25">
        <v>7522</v>
      </c>
      <c r="O7527" s="25">
        <f t="shared" si="1291"/>
        <v>14094.543685282231</v>
      </c>
      <c r="P7527" s="25">
        <f t="shared" si="1288"/>
        <v>14094.543685282231</v>
      </c>
      <c r="Q7527" s="25">
        <f t="shared" si="1289"/>
        <v>48597.417839999995</v>
      </c>
      <c r="R7527" s="25">
        <f t="shared" si="1292"/>
        <v>0</v>
      </c>
      <c r="S7527" s="25">
        <f t="shared" si="1293"/>
        <v>34502.874154717763</v>
      </c>
      <c r="T7527" s="25" t="str">
        <f t="shared" si="1294"/>
        <v>charge</v>
      </c>
      <c r="V7527" s="25">
        <f t="shared" si="1297"/>
        <v>0</v>
      </c>
      <c r="W7527" s="25">
        <f t="shared" si="1295"/>
        <v>4000</v>
      </c>
      <c r="X7527" s="25">
        <f t="shared" si="1298"/>
        <v>0</v>
      </c>
      <c r="Z7527" s="25">
        <f t="shared" si="1296"/>
        <v>0</v>
      </c>
      <c r="AB7527" s="25">
        <f t="shared" si="1290"/>
        <v>34502.874154717763</v>
      </c>
    </row>
    <row r="7528" x14ac:dyDescent="0.2">
      <c r="I7528" s="24">
        <v>7523</v>
      </c>
      <c r="J7528" s="28">
        <v>0.63204702899999998</v>
      </c>
      <c r="L7528" s="24">
        <v>18602.816455173492</v>
      </c>
      <c r="N7528" s="24">
        <v>7523</v>
      </c>
      <c r="O7528" s="24">
        <f t="shared" si="1291"/>
        <v>14789.239081862926</v>
      </c>
      <c r="P7528" s="24">
        <f t="shared" si="1288"/>
        <v>14789.239081862926</v>
      </c>
      <c r="Q7528" s="24">
        <f t="shared" si="1289"/>
        <v>50563.762320000002</v>
      </c>
      <c r="R7528" s="24">
        <f t="shared" si="1292"/>
        <v>0</v>
      </c>
      <c r="S7528" s="24">
        <f t="shared" si="1293"/>
        <v>35774.523238137073</v>
      </c>
      <c r="T7528" s="24" t="str">
        <f t="shared" si="1294"/>
        <v>charge</v>
      </c>
      <c r="V7528" s="24">
        <f t="shared" si="1297"/>
        <v>0</v>
      </c>
      <c r="W7528" s="24">
        <f t="shared" si="1295"/>
        <v>4000</v>
      </c>
      <c r="X7528" s="24">
        <f t="shared" si="1298"/>
        <v>0</v>
      </c>
      <c r="Z7528" s="24">
        <f t="shared" si="1296"/>
        <v>0</v>
      </c>
      <c r="AB7528" s="24">
        <f t="shared" si="1290"/>
        <v>35774.523238137073</v>
      </c>
    </row>
    <row r="7529" x14ac:dyDescent="0.2">
      <c r="I7529" s="25">
        <v>7524</v>
      </c>
      <c r="J7529" s="29">
        <v>0.69673257300000002</v>
      </c>
      <c r="L7529" s="25">
        <v>19123.389914226529</v>
      </c>
      <c r="N7529" s="25">
        <v>7524</v>
      </c>
      <c r="O7529" s="25">
        <f t="shared" si="1291"/>
        <v>15203.094981810091</v>
      </c>
      <c r="P7529" s="25">
        <f t="shared" si="1288"/>
        <v>15203.094981810091</v>
      </c>
      <c r="Q7529" s="25">
        <f t="shared" si="1289"/>
        <v>55738.605840000004</v>
      </c>
      <c r="R7529" s="25">
        <f t="shared" si="1292"/>
        <v>0</v>
      </c>
      <c r="S7529" s="25">
        <f t="shared" si="1293"/>
        <v>40535.510858189911</v>
      </c>
      <c r="T7529" s="25" t="str">
        <f t="shared" si="1294"/>
        <v>charge</v>
      </c>
      <c r="V7529" s="25">
        <f t="shared" si="1297"/>
        <v>0</v>
      </c>
      <c r="W7529" s="25">
        <f t="shared" si="1295"/>
        <v>4000</v>
      </c>
      <c r="X7529" s="25">
        <f t="shared" si="1298"/>
        <v>0</v>
      </c>
      <c r="Z7529" s="25">
        <f t="shared" si="1296"/>
        <v>0</v>
      </c>
      <c r="AB7529" s="25">
        <f t="shared" si="1290"/>
        <v>40535.510858189911</v>
      </c>
    </row>
    <row r="7530" x14ac:dyDescent="0.2">
      <c r="I7530" s="24">
        <v>7525</v>
      </c>
      <c r="J7530" s="28">
        <v>0.55050276800000009</v>
      </c>
      <c r="L7530" s="24">
        <v>19335.67062320709</v>
      </c>
      <c r="N7530" s="24">
        <v>7525</v>
      </c>
      <c r="O7530" s="24">
        <f t="shared" si="1291"/>
        <v>15371.858145449638</v>
      </c>
      <c r="P7530" s="24">
        <f t="shared" si="1288"/>
        <v>15371.858145449638</v>
      </c>
      <c r="Q7530" s="24">
        <f t="shared" si="1289"/>
        <v>44040.221440000008</v>
      </c>
      <c r="R7530" s="24">
        <f t="shared" si="1292"/>
        <v>0</v>
      </c>
      <c r="S7530" s="24">
        <f t="shared" si="1293"/>
        <v>28668.36329455037</v>
      </c>
      <c r="T7530" s="24" t="str">
        <f t="shared" si="1294"/>
        <v>charge</v>
      </c>
      <c r="V7530" s="24">
        <f t="shared" si="1297"/>
        <v>0</v>
      </c>
      <c r="W7530" s="24">
        <f t="shared" si="1295"/>
        <v>4000</v>
      </c>
      <c r="X7530" s="24">
        <f t="shared" si="1298"/>
        <v>0</v>
      </c>
      <c r="Z7530" s="24">
        <f t="shared" si="1296"/>
        <v>0</v>
      </c>
      <c r="AB7530" s="24">
        <f t="shared" si="1290"/>
        <v>28668.36329455037</v>
      </c>
    </row>
    <row r="7531" x14ac:dyDescent="0.2">
      <c r="I7531" s="25">
        <v>7526</v>
      </c>
      <c r="J7531" s="29">
        <v>0.338323184</v>
      </c>
      <c r="L7531" s="25">
        <v>19474.083129346371</v>
      </c>
      <c r="N7531" s="25">
        <v>7526</v>
      </c>
      <c r="O7531" s="25">
        <f t="shared" si="1291"/>
        <v>15481.896087830366</v>
      </c>
      <c r="P7531" s="25">
        <f t="shared" si="1288"/>
        <v>15481.896087830366</v>
      </c>
      <c r="Q7531" s="25">
        <f t="shared" si="1289"/>
        <v>27065.854719999999</v>
      </c>
      <c r="R7531" s="25">
        <f t="shared" si="1292"/>
        <v>0</v>
      </c>
      <c r="S7531" s="25">
        <f t="shared" si="1293"/>
        <v>11583.958632169633</v>
      </c>
      <c r="T7531" s="25" t="str">
        <f t="shared" si="1294"/>
        <v>charge</v>
      </c>
      <c r="V7531" s="25">
        <f t="shared" si="1297"/>
        <v>0</v>
      </c>
      <c r="W7531" s="25">
        <f t="shared" si="1295"/>
        <v>4000</v>
      </c>
      <c r="X7531" s="25">
        <f t="shared" si="1298"/>
        <v>0</v>
      </c>
      <c r="Z7531" s="25">
        <f t="shared" si="1296"/>
        <v>0</v>
      </c>
      <c r="AB7531" s="25">
        <f t="shared" si="1290"/>
        <v>11583.958632169633</v>
      </c>
    </row>
    <row r="7532" x14ac:dyDescent="0.2">
      <c r="I7532" s="24">
        <v>7527</v>
      </c>
      <c r="J7532" s="28">
        <v>0.25378680799999997</v>
      </c>
      <c r="L7532" s="24">
        <v>19866.452096068857</v>
      </c>
      <c r="N7532" s="24">
        <v>7527</v>
      </c>
      <c r="O7532" s="24">
        <f t="shared" si="1291"/>
        <v>15793.829416374741</v>
      </c>
      <c r="P7532" s="24">
        <f t="shared" si="1288"/>
        <v>15793.829416374741</v>
      </c>
      <c r="Q7532" s="24">
        <f t="shared" si="1289"/>
        <v>20302.944639999998</v>
      </c>
      <c r="R7532" s="24">
        <f t="shared" si="1292"/>
        <v>0</v>
      </c>
      <c r="S7532" s="24">
        <f t="shared" si="1293"/>
        <v>4509.1152236252565</v>
      </c>
      <c r="T7532" s="24" t="str">
        <f t="shared" si="1294"/>
        <v>charge</v>
      </c>
      <c r="V7532" s="24">
        <f t="shared" si="1297"/>
        <v>0</v>
      </c>
      <c r="W7532" s="24">
        <f t="shared" si="1295"/>
        <v>4000</v>
      </c>
      <c r="X7532" s="24">
        <f t="shared" si="1298"/>
        <v>0</v>
      </c>
      <c r="Z7532" s="24">
        <f t="shared" si="1296"/>
        <v>0</v>
      </c>
      <c r="AB7532" s="24">
        <f t="shared" si="1290"/>
        <v>4509.1152236252565</v>
      </c>
    </row>
    <row r="7533" x14ac:dyDescent="0.2">
      <c r="I7533" s="25">
        <v>7528</v>
      </c>
      <c r="J7533" s="29">
        <v>0.17208604899999999</v>
      </c>
      <c r="L7533" s="25">
        <v>19974.818591308591</v>
      </c>
      <c r="N7533" s="25">
        <v>7528</v>
      </c>
      <c r="O7533" s="25">
        <f t="shared" si="1291"/>
        <v>15879.980780090331</v>
      </c>
      <c r="P7533" s="25">
        <f t="shared" si="1288"/>
        <v>15879.980780090331</v>
      </c>
      <c r="Q7533" s="25">
        <f t="shared" si="1289"/>
        <v>13766.883919999998</v>
      </c>
      <c r="R7533" s="25">
        <f t="shared" si="1292"/>
        <v>2113.0968600903325</v>
      </c>
      <c r="S7533" s="25">
        <f t="shared" si="1293"/>
        <v>0</v>
      </c>
      <c r="T7533" s="25" t="str">
        <f t="shared" si="1294"/>
        <v>drain</v>
      </c>
      <c r="V7533" s="25">
        <f t="shared" si="1297"/>
        <v>0</v>
      </c>
      <c r="W7533" s="25">
        <f t="shared" si="1295"/>
        <v>1886.9031399096675</v>
      </c>
      <c r="X7533" s="25">
        <f t="shared" si="1298"/>
        <v>2113.0968600903325</v>
      </c>
      <c r="Z7533" s="25">
        <f t="shared" si="1296"/>
        <v>0</v>
      </c>
      <c r="AB7533" s="25">
        <f t="shared" si="1290"/>
        <v>0</v>
      </c>
    </row>
    <row r="7534" x14ac:dyDescent="0.2">
      <c r="I7534" s="24">
        <v>7529</v>
      </c>
      <c r="J7534" s="28">
        <v>6.3808922000000004E-2</v>
      </c>
      <c r="L7534" s="24">
        <v>19514.821026039121</v>
      </c>
      <c r="N7534" s="24">
        <v>7529</v>
      </c>
      <c r="O7534" s="24">
        <f t="shared" si="1291"/>
        <v>15514.282715701102</v>
      </c>
      <c r="P7534" s="24">
        <f t="shared" si="1288"/>
        <v>15514.282715701102</v>
      </c>
      <c r="Q7534" s="24">
        <f t="shared" si="1289"/>
        <v>5104.7137600000005</v>
      </c>
      <c r="R7534" s="24">
        <f t="shared" si="1292"/>
        <v>10409.568955701101</v>
      </c>
      <c r="S7534" s="24">
        <f t="shared" si="1293"/>
        <v>0</v>
      </c>
      <c r="T7534" s="24" t="str">
        <f t="shared" si="1294"/>
        <v>drain</v>
      </c>
      <c r="V7534" s="24">
        <f t="shared" si="1297"/>
        <v>0</v>
      </c>
      <c r="W7534" s="24">
        <f t="shared" si="1295"/>
        <v>0</v>
      </c>
      <c r="X7534" s="24">
        <f t="shared" si="1298"/>
        <v>1886.9031399096675</v>
      </c>
      <c r="Z7534" s="24">
        <f t="shared" si="1296"/>
        <v>8522.6658157914335</v>
      </c>
      <c r="AB7534" s="24">
        <f t="shared" si="1290"/>
        <v>0</v>
      </c>
    </row>
    <row r="7535" x14ac:dyDescent="0.2">
      <c r="I7535" s="25">
        <v>7530</v>
      </c>
      <c r="J7535" s="29">
        <v>0</v>
      </c>
      <c r="L7535" s="25">
        <v>19996.97192802429</v>
      </c>
      <c r="N7535" s="25">
        <v>7530</v>
      </c>
      <c r="O7535" s="25">
        <f t="shared" si="1291"/>
        <v>15897.592682779312</v>
      </c>
      <c r="P7535" s="25">
        <f t="shared" si="1288"/>
        <v>15897.592682779312</v>
      </c>
      <c r="Q7535" s="25">
        <f t="shared" si="1289"/>
        <v>0</v>
      </c>
      <c r="R7535" s="25">
        <f t="shared" si="1292"/>
        <v>15897.592682779312</v>
      </c>
      <c r="S7535" s="25">
        <f t="shared" si="1293"/>
        <v>0</v>
      </c>
      <c r="T7535" s="25" t="str">
        <f t="shared" si="1294"/>
        <v>drain</v>
      </c>
      <c r="V7535" s="25">
        <f t="shared" si="1297"/>
        <v>0</v>
      </c>
      <c r="W7535" s="25">
        <f t="shared" si="1295"/>
        <v>0</v>
      </c>
      <c r="X7535" s="25">
        <f t="shared" si="1298"/>
        <v>0</v>
      </c>
      <c r="Z7535" s="25">
        <f t="shared" si="1296"/>
        <v>15897.592682779312</v>
      </c>
      <c r="AB7535" s="25">
        <f t="shared" si="1290"/>
        <v>0</v>
      </c>
    </row>
    <row r="7536" x14ac:dyDescent="0.2">
      <c r="I7536" s="24">
        <v>7531</v>
      </c>
      <c r="J7536" s="28">
        <v>0</v>
      </c>
      <c r="L7536" s="24">
        <v>20085.100435590743</v>
      </c>
      <c r="N7536" s="24">
        <v>7531</v>
      </c>
      <c r="O7536" s="24">
        <f t="shared" si="1291"/>
        <v>15967.654846294641</v>
      </c>
      <c r="P7536" s="24">
        <f t="shared" si="1288"/>
        <v>15967.654846294641</v>
      </c>
      <c r="Q7536" s="24">
        <f t="shared" si="1289"/>
        <v>0</v>
      </c>
      <c r="R7536" s="24">
        <f t="shared" si="1292"/>
        <v>15967.654846294641</v>
      </c>
      <c r="S7536" s="24">
        <f t="shared" si="1293"/>
        <v>0</v>
      </c>
      <c r="T7536" s="24" t="str">
        <f t="shared" si="1294"/>
        <v>drain</v>
      </c>
      <c r="V7536" s="24">
        <f t="shared" si="1297"/>
        <v>0</v>
      </c>
      <c r="W7536" s="24">
        <f t="shared" si="1295"/>
        <v>0</v>
      </c>
      <c r="X7536" s="24">
        <f t="shared" si="1298"/>
        <v>0</v>
      </c>
      <c r="Z7536" s="24">
        <f t="shared" si="1296"/>
        <v>15967.654846294641</v>
      </c>
      <c r="AB7536" s="24">
        <f t="shared" si="1290"/>
        <v>0</v>
      </c>
    </row>
    <row r="7537" x14ac:dyDescent="0.2">
      <c r="I7537" s="25">
        <v>7532</v>
      </c>
      <c r="J7537" s="29">
        <v>0</v>
      </c>
      <c r="L7537" s="25">
        <v>19708.563772988316</v>
      </c>
      <c r="N7537" s="25">
        <v>7532</v>
      </c>
      <c r="O7537" s="25">
        <f t="shared" si="1291"/>
        <v>15668.308199525713</v>
      </c>
      <c r="P7537" s="25">
        <f t="shared" si="1288"/>
        <v>15668.308199525713</v>
      </c>
      <c r="Q7537" s="25">
        <f t="shared" si="1289"/>
        <v>0</v>
      </c>
      <c r="R7537" s="25">
        <f t="shared" si="1292"/>
        <v>15668.308199525713</v>
      </c>
      <c r="S7537" s="25">
        <f t="shared" si="1293"/>
        <v>0</v>
      </c>
      <c r="T7537" s="25" t="str">
        <f t="shared" si="1294"/>
        <v>drain</v>
      </c>
      <c r="V7537" s="25">
        <f t="shared" si="1297"/>
        <v>0</v>
      </c>
      <c r="W7537" s="25">
        <f t="shared" si="1295"/>
        <v>0</v>
      </c>
      <c r="X7537" s="25">
        <f t="shared" si="1298"/>
        <v>0</v>
      </c>
      <c r="Z7537" s="25">
        <f t="shared" si="1296"/>
        <v>15668.308199525713</v>
      </c>
      <c r="AB7537" s="25">
        <f t="shared" si="1290"/>
        <v>0</v>
      </c>
    </row>
    <row r="7538" x14ac:dyDescent="0.2">
      <c r="I7538" s="24">
        <v>7533</v>
      </c>
      <c r="J7538" s="28">
        <v>0</v>
      </c>
      <c r="L7538" s="24">
        <v>19139.848291754723</v>
      </c>
      <c r="N7538" s="24">
        <v>7533</v>
      </c>
      <c r="O7538" s="24">
        <f t="shared" si="1291"/>
        <v>15216.179391945005</v>
      </c>
      <c r="P7538" s="24">
        <f t="shared" si="1288"/>
        <v>15216.179391945005</v>
      </c>
      <c r="Q7538" s="24">
        <f t="shared" si="1289"/>
        <v>0</v>
      </c>
      <c r="R7538" s="24">
        <f t="shared" si="1292"/>
        <v>15216.179391945005</v>
      </c>
      <c r="S7538" s="24">
        <f t="shared" si="1293"/>
        <v>0</v>
      </c>
      <c r="T7538" s="24" t="str">
        <f t="shared" si="1294"/>
        <v>drain</v>
      </c>
      <c r="V7538" s="24">
        <f t="shared" si="1297"/>
        <v>0</v>
      </c>
      <c r="W7538" s="24">
        <f t="shared" si="1295"/>
        <v>0</v>
      </c>
      <c r="X7538" s="24">
        <f t="shared" si="1298"/>
        <v>0</v>
      </c>
      <c r="Z7538" s="24">
        <f t="shared" si="1296"/>
        <v>15216.179391945005</v>
      </c>
      <c r="AB7538" s="24">
        <f t="shared" si="1290"/>
        <v>0</v>
      </c>
    </row>
    <row r="7539" x14ac:dyDescent="0.2">
      <c r="I7539" s="25">
        <v>7534</v>
      </c>
      <c r="J7539" s="29">
        <v>0</v>
      </c>
      <c r="L7539" s="25">
        <v>18264.222202682493</v>
      </c>
      <c r="N7539" s="25">
        <v>7534</v>
      </c>
      <c r="O7539" s="25">
        <f t="shared" si="1291"/>
        <v>14520.056651132583</v>
      </c>
      <c r="P7539" s="25">
        <f t="shared" si="1288"/>
        <v>14520.056651132583</v>
      </c>
      <c r="Q7539" s="25">
        <f t="shared" si="1289"/>
        <v>0</v>
      </c>
      <c r="R7539" s="25">
        <f t="shared" si="1292"/>
        <v>14520.056651132583</v>
      </c>
      <c r="S7539" s="25">
        <f t="shared" si="1293"/>
        <v>0</v>
      </c>
      <c r="T7539" s="25" t="str">
        <f t="shared" si="1294"/>
        <v>drain</v>
      </c>
      <c r="V7539" s="25">
        <f t="shared" si="1297"/>
        <v>0</v>
      </c>
      <c r="W7539" s="25">
        <f t="shared" si="1295"/>
        <v>0</v>
      </c>
      <c r="X7539" s="25">
        <f t="shared" si="1298"/>
        <v>0</v>
      </c>
      <c r="Z7539" s="25">
        <f t="shared" si="1296"/>
        <v>14520.056651132583</v>
      </c>
      <c r="AB7539" s="25">
        <f t="shared" si="1290"/>
        <v>0</v>
      </c>
    </row>
    <row r="7540" x14ac:dyDescent="0.2">
      <c r="I7540" s="24">
        <v>7535</v>
      </c>
      <c r="J7540" s="28">
        <v>0</v>
      </c>
      <c r="L7540" s="24">
        <v>17486.995537948605</v>
      </c>
      <c r="N7540" s="24">
        <v>7535</v>
      </c>
      <c r="O7540" s="24">
        <f t="shared" si="1291"/>
        <v>13902.161452669143</v>
      </c>
      <c r="P7540" s="24">
        <f t="shared" si="1288"/>
        <v>13902.161452669143</v>
      </c>
      <c r="Q7540" s="24">
        <f t="shared" si="1289"/>
        <v>0</v>
      </c>
      <c r="R7540" s="24">
        <f t="shared" si="1292"/>
        <v>13902.161452669143</v>
      </c>
      <c r="S7540" s="24">
        <f t="shared" si="1293"/>
        <v>0</v>
      </c>
      <c r="T7540" s="24" t="str">
        <f t="shared" si="1294"/>
        <v>drain</v>
      </c>
      <c r="V7540" s="24">
        <f t="shared" si="1297"/>
        <v>0</v>
      </c>
      <c r="W7540" s="24">
        <f t="shared" si="1295"/>
        <v>0</v>
      </c>
      <c r="X7540" s="24">
        <f t="shared" si="1298"/>
        <v>0</v>
      </c>
      <c r="Z7540" s="24">
        <f t="shared" si="1296"/>
        <v>13902.161452669143</v>
      </c>
      <c r="AB7540" s="24">
        <f t="shared" si="1290"/>
        <v>0</v>
      </c>
    </row>
    <row r="7541" x14ac:dyDescent="0.2">
      <c r="I7541" s="25">
        <v>7536</v>
      </c>
      <c r="J7541" s="29">
        <v>0</v>
      </c>
      <c r="L7541" s="25">
        <v>16461.21834106445</v>
      </c>
      <c r="N7541" s="25">
        <v>7536</v>
      </c>
      <c r="O7541" s="25">
        <f t="shared" si="1291"/>
        <v>13086.668581146239</v>
      </c>
      <c r="P7541" s="25">
        <f t="shared" si="1288"/>
        <v>13086.668581146239</v>
      </c>
      <c r="Q7541" s="25">
        <f t="shared" si="1289"/>
        <v>0</v>
      </c>
      <c r="R7541" s="25">
        <f t="shared" si="1292"/>
        <v>13086.668581146239</v>
      </c>
      <c r="S7541" s="25">
        <f t="shared" si="1293"/>
        <v>0</v>
      </c>
      <c r="T7541" s="25" t="str">
        <f t="shared" si="1294"/>
        <v>drain</v>
      </c>
      <c r="V7541" s="25">
        <f t="shared" si="1297"/>
        <v>0</v>
      </c>
      <c r="W7541" s="25">
        <f t="shared" si="1295"/>
        <v>0</v>
      </c>
      <c r="X7541" s="25">
        <f t="shared" si="1298"/>
        <v>0</v>
      </c>
      <c r="Z7541" s="25">
        <f t="shared" si="1296"/>
        <v>13086.668581146239</v>
      </c>
      <c r="AB7541" s="25">
        <f t="shared" si="1290"/>
        <v>0</v>
      </c>
    </row>
    <row r="7542" x14ac:dyDescent="0.2">
      <c r="I7542" s="24">
        <v>7537</v>
      </c>
      <c r="J7542" s="28">
        <v>0</v>
      </c>
      <c r="L7542" s="24">
        <v>15230.384225845335</v>
      </c>
      <c r="N7542" s="24">
        <v>7537</v>
      </c>
      <c r="O7542" s="24">
        <f t="shared" si="1291"/>
        <v>12108.155459547042</v>
      </c>
      <c r="P7542" s="24">
        <f t="shared" si="1288"/>
        <v>12108.155459547042</v>
      </c>
      <c r="Q7542" s="24">
        <f t="shared" si="1289"/>
        <v>0</v>
      </c>
      <c r="R7542" s="24">
        <f t="shared" si="1292"/>
        <v>12108.155459547042</v>
      </c>
      <c r="S7542" s="24">
        <f t="shared" si="1293"/>
        <v>0</v>
      </c>
      <c r="T7542" s="24" t="str">
        <f t="shared" si="1294"/>
        <v>drain</v>
      </c>
      <c r="V7542" s="24">
        <f t="shared" si="1297"/>
        <v>0</v>
      </c>
      <c r="W7542" s="24">
        <f t="shared" si="1295"/>
        <v>0</v>
      </c>
      <c r="X7542" s="24">
        <f t="shared" si="1298"/>
        <v>0</v>
      </c>
      <c r="Z7542" s="24">
        <f t="shared" si="1296"/>
        <v>12108.155459547042</v>
      </c>
      <c r="AB7542" s="24">
        <f t="shared" si="1290"/>
        <v>0</v>
      </c>
    </row>
    <row r="7543" x14ac:dyDescent="0.2">
      <c r="I7543" s="25">
        <v>7538</v>
      </c>
      <c r="J7543" s="29">
        <v>0</v>
      </c>
      <c r="L7543" s="25">
        <v>14142.339942836761</v>
      </c>
      <c r="N7543" s="25">
        <v>7538</v>
      </c>
      <c r="O7543" s="25">
        <f t="shared" si="1291"/>
        <v>11243.160254555225</v>
      </c>
      <c r="P7543" s="25">
        <f t="shared" si="1288"/>
        <v>11243.160254555225</v>
      </c>
      <c r="Q7543" s="25">
        <f t="shared" si="1289"/>
        <v>0</v>
      </c>
      <c r="R7543" s="25">
        <f t="shared" si="1292"/>
        <v>11243.160254555225</v>
      </c>
      <c r="S7543" s="25">
        <f t="shared" si="1293"/>
        <v>0</v>
      </c>
      <c r="T7543" s="25" t="str">
        <f t="shared" si="1294"/>
        <v>drain</v>
      </c>
      <c r="V7543" s="25">
        <f t="shared" si="1297"/>
        <v>0</v>
      </c>
      <c r="W7543" s="25">
        <f t="shared" si="1295"/>
        <v>0</v>
      </c>
      <c r="X7543" s="25">
        <f t="shared" si="1298"/>
        <v>0</v>
      </c>
      <c r="Z7543" s="25">
        <f t="shared" si="1296"/>
        <v>11243.160254555225</v>
      </c>
      <c r="AB7543" s="25">
        <f t="shared" si="1290"/>
        <v>0</v>
      </c>
    </row>
    <row r="7544" x14ac:dyDescent="0.2">
      <c r="I7544" s="24">
        <v>7539</v>
      </c>
      <c r="J7544" s="28">
        <v>0</v>
      </c>
      <c r="L7544" s="24">
        <v>13842.573659932612</v>
      </c>
      <c r="N7544" s="24">
        <v>7539</v>
      </c>
      <c r="O7544" s="24">
        <f t="shared" si="1291"/>
        <v>11004.846059646427</v>
      </c>
      <c r="P7544" s="24">
        <f t="shared" si="1288"/>
        <v>11004.846059646427</v>
      </c>
      <c r="Q7544" s="24">
        <f t="shared" si="1289"/>
        <v>0</v>
      </c>
      <c r="R7544" s="24">
        <f t="shared" si="1292"/>
        <v>11004.846059646427</v>
      </c>
      <c r="S7544" s="24">
        <f t="shared" si="1293"/>
        <v>0</v>
      </c>
      <c r="T7544" s="24" t="str">
        <f t="shared" si="1294"/>
        <v>drain</v>
      </c>
      <c r="V7544" s="24">
        <f t="shared" si="1297"/>
        <v>0</v>
      </c>
      <c r="W7544" s="24">
        <f t="shared" si="1295"/>
        <v>0</v>
      </c>
      <c r="X7544" s="24">
        <f t="shared" si="1298"/>
        <v>0</v>
      </c>
      <c r="Z7544" s="24">
        <f t="shared" si="1296"/>
        <v>11004.846059646427</v>
      </c>
      <c r="AB7544" s="24">
        <f t="shared" si="1290"/>
        <v>0</v>
      </c>
    </row>
    <row r="7545" x14ac:dyDescent="0.2">
      <c r="I7545" s="25">
        <v>7540</v>
      </c>
      <c r="J7545" s="29">
        <v>0</v>
      </c>
      <c r="L7545" s="25">
        <v>13673.183057308195</v>
      </c>
      <c r="N7545" s="25">
        <v>7540</v>
      </c>
      <c r="O7545" s="25">
        <f t="shared" si="1291"/>
        <v>10870.180530560016</v>
      </c>
      <c r="P7545" s="25">
        <f t="shared" si="1288"/>
        <v>10870.180530560016</v>
      </c>
      <c r="Q7545" s="25">
        <f t="shared" si="1289"/>
        <v>0</v>
      </c>
      <c r="R7545" s="25">
        <f t="shared" si="1292"/>
        <v>10870.180530560016</v>
      </c>
      <c r="S7545" s="25">
        <f t="shared" si="1293"/>
        <v>0</v>
      </c>
      <c r="T7545" s="25" t="str">
        <f t="shared" si="1294"/>
        <v>drain</v>
      </c>
      <c r="V7545" s="25">
        <f t="shared" si="1297"/>
        <v>0</v>
      </c>
      <c r="W7545" s="25">
        <f t="shared" si="1295"/>
        <v>0</v>
      </c>
      <c r="X7545" s="25">
        <f t="shared" si="1298"/>
        <v>0</v>
      </c>
      <c r="Z7545" s="25">
        <f t="shared" si="1296"/>
        <v>10870.180530560016</v>
      </c>
      <c r="AB7545" s="25">
        <f t="shared" si="1290"/>
        <v>0</v>
      </c>
    </row>
    <row r="7546" x14ac:dyDescent="0.2">
      <c r="I7546" s="24">
        <v>7541</v>
      </c>
      <c r="J7546" s="28">
        <v>0</v>
      </c>
      <c r="L7546" s="24">
        <v>13754.251630496978</v>
      </c>
      <c r="N7546" s="24">
        <v>7541</v>
      </c>
      <c r="O7546" s="24">
        <f t="shared" si="1291"/>
        <v>10934.630046245098</v>
      </c>
      <c r="P7546" s="24">
        <f t="shared" si="1288"/>
        <v>10934.630046245098</v>
      </c>
      <c r="Q7546" s="24">
        <f t="shared" si="1289"/>
        <v>0</v>
      </c>
      <c r="R7546" s="24">
        <f t="shared" si="1292"/>
        <v>10934.630046245098</v>
      </c>
      <c r="S7546" s="24">
        <f t="shared" si="1293"/>
        <v>0</v>
      </c>
      <c r="T7546" s="24" t="str">
        <f t="shared" si="1294"/>
        <v>drain</v>
      </c>
      <c r="V7546" s="24">
        <f t="shared" si="1297"/>
        <v>0</v>
      </c>
      <c r="W7546" s="24">
        <f t="shared" si="1295"/>
        <v>0</v>
      </c>
      <c r="X7546" s="24">
        <f t="shared" si="1298"/>
        <v>0</v>
      </c>
      <c r="Z7546" s="24">
        <f t="shared" si="1296"/>
        <v>10934.630046245098</v>
      </c>
      <c r="AB7546" s="24">
        <f t="shared" si="1290"/>
        <v>0</v>
      </c>
    </row>
    <row r="7547" x14ac:dyDescent="0.2">
      <c r="I7547" s="25">
        <v>7542</v>
      </c>
      <c r="J7547" s="29">
        <v>0</v>
      </c>
      <c r="L7547" s="25">
        <v>14126.906348323821</v>
      </c>
      <c r="N7547" s="25">
        <v>7542</v>
      </c>
      <c r="O7547" s="25">
        <f t="shared" si="1291"/>
        <v>11230.890546917439</v>
      </c>
      <c r="P7547" s="25">
        <f t="shared" si="1288"/>
        <v>11230.890546917439</v>
      </c>
      <c r="Q7547" s="25">
        <f t="shared" si="1289"/>
        <v>0</v>
      </c>
      <c r="R7547" s="25">
        <f t="shared" si="1292"/>
        <v>11230.890546917439</v>
      </c>
      <c r="S7547" s="25">
        <f t="shared" si="1293"/>
        <v>0</v>
      </c>
      <c r="T7547" s="25" t="str">
        <f t="shared" si="1294"/>
        <v>drain</v>
      </c>
      <c r="V7547" s="25">
        <f t="shared" si="1297"/>
        <v>0</v>
      </c>
      <c r="W7547" s="25">
        <f t="shared" si="1295"/>
        <v>0</v>
      </c>
      <c r="X7547" s="25">
        <f t="shared" si="1298"/>
        <v>0</v>
      </c>
      <c r="Z7547" s="25">
        <f t="shared" si="1296"/>
        <v>11230.890546917439</v>
      </c>
      <c r="AB7547" s="25">
        <f t="shared" si="1290"/>
        <v>0</v>
      </c>
    </row>
    <row r="7548" x14ac:dyDescent="0.2">
      <c r="I7548" s="24">
        <v>7543</v>
      </c>
      <c r="J7548" s="28">
        <v>0</v>
      </c>
      <c r="L7548" s="24">
        <v>14323.825028514861</v>
      </c>
      <c r="N7548" s="24">
        <v>7543</v>
      </c>
      <c r="O7548" s="24">
        <f t="shared" si="1291"/>
        <v>11387.440897669314</v>
      </c>
      <c r="P7548" s="24">
        <f t="shared" si="1288"/>
        <v>11387.440897669314</v>
      </c>
      <c r="Q7548" s="24">
        <f t="shared" si="1289"/>
        <v>0</v>
      </c>
      <c r="R7548" s="24">
        <f t="shared" si="1292"/>
        <v>11387.440897669314</v>
      </c>
      <c r="S7548" s="24">
        <f t="shared" si="1293"/>
        <v>0</v>
      </c>
      <c r="T7548" s="24" t="str">
        <f t="shared" si="1294"/>
        <v>drain</v>
      </c>
      <c r="V7548" s="24">
        <f t="shared" si="1297"/>
        <v>0</v>
      </c>
      <c r="W7548" s="24">
        <f t="shared" si="1295"/>
        <v>0</v>
      </c>
      <c r="X7548" s="24">
        <f t="shared" si="1298"/>
        <v>0</v>
      </c>
      <c r="Z7548" s="24">
        <f t="shared" si="1296"/>
        <v>11387.440897669314</v>
      </c>
      <c r="AB7548" s="24">
        <f t="shared" si="1290"/>
        <v>0</v>
      </c>
    </row>
    <row r="7549" x14ac:dyDescent="0.2">
      <c r="I7549" s="25">
        <v>7544</v>
      </c>
      <c r="J7549" s="29">
        <v>0.36050659800000001</v>
      </c>
      <c r="L7549" s="25">
        <v>16279.568840885162</v>
      </c>
      <c r="N7549" s="25">
        <v>7544</v>
      </c>
      <c r="O7549" s="25">
        <f t="shared" si="1291"/>
        <v>12942.257228503704</v>
      </c>
      <c r="P7549" s="25">
        <f t="shared" si="1288"/>
        <v>12942.257228503704</v>
      </c>
      <c r="Q7549" s="25">
        <f t="shared" si="1289"/>
        <v>28840.527840000002</v>
      </c>
      <c r="R7549" s="25">
        <f t="shared" si="1292"/>
        <v>0</v>
      </c>
      <c r="S7549" s="25">
        <f t="shared" si="1293"/>
        <v>15898.270611496298</v>
      </c>
      <c r="T7549" s="25" t="str">
        <f t="shared" si="1294"/>
        <v>charge</v>
      </c>
      <c r="V7549" s="25">
        <f t="shared" si="1297"/>
        <v>4000</v>
      </c>
      <c r="W7549" s="25">
        <f t="shared" si="1295"/>
        <v>4000</v>
      </c>
      <c r="X7549" s="25">
        <f t="shared" si="1298"/>
        <v>0</v>
      </c>
      <c r="Z7549" s="25">
        <f t="shared" si="1296"/>
        <v>0</v>
      </c>
      <c r="AB7549" s="25">
        <f t="shared" si="1290"/>
        <v>11898.270611496298</v>
      </c>
    </row>
    <row r="7550" x14ac:dyDescent="0.2">
      <c r="I7550" s="24">
        <v>7545</v>
      </c>
      <c r="J7550" s="28">
        <v>0.61937092299999996</v>
      </c>
      <c r="L7550" s="24">
        <v>17166.471412372586</v>
      </c>
      <c r="N7550" s="24">
        <v>7545</v>
      </c>
      <c r="O7550" s="24">
        <f t="shared" si="1291"/>
        <v>13647.344772836206</v>
      </c>
      <c r="P7550" s="24">
        <f t="shared" si="1288"/>
        <v>13647.344772836206</v>
      </c>
      <c r="Q7550" s="24">
        <f t="shared" si="1289"/>
        <v>49549.673839999996</v>
      </c>
      <c r="R7550" s="24">
        <f t="shared" si="1292"/>
        <v>0</v>
      </c>
      <c r="S7550" s="24">
        <f t="shared" si="1293"/>
        <v>35902.329067163788</v>
      </c>
      <c r="T7550" s="24" t="str">
        <f t="shared" si="1294"/>
        <v>charge</v>
      </c>
      <c r="V7550" s="24">
        <f t="shared" si="1297"/>
        <v>0</v>
      </c>
      <c r="W7550" s="24">
        <f t="shared" si="1295"/>
        <v>4000</v>
      </c>
      <c r="X7550" s="24">
        <f t="shared" si="1298"/>
        <v>0</v>
      </c>
      <c r="Z7550" s="24">
        <f t="shared" si="1296"/>
        <v>0</v>
      </c>
      <c r="AB7550" s="24">
        <f t="shared" si="1290"/>
        <v>35902.329067163788</v>
      </c>
    </row>
    <row r="7551" x14ac:dyDescent="0.2">
      <c r="I7551" s="25">
        <v>7546</v>
      </c>
      <c r="J7551" s="29">
        <v>0.56529786199999998</v>
      </c>
      <c r="L7551" s="25">
        <v>17870.688505840299</v>
      </c>
      <c r="N7551" s="25">
        <v>7546</v>
      </c>
      <c r="O7551" s="25">
        <f t="shared" si="1291"/>
        <v>14207.197362143039</v>
      </c>
      <c r="P7551" s="25">
        <f t="shared" si="1288"/>
        <v>14207.197362143039</v>
      </c>
      <c r="Q7551" s="25">
        <f t="shared" si="1289"/>
        <v>45223.828959999999</v>
      </c>
      <c r="R7551" s="25">
        <f t="shared" si="1292"/>
        <v>0</v>
      </c>
      <c r="S7551" s="25">
        <f t="shared" si="1293"/>
        <v>31016.631597856962</v>
      </c>
      <c r="T7551" s="25" t="str">
        <f t="shared" si="1294"/>
        <v>charge</v>
      </c>
      <c r="V7551" s="25">
        <f t="shared" si="1297"/>
        <v>0</v>
      </c>
      <c r="W7551" s="25">
        <f t="shared" si="1295"/>
        <v>4000</v>
      </c>
      <c r="X7551" s="25">
        <f t="shared" si="1298"/>
        <v>0</v>
      </c>
      <c r="Z7551" s="25">
        <f t="shared" si="1296"/>
        <v>0</v>
      </c>
      <c r="AB7551" s="25">
        <f t="shared" si="1290"/>
        <v>31016.631597856962</v>
      </c>
    </row>
    <row r="7552" x14ac:dyDescent="0.2">
      <c r="I7552" s="24">
        <v>7547</v>
      </c>
      <c r="J7552" s="28">
        <v>0.49134283500000003</v>
      </c>
      <c r="L7552" s="24">
        <v>18257.878797435758</v>
      </c>
      <c r="N7552" s="24">
        <v>7547</v>
      </c>
      <c r="O7552" s="24">
        <f t="shared" si="1291"/>
        <v>14515.013643961429</v>
      </c>
      <c r="P7552" s="24">
        <f t="shared" si="1288"/>
        <v>14515.013643961429</v>
      </c>
      <c r="Q7552" s="24">
        <f t="shared" si="1289"/>
        <v>39307.426800000001</v>
      </c>
      <c r="R7552" s="24">
        <f t="shared" si="1292"/>
        <v>0</v>
      </c>
      <c r="S7552" s="24">
        <f t="shared" si="1293"/>
        <v>24792.413156038572</v>
      </c>
      <c r="T7552" s="24" t="str">
        <f t="shared" si="1294"/>
        <v>charge</v>
      </c>
      <c r="V7552" s="24">
        <f t="shared" si="1297"/>
        <v>0</v>
      </c>
      <c r="W7552" s="24">
        <f t="shared" si="1295"/>
        <v>4000</v>
      </c>
      <c r="X7552" s="24">
        <f t="shared" si="1298"/>
        <v>0</v>
      </c>
      <c r="Z7552" s="24">
        <f t="shared" si="1296"/>
        <v>0</v>
      </c>
      <c r="AB7552" s="24">
        <f t="shared" si="1290"/>
        <v>24792.413156038572</v>
      </c>
    </row>
    <row r="7553" x14ac:dyDescent="0.2">
      <c r="I7553" s="25">
        <v>7548</v>
      </c>
      <c r="J7553" s="29">
        <v>0.54983503300000003</v>
      </c>
      <c r="L7553" s="25">
        <v>18238.423668575284</v>
      </c>
      <c r="N7553" s="25">
        <v>7548</v>
      </c>
      <c r="O7553" s="25">
        <f t="shared" si="1291"/>
        <v>14499.546816517352</v>
      </c>
      <c r="P7553" s="25">
        <f t="shared" si="1288"/>
        <v>14499.546816517352</v>
      </c>
      <c r="Q7553" s="25">
        <f t="shared" si="1289"/>
        <v>43986.802640000002</v>
      </c>
      <c r="R7553" s="25">
        <f t="shared" si="1292"/>
        <v>0</v>
      </c>
      <c r="S7553" s="25">
        <f t="shared" si="1293"/>
        <v>29487.25582348265</v>
      </c>
      <c r="T7553" s="25" t="str">
        <f t="shared" si="1294"/>
        <v>charge</v>
      </c>
      <c r="V7553" s="25">
        <f t="shared" si="1297"/>
        <v>0</v>
      </c>
      <c r="W7553" s="25">
        <f t="shared" si="1295"/>
        <v>4000</v>
      </c>
      <c r="X7553" s="25">
        <f t="shared" si="1298"/>
        <v>0</v>
      </c>
      <c r="Z7553" s="25">
        <f t="shared" si="1296"/>
        <v>0</v>
      </c>
      <c r="AB7553" s="25">
        <f t="shared" si="1290"/>
        <v>29487.25582348265</v>
      </c>
    </row>
    <row r="7554" x14ac:dyDescent="0.2">
      <c r="I7554" s="24">
        <v>7549</v>
      </c>
      <c r="J7554" s="28">
        <v>0.46987632500000004</v>
      </c>
      <c r="L7554" s="24">
        <v>18441.299586009976</v>
      </c>
      <c r="N7554" s="24">
        <v>7549</v>
      </c>
      <c r="O7554" s="24">
        <f t="shared" si="1291"/>
        <v>14660.833170877931</v>
      </c>
      <c r="P7554" s="24">
        <f t="shared" si="1288"/>
        <v>14660.833170877931</v>
      </c>
      <c r="Q7554" s="24">
        <f t="shared" si="1289"/>
        <v>37590.106</v>
      </c>
      <c r="R7554" s="24">
        <f t="shared" si="1292"/>
        <v>0</v>
      </c>
      <c r="S7554" s="24">
        <f t="shared" si="1293"/>
        <v>22929.27282912207</v>
      </c>
      <c r="T7554" s="24" t="str">
        <f t="shared" si="1294"/>
        <v>charge</v>
      </c>
      <c r="V7554" s="24">
        <f t="shared" si="1297"/>
        <v>0</v>
      </c>
      <c r="W7554" s="24">
        <f t="shared" si="1295"/>
        <v>4000</v>
      </c>
      <c r="X7554" s="24">
        <f t="shared" si="1298"/>
        <v>0</v>
      </c>
      <c r="Z7554" s="24">
        <f t="shared" si="1296"/>
        <v>0</v>
      </c>
      <c r="AB7554" s="24">
        <f t="shared" si="1290"/>
        <v>22929.27282912207</v>
      </c>
    </row>
    <row r="7555" x14ac:dyDescent="0.2">
      <c r="I7555" s="25">
        <v>7550</v>
      </c>
      <c r="J7555" s="29">
        <v>0.31470576099999997</v>
      </c>
      <c r="L7555" s="25">
        <v>18849.242812156677</v>
      </c>
      <c r="N7555" s="25">
        <v>7550</v>
      </c>
      <c r="O7555" s="25">
        <f t="shared" si="1291"/>
        <v>14985.148035664559</v>
      </c>
      <c r="P7555" s="25">
        <f t="shared" si="1288"/>
        <v>14985.148035664559</v>
      </c>
      <c r="Q7555" s="25">
        <f t="shared" si="1289"/>
        <v>25176.460879999999</v>
      </c>
      <c r="R7555" s="25">
        <f t="shared" si="1292"/>
        <v>0</v>
      </c>
      <c r="S7555" s="25">
        <f t="shared" si="1293"/>
        <v>10191.31284433544</v>
      </c>
      <c r="T7555" s="25" t="str">
        <f t="shared" si="1294"/>
        <v>charge</v>
      </c>
      <c r="V7555" s="25">
        <f t="shared" si="1297"/>
        <v>0</v>
      </c>
      <c r="W7555" s="25">
        <f t="shared" si="1295"/>
        <v>4000</v>
      </c>
      <c r="X7555" s="25">
        <f t="shared" si="1298"/>
        <v>0</v>
      </c>
      <c r="Z7555" s="25">
        <f t="shared" si="1296"/>
        <v>0</v>
      </c>
      <c r="AB7555" s="25">
        <f t="shared" si="1290"/>
        <v>10191.31284433544</v>
      </c>
    </row>
    <row r="7556" x14ac:dyDescent="0.2">
      <c r="I7556" s="24">
        <v>7551</v>
      </c>
      <c r="J7556" s="28">
        <v>0.33663943900000004</v>
      </c>
      <c r="L7556" s="24">
        <v>19054.101142024992</v>
      </c>
      <c r="N7556" s="24">
        <v>7551</v>
      </c>
      <c r="O7556" s="24">
        <f t="shared" si="1291"/>
        <v>15148.010407909869</v>
      </c>
      <c r="P7556" s="24">
        <f t="shared" si="1288"/>
        <v>15148.010407909869</v>
      </c>
      <c r="Q7556" s="24">
        <f t="shared" si="1289"/>
        <v>26931.155120000003</v>
      </c>
      <c r="R7556" s="24">
        <f t="shared" si="1292"/>
        <v>0</v>
      </c>
      <c r="S7556" s="24">
        <f t="shared" si="1293"/>
        <v>11783.144712090134</v>
      </c>
      <c r="T7556" s="24" t="str">
        <f t="shared" si="1294"/>
        <v>charge</v>
      </c>
      <c r="V7556" s="24">
        <f t="shared" si="1297"/>
        <v>0</v>
      </c>
      <c r="W7556" s="24">
        <f t="shared" si="1295"/>
        <v>4000</v>
      </c>
      <c r="X7556" s="24">
        <f t="shared" si="1298"/>
        <v>0</v>
      </c>
      <c r="Z7556" s="24">
        <f t="shared" si="1296"/>
        <v>0</v>
      </c>
      <c r="AB7556" s="24">
        <f t="shared" si="1290"/>
        <v>11783.144712090134</v>
      </c>
    </row>
    <row r="7557" x14ac:dyDescent="0.2">
      <c r="I7557" s="25">
        <v>7552</v>
      </c>
      <c r="J7557" s="29">
        <v>0.32189237800000003</v>
      </c>
      <c r="L7557" s="25">
        <v>18582.172576808927</v>
      </c>
      <c r="N7557" s="25">
        <v>7552</v>
      </c>
      <c r="O7557" s="25">
        <f t="shared" si="1291"/>
        <v>14772.827198563098</v>
      </c>
      <c r="P7557" s="25">
        <f t="shared" si="1288"/>
        <v>14772.827198563098</v>
      </c>
      <c r="Q7557" s="25">
        <f t="shared" si="1289"/>
        <v>25751.390240000004</v>
      </c>
      <c r="R7557" s="25">
        <f t="shared" si="1292"/>
        <v>0</v>
      </c>
      <c r="S7557" s="25">
        <f t="shared" si="1293"/>
        <v>10978.563041436906</v>
      </c>
      <c r="T7557" s="25" t="str">
        <f t="shared" si="1294"/>
        <v>charge</v>
      </c>
      <c r="V7557" s="25">
        <f t="shared" si="1297"/>
        <v>0</v>
      </c>
      <c r="W7557" s="25">
        <f t="shared" si="1295"/>
        <v>4000</v>
      </c>
      <c r="X7557" s="25">
        <f t="shared" si="1298"/>
        <v>0</v>
      </c>
      <c r="Z7557" s="25">
        <f t="shared" si="1296"/>
        <v>0</v>
      </c>
      <c r="AB7557" s="25">
        <f t="shared" si="1290"/>
        <v>10978.563041436906</v>
      </c>
    </row>
    <row r="7558" x14ac:dyDescent="0.2">
      <c r="I7558" s="24">
        <v>7553</v>
      </c>
      <c r="J7558" s="28">
        <v>2.7430735000000001E-2</v>
      </c>
      <c r="L7558" s="24">
        <v>18294.618174839019</v>
      </c>
      <c r="N7558" s="24">
        <v>7553</v>
      </c>
      <c r="O7558" s="24">
        <f t="shared" si="1291"/>
        <v>14544.221448997021</v>
      </c>
      <c r="P7558" s="24">
        <f t="shared" ref="P7558:P7621" si="1299">O7558-$E$8*$E$9</f>
        <v>14544.221448997021</v>
      </c>
      <c r="Q7558" s="24">
        <f t="shared" ref="Q7558:Q7621" si="1300">J7558*$E$7</f>
        <v>2194.4587999999999</v>
      </c>
      <c r="R7558" s="24">
        <f t="shared" si="1292"/>
        <v>12349.762648997021</v>
      </c>
      <c r="S7558" s="24">
        <f t="shared" si="1293"/>
        <v>0</v>
      </c>
      <c r="T7558" s="24" t="str">
        <f t="shared" si="1294"/>
        <v>drain</v>
      </c>
      <c r="V7558" s="24">
        <f t="shared" si="1297"/>
        <v>0</v>
      </c>
      <c r="W7558" s="24">
        <f t="shared" si="1295"/>
        <v>0</v>
      </c>
      <c r="X7558" s="24">
        <f t="shared" si="1298"/>
        <v>4000</v>
      </c>
      <c r="Z7558" s="24">
        <f t="shared" si="1296"/>
        <v>8349.7626489970207</v>
      </c>
      <c r="AB7558" s="24">
        <f t="shared" ref="AB7558:AB7621" si="1301">IF(T7558="charge",(S7558-V7558),0)</f>
        <v>0</v>
      </c>
    </row>
    <row r="7559" x14ac:dyDescent="0.2">
      <c r="I7559" s="25">
        <v>7554</v>
      </c>
      <c r="J7559" s="29">
        <v>0</v>
      </c>
      <c r="L7559" s="25">
        <v>19095.972953045366</v>
      </c>
      <c r="N7559" s="25">
        <v>7554</v>
      </c>
      <c r="O7559" s="25">
        <f t="shared" ref="O7559:O7622" si="1302">L7559*$O$2</f>
        <v>15181.298497671067</v>
      </c>
      <c r="P7559" s="25">
        <f t="shared" si="1299"/>
        <v>15181.298497671067</v>
      </c>
      <c r="Q7559" s="25">
        <f t="shared" si="1300"/>
        <v>0</v>
      </c>
      <c r="R7559" s="25">
        <f t="shared" ref="R7559:R7622" si="1303">IF(P7559&gt;Q7559,P7559-Q7559,0)</f>
        <v>15181.298497671067</v>
      </c>
      <c r="S7559" s="25">
        <f t="shared" ref="S7559:S7622" si="1304">IF(Q7559&gt;P7559,Q7559-P7559,0)</f>
        <v>0</v>
      </c>
      <c r="T7559" s="25" t="str">
        <f t="shared" ref="T7559:T7622" si="1305">IF(P7559&gt;Q7559,"drain","charge")</f>
        <v>drain</v>
      </c>
      <c r="V7559" s="25">
        <f t="shared" si="1297"/>
        <v>0</v>
      </c>
      <c r="W7559" s="25">
        <f t="shared" ref="W7559:W7622" si="1306">IF(W7558+S7559&gt;$E$11,$E$11,IF(T7559="charge",W7558+(S7559*$E$12),IF((W7558-R7559)&gt;0,W7558-R7559,0)))</f>
        <v>0</v>
      </c>
      <c r="X7559" s="25">
        <f t="shared" si="1298"/>
        <v>0</v>
      </c>
      <c r="Z7559" s="25">
        <f t="shared" ref="Z7559:Z7622" si="1307">R7559-X7559</f>
        <v>15181.298497671067</v>
      </c>
      <c r="AB7559" s="25">
        <f t="shared" si="1301"/>
        <v>0</v>
      </c>
    </row>
    <row r="7560" x14ac:dyDescent="0.2">
      <c r="I7560" s="24">
        <v>7555</v>
      </c>
      <c r="J7560" s="28">
        <v>0</v>
      </c>
      <c r="L7560" s="24">
        <v>19427.417394506931</v>
      </c>
      <c r="N7560" s="24">
        <v>7555</v>
      </c>
      <c r="O7560" s="24">
        <f t="shared" si="1302"/>
        <v>15444.796828633011</v>
      </c>
      <c r="P7560" s="24">
        <f t="shared" si="1299"/>
        <v>15444.796828633011</v>
      </c>
      <c r="Q7560" s="24">
        <f t="shared" si="1300"/>
        <v>0</v>
      </c>
      <c r="R7560" s="24">
        <f t="shared" si="1303"/>
        <v>15444.796828633011</v>
      </c>
      <c r="S7560" s="24">
        <f t="shared" si="1304"/>
        <v>0</v>
      </c>
      <c r="T7560" s="24" t="str">
        <f t="shared" si="1305"/>
        <v>drain</v>
      </c>
      <c r="V7560" s="24">
        <f t="shared" ref="V7560:V7623" si="1308">IF(W7560&gt;=W7559,(W7560-W7559),0)</f>
        <v>0</v>
      </c>
      <c r="W7560" s="24">
        <f t="shared" si="1306"/>
        <v>0</v>
      </c>
      <c r="X7560" s="24">
        <f t="shared" ref="X7560:X7623" si="1309">IF(T7560="drain",W7559-W7560,0)</f>
        <v>0</v>
      </c>
      <c r="Z7560" s="24">
        <f t="shared" si="1307"/>
        <v>15444.796828633011</v>
      </c>
      <c r="AB7560" s="24">
        <f t="shared" si="1301"/>
        <v>0</v>
      </c>
    </row>
    <row r="7561" x14ac:dyDescent="0.2">
      <c r="I7561" s="25">
        <v>7556</v>
      </c>
      <c r="J7561" s="29">
        <v>0</v>
      </c>
      <c r="L7561" s="25">
        <v>19161.611420953272</v>
      </c>
      <c r="N7561" s="25">
        <v>7556</v>
      </c>
      <c r="O7561" s="25">
        <f t="shared" si="1302"/>
        <v>15233.481079657851</v>
      </c>
      <c r="P7561" s="25">
        <f t="shared" si="1299"/>
        <v>15233.481079657851</v>
      </c>
      <c r="Q7561" s="25">
        <f t="shared" si="1300"/>
        <v>0</v>
      </c>
      <c r="R7561" s="25">
        <f t="shared" si="1303"/>
        <v>15233.481079657851</v>
      </c>
      <c r="S7561" s="25">
        <f t="shared" si="1304"/>
        <v>0</v>
      </c>
      <c r="T7561" s="25" t="str">
        <f t="shared" si="1305"/>
        <v>drain</v>
      </c>
      <c r="V7561" s="25">
        <f t="shared" si="1308"/>
        <v>0</v>
      </c>
      <c r="W7561" s="25">
        <f t="shared" si="1306"/>
        <v>0</v>
      </c>
      <c r="X7561" s="25">
        <f t="shared" si="1309"/>
        <v>0</v>
      </c>
      <c r="Z7561" s="25">
        <f t="shared" si="1307"/>
        <v>15233.481079657851</v>
      </c>
      <c r="AB7561" s="25">
        <f t="shared" si="1301"/>
        <v>0</v>
      </c>
    </row>
    <row r="7562" x14ac:dyDescent="0.2">
      <c r="I7562" s="24">
        <v>7557</v>
      </c>
      <c r="J7562" s="28">
        <v>0</v>
      </c>
      <c r="L7562" s="24">
        <v>18608.891776847839</v>
      </c>
      <c r="N7562" s="24">
        <v>7557</v>
      </c>
      <c r="O7562" s="24">
        <f t="shared" si="1302"/>
        <v>14794.068962594032</v>
      </c>
      <c r="P7562" s="24">
        <f t="shared" si="1299"/>
        <v>14794.068962594032</v>
      </c>
      <c r="Q7562" s="24">
        <f t="shared" si="1300"/>
        <v>0</v>
      </c>
      <c r="R7562" s="24">
        <f t="shared" si="1303"/>
        <v>14794.068962594032</v>
      </c>
      <c r="S7562" s="24">
        <f t="shared" si="1304"/>
        <v>0</v>
      </c>
      <c r="T7562" s="24" t="str">
        <f t="shared" si="1305"/>
        <v>drain</v>
      </c>
      <c r="V7562" s="24">
        <f t="shared" si="1308"/>
        <v>0</v>
      </c>
      <c r="W7562" s="24">
        <f t="shared" si="1306"/>
        <v>0</v>
      </c>
      <c r="X7562" s="24">
        <f t="shared" si="1309"/>
        <v>0</v>
      </c>
      <c r="Z7562" s="24">
        <f t="shared" si="1307"/>
        <v>14794.068962594032</v>
      </c>
      <c r="AB7562" s="24">
        <f t="shared" si="1301"/>
        <v>0</v>
      </c>
    </row>
    <row r="7563" x14ac:dyDescent="0.2">
      <c r="I7563" s="25">
        <v>7558</v>
      </c>
      <c r="J7563" s="29">
        <v>0</v>
      </c>
      <c r="L7563" s="25">
        <v>18061.638588905334</v>
      </c>
      <c r="N7563" s="25">
        <v>7558</v>
      </c>
      <c r="O7563" s="25">
        <f t="shared" si="1302"/>
        <v>14359.002678179742</v>
      </c>
      <c r="P7563" s="25">
        <f t="shared" si="1299"/>
        <v>14359.002678179742</v>
      </c>
      <c r="Q7563" s="25">
        <f t="shared" si="1300"/>
        <v>0</v>
      </c>
      <c r="R7563" s="25">
        <f t="shared" si="1303"/>
        <v>14359.002678179742</v>
      </c>
      <c r="S7563" s="25">
        <f t="shared" si="1304"/>
        <v>0</v>
      </c>
      <c r="T7563" s="25" t="str">
        <f t="shared" si="1305"/>
        <v>drain</v>
      </c>
      <c r="V7563" s="25">
        <f t="shared" si="1308"/>
        <v>0</v>
      </c>
      <c r="W7563" s="25">
        <f t="shared" si="1306"/>
        <v>0</v>
      </c>
      <c r="X7563" s="25">
        <f t="shared" si="1309"/>
        <v>0</v>
      </c>
      <c r="Z7563" s="25">
        <f t="shared" si="1307"/>
        <v>14359.002678179742</v>
      </c>
      <c r="AB7563" s="25">
        <f t="shared" si="1301"/>
        <v>0</v>
      </c>
    </row>
    <row r="7564" x14ac:dyDescent="0.2">
      <c r="I7564" s="24">
        <v>7559</v>
      </c>
      <c r="J7564" s="28">
        <v>0</v>
      </c>
      <c r="L7564" s="24">
        <v>17224.663566780087</v>
      </c>
      <c r="N7564" s="24">
        <v>7559</v>
      </c>
      <c r="O7564" s="24">
        <f t="shared" si="1302"/>
        <v>13693.60753559017</v>
      </c>
      <c r="P7564" s="24">
        <f t="shared" si="1299"/>
        <v>13693.60753559017</v>
      </c>
      <c r="Q7564" s="24">
        <f t="shared" si="1300"/>
        <v>0</v>
      </c>
      <c r="R7564" s="24">
        <f t="shared" si="1303"/>
        <v>13693.60753559017</v>
      </c>
      <c r="S7564" s="24">
        <f t="shared" si="1304"/>
        <v>0</v>
      </c>
      <c r="T7564" s="24" t="str">
        <f t="shared" si="1305"/>
        <v>drain</v>
      </c>
      <c r="V7564" s="24">
        <f t="shared" si="1308"/>
        <v>0</v>
      </c>
      <c r="W7564" s="24">
        <f t="shared" si="1306"/>
        <v>0</v>
      </c>
      <c r="X7564" s="24">
        <f t="shared" si="1309"/>
        <v>0</v>
      </c>
      <c r="Z7564" s="24">
        <f t="shared" si="1307"/>
        <v>13693.60753559017</v>
      </c>
      <c r="AB7564" s="24">
        <f t="shared" si="1301"/>
        <v>0</v>
      </c>
    </row>
    <row r="7565" x14ac:dyDescent="0.2">
      <c r="I7565" s="25">
        <v>7560</v>
      </c>
      <c r="J7565" s="29">
        <v>0</v>
      </c>
      <c r="L7565" s="25">
        <v>16168.152845382689</v>
      </c>
      <c r="N7565" s="25">
        <v>7560</v>
      </c>
      <c r="O7565" s="25">
        <f t="shared" si="1302"/>
        <v>12853.681512079238</v>
      </c>
      <c r="P7565" s="25">
        <f t="shared" si="1299"/>
        <v>12853.681512079238</v>
      </c>
      <c r="Q7565" s="25">
        <f t="shared" si="1300"/>
        <v>0</v>
      </c>
      <c r="R7565" s="25">
        <f t="shared" si="1303"/>
        <v>12853.681512079238</v>
      </c>
      <c r="S7565" s="25">
        <f t="shared" si="1304"/>
        <v>0</v>
      </c>
      <c r="T7565" s="25" t="str">
        <f t="shared" si="1305"/>
        <v>drain</v>
      </c>
      <c r="V7565" s="25">
        <f t="shared" si="1308"/>
        <v>0</v>
      </c>
      <c r="W7565" s="25">
        <f t="shared" si="1306"/>
        <v>0</v>
      </c>
      <c r="X7565" s="25">
        <f t="shared" si="1309"/>
        <v>0</v>
      </c>
      <c r="Z7565" s="25">
        <f t="shared" si="1307"/>
        <v>12853.681512079238</v>
      </c>
      <c r="AB7565" s="25">
        <f t="shared" si="1301"/>
        <v>0</v>
      </c>
    </row>
    <row r="7566" x14ac:dyDescent="0.2">
      <c r="I7566" s="24">
        <v>7561</v>
      </c>
      <c r="J7566" s="28">
        <v>0</v>
      </c>
      <c r="L7566" s="24">
        <v>14901.382271504401</v>
      </c>
      <c r="N7566" s="24">
        <v>7561</v>
      </c>
      <c r="O7566" s="24">
        <f t="shared" si="1302"/>
        <v>11846.598905846</v>
      </c>
      <c r="P7566" s="24">
        <f t="shared" si="1299"/>
        <v>11846.598905846</v>
      </c>
      <c r="Q7566" s="24">
        <f t="shared" si="1300"/>
        <v>0</v>
      </c>
      <c r="R7566" s="24">
        <f t="shared" si="1303"/>
        <v>11846.598905846</v>
      </c>
      <c r="S7566" s="24">
        <f t="shared" si="1304"/>
        <v>0</v>
      </c>
      <c r="T7566" s="24" t="str">
        <f t="shared" si="1305"/>
        <v>drain</v>
      </c>
      <c r="V7566" s="24">
        <f t="shared" si="1308"/>
        <v>0</v>
      </c>
      <c r="W7566" s="24">
        <f t="shared" si="1306"/>
        <v>0</v>
      </c>
      <c r="X7566" s="24">
        <f t="shared" si="1309"/>
        <v>0</v>
      </c>
      <c r="Z7566" s="24">
        <f t="shared" si="1307"/>
        <v>11846.598905846</v>
      </c>
      <c r="AB7566" s="24">
        <f t="shared" si="1301"/>
        <v>0</v>
      </c>
    </row>
    <row r="7567" x14ac:dyDescent="0.2">
      <c r="I7567" s="25">
        <v>7562</v>
      </c>
      <c r="J7567" s="29">
        <v>0</v>
      </c>
      <c r="L7567" s="25">
        <v>13975.332422101497</v>
      </c>
      <c r="N7567" s="25">
        <v>7562</v>
      </c>
      <c r="O7567" s="25">
        <f t="shared" si="1302"/>
        <v>11110.389275570691</v>
      </c>
      <c r="P7567" s="25">
        <f t="shared" si="1299"/>
        <v>11110.389275570691</v>
      </c>
      <c r="Q7567" s="25">
        <f t="shared" si="1300"/>
        <v>0</v>
      </c>
      <c r="R7567" s="25">
        <f t="shared" si="1303"/>
        <v>11110.389275570691</v>
      </c>
      <c r="S7567" s="25">
        <f t="shared" si="1304"/>
        <v>0</v>
      </c>
      <c r="T7567" s="25" t="str">
        <f t="shared" si="1305"/>
        <v>drain</v>
      </c>
      <c r="V7567" s="25">
        <f t="shared" si="1308"/>
        <v>0</v>
      </c>
      <c r="W7567" s="25">
        <f t="shared" si="1306"/>
        <v>0</v>
      </c>
      <c r="X7567" s="25">
        <f t="shared" si="1309"/>
        <v>0</v>
      </c>
      <c r="Z7567" s="25">
        <f t="shared" si="1307"/>
        <v>11110.389275570691</v>
      </c>
      <c r="AB7567" s="25">
        <f t="shared" si="1301"/>
        <v>0</v>
      </c>
    </row>
    <row r="7568" x14ac:dyDescent="0.2">
      <c r="I7568" s="24">
        <v>7563</v>
      </c>
      <c r="J7568" s="28">
        <v>0</v>
      </c>
      <c r="L7568" s="24">
        <v>13312.248555648326</v>
      </c>
      <c r="N7568" s="24">
        <v>7563</v>
      </c>
      <c r="O7568" s="24">
        <f t="shared" si="1302"/>
        <v>10583.23760174042</v>
      </c>
      <c r="P7568" s="24">
        <f t="shared" si="1299"/>
        <v>10583.23760174042</v>
      </c>
      <c r="Q7568" s="24">
        <f t="shared" si="1300"/>
        <v>0</v>
      </c>
      <c r="R7568" s="24">
        <f t="shared" si="1303"/>
        <v>10583.23760174042</v>
      </c>
      <c r="S7568" s="24">
        <f t="shared" si="1304"/>
        <v>0</v>
      </c>
      <c r="T7568" s="24" t="str">
        <f t="shared" si="1305"/>
        <v>drain</v>
      </c>
      <c r="V7568" s="24">
        <f t="shared" si="1308"/>
        <v>0</v>
      </c>
      <c r="W7568" s="24">
        <f t="shared" si="1306"/>
        <v>0</v>
      </c>
      <c r="X7568" s="24">
        <f t="shared" si="1309"/>
        <v>0</v>
      </c>
      <c r="Z7568" s="24">
        <f t="shared" si="1307"/>
        <v>10583.23760174042</v>
      </c>
      <c r="AB7568" s="24">
        <f t="shared" si="1301"/>
        <v>0</v>
      </c>
    </row>
    <row r="7569" x14ac:dyDescent="0.2">
      <c r="I7569" s="25">
        <v>7564</v>
      </c>
      <c r="J7569" s="29">
        <v>0</v>
      </c>
      <c r="L7569" s="25">
        <v>12813.337970006465</v>
      </c>
      <c r="N7569" s="25">
        <v>7564</v>
      </c>
      <c r="O7569" s="25">
        <f t="shared" si="1302"/>
        <v>10186.60368615514</v>
      </c>
      <c r="P7569" s="25">
        <f t="shared" si="1299"/>
        <v>10186.60368615514</v>
      </c>
      <c r="Q7569" s="25">
        <f t="shared" si="1300"/>
        <v>0</v>
      </c>
      <c r="R7569" s="25">
        <f t="shared" si="1303"/>
        <v>10186.60368615514</v>
      </c>
      <c r="S7569" s="25">
        <f t="shared" si="1304"/>
        <v>0</v>
      </c>
      <c r="T7569" s="25" t="str">
        <f t="shared" si="1305"/>
        <v>drain</v>
      </c>
      <c r="V7569" s="25">
        <f t="shared" si="1308"/>
        <v>0</v>
      </c>
      <c r="W7569" s="25">
        <f t="shared" si="1306"/>
        <v>0</v>
      </c>
      <c r="X7569" s="25">
        <f t="shared" si="1309"/>
        <v>0</v>
      </c>
      <c r="Z7569" s="25">
        <f t="shared" si="1307"/>
        <v>10186.60368615514</v>
      </c>
      <c r="AB7569" s="25">
        <f t="shared" si="1301"/>
        <v>0</v>
      </c>
    </row>
    <row r="7570" x14ac:dyDescent="0.2">
      <c r="I7570" s="24">
        <v>7565</v>
      </c>
      <c r="J7570" s="28">
        <v>0</v>
      </c>
      <c r="L7570" s="24">
        <v>12889.806633675098</v>
      </c>
      <c r="N7570" s="24">
        <v>7565</v>
      </c>
      <c r="O7570" s="24">
        <f t="shared" si="1302"/>
        <v>10247.396273771703</v>
      </c>
      <c r="P7570" s="24">
        <f t="shared" si="1299"/>
        <v>10247.396273771703</v>
      </c>
      <c r="Q7570" s="24">
        <f t="shared" si="1300"/>
        <v>0</v>
      </c>
      <c r="R7570" s="24">
        <f t="shared" si="1303"/>
        <v>10247.396273771703</v>
      </c>
      <c r="S7570" s="24">
        <f t="shared" si="1304"/>
        <v>0</v>
      </c>
      <c r="T7570" s="24" t="str">
        <f t="shared" si="1305"/>
        <v>drain</v>
      </c>
      <c r="V7570" s="24">
        <f t="shared" si="1308"/>
        <v>0</v>
      </c>
      <c r="W7570" s="24">
        <f t="shared" si="1306"/>
        <v>0</v>
      </c>
      <c r="X7570" s="24">
        <f t="shared" si="1309"/>
        <v>0</v>
      </c>
      <c r="Z7570" s="24">
        <f t="shared" si="1307"/>
        <v>10247.396273771703</v>
      </c>
      <c r="AB7570" s="24">
        <f t="shared" si="1301"/>
        <v>0</v>
      </c>
    </row>
    <row r="7571" x14ac:dyDescent="0.2">
      <c r="I7571" s="25">
        <v>7566</v>
      </c>
      <c r="J7571" s="29">
        <v>0</v>
      </c>
      <c r="L7571" s="25">
        <v>13155.923347389697</v>
      </c>
      <c r="N7571" s="25">
        <v>7566</v>
      </c>
      <c r="O7571" s="25">
        <f t="shared" si="1302"/>
        <v>10458.95906117481</v>
      </c>
      <c r="P7571" s="25">
        <f t="shared" si="1299"/>
        <v>10458.95906117481</v>
      </c>
      <c r="Q7571" s="25">
        <f t="shared" si="1300"/>
        <v>0</v>
      </c>
      <c r="R7571" s="25">
        <f t="shared" si="1303"/>
        <v>10458.95906117481</v>
      </c>
      <c r="S7571" s="25">
        <f t="shared" si="1304"/>
        <v>0</v>
      </c>
      <c r="T7571" s="25" t="str">
        <f t="shared" si="1305"/>
        <v>drain</v>
      </c>
      <c r="V7571" s="25">
        <f t="shared" si="1308"/>
        <v>0</v>
      </c>
      <c r="W7571" s="25">
        <f t="shared" si="1306"/>
        <v>0</v>
      </c>
      <c r="X7571" s="25">
        <f t="shared" si="1309"/>
        <v>0</v>
      </c>
      <c r="Z7571" s="25">
        <f t="shared" si="1307"/>
        <v>10458.95906117481</v>
      </c>
      <c r="AB7571" s="25">
        <f t="shared" si="1301"/>
        <v>0</v>
      </c>
    </row>
    <row r="7572" x14ac:dyDescent="0.2">
      <c r="I7572" s="24">
        <v>7567</v>
      </c>
      <c r="J7572" s="28">
        <v>0</v>
      </c>
      <c r="L7572" s="24">
        <v>13389.883167898653</v>
      </c>
      <c r="N7572" s="24">
        <v>7567</v>
      </c>
      <c r="O7572" s="24">
        <f t="shared" si="1302"/>
        <v>10644.957118479429</v>
      </c>
      <c r="P7572" s="24">
        <f t="shared" si="1299"/>
        <v>10644.957118479429</v>
      </c>
      <c r="Q7572" s="24">
        <f t="shared" si="1300"/>
        <v>0</v>
      </c>
      <c r="R7572" s="24">
        <f t="shared" si="1303"/>
        <v>10644.957118479429</v>
      </c>
      <c r="S7572" s="24">
        <f t="shared" si="1304"/>
        <v>0</v>
      </c>
      <c r="T7572" s="24" t="str">
        <f t="shared" si="1305"/>
        <v>drain</v>
      </c>
      <c r="V7572" s="24">
        <f t="shared" si="1308"/>
        <v>0</v>
      </c>
      <c r="W7572" s="24">
        <f t="shared" si="1306"/>
        <v>0</v>
      </c>
      <c r="X7572" s="24">
        <f t="shared" si="1309"/>
        <v>0</v>
      </c>
      <c r="Z7572" s="24">
        <f t="shared" si="1307"/>
        <v>10644.957118479429</v>
      </c>
      <c r="AB7572" s="24">
        <f t="shared" si="1301"/>
        <v>0</v>
      </c>
    </row>
    <row r="7573" x14ac:dyDescent="0.2">
      <c r="I7573" s="25">
        <v>7568</v>
      </c>
      <c r="J7573" s="29">
        <v>0.40878688000000002</v>
      </c>
      <c r="L7573" s="25">
        <v>14560.457574462889</v>
      </c>
      <c r="N7573" s="25">
        <v>7568</v>
      </c>
      <c r="O7573" s="25">
        <f t="shared" si="1302"/>
        <v>11575.563771697998</v>
      </c>
      <c r="P7573" s="25">
        <f t="shared" si="1299"/>
        <v>11575.563771697998</v>
      </c>
      <c r="Q7573" s="25">
        <f t="shared" si="1300"/>
        <v>32702.950400000002</v>
      </c>
      <c r="R7573" s="25">
        <f t="shared" si="1303"/>
        <v>0</v>
      </c>
      <c r="S7573" s="25">
        <f t="shared" si="1304"/>
        <v>21127.386628302003</v>
      </c>
      <c r="T7573" s="25" t="str">
        <f t="shared" si="1305"/>
        <v>charge</v>
      </c>
      <c r="V7573" s="25">
        <f t="shared" si="1308"/>
        <v>4000</v>
      </c>
      <c r="W7573" s="25">
        <f t="shared" si="1306"/>
        <v>4000</v>
      </c>
      <c r="X7573" s="25">
        <f t="shared" si="1309"/>
        <v>0</v>
      </c>
      <c r="Z7573" s="25">
        <f t="shared" si="1307"/>
        <v>0</v>
      </c>
      <c r="AB7573" s="25">
        <f t="shared" si="1301"/>
        <v>17127.386628302003</v>
      </c>
    </row>
    <row r="7574" x14ac:dyDescent="0.2">
      <c r="I7574" s="24">
        <v>7569</v>
      </c>
      <c r="J7574" s="28">
        <v>0.63986951300000006</v>
      </c>
      <c r="L7574" s="24">
        <v>15563.361006093024</v>
      </c>
      <c r="N7574" s="24">
        <v>7569</v>
      </c>
      <c r="O7574" s="24">
        <f t="shared" si="1302"/>
        <v>12372.871999843956</v>
      </c>
      <c r="P7574" s="24">
        <f t="shared" si="1299"/>
        <v>12372.871999843956</v>
      </c>
      <c r="Q7574" s="24">
        <f t="shared" si="1300"/>
        <v>51189.561040000008</v>
      </c>
      <c r="R7574" s="24">
        <f t="shared" si="1303"/>
        <v>0</v>
      </c>
      <c r="S7574" s="24">
        <f t="shared" si="1304"/>
        <v>38816.689040156052</v>
      </c>
      <c r="T7574" s="24" t="str">
        <f t="shared" si="1305"/>
        <v>charge</v>
      </c>
      <c r="V7574" s="24">
        <f t="shared" si="1308"/>
        <v>0</v>
      </c>
      <c r="W7574" s="24">
        <f t="shared" si="1306"/>
        <v>4000</v>
      </c>
      <c r="X7574" s="24">
        <f t="shared" si="1309"/>
        <v>0</v>
      </c>
      <c r="Z7574" s="24">
        <f t="shared" si="1307"/>
        <v>0</v>
      </c>
      <c r="AB7574" s="24">
        <f t="shared" si="1301"/>
        <v>38816.689040156052</v>
      </c>
    </row>
    <row r="7575" x14ac:dyDescent="0.2">
      <c r="I7575" s="25">
        <v>7570</v>
      </c>
      <c r="J7575" s="29">
        <v>0.69147578799999998</v>
      </c>
      <c r="L7575" s="25">
        <v>16585.145485639572</v>
      </c>
      <c r="N7575" s="25">
        <v>7570</v>
      </c>
      <c r="O7575" s="25">
        <f t="shared" si="1302"/>
        <v>13185.190661083461</v>
      </c>
      <c r="P7575" s="25">
        <f t="shared" si="1299"/>
        <v>13185.190661083461</v>
      </c>
      <c r="Q7575" s="25">
        <f t="shared" si="1300"/>
        <v>55318.063040000001</v>
      </c>
      <c r="R7575" s="25">
        <f t="shared" si="1303"/>
        <v>0</v>
      </c>
      <c r="S7575" s="25">
        <f t="shared" si="1304"/>
        <v>42132.872378916538</v>
      </c>
      <c r="T7575" s="25" t="str">
        <f t="shared" si="1305"/>
        <v>charge</v>
      </c>
      <c r="V7575" s="25">
        <f t="shared" si="1308"/>
        <v>0</v>
      </c>
      <c r="W7575" s="25">
        <f t="shared" si="1306"/>
        <v>4000</v>
      </c>
      <c r="X7575" s="25">
        <f t="shared" si="1309"/>
        <v>0</v>
      </c>
      <c r="Z7575" s="25">
        <f t="shared" si="1307"/>
        <v>0</v>
      </c>
      <c r="AB7575" s="25">
        <f t="shared" si="1301"/>
        <v>42132.872378916538</v>
      </c>
    </row>
    <row r="7576" x14ac:dyDescent="0.2">
      <c r="I7576" s="24">
        <v>7571</v>
      </c>
      <c r="J7576" s="28">
        <v>0.63437210699999991</v>
      </c>
      <c r="L7576" s="24">
        <v>16961.045747518539</v>
      </c>
      <c r="N7576" s="24">
        <v>7571</v>
      </c>
      <c r="O7576" s="24">
        <f t="shared" si="1302"/>
        <v>13484.03136927724</v>
      </c>
      <c r="P7576" s="24">
        <f t="shared" si="1299"/>
        <v>13484.03136927724</v>
      </c>
      <c r="Q7576" s="24">
        <f t="shared" si="1300"/>
        <v>50749.76855999999</v>
      </c>
      <c r="R7576" s="24">
        <f t="shared" si="1303"/>
        <v>0</v>
      </c>
      <c r="S7576" s="24">
        <f t="shared" si="1304"/>
        <v>37265.73719072275</v>
      </c>
      <c r="T7576" s="24" t="str">
        <f t="shared" si="1305"/>
        <v>charge</v>
      </c>
      <c r="V7576" s="24">
        <f t="shared" si="1308"/>
        <v>0</v>
      </c>
      <c r="W7576" s="24">
        <f t="shared" si="1306"/>
        <v>4000</v>
      </c>
      <c r="X7576" s="24">
        <f t="shared" si="1309"/>
        <v>0</v>
      </c>
      <c r="Z7576" s="24">
        <f t="shared" si="1307"/>
        <v>0</v>
      </c>
      <c r="AB7576" s="24">
        <f t="shared" si="1301"/>
        <v>37265.73719072275</v>
      </c>
    </row>
    <row r="7577" x14ac:dyDescent="0.2">
      <c r="I7577" s="25">
        <v>7572</v>
      </c>
      <c r="J7577" s="29">
        <v>0.69861412300000003</v>
      </c>
      <c r="L7577" s="25">
        <v>17332.257209730145</v>
      </c>
      <c r="N7577" s="25">
        <v>7572</v>
      </c>
      <c r="O7577" s="25">
        <f t="shared" si="1302"/>
        <v>13779.144481735466</v>
      </c>
      <c r="P7577" s="25">
        <f t="shared" si="1299"/>
        <v>13779.144481735466</v>
      </c>
      <c r="Q7577" s="25">
        <f t="shared" si="1300"/>
        <v>55889.129840000001</v>
      </c>
      <c r="R7577" s="25">
        <f t="shared" si="1303"/>
        <v>0</v>
      </c>
      <c r="S7577" s="25">
        <f t="shared" si="1304"/>
        <v>42109.985358264537</v>
      </c>
      <c r="T7577" s="25" t="str">
        <f t="shared" si="1305"/>
        <v>charge</v>
      </c>
      <c r="V7577" s="25">
        <f t="shared" si="1308"/>
        <v>0</v>
      </c>
      <c r="W7577" s="25">
        <f t="shared" si="1306"/>
        <v>4000</v>
      </c>
      <c r="X7577" s="25">
        <f t="shared" si="1309"/>
        <v>0</v>
      </c>
      <c r="Z7577" s="25">
        <f t="shared" si="1307"/>
        <v>0</v>
      </c>
      <c r="AB7577" s="25">
        <f t="shared" si="1301"/>
        <v>42109.985358264537</v>
      </c>
    </row>
    <row r="7578" x14ac:dyDescent="0.2">
      <c r="I7578" s="24">
        <v>7573</v>
      </c>
      <c r="J7578" s="28">
        <v>0.67440424899999996</v>
      </c>
      <c r="L7578" s="24">
        <v>17188.521435356139</v>
      </c>
      <c r="N7578" s="24">
        <v>7573</v>
      </c>
      <c r="O7578" s="24">
        <f t="shared" si="1302"/>
        <v>13664.874541108131</v>
      </c>
      <c r="P7578" s="24">
        <f t="shared" si="1299"/>
        <v>13664.874541108131</v>
      </c>
      <c r="Q7578" s="24">
        <f t="shared" si="1300"/>
        <v>53952.339919999999</v>
      </c>
      <c r="R7578" s="24">
        <f t="shared" si="1303"/>
        <v>0</v>
      </c>
      <c r="S7578" s="24">
        <f t="shared" si="1304"/>
        <v>40287.465378891866</v>
      </c>
      <c r="T7578" s="24" t="str">
        <f t="shared" si="1305"/>
        <v>charge</v>
      </c>
      <c r="V7578" s="24">
        <f t="shared" si="1308"/>
        <v>0</v>
      </c>
      <c r="W7578" s="24">
        <f t="shared" si="1306"/>
        <v>4000</v>
      </c>
      <c r="X7578" s="24">
        <f t="shared" si="1309"/>
        <v>0</v>
      </c>
      <c r="Z7578" s="24">
        <f t="shared" si="1307"/>
        <v>0</v>
      </c>
      <c r="AB7578" s="24">
        <f t="shared" si="1301"/>
        <v>40287.465378891866</v>
      </c>
    </row>
    <row r="7579" x14ac:dyDescent="0.2">
      <c r="I7579" s="25">
        <v>7574</v>
      </c>
      <c r="J7579" s="29">
        <v>0.49426088900000004</v>
      </c>
      <c r="L7579" s="25">
        <v>17169.254454135895</v>
      </c>
      <c r="N7579" s="25">
        <v>7574</v>
      </c>
      <c r="O7579" s="25">
        <f t="shared" si="1302"/>
        <v>13649.557291038038</v>
      </c>
      <c r="P7579" s="25">
        <f t="shared" si="1299"/>
        <v>13649.557291038038</v>
      </c>
      <c r="Q7579" s="25">
        <f t="shared" si="1300"/>
        <v>39540.871120000003</v>
      </c>
      <c r="R7579" s="25">
        <f t="shared" si="1303"/>
        <v>0</v>
      </c>
      <c r="S7579" s="25">
        <f t="shared" si="1304"/>
        <v>25891.313828961967</v>
      </c>
      <c r="T7579" s="25" t="str">
        <f t="shared" si="1305"/>
        <v>charge</v>
      </c>
      <c r="V7579" s="25">
        <f t="shared" si="1308"/>
        <v>0</v>
      </c>
      <c r="W7579" s="25">
        <f t="shared" si="1306"/>
        <v>4000</v>
      </c>
      <c r="X7579" s="25">
        <f t="shared" si="1309"/>
        <v>0</v>
      </c>
      <c r="Z7579" s="25">
        <f t="shared" si="1307"/>
        <v>0</v>
      </c>
      <c r="AB7579" s="25">
        <f t="shared" si="1301"/>
        <v>25891.313828961967</v>
      </c>
    </row>
    <row r="7580" x14ac:dyDescent="0.2">
      <c r="I7580" s="24">
        <v>7575</v>
      </c>
      <c r="J7580" s="28">
        <v>0.37708960999999996</v>
      </c>
      <c r="L7580" s="24">
        <v>16578.588152301309</v>
      </c>
      <c r="N7580" s="24">
        <v>7575</v>
      </c>
      <c r="O7580" s="24">
        <f t="shared" si="1302"/>
        <v>13179.977581079542</v>
      </c>
      <c r="P7580" s="24">
        <f t="shared" si="1299"/>
        <v>13179.977581079542</v>
      </c>
      <c r="Q7580" s="24">
        <f t="shared" si="1300"/>
        <v>30167.168799999996</v>
      </c>
      <c r="R7580" s="24">
        <f t="shared" si="1303"/>
        <v>0</v>
      </c>
      <c r="S7580" s="24">
        <f t="shared" si="1304"/>
        <v>16987.191218920452</v>
      </c>
      <c r="T7580" s="24" t="str">
        <f t="shared" si="1305"/>
        <v>charge</v>
      </c>
      <c r="V7580" s="24">
        <f t="shared" si="1308"/>
        <v>0</v>
      </c>
      <c r="W7580" s="24">
        <f t="shared" si="1306"/>
        <v>4000</v>
      </c>
      <c r="X7580" s="24">
        <f t="shared" si="1309"/>
        <v>0</v>
      </c>
      <c r="Z7580" s="24">
        <f t="shared" si="1307"/>
        <v>0</v>
      </c>
      <c r="AB7580" s="24">
        <f t="shared" si="1301"/>
        <v>16987.191218920452</v>
      </c>
    </row>
    <row r="7581" x14ac:dyDescent="0.2">
      <c r="I7581" s="25">
        <v>7576</v>
      </c>
      <c r="J7581" s="29">
        <v>0.28806011599999998</v>
      </c>
      <c r="L7581" s="25">
        <v>16528.192750275135</v>
      </c>
      <c r="N7581" s="25">
        <v>7576</v>
      </c>
      <c r="O7581" s="25">
        <f t="shared" si="1302"/>
        <v>13139.913236468734</v>
      </c>
      <c r="P7581" s="25">
        <f t="shared" si="1299"/>
        <v>13139.913236468734</v>
      </c>
      <c r="Q7581" s="25">
        <f t="shared" si="1300"/>
        <v>23044.809279999998</v>
      </c>
      <c r="R7581" s="25">
        <f t="shared" si="1303"/>
        <v>0</v>
      </c>
      <c r="S7581" s="25">
        <f t="shared" si="1304"/>
        <v>9904.8960435312638</v>
      </c>
      <c r="T7581" s="25" t="str">
        <f t="shared" si="1305"/>
        <v>charge</v>
      </c>
      <c r="V7581" s="25">
        <f t="shared" si="1308"/>
        <v>0</v>
      </c>
      <c r="W7581" s="25">
        <f t="shared" si="1306"/>
        <v>4000</v>
      </c>
      <c r="X7581" s="25">
        <f t="shared" si="1309"/>
        <v>0</v>
      </c>
      <c r="Z7581" s="25">
        <f t="shared" si="1307"/>
        <v>0</v>
      </c>
      <c r="AB7581" s="25">
        <f t="shared" si="1301"/>
        <v>9904.8960435312638</v>
      </c>
    </row>
    <row r="7582" x14ac:dyDescent="0.2">
      <c r="I7582" s="24">
        <v>7577</v>
      </c>
      <c r="J7582" s="28">
        <v>2.2715643000000001E-2</v>
      </c>
      <c r="L7582" s="24">
        <v>17220.583139920232</v>
      </c>
      <c r="N7582" s="24">
        <v>7577</v>
      </c>
      <c r="O7582" s="24">
        <f t="shared" si="1302"/>
        <v>13690.363596236586</v>
      </c>
      <c r="P7582" s="24">
        <f t="shared" si="1299"/>
        <v>13690.363596236586</v>
      </c>
      <c r="Q7582" s="24">
        <f t="shared" si="1300"/>
        <v>1817.25144</v>
      </c>
      <c r="R7582" s="24">
        <f t="shared" si="1303"/>
        <v>11873.112156236586</v>
      </c>
      <c r="S7582" s="24">
        <f t="shared" si="1304"/>
        <v>0</v>
      </c>
      <c r="T7582" s="24" t="str">
        <f t="shared" si="1305"/>
        <v>drain</v>
      </c>
      <c r="V7582" s="24">
        <f t="shared" si="1308"/>
        <v>0</v>
      </c>
      <c r="W7582" s="24">
        <f t="shared" si="1306"/>
        <v>0</v>
      </c>
      <c r="X7582" s="24">
        <f t="shared" si="1309"/>
        <v>4000</v>
      </c>
      <c r="Z7582" s="24">
        <f t="shared" si="1307"/>
        <v>7873.1121562365861</v>
      </c>
      <c r="AB7582" s="24">
        <f t="shared" si="1301"/>
        <v>0</v>
      </c>
    </row>
    <row r="7583" x14ac:dyDescent="0.2">
      <c r="I7583" s="25">
        <v>7578</v>
      </c>
      <c r="J7583" s="29">
        <v>0</v>
      </c>
      <c r="L7583" s="25">
        <v>17566.95922987461</v>
      </c>
      <c r="N7583" s="25">
        <v>7578</v>
      </c>
      <c r="O7583" s="25">
        <f t="shared" si="1302"/>
        <v>13965.732587750315</v>
      </c>
      <c r="P7583" s="25">
        <f t="shared" si="1299"/>
        <v>13965.732587750315</v>
      </c>
      <c r="Q7583" s="25">
        <f t="shared" si="1300"/>
        <v>0</v>
      </c>
      <c r="R7583" s="25">
        <f t="shared" si="1303"/>
        <v>13965.732587750315</v>
      </c>
      <c r="S7583" s="25">
        <f t="shared" si="1304"/>
        <v>0</v>
      </c>
      <c r="T7583" s="25" t="str">
        <f t="shared" si="1305"/>
        <v>drain</v>
      </c>
      <c r="V7583" s="25">
        <f t="shared" si="1308"/>
        <v>0</v>
      </c>
      <c r="W7583" s="25">
        <f t="shared" si="1306"/>
        <v>0</v>
      </c>
      <c r="X7583" s="25">
        <f t="shared" si="1309"/>
        <v>0</v>
      </c>
      <c r="Z7583" s="25">
        <f t="shared" si="1307"/>
        <v>13965.732587750315</v>
      </c>
      <c r="AB7583" s="25">
        <f t="shared" si="1301"/>
        <v>0</v>
      </c>
    </row>
    <row r="7584" x14ac:dyDescent="0.2">
      <c r="I7584" s="24">
        <v>7579</v>
      </c>
      <c r="J7584" s="28">
        <v>0</v>
      </c>
      <c r="L7584" s="24">
        <v>17565.37878267765</v>
      </c>
      <c r="N7584" s="24">
        <v>7579</v>
      </c>
      <c r="O7584" s="24">
        <f t="shared" si="1302"/>
        <v>13964.476132228732</v>
      </c>
      <c r="P7584" s="24">
        <f t="shared" si="1299"/>
        <v>13964.476132228732</v>
      </c>
      <c r="Q7584" s="24">
        <f t="shared" si="1300"/>
        <v>0</v>
      </c>
      <c r="R7584" s="24">
        <f t="shared" si="1303"/>
        <v>13964.476132228732</v>
      </c>
      <c r="S7584" s="24">
        <f t="shared" si="1304"/>
        <v>0</v>
      </c>
      <c r="T7584" s="24" t="str">
        <f t="shared" si="1305"/>
        <v>drain</v>
      </c>
      <c r="V7584" s="24">
        <f t="shared" si="1308"/>
        <v>0</v>
      </c>
      <c r="W7584" s="24">
        <f t="shared" si="1306"/>
        <v>0</v>
      </c>
      <c r="X7584" s="24">
        <f t="shared" si="1309"/>
        <v>0</v>
      </c>
      <c r="Z7584" s="24">
        <f t="shared" si="1307"/>
        <v>13964.476132228732</v>
      </c>
      <c r="AB7584" s="24">
        <f t="shared" si="1301"/>
        <v>0</v>
      </c>
    </row>
    <row r="7585" x14ac:dyDescent="0.2">
      <c r="I7585" s="25">
        <v>7580</v>
      </c>
      <c r="J7585" s="29">
        <v>0</v>
      </c>
      <c r="L7585" s="25">
        <v>16994.601079201697</v>
      </c>
      <c r="N7585" s="25">
        <v>7580</v>
      </c>
      <c r="O7585" s="25">
        <f t="shared" si="1302"/>
        <v>13510.70785796535</v>
      </c>
      <c r="P7585" s="25">
        <f t="shared" si="1299"/>
        <v>13510.70785796535</v>
      </c>
      <c r="Q7585" s="25">
        <f t="shared" si="1300"/>
        <v>0</v>
      </c>
      <c r="R7585" s="25">
        <f t="shared" si="1303"/>
        <v>13510.70785796535</v>
      </c>
      <c r="S7585" s="25">
        <f t="shared" si="1304"/>
        <v>0</v>
      </c>
      <c r="T7585" s="25" t="str">
        <f t="shared" si="1305"/>
        <v>drain</v>
      </c>
      <c r="V7585" s="25">
        <f t="shared" si="1308"/>
        <v>0</v>
      </c>
      <c r="W7585" s="25">
        <f t="shared" si="1306"/>
        <v>0</v>
      </c>
      <c r="X7585" s="25">
        <f t="shared" si="1309"/>
        <v>0</v>
      </c>
      <c r="Z7585" s="25">
        <f t="shared" si="1307"/>
        <v>13510.70785796535</v>
      </c>
      <c r="AB7585" s="25">
        <f t="shared" si="1301"/>
        <v>0</v>
      </c>
    </row>
    <row r="7586" x14ac:dyDescent="0.2">
      <c r="I7586" s="24">
        <v>7581</v>
      </c>
      <c r="J7586" s="28">
        <v>0</v>
      </c>
      <c r="L7586" s="24">
        <v>16298.244364094733</v>
      </c>
      <c r="N7586" s="24">
        <v>7581</v>
      </c>
      <c r="O7586" s="24">
        <f t="shared" si="1302"/>
        <v>12957.104269455314</v>
      </c>
      <c r="P7586" s="24">
        <f t="shared" si="1299"/>
        <v>12957.104269455314</v>
      </c>
      <c r="Q7586" s="24">
        <f t="shared" si="1300"/>
        <v>0</v>
      </c>
      <c r="R7586" s="24">
        <f t="shared" si="1303"/>
        <v>12957.104269455314</v>
      </c>
      <c r="S7586" s="24">
        <f t="shared" si="1304"/>
        <v>0</v>
      </c>
      <c r="T7586" s="24" t="str">
        <f t="shared" si="1305"/>
        <v>drain</v>
      </c>
      <c r="V7586" s="24">
        <f t="shared" si="1308"/>
        <v>0</v>
      </c>
      <c r="W7586" s="24">
        <f t="shared" si="1306"/>
        <v>0</v>
      </c>
      <c r="X7586" s="24">
        <f t="shared" si="1309"/>
        <v>0</v>
      </c>
      <c r="Z7586" s="24">
        <f t="shared" si="1307"/>
        <v>12957.104269455314</v>
      </c>
      <c r="AB7586" s="24">
        <f t="shared" si="1301"/>
        <v>0</v>
      </c>
    </row>
    <row r="7587" x14ac:dyDescent="0.2">
      <c r="I7587" s="25">
        <v>7582</v>
      </c>
      <c r="J7587" s="29">
        <v>0</v>
      </c>
      <c r="L7587" s="25">
        <v>15874.236980581283</v>
      </c>
      <c r="N7587" s="25">
        <v>7582</v>
      </c>
      <c r="O7587" s="25">
        <f t="shared" si="1302"/>
        <v>12620.018399562121</v>
      </c>
      <c r="P7587" s="25">
        <f t="shared" si="1299"/>
        <v>12620.018399562121</v>
      </c>
      <c r="Q7587" s="25">
        <f t="shared" si="1300"/>
        <v>0</v>
      </c>
      <c r="R7587" s="25">
        <f t="shared" si="1303"/>
        <v>12620.018399562121</v>
      </c>
      <c r="S7587" s="25">
        <f t="shared" si="1304"/>
        <v>0</v>
      </c>
      <c r="T7587" s="25" t="str">
        <f t="shared" si="1305"/>
        <v>drain</v>
      </c>
      <c r="V7587" s="25">
        <f t="shared" si="1308"/>
        <v>0</v>
      </c>
      <c r="W7587" s="25">
        <f t="shared" si="1306"/>
        <v>0</v>
      </c>
      <c r="X7587" s="25">
        <f t="shared" si="1309"/>
        <v>0</v>
      </c>
      <c r="Z7587" s="25">
        <f t="shared" si="1307"/>
        <v>12620.018399562121</v>
      </c>
      <c r="AB7587" s="25">
        <f t="shared" si="1301"/>
        <v>0</v>
      </c>
    </row>
    <row r="7588" x14ac:dyDescent="0.2">
      <c r="I7588" s="24">
        <v>7583</v>
      </c>
      <c r="J7588" s="28">
        <v>0</v>
      </c>
      <c r="L7588" s="24">
        <v>15375.928168201446</v>
      </c>
      <c r="N7588" s="24">
        <v>7583</v>
      </c>
      <c r="O7588" s="24">
        <f t="shared" si="1302"/>
        <v>12223.86289372015</v>
      </c>
      <c r="P7588" s="24">
        <f t="shared" si="1299"/>
        <v>12223.86289372015</v>
      </c>
      <c r="Q7588" s="24">
        <f t="shared" si="1300"/>
        <v>0</v>
      </c>
      <c r="R7588" s="24">
        <f t="shared" si="1303"/>
        <v>12223.86289372015</v>
      </c>
      <c r="S7588" s="24">
        <f t="shared" si="1304"/>
        <v>0</v>
      </c>
      <c r="T7588" s="24" t="str">
        <f t="shared" si="1305"/>
        <v>drain</v>
      </c>
      <c r="V7588" s="24">
        <f t="shared" si="1308"/>
        <v>0</v>
      </c>
      <c r="W7588" s="24">
        <f t="shared" si="1306"/>
        <v>0</v>
      </c>
      <c r="X7588" s="24">
        <f t="shared" si="1309"/>
        <v>0</v>
      </c>
      <c r="Z7588" s="24">
        <f t="shared" si="1307"/>
        <v>12223.86289372015</v>
      </c>
      <c r="AB7588" s="24">
        <f t="shared" si="1301"/>
        <v>0</v>
      </c>
    </row>
    <row r="7589" x14ac:dyDescent="0.2">
      <c r="I7589" s="25">
        <v>7584</v>
      </c>
      <c r="J7589" s="29">
        <v>0</v>
      </c>
      <c r="L7589" s="25">
        <v>14787.981834077835</v>
      </c>
      <c r="N7589" s="25">
        <v>7584</v>
      </c>
      <c r="O7589" s="25">
        <f t="shared" si="1302"/>
        <v>11756.445558091878</v>
      </c>
      <c r="P7589" s="25">
        <f t="shared" si="1299"/>
        <v>11756.445558091878</v>
      </c>
      <c r="Q7589" s="25">
        <f t="shared" si="1300"/>
        <v>0</v>
      </c>
      <c r="R7589" s="25">
        <f t="shared" si="1303"/>
        <v>11756.445558091878</v>
      </c>
      <c r="S7589" s="25">
        <f t="shared" si="1304"/>
        <v>0</v>
      </c>
      <c r="T7589" s="25" t="str">
        <f t="shared" si="1305"/>
        <v>drain</v>
      </c>
      <c r="V7589" s="25">
        <f t="shared" si="1308"/>
        <v>0</v>
      </c>
      <c r="W7589" s="25">
        <f t="shared" si="1306"/>
        <v>0</v>
      </c>
      <c r="X7589" s="25">
        <f t="shared" si="1309"/>
        <v>0</v>
      </c>
      <c r="Z7589" s="25">
        <f t="shared" si="1307"/>
        <v>11756.445558091878</v>
      </c>
      <c r="AB7589" s="25">
        <f t="shared" si="1301"/>
        <v>0</v>
      </c>
    </row>
    <row r="7590" x14ac:dyDescent="0.2">
      <c r="I7590" s="24">
        <v>7585</v>
      </c>
      <c r="J7590" s="28">
        <v>0</v>
      </c>
      <c r="L7590" s="24">
        <v>14065.429192972182</v>
      </c>
      <c r="N7590" s="24">
        <v>7585</v>
      </c>
      <c r="O7590" s="24">
        <f t="shared" si="1302"/>
        <v>11182.016208412886</v>
      </c>
      <c r="P7590" s="24">
        <f t="shared" si="1299"/>
        <v>11182.016208412886</v>
      </c>
      <c r="Q7590" s="24">
        <f t="shared" si="1300"/>
        <v>0</v>
      </c>
      <c r="R7590" s="24">
        <f t="shared" si="1303"/>
        <v>11182.016208412886</v>
      </c>
      <c r="S7590" s="24">
        <f t="shared" si="1304"/>
        <v>0</v>
      </c>
      <c r="T7590" s="24" t="str">
        <f t="shared" si="1305"/>
        <v>drain</v>
      </c>
      <c r="V7590" s="24">
        <f t="shared" si="1308"/>
        <v>0</v>
      </c>
      <c r="W7590" s="24">
        <f t="shared" si="1306"/>
        <v>0</v>
      </c>
      <c r="X7590" s="24">
        <f t="shared" si="1309"/>
        <v>0</v>
      </c>
      <c r="Z7590" s="24">
        <f t="shared" si="1307"/>
        <v>11182.016208412886</v>
      </c>
      <c r="AB7590" s="24">
        <f t="shared" si="1301"/>
        <v>0</v>
      </c>
    </row>
    <row r="7591" x14ac:dyDescent="0.2">
      <c r="I7591" s="25">
        <v>7586</v>
      </c>
      <c r="J7591" s="29">
        <v>0</v>
      </c>
      <c r="L7591" s="25">
        <v>13592.085237741469</v>
      </c>
      <c r="N7591" s="25">
        <v>7586</v>
      </c>
      <c r="O7591" s="25">
        <f t="shared" si="1302"/>
        <v>10805.707764004468</v>
      </c>
      <c r="P7591" s="25">
        <f t="shared" si="1299"/>
        <v>10805.707764004468</v>
      </c>
      <c r="Q7591" s="25">
        <f t="shared" si="1300"/>
        <v>0</v>
      </c>
      <c r="R7591" s="25">
        <f t="shared" si="1303"/>
        <v>10805.707764004468</v>
      </c>
      <c r="S7591" s="25">
        <f t="shared" si="1304"/>
        <v>0</v>
      </c>
      <c r="T7591" s="25" t="str">
        <f t="shared" si="1305"/>
        <v>drain</v>
      </c>
      <c r="V7591" s="25">
        <f t="shared" si="1308"/>
        <v>0</v>
      </c>
      <c r="W7591" s="25">
        <f t="shared" si="1306"/>
        <v>0</v>
      </c>
      <c r="X7591" s="25">
        <f t="shared" si="1309"/>
        <v>0</v>
      </c>
      <c r="Z7591" s="25">
        <f t="shared" si="1307"/>
        <v>10805.707764004468</v>
      </c>
      <c r="AB7591" s="25">
        <f t="shared" si="1301"/>
        <v>0</v>
      </c>
    </row>
    <row r="7592" x14ac:dyDescent="0.2">
      <c r="I7592" s="24">
        <v>7587</v>
      </c>
      <c r="J7592" s="28">
        <v>0</v>
      </c>
      <c r="L7592" s="24">
        <v>13568.809413480758</v>
      </c>
      <c r="N7592" s="24">
        <v>7587</v>
      </c>
      <c r="O7592" s="24">
        <f t="shared" si="1302"/>
        <v>10787.203483717203</v>
      </c>
      <c r="P7592" s="24">
        <f t="shared" si="1299"/>
        <v>10787.203483717203</v>
      </c>
      <c r="Q7592" s="24">
        <f t="shared" si="1300"/>
        <v>0</v>
      </c>
      <c r="R7592" s="24">
        <f t="shared" si="1303"/>
        <v>10787.203483717203</v>
      </c>
      <c r="S7592" s="24">
        <f t="shared" si="1304"/>
        <v>0</v>
      </c>
      <c r="T7592" s="24" t="str">
        <f t="shared" si="1305"/>
        <v>drain</v>
      </c>
      <c r="V7592" s="24">
        <f t="shared" si="1308"/>
        <v>0</v>
      </c>
      <c r="W7592" s="24">
        <f t="shared" si="1306"/>
        <v>0</v>
      </c>
      <c r="X7592" s="24">
        <f t="shared" si="1309"/>
        <v>0</v>
      </c>
      <c r="Z7592" s="24">
        <f t="shared" si="1307"/>
        <v>10787.203483717203</v>
      </c>
      <c r="AB7592" s="24">
        <f t="shared" si="1301"/>
        <v>0</v>
      </c>
    </row>
    <row r="7593" x14ac:dyDescent="0.2">
      <c r="I7593" s="25">
        <v>7588</v>
      </c>
      <c r="J7593" s="29">
        <v>0</v>
      </c>
      <c r="L7593" s="25">
        <v>13236.970634508132</v>
      </c>
      <c r="N7593" s="25">
        <v>7588</v>
      </c>
      <c r="O7593" s="25">
        <f t="shared" si="1302"/>
        <v>10523.391654433966</v>
      </c>
      <c r="P7593" s="25">
        <f t="shared" si="1299"/>
        <v>10523.391654433966</v>
      </c>
      <c r="Q7593" s="25">
        <f t="shared" si="1300"/>
        <v>0</v>
      </c>
      <c r="R7593" s="25">
        <f t="shared" si="1303"/>
        <v>10523.391654433966</v>
      </c>
      <c r="S7593" s="25">
        <f t="shared" si="1304"/>
        <v>0</v>
      </c>
      <c r="T7593" s="25" t="str">
        <f t="shared" si="1305"/>
        <v>drain</v>
      </c>
      <c r="V7593" s="25">
        <f t="shared" si="1308"/>
        <v>0</v>
      </c>
      <c r="W7593" s="25">
        <f t="shared" si="1306"/>
        <v>0</v>
      </c>
      <c r="X7593" s="25">
        <f t="shared" si="1309"/>
        <v>0</v>
      </c>
      <c r="Z7593" s="25">
        <f t="shared" si="1307"/>
        <v>10523.391654433966</v>
      </c>
      <c r="AB7593" s="25">
        <f t="shared" si="1301"/>
        <v>0</v>
      </c>
    </row>
    <row r="7594" x14ac:dyDescent="0.2">
      <c r="I7594" s="24">
        <v>7589</v>
      </c>
      <c r="J7594" s="28">
        <v>0</v>
      </c>
      <c r="L7594" s="24">
        <v>13306.980022239684</v>
      </c>
      <c r="N7594" s="24">
        <v>7589</v>
      </c>
      <c r="O7594" s="24">
        <f t="shared" si="1302"/>
        <v>10579.04911768055</v>
      </c>
      <c r="P7594" s="24">
        <f t="shared" si="1299"/>
        <v>10579.04911768055</v>
      </c>
      <c r="Q7594" s="24">
        <f t="shared" si="1300"/>
        <v>0</v>
      </c>
      <c r="R7594" s="24">
        <f t="shared" si="1303"/>
        <v>10579.04911768055</v>
      </c>
      <c r="S7594" s="24">
        <f t="shared" si="1304"/>
        <v>0</v>
      </c>
      <c r="T7594" s="24" t="str">
        <f t="shared" si="1305"/>
        <v>drain</v>
      </c>
      <c r="V7594" s="24">
        <f t="shared" si="1308"/>
        <v>0</v>
      </c>
      <c r="W7594" s="24">
        <f t="shared" si="1306"/>
        <v>0</v>
      </c>
      <c r="X7594" s="24">
        <f t="shared" si="1309"/>
        <v>0</v>
      </c>
      <c r="Z7594" s="24">
        <f t="shared" si="1307"/>
        <v>10579.04911768055</v>
      </c>
      <c r="AB7594" s="24">
        <f t="shared" si="1301"/>
        <v>0</v>
      </c>
    </row>
    <row r="7595" x14ac:dyDescent="0.2">
      <c r="I7595" s="25">
        <v>7590</v>
      </c>
      <c r="J7595" s="29">
        <v>0</v>
      </c>
      <c r="L7595" s="25">
        <v>13592.022396469116</v>
      </c>
      <c r="N7595" s="25">
        <v>7590</v>
      </c>
      <c r="O7595" s="25">
        <f t="shared" si="1302"/>
        <v>10805.657805192948</v>
      </c>
      <c r="P7595" s="25">
        <f t="shared" si="1299"/>
        <v>10805.657805192948</v>
      </c>
      <c r="Q7595" s="25">
        <f t="shared" si="1300"/>
        <v>0</v>
      </c>
      <c r="R7595" s="25">
        <f t="shared" si="1303"/>
        <v>10805.657805192948</v>
      </c>
      <c r="S7595" s="25">
        <f t="shared" si="1304"/>
        <v>0</v>
      </c>
      <c r="T7595" s="25" t="str">
        <f t="shared" si="1305"/>
        <v>drain</v>
      </c>
      <c r="V7595" s="25">
        <f t="shared" si="1308"/>
        <v>0</v>
      </c>
      <c r="W7595" s="25">
        <f t="shared" si="1306"/>
        <v>0</v>
      </c>
      <c r="X7595" s="25">
        <f t="shared" si="1309"/>
        <v>0</v>
      </c>
      <c r="Z7595" s="25">
        <f t="shared" si="1307"/>
        <v>10805.657805192948</v>
      </c>
      <c r="AB7595" s="25">
        <f t="shared" si="1301"/>
        <v>0</v>
      </c>
    </row>
    <row r="7596" x14ac:dyDescent="0.2">
      <c r="I7596" s="24">
        <v>7591</v>
      </c>
      <c r="J7596" s="28">
        <v>0</v>
      </c>
      <c r="L7596" s="24">
        <v>13521.431532573699</v>
      </c>
      <c r="N7596" s="24">
        <v>7591</v>
      </c>
      <c r="O7596" s="24">
        <f t="shared" si="1302"/>
        <v>10749.53806839609</v>
      </c>
      <c r="P7596" s="24">
        <f t="shared" si="1299"/>
        <v>10749.53806839609</v>
      </c>
      <c r="Q7596" s="24">
        <f t="shared" si="1300"/>
        <v>0</v>
      </c>
      <c r="R7596" s="24">
        <f t="shared" si="1303"/>
        <v>10749.53806839609</v>
      </c>
      <c r="S7596" s="24">
        <f t="shared" si="1304"/>
        <v>0</v>
      </c>
      <c r="T7596" s="24" t="str">
        <f t="shared" si="1305"/>
        <v>drain</v>
      </c>
      <c r="V7596" s="24">
        <f t="shared" si="1308"/>
        <v>0</v>
      </c>
      <c r="W7596" s="24">
        <f t="shared" si="1306"/>
        <v>0</v>
      </c>
      <c r="X7596" s="24">
        <f t="shared" si="1309"/>
        <v>0</v>
      </c>
      <c r="Z7596" s="24">
        <f t="shared" si="1307"/>
        <v>10749.53806839609</v>
      </c>
      <c r="AB7596" s="24">
        <f t="shared" si="1301"/>
        <v>0</v>
      </c>
    </row>
    <row r="7597" x14ac:dyDescent="0.2">
      <c r="I7597" s="25">
        <v>7592</v>
      </c>
      <c r="J7597" s="29">
        <v>0.37828989200000002</v>
      </c>
      <c r="L7597" s="25">
        <v>13258.615025901794</v>
      </c>
      <c r="N7597" s="25">
        <v>7592</v>
      </c>
      <c r="O7597" s="25">
        <f t="shared" si="1302"/>
        <v>10540.598945591926</v>
      </c>
      <c r="P7597" s="25">
        <f t="shared" si="1299"/>
        <v>10540.598945591926</v>
      </c>
      <c r="Q7597" s="25">
        <f t="shared" si="1300"/>
        <v>30263.191360000001</v>
      </c>
      <c r="R7597" s="25">
        <f t="shared" si="1303"/>
        <v>0</v>
      </c>
      <c r="S7597" s="25">
        <f t="shared" si="1304"/>
        <v>19722.592414408075</v>
      </c>
      <c r="T7597" s="25" t="str">
        <f t="shared" si="1305"/>
        <v>charge</v>
      </c>
      <c r="V7597" s="25">
        <f t="shared" si="1308"/>
        <v>4000</v>
      </c>
      <c r="W7597" s="25">
        <f t="shared" si="1306"/>
        <v>4000</v>
      </c>
      <c r="X7597" s="25">
        <f t="shared" si="1309"/>
        <v>0</v>
      </c>
      <c r="Z7597" s="25">
        <f t="shared" si="1307"/>
        <v>0</v>
      </c>
      <c r="AB7597" s="25">
        <f t="shared" si="1301"/>
        <v>15722.592414408075</v>
      </c>
    </row>
    <row r="7598" x14ac:dyDescent="0.2">
      <c r="I7598" s="24">
        <v>7593</v>
      </c>
      <c r="J7598" s="28">
        <v>0.63892118200000003</v>
      </c>
      <c r="L7598" s="24">
        <v>14007.319682312011</v>
      </c>
      <c r="N7598" s="24">
        <v>7593</v>
      </c>
      <c r="O7598" s="24">
        <f t="shared" si="1302"/>
        <v>11135.819147438049</v>
      </c>
      <c r="P7598" s="24">
        <f t="shared" si="1299"/>
        <v>11135.819147438049</v>
      </c>
      <c r="Q7598" s="24">
        <f t="shared" si="1300"/>
        <v>51113.694560000004</v>
      </c>
      <c r="R7598" s="24">
        <f t="shared" si="1303"/>
        <v>0</v>
      </c>
      <c r="S7598" s="24">
        <f t="shared" si="1304"/>
        <v>39977.875412561953</v>
      </c>
      <c r="T7598" s="24" t="str">
        <f t="shared" si="1305"/>
        <v>charge</v>
      </c>
      <c r="V7598" s="24">
        <f t="shared" si="1308"/>
        <v>0</v>
      </c>
      <c r="W7598" s="24">
        <f t="shared" si="1306"/>
        <v>4000</v>
      </c>
      <c r="X7598" s="24">
        <f t="shared" si="1309"/>
        <v>0</v>
      </c>
      <c r="Z7598" s="24">
        <f t="shared" si="1307"/>
        <v>0</v>
      </c>
      <c r="AB7598" s="24">
        <f t="shared" si="1301"/>
        <v>39977.875412561953</v>
      </c>
    </row>
    <row r="7599" x14ac:dyDescent="0.2">
      <c r="I7599" s="25">
        <v>7594</v>
      </c>
      <c r="J7599" s="29">
        <v>0.63209168400000004</v>
      </c>
      <c r="L7599" s="25">
        <v>14761.62560520172</v>
      </c>
      <c r="N7599" s="25">
        <v>7594</v>
      </c>
      <c r="O7599" s="25">
        <f t="shared" si="1302"/>
        <v>11735.492356135368</v>
      </c>
      <c r="P7599" s="25">
        <f t="shared" si="1299"/>
        <v>11735.492356135368</v>
      </c>
      <c r="Q7599" s="25">
        <f t="shared" si="1300"/>
        <v>50567.334720000006</v>
      </c>
      <c r="R7599" s="25">
        <f t="shared" si="1303"/>
        <v>0</v>
      </c>
      <c r="S7599" s="25">
        <f t="shared" si="1304"/>
        <v>38831.842363864635</v>
      </c>
      <c r="T7599" s="25" t="str">
        <f t="shared" si="1305"/>
        <v>charge</v>
      </c>
      <c r="V7599" s="25">
        <f t="shared" si="1308"/>
        <v>0</v>
      </c>
      <c r="W7599" s="25">
        <f t="shared" si="1306"/>
        <v>4000</v>
      </c>
      <c r="X7599" s="25">
        <f t="shared" si="1309"/>
        <v>0</v>
      </c>
      <c r="Z7599" s="25">
        <f t="shared" si="1307"/>
        <v>0</v>
      </c>
      <c r="AB7599" s="25">
        <f t="shared" si="1301"/>
        <v>38831.842363864635</v>
      </c>
    </row>
    <row r="7600" x14ac:dyDescent="0.2">
      <c r="I7600" s="24">
        <v>7595</v>
      </c>
      <c r="J7600" s="28">
        <v>0.62075926999999997</v>
      </c>
      <c r="L7600" s="24">
        <v>15406.484611034391</v>
      </c>
      <c r="N7600" s="24">
        <v>7595</v>
      </c>
      <c r="O7600" s="24">
        <f t="shared" si="1302"/>
        <v>12248.155265772342</v>
      </c>
      <c r="P7600" s="24">
        <f t="shared" si="1299"/>
        <v>12248.155265772342</v>
      </c>
      <c r="Q7600" s="24">
        <f t="shared" si="1300"/>
        <v>49660.741600000001</v>
      </c>
      <c r="R7600" s="24">
        <f t="shared" si="1303"/>
        <v>0</v>
      </c>
      <c r="S7600" s="24">
        <f t="shared" si="1304"/>
        <v>37412.586334227657</v>
      </c>
      <c r="T7600" s="24" t="str">
        <f t="shared" si="1305"/>
        <v>charge</v>
      </c>
      <c r="V7600" s="24">
        <f t="shared" si="1308"/>
        <v>0</v>
      </c>
      <c r="W7600" s="24">
        <f t="shared" si="1306"/>
        <v>4000</v>
      </c>
      <c r="X7600" s="24">
        <f t="shared" si="1309"/>
        <v>0</v>
      </c>
      <c r="Z7600" s="24">
        <f t="shared" si="1307"/>
        <v>0</v>
      </c>
      <c r="AB7600" s="24">
        <f t="shared" si="1301"/>
        <v>37412.586334227657</v>
      </c>
    </row>
    <row r="7601" x14ac:dyDescent="0.2">
      <c r="I7601" s="25">
        <v>7596</v>
      </c>
      <c r="J7601" s="29">
        <v>0.64765187399999991</v>
      </c>
      <c r="L7601" s="25">
        <v>15606.322241401671</v>
      </c>
      <c r="N7601" s="25">
        <v>7596</v>
      </c>
      <c r="O7601" s="25">
        <f t="shared" si="1302"/>
        <v>12407.026181914329</v>
      </c>
      <c r="P7601" s="25">
        <f t="shared" si="1299"/>
        <v>12407.026181914329</v>
      </c>
      <c r="Q7601" s="25">
        <f t="shared" si="1300"/>
        <v>51812.149919999989</v>
      </c>
      <c r="R7601" s="25">
        <f t="shared" si="1303"/>
        <v>0</v>
      </c>
      <c r="S7601" s="25">
        <f t="shared" si="1304"/>
        <v>39405.123738085662</v>
      </c>
      <c r="T7601" s="25" t="str">
        <f t="shared" si="1305"/>
        <v>charge</v>
      </c>
      <c r="V7601" s="25">
        <f t="shared" si="1308"/>
        <v>0</v>
      </c>
      <c r="W7601" s="25">
        <f t="shared" si="1306"/>
        <v>4000</v>
      </c>
      <c r="X7601" s="25">
        <f t="shared" si="1309"/>
        <v>0</v>
      </c>
      <c r="Z7601" s="25">
        <f t="shared" si="1307"/>
        <v>0</v>
      </c>
      <c r="AB7601" s="25">
        <f t="shared" si="1301"/>
        <v>39405.123738085662</v>
      </c>
    </row>
    <row r="7602" x14ac:dyDescent="0.2">
      <c r="I7602" s="24">
        <v>7597</v>
      </c>
      <c r="J7602" s="28">
        <v>0.61249775399999995</v>
      </c>
      <c r="L7602" s="24">
        <v>14985.605052626132</v>
      </c>
      <c r="N7602" s="24">
        <v>7597</v>
      </c>
      <c r="O7602" s="24">
        <f t="shared" si="1302"/>
        <v>11913.556016837776</v>
      </c>
      <c r="P7602" s="24">
        <f t="shared" si="1299"/>
        <v>11913.556016837776</v>
      </c>
      <c r="Q7602" s="24">
        <f t="shared" si="1300"/>
        <v>48999.820319999999</v>
      </c>
      <c r="R7602" s="24">
        <f t="shared" si="1303"/>
        <v>0</v>
      </c>
      <c r="S7602" s="24">
        <f t="shared" si="1304"/>
        <v>37086.264303162221</v>
      </c>
      <c r="T7602" s="24" t="str">
        <f t="shared" si="1305"/>
        <v>charge</v>
      </c>
      <c r="V7602" s="24">
        <f t="shared" si="1308"/>
        <v>0</v>
      </c>
      <c r="W7602" s="24">
        <f t="shared" si="1306"/>
        <v>4000</v>
      </c>
      <c r="X7602" s="24">
        <f t="shared" si="1309"/>
        <v>0</v>
      </c>
      <c r="Z7602" s="24">
        <f t="shared" si="1307"/>
        <v>0</v>
      </c>
      <c r="AB7602" s="24">
        <f t="shared" si="1301"/>
        <v>37086.264303162221</v>
      </c>
    </row>
    <row r="7603" x14ac:dyDescent="0.2">
      <c r="I7603" s="25">
        <v>7598</v>
      </c>
      <c r="J7603" s="29">
        <v>0.57683865300000003</v>
      </c>
      <c r="L7603" s="25">
        <v>15274.41691970825</v>
      </c>
      <c r="N7603" s="25">
        <v>7598</v>
      </c>
      <c r="O7603" s="25">
        <f t="shared" si="1302"/>
        <v>12143.16145116806</v>
      </c>
      <c r="P7603" s="25">
        <f t="shared" si="1299"/>
        <v>12143.16145116806</v>
      </c>
      <c r="Q7603" s="25">
        <f t="shared" si="1300"/>
        <v>46147.092240000005</v>
      </c>
      <c r="R7603" s="25">
        <f t="shared" si="1303"/>
        <v>0</v>
      </c>
      <c r="S7603" s="25">
        <f t="shared" si="1304"/>
        <v>34003.930788831945</v>
      </c>
      <c r="T7603" s="25" t="str">
        <f t="shared" si="1305"/>
        <v>charge</v>
      </c>
      <c r="V7603" s="25">
        <f t="shared" si="1308"/>
        <v>0</v>
      </c>
      <c r="W7603" s="25">
        <f t="shared" si="1306"/>
        <v>4000</v>
      </c>
      <c r="X7603" s="25">
        <f t="shared" si="1309"/>
        <v>0</v>
      </c>
      <c r="Z7603" s="25">
        <f t="shared" si="1307"/>
        <v>0</v>
      </c>
      <c r="AB7603" s="25">
        <f t="shared" si="1301"/>
        <v>34003.930788831945</v>
      </c>
    </row>
    <row r="7604" x14ac:dyDescent="0.2">
      <c r="I7604" s="24">
        <v>7599</v>
      </c>
      <c r="J7604" s="28">
        <v>0.46229326299999995</v>
      </c>
      <c r="L7604" s="24">
        <v>15477.567812538146</v>
      </c>
      <c r="N7604" s="24">
        <v>7599</v>
      </c>
      <c r="O7604" s="24">
        <f t="shared" si="1302"/>
        <v>12304.666410967826</v>
      </c>
      <c r="P7604" s="24">
        <f t="shared" si="1299"/>
        <v>12304.666410967826</v>
      </c>
      <c r="Q7604" s="24">
        <f t="shared" si="1300"/>
        <v>36983.461039999995</v>
      </c>
      <c r="R7604" s="24">
        <f t="shared" si="1303"/>
        <v>0</v>
      </c>
      <c r="S7604" s="24">
        <f t="shared" si="1304"/>
        <v>24678.794629032171</v>
      </c>
      <c r="T7604" s="24" t="str">
        <f t="shared" si="1305"/>
        <v>charge</v>
      </c>
      <c r="V7604" s="24">
        <f t="shared" si="1308"/>
        <v>0</v>
      </c>
      <c r="W7604" s="24">
        <f t="shared" si="1306"/>
        <v>4000</v>
      </c>
      <c r="X7604" s="24">
        <f t="shared" si="1309"/>
        <v>0</v>
      </c>
      <c r="Z7604" s="24">
        <f t="shared" si="1307"/>
        <v>0</v>
      </c>
      <c r="AB7604" s="24">
        <f t="shared" si="1301"/>
        <v>24678.794629032171</v>
      </c>
    </row>
    <row r="7605" x14ac:dyDescent="0.2">
      <c r="I7605" s="25">
        <v>7600</v>
      </c>
      <c r="J7605" s="29">
        <v>0.265299638</v>
      </c>
      <c r="L7605" s="25">
        <v>15510.36343975067</v>
      </c>
      <c r="N7605" s="25">
        <v>7600</v>
      </c>
      <c r="O7605" s="25">
        <f t="shared" si="1302"/>
        <v>12330.738934601783</v>
      </c>
      <c r="P7605" s="25">
        <f t="shared" si="1299"/>
        <v>12330.738934601783</v>
      </c>
      <c r="Q7605" s="25">
        <f t="shared" si="1300"/>
        <v>21223.97104</v>
      </c>
      <c r="R7605" s="25">
        <f t="shared" si="1303"/>
        <v>0</v>
      </c>
      <c r="S7605" s="25">
        <f t="shared" si="1304"/>
        <v>8893.2321053982178</v>
      </c>
      <c r="T7605" s="25" t="str">
        <f t="shared" si="1305"/>
        <v>charge</v>
      </c>
      <c r="V7605" s="25">
        <f t="shared" si="1308"/>
        <v>0</v>
      </c>
      <c r="W7605" s="25">
        <f t="shared" si="1306"/>
        <v>4000</v>
      </c>
      <c r="X7605" s="25">
        <f t="shared" si="1309"/>
        <v>0</v>
      </c>
      <c r="Z7605" s="25">
        <f t="shared" si="1307"/>
        <v>0</v>
      </c>
      <c r="AB7605" s="25">
        <f t="shared" si="1301"/>
        <v>8893.2321053982178</v>
      </c>
    </row>
    <row r="7606" x14ac:dyDescent="0.2">
      <c r="I7606" s="24">
        <v>7601</v>
      </c>
      <c r="J7606" s="28">
        <v>2.0796417000000001E-2</v>
      </c>
      <c r="L7606" s="24">
        <v>15939.634189176559</v>
      </c>
      <c r="N7606" s="24">
        <v>7601</v>
      </c>
      <c r="O7606" s="24">
        <f t="shared" si="1302"/>
        <v>12672.009180395366</v>
      </c>
      <c r="P7606" s="24">
        <f t="shared" si="1299"/>
        <v>12672.009180395366</v>
      </c>
      <c r="Q7606" s="24">
        <f t="shared" si="1300"/>
        <v>1663.7133600000002</v>
      </c>
      <c r="R7606" s="24">
        <f t="shared" si="1303"/>
        <v>11008.295820395366</v>
      </c>
      <c r="S7606" s="24">
        <f t="shared" si="1304"/>
        <v>0</v>
      </c>
      <c r="T7606" s="24" t="str">
        <f t="shared" si="1305"/>
        <v>drain</v>
      </c>
      <c r="V7606" s="24">
        <f t="shared" si="1308"/>
        <v>0</v>
      </c>
      <c r="W7606" s="24">
        <f t="shared" si="1306"/>
        <v>0</v>
      </c>
      <c r="X7606" s="24">
        <f t="shared" si="1309"/>
        <v>4000</v>
      </c>
      <c r="Z7606" s="24">
        <f t="shared" si="1307"/>
        <v>7008.2958203953658</v>
      </c>
      <c r="AB7606" s="24">
        <f t="shared" si="1301"/>
        <v>0</v>
      </c>
    </row>
    <row r="7607" x14ac:dyDescent="0.2">
      <c r="I7607" s="25">
        <v>7602</v>
      </c>
      <c r="J7607" s="29">
        <v>0</v>
      </c>
      <c r="L7607" s="25">
        <v>17172.373601675034</v>
      </c>
      <c r="N7607" s="25">
        <v>7602</v>
      </c>
      <c r="O7607" s="25">
        <f t="shared" si="1302"/>
        <v>13652.037013331652</v>
      </c>
      <c r="P7607" s="25">
        <f t="shared" si="1299"/>
        <v>13652.037013331652</v>
      </c>
      <c r="Q7607" s="25">
        <f t="shared" si="1300"/>
        <v>0</v>
      </c>
      <c r="R7607" s="25">
        <f t="shared" si="1303"/>
        <v>13652.037013331652</v>
      </c>
      <c r="S7607" s="25">
        <f t="shared" si="1304"/>
        <v>0</v>
      </c>
      <c r="T7607" s="25" t="str">
        <f t="shared" si="1305"/>
        <v>drain</v>
      </c>
      <c r="V7607" s="25">
        <f t="shared" si="1308"/>
        <v>0</v>
      </c>
      <c r="W7607" s="25">
        <f t="shared" si="1306"/>
        <v>0</v>
      </c>
      <c r="X7607" s="25">
        <f t="shared" si="1309"/>
        <v>0</v>
      </c>
      <c r="Z7607" s="25">
        <f t="shared" si="1307"/>
        <v>13652.037013331652</v>
      </c>
      <c r="AB7607" s="25">
        <f t="shared" si="1301"/>
        <v>0</v>
      </c>
    </row>
    <row r="7608" x14ac:dyDescent="0.2">
      <c r="I7608" s="24">
        <v>7603</v>
      </c>
      <c r="J7608" s="28">
        <v>0</v>
      </c>
      <c r="L7608" s="24">
        <v>17970.267083883286</v>
      </c>
      <c r="N7608" s="24">
        <v>7603</v>
      </c>
      <c r="O7608" s="24">
        <f t="shared" si="1302"/>
        <v>14286.362331687213</v>
      </c>
      <c r="P7608" s="24">
        <f t="shared" si="1299"/>
        <v>14286.362331687213</v>
      </c>
      <c r="Q7608" s="24">
        <f t="shared" si="1300"/>
        <v>0</v>
      </c>
      <c r="R7608" s="24">
        <f t="shared" si="1303"/>
        <v>14286.362331687213</v>
      </c>
      <c r="S7608" s="24">
        <f t="shared" si="1304"/>
        <v>0</v>
      </c>
      <c r="T7608" s="24" t="str">
        <f t="shared" si="1305"/>
        <v>drain</v>
      </c>
      <c r="V7608" s="24">
        <f t="shared" si="1308"/>
        <v>0</v>
      </c>
      <c r="W7608" s="24">
        <f t="shared" si="1306"/>
        <v>0</v>
      </c>
      <c r="X7608" s="24">
        <f t="shared" si="1309"/>
        <v>0</v>
      </c>
      <c r="Z7608" s="24">
        <f t="shared" si="1307"/>
        <v>14286.362331687213</v>
      </c>
      <c r="AB7608" s="24">
        <f t="shared" si="1301"/>
        <v>0</v>
      </c>
    </row>
    <row r="7609" x14ac:dyDescent="0.2">
      <c r="I7609" s="25">
        <v>7604</v>
      </c>
      <c r="J7609" s="29">
        <v>0</v>
      </c>
      <c r="L7609" s="25">
        <v>17945.633012294769</v>
      </c>
      <c r="N7609" s="25">
        <v>7604</v>
      </c>
      <c r="O7609" s="25">
        <f t="shared" si="1302"/>
        <v>14266.778244774343</v>
      </c>
      <c r="P7609" s="25">
        <f t="shared" si="1299"/>
        <v>14266.778244774343</v>
      </c>
      <c r="Q7609" s="25">
        <f t="shared" si="1300"/>
        <v>0</v>
      </c>
      <c r="R7609" s="25">
        <f t="shared" si="1303"/>
        <v>14266.778244774343</v>
      </c>
      <c r="S7609" s="25">
        <f t="shared" si="1304"/>
        <v>0</v>
      </c>
      <c r="T7609" s="25" t="str">
        <f t="shared" si="1305"/>
        <v>drain</v>
      </c>
      <c r="V7609" s="25">
        <f t="shared" si="1308"/>
        <v>0</v>
      </c>
      <c r="W7609" s="25">
        <f t="shared" si="1306"/>
        <v>0</v>
      </c>
      <c r="X7609" s="25">
        <f t="shared" si="1309"/>
        <v>0</v>
      </c>
      <c r="Z7609" s="25">
        <f t="shared" si="1307"/>
        <v>14266.778244774343</v>
      </c>
      <c r="AB7609" s="25">
        <f t="shared" si="1301"/>
        <v>0</v>
      </c>
    </row>
    <row r="7610" x14ac:dyDescent="0.2">
      <c r="I7610" s="24">
        <v>7605</v>
      </c>
      <c r="J7610" s="28">
        <v>0</v>
      </c>
      <c r="L7610" s="24">
        <v>17561.968514847755</v>
      </c>
      <c r="N7610" s="24">
        <v>7605</v>
      </c>
      <c r="O7610" s="24">
        <f t="shared" si="1302"/>
        <v>13961.764969303966</v>
      </c>
      <c r="P7610" s="24">
        <f t="shared" si="1299"/>
        <v>13961.764969303966</v>
      </c>
      <c r="Q7610" s="24">
        <f t="shared" si="1300"/>
        <v>0</v>
      </c>
      <c r="R7610" s="24">
        <f t="shared" si="1303"/>
        <v>13961.764969303966</v>
      </c>
      <c r="S7610" s="24">
        <f t="shared" si="1304"/>
        <v>0</v>
      </c>
      <c r="T7610" s="24" t="str">
        <f t="shared" si="1305"/>
        <v>drain</v>
      </c>
      <c r="V7610" s="24">
        <f t="shared" si="1308"/>
        <v>0</v>
      </c>
      <c r="W7610" s="24">
        <f t="shared" si="1306"/>
        <v>0</v>
      </c>
      <c r="X7610" s="24">
        <f t="shared" si="1309"/>
        <v>0</v>
      </c>
      <c r="Z7610" s="24">
        <f t="shared" si="1307"/>
        <v>13961.764969303966</v>
      </c>
      <c r="AB7610" s="24">
        <f t="shared" si="1301"/>
        <v>0</v>
      </c>
    </row>
    <row r="7611" x14ac:dyDescent="0.2">
      <c r="I7611" s="25">
        <v>7606</v>
      </c>
      <c r="J7611" s="29">
        <v>0</v>
      </c>
      <c r="L7611" s="25">
        <v>17054.206492137906</v>
      </c>
      <c r="N7611" s="25">
        <v>7606</v>
      </c>
      <c r="O7611" s="25">
        <f t="shared" si="1302"/>
        <v>13558.094161249635</v>
      </c>
      <c r="P7611" s="25">
        <f t="shared" si="1299"/>
        <v>13558.094161249635</v>
      </c>
      <c r="Q7611" s="25">
        <f t="shared" si="1300"/>
        <v>0</v>
      </c>
      <c r="R7611" s="25">
        <f t="shared" si="1303"/>
        <v>13558.094161249635</v>
      </c>
      <c r="S7611" s="25">
        <f t="shared" si="1304"/>
        <v>0</v>
      </c>
      <c r="T7611" s="25" t="str">
        <f t="shared" si="1305"/>
        <v>drain</v>
      </c>
      <c r="V7611" s="25">
        <f t="shared" si="1308"/>
        <v>0</v>
      </c>
      <c r="W7611" s="25">
        <f t="shared" si="1306"/>
        <v>0</v>
      </c>
      <c r="X7611" s="25">
        <f t="shared" si="1309"/>
        <v>0</v>
      </c>
      <c r="Z7611" s="25">
        <f t="shared" si="1307"/>
        <v>13558.094161249635</v>
      </c>
      <c r="AB7611" s="25">
        <f t="shared" si="1301"/>
        <v>0</v>
      </c>
    </row>
    <row r="7612" x14ac:dyDescent="0.2">
      <c r="I7612" s="24">
        <v>7607</v>
      </c>
      <c r="J7612" s="28">
        <v>0</v>
      </c>
      <c r="L7612" s="24">
        <v>16304.216759729385</v>
      </c>
      <c r="N7612" s="24">
        <v>7607</v>
      </c>
      <c r="O7612" s="24">
        <f t="shared" si="1302"/>
        <v>12961.852323984862</v>
      </c>
      <c r="P7612" s="24">
        <f t="shared" si="1299"/>
        <v>12961.852323984862</v>
      </c>
      <c r="Q7612" s="24">
        <f t="shared" si="1300"/>
        <v>0</v>
      </c>
      <c r="R7612" s="24">
        <f t="shared" si="1303"/>
        <v>12961.852323984862</v>
      </c>
      <c r="S7612" s="24">
        <f t="shared" si="1304"/>
        <v>0</v>
      </c>
      <c r="T7612" s="24" t="str">
        <f t="shared" si="1305"/>
        <v>drain</v>
      </c>
      <c r="V7612" s="24">
        <f t="shared" si="1308"/>
        <v>0</v>
      </c>
      <c r="W7612" s="24">
        <f t="shared" si="1306"/>
        <v>0</v>
      </c>
      <c r="X7612" s="24">
        <f t="shared" si="1309"/>
        <v>0</v>
      </c>
      <c r="Z7612" s="24">
        <f t="shared" si="1307"/>
        <v>12961.852323984862</v>
      </c>
      <c r="AB7612" s="24">
        <f t="shared" si="1301"/>
        <v>0</v>
      </c>
    </row>
    <row r="7613" x14ac:dyDescent="0.2">
      <c r="I7613" s="25">
        <v>7608</v>
      </c>
      <c r="J7613" s="29">
        <v>0</v>
      </c>
      <c r="L7613" s="25">
        <v>15491.504564881323</v>
      </c>
      <c r="N7613" s="25">
        <v>7608</v>
      </c>
      <c r="O7613" s="25">
        <f t="shared" si="1302"/>
        <v>12315.746129080653</v>
      </c>
      <c r="P7613" s="25">
        <f t="shared" si="1299"/>
        <v>12315.746129080653</v>
      </c>
      <c r="Q7613" s="25">
        <f t="shared" si="1300"/>
        <v>0</v>
      </c>
      <c r="R7613" s="25">
        <f t="shared" si="1303"/>
        <v>12315.746129080653</v>
      </c>
      <c r="S7613" s="25">
        <f t="shared" si="1304"/>
        <v>0</v>
      </c>
      <c r="T7613" s="25" t="str">
        <f t="shared" si="1305"/>
        <v>drain</v>
      </c>
      <c r="V7613" s="25">
        <f t="shared" si="1308"/>
        <v>0</v>
      </c>
      <c r="W7613" s="25">
        <f t="shared" si="1306"/>
        <v>0</v>
      </c>
      <c r="X7613" s="25">
        <f t="shared" si="1309"/>
        <v>0</v>
      </c>
      <c r="Z7613" s="25">
        <f t="shared" si="1307"/>
        <v>12315.746129080653</v>
      </c>
      <c r="AB7613" s="25">
        <f t="shared" si="1301"/>
        <v>0</v>
      </c>
    </row>
    <row r="7614" x14ac:dyDescent="0.2">
      <c r="I7614" s="24">
        <v>7609</v>
      </c>
      <c r="J7614" s="28">
        <v>0</v>
      </c>
      <c r="L7614" s="24">
        <v>14299.468480837344</v>
      </c>
      <c r="N7614" s="24">
        <v>7609</v>
      </c>
      <c r="O7614" s="24">
        <f t="shared" si="1302"/>
        <v>11368.077442265689</v>
      </c>
      <c r="P7614" s="24">
        <f t="shared" si="1299"/>
        <v>11368.077442265689</v>
      </c>
      <c r="Q7614" s="24">
        <f t="shared" si="1300"/>
        <v>0</v>
      </c>
      <c r="R7614" s="24">
        <f t="shared" si="1303"/>
        <v>11368.077442265689</v>
      </c>
      <c r="S7614" s="24">
        <f t="shared" si="1304"/>
        <v>0</v>
      </c>
      <c r="T7614" s="24" t="str">
        <f t="shared" si="1305"/>
        <v>drain</v>
      </c>
      <c r="V7614" s="24">
        <f t="shared" si="1308"/>
        <v>0</v>
      </c>
      <c r="W7614" s="24">
        <f t="shared" si="1306"/>
        <v>0</v>
      </c>
      <c r="X7614" s="24">
        <f t="shared" si="1309"/>
        <v>0</v>
      </c>
      <c r="Z7614" s="24">
        <f t="shared" si="1307"/>
        <v>11368.077442265689</v>
      </c>
      <c r="AB7614" s="24">
        <f t="shared" si="1301"/>
        <v>0</v>
      </c>
    </row>
    <row r="7615" x14ac:dyDescent="0.2">
      <c r="I7615" s="25">
        <v>7610</v>
      </c>
      <c r="J7615" s="29">
        <v>0</v>
      </c>
      <c r="L7615" s="25">
        <v>13768.453418612478</v>
      </c>
      <c r="N7615" s="25">
        <v>7610</v>
      </c>
      <c r="O7615" s="25">
        <f t="shared" si="1302"/>
        <v>10945.920467796921</v>
      </c>
      <c r="P7615" s="25">
        <f t="shared" si="1299"/>
        <v>10945.920467796921</v>
      </c>
      <c r="Q7615" s="25">
        <f t="shared" si="1300"/>
        <v>0</v>
      </c>
      <c r="R7615" s="25">
        <f t="shared" si="1303"/>
        <v>10945.920467796921</v>
      </c>
      <c r="S7615" s="25">
        <f t="shared" si="1304"/>
        <v>0</v>
      </c>
      <c r="T7615" s="25" t="str">
        <f t="shared" si="1305"/>
        <v>drain</v>
      </c>
      <c r="V7615" s="25">
        <f t="shared" si="1308"/>
        <v>0</v>
      </c>
      <c r="W7615" s="25">
        <f t="shared" si="1306"/>
        <v>0</v>
      </c>
      <c r="X7615" s="25">
        <f t="shared" si="1309"/>
        <v>0</v>
      </c>
      <c r="Z7615" s="25">
        <f t="shared" si="1307"/>
        <v>10945.920467796921</v>
      </c>
      <c r="AB7615" s="25">
        <f t="shared" si="1301"/>
        <v>0</v>
      </c>
    </row>
    <row r="7616" x14ac:dyDescent="0.2">
      <c r="I7616" s="24">
        <v>7611</v>
      </c>
      <c r="J7616" s="28">
        <v>0</v>
      </c>
      <c r="L7616" s="24">
        <v>13556.700552630424</v>
      </c>
      <c r="N7616" s="24">
        <v>7611</v>
      </c>
      <c r="O7616" s="24">
        <f t="shared" si="1302"/>
        <v>10777.576939341188</v>
      </c>
      <c r="P7616" s="24">
        <f t="shared" si="1299"/>
        <v>10777.576939341188</v>
      </c>
      <c r="Q7616" s="24">
        <f t="shared" si="1300"/>
        <v>0</v>
      </c>
      <c r="R7616" s="24">
        <f t="shared" si="1303"/>
        <v>10777.576939341188</v>
      </c>
      <c r="S7616" s="24">
        <f t="shared" si="1304"/>
        <v>0</v>
      </c>
      <c r="T7616" s="24" t="str">
        <f t="shared" si="1305"/>
        <v>drain</v>
      </c>
      <c r="V7616" s="24">
        <f t="shared" si="1308"/>
        <v>0</v>
      </c>
      <c r="W7616" s="24">
        <f t="shared" si="1306"/>
        <v>0</v>
      </c>
      <c r="X7616" s="24">
        <f t="shared" si="1309"/>
        <v>0</v>
      </c>
      <c r="Z7616" s="24">
        <f t="shared" si="1307"/>
        <v>10777.576939341188</v>
      </c>
      <c r="AB7616" s="24">
        <f t="shared" si="1301"/>
        <v>0</v>
      </c>
    </row>
    <row r="7617" x14ac:dyDescent="0.2">
      <c r="I7617" s="25">
        <v>7612</v>
      </c>
      <c r="J7617" s="29">
        <v>0</v>
      </c>
      <c r="L7617" s="25">
        <v>13263.632078242301</v>
      </c>
      <c r="N7617" s="25">
        <v>7612</v>
      </c>
      <c r="O7617" s="25">
        <f t="shared" si="1302"/>
        <v>10544.58750220263</v>
      </c>
      <c r="P7617" s="25">
        <f t="shared" si="1299"/>
        <v>10544.58750220263</v>
      </c>
      <c r="Q7617" s="25">
        <f t="shared" si="1300"/>
        <v>0</v>
      </c>
      <c r="R7617" s="25">
        <f t="shared" si="1303"/>
        <v>10544.58750220263</v>
      </c>
      <c r="S7617" s="25">
        <f t="shared" si="1304"/>
        <v>0</v>
      </c>
      <c r="T7617" s="25" t="str">
        <f t="shared" si="1305"/>
        <v>drain</v>
      </c>
      <c r="V7617" s="25">
        <f t="shared" si="1308"/>
        <v>0</v>
      </c>
      <c r="W7617" s="25">
        <f t="shared" si="1306"/>
        <v>0</v>
      </c>
      <c r="X7617" s="25">
        <f t="shared" si="1309"/>
        <v>0</v>
      </c>
      <c r="Z7617" s="25">
        <f t="shared" si="1307"/>
        <v>10544.58750220263</v>
      </c>
      <c r="AB7617" s="25">
        <f t="shared" si="1301"/>
        <v>0</v>
      </c>
    </row>
    <row r="7618" x14ac:dyDescent="0.2">
      <c r="I7618" s="24">
        <v>7613</v>
      </c>
      <c r="J7618" s="28">
        <v>0</v>
      </c>
      <c r="L7618" s="24">
        <v>13355.156441569326</v>
      </c>
      <c r="N7618" s="24">
        <v>7613</v>
      </c>
      <c r="O7618" s="24">
        <f t="shared" si="1302"/>
        <v>10617.349371047616</v>
      </c>
      <c r="P7618" s="24">
        <f t="shared" si="1299"/>
        <v>10617.349371047616</v>
      </c>
      <c r="Q7618" s="24">
        <f t="shared" si="1300"/>
        <v>0</v>
      </c>
      <c r="R7618" s="24">
        <f t="shared" si="1303"/>
        <v>10617.349371047616</v>
      </c>
      <c r="S7618" s="24">
        <f t="shared" si="1304"/>
        <v>0</v>
      </c>
      <c r="T7618" s="24" t="str">
        <f t="shared" si="1305"/>
        <v>drain</v>
      </c>
      <c r="V7618" s="24">
        <f t="shared" si="1308"/>
        <v>0</v>
      </c>
      <c r="W7618" s="24">
        <f t="shared" si="1306"/>
        <v>0</v>
      </c>
      <c r="X7618" s="24">
        <f t="shared" si="1309"/>
        <v>0</v>
      </c>
      <c r="Z7618" s="24">
        <f t="shared" si="1307"/>
        <v>10617.349371047616</v>
      </c>
      <c r="AB7618" s="24">
        <f t="shared" si="1301"/>
        <v>0</v>
      </c>
    </row>
    <row r="7619" x14ac:dyDescent="0.2">
      <c r="I7619" s="25">
        <v>7614</v>
      </c>
      <c r="J7619" s="29">
        <v>0</v>
      </c>
      <c r="L7619" s="25">
        <v>13960.983941745757</v>
      </c>
      <c r="N7619" s="25">
        <v>7614</v>
      </c>
      <c r="O7619" s="25">
        <f t="shared" si="1302"/>
        <v>11098.982233687877</v>
      </c>
      <c r="P7619" s="25">
        <f t="shared" si="1299"/>
        <v>11098.982233687877</v>
      </c>
      <c r="Q7619" s="25">
        <f t="shared" si="1300"/>
        <v>0</v>
      </c>
      <c r="R7619" s="25">
        <f t="shared" si="1303"/>
        <v>11098.982233687877</v>
      </c>
      <c r="S7619" s="25">
        <f t="shared" si="1304"/>
        <v>0</v>
      </c>
      <c r="T7619" s="25" t="str">
        <f t="shared" si="1305"/>
        <v>drain</v>
      </c>
      <c r="V7619" s="25">
        <f t="shared" si="1308"/>
        <v>0</v>
      </c>
      <c r="W7619" s="25">
        <f t="shared" si="1306"/>
        <v>0</v>
      </c>
      <c r="X7619" s="25">
        <f t="shared" si="1309"/>
        <v>0</v>
      </c>
      <c r="Z7619" s="25">
        <f t="shared" si="1307"/>
        <v>11098.982233687877</v>
      </c>
      <c r="AB7619" s="25">
        <f t="shared" si="1301"/>
        <v>0</v>
      </c>
    </row>
    <row r="7620" x14ac:dyDescent="0.2">
      <c r="I7620" s="24">
        <v>7615</v>
      </c>
      <c r="J7620" s="28">
        <v>0</v>
      </c>
      <c r="L7620" s="24">
        <v>14592.955837726591</v>
      </c>
      <c r="N7620" s="24">
        <v>7615</v>
      </c>
      <c r="O7620" s="24">
        <f t="shared" si="1302"/>
        <v>11601.399890992641</v>
      </c>
      <c r="P7620" s="24">
        <f t="shared" si="1299"/>
        <v>11601.399890992641</v>
      </c>
      <c r="Q7620" s="24">
        <f t="shared" si="1300"/>
        <v>0</v>
      </c>
      <c r="R7620" s="24">
        <f t="shared" si="1303"/>
        <v>11601.399890992641</v>
      </c>
      <c r="S7620" s="24">
        <f t="shared" si="1304"/>
        <v>0</v>
      </c>
      <c r="T7620" s="24" t="str">
        <f t="shared" si="1305"/>
        <v>drain</v>
      </c>
      <c r="V7620" s="24">
        <f t="shared" si="1308"/>
        <v>0</v>
      </c>
      <c r="W7620" s="24">
        <f t="shared" si="1306"/>
        <v>0</v>
      </c>
      <c r="X7620" s="24">
        <f t="shared" si="1309"/>
        <v>0</v>
      </c>
      <c r="Z7620" s="24">
        <f t="shared" si="1307"/>
        <v>11601.399890992641</v>
      </c>
      <c r="AB7620" s="24">
        <f t="shared" si="1301"/>
        <v>0</v>
      </c>
    </row>
    <row r="7621" x14ac:dyDescent="0.2">
      <c r="I7621" s="25">
        <v>7616</v>
      </c>
      <c r="J7621" s="29">
        <v>0.38110138100000002</v>
      </c>
      <c r="L7621" s="25">
        <v>16083.561468815802</v>
      </c>
      <c r="N7621" s="25">
        <v>7616</v>
      </c>
      <c r="O7621" s="25">
        <f t="shared" si="1302"/>
        <v>12786.431367708563</v>
      </c>
      <c r="P7621" s="25">
        <f t="shared" si="1299"/>
        <v>12786.431367708563</v>
      </c>
      <c r="Q7621" s="25">
        <f t="shared" si="1300"/>
        <v>30488.110480000003</v>
      </c>
      <c r="R7621" s="25">
        <f t="shared" si="1303"/>
        <v>0</v>
      </c>
      <c r="S7621" s="25">
        <f t="shared" si="1304"/>
        <v>17701.67911229144</v>
      </c>
      <c r="T7621" s="25" t="str">
        <f t="shared" si="1305"/>
        <v>charge</v>
      </c>
      <c r="V7621" s="25">
        <f t="shared" si="1308"/>
        <v>4000</v>
      </c>
      <c r="W7621" s="25">
        <f t="shared" si="1306"/>
        <v>4000</v>
      </c>
      <c r="X7621" s="25">
        <f t="shared" si="1309"/>
        <v>0</v>
      </c>
      <c r="Z7621" s="25">
        <f t="shared" si="1307"/>
        <v>0</v>
      </c>
      <c r="AB7621" s="25">
        <f t="shared" si="1301"/>
        <v>13701.67911229144</v>
      </c>
    </row>
    <row r="7622" x14ac:dyDescent="0.2">
      <c r="I7622" s="24">
        <v>7617</v>
      </c>
      <c r="J7622" s="28">
        <v>0.65196868200000002</v>
      </c>
      <c r="L7622" s="24">
        <v>16585.655904138086</v>
      </c>
      <c r="N7622" s="24">
        <v>7617</v>
      </c>
      <c r="O7622" s="24">
        <f t="shared" si="1302"/>
        <v>13185.596443789778</v>
      </c>
      <c r="P7622" s="24">
        <f t="shared" ref="P7622:P7685" si="1310">O7622-$E$8*$E$9</f>
        <v>13185.596443789778</v>
      </c>
      <c r="Q7622" s="24">
        <f t="shared" ref="Q7622:Q7685" si="1311">J7622*$E$7</f>
        <v>52157.494559999999</v>
      </c>
      <c r="R7622" s="24">
        <f t="shared" si="1303"/>
        <v>0</v>
      </c>
      <c r="S7622" s="24">
        <f t="shared" si="1304"/>
        <v>38971.898116210221</v>
      </c>
      <c r="T7622" s="24" t="str">
        <f t="shared" si="1305"/>
        <v>charge</v>
      </c>
      <c r="V7622" s="24">
        <f t="shared" si="1308"/>
        <v>0</v>
      </c>
      <c r="W7622" s="24">
        <f t="shared" si="1306"/>
        <v>4000</v>
      </c>
      <c r="X7622" s="24">
        <f t="shared" si="1309"/>
        <v>0</v>
      </c>
      <c r="Z7622" s="24">
        <f t="shared" si="1307"/>
        <v>0</v>
      </c>
      <c r="AB7622" s="24">
        <f t="shared" ref="AB7622:AB7685" si="1312">IF(T7622="charge",(S7622-V7622),0)</f>
        <v>38971.898116210221</v>
      </c>
    </row>
    <row r="7623" x14ac:dyDescent="0.2">
      <c r="I7623" s="25">
        <v>7618</v>
      </c>
      <c r="J7623" s="29">
        <v>0.70352177000000005</v>
      </c>
      <c r="L7623" s="25">
        <v>17443.761150825023</v>
      </c>
      <c r="N7623" s="25">
        <v>7618</v>
      </c>
      <c r="O7623" s="25">
        <f t="shared" ref="O7623:O7686" si="1313">L7623*$O$2</f>
        <v>13867.790114905894</v>
      </c>
      <c r="P7623" s="25">
        <f t="shared" si="1310"/>
        <v>13867.790114905894</v>
      </c>
      <c r="Q7623" s="25">
        <f t="shared" si="1311"/>
        <v>56281.741600000001</v>
      </c>
      <c r="R7623" s="25">
        <f t="shared" ref="R7623:R7686" si="1314">IF(P7623&gt;Q7623,P7623-Q7623,0)</f>
        <v>0</v>
      </c>
      <c r="S7623" s="25">
        <f t="shared" ref="S7623:S7686" si="1315">IF(Q7623&gt;P7623,Q7623-P7623,0)</f>
        <v>42413.951485094105</v>
      </c>
      <c r="T7623" s="25" t="str">
        <f t="shared" ref="T7623:T7686" si="1316">IF(P7623&gt;Q7623,"drain","charge")</f>
        <v>charge</v>
      </c>
      <c r="V7623" s="25">
        <f t="shared" si="1308"/>
        <v>0</v>
      </c>
      <c r="W7623" s="25">
        <f t="shared" ref="W7623:W7686" si="1317">IF(W7622+S7623&gt;$E$11,$E$11,IF(T7623="charge",W7622+(S7623*$E$12),IF((W7622-R7623)&gt;0,W7622-R7623,0)))</f>
        <v>4000</v>
      </c>
      <c r="X7623" s="25">
        <f t="shared" si="1309"/>
        <v>0</v>
      </c>
      <c r="Z7623" s="25">
        <f t="shared" ref="Z7623:Z7686" si="1318">R7623-X7623</f>
        <v>0</v>
      </c>
      <c r="AB7623" s="25">
        <f t="shared" si="1312"/>
        <v>42413.951485094105</v>
      </c>
    </row>
    <row r="7624" x14ac:dyDescent="0.2">
      <c r="I7624" s="24">
        <v>7619</v>
      </c>
      <c r="J7624" s="28">
        <v>0.72083990500000006</v>
      </c>
      <c r="L7624" s="24">
        <v>18264.236297798154</v>
      </c>
      <c r="N7624" s="24">
        <v>7619</v>
      </c>
      <c r="O7624" s="24">
        <f t="shared" si="1313"/>
        <v>14520.067856749532</v>
      </c>
      <c r="P7624" s="24">
        <f t="shared" si="1310"/>
        <v>14520.067856749532</v>
      </c>
      <c r="Q7624" s="24">
        <f t="shared" si="1311"/>
        <v>57667.192400000007</v>
      </c>
      <c r="R7624" s="24">
        <f t="shared" si="1314"/>
        <v>0</v>
      </c>
      <c r="S7624" s="24">
        <f t="shared" si="1315"/>
        <v>43147.124543250473</v>
      </c>
      <c r="T7624" s="24" t="str">
        <f t="shared" si="1316"/>
        <v>charge</v>
      </c>
      <c r="V7624" s="24">
        <f t="shared" ref="V7624:V7687" si="1319">IF(W7624&gt;=W7623,(W7624-W7623),0)</f>
        <v>0</v>
      </c>
      <c r="W7624" s="24">
        <f t="shared" si="1317"/>
        <v>4000</v>
      </c>
      <c r="X7624" s="24">
        <f t="shared" ref="X7624:X7687" si="1320">IF(T7624="drain",W7623-W7624,0)</f>
        <v>0</v>
      </c>
      <c r="Z7624" s="24">
        <f t="shared" si="1318"/>
        <v>0</v>
      </c>
      <c r="AB7624" s="24">
        <f t="shared" si="1312"/>
        <v>43147.124543250473</v>
      </c>
    </row>
    <row r="7625" x14ac:dyDescent="0.2">
      <c r="I7625" s="25">
        <v>7620</v>
      </c>
      <c r="J7625" s="29">
        <v>0.61060059199999994</v>
      </c>
      <c r="L7625" s="25">
        <v>18845.762076425552</v>
      </c>
      <c r="N7625" s="25">
        <v>7620</v>
      </c>
      <c r="O7625" s="25">
        <f t="shared" si="1313"/>
        <v>14982.380850758314</v>
      </c>
      <c r="P7625" s="25">
        <f t="shared" si="1310"/>
        <v>14982.380850758314</v>
      </c>
      <c r="Q7625" s="25">
        <f t="shared" si="1311"/>
        <v>48848.047359999997</v>
      </c>
      <c r="R7625" s="25">
        <f t="shared" si="1314"/>
        <v>0</v>
      </c>
      <c r="S7625" s="25">
        <f t="shared" si="1315"/>
        <v>33865.666509241681</v>
      </c>
      <c r="T7625" s="25" t="str">
        <f t="shared" si="1316"/>
        <v>charge</v>
      </c>
      <c r="V7625" s="25">
        <f t="shared" si="1319"/>
        <v>0</v>
      </c>
      <c r="W7625" s="25">
        <f t="shared" si="1317"/>
        <v>4000</v>
      </c>
      <c r="X7625" s="25">
        <f t="shared" si="1320"/>
        <v>0</v>
      </c>
      <c r="Z7625" s="25">
        <f t="shared" si="1318"/>
        <v>0</v>
      </c>
      <c r="AB7625" s="25">
        <f t="shared" si="1312"/>
        <v>33865.666509241681</v>
      </c>
    </row>
    <row r="7626" x14ac:dyDescent="0.2">
      <c r="I7626" s="24">
        <v>7621</v>
      </c>
      <c r="J7626" s="28">
        <v>0.50626049200000001</v>
      </c>
      <c r="L7626" s="24">
        <v>19109.877990007401</v>
      </c>
      <c r="N7626" s="24">
        <v>7621</v>
      </c>
      <c r="O7626" s="24">
        <f t="shared" si="1313"/>
        <v>15192.353002055885</v>
      </c>
      <c r="P7626" s="24">
        <f t="shared" si="1310"/>
        <v>15192.353002055885</v>
      </c>
      <c r="Q7626" s="24">
        <f t="shared" si="1311"/>
        <v>40500.839359999998</v>
      </c>
      <c r="R7626" s="24">
        <f t="shared" si="1314"/>
        <v>0</v>
      </c>
      <c r="S7626" s="24">
        <f t="shared" si="1315"/>
        <v>25308.486357944115</v>
      </c>
      <c r="T7626" s="24" t="str">
        <f t="shared" si="1316"/>
        <v>charge</v>
      </c>
      <c r="V7626" s="24">
        <f t="shared" si="1319"/>
        <v>0</v>
      </c>
      <c r="W7626" s="24">
        <f t="shared" si="1317"/>
        <v>4000</v>
      </c>
      <c r="X7626" s="24">
        <f t="shared" si="1320"/>
        <v>0</v>
      </c>
      <c r="Z7626" s="24">
        <f t="shared" si="1318"/>
        <v>0</v>
      </c>
      <c r="AB7626" s="24">
        <f t="shared" si="1312"/>
        <v>25308.486357944115</v>
      </c>
    </row>
    <row r="7627" x14ac:dyDescent="0.2">
      <c r="I7627" s="25">
        <v>7622</v>
      </c>
      <c r="J7627" s="29">
        <v>0.323372306</v>
      </c>
      <c r="L7627" s="25">
        <v>19210.446555805203</v>
      </c>
      <c r="N7627" s="25">
        <v>7622</v>
      </c>
      <c r="O7627" s="25">
        <f t="shared" si="1313"/>
        <v>15272.305011865137</v>
      </c>
      <c r="P7627" s="25">
        <f t="shared" si="1310"/>
        <v>15272.305011865137</v>
      </c>
      <c r="Q7627" s="25">
        <f t="shared" si="1311"/>
        <v>25869.784479999998</v>
      </c>
      <c r="R7627" s="25">
        <f t="shared" si="1314"/>
        <v>0</v>
      </c>
      <c r="S7627" s="25">
        <f t="shared" si="1315"/>
        <v>10597.479468134861</v>
      </c>
      <c r="T7627" s="25" t="str">
        <f t="shared" si="1316"/>
        <v>charge</v>
      </c>
      <c r="V7627" s="25">
        <f t="shared" si="1319"/>
        <v>0</v>
      </c>
      <c r="W7627" s="25">
        <f t="shared" si="1317"/>
        <v>4000</v>
      </c>
      <c r="X7627" s="25">
        <f t="shared" si="1320"/>
        <v>0</v>
      </c>
      <c r="Z7627" s="25">
        <f t="shared" si="1318"/>
        <v>0</v>
      </c>
      <c r="AB7627" s="25">
        <f t="shared" si="1312"/>
        <v>10597.479468134861</v>
      </c>
    </row>
    <row r="7628" x14ac:dyDescent="0.2">
      <c r="I7628" s="24">
        <v>7623</v>
      </c>
      <c r="J7628" s="28">
        <v>0.17363277799999999</v>
      </c>
      <c r="L7628" s="24">
        <v>19254.70075969696</v>
      </c>
      <c r="N7628" s="24">
        <v>7623</v>
      </c>
      <c r="O7628" s="24">
        <f t="shared" si="1313"/>
        <v>15307.487103959083</v>
      </c>
      <c r="P7628" s="24">
        <f t="shared" si="1310"/>
        <v>15307.487103959083</v>
      </c>
      <c r="Q7628" s="24">
        <f t="shared" si="1311"/>
        <v>13890.622239999999</v>
      </c>
      <c r="R7628" s="24">
        <f t="shared" si="1314"/>
        <v>1416.8648639590847</v>
      </c>
      <c r="S7628" s="24">
        <f t="shared" si="1315"/>
        <v>0</v>
      </c>
      <c r="T7628" s="24" t="str">
        <f t="shared" si="1316"/>
        <v>drain</v>
      </c>
      <c r="V7628" s="24">
        <f t="shared" si="1319"/>
        <v>0</v>
      </c>
      <c r="W7628" s="24">
        <f t="shared" si="1317"/>
        <v>2583.1351360409153</v>
      </c>
      <c r="X7628" s="24">
        <f t="shared" si="1320"/>
        <v>1416.8648639590847</v>
      </c>
      <c r="Z7628" s="24">
        <f t="shared" si="1318"/>
        <v>0</v>
      </c>
      <c r="AB7628" s="24">
        <f t="shared" si="1312"/>
        <v>0</v>
      </c>
    </row>
    <row r="7629" x14ac:dyDescent="0.2">
      <c r="I7629" s="25">
        <v>7624</v>
      </c>
      <c r="J7629" s="29">
        <v>0.10822506799999999</v>
      </c>
      <c r="L7629" s="25">
        <v>19027.571447372437</v>
      </c>
      <c r="N7629" s="25">
        <v>7624</v>
      </c>
      <c r="O7629" s="25">
        <f t="shared" si="1313"/>
        <v>15126.919300661088</v>
      </c>
      <c r="P7629" s="25">
        <f t="shared" si="1310"/>
        <v>15126.919300661088</v>
      </c>
      <c r="Q7629" s="25">
        <f t="shared" si="1311"/>
        <v>8658.005439999999</v>
      </c>
      <c r="R7629" s="25">
        <f t="shared" si="1314"/>
        <v>6468.9138606610886</v>
      </c>
      <c r="S7629" s="25">
        <f t="shared" si="1315"/>
        <v>0</v>
      </c>
      <c r="T7629" s="25" t="str">
        <f t="shared" si="1316"/>
        <v>drain</v>
      </c>
      <c r="V7629" s="25">
        <f t="shared" si="1319"/>
        <v>0</v>
      </c>
      <c r="W7629" s="25">
        <f t="shared" si="1317"/>
        <v>0</v>
      </c>
      <c r="X7629" s="25">
        <f t="shared" si="1320"/>
        <v>2583.1351360409153</v>
      </c>
      <c r="Z7629" s="25">
        <f t="shared" si="1318"/>
        <v>3885.7787246201733</v>
      </c>
      <c r="AB7629" s="25">
        <f t="shared" si="1312"/>
        <v>0</v>
      </c>
    </row>
    <row r="7630" x14ac:dyDescent="0.2">
      <c r="I7630" s="24">
        <v>7625</v>
      </c>
      <c r="J7630" s="28">
        <v>9.7445650000000002E-3</v>
      </c>
      <c r="L7630" s="24">
        <v>18972.733987522122</v>
      </c>
      <c r="N7630" s="24">
        <v>7625</v>
      </c>
      <c r="O7630" s="24">
        <f t="shared" si="1313"/>
        <v>15083.323520080088</v>
      </c>
      <c r="P7630" s="24">
        <f t="shared" si="1310"/>
        <v>15083.323520080088</v>
      </c>
      <c r="Q7630" s="24">
        <f t="shared" si="1311"/>
        <v>779.5652</v>
      </c>
      <c r="R7630" s="24">
        <f t="shared" si="1314"/>
        <v>14303.758320080087</v>
      </c>
      <c r="S7630" s="24">
        <f t="shared" si="1315"/>
        <v>0</v>
      </c>
      <c r="T7630" s="24" t="str">
        <f t="shared" si="1316"/>
        <v>drain</v>
      </c>
      <c r="V7630" s="24">
        <f t="shared" si="1319"/>
        <v>0</v>
      </c>
      <c r="W7630" s="24">
        <f t="shared" si="1317"/>
        <v>0</v>
      </c>
      <c r="X7630" s="24">
        <f t="shared" si="1320"/>
        <v>0</v>
      </c>
      <c r="Z7630" s="24">
        <f t="shared" si="1318"/>
        <v>14303.758320080087</v>
      </c>
      <c r="AB7630" s="24">
        <f t="shared" si="1312"/>
        <v>0</v>
      </c>
    </row>
    <row r="7631" x14ac:dyDescent="0.2">
      <c r="I7631" s="25">
        <v>7626</v>
      </c>
      <c r="J7631" s="29">
        <v>0</v>
      </c>
      <c r="L7631" s="25">
        <v>19792.826041984557</v>
      </c>
      <c r="N7631" s="25">
        <v>7626</v>
      </c>
      <c r="O7631" s="25">
        <f t="shared" si="1313"/>
        <v>15735.296703377724</v>
      </c>
      <c r="P7631" s="25">
        <f t="shared" si="1310"/>
        <v>15735.296703377724</v>
      </c>
      <c r="Q7631" s="25">
        <f t="shared" si="1311"/>
        <v>0</v>
      </c>
      <c r="R7631" s="25">
        <f t="shared" si="1314"/>
        <v>15735.296703377724</v>
      </c>
      <c r="S7631" s="25">
        <f t="shared" si="1315"/>
        <v>0</v>
      </c>
      <c r="T7631" s="25" t="str">
        <f t="shared" si="1316"/>
        <v>drain</v>
      </c>
      <c r="V7631" s="25">
        <f t="shared" si="1319"/>
        <v>0</v>
      </c>
      <c r="W7631" s="25">
        <f t="shared" si="1317"/>
        <v>0</v>
      </c>
      <c r="X7631" s="25">
        <f t="shared" si="1320"/>
        <v>0</v>
      </c>
      <c r="Z7631" s="25">
        <f t="shared" si="1318"/>
        <v>15735.296703377724</v>
      </c>
      <c r="AB7631" s="25">
        <f t="shared" si="1312"/>
        <v>0</v>
      </c>
    </row>
    <row r="7632" x14ac:dyDescent="0.2">
      <c r="I7632" s="24">
        <v>7627</v>
      </c>
      <c r="J7632" s="28">
        <v>0</v>
      </c>
      <c r="L7632" s="24">
        <v>20006.995000743864</v>
      </c>
      <c r="N7632" s="24">
        <v>7627</v>
      </c>
      <c r="O7632" s="24">
        <f t="shared" si="1313"/>
        <v>15905.561025591373</v>
      </c>
      <c r="P7632" s="24">
        <f t="shared" si="1310"/>
        <v>15905.561025591373</v>
      </c>
      <c r="Q7632" s="24">
        <f t="shared" si="1311"/>
        <v>0</v>
      </c>
      <c r="R7632" s="24">
        <f t="shared" si="1314"/>
        <v>15905.561025591373</v>
      </c>
      <c r="S7632" s="24">
        <f t="shared" si="1315"/>
        <v>0</v>
      </c>
      <c r="T7632" s="24" t="str">
        <f t="shared" si="1316"/>
        <v>drain</v>
      </c>
      <c r="V7632" s="24">
        <f t="shared" si="1319"/>
        <v>0</v>
      </c>
      <c r="W7632" s="24">
        <f t="shared" si="1317"/>
        <v>0</v>
      </c>
      <c r="X7632" s="24">
        <f t="shared" si="1320"/>
        <v>0</v>
      </c>
      <c r="Z7632" s="24">
        <f t="shared" si="1318"/>
        <v>15905.561025591373</v>
      </c>
      <c r="AB7632" s="24">
        <f t="shared" si="1312"/>
        <v>0</v>
      </c>
    </row>
    <row r="7633" x14ac:dyDescent="0.2">
      <c r="I7633" s="25">
        <v>7628</v>
      </c>
      <c r="J7633" s="29">
        <v>0</v>
      </c>
      <c r="L7633" s="25">
        <v>19512.564537525177</v>
      </c>
      <c r="N7633" s="25">
        <v>7628</v>
      </c>
      <c r="O7633" s="25">
        <f t="shared" si="1313"/>
        <v>15512.488807332516</v>
      </c>
      <c r="P7633" s="25">
        <f t="shared" si="1310"/>
        <v>15512.488807332516</v>
      </c>
      <c r="Q7633" s="25">
        <f t="shared" si="1311"/>
        <v>0</v>
      </c>
      <c r="R7633" s="25">
        <f t="shared" si="1314"/>
        <v>15512.488807332516</v>
      </c>
      <c r="S7633" s="25">
        <f t="shared" si="1315"/>
        <v>0</v>
      </c>
      <c r="T7633" s="25" t="str">
        <f t="shared" si="1316"/>
        <v>drain</v>
      </c>
      <c r="V7633" s="25">
        <f t="shared" si="1319"/>
        <v>0</v>
      </c>
      <c r="W7633" s="25">
        <f t="shared" si="1317"/>
        <v>0</v>
      </c>
      <c r="X7633" s="25">
        <f t="shared" si="1320"/>
        <v>0</v>
      </c>
      <c r="Z7633" s="25">
        <f t="shared" si="1318"/>
        <v>15512.488807332516</v>
      </c>
      <c r="AB7633" s="25">
        <f t="shared" si="1312"/>
        <v>0</v>
      </c>
    </row>
    <row r="7634" x14ac:dyDescent="0.2">
      <c r="I7634" s="24">
        <v>7629</v>
      </c>
      <c r="J7634" s="28">
        <v>0</v>
      </c>
      <c r="L7634" s="24">
        <v>19031.829001426697</v>
      </c>
      <c r="N7634" s="24">
        <v>7629</v>
      </c>
      <c r="O7634" s="24">
        <f t="shared" si="1313"/>
        <v>15130.304056134224</v>
      </c>
      <c r="P7634" s="24">
        <f t="shared" si="1310"/>
        <v>15130.304056134224</v>
      </c>
      <c r="Q7634" s="24">
        <f t="shared" si="1311"/>
        <v>0</v>
      </c>
      <c r="R7634" s="24">
        <f t="shared" si="1314"/>
        <v>15130.304056134224</v>
      </c>
      <c r="S7634" s="24">
        <f t="shared" si="1315"/>
        <v>0</v>
      </c>
      <c r="T7634" s="24" t="str">
        <f t="shared" si="1316"/>
        <v>drain</v>
      </c>
      <c r="V7634" s="24">
        <f t="shared" si="1319"/>
        <v>0</v>
      </c>
      <c r="W7634" s="24">
        <f t="shared" si="1317"/>
        <v>0</v>
      </c>
      <c r="X7634" s="24">
        <f t="shared" si="1320"/>
        <v>0</v>
      </c>
      <c r="Z7634" s="24">
        <f t="shared" si="1318"/>
        <v>15130.304056134224</v>
      </c>
      <c r="AB7634" s="24">
        <f t="shared" si="1312"/>
        <v>0</v>
      </c>
    </row>
    <row r="7635" x14ac:dyDescent="0.2">
      <c r="I7635" s="25">
        <v>7630</v>
      </c>
      <c r="J7635" s="29">
        <v>0</v>
      </c>
      <c r="L7635" s="25">
        <v>18497.548741006849</v>
      </c>
      <c r="N7635" s="25">
        <v>7630</v>
      </c>
      <c r="O7635" s="25">
        <f t="shared" si="1313"/>
        <v>14705.551249100447</v>
      </c>
      <c r="P7635" s="25">
        <f t="shared" si="1310"/>
        <v>14705.551249100447</v>
      </c>
      <c r="Q7635" s="25">
        <f t="shared" si="1311"/>
        <v>0</v>
      </c>
      <c r="R7635" s="25">
        <f t="shared" si="1314"/>
        <v>14705.551249100447</v>
      </c>
      <c r="S7635" s="25">
        <f t="shared" si="1315"/>
        <v>0</v>
      </c>
      <c r="T7635" s="25" t="str">
        <f t="shared" si="1316"/>
        <v>drain</v>
      </c>
      <c r="V7635" s="25">
        <f t="shared" si="1319"/>
        <v>0</v>
      </c>
      <c r="W7635" s="25">
        <f t="shared" si="1317"/>
        <v>0</v>
      </c>
      <c r="X7635" s="25">
        <f t="shared" si="1320"/>
        <v>0</v>
      </c>
      <c r="Z7635" s="25">
        <f t="shared" si="1318"/>
        <v>14705.551249100447</v>
      </c>
      <c r="AB7635" s="25">
        <f t="shared" si="1312"/>
        <v>0</v>
      </c>
    </row>
    <row r="7636" x14ac:dyDescent="0.2">
      <c r="I7636" s="24">
        <v>7631</v>
      </c>
      <c r="J7636" s="28">
        <v>0</v>
      </c>
      <c r="L7636" s="24">
        <v>17598.951296210289</v>
      </c>
      <c r="N7636" s="24">
        <v>7631</v>
      </c>
      <c r="O7636" s="24">
        <f t="shared" si="1313"/>
        <v>13991.166280487181</v>
      </c>
      <c r="P7636" s="24">
        <f t="shared" si="1310"/>
        <v>13991.166280487181</v>
      </c>
      <c r="Q7636" s="24">
        <f t="shared" si="1311"/>
        <v>0</v>
      </c>
      <c r="R7636" s="24">
        <f t="shared" si="1314"/>
        <v>13991.166280487181</v>
      </c>
      <c r="S7636" s="24">
        <f t="shared" si="1315"/>
        <v>0</v>
      </c>
      <c r="T7636" s="24" t="str">
        <f t="shared" si="1316"/>
        <v>drain</v>
      </c>
      <c r="V7636" s="24">
        <f t="shared" si="1319"/>
        <v>0</v>
      </c>
      <c r="W7636" s="24">
        <f t="shared" si="1317"/>
        <v>0</v>
      </c>
      <c r="X7636" s="24">
        <f t="shared" si="1320"/>
        <v>0</v>
      </c>
      <c r="Z7636" s="24">
        <f t="shared" si="1318"/>
        <v>13991.166280487181</v>
      </c>
      <c r="AB7636" s="24">
        <f t="shared" si="1312"/>
        <v>0</v>
      </c>
    </row>
    <row r="7637" x14ac:dyDescent="0.2">
      <c r="I7637" s="25">
        <v>7632</v>
      </c>
      <c r="J7637" s="29">
        <v>0</v>
      </c>
      <c r="L7637" s="25">
        <v>16419.891135668753</v>
      </c>
      <c r="N7637" s="25">
        <v>7632</v>
      </c>
      <c r="O7637" s="25">
        <f t="shared" si="1313"/>
        <v>13053.813452856659</v>
      </c>
      <c r="P7637" s="25">
        <f t="shared" si="1310"/>
        <v>13053.813452856659</v>
      </c>
      <c r="Q7637" s="25">
        <f t="shared" si="1311"/>
        <v>0</v>
      </c>
      <c r="R7637" s="25">
        <f t="shared" si="1314"/>
        <v>13053.813452856659</v>
      </c>
      <c r="S7637" s="25">
        <f t="shared" si="1315"/>
        <v>0</v>
      </c>
      <c r="T7637" s="25" t="str">
        <f t="shared" si="1316"/>
        <v>drain</v>
      </c>
      <c r="V7637" s="25">
        <f t="shared" si="1319"/>
        <v>0</v>
      </c>
      <c r="W7637" s="25">
        <f t="shared" si="1317"/>
        <v>0</v>
      </c>
      <c r="X7637" s="25">
        <f t="shared" si="1320"/>
        <v>0</v>
      </c>
      <c r="Z7637" s="25">
        <f t="shared" si="1318"/>
        <v>13053.813452856659</v>
      </c>
      <c r="AB7637" s="25">
        <f t="shared" si="1312"/>
        <v>0</v>
      </c>
    </row>
    <row r="7638" x14ac:dyDescent="0.2">
      <c r="I7638" s="24">
        <v>7633</v>
      </c>
      <c r="J7638" s="28">
        <v>0</v>
      </c>
      <c r="L7638" s="24">
        <v>15177.282466197013</v>
      </c>
      <c r="N7638" s="24">
        <v>7633</v>
      </c>
      <c r="O7638" s="24">
        <f t="shared" si="1313"/>
        <v>12065.939560626626</v>
      </c>
      <c r="P7638" s="24">
        <f t="shared" si="1310"/>
        <v>12065.939560626626</v>
      </c>
      <c r="Q7638" s="24">
        <f t="shared" si="1311"/>
        <v>0</v>
      </c>
      <c r="R7638" s="24">
        <f t="shared" si="1314"/>
        <v>12065.939560626626</v>
      </c>
      <c r="S7638" s="24">
        <f t="shared" si="1315"/>
        <v>0</v>
      </c>
      <c r="T7638" s="24" t="str">
        <f t="shared" si="1316"/>
        <v>drain</v>
      </c>
      <c r="V7638" s="24">
        <f t="shared" si="1319"/>
        <v>0</v>
      </c>
      <c r="W7638" s="24">
        <f t="shared" si="1317"/>
        <v>0</v>
      </c>
      <c r="X7638" s="24">
        <f t="shared" si="1320"/>
        <v>0</v>
      </c>
      <c r="Z7638" s="24">
        <f t="shared" si="1318"/>
        <v>12065.939560626626</v>
      </c>
      <c r="AB7638" s="24">
        <f t="shared" si="1312"/>
        <v>0</v>
      </c>
    </row>
    <row r="7639" x14ac:dyDescent="0.2">
      <c r="I7639" s="25">
        <v>7634</v>
      </c>
      <c r="J7639" s="29">
        <v>0</v>
      </c>
      <c r="L7639" s="25">
        <v>14011.813267588614</v>
      </c>
      <c r="N7639" s="25">
        <v>7634</v>
      </c>
      <c r="O7639" s="25">
        <f t="shared" si="1313"/>
        <v>11139.391547732948</v>
      </c>
      <c r="P7639" s="25">
        <f t="shared" si="1310"/>
        <v>11139.391547732948</v>
      </c>
      <c r="Q7639" s="25">
        <f t="shared" si="1311"/>
        <v>0</v>
      </c>
      <c r="R7639" s="25">
        <f t="shared" si="1314"/>
        <v>11139.391547732948</v>
      </c>
      <c r="S7639" s="25">
        <f t="shared" si="1315"/>
        <v>0</v>
      </c>
      <c r="T7639" s="25" t="str">
        <f t="shared" si="1316"/>
        <v>drain</v>
      </c>
      <c r="V7639" s="25">
        <f t="shared" si="1319"/>
        <v>0</v>
      </c>
      <c r="W7639" s="25">
        <f t="shared" si="1317"/>
        <v>0</v>
      </c>
      <c r="X7639" s="25">
        <f t="shared" si="1320"/>
        <v>0</v>
      </c>
      <c r="Z7639" s="25">
        <f t="shared" si="1318"/>
        <v>11139.391547732948</v>
      </c>
      <c r="AB7639" s="25">
        <f t="shared" si="1312"/>
        <v>0</v>
      </c>
    </row>
    <row r="7640" x14ac:dyDescent="0.2">
      <c r="I7640" s="24">
        <v>7635</v>
      </c>
      <c r="J7640" s="28">
        <v>0</v>
      </c>
      <c r="L7640" s="24">
        <v>14094.699426341056</v>
      </c>
      <c r="N7640" s="24">
        <v>7635</v>
      </c>
      <c r="O7640" s="24">
        <f t="shared" si="1313"/>
        <v>11205.28604394114</v>
      </c>
      <c r="P7640" s="24">
        <f t="shared" si="1310"/>
        <v>11205.28604394114</v>
      </c>
      <c r="Q7640" s="24">
        <f t="shared" si="1311"/>
        <v>0</v>
      </c>
      <c r="R7640" s="24">
        <f t="shared" si="1314"/>
        <v>11205.28604394114</v>
      </c>
      <c r="S7640" s="24">
        <f t="shared" si="1315"/>
        <v>0</v>
      </c>
      <c r="T7640" s="24" t="str">
        <f t="shared" si="1316"/>
        <v>drain</v>
      </c>
      <c r="V7640" s="24">
        <f t="shared" si="1319"/>
        <v>0</v>
      </c>
      <c r="W7640" s="24">
        <f t="shared" si="1317"/>
        <v>0</v>
      </c>
      <c r="X7640" s="24">
        <f t="shared" si="1320"/>
        <v>0</v>
      </c>
      <c r="Z7640" s="24">
        <f t="shared" si="1318"/>
        <v>11205.28604394114</v>
      </c>
      <c r="AB7640" s="24">
        <f t="shared" si="1312"/>
        <v>0</v>
      </c>
    </row>
    <row r="7641" x14ac:dyDescent="0.2">
      <c r="I7641" s="25">
        <v>7636</v>
      </c>
      <c r="J7641" s="29">
        <v>0</v>
      </c>
      <c r="L7641" s="25">
        <v>13742.004221415518</v>
      </c>
      <c r="N7641" s="25">
        <v>7636</v>
      </c>
      <c r="O7641" s="25">
        <f t="shared" si="1313"/>
        <v>10924.893356025337</v>
      </c>
      <c r="P7641" s="25">
        <f t="shared" si="1310"/>
        <v>10924.893356025337</v>
      </c>
      <c r="Q7641" s="25">
        <f t="shared" si="1311"/>
        <v>0</v>
      </c>
      <c r="R7641" s="25">
        <f t="shared" si="1314"/>
        <v>10924.893356025337</v>
      </c>
      <c r="S7641" s="25">
        <f t="shared" si="1315"/>
        <v>0</v>
      </c>
      <c r="T7641" s="25" t="str">
        <f t="shared" si="1316"/>
        <v>drain</v>
      </c>
      <c r="V7641" s="25">
        <f t="shared" si="1319"/>
        <v>0</v>
      </c>
      <c r="W7641" s="25">
        <f t="shared" si="1317"/>
        <v>0</v>
      </c>
      <c r="X7641" s="25">
        <f t="shared" si="1320"/>
        <v>0</v>
      </c>
      <c r="Z7641" s="25">
        <f t="shared" si="1318"/>
        <v>10924.893356025337</v>
      </c>
      <c r="AB7641" s="25">
        <f t="shared" si="1312"/>
        <v>0</v>
      </c>
    </row>
    <row r="7642" x14ac:dyDescent="0.2">
      <c r="I7642" s="24">
        <v>7637</v>
      </c>
      <c r="J7642" s="28">
        <v>0</v>
      </c>
      <c r="L7642" s="24">
        <v>13886.452668833732</v>
      </c>
      <c r="N7642" s="24">
        <v>7637</v>
      </c>
      <c r="O7642" s="24">
        <f t="shared" si="1313"/>
        <v>11039.729871722817</v>
      </c>
      <c r="P7642" s="24">
        <f t="shared" si="1310"/>
        <v>11039.729871722817</v>
      </c>
      <c r="Q7642" s="24">
        <f t="shared" si="1311"/>
        <v>0</v>
      </c>
      <c r="R7642" s="24">
        <f t="shared" si="1314"/>
        <v>11039.729871722817</v>
      </c>
      <c r="S7642" s="24">
        <f t="shared" si="1315"/>
        <v>0</v>
      </c>
      <c r="T7642" s="24" t="str">
        <f t="shared" si="1316"/>
        <v>drain</v>
      </c>
      <c r="V7642" s="24">
        <f t="shared" si="1319"/>
        <v>0</v>
      </c>
      <c r="W7642" s="24">
        <f t="shared" si="1317"/>
        <v>0</v>
      </c>
      <c r="X7642" s="24">
        <f t="shared" si="1320"/>
        <v>0</v>
      </c>
      <c r="Z7642" s="24">
        <f t="shared" si="1318"/>
        <v>11039.729871722817</v>
      </c>
      <c r="AB7642" s="24">
        <f t="shared" si="1312"/>
        <v>0</v>
      </c>
    </row>
    <row r="7643" x14ac:dyDescent="0.2">
      <c r="I7643" s="25">
        <v>7638</v>
      </c>
      <c r="J7643" s="29">
        <v>0</v>
      </c>
      <c r="L7643" s="25">
        <v>14465.852852034568</v>
      </c>
      <c r="N7643" s="25">
        <v>7638</v>
      </c>
      <c r="O7643" s="25">
        <f t="shared" si="1313"/>
        <v>11500.353017367483</v>
      </c>
      <c r="P7643" s="25">
        <f t="shared" si="1310"/>
        <v>11500.353017367483</v>
      </c>
      <c r="Q7643" s="25">
        <f t="shared" si="1311"/>
        <v>0</v>
      </c>
      <c r="R7643" s="25">
        <f t="shared" si="1314"/>
        <v>11500.353017367483</v>
      </c>
      <c r="S7643" s="25">
        <f t="shared" si="1315"/>
        <v>0</v>
      </c>
      <c r="T7643" s="25" t="str">
        <f t="shared" si="1316"/>
        <v>drain</v>
      </c>
      <c r="V7643" s="25">
        <f t="shared" si="1319"/>
        <v>0</v>
      </c>
      <c r="W7643" s="25">
        <f t="shared" si="1317"/>
        <v>0</v>
      </c>
      <c r="X7643" s="25">
        <f t="shared" si="1320"/>
        <v>0</v>
      </c>
      <c r="Z7643" s="25">
        <f t="shared" si="1318"/>
        <v>11500.353017367483</v>
      </c>
      <c r="AB7643" s="25">
        <f t="shared" si="1312"/>
        <v>0</v>
      </c>
    </row>
    <row r="7644" x14ac:dyDescent="0.2">
      <c r="I7644" s="24">
        <v>7639</v>
      </c>
      <c r="J7644" s="28">
        <v>0</v>
      </c>
      <c r="L7644" s="24">
        <v>14987.980843758582</v>
      </c>
      <c r="N7644" s="24">
        <v>7639</v>
      </c>
      <c r="O7644" s="24">
        <f t="shared" si="1313"/>
        <v>11915.444770788074</v>
      </c>
      <c r="P7644" s="24">
        <f t="shared" si="1310"/>
        <v>11915.444770788074</v>
      </c>
      <c r="Q7644" s="24">
        <f t="shared" si="1311"/>
        <v>0</v>
      </c>
      <c r="R7644" s="24">
        <f t="shared" si="1314"/>
        <v>11915.444770788074</v>
      </c>
      <c r="S7644" s="24">
        <f t="shared" si="1315"/>
        <v>0</v>
      </c>
      <c r="T7644" s="24" t="str">
        <f t="shared" si="1316"/>
        <v>drain</v>
      </c>
      <c r="V7644" s="24">
        <f t="shared" si="1319"/>
        <v>0</v>
      </c>
      <c r="W7644" s="24">
        <f t="shared" si="1317"/>
        <v>0</v>
      </c>
      <c r="X7644" s="24">
        <f t="shared" si="1320"/>
        <v>0</v>
      </c>
      <c r="Z7644" s="24">
        <f t="shared" si="1318"/>
        <v>11915.444770788074</v>
      </c>
      <c r="AB7644" s="24">
        <f t="shared" si="1312"/>
        <v>0</v>
      </c>
    </row>
    <row r="7645" x14ac:dyDescent="0.2">
      <c r="I7645" s="25">
        <v>7640</v>
      </c>
      <c r="J7645" s="29">
        <v>0.37703468099999998</v>
      </c>
      <c r="L7645" s="25">
        <v>15900.630605053901</v>
      </c>
      <c r="N7645" s="25">
        <v>7640</v>
      </c>
      <c r="O7645" s="25">
        <f t="shared" si="1313"/>
        <v>12641.001331017851</v>
      </c>
      <c r="P7645" s="25">
        <f t="shared" si="1310"/>
        <v>12641.001331017851</v>
      </c>
      <c r="Q7645" s="25">
        <f t="shared" si="1311"/>
        <v>30162.77448</v>
      </c>
      <c r="R7645" s="25">
        <f t="shared" si="1314"/>
        <v>0</v>
      </c>
      <c r="S7645" s="25">
        <f t="shared" si="1315"/>
        <v>17521.773148982149</v>
      </c>
      <c r="T7645" s="25" t="str">
        <f t="shared" si="1316"/>
        <v>charge</v>
      </c>
      <c r="V7645" s="25">
        <f t="shared" si="1319"/>
        <v>4000</v>
      </c>
      <c r="W7645" s="25">
        <f t="shared" si="1317"/>
        <v>4000</v>
      </c>
      <c r="X7645" s="25">
        <f t="shared" si="1320"/>
        <v>0</v>
      </c>
      <c r="Z7645" s="25">
        <f t="shared" si="1318"/>
        <v>0</v>
      </c>
      <c r="AB7645" s="25">
        <f t="shared" si="1312"/>
        <v>13521.773148982149</v>
      </c>
    </row>
    <row r="7646" x14ac:dyDescent="0.2">
      <c r="I7646" s="24">
        <v>7641</v>
      </c>
      <c r="J7646" s="28">
        <v>0.645517432</v>
      </c>
      <c r="L7646" s="24">
        <v>16706.612350368498</v>
      </c>
      <c r="N7646" s="24">
        <v>7641</v>
      </c>
      <c r="O7646" s="24">
        <f t="shared" si="1313"/>
        <v>13281.756818542955</v>
      </c>
      <c r="P7646" s="24">
        <f t="shared" si="1310"/>
        <v>13281.756818542955</v>
      </c>
      <c r="Q7646" s="24">
        <f t="shared" si="1311"/>
        <v>51641.394560000001</v>
      </c>
      <c r="R7646" s="24">
        <f t="shared" si="1314"/>
        <v>0</v>
      </c>
      <c r="S7646" s="24">
        <f t="shared" si="1315"/>
        <v>38359.637741457045</v>
      </c>
      <c r="T7646" s="24" t="str">
        <f t="shared" si="1316"/>
        <v>charge</v>
      </c>
      <c r="V7646" s="24">
        <f t="shared" si="1319"/>
        <v>0</v>
      </c>
      <c r="W7646" s="24">
        <f t="shared" si="1317"/>
        <v>4000</v>
      </c>
      <c r="X7646" s="24">
        <f t="shared" si="1320"/>
        <v>0</v>
      </c>
      <c r="Z7646" s="24">
        <f t="shared" si="1318"/>
        <v>0</v>
      </c>
      <c r="AB7646" s="24">
        <f t="shared" si="1312"/>
        <v>38359.637741457045</v>
      </c>
    </row>
    <row r="7647" x14ac:dyDescent="0.2">
      <c r="I7647" s="25">
        <v>7642</v>
      </c>
      <c r="J7647" s="29">
        <v>0.70805893900000005</v>
      </c>
      <c r="L7647" s="25">
        <v>17683.096593952177</v>
      </c>
      <c r="N7647" s="25">
        <v>7642</v>
      </c>
      <c r="O7647" s="25">
        <f t="shared" si="1313"/>
        <v>14058.061792191982</v>
      </c>
      <c r="P7647" s="25">
        <f t="shared" si="1310"/>
        <v>14058.061792191982</v>
      </c>
      <c r="Q7647" s="25">
        <f t="shared" si="1311"/>
        <v>56644.715120000001</v>
      </c>
      <c r="R7647" s="25">
        <f t="shared" si="1314"/>
        <v>0</v>
      </c>
      <c r="S7647" s="25">
        <f t="shared" si="1315"/>
        <v>42586.653327808017</v>
      </c>
      <c r="T7647" s="25" t="str">
        <f t="shared" si="1316"/>
        <v>charge</v>
      </c>
      <c r="V7647" s="25">
        <f t="shared" si="1319"/>
        <v>0</v>
      </c>
      <c r="W7647" s="25">
        <f t="shared" si="1317"/>
        <v>4000</v>
      </c>
      <c r="X7647" s="25">
        <f t="shared" si="1320"/>
        <v>0</v>
      </c>
      <c r="Z7647" s="25">
        <f t="shared" si="1318"/>
        <v>0</v>
      </c>
      <c r="AB7647" s="25">
        <f t="shared" si="1312"/>
        <v>42586.653327808017</v>
      </c>
    </row>
    <row r="7648" x14ac:dyDescent="0.2">
      <c r="I7648" s="24">
        <v>7643</v>
      </c>
      <c r="J7648" s="28">
        <v>0.72203209099999999</v>
      </c>
      <c r="L7648" s="24">
        <v>18429.187438547611</v>
      </c>
      <c r="N7648" s="24">
        <v>7643</v>
      </c>
      <c r="O7648" s="24">
        <f t="shared" si="1313"/>
        <v>14651.204013645352</v>
      </c>
      <c r="P7648" s="24">
        <f t="shared" si="1310"/>
        <v>14651.204013645352</v>
      </c>
      <c r="Q7648" s="24">
        <f t="shared" si="1311"/>
        <v>57762.567279999996</v>
      </c>
      <c r="R7648" s="24">
        <f t="shared" si="1314"/>
        <v>0</v>
      </c>
      <c r="S7648" s="24">
        <f t="shared" si="1315"/>
        <v>43111.363266354645</v>
      </c>
      <c r="T7648" s="24" t="str">
        <f t="shared" si="1316"/>
        <v>charge</v>
      </c>
      <c r="V7648" s="24">
        <f t="shared" si="1319"/>
        <v>0</v>
      </c>
      <c r="W7648" s="24">
        <f t="shared" si="1317"/>
        <v>4000</v>
      </c>
      <c r="X7648" s="24">
        <f t="shared" si="1320"/>
        <v>0</v>
      </c>
      <c r="Z7648" s="24">
        <f t="shared" si="1318"/>
        <v>0</v>
      </c>
      <c r="AB7648" s="24">
        <f t="shared" si="1312"/>
        <v>43111.363266354645</v>
      </c>
    </row>
    <row r="7649" x14ac:dyDescent="0.2">
      <c r="I7649" s="25">
        <v>7644</v>
      </c>
      <c r="J7649" s="29">
        <v>0.69868469600000005</v>
      </c>
      <c r="L7649" s="25">
        <v>18512.280909121037</v>
      </c>
      <c r="N7649" s="25">
        <v>7644</v>
      </c>
      <c r="O7649" s="25">
        <f t="shared" si="1313"/>
        <v>14717.263322751225</v>
      </c>
      <c r="P7649" s="25">
        <f t="shared" si="1310"/>
        <v>14717.263322751225</v>
      </c>
      <c r="Q7649" s="25">
        <f t="shared" si="1311"/>
        <v>55894.775680000006</v>
      </c>
      <c r="R7649" s="25">
        <f t="shared" si="1314"/>
        <v>0</v>
      </c>
      <c r="S7649" s="25">
        <f t="shared" si="1315"/>
        <v>41177.512357248779</v>
      </c>
      <c r="T7649" s="25" t="str">
        <f t="shared" si="1316"/>
        <v>charge</v>
      </c>
      <c r="V7649" s="25">
        <f t="shared" si="1319"/>
        <v>0</v>
      </c>
      <c r="W7649" s="25">
        <f t="shared" si="1317"/>
        <v>4000</v>
      </c>
      <c r="X7649" s="25">
        <f t="shared" si="1320"/>
        <v>0</v>
      </c>
      <c r="Z7649" s="25">
        <f t="shared" si="1318"/>
        <v>0</v>
      </c>
      <c r="AB7649" s="25">
        <f t="shared" si="1312"/>
        <v>41177.512357248779</v>
      </c>
    </row>
    <row r="7650" x14ac:dyDescent="0.2">
      <c r="I7650" s="24">
        <v>7645</v>
      </c>
      <c r="J7650" s="28">
        <v>0.652757539</v>
      </c>
      <c r="L7650" s="24">
        <v>18736.775845205782</v>
      </c>
      <c r="N7650" s="24">
        <v>7645</v>
      </c>
      <c r="O7650" s="24">
        <f t="shared" si="1313"/>
        <v>14895.736796938598</v>
      </c>
      <c r="P7650" s="24">
        <f t="shared" si="1310"/>
        <v>14895.736796938598</v>
      </c>
      <c r="Q7650" s="24">
        <f t="shared" si="1311"/>
        <v>52220.60312</v>
      </c>
      <c r="R7650" s="24">
        <f t="shared" si="1314"/>
        <v>0</v>
      </c>
      <c r="S7650" s="24">
        <f t="shared" si="1315"/>
        <v>37324.866323061404</v>
      </c>
      <c r="T7650" s="24" t="str">
        <f t="shared" si="1316"/>
        <v>charge</v>
      </c>
      <c r="V7650" s="24">
        <f t="shared" si="1319"/>
        <v>0</v>
      </c>
      <c r="W7650" s="24">
        <f t="shared" si="1317"/>
        <v>4000</v>
      </c>
      <c r="X7650" s="24">
        <f t="shared" si="1320"/>
        <v>0</v>
      </c>
      <c r="Z7650" s="24">
        <f t="shared" si="1318"/>
        <v>0</v>
      </c>
      <c r="AB7650" s="24">
        <f t="shared" si="1312"/>
        <v>37324.866323061404</v>
      </c>
    </row>
    <row r="7651" x14ac:dyDescent="0.2">
      <c r="I7651" s="25">
        <v>7646</v>
      </c>
      <c r="J7651" s="29">
        <v>0.61832299699999993</v>
      </c>
      <c r="L7651" s="25">
        <v>19084.30685507059</v>
      </c>
      <c r="N7651" s="25">
        <v>7646</v>
      </c>
      <c r="O7651" s="25">
        <f t="shared" si="1313"/>
        <v>15172.02394978112</v>
      </c>
      <c r="P7651" s="25">
        <f t="shared" si="1310"/>
        <v>15172.02394978112</v>
      </c>
      <c r="Q7651" s="25">
        <f t="shared" si="1311"/>
        <v>49465.839759999995</v>
      </c>
      <c r="R7651" s="25">
        <f t="shared" si="1314"/>
        <v>0</v>
      </c>
      <c r="S7651" s="25">
        <f t="shared" si="1315"/>
        <v>34293.815810218875</v>
      </c>
      <c r="T7651" s="25" t="str">
        <f t="shared" si="1316"/>
        <v>charge</v>
      </c>
      <c r="V7651" s="25">
        <f t="shared" si="1319"/>
        <v>0</v>
      </c>
      <c r="W7651" s="25">
        <f t="shared" si="1317"/>
        <v>4000</v>
      </c>
      <c r="X7651" s="25">
        <f t="shared" si="1320"/>
        <v>0</v>
      </c>
      <c r="Z7651" s="25">
        <f t="shared" si="1318"/>
        <v>0</v>
      </c>
      <c r="AB7651" s="25">
        <f t="shared" si="1312"/>
        <v>34293.815810218875</v>
      </c>
    </row>
    <row r="7652" x14ac:dyDescent="0.2">
      <c r="I7652" s="24">
        <v>7647</v>
      </c>
      <c r="J7652" s="28">
        <v>0.42305405699999998</v>
      </c>
      <c r="L7652" s="24">
        <v>18905.327775287627</v>
      </c>
      <c r="N7652" s="24">
        <v>7647</v>
      </c>
      <c r="O7652" s="24">
        <f t="shared" si="1313"/>
        <v>15029.735581353665</v>
      </c>
      <c r="P7652" s="24">
        <f t="shared" si="1310"/>
        <v>15029.735581353665</v>
      </c>
      <c r="Q7652" s="24">
        <f t="shared" si="1311"/>
        <v>33844.324560000001</v>
      </c>
      <c r="R7652" s="24">
        <f t="shared" si="1314"/>
        <v>0</v>
      </c>
      <c r="S7652" s="24">
        <f t="shared" si="1315"/>
        <v>18814.588978646338</v>
      </c>
      <c r="T7652" s="24" t="str">
        <f t="shared" si="1316"/>
        <v>charge</v>
      </c>
      <c r="V7652" s="24">
        <f t="shared" si="1319"/>
        <v>0</v>
      </c>
      <c r="W7652" s="24">
        <f t="shared" si="1317"/>
        <v>4000</v>
      </c>
      <c r="X7652" s="24">
        <f t="shared" si="1320"/>
        <v>0</v>
      </c>
      <c r="Z7652" s="24">
        <f t="shared" si="1318"/>
        <v>0</v>
      </c>
      <c r="AB7652" s="24">
        <f t="shared" si="1312"/>
        <v>18814.588978646338</v>
      </c>
    </row>
    <row r="7653" x14ac:dyDescent="0.2">
      <c r="I7653" s="25">
        <v>7648</v>
      </c>
      <c r="J7653" s="29">
        <v>0.23327286799999999</v>
      </c>
      <c r="L7653" s="25">
        <v>19076.365840244292</v>
      </c>
      <c r="N7653" s="25">
        <v>7648</v>
      </c>
      <c r="O7653" s="25">
        <f t="shared" si="1313"/>
        <v>15165.710842994213</v>
      </c>
      <c r="P7653" s="25">
        <f t="shared" si="1310"/>
        <v>15165.710842994213</v>
      </c>
      <c r="Q7653" s="25">
        <f t="shared" si="1311"/>
        <v>18661.829440000001</v>
      </c>
      <c r="R7653" s="25">
        <f t="shared" si="1314"/>
        <v>0</v>
      </c>
      <c r="S7653" s="25">
        <f t="shared" si="1315"/>
        <v>3496.1185970057886</v>
      </c>
      <c r="T7653" s="25" t="str">
        <f t="shared" si="1316"/>
        <v>charge</v>
      </c>
      <c r="V7653" s="25">
        <f t="shared" si="1319"/>
        <v>0</v>
      </c>
      <c r="W7653" s="25">
        <f t="shared" si="1317"/>
        <v>4000</v>
      </c>
      <c r="X7653" s="25">
        <f t="shared" si="1320"/>
        <v>0</v>
      </c>
      <c r="Z7653" s="25">
        <f t="shared" si="1318"/>
        <v>0</v>
      </c>
      <c r="AB7653" s="25">
        <f t="shared" si="1312"/>
        <v>3496.1185970057886</v>
      </c>
    </row>
    <row r="7654" x14ac:dyDescent="0.2">
      <c r="I7654" s="24">
        <v>7649</v>
      </c>
      <c r="J7654" s="28">
        <v>2.1412603999999998E-2</v>
      </c>
      <c r="L7654" s="24">
        <v>18728.301258087158</v>
      </c>
      <c r="N7654" s="24">
        <v>7649</v>
      </c>
      <c r="O7654" s="24">
        <f t="shared" si="1313"/>
        <v>14888.999500179292</v>
      </c>
      <c r="P7654" s="24">
        <f t="shared" si="1310"/>
        <v>14888.999500179292</v>
      </c>
      <c r="Q7654" s="24">
        <f t="shared" si="1311"/>
        <v>1713.0083199999999</v>
      </c>
      <c r="R7654" s="24">
        <f t="shared" si="1314"/>
        <v>13175.991180179291</v>
      </c>
      <c r="S7654" s="24">
        <f t="shared" si="1315"/>
        <v>0</v>
      </c>
      <c r="T7654" s="24" t="str">
        <f t="shared" si="1316"/>
        <v>drain</v>
      </c>
      <c r="V7654" s="24">
        <f t="shared" si="1319"/>
        <v>0</v>
      </c>
      <c r="W7654" s="24">
        <f t="shared" si="1317"/>
        <v>0</v>
      </c>
      <c r="X7654" s="24">
        <f t="shared" si="1320"/>
        <v>4000</v>
      </c>
      <c r="Z7654" s="24">
        <f t="shared" si="1318"/>
        <v>9175.9911801792914</v>
      </c>
      <c r="AB7654" s="24">
        <f t="shared" si="1312"/>
        <v>0</v>
      </c>
    </row>
    <row r="7655" x14ac:dyDescent="0.2">
      <c r="I7655" s="25">
        <v>7650</v>
      </c>
      <c r="J7655" s="29">
        <v>0</v>
      </c>
      <c r="L7655" s="25">
        <v>19578.442765522002</v>
      </c>
      <c r="N7655" s="25">
        <v>7650</v>
      </c>
      <c r="O7655" s="25">
        <f t="shared" si="1313"/>
        <v>15564.861998589993</v>
      </c>
      <c r="P7655" s="25">
        <f t="shared" si="1310"/>
        <v>15564.861998589993</v>
      </c>
      <c r="Q7655" s="25">
        <f t="shared" si="1311"/>
        <v>0</v>
      </c>
      <c r="R7655" s="25">
        <f t="shared" si="1314"/>
        <v>15564.861998589993</v>
      </c>
      <c r="S7655" s="25">
        <f t="shared" si="1315"/>
        <v>0</v>
      </c>
      <c r="T7655" s="25" t="str">
        <f t="shared" si="1316"/>
        <v>drain</v>
      </c>
      <c r="V7655" s="25">
        <f t="shared" si="1319"/>
        <v>0</v>
      </c>
      <c r="W7655" s="25">
        <f t="shared" si="1317"/>
        <v>0</v>
      </c>
      <c r="X7655" s="25">
        <f t="shared" si="1320"/>
        <v>0</v>
      </c>
      <c r="Z7655" s="25">
        <f t="shared" si="1318"/>
        <v>15564.861998589993</v>
      </c>
      <c r="AB7655" s="25">
        <f t="shared" si="1312"/>
        <v>0</v>
      </c>
    </row>
    <row r="7656" x14ac:dyDescent="0.2">
      <c r="I7656" s="24">
        <v>7651</v>
      </c>
      <c r="J7656" s="28">
        <v>0</v>
      </c>
      <c r="L7656" s="24">
        <v>19841.812717425822</v>
      </c>
      <c r="N7656" s="24">
        <v>7651</v>
      </c>
      <c r="O7656" s="24">
        <f t="shared" si="1313"/>
        <v>15774.241110353531</v>
      </c>
      <c r="P7656" s="24">
        <f t="shared" si="1310"/>
        <v>15774.241110353531</v>
      </c>
      <c r="Q7656" s="24">
        <f t="shared" si="1311"/>
        <v>0</v>
      </c>
      <c r="R7656" s="24">
        <f t="shared" si="1314"/>
        <v>15774.241110353531</v>
      </c>
      <c r="S7656" s="24">
        <f t="shared" si="1315"/>
        <v>0</v>
      </c>
      <c r="T7656" s="24" t="str">
        <f t="shared" si="1316"/>
        <v>drain</v>
      </c>
      <c r="V7656" s="24">
        <f t="shared" si="1319"/>
        <v>0</v>
      </c>
      <c r="W7656" s="24">
        <f t="shared" si="1317"/>
        <v>0</v>
      </c>
      <c r="X7656" s="24">
        <f t="shared" si="1320"/>
        <v>0</v>
      </c>
      <c r="Z7656" s="24">
        <f t="shared" si="1318"/>
        <v>15774.241110353531</v>
      </c>
      <c r="AB7656" s="24">
        <f t="shared" si="1312"/>
        <v>0</v>
      </c>
    </row>
    <row r="7657" x14ac:dyDescent="0.2">
      <c r="I7657" s="25">
        <v>7652</v>
      </c>
      <c r="J7657" s="29">
        <v>0</v>
      </c>
      <c r="L7657" s="25">
        <v>19498.850726163386</v>
      </c>
      <c r="N7657" s="25">
        <v>7652</v>
      </c>
      <c r="O7657" s="25">
        <f t="shared" si="1313"/>
        <v>15501.586327299892</v>
      </c>
      <c r="P7657" s="25">
        <f t="shared" si="1310"/>
        <v>15501.586327299892</v>
      </c>
      <c r="Q7657" s="25">
        <f t="shared" si="1311"/>
        <v>0</v>
      </c>
      <c r="R7657" s="25">
        <f t="shared" si="1314"/>
        <v>15501.586327299892</v>
      </c>
      <c r="S7657" s="25">
        <f t="shared" si="1315"/>
        <v>0</v>
      </c>
      <c r="T7657" s="25" t="str">
        <f t="shared" si="1316"/>
        <v>drain</v>
      </c>
      <c r="V7657" s="25">
        <f t="shared" si="1319"/>
        <v>0</v>
      </c>
      <c r="W7657" s="25">
        <f t="shared" si="1317"/>
        <v>0</v>
      </c>
      <c r="X7657" s="25">
        <f t="shared" si="1320"/>
        <v>0</v>
      </c>
      <c r="Z7657" s="25">
        <f t="shared" si="1318"/>
        <v>15501.586327299892</v>
      </c>
      <c r="AB7657" s="25">
        <f t="shared" si="1312"/>
        <v>0</v>
      </c>
    </row>
    <row r="7658" x14ac:dyDescent="0.2">
      <c r="I7658" s="24">
        <v>7653</v>
      </c>
      <c r="J7658" s="28">
        <v>0</v>
      </c>
      <c r="L7658" s="24">
        <v>19010.857309627532</v>
      </c>
      <c r="N7658" s="24">
        <v>7653</v>
      </c>
      <c r="O7658" s="24">
        <f t="shared" si="1313"/>
        <v>15113.631561153888</v>
      </c>
      <c r="P7658" s="24">
        <f t="shared" si="1310"/>
        <v>15113.631561153888</v>
      </c>
      <c r="Q7658" s="24">
        <f t="shared" si="1311"/>
        <v>0</v>
      </c>
      <c r="R7658" s="24">
        <f t="shared" si="1314"/>
        <v>15113.631561153888</v>
      </c>
      <c r="S7658" s="24">
        <f t="shared" si="1315"/>
        <v>0</v>
      </c>
      <c r="T7658" s="24" t="str">
        <f t="shared" si="1316"/>
        <v>drain</v>
      </c>
      <c r="V7658" s="24">
        <f t="shared" si="1319"/>
        <v>0</v>
      </c>
      <c r="W7658" s="24">
        <f t="shared" si="1317"/>
        <v>0</v>
      </c>
      <c r="X7658" s="24">
        <f t="shared" si="1320"/>
        <v>0</v>
      </c>
      <c r="Z7658" s="24">
        <f t="shared" si="1318"/>
        <v>15113.631561153888</v>
      </c>
      <c r="AB7658" s="24">
        <f t="shared" si="1312"/>
        <v>0</v>
      </c>
    </row>
    <row r="7659" x14ac:dyDescent="0.2">
      <c r="I7659" s="25">
        <v>7654</v>
      </c>
      <c r="J7659" s="29">
        <v>0</v>
      </c>
      <c r="L7659" s="25">
        <v>18457.300001144409</v>
      </c>
      <c r="N7659" s="25">
        <v>7654</v>
      </c>
      <c r="O7659" s="25">
        <f t="shared" si="1313"/>
        <v>14673.553500909806</v>
      </c>
      <c r="P7659" s="25">
        <f t="shared" si="1310"/>
        <v>14673.553500909806</v>
      </c>
      <c r="Q7659" s="25">
        <f t="shared" si="1311"/>
        <v>0</v>
      </c>
      <c r="R7659" s="25">
        <f t="shared" si="1314"/>
        <v>14673.553500909806</v>
      </c>
      <c r="S7659" s="25">
        <f t="shared" si="1315"/>
        <v>0</v>
      </c>
      <c r="T7659" s="25" t="str">
        <f t="shared" si="1316"/>
        <v>drain</v>
      </c>
      <c r="V7659" s="25">
        <f t="shared" si="1319"/>
        <v>0</v>
      </c>
      <c r="W7659" s="25">
        <f t="shared" si="1317"/>
        <v>0</v>
      </c>
      <c r="X7659" s="25">
        <f t="shared" si="1320"/>
        <v>0</v>
      </c>
      <c r="Z7659" s="25">
        <f t="shared" si="1318"/>
        <v>14673.553500909806</v>
      </c>
      <c r="AB7659" s="25">
        <f t="shared" si="1312"/>
        <v>0</v>
      </c>
    </row>
    <row r="7660" x14ac:dyDescent="0.2">
      <c r="I7660" s="24">
        <v>7655</v>
      </c>
      <c r="J7660" s="28">
        <v>0</v>
      </c>
      <c r="L7660" s="24">
        <v>17501.817001724241</v>
      </c>
      <c r="N7660" s="24">
        <v>7655</v>
      </c>
      <c r="O7660" s="24">
        <f t="shared" si="1313"/>
        <v>13913.944516370771</v>
      </c>
      <c r="P7660" s="24">
        <f t="shared" si="1310"/>
        <v>13913.944516370771</v>
      </c>
      <c r="Q7660" s="24">
        <f t="shared" si="1311"/>
        <v>0</v>
      </c>
      <c r="R7660" s="24">
        <f t="shared" si="1314"/>
        <v>13913.944516370771</v>
      </c>
      <c r="S7660" s="24">
        <f t="shared" si="1315"/>
        <v>0</v>
      </c>
      <c r="T7660" s="24" t="str">
        <f t="shared" si="1316"/>
        <v>drain</v>
      </c>
      <c r="V7660" s="24">
        <f t="shared" si="1319"/>
        <v>0</v>
      </c>
      <c r="W7660" s="24">
        <f t="shared" si="1317"/>
        <v>0</v>
      </c>
      <c r="X7660" s="24">
        <f t="shared" si="1320"/>
        <v>0</v>
      </c>
      <c r="Z7660" s="24">
        <f t="shared" si="1318"/>
        <v>13913.944516370771</v>
      </c>
      <c r="AB7660" s="24">
        <f t="shared" si="1312"/>
        <v>0</v>
      </c>
    </row>
    <row r="7661" x14ac:dyDescent="0.2">
      <c r="I7661" s="25">
        <v>7656</v>
      </c>
      <c r="J7661" s="29">
        <v>0</v>
      </c>
      <c r="L7661" s="25">
        <v>16368.119588851927</v>
      </c>
      <c r="N7661" s="25">
        <v>7656</v>
      </c>
      <c r="O7661" s="25">
        <f t="shared" si="1313"/>
        <v>13012.655073137283</v>
      </c>
      <c r="P7661" s="25">
        <f t="shared" si="1310"/>
        <v>13012.655073137283</v>
      </c>
      <c r="Q7661" s="25">
        <f t="shared" si="1311"/>
        <v>0</v>
      </c>
      <c r="R7661" s="25">
        <f t="shared" si="1314"/>
        <v>13012.655073137283</v>
      </c>
      <c r="S7661" s="25">
        <f t="shared" si="1315"/>
        <v>0</v>
      </c>
      <c r="T7661" s="25" t="str">
        <f t="shared" si="1316"/>
        <v>drain</v>
      </c>
      <c r="V7661" s="25">
        <f t="shared" si="1319"/>
        <v>0</v>
      </c>
      <c r="W7661" s="25">
        <f t="shared" si="1317"/>
        <v>0</v>
      </c>
      <c r="X7661" s="25">
        <f t="shared" si="1320"/>
        <v>0</v>
      </c>
      <c r="Z7661" s="25">
        <f t="shared" si="1318"/>
        <v>13012.655073137283</v>
      </c>
      <c r="AB7661" s="25">
        <f t="shared" si="1312"/>
        <v>0</v>
      </c>
    </row>
    <row r="7662" x14ac:dyDescent="0.2">
      <c r="I7662" s="24">
        <v>7657</v>
      </c>
      <c r="J7662" s="28">
        <v>0</v>
      </c>
      <c r="L7662" s="24">
        <v>14947.758830547331</v>
      </c>
      <c r="N7662" s="24">
        <v>7657</v>
      </c>
      <c r="O7662" s="24">
        <f t="shared" si="1313"/>
        <v>11883.468270285128</v>
      </c>
      <c r="P7662" s="24">
        <f t="shared" si="1310"/>
        <v>11883.468270285128</v>
      </c>
      <c r="Q7662" s="24">
        <f t="shared" si="1311"/>
        <v>0</v>
      </c>
      <c r="R7662" s="24">
        <f t="shared" si="1314"/>
        <v>11883.468270285128</v>
      </c>
      <c r="S7662" s="24">
        <f t="shared" si="1315"/>
        <v>0</v>
      </c>
      <c r="T7662" s="24" t="str">
        <f t="shared" si="1316"/>
        <v>drain</v>
      </c>
      <c r="V7662" s="24">
        <f t="shared" si="1319"/>
        <v>0</v>
      </c>
      <c r="W7662" s="24">
        <f t="shared" si="1317"/>
        <v>0</v>
      </c>
      <c r="X7662" s="24">
        <f t="shared" si="1320"/>
        <v>0</v>
      </c>
      <c r="Z7662" s="24">
        <f t="shared" si="1318"/>
        <v>11883.468270285128</v>
      </c>
      <c r="AB7662" s="24">
        <f t="shared" si="1312"/>
        <v>0</v>
      </c>
    </row>
    <row r="7663" x14ac:dyDescent="0.2">
      <c r="I7663" s="25">
        <v>7658</v>
      </c>
      <c r="J7663" s="29">
        <v>0</v>
      </c>
      <c r="L7663" s="25">
        <v>13961.591299533842</v>
      </c>
      <c r="N7663" s="25">
        <v>7658</v>
      </c>
      <c r="O7663" s="25">
        <f t="shared" si="1313"/>
        <v>11099.465083129406</v>
      </c>
      <c r="P7663" s="25">
        <f t="shared" si="1310"/>
        <v>11099.465083129406</v>
      </c>
      <c r="Q7663" s="25">
        <f t="shared" si="1311"/>
        <v>0</v>
      </c>
      <c r="R7663" s="25">
        <f t="shared" si="1314"/>
        <v>11099.465083129406</v>
      </c>
      <c r="S7663" s="25">
        <f t="shared" si="1315"/>
        <v>0</v>
      </c>
      <c r="T7663" s="25" t="str">
        <f t="shared" si="1316"/>
        <v>drain</v>
      </c>
      <c r="V7663" s="25">
        <f t="shared" si="1319"/>
        <v>0</v>
      </c>
      <c r="W7663" s="25">
        <f t="shared" si="1317"/>
        <v>0</v>
      </c>
      <c r="X7663" s="25">
        <f t="shared" si="1320"/>
        <v>0</v>
      </c>
      <c r="Z7663" s="25">
        <f t="shared" si="1318"/>
        <v>11099.465083129406</v>
      </c>
      <c r="AB7663" s="25">
        <f t="shared" si="1312"/>
        <v>0</v>
      </c>
    </row>
    <row r="7664" x14ac:dyDescent="0.2">
      <c r="I7664" s="24">
        <v>7659</v>
      </c>
      <c r="J7664" s="28">
        <v>0</v>
      </c>
      <c r="L7664" s="24">
        <v>13941.990795326232</v>
      </c>
      <c r="N7664" s="24">
        <v>7659</v>
      </c>
      <c r="O7664" s="24">
        <f t="shared" si="1313"/>
        <v>11083.882682284355</v>
      </c>
      <c r="P7664" s="24">
        <f t="shared" si="1310"/>
        <v>11083.882682284355</v>
      </c>
      <c r="Q7664" s="24">
        <f t="shared" si="1311"/>
        <v>0</v>
      </c>
      <c r="R7664" s="24">
        <f t="shared" si="1314"/>
        <v>11083.882682284355</v>
      </c>
      <c r="S7664" s="24">
        <f t="shared" si="1315"/>
        <v>0</v>
      </c>
      <c r="T7664" s="24" t="str">
        <f t="shared" si="1316"/>
        <v>drain</v>
      </c>
      <c r="V7664" s="24">
        <f t="shared" si="1319"/>
        <v>0</v>
      </c>
      <c r="W7664" s="24">
        <f t="shared" si="1317"/>
        <v>0</v>
      </c>
      <c r="X7664" s="24">
        <f t="shared" si="1320"/>
        <v>0</v>
      </c>
      <c r="Z7664" s="24">
        <f t="shared" si="1318"/>
        <v>11083.882682284355</v>
      </c>
      <c r="AB7664" s="24">
        <f t="shared" si="1312"/>
        <v>0</v>
      </c>
    </row>
    <row r="7665" x14ac:dyDescent="0.2">
      <c r="I7665" s="25">
        <v>7660</v>
      </c>
      <c r="J7665" s="29">
        <v>0</v>
      </c>
      <c r="L7665" s="25">
        <v>13756.682985305784</v>
      </c>
      <c r="N7665" s="25">
        <v>7660</v>
      </c>
      <c r="O7665" s="25">
        <f t="shared" si="1313"/>
        <v>10936.562973318099</v>
      </c>
      <c r="P7665" s="25">
        <f t="shared" si="1310"/>
        <v>10936.562973318099</v>
      </c>
      <c r="Q7665" s="25">
        <f t="shared" si="1311"/>
        <v>0</v>
      </c>
      <c r="R7665" s="25">
        <f t="shared" si="1314"/>
        <v>10936.562973318099</v>
      </c>
      <c r="S7665" s="25">
        <f t="shared" si="1315"/>
        <v>0</v>
      </c>
      <c r="T7665" s="25" t="str">
        <f t="shared" si="1316"/>
        <v>drain</v>
      </c>
      <c r="V7665" s="25">
        <f t="shared" si="1319"/>
        <v>0</v>
      </c>
      <c r="W7665" s="25">
        <f t="shared" si="1317"/>
        <v>0</v>
      </c>
      <c r="X7665" s="25">
        <f t="shared" si="1320"/>
        <v>0</v>
      </c>
      <c r="Z7665" s="25">
        <f t="shared" si="1318"/>
        <v>10936.562973318099</v>
      </c>
      <c r="AB7665" s="25">
        <f t="shared" si="1312"/>
        <v>0</v>
      </c>
    </row>
    <row r="7666" x14ac:dyDescent="0.2">
      <c r="I7666" s="24">
        <v>7661</v>
      </c>
      <c r="J7666" s="28">
        <v>0</v>
      </c>
      <c r="L7666" s="24">
        <v>13821.736958312988</v>
      </c>
      <c r="N7666" s="24">
        <v>7661</v>
      </c>
      <c r="O7666" s="24">
        <f t="shared" si="1313"/>
        <v>10988.280881858826</v>
      </c>
      <c r="P7666" s="24">
        <f t="shared" si="1310"/>
        <v>10988.280881858826</v>
      </c>
      <c r="Q7666" s="24">
        <f t="shared" si="1311"/>
        <v>0</v>
      </c>
      <c r="R7666" s="24">
        <f t="shared" si="1314"/>
        <v>10988.280881858826</v>
      </c>
      <c r="S7666" s="24">
        <f t="shared" si="1315"/>
        <v>0</v>
      </c>
      <c r="T7666" s="24" t="str">
        <f t="shared" si="1316"/>
        <v>drain</v>
      </c>
      <c r="V7666" s="24">
        <f t="shared" si="1319"/>
        <v>0</v>
      </c>
      <c r="W7666" s="24">
        <f t="shared" si="1317"/>
        <v>0</v>
      </c>
      <c r="X7666" s="24">
        <f t="shared" si="1320"/>
        <v>0</v>
      </c>
      <c r="Z7666" s="24">
        <f t="shared" si="1318"/>
        <v>10988.280881858826</v>
      </c>
      <c r="AB7666" s="24">
        <f t="shared" si="1312"/>
        <v>0</v>
      </c>
    </row>
    <row r="7667" x14ac:dyDescent="0.2">
      <c r="I7667" s="25">
        <v>7662</v>
      </c>
      <c r="J7667" s="29">
        <v>0</v>
      </c>
      <c r="L7667" s="25">
        <v>14239.940836429594</v>
      </c>
      <c r="N7667" s="25">
        <v>7662</v>
      </c>
      <c r="O7667" s="25">
        <f t="shared" si="1313"/>
        <v>11320.752964961528</v>
      </c>
      <c r="P7667" s="25">
        <f t="shared" si="1310"/>
        <v>11320.752964961528</v>
      </c>
      <c r="Q7667" s="25">
        <f t="shared" si="1311"/>
        <v>0</v>
      </c>
      <c r="R7667" s="25">
        <f t="shared" si="1314"/>
        <v>11320.752964961528</v>
      </c>
      <c r="S7667" s="25">
        <f t="shared" si="1315"/>
        <v>0</v>
      </c>
      <c r="T7667" s="25" t="str">
        <f t="shared" si="1316"/>
        <v>drain</v>
      </c>
      <c r="V7667" s="25">
        <f t="shared" si="1319"/>
        <v>0</v>
      </c>
      <c r="W7667" s="25">
        <f t="shared" si="1317"/>
        <v>0</v>
      </c>
      <c r="X7667" s="25">
        <f t="shared" si="1320"/>
        <v>0</v>
      </c>
      <c r="Z7667" s="25">
        <f t="shared" si="1318"/>
        <v>11320.752964961528</v>
      </c>
      <c r="AB7667" s="25">
        <f t="shared" si="1312"/>
        <v>0</v>
      </c>
    </row>
    <row r="7668" x14ac:dyDescent="0.2">
      <c r="I7668" s="24">
        <v>7663</v>
      </c>
      <c r="J7668" s="28">
        <v>0</v>
      </c>
      <c r="L7668" s="24">
        <v>14858.718414402007</v>
      </c>
      <c r="N7668" s="24">
        <v>7663</v>
      </c>
      <c r="O7668" s="24">
        <f t="shared" si="1313"/>
        <v>11812.681139449596</v>
      </c>
      <c r="P7668" s="24">
        <f t="shared" si="1310"/>
        <v>11812.681139449596</v>
      </c>
      <c r="Q7668" s="24">
        <f t="shared" si="1311"/>
        <v>0</v>
      </c>
      <c r="R7668" s="24">
        <f t="shared" si="1314"/>
        <v>11812.681139449596</v>
      </c>
      <c r="S7668" s="24">
        <f t="shared" si="1315"/>
        <v>0</v>
      </c>
      <c r="T7668" s="24" t="str">
        <f t="shared" si="1316"/>
        <v>drain</v>
      </c>
      <c r="V7668" s="24">
        <f t="shared" si="1319"/>
        <v>0</v>
      </c>
      <c r="W7668" s="24">
        <f t="shared" si="1317"/>
        <v>0</v>
      </c>
      <c r="X7668" s="24">
        <f t="shared" si="1320"/>
        <v>0</v>
      </c>
      <c r="Z7668" s="24">
        <f t="shared" si="1318"/>
        <v>11812.681139449596</v>
      </c>
      <c r="AB7668" s="24">
        <f t="shared" si="1312"/>
        <v>0</v>
      </c>
    </row>
    <row r="7669" x14ac:dyDescent="0.2">
      <c r="I7669" s="25">
        <v>7664</v>
      </c>
      <c r="J7669" s="29">
        <v>0.323799371</v>
      </c>
      <c r="L7669" s="25">
        <v>16206.926238346099</v>
      </c>
      <c r="N7669" s="25">
        <v>7664</v>
      </c>
      <c r="O7669" s="25">
        <f t="shared" si="1313"/>
        <v>12884.506359485149</v>
      </c>
      <c r="P7669" s="25">
        <f t="shared" si="1310"/>
        <v>12884.506359485149</v>
      </c>
      <c r="Q7669" s="25">
        <f t="shared" si="1311"/>
        <v>25903.949680000002</v>
      </c>
      <c r="R7669" s="25">
        <f t="shared" si="1314"/>
        <v>0</v>
      </c>
      <c r="S7669" s="25">
        <f t="shared" si="1315"/>
        <v>13019.443320514853</v>
      </c>
      <c r="T7669" s="25" t="str">
        <f t="shared" si="1316"/>
        <v>charge</v>
      </c>
      <c r="V7669" s="25">
        <f t="shared" si="1319"/>
        <v>4000</v>
      </c>
      <c r="W7669" s="25">
        <f t="shared" si="1317"/>
        <v>4000</v>
      </c>
      <c r="X7669" s="25">
        <f t="shared" si="1320"/>
        <v>0</v>
      </c>
      <c r="Z7669" s="25">
        <f t="shared" si="1318"/>
        <v>0</v>
      </c>
      <c r="AB7669" s="25">
        <f t="shared" si="1312"/>
        <v>9019.4433205148525</v>
      </c>
    </row>
    <row r="7670" x14ac:dyDescent="0.2">
      <c r="I7670" s="24">
        <v>7665</v>
      </c>
      <c r="J7670" s="28">
        <v>0.29514078300000002</v>
      </c>
      <c r="L7670" s="24">
        <v>16759.384805583952</v>
      </c>
      <c r="N7670" s="24">
        <v>7665</v>
      </c>
      <c r="O7670" s="24">
        <f t="shared" si="1313"/>
        <v>13323.710920439242</v>
      </c>
      <c r="P7670" s="24">
        <f t="shared" si="1310"/>
        <v>13323.710920439242</v>
      </c>
      <c r="Q7670" s="24">
        <f t="shared" si="1311"/>
        <v>23611.262640000001</v>
      </c>
      <c r="R7670" s="24">
        <f t="shared" si="1314"/>
        <v>0</v>
      </c>
      <c r="S7670" s="24">
        <f t="shared" si="1315"/>
        <v>10287.551719560759</v>
      </c>
      <c r="T7670" s="24" t="str">
        <f t="shared" si="1316"/>
        <v>charge</v>
      </c>
      <c r="V7670" s="24">
        <f t="shared" si="1319"/>
        <v>0</v>
      </c>
      <c r="W7670" s="24">
        <f t="shared" si="1317"/>
        <v>4000</v>
      </c>
      <c r="X7670" s="24">
        <f t="shared" si="1320"/>
        <v>0</v>
      </c>
      <c r="Z7670" s="24">
        <f t="shared" si="1318"/>
        <v>0</v>
      </c>
      <c r="AB7670" s="24">
        <f t="shared" si="1312"/>
        <v>10287.551719560759</v>
      </c>
    </row>
    <row r="7671" x14ac:dyDescent="0.2">
      <c r="I7671" s="25">
        <v>7666</v>
      </c>
      <c r="J7671" s="29">
        <v>9.8072872000000005E-2</v>
      </c>
      <c r="L7671" s="25">
        <v>17681.769266605377</v>
      </c>
      <c r="N7671" s="25">
        <v>7666</v>
      </c>
      <c r="O7671" s="25">
        <f t="shared" si="1313"/>
        <v>14057.006566951275</v>
      </c>
      <c r="P7671" s="25">
        <f t="shared" si="1310"/>
        <v>14057.006566951275</v>
      </c>
      <c r="Q7671" s="25">
        <f t="shared" si="1311"/>
        <v>7845.8297600000005</v>
      </c>
      <c r="R7671" s="25">
        <f t="shared" si="1314"/>
        <v>6211.1768069512746</v>
      </c>
      <c r="S7671" s="25">
        <f t="shared" si="1315"/>
        <v>0</v>
      </c>
      <c r="T7671" s="25" t="str">
        <f t="shared" si="1316"/>
        <v>drain</v>
      </c>
      <c r="V7671" s="25">
        <f t="shared" si="1319"/>
        <v>0</v>
      </c>
      <c r="W7671" s="25">
        <f t="shared" si="1317"/>
        <v>0</v>
      </c>
      <c r="X7671" s="25">
        <f t="shared" si="1320"/>
        <v>4000</v>
      </c>
      <c r="Z7671" s="25">
        <f t="shared" si="1318"/>
        <v>2211.1768069512746</v>
      </c>
      <c r="AB7671" s="25">
        <f t="shared" si="1312"/>
        <v>0</v>
      </c>
    </row>
    <row r="7672" x14ac:dyDescent="0.2">
      <c r="I7672" s="24">
        <v>7667</v>
      </c>
      <c r="J7672" s="28">
        <v>8.4373683000000005E-2</v>
      </c>
      <c r="L7672" s="24">
        <v>18305.238956356046</v>
      </c>
      <c r="N7672" s="24">
        <v>7667</v>
      </c>
      <c r="O7672" s="24">
        <f t="shared" si="1313"/>
        <v>14552.664970303058</v>
      </c>
      <c r="P7672" s="24">
        <f t="shared" si="1310"/>
        <v>14552.664970303058</v>
      </c>
      <c r="Q7672" s="24">
        <f t="shared" si="1311"/>
        <v>6749.8946400000004</v>
      </c>
      <c r="R7672" s="24">
        <f t="shared" si="1314"/>
        <v>7802.7703303030576</v>
      </c>
      <c r="S7672" s="24">
        <f t="shared" si="1315"/>
        <v>0</v>
      </c>
      <c r="T7672" s="24" t="str">
        <f t="shared" si="1316"/>
        <v>drain</v>
      </c>
      <c r="V7672" s="24">
        <f t="shared" si="1319"/>
        <v>0</v>
      </c>
      <c r="W7672" s="24">
        <f t="shared" si="1317"/>
        <v>0</v>
      </c>
      <c r="X7672" s="24">
        <f t="shared" si="1320"/>
        <v>0</v>
      </c>
      <c r="Z7672" s="24">
        <f t="shared" si="1318"/>
        <v>7802.7703303030576</v>
      </c>
      <c r="AB7672" s="24">
        <f t="shared" si="1312"/>
        <v>0</v>
      </c>
    </row>
    <row r="7673" x14ac:dyDescent="0.2">
      <c r="I7673" s="25">
        <v>7668</v>
      </c>
      <c r="J7673" s="29">
        <v>0.191765665</v>
      </c>
      <c r="L7673" s="25">
        <v>18585.566424465178</v>
      </c>
      <c r="N7673" s="25">
        <v>7668</v>
      </c>
      <c r="O7673" s="25">
        <f t="shared" si="1313"/>
        <v>14775.525307449818</v>
      </c>
      <c r="P7673" s="25">
        <f t="shared" si="1310"/>
        <v>14775.525307449818</v>
      </c>
      <c r="Q7673" s="25">
        <f t="shared" si="1311"/>
        <v>15341.253200000001</v>
      </c>
      <c r="R7673" s="25">
        <f t="shared" si="1314"/>
        <v>0</v>
      </c>
      <c r="S7673" s="25">
        <f t="shared" si="1315"/>
        <v>565.72789255018324</v>
      </c>
      <c r="T7673" s="25" t="str">
        <f t="shared" si="1316"/>
        <v>charge</v>
      </c>
      <c r="V7673" s="25">
        <f t="shared" si="1319"/>
        <v>509.15510329516491</v>
      </c>
      <c r="W7673" s="25">
        <f t="shared" si="1317"/>
        <v>509.15510329516491</v>
      </c>
      <c r="X7673" s="25">
        <f t="shared" si="1320"/>
        <v>0</v>
      </c>
      <c r="Z7673" s="25">
        <f t="shared" si="1318"/>
        <v>0</v>
      </c>
      <c r="AB7673" s="25">
        <f t="shared" si="1312"/>
        <v>56.572789255018336</v>
      </c>
    </row>
    <row r="7674" x14ac:dyDescent="0.2">
      <c r="I7674" s="24">
        <v>7669</v>
      </c>
      <c r="J7674" s="28">
        <v>0.41420116299999998</v>
      </c>
      <c r="L7674" s="24">
        <v>18085.568835830687</v>
      </c>
      <c r="N7674" s="24">
        <v>7669</v>
      </c>
      <c r="O7674" s="24">
        <f t="shared" si="1313"/>
        <v>14378.027224485397</v>
      </c>
      <c r="P7674" s="24">
        <f t="shared" si="1310"/>
        <v>14378.027224485397</v>
      </c>
      <c r="Q7674" s="24">
        <f t="shared" si="1311"/>
        <v>33136.09304</v>
      </c>
      <c r="R7674" s="24">
        <f t="shared" si="1314"/>
        <v>0</v>
      </c>
      <c r="S7674" s="24">
        <f t="shared" si="1315"/>
        <v>18758.065815514601</v>
      </c>
      <c r="T7674" s="24" t="str">
        <f t="shared" si="1316"/>
        <v>charge</v>
      </c>
      <c r="V7674" s="24">
        <f t="shared" si="1319"/>
        <v>3490.8448967048353</v>
      </c>
      <c r="W7674" s="24">
        <f t="shared" si="1317"/>
        <v>4000</v>
      </c>
      <c r="X7674" s="24">
        <f t="shared" si="1320"/>
        <v>0</v>
      </c>
      <c r="Z7674" s="24">
        <f t="shared" si="1318"/>
        <v>0</v>
      </c>
      <c r="AB7674" s="24">
        <f t="shared" si="1312"/>
        <v>15267.220918809766</v>
      </c>
    </row>
    <row r="7675" x14ac:dyDescent="0.2">
      <c r="I7675" s="25">
        <v>7670</v>
      </c>
      <c r="J7675" s="29">
        <v>0.38356746799999997</v>
      </c>
      <c r="L7675" s="25">
        <v>18370.480497932433</v>
      </c>
      <c r="N7675" s="25">
        <v>7670</v>
      </c>
      <c r="O7675" s="25">
        <f t="shared" si="1313"/>
        <v>14604.531995856285</v>
      </c>
      <c r="P7675" s="25">
        <f t="shared" si="1310"/>
        <v>14604.531995856285</v>
      </c>
      <c r="Q7675" s="25">
        <f t="shared" si="1311"/>
        <v>30685.397439999997</v>
      </c>
      <c r="R7675" s="25">
        <f t="shared" si="1314"/>
        <v>0</v>
      </c>
      <c r="S7675" s="25">
        <f t="shared" si="1315"/>
        <v>16080.865444143712</v>
      </c>
      <c r="T7675" s="25" t="str">
        <f t="shared" si="1316"/>
        <v>charge</v>
      </c>
      <c r="V7675" s="25">
        <f t="shared" si="1319"/>
        <v>0</v>
      </c>
      <c r="W7675" s="25">
        <f t="shared" si="1317"/>
        <v>4000</v>
      </c>
      <c r="X7675" s="25">
        <f t="shared" si="1320"/>
        <v>0</v>
      </c>
      <c r="Z7675" s="25">
        <f t="shared" si="1318"/>
        <v>0</v>
      </c>
      <c r="AB7675" s="25">
        <f t="shared" si="1312"/>
        <v>16080.865444143712</v>
      </c>
    </row>
    <row r="7676" x14ac:dyDescent="0.2">
      <c r="I7676" s="24">
        <v>7671</v>
      </c>
      <c r="J7676" s="28">
        <v>0.18642023999999999</v>
      </c>
      <c r="L7676" s="24">
        <v>18414.564500999448</v>
      </c>
      <c r="N7676" s="24">
        <v>7671</v>
      </c>
      <c r="O7676" s="24">
        <f t="shared" si="1313"/>
        <v>14639.578778294561</v>
      </c>
      <c r="P7676" s="24">
        <f t="shared" si="1310"/>
        <v>14639.578778294561</v>
      </c>
      <c r="Q7676" s="24">
        <f t="shared" si="1311"/>
        <v>14913.619199999999</v>
      </c>
      <c r="R7676" s="24">
        <f t="shared" si="1314"/>
        <v>0</v>
      </c>
      <c r="S7676" s="24">
        <f t="shared" si="1315"/>
        <v>274.04042170543835</v>
      </c>
      <c r="T7676" s="24" t="str">
        <f t="shared" si="1316"/>
        <v>charge</v>
      </c>
      <c r="V7676" s="24">
        <f t="shared" si="1319"/>
        <v>0</v>
      </c>
      <c r="W7676" s="24">
        <f t="shared" si="1317"/>
        <v>4000</v>
      </c>
      <c r="X7676" s="24">
        <f t="shared" si="1320"/>
        <v>0</v>
      </c>
      <c r="Z7676" s="24">
        <f t="shared" si="1318"/>
        <v>0</v>
      </c>
      <c r="AB7676" s="24">
        <f t="shared" si="1312"/>
        <v>274.04042170543835</v>
      </c>
    </row>
    <row r="7677" x14ac:dyDescent="0.2">
      <c r="I7677" s="25">
        <v>7672</v>
      </c>
      <c r="J7677" s="29">
        <v>8.0561658999999994E-2</v>
      </c>
      <c r="L7677" s="25">
        <v>18585.242269706723</v>
      </c>
      <c r="N7677" s="25">
        <v>7672</v>
      </c>
      <c r="O7677" s="25">
        <f t="shared" si="1313"/>
        <v>14775.267604416846</v>
      </c>
      <c r="P7677" s="25">
        <f t="shared" si="1310"/>
        <v>14775.267604416846</v>
      </c>
      <c r="Q7677" s="25">
        <f t="shared" si="1311"/>
        <v>6444.9327199999998</v>
      </c>
      <c r="R7677" s="25">
        <f t="shared" si="1314"/>
        <v>8330.3348844168468</v>
      </c>
      <c r="S7677" s="25">
        <f t="shared" si="1315"/>
        <v>0</v>
      </c>
      <c r="T7677" s="25" t="str">
        <f t="shared" si="1316"/>
        <v>drain</v>
      </c>
      <c r="V7677" s="25">
        <f t="shared" si="1319"/>
        <v>0</v>
      </c>
      <c r="W7677" s="25">
        <f t="shared" si="1317"/>
        <v>0</v>
      </c>
      <c r="X7677" s="25">
        <f t="shared" si="1320"/>
        <v>4000</v>
      </c>
      <c r="Z7677" s="25">
        <f t="shared" si="1318"/>
        <v>4330.3348844168468</v>
      </c>
      <c r="AB7677" s="25">
        <f t="shared" si="1312"/>
        <v>0</v>
      </c>
    </row>
    <row r="7678" x14ac:dyDescent="0.2">
      <c r="I7678" s="24">
        <v>7673</v>
      </c>
      <c r="J7678" s="28">
        <v>7.3949020000000001E-3</v>
      </c>
      <c r="L7678" s="24">
        <v>18648.431362509727</v>
      </c>
      <c r="N7678" s="24">
        <v>7673</v>
      </c>
      <c r="O7678" s="24">
        <f t="shared" si="1313"/>
        <v>14825.502933195234</v>
      </c>
      <c r="P7678" s="24">
        <f t="shared" si="1310"/>
        <v>14825.502933195234</v>
      </c>
      <c r="Q7678" s="24">
        <f t="shared" si="1311"/>
        <v>591.59216000000004</v>
      </c>
      <c r="R7678" s="24">
        <f t="shared" si="1314"/>
        <v>14233.910773195234</v>
      </c>
      <c r="S7678" s="24">
        <f t="shared" si="1315"/>
        <v>0</v>
      </c>
      <c r="T7678" s="24" t="str">
        <f t="shared" si="1316"/>
        <v>drain</v>
      </c>
      <c r="V7678" s="24">
        <f t="shared" si="1319"/>
        <v>0</v>
      </c>
      <c r="W7678" s="24">
        <f t="shared" si="1317"/>
        <v>0</v>
      </c>
      <c r="X7678" s="24">
        <f t="shared" si="1320"/>
        <v>0</v>
      </c>
      <c r="Z7678" s="24">
        <f t="shared" si="1318"/>
        <v>14233.910773195234</v>
      </c>
      <c r="AB7678" s="24">
        <f t="shared" si="1312"/>
        <v>0</v>
      </c>
    </row>
    <row r="7679" x14ac:dyDescent="0.2">
      <c r="I7679" s="25">
        <v>7674</v>
      </c>
      <c r="J7679" s="29">
        <v>0</v>
      </c>
      <c r="L7679" s="25">
        <v>19782.968581390378</v>
      </c>
      <c r="N7679" s="25">
        <v>7674</v>
      </c>
      <c r="O7679" s="25">
        <f t="shared" si="1313"/>
        <v>15727.46002220535</v>
      </c>
      <c r="P7679" s="25">
        <f t="shared" si="1310"/>
        <v>15727.46002220535</v>
      </c>
      <c r="Q7679" s="25">
        <f t="shared" si="1311"/>
        <v>0</v>
      </c>
      <c r="R7679" s="25">
        <f t="shared" si="1314"/>
        <v>15727.46002220535</v>
      </c>
      <c r="S7679" s="25">
        <f t="shared" si="1315"/>
        <v>0</v>
      </c>
      <c r="T7679" s="25" t="str">
        <f t="shared" si="1316"/>
        <v>drain</v>
      </c>
      <c r="V7679" s="25">
        <f t="shared" si="1319"/>
        <v>0</v>
      </c>
      <c r="W7679" s="25">
        <f t="shared" si="1317"/>
        <v>0</v>
      </c>
      <c r="X7679" s="25">
        <f t="shared" si="1320"/>
        <v>0</v>
      </c>
      <c r="Z7679" s="25">
        <f t="shared" si="1318"/>
        <v>15727.46002220535</v>
      </c>
      <c r="AB7679" s="25">
        <f t="shared" si="1312"/>
        <v>0</v>
      </c>
    </row>
    <row r="7680" x14ac:dyDescent="0.2">
      <c r="I7680" s="24">
        <v>7675</v>
      </c>
      <c r="J7680" s="28">
        <v>0</v>
      </c>
      <c r="L7680" s="24">
        <v>19982.851705574987</v>
      </c>
      <c r="N7680" s="24">
        <v>7675</v>
      </c>
      <c r="O7680" s="24">
        <f t="shared" si="1313"/>
        <v>15886.367105932115</v>
      </c>
      <c r="P7680" s="24">
        <f t="shared" si="1310"/>
        <v>15886.367105932115</v>
      </c>
      <c r="Q7680" s="24">
        <f t="shared" si="1311"/>
        <v>0</v>
      </c>
      <c r="R7680" s="24">
        <f t="shared" si="1314"/>
        <v>15886.367105932115</v>
      </c>
      <c r="S7680" s="24">
        <f t="shared" si="1315"/>
        <v>0</v>
      </c>
      <c r="T7680" s="24" t="str">
        <f t="shared" si="1316"/>
        <v>drain</v>
      </c>
      <c r="V7680" s="24">
        <f t="shared" si="1319"/>
        <v>0</v>
      </c>
      <c r="W7680" s="24">
        <f t="shared" si="1317"/>
        <v>0</v>
      </c>
      <c r="X7680" s="24">
        <f t="shared" si="1320"/>
        <v>0</v>
      </c>
      <c r="Z7680" s="24">
        <f t="shared" si="1318"/>
        <v>15886.367105932115</v>
      </c>
      <c r="AB7680" s="24">
        <f t="shared" si="1312"/>
        <v>0</v>
      </c>
    </row>
    <row r="7681" x14ac:dyDescent="0.2">
      <c r="I7681" s="25">
        <v>7676</v>
      </c>
      <c r="J7681" s="29">
        <v>0</v>
      </c>
      <c r="L7681" s="25">
        <v>19666.2916429162</v>
      </c>
      <c r="N7681" s="25">
        <v>7676</v>
      </c>
      <c r="O7681" s="25">
        <f t="shared" si="1313"/>
        <v>15634.70185611838</v>
      </c>
      <c r="P7681" s="25">
        <f t="shared" si="1310"/>
        <v>15634.70185611838</v>
      </c>
      <c r="Q7681" s="25">
        <f t="shared" si="1311"/>
        <v>0</v>
      </c>
      <c r="R7681" s="25">
        <f t="shared" si="1314"/>
        <v>15634.70185611838</v>
      </c>
      <c r="S7681" s="25">
        <f t="shared" si="1315"/>
        <v>0</v>
      </c>
      <c r="T7681" s="25" t="str">
        <f t="shared" si="1316"/>
        <v>drain</v>
      </c>
      <c r="V7681" s="25">
        <f t="shared" si="1319"/>
        <v>0</v>
      </c>
      <c r="W7681" s="25">
        <f t="shared" si="1317"/>
        <v>0</v>
      </c>
      <c r="X7681" s="25">
        <f t="shared" si="1320"/>
        <v>0</v>
      </c>
      <c r="Z7681" s="25">
        <f t="shared" si="1318"/>
        <v>15634.70185611838</v>
      </c>
      <c r="AB7681" s="25">
        <f t="shared" si="1312"/>
        <v>0</v>
      </c>
    </row>
    <row r="7682" x14ac:dyDescent="0.2">
      <c r="I7682" s="24">
        <v>7677</v>
      </c>
      <c r="J7682" s="28">
        <v>0</v>
      </c>
      <c r="L7682" s="24">
        <v>19122.853444385528</v>
      </c>
      <c r="N7682" s="24">
        <v>7677</v>
      </c>
      <c r="O7682" s="24">
        <f t="shared" si="1313"/>
        <v>15202.668488286496</v>
      </c>
      <c r="P7682" s="24">
        <f t="shared" si="1310"/>
        <v>15202.668488286496</v>
      </c>
      <c r="Q7682" s="24">
        <f t="shared" si="1311"/>
        <v>0</v>
      </c>
      <c r="R7682" s="24">
        <f t="shared" si="1314"/>
        <v>15202.668488286496</v>
      </c>
      <c r="S7682" s="24">
        <f t="shared" si="1315"/>
        <v>0</v>
      </c>
      <c r="T7682" s="24" t="str">
        <f t="shared" si="1316"/>
        <v>drain</v>
      </c>
      <c r="V7682" s="24">
        <f t="shared" si="1319"/>
        <v>0</v>
      </c>
      <c r="W7682" s="24">
        <f t="shared" si="1317"/>
        <v>0</v>
      </c>
      <c r="X7682" s="24">
        <f t="shared" si="1320"/>
        <v>0</v>
      </c>
      <c r="Z7682" s="24">
        <f t="shared" si="1318"/>
        <v>15202.668488286496</v>
      </c>
      <c r="AB7682" s="24">
        <f t="shared" si="1312"/>
        <v>0</v>
      </c>
    </row>
    <row r="7683" x14ac:dyDescent="0.2">
      <c r="I7683" s="25">
        <v>7678</v>
      </c>
      <c r="J7683" s="29">
        <v>0</v>
      </c>
      <c r="L7683" s="25">
        <v>18692.333841609954</v>
      </c>
      <c r="N7683" s="25">
        <v>7678</v>
      </c>
      <c r="O7683" s="25">
        <f t="shared" si="1313"/>
        <v>14860.405404079915</v>
      </c>
      <c r="P7683" s="25">
        <f t="shared" si="1310"/>
        <v>14860.405404079915</v>
      </c>
      <c r="Q7683" s="25">
        <f t="shared" si="1311"/>
        <v>0</v>
      </c>
      <c r="R7683" s="25">
        <f t="shared" si="1314"/>
        <v>14860.405404079915</v>
      </c>
      <c r="S7683" s="25">
        <f t="shared" si="1315"/>
        <v>0</v>
      </c>
      <c r="T7683" s="25" t="str">
        <f t="shared" si="1316"/>
        <v>drain</v>
      </c>
      <c r="V7683" s="25">
        <f t="shared" si="1319"/>
        <v>0</v>
      </c>
      <c r="W7683" s="25">
        <f t="shared" si="1317"/>
        <v>0</v>
      </c>
      <c r="X7683" s="25">
        <f t="shared" si="1320"/>
        <v>0</v>
      </c>
      <c r="Z7683" s="25">
        <f t="shared" si="1318"/>
        <v>14860.405404079915</v>
      </c>
      <c r="AB7683" s="25">
        <f t="shared" si="1312"/>
        <v>0</v>
      </c>
    </row>
    <row r="7684" x14ac:dyDescent="0.2">
      <c r="I7684" s="24">
        <v>7679</v>
      </c>
      <c r="J7684" s="28">
        <v>0</v>
      </c>
      <c r="L7684" s="24">
        <v>17690.526218032835</v>
      </c>
      <c r="N7684" s="24">
        <v>7679</v>
      </c>
      <c r="O7684" s="24">
        <f t="shared" si="1313"/>
        <v>14063.968343336104</v>
      </c>
      <c r="P7684" s="24">
        <f t="shared" si="1310"/>
        <v>14063.968343336104</v>
      </c>
      <c r="Q7684" s="24">
        <f t="shared" si="1311"/>
        <v>0</v>
      </c>
      <c r="R7684" s="24">
        <f t="shared" si="1314"/>
        <v>14063.968343336104</v>
      </c>
      <c r="S7684" s="24">
        <f t="shared" si="1315"/>
        <v>0</v>
      </c>
      <c r="T7684" s="24" t="str">
        <f t="shared" si="1316"/>
        <v>drain</v>
      </c>
      <c r="V7684" s="24">
        <f t="shared" si="1319"/>
        <v>0</v>
      </c>
      <c r="W7684" s="24">
        <f t="shared" si="1317"/>
        <v>0</v>
      </c>
      <c r="X7684" s="24">
        <f t="shared" si="1320"/>
        <v>0</v>
      </c>
      <c r="Z7684" s="24">
        <f t="shared" si="1318"/>
        <v>14063.968343336104</v>
      </c>
      <c r="AB7684" s="24">
        <f t="shared" si="1312"/>
        <v>0</v>
      </c>
    </row>
    <row r="7685" x14ac:dyDescent="0.2">
      <c r="I7685" s="25">
        <v>7680</v>
      </c>
      <c r="J7685" s="29">
        <v>0</v>
      </c>
      <c r="L7685" s="25">
        <v>16563.300876045225</v>
      </c>
      <c r="N7685" s="25">
        <v>7680</v>
      </c>
      <c r="O7685" s="25">
        <f t="shared" si="1313"/>
        <v>13167.824196455955</v>
      </c>
      <c r="P7685" s="25">
        <f t="shared" si="1310"/>
        <v>13167.824196455955</v>
      </c>
      <c r="Q7685" s="25">
        <f t="shared" si="1311"/>
        <v>0</v>
      </c>
      <c r="R7685" s="25">
        <f t="shared" si="1314"/>
        <v>13167.824196455955</v>
      </c>
      <c r="S7685" s="25">
        <f t="shared" si="1315"/>
        <v>0</v>
      </c>
      <c r="T7685" s="25" t="str">
        <f t="shared" si="1316"/>
        <v>drain</v>
      </c>
      <c r="V7685" s="25">
        <f t="shared" si="1319"/>
        <v>0</v>
      </c>
      <c r="W7685" s="25">
        <f t="shared" si="1317"/>
        <v>0</v>
      </c>
      <c r="X7685" s="25">
        <f t="shared" si="1320"/>
        <v>0</v>
      </c>
      <c r="Z7685" s="25">
        <f t="shared" si="1318"/>
        <v>13167.824196455955</v>
      </c>
      <c r="AB7685" s="25">
        <f t="shared" si="1312"/>
        <v>0</v>
      </c>
    </row>
    <row r="7686" x14ac:dyDescent="0.2">
      <c r="I7686" s="24">
        <v>7681</v>
      </c>
      <c r="J7686" s="28">
        <v>0</v>
      </c>
      <c r="L7686" s="24">
        <v>15128.550599288939</v>
      </c>
      <c r="N7686" s="24">
        <v>7681</v>
      </c>
      <c r="O7686" s="24">
        <f t="shared" si="1313"/>
        <v>12027.197726434708</v>
      </c>
      <c r="P7686" s="24">
        <f t="shared" ref="P7686:P7749" si="1321">O7686-$E$8*$E$9</f>
        <v>12027.197726434708</v>
      </c>
      <c r="Q7686" s="24">
        <f t="shared" ref="Q7686:Q7749" si="1322">J7686*$E$7</f>
        <v>0</v>
      </c>
      <c r="R7686" s="24">
        <f t="shared" si="1314"/>
        <v>12027.197726434708</v>
      </c>
      <c r="S7686" s="24">
        <f t="shared" si="1315"/>
        <v>0</v>
      </c>
      <c r="T7686" s="24" t="str">
        <f t="shared" si="1316"/>
        <v>drain</v>
      </c>
      <c r="V7686" s="24">
        <f t="shared" si="1319"/>
        <v>0</v>
      </c>
      <c r="W7686" s="24">
        <f t="shared" si="1317"/>
        <v>0</v>
      </c>
      <c r="X7686" s="24">
        <f t="shared" si="1320"/>
        <v>0</v>
      </c>
      <c r="Z7686" s="24">
        <f t="shared" si="1318"/>
        <v>12027.197726434708</v>
      </c>
      <c r="AB7686" s="24">
        <f t="shared" ref="AB7686:AB7749" si="1323">IF(T7686="charge",(S7686-V7686),0)</f>
        <v>0</v>
      </c>
    </row>
    <row r="7687" x14ac:dyDescent="0.2">
      <c r="I7687" s="25">
        <v>7682</v>
      </c>
      <c r="J7687" s="29">
        <v>0</v>
      </c>
      <c r="L7687" s="25">
        <v>13924.12680454254</v>
      </c>
      <c r="N7687" s="25">
        <v>7682</v>
      </c>
      <c r="O7687" s="25">
        <f t="shared" ref="O7687:O7750" si="1324">L7687*$O$2</f>
        <v>11069.68080961132</v>
      </c>
      <c r="P7687" s="25">
        <f t="shared" si="1321"/>
        <v>11069.68080961132</v>
      </c>
      <c r="Q7687" s="25">
        <f t="shared" si="1322"/>
        <v>0</v>
      </c>
      <c r="R7687" s="25">
        <f t="shared" ref="R7687:R7750" si="1325">IF(P7687&gt;Q7687,P7687-Q7687,0)</f>
        <v>11069.68080961132</v>
      </c>
      <c r="S7687" s="25">
        <f t="shared" ref="S7687:S7750" si="1326">IF(Q7687&gt;P7687,Q7687-P7687,0)</f>
        <v>0</v>
      </c>
      <c r="T7687" s="25" t="str">
        <f t="shared" ref="T7687:T7750" si="1327">IF(P7687&gt;Q7687,"drain","charge")</f>
        <v>drain</v>
      </c>
      <c r="V7687" s="25">
        <f t="shared" si="1319"/>
        <v>0</v>
      </c>
      <c r="W7687" s="25">
        <f t="shared" ref="W7687:W7750" si="1328">IF(W7686+S7687&gt;$E$11,$E$11,IF(T7687="charge",W7686+(S7687*$E$12),IF((W7686-R7687)&gt;0,W7686-R7687,0)))</f>
        <v>0</v>
      </c>
      <c r="X7687" s="25">
        <f t="shared" si="1320"/>
        <v>0</v>
      </c>
      <c r="Z7687" s="25">
        <f t="shared" ref="Z7687:Z7750" si="1329">R7687-X7687</f>
        <v>11069.68080961132</v>
      </c>
      <c r="AB7687" s="25">
        <f t="shared" si="1323"/>
        <v>0</v>
      </c>
    </row>
    <row r="7688" x14ac:dyDescent="0.2">
      <c r="I7688" s="24">
        <v>7683</v>
      </c>
      <c r="J7688" s="28">
        <v>0</v>
      </c>
      <c r="L7688" s="24">
        <v>13378.452475738524</v>
      </c>
      <c r="N7688" s="24">
        <v>7683</v>
      </c>
      <c r="O7688" s="24">
        <f t="shared" si="1324"/>
        <v>10635.869718212127</v>
      </c>
      <c r="P7688" s="24">
        <f t="shared" si="1321"/>
        <v>10635.869718212127</v>
      </c>
      <c r="Q7688" s="24">
        <f t="shared" si="1322"/>
        <v>0</v>
      </c>
      <c r="R7688" s="24">
        <f t="shared" si="1325"/>
        <v>10635.869718212127</v>
      </c>
      <c r="S7688" s="24">
        <f t="shared" si="1326"/>
        <v>0</v>
      </c>
      <c r="T7688" s="24" t="str">
        <f t="shared" si="1327"/>
        <v>drain</v>
      </c>
      <c r="V7688" s="24">
        <f t="shared" ref="V7688:V7751" si="1330">IF(W7688&gt;=W7687,(W7688-W7687),0)</f>
        <v>0</v>
      </c>
      <c r="W7688" s="24">
        <f t="shared" si="1328"/>
        <v>0</v>
      </c>
      <c r="X7688" s="24">
        <f t="shared" ref="X7688:X7751" si="1331">IF(T7688="drain",W7687-W7688,0)</f>
        <v>0</v>
      </c>
      <c r="Z7688" s="24">
        <f t="shared" si="1329"/>
        <v>10635.869718212127</v>
      </c>
      <c r="AB7688" s="24">
        <f t="shared" si="1323"/>
        <v>0</v>
      </c>
    </row>
    <row r="7689" x14ac:dyDescent="0.2">
      <c r="I7689" s="25">
        <v>7684</v>
      </c>
      <c r="J7689" s="29">
        <v>0</v>
      </c>
      <c r="L7689" s="25">
        <v>13107.525458335875</v>
      </c>
      <c r="N7689" s="25">
        <v>7684</v>
      </c>
      <c r="O7689" s="25">
        <f t="shared" si="1324"/>
        <v>10420.482739377021</v>
      </c>
      <c r="P7689" s="25">
        <f t="shared" si="1321"/>
        <v>10420.482739377021</v>
      </c>
      <c r="Q7689" s="25">
        <f t="shared" si="1322"/>
        <v>0</v>
      </c>
      <c r="R7689" s="25">
        <f t="shared" si="1325"/>
        <v>10420.482739377021</v>
      </c>
      <c r="S7689" s="25">
        <f t="shared" si="1326"/>
        <v>0</v>
      </c>
      <c r="T7689" s="25" t="str">
        <f t="shared" si="1327"/>
        <v>drain</v>
      </c>
      <c r="V7689" s="25">
        <f t="shared" si="1330"/>
        <v>0</v>
      </c>
      <c r="W7689" s="25">
        <f t="shared" si="1328"/>
        <v>0</v>
      </c>
      <c r="X7689" s="25">
        <f t="shared" si="1331"/>
        <v>0</v>
      </c>
      <c r="Z7689" s="25">
        <f t="shared" si="1329"/>
        <v>10420.482739377021</v>
      </c>
      <c r="AB7689" s="25">
        <f t="shared" si="1323"/>
        <v>0</v>
      </c>
    </row>
    <row r="7690" x14ac:dyDescent="0.2">
      <c r="I7690" s="24">
        <v>7685</v>
      </c>
      <c r="J7690" s="28">
        <v>0</v>
      </c>
      <c r="L7690" s="24">
        <v>13089.002730369566</v>
      </c>
      <c r="N7690" s="24">
        <v>7685</v>
      </c>
      <c r="O7690" s="24">
        <f t="shared" si="1324"/>
        <v>10405.757170643805</v>
      </c>
      <c r="P7690" s="24">
        <f t="shared" si="1321"/>
        <v>10405.757170643805</v>
      </c>
      <c r="Q7690" s="24">
        <f t="shared" si="1322"/>
        <v>0</v>
      </c>
      <c r="R7690" s="24">
        <f t="shared" si="1325"/>
        <v>10405.757170643805</v>
      </c>
      <c r="S7690" s="24">
        <f t="shared" si="1326"/>
        <v>0</v>
      </c>
      <c r="T7690" s="24" t="str">
        <f t="shared" si="1327"/>
        <v>drain</v>
      </c>
      <c r="V7690" s="24">
        <f t="shared" si="1330"/>
        <v>0</v>
      </c>
      <c r="W7690" s="24">
        <f t="shared" si="1328"/>
        <v>0</v>
      </c>
      <c r="X7690" s="24">
        <f t="shared" si="1331"/>
        <v>0</v>
      </c>
      <c r="Z7690" s="24">
        <f t="shared" si="1329"/>
        <v>10405.757170643805</v>
      </c>
      <c r="AB7690" s="24">
        <f t="shared" si="1323"/>
        <v>0</v>
      </c>
    </row>
    <row r="7691" x14ac:dyDescent="0.2">
      <c r="I7691" s="25">
        <v>7686</v>
      </c>
      <c r="J7691" s="29">
        <v>0</v>
      </c>
      <c r="L7691" s="25">
        <v>13737.838844668864</v>
      </c>
      <c r="N7691" s="25">
        <v>7686</v>
      </c>
      <c r="O7691" s="25">
        <f t="shared" si="1324"/>
        <v>10921.581881511747</v>
      </c>
      <c r="P7691" s="25">
        <f t="shared" si="1321"/>
        <v>10921.581881511747</v>
      </c>
      <c r="Q7691" s="25">
        <f t="shared" si="1322"/>
        <v>0</v>
      </c>
      <c r="R7691" s="25">
        <f t="shared" si="1325"/>
        <v>10921.581881511747</v>
      </c>
      <c r="S7691" s="25">
        <f t="shared" si="1326"/>
        <v>0</v>
      </c>
      <c r="T7691" s="25" t="str">
        <f t="shared" si="1327"/>
        <v>drain</v>
      </c>
      <c r="V7691" s="25">
        <f t="shared" si="1330"/>
        <v>0</v>
      </c>
      <c r="W7691" s="25">
        <f t="shared" si="1328"/>
        <v>0</v>
      </c>
      <c r="X7691" s="25">
        <f t="shared" si="1331"/>
        <v>0</v>
      </c>
      <c r="Z7691" s="25">
        <f t="shared" si="1329"/>
        <v>10921.581881511747</v>
      </c>
      <c r="AB7691" s="25">
        <f t="shared" si="1323"/>
        <v>0</v>
      </c>
    </row>
    <row r="7692" x14ac:dyDescent="0.2">
      <c r="I7692" s="24">
        <v>7687</v>
      </c>
      <c r="J7692" s="28">
        <v>0</v>
      </c>
      <c r="L7692" s="24">
        <v>14365.558664190768</v>
      </c>
      <c r="N7692" s="24">
        <v>7687</v>
      </c>
      <c r="O7692" s="24">
        <f t="shared" si="1324"/>
        <v>11420.619138031661</v>
      </c>
      <c r="P7692" s="24">
        <f t="shared" si="1321"/>
        <v>11420.619138031661</v>
      </c>
      <c r="Q7692" s="24">
        <f t="shared" si="1322"/>
        <v>0</v>
      </c>
      <c r="R7692" s="24">
        <f t="shared" si="1325"/>
        <v>11420.619138031661</v>
      </c>
      <c r="S7692" s="24">
        <f t="shared" si="1326"/>
        <v>0</v>
      </c>
      <c r="T7692" s="24" t="str">
        <f t="shared" si="1327"/>
        <v>drain</v>
      </c>
      <c r="V7692" s="24">
        <f t="shared" si="1330"/>
        <v>0</v>
      </c>
      <c r="W7692" s="24">
        <f t="shared" si="1328"/>
        <v>0</v>
      </c>
      <c r="X7692" s="24">
        <f t="shared" si="1331"/>
        <v>0</v>
      </c>
      <c r="Z7692" s="24">
        <f t="shared" si="1329"/>
        <v>11420.619138031661</v>
      </c>
      <c r="AB7692" s="24">
        <f t="shared" si="1323"/>
        <v>0</v>
      </c>
    </row>
    <row r="7693" x14ac:dyDescent="0.2">
      <c r="I7693" s="25">
        <v>7688</v>
      </c>
      <c r="J7693" s="29">
        <v>0.28831078700000001</v>
      </c>
      <c r="L7693" s="25">
        <v>15725.135862100124</v>
      </c>
      <c r="N7693" s="25">
        <v>7688</v>
      </c>
      <c r="O7693" s="25">
        <f t="shared" si="1324"/>
        <v>12501.483010369599</v>
      </c>
      <c r="P7693" s="25">
        <f t="shared" si="1321"/>
        <v>12501.483010369599</v>
      </c>
      <c r="Q7693" s="25">
        <f t="shared" si="1322"/>
        <v>23064.862960000002</v>
      </c>
      <c r="R7693" s="25">
        <f t="shared" si="1325"/>
        <v>0</v>
      </c>
      <c r="S7693" s="25">
        <f t="shared" si="1326"/>
        <v>10563.379949630404</v>
      </c>
      <c r="T7693" s="25" t="str">
        <f t="shared" si="1327"/>
        <v>charge</v>
      </c>
      <c r="V7693" s="25">
        <f t="shared" si="1330"/>
        <v>4000</v>
      </c>
      <c r="W7693" s="25">
        <f t="shared" si="1328"/>
        <v>4000</v>
      </c>
      <c r="X7693" s="25">
        <f t="shared" si="1331"/>
        <v>0</v>
      </c>
      <c r="Z7693" s="25">
        <f t="shared" si="1329"/>
        <v>0</v>
      </c>
      <c r="AB7693" s="25">
        <f t="shared" si="1323"/>
        <v>6563.3799496304036</v>
      </c>
    </row>
    <row r="7694" x14ac:dyDescent="0.2">
      <c r="I7694" s="24">
        <v>7689</v>
      </c>
      <c r="J7694" s="28">
        <v>0.35089476199999997</v>
      </c>
      <c r="L7694" s="24">
        <v>16443.193272292614</v>
      </c>
      <c r="N7694" s="24">
        <v>7689</v>
      </c>
      <c r="O7694" s="24">
        <f t="shared" si="1324"/>
        <v>13072.338651472628</v>
      </c>
      <c r="P7694" s="24">
        <f t="shared" si="1321"/>
        <v>13072.338651472628</v>
      </c>
      <c r="Q7694" s="24">
        <f t="shared" si="1322"/>
        <v>28071.580959999999</v>
      </c>
      <c r="R7694" s="24">
        <f t="shared" si="1325"/>
        <v>0</v>
      </c>
      <c r="S7694" s="24">
        <f t="shared" si="1326"/>
        <v>14999.242308527371</v>
      </c>
      <c r="T7694" s="24" t="str">
        <f t="shared" si="1327"/>
        <v>charge</v>
      </c>
      <c r="V7694" s="24">
        <f t="shared" si="1330"/>
        <v>0</v>
      </c>
      <c r="W7694" s="24">
        <f t="shared" si="1328"/>
        <v>4000</v>
      </c>
      <c r="X7694" s="24">
        <f t="shared" si="1331"/>
        <v>0</v>
      </c>
      <c r="Z7694" s="24">
        <f t="shared" si="1329"/>
        <v>0</v>
      </c>
      <c r="AB7694" s="24">
        <f t="shared" si="1323"/>
        <v>14999.242308527371</v>
      </c>
    </row>
    <row r="7695" x14ac:dyDescent="0.2">
      <c r="I7695" s="25">
        <v>7690</v>
      </c>
      <c r="J7695" s="29">
        <v>0.22864547399999999</v>
      </c>
      <c r="L7695" s="25">
        <v>17060.605705630776</v>
      </c>
      <c r="N7695" s="25">
        <v>7690</v>
      </c>
      <c r="O7695" s="25">
        <f t="shared" si="1324"/>
        <v>13563.181535976468</v>
      </c>
      <c r="P7695" s="25">
        <f t="shared" si="1321"/>
        <v>13563.181535976468</v>
      </c>
      <c r="Q7695" s="25">
        <f t="shared" si="1322"/>
        <v>18291.637919999997</v>
      </c>
      <c r="R7695" s="25">
        <f t="shared" si="1325"/>
        <v>0</v>
      </c>
      <c r="S7695" s="25">
        <f t="shared" si="1326"/>
        <v>4728.4563840235296</v>
      </c>
      <c r="T7695" s="25" t="str">
        <f t="shared" si="1327"/>
        <v>charge</v>
      </c>
      <c r="V7695" s="25">
        <f t="shared" si="1330"/>
        <v>0</v>
      </c>
      <c r="W7695" s="25">
        <f t="shared" si="1328"/>
        <v>4000</v>
      </c>
      <c r="X7695" s="25">
        <f t="shared" si="1331"/>
        <v>0</v>
      </c>
      <c r="Z7695" s="25">
        <f t="shared" si="1329"/>
        <v>0</v>
      </c>
      <c r="AB7695" s="25">
        <f t="shared" si="1323"/>
        <v>4728.4563840235296</v>
      </c>
    </row>
    <row r="7696" x14ac:dyDescent="0.2">
      <c r="I7696" s="24">
        <v>7691</v>
      </c>
      <c r="J7696" s="28">
        <v>0.29804553899999997</v>
      </c>
      <c r="L7696" s="24">
        <v>18219.503564345836</v>
      </c>
      <c r="N7696" s="24">
        <v>7691</v>
      </c>
      <c r="O7696" s="24">
        <f t="shared" si="1324"/>
        <v>14484.505333654941</v>
      </c>
      <c r="P7696" s="24">
        <f t="shared" si="1321"/>
        <v>14484.505333654941</v>
      </c>
      <c r="Q7696" s="24">
        <f t="shared" si="1322"/>
        <v>23843.643119999997</v>
      </c>
      <c r="R7696" s="24">
        <f t="shared" si="1325"/>
        <v>0</v>
      </c>
      <c r="S7696" s="24">
        <f t="shared" si="1326"/>
        <v>9359.1377863450562</v>
      </c>
      <c r="T7696" s="24" t="str">
        <f t="shared" si="1327"/>
        <v>charge</v>
      </c>
      <c r="V7696" s="24">
        <f t="shared" si="1330"/>
        <v>0</v>
      </c>
      <c r="W7696" s="24">
        <f t="shared" si="1328"/>
        <v>4000</v>
      </c>
      <c r="X7696" s="24">
        <f t="shared" si="1331"/>
        <v>0</v>
      </c>
      <c r="Z7696" s="24">
        <f t="shared" si="1329"/>
        <v>0</v>
      </c>
      <c r="AB7696" s="24">
        <f t="shared" si="1323"/>
        <v>9359.1377863450562</v>
      </c>
    </row>
    <row r="7697" x14ac:dyDescent="0.2">
      <c r="I7697" s="25">
        <v>7692</v>
      </c>
      <c r="J7697" s="29">
        <v>0.53490004499999999</v>
      </c>
      <c r="L7697" s="25">
        <v>18646.281200981139</v>
      </c>
      <c r="N7697" s="25">
        <v>7692</v>
      </c>
      <c r="O7697" s="25">
        <f t="shared" si="1324"/>
        <v>14823.793554780006</v>
      </c>
      <c r="P7697" s="25">
        <f t="shared" si="1321"/>
        <v>14823.793554780006</v>
      </c>
      <c r="Q7697" s="25">
        <f t="shared" si="1322"/>
        <v>42792.003599999996</v>
      </c>
      <c r="R7697" s="25">
        <f t="shared" si="1325"/>
        <v>0</v>
      </c>
      <c r="S7697" s="25">
        <f t="shared" si="1326"/>
        <v>27968.210045219988</v>
      </c>
      <c r="T7697" s="25" t="str">
        <f t="shared" si="1327"/>
        <v>charge</v>
      </c>
      <c r="V7697" s="25">
        <f t="shared" si="1330"/>
        <v>0</v>
      </c>
      <c r="W7697" s="25">
        <f t="shared" si="1328"/>
        <v>4000</v>
      </c>
      <c r="X7697" s="25">
        <f t="shared" si="1331"/>
        <v>0</v>
      </c>
      <c r="Z7697" s="25">
        <f t="shared" si="1329"/>
        <v>0</v>
      </c>
      <c r="AB7697" s="25">
        <f t="shared" si="1323"/>
        <v>27968.210045219988</v>
      </c>
    </row>
    <row r="7698" x14ac:dyDescent="0.2">
      <c r="I7698" s="24">
        <v>7693</v>
      </c>
      <c r="J7698" s="28">
        <v>0.60191379200000006</v>
      </c>
      <c r="L7698" s="24">
        <v>18729.305630493163</v>
      </c>
      <c r="N7698" s="24">
        <v>7693</v>
      </c>
      <c r="O7698" s="24">
        <f t="shared" si="1324"/>
        <v>14889.797976242065</v>
      </c>
      <c r="P7698" s="24">
        <f t="shared" si="1321"/>
        <v>14889.797976242065</v>
      </c>
      <c r="Q7698" s="24">
        <f t="shared" si="1322"/>
        <v>48153.103360000008</v>
      </c>
      <c r="R7698" s="24">
        <f t="shared" si="1325"/>
        <v>0</v>
      </c>
      <c r="S7698" s="24">
        <f t="shared" si="1326"/>
        <v>33263.305383757943</v>
      </c>
      <c r="T7698" s="24" t="str">
        <f t="shared" si="1327"/>
        <v>charge</v>
      </c>
      <c r="V7698" s="24">
        <f t="shared" si="1330"/>
        <v>0</v>
      </c>
      <c r="W7698" s="24">
        <f t="shared" si="1328"/>
        <v>4000</v>
      </c>
      <c r="X7698" s="24">
        <f t="shared" si="1331"/>
        <v>0</v>
      </c>
      <c r="Z7698" s="24">
        <f t="shared" si="1329"/>
        <v>0</v>
      </c>
      <c r="AB7698" s="24">
        <f t="shared" si="1323"/>
        <v>33263.305383757943</v>
      </c>
    </row>
    <row r="7699" x14ac:dyDescent="0.2">
      <c r="I7699" s="25">
        <v>7694</v>
      </c>
      <c r="J7699" s="29">
        <v>0.53425406499999994</v>
      </c>
      <c r="L7699" s="25">
        <v>18994.499688816068</v>
      </c>
      <c r="N7699" s="25">
        <v>7694</v>
      </c>
      <c r="O7699" s="25">
        <f t="shared" si="1324"/>
        <v>15100.627252608774</v>
      </c>
      <c r="P7699" s="25">
        <f t="shared" si="1321"/>
        <v>15100.627252608774</v>
      </c>
      <c r="Q7699" s="25">
        <f t="shared" si="1322"/>
        <v>42740.325199999992</v>
      </c>
      <c r="R7699" s="25">
        <f t="shared" si="1325"/>
        <v>0</v>
      </c>
      <c r="S7699" s="25">
        <f t="shared" si="1326"/>
        <v>27639.697947391218</v>
      </c>
      <c r="T7699" s="25" t="str">
        <f t="shared" si="1327"/>
        <v>charge</v>
      </c>
      <c r="V7699" s="25">
        <f t="shared" si="1330"/>
        <v>0</v>
      </c>
      <c r="W7699" s="25">
        <f t="shared" si="1328"/>
        <v>4000</v>
      </c>
      <c r="X7699" s="25">
        <f t="shared" si="1331"/>
        <v>0</v>
      </c>
      <c r="Z7699" s="25">
        <f t="shared" si="1329"/>
        <v>0</v>
      </c>
      <c r="AB7699" s="25">
        <f t="shared" si="1323"/>
        <v>27639.697947391218</v>
      </c>
    </row>
    <row r="7700" x14ac:dyDescent="0.2">
      <c r="I7700" s="24">
        <v>7695</v>
      </c>
      <c r="J7700" s="28">
        <v>0.430790018</v>
      </c>
      <c r="L7700" s="24">
        <v>19267.298751878738</v>
      </c>
      <c r="N7700" s="24">
        <v>7695</v>
      </c>
      <c r="O7700" s="24">
        <f t="shared" si="1324"/>
        <v>15317.502507743597</v>
      </c>
      <c r="P7700" s="24">
        <f t="shared" si="1321"/>
        <v>15317.502507743597</v>
      </c>
      <c r="Q7700" s="24">
        <f t="shared" si="1322"/>
        <v>34463.201439999997</v>
      </c>
      <c r="R7700" s="24">
        <f t="shared" si="1325"/>
        <v>0</v>
      </c>
      <c r="S7700" s="24">
        <f t="shared" si="1326"/>
        <v>19145.6989322564</v>
      </c>
      <c r="T7700" s="24" t="str">
        <f t="shared" si="1327"/>
        <v>charge</v>
      </c>
      <c r="V7700" s="24">
        <f t="shared" si="1330"/>
        <v>0</v>
      </c>
      <c r="W7700" s="24">
        <f t="shared" si="1328"/>
        <v>4000</v>
      </c>
      <c r="X7700" s="24">
        <f t="shared" si="1331"/>
        <v>0</v>
      </c>
      <c r="Z7700" s="24">
        <f t="shared" si="1329"/>
        <v>0</v>
      </c>
      <c r="AB7700" s="24">
        <f t="shared" si="1323"/>
        <v>19145.6989322564</v>
      </c>
    </row>
    <row r="7701" x14ac:dyDescent="0.2">
      <c r="I7701" s="25">
        <v>7696</v>
      </c>
      <c r="J7701" s="29">
        <v>0.26495767099999995</v>
      </c>
      <c r="L7701" s="25">
        <v>19357.940046119689</v>
      </c>
      <c r="N7701" s="25">
        <v>7696</v>
      </c>
      <c r="O7701" s="25">
        <f t="shared" si="1324"/>
        <v>15389.562336665154</v>
      </c>
      <c r="P7701" s="25">
        <f t="shared" si="1321"/>
        <v>15389.562336665154</v>
      </c>
      <c r="Q7701" s="25">
        <f t="shared" si="1322"/>
        <v>21196.613679999995</v>
      </c>
      <c r="R7701" s="25">
        <f t="shared" si="1325"/>
        <v>0</v>
      </c>
      <c r="S7701" s="25">
        <f t="shared" si="1326"/>
        <v>5807.0513433348406</v>
      </c>
      <c r="T7701" s="25" t="str">
        <f t="shared" si="1327"/>
        <v>charge</v>
      </c>
      <c r="V7701" s="25">
        <f t="shared" si="1330"/>
        <v>0</v>
      </c>
      <c r="W7701" s="25">
        <f t="shared" si="1328"/>
        <v>4000</v>
      </c>
      <c r="X7701" s="25">
        <f t="shared" si="1331"/>
        <v>0</v>
      </c>
      <c r="Z7701" s="25">
        <f t="shared" si="1329"/>
        <v>0</v>
      </c>
      <c r="AB7701" s="25">
        <f t="shared" si="1323"/>
        <v>5807.0513433348406</v>
      </c>
    </row>
    <row r="7702" x14ac:dyDescent="0.2">
      <c r="I7702" s="24">
        <v>7697</v>
      </c>
      <c r="J7702" s="28">
        <v>2.1179481E-2</v>
      </c>
      <c r="L7702" s="24">
        <v>18715.13160433769</v>
      </c>
      <c r="N7702" s="24">
        <v>7697</v>
      </c>
      <c r="O7702" s="24">
        <f t="shared" si="1324"/>
        <v>14878.529625448464</v>
      </c>
      <c r="P7702" s="24">
        <f t="shared" si="1321"/>
        <v>14878.529625448464</v>
      </c>
      <c r="Q7702" s="24">
        <f t="shared" si="1322"/>
        <v>1694.3584800000001</v>
      </c>
      <c r="R7702" s="24">
        <f t="shared" si="1325"/>
        <v>13184.171145448463</v>
      </c>
      <c r="S7702" s="24">
        <f t="shared" si="1326"/>
        <v>0</v>
      </c>
      <c r="T7702" s="24" t="str">
        <f t="shared" si="1327"/>
        <v>drain</v>
      </c>
      <c r="V7702" s="24">
        <f t="shared" si="1330"/>
        <v>0</v>
      </c>
      <c r="W7702" s="24">
        <f t="shared" si="1328"/>
        <v>0</v>
      </c>
      <c r="X7702" s="24">
        <f t="shared" si="1331"/>
        <v>4000</v>
      </c>
      <c r="Z7702" s="24">
        <f t="shared" si="1329"/>
        <v>9184.171145448463</v>
      </c>
      <c r="AB7702" s="24">
        <f t="shared" si="1323"/>
        <v>0</v>
      </c>
    </row>
    <row r="7703" x14ac:dyDescent="0.2">
      <c r="I7703" s="25">
        <v>7698</v>
      </c>
      <c r="J7703" s="29">
        <v>0</v>
      </c>
      <c r="L7703" s="25">
        <v>19778.646051836011</v>
      </c>
      <c r="N7703" s="25">
        <v>7698</v>
      </c>
      <c r="O7703" s="25">
        <f t="shared" si="1324"/>
        <v>15724.02361120963</v>
      </c>
      <c r="P7703" s="25">
        <f t="shared" si="1321"/>
        <v>15724.02361120963</v>
      </c>
      <c r="Q7703" s="25">
        <f t="shared" si="1322"/>
        <v>0</v>
      </c>
      <c r="R7703" s="25">
        <f t="shared" si="1325"/>
        <v>15724.02361120963</v>
      </c>
      <c r="S7703" s="25">
        <f t="shared" si="1326"/>
        <v>0</v>
      </c>
      <c r="T7703" s="25" t="str">
        <f t="shared" si="1327"/>
        <v>drain</v>
      </c>
      <c r="V7703" s="25">
        <f t="shared" si="1330"/>
        <v>0</v>
      </c>
      <c r="W7703" s="25">
        <f t="shared" si="1328"/>
        <v>0</v>
      </c>
      <c r="X7703" s="25">
        <f t="shared" si="1331"/>
        <v>0</v>
      </c>
      <c r="Z7703" s="25">
        <f t="shared" si="1329"/>
        <v>15724.02361120963</v>
      </c>
      <c r="AB7703" s="25">
        <f t="shared" si="1323"/>
        <v>0</v>
      </c>
    </row>
    <row r="7704" x14ac:dyDescent="0.2">
      <c r="I7704" s="24">
        <v>7699</v>
      </c>
      <c r="J7704" s="28">
        <v>0</v>
      </c>
      <c r="L7704" s="24">
        <v>20064.04998025894</v>
      </c>
      <c r="N7704" s="24">
        <v>7699</v>
      </c>
      <c r="O7704" s="24">
        <f t="shared" si="1324"/>
        <v>15950.919734305859</v>
      </c>
      <c r="P7704" s="24">
        <f t="shared" si="1321"/>
        <v>15950.919734305859</v>
      </c>
      <c r="Q7704" s="24">
        <f t="shared" si="1322"/>
        <v>0</v>
      </c>
      <c r="R7704" s="24">
        <f t="shared" si="1325"/>
        <v>15950.919734305859</v>
      </c>
      <c r="S7704" s="24">
        <f t="shared" si="1326"/>
        <v>0</v>
      </c>
      <c r="T7704" s="24" t="str">
        <f t="shared" si="1327"/>
        <v>drain</v>
      </c>
      <c r="V7704" s="24">
        <f t="shared" si="1330"/>
        <v>0</v>
      </c>
      <c r="W7704" s="24">
        <f t="shared" si="1328"/>
        <v>0</v>
      </c>
      <c r="X7704" s="24">
        <f t="shared" si="1331"/>
        <v>0</v>
      </c>
      <c r="Z7704" s="24">
        <f t="shared" si="1329"/>
        <v>15950.919734305859</v>
      </c>
      <c r="AB7704" s="24">
        <f t="shared" si="1323"/>
        <v>0</v>
      </c>
    </row>
    <row r="7705" x14ac:dyDescent="0.2">
      <c r="I7705" s="25">
        <v>7700</v>
      </c>
      <c r="J7705" s="29">
        <v>0</v>
      </c>
      <c r="L7705" s="25">
        <v>19752.270279312132</v>
      </c>
      <c r="N7705" s="25">
        <v>7700</v>
      </c>
      <c r="O7705" s="25">
        <f t="shared" si="1324"/>
        <v>15703.054872053146</v>
      </c>
      <c r="P7705" s="25">
        <f t="shared" si="1321"/>
        <v>15703.054872053146</v>
      </c>
      <c r="Q7705" s="25">
        <f t="shared" si="1322"/>
        <v>0</v>
      </c>
      <c r="R7705" s="25">
        <f t="shared" si="1325"/>
        <v>15703.054872053146</v>
      </c>
      <c r="S7705" s="25">
        <f t="shared" si="1326"/>
        <v>0</v>
      </c>
      <c r="T7705" s="25" t="str">
        <f t="shared" si="1327"/>
        <v>drain</v>
      </c>
      <c r="V7705" s="25">
        <f t="shared" si="1330"/>
        <v>0</v>
      </c>
      <c r="W7705" s="25">
        <f t="shared" si="1328"/>
        <v>0</v>
      </c>
      <c r="X7705" s="25">
        <f t="shared" si="1331"/>
        <v>0</v>
      </c>
      <c r="Z7705" s="25">
        <f t="shared" si="1329"/>
        <v>15703.054872053146</v>
      </c>
      <c r="AB7705" s="25">
        <f t="shared" si="1323"/>
        <v>0</v>
      </c>
    </row>
    <row r="7706" x14ac:dyDescent="0.2">
      <c r="I7706" s="24">
        <v>7701</v>
      </c>
      <c r="J7706" s="28">
        <v>0</v>
      </c>
      <c r="L7706" s="24">
        <v>19298.802308177947</v>
      </c>
      <c r="N7706" s="24">
        <v>7701</v>
      </c>
      <c r="O7706" s="24">
        <f t="shared" si="1324"/>
        <v>15342.547835001469</v>
      </c>
      <c r="P7706" s="24">
        <f t="shared" si="1321"/>
        <v>15342.547835001469</v>
      </c>
      <c r="Q7706" s="24">
        <f t="shared" si="1322"/>
        <v>0</v>
      </c>
      <c r="R7706" s="24">
        <f t="shared" si="1325"/>
        <v>15342.547835001469</v>
      </c>
      <c r="S7706" s="24">
        <f t="shared" si="1326"/>
        <v>0</v>
      </c>
      <c r="T7706" s="24" t="str">
        <f t="shared" si="1327"/>
        <v>drain</v>
      </c>
      <c r="V7706" s="24">
        <f t="shared" si="1330"/>
        <v>0</v>
      </c>
      <c r="W7706" s="24">
        <f t="shared" si="1328"/>
        <v>0</v>
      </c>
      <c r="X7706" s="24">
        <f t="shared" si="1331"/>
        <v>0</v>
      </c>
      <c r="Z7706" s="24">
        <f t="shared" si="1329"/>
        <v>15342.547835001469</v>
      </c>
      <c r="AB7706" s="24">
        <f t="shared" si="1323"/>
        <v>0</v>
      </c>
    </row>
    <row r="7707" x14ac:dyDescent="0.2">
      <c r="I7707" s="25">
        <v>7702</v>
      </c>
      <c r="J7707" s="29">
        <v>0</v>
      </c>
      <c r="L7707" s="25">
        <v>18721.423331058024</v>
      </c>
      <c r="N7707" s="25">
        <v>7702</v>
      </c>
      <c r="O7707" s="25">
        <f t="shared" si="1324"/>
        <v>14883.531548191129</v>
      </c>
      <c r="P7707" s="25">
        <f t="shared" si="1321"/>
        <v>14883.531548191129</v>
      </c>
      <c r="Q7707" s="25">
        <f t="shared" si="1322"/>
        <v>0</v>
      </c>
      <c r="R7707" s="25">
        <f t="shared" si="1325"/>
        <v>14883.531548191129</v>
      </c>
      <c r="S7707" s="25">
        <f t="shared" si="1326"/>
        <v>0</v>
      </c>
      <c r="T7707" s="25" t="str">
        <f t="shared" si="1327"/>
        <v>drain</v>
      </c>
      <c r="V7707" s="25">
        <f t="shared" si="1330"/>
        <v>0</v>
      </c>
      <c r="W7707" s="25">
        <f t="shared" si="1328"/>
        <v>0</v>
      </c>
      <c r="X7707" s="25">
        <f t="shared" si="1331"/>
        <v>0</v>
      </c>
      <c r="Z7707" s="25">
        <f t="shared" si="1329"/>
        <v>14883.531548191129</v>
      </c>
      <c r="AB7707" s="25">
        <f t="shared" si="1323"/>
        <v>0</v>
      </c>
    </row>
    <row r="7708" x14ac:dyDescent="0.2">
      <c r="I7708" s="24">
        <v>7703</v>
      </c>
      <c r="J7708" s="28">
        <v>0</v>
      </c>
      <c r="L7708" s="24">
        <v>17622.352813982961</v>
      </c>
      <c r="N7708" s="24">
        <v>7703</v>
      </c>
      <c r="O7708" s="24">
        <f t="shared" si="1324"/>
        <v>14009.770487116455</v>
      </c>
      <c r="P7708" s="24">
        <f t="shared" si="1321"/>
        <v>14009.770487116455</v>
      </c>
      <c r="Q7708" s="24">
        <f t="shared" si="1322"/>
        <v>0</v>
      </c>
      <c r="R7708" s="24">
        <f t="shared" si="1325"/>
        <v>14009.770487116455</v>
      </c>
      <c r="S7708" s="24">
        <f t="shared" si="1326"/>
        <v>0</v>
      </c>
      <c r="T7708" s="24" t="str">
        <f t="shared" si="1327"/>
        <v>drain</v>
      </c>
      <c r="V7708" s="24">
        <f t="shared" si="1330"/>
        <v>0</v>
      </c>
      <c r="W7708" s="24">
        <f t="shared" si="1328"/>
        <v>0</v>
      </c>
      <c r="X7708" s="24">
        <f t="shared" si="1331"/>
        <v>0</v>
      </c>
      <c r="Z7708" s="24">
        <f t="shared" si="1329"/>
        <v>14009.770487116455</v>
      </c>
      <c r="AB7708" s="24">
        <f t="shared" si="1323"/>
        <v>0</v>
      </c>
    </row>
    <row r="7709" x14ac:dyDescent="0.2">
      <c r="I7709" s="25">
        <v>7704</v>
      </c>
      <c r="J7709" s="29">
        <v>0</v>
      </c>
      <c r="L7709" s="25">
        <v>16363.804781341552</v>
      </c>
      <c r="N7709" s="25">
        <v>7704</v>
      </c>
      <c r="O7709" s="25">
        <f t="shared" si="1324"/>
        <v>13009.224801166534</v>
      </c>
      <c r="P7709" s="25">
        <f t="shared" si="1321"/>
        <v>13009.224801166534</v>
      </c>
      <c r="Q7709" s="25">
        <f t="shared" si="1322"/>
        <v>0</v>
      </c>
      <c r="R7709" s="25">
        <f t="shared" si="1325"/>
        <v>13009.224801166534</v>
      </c>
      <c r="S7709" s="25">
        <f t="shared" si="1326"/>
        <v>0</v>
      </c>
      <c r="T7709" s="25" t="str">
        <f t="shared" si="1327"/>
        <v>drain</v>
      </c>
      <c r="V7709" s="25">
        <f t="shared" si="1330"/>
        <v>0</v>
      </c>
      <c r="W7709" s="25">
        <f t="shared" si="1328"/>
        <v>0</v>
      </c>
      <c r="X7709" s="25">
        <f t="shared" si="1331"/>
        <v>0</v>
      </c>
      <c r="Z7709" s="25">
        <f t="shared" si="1329"/>
        <v>13009.224801166534</v>
      </c>
      <c r="AB7709" s="25">
        <f t="shared" si="1323"/>
        <v>0</v>
      </c>
    </row>
    <row r="7710" x14ac:dyDescent="0.2">
      <c r="I7710" s="24">
        <v>7705</v>
      </c>
      <c r="J7710" s="28">
        <v>0</v>
      </c>
      <c r="L7710" s="24">
        <v>15039.357990550994</v>
      </c>
      <c r="N7710" s="24">
        <v>7705</v>
      </c>
      <c r="O7710" s="24">
        <f t="shared" si="1324"/>
        <v>11956.289602488041</v>
      </c>
      <c r="P7710" s="24">
        <f t="shared" si="1321"/>
        <v>11956.289602488041</v>
      </c>
      <c r="Q7710" s="24">
        <f t="shared" si="1322"/>
        <v>0</v>
      </c>
      <c r="R7710" s="24">
        <f t="shared" si="1325"/>
        <v>11956.289602488041</v>
      </c>
      <c r="S7710" s="24">
        <f t="shared" si="1326"/>
        <v>0</v>
      </c>
      <c r="T7710" s="24" t="str">
        <f t="shared" si="1327"/>
        <v>drain</v>
      </c>
      <c r="V7710" s="24">
        <f t="shared" si="1330"/>
        <v>0</v>
      </c>
      <c r="W7710" s="24">
        <f t="shared" si="1328"/>
        <v>0</v>
      </c>
      <c r="X7710" s="24">
        <f t="shared" si="1331"/>
        <v>0</v>
      </c>
      <c r="Z7710" s="24">
        <f t="shared" si="1329"/>
        <v>11956.289602488041</v>
      </c>
      <c r="AB7710" s="24">
        <f t="shared" si="1323"/>
        <v>0</v>
      </c>
    </row>
    <row r="7711" x14ac:dyDescent="0.2">
      <c r="I7711" s="25">
        <v>7706</v>
      </c>
      <c r="J7711" s="29">
        <v>0</v>
      </c>
      <c r="L7711" s="25">
        <v>13878.801617527008</v>
      </c>
      <c r="N7711" s="25">
        <v>7706</v>
      </c>
      <c r="O7711" s="25">
        <f t="shared" si="1324"/>
        <v>11033.647285933972</v>
      </c>
      <c r="P7711" s="25">
        <f t="shared" si="1321"/>
        <v>11033.647285933972</v>
      </c>
      <c r="Q7711" s="25">
        <f t="shared" si="1322"/>
        <v>0</v>
      </c>
      <c r="R7711" s="25">
        <f t="shared" si="1325"/>
        <v>11033.647285933972</v>
      </c>
      <c r="S7711" s="25">
        <f t="shared" si="1326"/>
        <v>0</v>
      </c>
      <c r="T7711" s="25" t="str">
        <f t="shared" si="1327"/>
        <v>drain</v>
      </c>
      <c r="V7711" s="25">
        <f t="shared" si="1330"/>
        <v>0</v>
      </c>
      <c r="W7711" s="25">
        <f t="shared" si="1328"/>
        <v>0</v>
      </c>
      <c r="X7711" s="25">
        <f t="shared" si="1331"/>
        <v>0</v>
      </c>
      <c r="Z7711" s="25">
        <f t="shared" si="1329"/>
        <v>11033.647285933972</v>
      </c>
      <c r="AB7711" s="25">
        <f t="shared" si="1323"/>
        <v>0</v>
      </c>
    </row>
    <row r="7712" x14ac:dyDescent="0.2">
      <c r="I7712" s="24">
        <v>7707</v>
      </c>
      <c r="J7712" s="28">
        <v>0</v>
      </c>
      <c r="L7712" s="24">
        <v>13210.862570476531</v>
      </c>
      <c r="N7712" s="24">
        <v>7707</v>
      </c>
      <c r="O7712" s="24">
        <f t="shared" si="1324"/>
        <v>10502.635743528843</v>
      </c>
      <c r="P7712" s="24">
        <f t="shared" si="1321"/>
        <v>10502.635743528843</v>
      </c>
      <c r="Q7712" s="24">
        <f t="shared" si="1322"/>
        <v>0</v>
      </c>
      <c r="R7712" s="24">
        <f t="shared" si="1325"/>
        <v>10502.635743528843</v>
      </c>
      <c r="S7712" s="24">
        <f t="shared" si="1326"/>
        <v>0</v>
      </c>
      <c r="T7712" s="24" t="str">
        <f t="shared" si="1327"/>
        <v>drain</v>
      </c>
      <c r="V7712" s="24">
        <f t="shared" si="1330"/>
        <v>0</v>
      </c>
      <c r="W7712" s="24">
        <f t="shared" si="1328"/>
        <v>0</v>
      </c>
      <c r="X7712" s="24">
        <f t="shared" si="1331"/>
        <v>0</v>
      </c>
      <c r="Z7712" s="24">
        <f t="shared" si="1329"/>
        <v>10502.635743528843</v>
      </c>
      <c r="AB7712" s="24">
        <f t="shared" si="1323"/>
        <v>0</v>
      </c>
    </row>
    <row r="7713" x14ac:dyDescent="0.2">
      <c r="I7713" s="25">
        <v>7708</v>
      </c>
      <c r="J7713" s="29">
        <v>0</v>
      </c>
      <c r="L7713" s="25">
        <v>13032.303115677832</v>
      </c>
      <c r="N7713" s="25">
        <v>7708</v>
      </c>
      <c r="O7713" s="25">
        <f t="shared" si="1324"/>
        <v>10360.680976963877</v>
      </c>
      <c r="P7713" s="25">
        <f t="shared" si="1321"/>
        <v>10360.680976963877</v>
      </c>
      <c r="Q7713" s="25">
        <f t="shared" si="1322"/>
        <v>0</v>
      </c>
      <c r="R7713" s="25">
        <f t="shared" si="1325"/>
        <v>10360.680976963877</v>
      </c>
      <c r="S7713" s="25">
        <f t="shared" si="1326"/>
        <v>0</v>
      </c>
      <c r="T7713" s="25" t="str">
        <f t="shared" si="1327"/>
        <v>drain</v>
      </c>
      <c r="V7713" s="25">
        <f t="shared" si="1330"/>
        <v>0</v>
      </c>
      <c r="W7713" s="25">
        <f t="shared" si="1328"/>
        <v>0</v>
      </c>
      <c r="X7713" s="25">
        <f t="shared" si="1331"/>
        <v>0</v>
      </c>
      <c r="Z7713" s="25">
        <f t="shared" si="1329"/>
        <v>10360.680976963877</v>
      </c>
      <c r="AB7713" s="25">
        <f t="shared" si="1323"/>
        <v>0</v>
      </c>
    </row>
    <row r="7714" x14ac:dyDescent="0.2">
      <c r="I7714" s="24">
        <v>7709</v>
      </c>
      <c r="J7714" s="28">
        <v>0</v>
      </c>
      <c r="L7714" s="24">
        <v>13036.638070583342</v>
      </c>
      <c r="N7714" s="24">
        <v>7709</v>
      </c>
      <c r="O7714" s="24">
        <f t="shared" si="1324"/>
        <v>10364.127266113757</v>
      </c>
      <c r="P7714" s="24">
        <f t="shared" si="1321"/>
        <v>10364.127266113757</v>
      </c>
      <c r="Q7714" s="24">
        <f t="shared" si="1322"/>
        <v>0</v>
      </c>
      <c r="R7714" s="24">
        <f t="shared" si="1325"/>
        <v>10364.127266113757</v>
      </c>
      <c r="S7714" s="24">
        <f t="shared" si="1326"/>
        <v>0</v>
      </c>
      <c r="T7714" s="24" t="str">
        <f t="shared" si="1327"/>
        <v>drain</v>
      </c>
      <c r="V7714" s="24">
        <f t="shared" si="1330"/>
        <v>0</v>
      </c>
      <c r="W7714" s="24">
        <f t="shared" si="1328"/>
        <v>0</v>
      </c>
      <c r="X7714" s="24">
        <f t="shared" si="1331"/>
        <v>0</v>
      </c>
      <c r="Z7714" s="24">
        <f t="shared" si="1329"/>
        <v>10364.127266113757</v>
      </c>
      <c r="AB7714" s="24">
        <f t="shared" si="1323"/>
        <v>0</v>
      </c>
    </row>
    <row r="7715" x14ac:dyDescent="0.2">
      <c r="I7715" s="25">
        <v>7710</v>
      </c>
      <c r="J7715" s="29">
        <v>0</v>
      </c>
      <c r="L7715" s="25">
        <v>13701.627636814117</v>
      </c>
      <c r="N7715" s="25">
        <v>7710</v>
      </c>
      <c r="O7715" s="25">
        <f t="shared" si="1324"/>
        <v>10892.793971267223</v>
      </c>
      <c r="P7715" s="25">
        <f t="shared" si="1321"/>
        <v>10892.793971267223</v>
      </c>
      <c r="Q7715" s="25">
        <f t="shared" si="1322"/>
        <v>0</v>
      </c>
      <c r="R7715" s="25">
        <f t="shared" si="1325"/>
        <v>10892.793971267223</v>
      </c>
      <c r="S7715" s="25">
        <f t="shared" si="1326"/>
        <v>0</v>
      </c>
      <c r="T7715" s="25" t="str">
        <f t="shared" si="1327"/>
        <v>drain</v>
      </c>
      <c r="V7715" s="25">
        <f t="shared" si="1330"/>
        <v>0</v>
      </c>
      <c r="W7715" s="25">
        <f t="shared" si="1328"/>
        <v>0</v>
      </c>
      <c r="X7715" s="25">
        <f t="shared" si="1331"/>
        <v>0</v>
      </c>
      <c r="Z7715" s="25">
        <f t="shared" si="1329"/>
        <v>10892.793971267223</v>
      </c>
      <c r="AB7715" s="25">
        <f t="shared" si="1323"/>
        <v>0</v>
      </c>
    </row>
    <row r="7716" x14ac:dyDescent="0.2">
      <c r="I7716" s="24">
        <v>7711</v>
      </c>
      <c r="J7716" s="28">
        <v>0</v>
      </c>
      <c r="L7716" s="24">
        <v>14322.51964225769</v>
      </c>
      <c r="N7716" s="24">
        <v>7711</v>
      </c>
      <c r="O7716" s="24">
        <f t="shared" si="1324"/>
        <v>11386.403115594863</v>
      </c>
      <c r="P7716" s="24">
        <f t="shared" si="1321"/>
        <v>11386.403115594863</v>
      </c>
      <c r="Q7716" s="24">
        <f t="shared" si="1322"/>
        <v>0</v>
      </c>
      <c r="R7716" s="24">
        <f t="shared" si="1325"/>
        <v>11386.403115594863</v>
      </c>
      <c r="S7716" s="24">
        <f t="shared" si="1326"/>
        <v>0</v>
      </c>
      <c r="T7716" s="24" t="str">
        <f t="shared" si="1327"/>
        <v>drain</v>
      </c>
      <c r="V7716" s="24">
        <f t="shared" si="1330"/>
        <v>0</v>
      </c>
      <c r="W7716" s="24">
        <f t="shared" si="1328"/>
        <v>0</v>
      </c>
      <c r="X7716" s="24">
        <f t="shared" si="1331"/>
        <v>0</v>
      </c>
      <c r="Z7716" s="24">
        <f t="shared" si="1329"/>
        <v>11386.403115594863</v>
      </c>
      <c r="AB7716" s="24">
        <f t="shared" si="1323"/>
        <v>0</v>
      </c>
    </row>
    <row r="7717" x14ac:dyDescent="0.2">
      <c r="I7717" s="25">
        <v>7712</v>
      </c>
      <c r="J7717" s="29">
        <v>0.27002847399999996</v>
      </c>
      <c r="L7717" s="25">
        <v>15520.516228771208</v>
      </c>
      <c r="N7717" s="25">
        <v>7712</v>
      </c>
      <c r="O7717" s="25">
        <f t="shared" si="1324"/>
        <v>12338.810401873112</v>
      </c>
      <c r="P7717" s="25">
        <f t="shared" si="1321"/>
        <v>12338.810401873112</v>
      </c>
      <c r="Q7717" s="25">
        <f t="shared" si="1322"/>
        <v>21602.277919999997</v>
      </c>
      <c r="R7717" s="25">
        <f t="shared" si="1325"/>
        <v>0</v>
      </c>
      <c r="S7717" s="25">
        <f t="shared" si="1326"/>
        <v>9263.4675181268849</v>
      </c>
      <c r="T7717" s="25" t="str">
        <f t="shared" si="1327"/>
        <v>charge</v>
      </c>
      <c r="V7717" s="25">
        <f t="shared" si="1330"/>
        <v>4000</v>
      </c>
      <c r="W7717" s="25">
        <f t="shared" si="1328"/>
        <v>4000</v>
      </c>
      <c r="X7717" s="25">
        <f t="shared" si="1331"/>
        <v>0</v>
      </c>
      <c r="Z7717" s="25">
        <f t="shared" si="1329"/>
        <v>0</v>
      </c>
      <c r="AB7717" s="25">
        <f t="shared" si="1323"/>
        <v>5263.4675181268849</v>
      </c>
    </row>
    <row r="7718" x14ac:dyDescent="0.2">
      <c r="I7718" s="24">
        <v>7713</v>
      </c>
      <c r="J7718" s="28">
        <v>0.58413282300000002</v>
      </c>
      <c r="L7718" s="24">
        <v>16563.803647899626</v>
      </c>
      <c r="N7718" s="24">
        <v>7713</v>
      </c>
      <c r="O7718" s="24">
        <f t="shared" si="1324"/>
        <v>13168.223900080204</v>
      </c>
      <c r="P7718" s="24">
        <f t="shared" si="1321"/>
        <v>13168.223900080204</v>
      </c>
      <c r="Q7718" s="24">
        <f t="shared" si="1322"/>
        <v>46730.625840000001</v>
      </c>
      <c r="R7718" s="24">
        <f t="shared" si="1325"/>
        <v>0</v>
      </c>
      <c r="S7718" s="24">
        <f t="shared" si="1326"/>
        <v>33562.4019399198</v>
      </c>
      <c r="T7718" s="24" t="str">
        <f t="shared" si="1327"/>
        <v>charge</v>
      </c>
      <c r="V7718" s="24">
        <f t="shared" si="1330"/>
        <v>0</v>
      </c>
      <c r="W7718" s="24">
        <f t="shared" si="1328"/>
        <v>4000</v>
      </c>
      <c r="X7718" s="24">
        <f t="shared" si="1331"/>
        <v>0</v>
      </c>
      <c r="Z7718" s="24">
        <f t="shared" si="1329"/>
        <v>0</v>
      </c>
      <c r="AB7718" s="24">
        <f t="shared" si="1323"/>
        <v>33562.4019399198</v>
      </c>
    </row>
    <row r="7719" x14ac:dyDescent="0.2">
      <c r="I7719" s="25">
        <v>7714</v>
      </c>
      <c r="J7719" s="29">
        <v>0.67526292599999993</v>
      </c>
      <c r="L7719" s="25">
        <v>17295.121834373473</v>
      </c>
      <c r="N7719" s="25">
        <v>7714</v>
      </c>
      <c r="O7719" s="25">
        <f t="shared" si="1324"/>
        <v>13749.621858326911</v>
      </c>
      <c r="P7719" s="25">
        <f t="shared" si="1321"/>
        <v>13749.621858326911</v>
      </c>
      <c r="Q7719" s="25">
        <f t="shared" si="1322"/>
        <v>54021.034079999998</v>
      </c>
      <c r="R7719" s="25">
        <f t="shared" si="1325"/>
        <v>0</v>
      </c>
      <c r="S7719" s="25">
        <f t="shared" si="1326"/>
        <v>40271.41222167309</v>
      </c>
      <c r="T7719" s="25" t="str">
        <f t="shared" si="1327"/>
        <v>charge</v>
      </c>
      <c r="V7719" s="25">
        <f t="shared" si="1330"/>
        <v>0</v>
      </c>
      <c r="W7719" s="25">
        <f t="shared" si="1328"/>
        <v>4000</v>
      </c>
      <c r="X7719" s="25">
        <f t="shared" si="1331"/>
        <v>0</v>
      </c>
      <c r="Z7719" s="25">
        <f t="shared" si="1329"/>
        <v>0</v>
      </c>
      <c r="AB7719" s="25">
        <f t="shared" si="1323"/>
        <v>40271.41222167309</v>
      </c>
    </row>
    <row r="7720" x14ac:dyDescent="0.2">
      <c r="I7720" s="24">
        <v>7715</v>
      </c>
      <c r="J7720" s="28">
        <v>0.62077597799999995</v>
      </c>
      <c r="L7720" s="24">
        <v>17891.095059394836</v>
      </c>
      <c r="N7720" s="24">
        <v>7715</v>
      </c>
      <c r="O7720" s="24">
        <f t="shared" si="1324"/>
        <v>14223.420572218896</v>
      </c>
      <c r="P7720" s="24">
        <f t="shared" si="1321"/>
        <v>14223.420572218896</v>
      </c>
      <c r="Q7720" s="24">
        <f t="shared" si="1322"/>
        <v>49662.078239999995</v>
      </c>
      <c r="R7720" s="24">
        <f t="shared" si="1325"/>
        <v>0</v>
      </c>
      <c r="S7720" s="24">
        <f t="shared" si="1326"/>
        <v>35438.657667781095</v>
      </c>
      <c r="T7720" s="24" t="str">
        <f t="shared" si="1327"/>
        <v>charge</v>
      </c>
      <c r="V7720" s="24">
        <f t="shared" si="1330"/>
        <v>0</v>
      </c>
      <c r="W7720" s="24">
        <f t="shared" si="1328"/>
        <v>4000</v>
      </c>
      <c r="X7720" s="24">
        <f t="shared" si="1331"/>
        <v>0</v>
      </c>
      <c r="Z7720" s="24">
        <f t="shared" si="1329"/>
        <v>0</v>
      </c>
      <c r="AB7720" s="24">
        <f t="shared" si="1323"/>
        <v>35438.657667781095</v>
      </c>
    </row>
    <row r="7721" x14ac:dyDescent="0.2">
      <c r="I7721" s="25">
        <v>7716</v>
      </c>
      <c r="J7721" s="29">
        <v>0.271524457</v>
      </c>
      <c r="L7721" s="25">
        <v>17904.904390335083</v>
      </c>
      <c r="N7721" s="25">
        <v>7716</v>
      </c>
      <c r="O7721" s="25">
        <f t="shared" si="1324"/>
        <v>14234.398990316391</v>
      </c>
      <c r="P7721" s="25">
        <f t="shared" si="1321"/>
        <v>14234.398990316391</v>
      </c>
      <c r="Q7721" s="25">
        <f t="shared" si="1322"/>
        <v>21721.956559999999</v>
      </c>
      <c r="R7721" s="25">
        <f t="shared" si="1325"/>
        <v>0</v>
      </c>
      <c r="S7721" s="25">
        <f t="shared" si="1326"/>
        <v>7487.5575696836077</v>
      </c>
      <c r="T7721" s="25" t="str">
        <f t="shared" si="1327"/>
        <v>charge</v>
      </c>
      <c r="V7721" s="25">
        <f t="shared" si="1330"/>
        <v>0</v>
      </c>
      <c r="W7721" s="25">
        <f t="shared" si="1328"/>
        <v>4000</v>
      </c>
      <c r="X7721" s="25">
        <f t="shared" si="1331"/>
        <v>0</v>
      </c>
      <c r="Z7721" s="25">
        <f t="shared" si="1329"/>
        <v>0</v>
      </c>
      <c r="AB7721" s="25">
        <f t="shared" si="1323"/>
        <v>7487.5575696836077</v>
      </c>
    </row>
    <row r="7722" x14ac:dyDescent="0.2">
      <c r="I7722" s="24">
        <v>7717</v>
      </c>
      <c r="J7722" s="28">
        <v>0.21951491099999998</v>
      </c>
      <c r="L7722" s="24">
        <v>17746.418363666533</v>
      </c>
      <c r="N7722" s="24">
        <v>7717</v>
      </c>
      <c r="O7722" s="24">
        <f t="shared" si="1324"/>
        <v>14108.402599114894</v>
      </c>
      <c r="P7722" s="24">
        <f t="shared" si="1321"/>
        <v>14108.402599114894</v>
      </c>
      <c r="Q7722" s="24">
        <f t="shared" si="1322"/>
        <v>17561.192879999999</v>
      </c>
      <c r="R7722" s="24">
        <f t="shared" si="1325"/>
        <v>0</v>
      </c>
      <c r="S7722" s="24">
        <f t="shared" si="1326"/>
        <v>3452.7902808851049</v>
      </c>
      <c r="T7722" s="24" t="str">
        <f t="shared" si="1327"/>
        <v>charge</v>
      </c>
      <c r="V7722" s="24">
        <f t="shared" si="1330"/>
        <v>0</v>
      </c>
      <c r="W7722" s="24">
        <f t="shared" si="1328"/>
        <v>4000</v>
      </c>
      <c r="X7722" s="24">
        <f t="shared" si="1331"/>
        <v>0</v>
      </c>
      <c r="Z7722" s="24">
        <f t="shared" si="1329"/>
        <v>0</v>
      </c>
      <c r="AB7722" s="24">
        <f t="shared" si="1323"/>
        <v>3452.7902808851049</v>
      </c>
    </row>
    <row r="7723" x14ac:dyDescent="0.2">
      <c r="I7723" s="25">
        <v>7718</v>
      </c>
      <c r="J7723" s="29">
        <v>0.32652921699999998</v>
      </c>
      <c r="L7723" s="25">
        <v>18013.924567127226</v>
      </c>
      <c r="N7723" s="25">
        <v>7718</v>
      </c>
      <c r="O7723" s="25">
        <f t="shared" si="1324"/>
        <v>14321.070030866145</v>
      </c>
      <c r="P7723" s="25">
        <f t="shared" si="1321"/>
        <v>14321.070030866145</v>
      </c>
      <c r="Q7723" s="25">
        <f t="shared" si="1322"/>
        <v>26122.337359999998</v>
      </c>
      <c r="R7723" s="25">
        <f t="shared" si="1325"/>
        <v>0</v>
      </c>
      <c r="S7723" s="25">
        <f t="shared" si="1326"/>
        <v>11801.267329133852</v>
      </c>
      <c r="T7723" s="25" t="str">
        <f t="shared" si="1327"/>
        <v>charge</v>
      </c>
      <c r="V7723" s="25">
        <f t="shared" si="1330"/>
        <v>0</v>
      </c>
      <c r="W7723" s="25">
        <f t="shared" si="1328"/>
        <v>4000</v>
      </c>
      <c r="X7723" s="25">
        <f t="shared" si="1331"/>
        <v>0</v>
      </c>
      <c r="Z7723" s="25">
        <f t="shared" si="1329"/>
        <v>0</v>
      </c>
      <c r="AB7723" s="25">
        <f t="shared" si="1323"/>
        <v>11801.267329133852</v>
      </c>
    </row>
    <row r="7724" x14ac:dyDescent="0.2">
      <c r="I7724" s="24">
        <v>7719</v>
      </c>
      <c r="J7724" s="28">
        <v>0.30924014100000002</v>
      </c>
      <c r="L7724" s="24">
        <v>18445.382240867613</v>
      </c>
      <c r="N7724" s="24">
        <v>7719</v>
      </c>
      <c r="O7724" s="24">
        <f t="shared" si="1324"/>
        <v>14664.078881489753</v>
      </c>
      <c r="P7724" s="24">
        <f t="shared" si="1321"/>
        <v>14664.078881489753</v>
      </c>
      <c r="Q7724" s="24">
        <f t="shared" si="1322"/>
        <v>24739.211280000003</v>
      </c>
      <c r="R7724" s="24">
        <f t="shared" si="1325"/>
        <v>0</v>
      </c>
      <c r="S7724" s="24">
        <f t="shared" si="1326"/>
        <v>10075.13239851025</v>
      </c>
      <c r="T7724" s="24" t="str">
        <f t="shared" si="1327"/>
        <v>charge</v>
      </c>
      <c r="V7724" s="24">
        <f t="shared" si="1330"/>
        <v>0</v>
      </c>
      <c r="W7724" s="24">
        <f t="shared" si="1328"/>
        <v>4000</v>
      </c>
      <c r="X7724" s="24">
        <f t="shared" si="1331"/>
        <v>0</v>
      </c>
      <c r="Z7724" s="24">
        <f t="shared" si="1329"/>
        <v>0</v>
      </c>
      <c r="AB7724" s="24">
        <f t="shared" si="1323"/>
        <v>10075.13239851025</v>
      </c>
    </row>
    <row r="7725" x14ac:dyDescent="0.2">
      <c r="I7725" s="25">
        <v>7720</v>
      </c>
      <c r="J7725" s="29">
        <v>0.18190094399999998</v>
      </c>
      <c r="L7725" s="25">
        <v>18484.005708169934</v>
      </c>
      <c r="N7725" s="25">
        <v>7720</v>
      </c>
      <c r="O7725" s="25">
        <f t="shared" si="1324"/>
        <v>14694.784537995098</v>
      </c>
      <c r="P7725" s="25">
        <f t="shared" si="1321"/>
        <v>14694.784537995098</v>
      </c>
      <c r="Q7725" s="25">
        <f t="shared" si="1322"/>
        <v>14552.075519999999</v>
      </c>
      <c r="R7725" s="25">
        <f t="shared" si="1325"/>
        <v>142.7090179950992</v>
      </c>
      <c r="S7725" s="25">
        <f t="shared" si="1326"/>
        <v>0</v>
      </c>
      <c r="T7725" s="25" t="str">
        <f t="shared" si="1327"/>
        <v>drain</v>
      </c>
      <c r="V7725" s="25">
        <f t="shared" si="1330"/>
        <v>0</v>
      </c>
      <c r="W7725" s="25">
        <f t="shared" si="1328"/>
        <v>3857.2909820049008</v>
      </c>
      <c r="X7725" s="25">
        <f t="shared" si="1331"/>
        <v>142.7090179950992</v>
      </c>
      <c r="Z7725" s="25">
        <f t="shared" si="1329"/>
        <v>0</v>
      </c>
      <c r="AB7725" s="25">
        <f t="shared" si="1323"/>
        <v>0</v>
      </c>
    </row>
    <row r="7726" x14ac:dyDescent="0.2">
      <c r="I7726" s="24">
        <v>7721</v>
      </c>
      <c r="J7726" s="28">
        <v>1.1987097E-2</v>
      </c>
      <c r="L7726" s="24">
        <v>18591.494200372694</v>
      </c>
      <c r="N7726" s="24">
        <v>7721</v>
      </c>
      <c r="O7726" s="24">
        <f t="shared" si="1324"/>
        <v>14780.237889296292</v>
      </c>
      <c r="P7726" s="24">
        <f t="shared" si="1321"/>
        <v>14780.237889296292</v>
      </c>
      <c r="Q7726" s="24">
        <f t="shared" si="1322"/>
        <v>958.96776</v>
      </c>
      <c r="R7726" s="24">
        <f t="shared" si="1325"/>
        <v>13821.270129296292</v>
      </c>
      <c r="S7726" s="24">
        <f t="shared" si="1326"/>
        <v>0</v>
      </c>
      <c r="T7726" s="24" t="str">
        <f t="shared" si="1327"/>
        <v>drain</v>
      </c>
      <c r="V7726" s="24">
        <f t="shared" si="1330"/>
        <v>0</v>
      </c>
      <c r="W7726" s="24">
        <f t="shared" si="1328"/>
        <v>0</v>
      </c>
      <c r="X7726" s="24">
        <f t="shared" si="1331"/>
        <v>3857.2909820049008</v>
      </c>
      <c r="Z7726" s="24">
        <f t="shared" si="1329"/>
        <v>9963.9791472913912</v>
      </c>
      <c r="AB7726" s="24">
        <f t="shared" si="1323"/>
        <v>0</v>
      </c>
    </row>
    <row r="7727" x14ac:dyDescent="0.2">
      <c r="I7727" s="25">
        <v>7722</v>
      </c>
      <c r="J7727" s="29">
        <v>0</v>
      </c>
      <c r="L7727" s="25">
        <v>19788.737604641912</v>
      </c>
      <c r="N7727" s="25">
        <v>7722</v>
      </c>
      <c r="O7727" s="25">
        <f t="shared" si="1324"/>
        <v>15732.04639569032</v>
      </c>
      <c r="P7727" s="25">
        <f t="shared" si="1321"/>
        <v>15732.04639569032</v>
      </c>
      <c r="Q7727" s="25">
        <f t="shared" si="1322"/>
        <v>0</v>
      </c>
      <c r="R7727" s="25">
        <f t="shared" si="1325"/>
        <v>15732.04639569032</v>
      </c>
      <c r="S7727" s="25">
        <f t="shared" si="1326"/>
        <v>0</v>
      </c>
      <c r="T7727" s="25" t="str">
        <f t="shared" si="1327"/>
        <v>drain</v>
      </c>
      <c r="V7727" s="25">
        <f t="shared" si="1330"/>
        <v>0</v>
      </c>
      <c r="W7727" s="25">
        <f t="shared" si="1328"/>
        <v>0</v>
      </c>
      <c r="X7727" s="25">
        <f t="shared" si="1331"/>
        <v>0</v>
      </c>
      <c r="Z7727" s="25">
        <f t="shared" si="1329"/>
        <v>15732.04639569032</v>
      </c>
      <c r="AB7727" s="25">
        <f t="shared" si="1323"/>
        <v>0</v>
      </c>
    </row>
    <row r="7728" x14ac:dyDescent="0.2">
      <c r="I7728" s="24">
        <v>7723</v>
      </c>
      <c r="J7728" s="28">
        <v>0</v>
      </c>
      <c r="L7728" s="24">
        <v>20133.673994565008</v>
      </c>
      <c r="N7728" s="24">
        <v>7723</v>
      </c>
      <c r="O7728" s="24">
        <f t="shared" si="1324"/>
        <v>16006.270825679183</v>
      </c>
      <c r="P7728" s="24">
        <f t="shared" si="1321"/>
        <v>16006.270825679183</v>
      </c>
      <c r="Q7728" s="24">
        <f t="shared" si="1322"/>
        <v>0</v>
      </c>
      <c r="R7728" s="24">
        <f t="shared" si="1325"/>
        <v>16006.270825679183</v>
      </c>
      <c r="S7728" s="24">
        <f t="shared" si="1326"/>
        <v>0</v>
      </c>
      <c r="T7728" s="24" t="str">
        <f t="shared" si="1327"/>
        <v>drain</v>
      </c>
      <c r="V7728" s="24">
        <f t="shared" si="1330"/>
        <v>0</v>
      </c>
      <c r="W7728" s="24">
        <f t="shared" si="1328"/>
        <v>0</v>
      </c>
      <c r="X7728" s="24">
        <f t="shared" si="1331"/>
        <v>0</v>
      </c>
      <c r="Z7728" s="24">
        <f t="shared" si="1329"/>
        <v>16006.270825679183</v>
      </c>
      <c r="AB7728" s="24">
        <f t="shared" si="1323"/>
        <v>0</v>
      </c>
    </row>
    <row r="7729" x14ac:dyDescent="0.2">
      <c r="I7729" s="25">
        <v>7724</v>
      </c>
      <c r="J7729" s="29">
        <v>0</v>
      </c>
      <c r="L7729" s="25">
        <v>19813.507346105573</v>
      </c>
      <c r="N7729" s="25">
        <v>7724</v>
      </c>
      <c r="O7729" s="25">
        <f t="shared" si="1324"/>
        <v>15751.738340153932</v>
      </c>
      <c r="P7729" s="25">
        <f t="shared" si="1321"/>
        <v>15751.738340153932</v>
      </c>
      <c r="Q7729" s="25">
        <f t="shared" si="1322"/>
        <v>0</v>
      </c>
      <c r="R7729" s="25">
        <f t="shared" si="1325"/>
        <v>15751.738340153932</v>
      </c>
      <c r="S7729" s="25">
        <f t="shared" si="1326"/>
        <v>0</v>
      </c>
      <c r="T7729" s="25" t="str">
        <f t="shared" si="1327"/>
        <v>drain</v>
      </c>
      <c r="V7729" s="25">
        <f t="shared" si="1330"/>
        <v>0</v>
      </c>
      <c r="W7729" s="25">
        <f t="shared" si="1328"/>
        <v>0</v>
      </c>
      <c r="X7729" s="25">
        <f t="shared" si="1331"/>
        <v>0</v>
      </c>
      <c r="Z7729" s="25">
        <f t="shared" si="1329"/>
        <v>15751.738340153932</v>
      </c>
      <c r="AB7729" s="25">
        <f t="shared" si="1323"/>
        <v>0</v>
      </c>
    </row>
    <row r="7730" x14ac:dyDescent="0.2">
      <c r="I7730" s="24">
        <v>7725</v>
      </c>
      <c r="J7730" s="28">
        <v>0</v>
      </c>
      <c r="L7730" s="24">
        <v>19184.329095029829</v>
      </c>
      <c r="N7730" s="24">
        <v>7725</v>
      </c>
      <c r="O7730" s="24">
        <f t="shared" si="1324"/>
        <v>15251.541630548714</v>
      </c>
      <c r="P7730" s="24">
        <f t="shared" si="1321"/>
        <v>15251.541630548714</v>
      </c>
      <c r="Q7730" s="24">
        <f t="shared" si="1322"/>
        <v>0</v>
      </c>
      <c r="R7730" s="24">
        <f t="shared" si="1325"/>
        <v>15251.541630548714</v>
      </c>
      <c r="S7730" s="24">
        <f t="shared" si="1326"/>
        <v>0</v>
      </c>
      <c r="T7730" s="24" t="str">
        <f t="shared" si="1327"/>
        <v>drain</v>
      </c>
      <c r="V7730" s="24">
        <f t="shared" si="1330"/>
        <v>0</v>
      </c>
      <c r="W7730" s="24">
        <f t="shared" si="1328"/>
        <v>0</v>
      </c>
      <c r="X7730" s="24">
        <f t="shared" si="1331"/>
        <v>0</v>
      </c>
      <c r="Z7730" s="24">
        <f t="shared" si="1329"/>
        <v>15251.541630548714</v>
      </c>
      <c r="AB7730" s="24">
        <f t="shared" si="1323"/>
        <v>0</v>
      </c>
    </row>
    <row r="7731" x14ac:dyDescent="0.2">
      <c r="I7731" s="25">
        <v>7726</v>
      </c>
      <c r="J7731" s="29">
        <v>0</v>
      </c>
      <c r="L7731" s="25">
        <v>18866.789048671722</v>
      </c>
      <c r="N7731" s="25">
        <v>7726</v>
      </c>
      <c r="O7731" s="25">
        <f t="shared" si="1324"/>
        <v>14999.09729369402</v>
      </c>
      <c r="P7731" s="25">
        <f t="shared" si="1321"/>
        <v>14999.09729369402</v>
      </c>
      <c r="Q7731" s="25">
        <f t="shared" si="1322"/>
        <v>0</v>
      </c>
      <c r="R7731" s="25">
        <f t="shared" si="1325"/>
        <v>14999.09729369402</v>
      </c>
      <c r="S7731" s="25">
        <f t="shared" si="1326"/>
        <v>0</v>
      </c>
      <c r="T7731" s="25" t="str">
        <f t="shared" si="1327"/>
        <v>drain</v>
      </c>
      <c r="V7731" s="25">
        <f t="shared" si="1330"/>
        <v>0</v>
      </c>
      <c r="W7731" s="25">
        <f t="shared" si="1328"/>
        <v>0</v>
      </c>
      <c r="X7731" s="25">
        <f t="shared" si="1331"/>
        <v>0</v>
      </c>
      <c r="Z7731" s="25">
        <f t="shared" si="1329"/>
        <v>14999.09729369402</v>
      </c>
      <c r="AB7731" s="25">
        <f t="shared" si="1323"/>
        <v>0</v>
      </c>
    </row>
    <row r="7732" x14ac:dyDescent="0.2">
      <c r="I7732" s="24">
        <v>7727</v>
      </c>
      <c r="J7732" s="28">
        <v>0</v>
      </c>
      <c r="L7732" s="24">
        <v>17582.363641893862</v>
      </c>
      <c r="N7732" s="24">
        <v>7727</v>
      </c>
      <c r="O7732" s="24">
        <f t="shared" si="1324"/>
        <v>13977.979095305622</v>
      </c>
      <c r="P7732" s="24">
        <f t="shared" si="1321"/>
        <v>13977.979095305622</v>
      </c>
      <c r="Q7732" s="24">
        <f t="shared" si="1322"/>
        <v>0</v>
      </c>
      <c r="R7732" s="24">
        <f t="shared" si="1325"/>
        <v>13977.979095305622</v>
      </c>
      <c r="S7732" s="24">
        <f t="shared" si="1326"/>
        <v>0</v>
      </c>
      <c r="T7732" s="24" t="str">
        <f t="shared" si="1327"/>
        <v>drain</v>
      </c>
      <c r="V7732" s="24">
        <f t="shared" si="1330"/>
        <v>0</v>
      </c>
      <c r="W7732" s="24">
        <f t="shared" si="1328"/>
        <v>0</v>
      </c>
      <c r="X7732" s="24">
        <f t="shared" si="1331"/>
        <v>0</v>
      </c>
      <c r="Z7732" s="24">
        <f t="shared" si="1329"/>
        <v>13977.979095305622</v>
      </c>
      <c r="AB7732" s="24">
        <f t="shared" si="1323"/>
        <v>0</v>
      </c>
    </row>
    <row r="7733" x14ac:dyDescent="0.2">
      <c r="I7733" s="25">
        <v>7728</v>
      </c>
      <c r="J7733" s="29">
        <v>0</v>
      </c>
      <c r="L7733" s="25">
        <v>16529.392779326437</v>
      </c>
      <c r="N7733" s="25">
        <v>7728</v>
      </c>
      <c r="O7733" s="25">
        <f t="shared" si="1324"/>
        <v>13140.867259564518</v>
      </c>
      <c r="P7733" s="25">
        <f t="shared" si="1321"/>
        <v>13140.867259564518</v>
      </c>
      <c r="Q7733" s="25">
        <f t="shared" si="1322"/>
        <v>0</v>
      </c>
      <c r="R7733" s="25">
        <f t="shared" si="1325"/>
        <v>13140.867259564518</v>
      </c>
      <c r="S7733" s="25">
        <f t="shared" si="1326"/>
        <v>0</v>
      </c>
      <c r="T7733" s="25" t="str">
        <f t="shared" si="1327"/>
        <v>drain</v>
      </c>
      <c r="V7733" s="25">
        <f t="shared" si="1330"/>
        <v>0</v>
      </c>
      <c r="W7733" s="25">
        <f t="shared" si="1328"/>
        <v>0</v>
      </c>
      <c r="X7733" s="25">
        <f t="shared" si="1331"/>
        <v>0</v>
      </c>
      <c r="Z7733" s="25">
        <f t="shared" si="1329"/>
        <v>13140.867259564518</v>
      </c>
      <c r="AB7733" s="25">
        <f t="shared" si="1323"/>
        <v>0</v>
      </c>
    </row>
    <row r="7734" x14ac:dyDescent="0.2">
      <c r="I7734" s="24">
        <v>7729</v>
      </c>
      <c r="J7734" s="28">
        <v>0</v>
      </c>
      <c r="L7734" s="24">
        <v>15204.674310719965</v>
      </c>
      <c r="N7734" s="24">
        <v>7729</v>
      </c>
      <c r="O7734" s="24">
        <f t="shared" si="1324"/>
        <v>12087.716077022373</v>
      </c>
      <c r="P7734" s="24">
        <f t="shared" si="1321"/>
        <v>12087.716077022373</v>
      </c>
      <c r="Q7734" s="24">
        <f t="shared" si="1322"/>
        <v>0</v>
      </c>
      <c r="R7734" s="24">
        <f t="shared" si="1325"/>
        <v>12087.716077022373</v>
      </c>
      <c r="S7734" s="24">
        <f t="shared" si="1326"/>
        <v>0</v>
      </c>
      <c r="T7734" s="24" t="str">
        <f t="shared" si="1327"/>
        <v>drain</v>
      </c>
      <c r="V7734" s="24">
        <f t="shared" si="1330"/>
        <v>0</v>
      </c>
      <c r="W7734" s="24">
        <f t="shared" si="1328"/>
        <v>0</v>
      </c>
      <c r="X7734" s="24">
        <f t="shared" si="1331"/>
        <v>0</v>
      </c>
      <c r="Z7734" s="24">
        <f t="shared" si="1329"/>
        <v>12087.716077022373</v>
      </c>
      <c r="AB7734" s="24">
        <f t="shared" si="1323"/>
        <v>0</v>
      </c>
    </row>
    <row r="7735" x14ac:dyDescent="0.2">
      <c r="I7735" s="25">
        <v>7730</v>
      </c>
      <c r="J7735" s="29">
        <v>0</v>
      </c>
      <c r="L7735" s="25">
        <v>14055.154295635222</v>
      </c>
      <c r="N7735" s="25">
        <v>7730</v>
      </c>
      <c r="O7735" s="25">
        <f t="shared" si="1324"/>
        <v>11173.847665030002</v>
      </c>
      <c r="P7735" s="25">
        <f t="shared" si="1321"/>
        <v>11173.847665030002</v>
      </c>
      <c r="Q7735" s="25">
        <f t="shared" si="1322"/>
        <v>0</v>
      </c>
      <c r="R7735" s="25">
        <f t="shared" si="1325"/>
        <v>11173.847665030002</v>
      </c>
      <c r="S7735" s="25">
        <f t="shared" si="1326"/>
        <v>0</v>
      </c>
      <c r="T7735" s="25" t="str">
        <f t="shared" si="1327"/>
        <v>drain</v>
      </c>
      <c r="V7735" s="25">
        <f t="shared" si="1330"/>
        <v>0</v>
      </c>
      <c r="W7735" s="25">
        <f t="shared" si="1328"/>
        <v>0</v>
      </c>
      <c r="X7735" s="25">
        <f t="shared" si="1331"/>
        <v>0</v>
      </c>
      <c r="Z7735" s="25">
        <f t="shared" si="1329"/>
        <v>11173.847665030002</v>
      </c>
      <c r="AB7735" s="25">
        <f t="shared" si="1323"/>
        <v>0</v>
      </c>
    </row>
    <row r="7736" x14ac:dyDescent="0.2">
      <c r="I7736" s="24">
        <v>7731</v>
      </c>
      <c r="J7736" s="28">
        <v>0</v>
      </c>
      <c r="L7736" s="24">
        <v>14014.253647899626</v>
      </c>
      <c r="N7736" s="24">
        <v>7731</v>
      </c>
      <c r="O7736" s="24">
        <f t="shared" si="1324"/>
        <v>11141.331650080203</v>
      </c>
      <c r="P7736" s="24">
        <f t="shared" si="1321"/>
        <v>11141.331650080203</v>
      </c>
      <c r="Q7736" s="24">
        <f t="shared" si="1322"/>
        <v>0</v>
      </c>
      <c r="R7736" s="24">
        <f t="shared" si="1325"/>
        <v>11141.331650080203</v>
      </c>
      <c r="S7736" s="24">
        <f t="shared" si="1326"/>
        <v>0</v>
      </c>
      <c r="T7736" s="24" t="str">
        <f t="shared" si="1327"/>
        <v>drain</v>
      </c>
      <c r="V7736" s="24">
        <f t="shared" si="1330"/>
        <v>0</v>
      </c>
      <c r="W7736" s="24">
        <f t="shared" si="1328"/>
        <v>0</v>
      </c>
      <c r="X7736" s="24">
        <f t="shared" si="1331"/>
        <v>0</v>
      </c>
      <c r="Z7736" s="24">
        <f t="shared" si="1329"/>
        <v>11141.331650080203</v>
      </c>
      <c r="AB7736" s="24">
        <f t="shared" si="1323"/>
        <v>0</v>
      </c>
    </row>
    <row r="7737" x14ac:dyDescent="0.2">
      <c r="I7737" s="25">
        <v>7732</v>
      </c>
      <c r="J7737" s="29">
        <v>0</v>
      </c>
      <c r="L7737" s="25">
        <v>13563.792895793913</v>
      </c>
      <c r="N7737" s="25">
        <v>7732</v>
      </c>
      <c r="O7737" s="25">
        <f t="shared" si="1324"/>
        <v>10783.215352156161</v>
      </c>
      <c r="P7737" s="25">
        <f t="shared" si="1321"/>
        <v>10783.215352156161</v>
      </c>
      <c r="Q7737" s="25">
        <f t="shared" si="1322"/>
        <v>0</v>
      </c>
      <c r="R7737" s="25">
        <f t="shared" si="1325"/>
        <v>10783.215352156161</v>
      </c>
      <c r="S7737" s="25">
        <f t="shared" si="1326"/>
        <v>0</v>
      </c>
      <c r="T7737" s="25" t="str">
        <f t="shared" si="1327"/>
        <v>drain</v>
      </c>
      <c r="V7737" s="25">
        <f t="shared" si="1330"/>
        <v>0</v>
      </c>
      <c r="W7737" s="25">
        <f t="shared" si="1328"/>
        <v>0</v>
      </c>
      <c r="X7737" s="25">
        <f t="shared" si="1331"/>
        <v>0</v>
      </c>
      <c r="Z7737" s="25">
        <f t="shared" si="1329"/>
        <v>10783.215352156161</v>
      </c>
      <c r="AB7737" s="25">
        <f t="shared" si="1323"/>
        <v>0</v>
      </c>
    </row>
    <row r="7738" x14ac:dyDescent="0.2">
      <c r="I7738" s="24">
        <v>7733</v>
      </c>
      <c r="J7738" s="28">
        <v>0</v>
      </c>
      <c r="L7738" s="24">
        <v>13587.557651233672</v>
      </c>
      <c r="N7738" s="24">
        <v>7733</v>
      </c>
      <c r="O7738" s="24">
        <f t="shared" si="1324"/>
        <v>10802.10833273077</v>
      </c>
      <c r="P7738" s="24">
        <f t="shared" si="1321"/>
        <v>10802.10833273077</v>
      </c>
      <c r="Q7738" s="24">
        <f t="shared" si="1322"/>
        <v>0</v>
      </c>
      <c r="R7738" s="24">
        <f t="shared" si="1325"/>
        <v>10802.10833273077</v>
      </c>
      <c r="S7738" s="24">
        <f t="shared" si="1326"/>
        <v>0</v>
      </c>
      <c r="T7738" s="24" t="str">
        <f t="shared" si="1327"/>
        <v>drain</v>
      </c>
      <c r="V7738" s="24">
        <f t="shared" si="1330"/>
        <v>0</v>
      </c>
      <c r="W7738" s="24">
        <f t="shared" si="1328"/>
        <v>0</v>
      </c>
      <c r="X7738" s="24">
        <f t="shared" si="1331"/>
        <v>0</v>
      </c>
      <c r="Z7738" s="24">
        <f t="shared" si="1329"/>
        <v>10802.10833273077</v>
      </c>
      <c r="AB7738" s="24">
        <f t="shared" si="1323"/>
        <v>0</v>
      </c>
    </row>
    <row r="7739" x14ac:dyDescent="0.2">
      <c r="I7739" s="25">
        <v>7734</v>
      </c>
      <c r="J7739" s="29">
        <v>0</v>
      </c>
      <c r="L7739" s="25">
        <v>13524.410383701323</v>
      </c>
      <c r="N7739" s="25">
        <v>7734</v>
      </c>
      <c r="O7739" s="25">
        <f t="shared" si="1324"/>
        <v>10751.906255042551</v>
      </c>
      <c r="P7739" s="25">
        <f t="shared" si="1321"/>
        <v>10751.906255042551</v>
      </c>
      <c r="Q7739" s="25">
        <f t="shared" si="1322"/>
        <v>0</v>
      </c>
      <c r="R7739" s="25">
        <f t="shared" si="1325"/>
        <v>10751.906255042551</v>
      </c>
      <c r="S7739" s="25">
        <f t="shared" si="1326"/>
        <v>0</v>
      </c>
      <c r="T7739" s="25" t="str">
        <f t="shared" si="1327"/>
        <v>drain</v>
      </c>
      <c r="V7739" s="25">
        <f t="shared" si="1330"/>
        <v>0</v>
      </c>
      <c r="W7739" s="25">
        <f t="shared" si="1328"/>
        <v>0</v>
      </c>
      <c r="X7739" s="25">
        <f t="shared" si="1331"/>
        <v>0</v>
      </c>
      <c r="Z7739" s="25">
        <f t="shared" si="1329"/>
        <v>10751.906255042551</v>
      </c>
      <c r="AB7739" s="25">
        <f t="shared" si="1323"/>
        <v>0</v>
      </c>
    </row>
    <row r="7740" x14ac:dyDescent="0.2">
      <c r="I7740" s="24">
        <v>7735</v>
      </c>
      <c r="J7740" s="28">
        <v>0</v>
      </c>
      <c r="L7740" s="24">
        <v>14165.005441844462</v>
      </c>
      <c r="N7740" s="24">
        <v>7735</v>
      </c>
      <c r="O7740" s="24">
        <f t="shared" si="1324"/>
        <v>11261.179326266347</v>
      </c>
      <c r="P7740" s="24">
        <f t="shared" si="1321"/>
        <v>11261.179326266347</v>
      </c>
      <c r="Q7740" s="24">
        <f t="shared" si="1322"/>
        <v>0</v>
      </c>
      <c r="R7740" s="24">
        <f t="shared" si="1325"/>
        <v>11261.179326266347</v>
      </c>
      <c r="S7740" s="24">
        <f t="shared" si="1326"/>
        <v>0</v>
      </c>
      <c r="T7740" s="24" t="str">
        <f t="shared" si="1327"/>
        <v>drain</v>
      </c>
      <c r="V7740" s="24">
        <f t="shared" si="1330"/>
        <v>0</v>
      </c>
      <c r="W7740" s="24">
        <f t="shared" si="1328"/>
        <v>0</v>
      </c>
      <c r="X7740" s="24">
        <f t="shared" si="1331"/>
        <v>0</v>
      </c>
      <c r="Z7740" s="24">
        <f t="shared" si="1329"/>
        <v>11261.179326266347</v>
      </c>
      <c r="AB7740" s="24">
        <f t="shared" si="1323"/>
        <v>0</v>
      </c>
    </row>
    <row r="7741" x14ac:dyDescent="0.2">
      <c r="I7741" s="25">
        <v>7736</v>
      </c>
      <c r="J7741" s="29">
        <v>0.27078205799999999</v>
      </c>
      <c r="L7741" s="25">
        <v>14760.391161727905</v>
      </c>
      <c r="N7741" s="25">
        <v>7736</v>
      </c>
      <c r="O7741" s="25">
        <f t="shared" si="1324"/>
        <v>11734.510973573684</v>
      </c>
      <c r="P7741" s="25">
        <f t="shared" si="1321"/>
        <v>11734.510973573684</v>
      </c>
      <c r="Q7741" s="25">
        <f t="shared" si="1322"/>
        <v>21662.564640000001</v>
      </c>
      <c r="R7741" s="25">
        <f t="shared" si="1325"/>
        <v>0</v>
      </c>
      <c r="S7741" s="25">
        <f t="shared" si="1326"/>
        <v>9928.0536664263163</v>
      </c>
      <c r="T7741" s="25" t="str">
        <f t="shared" si="1327"/>
        <v>charge</v>
      </c>
      <c r="V7741" s="25">
        <f t="shared" si="1330"/>
        <v>4000</v>
      </c>
      <c r="W7741" s="25">
        <f t="shared" si="1328"/>
        <v>4000</v>
      </c>
      <c r="X7741" s="25">
        <f t="shared" si="1331"/>
        <v>0</v>
      </c>
      <c r="Z7741" s="25">
        <f t="shared" si="1329"/>
        <v>0</v>
      </c>
      <c r="AB7741" s="25">
        <f t="shared" si="1323"/>
        <v>5928.0536664263163</v>
      </c>
    </row>
    <row r="7742" x14ac:dyDescent="0.2">
      <c r="I7742" s="24">
        <v>7737</v>
      </c>
      <c r="J7742" s="28">
        <v>0.57754059499999999</v>
      </c>
      <c r="L7742" s="24">
        <v>15778.291676330566</v>
      </c>
      <c r="N7742" s="24">
        <v>7737</v>
      </c>
      <c r="O7742" s="24">
        <f t="shared" si="1324"/>
        <v>12543.7418826828</v>
      </c>
      <c r="P7742" s="24">
        <f t="shared" si="1321"/>
        <v>12543.7418826828</v>
      </c>
      <c r="Q7742" s="24">
        <f t="shared" si="1322"/>
        <v>46203.247600000002</v>
      </c>
      <c r="R7742" s="24">
        <f t="shared" si="1325"/>
        <v>0</v>
      </c>
      <c r="S7742" s="24">
        <f t="shared" si="1326"/>
        <v>33659.505717317203</v>
      </c>
      <c r="T7742" s="24" t="str">
        <f t="shared" si="1327"/>
        <v>charge</v>
      </c>
      <c r="V7742" s="24">
        <f t="shared" si="1330"/>
        <v>0</v>
      </c>
      <c r="W7742" s="24">
        <f t="shared" si="1328"/>
        <v>4000</v>
      </c>
      <c r="X7742" s="24">
        <f t="shared" si="1331"/>
        <v>0</v>
      </c>
      <c r="Z7742" s="24">
        <f t="shared" si="1329"/>
        <v>0</v>
      </c>
      <c r="AB7742" s="24">
        <f t="shared" si="1323"/>
        <v>33659.505717317203</v>
      </c>
    </row>
    <row r="7743" x14ac:dyDescent="0.2">
      <c r="I7743" s="25">
        <v>7738</v>
      </c>
      <c r="J7743" s="29">
        <v>0.64076130099999995</v>
      </c>
      <c r="L7743" s="25">
        <v>16867.196621227264</v>
      </c>
      <c r="N7743" s="25">
        <v>7738</v>
      </c>
      <c r="O7743" s="25">
        <f t="shared" si="1324"/>
        <v>13409.421313875675</v>
      </c>
      <c r="P7743" s="25">
        <f t="shared" si="1321"/>
        <v>13409.421313875675</v>
      </c>
      <c r="Q7743" s="25">
        <f t="shared" si="1322"/>
        <v>51260.904079999993</v>
      </c>
      <c r="R7743" s="25">
        <f t="shared" si="1325"/>
        <v>0</v>
      </c>
      <c r="S7743" s="25">
        <f t="shared" si="1326"/>
        <v>37851.482766124318</v>
      </c>
      <c r="T7743" s="25" t="str">
        <f t="shared" si="1327"/>
        <v>charge</v>
      </c>
      <c r="V7743" s="25">
        <f t="shared" si="1330"/>
        <v>0</v>
      </c>
      <c r="W7743" s="25">
        <f t="shared" si="1328"/>
        <v>4000</v>
      </c>
      <c r="X7743" s="25">
        <f t="shared" si="1331"/>
        <v>0</v>
      </c>
      <c r="Z7743" s="25">
        <f t="shared" si="1329"/>
        <v>0</v>
      </c>
      <c r="AB7743" s="25">
        <f t="shared" si="1323"/>
        <v>37851.482766124318</v>
      </c>
    </row>
    <row r="7744" x14ac:dyDescent="0.2">
      <c r="I7744" s="24">
        <v>7739</v>
      </c>
      <c r="J7744" s="28">
        <v>0.49803324599999999</v>
      </c>
      <c r="L7744" s="24">
        <v>18081.140326404569</v>
      </c>
      <c r="N7744" s="24">
        <v>7739</v>
      </c>
      <c r="O7744" s="24">
        <f t="shared" si="1324"/>
        <v>14374.506559491634</v>
      </c>
      <c r="P7744" s="24">
        <f t="shared" si="1321"/>
        <v>14374.506559491634</v>
      </c>
      <c r="Q7744" s="24">
        <f t="shared" si="1322"/>
        <v>39842.659679999997</v>
      </c>
      <c r="R7744" s="24">
        <f t="shared" si="1325"/>
        <v>0</v>
      </c>
      <c r="S7744" s="24">
        <f t="shared" si="1326"/>
        <v>25468.153120508363</v>
      </c>
      <c r="T7744" s="24" t="str">
        <f t="shared" si="1327"/>
        <v>charge</v>
      </c>
      <c r="V7744" s="24">
        <f t="shared" si="1330"/>
        <v>0</v>
      </c>
      <c r="W7744" s="24">
        <f t="shared" si="1328"/>
        <v>4000</v>
      </c>
      <c r="X7744" s="24">
        <f t="shared" si="1331"/>
        <v>0</v>
      </c>
      <c r="Z7744" s="24">
        <f t="shared" si="1329"/>
        <v>0</v>
      </c>
      <c r="AB7744" s="24">
        <f t="shared" si="1323"/>
        <v>25468.153120508363</v>
      </c>
    </row>
    <row r="7745" x14ac:dyDescent="0.2">
      <c r="I7745" s="25">
        <v>7740</v>
      </c>
      <c r="J7745" s="29">
        <v>0.34229100600000001</v>
      </c>
      <c r="L7745" s="25">
        <v>18754.48871297836</v>
      </c>
      <c r="N7745" s="25">
        <v>7740</v>
      </c>
      <c r="O7745" s="25">
        <f t="shared" si="1324"/>
        <v>14909.818526817797</v>
      </c>
      <c r="P7745" s="25">
        <f t="shared" si="1321"/>
        <v>14909.818526817797</v>
      </c>
      <c r="Q7745" s="25">
        <f t="shared" si="1322"/>
        <v>27383.280480000001</v>
      </c>
      <c r="R7745" s="25">
        <f t="shared" si="1325"/>
        <v>0</v>
      </c>
      <c r="S7745" s="25">
        <f t="shared" si="1326"/>
        <v>12473.461953182205</v>
      </c>
      <c r="T7745" s="25" t="str">
        <f t="shared" si="1327"/>
        <v>charge</v>
      </c>
      <c r="V7745" s="25">
        <f t="shared" si="1330"/>
        <v>0</v>
      </c>
      <c r="W7745" s="25">
        <f t="shared" si="1328"/>
        <v>4000</v>
      </c>
      <c r="X7745" s="25">
        <f t="shared" si="1331"/>
        <v>0</v>
      </c>
      <c r="Z7745" s="25">
        <f t="shared" si="1329"/>
        <v>0</v>
      </c>
      <c r="AB7745" s="25">
        <f t="shared" si="1323"/>
        <v>12473.461953182205</v>
      </c>
    </row>
    <row r="7746" x14ac:dyDescent="0.2">
      <c r="I7746" s="24">
        <v>7741</v>
      </c>
      <c r="J7746" s="28">
        <v>0.29742402200000001</v>
      </c>
      <c r="L7746" s="24">
        <v>18526.544342803954</v>
      </c>
      <c r="N7746" s="24">
        <v>7741</v>
      </c>
      <c r="O7746" s="24">
        <f t="shared" si="1324"/>
        <v>14728.602752529145</v>
      </c>
      <c r="P7746" s="24">
        <f t="shared" si="1321"/>
        <v>14728.602752529145</v>
      </c>
      <c r="Q7746" s="24">
        <f t="shared" si="1322"/>
        <v>23793.921760000001</v>
      </c>
      <c r="R7746" s="24">
        <f t="shared" si="1325"/>
        <v>0</v>
      </c>
      <c r="S7746" s="24">
        <f t="shared" si="1326"/>
        <v>9065.3190074708564</v>
      </c>
      <c r="T7746" s="24" t="str">
        <f t="shared" si="1327"/>
        <v>charge</v>
      </c>
      <c r="V7746" s="24">
        <f t="shared" si="1330"/>
        <v>0</v>
      </c>
      <c r="W7746" s="24">
        <f t="shared" si="1328"/>
        <v>4000</v>
      </c>
      <c r="X7746" s="24">
        <f t="shared" si="1331"/>
        <v>0</v>
      </c>
      <c r="Z7746" s="24">
        <f t="shared" si="1329"/>
        <v>0</v>
      </c>
      <c r="AB7746" s="24">
        <f t="shared" si="1323"/>
        <v>9065.3190074708564</v>
      </c>
    </row>
    <row r="7747" x14ac:dyDescent="0.2">
      <c r="I7747" s="25">
        <v>7742</v>
      </c>
      <c r="J7747" s="29">
        <v>0.23588293799999999</v>
      </c>
      <c r="L7747" s="25">
        <v>18050.887264156339</v>
      </c>
      <c r="N7747" s="25">
        <v>7742</v>
      </c>
      <c r="O7747" s="25">
        <f t="shared" si="1324"/>
        <v>14350.455375004291</v>
      </c>
      <c r="P7747" s="25">
        <f t="shared" si="1321"/>
        <v>14350.455375004291</v>
      </c>
      <c r="Q7747" s="25">
        <f t="shared" si="1322"/>
        <v>18870.635039999997</v>
      </c>
      <c r="R7747" s="25">
        <f t="shared" si="1325"/>
        <v>0</v>
      </c>
      <c r="S7747" s="25">
        <f t="shared" si="1326"/>
        <v>4520.1796649957068</v>
      </c>
      <c r="T7747" s="25" t="str">
        <f t="shared" si="1327"/>
        <v>charge</v>
      </c>
      <c r="V7747" s="25">
        <f t="shared" si="1330"/>
        <v>0</v>
      </c>
      <c r="W7747" s="25">
        <f t="shared" si="1328"/>
        <v>4000</v>
      </c>
      <c r="X7747" s="25">
        <f t="shared" si="1331"/>
        <v>0</v>
      </c>
      <c r="Z7747" s="25">
        <f t="shared" si="1329"/>
        <v>0</v>
      </c>
      <c r="AB7747" s="25">
        <f t="shared" si="1323"/>
        <v>4520.1796649957068</v>
      </c>
    </row>
    <row r="7748" x14ac:dyDescent="0.2">
      <c r="I7748" s="24">
        <v>7743</v>
      </c>
      <c r="J7748" s="28">
        <v>0.22992918100000001</v>
      </c>
      <c r="L7748" s="24">
        <v>18437.920498085019</v>
      </c>
      <c r="N7748" s="24">
        <v>7743</v>
      </c>
      <c r="O7748" s="24">
        <f t="shared" si="1324"/>
        <v>14658.146795977591</v>
      </c>
      <c r="P7748" s="24">
        <f t="shared" si="1321"/>
        <v>14658.146795977591</v>
      </c>
      <c r="Q7748" s="24">
        <f t="shared" si="1322"/>
        <v>18394.334480000001</v>
      </c>
      <c r="R7748" s="24">
        <f t="shared" si="1325"/>
        <v>0</v>
      </c>
      <c r="S7748" s="24">
        <f t="shared" si="1326"/>
        <v>3736.1876840224104</v>
      </c>
      <c r="T7748" s="24" t="str">
        <f t="shared" si="1327"/>
        <v>charge</v>
      </c>
      <c r="V7748" s="24">
        <f t="shared" si="1330"/>
        <v>0</v>
      </c>
      <c r="W7748" s="24">
        <f t="shared" si="1328"/>
        <v>4000</v>
      </c>
      <c r="X7748" s="24">
        <f t="shared" si="1331"/>
        <v>0</v>
      </c>
      <c r="Z7748" s="24">
        <f t="shared" si="1329"/>
        <v>0</v>
      </c>
      <c r="AB7748" s="24">
        <f t="shared" si="1323"/>
        <v>3736.1876840224104</v>
      </c>
    </row>
    <row r="7749" x14ac:dyDescent="0.2">
      <c r="I7749" s="25">
        <v>7744</v>
      </c>
      <c r="J7749" s="29">
        <v>0.16244139900000001</v>
      </c>
      <c r="L7749" s="25">
        <v>18336.095061874388</v>
      </c>
      <c r="N7749" s="25">
        <v>7744</v>
      </c>
      <c r="O7749" s="25">
        <f t="shared" si="1324"/>
        <v>14577.19557419014</v>
      </c>
      <c r="P7749" s="25">
        <f t="shared" si="1321"/>
        <v>14577.19557419014</v>
      </c>
      <c r="Q7749" s="25">
        <f t="shared" si="1322"/>
        <v>12995.311920000002</v>
      </c>
      <c r="R7749" s="25">
        <f t="shared" si="1325"/>
        <v>1581.8836541901383</v>
      </c>
      <c r="S7749" s="25">
        <f t="shared" si="1326"/>
        <v>0</v>
      </c>
      <c r="T7749" s="25" t="str">
        <f t="shared" si="1327"/>
        <v>drain</v>
      </c>
      <c r="V7749" s="25">
        <f t="shared" si="1330"/>
        <v>0</v>
      </c>
      <c r="W7749" s="25">
        <f t="shared" si="1328"/>
        <v>2418.1163458098617</v>
      </c>
      <c r="X7749" s="25">
        <f t="shared" si="1331"/>
        <v>1581.8836541901383</v>
      </c>
      <c r="Z7749" s="25">
        <f t="shared" si="1329"/>
        <v>0</v>
      </c>
      <c r="AB7749" s="25">
        <f t="shared" si="1323"/>
        <v>0</v>
      </c>
    </row>
    <row r="7750" x14ac:dyDescent="0.2">
      <c r="I7750" s="24">
        <v>7745</v>
      </c>
      <c r="J7750" s="28">
        <v>9.3349310000000012E-3</v>
      </c>
      <c r="L7750" s="24">
        <v>18252.681261920927</v>
      </c>
      <c r="N7750" s="24">
        <v>7745</v>
      </c>
      <c r="O7750" s="24">
        <f t="shared" si="1324"/>
        <v>14510.881603227137</v>
      </c>
      <c r="P7750" s="24">
        <f t="shared" ref="P7750:P7813" si="1332">O7750-$E$8*$E$9</f>
        <v>14510.881603227137</v>
      </c>
      <c r="Q7750" s="24">
        <f t="shared" ref="Q7750:Q7813" si="1333">J7750*$E$7</f>
        <v>746.79448000000014</v>
      </c>
      <c r="R7750" s="24">
        <f t="shared" si="1325"/>
        <v>13764.087123227137</v>
      </c>
      <c r="S7750" s="24">
        <f t="shared" si="1326"/>
        <v>0</v>
      </c>
      <c r="T7750" s="24" t="str">
        <f t="shared" si="1327"/>
        <v>drain</v>
      </c>
      <c r="V7750" s="24">
        <f t="shared" si="1330"/>
        <v>0</v>
      </c>
      <c r="W7750" s="24">
        <f t="shared" si="1328"/>
        <v>0</v>
      </c>
      <c r="X7750" s="24">
        <f t="shared" si="1331"/>
        <v>2418.1163458098617</v>
      </c>
      <c r="Z7750" s="24">
        <f t="shared" si="1329"/>
        <v>11345.970777417275</v>
      </c>
      <c r="AB7750" s="24">
        <f t="shared" ref="AB7750:AB7813" si="1334">IF(T7750="charge",(S7750-V7750),0)</f>
        <v>0</v>
      </c>
    </row>
    <row r="7751" x14ac:dyDescent="0.2">
      <c r="I7751" s="25">
        <v>7746</v>
      </c>
      <c r="J7751" s="29">
        <v>0</v>
      </c>
      <c r="L7751" s="25">
        <v>18209.186276924607</v>
      </c>
      <c r="N7751" s="25">
        <v>7746</v>
      </c>
      <c r="O7751" s="25">
        <f t="shared" ref="O7751:O7814" si="1335">L7751*$O$2</f>
        <v>14476.303090155063</v>
      </c>
      <c r="P7751" s="25">
        <f t="shared" si="1332"/>
        <v>14476.303090155063</v>
      </c>
      <c r="Q7751" s="25">
        <f t="shared" si="1333"/>
        <v>0</v>
      </c>
      <c r="R7751" s="25">
        <f t="shared" ref="R7751:R7814" si="1336">IF(P7751&gt;Q7751,P7751-Q7751,0)</f>
        <v>14476.303090155063</v>
      </c>
      <c r="S7751" s="25">
        <f t="shared" ref="S7751:S7814" si="1337">IF(Q7751&gt;P7751,Q7751-P7751,0)</f>
        <v>0</v>
      </c>
      <c r="T7751" s="25" t="str">
        <f t="shared" ref="T7751:T7814" si="1338">IF(P7751&gt;Q7751,"drain","charge")</f>
        <v>drain</v>
      </c>
      <c r="V7751" s="25">
        <f t="shared" si="1330"/>
        <v>0</v>
      </c>
      <c r="W7751" s="25">
        <f t="shared" ref="W7751:W7814" si="1339">IF(W7750+S7751&gt;$E$11,$E$11,IF(T7751="charge",W7750+(S7751*$E$12),IF((W7750-R7751)&gt;0,W7750-R7751,0)))</f>
        <v>0</v>
      </c>
      <c r="X7751" s="25">
        <f t="shared" si="1331"/>
        <v>0</v>
      </c>
      <c r="Z7751" s="25">
        <f t="shared" ref="Z7751:Z7814" si="1340">R7751-X7751</f>
        <v>14476.303090155063</v>
      </c>
      <c r="AB7751" s="25">
        <f t="shared" si="1334"/>
        <v>0</v>
      </c>
    </row>
    <row r="7752" x14ac:dyDescent="0.2">
      <c r="I7752" s="24">
        <v>7747</v>
      </c>
      <c r="J7752" s="28">
        <v>0</v>
      </c>
      <c r="L7752" s="24">
        <v>18316.495922541617</v>
      </c>
      <c r="N7752" s="24">
        <v>7747</v>
      </c>
      <c r="O7752" s="24">
        <f t="shared" si="1335"/>
        <v>14561.614258420586</v>
      </c>
      <c r="P7752" s="24">
        <f t="shared" si="1332"/>
        <v>14561.614258420586</v>
      </c>
      <c r="Q7752" s="24">
        <f t="shared" si="1333"/>
        <v>0</v>
      </c>
      <c r="R7752" s="24">
        <f t="shared" si="1336"/>
        <v>14561.614258420586</v>
      </c>
      <c r="S7752" s="24">
        <f t="shared" si="1337"/>
        <v>0</v>
      </c>
      <c r="T7752" s="24" t="str">
        <f t="shared" si="1338"/>
        <v>drain</v>
      </c>
      <c r="V7752" s="24">
        <f t="shared" ref="V7752:V7815" si="1341">IF(W7752&gt;=W7751,(W7752-W7751),0)</f>
        <v>0</v>
      </c>
      <c r="W7752" s="24">
        <f t="shared" si="1339"/>
        <v>0</v>
      </c>
      <c r="X7752" s="24">
        <f t="shared" ref="X7752:X7815" si="1342">IF(T7752="drain",W7751-W7752,0)</f>
        <v>0</v>
      </c>
      <c r="Z7752" s="24">
        <f t="shared" si="1340"/>
        <v>14561.614258420586</v>
      </c>
      <c r="AB7752" s="24">
        <f t="shared" si="1334"/>
        <v>0</v>
      </c>
    </row>
    <row r="7753" x14ac:dyDescent="0.2">
      <c r="I7753" s="25">
        <v>7748</v>
      </c>
      <c r="J7753" s="29">
        <v>0</v>
      </c>
      <c r="L7753" s="25">
        <v>17419.033764350414</v>
      </c>
      <c r="N7753" s="25">
        <v>7748</v>
      </c>
      <c r="O7753" s="25">
        <f t="shared" si="1335"/>
        <v>13848.13184265858</v>
      </c>
      <c r="P7753" s="25">
        <f t="shared" si="1332"/>
        <v>13848.13184265858</v>
      </c>
      <c r="Q7753" s="25">
        <f t="shared" si="1333"/>
        <v>0</v>
      </c>
      <c r="R7753" s="25">
        <f t="shared" si="1336"/>
        <v>13848.13184265858</v>
      </c>
      <c r="S7753" s="25">
        <f t="shared" si="1337"/>
        <v>0</v>
      </c>
      <c r="T7753" s="25" t="str">
        <f t="shared" si="1338"/>
        <v>drain</v>
      </c>
      <c r="V7753" s="25">
        <f t="shared" si="1341"/>
        <v>0</v>
      </c>
      <c r="W7753" s="25">
        <f t="shared" si="1339"/>
        <v>0</v>
      </c>
      <c r="X7753" s="25">
        <f t="shared" si="1342"/>
        <v>0</v>
      </c>
      <c r="Z7753" s="25">
        <f t="shared" si="1340"/>
        <v>13848.13184265858</v>
      </c>
      <c r="AB7753" s="25">
        <f t="shared" si="1334"/>
        <v>0</v>
      </c>
    </row>
    <row r="7754" x14ac:dyDescent="0.2">
      <c r="I7754" s="24">
        <v>7749</v>
      </c>
      <c r="J7754" s="28">
        <v>0</v>
      </c>
      <c r="L7754" s="24">
        <v>16722.311576175689</v>
      </c>
      <c r="N7754" s="24">
        <v>7749</v>
      </c>
      <c r="O7754" s="24">
        <f t="shared" si="1335"/>
        <v>13294.237703059673</v>
      </c>
      <c r="P7754" s="24">
        <f t="shared" si="1332"/>
        <v>13294.237703059673</v>
      </c>
      <c r="Q7754" s="24">
        <f t="shared" si="1333"/>
        <v>0</v>
      </c>
      <c r="R7754" s="24">
        <f t="shared" si="1336"/>
        <v>13294.237703059673</v>
      </c>
      <c r="S7754" s="24">
        <f t="shared" si="1337"/>
        <v>0</v>
      </c>
      <c r="T7754" s="24" t="str">
        <f t="shared" si="1338"/>
        <v>drain</v>
      </c>
      <c r="V7754" s="24">
        <f t="shared" si="1341"/>
        <v>0</v>
      </c>
      <c r="W7754" s="24">
        <f t="shared" si="1339"/>
        <v>0</v>
      </c>
      <c r="X7754" s="24">
        <f t="shared" si="1342"/>
        <v>0</v>
      </c>
      <c r="Z7754" s="24">
        <f t="shared" si="1340"/>
        <v>13294.237703059673</v>
      </c>
      <c r="AB7754" s="24">
        <f t="shared" si="1334"/>
        <v>0</v>
      </c>
    </row>
    <row r="7755" x14ac:dyDescent="0.2">
      <c r="I7755" s="25">
        <v>7750</v>
      </c>
      <c r="J7755" s="29">
        <v>0</v>
      </c>
      <c r="L7755" s="25">
        <v>16246.993009519576</v>
      </c>
      <c r="N7755" s="25">
        <v>7750</v>
      </c>
      <c r="O7755" s="25">
        <f t="shared" si="1335"/>
        <v>12916.359442568064</v>
      </c>
      <c r="P7755" s="25">
        <f t="shared" si="1332"/>
        <v>12916.359442568064</v>
      </c>
      <c r="Q7755" s="25">
        <f t="shared" si="1333"/>
        <v>0</v>
      </c>
      <c r="R7755" s="25">
        <f t="shared" si="1336"/>
        <v>12916.359442568064</v>
      </c>
      <c r="S7755" s="25">
        <f t="shared" si="1337"/>
        <v>0</v>
      </c>
      <c r="T7755" s="25" t="str">
        <f t="shared" si="1338"/>
        <v>drain</v>
      </c>
      <c r="V7755" s="25">
        <f t="shared" si="1341"/>
        <v>0</v>
      </c>
      <c r="W7755" s="25">
        <f t="shared" si="1339"/>
        <v>0</v>
      </c>
      <c r="X7755" s="25">
        <f t="shared" si="1342"/>
        <v>0</v>
      </c>
      <c r="Z7755" s="25">
        <f t="shared" si="1340"/>
        <v>12916.359442568064</v>
      </c>
      <c r="AB7755" s="25">
        <f t="shared" si="1334"/>
        <v>0</v>
      </c>
    </row>
    <row r="7756" x14ac:dyDescent="0.2">
      <c r="I7756" s="24">
        <v>7751</v>
      </c>
      <c r="J7756" s="28">
        <v>0</v>
      </c>
      <c r="L7756" s="24">
        <v>15626.094080448149</v>
      </c>
      <c r="N7756" s="24">
        <v>7751</v>
      </c>
      <c r="O7756" s="24">
        <f t="shared" si="1335"/>
        <v>12422.744793956279</v>
      </c>
      <c r="P7756" s="24">
        <f t="shared" si="1332"/>
        <v>12422.744793956279</v>
      </c>
      <c r="Q7756" s="24">
        <f t="shared" si="1333"/>
        <v>0</v>
      </c>
      <c r="R7756" s="24">
        <f t="shared" si="1336"/>
        <v>12422.744793956279</v>
      </c>
      <c r="S7756" s="24">
        <f t="shared" si="1337"/>
        <v>0</v>
      </c>
      <c r="T7756" s="24" t="str">
        <f t="shared" si="1338"/>
        <v>drain</v>
      </c>
      <c r="V7756" s="24">
        <f t="shared" si="1341"/>
        <v>0</v>
      </c>
      <c r="W7756" s="24">
        <f t="shared" si="1339"/>
        <v>0</v>
      </c>
      <c r="X7756" s="24">
        <f t="shared" si="1342"/>
        <v>0</v>
      </c>
      <c r="Z7756" s="24">
        <f t="shared" si="1340"/>
        <v>12422.744793956279</v>
      </c>
      <c r="AB7756" s="24">
        <f t="shared" si="1334"/>
        <v>0</v>
      </c>
    </row>
    <row r="7757" x14ac:dyDescent="0.2">
      <c r="I7757" s="25">
        <v>7752</v>
      </c>
      <c r="J7757" s="29">
        <v>0</v>
      </c>
      <c r="L7757" s="25">
        <v>14843.905200195311</v>
      </c>
      <c r="N7757" s="25">
        <v>7752</v>
      </c>
      <c r="O7757" s="25">
        <f t="shared" si="1335"/>
        <v>11800.904634155273</v>
      </c>
      <c r="P7757" s="25">
        <f t="shared" si="1332"/>
        <v>11800.904634155273</v>
      </c>
      <c r="Q7757" s="25">
        <f t="shared" si="1333"/>
        <v>0</v>
      </c>
      <c r="R7757" s="25">
        <f t="shared" si="1336"/>
        <v>11800.904634155273</v>
      </c>
      <c r="S7757" s="25">
        <f t="shared" si="1337"/>
        <v>0</v>
      </c>
      <c r="T7757" s="25" t="str">
        <f t="shared" si="1338"/>
        <v>drain</v>
      </c>
      <c r="V7757" s="25">
        <f t="shared" si="1341"/>
        <v>0</v>
      </c>
      <c r="W7757" s="25">
        <f t="shared" si="1339"/>
        <v>0</v>
      </c>
      <c r="X7757" s="25">
        <f t="shared" si="1342"/>
        <v>0</v>
      </c>
      <c r="Z7757" s="25">
        <f t="shared" si="1340"/>
        <v>11800.904634155273</v>
      </c>
      <c r="AB7757" s="25">
        <f t="shared" si="1334"/>
        <v>0</v>
      </c>
    </row>
    <row r="7758" x14ac:dyDescent="0.2">
      <c r="I7758" s="24">
        <v>7753</v>
      </c>
      <c r="J7758" s="28">
        <v>0</v>
      </c>
      <c r="L7758" s="24">
        <v>13867.719244003294</v>
      </c>
      <c r="N7758" s="24">
        <v>7753</v>
      </c>
      <c r="O7758" s="24">
        <f t="shared" si="1335"/>
        <v>11024.83679898262</v>
      </c>
      <c r="P7758" s="24">
        <f t="shared" si="1332"/>
        <v>11024.83679898262</v>
      </c>
      <c r="Q7758" s="24">
        <f t="shared" si="1333"/>
        <v>0</v>
      </c>
      <c r="R7758" s="24">
        <f t="shared" si="1336"/>
        <v>11024.83679898262</v>
      </c>
      <c r="S7758" s="24">
        <f t="shared" si="1337"/>
        <v>0</v>
      </c>
      <c r="T7758" s="24" t="str">
        <f t="shared" si="1338"/>
        <v>drain</v>
      </c>
      <c r="V7758" s="24">
        <f t="shared" si="1341"/>
        <v>0</v>
      </c>
      <c r="W7758" s="24">
        <f t="shared" si="1339"/>
        <v>0</v>
      </c>
      <c r="X7758" s="24">
        <f t="shared" si="1342"/>
        <v>0</v>
      </c>
      <c r="Z7758" s="24">
        <f t="shared" si="1340"/>
        <v>11024.83679898262</v>
      </c>
      <c r="AB7758" s="24">
        <f t="shared" si="1334"/>
        <v>0</v>
      </c>
    </row>
    <row r="7759" x14ac:dyDescent="0.2">
      <c r="I7759" s="25">
        <v>7754</v>
      </c>
      <c r="J7759" s="29">
        <v>0</v>
      </c>
      <c r="L7759" s="25">
        <v>13806.896744918822</v>
      </c>
      <c r="N7759" s="25">
        <v>7754</v>
      </c>
      <c r="O7759" s="25">
        <f t="shared" si="1335"/>
        <v>10976.482912210464</v>
      </c>
      <c r="P7759" s="25">
        <f t="shared" si="1332"/>
        <v>10976.482912210464</v>
      </c>
      <c r="Q7759" s="25">
        <f t="shared" si="1333"/>
        <v>0</v>
      </c>
      <c r="R7759" s="25">
        <f t="shared" si="1336"/>
        <v>10976.482912210464</v>
      </c>
      <c r="S7759" s="25">
        <f t="shared" si="1337"/>
        <v>0</v>
      </c>
      <c r="T7759" s="25" t="str">
        <f t="shared" si="1338"/>
        <v>drain</v>
      </c>
      <c r="V7759" s="25">
        <f t="shared" si="1341"/>
        <v>0</v>
      </c>
      <c r="W7759" s="25">
        <f t="shared" si="1339"/>
        <v>0</v>
      </c>
      <c r="X7759" s="25">
        <f t="shared" si="1342"/>
        <v>0</v>
      </c>
      <c r="Z7759" s="25">
        <f t="shared" si="1340"/>
        <v>10976.482912210464</v>
      </c>
      <c r="AB7759" s="25">
        <f t="shared" si="1334"/>
        <v>0</v>
      </c>
    </row>
    <row r="7760" x14ac:dyDescent="0.2">
      <c r="I7760" s="24">
        <v>7755</v>
      </c>
      <c r="J7760" s="28">
        <v>0</v>
      </c>
      <c r="L7760" s="24">
        <v>13276.601913547514</v>
      </c>
      <c r="N7760" s="24">
        <v>7755</v>
      </c>
      <c r="O7760" s="24">
        <f t="shared" si="1335"/>
        <v>10554.898521270274</v>
      </c>
      <c r="P7760" s="24">
        <f t="shared" si="1332"/>
        <v>10554.898521270274</v>
      </c>
      <c r="Q7760" s="24">
        <f t="shared" si="1333"/>
        <v>0</v>
      </c>
      <c r="R7760" s="24">
        <f t="shared" si="1336"/>
        <v>10554.898521270274</v>
      </c>
      <c r="S7760" s="24">
        <f t="shared" si="1337"/>
        <v>0</v>
      </c>
      <c r="T7760" s="24" t="str">
        <f t="shared" si="1338"/>
        <v>drain</v>
      </c>
      <c r="V7760" s="24">
        <f t="shared" si="1341"/>
        <v>0</v>
      </c>
      <c r="W7760" s="24">
        <f t="shared" si="1339"/>
        <v>0</v>
      </c>
      <c r="X7760" s="24">
        <f t="shared" si="1342"/>
        <v>0</v>
      </c>
      <c r="Z7760" s="24">
        <f t="shared" si="1340"/>
        <v>10554.898521270274</v>
      </c>
      <c r="AB7760" s="24">
        <f t="shared" si="1334"/>
        <v>0</v>
      </c>
    </row>
    <row r="7761" x14ac:dyDescent="0.2">
      <c r="I7761" s="25">
        <v>7756</v>
      </c>
      <c r="J7761" s="29">
        <v>0</v>
      </c>
      <c r="L7761" s="25">
        <v>13077.721592354774</v>
      </c>
      <c r="N7761" s="25">
        <v>7756</v>
      </c>
      <c r="O7761" s="25">
        <f t="shared" si="1335"/>
        <v>10396.788665922046</v>
      </c>
      <c r="P7761" s="25">
        <f t="shared" si="1332"/>
        <v>10396.788665922046</v>
      </c>
      <c r="Q7761" s="25">
        <f t="shared" si="1333"/>
        <v>0</v>
      </c>
      <c r="R7761" s="25">
        <f t="shared" si="1336"/>
        <v>10396.788665922046</v>
      </c>
      <c r="S7761" s="25">
        <f t="shared" si="1337"/>
        <v>0</v>
      </c>
      <c r="T7761" s="25" t="str">
        <f t="shared" si="1338"/>
        <v>drain</v>
      </c>
      <c r="V7761" s="25">
        <f t="shared" si="1341"/>
        <v>0</v>
      </c>
      <c r="W7761" s="25">
        <f t="shared" si="1339"/>
        <v>0</v>
      </c>
      <c r="X7761" s="25">
        <f t="shared" si="1342"/>
        <v>0</v>
      </c>
      <c r="Z7761" s="25">
        <f t="shared" si="1340"/>
        <v>10396.788665922046</v>
      </c>
      <c r="AB7761" s="25">
        <f t="shared" si="1334"/>
        <v>0</v>
      </c>
    </row>
    <row r="7762" x14ac:dyDescent="0.2">
      <c r="I7762" s="24">
        <v>7757</v>
      </c>
      <c r="J7762" s="28">
        <v>0</v>
      </c>
      <c r="L7762" s="24">
        <v>13046.039631724356</v>
      </c>
      <c r="N7762" s="24">
        <v>7757</v>
      </c>
      <c r="O7762" s="24">
        <f t="shared" si="1335"/>
        <v>10371.601507220863</v>
      </c>
      <c r="P7762" s="24">
        <f t="shared" si="1332"/>
        <v>10371.601507220863</v>
      </c>
      <c r="Q7762" s="24">
        <f t="shared" si="1333"/>
        <v>0</v>
      </c>
      <c r="R7762" s="24">
        <f t="shared" si="1336"/>
        <v>10371.601507220863</v>
      </c>
      <c r="S7762" s="24">
        <f t="shared" si="1337"/>
        <v>0</v>
      </c>
      <c r="T7762" s="24" t="str">
        <f t="shared" si="1338"/>
        <v>drain</v>
      </c>
      <c r="V7762" s="24">
        <f t="shared" si="1341"/>
        <v>0</v>
      </c>
      <c r="W7762" s="24">
        <f t="shared" si="1339"/>
        <v>0</v>
      </c>
      <c r="X7762" s="24">
        <f t="shared" si="1342"/>
        <v>0</v>
      </c>
      <c r="Z7762" s="24">
        <f t="shared" si="1340"/>
        <v>10371.601507220863</v>
      </c>
      <c r="AB7762" s="24">
        <f t="shared" si="1334"/>
        <v>0</v>
      </c>
    </row>
    <row r="7763" x14ac:dyDescent="0.2">
      <c r="I7763" s="25">
        <v>7758</v>
      </c>
      <c r="J7763" s="29">
        <v>0</v>
      </c>
      <c r="L7763" s="25">
        <v>13307.185856771468</v>
      </c>
      <c r="N7763" s="25">
        <v>7758</v>
      </c>
      <c r="O7763" s="25">
        <f t="shared" si="1335"/>
        <v>10579.212756133318</v>
      </c>
      <c r="P7763" s="25">
        <f t="shared" si="1332"/>
        <v>10579.212756133318</v>
      </c>
      <c r="Q7763" s="25">
        <f t="shared" si="1333"/>
        <v>0</v>
      </c>
      <c r="R7763" s="25">
        <f t="shared" si="1336"/>
        <v>10579.212756133318</v>
      </c>
      <c r="S7763" s="25">
        <f t="shared" si="1337"/>
        <v>0</v>
      </c>
      <c r="T7763" s="25" t="str">
        <f t="shared" si="1338"/>
        <v>drain</v>
      </c>
      <c r="V7763" s="25">
        <f t="shared" si="1341"/>
        <v>0</v>
      </c>
      <c r="W7763" s="25">
        <f t="shared" si="1339"/>
        <v>0</v>
      </c>
      <c r="X7763" s="25">
        <f t="shared" si="1342"/>
        <v>0</v>
      </c>
      <c r="Z7763" s="25">
        <f t="shared" si="1340"/>
        <v>10579.212756133318</v>
      </c>
      <c r="AB7763" s="25">
        <f t="shared" si="1334"/>
        <v>0</v>
      </c>
    </row>
    <row r="7764" x14ac:dyDescent="0.2">
      <c r="I7764" s="24">
        <v>7759</v>
      </c>
      <c r="J7764" s="28">
        <v>0</v>
      </c>
      <c r="L7764" s="24">
        <v>13421.160596954822</v>
      </c>
      <c r="N7764" s="24">
        <v>7759</v>
      </c>
      <c r="O7764" s="24">
        <f t="shared" si="1335"/>
        <v>10669.822674579083</v>
      </c>
      <c r="P7764" s="24">
        <f t="shared" si="1332"/>
        <v>10669.822674579083</v>
      </c>
      <c r="Q7764" s="24">
        <f t="shared" si="1333"/>
        <v>0</v>
      </c>
      <c r="R7764" s="24">
        <f t="shared" si="1336"/>
        <v>10669.822674579083</v>
      </c>
      <c r="S7764" s="24">
        <f t="shared" si="1337"/>
        <v>0</v>
      </c>
      <c r="T7764" s="24" t="str">
        <f t="shared" si="1338"/>
        <v>drain</v>
      </c>
      <c r="V7764" s="24">
        <f t="shared" si="1341"/>
        <v>0</v>
      </c>
      <c r="W7764" s="24">
        <f t="shared" si="1339"/>
        <v>0</v>
      </c>
      <c r="X7764" s="24">
        <f t="shared" si="1342"/>
        <v>0</v>
      </c>
      <c r="Z7764" s="24">
        <f t="shared" si="1340"/>
        <v>10669.822674579083</v>
      </c>
      <c r="AB7764" s="24">
        <f t="shared" si="1334"/>
        <v>0</v>
      </c>
    </row>
    <row r="7765" x14ac:dyDescent="0.2">
      <c r="I7765" s="25">
        <v>7760</v>
      </c>
      <c r="J7765" s="29">
        <v>0.32429464600000002</v>
      </c>
      <c r="L7765" s="25">
        <v>13430.663776016234</v>
      </c>
      <c r="N7765" s="25">
        <v>7760</v>
      </c>
      <c r="O7765" s="25">
        <f t="shared" si="1335"/>
        <v>10677.377701932906</v>
      </c>
      <c r="P7765" s="25">
        <f t="shared" si="1332"/>
        <v>10677.377701932906</v>
      </c>
      <c r="Q7765" s="25">
        <f t="shared" si="1333"/>
        <v>25943.571680000001</v>
      </c>
      <c r="R7765" s="25">
        <f t="shared" si="1336"/>
        <v>0</v>
      </c>
      <c r="S7765" s="25">
        <f t="shared" si="1337"/>
        <v>15266.193978067095</v>
      </c>
      <c r="T7765" s="25" t="str">
        <f t="shared" si="1338"/>
        <v>charge</v>
      </c>
      <c r="V7765" s="25">
        <f t="shared" si="1341"/>
        <v>4000</v>
      </c>
      <c r="W7765" s="25">
        <f t="shared" si="1339"/>
        <v>4000</v>
      </c>
      <c r="X7765" s="25">
        <f t="shared" si="1342"/>
        <v>0</v>
      </c>
      <c r="Z7765" s="25">
        <f t="shared" si="1340"/>
        <v>0</v>
      </c>
      <c r="AB7765" s="25">
        <f t="shared" si="1334"/>
        <v>11266.193978067095</v>
      </c>
    </row>
    <row r="7766" x14ac:dyDescent="0.2">
      <c r="I7766" s="24">
        <v>7761</v>
      </c>
      <c r="J7766" s="28">
        <v>0.58082209400000007</v>
      </c>
      <c r="L7766" s="24">
        <v>14724.753763103485</v>
      </c>
      <c r="N7766" s="24">
        <v>7761</v>
      </c>
      <c r="O7766" s="24">
        <f t="shared" si="1335"/>
        <v>11706.179241667271</v>
      </c>
      <c r="P7766" s="24">
        <f t="shared" si="1332"/>
        <v>11706.179241667271</v>
      </c>
      <c r="Q7766" s="24">
        <f t="shared" si="1333"/>
        <v>46465.767520000009</v>
      </c>
      <c r="R7766" s="24">
        <f t="shared" si="1336"/>
        <v>0</v>
      </c>
      <c r="S7766" s="24">
        <f t="shared" si="1337"/>
        <v>34759.58827833274</v>
      </c>
      <c r="T7766" s="24" t="str">
        <f t="shared" si="1338"/>
        <v>charge</v>
      </c>
      <c r="V7766" s="24">
        <f t="shared" si="1341"/>
        <v>0</v>
      </c>
      <c r="W7766" s="24">
        <f t="shared" si="1339"/>
        <v>4000</v>
      </c>
      <c r="X7766" s="24">
        <f t="shared" si="1342"/>
        <v>0</v>
      </c>
      <c r="Z7766" s="24">
        <f t="shared" si="1340"/>
        <v>0</v>
      </c>
      <c r="AB7766" s="24">
        <f t="shared" si="1334"/>
        <v>34759.58827833274</v>
      </c>
    </row>
    <row r="7767" x14ac:dyDescent="0.2">
      <c r="I7767" s="25">
        <v>7762</v>
      </c>
      <c r="J7767" s="29">
        <v>0.62037542400000001</v>
      </c>
      <c r="L7767" s="25">
        <v>15953.632445335386</v>
      </c>
      <c r="N7767" s="25">
        <v>7762</v>
      </c>
      <c r="O7767" s="25">
        <f t="shared" si="1335"/>
        <v>12683.137794041633</v>
      </c>
      <c r="P7767" s="25">
        <f t="shared" si="1332"/>
        <v>12683.137794041633</v>
      </c>
      <c r="Q7767" s="25">
        <f t="shared" si="1333"/>
        <v>49630.033920000002</v>
      </c>
      <c r="R7767" s="25">
        <f t="shared" si="1336"/>
        <v>0</v>
      </c>
      <c r="S7767" s="25">
        <f t="shared" si="1337"/>
        <v>36946.896125958367</v>
      </c>
      <c r="T7767" s="25" t="str">
        <f t="shared" si="1338"/>
        <v>charge</v>
      </c>
      <c r="V7767" s="25">
        <f t="shared" si="1341"/>
        <v>0</v>
      </c>
      <c r="W7767" s="25">
        <f t="shared" si="1339"/>
        <v>4000</v>
      </c>
      <c r="X7767" s="25">
        <f t="shared" si="1342"/>
        <v>0</v>
      </c>
      <c r="Z7767" s="25">
        <f t="shared" si="1340"/>
        <v>0</v>
      </c>
      <c r="AB7767" s="25">
        <f t="shared" si="1334"/>
        <v>36946.896125958367</v>
      </c>
    </row>
    <row r="7768" x14ac:dyDescent="0.2">
      <c r="I7768" s="24">
        <v>7763</v>
      </c>
      <c r="J7768" s="28">
        <v>0.63591651100000002</v>
      </c>
      <c r="L7768" s="24">
        <v>16173.051530885696</v>
      </c>
      <c r="N7768" s="24">
        <v>7763</v>
      </c>
      <c r="O7768" s="24">
        <f t="shared" si="1335"/>
        <v>12857.575967054128</v>
      </c>
      <c r="P7768" s="24">
        <f t="shared" si="1332"/>
        <v>12857.575967054128</v>
      </c>
      <c r="Q7768" s="24">
        <f t="shared" si="1333"/>
        <v>50873.320879999999</v>
      </c>
      <c r="R7768" s="24">
        <f t="shared" si="1336"/>
        <v>0</v>
      </c>
      <c r="S7768" s="24">
        <f t="shared" si="1337"/>
        <v>38015.744912945869</v>
      </c>
      <c r="T7768" s="24" t="str">
        <f t="shared" si="1338"/>
        <v>charge</v>
      </c>
      <c r="V7768" s="24">
        <f t="shared" si="1341"/>
        <v>0</v>
      </c>
      <c r="W7768" s="24">
        <f t="shared" si="1339"/>
        <v>4000</v>
      </c>
      <c r="X7768" s="24">
        <f t="shared" si="1342"/>
        <v>0</v>
      </c>
      <c r="Z7768" s="24">
        <f t="shared" si="1340"/>
        <v>0</v>
      </c>
      <c r="AB7768" s="24">
        <f t="shared" si="1334"/>
        <v>38015.744912945869</v>
      </c>
    </row>
    <row r="7769" x14ac:dyDescent="0.2">
      <c r="I7769" s="25">
        <v>7764</v>
      </c>
      <c r="J7769" s="29">
        <v>0.65777565800000004</v>
      </c>
      <c r="L7769" s="25">
        <v>17330.240728616714</v>
      </c>
      <c r="N7769" s="25">
        <v>7764</v>
      </c>
      <c r="O7769" s="25">
        <f t="shared" si="1335"/>
        <v>13777.54137925029</v>
      </c>
      <c r="P7769" s="25">
        <f t="shared" si="1332"/>
        <v>13777.54137925029</v>
      </c>
      <c r="Q7769" s="25">
        <f t="shared" si="1333"/>
        <v>52622.052640000002</v>
      </c>
      <c r="R7769" s="25">
        <f t="shared" si="1336"/>
        <v>0</v>
      </c>
      <c r="S7769" s="25">
        <f t="shared" si="1337"/>
        <v>38844.511260749714</v>
      </c>
      <c r="T7769" s="25" t="str">
        <f t="shared" si="1338"/>
        <v>charge</v>
      </c>
      <c r="V7769" s="25">
        <f t="shared" si="1341"/>
        <v>0</v>
      </c>
      <c r="W7769" s="25">
        <f t="shared" si="1339"/>
        <v>4000</v>
      </c>
      <c r="X7769" s="25">
        <f t="shared" si="1342"/>
        <v>0</v>
      </c>
      <c r="Z7769" s="25">
        <f t="shared" si="1340"/>
        <v>0</v>
      </c>
      <c r="AB7769" s="25">
        <f t="shared" si="1334"/>
        <v>38844.511260749714</v>
      </c>
    </row>
    <row r="7770" x14ac:dyDescent="0.2">
      <c r="I7770" s="24">
        <v>7765</v>
      </c>
      <c r="J7770" s="28">
        <v>0.613486898</v>
      </c>
      <c r="L7770" s="24">
        <v>17481.663909101484</v>
      </c>
      <c r="N7770" s="24">
        <v>7765</v>
      </c>
      <c r="O7770" s="24">
        <f t="shared" si="1335"/>
        <v>13897.92280773568</v>
      </c>
      <c r="P7770" s="24">
        <f t="shared" si="1332"/>
        <v>13897.92280773568</v>
      </c>
      <c r="Q7770" s="24">
        <f t="shared" si="1333"/>
        <v>49078.951840000002</v>
      </c>
      <c r="R7770" s="24">
        <f t="shared" si="1336"/>
        <v>0</v>
      </c>
      <c r="S7770" s="24">
        <f t="shared" si="1337"/>
        <v>35181.02903226432</v>
      </c>
      <c r="T7770" s="24" t="str">
        <f t="shared" si="1338"/>
        <v>charge</v>
      </c>
      <c r="V7770" s="24">
        <f t="shared" si="1341"/>
        <v>0</v>
      </c>
      <c r="W7770" s="24">
        <f t="shared" si="1339"/>
        <v>4000</v>
      </c>
      <c r="X7770" s="24">
        <f t="shared" si="1342"/>
        <v>0</v>
      </c>
      <c r="Z7770" s="24">
        <f t="shared" si="1340"/>
        <v>0</v>
      </c>
      <c r="AB7770" s="24">
        <f t="shared" si="1334"/>
        <v>35181.02903226432</v>
      </c>
    </row>
    <row r="7771" x14ac:dyDescent="0.2">
      <c r="I7771" s="25">
        <v>7766</v>
      </c>
      <c r="J7771" s="29">
        <v>0.54270363399999999</v>
      </c>
      <c r="L7771" s="25">
        <v>17355.603196454045</v>
      </c>
      <c r="N7771" s="25">
        <v>7766</v>
      </c>
      <c r="O7771" s="25">
        <f t="shared" si="1335"/>
        <v>13797.704541180967</v>
      </c>
      <c r="P7771" s="25">
        <f t="shared" si="1332"/>
        <v>13797.704541180967</v>
      </c>
      <c r="Q7771" s="25">
        <f t="shared" si="1333"/>
        <v>43416.290719999997</v>
      </c>
      <c r="R7771" s="25">
        <f t="shared" si="1336"/>
        <v>0</v>
      </c>
      <c r="S7771" s="25">
        <f t="shared" si="1337"/>
        <v>29618.58617881903</v>
      </c>
      <c r="T7771" s="25" t="str">
        <f t="shared" si="1338"/>
        <v>charge</v>
      </c>
      <c r="V7771" s="25">
        <f t="shared" si="1341"/>
        <v>0</v>
      </c>
      <c r="W7771" s="25">
        <f t="shared" si="1339"/>
        <v>4000</v>
      </c>
      <c r="X7771" s="25">
        <f t="shared" si="1342"/>
        <v>0</v>
      </c>
      <c r="Z7771" s="25">
        <f t="shared" si="1340"/>
        <v>0</v>
      </c>
      <c r="AB7771" s="25">
        <f t="shared" si="1334"/>
        <v>29618.58617881903</v>
      </c>
    </row>
    <row r="7772" x14ac:dyDescent="0.2">
      <c r="I7772" s="24">
        <v>7767</v>
      </c>
      <c r="J7772" s="28">
        <v>0.41422273999999998</v>
      </c>
      <c r="L7772" s="24">
        <v>16433.108096122742</v>
      </c>
      <c r="N7772" s="24">
        <v>7767</v>
      </c>
      <c r="O7772" s="24">
        <f t="shared" si="1335"/>
        <v>13064.32093641758</v>
      </c>
      <c r="P7772" s="24">
        <f t="shared" si="1332"/>
        <v>13064.32093641758</v>
      </c>
      <c r="Q7772" s="24">
        <f t="shared" si="1333"/>
        <v>33137.819199999998</v>
      </c>
      <c r="R7772" s="24">
        <f t="shared" si="1336"/>
        <v>0</v>
      </c>
      <c r="S7772" s="24">
        <f t="shared" si="1337"/>
        <v>20073.49826358242</v>
      </c>
      <c r="T7772" s="24" t="str">
        <f t="shared" si="1338"/>
        <v>charge</v>
      </c>
      <c r="V7772" s="24">
        <f t="shared" si="1341"/>
        <v>0</v>
      </c>
      <c r="W7772" s="24">
        <f t="shared" si="1339"/>
        <v>4000</v>
      </c>
      <c r="X7772" s="24">
        <f t="shared" si="1342"/>
        <v>0</v>
      </c>
      <c r="Z7772" s="24">
        <f t="shared" si="1340"/>
        <v>0</v>
      </c>
      <c r="AB7772" s="24">
        <f t="shared" si="1334"/>
        <v>20073.49826358242</v>
      </c>
    </row>
    <row r="7773" x14ac:dyDescent="0.2">
      <c r="I7773" s="25">
        <v>7768</v>
      </c>
      <c r="J7773" s="29">
        <v>0.26260102800000001</v>
      </c>
      <c r="L7773" s="25">
        <v>16506.047925519943</v>
      </c>
      <c r="N7773" s="25">
        <v>7768</v>
      </c>
      <c r="O7773" s="25">
        <f t="shared" si="1335"/>
        <v>13122.308100788356</v>
      </c>
      <c r="P7773" s="25">
        <f t="shared" si="1332"/>
        <v>13122.308100788356</v>
      </c>
      <c r="Q7773" s="25">
        <f t="shared" si="1333"/>
        <v>21008.08224</v>
      </c>
      <c r="R7773" s="25">
        <f t="shared" si="1336"/>
        <v>0</v>
      </c>
      <c r="S7773" s="25">
        <f t="shared" si="1337"/>
        <v>7885.7741392116441</v>
      </c>
      <c r="T7773" s="25" t="str">
        <f t="shared" si="1338"/>
        <v>charge</v>
      </c>
      <c r="V7773" s="25">
        <f t="shared" si="1341"/>
        <v>0</v>
      </c>
      <c r="W7773" s="25">
        <f t="shared" si="1339"/>
        <v>4000</v>
      </c>
      <c r="X7773" s="25">
        <f t="shared" si="1342"/>
        <v>0</v>
      </c>
      <c r="Z7773" s="25">
        <f t="shared" si="1340"/>
        <v>0</v>
      </c>
      <c r="AB7773" s="25">
        <f t="shared" si="1334"/>
        <v>7885.7741392116441</v>
      </c>
    </row>
    <row r="7774" x14ac:dyDescent="0.2">
      <c r="I7774" s="24">
        <v>7769</v>
      </c>
      <c r="J7774" s="28">
        <v>1.9110930000000002E-2</v>
      </c>
      <c r="L7774" s="24">
        <v>16503.513172531126</v>
      </c>
      <c r="N7774" s="24">
        <v>7769</v>
      </c>
      <c r="O7774" s="24">
        <f t="shared" si="1335"/>
        <v>13120.292972162246</v>
      </c>
      <c r="P7774" s="24">
        <f t="shared" si="1332"/>
        <v>13120.292972162246</v>
      </c>
      <c r="Q7774" s="24">
        <f t="shared" si="1333"/>
        <v>1528.8744000000002</v>
      </c>
      <c r="R7774" s="24">
        <f t="shared" si="1336"/>
        <v>11591.418572162245</v>
      </c>
      <c r="S7774" s="24">
        <f t="shared" si="1337"/>
        <v>0</v>
      </c>
      <c r="T7774" s="24" t="str">
        <f t="shared" si="1338"/>
        <v>drain</v>
      </c>
      <c r="V7774" s="24">
        <f t="shared" si="1341"/>
        <v>0</v>
      </c>
      <c r="W7774" s="24">
        <f t="shared" si="1339"/>
        <v>0</v>
      </c>
      <c r="X7774" s="24">
        <f t="shared" si="1342"/>
        <v>4000</v>
      </c>
      <c r="Z7774" s="24">
        <f t="shared" si="1340"/>
        <v>7591.4185721622453</v>
      </c>
      <c r="AB7774" s="24">
        <f t="shared" si="1334"/>
        <v>0</v>
      </c>
    </row>
    <row r="7775" x14ac:dyDescent="0.2">
      <c r="I7775" s="25">
        <v>7770</v>
      </c>
      <c r="J7775" s="29">
        <v>0</v>
      </c>
      <c r="L7775" s="25">
        <v>17864.156204986572</v>
      </c>
      <c r="N7775" s="25">
        <v>7770</v>
      </c>
      <c r="O7775" s="25">
        <f t="shared" si="1335"/>
        <v>14202.004182964325</v>
      </c>
      <c r="P7775" s="25">
        <f t="shared" si="1332"/>
        <v>14202.004182964325</v>
      </c>
      <c r="Q7775" s="25">
        <f t="shared" si="1333"/>
        <v>0</v>
      </c>
      <c r="R7775" s="25">
        <f t="shared" si="1336"/>
        <v>14202.004182964325</v>
      </c>
      <c r="S7775" s="25">
        <f t="shared" si="1337"/>
        <v>0</v>
      </c>
      <c r="T7775" s="25" t="str">
        <f t="shared" si="1338"/>
        <v>drain</v>
      </c>
      <c r="V7775" s="25">
        <f t="shared" si="1341"/>
        <v>0</v>
      </c>
      <c r="W7775" s="25">
        <f t="shared" si="1339"/>
        <v>0</v>
      </c>
      <c r="X7775" s="25">
        <f t="shared" si="1342"/>
        <v>0</v>
      </c>
      <c r="Z7775" s="25">
        <f t="shared" si="1340"/>
        <v>14202.004182964325</v>
      </c>
      <c r="AB7775" s="25">
        <f t="shared" si="1334"/>
        <v>0</v>
      </c>
    </row>
    <row r="7776" x14ac:dyDescent="0.2">
      <c r="I7776" s="24">
        <v>7771</v>
      </c>
      <c r="J7776" s="28">
        <v>0</v>
      </c>
      <c r="L7776" s="24">
        <v>19517.135961246488</v>
      </c>
      <c r="N7776" s="24">
        <v>7771</v>
      </c>
      <c r="O7776" s="24">
        <f t="shared" si="1335"/>
        <v>15516.123089190958</v>
      </c>
      <c r="P7776" s="24">
        <f t="shared" si="1332"/>
        <v>15516.123089190958</v>
      </c>
      <c r="Q7776" s="24">
        <f t="shared" si="1333"/>
        <v>0</v>
      </c>
      <c r="R7776" s="24">
        <f t="shared" si="1336"/>
        <v>15516.123089190958</v>
      </c>
      <c r="S7776" s="24">
        <f t="shared" si="1337"/>
        <v>0</v>
      </c>
      <c r="T7776" s="24" t="str">
        <f t="shared" si="1338"/>
        <v>drain</v>
      </c>
      <c r="V7776" s="24">
        <f t="shared" si="1341"/>
        <v>0</v>
      </c>
      <c r="W7776" s="24">
        <f t="shared" si="1339"/>
        <v>0</v>
      </c>
      <c r="X7776" s="24">
        <f t="shared" si="1342"/>
        <v>0</v>
      </c>
      <c r="Z7776" s="24">
        <f t="shared" si="1340"/>
        <v>15516.123089190958</v>
      </c>
      <c r="AB7776" s="24">
        <f t="shared" si="1334"/>
        <v>0</v>
      </c>
    </row>
    <row r="7777" x14ac:dyDescent="0.2">
      <c r="I7777" s="25">
        <v>7772</v>
      </c>
      <c r="J7777" s="29">
        <v>0</v>
      </c>
      <c r="L7777" s="25">
        <v>19766.523952960968</v>
      </c>
      <c r="N7777" s="25">
        <v>7772</v>
      </c>
      <c r="O7777" s="25">
        <f t="shared" si="1335"/>
        <v>15714.38654260397</v>
      </c>
      <c r="P7777" s="25">
        <f t="shared" si="1332"/>
        <v>15714.38654260397</v>
      </c>
      <c r="Q7777" s="25">
        <f t="shared" si="1333"/>
        <v>0</v>
      </c>
      <c r="R7777" s="25">
        <f t="shared" si="1336"/>
        <v>15714.38654260397</v>
      </c>
      <c r="S7777" s="25">
        <f t="shared" si="1337"/>
        <v>0</v>
      </c>
      <c r="T7777" s="25" t="str">
        <f t="shared" si="1338"/>
        <v>drain</v>
      </c>
      <c r="V7777" s="25">
        <f t="shared" si="1341"/>
        <v>0</v>
      </c>
      <c r="W7777" s="25">
        <f t="shared" si="1339"/>
        <v>0</v>
      </c>
      <c r="X7777" s="25">
        <f t="shared" si="1342"/>
        <v>0</v>
      </c>
      <c r="Z7777" s="25">
        <f t="shared" si="1340"/>
        <v>15714.38654260397</v>
      </c>
      <c r="AB7777" s="25">
        <f t="shared" si="1334"/>
        <v>0</v>
      </c>
    </row>
    <row r="7778" x14ac:dyDescent="0.2">
      <c r="I7778" s="24">
        <v>7773</v>
      </c>
      <c r="J7778" s="28">
        <v>0</v>
      </c>
      <c r="L7778" s="24">
        <v>19347.456051492689</v>
      </c>
      <c r="N7778" s="24">
        <v>7773</v>
      </c>
      <c r="O7778" s="24">
        <f t="shared" si="1335"/>
        <v>15381.227560936688</v>
      </c>
      <c r="P7778" s="24">
        <f t="shared" si="1332"/>
        <v>15381.227560936688</v>
      </c>
      <c r="Q7778" s="24">
        <f t="shared" si="1333"/>
        <v>0</v>
      </c>
      <c r="R7778" s="24">
        <f t="shared" si="1336"/>
        <v>15381.227560936688</v>
      </c>
      <c r="S7778" s="24">
        <f t="shared" si="1337"/>
        <v>0</v>
      </c>
      <c r="T7778" s="24" t="str">
        <f t="shared" si="1338"/>
        <v>drain</v>
      </c>
      <c r="V7778" s="24">
        <f t="shared" si="1341"/>
        <v>0</v>
      </c>
      <c r="W7778" s="24">
        <f t="shared" si="1339"/>
        <v>0</v>
      </c>
      <c r="X7778" s="24">
        <f t="shared" si="1342"/>
        <v>0</v>
      </c>
      <c r="Z7778" s="24">
        <f t="shared" si="1340"/>
        <v>15381.227560936688</v>
      </c>
      <c r="AB7778" s="24">
        <f t="shared" si="1334"/>
        <v>0</v>
      </c>
    </row>
    <row r="7779" x14ac:dyDescent="0.2">
      <c r="I7779" s="25">
        <v>7774</v>
      </c>
      <c r="J7779" s="29">
        <v>0</v>
      </c>
      <c r="L7779" s="25">
        <v>18513.359265804291</v>
      </c>
      <c r="N7779" s="25">
        <v>7774</v>
      </c>
      <c r="O7779" s="25">
        <f t="shared" si="1335"/>
        <v>14718.120616314412</v>
      </c>
      <c r="P7779" s="25">
        <f t="shared" si="1332"/>
        <v>14718.120616314412</v>
      </c>
      <c r="Q7779" s="25">
        <f t="shared" si="1333"/>
        <v>0</v>
      </c>
      <c r="R7779" s="25">
        <f t="shared" si="1336"/>
        <v>14718.120616314412</v>
      </c>
      <c r="S7779" s="25">
        <f t="shared" si="1337"/>
        <v>0</v>
      </c>
      <c r="T7779" s="25" t="str">
        <f t="shared" si="1338"/>
        <v>drain</v>
      </c>
      <c r="V7779" s="25">
        <f t="shared" si="1341"/>
        <v>0</v>
      </c>
      <c r="W7779" s="25">
        <f t="shared" si="1339"/>
        <v>0</v>
      </c>
      <c r="X7779" s="25">
        <f t="shared" si="1342"/>
        <v>0</v>
      </c>
      <c r="Z7779" s="25">
        <f t="shared" si="1340"/>
        <v>14718.120616314412</v>
      </c>
      <c r="AB7779" s="25">
        <f t="shared" si="1334"/>
        <v>0</v>
      </c>
    </row>
    <row r="7780" x14ac:dyDescent="0.2">
      <c r="I7780" s="24">
        <v>7775</v>
      </c>
      <c r="J7780" s="28">
        <v>0</v>
      </c>
      <c r="L7780" s="24">
        <v>17430.413008022308</v>
      </c>
      <c r="N7780" s="24">
        <v>7775</v>
      </c>
      <c r="O7780" s="24">
        <f t="shared" si="1335"/>
        <v>13857.178341377736</v>
      </c>
      <c r="P7780" s="24">
        <f t="shared" si="1332"/>
        <v>13857.178341377736</v>
      </c>
      <c r="Q7780" s="24">
        <f t="shared" si="1333"/>
        <v>0</v>
      </c>
      <c r="R7780" s="24">
        <f t="shared" si="1336"/>
        <v>13857.178341377736</v>
      </c>
      <c r="S7780" s="24">
        <f t="shared" si="1337"/>
        <v>0</v>
      </c>
      <c r="T7780" s="24" t="str">
        <f t="shared" si="1338"/>
        <v>drain</v>
      </c>
      <c r="V7780" s="24">
        <f t="shared" si="1341"/>
        <v>0</v>
      </c>
      <c r="W7780" s="24">
        <f t="shared" si="1339"/>
        <v>0</v>
      </c>
      <c r="X7780" s="24">
        <f t="shared" si="1342"/>
        <v>0</v>
      </c>
      <c r="Z7780" s="24">
        <f t="shared" si="1340"/>
        <v>13857.178341377736</v>
      </c>
      <c r="AB7780" s="24">
        <f t="shared" si="1334"/>
        <v>0</v>
      </c>
    </row>
    <row r="7781" x14ac:dyDescent="0.2">
      <c r="I7781" s="25">
        <v>7776</v>
      </c>
      <c r="J7781" s="29">
        <v>0</v>
      </c>
      <c r="L7781" s="25">
        <v>16254.951227855681</v>
      </c>
      <c r="N7781" s="25">
        <v>7776</v>
      </c>
      <c r="O7781" s="25">
        <f t="shared" si="1335"/>
        <v>12922.686226145268</v>
      </c>
      <c r="P7781" s="25">
        <f t="shared" si="1332"/>
        <v>12922.686226145268</v>
      </c>
      <c r="Q7781" s="25">
        <f t="shared" si="1333"/>
        <v>0</v>
      </c>
      <c r="R7781" s="25">
        <f t="shared" si="1336"/>
        <v>12922.686226145268</v>
      </c>
      <c r="S7781" s="25">
        <f t="shared" si="1337"/>
        <v>0</v>
      </c>
      <c r="T7781" s="25" t="str">
        <f t="shared" si="1338"/>
        <v>drain</v>
      </c>
      <c r="V7781" s="25">
        <f t="shared" si="1341"/>
        <v>0</v>
      </c>
      <c r="W7781" s="25">
        <f t="shared" si="1339"/>
        <v>0</v>
      </c>
      <c r="X7781" s="25">
        <f t="shared" si="1342"/>
        <v>0</v>
      </c>
      <c r="Z7781" s="25">
        <f t="shared" si="1340"/>
        <v>12922.686226145268</v>
      </c>
      <c r="AB7781" s="25">
        <f t="shared" si="1334"/>
        <v>0</v>
      </c>
    </row>
    <row r="7782" x14ac:dyDescent="0.2">
      <c r="I7782" s="24">
        <v>7777</v>
      </c>
      <c r="J7782" s="28">
        <v>0</v>
      </c>
      <c r="L7782" s="24">
        <v>14665.364640331267</v>
      </c>
      <c r="N7782" s="24">
        <v>7777</v>
      </c>
      <c r="O7782" s="24">
        <f t="shared" si="1335"/>
        <v>11658.964889063358</v>
      </c>
      <c r="P7782" s="24">
        <f t="shared" si="1332"/>
        <v>11658.964889063358</v>
      </c>
      <c r="Q7782" s="24">
        <f t="shared" si="1333"/>
        <v>0</v>
      </c>
      <c r="R7782" s="24">
        <f t="shared" si="1336"/>
        <v>11658.964889063358</v>
      </c>
      <c r="S7782" s="24">
        <f t="shared" si="1337"/>
        <v>0</v>
      </c>
      <c r="T7782" s="24" t="str">
        <f t="shared" si="1338"/>
        <v>drain</v>
      </c>
      <c r="V7782" s="24">
        <f t="shared" si="1341"/>
        <v>0</v>
      </c>
      <c r="W7782" s="24">
        <f t="shared" si="1339"/>
        <v>0</v>
      </c>
      <c r="X7782" s="24">
        <f t="shared" si="1342"/>
        <v>0</v>
      </c>
      <c r="Z7782" s="24">
        <f t="shared" si="1340"/>
        <v>11658.964889063358</v>
      </c>
      <c r="AB7782" s="24">
        <f t="shared" si="1334"/>
        <v>0</v>
      </c>
    </row>
    <row r="7783" x14ac:dyDescent="0.2">
      <c r="I7783" s="25">
        <v>7778</v>
      </c>
      <c r="J7783" s="29">
        <v>0</v>
      </c>
      <c r="L7783" s="25">
        <v>13422.77023706436</v>
      </c>
      <c r="N7783" s="25">
        <v>7778</v>
      </c>
      <c r="O7783" s="25">
        <f t="shared" si="1335"/>
        <v>10671.102338466168</v>
      </c>
      <c r="P7783" s="25">
        <f t="shared" si="1332"/>
        <v>10671.102338466168</v>
      </c>
      <c r="Q7783" s="25">
        <f t="shared" si="1333"/>
        <v>0</v>
      </c>
      <c r="R7783" s="25">
        <f t="shared" si="1336"/>
        <v>10671.102338466168</v>
      </c>
      <c r="S7783" s="25">
        <f t="shared" si="1337"/>
        <v>0</v>
      </c>
      <c r="T7783" s="25" t="str">
        <f t="shared" si="1338"/>
        <v>drain</v>
      </c>
      <c r="V7783" s="25">
        <f t="shared" si="1341"/>
        <v>0</v>
      </c>
      <c r="W7783" s="25">
        <f t="shared" si="1339"/>
        <v>0</v>
      </c>
      <c r="X7783" s="25">
        <f t="shared" si="1342"/>
        <v>0</v>
      </c>
      <c r="Z7783" s="25">
        <f t="shared" si="1340"/>
        <v>10671.102338466168</v>
      </c>
      <c r="AB7783" s="25">
        <f t="shared" si="1334"/>
        <v>0</v>
      </c>
    </row>
    <row r="7784" x14ac:dyDescent="0.2">
      <c r="I7784" s="24">
        <v>7779</v>
      </c>
      <c r="J7784" s="28">
        <v>0</v>
      </c>
      <c r="L7784" s="24">
        <v>12898.077931213378</v>
      </c>
      <c r="N7784" s="24">
        <v>7779</v>
      </c>
      <c r="O7784" s="24">
        <f t="shared" si="1335"/>
        <v>10253.971955314637</v>
      </c>
      <c r="P7784" s="24">
        <f t="shared" si="1332"/>
        <v>10253.971955314637</v>
      </c>
      <c r="Q7784" s="24">
        <f t="shared" si="1333"/>
        <v>0</v>
      </c>
      <c r="R7784" s="24">
        <f t="shared" si="1336"/>
        <v>10253.971955314637</v>
      </c>
      <c r="S7784" s="24">
        <f t="shared" si="1337"/>
        <v>0</v>
      </c>
      <c r="T7784" s="24" t="str">
        <f t="shared" si="1338"/>
        <v>drain</v>
      </c>
      <c r="V7784" s="24">
        <f t="shared" si="1341"/>
        <v>0</v>
      </c>
      <c r="W7784" s="24">
        <f t="shared" si="1339"/>
        <v>0</v>
      </c>
      <c r="X7784" s="24">
        <f t="shared" si="1342"/>
        <v>0</v>
      </c>
      <c r="Z7784" s="24">
        <f t="shared" si="1340"/>
        <v>10253.971955314637</v>
      </c>
      <c r="AB7784" s="24">
        <f t="shared" si="1334"/>
        <v>0</v>
      </c>
    </row>
    <row r="7785" x14ac:dyDescent="0.2">
      <c r="I7785" s="25">
        <v>7780</v>
      </c>
      <c r="J7785" s="29">
        <v>0</v>
      </c>
      <c r="L7785" s="25">
        <v>12968.157249450682</v>
      </c>
      <c r="N7785" s="25">
        <v>7780</v>
      </c>
      <c r="O7785" s="25">
        <f t="shared" si="1335"/>
        <v>10309.685013313292</v>
      </c>
      <c r="P7785" s="25">
        <f t="shared" si="1332"/>
        <v>10309.685013313292</v>
      </c>
      <c r="Q7785" s="25">
        <f t="shared" si="1333"/>
        <v>0</v>
      </c>
      <c r="R7785" s="25">
        <f t="shared" si="1336"/>
        <v>10309.685013313292</v>
      </c>
      <c r="S7785" s="25">
        <f t="shared" si="1337"/>
        <v>0</v>
      </c>
      <c r="T7785" s="25" t="str">
        <f t="shared" si="1338"/>
        <v>drain</v>
      </c>
      <c r="V7785" s="25">
        <f t="shared" si="1341"/>
        <v>0</v>
      </c>
      <c r="W7785" s="25">
        <f t="shared" si="1339"/>
        <v>0</v>
      </c>
      <c r="X7785" s="25">
        <f t="shared" si="1342"/>
        <v>0</v>
      </c>
      <c r="Z7785" s="25">
        <f t="shared" si="1340"/>
        <v>10309.685013313292</v>
      </c>
      <c r="AB7785" s="25">
        <f t="shared" si="1334"/>
        <v>0</v>
      </c>
    </row>
    <row r="7786" x14ac:dyDescent="0.2">
      <c r="I7786" s="24">
        <v>7781</v>
      </c>
      <c r="J7786" s="28">
        <v>0</v>
      </c>
      <c r="L7786" s="24">
        <v>13057.987187290191</v>
      </c>
      <c r="N7786" s="24">
        <v>7781</v>
      </c>
      <c r="O7786" s="24">
        <f t="shared" si="1335"/>
        <v>10381.099813895702</v>
      </c>
      <c r="P7786" s="24">
        <f t="shared" si="1332"/>
        <v>10381.099813895702</v>
      </c>
      <c r="Q7786" s="24">
        <f t="shared" si="1333"/>
        <v>0</v>
      </c>
      <c r="R7786" s="24">
        <f t="shared" si="1336"/>
        <v>10381.099813895702</v>
      </c>
      <c r="S7786" s="24">
        <f t="shared" si="1337"/>
        <v>0</v>
      </c>
      <c r="T7786" s="24" t="str">
        <f t="shared" si="1338"/>
        <v>drain</v>
      </c>
      <c r="V7786" s="24">
        <f t="shared" si="1341"/>
        <v>0</v>
      </c>
      <c r="W7786" s="24">
        <f t="shared" si="1339"/>
        <v>0</v>
      </c>
      <c r="X7786" s="24">
        <f t="shared" si="1342"/>
        <v>0</v>
      </c>
      <c r="Z7786" s="24">
        <f t="shared" si="1340"/>
        <v>10381.099813895702</v>
      </c>
      <c r="AB7786" s="24">
        <f t="shared" si="1334"/>
        <v>0</v>
      </c>
    </row>
    <row r="7787" x14ac:dyDescent="0.2">
      <c r="I7787" s="25">
        <v>7782</v>
      </c>
      <c r="J7787" s="29">
        <v>0</v>
      </c>
      <c r="L7787" s="25">
        <v>13784.655654811859</v>
      </c>
      <c r="N7787" s="25">
        <v>7782</v>
      </c>
      <c r="O7787" s="25">
        <f t="shared" si="1335"/>
        <v>10958.801245575429</v>
      </c>
      <c r="P7787" s="25">
        <f t="shared" si="1332"/>
        <v>10958.801245575429</v>
      </c>
      <c r="Q7787" s="25">
        <f t="shared" si="1333"/>
        <v>0</v>
      </c>
      <c r="R7787" s="25">
        <f t="shared" si="1336"/>
        <v>10958.801245575429</v>
      </c>
      <c r="S7787" s="25">
        <f t="shared" si="1337"/>
        <v>0</v>
      </c>
      <c r="T7787" s="25" t="str">
        <f t="shared" si="1338"/>
        <v>drain</v>
      </c>
      <c r="V7787" s="25">
        <f t="shared" si="1341"/>
        <v>0</v>
      </c>
      <c r="W7787" s="25">
        <f t="shared" si="1339"/>
        <v>0</v>
      </c>
      <c r="X7787" s="25">
        <f t="shared" si="1342"/>
        <v>0</v>
      </c>
      <c r="Z7787" s="25">
        <f t="shared" si="1340"/>
        <v>10958.801245575429</v>
      </c>
      <c r="AB7787" s="25">
        <f t="shared" si="1334"/>
        <v>0</v>
      </c>
    </row>
    <row r="7788" x14ac:dyDescent="0.2">
      <c r="I7788" s="24">
        <v>7783</v>
      </c>
      <c r="J7788" s="28">
        <v>0</v>
      </c>
      <c r="L7788" s="24">
        <v>14640.2689953804</v>
      </c>
      <c r="N7788" s="24">
        <v>7783</v>
      </c>
      <c r="O7788" s="24">
        <f t="shared" si="1335"/>
        <v>11639.01385132742</v>
      </c>
      <c r="P7788" s="24">
        <f t="shared" si="1332"/>
        <v>11639.01385132742</v>
      </c>
      <c r="Q7788" s="24">
        <f t="shared" si="1333"/>
        <v>0</v>
      </c>
      <c r="R7788" s="24">
        <f t="shared" si="1336"/>
        <v>11639.01385132742</v>
      </c>
      <c r="S7788" s="24">
        <f t="shared" si="1337"/>
        <v>0</v>
      </c>
      <c r="T7788" s="24" t="str">
        <f t="shared" si="1338"/>
        <v>drain</v>
      </c>
      <c r="V7788" s="24">
        <f t="shared" si="1341"/>
        <v>0</v>
      </c>
      <c r="W7788" s="24">
        <f t="shared" si="1339"/>
        <v>0</v>
      </c>
      <c r="X7788" s="24">
        <f t="shared" si="1342"/>
        <v>0</v>
      </c>
      <c r="Z7788" s="24">
        <f t="shared" si="1340"/>
        <v>11639.01385132742</v>
      </c>
      <c r="AB7788" s="24">
        <f t="shared" si="1334"/>
        <v>0</v>
      </c>
    </row>
    <row r="7789" x14ac:dyDescent="0.2">
      <c r="I7789" s="25">
        <v>7784</v>
      </c>
      <c r="J7789" s="29">
        <v>0.31817604999999999</v>
      </c>
      <c r="L7789" s="25">
        <v>15899.631975650786</v>
      </c>
      <c r="N7789" s="25">
        <v>7784</v>
      </c>
      <c r="O7789" s="25">
        <f t="shared" si="1335"/>
        <v>12640.207420642375</v>
      </c>
      <c r="P7789" s="25">
        <f t="shared" si="1332"/>
        <v>12640.207420642375</v>
      </c>
      <c r="Q7789" s="25">
        <f t="shared" si="1333"/>
        <v>25454.083999999999</v>
      </c>
      <c r="R7789" s="25">
        <f t="shared" si="1336"/>
        <v>0</v>
      </c>
      <c r="S7789" s="25">
        <f t="shared" si="1337"/>
        <v>12813.876579357624</v>
      </c>
      <c r="T7789" s="25" t="str">
        <f t="shared" si="1338"/>
        <v>charge</v>
      </c>
      <c r="V7789" s="25">
        <f t="shared" si="1341"/>
        <v>4000</v>
      </c>
      <c r="W7789" s="25">
        <f t="shared" si="1339"/>
        <v>4000</v>
      </c>
      <c r="X7789" s="25">
        <f t="shared" si="1342"/>
        <v>0</v>
      </c>
      <c r="Z7789" s="25">
        <f t="shared" si="1340"/>
        <v>0</v>
      </c>
      <c r="AB7789" s="25">
        <f t="shared" si="1334"/>
        <v>8813.876579357624</v>
      </c>
    </row>
    <row r="7790" x14ac:dyDescent="0.2">
      <c r="I7790" s="24">
        <v>7785</v>
      </c>
      <c r="J7790" s="28">
        <v>0.61459435600000001</v>
      </c>
      <c r="L7790" s="24">
        <v>16766.791549777983</v>
      </c>
      <c r="N7790" s="24">
        <v>7785</v>
      </c>
      <c r="O7790" s="24">
        <f t="shared" si="1335"/>
        <v>13329.599282073497</v>
      </c>
      <c r="P7790" s="24">
        <f t="shared" si="1332"/>
        <v>13329.599282073497</v>
      </c>
      <c r="Q7790" s="24">
        <f t="shared" si="1333"/>
        <v>49167.548479999998</v>
      </c>
      <c r="R7790" s="24">
        <f t="shared" si="1336"/>
        <v>0</v>
      </c>
      <c r="S7790" s="24">
        <f t="shared" si="1337"/>
        <v>35837.9491979265</v>
      </c>
      <c r="T7790" s="24" t="str">
        <f t="shared" si="1338"/>
        <v>charge</v>
      </c>
      <c r="V7790" s="24">
        <f t="shared" si="1341"/>
        <v>0</v>
      </c>
      <c r="W7790" s="24">
        <f t="shared" si="1339"/>
        <v>4000</v>
      </c>
      <c r="X7790" s="24">
        <f t="shared" si="1342"/>
        <v>0</v>
      </c>
      <c r="Z7790" s="24">
        <f t="shared" si="1340"/>
        <v>0</v>
      </c>
      <c r="AB7790" s="24">
        <f t="shared" si="1334"/>
        <v>35837.9491979265</v>
      </c>
    </row>
    <row r="7791" x14ac:dyDescent="0.2">
      <c r="I7791" s="25">
        <v>7786</v>
      </c>
      <c r="J7791" s="29">
        <v>0.62296418500000006</v>
      </c>
      <c r="L7791" s="25">
        <v>17172.099079501626</v>
      </c>
      <c r="N7791" s="25">
        <v>7786</v>
      </c>
      <c r="O7791" s="25">
        <f t="shared" si="1335"/>
        <v>13651.818768203793</v>
      </c>
      <c r="P7791" s="25">
        <f t="shared" si="1332"/>
        <v>13651.818768203793</v>
      </c>
      <c r="Q7791" s="25">
        <f t="shared" si="1333"/>
        <v>49837.134800000007</v>
      </c>
      <c r="R7791" s="25">
        <f t="shared" si="1336"/>
        <v>0</v>
      </c>
      <c r="S7791" s="25">
        <f t="shared" si="1337"/>
        <v>36185.316031796217</v>
      </c>
      <c r="T7791" s="25" t="str">
        <f t="shared" si="1338"/>
        <v>charge</v>
      </c>
      <c r="V7791" s="25">
        <f t="shared" si="1341"/>
        <v>0</v>
      </c>
      <c r="W7791" s="25">
        <f t="shared" si="1339"/>
        <v>4000</v>
      </c>
      <c r="X7791" s="25">
        <f t="shared" si="1342"/>
        <v>0</v>
      </c>
      <c r="Z7791" s="25">
        <f t="shared" si="1340"/>
        <v>0</v>
      </c>
      <c r="AB7791" s="25">
        <f t="shared" si="1334"/>
        <v>36185.316031796217</v>
      </c>
    </row>
    <row r="7792" x14ac:dyDescent="0.2">
      <c r="I7792" s="24">
        <v>7787</v>
      </c>
      <c r="J7792" s="28">
        <v>0.62609341500000004</v>
      </c>
      <c r="L7792" s="24">
        <v>18067.015099048615</v>
      </c>
      <c r="N7792" s="24">
        <v>7787</v>
      </c>
      <c r="O7792" s="24">
        <f t="shared" si="1335"/>
        <v>14363.277003743649</v>
      </c>
      <c r="P7792" s="24">
        <f t="shared" si="1332"/>
        <v>14363.277003743649</v>
      </c>
      <c r="Q7792" s="24">
        <f t="shared" si="1333"/>
        <v>50087.4732</v>
      </c>
      <c r="R7792" s="24">
        <f t="shared" si="1336"/>
        <v>0</v>
      </c>
      <c r="S7792" s="24">
        <f t="shared" si="1337"/>
        <v>35724.196196256351</v>
      </c>
      <c r="T7792" s="24" t="str">
        <f t="shared" si="1338"/>
        <v>charge</v>
      </c>
      <c r="V7792" s="24">
        <f t="shared" si="1341"/>
        <v>0</v>
      </c>
      <c r="W7792" s="24">
        <f t="shared" si="1339"/>
        <v>4000</v>
      </c>
      <c r="X7792" s="24">
        <f t="shared" si="1342"/>
        <v>0</v>
      </c>
      <c r="Z7792" s="24">
        <f t="shared" si="1340"/>
        <v>0</v>
      </c>
      <c r="AB7792" s="24">
        <f t="shared" si="1334"/>
        <v>35724.196196256351</v>
      </c>
    </row>
    <row r="7793" x14ac:dyDescent="0.2">
      <c r="I7793" s="25">
        <v>7788</v>
      </c>
      <c r="J7793" s="29">
        <v>0.66370688100000008</v>
      </c>
      <c r="L7793" s="25">
        <v>18517.058788394927</v>
      </c>
      <c r="N7793" s="25">
        <v>7788</v>
      </c>
      <c r="O7793" s="25">
        <f t="shared" si="1335"/>
        <v>14721.061736773967</v>
      </c>
      <c r="P7793" s="25">
        <f t="shared" si="1332"/>
        <v>14721.061736773967</v>
      </c>
      <c r="Q7793" s="25">
        <f t="shared" si="1333"/>
        <v>53096.550480000005</v>
      </c>
      <c r="R7793" s="25">
        <f t="shared" si="1336"/>
        <v>0</v>
      </c>
      <c r="S7793" s="25">
        <f t="shared" si="1337"/>
        <v>38375.488743226037</v>
      </c>
      <c r="T7793" s="25" t="str">
        <f t="shared" si="1338"/>
        <v>charge</v>
      </c>
      <c r="V7793" s="25">
        <f t="shared" si="1341"/>
        <v>0</v>
      </c>
      <c r="W7793" s="25">
        <f t="shared" si="1339"/>
        <v>4000</v>
      </c>
      <c r="X7793" s="25">
        <f t="shared" si="1342"/>
        <v>0</v>
      </c>
      <c r="Z7793" s="25">
        <f t="shared" si="1340"/>
        <v>0</v>
      </c>
      <c r="AB7793" s="25">
        <f t="shared" si="1334"/>
        <v>38375.488743226037</v>
      </c>
    </row>
    <row r="7794" x14ac:dyDescent="0.2">
      <c r="I7794" s="24">
        <v>7789</v>
      </c>
      <c r="J7794" s="28">
        <v>0.58153592000000009</v>
      </c>
      <c r="L7794" s="24">
        <v>18671.67050514221</v>
      </c>
      <c r="N7794" s="24">
        <v>7789</v>
      </c>
      <c r="O7794" s="24">
        <f t="shared" si="1335"/>
        <v>14843.978051588057</v>
      </c>
      <c r="P7794" s="24">
        <f t="shared" si="1332"/>
        <v>14843.978051588057</v>
      </c>
      <c r="Q7794" s="24">
        <f t="shared" si="1333"/>
        <v>46522.873600000006</v>
      </c>
      <c r="R7794" s="24">
        <f t="shared" si="1336"/>
        <v>0</v>
      </c>
      <c r="S7794" s="24">
        <f t="shared" si="1337"/>
        <v>31678.895548411951</v>
      </c>
      <c r="T7794" s="24" t="str">
        <f t="shared" si="1338"/>
        <v>charge</v>
      </c>
      <c r="V7794" s="24">
        <f t="shared" si="1341"/>
        <v>0</v>
      </c>
      <c r="W7794" s="24">
        <f t="shared" si="1339"/>
        <v>4000</v>
      </c>
      <c r="X7794" s="24">
        <f t="shared" si="1342"/>
        <v>0</v>
      </c>
      <c r="Z7794" s="24">
        <f t="shared" si="1340"/>
        <v>0</v>
      </c>
      <c r="AB7794" s="24">
        <f t="shared" si="1334"/>
        <v>31678.895548411951</v>
      </c>
    </row>
    <row r="7795" x14ac:dyDescent="0.2">
      <c r="I7795" s="25">
        <v>7790</v>
      </c>
      <c r="J7795" s="29">
        <v>0.55740815700000002</v>
      </c>
      <c r="L7795" s="25">
        <v>18417.183832359311</v>
      </c>
      <c r="N7795" s="25">
        <v>7790</v>
      </c>
      <c r="O7795" s="25">
        <f t="shared" si="1335"/>
        <v>14641.661146725653</v>
      </c>
      <c r="P7795" s="25">
        <f t="shared" si="1332"/>
        <v>14641.661146725653</v>
      </c>
      <c r="Q7795" s="25">
        <f t="shared" si="1333"/>
        <v>44592.652560000002</v>
      </c>
      <c r="R7795" s="25">
        <f t="shared" si="1336"/>
        <v>0</v>
      </c>
      <c r="S7795" s="25">
        <f t="shared" si="1337"/>
        <v>29950.991413274351</v>
      </c>
      <c r="T7795" s="25" t="str">
        <f t="shared" si="1338"/>
        <v>charge</v>
      </c>
      <c r="V7795" s="25">
        <f t="shared" si="1341"/>
        <v>0</v>
      </c>
      <c r="W7795" s="25">
        <f t="shared" si="1339"/>
        <v>4000</v>
      </c>
      <c r="X7795" s="25">
        <f t="shared" si="1342"/>
        <v>0</v>
      </c>
      <c r="Z7795" s="25">
        <f t="shared" si="1340"/>
        <v>0</v>
      </c>
      <c r="AB7795" s="25">
        <f t="shared" si="1334"/>
        <v>29950.991413274351</v>
      </c>
    </row>
    <row r="7796" x14ac:dyDescent="0.2">
      <c r="I7796" s="24">
        <v>7791</v>
      </c>
      <c r="J7796" s="28">
        <v>0.42944233399999998</v>
      </c>
      <c r="L7796" s="24">
        <v>18376.757836437224</v>
      </c>
      <c r="N7796" s="24">
        <v>7791</v>
      </c>
      <c r="O7796" s="24">
        <f t="shared" si="1335"/>
        <v>14609.522479967594</v>
      </c>
      <c r="P7796" s="24">
        <f t="shared" si="1332"/>
        <v>14609.522479967594</v>
      </c>
      <c r="Q7796" s="24">
        <f t="shared" si="1333"/>
        <v>34355.386719999995</v>
      </c>
      <c r="R7796" s="24">
        <f t="shared" si="1336"/>
        <v>0</v>
      </c>
      <c r="S7796" s="24">
        <f t="shared" si="1337"/>
        <v>19745.864240032402</v>
      </c>
      <c r="T7796" s="24" t="str">
        <f t="shared" si="1338"/>
        <v>charge</v>
      </c>
      <c r="V7796" s="24">
        <f t="shared" si="1341"/>
        <v>0</v>
      </c>
      <c r="W7796" s="24">
        <f t="shared" si="1339"/>
        <v>4000</v>
      </c>
      <c r="X7796" s="24">
        <f t="shared" si="1342"/>
        <v>0</v>
      </c>
      <c r="Z7796" s="24">
        <f t="shared" si="1340"/>
        <v>0</v>
      </c>
      <c r="AB7796" s="24">
        <f t="shared" si="1334"/>
        <v>19745.864240032402</v>
      </c>
    </row>
    <row r="7797" x14ac:dyDescent="0.2">
      <c r="I7797" s="25">
        <v>7792</v>
      </c>
      <c r="J7797" s="29">
        <v>0.269701195</v>
      </c>
      <c r="L7797" s="25">
        <v>18280.836250519751</v>
      </c>
      <c r="N7797" s="25">
        <v>7792</v>
      </c>
      <c r="O7797" s="25">
        <f t="shared" si="1335"/>
        <v>14533.264819163203</v>
      </c>
      <c r="P7797" s="25">
        <f t="shared" si="1332"/>
        <v>14533.264819163203</v>
      </c>
      <c r="Q7797" s="25">
        <f t="shared" si="1333"/>
        <v>21576.095600000001</v>
      </c>
      <c r="R7797" s="25">
        <f t="shared" si="1336"/>
        <v>0</v>
      </c>
      <c r="S7797" s="25">
        <f t="shared" si="1337"/>
        <v>7042.8307808367972</v>
      </c>
      <c r="T7797" s="25" t="str">
        <f t="shared" si="1338"/>
        <v>charge</v>
      </c>
      <c r="V7797" s="25">
        <f t="shared" si="1341"/>
        <v>0</v>
      </c>
      <c r="W7797" s="25">
        <f t="shared" si="1339"/>
        <v>4000</v>
      </c>
      <c r="X7797" s="25">
        <f t="shared" si="1342"/>
        <v>0</v>
      </c>
      <c r="Z7797" s="25">
        <f t="shared" si="1340"/>
        <v>0</v>
      </c>
      <c r="AB7797" s="25">
        <f t="shared" si="1334"/>
        <v>7042.8307808367972</v>
      </c>
    </row>
    <row r="7798" x14ac:dyDescent="0.2">
      <c r="I7798" s="24">
        <v>7793</v>
      </c>
      <c r="J7798" s="28">
        <v>2.1449424999999998E-2</v>
      </c>
      <c r="L7798" s="24">
        <v>18876.688973927496</v>
      </c>
      <c r="N7798" s="24">
        <v>7793</v>
      </c>
      <c r="O7798" s="24">
        <f t="shared" si="1335"/>
        <v>15006.967734272359</v>
      </c>
      <c r="P7798" s="24">
        <f t="shared" si="1332"/>
        <v>15006.967734272359</v>
      </c>
      <c r="Q7798" s="24">
        <f t="shared" si="1333"/>
        <v>1715.9539999999997</v>
      </c>
      <c r="R7798" s="24">
        <f t="shared" si="1336"/>
        <v>13291.013734272359</v>
      </c>
      <c r="S7798" s="24">
        <f t="shared" si="1337"/>
        <v>0</v>
      </c>
      <c r="T7798" s="24" t="str">
        <f t="shared" si="1338"/>
        <v>drain</v>
      </c>
      <c r="V7798" s="24">
        <f t="shared" si="1341"/>
        <v>0</v>
      </c>
      <c r="W7798" s="24">
        <f t="shared" si="1339"/>
        <v>0</v>
      </c>
      <c r="X7798" s="24">
        <f t="shared" si="1342"/>
        <v>4000</v>
      </c>
      <c r="Z7798" s="24">
        <f t="shared" si="1340"/>
        <v>9291.0137342723592</v>
      </c>
      <c r="AB7798" s="24">
        <f t="shared" si="1334"/>
        <v>0</v>
      </c>
    </row>
    <row r="7799" x14ac:dyDescent="0.2">
      <c r="I7799" s="25">
        <v>7794</v>
      </c>
      <c r="J7799" s="29">
        <v>0</v>
      </c>
      <c r="L7799" s="25">
        <v>20586.419976520538</v>
      </c>
      <c r="N7799" s="25">
        <v>7794</v>
      </c>
      <c r="O7799" s="25">
        <f t="shared" si="1335"/>
        <v>16366.203881333828</v>
      </c>
      <c r="P7799" s="25">
        <f t="shared" si="1332"/>
        <v>16366.203881333828</v>
      </c>
      <c r="Q7799" s="25">
        <f t="shared" si="1333"/>
        <v>0</v>
      </c>
      <c r="R7799" s="25">
        <f t="shared" si="1336"/>
        <v>16366.203881333828</v>
      </c>
      <c r="S7799" s="25">
        <f t="shared" si="1337"/>
        <v>0</v>
      </c>
      <c r="T7799" s="25" t="str">
        <f t="shared" si="1338"/>
        <v>drain</v>
      </c>
      <c r="V7799" s="25">
        <f t="shared" si="1341"/>
        <v>0</v>
      </c>
      <c r="W7799" s="25">
        <f t="shared" si="1339"/>
        <v>0</v>
      </c>
      <c r="X7799" s="25">
        <f t="shared" si="1342"/>
        <v>0</v>
      </c>
      <c r="Z7799" s="25">
        <f t="shared" si="1340"/>
        <v>16366.203881333828</v>
      </c>
      <c r="AB7799" s="25">
        <f t="shared" si="1334"/>
        <v>0</v>
      </c>
    </row>
    <row r="7800" x14ac:dyDescent="0.2">
      <c r="I7800" s="24">
        <v>7795</v>
      </c>
      <c r="J7800" s="28">
        <v>0</v>
      </c>
      <c r="L7800" s="24">
        <v>21432.384949398038</v>
      </c>
      <c r="N7800" s="24">
        <v>7795</v>
      </c>
      <c r="O7800" s="24">
        <f t="shared" si="1335"/>
        <v>17038.74603477144</v>
      </c>
      <c r="P7800" s="24">
        <f t="shared" si="1332"/>
        <v>17038.74603477144</v>
      </c>
      <c r="Q7800" s="24">
        <f t="shared" si="1333"/>
        <v>0</v>
      </c>
      <c r="R7800" s="24">
        <f t="shared" si="1336"/>
        <v>17038.74603477144</v>
      </c>
      <c r="S7800" s="24">
        <f t="shared" si="1337"/>
        <v>0</v>
      </c>
      <c r="T7800" s="24" t="str">
        <f t="shared" si="1338"/>
        <v>drain</v>
      </c>
      <c r="V7800" s="24">
        <f t="shared" si="1341"/>
        <v>0</v>
      </c>
      <c r="W7800" s="24">
        <f t="shared" si="1339"/>
        <v>0</v>
      </c>
      <c r="X7800" s="24">
        <f t="shared" si="1342"/>
        <v>0</v>
      </c>
      <c r="Z7800" s="24">
        <f t="shared" si="1340"/>
        <v>17038.74603477144</v>
      </c>
      <c r="AB7800" s="24">
        <f t="shared" si="1334"/>
        <v>0</v>
      </c>
    </row>
    <row r="7801" x14ac:dyDescent="0.2">
      <c r="I7801" s="25">
        <v>7796</v>
      </c>
      <c r="J7801" s="29">
        <v>0</v>
      </c>
      <c r="L7801" s="25">
        <v>21407.436035346982</v>
      </c>
      <c r="N7801" s="25">
        <v>7796</v>
      </c>
      <c r="O7801" s="25">
        <f t="shared" si="1335"/>
        <v>17018.911648100853</v>
      </c>
      <c r="P7801" s="25">
        <f t="shared" si="1332"/>
        <v>17018.911648100853</v>
      </c>
      <c r="Q7801" s="25">
        <f t="shared" si="1333"/>
        <v>0</v>
      </c>
      <c r="R7801" s="25">
        <f t="shared" si="1336"/>
        <v>17018.911648100853</v>
      </c>
      <c r="S7801" s="25">
        <f t="shared" si="1337"/>
        <v>0</v>
      </c>
      <c r="T7801" s="25" t="str">
        <f t="shared" si="1338"/>
        <v>drain</v>
      </c>
      <c r="V7801" s="25">
        <f t="shared" si="1341"/>
        <v>0</v>
      </c>
      <c r="W7801" s="25">
        <f t="shared" si="1339"/>
        <v>0</v>
      </c>
      <c r="X7801" s="25">
        <f t="shared" si="1342"/>
        <v>0</v>
      </c>
      <c r="Z7801" s="25">
        <f t="shared" si="1340"/>
        <v>17018.911648100853</v>
      </c>
      <c r="AB7801" s="25">
        <f t="shared" si="1334"/>
        <v>0</v>
      </c>
    </row>
    <row r="7802" x14ac:dyDescent="0.2">
      <c r="I7802" s="24">
        <v>7797</v>
      </c>
      <c r="J7802" s="28">
        <v>0</v>
      </c>
      <c r="L7802" s="24">
        <v>21031.362784767149</v>
      </c>
      <c r="N7802" s="24">
        <v>7797</v>
      </c>
      <c r="O7802" s="24">
        <f t="shared" si="1335"/>
        <v>16719.933413889885</v>
      </c>
      <c r="P7802" s="24">
        <f t="shared" si="1332"/>
        <v>16719.933413889885</v>
      </c>
      <c r="Q7802" s="24">
        <f t="shared" si="1333"/>
        <v>0</v>
      </c>
      <c r="R7802" s="24">
        <f t="shared" si="1336"/>
        <v>16719.933413889885</v>
      </c>
      <c r="S7802" s="24">
        <f t="shared" si="1337"/>
        <v>0</v>
      </c>
      <c r="T7802" s="24" t="str">
        <f t="shared" si="1338"/>
        <v>drain</v>
      </c>
      <c r="V7802" s="24">
        <f t="shared" si="1341"/>
        <v>0</v>
      </c>
      <c r="W7802" s="24">
        <f t="shared" si="1339"/>
        <v>0</v>
      </c>
      <c r="X7802" s="24">
        <f t="shared" si="1342"/>
        <v>0</v>
      </c>
      <c r="Z7802" s="24">
        <f t="shared" si="1340"/>
        <v>16719.933413889885</v>
      </c>
      <c r="AB7802" s="24">
        <f t="shared" si="1334"/>
        <v>0</v>
      </c>
    </row>
    <row r="7803" x14ac:dyDescent="0.2">
      <c r="I7803" s="25">
        <v>7798</v>
      </c>
      <c r="J7803" s="29">
        <v>0</v>
      </c>
      <c r="L7803" s="25">
        <v>20075.417835807799</v>
      </c>
      <c r="N7803" s="25">
        <v>7798</v>
      </c>
      <c r="O7803" s="25">
        <f t="shared" si="1335"/>
        <v>15959.957179467201</v>
      </c>
      <c r="P7803" s="25">
        <f t="shared" si="1332"/>
        <v>15959.957179467201</v>
      </c>
      <c r="Q7803" s="25">
        <f t="shared" si="1333"/>
        <v>0</v>
      </c>
      <c r="R7803" s="25">
        <f t="shared" si="1336"/>
        <v>15959.957179467201</v>
      </c>
      <c r="S7803" s="25">
        <f t="shared" si="1337"/>
        <v>0</v>
      </c>
      <c r="T7803" s="25" t="str">
        <f t="shared" si="1338"/>
        <v>drain</v>
      </c>
      <c r="V7803" s="25">
        <f t="shared" si="1341"/>
        <v>0</v>
      </c>
      <c r="W7803" s="25">
        <f t="shared" si="1339"/>
        <v>0</v>
      </c>
      <c r="X7803" s="25">
        <f t="shared" si="1342"/>
        <v>0</v>
      </c>
      <c r="Z7803" s="25">
        <f t="shared" si="1340"/>
        <v>15959.957179467201</v>
      </c>
      <c r="AB7803" s="25">
        <f t="shared" si="1334"/>
        <v>0</v>
      </c>
    </row>
    <row r="7804" x14ac:dyDescent="0.2">
      <c r="I7804" s="24">
        <v>7799</v>
      </c>
      <c r="J7804" s="28">
        <v>0</v>
      </c>
      <c r="L7804" s="24">
        <v>18939.734880447388</v>
      </c>
      <c r="N7804" s="24">
        <v>7799</v>
      </c>
      <c r="O7804" s="24">
        <f t="shared" si="1335"/>
        <v>15057.089229955674</v>
      </c>
      <c r="P7804" s="24">
        <f t="shared" si="1332"/>
        <v>15057.089229955674</v>
      </c>
      <c r="Q7804" s="24">
        <f t="shared" si="1333"/>
        <v>0</v>
      </c>
      <c r="R7804" s="24">
        <f t="shared" si="1336"/>
        <v>15057.089229955674</v>
      </c>
      <c r="S7804" s="24">
        <f t="shared" si="1337"/>
        <v>0</v>
      </c>
      <c r="T7804" s="24" t="str">
        <f t="shared" si="1338"/>
        <v>drain</v>
      </c>
      <c r="V7804" s="24">
        <f t="shared" si="1341"/>
        <v>0</v>
      </c>
      <c r="W7804" s="24">
        <f t="shared" si="1339"/>
        <v>0</v>
      </c>
      <c r="X7804" s="24">
        <f t="shared" si="1342"/>
        <v>0</v>
      </c>
      <c r="Z7804" s="24">
        <f t="shared" si="1340"/>
        <v>15057.089229955674</v>
      </c>
      <c r="AB7804" s="24">
        <f t="shared" si="1334"/>
        <v>0</v>
      </c>
    </row>
    <row r="7805" x14ac:dyDescent="0.2">
      <c r="I7805" s="25">
        <v>7800</v>
      </c>
      <c r="J7805" s="29">
        <v>0</v>
      </c>
      <c r="L7805" s="25">
        <v>17503.962091445923</v>
      </c>
      <c r="N7805" s="25">
        <v>7800</v>
      </c>
      <c r="O7805" s="25">
        <f t="shared" si="1335"/>
        <v>13915.649862699509</v>
      </c>
      <c r="P7805" s="25">
        <f t="shared" si="1332"/>
        <v>13915.649862699509</v>
      </c>
      <c r="Q7805" s="25">
        <f t="shared" si="1333"/>
        <v>0</v>
      </c>
      <c r="R7805" s="25">
        <f t="shared" si="1336"/>
        <v>13915.649862699509</v>
      </c>
      <c r="S7805" s="25">
        <f t="shared" si="1337"/>
        <v>0</v>
      </c>
      <c r="T7805" s="25" t="str">
        <f t="shared" si="1338"/>
        <v>drain</v>
      </c>
      <c r="V7805" s="25">
        <f t="shared" si="1341"/>
        <v>0</v>
      </c>
      <c r="W7805" s="25">
        <f t="shared" si="1339"/>
        <v>0</v>
      </c>
      <c r="X7805" s="25">
        <f t="shared" si="1342"/>
        <v>0</v>
      </c>
      <c r="Z7805" s="25">
        <f t="shared" si="1340"/>
        <v>13915.649862699509</v>
      </c>
      <c r="AB7805" s="25">
        <f t="shared" si="1334"/>
        <v>0</v>
      </c>
    </row>
    <row r="7806" x14ac:dyDescent="0.2">
      <c r="I7806" s="24">
        <v>7801</v>
      </c>
      <c r="J7806" s="28">
        <v>0</v>
      </c>
      <c r="L7806" s="24">
        <v>15561.762239742278</v>
      </c>
      <c r="N7806" s="24">
        <v>7801</v>
      </c>
      <c r="O7806" s="24">
        <f t="shared" si="1335"/>
        <v>12371.600980595113</v>
      </c>
      <c r="P7806" s="24">
        <f t="shared" si="1332"/>
        <v>12371.600980595113</v>
      </c>
      <c r="Q7806" s="24">
        <f t="shared" si="1333"/>
        <v>0</v>
      </c>
      <c r="R7806" s="24">
        <f t="shared" si="1336"/>
        <v>12371.600980595113</v>
      </c>
      <c r="S7806" s="24">
        <f t="shared" si="1337"/>
        <v>0</v>
      </c>
      <c r="T7806" s="24" t="str">
        <f t="shared" si="1338"/>
        <v>drain</v>
      </c>
      <c r="V7806" s="24">
        <f t="shared" si="1341"/>
        <v>0</v>
      </c>
      <c r="W7806" s="24">
        <f t="shared" si="1339"/>
        <v>0</v>
      </c>
      <c r="X7806" s="24">
        <f t="shared" si="1342"/>
        <v>0</v>
      </c>
      <c r="Z7806" s="24">
        <f t="shared" si="1340"/>
        <v>12371.600980595113</v>
      </c>
      <c r="AB7806" s="24">
        <f t="shared" si="1334"/>
        <v>0</v>
      </c>
    </row>
    <row r="7807" x14ac:dyDescent="0.2">
      <c r="I7807" s="25">
        <v>7802</v>
      </c>
      <c r="J7807" s="29">
        <v>0</v>
      </c>
      <c r="L7807" s="25">
        <v>14157.975571727751</v>
      </c>
      <c r="N7807" s="25">
        <v>7802</v>
      </c>
      <c r="O7807" s="25">
        <f t="shared" si="1335"/>
        <v>11255.590579523563</v>
      </c>
      <c r="P7807" s="25">
        <f t="shared" si="1332"/>
        <v>11255.590579523563</v>
      </c>
      <c r="Q7807" s="25">
        <f t="shared" si="1333"/>
        <v>0</v>
      </c>
      <c r="R7807" s="25">
        <f t="shared" si="1336"/>
        <v>11255.590579523563</v>
      </c>
      <c r="S7807" s="25">
        <f t="shared" si="1337"/>
        <v>0</v>
      </c>
      <c r="T7807" s="25" t="str">
        <f t="shared" si="1338"/>
        <v>drain</v>
      </c>
      <c r="V7807" s="25">
        <f t="shared" si="1341"/>
        <v>0</v>
      </c>
      <c r="W7807" s="25">
        <f t="shared" si="1339"/>
        <v>0</v>
      </c>
      <c r="X7807" s="25">
        <f t="shared" si="1342"/>
        <v>0</v>
      </c>
      <c r="Z7807" s="25">
        <f t="shared" si="1340"/>
        <v>11255.590579523563</v>
      </c>
      <c r="AB7807" s="25">
        <f t="shared" si="1334"/>
        <v>0</v>
      </c>
    </row>
    <row r="7808" x14ac:dyDescent="0.2">
      <c r="I7808" s="24">
        <v>7803</v>
      </c>
      <c r="J7808" s="28">
        <v>0</v>
      </c>
      <c r="L7808" s="24">
        <v>13288.117504596708</v>
      </c>
      <c r="N7808" s="24">
        <v>7803</v>
      </c>
      <c r="O7808" s="24">
        <f t="shared" si="1335"/>
        <v>10564.053416154384</v>
      </c>
      <c r="P7808" s="24">
        <f t="shared" si="1332"/>
        <v>10564.053416154384</v>
      </c>
      <c r="Q7808" s="24">
        <f t="shared" si="1333"/>
        <v>0</v>
      </c>
      <c r="R7808" s="24">
        <f t="shared" si="1336"/>
        <v>10564.053416154384</v>
      </c>
      <c r="S7808" s="24">
        <f t="shared" si="1337"/>
        <v>0</v>
      </c>
      <c r="T7808" s="24" t="str">
        <f t="shared" si="1338"/>
        <v>drain</v>
      </c>
      <c r="V7808" s="24">
        <f t="shared" si="1341"/>
        <v>0</v>
      </c>
      <c r="W7808" s="24">
        <f t="shared" si="1339"/>
        <v>0</v>
      </c>
      <c r="X7808" s="24">
        <f t="shared" si="1342"/>
        <v>0</v>
      </c>
      <c r="Z7808" s="24">
        <f t="shared" si="1340"/>
        <v>10564.053416154384</v>
      </c>
      <c r="AB7808" s="24">
        <f t="shared" si="1334"/>
        <v>0</v>
      </c>
    </row>
    <row r="7809" x14ac:dyDescent="0.2">
      <c r="I7809" s="25">
        <v>7804</v>
      </c>
      <c r="J7809" s="29">
        <v>0</v>
      </c>
      <c r="L7809" s="25">
        <v>13328.657345008849</v>
      </c>
      <c r="N7809" s="25">
        <v>7804</v>
      </c>
      <c r="O7809" s="25">
        <f t="shared" si="1335"/>
        <v>10596.282589282035</v>
      </c>
      <c r="P7809" s="25">
        <f t="shared" si="1332"/>
        <v>10596.282589282035</v>
      </c>
      <c r="Q7809" s="25">
        <f t="shared" si="1333"/>
        <v>0</v>
      </c>
      <c r="R7809" s="25">
        <f t="shared" si="1336"/>
        <v>10596.282589282035</v>
      </c>
      <c r="S7809" s="25">
        <f t="shared" si="1337"/>
        <v>0</v>
      </c>
      <c r="T7809" s="25" t="str">
        <f t="shared" si="1338"/>
        <v>drain</v>
      </c>
      <c r="V7809" s="25">
        <f t="shared" si="1341"/>
        <v>0</v>
      </c>
      <c r="W7809" s="25">
        <f t="shared" si="1339"/>
        <v>0</v>
      </c>
      <c r="X7809" s="25">
        <f t="shared" si="1342"/>
        <v>0</v>
      </c>
      <c r="Z7809" s="25">
        <f t="shared" si="1340"/>
        <v>10596.282589282035</v>
      </c>
      <c r="AB7809" s="25">
        <f t="shared" si="1334"/>
        <v>0</v>
      </c>
    </row>
    <row r="7810" x14ac:dyDescent="0.2">
      <c r="I7810" s="24">
        <v>7805</v>
      </c>
      <c r="J7810" s="28">
        <v>0</v>
      </c>
      <c r="L7810" s="24">
        <v>13374.840445518492</v>
      </c>
      <c r="N7810" s="24">
        <v>7805</v>
      </c>
      <c r="O7810" s="24">
        <f t="shared" si="1335"/>
        <v>10632.998154187202</v>
      </c>
      <c r="P7810" s="24">
        <f t="shared" si="1332"/>
        <v>10632.998154187202</v>
      </c>
      <c r="Q7810" s="24">
        <f t="shared" si="1333"/>
        <v>0</v>
      </c>
      <c r="R7810" s="24">
        <f t="shared" si="1336"/>
        <v>10632.998154187202</v>
      </c>
      <c r="S7810" s="24">
        <f t="shared" si="1337"/>
        <v>0</v>
      </c>
      <c r="T7810" s="24" t="str">
        <f t="shared" si="1338"/>
        <v>drain</v>
      </c>
      <c r="V7810" s="24">
        <f t="shared" si="1341"/>
        <v>0</v>
      </c>
      <c r="W7810" s="24">
        <f t="shared" si="1339"/>
        <v>0</v>
      </c>
      <c r="X7810" s="24">
        <f t="shared" si="1342"/>
        <v>0</v>
      </c>
      <c r="Z7810" s="24">
        <f t="shared" si="1340"/>
        <v>10632.998154187202</v>
      </c>
      <c r="AB7810" s="24">
        <f t="shared" si="1334"/>
        <v>0</v>
      </c>
    </row>
    <row r="7811" x14ac:dyDescent="0.2">
      <c r="I7811" s="25">
        <v>7806</v>
      </c>
      <c r="J7811" s="29">
        <v>0</v>
      </c>
      <c r="L7811" s="25">
        <v>14047.429264163969</v>
      </c>
      <c r="N7811" s="25">
        <v>7806</v>
      </c>
      <c r="O7811" s="25">
        <f t="shared" si="1335"/>
        <v>11167.706265010356</v>
      </c>
      <c r="P7811" s="25">
        <f t="shared" si="1332"/>
        <v>11167.706265010356</v>
      </c>
      <c r="Q7811" s="25">
        <f t="shared" si="1333"/>
        <v>0</v>
      </c>
      <c r="R7811" s="25">
        <f t="shared" si="1336"/>
        <v>11167.706265010356</v>
      </c>
      <c r="S7811" s="25">
        <f t="shared" si="1337"/>
        <v>0</v>
      </c>
      <c r="T7811" s="25" t="str">
        <f t="shared" si="1338"/>
        <v>drain</v>
      </c>
      <c r="V7811" s="25">
        <f t="shared" si="1341"/>
        <v>0</v>
      </c>
      <c r="W7811" s="25">
        <f t="shared" si="1339"/>
        <v>0</v>
      </c>
      <c r="X7811" s="25">
        <f t="shared" si="1342"/>
        <v>0</v>
      </c>
      <c r="Z7811" s="25">
        <f t="shared" si="1340"/>
        <v>11167.706265010356</v>
      </c>
      <c r="AB7811" s="25">
        <f t="shared" si="1334"/>
        <v>0</v>
      </c>
    </row>
    <row r="7812" x14ac:dyDescent="0.2">
      <c r="I7812" s="24">
        <v>7807</v>
      </c>
      <c r="J7812" s="28">
        <v>0</v>
      </c>
      <c r="L7812" s="24">
        <v>15222.303855323791</v>
      </c>
      <c r="N7812" s="24">
        <v>7807</v>
      </c>
      <c r="O7812" s="24">
        <f t="shared" si="1335"/>
        <v>12101.731564982414</v>
      </c>
      <c r="P7812" s="24">
        <f t="shared" si="1332"/>
        <v>12101.731564982414</v>
      </c>
      <c r="Q7812" s="24">
        <f t="shared" si="1333"/>
        <v>0</v>
      </c>
      <c r="R7812" s="24">
        <f t="shared" si="1336"/>
        <v>12101.731564982414</v>
      </c>
      <c r="S7812" s="24">
        <f t="shared" si="1337"/>
        <v>0</v>
      </c>
      <c r="T7812" s="24" t="str">
        <f t="shared" si="1338"/>
        <v>drain</v>
      </c>
      <c r="V7812" s="24">
        <f t="shared" si="1341"/>
        <v>0</v>
      </c>
      <c r="W7812" s="24">
        <f t="shared" si="1339"/>
        <v>0</v>
      </c>
      <c r="X7812" s="24">
        <f t="shared" si="1342"/>
        <v>0</v>
      </c>
      <c r="Z7812" s="24">
        <f t="shared" si="1340"/>
        <v>12101.731564982414</v>
      </c>
      <c r="AB7812" s="24">
        <f t="shared" si="1334"/>
        <v>0</v>
      </c>
    </row>
    <row r="7813" x14ac:dyDescent="0.2">
      <c r="I7813" s="25">
        <v>7808</v>
      </c>
      <c r="J7813" s="29">
        <v>0.313352827</v>
      </c>
      <c r="L7813" s="25">
        <v>16710.470972728726</v>
      </c>
      <c r="N7813" s="25">
        <v>7808</v>
      </c>
      <c r="O7813" s="25">
        <f t="shared" si="1335"/>
        <v>13284.824423319338</v>
      </c>
      <c r="P7813" s="25">
        <f t="shared" si="1332"/>
        <v>13284.824423319338</v>
      </c>
      <c r="Q7813" s="25">
        <f t="shared" si="1333"/>
        <v>25068.226159999998</v>
      </c>
      <c r="R7813" s="25">
        <f t="shared" si="1336"/>
        <v>0</v>
      </c>
      <c r="S7813" s="25">
        <f t="shared" si="1337"/>
        <v>11783.40173668066</v>
      </c>
      <c r="T7813" s="25" t="str">
        <f t="shared" si="1338"/>
        <v>charge</v>
      </c>
      <c r="V7813" s="25">
        <f t="shared" si="1341"/>
        <v>4000</v>
      </c>
      <c r="W7813" s="25">
        <f t="shared" si="1339"/>
        <v>4000</v>
      </c>
      <c r="X7813" s="25">
        <f t="shared" si="1342"/>
        <v>0</v>
      </c>
      <c r="Z7813" s="25">
        <f t="shared" si="1340"/>
        <v>0</v>
      </c>
      <c r="AB7813" s="25">
        <f t="shared" si="1334"/>
        <v>7783.4017366806602</v>
      </c>
    </row>
    <row r="7814" x14ac:dyDescent="0.2">
      <c r="I7814" s="24">
        <v>7809</v>
      </c>
      <c r="J7814" s="28">
        <v>0.61920231599999997</v>
      </c>
      <c r="L7814" s="24">
        <v>17134.036882019042</v>
      </c>
      <c r="N7814" s="24">
        <v>7809</v>
      </c>
      <c r="O7814" s="24">
        <f t="shared" si="1335"/>
        <v>13621.559321205139</v>
      </c>
      <c r="P7814" s="24">
        <f t="shared" ref="P7814:P7877" si="1343">O7814-$E$8*$E$9</f>
        <v>13621.559321205139</v>
      </c>
      <c r="Q7814" s="24">
        <f t="shared" ref="Q7814:Q7877" si="1344">J7814*$E$7</f>
        <v>49536.185279999998</v>
      </c>
      <c r="R7814" s="24">
        <f t="shared" si="1336"/>
        <v>0</v>
      </c>
      <c r="S7814" s="24">
        <f t="shared" si="1337"/>
        <v>35914.625958794859</v>
      </c>
      <c r="T7814" s="24" t="str">
        <f t="shared" si="1338"/>
        <v>charge</v>
      </c>
      <c r="V7814" s="24">
        <f t="shared" si="1341"/>
        <v>0</v>
      </c>
      <c r="W7814" s="24">
        <f t="shared" si="1339"/>
        <v>4000</v>
      </c>
      <c r="X7814" s="24">
        <f t="shared" si="1342"/>
        <v>0</v>
      </c>
      <c r="Z7814" s="24">
        <f t="shared" si="1340"/>
        <v>0</v>
      </c>
      <c r="AB7814" s="24">
        <f t="shared" ref="AB7814:AB7877" si="1345">IF(T7814="charge",(S7814-V7814),0)</f>
        <v>35914.625958794859</v>
      </c>
    </row>
    <row r="7815" x14ac:dyDescent="0.2">
      <c r="I7815" s="25">
        <v>7810</v>
      </c>
      <c r="J7815" s="29">
        <v>0.68077717700000007</v>
      </c>
      <c r="L7815" s="25">
        <v>17703.837931728362</v>
      </c>
      <c r="N7815" s="25">
        <v>7810</v>
      </c>
      <c r="O7815" s="25">
        <f t="shared" ref="O7815:O7878" si="1346">L7815*$O$2</f>
        <v>14074.551155724048</v>
      </c>
      <c r="P7815" s="25">
        <f t="shared" si="1343"/>
        <v>14074.551155724048</v>
      </c>
      <c r="Q7815" s="25">
        <f t="shared" si="1344"/>
        <v>54462.174160000002</v>
      </c>
      <c r="R7815" s="25">
        <f t="shared" ref="R7815:R7878" si="1347">IF(P7815&gt;Q7815,P7815-Q7815,0)</f>
        <v>0</v>
      </c>
      <c r="S7815" s="25">
        <f t="shared" ref="S7815:S7878" si="1348">IF(Q7815&gt;P7815,Q7815-P7815,0)</f>
        <v>40387.623004275956</v>
      </c>
      <c r="T7815" s="25" t="str">
        <f t="shared" ref="T7815:T7878" si="1349">IF(P7815&gt;Q7815,"drain","charge")</f>
        <v>charge</v>
      </c>
      <c r="V7815" s="25">
        <f t="shared" si="1341"/>
        <v>0</v>
      </c>
      <c r="W7815" s="25">
        <f t="shared" ref="W7815:W7878" si="1350">IF(W7814+S7815&gt;$E$11,$E$11,IF(T7815="charge",W7814+(S7815*$E$12),IF((W7814-R7815)&gt;0,W7814-R7815,0)))</f>
        <v>4000</v>
      </c>
      <c r="X7815" s="25">
        <f t="shared" si="1342"/>
        <v>0</v>
      </c>
      <c r="Z7815" s="25">
        <f t="shared" ref="Z7815:Z7878" si="1351">R7815-X7815</f>
        <v>0</v>
      </c>
      <c r="AB7815" s="25">
        <f t="shared" si="1345"/>
        <v>40387.623004275956</v>
      </c>
    </row>
    <row r="7816" x14ac:dyDescent="0.2">
      <c r="I7816" s="24">
        <v>7811</v>
      </c>
      <c r="J7816" s="28">
        <v>0.69109831399999999</v>
      </c>
      <c r="L7816" s="24">
        <v>17847.857930183411</v>
      </c>
      <c r="N7816" s="24">
        <v>7811</v>
      </c>
      <c r="O7816" s="24">
        <f t="shared" si="1346"/>
        <v>14189.047054495812</v>
      </c>
      <c r="P7816" s="24">
        <f t="shared" si="1343"/>
        <v>14189.047054495812</v>
      </c>
      <c r="Q7816" s="24">
        <f t="shared" si="1344"/>
        <v>55287.865120000002</v>
      </c>
      <c r="R7816" s="24">
        <f t="shared" si="1347"/>
        <v>0</v>
      </c>
      <c r="S7816" s="24">
        <f t="shared" si="1348"/>
        <v>41098.818065504194</v>
      </c>
      <c r="T7816" s="24" t="str">
        <f t="shared" si="1349"/>
        <v>charge</v>
      </c>
      <c r="V7816" s="24">
        <f t="shared" ref="V7816:V7879" si="1352">IF(W7816&gt;=W7815,(W7816-W7815),0)</f>
        <v>0</v>
      </c>
      <c r="W7816" s="24">
        <f t="shared" si="1350"/>
        <v>4000</v>
      </c>
      <c r="X7816" s="24">
        <f t="shared" ref="X7816:X7879" si="1353">IF(T7816="drain",W7815-W7816,0)</f>
        <v>0</v>
      </c>
      <c r="Z7816" s="24">
        <f t="shared" si="1351"/>
        <v>0</v>
      </c>
      <c r="AB7816" s="24">
        <f t="shared" si="1345"/>
        <v>41098.818065504194</v>
      </c>
    </row>
    <row r="7817" x14ac:dyDescent="0.2">
      <c r="I7817" s="25">
        <v>7812</v>
      </c>
      <c r="J7817" s="29">
        <v>0.66048068199999999</v>
      </c>
      <c r="L7817" s="25">
        <v>17739.703335189817</v>
      </c>
      <c r="N7817" s="25">
        <v>7812</v>
      </c>
      <c r="O7817" s="25">
        <f t="shared" si="1346"/>
        <v>14103.064151475905</v>
      </c>
      <c r="P7817" s="25">
        <f t="shared" si="1343"/>
        <v>14103.064151475905</v>
      </c>
      <c r="Q7817" s="25">
        <f t="shared" si="1344"/>
        <v>52838.454559999998</v>
      </c>
      <c r="R7817" s="25">
        <f t="shared" si="1347"/>
        <v>0</v>
      </c>
      <c r="S7817" s="25">
        <f t="shared" si="1348"/>
        <v>38735.390408524094</v>
      </c>
      <c r="T7817" s="25" t="str">
        <f t="shared" si="1349"/>
        <v>charge</v>
      </c>
      <c r="V7817" s="25">
        <f t="shared" si="1352"/>
        <v>0</v>
      </c>
      <c r="W7817" s="25">
        <f t="shared" si="1350"/>
        <v>4000</v>
      </c>
      <c r="X7817" s="25">
        <f t="shared" si="1353"/>
        <v>0</v>
      </c>
      <c r="Z7817" s="25">
        <f t="shared" si="1351"/>
        <v>0</v>
      </c>
      <c r="AB7817" s="25">
        <f t="shared" si="1345"/>
        <v>38735.390408524094</v>
      </c>
    </row>
    <row r="7818" x14ac:dyDescent="0.2">
      <c r="I7818" s="24">
        <v>7813</v>
      </c>
      <c r="J7818" s="28">
        <v>0.63153636899999999</v>
      </c>
      <c r="L7818" s="24">
        <v>17950.101378917694</v>
      </c>
      <c r="N7818" s="24">
        <v>7813</v>
      </c>
      <c r="O7818" s="24">
        <f t="shared" si="1346"/>
        <v>14270.330596239568</v>
      </c>
      <c r="P7818" s="24">
        <f t="shared" si="1343"/>
        <v>14270.330596239568</v>
      </c>
      <c r="Q7818" s="24">
        <f t="shared" si="1344"/>
        <v>50522.909520000001</v>
      </c>
      <c r="R7818" s="24">
        <f t="shared" si="1347"/>
        <v>0</v>
      </c>
      <c r="S7818" s="24">
        <f t="shared" si="1348"/>
        <v>36252.578923760433</v>
      </c>
      <c r="T7818" s="24" t="str">
        <f t="shared" si="1349"/>
        <v>charge</v>
      </c>
      <c r="V7818" s="24">
        <f t="shared" si="1352"/>
        <v>0</v>
      </c>
      <c r="W7818" s="24">
        <f t="shared" si="1350"/>
        <v>4000</v>
      </c>
      <c r="X7818" s="24">
        <f t="shared" si="1353"/>
        <v>0</v>
      </c>
      <c r="Z7818" s="24">
        <f t="shared" si="1351"/>
        <v>0</v>
      </c>
      <c r="AB7818" s="24">
        <f t="shared" si="1345"/>
        <v>36252.578923760433</v>
      </c>
    </row>
    <row r="7819" x14ac:dyDescent="0.2">
      <c r="I7819" s="25">
        <v>7814</v>
      </c>
      <c r="J7819" s="29">
        <v>0.52669538199999999</v>
      </c>
      <c r="L7819" s="25">
        <v>18228.89548883438</v>
      </c>
      <c r="N7819" s="25">
        <v>7814</v>
      </c>
      <c r="O7819" s="25">
        <f t="shared" si="1346"/>
        <v>14491.971913623333</v>
      </c>
      <c r="P7819" s="25">
        <f t="shared" si="1343"/>
        <v>14491.971913623333</v>
      </c>
      <c r="Q7819" s="25">
        <f t="shared" si="1344"/>
        <v>42135.630559999998</v>
      </c>
      <c r="R7819" s="25">
        <f t="shared" si="1347"/>
        <v>0</v>
      </c>
      <c r="S7819" s="25">
        <f t="shared" si="1348"/>
        <v>27643.658646376665</v>
      </c>
      <c r="T7819" s="25" t="str">
        <f t="shared" si="1349"/>
        <v>charge</v>
      </c>
      <c r="V7819" s="25">
        <f t="shared" si="1352"/>
        <v>0</v>
      </c>
      <c r="W7819" s="25">
        <f t="shared" si="1350"/>
        <v>4000</v>
      </c>
      <c r="X7819" s="25">
        <f t="shared" si="1353"/>
        <v>0</v>
      </c>
      <c r="Z7819" s="25">
        <f t="shared" si="1351"/>
        <v>0</v>
      </c>
      <c r="AB7819" s="25">
        <f t="shared" si="1345"/>
        <v>27643.658646376665</v>
      </c>
    </row>
    <row r="7820" x14ac:dyDescent="0.2">
      <c r="I7820" s="24">
        <v>7815</v>
      </c>
      <c r="J7820" s="28">
        <v>0.41303556800000002</v>
      </c>
      <c r="L7820" s="24">
        <v>18582.986533546446</v>
      </c>
      <c r="N7820" s="24">
        <v>7815</v>
      </c>
      <c r="O7820" s="24">
        <f t="shared" si="1346"/>
        <v>14773.474294169426</v>
      </c>
      <c r="P7820" s="24">
        <f t="shared" si="1343"/>
        <v>14773.474294169426</v>
      </c>
      <c r="Q7820" s="24">
        <f t="shared" si="1344"/>
        <v>33042.845440000005</v>
      </c>
      <c r="R7820" s="24">
        <f t="shared" si="1347"/>
        <v>0</v>
      </c>
      <c r="S7820" s="24">
        <f t="shared" si="1348"/>
        <v>18269.371145830577</v>
      </c>
      <c r="T7820" s="24" t="str">
        <f t="shared" si="1349"/>
        <v>charge</v>
      </c>
      <c r="V7820" s="24">
        <f t="shared" si="1352"/>
        <v>0</v>
      </c>
      <c r="W7820" s="24">
        <f t="shared" si="1350"/>
        <v>4000</v>
      </c>
      <c r="X7820" s="24">
        <f t="shared" si="1353"/>
        <v>0</v>
      </c>
      <c r="Z7820" s="24">
        <f t="shared" si="1351"/>
        <v>0</v>
      </c>
      <c r="AB7820" s="24">
        <f t="shared" si="1345"/>
        <v>18269.371145830577</v>
      </c>
    </row>
    <row r="7821" x14ac:dyDescent="0.2">
      <c r="I7821" s="25">
        <v>7816</v>
      </c>
      <c r="J7821" s="29">
        <v>0.27521147499999998</v>
      </c>
      <c r="L7821" s="25">
        <v>18729.331326770782</v>
      </c>
      <c r="N7821" s="25">
        <v>7816</v>
      </c>
      <c r="O7821" s="25">
        <f t="shared" si="1346"/>
        <v>14889.818404782773</v>
      </c>
      <c r="P7821" s="25">
        <f t="shared" si="1343"/>
        <v>14889.818404782773</v>
      </c>
      <c r="Q7821" s="25">
        <f t="shared" si="1344"/>
        <v>22016.917999999998</v>
      </c>
      <c r="R7821" s="25">
        <f t="shared" si="1347"/>
        <v>0</v>
      </c>
      <c r="S7821" s="25">
        <f t="shared" si="1348"/>
        <v>7127.0995952172252</v>
      </c>
      <c r="T7821" s="25" t="str">
        <f t="shared" si="1349"/>
        <v>charge</v>
      </c>
      <c r="V7821" s="25">
        <f t="shared" si="1352"/>
        <v>0</v>
      </c>
      <c r="W7821" s="25">
        <f t="shared" si="1350"/>
        <v>4000</v>
      </c>
      <c r="X7821" s="25">
        <f t="shared" si="1353"/>
        <v>0</v>
      </c>
      <c r="Z7821" s="25">
        <f t="shared" si="1351"/>
        <v>0</v>
      </c>
      <c r="AB7821" s="25">
        <f t="shared" si="1345"/>
        <v>7127.0995952172252</v>
      </c>
    </row>
    <row r="7822" x14ac:dyDescent="0.2">
      <c r="I7822" s="24">
        <v>7817</v>
      </c>
      <c r="J7822" s="28">
        <v>1.9948264E-2</v>
      </c>
      <c r="L7822" s="24">
        <v>18620.856994628906</v>
      </c>
      <c r="N7822" s="24">
        <v>7817</v>
      </c>
      <c r="O7822" s="24">
        <f t="shared" si="1346"/>
        <v>14803.581310729982</v>
      </c>
      <c r="P7822" s="24">
        <f t="shared" si="1343"/>
        <v>14803.581310729982</v>
      </c>
      <c r="Q7822" s="24">
        <f t="shared" si="1344"/>
        <v>1595.86112</v>
      </c>
      <c r="R7822" s="24">
        <f t="shared" si="1347"/>
        <v>13207.720190729982</v>
      </c>
      <c r="S7822" s="24">
        <f t="shared" si="1348"/>
        <v>0</v>
      </c>
      <c r="T7822" s="24" t="str">
        <f t="shared" si="1349"/>
        <v>drain</v>
      </c>
      <c r="V7822" s="24">
        <f t="shared" si="1352"/>
        <v>0</v>
      </c>
      <c r="W7822" s="24">
        <f t="shared" si="1350"/>
        <v>0</v>
      </c>
      <c r="X7822" s="24">
        <f t="shared" si="1353"/>
        <v>4000</v>
      </c>
      <c r="Z7822" s="24">
        <f t="shared" si="1351"/>
        <v>9207.7201907299823</v>
      </c>
      <c r="AB7822" s="24">
        <f t="shared" si="1345"/>
        <v>0</v>
      </c>
    </row>
    <row r="7823" x14ac:dyDescent="0.2">
      <c r="I7823" s="25">
        <v>7818</v>
      </c>
      <c r="J7823" s="29">
        <v>0</v>
      </c>
      <c r="L7823" s="25">
        <v>20334.263224601746</v>
      </c>
      <c r="N7823" s="25">
        <v>7818</v>
      </c>
      <c r="O7823" s="25">
        <f t="shared" si="1346"/>
        <v>16165.739263558389</v>
      </c>
      <c r="P7823" s="25">
        <f t="shared" si="1343"/>
        <v>16165.739263558389</v>
      </c>
      <c r="Q7823" s="25">
        <f t="shared" si="1344"/>
        <v>0</v>
      </c>
      <c r="R7823" s="25">
        <f t="shared" si="1347"/>
        <v>16165.739263558389</v>
      </c>
      <c r="S7823" s="25">
        <f t="shared" si="1348"/>
        <v>0</v>
      </c>
      <c r="T7823" s="25" t="str">
        <f t="shared" si="1349"/>
        <v>drain</v>
      </c>
      <c r="V7823" s="25">
        <f t="shared" si="1352"/>
        <v>0</v>
      </c>
      <c r="W7823" s="25">
        <f t="shared" si="1350"/>
        <v>0</v>
      </c>
      <c r="X7823" s="25">
        <f t="shared" si="1353"/>
        <v>0</v>
      </c>
      <c r="Z7823" s="25">
        <f t="shared" si="1351"/>
        <v>16165.739263558389</v>
      </c>
      <c r="AB7823" s="25">
        <f t="shared" si="1345"/>
        <v>0</v>
      </c>
    </row>
    <row r="7824" x14ac:dyDescent="0.2">
      <c r="I7824" s="24">
        <v>7819</v>
      </c>
      <c r="J7824" s="28">
        <v>0</v>
      </c>
      <c r="L7824" s="24">
        <v>21210.370749282836</v>
      </c>
      <c r="N7824" s="24">
        <v>7819</v>
      </c>
      <c r="O7824" s="24">
        <f t="shared" si="1346"/>
        <v>16862.244745679855</v>
      </c>
      <c r="P7824" s="24">
        <f t="shared" si="1343"/>
        <v>16862.244745679855</v>
      </c>
      <c r="Q7824" s="24">
        <f t="shared" si="1344"/>
        <v>0</v>
      </c>
      <c r="R7824" s="24">
        <f t="shared" si="1347"/>
        <v>16862.244745679855</v>
      </c>
      <c r="S7824" s="24">
        <f t="shared" si="1348"/>
        <v>0</v>
      </c>
      <c r="T7824" s="24" t="str">
        <f t="shared" si="1349"/>
        <v>drain</v>
      </c>
      <c r="V7824" s="24">
        <f t="shared" si="1352"/>
        <v>0</v>
      </c>
      <c r="W7824" s="24">
        <f t="shared" si="1350"/>
        <v>0</v>
      </c>
      <c r="X7824" s="24">
        <f t="shared" si="1353"/>
        <v>0</v>
      </c>
      <c r="Z7824" s="24">
        <f t="shared" si="1351"/>
        <v>16862.244745679855</v>
      </c>
      <c r="AB7824" s="24">
        <f t="shared" si="1345"/>
        <v>0</v>
      </c>
    </row>
    <row r="7825" x14ac:dyDescent="0.2">
      <c r="I7825" s="25">
        <v>7820</v>
      </c>
      <c r="J7825" s="29">
        <v>0</v>
      </c>
      <c r="L7825" s="25">
        <v>21198.495719623563</v>
      </c>
      <c r="N7825" s="25">
        <v>7820</v>
      </c>
      <c r="O7825" s="25">
        <f t="shared" si="1346"/>
        <v>16852.804097100732</v>
      </c>
      <c r="P7825" s="25">
        <f t="shared" si="1343"/>
        <v>16852.804097100732</v>
      </c>
      <c r="Q7825" s="25">
        <f t="shared" si="1344"/>
        <v>0</v>
      </c>
      <c r="R7825" s="25">
        <f t="shared" si="1347"/>
        <v>16852.804097100732</v>
      </c>
      <c r="S7825" s="25">
        <f t="shared" si="1348"/>
        <v>0</v>
      </c>
      <c r="T7825" s="25" t="str">
        <f t="shared" si="1349"/>
        <v>drain</v>
      </c>
      <c r="V7825" s="25">
        <f t="shared" si="1352"/>
        <v>0</v>
      </c>
      <c r="W7825" s="25">
        <f t="shared" si="1350"/>
        <v>0</v>
      </c>
      <c r="X7825" s="25">
        <f t="shared" si="1353"/>
        <v>0</v>
      </c>
      <c r="Z7825" s="25">
        <f t="shared" si="1351"/>
        <v>16852.804097100732</v>
      </c>
      <c r="AB7825" s="25">
        <f t="shared" si="1345"/>
        <v>0</v>
      </c>
    </row>
    <row r="7826" x14ac:dyDescent="0.2">
      <c r="I7826" s="24">
        <v>7821</v>
      </c>
      <c r="J7826" s="28">
        <v>0</v>
      </c>
      <c r="L7826" s="24">
        <v>20895.804249191282</v>
      </c>
      <c r="N7826" s="24">
        <v>7821</v>
      </c>
      <c r="O7826" s="24">
        <f t="shared" si="1346"/>
        <v>16612.164378107071</v>
      </c>
      <c r="P7826" s="24">
        <f t="shared" si="1343"/>
        <v>16612.164378107071</v>
      </c>
      <c r="Q7826" s="24">
        <f t="shared" si="1344"/>
        <v>0</v>
      </c>
      <c r="R7826" s="24">
        <f t="shared" si="1347"/>
        <v>16612.164378107071</v>
      </c>
      <c r="S7826" s="24">
        <f t="shared" si="1348"/>
        <v>0</v>
      </c>
      <c r="T7826" s="24" t="str">
        <f t="shared" si="1349"/>
        <v>drain</v>
      </c>
      <c r="V7826" s="24">
        <f t="shared" si="1352"/>
        <v>0</v>
      </c>
      <c r="W7826" s="24">
        <f t="shared" si="1350"/>
        <v>0</v>
      </c>
      <c r="X7826" s="24">
        <f t="shared" si="1353"/>
        <v>0</v>
      </c>
      <c r="Z7826" s="24">
        <f t="shared" si="1351"/>
        <v>16612.164378107071</v>
      </c>
      <c r="AB7826" s="24">
        <f t="shared" si="1345"/>
        <v>0</v>
      </c>
    </row>
    <row r="7827" x14ac:dyDescent="0.2">
      <c r="I7827" s="25">
        <v>7822</v>
      </c>
      <c r="J7827" s="29">
        <v>0</v>
      </c>
      <c r="L7827" s="25">
        <v>20272.895841598511</v>
      </c>
      <c r="N7827" s="25">
        <v>7822</v>
      </c>
      <c r="O7827" s="25">
        <f t="shared" si="1346"/>
        <v>16116.952194070816</v>
      </c>
      <c r="P7827" s="25">
        <f t="shared" si="1343"/>
        <v>16116.952194070816</v>
      </c>
      <c r="Q7827" s="25">
        <f t="shared" si="1344"/>
        <v>0</v>
      </c>
      <c r="R7827" s="25">
        <f t="shared" si="1347"/>
        <v>16116.952194070816</v>
      </c>
      <c r="S7827" s="25">
        <f t="shared" si="1348"/>
        <v>0</v>
      </c>
      <c r="T7827" s="25" t="str">
        <f t="shared" si="1349"/>
        <v>drain</v>
      </c>
      <c r="V7827" s="25">
        <f t="shared" si="1352"/>
        <v>0</v>
      </c>
      <c r="W7827" s="25">
        <f t="shared" si="1350"/>
        <v>0</v>
      </c>
      <c r="X7827" s="25">
        <f t="shared" si="1353"/>
        <v>0</v>
      </c>
      <c r="Z7827" s="25">
        <f t="shared" si="1351"/>
        <v>16116.952194070816</v>
      </c>
      <c r="AB7827" s="25">
        <f t="shared" si="1345"/>
        <v>0</v>
      </c>
    </row>
    <row r="7828" x14ac:dyDescent="0.2">
      <c r="I7828" s="24">
        <v>7823</v>
      </c>
      <c r="J7828" s="28">
        <v>0</v>
      </c>
      <c r="L7828" s="24">
        <v>19053.424304485321</v>
      </c>
      <c r="N7828" s="24">
        <v>7823</v>
      </c>
      <c r="O7828" s="24">
        <f t="shared" si="1346"/>
        <v>15147.472322065831</v>
      </c>
      <c r="P7828" s="24">
        <f t="shared" si="1343"/>
        <v>15147.472322065831</v>
      </c>
      <c r="Q7828" s="24">
        <f t="shared" si="1344"/>
        <v>0</v>
      </c>
      <c r="R7828" s="24">
        <f t="shared" si="1347"/>
        <v>15147.472322065831</v>
      </c>
      <c r="S7828" s="24">
        <f t="shared" si="1348"/>
        <v>0</v>
      </c>
      <c r="T7828" s="24" t="str">
        <f t="shared" si="1349"/>
        <v>drain</v>
      </c>
      <c r="V7828" s="24">
        <f t="shared" si="1352"/>
        <v>0</v>
      </c>
      <c r="W7828" s="24">
        <f t="shared" si="1350"/>
        <v>0</v>
      </c>
      <c r="X7828" s="24">
        <f t="shared" si="1353"/>
        <v>0</v>
      </c>
      <c r="Z7828" s="24">
        <f t="shared" si="1351"/>
        <v>15147.472322065831</v>
      </c>
      <c r="AB7828" s="24">
        <f t="shared" si="1345"/>
        <v>0</v>
      </c>
    </row>
    <row r="7829" x14ac:dyDescent="0.2">
      <c r="I7829" s="25">
        <v>7824</v>
      </c>
      <c r="J7829" s="29">
        <v>0</v>
      </c>
      <c r="L7829" s="25">
        <v>17554.865930461881</v>
      </c>
      <c r="N7829" s="25">
        <v>7824</v>
      </c>
      <c r="O7829" s="25">
        <f t="shared" si="1346"/>
        <v>13956.118414717197</v>
      </c>
      <c r="P7829" s="25">
        <f t="shared" si="1343"/>
        <v>13956.118414717197</v>
      </c>
      <c r="Q7829" s="25">
        <f t="shared" si="1344"/>
        <v>0</v>
      </c>
      <c r="R7829" s="25">
        <f t="shared" si="1347"/>
        <v>13956.118414717197</v>
      </c>
      <c r="S7829" s="25">
        <f t="shared" si="1348"/>
        <v>0</v>
      </c>
      <c r="T7829" s="25" t="str">
        <f t="shared" si="1349"/>
        <v>drain</v>
      </c>
      <c r="V7829" s="25">
        <f t="shared" si="1352"/>
        <v>0</v>
      </c>
      <c r="W7829" s="25">
        <f t="shared" si="1350"/>
        <v>0</v>
      </c>
      <c r="X7829" s="25">
        <f t="shared" si="1353"/>
        <v>0</v>
      </c>
      <c r="Z7829" s="25">
        <f t="shared" si="1351"/>
        <v>13956.118414717197</v>
      </c>
      <c r="AB7829" s="25">
        <f t="shared" si="1345"/>
        <v>0</v>
      </c>
    </row>
    <row r="7830" x14ac:dyDescent="0.2">
      <c r="I7830" s="24">
        <v>7825</v>
      </c>
      <c r="J7830" s="28">
        <v>0</v>
      </c>
      <c r="L7830" s="24">
        <v>15661.443757534025</v>
      </c>
      <c r="N7830" s="24">
        <v>7825</v>
      </c>
      <c r="O7830" s="24">
        <f t="shared" si="1346"/>
        <v>12450.847787239551</v>
      </c>
      <c r="P7830" s="24">
        <f t="shared" si="1343"/>
        <v>12450.847787239551</v>
      </c>
      <c r="Q7830" s="24">
        <f t="shared" si="1344"/>
        <v>0</v>
      </c>
      <c r="R7830" s="24">
        <f t="shared" si="1347"/>
        <v>12450.847787239551</v>
      </c>
      <c r="S7830" s="24">
        <f t="shared" si="1348"/>
        <v>0</v>
      </c>
      <c r="T7830" s="24" t="str">
        <f t="shared" si="1349"/>
        <v>drain</v>
      </c>
      <c r="V7830" s="24">
        <f t="shared" si="1352"/>
        <v>0</v>
      </c>
      <c r="W7830" s="24">
        <f t="shared" si="1350"/>
        <v>0</v>
      </c>
      <c r="X7830" s="24">
        <f t="shared" si="1353"/>
        <v>0</v>
      </c>
      <c r="Z7830" s="24">
        <f t="shared" si="1351"/>
        <v>12450.847787239551</v>
      </c>
      <c r="AB7830" s="24">
        <f t="shared" si="1345"/>
        <v>0</v>
      </c>
    </row>
    <row r="7831" x14ac:dyDescent="0.2">
      <c r="I7831" s="25">
        <v>7826</v>
      </c>
      <c r="J7831" s="29">
        <v>0</v>
      </c>
      <c r="L7831" s="25">
        <v>14322.168679141998</v>
      </c>
      <c r="N7831" s="25">
        <v>7826</v>
      </c>
      <c r="O7831" s="25">
        <f t="shared" si="1346"/>
        <v>11386.124099917888</v>
      </c>
      <c r="P7831" s="25">
        <f t="shared" si="1343"/>
        <v>11386.124099917888</v>
      </c>
      <c r="Q7831" s="25">
        <f t="shared" si="1344"/>
        <v>0</v>
      </c>
      <c r="R7831" s="25">
        <f t="shared" si="1347"/>
        <v>11386.124099917888</v>
      </c>
      <c r="S7831" s="25">
        <f t="shared" si="1348"/>
        <v>0</v>
      </c>
      <c r="T7831" s="25" t="str">
        <f t="shared" si="1349"/>
        <v>drain</v>
      </c>
      <c r="V7831" s="25">
        <f t="shared" si="1352"/>
        <v>0</v>
      </c>
      <c r="W7831" s="25">
        <f t="shared" si="1350"/>
        <v>0</v>
      </c>
      <c r="X7831" s="25">
        <f t="shared" si="1353"/>
        <v>0</v>
      </c>
      <c r="Z7831" s="25">
        <f t="shared" si="1351"/>
        <v>11386.124099917888</v>
      </c>
      <c r="AB7831" s="25">
        <f t="shared" si="1345"/>
        <v>0</v>
      </c>
    </row>
    <row r="7832" x14ac:dyDescent="0.2">
      <c r="I7832" s="24">
        <v>7827</v>
      </c>
      <c r="J7832" s="28">
        <v>0</v>
      </c>
      <c r="L7832" s="24">
        <v>13465.466374361515</v>
      </c>
      <c r="N7832" s="24">
        <v>7827</v>
      </c>
      <c r="O7832" s="24">
        <f t="shared" si="1346"/>
        <v>10705.045767617405</v>
      </c>
      <c r="P7832" s="24">
        <f t="shared" si="1343"/>
        <v>10705.045767617405</v>
      </c>
      <c r="Q7832" s="24">
        <f t="shared" si="1344"/>
        <v>0</v>
      </c>
      <c r="R7832" s="24">
        <f t="shared" si="1347"/>
        <v>10705.045767617405</v>
      </c>
      <c r="S7832" s="24">
        <f t="shared" si="1348"/>
        <v>0</v>
      </c>
      <c r="T7832" s="24" t="str">
        <f t="shared" si="1349"/>
        <v>drain</v>
      </c>
      <c r="V7832" s="24">
        <f t="shared" si="1352"/>
        <v>0</v>
      </c>
      <c r="W7832" s="24">
        <f t="shared" si="1350"/>
        <v>0</v>
      </c>
      <c r="X7832" s="24">
        <f t="shared" si="1353"/>
        <v>0</v>
      </c>
      <c r="Z7832" s="24">
        <f t="shared" si="1351"/>
        <v>10705.045767617405</v>
      </c>
      <c r="AB7832" s="24">
        <f t="shared" si="1345"/>
        <v>0</v>
      </c>
    </row>
    <row r="7833" x14ac:dyDescent="0.2">
      <c r="I7833" s="25">
        <v>7828</v>
      </c>
      <c r="J7833" s="29">
        <v>0</v>
      </c>
      <c r="L7833" s="25">
        <v>13838.665451049803</v>
      </c>
      <c r="N7833" s="25">
        <v>7828</v>
      </c>
      <c r="O7833" s="25">
        <f t="shared" si="1346"/>
        <v>11001.739033584594</v>
      </c>
      <c r="P7833" s="25">
        <f t="shared" si="1343"/>
        <v>11001.739033584594</v>
      </c>
      <c r="Q7833" s="25">
        <f t="shared" si="1344"/>
        <v>0</v>
      </c>
      <c r="R7833" s="25">
        <f t="shared" si="1347"/>
        <v>11001.739033584594</v>
      </c>
      <c r="S7833" s="25">
        <f t="shared" si="1348"/>
        <v>0</v>
      </c>
      <c r="T7833" s="25" t="str">
        <f t="shared" si="1349"/>
        <v>drain</v>
      </c>
      <c r="V7833" s="25">
        <f t="shared" si="1352"/>
        <v>0</v>
      </c>
      <c r="W7833" s="25">
        <f t="shared" si="1350"/>
        <v>0</v>
      </c>
      <c r="X7833" s="25">
        <f t="shared" si="1353"/>
        <v>0</v>
      </c>
      <c r="Z7833" s="25">
        <f t="shared" si="1351"/>
        <v>11001.739033584594</v>
      </c>
      <c r="AB7833" s="25">
        <f t="shared" si="1345"/>
        <v>0</v>
      </c>
    </row>
    <row r="7834" x14ac:dyDescent="0.2">
      <c r="I7834" s="24">
        <v>7829</v>
      </c>
      <c r="J7834" s="28">
        <v>0</v>
      </c>
      <c r="L7834" s="24">
        <v>13892.058466434477</v>
      </c>
      <c r="N7834" s="24">
        <v>7829</v>
      </c>
      <c r="O7834" s="24">
        <f t="shared" si="1346"/>
        <v>11044.18648081541</v>
      </c>
      <c r="P7834" s="24">
        <f t="shared" si="1343"/>
        <v>11044.18648081541</v>
      </c>
      <c r="Q7834" s="24">
        <f t="shared" si="1344"/>
        <v>0</v>
      </c>
      <c r="R7834" s="24">
        <f t="shared" si="1347"/>
        <v>11044.18648081541</v>
      </c>
      <c r="S7834" s="24">
        <f t="shared" si="1348"/>
        <v>0</v>
      </c>
      <c r="T7834" s="24" t="str">
        <f t="shared" si="1349"/>
        <v>drain</v>
      </c>
      <c r="V7834" s="24">
        <f t="shared" si="1352"/>
        <v>0</v>
      </c>
      <c r="W7834" s="24">
        <f t="shared" si="1350"/>
        <v>0</v>
      </c>
      <c r="X7834" s="24">
        <f t="shared" si="1353"/>
        <v>0</v>
      </c>
      <c r="Z7834" s="24">
        <f t="shared" si="1351"/>
        <v>11044.18648081541</v>
      </c>
      <c r="AB7834" s="24">
        <f t="shared" si="1345"/>
        <v>0</v>
      </c>
    </row>
    <row r="7835" x14ac:dyDescent="0.2">
      <c r="I7835" s="25">
        <v>7830</v>
      </c>
      <c r="J7835" s="29">
        <v>0</v>
      </c>
      <c r="L7835" s="25">
        <v>14694.509020614623</v>
      </c>
      <c r="N7835" s="25">
        <v>7830</v>
      </c>
      <c r="O7835" s="25">
        <f t="shared" si="1346"/>
        <v>11682.134671388627</v>
      </c>
      <c r="P7835" s="25">
        <f t="shared" si="1343"/>
        <v>11682.134671388627</v>
      </c>
      <c r="Q7835" s="25">
        <f t="shared" si="1344"/>
        <v>0</v>
      </c>
      <c r="R7835" s="25">
        <f t="shared" si="1347"/>
        <v>11682.134671388627</v>
      </c>
      <c r="S7835" s="25">
        <f t="shared" si="1348"/>
        <v>0</v>
      </c>
      <c r="T7835" s="25" t="str">
        <f t="shared" si="1349"/>
        <v>drain</v>
      </c>
      <c r="V7835" s="25">
        <f t="shared" si="1352"/>
        <v>0</v>
      </c>
      <c r="W7835" s="25">
        <f t="shared" si="1350"/>
        <v>0</v>
      </c>
      <c r="X7835" s="25">
        <f t="shared" si="1353"/>
        <v>0</v>
      </c>
      <c r="Z7835" s="25">
        <f t="shared" si="1351"/>
        <v>11682.134671388627</v>
      </c>
      <c r="AB7835" s="25">
        <f t="shared" si="1345"/>
        <v>0</v>
      </c>
    </row>
    <row r="7836" x14ac:dyDescent="0.2">
      <c r="I7836" s="24">
        <v>7831</v>
      </c>
      <c r="J7836" s="28">
        <v>0</v>
      </c>
      <c r="L7836" s="24">
        <v>15353.229829120635</v>
      </c>
      <c r="N7836" s="24">
        <v>7831</v>
      </c>
      <c r="O7836" s="24">
        <f t="shared" si="1346"/>
        <v>12205.817714150906</v>
      </c>
      <c r="P7836" s="24">
        <f t="shared" si="1343"/>
        <v>12205.817714150906</v>
      </c>
      <c r="Q7836" s="24">
        <f t="shared" si="1344"/>
        <v>0</v>
      </c>
      <c r="R7836" s="24">
        <f t="shared" si="1347"/>
        <v>12205.817714150906</v>
      </c>
      <c r="S7836" s="24">
        <f t="shared" si="1348"/>
        <v>0</v>
      </c>
      <c r="T7836" s="24" t="str">
        <f t="shared" si="1349"/>
        <v>drain</v>
      </c>
      <c r="V7836" s="24">
        <f t="shared" si="1352"/>
        <v>0</v>
      </c>
      <c r="W7836" s="24">
        <f t="shared" si="1350"/>
        <v>0</v>
      </c>
      <c r="X7836" s="24">
        <f t="shared" si="1353"/>
        <v>0</v>
      </c>
      <c r="Z7836" s="24">
        <f t="shared" si="1351"/>
        <v>12205.817714150906</v>
      </c>
      <c r="AB7836" s="24">
        <f t="shared" si="1345"/>
        <v>0</v>
      </c>
    </row>
    <row r="7837" x14ac:dyDescent="0.2">
      <c r="I7837" s="25">
        <v>7832</v>
      </c>
      <c r="J7837" s="29">
        <v>0.29794399900000001</v>
      </c>
      <c r="L7837" s="25">
        <v>16469.441596269608</v>
      </c>
      <c r="N7837" s="25">
        <v>7832</v>
      </c>
      <c r="O7837" s="25">
        <f t="shared" si="1346"/>
        <v>13093.206069034339</v>
      </c>
      <c r="P7837" s="25">
        <f t="shared" si="1343"/>
        <v>13093.206069034339</v>
      </c>
      <c r="Q7837" s="25">
        <f t="shared" si="1344"/>
        <v>23835.519920000002</v>
      </c>
      <c r="R7837" s="25">
        <f t="shared" si="1347"/>
        <v>0</v>
      </c>
      <c r="S7837" s="25">
        <f t="shared" si="1348"/>
        <v>10742.313850965664</v>
      </c>
      <c r="T7837" s="25" t="str">
        <f t="shared" si="1349"/>
        <v>charge</v>
      </c>
      <c r="V7837" s="25">
        <f t="shared" si="1352"/>
        <v>4000</v>
      </c>
      <c r="W7837" s="25">
        <f t="shared" si="1350"/>
        <v>4000</v>
      </c>
      <c r="X7837" s="25">
        <f t="shared" si="1353"/>
        <v>0</v>
      </c>
      <c r="Z7837" s="25">
        <f t="shared" si="1351"/>
        <v>0</v>
      </c>
      <c r="AB7837" s="25">
        <f t="shared" si="1345"/>
        <v>6742.3138509656637</v>
      </c>
    </row>
    <row r="7838" x14ac:dyDescent="0.2">
      <c r="I7838" s="24">
        <v>7833</v>
      </c>
      <c r="J7838" s="28">
        <v>0.57531427199999996</v>
      </c>
      <c r="L7838" s="24">
        <v>16804.105456411839</v>
      </c>
      <c r="N7838" s="24">
        <v>7833</v>
      </c>
      <c r="O7838" s="24">
        <f t="shared" si="1346"/>
        <v>13359.263837847413</v>
      </c>
      <c r="P7838" s="24">
        <f t="shared" si="1343"/>
        <v>13359.263837847413</v>
      </c>
      <c r="Q7838" s="24">
        <f t="shared" si="1344"/>
        <v>46025.141759999999</v>
      </c>
      <c r="R7838" s="24">
        <f t="shared" si="1347"/>
        <v>0</v>
      </c>
      <c r="S7838" s="24">
        <f t="shared" si="1348"/>
        <v>32665.877922152584</v>
      </c>
      <c r="T7838" s="24" t="str">
        <f t="shared" si="1349"/>
        <v>charge</v>
      </c>
      <c r="V7838" s="24">
        <f t="shared" si="1352"/>
        <v>0</v>
      </c>
      <c r="W7838" s="24">
        <f t="shared" si="1350"/>
        <v>4000</v>
      </c>
      <c r="X7838" s="24">
        <f t="shared" si="1353"/>
        <v>0</v>
      </c>
      <c r="Z7838" s="24">
        <f t="shared" si="1351"/>
        <v>0</v>
      </c>
      <c r="AB7838" s="24">
        <f t="shared" si="1345"/>
        <v>32665.877922152584</v>
      </c>
    </row>
    <row r="7839" x14ac:dyDescent="0.2">
      <c r="I7839" s="25">
        <v>7834</v>
      </c>
      <c r="J7839" s="29">
        <v>0.62036500800000005</v>
      </c>
      <c r="L7839" s="25">
        <v>17531.590422058103</v>
      </c>
      <c r="N7839" s="25">
        <v>7834</v>
      </c>
      <c r="O7839" s="25">
        <f t="shared" si="1346"/>
        <v>13937.614385536193</v>
      </c>
      <c r="P7839" s="25">
        <f t="shared" si="1343"/>
        <v>13937.614385536193</v>
      </c>
      <c r="Q7839" s="25">
        <f t="shared" si="1344"/>
        <v>49629.200640000003</v>
      </c>
      <c r="R7839" s="25">
        <f t="shared" si="1347"/>
        <v>0</v>
      </c>
      <c r="S7839" s="25">
        <f t="shared" si="1348"/>
        <v>35691.586254463808</v>
      </c>
      <c r="T7839" s="25" t="str">
        <f t="shared" si="1349"/>
        <v>charge</v>
      </c>
      <c r="V7839" s="25">
        <f t="shared" si="1352"/>
        <v>0</v>
      </c>
      <c r="W7839" s="25">
        <f t="shared" si="1350"/>
        <v>4000</v>
      </c>
      <c r="X7839" s="25">
        <f t="shared" si="1353"/>
        <v>0</v>
      </c>
      <c r="Z7839" s="25">
        <f t="shared" si="1351"/>
        <v>0</v>
      </c>
      <c r="AB7839" s="25">
        <f t="shared" si="1345"/>
        <v>35691.586254463808</v>
      </c>
    </row>
    <row r="7840" x14ac:dyDescent="0.2">
      <c r="I7840" s="24">
        <v>7835</v>
      </c>
      <c r="J7840" s="28">
        <v>0.66547729599999994</v>
      </c>
      <c r="L7840" s="24">
        <v>17645.812194442748</v>
      </c>
      <c r="N7840" s="24">
        <v>7835</v>
      </c>
      <c r="O7840" s="24">
        <f t="shared" si="1346"/>
        <v>14028.420694581984</v>
      </c>
      <c r="P7840" s="24">
        <f t="shared" si="1343"/>
        <v>14028.420694581984</v>
      </c>
      <c r="Q7840" s="24">
        <f t="shared" si="1344"/>
        <v>53238.183679999995</v>
      </c>
      <c r="R7840" s="24">
        <f t="shared" si="1347"/>
        <v>0</v>
      </c>
      <c r="S7840" s="24">
        <f t="shared" si="1348"/>
        <v>39209.762985418012</v>
      </c>
      <c r="T7840" s="24" t="str">
        <f t="shared" si="1349"/>
        <v>charge</v>
      </c>
      <c r="V7840" s="24">
        <f t="shared" si="1352"/>
        <v>0</v>
      </c>
      <c r="W7840" s="24">
        <f t="shared" si="1350"/>
        <v>4000</v>
      </c>
      <c r="X7840" s="24">
        <f t="shared" si="1353"/>
        <v>0</v>
      </c>
      <c r="Z7840" s="24">
        <f t="shared" si="1351"/>
        <v>0</v>
      </c>
      <c r="AB7840" s="24">
        <f t="shared" si="1345"/>
        <v>39209.762985418012</v>
      </c>
    </row>
    <row r="7841" x14ac:dyDescent="0.2">
      <c r="I7841" s="25">
        <v>7836</v>
      </c>
      <c r="J7841" s="29">
        <v>0.65569971299999996</v>
      </c>
      <c r="L7841" s="25">
        <v>17625.365937232971</v>
      </c>
      <c r="N7841" s="25">
        <v>7836</v>
      </c>
      <c r="O7841" s="25">
        <f t="shared" si="1346"/>
        <v>14012.165920100213</v>
      </c>
      <c r="P7841" s="25">
        <f t="shared" si="1343"/>
        <v>14012.165920100213</v>
      </c>
      <c r="Q7841" s="25">
        <f t="shared" si="1344"/>
        <v>52455.977039999998</v>
      </c>
      <c r="R7841" s="25">
        <f t="shared" si="1347"/>
        <v>0</v>
      </c>
      <c r="S7841" s="25">
        <f t="shared" si="1348"/>
        <v>38443.811119899787</v>
      </c>
      <c r="T7841" s="25" t="str">
        <f t="shared" si="1349"/>
        <v>charge</v>
      </c>
      <c r="V7841" s="25">
        <f t="shared" si="1352"/>
        <v>0</v>
      </c>
      <c r="W7841" s="25">
        <f t="shared" si="1350"/>
        <v>4000</v>
      </c>
      <c r="X7841" s="25">
        <f t="shared" si="1353"/>
        <v>0</v>
      </c>
      <c r="Z7841" s="25">
        <f t="shared" si="1351"/>
        <v>0</v>
      </c>
      <c r="AB7841" s="25">
        <f t="shared" si="1345"/>
        <v>38443.811119899787</v>
      </c>
    </row>
    <row r="7842" x14ac:dyDescent="0.2">
      <c r="I7842" s="24">
        <v>7837</v>
      </c>
      <c r="J7842" s="28">
        <v>0.58265012500000002</v>
      </c>
      <c r="L7842" s="24">
        <v>17613.87626674175</v>
      </c>
      <c r="N7842" s="24">
        <v>7837</v>
      </c>
      <c r="O7842" s="24">
        <f t="shared" si="1346"/>
        <v>14003.031632059692</v>
      </c>
      <c r="P7842" s="24">
        <f t="shared" si="1343"/>
        <v>14003.031632059692</v>
      </c>
      <c r="Q7842" s="24">
        <f t="shared" si="1344"/>
        <v>46612.01</v>
      </c>
      <c r="R7842" s="24">
        <f t="shared" si="1347"/>
        <v>0</v>
      </c>
      <c r="S7842" s="24">
        <f t="shared" si="1348"/>
        <v>32608.978367940312</v>
      </c>
      <c r="T7842" s="24" t="str">
        <f t="shared" si="1349"/>
        <v>charge</v>
      </c>
      <c r="V7842" s="24">
        <f t="shared" si="1352"/>
        <v>0</v>
      </c>
      <c r="W7842" s="24">
        <f t="shared" si="1350"/>
        <v>4000</v>
      </c>
      <c r="X7842" s="24">
        <f t="shared" si="1353"/>
        <v>0</v>
      </c>
      <c r="Z7842" s="24">
        <f t="shared" si="1351"/>
        <v>0</v>
      </c>
      <c r="AB7842" s="24">
        <f t="shared" si="1345"/>
        <v>32608.978367940312</v>
      </c>
    </row>
    <row r="7843" x14ac:dyDescent="0.2">
      <c r="I7843" s="25">
        <v>7838</v>
      </c>
      <c r="J7843" s="29">
        <v>0.53112231499999996</v>
      </c>
      <c r="L7843" s="25">
        <v>17919.851815223694</v>
      </c>
      <c r="N7843" s="25">
        <v>7838</v>
      </c>
      <c r="O7843" s="25">
        <f t="shared" si="1346"/>
        <v>14246.282193102837</v>
      </c>
      <c r="P7843" s="25">
        <f t="shared" si="1343"/>
        <v>14246.282193102837</v>
      </c>
      <c r="Q7843" s="25">
        <f t="shared" si="1344"/>
        <v>42489.785199999998</v>
      </c>
      <c r="R7843" s="25">
        <f t="shared" si="1347"/>
        <v>0</v>
      </c>
      <c r="S7843" s="25">
        <f t="shared" si="1348"/>
        <v>28243.503006897161</v>
      </c>
      <c r="T7843" s="25" t="str">
        <f t="shared" si="1349"/>
        <v>charge</v>
      </c>
      <c r="V7843" s="25">
        <f t="shared" si="1352"/>
        <v>0</v>
      </c>
      <c r="W7843" s="25">
        <f t="shared" si="1350"/>
        <v>4000</v>
      </c>
      <c r="X7843" s="25">
        <f t="shared" si="1353"/>
        <v>0</v>
      </c>
      <c r="Z7843" s="25">
        <f t="shared" si="1351"/>
        <v>0</v>
      </c>
      <c r="AB7843" s="25">
        <f t="shared" si="1345"/>
        <v>28243.503006897161</v>
      </c>
    </row>
    <row r="7844" x14ac:dyDescent="0.2">
      <c r="I7844" s="24">
        <v>7839</v>
      </c>
      <c r="J7844" s="28">
        <v>0.429131137</v>
      </c>
      <c r="L7844" s="24">
        <v>17727.141285991667</v>
      </c>
      <c r="N7844" s="24">
        <v>7839</v>
      </c>
      <c r="O7844" s="24">
        <f t="shared" si="1346"/>
        <v>14093.077322363377</v>
      </c>
      <c r="P7844" s="24">
        <f t="shared" si="1343"/>
        <v>14093.077322363377</v>
      </c>
      <c r="Q7844" s="24">
        <f t="shared" si="1344"/>
        <v>34330.490960000003</v>
      </c>
      <c r="R7844" s="24">
        <f t="shared" si="1347"/>
        <v>0</v>
      </c>
      <c r="S7844" s="24">
        <f t="shared" si="1348"/>
        <v>20237.413637636626</v>
      </c>
      <c r="T7844" s="24" t="str">
        <f t="shared" si="1349"/>
        <v>charge</v>
      </c>
      <c r="V7844" s="24">
        <f t="shared" si="1352"/>
        <v>0</v>
      </c>
      <c r="W7844" s="24">
        <f t="shared" si="1350"/>
        <v>4000</v>
      </c>
      <c r="X7844" s="24">
        <f t="shared" si="1353"/>
        <v>0</v>
      </c>
      <c r="Z7844" s="24">
        <f t="shared" si="1351"/>
        <v>0</v>
      </c>
      <c r="AB7844" s="24">
        <f t="shared" si="1345"/>
        <v>20237.413637636626</v>
      </c>
    </row>
    <row r="7845" x14ac:dyDescent="0.2">
      <c r="I7845" s="25">
        <v>7840</v>
      </c>
      <c r="J7845" s="29">
        <v>0.25617708</v>
      </c>
      <c r="L7845" s="25">
        <v>18040.329643058776</v>
      </c>
      <c r="N7845" s="25">
        <v>7840</v>
      </c>
      <c r="O7845" s="25">
        <f t="shared" si="1346"/>
        <v>14342.062066231727</v>
      </c>
      <c r="P7845" s="25">
        <f t="shared" si="1343"/>
        <v>14342.062066231727</v>
      </c>
      <c r="Q7845" s="25">
        <f t="shared" si="1344"/>
        <v>20494.166400000002</v>
      </c>
      <c r="R7845" s="25">
        <f t="shared" si="1347"/>
        <v>0</v>
      </c>
      <c r="S7845" s="25">
        <f t="shared" si="1348"/>
        <v>6152.104333768275</v>
      </c>
      <c r="T7845" s="25" t="str">
        <f t="shared" si="1349"/>
        <v>charge</v>
      </c>
      <c r="V7845" s="25">
        <f t="shared" si="1352"/>
        <v>0</v>
      </c>
      <c r="W7845" s="25">
        <f t="shared" si="1350"/>
        <v>4000</v>
      </c>
      <c r="X7845" s="25">
        <f t="shared" si="1353"/>
        <v>0</v>
      </c>
      <c r="Z7845" s="25">
        <f t="shared" si="1351"/>
        <v>0</v>
      </c>
      <c r="AB7845" s="25">
        <f t="shared" si="1345"/>
        <v>6152.104333768275</v>
      </c>
    </row>
    <row r="7846" x14ac:dyDescent="0.2">
      <c r="I7846" s="24">
        <v>7841</v>
      </c>
      <c r="J7846" s="28">
        <v>1.7328731E-2</v>
      </c>
      <c r="L7846" s="24">
        <v>18425.940649986267</v>
      </c>
      <c r="N7846" s="24">
        <v>7841</v>
      </c>
      <c r="O7846" s="24">
        <f t="shared" si="1346"/>
        <v>14648.622816739084</v>
      </c>
      <c r="P7846" s="24">
        <f t="shared" si="1343"/>
        <v>14648.622816739084</v>
      </c>
      <c r="Q7846" s="24">
        <f t="shared" si="1344"/>
        <v>1386.2984799999999</v>
      </c>
      <c r="R7846" s="24">
        <f t="shared" si="1347"/>
        <v>13262.324336739084</v>
      </c>
      <c r="S7846" s="24">
        <f t="shared" si="1348"/>
        <v>0</v>
      </c>
      <c r="T7846" s="24" t="str">
        <f t="shared" si="1349"/>
        <v>drain</v>
      </c>
      <c r="V7846" s="24">
        <f t="shared" si="1352"/>
        <v>0</v>
      </c>
      <c r="W7846" s="24">
        <f t="shared" si="1350"/>
        <v>0</v>
      </c>
      <c r="X7846" s="24">
        <f t="shared" si="1353"/>
        <v>4000</v>
      </c>
      <c r="Z7846" s="24">
        <f t="shared" si="1351"/>
        <v>9262.3243367390842</v>
      </c>
      <c r="AB7846" s="24">
        <f t="shared" si="1345"/>
        <v>0</v>
      </c>
    </row>
    <row r="7847" x14ac:dyDescent="0.2">
      <c r="I7847" s="25">
        <v>7842</v>
      </c>
      <c r="J7847" s="29">
        <v>0</v>
      </c>
      <c r="L7847" s="25">
        <v>19982.692397975919</v>
      </c>
      <c r="N7847" s="25">
        <v>7842</v>
      </c>
      <c r="O7847" s="25">
        <f t="shared" si="1346"/>
        <v>15886.240456390857</v>
      </c>
      <c r="P7847" s="25">
        <f t="shared" si="1343"/>
        <v>15886.240456390857</v>
      </c>
      <c r="Q7847" s="25">
        <f t="shared" si="1344"/>
        <v>0</v>
      </c>
      <c r="R7847" s="25">
        <f t="shared" si="1347"/>
        <v>15886.240456390857</v>
      </c>
      <c r="S7847" s="25">
        <f t="shared" si="1348"/>
        <v>0</v>
      </c>
      <c r="T7847" s="25" t="str">
        <f t="shared" si="1349"/>
        <v>drain</v>
      </c>
      <c r="V7847" s="25">
        <f t="shared" si="1352"/>
        <v>0</v>
      </c>
      <c r="W7847" s="25">
        <f t="shared" si="1350"/>
        <v>0</v>
      </c>
      <c r="X7847" s="25">
        <f t="shared" si="1353"/>
        <v>0</v>
      </c>
      <c r="Z7847" s="25">
        <f t="shared" si="1351"/>
        <v>15886.240456390857</v>
      </c>
      <c r="AB7847" s="25">
        <f t="shared" si="1345"/>
        <v>0</v>
      </c>
    </row>
    <row r="7848" x14ac:dyDescent="0.2">
      <c r="I7848" s="24">
        <v>7843</v>
      </c>
      <c r="J7848" s="28">
        <v>0</v>
      </c>
      <c r="L7848" s="24">
        <v>20729.985656452176</v>
      </c>
      <c r="N7848" s="24">
        <v>7843</v>
      </c>
      <c r="O7848" s="24">
        <f t="shared" si="1346"/>
        <v>16480.338596879479</v>
      </c>
      <c r="P7848" s="24">
        <f t="shared" si="1343"/>
        <v>16480.338596879479</v>
      </c>
      <c r="Q7848" s="24">
        <f t="shared" si="1344"/>
        <v>0</v>
      </c>
      <c r="R7848" s="24">
        <f t="shared" si="1347"/>
        <v>16480.338596879479</v>
      </c>
      <c r="S7848" s="24">
        <f t="shared" si="1348"/>
        <v>0</v>
      </c>
      <c r="T7848" s="24" t="str">
        <f t="shared" si="1349"/>
        <v>drain</v>
      </c>
      <c r="V7848" s="24">
        <f t="shared" si="1352"/>
        <v>0</v>
      </c>
      <c r="W7848" s="24">
        <f t="shared" si="1350"/>
        <v>0</v>
      </c>
      <c r="X7848" s="24">
        <f t="shared" si="1353"/>
        <v>0</v>
      </c>
      <c r="Z7848" s="24">
        <f t="shared" si="1351"/>
        <v>16480.338596879479</v>
      </c>
      <c r="AB7848" s="24">
        <f t="shared" si="1345"/>
        <v>0</v>
      </c>
    </row>
    <row r="7849" x14ac:dyDescent="0.2">
      <c r="I7849" s="25">
        <v>7844</v>
      </c>
      <c r="J7849" s="29">
        <v>0</v>
      </c>
      <c r="L7849" s="25">
        <v>20785.139199161527</v>
      </c>
      <c r="N7849" s="25">
        <v>7844</v>
      </c>
      <c r="O7849" s="25">
        <f t="shared" si="1346"/>
        <v>16524.185663333414</v>
      </c>
      <c r="P7849" s="25">
        <f t="shared" si="1343"/>
        <v>16524.185663333414</v>
      </c>
      <c r="Q7849" s="25">
        <f t="shared" si="1344"/>
        <v>0</v>
      </c>
      <c r="R7849" s="25">
        <f t="shared" si="1347"/>
        <v>16524.185663333414</v>
      </c>
      <c r="S7849" s="25">
        <f t="shared" si="1348"/>
        <v>0</v>
      </c>
      <c r="T7849" s="25" t="str">
        <f t="shared" si="1349"/>
        <v>drain</v>
      </c>
      <c r="V7849" s="25">
        <f t="shared" si="1352"/>
        <v>0</v>
      </c>
      <c r="W7849" s="25">
        <f t="shared" si="1350"/>
        <v>0</v>
      </c>
      <c r="X7849" s="25">
        <f t="shared" si="1353"/>
        <v>0</v>
      </c>
      <c r="Z7849" s="25">
        <f t="shared" si="1351"/>
        <v>16524.185663333414</v>
      </c>
      <c r="AB7849" s="25">
        <f t="shared" si="1345"/>
        <v>0</v>
      </c>
    </row>
    <row r="7850" x14ac:dyDescent="0.2">
      <c r="I7850" s="24">
        <v>7845</v>
      </c>
      <c r="J7850" s="28">
        <v>0</v>
      </c>
      <c r="L7850" s="24">
        <v>20424.134230422973</v>
      </c>
      <c r="N7850" s="24">
        <v>7845</v>
      </c>
      <c r="O7850" s="24">
        <f t="shared" si="1346"/>
        <v>16237.186713186264</v>
      </c>
      <c r="P7850" s="24">
        <f t="shared" si="1343"/>
        <v>16237.186713186264</v>
      </c>
      <c r="Q7850" s="24">
        <f t="shared" si="1344"/>
        <v>0</v>
      </c>
      <c r="R7850" s="24">
        <f t="shared" si="1347"/>
        <v>16237.186713186264</v>
      </c>
      <c r="S7850" s="24">
        <f t="shared" si="1348"/>
        <v>0</v>
      </c>
      <c r="T7850" s="24" t="str">
        <f t="shared" si="1349"/>
        <v>drain</v>
      </c>
      <c r="V7850" s="24">
        <f t="shared" si="1352"/>
        <v>0</v>
      </c>
      <c r="W7850" s="24">
        <f t="shared" si="1350"/>
        <v>0</v>
      </c>
      <c r="X7850" s="24">
        <f t="shared" si="1353"/>
        <v>0</v>
      </c>
      <c r="Z7850" s="24">
        <f t="shared" si="1351"/>
        <v>16237.186713186264</v>
      </c>
      <c r="AB7850" s="24">
        <f t="shared" si="1345"/>
        <v>0</v>
      </c>
    </row>
    <row r="7851" x14ac:dyDescent="0.2">
      <c r="I7851" s="25">
        <v>7846</v>
      </c>
      <c r="J7851" s="29">
        <v>0</v>
      </c>
      <c r="L7851" s="25">
        <v>19741.470183181762</v>
      </c>
      <c r="N7851" s="25">
        <v>7846</v>
      </c>
      <c r="O7851" s="25">
        <f t="shared" si="1346"/>
        <v>15694.468795629502</v>
      </c>
      <c r="P7851" s="25">
        <f t="shared" si="1343"/>
        <v>15694.468795629502</v>
      </c>
      <c r="Q7851" s="25">
        <f t="shared" si="1344"/>
        <v>0</v>
      </c>
      <c r="R7851" s="25">
        <f t="shared" si="1347"/>
        <v>15694.468795629502</v>
      </c>
      <c r="S7851" s="25">
        <f t="shared" si="1348"/>
        <v>0</v>
      </c>
      <c r="T7851" s="25" t="str">
        <f t="shared" si="1349"/>
        <v>drain</v>
      </c>
      <c r="V7851" s="25">
        <f t="shared" si="1352"/>
        <v>0</v>
      </c>
      <c r="W7851" s="25">
        <f t="shared" si="1350"/>
        <v>0</v>
      </c>
      <c r="X7851" s="25">
        <f t="shared" si="1353"/>
        <v>0</v>
      </c>
      <c r="Z7851" s="25">
        <f t="shared" si="1351"/>
        <v>15694.468795629502</v>
      </c>
      <c r="AB7851" s="25">
        <f t="shared" si="1345"/>
        <v>0</v>
      </c>
    </row>
    <row r="7852" x14ac:dyDescent="0.2">
      <c r="I7852" s="24">
        <v>7847</v>
      </c>
      <c r="J7852" s="28">
        <v>0</v>
      </c>
      <c r="L7852" s="24">
        <v>18666.459633445738</v>
      </c>
      <c r="N7852" s="24">
        <v>7847</v>
      </c>
      <c r="O7852" s="24">
        <f t="shared" si="1346"/>
        <v>14839.835408589362</v>
      </c>
      <c r="P7852" s="24">
        <f t="shared" si="1343"/>
        <v>14839.835408589362</v>
      </c>
      <c r="Q7852" s="24">
        <f t="shared" si="1344"/>
        <v>0</v>
      </c>
      <c r="R7852" s="24">
        <f t="shared" si="1347"/>
        <v>14839.835408589362</v>
      </c>
      <c r="S7852" s="24">
        <f t="shared" si="1348"/>
        <v>0</v>
      </c>
      <c r="T7852" s="24" t="str">
        <f t="shared" si="1349"/>
        <v>drain</v>
      </c>
      <c r="V7852" s="24">
        <f t="shared" si="1352"/>
        <v>0</v>
      </c>
      <c r="W7852" s="24">
        <f t="shared" si="1350"/>
        <v>0</v>
      </c>
      <c r="X7852" s="24">
        <f t="shared" si="1353"/>
        <v>0</v>
      </c>
      <c r="Z7852" s="24">
        <f t="shared" si="1351"/>
        <v>14839.835408589362</v>
      </c>
      <c r="AB7852" s="24">
        <f t="shared" si="1345"/>
        <v>0</v>
      </c>
    </row>
    <row r="7853" x14ac:dyDescent="0.2">
      <c r="I7853" s="25">
        <v>7848</v>
      </c>
      <c r="J7853" s="29">
        <v>0</v>
      </c>
      <c r="L7853" s="25">
        <v>17170.417064285277</v>
      </c>
      <c r="N7853" s="25">
        <v>7848</v>
      </c>
      <c r="O7853" s="25">
        <f t="shared" si="1346"/>
        <v>13650.481566106795</v>
      </c>
      <c r="P7853" s="25">
        <f t="shared" si="1343"/>
        <v>13650.481566106795</v>
      </c>
      <c r="Q7853" s="25">
        <f t="shared" si="1344"/>
        <v>0</v>
      </c>
      <c r="R7853" s="25">
        <f t="shared" si="1347"/>
        <v>13650.481566106795</v>
      </c>
      <c r="S7853" s="25">
        <f t="shared" si="1348"/>
        <v>0</v>
      </c>
      <c r="T7853" s="25" t="str">
        <f t="shared" si="1349"/>
        <v>drain</v>
      </c>
      <c r="V7853" s="25">
        <f t="shared" si="1352"/>
        <v>0</v>
      </c>
      <c r="W7853" s="25">
        <f t="shared" si="1350"/>
        <v>0</v>
      </c>
      <c r="X7853" s="25">
        <f t="shared" si="1353"/>
        <v>0</v>
      </c>
      <c r="Z7853" s="25">
        <f t="shared" si="1351"/>
        <v>13650.481566106795</v>
      </c>
      <c r="AB7853" s="25">
        <f t="shared" si="1345"/>
        <v>0</v>
      </c>
    </row>
    <row r="7854" x14ac:dyDescent="0.2">
      <c r="I7854" s="24">
        <v>7849</v>
      </c>
      <c r="J7854" s="28">
        <v>0</v>
      </c>
      <c r="L7854" s="24">
        <v>15497.086590957641</v>
      </c>
      <c r="N7854" s="24">
        <v>7849</v>
      </c>
      <c r="O7854" s="24">
        <f t="shared" si="1346"/>
        <v>12320.183839811325</v>
      </c>
      <c r="P7854" s="24">
        <f t="shared" si="1343"/>
        <v>12320.183839811325</v>
      </c>
      <c r="Q7854" s="24">
        <f t="shared" si="1344"/>
        <v>0</v>
      </c>
      <c r="R7854" s="24">
        <f t="shared" si="1347"/>
        <v>12320.183839811325</v>
      </c>
      <c r="S7854" s="24">
        <f t="shared" si="1348"/>
        <v>0</v>
      </c>
      <c r="T7854" s="24" t="str">
        <f t="shared" si="1349"/>
        <v>drain</v>
      </c>
      <c r="V7854" s="24">
        <f t="shared" si="1352"/>
        <v>0</v>
      </c>
      <c r="W7854" s="24">
        <f t="shared" si="1350"/>
        <v>0</v>
      </c>
      <c r="X7854" s="24">
        <f t="shared" si="1353"/>
        <v>0</v>
      </c>
      <c r="Z7854" s="24">
        <f t="shared" si="1351"/>
        <v>12320.183839811325</v>
      </c>
      <c r="AB7854" s="24">
        <f t="shared" si="1345"/>
        <v>0</v>
      </c>
    </row>
    <row r="7855" x14ac:dyDescent="0.2">
      <c r="I7855" s="25">
        <v>7850</v>
      </c>
      <c r="J7855" s="29">
        <v>0</v>
      </c>
      <c r="L7855" s="25">
        <v>14616.436100387573</v>
      </c>
      <c r="N7855" s="25">
        <v>7850</v>
      </c>
      <c r="O7855" s="25">
        <f t="shared" si="1346"/>
        <v>11620.066699808121</v>
      </c>
      <c r="P7855" s="25">
        <f t="shared" si="1343"/>
        <v>11620.066699808121</v>
      </c>
      <c r="Q7855" s="25">
        <f t="shared" si="1344"/>
        <v>0</v>
      </c>
      <c r="R7855" s="25">
        <f t="shared" si="1347"/>
        <v>11620.066699808121</v>
      </c>
      <c r="S7855" s="25">
        <f t="shared" si="1348"/>
        <v>0</v>
      </c>
      <c r="T7855" s="25" t="str">
        <f t="shared" si="1349"/>
        <v>drain</v>
      </c>
      <c r="V7855" s="25">
        <f t="shared" si="1352"/>
        <v>0</v>
      </c>
      <c r="W7855" s="25">
        <f t="shared" si="1350"/>
        <v>0</v>
      </c>
      <c r="X7855" s="25">
        <f t="shared" si="1353"/>
        <v>0</v>
      </c>
      <c r="Z7855" s="25">
        <f t="shared" si="1351"/>
        <v>11620.066699808121</v>
      </c>
      <c r="AB7855" s="25">
        <f t="shared" si="1345"/>
        <v>0</v>
      </c>
    </row>
    <row r="7856" x14ac:dyDescent="0.2">
      <c r="I7856" s="24">
        <v>7851</v>
      </c>
      <c r="J7856" s="28">
        <v>0</v>
      </c>
      <c r="L7856" s="24">
        <v>14029.503722953796</v>
      </c>
      <c r="N7856" s="24">
        <v>7851</v>
      </c>
      <c r="O7856" s="24">
        <f t="shared" si="1346"/>
        <v>11153.455459748267</v>
      </c>
      <c r="P7856" s="24">
        <f t="shared" si="1343"/>
        <v>11153.455459748267</v>
      </c>
      <c r="Q7856" s="24">
        <f t="shared" si="1344"/>
        <v>0</v>
      </c>
      <c r="R7856" s="24">
        <f t="shared" si="1347"/>
        <v>11153.455459748267</v>
      </c>
      <c r="S7856" s="24">
        <f t="shared" si="1348"/>
        <v>0</v>
      </c>
      <c r="T7856" s="24" t="str">
        <f t="shared" si="1349"/>
        <v>drain</v>
      </c>
      <c r="V7856" s="24">
        <f t="shared" si="1352"/>
        <v>0</v>
      </c>
      <c r="W7856" s="24">
        <f t="shared" si="1350"/>
        <v>0</v>
      </c>
      <c r="X7856" s="24">
        <f t="shared" si="1353"/>
        <v>0</v>
      </c>
      <c r="Z7856" s="24">
        <f t="shared" si="1351"/>
        <v>11153.455459748267</v>
      </c>
      <c r="AB7856" s="24">
        <f t="shared" si="1345"/>
        <v>0</v>
      </c>
    </row>
    <row r="7857" x14ac:dyDescent="0.2">
      <c r="I7857" s="25">
        <v>7852</v>
      </c>
      <c r="J7857" s="29">
        <v>0</v>
      </c>
      <c r="L7857" s="25">
        <v>13837.596082305907</v>
      </c>
      <c r="N7857" s="25">
        <v>7852</v>
      </c>
      <c r="O7857" s="25">
        <f t="shared" si="1346"/>
        <v>11000.888885433196</v>
      </c>
      <c r="P7857" s="25">
        <f t="shared" si="1343"/>
        <v>11000.888885433196</v>
      </c>
      <c r="Q7857" s="25">
        <f t="shared" si="1344"/>
        <v>0</v>
      </c>
      <c r="R7857" s="25">
        <f t="shared" si="1347"/>
        <v>11000.888885433196</v>
      </c>
      <c r="S7857" s="25">
        <f t="shared" si="1348"/>
        <v>0</v>
      </c>
      <c r="T7857" s="25" t="str">
        <f t="shared" si="1349"/>
        <v>drain</v>
      </c>
      <c r="V7857" s="25">
        <f t="shared" si="1352"/>
        <v>0</v>
      </c>
      <c r="W7857" s="25">
        <f t="shared" si="1350"/>
        <v>0</v>
      </c>
      <c r="X7857" s="25">
        <f t="shared" si="1353"/>
        <v>0</v>
      </c>
      <c r="Z7857" s="25">
        <f t="shared" si="1351"/>
        <v>11000.888885433196</v>
      </c>
      <c r="AB7857" s="25">
        <f t="shared" si="1345"/>
        <v>0</v>
      </c>
    </row>
    <row r="7858" x14ac:dyDescent="0.2">
      <c r="I7858" s="24">
        <v>7853</v>
      </c>
      <c r="J7858" s="28">
        <v>0</v>
      </c>
      <c r="L7858" s="24">
        <v>13846.718276214599</v>
      </c>
      <c r="N7858" s="24">
        <v>7853</v>
      </c>
      <c r="O7858" s="24">
        <f t="shared" si="1346"/>
        <v>11008.141029590606</v>
      </c>
      <c r="P7858" s="24">
        <f t="shared" si="1343"/>
        <v>11008.141029590606</v>
      </c>
      <c r="Q7858" s="24">
        <f t="shared" si="1344"/>
        <v>0</v>
      </c>
      <c r="R7858" s="24">
        <f t="shared" si="1347"/>
        <v>11008.141029590606</v>
      </c>
      <c r="S7858" s="24">
        <f t="shared" si="1348"/>
        <v>0</v>
      </c>
      <c r="T7858" s="24" t="str">
        <f t="shared" si="1349"/>
        <v>drain</v>
      </c>
      <c r="V7858" s="24">
        <f t="shared" si="1352"/>
        <v>0</v>
      </c>
      <c r="W7858" s="24">
        <f t="shared" si="1350"/>
        <v>0</v>
      </c>
      <c r="X7858" s="24">
        <f t="shared" si="1353"/>
        <v>0</v>
      </c>
      <c r="Z7858" s="24">
        <f t="shared" si="1351"/>
        <v>11008.141029590606</v>
      </c>
      <c r="AB7858" s="24">
        <f t="shared" si="1345"/>
        <v>0</v>
      </c>
    </row>
    <row r="7859" x14ac:dyDescent="0.2">
      <c r="I7859" s="25">
        <v>7854</v>
      </c>
      <c r="J7859" s="29">
        <v>0</v>
      </c>
      <c r="L7859" s="25">
        <v>14486.459410476684</v>
      </c>
      <c r="N7859" s="25">
        <v>7854</v>
      </c>
      <c r="O7859" s="25">
        <f t="shared" si="1346"/>
        <v>11516.735231328965</v>
      </c>
      <c r="P7859" s="25">
        <f t="shared" si="1343"/>
        <v>11516.735231328965</v>
      </c>
      <c r="Q7859" s="25">
        <f t="shared" si="1344"/>
        <v>0</v>
      </c>
      <c r="R7859" s="25">
        <f t="shared" si="1347"/>
        <v>11516.735231328965</v>
      </c>
      <c r="S7859" s="25">
        <f t="shared" si="1348"/>
        <v>0</v>
      </c>
      <c r="T7859" s="25" t="str">
        <f t="shared" si="1349"/>
        <v>drain</v>
      </c>
      <c r="V7859" s="25">
        <f t="shared" si="1352"/>
        <v>0</v>
      </c>
      <c r="W7859" s="25">
        <f t="shared" si="1350"/>
        <v>0</v>
      </c>
      <c r="X7859" s="25">
        <f t="shared" si="1353"/>
        <v>0</v>
      </c>
      <c r="Z7859" s="25">
        <f t="shared" si="1351"/>
        <v>11516.735231328965</v>
      </c>
      <c r="AB7859" s="25">
        <f t="shared" si="1345"/>
        <v>0</v>
      </c>
    </row>
    <row r="7860" x14ac:dyDescent="0.2">
      <c r="I7860" s="24">
        <v>7855</v>
      </c>
      <c r="J7860" s="28">
        <v>0</v>
      </c>
      <c r="L7860" s="24">
        <v>15564.146694183348</v>
      </c>
      <c r="N7860" s="24">
        <v>7855</v>
      </c>
      <c r="O7860" s="24">
        <f t="shared" si="1346"/>
        <v>12373.496621875762</v>
      </c>
      <c r="P7860" s="24">
        <f t="shared" si="1343"/>
        <v>12373.496621875762</v>
      </c>
      <c r="Q7860" s="24">
        <f t="shared" si="1344"/>
        <v>0</v>
      </c>
      <c r="R7860" s="24">
        <f t="shared" si="1347"/>
        <v>12373.496621875762</v>
      </c>
      <c r="S7860" s="24">
        <f t="shared" si="1348"/>
        <v>0</v>
      </c>
      <c r="T7860" s="24" t="str">
        <f t="shared" si="1349"/>
        <v>drain</v>
      </c>
      <c r="V7860" s="24">
        <f t="shared" si="1352"/>
        <v>0</v>
      </c>
      <c r="W7860" s="24">
        <f t="shared" si="1350"/>
        <v>0</v>
      </c>
      <c r="X7860" s="24">
        <f t="shared" si="1353"/>
        <v>0</v>
      </c>
      <c r="Z7860" s="24">
        <f t="shared" si="1351"/>
        <v>12373.496621875762</v>
      </c>
      <c r="AB7860" s="24">
        <f t="shared" si="1345"/>
        <v>0</v>
      </c>
    </row>
    <row r="7861" x14ac:dyDescent="0.2">
      <c r="I7861" s="25">
        <v>7856</v>
      </c>
      <c r="J7861" s="29">
        <v>0.22639925799999999</v>
      </c>
      <c r="L7861" s="25">
        <v>17099.573986434934</v>
      </c>
      <c r="N7861" s="25">
        <v>7856</v>
      </c>
      <c r="O7861" s="25">
        <f t="shared" si="1346"/>
        <v>13594.161319215773</v>
      </c>
      <c r="P7861" s="25">
        <f t="shared" si="1343"/>
        <v>13594.161319215773</v>
      </c>
      <c r="Q7861" s="25">
        <f t="shared" si="1344"/>
        <v>18111.940640000001</v>
      </c>
      <c r="R7861" s="25">
        <f t="shared" si="1347"/>
        <v>0</v>
      </c>
      <c r="S7861" s="25">
        <f t="shared" si="1348"/>
        <v>4517.7793207842278</v>
      </c>
      <c r="T7861" s="25" t="str">
        <f t="shared" si="1349"/>
        <v>charge</v>
      </c>
      <c r="V7861" s="25">
        <f t="shared" si="1352"/>
        <v>4000</v>
      </c>
      <c r="W7861" s="25">
        <f t="shared" si="1350"/>
        <v>4000</v>
      </c>
      <c r="X7861" s="25">
        <f t="shared" si="1353"/>
        <v>0</v>
      </c>
      <c r="Z7861" s="25">
        <f t="shared" si="1351"/>
        <v>0</v>
      </c>
      <c r="AB7861" s="25">
        <f t="shared" si="1345"/>
        <v>517.77932078422782</v>
      </c>
    </row>
    <row r="7862" x14ac:dyDescent="0.2">
      <c r="I7862" s="24">
        <v>7857</v>
      </c>
      <c r="J7862" s="28">
        <v>0.50826062699999996</v>
      </c>
      <c r="L7862" s="24">
        <v>17545.720709705351</v>
      </c>
      <c r="N7862" s="24">
        <v>7857</v>
      </c>
      <c r="O7862" s="24">
        <f t="shared" si="1346"/>
        <v>13948.847964215754</v>
      </c>
      <c r="P7862" s="24">
        <f t="shared" si="1343"/>
        <v>13948.847964215754</v>
      </c>
      <c r="Q7862" s="24">
        <f t="shared" si="1344"/>
        <v>40660.850159999995</v>
      </c>
      <c r="R7862" s="24">
        <f t="shared" si="1347"/>
        <v>0</v>
      </c>
      <c r="S7862" s="24">
        <f t="shared" si="1348"/>
        <v>26712.00219578424</v>
      </c>
      <c r="T7862" s="24" t="str">
        <f t="shared" si="1349"/>
        <v>charge</v>
      </c>
      <c r="V7862" s="24">
        <f t="shared" si="1352"/>
        <v>0</v>
      </c>
      <c r="W7862" s="24">
        <f t="shared" si="1350"/>
        <v>4000</v>
      </c>
      <c r="X7862" s="24">
        <f t="shared" si="1353"/>
        <v>0</v>
      </c>
      <c r="Z7862" s="24">
        <f t="shared" si="1351"/>
        <v>0</v>
      </c>
      <c r="AB7862" s="24">
        <f t="shared" si="1345"/>
        <v>26712.00219578424</v>
      </c>
    </row>
    <row r="7863" x14ac:dyDescent="0.2">
      <c r="I7863" s="25">
        <v>7858</v>
      </c>
      <c r="J7863" s="29">
        <v>0.42436165100000001</v>
      </c>
      <c r="L7863" s="25">
        <v>17430.899427700042</v>
      </c>
      <c r="N7863" s="25">
        <v>7858</v>
      </c>
      <c r="O7863" s="25">
        <f t="shared" si="1346"/>
        <v>13857.565045021534</v>
      </c>
      <c r="P7863" s="25">
        <f t="shared" si="1343"/>
        <v>13857.565045021534</v>
      </c>
      <c r="Q7863" s="25">
        <f t="shared" si="1344"/>
        <v>33948.932079999999</v>
      </c>
      <c r="R7863" s="25">
        <f t="shared" si="1347"/>
        <v>0</v>
      </c>
      <c r="S7863" s="25">
        <f t="shared" si="1348"/>
        <v>20091.367034978466</v>
      </c>
      <c r="T7863" s="25" t="str">
        <f t="shared" si="1349"/>
        <v>charge</v>
      </c>
      <c r="V7863" s="25">
        <f t="shared" si="1352"/>
        <v>0</v>
      </c>
      <c r="W7863" s="25">
        <f t="shared" si="1350"/>
        <v>4000</v>
      </c>
      <c r="X7863" s="25">
        <f t="shared" si="1353"/>
        <v>0</v>
      </c>
      <c r="Z7863" s="25">
        <f t="shared" si="1351"/>
        <v>0</v>
      </c>
      <c r="AB7863" s="25">
        <f t="shared" si="1345"/>
        <v>20091.367034978466</v>
      </c>
    </row>
    <row r="7864" x14ac:dyDescent="0.2">
      <c r="I7864" s="24">
        <v>7859</v>
      </c>
      <c r="J7864" s="28">
        <v>0.58590801599999998</v>
      </c>
      <c r="L7864" s="24">
        <v>17281.978253078458</v>
      </c>
      <c r="N7864" s="24">
        <v>7859</v>
      </c>
      <c r="O7864" s="24">
        <f t="shared" si="1346"/>
        <v>13739.172711197374</v>
      </c>
      <c r="P7864" s="24">
        <f t="shared" si="1343"/>
        <v>13739.172711197374</v>
      </c>
      <c r="Q7864" s="24">
        <f t="shared" si="1344"/>
        <v>46872.641279999996</v>
      </c>
      <c r="R7864" s="24">
        <f t="shared" si="1347"/>
        <v>0</v>
      </c>
      <c r="S7864" s="24">
        <f t="shared" si="1348"/>
        <v>33133.468568802622</v>
      </c>
      <c r="T7864" s="24" t="str">
        <f t="shared" si="1349"/>
        <v>charge</v>
      </c>
      <c r="V7864" s="24">
        <f t="shared" si="1352"/>
        <v>0</v>
      </c>
      <c r="W7864" s="24">
        <f t="shared" si="1350"/>
        <v>4000</v>
      </c>
      <c r="X7864" s="24">
        <f t="shared" si="1353"/>
        <v>0</v>
      </c>
      <c r="Z7864" s="24">
        <f t="shared" si="1351"/>
        <v>0</v>
      </c>
      <c r="AB7864" s="24">
        <f t="shared" si="1345"/>
        <v>33133.468568802622</v>
      </c>
    </row>
    <row r="7865" x14ac:dyDescent="0.2">
      <c r="I7865" s="25">
        <v>7860</v>
      </c>
      <c r="J7865" s="29">
        <v>0.67429875500000003</v>
      </c>
      <c r="L7865" s="25">
        <v>17270.840968704222</v>
      </c>
      <c r="N7865" s="25">
        <v>7860</v>
      </c>
      <c r="O7865" s="25">
        <f t="shared" si="1346"/>
        <v>13730.318570119858</v>
      </c>
      <c r="P7865" s="25">
        <f t="shared" si="1343"/>
        <v>13730.318570119858</v>
      </c>
      <c r="Q7865" s="25">
        <f t="shared" si="1344"/>
        <v>53943.900399999999</v>
      </c>
      <c r="R7865" s="25">
        <f t="shared" si="1347"/>
        <v>0</v>
      </c>
      <c r="S7865" s="25">
        <f t="shared" si="1348"/>
        <v>40213.581829880139</v>
      </c>
      <c r="T7865" s="25" t="str">
        <f t="shared" si="1349"/>
        <v>charge</v>
      </c>
      <c r="V7865" s="25">
        <f t="shared" si="1352"/>
        <v>0</v>
      </c>
      <c r="W7865" s="25">
        <f t="shared" si="1350"/>
        <v>4000</v>
      </c>
      <c r="X7865" s="25">
        <f t="shared" si="1353"/>
        <v>0</v>
      </c>
      <c r="Z7865" s="25">
        <f t="shared" si="1351"/>
        <v>0</v>
      </c>
      <c r="AB7865" s="25">
        <f t="shared" si="1345"/>
        <v>40213.581829880139</v>
      </c>
    </row>
    <row r="7866" x14ac:dyDescent="0.2">
      <c r="I7866" s="24">
        <v>7861</v>
      </c>
      <c r="J7866" s="28">
        <v>0.58777049999999997</v>
      </c>
      <c r="L7866" s="24">
        <v>17099.268796253204</v>
      </c>
      <c r="N7866" s="24">
        <v>7861</v>
      </c>
      <c r="O7866" s="24">
        <f t="shared" si="1346"/>
        <v>13593.918693021298</v>
      </c>
      <c r="P7866" s="24">
        <f t="shared" si="1343"/>
        <v>13593.918693021298</v>
      </c>
      <c r="Q7866" s="24">
        <f t="shared" si="1344"/>
        <v>47021.64</v>
      </c>
      <c r="R7866" s="24">
        <f t="shared" si="1347"/>
        <v>0</v>
      </c>
      <c r="S7866" s="24">
        <f t="shared" si="1348"/>
        <v>33427.721306978703</v>
      </c>
      <c r="T7866" s="24" t="str">
        <f t="shared" si="1349"/>
        <v>charge</v>
      </c>
      <c r="V7866" s="24">
        <f t="shared" si="1352"/>
        <v>0</v>
      </c>
      <c r="W7866" s="24">
        <f t="shared" si="1350"/>
        <v>4000</v>
      </c>
      <c r="X7866" s="24">
        <f t="shared" si="1353"/>
        <v>0</v>
      </c>
      <c r="Z7866" s="24">
        <f t="shared" si="1351"/>
        <v>0</v>
      </c>
      <c r="AB7866" s="24">
        <f t="shared" si="1345"/>
        <v>33427.721306978703</v>
      </c>
    </row>
    <row r="7867" x14ac:dyDescent="0.2">
      <c r="I7867" s="25">
        <v>7862</v>
      </c>
      <c r="J7867" s="29">
        <v>0.50959905900000002</v>
      </c>
      <c r="L7867" s="25">
        <v>17425.040862846374</v>
      </c>
      <c r="N7867" s="25">
        <v>7862</v>
      </c>
      <c r="O7867" s="25">
        <f t="shared" si="1346"/>
        <v>13852.907485962867</v>
      </c>
      <c r="P7867" s="25">
        <f t="shared" si="1343"/>
        <v>13852.907485962867</v>
      </c>
      <c r="Q7867" s="25">
        <f t="shared" si="1344"/>
        <v>40767.924720000003</v>
      </c>
      <c r="R7867" s="25">
        <f t="shared" si="1347"/>
        <v>0</v>
      </c>
      <c r="S7867" s="25">
        <f t="shared" si="1348"/>
        <v>26915.017234037135</v>
      </c>
      <c r="T7867" s="25" t="str">
        <f t="shared" si="1349"/>
        <v>charge</v>
      </c>
      <c r="V7867" s="25">
        <f t="shared" si="1352"/>
        <v>0</v>
      </c>
      <c r="W7867" s="25">
        <f t="shared" si="1350"/>
        <v>4000</v>
      </c>
      <c r="X7867" s="25">
        <f t="shared" si="1353"/>
        <v>0</v>
      </c>
      <c r="Z7867" s="25">
        <f t="shared" si="1351"/>
        <v>0</v>
      </c>
      <c r="AB7867" s="25">
        <f t="shared" si="1345"/>
        <v>26915.017234037135</v>
      </c>
    </row>
    <row r="7868" x14ac:dyDescent="0.2">
      <c r="I7868" s="24">
        <v>7863</v>
      </c>
      <c r="J7868" s="28">
        <v>0.36840052000000001</v>
      </c>
      <c r="L7868" s="24">
        <v>17642.233403778075</v>
      </c>
      <c r="N7868" s="24">
        <v>7863</v>
      </c>
      <c r="O7868" s="24">
        <f t="shared" si="1346"/>
        <v>14025.57555600357</v>
      </c>
      <c r="P7868" s="24">
        <f t="shared" si="1343"/>
        <v>14025.57555600357</v>
      </c>
      <c r="Q7868" s="24">
        <f t="shared" si="1344"/>
        <v>29472.0416</v>
      </c>
      <c r="R7868" s="24">
        <f t="shared" si="1347"/>
        <v>0</v>
      </c>
      <c r="S7868" s="24">
        <f t="shared" si="1348"/>
        <v>15446.46604399643</v>
      </c>
      <c r="T7868" s="24" t="str">
        <f t="shared" si="1349"/>
        <v>charge</v>
      </c>
      <c r="V7868" s="24">
        <f t="shared" si="1352"/>
        <v>0</v>
      </c>
      <c r="W7868" s="24">
        <f t="shared" si="1350"/>
        <v>4000</v>
      </c>
      <c r="X7868" s="24">
        <f t="shared" si="1353"/>
        <v>0</v>
      </c>
      <c r="Z7868" s="24">
        <f t="shared" si="1351"/>
        <v>0</v>
      </c>
      <c r="AB7868" s="24">
        <f t="shared" si="1345"/>
        <v>15446.46604399643</v>
      </c>
    </row>
    <row r="7869" x14ac:dyDescent="0.2">
      <c r="I7869" s="25">
        <v>7864</v>
      </c>
      <c r="J7869" s="29">
        <v>0.22822365</v>
      </c>
      <c r="L7869" s="25">
        <v>17874.582080841064</v>
      </c>
      <c r="N7869" s="25">
        <v>7864</v>
      </c>
      <c r="O7869" s="25">
        <f t="shared" si="1346"/>
        <v>14210.292754268647</v>
      </c>
      <c r="P7869" s="25">
        <f t="shared" si="1343"/>
        <v>14210.292754268647</v>
      </c>
      <c r="Q7869" s="25">
        <f t="shared" si="1344"/>
        <v>18257.892</v>
      </c>
      <c r="R7869" s="25">
        <f t="shared" si="1347"/>
        <v>0</v>
      </c>
      <c r="S7869" s="25">
        <f t="shared" si="1348"/>
        <v>4047.5992457313532</v>
      </c>
      <c r="T7869" s="25" t="str">
        <f t="shared" si="1349"/>
        <v>charge</v>
      </c>
      <c r="V7869" s="25">
        <f t="shared" si="1352"/>
        <v>0</v>
      </c>
      <c r="W7869" s="25">
        <f t="shared" si="1350"/>
        <v>4000</v>
      </c>
      <c r="X7869" s="25">
        <f t="shared" si="1353"/>
        <v>0</v>
      </c>
      <c r="Z7869" s="25">
        <f t="shared" si="1351"/>
        <v>0</v>
      </c>
      <c r="AB7869" s="25">
        <f t="shared" si="1345"/>
        <v>4047.5992457313532</v>
      </c>
    </row>
    <row r="7870" x14ac:dyDescent="0.2">
      <c r="I7870" s="24">
        <v>7865</v>
      </c>
      <c r="J7870" s="28">
        <v>2.2162141E-2</v>
      </c>
      <c r="L7870" s="24">
        <v>18259.00863304138</v>
      </c>
      <c r="N7870" s="24">
        <v>7865</v>
      </c>
      <c r="O7870" s="24">
        <f t="shared" si="1346"/>
        <v>14515.911863267898</v>
      </c>
      <c r="P7870" s="24">
        <f t="shared" si="1343"/>
        <v>14515.911863267898</v>
      </c>
      <c r="Q7870" s="24">
        <f t="shared" si="1344"/>
        <v>1772.97128</v>
      </c>
      <c r="R7870" s="24">
        <f t="shared" si="1347"/>
        <v>12742.940583267899</v>
      </c>
      <c r="S7870" s="24">
        <f t="shared" si="1348"/>
        <v>0</v>
      </c>
      <c r="T7870" s="24" t="str">
        <f t="shared" si="1349"/>
        <v>drain</v>
      </c>
      <c r="V7870" s="24">
        <f t="shared" si="1352"/>
        <v>0</v>
      </c>
      <c r="W7870" s="24">
        <f t="shared" si="1350"/>
        <v>0</v>
      </c>
      <c r="X7870" s="24">
        <f t="shared" si="1353"/>
        <v>4000</v>
      </c>
      <c r="Z7870" s="24">
        <f t="shared" si="1351"/>
        <v>8742.9405832678985</v>
      </c>
      <c r="AB7870" s="24">
        <f t="shared" si="1345"/>
        <v>0</v>
      </c>
    </row>
    <row r="7871" x14ac:dyDescent="0.2">
      <c r="I7871" s="25">
        <v>7866</v>
      </c>
      <c r="J7871" s="29">
        <v>0</v>
      </c>
      <c r="L7871" s="25">
        <v>20076.289778614042</v>
      </c>
      <c r="N7871" s="25">
        <v>7866</v>
      </c>
      <c r="O7871" s="25">
        <f t="shared" si="1346"/>
        <v>15960.650373998164</v>
      </c>
      <c r="P7871" s="25">
        <f t="shared" si="1343"/>
        <v>15960.650373998164</v>
      </c>
      <c r="Q7871" s="25">
        <f t="shared" si="1344"/>
        <v>0</v>
      </c>
      <c r="R7871" s="25">
        <f t="shared" si="1347"/>
        <v>15960.650373998164</v>
      </c>
      <c r="S7871" s="25">
        <f t="shared" si="1348"/>
        <v>0</v>
      </c>
      <c r="T7871" s="25" t="str">
        <f t="shared" si="1349"/>
        <v>drain</v>
      </c>
      <c r="V7871" s="25">
        <f t="shared" si="1352"/>
        <v>0</v>
      </c>
      <c r="W7871" s="25">
        <f t="shared" si="1350"/>
        <v>0</v>
      </c>
      <c r="X7871" s="25">
        <f t="shared" si="1353"/>
        <v>0</v>
      </c>
      <c r="Z7871" s="25">
        <f t="shared" si="1351"/>
        <v>15960.650373998164</v>
      </c>
      <c r="AB7871" s="25">
        <f t="shared" si="1345"/>
        <v>0</v>
      </c>
    </row>
    <row r="7872" x14ac:dyDescent="0.2">
      <c r="I7872" s="24">
        <v>7867</v>
      </c>
      <c r="J7872" s="28">
        <v>0</v>
      </c>
      <c r="L7872" s="24">
        <v>20713.657873153687</v>
      </c>
      <c r="N7872" s="24">
        <v>7867</v>
      </c>
      <c r="O7872" s="24">
        <f t="shared" si="1346"/>
        <v>16467.358009157182</v>
      </c>
      <c r="P7872" s="24">
        <f t="shared" si="1343"/>
        <v>16467.358009157182</v>
      </c>
      <c r="Q7872" s="24">
        <f t="shared" si="1344"/>
        <v>0</v>
      </c>
      <c r="R7872" s="24">
        <f t="shared" si="1347"/>
        <v>16467.358009157182</v>
      </c>
      <c r="S7872" s="24">
        <f t="shared" si="1348"/>
        <v>0</v>
      </c>
      <c r="T7872" s="24" t="str">
        <f t="shared" si="1349"/>
        <v>drain</v>
      </c>
      <c r="V7872" s="24">
        <f t="shared" si="1352"/>
        <v>0</v>
      </c>
      <c r="W7872" s="24">
        <f t="shared" si="1350"/>
        <v>0</v>
      </c>
      <c r="X7872" s="24">
        <f t="shared" si="1353"/>
        <v>0</v>
      </c>
      <c r="Z7872" s="24">
        <f t="shared" si="1351"/>
        <v>16467.358009157182</v>
      </c>
      <c r="AB7872" s="24">
        <f t="shared" si="1345"/>
        <v>0</v>
      </c>
    </row>
    <row r="7873" x14ac:dyDescent="0.2">
      <c r="I7873" s="25">
        <v>7868</v>
      </c>
      <c r="J7873" s="29">
        <v>0</v>
      </c>
      <c r="L7873" s="25">
        <v>20761.762063515183</v>
      </c>
      <c r="N7873" s="25">
        <v>7868</v>
      </c>
      <c r="O7873" s="25">
        <f t="shared" si="1346"/>
        <v>16505.600840494571</v>
      </c>
      <c r="P7873" s="25">
        <f t="shared" si="1343"/>
        <v>16505.600840494571</v>
      </c>
      <c r="Q7873" s="25">
        <f t="shared" si="1344"/>
        <v>0</v>
      </c>
      <c r="R7873" s="25">
        <f t="shared" si="1347"/>
        <v>16505.600840494571</v>
      </c>
      <c r="S7873" s="25">
        <f t="shared" si="1348"/>
        <v>0</v>
      </c>
      <c r="T7873" s="25" t="str">
        <f t="shared" si="1349"/>
        <v>drain</v>
      </c>
      <c r="V7873" s="25">
        <f t="shared" si="1352"/>
        <v>0</v>
      </c>
      <c r="W7873" s="25">
        <f t="shared" si="1350"/>
        <v>0</v>
      </c>
      <c r="X7873" s="25">
        <f t="shared" si="1353"/>
        <v>0</v>
      </c>
      <c r="Z7873" s="25">
        <f t="shared" si="1351"/>
        <v>16505.600840494571</v>
      </c>
      <c r="AB7873" s="25">
        <f t="shared" si="1345"/>
        <v>0</v>
      </c>
    </row>
    <row r="7874" x14ac:dyDescent="0.2">
      <c r="I7874" s="24">
        <v>7869</v>
      </c>
      <c r="J7874" s="28">
        <v>0</v>
      </c>
      <c r="L7874" s="24">
        <v>20297.018218100071</v>
      </c>
      <c r="N7874" s="24">
        <v>7869</v>
      </c>
      <c r="O7874" s="24">
        <f t="shared" si="1346"/>
        <v>16136.129483389557</v>
      </c>
      <c r="P7874" s="24">
        <f t="shared" si="1343"/>
        <v>16136.129483389557</v>
      </c>
      <c r="Q7874" s="24">
        <f t="shared" si="1344"/>
        <v>0</v>
      </c>
      <c r="R7874" s="24">
        <f t="shared" si="1347"/>
        <v>16136.129483389557</v>
      </c>
      <c r="S7874" s="24">
        <f t="shared" si="1348"/>
        <v>0</v>
      </c>
      <c r="T7874" s="24" t="str">
        <f t="shared" si="1349"/>
        <v>drain</v>
      </c>
      <c r="V7874" s="24">
        <f t="shared" si="1352"/>
        <v>0</v>
      </c>
      <c r="W7874" s="24">
        <f t="shared" si="1350"/>
        <v>0</v>
      </c>
      <c r="X7874" s="24">
        <f t="shared" si="1353"/>
        <v>0</v>
      </c>
      <c r="Z7874" s="24">
        <f t="shared" si="1351"/>
        <v>16136.129483389557</v>
      </c>
      <c r="AB7874" s="24">
        <f t="shared" si="1345"/>
        <v>0</v>
      </c>
    </row>
    <row r="7875" x14ac:dyDescent="0.2">
      <c r="I7875" s="25">
        <v>7870</v>
      </c>
      <c r="J7875" s="29">
        <v>0</v>
      </c>
      <c r="L7875" s="25">
        <v>19567.59179229736</v>
      </c>
      <c r="N7875" s="25">
        <v>7870</v>
      </c>
      <c r="O7875" s="25">
        <f t="shared" si="1346"/>
        <v>15556.235474876403</v>
      </c>
      <c r="P7875" s="25">
        <f t="shared" si="1343"/>
        <v>15556.235474876403</v>
      </c>
      <c r="Q7875" s="25">
        <f t="shared" si="1344"/>
        <v>0</v>
      </c>
      <c r="R7875" s="25">
        <f t="shared" si="1347"/>
        <v>15556.235474876403</v>
      </c>
      <c r="S7875" s="25">
        <f t="shared" si="1348"/>
        <v>0</v>
      </c>
      <c r="T7875" s="25" t="str">
        <f t="shared" si="1349"/>
        <v>drain</v>
      </c>
      <c r="V7875" s="25">
        <f t="shared" si="1352"/>
        <v>0</v>
      </c>
      <c r="W7875" s="25">
        <f t="shared" si="1350"/>
        <v>0</v>
      </c>
      <c r="X7875" s="25">
        <f t="shared" si="1353"/>
        <v>0</v>
      </c>
      <c r="Z7875" s="25">
        <f t="shared" si="1351"/>
        <v>15556.235474876403</v>
      </c>
      <c r="AB7875" s="25">
        <f t="shared" si="1345"/>
        <v>0</v>
      </c>
    </row>
    <row r="7876" x14ac:dyDescent="0.2">
      <c r="I7876" s="24">
        <v>7871</v>
      </c>
      <c r="J7876" s="28">
        <v>0</v>
      </c>
      <c r="L7876" s="24">
        <v>18563.302404022215</v>
      </c>
      <c r="N7876" s="24">
        <v>7871</v>
      </c>
      <c r="O7876" s="24">
        <f t="shared" si="1346"/>
        <v>14757.825411197662</v>
      </c>
      <c r="P7876" s="24">
        <f t="shared" si="1343"/>
        <v>14757.825411197662</v>
      </c>
      <c r="Q7876" s="24">
        <f t="shared" si="1344"/>
        <v>0</v>
      </c>
      <c r="R7876" s="24">
        <f t="shared" si="1347"/>
        <v>14757.825411197662</v>
      </c>
      <c r="S7876" s="24">
        <f t="shared" si="1348"/>
        <v>0</v>
      </c>
      <c r="T7876" s="24" t="str">
        <f t="shared" si="1349"/>
        <v>drain</v>
      </c>
      <c r="V7876" s="24">
        <f t="shared" si="1352"/>
        <v>0</v>
      </c>
      <c r="W7876" s="24">
        <f t="shared" si="1350"/>
        <v>0</v>
      </c>
      <c r="X7876" s="24">
        <f t="shared" si="1353"/>
        <v>0</v>
      </c>
      <c r="Z7876" s="24">
        <f t="shared" si="1351"/>
        <v>14757.825411197662</v>
      </c>
      <c r="AB7876" s="24">
        <f t="shared" si="1345"/>
        <v>0</v>
      </c>
    </row>
    <row r="7877" x14ac:dyDescent="0.2">
      <c r="I7877" s="25">
        <v>7872</v>
      </c>
      <c r="J7877" s="29">
        <v>0</v>
      </c>
      <c r="L7877" s="25">
        <v>17086.610689258574</v>
      </c>
      <c r="N7877" s="25">
        <v>7872</v>
      </c>
      <c r="O7877" s="25">
        <f t="shared" si="1346"/>
        <v>13583.855497960567</v>
      </c>
      <c r="P7877" s="25">
        <f t="shared" si="1343"/>
        <v>13583.855497960567</v>
      </c>
      <c r="Q7877" s="25">
        <f t="shared" si="1344"/>
        <v>0</v>
      </c>
      <c r="R7877" s="25">
        <f t="shared" si="1347"/>
        <v>13583.855497960567</v>
      </c>
      <c r="S7877" s="25">
        <f t="shared" si="1348"/>
        <v>0</v>
      </c>
      <c r="T7877" s="25" t="str">
        <f t="shared" si="1349"/>
        <v>drain</v>
      </c>
      <c r="V7877" s="25">
        <f t="shared" si="1352"/>
        <v>0</v>
      </c>
      <c r="W7877" s="25">
        <f t="shared" si="1350"/>
        <v>0</v>
      </c>
      <c r="X7877" s="25">
        <f t="shared" si="1353"/>
        <v>0</v>
      </c>
      <c r="Z7877" s="25">
        <f t="shared" si="1351"/>
        <v>13583.855497960567</v>
      </c>
      <c r="AB7877" s="25">
        <f t="shared" si="1345"/>
        <v>0</v>
      </c>
    </row>
    <row r="7878" x14ac:dyDescent="0.2">
      <c r="I7878" s="24">
        <v>7873</v>
      </c>
      <c r="J7878" s="28">
        <v>0</v>
      </c>
      <c r="L7878" s="24">
        <v>15423.469264888763</v>
      </c>
      <c r="N7878" s="24">
        <v>7873</v>
      </c>
      <c r="O7878" s="24">
        <f t="shared" si="1346"/>
        <v>12261.658065586567</v>
      </c>
      <c r="P7878" s="24">
        <f t="shared" ref="P7878:P7941" si="1354">O7878-$E$8*$E$9</f>
        <v>12261.658065586567</v>
      </c>
      <c r="Q7878" s="24">
        <f t="shared" ref="Q7878:Q7941" si="1355">J7878*$E$7</f>
        <v>0</v>
      </c>
      <c r="R7878" s="24">
        <f t="shared" si="1347"/>
        <v>12261.658065586567</v>
      </c>
      <c r="S7878" s="24">
        <f t="shared" si="1348"/>
        <v>0</v>
      </c>
      <c r="T7878" s="24" t="str">
        <f t="shared" si="1349"/>
        <v>drain</v>
      </c>
      <c r="V7878" s="24">
        <f t="shared" si="1352"/>
        <v>0</v>
      </c>
      <c r="W7878" s="24">
        <f t="shared" si="1350"/>
        <v>0</v>
      </c>
      <c r="X7878" s="24">
        <f t="shared" si="1353"/>
        <v>0</v>
      </c>
      <c r="Z7878" s="24">
        <f t="shared" si="1351"/>
        <v>12261.658065586567</v>
      </c>
      <c r="AB7878" s="24">
        <f t="shared" ref="AB7878:AB7941" si="1356">IF(T7878="charge",(S7878-V7878),0)</f>
        <v>0</v>
      </c>
    </row>
    <row r="7879" x14ac:dyDescent="0.2">
      <c r="I7879" s="25">
        <v>7874</v>
      </c>
      <c r="J7879" s="29">
        <v>0</v>
      </c>
      <c r="L7879" s="25">
        <v>14104.861798000335</v>
      </c>
      <c r="N7879" s="25">
        <v>7874</v>
      </c>
      <c r="O7879" s="25">
        <f t="shared" ref="O7879:O7942" si="1357">L7879*$O$2</f>
        <v>11213.365129410267</v>
      </c>
      <c r="P7879" s="25">
        <f t="shared" si="1354"/>
        <v>11213.365129410267</v>
      </c>
      <c r="Q7879" s="25">
        <f t="shared" si="1355"/>
        <v>0</v>
      </c>
      <c r="R7879" s="25">
        <f t="shared" ref="R7879:R7942" si="1358">IF(P7879&gt;Q7879,P7879-Q7879,0)</f>
        <v>11213.365129410267</v>
      </c>
      <c r="S7879" s="25">
        <f t="shared" ref="S7879:S7942" si="1359">IF(Q7879&gt;P7879,Q7879-P7879,0)</f>
        <v>0</v>
      </c>
      <c r="T7879" s="25" t="str">
        <f t="shared" ref="T7879:T7942" si="1360">IF(P7879&gt;Q7879,"drain","charge")</f>
        <v>drain</v>
      </c>
      <c r="V7879" s="25">
        <f t="shared" si="1352"/>
        <v>0</v>
      </c>
      <c r="W7879" s="25">
        <f t="shared" ref="W7879:W7942" si="1361">IF(W7878+S7879&gt;$E$11,$E$11,IF(T7879="charge",W7878+(S7879*$E$12),IF((W7878-R7879)&gt;0,W7878-R7879,0)))</f>
        <v>0</v>
      </c>
      <c r="X7879" s="25">
        <f t="shared" si="1353"/>
        <v>0</v>
      </c>
      <c r="Z7879" s="25">
        <f t="shared" ref="Z7879:Z7942" si="1362">R7879-X7879</f>
        <v>11213.365129410267</v>
      </c>
      <c r="AB7879" s="25">
        <f t="shared" si="1356"/>
        <v>0</v>
      </c>
    </row>
    <row r="7880" x14ac:dyDescent="0.2">
      <c r="I7880" s="24">
        <v>7875</v>
      </c>
      <c r="J7880" s="28">
        <v>0</v>
      </c>
      <c r="L7880" s="24">
        <v>13381.654370665548</v>
      </c>
      <c r="N7880" s="24">
        <v>7875</v>
      </c>
      <c r="O7880" s="24">
        <f t="shared" si="1357"/>
        <v>10638.415224679111</v>
      </c>
      <c r="P7880" s="24">
        <f t="shared" si="1354"/>
        <v>10638.415224679111</v>
      </c>
      <c r="Q7880" s="24">
        <f t="shared" si="1355"/>
        <v>0</v>
      </c>
      <c r="R7880" s="24">
        <f t="shared" si="1358"/>
        <v>10638.415224679111</v>
      </c>
      <c r="S7880" s="24">
        <f t="shared" si="1359"/>
        <v>0</v>
      </c>
      <c r="T7880" s="24" t="str">
        <f t="shared" si="1360"/>
        <v>drain</v>
      </c>
      <c r="V7880" s="24">
        <f t="shared" ref="V7880:V7943" si="1363">IF(W7880&gt;=W7879,(W7880-W7879),0)</f>
        <v>0</v>
      </c>
      <c r="W7880" s="24">
        <f t="shared" si="1361"/>
        <v>0</v>
      </c>
      <c r="X7880" s="24">
        <f t="shared" ref="X7880:X7943" si="1364">IF(T7880="drain",W7879-W7880,0)</f>
        <v>0</v>
      </c>
      <c r="Z7880" s="24">
        <f t="shared" si="1362"/>
        <v>10638.415224679111</v>
      </c>
      <c r="AB7880" s="24">
        <f t="shared" si="1356"/>
        <v>0</v>
      </c>
    </row>
    <row r="7881" x14ac:dyDescent="0.2">
      <c r="I7881" s="25">
        <v>7876</v>
      </c>
      <c r="J7881" s="29">
        <v>0</v>
      </c>
      <c r="L7881" s="25">
        <v>13344.709229469297</v>
      </c>
      <c r="N7881" s="25">
        <v>7876</v>
      </c>
      <c r="O7881" s="25">
        <f t="shared" si="1357"/>
        <v>10609.043837428091</v>
      </c>
      <c r="P7881" s="25">
        <f t="shared" si="1354"/>
        <v>10609.043837428091</v>
      </c>
      <c r="Q7881" s="25">
        <f t="shared" si="1355"/>
        <v>0</v>
      </c>
      <c r="R7881" s="25">
        <f t="shared" si="1358"/>
        <v>10609.043837428091</v>
      </c>
      <c r="S7881" s="25">
        <f t="shared" si="1359"/>
        <v>0</v>
      </c>
      <c r="T7881" s="25" t="str">
        <f t="shared" si="1360"/>
        <v>drain</v>
      </c>
      <c r="V7881" s="25">
        <f t="shared" si="1363"/>
        <v>0</v>
      </c>
      <c r="W7881" s="25">
        <f t="shared" si="1361"/>
        <v>0</v>
      </c>
      <c r="X7881" s="25">
        <f t="shared" si="1364"/>
        <v>0</v>
      </c>
      <c r="Z7881" s="25">
        <f t="shared" si="1362"/>
        <v>10609.043837428091</v>
      </c>
      <c r="AB7881" s="25">
        <f t="shared" si="1356"/>
        <v>0</v>
      </c>
    </row>
    <row r="7882" x14ac:dyDescent="0.2">
      <c r="I7882" s="24">
        <v>7877</v>
      </c>
      <c r="J7882" s="28">
        <v>0</v>
      </c>
      <c r="L7882" s="24">
        <v>13716.918812751768</v>
      </c>
      <c r="N7882" s="24">
        <v>7877</v>
      </c>
      <c r="O7882" s="24">
        <f t="shared" si="1357"/>
        <v>10904.950456137656</v>
      </c>
      <c r="P7882" s="24">
        <f t="shared" si="1354"/>
        <v>10904.950456137656</v>
      </c>
      <c r="Q7882" s="24">
        <f t="shared" si="1355"/>
        <v>0</v>
      </c>
      <c r="R7882" s="24">
        <f t="shared" si="1358"/>
        <v>10904.950456137656</v>
      </c>
      <c r="S7882" s="24">
        <f t="shared" si="1359"/>
        <v>0</v>
      </c>
      <c r="T7882" s="24" t="str">
        <f t="shared" si="1360"/>
        <v>drain</v>
      </c>
      <c r="V7882" s="24">
        <f t="shared" si="1363"/>
        <v>0</v>
      </c>
      <c r="W7882" s="24">
        <f t="shared" si="1361"/>
        <v>0</v>
      </c>
      <c r="X7882" s="24">
        <f t="shared" si="1364"/>
        <v>0</v>
      </c>
      <c r="Z7882" s="24">
        <f t="shared" si="1362"/>
        <v>10904.950456137656</v>
      </c>
      <c r="AB7882" s="24">
        <f t="shared" si="1356"/>
        <v>0</v>
      </c>
    </row>
    <row r="7883" x14ac:dyDescent="0.2">
      <c r="I7883" s="25">
        <v>7878</v>
      </c>
      <c r="J7883" s="29">
        <v>0</v>
      </c>
      <c r="L7883" s="25">
        <v>14378.728671360015</v>
      </c>
      <c r="N7883" s="25">
        <v>7878</v>
      </c>
      <c r="O7883" s="25">
        <f t="shared" si="1357"/>
        <v>11431.089293731213</v>
      </c>
      <c r="P7883" s="25">
        <f t="shared" si="1354"/>
        <v>11431.089293731213</v>
      </c>
      <c r="Q7883" s="25">
        <f t="shared" si="1355"/>
        <v>0</v>
      </c>
      <c r="R7883" s="25">
        <f t="shared" si="1358"/>
        <v>11431.089293731213</v>
      </c>
      <c r="S7883" s="25">
        <f t="shared" si="1359"/>
        <v>0</v>
      </c>
      <c r="T7883" s="25" t="str">
        <f t="shared" si="1360"/>
        <v>drain</v>
      </c>
      <c r="V7883" s="25">
        <f t="shared" si="1363"/>
        <v>0</v>
      </c>
      <c r="W7883" s="25">
        <f t="shared" si="1361"/>
        <v>0</v>
      </c>
      <c r="X7883" s="25">
        <f t="shared" si="1364"/>
        <v>0</v>
      </c>
      <c r="Z7883" s="25">
        <f t="shared" si="1362"/>
        <v>11431.089293731213</v>
      </c>
      <c r="AB7883" s="25">
        <f t="shared" si="1356"/>
        <v>0</v>
      </c>
    </row>
    <row r="7884" x14ac:dyDescent="0.2">
      <c r="I7884" s="24">
        <v>7879</v>
      </c>
      <c r="J7884" s="28">
        <v>0</v>
      </c>
      <c r="L7884" s="24">
        <v>14956.408533191679</v>
      </c>
      <c r="N7884" s="24">
        <v>7879</v>
      </c>
      <c r="O7884" s="24">
        <f t="shared" si="1357"/>
        <v>11890.344783887385</v>
      </c>
      <c r="P7884" s="24">
        <f t="shared" si="1354"/>
        <v>11890.344783887385</v>
      </c>
      <c r="Q7884" s="24">
        <f t="shared" si="1355"/>
        <v>0</v>
      </c>
      <c r="R7884" s="24">
        <f t="shared" si="1358"/>
        <v>11890.344783887385</v>
      </c>
      <c r="S7884" s="24">
        <f t="shared" si="1359"/>
        <v>0</v>
      </c>
      <c r="T7884" s="24" t="str">
        <f t="shared" si="1360"/>
        <v>drain</v>
      </c>
      <c r="V7884" s="24">
        <f t="shared" si="1363"/>
        <v>0</v>
      </c>
      <c r="W7884" s="24">
        <f t="shared" si="1361"/>
        <v>0</v>
      </c>
      <c r="X7884" s="24">
        <f t="shared" si="1364"/>
        <v>0</v>
      </c>
      <c r="Z7884" s="24">
        <f t="shared" si="1362"/>
        <v>11890.344783887385</v>
      </c>
      <c r="AB7884" s="24">
        <f t="shared" si="1356"/>
        <v>0</v>
      </c>
    </row>
    <row r="7885" x14ac:dyDescent="0.2">
      <c r="I7885" s="25">
        <v>7880</v>
      </c>
      <c r="J7885" s="29">
        <v>0.28505863599999998</v>
      </c>
      <c r="L7885" s="25">
        <v>16348.95925540924</v>
      </c>
      <c r="N7885" s="25">
        <v>7880</v>
      </c>
      <c r="O7885" s="25">
        <f t="shared" si="1357"/>
        <v>12997.422608050347</v>
      </c>
      <c r="P7885" s="25">
        <f t="shared" si="1354"/>
        <v>12997.422608050347</v>
      </c>
      <c r="Q7885" s="25">
        <f t="shared" si="1355"/>
        <v>22804.690879999998</v>
      </c>
      <c r="R7885" s="25">
        <f t="shared" si="1358"/>
        <v>0</v>
      </c>
      <c r="S7885" s="25">
        <f t="shared" si="1359"/>
        <v>9807.2682719496515</v>
      </c>
      <c r="T7885" s="25" t="str">
        <f t="shared" si="1360"/>
        <v>charge</v>
      </c>
      <c r="V7885" s="25">
        <f t="shared" si="1363"/>
        <v>4000</v>
      </c>
      <c r="W7885" s="25">
        <f t="shared" si="1361"/>
        <v>4000</v>
      </c>
      <c r="X7885" s="25">
        <f t="shared" si="1364"/>
        <v>0</v>
      </c>
      <c r="Z7885" s="25">
        <f t="shared" si="1362"/>
        <v>0</v>
      </c>
      <c r="AB7885" s="25">
        <f t="shared" si="1356"/>
        <v>5807.2682719496515</v>
      </c>
    </row>
    <row r="7886" x14ac:dyDescent="0.2">
      <c r="I7886" s="24">
        <v>7881</v>
      </c>
      <c r="J7886" s="28">
        <v>0.61765137000000003</v>
      </c>
      <c r="L7886" s="24">
        <v>16860.232600975036</v>
      </c>
      <c r="N7886" s="24">
        <v>7881</v>
      </c>
      <c r="O7886" s="24">
        <f t="shared" si="1357"/>
        <v>13403.884917775154</v>
      </c>
      <c r="P7886" s="24">
        <f t="shared" si="1354"/>
        <v>13403.884917775154</v>
      </c>
      <c r="Q7886" s="24">
        <f t="shared" si="1355"/>
        <v>49412.109600000003</v>
      </c>
      <c r="R7886" s="24">
        <f t="shared" si="1358"/>
        <v>0</v>
      </c>
      <c r="S7886" s="24">
        <f t="shared" si="1359"/>
        <v>36008.224682224849</v>
      </c>
      <c r="T7886" s="24" t="str">
        <f t="shared" si="1360"/>
        <v>charge</v>
      </c>
      <c r="V7886" s="24">
        <f t="shared" si="1363"/>
        <v>0</v>
      </c>
      <c r="W7886" s="24">
        <f t="shared" si="1361"/>
        <v>4000</v>
      </c>
      <c r="X7886" s="24">
        <f t="shared" si="1364"/>
        <v>0</v>
      </c>
      <c r="Z7886" s="24">
        <f t="shared" si="1362"/>
        <v>0</v>
      </c>
      <c r="AB7886" s="24">
        <f t="shared" si="1356"/>
        <v>36008.224682224849</v>
      </c>
    </row>
    <row r="7887" x14ac:dyDescent="0.2">
      <c r="I7887" s="25">
        <v>7882</v>
      </c>
      <c r="J7887" s="29">
        <v>0.67010229500000007</v>
      </c>
      <c r="L7887" s="25">
        <v>17955.2995680809</v>
      </c>
      <c r="N7887" s="25">
        <v>7882</v>
      </c>
      <c r="O7887" s="25">
        <f t="shared" si="1357"/>
        <v>14274.463156624317</v>
      </c>
      <c r="P7887" s="25">
        <f t="shared" si="1354"/>
        <v>14274.463156624317</v>
      </c>
      <c r="Q7887" s="25">
        <f t="shared" si="1355"/>
        <v>53608.183600000004</v>
      </c>
      <c r="R7887" s="25">
        <f t="shared" si="1358"/>
        <v>0</v>
      </c>
      <c r="S7887" s="25">
        <f t="shared" si="1359"/>
        <v>39333.720443375685</v>
      </c>
      <c r="T7887" s="25" t="str">
        <f t="shared" si="1360"/>
        <v>charge</v>
      </c>
      <c r="V7887" s="25">
        <f t="shared" si="1363"/>
        <v>0</v>
      </c>
      <c r="W7887" s="25">
        <f t="shared" si="1361"/>
        <v>4000</v>
      </c>
      <c r="X7887" s="25">
        <f t="shared" si="1364"/>
        <v>0</v>
      </c>
      <c r="Z7887" s="25">
        <f t="shared" si="1362"/>
        <v>0</v>
      </c>
      <c r="AB7887" s="25">
        <f t="shared" si="1356"/>
        <v>39333.720443375685</v>
      </c>
    </row>
    <row r="7888" x14ac:dyDescent="0.2">
      <c r="I7888" s="24">
        <v>7883</v>
      </c>
      <c r="J7888" s="28">
        <v>0.67709630300000001</v>
      </c>
      <c r="L7888" s="24">
        <v>18156.450358295438</v>
      </c>
      <c r="N7888" s="24">
        <v>7883</v>
      </c>
      <c r="O7888" s="24">
        <f t="shared" si="1357"/>
        <v>14434.378034844874</v>
      </c>
      <c r="P7888" s="24">
        <f t="shared" si="1354"/>
        <v>14434.378034844874</v>
      </c>
      <c r="Q7888" s="24">
        <f t="shared" si="1355"/>
        <v>54167.704239999999</v>
      </c>
      <c r="R7888" s="24">
        <f t="shared" si="1358"/>
        <v>0</v>
      </c>
      <c r="S7888" s="24">
        <f t="shared" si="1359"/>
        <v>39733.326205155128</v>
      </c>
      <c r="T7888" s="24" t="str">
        <f t="shared" si="1360"/>
        <v>charge</v>
      </c>
      <c r="V7888" s="24">
        <f t="shared" si="1363"/>
        <v>0</v>
      </c>
      <c r="W7888" s="24">
        <f t="shared" si="1361"/>
        <v>4000</v>
      </c>
      <c r="X7888" s="24">
        <f t="shared" si="1364"/>
        <v>0</v>
      </c>
      <c r="Z7888" s="24">
        <f t="shared" si="1362"/>
        <v>0</v>
      </c>
      <c r="AB7888" s="24">
        <f t="shared" si="1356"/>
        <v>39733.326205155128</v>
      </c>
    </row>
    <row r="7889" x14ac:dyDescent="0.2">
      <c r="I7889" s="25">
        <v>7884</v>
      </c>
      <c r="J7889" s="29">
        <v>0.58597696600000004</v>
      </c>
      <c r="L7889" s="25">
        <v>18172.499873828885</v>
      </c>
      <c r="N7889" s="25">
        <v>7884</v>
      </c>
      <c r="O7889" s="25">
        <f t="shared" si="1357"/>
        <v>14447.137399693964</v>
      </c>
      <c r="P7889" s="25">
        <f t="shared" si="1354"/>
        <v>14447.137399693964</v>
      </c>
      <c r="Q7889" s="25">
        <f t="shared" si="1355"/>
        <v>46878.157280000007</v>
      </c>
      <c r="R7889" s="25">
        <f t="shared" si="1358"/>
        <v>0</v>
      </c>
      <c r="S7889" s="25">
        <f t="shared" si="1359"/>
        <v>32431.019880306041</v>
      </c>
      <c r="T7889" s="25" t="str">
        <f t="shared" si="1360"/>
        <v>charge</v>
      </c>
      <c r="V7889" s="25">
        <f t="shared" si="1363"/>
        <v>0</v>
      </c>
      <c r="W7889" s="25">
        <f t="shared" si="1361"/>
        <v>4000</v>
      </c>
      <c r="X7889" s="25">
        <f t="shared" si="1364"/>
        <v>0</v>
      </c>
      <c r="Z7889" s="25">
        <f t="shared" si="1362"/>
        <v>0</v>
      </c>
      <c r="AB7889" s="25">
        <f t="shared" si="1356"/>
        <v>32431.019880306041</v>
      </c>
    </row>
    <row r="7890" x14ac:dyDescent="0.2">
      <c r="I7890" s="24">
        <v>7885</v>
      </c>
      <c r="J7890" s="28">
        <v>0.60994190500000001</v>
      </c>
      <c r="L7890" s="24">
        <v>18023.865034484861</v>
      </c>
      <c r="N7890" s="24">
        <v>7885</v>
      </c>
      <c r="O7890" s="24">
        <f t="shared" si="1357"/>
        <v>14328.972702415465</v>
      </c>
      <c r="P7890" s="24">
        <f t="shared" si="1354"/>
        <v>14328.972702415465</v>
      </c>
      <c r="Q7890" s="24">
        <f t="shared" si="1355"/>
        <v>48795.352400000003</v>
      </c>
      <c r="R7890" s="24">
        <f t="shared" si="1358"/>
        <v>0</v>
      </c>
      <c r="S7890" s="24">
        <f t="shared" si="1359"/>
        <v>34466.37969758454</v>
      </c>
      <c r="T7890" s="24" t="str">
        <f t="shared" si="1360"/>
        <v>charge</v>
      </c>
      <c r="V7890" s="24">
        <f t="shared" si="1363"/>
        <v>0</v>
      </c>
      <c r="W7890" s="24">
        <f t="shared" si="1361"/>
        <v>4000</v>
      </c>
      <c r="X7890" s="24">
        <f t="shared" si="1364"/>
        <v>0</v>
      </c>
      <c r="Z7890" s="24">
        <f t="shared" si="1362"/>
        <v>0</v>
      </c>
      <c r="AB7890" s="24">
        <f t="shared" si="1356"/>
        <v>34466.37969758454</v>
      </c>
    </row>
    <row r="7891" x14ac:dyDescent="0.2">
      <c r="I7891" s="25">
        <v>7886</v>
      </c>
      <c r="J7891" s="29">
        <v>0.52935986800000001</v>
      </c>
      <c r="L7891" s="25">
        <v>18063.29718875885</v>
      </c>
      <c r="N7891" s="25">
        <v>7886</v>
      </c>
      <c r="O7891" s="25">
        <f t="shared" si="1357"/>
        <v>14360.321265063287</v>
      </c>
      <c r="P7891" s="25">
        <f t="shared" si="1354"/>
        <v>14360.321265063287</v>
      </c>
      <c r="Q7891" s="25">
        <f t="shared" si="1355"/>
        <v>42348.78944</v>
      </c>
      <c r="R7891" s="25">
        <f t="shared" si="1358"/>
        <v>0</v>
      </c>
      <c r="S7891" s="25">
        <f t="shared" si="1359"/>
        <v>27988.468174936716</v>
      </c>
      <c r="T7891" s="25" t="str">
        <f t="shared" si="1360"/>
        <v>charge</v>
      </c>
      <c r="V7891" s="25">
        <f t="shared" si="1363"/>
        <v>0</v>
      </c>
      <c r="W7891" s="25">
        <f t="shared" si="1361"/>
        <v>4000</v>
      </c>
      <c r="X7891" s="25">
        <f t="shared" si="1364"/>
        <v>0</v>
      </c>
      <c r="Z7891" s="25">
        <f t="shared" si="1362"/>
        <v>0</v>
      </c>
      <c r="AB7891" s="25">
        <f t="shared" si="1356"/>
        <v>27988.468174936716</v>
      </c>
    </row>
    <row r="7892" x14ac:dyDescent="0.2">
      <c r="I7892" s="24">
        <v>7887</v>
      </c>
      <c r="J7892" s="28">
        <v>0.39218109600000001</v>
      </c>
      <c r="L7892" s="24">
        <v>18400.902396678925</v>
      </c>
      <c r="N7892" s="24">
        <v>7887</v>
      </c>
      <c r="O7892" s="24">
        <f t="shared" si="1357"/>
        <v>14628.717405359746</v>
      </c>
      <c r="P7892" s="24">
        <f t="shared" si="1354"/>
        <v>14628.717405359746</v>
      </c>
      <c r="Q7892" s="24">
        <f t="shared" si="1355"/>
        <v>31374.487680000002</v>
      </c>
      <c r="R7892" s="24">
        <f t="shared" si="1358"/>
        <v>0</v>
      </c>
      <c r="S7892" s="24">
        <f t="shared" si="1359"/>
        <v>16745.770274640257</v>
      </c>
      <c r="T7892" s="24" t="str">
        <f t="shared" si="1360"/>
        <v>charge</v>
      </c>
      <c r="V7892" s="24">
        <f t="shared" si="1363"/>
        <v>0</v>
      </c>
      <c r="W7892" s="24">
        <f t="shared" si="1361"/>
        <v>4000</v>
      </c>
      <c r="X7892" s="24">
        <f t="shared" si="1364"/>
        <v>0</v>
      </c>
      <c r="Z7892" s="24">
        <f t="shared" si="1362"/>
        <v>0</v>
      </c>
      <c r="AB7892" s="24">
        <f t="shared" si="1356"/>
        <v>16745.770274640257</v>
      </c>
    </row>
    <row r="7893" x14ac:dyDescent="0.2">
      <c r="I7893" s="25">
        <v>7888</v>
      </c>
      <c r="J7893" s="29">
        <v>0.236692767</v>
      </c>
      <c r="L7893" s="25">
        <v>18039.059012854097</v>
      </c>
      <c r="N7893" s="25">
        <v>7888</v>
      </c>
      <c r="O7893" s="25">
        <f t="shared" si="1357"/>
        <v>14341.051915219008</v>
      </c>
      <c r="P7893" s="25">
        <f t="shared" si="1354"/>
        <v>14341.051915219008</v>
      </c>
      <c r="Q7893" s="25">
        <f t="shared" si="1355"/>
        <v>18935.42136</v>
      </c>
      <c r="R7893" s="25">
        <f t="shared" si="1358"/>
        <v>0</v>
      </c>
      <c r="S7893" s="25">
        <f t="shared" si="1359"/>
        <v>4594.3694447809921</v>
      </c>
      <c r="T7893" s="25" t="str">
        <f t="shared" si="1360"/>
        <v>charge</v>
      </c>
      <c r="V7893" s="25">
        <f t="shared" si="1363"/>
        <v>0</v>
      </c>
      <c r="W7893" s="25">
        <f t="shared" si="1361"/>
        <v>4000</v>
      </c>
      <c r="X7893" s="25">
        <f t="shared" si="1364"/>
        <v>0</v>
      </c>
      <c r="Z7893" s="25">
        <f t="shared" si="1362"/>
        <v>0</v>
      </c>
      <c r="AB7893" s="25">
        <f t="shared" si="1356"/>
        <v>4594.3694447809921</v>
      </c>
    </row>
    <row r="7894" x14ac:dyDescent="0.2">
      <c r="I7894" s="24">
        <v>7889</v>
      </c>
      <c r="J7894" s="28">
        <v>1.9658855999999999E-2</v>
      </c>
      <c r="L7894" s="24">
        <v>18372.874296474456</v>
      </c>
      <c r="N7894" s="24">
        <v>7889</v>
      </c>
      <c r="O7894" s="24">
        <f t="shared" si="1357"/>
        <v>14606.435065697193</v>
      </c>
      <c r="P7894" s="24">
        <f t="shared" si="1354"/>
        <v>14606.435065697193</v>
      </c>
      <c r="Q7894" s="24">
        <f t="shared" si="1355"/>
        <v>1572.70848</v>
      </c>
      <c r="R7894" s="24">
        <f t="shared" si="1358"/>
        <v>13033.726585697194</v>
      </c>
      <c r="S7894" s="24">
        <f t="shared" si="1359"/>
        <v>0</v>
      </c>
      <c r="T7894" s="24" t="str">
        <f t="shared" si="1360"/>
        <v>drain</v>
      </c>
      <c r="V7894" s="24">
        <f t="shared" si="1363"/>
        <v>0</v>
      </c>
      <c r="W7894" s="24">
        <f t="shared" si="1361"/>
        <v>0</v>
      </c>
      <c r="X7894" s="24">
        <f t="shared" si="1364"/>
        <v>4000</v>
      </c>
      <c r="Z7894" s="24">
        <f t="shared" si="1362"/>
        <v>9033.7265856971935</v>
      </c>
      <c r="AB7894" s="24">
        <f t="shared" si="1356"/>
        <v>0</v>
      </c>
    </row>
    <row r="7895" x14ac:dyDescent="0.2">
      <c r="I7895" s="25">
        <v>7890</v>
      </c>
      <c r="J7895" s="29">
        <v>0</v>
      </c>
      <c r="L7895" s="25">
        <v>19962.858745837209</v>
      </c>
      <c r="N7895" s="25">
        <v>7890</v>
      </c>
      <c r="O7895" s="25">
        <f t="shared" si="1357"/>
        <v>15870.472702940582</v>
      </c>
      <c r="P7895" s="25">
        <f t="shared" si="1354"/>
        <v>15870.472702940582</v>
      </c>
      <c r="Q7895" s="25">
        <f t="shared" si="1355"/>
        <v>0</v>
      </c>
      <c r="R7895" s="25">
        <f t="shared" si="1358"/>
        <v>15870.472702940582</v>
      </c>
      <c r="S7895" s="25">
        <f t="shared" si="1359"/>
        <v>0</v>
      </c>
      <c r="T7895" s="25" t="str">
        <f t="shared" si="1360"/>
        <v>drain</v>
      </c>
      <c r="V7895" s="25">
        <f t="shared" si="1363"/>
        <v>0</v>
      </c>
      <c r="W7895" s="25">
        <f t="shared" si="1361"/>
        <v>0</v>
      </c>
      <c r="X7895" s="25">
        <f t="shared" si="1364"/>
        <v>0</v>
      </c>
      <c r="Z7895" s="25">
        <f t="shared" si="1362"/>
        <v>15870.472702940582</v>
      </c>
      <c r="AB7895" s="25">
        <f t="shared" si="1356"/>
        <v>0</v>
      </c>
    </row>
    <row r="7896" x14ac:dyDescent="0.2">
      <c r="I7896" s="24">
        <v>7891</v>
      </c>
      <c r="J7896" s="28">
        <v>0</v>
      </c>
      <c r="L7896" s="24">
        <v>20605.383489692209</v>
      </c>
      <c r="N7896" s="24">
        <v>7891</v>
      </c>
      <c r="O7896" s="24">
        <f t="shared" si="1357"/>
        <v>16381.279874305306</v>
      </c>
      <c r="P7896" s="24">
        <f t="shared" si="1354"/>
        <v>16381.279874305306</v>
      </c>
      <c r="Q7896" s="24">
        <f t="shared" si="1355"/>
        <v>0</v>
      </c>
      <c r="R7896" s="24">
        <f t="shared" si="1358"/>
        <v>16381.279874305306</v>
      </c>
      <c r="S7896" s="24">
        <f t="shared" si="1359"/>
        <v>0</v>
      </c>
      <c r="T7896" s="24" t="str">
        <f t="shared" si="1360"/>
        <v>drain</v>
      </c>
      <c r="V7896" s="24">
        <f t="shared" si="1363"/>
        <v>0</v>
      </c>
      <c r="W7896" s="24">
        <f t="shared" si="1361"/>
        <v>0</v>
      </c>
      <c r="X7896" s="24">
        <f t="shared" si="1364"/>
        <v>0</v>
      </c>
      <c r="Z7896" s="24">
        <f t="shared" si="1362"/>
        <v>16381.279874305306</v>
      </c>
      <c r="AB7896" s="24">
        <f t="shared" si="1356"/>
        <v>0</v>
      </c>
    </row>
    <row r="7897" x14ac:dyDescent="0.2">
      <c r="I7897" s="25">
        <v>7892</v>
      </c>
      <c r="J7897" s="29">
        <v>0</v>
      </c>
      <c r="L7897" s="25">
        <v>20472.492938959596</v>
      </c>
      <c r="N7897" s="25">
        <v>7892</v>
      </c>
      <c r="O7897" s="25">
        <f t="shared" si="1357"/>
        <v>16275.63188647288</v>
      </c>
      <c r="P7897" s="25">
        <f t="shared" si="1354"/>
        <v>16275.63188647288</v>
      </c>
      <c r="Q7897" s="25">
        <f t="shared" si="1355"/>
        <v>0</v>
      </c>
      <c r="R7897" s="25">
        <f t="shared" si="1358"/>
        <v>16275.63188647288</v>
      </c>
      <c r="S7897" s="25">
        <f t="shared" si="1359"/>
        <v>0</v>
      </c>
      <c r="T7897" s="25" t="str">
        <f t="shared" si="1360"/>
        <v>drain</v>
      </c>
      <c r="V7897" s="25">
        <f t="shared" si="1363"/>
        <v>0</v>
      </c>
      <c r="W7897" s="25">
        <f t="shared" si="1361"/>
        <v>0</v>
      </c>
      <c r="X7897" s="25">
        <f t="shared" si="1364"/>
        <v>0</v>
      </c>
      <c r="Z7897" s="25">
        <f t="shared" si="1362"/>
        <v>16275.63188647288</v>
      </c>
      <c r="AB7897" s="25">
        <f t="shared" si="1356"/>
        <v>0</v>
      </c>
    </row>
    <row r="7898" x14ac:dyDescent="0.2">
      <c r="I7898" s="24">
        <v>7893</v>
      </c>
      <c r="J7898" s="28">
        <v>0</v>
      </c>
      <c r="L7898" s="24">
        <v>20106.737573242186</v>
      </c>
      <c r="N7898" s="24">
        <v>7893</v>
      </c>
      <c r="O7898" s="24">
        <f t="shared" si="1357"/>
        <v>15984.856370727539</v>
      </c>
      <c r="P7898" s="24">
        <f t="shared" si="1354"/>
        <v>15984.856370727539</v>
      </c>
      <c r="Q7898" s="24">
        <f t="shared" si="1355"/>
        <v>0</v>
      </c>
      <c r="R7898" s="24">
        <f t="shared" si="1358"/>
        <v>15984.856370727539</v>
      </c>
      <c r="S7898" s="24">
        <f t="shared" si="1359"/>
        <v>0</v>
      </c>
      <c r="T7898" s="24" t="str">
        <f t="shared" si="1360"/>
        <v>drain</v>
      </c>
      <c r="V7898" s="24">
        <f t="shared" si="1363"/>
        <v>0</v>
      </c>
      <c r="W7898" s="24">
        <f t="shared" si="1361"/>
        <v>0</v>
      </c>
      <c r="X7898" s="24">
        <f t="shared" si="1364"/>
        <v>0</v>
      </c>
      <c r="Z7898" s="24">
        <f t="shared" si="1362"/>
        <v>15984.856370727539</v>
      </c>
      <c r="AB7898" s="24">
        <f t="shared" si="1356"/>
        <v>0</v>
      </c>
    </row>
    <row r="7899" x14ac:dyDescent="0.2">
      <c r="I7899" s="25">
        <v>7894</v>
      </c>
      <c r="J7899" s="29">
        <v>0</v>
      </c>
      <c r="L7899" s="25">
        <v>19308.726894950865</v>
      </c>
      <c r="N7899" s="25">
        <v>7894</v>
      </c>
      <c r="O7899" s="25">
        <f t="shared" si="1357"/>
        <v>15350.437881485939</v>
      </c>
      <c r="P7899" s="25">
        <f t="shared" si="1354"/>
        <v>15350.437881485939</v>
      </c>
      <c r="Q7899" s="25">
        <f t="shared" si="1355"/>
        <v>0</v>
      </c>
      <c r="R7899" s="25">
        <f t="shared" si="1358"/>
        <v>15350.437881485939</v>
      </c>
      <c r="S7899" s="25">
        <f t="shared" si="1359"/>
        <v>0</v>
      </c>
      <c r="T7899" s="25" t="str">
        <f t="shared" si="1360"/>
        <v>drain</v>
      </c>
      <c r="V7899" s="25">
        <f t="shared" si="1363"/>
        <v>0</v>
      </c>
      <c r="W7899" s="25">
        <f t="shared" si="1361"/>
        <v>0</v>
      </c>
      <c r="X7899" s="25">
        <f t="shared" si="1364"/>
        <v>0</v>
      </c>
      <c r="Z7899" s="25">
        <f t="shared" si="1362"/>
        <v>15350.437881485939</v>
      </c>
      <c r="AB7899" s="25">
        <f t="shared" si="1356"/>
        <v>0</v>
      </c>
    </row>
    <row r="7900" x14ac:dyDescent="0.2">
      <c r="I7900" s="24">
        <v>7895</v>
      </c>
      <c r="J7900" s="28">
        <v>0</v>
      </c>
      <c r="L7900" s="24">
        <v>18253.823508071899</v>
      </c>
      <c r="N7900" s="24">
        <v>7895</v>
      </c>
      <c r="O7900" s="24">
        <f t="shared" si="1357"/>
        <v>14511.789688917161</v>
      </c>
      <c r="P7900" s="24">
        <f t="shared" si="1354"/>
        <v>14511.789688917161</v>
      </c>
      <c r="Q7900" s="24">
        <f t="shared" si="1355"/>
        <v>0</v>
      </c>
      <c r="R7900" s="24">
        <f t="shared" si="1358"/>
        <v>14511.789688917161</v>
      </c>
      <c r="S7900" s="24">
        <f t="shared" si="1359"/>
        <v>0</v>
      </c>
      <c r="T7900" s="24" t="str">
        <f t="shared" si="1360"/>
        <v>drain</v>
      </c>
      <c r="V7900" s="24">
        <f t="shared" si="1363"/>
        <v>0</v>
      </c>
      <c r="W7900" s="24">
        <f t="shared" si="1361"/>
        <v>0</v>
      </c>
      <c r="X7900" s="24">
        <f t="shared" si="1364"/>
        <v>0</v>
      </c>
      <c r="Z7900" s="24">
        <f t="shared" si="1362"/>
        <v>14511.789688917161</v>
      </c>
      <c r="AB7900" s="24">
        <f t="shared" si="1356"/>
        <v>0</v>
      </c>
    </row>
    <row r="7901" x14ac:dyDescent="0.2">
      <c r="I7901" s="25">
        <v>7896</v>
      </c>
      <c r="J7901" s="29">
        <v>0</v>
      </c>
      <c r="L7901" s="25">
        <v>17148.957878017423</v>
      </c>
      <c r="N7901" s="25">
        <v>7896</v>
      </c>
      <c r="O7901" s="25">
        <f t="shared" si="1357"/>
        <v>13633.421513023852</v>
      </c>
      <c r="P7901" s="25">
        <f t="shared" si="1354"/>
        <v>13633.421513023852</v>
      </c>
      <c r="Q7901" s="25">
        <f t="shared" si="1355"/>
        <v>0</v>
      </c>
      <c r="R7901" s="25">
        <f t="shared" si="1358"/>
        <v>13633.421513023852</v>
      </c>
      <c r="S7901" s="25">
        <f t="shared" si="1359"/>
        <v>0</v>
      </c>
      <c r="T7901" s="25" t="str">
        <f t="shared" si="1360"/>
        <v>drain</v>
      </c>
      <c r="V7901" s="25">
        <f t="shared" si="1363"/>
        <v>0</v>
      </c>
      <c r="W7901" s="25">
        <f t="shared" si="1361"/>
        <v>0</v>
      </c>
      <c r="X7901" s="25">
        <f t="shared" si="1364"/>
        <v>0</v>
      </c>
      <c r="Z7901" s="25">
        <f t="shared" si="1362"/>
        <v>13633.421513023852</v>
      </c>
      <c r="AB7901" s="25">
        <f t="shared" si="1356"/>
        <v>0</v>
      </c>
    </row>
    <row r="7902" x14ac:dyDescent="0.2">
      <c r="I7902" s="24">
        <v>7897</v>
      </c>
      <c r="J7902" s="28">
        <v>0</v>
      </c>
      <c r="L7902" s="24">
        <v>15613.604158496855</v>
      </c>
      <c r="N7902" s="24">
        <v>7897</v>
      </c>
      <c r="O7902" s="24">
        <f t="shared" si="1357"/>
        <v>12412.815306005001</v>
      </c>
      <c r="P7902" s="24">
        <f t="shared" si="1354"/>
        <v>12412.815306005001</v>
      </c>
      <c r="Q7902" s="24">
        <f t="shared" si="1355"/>
        <v>0</v>
      </c>
      <c r="R7902" s="24">
        <f t="shared" si="1358"/>
        <v>12412.815306005001</v>
      </c>
      <c r="S7902" s="24">
        <f t="shared" si="1359"/>
        <v>0</v>
      </c>
      <c r="T7902" s="24" t="str">
        <f t="shared" si="1360"/>
        <v>drain</v>
      </c>
      <c r="V7902" s="24">
        <f t="shared" si="1363"/>
        <v>0</v>
      </c>
      <c r="W7902" s="24">
        <f t="shared" si="1361"/>
        <v>0</v>
      </c>
      <c r="X7902" s="24">
        <f t="shared" si="1364"/>
        <v>0</v>
      </c>
      <c r="Z7902" s="24">
        <f t="shared" si="1362"/>
        <v>12412.815306005001</v>
      </c>
      <c r="AB7902" s="24">
        <f t="shared" si="1356"/>
        <v>0</v>
      </c>
    </row>
    <row r="7903" x14ac:dyDescent="0.2">
      <c r="I7903" s="25">
        <v>7898</v>
      </c>
      <c r="J7903" s="29">
        <v>0</v>
      </c>
      <c r="L7903" s="25">
        <v>14358.201686382292</v>
      </c>
      <c r="N7903" s="25">
        <v>7898</v>
      </c>
      <c r="O7903" s="25">
        <f t="shared" si="1357"/>
        <v>11414.770340673922</v>
      </c>
      <c r="P7903" s="25">
        <f t="shared" si="1354"/>
        <v>11414.770340673922</v>
      </c>
      <c r="Q7903" s="25">
        <f t="shared" si="1355"/>
        <v>0</v>
      </c>
      <c r="R7903" s="25">
        <f t="shared" si="1358"/>
        <v>11414.770340673922</v>
      </c>
      <c r="S7903" s="25">
        <f t="shared" si="1359"/>
        <v>0</v>
      </c>
      <c r="T7903" s="25" t="str">
        <f t="shared" si="1360"/>
        <v>drain</v>
      </c>
      <c r="V7903" s="25">
        <f t="shared" si="1363"/>
        <v>0</v>
      </c>
      <c r="W7903" s="25">
        <f t="shared" si="1361"/>
        <v>0</v>
      </c>
      <c r="X7903" s="25">
        <f t="shared" si="1364"/>
        <v>0</v>
      </c>
      <c r="Z7903" s="25">
        <f t="shared" si="1362"/>
        <v>11414.770340673922</v>
      </c>
      <c r="AB7903" s="25">
        <f t="shared" si="1356"/>
        <v>0</v>
      </c>
    </row>
    <row r="7904" x14ac:dyDescent="0.2">
      <c r="I7904" s="24">
        <v>7899</v>
      </c>
      <c r="J7904" s="28">
        <v>0</v>
      </c>
      <c r="L7904" s="24">
        <v>13540.166163253783</v>
      </c>
      <c r="N7904" s="24">
        <v>7899</v>
      </c>
      <c r="O7904" s="24">
        <f t="shared" si="1357"/>
        <v>10764.432099786758</v>
      </c>
      <c r="P7904" s="24">
        <f t="shared" si="1354"/>
        <v>10764.432099786758</v>
      </c>
      <c r="Q7904" s="24">
        <f t="shared" si="1355"/>
        <v>0</v>
      </c>
      <c r="R7904" s="24">
        <f t="shared" si="1358"/>
        <v>10764.432099786758</v>
      </c>
      <c r="S7904" s="24">
        <f t="shared" si="1359"/>
        <v>0</v>
      </c>
      <c r="T7904" s="24" t="str">
        <f t="shared" si="1360"/>
        <v>drain</v>
      </c>
      <c r="V7904" s="24">
        <f t="shared" si="1363"/>
        <v>0</v>
      </c>
      <c r="W7904" s="24">
        <f t="shared" si="1361"/>
        <v>0</v>
      </c>
      <c r="X7904" s="24">
        <f t="shared" si="1364"/>
        <v>0</v>
      </c>
      <c r="Z7904" s="24">
        <f t="shared" si="1362"/>
        <v>10764.432099786758</v>
      </c>
      <c r="AB7904" s="24">
        <f t="shared" si="1356"/>
        <v>0</v>
      </c>
    </row>
    <row r="7905" x14ac:dyDescent="0.2">
      <c r="I7905" s="25">
        <v>7900</v>
      </c>
      <c r="J7905" s="29">
        <v>0</v>
      </c>
      <c r="L7905" s="25">
        <v>13062.94975376129</v>
      </c>
      <c r="N7905" s="25">
        <v>7900</v>
      </c>
      <c r="O7905" s="25">
        <f t="shared" si="1357"/>
        <v>10385.045054240225</v>
      </c>
      <c r="P7905" s="25">
        <f t="shared" si="1354"/>
        <v>10385.045054240225</v>
      </c>
      <c r="Q7905" s="25">
        <f t="shared" si="1355"/>
        <v>0</v>
      </c>
      <c r="R7905" s="25">
        <f t="shared" si="1358"/>
        <v>10385.045054240225</v>
      </c>
      <c r="S7905" s="25">
        <f t="shared" si="1359"/>
        <v>0</v>
      </c>
      <c r="T7905" s="25" t="str">
        <f t="shared" si="1360"/>
        <v>drain</v>
      </c>
      <c r="V7905" s="25">
        <f t="shared" si="1363"/>
        <v>0</v>
      </c>
      <c r="W7905" s="25">
        <f t="shared" si="1361"/>
        <v>0</v>
      </c>
      <c r="X7905" s="25">
        <f t="shared" si="1364"/>
        <v>0</v>
      </c>
      <c r="Z7905" s="25">
        <f t="shared" si="1362"/>
        <v>10385.045054240225</v>
      </c>
      <c r="AB7905" s="25">
        <f t="shared" si="1356"/>
        <v>0</v>
      </c>
    </row>
    <row r="7906" x14ac:dyDescent="0.2">
      <c r="I7906" s="24">
        <v>7901</v>
      </c>
      <c r="J7906" s="28">
        <v>0</v>
      </c>
      <c r="L7906" s="24">
        <v>13286.727398490904</v>
      </c>
      <c r="N7906" s="24">
        <v>7901</v>
      </c>
      <c r="O7906" s="24">
        <f t="shared" si="1357"/>
        <v>10562.948281800269</v>
      </c>
      <c r="P7906" s="24">
        <f t="shared" si="1354"/>
        <v>10562.948281800269</v>
      </c>
      <c r="Q7906" s="24">
        <f t="shared" si="1355"/>
        <v>0</v>
      </c>
      <c r="R7906" s="24">
        <f t="shared" si="1358"/>
        <v>10562.948281800269</v>
      </c>
      <c r="S7906" s="24">
        <f t="shared" si="1359"/>
        <v>0</v>
      </c>
      <c r="T7906" s="24" t="str">
        <f t="shared" si="1360"/>
        <v>drain</v>
      </c>
      <c r="V7906" s="24">
        <f t="shared" si="1363"/>
        <v>0</v>
      </c>
      <c r="W7906" s="24">
        <f t="shared" si="1361"/>
        <v>0</v>
      </c>
      <c r="X7906" s="24">
        <f t="shared" si="1364"/>
        <v>0</v>
      </c>
      <c r="Z7906" s="24">
        <f t="shared" si="1362"/>
        <v>10562.948281800269</v>
      </c>
      <c r="AB7906" s="24">
        <f t="shared" si="1356"/>
        <v>0</v>
      </c>
    </row>
    <row r="7907" x14ac:dyDescent="0.2">
      <c r="I7907" s="25">
        <v>7902</v>
      </c>
      <c r="J7907" s="29">
        <v>0</v>
      </c>
      <c r="L7907" s="25">
        <v>13811.878041267393</v>
      </c>
      <c r="N7907" s="25">
        <v>7902</v>
      </c>
      <c r="O7907" s="25">
        <f t="shared" si="1357"/>
        <v>10980.443042807578</v>
      </c>
      <c r="P7907" s="25">
        <f t="shared" si="1354"/>
        <v>10980.443042807578</v>
      </c>
      <c r="Q7907" s="25">
        <f t="shared" si="1355"/>
        <v>0</v>
      </c>
      <c r="R7907" s="25">
        <f t="shared" si="1358"/>
        <v>10980.443042807578</v>
      </c>
      <c r="S7907" s="25">
        <f t="shared" si="1359"/>
        <v>0</v>
      </c>
      <c r="T7907" s="25" t="str">
        <f t="shared" si="1360"/>
        <v>drain</v>
      </c>
      <c r="V7907" s="25">
        <f t="shared" si="1363"/>
        <v>0</v>
      </c>
      <c r="W7907" s="25">
        <f t="shared" si="1361"/>
        <v>0</v>
      </c>
      <c r="X7907" s="25">
        <f t="shared" si="1364"/>
        <v>0</v>
      </c>
      <c r="Z7907" s="25">
        <f t="shared" si="1362"/>
        <v>10980.443042807578</v>
      </c>
      <c r="AB7907" s="25">
        <f t="shared" si="1356"/>
        <v>0</v>
      </c>
    </row>
    <row r="7908" x14ac:dyDescent="0.2">
      <c r="I7908" s="24">
        <v>7903</v>
      </c>
      <c r="J7908" s="28">
        <v>0</v>
      </c>
      <c r="L7908" s="24">
        <v>14588.789333820341</v>
      </c>
      <c r="N7908" s="24">
        <v>7903</v>
      </c>
      <c r="O7908" s="24">
        <f t="shared" si="1357"/>
        <v>11598.087520387171</v>
      </c>
      <c r="P7908" s="24">
        <f t="shared" si="1354"/>
        <v>11598.087520387171</v>
      </c>
      <c r="Q7908" s="24">
        <f t="shared" si="1355"/>
        <v>0</v>
      </c>
      <c r="R7908" s="24">
        <f t="shared" si="1358"/>
        <v>11598.087520387171</v>
      </c>
      <c r="S7908" s="24">
        <f t="shared" si="1359"/>
        <v>0</v>
      </c>
      <c r="T7908" s="24" t="str">
        <f t="shared" si="1360"/>
        <v>drain</v>
      </c>
      <c r="V7908" s="24">
        <f t="shared" si="1363"/>
        <v>0</v>
      </c>
      <c r="W7908" s="24">
        <f t="shared" si="1361"/>
        <v>0</v>
      </c>
      <c r="X7908" s="24">
        <f t="shared" si="1364"/>
        <v>0</v>
      </c>
      <c r="Z7908" s="24">
        <f t="shared" si="1362"/>
        <v>11598.087520387171</v>
      </c>
      <c r="AB7908" s="24">
        <f t="shared" si="1356"/>
        <v>0</v>
      </c>
    </row>
    <row r="7909" x14ac:dyDescent="0.2">
      <c r="I7909" s="25">
        <v>7904</v>
      </c>
      <c r="J7909" s="29">
        <v>0.27368100900000003</v>
      </c>
      <c r="L7909" s="25">
        <v>14945.261387062072</v>
      </c>
      <c r="N7909" s="25">
        <v>7904</v>
      </c>
      <c r="O7909" s="25">
        <f t="shared" si="1357"/>
        <v>11881.482802714347</v>
      </c>
      <c r="P7909" s="25">
        <f t="shared" si="1354"/>
        <v>11881.482802714347</v>
      </c>
      <c r="Q7909" s="25">
        <f t="shared" si="1355"/>
        <v>21894.480720000003</v>
      </c>
      <c r="R7909" s="25">
        <f t="shared" si="1358"/>
        <v>0</v>
      </c>
      <c r="S7909" s="25">
        <f t="shared" si="1359"/>
        <v>10012.997917285657</v>
      </c>
      <c r="T7909" s="25" t="str">
        <f t="shared" si="1360"/>
        <v>charge</v>
      </c>
      <c r="V7909" s="25">
        <f t="shared" si="1363"/>
        <v>4000</v>
      </c>
      <c r="W7909" s="25">
        <f t="shared" si="1361"/>
        <v>4000</v>
      </c>
      <c r="X7909" s="25">
        <f t="shared" si="1364"/>
        <v>0</v>
      </c>
      <c r="Z7909" s="25">
        <f t="shared" si="1362"/>
        <v>0</v>
      </c>
      <c r="AB7909" s="25">
        <f t="shared" si="1356"/>
        <v>6012.9979172856565</v>
      </c>
    </row>
    <row r="7910" x14ac:dyDescent="0.2">
      <c r="I7910" s="24">
        <v>7905</v>
      </c>
      <c r="J7910" s="28">
        <v>0.60269974900000001</v>
      </c>
      <c r="L7910" s="24">
        <v>16049.750921440123</v>
      </c>
      <c r="N7910" s="24">
        <v>7905</v>
      </c>
      <c r="O7910" s="24">
        <f t="shared" si="1357"/>
        <v>12759.551982544899</v>
      </c>
      <c r="P7910" s="24">
        <f t="shared" si="1354"/>
        <v>12759.551982544899</v>
      </c>
      <c r="Q7910" s="24">
        <f t="shared" si="1355"/>
        <v>48215.979919999998</v>
      </c>
      <c r="R7910" s="24">
        <f t="shared" si="1358"/>
        <v>0</v>
      </c>
      <c r="S7910" s="24">
        <f t="shared" si="1359"/>
        <v>35456.427937455097</v>
      </c>
      <c r="T7910" s="24" t="str">
        <f t="shared" si="1360"/>
        <v>charge</v>
      </c>
      <c r="V7910" s="24">
        <f t="shared" si="1363"/>
        <v>0</v>
      </c>
      <c r="W7910" s="24">
        <f t="shared" si="1361"/>
        <v>4000</v>
      </c>
      <c r="X7910" s="24">
        <f t="shared" si="1364"/>
        <v>0</v>
      </c>
      <c r="Z7910" s="24">
        <f t="shared" si="1362"/>
        <v>0</v>
      </c>
      <c r="AB7910" s="24">
        <f t="shared" si="1356"/>
        <v>35456.427937455097</v>
      </c>
    </row>
    <row r="7911" x14ac:dyDescent="0.2">
      <c r="I7911" s="25">
        <v>7906</v>
      </c>
      <c r="J7911" s="29">
        <v>0.65211833499999994</v>
      </c>
      <c r="L7911" s="25">
        <v>16572.04362926483</v>
      </c>
      <c r="N7911" s="25">
        <v>7906</v>
      </c>
      <c r="O7911" s="25">
        <f t="shared" si="1357"/>
        <v>13174.77468526554</v>
      </c>
      <c r="P7911" s="25">
        <f t="shared" si="1354"/>
        <v>13174.77468526554</v>
      </c>
      <c r="Q7911" s="25">
        <f t="shared" si="1355"/>
        <v>52169.466799999995</v>
      </c>
      <c r="R7911" s="25">
        <f t="shared" si="1358"/>
        <v>0</v>
      </c>
      <c r="S7911" s="25">
        <f t="shared" si="1359"/>
        <v>38994.692114734455</v>
      </c>
      <c r="T7911" s="25" t="str">
        <f t="shared" si="1360"/>
        <v>charge</v>
      </c>
      <c r="V7911" s="25">
        <f t="shared" si="1363"/>
        <v>0</v>
      </c>
      <c r="W7911" s="25">
        <f t="shared" si="1361"/>
        <v>4000</v>
      </c>
      <c r="X7911" s="25">
        <f t="shared" si="1364"/>
        <v>0</v>
      </c>
      <c r="Z7911" s="25">
        <f t="shared" si="1362"/>
        <v>0</v>
      </c>
      <c r="AB7911" s="25">
        <f t="shared" si="1356"/>
        <v>38994.692114734455</v>
      </c>
    </row>
    <row r="7912" x14ac:dyDescent="0.2">
      <c r="I7912" s="24">
        <v>7907</v>
      </c>
      <c r="J7912" s="28">
        <v>0.61065039700000001</v>
      </c>
      <c r="L7912" s="24">
        <v>17160.290131664275</v>
      </c>
      <c r="N7912" s="24">
        <v>7907</v>
      </c>
      <c r="O7912" s="24">
        <f t="shared" si="1357"/>
        <v>13642.430654673099</v>
      </c>
      <c r="P7912" s="24">
        <f t="shared" si="1354"/>
        <v>13642.430654673099</v>
      </c>
      <c r="Q7912" s="24">
        <f t="shared" si="1355"/>
        <v>48852.031759999998</v>
      </c>
      <c r="R7912" s="24">
        <f t="shared" si="1358"/>
        <v>0</v>
      </c>
      <c r="S7912" s="24">
        <f t="shared" si="1359"/>
        <v>35209.601105326903</v>
      </c>
      <c r="T7912" s="24" t="str">
        <f t="shared" si="1360"/>
        <v>charge</v>
      </c>
      <c r="V7912" s="24">
        <f t="shared" si="1363"/>
        <v>0</v>
      </c>
      <c r="W7912" s="24">
        <f t="shared" si="1361"/>
        <v>4000</v>
      </c>
      <c r="X7912" s="24">
        <f t="shared" si="1364"/>
        <v>0</v>
      </c>
      <c r="Z7912" s="24">
        <f t="shared" si="1362"/>
        <v>0</v>
      </c>
      <c r="AB7912" s="24">
        <f t="shared" si="1356"/>
        <v>35209.601105326903</v>
      </c>
    </row>
    <row r="7913" x14ac:dyDescent="0.2">
      <c r="I7913" s="25">
        <v>7908</v>
      </c>
      <c r="J7913" s="29">
        <v>0.65078061399999998</v>
      </c>
      <c r="L7913" s="25">
        <v>17420.035363960265</v>
      </c>
      <c r="N7913" s="25">
        <v>7908</v>
      </c>
      <c r="O7913" s="25">
        <f t="shared" si="1357"/>
        <v>13848.928114348411</v>
      </c>
      <c r="P7913" s="25">
        <f t="shared" si="1354"/>
        <v>13848.928114348411</v>
      </c>
      <c r="Q7913" s="25">
        <f t="shared" si="1355"/>
        <v>52062.449119999997</v>
      </c>
      <c r="R7913" s="25">
        <f t="shared" si="1358"/>
        <v>0</v>
      </c>
      <c r="S7913" s="25">
        <f t="shared" si="1359"/>
        <v>38213.521005651586</v>
      </c>
      <c r="T7913" s="25" t="str">
        <f t="shared" si="1360"/>
        <v>charge</v>
      </c>
      <c r="V7913" s="25">
        <f t="shared" si="1363"/>
        <v>0</v>
      </c>
      <c r="W7913" s="25">
        <f t="shared" si="1361"/>
        <v>4000</v>
      </c>
      <c r="X7913" s="25">
        <f t="shared" si="1364"/>
        <v>0</v>
      </c>
      <c r="Z7913" s="25">
        <f t="shared" si="1362"/>
        <v>0</v>
      </c>
      <c r="AB7913" s="25">
        <f t="shared" si="1356"/>
        <v>38213.521005651586</v>
      </c>
    </row>
    <row r="7914" x14ac:dyDescent="0.2">
      <c r="I7914" s="24">
        <v>7909</v>
      </c>
      <c r="J7914" s="28">
        <v>0.61048037199999994</v>
      </c>
      <c r="L7914" s="24">
        <v>17262.334020233153</v>
      </c>
      <c r="N7914" s="24">
        <v>7909</v>
      </c>
      <c r="O7914" s="24">
        <f t="shared" si="1357"/>
        <v>13723.555546085357</v>
      </c>
      <c r="P7914" s="24">
        <f t="shared" si="1354"/>
        <v>13723.555546085357</v>
      </c>
      <c r="Q7914" s="24">
        <f t="shared" si="1355"/>
        <v>48838.429759999992</v>
      </c>
      <c r="R7914" s="24">
        <f t="shared" si="1358"/>
        <v>0</v>
      </c>
      <c r="S7914" s="24">
        <f t="shared" si="1359"/>
        <v>35114.874213914634</v>
      </c>
      <c r="T7914" s="24" t="str">
        <f t="shared" si="1360"/>
        <v>charge</v>
      </c>
      <c r="V7914" s="24">
        <f t="shared" si="1363"/>
        <v>0</v>
      </c>
      <c r="W7914" s="24">
        <f t="shared" si="1361"/>
        <v>4000</v>
      </c>
      <c r="X7914" s="24">
        <f t="shared" si="1364"/>
        <v>0</v>
      </c>
      <c r="Z7914" s="24">
        <f t="shared" si="1362"/>
        <v>0</v>
      </c>
      <c r="AB7914" s="24">
        <f t="shared" si="1356"/>
        <v>35114.874213914634</v>
      </c>
    </row>
    <row r="7915" x14ac:dyDescent="0.2">
      <c r="I7915" s="25">
        <v>7910</v>
      </c>
      <c r="J7915" s="29">
        <v>0.55226457799999995</v>
      </c>
      <c r="L7915" s="25">
        <v>17195.553531551359</v>
      </c>
      <c r="N7915" s="25">
        <v>7910</v>
      </c>
      <c r="O7915" s="25">
        <f t="shared" si="1357"/>
        <v>13670.465057583331</v>
      </c>
      <c r="P7915" s="25">
        <f t="shared" si="1354"/>
        <v>13670.465057583331</v>
      </c>
      <c r="Q7915" s="25">
        <f t="shared" si="1355"/>
        <v>44181.166239999999</v>
      </c>
      <c r="R7915" s="25">
        <f t="shared" si="1358"/>
        <v>0</v>
      </c>
      <c r="S7915" s="25">
        <f t="shared" si="1359"/>
        <v>30510.701182416669</v>
      </c>
      <c r="T7915" s="25" t="str">
        <f t="shared" si="1360"/>
        <v>charge</v>
      </c>
      <c r="V7915" s="25">
        <f t="shared" si="1363"/>
        <v>0</v>
      </c>
      <c r="W7915" s="25">
        <f t="shared" si="1361"/>
        <v>4000</v>
      </c>
      <c r="X7915" s="25">
        <f t="shared" si="1364"/>
        <v>0</v>
      </c>
      <c r="Z7915" s="25">
        <f t="shared" si="1362"/>
        <v>0</v>
      </c>
      <c r="AB7915" s="25">
        <f t="shared" si="1356"/>
        <v>30510.701182416669</v>
      </c>
    </row>
    <row r="7916" x14ac:dyDescent="0.2">
      <c r="I7916" s="24">
        <v>7911</v>
      </c>
      <c r="J7916" s="28">
        <v>0.40692621100000004</v>
      </c>
      <c r="L7916" s="24">
        <v>17166.661551666257</v>
      </c>
      <c r="N7916" s="24">
        <v>7911</v>
      </c>
      <c r="O7916" s="24">
        <f t="shared" si="1357"/>
        <v>13647.495933574675</v>
      </c>
      <c r="P7916" s="24">
        <f t="shared" si="1354"/>
        <v>13647.495933574675</v>
      </c>
      <c r="Q7916" s="24">
        <f t="shared" si="1355"/>
        <v>32554.096880000005</v>
      </c>
      <c r="R7916" s="24">
        <f t="shared" si="1358"/>
        <v>0</v>
      </c>
      <c r="S7916" s="24">
        <f t="shared" si="1359"/>
        <v>18906.600946425329</v>
      </c>
      <c r="T7916" s="24" t="str">
        <f t="shared" si="1360"/>
        <v>charge</v>
      </c>
      <c r="V7916" s="24">
        <f t="shared" si="1363"/>
        <v>0</v>
      </c>
      <c r="W7916" s="24">
        <f t="shared" si="1361"/>
        <v>4000</v>
      </c>
      <c r="X7916" s="24">
        <f t="shared" si="1364"/>
        <v>0</v>
      </c>
      <c r="Z7916" s="24">
        <f t="shared" si="1362"/>
        <v>0</v>
      </c>
      <c r="AB7916" s="24">
        <f t="shared" si="1356"/>
        <v>18906.600946425329</v>
      </c>
    </row>
    <row r="7917" x14ac:dyDescent="0.2">
      <c r="I7917" s="25">
        <v>7912</v>
      </c>
      <c r="J7917" s="29">
        <v>0.26844007000000003</v>
      </c>
      <c r="L7917" s="25">
        <v>17207.996404254434</v>
      </c>
      <c r="N7917" s="25">
        <v>7912</v>
      </c>
      <c r="O7917" s="25">
        <f t="shared" si="1357"/>
        <v>13680.357141382276</v>
      </c>
      <c r="P7917" s="25">
        <f t="shared" si="1354"/>
        <v>13680.357141382276</v>
      </c>
      <c r="Q7917" s="25">
        <f t="shared" si="1355"/>
        <v>21475.205600000001</v>
      </c>
      <c r="R7917" s="25">
        <f t="shared" si="1358"/>
        <v>0</v>
      </c>
      <c r="S7917" s="25">
        <f t="shared" si="1359"/>
        <v>7794.8484586177256</v>
      </c>
      <c r="T7917" s="25" t="str">
        <f t="shared" si="1360"/>
        <v>charge</v>
      </c>
      <c r="V7917" s="25">
        <f t="shared" si="1363"/>
        <v>0</v>
      </c>
      <c r="W7917" s="25">
        <f t="shared" si="1361"/>
        <v>4000</v>
      </c>
      <c r="X7917" s="25">
        <f t="shared" si="1364"/>
        <v>0</v>
      </c>
      <c r="Z7917" s="25">
        <f t="shared" si="1362"/>
        <v>0</v>
      </c>
      <c r="AB7917" s="25">
        <f t="shared" si="1356"/>
        <v>7794.8484586177256</v>
      </c>
    </row>
    <row r="7918" x14ac:dyDescent="0.2">
      <c r="I7918" s="24">
        <v>7913</v>
      </c>
      <c r="J7918" s="28">
        <v>1.9829480999999999E-2</v>
      </c>
      <c r="L7918" s="24">
        <v>17628.014726912974</v>
      </c>
      <c r="N7918" s="24">
        <v>7913</v>
      </c>
      <c r="O7918" s="24">
        <f t="shared" si="1357"/>
        <v>14014.271707895816</v>
      </c>
      <c r="P7918" s="24">
        <f t="shared" si="1354"/>
        <v>14014.271707895816</v>
      </c>
      <c r="Q7918" s="24">
        <f t="shared" si="1355"/>
        <v>1586.3584799999999</v>
      </c>
      <c r="R7918" s="24">
        <f t="shared" si="1358"/>
        <v>12427.913227895817</v>
      </c>
      <c r="S7918" s="24">
        <f t="shared" si="1359"/>
        <v>0</v>
      </c>
      <c r="T7918" s="24" t="str">
        <f t="shared" si="1360"/>
        <v>drain</v>
      </c>
      <c r="V7918" s="24">
        <f t="shared" si="1363"/>
        <v>0</v>
      </c>
      <c r="W7918" s="24">
        <f t="shared" si="1361"/>
        <v>0</v>
      </c>
      <c r="X7918" s="24">
        <f t="shared" si="1364"/>
        <v>4000</v>
      </c>
      <c r="Z7918" s="24">
        <f t="shared" si="1362"/>
        <v>8427.9132278958168</v>
      </c>
      <c r="AB7918" s="24">
        <f t="shared" si="1356"/>
        <v>0</v>
      </c>
    </row>
    <row r="7919" x14ac:dyDescent="0.2">
      <c r="I7919" s="25">
        <v>7914</v>
      </c>
      <c r="J7919" s="29">
        <v>0</v>
      </c>
      <c r="L7919" s="25">
        <v>18273.487108814716</v>
      </c>
      <c r="N7919" s="25">
        <v>7914</v>
      </c>
      <c r="O7919" s="25">
        <f t="shared" si="1357"/>
        <v>14527.4222515077</v>
      </c>
      <c r="P7919" s="25">
        <f t="shared" si="1354"/>
        <v>14527.4222515077</v>
      </c>
      <c r="Q7919" s="25">
        <f t="shared" si="1355"/>
        <v>0</v>
      </c>
      <c r="R7919" s="25">
        <f t="shared" si="1358"/>
        <v>14527.4222515077</v>
      </c>
      <c r="S7919" s="25">
        <f t="shared" si="1359"/>
        <v>0</v>
      </c>
      <c r="T7919" s="25" t="str">
        <f t="shared" si="1360"/>
        <v>drain</v>
      </c>
      <c r="V7919" s="25">
        <f t="shared" si="1363"/>
        <v>0</v>
      </c>
      <c r="W7919" s="25">
        <f t="shared" si="1361"/>
        <v>0</v>
      </c>
      <c r="X7919" s="25">
        <f t="shared" si="1364"/>
        <v>0</v>
      </c>
      <c r="Z7919" s="25">
        <f t="shared" si="1362"/>
        <v>14527.4222515077</v>
      </c>
      <c r="AB7919" s="25">
        <f t="shared" si="1356"/>
        <v>0</v>
      </c>
    </row>
    <row r="7920" x14ac:dyDescent="0.2">
      <c r="I7920" s="24">
        <v>7915</v>
      </c>
      <c r="J7920" s="28">
        <v>0</v>
      </c>
      <c r="L7920" s="24">
        <v>18410.995021533963</v>
      </c>
      <c r="N7920" s="24">
        <v>7915</v>
      </c>
      <c r="O7920" s="24">
        <f t="shared" si="1357"/>
        <v>14636.741042119502</v>
      </c>
      <c r="P7920" s="24">
        <f t="shared" si="1354"/>
        <v>14636.741042119502</v>
      </c>
      <c r="Q7920" s="24">
        <f t="shared" si="1355"/>
        <v>0</v>
      </c>
      <c r="R7920" s="24">
        <f t="shared" si="1358"/>
        <v>14636.741042119502</v>
      </c>
      <c r="S7920" s="24">
        <f t="shared" si="1359"/>
        <v>0</v>
      </c>
      <c r="T7920" s="24" t="str">
        <f t="shared" si="1360"/>
        <v>drain</v>
      </c>
      <c r="V7920" s="24">
        <f t="shared" si="1363"/>
        <v>0</v>
      </c>
      <c r="W7920" s="24">
        <f t="shared" si="1361"/>
        <v>0</v>
      </c>
      <c r="X7920" s="24">
        <f t="shared" si="1364"/>
        <v>0</v>
      </c>
      <c r="Z7920" s="24">
        <f t="shared" si="1362"/>
        <v>14636.741042119502</v>
      </c>
      <c r="AB7920" s="24">
        <f t="shared" si="1356"/>
        <v>0</v>
      </c>
    </row>
    <row r="7921" x14ac:dyDescent="0.2">
      <c r="I7921" s="25">
        <v>7916</v>
      </c>
      <c r="J7921" s="29">
        <v>0</v>
      </c>
      <c r="L7921" s="25">
        <v>17863.786650180817</v>
      </c>
      <c r="N7921" s="25">
        <v>7916</v>
      </c>
      <c r="O7921" s="25">
        <f t="shared" si="1357"/>
        <v>14201.71038689375</v>
      </c>
      <c r="P7921" s="25">
        <f t="shared" si="1354"/>
        <v>14201.71038689375</v>
      </c>
      <c r="Q7921" s="25">
        <f t="shared" si="1355"/>
        <v>0</v>
      </c>
      <c r="R7921" s="25">
        <f t="shared" si="1358"/>
        <v>14201.71038689375</v>
      </c>
      <c r="S7921" s="25">
        <f t="shared" si="1359"/>
        <v>0</v>
      </c>
      <c r="T7921" s="25" t="str">
        <f t="shared" si="1360"/>
        <v>drain</v>
      </c>
      <c r="V7921" s="25">
        <f t="shared" si="1363"/>
        <v>0</v>
      </c>
      <c r="W7921" s="25">
        <f t="shared" si="1361"/>
        <v>0</v>
      </c>
      <c r="X7921" s="25">
        <f t="shared" si="1364"/>
        <v>0</v>
      </c>
      <c r="Z7921" s="25">
        <f t="shared" si="1362"/>
        <v>14201.71038689375</v>
      </c>
      <c r="AB7921" s="25">
        <f t="shared" si="1356"/>
        <v>0</v>
      </c>
    </row>
    <row r="7922" x14ac:dyDescent="0.2">
      <c r="I7922" s="24">
        <v>7917</v>
      </c>
      <c r="J7922" s="28">
        <v>0</v>
      </c>
      <c r="L7922" s="24">
        <v>17275.862795639037</v>
      </c>
      <c r="N7922" s="24">
        <v>7917</v>
      </c>
      <c r="O7922" s="24">
        <f t="shared" si="1357"/>
        <v>13734.310922533035</v>
      </c>
      <c r="P7922" s="24">
        <f t="shared" si="1354"/>
        <v>13734.310922533035</v>
      </c>
      <c r="Q7922" s="24">
        <f t="shared" si="1355"/>
        <v>0</v>
      </c>
      <c r="R7922" s="24">
        <f t="shared" si="1358"/>
        <v>13734.310922533035</v>
      </c>
      <c r="S7922" s="24">
        <f t="shared" si="1359"/>
        <v>0</v>
      </c>
      <c r="T7922" s="24" t="str">
        <f t="shared" si="1360"/>
        <v>drain</v>
      </c>
      <c r="V7922" s="24">
        <f t="shared" si="1363"/>
        <v>0</v>
      </c>
      <c r="W7922" s="24">
        <f t="shared" si="1361"/>
        <v>0</v>
      </c>
      <c r="X7922" s="24">
        <f t="shared" si="1364"/>
        <v>0</v>
      </c>
      <c r="Z7922" s="24">
        <f t="shared" si="1362"/>
        <v>13734.310922533035</v>
      </c>
      <c r="AB7922" s="24">
        <f t="shared" si="1356"/>
        <v>0</v>
      </c>
    </row>
    <row r="7923" x14ac:dyDescent="0.2">
      <c r="I7923" s="25">
        <v>7918</v>
      </c>
      <c r="J7923" s="29">
        <v>0</v>
      </c>
      <c r="L7923" s="25">
        <v>16727.099862003324</v>
      </c>
      <c r="N7923" s="25">
        <v>7918</v>
      </c>
      <c r="O7923" s="25">
        <f t="shared" si="1357"/>
        <v>13298.044390292644</v>
      </c>
      <c r="P7923" s="25">
        <f t="shared" si="1354"/>
        <v>13298.044390292644</v>
      </c>
      <c r="Q7923" s="25">
        <f t="shared" si="1355"/>
        <v>0</v>
      </c>
      <c r="R7923" s="25">
        <f t="shared" si="1358"/>
        <v>13298.044390292644</v>
      </c>
      <c r="S7923" s="25">
        <f t="shared" si="1359"/>
        <v>0</v>
      </c>
      <c r="T7923" s="25" t="str">
        <f t="shared" si="1360"/>
        <v>drain</v>
      </c>
      <c r="V7923" s="25">
        <f t="shared" si="1363"/>
        <v>0</v>
      </c>
      <c r="W7923" s="25">
        <f t="shared" si="1361"/>
        <v>0</v>
      </c>
      <c r="X7923" s="25">
        <f t="shared" si="1364"/>
        <v>0</v>
      </c>
      <c r="Z7923" s="25">
        <f t="shared" si="1362"/>
        <v>13298.044390292644</v>
      </c>
      <c r="AB7923" s="25">
        <f t="shared" si="1356"/>
        <v>0</v>
      </c>
    </row>
    <row r="7924" x14ac:dyDescent="0.2">
      <c r="I7924" s="24">
        <v>7919</v>
      </c>
      <c r="J7924" s="28">
        <v>0</v>
      </c>
      <c r="L7924" s="24">
        <v>16114.863174438475</v>
      </c>
      <c r="N7924" s="24">
        <v>7919</v>
      </c>
      <c r="O7924" s="24">
        <f t="shared" si="1357"/>
        <v>12811.316223678588</v>
      </c>
      <c r="P7924" s="24">
        <f t="shared" si="1354"/>
        <v>12811.316223678588</v>
      </c>
      <c r="Q7924" s="24">
        <f t="shared" si="1355"/>
        <v>0</v>
      </c>
      <c r="R7924" s="24">
        <f t="shared" si="1358"/>
        <v>12811.316223678588</v>
      </c>
      <c r="S7924" s="24">
        <f t="shared" si="1359"/>
        <v>0</v>
      </c>
      <c r="T7924" s="24" t="str">
        <f t="shared" si="1360"/>
        <v>drain</v>
      </c>
      <c r="V7924" s="24">
        <f t="shared" si="1363"/>
        <v>0</v>
      </c>
      <c r="W7924" s="24">
        <f t="shared" si="1361"/>
        <v>0</v>
      </c>
      <c r="X7924" s="24">
        <f t="shared" si="1364"/>
        <v>0</v>
      </c>
      <c r="Z7924" s="24">
        <f t="shared" si="1362"/>
        <v>12811.316223678588</v>
      </c>
      <c r="AB7924" s="24">
        <f t="shared" si="1356"/>
        <v>0</v>
      </c>
    </row>
    <row r="7925" x14ac:dyDescent="0.2">
      <c r="I7925" s="25">
        <v>7920</v>
      </c>
      <c r="J7925" s="29">
        <v>0</v>
      </c>
      <c r="L7925" s="25">
        <v>15244.463004684447</v>
      </c>
      <c r="N7925" s="25">
        <v>7920</v>
      </c>
      <c r="O7925" s="25">
        <f t="shared" si="1357"/>
        <v>12119.348088724137</v>
      </c>
      <c r="P7925" s="25">
        <f t="shared" si="1354"/>
        <v>12119.348088724137</v>
      </c>
      <c r="Q7925" s="25">
        <f t="shared" si="1355"/>
        <v>0</v>
      </c>
      <c r="R7925" s="25">
        <f t="shared" si="1358"/>
        <v>12119.348088724137</v>
      </c>
      <c r="S7925" s="25">
        <f t="shared" si="1359"/>
        <v>0</v>
      </c>
      <c r="T7925" s="25" t="str">
        <f t="shared" si="1360"/>
        <v>drain</v>
      </c>
      <c r="V7925" s="25">
        <f t="shared" si="1363"/>
        <v>0</v>
      </c>
      <c r="W7925" s="25">
        <f t="shared" si="1361"/>
        <v>0</v>
      </c>
      <c r="X7925" s="25">
        <f t="shared" si="1364"/>
        <v>0</v>
      </c>
      <c r="Z7925" s="25">
        <f t="shared" si="1362"/>
        <v>12119.348088724137</v>
      </c>
      <c r="AB7925" s="25">
        <f t="shared" si="1356"/>
        <v>0</v>
      </c>
    </row>
    <row r="7926" x14ac:dyDescent="0.2">
      <c r="I7926" s="24">
        <v>7921</v>
      </c>
      <c r="J7926" s="28">
        <v>0</v>
      </c>
      <c r="L7926" s="24">
        <v>14317.71801805496</v>
      </c>
      <c r="N7926" s="24">
        <v>7921</v>
      </c>
      <c r="O7926" s="24">
        <f t="shared" si="1357"/>
        <v>11382.585824353693</v>
      </c>
      <c r="P7926" s="24">
        <f t="shared" si="1354"/>
        <v>11382.585824353693</v>
      </c>
      <c r="Q7926" s="24">
        <f t="shared" si="1355"/>
        <v>0</v>
      </c>
      <c r="R7926" s="24">
        <f t="shared" si="1358"/>
        <v>11382.585824353693</v>
      </c>
      <c r="S7926" s="24">
        <f t="shared" si="1359"/>
        <v>0</v>
      </c>
      <c r="T7926" s="24" t="str">
        <f t="shared" si="1360"/>
        <v>drain</v>
      </c>
      <c r="V7926" s="24">
        <f t="shared" si="1363"/>
        <v>0</v>
      </c>
      <c r="W7926" s="24">
        <f t="shared" si="1361"/>
        <v>0</v>
      </c>
      <c r="X7926" s="24">
        <f t="shared" si="1364"/>
        <v>0</v>
      </c>
      <c r="Z7926" s="24">
        <f t="shared" si="1362"/>
        <v>11382.585824353693</v>
      </c>
      <c r="AB7926" s="24">
        <f t="shared" si="1356"/>
        <v>0</v>
      </c>
    </row>
    <row r="7927" x14ac:dyDescent="0.2">
      <c r="I7927" s="25">
        <v>7922</v>
      </c>
      <c r="J7927" s="29">
        <v>0</v>
      </c>
      <c r="L7927" s="25">
        <v>13291.607350826262</v>
      </c>
      <c r="N7927" s="25">
        <v>7922</v>
      </c>
      <c r="O7927" s="25">
        <f t="shared" si="1357"/>
        <v>10566.827843906878</v>
      </c>
      <c r="P7927" s="25">
        <f t="shared" si="1354"/>
        <v>10566.827843906878</v>
      </c>
      <c r="Q7927" s="25">
        <f t="shared" si="1355"/>
        <v>0</v>
      </c>
      <c r="R7927" s="25">
        <f t="shared" si="1358"/>
        <v>10566.827843906878</v>
      </c>
      <c r="S7927" s="25">
        <f t="shared" si="1359"/>
        <v>0</v>
      </c>
      <c r="T7927" s="25" t="str">
        <f t="shared" si="1360"/>
        <v>drain</v>
      </c>
      <c r="V7927" s="25">
        <f t="shared" si="1363"/>
        <v>0</v>
      </c>
      <c r="W7927" s="25">
        <f t="shared" si="1361"/>
        <v>0</v>
      </c>
      <c r="X7927" s="25">
        <f t="shared" si="1364"/>
        <v>0</v>
      </c>
      <c r="Z7927" s="25">
        <f t="shared" si="1362"/>
        <v>10566.827843906878</v>
      </c>
      <c r="AB7927" s="25">
        <f t="shared" si="1356"/>
        <v>0</v>
      </c>
    </row>
    <row r="7928" x14ac:dyDescent="0.2">
      <c r="I7928" s="24">
        <v>7923</v>
      </c>
      <c r="J7928" s="28">
        <v>0</v>
      </c>
      <c r="L7928" s="24">
        <v>13232.586611557006</v>
      </c>
      <c r="N7928" s="24">
        <v>7923</v>
      </c>
      <c r="O7928" s="24">
        <f t="shared" si="1357"/>
        <v>10519.906356187821</v>
      </c>
      <c r="P7928" s="24">
        <f t="shared" si="1354"/>
        <v>10519.906356187821</v>
      </c>
      <c r="Q7928" s="24">
        <f t="shared" si="1355"/>
        <v>0</v>
      </c>
      <c r="R7928" s="24">
        <f t="shared" si="1358"/>
        <v>10519.906356187821</v>
      </c>
      <c r="S7928" s="24">
        <f t="shared" si="1359"/>
        <v>0</v>
      </c>
      <c r="T7928" s="24" t="str">
        <f t="shared" si="1360"/>
        <v>drain</v>
      </c>
      <c r="V7928" s="24">
        <f t="shared" si="1363"/>
        <v>0</v>
      </c>
      <c r="W7928" s="24">
        <f t="shared" si="1361"/>
        <v>0</v>
      </c>
      <c r="X7928" s="24">
        <f t="shared" si="1364"/>
        <v>0</v>
      </c>
      <c r="Z7928" s="24">
        <f t="shared" si="1362"/>
        <v>10519.906356187821</v>
      </c>
      <c r="AB7928" s="24">
        <f t="shared" si="1356"/>
        <v>0</v>
      </c>
    </row>
    <row r="7929" x14ac:dyDescent="0.2">
      <c r="I7929" s="25">
        <v>7924</v>
      </c>
      <c r="J7929" s="29">
        <v>0</v>
      </c>
      <c r="L7929" s="25">
        <v>12945.051709365844</v>
      </c>
      <c r="N7929" s="25">
        <v>7924</v>
      </c>
      <c r="O7929" s="25">
        <f t="shared" si="1357"/>
        <v>10291.316108945846</v>
      </c>
      <c r="P7929" s="25">
        <f t="shared" si="1354"/>
        <v>10291.316108945846</v>
      </c>
      <c r="Q7929" s="25">
        <f t="shared" si="1355"/>
        <v>0</v>
      </c>
      <c r="R7929" s="25">
        <f t="shared" si="1358"/>
        <v>10291.316108945846</v>
      </c>
      <c r="S7929" s="25">
        <f t="shared" si="1359"/>
        <v>0</v>
      </c>
      <c r="T7929" s="25" t="str">
        <f t="shared" si="1360"/>
        <v>drain</v>
      </c>
      <c r="V7929" s="25">
        <f t="shared" si="1363"/>
        <v>0</v>
      </c>
      <c r="W7929" s="25">
        <f t="shared" si="1361"/>
        <v>0</v>
      </c>
      <c r="X7929" s="25">
        <f t="shared" si="1364"/>
        <v>0</v>
      </c>
      <c r="Z7929" s="25">
        <f t="shared" si="1362"/>
        <v>10291.316108945846</v>
      </c>
      <c r="AB7929" s="25">
        <f t="shared" si="1356"/>
        <v>0</v>
      </c>
    </row>
    <row r="7930" x14ac:dyDescent="0.2">
      <c r="I7930" s="24">
        <v>7925</v>
      </c>
      <c r="J7930" s="28">
        <v>0</v>
      </c>
      <c r="L7930" s="24">
        <v>13193.677439594268</v>
      </c>
      <c r="N7930" s="24">
        <v>7925</v>
      </c>
      <c r="O7930" s="24">
        <f t="shared" si="1357"/>
        <v>10488.973564477445</v>
      </c>
      <c r="P7930" s="24">
        <f t="shared" si="1354"/>
        <v>10488.973564477445</v>
      </c>
      <c r="Q7930" s="24">
        <f t="shared" si="1355"/>
        <v>0</v>
      </c>
      <c r="R7930" s="24">
        <f t="shared" si="1358"/>
        <v>10488.973564477445</v>
      </c>
      <c r="S7930" s="24">
        <f t="shared" si="1359"/>
        <v>0</v>
      </c>
      <c r="T7930" s="24" t="str">
        <f t="shared" si="1360"/>
        <v>drain</v>
      </c>
      <c r="V7930" s="24">
        <f t="shared" si="1363"/>
        <v>0</v>
      </c>
      <c r="W7930" s="24">
        <f t="shared" si="1361"/>
        <v>0</v>
      </c>
      <c r="X7930" s="24">
        <f t="shared" si="1364"/>
        <v>0</v>
      </c>
      <c r="Z7930" s="24">
        <f t="shared" si="1362"/>
        <v>10488.973564477445</v>
      </c>
      <c r="AB7930" s="24">
        <f t="shared" si="1356"/>
        <v>0</v>
      </c>
    </row>
    <row r="7931" x14ac:dyDescent="0.2">
      <c r="I7931" s="25">
        <v>7926</v>
      </c>
      <c r="J7931" s="29">
        <v>0</v>
      </c>
      <c r="L7931" s="25">
        <v>13448.26174507141</v>
      </c>
      <c r="N7931" s="25">
        <v>7926</v>
      </c>
      <c r="O7931" s="25">
        <f t="shared" si="1357"/>
        <v>10691.368087331772</v>
      </c>
      <c r="P7931" s="25">
        <f t="shared" si="1354"/>
        <v>10691.368087331772</v>
      </c>
      <c r="Q7931" s="25">
        <f t="shared" si="1355"/>
        <v>0</v>
      </c>
      <c r="R7931" s="25">
        <f t="shared" si="1358"/>
        <v>10691.368087331772</v>
      </c>
      <c r="S7931" s="25">
        <f t="shared" si="1359"/>
        <v>0</v>
      </c>
      <c r="T7931" s="25" t="str">
        <f t="shared" si="1360"/>
        <v>drain</v>
      </c>
      <c r="V7931" s="25">
        <f t="shared" si="1363"/>
        <v>0</v>
      </c>
      <c r="W7931" s="25">
        <f t="shared" si="1361"/>
        <v>0</v>
      </c>
      <c r="X7931" s="25">
        <f t="shared" si="1364"/>
        <v>0</v>
      </c>
      <c r="Z7931" s="25">
        <f t="shared" si="1362"/>
        <v>10691.368087331772</v>
      </c>
      <c r="AB7931" s="25">
        <f t="shared" si="1356"/>
        <v>0</v>
      </c>
    </row>
    <row r="7932" x14ac:dyDescent="0.2">
      <c r="I7932" s="24">
        <v>7927</v>
      </c>
      <c r="J7932" s="28">
        <v>0</v>
      </c>
      <c r="L7932" s="24">
        <v>13746.964857101439</v>
      </c>
      <c r="N7932" s="24">
        <v>7927</v>
      </c>
      <c r="O7932" s="24">
        <f t="shared" si="1357"/>
        <v>10928.837061395645</v>
      </c>
      <c r="P7932" s="24">
        <f t="shared" si="1354"/>
        <v>10928.837061395645</v>
      </c>
      <c r="Q7932" s="24">
        <f t="shared" si="1355"/>
        <v>0</v>
      </c>
      <c r="R7932" s="24">
        <f t="shared" si="1358"/>
        <v>10928.837061395645</v>
      </c>
      <c r="S7932" s="24">
        <f t="shared" si="1359"/>
        <v>0</v>
      </c>
      <c r="T7932" s="24" t="str">
        <f t="shared" si="1360"/>
        <v>drain</v>
      </c>
      <c r="V7932" s="24">
        <f t="shared" si="1363"/>
        <v>0</v>
      </c>
      <c r="W7932" s="24">
        <f t="shared" si="1361"/>
        <v>0</v>
      </c>
      <c r="X7932" s="24">
        <f t="shared" si="1364"/>
        <v>0</v>
      </c>
      <c r="Z7932" s="24">
        <f t="shared" si="1362"/>
        <v>10928.837061395645</v>
      </c>
      <c r="AB7932" s="24">
        <f t="shared" si="1356"/>
        <v>0</v>
      </c>
    </row>
    <row r="7933" x14ac:dyDescent="0.2">
      <c r="I7933" s="25">
        <v>7928</v>
      </c>
      <c r="J7933" s="29">
        <v>0.26233816399999998</v>
      </c>
      <c r="L7933" s="25">
        <v>13687.734969818592</v>
      </c>
      <c r="N7933" s="25">
        <v>7928</v>
      </c>
      <c r="O7933" s="25">
        <f t="shared" si="1357"/>
        <v>10881.749301005781</v>
      </c>
      <c r="P7933" s="25">
        <f t="shared" si="1354"/>
        <v>10881.749301005781</v>
      </c>
      <c r="Q7933" s="25">
        <f t="shared" si="1355"/>
        <v>20987.05312</v>
      </c>
      <c r="R7933" s="25">
        <f t="shared" si="1358"/>
        <v>0</v>
      </c>
      <c r="S7933" s="25">
        <f t="shared" si="1359"/>
        <v>10105.30381899422</v>
      </c>
      <c r="T7933" s="25" t="str">
        <f t="shared" si="1360"/>
        <v>charge</v>
      </c>
      <c r="V7933" s="25">
        <f t="shared" si="1363"/>
        <v>4000</v>
      </c>
      <c r="W7933" s="25">
        <f t="shared" si="1361"/>
        <v>4000</v>
      </c>
      <c r="X7933" s="25">
        <f t="shared" si="1364"/>
        <v>0</v>
      </c>
      <c r="Z7933" s="25">
        <f t="shared" si="1362"/>
        <v>0</v>
      </c>
      <c r="AB7933" s="25">
        <f t="shared" si="1356"/>
        <v>6105.3038189942199</v>
      </c>
    </row>
    <row r="7934" x14ac:dyDescent="0.2">
      <c r="I7934" s="24">
        <v>7929</v>
      </c>
      <c r="J7934" s="28">
        <v>0.586563049</v>
      </c>
      <c r="L7934" s="24">
        <v>14149.659920692442</v>
      </c>
      <c r="N7934" s="24">
        <v>7929</v>
      </c>
      <c r="O7934" s="24">
        <f t="shared" si="1357"/>
        <v>11248.979636950491</v>
      </c>
      <c r="P7934" s="24">
        <f t="shared" si="1354"/>
        <v>11248.979636950491</v>
      </c>
      <c r="Q7934" s="24">
        <f t="shared" si="1355"/>
        <v>46925.043920000004</v>
      </c>
      <c r="R7934" s="24">
        <f t="shared" si="1358"/>
        <v>0</v>
      </c>
      <c r="S7934" s="24">
        <f t="shared" si="1359"/>
        <v>35676.064283049513</v>
      </c>
      <c r="T7934" s="24" t="str">
        <f t="shared" si="1360"/>
        <v>charge</v>
      </c>
      <c r="V7934" s="24">
        <f t="shared" si="1363"/>
        <v>0</v>
      </c>
      <c r="W7934" s="24">
        <f t="shared" si="1361"/>
        <v>4000</v>
      </c>
      <c r="X7934" s="24">
        <f t="shared" si="1364"/>
        <v>0</v>
      </c>
      <c r="Z7934" s="24">
        <f t="shared" si="1362"/>
        <v>0</v>
      </c>
      <c r="AB7934" s="24">
        <f t="shared" si="1356"/>
        <v>35676.064283049513</v>
      </c>
    </row>
    <row r="7935" x14ac:dyDescent="0.2">
      <c r="I7935" s="25">
        <v>7930</v>
      </c>
      <c r="J7935" s="29">
        <v>0.60324851800000001</v>
      </c>
      <c r="L7935" s="25">
        <v>14983.619875621795</v>
      </c>
      <c r="N7935" s="25">
        <v>7930</v>
      </c>
      <c r="O7935" s="25">
        <f t="shared" si="1357"/>
        <v>11911.977801119327</v>
      </c>
      <c r="P7935" s="25">
        <f t="shared" si="1354"/>
        <v>11911.977801119327</v>
      </c>
      <c r="Q7935" s="25">
        <f t="shared" si="1355"/>
        <v>48259.881439999997</v>
      </c>
      <c r="R7935" s="25">
        <f t="shared" si="1358"/>
        <v>0</v>
      </c>
      <c r="S7935" s="25">
        <f t="shared" si="1359"/>
        <v>36347.903638880671</v>
      </c>
      <c r="T7935" s="25" t="str">
        <f t="shared" si="1360"/>
        <v>charge</v>
      </c>
      <c r="V7935" s="25">
        <f t="shared" si="1363"/>
        <v>0</v>
      </c>
      <c r="W7935" s="25">
        <f t="shared" si="1361"/>
        <v>4000</v>
      </c>
      <c r="X7935" s="25">
        <f t="shared" si="1364"/>
        <v>0</v>
      </c>
      <c r="Z7935" s="25">
        <f t="shared" si="1362"/>
        <v>0</v>
      </c>
      <c r="AB7935" s="25">
        <f t="shared" si="1356"/>
        <v>36347.903638880671</v>
      </c>
    </row>
    <row r="7936" x14ac:dyDescent="0.2">
      <c r="I7936" s="24">
        <v>7931</v>
      </c>
      <c r="J7936" s="28">
        <v>0.60366478499999998</v>
      </c>
      <c r="L7936" s="24">
        <v>15251.497697925566</v>
      </c>
      <c r="N7936" s="24">
        <v>7931</v>
      </c>
      <c r="O7936" s="24">
        <f t="shared" si="1357"/>
        <v>12124.940669850826</v>
      </c>
      <c r="P7936" s="24">
        <f t="shared" si="1354"/>
        <v>12124.940669850826</v>
      </c>
      <c r="Q7936" s="24">
        <f t="shared" si="1355"/>
        <v>48293.182799999995</v>
      </c>
      <c r="R7936" s="24">
        <f t="shared" si="1358"/>
        <v>0</v>
      </c>
      <c r="S7936" s="24">
        <f t="shared" si="1359"/>
        <v>36168.24213014917</v>
      </c>
      <c r="T7936" s="24" t="str">
        <f t="shared" si="1360"/>
        <v>charge</v>
      </c>
      <c r="V7936" s="24">
        <f t="shared" si="1363"/>
        <v>0</v>
      </c>
      <c r="W7936" s="24">
        <f t="shared" si="1361"/>
        <v>4000</v>
      </c>
      <c r="X7936" s="24">
        <f t="shared" si="1364"/>
        <v>0</v>
      </c>
      <c r="Z7936" s="24">
        <f t="shared" si="1362"/>
        <v>0</v>
      </c>
      <c r="AB7936" s="24">
        <f t="shared" si="1356"/>
        <v>36168.24213014917</v>
      </c>
    </row>
    <row r="7937" x14ac:dyDescent="0.2">
      <c r="I7937" s="25">
        <v>7932</v>
      </c>
      <c r="J7937" s="29">
        <v>0.63480494099999996</v>
      </c>
      <c r="L7937" s="25">
        <v>15547.088474178314</v>
      </c>
      <c r="N7937" s="25">
        <v>7932</v>
      </c>
      <c r="O7937" s="25">
        <f t="shared" si="1357"/>
        <v>12359.935336971761</v>
      </c>
      <c r="P7937" s="25">
        <f t="shared" si="1354"/>
        <v>12359.935336971761</v>
      </c>
      <c r="Q7937" s="25">
        <f t="shared" si="1355"/>
        <v>50784.395279999997</v>
      </c>
      <c r="R7937" s="25">
        <f t="shared" si="1358"/>
        <v>0</v>
      </c>
      <c r="S7937" s="25">
        <f t="shared" si="1359"/>
        <v>38424.45994302824</v>
      </c>
      <c r="T7937" s="25" t="str">
        <f t="shared" si="1360"/>
        <v>charge</v>
      </c>
      <c r="V7937" s="25">
        <f t="shared" si="1363"/>
        <v>0</v>
      </c>
      <c r="W7937" s="25">
        <f t="shared" si="1361"/>
        <v>4000</v>
      </c>
      <c r="X7937" s="25">
        <f t="shared" si="1364"/>
        <v>0</v>
      </c>
      <c r="Z7937" s="25">
        <f t="shared" si="1362"/>
        <v>0</v>
      </c>
      <c r="AB7937" s="25">
        <f t="shared" si="1356"/>
        <v>38424.45994302824</v>
      </c>
    </row>
    <row r="7938" x14ac:dyDescent="0.2">
      <c r="I7938" s="24">
        <v>7933</v>
      </c>
      <c r="J7938" s="28">
        <v>0.6101238710000001</v>
      </c>
      <c r="L7938" s="24">
        <v>15552.596161460875</v>
      </c>
      <c r="N7938" s="24">
        <v>7933</v>
      </c>
      <c r="O7938" s="24">
        <f t="shared" si="1357"/>
        <v>12364.313948361396</v>
      </c>
      <c r="P7938" s="24">
        <f t="shared" si="1354"/>
        <v>12364.313948361396</v>
      </c>
      <c r="Q7938" s="24">
        <f t="shared" si="1355"/>
        <v>48809.909680000004</v>
      </c>
      <c r="R7938" s="24">
        <f t="shared" si="1358"/>
        <v>0</v>
      </c>
      <c r="S7938" s="24">
        <f t="shared" si="1359"/>
        <v>36445.595731638605</v>
      </c>
      <c r="T7938" s="24" t="str">
        <f t="shared" si="1360"/>
        <v>charge</v>
      </c>
      <c r="V7938" s="24">
        <f t="shared" si="1363"/>
        <v>0</v>
      </c>
      <c r="W7938" s="24">
        <f t="shared" si="1361"/>
        <v>4000</v>
      </c>
      <c r="X7938" s="24">
        <f t="shared" si="1364"/>
        <v>0</v>
      </c>
      <c r="Z7938" s="24">
        <f t="shared" si="1362"/>
        <v>0</v>
      </c>
      <c r="AB7938" s="24">
        <f t="shared" si="1356"/>
        <v>36445.595731638605</v>
      </c>
    </row>
    <row r="7939" x14ac:dyDescent="0.2">
      <c r="I7939" s="25">
        <v>7934</v>
      </c>
      <c r="J7939" s="29">
        <v>0.54256439700000003</v>
      </c>
      <c r="L7939" s="25">
        <v>14929.551941967009</v>
      </c>
      <c r="N7939" s="25">
        <v>7934</v>
      </c>
      <c r="O7939" s="25">
        <f t="shared" si="1357"/>
        <v>11868.993793863772</v>
      </c>
      <c r="P7939" s="25">
        <f t="shared" si="1354"/>
        <v>11868.993793863772</v>
      </c>
      <c r="Q7939" s="25">
        <f t="shared" si="1355"/>
        <v>43405.151760000001</v>
      </c>
      <c r="R7939" s="25">
        <f t="shared" si="1358"/>
        <v>0</v>
      </c>
      <c r="S7939" s="25">
        <f t="shared" si="1359"/>
        <v>31536.157966136227</v>
      </c>
      <c r="T7939" s="25" t="str">
        <f t="shared" si="1360"/>
        <v>charge</v>
      </c>
      <c r="V7939" s="25">
        <f t="shared" si="1363"/>
        <v>0</v>
      </c>
      <c r="W7939" s="25">
        <f t="shared" si="1361"/>
        <v>4000</v>
      </c>
      <c r="X7939" s="25">
        <f t="shared" si="1364"/>
        <v>0</v>
      </c>
      <c r="Z7939" s="25">
        <f t="shared" si="1362"/>
        <v>0</v>
      </c>
      <c r="AB7939" s="25">
        <f t="shared" si="1356"/>
        <v>31536.157966136227</v>
      </c>
    </row>
    <row r="7940" x14ac:dyDescent="0.2">
      <c r="I7940" s="24">
        <v>7935</v>
      </c>
      <c r="J7940" s="28">
        <v>0.41119106300000002</v>
      </c>
      <c r="L7940" s="24">
        <v>15051.787191200256</v>
      </c>
      <c r="N7940" s="24">
        <v>7935</v>
      </c>
      <c r="O7940" s="24">
        <f t="shared" si="1357"/>
        <v>11966.170817004204</v>
      </c>
      <c r="P7940" s="24">
        <f t="shared" si="1354"/>
        <v>11966.170817004204</v>
      </c>
      <c r="Q7940" s="24">
        <f t="shared" si="1355"/>
        <v>32895.285040000002</v>
      </c>
      <c r="R7940" s="24">
        <f t="shared" si="1358"/>
        <v>0</v>
      </c>
      <c r="S7940" s="24">
        <f t="shared" si="1359"/>
        <v>20929.114222995799</v>
      </c>
      <c r="T7940" s="24" t="str">
        <f t="shared" si="1360"/>
        <v>charge</v>
      </c>
      <c r="V7940" s="24">
        <f t="shared" si="1363"/>
        <v>0</v>
      </c>
      <c r="W7940" s="24">
        <f t="shared" si="1361"/>
        <v>4000</v>
      </c>
      <c r="X7940" s="24">
        <f t="shared" si="1364"/>
        <v>0</v>
      </c>
      <c r="Z7940" s="24">
        <f t="shared" si="1362"/>
        <v>0</v>
      </c>
      <c r="AB7940" s="24">
        <f t="shared" si="1356"/>
        <v>20929.114222995799</v>
      </c>
    </row>
    <row r="7941" x14ac:dyDescent="0.2">
      <c r="I7941" s="25">
        <v>7936</v>
      </c>
      <c r="J7941" s="29">
        <v>0.24887183499999999</v>
      </c>
      <c r="L7941" s="25">
        <v>15287.466281318664</v>
      </c>
      <c r="N7941" s="25">
        <v>7936</v>
      </c>
      <c r="O7941" s="25">
        <f t="shared" si="1357"/>
        <v>12153.535693648339</v>
      </c>
      <c r="P7941" s="25">
        <f t="shared" si="1354"/>
        <v>12153.535693648339</v>
      </c>
      <c r="Q7941" s="25">
        <f t="shared" si="1355"/>
        <v>19909.746799999997</v>
      </c>
      <c r="R7941" s="25">
        <f t="shared" si="1358"/>
        <v>0</v>
      </c>
      <c r="S7941" s="25">
        <f t="shared" si="1359"/>
        <v>7756.2111063516586</v>
      </c>
      <c r="T7941" s="25" t="str">
        <f t="shared" si="1360"/>
        <v>charge</v>
      </c>
      <c r="V7941" s="25">
        <f t="shared" si="1363"/>
        <v>0</v>
      </c>
      <c r="W7941" s="25">
        <f t="shared" si="1361"/>
        <v>4000</v>
      </c>
      <c r="X7941" s="25">
        <f t="shared" si="1364"/>
        <v>0</v>
      </c>
      <c r="Z7941" s="25">
        <f t="shared" si="1362"/>
        <v>0</v>
      </c>
      <c r="AB7941" s="25">
        <f t="shared" si="1356"/>
        <v>7756.2111063516586</v>
      </c>
    </row>
    <row r="7942" x14ac:dyDescent="0.2">
      <c r="I7942" s="24">
        <v>7937</v>
      </c>
      <c r="J7942" s="28">
        <v>1.8232854E-2</v>
      </c>
      <c r="L7942" s="24">
        <v>15543.267892837523</v>
      </c>
      <c r="N7942" s="24">
        <v>7937</v>
      </c>
      <c r="O7942" s="24">
        <f t="shared" si="1357"/>
        <v>12356.897974805832</v>
      </c>
      <c r="P7942" s="24">
        <f t="shared" ref="P7942:P8005" si="1365">O7942-$E$8*$E$9</f>
        <v>12356.897974805832</v>
      </c>
      <c r="Q7942" s="24">
        <f t="shared" ref="Q7942:Q8005" si="1366">J7942*$E$7</f>
        <v>1458.62832</v>
      </c>
      <c r="R7942" s="24">
        <f t="shared" si="1358"/>
        <v>10898.269654805832</v>
      </c>
      <c r="S7942" s="24">
        <f t="shared" si="1359"/>
        <v>0</v>
      </c>
      <c r="T7942" s="24" t="str">
        <f t="shared" si="1360"/>
        <v>drain</v>
      </c>
      <c r="V7942" s="24">
        <f t="shared" si="1363"/>
        <v>0</v>
      </c>
      <c r="W7942" s="24">
        <f t="shared" si="1361"/>
        <v>0</v>
      </c>
      <c r="X7942" s="24">
        <f t="shared" si="1364"/>
        <v>4000</v>
      </c>
      <c r="Z7942" s="24">
        <f t="shared" si="1362"/>
        <v>6898.269654805832</v>
      </c>
      <c r="AB7942" s="24">
        <f t="shared" ref="AB7942:AB8005" si="1367">IF(T7942="charge",(S7942-V7942),0)</f>
        <v>0</v>
      </c>
    </row>
    <row r="7943" x14ac:dyDescent="0.2">
      <c r="I7943" s="25">
        <v>7938</v>
      </c>
      <c r="J7943" s="29">
        <v>0</v>
      </c>
      <c r="L7943" s="25">
        <v>17107.424891281127</v>
      </c>
      <c r="N7943" s="25">
        <v>7938</v>
      </c>
      <c r="O7943" s="25">
        <f t="shared" ref="O7943:O8006" si="1368">L7943*$O$2</f>
        <v>13600.402788568497</v>
      </c>
      <c r="P7943" s="25">
        <f t="shared" si="1365"/>
        <v>13600.402788568497</v>
      </c>
      <c r="Q7943" s="25">
        <f t="shared" si="1366"/>
        <v>0</v>
      </c>
      <c r="R7943" s="25">
        <f t="shared" ref="R7943:R8006" si="1369">IF(P7943&gt;Q7943,P7943-Q7943,0)</f>
        <v>13600.402788568497</v>
      </c>
      <c r="S7943" s="25">
        <f t="shared" ref="S7943:S8006" si="1370">IF(Q7943&gt;P7943,Q7943-P7943,0)</f>
        <v>0</v>
      </c>
      <c r="T7943" s="25" t="str">
        <f t="shared" ref="T7943:T8006" si="1371">IF(P7943&gt;Q7943,"drain","charge")</f>
        <v>drain</v>
      </c>
      <c r="V7943" s="25">
        <f t="shared" si="1363"/>
        <v>0</v>
      </c>
      <c r="W7943" s="25">
        <f t="shared" ref="W7943:W8006" si="1372">IF(W7942+S7943&gt;$E$11,$E$11,IF(T7943="charge",W7942+(S7943*$E$12),IF((W7942-R7943)&gt;0,W7942-R7943,0)))</f>
        <v>0</v>
      </c>
      <c r="X7943" s="25">
        <f t="shared" si="1364"/>
        <v>0</v>
      </c>
      <c r="Z7943" s="25">
        <f t="shared" ref="Z7943:Z8006" si="1373">R7943-X7943</f>
        <v>13600.402788568497</v>
      </c>
      <c r="AB7943" s="25">
        <f t="shared" si="1367"/>
        <v>0</v>
      </c>
    </row>
    <row r="7944" x14ac:dyDescent="0.2">
      <c r="I7944" s="24">
        <v>7939</v>
      </c>
      <c r="J7944" s="28">
        <v>0</v>
      </c>
      <c r="L7944" s="24">
        <v>18235.883854198455</v>
      </c>
      <c r="N7944" s="24">
        <v>7939</v>
      </c>
      <c r="O7944" s="24">
        <f t="shared" si="1368"/>
        <v>14497.527664087773</v>
      </c>
      <c r="P7944" s="24">
        <f t="shared" si="1365"/>
        <v>14497.527664087773</v>
      </c>
      <c r="Q7944" s="24">
        <f t="shared" si="1366"/>
        <v>0</v>
      </c>
      <c r="R7944" s="24">
        <f t="shared" si="1369"/>
        <v>14497.527664087773</v>
      </c>
      <c r="S7944" s="24">
        <f t="shared" si="1370"/>
        <v>0</v>
      </c>
      <c r="T7944" s="24" t="str">
        <f t="shared" si="1371"/>
        <v>drain</v>
      </c>
      <c r="V7944" s="24">
        <f t="shared" ref="V7944:V8007" si="1374">IF(W7944&gt;=W7943,(W7944-W7943),0)</f>
        <v>0</v>
      </c>
      <c r="W7944" s="24">
        <f t="shared" si="1372"/>
        <v>0</v>
      </c>
      <c r="X7944" s="24">
        <f t="shared" ref="X7944:X8007" si="1375">IF(T7944="drain",W7943-W7944,0)</f>
        <v>0</v>
      </c>
      <c r="Z7944" s="24">
        <f t="shared" si="1373"/>
        <v>14497.527664087773</v>
      </c>
      <c r="AB7944" s="24">
        <f t="shared" si="1367"/>
        <v>0</v>
      </c>
    </row>
    <row r="7945" x14ac:dyDescent="0.2">
      <c r="I7945" s="25">
        <v>7940</v>
      </c>
      <c r="J7945" s="29">
        <v>0</v>
      </c>
      <c r="L7945" s="25">
        <v>18335.058445739745</v>
      </c>
      <c r="N7945" s="25">
        <v>7940</v>
      </c>
      <c r="O7945" s="25">
        <f t="shared" si="1368"/>
        <v>14576.371464363097</v>
      </c>
      <c r="P7945" s="25">
        <f t="shared" si="1365"/>
        <v>14576.371464363097</v>
      </c>
      <c r="Q7945" s="25">
        <f t="shared" si="1366"/>
        <v>0</v>
      </c>
      <c r="R7945" s="25">
        <f t="shared" si="1369"/>
        <v>14576.371464363097</v>
      </c>
      <c r="S7945" s="25">
        <f t="shared" si="1370"/>
        <v>0</v>
      </c>
      <c r="T7945" s="25" t="str">
        <f t="shared" si="1371"/>
        <v>drain</v>
      </c>
      <c r="V7945" s="25">
        <f t="shared" si="1374"/>
        <v>0</v>
      </c>
      <c r="W7945" s="25">
        <f t="shared" si="1372"/>
        <v>0</v>
      </c>
      <c r="X7945" s="25">
        <f t="shared" si="1375"/>
        <v>0</v>
      </c>
      <c r="Z7945" s="25">
        <f t="shared" si="1373"/>
        <v>14576.371464363097</v>
      </c>
      <c r="AB7945" s="25">
        <f t="shared" si="1367"/>
        <v>0</v>
      </c>
    </row>
    <row r="7946" x14ac:dyDescent="0.2">
      <c r="I7946" s="24">
        <v>7941</v>
      </c>
      <c r="J7946" s="28">
        <v>0</v>
      </c>
      <c r="L7946" s="24">
        <v>18108.074263095856</v>
      </c>
      <c r="N7946" s="24">
        <v>7941</v>
      </c>
      <c r="O7946" s="24">
        <f t="shared" si="1368"/>
        <v>14395.919039161206</v>
      </c>
      <c r="P7946" s="24">
        <f t="shared" si="1365"/>
        <v>14395.919039161206</v>
      </c>
      <c r="Q7946" s="24">
        <f t="shared" si="1366"/>
        <v>0</v>
      </c>
      <c r="R7946" s="24">
        <f t="shared" si="1369"/>
        <v>14395.919039161206</v>
      </c>
      <c r="S7946" s="24">
        <f t="shared" si="1370"/>
        <v>0</v>
      </c>
      <c r="T7946" s="24" t="str">
        <f t="shared" si="1371"/>
        <v>drain</v>
      </c>
      <c r="V7946" s="24">
        <f t="shared" si="1374"/>
        <v>0</v>
      </c>
      <c r="W7946" s="24">
        <f t="shared" si="1372"/>
        <v>0</v>
      </c>
      <c r="X7946" s="24">
        <f t="shared" si="1375"/>
        <v>0</v>
      </c>
      <c r="Z7946" s="24">
        <f t="shared" si="1373"/>
        <v>14395.919039161206</v>
      </c>
      <c r="AB7946" s="24">
        <f t="shared" si="1367"/>
        <v>0</v>
      </c>
    </row>
    <row r="7947" x14ac:dyDescent="0.2">
      <c r="I7947" s="25">
        <v>7942</v>
      </c>
      <c r="J7947" s="29">
        <v>0</v>
      </c>
      <c r="L7947" s="25">
        <v>17855.674900150298</v>
      </c>
      <c r="N7947" s="25">
        <v>7942</v>
      </c>
      <c r="O7947" s="25">
        <f t="shared" si="1368"/>
        <v>14195.261545619487</v>
      </c>
      <c r="P7947" s="25">
        <f t="shared" si="1365"/>
        <v>14195.261545619487</v>
      </c>
      <c r="Q7947" s="25">
        <f t="shared" si="1366"/>
        <v>0</v>
      </c>
      <c r="R7947" s="25">
        <f t="shared" si="1369"/>
        <v>14195.261545619487</v>
      </c>
      <c r="S7947" s="25">
        <f t="shared" si="1370"/>
        <v>0</v>
      </c>
      <c r="T7947" s="25" t="str">
        <f t="shared" si="1371"/>
        <v>drain</v>
      </c>
      <c r="V7947" s="25">
        <f t="shared" si="1374"/>
        <v>0</v>
      </c>
      <c r="W7947" s="25">
        <f t="shared" si="1372"/>
        <v>0</v>
      </c>
      <c r="X7947" s="25">
        <f t="shared" si="1375"/>
        <v>0</v>
      </c>
      <c r="Z7947" s="25">
        <f t="shared" si="1373"/>
        <v>14195.261545619487</v>
      </c>
      <c r="AB7947" s="25">
        <f t="shared" si="1367"/>
        <v>0</v>
      </c>
    </row>
    <row r="7948" x14ac:dyDescent="0.2">
      <c r="I7948" s="24">
        <v>7943</v>
      </c>
      <c r="J7948" s="28">
        <v>0</v>
      </c>
      <c r="L7948" s="24">
        <v>17036.055084705353</v>
      </c>
      <c r="N7948" s="24">
        <v>7943</v>
      </c>
      <c r="O7948" s="24">
        <f t="shared" si="1368"/>
        <v>13543.663792340756</v>
      </c>
      <c r="P7948" s="24">
        <f t="shared" si="1365"/>
        <v>13543.663792340756</v>
      </c>
      <c r="Q7948" s="24">
        <f t="shared" si="1366"/>
        <v>0</v>
      </c>
      <c r="R7948" s="24">
        <f t="shared" si="1369"/>
        <v>13543.663792340756</v>
      </c>
      <c r="S7948" s="24">
        <f t="shared" si="1370"/>
        <v>0</v>
      </c>
      <c r="T7948" s="24" t="str">
        <f t="shared" si="1371"/>
        <v>drain</v>
      </c>
      <c r="V7948" s="24">
        <f t="shared" si="1374"/>
        <v>0</v>
      </c>
      <c r="W7948" s="24">
        <f t="shared" si="1372"/>
        <v>0</v>
      </c>
      <c r="X7948" s="24">
        <f t="shared" si="1375"/>
        <v>0</v>
      </c>
      <c r="Z7948" s="24">
        <f t="shared" si="1373"/>
        <v>13543.663792340756</v>
      </c>
      <c r="AB7948" s="24">
        <f t="shared" si="1367"/>
        <v>0</v>
      </c>
    </row>
    <row r="7949" x14ac:dyDescent="0.2">
      <c r="I7949" s="25">
        <v>7944</v>
      </c>
      <c r="J7949" s="29">
        <v>0</v>
      </c>
      <c r="L7949" s="25">
        <v>15893.637524318694</v>
      </c>
      <c r="N7949" s="25">
        <v>7944</v>
      </c>
      <c r="O7949" s="25">
        <f t="shared" si="1368"/>
        <v>12635.441831833363</v>
      </c>
      <c r="P7949" s="25">
        <f t="shared" si="1365"/>
        <v>12635.441831833363</v>
      </c>
      <c r="Q7949" s="25">
        <f t="shared" si="1366"/>
        <v>0</v>
      </c>
      <c r="R7949" s="25">
        <f t="shared" si="1369"/>
        <v>12635.441831833363</v>
      </c>
      <c r="S7949" s="25">
        <f t="shared" si="1370"/>
        <v>0</v>
      </c>
      <c r="T7949" s="25" t="str">
        <f t="shared" si="1371"/>
        <v>drain</v>
      </c>
      <c r="V7949" s="25">
        <f t="shared" si="1374"/>
        <v>0</v>
      </c>
      <c r="W7949" s="25">
        <f t="shared" si="1372"/>
        <v>0</v>
      </c>
      <c r="X7949" s="25">
        <f t="shared" si="1375"/>
        <v>0</v>
      </c>
      <c r="Z7949" s="25">
        <f t="shared" si="1373"/>
        <v>12635.441831833363</v>
      </c>
      <c r="AB7949" s="25">
        <f t="shared" si="1367"/>
        <v>0</v>
      </c>
    </row>
    <row r="7950" x14ac:dyDescent="0.2">
      <c r="I7950" s="24">
        <v>7945</v>
      </c>
      <c r="J7950" s="28">
        <v>0</v>
      </c>
      <c r="L7950" s="24">
        <v>14590.385051822661</v>
      </c>
      <c r="N7950" s="24">
        <v>7945</v>
      </c>
      <c r="O7950" s="24">
        <f t="shared" si="1368"/>
        <v>11599.356116199016</v>
      </c>
      <c r="P7950" s="24">
        <f t="shared" si="1365"/>
        <v>11599.356116199016</v>
      </c>
      <c r="Q7950" s="24">
        <f t="shared" si="1366"/>
        <v>0</v>
      </c>
      <c r="R7950" s="24">
        <f t="shared" si="1369"/>
        <v>11599.356116199016</v>
      </c>
      <c r="S7950" s="24">
        <f t="shared" si="1370"/>
        <v>0</v>
      </c>
      <c r="T7950" s="24" t="str">
        <f t="shared" si="1371"/>
        <v>drain</v>
      </c>
      <c r="V7950" s="24">
        <f t="shared" si="1374"/>
        <v>0</v>
      </c>
      <c r="W7950" s="24">
        <f t="shared" si="1372"/>
        <v>0</v>
      </c>
      <c r="X7950" s="24">
        <f t="shared" si="1375"/>
        <v>0</v>
      </c>
      <c r="Z7950" s="24">
        <f t="shared" si="1373"/>
        <v>11599.356116199016</v>
      </c>
      <c r="AB7950" s="24">
        <f t="shared" si="1367"/>
        <v>0</v>
      </c>
    </row>
    <row r="7951" x14ac:dyDescent="0.2">
      <c r="I7951" s="25">
        <v>7946</v>
      </c>
      <c r="J7951" s="29">
        <v>0</v>
      </c>
      <c r="L7951" s="25">
        <v>14140.732446002959</v>
      </c>
      <c r="N7951" s="25">
        <v>7946</v>
      </c>
      <c r="O7951" s="25">
        <f t="shared" si="1368"/>
        <v>11241.882294572353</v>
      </c>
      <c r="P7951" s="25">
        <f t="shared" si="1365"/>
        <v>11241.882294572353</v>
      </c>
      <c r="Q7951" s="25">
        <f t="shared" si="1366"/>
        <v>0</v>
      </c>
      <c r="R7951" s="25">
        <f t="shared" si="1369"/>
        <v>11241.882294572353</v>
      </c>
      <c r="S7951" s="25">
        <f t="shared" si="1370"/>
        <v>0</v>
      </c>
      <c r="T7951" s="25" t="str">
        <f t="shared" si="1371"/>
        <v>drain</v>
      </c>
      <c r="V7951" s="25">
        <f t="shared" si="1374"/>
        <v>0</v>
      </c>
      <c r="W7951" s="25">
        <f t="shared" si="1372"/>
        <v>0</v>
      </c>
      <c r="X7951" s="25">
        <f t="shared" si="1375"/>
        <v>0</v>
      </c>
      <c r="Z7951" s="25">
        <f t="shared" si="1373"/>
        <v>11241.882294572353</v>
      </c>
      <c r="AB7951" s="25">
        <f t="shared" si="1367"/>
        <v>0</v>
      </c>
    </row>
    <row r="7952" x14ac:dyDescent="0.2">
      <c r="I7952" s="24">
        <v>7947</v>
      </c>
      <c r="J7952" s="28">
        <v>0</v>
      </c>
      <c r="L7952" s="24">
        <v>13384.054996871948</v>
      </c>
      <c r="N7952" s="24">
        <v>7947</v>
      </c>
      <c r="O7952" s="24">
        <f t="shared" si="1368"/>
        <v>10640.3237225132</v>
      </c>
      <c r="P7952" s="24">
        <f t="shared" si="1365"/>
        <v>10640.3237225132</v>
      </c>
      <c r="Q7952" s="24">
        <f t="shared" si="1366"/>
        <v>0</v>
      </c>
      <c r="R7952" s="24">
        <f t="shared" si="1369"/>
        <v>10640.3237225132</v>
      </c>
      <c r="S7952" s="24">
        <f t="shared" si="1370"/>
        <v>0</v>
      </c>
      <c r="T7952" s="24" t="str">
        <f t="shared" si="1371"/>
        <v>drain</v>
      </c>
      <c r="V7952" s="24">
        <f t="shared" si="1374"/>
        <v>0</v>
      </c>
      <c r="W7952" s="24">
        <f t="shared" si="1372"/>
        <v>0</v>
      </c>
      <c r="X7952" s="24">
        <f t="shared" si="1375"/>
        <v>0</v>
      </c>
      <c r="Z7952" s="24">
        <f t="shared" si="1373"/>
        <v>10640.3237225132</v>
      </c>
      <c r="AB7952" s="24">
        <f t="shared" si="1367"/>
        <v>0</v>
      </c>
    </row>
    <row r="7953" x14ac:dyDescent="0.2">
      <c r="I7953" s="25">
        <v>7948</v>
      </c>
      <c r="J7953" s="29">
        <v>0</v>
      </c>
      <c r="L7953" s="25">
        <v>13020.315205001831</v>
      </c>
      <c r="N7953" s="25">
        <v>7948</v>
      </c>
      <c r="O7953" s="25">
        <f t="shared" si="1368"/>
        <v>10351.150587976455</v>
      </c>
      <c r="P7953" s="25">
        <f t="shared" si="1365"/>
        <v>10351.150587976455</v>
      </c>
      <c r="Q7953" s="25">
        <f t="shared" si="1366"/>
        <v>0</v>
      </c>
      <c r="R7953" s="25">
        <f t="shared" si="1369"/>
        <v>10351.150587976455</v>
      </c>
      <c r="S7953" s="25">
        <f t="shared" si="1370"/>
        <v>0</v>
      </c>
      <c r="T7953" s="25" t="str">
        <f t="shared" si="1371"/>
        <v>drain</v>
      </c>
      <c r="V7953" s="25">
        <f t="shared" si="1374"/>
        <v>0</v>
      </c>
      <c r="W7953" s="25">
        <f t="shared" si="1372"/>
        <v>0</v>
      </c>
      <c r="X7953" s="25">
        <f t="shared" si="1375"/>
        <v>0</v>
      </c>
      <c r="Z7953" s="25">
        <f t="shared" si="1373"/>
        <v>10351.150587976455</v>
      </c>
      <c r="AB7953" s="25">
        <f t="shared" si="1367"/>
        <v>0</v>
      </c>
    </row>
    <row r="7954" x14ac:dyDescent="0.2">
      <c r="I7954" s="24">
        <v>7949</v>
      </c>
      <c r="J7954" s="28">
        <v>0</v>
      </c>
      <c r="L7954" s="24">
        <v>13143.700594615935</v>
      </c>
      <c r="N7954" s="24">
        <v>7949</v>
      </c>
      <c r="O7954" s="24">
        <f t="shared" si="1368"/>
        <v>10449.241972719668</v>
      </c>
      <c r="P7954" s="24">
        <f t="shared" si="1365"/>
        <v>10449.241972719668</v>
      </c>
      <c r="Q7954" s="24">
        <f t="shared" si="1366"/>
        <v>0</v>
      </c>
      <c r="R7954" s="24">
        <f t="shared" si="1369"/>
        <v>10449.241972719668</v>
      </c>
      <c r="S7954" s="24">
        <f t="shared" si="1370"/>
        <v>0</v>
      </c>
      <c r="T7954" s="24" t="str">
        <f t="shared" si="1371"/>
        <v>drain</v>
      </c>
      <c r="V7954" s="24">
        <f t="shared" si="1374"/>
        <v>0</v>
      </c>
      <c r="W7954" s="24">
        <f t="shared" si="1372"/>
        <v>0</v>
      </c>
      <c r="X7954" s="24">
        <f t="shared" si="1375"/>
        <v>0</v>
      </c>
      <c r="Z7954" s="24">
        <f t="shared" si="1373"/>
        <v>10449.241972719668</v>
      </c>
      <c r="AB7954" s="24">
        <f t="shared" si="1367"/>
        <v>0</v>
      </c>
    </row>
    <row r="7955" x14ac:dyDescent="0.2">
      <c r="I7955" s="25">
        <v>7950</v>
      </c>
      <c r="J7955" s="29">
        <v>0</v>
      </c>
      <c r="L7955" s="25">
        <v>13790.070721435546</v>
      </c>
      <c r="N7955" s="25">
        <v>7950</v>
      </c>
      <c r="O7955" s="25">
        <f t="shared" si="1368"/>
        <v>10963.106223541259</v>
      </c>
      <c r="P7955" s="25">
        <f t="shared" si="1365"/>
        <v>10963.106223541259</v>
      </c>
      <c r="Q7955" s="25">
        <f t="shared" si="1366"/>
        <v>0</v>
      </c>
      <c r="R7955" s="25">
        <f t="shared" si="1369"/>
        <v>10963.106223541259</v>
      </c>
      <c r="S7955" s="25">
        <f t="shared" si="1370"/>
        <v>0</v>
      </c>
      <c r="T7955" s="25" t="str">
        <f t="shared" si="1371"/>
        <v>drain</v>
      </c>
      <c r="V7955" s="25">
        <f t="shared" si="1374"/>
        <v>0</v>
      </c>
      <c r="W7955" s="25">
        <f t="shared" si="1372"/>
        <v>0</v>
      </c>
      <c r="X7955" s="25">
        <f t="shared" si="1375"/>
        <v>0</v>
      </c>
      <c r="Z7955" s="25">
        <f t="shared" si="1373"/>
        <v>10963.106223541259</v>
      </c>
      <c r="AB7955" s="25">
        <f t="shared" si="1367"/>
        <v>0</v>
      </c>
    </row>
    <row r="7956" x14ac:dyDescent="0.2">
      <c r="I7956" s="24">
        <v>7951</v>
      </c>
      <c r="J7956" s="28">
        <v>0</v>
      </c>
      <c r="L7956" s="24">
        <v>14372.51225376129</v>
      </c>
      <c r="N7956" s="24">
        <v>7951</v>
      </c>
      <c r="O7956" s="24">
        <f t="shared" si="1368"/>
        <v>11426.147241740226</v>
      </c>
      <c r="P7956" s="24">
        <f t="shared" si="1365"/>
        <v>11426.147241740226</v>
      </c>
      <c r="Q7956" s="24">
        <f t="shared" si="1366"/>
        <v>0</v>
      </c>
      <c r="R7956" s="24">
        <f t="shared" si="1369"/>
        <v>11426.147241740226</v>
      </c>
      <c r="S7956" s="24">
        <f t="shared" si="1370"/>
        <v>0</v>
      </c>
      <c r="T7956" s="24" t="str">
        <f t="shared" si="1371"/>
        <v>drain</v>
      </c>
      <c r="V7956" s="24">
        <f t="shared" si="1374"/>
        <v>0</v>
      </c>
      <c r="W7956" s="24">
        <f t="shared" si="1372"/>
        <v>0</v>
      </c>
      <c r="X7956" s="24">
        <f t="shared" si="1375"/>
        <v>0</v>
      </c>
      <c r="Z7956" s="24">
        <f t="shared" si="1373"/>
        <v>11426.147241740226</v>
      </c>
      <c r="AB7956" s="24">
        <f t="shared" si="1367"/>
        <v>0</v>
      </c>
    </row>
    <row r="7957" x14ac:dyDescent="0.2">
      <c r="I7957" s="25">
        <v>7952</v>
      </c>
      <c r="J7957" s="29">
        <v>0.25480087800000001</v>
      </c>
      <c r="L7957" s="25">
        <v>15379.204146659373</v>
      </c>
      <c r="N7957" s="25">
        <v>7952</v>
      </c>
      <c r="O7957" s="25">
        <f t="shared" si="1368"/>
        <v>12226.467296594203</v>
      </c>
      <c r="P7957" s="25">
        <f t="shared" si="1365"/>
        <v>12226.467296594203</v>
      </c>
      <c r="Q7957" s="25">
        <f t="shared" si="1366"/>
        <v>20384.070240000001</v>
      </c>
      <c r="R7957" s="25">
        <f t="shared" si="1369"/>
        <v>0</v>
      </c>
      <c r="S7957" s="25">
        <f t="shared" si="1370"/>
        <v>8157.6029434057982</v>
      </c>
      <c r="T7957" s="25" t="str">
        <f t="shared" si="1371"/>
        <v>charge</v>
      </c>
      <c r="V7957" s="25">
        <f t="shared" si="1374"/>
        <v>4000</v>
      </c>
      <c r="W7957" s="25">
        <f t="shared" si="1372"/>
        <v>4000</v>
      </c>
      <c r="X7957" s="25">
        <f t="shared" si="1375"/>
        <v>0</v>
      </c>
      <c r="Z7957" s="25">
        <f t="shared" si="1373"/>
        <v>0</v>
      </c>
      <c r="AB7957" s="25">
        <f t="shared" si="1367"/>
        <v>4157.6029434057982</v>
      </c>
    </row>
    <row r="7958" x14ac:dyDescent="0.2">
      <c r="I7958" s="24">
        <v>7953</v>
      </c>
      <c r="J7958" s="28">
        <v>0.581931168</v>
      </c>
      <c r="L7958" s="24">
        <v>16202.889021646975</v>
      </c>
      <c r="N7958" s="24">
        <v>7953</v>
      </c>
      <c r="O7958" s="24">
        <f t="shared" si="1368"/>
        <v>12881.296772209345</v>
      </c>
      <c r="P7958" s="24">
        <f t="shared" si="1365"/>
        <v>12881.296772209345</v>
      </c>
      <c r="Q7958" s="24">
        <f t="shared" si="1366"/>
        <v>46554.493439999998</v>
      </c>
      <c r="R7958" s="24">
        <f t="shared" si="1369"/>
        <v>0</v>
      </c>
      <c r="S7958" s="24">
        <f t="shared" si="1370"/>
        <v>33673.196667790653</v>
      </c>
      <c r="T7958" s="24" t="str">
        <f t="shared" si="1371"/>
        <v>charge</v>
      </c>
      <c r="V7958" s="24">
        <f t="shared" si="1374"/>
        <v>0</v>
      </c>
      <c r="W7958" s="24">
        <f t="shared" si="1372"/>
        <v>4000</v>
      </c>
      <c r="X7958" s="24">
        <f t="shared" si="1375"/>
        <v>0</v>
      </c>
      <c r="Z7958" s="24">
        <f t="shared" si="1373"/>
        <v>0</v>
      </c>
      <c r="AB7958" s="24">
        <f t="shared" si="1367"/>
        <v>33673.196667790653</v>
      </c>
    </row>
    <row r="7959" x14ac:dyDescent="0.2">
      <c r="I7959" s="25">
        <v>7954</v>
      </c>
      <c r="J7959" s="29">
        <v>0.65293539099999998</v>
      </c>
      <c r="L7959" s="25">
        <v>16535.05108320713</v>
      </c>
      <c r="N7959" s="25">
        <v>7954</v>
      </c>
      <c r="O7959" s="25">
        <f t="shared" si="1368"/>
        <v>13145.365611149669</v>
      </c>
      <c r="P7959" s="25">
        <f t="shared" si="1365"/>
        <v>13145.365611149669</v>
      </c>
      <c r="Q7959" s="25">
        <f t="shared" si="1366"/>
        <v>52234.831279999999</v>
      </c>
      <c r="R7959" s="25">
        <f t="shared" si="1369"/>
        <v>0</v>
      </c>
      <c r="S7959" s="25">
        <f t="shared" si="1370"/>
        <v>39089.465668850331</v>
      </c>
      <c r="T7959" s="25" t="str">
        <f t="shared" si="1371"/>
        <v>charge</v>
      </c>
      <c r="V7959" s="25">
        <f t="shared" si="1374"/>
        <v>0</v>
      </c>
      <c r="W7959" s="25">
        <f t="shared" si="1372"/>
        <v>4000</v>
      </c>
      <c r="X7959" s="25">
        <f t="shared" si="1375"/>
        <v>0</v>
      </c>
      <c r="Z7959" s="25">
        <f t="shared" si="1373"/>
        <v>0</v>
      </c>
      <c r="AB7959" s="25">
        <f t="shared" si="1367"/>
        <v>39089.465668850331</v>
      </c>
    </row>
    <row r="7960" x14ac:dyDescent="0.2">
      <c r="I7960" s="24">
        <v>7955</v>
      </c>
      <c r="J7960" s="28">
        <v>0.65721573300000002</v>
      </c>
      <c r="L7960" s="24">
        <v>17221.520630168914</v>
      </c>
      <c r="N7960" s="24">
        <v>7955</v>
      </c>
      <c r="O7960" s="24">
        <f t="shared" si="1368"/>
        <v>13691.108900984287</v>
      </c>
      <c r="P7960" s="24">
        <f t="shared" si="1365"/>
        <v>13691.108900984287</v>
      </c>
      <c r="Q7960" s="24">
        <f t="shared" si="1366"/>
        <v>52577.25864</v>
      </c>
      <c r="R7960" s="24">
        <f t="shared" si="1369"/>
        <v>0</v>
      </c>
      <c r="S7960" s="24">
        <f t="shared" si="1370"/>
        <v>38886.149739015716</v>
      </c>
      <c r="T7960" s="24" t="str">
        <f t="shared" si="1371"/>
        <v>charge</v>
      </c>
      <c r="V7960" s="24">
        <f t="shared" si="1374"/>
        <v>0</v>
      </c>
      <c r="W7960" s="24">
        <f t="shared" si="1372"/>
        <v>4000</v>
      </c>
      <c r="X7960" s="24">
        <f t="shared" si="1375"/>
        <v>0</v>
      </c>
      <c r="Z7960" s="24">
        <f t="shared" si="1373"/>
        <v>0</v>
      </c>
      <c r="AB7960" s="24">
        <f t="shared" si="1367"/>
        <v>38886.149739015716</v>
      </c>
    </row>
    <row r="7961" x14ac:dyDescent="0.2">
      <c r="I7961" s="25">
        <v>7956</v>
      </c>
      <c r="J7961" s="29">
        <v>0.64176275999999999</v>
      </c>
      <c r="L7961" s="25">
        <v>17407.474690055846</v>
      </c>
      <c r="N7961" s="25">
        <v>7956</v>
      </c>
      <c r="O7961" s="25">
        <f t="shared" si="1368"/>
        <v>13838.942378594398</v>
      </c>
      <c r="P7961" s="25">
        <f t="shared" si="1365"/>
        <v>13838.942378594398</v>
      </c>
      <c r="Q7961" s="25">
        <f t="shared" si="1366"/>
        <v>51341.020799999998</v>
      </c>
      <c r="R7961" s="25">
        <f t="shared" si="1369"/>
        <v>0</v>
      </c>
      <c r="S7961" s="25">
        <f t="shared" si="1370"/>
        <v>37502.078421405604</v>
      </c>
      <c r="T7961" s="25" t="str">
        <f t="shared" si="1371"/>
        <v>charge</v>
      </c>
      <c r="V7961" s="25">
        <f t="shared" si="1374"/>
        <v>0</v>
      </c>
      <c r="W7961" s="25">
        <f t="shared" si="1372"/>
        <v>4000</v>
      </c>
      <c r="X7961" s="25">
        <f t="shared" si="1375"/>
        <v>0</v>
      </c>
      <c r="Z7961" s="25">
        <f t="shared" si="1373"/>
        <v>0</v>
      </c>
      <c r="AB7961" s="25">
        <f t="shared" si="1367"/>
        <v>37502.078421405604</v>
      </c>
    </row>
    <row r="7962" x14ac:dyDescent="0.2">
      <c r="I7962" s="24">
        <v>7957</v>
      </c>
      <c r="J7962" s="28">
        <v>0.59429605600000002</v>
      </c>
      <c r="L7962" s="24">
        <v>17325.44883428812</v>
      </c>
      <c r="N7962" s="24">
        <v>7957</v>
      </c>
      <c r="O7962" s="24">
        <f t="shared" si="1368"/>
        <v>13773.731823259055</v>
      </c>
      <c r="P7962" s="24">
        <f t="shared" si="1365"/>
        <v>13773.731823259055</v>
      </c>
      <c r="Q7962" s="24">
        <f t="shared" si="1366"/>
        <v>47543.684480000004</v>
      </c>
      <c r="R7962" s="24">
        <f t="shared" si="1369"/>
        <v>0</v>
      </c>
      <c r="S7962" s="24">
        <f t="shared" si="1370"/>
        <v>33769.952656740948</v>
      </c>
      <c r="T7962" s="24" t="str">
        <f t="shared" si="1371"/>
        <v>charge</v>
      </c>
      <c r="V7962" s="24">
        <f t="shared" si="1374"/>
        <v>0</v>
      </c>
      <c r="W7962" s="24">
        <f t="shared" si="1372"/>
        <v>4000</v>
      </c>
      <c r="X7962" s="24">
        <f t="shared" si="1375"/>
        <v>0</v>
      </c>
      <c r="Z7962" s="24">
        <f t="shared" si="1373"/>
        <v>0</v>
      </c>
      <c r="AB7962" s="24">
        <f t="shared" si="1367"/>
        <v>33769.952656740948</v>
      </c>
    </row>
    <row r="7963" x14ac:dyDescent="0.2">
      <c r="I7963" s="25">
        <v>7958</v>
      </c>
      <c r="J7963" s="29">
        <v>0.51291322299999997</v>
      </c>
      <c r="L7963" s="25">
        <v>17603.786403715611</v>
      </c>
      <c r="N7963" s="25">
        <v>7958</v>
      </c>
      <c r="O7963" s="25">
        <f t="shared" si="1368"/>
        <v>13995.010190953912</v>
      </c>
      <c r="P7963" s="25">
        <f t="shared" si="1365"/>
        <v>13995.010190953912</v>
      </c>
      <c r="Q7963" s="25">
        <f t="shared" si="1366"/>
        <v>41033.057840000001</v>
      </c>
      <c r="R7963" s="25">
        <f t="shared" si="1369"/>
        <v>0</v>
      </c>
      <c r="S7963" s="25">
        <f t="shared" si="1370"/>
        <v>27038.04764904609</v>
      </c>
      <c r="T7963" s="25" t="str">
        <f t="shared" si="1371"/>
        <v>charge</v>
      </c>
      <c r="V7963" s="25">
        <f t="shared" si="1374"/>
        <v>0</v>
      </c>
      <c r="W7963" s="25">
        <f t="shared" si="1372"/>
        <v>4000</v>
      </c>
      <c r="X7963" s="25">
        <f t="shared" si="1375"/>
        <v>0</v>
      </c>
      <c r="Z7963" s="25">
        <f t="shared" si="1373"/>
        <v>0</v>
      </c>
      <c r="AB7963" s="25">
        <f t="shared" si="1367"/>
        <v>27038.04764904609</v>
      </c>
    </row>
    <row r="7964" x14ac:dyDescent="0.2">
      <c r="I7964" s="24">
        <v>7959</v>
      </c>
      <c r="J7964" s="28">
        <v>0.34602642</v>
      </c>
      <c r="L7964" s="24">
        <v>18192.019119453427</v>
      </c>
      <c r="N7964" s="24">
        <v>7959</v>
      </c>
      <c r="O7964" s="24">
        <f t="shared" si="1368"/>
        <v>14462.655199965475</v>
      </c>
      <c r="P7964" s="24">
        <f t="shared" si="1365"/>
        <v>14462.655199965475</v>
      </c>
      <c r="Q7964" s="24">
        <f t="shared" si="1366"/>
        <v>27682.113600000001</v>
      </c>
      <c r="R7964" s="24">
        <f t="shared" si="1369"/>
        <v>0</v>
      </c>
      <c r="S7964" s="24">
        <f t="shared" si="1370"/>
        <v>13219.458400034526</v>
      </c>
      <c r="T7964" s="24" t="str">
        <f t="shared" si="1371"/>
        <v>charge</v>
      </c>
      <c r="V7964" s="24">
        <f t="shared" si="1374"/>
        <v>0</v>
      </c>
      <c r="W7964" s="24">
        <f t="shared" si="1372"/>
        <v>4000</v>
      </c>
      <c r="X7964" s="24">
        <f t="shared" si="1375"/>
        <v>0</v>
      </c>
      <c r="Z7964" s="24">
        <f t="shared" si="1373"/>
        <v>0</v>
      </c>
      <c r="AB7964" s="24">
        <f t="shared" si="1367"/>
        <v>13219.458400034526</v>
      </c>
    </row>
    <row r="7965" x14ac:dyDescent="0.2">
      <c r="I7965" s="25">
        <v>7960</v>
      </c>
      <c r="J7965" s="29">
        <v>0.19884507900000001</v>
      </c>
      <c r="L7965" s="25">
        <v>18149.566195011139</v>
      </c>
      <c r="N7965" s="25">
        <v>7960</v>
      </c>
      <c r="O7965" s="25">
        <f t="shared" si="1368"/>
        <v>14428.905125033856</v>
      </c>
      <c r="P7965" s="25">
        <f t="shared" si="1365"/>
        <v>14428.905125033856</v>
      </c>
      <c r="Q7965" s="25">
        <f t="shared" si="1366"/>
        <v>15907.606320000001</v>
      </c>
      <c r="R7965" s="25">
        <f t="shared" si="1369"/>
        <v>0</v>
      </c>
      <c r="S7965" s="25">
        <f t="shared" si="1370"/>
        <v>1478.7011949661446</v>
      </c>
      <c r="T7965" s="25" t="str">
        <f t="shared" si="1371"/>
        <v>charge</v>
      </c>
      <c r="V7965" s="25">
        <f t="shared" si="1374"/>
        <v>0</v>
      </c>
      <c r="W7965" s="25">
        <f t="shared" si="1372"/>
        <v>4000</v>
      </c>
      <c r="X7965" s="25">
        <f t="shared" si="1375"/>
        <v>0</v>
      </c>
      <c r="Z7965" s="25">
        <f t="shared" si="1373"/>
        <v>0</v>
      </c>
      <c r="AB7965" s="25">
        <f t="shared" si="1367"/>
        <v>1478.7011949661446</v>
      </c>
    </row>
    <row r="7966" x14ac:dyDescent="0.2">
      <c r="I7966" s="24">
        <v>7961</v>
      </c>
      <c r="J7966" s="28">
        <v>1.5187632999999999E-2</v>
      </c>
      <c r="L7966" s="24">
        <v>18227.205046653748</v>
      </c>
      <c r="N7966" s="24">
        <v>7961</v>
      </c>
      <c r="O7966" s="24">
        <f t="shared" si="1368"/>
        <v>14490.62801208973</v>
      </c>
      <c r="P7966" s="24">
        <f t="shared" si="1365"/>
        <v>14490.62801208973</v>
      </c>
      <c r="Q7966" s="24">
        <f t="shared" si="1366"/>
        <v>1215.01064</v>
      </c>
      <c r="R7966" s="24">
        <f t="shared" si="1369"/>
        <v>13275.61737208973</v>
      </c>
      <c r="S7966" s="24">
        <f t="shared" si="1370"/>
        <v>0</v>
      </c>
      <c r="T7966" s="24" t="str">
        <f t="shared" si="1371"/>
        <v>drain</v>
      </c>
      <c r="V7966" s="24">
        <f t="shared" si="1374"/>
        <v>0</v>
      </c>
      <c r="W7966" s="24">
        <f t="shared" si="1372"/>
        <v>0</v>
      </c>
      <c r="X7966" s="24">
        <f t="shared" si="1375"/>
        <v>4000</v>
      </c>
      <c r="Z7966" s="24">
        <f t="shared" si="1373"/>
        <v>9275.6173720897295</v>
      </c>
      <c r="AB7966" s="24">
        <f t="shared" si="1367"/>
        <v>0</v>
      </c>
    </row>
    <row r="7967" x14ac:dyDescent="0.2">
      <c r="I7967" s="25">
        <v>7962</v>
      </c>
      <c r="J7967" s="29">
        <v>0</v>
      </c>
      <c r="L7967" s="25">
        <v>19520.313231945038</v>
      </c>
      <c r="N7967" s="25">
        <v>7962</v>
      </c>
      <c r="O7967" s="25">
        <f t="shared" si="1368"/>
        <v>15518.649019396305</v>
      </c>
      <c r="P7967" s="25">
        <f t="shared" si="1365"/>
        <v>15518.649019396305</v>
      </c>
      <c r="Q7967" s="25">
        <f t="shared" si="1366"/>
        <v>0</v>
      </c>
      <c r="R7967" s="25">
        <f t="shared" si="1369"/>
        <v>15518.649019396305</v>
      </c>
      <c r="S7967" s="25">
        <f t="shared" si="1370"/>
        <v>0</v>
      </c>
      <c r="T7967" s="25" t="str">
        <f t="shared" si="1371"/>
        <v>drain</v>
      </c>
      <c r="V7967" s="25">
        <f t="shared" si="1374"/>
        <v>0</v>
      </c>
      <c r="W7967" s="25">
        <f t="shared" si="1372"/>
        <v>0</v>
      </c>
      <c r="X7967" s="25">
        <f t="shared" si="1375"/>
        <v>0</v>
      </c>
      <c r="Z7967" s="25">
        <f t="shared" si="1373"/>
        <v>15518.649019396305</v>
      </c>
      <c r="AB7967" s="25">
        <f t="shared" si="1367"/>
        <v>0</v>
      </c>
    </row>
    <row r="7968" x14ac:dyDescent="0.2">
      <c r="I7968" s="24">
        <v>7963</v>
      </c>
      <c r="J7968" s="28">
        <v>0</v>
      </c>
      <c r="L7968" s="24">
        <v>19695.4013548851</v>
      </c>
      <c r="N7968" s="24">
        <v>7963</v>
      </c>
      <c r="O7968" s="24">
        <f t="shared" si="1368"/>
        <v>15657.844077133655</v>
      </c>
      <c r="P7968" s="24">
        <f t="shared" si="1365"/>
        <v>15657.844077133655</v>
      </c>
      <c r="Q7968" s="24">
        <f t="shared" si="1366"/>
        <v>0</v>
      </c>
      <c r="R7968" s="24">
        <f t="shared" si="1369"/>
        <v>15657.844077133655</v>
      </c>
      <c r="S7968" s="24">
        <f t="shared" si="1370"/>
        <v>0</v>
      </c>
      <c r="T7968" s="24" t="str">
        <f t="shared" si="1371"/>
        <v>drain</v>
      </c>
      <c r="V7968" s="24">
        <f t="shared" si="1374"/>
        <v>0</v>
      </c>
      <c r="W7968" s="24">
        <f t="shared" si="1372"/>
        <v>0</v>
      </c>
      <c r="X7968" s="24">
        <f t="shared" si="1375"/>
        <v>0</v>
      </c>
      <c r="Z7968" s="24">
        <f t="shared" si="1373"/>
        <v>15657.844077133655</v>
      </c>
      <c r="AB7968" s="24">
        <f t="shared" si="1367"/>
        <v>0</v>
      </c>
    </row>
    <row r="7969" x14ac:dyDescent="0.2">
      <c r="I7969" s="25">
        <v>7964</v>
      </c>
      <c r="J7969" s="29">
        <v>0</v>
      </c>
      <c r="L7969" s="25">
        <v>19369.541648685932</v>
      </c>
      <c r="N7969" s="25">
        <v>7964</v>
      </c>
      <c r="O7969" s="25">
        <f t="shared" si="1368"/>
        <v>15398.785610705318</v>
      </c>
      <c r="P7969" s="25">
        <f t="shared" si="1365"/>
        <v>15398.785610705318</v>
      </c>
      <c r="Q7969" s="25">
        <f t="shared" si="1366"/>
        <v>0</v>
      </c>
      <c r="R7969" s="25">
        <f t="shared" si="1369"/>
        <v>15398.785610705318</v>
      </c>
      <c r="S7969" s="25">
        <f t="shared" si="1370"/>
        <v>0</v>
      </c>
      <c r="T7969" s="25" t="str">
        <f t="shared" si="1371"/>
        <v>drain</v>
      </c>
      <c r="V7969" s="25">
        <f t="shared" si="1374"/>
        <v>0</v>
      </c>
      <c r="W7969" s="25">
        <f t="shared" si="1372"/>
        <v>0</v>
      </c>
      <c r="X7969" s="25">
        <f t="shared" si="1375"/>
        <v>0</v>
      </c>
      <c r="Z7969" s="25">
        <f t="shared" si="1373"/>
        <v>15398.785610705318</v>
      </c>
      <c r="AB7969" s="25">
        <f t="shared" si="1367"/>
        <v>0</v>
      </c>
    </row>
    <row r="7970" x14ac:dyDescent="0.2">
      <c r="I7970" s="24">
        <v>7965</v>
      </c>
      <c r="J7970" s="28">
        <v>0</v>
      </c>
      <c r="L7970" s="24">
        <v>18915.755646634101</v>
      </c>
      <c r="N7970" s="24">
        <v>7965</v>
      </c>
      <c r="O7970" s="24">
        <f t="shared" si="1368"/>
        <v>15038.025739074112</v>
      </c>
      <c r="P7970" s="24">
        <f t="shared" si="1365"/>
        <v>15038.025739074112</v>
      </c>
      <c r="Q7970" s="24">
        <f t="shared" si="1366"/>
        <v>0</v>
      </c>
      <c r="R7970" s="24">
        <f t="shared" si="1369"/>
        <v>15038.025739074112</v>
      </c>
      <c r="S7970" s="24">
        <f t="shared" si="1370"/>
        <v>0</v>
      </c>
      <c r="T7970" s="24" t="str">
        <f t="shared" si="1371"/>
        <v>drain</v>
      </c>
      <c r="V7970" s="24">
        <f t="shared" si="1374"/>
        <v>0</v>
      </c>
      <c r="W7970" s="24">
        <f t="shared" si="1372"/>
        <v>0</v>
      </c>
      <c r="X7970" s="24">
        <f t="shared" si="1375"/>
        <v>0</v>
      </c>
      <c r="Z7970" s="24">
        <f t="shared" si="1373"/>
        <v>15038.025739074112</v>
      </c>
      <c r="AB7970" s="24">
        <f t="shared" si="1367"/>
        <v>0</v>
      </c>
    </row>
    <row r="7971" x14ac:dyDescent="0.2">
      <c r="I7971" s="25">
        <v>7966</v>
      </c>
      <c r="J7971" s="29">
        <v>0</v>
      </c>
      <c r="L7971" s="25">
        <v>18412.143516826629</v>
      </c>
      <c r="N7971" s="25">
        <v>7966</v>
      </c>
      <c r="O7971" s="25">
        <f t="shared" si="1368"/>
        <v>14637.654095877171</v>
      </c>
      <c r="P7971" s="25">
        <f t="shared" si="1365"/>
        <v>14637.654095877171</v>
      </c>
      <c r="Q7971" s="25">
        <f t="shared" si="1366"/>
        <v>0</v>
      </c>
      <c r="R7971" s="25">
        <f t="shared" si="1369"/>
        <v>14637.654095877171</v>
      </c>
      <c r="S7971" s="25">
        <f t="shared" si="1370"/>
        <v>0</v>
      </c>
      <c r="T7971" s="25" t="str">
        <f t="shared" si="1371"/>
        <v>drain</v>
      </c>
      <c r="V7971" s="25">
        <f t="shared" si="1374"/>
        <v>0</v>
      </c>
      <c r="W7971" s="25">
        <f t="shared" si="1372"/>
        <v>0</v>
      </c>
      <c r="X7971" s="25">
        <f t="shared" si="1375"/>
        <v>0</v>
      </c>
      <c r="Z7971" s="25">
        <f t="shared" si="1373"/>
        <v>14637.654095877171</v>
      </c>
      <c r="AB7971" s="25">
        <f t="shared" si="1367"/>
        <v>0</v>
      </c>
    </row>
    <row r="7972" x14ac:dyDescent="0.2">
      <c r="I7972" s="24">
        <v>7967</v>
      </c>
      <c r="J7972" s="28">
        <v>0</v>
      </c>
      <c r="L7972" s="24">
        <v>17504.673444032669</v>
      </c>
      <c r="N7972" s="24">
        <v>7967</v>
      </c>
      <c r="O7972" s="24">
        <f t="shared" si="1368"/>
        <v>13916.215388005972</v>
      </c>
      <c r="P7972" s="24">
        <f t="shared" si="1365"/>
        <v>13916.215388005972</v>
      </c>
      <c r="Q7972" s="24">
        <f t="shared" si="1366"/>
        <v>0</v>
      </c>
      <c r="R7972" s="24">
        <f t="shared" si="1369"/>
        <v>13916.215388005972</v>
      </c>
      <c r="S7972" s="24">
        <f t="shared" si="1370"/>
        <v>0</v>
      </c>
      <c r="T7972" s="24" t="str">
        <f t="shared" si="1371"/>
        <v>drain</v>
      </c>
      <c r="V7972" s="24">
        <f t="shared" si="1374"/>
        <v>0</v>
      </c>
      <c r="W7972" s="24">
        <f t="shared" si="1372"/>
        <v>0</v>
      </c>
      <c r="X7972" s="24">
        <f t="shared" si="1375"/>
        <v>0</v>
      </c>
      <c r="Z7972" s="24">
        <f t="shared" si="1373"/>
        <v>13916.215388005972</v>
      </c>
      <c r="AB7972" s="24">
        <f t="shared" si="1367"/>
        <v>0</v>
      </c>
    </row>
    <row r="7973" x14ac:dyDescent="0.2">
      <c r="I7973" s="25">
        <v>7968</v>
      </c>
      <c r="J7973" s="29">
        <v>0</v>
      </c>
      <c r="L7973" s="25">
        <v>16459.412062191961</v>
      </c>
      <c r="N7973" s="25">
        <v>7968</v>
      </c>
      <c r="O7973" s="25">
        <f t="shared" si="1368"/>
        <v>13085.23258944261</v>
      </c>
      <c r="P7973" s="25">
        <f t="shared" si="1365"/>
        <v>13085.23258944261</v>
      </c>
      <c r="Q7973" s="25">
        <f t="shared" si="1366"/>
        <v>0</v>
      </c>
      <c r="R7973" s="25">
        <f t="shared" si="1369"/>
        <v>13085.23258944261</v>
      </c>
      <c r="S7973" s="25">
        <f t="shared" si="1370"/>
        <v>0</v>
      </c>
      <c r="T7973" s="25" t="str">
        <f t="shared" si="1371"/>
        <v>drain</v>
      </c>
      <c r="V7973" s="25">
        <f t="shared" si="1374"/>
        <v>0</v>
      </c>
      <c r="W7973" s="25">
        <f t="shared" si="1372"/>
        <v>0</v>
      </c>
      <c r="X7973" s="25">
        <f t="shared" si="1375"/>
        <v>0</v>
      </c>
      <c r="Z7973" s="25">
        <f t="shared" si="1373"/>
        <v>13085.23258944261</v>
      </c>
      <c r="AB7973" s="25">
        <f t="shared" si="1367"/>
        <v>0</v>
      </c>
    </row>
    <row r="7974" x14ac:dyDescent="0.2">
      <c r="I7974" s="24">
        <v>7969</v>
      </c>
      <c r="J7974" s="28">
        <v>0</v>
      </c>
      <c r="L7974" s="24">
        <v>14859.896712386608</v>
      </c>
      <c r="N7974" s="24">
        <v>7969</v>
      </c>
      <c r="O7974" s="24">
        <f t="shared" si="1368"/>
        <v>11813.617886347354</v>
      </c>
      <c r="P7974" s="24">
        <f t="shared" si="1365"/>
        <v>11813.617886347354</v>
      </c>
      <c r="Q7974" s="24">
        <f t="shared" si="1366"/>
        <v>0</v>
      </c>
      <c r="R7974" s="24">
        <f t="shared" si="1369"/>
        <v>11813.617886347354</v>
      </c>
      <c r="S7974" s="24">
        <f t="shared" si="1370"/>
        <v>0</v>
      </c>
      <c r="T7974" s="24" t="str">
        <f t="shared" si="1371"/>
        <v>drain</v>
      </c>
      <c r="V7974" s="24">
        <f t="shared" si="1374"/>
        <v>0</v>
      </c>
      <c r="W7974" s="24">
        <f t="shared" si="1372"/>
        <v>0</v>
      </c>
      <c r="X7974" s="24">
        <f t="shared" si="1375"/>
        <v>0</v>
      </c>
      <c r="Z7974" s="24">
        <f t="shared" si="1373"/>
        <v>11813.617886347354</v>
      </c>
      <c r="AB7974" s="24">
        <f t="shared" si="1367"/>
        <v>0</v>
      </c>
    </row>
    <row r="7975" x14ac:dyDescent="0.2">
      <c r="I7975" s="25">
        <v>7970</v>
      </c>
      <c r="J7975" s="29">
        <v>0</v>
      </c>
      <c r="L7975" s="25">
        <v>14082.829858100413</v>
      </c>
      <c r="N7975" s="25">
        <v>7970</v>
      </c>
      <c r="O7975" s="25">
        <f t="shared" si="1368"/>
        <v>11195.849737189828</v>
      </c>
      <c r="P7975" s="25">
        <f t="shared" si="1365"/>
        <v>11195.849737189828</v>
      </c>
      <c r="Q7975" s="25">
        <f t="shared" si="1366"/>
        <v>0</v>
      </c>
      <c r="R7975" s="25">
        <f t="shared" si="1369"/>
        <v>11195.849737189828</v>
      </c>
      <c r="S7975" s="25">
        <f t="shared" si="1370"/>
        <v>0</v>
      </c>
      <c r="T7975" s="25" t="str">
        <f t="shared" si="1371"/>
        <v>drain</v>
      </c>
      <c r="V7975" s="25">
        <f t="shared" si="1374"/>
        <v>0</v>
      </c>
      <c r="W7975" s="25">
        <f t="shared" si="1372"/>
        <v>0</v>
      </c>
      <c r="X7975" s="25">
        <f t="shared" si="1375"/>
        <v>0</v>
      </c>
      <c r="Z7975" s="25">
        <f t="shared" si="1373"/>
        <v>11195.849737189828</v>
      </c>
      <c r="AB7975" s="25">
        <f t="shared" si="1367"/>
        <v>0</v>
      </c>
    </row>
    <row r="7976" x14ac:dyDescent="0.2">
      <c r="I7976" s="24">
        <v>7971</v>
      </c>
      <c r="J7976" s="28">
        <v>0</v>
      </c>
      <c r="L7976" s="24">
        <v>13384.654254519939</v>
      </c>
      <c r="N7976" s="24">
        <v>7971</v>
      </c>
      <c r="O7976" s="24">
        <f t="shared" si="1368"/>
        <v>10640.800132343353</v>
      </c>
      <c r="P7976" s="24">
        <f t="shared" si="1365"/>
        <v>10640.800132343353</v>
      </c>
      <c r="Q7976" s="24">
        <f t="shared" si="1366"/>
        <v>0</v>
      </c>
      <c r="R7976" s="24">
        <f t="shared" si="1369"/>
        <v>10640.800132343353</v>
      </c>
      <c r="S7976" s="24">
        <f t="shared" si="1370"/>
        <v>0</v>
      </c>
      <c r="T7976" s="24" t="str">
        <f t="shared" si="1371"/>
        <v>drain</v>
      </c>
      <c r="V7976" s="24">
        <f t="shared" si="1374"/>
        <v>0</v>
      </c>
      <c r="W7976" s="24">
        <f t="shared" si="1372"/>
        <v>0</v>
      </c>
      <c r="X7976" s="24">
        <f t="shared" si="1375"/>
        <v>0</v>
      </c>
      <c r="Z7976" s="24">
        <f t="shared" si="1373"/>
        <v>10640.800132343353</v>
      </c>
      <c r="AB7976" s="24">
        <f t="shared" si="1367"/>
        <v>0</v>
      </c>
    </row>
    <row r="7977" x14ac:dyDescent="0.2">
      <c r="I7977" s="25">
        <v>7972</v>
      </c>
      <c r="J7977" s="29">
        <v>0</v>
      </c>
      <c r="L7977" s="25">
        <v>13544.309743678568</v>
      </c>
      <c r="N7977" s="25">
        <v>7972</v>
      </c>
      <c r="O7977" s="25">
        <f t="shared" si="1368"/>
        <v>10767.726246224462</v>
      </c>
      <c r="P7977" s="25">
        <f t="shared" si="1365"/>
        <v>10767.726246224462</v>
      </c>
      <c r="Q7977" s="25">
        <f t="shared" si="1366"/>
        <v>0</v>
      </c>
      <c r="R7977" s="25">
        <f t="shared" si="1369"/>
        <v>10767.726246224462</v>
      </c>
      <c r="S7977" s="25">
        <f t="shared" si="1370"/>
        <v>0</v>
      </c>
      <c r="T7977" s="25" t="str">
        <f t="shared" si="1371"/>
        <v>drain</v>
      </c>
      <c r="V7977" s="25">
        <f t="shared" si="1374"/>
        <v>0</v>
      </c>
      <c r="W7977" s="25">
        <f t="shared" si="1372"/>
        <v>0</v>
      </c>
      <c r="X7977" s="25">
        <f t="shared" si="1375"/>
        <v>0</v>
      </c>
      <c r="Z7977" s="25">
        <f t="shared" si="1373"/>
        <v>10767.726246224462</v>
      </c>
      <c r="AB7977" s="25">
        <f t="shared" si="1367"/>
        <v>0</v>
      </c>
    </row>
    <row r="7978" x14ac:dyDescent="0.2">
      <c r="I7978" s="24">
        <v>7973</v>
      </c>
      <c r="J7978" s="28">
        <v>0</v>
      </c>
      <c r="L7978" s="24">
        <v>13536.035630023478</v>
      </c>
      <c r="N7978" s="24">
        <v>7973</v>
      </c>
      <c r="O7978" s="24">
        <f t="shared" si="1368"/>
        <v>10761.148325868666</v>
      </c>
      <c r="P7978" s="24">
        <f t="shared" si="1365"/>
        <v>10761.148325868666</v>
      </c>
      <c r="Q7978" s="24">
        <f t="shared" si="1366"/>
        <v>0</v>
      </c>
      <c r="R7978" s="24">
        <f t="shared" si="1369"/>
        <v>10761.148325868666</v>
      </c>
      <c r="S7978" s="24">
        <f t="shared" si="1370"/>
        <v>0</v>
      </c>
      <c r="T7978" s="24" t="str">
        <f t="shared" si="1371"/>
        <v>drain</v>
      </c>
      <c r="V7978" s="24">
        <f t="shared" si="1374"/>
        <v>0</v>
      </c>
      <c r="W7978" s="24">
        <f t="shared" si="1372"/>
        <v>0</v>
      </c>
      <c r="X7978" s="24">
        <f t="shared" si="1375"/>
        <v>0</v>
      </c>
      <c r="Z7978" s="24">
        <f t="shared" si="1373"/>
        <v>10761.148325868666</v>
      </c>
      <c r="AB7978" s="24">
        <f t="shared" si="1367"/>
        <v>0</v>
      </c>
    </row>
    <row r="7979" x14ac:dyDescent="0.2">
      <c r="I7979" s="25">
        <v>7974</v>
      </c>
      <c r="J7979" s="29">
        <v>0</v>
      </c>
      <c r="L7979" s="25">
        <v>14169.301769530772</v>
      </c>
      <c r="N7979" s="25">
        <v>7974</v>
      </c>
      <c r="O7979" s="25">
        <f t="shared" si="1368"/>
        <v>11264.594906776963</v>
      </c>
      <c r="P7979" s="25">
        <f t="shared" si="1365"/>
        <v>11264.594906776963</v>
      </c>
      <c r="Q7979" s="25">
        <f t="shared" si="1366"/>
        <v>0</v>
      </c>
      <c r="R7979" s="25">
        <f t="shared" si="1369"/>
        <v>11264.594906776963</v>
      </c>
      <c r="S7979" s="25">
        <f t="shared" si="1370"/>
        <v>0</v>
      </c>
      <c r="T7979" s="25" t="str">
        <f t="shared" si="1371"/>
        <v>drain</v>
      </c>
      <c r="V7979" s="25">
        <f t="shared" si="1374"/>
        <v>0</v>
      </c>
      <c r="W7979" s="25">
        <f t="shared" si="1372"/>
        <v>0</v>
      </c>
      <c r="X7979" s="25">
        <f t="shared" si="1375"/>
        <v>0</v>
      </c>
      <c r="Z7979" s="25">
        <f t="shared" si="1373"/>
        <v>11264.594906776963</v>
      </c>
      <c r="AB7979" s="25">
        <f t="shared" si="1367"/>
        <v>0</v>
      </c>
    </row>
    <row r="7980" x14ac:dyDescent="0.2">
      <c r="I7980" s="24">
        <v>7975</v>
      </c>
      <c r="J7980" s="28">
        <v>0</v>
      </c>
      <c r="L7980" s="24">
        <v>14768.69668560028</v>
      </c>
      <c r="N7980" s="24">
        <v>7975</v>
      </c>
      <c r="O7980" s="24">
        <f t="shared" si="1368"/>
        <v>11741.113865052223</v>
      </c>
      <c r="P7980" s="24">
        <f t="shared" si="1365"/>
        <v>11741.113865052223</v>
      </c>
      <c r="Q7980" s="24">
        <f t="shared" si="1366"/>
        <v>0</v>
      </c>
      <c r="R7980" s="24">
        <f t="shared" si="1369"/>
        <v>11741.113865052223</v>
      </c>
      <c r="S7980" s="24">
        <f t="shared" si="1370"/>
        <v>0</v>
      </c>
      <c r="T7980" s="24" t="str">
        <f t="shared" si="1371"/>
        <v>drain</v>
      </c>
      <c r="V7980" s="24">
        <f t="shared" si="1374"/>
        <v>0</v>
      </c>
      <c r="W7980" s="24">
        <f t="shared" si="1372"/>
        <v>0</v>
      </c>
      <c r="X7980" s="24">
        <f t="shared" si="1375"/>
        <v>0</v>
      </c>
      <c r="Z7980" s="24">
        <f t="shared" si="1373"/>
        <v>11741.113865052223</v>
      </c>
      <c r="AB7980" s="24">
        <f t="shared" si="1367"/>
        <v>0</v>
      </c>
    </row>
    <row r="7981" x14ac:dyDescent="0.2">
      <c r="I7981" s="25">
        <v>7976</v>
      </c>
      <c r="J7981" s="29">
        <v>0.191782172</v>
      </c>
      <c r="L7981" s="25">
        <v>15941.512153315543</v>
      </c>
      <c r="N7981" s="25">
        <v>7976</v>
      </c>
      <c r="O7981" s="25">
        <f t="shared" si="1368"/>
        <v>12673.502161885857</v>
      </c>
      <c r="P7981" s="25">
        <f t="shared" si="1365"/>
        <v>12673.502161885857</v>
      </c>
      <c r="Q7981" s="25">
        <f t="shared" si="1366"/>
        <v>15342.573759999999</v>
      </c>
      <c r="R7981" s="25">
        <f t="shared" si="1369"/>
        <v>0</v>
      </c>
      <c r="S7981" s="25">
        <f t="shared" si="1370"/>
        <v>2669.071598114142</v>
      </c>
      <c r="T7981" s="25" t="str">
        <f t="shared" si="1371"/>
        <v>charge</v>
      </c>
      <c r="V7981" s="25">
        <f t="shared" si="1374"/>
        <v>2402.1644383027278</v>
      </c>
      <c r="W7981" s="25">
        <f t="shared" si="1372"/>
        <v>2402.1644383027278</v>
      </c>
      <c r="X7981" s="25">
        <f t="shared" si="1375"/>
        <v>0</v>
      </c>
      <c r="Z7981" s="25">
        <f t="shared" si="1373"/>
        <v>0</v>
      </c>
      <c r="AB7981" s="25">
        <f t="shared" si="1367"/>
        <v>266.9071598114142</v>
      </c>
    </row>
    <row r="7982" x14ac:dyDescent="0.2">
      <c r="I7982" s="24">
        <v>7977</v>
      </c>
      <c r="J7982" s="28">
        <v>0.40218644400000003</v>
      </c>
      <c r="L7982" s="24">
        <v>16741.660647296903</v>
      </c>
      <c r="N7982" s="24">
        <v>7977</v>
      </c>
      <c r="O7982" s="24">
        <f t="shared" si="1368"/>
        <v>13309.620214601038</v>
      </c>
      <c r="P7982" s="24">
        <f t="shared" si="1365"/>
        <v>13309.620214601038</v>
      </c>
      <c r="Q7982" s="24">
        <f t="shared" si="1366"/>
        <v>32174.915520000002</v>
      </c>
      <c r="R7982" s="24">
        <f t="shared" si="1369"/>
        <v>0</v>
      </c>
      <c r="S7982" s="24">
        <f t="shared" si="1370"/>
        <v>18865.295305398962</v>
      </c>
      <c r="T7982" s="24" t="str">
        <f t="shared" si="1371"/>
        <v>charge</v>
      </c>
      <c r="V7982" s="24">
        <f t="shared" si="1374"/>
        <v>1597.8355616972722</v>
      </c>
      <c r="W7982" s="24">
        <f t="shared" si="1372"/>
        <v>4000</v>
      </c>
      <c r="X7982" s="24">
        <f t="shared" si="1375"/>
        <v>0</v>
      </c>
      <c r="Z7982" s="24">
        <f t="shared" si="1373"/>
        <v>0</v>
      </c>
      <c r="AB7982" s="24">
        <f t="shared" si="1367"/>
        <v>17267.459743701689</v>
      </c>
    </row>
    <row r="7983" x14ac:dyDescent="0.2">
      <c r="I7983" s="25">
        <v>7978</v>
      </c>
      <c r="J7983" s="29">
        <v>0.59581234699999996</v>
      </c>
      <c r="L7983" s="25">
        <v>17102.019585514066</v>
      </c>
      <c r="N7983" s="25">
        <v>7978</v>
      </c>
      <c r="O7983" s="25">
        <f t="shared" si="1368"/>
        <v>13596.105570483684</v>
      </c>
      <c r="P7983" s="25">
        <f t="shared" si="1365"/>
        <v>13596.105570483684</v>
      </c>
      <c r="Q7983" s="25">
        <f t="shared" si="1366"/>
        <v>47664.987759999996</v>
      </c>
      <c r="R7983" s="25">
        <f t="shared" si="1369"/>
        <v>0</v>
      </c>
      <c r="S7983" s="25">
        <f t="shared" si="1370"/>
        <v>34068.882189516313</v>
      </c>
      <c r="T7983" s="25" t="str">
        <f t="shared" si="1371"/>
        <v>charge</v>
      </c>
      <c r="V7983" s="25">
        <f t="shared" si="1374"/>
        <v>0</v>
      </c>
      <c r="W7983" s="25">
        <f t="shared" si="1372"/>
        <v>4000</v>
      </c>
      <c r="X7983" s="25">
        <f t="shared" si="1375"/>
        <v>0</v>
      </c>
      <c r="Z7983" s="25">
        <f t="shared" si="1373"/>
        <v>0</v>
      </c>
      <c r="AB7983" s="25">
        <f t="shared" si="1367"/>
        <v>34068.882189516313</v>
      </c>
    </row>
    <row r="7984" x14ac:dyDescent="0.2">
      <c r="I7984" s="24">
        <v>7979</v>
      </c>
      <c r="J7984" s="28">
        <v>0.65851511100000004</v>
      </c>
      <c r="L7984" s="24">
        <v>17475.875119018554</v>
      </c>
      <c r="N7984" s="24">
        <v>7979</v>
      </c>
      <c r="O7984" s="24">
        <f t="shared" si="1368"/>
        <v>13893.320719619751</v>
      </c>
      <c r="P7984" s="24">
        <f t="shared" si="1365"/>
        <v>13893.320719619751</v>
      </c>
      <c r="Q7984" s="24">
        <f t="shared" si="1366"/>
        <v>52681.208880000006</v>
      </c>
      <c r="R7984" s="24">
        <f t="shared" si="1369"/>
        <v>0</v>
      </c>
      <c r="S7984" s="24">
        <f t="shared" si="1370"/>
        <v>38787.888160380258</v>
      </c>
      <c r="T7984" s="24" t="str">
        <f t="shared" si="1371"/>
        <v>charge</v>
      </c>
      <c r="V7984" s="24">
        <f t="shared" si="1374"/>
        <v>0</v>
      </c>
      <c r="W7984" s="24">
        <f t="shared" si="1372"/>
        <v>4000</v>
      </c>
      <c r="X7984" s="24">
        <f t="shared" si="1375"/>
        <v>0</v>
      </c>
      <c r="Z7984" s="24">
        <f t="shared" si="1373"/>
        <v>0</v>
      </c>
      <c r="AB7984" s="24">
        <f t="shared" si="1367"/>
        <v>38787.888160380258</v>
      </c>
    </row>
    <row r="7985" x14ac:dyDescent="0.2">
      <c r="I7985" s="25">
        <v>7980</v>
      </c>
      <c r="J7985" s="29">
        <v>0.495798242</v>
      </c>
      <c r="L7985" s="25">
        <v>17483.84812669754</v>
      </c>
      <c r="N7985" s="25">
        <v>7980</v>
      </c>
      <c r="O7985" s="25">
        <f t="shared" si="1368"/>
        <v>13899.659260724544</v>
      </c>
      <c r="P7985" s="25">
        <f t="shared" si="1365"/>
        <v>13899.659260724544</v>
      </c>
      <c r="Q7985" s="25">
        <f t="shared" si="1366"/>
        <v>39663.859360000002</v>
      </c>
      <c r="R7985" s="25">
        <f t="shared" si="1369"/>
        <v>0</v>
      </c>
      <c r="S7985" s="25">
        <f t="shared" si="1370"/>
        <v>25764.200099275458</v>
      </c>
      <c r="T7985" s="25" t="str">
        <f t="shared" si="1371"/>
        <v>charge</v>
      </c>
      <c r="V7985" s="25">
        <f t="shared" si="1374"/>
        <v>0</v>
      </c>
      <c r="W7985" s="25">
        <f t="shared" si="1372"/>
        <v>4000</v>
      </c>
      <c r="X7985" s="25">
        <f t="shared" si="1375"/>
        <v>0</v>
      </c>
      <c r="Z7985" s="25">
        <f t="shared" si="1373"/>
        <v>0</v>
      </c>
      <c r="AB7985" s="25">
        <f t="shared" si="1367"/>
        <v>25764.200099275458</v>
      </c>
    </row>
    <row r="7986" x14ac:dyDescent="0.2">
      <c r="I7986" s="24">
        <v>7981</v>
      </c>
      <c r="J7986" s="28">
        <v>0.25518824200000001</v>
      </c>
      <c r="L7986" s="24">
        <v>17499.800160884857</v>
      </c>
      <c r="N7986" s="24">
        <v>7981</v>
      </c>
      <c r="O7986" s="24">
        <f t="shared" si="1368"/>
        <v>13912.341127903463</v>
      </c>
      <c r="P7986" s="24">
        <f t="shared" si="1365"/>
        <v>13912.341127903463</v>
      </c>
      <c r="Q7986" s="24">
        <f t="shared" si="1366"/>
        <v>20415.059359999999</v>
      </c>
      <c r="R7986" s="24">
        <f t="shared" si="1369"/>
        <v>0</v>
      </c>
      <c r="S7986" s="24">
        <f t="shared" si="1370"/>
        <v>6502.7182320965367</v>
      </c>
      <c r="T7986" s="24" t="str">
        <f t="shared" si="1371"/>
        <v>charge</v>
      </c>
      <c r="V7986" s="24">
        <f t="shared" si="1374"/>
        <v>0</v>
      </c>
      <c r="W7986" s="24">
        <f t="shared" si="1372"/>
        <v>4000</v>
      </c>
      <c r="X7986" s="24">
        <f t="shared" si="1375"/>
        <v>0</v>
      </c>
      <c r="Z7986" s="24">
        <f t="shared" si="1373"/>
        <v>0</v>
      </c>
      <c r="AB7986" s="24">
        <f t="shared" si="1367"/>
        <v>6502.7182320965367</v>
      </c>
    </row>
    <row r="7987" x14ac:dyDescent="0.2">
      <c r="I7987" s="25">
        <v>7982</v>
      </c>
      <c r="J7987" s="29">
        <v>0.10994155800000001</v>
      </c>
      <c r="L7987" s="25">
        <v>18061.092351627347</v>
      </c>
      <c r="N7987" s="25">
        <v>7982</v>
      </c>
      <c r="O7987" s="25">
        <f t="shared" si="1368"/>
        <v>14358.568419543741</v>
      </c>
      <c r="P7987" s="25">
        <f t="shared" si="1365"/>
        <v>14358.568419543741</v>
      </c>
      <c r="Q7987" s="25">
        <f t="shared" si="1366"/>
        <v>8795.3246400000007</v>
      </c>
      <c r="R7987" s="25">
        <f t="shared" si="1369"/>
        <v>5563.2437795437399</v>
      </c>
      <c r="S7987" s="25">
        <f t="shared" si="1370"/>
        <v>0</v>
      </c>
      <c r="T7987" s="25" t="str">
        <f t="shared" si="1371"/>
        <v>drain</v>
      </c>
      <c r="V7987" s="25">
        <f t="shared" si="1374"/>
        <v>0</v>
      </c>
      <c r="W7987" s="25">
        <f t="shared" si="1372"/>
        <v>0</v>
      </c>
      <c r="X7987" s="25">
        <f t="shared" si="1375"/>
        <v>4000</v>
      </c>
      <c r="Z7987" s="25">
        <f t="shared" si="1373"/>
        <v>1563.2437795437399</v>
      </c>
      <c r="AB7987" s="25">
        <f t="shared" si="1367"/>
        <v>0</v>
      </c>
    </row>
    <row r="7988" x14ac:dyDescent="0.2">
      <c r="I7988" s="24">
        <v>7983</v>
      </c>
      <c r="J7988" s="28">
        <v>2.9633636999999997E-2</v>
      </c>
      <c r="L7988" s="24">
        <v>18620.342253112791</v>
      </c>
      <c r="N7988" s="24">
        <v>7983</v>
      </c>
      <c r="O7988" s="24">
        <f t="shared" si="1368"/>
        <v>14803.172091224669</v>
      </c>
      <c r="P7988" s="24">
        <f t="shared" si="1365"/>
        <v>14803.172091224669</v>
      </c>
      <c r="Q7988" s="24">
        <f t="shared" si="1366"/>
        <v>2370.6909599999999</v>
      </c>
      <c r="R7988" s="24">
        <f t="shared" si="1369"/>
        <v>12432.481131224669</v>
      </c>
      <c r="S7988" s="24">
        <f t="shared" si="1370"/>
        <v>0</v>
      </c>
      <c r="T7988" s="24" t="str">
        <f t="shared" si="1371"/>
        <v>drain</v>
      </c>
      <c r="V7988" s="24">
        <f t="shared" si="1374"/>
        <v>0</v>
      </c>
      <c r="W7988" s="24">
        <f t="shared" si="1372"/>
        <v>0</v>
      </c>
      <c r="X7988" s="24">
        <f t="shared" si="1375"/>
        <v>0</v>
      </c>
      <c r="Z7988" s="24">
        <f t="shared" si="1373"/>
        <v>12432.481131224669</v>
      </c>
      <c r="AB7988" s="24">
        <f t="shared" si="1367"/>
        <v>0</v>
      </c>
    </row>
    <row r="7989" x14ac:dyDescent="0.2">
      <c r="I7989" s="25">
        <v>7984</v>
      </c>
      <c r="J7989" s="29">
        <v>1.9848161999999999E-2</v>
      </c>
      <c r="L7989" s="25">
        <v>18924.180521106719</v>
      </c>
      <c r="N7989" s="25">
        <v>7984</v>
      </c>
      <c r="O7989" s="25">
        <f t="shared" si="1368"/>
        <v>15044.723514279842</v>
      </c>
      <c r="P7989" s="25">
        <f t="shared" si="1365"/>
        <v>15044.723514279842</v>
      </c>
      <c r="Q7989" s="25">
        <f t="shared" si="1366"/>
        <v>1587.8529599999999</v>
      </c>
      <c r="R7989" s="25">
        <f t="shared" si="1369"/>
        <v>13456.870554279842</v>
      </c>
      <c r="S7989" s="25">
        <f t="shared" si="1370"/>
        <v>0</v>
      </c>
      <c r="T7989" s="25" t="str">
        <f t="shared" si="1371"/>
        <v>drain</v>
      </c>
      <c r="V7989" s="25">
        <f t="shared" si="1374"/>
        <v>0</v>
      </c>
      <c r="W7989" s="25">
        <f t="shared" si="1372"/>
        <v>0</v>
      </c>
      <c r="X7989" s="25">
        <f t="shared" si="1375"/>
        <v>0</v>
      </c>
      <c r="Z7989" s="25">
        <f t="shared" si="1373"/>
        <v>13456.870554279842</v>
      </c>
      <c r="AB7989" s="25">
        <f t="shared" si="1367"/>
        <v>0</v>
      </c>
    </row>
    <row r="7990" x14ac:dyDescent="0.2">
      <c r="I7990" s="24">
        <v>7985</v>
      </c>
      <c r="J7990" s="28">
        <v>5.8553119999999997E-3</v>
      </c>
      <c r="L7990" s="24">
        <v>19378.649594211576</v>
      </c>
      <c r="N7990" s="24">
        <v>7985</v>
      </c>
      <c r="O7990" s="24">
        <f t="shared" si="1368"/>
        <v>15406.026427398203</v>
      </c>
      <c r="P7990" s="24">
        <f t="shared" si="1365"/>
        <v>15406.026427398203</v>
      </c>
      <c r="Q7990" s="24">
        <f t="shared" si="1366"/>
        <v>468.42496</v>
      </c>
      <c r="R7990" s="24">
        <f t="shared" si="1369"/>
        <v>14937.601467398203</v>
      </c>
      <c r="S7990" s="24">
        <f t="shared" si="1370"/>
        <v>0</v>
      </c>
      <c r="T7990" s="24" t="str">
        <f t="shared" si="1371"/>
        <v>drain</v>
      </c>
      <c r="V7990" s="24">
        <f t="shared" si="1374"/>
        <v>0</v>
      </c>
      <c r="W7990" s="24">
        <f t="shared" si="1372"/>
        <v>0</v>
      </c>
      <c r="X7990" s="24">
        <f t="shared" si="1375"/>
        <v>0</v>
      </c>
      <c r="Z7990" s="24">
        <f t="shared" si="1373"/>
        <v>14937.601467398203</v>
      </c>
      <c r="AB7990" s="24">
        <f t="shared" si="1367"/>
        <v>0</v>
      </c>
    </row>
    <row r="7991" x14ac:dyDescent="0.2">
      <c r="I7991" s="25">
        <v>7986</v>
      </c>
      <c r="J7991" s="29">
        <v>0</v>
      </c>
      <c r="L7991" s="25">
        <v>19566.682780170438</v>
      </c>
      <c r="N7991" s="25">
        <v>7986</v>
      </c>
      <c r="O7991" s="25">
        <f t="shared" si="1368"/>
        <v>15555.512810235499</v>
      </c>
      <c r="P7991" s="25">
        <f t="shared" si="1365"/>
        <v>15555.512810235499</v>
      </c>
      <c r="Q7991" s="25">
        <f t="shared" si="1366"/>
        <v>0</v>
      </c>
      <c r="R7991" s="25">
        <f t="shared" si="1369"/>
        <v>15555.512810235499</v>
      </c>
      <c r="S7991" s="25">
        <f t="shared" si="1370"/>
        <v>0</v>
      </c>
      <c r="T7991" s="25" t="str">
        <f t="shared" si="1371"/>
        <v>drain</v>
      </c>
      <c r="V7991" s="25">
        <f t="shared" si="1374"/>
        <v>0</v>
      </c>
      <c r="W7991" s="25">
        <f t="shared" si="1372"/>
        <v>0</v>
      </c>
      <c r="X7991" s="25">
        <f t="shared" si="1375"/>
        <v>0</v>
      </c>
      <c r="Z7991" s="25">
        <f t="shared" si="1373"/>
        <v>15555.512810235499</v>
      </c>
      <c r="AB7991" s="25">
        <f t="shared" si="1367"/>
        <v>0</v>
      </c>
    </row>
    <row r="7992" x14ac:dyDescent="0.2">
      <c r="I7992" s="24">
        <v>7987</v>
      </c>
      <c r="J7992" s="28">
        <v>0</v>
      </c>
      <c r="L7992" s="24">
        <v>19789.072371864317</v>
      </c>
      <c r="N7992" s="24">
        <v>7987</v>
      </c>
      <c r="O7992" s="24">
        <f t="shared" si="1368"/>
        <v>15732.312535632132</v>
      </c>
      <c r="P7992" s="24">
        <f t="shared" si="1365"/>
        <v>15732.312535632132</v>
      </c>
      <c r="Q7992" s="24">
        <f t="shared" si="1366"/>
        <v>0</v>
      </c>
      <c r="R7992" s="24">
        <f t="shared" si="1369"/>
        <v>15732.312535632132</v>
      </c>
      <c r="S7992" s="24">
        <f t="shared" si="1370"/>
        <v>0</v>
      </c>
      <c r="T7992" s="24" t="str">
        <f t="shared" si="1371"/>
        <v>drain</v>
      </c>
      <c r="V7992" s="24">
        <f t="shared" si="1374"/>
        <v>0</v>
      </c>
      <c r="W7992" s="24">
        <f t="shared" si="1372"/>
        <v>0</v>
      </c>
      <c r="X7992" s="24">
        <f t="shared" si="1375"/>
        <v>0</v>
      </c>
      <c r="Z7992" s="24">
        <f t="shared" si="1373"/>
        <v>15732.312535632132</v>
      </c>
      <c r="AB7992" s="24">
        <f t="shared" si="1367"/>
        <v>0</v>
      </c>
    </row>
    <row r="7993" x14ac:dyDescent="0.2">
      <c r="I7993" s="25">
        <v>7988</v>
      </c>
      <c r="J7993" s="29">
        <v>0</v>
      </c>
      <c r="L7993" s="25">
        <v>19476.946621131894</v>
      </c>
      <c r="N7993" s="25">
        <v>7988</v>
      </c>
      <c r="O7993" s="25">
        <f t="shared" si="1368"/>
        <v>15484.172563799857</v>
      </c>
      <c r="P7993" s="25">
        <f t="shared" si="1365"/>
        <v>15484.172563799857</v>
      </c>
      <c r="Q7993" s="25">
        <f t="shared" si="1366"/>
        <v>0</v>
      </c>
      <c r="R7993" s="25">
        <f t="shared" si="1369"/>
        <v>15484.172563799857</v>
      </c>
      <c r="S7993" s="25">
        <f t="shared" si="1370"/>
        <v>0</v>
      </c>
      <c r="T7993" s="25" t="str">
        <f t="shared" si="1371"/>
        <v>drain</v>
      </c>
      <c r="V7993" s="25">
        <f t="shared" si="1374"/>
        <v>0</v>
      </c>
      <c r="W7993" s="25">
        <f t="shared" si="1372"/>
        <v>0</v>
      </c>
      <c r="X7993" s="25">
        <f t="shared" si="1375"/>
        <v>0</v>
      </c>
      <c r="Z7993" s="25">
        <f t="shared" si="1373"/>
        <v>15484.172563799857</v>
      </c>
      <c r="AB7993" s="25">
        <f t="shared" si="1367"/>
        <v>0</v>
      </c>
    </row>
    <row r="7994" x14ac:dyDescent="0.2">
      <c r="I7994" s="24">
        <v>7989</v>
      </c>
      <c r="J7994" s="28">
        <v>0</v>
      </c>
      <c r="L7994" s="24">
        <v>18912.034451103209</v>
      </c>
      <c r="N7994" s="24">
        <v>7989</v>
      </c>
      <c r="O7994" s="24">
        <f t="shared" si="1368"/>
        <v>15035.067388627052</v>
      </c>
      <c r="P7994" s="24">
        <f t="shared" si="1365"/>
        <v>15035.067388627052</v>
      </c>
      <c r="Q7994" s="24">
        <f t="shared" si="1366"/>
        <v>0</v>
      </c>
      <c r="R7994" s="24">
        <f t="shared" si="1369"/>
        <v>15035.067388627052</v>
      </c>
      <c r="S7994" s="24">
        <f t="shared" si="1370"/>
        <v>0</v>
      </c>
      <c r="T7994" s="24" t="str">
        <f t="shared" si="1371"/>
        <v>drain</v>
      </c>
      <c r="V7994" s="24">
        <f t="shared" si="1374"/>
        <v>0</v>
      </c>
      <c r="W7994" s="24">
        <f t="shared" si="1372"/>
        <v>0</v>
      </c>
      <c r="X7994" s="24">
        <f t="shared" si="1375"/>
        <v>0</v>
      </c>
      <c r="Z7994" s="24">
        <f t="shared" si="1373"/>
        <v>15035.067388627052</v>
      </c>
      <c r="AB7994" s="24">
        <f t="shared" si="1367"/>
        <v>0</v>
      </c>
    </row>
    <row r="7995" x14ac:dyDescent="0.2">
      <c r="I7995" s="25">
        <v>7990</v>
      </c>
      <c r="J7995" s="29">
        <v>0</v>
      </c>
      <c r="L7995" s="25">
        <v>18186.343141841888</v>
      </c>
      <c r="N7995" s="25">
        <v>7990</v>
      </c>
      <c r="O7995" s="25">
        <f t="shared" si="1368"/>
        <v>14458.142797764302</v>
      </c>
      <c r="P7995" s="25">
        <f t="shared" si="1365"/>
        <v>14458.142797764302</v>
      </c>
      <c r="Q7995" s="25">
        <f t="shared" si="1366"/>
        <v>0</v>
      </c>
      <c r="R7995" s="25">
        <f t="shared" si="1369"/>
        <v>14458.142797764302</v>
      </c>
      <c r="S7995" s="25">
        <f t="shared" si="1370"/>
        <v>0</v>
      </c>
      <c r="T7995" s="25" t="str">
        <f t="shared" si="1371"/>
        <v>drain</v>
      </c>
      <c r="V7995" s="25">
        <f t="shared" si="1374"/>
        <v>0</v>
      </c>
      <c r="W7995" s="25">
        <f t="shared" si="1372"/>
        <v>0</v>
      </c>
      <c r="X7995" s="25">
        <f t="shared" si="1375"/>
        <v>0</v>
      </c>
      <c r="Z7995" s="25">
        <f t="shared" si="1373"/>
        <v>14458.142797764302</v>
      </c>
      <c r="AB7995" s="25">
        <f t="shared" si="1367"/>
        <v>0</v>
      </c>
    </row>
    <row r="7996" x14ac:dyDescent="0.2">
      <c r="I7996" s="24">
        <v>7991</v>
      </c>
      <c r="J7996" s="28">
        <v>0</v>
      </c>
      <c r="L7996" s="24">
        <v>17330.003115367886</v>
      </c>
      <c r="N7996" s="24">
        <v>7991</v>
      </c>
      <c r="O7996" s="24">
        <f t="shared" si="1368"/>
        <v>13777.352476717471</v>
      </c>
      <c r="P7996" s="24">
        <f t="shared" si="1365"/>
        <v>13777.352476717471</v>
      </c>
      <c r="Q7996" s="24">
        <f t="shared" si="1366"/>
        <v>0</v>
      </c>
      <c r="R7996" s="24">
        <f t="shared" si="1369"/>
        <v>13777.352476717471</v>
      </c>
      <c r="S7996" s="24">
        <f t="shared" si="1370"/>
        <v>0</v>
      </c>
      <c r="T7996" s="24" t="str">
        <f t="shared" si="1371"/>
        <v>drain</v>
      </c>
      <c r="V7996" s="24">
        <f t="shared" si="1374"/>
        <v>0</v>
      </c>
      <c r="W7996" s="24">
        <f t="shared" si="1372"/>
        <v>0</v>
      </c>
      <c r="X7996" s="24">
        <f t="shared" si="1375"/>
        <v>0</v>
      </c>
      <c r="Z7996" s="24">
        <f t="shared" si="1373"/>
        <v>13777.352476717471</v>
      </c>
      <c r="AB7996" s="24">
        <f t="shared" si="1367"/>
        <v>0</v>
      </c>
    </row>
    <row r="7997" x14ac:dyDescent="0.2">
      <c r="I7997" s="25">
        <v>7992</v>
      </c>
      <c r="J7997" s="29">
        <v>0</v>
      </c>
      <c r="L7997" s="25">
        <v>16345.945487833022</v>
      </c>
      <c r="N7997" s="25">
        <v>7992</v>
      </c>
      <c r="O7997" s="25">
        <f t="shared" si="1368"/>
        <v>12995.026662827253</v>
      </c>
      <c r="P7997" s="25">
        <f t="shared" si="1365"/>
        <v>12995.026662827253</v>
      </c>
      <c r="Q7997" s="25">
        <f t="shared" si="1366"/>
        <v>0</v>
      </c>
      <c r="R7997" s="25">
        <f t="shared" si="1369"/>
        <v>12995.026662827253</v>
      </c>
      <c r="S7997" s="25">
        <f t="shared" si="1370"/>
        <v>0</v>
      </c>
      <c r="T7997" s="25" t="str">
        <f t="shared" si="1371"/>
        <v>drain</v>
      </c>
      <c r="V7997" s="25">
        <f t="shared" si="1374"/>
        <v>0</v>
      </c>
      <c r="W7997" s="25">
        <f t="shared" si="1372"/>
        <v>0</v>
      </c>
      <c r="X7997" s="25">
        <f t="shared" si="1375"/>
        <v>0</v>
      </c>
      <c r="Z7997" s="25">
        <f t="shared" si="1373"/>
        <v>12995.026662827253</v>
      </c>
      <c r="AB7997" s="25">
        <f t="shared" si="1367"/>
        <v>0</v>
      </c>
    </row>
    <row r="7998" x14ac:dyDescent="0.2">
      <c r="I7998" s="24">
        <v>7993</v>
      </c>
      <c r="J7998" s="28">
        <v>0</v>
      </c>
      <c r="L7998" s="24">
        <v>14804.296044301986</v>
      </c>
      <c r="N7998" s="24">
        <v>7993</v>
      </c>
      <c r="O7998" s="24">
        <f t="shared" si="1368"/>
        <v>11769.415355220079</v>
      </c>
      <c r="P7998" s="24">
        <f t="shared" si="1365"/>
        <v>11769.415355220079</v>
      </c>
      <c r="Q7998" s="24">
        <f t="shared" si="1366"/>
        <v>0</v>
      </c>
      <c r="R7998" s="24">
        <f t="shared" si="1369"/>
        <v>11769.415355220079</v>
      </c>
      <c r="S7998" s="24">
        <f t="shared" si="1370"/>
        <v>0</v>
      </c>
      <c r="T7998" s="24" t="str">
        <f t="shared" si="1371"/>
        <v>drain</v>
      </c>
      <c r="V7998" s="24">
        <f t="shared" si="1374"/>
        <v>0</v>
      </c>
      <c r="W7998" s="24">
        <f t="shared" si="1372"/>
        <v>0</v>
      </c>
      <c r="X7998" s="24">
        <f t="shared" si="1375"/>
        <v>0</v>
      </c>
      <c r="Z7998" s="24">
        <f t="shared" si="1373"/>
        <v>11769.415355220079</v>
      </c>
      <c r="AB7998" s="24">
        <f t="shared" si="1367"/>
        <v>0</v>
      </c>
    </row>
    <row r="7999" x14ac:dyDescent="0.2">
      <c r="I7999" s="25">
        <v>7994</v>
      </c>
      <c r="J7999" s="29">
        <v>0</v>
      </c>
      <c r="L7999" s="25">
        <v>14063.266700410843</v>
      </c>
      <c r="N7999" s="25">
        <v>7994</v>
      </c>
      <c r="O7999" s="25">
        <f t="shared" si="1368"/>
        <v>11180.29702682662</v>
      </c>
      <c r="P7999" s="25">
        <f t="shared" si="1365"/>
        <v>11180.29702682662</v>
      </c>
      <c r="Q7999" s="25">
        <f t="shared" si="1366"/>
        <v>0</v>
      </c>
      <c r="R7999" s="25">
        <f t="shared" si="1369"/>
        <v>11180.29702682662</v>
      </c>
      <c r="S7999" s="25">
        <f t="shared" si="1370"/>
        <v>0</v>
      </c>
      <c r="T7999" s="25" t="str">
        <f t="shared" si="1371"/>
        <v>drain</v>
      </c>
      <c r="V7999" s="25">
        <f t="shared" si="1374"/>
        <v>0</v>
      </c>
      <c r="W7999" s="25">
        <f t="shared" si="1372"/>
        <v>0</v>
      </c>
      <c r="X7999" s="25">
        <f t="shared" si="1375"/>
        <v>0</v>
      </c>
      <c r="Z7999" s="25">
        <f t="shared" si="1373"/>
        <v>11180.29702682662</v>
      </c>
      <c r="AB7999" s="25">
        <f t="shared" si="1367"/>
        <v>0</v>
      </c>
    </row>
    <row r="8000" x14ac:dyDescent="0.2">
      <c r="I8000" s="24">
        <v>7995</v>
      </c>
      <c r="J8000" s="28">
        <v>0</v>
      </c>
      <c r="L8000" s="24">
        <v>13484.668860721587</v>
      </c>
      <c r="N8000" s="24">
        <v>7995</v>
      </c>
      <c r="O8000" s="24">
        <f t="shared" si="1368"/>
        <v>10720.311744273662</v>
      </c>
      <c r="P8000" s="24">
        <f t="shared" si="1365"/>
        <v>10720.311744273662</v>
      </c>
      <c r="Q8000" s="24">
        <f t="shared" si="1366"/>
        <v>0</v>
      </c>
      <c r="R8000" s="24">
        <f t="shared" si="1369"/>
        <v>10720.311744273662</v>
      </c>
      <c r="S8000" s="24">
        <f t="shared" si="1370"/>
        <v>0</v>
      </c>
      <c r="T8000" s="24" t="str">
        <f t="shared" si="1371"/>
        <v>drain</v>
      </c>
      <c r="V8000" s="24">
        <f t="shared" si="1374"/>
        <v>0</v>
      </c>
      <c r="W8000" s="24">
        <f t="shared" si="1372"/>
        <v>0</v>
      </c>
      <c r="X8000" s="24">
        <f t="shared" si="1375"/>
        <v>0</v>
      </c>
      <c r="Z8000" s="24">
        <f t="shared" si="1373"/>
        <v>10720.311744273662</v>
      </c>
      <c r="AB8000" s="24">
        <f t="shared" si="1367"/>
        <v>0</v>
      </c>
    </row>
    <row r="8001" x14ac:dyDescent="0.2">
      <c r="I8001" s="25">
        <v>7996</v>
      </c>
      <c r="J8001" s="29">
        <v>0</v>
      </c>
      <c r="L8001" s="25">
        <v>13177.399263381956</v>
      </c>
      <c r="N8001" s="25">
        <v>7996</v>
      </c>
      <c r="O8001" s="25">
        <f t="shared" si="1368"/>
        <v>10476.032414388656</v>
      </c>
      <c r="P8001" s="25">
        <f t="shared" si="1365"/>
        <v>10476.032414388656</v>
      </c>
      <c r="Q8001" s="25">
        <f t="shared" si="1366"/>
        <v>0</v>
      </c>
      <c r="R8001" s="25">
        <f t="shared" si="1369"/>
        <v>10476.032414388656</v>
      </c>
      <c r="S8001" s="25">
        <f t="shared" si="1370"/>
        <v>0</v>
      </c>
      <c r="T8001" s="25" t="str">
        <f t="shared" si="1371"/>
        <v>drain</v>
      </c>
      <c r="V8001" s="25">
        <f t="shared" si="1374"/>
        <v>0</v>
      </c>
      <c r="W8001" s="25">
        <f t="shared" si="1372"/>
        <v>0</v>
      </c>
      <c r="X8001" s="25">
        <f t="shared" si="1375"/>
        <v>0</v>
      </c>
      <c r="Z8001" s="25">
        <f t="shared" si="1373"/>
        <v>10476.032414388656</v>
      </c>
      <c r="AB8001" s="25">
        <f t="shared" si="1367"/>
        <v>0</v>
      </c>
    </row>
    <row r="8002" x14ac:dyDescent="0.2">
      <c r="I8002" s="24">
        <v>7997</v>
      </c>
      <c r="J8002" s="28">
        <v>0</v>
      </c>
      <c r="L8002" s="24">
        <v>13296.849539518355</v>
      </c>
      <c r="N8002" s="24">
        <v>7997</v>
      </c>
      <c r="O8002" s="24">
        <f t="shared" si="1368"/>
        <v>10570.995383917092</v>
      </c>
      <c r="P8002" s="24">
        <f t="shared" si="1365"/>
        <v>10570.995383917092</v>
      </c>
      <c r="Q8002" s="24">
        <f t="shared" si="1366"/>
        <v>0</v>
      </c>
      <c r="R8002" s="24">
        <f t="shared" si="1369"/>
        <v>10570.995383917092</v>
      </c>
      <c r="S8002" s="24">
        <f t="shared" si="1370"/>
        <v>0</v>
      </c>
      <c r="T8002" s="24" t="str">
        <f t="shared" si="1371"/>
        <v>drain</v>
      </c>
      <c r="V8002" s="24">
        <f t="shared" si="1374"/>
        <v>0</v>
      </c>
      <c r="W8002" s="24">
        <f t="shared" si="1372"/>
        <v>0</v>
      </c>
      <c r="X8002" s="24">
        <f t="shared" si="1375"/>
        <v>0</v>
      </c>
      <c r="Z8002" s="24">
        <f t="shared" si="1373"/>
        <v>10570.995383917092</v>
      </c>
      <c r="AB8002" s="24">
        <f t="shared" si="1367"/>
        <v>0</v>
      </c>
    </row>
    <row r="8003" x14ac:dyDescent="0.2">
      <c r="I8003" s="25">
        <v>7998</v>
      </c>
      <c r="J8003" s="29">
        <v>0</v>
      </c>
      <c r="L8003" s="25">
        <v>13868.78876080513</v>
      </c>
      <c r="N8003" s="25">
        <v>7998</v>
      </c>
      <c r="O8003" s="25">
        <f t="shared" si="1368"/>
        <v>11025.687064840078</v>
      </c>
      <c r="P8003" s="25">
        <f t="shared" si="1365"/>
        <v>11025.687064840078</v>
      </c>
      <c r="Q8003" s="25">
        <f t="shared" si="1366"/>
        <v>0</v>
      </c>
      <c r="R8003" s="25">
        <f t="shared" si="1369"/>
        <v>11025.687064840078</v>
      </c>
      <c r="S8003" s="25">
        <f t="shared" si="1370"/>
        <v>0</v>
      </c>
      <c r="T8003" s="25" t="str">
        <f t="shared" si="1371"/>
        <v>drain</v>
      </c>
      <c r="V8003" s="25">
        <f t="shared" si="1374"/>
        <v>0</v>
      </c>
      <c r="W8003" s="25">
        <f t="shared" si="1372"/>
        <v>0</v>
      </c>
      <c r="X8003" s="25">
        <f t="shared" si="1375"/>
        <v>0</v>
      </c>
      <c r="Z8003" s="25">
        <f t="shared" si="1373"/>
        <v>11025.687064840078</v>
      </c>
      <c r="AB8003" s="25">
        <f t="shared" si="1367"/>
        <v>0</v>
      </c>
    </row>
    <row r="8004" x14ac:dyDescent="0.2">
      <c r="I8004" s="24">
        <v>7999</v>
      </c>
      <c r="J8004" s="28">
        <v>0</v>
      </c>
      <c r="L8004" s="24">
        <v>14637.471086955069</v>
      </c>
      <c r="N8004" s="24">
        <v>7999</v>
      </c>
      <c r="O8004" s="24">
        <f t="shared" si="1368"/>
        <v>11636.789514129281</v>
      </c>
      <c r="P8004" s="24">
        <f t="shared" si="1365"/>
        <v>11636.789514129281</v>
      </c>
      <c r="Q8004" s="24">
        <f t="shared" si="1366"/>
        <v>0</v>
      </c>
      <c r="R8004" s="24">
        <f t="shared" si="1369"/>
        <v>11636.789514129281</v>
      </c>
      <c r="S8004" s="24">
        <f t="shared" si="1370"/>
        <v>0</v>
      </c>
      <c r="T8004" s="24" t="str">
        <f t="shared" si="1371"/>
        <v>drain</v>
      </c>
      <c r="V8004" s="24">
        <f t="shared" si="1374"/>
        <v>0</v>
      </c>
      <c r="W8004" s="24">
        <f t="shared" si="1372"/>
        <v>0</v>
      </c>
      <c r="X8004" s="24">
        <f t="shared" si="1375"/>
        <v>0</v>
      </c>
      <c r="Z8004" s="24">
        <f t="shared" si="1373"/>
        <v>11636.789514129281</v>
      </c>
      <c r="AB8004" s="24">
        <f t="shared" si="1367"/>
        <v>0</v>
      </c>
    </row>
    <row r="8005" x14ac:dyDescent="0.2">
      <c r="I8005" s="25">
        <v>8000</v>
      </c>
      <c r="J8005" s="29">
        <v>0.237171089</v>
      </c>
      <c r="L8005" s="25">
        <v>15510.765440082549</v>
      </c>
      <c r="N8005" s="25">
        <v>8000</v>
      </c>
      <c r="O8005" s="25">
        <f t="shared" si="1368"/>
        <v>12331.058524865626</v>
      </c>
      <c r="P8005" s="25">
        <f t="shared" si="1365"/>
        <v>12331.058524865626</v>
      </c>
      <c r="Q8005" s="25">
        <f t="shared" si="1366"/>
        <v>18973.687119999999</v>
      </c>
      <c r="R8005" s="25">
        <f t="shared" si="1369"/>
        <v>0</v>
      </c>
      <c r="S8005" s="25">
        <f t="shared" si="1370"/>
        <v>6642.6285951343725</v>
      </c>
      <c r="T8005" s="25" t="str">
        <f t="shared" si="1371"/>
        <v>charge</v>
      </c>
      <c r="V8005" s="25">
        <f t="shared" si="1374"/>
        <v>4000</v>
      </c>
      <c r="W8005" s="25">
        <f t="shared" si="1372"/>
        <v>4000</v>
      </c>
      <c r="X8005" s="25">
        <f t="shared" si="1375"/>
        <v>0</v>
      </c>
      <c r="Z8005" s="25">
        <f t="shared" si="1373"/>
        <v>0</v>
      </c>
      <c r="AB8005" s="25">
        <f t="shared" si="1367"/>
        <v>2642.6285951343725</v>
      </c>
    </row>
    <row r="8006" x14ac:dyDescent="0.2">
      <c r="I8006" s="24">
        <v>8001</v>
      </c>
      <c r="J8006" s="28">
        <v>0.588826183</v>
      </c>
      <c r="L8006" s="24">
        <v>16567.697501468658</v>
      </c>
      <c r="N8006" s="24">
        <v>8001</v>
      </c>
      <c r="O8006" s="24">
        <f t="shared" si="1368"/>
        <v>13171.319513667584</v>
      </c>
      <c r="P8006" s="24">
        <f t="shared" ref="P8006:P8069" si="1376">O8006-$E$8*$E$9</f>
        <v>13171.319513667584</v>
      </c>
      <c r="Q8006" s="24">
        <f t="shared" ref="Q8006:Q8069" si="1377">J8006*$E$7</f>
        <v>47106.094640000003</v>
      </c>
      <c r="R8006" s="24">
        <f t="shared" si="1369"/>
        <v>0</v>
      </c>
      <c r="S8006" s="24">
        <f t="shared" si="1370"/>
        <v>33934.775126332417</v>
      </c>
      <c r="T8006" s="24" t="str">
        <f t="shared" si="1371"/>
        <v>charge</v>
      </c>
      <c r="V8006" s="24">
        <f t="shared" si="1374"/>
        <v>0</v>
      </c>
      <c r="W8006" s="24">
        <f t="shared" si="1372"/>
        <v>4000</v>
      </c>
      <c r="X8006" s="24">
        <f t="shared" si="1375"/>
        <v>0</v>
      </c>
      <c r="Z8006" s="24">
        <f t="shared" si="1373"/>
        <v>0</v>
      </c>
      <c r="AB8006" s="24">
        <f t="shared" ref="AB8006:AB8069" si="1378">IF(T8006="charge",(S8006-V8006),0)</f>
        <v>33934.775126332417</v>
      </c>
    </row>
    <row r="8007" x14ac:dyDescent="0.2">
      <c r="I8007" s="25">
        <v>8002</v>
      </c>
      <c r="J8007" s="29">
        <v>0.64756417700000002</v>
      </c>
      <c r="L8007" s="25">
        <v>17389.987194156645</v>
      </c>
      <c r="N8007" s="25">
        <v>8002</v>
      </c>
      <c r="O8007" s="25">
        <f t="shared" ref="O8007:O8070" si="1379">L8007*$O$2</f>
        <v>13825.039819354533</v>
      </c>
      <c r="P8007" s="25">
        <f t="shared" si="1376"/>
        <v>13825.039819354533</v>
      </c>
      <c r="Q8007" s="25">
        <f t="shared" si="1377"/>
        <v>51805.134160000001</v>
      </c>
      <c r="R8007" s="25">
        <f t="shared" ref="R8007:R8070" si="1380">IF(P8007&gt;Q8007,P8007-Q8007,0)</f>
        <v>0</v>
      </c>
      <c r="S8007" s="25">
        <f t="shared" ref="S8007:S8070" si="1381">IF(Q8007&gt;P8007,Q8007-P8007,0)</f>
        <v>37980.094340645468</v>
      </c>
      <c r="T8007" s="25" t="str">
        <f t="shared" ref="T8007:T8070" si="1382">IF(P8007&gt;Q8007,"drain","charge")</f>
        <v>charge</v>
      </c>
      <c r="V8007" s="25">
        <f t="shared" si="1374"/>
        <v>0</v>
      </c>
      <c r="W8007" s="25">
        <f t="shared" ref="W8007:W8070" si="1383">IF(W8006+S8007&gt;$E$11,$E$11,IF(T8007="charge",W8006+(S8007*$E$12),IF((W8006-R8007)&gt;0,W8006-R8007,0)))</f>
        <v>4000</v>
      </c>
      <c r="X8007" s="25">
        <f t="shared" si="1375"/>
        <v>0</v>
      </c>
      <c r="Z8007" s="25">
        <f t="shared" ref="Z8007:Z8070" si="1384">R8007-X8007</f>
        <v>0</v>
      </c>
      <c r="AB8007" s="25">
        <f t="shared" si="1378"/>
        <v>37980.094340645468</v>
      </c>
    </row>
    <row r="8008" x14ac:dyDescent="0.2">
      <c r="I8008" s="24">
        <v>8003</v>
      </c>
      <c r="J8008" s="28">
        <v>0.63562700300000008</v>
      </c>
      <c r="L8008" s="24">
        <v>18109.635663187502</v>
      </c>
      <c r="N8008" s="24">
        <v>8003</v>
      </c>
      <c r="O8008" s="24">
        <f t="shared" si="1379"/>
        <v>14397.160352234065</v>
      </c>
      <c r="P8008" s="24">
        <f t="shared" si="1376"/>
        <v>14397.160352234065</v>
      </c>
      <c r="Q8008" s="24">
        <f t="shared" si="1377"/>
        <v>50850.160240000005</v>
      </c>
      <c r="R8008" s="24">
        <f t="shared" si="1380"/>
        <v>0</v>
      </c>
      <c r="S8008" s="24">
        <f t="shared" si="1381"/>
        <v>36452.999887765938</v>
      </c>
      <c r="T8008" s="24" t="str">
        <f t="shared" si="1382"/>
        <v>charge</v>
      </c>
      <c r="V8008" s="24">
        <f t="shared" ref="V8008:V8071" si="1385">IF(W8008&gt;=W8007,(W8008-W8007),0)</f>
        <v>0</v>
      </c>
      <c r="W8008" s="24">
        <f t="shared" si="1383"/>
        <v>4000</v>
      </c>
      <c r="X8008" s="24">
        <f t="shared" ref="X8008:X8071" si="1386">IF(T8008="drain",W8007-W8008,0)</f>
        <v>0</v>
      </c>
      <c r="Z8008" s="24">
        <f t="shared" si="1384"/>
        <v>0</v>
      </c>
      <c r="AB8008" s="24">
        <f t="shared" si="1378"/>
        <v>36452.999887765938</v>
      </c>
    </row>
    <row r="8009" x14ac:dyDescent="0.2">
      <c r="I8009" s="25">
        <v>8004</v>
      </c>
      <c r="J8009" s="29">
        <v>0.52264522400000002</v>
      </c>
      <c r="L8009" s="25">
        <v>18534.585463166237</v>
      </c>
      <c r="N8009" s="25">
        <v>8004</v>
      </c>
      <c r="O8009" s="25">
        <f t="shared" si="1379"/>
        <v>14734.99544321716</v>
      </c>
      <c r="P8009" s="25">
        <f t="shared" si="1376"/>
        <v>14734.99544321716</v>
      </c>
      <c r="Q8009" s="25">
        <f t="shared" si="1377"/>
        <v>41811.617920000004</v>
      </c>
      <c r="R8009" s="25">
        <f t="shared" si="1380"/>
        <v>0</v>
      </c>
      <c r="S8009" s="25">
        <f t="shared" si="1381"/>
        <v>27076.622476782846</v>
      </c>
      <c r="T8009" s="25" t="str">
        <f t="shared" si="1382"/>
        <v>charge</v>
      </c>
      <c r="V8009" s="25">
        <f t="shared" si="1385"/>
        <v>0</v>
      </c>
      <c r="W8009" s="25">
        <f t="shared" si="1383"/>
        <v>4000</v>
      </c>
      <c r="X8009" s="25">
        <f t="shared" si="1386"/>
        <v>0</v>
      </c>
      <c r="Z8009" s="25">
        <f t="shared" si="1384"/>
        <v>0</v>
      </c>
      <c r="AB8009" s="25">
        <f t="shared" si="1378"/>
        <v>27076.622476782846</v>
      </c>
    </row>
    <row r="8010" x14ac:dyDescent="0.2">
      <c r="I8010" s="24">
        <v>8005</v>
      </c>
      <c r="J8010" s="28">
        <v>0.364214488</v>
      </c>
      <c r="L8010" s="24">
        <v>18881.271176815033</v>
      </c>
      <c r="N8010" s="24">
        <v>8005</v>
      </c>
      <c r="O8010" s="24">
        <f t="shared" si="1379"/>
        <v>15010.610585567953</v>
      </c>
      <c r="P8010" s="24">
        <f t="shared" si="1376"/>
        <v>15010.610585567953</v>
      </c>
      <c r="Q8010" s="24">
        <f t="shared" si="1377"/>
        <v>29137.159039999999</v>
      </c>
      <c r="R8010" s="24">
        <f t="shared" si="1380"/>
        <v>0</v>
      </c>
      <c r="S8010" s="24">
        <f t="shared" si="1381"/>
        <v>14126.548454432046</v>
      </c>
      <c r="T8010" s="24" t="str">
        <f t="shared" si="1382"/>
        <v>charge</v>
      </c>
      <c r="V8010" s="24">
        <f t="shared" si="1385"/>
        <v>0</v>
      </c>
      <c r="W8010" s="24">
        <f t="shared" si="1383"/>
        <v>4000</v>
      </c>
      <c r="X8010" s="24">
        <f t="shared" si="1386"/>
        <v>0</v>
      </c>
      <c r="Z8010" s="24">
        <f t="shared" si="1384"/>
        <v>0</v>
      </c>
      <c r="AB8010" s="24">
        <f t="shared" si="1378"/>
        <v>14126.548454432046</v>
      </c>
    </row>
    <row r="8011" x14ac:dyDescent="0.2">
      <c r="I8011" s="25">
        <v>8006</v>
      </c>
      <c r="J8011" s="29">
        <v>0.324971065</v>
      </c>
      <c r="L8011" s="25">
        <v>19249.793983650205</v>
      </c>
      <c r="N8011" s="25">
        <v>8006</v>
      </c>
      <c r="O8011" s="25">
        <f t="shared" si="1379"/>
        <v>15303.586217001914</v>
      </c>
      <c r="P8011" s="25">
        <f t="shared" si="1376"/>
        <v>15303.586217001914</v>
      </c>
      <c r="Q8011" s="25">
        <f t="shared" si="1377"/>
        <v>25997.6852</v>
      </c>
      <c r="R8011" s="25">
        <f t="shared" si="1380"/>
        <v>0</v>
      </c>
      <c r="S8011" s="25">
        <f t="shared" si="1381"/>
        <v>10694.098982998086</v>
      </c>
      <c r="T8011" s="25" t="str">
        <f t="shared" si="1382"/>
        <v>charge</v>
      </c>
      <c r="V8011" s="25">
        <f t="shared" si="1385"/>
        <v>0</v>
      </c>
      <c r="W8011" s="25">
        <f t="shared" si="1383"/>
        <v>4000</v>
      </c>
      <c r="X8011" s="25">
        <f t="shared" si="1386"/>
        <v>0</v>
      </c>
      <c r="Z8011" s="25">
        <f t="shared" si="1384"/>
        <v>0</v>
      </c>
      <c r="AB8011" s="25">
        <f t="shared" si="1378"/>
        <v>10694.098982998086</v>
      </c>
    </row>
    <row r="8012" x14ac:dyDescent="0.2">
      <c r="I8012" s="24">
        <v>8007</v>
      </c>
      <c r="J8012" s="28">
        <v>0.26109230700000002</v>
      </c>
      <c r="L8012" s="24">
        <v>18611.188783335685</v>
      </c>
      <c r="N8012" s="24">
        <v>8007</v>
      </c>
      <c r="O8012" s="24">
        <f t="shared" si="1379"/>
        <v>14795.895082751871</v>
      </c>
      <c r="P8012" s="24">
        <f t="shared" si="1376"/>
        <v>14795.895082751871</v>
      </c>
      <c r="Q8012" s="24">
        <f t="shared" si="1377"/>
        <v>20887.384560000002</v>
      </c>
      <c r="R8012" s="24">
        <f t="shared" si="1380"/>
        <v>0</v>
      </c>
      <c r="S8012" s="24">
        <f t="shared" si="1381"/>
        <v>6091.4894772481312</v>
      </c>
      <c r="T8012" s="24" t="str">
        <f t="shared" si="1382"/>
        <v>charge</v>
      </c>
      <c r="V8012" s="24">
        <f t="shared" si="1385"/>
        <v>0</v>
      </c>
      <c r="W8012" s="24">
        <f t="shared" si="1383"/>
        <v>4000</v>
      </c>
      <c r="X8012" s="24">
        <f t="shared" si="1386"/>
        <v>0</v>
      </c>
      <c r="Z8012" s="24">
        <f t="shared" si="1384"/>
        <v>0</v>
      </c>
      <c r="AB8012" s="24">
        <f t="shared" si="1378"/>
        <v>6091.4894772481312</v>
      </c>
    </row>
    <row r="8013" x14ac:dyDescent="0.2">
      <c r="I8013" s="25">
        <v>8008</v>
      </c>
      <c r="J8013" s="29">
        <v>0.175297168</v>
      </c>
      <c r="L8013" s="25">
        <v>18478.725092411041</v>
      </c>
      <c r="N8013" s="25">
        <v>8008</v>
      </c>
      <c r="O8013" s="25">
        <f t="shared" si="1379"/>
        <v>14690.586448466778</v>
      </c>
      <c r="P8013" s="25">
        <f t="shared" si="1376"/>
        <v>14690.586448466778</v>
      </c>
      <c r="Q8013" s="25">
        <f t="shared" si="1377"/>
        <v>14023.773440000001</v>
      </c>
      <c r="R8013" s="25">
        <f t="shared" si="1380"/>
        <v>666.81300846677732</v>
      </c>
      <c r="S8013" s="25">
        <f t="shared" si="1381"/>
        <v>0</v>
      </c>
      <c r="T8013" s="25" t="str">
        <f t="shared" si="1382"/>
        <v>drain</v>
      </c>
      <c r="V8013" s="25">
        <f t="shared" si="1385"/>
        <v>0</v>
      </c>
      <c r="W8013" s="25">
        <f t="shared" si="1383"/>
        <v>3333.1869915332227</v>
      </c>
      <c r="X8013" s="25">
        <f t="shared" si="1386"/>
        <v>666.81300846677732</v>
      </c>
      <c r="Z8013" s="25">
        <f t="shared" si="1384"/>
        <v>0</v>
      </c>
      <c r="AB8013" s="25">
        <f t="shared" si="1378"/>
        <v>0</v>
      </c>
    </row>
    <row r="8014" x14ac:dyDescent="0.2">
      <c r="I8014" s="24">
        <v>8009</v>
      </c>
      <c r="J8014" s="28">
        <v>2.0023254000000001E-2</v>
      </c>
      <c r="L8014" s="24">
        <v>18442.341871118544</v>
      </c>
      <c r="N8014" s="24">
        <v>8009</v>
      </c>
      <c r="O8014" s="24">
        <f t="shared" si="1379"/>
        <v>14661.661787539244</v>
      </c>
      <c r="P8014" s="24">
        <f t="shared" si="1376"/>
        <v>14661.661787539244</v>
      </c>
      <c r="Q8014" s="24">
        <f t="shared" si="1377"/>
        <v>1601.86032</v>
      </c>
      <c r="R8014" s="24">
        <f t="shared" si="1380"/>
        <v>13059.801467539244</v>
      </c>
      <c r="S8014" s="24">
        <f t="shared" si="1381"/>
        <v>0</v>
      </c>
      <c r="T8014" s="24" t="str">
        <f t="shared" si="1382"/>
        <v>drain</v>
      </c>
      <c r="V8014" s="24">
        <f t="shared" si="1385"/>
        <v>0</v>
      </c>
      <c r="W8014" s="24">
        <f t="shared" si="1383"/>
        <v>0</v>
      </c>
      <c r="X8014" s="24">
        <f t="shared" si="1386"/>
        <v>3333.1869915332227</v>
      </c>
      <c r="Z8014" s="24">
        <f t="shared" si="1384"/>
        <v>9726.6144760060215</v>
      </c>
      <c r="AB8014" s="24">
        <f t="shared" si="1378"/>
        <v>0</v>
      </c>
    </row>
    <row r="8015" x14ac:dyDescent="0.2">
      <c r="I8015" s="25">
        <v>8010</v>
      </c>
      <c r="J8015" s="29">
        <v>0</v>
      </c>
      <c r="L8015" s="25">
        <v>19585.801969408989</v>
      </c>
      <c r="N8015" s="25">
        <v>8010</v>
      </c>
      <c r="O8015" s="25">
        <f t="shared" si="1379"/>
        <v>15570.712565680147</v>
      </c>
      <c r="P8015" s="25">
        <f t="shared" si="1376"/>
        <v>15570.712565680147</v>
      </c>
      <c r="Q8015" s="25">
        <f t="shared" si="1377"/>
        <v>0</v>
      </c>
      <c r="R8015" s="25">
        <f t="shared" si="1380"/>
        <v>15570.712565680147</v>
      </c>
      <c r="S8015" s="25">
        <f t="shared" si="1381"/>
        <v>0</v>
      </c>
      <c r="T8015" s="25" t="str">
        <f t="shared" si="1382"/>
        <v>drain</v>
      </c>
      <c r="V8015" s="25">
        <f t="shared" si="1385"/>
        <v>0</v>
      </c>
      <c r="W8015" s="25">
        <f t="shared" si="1383"/>
        <v>0</v>
      </c>
      <c r="X8015" s="25">
        <f t="shared" si="1386"/>
        <v>0</v>
      </c>
      <c r="Z8015" s="25">
        <f t="shared" si="1384"/>
        <v>15570.712565680147</v>
      </c>
      <c r="AB8015" s="25">
        <f t="shared" si="1378"/>
        <v>0</v>
      </c>
    </row>
    <row r="8016" x14ac:dyDescent="0.2">
      <c r="I8016" s="24">
        <v>8011</v>
      </c>
      <c r="J8016" s="28">
        <v>0</v>
      </c>
      <c r="L8016" s="24">
        <v>19783.487790966032</v>
      </c>
      <c r="N8016" s="24">
        <v>8011</v>
      </c>
      <c r="O8016" s="24">
        <f t="shared" si="1379"/>
        <v>15727.872793817996</v>
      </c>
      <c r="P8016" s="24">
        <f t="shared" si="1376"/>
        <v>15727.872793817996</v>
      </c>
      <c r="Q8016" s="24">
        <f t="shared" si="1377"/>
        <v>0</v>
      </c>
      <c r="R8016" s="24">
        <f t="shared" si="1380"/>
        <v>15727.872793817996</v>
      </c>
      <c r="S8016" s="24">
        <f t="shared" si="1381"/>
        <v>0</v>
      </c>
      <c r="T8016" s="24" t="str">
        <f t="shared" si="1382"/>
        <v>drain</v>
      </c>
      <c r="V8016" s="24">
        <f t="shared" si="1385"/>
        <v>0</v>
      </c>
      <c r="W8016" s="24">
        <f t="shared" si="1383"/>
        <v>0</v>
      </c>
      <c r="X8016" s="24">
        <f t="shared" si="1386"/>
        <v>0</v>
      </c>
      <c r="Z8016" s="24">
        <f t="shared" si="1384"/>
        <v>15727.872793817996</v>
      </c>
      <c r="AB8016" s="24">
        <f t="shared" si="1378"/>
        <v>0</v>
      </c>
    </row>
    <row r="8017" x14ac:dyDescent="0.2">
      <c r="I8017" s="25">
        <v>8012</v>
      </c>
      <c r="J8017" s="29">
        <v>0</v>
      </c>
      <c r="L8017" s="25">
        <v>19636.856199645994</v>
      </c>
      <c r="N8017" s="25">
        <v>8012</v>
      </c>
      <c r="O8017" s="25">
        <f t="shared" si="1379"/>
        <v>15611.300678718566</v>
      </c>
      <c r="P8017" s="25">
        <f t="shared" si="1376"/>
        <v>15611.300678718566</v>
      </c>
      <c r="Q8017" s="25">
        <f t="shared" si="1377"/>
        <v>0</v>
      </c>
      <c r="R8017" s="25">
        <f t="shared" si="1380"/>
        <v>15611.300678718566</v>
      </c>
      <c r="S8017" s="25">
        <f t="shared" si="1381"/>
        <v>0</v>
      </c>
      <c r="T8017" s="25" t="str">
        <f t="shared" si="1382"/>
        <v>drain</v>
      </c>
      <c r="V8017" s="25">
        <f t="shared" si="1385"/>
        <v>0</v>
      </c>
      <c r="W8017" s="25">
        <f t="shared" si="1383"/>
        <v>0</v>
      </c>
      <c r="X8017" s="25">
        <f t="shared" si="1386"/>
        <v>0</v>
      </c>
      <c r="Z8017" s="25">
        <f t="shared" si="1384"/>
        <v>15611.300678718566</v>
      </c>
      <c r="AB8017" s="25">
        <f t="shared" si="1378"/>
        <v>0</v>
      </c>
    </row>
    <row r="8018" x14ac:dyDescent="0.2">
      <c r="I8018" s="24">
        <v>8013</v>
      </c>
      <c r="J8018" s="28">
        <v>0</v>
      </c>
      <c r="L8018" s="24">
        <v>19159.627548503875</v>
      </c>
      <c r="N8018" s="24">
        <v>8013</v>
      </c>
      <c r="O8018" s="24">
        <f t="shared" si="1379"/>
        <v>15231.903901060581</v>
      </c>
      <c r="P8018" s="24">
        <f t="shared" si="1376"/>
        <v>15231.903901060581</v>
      </c>
      <c r="Q8018" s="24">
        <f t="shared" si="1377"/>
        <v>0</v>
      </c>
      <c r="R8018" s="24">
        <f t="shared" si="1380"/>
        <v>15231.903901060581</v>
      </c>
      <c r="S8018" s="24">
        <f t="shared" si="1381"/>
        <v>0</v>
      </c>
      <c r="T8018" s="24" t="str">
        <f t="shared" si="1382"/>
        <v>drain</v>
      </c>
      <c r="V8018" s="24">
        <f t="shared" si="1385"/>
        <v>0</v>
      </c>
      <c r="W8018" s="24">
        <f t="shared" si="1383"/>
        <v>0</v>
      </c>
      <c r="X8018" s="24">
        <f t="shared" si="1386"/>
        <v>0</v>
      </c>
      <c r="Z8018" s="24">
        <f t="shared" si="1384"/>
        <v>15231.903901060581</v>
      </c>
      <c r="AB8018" s="24">
        <f t="shared" si="1378"/>
        <v>0</v>
      </c>
    </row>
    <row r="8019" x14ac:dyDescent="0.2">
      <c r="I8019" s="25">
        <v>8014</v>
      </c>
      <c r="J8019" s="29">
        <v>0</v>
      </c>
      <c r="L8019" s="25">
        <v>18478.446160030362</v>
      </c>
      <c r="N8019" s="25">
        <v>8014</v>
      </c>
      <c r="O8019" s="25">
        <f t="shared" si="1379"/>
        <v>14690.364697224139</v>
      </c>
      <c r="P8019" s="25">
        <f t="shared" si="1376"/>
        <v>14690.364697224139</v>
      </c>
      <c r="Q8019" s="25">
        <f t="shared" si="1377"/>
        <v>0</v>
      </c>
      <c r="R8019" s="25">
        <f t="shared" si="1380"/>
        <v>14690.364697224139</v>
      </c>
      <c r="S8019" s="25">
        <f t="shared" si="1381"/>
        <v>0</v>
      </c>
      <c r="T8019" s="25" t="str">
        <f t="shared" si="1382"/>
        <v>drain</v>
      </c>
      <c r="V8019" s="25">
        <f t="shared" si="1385"/>
        <v>0</v>
      </c>
      <c r="W8019" s="25">
        <f t="shared" si="1383"/>
        <v>0</v>
      </c>
      <c r="X8019" s="25">
        <f t="shared" si="1386"/>
        <v>0</v>
      </c>
      <c r="Z8019" s="25">
        <f t="shared" si="1384"/>
        <v>14690.364697224139</v>
      </c>
      <c r="AB8019" s="25">
        <f t="shared" si="1378"/>
        <v>0</v>
      </c>
    </row>
    <row r="8020" x14ac:dyDescent="0.2">
      <c r="I8020" s="24">
        <v>8015</v>
      </c>
      <c r="J8020" s="28">
        <v>0</v>
      </c>
      <c r="L8020" s="24">
        <v>17424.431971836089</v>
      </c>
      <c r="N8020" s="24">
        <v>8015</v>
      </c>
      <c r="O8020" s="24">
        <f t="shared" si="1379"/>
        <v>13852.423417609692</v>
      </c>
      <c r="P8020" s="24">
        <f t="shared" si="1376"/>
        <v>13852.423417609692</v>
      </c>
      <c r="Q8020" s="24">
        <f t="shared" si="1377"/>
        <v>0</v>
      </c>
      <c r="R8020" s="24">
        <f t="shared" si="1380"/>
        <v>13852.423417609692</v>
      </c>
      <c r="S8020" s="24">
        <f t="shared" si="1381"/>
        <v>0</v>
      </c>
      <c r="T8020" s="24" t="str">
        <f t="shared" si="1382"/>
        <v>drain</v>
      </c>
      <c r="V8020" s="24">
        <f t="shared" si="1385"/>
        <v>0</v>
      </c>
      <c r="W8020" s="24">
        <f t="shared" si="1383"/>
        <v>0</v>
      </c>
      <c r="X8020" s="24">
        <f t="shared" si="1386"/>
        <v>0</v>
      </c>
      <c r="Z8020" s="24">
        <f t="shared" si="1384"/>
        <v>13852.423417609692</v>
      </c>
      <c r="AB8020" s="24">
        <f t="shared" si="1378"/>
        <v>0</v>
      </c>
    </row>
    <row r="8021" x14ac:dyDescent="0.2">
      <c r="I8021" s="25">
        <v>8016</v>
      </c>
      <c r="J8021" s="29">
        <v>0</v>
      </c>
      <c r="L8021" s="25">
        <v>16475.892718601226</v>
      </c>
      <c r="N8021" s="25">
        <v>8016</v>
      </c>
      <c r="O8021" s="25">
        <f t="shared" si="1379"/>
        <v>13098.334711287975</v>
      </c>
      <c r="P8021" s="25">
        <f t="shared" si="1376"/>
        <v>13098.334711287975</v>
      </c>
      <c r="Q8021" s="25">
        <f t="shared" si="1377"/>
        <v>0</v>
      </c>
      <c r="R8021" s="25">
        <f t="shared" si="1380"/>
        <v>13098.334711287975</v>
      </c>
      <c r="S8021" s="25">
        <f t="shared" si="1381"/>
        <v>0</v>
      </c>
      <c r="T8021" s="25" t="str">
        <f t="shared" si="1382"/>
        <v>drain</v>
      </c>
      <c r="V8021" s="25">
        <f t="shared" si="1385"/>
        <v>0</v>
      </c>
      <c r="W8021" s="25">
        <f t="shared" si="1383"/>
        <v>0</v>
      </c>
      <c r="X8021" s="25">
        <f t="shared" si="1386"/>
        <v>0</v>
      </c>
      <c r="Z8021" s="25">
        <f t="shared" si="1384"/>
        <v>13098.334711287975</v>
      </c>
      <c r="AB8021" s="25">
        <f t="shared" si="1378"/>
        <v>0</v>
      </c>
    </row>
    <row r="8022" x14ac:dyDescent="0.2">
      <c r="I8022" s="24">
        <v>8017</v>
      </c>
      <c r="J8022" s="28">
        <v>0</v>
      </c>
      <c r="L8022" s="24">
        <v>15073.215151500701</v>
      </c>
      <c r="N8022" s="24">
        <v>8017</v>
      </c>
      <c r="O8022" s="24">
        <f t="shared" si="1379"/>
        <v>11983.206045443058</v>
      </c>
      <c r="P8022" s="24">
        <f t="shared" si="1376"/>
        <v>11983.206045443058</v>
      </c>
      <c r="Q8022" s="24">
        <f t="shared" si="1377"/>
        <v>0</v>
      </c>
      <c r="R8022" s="24">
        <f t="shared" si="1380"/>
        <v>11983.206045443058</v>
      </c>
      <c r="S8022" s="24">
        <f t="shared" si="1381"/>
        <v>0</v>
      </c>
      <c r="T8022" s="24" t="str">
        <f t="shared" si="1382"/>
        <v>drain</v>
      </c>
      <c r="V8022" s="24">
        <f t="shared" si="1385"/>
        <v>0</v>
      </c>
      <c r="W8022" s="24">
        <f t="shared" si="1383"/>
        <v>0</v>
      </c>
      <c r="X8022" s="24">
        <f t="shared" si="1386"/>
        <v>0</v>
      </c>
      <c r="Z8022" s="24">
        <f t="shared" si="1384"/>
        <v>11983.206045443058</v>
      </c>
      <c r="AB8022" s="24">
        <f t="shared" si="1378"/>
        <v>0</v>
      </c>
    </row>
    <row r="8023" x14ac:dyDescent="0.2">
      <c r="I8023" s="25">
        <v>8018</v>
      </c>
      <c r="J8023" s="29">
        <v>0</v>
      </c>
      <c r="L8023" s="25">
        <v>13913.720564460753</v>
      </c>
      <c r="N8023" s="25">
        <v>8018</v>
      </c>
      <c r="O8023" s="25">
        <f t="shared" si="1379"/>
        <v>11061.407848746299</v>
      </c>
      <c r="P8023" s="25">
        <f t="shared" si="1376"/>
        <v>11061.407848746299</v>
      </c>
      <c r="Q8023" s="25">
        <f t="shared" si="1377"/>
        <v>0</v>
      </c>
      <c r="R8023" s="25">
        <f t="shared" si="1380"/>
        <v>11061.407848746299</v>
      </c>
      <c r="S8023" s="25">
        <f t="shared" si="1381"/>
        <v>0</v>
      </c>
      <c r="T8023" s="25" t="str">
        <f t="shared" si="1382"/>
        <v>drain</v>
      </c>
      <c r="V8023" s="25">
        <f t="shared" si="1385"/>
        <v>0</v>
      </c>
      <c r="W8023" s="25">
        <f t="shared" si="1383"/>
        <v>0</v>
      </c>
      <c r="X8023" s="25">
        <f t="shared" si="1386"/>
        <v>0</v>
      </c>
      <c r="Z8023" s="25">
        <f t="shared" si="1384"/>
        <v>11061.407848746299</v>
      </c>
      <c r="AB8023" s="25">
        <f t="shared" si="1378"/>
        <v>0</v>
      </c>
    </row>
    <row r="8024" x14ac:dyDescent="0.2">
      <c r="I8024" s="24">
        <v>8019</v>
      </c>
      <c r="J8024" s="28">
        <v>0</v>
      </c>
      <c r="L8024" s="24">
        <v>13653.092740154265</v>
      </c>
      <c r="N8024" s="24">
        <v>8019</v>
      </c>
      <c r="O8024" s="24">
        <f t="shared" si="1379"/>
        <v>10854.208728422642</v>
      </c>
      <c r="P8024" s="24">
        <f t="shared" si="1376"/>
        <v>10854.208728422642</v>
      </c>
      <c r="Q8024" s="24">
        <f t="shared" si="1377"/>
        <v>0</v>
      </c>
      <c r="R8024" s="24">
        <f t="shared" si="1380"/>
        <v>10854.208728422642</v>
      </c>
      <c r="S8024" s="24">
        <f t="shared" si="1381"/>
        <v>0</v>
      </c>
      <c r="T8024" s="24" t="str">
        <f t="shared" si="1382"/>
        <v>drain</v>
      </c>
      <c r="V8024" s="24">
        <f t="shared" si="1385"/>
        <v>0</v>
      </c>
      <c r="W8024" s="24">
        <f t="shared" si="1383"/>
        <v>0</v>
      </c>
      <c r="X8024" s="24">
        <f t="shared" si="1386"/>
        <v>0</v>
      </c>
      <c r="Z8024" s="24">
        <f t="shared" si="1384"/>
        <v>10854.208728422642</v>
      </c>
      <c r="AB8024" s="24">
        <f t="shared" si="1378"/>
        <v>0</v>
      </c>
    </row>
    <row r="8025" x14ac:dyDescent="0.2">
      <c r="I8025" s="25">
        <v>8020</v>
      </c>
      <c r="J8025" s="29">
        <v>0</v>
      </c>
      <c r="L8025" s="25">
        <v>13691.371564769745</v>
      </c>
      <c r="N8025" s="25">
        <v>8020</v>
      </c>
      <c r="O8025" s="25">
        <f t="shared" si="1379"/>
        <v>10884.640393991947</v>
      </c>
      <c r="P8025" s="25">
        <f t="shared" si="1376"/>
        <v>10884.640393991947</v>
      </c>
      <c r="Q8025" s="25">
        <f t="shared" si="1377"/>
        <v>0</v>
      </c>
      <c r="R8025" s="25">
        <f t="shared" si="1380"/>
        <v>10884.640393991947</v>
      </c>
      <c r="S8025" s="25">
        <f t="shared" si="1381"/>
        <v>0</v>
      </c>
      <c r="T8025" s="25" t="str">
        <f t="shared" si="1382"/>
        <v>drain</v>
      </c>
      <c r="V8025" s="25">
        <f t="shared" si="1385"/>
        <v>0</v>
      </c>
      <c r="W8025" s="25">
        <f t="shared" si="1383"/>
        <v>0</v>
      </c>
      <c r="X8025" s="25">
        <f t="shared" si="1386"/>
        <v>0</v>
      </c>
      <c r="Z8025" s="25">
        <f t="shared" si="1384"/>
        <v>10884.640393991947</v>
      </c>
      <c r="AB8025" s="25">
        <f t="shared" si="1378"/>
        <v>0</v>
      </c>
    </row>
    <row r="8026" x14ac:dyDescent="0.2">
      <c r="I8026" s="24">
        <v>8021</v>
      </c>
      <c r="J8026" s="28">
        <v>0</v>
      </c>
      <c r="L8026" s="24">
        <v>13719.363826179504</v>
      </c>
      <c r="N8026" s="24">
        <v>8021</v>
      </c>
      <c r="O8026" s="24">
        <f t="shared" si="1379"/>
        <v>10906.894241812706</v>
      </c>
      <c r="P8026" s="24">
        <f t="shared" si="1376"/>
        <v>10906.894241812706</v>
      </c>
      <c r="Q8026" s="24">
        <f t="shared" si="1377"/>
        <v>0</v>
      </c>
      <c r="R8026" s="24">
        <f t="shared" si="1380"/>
        <v>10906.894241812706</v>
      </c>
      <c r="S8026" s="24">
        <f t="shared" si="1381"/>
        <v>0</v>
      </c>
      <c r="T8026" s="24" t="str">
        <f t="shared" si="1382"/>
        <v>drain</v>
      </c>
      <c r="V8026" s="24">
        <f t="shared" si="1385"/>
        <v>0</v>
      </c>
      <c r="W8026" s="24">
        <f t="shared" si="1383"/>
        <v>0</v>
      </c>
      <c r="X8026" s="24">
        <f t="shared" si="1386"/>
        <v>0</v>
      </c>
      <c r="Z8026" s="24">
        <f t="shared" si="1384"/>
        <v>10906.894241812706</v>
      </c>
      <c r="AB8026" s="24">
        <f t="shared" si="1378"/>
        <v>0</v>
      </c>
    </row>
    <row r="8027" x14ac:dyDescent="0.2">
      <c r="I8027" s="25">
        <v>8022</v>
      </c>
      <c r="J8027" s="29">
        <v>0</v>
      </c>
      <c r="L8027" s="25">
        <v>14013.689615154266</v>
      </c>
      <c r="N8027" s="25">
        <v>8022</v>
      </c>
      <c r="O8027" s="25">
        <f t="shared" si="1379"/>
        <v>11140.883244047642</v>
      </c>
      <c r="P8027" s="25">
        <f t="shared" si="1376"/>
        <v>11140.883244047642</v>
      </c>
      <c r="Q8027" s="25">
        <f t="shared" si="1377"/>
        <v>0</v>
      </c>
      <c r="R8027" s="25">
        <f t="shared" si="1380"/>
        <v>11140.883244047642</v>
      </c>
      <c r="S8027" s="25">
        <f t="shared" si="1381"/>
        <v>0</v>
      </c>
      <c r="T8027" s="25" t="str">
        <f t="shared" si="1382"/>
        <v>drain</v>
      </c>
      <c r="V8027" s="25">
        <f t="shared" si="1385"/>
        <v>0</v>
      </c>
      <c r="W8027" s="25">
        <f t="shared" si="1383"/>
        <v>0</v>
      </c>
      <c r="X8027" s="25">
        <f t="shared" si="1386"/>
        <v>0</v>
      </c>
      <c r="Z8027" s="25">
        <f t="shared" si="1384"/>
        <v>11140.883244047642</v>
      </c>
      <c r="AB8027" s="25">
        <f t="shared" si="1378"/>
        <v>0</v>
      </c>
    </row>
    <row r="8028" x14ac:dyDescent="0.2">
      <c r="I8028" s="24">
        <v>8023</v>
      </c>
      <c r="J8028" s="28">
        <v>0</v>
      </c>
      <c r="L8028" s="24">
        <v>15198.664622306822</v>
      </c>
      <c r="N8028" s="24">
        <v>8023</v>
      </c>
      <c r="O8028" s="24">
        <f t="shared" si="1379"/>
        <v>12082.938374733923</v>
      </c>
      <c r="P8028" s="24">
        <f t="shared" si="1376"/>
        <v>12082.938374733923</v>
      </c>
      <c r="Q8028" s="24">
        <f t="shared" si="1377"/>
        <v>0</v>
      </c>
      <c r="R8028" s="24">
        <f t="shared" si="1380"/>
        <v>12082.938374733923</v>
      </c>
      <c r="S8028" s="24">
        <f t="shared" si="1381"/>
        <v>0</v>
      </c>
      <c r="T8028" s="24" t="str">
        <f t="shared" si="1382"/>
        <v>drain</v>
      </c>
      <c r="V8028" s="24">
        <f t="shared" si="1385"/>
        <v>0</v>
      </c>
      <c r="W8028" s="24">
        <f t="shared" si="1383"/>
        <v>0</v>
      </c>
      <c r="X8028" s="24">
        <f t="shared" si="1386"/>
        <v>0</v>
      </c>
      <c r="Z8028" s="24">
        <f t="shared" si="1384"/>
        <v>12082.938374733923</v>
      </c>
      <c r="AB8028" s="24">
        <f t="shared" si="1378"/>
        <v>0</v>
      </c>
    </row>
    <row r="8029" x14ac:dyDescent="0.2">
      <c r="I8029" s="25">
        <v>8024</v>
      </c>
      <c r="J8029" s="29">
        <v>1.9897532999999998E-2</v>
      </c>
      <c r="L8029" s="25">
        <v>15995.966739177702</v>
      </c>
      <c r="N8029" s="25">
        <v>8024</v>
      </c>
      <c r="O8029" s="25">
        <f t="shared" si="1379"/>
        <v>12716.793557646273</v>
      </c>
      <c r="P8029" s="25">
        <f t="shared" si="1376"/>
        <v>12716.793557646273</v>
      </c>
      <c r="Q8029" s="25">
        <f t="shared" si="1377"/>
        <v>1591.8026399999999</v>
      </c>
      <c r="R8029" s="25">
        <f t="shared" si="1380"/>
        <v>11124.990917646273</v>
      </c>
      <c r="S8029" s="25">
        <f t="shared" si="1381"/>
        <v>0</v>
      </c>
      <c r="T8029" s="25" t="str">
        <f t="shared" si="1382"/>
        <v>drain</v>
      </c>
      <c r="V8029" s="25">
        <f t="shared" si="1385"/>
        <v>0</v>
      </c>
      <c r="W8029" s="25">
        <f t="shared" si="1383"/>
        <v>0</v>
      </c>
      <c r="X8029" s="25">
        <f t="shared" si="1386"/>
        <v>0</v>
      </c>
      <c r="Z8029" s="25">
        <f t="shared" si="1384"/>
        <v>11124.990917646273</v>
      </c>
      <c r="AB8029" s="25">
        <f t="shared" si="1378"/>
        <v>0</v>
      </c>
    </row>
    <row r="8030" x14ac:dyDescent="0.2">
      <c r="I8030" s="24">
        <v>8025</v>
      </c>
      <c r="J8030" s="28">
        <v>0.448839508</v>
      </c>
      <c r="L8030" s="24">
        <v>16986.165334808826</v>
      </c>
      <c r="N8030" s="24">
        <v>8025</v>
      </c>
      <c r="O8030" s="24">
        <f t="shared" si="1379"/>
        <v>13504.001441173017</v>
      </c>
      <c r="P8030" s="24">
        <f t="shared" si="1376"/>
        <v>13504.001441173017</v>
      </c>
      <c r="Q8030" s="24">
        <f t="shared" si="1377"/>
        <v>35907.160640000002</v>
      </c>
      <c r="R8030" s="24">
        <f t="shared" si="1380"/>
        <v>0</v>
      </c>
      <c r="S8030" s="24">
        <f t="shared" si="1381"/>
        <v>22403.159198826987</v>
      </c>
      <c r="T8030" s="24" t="str">
        <f t="shared" si="1382"/>
        <v>charge</v>
      </c>
      <c r="V8030" s="24">
        <f t="shared" si="1385"/>
        <v>4000</v>
      </c>
      <c r="W8030" s="24">
        <f t="shared" si="1383"/>
        <v>4000</v>
      </c>
      <c r="X8030" s="24">
        <f t="shared" si="1386"/>
        <v>0</v>
      </c>
      <c r="Z8030" s="24">
        <f t="shared" si="1384"/>
        <v>0</v>
      </c>
      <c r="AB8030" s="24">
        <f t="shared" si="1378"/>
        <v>18403.159198826987</v>
      </c>
    </row>
    <row r="8031" x14ac:dyDescent="0.2">
      <c r="I8031" s="25">
        <v>8026</v>
      </c>
      <c r="J8031" s="29">
        <v>0.567528001</v>
      </c>
      <c r="L8031" s="25">
        <v>17997.530116903781</v>
      </c>
      <c r="N8031" s="25">
        <v>8026</v>
      </c>
      <c r="O8031" s="25">
        <f t="shared" si="1379"/>
        <v>14308.036442938506</v>
      </c>
      <c r="P8031" s="25">
        <f t="shared" si="1376"/>
        <v>14308.036442938506</v>
      </c>
      <c r="Q8031" s="25">
        <f t="shared" si="1377"/>
        <v>45402.240080000003</v>
      </c>
      <c r="R8031" s="25">
        <f t="shared" si="1380"/>
        <v>0</v>
      </c>
      <c r="S8031" s="25">
        <f t="shared" si="1381"/>
        <v>31094.203637061495</v>
      </c>
      <c r="T8031" s="25" t="str">
        <f t="shared" si="1382"/>
        <v>charge</v>
      </c>
      <c r="V8031" s="25">
        <f t="shared" si="1385"/>
        <v>0</v>
      </c>
      <c r="W8031" s="25">
        <f t="shared" si="1383"/>
        <v>4000</v>
      </c>
      <c r="X8031" s="25">
        <f t="shared" si="1386"/>
        <v>0</v>
      </c>
      <c r="Z8031" s="25">
        <f t="shared" si="1384"/>
        <v>0</v>
      </c>
      <c r="AB8031" s="25">
        <f t="shared" si="1378"/>
        <v>31094.203637061495</v>
      </c>
    </row>
    <row r="8032" x14ac:dyDescent="0.2">
      <c r="I8032" s="24">
        <v>8027</v>
      </c>
      <c r="J8032" s="28">
        <v>0.61669750100000009</v>
      </c>
      <c r="L8032" s="24">
        <v>18439.868616735934</v>
      </c>
      <c r="N8032" s="24">
        <v>8027</v>
      </c>
      <c r="O8032" s="24">
        <f t="shared" si="1379"/>
        <v>14659.695550305069</v>
      </c>
      <c r="P8032" s="24">
        <f t="shared" si="1376"/>
        <v>14659.695550305069</v>
      </c>
      <c r="Q8032" s="24">
        <f t="shared" si="1377"/>
        <v>49335.800080000008</v>
      </c>
      <c r="R8032" s="24">
        <f t="shared" si="1380"/>
        <v>0</v>
      </c>
      <c r="S8032" s="24">
        <f t="shared" si="1381"/>
        <v>34676.104529694938</v>
      </c>
      <c r="T8032" s="24" t="str">
        <f t="shared" si="1382"/>
        <v>charge</v>
      </c>
      <c r="V8032" s="24">
        <f t="shared" si="1385"/>
        <v>0</v>
      </c>
      <c r="W8032" s="24">
        <f t="shared" si="1383"/>
        <v>4000</v>
      </c>
      <c r="X8032" s="24">
        <f t="shared" si="1386"/>
        <v>0</v>
      </c>
      <c r="Z8032" s="24">
        <f t="shared" si="1384"/>
        <v>0</v>
      </c>
      <c r="AB8032" s="24">
        <f t="shared" si="1378"/>
        <v>34676.104529694938</v>
      </c>
    </row>
    <row r="8033" x14ac:dyDescent="0.2">
      <c r="I8033" s="25">
        <v>8028</v>
      </c>
      <c r="J8033" s="29">
        <v>0.62514810499999995</v>
      </c>
      <c r="L8033" s="25">
        <v>18466.845773184297</v>
      </c>
      <c r="N8033" s="25">
        <v>8028</v>
      </c>
      <c r="O8033" s="25">
        <f t="shared" si="1379"/>
        <v>14681.142389681518</v>
      </c>
      <c r="P8033" s="25">
        <f t="shared" si="1376"/>
        <v>14681.142389681518</v>
      </c>
      <c r="Q8033" s="25">
        <f t="shared" si="1377"/>
        <v>50011.848399999995</v>
      </c>
      <c r="R8033" s="25">
        <f t="shared" si="1380"/>
        <v>0</v>
      </c>
      <c r="S8033" s="25">
        <f t="shared" si="1381"/>
        <v>35330.706010318478</v>
      </c>
      <c r="T8033" s="25" t="str">
        <f t="shared" si="1382"/>
        <v>charge</v>
      </c>
      <c r="V8033" s="25">
        <f t="shared" si="1385"/>
        <v>0</v>
      </c>
      <c r="W8033" s="25">
        <f t="shared" si="1383"/>
        <v>4000</v>
      </c>
      <c r="X8033" s="25">
        <f t="shared" si="1386"/>
        <v>0</v>
      </c>
      <c r="Z8033" s="25">
        <f t="shared" si="1384"/>
        <v>0</v>
      </c>
      <c r="AB8033" s="25">
        <f t="shared" si="1378"/>
        <v>35330.706010318478</v>
      </c>
    </row>
    <row r="8034" x14ac:dyDescent="0.2">
      <c r="I8034" s="24">
        <v>8029</v>
      </c>
      <c r="J8034" s="28">
        <v>0.64232476399999994</v>
      </c>
      <c r="L8034" s="24">
        <v>18299.507375586032</v>
      </c>
      <c r="N8034" s="24">
        <v>8029</v>
      </c>
      <c r="O8034" s="24">
        <f t="shared" si="1379"/>
        <v>14548.108363590896</v>
      </c>
      <c r="P8034" s="24">
        <f t="shared" si="1376"/>
        <v>14548.108363590896</v>
      </c>
      <c r="Q8034" s="24">
        <f t="shared" si="1377"/>
        <v>51385.981119999997</v>
      </c>
      <c r="R8034" s="24">
        <f t="shared" si="1380"/>
        <v>0</v>
      </c>
      <c r="S8034" s="24">
        <f t="shared" si="1381"/>
        <v>36837.872756409102</v>
      </c>
      <c r="T8034" s="24" t="str">
        <f t="shared" si="1382"/>
        <v>charge</v>
      </c>
      <c r="V8034" s="24">
        <f t="shared" si="1385"/>
        <v>0</v>
      </c>
      <c r="W8034" s="24">
        <f t="shared" si="1383"/>
        <v>4000</v>
      </c>
      <c r="X8034" s="24">
        <f t="shared" si="1386"/>
        <v>0</v>
      </c>
      <c r="Z8034" s="24">
        <f t="shared" si="1384"/>
        <v>0</v>
      </c>
      <c r="AB8034" s="24">
        <f t="shared" si="1378"/>
        <v>36837.872756409102</v>
      </c>
    </row>
    <row r="8035" x14ac:dyDescent="0.2">
      <c r="I8035" s="25">
        <v>8030</v>
      </c>
      <c r="J8035" s="29">
        <v>0.62364005899999997</v>
      </c>
      <c r="L8035" s="25">
        <v>18873.646092951298</v>
      </c>
      <c r="N8035" s="25">
        <v>8030</v>
      </c>
      <c r="O8035" s="25">
        <f t="shared" si="1379"/>
        <v>15004.548643896282</v>
      </c>
      <c r="P8035" s="25">
        <f t="shared" si="1376"/>
        <v>15004.548643896282</v>
      </c>
      <c r="Q8035" s="25">
        <f t="shared" si="1377"/>
        <v>49891.204719999994</v>
      </c>
      <c r="R8035" s="25">
        <f t="shared" si="1380"/>
        <v>0</v>
      </c>
      <c r="S8035" s="25">
        <f t="shared" si="1381"/>
        <v>34886.656076103711</v>
      </c>
      <c r="T8035" s="25" t="str">
        <f t="shared" si="1382"/>
        <v>charge</v>
      </c>
      <c r="V8035" s="25">
        <f t="shared" si="1385"/>
        <v>0</v>
      </c>
      <c r="W8035" s="25">
        <f t="shared" si="1383"/>
        <v>4000</v>
      </c>
      <c r="X8035" s="25">
        <f t="shared" si="1386"/>
        <v>0</v>
      </c>
      <c r="Z8035" s="25">
        <f t="shared" si="1384"/>
        <v>0</v>
      </c>
      <c r="AB8035" s="25">
        <f t="shared" si="1378"/>
        <v>34886.656076103711</v>
      </c>
    </row>
    <row r="8036" x14ac:dyDescent="0.2">
      <c r="I8036" s="24">
        <v>8031</v>
      </c>
      <c r="J8036" s="28">
        <v>0.58775722699999999</v>
      </c>
      <c r="L8036" s="24">
        <v>18704.943241655827</v>
      </c>
      <c r="N8036" s="24">
        <v>8031</v>
      </c>
      <c r="O8036" s="24">
        <f t="shared" si="1379"/>
        <v>14870.429877116383</v>
      </c>
      <c r="P8036" s="24">
        <f t="shared" si="1376"/>
        <v>14870.429877116383</v>
      </c>
      <c r="Q8036" s="24">
        <f t="shared" si="1377"/>
        <v>47020.578159999997</v>
      </c>
      <c r="R8036" s="24">
        <f t="shared" si="1380"/>
        <v>0</v>
      </c>
      <c r="S8036" s="24">
        <f t="shared" si="1381"/>
        <v>32150.148282883616</v>
      </c>
      <c r="T8036" s="24" t="str">
        <f t="shared" si="1382"/>
        <v>charge</v>
      </c>
      <c r="V8036" s="24">
        <f t="shared" si="1385"/>
        <v>0</v>
      </c>
      <c r="W8036" s="24">
        <f t="shared" si="1383"/>
        <v>4000</v>
      </c>
      <c r="X8036" s="24">
        <f t="shared" si="1386"/>
        <v>0</v>
      </c>
      <c r="Z8036" s="24">
        <f t="shared" si="1384"/>
        <v>0</v>
      </c>
      <c r="AB8036" s="24">
        <f t="shared" si="1378"/>
        <v>32150.148282883616</v>
      </c>
    </row>
    <row r="8037" x14ac:dyDescent="0.2">
      <c r="I8037" s="25">
        <v>8032</v>
      </c>
      <c r="J8037" s="29">
        <v>0.47838777000000005</v>
      </c>
      <c r="L8037" s="25">
        <v>18917.19263035059</v>
      </c>
      <c r="N8037" s="25">
        <v>8032</v>
      </c>
      <c r="O8037" s="25">
        <f t="shared" si="1379"/>
        <v>15039.168141128719</v>
      </c>
      <c r="P8037" s="25">
        <f t="shared" si="1376"/>
        <v>15039.168141128719</v>
      </c>
      <c r="Q8037" s="25">
        <f t="shared" si="1377"/>
        <v>38271.0216</v>
      </c>
      <c r="R8037" s="25">
        <f t="shared" si="1380"/>
        <v>0</v>
      </c>
      <c r="S8037" s="25">
        <f t="shared" si="1381"/>
        <v>23231.853458871279</v>
      </c>
      <c r="T8037" s="25" t="str">
        <f t="shared" si="1382"/>
        <v>charge</v>
      </c>
      <c r="V8037" s="25">
        <f t="shared" si="1385"/>
        <v>0</v>
      </c>
      <c r="W8037" s="25">
        <f t="shared" si="1383"/>
        <v>4000</v>
      </c>
      <c r="X8037" s="25">
        <f t="shared" si="1386"/>
        <v>0</v>
      </c>
      <c r="Z8037" s="25">
        <f t="shared" si="1384"/>
        <v>0</v>
      </c>
      <c r="AB8037" s="25">
        <f t="shared" si="1378"/>
        <v>23231.853458871279</v>
      </c>
    </row>
    <row r="8038" x14ac:dyDescent="0.2">
      <c r="I8038" s="24">
        <v>8033</v>
      </c>
      <c r="J8038" s="28">
        <v>0.100395974</v>
      </c>
      <c r="L8038" s="24">
        <v>19285.491870796679</v>
      </c>
      <c r="N8038" s="24">
        <v>8033</v>
      </c>
      <c r="O8038" s="24">
        <f t="shared" si="1379"/>
        <v>15331.96603728336</v>
      </c>
      <c r="P8038" s="24">
        <f t="shared" si="1376"/>
        <v>15331.96603728336</v>
      </c>
      <c r="Q8038" s="24">
        <f t="shared" si="1377"/>
        <v>8031.6779200000001</v>
      </c>
      <c r="R8038" s="24">
        <f t="shared" si="1380"/>
        <v>7300.2881172833604</v>
      </c>
      <c r="S8038" s="24">
        <f t="shared" si="1381"/>
        <v>0</v>
      </c>
      <c r="T8038" s="24" t="str">
        <f t="shared" si="1382"/>
        <v>drain</v>
      </c>
      <c r="V8038" s="24">
        <f t="shared" si="1385"/>
        <v>0</v>
      </c>
      <c r="W8038" s="24">
        <f t="shared" si="1383"/>
        <v>0</v>
      </c>
      <c r="X8038" s="24">
        <f t="shared" si="1386"/>
        <v>4000</v>
      </c>
      <c r="Z8038" s="24">
        <f t="shared" si="1384"/>
        <v>3300.2881172833604</v>
      </c>
      <c r="AB8038" s="24">
        <f t="shared" si="1378"/>
        <v>0</v>
      </c>
    </row>
    <row r="8039" x14ac:dyDescent="0.2">
      <c r="I8039" s="25">
        <v>8034</v>
      </c>
      <c r="J8039" s="29">
        <v>0</v>
      </c>
      <c r="L8039" s="25">
        <v>20546.02226076126</v>
      </c>
      <c r="N8039" s="25">
        <v>8034</v>
      </c>
      <c r="O8039" s="25">
        <f t="shared" si="1379"/>
        <v>16334.087697305202</v>
      </c>
      <c r="P8039" s="25">
        <f t="shared" si="1376"/>
        <v>16334.087697305202</v>
      </c>
      <c r="Q8039" s="25">
        <f t="shared" si="1377"/>
        <v>0</v>
      </c>
      <c r="R8039" s="25">
        <f t="shared" si="1380"/>
        <v>16334.087697305202</v>
      </c>
      <c r="S8039" s="25">
        <f t="shared" si="1381"/>
        <v>0</v>
      </c>
      <c r="T8039" s="25" t="str">
        <f t="shared" si="1382"/>
        <v>drain</v>
      </c>
      <c r="V8039" s="25">
        <f t="shared" si="1385"/>
        <v>0</v>
      </c>
      <c r="W8039" s="25">
        <f t="shared" si="1383"/>
        <v>0</v>
      </c>
      <c r="X8039" s="25">
        <f t="shared" si="1386"/>
        <v>0</v>
      </c>
      <c r="Z8039" s="25">
        <f t="shared" si="1384"/>
        <v>16334.087697305202</v>
      </c>
      <c r="AB8039" s="25">
        <f t="shared" si="1378"/>
        <v>0</v>
      </c>
    </row>
    <row r="8040" x14ac:dyDescent="0.2">
      <c r="I8040" s="24">
        <v>8035</v>
      </c>
      <c r="J8040" s="28">
        <v>0</v>
      </c>
      <c r="L8040" s="24">
        <v>20839.966076707839</v>
      </c>
      <c r="N8040" s="24">
        <v>8035</v>
      </c>
      <c r="O8040" s="24">
        <f t="shared" si="1379"/>
        <v>16567.773030982731</v>
      </c>
      <c r="P8040" s="24">
        <f t="shared" si="1376"/>
        <v>16567.773030982731</v>
      </c>
      <c r="Q8040" s="24">
        <f t="shared" si="1377"/>
        <v>0</v>
      </c>
      <c r="R8040" s="24">
        <f t="shared" si="1380"/>
        <v>16567.773030982731</v>
      </c>
      <c r="S8040" s="24">
        <f t="shared" si="1381"/>
        <v>0</v>
      </c>
      <c r="T8040" s="24" t="str">
        <f t="shared" si="1382"/>
        <v>drain</v>
      </c>
      <c r="V8040" s="24">
        <f t="shared" si="1385"/>
        <v>0</v>
      </c>
      <c r="W8040" s="24">
        <f t="shared" si="1383"/>
        <v>0</v>
      </c>
      <c r="X8040" s="24">
        <f t="shared" si="1386"/>
        <v>0</v>
      </c>
      <c r="Z8040" s="24">
        <f t="shared" si="1384"/>
        <v>16567.773030982731</v>
      </c>
      <c r="AB8040" s="24">
        <f t="shared" si="1378"/>
        <v>0</v>
      </c>
    </row>
    <row r="8041" x14ac:dyDescent="0.2">
      <c r="I8041" s="25">
        <v>8036</v>
      </c>
      <c r="J8041" s="29">
        <v>0</v>
      </c>
      <c r="L8041" s="25">
        <v>20519.707787513733</v>
      </c>
      <c r="N8041" s="25">
        <v>8036</v>
      </c>
      <c r="O8041" s="25">
        <f t="shared" si="1379"/>
        <v>16313.167691073419</v>
      </c>
      <c r="P8041" s="25">
        <f t="shared" si="1376"/>
        <v>16313.167691073419</v>
      </c>
      <c r="Q8041" s="25">
        <f t="shared" si="1377"/>
        <v>0</v>
      </c>
      <c r="R8041" s="25">
        <f t="shared" si="1380"/>
        <v>16313.167691073419</v>
      </c>
      <c r="S8041" s="25">
        <f t="shared" si="1381"/>
        <v>0</v>
      </c>
      <c r="T8041" s="25" t="str">
        <f t="shared" si="1382"/>
        <v>drain</v>
      </c>
      <c r="V8041" s="25">
        <f t="shared" si="1385"/>
        <v>0</v>
      </c>
      <c r="W8041" s="25">
        <f t="shared" si="1383"/>
        <v>0</v>
      </c>
      <c r="X8041" s="25">
        <f t="shared" si="1386"/>
        <v>0</v>
      </c>
      <c r="Z8041" s="25">
        <f t="shared" si="1384"/>
        <v>16313.167691073419</v>
      </c>
      <c r="AB8041" s="25">
        <f t="shared" si="1378"/>
        <v>0</v>
      </c>
    </row>
    <row r="8042" x14ac:dyDescent="0.2">
      <c r="I8042" s="24">
        <v>8037</v>
      </c>
      <c r="J8042" s="28">
        <v>0</v>
      </c>
      <c r="L8042" s="24">
        <v>19861.38798789978</v>
      </c>
      <c r="N8042" s="24">
        <v>8037</v>
      </c>
      <c r="O8042" s="24">
        <f t="shared" si="1379"/>
        <v>15789.803450380325</v>
      </c>
      <c r="P8042" s="24">
        <f t="shared" si="1376"/>
        <v>15789.803450380325</v>
      </c>
      <c r="Q8042" s="24">
        <f t="shared" si="1377"/>
        <v>0</v>
      </c>
      <c r="R8042" s="24">
        <f t="shared" si="1380"/>
        <v>15789.803450380325</v>
      </c>
      <c r="S8042" s="24">
        <f t="shared" si="1381"/>
        <v>0</v>
      </c>
      <c r="T8042" s="24" t="str">
        <f t="shared" si="1382"/>
        <v>drain</v>
      </c>
      <c r="V8042" s="24">
        <f t="shared" si="1385"/>
        <v>0</v>
      </c>
      <c r="W8042" s="24">
        <f t="shared" si="1383"/>
        <v>0</v>
      </c>
      <c r="X8042" s="24">
        <f t="shared" si="1386"/>
        <v>0</v>
      </c>
      <c r="Z8042" s="24">
        <f t="shared" si="1384"/>
        <v>15789.803450380325</v>
      </c>
      <c r="AB8042" s="24">
        <f t="shared" si="1378"/>
        <v>0</v>
      </c>
    </row>
    <row r="8043" x14ac:dyDescent="0.2">
      <c r="I8043" s="25">
        <v>8038</v>
      </c>
      <c r="J8043" s="29">
        <v>0</v>
      </c>
      <c r="L8043" s="25">
        <v>18968.954503226279</v>
      </c>
      <c r="N8043" s="25">
        <v>8038</v>
      </c>
      <c r="O8043" s="25">
        <f t="shared" si="1379"/>
        <v>15080.318830064893</v>
      </c>
      <c r="P8043" s="25">
        <f t="shared" si="1376"/>
        <v>15080.318830064893</v>
      </c>
      <c r="Q8043" s="25">
        <f t="shared" si="1377"/>
        <v>0</v>
      </c>
      <c r="R8043" s="25">
        <f t="shared" si="1380"/>
        <v>15080.318830064893</v>
      </c>
      <c r="S8043" s="25">
        <f t="shared" si="1381"/>
        <v>0</v>
      </c>
      <c r="T8043" s="25" t="str">
        <f t="shared" si="1382"/>
        <v>drain</v>
      </c>
      <c r="V8043" s="25">
        <f t="shared" si="1385"/>
        <v>0</v>
      </c>
      <c r="W8043" s="25">
        <f t="shared" si="1383"/>
        <v>0</v>
      </c>
      <c r="X8043" s="25">
        <f t="shared" si="1386"/>
        <v>0</v>
      </c>
      <c r="Z8043" s="25">
        <f t="shared" si="1384"/>
        <v>15080.318830064893</v>
      </c>
      <c r="AB8043" s="25">
        <f t="shared" si="1378"/>
        <v>0</v>
      </c>
    </row>
    <row r="8044" x14ac:dyDescent="0.2">
      <c r="I8044" s="24">
        <v>8039</v>
      </c>
      <c r="J8044" s="28">
        <v>0</v>
      </c>
      <c r="L8044" s="24">
        <v>17680.813312435148</v>
      </c>
      <c r="N8044" s="24">
        <v>8039</v>
      </c>
      <c r="O8044" s="24">
        <f t="shared" si="1379"/>
        <v>14056.246583385944</v>
      </c>
      <c r="P8044" s="24">
        <f t="shared" si="1376"/>
        <v>14056.246583385944</v>
      </c>
      <c r="Q8044" s="24">
        <f t="shared" si="1377"/>
        <v>0</v>
      </c>
      <c r="R8044" s="24">
        <f t="shared" si="1380"/>
        <v>14056.246583385944</v>
      </c>
      <c r="S8044" s="24">
        <f t="shared" si="1381"/>
        <v>0</v>
      </c>
      <c r="T8044" s="24" t="str">
        <f t="shared" si="1382"/>
        <v>drain</v>
      </c>
      <c r="V8044" s="24">
        <f t="shared" si="1385"/>
        <v>0</v>
      </c>
      <c r="W8044" s="24">
        <f t="shared" si="1383"/>
        <v>0</v>
      </c>
      <c r="X8044" s="24">
        <f t="shared" si="1386"/>
        <v>0</v>
      </c>
      <c r="Z8044" s="24">
        <f t="shared" si="1384"/>
        <v>14056.246583385944</v>
      </c>
      <c r="AB8044" s="24">
        <f t="shared" si="1378"/>
        <v>0</v>
      </c>
    </row>
    <row r="8045" x14ac:dyDescent="0.2">
      <c r="I8045" s="25">
        <v>8040</v>
      </c>
      <c r="J8045" s="29">
        <v>0</v>
      </c>
      <c r="L8045" s="25">
        <v>16614.092900609969</v>
      </c>
      <c r="N8045" s="25">
        <v>8040</v>
      </c>
      <c r="O8045" s="25">
        <f t="shared" si="1379"/>
        <v>13208.203855984926</v>
      </c>
      <c r="P8045" s="25">
        <f t="shared" si="1376"/>
        <v>13208.203855984926</v>
      </c>
      <c r="Q8045" s="25">
        <f t="shared" si="1377"/>
        <v>0</v>
      </c>
      <c r="R8045" s="25">
        <f t="shared" si="1380"/>
        <v>13208.203855984926</v>
      </c>
      <c r="S8045" s="25">
        <f t="shared" si="1381"/>
        <v>0</v>
      </c>
      <c r="T8045" s="25" t="str">
        <f t="shared" si="1382"/>
        <v>drain</v>
      </c>
      <c r="V8045" s="25">
        <f t="shared" si="1385"/>
        <v>0</v>
      </c>
      <c r="W8045" s="25">
        <f t="shared" si="1383"/>
        <v>0</v>
      </c>
      <c r="X8045" s="25">
        <f t="shared" si="1386"/>
        <v>0</v>
      </c>
      <c r="Z8045" s="25">
        <f t="shared" si="1384"/>
        <v>13208.203855984926</v>
      </c>
      <c r="AB8045" s="25">
        <f t="shared" si="1378"/>
        <v>0</v>
      </c>
    </row>
    <row r="8046" x14ac:dyDescent="0.2">
      <c r="I8046" s="24">
        <v>8041</v>
      </c>
      <c r="J8046" s="28">
        <v>0</v>
      </c>
      <c r="L8046" s="24">
        <v>15221.959576201438</v>
      </c>
      <c r="N8046" s="24">
        <v>8041</v>
      </c>
      <c r="O8046" s="24">
        <f t="shared" si="1379"/>
        <v>12101.457863080144</v>
      </c>
      <c r="P8046" s="24">
        <f t="shared" si="1376"/>
        <v>12101.457863080144</v>
      </c>
      <c r="Q8046" s="24">
        <f t="shared" si="1377"/>
        <v>0</v>
      </c>
      <c r="R8046" s="24">
        <f t="shared" si="1380"/>
        <v>12101.457863080144</v>
      </c>
      <c r="S8046" s="24">
        <f t="shared" si="1381"/>
        <v>0</v>
      </c>
      <c r="T8046" s="24" t="str">
        <f t="shared" si="1382"/>
        <v>drain</v>
      </c>
      <c r="V8046" s="24">
        <f t="shared" si="1385"/>
        <v>0</v>
      </c>
      <c r="W8046" s="24">
        <f t="shared" si="1383"/>
        <v>0</v>
      </c>
      <c r="X8046" s="24">
        <f t="shared" si="1386"/>
        <v>0</v>
      </c>
      <c r="Z8046" s="24">
        <f t="shared" si="1384"/>
        <v>12101.457863080144</v>
      </c>
      <c r="AB8046" s="24">
        <f t="shared" si="1378"/>
        <v>0</v>
      </c>
    </row>
    <row r="8047" x14ac:dyDescent="0.2">
      <c r="I8047" s="25">
        <v>8042</v>
      </c>
      <c r="J8047" s="29">
        <v>0</v>
      </c>
      <c r="L8047" s="25">
        <v>14753.688067817688</v>
      </c>
      <c r="N8047" s="25">
        <v>8042</v>
      </c>
      <c r="O8047" s="25">
        <f t="shared" si="1379"/>
        <v>11729.182013915062</v>
      </c>
      <c r="P8047" s="25">
        <f t="shared" si="1376"/>
        <v>11729.182013915062</v>
      </c>
      <c r="Q8047" s="25">
        <f t="shared" si="1377"/>
        <v>0</v>
      </c>
      <c r="R8047" s="25">
        <f t="shared" si="1380"/>
        <v>11729.182013915062</v>
      </c>
      <c r="S8047" s="25">
        <f t="shared" si="1381"/>
        <v>0</v>
      </c>
      <c r="T8047" s="25" t="str">
        <f t="shared" si="1382"/>
        <v>drain</v>
      </c>
      <c r="V8047" s="25">
        <f t="shared" si="1385"/>
        <v>0</v>
      </c>
      <c r="W8047" s="25">
        <f t="shared" si="1383"/>
        <v>0</v>
      </c>
      <c r="X8047" s="25">
        <f t="shared" si="1386"/>
        <v>0</v>
      </c>
      <c r="Z8047" s="25">
        <f t="shared" si="1384"/>
        <v>11729.182013915062</v>
      </c>
      <c r="AB8047" s="25">
        <f t="shared" si="1378"/>
        <v>0</v>
      </c>
    </row>
    <row r="8048" x14ac:dyDescent="0.2">
      <c r="I8048" s="24">
        <v>8043</v>
      </c>
      <c r="J8048" s="28">
        <v>0</v>
      </c>
      <c r="L8048" s="24">
        <v>13992.280585432052</v>
      </c>
      <c r="N8048" s="24">
        <v>8043</v>
      </c>
      <c r="O8048" s="24">
        <f t="shared" si="1379"/>
        <v>11123.863065418482</v>
      </c>
      <c r="P8048" s="24">
        <f t="shared" si="1376"/>
        <v>11123.863065418482</v>
      </c>
      <c r="Q8048" s="24">
        <f t="shared" si="1377"/>
        <v>0</v>
      </c>
      <c r="R8048" s="24">
        <f t="shared" si="1380"/>
        <v>11123.863065418482</v>
      </c>
      <c r="S8048" s="24">
        <f t="shared" si="1381"/>
        <v>0</v>
      </c>
      <c r="T8048" s="24" t="str">
        <f t="shared" si="1382"/>
        <v>drain</v>
      </c>
      <c r="V8048" s="24">
        <f t="shared" si="1385"/>
        <v>0</v>
      </c>
      <c r="W8048" s="24">
        <f t="shared" si="1383"/>
        <v>0</v>
      </c>
      <c r="X8048" s="24">
        <f t="shared" si="1386"/>
        <v>0</v>
      </c>
      <c r="Z8048" s="24">
        <f t="shared" si="1384"/>
        <v>11123.863065418482</v>
      </c>
      <c r="AB8048" s="24">
        <f t="shared" si="1378"/>
        <v>0</v>
      </c>
    </row>
    <row r="8049" x14ac:dyDescent="0.2">
      <c r="I8049" s="25">
        <v>8044</v>
      </c>
      <c r="J8049" s="29">
        <v>0</v>
      </c>
      <c r="L8049" s="25">
        <v>13604.210397028923</v>
      </c>
      <c r="N8049" s="25">
        <v>8044</v>
      </c>
      <c r="O8049" s="25">
        <f t="shared" si="1379"/>
        <v>10815.347265637994</v>
      </c>
      <c r="P8049" s="25">
        <f t="shared" si="1376"/>
        <v>10815.347265637994</v>
      </c>
      <c r="Q8049" s="25">
        <f t="shared" si="1377"/>
        <v>0</v>
      </c>
      <c r="R8049" s="25">
        <f t="shared" si="1380"/>
        <v>10815.347265637994</v>
      </c>
      <c r="S8049" s="25">
        <f t="shared" si="1381"/>
        <v>0</v>
      </c>
      <c r="T8049" s="25" t="str">
        <f t="shared" si="1382"/>
        <v>drain</v>
      </c>
      <c r="V8049" s="25">
        <f t="shared" si="1385"/>
        <v>0</v>
      </c>
      <c r="W8049" s="25">
        <f t="shared" si="1383"/>
        <v>0</v>
      </c>
      <c r="X8049" s="25">
        <f t="shared" si="1386"/>
        <v>0</v>
      </c>
      <c r="Z8049" s="25">
        <f t="shared" si="1384"/>
        <v>10815.347265637994</v>
      </c>
      <c r="AB8049" s="25">
        <f t="shared" si="1378"/>
        <v>0</v>
      </c>
    </row>
    <row r="8050" x14ac:dyDescent="0.2">
      <c r="I8050" s="24">
        <v>8045</v>
      </c>
      <c r="J8050" s="28">
        <v>0</v>
      </c>
      <c r="L8050" s="24">
        <v>13695.320698237418</v>
      </c>
      <c r="N8050" s="24">
        <v>8045</v>
      </c>
      <c r="O8050" s="24">
        <f t="shared" si="1379"/>
        <v>10887.779955098747</v>
      </c>
      <c r="P8050" s="24">
        <f t="shared" si="1376"/>
        <v>10887.779955098747</v>
      </c>
      <c r="Q8050" s="24">
        <f t="shared" si="1377"/>
        <v>0</v>
      </c>
      <c r="R8050" s="24">
        <f t="shared" si="1380"/>
        <v>10887.779955098747</v>
      </c>
      <c r="S8050" s="24">
        <f t="shared" si="1381"/>
        <v>0</v>
      </c>
      <c r="T8050" s="24" t="str">
        <f t="shared" si="1382"/>
        <v>drain</v>
      </c>
      <c r="V8050" s="24">
        <f t="shared" si="1385"/>
        <v>0</v>
      </c>
      <c r="W8050" s="24">
        <f t="shared" si="1383"/>
        <v>0</v>
      </c>
      <c r="X8050" s="24">
        <f t="shared" si="1386"/>
        <v>0</v>
      </c>
      <c r="Z8050" s="24">
        <f t="shared" si="1384"/>
        <v>10887.779955098747</v>
      </c>
      <c r="AB8050" s="24">
        <f t="shared" si="1378"/>
        <v>0</v>
      </c>
    </row>
    <row r="8051" x14ac:dyDescent="0.2">
      <c r="I8051" s="25">
        <v>8046</v>
      </c>
      <c r="J8051" s="29">
        <v>0</v>
      </c>
      <c r="L8051" s="25">
        <v>14355.574104905127</v>
      </c>
      <c r="N8051" s="25">
        <v>8046</v>
      </c>
      <c r="O8051" s="25">
        <f t="shared" si="1379"/>
        <v>11412.681413399576</v>
      </c>
      <c r="P8051" s="25">
        <f t="shared" si="1376"/>
        <v>11412.681413399576</v>
      </c>
      <c r="Q8051" s="25">
        <f t="shared" si="1377"/>
        <v>0</v>
      </c>
      <c r="R8051" s="25">
        <f t="shared" si="1380"/>
        <v>11412.681413399576</v>
      </c>
      <c r="S8051" s="25">
        <f t="shared" si="1381"/>
        <v>0</v>
      </c>
      <c r="T8051" s="25" t="str">
        <f t="shared" si="1382"/>
        <v>drain</v>
      </c>
      <c r="V8051" s="25">
        <f t="shared" si="1385"/>
        <v>0</v>
      </c>
      <c r="W8051" s="25">
        <f t="shared" si="1383"/>
        <v>0</v>
      </c>
      <c r="X8051" s="25">
        <f t="shared" si="1386"/>
        <v>0</v>
      </c>
      <c r="Z8051" s="25">
        <f t="shared" si="1384"/>
        <v>11412.681413399576</v>
      </c>
      <c r="AB8051" s="25">
        <f t="shared" si="1378"/>
        <v>0</v>
      </c>
    </row>
    <row r="8052" x14ac:dyDescent="0.2">
      <c r="I8052" s="24">
        <v>8047</v>
      </c>
      <c r="J8052" s="28">
        <v>0</v>
      </c>
      <c r="L8052" s="24">
        <v>15223.410373449324</v>
      </c>
      <c r="N8052" s="24">
        <v>8047</v>
      </c>
      <c r="O8052" s="24">
        <f t="shared" si="1379"/>
        <v>12102.611246892213</v>
      </c>
      <c r="P8052" s="24">
        <f t="shared" si="1376"/>
        <v>12102.611246892213</v>
      </c>
      <c r="Q8052" s="24">
        <f t="shared" si="1377"/>
        <v>0</v>
      </c>
      <c r="R8052" s="24">
        <f t="shared" si="1380"/>
        <v>12102.611246892213</v>
      </c>
      <c r="S8052" s="24">
        <f t="shared" si="1381"/>
        <v>0</v>
      </c>
      <c r="T8052" s="24" t="str">
        <f t="shared" si="1382"/>
        <v>drain</v>
      </c>
      <c r="V8052" s="24">
        <f t="shared" si="1385"/>
        <v>0</v>
      </c>
      <c r="W8052" s="24">
        <f t="shared" si="1383"/>
        <v>0</v>
      </c>
      <c r="X8052" s="24">
        <f t="shared" si="1386"/>
        <v>0</v>
      </c>
      <c r="Z8052" s="24">
        <f t="shared" si="1384"/>
        <v>12102.611246892213</v>
      </c>
      <c r="AB8052" s="24">
        <f t="shared" si="1378"/>
        <v>0</v>
      </c>
    </row>
    <row r="8053" x14ac:dyDescent="0.2">
      <c r="I8053" s="25">
        <v>8048</v>
      </c>
      <c r="J8053" s="29">
        <v>1.3546537000000001E-2</v>
      </c>
      <c r="L8053" s="25">
        <v>16135.803861260412</v>
      </c>
      <c r="N8053" s="25">
        <v>8048</v>
      </c>
      <c r="O8053" s="25">
        <f t="shared" si="1379"/>
        <v>12827.964069702028</v>
      </c>
      <c r="P8053" s="25">
        <f t="shared" si="1376"/>
        <v>12827.964069702028</v>
      </c>
      <c r="Q8053" s="25">
        <f t="shared" si="1377"/>
        <v>1083.7229600000001</v>
      </c>
      <c r="R8053" s="25">
        <f t="shared" si="1380"/>
        <v>11744.241109702027</v>
      </c>
      <c r="S8053" s="25">
        <f t="shared" si="1381"/>
        <v>0</v>
      </c>
      <c r="T8053" s="25" t="str">
        <f t="shared" si="1382"/>
        <v>drain</v>
      </c>
      <c r="V8053" s="25">
        <f t="shared" si="1385"/>
        <v>0</v>
      </c>
      <c r="W8053" s="25">
        <f t="shared" si="1383"/>
        <v>0</v>
      </c>
      <c r="X8053" s="25">
        <f t="shared" si="1386"/>
        <v>0</v>
      </c>
      <c r="Z8053" s="25">
        <f t="shared" si="1384"/>
        <v>11744.241109702027</v>
      </c>
      <c r="AB8053" s="25">
        <f t="shared" si="1378"/>
        <v>0</v>
      </c>
    </row>
    <row r="8054" x14ac:dyDescent="0.2">
      <c r="I8054" s="24">
        <v>8049</v>
      </c>
      <c r="J8054" s="28">
        <v>0.37924480599999999</v>
      </c>
      <c r="L8054" s="24">
        <v>17527.61054984331</v>
      </c>
      <c r="N8054" s="24">
        <v>8049</v>
      </c>
      <c r="O8054" s="24">
        <f t="shared" si="1379"/>
        <v>13934.450387125433</v>
      </c>
      <c r="P8054" s="24">
        <f t="shared" si="1376"/>
        <v>13934.450387125433</v>
      </c>
      <c r="Q8054" s="24">
        <f t="shared" si="1377"/>
        <v>30339.584479999998</v>
      </c>
      <c r="R8054" s="24">
        <f t="shared" si="1380"/>
        <v>0</v>
      </c>
      <c r="S8054" s="24">
        <f t="shared" si="1381"/>
        <v>16405.134092874563</v>
      </c>
      <c r="T8054" s="24" t="str">
        <f t="shared" si="1382"/>
        <v>charge</v>
      </c>
      <c r="V8054" s="24">
        <f t="shared" si="1385"/>
        <v>4000</v>
      </c>
      <c r="W8054" s="24">
        <f t="shared" si="1383"/>
        <v>4000</v>
      </c>
      <c r="X8054" s="24">
        <f t="shared" si="1386"/>
        <v>0</v>
      </c>
      <c r="Z8054" s="24">
        <f t="shared" si="1384"/>
        <v>0</v>
      </c>
      <c r="AB8054" s="24">
        <f t="shared" si="1378"/>
        <v>12405.134092874563</v>
      </c>
    </row>
    <row r="8055" x14ac:dyDescent="0.2">
      <c r="I8055" s="25">
        <v>8050</v>
      </c>
      <c r="J8055" s="29">
        <v>0.49102401500000004</v>
      </c>
      <c r="L8055" s="25">
        <v>18264.509696102141</v>
      </c>
      <c r="N8055" s="25">
        <v>8050</v>
      </c>
      <c r="O8055" s="25">
        <f t="shared" si="1379"/>
        <v>14520.285208401203</v>
      </c>
      <c r="P8055" s="25">
        <f t="shared" si="1376"/>
        <v>14520.285208401203</v>
      </c>
      <c r="Q8055" s="25">
        <f t="shared" si="1377"/>
        <v>39281.921200000004</v>
      </c>
      <c r="R8055" s="25">
        <f t="shared" si="1380"/>
        <v>0</v>
      </c>
      <c r="S8055" s="25">
        <f t="shared" si="1381"/>
        <v>24761.6359915988</v>
      </c>
      <c r="T8055" s="25" t="str">
        <f t="shared" si="1382"/>
        <v>charge</v>
      </c>
      <c r="V8055" s="25">
        <f t="shared" si="1385"/>
        <v>0</v>
      </c>
      <c r="W8055" s="25">
        <f t="shared" si="1383"/>
        <v>4000</v>
      </c>
      <c r="X8055" s="25">
        <f t="shared" si="1386"/>
        <v>0</v>
      </c>
      <c r="Z8055" s="25">
        <f t="shared" si="1384"/>
        <v>0</v>
      </c>
      <c r="AB8055" s="25">
        <f t="shared" si="1378"/>
        <v>24761.6359915988</v>
      </c>
    </row>
    <row r="8056" x14ac:dyDescent="0.2">
      <c r="I8056" s="24">
        <v>8051</v>
      </c>
      <c r="J8056" s="28">
        <v>0.51285046000000001</v>
      </c>
      <c r="L8056" s="24">
        <v>18491.891257476804</v>
      </c>
      <c r="N8056" s="24">
        <v>8051</v>
      </c>
      <c r="O8056" s="24">
        <f t="shared" si="1379"/>
        <v>14701.053549694059</v>
      </c>
      <c r="P8056" s="24">
        <f t="shared" si="1376"/>
        <v>14701.053549694059</v>
      </c>
      <c r="Q8056" s="24">
        <f t="shared" si="1377"/>
        <v>41028.036800000002</v>
      </c>
      <c r="R8056" s="24">
        <f t="shared" si="1380"/>
        <v>0</v>
      </c>
      <c r="S8056" s="24">
        <f t="shared" si="1381"/>
        <v>26326.983250305944</v>
      </c>
      <c r="T8056" s="24" t="str">
        <f t="shared" si="1382"/>
        <v>charge</v>
      </c>
      <c r="V8056" s="24">
        <f t="shared" si="1385"/>
        <v>0</v>
      </c>
      <c r="W8056" s="24">
        <f t="shared" si="1383"/>
        <v>4000</v>
      </c>
      <c r="X8056" s="24">
        <f t="shared" si="1386"/>
        <v>0</v>
      </c>
      <c r="Z8056" s="24">
        <f t="shared" si="1384"/>
        <v>0</v>
      </c>
      <c r="AB8056" s="24">
        <f t="shared" si="1378"/>
        <v>26326.983250305944</v>
      </c>
    </row>
    <row r="8057" x14ac:dyDescent="0.2">
      <c r="I8057" s="25">
        <v>8052</v>
      </c>
      <c r="J8057" s="29">
        <v>0.58256138700000004</v>
      </c>
      <c r="L8057" s="25">
        <v>18825.685869467256</v>
      </c>
      <c r="N8057" s="25">
        <v>8052</v>
      </c>
      <c r="O8057" s="25">
        <f t="shared" si="1379"/>
        <v>14966.420266226469</v>
      </c>
      <c r="P8057" s="25">
        <f t="shared" si="1376"/>
        <v>14966.420266226469</v>
      </c>
      <c r="Q8057" s="25">
        <f t="shared" si="1377"/>
        <v>46604.910960000001</v>
      </c>
      <c r="R8057" s="25">
        <f t="shared" si="1380"/>
        <v>0</v>
      </c>
      <c r="S8057" s="25">
        <f t="shared" si="1381"/>
        <v>31638.490693773532</v>
      </c>
      <c r="T8057" s="25" t="str">
        <f t="shared" si="1382"/>
        <v>charge</v>
      </c>
      <c r="V8057" s="25">
        <f t="shared" si="1385"/>
        <v>0</v>
      </c>
      <c r="W8057" s="25">
        <f t="shared" si="1383"/>
        <v>4000</v>
      </c>
      <c r="X8057" s="25">
        <f t="shared" si="1386"/>
        <v>0</v>
      </c>
      <c r="Z8057" s="25">
        <f t="shared" si="1384"/>
        <v>0</v>
      </c>
      <c r="AB8057" s="25">
        <f t="shared" si="1378"/>
        <v>31638.490693773532</v>
      </c>
    </row>
    <row r="8058" x14ac:dyDescent="0.2">
      <c r="I8058" s="24">
        <v>8053</v>
      </c>
      <c r="J8058" s="28">
        <v>0.62915315099999991</v>
      </c>
      <c r="L8058" s="24">
        <v>17911.805270731449</v>
      </c>
      <c r="N8058" s="24">
        <v>8053</v>
      </c>
      <c r="O8058" s="24">
        <f t="shared" si="1379"/>
        <v>14239.885190231504</v>
      </c>
      <c r="P8058" s="24">
        <f t="shared" si="1376"/>
        <v>14239.885190231504</v>
      </c>
      <c r="Q8058" s="24">
        <f t="shared" si="1377"/>
        <v>50332.252079999991</v>
      </c>
      <c r="R8058" s="24">
        <f t="shared" si="1380"/>
        <v>0</v>
      </c>
      <c r="S8058" s="24">
        <f t="shared" si="1381"/>
        <v>36092.366889768484</v>
      </c>
      <c r="T8058" s="24" t="str">
        <f t="shared" si="1382"/>
        <v>charge</v>
      </c>
      <c r="V8058" s="24">
        <f t="shared" si="1385"/>
        <v>0</v>
      </c>
      <c r="W8058" s="24">
        <f t="shared" si="1383"/>
        <v>4000</v>
      </c>
      <c r="X8058" s="24">
        <f t="shared" si="1386"/>
        <v>0</v>
      </c>
      <c r="Z8058" s="24">
        <f t="shared" si="1384"/>
        <v>0</v>
      </c>
      <c r="AB8058" s="24">
        <f t="shared" si="1378"/>
        <v>36092.366889768484</v>
      </c>
    </row>
    <row r="8059" x14ac:dyDescent="0.2">
      <c r="I8059" s="25">
        <v>8054</v>
      </c>
      <c r="J8059" s="29">
        <v>0.588921366</v>
      </c>
      <c r="L8059" s="25">
        <v>18026.547737658024</v>
      </c>
      <c r="N8059" s="25">
        <v>8054</v>
      </c>
      <c r="O8059" s="25">
        <f t="shared" si="1379"/>
        <v>14331.10545143813</v>
      </c>
      <c r="P8059" s="25">
        <f t="shared" si="1376"/>
        <v>14331.10545143813</v>
      </c>
      <c r="Q8059" s="25">
        <f t="shared" si="1377"/>
        <v>47113.709280000003</v>
      </c>
      <c r="R8059" s="25">
        <f t="shared" si="1380"/>
        <v>0</v>
      </c>
      <c r="S8059" s="25">
        <f t="shared" si="1381"/>
        <v>32782.603828561871</v>
      </c>
      <c r="T8059" s="25" t="str">
        <f t="shared" si="1382"/>
        <v>charge</v>
      </c>
      <c r="V8059" s="25">
        <f t="shared" si="1385"/>
        <v>0</v>
      </c>
      <c r="W8059" s="25">
        <f t="shared" si="1383"/>
        <v>4000</v>
      </c>
      <c r="X8059" s="25">
        <f t="shared" si="1386"/>
        <v>0</v>
      </c>
      <c r="Z8059" s="25">
        <f t="shared" si="1384"/>
        <v>0</v>
      </c>
      <c r="AB8059" s="25">
        <f t="shared" si="1378"/>
        <v>32782.603828561871</v>
      </c>
    </row>
    <row r="8060" x14ac:dyDescent="0.2">
      <c r="I8060" s="24">
        <v>8055</v>
      </c>
      <c r="J8060" s="28">
        <v>0.51122168699999992</v>
      </c>
      <c r="L8060" s="24">
        <v>18471.820214998719</v>
      </c>
      <c r="N8060" s="24">
        <v>8055</v>
      </c>
      <c r="O8060" s="24">
        <f t="shared" si="1379"/>
        <v>14685.097070923983</v>
      </c>
      <c r="P8060" s="24">
        <f t="shared" si="1376"/>
        <v>14685.097070923983</v>
      </c>
      <c r="Q8060" s="24">
        <f t="shared" si="1377"/>
        <v>40897.734959999994</v>
      </c>
      <c r="R8060" s="24">
        <f t="shared" si="1380"/>
        <v>0</v>
      </c>
      <c r="S8060" s="24">
        <f t="shared" si="1381"/>
        <v>26212.63788907601</v>
      </c>
      <c r="T8060" s="24" t="str">
        <f t="shared" si="1382"/>
        <v>charge</v>
      </c>
      <c r="V8060" s="24">
        <f t="shared" si="1385"/>
        <v>0</v>
      </c>
      <c r="W8060" s="24">
        <f t="shared" si="1383"/>
        <v>4000</v>
      </c>
      <c r="X8060" s="24">
        <f t="shared" si="1386"/>
        <v>0</v>
      </c>
      <c r="Z8060" s="24">
        <f t="shared" si="1384"/>
        <v>0</v>
      </c>
      <c r="AB8060" s="24">
        <f t="shared" si="1378"/>
        <v>26212.63788907601</v>
      </c>
    </row>
    <row r="8061" x14ac:dyDescent="0.2">
      <c r="I8061" s="25">
        <v>8056</v>
      </c>
      <c r="J8061" s="29">
        <v>0.35555572499999999</v>
      </c>
      <c r="L8061" s="25">
        <v>18875.047655451297</v>
      </c>
      <c r="N8061" s="25">
        <v>8056</v>
      </c>
      <c r="O8061" s="25">
        <f t="shared" si="1379"/>
        <v>15005.662886083783</v>
      </c>
      <c r="P8061" s="25">
        <f t="shared" si="1376"/>
        <v>15005.662886083783</v>
      </c>
      <c r="Q8061" s="25">
        <f t="shared" si="1377"/>
        <v>28444.457999999999</v>
      </c>
      <c r="R8061" s="25">
        <f t="shared" si="1380"/>
        <v>0</v>
      </c>
      <c r="S8061" s="25">
        <f t="shared" si="1381"/>
        <v>13438.795113916216</v>
      </c>
      <c r="T8061" s="25" t="str">
        <f t="shared" si="1382"/>
        <v>charge</v>
      </c>
      <c r="V8061" s="25">
        <f t="shared" si="1385"/>
        <v>0</v>
      </c>
      <c r="W8061" s="25">
        <f t="shared" si="1383"/>
        <v>4000</v>
      </c>
      <c r="X8061" s="25">
        <f t="shared" si="1386"/>
        <v>0</v>
      </c>
      <c r="Z8061" s="25">
        <f t="shared" si="1384"/>
        <v>0</v>
      </c>
      <c r="AB8061" s="25">
        <f t="shared" si="1378"/>
        <v>13438.795113916216</v>
      </c>
    </row>
    <row r="8062" x14ac:dyDescent="0.2">
      <c r="I8062" s="24">
        <v>8057</v>
      </c>
      <c r="J8062" s="28">
        <v>4.7151552999999999E-2</v>
      </c>
      <c r="L8062" s="24">
        <v>19025.18179527521</v>
      </c>
      <c r="N8062" s="24">
        <v>8057</v>
      </c>
      <c r="O8062" s="24">
        <f t="shared" si="1379"/>
        <v>15125.019527243792</v>
      </c>
      <c r="P8062" s="24">
        <f t="shared" si="1376"/>
        <v>15125.019527243792</v>
      </c>
      <c r="Q8062" s="24">
        <f t="shared" si="1377"/>
        <v>3772.1242400000001</v>
      </c>
      <c r="R8062" s="24">
        <f t="shared" si="1380"/>
        <v>11352.895287243791</v>
      </c>
      <c r="S8062" s="24">
        <f t="shared" si="1381"/>
        <v>0</v>
      </c>
      <c r="T8062" s="24" t="str">
        <f t="shared" si="1382"/>
        <v>drain</v>
      </c>
      <c r="V8062" s="24">
        <f t="shared" si="1385"/>
        <v>0</v>
      </c>
      <c r="W8062" s="24">
        <f t="shared" si="1383"/>
        <v>0</v>
      </c>
      <c r="X8062" s="24">
        <f t="shared" si="1386"/>
        <v>4000</v>
      </c>
      <c r="Z8062" s="24">
        <f t="shared" si="1384"/>
        <v>7352.8952872437912</v>
      </c>
      <c r="AB8062" s="24">
        <f t="shared" si="1378"/>
        <v>0</v>
      </c>
    </row>
    <row r="8063" x14ac:dyDescent="0.2">
      <c r="I8063" s="25">
        <v>8058</v>
      </c>
      <c r="J8063" s="29">
        <v>0</v>
      </c>
      <c r="L8063" s="25">
        <v>19627.392445945738</v>
      </c>
      <c r="N8063" s="25">
        <v>8058</v>
      </c>
      <c r="O8063" s="25">
        <f t="shared" si="1379"/>
        <v>15603.776994526863</v>
      </c>
      <c r="P8063" s="25">
        <f t="shared" si="1376"/>
        <v>15603.776994526863</v>
      </c>
      <c r="Q8063" s="25">
        <f t="shared" si="1377"/>
        <v>0</v>
      </c>
      <c r="R8063" s="25">
        <f t="shared" si="1380"/>
        <v>15603.776994526863</v>
      </c>
      <c r="S8063" s="25">
        <f t="shared" si="1381"/>
        <v>0</v>
      </c>
      <c r="T8063" s="25" t="str">
        <f t="shared" si="1382"/>
        <v>drain</v>
      </c>
      <c r="V8063" s="25">
        <f t="shared" si="1385"/>
        <v>0</v>
      </c>
      <c r="W8063" s="25">
        <f t="shared" si="1383"/>
        <v>0</v>
      </c>
      <c r="X8063" s="25">
        <f t="shared" si="1386"/>
        <v>0</v>
      </c>
      <c r="Z8063" s="25">
        <f t="shared" si="1384"/>
        <v>15603.776994526863</v>
      </c>
      <c r="AB8063" s="25">
        <f t="shared" si="1378"/>
        <v>0</v>
      </c>
    </row>
    <row r="8064" x14ac:dyDescent="0.2">
      <c r="I8064" s="24">
        <v>8059</v>
      </c>
      <c r="J8064" s="28">
        <v>0</v>
      </c>
      <c r="L8064" s="24">
        <v>20093.43070268631</v>
      </c>
      <c r="N8064" s="24">
        <v>8059</v>
      </c>
      <c r="O8064" s="24">
        <f t="shared" si="1379"/>
        <v>15974.277408635617</v>
      </c>
      <c r="P8064" s="24">
        <f t="shared" si="1376"/>
        <v>15974.277408635617</v>
      </c>
      <c r="Q8064" s="24">
        <f t="shared" si="1377"/>
        <v>0</v>
      </c>
      <c r="R8064" s="24">
        <f t="shared" si="1380"/>
        <v>15974.277408635617</v>
      </c>
      <c r="S8064" s="24">
        <f t="shared" si="1381"/>
        <v>0</v>
      </c>
      <c r="T8064" s="24" t="str">
        <f t="shared" si="1382"/>
        <v>drain</v>
      </c>
      <c r="V8064" s="24">
        <f t="shared" si="1385"/>
        <v>0</v>
      </c>
      <c r="W8064" s="24">
        <f t="shared" si="1383"/>
        <v>0</v>
      </c>
      <c r="X8064" s="24">
        <f t="shared" si="1386"/>
        <v>0</v>
      </c>
      <c r="Z8064" s="24">
        <f t="shared" si="1384"/>
        <v>15974.277408635617</v>
      </c>
      <c r="AB8064" s="24">
        <f t="shared" si="1378"/>
        <v>0</v>
      </c>
    </row>
    <row r="8065" x14ac:dyDescent="0.2">
      <c r="I8065" s="25">
        <v>8060</v>
      </c>
      <c r="J8065" s="29">
        <v>0</v>
      </c>
      <c r="L8065" s="25">
        <v>19840.430163097379</v>
      </c>
      <c r="N8065" s="25">
        <v>8060</v>
      </c>
      <c r="O8065" s="25">
        <f t="shared" si="1379"/>
        <v>15773.141979662418</v>
      </c>
      <c r="P8065" s="25">
        <f t="shared" si="1376"/>
        <v>15773.141979662418</v>
      </c>
      <c r="Q8065" s="25">
        <f t="shared" si="1377"/>
        <v>0</v>
      </c>
      <c r="R8065" s="25">
        <f t="shared" si="1380"/>
        <v>15773.141979662418</v>
      </c>
      <c r="S8065" s="25">
        <f t="shared" si="1381"/>
        <v>0</v>
      </c>
      <c r="T8065" s="25" t="str">
        <f t="shared" si="1382"/>
        <v>drain</v>
      </c>
      <c r="V8065" s="25">
        <f t="shared" si="1385"/>
        <v>0</v>
      </c>
      <c r="W8065" s="25">
        <f t="shared" si="1383"/>
        <v>0</v>
      </c>
      <c r="X8065" s="25">
        <f t="shared" si="1386"/>
        <v>0</v>
      </c>
      <c r="Z8065" s="25">
        <f t="shared" si="1384"/>
        <v>15773.141979662418</v>
      </c>
      <c r="AB8065" s="25">
        <f t="shared" si="1378"/>
        <v>0</v>
      </c>
    </row>
    <row r="8066" x14ac:dyDescent="0.2">
      <c r="I8066" s="24">
        <v>8061</v>
      </c>
      <c r="J8066" s="28">
        <v>0</v>
      </c>
      <c r="L8066" s="24">
        <v>19382.067960262299</v>
      </c>
      <c r="N8066" s="24">
        <v>8061</v>
      </c>
      <c r="O8066" s="24">
        <f t="shared" si="1379"/>
        <v>15408.744028408528</v>
      </c>
      <c r="P8066" s="24">
        <f t="shared" si="1376"/>
        <v>15408.744028408528</v>
      </c>
      <c r="Q8066" s="24">
        <f t="shared" si="1377"/>
        <v>0</v>
      </c>
      <c r="R8066" s="24">
        <f t="shared" si="1380"/>
        <v>15408.744028408528</v>
      </c>
      <c r="S8066" s="24">
        <f t="shared" si="1381"/>
        <v>0</v>
      </c>
      <c r="T8066" s="24" t="str">
        <f t="shared" si="1382"/>
        <v>drain</v>
      </c>
      <c r="V8066" s="24">
        <f t="shared" si="1385"/>
        <v>0</v>
      </c>
      <c r="W8066" s="24">
        <f t="shared" si="1383"/>
        <v>0</v>
      </c>
      <c r="X8066" s="24">
        <f t="shared" si="1386"/>
        <v>0</v>
      </c>
      <c r="Z8066" s="24">
        <f t="shared" si="1384"/>
        <v>15408.744028408528</v>
      </c>
      <c r="AB8066" s="24">
        <f t="shared" si="1378"/>
        <v>0</v>
      </c>
    </row>
    <row r="8067" x14ac:dyDescent="0.2">
      <c r="I8067" s="25">
        <v>8062</v>
      </c>
      <c r="J8067" s="29">
        <v>0</v>
      </c>
      <c r="L8067" s="25">
        <v>18553.021175289152</v>
      </c>
      <c r="N8067" s="25">
        <v>8062</v>
      </c>
      <c r="O8067" s="25">
        <f t="shared" si="1379"/>
        <v>14749.651834354876</v>
      </c>
      <c r="P8067" s="25">
        <f t="shared" si="1376"/>
        <v>14749.651834354876</v>
      </c>
      <c r="Q8067" s="25">
        <f t="shared" si="1377"/>
        <v>0</v>
      </c>
      <c r="R8067" s="25">
        <f t="shared" si="1380"/>
        <v>14749.651834354876</v>
      </c>
      <c r="S8067" s="25">
        <f t="shared" si="1381"/>
        <v>0</v>
      </c>
      <c r="T8067" s="25" t="str">
        <f t="shared" si="1382"/>
        <v>drain</v>
      </c>
      <c r="V8067" s="25">
        <f t="shared" si="1385"/>
        <v>0</v>
      </c>
      <c r="W8067" s="25">
        <f t="shared" si="1383"/>
        <v>0</v>
      </c>
      <c r="X8067" s="25">
        <f t="shared" si="1386"/>
        <v>0</v>
      </c>
      <c r="Z8067" s="25">
        <f t="shared" si="1384"/>
        <v>14749.651834354876</v>
      </c>
      <c r="AB8067" s="25">
        <f t="shared" si="1378"/>
        <v>0</v>
      </c>
    </row>
    <row r="8068" x14ac:dyDescent="0.2">
      <c r="I8068" s="24">
        <v>8063</v>
      </c>
      <c r="J8068" s="28">
        <v>0</v>
      </c>
      <c r="L8068" s="24">
        <v>17641.830405426022</v>
      </c>
      <c r="N8068" s="24">
        <v>8063</v>
      </c>
      <c r="O8068" s="24">
        <f t="shared" si="1379"/>
        <v>14025.255172313689</v>
      </c>
      <c r="P8068" s="24">
        <f t="shared" si="1376"/>
        <v>14025.255172313689</v>
      </c>
      <c r="Q8068" s="24">
        <f t="shared" si="1377"/>
        <v>0</v>
      </c>
      <c r="R8068" s="24">
        <f t="shared" si="1380"/>
        <v>14025.255172313689</v>
      </c>
      <c r="S8068" s="24">
        <f t="shared" si="1381"/>
        <v>0</v>
      </c>
      <c r="T8068" s="24" t="str">
        <f t="shared" si="1382"/>
        <v>drain</v>
      </c>
      <c r="V8068" s="24">
        <f t="shared" si="1385"/>
        <v>0</v>
      </c>
      <c r="W8068" s="24">
        <f t="shared" si="1383"/>
        <v>0</v>
      </c>
      <c r="X8068" s="24">
        <f t="shared" si="1386"/>
        <v>0</v>
      </c>
      <c r="Z8068" s="24">
        <f t="shared" si="1384"/>
        <v>14025.255172313689</v>
      </c>
      <c r="AB8068" s="24">
        <f t="shared" si="1378"/>
        <v>0</v>
      </c>
    </row>
    <row r="8069" x14ac:dyDescent="0.2">
      <c r="I8069" s="25">
        <v>8064</v>
      </c>
      <c r="J8069" s="29">
        <v>0</v>
      </c>
      <c r="L8069" s="25">
        <v>16865.866155052183</v>
      </c>
      <c r="N8069" s="25">
        <v>8064</v>
      </c>
      <c r="O8069" s="25">
        <f t="shared" si="1379"/>
        <v>13408.363593266486</v>
      </c>
      <c r="P8069" s="25">
        <f t="shared" si="1376"/>
        <v>13408.363593266486</v>
      </c>
      <c r="Q8069" s="25">
        <f t="shared" si="1377"/>
        <v>0</v>
      </c>
      <c r="R8069" s="25">
        <f t="shared" si="1380"/>
        <v>13408.363593266486</v>
      </c>
      <c r="S8069" s="25">
        <f t="shared" si="1381"/>
        <v>0</v>
      </c>
      <c r="T8069" s="25" t="str">
        <f t="shared" si="1382"/>
        <v>drain</v>
      </c>
      <c r="V8069" s="25">
        <f t="shared" si="1385"/>
        <v>0</v>
      </c>
      <c r="W8069" s="25">
        <f t="shared" si="1383"/>
        <v>0</v>
      </c>
      <c r="X8069" s="25">
        <f t="shared" si="1386"/>
        <v>0</v>
      </c>
      <c r="Z8069" s="25">
        <f t="shared" si="1384"/>
        <v>13408.363593266486</v>
      </c>
      <c r="AB8069" s="25">
        <f t="shared" si="1378"/>
        <v>0</v>
      </c>
    </row>
    <row r="8070" x14ac:dyDescent="0.2">
      <c r="I8070" s="24">
        <v>8065</v>
      </c>
      <c r="J8070" s="28">
        <v>0</v>
      </c>
      <c r="L8070" s="24">
        <v>15631.495157241819</v>
      </c>
      <c r="N8070" s="24">
        <v>8065</v>
      </c>
      <c r="O8070" s="24">
        <f t="shared" si="1379"/>
        <v>12427.038650007247</v>
      </c>
      <c r="P8070" s="24">
        <f t="shared" ref="P8070:P8133" si="1387">O8070-$E$8*$E$9</f>
        <v>12427.038650007247</v>
      </c>
      <c r="Q8070" s="24">
        <f t="shared" ref="Q8070:Q8133" si="1388">J8070*$E$7</f>
        <v>0</v>
      </c>
      <c r="R8070" s="24">
        <f t="shared" si="1380"/>
        <v>12427.038650007247</v>
      </c>
      <c r="S8070" s="24">
        <f t="shared" si="1381"/>
        <v>0</v>
      </c>
      <c r="T8070" s="24" t="str">
        <f t="shared" si="1382"/>
        <v>drain</v>
      </c>
      <c r="V8070" s="24">
        <f t="shared" si="1385"/>
        <v>0</v>
      </c>
      <c r="W8070" s="24">
        <f t="shared" si="1383"/>
        <v>0</v>
      </c>
      <c r="X8070" s="24">
        <f t="shared" si="1386"/>
        <v>0</v>
      </c>
      <c r="Z8070" s="24">
        <f t="shared" si="1384"/>
        <v>12427.038650007247</v>
      </c>
      <c r="AB8070" s="24">
        <f t="shared" ref="AB8070:AB8133" si="1389">IF(T8070="charge",(S8070-V8070),0)</f>
        <v>0</v>
      </c>
    </row>
    <row r="8071" x14ac:dyDescent="0.2">
      <c r="I8071" s="25">
        <v>8066</v>
      </c>
      <c r="J8071" s="29">
        <v>0</v>
      </c>
      <c r="L8071" s="25">
        <v>14516.710211277006</v>
      </c>
      <c r="N8071" s="25">
        <v>8066</v>
      </c>
      <c r="O8071" s="25">
        <f t="shared" ref="O8071:O8134" si="1390">L8071*$O$2</f>
        <v>11540.784617965221</v>
      </c>
      <c r="P8071" s="25">
        <f t="shared" si="1387"/>
        <v>11540.784617965221</v>
      </c>
      <c r="Q8071" s="25">
        <f t="shared" si="1388"/>
        <v>0</v>
      </c>
      <c r="R8071" s="25">
        <f t="shared" ref="R8071:R8134" si="1391">IF(P8071&gt;Q8071,P8071-Q8071,0)</f>
        <v>11540.784617965221</v>
      </c>
      <c r="S8071" s="25">
        <f t="shared" ref="S8071:S8134" si="1392">IF(Q8071&gt;P8071,Q8071-P8071,0)</f>
        <v>0</v>
      </c>
      <c r="T8071" s="25" t="str">
        <f t="shared" ref="T8071:T8134" si="1393">IF(P8071&gt;Q8071,"drain","charge")</f>
        <v>drain</v>
      </c>
      <c r="V8071" s="25">
        <f t="shared" si="1385"/>
        <v>0</v>
      </c>
      <c r="W8071" s="25">
        <f t="shared" ref="W8071:W8134" si="1394">IF(W8070+S8071&gt;$E$11,$E$11,IF(T8071="charge",W8070+(S8071*$E$12),IF((W8070-R8071)&gt;0,W8070-R8071,0)))</f>
        <v>0</v>
      </c>
      <c r="X8071" s="25">
        <f t="shared" si="1386"/>
        <v>0</v>
      </c>
      <c r="Z8071" s="25">
        <f t="shared" ref="Z8071:Z8134" si="1395">R8071-X8071</f>
        <v>11540.784617965221</v>
      </c>
      <c r="AB8071" s="25">
        <f t="shared" si="1389"/>
        <v>0</v>
      </c>
    </row>
    <row r="8072" x14ac:dyDescent="0.2">
      <c r="I8072" s="24">
        <v>8067</v>
      </c>
      <c r="J8072" s="28">
        <v>0</v>
      </c>
      <c r="L8072" s="24">
        <v>13951.514816284178</v>
      </c>
      <c r="N8072" s="24">
        <v>8067</v>
      </c>
      <c r="O8072" s="24">
        <f t="shared" si="1390"/>
        <v>11091.454278945923</v>
      </c>
      <c r="P8072" s="24">
        <f t="shared" si="1387"/>
        <v>11091.454278945923</v>
      </c>
      <c r="Q8072" s="24">
        <f t="shared" si="1388"/>
        <v>0</v>
      </c>
      <c r="R8072" s="24">
        <f t="shared" si="1391"/>
        <v>11091.454278945923</v>
      </c>
      <c r="S8072" s="24">
        <f t="shared" si="1392"/>
        <v>0</v>
      </c>
      <c r="T8072" s="24" t="str">
        <f t="shared" si="1393"/>
        <v>drain</v>
      </c>
      <c r="V8072" s="24">
        <f t="shared" ref="V8072:V8135" si="1396">IF(W8072&gt;=W8071,(W8072-W8071),0)</f>
        <v>0</v>
      </c>
      <c r="W8072" s="24">
        <f t="shared" si="1394"/>
        <v>0</v>
      </c>
      <c r="X8072" s="24">
        <f t="shared" ref="X8072:X8135" si="1397">IF(T8072="drain",W8071-W8072,0)</f>
        <v>0</v>
      </c>
      <c r="Z8072" s="24">
        <f t="shared" si="1395"/>
        <v>11091.454278945923</v>
      </c>
      <c r="AB8072" s="24">
        <f t="shared" si="1389"/>
        <v>0</v>
      </c>
    </row>
    <row r="8073" x14ac:dyDescent="0.2">
      <c r="I8073" s="25">
        <v>8068</v>
      </c>
      <c r="J8073" s="29">
        <v>0</v>
      </c>
      <c r="L8073" s="25">
        <v>13783.775319862365</v>
      </c>
      <c r="N8073" s="25">
        <v>8068</v>
      </c>
      <c r="O8073" s="25">
        <f t="shared" si="1390"/>
        <v>10958.101379290581</v>
      </c>
      <c r="P8073" s="25">
        <f t="shared" si="1387"/>
        <v>10958.101379290581</v>
      </c>
      <c r="Q8073" s="25">
        <f t="shared" si="1388"/>
        <v>0</v>
      </c>
      <c r="R8073" s="25">
        <f t="shared" si="1391"/>
        <v>10958.101379290581</v>
      </c>
      <c r="S8073" s="25">
        <f t="shared" si="1392"/>
        <v>0</v>
      </c>
      <c r="T8073" s="25" t="str">
        <f t="shared" si="1393"/>
        <v>drain</v>
      </c>
      <c r="V8073" s="25">
        <f t="shared" si="1396"/>
        <v>0</v>
      </c>
      <c r="W8073" s="25">
        <f t="shared" si="1394"/>
        <v>0</v>
      </c>
      <c r="X8073" s="25">
        <f t="shared" si="1397"/>
        <v>0</v>
      </c>
      <c r="Z8073" s="25">
        <f t="shared" si="1395"/>
        <v>10958.101379290581</v>
      </c>
      <c r="AB8073" s="25">
        <f t="shared" si="1389"/>
        <v>0</v>
      </c>
    </row>
    <row r="8074" x14ac:dyDescent="0.2">
      <c r="I8074" s="24">
        <v>8069</v>
      </c>
      <c r="J8074" s="28">
        <v>0</v>
      </c>
      <c r="L8074" s="24">
        <v>13720.462745094299</v>
      </c>
      <c r="N8074" s="24">
        <v>8069</v>
      </c>
      <c r="O8074" s="24">
        <f t="shared" si="1390"/>
        <v>10907.767882349968</v>
      </c>
      <c r="P8074" s="24">
        <f t="shared" si="1387"/>
        <v>10907.767882349968</v>
      </c>
      <c r="Q8074" s="24">
        <f t="shared" si="1388"/>
        <v>0</v>
      </c>
      <c r="R8074" s="24">
        <f t="shared" si="1391"/>
        <v>10907.767882349968</v>
      </c>
      <c r="S8074" s="24">
        <f t="shared" si="1392"/>
        <v>0</v>
      </c>
      <c r="T8074" s="24" t="str">
        <f t="shared" si="1393"/>
        <v>drain</v>
      </c>
      <c r="V8074" s="24">
        <f t="shared" si="1396"/>
        <v>0</v>
      </c>
      <c r="W8074" s="24">
        <f t="shared" si="1394"/>
        <v>0</v>
      </c>
      <c r="X8074" s="24">
        <f t="shared" si="1397"/>
        <v>0</v>
      </c>
      <c r="Z8074" s="24">
        <f t="shared" si="1395"/>
        <v>10907.767882349968</v>
      </c>
      <c r="AB8074" s="24">
        <f t="shared" si="1389"/>
        <v>0</v>
      </c>
    </row>
    <row r="8075" x14ac:dyDescent="0.2">
      <c r="I8075" s="25">
        <v>8070</v>
      </c>
      <c r="J8075" s="29">
        <v>0</v>
      </c>
      <c r="L8075" s="25">
        <v>14196.43647251129</v>
      </c>
      <c r="N8075" s="25">
        <v>8070</v>
      </c>
      <c r="O8075" s="25">
        <f t="shared" si="1390"/>
        <v>11286.166995646476</v>
      </c>
      <c r="P8075" s="25">
        <f t="shared" si="1387"/>
        <v>11286.166995646476</v>
      </c>
      <c r="Q8075" s="25">
        <f t="shared" si="1388"/>
        <v>0</v>
      </c>
      <c r="R8075" s="25">
        <f t="shared" si="1391"/>
        <v>11286.166995646476</v>
      </c>
      <c r="S8075" s="25">
        <f t="shared" si="1392"/>
        <v>0</v>
      </c>
      <c r="T8075" s="25" t="str">
        <f t="shared" si="1393"/>
        <v>drain</v>
      </c>
      <c r="V8075" s="25">
        <f t="shared" si="1396"/>
        <v>0</v>
      </c>
      <c r="W8075" s="25">
        <f t="shared" si="1394"/>
        <v>0</v>
      </c>
      <c r="X8075" s="25">
        <f t="shared" si="1397"/>
        <v>0</v>
      </c>
      <c r="Z8075" s="25">
        <f t="shared" si="1395"/>
        <v>11286.166995646476</v>
      </c>
      <c r="AB8075" s="25">
        <f t="shared" si="1389"/>
        <v>0</v>
      </c>
    </row>
    <row r="8076" x14ac:dyDescent="0.2">
      <c r="I8076" s="24">
        <v>8071</v>
      </c>
      <c r="J8076" s="28">
        <v>0</v>
      </c>
      <c r="L8076" s="24">
        <v>14736.122886466979</v>
      </c>
      <c r="N8076" s="24">
        <v>8071</v>
      </c>
      <c r="O8076" s="24">
        <f t="shared" si="1390"/>
        <v>11715.21769474125</v>
      </c>
      <c r="P8076" s="24">
        <f t="shared" si="1387"/>
        <v>11715.21769474125</v>
      </c>
      <c r="Q8076" s="24">
        <f t="shared" si="1388"/>
        <v>0</v>
      </c>
      <c r="R8076" s="24">
        <f t="shared" si="1391"/>
        <v>11715.21769474125</v>
      </c>
      <c r="S8076" s="24">
        <f t="shared" si="1392"/>
        <v>0</v>
      </c>
      <c r="T8076" s="24" t="str">
        <f t="shared" si="1393"/>
        <v>drain</v>
      </c>
      <c r="V8076" s="24">
        <f t="shared" si="1396"/>
        <v>0</v>
      </c>
      <c r="W8076" s="24">
        <f t="shared" si="1394"/>
        <v>0</v>
      </c>
      <c r="X8076" s="24">
        <f t="shared" si="1397"/>
        <v>0</v>
      </c>
      <c r="Z8076" s="24">
        <f t="shared" si="1395"/>
        <v>11715.21769474125</v>
      </c>
      <c r="AB8076" s="24">
        <f t="shared" si="1389"/>
        <v>0</v>
      </c>
    </row>
    <row r="8077" x14ac:dyDescent="0.2">
      <c r="I8077" s="25">
        <v>8072</v>
      </c>
      <c r="J8077" s="29">
        <v>1.1341505E-2</v>
      </c>
      <c r="L8077" s="25">
        <v>14311.754493010043</v>
      </c>
      <c r="N8077" s="25">
        <v>8072</v>
      </c>
      <c r="O8077" s="25">
        <f t="shared" si="1390"/>
        <v>11377.844821942985</v>
      </c>
      <c r="P8077" s="25">
        <f t="shared" si="1387"/>
        <v>11377.844821942985</v>
      </c>
      <c r="Q8077" s="25">
        <f t="shared" si="1388"/>
        <v>907.32039999999995</v>
      </c>
      <c r="R8077" s="25">
        <f t="shared" si="1391"/>
        <v>10470.524421942984</v>
      </c>
      <c r="S8077" s="25">
        <f t="shared" si="1392"/>
        <v>0</v>
      </c>
      <c r="T8077" s="25" t="str">
        <f t="shared" si="1393"/>
        <v>drain</v>
      </c>
      <c r="V8077" s="25">
        <f t="shared" si="1396"/>
        <v>0</v>
      </c>
      <c r="W8077" s="25">
        <f t="shared" si="1394"/>
        <v>0</v>
      </c>
      <c r="X8077" s="25">
        <f t="shared" si="1397"/>
        <v>0</v>
      </c>
      <c r="Z8077" s="25">
        <f t="shared" si="1395"/>
        <v>10470.524421942984</v>
      </c>
      <c r="AB8077" s="25">
        <f t="shared" si="1389"/>
        <v>0</v>
      </c>
    </row>
    <row r="8078" x14ac:dyDescent="0.2">
      <c r="I8078" s="24">
        <v>8073</v>
      </c>
      <c r="J8078" s="28">
        <v>0.30349320500000004</v>
      </c>
      <c r="L8078" s="24">
        <v>15642.3222284317</v>
      </c>
      <c r="N8078" s="24">
        <v>8073</v>
      </c>
      <c r="O8078" s="24">
        <f t="shared" si="1390"/>
        <v>12435.646171603203</v>
      </c>
      <c r="P8078" s="24">
        <f t="shared" si="1387"/>
        <v>12435.646171603203</v>
      </c>
      <c r="Q8078" s="24">
        <f t="shared" si="1388"/>
        <v>24279.456400000003</v>
      </c>
      <c r="R8078" s="24">
        <f t="shared" si="1391"/>
        <v>0</v>
      </c>
      <c r="S8078" s="24">
        <f t="shared" si="1392"/>
        <v>11843.8102283968</v>
      </c>
      <c r="T8078" s="24" t="str">
        <f t="shared" si="1393"/>
        <v>charge</v>
      </c>
      <c r="V8078" s="24">
        <f t="shared" si="1396"/>
        <v>4000</v>
      </c>
      <c r="W8078" s="24">
        <f t="shared" si="1394"/>
        <v>4000</v>
      </c>
      <c r="X8078" s="24">
        <f t="shared" si="1397"/>
        <v>0</v>
      </c>
      <c r="Z8078" s="24">
        <f t="shared" si="1395"/>
        <v>0</v>
      </c>
      <c r="AB8078" s="24">
        <f t="shared" si="1389"/>
        <v>7843.8102283968001</v>
      </c>
    </row>
    <row r="8079" x14ac:dyDescent="0.2">
      <c r="I8079" s="25">
        <v>8074</v>
      </c>
      <c r="J8079" s="29">
        <v>0.46384065299999999</v>
      </c>
      <c r="L8079" s="25">
        <v>16335.695720863341</v>
      </c>
      <c r="N8079" s="25">
        <v>8074</v>
      </c>
      <c r="O8079" s="25">
        <f t="shared" si="1390"/>
        <v>12986.878098086358</v>
      </c>
      <c r="P8079" s="25">
        <f t="shared" si="1387"/>
        <v>12986.878098086358</v>
      </c>
      <c r="Q8079" s="25">
        <f t="shared" si="1388"/>
        <v>37107.252240000002</v>
      </c>
      <c r="R8079" s="25">
        <f t="shared" si="1391"/>
        <v>0</v>
      </c>
      <c r="S8079" s="25">
        <f t="shared" si="1392"/>
        <v>24120.374141913642</v>
      </c>
      <c r="T8079" s="25" t="str">
        <f t="shared" si="1393"/>
        <v>charge</v>
      </c>
      <c r="V8079" s="25">
        <f t="shared" si="1396"/>
        <v>0</v>
      </c>
      <c r="W8079" s="25">
        <f t="shared" si="1394"/>
        <v>4000</v>
      </c>
      <c r="X8079" s="25">
        <f t="shared" si="1397"/>
        <v>0</v>
      </c>
      <c r="Z8079" s="25">
        <f t="shared" si="1395"/>
        <v>0</v>
      </c>
      <c r="AB8079" s="25">
        <f t="shared" si="1389"/>
        <v>24120.374141913642</v>
      </c>
    </row>
    <row r="8080" x14ac:dyDescent="0.2">
      <c r="I8080" s="24">
        <v>8075</v>
      </c>
      <c r="J8080" s="28">
        <v>0.53184821800000004</v>
      </c>
      <c r="L8080" s="24">
        <v>17229.017757701873</v>
      </c>
      <c r="N8080" s="24">
        <v>8075</v>
      </c>
      <c r="O8080" s="24">
        <f t="shared" si="1390"/>
        <v>13697.06911737299</v>
      </c>
      <c r="P8080" s="24">
        <f t="shared" si="1387"/>
        <v>13697.06911737299</v>
      </c>
      <c r="Q8080" s="24">
        <f t="shared" si="1388"/>
        <v>42547.85744</v>
      </c>
      <c r="R8080" s="24">
        <f t="shared" si="1391"/>
        <v>0</v>
      </c>
      <c r="S8080" s="24">
        <f t="shared" si="1392"/>
        <v>28850.78832262701</v>
      </c>
      <c r="T8080" s="24" t="str">
        <f t="shared" si="1393"/>
        <v>charge</v>
      </c>
      <c r="V8080" s="24">
        <f t="shared" si="1396"/>
        <v>0</v>
      </c>
      <c r="W8080" s="24">
        <f t="shared" si="1394"/>
        <v>4000</v>
      </c>
      <c r="X8080" s="24">
        <f t="shared" si="1397"/>
        <v>0</v>
      </c>
      <c r="Z8080" s="24">
        <f t="shared" si="1395"/>
        <v>0</v>
      </c>
      <c r="AB8080" s="24">
        <f t="shared" si="1389"/>
        <v>28850.78832262701</v>
      </c>
    </row>
    <row r="8081" x14ac:dyDescent="0.2">
      <c r="I8081" s="25">
        <v>8076</v>
      </c>
      <c r="J8081" s="29">
        <v>0.55620702</v>
      </c>
      <c r="L8081" s="25">
        <v>17648.697012329099</v>
      </c>
      <c r="N8081" s="25">
        <v>8076</v>
      </c>
      <c r="O8081" s="25">
        <f t="shared" si="1390"/>
        <v>14030.714124801634</v>
      </c>
      <c r="P8081" s="25">
        <f t="shared" si="1387"/>
        <v>14030.714124801634</v>
      </c>
      <c r="Q8081" s="25">
        <f t="shared" si="1388"/>
        <v>44496.561600000001</v>
      </c>
      <c r="R8081" s="25">
        <f t="shared" si="1391"/>
        <v>0</v>
      </c>
      <c r="S8081" s="25">
        <f t="shared" si="1392"/>
        <v>30465.847475198367</v>
      </c>
      <c r="T8081" s="25" t="str">
        <f t="shared" si="1393"/>
        <v>charge</v>
      </c>
      <c r="V8081" s="25">
        <f t="shared" si="1396"/>
        <v>0</v>
      </c>
      <c r="W8081" s="25">
        <f t="shared" si="1394"/>
        <v>4000</v>
      </c>
      <c r="X8081" s="25">
        <f t="shared" si="1397"/>
        <v>0</v>
      </c>
      <c r="Z8081" s="25">
        <f t="shared" si="1395"/>
        <v>0</v>
      </c>
      <c r="AB8081" s="25">
        <f t="shared" si="1389"/>
        <v>30465.847475198367</v>
      </c>
    </row>
    <row r="8082" x14ac:dyDescent="0.2">
      <c r="I8082" s="24">
        <v>8077</v>
      </c>
      <c r="J8082" s="28">
        <v>0.57557001899999993</v>
      </c>
      <c r="L8082" s="24">
        <v>17766.872758579251</v>
      </c>
      <c r="N8082" s="24">
        <v>8077</v>
      </c>
      <c r="O8082" s="24">
        <f t="shared" si="1390"/>
        <v>14124.663843070506</v>
      </c>
      <c r="P8082" s="24">
        <f t="shared" si="1387"/>
        <v>14124.663843070506</v>
      </c>
      <c r="Q8082" s="24">
        <f t="shared" si="1388"/>
        <v>46045.601519999997</v>
      </c>
      <c r="R8082" s="24">
        <f t="shared" si="1391"/>
        <v>0</v>
      </c>
      <c r="S8082" s="24">
        <f t="shared" si="1392"/>
        <v>31920.93767692949</v>
      </c>
      <c r="T8082" s="24" t="str">
        <f t="shared" si="1393"/>
        <v>charge</v>
      </c>
      <c r="V8082" s="24">
        <f t="shared" si="1396"/>
        <v>0</v>
      </c>
      <c r="W8082" s="24">
        <f t="shared" si="1394"/>
        <v>4000</v>
      </c>
      <c r="X8082" s="24">
        <f t="shared" si="1397"/>
        <v>0</v>
      </c>
      <c r="Z8082" s="24">
        <f t="shared" si="1395"/>
        <v>0</v>
      </c>
      <c r="AB8082" s="24">
        <f t="shared" si="1389"/>
        <v>31920.93767692949</v>
      </c>
    </row>
    <row r="8083" x14ac:dyDescent="0.2">
      <c r="I8083" s="25">
        <v>8078</v>
      </c>
      <c r="J8083" s="29">
        <v>0.56367500600000009</v>
      </c>
      <c r="L8083" s="25">
        <v>17579.652689266204</v>
      </c>
      <c r="N8083" s="25">
        <v>8078</v>
      </c>
      <c r="O8083" s="25">
        <f t="shared" si="1390"/>
        <v>13975.823887966633</v>
      </c>
      <c r="P8083" s="25">
        <f t="shared" si="1387"/>
        <v>13975.823887966633</v>
      </c>
      <c r="Q8083" s="25">
        <f t="shared" si="1388"/>
        <v>45094.00048000001</v>
      </c>
      <c r="R8083" s="25">
        <f t="shared" si="1391"/>
        <v>0</v>
      </c>
      <c r="S8083" s="25">
        <f t="shared" si="1392"/>
        <v>31118.176592033378</v>
      </c>
      <c r="T8083" s="25" t="str">
        <f t="shared" si="1393"/>
        <v>charge</v>
      </c>
      <c r="V8083" s="25">
        <f t="shared" si="1396"/>
        <v>0</v>
      </c>
      <c r="W8083" s="25">
        <f t="shared" si="1394"/>
        <v>4000</v>
      </c>
      <c r="X8083" s="25">
        <f t="shared" si="1397"/>
        <v>0</v>
      </c>
      <c r="Z8083" s="25">
        <f t="shared" si="1395"/>
        <v>0</v>
      </c>
      <c r="AB8083" s="25">
        <f t="shared" si="1389"/>
        <v>31118.176592033378</v>
      </c>
    </row>
    <row r="8084" x14ac:dyDescent="0.2">
      <c r="I8084" s="24">
        <v>8079</v>
      </c>
      <c r="J8084" s="28">
        <v>0.51727845000000006</v>
      </c>
      <c r="L8084" s="24">
        <v>17740.443091869354</v>
      </c>
      <c r="N8084" s="24">
        <v>8079</v>
      </c>
      <c r="O8084" s="24">
        <f t="shared" si="1390"/>
        <v>14103.652258036138</v>
      </c>
      <c r="P8084" s="24">
        <f t="shared" si="1387"/>
        <v>14103.652258036138</v>
      </c>
      <c r="Q8084" s="24">
        <f t="shared" si="1388"/>
        <v>41382.276000000005</v>
      </c>
      <c r="R8084" s="24">
        <f t="shared" si="1391"/>
        <v>0</v>
      </c>
      <c r="S8084" s="24">
        <f t="shared" si="1392"/>
        <v>27278.623741963867</v>
      </c>
      <c r="T8084" s="24" t="str">
        <f t="shared" si="1393"/>
        <v>charge</v>
      </c>
      <c r="V8084" s="24">
        <f t="shared" si="1396"/>
        <v>0</v>
      </c>
      <c r="W8084" s="24">
        <f t="shared" si="1394"/>
        <v>4000</v>
      </c>
      <c r="X8084" s="24">
        <f t="shared" si="1397"/>
        <v>0</v>
      </c>
      <c r="Z8084" s="24">
        <f t="shared" si="1395"/>
        <v>0</v>
      </c>
      <c r="AB8084" s="24">
        <f t="shared" si="1389"/>
        <v>27278.623741963867</v>
      </c>
    </row>
    <row r="8085" x14ac:dyDescent="0.2">
      <c r="I8085" s="25">
        <v>8080</v>
      </c>
      <c r="J8085" s="29">
        <v>0.40251962499999999</v>
      </c>
      <c r="L8085" s="25">
        <v>18346.158013725279</v>
      </c>
      <c r="N8085" s="25">
        <v>8080</v>
      </c>
      <c r="O8085" s="25">
        <f t="shared" si="1390"/>
        <v>14585.195620911598</v>
      </c>
      <c r="P8085" s="25">
        <f t="shared" si="1387"/>
        <v>14585.195620911598</v>
      </c>
      <c r="Q8085" s="25">
        <f t="shared" si="1388"/>
        <v>32201.57</v>
      </c>
      <c r="R8085" s="25">
        <f t="shared" si="1391"/>
        <v>0</v>
      </c>
      <c r="S8085" s="25">
        <f t="shared" si="1392"/>
        <v>17616.374379088404</v>
      </c>
      <c r="T8085" s="25" t="str">
        <f t="shared" si="1393"/>
        <v>charge</v>
      </c>
      <c r="V8085" s="25">
        <f t="shared" si="1396"/>
        <v>0</v>
      </c>
      <c r="W8085" s="25">
        <f t="shared" si="1394"/>
        <v>4000</v>
      </c>
      <c r="X8085" s="25">
        <f t="shared" si="1397"/>
        <v>0</v>
      </c>
      <c r="Z8085" s="25">
        <f t="shared" si="1395"/>
        <v>0</v>
      </c>
      <c r="AB8085" s="25">
        <f t="shared" si="1389"/>
        <v>17616.374379088404</v>
      </c>
    </row>
    <row r="8086" x14ac:dyDescent="0.2">
      <c r="I8086" s="24">
        <v>8081</v>
      </c>
      <c r="J8086" s="28">
        <v>8.6481808999999993E-2</v>
      </c>
      <c r="L8086" s="24">
        <v>19175.533215332031</v>
      </c>
      <c r="N8086" s="24">
        <v>8081</v>
      </c>
      <c r="O8086" s="24">
        <f t="shared" si="1390"/>
        <v>15244.548906188966</v>
      </c>
      <c r="P8086" s="24">
        <f t="shared" si="1387"/>
        <v>15244.548906188966</v>
      </c>
      <c r="Q8086" s="24">
        <f t="shared" si="1388"/>
        <v>6918.5447199999999</v>
      </c>
      <c r="R8086" s="24">
        <f t="shared" si="1391"/>
        <v>8326.0041861889658</v>
      </c>
      <c r="S8086" s="24">
        <f t="shared" si="1392"/>
        <v>0</v>
      </c>
      <c r="T8086" s="24" t="str">
        <f t="shared" si="1393"/>
        <v>drain</v>
      </c>
      <c r="V8086" s="24">
        <f t="shared" si="1396"/>
        <v>0</v>
      </c>
      <c r="W8086" s="24">
        <f t="shared" si="1394"/>
        <v>0</v>
      </c>
      <c r="X8086" s="24">
        <f t="shared" si="1397"/>
        <v>4000</v>
      </c>
      <c r="Z8086" s="24">
        <f t="shared" si="1395"/>
        <v>4326.0041861889658</v>
      </c>
      <c r="AB8086" s="24">
        <f t="shared" si="1389"/>
        <v>0</v>
      </c>
    </row>
    <row r="8087" x14ac:dyDescent="0.2">
      <c r="I8087" s="25">
        <v>8082</v>
      </c>
      <c r="J8087" s="29">
        <v>0</v>
      </c>
      <c r="L8087" s="25">
        <v>18724.675729370116</v>
      </c>
      <c r="N8087" s="25">
        <v>8082</v>
      </c>
      <c r="O8087" s="25">
        <f t="shared" si="1390"/>
        <v>14886.117204849243</v>
      </c>
      <c r="P8087" s="25">
        <f t="shared" si="1387"/>
        <v>14886.117204849243</v>
      </c>
      <c r="Q8087" s="25">
        <f t="shared" si="1388"/>
        <v>0</v>
      </c>
      <c r="R8087" s="25">
        <f t="shared" si="1391"/>
        <v>14886.117204849243</v>
      </c>
      <c r="S8087" s="25">
        <f t="shared" si="1392"/>
        <v>0</v>
      </c>
      <c r="T8087" s="25" t="str">
        <f t="shared" si="1393"/>
        <v>drain</v>
      </c>
      <c r="V8087" s="25">
        <f t="shared" si="1396"/>
        <v>0</v>
      </c>
      <c r="W8087" s="25">
        <f t="shared" si="1394"/>
        <v>0</v>
      </c>
      <c r="X8087" s="25">
        <f t="shared" si="1397"/>
        <v>0</v>
      </c>
      <c r="Z8087" s="25">
        <f t="shared" si="1395"/>
        <v>14886.117204849243</v>
      </c>
      <c r="AB8087" s="25">
        <f t="shared" si="1389"/>
        <v>0</v>
      </c>
    </row>
    <row r="8088" x14ac:dyDescent="0.2">
      <c r="I8088" s="24">
        <v>8083</v>
      </c>
      <c r="J8088" s="28">
        <v>0</v>
      </c>
      <c r="L8088" s="24">
        <v>18671.192782497405</v>
      </c>
      <c r="N8088" s="24">
        <v>8083</v>
      </c>
      <c r="O8088" s="24">
        <f t="shared" si="1390"/>
        <v>14843.598262085437</v>
      </c>
      <c r="P8088" s="24">
        <f t="shared" si="1387"/>
        <v>14843.598262085437</v>
      </c>
      <c r="Q8088" s="24">
        <f t="shared" si="1388"/>
        <v>0</v>
      </c>
      <c r="R8088" s="24">
        <f t="shared" si="1391"/>
        <v>14843.598262085437</v>
      </c>
      <c r="S8088" s="24">
        <f t="shared" si="1392"/>
        <v>0</v>
      </c>
      <c r="T8088" s="24" t="str">
        <f t="shared" si="1393"/>
        <v>drain</v>
      </c>
      <c r="V8088" s="24">
        <f t="shared" si="1396"/>
        <v>0</v>
      </c>
      <c r="W8088" s="24">
        <f t="shared" si="1394"/>
        <v>0</v>
      </c>
      <c r="X8088" s="24">
        <f t="shared" si="1397"/>
        <v>0</v>
      </c>
      <c r="Z8088" s="24">
        <f t="shared" si="1395"/>
        <v>14843.598262085437</v>
      </c>
      <c r="AB8088" s="24">
        <f t="shared" si="1389"/>
        <v>0</v>
      </c>
    </row>
    <row r="8089" x14ac:dyDescent="0.2">
      <c r="I8089" s="25">
        <v>8084</v>
      </c>
      <c r="J8089" s="29">
        <v>0</v>
      </c>
      <c r="L8089" s="25">
        <v>17877.41990842819</v>
      </c>
      <c r="N8089" s="25">
        <v>8084</v>
      </c>
      <c r="O8089" s="25">
        <f t="shared" si="1390"/>
        <v>14212.548827200411</v>
      </c>
      <c r="P8089" s="25">
        <f t="shared" si="1387"/>
        <v>14212.548827200411</v>
      </c>
      <c r="Q8089" s="25">
        <f t="shared" si="1388"/>
        <v>0</v>
      </c>
      <c r="R8089" s="25">
        <f t="shared" si="1391"/>
        <v>14212.548827200411</v>
      </c>
      <c r="S8089" s="25">
        <f t="shared" si="1392"/>
        <v>0</v>
      </c>
      <c r="T8089" s="25" t="str">
        <f t="shared" si="1393"/>
        <v>drain</v>
      </c>
      <c r="V8089" s="25">
        <f t="shared" si="1396"/>
        <v>0</v>
      </c>
      <c r="W8089" s="25">
        <f t="shared" si="1394"/>
        <v>0</v>
      </c>
      <c r="X8089" s="25">
        <f t="shared" si="1397"/>
        <v>0</v>
      </c>
      <c r="Z8089" s="25">
        <f t="shared" si="1395"/>
        <v>14212.548827200411</v>
      </c>
      <c r="AB8089" s="25">
        <f t="shared" si="1389"/>
        <v>0</v>
      </c>
    </row>
    <row r="8090" x14ac:dyDescent="0.2">
      <c r="I8090" s="24">
        <v>8085</v>
      </c>
      <c r="J8090" s="28">
        <v>0</v>
      </c>
      <c r="L8090" s="24">
        <v>17171.2176738739</v>
      </c>
      <c r="N8090" s="24">
        <v>8085</v>
      </c>
      <c r="O8090" s="24">
        <f t="shared" si="1390"/>
        <v>13651.11805072975</v>
      </c>
      <c r="P8090" s="24">
        <f t="shared" si="1387"/>
        <v>13651.11805072975</v>
      </c>
      <c r="Q8090" s="24">
        <f t="shared" si="1388"/>
        <v>0</v>
      </c>
      <c r="R8090" s="24">
        <f t="shared" si="1391"/>
        <v>13651.11805072975</v>
      </c>
      <c r="S8090" s="24">
        <f t="shared" si="1392"/>
        <v>0</v>
      </c>
      <c r="T8090" s="24" t="str">
        <f t="shared" si="1393"/>
        <v>drain</v>
      </c>
      <c r="V8090" s="24">
        <f t="shared" si="1396"/>
        <v>0</v>
      </c>
      <c r="W8090" s="24">
        <f t="shared" si="1394"/>
        <v>0</v>
      </c>
      <c r="X8090" s="24">
        <f t="shared" si="1397"/>
        <v>0</v>
      </c>
      <c r="Z8090" s="24">
        <f t="shared" si="1395"/>
        <v>13651.11805072975</v>
      </c>
      <c r="AB8090" s="24">
        <f t="shared" si="1389"/>
        <v>0</v>
      </c>
    </row>
    <row r="8091" x14ac:dyDescent="0.2">
      <c r="I8091" s="25">
        <v>8086</v>
      </c>
      <c r="J8091" s="29">
        <v>0</v>
      </c>
      <c r="L8091" s="25">
        <v>16886.15620346069</v>
      </c>
      <c r="N8091" s="25">
        <v>8086</v>
      </c>
      <c r="O8091" s="25">
        <f t="shared" si="1390"/>
        <v>13424.49418175125</v>
      </c>
      <c r="P8091" s="25">
        <f t="shared" si="1387"/>
        <v>13424.49418175125</v>
      </c>
      <c r="Q8091" s="25">
        <f t="shared" si="1388"/>
        <v>0</v>
      </c>
      <c r="R8091" s="25">
        <f t="shared" si="1391"/>
        <v>13424.49418175125</v>
      </c>
      <c r="S8091" s="25">
        <f t="shared" si="1392"/>
        <v>0</v>
      </c>
      <c r="T8091" s="25" t="str">
        <f t="shared" si="1393"/>
        <v>drain</v>
      </c>
      <c r="V8091" s="25">
        <f t="shared" si="1396"/>
        <v>0</v>
      </c>
      <c r="W8091" s="25">
        <f t="shared" si="1394"/>
        <v>0</v>
      </c>
      <c r="X8091" s="25">
        <f t="shared" si="1397"/>
        <v>0</v>
      </c>
      <c r="Z8091" s="25">
        <f t="shared" si="1395"/>
        <v>13424.49418175125</v>
      </c>
      <c r="AB8091" s="25">
        <f t="shared" si="1389"/>
        <v>0</v>
      </c>
    </row>
    <row r="8092" x14ac:dyDescent="0.2">
      <c r="I8092" s="24">
        <v>8087</v>
      </c>
      <c r="J8092" s="28">
        <v>0</v>
      </c>
      <c r="L8092" s="24">
        <v>16313.208236026763</v>
      </c>
      <c r="N8092" s="24">
        <v>8087</v>
      </c>
      <c r="O8092" s="24">
        <f t="shared" si="1390"/>
        <v>12969.000547641277</v>
      </c>
      <c r="P8092" s="24">
        <f t="shared" si="1387"/>
        <v>12969.000547641277</v>
      </c>
      <c r="Q8092" s="24">
        <f t="shared" si="1388"/>
        <v>0</v>
      </c>
      <c r="R8092" s="24">
        <f t="shared" si="1391"/>
        <v>12969.000547641277</v>
      </c>
      <c r="S8092" s="24">
        <f t="shared" si="1392"/>
        <v>0</v>
      </c>
      <c r="T8092" s="24" t="str">
        <f t="shared" si="1393"/>
        <v>drain</v>
      </c>
      <c r="V8092" s="24">
        <f t="shared" si="1396"/>
        <v>0</v>
      </c>
      <c r="W8092" s="24">
        <f t="shared" si="1394"/>
        <v>0</v>
      </c>
      <c r="X8092" s="24">
        <f t="shared" si="1397"/>
        <v>0</v>
      </c>
      <c r="Z8092" s="24">
        <f t="shared" si="1395"/>
        <v>12969.000547641277</v>
      </c>
      <c r="AB8092" s="24">
        <f t="shared" si="1389"/>
        <v>0</v>
      </c>
    </row>
    <row r="8093" x14ac:dyDescent="0.2">
      <c r="I8093" s="25">
        <v>8088</v>
      </c>
      <c r="J8093" s="29">
        <v>0</v>
      </c>
      <c r="L8093" s="25">
        <v>15495.972333240508</v>
      </c>
      <c r="N8093" s="25">
        <v>8088</v>
      </c>
      <c r="O8093" s="25">
        <f t="shared" si="1390"/>
        <v>12319.298004926204</v>
      </c>
      <c r="P8093" s="25">
        <f t="shared" si="1387"/>
        <v>12319.298004926204</v>
      </c>
      <c r="Q8093" s="25">
        <f t="shared" si="1388"/>
        <v>0</v>
      </c>
      <c r="R8093" s="25">
        <f t="shared" si="1391"/>
        <v>12319.298004926204</v>
      </c>
      <c r="S8093" s="25">
        <f t="shared" si="1392"/>
        <v>0</v>
      </c>
      <c r="T8093" s="25" t="str">
        <f t="shared" si="1393"/>
        <v>drain</v>
      </c>
      <c r="V8093" s="25">
        <f t="shared" si="1396"/>
        <v>0</v>
      </c>
      <c r="W8093" s="25">
        <f t="shared" si="1394"/>
        <v>0</v>
      </c>
      <c r="X8093" s="25">
        <f t="shared" si="1397"/>
        <v>0</v>
      </c>
      <c r="Z8093" s="25">
        <f t="shared" si="1395"/>
        <v>12319.298004926204</v>
      </c>
      <c r="AB8093" s="25">
        <f t="shared" si="1389"/>
        <v>0</v>
      </c>
    </row>
    <row r="8094" x14ac:dyDescent="0.2">
      <c r="I8094" s="24">
        <v>8089</v>
      </c>
      <c r="J8094" s="28">
        <v>0</v>
      </c>
      <c r="L8094" s="24">
        <v>14455.37663373947</v>
      </c>
      <c r="N8094" s="24">
        <v>8089</v>
      </c>
      <c r="O8094" s="24">
        <f t="shared" si="1390"/>
        <v>11492.024423822879</v>
      </c>
      <c r="P8094" s="24">
        <f t="shared" si="1387"/>
        <v>11492.024423822879</v>
      </c>
      <c r="Q8094" s="24">
        <f t="shared" si="1388"/>
        <v>0</v>
      </c>
      <c r="R8094" s="24">
        <f t="shared" si="1391"/>
        <v>11492.024423822879</v>
      </c>
      <c r="S8094" s="24">
        <f t="shared" si="1392"/>
        <v>0</v>
      </c>
      <c r="T8094" s="24" t="str">
        <f t="shared" si="1393"/>
        <v>drain</v>
      </c>
      <c r="V8094" s="24">
        <f t="shared" si="1396"/>
        <v>0</v>
      </c>
      <c r="W8094" s="24">
        <f t="shared" si="1394"/>
        <v>0</v>
      </c>
      <c r="X8094" s="24">
        <f t="shared" si="1397"/>
        <v>0</v>
      </c>
      <c r="Z8094" s="24">
        <f t="shared" si="1395"/>
        <v>11492.024423822879</v>
      </c>
      <c r="AB8094" s="24">
        <f t="shared" si="1389"/>
        <v>0</v>
      </c>
    </row>
    <row r="8095" x14ac:dyDescent="0.2">
      <c r="I8095" s="25">
        <v>8090</v>
      </c>
      <c r="J8095" s="29">
        <v>0</v>
      </c>
      <c r="L8095" s="25">
        <v>13576.887144184111</v>
      </c>
      <c r="N8095" s="25">
        <v>8090</v>
      </c>
      <c r="O8095" s="25">
        <f t="shared" si="1390"/>
        <v>10793.625279626369</v>
      </c>
      <c r="P8095" s="25">
        <f t="shared" si="1387"/>
        <v>10793.625279626369</v>
      </c>
      <c r="Q8095" s="25">
        <f t="shared" si="1388"/>
        <v>0</v>
      </c>
      <c r="R8095" s="25">
        <f t="shared" si="1391"/>
        <v>10793.625279626369</v>
      </c>
      <c r="S8095" s="25">
        <f t="shared" si="1392"/>
        <v>0</v>
      </c>
      <c r="T8095" s="25" t="str">
        <f t="shared" si="1393"/>
        <v>drain</v>
      </c>
      <c r="V8095" s="25">
        <f t="shared" si="1396"/>
        <v>0</v>
      </c>
      <c r="W8095" s="25">
        <f t="shared" si="1394"/>
        <v>0</v>
      </c>
      <c r="X8095" s="25">
        <f t="shared" si="1397"/>
        <v>0</v>
      </c>
      <c r="Z8095" s="25">
        <f t="shared" si="1395"/>
        <v>10793.625279626369</v>
      </c>
      <c r="AB8095" s="25">
        <f t="shared" si="1389"/>
        <v>0</v>
      </c>
    </row>
    <row r="8096" x14ac:dyDescent="0.2">
      <c r="I8096" s="24">
        <v>8091</v>
      </c>
      <c r="J8096" s="28">
        <v>0</v>
      </c>
      <c r="L8096" s="24">
        <v>13348.16448278427</v>
      </c>
      <c r="N8096" s="24">
        <v>8091</v>
      </c>
      <c r="O8096" s="24">
        <f t="shared" si="1390"/>
        <v>10611.790763813495</v>
      </c>
      <c r="P8096" s="24">
        <f t="shared" si="1387"/>
        <v>10611.790763813495</v>
      </c>
      <c r="Q8096" s="24">
        <f t="shared" si="1388"/>
        <v>0</v>
      </c>
      <c r="R8096" s="24">
        <f t="shared" si="1391"/>
        <v>10611.790763813495</v>
      </c>
      <c r="S8096" s="24">
        <f t="shared" si="1392"/>
        <v>0</v>
      </c>
      <c r="T8096" s="24" t="str">
        <f t="shared" si="1393"/>
        <v>drain</v>
      </c>
      <c r="V8096" s="24">
        <f t="shared" si="1396"/>
        <v>0</v>
      </c>
      <c r="W8096" s="24">
        <f t="shared" si="1394"/>
        <v>0</v>
      </c>
      <c r="X8096" s="24">
        <f t="shared" si="1397"/>
        <v>0</v>
      </c>
      <c r="Z8096" s="24">
        <f t="shared" si="1395"/>
        <v>10611.790763813495</v>
      </c>
      <c r="AB8096" s="24">
        <f t="shared" si="1389"/>
        <v>0</v>
      </c>
    </row>
    <row r="8097" x14ac:dyDescent="0.2">
      <c r="I8097" s="25">
        <v>8092</v>
      </c>
      <c r="J8097" s="29">
        <v>0</v>
      </c>
      <c r="L8097" s="25">
        <v>13047.991530513762</v>
      </c>
      <c r="N8097" s="25">
        <v>8092</v>
      </c>
      <c r="O8097" s="25">
        <f t="shared" si="1390"/>
        <v>10373.153266758442</v>
      </c>
      <c r="P8097" s="25">
        <f t="shared" si="1387"/>
        <v>10373.153266758442</v>
      </c>
      <c r="Q8097" s="25">
        <f t="shared" si="1388"/>
        <v>0</v>
      </c>
      <c r="R8097" s="25">
        <f t="shared" si="1391"/>
        <v>10373.153266758442</v>
      </c>
      <c r="S8097" s="25">
        <f t="shared" si="1392"/>
        <v>0</v>
      </c>
      <c r="T8097" s="25" t="str">
        <f t="shared" si="1393"/>
        <v>drain</v>
      </c>
      <c r="V8097" s="25">
        <f t="shared" si="1396"/>
        <v>0</v>
      </c>
      <c r="W8097" s="25">
        <f t="shared" si="1394"/>
        <v>0</v>
      </c>
      <c r="X8097" s="25">
        <f t="shared" si="1397"/>
        <v>0</v>
      </c>
      <c r="Z8097" s="25">
        <f t="shared" si="1395"/>
        <v>10373.153266758442</v>
      </c>
      <c r="AB8097" s="25">
        <f t="shared" si="1389"/>
        <v>0</v>
      </c>
    </row>
    <row r="8098" x14ac:dyDescent="0.2">
      <c r="I8098" s="24">
        <v>8093</v>
      </c>
      <c r="J8098" s="28">
        <v>0</v>
      </c>
      <c r="L8098" s="24">
        <v>13012.046055126189</v>
      </c>
      <c r="N8098" s="24">
        <v>8093</v>
      </c>
      <c r="O8098" s="24">
        <f t="shared" si="1390"/>
        <v>10344.57661382532</v>
      </c>
      <c r="P8098" s="24">
        <f t="shared" si="1387"/>
        <v>10344.57661382532</v>
      </c>
      <c r="Q8098" s="24">
        <f t="shared" si="1388"/>
        <v>0</v>
      </c>
      <c r="R8098" s="24">
        <f t="shared" si="1391"/>
        <v>10344.57661382532</v>
      </c>
      <c r="S8098" s="24">
        <f t="shared" si="1392"/>
        <v>0</v>
      </c>
      <c r="T8098" s="24" t="str">
        <f t="shared" si="1393"/>
        <v>drain</v>
      </c>
      <c r="V8098" s="24">
        <f t="shared" si="1396"/>
        <v>0</v>
      </c>
      <c r="W8098" s="24">
        <f t="shared" si="1394"/>
        <v>0</v>
      </c>
      <c r="X8098" s="24">
        <f t="shared" si="1397"/>
        <v>0</v>
      </c>
      <c r="Z8098" s="24">
        <f t="shared" si="1395"/>
        <v>10344.57661382532</v>
      </c>
      <c r="AB8098" s="24">
        <f t="shared" si="1389"/>
        <v>0</v>
      </c>
    </row>
    <row r="8099" x14ac:dyDescent="0.2">
      <c r="I8099" s="25">
        <v>8094</v>
      </c>
      <c r="J8099" s="29">
        <v>0</v>
      </c>
      <c r="L8099" s="25">
        <v>13651.978355765341</v>
      </c>
      <c r="N8099" s="25">
        <v>8094</v>
      </c>
      <c r="O8099" s="25">
        <f t="shared" si="1390"/>
        <v>10853.322792833447</v>
      </c>
      <c r="P8099" s="25">
        <f t="shared" si="1387"/>
        <v>10853.322792833447</v>
      </c>
      <c r="Q8099" s="25">
        <f t="shared" si="1388"/>
        <v>0</v>
      </c>
      <c r="R8099" s="25">
        <f t="shared" si="1391"/>
        <v>10853.322792833447</v>
      </c>
      <c r="S8099" s="25">
        <f t="shared" si="1392"/>
        <v>0</v>
      </c>
      <c r="T8099" s="25" t="str">
        <f t="shared" si="1393"/>
        <v>drain</v>
      </c>
      <c r="V8099" s="25">
        <f t="shared" si="1396"/>
        <v>0</v>
      </c>
      <c r="W8099" s="25">
        <f t="shared" si="1394"/>
        <v>0</v>
      </c>
      <c r="X8099" s="25">
        <f t="shared" si="1397"/>
        <v>0</v>
      </c>
      <c r="Z8099" s="25">
        <f t="shared" si="1395"/>
        <v>10853.322792833447</v>
      </c>
      <c r="AB8099" s="25">
        <f t="shared" si="1389"/>
        <v>0</v>
      </c>
    </row>
    <row r="8100" x14ac:dyDescent="0.2">
      <c r="I8100" s="24">
        <v>8095</v>
      </c>
      <c r="J8100" s="28">
        <v>0</v>
      </c>
      <c r="L8100" s="24">
        <v>13985.866706252096</v>
      </c>
      <c r="N8100" s="24">
        <v>8095</v>
      </c>
      <c r="O8100" s="24">
        <f t="shared" si="1390"/>
        <v>11118.764031470417</v>
      </c>
      <c r="P8100" s="24">
        <f t="shared" si="1387"/>
        <v>11118.764031470417</v>
      </c>
      <c r="Q8100" s="24">
        <f t="shared" si="1388"/>
        <v>0</v>
      </c>
      <c r="R8100" s="24">
        <f t="shared" si="1391"/>
        <v>11118.764031470417</v>
      </c>
      <c r="S8100" s="24">
        <f t="shared" si="1392"/>
        <v>0</v>
      </c>
      <c r="T8100" s="24" t="str">
        <f t="shared" si="1393"/>
        <v>drain</v>
      </c>
      <c r="V8100" s="24">
        <f t="shared" si="1396"/>
        <v>0</v>
      </c>
      <c r="W8100" s="24">
        <f t="shared" si="1394"/>
        <v>0</v>
      </c>
      <c r="X8100" s="24">
        <f t="shared" si="1397"/>
        <v>0</v>
      </c>
      <c r="Z8100" s="24">
        <f t="shared" si="1395"/>
        <v>11118.764031470417</v>
      </c>
      <c r="AB8100" s="24">
        <f t="shared" si="1389"/>
        <v>0</v>
      </c>
    </row>
    <row r="8101" x14ac:dyDescent="0.2">
      <c r="I8101" s="25">
        <v>8096</v>
      </c>
      <c r="J8101" s="29">
        <v>8.4286970000000006E-3</v>
      </c>
      <c r="L8101" s="25">
        <v>13894.666548132895</v>
      </c>
      <c r="N8101" s="25">
        <v>8096</v>
      </c>
      <c r="O8101" s="25">
        <f t="shared" si="1390"/>
        <v>11046.259905765652</v>
      </c>
      <c r="P8101" s="25">
        <f t="shared" si="1387"/>
        <v>11046.259905765652</v>
      </c>
      <c r="Q8101" s="25">
        <f t="shared" si="1388"/>
        <v>674.29576000000009</v>
      </c>
      <c r="R8101" s="25">
        <f t="shared" si="1391"/>
        <v>10371.964145765651</v>
      </c>
      <c r="S8101" s="25">
        <f t="shared" si="1392"/>
        <v>0</v>
      </c>
      <c r="T8101" s="25" t="str">
        <f t="shared" si="1393"/>
        <v>drain</v>
      </c>
      <c r="V8101" s="25">
        <f t="shared" si="1396"/>
        <v>0</v>
      </c>
      <c r="W8101" s="25">
        <f t="shared" si="1394"/>
        <v>0</v>
      </c>
      <c r="X8101" s="25">
        <f t="shared" si="1397"/>
        <v>0</v>
      </c>
      <c r="Z8101" s="25">
        <f t="shared" si="1395"/>
        <v>10371.964145765651</v>
      </c>
      <c r="AB8101" s="25">
        <f t="shared" si="1389"/>
        <v>0</v>
      </c>
    </row>
    <row r="8102" x14ac:dyDescent="0.2">
      <c r="I8102" s="24">
        <v>8097</v>
      </c>
      <c r="J8102" s="28">
        <v>0.18086892800000001</v>
      </c>
      <c r="L8102" s="24">
        <v>14451.886588454245</v>
      </c>
      <c r="N8102" s="24">
        <v>8097</v>
      </c>
      <c r="O8102" s="24">
        <f t="shared" si="1390"/>
        <v>11489.249837821126</v>
      </c>
      <c r="P8102" s="24">
        <f t="shared" si="1387"/>
        <v>11489.249837821126</v>
      </c>
      <c r="Q8102" s="24">
        <f t="shared" si="1388"/>
        <v>14469.51424</v>
      </c>
      <c r="R8102" s="24">
        <f t="shared" si="1391"/>
        <v>0</v>
      </c>
      <c r="S8102" s="24">
        <f t="shared" si="1392"/>
        <v>2980.2644021788747</v>
      </c>
      <c r="T8102" s="24" t="str">
        <f t="shared" si="1393"/>
        <v>charge</v>
      </c>
      <c r="V8102" s="24">
        <f t="shared" si="1396"/>
        <v>2682.2379619609874</v>
      </c>
      <c r="W8102" s="24">
        <f t="shared" si="1394"/>
        <v>2682.2379619609874</v>
      </c>
      <c r="X8102" s="24">
        <f t="shared" si="1397"/>
        <v>0</v>
      </c>
      <c r="Z8102" s="24">
        <f t="shared" si="1395"/>
        <v>0</v>
      </c>
      <c r="AB8102" s="24">
        <f t="shared" si="1389"/>
        <v>298.02644021788728</v>
      </c>
    </row>
    <row r="8103" x14ac:dyDescent="0.2">
      <c r="I8103" s="25">
        <v>8098</v>
      </c>
      <c r="J8103" s="29">
        <v>0.25653630199999999</v>
      </c>
      <c r="L8103" s="25">
        <v>14948.772036528586</v>
      </c>
      <c r="N8103" s="25">
        <v>8098</v>
      </c>
      <c r="O8103" s="25">
        <f t="shared" si="1390"/>
        <v>11884.273769040226</v>
      </c>
      <c r="P8103" s="25">
        <f t="shared" si="1387"/>
        <v>11884.273769040226</v>
      </c>
      <c r="Q8103" s="25">
        <f t="shared" si="1388"/>
        <v>20522.904159999998</v>
      </c>
      <c r="R8103" s="25">
        <f t="shared" si="1391"/>
        <v>0</v>
      </c>
      <c r="S8103" s="25">
        <f t="shared" si="1392"/>
        <v>8638.6303909597718</v>
      </c>
      <c r="T8103" s="25" t="str">
        <f t="shared" si="1393"/>
        <v>charge</v>
      </c>
      <c r="V8103" s="25">
        <f t="shared" si="1396"/>
        <v>1317.7620380390126</v>
      </c>
      <c r="W8103" s="25">
        <f t="shared" si="1394"/>
        <v>4000</v>
      </c>
      <c r="X8103" s="25">
        <f t="shared" si="1397"/>
        <v>0</v>
      </c>
      <c r="Z8103" s="25">
        <f t="shared" si="1395"/>
        <v>0</v>
      </c>
      <c r="AB8103" s="25">
        <f t="shared" si="1389"/>
        <v>7320.8683529207592</v>
      </c>
    </row>
    <row r="8104" x14ac:dyDescent="0.2">
      <c r="I8104" s="24">
        <v>8099</v>
      </c>
      <c r="J8104" s="28">
        <v>0.30789831499999998</v>
      </c>
      <c r="L8104" s="24">
        <v>15587.190013194084</v>
      </c>
      <c r="N8104" s="24">
        <v>8099</v>
      </c>
      <c r="O8104" s="24">
        <f t="shared" si="1390"/>
        <v>12391.816060489296</v>
      </c>
      <c r="P8104" s="24">
        <f t="shared" si="1387"/>
        <v>12391.816060489296</v>
      </c>
      <c r="Q8104" s="24">
        <f t="shared" si="1388"/>
        <v>24631.865199999997</v>
      </c>
      <c r="R8104" s="24">
        <f t="shared" si="1391"/>
        <v>0</v>
      </c>
      <c r="S8104" s="24">
        <f t="shared" si="1392"/>
        <v>12240.0491395107</v>
      </c>
      <c r="T8104" s="24" t="str">
        <f t="shared" si="1393"/>
        <v>charge</v>
      </c>
      <c r="V8104" s="24">
        <f t="shared" si="1396"/>
        <v>0</v>
      </c>
      <c r="W8104" s="24">
        <f t="shared" si="1394"/>
        <v>4000</v>
      </c>
      <c r="X8104" s="24">
        <f t="shared" si="1397"/>
        <v>0</v>
      </c>
      <c r="Z8104" s="24">
        <f t="shared" si="1395"/>
        <v>0</v>
      </c>
      <c r="AB8104" s="24">
        <f t="shared" si="1389"/>
        <v>12240.0491395107</v>
      </c>
    </row>
    <row r="8105" x14ac:dyDescent="0.2">
      <c r="I8105" s="25">
        <v>8100</v>
      </c>
      <c r="J8105" s="29">
        <v>0.33728091900000001</v>
      </c>
      <c r="L8105" s="25">
        <v>16039.77952697277</v>
      </c>
      <c r="N8105" s="25">
        <v>8100</v>
      </c>
      <c r="O8105" s="25">
        <f t="shared" si="1390"/>
        <v>12751.624723943352</v>
      </c>
      <c r="P8105" s="25">
        <f t="shared" si="1387"/>
        <v>12751.624723943352</v>
      </c>
      <c r="Q8105" s="25">
        <f t="shared" si="1388"/>
        <v>26982.47352</v>
      </c>
      <c r="R8105" s="25">
        <f t="shared" si="1391"/>
        <v>0</v>
      </c>
      <c r="S8105" s="25">
        <f t="shared" si="1392"/>
        <v>14230.848796056647</v>
      </c>
      <c r="T8105" s="25" t="str">
        <f t="shared" si="1393"/>
        <v>charge</v>
      </c>
      <c r="V8105" s="25">
        <f t="shared" si="1396"/>
        <v>0</v>
      </c>
      <c r="W8105" s="25">
        <f t="shared" si="1394"/>
        <v>4000</v>
      </c>
      <c r="X8105" s="25">
        <f t="shared" si="1397"/>
        <v>0</v>
      </c>
      <c r="Z8105" s="25">
        <f t="shared" si="1395"/>
        <v>0</v>
      </c>
      <c r="AB8105" s="25">
        <f t="shared" si="1389"/>
        <v>14230.848796056647</v>
      </c>
    </row>
    <row r="8106" x14ac:dyDescent="0.2">
      <c r="I8106" s="24">
        <v>8101</v>
      </c>
      <c r="J8106" s="28">
        <v>0.35597759999999995</v>
      </c>
      <c r="L8106" s="24">
        <v>16179.273828577994</v>
      </c>
      <c r="N8106" s="24">
        <v>8101</v>
      </c>
      <c r="O8106" s="24">
        <f t="shared" si="1390"/>
        <v>12862.522693719506</v>
      </c>
      <c r="P8106" s="24">
        <f t="shared" si="1387"/>
        <v>12862.522693719506</v>
      </c>
      <c r="Q8106" s="24">
        <f t="shared" si="1388"/>
        <v>28478.207999999995</v>
      </c>
      <c r="R8106" s="24">
        <f t="shared" si="1391"/>
        <v>0</v>
      </c>
      <c r="S8106" s="24">
        <f t="shared" si="1392"/>
        <v>15615.685306280489</v>
      </c>
      <c r="T8106" s="24" t="str">
        <f t="shared" si="1393"/>
        <v>charge</v>
      </c>
      <c r="V8106" s="24">
        <f t="shared" si="1396"/>
        <v>0</v>
      </c>
      <c r="W8106" s="24">
        <f t="shared" si="1394"/>
        <v>4000</v>
      </c>
      <c r="X8106" s="24">
        <f t="shared" si="1397"/>
        <v>0</v>
      </c>
      <c r="Z8106" s="24">
        <f t="shared" si="1395"/>
        <v>0</v>
      </c>
      <c r="AB8106" s="24">
        <f t="shared" si="1389"/>
        <v>15615.685306280489</v>
      </c>
    </row>
    <row r="8107" x14ac:dyDescent="0.2">
      <c r="I8107" s="25">
        <v>8102</v>
      </c>
      <c r="J8107" s="29">
        <v>0.35597939200000001</v>
      </c>
      <c r="L8107" s="25">
        <v>16291.668947672842</v>
      </c>
      <c r="N8107" s="25">
        <v>8102</v>
      </c>
      <c r="O8107" s="25">
        <f t="shared" si="1390"/>
        <v>12951.876813399911</v>
      </c>
      <c r="P8107" s="25">
        <f t="shared" si="1387"/>
        <v>12951.876813399911</v>
      </c>
      <c r="Q8107" s="25">
        <f t="shared" si="1388"/>
        <v>28478.351360000001</v>
      </c>
      <c r="R8107" s="25">
        <f t="shared" si="1391"/>
        <v>0</v>
      </c>
      <c r="S8107" s="25">
        <f t="shared" si="1392"/>
        <v>15526.47454660009</v>
      </c>
      <c r="T8107" s="25" t="str">
        <f t="shared" si="1393"/>
        <v>charge</v>
      </c>
      <c r="V8107" s="25">
        <f t="shared" si="1396"/>
        <v>0</v>
      </c>
      <c r="W8107" s="25">
        <f t="shared" si="1394"/>
        <v>4000</v>
      </c>
      <c r="X8107" s="25">
        <f t="shared" si="1397"/>
        <v>0</v>
      </c>
      <c r="Z8107" s="25">
        <f t="shared" si="1395"/>
        <v>0</v>
      </c>
      <c r="AB8107" s="25">
        <f t="shared" si="1389"/>
        <v>15526.47454660009</v>
      </c>
    </row>
    <row r="8108" x14ac:dyDescent="0.2">
      <c r="I8108" s="24">
        <v>8103</v>
      </c>
      <c r="J8108" s="28">
        <v>0.34625911500000001</v>
      </c>
      <c r="L8108" s="24">
        <v>16351.762773585318</v>
      </c>
      <c r="N8108" s="24">
        <v>8103</v>
      </c>
      <c r="O8108" s="24">
        <f t="shared" si="1390"/>
        <v>12999.651405000328</v>
      </c>
      <c r="P8108" s="24">
        <f t="shared" si="1387"/>
        <v>12999.651405000328</v>
      </c>
      <c r="Q8108" s="24">
        <f t="shared" si="1388"/>
        <v>27700.729200000002</v>
      </c>
      <c r="R8108" s="24">
        <f t="shared" si="1391"/>
        <v>0</v>
      </c>
      <c r="S8108" s="24">
        <f t="shared" si="1392"/>
        <v>14701.077794999674</v>
      </c>
      <c r="T8108" s="24" t="str">
        <f t="shared" si="1393"/>
        <v>charge</v>
      </c>
      <c r="V8108" s="24">
        <f t="shared" si="1396"/>
        <v>0</v>
      </c>
      <c r="W8108" s="24">
        <f t="shared" si="1394"/>
        <v>4000</v>
      </c>
      <c r="X8108" s="24">
        <f t="shared" si="1397"/>
        <v>0</v>
      </c>
      <c r="Z8108" s="24">
        <f t="shared" si="1395"/>
        <v>0</v>
      </c>
      <c r="AB8108" s="24">
        <f t="shared" si="1389"/>
        <v>14701.077794999674</v>
      </c>
    </row>
    <row r="8109" x14ac:dyDescent="0.2">
      <c r="I8109" s="25">
        <v>8104</v>
      </c>
      <c r="J8109" s="29">
        <v>0.26191577799999999</v>
      </c>
      <c r="L8109" s="25">
        <v>16511.2999304533</v>
      </c>
      <c r="N8109" s="25">
        <v>8104</v>
      </c>
      <c r="O8109" s="25">
        <f t="shared" si="1390"/>
        <v>13126.483444710375</v>
      </c>
      <c r="P8109" s="25">
        <f t="shared" si="1387"/>
        <v>13126.483444710375</v>
      </c>
      <c r="Q8109" s="25">
        <f t="shared" si="1388"/>
        <v>20953.26224</v>
      </c>
      <c r="R8109" s="25">
        <f t="shared" si="1391"/>
        <v>0</v>
      </c>
      <c r="S8109" s="25">
        <f t="shared" si="1392"/>
        <v>7826.7787952896251</v>
      </c>
      <c r="T8109" s="25" t="str">
        <f t="shared" si="1393"/>
        <v>charge</v>
      </c>
      <c r="V8109" s="25">
        <f t="shared" si="1396"/>
        <v>0</v>
      </c>
      <c r="W8109" s="25">
        <f t="shared" si="1394"/>
        <v>4000</v>
      </c>
      <c r="X8109" s="25">
        <f t="shared" si="1397"/>
        <v>0</v>
      </c>
      <c r="Z8109" s="25">
        <f t="shared" si="1395"/>
        <v>0</v>
      </c>
      <c r="AB8109" s="25">
        <f t="shared" si="1389"/>
        <v>7826.7787952896251</v>
      </c>
    </row>
    <row r="8110" x14ac:dyDescent="0.2">
      <c r="I8110" s="24">
        <v>8105</v>
      </c>
      <c r="J8110" s="28">
        <v>2.679306E-2</v>
      </c>
      <c r="L8110" s="24">
        <v>17281.858660101891</v>
      </c>
      <c r="N8110" s="24">
        <v>8105</v>
      </c>
      <c r="O8110" s="24">
        <f t="shared" si="1390"/>
        <v>13739.077634781004</v>
      </c>
      <c r="P8110" s="24">
        <f t="shared" si="1387"/>
        <v>13739.077634781004</v>
      </c>
      <c r="Q8110" s="24">
        <f t="shared" si="1388"/>
        <v>2143.4448000000002</v>
      </c>
      <c r="R8110" s="24">
        <f t="shared" si="1391"/>
        <v>11595.632834781005</v>
      </c>
      <c r="S8110" s="24">
        <f t="shared" si="1392"/>
        <v>0</v>
      </c>
      <c r="T8110" s="24" t="str">
        <f t="shared" si="1393"/>
        <v>drain</v>
      </c>
      <c r="V8110" s="24">
        <f t="shared" si="1396"/>
        <v>0</v>
      </c>
      <c r="W8110" s="24">
        <f t="shared" si="1394"/>
        <v>0</v>
      </c>
      <c r="X8110" s="24">
        <f t="shared" si="1397"/>
        <v>4000</v>
      </c>
      <c r="Z8110" s="24">
        <f t="shared" si="1395"/>
        <v>7595.6328347810049</v>
      </c>
      <c r="AB8110" s="24">
        <f t="shared" si="1389"/>
        <v>0</v>
      </c>
    </row>
    <row r="8111" x14ac:dyDescent="0.2">
      <c r="I8111" s="25">
        <v>8106</v>
      </c>
      <c r="J8111" s="29">
        <v>0</v>
      </c>
      <c r="L8111" s="25">
        <v>17774.37181689739</v>
      </c>
      <c r="N8111" s="25">
        <v>8106</v>
      </c>
      <c r="O8111" s="25">
        <f t="shared" si="1390"/>
        <v>14130.625594433426</v>
      </c>
      <c r="P8111" s="25">
        <f t="shared" si="1387"/>
        <v>14130.625594433426</v>
      </c>
      <c r="Q8111" s="25">
        <f t="shared" si="1388"/>
        <v>0</v>
      </c>
      <c r="R8111" s="25">
        <f t="shared" si="1391"/>
        <v>14130.625594433426</v>
      </c>
      <c r="S8111" s="25">
        <f t="shared" si="1392"/>
        <v>0</v>
      </c>
      <c r="T8111" s="25" t="str">
        <f t="shared" si="1393"/>
        <v>drain</v>
      </c>
      <c r="V8111" s="25">
        <f t="shared" si="1396"/>
        <v>0</v>
      </c>
      <c r="W8111" s="25">
        <f t="shared" si="1394"/>
        <v>0</v>
      </c>
      <c r="X8111" s="25">
        <f t="shared" si="1397"/>
        <v>0</v>
      </c>
      <c r="Z8111" s="25">
        <f t="shared" si="1395"/>
        <v>14130.625594433426</v>
      </c>
      <c r="AB8111" s="25">
        <f t="shared" si="1389"/>
        <v>0</v>
      </c>
    </row>
    <row r="8112" x14ac:dyDescent="0.2">
      <c r="I8112" s="24">
        <v>8107</v>
      </c>
      <c r="J8112" s="28">
        <v>0</v>
      </c>
      <c r="L8112" s="24">
        <v>18746.408540415763</v>
      </c>
      <c r="N8112" s="24">
        <v>8107</v>
      </c>
      <c r="O8112" s="24">
        <f t="shared" si="1390"/>
        <v>14903.394789630533</v>
      </c>
      <c r="P8112" s="24">
        <f t="shared" si="1387"/>
        <v>14903.394789630533</v>
      </c>
      <c r="Q8112" s="24">
        <f t="shared" si="1388"/>
        <v>0</v>
      </c>
      <c r="R8112" s="24">
        <f t="shared" si="1391"/>
        <v>14903.394789630533</v>
      </c>
      <c r="S8112" s="24">
        <f t="shared" si="1392"/>
        <v>0</v>
      </c>
      <c r="T8112" s="24" t="str">
        <f t="shared" si="1393"/>
        <v>drain</v>
      </c>
      <c r="V8112" s="24">
        <f t="shared" si="1396"/>
        <v>0</v>
      </c>
      <c r="W8112" s="24">
        <f t="shared" si="1394"/>
        <v>0</v>
      </c>
      <c r="X8112" s="24">
        <f t="shared" si="1397"/>
        <v>0</v>
      </c>
      <c r="Z8112" s="24">
        <f t="shared" si="1395"/>
        <v>14903.394789630533</v>
      </c>
      <c r="AB8112" s="24">
        <f t="shared" si="1389"/>
        <v>0</v>
      </c>
    </row>
    <row r="8113" x14ac:dyDescent="0.2">
      <c r="I8113" s="25">
        <v>8108</v>
      </c>
      <c r="J8113" s="29">
        <v>0</v>
      </c>
      <c r="L8113" s="25">
        <v>18777.449327373502</v>
      </c>
      <c r="N8113" s="25">
        <v>8108</v>
      </c>
      <c r="O8113" s="25">
        <f t="shared" si="1390"/>
        <v>14928.072215261935</v>
      </c>
      <c r="P8113" s="25">
        <f t="shared" si="1387"/>
        <v>14928.072215261935</v>
      </c>
      <c r="Q8113" s="25">
        <f t="shared" si="1388"/>
        <v>0</v>
      </c>
      <c r="R8113" s="25">
        <f t="shared" si="1391"/>
        <v>14928.072215261935</v>
      </c>
      <c r="S8113" s="25">
        <f t="shared" si="1392"/>
        <v>0</v>
      </c>
      <c r="T8113" s="25" t="str">
        <f t="shared" si="1393"/>
        <v>drain</v>
      </c>
      <c r="V8113" s="25">
        <f t="shared" si="1396"/>
        <v>0</v>
      </c>
      <c r="W8113" s="25">
        <f t="shared" si="1394"/>
        <v>0</v>
      </c>
      <c r="X8113" s="25">
        <f t="shared" si="1397"/>
        <v>0</v>
      </c>
      <c r="Z8113" s="25">
        <f t="shared" si="1395"/>
        <v>14928.072215261935</v>
      </c>
      <c r="AB8113" s="25">
        <f t="shared" si="1389"/>
        <v>0</v>
      </c>
    </row>
    <row r="8114" x14ac:dyDescent="0.2">
      <c r="I8114" s="24">
        <v>8109</v>
      </c>
      <c r="J8114" s="28">
        <v>0</v>
      </c>
      <c r="L8114" s="24">
        <v>18553.856476497647</v>
      </c>
      <c r="N8114" s="24">
        <v>8109</v>
      </c>
      <c r="O8114" s="24">
        <f t="shared" si="1390"/>
        <v>14750.31589881563</v>
      </c>
      <c r="P8114" s="24">
        <f t="shared" si="1387"/>
        <v>14750.31589881563</v>
      </c>
      <c r="Q8114" s="24">
        <f t="shared" si="1388"/>
        <v>0</v>
      </c>
      <c r="R8114" s="24">
        <f t="shared" si="1391"/>
        <v>14750.31589881563</v>
      </c>
      <c r="S8114" s="24">
        <f t="shared" si="1392"/>
        <v>0</v>
      </c>
      <c r="T8114" s="24" t="str">
        <f t="shared" si="1393"/>
        <v>drain</v>
      </c>
      <c r="V8114" s="24">
        <f t="shared" si="1396"/>
        <v>0</v>
      </c>
      <c r="W8114" s="24">
        <f t="shared" si="1394"/>
        <v>0</v>
      </c>
      <c r="X8114" s="24">
        <f t="shared" si="1397"/>
        <v>0</v>
      </c>
      <c r="Z8114" s="24">
        <f t="shared" si="1395"/>
        <v>14750.31589881563</v>
      </c>
      <c r="AB8114" s="24">
        <f t="shared" si="1389"/>
        <v>0</v>
      </c>
    </row>
    <row r="8115" x14ac:dyDescent="0.2">
      <c r="I8115" s="25">
        <v>8110</v>
      </c>
      <c r="J8115" s="29">
        <v>0</v>
      </c>
      <c r="L8115" s="25">
        <v>18025.169025707244</v>
      </c>
      <c r="N8115" s="25">
        <v>8110</v>
      </c>
      <c r="O8115" s="25">
        <f t="shared" si="1390"/>
        <v>14330.009375437259</v>
      </c>
      <c r="P8115" s="25">
        <f t="shared" si="1387"/>
        <v>14330.009375437259</v>
      </c>
      <c r="Q8115" s="25">
        <f t="shared" si="1388"/>
        <v>0</v>
      </c>
      <c r="R8115" s="25">
        <f t="shared" si="1391"/>
        <v>14330.009375437259</v>
      </c>
      <c r="S8115" s="25">
        <f t="shared" si="1392"/>
        <v>0</v>
      </c>
      <c r="T8115" s="25" t="str">
        <f t="shared" si="1393"/>
        <v>drain</v>
      </c>
      <c r="V8115" s="25">
        <f t="shared" si="1396"/>
        <v>0</v>
      </c>
      <c r="W8115" s="25">
        <f t="shared" si="1394"/>
        <v>0</v>
      </c>
      <c r="X8115" s="25">
        <f t="shared" si="1397"/>
        <v>0</v>
      </c>
      <c r="Z8115" s="25">
        <f t="shared" si="1395"/>
        <v>14330.009375437259</v>
      </c>
      <c r="AB8115" s="25">
        <f t="shared" si="1389"/>
        <v>0</v>
      </c>
    </row>
    <row r="8116" x14ac:dyDescent="0.2">
      <c r="I8116" s="24">
        <v>8111</v>
      </c>
      <c r="J8116" s="28">
        <v>0</v>
      </c>
      <c r="L8116" s="24">
        <v>17557.623302268981</v>
      </c>
      <c r="N8116" s="24">
        <v>8111</v>
      </c>
      <c r="O8116" s="24">
        <f t="shared" si="1390"/>
        <v>13958.310525303841</v>
      </c>
      <c r="P8116" s="24">
        <f t="shared" si="1387"/>
        <v>13958.310525303841</v>
      </c>
      <c r="Q8116" s="24">
        <f t="shared" si="1388"/>
        <v>0</v>
      </c>
      <c r="R8116" s="24">
        <f t="shared" si="1391"/>
        <v>13958.310525303841</v>
      </c>
      <c r="S8116" s="24">
        <f t="shared" si="1392"/>
        <v>0</v>
      </c>
      <c r="T8116" s="24" t="str">
        <f t="shared" si="1393"/>
        <v>drain</v>
      </c>
      <c r="V8116" s="24">
        <f t="shared" si="1396"/>
        <v>0</v>
      </c>
      <c r="W8116" s="24">
        <f t="shared" si="1394"/>
        <v>0</v>
      </c>
      <c r="X8116" s="24">
        <f t="shared" si="1397"/>
        <v>0</v>
      </c>
      <c r="Z8116" s="24">
        <f t="shared" si="1395"/>
        <v>13958.310525303841</v>
      </c>
      <c r="AB8116" s="24">
        <f t="shared" si="1389"/>
        <v>0</v>
      </c>
    </row>
    <row r="8117" x14ac:dyDescent="0.2">
      <c r="I8117" s="25">
        <v>8112</v>
      </c>
      <c r="J8117" s="29">
        <v>0</v>
      </c>
      <c r="L8117" s="25">
        <v>16490.113176822662</v>
      </c>
      <c r="N8117" s="25">
        <v>8112</v>
      </c>
      <c r="O8117" s="25">
        <f t="shared" si="1390"/>
        <v>13109.639975574017</v>
      </c>
      <c r="P8117" s="25">
        <f t="shared" si="1387"/>
        <v>13109.639975574017</v>
      </c>
      <c r="Q8117" s="25">
        <f t="shared" si="1388"/>
        <v>0</v>
      </c>
      <c r="R8117" s="25">
        <f t="shared" si="1391"/>
        <v>13109.639975574017</v>
      </c>
      <c r="S8117" s="25">
        <f t="shared" si="1392"/>
        <v>0</v>
      </c>
      <c r="T8117" s="25" t="str">
        <f t="shared" si="1393"/>
        <v>drain</v>
      </c>
      <c r="V8117" s="25">
        <f t="shared" si="1396"/>
        <v>0</v>
      </c>
      <c r="W8117" s="25">
        <f t="shared" si="1394"/>
        <v>0</v>
      </c>
      <c r="X8117" s="25">
        <f t="shared" si="1397"/>
        <v>0</v>
      </c>
      <c r="Z8117" s="25">
        <f t="shared" si="1395"/>
        <v>13109.639975574017</v>
      </c>
      <c r="AB8117" s="25">
        <f t="shared" si="1389"/>
        <v>0</v>
      </c>
    </row>
    <row r="8118" x14ac:dyDescent="0.2">
      <c r="I8118" s="24">
        <v>8113</v>
      </c>
      <c r="J8118" s="28">
        <v>0</v>
      </c>
      <c r="L8118" s="24">
        <v>14955.394079685209</v>
      </c>
      <c r="N8118" s="24">
        <v>8113</v>
      </c>
      <c r="O8118" s="24">
        <f t="shared" si="1390"/>
        <v>11889.538293349742</v>
      </c>
      <c r="P8118" s="24">
        <f t="shared" si="1387"/>
        <v>11889.538293349742</v>
      </c>
      <c r="Q8118" s="24">
        <f t="shared" si="1388"/>
        <v>0</v>
      </c>
      <c r="R8118" s="24">
        <f t="shared" si="1391"/>
        <v>11889.538293349742</v>
      </c>
      <c r="S8118" s="24">
        <f t="shared" si="1392"/>
        <v>0</v>
      </c>
      <c r="T8118" s="24" t="str">
        <f t="shared" si="1393"/>
        <v>drain</v>
      </c>
      <c r="V8118" s="24">
        <f t="shared" si="1396"/>
        <v>0</v>
      </c>
      <c r="W8118" s="24">
        <f t="shared" si="1394"/>
        <v>0</v>
      </c>
      <c r="X8118" s="24">
        <f t="shared" si="1397"/>
        <v>0</v>
      </c>
      <c r="Z8118" s="24">
        <f t="shared" si="1395"/>
        <v>11889.538293349742</v>
      </c>
      <c r="AB8118" s="24">
        <f t="shared" si="1389"/>
        <v>0</v>
      </c>
    </row>
    <row r="8119" x14ac:dyDescent="0.2">
      <c r="I8119" s="25">
        <v>8114</v>
      </c>
      <c r="J8119" s="29">
        <v>0</v>
      </c>
      <c r="L8119" s="25">
        <v>14154.636803817748</v>
      </c>
      <c r="N8119" s="25">
        <v>8114</v>
      </c>
      <c r="O8119" s="25">
        <f t="shared" si="1390"/>
        <v>11252.93625903511</v>
      </c>
      <c r="P8119" s="25">
        <f t="shared" si="1387"/>
        <v>11252.93625903511</v>
      </c>
      <c r="Q8119" s="25">
        <f t="shared" si="1388"/>
        <v>0</v>
      </c>
      <c r="R8119" s="25">
        <f t="shared" si="1391"/>
        <v>11252.93625903511</v>
      </c>
      <c r="S8119" s="25">
        <f t="shared" si="1392"/>
        <v>0</v>
      </c>
      <c r="T8119" s="25" t="str">
        <f t="shared" si="1393"/>
        <v>drain</v>
      </c>
      <c r="V8119" s="25">
        <f t="shared" si="1396"/>
        <v>0</v>
      </c>
      <c r="W8119" s="25">
        <f t="shared" si="1394"/>
        <v>0</v>
      </c>
      <c r="X8119" s="25">
        <f t="shared" si="1397"/>
        <v>0</v>
      </c>
      <c r="Z8119" s="25">
        <f t="shared" si="1395"/>
        <v>11252.93625903511</v>
      </c>
      <c r="AB8119" s="25">
        <f t="shared" si="1389"/>
        <v>0</v>
      </c>
    </row>
    <row r="8120" x14ac:dyDescent="0.2">
      <c r="I8120" s="24">
        <v>8115</v>
      </c>
      <c r="J8120" s="28">
        <v>0</v>
      </c>
      <c r="L8120" s="24">
        <v>13583.86471118927</v>
      </c>
      <c r="N8120" s="24">
        <v>8115</v>
      </c>
      <c r="O8120" s="24">
        <f t="shared" si="1390"/>
        <v>10799.17244539547</v>
      </c>
      <c r="P8120" s="24">
        <f t="shared" si="1387"/>
        <v>10799.17244539547</v>
      </c>
      <c r="Q8120" s="24">
        <f t="shared" si="1388"/>
        <v>0</v>
      </c>
      <c r="R8120" s="24">
        <f t="shared" si="1391"/>
        <v>10799.17244539547</v>
      </c>
      <c r="S8120" s="24">
        <f t="shared" si="1392"/>
        <v>0</v>
      </c>
      <c r="T8120" s="24" t="str">
        <f t="shared" si="1393"/>
        <v>drain</v>
      </c>
      <c r="V8120" s="24">
        <f t="shared" si="1396"/>
        <v>0</v>
      </c>
      <c r="W8120" s="24">
        <f t="shared" si="1394"/>
        <v>0</v>
      </c>
      <c r="X8120" s="24">
        <f t="shared" si="1397"/>
        <v>0</v>
      </c>
      <c r="Z8120" s="24">
        <f t="shared" si="1395"/>
        <v>10799.17244539547</v>
      </c>
      <c r="AB8120" s="24">
        <f t="shared" si="1389"/>
        <v>0</v>
      </c>
    </row>
    <row r="8121" x14ac:dyDescent="0.2">
      <c r="I8121" s="25">
        <v>8116</v>
      </c>
      <c r="J8121" s="29">
        <v>0</v>
      </c>
      <c r="L8121" s="25">
        <v>13198.076144409179</v>
      </c>
      <c r="N8121" s="25">
        <v>8116</v>
      </c>
      <c r="O8121" s="25">
        <f t="shared" si="1390"/>
        <v>10492.470534805298</v>
      </c>
      <c r="P8121" s="25">
        <f t="shared" si="1387"/>
        <v>10492.470534805298</v>
      </c>
      <c r="Q8121" s="25">
        <f t="shared" si="1388"/>
        <v>0</v>
      </c>
      <c r="R8121" s="25">
        <f t="shared" si="1391"/>
        <v>10492.470534805298</v>
      </c>
      <c r="S8121" s="25">
        <f t="shared" si="1392"/>
        <v>0</v>
      </c>
      <c r="T8121" s="25" t="str">
        <f t="shared" si="1393"/>
        <v>drain</v>
      </c>
      <c r="V8121" s="25">
        <f t="shared" si="1396"/>
        <v>0</v>
      </c>
      <c r="W8121" s="25">
        <f t="shared" si="1394"/>
        <v>0</v>
      </c>
      <c r="X8121" s="25">
        <f t="shared" si="1397"/>
        <v>0</v>
      </c>
      <c r="Z8121" s="25">
        <f t="shared" si="1395"/>
        <v>10492.470534805298</v>
      </c>
      <c r="AB8121" s="25">
        <f t="shared" si="1389"/>
        <v>0</v>
      </c>
    </row>
    <row r="8122" x14ac:dyDescent="0.2">
      <c r="I8122" s="24">
        <v>8117</v>
      </c>
      <c r="J8122" s="28">
        <v>0</v>
      </c>
      <c r="L8122" s="24">
        <v>13255.750620269775</v>
      </c>
      <c r="N8122" s="24">
        <v>8117</v>
      </c>
      <c r="O8122" s="24">
        <f t="shared" si="1390"/>
        <v>10538.321743114471</v>
      </c>
      <c r="P8122" s="24">
        <f t="shared" si="1387"/>
        <v>10538.321743114471</v>
      </c>
      <c r="Q8122" s="24">
        <f t="shared" si="1388"/>
        <v>0</v>
      </c>
      <c r="R8122" s="24">
        <f t="shared" si="1391"/>
        <v>10538.321743114471</v>
      </c>
      <c r="S8122" s="24">
        <f t="shared" si="1392"/>
        <v>0</v>
      </c>
      <c r="T8122" s="24" t="str">
        <f t="shared" si="1393"/>
        <v>drain</v>
      </c>
      <c r="V8122" s="24">
        <f t="shared" si="1396"/>
        <v>0</v>
      </c>
      <c r="W8122" s="24">
        <f t="shared" si="1394"/>
        <v>0</v>
      </c>
      <c r="X8122" s="24">
        <f t="shared" si="1397"/>
        <v>0</v>
      </c>
      <c r="Z8122" s="24">
        <f t="shared" si="1395"/>
        <v>10538.321743114471</v>
      </c>
      <c r="AB8122" s="24">
        <f t="shared" si="1389"/>
        <v>0</v>
      </c>
    </row>
    <row r="8123" x14ac:dyDescent="0.2">
      <c r="I8123" s="25">
        <v>8118</v>
      </c>
      <c r="J8123" s="29">
        <v>0</v>
      </c>
      <c r="L8123" s="25">
        <v>13919.542255210876</v>
      </c>
      <c r="N8123" s="25">
        <v>8118</v>
      </c>
      <c r="O8123" s="25">
        <f t="shared" si="1390"/>
        <v>11066.036092892648</v>
      </c>
      <c r="P8123" s="25">
        <f t="shared" si="1387"/>
        <v>11066.036092892648</v>
      </c>
      <c r="Q8123" s="25">
        <f t="shared" si="1388"/>
        <v>0</v>
      </c>
      <c r="R8123" s="25">
        <f t="shared" si="1391"/>
        <v>11066.036092892648</v>
      </c>
      <c r="S8123" s="25">
        <f t="shared" si="1392"/>
        <v>0</v>
      </c>
      <c r="T8123" s="25" t="str">
        <f t="shared" si="1393"/>
        <v>drain</v>
      </c>
      <c r="V8123" s="25">
        <f t="shared" si="1396"/>
        <v>0</v>
      </c>
      <c r="W8123" s="25">
        <f t="shared" si="1394"/>
        <v>0</v>
      </c>
      <c r="X8123" s="25">
        <f t="shared" si="1397"/>
        <v>0</v>
      </c>
      <c r="Z8123" s="25">
        <f t="shared" si="1395"/>
        <v>11066.036092892648</v>
      </c>
      <c r="AB8123" s="25">
        <f t="shared" si="1389"/>
        <v>0</v>
      </c>
    </row>
    <row r="8124" x14ac:dyDescent="0.2">
      <c r="I8124" s="24">
        <v>8119</v>
      </c>
      <c r="J8124" s="28">
        <v>0</v>
      </c>
      <c r="L8124" s="24">
        <v>14733.541453552245</v>
      </c>
      <c r="N8124" s="24">
        <v>8119</v>
      </c>
      <c r="O8124" s="24">
        <f t="shared" si="1390"/>
        <v>11713.165455574035</v>
      </c>
      <c r="P8124" s="24">
        <f t="shared" si="1387"/>
        <v>11713.165455574035</v>
      </c>
      <c r="Q8124" s="24">
        <f t="shared" si="1388"/>
        <v>0</v>
      </c>
      <c r="R8124" s="24">
        <f t="shared" si="1391"/>
        <v>11713.165455574035</v>
      </c>
      <c r="S8124" s="24">
        <f t="shared" si="1392"/>
        <v>0</v>
      </c>
      <c r="T8124" s="24" t="str">
        <f t="shared" si="1393"/>
        <v>drain</v>
      </c>
      <c r="V8124" s="24">
        <f t="shared" si="1396"/>
        <v>0</v>
      </c>
      <c r="W8124" s="24">
        <f t="shared" si="1394"/>
        <v>0</v>
      </c>
      <c r="X8124" s="24">
        <f t="shared" si="1397"/>
        <v>0</v>
      </c>
      <c r="Z8124" s="24">
        <f t="shared" si="1395"/>
        <v>11713.165455574035</v>
      </c>
      <c r="AB8124" s="24">
        <f t="shared" si="1389"/>
        <v>0</v>
      </c>
    </row>
    <row r="8125" x14ac:dyDescent="0.2">
      <c r="I8125" s="25">
        <v>8120</v>
      </c>
      <c r="J8125" s="29">
        <v>1.180181E-3</v>
      </c>
      <c r="L8125" s="25">
        <v>15724.595988845824</v>
      </c>
      <c r="N8125" s="25">
        <v>8120</v>
      </c>
      <c r="O8125" s="25">
        <f t="shared" si="1390"/>
        <v>12501.053811132431</v>
      </c>
      <c r="P8125" s="25">
        <f t="shared" si="1387"/>
        <v>12501.053811132431</v>
      </c>
      <c r="Q8125" s="25">
        <f t="shared" si="1388"/>
        <v>94.414479999999998</v>
      </c>
      <c r="R8125" s="25">
        <f t="shared" si="1391"/>
        <v>12406.639331132432</v>
      </c>
      <c r="S8125" s="25">
        <f t="shared" si="1392"/>
        <v>0</v>
      </c>
      <c r="T8125" s="25" t="str">
        <f t="shared" si="1393"/>
        <v>drain</v>
      </c>
      <c r="V8125" s="25">
        <f t="shared" si="1396"/>
        <v>0</v>
      </c>
      <c r="W8125" s="25">
        <f t="shared" si="1394"/>
        <v>0</v>
      </c>
      <c r="X8125" s="25">
        <f t="shared" si="1397"/>
        <v>0</v>
      </c>
      <c r="Z8125" s="25">
        <f t="shared" si="1395"/>
        <v>12406.639331132432</v>
      </c>
      <c r="AB8125" s="25">
        <f t="shared" si="1389"/>
        <v>0</v>
      </c>
    </row>
    <row r="8126" x14ac:dyDescent="0.2">
      <c r="I8126" s="24">
        <v>8121</v>
      </c>
      <c r="J8126" s="28">
        <v>1.0606147999999999E-2</v>
      </c>
      <c r="L8126" s="24">
        <v>16034.505148565768</v>
      </c>
      <c r="N8126" s="24">
        <v>8121</v>
      </c>
      <c r="O8126" s="24">
        <f t="shared" si="1390"/>
        <v>12747.431593109786</v>
      </c>
      <c r="P8126" s="24">
        <f t="shared" si="1387"/>
        <v>12747.431593109786</v>
      </c>
      <c r="Q8126" s="24">
        <f t="shared" si="1388"/>
        <v>848.49183999999991</v>
      </c>
      <c r="R8126" s="24">
        <f t="shared" si="1391"/>
        <v>11898.939753109786</v>
      </c>
      <c r="S8126" s="24">
        <f t="shared" si="1392"/>
        <v>0</v>
      </c>
      <c r="T8126" s="24" t="str">
        <f t="shared" si="1393"/>
        <v>drain</v>
      </c>
      <c r="V8126" s="24">
        <f t="shared" si="1396"/>
        <v>0</v>
      </c>
      <c r="W8126" s="24">
        <f t="shared" si="1394"/>
        <v>0</v>
      </c>
      <c r="X8126" s="24">
        <f t="shared" si="1397"/>
        <v>0</v>
      </c>
      <c r="Z8126" s="24">
        <f t="shared" si="1395"/>
        <v>11898.939753109786</v>
      </c>
      <c r="AB8126" s="24">
        <f t="shared" si="1389"/>
        <v>0</v>
      </c>
    </row>
    <row r="8127" x14ac:dyDescent="0.2">
      <c r="I8127" s="25">
        <v>8122</v>
      </c>
      <c r="J8127" s="29">
        <v>2.0969706999999997E-2</v>
      </c>
      <c r="L8127" s="25">
        <v>17134.324278926848</v>
      </c>
      <c r="N8127" s="25">
        <v>8122</v>
      </c>
      <c r="O8127" s="25">
        <f t="shared" si="1390"/>
        <v>13621.787801746845</v>
      </c>
      <c r="P8127" s="25">
        <f t="shared" si="1387"/>
        <v>13621.787801746845</v>
      </c>
      <c r="Q8127" s="25">
        <f t="shared" si="1388"/>
        <v>1677.5765599999997</v>
      </c>
      <c r="R8127" s="25">
        <f t="shared" si="1391"/>
        <v>11944.211241746845</v>
      </c>
      <c r="S8127" s="25">
        <f t="shared" si="1392"/>
        <v>0</v>
      </c>
      <c r="T8127" s="25" t="str">
        <f t="shared" si="1393"/>
        <v>drain</v>
      </c>
      <c r="V8127" s="25">
        <f t="shared" si="1396"/>
        <v>0</v>
      </c>
      <c r="W8127" s="25">
        <f t="shared" si="1394"/>
        <v>0</v>
      </c>
      <c r="X8127" s="25">
        <f t="shared" si="1397"/>
        <v>0</v>
      </c>
      <c r="Z8127" s="25">
        <f t="shared" si="1395"/>
        <v>11944.211241746845</v>
      </c>
      <c r="AB8127" s="25">
        <f t="shared" si="1389"/>
        <v>0</v>
      </c>
    </row>
    <row r="8128" x14ac:dyDescent="0.2">
      <c r="I8128" s="24">
        <v>8123</v>
      </c>
      <c r="J8128" s="28">
        <v>5.7318059999999997E-2</v>
      </c>
      <c r="L8128" s="24">
        <v>17544.737361526488</v>
      </c>
      <c r="N8128" s="24">
        <v>8123</v>
      </c>
      <c r="O8128" s="24">
        <f t="shared" si="1390"/>
        <v>13948.066202413558</v>
      </c>
      <c r="P8128" s="24">
        <f t="shared" si="1387"/>
        <v>13948.066202413558</v>
      </c>
      <c r="Q8128" s="24">
        <f t="shared" si="1388"/>
        <v>4585.4448000000002</v>
      </c>
      <c r="R8128" s="24">
        <f t="shared" si="1391"/>
        <v>9362.6214024135588</v>
      </c>
      <c r="S8128" s="24">
        <f t="shared" si="1392"/>
        <v>0</v>
      </c>
      <c r="T8128" s="24" t="str">
        <f t="shared" si="1393"/>
        <v>drain</v>
      </c>
      <c r="V8128" s="24">
        <f t="shared" si="1396"/>
        <v>0</v>
      </c>
      <c r="W8128" s="24">
        <f t="shared" si="1394"/>
        <v>0</v>
      </c>
      <c r="X8128" s="24">
        <f t="shared" si="1397"/>
        <v>0</v>
      </c>
      <c r="Z8128" s="24">
        <f t="shared" si="1395"/>
        <v>9362.6214024135588</v>
      </c>
      <c r="AB8128" s="24">
        <f t="shared" si="1389"/>
        <v>0</v>
      </c>
    </row>
    <row r="8129" x14ac:dyDescent="0.2">
      <c r="I8129" s="25">
        <v>8124</v>
      </c>
      <c r="J8129" s="29">
        <v>0.102421546</v>
      </c>
      <c r="L8129" s="25">
        <v>17636.380682277679</v>
      </c>
      <c r="N8129" s="25">
        <v>8124</v>
      </c>
      <c r="O8129" s="25">
        <f t="shared" si="1390"/>
        <v>14020.922642410755</v>
      </c>
      <c r="P8129" s="25">
        <f t="shared" si="1387"/>
        <v>14020.922642410755</v>
      </c>
      <c r="Q8129" s="25">
        <f t="shared" si="1388"/>
        <v>8193.723680000001</v>
      </c>
      <c r="R8129" s="25">
        <f t="shared" si="1391"/>
        <v>5827.1989624107537</v>
      </c>
      <c r="S8129" s="25">
        <f t="shared" si="1392"/>
        <v>0</v>
      </c>
      <c r="T8129" s="25" t="str">
        <f t="shared" si="1393"/>
        <v>drain</v>
      </c>
      <c r="V8129" s="25">
        <f t="shared" si="1396"/>
        <v>0</v>
      </c>
      <c r="W8129" s="25">
        <f t="shared" si="1394"/>
        <v>0</v>
      </c>
      <c r="X8129" s="25">
        <f t="shared" si="1397"/>
        <v>0</v>
      </c>
      <c r="Z8129" s="25">
        <f t="shared" si="1395"/>
        <v>5827.1989624107537</v>
      </c>
      <c r="AB8129" s="25">
        <f t="shared" si="1389"/>
        <v>0</v>
      </c>
    </row>
    <row r="8130" x14ac:dyDescent="0.2">
      <c r="I8130" s="24">
        <v>8125</v>
      </c>
      <c r="J8130" s="28">
        <v>0.105854869</v>
      </c>
      <c r="L8130" s="24">
        <v>18052.138738679885</v>
      </c>
      <c r="N8130" s="24">
        <v>8125</v>
      </c>
      <c r="O8130" s="24">
        <f t="shared" si="1390"/>
        <v>14351.450297250509</v>
      </c>
      <c r="P8130" s="24">
        <f t="shared" si="1387"/>
        <v>14351.450297250509</v>
      </c>
      <c r="Q8130" s="24">
        <f t="shared" si="1388"/>
        <v>8468.3895200000006</v>
      </c>
      <c r="R8130" s="24">
        <f t="shared" si="1391"/>
        <v>5883.0607772505082</v>
      </c>
      <c r="S8130" s="24">
        <f t="shared" si="1392"/>
        <v>0</v>
      </c>
      <c r="T8130" s="24" t="str">
        <f t="shared" si="1393"/>
        <v>drain</v>
      </c>
      <c r="V8130" s="24">
        <f t="shared" si="1396"/>
        <v>0</v>
      </c>
      <c r="W8130" s="24">
        <f t="shared" si="1394"/>
        <v>0</v>
      </c>
      <c r="X8130" s="24">
        <f t="shared" si="1397"/>
        <v>0</v>
      </c>
      <c r="Z8130" s="24">
        <f t="shared" si="1395"/>
        <v>5883.0607772505082</v>
      </c>
      <c r="AB8130" s="24">
        <f t="shared" si="1389"/>
        <v>0</v>
      </c>
    </row>
    <row r="8131" x14ac:dyDescent="0.2">
      <c r="I8131" s="25">
        <v>8126</v>
      </c>
      <c r="J8131" s="29">
        <v>0.17850533699999999</v>
      </c>
      <c r="L8131" s="25">
        <v>18056.4050953269</v>
      </c>
      <c r="N8131" s="25">
        <v>8126</v>
      </c>
      <c r="O8131" s="25">
        <f t="shared" si="1390"/>
        <v>14354.842050784886</v>
      </c>
      <c r="P8131" s="25">
        <f t="shared" si="1387"/>
        <v>14354.842050784886</v>
      </c>
      <c r="Q8131" s="25">
        <f t="shared" si="1388"/>
        <v>14280.426959999999</v>
      </c>
      <c r="R8131" s="25">
        <f t="shared" si="1391"/>
        <v>74.41509078488707</v>
      </c>
      <c r="S8131" s="25">
        <f t="shared" si="1392"/>
        <v>0</v>
      </c>
      <c r="T8131" s="25" t="str">
        <f t="shared" si="1393"/>
        <v>drain</v>
      </c>
      <c r="V8131" s="25">
        <f t="shared" si="1396"/>
        <v>0</v>
      </c>
      <c r="W8131" s="25">
        <f t="shared" si="1394"/>
        <v>0</v>
      </c>
      <c r="X8131" s="25">
        <f t="shared" si="1397"/>
        <v>0</v>
      </c>
      <c r="Z8131" s="25">
        <f t="shared" si="1395"/>
        <v>74.41509078488707</v>
      </c>
      <c r="AB8131" s="25">
        <f t="shared" si="1389"/>
        <v>0</v>
      </c>
    </row>
    <row r="8132" x14ac:dyDescent="0.2">
      <c r="I8132" s="24">
        <v>8127</v>
      </c>
      <c r="J8132" s="28">
        <v>0.25801718099999998</v>
      </c>
      <c r="L8132" s="24">
        <v>18731.935021841524</v>
      </c>
      <c r="N8132" s="24">
        <v>8127</v>
      </c>
      <c r="O8132" s="24">
        <f t="shared" si="1390"/>
        <v>14891.888342364013</v>
      </c>
      <c r="P8132" s="24">
        <f t="shared" si="1387"/>
        <v>14891.888342364013</v>
      </c>
      <c r="Q8132" s="24">
        <f t="shared" si="1388"/>
        <v>20641.374479999999</v>
      </c>
      <c r="R8132" s="24">
        <f t="shared" si="1391"/>
        <v>0</v>
      </c>
      <c r="S8132" s="24">
        <f t="shared" si="1392"/>
        <v>5749.4861376359859</v>
      </c>
      <c r="T8132" s="24" t="str">
        <f t="shared" si="1393"/>
        <v>charge</v>
      </c>
      <c r="V8132" s="24">
        <f t="shared" si="1396"/>
        <v>4000</v>
      </c>
      <c r="W8132" s="24">
        <f t="shared" si="1394"/>
        <v>4000</v>
      </c>
      <c r="X8132" s="24">
        <f t="shared" si="1397"/>
        <v>0</v>
      </c>
      <c r="Z8132" s="24">
        <f t="shared" si="1395"/>
        <v>0</v>
      </c>
      <c r="AB8132" s="24">
        <f t="shared" si="1389"/>
        <v>1749.4861376359859</v>
      </c>
    </row>
    <row r="8133" x14ac:dyDescent="0.2">
      <c r="I8133" s="25">
        <v>8128</v>
      </c>
      <c r="J8133" s="29">
        <v>0.17759594000000001</v>
      </c>
      <c r="L8133" s="25">
        <v>19549.766705656049</v>
      </c>
      <c r="N8133" s="25">
        <v>8128</v>
      </c>
      <c r="O8133" s="25">
        <f t="shared" si="1390"/>
        <v>15542.06453099656</v>
      </c>
      <c r="P8133" s="25">
        <f t="shared" si="1387"/>
        <v>15542.06453099656</v>
      </c>
      <c r="Q8133" s="25">
        <f t="shared" si="1388"/>
        <v>14207.675200000001</v>
      </c>
      <c r="R8133" s="25">
        <f t="shared" si="1391"/>
        <v>1334.3893309965588</v>
      </c>
      <c r="S8133" s="25">
        <f t="shared" si="1392"/>
        <v>0</v>
      </c>
      <c r="T8133" s="25" t="str">
        <f t="shared" si="1393"/>
        <v>drain</v>
      </c>
      <c r="V8133" s="25">
        <f t="shared" si="1396"/>
        <v>0</v>
      </c>
      <c r="W8133" s="25">
        <f t="shared" si="1394"/>
        <v>2665.6106690034412</v>
      </c>
      <c r="X8133" s="25">
        <f t="shared" si="1397"/>
        <v>1334.3893309965588</v>
      </c>
      <c r="Z8133" s="25">
        <f t="shared" si="1395"/>
        <v>0</v>
      </c>
      <c r="AB8133" s="25">
        <f t="shared" si="1389"/>
        <v>0</v>
      </c>
    </row>
    <row r="8134" x14ac:dyDescent="0.2">
      <c r="I8134" s="24">
        <v>8129</v>
      </c>
      <c r="J8134" s="28">
        <v>2.2453408000000001E-2</v>
      </c>
      <c r="L8134" s="24">
        <v>19423.165645694731</v>
      </c>
      <c r="N8134" s="24">
        <v>8129</v>
      </c>
      <c r="O8134" s="24">
        <f t="shared" si="1390"/>
        <v>15441.416688327312</v>
      </c>
      <c r="P8134" s="24">
        <f t="shared" ref="P8134:P8197" si="1398">O8134-$E$8*$E$9</f>
        <v>15441.416688327312</v>
      </c>
      <c r="Q8134" s="24">
        <f t="shared" ref="Q8134:Q8197" si="1399">J8134*$E$7</f>
        <v>1796.2726400000001</v>
      </c>
      <c r="R8134" s="24">
        <f t="shared" si="1391"/>
        <v>13645.144048327311</v>
      </c>
      <c r="S8134" s="24">
        <f t="shared" si="1392"/>
        <v>0</v>
      </c>
      <c r="T8134" s="24" t="str">
        <f t="shared" si="1393"/>
        <v>drain</v>
      </c>
      <c r="V8134" s="24">
        <f t="shared" si="1396"/>
        <v>0</v>
      </c>
      <c r="W8134" s="24">
        <f t="shared" si="1394"/>
        <v>0</v>
      </c>
      <c r="X8134" s="24">
        <f t="shared" si="1397"/>
        <v>2665.6106690034412</v>
      </c>
      <c r="Z8134" s="24">
        <f t="shared" si="1395"/>
        <v>10979.53337932387</v>
      </c>
      <c r="AB8134" s="24">
        <f t="shared" ref="AB8134:AB8197" si="1400">IF(T8134="charge",(S8134-V8134),0)</f>
        <v>0</v>
      </c>
    </row>
    <row r="8135" x14ac:dyDescent="0.2">
      <c r="I8135" s="25">
        <v>8130</v>
      </c>
      <c r="J8135" s="29">
        <v>0</v>
      </c>
      <c r="L8135" s="25">
        <v>20960.30025653839</v>
      </c>
      <c r="N8135" s="25">
        <v>8130</v>
      </c>
      <c r="O8135" s="25">
        <f t="shared" ref="O8135:O8198" si="1401">L8135*$O$2</f>
        <v>16663.438703948021</v>
      </c>
      <c r="P8135" s="25">
        <f t="shared" si="1398"/>
        <v>16663.438703948021</v>
      </c>
      <c r="Q8135" s="25">
        <f t="shared" si="1399"/>
        <v>0</v>
      </c>
      <c r="R8135" s="25">
        <f t="shared" ref="R8135:R8198" si="1402">IF(P8135&gt;Q8135,P8135-Q8135,0)</f>
        <v>16663.438703948021</v>
      </c>
      <c r="S8135" s="25">
        <f t="shared" ref="S8135:S8198" si="1403">IF(Q8135&gt;P8135,Q8135-P8135,0)</f>
        <v>0</v>
      </c>
      <c r="T8135" s="25" t="str">
        <f t="shared" ref="T8135:T8198" si="1404">IF(P8135&gt;Q8135,"drain","charge")</f>
        <v>drain</v>
      </c>
      <c r="V8135" s="25">
        <f t="shared" si="1396"/>
        <v>0</v>
      </c>
      <c r="W8135" s="25">
        <f t="shared" ref="W8135:W8198" si="1405">IF(W8134+S8135&gt;$E$11,$E$11,IF(T8135="charge",W8134+(S8135*$E$12),IF((W8134-R8135)&gt;0,W8134-R8135,0)))</f>
        <v>0</v>
      </c>
      <c r="X8135" s="25">
        <f t="shared" si="1397"/>
        <v>0</v>
      </c>
      <c r="Z8135" s="25">
        <f t="shared" ref="Z8135:Z8198" si="1406">R8135-X8135</f>
        <v>16663.438703948021</v>
      </c>
      <c r="AB8135" s="25">
        <f t="shared" si="1400"/>
        <v>0</v>
      </c>
    </row>
    <row r="8136" x14ac:dyDescent="0.2">
      <c r="I8136" s="24">
        <v>8131</v>
      </c>
      <c r="J8136" s="28">
        <v>0</v>
      </c>
      <c r="L8136" s="24">
        <v>21437.215074205396</v>
      </c>
      <c r="N8136" s="24">
        <v>8131</v>
      </c>
      <c r="O8136" s="24">
        <f t="shared" si="1401"/>
        <v>17042.585983993293</v>
      </c>
      <c r="P8136" s="24">
        <f t="shared" si="1398"/>
        <v>17042.585983993293</v>
      </c>
      <c r="Q8136" s="24">
        <f t="shared" si="1399"/>
        <v>0</v>
      </c>
      <c r="R8136" s="24">
        <f t="shared" si="1402"/>
        <v>17042.585983993293</v>
      </c>
      <c r="S8136" s="24">
        <f t="shared" si="1403"/>
        <v>0</v>
      </c>
      <c r="T8136" s="24" t="str">
        <f t="shared" si="1404"/>
        <v>drain</v>
      </c>
      <c r="V8136" s="24">
        <f t="shared" ref="V8136:V8199" si="1407">IF(W8136&gt;=W8135,(W8136-W8135),0)</f>
        <v>0</v>
      </c>
      <c r="W8136" s="24">
        <f t="shared" si="1405"/>
        <v>0</v>
      </c>
      <c r="X8136" s="24">
        <f t="shared" ref="X8136:X8199" si="1408">IF(T8136="drain",W8135-W8136,0)</f>
        <v>0</v>
      </c>
      <c r="Z8136" s="24">
        <f t="shared" si="1406"/>
        <v>17042.585983993293</v>
      </c>
      <c r="AB8136" s="24">
        <f t="shared" si="1400"/>
        <v>0</v>
      </c>
    </row>
    <row r="8137" x14ac:dyDescent="0.2">
      <c r="I8137" s="25">
        <v>8132</v>
      </c>
      <c r="J8137" s="29">
        <v>0</v>
      </c>
      <c r="L8137" s="25">
        <v>21202.844341373442</v>
      </c>
      <c r="N8137" s="25">
        <v>8132</v>
      </c>
      <c r="O8137" s="25">
        <f t="shared" si="1401"/>
        <v>16856.261251391887</v>
      </c>
      <c r="P8137" s="25">
        <f t="shared" si="1398"/>
        <v>16856.261251391887</v>
      </c>
      <c r="Q8137" s="25">
        <f t="shared" si="1399"/>
        <v>0</v>
      </c>
      <c r="R8137" s="25">
        <f t="shared" si="1402"/>
        <v>16856.261251391887</v>
      </c>
      <c r="S8137" s="25">
        <f t="shared" si="1403"/>
        <v>0</v>
      </c>
      <c r="T8137" s="25" t="str">
        <f t="shared" si="1404"/>
        <v>drain</v>
      </c>
      <c r="V8137" s="25">
        <f t="shared" si="1407"/>
        <v>0</v>
      </c>
      <c r="W8137" s="25">
        <f t="shared" si="1405"/>
        <v>0</v>
      </c>
      <c r="X8137" s="25">
        <f t="shared" si="1408"/>
        <v>0</v>
      </c>
      <c r="Z8137" s="25">
        <f t="shared" si="1406"/>
        <v>16856.261251391887</v>
      </c>
      <c r="AB8137" s="25">
        <f t="shared" si="1400"/>
        <v>0</v>
      </c>
    </row>
    <row r="8138" x14ac:dyDescent="0.2">
      <c r="I8138" s="24">
        <v>8133</v>
      </c>
      <c r="J8138" s="28">
        <v>0</v>
      </c>
      <c r="L8138" s="24">
        <v>20550.072452545166</v>
      </c>
      <c r="N8138" s="24">
        <v>8133</v>
      </c>
      <c r="O8138" s="24">
        <f t="shared" si="1401"/>
        <v>16337.307599773409</v>
      </c>
      <c r="P8138" s="24">
        <f t="shared" si="1398"/>
        <v>16337.307599773409</v>
      </c>
      <c r="Q8138" s="24">
        <f t="shared" si="1399"/>
        <v>0</v>
      </c>
      <c r="R8138" s="24">
        <f t="shared" si="1402"/>
        <v>16337.307599773409</v>
      </c>
      <c r="S8138" s="24">
        <f t="shared" si="1403"/>
        <v>0</v>
      </c>
      <c r="T8138" s="24" t="str">
        <f t="shared" si="1404"/>
        <v>drain</v>
      </c>
      <c r="V8138" s="24">
        <f t="shared" si="1407"/>
        <v>0</v>
      </c>
      <c r="W8138" s="24">
        <f t="shared" si="1405"/>
        <v>0</v>
      </c>
      <c r="X8138" s="24">
        <f t="shared" si="1408"/>
        <v>0</v>
      </c>
      <c r="Z8138" s="24">
        <f t="shared" si="1406"/>
        <v>16337.307599773409</v>
      </c>
      <c r="AB8138" s="24">
        <f t="shared" si="1400"/>
        <v>0</v>
      </c>
    </row>
    <row r="8139" x14ac:dyDescent="0.2">
      <c r="I8139" s="25">
        <v>8134</v>
      </c>
      <c r="J8139" s="29">
        <v>0</v>
      </c>
      <c r="L8139" s="25">
        <v>19613.621574974059</v>
      </c>
      <c r="N8139" s="25">
        <v>8134</v>
      </c>
      <c r="O8139" s="25">
        <f t="shared" si="1401"/>
        <v>15592.829152104377</v>
      </c>
      <c r="P8139" s="25">
        <f t="shared" si="1398"/>
        <v>15592.829152104377</v>
      </c>
      <c r="Q8139" s="25">
        <f t="shared" si="1399"/>
        <v>0</v>
      </c>
      <c r="R8139" s="25">
        <f t="shared" si="1402"/>
        <v>15592.829152104377</v>
      </c>
      <c r="S8139" s="25">
        <f t="shared" si="1403"/>
        <v>0</v>
      </c>
      <c r="T8139" s="25" t="str">
        <f t="shared" si="1404"/>
        <v>drain</v>
      </c>
      <c r="V8139" s="25">
        <f t="shared" si="1407"/>
        <v>0</v>
      </c>
      <c r="W8139" s="25">
        <f t="shared" si="1405"/>
        <v>0</v>
      </c>
      <c r="X8139" s="25">
        <f t="shared" si="1408"/>
        <v>0</v>
      </c>
      <c r="Z8139" s="25">
        <f t="shared" si="1406"/>
        <v>15592.829152104377</v>
      </c>
      <c r="AB8139" s="25">
        <f t="shared" si="1400"/>
        <v>0</v>
      </c>
    </row>
    <row r="8140" x14ac:dyDescent="0.2">
      <c r="I8140" s="24">
        <v>8135</v>
      </c>
      <c r="J8140" s="28">
        <v>0</v>
      </c>
      <c r="L8140" s="24">
        <v>18480.281049728394</v>
      </c>
      <c r="N8140" s="24">
        <v>8135</v>
      </c>
      <c r="O8140" s="24">
        <f t="shared" si="1401"/>
        <v>14691.823434534073</v>
      </c>
      <c r="P8140" s="24">
        <f t="shared" si="1398"/>
        <v>14691.823434534073</v>
      </c>
      <c r="Q8140" s="24">
        <f t="shared" si="1399"/>
        <v>0</v>
      </c>
      <c r="R8140" s="24">
        <f t="shared" si="1402"/>
        <v>14691.823434534073</v>
      </c>
      <c r="S8140" s="24">
        <f t="shared" si="1403"/>
        <v>0</v>
      </c>
      <c r="T8140" s="24" t="str">
        <f t="shared" si="1404"/>
        <v>drain</v>
      </c>
      <c r="V8140" s="24">
        <f t="shared" si="1407"/>
        <v>0</v>
      </c>
      <c r="W8140" s="24">
        <f t="shared" si="1405"/>
        <v>0</v>
      </c>
      <c r="X8140" s="24">
        <f t="shared" si="1408"/>
        <v>0</v>
      </c>
      <c r="Z8140" s="24">
        <f t="shared" si="1406"/>
        <v>14691.823434534073</v>
      </c>
      <c r="AB8140" s="24">
        <f t="shared" si="1400"/>
        <v>0</v>
      </c>
    </row>
    <row r="8141" x14ac:dyDescent="0.2">
      <c r="I8141" s="25">
        <v>8136</v>
      </c>
      <c r="J8141" s="29">
        <v>0</v>
      </c>
      <c r="L8141" s="25">
        <v>17408.551110744476</v>
      </c>
      <c r="N8141" s="25">
        <v>8136</v>
      </c>
      <c r="O8141" s="25">
        <f t="shared" si="1401"/>
        <v>13839.798133041859</v>
      </c>
      <c r="P8141" s="25">
        <f t="shared" si="1398"/>
        <v>13839.798133041859</v>
      </c>
      <c r="Q8141" s="25">
        <f t="shared" si="1399"/>
        <v>0</v>
      </c>
      <c r="R8141" s="25">
        <f t="shared" si="1402"/>
        <v>13839.798133041859</v>
      </c>
      <c r="S8141" s="25">
        <f t="shared" si="1403"/>
        <v>0</v>
      </c>
      <c r="T8141" s="25" t="str">
        <f t="shared" si="1404"/>
        <v>drain</v>
      </c>
      <c r="V8141" s="25">
        <f t="shared" si="1407"/>
        <v>0</v>
      </c>
      <c r="W8141" s="25">
        <f t="shared" si="1405"/>
        <v>0</v>
      </c>
      <c r="X8141" s="25">
        <f t="shared" si="1408"/>
        <v>0</v>
      </c>
      <c r="Z8141" s="25">
        <f t="shared" si="1406"/>
        <v>13839.798133041859</v>
      </c>
      <c r="AB8141" s="25">
        <f t="shared" si="1400"/>
        <v>0</v>
      </c>
    </row>
    <row r="8142" x14ac:dyDescent="0.2">
      <c r="I8142" s="24">
        <v>8137</v>
      </c>
      <c r="J8142" s="28">
        <v>0</v>
      </c>
      <c r="L8142" s="24">
        <v>15766.308612632751</v>
      </c>
      <c r="N8142" s="24">
        <v>8137</v>
      </c>
      <c r="O8142" s="24">
        <f t="shared" si="1401"/>
        <v>12534.215347043037</v>
      </c>
      <c r="P8142" s="24">
        <f t="shared" si="1398"/>
        <v>12534.215347043037</v>
      </c>
      <c r="Q8142" s="24">
        <f t="shared" si="1399"/>
        <v>0</v>
      </c>
      <c r="R8142" s="24">
        <f t="shared" si="1402"/>
        <v>12534.215347043037</v>
      </c>
      <c r="S8142" s="24">
        <f t="shared" si="1403"/>
        <v>0</v>
      </c>
      <c r="T8142" s="24" t="str">
        <f t="shared" si="1404"/>
        <v>drain</v>
      </c>
      <c r="V8142" s="24">
        <f t="shared" si="1407"/>
        <v>0</v>
      </c>
      <c r="W8142" s="24">
        <f t="shared" si="1405"/>
        <v>0</v>
      </c>
      <c r="X8142" s="24">
        <f t="shared" si="1408"/>
        <v>0</v>
      </c>
      <c r="Z8142" s="24">
        <f t="shared" si="1406"/>
        <v>12534.215347043037</v>
      </c>
      <c r="AB8142" s="24">
        <f t="shared" si="1400"/>
        <v>0</v>
      </c>
    </row>
    <row r="8143" x14ac:dyDescent="0.2">
      <c r="I8143" s="25">
        <v>8138</v>
      </c>
      <c r="J8143" s="29">
        <v>0</v>
      </c>
      <c r="L8143" s="25">
        <v>14549.223186564444</v>
      </c>
      <c r="N8143" s="25">
        <v>8138</v>
      </c>
      <c r="O8143" s="25">
        <f t="shared" si="1401"/>
        <v>11566.632433318733</v>
      </c>
      <c r="P8143" s="25">
        <f t="shared" si="1398"/>
        <v>11566.632433318733</v>
      </c>
      <c r="Q8143" s="25">
        <f t="shared" si="1399"/>
        <v>0</v>
      </c>
      <c r="R8143" s="25">
        <f t="shared" si="1402"/>
        <v>11566.632433318733</v>
      </c>
      <c r="S8143" s="25">
        <f t="shared" si="1403"/>
        <v>0</v>
      </c>
      <c r="T8143" s="25" t="str">
        <f t="shared" si="1404"/>
        <v>drain</v>
      </c>
      <c r="V8143" s="25">
        <f t="shared" si="1407"/>
        <v>0</v>
      </c>
      <c r="W8143" s="25">
        <f t="shared" si="1405"/>
        <v>0</v>
      </c>
      <c r="X8143" s="25">
        <f t="shared" si="1408"/>
        <v>0</v>
      </c>
      <c r="Z8143" s="25">
        <f t="shared" si="1406"/>
        <v>11566.632433318733</v>
      </c>
      <c r="AB8143" s="25">
        <f t="shared" si="1400"/>
        <v>0</v>
      </c>
    </row>
    <row r="8144" x14ac:dyDescent="0.2">
      <c r="I8144" s="24">
        <v>8139</v>
      </c>
      <c r="J8144" s="28">
        <v>0</v>
      </c>
      <c r="L8144" s="24">
        <v>14207.388425636291</v>
      </c>
      <c r="N8144" s="24">
        <v>8139</v>
      </c>
      <c r="O8144" s="24">
        <f t="shared" si="1401"/>
        <v>11294.873798380851</v>
      </c>
      <c r="P8144" s="24">
        <f t="shared" si="1398"/>
        <v>11294.873798380851</v>
      </c>
      <c r="Q8144" s="24">
        <f t="shared" si="1399"/>
        <v>0</v>
      </c>
      <c r="R8144" s="24">
        <f t="shared" si="1402"/>
        <v>11294.873798380851</v>
      </c>
      <c r="S8144" s="24">
        <f t="shared" si="1403"/>
        <v>0</v>
      </c>
      <c r="T8144" s="24" t="str">
        <f t="shared" si="1404"/>
        <v>drain</v>
      </c>
      <c r="V8144" s="24">
        <f t="shared" si="1407"/>
        <v>0</v>
      </c>
      <c r="W8144" s="24">
        <f t="shared" si="1405"/>
        <v>0</v>
      </c>
      <c r="X8144" s="24">
        <f t="shared" si="1408"/>
        <v>0</v>
      </c>
      <c r="Z8144" s="24">
        <f t="shared" si="1406"/>
        <v>11294.873798380851</v>
      </c>
      <c r="AB8144" s="24">
        <f t="shared" si="1400"/>
        <v>0</v>
      </c>
    </row>
    <row r="8145" x14ac:dyDescent="0.2">
      <c r="I8145" s="25">
        <v>8140</v>
      </c>
      <c r="J8145" s="29">
        <v>0</v>
      </c>
      <c r="L8145" s="25">
        <v>13876.780182230472</v>
      </c>
      <c r="N8145" s="25">
        <v>8140</v>
      </c>
      <c r="O8145" s="25">
        <f t="shared" si="1401"/>
        <v>11032.040244873226</v>
      </c>
      <c r="P8145" s="25">
        <f t="shared" si="1398"/>
        <v>11032.040244873226</v>
      </c>
      <c r="Q8145" s="25">
        <f t="shared" si="1399"/>
        <v>0</v>
      </c>
      <c r="R8145" s="25">
        <f t="shared" si="1402"/>
        <v>11032.040244873226</v>
      </c>
      <c r="S8145" s="25">
        <f t="shared" si="1403"/>
        <v>0</v>
      </c>
      <c r="T8145" s="25" t="str">
        <f t="shared" si="1404"/>
        <v>drain</v>
      </c>
      <c r="V8145" s="25">
        <f t="shared" si="1407"/>
        <v>0</v>
      </c>
      <c r="W8145" s="25">
        <f t="shared" si="1405"/>
        <v>0</v>
      </c>
      <c r="X8145" s="25">
        <f t="shared" si="1408"/>
        <v>0</v>
      </c>
      <c r="Z8145" s="25">
        <f t="shared" si="1406"/>
        <v>11032.040244873226</v>
      </c>
      <c r="AB8145" s="25">
        <f t="shared" si="1400"/>
        <v>0</v>
      </c>
    </row>
    <row r="8146" x14ac:dyDescent="0.2">
      <c r="I8146" s="24">
        <v>8141</v>
      </c>
      <c r="J8146" s="28">
        <v>0</v>
      </c>
      <c r="L8146" s="24">
        <v>13919.53426529169</v>
      </c>
      <c r="N8146" s="24">
        <v>8141</v>
      </c>
      <c r="O8146" s="24">
        <f t="shared" si="1401"/>
        <v>11066.029740906893</v>
      </c>
      <c r="P8146" s="24">
        <f t="shared" si="1398"/>
        <v>11066.029740906893</v>
      </c>
      <c r="Q8146" s="24">
        <f t="shared" si="1399"/>
        <v>0</v>
      </c>
      <c r="R8146" s="24">
        <f t="shared" si="1402"/>
        <v>11066.029740906893</v>
      </c>
      <c r="S8146" s="24">
        <f t="shared" si="1403"/>
        <v>0</v>
      </c>
      <c r="T8146" s="24" t="str">
        <f t="shared" si="1404"/>
        <v>drain</v>
      </c>
      <c r="V8146" s="24">
        <f t="shared" si="1407"/>
        <v>0</v>
      </c>
      <c r="W8146" s="24">
        <f t="shared" si="1405"/>
        <v>0</v>
      </c>
      <c r="X8146" s="24">
        <f t="shared" si="1408"/>
        <v>0</v>
      </c>
      <c r="Z8146" s="24">
        <f t="shared" si="1406"/>
        <v>11066.029740906893</v>
      </c>
      <c r="AB8146" s="24">
        <f t="shared" si="1400"/>
        <v>0</v>
      </c>
    </row>
    <row r="8147" x14ac:dyDescent="0.2">
      <c r="I8147" s="25">
        <v>8142</v>
      </c>
      <c r="J8147" s="29">
        <v>0</v>
      </c>
      <c r="L8147" s="25">
        <v>14548.888647460937</v>
      </c>
      <c r="N8147" s="25">
        <v>8142</v>
      </c>
      <c r="O8147" s="25">
        <f t="shared" si="1401"/>
        <v>11566.366474731445</v>
      </c>
      <c r="P8147" s="25">
        <f t="shared" si="1398"/>
        <v>11566.366474731445</v>
      </c>
      <c r="Q8147" s="25">
        <f t="shared" si="1399"/>
        <v>0</v>
      </c>
      <c r="R8147" s="25">
        <f t="shared" si="1402"/>
        <v>11566.366474731445</v>
      </c>
      <c r="S8147" s="25">
        <f t="shared" si="1403"/>
        <v>0</v>
      </c>
      <c r="T8147" s="25" t="str">
        <f t="shared" si="1404"/>
        <v>drain</v>
      </c>
      <c r="V8147" s="25">
        <f t="shared" si="1407"/>
        <v>0</v>
      </c>
      <c r="W8147" s="25">
        <f t="shared" si="1405"/>
        <v>0</v>
      </c>
      <c r="X8147" s="25">
        <f t="shared" si="1408"/>
        <v>0</v>
      </c>
      <c r="Z8147" s="25">
        <f t="shared" si="1406"/>
        <v>11566.366474731445</v>
      </c>
      <c r="AB8147" s="25">
        <f t="shared" si="1400"/>
        <v>0</v>
      </c>
    </row>
    <row r="8148" x14ac:dyDescent="0.2">
      <c r="I8148" s="24">
        <v>8143</v>
      </c>
      <c r="J8148" s="28">
        <v>0</v>
      </c>
      <c r="L8148" s="24">
        <v>15522.526357650755</v>
      </c>
      <c r="N8148" s="24">
        <v>8143</v>
      </c>
      <c r="O8148" s="24">
        <f t="shared" si="1401"/>
        <v>12340.408454332352</v>
      </c>
      <c r="P8148" s="24">
        <f t="shared" si="1398"/>
        <v>12340.408454332352</v>
      </c>
      <c r="Q8148" s="24">
        <f t="shared" si="1399"/>
        <v>0</v>
      </c>
      <c r="R8148" s="24">
        <f t="shared" si="1402"/>
        <v>12340.408454332352</v>
      </c>
      <c r="S8148" s="24">
        <f t="shared" si="1403"/>
        <v>0</v>
      </c>
      <c r="T8148" s="24" t="str">
        <f t="shared" si="1404"/>
        <v>drain</v>
      </c>
      <c r="V8148" s="24">
        <f t="shared" si="1407"/>
        <v>0</v>
      </c>
      <c r="W8148" s="24">
        <f t="shared" si="1405"/>
        <v>0</v>
      </c>
      <c r="X8148" s="24">
        <f t="shared" si="1408"/>
        <v>0</v>
      </c>
      <c r="Z8148" s="24">
        <f t="shared" si="1406"/>
        <v>12340.408454332352</v>
      </c>
      <c r="AB8148" s="24">
        <f t="shared" si="1400"/>
        <v>0</v>
      </c>
    </row>
    <row r="8149" x14ac:dyDescent="0.2">
      <c r="I8149" s="25">
        <v>8144</v>
      </c>
      <c r="J8149" s="29">
        <v>1.0831096E-2</v>
      </c>
      <c r="L8149" s="25">
        <v>16718.918178176878</v>
      </c>
      <c r="N8149" s="25">
        <v>8144</v>
      </c>
      <c r="O8149" s="25">
        <f t="shared" si="1401"/>
        <v>13291.539951650619</v>
      </c>
      <c r="P8149" s="25">
        <f t="shared" si="1398"/>
        <v>13291.539951650619</v>
      </c>
      <c r="Q8149" s="25">
        <f t="shared" si="1399"/>
        <v>866.48767999999995</v>
      </c>
      <c r="R8149" s="25">
        <f t="shared" si="1402"/>
        <v>12425.052271650618</v>
      </c>
      <c r="S8149" s="25">
        <f t="shared" si="1403"/>
        <v>0</v>
      </c>
      <c r="T8149" s="25" t="str">
        <f t="shared" si="1404"/>
        <v>drain</v>
      </c>
      <c r="V8149" s="25">
        <f t="shared" si="1407"/>
        <v>0</v>
      </c>
      <c r="W8149" s="25">
        <f t="shared" si="1405"/>
        <v>0</v>
      </c>
      <c r="X8149" s="25">
        <f t="shared" si="1408"/>
        <v>0</v>
      </c>
      <c r="Z8149" s="25">
        <f t="shared" si="1406"/>
        <v>12425.052271650618</v>
      </c>
      <c r="AB8149" s="25">
        <f t="shared" si="1400"/>
        <v>0</v>
      </c>
    </row>
    <row r="8150" x14ac:dyDescent="0.2">
      <c r="I8150" s="24">
        <v>8145</v>
      </c>
      <c r="J8150" s="28">
        <v>0.36075979899999999</v>
      </c>
      <c r="L8150" s="24">
        <v>17151.008866500852</v>
      </c>
      <c r="N8150" s="24">
        <v>8145</v>
      </c>
      <c r="O8150" s="24">
        <f t="shared" si="1401"/>
        <v>13635.052048868178</v>
      </c>
      <c r="P8150" s="24">
        <f t="shared" si="1398"/>
        <v>13635.052048868178</v>
      </c>
      <c r="Q8150" s="24">
        <f t="shared" si="1399"/>
        <v>28860.783919999998</v>
      </c>
      <c r="R8150" s="24">
        <f t="shared" si="1402"/>
        <v>0</v>
      </c>
      <c r="S8150" s="24">
        <f t="shared" si="1403"/>
        <v>15225.73187113182</v>
      </c>
      <c r="T8150" s="24" t="str">
        <f t="shared" si="1404"/>
        <v>charge</v>
      </c>
      <c r="V8150" s="24">
        <f t="shared" si="1407"/>
        <v>4000</v>
      </c>
      <c r="W8150" s="24">
        <f t="shared" si="1405"/>
        <v>4000</v>
      </c>
      <c r="X8150" s="24">
        <f t="shared" si="1408"/>
        <v>0</v>
      </c>
      <c r="Z8150" s="24">
        <f t="shared" si="1406"/>
        <v>0</v>
      </c>
      <c r="AB8150" s="24">
        <f t="shared" si="1400"/>
        <v>11225.73187113182</v>
      </c>
    </row>
    <row r="8151" x14ac:dyDescent="0.2">
      <c r="I8151" s="25">
        <v>8146</v>
      </c>
      <c r="J8151" s="29">
        <v>0.50360110899999999</v>
      </c>
      <c r="L8151" s="25">
        <v>17662.968718338012</v>
      </c>
      <c r="N8151" s="25">
        <v>8146</v>
      </c>
      <c r="O8151" s="25">
        <f t="shared" si="1401"/>
        <v>14042.060131078721</v>
      </c>
      <c r="P8151" s="25">
        <f t="shared" si="1398"/>
        <v>14042.060131078721</v>
      </c>
      <c r="Q8151" s="25">
        <f t="shared" si="1399"/>
        <v>40288.08872</v>
      </c>
      <c r="R8151" s="25">
        <f t="shared" si="1402"/>
        <v>0</v>
      </c>
      <c r="S8151" s="25">
        <f t="shared" si="1403"/>
        <v>26246.028588921279</v>
      </c>
      <c r="T8151" s="25" t="str">
        <f t="shared" si="1404"/>
        <v>charge</v>
      </c>
      <c r="V8151" s="25">
        <f t="shared" si="1407"/>
        <v>0</v>
      </c>
      <c r="W8151" s="25">
        <f t="shared" si="1405"/>
        <v>4000</v>
      </c>
      <c r="X8151" s="25">
        <f t="shared" si="1408"/>
        <v>0</v>
      </c>
      <c r="Z8151" s="25">
        <f t="shared" si="1406"/>
        <v>0</v>
      </c>
      <c r="AB8151" s="25">
        <f t="shared" si="1400"/>
        <v>26246.028588921279</v>
      </c>
    </row>
    <row r="8152" x14ac:dyDescent="0.2">
      <c r="I8152" s="24">
        <v>8147</v>
      </c>
      <c r="J8152" s="28">
        <v>0.56808544499999991</v>
      </c>
      <c r="L8152" s="24">
        <v>17544.899132919309</v>
      </c>
      <c r="N8152" s="24">
        <v>8147</v>
      </c>
      <c r="O8152" s="24">
        <f t="shared" si="1401"/>
        <v>13948.194810670851</v>
      </c>
      <c r="P8152" s="24">
        <f t="shared" si="1398"/>
        <v>13948.194810670851</v>
      </c>
      <c r="Q8152" s="24">
        <f t="shared" si="1399"/>
        <v>45446.835599999991</v>
      </c>
      <c r="R8152" s="24">
        <f t="shared" si="1402"/>
        <v>0</v>
      </c>
      <c r="S8152" s="24">
        <f t="shared" si="1403"/>
        <v>31498.64078932914</v>
      </c>
      <c r="T8152" s="24" t="str">
        <f t="shared" si="1404"/>
        <v>charge</v>
      </c>
      <c r="V8152" s="24">
        <f t="shared" si="1407"/>
        <v>0</v>
      </c>
      <c r="W8152" s="24">
        <f t="shared" si="1405"/>
        <v>4000</v>
      </c>
      <c r="X8152" s="24">
        <f t="shared" si="1408"/>
        <v>0</v>
      </c>
      <c r="Z8152" s="24">
        <f t="shared" si="1406"/>
        <v>0</v>
      </c>
      <c r="AB8152" s="24">
        <f t="shared" si="1400"/>
        <v>31498.64078932914</v>
      </c>
    </row>
    <row r="8153" x14ac:dyDescent="0.2">
      <c r="I8153" s="25">
        <v>8148</v>
      </c>
      <c r="J8153" s="29">
        <v>0.576808608</v>
      </c>
      <c r="L8153" s="25">
        <v>17658.735213279724</v>
      </c>
      <c r="N8153" s="25">
        <v>8148</v>
      </c>
      <c r="O8153" s="25">
        <f t="shared" si="1401"/>
        <v>14038.694494557381</v>
      </c>
      <c r="P8153" s="25">
        <f t="shared" si="1398"/>
        <v>14038.694494557381</v>
      </c>
      <c r="Q8153" s="25">
        <f t="shared" si="1399"/>
        <v>46144.68864</v>
      </c>
      <c r="R8153" s="25">
        <f t="shared" si="1402"/>
        <v>0</v>
      </c>
      <c r="S8153" s="25">
        <f t="shared" si="1403"/>
        <v>32105.994145442619</v>
      </c>
      <c r="T8153" s="25" t="str">
        <f t="shared" si="1404"/>
        <v>charge</v>
      </c>
      <c r="V8153" s="25">
        <f t="shared" si="1407"/>
        <v>0</v>
      </c>
      <c r="W8153" s="25">
        <f t="shared" si="1405"/>
        <v>4000</v>
      </c>
      <c r="X8153" s="25">
        <f t="shared" si="1408"/>
        <v>0</v>
      </c>
      <c r="Z8153" s="25">
        <f t="shared" si="1406"/>
        <v>0</v>
      </c>
      <c r="AB8153" s="25">
        <f t="shared" si="1400"/>
        <v>32105.994145442619</v>
      </c>
    </row>
    <row r="8154" x14ac:dyDescent="0.2">
      <c r="I8154" s="24">
        <v>8149</v>
      </c>
      <c r="J8154" s="28">
        <v>0.57858926100000008</v>
      </c>
      <c r="L8154" s="24">
        <v>17930.913912487027</v>
      </c>
      <c r="N8154" s="24">
        <v>8149</v>
      </c>
      <c r="O8154" s="24">
        <f t="shared" si="1401"/>
        <v>14255.076560427187</v>
      </c>
      <c r="P8154" s="24">
        <f t="shared" si="1398"/>
        <v>14255.076560427187</v>
      </c>
      <c r="Q8154" s="24">
        <f t="shared" si="1399"/>
        <v>46287.140880000006</v>
      </c>
      <c r="R8154" s="24">
        <f t="shared" si="1402"/>
        <v>0</v>
      </c>
      <c r="S8154" s="24">
        <f t="shared" si="1403"/>
        <v>32032.064319572819</v>
      </c>
      <c r="T8154" s="24" t="str">
        <f t="shared" si="1404"/>
        <v>charge</v>
      </c>
      <c r="V8154" s="24">
        <f t="shared" si="1407"/>
        <v>0</v>
      </c>
      <c r="W8154" s="24">
        <f t="shared" si="1405"/>
        <v>4000</v>
      </c>
      <c r="X8154" s="24">
        <f t="shared" si="1408"/>
        <v>0</v>
      </c>
      <c r="Z8154" s="24">
        <f t="shared" si="1406"/>
        <v>0</v>
      </c>
      <c r="AB8154" s="24">
        <f t="shared" si="1400"/>
        <v>32032.064319572819</v>
      </c>
    </row>
    <row r="8155" x14ac:dyDescent="0.2">
      <c r="I8155" s="25">
        <v>8150</v>
      </c>
      <c r="J8155" s="29">
        <v>0.60092505000000007</v>
      </c>
      <c r="L8155" s="25">
        <v>17555.400417423247</v>
      </c>
      <c r="N8155" s="25">
        <v>8150</v>
      </c>
      <c r="O8155" s="25">
        <f t="shared" si="1401"/>
        <v>13956.543331851482</v>
      </c>
      <c r="P8155" s="25">
        <f t="shared" si="1398"/>
        <v>13956.543331851482</v>
      </c>
      <c r="Q8155" s="25">
        <f t="shared" si="1399"/>
        <v>48074.004000000008</v>
      </c>
      <c r="R8155" s="25">
        <f t="shared" si="1402"/>
        <v>0</v>
      </c>
      <c r="S8155" s="25">
        <f t="shared" si="1403"/>
        <v>34117.460668148524</v>
      </c>
      <c r="T8155" s="25" t="str">
        <f t="shared" si="1404"/>
        <v>charge</v>
      </c>
      <c r="V8155" s="25">
        <f t="shared" si="1407"/>
        <v>0</v>
      </c>
      <c r="W8155" s="25">
        <f t="shared" si="1405"/>
        <v>4000</v>
      </c>
      <c r="X8155" s="25">
        <f t="shared" si="1408"/>
        <v>0</v>
      </c>
      <c r="Z8155" s="25">
        <f t="shared" si="1406"/>
        <v>0</v>
      </c>
      <c r="AB8155" s="25">
        <f t="shared" si="1400"/>
        <v>34117.460668148524</v>
      </c>
    </row>
    <row r="8156" x14ac:dyDescent="0.2">
      <c r="I8156" s="24">
        <v>8151</v>
      </c>
      <c r="J8156" s="28">
        <v>0.50338894899999997</v>
      </c>
      <c r="L8156" s="24">
        <v>18144.422717094421</v>
      </c>
      <c r="N8156" s="24">
        <v>8151</v>
      </c>
      <c r="O8156" s="24">
        <f t="shared" si="1401"/>
        <v>14424.816060090066</v>
      </c>
      <c r="P8156" s="24">
        <f t="shared" si="1398"/>
        <v>14424.816060090066</v>
      </c>
      <c r="Q8156" s="24">
        <f t="shared" si="1399"/>
        <v>40271.115919999997</v>
      </c>
      <c r="R8156" s="24">
        <f t="shared" si="1402"/>
        <v>0</v>
      </c>
      <c r="S8156" s="24">
        <f t="shared" si="1403"/>
        <v>25846.29985990993</v>
      </c>
      <c r="T8156" s="24" t="str">
        <f t="shared" si="1404"/>
        <v>charge</v>
      </c>
      <c r="V8156" s="24">
        <f t="shared" si="1407"/>
        <v>0</v>
      </c>
      <c r="W8156" s="24">
        <f t="shared" si="1405"/>
        <v>4000</v>
      </c>
      <c r="X8156" s="24">
        <f t="shared" si="1408"/>
        <v>0</v>
      </c>
      <c r="Z8156" s="24">
        <f t="shared" si="1406"/>
        <v>0</v>
      </c>
      <c r="AB8156" s="24">
        <f t="shared" si="1400"/>
        <v>25846.29985990993</v>
      </c>
    </row>
    <row r="8157" x14ac:dyDescent="0.2">
      <c r="I8157" s="25">
        <v>8152</v>
      </c>
      <c r="J8157" s="29">
        <v>0.28526706800000001</v>
      </c>
      <c r="L8157" s="25">
        <v>18488.055260562895</v>
      </c>
      <c r="N8157" s="25">
        <v>8152</v>
      </c>
      <c r="O8157" s="25">
        <f t="shared" si="1401"/>
        <v>14698.003932147501</v>
      </c>
      <c r="P8157" s="25">
        <f t="shared" si="1398"/>
        <v>14698.003932147501</v>
      </c>
      <c r="Q8157" s="25">
        <f t="shared" si="1399"/>
        <v>22821.365440000001</v>
      </c>
      <c r="R8157" s="25">
        <f t="shared" si="1402"/>
        <v>0</v>
      </c>
      <c r="S8157" s="25">
        <f t="shared" si="1403"/>
        <v>8123.3615078524999</v>
      </c>
      <c r="T8157" s="25" t="str">
        <f t="shared" si="1404"/>
        <v>charge</v>
      </c>
      <c r="V8157" s="25">
        <f t="shared" si="1407"/>
        <v>0</v>
      </c>
      <c r="W8157" s="25">
        <f t="shared" si="1405"/>
        <v>4000</v>
      </c>
      <c r="X8157" s="25">
        <f t="shared" si="1408"/>
        <v>0</v>
      </c>
      <c r="Z8157" s="25">
        <f t="shared" si="1406"/>
        <v>0</v>
      </c>
      <c r="AB8157" s="25">
        <f t="shared" si="1400"/>
        <v>8123.3615078524999</v>
      </c>
    </row>
    <row r="8158" x14ac:dyDescent="0.2">
      <c r="I8158" s="24">
        <v>8153</v>
      </c>
      <c r="J8158" s="28">
        <v>5.1295775000000002E-2</v>
      </c>
      <c r="L8158" s="24">
        <v>19453.575094413754</v>
      </c>
      <c r="N8158" s="24">
        <v>8153</v>
      </c>
      <c r="O8158" s="24">
        <f t="shared" si="1401"/>
        <v>15465.592200058936</v>
      </c>
      <c r="P8158" s="24">
        <f t="shared" si="1398"/>
        <v>15465.592200058936</v>
      </c>
      <c r="Q8158" s="24">
        <f t="shared" si="1399"/>
        <v>4103.6620000000003</v>
      </c>
      <c r="R8158" s="24">
        <f t="shared" si="1402"/>
        <v>11361.930200058936</v>
      </c>
      <c r="S8158" s="24">
        <f t="shared" si="1403"/>
        <v>0</v>
      </c>
      <c r="T8158" s="24" t="str">
        <f t="shared" si="1404"/>
        <v>drain</v>
      </c>
      <c r="V8158" s="24">
        <f t="shared" si="1407"/>
        <v>0</v>
      </c>
      <c r="W8158" s="24">
        <f t="shared" si="1405"/>
        <v>0</v>
      </c>
      <c r="X8158" s="24">
        <f t="shared" si="1408"/>
        <v>4000</v>
      </c>
      <c r="Z8158" s="24">
        <f t="shared" si="1406"/>
        <v>7361.930200058936</v>
      </c>
      <c r="AB8158" s="24">
        <f t="shared" si="1400"/>
        <v>0</v>
      </c>
    </row>
    <row r="8159" x14ac:dyDescent="0.2">
      <c r="I8159" s="25">
        <v>8154</v>
      </c>
      <c r="J8159" s="29">
        <v>0</v>
      </c>
      <c r="L8159" s="25">
        <v>20483.455959415434</v>
      </c>
      <c r="N8159" s="25">
        <v>8154</v>
      </c>
      <c r="O8159" s="25">
        <f t="shared" si="1401"/>
        <v>16284.347487735271</v>
      </c>
      <c r="P8159" s="25">
        <f t="shared" si="1398"/>
        <v>16284.347487735271</v>
      </c>
      <c r="Q8159" s="25">
        <f t="shared" si="1399"/>
        <v>0</v>
      </c>
      <c r="R8159" s="25">
        <f t="shared" si="1402"/>
        <v>16284.347487735271</v>
      </c>
      <c r="S8159" s="25">
        <f t="shared" si="1403"/>
        <v>0</v>
      </c>
      <c r="T8159" s="25" t="str">
        <f t="shared" si="1404"/>
        <v>drain</v>
      </c>
      <c r="V8159" s="25">
        <f t="shared" si="1407"/>
        <v>0</v>
      </c>
      <c r="W8159" s="25">
        <f t="shared" si="1405"/>
        <v>0</v>
      </c>
      <c r="X8159" s="25">
        <f t="shared" si="1408"/>
        <v>0</v>
      </c>
      <c r="Z8159" s="25">
        <f t="shared" si="1406"/>
        <v>16284.347487735271</v>
      </c>
      <c r="AB8159" s="25">
        <f t="shared" si="1400"/>
        <v>0</v>
      </c>
    </row>
    <row r="8160" x14ac:dyDescent="0.2">
      <c r="I8160" s="24">
        <v>8155</v>
      </c>
      <c r="J8160" s="28">
        <v>0</v>
      </c>
      <c r="L8160" s="24">
        <v>21242.937364864349</v>
      </c>
      <c r="N8160" s="24">
        <v>8155</v>
      </c>
      <c r="O8160" s="24">
        <f t="shared" si="1401"/>
        <v>16888.135205067159</v>
      </c>
      <c r="P8160" s="24">
        <f t="shared" si="1398"/>
        <v>16888.135205067159</v>
      </c>
      <c r="Q8160" s="24">
        <f t="shared" si="1399"/>
        <v>0</v>
      </c>
      <c r="R8160" s="24">
        <f t="shared" si="1402"/>
        <v>16888.135205067159</v>
      </c>
      <c r="S8160" s="24">
        <f t="shared" si="1403"/>
        <v>0</v>
      </c>
      <c r="T8160" s="24" t="str">
        <f t="shared" si="1404"/>
        <v>drain</v>
      </c>
      <c r="V8160" s="24">
        <f t="shared" si="1407"/>
        <v>0</v>
      </c>
      <c r="W8160" s="24">
        <f t="shared" si="1405"/>
        <v>0</v>
      </c>
      <c r="X8160" s="24">
        <f t="shared" si="1408"/>
        <v>0</v>
      </c>
      <c r="Z8160" s="24">
        <f t="shared" si="1406"/>
        <v>16888.135205067159</v>
      </c>
      <c r="AB8160" s="24">
        <f t="shared" si="1400"/>
        <v>0</v>
      </c>
    </row>
    <row r="8161" x14ac:dyDescent="0.2">
      <c r="I8161" s="25">
        <v>8156</v>
      </c>
      <c r="J8161" s="29">
        <v>0</v>
      </c>
      <c r="L8161" s="25">
        <v>21255.283435916899</v>
      </c>
      <c r="N8161" s="25">
        <v>8156</v>
      </c>
      <c r="O8161" s="25">
        <f t="shared" si="1401"/>
        <v>16897.950331553937</v>
      </c>
      <c r="P8161" s="25">
        <f t="shared" si="1398"/>
        <v>16897.950331553937</v>
      </c>
      <c r="Q8161" s="25">
        <f t="shared" si="1399"/>
        <v>0</v>
      </c>
      <c r="R8161" s="25">
        <f t="shared" si="1402"/>
        <v>16897.950331553937</v>
      </c>
      <c r="S8161" s="25">
        <f t="shared" si="1403"/>
        <v>0</v>
      </c>
      <c r="T8161" s="25" t="str">
        <f t="shared" si="1404"/>
        <v>drain</v>
      </c>
      <c r="V8161" s="25">
        <f t="shared" si="1407"/>
        <v>0</v>
      </c>
      <c r="W8161" s="25">
        <f t="shared" si="1405"/>
        <v>0</v>
      </c>
      <c r="X8161" s="25">
        <f t="shared" si="1408"/>
        <v>0</v>
      </c>
      <c r="Z8161" s="25">
        <f t="shared" si="1406"/>
        <v>16897.950331553937</v>
      </c>
      <c r="AB8161" s="25">
        <f t="shared" si="1400"/>
        <v>0</v>
      </c>
    </row>
    <row r="8162" x14ac:dyDescent="0.2">
      <c r="I8162" s="24">
        <v>8157</v>
      </c>
      <c r="J8162" s="28">
        <v>0</v>
      </c>
      <c r="L8162" s="24">
        <v>20744.953822612762</v>
      </c>
      <c r="N8162" s="24">
        <v>8157</v>
      </c>
      <c r="O8162" s="24">
        <f t="shared" si="1401"/>
        <v>16492.238288977147</v>
      </c>
      <c r="P8162" s="24">
        <f t="shared" si="1398"/>
        <v>16492.238288977147</v>
      </c>
      <c r="Q8162" s="24">
        <f t="shared" si="1399"/>
        <v>0</v>
      </c>
      <c r="R8162" s="24">
        <f t="shared" si="1402"/>
        <v>16492.238288977147</v>
      </c>
      <c r="S8162" s="24">
        <f t="shared" si="1403"/>
        <v>0</v>
      </c>
      <c r="T8162" s="24" t="str">
        <f t="shared" si="1404"/>
        <v>drain</v>
      </c>
      <c r="V8162" s="24">
        <f t="shared" si="1407"/>
        <v>0</v>
      </c>
      <c r="W8162" s="24">
        <f t="shared" si="1405"/>
        <v>0</v>
      </c>
      <c r="X8162" s="24">
        <f t="shared" si="1408"/>
        <v>0</v>
      </c>
      <c r="Z8162" s="24">
        <f t="shared" si="1406"/>
        <v>16492.238288977147</v>
      </c>
      <c r="AB8162" s="24">
        <f t="shared" si="1400"/>
        <v>0</v>
      </c>
    </row>
    <row r="8163" x14ac:dyDescent="0.2">
      <c r="I8163" s="25">
        <v>8158</v>
      </c>
      <c r="J8163" s="29">
        <v>0</v>
      </c>
      <c r="L8163" s="25">
        <v>19911.941861820218</v>
      </c>
      <c r="N8163" s="25">
        <v>8158</v>
      </c>
      <c r="O8163" s="25">
        <f t="shared" si="1401"/>
        <v>15829.993780147073</v>
      </c>
      <c r="P8163" s="25">
        <f t="shared" si="1398"/>
        <v>15829.993780147073</v>
      </c>
      <c r="Q8163" s="25">
        <f t="shared" si="1399"/>
        <v>0</v>
      </c>
      <c r="R8163" s="25">
        <f t="shared" si="1402"/>
        <v>15829.993780147073</v>
      </c>
      <c r="S8163" s="25">
        <f t="shared" si="1403"/>
        <v>0</v>
      </c>
      <c r="T8163" s="25" t="str">
        <f t="shared" si="1404"/>
        <v>drain</v>
      </c>
      <c r="V8163" s="25">
        <f t="shared" si="1407"/>
        <v>0</v>
      </c>
      <c r="W8163" s="25">
        <f t="shared" si="1405"/>
        <v>0</v>
      </c>
      <c r="X8163" s="25">
        <f t="shared" si="1408"/>
        <v>0</v>
      </c>
      <c r="Z8163" s="25">
        <f t="shared" si="1406"/>
        <v>15829.993780147073</v>
      </c>
      <c r="AB8163" s="25">
        <f t="shared" si="1400"/>
        <v>0</v>
      </c>
    </row>
    <row r="8164" x14ac:dyDescent="0.2">
      <c r="I8164" s="24">
        <v>8159</v>
      </c>
      <c r="J8164" s="28">
        <v>0</v>
      </c>
      <c r="L8164" s="24">
        <v>18666.232473087308</v>
      </c>
      <c r="N8164" s="24">
        <v>8159</v>
      </c>
      <c r="O8164" s="24">
        <f t="shared" si="1401"/>
        <v>14839.65481610441</v>
      </c>
      <c r="P8164" s="24">
        <f t="shared" si="1398"/>
        <v>14839.65481610441</v>
      </c>
      <c r="Q8164" s="24">
        <f t="shared" si="1399"/>
        <v>0</v>
      </c>
      <c r="R8164" s="24">
        <f t="shared" si="1402"/>
        <v>14839.65481610441</v>
      </c>
      <c r="S8164" s="24">
        <f t="shared" si="1403"/>
        <v>0</v>
      </c>
      <c r="T8164" s="24" t="str">
        <f t="shared" si="1404"/>
        <v>drain</v>
      </c>
      <c r="V8164" s="24">
        <f t="shared" si="1407"/>
        <v>0</v>
      </c>
      <c r="W8164" s="24">
        <f t="shared" si="1405"/>
        <v>0</v>
      </c>
      <c r="X8164" s="24">
        <f t="shared" si="1408"/>
        <v>0</v>
      </c>
      <c r="Z8164" s="24">
        <f t="shared" si="1406"/>
        <v>14839.65481610441</v>
      </c>
      <c r="AB8164" s="24">
        <f t="shared" si="1400"/>
        <v>0</v>
      </c>
    </row>
    <row r="8165" x14ac:dyDescent="0.2">
      <c r="I8165" s="25">
        <v>8160</v>
      </c>
      <c r="J8165" s="29">
        <v>0</v>
      </c>
      <c r="L8165" s="25">
        <v>17366.112959194183</v>
      </c>
      <c r="N8165" s="25">
        <v>8160</v>
      </c>
      <c r="O8165" s="25">
        <f t="shared" si="1401"/>
        <v>13806.059802559375</v>
      </c>
      <c r="P8165" s="25">
        <f t="shared" si="1398"/>
        <v>13806.059802559375</v>
      </c>
      <c r="Q8165" s="25">
        <f t="shared" si="1399"/>
        <v>0</v>
      </c>
      <c r="R8165" s="25">
        <f t="shared" si="1402"/>
        <v>13806.059802559375</v>
      </c>
      <c r="S8165" s="25">
        <f t="shared" si="1403"/>
        <v>0</v>
      </c>
      <c r="T8165" s="25" t="str">
        <f t="shared" si="1404"/>
        <v>drain</v>
      </c>
      <c r="V8165" s="25">
        <f t="shared" si="1407"/>
        <v>0</v>
      </c>
      <c r="W8165" s="25">
        <f t="shared" si="1405"/>
        <v>0</v>
      </c>
      <c r="X8165" s="25">
        <f t="shared" si="1408"/>
        <v>0</v>
      </c>
      <c r="Z8165" s="25">
        <f t="shared" si="1406"/>
        <v>13806.059802559375</v>
      </c>
      <c r="AB8165" s="25">
        <f t="shared" si="1400"/>
        <v>0</v>
      </c>
    </row>
    <row r="8166" x14ac:dyDescent="0.2">
      <c r="I8166" s="24">
        <v>8161</v>
      </c>
      <c r="J8166" s="28">
        <v>0</v>
      </c>
      <c r="L8166" s="24">
        <v>15543.762110233305</v>
      </c>
      <c r="N8166" s="24">
        <v>8161</v>
      </c>
      <c r="O8166" s="24">
        <f t="shared" si="1401"/>
        <v>12357.290877635478</v>
      </c>
      <c r="P8166" s="24">
        <f t="shared" si="1398"/>
        <v>12357.290877635478</v>
      </c>
      <c r="Q8166" s="24">
        <f t="shared" si="1399"/>
        <v>0</v>
      </c>
      <c r="R8166" s="24">
        <f t="shared" si="1402"/>
        <v>12357.290877635478</v>
      </c>
      <c r="S8166" s="24">
        <f t="shared" si="1403"/>
        <v>0</v>
      </c>
      <c r="T8166" s="24" t="str">
        <f t="shared" si="1404"/>
        <v>drain</v>
      </c>
      <c r="V8166" s="24">
        <f t="shared" si="1407"/>
        <v>0</v>
      </c>
      <c r="W8166" s="24">
        <f t="shared" si="1405"/>
        <v>0</v>
      </c>
      <c r="X8166" s="24">
        <f t="shared" si="1408"/>
        <v>0</v>
      </c>
      <c r="Z8166" s="24">
        <f t="shared" si="1406"/>
        <v>12357.290877635478</v>
      </c>
      <c r="AB8166" s="24">
        <f t="shared" si="1400"/>
        <v>0</v>
      </c>
    </row>
    <row r="8167" x14ac:dyDescent="0.2">
      <c r="I8167" s="25">
        <v>8162</v>
      </c>
      <c r="J8167" s="29">
        <v>0</v>
      </c>
      <c r="L8167" s="25">
        <v>14583.487747573852</v>
      </c>
      <c r="N8167" s="25">
        <v>8162</v>
      </c>
      <c r="O8167" s="25">
        <f t="shared" si="1401"/>
        <v>11593.872759321213</v>
      </c>
      <c r="P8167" s="25">
        <f t="shared" si="1398"/>
        <v>11593.872759321213</v>
      </c>
      <c r="Q8167" s="25">
        <f t="shared" si="1399"/>
        <v>0</v>
      </c>
      <c r="R8167" s="25">
        <f t="shared" si="1402"/>
        <v>11593.872759321213</v>
      </c>
      <c r="S8167" s="25">
        <f t="shared" si="1403"/>
        <v>0</v>
      </c>
      <c r="T8167" s="25" t="str">
        <f t="shared" si="1404"/>
        <v>drain</v>
      </c>
      <c r="V8167" s="25">
        <f t="shared" si="1407"/>
        <v>0</v>
      </c>
      <c r="W8167" s="25">
        <f t="shared" si="1405"/>
        <v>0</v>
      </c>
      <c r="X8167" s="25">
        <f t="shared" si="1408"/>
        <v>0</v>
      </c>
      <c r="Z8167" s="25">
        <f t="shared" si="1406"/>
        <v>11593.872759321213</v>
      </c>
      <c r="AB8167" s="25">
        <f t="shared" si="1400"/>
        <v>0</v>
      </c>
    </row>
    <row r="8168" x14ac:dyDescent="0.2">
      <c r="I8168" s="24">
        <v>8163</v>
      </c>
      <c r="J8168" s="28">
        <v>0</v>
      </c>
      <c r="L8168" s="24">
        <v>14120.219817161558</v>
      </c>
      <c r="N8168" s="24">
        <v>8163</v>
      </c>
      <c r="O8168" s="24">
        <f t="shared" si="1401"/>
        <v>11225.57475464344</v>
      </c>
      <c r="P8168" s="24">
        <f t="shared" si="1398"/>
        <v>11225.57475464344</v>
      </c>
      <c r="Q8168" s="24">
        <f t="shared" si="1399"/>
        <v>0</v>
      </c>
      <c r="R8168" s="24">
        <f t="shared" si="1402"/>
        <v>11225.57475464344</v>
      </c>
      <c r="S8168" s="24">
        <f t="shared" si="1403"/>
        <v>0</v>
      </c>
      <c r="T8168" s="24" t="str">
        <f t="shared" si="1404"/>
        <v>drain</v>
      </c>
      <c r="V8168" s="24">
        <f t="shared" si="1407"/>
        <v>0</v>
      </c>
      <c r="W8168" s="24">
        <f t="shared" si="1405"/>
        <v>0</v>
      </c>
      <c r="X8168" s="24">
        <f t="shared" si="1408"/>
        <v>0</v>
      </c>
      <c r="Z8168" s="24">
        <f t="shared" si="1406"/>
        <v>11225.57475464344</v>
      </c>
      <c r="AB8168" s="24">
        <f t="shared" si="1400"/>
        <v>0</v>
      </c>
    </row>
    <row r="8169" x14ac:dyDescent="0.2">
      <c r="I8169" s="25">
        <v>8164</v>
      </c>
      <c r="J8169" s="29">
        <v>0</v>
      </c>
      <c r="L8169" s="25">
        <v>13809.796140480041</v>
      </c>
      <c r="N8169" s="25">
        <v>8164</v>
      </c>
      <c r="O8169" s="25">
        <f t="shared" si="1401"/>
        <v>10978.787931681632</v>
      </c>
      <c r="P8169" s="25">
        <f t="shared" si="1398"/>
        <v>10978.787931681632</v>
      </c>
      <c r="Q8169" s="25">
        <f t="shared" si="1399"/>
        <v>0</v>
      </c>
      <c r="R8169" s="25">
        <f t="shared" si="1402"/>
        <v>10978.787931681632</v>
      </c>
      <c r="S8169" s="25">
        <f t="shared" si="1403"/>
        <v>0</v>
      </c>
      <c r="T8169" s="25" t="str">
        <f t="shared" si="1404"/>
        <v>drain</v>
      </c>
      <c r="V8169" s="25">
        <f t="shared" si="1407"/>
        <v>0</v>
      </c>
      <c r="W8169" s="25">
        <f t="shared" si="1405"/>
        <v>0</v>
      </c>
      <c r="X8169" s="25">
        <f t="shared" si="1408"/>
        <v>0</v>
      </c>
      <c r="Z8169" s="25">
        <f t="shared" si="1406"/>
        <v>10978.787931681632</v>
      </c>
      <c r="AB8169" s="25">
        <f t="shared" si="1400"/>
        <v>0</v>
      </c>
    </row>
    <row r="8170" x14ac:dyDescent="0.2">
      <c r="I8170" s="24">
        <v>8165</v>
      </c>
      <c r="J8170" s="28">
        <v>0</v>
      </c>
      <c r="L8170" s="24">
        <v>13833.151023292541</v>
      </c>
      <c r="N8170" s="24">
        <v>8165</v>
      </c>
      <c r="O8170" s="24">
        <f t="shared" si="1401"/>
        <v>10997.355063517571</v>
      </c>
      <c r="P8170" s="24">
        <f t="shared" si="1398"/>
        <v>10997.355063517571</v>
      </c>
      <c r="Q8170" s="24">
        <f t="shared" si="1399"/>
        <v>0</v>
      </c>
      <c r="R8170" s="24">
        <f t="shared" si="1402"/>
        <v>10997.355063517571</v>
      </c>
      <c r="S8170" s="24">
        <f t="shared" si="1403"/>
        <v>0</v>
      </c>
      <c r="T8170" s="24" t="str">
        <f t="shared" si="1404"/>
        <v>drain</v>
      </c>
      <c r="V8170" s="24">
        <f t="shared" si="1407"/>
        <v>0</v>
      </c>
      <c r="W8170" s="24">
        <f t="shared" si="1405"/>
        <v>0</v>
      </c>
      <c r="X8170" s="24">
        <f t="shared" si="1408"/>
        <v>0</v>
      </c>
      <c r="Z8170" s="24">
        <f t="shared" si="1406"/>
        <v>10997.355063517571</v>
      </c>
      <c r="AB8170" s="24">
        <f t="shared" si="1400"/>
        <v>0</v>
      </c>
    </row>
    <row r="8171" x14ac:dyDescent="0.2">
      <c r="I8171" s="25">
        <v>8166</v>
      </c>
      <c r="J8171" s="29">
        <v>0</v>
      </c>
      <c r="L8171" s="25">
        <v>14490.24036438465</v>
      </c>
      <c r="N8171" s="25">
        <v>8166</v>
      </c>
      <c r="O8171" s="25">
        <f t="shared" si="1401"/>
        <v>11519.741089685798</v>
      </c>
      <c r="P8171" s="25">
        <f t="shared" si="1398"/>
        <v>11519.741089685798</v>
      </c>
      <c r="Q8171" s="25">
        <f t="shared" si="1399"/>
        <v>0</v>
      </c>
      <c r="R8171" s="25">
        <f t="shared" si="1402"/>
        <v>11519.741089685798</v>
      </c>
      <c r="S8171" s="25">
        <f t="shared" si="1403"/>
        <v>0</v>
      </c>
      <c r="T8171" s="25" t="str">
        <f t="shared" si="1404"/>
        <v>drain</v>
      </c>
      <c r="V8171" s="25">
        <f t="shared" si="1407"/>
        <v>0</v>
      </c>
      <c r="W8171" s="25">
        <f t="shared" si="1405"/>
        <v>0</v>
      </c>
      <c r="X8171" s="25">
        <f t="shared" si="1408"/>
        <v>0</v>
      </c>
      <c r="Z8171" s="25">
        <f t="shared" si="1406"/>
        <v>11519.741089685798</v>
      </c>
      <c r="AB8171" s="25">
        <f t="shared" si="1400"/>
        <v>0</v>
      </c>
    </row>
    <row r="8172" x14ac:dyDescent="0.2">
      <c r="I8172" s="24">
        <v>8167</v>
      </c>
      <c r="J8172" s="28">
        <v>0</v>
      </c>
      <c r="L8172" s="24">
        <v>15671.811728477476</v>
      </c>
      <c r="N8172" s="24">
        <v>8167</v>
      </c>
      <c r="O8172" s="24">
        <f t="shared" si="1401"/>
        <v>12459.090324139594</v>
      </c>
      <c r="P8172" s="24">
        <f t="shared" si="1398"/>
        <v>12459.090324139594</v>
      </c>
      <c r="Q8172" s="24">
        <f t="shared" si="1399"/>
        <v>0</v>
      </c>
      <c r="R8172" s="24">
        <f t="shared" si="1402"/>
        <v>12459.090324139594</v>
      </c>
      <c r="S8172" s="24">
        <f t="shared" si="1403"/>
        <v>0</v>
      </c>
      <c r="T8172" s="24" t="str">
        <f t="shared" si="1404"/>
        <v>drain</v>
      </c>
      <c r="V8172" s="24">
        <f t="shared" si="1407"/>
        <v>0</v>
      </c>
      <c r="W8172" s="24">
        <f t="shared" si="1405"/>
        <v>0</v>
      </c>
      <c r="X8172" s="24">
        <f t="shared" si="1408"/>
        <v>0</v>
      </c>
      <c r="Z8172" s="24">
        <f t="shared" si="1406"/>
        <v>12459.090324139594</v>
      </c>
      <c r="AB8172" s="24">
        <f t="shared" si="1400"/>
        <v>0</v>
      </c>
    </row>
    <row r="8173" x14ac:dyDescent="0.2">
      <c r="I8173" s="25">
        <v>8168</v>
      </c>
      <c r="J8173" s="29">
        <v>0</v>
      </c>
      <c r="L8173" s="25">
        <v>16703.072684836385</v>
      </c>
      <c r="N8173" s="25">
        <v>8168</v>
      </c>
      <c r="O8173" s="25">
        <f t="shared" si="1401"/>
        <v>13278.942784444927</v>
      </c>
      <c r="P8173" s="25">
        <f t="shared" si="1398"/>
        <v>13278.942784444927</v>
      </c>
      <c r="Q8173" s="25">
        <f t="shared" si="1399"/>
        <v>0</v>
      </c>
      <c r="R8173" s="25">
        <f t="shared" si="1402"/>
        <v>13278.942784444927</v>
      </c>
      <c r="S8173" s="25">
        <f t="shared" si="1403"/>
        <v>0</v>
      </c>
      <c r="T8173" s="25" t="str">
        <f t="shared" si="1404"/>
        <v>drain</v>
      </c>
      <c r="V8173" s="25">
        <f t="shared" si="1407"/>
        <v>0</v>
      </c>
      <c r="W8173" s="25">
        <f t="shared" si="1405"/>
        <v>0</v>
      </c>
      <c r="X8173" s="25">
        <f t="shared" si="1408"/>
        <v>0</v>
      </c>
      <c r="Z8173" s="25">
        <f t="shared" si="1406"/>
        <v>13278.942784444927</v>
      </c>
      <c r="AB8173" s="25">
        <f t="shared" si="1400"/>
        <v>0</v>
      </c>
    </row>
    <row r="8174" x14ac:dyDescent="0.2">
      <c r="I8174" s="24">
        <v>8169</v>
      </c>
      <c r="J8174" s="28">
        <v>0.40977548899999999</v>
      </c>
      <c r="L8174" s="24">
        <v>17919.948235762116</v>
      </c>
      <c r="N8174" s="24">
        <v>8169</v>
      </c>
      <c r="O8174" s="24">
        <f t="shared" si="1401"/>
        <v>14246.358847430884</v>
      </c>
      <c r="P8174" s="24">
        <f t="shared" si="1398"/>
        <v>14246.358847430884</v>
      </c>
      <c r="Q8174" s="24">
        <f t="shared" si="1399"/>
        <v>32782.039120000001</v>
      </c>
      <c r="R8174" s="24">
        <f t="shared" si="1402"/>
        <v>0</v>
      </c>
      <c r="S8174" s="24">
        <f t="shared" si="1403"/>
        <v>18535.680272569116</v>
      </c>
      <c r="T8174" s="24" t="str">
        <f t="shared" si="1404"/>
        <v>charge</v>
      </c>
      <c r="V8174" s="24">
        <f t="shared" si="1407"/>
        <v>4000</v>
      </c>
      <c r="W8174" s="24">
        <f t="shared" si="1405"/>
        <v>4000</v>
      </c>
      <c r="X8174" s="24">
        <f t="shared" si="1408"/>
        <v>0</v>
      </c>
      <c r="Z8174" s="24">
        <f t="shared" si="1406"/>
        <v>0</v>
      </c>
      <c r="AB8174" s="24">
        <f t="shared" si="1400"/>
        <v>14535.680272569116</v>
      </c>
    </row>
    <row r="8175" x14ac:dyDescent="0.2">
      <c r="I8175" s="25">
        <v>8170</v>
      </c>
      <c r="J8175" s="29">
        <v>0.53205728500000005</v>
      </c>
      <c r="L8175" s="25">
        <v>18538.558388996124</v>
      </c>
      <c r="N8175" s="25">
        <v>8170</v>
      </c>
      <c r="O8175" s="25">
        <f t="shared" si="1401"/>
        <v>14738.153919251919</v>
      </c>
      <c r="P8175" s="25">
        <f t="shared" si="1398"/>
        <v>14738.153919251919</v>
      </c>
      <c r="Q8175" s="25">
        <f t="shared" si="1399"/>
        <v>42564.582800000004</v>
      </c>
      <c r="R8175" s="25">
        <f t="shared" si="1402"/>
        <v>0</v>
      </c>
      <c r="S8175" s="25">
        <f t="shared" si="1403"/>
        <v>27826.428880748084</v>
      </c>
      <c r="T8175" s="25" t="str">
        <f t="shared" si="1404"/>
        <v>charge</v>
      </c>
      <c r="V8175" s="25">
        <f t="shared" si="1407"/>
        <v>0</v>
      </c>
      <c r="W8175" s="25">
        <f t="shared" si="1405"/>
        <v>4000</v>
      </c>
      <c r="X8175" s="25">
        <f t="shared" si="1408"/>
        <v>0</v>
      </c>
      <c r="Z8175" s="25">
        <f t="shared" si="1406"/>
        <v>0</v>
      </c>
      <c r="AB8175" s="25">
        <f t="shared" si="1400"/>
        <v>27826.428880748084</v>
      </c>
    </row>
    <row r="8176" x14ac:dyDescent="0.2">
      <c r="I8176" s="24">
        <v>8171</v>
      </c>
      <c r="J8176" s="28">
        <v>0.59443055299999992</v>
      </c>
      <c r="L8176" s="24">
        <v>18914.879349827766</v>
      </c>
      <c r="N8176" s="24">
        <v>8171</v>
      </c>
      <c r="O8176" s="24">
        <f t="shared" si="1401"/>
        <v>15037.329083113074</v>
      </c>
      <c r="P8176" s="24">
        <f t="shared" si="1398"/>
        <v>15037.329083113074</v>
      </c>
      <c r="Q8176" s="24">
        <f t="shared" si="1399"/>
        <v>47554.44423999999</v>
      </c>
      <c r="R8176" s="24">
        <f t="shared" si="1402"/>
        <v>0</v>
      </c>
      <c r="S8176" s="24">
        <f t="shared" si="1403"/>
        <v>32517.115156886917</v>
      </c>
      <c r="T8176" s="24" t="str">
        <f t="shared" si="1404"/>
        <v>charge</v>
      </c>
      <c r="V8176" s="24">
        <f t="shared" si="1407"/>
        <v>0</v>
      </c>
      <c r="W8176" s="24">
        <f t="shared" si="1405"/>
        <v>4000</v>
      </c>
      <c r="X8176" s="24">
        <f t="shared" si="1408"/>
        <v>0</v>
      </c>
      <c r="Z8176" s="24">
        <f t="shared" si="1406"/>
        <v>0</v>
      </c>
      <c r="AB8176" s="24">
        <f t="shared" si="1400"/>
        <v>32517.115156886917</v>
      </c>
    </row>
    <row r="8177" x14ac:dyDescent="0.2">
      <c r="I8177" s="25">
        <v>8172</v>
      </c>
      <c r="J8177" s="29">
        <v>0.59592726800000007</v>
      </c>
      <c r="L8177" s="25">
        <v>19291.476942110061</v>
      </c>
      <c r="N8177" s="25">
        <v>8172</v>
      </c>
      <c r="O8177" s="25">
        <f t="shared" si="1401"/>
        <v>15336.7241689775</v>
      </c>
      <c r="P8177" s="25">
        <f t="shared" si="1398"/>
        <v>15336.7241689775</v>
      </c>
      <c r="Q8177" s="25">
        <f t="shared" si="1399"/>
        <v>47674.181440000008</v>
      </c>
      <c r="R8177" s="25">
        <f t="shared" si="1402"/>
        <v>0</v>
      </c>
      <c r="S8177" s="25">
        <f t="shared" si="1403"/>
        <v>32337.457271022507</v>
      </c>
      <c r="T8177" s="25" t="str">
        <f t="shared" si="1404"/>
        <v>charge</v>
      </c>
      <c r="V8177" s="25">
        <f t="shared" si="1407"/>
        <v>0</v>
      </c>
      <c r="W8177" s="25">
        <f t="shared" si="1405"/>
        <v>4000</v>
      </c>
      <c r="X8177" s="25">
        <f t="shared" si="1408"/>
        <v>0</v>
      </c>
      <c r="Z8177" s="25">
        <f t="shared" si="1406"/>
        <v>0</v>
      </c>
      <c r="AB8177" s="25">
        <f t="shared" si="1400"/>
        <v>32337.457271022507</v>
      </c>
    </row>
    <row r="8178" x14ac:dyDescent="0.2">
      <c r="I8178" s="24">
        <v>8173</v>
      </c>
      <c r="J8178" s="28">
        <v>0.60500687600000003</v>
      </c>
      <c r="L8178" s="24">
        <v>19610.64077606201</v>
      </c>
      <c r="N8178" s="24">
        <v>8173</v>
      </c>
      <c r="O8178" s="24">
        <f t="shared" si="1401"/>
        <v>15590.459416969299</v>
      </c>
      <c r="P8178" s="24">
        <f t="shared" si="1398"/>
        <v>15590.459416969299</v>
      </c>
      <c r="Q8178" s="24">
        <f t="shared" si="1399"/>
        <v>48400.550080000001</v>
      </c>
      <c r="R8178" s="24">
        <f t="shared" si="1402"/>
        <v>0</v>
      </c>
      <c r="S8178" s="24">
        <f t="shared" si="1403"/>
        <v>32810.0906630307</v>
      </c>
      <c r="T8178" s="24" t="str">
        <f t="shared" si="1404"/>
        <v>charge</v>
      </c>
      <c r="V8178" s="24">
        <f t="shared" si="1407"/>
        <v>0</v>
      </c>
      <c r="W8178" s="24">
        <f t="shared" si="1405"/>
        <v>4000</v>
      </c>
      <c r="X8178" s="24">
        <f t="shared" si="1408"/>
        <v>0</v>
      </c>
      <c r="Z8178" s="24">
        <f t="shared" si="1406"/>
        <v>0</v>
      </c>
      <c r="AB8178" s="24">
        <f t="shared" si="1400"/>
        <v>32810.0906630307</v>
      </c>
    </row>
    <row r="8179" x14ac:dyDescent="0.2">
      <c r="I8179" s="25">
        <v>8174</v>
      </c>
      <c r="J8179" s="29">
        <v>0.62343222499999995</v>
      </c>
      <c r="L8179" s="25">
        <v>19724.944604349133</v>
      </c>
      <c r="N8179" s="25">
        <v>8174</v>
      </c>
      <c r="O8179" s="25">
        <f t="shared" si="1401"/>
        <v>15681.330960457562</v>
      </c>
      <c r="P8179" s="25">
        <f t="shared" si="1398"/>
        <v>15681.330960457562</v>
      </c>
      <c r="Q8179" s="25">
        <f t="shared" si="1399"/>
        <v>49874.577999999994</v>
      </c>
      <c r="R8179" s="25">
        <f t="shared" si="1402"/>
        <v>0</v>
      </c>
      <c r="S8179" s="25">
        <f t="shared" si="1403"/>
        <v>34193.247039542432</v>
      </c>
      <c r="T8179" s="25" t="str">
        <f t="shared" si="1404"/>
        <v>charge</v>
      </c>
      <c r="V8179" s="25">
        <f t="shared" si="1407"/>
        <v>0</v>
      </c>
      <c r="W8179" s="25">
        <f t="shared" si="1405"/>
        <v>4000</v>
      </c>
      <c r="X8179" s="25">
        <f t="shared" si="1408"/>
        <v>0</v>
      </c>
      <c r="Z8179" s="25">
        <f t="shared" si="1406"/>
        <v>0</v>
      </c>
      <c r="AB8179" s="25">
        <f t="shared" si="1400"/>
        <v>34193.247039542432</v>
      </c>
    </row>
    <row r="8180" x14ac:dyDescent="0.2">
      <c r="I8180" s="24">
        <v>8175</v>
      </c>
      <c r="J8180" s="28">
        <v>0.58597034299999995</v>
      </c>
      <c r="L8180" s="24">
        <v>19904.534133315086</v>
      </c>
      <c r="N8180" s="24">
        <v>8175</v>
      </c>
      <c r="O8180" s="24">
        <f t="shared" si="1401"/>
        <v>15824.104635985494</v>
      </c>
      <c r="P8180" s="24">
        <f t="shared" si="1398"/>
        <v>15824.104635985494</v>
      </c>
      <c r="Q8180" s="24">
        <f t="shared" si="1399"/>
        <v>46877.627439999997</v>
      </c>
      <c r="R8180" s="24">
        <f t="shared" si="1402"/>
        <v>0</v>
      </c>
      <c r="S8180" s="24">
        <f t="shared" si="1403"/>
        <v>31053.522804014501</v>
      </c>
      <c r="T8180" s="24" t="str">
        <f t="shared" si="1404"/>
        <v>charge</v>
      </c>
      <c r="V8180" s="24">
        <f t="shared" si="1407"/>
        <v>0</v>
      </c>
      <c r="W8180" s="24">
        <f t="shared" si="1405"/>
        <v>4000</v>
      </c>
      <c r="X8180" s="24">
        <f t="shared" si="1408"/>
        <v>0</v>
      </c>
      <c r="Z8180" s="24">
        <f t="shared" si="1406"/>
        <v>0</v>
      </c>
      <c r="AB8180" s="24">
        <f t="shared" si="1400"/>
        <v>31053.522804014501</v>
      </c>
    </row>
    <row r="8181" x14ac:dyDescent="0.2">
      <c r="I8181" s="25">
        <v>8176</v>
      </c>
      <c r="J8181" s="29">
        <v>0.49190464399999995</v>
      </c>
      <c r="L8181" s="25">
        <v>20142.13598743677</v>
      </c>
      <c r="N8181" s="25">
        <v>8176</v>
      </c>
      <c r="O8181" s="25">
        <f t="shared" si="1401"/>
        <v>16012.998110012233</v>
      </c>
      <c r="P8181" s="25">
        <f t="shared" si="1398"/>
        <v>16012.998110012233</v>
      </c>
      <c r="Q8181" s="25">
        <f t="shared" si="1399"/>
        <v>39352.371519999993</v>
      </c>
      <c r="R8181" s="25">
        <f t="shared" si="1402"/>
        <v>0</v>
      </c>
      <c r="S8181" s="25">
        <f t="shared" si="1403"/>
        <v>23339.373409987762</v>
      </c>
      <c r="T8181" s="25" t="str">
        <f t="shared" si="1404"/>
        <v>charge</v>
      </c>
      <c r="V8181" s="25">
        <f t="shared" si="1407"/>
        <v>0</v>
      </c>
      <c r="W8181" s="25">
        <f t="shared" si="1405"/>
        <v>4000</v>
      </c>
      <c r="X8181" s="25">
        <f t="shared" si="1408"/>
        <v>0</v>
      </c>
      <c r="Z8181" s="25">
        <f t="shared" si="1406"/>
        <v>0</v>
      </c>
      <c r="AB8181" s="25">
        <f t="shared" si="1400"/>
        <v>23339.373409987762</v>
      </c>
    </row>
    <row r="8182" x14ac:dyDescent="0.2">
      <c r="I8182" s="24">
        <v>8177</v>
      </c>
      <c r="J8182" s="28">
        <v>0.108006931</v>
      </c>
      <c r="L8182" s="24">
        <v>19789.009170866011</v>
      </c>
      <c r="N8182" s="24">
        <v>8177</v>
      </c>
      <c r="O8182" s="24">
        <f t="shared" si="1401"/>
        <v>15732.26229083848</v>
      </c>
      <c r="P8182" s="24">
        <f t="shared" si="1398"/>
        <v>15732.26229083848</v>
      </c>
      <c r="Q8182" s="24">
        <f t="shared" si="1399"/>
        <v>8640.5544800000007</v>
      </c>
      <c r="R8182" s="24">
        <f t="shared" si="1402"/>
        <v>7091.7078108384794</v>
      </c>
      <c r="S8182" s="24">
        <f t="shared" si="1403"/>
        <v>0</v>
      </c>
      <c r="T8182" s="24" t="str">
        <f t="shared" si="1404"/>
        <v>drain</v>
      </c>
      <c r="V8182" s="24">
        <f t="shared" si="1407"/>
        <v>0</v>
      </c>
      <c r="W8182" s="24">
        <f t="shared" si="1405"/>
        <v>0</v>
      </c>
      <c r="X8182" s="24">
        <f t="shared" si="1408"/>
        <v>4000</v>
      </c>
      <c r="Z8182" s="24">
        <f t="shared" si="1406"/>
        <v>3091.7078108384794</v>
      </c>
      <c r="AB8182" s="24">
        <f t="shared" si="1400"/>
        <v>0</v>
      </c>
    </row>
    <row r="8183" x14ac:dyDescent="0.2">
      <c r="I8183" s="25">
        <v>8178</v>
      </c>
      <c r="J8183" s="29">
        <v>0</v>
      </c>
      <c r="L8183" s="25">
        <v>21429.175374650953</v>
      </c>
      <c r="N8183" s="25">
        <v>8178</v>
      </c>
      <c r="O8183" s="25">
        <f t="shared" si="1401"/>
        <v>17036.194422847508</v>
      </c>
      <c r="P8183" s="25">
        <f t="shared" si="1398"/>
        <v>17036.194422847508</v>
      </c>
      <c r="Q8183" s="25">
        <f t="shared" si="1399"/>
        <v>0</v>
      </c>
      <c r="R8183" s="25">
        <f t="shared" si="1402"/>
        <v>17036.194422847508</v>
      </c>
      <c r="S8183" s="25">
        <f t="shared" si="1403"/>
        <v>0</v>
      </c>
      <c r="T8183" s="25" t="str">
        <f t="shared" si="1404"/>
        <v>drain</v>
      </c>
      <c r="V8183" s="25">
        <f t="shared" si="1407"/>
        <v>0</v>
      </c>
      <c r="W8183" s="25">
        <f t="shared" si="1405"/>
        <v>0</v>
      </c>
      <c r="X8183" s="25">
        <f t="shared" si="1408"/>
        <v>0</v>
      </c>
      <c r="Z8183" s="25">
        <f t="shared" si="1406"/>
        <v>17036.194422847508</v>
      </c>
      <c r="AB8183" s="25">
        <f t="shared" si="1400"/>
        <v>0</v>
      </c>
    </row>
    <row r="8184" x14ac:dyDescent="0.2">
      <c r="I8184" s="24">
        <v>8179</v>
      </c>
      <c r="J8184" s="28">
        <v>0</v>
      </c>
      <c r="L8184" s="24">
        <v>22103.465203523636</v>
      </c>
      <c r="N8184" s="24">
        <v>8179</v>
      </c>
      <c r="O8184" s="24">
        <f t="shared" si="1401"/>
        <v>17572.25483680129</v>
      </c>
      <c r="P8184" s="24">
        <f t="shared" si="1398"/>
        <v>17572.25483680129</v>
      </c>
      <c r="Q8184" s="24">
        <f t="shared" si="1399"/>
        <v>0</v>
      </c>
      <c r="R8184" s="24">
        <f t="shared" si="1402"/>
        <v>17572.25483680129</v>
      </c>
      <c r="S8184" s="24">
        <f t="shared" si="1403"/>
        <v>0</v>
      </c>
      <c r="T8184" s="24" t="str">
        <f t="shared" si="1404"/>
        <v>drain</v>
      </c>
      <c r="V8184" s="24">
        <f t="shared" si="1407"/>
        <v>0</v>
      </c>
      <c r="W8184" s="24">
        <f t="shared" si="1405"/>
        <v>0</v>
      </c>
      <c r="X8184" s="24">
        <f t="shared" si="1408"/>
        <v>0</v>
      </c>
      <c r="Z8184" s="24">
        <f t="shared" si="1406"/>
        <v>17572.25483680129</v>
      </c>
      <c r="AB8184" s="24">
        <f t="shared" si="1400"/>
        <v>0</v>
      </c>
    </row>
    <row r="8185" x14ac:dyDescent="0.2">
      <c r="I8185" s="25">
        <v>8180</v>
      </c>
      <c r="J8185" s="29">
        <v>0</v>
      </c>
      <c r="L8185" s="25">
        <v>22197.242129635808</v>
      </c>
      <c r="N8185" s="25">
        <v>8180</v>
      </c>
      <c r="O8185" s="25">
        <f t="shared" si="1401"/>
        <v>17646.807493060467</v>
      </c>
      <c r="P8185" s="25">
        <f t="shared" si="1398"/>
        <v>17646.807493060467</v>
      </c>
      <c r="Q8185" s="25">
        <f t="shared" si="1399"/>
        <v>0</v>
      </c>
      <c r="R8185" s="25">
        <f t="shared" si="1402"/>
        <v>17646.807493060467</v>
      </c>
      <c r="S8185" s="25">
        <f t="shared" si="1403"/>
        <v>0</v>
      </c>
      <c r="T8185" s="25" t="str">
        <f t="shared" si="1404"/>
        <v>drain</v>
      </c>
      <c r="V8185" s="25">
        <f t="shared" si="1407"/>
        <v>0</v>
      </c>
      <c r="W8185" s="25">
        <f t="shared" si="1405"/>
        <v>0</v>
      </c>
      <c r="X8185" s="25">
        <f t="shared" si="1408"/>
        <v>0</v>
      </c>
      <c r="Z8185" s="25">
        <f t="shared" si="1406"/>
        <v>17646.807493060467</v>
      </c>
      <c r="AB8185" s="25">
        <f t="shared" si="1400"/>
        <v>0</v>
      </c>
    </row>
    <row r="8186" x14ac:dyDescent="0.2">
      <c r="I8186" s="24">
        <v>8181</v>
      </c>
      <c r="J8186" s="28">
        <v>0</v>
      </c>
      <c r="L8186" s="24">
        <v>21731.825905418395</v>
      </c>
      <c r="N8186" s="24">
        <v>8181</v>
      </c>
      <c r="O8186" s="24">
        <f t="shared" si="1401"/>
        <v>17276.801594807624</v>
      </c>
      <c r="P8186" s="24">
        <f t="shared" si="1398"/>
        <v>17276.801594807624</v>
      </c>
      <c r="Q8186" s="24">
        <f t="shared" si="1399"/>
        <v>0</v>
      </c>
      <c r="R8186" s="24">
        <f t="shared" si="1402"/>
        <v>17276.801594807624</v>
      </c>
      <c r="S8186" s="24">
        <f t="shared" si="1403"/>
        <v>0</v>
      </c>
      <c r="T8186" s="24" t="str">
        <f t="shared" si="1404"/>
        <v>drain</v>
      </c>
      <c r="V8186" s="24">
        <f t="shared" si="1407"/>
        <v>0</v>
      </c>
      <c r="W8186" s="24">
        <f t="shared" si="1405"/>
        <v>0</v>
      </c>
      <c r="X8186" s="24">
        <f t="shared" si="1408"/>
        <v>0</v>
      </c>
      <c r="Z8186" s="24">
        <f t="shared" si="1406"/>
        <v>17276.801594807624</v>
      </c>
      <c r="AB8186" s="24">
        <f t="shared" si="1400"/>
        <v>0</v>
      </c>
    </row>
    <row r="8187" x14ac:dyDescent="0.2">
      <c r="I8187" s="25">
        <v>8182</v>
      </c>
      <c r="J8187" s="29">
        <v>0</v>
      </c>
      <c r="L8187" s="25">
        <v>20845.025729703902</v>
      </c>
      <c r="N8187" s="25">
        <v>8182</v>
      </c>
      <c r="O8187" s="25">
        <f t="shared" si="1401"/>
        <v>16571.795455114603</v>
      </c>
      <c r="P8187" s="25">
        <f t="shared" si="1398"/>
        <v>16571.795455114603</v>
      </c>
      <c r="Q8187" s="25">
        <f t="shared" si="1399"/>
        <v>0</v>
      </c>
      <c r="R8187" s="25">
        <f t="shared" si="1402"/>
        <v>16571.795455114603</v>
      </c>
      <c r="S8187" s="25">
        <f t="shared" si="1403"/>
        <v>0</v>
      </c>
      <c r="T8187" s="25" t="str">
        <f t="shared" si="1404"/>
        <v>drain</v>
      </c>
      <c r="V8187" s="25">
        <f t="shared" si="1407"/>
        <v>0</v>
      </c>
      <c r="W8187" s="25">
        <f t="shared" si="1405"/>
        <v>0</v>
      </c>
      <c r="X8187" s="25">
        <f t="shared" si="1408"/>
        <v>0</v>
      </c>
      <c r="Z8187" s="25">
        <f t="shared" si="1406"/>
        <v>16571.795455114603</v>
      </c>
      <c r="AB8187" s="25">
        <f t="shared" si="1400"/>
        <v>0</v>
      </c>
    </row>
    <row r="8188" x14ac:dyDescent="0.2">
      <c r="I8188" s="24">
        <v>8183</v>
      </c>
      <c r="J8188" s="28">
        <v>0</v>
      </c>
      <c r="L8188" s="24">
        <v>19218.068128228188</v>
      </c>
      <c r="N8188" s="24">
        <v>8183</v>
      </c>
      <c r="O8188" s="24">
        <f t="shared" si="1401"/>
        <v>15278.36416194141</v>
      </c>
      <c r="P8188" s="24">
        <f t="shared" si="1398"/>
        <v>15278.36416194141</v>
      </c>
      <c r="Q8188" s="24">
        <f t="shared" si="1399"/>
        <v>0</v>
      </c>
      <c r="R8188" s="24">
        <f t="shared" si="1402"/>
        <v>15278.36416194141</v>
      </c>
      <c r="S8188" s="24">
        <f t="shared" si="1403"/>
        <v>0</v>
      </c>
      <c r="T8188" s="24" t="str">
        <f t="shared" si="1404"/>
        <v>drain</v>
      </c>
      <c r="V8188" s="24">
        <f t="shared" si="1407"/>
        <v>0</v>
      </c>
      <c r="W8188" s="24">
        <f t="shared" si="1405"/>
        <v>0</v>
      </c>
      <c r="X8188" s="24">
        <f t="shared" si="1408"/>
        <v>0</v>
      </c>
      <c r="Z8188" s="24">
        <f t="shared" si="1406"/>
        <v>15278.36416194141</v>
      </c>
      <c r="AB8188" s="24">
        <f t="shared" si="1400"/>
        <v>0</v>
      </c>
    </row>
    <row r="8189" x14ac:dyDescent="0.2">
      <c r="I8189" s="25">
        <v>8184</v>
      </c>
      <c r="J8189" s="29">
        <v>0</v>
      </c>
      <c r="L8189" s="25">
        <v>17898.07472772598</v>
      </c>
      <c r="N8189" s="25">
        <v>8184</v>
      </c>
      <c r="O8189" s="25">
        <f t="shared" si="1401"/>
        <v>14228.969408542154</v>
      </c>
      <c r="P8189" s="25">
        <f t="shared" si="1398"/>
        <v>14228.969408542154</v>
      </c>
      <c r="Q8189" s="25">
        <f t="shared" si="1399"/>
        <v>0</v>
      </c>
      <c r="R8189" s="25">
        <f t="shared" si="1402"/>
        <v>14228.969408542154</v>
      </c>
      <c r="S8189" s="25">
        <f t="shared" si="1403"/>
        <v>0</v>
      </c>
      <c r="T8189" s="25" t="str">
        <f t="shared" si="1404"/>
        <v>drain</v>
      </c>
      <c r="V8189" s="25">
        <f t="shared" si="1407"/>
        <v>0</v>
      </c>
      <c r="W8189" s="25">
        <f t="shared" si="1405"/>
        <v>0</v>
      </c>
      <c r="X8189" s="25">
        <f t="shared" si="1408"/>
        <v>0</v>
      </c>
      <c r="Z8189" s="25">
        <f t="shared" si="1406"/>
        <v>14228.969408542154</v>
      </c>
      <c r="AB8189" s="25">
        <f t="shared" si="1400"/>
        <v>0</v>
      </c>
    </row>
    <row r="8190" x14ac:dyDescent="0.2">
      <c r="I8190" s="24">
        <v>8185</v>
      </c>
      <c r="J8190" s="28">
        <v>0</v>
      </c>
      <c r="L8190" s="24">
        <v>16093.93427028656</v>
      </c>
      <c r="N8190" s="24">
        <v>8185</v>
      </c>
      <c r="O8190" s="24">
        <f t="shared" si="1401"/>
        <v>12794.677744877816</v>
      </c>
      <c r="P8190" s="24">
        <f t="shared" si="1398"/>
        <v>12794.677744877816</v>
      </c>
      <c r="Q8190" s="24">
        <f t="shared" si="1399"/>
        <v>0</v>
      </c>
      <c r="R8190" s="24">
        <f t="shared" si="1402"/>
        <v>12794.677744877816</v>
      </c>
      <c r="S8190" s="24">
        <f t="shared" si="1403"/>
        <v>0</v>
      </c>
      <c r="T8190" s="24" t="str">
        <f t="shared" si="1404"/>
        <v>drain</v>
      </c>
      <c r="V8190" s="24">
        <f t="shared" si="1407"/>
        <v>0</v>
      </c>
      <c r="W8190" s="24">
        <f t="shared" si="1405"/>
        <v>0</v>
      </c>
      <c r="X8190" s="24">
        <f t="shared" si="1408"/>
        <v>0</v>
      </c>
      <c r="Z8190" s="24">
        <f t="shared" si="1406"/>
        <v>12794.677744877816</v>
      </c>
      <c r="AB8190" s="24">
        <f t="shared" si="1400"/>
        <v>0</v>
      </c>
    </row>
    <row r="8191" x14ac:dyDescent="0.2">
      <c r="I8191" s="25">
        <v>8186</v>
      </c>
      <c r="J8191" s="29">
        <v>0</v>
      </c>
      <c r="L8191" s="25">
        <v>14995.583737301826</v>
      </c>
      <c r="N8191" s="25">
        <v>8186</v>
      </c>
      <c r="O8191" s="25">
        <f t="shared" si="1401"/>
        <v>11921.489071154952</v>
      </c>
      <c r="P8191" s="25">
        <f t="shared" si="1398"/>
        <v>11921.489071154952</v>
      </c>
      <c r="Q8191" s="25">
        <f t="shared" si="1399"/>
        <v>0</v>
      </c>
      <c r="R8191" s="25">
        <f t="shared" si="1402"/>
        <v>11921.489071154952</v>
      </c>
      <c r="S8191" s="25">
        <f t="shared" si="1403"/>
        <v>0</v>
      </c>
      <c r="T8191" s="25" t="str">
        <f t="shared" si="1404"/>
        <v>drain</v>
      </c>
      <c r="V8191" s="25">
        <f t="shared" si="1407"/>
        <v>0</v>
      </c>
      <c r="W8191" s="25">
        <f t="shared" si="1405"/>
        <v>0</v>
      </c>
      <c r="X8191" s="25">
        <f t="shared" si="1408"/>
        <v>0</v>
      </c>
      <c r="Z8191" s="25">
        <f t="shared" si="1406"/>
        <v>11921.489071154952</v>
      </c>
      <c r="AB8191" s="25">
        <f t="shared" si="1400"/>
        <v>0</v>
      </c>
    </row>
    <row r="8192" x14ac:dyDescent="0.2">
      <c r="I8192" s="24">
        <v>8187</v>
      </c>
      <c r="J8192" s="28">
        <v>0</v>
      </c>
      <c r="L8192" s="24">
        <v>14541.787177896498</v>
      </c>
      <c r="N8192" s="24">
        <v>8187</v>
      </c>
      <c r="O8192" s="24">
        <f t="shared" si="1401"/>
        <v>11560.720806427717</v>
      </c>
      <c r="P8192" s="24">
        <f t="shared" si="1398"/>
        <v>11560.720806427717</v>
      </c>
      <c r="Q8192" s="24">
        <f t="shared" si="1399"/>
        <v>0</v>
      </c>
      <c r="R8192" s="24">
        <f t="shared" si="1402"/>
        <v>11560.720806427717</v>
      </c>
      <c r="S8192" s="24">
        <f t="shared" si="1403"/>
        <v>0</v>
      </c>
      <c r="T8192" s="24" t="str">
        <f t="shared" si="1404"/>
        <v>drain</v>
      </c>
      <c r="V8192" s="24">
        <f t="shared" si="1407"/>
        <v>0</v>
      </c>
      <c r="W8192" s="24">
        <f t="shared" si="1405"/>
        <v>0</v>
      </c>
      <c r="X8192" s="24">
        <f t="shared" si="1408"/>
        <v>0</v>
      </c>
      <c r="Z8192" s="24">
        <f t="shared" si="1406"/>
        <v>11560.720806427717</v>
      </c>
      <c r="AB8192" s="24">
        <f t="shared" si="1400"/>
        <v>0</v>
      </c>
    </row>
    <row r="8193" x14ac:dyDescent="0.2">
      <c r="I8193" s="25">
        <v>8188</v>
      </c>
      <c r="J8193" s="29">
        <v>0</v>
      </c>
      <c r="L8193" s="25">
        <v>14030.396822690962</v>
      </c>
      <c r="N8193" s="25">
        <v>8188</v>
      </c>
      <c r="O8193" s="25">
        <f t="shared" si="1401"/>
        <v>11154.165474039315</v>
      </c>
      <c r="P8193" s="25">
        <f t="shared" si="1398"/>
        <v>11154.165474039315</v>
      </c>
      <c r="Q8193" s="25">
        <f t="shared" si="1399"/>
        <v>0</v>
      </c>
      <c r="R8193" s="25">
        <f t="shared" si="1402"/>
        <v>11154.165474039315</v>
      </c>
      <c r="S8193" s="25">
        <f t="shared" si="1403"/>
        <v>0</v>
      </c>
      <c r="T8193" s="25" t="str">
        <f t="shared" si="1404"/>
        <v>drain</v>
      </c>
      <c r="V8193" s="25">
        <f t="shared" si="1407"/>
        <v>0</v>
      </c>
      <c r="W8193" s="25">
        <f t="shared" si="1405"/>
        <v>0</v>
      </c>
      <c r="X8193" s="25">
        <f t="shared" si="1408"/>
        <v>0</v>
      </c>
      <c r="Z8193" s="25">
        <f t="shared" si="1406"/>
        <v>11154.165474039315</v>
      </c>
      <c r="AB8193" s="25">
        <f t="shared" si="1400"/>
        <v>0</v>
      </c>
    </row>
    <row r="8194" x14ac:dyDescent="0.2">
      <c r="I8194" s="24">
        <v>8189</v>
      </c>
      <c r="J8194" s="28">
        <v>0</v>
      </c>
      <c r="L8194" s="24">
        <v>14245.30783138275</v>
      </c>
      <c r="N8194" s="24">
        <v>8189</v>
      </c>
      <c r="O8194" s="24">
        <f t="shared" si="1401"/>
        <v>11325.019725949287</v>
      </c>
      <c r="P8194" s="24">
        <f t="shared" si="1398"/>
        <v>11325.019725949287</v>
      </c>
      <c r="Q8194" s="24">
        <f t="shared" si="1399"/>
        <v>0</v>
      </c>
      <c r="R8194" s="24">
        <f t="shared" si="1402"/>
        <v>11325.019725949287</v>
      </c>
      <c r="S8194" s="24">
        <f t="shared" si="1403"/>
        <v>0</v>
      </c>
      <c r="T8194" s="24" t="str">
        <f t="shared" si="1404"/>
        <v>drain</v>
      </c>
      <c r="V8194" s="24">
        <f t="shared" si="1407"/>
        <v>0</v>
      </c>
      <c r="W8194" s="24">
        <f t="shared" si="1405"/>
        <v>0</v>
      </c>
      <c r="X8194" s="24">
        <f t="shared" si="1408"/>
        <v>0</v>
      </c>
      <c r="Z8194" s="24">
        <f t="shared" si="1406"/>
        <v>11325.019725949287</v>
      </c>
      <c r="AB8194" s="24">
        <f t="shared" si="1400"/>
        <v>0</v>
      </c>
    </row>
    <row r="8195" x14ac:dyDescent="0.2">
      <c r="I8195" s="25">
        <v>8190</v>
      </c>
      <c r="J8195" s="29">
        <v>0</v>
      </c>
      <c r="L8195" s="25">
        <v>15054.250628519057</v>
      </c>
      <c r="N8195" s="25">
        <v>8190</v>
      </c>
      <c r="O8195" s="25">
        <f t="shared" si="1401"/>
        <v>11968.129249672651</v>
      </c>
      <c r="P8195" s="25">
        <f t="shared" si="1398"/>
        <v>11968.129249672651</v>
      </c>
      <c r="Q8195" s="25">
        <f t="shared" si="1399"/>
        <v>0</v>
      </c>
      <c r="R8195" s="25">
        <f t="shared" si="1402"/>
        <v>11968.129249672651</v>
      </c>
      <c r="S8195" s="25">
        <f t="shared" si="1403"/>
        <v>0</v>
      </c>
      <c r="T8195" s="25" t="str">
        <f t="shared" si="1404"/>
        <v>drain</v>
      </c>
      <c r="V8195" s="25">
        <f t="shared" si="1407"/>
        <v>0</v>
      </c>
      <c r="W8195" s="25">
        <f t="shared" si="1405"/>
        <v>0</v>
      </c>
      <c r="X8195" s="25">
        <f t="shared" si="1408"/>
        <v>0</v>
      </c>
      <c r="Z8195" s="25">
        <f t="shared" si="1406"/>
        <v>11968.129249672651</v>
      </c>
      <c r="AB8195" s="25">
        <f t="shared" si="1400"/>
        <v>0</v>
      </c>
    </row>
    <row r="8196" x14ac:dyDescent="0.2">
      <c r="I8196" s="24">
        <v>8191</v>
      </c>
      <c r="J8196" s="28">
        <v>0</v>
      </c>
      <c r="L8196" s="24">
        <v>16170.489052677154</v>
      </c>
      <c r="N8196" s="24">
        <v>8191</v>
      </c>
      <c r="O8196" s="24">
        <f t="shared" si="1401"/>
        <v>12855.538796878338</v>
      </c>
      <c r="P8196" s="24">
        <f t="shared" si="1398"/>
        <v>12855.538796878338</v>
      </c>
      <c r="Q8196" s="24">
        <f t="shared" si="1399"/>
        <v>0</v>
      </c>
      <c r="R8196" s="24">
        <f t="shared" si="1402"/>
        <v>12855.538796878338</v>
      </c>
      <c r="S8196" s="24">
        <f t="shared" si="1403"/>
        <v>0</v>
      </c>
      <c r="T8196" s="24" t="str">
        <f t="shared" si="1404"/>
        <v>drain</v>
      </c>
      <c r="V8196" s="24">
        <f t="shared" si="1407"/>
        <v>0</v>
      </c>
      <c r="W8196" s="24">
        <f t="shared" si="1405"/>
        <v>0</v>
      </c>
      <c r="X8196" s="24">
        <f t="shared" si="1408"/>
        <v>0</v>
      </c>
      <c r="Z8196" s="24">
        <f t="shared" si="1406"/>
        <v>12855.538796878338</v>
      </c>
      <c r="AB8196" s="24">
        <f t="shared" si="1400"/>
        <v>0</v>
      </c>
    </row>
    <row r="8197" x14ac:dyDescent="0.2">
      <c r="I8197" s="25">
        <v>8192</v>
      </c>
      <c r="J8197" s="29">
        <v>0</v>
      </c>
      <c r="L8197" s="25">
        <v>17797.862539577483</v>
      </c>
      <c r="N8197" s="25">
        <v>8192</v>
      </c>
      <c r="O8197" s="25">
        <f t="shared" si="1401"/>
        <v>14149.300718964099</v>
      </c>
      <c r="P8197" s="25">
        <f t="shared" si="1398"/>
        <v>14149.300718964099</v>
      </c>
      <c r="Q8197" s="25">
        <f t="shared" si="1399"/>
        <v>0</v>
      </c>
      <c r="R8197" s="25">
        <f t="shared" si="1402"/>
        <v>14149.300718964099</v>
      </c>
      <c r="S8197" s="25">
        <f t="shared" si="1403"/>
        <v>0</v>
      </c>
      <c r="T8197" s="25" t="str">
        <f t="shared" si="1404"/>
        <v>drain</v>
      </c>
      <c r="V8197" s="25">
        <f t="shared" si="1407"/>
        <v>0</v>
      </c>
      <c r="W8197" s="25">
        <f t="shared" si="1405"/>
        <v>0</v>
      </c>
      <c r="X8197" s="25">
        <f t="shared" si="1408"/>
        <v>0</v>
      </c>
      <c r="Z8197" s="25">
        <f t="shared" si="1406"/>
        <v>14149.300718964099</v>
      </c>
      <c r="AB8197" s="25">
        <f t="shared" si="1400"/>
        <v>0</v>
      </c>
    </row>
    <row r="8198" x14ac:dyDescent="0.2">
      <c r="I8198" s="24">
        <v>8193</v>
      </c>
      <c r="J8198" s="28">
        <v>0.26802355499999997</v>
      </c>
      <c r="L8198" s="24">
        <v>18451.223413848875</v>
      </c>
      <c r="N8198" s="24">
        <v>8193</v>
      </c>
      <c r="O8198" s="24">
        <f t="shared" si="1401"/>
        <v>14668.722614009856</v>
      </c>
      <c r="P8198" s="24">
        <f t="shared" ref="P8198:P8261" si="1409">O8198-$E$8*$E$9</f>
        <v>14668.722614009856</v>
      </c>
      <c r="Q8198" s="24">
        <f t="shared" ref="Q8198:Q8261" si="1410">J8198*$E$7</f>
        <v>21441.884399999999</v>
      </c>
      <c r="R8198" s="24">
        <f t="shared" si="1402"/>
        <v>0</v>
      </c>
      <c r="S8198" s="24">
        <f t="shared" si="1403"/>
        <v>6773.1617859901435</v>
      </c>
      <c r="T8198" s="24" t="str">
        <f t="shared" si="1404"/>
        <v>charge</v>
      </c>
      <c r="V8198" s="24">
        <f t="shared" si="1407"/>
        <v>4000</v>
      </c>
      <c r="W8198" s="24">
        <f t="shared" si="1405"/>
        <v>4000</v>
      </c>
      <c r="X8198" s="24">
        <f t="shared" si="1408"/>
        <v>0</v>
      </c>
      <c r="Z8198" s="24">
        <f t="shared" si="1406"/>
        <v>0</v>
      </c>
      <c r="AB8198" s="24">
        <f t="shared" ref="AB8198:AB8261" si="1411">IF(T8198="charge",(S8198-V8198),0)</f>
        <v>2773.1617859901435</v>
      </c>
    </row>
    <row r="8199" x14ac:dyDescent="0.2">
      <c r="I8199" s="25">
        <v>8194</v>
      </c>
      <c r="J8199" s="29">
        <v>0.40537978099999999</v>
      </c>
      <c r="L8199" s="25">
        <v>19083.506591224668</v>
      </c>
      <c r="N8199" s="25">
        <v>8194</v>
      </c>
      <c r="O8199" s="25">
        <f t="shared" ref="O8199:O8262" si="1412">L8199*$O$2</f>
        <v>15171.387740023612</v>
      </c>
      <c r="P8199" s="25">
        <f t="shared" si="1409"/>
        <v>15171.387740023612</v>
      </c>
      <c r="Q8199" s="25">
        <f t="shared" si="1410"/>
        <v>32430.38248</v>
      </c>
      <c r="R8199" s="25">
        <f t="shared" ref="R8199:R8262" si="1413">IF(P8199&gt;Q8199,P8199-Q8199,0)</f>
        <v>0</v>
      </c>
      <c r="S8199" s="25">
        <f t="shared" ref="S8199:S8262" si="1414">IF(Q8199&gt;P8199,Q8199-P8199,0)</f>
        <v>17258.994739976388</v>
      </c>
      <c r="T8199" s="25" t="str">
        <f t="shared" ref="T8199:T8262" si="1415">IF(P8199&gt;Q8199,"drain","charge")</f>
        <v>charge</v>
      </c>
      <c r="V8199" s="25">
        <f t="shared" si="1407"/>
        <v>0</v>
      </c>
      <c r="W8199" s="25">
        <f t="shared" ref="W8199:W8262" si="1416">IF(W8198+S8199&gt;$E$11,$E$11,IF(T8199="charge",W8198+(S8199*$E$12),IF((W8198-R8199)&gt;0,W8198-R8199,0)))</f>
        <v>4000</v>
      </c>
      <c r="X8199" s="25">
        <f t="shared" si="1408"/>
        <v>0</v>
      </c>
      <c r="Z8199" s="25">
        <f t="shared" ref="Z8199:Z8262" si="1417">R8199-X8199</f>
        <v>0</v>
      </c>
      <c r="AB8199" s="25">
        <f t="shared" si="1411"/>
        <v>17258.994739976388</v>
      </c>
    </row>
    <row r="8200" x14ac:dyDescent="0.2">
      <c r="I8200" s="24">
        <v>8195</v>
      </c>
      <c r="J8200" s="28">
        <v>0.52446889200000002</v>
      </c>
      <c r="L8200" s="24">
        <v>19413.926994895934</v>
      </c>
      <c r="N8200" s="24">
        <v>8195</v>
      </c>
      <c r="O8200" s="24">
        <f t="shared" si="1412"/>
        <v>15434.071960942269</v>
      </c>
      <c r="P8200" s="24">
        <f t="shared" si="1409"/>
        <v>15434.071960942269</v>
      </c>
      <c r="Q8200" s="24">
        <f t="shared" si="1410"/>
        <v>41957.511360000004</v>
      </c>
      <c r="R8200" s="24">
        <f t="shared" si="1413"/>
        <v>0</v>
      </c>
      <c r="S8200" s="24">
        <f t="shared" si="1414"/>
        <v>26523.439399057737</v>
      </c>
      <c r="T8200" s="24" t="str">
        <f t="shared" si="1415"/>
        <v>charge</v>
      </c>
      <c r="V8200" s="24">
        <f t="shared" ref="V8200:V8263" si="1418">IF(W8200&gt;=W8199,(W8200-W8199),0)</f>
        <v>0</v>
      </c>
      <c r="W8200" s="24">
        <f t="shared" si="1416"/>
        <v>4000</v>
      </c>
      <c r="X8200" s="24">
        <f t="shared" ref="X8200:X8263" si="1419">IF(T8200="drain",W8199-W8200,0)</f>
        <v>0</v>
      </c>
      <c r="Z8200" s="24">
        <f t="shared" si="1417"/>
        <v>0</v>
      </c>
      <c r="AB8200" s="24">
        <f t="shared" si="1411"/>
        <v>26523.439399057737</v>
      </c>
    </row>
    <row r="8201" x14ac:dyDescent="0.2">
      <c r="I8201" s="25">
        <v>8196</v>
      </c>
      <c r="J8201" s="29">
        <v>0.58892153700000005</v>
      </c>
      <c r="L8201" s="25">
        <v>19408.816414356232</v>
      </c>
      <c r="N8201" s="25">
        <v>8196</v>
      </c>
      <c r="O8201" s="25">
        <f t="shared" si="1412"/>
        <v>15430.009049413206</v>
      </c>
      <c r="P8201" s="25">
        <f t="shared" si="1409"/>
        <v>15430.009049413206</v>
      </c>
      <c r="Q8201" s="25">
        <f t="shared" si="1410"/>
        <v>47113.722960000006</v>
      </c>
      <c r="R8201" s="25">
        <f t="shared" si="1413"/>
        <v>0</v>
      </c>
      <c r="S8201" s="25">
        <f t="shared" si="1414"/>
        <v>31683.713910586801</v>
      </c>
      <c r="T8201" s="25" t="str">
        <f t="shared" si="1415"/>
        <v>charge</v>
      </c>
      <c r="V8201" s="25">
        <f t="shared" si="1418"/>
        <v>0</v>
      </c>
      <c r="W8201" s="25">
        <f t="shared" si="1416"/>
        <v>4000</v>
      </c>
      <c r="X8201" s="25">
        <f t="shared" si="1419"/>
        <v>0</v>
      </c>
      <c r="Z8201" s="25">
        <f t="shared" si="1417"/>
        <v>0</v>
      </c>
      <c r="AB8201" s="25">
        <f t="shared" si="1411"/>
        <v>31683.713910586801</v>
      </c>
    </row>
    <row r="8202" x14ac:dyDescent="0.2">
      <c r="I8202" s="24">
        <v>8197</v>
      </c>
      <c r="J8202" s="28">
        <v>0.60717911699999993</v>
      </c>
      <c r="L8202" s="24">
        <v>19511.743607807159</v>
      </c>
      <c r="N8202" s="24">
        <v>8197</v>
      </c>
      <c r="O8202" s="24">
        <f t="shared" si="1412"/>
        <v>15511.836168206692</v>
      </c>
      <c r="P8202" s="24">
        <f t="shared" si="1409"/>
        <v>15511.836168206692</v>
      </c>
      <c r="Q8202" s="24">
        <f t="shared" si="1410"/>
        <v>48574.329359999996</v>
      </c>
      <c r="R8202" s="24">
        <f t="shared" si="1413"/>
        <v>0</v>
      </c>
      <c r="S8202" s="24">
        <f t="shared" si="1414"/>
        <v>33062.493191793306</v>
      </c>
      <c r="T8202" s="24" t="str">
        <f t="shared" si="1415"/>
        <v>charge</v>
      </c>
      <c r="V8202" s="24">
        <f t="shared" si="1418"/>
        <v>0</v>
      </c>
      <c r="W8202" s="24">
        <f t="shared" si="1416"/>
        <v>4000</v>
      </c>
      <c r="X8202" s="24">
        <f t="shared" si="1419"/>
        <v>0</v>
      </c>
      <c r="Z8202" s="24">
        <f t="shared" si="1417"/>
        <v>0</v>
      </c>
      <c r="AB8202" s="24">
        <f t="shared" si="1411"/>
        <v>33062.493191793306</v>
      </c>
    </row>
    <row r="8203" x14ac:dyDescent="0.2">
      <c r="I8203" s="25">
        <v>8198</v>
      </c>
      <c r="J8203" s="29">
        <v>0.59488584600000005</v>
      </c>
      <c r="L8203" s="25">
        <v>19505.50331751108</v>
      </c>
      <c r="N8203" s="25">
        <v>8198</v>
      </c>
      <c r="O8203" s="25">
        <f t="shared" si="1412"/>
        <v>15506.87513742131</v>
      </c>
      <c r="P8203" s="25">
        <f t="shared" si="1409"/>
        <v>15506.87513742131</v>
      </c>
      <c r="Q8203" s="25">
        <f t="shared" si="1410"/>
        <v>47590.867680000003</v>
      </c>
      <c r="R8203" s="25">
        <f t="shared" si="1413"/>
        <v>0</v>
      </c>
      <c r="S8203" s="25">
        <f t="shared" si="1414"/>
        <v>32083.992542578693</v>
      </c>
      <c r="T8203" s="25" t="str">
        <f t="shared" si="1415"/>
        <v>charge</v>
      </c>
      <c r="V8203" s="25">
        <f t="shared" si="1418"/>
        <v>0</v>
      </c>
      <c r="W8203" s="25">
        <f t="shared" si="1416"/>
        <v>4000</v>
      </c>
      <c r="X8203" s="25">
        <f t="shared" si="1419"/>
        <v>0</v>
      </c>
      <c r="Z8203" s="25">
        <f t="shared" si="1417"/>
        <v>0</v>
      </c>
      <c r="AB8203" s="25">
        <f t="shared" si="1411"/>
        <v>32083.992542578693</v>
      </c>
    </row>
    <row r="8204" x14ac:dyDescent="0.2">
      <c r="I8204" s="24">
        <v>8199</v>
      </c>
      <c r="J8204" s="28">
        <v>0.40585635200000003</v>
      </c>
      <c r="L8204" s="24">
        <v>20242.424976253507</v>
      </c>
      <c r="N8204" s="24">
        <v>8199</v>
      </c>
      <c r="O8204" s="24">
        <f t="shared" si="1412"/>
        <v>16092.727856121539</v>
      </c>
      <c r="P8204" s="24">
        <f t="shared" si="1409"/>
        <v>16092.727856121539</v>
      </c>
      <c r="Q8204" s="24">
        <f t="shared" si="1410"/>
        <v>32468.508160000001</v>
      </c>
      <c r="R8204" s="24">
        <f t="shared" si="1413"/>
        <v>0</v>
      </c>
      <c r="S8204" s="24">
        <f t="shared" si="1414"/>
        <v>16375.780303878462</v>
      </c>
      <c r="T8204" s="24" t="str">
        <f t="shared" si="1415"/>
        <v>charge</v>
      </c>
      <c r="V8204" s="24">
        <f t="shared" si="1418"/>
        <v>0</v>
      </c>
      <c r="W8204" s="24">
        <f t="shared" si="1416"/>
        <v>4000</v>
      </c>
      <c r="X8204" s="24">
        <f t="shared" si="1419"/>
        <v>0</v>
      </c>
      <c r="Z8204" s="24">
        <f t="shared" si="1417"/>
        <v>0</v>
      </c>
      <c r="AB8204" s="24">
        <f t="shared" si="1411"/>
        <v>16375.780303878462</v>
      </c>
    </row>
    <row r="8205" x14ac:dyDescent="0.2">
      <c r="I8205" s="25">
        <v>8200</v>
      </c>
      <c r="J8205" s="29">
        <v>0.20423196599999999</v>
      </c>
      <c r="L8205" s="25">
        <v>20755.945341205595</v>
      </c>
      <c r="N8205" s="25">
        <v>8200</v>
      </c>
      <c r="O8205" s="25">
        <f t="shared" si="1412"/>
        <v>16500.976546258451</v>
      </c>
      <c r="P8205" s="25">
        <f t="shared" si="1409"/>
        <v>16500.976546258451</v>
      </c>
      <c r="Q8205" s="25">
        <f t="shared" si="1410"/>
        <v>16338.557279999999</v>
      </c>
      <c r="R8205" s="25">
        <f t="shared" si="1413"/>
        <v>162.4192662584519</v>
      </c>
      <c r="S8205" s="25">
        <f t="shared" si="1414"/>
        <v>0</v>
      </c>
      <c r="T8205" s="25" t="str">
        <f t="shared" si="1415"/>
        <v>drain</v>
      </c>
      <c r="V8205" s="25">
        <f t="shared" si="1418"/>
        <v>0</v>
      </c>
      <c r="W8205" s="25">
        <f t="shared" si="1416"/>
        <v>3837.5807337415481</v>
      </c>
      <c r="X8205" s="25">
        <f t="shared" si="1419"/>
        <v>162.4192662584519</v>
      </c>
      <c r="Z8205" s="25">
        <f t="shared" si="1417"/>
        <v>0</v>
      </c>
      <c r="AB8205" s="25">
        <f t="shared" si="1411"/>
        <v>0</v>
      </c>
    </row>
    <row r="8206" x14ac:dyDescent="0.2">
      <c r="I8206" s="24">
        <v>8201</v>
      </c>
      <c r="J8206" s="28">
        <v>4.4232597999999998E-2</v>
      </c>
      <c r="L8206" s="24">
        <v>21349.945987033843</v>
      </c>
      <c r="N8206" s="24">
        <v>8201</v>
      </c>
      <c r="O8206" s="24">
        <f t="shared" si="1412"/>
        <v>16973.207059691907</v>
      </c>
      <c r="P8206" s="24">
        <f t="shared" si="1409"/>
        <v>16973.207059691907</v>
      </c>
      <c r="Q8206" s="24">
        <f t="shared" si="1410"/>
        <v>3538.6078399999997</v>
      </c>
      <c r="R8206" s="24">
        <f t="shared" si="1413"/>
        <v>13434.599219691907</v>
      </c>
      <c r="S8206" s="24">
        <f t="shared" si="1414"/>
        <v>0</v>
      </c>
      <c r="T8206" s="24" t="str">
        <f t="shared" si="1415"/>
        <v>drain</v>
      </c>
      <c r="V8206" s="24">
        <f t="shared" si="1418"/>
        <v>0</v>
      </c>
      <c r="W8206" s="24">
        <f t="shared" si="1416"/>
        <v>0</v>
      </c>
      <c r="X8206" s="24">
        <f t="shared" si="1419"/>
        <v>3837.5807337415481</v>
      </c>
      <c r="Z8206" s="24">
        <f t="shared" si="1417"/>
        <v>9597.0184859503588</v>
      </c>
      <c r="AB8206" s="24">
        <f t="shared" si="1411"/>
        <v>0</v>
      </c>
    </row>
    <row r="8207" x14ac:dyDescent="0.2">
      <c r="I8207" s="25">
        <v>8202</v>
      </c>
      <c r="J8207" s="29">
        <v>0</v>
      </c>
      <c r="L8207" s="25">
        <v>23201.177133560181</v>
      </c>
      <c r="N8207" s="25">
        <v>8202</v>
      </c>
      <c r="O8207" s="25">
        <f t="shared" si="1412"/>
        <v>18444.935821180345</v>
      </c>
      <c r="P8207" s="25">
        <f t="shared" si="1409"/>
        <v>18444.935821180345</v>
      </c>
      <c r="Q8207" s="25">
        <f t="shared" si="1410"/>
        <v>0</v>
      </c>
      <c r="R8207" s="25">
        <f t="shared" si="1413"/>
        <v>18444.935821180345</v>
      </c>
      <c r="S8207" s="25">
        <f t="shared" si="1414"/>
        <v>0</v>
      </c>
      <c r="T8207" s="25" t="str">
        <f t="shared" si="1415"/>
        <v>drain</v>
      </c>
      <c r="V8207" s="25">
        <f t="shared" si="1418"/>
        <v>0</v>
      </c>
      <c r="W8207" s="25">
        <f t="shared" si="1416"/>
        <v>0</v>
      </c>
      <c r="X8207" s="25">
        <f t="shared" si="1419"/>
        <v>0</v>
      </c>
      <c r="Z8207" s="25">
        <f t="shared" si="1417"/>
        <v>18444.935821180345</v>
      </c>
      <c r="AB8207" s="25">
        <f t="shared" si="1411"/>
        <v>0</v>
      </c>
    </row>
    <row r="8208" x14ac:dyDescent="0.2">
      <c r="I8208" s="24">
        <v>8203</v>
      </c>
      <c r="J8208" s="28">
        <v>0</v>
      </c>
      <c r="L8208" s="24">
        <v>23985.870081520079</v>
      </c>
      <c r="N8208" s="24">
        <v>8203</v>
      </c>
      <c r="O8208" s="24">
        <f t="shared" si="1412"/>
        <v>19068.766714808466</v>
      </c>
      <c r="P8208" s="24">
        <f t="shared" si="1409"/>
        <v>19068.766714808466</v>
      </c>
      <c r="Q8208" s="24">
        <f t="shared" si="1410"/>
        <v>0</v>
      </c>
      <c r="R8208" s="24">
        <f t="shared" si="1413"/>
        <v>19068.766714808466</v>
      </c>
      <c r="S8208" s="24">
        <f t="shared" si="1414"/>
        <v>0</v>
      </c>
      <c r="T8208" s="24" t="str">
        <f t="shared" si="1415"/>
        <v>drain</v>
      </c>
      <c r="V8208" s="24">
        <f t="shared" si="1418"/>
        <v>0</v>
      </c>
      <c r="W8208" s="24">
        <f t="shared" si="1416"/>
        <v>0</v>
      </c>
      <c r="X8208" s="24">
        <f t="shared" si="1419"/>
        <v>0</v>
      </c>
      <c r="Z8208" s="24">
        <f t="shared" si="1417"/>
        <v>19068.766714808466</v>
      </c>
      <c r="AB8208" s="24">
        <f t="shared" si="1411"/>
        <v>0</v>
      </c>
    </row>
    <row r="8209" x14ac:dyDescent="0.2">
      <c r="I8209" s="25">
        <v>8204</v>
      </c>
      <c r="J8209" s="29">
        <v>0</v>
      </c>
      <c r="L8209" s="25">
        <v>24050.829450988767</v>
      </c>
      <c r="N8209" s="25">
        <v>8204</v>
      </c>
      <c r="O8209" s="25">
        <f t="shared" si="1412"/>
        <v>19120.409413536072</v>
      </c>
      <c r="P8209" s="25">
        <f t="shared" si="1409"/>
        <v>19120.409413536072</v>
      </c>
      <c r="Q8209" s="25">
        <f t="shared" si="1410"/>
        <v>0</v>
      </c>
      <c r="R8209" s="25">
        <f t="shared" si="1413"/>
        <v>19120.409413536072</v>
      </c>
      <c r="S8209" s="25">
        <f t="shared" si="1414"/>
        <v>0</v>
      </c>
      <c r="T8209" s="25" t="str">
        <f t="shared" si="1415"/>
        <v>drain</v>
      </c>
      <c r="V8209" s="25">
        <f t="shared" si="1418"/>
        <v>0</v>
      </c>
      <c r="W8209" s="25">
        <f t="shared" si="1416"/>
        <v>0</v>
      </c>
      <c r="X8209" s="25">
        <f t="shared" si="1419"/>
        <v>0</v>
      </c>
      <c r="Z8209" s="25">
        <f t="shared" si="1417"/>
        <v>19120.409413536072</v>
      </c>
      <c r="AB8209" s="25">
        <f t="shared" si="1411"/>
        <v>0</v>
      </c>
    </row>
    <row r="8210" x14ac:dyDescent="0.2">
      <c r="I8210" s="24">
        <v>8205</v>
      </c>
      <c r="J8210" s="28">
        <v>0</v>
      </c>
      <c r="L8210" s="24">
        <v>23532.020316123962</v>
      </c>
      <c r="N8210" s="24">
        <v>8205</v>
      </c>
      <c r="O8210" s="24">
        <f t="shared" si="1412"/>
        <v>18707.956151318551</v>
      </c>
      <c r="P8210" s="24">
        <f t="shared" si="1409"/>
        <v>18707.956151318551</v>
      </c>
      <c r="Q8210" s="24">
        <f t="shared" si="1410"/>
        <v>0</v>
      </c>
      <c r="R8210" s="24">
        <f t="shared" si="1413"/>
        <v>18707.956151318551</v>
      </c>
      <c r="S8210" s="24">
        <f t="shared" si="1414"/>
        <v>0</v>
      </c>
      <c r="T8210" s="24" t="str">
        <f t="shared" si="1415"/>
        <v>drain</v>
      </c>
      <c r="V8210" s="24">
        <f t="shared" si="1418"/>
        <v>0</v>
      </c>
      <c r="W8210" s="24">
        <f t="shared" si="1416"/>
        <v>0</v>
      </c>
      <c r="X8210" s="24">
        <f t="shared" si="1419"/>
        <v>0</v>
      </c>
      <c r="Z8210" s="24">
        <f t="shared" si="1417"/>
        <v>18707.956151318551</v>
      </c>
      <c r="AB8210" s="24">
        <f t="shared" si="1411"/>
        <v>0</v>
      </c>
    </row>
    <row r="8211" x14ac:dyDescent="0.2">
      <c r="I8211" s="25">
        <v>8206</v>
      </c>
      <c r="J8211" s="29">
        <v>0</v>
      </c>
      <c r="L8211" s="25">
        <v>22414.317369198798</v>
      </c>
      <c r="N8211" s="25">
        <v>8206</v>
      </c>
      <c r="O8211" s="25">
        <f t="shared" si="1412"/>
        <v>17819.382308513046</v>
      </c>
      <c r="P8211" s="25">
        <f t="shared" si="1409"/>
        <v>17819.382308513046</v>
      </c>
      <c r="Q8211" s="25">
        <f t="shared" si="1410"/>
        <v>0</v>
      </c>
      <c r="R8211" s="25">
        <f t="shared" si="1413"/>
        <v>17819.382308513046</v>
      </c>
      <c r="S8211" s="25">
        <f t="shared" si="1414"/>
        <v>0</v>
      </c>
      <c r="T8211" s="25" t="str">
        <f t="shared" si="1415"/>
        <v>drain</v>
      </c>
      <c r="V8211" s="25">
        <f t="shared" si="1418"/>
        <v>0</v>
      </c>
      <c r="W8211" s="25">
        <f t="shared" si="1416"/>
        <v>0</v>
      </c>
      <c r="X8211" s="25">
        <f t="shared" si="1419"/>
        <v>0</v>
      </c>
      <c r="Z8211" s="25">
        <f t="shared" si="1417"/>
        <v>17819.382308513046</v>
      </c>
      <c r="AB8211" s="25">
        <f t="shared" si="1411"/>
        <v>0</v>
      </c>
    </row>
    <row r="8212" x14ac:dyDescent="0.2">
      <c r="I8212" s="24">
        <v>8207</v>
      </c>
      <c r="J8212" s="28">
        <v>0</v>
      </c>
      <c r="L8212" s="24">
        <v>20459.377079319951</v>
      </c>
      <c r="N8212" s="24">
        <v>8207</v>
      </c>
      <c r="O8212" s="24">
        <f t="shared" si="1412"/>
        <v>16265.204778059362</v>
      </c>
      <c r="P8212" s="24">
        <f t="shared" si="1409"/>
        <v>16265.204778059362</v>
      </c>
      <c r="Q8212" s="24">
        <f t="shared" si="1410"/>
        <v>0</v>
      </c>
      <c r="R8212" s="24">
        <f t="shared" si="1413"/>
        <v>16265.204778059362</v>
      </c>
      <c r="S8212" s="24">
        <f t="shared" si="1414"/>
        <v>0</v>
      </c>
      <c r="T8212" s="24" t="str">
        <f t="shared" si="1415"/>
        <v>drain</v>
      </c>
      <c r="V8212" s="24">
        <f t="shared" si="1418"/>
        <v>0</v>
      </c>
      <c r="W8212" s="24">
        <f t="shared" si="1416"/>
        <v>0</v>
      </c>
      <c r="X8212" s="24">
        <f t="shared" si="1419"/>
        <v>0</v>
      </c>
      <c r="Z8212" s="24">
        <f t="shared" si="1417"/>
        <v>16265.204778059362</v>
      </c>
      <c r="AB8212" s="24">
        <f t="shared" si="1411"/>
        <v>0</v>
      </c>
    </row>
    <row r="8213" x14ac:dyDescent="0.2">
      <c r="I8213" s="25">
        <v>8208</v>
      </c>
      <c r="J8213" s="29">
        <v>0</v>
      </c>
      <c r="L8213" s="25">
        <v>18900.265561985969</v>
      </c>
      <c r="N8213" s="25">
        <v>8208</v>
      </c>
      <c r="O8213" s="25">
        <f t="shared" si="1412"/>
        <v>15025.711121778846</v>
      </c>
      <c r="P8213" s="25">
        <f t="shared" si="1409"/>
        <v>15025.711121778846</v>
      </c>
      <c r="Q8213" s="25">
        <f t="shared" si="1410"/>
        <v>0</v>
      </c>
      <c r="R8213" s="25">
        <f t="shared" si="1413"/>
        <v>15025.711121778846</v>
      </c>
      <c r="S8213" s="25">
        <f t="shared" si="1414"/>
        <v>0</v>
      </c>
      <c r="T8213" s="25" t="str">
        <f t="shared" si="1415"/>
        <v>drain</v>
      </c>
      <c r="V8213" s="25">
        <f t="shared" si="1418"/>
        <v>0</v>
      </c>
      <c r="W8213" s="25">
        <f t="shared" si="1416"/>
        <v>0</v>
      </c>
      <c r="X8213" s="25">
        <f t="shared" si="1419"/>
        <v>0</v>
      </c>
      <c r="Z8213" s="25">
        <f t="shared" si="1417"/>
        <v>15025.711121778846</v>
      </c>
      <c r="AB8213" s="25">
        <f t="shared" si="1411"/>
        <v>0</v>
      </c>
    </row>
    <row r="8214" x14ac:dyDescent="0.2">
      <c r="I8214" s="24">
        <v>8209</v>
      </c>
      <c r="J8214" s="28">
        <v>0</v>
      </c>
      <c r="L8214" s="24">
        <v>16677.961804175375</v>
      </c>
      <c r="N8214" s="24">
        <v>8209</v>
      </c>
      <c r="O8214" s="24">
        <f t="shared" si="1412"/>
        <v>13258.979634319423</v>
      </c>
      <c r="P8214" s="24">
        <f t="shared" si="1409"/>
        <v>13258.979634319423</v>
      </c>
      <c r="Q8214" s="24">
        <f t="shared" si="1410"/>
        <v>0</v>
      </c>
      <c r="R8214" s="24">
        <f t="shared" si="1413"/>
        <v>13258.979634319423</v>
      </c>
      <c r="S8214" s="24">
        <f t="shared" si="1414"/>
        <v>0</v>
      </c>
      <c r="T8214" s="24" t="str">
        <f t="shared" si="1415"/>
        <v>drain</v>
      </c>
      <c r="V8214" s="24">
        <f t="shared" si="1418"/>
        <v>0</v>
      </c>
      <c r="W8214" s="24">
        <f t="shared" si="1416"/>
        <v>0</v>
      </c>
      <c r="X8214" s="24">
        <f t="shared" si="1419"/>
        <v>0</v>
      </c>
      <c r="Z8214" s="24">
        <f t="shared" si="1417"/>
        <v>13258.979634319423</v>
      </c>
      <c r="AB8214" s="24">
        <f t="shared" si="1411"/>
        <v>0</v>
      </c>
    </row>
    <row r="8215" x14ac:dyDescent="0.2">
      <c r="I8215" s="25">
        <v>8210</v>
      </c>
      <c r="J8215" s="29">
        <v>0</v>
      </c>
      <c r="L8215" s="25">
        <v>15065.518679857252</v>
      </c>
      <c r="N8215" s="25">
        <v>8210</v>
      </c>
      <c r="O8215" s="25">
        <f t="shared" si="1412"/>
        <v>11977.087350486516</v>
      </c>
      <c r="P8215" s="25">
        <f t="shared" si="1409"/>
        <v>11977.087350486516</v>
      </c>
      <c r="Q8215" s="25">
        <f t="shared" si="1410"/>
        <v>0</v>
      </c>
      <c r="R8215" s="25">
        <f t="shared" si="1413"/>
        <v>11977.087350486516</v>
      </c>
      <c r="S8215" s="25">
        <f t="shared" si="1414"/>
        <v>0</v>
      </c>
      <c r="T8215" s="25" t="str">
        <f t="shared" si="1415"/>
        <v>drain</v>
      </c>
      <c r="V8215" s="25">
        <f t="shared" si="1418"/>
        <v>0</v>
      </c>
      <c r="W8215" s="25">
        <f t="shared" si="1416"/>
        <v>0</v>
      </c>
      <c r="X8215" s="25">
        <f t="shared" si="1419"/>
        <v>0</v>
      </c>
      <c r="Z8215" s="25">
        <f t="shared" si="1417"/>
        <v>11977.087350486516</v>
      </c>
      <c r="AB8215" s="25">
        <f t="shared" si="1411"/>
        <v>0</v>
      </c>
    </row>
    <row r="8216" x14ac:dyDescent="0.2">
      <c r="I8216" s="24">
        <v>8211</v>
      </c>
      <c r="J8216" s="28">
        <v>0</v>
      </c>
      <c r="L8216" s="24">
        <v>14847.698672676086</v>
      </c>
      <c r="N8216" s="24">
        <v>8211</v>
      </c>
      <c r="O8216" s="24">
        <f t="shared" si="1412"/>
        <v>11803.920444777488</v>
      </c>
      <c r="P8216" s="24">
        <f t="shared" si="1409"/>
        <v>11803.920444777488</v>
      </c>
      <c r="Q8216" s="24">
        <f t="shared" si="1410"/>
        <v>0</v>
      </c>
      <c r="R8216" s="24">
        <f t="shared" si="1413"/>
        <v>11803.920444777488</v>
      </c>
      <c r="S8216" s="24">
        <f t="shared" si="1414"/>
        <v>0</v>
      </c>
      <c r="T8216" s="24" t="str">
        <f t="shared" si="1415"/>
        <v>drain</v>
      </c>
      <c r="V8216" s="24">
        <f t="shared" si="1418"/>
        <v>0</v>
      </c>
      <c r="W8216" s="24">
        <f t="shared" si="1416"/>
        <v>0</v>
      </c>
      <c r="X8216" s="24">
        <f t="shared" si="1419"/>
        <v>0</v>
      </c>
      <c r="Z8216" s="24">
        <f t="shared" si="1417"/>
        <v>11803.920444777488</v>
      </c>
      <c r="AB8216" s="24">
        <f t="shared" si="1411"/>
        <v>0</v>
      </c>
    </row>
    <row r="8217" x14ac:dyDescent="0.2">
      <c r="I8217" s="25">
        <v>8212</v>
      </c>
      <c r="J8217" s="29">
        <v>0</v>
      </c>
      <c r="L8217" s="25">
        <v>14368.424192595481</v>
      </c>
      <c r="N8217" s="25">
        <v>8212</v>
      </c>
      <c r="O8217" s="25">
        <f t="shared" si="1412"/>
        <v>11422.897233113408</v>
      </c>
      <c r="P8217" s="25">
        <f t="shared" si="1409"/>
        <v>11422.897233113408</v>
      </c>
      <c r="Q8217" s="25">
        <f t="shared" si="1410"/>
        <v>0</v>
      </c>
      <c r="R8217" s="25">
        <f t="shared" si="1413"/>
        <v>11422.897233113408</v>
      </c>
      <c r="S8217" s="25">
        <f t="shared" si="1414"/>
        <v>0</v>
      </c>
      <c r="T8217" s="25" t="str">
        <f t="shared" si="1415"/>
        <v>drain</v>
      </c>
      <c r="V8217" s="25">
        <f t="shared" si="1418"/>
        <v>0</v>
      </c>
      <c r="W8217" s="25">
        <f t="shared" si="1416"/>
        <v>0</v>
      </c>
      <c r="X8217" s="25">
        <f t="shared" si="1419"/>
        <v>0</v>
      </c>
      <c r="Z8217" s="25">
        <f t="shared" si="1417"/>
        <v>11422.897233113408</v>
      </c>
      <c r="AB8217" s="25">
        <f t="shared" si="1411"/>
        <v>0</v>
      </c>
    </row>
    <row r="8218" x14ac:dyDescent="0.2">
      <c r="I8218" s="24">
        <v>8213</v>
      </c>
      <c r="J8218" s="28">
        <v>0</v>
      </c>
      <c r="L8218" s="24">
        <v>14484.940439677237</v>
      </c>
      <c r="N8218" s="24">
        <v>8213</v>
      </c>
      <c r="O8218" s="24">
        <f t="shared" si="1412"/>
        <v>11515.527649543405</v>
      </c>
      <c r="P8218" s="24">
        <f t="shared" si="1409"/>
        <v>11515.527649543405</v>
      </c>
      <c r="Q8218" s="24">
        <f t="shared" si="1410"/>
        <v>0</v>
      </c>
      <c r="R8218" s="24">
        <f t="shared" si="1413"/>
        <v>11515.527649543405</v>
      </c>
      <c r="S8218" s="24">
        <f t="shared" si="1414"/>
        <v>0</v>
      </c>
      <c r="T8218" s="24" t="str">
        <f t="shared" si="1415"/>
        <v>drain</v>
      </c>
      <c r="V8218" s="24">
        <f t="shared" si="1418"/>
        <v>0</v>
      </c>
      <c r="W8218" s="24">
        <f t="shared" si="1416"/>
        <v>0</v>
      </c>
      <c r="X8218" s="24">
        <f t="shared" si="1419"/>
        <v>0</v>
      </c>
      <c r="Z8218" s="24">
        <f t="shared" si="1417"/>
        <v>11515.527649543405</v>
      </c>
      <c r="AB8218" s="24">
        <f t="shared" si="1411"/>
        <v>0</v>
      </c>
    </row>
    <row r="8219" x14ac:dyDescent="0.2">
      <c r="I8219" s="25">
        <v>8214</v>
      </c>
      <c r="J8219" s="29">
        <v>0</v>
      </c>
      <c r="L8219" s="25">
        <v>15185.096303915976</v>
      </c>
      <c r="N8219" s="25">
        <v>8214</v>
      </c>
      <c r="O8219" s="25">
        <f t="shared" si="1412"/>
        <v>12072.151561613202</v>
      </c>
      <c r="P8219" s="25">
        <f t="shared" si="1409"/>
        <v>12072.151561613202</v>
      </c>
      <c r="Q8219" s="25">
        <f t="shared" si="1410"/>
        <v>0</v>
      </c>
      <c r="R8219" s="25">
        <f t="shared" si="1413"/>
        <v>12072.151561613202</v>
      </c>
      <c r="S8219" s="25">
        <f t="shared" si="1414"/>
        <v>0</v>
      </c>
      <c r="T8219" s="25" t="str">
        <f t="shared" si="1415"/>
        <v>drain</v>
      </c>
      <c r="V8219" s="25">
        <f t="shared" si="1418"/>
        <v>0</v>
      </c>
      <c r="W8219" s="25">
        <f t="shared" si="1416"/>
        <v>0</v>
      </c>
      <c r="X8219" s="25">
        <f t="shared" si="1419"/>
        <v>0</v>
      </c>
      <c r="Z8219" s="25">
        <f t="shared" si="1417"/>
        <v>12072.151561613202</v>
      </c>
      <c r="AB8219" s="25">
        <f t="shared" si="1411"/>
        <v>0</v>
      </c>
    </row>
    <row r="8220" x14ac:dyDescent="0.2">
      <c r="I8220" s="24">
        <v>8215</v>
      </c>
      <c r="J8220" s="28">
        <v>0</v>
      </c>
      <c r="L8220" s="24">
        <v>16368.827537751196</v>
      </c>
      <c r="N8220" s="24">
        <v>8215</v>
      </c>
      <c r="O8220" s="24">
        <f t="shared" si="1412"/>
        <v>13013.217892512203</v>
      </c>
      <c r="P8220" s="24">
        <f t="shared" si="1409"/>
        <v>13013.217892512203</v>
      </c>
      <c r="Q8220" s="24">
        <f t="shared" si="1410"/>
        <v>0</v>
      </c>
      <c r="R8220" s="24">
        <f t="shared" si="1413"/>
        <v>13013.217892512203</v>
      </c>
      <c r="S8220" s="24">
        <f t="shared" si="1414"/>
        <v>0</v>
      </c>
      <c r="T8220" s="24" t="str">
        <f t="shared" si="1415"/>
        <v>drain</v>
      </c>
      <c r="V8220" s="24">
        <f t="shared" si="1418"/>
        <v>0</v>
      </c>
      <c r="W8220" s="24">
        <f t="shared" si="1416"/>
        <v>0</v>
      </c>
      <c r="X8220" s="24">
        <f t="shared" si="1419"/>
        <v>0</v>
      </c>
      <c r="Z8220" s="24">
        <f t="shared" si="1417"/>
        <v>13013.217892512203</v>
      </c>
      <c r="AB8220" s="24">
        <f t="shared" si="1411"/>
        <v>0</v>
      </c>
    </row>
    <row r="8221" x14ac:dyDescent="0.2">
      <c r="I8221" s="25">
        <v>8216</v>
      </c>
      <c r="J8221" s="29">
        <v>0</v>
      </c>
      <c r="L8221" s="25">
        <v>18073.770974516869</v>
      </c>
      <c r="N8221" s="25">
        <v>8216</v>
      </c>
      <c r="O8221" s="25">
        <f t="shared" si="1412"/>
        <v>14368.647924740912</v>
      </c>
      <c r="P8221" s="25">
        <f t="shared" si="1409"/>
        <v>14368.647924740912</v>
      </c>
      <c r="Q8221" s="25">
        <f t="shared" si="1410"/>
        <v>0</v>
      </c>
      <c r="R8221" s="25">
        <f t="shared" si="1413"/>
        <v>14368.647924740912</v>
      </c>
      <c r="S8221" s="25">
        <f t="shared" si="1414"/>
        <v>0</v>
      </c>
      <c r="T8221" s="25" t="str">
        <f t="shared" si="1415"/>
        <v>drain</v>
      </c>
      <c r="V8221" s="25">
        <f t="shared" si="1418"/>
        <v>0</v>
      </c>
      <c r="W8221" s="25">
        <f t="shared" si="1416"/>
        <v>0</v>
      </c>
      <c r="X8221" s="25">
        <f t="shared" si="1419"/>
        <v>0</v>
      </c>
      <c r="Z8221" s="25">
        <f t="shared" si="1417"/>
        <v>14368.647924740912</v>
      </c>
      <c r="AB8221" s="25">
        <f t="shared" si="1411"/>
        <v>0</v>
      </c>
    </row>
    <row r="8222" x14ac:dyDescent="0.2">
      <c r="I8222" s="24">
        <v>8217</v>
      </c>
      <c r="J8222" s="28">
        <v>0.194784334</v>
      </c>
      <c r="L8222" s="24">
        <v>18671.344753551482</v>
      </c>
      <c r="N8222" s="24">
        <v>8217</v>
      </c>
      <c r="O8222" s="24">
        <f t="shared" si="1412"/>
        <v>14843.719079073429</v>
      </c>
      <c r="P8222" s="24">
        <f t="shared" si="1409"/>
        <v>14843.719079073429</v>
      </c>
      <c r="Q8222" s="24">
        <f t="shared" si="1410"/>
        <v>15582.746720000001</v>
      </c>
      <c r="R8222" s="24">
        <f t="shared" si="1413"/>
        <v>0</v>
      </c>
      <c r="S8222" s="24">
        <f t="shared" si="1414"/>
        <v>739.02764092657162</v>
      </c>
      <c r="T8222" s="24" t="str">
        <f t="shared" si="1415"/>
        <v>charge</v>
      </c>
      <c r="V8222" s="24">
        <f t="shared" si="1418"/>
        <v>665.12487683391453</v>
      </c>
      <c r="W8222" s="24">
        <f t="shared" si="1416"/>
        <v>665.12487683391453</v>
      </c>
      <c r="X8222" s="24">
        <f t="shared" si="1419"/>
        <v>0</v>
      </c>
      <c r="Z8222" s="24">
        <f t="shared" si="1417"/>
        <v>0</v>
      </c>
      <c r="AB8222" s="24">
        <f t="shared" si="1411"/>
        <v>73.902764092657094</v>
      </c>
    </row>
    <row r="8223" x14ac:dyDescent="0.2">
      <c r="I8223" s="25">
        <v>8218</v>
      </c>
      <c r="J8223" s="29">
        <v>0.40991134299999998</v>
      </c>
      <c r="L8223" s="25">
        <v>19454.60478801727</v>
      </c>
      <c r="N8223" s="25">
        <v>8218</v>
      </c>
      <c r="O8223" s="25">
        <f t="shared" si="1412"/>
        <v>15466.41080647373</v>
      </c>
      <c r="P8223" s="25">
        <f t="shared" si="1409"/>
        <v>15466.41080647373</v>
      </c>
      <c r="Q8223" s="25">
        <f t="shared" si="1410"/>
        <v>32792.907439999995</v>
      </c>
      <c r="R8223" s="25">
        <f t="shared" si="1413"/>
        <v>0</v>
      </c>
      <c r="S8223" s="25">
        <f t="shared" si="1414"/>
        <v>17326.496633526265</v>
      </c>
      <c r="T8223" s="25" t="str">
        <f t="shared" si="1415"/>
        <v>charge</v>
      </c>
      <c r="V8223" s="25">
        <f t="shared" si="1418"/>
        <v>3334.8751231660854</v>
      </c>
      <c r="W8223" s="25">
        <f t="shared" si="1416"/>
        <v>4000</v>
      </c>
      <c r="X8223" s="25">
        <f t="shared" si="1419"/>
        <v>0</v>
      </c>
      <c r="Z8223" s="25">
        <f t="shared" si="1417"/>
        <v>0</v>
      </c>
      <c r="AB8223" s="25">
        <f t="shared" si="1411"/>
        <v>13991.621510360179</v>
      </c>
    </row>
    <row r="8224" x14ac:dyDescent="0.2">
      <c r="I8224" s="24">
        <v>8219</v>
      </c>
      <c r="J8224" s="28">
        <v>0.56558790400000003</v>
      </c>
      <c r="L8224" s="24">
        <v>20321.567864584922</v>
      </c>
      <c r="N8224" s="24">
        <v>8219</v>
      </c>
      <c r="O8224" s="24">
        <f t="shared" si="1412"/>
        <v>16155.646452345014</v>
      </c>
      <c r="P8224" s="24">
        <f t="shared" si="1409"/>
        <v>16155.646452345014</v>
      </c>
      <c r="Q8224" s="24">
        <f t="shared" si="1410"/>
        <v>45247.032320000006</v>
      </c>
      <c r="R8224" s="24">
        <f t="shared" si="1413"/>
        <v>0</v>
      </c>
      <c r="S8224" s="24">
        <f t="shared" si="1414"/>
        <v>29091.385867654993</v>
      </c>
      <c r="T8224" s="24" t="str">
        <f t="shared" si="1415"/>
        <v>charge</v>
      </c>
      <c r="V8224" s="24">
        <f t="shared" si="1418"/>
        <v>0</v>
      </c>
      <c r="W8224" s="24">
        <f t="shared" si="1416"/>
        <v>4000</v>
      </c>
      <c r="X8224" s="24">
        <f t="shared" si="1419"/>
        <v>0</v>
      </c>
      <c r="Z8224" s="24">
        <f t="shared" si="1417"/>
        <v>0</v>
      </c>
      <c r="AB8224" s="24">
        <f t="shared" si="1411"/>
        <v>29091.385867654993</v>
      </c>
    </row>
    <row r="8225" x14ac:dyDescent="0.2">
      <c r="I8225" s="25">
        <v>8220</v>
      </c>
      <c r="J8225" s="29">
        <v>0.53364143099999994</v>
      </c>
      <c r="L8225" s="25">
        <v>20753.779994416236</v>
      </c>
      <c r="N8225" s="25">
        <v>8220</v>
      </c>
      <c r="O8225" s="25">
        <f t="shared" si="1412"/>
        <v>16499.255095560908</v>
      </c>
      <c r="P8225" s="25">
        <f t="shared" si="1409"/>
        <v>16499.255095560908</v>
      </c>
      <c r="Q8225" s="25">
        <f t="shared" si="1410"/>
        <v>42691.314479999994</v>
      </c>
      <c r="R8225" s="25">
        <f t="shared" si="1413"/>
        <v>0</v>
      </c>
      <c r="S8225" s="25">
        <f t="shared" si="1414"/>
        <v>26192.059384439086</v>
      </c>
      <c r="T8225" s="25" t="str">
        <f t="shared" si="1415"/>
        <v>charge</v>
      </c>
      <c r="V8225" s="25">
        <f t="shared" si="1418"/>
        <v>0</v>
      </c>
      <c r="W8225" s="25">
        <f t="shared" si="1416"/>
        <v>4000</v>
      </c>
      <c r="X8225" s="25">
        <f t="shared" si="1419"/>
        <v>0</v>
      </c>
      <c r="Z8225" s="25">
        <f t="shared" si="1417"/>
        <v>0</v>
      </c>
      <c r="AB8225" s="25">
        <f t="shared" si="1411"/>
        <v>26192.059384439086</v>
      </c>
    </row>
    <row r="8226" x14ac:dyDescent="0.2">
      <c r="I8226" s="24">
        <v>8221</v>
      </c>
      <c r="J8226" s="28">
        <v>0.391925036</v>
      </c>
      <c r="L8226" s="24">
        <v>20347.015526604649</v>
      </c>
      <c r="N8226" s="24">
        <v>8221</v>
      </c>
      <c r="O8226" s="24">
        <f t="shared" si="1412"/>
        <v>16175.877343650696</v>
      </c>
      <c r="P8226" s="24">
        <f t="shared" si="1409"/>
        <v>16175.877343650696</v>
      </c>
      <c r="Q8226" s="24">
        <f t="shared" si="1410"/>
        <v>31354.00288</v>
      </c>
      <c r="R8226" s="24">
        <f t="shared" si="1413"/>
        <v>0</v>
      </c>
      <c r="S8226" s="24">
        <f t="shared" si="1414"/>
        <v>15178.125536349304</v>
      </c>
      <c r="T8226" s="24" t="str">
        <f t="shared" si="1415"/>
        <v>charge</v>
      </c>
      <c r="V8226" s="24">
        <f t="shared" si="1418"/>
        <v>0</v>
      </c>
      <c r="W8226" s="24">
        <f t="shared" si="1416"/>
        <v>4000</v>
      </c>
      <c r="X8226" s="24">
        <f t="shared" si="1419"/>
        <v>0</v>
      </c>
      <c r="Z8226" s="24">
        <f t="shared" si="1417"/>
        <v>0</v>
      </c>
      <c r="AB8226" s="24">
        <f t="shared" si="1411"/>
        <v>15178.125536349304</v>
      </c>
    </row>
    <row r="8227" x14ac:dyDescent="0.2">
      <c r="I8227" s="25">
        <v>8222</v>
      </c>
      <c r="J8227" s="29">
        <v>0.39024557199999999</v>
      </c>
      <c r="L8227" s="25">
        <v>20323.460451364517</v>
      </c>
      <c r="N8227" s="25">
        <v>8222</v>
      </c>
      <c r="O8227" s="25">
        <f t="shared" si="1412"/>
        <v>16157.151058834792</v>
      </c>
      <c r="P8227" s="25">
        <f t="shared" si="1409"/>
        <v>16157.151058834792</v>
      </c>
      <c r="Q8227" s="25">
        <f t="shared" si="1410"/>
        <v>31219.645759999999</v>
      </c>
      <c r="R8227" s="25">
        <f t="shared" si="1413"/>
        <v>0</v>
      </c>
      <c r="S8227" s="25">
        <f t="shared" si="1414"/>
        <v>15062.494701165208</v>
      </c>
      <c r="T8227" s="25" t="str">
        <f t="shared" si="1415"/>
        <v>charge</v>
      </c>
      <c r="V8227" s="25">
        <f t="shared" si="1418"/>
        <v>0</v>
      </c>
      <c r="W8227" s="25">
        <f t="shared" si="1416"/>
        <v>4000</v>
      </c>
      <c r="X8227" s="25">
        <f t="shared" si="1419"/>
        <v>0</v>
      </c>
      <c r="Z8227" s="25">
        <f t="shared" si="1417"/>
        <v>0</v>
      </c>
      <c r="AB8227" s="25">
        <f t="shared" si="1411"/>
        <v>15062.494701165208</v>
      </c>
    </row>
    <row r="8228" x14ac:dyDescent="0.2">
      <c r="I8228" s="24">
        <v>8223</v>
      </c>
      <c r="J8228" s="28">
        <v>0.56509877099999994</v>
      </c>
      <c r="L8228" s="24">
        <v>20494.137011206149</v>
      </c>
      <c r="N8228" s="24">
        <v>8223</v>
      </c>
      <c r="O8228" s="24">
        <f t="shared" si="1412"/>
        <v>16292.838923908888</v>
      </c>
      <c r="P8228" s="24">
        <f t="shared" si="1409"/>
        <v>16292.838923908888</v>
      </c>
      <c r="Q8228" s="24">
        <f t="shared" si="1410"/>
        <v>45207.901679999995</v>
      </c>
      <c r="R8228" s="24">
        <f t="shared" si="1413"/>
        <v>0</v>
      </c>
      <c r="S8228" s="24">
        <f t="shared" si="1414"/>
        <v>28915.062756091109</v>
      </c>
      <c r="T8228" s="24" t="str">
        <f t="shared" si="1415"/>
        <v>charge</v>
      </c>
      <c r="V8228" s="24">
        <f t="shared" si="1418"/>
        <v>0</v>
      </c>
      <c r="W8228" s="24">
        <f t="shared" si="1416"/>
        <v>4000</v>
      </c>
      <c r="X8228" s="24">
        <f t="shared" si="1419"/>
        <v>0</v>
      </c>
      <c r="Z8228" s="24">
        <f t="shared" si="1417"/>
        <v>0</v>
      </c>
      <c r="AB8228" s="24">
        <f t="shared" si="1411"/>
        <v>28915.062756091109</v>
      </c>
    </row>
    <row r="8229" x14ac:dyDescent="0.2">
      <c r="I8229" s="25">
        <v>8224</v>
      </c>
      <c r="J8229" s="29">
        <v>0.54470224199999995</v>
      </c>
      <c r="L8229" s="25">
        <v>20732.43295161724</v>
      </c>
      <c r="N8229" s="25">
        <v>8224</v>
      </c>
      <c r="O8229" s="25">
        <f t="shared" si="1412"/>
        <v>16482.284196535707</v>
      </c>
      <c r="P8229" s="25">
        <f t="shared" si="1409"/>
        <v>16482.284196535707</v>
      </c>
      <c r="Q8229" s="25">
        <f t="shared" si="1410"/>
        <v>43576.179359999995</v>
      </c>
      <c r="R8229" s="25">
        <f t="shared" si="1413"/>
        <v>0</v>
      </c>
      <c r="S8229" s="25">
        <f t="shared" si="1414"/>
        <v>27093.895163464287</v>
      </c>
      <c r="T8229" s="25" t="str">
        <f t="shared" si="1415"/>
        <v>charge</v>
      </c>
      <c r="V8229" s="25">
        <f t="shared" si="1418"/>
        <v>0</v>
      </c>
      <c r="W8229" s="25">
        <f t="shared" si="1416"/>
        <v>4000</v>
      </c>
      <c r="X8229" s="25">
        <f t="shared" si="1419"/>
        <v>0</v>
      </c>
      <c r="Z8229" s="25">
        <f t="shared" si="1417"/>
        <v>0</v>
      </c>
      <c r="AB8229" s="25">
        <f t="shared" si="1411"/>
        <v>27093.895163464287</v>
      </c>
    </row>
    <row r="8230" x14ac:dyDescent="0.2">
      <c r="I8230" s="24">
        <v>8225</v>
      </c>
      <c r="J8230" s="28">
        <v>0.116844373</v>
      </c>
      <c r="L8230" s="24">
        <v>20602.339931488037</v>
      </c>
      <c r="N8230" s="24">
        <v>8225</v>
      </c>
      <c r="O8230" s="24">
        <f t="shared" si="1412"/>
        <v>16378.860245532991</v>
      </c>
      <c r="P8230" s="24">
        <f t="shared" si="1409"/>
        <v>16378.860245532991</v>
      </c>
      <c r="Q8230" s="24">
        <f t="shared" si="1410"/>
        <v>9347.5498399999997</v>
      </c>
      <c r="R8230" s="24">
        <f t="shared" si="1413"/>
        <v>7031.3104055329914</v>
      </c>
      <c r="S8230" s="24">
        <f t="shared" si="1414"/>
        <v>0</v>
      </c>
      <c r="T8230" s="24" t="str">
        <f t="shared" si="1415"/>
        <v>drain</v>
      </c>
      <c r="V8230" s="24">
        <f t="shared" si="1418"/>
        <v>0</v>
      </c>
      <c r="W8230" s="24">
        <f t="shared" si="1416"/>
        <v>0</v>
      </c>
      <c r="X8230" s="24">
        <f t="shared" si="1419"/>
        <v>4000</v>
      </c>
      <c r="Z8230" s="24">
        <f t="shared" si="1417"/>
        <v>3031.3104055329914</v>
      </c>
      <c r="AB8230" s="24">
        <f t="shared" si="1411"/>
        <v>0</v>
      </c>
    </row>
    <row r="8231" x14ac:dyDescent="0.2">
      <c r="I8231" s="25">
        <v>8226</v>
      </c>
      <c r="J8231" s="29">
        <v>0</v>
      </c>
      <c r="L8231" s="25">
        <v>22397.264514923096</v>
      </c>
      <c r="N8231" s="25">
        <v>8226</v>
      </c>
      <c r="O8231" s="25">
        <f t="shared" si="1412"/>
        <v>17805.825289363864</v>
      </c>
      <c r="P8231" s="25">
        <f t="shared" si="1409"/>
        <v>17805.825289363864</v>
      </c>
      <c r="Q8231" s="25">
        <f t="shared" si="1410"/>
        <v>0</v>
      </c>
      <c r="R8231" s="25">
        <f t="shared" si="1413"/>
        <v>17805.825289363864</v>
      </c>
      <c r="S8231" s="25">
        <f t="shared" si="1414"/>
        <v>0</v>
      </c>
      <c r="T8231" s="25" t="str">
        <f t="shared" si="1415"/>
        <v>drain</v>
      </c>
      <c r="V8231" s="25">
        <f t="shared" si="1418"/>
        <v>0</v>
      </c>
      <c r="W8231" s="25">
        <f t="shared" si="1416"/>
        <v>0</v>
      </c>
      <c r="X8231" s="25">
        <f t="shared" si="1419"/>
        <v>0</v>
      </c>
      <c r="Z8231" s="25">
        <f t="shared" si="1417"/>
        <v>17805.825289363864</v>
      </c>
      <c r="AB8231" s="25">
        <f t="shared" si="1411"/>
        <v>0</v>
      </c>
    </row>
    <row r="8232" x14ac:dyDescent="0.2">
      <c r="I8232" s="24">
        <v>8227</v>
      </c>
      <c r="J8232" s="28">
        <v>0</v>
      </c>
      <c r="L8232" s="24">
        <v>23290.083222770689</v>
      </c>
      <c r="N8232" s="24">
        <v>8227</v>
      </c>
      <c r="O8232" s="24">
        <f t="shared" si="1412"/>
        <v>18515.616162102699</v>
      </c>
      <c r="P8232" s="24">
        <f t="shared" si="1409"/>
        <v>18515.616162102699</v>
      </c>
      <c r="Q8232" s="24">
        <f t="shared" si="1410"/>
        <v>0</v>
      </c>
      <c r="R8232" s="24">
        <f t="shared" si="1413"/>
        <v>18515.616162102699</v>
      </c>
      <c r="S8232" s="24">
        <f t="shared" si="1414"/>
        <v>0</v>
      </c>
      <c r="T8232" s="24" t="str">
        <f t="shared" si="1415"/>
        <v>drain</v>
      </c>
      <c r="V8232" s="24">
        <f t="shared" si="1418"/>
        <v>0</v>
      </c>
      <c r="W8232" s="24">
        <f t="shared" si="1416"/>
        <v>0</v>
      </c>
      <c r="X8232" s="24">
        <f t="shared" si="1419"/>
        <v>0</v>
      </c>
      <c r="Z8232" s="24">
        <f t="shared" si="1417"/>
        <v>18515.616162102699</v>
      </c>
      <c r="AB8232" s="24">
        <f t="shared" si="1411"/>
        <v>0</v>
      </c>
    </row>
    <row r="8233" x14ac:dyDescent="0.2">
      <c r="I8233" s="25">
        <v>8228</v>
      </c>
      <c r="J8233" s="29">
        <v>0</v>
      </c>
      <c r="L8233" s="25">
        <v>23394.506898117063</v>
      </c>
      <c r="N8233" s="25">
        <v>8228</v>
      </c>
      <c r="O8233" s="25">
        <f t="shared" si="1412"/>
        <v>18598.632984003067</v>
      </c>
      <c r="P8233" s="25">
        <f t="shared" si="1409"/>
        <v>18598.632984003067</v>
      </c>
      <c r="Q8233" s="25">
        <f t="shared" si="1410"/>
        <v>0</v>
      </c>
      <c r="R8233" s="25">
        <f t="shared" si="1413"/>
        <v>18598.632984003067</v>
      </c>
      <c r="S8233" s="25">
        <f t="shared" si="1414"/>
        <v>0</v>
      </c>
      <c r="T8233" s="25" t="str">
        <f t="shared" si="1415"/>
        <v>drain</v>
      </c>
      <c r="V8233" s="25">
        <f t="shared" si="1418"/>
        <v>0</v>
      </c>
      <c r="W8233" s="25">
        <f t="shared" si="1416"/>
        <v>0</v>
      </c>
      <c r="X8233" s="25">
        <f t="shared" si="1419"/>
        <v>0</v>
      </c>
      <c r="Z8233" s="25">
        <f t="shared" si="1417"/>
        <v>18598.632984003067</v>
      </c>
      <c r="AB8233" s="25">
        <f t="shared" si="1411"/>
        <v>0</v>
      </c>
    </row>
    <row r="8234" x14ac:dyDescent="0.2">
      <c r="I8234" s="24">
        <v>8229</v>
      </c>
      <c r="J8234" s="28">
        <v>0</v>
      </c>
      <c r="L8234" s="24">
        <v>22820.653167057037</v>
      </c>
      <c r="N8234" s="24">
        <v>8229</v>
      </c>
      <c r="O8234" s="24">
        <f t="shared" si="1412"/>
        <v>18142.419267810346</v>
      </c>
      <c r="P8234" s="24">
        <f t="shared" si="1409"/>
        <v>18142.419267810346</v>
      </c>
      <c r="Q8234" s="24">
        <f t="shared" si="1410"/>
        <v>0</v>
      </c>
      <c r="R8234" s="24">
        <f t="shared" si="1413"/>
        <v>18142.419267810346</v>
      </c>
      <c r="S8234" s="24">
        <f t="shared" si="1414"/>
        <v>0</v>
      </c>
      <c r="T8234" s="24" t="str">
        <f t="shared" si="1415"/>
        <v>drain</v>
      </c>
      <c r="V8234" s="24">
        <f t="shared" si="1418"/>
        <v>0</v>
      </c>
      <c r="W8234" s="24">
        <f t="shared" si="1416"/>
        <v>0</v>
      </c>
      <c r="X8234" s="24">
        <f t="shared" si="1419"/>
        <v>0</v>
      </c>
      <c r="Z8234" s="24">
        <f t="shared" si="1417"/>
        <v>18142.419267810346</v>
      </c>
      <c r="AB8234" s="24">
        <f t="shared" si="1411"/>
        <v>0</v>
      </c>
    </row>
    <row r="8235" x14ac:dyDescent="0.2">
      <c r="I8235" s="25">
        <v>8230</v>
      </c>
      <c r="J8235" s="29">
        <v>0</v>
      </c>
      <c r="L8235" s="25">
        <v>21894.614605426788</v>
      </c>
      <c r="N8235" s="25">
        <v>8230</v>
      </c>
      <c r="O8235" s="25">
        <f t="shared" si="1412"/>
        <v>17406.218611314296</v>
      </c>
      <c r="P8235" s="25">
        <f t="shared" si="1409"/>
        <v>17406.218611314296</v>
      </c>
      <c r="Q8235" s="25">
        <f t="shared" si="1410"/>
        <v>0</v>
      </c>
      <c r="R8235" s="25">
        <f t="shared" si="1413"/>
        <v>17406.218611314296</v>
      </c>
      <c r="S8235" s="25">
        <f t="shared" si="1414"/>
        <v>0</v>
      </c>
      <c r="T8235" s="25" t="str">
        <f t="shared" si="1415"/>
        <v>drain</v>
      </c>
      <c r="V8235" s="25">
        <f t="shared" si="1418"/>
        <v>0</v>
      </c>
      <c r="W8235" s="25">
        <f t="shared" si="1416"/>
        <v>0</v>
      </c>
      <c r="X8235" s="25">
        <f t="shared" si="1419"/>
        <v>0</v>
      </c>
      <c r="Z8235" s="25">
        <f t="shared" si="1417"/>
        <v>17406.218611314296</v>
      </c>
      <c r="AB8235" s="25">
        <f t="shared" si="1411"/>
        <v>0</v>
      </c>
    </row>
    <row r="8236" x14ac:dyDescent="0.2">
      <c r="I8236" s="24">
        <v>8231</v>
      </c>
      <c r="J8236" s="28">
        <v>0</v>
      </c>
      <c r="L8236" s="24">
        <v>20498.156364440918</v>
      </c>
      <c r="N8236" s="24">
        <v>8231</v>
      </c>
      <c r="O8236" s="24">
        <f t="shared" si="1412"/>
        <v>16296.03430973053</v>
      </c>
      <c r="P8236" s="24">
        <f t="shared" si="1409"/>
        <v>16296.03430973053</v>
      </c>
      <c r="Q8236" s="24">
        <f t="shared" si="1410"/>
        <v>0</v>
      </c>
      <c r="R8236" s="24">
        <f t="shared" si="1413"/>
        <v>16296.03430973053</v>
      </c>
      <c r="S8236" s="24">
        <f t="shared" si="1414"/>
        <v>0</v>
      </c>
      <c r="T8236" s="24" t="str">
        <f t="shared" si="1415"/>
        <v>drain</v>
      </c>
      <c r="V8236" s="24">
        <f t="shared" si="1418"/>
        <v>0</v>
      </c>
      <c r="W8236" s="24">
        <f t="shared" si="1416"/>
        <v>0</v>
      </c>
      <c r="X8236" s="24">
        <f t="shared" si="1419"/>
        <v>0</v>
      </c>
      <c r="Z8236" s="24">
        <f t="shared" si="1417"/>
        <v>16296.03430973053</v>
      </c>
      <c r="AB8236" s="24">
        <f t="shared" si="1411"/>
        <v>0</v>
      </c>
    </row>
    <row r="8237" x14ac:dyDescent="0.2">
      <c r="I8237" s="25">
        <v>8232</v>
      </c>
      <c r="J8237" s="29">
        <v>0</v>
      </c>
      <c r="L8237" s="25">
        <v>19146.658179855345</v>
      </c>
      <c r="N8237" s="25">
        <v>8232</v>
      </c>
      <c r="O8237" s="25">
        <f t="shared" si="1412"/>
        <v>15221.593252985</v>
      </c>
      <c r="P8237" s="25">
        <f t="shared" si="1409"/>
        <v>15221.593252985</v>
      </c>
      <c r="Q8237" s="25">
        <f t="shared" si="1410"/>
        <v>0</v>
      </c>
      <c r="R8237" s="25">
        <f t="shared" si="1413"/>
        <v>15221.593252985</v>
      </c>
      <c r="S8237" s="25">
        <f t="shared" si="1414"/>
        <v>0</v>
      </c>
      <c r="T8237" s="25" t="str">
        <f t="shared" si="1415"/>
        <v>drain</v>
      </c>
      <c r="V8237" s="25">
        <f t="shared" si="1418"/>
        <v>0</v>
      </c>
      <c r="W8237" s="25">
        <f t="shared" si="1416"/>
        <v>0</v>
      </c>
      <c r="X8237" s="25">
        <f t="shared" si="1419"/>
        <v>0</v>
      </c>
      <c r="Z8237" s="25">
        <f t="shared" si="1417"/>
        <v>15221.593252985</v>
      </c>
      <c r="AB8237" s="25">
        <f t="shared" si="1411"/>
        <v>0</v>
      </c>
    </row>
    <row r="8238" x14ac:dyDescent="0.2">
      <c r="I8238" s="24">
        <v>8233</v>
      </c>
      <c r="J8238" s="28">
        <v>0</v>
      </c>
      <c r="L8238" s="24">
        <v>17293.193321609495</v>
      </c>
      <c r="N8238" s="24">
        <v>8233</v>
      </c>
      <c r="O8238" s="24">
        <f t="shared" si="1412"/>
        <v>13748.088690679549</v>
      </c>
      <c r="P8238" s="24">
        <f t="shared" si="1409"/>
        <v>13748.088690679549</v>
      </c>
      <c r="Q8238" s="24">
        <f t="shared" si="1410"/>
        <v>0</v>
      </c>
      <c r="R8238" s="24">
        <f t="shared" si="1413"/>
        <v>13748.088690679549</v>
      </c>
      <c r="S8238" s="24">
        <f t="shared" si="1414"/>
        <v>0</v>
      </c>
      <c r="T8238" s="24" t="str">
        <f t="shared" si="1415"/>
        <v>drain</v>
      </c>
      <c r="V8238" s="24">
        <f t="shared" si="1418"/>
        <v>0</v>
      </c>
      <c r="W8238" s="24">
        <f t="shared" si="1416"/>
        <v>0</v>
      </c>
      <c r="X8238" s="24">
        <f t="shared" si="1419"/>
        <v>0</v>
      </c>
      <c r="Z8238" s="24">
        <f t="shared" si="1417"/>
        <v>13748.088690679549</v>
      </c>
      <c r="AB8238" s="24">
        <f t="shared" si="1411"/>
        <v>0</v>
      </c>
    </row>
    <row r="8239" x14ac:dyDescent="0.2">
      <c r="I8239" s="25">
        <v>8234</v>
      </c>
      <c r="J8239" s="29">
        <v>0</v>
      </c>
      <c r="L8239" s="25">
        <v>15605.62535791397</v>
      </c>
      <c r="N8239" s="25">
        <v>8234</v>
      </c>
      <c r="O8239" s="25">
        <f t="shared" si="1412"/>
        <v>12406.472159541607</v>
      </c>
      <c r="P8239" s="25">
        <f t="shared" si="1409"/>
        <v>12406.472159541607</v>
      </c>
      <c r="Q8239" s="25">
        <f t="shared" si="1410"/>
        <v>0</v>
      </c>
      <c r="R8239" s="25">
        <f t="shared" si="1413"/>
        <v>12406.472159541607</v>
      </c>
      <c r="S8239" s="25">
        <f t="shared" si="1414"/>
        <v>0</v>
      </c>
      <c r="T8239" s="25" t="str">
        <f t="shared" si="1415"/>
        <v>drain</v>
      </c>
      <c r="V8239" s="25">
        <f t="shared" si="1418"/>
        <v>0</v>
      </c>
      <c r="W8239" s="25">
        <f t="shared" si="1416"/>
        <v>0</v>
      </c>
      <c r="X8239" s="25">
        <f t="shared" si="1419"/>
        <v>0</v>
      </c>
      <c r="Z8239" s="25">
        <f t="shared" si="1417"/>
        <v>12406.472159541607</v>
      </c>
      <c r="AB8239" s="25">
        <f t="shared" si="1411"/>
        <v>0</v>
      </c>
    </row>
    <row r="8240" x14ac:dyDescent="0.2">
      <c r="I8240" s="24">
        <v>8235</v>
      </c>
      <c r="J8240" s="28">
        <v>0</v>
      </c>
      <c r="L8240" s="24">
        <v>15250.834409332274</v>
      </c>
      <c r="N8240" s="24">
        <v>8235</v>
      </c>
      <c r="O8240" s="24">
        <f t="shared" si="1412"/>
        <v>12124.413355419158</v>
      </c>
      <c r="P8240" s="24">
        <f t="shared" si="1409"/>
        <v>12124.413355419158</v>
      </c>
      <c r="Q8240" s="24">
        <f t="shared" si="1410"/>
        <v>0</v>
      </c>
      <c r="R8240" s="24">
        <f t="shared" si="1413"/>
        <v>12124.413355419158</v>
      </c>
      <c r="S8240" s="24">
        <f t="shared" si="1414"/>
        <v>0</v>
      </c>
      <c r="T8240" s="24" t="str">
        <f t="shared" si="1415"/>
        <v>drain</v>
      </c>
      <c r="V8240" s="24">
        <f t="shared" si="1418"/>
        <v>0</v>
      </c>
      <c r="W8240" s="24">
        <f t="shared" si="1416"/>
        <v>0</v>
      </c>
      <c r="X8240" s="24">
        <f t="shared" si="1419"/>
        <v>0</v>
      </c>
      <c r="Z8240" s="24">
        <f t="shared" si="1417"/>
        <v>12124.413355419158</v>
      </c>
      <c r="AB8240" s="24">
        <f t="shared" si="1411"/>
        <v>0</v>
      </c>
    </row>
    <row r="8241" x14ac:dyDescent="0.2">
      <c r="I8241" s="25">
        <v>8236</v>
      </c>
      <c r="J8241" s="29">
        <v>0</v>
      </c>
      <c r="L8241" s="25">
        <v>14693.550563716888</v>
      </c>
      <c r="N8241" s="25">
        <v>8236</v>
      </c>
      <c r="O8241" s="25">
        <f t="shared" si="1412"/>
        <v>11681.372698154926</v>
      </c>
      <c r="P8241" s="25">
        <f t="shared" si="1409"/>
        <v>11681.372698154926</v>
      </c>
      <c r="Q8241" s="25">
        <f t="shared" si="1410"/>
        <v>0</v>
      </c>
      <c r="R8241" s="25">
        <f t="shared" si="1413"/>
        <v>11681.372698154926</v>
      </c>
      <c r="S8241" s="25">
        <f t="shared" si="1414"/>
        <v>0</v>
      </c>
      <c r="T8241" s="25" t="str">
        <f t="shared" si="1415"/>
        <v>drain</v>
      </c>
      <c r="V8241" s="25">
        <f t="shared" si="1418"/>
        <v>0</v>
      </c>
      <c r="W8241" s="25">
        <f t="shared" si="1416"/>
        <v>0</v>
      </c>
      <c r="X8241" s="25">
        <f t="shared" si="1419"/>
        <v>0</v>
      </c>
      <c r="Z8241" s="25">
        <f t="shared" si="1417"/>
        <v>11681.372698154926</v>
      </c>
      <c r="AB8241" s="25">
        <f t="shared" si="1411"/>
        <v>0</v>
      </c>
    </row>
    <row r="8242" x14ac:dyDescent="0.2">
      <c r="I8242" s="24">
        <v>8237</v>
      </c>
      <c r="J8242" s="28">
        <v>0</v>
      </c>
      <c r="L8242" s="24">
        <v>14594.35709095001</v>
      </c>
      <c r="N8242" s="24">
        <v>8237</v>
      </c>
      <c r="O8242" s="24">
        <f t="shared" si="1412"/>
        <v>11602.513887305258</v>
      </c>
      <c r="P8242" s="24">
        <f t="shared" si="1409"/>
        <v>11602.513887305258</v>
      </c>
      <c r="Q8242" s="24">
        <f t="shared" si="1410"/>
        <v>0</v>
      </c>
      <c r="R8242" s="24">
        <f t="shared" si="1413"/>
        <v>11602.513887305258</v>
      </c>
      <c r="S8242" s="24">
        <f t="shared" si="1414"/>
        <v>0</v>
      </c>
      <c r="T8242" s="24" t="str">
        <f t="shared" si="1415"/>
        <v>drain</v>
      </c>
      <c r="V8242" s="24">
        <f t="shared" si="1418"/>
        <v>0</v>
      </c>
      <c r="W8242" s="24">
        <f t="shared" si="1416"/>
        <v>0</v>
      </c>
      <c r="X8242" s="24">
        <f t="shared" si="1419"/>
        <v>0</v>
      </c>
      <c r="Z8242" s="24">
        <f t="shared" si="1417"/>
        <v>11602.513887305258</v>
      </c>
      <c r="AB8242" s="24">
        <f t="shared" si="1411"/>
        <v>0</v>
      </c>
    </row>
    <row r="8243" x14ac:dyDescent="0.2">
      <c r="I8243" s="25">
        <v>8238</v>
      </c>
      <c r="J8243" s="29">
        <v>0</v>
      </c>
      <c r="L8243" s="25">
        <v>15080.739885807036</v>
      </c>
      <c r="N8243" s="25">
        <v>8238</v>
      </c>
      <c r="O8243" s="25">
        <f t="shared" si="1412"/>
        <v>11989.188209216594</v>
      </c>
      <c r="P8243" s="25">
        <f t="shared" si="1409"/>
        <v>11989.188209216594</v>
      </c>
      <c r="Q8243" s="25">
        <f t="shared" si="1410"/>
        <v>0</v>
      </c>
      <c r="R8243" s="25">
        <f t="shared" si="1413"/>
        <v>11989.188209216594</v>
      </c>
      <c r="S8243" s="25">
        <f t="shared" si="1414"/>
        <v>0</v>
      </c>
      <c r="T8243" s="25" t="str">
        <f t="shared" si="1415"/>
        <v>drain</v>
      </c>
      <c r="V8243" s="25">
        <f t="shared" si="1418"/>
        <v>0</v>
      </c>
      <c r="W8243" s="25">
        <f t="shared" si="1416"/>
        <v>0</v>
      </c>
      <c r="X8243" s="25">
        <f t="shared" si="1419"/>
        <v>0</v>
      </c>
      <c r="Z8243" s="25">
        <f t="shared" si="1417"/>
        <v>11989.188209216594</v>
      </c>
      <c r="AB8243" s="25">
        <f t="shared" si="1411"/>
        <v>0</v>
      </c>
    </row>
    <row r="8244" x14ac:dyDescent="0.2">
      <c r="I8244" s="24">
        <v>8239</v>
      </c>
      <c r="J8244" s="28">
        <v>0</v>
      </c>
      <c r="L8244" s="24">
        <v>15857.416245508193</v>
      </c>
      <c r="N8244" s="24">
        <v>8239</v>
      </c>
      <c r="O8244" s="24">
        <f t="shared" si="1412"/>
        <v>12606.645915179015</v>
      </c>
      <c r="P8244" s="24">
        <f t="shared" si="1409"/>
        <v>12606.645915179015</v>
      </c>
      <c r="Q8244" s="24">
        <f t="shared" si="1410"/>
        <v>0</v>
      </c>
      <c r="R8244" s="24">
        <f t="shared" si="1413"/>
        <v>12606.645915179015</v>
      </c>
      <c r="S8244" s="24">
        <f t="shared" si="1414"/>
        <v>0</v>
      </c>
      <c r="T8244" s="24" t="str">
        <f t="shared" si="1415"/>
        <v>drain</v>
      </c>
      <c r="V8244" s="24">
        <f t="shared" si="1418"/>
        <v>0</v>
      </c>
      <c r="W8244" s="24">
        <f t="shared" si="1416"/>
        <v>0</v>
      </c>
      <c r="X8244" s="24">
        <f t="shared" si="1419"/>
        <v>0</v>
      </c>
      <c r="Z8244" s="24">
        <f t="shared" si="1417"/>
        <v>12606.645915179015</v>
      </c>
      <c r="AB8244" s="24">
        <f t="shared" si="1411"/>
        <v>0</v>
      </c>
    </row>
    <row r="8245" x14ac:dyDescent="0.2">
      <c r="I8245" s="25">
        <v>8240</v>
      </c>
      <c r="J8245" s="29">
        <v>0</v>
      </c>
      <c r="L8245" s="25">
        <v>15827.984022772311</v>
      </c>
      <c r="N8245" s="25">
        <v>8240</v>
      </c>
      <c r="O8245" s="25">
        <f t="shared" si="1412"/>
        <v>12583.247298103988</v>
      </c>
      <c r="P8245" s="25">
        <f t="shared" si="1409"/>
        <v>12583.247298103988</v>
      </c>
      <c r="Q8245" s="25">
        <f t="shared" si="1410"/>
        <v>0</v>
      </c>
      <c r="R8245" s="25">
        <f t="shared" si="1413"/>
        <v>12583.247298103988</v>
      </c>
      <c r="S8245" s="25">
        <f t="shared" si="1414"/>
        <v>0</v>
      </c>
      <c r="T8245" s="25" t="str">
        <f t="shared" si="1415"/>
        <v>drain</v>
      </c>
      <c r="V8245" s="25">
        <f t="shared" si="1418"/>
        <v>0</v>
      </c>
      <c r="W8245" s="25">
        <f t="shared" si="1416"/>
        <v>0</v>
      </c>
      <c r="X8245" s="25">
        <f t="shared" si="1419"/>
        <v>0</v>
      </c>
      <c r="Z8245" s="25">
        <f t="shared" si="1417"/>
        <v>12583.247298103988</v>
      </c>
      <c r="AB8245" s="25">
        <f t="shared" si="1411"/>
        <v>0</v>
      </c>
    </row>
    <row r="8246" x14ac:dyDescent="0.2">
      <c r="I8246" s="24">
        <v>8241</v>
      </c>
      <c r="J8246" s="28">
        <v>0.16042068500000001</v>
      </c>
      <c r="L8246" s="24">
        <v>16955.017081916332</v>
      </c>
      <c r="N8246" s="24">
        <v>8241</v>
      </c>
      <c r="O8246" s="24">
        <f t="shared" si="1412"/>
        <v>13479.238580123485</v>
      </c>
      <c r="P8246" s="24">
        <f t="shared" si="1409"/>
        <v>13479.238580123485</v>
      </c>
      <c r="Q8246" s="24">
        <f t="shared" si="1410"/>
        <v>12833.6548</v>
      </c>
      <c r="R8246" s="24">
        <f t="shared" si="1413"/>
        <v>645.58378012348476</v>
      </c>
      <c r="S8246" s="24">
        <f t="shared" si="1414"/>
        <v>0</v>
      </c>
      <c r="T8246" s="24" t="str">
        <f t="shared" si="1415"/>
        <v>drain</v>
      </c>
      <c r="V8246" s="24">
        <f t="shared" si="1418"/>
        <v>0</v>
      </c>
      <c r="W8246" s="24">
        <f t="shared" si="1416"/>
        <v>0</v>
      </c>
      <c r="X8246" s="24">
        <f t="shared" si="1419"/>
        <v>0</v>
      </c>
      <c r="Z8246" s="24">
        <f t="shared" si="1417"/>
        <v>645.58378012348476</v>
      </c>
      <c r="AB8246" s="24">
        <f t="shared" si="1411"/>
        <v>0</v>
      </c>
    </row>
    <row r="8247" x14ac:dyDescent="0.2">
      <c r="I8247" s="25">
        <v>8242</v>
      </c>
      <c r="J8247" s="29">
        <v>0.14297591000000001</v>
      </c>
      <c r="L8247" s="25">
        <v>17633.926136386392</v>
      </c>
      <c r="N8247" s="25">
        <v>8242</v>
      </c>
      <c r="O8247" s="25">
        <f t="shared" si="1412"/>
        <v>14018.971278427181</v>
      </c>
      <c r="P8247" s="25">
        <f t="shared" si="1409"/>
        <v>14018.971278427181</v>
      </c>
      <c r="Q8247" s="25">
        <f t="shared" si="1410"/>
        <v>11438.072800000002</v>
      </c>
      <c r="R8247" s="25">
        <f t="shared" si="1413"/>
        <v>2580.8984784271797</v>
      </c>
      <c r="S8247" s="25">
        <f t="shared" si="1414"/>
        <v>0</v>
      </c>
      <c r="T8247" s="25" t="str">
        <f t="shared" si="1415"/>
        <v>drain</v>
      </c>
      <c r="V8247" s="25">
        <f t="shared" si="1418"/>
        <v>0</v>
      </c>
      <c r="W8247" s="25">
        <f t="shared" si="1416"/>
        <v>0</v>
      </c>
      <c r="X8247" s="25">
        <f t="shared" si="1419"/>
        <v>0</v>
      </c>
      <c r="Z8247" s="25">
        <f t="shared" si="1417"/>
        <v>2580.8984784271797</v>
      </c>
      <c r="AB8247" s="25">
        <f t="shared" si="1411"/>
        <v>0</v>
      </c>
    </row>
    <row r="8248" x14ac:dyDescent="0.2">
      <c r="I8248" s="24">
        <v>8243</v>
      </c>
      <c r="J8248" s="28">
        <v>0.10171541899999999</v>
      </c>
      <c r="L8248" s="24">
        <v>18451.776195287704</v>
      </c>
      <c r="N8248" s="24">
        <v>8243</v>
      </c>
      <c r="O8248" s="24">
        <f t="shared" si="1412"/>
        <v>14669.162075253726</v>
      </c>
      <c r="P8248" s="24">
        <f t="shared" si="1409"/>
        <v>14669.162075253726</v>
      </c>
      <c r="Q8248" s="24">
        <f t="shared" si="1410"/>
        <v>8137.2335199999989</v>
      </c>
      <c r="R8248" s="24">
        <f t="shared" si="1413"/>
        <v>6531.9285552537267</v>
      </c>
      <c r="S8248" s="24">
        <f t="shared" si="1414"/>
        <v>0</v>
      </c>
      <c r="T8248" s="24" t="str">
        <f t="shared" si="1415"/>
        <v>drain</v>
      </c>
      <c r="V8248" s="24">
        <f t="shared" si="1418"/>
        <v>0</v>
      </c>
      <c r="W8248" s="24">
        <f t="shared" si="1416"/>
        <v>0</v>
      </c>
      <c r="X8248" s="24">
        <f t="shared" si="1419"/>
        <v>0</v>
      </c>
      <c r="Z8248" s="24">
        <f t="shared" si="1417"/>
        <v>6531.9285552537267</v>
      </c>
      <c r="AB8248" s="24">
        <f t="shared" si="1411"/>
        <v>0</v>
      </c>
    </row>
    <row r="8249" x14ac:dyDescent="0.2">
      <c r="I8249" s="25">
        <v>8244</v>
      </c>
      <c r="J8249" s="29">
        <v>0.18618395600000001</v>
      </c>
      <c r="L8249" s="25">
        <v>18592.671757793425</v>
      </c>
      <c r="N8249" s="25">
        <v>8244</v>
      </c>
      <c r="O8249" s="25">
        <f t="shared" si="1412"/>
        <v>14781.174047445773</v>
      </c>
      <c r="P8249" s="25">
        <f t="shared" si="1409"/>
        <v>14781.174047445773</v>
      </c>
      <c r="Q8249" s="25">
        <f t="shared" si="1410"/>
        <v>14894.716480000001</v>
      </c>
      <c r="R8249" s="25">
        <f t="shared" si="1413"/>
        <v>0</v>
      </c>
      <c r="S8249" s="25">
        <f t="shared" si="1414"/>
        <v>113.54243255422807</v>
      </c>
      <c r="T8249" s="25" t="str">
        <f t="shared" si="1415"/>
        <v>charge</v>
      </c>
      <c r="V8249" s="25">
        <f t="shared" si="1418"/>
        <v>102.18818929880527</v>
      </c>
      <c r="W8249" s="25">
        <f t="shared" si="1416"/>
        <v>102.18818929880527</v>
      </c>
      <c r="X8249" s="25">
        <f t="shared" si="1419"/>
        <v>0</v>
      </c>
      <c r="Z8249" s="25">
        <f t="shared" si="1417"/>
        <v>0</v>
      </c>
      <c r="AB8249" s="25">
        <f t="shared" si="1411"/>
        <v>11.354243255422801</v>
      </c>
    </row>
    <row r="8250" x14ac:dyDescent="0.2">
      <c r="I8250" s="24">
        <v>8245</v>
      </c>
      <c r="J8250" s="28">
        <v>0.46648814500000002</v>
      </c>
      <c r="L8250" s="24">
        <v>18687.978272104261</v>
      </c>
      <c r="N8250" s="24">
        <v>8245</v>
      </c>
      <c r="O8250" s="24">
        <f t="shared" si="1412"/>
        <v>14856.942726322888</v>
      </c>
      <c r="P8250" s="24">
        <f t="shared" si="1409"/>
        <v>14856.942726322888</v>
      </c>
      <c r="Q8250" s="24">
        <f t="shared" si="1410"/>
        <v>37319.051599999999</v>
      </c>
      <c r="R8250" s="24">
        <f t="shared" si="1413"/>
        <v>0</v>
      </c>
      <c r="S8250" s="24">
        <f t="shared" si="1414"/>
        <v>22462.108873677113</v>
      </c>
      <c r="T8250" s="24" t="str">
        <f t="shared" si="1415"/>
        <v>charge</v>
      </c>
      <c r="V8250" s="24">
        <f t="shared" si="1418"/>
        <v>3897.8118107011946</v>
      </c>
      <c r="W8250" s="24">
        <f t="shared" si="1416"/>
        <v>4000</v>
      </c>
      <c r="X8250" s="24">
        <f t="shared" si="1419"/>
        <v>0</v>
      </c>
      <c r="Z8250" s="24">
        <f t="shared" si="1417"/>
        <v>0</v>
      </c>
      <c r="AB8250" s="24">
        <f t="shared" si="1411"/>
        <v>18564.297062975918</v>
      </c>
    </row>
    <row r="8251" x14ac:dyDescent="0.2">
      <c r="I8251" s="25">
        <v>8246</v>
      </c>
      <c r="J8251" s="29">
        <v>0.658569603</v>
      </c>
      <c r="L8251" s="25">
        <v>18663.998992776869</v>
      </c>
      <c r="N8251" s="25">
        <v>8246</v>
      </c>
      <c r="O8251" s="25">
        <f t="shared" si="1412"/>
        <v>14837.879199257612</v>
      </c>
      <c r="P8251" s="25">
        <f t="shared" si="1409"/>
        <v>14837.879199257612</v>
      </c>
      <c r="Q8251" s="25">
        <f t="shared" si="1410"/>
        <v>52685.568240000001</v>
      </c>
      <c r="R8251" s="25">
        <f t="shared" si="1413"/>
        <v>0</v>
      </c>
      <c r="S8251" s="25">
        <f t="shared" si="1414"/>
        <v>37847.689040742393</v>
      </c>
      <c r="T8251" s="25" t="str">
        <f t="shared" si="1415"/>
        <v>charge</v>
      </c>
      <c r="V8251" s="25">
        <f t="shared" si="1418"/>
        <v>0</v>
      </c>
      <c r="W8251" s="25">
        <f t="shared" si="1416"/>
        <v>4000</v>
      </c>
      <c r="X8251" s="25">
        <f t="shared" si="1419"/>
        <v>0</v>
      </c>
      <c r="Z8251" s="25">
        <f t="shared" si="1417"/>
        <v>0</v>
      </c>
      <c r="AB8251" s="25">
        <f t="shared" si="1411"/>
        <v>37847.689040742393</v>
      </c>
    </row>
    <row r="8252" x14ac:dyDescent="0.2">
      <c r="I8252" s="24">
        <v>8247</v>
      </c>
      <c r="J8252" s="28">
        <v>0.59466728099999999</v>
      </c>
      <c r="L8252" s="24">
        <v>18655.055408287048</v>
      </c>
      <c r="N8252" s="24">
        <v>8247</v>
      </c>
      <c r="O8252" s="24">
        <f t="shared" si="1412"/>
        <v>14830.769049588203</v>
      </c>
      <c r="P8252" s="24">
        <f t="shared" si="1409"/>
        <v>14830.769049588203</v>
      </c>
      <c r="Q8252" s="24">
        <f t="shared" si="1410"/>
        <v>47573.38248</v>
      </c>
      <c r="R8252" s="24">
        <f t="shared" si="1413"/>
        <v>0</v>
      </c>
      <c r="S8252" s="24">
        <f t="shared" si="1414"/>
        <v>32742.613430411795</v>
      </c>
      <c r="T8252" s="24" t="str">
        <f t="shared" si="1415"/>
        <v>charge</v>
      </c>
      <c r="V8252" s="24">
        <f t="shared" si="1418"/>
        <v>0</v>
      </c>
      <c r="W8252" s="24">
        <f t="shared" si="1416"/>
        <v>4000</v>
      </c>
      <c r="X8252" s="24">
        <f t="shared" si="1419"/>
        <v>0</v>
      </c>
      <c r="Z8252" s="24">
        <f t="shared" si="1417"/>
        <v>0</v>
      </c>
      <c r="AB8252" s="24">
        <f t="shared" si="1411"/>
        <v>32742.613430411795</v>
      </c>
    </row>
    <row r="8253" x14ac:dyDescent="0.2">
      <c r="I8253" s="25">
        <v>8248</v>
      </c>
      <c r="J8253" s="29">
        <v>0.49351416600000003</v>
      </c>
      <c r="L8253" s="25">
        <v>18748.65057902336</v>
      </c>
      <c r="N8253" s="25">
        <v>8248</v>
      </c>
      <c r="O8253" s="25">
        <f t="shared" si="1412"/>
        <v>14905.177210323573</v>
      </c>
      <c r="P8253" s="25">
        <f t="shared" si="1409"/>
        <v>14905.177210323573</v>
      </c>
      <c r="Q8253" s="25">
        <f t="shared" si="1410"/>
        <v>39481.133280000002</v>
      </c>
      <c r="R8253" s="25">
        <f t="shared" si="1413"/>
        <v>0</v>
      </c>
      <c r="S8253" s="25">
        <f t="shared" si="1414"/>
        <v>24575.956069676431</v>
      </c>
      <c r="T8253" s="25" t="str">
        <f t="shared" si="1415"/>
        <v>charge</v>
      </c>
      <c r="V8253" s="25">
        <f t="shared" si="1418"/>
        <v>0</v>
      </c>
      <c r="W8253" s="25">
        <f t="shared" si="1416"/>
        <v>4000</v>
      </c>
      <c r="X8253" s="25">
        <f t="shared" si="1419"/>
        <v>0</v>
      </c>
      <c r="Z8253" s="25">
        <f t="shared" si="1417"/>
        <v>0</v>
      </c>
      <c r="AB8253" s="25">
        <f t="shared" si="1411"/>
        <v>24575.956069676431</v>
      </c>
    </row>
    <row r="8254" x14ac:dyDescent="0.2">
      <c r="I8254" s="24">
        <v>8249</v>
      </c>
      <c r="J8254" s="28">
        <v>0.127784539</v>
      </c>
      <c r="L8254" s="24">
        <v>19171.96057949066</v>
      </c>
      <c r="N8254" s="24">
        <v>8249</v>
      </c>
      <c r="O8254" s="24">
        <f t="shared" si="1412"/>
        <v>15241.708660695076</v>
      </c>
      <c r="P8254" s="24">
        <f t="shared" si="1409"/>
        <v>15241.708660695076</v>
      </c>
      <c r="Q8254" s="24">
        <f t="shared" si="1410"/>
        <v>10222.76312</v>
      </c>
      <c r="R8254" s="24">
        <f t="shared" si="1413"/>
        <v>5018.9455406950765</v>
      </c>
      <c r="S8254" s="24">
        <f t="shared" si="1414"/>
        <v>0</v>
      </c>
      <c r="T8254" s="24" t="str">
        <f t="shared" si="1415"/>
        <v>drain</v>
      </c>
      <c r="V8254" s="24">
        <f t="shared" si="1418"/>
        <v>0</v>
      </c>
      <c r="W8254" s="24">
        <f t="shared" si="1416"/>
        <v>0</v>
      </c>
      <c r="X8254" s="24">
        <f t="shared" si="1419"/>
        <v>4000</v>
      </c>
      <c r="Z8254" s="24">
        <f t="shared" si="1417"/>
        <v>1018.9455406950765</v>
      </c>
      <c r="AB8254" s="24">
        <f t="shared" si="1411"/>
        <v>0</v>
      </c>
    </row>
    <row r="8255" x14ac:dyDescent="0.2">
      <c r="I8255" s="25">
        <v>8250</v>
      </c>
      <c r="J8255" s="29">
        <v>0</v>
      </c>
      <c r="L8255" s="25">
        <v>19865.659846544266</v>
      </c>
      <c r="N8255" s="25">
        <v>8250</v>
      </c>
      <c r="O8255" s="25">
        <f t="shared" si="1412"/>
        <v>15793.199578002692</v>
      </c>
      <c r="P8255" s="25">
        <f t="shared" si="1409"/>
        <v>15793.199578002692</v>
      </c>
      <c r="Q8255" s="25">
        <f t="shared" si="1410"/>
        <v>0</v>
      </c>
      <c r="R8255" s="25">
        <f t="shared" si="1413"/>
        <v>15793.199578002692</v>
      </c>
      <c r="S8255" s="25">
        <f t="shared" si="1414"/>
        <v>0</v>
      </c>
      <c r="T8255" s="25" t="str">
        <f t="shared" si="1415"/>
        <v>drain</v>
      </c>
      <c r="V8255" s="25">
        <f t="shared" si="1418"/>
        <v>0</v>
      </c>
      <c r="W8255" s="25">
        <f t="shared" si="1416"/>
        <v>0</v>
      </c>
      <c r="X8255" s="25">
        <f t="shared" si="1419"/>
        <v>0</v>
      </c>
      <c r="Z8255" s="25">
        <f t="shared" si="1417"/>
        <v>15793.199578002692</v>
      </c>
      <c r="AB8255" s="25">
        <f t="shared" si="1411"/>
        <v>0</v>
      </c>
    </row>
    <row r="8256" x14ac:dyDescent="0.2">
      <c r="I8256" s="24">
        <v>8251</v>
      </c>
      <c r="J8256" s="28">
        <v>0</v>
      </c>
      <c r="L8256" s="24">
        <v>20147.515892219541</v>
      </c>
      <c r="N8256" s="24">
        <v>8251</v>
      </c>
      <c r="O8256" s="24">
        <f t="shared" si="1412"/>
        <v>16017.275134314536</v>
      </c>
      <c r="P8256" s="24">
        <f t="shared" si="1409"/>
        <v>16017.275134314536</v>
      </c>
      <c r="Q8256" s="24">
        <f t="shared" si="1410"/>
        <v>0</v>
      </c>
      <c r="R8256" s="24">
        <f t="shared" si="1413"/>
        <v>16017.275134314536</v>
      </c>
      <c r="S8256" s="24">
        <f t="shared" si="1414"/>
        <v>0</v>
      </c>
      <c r="T8256" s="24" t="str">
        <f t="shared" si="1415"/>
        <v>drain</v>
      </c>
      <c r="V8256" s="24">
        <f t="shared" si="1418"/>
        <v>0</v>
      </c>
      <c r="W8256" s="24">
        <f t="shared" si="1416"/>
        <v>0</v>
      </c>
      <c r="X8256" s="24">
        <f t="shared" si="1419"/>
        <v>0</v>
      </c>
      <c r="Z8256" s="24">
        <f t="shared" si="1417"/>
        <v>16017.275134314536</v>
      </c>
      <c r="AB8256" s="24">
        <f t="shared" si="1411"/>
        <v>0</v>
      </c>
    </row>
    <row r="8257" x14ac:dyDescent="0.2">
      <c r="I8257" s="25">
        <v>8252</v>
      </c>
      <c r="J8257" s="29">
        <v>0</v>
      </c>
      <c r="L8257" s="25">
        <v>19571.655157947538</v>
      </c>
      <c r="N8257" s="25">
        <v>8252</v>
      </c>
      <c r="O8257" s="25">
        <f t="shared" si="1412"/>
        <v>15559.465850568293</v>
      </c>
      <c r="P8257" s="25">
        <f t="shared" si="1409"/>
        <v>15559.465850568293</v>
      </c>
      <c r="Q8257" s="25">
        <f t="shared" si="1410"/>
        <v>0</v>
      </c>
      <c r="R8257" s="25">
        <f t="shared" si="1413"/>
        <v>15559.465850568293</v>
      </c>
      <c r="S8257" s="25">
        <f t="shared" si="1414"/>
        <v>0</v>
      </c>
      <c r="T8257" s="25" t="str">
        <f t="shared" si="1415"/>
        <v>drain</v>
      </c>
      <c r="V8257" s="25">
        <f t="shared" si="1418"/>
        <v>0</v>
      </c>
      <c r="W8257" s="25">
        <f t="shared" si="1416"/>
        <v>0</v>
      </c>
      <c r="X8257" s="25">
        <f t="shared" si="1419"/>
        <v>0</v>
      </c>
      <c r="Z8257" s="25">
        <f t="shared" si="1417"/>
        <v>15559.465850568293</v>
      </c>
      <c r="AB8257" s="25">
        <f t="shared" si="1411"/>
        <v>0</v>
      </c>
    </row>
    <row r="8258" x14ac:dyDescent="0.2">
      <c r="I8258" s="24">
        <v>8253</v>
      </c>
      <c r="J8258" s="28">
        <v>0</v>
      </c>
      <c r="L8258" s="24">
        <v>18699.586784315106</v>
      </c>
      <c r="N8258" s="24">
        <v>8253</v>
      </c>
      <c r="O8258" s="24">
        <f t="shared" si="1412"/>
        <v>14866.17149353051</v>
      </c>
      <c r="P8258" s="24">
        <f t="shared" si="1409"/>
        <v>14866.17149353051</v>
      </c>
      <c r="Q8258" s="24">
        <f t="shared" si="1410"/>
        <v>0</v>
      </c>
      <c r="R8258" s="24">
        <f t="shared" si="1413"/>
        <v>14866.17149353051</v>
      </c>
      <c r="S8258" s="24">
        <f t="shared" si="1414"/>
        <v>0</v>
      </c>
      <c r="T8258" s="24" t="str">
        <f t="shared" si="1415"/>
        <v>drain</v>
      </c>
      <c r="V8258" s="24">
        <f t="shared" si="1418"/>
        <v>0</v>
      </c>
      <c r="W8258" s="24">
        <f t="shared" si="1416"/>
        <v>0</v>
      </c>
      <c r="X8258" s="24">
        <f t="shared" si="1419"/>
        <v>0</v>
      </c>
      <c r="Z8258" s="24">
        <f t="shared" si="1417"/>
        <v>14866.17149353051</v>
      </c>
      <c r="AB8258" s="24">
        <f t="shared" si="1411"/>
        <v>0</v>
      </c>
    </row>
    <row r="8259" x14ac:dyDescent="0.2">
      <c r="I8259" s="25">
        <v>8254</v>
      </c>
      <c r="J8259" s="29">
        <v>0</v>
      </c>
      <c r="L8259" s="25">
        <v>18355.915236353874</v>
      </c>
      <c r="N8259" s="25">
        <v>8254</v>
      </c>
      <c r="O8259" s="25">
        <f t="shared" si="1412"/>
        <v>14592.95261290133</v>
      </c>
      <c r="P8259" s="25">
        <f t="shared" si="1409"/>
        <v>14592.95261290133</v>
      </c>
      <c r="Q8259" s="25">
        <f t="shared" si="1410"/>
        <v>0</v>
      </c>
      <c r="R8259" s="25">
        <f t="shared" si="1413"/>
        <v>14592.95261290133</v>
      </c>
      <c r="S8259" s="25">
        <f t="shared" si="1414"/>
        <v>0</v>
      </c>
      <c r="T8259" s="25" t="str">
        <f t="shared" si="1415"/>
        <v>drain</v>
      </c>
      <c r="V8259" s="25">
        <f t="shared" si="1418"/>
        <v>0</v>
      </c>
      <c r="W8259" s="25">
        <f t="shared" si="1416"/>
        <v>0</v>
      </c>
      <c r="X8259" s="25">
        <f t="shared" si="1419"/>
        <v>0</v>
      </c>
      <c r="Z8259" s="25">
        <f t="shared" si="1417"/>
        <v>14592.95261290133</v>
      </c>
      <c r="AB8259" s="25">
        <f t="shared" si="1411"/>
        <v>0</v>
      </c>
    </row>
    <row r="8260" x14ac:dyDescent="0.2">
      <c r="I8260" s="24">
        <v>8255</v>
      </c>
      <c r="J8260" s="28">
        <v>0</v>
      </c>
      <c r="L8260" s="24">
        <v>17566.9504928112</v>
      </c>
      <c r="N8260" s="24">
        <v>8255</v>
      </c>
      <c r="O8260" s="24">
        <f t="shared" si="1412"/>
        <v>13965.725641784904</v>
      </c>
      <c r="P8260" s="24">
        <f t="shared" si="1409"/>
        <v>13965.725641784904</v>
      </c>
      <c r="Q8260" s="24">
        <f t="shared" si="1410"/>
        <v>0</v>
      </c>
      <c r="R8260" s="24">
        <f t="shared" si="1413"/>
        <v>13965.725641784904</v>
      </c>
      <c r="S8260" s="24">
        <f t="shared" si="1414"/>
        <v>0</v>
      </c>
      <c r="T8260" s="24" t="str">
        <f t="shared" si="1415"/>
        <v>drain</v>
      </c>
      <c r="V8260" s="24">
        <f t="shared" si="1418"/>
        <v>0</v>
      </c>
      <c r="W8260" s="24">
        <f t="shared" si="1416"/>
        <v>0</v>
      </c>
      <c r="X8260" s="24">
        <f t="shared" si="1419"/>
        <v>0</v>
      </c>
      <c r="Z8260" s="24">
        <f t="shared" si="1417"/>
        <v>13965.725641784904</v>
      </c>
      <c r="AB8260" s="24">
        <f t="shared" si="1411"/>
        <v>0</v>
      </c>
    </row>
    <row r="8261" x14ac:dyDescent="0.2">
      <c r="I8261" s="25">
        <v>8256</v>
      </c>
      <c r="J8261" s="29">
        <v>0</v>
      </c>
      <c r="L8261" s="25">
        <v>16659.839162206648</v>
      </c>
      <c r="N8261" s="25">
        <v>8256</v>
      </c>
      <c r="O8261" s="25">
        <f t="shared" si="1412"/>
        <v>13244.572133954287</v>
      </c>
      <c r="P8261" s="25">
        <f t="shared" si="1409"/>
        <v>13244.572133954287</v>
      </c>
      <c r="Q8261" s="25">
        <f t="shared" si="1410"/>
        <v>0</v>
      </c>
      <c r="R8261" s="25">
        <f t="shared" si="1413"/>
        <v>13244.572133954287</v>
      </c>
      <c r="S8261" s="25">
        <f t="shared" si="1414"/>
        <v>0</v>
      </c>
      <c r="T8261" s="25" t="str">
        <f t="shared" si="1415"/>
        <v>drain</v>
      </c>
      <c r="V8261" s="25">
        <f t="shared" si="1418"/>
        <v>0</v>
      </c>
      <c r="W8261" s="25">
        <f t="shared" si="1416"/>
        <v>0</v>
      </c>
      <c r="X8261" s="25">
        <f t="shared" si="1419"/>
        <v>0</v>
      </c>
      <c r="Z8261" s="25">
        <f t="shared" si="1417"/>
        <v>13244.572133954287</v>
      </c>
      <c r="AB8261" s="25">
        <f t="shared" si="1411"/>
        <v>0</v>
      </c>
    </row>
    <row r="8262" x14ac:dyDescent="0.2">
      <c r="I8262" s="24">
        <v>8257</v>
      </c>
      <c r="J8262" s="28">
        <v>0</v>
      </c>
      <c r="L8262" s="24">
        <v>15419.416410803793</v>
      </c>
      <c r="N8262" s="24">
        <v>8257</v>
      </c>
      <c r="O8262" s="24">
        <f t="shared" si="1412"/>
        <v>12258.436046589017</v>
      </c>
      <c r="P8262" s="24">
        <f t="shared" ref="P8262:P8325" si="1420">O8262-$E$8*$E$9</f>
        <v>12258.436046589017</v>
      </c>
      <c r="Q8262" s="24">
        <f t="shared" ref="Q8262:Q8325" si="1421">J8262*$E$7</f>
        <v>0</v>
      </c>
      <c r="R8262" s="24">
        <f t="shared" si="1413"/>
        <v>12258.436046589017</v>
      </c>
      <c r="S8262" s="24">
        <f t="shared" si="1414"/>
        <v>0</v>
      </c>
      <c r="T8262" s="24" t="str">
        <f t="shared" si="1415"/>
        <v>drain</v>
      </c>
      <c r="V8262" s="24">
        <f t="shared" si="1418"/>
        <v>0</v>
      </c>
      <c r="W8262" s="24">
        <f t="shared" si="1416"/>
        <v>0</v>
      </c>
      <c r="X8262" s="24">
        <f t="shared" si="1419"/>
        <v>0</v>
      </c>
      <c r="Z8262" s="24">
        <f t="shared" si="1417"/>
        <v>12258.436046589017</v>
      </c>
      <c r="AB8262" s="24">
        <f t="shared" ref="AB8262:AB8325" si="1422">IF(T8262="charge",(S8262-V8262),0)</f>
        <v>0</v>
      </c>
    </row>
    <row r="8263" x14ac:dyDescent="0.2">
      <c r="I8263" s="25">
        <v>8258</v>
      </c>
      <c r="J8263" s="29">
        <v>0</v>
      </c>
      <c r="L8263" s="25">
        <v>14347.875485873221</v>
      </c>
      <c r="N8263" s="25">
        <v>8258</v>
      </c>
      <c r="O8263" s="25">
        <f t="shared" ref="O8263:O8326" si="1423">L8263*$O$2</f>
        <v>11406.561011269212</v>
      </c>
      <c r="P8263" s="25">
        <f t="shared" si="1420"/>
        <v>11406.561011269212</v>
      </c>
      <c r="Q8263" s="25">
        <f t="shared" si="1421"/>
        <v>0</v>
      </c>
      <c r="R8263" s="25">
        <f t="shared" ref="R8263:R8326" si="1424">IF(P8263&gt;Q8263,P8263-Q8263,0)</f>
        <v>11406.561011269212</v>
      </c>
      <c r="S8263" s="25">
        <f t="shared" ref="S8263:S8326" si="1425">IF(Q8263&gt;P8263,Q8263-P8263,0)</f>
        <v>0</v>
      </c>
      <c r="T8263" s="25" t="str">
        <f t="shared" ref="T8263:T8326" si="1426">IF(P8263&gt;Q8263,"drain","charge")</f>
        <v>drain</v>
      </c>
      <c r="V8263" s="25">
        <f t="shared" si="1418"/>
        <v>0</v>
      </c>
      <c r="W8263" s="25">
        <f t="shared" ref="W8263:W8326" si="1427">IF(W8262+S8263&gt;$E$11,$E$11,IF(T8263="charge",W8262+(S8263*$E$12),IF((W8262-R8263)&gt;0,W8262-R8263,0)))</f>
        <v>0</v>
      </c>
      <c r="X8263" s="25">
        <f t="shared" si="1419"/>
        <v>0</v>
      </c>
      <c r="Z8263" s="25">
        <f t="shared" ref="Z8263:Z8326" si="1428">R8263-X8263</f>
        <v>11406.561011269212</v>
      </c>
      <c r="AB8263" s="25">
        <f t="shared" si="1422"/>
        <v>0</v>
      </c>
    </row>
    <row r="8264" x14ac:dyDescent="0.2">
      <c r="I8264" s="24">
        <v>8259</v>
      </c>
      <c r="J8264" s="28">
        <v>0</v>
      </c>
      <c r="L8264" s="24">
        <v>13580.207539749144</v>
      </c>
      <c r="N8264" s="24">
        <v>8259</v>
      </c>
      <c r="O8264" s="24">
        <f t="shared" si="1423"/>
        <v>10796.264994100571</v>
      </c>
      <c r="P8264" s="24">
        <f t="shared" si="1420"/>
        <v>10796.264994100571</v>
      </c>
      <c r="Q8264" s="24">
        <f t="shared" si="1421"/>
        <v>0</v>
      </c>
      <c r="R8264" s="24">
        <f t="shared" si="1424"/>
        <v>10796.264994100571</v>
      </c>
      <c r="S8264" s="24">
        <f t="shared" si="1425"/>
        <v>0</v>
      </c>
      <c r="T8264" s="24" t="str">
        <f t="shared" si="1426"/>
        <v>drain</v>
      </c>
      <c r="V8264" s="24">
        <f t="shared" ref="V8264:V8327" si="1429">IF(W8264&gt;=W8263,(W8264-W8263),0)</f>
        <v>0</v>
      </c>
      <c r="W8264" s="24">
        <f t="shared" si="1427"/>
        <v>0</v>
      </c>
      <c r="X8264" s="24">
        <f t="shared" ref="X8264:X8327" si="1430">IF(T8264="drain",W8263-W8264,0)</f>
        <v>0</v>
      </c>
      <c r="Z8264" s="24">
        <f t="shared" si="1428"/>
        <v>10796.264994100571</v>
      </c>
      <c r="AB8264" s="24">
        <f t="shared" si="1422"/>
        <v>0</v>
      </c>
    </row>
    <row r="8265" x14ac:dyDescent="0.2">
      <c r="I8265" s="25">
        <v>8260</v>
      </c>
      <c r="J8265" s="29">
        <v>0</v>
      </c>
      <c r="L8265" s="25">
        <v>13244.097264051436</v>
      </c>
      <c r="N8265" s="25">
        <v>8260</v>
      </c>
      <c r="O8265" s="25">
        <f t="shared" si="1423"/>
        <v>10529.057324920892</v>
      </c>
      <c r="P8265" s="25">
        <f t="shared" si="1420"/>
        <v>10529.057324920892</v>
      </c>
      <c r="Q8265" s="25">
        <f t="shared" si="1421"/>
        <v>0</v>
      </c>
      <c r="R8265" s="25">
        <f t="shared" si="1424"/>
        <v>10529.057324920892</v>
      </c>
      <c r="S8265" s="25">
        <f t="shared" si="1425"/>
        <v>0</v>
      </c>
      <c r="T8265" s="25" t="str">
        <f t="shared" si="1426"/>
        <v>drain</v>
      </c>
      <c r="V8265" s="25">
        <f t="shared" si="1429"/>
        <v>0</v>
      </c>
      <c r="W8265" s="25">
        <f t="shared" si="1427"/>
        <v>0</v>
      </c>
      <c r="X8265" s="25">
        <f t="shared" si="1430"/>
        <v>0</v>
      </c>
      <c r="Z8265" s="25">
        <f t="shared" si="1428"/>
        <v>10529.057324920892</v>
      </c>
      <c r="AB8265" s="25">
        <f t="shared" si="1422"/>
        <v>0</v>
      </c>
    </row>
    <row r="8266" x14ac:dyDescent="0.2">
      <c r="I8266" s="24">
        <v>8261</v>
      </c>
      <c r="J8266" s="28">
        <v>0</v>
      </c>
      <c r="L8266" s="24">
        <v>13141.362012910842</v>
      </c>
      <c r="N8266" s="24">
        <v>8261</v>
      </c>
      <c r="O8266" s="24">
        <f t="shared" si="1423"/>
        <v>10447.38280026412</v>
      </c>
      <c r="P8266" s="24">
        <f t="shared" si="1420"/>
        <v>10447.38280026412</v>
      </c>
      <c r="Q8266" s="24">
        <f t="shared" si="1421"/>
        <v>0</v>
      </c>
      <c r="R8266" s="24">
        <f t="shared" si="1424"/>
        <v>10447.38280026412</v>
      </c>
      <c r="S8266" s="24">
        <f t="shared" si="1425"/>
        <v>0</v>
      </c>
      <c r="T8266" s="24" t="str">
        <f t="shared" si="1426"/>
        <v>drain</v>
      </c>
      <c r="V8266" s="24">
        <f t="shared" si="1429"/>
        <v>0</v>
      </c>
      <c r="W8266" s="24">
        <f t="shared" si="1427"/>
        <v>0</v>
      </c>
      <c r="X8266" s="24">
        <f t="shared" si="1430"/>
        <v>0</v>
      </c>
      <c r="Z8266" s="24">
        <f t="shared" si="1428"/>
        <v>10447.38280026412</v>
      </c>
      <c r="AB8266" s="24">
        <f t="shared" si="1422"/>
        <v>0</v>
      </c>
    </row>
    <row r="8267" x14ac:dyDescent="0.2">
      <c r="I8267" s="25">
        <v>8262</v>
      </c>
      <c r="J8267" s="29">
        <v>0</v>
      </c>
      <c r="L8267" s="25">
        <v>13501.233268022535</v>
      </c>
      <c r="N8267" s="25">
        <v>8262</v>
      </c>
      <c r="O8267" s="25">
        <f t="shared" si="1423"/>
        <v>10733.480448077917</v>
      </c>
      <c r="P8267" s="25">
        <f t="shared" si="1420"/>
        <v>10733.480448077917</v>
      </c>
      <c r="Q8267" s="25">
        <f t="shared" si="1421"/>
        <v>0</v>
      </c>
      <c r="R8267" s="25">
        <f t="shared" si="1424"/>
        <v>10733.480448077917</v>
      </c>
      <c r="S8267" s="25">
        <f t="shared" si="1425"/>
        <v>0</v>
      </c>
      <c r="T8267" s="25" t="str">
        <f t="shared" si="1426"/>
        <v>drain</v>
      </c>
      <c r="V8267" s="25">
        <f t="shared" si="1429"/>
        <v>0</v>
      </c>
      <c r="W8267" s="25">
        <f t="shared" si="1427"/>
        <v>0</v>
      </c>
      <c r="X8267" s="25">
        <f t="shared" si="1430"/>
        <v>0</v>
      </c>
      <c r="Z8267" s="25">
        <f t="shared" si="1428"/>
        <v>10733.480448077917</v>
      </c>
      <c r="AB8267" s="25">
        <f t="shared" si="1422"/>
        <v>0</v>
      </c>
    </row>
    <row r="8268" x14ac:dyDescent="0.2">
      <c r="I8268" s="24">
        <v>8263</v>
      </c>
      <c r="J8268" s="28">
        <v>0</v>
      </c>
      <c r="L8268" s="24">
        <v>13906.704618644713</v>
      </c>
      <c r="N8268" s="24">
        <v>8263</v>
      </c>
      <c r="O8268" s="24">
        <f t="shared" si="1423"/>
        <v>11055.830171822548</v>
      </c>
      <c r="P8268" s="24">
        <f t="shared" si="1420"/>
        <v>11055.830171822548</v>
      </c>
      <c r="Q8268" s="24">
        <f t="shared" si="1421"/>
        <v>0</v>
      </c>
      <c r="R8268" s="24">
        <f t="shared" si="1424"/>
        <v>11055.830171822548</v>
      </c>
      <c r="S8268" s="24">
        <f t="shared" si="1425"/>
        <v>0</v>
      </c>
      <c r="T8268" s="24" t="str">
        <f t="shared" si="1426"/>
        <v>drain</v>
      </c>
      <c r="V8268" s="24">
        <f t="shared" si="1429"/>
        <v>0</v>
      </c>
      <c r="W8268" s="24">
        <f t="shared" si="1427"/>
        <v>0</v>
      </c>
      <c r="X8268" s="24">
        <f t="shared" si="1430"/>
        <v>0</v>
      </c>
      <c r="Z8268" s="24">
        <f t="shared" si="1428"/>
        <v>11055.830171822548</v>
      </c>
      <c r="AB8268" s="24">
        <f t="shared" si="1422"/>
        <v>0</v>
      </c>
    </row>
    <row r="8269" x14ac:dyDescent="0.2">
      <c r="I8269" s="25">
        <v>8264</v>
      </c>
      <c r="J8269" s="29">
        <v>0</v>
      </c>
      <c r="L8269" s="25">
        <v>13619.97908668518</v>
      </c>
      <c r="N8269" s="25">
        <v>8264</v>
      </c>
      <c r="O8269" s="25">
        <f t="shared" si="1423"/>
        <v>10827.883373914719</v>
      </c>
      <c r="P8269" s="25">
        <f t="shared" si="1420"/>
        <v>10827.883373914719</v>
      </c>
      <c r="Q8269" s="25">
        <f t="shared" si="1421"/>
        <v>0</v>
      </c>
      <c r="R8269" s="25">
        <f t="shared" si="1424"/>
        <v>10827.883373914719</v>
      </c>
      <c r="S8269" s="25">
        <f t="shared" si="1425"/>
        <v>0</v>
      </c>
      <c r="T8269" s="25" t="str">
        <f t="shared" si="1426"/>
        <v>drain</v>
      </c>
      <c r="V8269" s="25">
        <f t="shared" si="1429"/>
        <v>0</v>
      </c>
      <c r="W8269" s="25">
        <f t="shared" si="1427"/>
        <v>0</v>
      </c>
      <c r="X8269" s="25">
        <f t="shared" si="1430"/>
        <v>0</v>
      </c>
      <c r="Z8269" s="25">
        <f t="shared" si="1428"/>
        <v>10827.883373914719</v>
      </c>
      <c r="AB8269" s="25">
        <f t="shared" si="1422"/>
        <v>0</v>
      </c>
    </row>
    <row r="8270" x14ac:dyDescent="0.2">
      <c r="I8270" s="24">
        <v>8265</v>
      </c>
      <c r="J8270" s="28">
        <v>3.7994389000000003E-2</v>
      </c>
      <c r="L8270" s="24">
        <v>14749.494456148146</v>
      </c>
      <c r="N8270" s="24">
        <v>8265</v>
      </c>
      <c r="O8270" s="24">
        <f t="shared" si="1423"/>
        <v>11725.848092637776</v>
      </c>
      <c r="P8270" s="24">
        <f t="shared" si="1420"/>
        <v>11725.848092637776</v>
      </c>
      <c r="Q8270" s="24">
        <f t="shared" si="1421"/>
        <v>3039.5511200000001</v>
      </c>
      <c r="R8270" s="24">
        <f t="shared" si="1424"/>
        <v>8686.296972637776</v>
      </c>
      <c r="S8270" s="24">
        <f t="shared" si="1425"/>
        <v>0</v>
      </c>
      <c r="T8270" s="24" t="str">
        <f t="shared" si="1426"/>
        <v>drain</v>
      </c>
      <c r="V8270" s="24">
        <f t="shared" si="1429"/>
        <v>0</v>
      </c>
      <c r="W8270" s="24">
        <f t="shared" si="1427"/>
        <v>0</v>
      </c>
      <c r="X8270" s="24">
        <f t="shared" si="1430"/>
        <v>0</v>
      </c>
      <c r="Z8270" s="24">
        <f t="shared" si="1428"/>
        <v>8686.296972637776</v>
      </c>
      <c r="AB8270" s="24">
        <f t="shared" si="1422"/>
        <v>0</v>
      </c>
    </row>
    <row r="8271" x14ac:dyDescent="0.2">
      <c r="I8271" s="25">
        <v>8266</v>
      </c>
      <c r="J8271" s="29">
        <v>9.5549017999999999E-2</v>
      </c>
      <c r="L8271" s="25">
        <v>15589.467348814009</v>
      </c>
      <c r="N8271" s="25">
        <v>8266</v>
      </c>
      <c r="O8271" s="25">
        <f t="shared" si="1423"/>
        <v>12393.626542307138</v>
      </c>
      <c r="P8271" s="25">
        <f t="shared" si="1420"/>
        <v>12393.626542307138</v>
      </c>
      <c r="Q8271" s="25">
        <f t="shared" si="1421"/>
        <v>7643.9214400000001</v>
      </c>
      <c r="R8271" s="25">
        <f t="shared" si="1424"/>
        <v>4749.7051023071381</v>
      </c>
      <c r="S8271" s="25">
        <f t="shared" si="1425"/>
        <v>0</v>
      </c>
      <c r="T8271" s="25" t="str">
        <f t="shared" si="1426"/>
        <v>drain</v>
      </c>
      <c r="V8271" s="25">
        <f t="shared" si="1429"/>
        <v>0</v>
      </c>
      <c r="W8271" s="25">
        <f t="shared" si="1427"/>
        <v>0</v>
      </c>
      <c r="X8271" s="25">
        <f t="shared" si="1430"/>
        <v>0</v>
      </c>
      <c r="Z8271" s="25">
        <f t="shared" si="1428"/>
        <v>4749.7051023071381</v>
      </c>
      <c r="AB8271" s="25">
        <f t="shared" si="1422"/>
        <v>0</v>
      </c>
    </row>
    <row r="8272" x14ac:dyDescent="0.2">
      <c r="I8272" s="24">
        <v>8267</v>
      </c>
      <c r="J8272" s="28">
        <v>0.14417692999999998</v>
      </c>
      <c r="L8272" s="24">
        <v>16061.231398630141</v>
      </c>
      <c r="N8272" s="24">
        <v>8267</v>
      </c>
      <c r="O8272" s="24">
        <f t="shared" si="1423"/>
        <v>12768.678961910962</v>
      </c>
      <c r="P8272" s="24">
        <f t="shared" si="1420"/>
        <v>12768.678961910962</v>
      </c>
      <c r="Q8272" s="24">
        <f t="shared" si="1421"/>
        <v>11534.154399999998</v>
      </c>
      <c r="R8272" s="24">
        <f t="shared" si="1424"/>
        <v>1234.5245619109646</v>
      </c>
      <c r="S8272" s="24">
        <f t="shared" si="1425"/>
        <v>0</v>
      </c>
      <c r="T8272" s="24" t="str">
        <f t="shared" si="1426"/>
        <v>drain</v>
      </c>
      <c r="V8272" s="24">
        <f t="shared" si="1429"/>
        <v>0</v>
      </c>
      <c r="W8272" s="24">
        <f t="shared" si="1427"/>
        <v>0</v>
      </c>
      <c r="X8272" s="24">
        <f t="shared" si="1430"/>
        <v>0</v>
      </c>
      <c r="Z8272" s="24">
        <f t="shared" si="1428"/>
        <v>1234.5245619109646</v>
      </c>
      <c r="AB8272" s="24">
        <f t="shared" si="1422"/>
        <v>0</v>
      </c>
    </row>
    <row r="8273" x14ac:dyDescent="0.2">
      <c r="I8273" s="25">
        <v>8268</v>
      </c>
      <c r="J8273" s="29">
        <v>0.15234510399999998</v>
      </c>
      <c r="L8273" s="25">
        <v>16020.271694421766</v>
      </c>
      <c r="N8273" s="25">
        <v>8268</v>
      </c>
      <c r="O8273" s="25">
        <f t="shared" si="1423"/>
        <v>12736.115997065304</v>
      </c>
      <c r="P8273" s="25">
        <f t="shared" si="1420"/>
        <v>12736.115997065304</v>
      </c>
      <c r="Q8273" s="25">
        <f t="shared" si="1421"/>
        <v>12187.608319999999</v>
      </c>
      <c r="R8273" s="25">
        <f t="shared" si="1424"/>
        <v>548.50767706530496</v>
      </c>
      <c r="S8273" s="25">
        <f t="shared" si="1425"/>
        <v>0</v>
      </c>
      <c r="T8273" s="25" t="str">
        <f t="shared" si="1426"/>
        <v>drain</v>
      </c>
      <c r="V8273" s="25">
        <f t="shared" si="1429"/>
        <v>0</v>
      </c>
      <c r="W8273" s="25">
        <f t="shared" si="1427"/>
        <v>0</v>
      </c>
      <c r="X8273" s="25">
        <f t="shared" si="1430"/>
        <v>0</v>
      </c>
      <c r="Z8273" s="25">
        <f t="shared" si="1428"/>
        <v>548.50767706530496</v>
      </c>
      <c r="AB8273" s="25">
        <f t="shared" si="1422"/>
        <v>0</v>
      </c>
    </row>
    <row r="8274" x14ac:dyDescent="0.2">
      <c r="I8274" s="24">
        <v>8269</v>
      </c>
      <c r="J8274" s="28">
        <v>0.11657683599999999</v>
      </c>
      <c r="L8274" s="24">
        <v>15967.830746412275</v>
      </c>
      <c r="N8274" s="24">
        <v>8269</v>
      </c>
      <c r="O8274" s="24">
        <f t="shared" si="1423"/>
        <v>12694.42544339776</v>
      </c>
      <c r="P8274" s="24">
        <f t="shared" si="1420"/>
        <v>12694.42544339776</v>
      </c>
      <c r="Q8274" s="24">
        <f t="shared" si="1421"/>
        <v>9326.1468799999984</v>
      </c>
      <c r="R8274" s="24">
        <f t="shared" si="1424"/>
        <v>3368.2785633977619</v>
      </c>
      <c r="S8274" s="24">
        <f t="shared" si="1425"/>
        <v>0</v>
      </c>
      <c r="T8274" s="24" t="str">
        <f t="shared" si="1426"/>
        <v>drain</v>
      </c>
      <c r="V8274" s="24">
        <f t="shared" si="1429"/>
        <v>0</v>
      </c>
      <c r="W8274" s="24">
        <f t="shared" si="1427"/>
        <v>0</v>
      </c>
      <c r="X8274" s="24">
        <f t="shared" si="1430"/>
        <v>0</v>
      </c>
      <c r="Z8274" s="24">
        <f t="shared" si="1428"/>
        <v>3368.2785633977619</v>
      </c>
      <c r="AB8274" s="24">
        <f t="shared" si="1422"/>
        <v>0</v>
      </c>
    </row>
    <row r="8275" x14ac:dyDescent="0.2">
      <c r="I8275" s="25">
        <v>8270</v>
      </c>
      <c r="J8275" s="29">
        <v>0.1857762</v>
      </c>
      <c r="L8275" s="25">
        <v>15860.87617087364</v>
      </c>
      <c r="N8275" s="25">
        <v>8270</v>
      </c>
      <c r="O8275" s="25">
        <f t="shared" si="1423"/>
        <v>12609.396555844545</v>
      </c>
      <c r="P8275" s="25">
        <f t="shared" si="1420"/>
        <v>12609.396555844545</v>
      </c>
      <c r="Q8275" s="25">
        <f t="shared" si="1421"/>
        <v>14862.096</v>
      </c>
      <c r="R8275" s="25">
        <f t="shared" si="1424"/>
        <v>0</v>
      </c>
      <c r="S8275" s="25">
        <f t="shared" si="1425"/>
        <v>2252.6994441554543</v>
      </c>
      <c r="T8275" s="25" t="str">
        <f t="shared" si="1426"/>
        <v>charge</v>
      </c>
      <c r="V8275" s="25">
        <f t="shared" si="1429"/>
        <v>2027.429499739909</v>
      </c>
      <c r="W8275" s="25">
        <f t="shared" si="1427"/>
        <v>2027.429499739909</v>
      </c>
      <c r="X8275" s="25">
        <f t="shared" si="1430"/>
        <v>0</v>
      </c>
      <c r="Z8275" s="25">
        <f t="shared" si="1428"/>
        <v>0</v>
      </c>
      <c r="AB8275" s="25">
        <f t="shared" si="1422"/>
        <v>225.2699444155453</v>
      </c>
    </row>
    <row r="8276" x14ac:dyDescent="0.2">
      <c r="I8276" s="24">
        <v>8271</v>
      </c>
      <c r="J8276" s="28">
        <v>0.23316656099999999</v>
      </c>
      <c r="L8276" s="24">
        <v>15735.525593996046</v>
      </c>
      <c r="N8276" s="24">
        <v>8271</v>
      </c>
      <c r="O8276" s="24">
        <f t="shared" si="1423"/>
        <v>12509.742847226857</v>
      </c>
      <c r="P8276" s="24">
        <f t="shared" si="1420"/>
        <v>12509.742847226857</v>
      </c>
      <c r="Q8276" s="24">
        <f t="shared" si="1421"/>
        <v>18653.32488</v>
      </c>
      <c r="R8276" s="24">
        <f t="shared" si="1424"/>
        <v>0</v>
      </c>
      <c r="S8276" s="24">
        <f t="shared" si="1425"/>
        <v>6143.5820327731435</v>
      </c>
      <c r="T8276" s="24" t="str">
        <f t="shared" si="1426"/>
        <v>charge</v>
      </c>
      <c r="V8276" s="24">
        <f t="shared" si="1429"/>
        <v>1972.570500260091</v>
      </c>
      <c r="W8276" s="24">
        <f t="shared" si="1427"/>
        <v>4000</v>
      </c>
      <c r="X8276" s="24">
        <f t="shared" si="1430"/>
        <v>0</v>
      </c>
      <c r="Z8276" s="24">
        <f t="shared" si="1428"/>
        <v>0</v>
      </c>
      <c r="AB8276" s="24">
        <f t="shared" si="1422"/>
        <v>4171.0115325130528</v>
      </c>
    </row>
    <row r="8277" x14ac:dyDescent="0.2">
      <c r="I8277" s="25">
        <v>8272</v>
      </c>
      <c r="J8277" s="29">
        <v>0.16688319200000001</v>
      </c>
      <c r="L8277" s="25">
        <v>15738.035983228683</v>
      </c>
      <c r="N8277" s="25">
        <v>8272</v>
      </c>
      <c r="O8277" s="25">
        <f t="shared" si="1423"/>
        <v>12511.738606666804</v>
      </c>
      <c r="P8277" s="25">
        <f t="shared" si="1420"/>
        <v>12511.738606666804</v>
      </c>
      <c r="Q8277" s="25">
        <f t="shared" si="1421"/>
        <v>13350.655360000001</v>
      </c>
      <c r="R8277" s="25">
        <f t="shared" si="1424"/>
        <v>0</v>
      </c>
      <c r="S8277" s="25">
        <f t="shared" si="1425"/>
        <v>838.91675333319654</v>
      </c>
      <c r="T8277" s="25" t="str">
        <f t="shared" si="1426"/>
        <v>charge</v>
      </c>
      <c r="V8277" s="25">
        <f t="shared" si="1429"/>
        <v>0</v>
      </c>
      <c r="W8277" s="25">
        <f t="shared" si="1427"/>
        <v>4000</v>
      </c>
      <c r="X8277" s="25">
        <f t="shared" si="1430"/>
        <v>0</v>
      </c>
      <c r="Z8277" s="25">
        <f t="shared" si="1428"/>
        <v>0</v>
      </c>
      <c r="AB8277" s="25">
        <f t="shared" si="1422"/>
        <v>838.91675333319654</v>
      </c>
    </row>
    <row r="8278" x14ac:dyDescent="0.2">
      <c r="I8278" s="24">
        <v>8273</v>
      </c>
      <c r="J8278" s="28">
        <v>4.3296095E-2</v>
      </c>
      <c r="L8278" s="24">
        <v>16162.200904226302</v>
      </c>
      <c r="N8278" s="24">
        <v>8273</v>
      </c>
      <c r="O8278" s="24">
        <f t="shared" si="1423"/>
        <v>12848.949718859911</v>
      </c>
      <c r="P8278" s="24">
        <f t="shared" si="1420"/>
        <v>12848.949718859911</v>
      </c>
      <c r="Q8278" s="24">
        <f t="shared" si="1421"/>
        <v>3463.6876000000002</v>
      </c>
      <c r="R8278" s="24">
        <f t="shared" si="1424"/>
        <v>9385.2621188599114</v>
      </c>
      <c r="S8278" s="24">
        <f t="shared" si="1425"/>
        <v>0</v>
      </c>
      <c r="T8278" s="24" t="str">
        <f t="shared" si="1426"/>
        <v>drain</v>
      </c>
      <c r="V8278" s="24">
        <f t="shared" si="1429"/>
        <v>0</v>
      </c>
      <c r="W8278" s="24">
        <f t="shared" si="1427"/>
        <v>0</v>
      </c>
      <c r="X8278" s="24">
        <f t="shared" si="1430"/>
        <v>4000</v>
      </c>
      <c r="Z8278" s="24">
        <f t="shared" si="1428"/>
        <v>5385.2621188599114</v>
      </c>
      <c r="AB8278" s="24">
        <f t="shared" si="1422"/>
        <v>0</v>
      </c>
    </row>
    <row r="8279" x14ac:dyDescent="0.2">
      <c r="I8279" s="25">
        <v>8274</v>
      </c>
      <c r="J8279" s="29">
        <v>0</v>
      </c>
      <c r="L8279" s="25">
        <v>17754.922154664993</v>
      </c>
      <c r="N8279" s="25">
        <v>8274</v>
      </c>
      <c r="O8279" s="25">
        <f t="shared" si="1423"/>
        <v>14115.163112958671</v>
      </c>
      <c r="P8279" s="25">
        <f t="shared" si="1420"/>
        <v>14115.163112958671</v>
      </c>
      <c r="Q8279" s="25">
        <f t="shared" si="1421"/>
        <v>0</v>
      </c>
      <c r="R8279" s="25">
        <f t="shared" si="1424"/>
        <v>14115.163112958671</v>
      </c>
      <c r="S8279" s="25">
        <f t="shared" si="1425"/>
        <v>0</v>
      </c>
      <c r="T8279" s="25" t="str">
        <f t="shared" si="1426"/>
        <v>drain</v>
      </c>
      <c r="V8279" s="25">
        <f t="shared" si="1429"/>
        <v>0</v>
      </c>
      <c r="W8279" s="25">
        <f t="shared" si="1427"/>
        <v>0</v>
      </c>
      <c r="X8279" s="25">
        <f t="shared" si="1430"/>
        <v>0</v>
      </c>
      <c r="Z8279" s="25">
        <f t="shared" si="1428"/>
        <v>14115.163112958671</v>
      </c>
      <c r="AB8279" s="25">
        <f t="shared" si="1422"/>
        <v>0</v>
      </c>
    </row>
    <row r="8280" x14ac:dyDescent="0.2">
      <c r="I8280" s="24">
        <v>8275</v>
      </c>
      <c r="J8280" s="28">
        <v>0</v>
      </c>
      <c r="L8280" s="24">
        <v>19326.277082967757</v>
      </c>
      <c r="N8280" s="24">
        <v>8275</v>
      </c>
      <c r="O8280" s="24">
        <f t="shared" si="1423"/>
        <v>15364.390280959367</v>
      </c>
      <c r="P8280" s="24">
        <f t="shared" si="1420"/>
        <v>15364.390280959367</v>
      </c>
      <c r="Q8280" s="24">
        <f t="shared" si="1421"/>
        <v>0</v>
      </c>
      <c r="R8280" s="24">
        <f t="shared" si="1424"/>
        <v>15364.390280959367</v>
      </c>
      <c r="S8280" s="24">
        <f t="shared" si="1425"/>
        <v>0</v>
      </c>
      <c r="T8280" s="24" t="str">
        <f t="shared" si="1426"/>
        <v>drain</v>
      </c>
      <c r="V8280" s="24">
        <f t="shared" si="1429"/>
        <v>0</v>
      </c>
      <c r="W8280" s="24">
        <f t="shared" si="1427"/>
        <v>0</v>
      </c>
      <c r="X8280" s="24">
        <f t="shared" si="1430"/>
        <v>0</v>
      </c>
      <c r="Z8280" s="24">
        <f t="shared" si="1428"/>
        <v>15364.390280959367</v>
      </c>
      <c r="AB8280" s="24">
        <f t="shared" si="1422"/>
        <v>0</v>
      </c>
    </row>
    <row r="8281" x14ac:dyDescent="0.2">
      <c r="I8281" s="25">
        <v>8276</v>
      </c>
      <c r="J8281" s="29">
        <v>0</v>
      </c>
      <c r="L8281" s="25">
        <v>19654.689912033078</v>
      </c>
      <c r="N8281" s="25">
        <v>8276</v>
      </c>
      <c r="O8281" s="25">
        <f t="shared" si="1423"/>
        <v>15625.478480066298</v>
      </c>
      <c r="P8281" s="25">
        <f t="shared" si="1420"/>
        <v>15625.478480066298</v>
      </c>
      <c r="Q8281" s="25">
        <f t="shared" si="1421"/>
        <v>0</v>
      </c>
      <c r="R8281" s="25">
        <f t="shared" si="1424"/>
        <v>15625.478480066298</v>
      </c>
      <c r="S8281" s="25">
        <f t="shared" si="1425"/>
        <v>0</v>
      </c>
      <c r="T8281" s="25" t="str">
        <f t="shared" si="1426"/>
        <v>drain</v>
      </c>
      <c r="V8281" s="25">
        <f t="shared" si="1429"/>
        <v>0</v>
      </c>
      <c r="W8281" s="25">
        <f t="shared" si="1427"/>
        <v>0</v>
      </c>
      <c r="X8281" s="25">
        <f t="shared" si="1430"/>
        <v>0</v>
      </c>
      <c r="Z8281" s="25">
        <f t="shared" si="1428"/>
        <v>15625.478480066298</v>
      </c>
      <c r="AB8281" s="25">
        <f t="shared" si="1422"/>
        <v>0</v>
      </c>
    </row>
    <row r="8282" x14ac:dyDescent="0.2">
      <c r="I8282" s="24">
        <v>8277</v>
      </c>
      <c r="J8282" s="28">
        <v>0</v>
      </c>
      <c r="L8282" s="24">
        <v>19554.014442920685</v>
      </c>
      <c r="N8282" s="24">
        <v>8277</v>
      </c>
      <c r="O8282" s="24">
        <f t="shared" si="1423"/>
        <v>15545.441482121945</v>
      </c>
      <c r="P8282" s="24">
        <f t="shared" si="1420"/>
        <v>15545.441482121945</v>
      </c>
      <c r="Q8282" s="24">
        <f t="shared" si="1421"/>
        <v>0</v>
      </c>
      <c r="R8282" s="24">
        <f t="shared" si="1424"/>
        <v>15545.441482121945</v>
      </c>
      <c r="S8282" s="24">
        <f t="shared" si="1425"/>
        <v>0</v>
      </c>
      <c r="T8282" s="24" t="str">
        <f t="shared" si="1426"/>
        <v>drain</v>
      </c>
      <c r="V8282" s="24">
        <f t="shared" si="1429"/>
        <v>0</v>
      </c>
      <c r="W8282" s="24">
        <f t="shared" si="1427"/>
        <v>0</v>
      </c>
      <c r="X8282" s="24">
        <f t="shared" si="1430"/>
        <v>0</v>
      </c>
      <c r="Z8282" s="24">
        <f t="shared" si="1428"/>
        <v>15545.441482121945</v>
      </c>
      <c r="AB8282" s="24">
        <f t="shared" si="1422"/>
        <v>0</v>
      </c>
    </row>
    <row r="8283" x14ac:dyDescent="0.2">
      <c r="I8283" s="25">
        <v>8278</v>
      </c>
      <c r="J8283" s="29">
        <v>0</v>
      </c>
      <c r="L8283" s="25">
        <v>19195.888301753996</v>
      </c>
      <c r="N8283" s="25">
        <v>8278</v>
      </c>
      <c r="O8283" s="25">
        <f t="shared" si="1423"/>
        <v>15260.731199894428</v>
      </c>
      <c r="P8283" s="25">
        <f t="shared" si="1420"/>
        <v>15260.731199894428</v>
      </c>
      <c r="Q8283" s="25">
        <f t="shared" si="1421"/>
        <v>0</v>
      </c>
      <c r="R8283" s="25">
        <f t="shared" si="1424"/>
        <v>15260.731199894428</v>
      </c>
      <c r="S8283" s="25">
        <f t="shared" si="1425"/>
        <v>0</v>
      </c>
      <c r="T8283" s="25" t="str">
        <f t="shared" si="1426"/>
        <v>drain</v>
      </c>
      <c r="V8283" s="25">
        <f t="shared" si="1429"/>
        <v>0</v>
      </c>
      <c r="W8283" s="25">
        <f t="shared" si="1427"/>
        <v>0</v>
      </c>
      <c r="X8283" s="25">
        <f t="shared" si="1430"/>
        <v>0</v>
      </c>
      <c r="Z8283" s="25">
        <f t="shared" si="1428"/>
        <v>15260.731199894428</v>
      </c>
      <c r="AB8283" s="25">
        <f t="shared" si="1422"/>
        <v>0</v>
      </c>
    </row>
    <row r="8284" x14ac:dyDescent="0.2">
      <c r="I8284" s="24">
        <v>8279</v>
      </c>
      <c r="J8284" s="28">
        <v>0</v>
      </c>
      <c r="L8284" s="24">
        <v>18598.516938209534</v>
      </c>
      <c r="N8284" s="24">
        <v>8279</v>
      </c>
      <c r="O8284" s="24">
        <f t="shared" si="1423"/>
        <v>14785.820965876581</v>
      </c>
      <c r="P8284" s="24">
        <f t="shared" si="1420"/>
        <v>14785.820965876581</v>
      </c>
      <c r="Q8284" s="24">
        <f t="shared" si="1421"/>
        <v>0</v>
      </c>
      <c r="R8284" s="24">
        <f t="shared" si="1424"/>
        <v>14785.820965876581</v>
      </c>
      <c r="S8284" s="24">
        <f t="shared" si="1425"/>
        <v>0</v>
      </c>
      <c r="T8284" s="24" t="str">
        <f t="shared" si="1426"/>
        <v>drain</v>
      </c>
      <c r="V8284" s="24">
        <f t="shared" si="1429"/>
        <v>0</v>
      </c>
      <c r="W8284" s="24">
        <f t="shared" si="1427"/>
        <v>0</v>
      </c>
      <c r="X8284" s="24">
        <f t="shared" si="1430"/>
        <v>0</v>
      </c>
      <c r="Z8284" s="24">
        <f t="shared" si="1428"/>
        <v>14785.820965876581</v>
      </c>
      <c r="AB8284" s="24">
        <f t="shared" si="1422"/>
        <v>0</v>
      </c>
    </row>
    <row r="8285" x14ac:dyDescent="0.2">
      <c r="I8285" s="25">
        <v>8280</v>
      </c>
      <c r="J8285" s="29">
        <v>0</v>
      </c>
      <c r="L8285" s="25">
        <v>17348.936880683897</v>
      </c>
      <c r="N8285" s="25">
        <v>8280</v>
      </c>
      <c r="O8285" s="25">
        <f t="shared" si="1423"/>
        <v>13792.4048201437</v>
      </c>
      <c r="P8285" s="25">
        <f t="shared" si="1420"/>
        <v>13792.4048201437</v>
      </c>
      <c r="Q8285" s="25">
        <f t="shared" si="1421"/>
        <v>0</v>
      </c>
      <c r="R8285" s="25">
        <f t="shared" si="1424"/>
        <v>13792.4048201437</v>
      </c>
      <c r="S8285" s="25">
        <f t="shared" si="1425"/>
        <v>0</v>
      </c>
      <c r="T8285" s="25" t="str">
        <f t="shared" si="1426"/>
        <v>drain</v>
      </c>
      <c r="V8285" s="25">
        <f t="shared" si="1429"/>
        <v>0</v>
      </c>
      <c r="W8285" s="25">
        <f t="shared" si="1427"/>
        <v>0</v>
      </c>
      <c r="X8285" s="25">
        <f t="shared" si="1430"/>
        <v>0</v>
      </c>
      <c r="Z8285" s="25">
        <f t="shared" si="1428"/>
        <v>13792.4048201437</v>
      </c>
      <c r="AB8285" s="25">
        <f t="shared" si="1422"/>
        <v>0</v>
      </c>
    </row>
    <row r="8286" x14ac:dyDescent="0.2">
      <c r="I8286" s="24">
        <v>8281</v>
      </c>
      <c r="J8286" s="28">
        <v>0</v>
      </c>
      <c r="L8286" s="24">
        <v>15460.007329559325</v>
      </c>
      <c r="N8286" s="24">
        <v>8281</v>
      </c>
      <c r="O8286" s="24">
        <f t="shared" si="1423"/>
        <v>12290.705826999663</v>
      </c>
      <c r="P8286" s="24">
        <f t="shared" si="1420"/>
        <v>12290.705826999663</v>
      </c>
      <c r="Q8286" s="24">
        <f t="shared" si="1421"/>
        <v>0</v>
      </c>
      <c r="R8286" s="24">
        <f t="shared" si="1424"/>
        <v>12290.705826999663</v>
      </c>
      <c r="S8286" s="24">
        <f t="shared" si="1425"/>
        <v>0</v>
      </c>
      <c r="T8286" s="24" t="str">
        <f t="shared" si="1426"/>
        <v>drain</v>
      </c>
      <c r="V8286" s="24">
        <f t="shared" si="1429"/>
        <v>0</v>
      </c>
      <c r="W8286" s="24">
        <f t="shared" si="1427"/>
        <v>0</v>
      </c>
      <c r="X8286" s="24">
        <f t="shared" si="1430"/>
        <v>0</v>
      </c>
      <c r="Z8286" s="24">
        <f t="shared" si="1428"/>
        <v>12290.705826999663</v>
      </c>
      <c r="AB8286" s="24">
        <f t="shared" si="1422"/>
        <v>0</v>
      </c>
    </row>
    <row r="8287" x14ac:dyDescent="0.2">
      <c r="I8287" s="25">
        <v>8282</v>
      </c>
      <c r="J8287" s="29">
        <v>0</v>
      </c>
      <c r="L8287" s="25">
        <v>14464.447432899475</v>
      </c>
      <c r="N8287" s="25">
        <v>8282</v>
      </c>
      <c r="O8287" s="25">
        <f t="shared" si="1423"/>
        <v>11499.235709155084</v>
      </c>
      <c r="P8287" s="25">
        <f t="shared" si="1420"/>
        <v>11499.235709155084</v>
      </c>
      <c r="Q8287" s="25">
        <f t="shared" si="1421"/>
        <v>0</v>
      </c>
      <c r="R8287" s="25">
        <f t="shared" si="1424"/>
        <v>11499.235709155084</v>
      </c>
      <c r="S8287" s="25">
        <f t="shared" si="1425"/>
        <v>0</v>
      </c>
      <c r="T8287" s="25" t="str">
        <f t="shared" si="1426"/>
        <v>drain</v>
      </c>
      <c r="V8287" s="25">
        <f t="shared" si="1429"/>
        <v>0</v>
      </c>
      <c r="W8287" s="25">
        <f t="shared" si="1427"/>
        <v>0</v>
      </c>
      <c r="X8287" s="25">
        <f t="shared" si="1430"/>
        <v>0</v>
      </c>
      <c r="Z8287" s="25">
        <f t="shared" si="1428"/>
        <v>11499.235709155084</v>
      </c>
      <c r="AB8287" s="25">
        <f t="shared" si="1422"/>
        <v>0</v>
      </c>
    </row>
    <row r="8288" x14ac:dyDescent="0.2">
      <c r="I8288" s="24">
        <v>8283</v>
      </c>
      <c r="J8288" s="28">
        <v>0</v>
      </c>
      <c r="L8288" s="24">
        <v>13618.849648094176</v>
      </c>
      <c r="N8288" s="24">
        <v>8283</v>
      </c>
      <c r="O8288" s="24">
        <f t="shared" si="1423"/>
        <v>10826.985470234871</v>
      </c>
      <c r="P8288" s="24">
        <f t="shared" si="1420"/>
        <v>10826.985470234871</v>
      </c>
      <c r="Q8288" s="24">
        <f t="shared" si="1421"/>
        <v>0</v>
      </c>
      <c r="R8288" s="24">
        <f t="shared" si="1424"/>
        <v>10826.985470234871</v>
      </c>
      <c r="S8288" s="24">
        <f t="shared" si="1425"/>
        <v>0</v>
      </c>
      <c r="T8288" s="24" t="str">
        <f t="shared" si="1426"/>
        <v>drain</v>
      </c>
      <c r="V8288" s="24">
        <f t="shared" si="1429"/>
        <v>0</v>
      </c>
      <c r="W8288" s="24">
        <f t="shared" si="1427"/>
        <v>0</v>
      </c>
      <c r="X8288" s="24">
        <f t="shared" si="1430"/>
        <v>0</v>
      </c>
      <c r="Z8288" s="24">
        <f t="shared" si="1428"/>
        <v>10826.985470234871</v>
      </c>
      <c r="AB8288" s="24">
        <f t="shared" si="1422"/>
        <v>0</v>
      </c>
    </row>
    <row r="8289" x14ac:dyDescent="0.2">
      <c r="I8289" s="25">
        <v>8284</v>
      </c>
      <c r="J8289" s="29">
        <v>0</v>
      </c>
      <c r="L8289" s="25">
        <v>13223.550310993194</v>
      </c>
      <c r="N8289" s="25">
        <v>8284</v>
      </c>
      <c r="O8289" s="25">
        <f t="shared" si="1423"/>
        <v>10512.722497239591</v>
      </c>
      <c r="P8289" s="25">
        <f t="shared" si="1420"/>
        <v>10512.722497239591</v>
      </c>
      <c r="Q8289" s="25">
        <f t="shared" si="1421"/>
        <v>0</v>
      </c>
      <c r="R8289" s="25">
        <f t="shared" si="1424"/>
        <v>10512.722497239591</v>
      </c>
      <c r="S8289" s="25">
        <f t="shared" si="1425"/>
        <v>0</v>
      </c>
      <c r="T8289" s="25" t="str">
        <f t="shared" si="1426"/>
        <v>drain</v>
      </c>
      <c r="V8289" s="25">
        <f t="shared" si="1429"/>
        <v>0</v>
      </c>
      <c r="W8289" s="25">
        <f t="shared" si="1427"/>
        <v>0</v>
      </c>
      <c r="X8289" s="25">
        <f t="shared" si="1430"/>
        <v>0</v>
      </c>
      <c r="Z8289" s="25">
        <f t="shared" si="1428"/>
        <v>10512.722497239591</v>
      </c>
      <c r="AB8289" s="25">
        <f t="shared" si="1422"/>
        <v>0</v>
      </c>
    </row>
    <row r="8290" x14ac:dyDescent="0.2">
      <c r="I8290" s="24">
        <v>8285</v>
      </c>
      <c r="J8290" s="28">
        <v>0</v>
      </c>
      <c r="L8290" s="24">
        <v>13272.667704868316</v>
      </c>
      <c r="N8290" s="24">
        <v>8285</v>
      </c>
      <c r="O8290" s="24">
        <f t="shared" si="1423"/>
        <v>10551.770825370311</v>
      </c>
      <c r="P8290" s="24">
        <f t="shared" si="1420"/>
        <v>10551.770825370311</v>
      </c>
      <c r="Q8290" s="24">
        <f t="shared" si="1421"/>
        <v>0</v>
      </c>
      <c r="R8290" s="24">
        <f t="shared" si="1424"/>
        <v>10551.770825370311</v>
      </c>
      <c r="S8290" s="24">
        <f t="shared" si="1425"/>
        <v>0</v>
      </c>
      <c r="T8290" s="24" t="str">
        <f t="shared" si="1426"/>
        <v>drain</v>
      </c>
      <c r="V8290" s="24">
        <f t="shared" si="1429"/>
        <v>0</v>
      </c>
      <c r="W8290" s="24">
        <f t="shared" si="1427"/>
        <v>0</v>
      </c>
      <c r="X8290" s="24">
        <f t="shared" si="1430"/>
        <v>0</v>
      </c>
      <c r="Z8290" s="24">
        <f t="shared" si="1428"/>
        <v>10551.770825370311</v>
      </c>
      <c r="AB8290" s="24">
        <f t="shared" si="1422"/>
        <v>0</v>
      </c>
    </row>
    <row r="8291" x14ac:dyDescent="0.2">
      <c r="I8291" s="25">
        <v>8286</v>
      </c>
      <c r="J8291" s="29">
        <v>0</v>
      </c>
      <c r="L8291" s="25">
        <v>14002.779842090606</v>
      </c>
      <c r="N8291" s="25">
        <v>8286</v>
      </c>
      <c r="O8291" s="25">
        <f t="shared" si="1423"/>
        <v>11132.209974462032</v>
      </c>
      <c r="P8291" s="25">
        <f t="shared" si="1420"/>
        <v>11132.209974462032</v>
      </c>
      <c r="Q8291" s="25">
        <f t="shared" si="1421"/>
        <v>0</v>
      </c>
      <c r="R8291" s="25">
        <f t="shared" si="1424"/>
        <v>11132.209974462032</v>
      </c>
      <c r="S8291" s="25">
        <f t="shared" si="1425"/>
        <v>0</v>
      </c>
      <c r="T8291" s="25" t="str">
        <f t="shared" si="1426"/>
        <v>drain</v>
      </c>
      <c r="V8291" s="25">
        <f t="shared" si="1429"/>
        <v>0</v>
      </c>
      <c r="W8291" s="25">
        <f t="shared" si="1427"/>
        <v>0</v>
      </c>
      <c r="X8291" s="25">
        <f t="shared" si="1430"/>
        <v>0</v>
      </c>
      <c r="Z8291" s="25">
        <f t="shared" si="1428"/>
        <v>11132.209974462032</v>
      </c>
      <c r="AB8291" s="25">
        <f t="shared" si="1422"/>
        <v>0</v>
      </c>
    </row>
    <row r="8292" x14ac:dyDescent="0.2">
      <c r="I8292" s="24">
        <v>8287</v>
      </c>
      <c r="J8292" s="28">
        <v>0</v>
      </c>
      <c r="L8292" s="24">
        <v>14886.669616603851</v>
      </c>
      <c r="N8292" s="24">
        <v>8287</v>
      </c>
      <c r="O8292" s="24">
        <f t="shared" si="1423"/>
        <v>11834.902345200062</v>
      </c>
      <c r="P8292" s="24">
        <f t="shared" si="1420"/>
        <v>11834.902345200062</v>
      </c>
      <c r="Q8292" s="24">
        <f t="shared" si="1421"/>
        <v>0</v>
      </c>
      <c r="R8292" s="24">
        <f t="shared" si="1424"/>
        <v>11834.902345200062</v>
      </c>
      <c r="S8292" s="24">
        <f t="shared" si="1425"/>
        <v>0</v>
      </c>
      <c r="T8292" s="24" t="str">
        <f t="shared" si="1426"/>
        <v>drain</v>
      </c>
      <c r="V8292" s="24">
        <f t="shared" si="1429"/>
        <v>0</v>
      </c>
      <c r="W8292" s="24">
        <f t="shared" si="1427"/>
        <v>0</v>
      </c>
      <c r="X8292" s="24">
        <f t="shared" si="1430"/>
        <v>0</v>
      </c>
      <c r="Z8292" s="24">
        <f t="shared" si="1428"/>
        <v>11834.902345200062</v>
      </c>
      <c r="AB8292" s="24">
        <f t="shared" si="1422"/>
        <v>0</v>
      </c>
    </row>
    <row r="8293" x14ac:dyDescent="0.2">
      <c r="I8293" s="25">
        <v>8288</v>
      </c>
      <c r="J8293" s="29">
        <v>0</v>
      </c>
      <c r="L8293" s="25">
        <v>16602.854121422766</v>
      </c>
      <c r="N8293" s="25">
        <v>8288</v>
      </c>
      <c r="O8293" s="25">
        <f t="shared" si="1423"/>
        <v>13199.269026531099</v>
      </c>
      <c r="P8293" s="25">
        <f t="shared" si="1420"/>
        <v>13199.269026531099</v>
      </c>
      <c r="Q8293" s="25">
        <f t="shared" si="1421"/>
        <v>0</v>
      </c>
      <c r="R8293" s="25">
        <f t="shared" si="1424"/>
        <v>13199.269026531099</v>
      </c>
      <c r="S8293" s="25">
        <f t="shared" si="1425"/>
        <v>0</v>
      </c>
      <c r="T8293" s="25" t="str">
        <f t="shared" si="1426"/>
        <v>drain</v>
      </c>
      <c r="V8293" s="25">
        <f t="shared" si="1429"/>
        <v>0</v>
      </c>
      <c r="W8293" s="25">
        <f t="shared" si="1427"/>
        <v>0</v>
      </c>
      <c r="X8293" s="25">
        <f t="shared" si="1430"/>
        <v>0</v>
      </c>
      <c r="Z8293" s="25">
        <f t="shared" si="1428"/>
        <v>13199.269026531099</v>
      </c>
      <c r="AB8293" s="25">
        <f t="shared" si="1422"/>
        <v>0</v>
      </c>
    </row>
    <row r="8294" x14ac:dyDescent="0.2">
      <c r="I8294" s="24">
        <v>8289</v>
      </c>
      <c r="J8294" s="28">
        <v>1.1043536E-2</v>
      </c>
      <c r="L8294" s="24">
        <v>17257.377784061431</v>
      </c>
      <c r="N8294" s="24">
        <v>8289</v>
      </c>
      <c r="O8294" s="24">
        <f t="shared" si="1423"/>
        <v>13719.615338328838</v>
      </c>
      <c r="P8294" s="24">
        <f t="shared" si="1420"/>
        <v>13719.615338328838</v>
      </c>
      <c r="Q8294" s="24">
        <f t="shared" si="1421"/>
        <v>883.48288000000002</v>
      </c>
      <c r="R8294" s="24">
        <f t="shared" si="1424"/>
        <v>12836.132458328839</v>
      </c>
      <c r="S8294" s="24">
        <f t="shared" si="1425"/>
        <v>0</v>
      </c>
      <c r="T8294" s="24" t="str">
        <f t="shared" si="1426"/>
        <v>drain</v>
      </c>
      <c r="V8294" s="24">
        <f t="shared" si="1429"/>
        <v>0</v>
      </c>
      <c r="W8294" s="24">
        <f t="shared" si="1427"/>
        <v>0</v>
      </c>
      <c r="X8294" s="24">
        <f t="shared" si="1430"/>
        <v>0</v>
      </c>
      <c r="Z8294" s="24">
        <f t="shared" si="1428"/>
        <v>12836.132458328839</v>
      </c>
      <c r="AB8294" s="24">
        <f t="shared" si="1422"/>
        <v>0</v>
      </c>
    </row>
    <row r="8295" x14ac:dyDescent="0.2">
      <c r="I8295" s="25">
        <v>8290</v>
      </c>
      <c r="J8295" s="29">
        <v>6.5524805999999991E-2</v>
      </c>
      <c r="L8295" s="25">
        <v>17343.304904794692</v>
      </c>
      <c r="N8295" s="25">
        <v>8290</v>
      </c>
      <c r="O8295" s="25">
        <f t="shared" si="1423"/>
        <v>13787.92739931178</v>
      </c>
      <c r="P8295" s="25">
        <f t="shared" si="1420"/>
        <v>13787.92739931178</v>
      </c>
      <c r="Q8295" s="25">
        <f t="shared" si="1421"/>
        <v>5241.9844799999992</v>
      </c>
      <c r="R8295" s="25">
        <f t="shared" si="1424"/>
        <v>8545.9429193117812</v>
      </c>
      <c r="S8295" s="25">
        <f t="shared" si="1425"/>
        <v>0</v>
      </c>
      <c r="T8295" s="25" t="str">
        <f t="shared" si="1426"/>
        <v>drain</v>
      </c>
      <c r="V8295" s="25">
        <f t="shared" si="1429"/>
        <v>0</v>
      </c>
      <c r="W8295" s="25">
        <f t="shared" si="1427"/>
        <v>0</v>
      </c>
      <c r="X8295" s="25">
        <f t="shared" si="1430"/>
        <v>0</v>
      </c>
      <c r="Z8295" s="25">
        <f t="shared" si="1428"/>
        <v>8545.9429193117812</v>
      </c>
      <c r="AB8295" s="25">
        <f t="shared" si="1422"/>
        <v>0</v>
      </c>
    </row>
    <row r="8296" x14ac:dyDescent="0.2">
      <c r="I8296" s="24">
        <v>8291</v>
      </c>
      <c r="J8296" s="28">
        <v>9.3878623999999994E-2</v>
      </c>
      <c r="L8296" s="24">
        <v>18158.065713167191</v>
      </c>
      <c r="N8296" s="24">
        <v>8291</v>
      </c>
      <c r="O8296" s="24">
        <f t="shared" si="1423"/>
        <v>14435.662241967917</v>
      </c>
      <c r="P8296" s="24">
        <f t="shared" si="1420"/>
        <v>14435.662241967917</v>
      </c>
      <c r="Q8296" s="24">
        <f t="shared" si="1421"/>
        <v>7510.2899199999993</v>
      </c>
      <c r="R8296" s="24">
        <f t="shared" si="1424"/>
        <v>6925.3723219679177</v>
      </c>
      <c r="S8296" s="24">
        <f t="shared" si="1425"/>
        <v>0</v>
      </c>
      <c r="T8296" s="24" t="str">
        <f t="shared" si="1426"/>
        <v>drain</v>
      </c>
      <c r="V8296" s="24">
        <f t="shared" si="1429"/>
        <v>0</v>
      </c>
      <c r="W8296" s="24">
        <f t="shared" si="1427"/>
        <v>0</v>
      </c>
      <c r="X8296" s="24">
        <f t="shared" si="1430"/>
        <v>0</v>
      </c>
      <c r="Z8296" s="24">
        <f t="shared" si="1428"/>
        <v>6925.3723219679177</v>
      </c>
      <c r="AB8296" s="24">
        <f t="shared" si="1422"/>
        <v>0</v>
      </c>
    </row>
    <row r="8297" x14ac:dyDescent="0.2">
      <c r="I8297" s="25">
        <v>8292</v>
      </c>
      <c r="J8297" s="29">
        <v>8.9400810999999997E-2</v>
      </c>
      <c r="L8297" s="25">
        <v>18209.480108594893</v>
      </c>
      <c r="N8297" s="25">
        <v>8292</v>
      </c>
      <c r="O8297" s="25">
        <f t="shared" si="1423"/>
        <v>14476.53668633294</v>
      </c>
      <c r="P8297" s="25">
        <f t="shared" si="1420"/>
        <v>14476.53668633294</v>
      </c>
      <c r="Q8297" s="25">
        <f t="shared" si="1421"/>
        <v>7152.0648799999999</v>
      </c>
      <c r="R8297" s="25">
        <f t="shared" si="1424"/>
        <v>7324.4718063329401</v>
      </c>
      <c r="S8297" s="25">
        <f t="shared" si="1425"/>
        <v>0</v>
      </c>
      <c r="T8297" s="25" t="str">
        <f t="shared" si="1426"/>
        <v>drain</v>
      </c>
      <c r="V8297" s="25">
        <f t="shared" si="1429"/>
        <v>0</v>
      </c>
      <c r="W8297" s="25">
        <f t="shared" si="1427"/>
        <v>0</v>
      </c>
      <c r="X8297" s="25">
        <f t="shared" si="1430"/>
        <v>0</v>
      </c>
      <c r="Z8297" s="25">
        <f t="shared" si="1428"/>
        <v>7324.4718063329401</v>
      </c>
      <c r="AB8297" s="25">
        <f t="shared" si="1422"/>
        <v>0</v>
      </c>
    </row>
    <row r="8298" x14ac:dyDescent="0.2">
      <c r="I8298" s="24">
        <v>8293</v>
      </c>
      <c r="J8298" s="28">
        <v>0.30174890399999998</v>
      </c>
      <c r="L8298" s="24">
        <v>18436.203998804092</v>
      </c>
      <c r="N8298" s="24">
        <v>8293</v>
      </c>
      <c r="O8298" s="24">
        <f t="shared" si="1423"/>
        <v>14656.782179049254</v>
      </c>
      <c r="P8298" s="24">
        <f t="shared" si="1420"/>
        <v>14656.782179049254</v>
      </c>
      <c r="Q8298" s="24">
        <f t="shared" si="1421"/>
        <v>24139.912319999999</v>
      </c>
      <c r="R8298" s="24">
        <f t="shared" si="1424"/>
        <v>0</v>
      </c>
      <c r="S8298" s="24">
        <f t="shared" si="1425"/>
        <v>9483.130140950745</v>
      </c>
      <c r="T8298" s="24" t="str">
        <f t="shared" si="1426"/>
        <v>charge</v>
      </c>
      <c r="V8298" s="24">
        <f t="shared" si="1429"/>
        <v>4000</v>
      </c>
      <c r="W8298" s="24">
        <f t="shared" si="1427"/>
        <v>4000</v>
      </c>
      <c r="X8298" s="24">
        <f t="shared" si="1430"/>
        <v>0</v>
      </c>
      <c r="Z8298" s="24">
        <f t="shared" si="1428"/>
        <v>0</v>
      </c>
      <c r="AB8298" s="24">
        <f t="shared" si="1422"/>
        <v>5483.130140950745</v>
      </c>
    </row>
    <row r="8299" x14ac:dyDescent="0.2">
      <c r="I8299" s="25">
        <v>8294</v>
      </c>
      <c r="J8299" s="29">
        <v>0.59987630400000003</v>
      </c>
      <c r="L8299" s="25">
        <v>18603.838825941086</v>
      </c>
      <c r="N8299" s="25">
        <v>8294</v>
      </c>
      <c r="O8299" s="25">
        <f t="shared" si="1423"/>
        <v>14790.051866623164</v>
      </c>
      <c r="P8299" s="25">
        <f t="shared" si="1420"/>
        <v>14790.051866623164</v>
      </c>
      <c r="Q8299" s="25">
        <f t="shared" si="1421"/>
        <v>47990.104319999999</v>
      </c>
      <c r="R8299" s="25">
        <f t="shared" si="1424"/>
        <v>0</v>
      </c>
      <c r="S8299" s="25">
        <f t="shared" si="1425"/>
        <v>33200.052453376833</v>
      </c>
      <c r="T8299" s="25" t="str">
        <f t="shared" si="1426"/>
        <v>charge</v>
      </c>
      <c r="V8299" s="25">
        <f t="shared" si="1429"/>
        <v>0</v>
      </c>
      <c r="W8299" s="25">
        <f t="shared" si="1427"/>
        <v>4000</v>
      </c>
      <c r="X8299" s="25">
        <f t="shared" si="1430"/>
        <v>0</v>
      </c>
      <c r="Z8299" s="25">
        <f t="shared" si="1428"/>
        <v>0</v>
      </c>
      <c r="AB8299" s="25">
        <f t="shared" si="1422"/>
        <v>33200.052453376833</v>
      </c>
    </row>
    <row r="8300" x14ac:dyDescent="0.2">
      <c r="I8300" s="24">
        <v>8295</v>
      </c>
      <c r="J8300" s="28">
        <v>0.37809032799999998</v>
      </c>
      <c r="L8300" s="24">
        <v>18811.246007204056</v>
      </c>
      <c r="N8300" s="24">
        <v>8295</v>
      </c>
      <c r="O8300" s="24">
        <f t="shared" si="1423"/>
        <v>14954.940575727225</v>
      </c>
      <c r="P8300" s="24">
        <f t="shared" si="1420"/>
        <v>14954.940575727225</v>
      </c>
      <c r="Q8300" s="24">
        <f t="shared" si="1421"/>
        <v>30247.226239999996</v>
      </c>
      <c r="R8300" s="24">
        <f t="shared" si="1424"/>
        <v>0</v>
      </c>
      <c r="S8300" s="24">
        <f t="shared" si="1425"/>
        <v>15292.285664272771</v>
      </c>
      <c r="T8300" s="24" t="str">
        <f t="shared" si="1426"/>
        <v>charge</v>
      </c>
      <c r="V8300" s="24">
        <f t="shared" si="1429"/>
        <v>0</v>
      </c>
      <c r="W8300" s="24">
        <f t="shared" si="1427"/>
        <v>4000</v>
      </c>
      <c r="X8300" s="24">
        <f t="shared" si="1430"/>
        <v>0</v>
      </c>
      <c r="Z8300" s="24">
        <f t="shared" si="1428"/>
        <v>0</v>
      </c>
      <c r="AB8300" s="24">
        <f t="shared" si="1422"/>
        <v>15292.285664272771</v>
      </c>
    </row>
    <row r="8301" x14ac:dyDescent="0.2">
      <c r="I8301" s="25">
        <v>8296</v>
      </c>
      <c r="J8301" s="29">
        <v>7.2441504000000004E-2</v>
      </c>
      <c r="L8301" s="25">
        <v>18916.160597157475</v>
      </c>
      <c r="N8301" s="25">
        <v>8296</v>
      </c>
      <c r="O8301" s="25">
        <f t="shared" si="1423"/>
        <v>15038.347674740193</v>
      </c>
      <c r="P8301" s="25">
        <f t="shared" si="1420"/>
        <v>15038.347674740193</v>
      </c>
      <c r="Q8301" s="25">
        <f t="shared" si="1421"/>
        <v>5795.3203200000007</v>
      </c>
      <c r="R8301" s="25">
        <f t="shared" si="1424"/>
        <v>9243.0273547401921</v>
      </c>
      <c r="S8301" s="25">
        <f t="shared" si="1425"/>
        <v>0</v>
      </c>
      <c r="T8301" s="25" t="str">
        <f t="shared" si="1426"/>
        <v>drain</v>
      </c>
      <c r="V8301" s="25">
        <f t="shared" si="1429"/>
        <v>0</v>
      </c>
      <c r="W8301" s="25">
        <f t="shared" si="1427"/>
        <v>0</v>
      </c>
      <c r="X8301" s="25">
        <f t="shared" si="1430"/>
        <v>4000</v>
      </c>
      <c r="Z8301" s="25">
        <f t="shared" si="1428"/>
        <v>5243.0273547401921</v>
      </c>
      <c r="AB8301" s="25">
        <f t="shared" si="1422"/>
        <v>0</v>
      </c>
    </row>
    <row r="8302" x14ac:dyDescent="0.2">
      <c r="I8302" s="24">
        <v>8297</v>
      </c>
      <c r="J8302" s="28">
        <v>1.6096404000000002E-2</v>
      </c>
      <c r="L8302" s="24">
        <v>18868.253343319891</v>
      </c>
      <c r="N8302" s="24">
        <v>8297</v>
      </c>
      <c r="O8302" s="24">
        <f t="shared" si="1423"/>
        <v>15000.261407939315</v>
      </c>
      <c r="P8302" s="24">
        <f t="shared" si="1420"/>
        <v>15000.261407939315</v>
      </c>
      <c r="Q8302" s="24">
        <f t="shared" si="1421"/>
        <v>1287.7123200000001</v>
      </c>
      <c r="R8302" s="24">
        <f t="shared" si="1424"/>
        <v>13712.549087939315</v>
      </c>
      <c r="S8302" s="24">
        <f t="shared" si="1425"/>
        <v>0</v>
      </c>
      <c r="T8302" s="24" t="str">
        <f t="shared" si="1426"/>
        <v>drain</v>
      </c>
      <c r="V8302" s="24">
        <f t="shared" si="1429"/>
        <v>0</v>
      </c>
      <c r="W8302" s="24">
        <f t="shared" si="1427"/>
        <v>0</v>
      </c>
      <c r="X8302" s="24">
        <f t="shared" si="1430"/>
        <v>0</v>
      </c>
      <c r="Z8302" s="24">
        <f t="shared" si="1428"/>
        <v>13712.549087939315</v>
      </c>
      <c r="AB8302" s="24">
        <f t="shared" si="1422"/>
        <v>0</v>
      </c>
    </row>
    <row r="8303" x14ac:dyDescent="0.2">
      <c r="I8303" s="25">
        <v>8298</v>
      </c>
      <c r="J8303" s="29">
        <v>0</v>
      </c>
      <c r="L8303" s="25">
        <v>20466.272732996938</v>
      </c>
      <c r="N8303" s="25">
        <v>8298</v>
      </c>
      <c r="O8303" s="25">
        <f t="shared" si="1423"/>
        <v>16270.686822732567</v>
      </c>
      <c r="P8303" s="25">
        <f t="shared" si="1420"/>
        <v>16270.686822732567</v>
      </c>
      <c r="Q8303" s="25">
        <f t="shared" si="1421"/>
        <v>0</v>
      </c>
      <c r="R8303" s="25">
        <f t="shared" si="1424"/>
        <v>16270.686822732567</v>
      </c>
      <c r="S8303" s="25">
        <f t="shared" si="1425"/>
        <v>0</v>
      </c>
      <c r="T8303" s="25" t="str">
        <f t="shared" si="1426"/>
        <v>drain</v>
      </c>
      <c r="V8303" s="25">
        <f t="shared" si="1429"/>
        <v>0</v>
      </c>
      <c r="W8303" s="25">
        <f t="shared" si="1427"/>
        <v>0</v>
      </c>
      <c r="X8303" s="25">
        <f t="shared" si="1430"/>
        <v>0</v>
      </c>
      <c r="Z8303" s="25">
        <f t="shared" si="1428"/>
        <v>16270.686822732567</v>
      </c>
      <c r="AB8303" s="25">
        <f t="shared" si="1422"/>
        <v>0</v>
      </c>
    </row>
    <row r="8304" x14ac:dyDescent="0.2">
      <c r="I8304" s="24">
        <v>8299</v>
      </c>
      <c r="J8304" s="28">
        <v>0</v>
      </c>
      <c r="L8304" s="24">
        <v>21219.090827155112</v>
      </c>
      <c r="N8304" s="24">
        <v>8299</v>
      </c>
      <c r="O8304" s="24">
        <f t="shared" si="1423"/>
        <v>16869.177207588316</v>
      </c>
      <c r="P8304" s="24">
        <f t="shared" si="1420"/>
        <v>16869.177207588316</v>
      </c>
      <c r="Q8304" s="24">
        <f t="shared" si="1421"/>
        <v>0</v>
      </c>
      <c r="R8304" s="24">
        <f t="shared" si="1424"/>
        <v>16869.177207588316</v>
      </c>
      <c r="S8304" s="24">
        <f t="shared" si="1425"/>
        <v>0</v>
      </c>
      <c r="T8304" s="24" t="str">
        <f t="shared" si="1426"/>
        <v>drain</v>
      </c>
      <c r="V8304" s="24">
        <f t="shared" si="1429"/>
        <v>0</v>
      </c>
      <c r="W8304" s="24">
        <f t="shared" si="1427"/>
        <v>0</v>
      </c>
      <c r="X8304" s="24">
        <f t="shared" si="1430"/>
        <v>0</v>
      </c>
      <c r="Z8304" s="24">
        <f t="shared" si="1428"/>
        <v>16869.177207588316</v>
      </c>
      <c r="AB8304" s="24">
        <f t="shared" si="1422"/>
        <v>0</v>
      </c>
    </row>
    <row r="8305" x14ac:dyDescent="0.2">
      <c r="I8305" s="25">
        <v>8300</v>
      </c>
      <c r="J8305" s="29">
        <v>0</v>
      </c>
      <c r="L8305" s="25">
        <v>21332.080165266991</v>
      </c>
      <c r="N8305" s="25">
        <v>8300</v>
      </c>
      <c r="O8305" s="25">
        <f t="shared" si="1423"/>
        <v>16959.00373138726</v>
      </c>
      <c r="P8305" s="25">
        <f t="shared" si="1420"/>
        <v>16959.00373138726</v>
      </c>
      <c r="Q8305" s="25">
        <f t="shared" si="1421"/>
        <v>0</v>
      </c>
      <c r="R8305" s="25">
        <f t="shared" si="1424"/>
        <v>16959.00373138726</v>
      </c>
      <c r="S8305" s="25">
        <f t="shared" si="1425"/>
        <v>0</v>
      </c>
      <c r="T8305" s="25" t="str">
        <f t="shared" si="1426"/>
        <v>drain</v>
      </c>
      <c r="V8305" s="25">
        <f t="shared" si="1429"/>
        <v>0</v>
      </c>
      <c r="W8305" s="25">
        <f t="shared" si="1427"/>
        <v>0</v>
      </c>
      <c r="X8305" s="25">
        <f t="shared" si="1430"/>
        <v>0</v>
      </c>
      <c r="Z8305" s="25">
        <f t="shared" si="1428"/>
        <v>16959.00373138726</v>
      </c>
      <c r="AB8305" s="25">
        <f t="shared" si="1422"/>
        <v>0</v>
      </c>
    </row>
    <row r="8306" x14ac:dyDescent="0.2">
      <c r="I8306" s="24">
        <v>8301</v>
      </c>
      <c r="J8306" s="28">
        <v>0</v>
      </c>
      <c r="L8306" s="24">
        <v>21041.832460546491</v>
      </c>
      <c r="N8306" s="24">
        <v>8301</v>
      </c>
      <c r="O8306" s="24">
        <f t="shared" si="1423"/>
        <v>16728.256806134461</v>
      </c>
      <c r="P8306" s="24">
        <f t="shared" si="1420"/>
        <v>16728.256806134461</v>
      </c>
      <c r="Q8306" s="24">
        <f t="shared" si="1421"/>
        <v>0</v>
      </c>
      <c r="R8306" s="24">
        <f t="shared" si="1424"/>
        <v>16728.256806134461</v>
      </c>
      <c r="S8306" s="24">
        <f t="shared" si="1425"/>
        <v>0</v>
      </c>
      <c r="T8306" s="24" t="str">
        <f t="shared" si="1426"/>
        <v>drain</v>
      </c>
      <c r="V8306" s="24">
        <f t="shared" si="1429"/>
        <v>0</v>
      </c>
      <c r="W8306" s="24">
        <f t="shared" si="1427"/>
        <v>0</v>
      </c>
      <c r="X8306" s="24">
        <f t="shared" si="1430"/>
        <v>0</v>
      </c>
      <c r="Z8306" s="24">
        <f t="shared" si="1428"/>
        <v>16728.256806134461</v>
      </c>
      <c r="AB8306" s="24">
        <f t="shared" si="1422"/>
        <v>0</v>
      </c>
    </row>
    <row r="8307" x14ac:dyDescent="0.2">
      <c r="I8307" s="25">
        <v>8302</v>
      </c>
      <c r="J8307" s="29">
        <v>0</v>
      </c>
      <c r="L8307" s="25">
        <v>20120.328700780869</v>
      </c>
      <c r="N8307" s="25">
        <v>8302</v>
      </c>
      <c r="O8307" s="25">
        <f t="shared" si="1423"/>
        <v>15995.661317120792</v>
      </c>
      <c r="P8307" s="25">
        <f t="shared" si="1420"/>
        <v>15995.661317120792</v>
      </c>
      <c r="Q8307" s="25">
        <f t="shared" si="1421"/>
        <v>0</v>
      </c>
      <c r="R8307" s="25">
        <f t="shared" si="1424"/>
        <v>15995.661317120792</v>
      </c>
      <c r="S8307" s="25">
        <f t="shared" si="1425"/>
        <v>0</v>
      </c>
      <c r="T8307" s="25" t="str">
        <f t="shared" si="1426"/>
        <v>drain</v>
      </c>
      <c r="V8307" s="25">
        <f t="shared" si="1429"/>
        <v>0</v>
      </c>
      <c r="W8307" s="25">
        <f t="shared" si="1427"/>
        <v>0</v>
      </c>
      <c r="X8307" s="25">
        <f t="shared" si="1430"/>
        <v>0</v>
      </c>
      <c r="Z8307" s="25">
        <f t="shared" si="1428"/>
        <v>15995.661317120792</v>
      </c>
      <c r="AB8307" s="25">
        <f t="shared" si="1422"/>
        <v>0</v>
      </c>
    </row>
    <row r="8308" x14ac:dyDescent="0.2">
      <c r="I8308" s="24">
        <v>8303</v>
      </c>
      <c r="J8308" s="28">
        <v>0</v>
      </c>
      <c r="L8308" s="24">
        <v>18654.306262540817</v>
      </c>
      <c r="N8308" s="24">
        <v>8303</v>
      </c>
      <c r="O8308" s="24">
        <f t="shared" si="1423"/>
        <v>14830.173478719949</v>
      </c>
      <c r="P8308" s="24">
        <f t="shared" si="1420"/>
        <v>14830.173478719949</v>
      </c>
      <c r="Q8308" s="24">
        <f t="shared" si="1421"/>
        <v>0</v>
      </c>
      <c r="R8308" s="24">
        <f t="shared" si="1424"/>
        <v>14830.173478719949</v>
      </c>
      <c r="S8308" s="24">
        <f t="shared" si="1425"/>
        <v>0</v>
      </c>
      <c r="T8308" s="24" t="str">
        <f t="shared" si="1426"/>
        <v>drain</v>
      </c>
      <c r="V8308" s="24">
        <f t="shared" si="1429"/>
        <v>0</v>
      </c>
      <c r="W8308" s="24">
        <f t="shared" si="1427"/>
        <v>0</v>
      </c>
      <c r="X8308" s="24">
        <f t="shared" si="1430"/>
        <v>0</v>
      </c>
      <c r="Z8308" s="24">
        <f t="shared" si="1428"/>
        <v>14830.173478719949</v>
      </c>
      <c r="AB8308" s="24">
        <f t="shared" si="1422"/>
        <v>0</v>
      </c>
    </row>
    <row r="8309" x14ac:dyDescent="0.2">
      <c r="I8309" s="25">
        <v>8304</v>
      </c>
      <c r="J8309" s="29">
        <v>0</v>
      </c>
      <c r="L8309" s="25">
        <v>17602.86930680275</v>
      </c>
      <c r="N8309" s="25">
        <v>8304</v>
      </c>
      <c r="O8309" s="25">
        <f t="shared" si="1423"/>
        <v>13994.281098908186</v>
      </c>
      <c r="P8309" s="25">
        <f t="shared" si="1420"/>
        <v>13994.281098908186</v>
      </c>
      <c r="Q8309" s="25">
        <f t="shared" si="1421"/>
        <v>0</v>
      </c>
      <c r="R8309" s="25">
        <f t="shared" si="1424"/>
        <v>13994.281098908186</v>
      </c>
      <c r="S8309" s="25">
        <f t="shared" si="1425"/>
        <v>0</v>
      </c>
      <c r="T8309" s="25" t="str">
        <f t="shared" si="1426"/>
        <v>drain</v>
      </c>
      <c r="V8309" s="25">
        <f t="shared" si="1429"/>
        <v>0</v>
      </c>
      <c r="W8309" s="25">
        <f t="shared" si="1427"/>
        <v>0</v>
      </c>
      <c r="X8309" s="25">
        <f t="shared" si="1430"/>
        <v>0</v>
      </c>
      <c r="Z8309" s="25">
        <f t="shared" si="1428"/>
        <v>13994.281098908186</v>
      </c>
      <c r="AB8309" s="25">
        <f t="shared" si="1422"/>
        <v>0</v>
      </c>
    </row>
    <row r="8310" x14ac:dyDescent="0.2">
      <c r="I8310" s="24">
        <v>8305</v>
      </c>
      <c r="J8310" s="28">
        <v>0</v>
      </c>
      <c r="L8310" s="24">
        <v>15738.029668283461</v>
      </c>
      <c r="N8310" s="24">
        <v>8305</v>
      </c>
      <c r="O8310" s="24">
        <f t="shared" si="1423"/>
        <v>12511.733586285352</v>
      </c>
      <c r="P8310" s="24">
        <f t="shared" si="1420"/>
        <v>12511.733586285352</v>
      </c>
      <c r="Q8310" s="24">
        <f t="shared" si="1421"/>
        <v>0</v>
      </c>
      <c r="R8310" s="24">
        <f t="shared" si="1424"/>
        <v>12511.733586285352</v>
      </c>
      <c r="S8310" s="24">
        <f t="shared" si="1425"/>
        <v>0</v>
      </c>
      <c r="T8310" s="24" t="str">
        <f t="shared" si="1426"/>
        <v>drain</v>
      </c>
      <c r="V8310" s="24">
        <f t="shared" si="1429"/>
        <v>0</v>
      </c>
      <c r="W8310" s="24">
        <f t="shared" si="1427"/>
        <v>0</v>
      </c>
      <c r="X8310" s="24">
        <f t="shared" si="1430"/>
        <v>0</v>
      </c>
      <c r="Z8310" s="24">
        <f t="shared" si="1428"/>
        <v>12511.733586285352</v>
      </c>
      <c r="AB8310" s="24">
        <f t="shared" si="1422"/>
        <v>0</v>
      </c>
    </row>
    <row r="8311" x14ac:dyDescent="0.2">
      <c r="I8311" s="25">
        <v>8306</v>
      </c>
      <c r="J8311" s="29">
        <v>0</v>
      </c>
      <c r="L8311" s="25">
        <v>14549.515494060515</v>
      </c>
      <c r="N8311" s="25">
        <v>8306</v>
      </c>
      <c r="O8311" s="25">
        <f t="shared" si="1423"/>
        <v>11566.864817778111</v>
      </c>
      <c r="P8311" s="25">
        <f t="shared" si="1420"/>
        <v>11566.864817778111</v>
      </c>
      <c r="Q8311" s="25">
        <f t="shared" si="1421"/>
        <v>0</v>
      </c>
      <c r="R8311" s="25">
        <f t="shared" si="1424"/>
        <v>11566.864817778111</v>
      </c>
      <c r="S8311" s="25">
        <f t="shared" si="1425"/>
        <v>0</v>
      </c>
      <c r="T8311" s="25" t="str">
        <f t="shared" si="1426"/>
        <v>drain</v>
      </c>
      <c r="V8311" s="25">
        <f t="shared" si="1429"/>
        <v>0</v>
      </c>
      <c r="W8311" s="25">
        <f t="shared" si="1427"/>
        <v>0</v>
      </c>
      <c r="X8311" s="25">
        <f t="shared" si="1430"/>
        <v>0</v>
      </c>
      <c r="Z8311" s="25">
        <f t="shared" si="1428"/>
        <v>11566.864817778111</v>
      </c>
      <c r="AB8311" s="25">
        <f t="shared" si="1422"/>
        <v>0</v>
      </c>
    </row>
    <row r="8312" x14ac:dyDescent="0.2">
      <c r="I8312" s="24">
        <v>8307</v>
      </c>
      <c r="J8312" s="28">
        <v>0</v>
      </c>
      <c r="L8312" s="24">
        <v>14140.185030841827</v>
      </c>
      <c r="N8312" s="24">
        <v>8307</v>
      </c>
      <c r="O8312" s="24">
        <f t="shared" si="1423"/>
        <v>11241.447099519253</v>
      </c>
      <c r="P8312" s="24">
        <f t="shared" si="1420"/>
        <v>11241.447099519253</v>
      </c>
      <c r="Q8312" s="24">
        <f t="shared" si="1421"/>
        <v>0</v>
      </c>
      <c r="R8312" s="24">
        <f t="shared" si="1424"/>
        <v>11241.447099519253</v>
      </c>
      <c r="S8312" s="24">
        <f t="shared" si="1425"/>
        <v>0</v>
      </c>
      <c r="T8312" s="24" t="str">
        <f t="shared" si="1426"/>
        <v>drain</v>
      </c>
      <c r="V8312" s="24">
        <f t="shared" si="1429"/>
        <v>0</v>
      </c>
      <c r="W8312" s="24">
        <f t="shared" si="1427"/>
        <v>0</v>
      </c>
      <c r="X8312" s="24">
        <f t="shared" si="1430"/>
        <v>0</v>
      </c>
      <c r="Z8312" s="24">
        <f t="shared" si="1428"/>
        <v>11241.447099519253</v>
      </c>
      <c r="AB8312" s="24">
        <f t="shared" si="1422"/>
        <v>0</v>
      </c>
    </row>
    <row r="8313" x14ac:dyDescent="0.2">
      <c r="I8313" s="25">
        <v>8308</v>
      </c>
      <c r="J8313" s="29">
        <v>0</v>
      </c>
      <c r="L8313" s="25">
        <v>13819.594456863402</v>
      </c>
      <c r="N8313" s="25">
        <v>8308</v>
      </c>
      <c r="O8313" s="25">
        <f t="shared" si="1423"/>
        <v>10986.577593206406</v>
      </c>
      <c r="P8313" s="25">
        <f t="shared" si="1420"/>
        <v>10986.577593206406</v>
      </c>
      <c r="Q8313" s="25">
        <f t="shared" si="1421"/>
        <v>0</v>
      </c>
      <c r="R8313" s="25">
        <f t="shared" si="1424"/>
        <v>10986.577593206406</v>
      </c>
      <c r="S8313" s="25">
        <f t="shared" si="1425"/>
        <v>0</v>
      </c>
      <c r="T8313" s="25" t="str">
        <f t="shared" si="1426"/>
        <v>drain</v>
      </c>
      <c r="V8313" s="25">
        <f t="shared" si="1429"/>
        <v>0</v>
      </c>
      <c r="W8313" s="25">
        <f t="shared" si="1427"/>
        <v>0</v>
      </c>
      <c r="X8313" s="25">
        <f t="shared" si="1430"/>
        <v>0</v>
      </c>
      <c r="Z8313" s="25">
        <f t="shared" si="1428"/>
        <v>10986.577593206406</v>
      </c>
      <c r="AB8313" s="25">
        <f t="shared" si="1422"/>
        <v>0</v>
      </c>
    </row>
    <row r="8314" x14ac:dyDescent="0.2">
      <c r="I8314" s="24">
        <v>8309</v>
      </c>
      <c r="J8314" s="28">
        <v>0</v>
      </c>
      <c r="L8314" s="24">
        <v>13836.840972566604</v>
      </c>
      <c r="N8314" s="24">
        <v>8309</v>
      </c>
      <c r="O8314" s="24">
        <f t="shared" si="1423"/>
        <v>11000.288573190452</v>
      </c>
      <c r="P8314" s="24">
        <f t="shared" si="1420"/>
        <v>11000.288573190452</v>
      </c>
      <c r="Q8314" s="24">
        <f t="shared" si="1421"/>
        <v>0</v>
      </c>
      <c r="R8314" s="24">
        <f t="shared" si="1424"/>
        <v>11000.288573190452</v>
      </c>
      <c r="S8314" s="24">
        <f t="shared" si="1425"/>
        <v>0</v>
      </c>
      <c r="T8314" s="24" t="str">
        <f t="shared" si="1426"/>
        <v>drain</v>
      </c>
      <c r="V8314" s="24">
        <f t="shared" si="1429"/>
        <v>0</v>
      </c>
      <c r="W8314" s="24">
        <f t="shared" si="1427"/>
        <v>0</v>
      </c>
      <c r="X8314" s="24">
        <f t="shared" si="1430"/>
        <v>0</v>
      </c>
      <c r="Z8314" s="24">
        <f t="shared" si="1428"/>
        <v>11000.288573190452</v>
      </c>
      <c r="AB8314" s="24">
        <f t="shared" si="1422"/>
        <v>0</v>
      </c>
    </row>
    <row r="8315" x14ac:dyDescent="0.2">
      <c r="I8315" s="25">
        <v>8310</v>
      </c>
      <c r="J8315" s="29">
        <v>0</v>
      </c>
      <c r="L8315" s="25">
        <v>14711.520261287687</v>
      </c>
      <c r="N8315" s="25">
        <v>8310</v>
      </c>
      <c r="O8315" s="25">
        <f t="shared" si="1423"/>
        <v>11695.658607723712</v>
      </c>
      <c r="P8315" s="25">
        <f t="shared" si="1420"/>
        <v>11695.658607723712</v>
      </c>
      <c r="Q8315" s="25">
        <f t="shared" si="1421"/>
        <v>0</v>
      </c>
      <c r="R8315" s="25">
        <f t="shared" si="1424"/>
        <v>11695.658607723712</v>
      </c>
      <c r="S8315" s="25">
        <f t="shared" si="1425"/>
        <v>0</v>
      </c>
      <c r="T8315" s="25" t="str">
        <f t="shared" si="1426"/>
        <v>drain</v>
      </c>
      <c r="V8315" s="25">
        <f t="shared" si="1429"/>
        <v>0</v>
      </c>
      <c r="W8315" s="25">
        <f t="shared" si="1427"/>
        <v>0</v>
      </c>
      <c r="X8315" s="25">
        <f t="shared" si="1430"/>
        <v>0</v>
      </c>
      <c r="Z8315" s="25">
        <f t="shared" si="1428"/>
        <v>11695.658607723712</v>
      </c>
      <c r="AB8315" s="25">
        <f t="shared" si="1422"/>
        <v>0</v>
      </c>
    </row>
    <row r="8316" x14ac:dyDescent="0.2">
      <c r="I8316" s="24">
        <v>8311</v>
      </c>
      <c r="J8316" s="28">
        <v>0</v>
      </c>
      <c r="L8316" s="24">
        <v>15867.675946617126</v>
      </c>
      <c r="N8316" s="24">
        <v>8311</v>
      </c>
      <c r="O8316" s="24">
        <f t="shared" si="1423"/>
        <v>12614.802377560616</v>
      </c>
      <c r="P8316" s="24">
        <f t="shared" si="1420"/>
        <v>12614.802377560616</v>
      </c>
      <c r="Q8316" s="24">
        <f t="shared" si="1421"/>
        <v>0</v>
      </c>
      <c r="R8316" s="24">
        <f t="shared" si="1424"/>
        <v>12614.802377560616</v>
      </c>
      <c r="S8316" s="24">
        <f t="shared" si="1425"/>
        <v>0</v>
      </c>
      <c r="T8316" s="24" t="str">
        <f t="shared" si="1426"/>
        <v>drain</v>
      </c>
      <c r="V8316" s="24">
        <f t="shared" si="1429"/>
        <v>0</v>
      </c>
      <c r="W8316" s="24">
        <f t="shared" si="1427"/>
        <v>0</v>
      </c>
      <c r="X8316" s="24">
        <f t="shared" si="1430"/>
        <v>0</v>
      </c>
      <c r="Z8316" s="24">
        <f t="shared" si="1428"/>
        <v>12614.802377560616</v>
      </c>
      <c r="AB8316" s="24">
        <f t="shared" si="1422"/>
        <v>0</v>
      </c>
    </row>
    <row r="8317" x14ac:dyDescent="0.2">
      <c r="I8317" s="25">
        <v>8312</v>
      </c>
      <c r="J8317" s="29">
        <v>0</v>
      </c>
      <c r="L8317" s="25">
        <v>17372.680317425726</v>
      </c>
      <c r="N8317" s="25">
        <v>8312</v>
      </c>
      <c r="O8317" s="25">
        <f t="shared" si="1423"/>
        <v>13811.280852353453</v>
      </c>
      <c r="P8317" s="25">
        <f t="shared" si="1420"/>
        <v>13811.280852353453</v>
      </c>
      <c r="Q8317" s="25">
        <f t="shared" si="1421"/>
        <v>0</v>
      </c>
      <c r="R8317" s="25">
        <f t="shared" si="1424"/>
        <v>13811.280852353453</v>
      </c>
      <c r="S8317" s="25">
        <f t="shared" si="1425"/>
        <v>0</v>
      </c>
      <c r="T8317" s="25" t="str">
        <f t="shared" si="1426"/>
        <v>drain</v>
      </c>
      <c r="V8317" s="25">
        <f t="shared" si="1429"/>
        <v>0</v>
      </c>
      <c r="W8317" s="25">
        <f t="shared" si="1427"/>
        <v>0</v>
      </c>
      <c r="X8317" s="25">
        <f t="shared" si="1430"/>
        <v>0</v>
      </c>
      <c r="Z8317" s="25">
        <f t="shared" si="1428"/>
        <v>13811.280852353453</v>
      </c>
      <c r="AB8317" s="25">
        <f t="shared" si="1422"/>
        <v>0</v>
      </c>
    </row>
    <row r="8318" x14ac:dyDescent="0.2">
      <c r="I8318" s="24">
        <v>8313</v>
      </c>
      <c r="J8318" s="28">
        <v>2.9267907999999999E-2</v>
      </c>
      <c r="L8318" s="24">
        <v>17616.439859223363</v>
      </c>
      <c r="N8318" s="24">
        <v>8313</v>
      </c>
      <c r="O8318" s="24">
        <f t="shared" si="1423"/>
        <v>14005.069688082574</v>
      </c>
      <c r="P8318" s="24">
        <f t="shared" si="1420"/>
        <v>14005.069688082574</v>
      </c>
      <c r="Q8318" s="24">
        <f t="shared" si="1421"/>
        <v>2341.43264</v>
      </c>
      <c r="R8318" s="24">
        <f t="shared" si="1424"/>
        <v>11663.637048082575</v>
      </c>
      <c r="S8318" s="24">
        <f t="shared" si="1425"/>
        <v>0</v>
      </c>
      <c r="T8318" s="24" t="str">
        <f t="shared" si="1426"/>
        <v>drain</v>
      </c>
      <c r="V8318" s="24">
        <f t="shared" si="1429"/>
        <v>0</v>
      </c>
      <c r="W8318" s="24">
        <f t="shared" si="1427"/>
        <v>0</v>
      </c>
      <c r="X8318" s="24">
        <f t="shared" si="1430"/>
        <v>0</v>
      </c>
      <c r="Z8318" s="24">
        <f t="shared" si="1428"/>
        <v>11663.637048082575</v>
      </c>
      <c r="AB8318" s="24">
        <f t="shared" si="1422"/>
        <v>0</v>
      </c>
    </row>
    <row r="8319" x14ac:dyDescent="0.2">
      <c r="I8319" s="25">
        <v>8314</v>
      </c>
      <c r="J8319" s="29">
        <v>0.13414213</v>
      </c>
      <c r="L8319" s="25">
        <v>17223.565324819087</v>
      </c>
      <c r="N8319" s="25">
        <v>8314</v>
      </c>
      <c r="O8319" s="25">
        <f t="shared" si="1423"/>
        <v>13692.734433231175</v>
      </c>
      <c r="P8319" s="25">
        <f t="shared" si="1420"/>
        <v>13692.734433231175</v>
      </c>
      <c r="Q8319" s="25">
        <f t="shared" si="1421"/>
        <v>10731.3704</v>
      </c>
      <c r="R8319" s="25">
        <f t="shared" si="1424"/>
        <v>2961.3640332311752</v>
      </c>
      <c r="S8319" s="25">
        <f t="shared" si="1425"/>
        <v>0</v>
      </c>
      <c r="T8319" s="25" t="str">
        <f t="shared" si="1426"/>
        <v>drain</v>
      </c>
      <c r="V8319" s="25">
        <f t="shared" si="1429"/>
        <v>0</v>
      </c>
      <c r="W8319" s="25">
        <f t="shared" si="1427"/>
        <v>0</v>
      </c>
      <c r="X8319" s="25">
        <f t="shared" si="1430"/>
        <v>0</v>
      </c>
      <c r="Z8319" s="25">
        <f t="shared" si="1428"/>
        <v>2961.3640332311752</v>
      </c>
      <c r="AB8319" s="25">
        <f t="shared" si="1422"/>
        <v>0</v>
      </c>
    </row>
    <row r="8320" x14ac:dyDescent="0.2">
      <c r="I8320" s="24">
        <v>8315</v>
      </c>
      <c r="J8320" s="28">
        <v>0.20352927400000001</v>
      </c>
      <c r="L8320" s="24">
        <v>17529.826143109796</v>
      </c>
      <c r="N8320" s="24">
        <v>8315</v>
      </c>
      <c r="O8320" s="24">
        <f t="shared" si="1423"/>
        <v>13936.211783772289</v>
      </c>
      <c r="P8320" s="24">
        <f t="shared" si="1420"/>
        <v>13936.211783772289</v>
      </c>
      <c r="Q8320" s="24">
        <f t="shared" si="1421"/>
        <v>16282.341920000001</v>
      </c>
      <c r="R8320" s="24">
        <f t="shared" si="1424"/>
        <v>0</v>
      </c>
      <c r="S8320" s="24">
        <f t="shared" si="1425"/>
        <v>2346.1301362277118</v>
      </c>
      <c r="T8320" s="24" t="str">
        <f t="shared" si="1426"/>
        <v>charge</v>
      </c>
      <c r="V8320" s="24">
        <f t="shared" si="1429"/>
        <v>2111.5171226049406</v>
      </c>
      <c r="W8320" s="24">
        <f t="shared" si="1427"/>
        <v>2111.5171226049406</v>
      </c>
      <c r="X8320" s="24">
        <f t="shared" si="1430"/>
        <v>0</v>
      </c>
      <c r="Z8320" s="24">
        <f t="shared" si="1428"/>
        <v>0</v>
      </c>
      <c r="AB8320" s="24">
        <f t="shared" si="1422"/>
        <v>234.61301362277118</v>
      </c>
    </row>
    <row r="8321" x14ac:dyDescent="0.2">
      <c r="I8321" s="25">
        <v>8316</v>
      </c>
      <c r="J8321" s="29">
        <v>0.31916928000000006</v>
      </c>
      <c r="L8321" s="25">
        <v>17601.637800633907</v>
      </c>
      <c r="N8321" s="25">
        <v>8316</v>
      </c>
      <c r="O8321" s="25">
        <f t="shared" si="1423"/>
        <v>13993.302051503957</v>
      </c>
      <c r="P8321" s="25">
        <f t="shared" si="1420"/>
        <v>13993.302051503957</v>
      </c>
      <c r="Q8321" s="25">
        <f t="shared" si="1421"/>
        <v>25533.542400000006</v>
      </c>
      <c r="R8321" s="25">
        <f t="shared" si="1424"/>
        <v>0</v>
      </c>
      <c r="S8321" s="25">
        <f t="shared" si="1425"/>
        <v>11540.240348496049</v>
      </c>
      <c r="T8321" s="25" t="str">
        <f t="shared" si="1426"/>
        <v>charge</v>
      </c>
      <c r="V8321" s="25">
        <f t="shared" si="1429"/>
        <v>1888.4828773950594</v>
      </c>
      <c r="W8321" s="25">
        <f t="shared" si="1427"/>
        <v>4000</v>
      </c>
      <c r="X8321" s="25">
        <f t="shared" si="1430"/>
        <v>0</v>
      </c>
      <c r="Z8321" s="25">
        <f t="shared" si="1428"/>
        <v>0</v>
      </c>
      <c r="AB8321" s="25">
        <f t="shared" si="1422"/>
        <v>9651.7574711009893</v>
      </c>
    </row>
    <row r="8322" x14ac:dyDescent="0.2">
      <c r="I8322" s="24">
        <v>8317</v>
      </c>
      <c r="J8322" s="28">
        <v>0.57667261000000003</v>
      </c>
      <c r="L8322" s="24">
        <v>17817.437331330773</v>
      </c>
      <c r="N8322" s="24">
        <v>8317</v>
      </c>
      <c r="O8322" s="24">
        <f t="shared" si="1423"/>
        <v>14164.862678407966</v>
      </c>
      <c r="P8322" s="24">
        <f t="shared" si="1420"/>
        <v>14164.862678407966</v>
      </c>
      <c r="Q8322" s="24">
        <f t="shared" si="1421"/>
        <v>46133.808799999999</v>
      </c>
      <c r="R8322" s="24">
        <f t="shared" si="1424"/>
        <v>0</v>
      </c>
      <c r="S8322" s="24">
        <f t="shared" si="1425"/>
        <v>31968.946121592031</v>
      </c>
      <c r="T8322" s="24" t="str">
        <f t="shared" si="1426"/>
        <v>charge</v>
      </c>
      <c r="V8322" s="24">
        <f t="shared" si="1429"/>
        <v>0</v>
      </c>
      <c r="W8322" s="24">
        <f t="shared" si="1427"/>
        <v>4000</v>
      </c>
      <c r="X8322" s="24">
        <f t="shared" si="1430"/>
        <v>0</v>
      </c>
      <c r="Z8322" s="24">
        <f t="shared" si="1428"/>
        <v>0</v>
      </c>
      <c r="AB8322" s="24">
        <f t="shared" si="1422"/>
        <v>31968.946121592031</v>
      </c>
    </row>
    <row r="8323" x14ac:dyDescent="0.2">
      <c r="I8323" s="25">
        <v>8318</v>
      </c>
      <c r="J8323" s="29">
        <v>0.56996929500000004</v>
      </c>
      <c r="L8323" s="25">
        <v>18067.533465516564</v>
      </c>
      <c r="N8323" s="25">
        <v>8318</v>
      </c>
      <c r="O8323" s="25">
        <f t="shared" si="1423"/>
        <v>14363.68910508567</v>
      </c>
      <c r="P8323" s="25">
        <f t="shared" si="1420"/>
        <v>14363.68910508567</v>
      </c>
      <c r="Q8323" s="25">
        <f t="shared" si="1421"/>
        <v>45597.543600000005</v>
      </c>
      <c r="R8323" s="25">
        <f t="shared" si="1424"/>
        <v>0</v>
      </c>
      <c r="S8323" s="25">
        <f t="shared" si="1425"/>
        <v>31233.854494914332</v>
      </c>
      <c r="T8323" s="25" t="str">
        <f t="shared" si="1426"/>
        <v>charge</v>
      </c>
      <c r="V8323" s="25">
        <f t="shared" si="1429"/>
        <v>0</v>
      </c>
      <c r="W8323" s="25">
        <f t="shared" si="1427"/>
        <v>4000</v>
      </c>
      <c r="X8323" s="25">
        <f t="shared" si="1430"/>
        <v>0</v>
      </c>
      <c r="Z8323" s="25">
        <f t="shared" si="1428"/>
        <v>0</v>
      </c>
      <c r="AB8323" s="25">
        <f t="shared" si="1422"/>
        <v>31233.854494914332</v>
      </c>
    </row>
    <row r="8324" x14ac:dyDescent="0.2">
      <c r="I8324" s="24">
        <v>8319</v>
      </c>
      <c r="J8324" s="28">
        <v>0.38209046800000002</v>
      </c>
      <c r="L8324" s="24">
        <v>18252.895232236384</v>
      </c>
      <c r="N8324" s="24">
        <v>8319</v>
      </c>
      <c r="O8324" s="24">
        <f t="shared" si="1423"/>
        <v>14511.051709627925</v>
      </c>
      <c r="P8324" s="24">
        <f t="shared" si="1420"/>
        <v>14511.051709627925</v>
      </c>
      <c r="Q8324" s="24">
        <f t="shared" si="1421"/>
        <v>30567.237440000001</v>
      </c>
      <c r="R8324" s="24">
        <f t="shared" si="1424"/>
        <v>0</v>
      </c>
      <c r="S8324" s="24">
        <f t="shared" si="1425"/>
        <v>16056.185730372075</v>
      </c>
      <c r="T8324" s="24" t="str">
        <f t="shared" si="1426"/>
        <v>charge</v>
      </c>
      <c r="V8324" s="24">
        <f t="shared" si="1429"/>
        <v>0</v>
      </c>
      <c r="W8324" s="24">
        <f t="shared" si="1427"/>
        <v>4000</v>
      </c>
      <c r="X8324" s="24">
        <f t="shared" si="1430"/>
        <v>0</v>
      </c>
      <c r="Z8324" s="24">
        <f t="shared" si="1428"/>
        <v>0</v>
      </c>
      <c r="AB8324" s="24">
        <f t="shared" si="1422"/>
        <v>16056.185730372075</v>
      </c>
    </row>
    <row r="8325" x14ac:dyDescent="0.2">
      <c r="I8325" s="25">
        <v>8320</v>
      </c>
      <c r="J8325" s="29">
        <v>0.25764109899999998</v>
      </c>
      <c r="L8325" s="25">
        <v>18651.49184373617</v>
      </c>
      <c r="N8325" s="25">
        <v>8320</v>
      </c>
      <c r="O8325" s="25">
        <f t="shared" si="1423"/>
        <v>14827.936015770256</v>
      </c>
      <c r="P8325" s="25">
        <f t="shared" si="1420"/>
        <v>14827.936015770256</v>
      </c>
      <c r="Q8325" s="25">
        <f t="shared" si="1421"/>
        <v>20611.287919999999</v>
      </c>
      <c r="R8325" s="25">
        <f t="shared" si="1424"/>
        <v>0</v>
      </c>
      <c r="S8325" s="25">
        <f t="shared" si="1425"/>
        <v>5783.351904229743</v>
      </c>
      <c r="T8325" s="25" t="str">
        <f t="shared" si="1426"/>
        <v>charge</v>
      </c>
      <c r="V8325" s="25">
        <f t="shared" si="1429"/>
        <v>0</v>
      </c>
      <c r="W8325" s="25">
        <f t="shared" si="1427"/>
        <v>4000</v>
      </c>
      <c r="X8325" s="25">
        <f t="shared" si="1430"/>
        <v>0</v>
      </c>
      <c r="Z8325" s="25">
        <f t="shared" si="1428"/>
        <v>0</v>
      </c>
      <c r="AB8325" s="25">
        <f t="shared" si="1422"/>
        <v>5783.351904229743</v>
      </c>
    </row>
    <row r="8326" x14ac:dyDescent="0.2">
      <c r="I8326" s="24">
        <v>8321</v>
      </c>
      <c r="J8326" s="28">
        <v>7.7653237E-2</v>
      </c>
      <c r="L8326" s="24">
        <v>18473.880653417109</v>
      </c>
      <c r="N8326" s="24">
        <v>8321</v>
      </c>
      <c r="O8326" s="24">
        <f t="shared" si="1423"/>
        <v>14686.735119466603</v>
      </c>
      <c r="P8326" s="24">
        <f t="shared" ref="P8326:P8389" si="1431">O8326-$E$8*$E$9</f>
        <v>14686.735119466603</v>
      </c>
      <c r="Q8326" s="24">
        <f t="shared" ref="Q8326:Q8389" si="1432">J8326*$E$7</f>
        <v>6212.2589600000001</v>
      </c>
      <c r="R8326" s="24">
        <f t="shared" si="1424"/>
        <v>8474.4761594666015</v>
      </c>
      <c r="S8326" s="24">
        <f t="shared" si="1425"/>
        <v>0</v>
      </c>
      <c r="T8326" s="24" t="str">
        <f t="shared" si="1426"/>
        <v>drain</v>
      </c>
      <c r="V8326" s="24">
        <f t="shared" si="1429"/>
        <v>0</v>
      </c>
      <c r="W8326" s="24">
        <f t="shared" si="1427"/>
        <v>0</v>
      </c>
      <c r="X8326" s="24">
        <f t="shared" si="1430"/>
        <v>4000</v>
      </c>
      <c r="Z8326" s="24">
        <f t="shared" si="1428"/>
        <v>4474.4761594666015</v>
      </c>
      <c r="AB8326" s="24">
        <f t="shared" ref="AB8326:AB8389" si="1433">IF(T8326="charge",(S8326-V8326),0)</f>
        <v>0</v>
      </c>
    </row>
    <row r="8327" x14ac:dyDescent="0.2">
      <c r="I8327" s="25">
        <v>8322</v>
      </c>
      <c r="J8327" s="29">
        <v>0</v>
      </c>
      <c r="L8327" s="25">
        <v>20099.66596751213</v>
      </c>
      <c r="N8327" s="25">
        <v>8322</v>
      </c>
      <c r="O8327" s="25">
        <f t="shared" ref="O8327:O8390" si="1434">L8327*$O$2</f>
        <v>15979.234444172143</v>
      </c>
      <c r="P8327" s="25">
        <f t="shared" si="1431"/>
        <v>15979.234444172143</v>
      </c>
      <c r="Q8327" s="25">
        <f t="shared" si="1432"/>
        <v>0</v>
      </c>
      <c r="R8327" s="25">
        <f t="shared" ref="R8327:R8390" si="1435">IF(P8327&gt;Q8327,P8327-Q8327,0)</f>
        <v>15979.234444172143</v>
      </c>
      <c r="S8327" s="25">
        <f t="shared" ref="S8327:S8390" si="1436">IF(Q8327&gt;P8327,Q8327-P8327,0)</f>
        <v>0</v>
      </c>
      <c r="T8327" s="25" t="str">
        <f t="shared" ref="T8327:T8390" si="1437">IF(P8327&gt;Q8327,"drain","charge")</f>
        <v>drain</v>
      </c>
      <c r="V8327" s="25">
        <f t="shared" si="1429"/>
        <v>0</v>
      </c>
      <c r="W8327" s="25">
        <f t="shared" ref="W8327:W8390" si="1438">IF(W8326+S8327&gt;$E$11,$E$11,IF(T8327="charge",W8326+(S8327*$E$12),IF((W8326-R8327)&gt;0,W8326-R8327,0)))</f>
        <v>0</v>
      </c>
      <c r="X8327" s="25">
        <f t="shared" si="1430"/>
        <v>0</v>
      </c>
      <c r="Z8327" s="25">
        <f t="shared" ref="Z8327:Z8390" si="1439">R8327-X8327</f>
        <v>15979.234444172143</v>
      </c>
      <c r="AB8327" s="25">
        <f t="shared" si="1433"/>
        <v>0</v>
      </c>
    </row>
    <row r="8328" x14ac:dyDescent="0.2">
      <c r="I8328" s="24">
        <v>8323</v>
      </c>
      <c r="J8328" s="28">
        <v>0</v>
      </c>
      <c r="L8328" s="24">
        <v>20872.198184990881</v>
      </c>
      <c r="N8328" s="24">
        <v>8323</v>
      </c>
      <c r="O8328" s="24">
        <f t="shared" si="1434"/>
        <v>16593.39755706775</v>
      </c>
      <c r="P8328" s="24">
        <f t="shared" si="1431"/>
        <v>16593.39755706775</v>
      </c>
      <c r="Q8328" s="24">
        <f t="shared" si="1432"/>
        <v>0</v>
      </c>
      <c r="R8328" s="24">
        <f t="shared" si="1435"/>
        <v>16593.39755706775</v>
      </c>
      <c r="S8328" s="24">
        <f t="shared" si="1436"/>
        <v>0</v>
      </c>
      <c r="T8328" s="24" t="str">
        <f t="shared" si="1437"/>
        <v>drain</v>
      </c>
      <c r="V8328" s="24">
        <f t="shared" ref="V8328:V8391" si="1440">IF(W8328&gt;=W8327,(W8328-W8327),0)</f>
        <v>0</v>
      </c>
      <c r="W8328" s="24">
        <f t="shared" si="1438"/>
        <v>0</v>
      </c>
      <c r="X8328" s="24">
        <f t="shared" ref="X8328:X8391" si="1441">IF(T8328="drain",W8327-W8328,0)</f>
        <v>0</v>
      </c>
      <c r="Z8328" s="24">
        <f t="shared" si="1439"/>
        <v>16593.39755706775</v>
      </c>
      <c r="AB8328" s="24">
        <f t="shared" si="1433"/>
        <v>0</v>
      </c>
    </row>
    <row r="8329" x14ac:dyDescent="0.2">
      <c r="I8329" s="25">
        <v>8324</v>
      </c>
      <c r="J8329" s="29">
        <v>0</v>
      </c>
      <c r="L8329" s="25">
        <v>20886.483898651597</v>
      </c>
      <c r="N8329" s="25">
        <v>8324</v>
      </c>
      <c r="O8329" s="25">
        <f t="shared" si="1434"/>
        <v>16604.75469942802</v>
      </c>
      <c r="P8329" s="25">
        <f t="shared" si="1431"/>
        <v>16604.75469942802</v>
      </c>
      <c r="Q8329" s="25">
        <f t="shared" si="1432"/>
        <v>0</v>
      </c>
      <c r="R8329" s="25">
        <f t="shared" si="1435"/>
        <v>16604.75469942802</v>
      </c>
      <c r="S8329" s="25">
        <f t="shared" si="1436"/>
        <v>0</v>
      </c>
      <c r="T8329" s="25" t="str">
        <f t="shared" si="1437"/>
        <v>drain</v>
      </c>
      <c r="V8329" s="25">
        <f t="shared" si="1440"/>
        <v>0</v>
      </c>
      <c r="W8329" s="25">
        <f t="shared" si="1438"/>
        <v>0</v>
      </c>
      <c r="X8329" s="25">
        <f t="shared" si="1441"/>
        <v>0</v>
      </c>
      <c r="Z8329" s="25">
        <f t="shared" si="1439"/>
        <v>16604.75469942802</v>
      </c>
      <c r="AB8329" s="25">
        <f t="shared" si="1433"/>
        <v>0</v>
      </c>
    </row>
    <row r="8330" x14ac:dyDescent="0.2">
      <c r="I8330" s="24">
        <v>8325</v>
      </c>
      <c r="J8330" s="28">
        <v>0</v>
      </c>
      <c r="L8330" s="24">
        <v>20526.082449984548</v>
      </c>
      <c r="N8330" s="24">
        <v>8325</v>
      </c>
      <c r="O8330" s="24">
        <f t="shared" si="1434"/>
        <v>16318.235547737717</v>
      </c>
      <c r="P8330" s="24">
        <f t="shared" si="1431"/>
        <v>16318.235547737717</v>
      </c>
      <c r="Q8330" s="24">
        <f t="shared" si="1432"/>
        <v>0</v>
      </c>
      <c r="R8330" s="24">
        <f t="shared" si="1435"/>
        <v>16318.235547737717</v>
      </c>
      <c r="S8330" s="24">
        <f t="shared" si="1436"/>
        <v>0</v>
      </c>
      <c r="T8330" s="24" t="str">
        <f t="shared" si="1437"/>
        <v>drain</v>
      </c>
      <c r="V8330" s="24">
        <f t="shared" si="1440"/>
        <v>0</v>
      </c>
      <c r="W8330" s="24">
        <f t="shared" si="1438"/>
        <v>0</v>
      </c>
      <c r="X8330" s="24">
        <f t="shared" si="1441"/>
        <v>0</v>
      </c>
      <c r="Z8330" s="24">
        <f t="shared" si="1439"/>
        <v>16318.235547737717</v>
      </c>
      <c r="AB8330" s="24">
        <f t="shared" si="1433"/>
        <v>0</v>
      </c>
    </row>
    <row r="8331" x14ac:dyDescent="0.2">
      <c r="I8331" s="25">
        <v>8326</v>
      </c>
      <c r="J8331" s="29">
        <v>0</v>
      </c>
      <c r="L8331" s="25">
        <v>19634.514871191976</v>
      </c>
      <c r="N8331" s="25">
        <v>8326</v>
      </c>
      <c r="O8331" s="25">
        <f t="shared" si="1434"/>
        <v>15609.439322597622</v>
      </c>
      <c r="P8331" s="25">
        <f t="shared" si="1431"/>
        <v>15609.439322597622</v>
      </c>
      <c r="Q8331" s="25">
        <f t="shared" si="1432"/>
        <v>0</v>
      </c>
      <c r="R8331" s="25">
        <f t="shared" si="1435"/>
        <v>15609.439322597622</v>
      </c>
      <c r="S8331" s="25">
        <f t="shared" si="1436"/>
        <v>0</v>
      </c>
      <c r="T8331" s="25" t="str">
        <f t="shared" si="1437"/>
        <v>drain</v>
      </c>
      <c r="V8331" s="25">
        <f t="shared" si="1440"/>
        <v>0</v>
      </c>
      <c r="W8331" s="25">
        <f t="shared" si="1438"/>
        <v>0</v>
      </c>
      <c r="X8331" s="25">
        <f t="shared" si="1441"/>
        <v>0</v>
      </c>
      <c r="Z8331" s="25">
        <f t="shared" si="1439"/>
        <v>15609.439322597622</v>
      </c>
      <c r="AB8331" s="25">
        <f t="shared" si="1433"/>
        <v>0</v>
      </c>
    </row>
    <row r="8332" x14ac:dyDescent="0.2">
      <c r="I8332" s="24">
        <v>8327</v>
      </c>
      <c r="J8332" s="28">
        <v>0</v>
      </c>
      <c r="L8332" s="24">
        <v>18321.809003019331</v>
      </c>
      <c r="N8332" s="24">
        <v>8327</v>
      </c>
      <c r="O8332" s="24">
        <f t="shared" si="1434"/>
        <v>14565.838157400369</v>
      </c>
      <c r="P8332" s="24">
        <f t="shared" si="1431"/>
        <v>14565.838157400369</v>
      </c>
      <c r="Q8332" s="24">
        <f t="shared" si="1432"/>
        <v>0</v>
      </c>
      <c r="R8332" s="24">
        <f t="shared" si="1435"/>
        <v>14565.838157400369</v>
      </c>
      <c r="S8332" s="24">
        <f t="shared" si="1436"/>
        <v>0</v>
      </c>
      <c r="T8332" s="24" t="str">
        <f t="shared" si="1437"/>
        <v>drain</v>
      </c>
      <c r="V8332" s="24">
        <f t="shared" si="1440"/>
        <v>0</v>
      </c>
      <c r="W8332" s="24">
        <f t="shared" si="1438"/>
        <v>0</v>
      </c>
      <c r="X8332" s="24">
        <f t="shared" si="1441"/>
        <v>0</v>
      </c>
      <c r="Z8332" s="24">
        <f t="shared" si="1439"/>
        <v>14565.838157400369</v>
      </c>
      <c r="AB8332" s="24">
        <f t="shared" si="1433"/>
        <v>0</v>
      </c>
    </row>
    <row r="8333" x14ac:dyDescent="0.2">
      <c r="I8333" s="25">
        <v>8328</v>
      </c>
      <c r="J8333" s="29">
        <v>0</v>
      </c>
      <c r="L8333" s="25">
        <v>17342.573132824895</v>
      </c>
      <c r="N8333" s="25">
        <v>8328</v>
      </c>
      <c r="O8333" s="25">
        <f t="shared" si="1434"/>
        <v>13787.345640595791</v>
      </c>
      <c r="P8333" s="25">
        <f t="shared" si="1431"/>
        <v>13787.345640595791</v>
      </c>
      <c r="Q8333" s="25">
        <f t="shared" si="1432"/>
        <v>0</v>
      </c>
      <c r="R8333" s="25">
        <f t="shared" si="1435"/>
        <v>13787.345640595791</v>
      </c>
      <c r="S8333" s="25">
        <f t="shared" si="1436"/>
        <v>0</v>
      </c>
      <c r="T8333" s="25" t="str">
        <f t="shared" si="1437"/>
        <v>drain</v>
      </c>
      <c r="V8333" s="25">
        <f t="shared" si="1440"/>
        <v>0</v>
      </c>
      <c r="W8333" s="25">
        <f t="shared" si="1438"/>
        <v>0</v>
      </c>
      <c r="X8333" s="25">
        <f t="shared" si="1441"/>
        <v>0</v>
      </c>
      <c r="Z8333" s="25">
        <f t="shared" si="1439"/>
        <v>13787.345640595791</v>
      </c>
      <c r="AB8333" s="25">
        <f t="shared" si="1433"/>
        <v>0</v>
      </c>
    </row>
    <row r="8334" x14ac:dyDescent="0.2">
      <c r="I8334" s="24">
        <v>8329</v>
      </c>
      <c r="J8334" s="28">
        <v>0</v>
      </c>
      <c r="L8334" s="24">
        <v>15615.197942149638</v>
      </c>
      <c r="N8334" s="24">
        <v>8329</v>
      </c>
      <c r="O8334" s="24">
        <f t="shared" si="1434"/>
        <v>12414.082364008962</v>
      </c>
      <c r="P8334" s="24">
        <f t="shared" si="1431"/>
        <v>12414.082364008962</v>
      </c>
      <c r="Q8334" s="24">
        <f t="shared" si="1432"/>
        <v>0</v>
      </c>
      <c r="R8334" s="24">
        <f t="shared" si="1435"/>
        <v>12414.082364008962</v>
      </c>
      <c r="S8334" s="24">
        <f t="shared" si="1436"/>
        <v>0</v>
      </c>
      <c r="T8334" s="24" t="str">
        <f t="shared" si="1437"/>
        <v>drain</v>
      </c>
      <c r="V8334" s="24">
        <f t="shared" si="1440"/>
        <v>0</v>
      </c>
      <c r="W8334" s="24">
        <f t="shared" si="1438"/>
        <v>0</v>
      </c>
      <c r="X8334" s="24">
        <f t="shared" si="1441"/>
        <v>0</v>
      </c>
      <c r="Z8334" s="24">
        <f t="shared" si="1439"/>
        <v>12414.082364008962</v>
      </c>
      <c r="AB8334" s="24">
        <f t="shared" si="1433"/>
        <v>0</v>
      </c>
    </row>
    <row r="8335" x14ac:dyDescent="0.2">
      <c r="I8335" s="25">
        <v>8330</v>
      </c>
      <c r="J8335" s="29">
        <v>0</v>
      </c>
      <c r="L8335" s="25">
        <v>14318.634648311137</v>
      </c>
      <c r="N8335" s="25">
        <v>8330</v>
      </c>
      <c r="O8335" s="25">
        <f t="shared" si="1434"/>
        <v>11383.314545407355</v>
      </c>
      <c r="P8335" s="25">
        <f t="shared" si="1431"/>
        <v>11383.314545407355</v>
      </c>
      <c r="Q8335" s="25">
        <f t="shared" si="1432"/>
        <v>0</v>
      </c>
      <c r="R8335" s="25">
        <f t="shared" si="1435"/>
        <v>11383.314545407355</v>
      </c>
      <c r="S8335" s="25">
        <f t="shared" si="1436"/>
        <v>0</v>
      </c>
      <c r="T8335" s="25" t="str">
        <f t="shared" si="1437"/>
        <v>drain</v>
      </c>
      <c r="V8335" s="25">
        <f t="shared" si="1440"/>
        <v>0</v>
      </c>
      <c r="W8335" s="25">
        <f t="shared" si="1438"/>
        <v>0</v>
      </c>
      <c r="X8335" s="25">
        <f t="shared" si="1441"/>
        <v>0</v>
      </c>
      <c r="Z8335" s="25">
        <f t="shared" si="1439"/>
        <v>11383.314545407355</v>
      </c>
      <c r="AB8335" s="25">
        <f t="shared" si="1433"/>
        <v>0</v>
      </c>
    </row>
    <row r="8336" x14ac:dyDescent="0.2">
      <c r="I8336" s="24">
        <v>8331</v>
      </c>
      <c r="J8336" s="28">
        <v>0</v>
      </c>
      <c r="L8336" s="24">
        <v>13442.176158320903</v>
      </c>
      <c r="N8336" s="24">
        <v>8331</v>
      </c>
      <c r="O8336" s="24">
        <f t="shared" si="1434"/>
        <v>10686.530045865118</v>
      </c>
      <c r="P8336" s="24">
        <f t="shared" si="1431"/>
        <v>10686.530045865118</v>
      </c>
      <c r="Q8336" s="24">
        <f t="shared" si="1432"/>
        <v>0</v>
      </c>
      <c r="R8336" s="24">
        <f t="shared" si="1435"/>
        <v>10686.530045865118</v>
      </c>
      <c r="S8336" s="24">
        <f t="shared" si="1436"/>
        <v>0</v>
      </c>
      <c r="T8336" s="24" t="str">
        <f t="shared" si="1437"/>
        <v>drain</v>
      </c>
      <c r="V8336" s="24">
        <f t="shared" si="1440"/>
        <v>0</v>
      </c>
      <c r="W8336" s="24">
        <f t="shared" si="1438"/>
        <v>0</v>
      </c>
      <c r="X8336" s="24">
        <f t="shared" si="1441"/>
        <v>0</v>
      </c>
      <c r="Z8336" s="24">
        <f t="shared" si="1439"/>
        <v>10686.530045865118</v>
      </c>
      <c r="AB8336" s="24">
        <f t="shared" si="1433"/>
        <v>0</v>
      </c>
    </row>
    <row r="8337" x14ac:dyDescent="0.2">
      <c r="I8337" s="25">
        <v>8332</v>
      </c>
      <c r="J8337" s="29">
        <v>0</v>
      </c>
      <c r="L8337" s="25">
        <v>13802.100886476039</v>
      </c>
      <c r="N8337" s="25">
        <v>8332</v>
      </c>
      <c r="O8337" s="25">
        <f t="shared" si="1434"/>
        <v>10972.67020474845</v>
      </c>
      <c r="P8337" s="25">
        <f t="shared" si="1431"/>
        <v>10972.67020474845</v>
      </c>
      <c r="Q8337" s="25">
        <f t="shared" si="1432"/>
        <v>0</v>
      </c>
      <c r="R8337" s="25">
        <f t="shared" si="1435"/>
        <v>10972.67020474845</v>
      </c>
      <c r="S8337" s="25">
        <f t="shared" si="1436"/>
        <v>0</v>
      </c>
      <c r="T8337" s="25" t="str">
        <f t="shared" si="1437"/>
        <v>drain</v>
      </c>
      <c r="V8337" s="25">
        <f t="shared" si="1440"/>
        <v>0</v>
      </c>
      <c r="W8337" s="25">
        <f t="shared" si="1438"/>
        <v>0</v>
      </c>
      <c r="X8337" s="25">
        <f t="shared" si="1441"/>
        <v>0</v>
      </c>
      <c r="Z8337" s="25">
        <f t="shared" si="1439"/>
        <v>10972.67020474845</v>
      </c>
      <c r="AB8337" s="25">
        <f t="shared" si="1433"/>
        <v>0</v>
      </c>
    </row>
    <row r="8338" x14ac:dyDescent="0.2">
      <c r="I8338" s="24">
        <v>8333</v>
      </c>
      <c r="J8338" s="28">
        <v>0</v>
      </c>
      <c r="L8338" s="24">
        <v>13765.701724278926</v>
      </c>
      <c r="N8338" s="24">
        <v>8333</v>
      </c>
      <c r="O8338" s="24">
        <f t="shared" si="1434"/>
        <v>10943.732870801747</v>
      </c>
      <c r="P8338" s="24">
        <f t="shared" si="1431"/>
        <v>10943.732870801747</v>
      </c>
      <c r="Q8338" s="24">
        <f t="shared" si="1432"/>
        <v>0</v>
      </c>
      <c r="R8338" s="24">
        <f t="shared" si="1435"/>
        <v>10943.732870801747</v>
      </c>
      <c r="S8338" s="24">
        <f t="shared" si="1436"/>
        <v>0</v>
      </c>
      <c r="T8338" s="24" t="str">
        <f t="shared" si="1437"/>
        <v>drain</v>
      </c>
      <c r="V8338" s="24">
        <f t="shared" si="1440"/>
        <v>0</v>
      </c>
      <c r="W8338" s="24">
        <f t="shared" si="1438"/>
        <v>0</v>
      </c>
      <c r="X8338" s="24">
        <f t="shared" si="1441"/>
        <v>0</v>
      </c>
      <c r="Z8338" s="24">
        <f t="shared" si="1439"/>
        <v>10943.732870801747</v>
      </c>
      <c r="AB8338" s="24">
        <f t="shared" si="1433"/>
        <v>0</v>
      </c>
    </row>
    <row r="8339" x14ac:dyDescent="0.2">
      <c r="I8339" s="25">
        <v>8334</v>
      </c>
      <c r="J8339" s="29">
        <v>0</v>
      </c>
      <c r="L8339" s="25">
        <v>14627.102310466766</v>
      </c>
      <c r="N8339" s="25">
        <v>8334</v>
      </c>
      <c r="O8339" s="25">
        <f t="shared" si="1434"/>
        <v>11628.546336821079</v>
      </c>
      <c r="P8339" s="25">
        <f t="shared" si="1431"/>
        <v>11628.546336821079</v>
      </c>
      <c r="Q8339" s="25">
        <f t="shared" si="1432"/>
        <v>0</v>
      </c>
      <c r="R8339" s="25">
        <f t="shared" si="1435"/>
        <v>11628.546336821079</v>
      </c>
      <c r="S8339" s="25">
        <f t="shared" si="1436"/>
        <v>0</v>
      </c>
      <c r="T8339" s="25" t="str">
        <f t="shared" si="1437"/>
        <v>drain</v>
      </c>
      <c r="V8339" s="25">
        <f t="shared" si="1440"/>
        <v>0</v>
      </c>
      <c r="W8339" s="25">
        <f t="shared" si="1438"/>
        <v>0</v>
      </c>
      <c r="X8339" s="25">
        <f t="shared" si="1441"/>
        <v>0</v>
      </c>
      <c r="Z8339" s="25">
        <f t="shared" si="1439"/>
        <v>11628.546336821079</v>
      </c>
      <c r="AB8339" s="25">
        <f t="shared" si="1433"/>
        <v>0</v>
      </c>
    </row>
    <row r="8340" x14ac:dyDescent="0.2">
      <c r="I8340" s="24">
        <v>8335</v>
      </c>
      <c r="J8340" s="28">
        <v>0</v>
      </c>
      <c r="L8340" s="24">
        <v>14989.724173879622</v>
      </c>
      <c r="N8340" s="24">
        <v>8335</v>
      </c>
      <c r="O8340" s="24">
        <f t="shared" si="1434"/>
        <v>11916.8307182343</v>
      </c>
      <c r="P8340" s="24">
        <f t="shared" si="1431"/>
        <v>11916.8307182343</v>
      </c>
      <c r="Q8340" s="24">
        <f t="shared" si="1432"/>
        <v>0</v>
      </c>
      <c r="R8340" s="24">
        <f t="shared" si="1435"/>
        <v>11916.8307182343</v>
      </c>
      <c r="S8340" s="24">
        <f t="shared" si="1436"/>
        <v>0</v>
      </c>
      <c r="T8340" s="24" t="str">
        <f t="shared" si="1437"/>
        <v>drain</v>
      </c>
      <c r="V8340" s="24">
        <f t="shared" si="1440"/>
        <v>0</v>
      </c>
      <c r="W8340" s="24">
        <f t="shared" si="1438"/>
        <v>0</v>
      </c>
      <c r="X8340" s="24">
        <f t="shared" si="1441"/>
        <v>0</v>
      </c>
      <c r="Z8340" s="24">
        <f t="shared" si="1439"/>
        <v>11916.8307182343</v>
      </c>
      <c r="AB8340" s="24">
        <f t="shared" si="1433"/>
        <v>0</v>
      </c>
    </row>
    <row r="8341" x14ac:dyDescent="0.2">
      <c r="I8341" s="25">
        <v>8336</v>
      </c>
      <c r="J8341" s="29">
        <v>0</v>
      </c>
      <c r="L8341" s="25">
        <v>16534.753392708299</v>
      </c>
      <c r="N8341" s="25">
        <v>8336</v>
      </c>
      <c r="O8341" s="25">
        <f t="shared" si="1434"/>
        <v>13145.128947203099</v>
      </c>
      <c r="P8341" s="25">
        <f t="shared" si="1431"/>
        <v>13145.128947203099</v>
      </c>
      <c r="Q8341" s="25">
        <f t="shared" si="1432"/>
        <v>0</v>
      </c>
      <c r="R8341" s="25">
        <f t="shared" si="1435"/>
        <v>13145.128947203099</v>
      </c>
      <c r="S8341" s="25">
        <f t="shared" si="1436"/>
        <v>0</v>
      </c>
      <c r="T8341" s="25" t="str">
        <f t="shared" si="1437"/>
        <v>drain</v>
      </c>
      <c r="V8341" s="25">
        <f t="shared" si="1440"/>
        <v>0</v>
      </c>
      <c r="W8341" s="25">
        <f t="shared" si="1438"/>
        <v>0</v>
      </c>
      <c r="X8341" s="25">
        <f t="shared" si="1441"/>
        <v>0</v>
      </c>
      <c r="Z8341" s="25">
        <f t="shared" si="1439"/>
        <v>13145.128947203099</v>
      </c>
      <c r="AB8341" s="25">
        <f t="shared" si="1433"/>
        <v>0</v>
      </c>
    </row>
    <row r="8342" x14ac:dyDescent="0.2">
      <c r="I8342" s="24">
        <v>8337</v>
      </c>
      <c r="J8342" s="28">
        <v>0.31476129800000002</v>
      </c>
      <c r="L8342" s="24">
        <v>17239.150663089749</v>
      </c>
      <c r="N8342" s="24">
        <v>8337</v>
      </c>
      <c r="O8342" s="24">
        <f t="shared" si="1434"/>
        <v>13705.124777156352</v>
      </c>
      <c r="P8342" s="24">
        <f t="shared" si="1431"/>
        <v>13705.124777156352</v>
      </c>
      <c r="Q8342" s="24">
        <f t="shared" si="1432"/>
        <v>25180.903840000003</v>
      </c>
      <c r="R8342" s="24">
        <f t="shared" si="1435"/>
        <v>0</v>
      </c>
      <c r="S8342" s="24">
        <f t="shared" si="1436"/>
        <v>11475.779062843651</v>
      </c>
      <c r="T8342" s="24" t="str">
        <f t="shared" si="1437"/>
        <v>charge</v>
      </c>
      <c r="V8342" s="24">
        <f t="shared" si="1440"/>
        <v>4000</v>
      </c>
      <c r="W8342" s="24">
        <f t="shared" si="1438"/>
        <v>4000</v>
      </c>
      <c r="X8342" s="24">
        <f t="shared" si="1441"/>
        <v>0</v>
      </c>
      <c r="Z8342" s="24">
        <f t="shared" si="1439"/>
        <v>0</v>
      </c>
      <c r="AB8342" s="24">
        <f t="shared" si="1433"/>
        <v>7475.7790628436505</v>
      </c>
    </row>
    <row r="8343" x14ac:dyDescent="0.2">
      <c r="I8343" s="25">
        <v>8338</v>
      </c>
      <c r="J8343" s="29">
        <v>0.49768826299999996</v>
      </c>
      <c r="L8343" s="25">
        <v>17329.107031440733</v>
      </c>
      <c r="N8343" s="25">
        <v>8338</v>
      </c>
      <c r="O8343" s="25">
        <f t="shared" si="1434"/>
        <v>13776.640089995384</v>
      </c>
      <c r="P8343" s="25">
        <f t="shared" si="1431"/>
        <v>13776.640089995384</v>
      </c>
      <c r="Q8343" s="25">
        <f t="shared" si="1432"/>
        <v>39815.061040000001</v>
      </c>
      <c r="R8343" s="25">
        <f t="shared" si="1435"/>
        <v>0</v>
      </c>
      <c r="S8343" s="25">
        <f t="shared" si="1436"/>
        <v>26038.420950004616</v>
      </c>
      <c r="T8343" s="25" t="str">
        <f t="shared" si="1437"/>
        <v>charge</v>
      </c>
      <c r="V8343" s="25">
        <f t="shared" si="1440"/>
        <v>0</v>
      </c>
      <c r="W8343" s="25">
        <f t="shared" si="1438"/>
        <v>4000</v>
      </c>
      <c r="X8343" s="25">
        <f t="shared" si="1441"/>
        <v>0</v>
      </c>
      <c r="Z8343" s="25">
        <f t="shared" si="1439"/>
        <v>0</v>
      </c>
      <c r="AB8343" s="25">
        <f t="shared" si="1433"/>
        <v>26038.420950004616</v>
      </c>
    </row>
    <row r="8344" x14ac:dyDescent="0.2">
      <c r="I8344" s="24">
        <v>8339</v>
      </c>
      <c r="J8344" s="28">
        <v>0.58251513600000004</v>
      </c>
      <c r="L8344" s="24">
        <v>17879.226155221462</v>
      </c>
      <c r="N8344" s="24">
        <v>8339</v>
      </c>
      <c r="O8344" s="24">
        <f t="shared" si="1434"/>
        <v>14213.984793401063</v>
      </c>
      <c r="P8344" s="24">
        <f t="shared" si="1431"/>
        <v>14213.984793401063</v>
      </c>
      <c r="Q8344" s="24">
        <f t="shared" si="1432"/>
        <v>46601.210880000006</v>
      </c>
      <c r="R8344" s="24">
        <f t="shared" si="1435"/>
        <v>0</v>
      </c>
      <c r="S8344" s="24">
        <f t="shared" si="1436"/>
        <v>32387.226086598945</v>
      </c>
      <c r="T8344" s="24" t="str">
        <f t="shared" si="1437"/>
        <v>charge</v>
      </c>
      <c r="V8344" s="24">
        <f t="shared" si="1440"/>
        <v>0</v>
      </c>
      <c r="W8344" s="24">
        <f t="shared" si="1438"/>
        <v>4000</v>
      </c>
      <c r="X8344" s="24">
        <f t="shared" si="1441"/>
        <v>0</v>
      </c>
      <c r="Z8344" s="24">
        <f t="shared" si="1439"/>
        <v>0</v>
      </c>
      <c r="AB8344" s="24">
        <f t="shared" si="1433"/>
        <v>32387.226086598945</v>
      </c>
    </row>
    <row r="8345" x14ac:dyDescent="0.2">
      <c r="I8345" s="25">
        <v>8340</v>
      </c>
      <c r="J8345" s="29">
        <v>0.59916365500000002</v>
      </c>
      <c r="L8345" s="25">
        <v>18296.829822361469</v>
      </c>
      <c r="N8345" s="25">
        <v>8340</v>
      </c>
      <c r="O8345" s="25">
        <f t="shared" si="1434"/>
        <v>14545.97970877737</v>
      </c>
      <c r="P8345" s="25">
        <f t="shared" si="1431"/>
        <v>14545.97970877737</v>
      </c>
      <c r="Q8345" s="25">
        <f t="shared" si="1432"/>
        <v>47933.092400000001</v>
      </c>
      <c r="R8345" s="25">
        <f t="shared" si="1435"/>
        <v>0</v>
      </c>
      <c r="S8345" s="25">
        <f t="shared" si="1436"/>
        <v>33387.112691222632</v>
      </c>
      <c r="T8345" s="25" t="str">
        <f t="shared" si="1437"/>
        <v>charge</v>
      </c>
      <c r="V8345" s="25">
        <f t="shared" si="1440"/>
        <v>0</v>
      </c>
      <c r="W8345" s="25">
        <f t="shared" si="1438"/>
        <v>4000</v>
      </c>
      <c r="X8345" s="25">
        <f t="shared" si="1441"/>
        <v>0</v>
      </c>
      <c r="Z8345" s="25">
        <f t="shared" si="1439"/>
        <v>0</v>
      </c>
      <c r="AB8345" s="25">
        <f t="shared" si="1433"/>
        <v>33387.112691222632</v>
      </c>
    </row>
    <row r="8346" x14ac:dyDescent="0.2">
      <c r="I8346" s="24">
        <v>8341</v>
      </c>
      <c r="J8346" s="28">
        <v>0.44909787300000004</v>
      </c>
      <c r="L8346" s="24">
        <v>18142.824459075928</v>
      </c>
      <c r="N8346" s="24">
        <v>8341</v>
      </c>
      <c r="O8346" s="24">
        <f t="shared" si="1434"/>
        <v>14423.545444965363</v>
      </c>
      <c r="P8346" s="24">
        <f t="shared" si="1431"/>
        <v>14423.545444965363</v>
      </c>
      <c r="Q8346" s="24">
        <f t="shared" si="1432"/>
        <v>35927.829840000006</v>
      </c>
      <c r="R8346" s="24">
        <f t="shared" si="1435"/>
        <v>0</v>
      </c>
      <c r="S8346" s="24">
        <f t="shared" si="1436"/>
        <v>21504.284395034643</v>
      </c>
      <c r="T8346" s="24" t="str">
        <f t="shared" si="1437"/>
        <v>charge</v>
      </c>
      <c r="V8346" s="24">
        <f t="shared" si="1440"/>
        <v>0</v>
      </c>
      <c r="W8346" s="24">
        <f t="shared" si="1438"/>
        <v>4000</v>
      </c>
      <c r="X8346" s="24">
        <f t="shared" si="1441"/>
        <v>0</v>
      </c>
      <c r="Z8346" s="24">
        <f t="shared" si="1439"/>
        <v>0</v>
      </c>
      <c r="AB8346" s="24">
        <f t="shared" si="1433"/>
        <v>21504.284395034643</v>
      </c>
    </row>
    <row r="8347" x14ac:dyDescent="0.2">
      <c r="I8347" s="25">
        <v>8342</v>
      </c>
      <c r="J8347" s="29">
        <v>0.26941538500000001</v>
      </c>
      <c r="L8347" s="25">
        <v>18575.590348625181</v>
      </c>
      <c r="N8347" s="25">
        <v>8342</v>
      </c>
      <c r="O8347" s="25">
        <f t="shared" si="1434"/>
        <v>14767.59432715702</v>
      </c>
      <c r="P8347" s="25">
        <f t="shared" si="1431"/>
        <v>14767.59432715702</v>
      </c>
      <c r="Q8347" s="25">
        <f t="shared" si="1432"/>
        <v>21553.230800000001</v>
      </c>
      <c r="R8347" s="25">
        <f t="shared" si="1435"/>
        <v>0</v>
      </c>
      <c r="S8347" s="25">
        <f t="shared" si="1436"/>
        <v>6785.6364728429817</v>
      </c>
      <c r="T8347" s="25" t="str">
        <f t="shared" si="1437"/>
        <v>charge</v>
      </c>
      <c r="V8347" s="25">
        <f t="shared" si="1440"/>
        <v>0</v>
      </c>
      <c r="W8347" s="25">
        <f t="shared" si="1438"/>
        <v>4000</v>
      </c>
      <c r="X8347" s="25">
        <f t="shared" si="1441"/>
        <v>0</v>
      </c>
      <c r="Z8347" s="25">
        <f t="shared" si="1439"/>
        <v>0</v>
      </c>
      <c r="AB8347" s="25">
        <f t="shared" si="1433"/>
        <v>6785.6364728429817</v>
      </c>
    </row>
    <row r="8348" x14ac:dyDescent="0.2">
      <c r="I8348" s="24">
        <v>8343</v>
      </c>
      <c r="J8348" s="28">
        <v>0.23178502299999998</v>
      </c>
      <c r="L8348" s="24">
        <v>18793.988164520262</v>
      </c>
      <c r="N8348" s="24">
        <v>8343</v>
      </c>
      <c r="O8348" s="24">
        <f t="shared" si="1434"/>
        <v>14941.22059079361</v>
      </c>
      <c r="P8348" s="24">
        <f t="shared" si="1431"/>
        <v>14941.22059079361</v>
      </c>
      <c r="Q8348" s="24">
        <f t="shared" si="1432"/>
        <v>18542.80184</v>
      </c>
      <c r="R8348" s="24">
        <f t="shared" si="1435"/>
        <v>0</v>
      </c>
      <c r="S8348" s="24">
        <f t="shared" si="1436"/>
        <v>3601.5812492063906</v>
      </c>
      <c r="T8348" s="24" t="str">
        <f t="shared" si="1437"/>
        <v>charge</v>
      </c>
      <c r="V8348" s="24">
        <f t="shared" si="1440"/>
        <v>0</v>
      </c>
      <c r="W8348" s="24">
        <f t="shared" si="1438"/>
        <v>4000</v>
      </c>
      <c r="X8348" s="24">
        <f t="shared" si="1441"/>
        <v>0</v>
      </c>
      <c r="Z8348" s="24">
        <f t="shared" si="1439"/>
        <v>0</v>
      </c>
      <c r="AB8348" s="24">
        <f t="shared" si="1433"/>
        <v>3601.5812492063906</v>
      </c>
    </row>
    <row r="8349" x14ac:dyDescent="0.2">
      <c r="I8349" s="25">
        <v>8344</v>
      </c>
      <c r="J8349" s="29">
        <v>0.329447033</v>
      </c>
      <c r="L8349" s="25">
        <v>18501.241888332366</v>
      </c>
      <c r="N8349" s="25">
        <v>8344</v>
      </c>
      <c r="O8349" s="25">
        <f t="shared" si="1434"/>
        <v>14708.487301224231</v>
      </c>
      <c r="P8349" s="25">
        <f t="shared" si="1431"/>
        <v>14708.487301224231</v>
      </c>
      <c r="Q8349" s="25">
        <f t="shared" si="1432"/>
        <v>26355.762640000001</v>
      </c>
      <c r="R8349" s="25">
        <f t="shared" si="1435"/>
        <v>0</v>
      </c>
      <c r="S8349" s="25">
        <f t="shared" si="1436"/>
        <v>11647.275338775769</v>
      </c>
      <c r="T8349" s="25" t="str">
        <f t="shared" si="1437"/>
        <v>charge</v>
      </c>
      <c r="V8349" s="25">
        <f t="shared" si="1440"/>
        <v>0</v>
      </c>
      <c r="W8349" s="25">
        <f t="shared" si="1438"/>
        <v>4000</v>
      </c>
      <c r="X8349" s="25">
        <f t="shared" si="1441"/>
        <v>0</v>
      </c>
      <c r="Z8349" s="25">
        <f t="shared" si="1439"/>
        <v>0</v>
      </c>
      <c r="AB8349" s="25">
        <f t="shared" si="1433"/>
        <v>11647.275338775769</v>
      </c>
    </row>
    <row r="8350" x14ac:dyDescent="0.2">
      <c r="I8350" s="24">
        <v>8345</v>
      </c>
      <c r="J8350" s="28">
        <v>6.0566779000000001E-2</v>
      </c>
      <c r="L8350" s="24">
        <v>18759.415067493916</v>
      </c>
      <c r="N8350" s="24">
        <v>8345</v>
      </c>
      <c r="O8350" s="24">
        <f t="shared" si="1434"/>
        <v>14913.734978657663</v>
      </c>
      <c r="P8350" s="24">
        <f t="shared" si="1431"/>
        <v>14913.734978657663</v>
      </c>
      <c r="Q8350" s="24">
        <f t="shared" si="1432"/>
        <v>4845.3423199999997</v>
      </c>
      <c r="R8350" s="24">
        <f t="shared" si="1435"/>
        <v>10068.392658657664</v>
      </c>
      <c r="S8350" s="24">
        <f t="shared" si="1436"/>
        <v>0</v>
      </c>
      <c r="T8350" s="24" t="str">
        <f t="shared" si="1437"/>
        <v>drain</v>
      </c>
      <c r="V8350" s="24">
        <f t="shared" si="1440"/>
        <v>0</v>
      </c>
      <c r="W8350" s="24">
        <f t="shared" si="1438"/>
        <v>0</v>
      </c>
      <c r="X8350" s="24">
        <f t="shared" si="1441"/>
        <v>4000</v>
      </c>
      <c r="Z8350" s="24">
        <f t="shared" si="1439"/>
        <v>6068.3926586576636</v>
      </c>
      <c r="AB8350" s="24">
        <f t="shared" si="1433"/>
        <v>0</v>
      </c>
    </row>
    <row r="8351" x14ac:dyDescent="0.2">
      <c r="I8351" s="25">
        <v>8346</v>
      </c>
      <c r="J8351" s="29">
        <v>0</v>
      </c>
      <c r="L8351" s="25">
        <v>20824.703046035764</v>
      </c>
      <c r="N8351" s="25">
        <v>8346</v>
      </c>
      <c r="O8351" s="25">
        <f t="shared" si="1434"/>
        <v>16555.638921598435</v>
      </c>
      <c r="P8351" s="25">
        <f t="shared" si="1431"/>
        <v>16555.638921598435</v>
      </c>
      <c r="Q8351" s="25">
        <f t="shared" si="1432"/>
        <v>0</v>
      </c>
      <c r="R8351" s="25">
        <f t="shared" si="1435"/>
        <v>16555.638921598435</v>
      </c>
      <c r="S8351" s="25">
        <f t="shared" si="1436"/>
        <v>0</v>
      </c>
      <c r="T8351" s="25" t="str">
        <f t="shared" si="1437"/>
        <v>drain</v>
      </c>
      <c r="V8351" s="25">
        <f t="shared" si="1440"/>
        <v>0</v>
      </c>
      <c r="W8351" s="25">
        <f t="shared" si="1438"/>
        <v>0</v>
      </c>
      <c r="X8351" s="25">
        <f t="shared" si="1441"/>
        <v>0</v>
      </c>
      <c r="Z8351" s="25">
        <f t="shared" si="1439"/>
        <v>16555.638921598435</v>
      </c>
      <c r="AB8351" s="25">
        <f t="shared" si="1433"/>
        <v>0</v>
      </c>
    </row>
    <row r="8352" x14ac:dyDescent="0.2">
      <c r="I8352" s="24">
        <v>8347</v>
      </c>
      <c r="J8352" s="28">
        <v>0</v>
      </c>
      <c r="L8352" s="24">
        <v>21647.042736244199</v>
      </c>
      <c r="N8352" s="24">
        <v>8347</v>
      </c>
      <c r="O8352" s="24">
        <f t="shared" si="1434"/>
        <v>17209.39897531414</v>
      </c>
      <c r="P8352" s="24">
        <f t="shared" si="1431"/>
        <v>17209.39897531414</v>
      </c>
      <c r="Q8352" s="24">
        <f t="shared" si="1432"/>
        <v>0</v>
      </c>
      <c r="R8352" s="24">
        <f t="shared" si="1435"/>
        <v>17209.39897531414</v>
      </c>
      <c r="S8352" s="24">
        <f t="shared" si="1436"/>
        <v>0</v>
      </c>
      <c r="T8352" s="24" t="str">
        <f t="shared" si="1437"/>
        <v>drain</v>
      </c>
      <c r="V8352" s="24">
        <f t="shared" si="1440"/>
        <v>0</v>
      </c>
      <c r="W8352" s="24">
        <f t="shared" si="1438"/>
        <v>0</v>
      </c>
      <c r="X8352" s="24">
        <f t="shared" si="1441"/>
        <v>0</v>
      </c>
      <c r="Z8352" s="24">
        <f t="shared" si="1439"/>
        <v>17209.39897531414</v>
      </c>
      <c r="AB8352" s="24">
        <f t="shared" si="1433"/>
        <v>0</v>
      </c>
    </row>
    <row r="8353" x14ac:dyDescent="0.2">
      <c r="I8353" s="25">
        <v>8348</v>
      </c>
      <c r="J8353" s="29">
        <v>0</v>
      </c>
      <c r="L8353" s="25">
        <v>21551.392274570462</v>
      </c>
      <c r="N8353" s="25">
        <v>8348</v>
      </c>
      <c r="O8353" s="25">
        <f t="shared" si="1434"/>
        <v>17133.356858283518</v>
      </c>
      <c r="P8353" s="25">
        <f t="shared" si="1431"/>
        <v>17133.356858283518</v>
      </c>
      <c r="Q8353" s="25">
        <f t="shared" si="1432"/>
        <v>0</v>
      </c>
      <c r="R8353" s="25">
        <f t="shared" si="1435"/>
        <v>17133.356858283518</v>
      </c>
      <c r="S8353" s="25">
        <f t="shared" si="1436"/>
        <v>0</v>
      </c>
      <c r="T8353" s="25" t="str">
        <f t="shared" si="1437"/>
        <v>drain</v>
      </c>
      <c r="V8353" s="25">
        <f t="shared" si="1440"/>
        <v>0</v>
      </c>
      <c r="W8353" s="25">
        <f t="shared" si="1438"/>
        <v>0</v>
      </c>
      <c r="X8353" s="25">
        <f t="shared" si="1441"/>
        <v>0</v>
      </c>
      <c r="Z8353" s="25">
        <f t="shared" si="1439"/>
        <v>17133.356858283518</v>
      </c>
      <c r="AB8353" s="25">
        <f t="shared" si="1433"/>
        <v>0</v>
      </c>
    </row>
    <row r="8354" x14ac:dyDescent="0.2">
      <c r="I8354" s="24">
        <v>8349</v>
      </c>
      <c r="J8354" s="28">
        <v>0</v>
      </c>
      <c r="L8354" s="24">
        <v>21066.20236825943</v>
      </c>
      <c r="N8354" s="24">
        <v>8349</v>
      </c>
      <c r="O8354" s="24">
        <f t="shared" si="1434"/>
        <v>16747.630882766247</v>
      </c>
      <c r="P8354" s="24">
        <f t="shared" si="1431"/>
        <v>16747.630882766247</v>
      </c>
      <c r="Q8354" s="24">
        <f t="shared" si="1432"/>
        <v>0</v>
      </c>
      <c r="R8354" s="24">
        <f t="shared" si="1435"/>
        <v>16747.630882766247</v>
      </c>
      <c r="S8354" s="24">
        <f t="shared" si="1436"/>
        <v>0</v>
      </c>
      <c r="T8354" s="24" t="str">
        <f t="shared" si="1437"/>
        <v>drain</v>
      </c>
      <c r="V8354" s="24">
        <f t="shared" si="1440"/>
        <v>0</v>
      </c>
      <c r="W8354" s="24">
        <f t="shared" si="1438"/>
        <v>0</v>
      </c>
      <c r="X8354" s="24">
        <f t="shared" si="1441"/>
        <v>0</v>
      </c>
      <c r="Z8354" s="24">
        <f t="shared" si="1439"/>
        <v>16747.630882766247</v>
      </c>
      <c r="AB8354" s="24">
        <f t="shared" si="1433"/>
        <v>0</v>
      </c>
    </row>
    <row r="8355" x14ac:dyDescent="0.2">
      <c r="I8355" s="25">
        <v>8350</v>
      </c>
      <c r="J8355" s="29">
        <v>0</v>
      </c>
      <c r="L8355" s="25">
        <v>20043.844678020476</v>
      </c>
      <c r="N8355" s="25">
        <v>8350</v>
      </c>
      <c r="O8355" s="25">
        <f t="shared" si="1434"/>
        <v>15934.85651902628</v>
      </c>
      <c r="P8355" s="25">
        <f t="shared" si="1431"/>
        <v>15934.85651902628</v>
      </c>
      <c r="Q8355" s="25">
        <f t="shared" si="1432"/>
        <v>0</v>
      </c>
      <c r="R8355" s="25">
        <f t="shared" si="1435"/>
        <v>15934.85651902628</v>
      </c>
      <c r="S8355" s="25">
        <f t="shared" si="1436"/>
        <v>0</v>
      </c>
      <c r="T8355" s="25" t="str">
        <f t="shared" si="1437"/>
        <v>drain</v>
      </c>
      <c r="V8355" s="25">
        <f t="shared" si="1440"/>
        <v>0</v>
      </c>
      <c r="W8355" s="25">
        <f t="shared" si="1438"/>
        <v>0</v>
      </c>
      <c r="X8355" s="25">
        <f t="shared" si="1441"/>
        <v>0</v>
      </c>
      <c r="Z8355" s="25">
        <f t="shared" si="1439"/>
        <v>15934.85651902628</v>
      </c>
      <c r="AB8355" s="25">
        <f t="shared" si="1433"/>
        <v>0</v>
      </c>
    </row>
    <row r="8356" x14ac:dyDescent="0.2">
      <c r="I8356" s="24">
        <v>8351</v>
      </c>
      <c r="J8356" s="28">
        <v>0</v>
      </c>
      <c r="L8356" s="24">
        <v>18611.837765693665</v>
      </c>
      <c r="N8356" s="24">
        <v>8351</v>
      </c>
      <c r="O8356" s="24">
        <f t="shared" si="1434"/>
        <v>14796.411023726465</v>
      </c>
      <c r="P8356" s="24">
        <f t="shared" si="1431"/>
        <v>14796.411023726465</v>
      </c>
      <c r="Q8356" s="24">
        <f t="shared" si="1432"/>
        <v>0</v>
      </c>
      <c r="R8356" s="24">
        <f t="shared" si="1435"/>
        <v>14796.411023726465</v>
      </c>
      <c r="S8356" s="24">
        <f t="shared" si="1436"/>
        <v>0</v>
      </c>
      <c r="T8356" s="24" t="str">
        <f t="shared" si="1437"/>
        <v>drain</v>
      </c>
      <c r="V8356" s="24">
        <f t="shared" si="1440"/>
        <v>0</v>
      </c>
      <c r="W8356" s="24">
        <f t="shared" si="1438"/>
        <v>0</v>
      </c>
      <c r="X8356" s="24">
        <f t="shared" si="1441"/>
        <v>0</v>
      </c>
      <c r="Z8356" s="24">
        <f t="shared" si="1439"/>
        <v>14796.411023726465</v>
      </c>
      <c r="AB8356" s="24">
        <f t="shared" si="1433"/>
        <v>0</v>
      </c>
    </row>
    <row r="8357" x14ac:dyDescent="0.2">
      <c r="I8357" s="25">
        <v>8352</v>
      </c>
      <c r="J8357" s="29">
        <v>0</v>
      </c>
      <c r="L8357" s="25">
        <v>17510.899908733365</v>
      </c>
      <c r="N8357" s="25">
        <v>8352</v>
      </c>
      <c r="O8357" s="25">
        <f t="shared" si="1434"/>
        <v>13921.165427443026</v>
      </c>
      <c r="P8357" s="25">
        <f t="shared" si="1431"/>
        <v>13921.165427443026</v>
      </c>
      <c r="Q8357" s="25">
        <f t="shared" si="1432"/>
        <v>0</v>
      </c>
      <c r="R8357" s="25">
        <f t="shared" si="1435"/>
        <v>13921.165427443026</v>
      </c>
      <c r="S8357" s="25">
        <f t="shared" si="1436"/>
        <v>0</v>
      </c>
      <c r="T8357" s="25" t="str">
        <f t="shared" si="1437"/>
        <v>drain</v>
      </c>
      <c r="V8357" s="25">
        <f t="shared" si="1440"/>
        <v>0</v>
      </c>
      <c r="W8357" s="25">
        <f t="shared" si="1438"/>
        <v>0</v>
      </c>
      <c r="X8357" s="25">
        <f t="shared" si="1441"/>
        <v>0</v>
      </c>
      <c r="Z8357" s="25">
        <f t="shared" si="1439"/>
        <v>13921.165427443026</v>
      </c>
      <c r="AB8357" s="25">
        <f t="shared" si="1433"/>
        <v>0</v>
      </c>
    </row>
    <row r="8358" x14ac:dyDescent="0.2">
      <c r="I8358" s="24">
        <v>8353</v>
      </c>
      <c r="J8358" s="28">
        <v>0</v>
      </c>
      <c r="L8358" s="24">
        <v>15717.438117980955</v>
      </c>
      <c r="N8358" s="24">
        <v>8353</v>
      </c>
      <c r="O8358" s="24">
        <f t="shared" si="1434"/>
        <v>12495.36330379486</v>
      </c>
      <c r="P8358" s="24">
        <f t="shared" si="1431"/>
        <v>12495.36330379486</v>
      </c>
      <c r="Q8358" s="24">
        <f t="shared" si="1432"/>
        <v>0</v>
      </c>
      <c r="R8358" s="24">
        <f t="shared" si="1435"/>
        <v>12495.36330379486</v>
      </c>
      <c r="S8358" s="24">
        <f t="shared" si="1436"/>
        <v>0</v>
      </c>
      <c r="T8358" s="24" t="str">
        <f t="shared" si="1437"/>
        <v>drain</v>
      </c>
      <c r="V8358" s="24">
        <f t="shared" si="1440"/>
        <v>0</v>
      </c>
      <c r="W8358" s="24">
        <f t="shared" si="1438"/>
        <v>0</v>
      </c>
      <c r="X8358" s="24">
        <f t="shared" si="1441"/>
        <v>0</v>
      </c>
      <c r="Z8358" s="24">
        <f t="shared" si="1439"/>
        <v>12495.36330379486</v>
      </c>
      <c r="AB8358" s="24">
        <f t="shared" si="1433"/>
        <v>0</v>
      </c>
    </row>
    <row r="8359" x14ac:dyDescent="0.2">
      <c r="I8359" s="25">
        <v>8354</v>
      </c>
      <c r="J8359" s="29">
        <v>0</v>
      </c>
      <c r="L8359" s="25">
        <v>14492.57324695587</v>
      </c>
      <c r="N8359" s="25">
        <v>8354</v>
      </c>
      <c r="O8359" s="25">
        <f t="shared" si="1434"/>
        <v>11521.595731329917</v>
      </c>
      <c r="P8359" s="25">
        <f t="shared" si="1431"/>
        <v>11521.595731329917</v>
      </c>
      <c r="Q8359" s="25">
        <f t="shared" si="1432"/>
        <v>0</v>
      </c>
      <c r="R8359" s="25">
        <f t="shared" si="1435"/>
        <v>11521.595731329917</v>
      </c>
      <c r="S8359" s="25">
        <f t="shared" si="1436"/>
        <v>0</v>
      </c>
      <c r="T8359" s="25" t="str">
        <f t="shared" si="1437"/>
        <v>drain</v>
      </c>
      <c r="V8359" s="25">
        <f t="shared" si="1440"/>
        <v>0</v>
      </c>
      <c r="W8359" s="25">
        <f t="shared" si="1438"/>
        <v>0</v>
      </c>
      <c r="X8359" s="25">
        <f t="shared" si="1441"/>
        <v>0</v>
      </c>
      <c r="Z8359" s="25">
        <f t="shared" si="1439"/>
        <v>11521.595731329917</v>
      </c>
      <c r="AB8359" s="25">
        <f t="shared" si="1433"/>
        <v>0</v>
      </c>
    </row>
    <row r="8360" x14ac:dyDescent="0.2">
      <c r="I8360" s="24">
        <v>8355</v>
      </c>
      <c r="J8360" s="28">
        <v>0</v>
      </c>
      <c r="L8360" s="24">
        <v>13623.358056163786</v>
      </c>
      <c r="N8360" s="24">
        <v>8355</v>
      </c>
      <c r="O8360" s="24">
        <f t="shared" si="1434"/>
        <v>10830.569654650211</v>
      </c>
      <c r="P8360" s="24">
        <f t="shared" si="1431"/>
        <v>10830.569654650211</v>
      </c>
      <c r="Q8360" s="24">
        <f t="shared" si="1432"/>
        <v>0</v>
      </c>
      <c r="R8360" s="24">
        <f t="shared" si="1435"/>
        <v>10830.569654650211</v>
      </c>
      <c r="S8360" s="24">
        <f t="shared" si="1436"/>
        <v>0</v>
      </c>
      <c r="T8360" s="24" t="str">
        <f t="shared" si="1437"/>
        <v>drain</v>
      </c>
      <c r="V8360" s="24">
        <f t="shared" si="1440"/>
        <v>0</v>
      </c>
      <c r="W8360" s="24">
        <f t="shared" si="1438"/>
        <v>0</v>
      </c>
      <c r="X8360" s="24">
        <f t="shared" si="1441"/>
        <v>0</v>
      </c>
      <c r="Z8360" s="24">
        <f t="shared" si="1439"/>
        <v>10830.569654650211</v>
      </c>
      <c r="AB8360" s="24">
        <f t="shared" si="1433"/>
        <v>0</v>
      </c>
    </row>
    <row r="8361" x14ac:dyDescent="0.2">
      <c r="I8361" s="25">
        <v>8356</v>
      </c>
      <c r="J8361" s="29">
        <v>0</v>
      </c>
      <c r="L8361" s="25">
        <v>13705.771550369262</v>
      </c>
      <c r="N8361" s="25">
        <v>8356</v>
      </c>
      <c r="O8361" s="25">
        <f t="shared" si="1434"/>
        <v>10896.088382543563</v>
      </c>
      <c r="P8361" s="25">
        <f t="shared" si="1431"/>
        <v>10896.088382543563</v>
      </c>
      <c r="Q8361" s="25">
        <f t="shared" si="1432"/>
        <v>0</v>
      </c>
      <c r="R8361" s="25">
        <f t="shared" si="1435"/>
        <v>10896.088382543563</v>
      </c>
      <c r="S8361" s="25">
        <f t="shared" si="1436"/>
        <v>0</v>
      </c>
      <c r="T8361" s="25" t="str">
        <f t="shared" si="1437"/>
        <v>drain</v>
      </c>
      <c r="V8361" s="25">
        <f t="shared" si="1440"/>
        <v>0</v>
      </c>
      <c r="W8361" s="25">
        <f t="shared" si="1438"/>
        <v>0</v>
      </c>
      <c r="X8361" s="25">
        <f t="shared" si="1441"/>
        <v>0</v>
      </c>
      <c r="Z8361" s="25">
        <f t="shared" si="1439"/>
        <v>10896.088382543563</v>
      </c>
      <c r="AB8361" s="25">
        <f t="shared" si="1433"/>
        <v>0</v>
      </c>
    </row>
    <row r="8362" x14ac:dyDescent="0.2">
      <c r="I8362" s="24">
        <v>8357</v>
      </c>
      <c r="J8362" s="28">
        <v>0</v>
      </c>
      <c r="L8362" s="24">
        <v>13734.632054233551</v>
      </c>
      <c r="N8362" s="24">
        <v>8357</v>
      </c>
      <c r="O8362" s="24">
        <f t="shared" si="1434"/>
        <v>10919.032483115674</v>
      </c>
      <c r="P8362" s="24">
        <f t="shared" si="1431"/>
        <v>10919.032483115674</v>
      </c>
      <c r="Q8362" s="24">
        <f t="shared" si="1432"/>
        <v>0</v>
      </c>
      <c r="R8362" s="24">
        <f t="shared" si="1435"/>
        <v>10919.032483115674</v>
      </c>
      <c r="S8362" s="24">
        <f t="shared" si="1436"/>
        <v>0</v>
      </c>
      <c r="T8362" s="24" t="str">
        <f t="shared" si="1437"/>
        <v>drain</v>
      </c>
      <c r="V8362" s="24">
        <f t="shared" si="1440"/>
        <v>0</v>
      </c>
      <c r="W8362" s="24">
        <f t="shared" si="1438"/>
        <v>0</v>
      </c>
      <c r="X8362" s="24">
        <f t="shared" si="1441"/>
        <v>0</v>
      </c>
      <c r="Z8362" s="24">
        <f t="shared" si="1439"/>
        <v>10919.032483115674</v>
      </c>
      <c r="AB8362" s="24">
        <f t="shared" si="1433"/>
        <v>0</v>
      </c>
    </row>
    <row r="8363" x14ac:dyDescent="0.2">
      <c r="I8363" s="25">
        <v>8358</v>
      </c>
      <c r="J8363" s="29">
        <v>0</v>
      </c>
      <c r="L8363" s="25">
        <v>14431.096307659149</v>
      </c>
      <c r="N8363" s="25">
        <v>8358</v>
      </c>
      <c r="O8363" s="25">
        <f t="shared" si="1434"/>
        <v>11472.721564589025</v>
      </c>
      <c r="P8363" s="25">
        <f t="shared" si="1431"/>
        <v>11472.721564589025</v>
      </c>
      <c r="Q8363" s="25">
        <f t="shared" si="1432"/>
        <v>0</v>
      </c>
      <c r="R8363" s="25">
        <f t="shared" si="1435"/>
        <v>11472.721564589025</v>
      </c>
      <c r="S8363" s="25">
        <f t="shared" si="1436"/>
        <v>0</v>
      </c>
      <c r="T8363" s="25" t="str">
        <f t="shared" si="1437"/>
        <v>drain</v>
      </c>
      <c r="V8363" s="25">
        <f t="shared" si="1440"/>
        <v>0</v>
      </c>
      <c r="W8363" s="25">
        <f t="shared" si="1438"/>
        <v>0</v>
      </c>
      <c r="X8363" s="25">
        <f t="shared" si="1441"/>
        <v>0</v>
      </c>
      <c r="Z8363" s="25">
        <f t="shared" si="1439"/>
        <v>11472.721564589025</v>
      </c>
      <c r="AB8363" s="25">
        <f t="shared" si="1433"/>
        <v>0</v>
      </c>
    </row>
    <row r="8364" x14ac:dyDescent="0.2">
      <c r="I8364" s="24">
        <v>8359</v>
      </c>
      <c r="J8364" s="28">
        <v>0</v>
      </c>
      <c r="L8364" s="24">
        <v>15175.278553557395</v>
      </c>
      <c r="N8364" s="24">
        <v>8359</v>
      </c>
      <c r="O8364" s="24">
        <f t="shared" si="1434"/>
        <v>12064.34645007813</v>
      </c>
      <c r="P8364" s="24">
        <f t="shared" si="1431"/>
        <v>12064.34645007813</v>
      </c>
      <c r="Q8364" s="24">
        <f t="shared" si="1432"/>
        <v>0</v>
      </c>
      <c r="R8364" s="24">
        <f t="shared" si="1435"/>
        <v>12064.34645007813</v>
      </c>
      <c r="S8364" s="24">
        <f t="shared" si="1436"/>
        <v>0</v>
      </c>
      <c r="T8364" s="24" t="str">
        <f t="shared" si="1437"/>
        <v>drain</v>
      </c>
      <c r="V8364" s="24">
        <f t="shared" si="1440"/>
        <v>0</v>
      </c>
      <c r="W8364" s="24">
        <f t="shared" si="1438"/>
        <v>0</v>
      </c>
      <c r="X8364" s="24">
        <f t="shared" si="1441"/>
        <v>0</v>
      </c>
      <c r="Z8364" s="24">
        <f t="shared" si="1439"/>
        <v>12064.34645007813</v>
      </c>
      <c r="AB8364" s="24">
        <f t="shared" si="1433"/>
        <v>0</v>
      </c>
    </row>
    <row r="8365" x14ac:dyDescent="0.2">
      <c r="I8365" s="25">
        <v>8360</v>
      </c>
      <c r="J8365" s="29">
        <v>0</v>
      </c>
      <c r="L8365" s="25">
        <v>16794.929483199117</v>
      </c>
      <c r="N8365" s="25">
        <v>8360</v>
      </c>
      <c r="O8365" s="25">
        <f t="shared" si="1434"/>
        <v>13351.968939143298</v>
      </c>
      <c r="P8365" s="25">
        <f t="shared" si="1431"/>
        <v>13351.968939143298</v>
      </c>
      <c r="Q8365" s="25">
        <f t="shared" si="1432"/>
        <v>0</v>
      </c>
      <c r="R8365" s="25">
        <f t="shared" si="1435"/>
        <v>13351.968939143298</v>
      </c>
      <c r="S8365" s="25">
        <f t="shared" si="1436"/>
        <v>0</v>
      </c>
      <c r="T8365" s="25" t="str">
        <f t="shared" si="1437"/>
        <v>drain</v>
      </c>
      <c r="V8365" s="25">
        <f t="shared" si="1440"/>
        <v>0</v>
      </c>
      <c r="W8365" s="25">
        <f t="shared" si="1438"/>
        <v>0</v>
      </c>
      <c r="X8365" s="25">
        <f t="shared" si="1441"/>
        <v>0</v>
      </c>
      <c r="Z8365" s="25">
        <f t="shared" si="1439"/>
        <v>13351.968939143298</v>
      </c>
      <c r="AB8365" s="25">
        <f t="shared" si="1433"/>
        <v>0</v>
      </c>
    </row>
    <row r="8366" x14ac:dyDescent="0.2">
      <c r="I8366" s="24">
        <v>8361</v>
      </c>
      <c r="J8366" s="28">
        <v>0.37665307000000003</v>
      </c>
      <c r="L8366" s="24">
        <v>17589.735959601399</v>
      </c>
      <c r="N8366" s="24">
        <v>8361</v>
      </c>
      <c r="O8366" s="24">
        <f t="shared" si="1434"/>
        <v>13983.840087883113</v>
      </c>
      <c r="P8366" s="24">
        <f t="shared" si="1431"/>
        <v>13983.840087883113</v>
      </c>
      <c r="Q8366" s="24">
        <f t="shared" si="1432"/>
        <v>30132.245600000002</v>
      </c>
      <c r="R8366" s="24">
        <f t="shared" si="1435"/>
        <v>0</v>
      </c>
      <c r="S8366" s="24">
        <f t="shared" si="1436"/>
        <v>16148.405512116889</v>
      </c>
      <c r="T8366" s="24" t="str">
        <f t="shared" si="1437"/>
        <v>charge</v>
      </c>
      <c r="V8366" s="24">
        <f t="shared" si="1440"/>
        <v>4000</v>
      </c>
      <c r="W8366" s="24">
        <f t="shared" si="1438"/>
        <v>4000</v>
      </c>
      <c r="X8366" s="24">
        <f t="shared" si="1441"/>
        <v>0</v>
      </c>
      <c r="Z8366" s="24">
        <f t="shared" si="1439"/>
        <v>0</v>
      </c>
      <c r="AB8366" s="24">
        <f t="shared" si="1433"/>
        <v>12148.405512116889</v>
      </c>
    </row>
    <row r="8367" x14ac:dyDescent="0.2">
      <c r="I8367" s="25">
        <v>8362</v>
      </c>
      <c r="J8367" s="29">
        <v>0.42586370600000001</v>
      </c>
      <c r="L8367" s="25">
        <v>18207.853712439537</v>
      </c>
      <c r="N8367" s="25">
        <v>8362</v>
      </c>
      <c r="O8367" s="25">
        <f t="shared" si="1434"/>
        <v>14475.243701389432</v>
      </c>
      <c r="P8367" s="25">
        <f t="shared" si="1431"/>
        <v>14475.243701389432</v>
      </c>
      <c r="Q8367" s="25">
        <f t="shared" si="1432"/>
        <v>34069.09648</v>
      </c>
      <c r="R8367" s="25">
        <f t="shared" si="1435"/>
        <v>0</v>
      </c>
      <c r="S8367" s="25">
        <f t="shared" si="1436"/>
        <v>19593.85277861057</v>
      </c>
      <c r="T8367" s="25" t="str">
        <f t="shared" si="1437"/>
        <v>charge</v>
      </c>
      <c r="V8367" s="25">
        <f t="shared" si="1440"/>
        <v>0</v>
      </c>
      <c r="W8367" s="25">
        <f t="shared" si="1438"/>
        <v>4000</v>
      </c>
      <c r="X8367" s="25">
        <f t="shared" si="1441"/>
        <v>0</v>
      </c>
      <c r="Z8367" s="25">
        <f t="shared" si="1439"/>
        <v>0</v>
      </c>
      <c r="AB8367" s="25">
        <f t="shared" si="1433"/>
        <v>19593.85277861057</v>
      </c>
    </row>
    <row r="8368" x14ac:dyDescent="0.2">
      <c r="I8368" s="24">
        <v>8363</v>
      </c>
      <c r="J8368" s="28">
        <v>0.35220109000000005</v>
      </c>
      <c r="L8368" s="24">
        <v>18938.994779396056</v>
      </c>
      <c r="N8368" s="24">
        <v>8363</v>
      </c>
      <c r="O8368" s="24">
        <f t="shared" si="1434"/>
        <v>15056.500849619866</v>
      </c>
      <c r="P8368" s="24">
        <f t="shared" si="1431"/>
        <v>15056.500849619866</v>
      </c>
      <c r="Q8368" s="24">
        <f t="shared" si="1432"/>
        <v>28176.087200000005</v>
      </c>
      <c r="R8368" s="24">
        <f t="shared" si="1435"/>
        <v>0</v>
      </c>
      <c r="S8368" s="24">
        <f t="shared" si="1436"/>
        <v>13119.586350380139</v>
      </c>
      <c r="T8368" s="24" t="str">
        <f t="shared" si="1437"/>
        <v>charge</v>
      </c>
      <c r="V8368" s="24">
        <f t="shared" si="1440"/>
        <v>0</v>
      </c>
      <c r="W8368" s="24">
        <f t="shared" si="1438"/>
        <v>4000</v>
      </c>
      <c r="X8368" s="24">
        <f t="shared" si="1441"/>
        <v>0</v>
      </c>
      <c r="Z8368" s="24">
        <f t="shared" si="1439"/>
        <v>0</v>
      </c>
      <c r="AB8368" s="24">
        <f t="shared" si="1433"/>
        <v>13119.586350380139</v>
      </c>
    </row>
    <row r="8369" x14ac:dyDescent="0.2">
      <c r="I8369" s="25">
        <v>8364</v>
      </c>
      <c r="J8369" s="29">
        <v>0.45097344900000003</v>
      </c>
      <c r="L8369" s="25">
        <v>19231.900512337685</v>
      </c>
      <c r="N8369" s="25">
        <v>8364</v>
      </c>
      <c r="O8369" s="25">
        <f t="shared" si="1434"/>
        <v>15289.360907308461</v>
      </c>
      <c r="P8369" s="25">
        <f t="shared" si="1431"/>
        <v>15289.360907308461</v>
      </c>
      <c r="Q8369" s="25">
        <f t="shared" si="1432"/>
        <v>36077.875919999999</v>
      </c>
      <c r="R8369" s="25">
        <f t="shared" si="1435"/>
        <v>0</v>
      </c>
      <c r="S8369" s="25">
        <f t="shared" si="1436"/>
        <v>20788.51501269154</v>
      </c>
      <c r="T8369" s="25" t="str">
        <f t="shared" si="1437"/>
        <v>charge</v>
      </c>
      <c r="V8369" s="25">
        <f t="shared" si="1440"/>
        <v>0</v>
      </c>
      <c r="W8369" s="25">
        <f t="shared" si="1438"/>
        <v>4000</v>
      </c>
      <c r="X8369" s="25">
        <f t="shared" si="1441"/>
        <v>0</v>
      </c>
      <c r="Z8369" s="25">
        <f t="shared" si="1439"/>
        <v>0</v>
      </c>
      <c r="AB8369" s="25">
        <f t="shared" si="1433"/>
        <v>20788.51501269154</v>
      </c>
    </row>
    <row r="8370" x14ac:dyDescent="0.2">
      <c r="I8370" s="24">
        <v>8365</v>
      </c>
      <c r="J8370" s="28">
        <v>0.51851504299999995</v>
      </c>
      <c r="L8370" s="24">
        <v>19135.466003274916</v>
      </c>
      <c r="N8370" s="24">
        <v>8365</v>
      </c>
      <c r="O8370" s="24">
        <f t="shared" si="1434"/>
        <v>15212.695472603558</v>
      </c>
      <c r="P8370" s="24">
        <f t="shared" si="1431"/>
        <v>15212.695472603558</v>
      </c>
      <c r="Q8370" s="24">
        <f t="shared" si="1432"/>
        <v>41481.203439999997</v>
      </c>
      <c r="R8370" s="24">
        <f t="shared" si="1435"/>
        <v>0</v>
      </c>
      <c r="S8370" s="24">
        <f t="shared" si="1436"/>
        <v>26268.507967396439</v>
      </c>
      <c r="T8370" s="24" t="str">
        <f t="shared" si="1437"/>
        <v>charge</v>
      </c>
      <c r="V8370" s="24">
        <f t="shared" si="1440"/>
        <v>0</v>
      </c>
      <c r="W8370" s="24">
        <f t="shared" si="1438"/>
        <v>4000</v>
      </c>
      <c r="X8370" s="24">
        <f t="shared" si="1441"/>
        <v>0</v>
      </c>
      <c r="Z8370" s="24">
        <f t="shared" si="1439"/>
        <v>0</v>
      </c>
      <c r="AB8370" s="24">
        <f t="shared" si="1433"/>
        <v>26268.507967396439</v>
      </c>
    </row>
    <row r="8371" x14ac:dyDescent="0.2">
      <c r="I8371" s="25">
        <v>8366</v>
      </c>
      <c r="J8371" s="29">
        <v>0.47770691100000001</v>
      </c>
      <c r="L8371" s="25">
        <v>19186.523819530008</v>
      </c>
      <c r="N8371" s="25">
        <v>8366</v>
      </c>
      <c r="O8371" s="25">
        <f t="shared" si="1434"/>
        <v>15253.286436526358</v>
      </c>
      <c r="P8371" s="25">
        <f t="shared" si="1431"/>
        <v>15253.286436526358</v>
      </c>
      <c r="Q8371" s="25">
        <f t="shared" si="1432"/>
        <v>38216.552880000003</v>
      </c>
      <c r="R8371" s="25">
        <f t="shared" si="1435"/>
        <v>0</v>
      </c>
      <c r="S8371" s="25">
        <f t="shared" si="1436"/>
        <v>22963.266443473643</v>
      </c>
      <c r="T8371" s="25" t="str">
        <f t="shared" si="1437"/>
        <v>charge</v>
      </c>
      <c r="V8371" s="25">
        <f t="shared" si="1440"/>
        <v>0</v>
      </c>
      <c r="W8371" s="25">
        <f t="shared" si="1438"/>
        <v>4000</v>
      </c>
      <c r="X8371" s="25">
        <f t="shared" si="1441"/>
        <v>0</v>
      </c>
      <c r="Z8371" s="25">
        <f t="shared" si="1439"/>
        <v>0</v>
      </c>
      <c r="AB8371" s="25">
        <f t="shared" si="1433"/>
        <v>22963.266443473643</v>
      </c>
    </row>
    <row r="8372" x14ac:dyDescent="0.2">
      <c r="I8372" s="24">
        <v>8367</v>
      </c>
      <c r="J8372" s="28">
        <v>0.515833757</v>
      </c>
      <c r="L8372" s="24">
        <v>19038.324780225754</v>
      </c>
      <c r="N8372" s="24">
        <v>8367</v>
      </c>
      <c r="O8372" s="24">
        <f t="shared" si="1434"/>
        <v>15135.468200279474</v>
      </c>
      <c r="P8372" s="24">
        <f t="shared" si="1431"/>
        <v>15135.468200279474</v>
      </c>
      <c r="Q8372" s="24">
        <f t="shared" si="1432"/>
        <v>41266.700559999997</v>
      </c>
      <c r="R8372" s="24">
        <f t="shared" si="1435"/>
        <v>0</v>
      </c>
      <c r="S8372" s="24">
        <f t="shared" si="1436"/>
        <v>26131.232359720525</v>
      </c>
      <c r="T8372" s="24" t="str">
        <f t="shared" si="1437"/>
        <v>charge</v>
      </c>
      <c r="V8372" s="24">
        <f t="shared" si="1440"/>
        <v>0</v>
      </c>
      <c r="W8372" s="24">
        <f t="shared" si="1438"/>
        <v>4000</v>
      </c>
      <c r="X8372" s="24">
        <f t="shared" si="1441"/>
        <v>0</v>
      </c>
      <c r="Z8372" s="24">
        <f t="shared" si="1439"/>
        <v>0</v>
      </c>
      <c r="AB8372" s="24">
        <f t="shared" si="1433"/>
        <v>26131.232359720525</v>
      </c>
    </row>
    <row r="8373" x14ac:dyDescent="0.2">
      <c r="I8373" s="25">
        <v>8368</v>
      </c>
      <c r="J8373" s="29">
        <v>0.33898121000000003</v>
      </c>
      <c r="L8373" s="25">
        <v>18825.051415157315</v>
      </c>
      <c r="N8373" s="25">
        <v>8368</v>
      </c>
      <c r="O8373" s="25">
        <f t="shared" si="1434"/>
        <v>14965.915875050066</v>
      </c>
      <c r="P8373" s="25">
        <f t="shared" si="1431"/>
        <v>14965.915875050066</v>
      </c>
      <c r="Q8373" s="25">
        <f t="shared" si="1432"/>
        <v>27118.496800000001</v>
      </c>
      <c r="R8373" s="25">
        <f t="shared" si="1435"/>
        <v>0</v>
      </c>
      <c r="S8373" s="25">
        <f t="shared" si="1436"/>
        <v>12152.580924949934</v>
      </c>
      <c r="T8373" s="25" t="str">
        <f t="shared" si="1437"/>
        <v>charge</v>
      </c>
      <c r="V8373" s="25">
        <f t="shared" si="1440"/>
        <v>0</v>
      </c>
      <c r="W8373" s="25">
        <f t="shared" si="1438"/>
        <v>4000</v>
      </c>
      <c r="X8373" s="25">
        <f t="shared" si="1441"/>
        <v>0</v>
      </c>
      <c r="Z8373" s="25">
        <f t="shared" si="1439"/>
        <v>0</v>
      </c>
      <c r="AB8373" s="25">
        <f t="shared" si="1433"/>
        <v>12152.580924949934</v>
      </c>
    </row>
    <row r="8374" x14ac:dyDescent="0.2">
      <c r="I8374" s="24">
        <v>8369</v>
      </c>
      <c r="J8374" s="28">
        <v>0.107835001</v>
      </c>
      <c r="L8374" s="24">
        <v>18903.996785426138</v>
      </c>
      <c r="N8374" s="24">
        <v>8369</v>
      </c>
      <c r="O8374" s="24">
        <f t="shared" si="1434"/>
        <v>15028.677444413781</v>
      </c>
      <c r="P8374" s="24">
        <f t="shared" si="1431"/>
        <v>15028.677444413781</v>
      </c>
      <c r="Q8374" s="24">
        <f t="shared" si="1432"/>
        <v>8626.8000800000009</v>
      </c>
      <c r="R8374" s="24">
        <f t="shared" si="1435"/>
        <v>6401.87736441378</v>
      </c>
      <c r="S8374" s="24">
        <f t="shared" si="1436"/>
        <v>0</v>
      </c>
      <c r="T8374" s="24" t="str">
        <f t="shared" si="1437"/>
        <v>drain</v>
      </c>
      <c r="V8374" s="24">
        <f t="shared" si="1440"/>
        <v>0</v>
      </c>
      <c r="W8374" s="24">
        <f t="shared" si="1438"/>
        <v>0</v>
      </c>
      <c r="X8374" s="24">
        <f t="shared" si="1441"/>
        <v>4000</v>
      </c>
      <c r="Z8374" s="24">
        <f t="shared" si="1439"/>
        <v>2401.87736441378</v>
      </c>
      <c r="AB8374" s="24">
        <f t="shared" si="1433"/>
        <v>0</v>
      </c>
    </row>
    <row r="8375" x14ac:dyDescent="0.2">
      <c r="I8375" s="25">
        <v>8370</v>
      </c>
      <c r="J8375" s="29">
        <v>0</v>
      </c>
      <c r="L8375" s="25">
        <v>20757.92219543457</v>
      </c>
      <c r="N8375" s="25">
        <v>8370</v>
      </c>
      <c r="O8375" s="25">
        <f t="shared" si="1434"/>
        <v>16502.548145370485</v>
      </c>
      <c r="P8375" s="25">
        <f t="shared" si="1431"/>
        <v>16502.548145370485</v>
      </c>
      <c r="Q8375" s="25">
        <f t="shared" si="1432"/>
        <v>0</v>
      </c>
      <c r="R8375" s="25">
        <f t="shared" si="1435"/>
        <v>16502.548145370485</v>
      </c>
      <c r="S8375" s="25">
        <f t="shared" si="1436"/>
        <v>0</v>
      </c>
      <c r="T8375" s="25" t="str">
        <f t="shared" si="1437"/>
        <v>drain</v>
      </c>
      <c r="V8375" s="25">
        <f t="shared" si="1440"/>
        <v>0</v>
      </c>
      <c r="W8375" s="25">
        <f t="shared" si="1438"/>
        <v>0</v>
      </c>
      <c r="X8375" s="25">
        <f t="shared" si="1441"/>
        <v>0</v>
      </c>
      <c r="Z8375" s="25">
        <f t="shared" si="1439"/>
        <v>16502.548145370485</v>
      </c>
      <c r="AB8375" s="25">
        <f t="shared" si="1433"/>
        <v>0</v>
      </c>
    </row>
    <row r="8376" x14ac:dyDescent="0.2">
      <c r="I8376" s="24">
        <v>8371</v>
      </c>
      <c r="J8376" s="28">
        <v>0</v>
      </c>
      <c r="L8376" s="24">
        <v>21973.953385925292</v>
      </c>
      <c r="N8376" s="24">
        <v>8371</v>
      </c>
      <c r="O8376" s="24">
        <f t="shared" si="1434"/>
        <v>17469.292941810607</v>
      </c>
      <c r="P8376" s="24">
        <f t="shared" si="1431"/>
        <v>17469.292941810607</v>
      </c>
      <c r="Q8376" s="24">
        <f t="shared" si="1432"/>
        <v>0</v>
      </c>
      <c r="R8376" s="24">
        <f t="shared" si="1435"/>
        <v>17469.292941810607</v>
      </c>
      <c r="S8376" s="24">
        <f t="shared" si="1436"/>
        <v>0</v>
      </c>
      <c r="T8376" s="24" t="str">
        <f t="shared" si="1437"/>
        <v>drain</v>
      </c>
      <c r="V8376" s="24">
        <f t="shared" si="1440"/>
        <v>0</v>
      </c>
      <c r="W8376" s="24">
        <f t="shared" si="1438"/>
        <v>0</v>
      </c>
      <c r="X8376" s="24">
        <f t="shared" si="1441"/>
        <v>0</v>
      </c>
      <c r="Z8376" s="24">
        <f t="shared" si="1439"/>
        <v>17469.292941810607</v>
      </c>
      <c r="AB8376" s="24">
        <f t="shared" si="1433"/>
        <v>0</v>
      </c>
    </row>
    <row r="8377" x14ac:dyDescent="0.2">
      <c r="I8377" s="25">
        <v>8372</v>
      </c>
      <c r="J8377" s="29">
        <v>0</v>
      </c>
      <c r="L8377" s="25">
        <v>22054.855835914612</v>
      </c>
      <c r="N8377" s="25">
        <v>8372</v>
      </c>
      <c r="O8377" s="25">
        <f t="shared" si="1434"/>
        <v>17533.610389552116</v>
      </c>
      <c r="P8377" s="25">
        <f t="shared" si="1431"/>
        <v>17533.610389552116</v>
      </c>
      <c r="Q8377" s="25">
        <f t="shared" si="1432"/>
        <v>0</v>
      </c>
      <c r="R8377" s="25">
        <f t="shared" si="1435"/>
        <v>17533.610389552116</v>
      </c>
      <c r="S8377" s="25">
        <f t="shared" si="1436"/>
        <v>0</v>
      </c>
      <c r="T8377" s="25" t="str">
        <f t="shared" si="1437"/>
        <v>drain</v>
      </c>
      <c r="V8377" s="25">
        <f t="shared" si="1440"/>
        <v>0</v>
      </c>
      <c r="W8377" s="25">
        <f t="shared" si="1438"/>
        <v>0</v>
      </c>
      <c r="X8377" s="25">
        <f t="shared" si="1441"/>
        <v>0</v>
      </c>
      <c r="Z8377" s="25">
        <f t="shared" si="1439"/>
        <v>17533.610389552116</v>
      </c>
      <c r="AB8377" s="25">
        <f t="shared" si="1433"/>
        <v>0</v>
      </c>
    </row>
    <row r="8378" x14ac:dyDescent="0.2">
      <c r="I8378" s="24">
        <v>8373</v>
      </c>
      <c r="J8378" s="28">
        <v>0</v>
      </c>
      <c r="L8378" s="24">
        <v>21738.95505633354</v>
      </c>
      <c r="N8378" s="24">
        <v>8373</v>
      </c>
      <c r="O8378" s="24">
        <f t="shared" si="1434"/>
        <v>17282.469269785164</v>
      </c>
      <c r="P8378" s="24">
        <f t="shared" si="1431"/>
        <v>17282.469269785164</v>
      </c>
      <c r="Q8378" s="24">
        <f t="shared" si="1432"/>
        <v>0</v>
      </c>
      <c r="R8378" s="24">
        <f t="shared" si="1435"/>
        <v>17282.469269785164</v>
      </c>
      <c r="S8378" s="24">
        <f t="shared" si="1436"/>
        <v>0</v>
      </c>
      <c r="T8378" s="24" t="str">
        <f t="shared" si="1437"/>
        <v>drain</v>
      </c>
      <c r="V8378" s="24">
        <f t="shared" si="1440"/>
        <v>0</v>
      </c>
      <c r="W8378" s="24">
        <f t="shared" si="1438"/>
        <v>0</v>
      </c>
      <c r="X8378" s="24">
        <f t="shared" si="1441"/>
        <v>0</v>
      </c>
      <c r="Z8378" s="24">
        <f t="shared" si="1439"/>
        <v>17282.469269785164</v>
      </c>
      <c r="AB8378" s="24">
        <f t="shared" si="1433"/>
        <v>0</v>
      </c>
    </row>
    <row r="8379" x14ac:dyDescent="0.2">
      <c r="I8379" s="25">
        <v>8374</v>
      </c>
      <c r="J8379" s="29">
        <v>0</v>
      </c>
      <c r="L8379" s="25">
        <v>20904.223851156232</v>
      </c>
      <c r="N8379" s="25">
        <v>8374</v>
      </c>
      <c r="O8379" s="25">
        <f t="shared" si="1434"/>
        <v>16618.857961669204</v>
      </c>
      <c r="P8379" s="25">
        <f t="shared" si="1431"/>
        <v>16618.857961669204</v>
      </c>
      <c r="Q8379" s="25">
        <f t="shared" si="1432"/>
        <v>0</v>
      </c>
      <c r="R8379" s="25">
        <f t="shared" si="1435"/>
        <v>16618.857961669204</v>
      </c>
      <c r="S8379" s="25">
        <f t="shared" si="1436"/>
        <v>0</v>
      </c>
      <c r="T8379" s="25" t="str">
        <f t="shared" si="1437"/>
        <v>drain</v>
      </c>
      <c r="V8379" s="25">
        <f t="shared" si="1440"/>
        <v>0</v>
      </c>
      <c r="W8379" s="25">
        <f t="shared" si="1438"/>
        <v>0</v>
      </c>
      <c r="X8379" s="25">
        <f t="shared" si="1441"/>
        <v>0</v>
      </c>
      <c r="Z8379" s="25">
        <f t="shared" si="1439"/>
        <v>16618.857961669204</v>
      </c>
      <c r="AB8379" s="25">
        <f t="shared" si="1433"/>
        <v>0</v>
      </c>
    </row>
    <row r="8380" x14ac:dyDescent="0.2">
      <c r="I8380" s="24">
        <v>8375</v>
      </c>
      <c r="J8380" s="28">
        <v>0</v>
      </c>
      <c r="L8380" s="24">
        <v>19447.314312076567</v>
      </c>
      <c r="N8380" s="24">
        <v>8375</v>
      </c>
      <c r="O8380" s="24">
        <f t="shared" si="1434"/>
        <v>15460.614878100872</v>
      </c>
      <c r="P8380" s="24">
        <f t="shared" si="1431"/>
        <v>15460.614878100872</v>
      </c>
      <c r="Q8380" s="24">
        <f t="shared" si="1432"/>
        <v>0</v>
      </c>
      <c r="R8380" s="24">
        <f t="shared" si="1435"/>
        <v>15460.614878100872</v>
      </c>
      <c r="S8380" s="24">
        <f t="shared" si="1436"/>
        <v>0</v>
      </c>
      <c r="T8380" s="24" t="str">
        <f t="shared" si="1437"/>
        <v>drain</v>
      </c>
      <c r="V8380" s="24">
        <f t="shared" si="1440"/>
        <v>0</v>
      </c>
      <c r="W8380" s="24">
        <f t="shared" si="1438"/>
        <v>0</v>
      </c>
      <c r="X8380" s="24">
        <f t="shared" si="1441"/>
        <v>0</v>
      </c>
      <c r="Z8380" s="24">
        <f t="shared" si="1439"/>
        <v>15460.614878100872</v>
      </c>
      <c r="AB8380" s="24">
        <f t="shared" si="1433"/>
        <v>0</v>
      </c>
    </row>
    <row r="8381" x14ac:dyDescent="0.2">
      <c r="I8381" s="25">
        <v>8376</v>
      </c>
      <c r="J8381" s="29">
        <v>0</v>
      </c>
      <c r="L8381" s="25">
        <v>18113.569905042648</v>
      </c>
      <c r="N8381" s="25">
        <v>8376</v>
      </c>
      <c r="O8381" s="25">
        <f t="shared" si="1434"/>
        <v>14400.288074508906</v>
      </c>
      <c r="P8381" s="25">
        <f t="shared" si="1431"/>
        <v>14400.288074508906</v>
      </c>
      <c r="Q8381" s="25">
        <f t="shared" si="1432"/>
        <v>0</v>
      </c>
      <c r="R8381" s="25">
        <f t="shared" si="1435"/>
        <v>14400.288074508906</v>
      </c>
      <c r="S8381" s="25">
        <f t="shared" si="1436"/>
        <v>0</v>
      </c>
      <c r="T8381" s="25" t="str">
        <f t="shared" si="1437"/>
        <v>drain</v>
      </c>
      <c r="V8381" s="25">
        <f t="shared" si="1440"/>
        <v>0</v>
      </c>
      <c r="W8381" s="25">
        <f t="shared" si="1438"/>
        <v>0</v>
      </c>
      <c r="X8381" s="25">
        <f t="shared" si="1441"/>
        <v>0</v>
      </c>
      <c r="Z8381" s="25">
        <f t="shared" si="1439"/>
        <v>14400.288074508906</v>
      </c>
      <c r="AB8381" s="25">
        <f t="shared" si="1433"/>
        <v>0</v>
      </c>
    </row>
    <row r="8382" x14ac:dyDescent="0.2">
      <c r="I8382" s="24">
        <v>8377</v>
      </c>
      <c r="J8382" s="28">
        <v>0</v>
      </c>
      <c r="L8382" s="24">
        <v>16321.930084013939</v>
      </c>
      <c r="N8382" s="24">
        <v>8377</v>
      </c>
      <c r="O8382" s="24">
        <f t="shared" si="1434"/>
        <v>12975.934416791082</v>
      </c>
      <c r="P8382" s="24">
        <f t="shared" si="1431"/>
        <v>12975.934416791082</v>
      </c>
      <c r="Q8382" s="24">
        <f t="shared" si="1432"/>
        <v>0</v>
      </c>
      <c r="R8382" s="24">
        <f t="shared" si="1435"/>
        <v>12975.934416791082</v>
      </c>
      <c r="S8382" s="24">
        <f t="shared" si="1436"/>
        <v>0</v>
      </c>
      <c r="T8382" s="24" t="str">
        <f t="shared" si="1437"/>
        <v>drain</v>
      </c>
      <c r="V8382" s="24">
        <f t="shared" si="1440"/>
        <v>0</v>
      </c>
      <c r="W8382" s="24">
        <f t="shared" si="1438"/>
        <v>0</v>
      </c>
      <c r="X8382" s="24">
        <f t="shared" si="1441"/>
        <v>0</v>
      </c>
      <c r="Z8382" s="24">
        <f t="shared" si="1439"/>
        <v>12975.934416791082</v>
      </c>
      <c r="AB8382" s="24">
        <f t="shared" si="1433"/>
        <v>0</v>
      </c>
    </row>
    <row r="8383" x14ac:dyDescent="0.2">
      <c r="I8383" s="25">
        <v>8378</v>
      </c>
      <c r="J8383" s="29">
        <v>0</v>
      </c>
      <c r="L8383" s="25">
        <v>15464.694164717197</v>
      </c>
      <c r="N8383" s="25">
        <v>8378</v>
      </c>
      <c r="O8383" s="25">
        <f t="shared" si="1434"/>
        <v>12294.431860950172</v>
      </c>
      <c r="P8383" s="25">
        <f t="shared" si="1431"/>
        <v>12294.431860950172</v>
      </c>
      <c r="Q8383" s="25">
        <f t="shared" si="1432"/>
        <v>0</v>
      </c>
      <c r="R8383" s="25">
        <f t="shared" si="1435"/>
        <v>12294.431860950172</v>
      </c>
      <c r="S8383" s="25">
        <f t="shared" si="1436"/>
        <v>0</v>
      </c>
      <c r="T8383" s="25" t="str">
        <f t="shared" si="1437"/>
        <v>drain</v>
      </c>
      <c r="V8383" s="25">
        <f t="shared" si="1440"/>
        <v>0</v>
      </c>
      <c r="W8383" s="25">
        <f t="shared" si="1438"/>
        <v>0</v>
      </c>
      <c r="X8383" s="25">
        <f t="shared" si="1441"/>
        <v>0</v>
      </c>
      <c r="Z8383" s="25">
        <f t="shared" si="1439"/>
        <v>12294.431860950172</v>
      </c>
      <c r="AB8383" s="25">
        <f t="shared" si="1433"/>
        <v>0</v>
      </c>
    </row>
    <row r="8384" x14ac:dyDescent="0.2">
      <c r="I8384" s="24">
        <v>8379</v>
      </c>
      <c r="J8384" s="28">
        <v>0</v>
      </c>
      <c r="L8384" s="24">
        <v>14628.889394450187</v>
      </c>
      <c r="N8384" s="24">
        <v>8379</v>
      </c>
      <c r="O8384" s="24">
        <f t="shared" si="1434"/>
        <v>11629.967068587899</v>
      </c>
      <c r="P8384" s="24">
        <f t="shared" si="1431"/>
        <v>11629.967068587899</v>
      </c>
      <c r="Q8384" s="24">
        <f t="shared" si="1432"/>
        <v>0</v>
      </c>
      <c r="R8384" s="24">
        <f t="shared" si="1435"/>
        <v>11629.967068587899</v>
      </c>
      <c r="S8384" s="24">
        <f t="shared" si="1436"/>
        <v>0</v>
      </c>
      <c r="T8384" s="24" t="str">
        <f t="shared" si="1437"/>
        <v>drain</v>
      </c>
      <c r="V8384" s="24">
        <f t="shared" si="1440"/>
        <v>0</v>
      </c>
      <c r="W8384" s="24">
        <f t="shared" si="1438"/>
        <v>0</v>
      </c>
      <c r="X8384" s="24">
        <f t="shared" si="1441"/>
        <v>0</v>
      </c>
      <c r="Z8384" s="24">
        <f t="shared" si="1439"/>
        <v>11629.967068587899</v>
      </c>
      <c r="AB8384" s="24">
        <f t="shared" si="1433"/>
        <v>0</v>
      </c>
    </row>
    <row r="8385" x14ac:dyDescent="0.2">
      <c r="I8385" s="25">
        <v>8380</v>
      </c>
      <c r="J8385" s="29">
        <v>0</v>
      </c>
      <c r="L8385" s="25">
        <v>14205.017634201049</v>
      </c>
      <c r="N8385" s="25">
        <v>8380</v>
      </c>
      <c r="O8385" s="25">
        <f t="shared" si="1434"/>
        <v>11292.989019189834</v>
      </c>
      <c r="P8385" s="25">
        <f t="shared" si="1431"/>
        <v>11292.989019189834</v>
      </c>
      <c r="Q8385" s="25">
        <f t="shared" si="1432"/>
        <v>0</v>
      </c>
      <c r="R8385" s="25">
        <f t="shared" si="1435"/>
        <v>11292.989019189834</v>
      </c>
      <c r="S8385" s="25">
        <f t="shared" si="1436"/>
        <v>0</v>
      </c>
      <c r="T8385" s="25" t="str">
        <f t="shared" si="1437"/>
        <v>drain</v>
      </c>
      <c r="V8385" s="25">
        <f t="shared" si="1440"/>
        <v>0</v>
      </c>
      <c r="W8385" s="25">
        <f t="shared" si="1438"/>
        <v>0</v>
      </c>
      <c r="X8385" s="25">
        <f t="shared" si="1441"/>
        <v>0</v>
      </c>
      <c r="Z8385" s="25">
        <f t="shared" si="1439"/>
        <v>11292.989019189834</v>
      </c>
      <c r="AB8385" s="25">
        <f t="shared" si="1433"/>
        <v>0</v>
      </c>
    </row>
    <row r="8386" x14ac:dyDescent="0.2">
      <c r="I8386" s="24">
        <v>8381</v>
      </c>
      <c r="J8386" s="28">
        <v>0</v>
      </c>
      <c r="L8386" s="24">
        <v>14244.973325729368</v>
      </c>
      <c r="N8386" s="24">
        <v>8381</v>
      </c>
      <c r="O8386" s="24">
        <f t="shared" si="1434"/>
        <v>11324.753793954849</v>
      </c>
      <c r="P8386" s="24">
        <f t="shared" si="1431"/>
        <v>11324.753793954849</v>
      </c>
      <c r="Q8386" s="24">
        <f t="shared" si="1432"/>
        <v>0</v>
      </c>
      <c r="R8386" s="24">
        <f t="shared" si="1435"/>
        <v>11324.753793954849</v>
      </c>
      <c r="S8386" s="24">
        <f t="shared" si="1436"/>
        <v>0</v>
      </c>
      <c r="T8386" s="24" t="str">
        <f t="shared" si="1437"/>
        <v>drain</v>
      </c>
      <c r="V8386" s="24">
        <f t="shared" si="1440"/>
        <v>0</v>
      </c>
      <c r="W8386" s="24">
        <f t="shared" si="1438"/>
        <v>0</v>
      </c>
      <c r="X8386" s="24">
        <f t="shared" si="1441"/>
        <v>0</v>
      </c>
      <c r="Z8386" s="24">
        <f t="shared" si="1439"/>
        <v>11324.753793954849</v>
      </c>
      <c r="AB8386" s="24">
        <f t="shared" si="1433"/>
        <v>0</v>
      </c>
    </row>
    <row r="8387" x14ac:dyDescent="0.2">
      <c r="I8387" s="25">
        <v>8382</v>
      </c>
      <c r="J8387" s="29">
        <v>0</v>
      </c>
      <c r="L8387" s="25">
        <v>14938.677694749831</v>
      </c>
      <c r="N8387" s="25">
        <v>8382</v>
      </c>
      <c r="O8387" s="25">
        <f t="shared" si="1434"/>
        <v>11876.248767326117</v>
      </c>
      <c r="P8387" s="25">
        <f t="shared" si="1431"/>
        <v>11876.248767326117</v>
      </c>
      <c r="Q8387" s="25">
        <f t="shared" si="1432"/>
        <v>0</v>
      </c>
      <c r="R8387" s="25">
        <f t="shared" si="1435"/>
        <v>11876.248767326117</v>
      </c>
      <c r="S8387" s="25">
        <f t="shared" si="1436"/>
        <v>0</v>
      </c>
      <c r="T8387" s="25" t="str">
        <f t="shared" si="1437"/>
        <v>drain</v>
      </c>
      <c r="V8387" s="25">
        <f t="shared" si="1440"/>
        <v>0</v>
      </c>
      <c r="W8387" s="25">
        <f t="shared" si="1438"/>
        <v>0</v>
      </c>
      <c r="X8387" s="25">
        <f t="shared" si="1441"/>
        <v>0</v>
      </c>
      <c r="Z8387" s="25">
        <f t="shared" si="1439"/>
        <v>11876.248767326117</v>
      </c>
      <c r="AB8387" s="25">
        <f t="shared" si="1433"/>
        <v>0</v>
      </c>
    </row>
    <row r="8388" x14ac:dyDescent="0.2">
      <c r="I8388" s="24">
        <v>8383</v>
      </c>
      <c r="J8388" s="28">
        <v>0</v>
      </c>
      <c r="L8388" s="24">
        <v>15828.869066238402</v>
      </c>
      <c r="N8388" s="24">
        <v>8383</v>
      </c>
      <c r="O8388" s="24">
        <f t="shared" si="1434"/>
        <v>12583.95090765953</v>
      </c>
      <c r="P8388" s="24">
        <f t="shared" si="1431"/>
        <v>12583.95090765953</v>
      </c>
      <c r="Q8388" s="24">
        <f t="shared" si="1432"/>
        <v>0</v>
      </c>
      <c r="R8388" s="24">
        <f t="shared" si="1435"/>
        <v>12583.95090765953</v>
      </c>
      <c r="S8388" s="24">
        <f t="shared" si="1436"/>
        <v>0</v>
      </c>
      <c r="T8388" s="24" t="str">
        <f t="shared" si="1437"/>
        <v>drain</v>
      </c>
      <c r="V8388" s="24">
        <f t="shared" si="1440"/>
        <v>0</v>
      </c>
      <c r="W8388" s="24">
        <f t="shared" si="1438"/>
        <v>0</v>
      </c>
      <c r="X8388" s="24">
        <f t="shared" si="1441"/>
        <v>0</v>
      </c>
      <c r="Z8388" s="24">
        <f t="shared" si="1439"/>
        <v>12583.95090765953</v>
      </c>
      <c r="AB8388" s="24">
        <f t="shared" si="1433"/>
        <v>0</v>
      </c>
    </row>
    <row r="8389" x14ac:dyDescent="0.2">
      <c r="I8389" s="25">
        <v>8384</v>
      </c>
      <c r="J8389" s="29">
        <v>0</v>
      </c>
      <c r="L8389" s="25">
        <v>17769.89889475107</v>
      </c>
      <c r="N8389" s="25">
        <v>8384</v>
      </c>
      <c r="O8389" s="25">
        <f t="shared" si="1434"/>
        <v>14127.0696213271</v>
      </c>
      <c r="P8389" s="25">
        <f t="shared" si="1431"/>
        <v>14127.0696213271</v>
      </c>
      <c r="Q8389" s="25">
        <f t="shared" si="1432"/>
        <v>0</v>
      </c>
      <c r="R8389" s="25">
        <f t="shared" si="1435"/>
        <v>14127.0696213271</v>
      </c>
      <c r="S8389" s="25">
        <f t="shared" si="1436"/>
        <v>0</v>
      </c>
      <c r="T8389" s="25" t="str">
        <f t="shared" si="1437"/>
        <v>drain</v>
      </c>
      <c r="V8389" s="25">
        <f t="shared" si="1440"/>
        <v>0</v>
      </c>
      <c r="W8389" s="25">
        <f t="shared" si="1438"/>
        <v>0</v>
      </c>
      <c r="X8389" s="25">
        <f t="shared" si="1441"/>
        <v>0</v>
      </c>
      <c r="Z8389" s="25">
        <f t="shared" si="1439"/>
        <v>14127.0696213271</v>
      </c>
      <c r="AB8389" s="25">
        <f t="shared" si="1433"/>
        <v>0</v>
      </c>
    </row>
    <row r="8390" x14ac:dyDescent="0.2">
      <c r="I8390" s="24">
        <v>8385</v>
      </c>
      <c r="J8390" s="28">
        <v>0.44876618800000001</v>
      </c>
      <c r="L8390" s="24">
        <v>18400.385231125354</v>
      </c>
      <c r="N8390" s="24">
        <v>8385</v>
      </c>
      <c r="O8390" s="24">
        <f t="shared" si="1434"/>
        <v>14628.306258744657</v>
      </c>
      <c r="P8390" s="24">
        <f t="shared" ref="P8390:P8453" si="1442">O8390-$E$8*$E$9</f>
        <v>14628.306258744657</v>
      </c>
      <c r="Q8390" s="24">
        <f t="shared" ref="Q8390:Q8453" si="1443">J8390*$E$7</f>
        <v>35901.295039999997</v>
      </c>
      <c r="R8390" s="24">
        <f t="shared" si="1435"/>
        <v>0</v>
      </c>
      <c r="S8390" s="24">
        <f t="shared" si="1436"/>
        <v>21272.988781255342</v>
      </c>
      <c r="T8390" s="24" t="str">
        <f t="shared" si="1437"/>
        <v>charge</v>
      </c>
      <c r="V8390" s="24">
        <f t="shared" si="1440"/>
        <v>4000</v>
      </c>
      <c r="W8390" s="24">
        <f t="shared" si="1438"/>
        <v>4000</v>
      </c>
      <c r="X8390" s="24">
        <f t="shared" si="1441"/>
        <v>0</v>
      </c>
      <c r="Z8390" s="24">
        <f t="shared" si="1439"/>
        <v>0</v>
      </c>
      <c r="AB8390" s="24">
        <f t="shared" ref="AB8390:AB8453" si="1444">IF(T8390="charge",(S8390-V8390),0)</f>
        <v>17272.988781255342</v>
      </c>
    </row>
    <row r="8391" x14ac:dyDescent="0.2">
      <c r="I8391" s="25">
        <v>8386</v>
      </c>
      <c r="J8391" s="29">
        <v>0.55693273799999998</v>
      </c>
      <c r="L8391" s="25">
        <v>19520.618536186215</v>
      </c>
      <c r="N8391" s="25">
        <v>8386</v>
      </c>
      <c r="O8391" s="25">
        <f t="shared" ref="O8391:O8454" si="1445">L8391*$O$2</f>
        <v>15518.891736268042</v>
      </c>
      <c r="P8391" s="25">
        <f t="shared" si="1442"/>
        <v>15518.891736268042</v>
      </c>
      <c r="Q8391" s="25">
        <f t="shared" si="1443"/>
        <v>44554.619039999998</v>
      </c>
      <c r="R8391" s="25">
        <f t="shared" ref="R8391:R8454" si="1446">IF(P8391&gt;Q8391,P8391-Q8391,0)</f>
        <v>0</v>
      </c>
      <c r="S8391" s="25">
        <f t="shared" ref="S8391:S8454" si="1447">IF(Q8391&gt;P8391,Q8391-P8391,0)</f>
        <v>29035.727303731954</v>
      </c>
      <c r="T8391" s="25" t="str">
        <f t="shared" ref="T8391:T8454" si="1448">IF(P8391&gt;Q8391,"drain","charge")</f>
        <v>charge</v>
      </c>
      <c r="V8391" s="25">
        <f t="shared" si="1440"/>
        <v>0</v>
      </c>
      <c r="W8391" s="25">
        <f t="shared" ref="W8391:W8454" si="1449">IF(W8390+S8391&gt;$E$11,$E$11,IF(T8391="charge",W8390+(S8391*$E$12),IF((W8390-R8391)&gt;0,W8390-R8391,0)))</f>
        <v>4000</v>
      </c>
      <c r="X8391" s="25">
        <f t="shared" si="1441"/>
        <v>0</v>
      </c>
      <c r="Z8391" s="25">
        <f t="shared" ref="Z8391:Z8454" si="1450">R8391-X8391</f>
        <v>0</v>
      </c>
      <c r="AB8391" s="25">
        <f t="shared" si="1444"/>
        <v>29035.727303731954</v>
      </c>
    </row>
    <row r="8392" x14ac:dyDescent="0.2">
      <c r="I8392" s="24">
        <v>8387</v>
      </c>
      <c r="J8392" s="28">
        <v>0.606990272</v>
      </c>
      <c r="L8392" s="24">
        <v>19421.559480285643</v>
      </c>
      <c r="N8392" s="24">
        <v>8387</v>
      </c>
      <c r="O8392" s="24">
        <f t="shared" si="1445"/>
        <v>15440.139786827087</v>
      </c>
      <c r="P8392" s="24">
        <f t="shared" si="1442"/>
        <v>15440.139786827087</v>
      </c>
      <c r="Q8392" s="24">
        <f t="shared" si="1443"/>
        <v>48559.22176</v>
      </c>
      <c r="R8392" s="24">
        <f t="shared" si="1446"/>
        <v>0</v>
      </c>
      <c r="S8392" s="24">
        <f t="shared" si="1447"/>
        <v>33119.081973172913</v>
      </c>
      <c r="T8392" s="24" t="str">
        <f t="shared" si="1448"/>
        <v>charge</v>
      </c>
      <c r="V8392" s="24">
        <f t="shared" ref="V8392:V8455" si="1451">IF(W8392&gt;=W8391,(W8392-W8391),0)</f>
        <v>0</v>
      </c>
      <c r="W8392" s="24">
        <f t="shared" si="1449"/>
        <v>4000</v>
      </c>
      <c r="X8392" s="24">
        <f t="shared" ref="X8392:X8455" si="1452">IF(T8392="drain",W8391-W8392,0)</f>
        <v>0</v>
      </c>
      <c r="Z8392" s="24">
        <f t="shared" si="1450"/>
        <v>0</v>
      </c>
      <c r="AB8392" s="24">
        <f t="shared" si="1444"/>
        <v>33119.081973172913</v>
      </c>
    </row>
    <row r="8393" x14ac:dyDescent="0.2">
      <c r="I8393" s="25">
        <v>8388</v>
      </c>
      <c r="J8393" s="29">
        <v>0.62625385199999994</v>
      </c>
      <c r="L8393" s="25">
        <v>19688.525344657897</v>
      </c>
      <c r="N8393" s="25">
        <v>8388</v>
      </c>
      <c r="O8393" s="25">
        <f t="shared" si="1445"/>
        <v>15652.377649003029</v>
      </c>
      <c r="P8393" s="25">
        <f t="shared" si="1442"/>
        <v>15652.377649003029</v>
      </c>
      <c r="Q8393" s="25">
        <f t="shared" si="1443"/>
        <v>50100.308159999993</v>
      </c>
      <c r="R8393" s="25">
        <f t="shared" si="1446"/>
        <v>0</v>
      </c>
      <c r="S8393" s="25">
        <f t="shared" si="1447"/>
        <v>34447.930510996965</v>
      </c>
      <c r="T8393" s="25" t="str">
        <f t="shared" si="1448"/>
        <v>charge</v>
      </c>
      <c r="V8393" s="25">
        <f t="shared" si="1451"/>
        <v>0</v>
      </c>
      <c r="W8393" s="25">
        <f t="shared" si="1449"/>
        <v>4000</v>
      </c>
      <c r="X8393" s="25">
        <f t="shared" si="1452"/>
        <v>0</v>
      </c>
      <c r="Z8393" s="25">
        <f t="shared" si="1450"/>
        <v>0</v>
      </c>
      <c r="AB8393" s="25">
        <f t="shared" si="1444"/>
        <v>34447.930510996965</v>
      </c>
    </row>
    <row r="8394" x14ac:dyDescent="0.2">
      <c r="I8394" s="24">
        <v>8389</v>
      </c>
      <c r="J8394" s="28">
        <v>0.64207838300000009</v>
      </c>
      <c r="L8394" s="24">
        <v>19295.867126464844</v>
      </c>
      <c r="N8394" s="24">
        <v>8389</v>
      </c>
      <c r="O8394" s="24">
        <f t="shared" si="1445"/>
        <v>15340.214365539552</v>
      </c>
      <c r="P8394" s="24">
        <f t="shared" si="1442"/>
        <v>15340.214365539552</v>
      </c>
      <c r="Q8394" s="24">
        <f t="shared" si="1443"/>
        <v>51366.27064000001</v>
      </c>
      <c r="R8394" s="24">
        <f t="shared" si="1446"/>
        <v>0</v>
      </c>
      <c r="S8394" s="24">
        <f t="shared" si="1447"/>
        <v>36026.056274460454</v>
      </c>
      <c r="T8394" s="24" t="str">
        <f t="shared" si="1448"/>
        <v>charge</v>
      </c>
      <c r="V8394" s="24">
        <f t="shared" si="1451"/>
        <v>0</v>
      </c>
      <c r="W8394" s="24">
        <f t="shared" si="1449"/>
        <v>4000</v>
      </c>
      <c r="X8394" s="24">
        <f t="shared" si="1452"/>
        <v>0</v>
      </c>
      <c r="Z8394" s="24">
        <f t="shared" si="1450"/>
        <v>0</v>
      </c>
      <c r="AB8394" s="24">
        <f t="shared" si="1444"/>
        <v>36026.056274460454</v>
      </c>
    </row>
    <row r="8395" x14ac:dyDescent="0.2">
      <c r="I8395" s="25">
        <v>8390</v>
      </c>
      <c r="J8395" s="29">
        <v>0.645146314</v>
      </c>
      <c r="L8395" s="25">
        <v>19396.321583461759</v>
      </c>
      <c r="N8395" s="25">
        <v>8390</v>
      </c>
      <c r="O8395" s="25">
        <f t="shared" si="1445"/>
        <v>15420.075658852098</v>
      </c>
      <c r="P8395" s="25">
        <f t="shared" si="1442"/>
        <v>15420.075658852098</v>
      </c>
      <c r="Q8395" s="25">
        <f t="shared" si="1443"/>
        <v>51611.705119999999</v>
      </c>
      <c r="R8395" s="25">
        <f t="shared" si="1446"/>
        <v>0</v>
      </c>
      <c r="S8395" s="25">
        <f t="shared" si="1447"/>
        <v>36191.629461147902</v>
      </c>
      <c r="T8395" s="25" t="str">
        <f t="shared" si="1448"/>
        <v>charge</v>
      </c>
      <c r="V8395" s="25">
        <f t="shared" si="1451"/>
        <v>0</v>
      </c>
      <c r="W8395" s="25">
        <f t="shared" si="1449"/>
        <v>4000</v>
      </c>
      <c r="X8395" s="25">
        <f t="shared" si="1452"/>
        <v>0</v>
      </c>
      <c r="Z8395" s="25">
        <f t="shared" si="1450"/>
        <v>0</v>
      </c>
      <c r="AB8395" s="25">
        <f t="shared" si="1444"/>
        <v>36191.629461147902</v>
      </c>
    </row>
    <row r="8396" x14ac:dyDescent="0.2">
      <c r="I8396" s="24">
        <v>8391</v>
      </c>
      <c r="J8396" s="28">
        <v>0.63438339899999996</v>
      </c>
      <c r="L8396" s="24">
        <v>19672.10101661682</v>
      </c>
      <c r="N8396" s="24">
        <v>8391</v>
      </c>
      <c r="O8396" s="24">
        <f t="shared" si="1445"/>
        <v>15639.320308210372</v>
      </c>
      <c r="P8396" s="24">
        <f t="shared" si="1442"/>
        <v>15639.320308210372</v>
      </c>
      <c r="Q8396" s="24">
        <f t="shared" si="1443"/>
        <v>50750.671919999993</v>
      </c>
      <c r="R8396" s="24">
        <f t="shared" si="1446"/>
        <v>0</v>
      </c>
      <c r="S8396" s="24">
        <f t="shared" si="1447"/>
        <v>35111.351611789622</v>
      </c>
      <c r="T8396" s="24" t="str">
        <f t="shared" si="1448"/>
        <v>charge</v>
      </c>
      <c r="V8396" s="24">
        <f t="shared" si="1451"/>
        <v>0</v>
      </c>
      <c r="W8396" s="24">
        <f t="shared" si="1449"/>
        <v>4000</v>
      </c>
      <c r="X8396" s="24">
        <f t="shared" si="1452"/>
        <v>0</v>
      </c>
      <c r="Z8396" s="24">
        <f t="shared" si="1450"/>
        <v>0</v>
      </c>
      <c r="AB8396" s="24">
        <f t="shared" si="1444"/>
        <v>35111.351611789622</v>
      </c>
    </row>
    <row r="8397" x14ac:dyDescent="0.2">
      <c r="I8397" s="25">
        <v>8392</v>
      </c>
      <c r="J8397" s="29">
        <v>0.50508854000000003</v>
      </c>
      <c r="L8397" s="25">
        <v>19948.229697608946</v>
      </c>
      <c r="N8397" s="25">
        <v>8392</v>
      </c>
      <c r="O8397" s="25">
        <f t="shared" si="1445"/>
        <v>15858.842609599113</v>
      </c>
      <c r="P8397" s="25">
        <f t="shared" si="1442"/>
        <v>15858.842609599113</v>
      </c>
      <c r="Q8397" s="25">
        <f t="shared" si="1443"/>
        <v>40407.083200000001</v>
      </c>
      <c r="R8397" s="25">
        <f t="shared" si="1446"/>
        <v>0</v>
      </c>
      <c r="S8397" s="25">
        <f t="shared" si="1447"/>
        <v>24548.240590400888</v>
      </c>
      <c r="T8397" s="25" t="str">
        <f t="shared" si="1448"/>
        <v>charge</v>
      </c>
      <c r="V8397" s="25">
        <f t="shared" si="1451"/>
        <v>0</v>
      </c>
      <c r="W8397" s="25">
        <f t="shared" si="1449"/>
        <v>4000</v>
      </c>
      <c r="X8397" s="25">
        <f t="shared" si="1452"/>
        <v>0</v>
      </c>
      <c r="Z8397" s="25">
        <f t="shared" si="1450"/>
        <v>0</v>
      </c>
      <c r="AB8397" s="25">
        <f t="shared" si="1444"/>
        <v>24548.240590400888</v>
      </c>
    </row>
    <row r="8398" x14ac:dyDescent="0.2">
      <c r="I8398" s="24">
        <v>8393</v>
      </c>
      <c r="J8398" s="28">
        <v>0.117107975</v>
      </c>
      <c r="L8398" s="24">
        <v>20089.842193114757</v>
      </c>
      <c r="N8398" s="24">
        <v>8393</v>
      </c>
      <c r="O8398" s="24">
        <f t="shared" si="1445"/>
        <v>15971.424543526233</v>
      </c>
      <c r="P8398" s="24">
        <f t="shared" si="1442"/>
        <v>15971.424543526233</v>
      </c>
      <c r="Q8398" s="24">
        <f t="shared" si="1443"/>
        <v>9368.6380000000008</v>
      </c>
      <c r="R8398" s="24">
        <f t="shared" si="1446"/>
        <v>6602.786543526232</v>
      </c>
      <c r="S8398" s="24">
        <f t="shared" si="1447"/>
        <v>0</v>
      </c>
      <c r="T8398" s="24" t="str">
        <f t="shared" si="1448"/>
        <v>drain</v>
      </c>
      <c r="V8398" s="24">
        <f t="shared" si="1451"/>
        <v>0</v>
      </c>
      <c r="W8398" s="24">
        <f t="shared" si="1449"/>
        <v>0</v>
      </c>
      <c r="X8398" s="24">
        <f t="shared" si="1452"/>
        <v>4000</v>
      </c>
      <c r="Z8398" s="24">
        <f t="shared" si="1450"/>
        <v>2602.786543526232</v>
      </c>
      <c r="AB8398" s="24">
        <f t="shared" si="1444"/>
        <v>0</v>
      </c>
    </row>
    <row r="8399" x14ac:dyDescent="0.2">
      <c r="I8399" s="25">
        <v>8394</v>
      </c>
      <c r="J8399" s="29">
        <v>0</v>
      </c>
      <c r="L8399" s="25">
        <v>22153.161437034607</v>
      </c>
      <c r="N8399" s="25">
        <v>8394</v>
      </c>
      <c r="O8399" s="25">
        <f t="shared" si="1445"/>
        <v>17611.763342442515</v>
      </c>
      <c r="P8399" s="25">
        <f t="shared" si="1442"/>
        <v>17611.763342442515</v>
      </c>
      <c r="Q8399" s="25">
        <f t="shared" si="1443"/>
        <v>0</v>
      </c>
      <c r="R8399" s="25">
        <f t="shared" si="1446"/>
        <v>17611.763342442515</v>
      </c>
      <c r="S8399" s="25">
        <f t="shared" si="1447"/>
        <v>0</v>
      </c>
      <c r="T8399" s="25" t="str">
        <f t="shared" si="1448"/>
        <v>drain</v>
      </c>
      <c r="V8399" s="25">
        <f t="shared" si="1451"/>
        <v>0</v>
      </c>
      <c r="W8399" s="25">
        <f t="shared" si="1449"/>
        <v>0</v>
      </c>
      <c r="X8399" s="25">
        <f t="shared" si="1452"/>
        <v>0</v>
      </c>
      <c r="Z8399" s="25">
        <f t="shared" si="1450"/>
        <v>17611.763342442515</v>
      </c>
      <c r="AB8399" s="25">
        <f t="shared" si="1444"/>
        <v>0</v>
      </c>
    </row>
    <row r="8400" x14ac:dyDescent="0.2">
      <c r="I8400" s="24">
        <v>8395</v>
      </c>
      <c r="J8400" s="28">
        <v>0</v>
      </c>
      <c r="L8400" s="24">
        <v>23309.231323337553</v>
      </c>
      <c r="N8400" s="24">
        <v>8395</v>
      </c>
      <c r="O8400" s="24">
        <f t="shared" si="1445"/>
        <v>18530.838902053358</v>
      </c>
      <c r="P8400" s="24">
        <f t="shared" si="1442"/>
        <v>18530.838902053358</v>
      </c>
      <c r="Q8400" s="24">
        <f t="shared" si="1443"/>
        <v>0</v>
      </c>
      <c r="R8400" s="24">
        <f t="shared" si="1446"/>
        <v>18530.838902053358</v>
      </c>
      <c r="S8400" s="24">
        <f t="shared" si="1447"/>
        <v>0</v>
      </c>
      <c r="T8400" s="24" t="str">
        <f t="shared" si="1448"/>
        <v>drain</v>
      </c>
      <c r="V8400" s="24">
        <f t="shared" si="1451"/>
        <v>0</v>
      </c>
      <c r="W8400" s="24">
        <f t="shared" si="1449"/>
        <v>0</v>
      </c>
      <c r="X8400" s="24">
        <f t="shared" si="1452"/>
        <v>0</v>
      </c>
      <c r="Z8400" s="24">
        <f t="shared" si="1450"/>
        <v>18530.838902053358</v>
      </c>
      <c r="AB8400" s="24">
        <f t="shared" si="1444"/>
        <v>0</v>
      </c>
    </row>
    <row r="8401" x14ac:dyDescent="0.2">
      <c r="I8401" s="25">
        <v>8396</v>
      </c>
      <c r="J8401" s="29">
        <v>0</v>
      </c>
      <c r="L8401" s="25">
        <v>23336.482851982117</v>
      </c>
      <c r="N8401" s="25">
        <v>8396</v>
      </c>
      <c r="O8401" s="25">
        <f t="shared" si="1445"/>
        <v>18552.503867325784</v>
      </c>
      <c r="P8401" s="25">
        <f t="shared" si="1442"/>
        <v>18552.503867325784</v>
      </c>
      <c r="Q8401" s="25">
        <f t="shared" si="1443"/>
        <v>0</v>
      </c>
      <c r="R8401" s="25">
        <f t="shared" si="1446"/>
        <v>18552.503867325784</v>
      </c>
      <c r="S8401" s="25">
        <f t="shared" si="1447"/>
        <v>0</v>
      </c>
      <c r="T8401" s="25" t="str">
        <f t="shared" si="1448"/>
        <v>drain</v>
      </c>
      <c r="V8401" s="25">
        <f t="shared" si="1451"/>
        <v>0</v>
      </c>
      <c r="W8401" s="25">
        <f t="shared" si="1449"/>
        <v>0</v>
      </c>
      <c r="X8401" s="25">
        <f t="shared" si="1452"/>
        <v>0</v>
      </c>
      <c r="Z8401" s="25">
        <f t="shared" si="1450"/>
        <v>18552.503867325784</v>
      </c>
      <c r="AB8401" s="25">
        <f t="shared" si="1444"/>
        <v>0</v>
      </c>
    </row>
    <row r="8402" x14ac:dyDescent="0.2">
      <c r="I8402" s="24">
        <v>8397</v>
      </c>
      <c r="J8402" s="28">
        <v>0</v>
      </c>
      <c r="L8402" s="24">
        <v>22773.846654891968</v>
      </c>
      <c r="N8402" s="24">
        <v>8397</v>
      </c>
      <c r="O8402" s="24">
        <f t="shared" si="1445"/>
        <v>18105.208090639117</v>
      </c>
      <c r="P8402" s="24">
        <f t="shared" si="1442"/>
        <v>18105.208090639117</v>
      </c>
      <c r="Q8402" s="24">
        <f t="shared" si="1443"/>
        <v>0</v>
      </c>
      <c r="R8402" s="24">
        <f t="shared" si="1446"/>
        <v>18105.208090639117</v>
      </c>
      <c r="S8402" s="24">
        <f t="shared" si="1447"/>
        <v>0</v>
      </c>
      <c r="T8402" s="24" t="str">
        <f t="shared" si="1448"/>
        <v>drain</v>
      </c>
      <c r="V8402" s="24">
        <f t="shared" si="1451"/>
        <v>0</v>
      </c>
      <c r="W8402" s="24">
        <f t="shared" si="1449"/>
        <v>0</v>
      </c>
      <c r="X8402" s="24">
        <f t="shared" si="1452"/>
        <v>0</v>
      </c>
      <c r="Z8402" s="24">
        <f t="shared" si="1450"/>
        <v>18105.208090639117</v>
      </c>
      <c r="AB8402" s="24">
        <f t="shared" si="1444"/>
        <v>0</v>
      </c>
    </row>
    <row r="8403" x14ac:dyDescent="0.2">
      <c r="I8403" s="25">
        <v>8398</v>
      </c>
      <c r="J8403" s="29">
        <v>0</v>
      </c>
      <c r="L8403" s="25">
        <v>21666.015104103088</v>
      </c>
      <c r="N8403" s="25">
        <v>8398</v>
      </c>
      <c r="O8403" s="25">
        <f t="shared" si="1445"/>
        <v>17224.482007761955</v>
      </c>
      <c r="P8403" s="25">
        <f t="shared" si="1442"/>
        <v>17224.482007761955</v>
      </c>
      <c r="Q8403" s="25">
        <f t="shared" si="1443"/>
        <v>0</v>
      </c>
      <c r="R8403" s="25">
        <f t="shared" si="1446"/>
        <v>17224.482007761955</v>
      </c>
      <c r="S8403" s="25">
        <f t="shared" si="1447"/>
        <v>0</v>
      </c>
      <c r="T8403" s="25" t="str">
        <f t="shared" si="1448"/>
        <v>drain</v>
      </c>
      <c r="V8403" s="25">
        <f t="shared" si="1451"/>
        <v>0</v>
      </c>
      <c r="W8403" s="25">
        <f t="shared" si="1449"/>
        <v>0</v>
      </c>
      <c r="X8403" s="25">
        <f t="shared" si="1452"/>
        <v>0</v>
      </c>
      <c r="Z8403" s="25">
        <f t="shared" si="1450"/>
        <v>17224.482007761955</v>
      </c>
      <c r="AB8403" s="25">
        <f t="shared" si="1444"/>
        <v>0</v>
      </c>
    </row>
    <row r="8404" x14ac:dyDescent="0.2">
      <c r="I8404" s="24">
        <v>8399</v>
      </c>
      <c r="J8404" s="28">
        <v>0</v>
      </c>
      <c r="L8404" s="24">
        <v>20240.102624988554</v>
      </c>
      <c r="N8404" s="24">
        <v>8399</v>
      </c>
      <c r="O8404" s="24">
        <f t="shared" si="1445"/>
        <v>16090.881586865902</v>
      </c>
      <c r="P8404" s="24">
        <f t="shared" si="1442"/>
        <v>16090.881586865902</v>
      </c>
      <c r="Q8404" s="24">
        <f t="shared" si="1443"/>
        <v>0</v>
      </c>
      <c r="R8404" s="24">
        <f t="shared" si="1446"/>
        <v>16090.881586865902</v>
      </c>
      <c r="S8404" s="24">
        <f t="shared" si="1447"/>
        <v>0</v>
      </c>
      <c r="T8404" s="24" t="str">
        <f t="shared" si="1448"/>
        <v>drain</v>
      </c>
      <c r="V8404" s="24">
        <f t="shared" si="1451"/>
        <v>0</v>
      </c>
      <c r="W8404" s="24">
        <f t="shared" si="1449"/>
        <v>0</v>
      </c>
      <c r="X8404" s="24">
        <f t="shared" si="1452"/>
        <v>0</v>
      </c>
      <c r="Z8404" s="24">
        <f t="shared" si="1450"/>
        <v>16090.881586865902</v>
      </c>
      <c r="AB8404" s="24">
        <f t="shared" si="1444"/>
        <v>0</v>
      </c>
    </row>
    <row r="8405" x14ac:dyDescent="0.2">
      <c r="I8405" s="25">
        <v>8400</v>
      </c>
      <c r="J8405" s="29">
        <v>0</v>
      </c>
      <c r="L8405" s="25">
        <v>18967.566930282115</v>
      </c>
      <c r="N8405" s="25">
        <v>8400</v>
      </c>
      <c r="O8405" s="25">
        <f t="shared" si="1445"/>
        <v>15079.215709574282</v>
      </c>
      <c r="P8405" s="25">
        <f t="shared" si="1442"/>
        <v>15079.215709574282</v>
      </c>
      <c r="Q8405" s="25">
        <f t="shared" si="1443"/>
        <v>0</v>
      </c>
      <c r="R8405" s="25">
        <f t="shared" si="1446"/>
        <v>15079.215709574282</v>
      </c>
      <c r="S8405" s="25">
        <f t="shared" si="1447"/>
        <v>0</v>
      </c>
      <c r="T8405" s="25" t="str">
        <f t="shared" si="1448"/>
        <v>drain</v>
      </c>
      <c r="V8405" s="25">
        <f t="shared" si="1451"/>
        <v>0</v>
      </c>
      <c r="W8405" s="25">
        <f t="shared" si="1449"/>
        <v>0</v>
      </c>
      <c r="X8405" s="25">
        <f t="shared" si="1452"/>
        <v>0</v>
      </c>
      <c r="Z8405" s="25">
        <f t="shared" si="1450"/>
        <v>15079.215709574282</v>
      </c>
      <c r="AB8405" s="25">
        <f t="shared" si="1444"/>
        <v>0</v>
      </c>
    </row>
    <row r="8406" x14ac:dyDescent="0.2">
      <c r="I8406" s="24">
        <v>8401</v>
      </c>
      <c r="J8406" s="28">
        <v>0</v>
      </c>
      <c r="L8406" s="24">
        <v>17163.866312122344</v>
      </c>
      <c r="N8406" s="24">
        <v>8401</v>
      </c>
      <c r="O8406" s="24">
        <f t="shared" si="1445"/>
        <v>13645.273718137263</v>
      </c>
      <c r="P8406" s="24">
        <f t="shared" si="1442"/>
        <v>13645.273718137263</v>
      </c>
      <c r="Q8406" s="24">
        <f t="shared" si="1443"/>
        <v>0</v>
      </c>
      <c r="R8406" s="24">
        <f t="shared" si="1446"/>
        <v>13645.273718137263</v>
      </c>
      <c r="S8406" s="24">
        <f t="shared" si="1447"/>
        <v>0</v>
      </c>
      <c r="T8406" s="24" t="str">
        <f t="shared" si="1448"/>
        <v>drain</v>
      </c>
      <c r="V8406" s="24">
        <f t="shared" si="1451"/>
        <v>0</v>
      </c>
      <c r="W8406" s="24">
        <f t="shared" si="1449"/>
        <v>0</v>
      </c>
      <c r="X8406" s="24">
        <f t="shared" si="1452"/>
        <v>0</v>
      </c>
      <c r="Z8406" s="24">
        <f t="shared" si="1450"/>
        <v>13645.273718137263</v>
      </c>
      <c r="AB8406" s="24">
        <f t="shared" si="1444"/>
        <v>0</v>
      </c>
    </row>
    <row r="8407" x14ac:dyDescent="0.2">
      <c r="I8407" s="25">
        <v>8402</v>
      </c>
      <c r="J8407" s="29">
        <v>0</v>
      </c>
      <c r="L8407" s="25">
        <v>15607.435979819296</v>
      </c>
      <c r="N8407" s="25">
        <v>8402</v>
      </c>
      <c r="O8407" s="25">
        <f t="shared" si="1445"/>
        <v>12407.911603956341</v>
      </c>
      <c r="P8407" s="25">
        <f t="shared" si="1442"/>
        <v>12407.911603956341</v>
      </c>
      <c r="Q8407" s="25">
        <f t="shared" si="1443"/>
        <v>0</v>
      </c>
      <c r="R8407" s="25">
        <f t="shared" si="1446"/>
        <v>12407.911603956341</v>
      </c>
      <c r="S8407" s="25">
        <f t="shared" si="1447"/>
        <v>0</v>
      </c>
      <c r="T8407" s="25" t="str">
        <f t="shared" si="1448"/>
        <v>drain</v>
      </c>
      <c r="V8407" s="25">
        <f t="shared" si="1451"/>
        <v>0</v>
      </c>
      <c r="W8407" s="25">
        <f t="shared" si="1449"/>
        <v>0</v>
      </c>
      <c r="X8407" s="25">
        <f t="shared" si="1452"/>
        <v>0</v>
      </c>
      <c r="Z8407" s="25">
        <f t="shared" si="1450"/>
        <v>12407.911603956341</v>
      </c>
      <c r="AB8407" s="25">
        <f t="shared" si="1444"/>
        <v>0</v>
      </c>
    </row>
    <row r="8408" x14ac:dyDescent="0.2">
      <c r="I8408" s="24">
        <v>8403</v>
      </c>
      <c r="J8408" s="28">
        <v>0</v>
      </c>
      <c r="L8408" s="24">
        <v>15194.663513648509</v>
      </c>
      <c r="N8408" s="24">
        <v>8403</v>
      </c>
      <c r="O8408" s="24">
        <f t="shared" si="1445"/>
        <v>12079.757493350566</v>
      </c>
      <c r="P8408" s="24">
        <f t="shared" si="1442"/>
        <v>12079.757493350566</v>
      </c>
      <c r="Q8408" s="24">
        <f t="shared" si="1443"/>
        <v>0</v>
      </c>
      <c r="R8408" s="24">
        <f t="shared" si="1446"/>
        <v>12079.757493350566</v>
      </c>
      <c r="S8408" s="24">
        <f t="shared" si="1447"/>
        <v>0</v>
      </c>
      <c r="T8408" s="24" t="str">
        <f t="shared" si="1448"/>
        <v>drain</v>
      </c>
      <c r="V8408" s="24">
        <f t="shared" si="1451"/>
        <v>0</v>
      </c>
      <c r="W8408" s="24">
        <f t="shared" si="1449"/>
        <v>0</v>
      </c>
      <c r="X8408" s="24">
        <f t="shared" si="1452"/>
        <v>0</v>
      </c>
      <c r="Z8408" s="24">
        <f t="shared" si="1450"/>
        <v>12079.757493350566</v>
      </c>
      <c r="AB8408" s="24">
        <f t="shared" si="1444"/>
        <v>0</v>
      </c>
    </row>
    <row r="8409" x14ac:dyDescent="0.2">
      <c r="I8409" s="25">
        <v>8404</v>
      </c>
      <c r="J8409" s="29">
        <v>0</v>
      </c>
      <c r="L8409" s="25">
        <v>14630.109643554686</v>
      </c>
      <c r="N8409" s="25">
        <v>8404</v>
      </c>
      <c r="O8409" s="25">
        <f t="shared" si="1445"/>
        <v>11630.937166625976</v>
      </c>
      <c r="P8409" s="25">
        <f t="shared" si="1442"/>
        <v>11630.937166625976</v>
      </c>
      <c r="Q8409" s="25">
        <f t="shared" si="1443"/>
        <v>0</v>
      </c>
      <c r="R8409" s="25">
        <f t="shared" si="1446"/>
        <v>11630.937166625976</v>
      </c>
      <c r="S8409" s="25">
        <f t="shared" si="1447"/>
        <v>0</v>
      </c>
      <c r="T8409" s="25" t="str">
        <f t="shared" si="1448"/>
        <v>drain</v>
      </c>
      <c r="V8409" s="25">
        <f t="shared" si="1451"/>
        <v>0</v>
      </c>
      <c r="W8409" s="25">
        <f t="shared" si="1449"/>
        <v>0</v>
      </c>
      <c r="X8409" s="25">
        <f t="shared" si="1452"/>
        <v>0</v>
      </c>
      <c r="Z8409" s="25">
        <f t="shared" si="1450"/>
        <v>11630.937166625976</v>
      </c>
      <c r="AB8409" s="25">
        <f t="shared" si="1444"/>
        <v>0</v>
      </c>
    </row>
    <row r="8410" x14ac:dyDescent="0.2">
      <c r="I8410" s="24">
        <v>8405</v>
      </c>
      <c r="J8410" s="28">
        <v>0</v>
      </c>
      <c r="L8410" s="24">
        <v>14481.845500707625</v>
      </c>
      <c r="N8410" s="24">
        <v>8405</v>
      </c>
      <c r="O8410" s="24">
        <f t="shared" si="1445"/>
        <v>11513.067173062562</v>
      </c>
      <c r="P8410" s="24">
        <f t="shared" si="1442"/>
        <v>11513.067173062562</v>
      </c>
      <c r="Q8410" s="24">
        <f t="shared" si="1443"/>
        <v>0</v>
      </c>
      <c r="R8410" s="24">
        <f t="shared" si="1446"/>
        <v>11513.067173062562</v>
      </c>
      <c r="S8410" s="24">
        <f t="shared" si="1447"/>
        <v>0</v>
      </c>
      <c r="T8410" s="24" t="str">
        <f t="shared" si="1448"/>
        <v>drain</v>
      </c>
      <c r="V8410" s="24">
        <f t="shared" si="1451"/>
        <v>0</v>
      </c>
      <c r="W8410" s="24">
        <f t="shared" si="1449"/>
        <v>0</v>
      </c>
      <c r="X8410" s="24">
        <f t="shared" si="1452"/>
        <v>0</v>
      </c>
      <c r="Z8410" s="24">
        <f t="shared" si="1450"/>
        <v>11513.067173062562</v>
      </c>
      <c r="AB8410" s="24">
        <f t="shared" si="1444"/>
        <v>0</v>
      </c>
    </row>
    <row r="8411" x14ac:dyDescent="0.2">
      <c r="I8411" s="25">
        <v>8406</v>
      </c>
      <c r="J8411" s="29">
        <v>0</v>
      </c>
      <c r="L8411" s="25">
        <v>15051.952533531188</v>
      </c>
      <c r="N8411" s="25">
        <v>8406</v>
      </c>
      <c r="O8411" s="25">
        <f t="shared" si="1445"/>
        <v>11966.302264157295</v>
      </c>
      <c r="P8411" s="25">
        <f t="shared" si="1442"/>
        <v>11966.302264157295</v>
      </c>
      <c r="Q8411" s="25">
        <f t="shared" si="1443"/>
        <v>0</v>
      </c>
      <c r="R8411" s="25">
        <f t="shared" si="1446"/>
        <v>11966.302264157295</v>
      </c>
      <c r="S8411" s="25">
        <f t="shared" si="1447"/>
        <v>0</v>
      </c>
      <c r="T8411" s="25" t="str">
        <f t="shared" si="1448"/>
        <v>drain</v>
      </c>
      <c r="V8411" s="25">
        <f t="shared" si="1451"/>
        <v>0</v>
      </c>
      <c r="W8411" s="25">
        <f t="shared" si="1449"/>
        <v>0</v>
      </c>
      <c r="X8411" s="25">
        <f t="shared" si="1452"/>
        <v>0</v>
      </c>
      <c r="Z8411" s="25">
        <f t="shared" si="1450"/>
        <v>11966.302264157295</v>
      </c>
      <c r="AB8411" s="25">
        <f t="shared" si="1444"/>
        <v>0</v>
      </c>
    </row>
    <row r="8412" x14ac:dyDescent="0.2">
      <c r="I8412" s="24">
        <v>8407</v>
      </c>
      <c r="J8412" s="28">
        <v>0</v>
      </c>
      <c r="L8412" s="24">
        <v>15927.959935951232</v>
      </c>
      <c r="N8412" s="24">
        <v>8407</v>
      </c>
      <c r="O8412" s="24">
        <f t="shared" si="1445"/>
        <v>12662.728149081231</v>
      </c>
      <c r="P8412" s="24">
        <f t="shared" si="1442"/>
        <v>12662.728149081231</v>
      </c>
      <c r="Q8412" s="24">
        <f t="shared" si="1443"/>
        <v>0</v>
      </c>
      <c r="R8412" s="24">
        <f t="shared" si="1446"/>
        <v>12662.728149081231</v>
      </c>
      <c r="S8412" s="24">
        <f t="shared" si="1447"/>
        <v>0</v>
      </c>
      <c r="T8412" s="24" t="str">
        <f t="shared" si="1448"/>
        <v>drain</v>
      </c>
      <c r="V8412" s="24">
        <f t="shared" si="1451"/>
        <v>0</v>
      </c>
      <c r="W8412" s="24">
        <f t="shared" si="1449"/>
        <v>0</v>
      </c>
      <c r="X8412" s="24">
        <f t="shared" si="1452"/>
        <v>0</v>
      </c>
      <c r="Z8412" s="24">
        <f t="shared" si="1450"/>
        <v>12662.728149081231</v>
      </c>
      <c r="AB8412" s="24">
        <f t="shared" si="1444"/>
        <v>0</v>
      </c>
    </row>
    <row r="8413" x14ac:dyDescent="0.2">
      <c r="I8413" s="25">
        <v>8408</v>
      </c>
      <c r="J8413" s="29">
        <v>0</v>
      </c>
      <c r="L8413" s="25">
        <v>16982.252700638768</v>
      </c>
      <c r="N8413" s="25">
        <v>8408</v>
      </c>
      <c r="O8413" s="25">
        <f t="shared" si="1445"/>
        <v>13500.890897007821</v>
      </c>
      <c r="P8413" s="25">
        <f t="shared" si="1442"/>
        <v>13500.890897007821</v>
      </c>
      <c r="Q8413" s="25">
        <f t="shared" si="1443"/>
        <v>0</v>
      </c>
      <c r="R8413" s="25">
        <f t="shared" si="1446"/>
        <v>13500.890897007821</v>
      </c>
      <c r="S8413" s="25">
        <f t="shared" si="1447"/>
        <v>0</v>
      </c>
      <c r="T8413" s="25" t="str">
        <f t="shared" si="1448"/>
        <v>drain</v>
      </c>
      <c r="V8413" s="25">
        <f t="shared" si="1451"/>
        <v>0</v>
      </c>
      <c r="W8413" s="25">
        <f t="shared" si="1449"/>
        <v>0</v>
      </c>
      <c r="X8413" s="25">
        <f t="shared" si="1452"/>
        <v>0</v>
      </c>
      <c r="Z8413" s="25">
        <f t="shared" si="1450"/>
        <v>13500.890897007821</v>
      </c>
      <c r="AB8413" s="25">
        <f t="shared" si="1444"/>
        <v>0</v>
      </c>
    </row>
    <row r="8414" x14ac:dyDescent="0.2">
      <c r="I8414" s="24">
        <v>8409</v>
      </c>
      <c r="J8414" s="28">
        <v>0.31058071600000003</v>
      </c>
      <c r="L8414" s="24">
        <v>18443.114011359212</v>
      </c>
      <c r="N8414" s="24">
        <v>8409</v>
      </c>
      <c r="O8414" s="24">
        <f t="shared" si="1445"/>
        <v>14662.275639030575</v>
      </c>
      <c r="P8414" s="24">
        <f t="shared" si="1442"/>
        <v>14662.275639030575</v>
      </c>
      <c r="Q8414" s="24">
        <f t="shared" si="1443"/>
        <v>24846.457280000002</v>
      </c>
      <c r="R8414" s="24">
        <f t="shared" si="1446"/>
        <v>0</v>
      </c>
      <c r="S8414" s="24">
        <f t="shared" si="1447"/>
        <v>10184.181640969427</v>
      </c>
      <c r="T8414" s="24" t="str">
        <f t="shared" si="1448"/>
        <v>charge</v>
      </c>
      <c r="V8414" s="24">
        <f t="shared" si="1451"/>
        <v>4000</v>
      </c>
      <c r="W8414" s="24">
        <f t="shared" si="1449"/>
        <v>4000</v>
      </c>
      <c r="X8414" s="24">
        <f t="shared" si="1452"/>
        <v>0</v>
      </c>
      <c r="Z8414" s="24">
        <f t="shared" si="1450"/>
        <v>0</v>
      </c>
      <c r="AB8414" s="24">
        <f t="shared" si="1444"/>
        <v>6184.1816409694275</v>
      </c>
    </row>
    <row r="8415" x14ac:dyDescent="0.2">
      <c r="I8415" s="25">
        <v>8410</v>
      </c>
      <c r="J8415" s="29">
        <v>0.47647813099999997</v>
      </c>
      <c r="L8415" s="25">
        <v>19579.795535254478</v>
      </c>
      <c r="N8415" s="25">
        <v>8410</v>
      </c>
      <c r="O8415" s="25">
        <f t="shared" si="1445"/>
        <v>15565.93745052731</v>
      </c>
      <c r="P8415" s="25">
        <f t="shared" si="1442"/>
        <v>15565.93745052731</v>
      </c>
      <c r="Q8415" s="25">
        <f t="shared" si="1443"/>
        <v>38118.250479999995</v>
      </c>
      <c r="R8415" s="25">
        <f t="shared" si="1446"/>
        <v>0</v>
      </c>
      <c r="S8415" s="25">
        <f t="shared" si="1447"/>
        <v>22552.313029472687</v>
      </c>
      <c r="T8415" s="25" t="str">
        <f t="shared" si="1448"/>
        <v>charge</v>
      </c>
      <c r="V8415" s="25">
        <f t="shared" si="1451"/>
        <v>0</v>
      </c>
      <c r="W8415" s="25">
        <f t="shared" si="1449"/>
        <v>4000</v>
      </c>
      <c r="X8415" s="25">
        <f t="shared" si="1452"/>
        <v>0</v>
      </c>
      <c r="Z8415" s="25">
        <f t="shared" si="1450"/>
        <v>0</v>
      </c>
      <c r="AB8415" s="25">
        <f t="shared" si="1444"/>
        <v>22552.313029472687</v>
      </c>
    </row>
    <row r="8416" x14ac:dyDescent="0.2">
      <c r="I8416" s="24">
        <v>8411</v>
      </c>
      <c r="J8416" s="28">
        <v>0.560885101</v>
      </c>
      <c r="L8416" s="24">
        <v>20057.16217420101</v>
      </c>
      <c r="N8416" s="24">
        <v>8411</v>
      </c>
      <c r="O8416" s="24">
        <f t="shared" si="1445"/>
        <v>15945.443928489804</v>
      </c>
      <c r="P8416" s="24">
        <f t="shared" si="1442"/>
        <v>15945.443928489804</v>
      </c>
      <c r="Q8416" s="24">
        <f t="shared" si="1443"/>
        <v>44870.808080000003</v>
      </c>
      <c r="R8416" s="24">
        <f t="shared" si="1446"/>
        <v>0</v>
      </c>
      <c r="S8416" s="24">
        <f t="shared" si="1447"/>
        <v>28925.364151510199</v>
      </c>
      <c r="T8416" s="24" t="str">
        <f t="shared" si="1448"/>
        <v>charge</v>
      </c>
      <c r="V8416" s="24">
        <f t="shared" si="1451"/>
        <v>0</v>
      </c>
      <c r="W8416" s="24">
        <f t="shared" si="1449"/>
        <v>4000</v>
      </c>
      <c r="X8416" s="24">
        <f t="shared" si="1452"/>
        <v>0</v>
      </c>
      <c r="Z8416" s="24">
        <f t="shared" si="1450"/>
        <v>0</v>
      </c>
      <c r="AB8416" s="24">
        <f t="shared" si="1444"/>
        <v>28925.364151510199</v>
      </c>
    </row>
    <row r="8417" x14ac:dyDescent="0.2">
      <c r="I8417" s="25">
        <v>8412</v>
      </c>
      <c r="J8417" s="29">
        <v>0.56777652499999998</v>
      </c>
      <c r="L8417" s="25">
        <v>20259.904384350775</v>
      </c>
      <c r="N8417" s="25">
        <v>8412</v>
      </c>
      <c r="O8417" s="25">
        <f t="shared" si="1445"/>
        <v>16106.623985558866</v>
      </c>
      <c r="P8417" s="25">
        <f t="shared" si="1442"/>
        <v>16106.623985558866</v>
      </c>
      <c r="Q8417" s="25">
        <f t="shared" si="1443"/>
        <v>45422.121999999996</v>
      </c>
      <c r="R8417" s="25">
        <f t="shared" si="1446"/>
        <v>0</v>
      </c>
      <c r="S8417" s="25">
        <f t="shared" si="1447"/>
        <v>29315.498014441131</v>
      </c>
      <c r="T8417" s="25" t="str">
        <f t="shared" si="1448"/>
        <v>charge</v>
      </c>
      <c r="V8417" s="25">
        <f t="shared" si="1451"/>
        <v>0</v>
      </c>
      <c r="W8417" s="25">
        <f t="shared" si="1449"/>
        <v>4000</v>
      </c>
      <c r="X8417" s="25">
        <f t="shared" si="1452"/>
        <v>0</v>
      </c>
      <c r="Z8417" s="25">
        <f t="shared" si="1450"/>
        <v>0</v>
      </c>
      <c r="AB8417" s="25">
        <f t="shared" si="1444"/>
        <v>29315.498014441131</v>
      </c>
    </row>
    <row r="8418" x14ac:dyDescent="0.2">
      <c r="I8418" s="24">
        <v>8413</v>
      </c>
      <c r="J8418" s="28">
        <v>0.539749072</v>
      </c>
      <c r="L8418" s="24">
        <v>21105.741925406455</v>
      </c>
      <c r="N8418" s="24">
        <v>8413</v>
      </c>
      <c r="O8418" s="24">
        <f t="shared" si="1445"/>
        <v>16779.064830698131</v>
      </c>
      <c r="P8418" s="24">
        <f t="shared" si="1442"/>
        <v>16779.064830698131</v>
      </c>
      <c r="Q8418" s="24">
        <f t="shared" si="1443"/>
        <v>43179.925759999998</v>
      </c>
      <c r="R8418" s="24">
        <f t="shared" si="1446"/>
        <v>0</v>
      </c>
      <c r="S8418" s="24">
        <f t="shared" si="1447"/>
        <v>26400.860929301867</v>
      </c>
      <c r="T8418" s="24" t="str">
        <f t="shared" si="1448"/>
        <v>charge</v>
      </c>
      <c r="V8418" s="24">
        <f t="shared" si="1451"/>
        <v>0</v>
      </c>
      <c r="W8418" s="24">
        <f t="shared" si="1449"/>
        <v>4000</v>
      </c>
      <c r="X8418" s="24">
        <f t="shared" si="1452"/>
        <v>0</v>
      </c>
      <c r="Z8418" s="24">
        <f t="shared" si="1450"/>
        <v>0</v>
      </c>
      <c r="AB8418" s="24">
        <f t="shared" si="1444"/>
        <v>26400.860929301867</v>
      </c>
    </row>
    <row r="8419" x14ac:dyDescent="0.2">
      <c r="I8419" s="25">
        <v>8414</v>
      </c>
      <c r="J8419" s="29">
        <v>0.38643358100000003</v>
      </c>
      <c r="L8419" s="25">
        <v>22526.978457927704</v>
      </c>
      <c r="N8419" s="25">
        <v>8414</v>
      </c>
      <c r="O8419" s="25">
        <f t="shared" si="1445"/>
        <v>17908.947874052526</v>
      </c>
      <c r="P8419" s="25">
        <f t="shared" si="1442"/>
        <v>17908.947874052526</v>
      </c>
      <c r="Q8419" s="25">
        <f t="shared" si="1443"/>
        <v>30914.68648</v>
      </c>
      <c r="R8419" s="25">
        <f t="shared" si="1446"/>
        <v>0</v>
      </c>
      <c r="S8419" s="25">
        <f t="shared" si="1447"/>
        <v>13005.738605947474</v>
      </c>
      <c r="T8419" s="25" t="str">
        <f t="shared" si="1448"/>
        <v>charge</v>
      </c>
      <c r="V8419" s="25">
        <f t="shared" si="1451"/>
        <v>0</v>
      </c>
      <c r="W8419" s="25">
        <f t="shared" si="1449"/>
        <v>4000</v>
      </c>
      <c r="X8419" s="25">
        <f t="shared" si="1452"/>
        <v>0</v>
      </c>
      <c r="Z8419" s="25">
        <f t="shared" si="1450"/>
        <v>0</v>
      </c>
      <c r="AB8419" s="25">
        <f t="shared" si="1444"/>
        <v>13005.738605947474</v>
      </c>
    </row>
    <row r="8420" x14ac:dyDescent="0.2">
      <c r="I8420" s="24">
        <v>8415</v>
      </c>
      <c r="J8420" s="28">
        <v>0.17686908900000001</v>
      </c>
      <c r="L8420" s="24">
        <v>23239.988325166702</v>
      </c>
      <c r="N8420" s="24">
        <v>8415</v>
      </c>
      <c r="O8420" s="24">
        <f t="shared" si="1445"/>
        <v>18475.790718507527</v>
      </c>
      <c r="P8420" s="24">
        <f t="shared" si="1442"/>
        <v>18475.790718507527</v>
      </c>
      <c r="Q8420" s="24">
        <f t="shared" si="1443"/>
        <v>14149.527120000001</v>
      </c>
      <c r="R8420" s="24">
        <f t="shared" si="1446"/>
        <v>4326.2635985075267</v>
      </c>
      <c r="S8420" s="24">
        <f t="shared" si="1447"/>
        <v>0</v>
      </c>
      <c r="T8420" s="24" t="str">
        <f t="shared" si="1448"/>
        <v>drain</v>
      </c>
      <c r="V8420" s="24">
        <f t="shared" si="1451"/>
        <v>0</v>
      </c>
      <c r="W8420" s="24">
        <f t="shared" si="1449"/>
        <v>0</v>
      </c>
      <c r="X8420" s="24">
        <f t="shared" si="1452"/>
        <v>4000</v>
      </c>
      <c r="Z8420" s="24">
        <f t="shared" si="1450"/>
        <v>326.26359850752669</v>
      </c>
      <c r="AB8420" s="24">
        <f t="shared" si="1444"/>
        <v>0</v>
      </c>
    </row>
    <row r="8421" x14ac:dyDescent="0.2">
      <c r="I8421" s="25">
        <v>8416</v>
      </c>
      <c r="J8421" s="29">
        <v>5.5587613000000001E-2</v>
      </c>
      <c r="L8421" s="25">
        <v>23370.403579139707</v>
      </c>
      <c r="N8421" s="25">
        <v>8416</v>
      </c>
      <c r="O8421" s="25">
        <f t="shared" si="1445"/>
        <v>18579.470845416068</v>
      </c>
      <c r="P8421" s="25">
        <f t="shared" si="1442"/>
        <v>18579.470845416068</v>
      </c>
      <c r="Q8421" s="25">
        <f t="shared" si="1443"/>
        <v>4447.0090399999999</v>
      </c>
      <c r="R8421" s="25">
        <f t="shared" si="1446"/>
        <v>14132.461805416067</v>
      </c>
      <c r="S8421" s="25">
        <f t="shared" si="1447"/>
        <v>0</v>
      </c>
      <c r="T8421" s="25" t="str">
        <f t="shared" si="1448"/>
        <v>drain</v>
      </c>
      <c r="V8421" s="25">
        <f t="shared" si="1451"/>
        <v>0</v>
      </c>
      <c r="W8421" s="25">
        <f t="shared" si="1449"/>
        <v>0</v>
      </c>
      <c r="X8421" s="25">
        <f t="shared" si="1452"/>
        <v>0</v>
      </c>
      <c r="Z8421" s="25">
        <f t="shared" si="1450"/>
        <v>14132.461805416067</v>
      </c>
      <c r="AB8421" s="25">
        <f t="shared" si="1444"/>
        <v>0</v>
      </c>
    </row>
    <row r="8422" x14ac:dyDescent="0.2">
      <c r="I8422" s="24">
        <v>8417</v>
      </c>
      <c r="J8422" s="28">
        <v>2.0278892E-2</v>
      </c>
      <c r="L8422" s="24">
        <v>23092.243868696689</v>
      </c>
      <c r="N8422" s="24">
        <v>8417</v>
      </c>
      <c r="O8422" s="24">
        <f t="shared" si="1445"/>
        <v>18358.333875613869</v>
      </c>
      <c r="P8422" s="24">
        <f t="shared" si="1442"/>
        <v>18358.333875613869</v>
      </c>
      <c r="Q8422" s="24">
        <f t="shared" si="1443"/>
        <v>1622.3113599999999</v>
      </c>
      <c r="R8422" s="24">
        <f t="shared" si="1446"/>
        <v>16736.022515613869</v>
      </c>
      <c r="S8422" s="24">
        <f t="shared" si="1447"/>
        <v>0</v>
      </c>
      <c r="T8422" s="24" t="str">
        <f t="shared" si="1448"/>
        <v>drain</v>
      </c>
      <c r="V8422" s="24">
        <f t="shared" si="1451"/>
        <v>0</v>
      </c>
      <c r="W8422" s="24">
        <f t="shared" si="1449"/>
        <v>0</v>
      </c>
      <c r="X8422" s="24">
        <f t="shared" si="1452"/>
        <v>0</v>
      </c>
      <c r="Z8422" s="24">
        <f t="shared" si="1450"/>
        <v>16736.022515613869</v>
      </c>
      <c r="AB8422" s="24">
        <f t="shared" si="1444"/>
        <v>0</v>
      </c>
    </row>
    <row r="8423" x14ac:dyDescent="0.2">
      <c r="I8423" s="25">
        <v>8418</v>
      </c>
      <c r="J8423" s="29">
        <v>0</v>
      </c>
      <c r="L8423" s="25">
        <v>22851.292132723331</v>
      </c>
      <c r="N8423" s="25">
        <v>8418</v>
      </c>
      <c r="O8423" s="25">
        <f t="shared" si="1445"/>
        <v>18166.777245515048</v>
      </c>
      <c r="P8423" s="25">
        <f t="shared" si="1442"/>
        <v>18166.777245515048</v>
      </c>
      <c r="Q8423" s="25">
        <f t="shared" si="1443"/>
        <v>0</v>
      </c>
      <c r="R8423" s="25">
        <f t="shared" si="1446"/>
        <v>18166.777245515048</v>
      </c>
      <c r="S8423" s="25">
        <f t="shared" si="1447"/>
        <v>0</v>
      </c>
      <c r="T8423" s="25" t="str">
        <f t="shared" si="1448"/>
        <v>drain</v>
      </c>
      <c r="V8423" s="25">
        <f t="shared" si="1451"/>
        <v>0</v>
      </c>
      <c r="W8423" s="25">
        <f t="shared" si="1449"/>
        <v>0</v>
      </c>
      <c r="X8423" s="25">
        <f t="shared" si="1452"/>
        <v>0</v>
      </c>
      <c r="Z8423" s="25">
        <f t="shared" si="1450"/>
        <v>18166.777245515048</v>
      </c>
      <c r="AB8423" s="25">
        <f t="shared" si="1444"/>
        <v>0</v>
      </c>
    </row>
    <row r="8424" x14ac:dyDescent="0.2">
      <c r="I8424" s="24">
        <v>8419</v>
      </c>
      <c r="J8424" s="28">
        <v>0</v>
      </c>
      <c r="L8424" s="24">
        <v>22804.969225764275</v>
      </c>
      <c r="N8424" s="24">
        <v>8419</v>
      </c>
      <c r="O8424" s="24">
        <f t="shared" si="1445"/>
        <v>18129.950534482599</v>
      </c>
      <c r="P8424" s="24">
        <f t="shared" si="1442"/>
        <v>18129.950534482599</v>
      </c>
      <c r="Q8424" s="24">
        <f t="shared" si="1443"/>
        <v>0</v>
      </c>
      <c r="R8424" s="24">
        <f t="shared" si="1446"/>
        <v>18129.950534482599</v>
      </c>
      <c r="S8424" s="24">
        <f t="shared" si="1447"/>
        <v>0</v>
      </c>
      <c r="T8424" s="24" t="str">
        <f t="shared" si="1448"/>
        <v>drain</v>
      </c>
      <c r="V8424" s="24">
        <f t="shared" si="1451"/>
        <v>0</v>
      </c>
      <c r="W8424" s="24">
        <f t="shared" si="1449"/>
        <v>0</v>
      </c>
      <c r="X8424" s="24">
        <f t="shared" si="1452"/>
        <v>0</v>
      </c>
      <c r="Z8424" s="24">
        <f t="shared" si="1450"/>
        <v>18129.950534482599</v>
      </c>
      <c r="AB8424" s="24">
        <f t="shared" si="1444"/>
        <v>0</v>
      </c>
    </row>
    <row r="8425" x14ac:dyDescent="0.2">
      <c r="I8425" s="25">
        <v>8420</v>
      </c>
      <c r="J8425" s="29">
        <v>0</v>
      </c>
      <c r="L8425" s="25">
        <v>21739.189346504209</v>
      </c>
      <c r="N8425" s="25">
        <v>8420</v>
      </c>
      <c r="O8425" s="25">
        <f t="shared" si="1445"/>
        <v>17282.655530470845</v>
      </c>
      <c r="P8425" s="25">
        <f t="shared" si="1442"/>
        <v>17282.655530470845</v>
      </c>
      <c r="Q8425" s="25">
        <f t="shared" si="1443"/>
        <v>0</v>
      </c>
      <c r="R8425" s="25">
        <f t="shared" si="1446"/>
        <v>17282.655530470845</v>
      </c>
      <c r="S8425" s="25">
        <f t="shared" si="1447"/>
        <v>0</v>
      </c>
      <c r="T8425" s="25" t="str">
        <f t="shared" si="1448"/>
        <v>drain</v>
      </c>
      <c r="V8425" s="25">
        <f t="shared" si="1451"/>
        <v>0</v>
      </c>
      <c r="W8425" s="25">
        <f t="shared" si="1449"/>
        <v>0</v>
      </c>
      <c r="X8425" s="25">
        <f t="shared" si="1452"/>
        <v>0</v>
      </c>
      <c r="Z8425" s="25">
        <f t="shared" si="1450"/>
        <v>17282.655530470845</v>
      </c>
      <c r="AB8425" s="25">
        <f t="shared" si="1444"/>
        <v>0</v>
      </c>
    </row>
    <row r="8426" x14ac:dyDescent="0.2">
      <c r="I8426" s="24">
        <v>8421</v>
      </c>
      <c r="J8426" s="28">
        <v>0</v>
      </c>
      <c r="L8426" s="24">
        <v>20712.032609367368</v>
      </c>
      <c r="N8426" s="24">
        <v>8421</v>
      </c>
      <c r="O8426" s="24">
        <f t="shared" si="1445"/>
        <v>16466.065924447059</v>
      </c>
      <c r="P8426" s="24">
        <f t="shared" si="1442"/>
        <v>16466.065924447059</v>
      </c>
      <c r="Q8426" s="24">
        <f t="shared" si="1443"/>
        <v>0</v>
      </c>
      <c r="R8426" s="24">
        <f t="shared" si="1446"/>
        <v>16466.065924447059</v>
      </c>
      <c r="S8426" s="24">
        <f t="shared" si="1447"/>
        <v>0</v>
      </c>
      <c r="T8426" s="24" t="str">
        <f t="shared" si="1448"/>
        <v>drain</v>
      </c>
      <c r="V8426" s="24">
        <f t="shared" si="1451"/>
        <v>0</v>
      </c>
      <c r="W8426" s="24">
        <f t="shared" si="1449"/>
        <v>0</v>
      </c>
      <c r="X8426" s="24">
        <f t="shared" si="1452"/>
        <v>0</v>
      </c>
      <c r="Z8426" s="24">
        <f t="shared" si="1450"/>
        <v>16466.065924447059</v>
      </c>
      <c r="AB8426" s="24">
        <f t="shared" si="1444"/>
        <v>0</v>
      </c>
    </row>
    <row r="8427" x14ac:dyDescent="0.2">
      <c r="I8427" s="25">
        <v>8422</v>
      </c>
      <c r="J8427" s="29">
        <v>0</v>
      </c>
      <c r="L8427" s="25">
        <v>20204.527779197691</v>
      </c>
      <c r="N8427" s="25">
        <v>8422</v>
      </c>
      <c r="O8427" s="25">
        <f t="shared" si="1445"/>
        <v>16062.599584462165</v>
      </c>
      <c r="P8427" s="25">
        <f t="shared" si="1442"/>
        <v>16062.599584462165</v>
      </c>
      <c r="Q8427" s="25">
        <f t="shared" si="1443"/>
        <v>0</v>
      </c>
      <c r="R8427" s="25">
        <f t="shared" si="1446"/>
        <v>16062.599584462165</v>
      </c>
      <c r="S8427" s="25">
        <f t="shared" si="1447"/>
        <v>0</v>
      </c>
      <c r="T8427" s="25" t="str">
        <f t="shared" si="1448"/>
        <v>drain</v>
      </c>
      <c r="V8427" s="25">
        <f t="shared" si="1451"/>
        <v>0</v>
      </c>
      <c r="W8427" s="25">
        <f t="shared" si="1449"/>
        <v>0</v>
      </c>
      <c r="X8427" s="25">
        <f t="shared" si="1452"/>
        <v>0</v>
      </c>
      <c r="Z8427" s="25">
        <f t="shared" si="1450"/>
        <v>16062.599584462165</v>
      </c>
      <c r="AB8427" s="25">
        <f t="shared" si="1444"/>
        <v>0</v>
      </c>
    </row>
    <row r="8428" x14ac:dyDescent="0.2">
      <c r="I8428" s="24">
        <v>8423</v>
      </c>
      <c r="J8428" s="28">
        <v>0</v>
      </c>
      <c r="L8428" s="24">
        <v>19327.552760028837</v>
      </c>
      <c r="N8428" s="24">
        <v>8423</v>
      </c>
      <c r="O8428" s="24">
        <f t="shared" si="1445"/>
        <v>15365.404444222926</v>
      </c>
      <c r="P8428" s="24">
        <f t="shared" si="1442"/>
        <v>15365.404444222926</v>
      </c>
      <c r="Q8428" s="24">
        <f t="shared" si="1443"/>
        <v>0</v>
      </c>
      <c r="R8428" s="24">
        <f t="shared" si="1446"/>
        <v>15365.404444222926</v>
      </c>
      <c r="S8428" s="24">
        <f t="shared" si="1447"/>
        <v>0</v>
      </c>
      <c r="T8428" s="24" t="str">
        <f t="shared" si="1448"/>
        <v>drain</v>
      </c>
      <c r="V8428" s="24">
        <f t="shared" si="1451"/>
        <v>0</v>
      </c>
      <c r="W8428" s="24">
        <f t="shared" si="1449"/>
        <v>0</v>
      </c>
      <c r="X8428" s="24">
        <f t="shared" si="1452"/>
        <v>0</v>
      </c>
      <c r="Z8428" s="24">
        <f t="shared" si="1450"/>
        <v>15365.404444222926</v>
      </c>
      <c r="AB8428" s="24">
        <f t="shared" si="1444"/>
        <v>0</v>
      </c>
    </row>
    <row r="8429" x14ac:dyDescent="0.2">
      <c r="I8429" s="25">
        <v>8424</v>
      </c>
      <c r="J8429" s="29">
        <v>0</v>
      </c>
      <c r="L8429" s="25">
        <v>18313.564058423042</v>
      </c>
      <c r="N8429" s="25">
        <v>8424</v>
      </c>
      <c r="O8429" s="25">
        <f t="shared" si="1445"/>
        <v>14559.28342644632</v>
      </c>
      <c r="P8429" s="25">
        <f t="shared" si="1442"/>
        <v>14559.28342644632</v>
      </c>
      <c r="Q8429" s="25">
        <f t="shared" si="1443"/>
        <v>0</v>
      </c>
      <c r="R8429" s="25">
        <f t="shared" si="1446"/>
        <v>14559.28342644632</v>
      </c>
      <c r="S8429" s="25">
        <f t="shared" si="1447"/>
        <v>0</v>
      </c>
      <c r="T8429" s="25" t="str">
        <f t="shared" si="1448"/>
        <v>drain</v>
      </c>
      <c r="V8429" s="25">
        <f t="shared" si="1451"/>
        <v>0</v>
      </c>
      <c r="W8429" s="25">
        <f t="shared" si="1449"/>
        <v>0</v>
      </c>
      <c r="X8429" s="25">
        <f t="shared" si="1452"/>
        <v>0</v>
      </c>
      <c r="Z8429" s="25">
        <f t="shared" si="1450"/>
        <v>14559.28342644632</v>
      </c>
      <c r="AB8429" s="25">
        <f t="shared" si="1444"/>
        <v>0</v>
      </c>
    </row>
    <row r="8430" x14ac:dyDescent="0.2">
      <c r="I8430" s="24">
        <v>8425</v>
      </c>
      <c r="J8430" s="28">
        <v>0</v>
      </c>
      <c r="L8430" s="24">
        <v>16801.961027741432</v>
      </c>
      <c r="N8430" s="24">
        <v>8425</v>
      </c>
      <c r="O8430" s="24">
        <f t="shared" si="1445"/>
        <v>13357.55901705444</v>
      </c>
      <c r="P8430" s="24">
        <f t="shared" si="1442"/>
        <v>13357.55901705444</v>
      </c>
      <c r="Q8430" s="24">
        <f t="shared" si="1443"/>
        <v>0</v>
      </c>
      <c r="R8430" s="24">
        <f t="shared" si="1446"/>
        <v>13357.55901705444</v>
      </c>
      <c r="S8430" s="24">
        <f t="shared" si="1447"/>
        <v>0</v>
      </c>
      <c r="T8430" s="24" t="str">
        <f t="shared" si="1448"/>
        <v>drain</v>
      </c>
      <c r="V8430" s="24">
        <f t="shared" si="1451"/>
        <v>0</v>
      </c>
      <c r="W8430" s="24">
        <f t="shared" si="1449"/>
        <v>0</v>
      </c>
      <c r="X8430" s="24">
        <f t="shared" si="1452"/>
        <v>0</v>
      </c>
      <c r="Z8430" s="24">
        <f t="shared" si="1450"/>
        <v>13357.55901705444</v>
      </c>
      <c r="AB8430" s="24">
        <f t="shared" si="1444"/>
        <v>0</v>
      </c>
    </row>
    <row r="8431" x14ac:dyDescent="0.2">
      <c r="I8431" s="25">
        <v>8426</v>
      </c>
      <c r="J8431" s="29">
        <v>0</v>
      </c>
      <c r="L8431" s="25">
        <v>15812.467236423492</v>
      </c>
      <c r="N8431" s="25">
        <v>8426</v>
      </c>
      <c r="O8431" s="25">
        <f t="shared" si="1445"/>
        <v>12570.911452956676</v>
      </c>
      <c r="P8431" s="25">
        <f t="shared" si="1442"/>
        <v>12570.911452956676</v>
      </c>
      <c r="Q8431" s="25">
        <f t="shared" si="1443"/>
        <v>0</v>
      </c>
      <c r="R8431" s="25">
        <f t="shared" si="1446"/>
        <v>12570.911452956676</v>
      </c>
      <c r="S8431" s="25">
        <f t="shared" si="1447"/>
        <v>0</v>
      </c>
      <c r="T8431" s="25" t="str">
        <f t="shared" si="1448"/>
        <v>drain</v>
      </c>
      <c r="V8431" s="25">
        <f t="shared" si="1451"/>
        <v>0</v>
      </c>
      <c r="W8431" s="25">
        <f t="shared" si="1449"/>
        <v>0</v>
      </c>
      <c r="X8431" s="25">
        <f t="shared" si="1452"/>
        <v>0</v>
      </c>
      <c r="Z8431" s="25">
        <f t="shared" si="1450"/>
        <v>12570.911452956676</v>
      </c>
      <c r="AB8431" s="25">
        <f t="shared" si="1444"/>
        <v>0</v>
      </c>
    </row>
    <row r="8432" x14ac:dyDescent="0.2">
      <c r="I8432" s="24">
        <v>8427</v>
      </c>
      <c r="J8432" s="28">
        <v>0</v>
      </c>
      <c r="L8432" s="24">
        <v>15216.195563340187</v>
      </c>
      <c r="N8432" s="24">
        <v>8427</v>
      </c>
      <c r="O8432" s="24">
        <f t="shared" si="1445"/>
        <v>12096.875472855449</v>
      </c>
      <c r="P8432" s="24">
        <f t="shared" si="1442"/>
        <v>12096.875472855449</v>
      </c>
      <c r="Q8432" s="24">
        <f t="shared" si="1443"/>
        <v>0</v>
      </c>
      <c r="R8432" s="24">
        <f t="shared" si="1446"/>
        <v>12096.875472855449</v>
      </c>
      <c r="S8432" s="24">
        <f t="shared" si="1447"/>
        <v>0</v>
      </c>
      <c r="T8432" s="24" t="str">
        <f t="shared" si="1448"/>
        <v>drain</v>
      </c>
      <c r="V8432" s="24">
        <f t="shared" si="1451"/>
        <v>0</v>
      </c>
      <c r="W8432" s="24">
        <f t="shared" si="1449"/>
        <v>0</v>
      </c>
      <c r="X8432" s="24">
        <f t="shared" si="1452"/>
        <v>0</v>
      </c>
      <c r="Z8432" s="24">
        <f t="shared" si="1450"/>
        <v>12096.875472855449</v>
      </c>
      <c r="AB8432" s="24">
        <f t="shared" si="1444"/>
        <v>0</v>
      </c>
    </row>
    <row r="8433" x14ac:dyDescent="0.2">
      <c r="I8433" s="25">
        <v>8428</v>
      </c>
      <c r="J8433" s="29">
        <v>0</v>
      </c>
      <c r="L8433" s="25">
        <v>14715.298011660574</v>
      </c>
      <c r="N8433" s="25">
        <v>8428</v>
      </c>
      <c r="O8433" s="25">
        <f t="shared" si="1445"/>
        <v>11698.661919270156</v>
      </c>
      <c r="P8433" s="25">
        <f t="shared" si="1442"/>
        <v>11698.661919270156</v>
      </c>
      <c r="Q8433" s="25">
        <f t="shared" si="1443"/>
        <v>0</v>
      </c>
      <c r="R8433" s="25">
        <f t="shared" si="1446"/>
        <v>11698.661919270156</v>
      </c>
      <c r="S8433" s="25">
        <f t="shared" si="1447"/>
        <v>0</v>
      </c>
      <c r="T8433" s="25" t="str">
        <f t="shared" si="1448"/>
        <v>drain</v>
      </c>
      <c r="V8433" s="25">
        <f t="shared" si="1451"/>
        <v>0</v>
      </c>
      <c r="W8433" s="25">
        <f t="shared" si="1449"/>
        <v>0</v>
      </c>
      <c r="X8433" s="25">
        <f t="shared" si="1452"/>
        <v>0</v>
      </c>
      <c r="Z8433" s="25">
        <f t="shared" si="1450"/>
        <v>11698.661919270156</v>
      </c>
      <c r="AB8433" s="25">
        <f t="shared" si="1444"/>
        <v>0</v>
      </c>
    </row>
    <row r="8434" x14ac:dyDescent="0.2">
      <c r="I8434" s="24">
        <v>8429</v>
      </c>
      <c r="J8434" s="28">
        <v>0</v>
      </c>
      <c r="L8434" s="24">
        <v>14672.971410524844</v>
      </c>
      <c r="N8434" s="24">
        <v>8429</v>
      </c>
      <c r="O8434" s="24">
        <f t="shared" si="1445"/>
        <v>11665.012271367252</v>
      </c>
      <c r="P8434" s="24">
        <f t="shared" si="1442"/>
        <v>11665.012271367252</v>
      </c>
      <c r="Q8434" s="24">
        <f t="shared" si="1443"/>
        <v>0</v>
      </c>
      <c r="R8434" s="24">
        <f t="shared" si="1446"/>
        <v>11665.012271367252</v>
      </c>
      <c r="S8434" s="24">
        <f t="shared" si="1447"/>
        <v>0</v>
      </c>
      <c r="T8434" s="24" t="str">
        <f t="shared" si="1448"/>
        <v>drain</v>
      </c>
      <c r="V8434" s="24">
        <f t="shared" si="1451"/>
        <v>0</v>
      </c>
      <c r="W8434" s="24">
        <f t="shared" si="1449"/>
        <v>0</v>
      </c>
      <c r="X8434" s="24">
        <f t="shared" si="1452"/>
        <v>0</v>
      </c>
      <c r="Z8434" s="24">
        <f t="shared" si="1450"/>
        <v>11665.012271367252</v>
      </c>
      <c r="AB8434" s="24">
        <f t="shared" si="1444"/>
        <v>0</v>
      </c>
    </row>
    <row r="8435" x14ac:dyDescent="0.2">
      <c r="I8435" s="25">
        <v>8430</v>
      </c>
      <c r="J8435" s="29">
        <v>0</v>
      </c>
      <c r="L8435" s="25">
        <v>15071.708976745604</v>
      </c>
      <c r="N8435" s="25">
        <v>8430</v>
      </c>
      <c r="O8435" s="25">
        <f t="shared" si="1445"/>
        <v>11982.008636512755</v>
      </c>
      <c r="P8435" s="25">
        <f t="shared" si="1442"/>
        <v>11982.008636512755</v>
      </c>
      <c r="Q8435" s="25">
        <f t="shared" si="1443"/>
        <v>0</v>
      </c>
      <c r="R8435" s="25">
        <f t="shared" si="1446"/>
        <v>11982.008636512755</v>
      </c>
      <c r="S8435" s="25">
        <f t="shared" si="1447"/>
        <v>0</v>
      </c>
      <c r="T8435" s="25" t="str">
        <f t="shared" si="1448"/>
        <v>drain</v>
      </c>
      <c r="V8435" s="25">
        <f t="shared" si="1451"/>
        <v>0</v>
      </c>
      <c r="W8435" s="25">
        <f t="shared" si="1449"/>
        <v>0</v>
      </c>
      <c r="X8435" s="25">
        <f t="shared" si="1452"/>
        <v>0</v>
      </c>
      <c r="Z8435" s="25">
        <f t="shared" si="1450"/>
        <v>11982.008636512755</v>
      </c>
      <c r="AB8435" s="25">
        <f t="shared" si="1444"/>
        <v>0</v>
      </c>
    </row>
    <row r="8436" x14ac:dyDescent="0.2">
      <c r="I8436" s="24">
        <v>8431</v>
      </c>
      <c r="J8436" s="28">
        <v>0</v>
      </c>
      <c r="L8436" s="24">
        <v>15559.387271428108</v>
      </c>
      <c r="N8436" s="24">
        <v>8431</v>
      </c>
      <c r="O8436" s="24">
        <f t="shared" si="1445"/>
        <v>12369.712880785346</v>
      </c>
      <c r="P8436" s="24">
        <f t="shared" si="1442"/>
        <v>12369.712880785346</v>
      </c>
      <c r="Q8436" s="24">
        <f t="shared" si="1443"/>
        <v>0</v>
      </c>
      <c r="R8436" s="24">
        <f t="shared" si="1446"/>
        <v>12369.712880785346</v>
      </c>
      <c r="S8436" s="24">
        <f t="shared" si="1447"/>
        <v>0</v>
      </c>
      <c r="T8436" s="24" t="str">
        <f t="shared" si="1448"/>
        <v>drain</v>
      </c>
      <c r="V8436" s="24">
        <f t="shared" si="1451"/>
        <v>0</v>
      </c>
      <c r="W8436" s="24">
        <f t="shared" si="1449"/>
        <v>0</v>
      </c>
      <c r="X8436" s="24">
        <f t="shared" si="1452"/>
        <v>0</v>
      </c>
      <c r="Z8436" s="24">
        <f t="shared" si="1450"/>
        <v>12369.712880785346</v>
      </c>
      <c r="AB8436" s="24">
        <f t="shared" si="1444"/>
        <v>0</v>
      </c>
    </row>
    <row r="8437" x14ac:dyDescent="0.2">
      <c r="I8437" s="25">
        <v>8432</v>
      </c>
      <c r="J8437" s="29">
        <v>0</v>
      </c>
      <c r="L8437" s="25">
        <v>15656.935004270075</v>
      </c>
      <c r="N8437" s="25">
        <v>8432</v>
      </c>
      <c r="O8437" s="25">
        <f t="shared" si="1445"/>
        <v>12447.263328394711</v>
      </c>
      <c r="P8437" s="25">
        <f t="shared" si="1442"/>
        <v>12447.263328394711</v>
      </c>
      <c r="Q8437" s="25">
        <f t="shared" si="1443"/>
        <v>0</v>
      </c>
      <c r="R8437" s="25">
        <f t="shared" si="1446"/>
        <v>12447.263328394711</v>
      </c>
      <c r="S8437" s="25">
        <f t="shared" si="1447"/>
        <v>0</v>
      </c>
      <c r="T8437" s="25" t="str">
        <f t="shared" si="1448"/>
        <v>drain</v>
      </c>
      <c r="V8437" s="25">
        <f t="shared" si="1451"/>
        <v>0</v>
      </c>
      <c r="W8437" s="25">
        <f t="shared" si="1449"/>
        <v>0</v>
      </c>
      <c r="X8437" s="25">
        <f t="shared" si="1452"/>
        <v>0</v>
      </c>
      <c r="Z8437" s="25">
        <f t="shared" si="1450"/>
        <v>12447.263328394711</v>
      </c>
      <c r="AB8437" s="25">
        <f t="shared" si="1444"/>
        <v>0</v>
      </c>
    </row>
    <row r="8438" x14ac:dyDescent="0.2">
      <c r="I8438" s="24">
        <v>8433</v>
      </c>
      <c r="J8438" s="28">
        <v>0.43901279599999998</v>
      </c>
      <c r="L8438" s="24">
        <v>17175.394333457945</v>
      </c>
      <c r="N8438" s="24">
        <v>8433</v>
      </c>
      <c r="O8438" s="24">
        <f t="shared" si="1445"/>
        <v>13654.438495099068</v>
      </c>
      <c r="P8438" s="24">
        <f t="shared" si="1442"/>
        <v>13654.438495099068</v>
      </c>
      <c r="Q8438" s="24">
        <f t="shared" si="1443"/>
        <v>35121.023679999998</v>
      </c>
      <c r="R8438" s="24">
        <f t="shared" si="1446"/>
        <v>0</v>
      </c>
      <c r="S8438" s="24">
        <f t="shared" si="1447"/>
        <v>21466.58518490093</v>
      </c>
      <c r="T8438" s="24" t="str">
        <f t="shared" si="1448"/>
        <v>charge</v>
      </c>
      <c r="V8438" s="24">
        <f t="shared" si="1451"/>
        <v>4000</v>
      </c>
      <c r="W8438" s="24">
        <f t="shared" si="1449"/>
        <v>4000</v>
      </c>
      <c r="X8438" s="24">
        <f t="shared" si="1452"/>
        <v>0</v>
      </c>
      <c r="Z8438" s="24">
        <f t="shared" si="1450"/>
        <v>0</v>
      </c>
      <c r="AB8438" s="24">
        <f t="shared" si="1444"/>
        <v>17466.58518490093</v>
      </c>
    </row>
    <row r="8439" x14ac:dyDescent="0.2">
      <c r="I8439" s="25">
        <v>8434</v>
      </c>
      <c r="J8439" s="29">
        <v>0.55055363000000002</v>
      </c>
      <c r="L8439" s="25">
        <v>18738.204251158237</v>
      </c>
      <c r="N8439" s="25">
        <v>8434</v>
      </c>
      <c r="O8439" s="25">
        <f t="shared" si="1445"/>
        <v>14896.872379670798</v>
      </c>
      <c r="P8439" s="25">
        <f t="shared" si="1442"/>
        <v>14896.872379670798</v>
      </c>
      <c r="Q8439" s="25">
        <f t="shared" si="1443"/>
        <v>44044.290399999998</v>
      </c>
      <c r="R8439" s="25">
        <f t="shared" si="1446"/>
        <v>0</v>
      </c>
      <c r="S8439" s="25">
        <f t="shared" si="1447"/>
        <v>29147.418020329198</v>
      </c>
      <c r="T8439" s="25" t="str">
        <f t="shared" si="1448"/>
        <v>charge</v>
      </c>
      <c r="V8439" s="25">
        <f t="shared" si="1451"/>
        <v>0</v>
      </c>
      <c r="W8439" s="25">
        <f t="shared" si="1449"/>
        <v>4000</v>
      </c>
      <c r="X8439" s="25">
        <f t="shared" si="1452"/>
        <v>0</v>
      </c>
      <c r="Z8439" s="25">
        <f t="shared" si="1450"/>
        <v>0</v>
      </c>
      <c r="AB8439" s="25">
        <f t="shared" si="1444"/>
        <v>29147.418020329198</v>
      </c>
    </row>
    <row r="8440" x14ac:dyDescent="0.2">
      <c r="I8440" s="24">
        <v>8435</v>
      </c>
      <c r="J8440" s="28">
        <v>0.58141755299999998</v>
      </c>
      <c r="L8440" s="24">
        <v>20026.645677125452</v>
      </c>
      <c r="N8440" s="24">
        <v>8435</v>
      </c>
      <c r="O8440" s="24">
        <f t="shared" si="1445"/>
        <v>15921.183313314736</v>
      </c>
      <c r="P8440" s="24">
        <f t="shared" si="1442"/>
        <v>15921.183313314736</v>
      </c>
      <c r="Q8440" s="24">
        <f t="shared" si="1443"/>
        <v>46513.404239999996</v>
      </c>
      <c r="R8440" s="24">
        <f t="shared" si="1446"/>
        <v>0</v>
      </c>
      <c r="S8440" s="24">
        <f t="shared" si="1447"/>
        <v>30592.220926685259</v>
      </c>
      <c r="T8440" s="24" t="str">
        <f t="shared" si="1448"/>
        <v>charge</v>
      </c>
      <c r="V8440" s="24">
        <f t="shared" si="1451"/>
        <v>0</v>
      </c>
      <c r="W8440" s="24">
        <f t="shared" si="1449"/>
        <v>4000</v>
      </c>
      <c r="X8440" s="24">
        <f t="shared" si="1452"/>
        <v>0</v>
      </c>
      <c r="Z8440" s="24">
        <f t="shared" si="1450"/>
        <v>0</v>
      </c>
      <c r="AB8440" s="24">
        <f t="shared" si="1444"/>
        <v>30592.220926685259</v>
      </c>
    </row>
    <row r="8441" x14ac:dyDescent="0.2">
      <c r="I8441" s="25">
        <v>8436</v>
      </c>
      <c r="J8441" s="29">
        <v>0.59847112899999999</v>
      </c>
      <c r="L8441" s="25">
        <v>20339.720710372923</v>
      </c>
      <c r="N8441" s="25">
        <v>8436</v>
      </c>
      <c r="O8441" s="25">
        <f t="shared" si="1445"/>
        <v>16170.077964746475</v>
      </c>
      <c r="P8441" s="25">
        <f t="shared" si="1442"/>
        <v>16170.077964746475</v>
      </c>
      <c r="Q8441" s="25">
        <f t="shared" si="1443"/>
        <v>47877.690320000002</v>
      </c>
      <c r="R8441" s="25">
        <f t="shared" si="1446"/>
        <v>0</v>
      </c>
      <c r="S8441" s="25">
        <f t="shared" si="1447"/>
        <v>31707.612355253528</v>
      </c>
      <c r="T8441" s="25" t="str">
        <f t="shared" si="1448"/>
        <v>charge</v>
      </c>
      <c r="V8441" s="25">
        <f t="shared" si="1451"/>
        <v>0</v>
      </c>
      <c r="W8441" s="25">
        <f t="shared" si="1449"/>
        <v>4000</v>
      </c>
      <c r="X8441" s="25">
        <f t="shared" si="1452"/>
        <v>0</v>
      </c>
      <c r="Z8441" s="25">
        <f t="shared" si="1450"/>
        <v>0</v>
      </c>
      <c r="AB8441" s="25">
        <f t="shared" si="1444"/>
        <v>31707.612355253528</v>
      </c>
    </row>
    <row r="8442" x14ac:dyDescent="0.2">
      <c r="I8442" s="24">
        <v>8437</v>
      </c>
      <c r="J8442" s="28">
        <v>0.62344141500000005</v>
      </c>
      <c r="L8442" s="24">
        <v>19778.836360573769</v>
      </c>
      <c r="N8442" s="24">
        <v>8437</v>
      </c>
      <c r="O8442" s="24">
        <f t="shared" si="1445"/>
        <v>15724.174906656146</v>
      </c>
      <c r="P8442" s="24">
        <f t="shared" si="1442"/>
        <v>15724.174906656146</v>
      </c>
      <c r="Q8442" s="24">
        <f t="shared" si="1443"/>
        <v>49875.313200000004</v>
      </c>
      <c r="R8442" s="24">
        <f t="shared" si="1446"/>
        <v>0</v>
      </c>
      <c r="S8442" s="24">
        <f t="shared" si="1447"/>
        <v>34151.138293343858</v>
      </c>
      <c r="T8442" s="24" t="str">
        <f t="shared" si="1448"/>
        <v>charge</v>
      </c>
      <c r="V8442" s="24">
        <f t="shared" si="1451"/>
        <v>0</v>
      </c>
      <c r="W8442" s="24">
        <f t="shared" si="1449"/>
        <v>4000</v>
      </c>
      <c r="X8442" s="24">
        <f t="shared" si="1452"/>
        <v>0</v>
      </c>
      <c r="Z8442" s="24">
        <f t="shared" si="1450"/>
        <v>0</v>
      </c>
      <c r="AB8442" s="24">
        <f t="shared" si="1444"/>
        <v>34151.138293343858</v>
      </c>
    </row>
    <row r="8443" x14ac:dyDescent="0.2">
      <c r="I8443" s="25">
        <v>8438</v>
      </c>
      <c r="J8443" s="29">
        <v>0.57684461600000003</v>
      </c>
      <c r="L8443" s="25">
        <v>19286.152871346472</v>
      </c>
      <c r="N8443" s="25">
        <v>8438</v>
      </c>
      <c r="O8443" s="25">
        <f t="shared" si="1445"/>
        <v>15332.491532720445</v>
      </c>
      <c r="P8443" s="25">
        <f t="shared" si="1442"/>
        <v>15332.491532720445</v>
      </c>
      <c r="Q8443" s="25">
        <f t="shared" si="1443"/>
        <v>46147.569280000003</v>
      </c>
      <c r="R8443" s="25">
        <f t="shared" si="1446"/>
        <v>0</v>
      </c>
      <c r="S8443" s="25">
        <f t="shared" si="1447"/>
        <v>30815.07774727956</v>
      </c>
      <c r="T8443" s="25" t="str">
        <f t="shared" si="1448"/>
        <v>charge</v>
      </c>
      <c r="V8443" s="25">
        <f t="shared" si="1451"/>
        <v>0</v>
      </c>
      <c r="W8443" s="25">
        <f t="shared" si="1449"/>
        <v>4000</v>
      </c>
      <c r="X8443" s="25">
        <f t="shared" si="1452"/>
        <v>0</v>
      </c>
      <c r="Z8443" s="25">
        <f t="shared" si="1450"/>
        <v>0</v>
      </c>
      <c r="AB8443" s="25">
        <f t="shared" si="1444"/>
        <v>30815.07774727956</v>
      </c>
    </row>
    <row r="8444" x14ac:dyDescent="0.2">
      <c r="I8444" s="24">
        <v>8439</v>
      </c>
      <c r="J8444" s="28">
        <v>0.51241601000000003</v>
      </c>
      <c r="L8444" s="24">
        <v>19042.245928549764</v>
      </c>
      <c r="N8444" s="24">
        <v>8439</v>
      </c>
      <c r="O8444" s="24">
        <f t="shared" si="1445"/>
        <v>15138.585513197064</v>
      </c>
      <c r="P8444" s="24">
        <f t="shared" si="1442"/>
        <v>15138.585513197064</v>
      </c>
      <c r="Q8444" s="24">
        <f t="shared" si="1443"/>
        <v>40993.2808</v>
      </c>
      <c r="R8444" s="24">
        <f t="shared" si="1446"/>
        <v>0</v>
      </c>
      <c r="S8444" s="24">
        <f t="shared" si="1447"/>
        <v>25854.695286802937</v>
      </c>
      <c r="T8444" s="24" t="str">
        <f t="shared" si="1448"/>
        <v>charge</v>
      </c>
      <c r="V8444" s="24">
        <f t="shared" si="1451"/>
        <v>0</v>
      </c>
      <c r="W8444" s="24">
        <f t="shared" si="1449"/>
        <v>4000</v>
      </c>
      <c r="X8444" s="24">
        <f t="shared" si="1452"/>
        <v>0</v>
      </c>
      <c r="Z8444" s="24">
        <f t="shared" si="1450"/>
        <v>0</v>
      </c>
      <c r="AB8444" s="24">
        <f t="shared" si="1444"/>
        <v>25854.695286802937</v>
      </c>
    </row>
    <row r="8445" x14ac:dyDescent="0.2">
      <c r="I8445" s="25">
        <v>8440</v>
      </c>
      <c r="J8445" s="29">
        <v>0.37581481099999997</v>
      </c>
      <c r="L8445" s="25">
        <v>19097.438776803014</v>
      </c>
      <c r="N8445" s="25">
        <v>8440</v>
      </c>
      <c r="O8445" s="25">
        <f t="shared" si="1445"/>
        <v>15182.463827558397</v>
      </c>
      <c r="P8445" s="25">
        <f t="shared" si="1442"/>
        <v>15182.463827558397</v>
      </c>
      <c r="Q8445" s="25">
        <f t="shared" si="1443"/>
        <v>30065.184879999997</v>
      </c>
      <c r="R8445" s="25">
        <f t="shared" si="1446"/>
        <v>0</v>
      </c>
      <c r="S8445" s="25">
        <f t="shared" si="1447"/>
        <v>14882.7210524416</v>
      </c>
      <c r="T8445" s="25" t="str">
        <f t="shared" si="1448"/>
        <v>charge</v>
      </c>
      <c r="V8445" s="25">
        <f t="shared" si="1451"/>
        <v>0</v>
      </c>
      <c r="W8445" s="25">
        <f t="shared" si="1449"/>
        <v>4000</v>
      </c>
      <c r="X8445" s="25">
        <f t="shared" si="1452"/>
        <v>0</v>
      </c>
      <c r="Z8445" s="25">
        <f t="shared" si="1450"/>
        <v>0</v>
      </c>
      <c r="AB8445" s="25">
        <f t="shared" si="1444"/>
        <v>14882.7210524416</v>
      </c>
    </row>
    <row r="8446" x14ac:dyDescent="0.2">
      <c r="I8446" s="24">
        <v>8441</v>
      </c>
      <c r="J8446" s="28">
        <v>5.3510307999999999E-2</v>
      </c>
      <c r="L8446" s="24">
        <v>19867.470668601989</v>
      </c>
      <c r="N8446" s="24">
        <v>8441</v>
      </c>
      <c r="O8446" s="24">
        <f t="shared" si="1445"/>
        <v>15794.639181538581</v>
      </c>
      <c r="P8446" s="24">
        <f t="shared" si="1442"/>
        <v>15794.639181538581</v>
      </c>
      <c r="Q8446" s="24">
        <f t="shared" si="1443"/>
        <v>4280.8246399999998</v>
      </c>
      <c r="R8446" s="24">
        <f t="shared" si="1446"/>
        <v>11513.814541538581</v>
      </c>
      <c r="S8446" s="24">
        <f t="shared" si="1447"/>
        <v>0</v>
      </c>
      <c r="T8446" s="24" t="str">
        <f t="shared" si="1448"/>
        <v>drain</v>
      </c>
      <c r="V8446" s="24">
        <f t="shared" si="1451"/>
        <v>0</v>
      </c>
      <c r="W8446" s="24">
        <f t="shared" si="1449"/>
        <v>0</v>
      </c>
      <c r="X8446" s="24">
        <f t="shared" si="1452"/>
        <v>4000</v>
      </c>
      <c r="Z8446" s="24">
        <f t="shared" si="1450"/>
        <v>7513.8145415385807</v>
      </c>
      <c r="AB8446" s="24">
        <f t="shared" si="1444"/>
        <v>0</v>
      </c>
    </row>
    <row r="8447" x14ac:dyDescent="0.2">
      <c r="I8447" s="25">
        <v>8442</v>
      </c>
      <c r="J8447" s="29">
        <v>0</v>
      </c>
      <c r="L8447" s="25">
        <v>21355.30505156517</v>
      </c>
      <c r="N8447" s="25">
        <v>8442</v>
      </c>
      <c r="O8447" s="25">
        <f t="shared" si="1445"/>
        <v>16977.467515994311</v>
      </c>
      <c r="P8447" s="25">
        <f t="shared" si="1442"/>
        <v>16977.467515994311</v>
      </c>
      <c r="Q8447" s="25">
        <f t="shared" si="1443"/>
        <v>0</v>
      </c>
      <c r="R8447" s="25">
        <f t="shared" si="1446"/>
        <v>16977.467515994311</v>
      </c>
      <c r="S8447" s="25">
        <f t="shared" si="1447"/>
        <v>0</v>
      </c>
      <c r="T8447" s="25" t="str">
        <f t="shared" si="1448"/>
        <v>drain</v>
      </c>
      <c r="V8447" s="25">
        <f t="shared" si="1451"/>
        <v>0</v>
      </c>
      <c r="W8447" s="25">
        <f t="shared" si="1449"/>
        <v>0</v>
      </c>
      <c r="X8447" s="25">
        <f t="shared" si="1452"/>
        <v>0</v>
      </c>
      <c r="Z8447" s="25">
        <f t="shared" si="1450"/>
        <v>16977.467515994311</v>
      </c>
      <c r="AB8447" s="25">
        <f t="shared" si="1444"/>
        <v>0</v>
      </c>
    </row>
    <row r="8448" x14ac:dyDescent="0.2">
      <c r="I8448" s="24">
        <v>8443</v>
      </c>
      <c r="J8448" s="28">
        <v>0</v>
      </c>
      <c r="L8448" s="24">
        <v>23275.191062974929</v>
      </c>
      <c r="N8448" s="24">
        <v>8443</v>
      </c>
      <c r="O8448" s="24">
        <f t="shared" si="1445"/>
        <v>18503.776895065068</v>
      </c>
      <c r="P8448" s="24">
        <f t="shared" si="1442"/>
        <v>18503.776895065068</v>
      </c>
      <c r="Q8448" s="24">
        <f t="shared" si="1443"/>
        <v>0</v>
      </c>
      <c r="R8448" s="24">
        <f t="shared" si="1446"/>
        <v>18503.776895065068</v>
      </c>
      <c r="S8448" s="24">
        <f t="shared" si="1447"/>
        <v>0</v>
      </c>
      <c r="T8448" s="24" t="str">
        <f t="shared" si="1448"/>
        <v>drain</v>
      </c>
      <c r="V8448" s="24">
        <f t="shared" si="1451"/>
        <v>0</v>
      </c>
      <c r="W8448" s="24">
        <f t="shared" si="1449"/>
        <v>0</v>
      </c>
      <c r="X8448" s="24">
        <f t="shared" si="1452"/>
        <v>0</v>
      </c>
      <c r="Z8448" s="24">
        <f t="shared" si="1450"/>
        <v>18503.776895065068</v>
      </c>
      <c r="AB8448" s="24">
        <f t="shared" si="1444"/>
        <v>0</v>
      </c>
    </row>
    <row r="8449" x14ac:dyDescent="0.2">
      <c r="I8449" s="25">
        <v>8444</v>
      </c>
      <c r="J8449" s="29">
        <v>0</v>
      </c>
      <c r="L8449" s="25">
        <v>23571.214908695219</v>
      </c>
      <c r="N8449" s="25">
        <v>8444</v>
      </c>
      <c r="O8449" s="25">
        <f t="shared" si="1445"/>
        <v>18739.115852412702</v>
      </c>
      <c r="P8449" s="25">
        <f t="shared" si="1442"/>
        <v>18739.115852412702</v>
      </c>
      <c r="Q8449" s="25">
        <f t="shared" si="1443"/>
        <v>0</v>
      </c>
      <c r="R8449" s="25">
        <f t="shared" si="1446"/>
        <v>18739.115852412702</v>
      </c>
      <c r="S8449" s="25">
        <f t="shared" si="1447"/>
        <v>0</v>
      </c>
      <c r="T8449" s="25" t="str">
        <f t="shared" si="1448"/>
        <v>drain</v>
      </c>
      <c r="V8449" s="25">
        <f t="shared" si="1451"/>
        <v>0</v>
      </c>
      <c r="W8449" s="25">
        <f t="shared" si="1449"/>
        <v>0</v>
      </c>
      <c r="X8449" s="25">
        <f t="shared" si="1452"/>
        <v>0</v>
      </c>
      <c r="Z8449" s="25">
        <f t="shared" si="1450"/>
        <v>18739.115852412702</v>
      </c>
      <c r="AB8449" s="25">
        <f t="shared" si="1444"/>
        <v>0</v>
      </c>
    </row>
    <row r="8450" x14ac:dyDescent="0.2">
      <c r="I8450" s="24">
        <v>8445</v>
      </c>
      <c r="J8450" s="28">
        <v>0</v>
      </c>
      <c r="L8450" s="24">
        <v>23226.405318880079</v>
      </c>
      <c r="N8450" s="24">
        <v>8445</v>
      </c>
      <c r="O8450" s="24">
        <f t="shared" si="1445"/>
        <v>18464.992228509665</v>
      </c>
      <c r="P8450" s="24">
        <f t="shared" si="1442"/>
        <v>18464.992228509665</v>
      </c>
      <c r="Q8450" s="24">
        <f t="shared" si="1443"/>
        <v>0</v>
      </c>
      <c r="R8450" s="24">
        <f t="shared" si="1446"/>
        <v>18464.992228509665</v>
      </c>
      <c r="S8450" s="24">
        <f t="shared" si="1447"/>
        <v>0</v>
      </c>
      <c r="T8450" s="24" t="str">
        <f t="shared" si="1448"/>
        <v>drain</v>
      </c>
      <c r="V8450" s="24">
        <f t="shared" si="1451"/>
        <v>0</v>
      </c>
      <c r="W8450" s="24">
        <f t="shared" si="1449"/>
        <v>0</v>
      </c>
      <c r="X8450" s="24">
        <f t="shared" si="1452"/>
        <v>0</v>
      </c>
      <c r="Z8450" s="24">
        <f t="shared" si="1450"/>
        <v>18464.992228509665</v>
      </c>
      <c r="AB8450" s="24">
        <f t="shared" si="1444"/>
        <v>0</v>
      </c>
    </row>
    <row r="8451" x14ac:dyDescent="0.2">
      <c r="I8451" s="25">
        <v>8446</v>
      </c>
      <c r="J8451" s="29">
        <v>0</v>
      </c>
      <c r="L8451" s="25">
        <v>22562.03381228447</v>
      </c>
      <c r="N8451" s="25">
        <v>8446</v>
      </c>
      <c r="O8451" s="25">
        <f t="shared" si="1445"/>
        <v>17936.816880766153</v>
      </c>
      <c r="P8451" s="25">
        <f t="shared" si="1442"/>
        <v>17936.816880766153</v>
      </c>
      <c r="Q8451" s="25">
        <f t="shared" si="1443"/>
        <v>0</v>
      </c>
      <c r="R8451" s="25">
        <f t="shared" si="1446"/>
        <v>17936.816880766153</v>
      </c>
      <c r="S8451" s="25">
        <f t="shared" si="1447"/>
        <v>0</v>
      </c>
      <c r="T8451" s="25" t="str">
        <f t="shared" si="1448"/>
        <v>drain</v>
      </c>
      <c r="V8451" s="25">
        <f t="shared" si="1451"/>
        <v>0</v>
      </c>
      <c r="W8451" s="25">
        <f t="shared" si="1449"/>
        <v>0</v>
      </c>
      <c r="X8451" s="25">
        <f t="shared" si="1452"/>
        <v>0</v>
      </c>
      <c r="Z8451" s="25">
        <f t="shared" si="1450"/>
        <v>17936.816880766153</v>
      </c>
      <c r="AB8451" s="25">
        <f t="shared" si="1444"/>
        <v>0</v>
      </c>
    </row>
    <row r="8452" x14ac:dyDescent="0.2">
      <c r="I8452" s="24">
        <v>8447</v>
      </c>
      <c r="J8452" s="28">
        <v>0</v>
      </c>
      <c r="L8452" s="24">
        <v>21623.743957519531</v>
      </c>
      <c r="N8452" s="24">
        <v>8447</v>
      </c>
      <c r="O8452" s="24">
        <f t="shared" si="1445"/>
        <v>17190.876446228027</v>
      </c>
      <c r="P8452" s="24">
        <f t="shared" si="1442"/>
        <v>17190.876446228027</v>
      </c>
      <c r="Q8452" s="24">
        <f t="shared" si="1443"/>
        <v>0</v>
      </c>
      <c r="R8452" s="24">
        <f t="shared" si="1446"/>
        <v>17190.876446228027</v>
      </c>
      <c r="S8452" s="24">
        <f t="shared" si="1447"/>
        <v>0</v>
      </c>
      <c r="T8452" s="24" t="str">
        <f t="shared" si="1448"/>
        <v>drain</v>
      </c>
      <c r="V8452" s="24">
        <f t="shared" si="1451"/>
        <v>0</v>
      </c>
      <c r="W8452" s="24">
        <f t="shared" si="1449"/>
        <v>0</v>
      </c>
      <c r="X8452" s="24">
        <f t="shared" si="1452"/>
        <v>0</v>
      </c>
      <c r="Z8452" s="24">
        <f t="shared" si="1450"/>
        <v>17190.876446228027</v>
      </c>
      <c r="AB8452" s="24">
        <f t="shared" si="1444"/>
        <v>0</v>
      </c>
    </row>
    <row r="8453" x14ac:dyDescent="0.2">
      <c r="I8453" s="25">
        <v>8448</v>
      </c>
      <c r="J8453" s="29">
        <v>0</v>
      </c>
      <c r="L8453" s="25">
        <v>19913.937222194669</v>
      </c>
      <c r="N8453" s="25">
        <v>8448</v>
      </c>
      <c r="O8453" s="25">
        <f t="shared" si="1445"/>
        <v>15831.580091644762</v>
      </c>
      <c r="P8453" s="25">
        <f t="shared" si="1442"/>
        <v>15831.580091644762</v>
      </c>
      <c r="Q8453" s="25">
        <f t="shared" si="1443"/>
        <v>0</v>
      </c>
      <c r="R8453" s="25">
        <f t="shared" si="1446"/>
        <v>15831.580091644762</v>
      </c>
      <c r="S8453" s="25">
        <f t="shared" si="1447"/>
        <v>0</v>
      </c>
      <c r="T8453" s="25" t="str">
        <f t="shared" si="1448"/>
        <v>drain</v>
      </c>
      <c r="V8453" s="25">
        <f t="shared" si="1451"/>
        <v>0</v>
      </c>
      <c r="W8453" s="25">
        <f t="shared" si="1449"/>
        <v>0</v>
      </c>
      <c r="X8453" s="25">
        <f t="shared" si="1452"/>
        <v>0</v>
      </c>
      <c r="Z8453" s="25">
        <f t="shared" si="1450"/>
        <v>15831.580091644762</v>
      </c>
      <c r="AB8453" s="25">
        <f t="shared" si="1444"/>
        <v>0</v>
      </c>
    </row>
    <row r="8454" x14ac:dyDescent="0.2">
      <c r="I8454" s="24">
        <v>8449</v>
      </c>
      <c r="J8454" s="28">
        <v>0</v>
      </c>
      <c r="L8454" s="24">
        <v>17996.909397983549</v>
      </c>
      <c r="N8454" s="24">
        <v>8449</v>
      </c>
      <c r="O8454" s="24">
        <f t="shared" si="1445"/>
        <v>14307.542971396922</v>
      </c>
      <c r="P8454" s="24">
        <f t="shared" ref="P8454:P8517" si="1453">O8454-$E$8*$E$9</f>
        <v>14307.542971396922</v>
      </c>
      <c r="Q8454" s="24">
        <f t="shared" ref="Q8454:Q8517" si="1454">J8454*$E$7</f>
        <v>0</v>
      </c>
      <c r="R8454" s="24">
        <f t="shared" si="1446"/>
        <v>14307.542971396922</v>
      </c>
      <c r="S8454" s="24">
        <f t="shared" si="1447"/>
        <v>0</v>
      </c>
      <c r="T8454" s="24" t="str">
        <f t="shared" si="1448"/>
        <v>drain</v>
      </c>
      <c r="V8454" s="24">
        <f t="shared" si="1451"/>
        <v>0</v>
      </c>
      <c r="W8454" s="24">
        <f t="shared" si="1449"/>
        <v>0</v>
      </c>
      <c r="X8454" s="24">
        <f t="shared" si="1452"/>
        <v>0</v>
      </c>
      <c r="Z8454" s="24">
        <f t="shared" si="1450"/>
        <v>14307.542971396922</v>
      </c>
      <c r="AB8454" s="24">
        <f t="shared" ref="AB8454:AB8517" si="1455">IF(T8454="charge",(S8454-V8454),0)</f>
        <v>0</v>
      </c>
    </row>
    <row r="8455" x14ac:dyDescent="0.2">
      <c r="I8455" s="25">
        <v>8450</v>
      </c>
      <c r="J8455" s="29">
        <v>0</v>
      </c>
      <c r="L8455" s="25">
        <v>16336.71589488983</v>
      </c>
      <c r="N8455" s="25">
        <v>8450</v>
      </c>
      <c r="O8455" s="25">
        <f t="shared" ref="O8455:O8518" si="1456">L8455*$O$2</f>
        <v>12987.689136437415</v>
      </c>
      <c r="P8455" s="25">
        <f t="shared" si="1453"/>
        <v>12987.689136437415</v>
      </c>
      <c r="Q8455" s="25">
        <f t="shared" si="1454"/>
        <v>0</v>
      </c>
      <c r="R8455" s="25">
        <f t="shared" ref="R8455:R8518" si="1457">IF(P8455&gt;Q8455,P8455-Q8455,0)</f>
        <v>12987.689136437415</v>
      </c>
      <c r="S8455" s="25">
        <f t="shared" ref="S8455:S8518" si="1458">IF(Q8455&gt;P8455,Q8455-P8455,0)</f>
        <v>0</v>
      </c>
      <c r="T8455" s="25" t="str">
        <f t="shared" ref="T8455:T8518" si="1459">IF(P8455&gt;Q8455,"drain","charge")</f>
        <v>drain</v>
      </c>
      <c r="V8455" s="25">
        <f t="shared" si="1451"/>
        <v>0</v>
      </c>
      <c r="W8455" s="25">
        <f t="shared" ref="W8455:W8518" si="1460">IF(W8454+S8455&gt;$E$11,$E$11,IF(T8455="charge",W8454+(S8455*$E$12),IF((W8454-R8455)&gt;0,W8454-R8455,0)))</f>
        <v>0</v>
      </c>
      <c r="X8455" s="25">
        <f t="shared" si="1452"/>
        <v>0</v>
      </c>
      <c r="Z8455" s="25">
        <f t="shared" ref="Z8455:Z8518" si="1461">R8455-X8455</f>
        <v>12987.689136437415</v>
      </c>
      <c r="AB8455" s="25">
        <f t="shared" si="1455"/>
        <v>0</v>
      </c>
    </row>
    <row r="8456" x14ac:dyDescent="0.2">
      <c r="I8456" s="24">
        <v>8451</v>
      </c>
      <c r="J8456" s="28">
        <v>0</v>
      </c>
      <c r="L8456" s="24">
        <v>15204.272532749175</v>
      </c>
      <c r="N8456" s="24">
        <v>8451</v>
      </c>
      <c r="O8456" s="24">
        <f t="shared" si="1456"/>
        <v>12087.396663535596</v>
      </c>
      <c r="P8456" s="24">
        <f t="shared" si="1453"/>
        <v>12087.396663535596</v>
      </c>
      <c r="Q8456" s="24">
        <f t="shared" si="1454"/>
        <v>0</v>
      </c>
      <c r="R8456" s="24">
        <f t="shared" si="1457"/>
        <v>12087.396663535596</v>
      </c>
      <c r="S8456" s="24">
        <f t="shared" si="1458"/>
        <v>0</v>
      </c>
      <c r="T8456" s="24" t="str">
        <f t="shared" si="1459"/>
        <v>drain</v>
      </c>
      <c r="V8456" s="24">
        <f t="shared" ref="V8456:V8519" si="1462">IF(W8456&gt;=W8455,(W8456-W8455),0)</f>
        <v>0</v>
      </c>
      <c r="W8456" s="24">
        <f t="shared" si="1460"/>
        <v>0</v>
      </c>
      <c r="X8456" s="24">
        <f t="shared" ref="X8456:X8519" si="1463">IF(T8456="drain",W8455-W8456,0)</f>
        <v>0</v>
      </c>
      <c r="Z8456" s="24">
        <f t="shared" si="1461"/>
        <v>12087.396663535596</v>
      </c>
      <c r="AB8456" s="24">
        <f t="shared" si="1455"/>
        <v>0</v>
      </c>
    </row>
    <row r="8457" x14ac:dyDescent="0.2">
      <c r="I8457" s="25">
        <v>8452</v>
      </c>
      <c r="J8457" s="29">
        <v>0</v>
      </c>
      <c r="L8457" s="25">
        <v>14679.058858966826</v>
      </c>
      <c r="N8457" s="25">
        <v>8452</v>
      </c>
      <c r="O8457" s="25">
        <f t="shared" si="1456"/>
        <v>11669.851792878628</v>
      </c>
      <c r="P8457" s="25">
        <f t="shared" si="1453"/>
        <v>11669.851792878628</v>
      </c>
      <c r="Q8457" s="25">
        <f t="shared" si="1454"/>
        <v>0</v>
      </c>
      <c r="R8457" s="25">
        <f t="shared" si="1457"/>
        <v>11669.851792878628</v>
      </c>
      <c r="S8457" s="25">
        <f t="shared" si="1458"/>
        <v>0</v>
      </c>
      <c r="T8457" s="25" t="str">
        <f t="shared" si="1459"/>
        <v>drain</v>
      </c>
      <c r="V8457" s="25">
        <f t="shared" si="1462"/>
        <v>0</v>
      </c>
      <c r="W8457" s="25">
        <f t="shared" si="1460"/>
        <v>0</v>
      </c>
      <c r="X8457" s="25">
        <f t="shared" si="1463"/>
        <v>0</v>
      </c>
      <c r="Z8457" s="25">
        <f t="shared" si="1461"/>
        <v>11669.851792878628</v>
      </c>
      <c r="AB8457" s="25">
        <f t="shared" si="1455"/>
        <v>0</v>
      </c>
    </row>
    <row r="8458" x14ac:dyDescent="0.2">
      <c r="I8458" s="24">
        <v>8453</v>
      </c>
      <c r="J8458" s="28">
        <v>0</v>
      </c>
      <c r="L8458" s="24">
        <v>14707.990660953521</v>
      </c>
      <c r="N8458" s="24">
        <v>8453</v>
      </c>
      <c r="O8458" s="24">
        <f t="shared" si="1456"/>
        <v>11692.85257545805</v>
      </c>
      <c r="P8458" s="24">
        <f t="shared" si="1453"/>
        <v>11692.85257545805</v>
      </c>
      <c r="Q8458" s="24">
        <f t="shared" si="1454"/>
        <v>0</v>
      </c>
      <c r="R8458" s="24">
        <f t="shared" si="1457"/>
        <v>11692.85257545805</v>
      </c>
      <c r="S8458" s="24">
        <f t="shared" si="1458"/>
        <v>0</v>
      </c>
      <c r="T8458" s="24" t="str">
        <f t="shared" si="1459"/>
        <v>drain</v>
      </c>
      <c r="V8458" s="24">
        <f t="shared" si="1462"/>
        <v>0</v>
      </c>
      <c r="W8458" s="24">
        <f t="shared" si="1460"/>
        <v>0</v>
      </c>
      <c r="X8458" s="24">
        <f t="shared" si="1463"/>
        <v>0</v>
      </c>
      <c r="Z8458" s="24">
        <f t="shared" si="1461"/>
        <v>11692.85257545805</v>
      </c>
      <c r="AB8458" s="24">
        <f t="shared" si="1455"/>
        <v>0</v>
      </c>
    </row>
    <row r="8459" x14ac:dyDescent="0.2">
      <c r="I8459" s="25">
        <v>8454</v>
      </c>
      <c r="J8459" s="29">
        <v>0</v>
      </c>
      <c r="L8459" s="25">
        <v>15521.176007843016</v>
      </c>
      <c r="N8459" s="25">
        <v>8454</v>
      </c>
      <c r="O8459" s="25">
        <f t="shared" si="1456"/>
        <v>12339.334926235199</v>
      </c>
      <c r="P8459" s="25">
        <f t="shared" si="1453"/>
        <v>12339.334926235199</v>
      </c>
      <c r="Q8459" s="25">
        <f t="shared" si="1454"/>
        <v>0</v>
      </c>
      <c r="R8459" s="25">
        <f t="shared" si="1457"/>
        <v>12339.334926235199</v>
      </c>
      <c r="S8459" s="25">
        <f t="shared" si="1458"/>
        <v>0</v>
      </c>
      <c r="T8459" s="25" t="str">
        <f t="shared" si="1459"/>
        <v>drain</v>
      </c>
      <c r="V8459" s="25">
        <f t="shared" si="1462"/>
        <v>0</v>
      </c>
      <c r="W8459" s="25">
        <f t="shared" si="1460"/>
        <v>0</v>
      </c>
      <c r="X8459" s="25">
        <f t="shared" si="1463"/>
        <v>0</v>
      </c>
      <c r="Z8459" s="25">
        <f t="shared" si="1461"/>
        <v>12339.334926235199</v>
      </c>
      <c r="AB8459" s="25">
        <f t="shared" si="1455"/>
        <v>0</v>
      </c>
    </row>
    <row r="8460" x14ac:dyDescent="0.2">
      <c r="I8460" s="24">
        <v>8455</v>
      </c>
      <c r="J8460" s="28">
        <v>0</v>
      </c>
      <c r="L8460" s="24">
        <v>16976.921610832214</v>
      </c>
      <c r="N8460" s="24">
        <v>8455</v>
      </c>
      <c r="O8460" s="24">
        <f t="shared" si="1456"/>
        <v>13496.652680611611</v>
      </c>
      <c r="P8460" s="24">
        <f t="shared" si="1453"/>
        <v>13496.652680611611</v>
      </c>
      <c r="Q8460" s="24">
        <f t="shared" si="1454"/>
        <v>0</v>
      </c>
      <c r="R8460" s="24">
        <f t="shared" si="1457"/>
        <v>13496.652680611611</v>
      </c>
      <c r="S8460" s="24">
        <f t="shared" si="1458"/>
        <v>0</v>
      </c>
      <c r="T8460" s="24" t="str">
        <f t="shared" si="1459"/>
        <v>drain</v>
      </c>
      <c r="V8460" s="24">
        <f t="shared" si="1462"/>
        <v>0</v>
      </c>
      <c r="W8460" s="24">
        <f t="shared" si="1460"/>
        <v>0</v>
      </c>
      <c r="X8460" s="24">
        <f t="shared" si="1463"/>
        <v>0</v>
      </c>
      <c r="Z8460" s="24">
        <f t="shared" si="1461"/>
        <v>13496.652680611611</v>
      </c>
      <c r="AB8460" s="24">
        <f t="shared" si="1455"/>
        <v>0</v>
      </c>
    </row>
    <row r="8461" x14ac:dyDescent="0.2">
      <c r="I8461" s="25">
        <v>8456</v>
      </c>
      <c r="J8461" s="29">
        <v>0</v>
      </c>
      <c r="L8461" s="25">
        <v>18757.227671313285</v>
      </c>
      <c r="N8461" s="25">
        <v>8456</v>
      </c>
      <c r="O8461" s="25">
        <f t="shared" si="1456"/>
        <v>14911.995998694063</v>
      </c>
      <c r="P8461" s="25">
        <f t="shared" si="1453"/>
        <v>14911.995998694063</v>
      </c>
      <c r="Q8461" s="25">
        <f t="shared" si="1454"/>
        <v>0</v>
      </c>
      <c r="R8461" s="25">
        <f t="shared" si="1457"/>
        <v>14911.995998694063</v>
      </c>
      <c r="S8461" s="25">
        <f t="shared" si="1458"/>
        <v>0</v>
      </c>
      <c r="T8461" s="25" t="str">
        <f t="shared" si="1459"/>
        <v>drain</v>
      </c>
      <c r="V8461" s="25">
        <f t="shared" si="1462"/>
        <v>0</v>
      </c>
      <c r="W8461" s="25">
        <f t="shared" si="1460"/>
        <v>0</v>
      </c>
      <c r="X8461" s="25">
        <f t="shared" si="1463"/>
        <v>0</v>
      </c>
      <c r="Z8461" s="25">
        <f t="shared" si="1461"/>
        <v>14911.995998694063</v>
      </c>
      <c r="AB8461" s="25">
        <f t="shared" si="1455"/>
        <v>0</v>
      </c>
    </row>
    <row r="8462" x14ac:dyDescent="0.2">
      <c r="I8462" s="24">
        <v>8457</v>
      </c>
      <c r="J8462" s="28">
        <v>0.47162951000000003</v>
      </c>
      <c r="L8462" s="24">
        <v>19495.60999701023</v>
      </c>
      <c r="N8462" s="24">
        <v>8457</v>
      </c>
      <c r="O8462" s="24">
        <f t="shared" si="1456"/>
        <v>15499.009947623133</v>
      </c>
      <c r="P8462" s="24">
        <f t="shared" si="1453"/>
        <v>15499.009947623133</v>
      </c>
      <c r="Q8462" s="24">
        <f t="shared" si="1454"/>
        <v>37730.360800000002</v>
      </c>
      <c r="R8462" s="24">
        <f t="shared" si="1457"/>
        <v>0</v>
      </c>
      <c r="S8462" s="24">
        <f t="shared" si="1458"/>
        <v>22231.350852376869</v>
      </c>
      <c r="T8462" s="24" t="str">
        <f t="shared" si="1459"/>
        <v>charge</v>
      </c>
      <c r="V8462" s="24">
        <f t="shared" si="1462"/>
        <v>4000</v>
      </c>
      <c r="W8462" s="24">
        <f t="shared" si="1460"/>
        <v>4000</v>
      </c>
      <c r="X8462" s="24">
        <f t="shared" si="1463"/>
        <v>0</v>
      </c>
      <c r="Z8462" s="24">
        <f t="shared" si="1461"/>
        <v>0</v>
      </c>
      <c r="AB8462" s="24">
        <f t="shared" si="1455"/>
        <v>18231.350852376869</v>
      </c>
    </row>
    <row r="8463" x14ac:dyDescent="0.2">
      <c r="I8463" s="25">
        <v>8458</v>
      </c>
      <c r="J8463" s="29">
        <v>0.57399825100000001</v>
      </c>
      <c r="L8463" s="25">
        <v>20055.363363480566</v>
      </c>
      <c r="N8463" s="25">
        <v>8458</v>
      </c>
      <c r="O8463" s="25">
        <f t="shared" si="1456"/>
        <v>15944.013873967051</v>
      </c>
      <c r="P8463" s="25">
        <f t="shared" si="1453"/>
        <v>15944.013873967051</v>
      </c>
      <c r="Q8463" s="25">
        <f t="shared" si="1454"/>
        <v>45919.860079999999</v>
      </c>
      <c r="R8463" s="25">
        <f t="shared" si="1457"/>
        <v>0</v>
      </c>
      <c r="S8463" s="25">
        <f t="shared" si="1458"/>
        <v>29975.846206032948</v>
      </c>
      <c r="T8463" s="25" t="str">
        <f t="shared" si="1459"/>
        <v>charge</v>
      </c>
      <c r="V8463" s="25">
        <f t="shared" si="1462"/>
        <v>0</v>
      </c>
      <c r="W8463" s="25">
        <f t="shared" si="1460"/>
        <v>4000</v>
      </c>
      <c r="X8463" s="25">
        <f t="shared" si="1463"/>
        <v>0</v>
      </c>
      <c r="Z8463" s="25">
        <f t="shared" si="1461"/>
        <v>0</v>
      </c>
      <c r="AB8463" s="25">
        <f t="shared" si="1455"/>
        <v>29975.846206032948</v>
      </c>
    </row>
    <row r="8464" x14ac:dyDescent="0.2">
      <c r="I8464" s="24">
        <v>8459</v>
      </c>
      <c r="J8464" s="28">
        <v>0.57758669200000001</v>
      </c>
      <c r="L8464" s="24">
        <v>20527.709281539916</v>
      </c>
      <c r="N8464" s="24">
        <v>8459</v>
      </c>
      <c r="O8464" s="24">
        <f t="shared" si="1456"/>
        <v>16319.528878824234</v>
      </c>
      <c r="P8464" s="24">
        <f t="shared" si="1453"/>
        <v>16319.528878824234</v>
      </c>
      <c r="Q8464" s="24">
        <f t="shared" si="1454"/>
        <v>46206.935360000003</v>
      </c>
      <c r="R8464" s="24">
        <f t="shared" si="1457"/>
        <v>0</v>
      </c>
      <c r="S8464" s="24">
        <f t="shared" si="1458"/>
        <v>29887.406481175771</v>
      </c>
      <c r="T8464" s="24" t="str">
        <f t="shared" si="1459"/>
        <v>charge</v>
      </c>
      <c r="V8464" s="24">
        <f t="shared" si="1462"/>
        <v>0</v>
      </c>
      <c r="W8464" s="24">
        <f t="shared" si="1460"/>
        <v>4000</v>
      </c>
      <c r="X8464" s="24">
        <f t="shared" si="1463"/>
        <v>0</v>
      </c>
      <c r="Z8464" s="24">
        <f t="shared" si="1461"/>
        <v>0</v>
      </c>
      <c r="AB8464" s="24">
        <f t="shared" si="1455"/>
        <v>29887.406481175771</v>
      </c>
    </row>
    <row r="8465" x14ac:dyDescent="0.2">
      <c r="I8465" s="25">
        <v>8460</v>
      </c>
      <c r="J8465" s="29">
        <v>0.58317114699999995</v>
      </c>
      <c r="L8465" s="25">
        <v>20577.242036056516</v>
      </c>
      <c r="N8465" s="25">
        <v>8460</v>
      </c>
      <c r="O8465" s="25">
        <f t="shared" si="1456"/>
        <v>16358.90741866493</v>
      </c>
      <c r="P8465" s="25">
        <f t="shared" si="1453"/>
        <v>16358.90741866493</v>
      </c>
      <c r="Q8465" s="25">
        <f t="shared" si="1454"/>
        <v>46653.691759999994</v>
      </c>
      <c r="R8465" s="25">
        <f t="shared" si="1457"/>
        <v>0</v>
      </c>
      <c r="S8465" s="25">
        <f t="shared" si="1458"/>
        <v>30294.784341335064</v>
      </c>
      <c r="T8465" s="25" t="str">
        <f t="shared" si="1459"/>
        <v>charge</v>
      </c>
      <c r="V8465" s="25">
        <f t="shared" si="1462"/>
        <v>0</v>
      </c>
      <c r="W8465" s="25">
        <f t="shared" si="1460"/>
        <v>4000</v>
      </c>
      <c r="X8465" s="25">
        <f t="shared" si="1463"/>
        <v>0</v>
      </c>
      <c r="Z8465" s="25">
        <f t="shared" si="1461"/>
        <v>0</v>
      </c>
      <c r="AB8465" s="25">
        <f t="shared" si="1455"/>
        <v>30294.784341335064</v>
      </c>
    </row>
    <row r="8466" x14ac:dyDescent="0.2">
      <c r="I8466" s="24">
        <v>8461</v>
      </c>
      <c r="J8466" s="28">
        <v>0.62685776300000007</v>
      </c>
      <c r="L8466" s="24">
        <v>20428.890528607368</v>
      </c>
      <c r="N8466" s="24">
        <v>8461</v>
      </c>
      <c r="O8466" s="24">
        <f t="shared" si="1456"/>
        <v>16240.967970242858</v>
      </c>
      <c r="P8466" s="24">
        <f t="shared" si="1453"/>
        <v>16240.967970242858</v>
      </c>
      <c r="Q8466" s="24">
        <f t="shared" si="1454"/>
        <v>50148.621040000005</v>
      </c>
      <c r="R8466" s="24">
        <f t="shared" si="1457"/>
        <v>0</v>
      </c>
      <c r="S8466" s="24">
        <f t="shared" si="1458"/>
        <v>33907.653069757143</v>
      </c>
      <c r="T8466" s="24" t="str">
        <f t="shared" si="1459"/>
        <v>charge</v>
      </c>
      <c r="V8466" s="24">
        <f t="shared" si="1462"/>
        <v>0</v>
      </c>
      <c r="W8466" s="24">
        <f t="shared" si="1460"/>
        <v>4000</v>
      </c>
      <c r="X8466" s="24">
        <f t="shared" si="1463"/>
        <v>0</v>
      </c>
      <c r="Z8466" s="24">
        <f t="shared" si="1461"/>
        <v>0</v>
      </c>
      <c r="AB8466" s="24">
        <f t="shared" si="1455"/>
        <v>33907.653069757143</v>
      </c>
    </row>
    <row r="8467" x14ac:dyDescent="0.2">
      <c r="I8467" s="25">
        <v>8462</v>
      </c>
      <c r="J8467" s="29">
        <v>0.65338063000000002</v>
      </c>
      <c r="L8467" s="25">
        <v>20525.178453183173</v>
      </c>
      <c r="N8467" s="25">
        <v>8462</v>
      </c>
      <c r="O8467" s="25">
        <f t="shared" si="1456"/>
        <v>16317.516870280622</v>
      </c>
      <c r="P8467" s="25">
        <f t="shared" si="1453"/>
        <v>16317.516870280622</v>
      </c>
      <c r="Q8467" s="25">
        <f t="shared" si="1454"/>
        <v>52270.450400000002</v>
      </c>
      <c r="R8467" s="25">
        <f t="shared" si="1457"/>
        <v>0</v>
      </c>
      <c r="S8467" s="25">
        <f t="shared" si="1458"/>
        <v>35952.933529719376</v>
      </c>
      <c r="T8467" s="25" t="str">
        <f t="shared" si="1459"/>
        <v>charge</v>
      </c>
      <c r="V8467" s="25">
        <f t="shared" si="1462"/>
        <v>0</v>
      </c>
      <c r="W8467" s="25">
        <f t="shared" si="1460"/>
        <v>4000</v>
      </c>
      <c r="X8467" s="25">
        <f t="shared" si="1463"/>
        <v>0</v>
      </c>
      <c r="Z8467" s="25">
        <f t="shared" si="1461"/>
        <v>0</v>
      </c>
      <c r="AB8467" s="25">
        <f t="shared" si="1455"/>
        <v>35952.933529719376</v>
      </c>
    </row>
    <row r="8468" x14ac:dyDescent="0.2">
      <c r="I8468" s="24">
        <v>8463</v>
      </c>
      <c r="J8468" s="28">
        <v>0.58992143099999994</v>
      </c>
      <c r="L8468" s="24">
        <v>20941.345650696752</v>
      </c>
      <c r="N8468" s="24">
        <v>8463</v>
      </c>
      <c r="O8468" s="24">
        <f t="shared" si="1456"/>
        <v>16648.369792303918</v>
      </c>
      <c r="P8468" s="24">
        <f t="shared" si="1453"/>
        <v>16648.369792303918</v>
      </c>
      <c r="Q8468" s="24">
        <f t="shared" si="1454"/>
        <v>47193.714479999995</v>
      </c>
      <c r="R8468" s="24">
        <f t="shared" si="1457"/>
        <v>0</v>
      </c>
      <c r="S8468" s="24">
        <f t="shared" si="1458"/>
        <v>30545.344687696077</v>
      </c>
      <c r="T8468" s="24" t="str">
        <f t="shared" si="1459"/>
        <v>charge</v>
      </c>
      <c r="V8468" s="24">
        <f t="shared" si="1462"/>
        <v>0</v>
      </c>
      <c r="W8468" s="24">
        <f t="shared" si="1460"/>
        <v>4000</v>
      </c>
      <c r="X8468" s="24">
        <f t="shared" si="1463"/>
        <v>0</v>
      </c>
      <c r="Z8468" s="24">
        <f t="shared" si="1461"/>
        <v>0</v>
      </c>
      <c r="AB8468" s="24">
        <f t="shared" si="1455"/>
        <v>30545.344687696077</v>
      </c>
    </row>
    <row r="8469" x14ac:dyDescent="0.2">
      <c r="I8469" s="25">
        <v>8464</v>
      </c>
      <c r="J8469" s="29">
        <v>0.43225131699999997</v>
      </c>
      <c r="L8469" s="25">
        <v>21300.538195610046</v>
      </c>
      <c r="N8469" s="25">
        <v>8464</v>
      </c>
      <c r="O8469" s="25">
        <f t="shared" si="1456"/>
        <v>16933.927865509988</v>
      </c>
      <c r="P8469" s="25">
        <f t="shared" si="1453"/>
        <v>16933.927865509988</v>
      </c>
      <c r="Q8469" s="25">
        <f t="shared" si="1454"/>
        <v>34580.105359999994</v>
      </c>
      <c r="R8469" s="25">
        <f t="shared" si="1457"/>
        <v>0</v>
      </c>
      <c r="S8469" s="25">
        <f t="shared" si="1458"/>
        <v>17646.177494490006</v>
      </c>
      <c r="T8469" s="25" t="str">
        <f t="shared" si="1459"/>
        <v>charge</v>
      </c>
      <c r="V8469" s="25">
        <f t="shared" si="1462"/>
        <v>0</v>
      </c>
      <c r="W8469" s="25">
        <f t="shared" si="1460"/>
        <v>4000</v>
      </c>
      <c r="X8469" s="25">
        <f t="shared" si="1463"/>
        <v>0</v>
      </c>
      <c r="Z8469" s="25">
        <f t="shared" si="1461"/>
        <v>0</v>
      </c>
      <c r="AB8469" s="25">
        <f t="shared" si="1455"/>
        <v>17646.177494490006</v>
      </c>
    </row>
    <row r="8470" x14ac:dyDescent="0.2">
      <c r="I8470" s="24">
        <v>8465</v>
      </c>
      <c r="J8470" s="28">
        <v>0.110573326</v>
      </c>
      <c r="L8470" s="24">
        <v>21551.756963205335</v>
      </c>
      <c r="N8470" s="24">
        <v>8465</v>
      </c>
      <c r="O8470" s="24">
        <f t="shared" si="1456"/>
        <v>17133.646785748242</v>
      </c>
      <c r="P8470" s="24">
        <f t="shared" si="1453"/>
        <v>17133.646785748242</v>
      </c>
      <c r="Q8470" s="24">
        <f t="shared" si="1454"/>
        <v>8845.8660799999998</v>
      </c>
      <c r="R8470" s="24">
        <f t="shared" si="1457"/>
        <v>8287.7807057482423</v>
      </c>
      <c r="S8470" s="24">
        <f t="shared" si="1458"/>
        <v>0</v>
      </c>
      <c r="T8470" s="24" t="str">
        <f t="shared" si="1459"/>
        <v>drain</v>
      </c>
      <c r="V8470" s="24">
        <f t="shared" si="1462"/>
        <v>0</v>
      </c>
      <c r="W8470" s="24">
        <f t="shared" si="1460"/>
        <v>0</v>
      </c>
      <c r="X8470" s="24">
        <f t="shared" si="1463"/>
        <v>4000</v>
      </c>
      <c r="Z8470" s="24">
        <f t="shared" si="1461"/>
        <v>4287.7807057482423</v>
      </c>
      <c r="AB8470" s="24">
        <f t="shared" si="1455"/>
        <v>0</v>
      </c>
    </row>
    <row r="8471" x14ac:dyDescent="0.2">
      <c r="I8471" s="25">
        <v>8466</v>
      </c>
      <c r="J8471" s="29">
        <v>0</v>
      </c>
      <c r="L8471" s="25">
        <v>23829.204437065124</v>
      </c>
      <c r="N8471" s="25">
        <v>8466</v>
      </c>
      <c r="O8471" s="25">
        <f t="shared" si="1456"/>
        <v>18944.217527466775</v>
      </c>
      <c r="P8471" s="25">
        <f t="shared" si="1453"/>
        <v>18944.217527466775</v>
      </c>
      <c r="Q8471" s="25">
        <f t="shared" si="1454"/>
        <v>0</v>
      </c>
      <c r="R8471" s="25">
        <f t="shared" si="1457"/>
        <v>18944.217527466775</v>
      </c>
      <c r="S8471" s="25">
        <f t="shared" si="1458"/>
        <v>0</v>
      </c>
      <c r="T8471" s="25" t="str">
        <f t="shared" si="1459"/>
        <v>drain</v>
      </c>
      <c r="V8471" s="25">
        <f t="shared" si="1462"/>
        <v>0</v>
      </c>
      <c r="W8471" s="25">
        <f t="shared" si="1460"/>
        <v>0</v>
      </c>
      <c r="X8471" s="25">
        <f t="shared" si="1463"/>
        <v>0</v>
      </c>
      <c r="Z8471" s="25">
        <f t="shared" si="1461"/>
        <v>18944.217527466775</v>
      </c>
      <c r="AB8471" s="25">
        <f t="shared" si="1455"/>
        <v>0</v>
      </c>
    </row>
    <row r="8472" x14ac:dyDescent="0.2">
      <c r="I8472" s="24">
        <v>8467</v>
      </c>
      <c r="J8472" s="28">
        <v>0</v>
      </c>
      <c r="L8472" s="24">
        <v>25261.6164178133</v>
      </c>
      <c r="N8472" s="24">
        <v>8467</v>
      </c>
      <c r="O8472" s="24">
        <f t="shared" si="1456"/>
        <v>20082.985052161574</v>
      </c>
      <c r="P8472" s="24">
        <f t="shared" si="1453"/>
        <v>20082.985052161574</v>
      </c>
      <c r="Q8472" s="24">
        <f t="shared" si="1454"/>
        <v>0</v>
      </c>
      <c r="R8472" s="24">
        <f t="shared" si="1457"/>
        <v>20082.985052161574</v>
      </c>
      <c r="S8472" s="24">
        <f t="shared" si="1458"/>
        <v>0</v>
      </c>
      <c r="T8472" s="24" t="str">
        <f t="shared" si="1459"/>
        <v>drain</v>
      </c>
      <c r="V8472" s="24">
        <f t="shared" si="1462"/>
        <v>0</v>
      </c>
      <c r="W8472" s="24">
        <f t="shared" si="1460"/>
        <v>0</v>
      </c>
      <c r="X8472" s="24">
        <f t="shared" si="1463"/>
        <v>0</v>
      </c>
      <c r="Z8472" s="24">
        <f t="shared" si="1461"/>
        <v>20082.985052161574</v>
      </c>
      <c r="AB8472" s="24">
        <f t="shared" si="1455"/>
        <v>0</v>
      </c>
    </row>
    <row r="8473" x14ac:dyDescent="0.2">
      <c r="I8473" s="25">
        <v>8468</v>
      </c>
      <c r="J8473" s="29">
        <v>0</v>
      </c>
      <c r="L8473" s="25">
        <v>25588.493638753887</v>
      </c>
      <c r="N8473" s="25">
        <v>8468</v>
      </c>
      <c r="O8473" s="25">
        <f t="shared" si="1456"/>
        <v>20342.852442809341</v>
      </c>
      <c r="P8473" s="25">
        <f t="shared" si="1453"/>
        <v>20342.852442809341</v>
      </c>
      <c r="Q8473" s="25">
        <f t="shared" si="1454"/>
        <v>0</v>
      </c>
      <c r="R8473" s="25">
        <f t="shared" si="1457"/>
        <v>20342.852442809341</v>
      </c>
      <c r="S8473" s="25">
        <f t="shared" si="1458"/>
        <v>0</v>
      </c>
      <c r="T8473" s="25" t="str">
        <f t="shared" si="1459"/>
        <v>drain</v>
      </c>
      <c r="V8473" s="25">
        <f t="shared" si="1462"/>
        <v>0</v>
      </c>
      <c r="W8473" s="25">
        <f t="shared" si="1460"/>
        <v>0</v>
      </c>
      <c r="X8473" s="25">
        <f t="shared" si="1463"/>
        <v>0</v>
      </c>
      <c r="Z8473" s="25">
        <f t="shared" si="1461"/>
        <v>20342.852442809341</v>
      </c>
      <c r="AB8473" s="25">
        <f t="shared" si="1455"/>
        <v>0</v>
      </c>
    </row>
    <row r="8474" x14ac:dyDescent="0.2">
      <c r="I8474" s="24">
        <v>8469</v>
      </c>
      <c r="J8474" s="28">
        <v>0</v>
      </c>
      <c r="L8474" s="24">
        <v>25466.255539131162</v>
      </c>
      <c r="N8474" s="24">
        <v>8469</v>
      </c>
      <c r="O8474" s="24">
        <f t="shared" si="1456"/>
        <v>20245.673153609274</v>
      </c>
      <c r="P8474" s="24">
        <f t="shared" si="1453"/>
        <v>20245.673153609274</v>
      </c>
      <c r="Q8474" s="24">
        <f t="shared" si="1454"/>
        <v>0</v>
      </c>
      <c r="R8474" s="24">
        <f t="shared" si="1457"/>
        <v>20245.673153609274</v>
      </c>
      <c r="S8474" s="24">
        <f t="shared" si="1458"/>
        <v>0</v>
      </c>
      <c r="T8474" s="24" t="str">
        <f t="shared" si="1459"/>
        <v>drain</v>
      </c>
      <c r="V8474" s="24">
        <f t="shared" si="1462"/>
        <v>0</v>
      </c>
      <c r="W8474" s="24">
        <f t="shared" si="1460"/>
        <v>0</v>
      </c>
      <c r="X8474" s="24">
        <f t="shared" si="1463"/>
        <v>0</v>
      </c>
      <c r="Z8474" s="24">
        <f t="shared" si="1461"/>
        <v>20245.673153609274</v>
      </c>
      <c r="AB8474" s="24">
        <f t="shared" si="1455"/>
        <v>0</v>
      </c>
    </row>
    <row r="8475" x14ac:dyDescent="0.2">
      <c r="I8475" s="25">
        <v>8470</v>
      </c>
      <c r="J8475" s="29">
        <v>0</v>
      </c>
      <c r="L8475" s="25">
        <v>24525.698129892346</v>
      </c>
      <c r="N8475" s="25">
        <v>8470</v>
      </c>
      <c r="O8475" s="25">
        <f t="shared" si="1456"/>
        <v>19497.930013264417</v>
      </c>
      <c r="P8475" s="25">
        <f t="shared" si="1453"/>
        <v>19497.930013264417</v>
      </c>
      <c r="Q8475" s="25">
        <f t="shared" si="1454"/>
        <v>0</v>
      </c>
      <c r="R8475" s="25">
        <f t="shared" si="1457"/>
        <v>19497.930013264417</v>
      </c>
      <c r="S8475" s="25">
        <f t="shared" si="1458"/>
        <v>0</v>
      </c>
      <c r="T8475" s="25" t="str">
        <f t="shared" si="1459"/>
        <v>drain</v>
      </c>
      <c r="V8475" s="25">
        <f t="shared" si="1462"/>
        <v>0</v>
      </c>
      <c r="W8475" s="25">
        <f t="shared" si="1460"/>
        <v>0</v>
      </c>
      <c r="X8475" s="25">
        <f t="shared" si="1463"/>
        <v>0</v>
      </c>
      <c r="Z8475" s="25">
        <f t="shared" si="1461"/>
        <v>19497.930013264417</v>
      </c>
      <c r="AB8475" s="25">
        <f t="shared" si="1455"/>
        <v>0</v>
      </c>
    </row>
    <row r="8476" x14ac:dyDescent="0.2">
      <c r="I8476" s="24">
        <v>8471</v>
      </c>
      <c r="J8476" s="28">
        <v>0</v>
      </c>
      <c r="L8476" s="24">
        <v>22770.854476356504</v>
      </c>
      <c r="N8476" s="24">
        <v>8471</v>
      </c>
      <c r="O8476" s="24">
        <f t="shared" si="1456"/>
        <v>18102.829308703422</v>
      </c>
      <c r="P8476" s="24">
        <f t="shared" si="1453"/>
        <v>18102.829308703422</v>
      </c>
      <c r="Q8476" s="24">
        <f t="shared" si="1454"/>
        <v>0</v>
      </c>
      <c r="R8476" s="24">
        <f t="shared" si="1457"/>
        <v>18102.829308703422</v>
      </c>
      <c r="S8476" s="24">
        <f t="shared" si="1458"/>
        <v>0</v>
      </c>
      <c r="T8476" s="24" t="str">
        <f t="shared" si="1459"/>
        <v>drain</v>
      </c>
      <c r="V8476" s="24">
        <f t="shared" si="1462"/>
        <v>0</v>
      </c>
      <c r="W8476" s="24">
        <f t="shared" si="1460"/>
        <v>0</v>
      </c>
      <c r="X8476" s="24">
        <f t="shared" si="1463"/>
        <v>0</v>
      </c>
      <c r="Z8476" s="24">
        <f t="shared" si="1461"/>
        <v>18102.829308703422</v>
      </c>
      <c r="AB8476" s="24">
        <f t="shared" si="1455"/>
        <v>0</v>
      </c>
    </row>
    <row r="8477" x14ac:dyDescent="0.2">
      <c r="I8477" s="25">
        <v>8472</v>
      </c>
      <c r="J8477" s="29">
        <v>0</v>
      </c>
      <c r="L8477" s="25">
        <v>20811.247912180421</v>
      </c>
      <c r="N8477" s="25">
        <v>8472</v>
      </c>
      <c r="O8477" s="25">
        <f t="shared" si="1456"/>
        <v>16544.942090183435</v>
      </c>
      <c r="P8477" s="25">
        <f t="shared" si="1453"/>
        <v>16544.942090183435</v>
      </c>
      <c r="Q8477" s="25">
        <f t="shared" si="1454"/>
        <v>0</v>
      </c>
      <c r="R8477" s="25">
        <f t="shared" si="1457"/>
        <v>16544.942090183435</v>
      </c>
      <c r="S8477" s="25">
        <f t="shared" si="1458"/>
        <v>0</v>
      </c>
      <c r="T8477" s="25" t="str">
        <f t="shared" si="1459"/>
        <v>drain</v>
      </c>
      <c r="V8477" s="25">
        <f t="shared" si="1462"/>
        <v>0</v>
      </c>
      <c r="W8477" s="25">
        <f t="shared" si="1460"/>
        <v>0</v>
      </c>
      <c r="X8477" s="25">
        <f t="shared" si="1463"/>
        <v>0</v>
      </c>
      <c r="Z8477" s="25">
        <f t="shared" si="1461"/>
        <v>16544.942090183435</v>
      </c>
      <c r="AB8477" s="25">
        <f t="shared" si="1455"/>
        <v>0</v>
      </c>
    </row>
    <row r="8478" x14ac:dyDescent="0.2">
      <c r="I8478" s="24">
        <v>8473</v>
      </c>
      <c r="J8478" s="28">
        <v>0</v>
      </c>
      <c r="L8478" s="24">
        <v>18286.308846700191</v>
      </c>
      <c r="N8478" s="24">
        <v>8473</v>
      </c>
      <c r="O8478" s="24">
        <f t="shared" si="1456"/>
        <v>14537.615533126653</v>
      </c>
      <c r="P8478" s="24">
        <f t="shared" si="1453"/>
        <v>14537.615533126653</v>
      </c>
      <c r="Q8478" s="24">
        <f t="shared" si="1454"/>
        <v>0</v>
      </c>
      <c r="R8478" s="24">
        <f t="shared" si="1457"/>
        <v>14537.615533126653</v>
      </c>
      <c r="S8478" s="24">
        <f t="shared" si="1458"/>
        <v>0</v>
      </c>
      <c r="T8478" s="24" t="str">
        <f t="shared" si="1459"/>
        <v>drain</v>
      </c>
      <c r="V8478" s="24">
        <f t="shared" si="1462"/>
        <v>0</v>
      </c>
      <c r="W8478" s="24">
        <f t="shared" si="1460"/>
        <v>0</v>
      </c>
      <c r="X8478" s="24">
        <f t="shared" si="1463"/>
        <v>0</v>
      </c>
      <c r="Z8478" s="24">
        <f t="shared" si="1461"/>
        <v>14537.615533126653</v>
      </c>
      <c r="AB8478" s="24">
        <f t="shared" si="1455"/>
        <v>0</v>
      </c>
    </row>
    <row r="8479" x14ac:dyDescent="0.2">
      <c r="I8479" s="25">
        <v>8474</v>
      </c>
      <c r="J8479" s="29">
        <v>0</v>
      </c>
      <c r="L8479" s="25">
        <v>16305.115023946761</v>
      </c>
      <c r="N8479" s="25">
        <v>8474</v>
      </c>
      <c r="O8479" s="25">
        <f t="shared" si="1456"/>
        <v>12962.566444037675</v>
      </c>
      <c r="P8479" s="25">
        <f t="shared" si="1453"/>
        <v>12962.566444037675</v>
      </c>
      <c r="Q8479" s="25">
        <f t="shared" si="1454"/>
        <v>0</v>
      </c>
      <c r="R8479" s="25">
        <f t="shared" si="1457"/>
        <v>12962.566444037675</v>
      </c>
      <c r="S8479" s="25">
        <f t="shared" si="1458"/>
        <v>0</v>
      </c>
      <c r="T8479" s="25" t="str">
        <f t="shared" si="1459"/>
        <v>drain</v>
      </c>
      <c r="V8479" s="25">
        <f t="shared" si="1462"/>
        <v>0</v>
      </c>
      <c r="W8479" s="25">
        <f t="shared" si="1460"/>
        <v>0</v>
      </c>
      <c r="X8479" s="25">
        <f t="shared" si="1463"/>
        <v>0</v>
      </c>
      <c r="Z8479" s="25">
        <f t="shared" si="1461"/>
        <v>12962.566444037675</v>
      </c>
      <c r="AB8479" s="25">
        <f t="shared" si="1455"/>
        <v>0</v>
      </c>
    </row>
    <row r="8480" x14ac:dyDescent="0.2">
      <c r="I8480" s="24">
        <v>8475</v>
      </c>
      <c r="J8480" s="28">
        <v>0</v>
      </c>
      <c r="L8480" s="24">
        <v>15532.291659855842</v>
      </c>
      <c r="N8480" s="24">
        <v>8475</v>
      </c>
      <c r="O8480" s="24">
        <f t="shared" si="1456"/>
        <v>12348.171869585396</v>
      </c>
      <c r="P8480" s="24">
        <f t="shared" si="1453"/>
        <v>12348.171869585396</v>
      </c>
      <c r="Q8480" s="24">
        <f t="shared" si="1454"/>
        <v>0</v>
      </c>
      <c r="R8480" s="24">
        <f t="shared" si="1457"/>
        <v>12348.171869585396</v>
      </c>
      <c r="S8480" s="24">
        <f t="shared" si="1458"/>
        <v>0</v>
      </c>
      <c r="T8480" s="24" t="str">
        <f t="shared" si="1459"/>
        <v>drain</v>
      </c>
      <c r="V8480" s="24">
        <f t="shared" si="1462"/>
        <v>0</v>
      </c>
      <c r="W8480" s="24">
        <f t="shared" si="1460"/>
        <v>0</v>
      </c>
      <c r="X8480" s="24">
        <f t="shared" si="1463"/>
        <v>0</v>
      </c>
      <c r="Z8480" s="24">
        <f t="shared" si="1461"/>
        <v>12348.171869585396</v>
      </c>
      <c r="AB8480" s="24">
        <f t="shared" si="1455"/>
        <v>0</v>
      </c>
    </row>
    <row r="8481" x14ac:dyDescent="0.2">
      <c r="I8481" s="25">
        <v>8476</v>
      </c>
      <c r="J8481" s="29">
        <v>0</v>
      </c>
      <c r="L8481" s="25">
        <v>15375.084503364562</v>
      </c>
      <c r="N8481" s="25">
        <v>8476</v>
      </c>
      <c r="O8481" s="25">
        <f t="shared" si="1456"/>
        <v>12223.192180174827</v>
      </c>
      <c r="P8481" s="25">
        <f t="shared" si="1453"/>
        <v>12223.192180174827</v>
      </c>
      <c r="Q8481" s="25">
        <f t="shared" si="1454"/>
        <v>0</v>
      </c>
      <c r="R8481" s="25">
        <f t="shared" si="1457"/>
        <v>12223.192180174827</v>
      </c>
      <c r="S8481" s="25">
        <f t="shared" si="1458"/>
        <v>0</v>
      </c>
      <c r="T8481" s="25" t="str">
        <f t="shared" si="1459"/>
        <v>drain</v>
      </c>
      <c r="V8481" s="25">
        <f t="shared" si="1462"/>
        <v>0</v>
      </c>
      <c r="W8481" s="25">
        <f t="shared" si="1460"/>
        <v>0</v>
      </c>
      <c r="X8481" s="25">
        <f t="shared" si="1463"/>
        <v>0</v>
      </c>
      <c r="Z8481" s="25">
        <f t="shared" si="1461"/>
        <v>12223.192180174827</v>
      </c>
      <c r="AB8481" s="25">
        <f t="shared" si="1455"/>
        <v>0</v>
      </c>
    </row>
    <row r="8482" x14ac:dyDescent="0.2">
      <c r="I8482" s="24">
        <v>8477</v>
      </c>
      <c r="J8482" s="28">
        <v>0</v>
      </c>
      <c r="L8482" s="24">
        <v>15415.484630823134</v>
      </c>
      <c r="N8482" s="24">
        <v>8477</v>
      </c>
      <c r="O8482" s="24">
        <f t="shared" si="1456"/>
        <v>12255.310281504391</v>
      </c>
      <c r="P8482" s="24">
        <f t="shared" si="1453"/>
        <v>12255.310281504391</v>
      </c>
      <c r="Q8482" s="24">
        <f t="shared" si="1454"/>
        <v>0</v>
      </c>
      <c r="R8482" s="24">
        <f t="shared" si="1457"/>
        <v>12255.310281504391</v>
      </c>
      <c r="S8482" s="24">
        <f t="shared" si="1458"/>
        <v>0</v>
      </c>
      <c r="T8482" s="24" t="str">
        <f t="shared" si="1459"/>
        <v>drain</v>
      </c>
      <c r="V8482" s="24">
        <f t="shared" si="1462"/>
        <v>0</v>
      </c>
      <c r="W8482" s="24">
        <f t="shared" si="1460"/>
        <v>0</v>
      </c>
      <c r="X8482" s="24">
        <f t="shared" si="1463"/>
        <v>0</v>
      </c>
      <c r="Z8482" s="24">
        <f t="shared" si="1461"/>
        <v>12255.310281504391</v>
      </c>
      <c r="AB8482" s="24">
        <f t="shared" si="1455"/>
        <v>0</v>
      </c>
    </row>
    <row r="8483" x14ac:dyDescent="0.2">
      <c r="I8483" s="25">
        <v>8478</v>
      </c>
      <c r="J8483" s="29">
        <v>0</v>
      </c>
      <c r="L8483" s="25">
        <v>16287.033156585692</v>
      </c>
      <c r="N8483" s="25">
        <v>8478</v>
      </c>
      <c r="O8483" s="25">
        <f t="shared" si="1456"/>
        <v>12948.191359485627</v>
      </c>
      <c r="P8483" s="25">
        <f t="shared" si="1453"/>
        <v>12948.191359485627</v>
      </c>
      <c r="Q8483" s="25">
        <f t="shared" si="1454"/>
        <v>0</v>
      </c>
      <c r="R8483" s="25">
        <f t="shared" si="1457"/>
        <v>12948.191359485627</v>
      </c>
      <c r="S8483" s="25">
        <f t="shared" si="1458"/>
        <v>0</v>
      </c>
      <c r="T8483" s="25" t="str">
        <f t="shared" si="1459"/>
        <v>drain</v>
      </c>
      <c r="V8483" s="25">
        <f t="shared" si="1462"/>
        <v>0</v>
      </c>
      <c r="W8483" s="25">
        <f t="shared" si="1460"/>
        <v>0</v>
      </c>
      <c r="X8483" s="25">
        <f t="shared" si="1463"/>
        <v>0</v>
      </c>
      <c r="Z8483" s="25">
        <f t="shared" si="1461"/>
        <v>12948.191359485627</v>
      </c>
      <c r="AB8483" s="25">
        <f t="shared" si="1455"/>
        <v>0</v>
      </c>
    </row>
    <row r="8484" x14ac:dyDescent="0.2">
      <c r="I8484" s="24">
        <v>8479</v>
      </c>
      <c r="J8484" s="28">
        <v>0</v>
      </c>
      <c r="L8484" s="24">
        <v>17721.643780708313</v>
      </c>
      <c r="N8484" s="24">
        <v>8479</v>
      </c>
      <c r="O8484" s="24">
        <f t="shared" si="1456"/>
        <v>14088.706805663109</v>
      </c>
      <c r="P8484" s="24">
        <f t="shared" si="1453"/>
        <v>14088.706805663109</v>
      </c>
      <c r="Q8484" s="24">
        <f t="shared" si="1454"/>
        <v>0</v>
      </c>
      <c r="R8484" s="24">
        <f t="shared" si="1457"/>
        <v>14088.706805663109</v>
      </c>
      <c r="S8484" s="24">
        <f t="shared" si="1458"/>
        <v>0</v>
      </c>
      <c r="T8484" s="24" t="str">
        <f t="shared" si="1459"/>
        <v>drain</v>
      </c>
      <c r="V8484" s="24">
        <f t="shared" si="1462"/>
        <v>0</v>
      </c>
      <c r="W8484" s="24">
        <f t="shared" si="1460"/>
        <v>0</v>
      </c>
      <c r="X8484" s="24">
        <f t="shared" si="1463"/>
        <v>0</v>
      </c>
      <c r="Z8484" s="24">
        <f t="shared" si="1461"/>
        <v>14088.706805663109</v>
      </c>
      <c r="AB8484" s="24">
        <f t="shared" si="1455"/>
        <v>0</v>
      </c>
    </row>
    <row r="8485" x14ac:dyDescent="0.2">
      <c r="I8485" s="25">
        <v>8480</v>
      </c>
      <c r="J8485" s="29">
        <v>0</v>
      </c>
      <c r="L8485" s="25">
        <v>20311.857779216763</v>
      </c>
      <c r="N8485" s="25">
        <v>8480</v>
      </c>
      <c r="O8485" s="25">
        <f t="shared" si="1456"/>
        <v>16147.926934477327</v>
      </c>
      <c r="P8485" s="25">
        <f t="shared" si="1453"/>
        <v>16147.926934477327</v>
      </c>
      <c r="Q8485" s="25">
        <f t="shared" si="1454"/>
        <v>0</v>
      </c>
      <c r="R8485" s="25">
        <f t="shared" si="1457"/>
        <v>16147.926934477327</v>
      </c>
      <c r="S8485" s="25">
        <f t="shared" si="1458"/>
        <v>0</v>
      </c>
      <c r="T8485" s="25" t="str">
        <f t="shared" si="1459"/>
        <v>drain</v>
      </c>
      <c r="V8485" s="25">
        <f t="shared" si="1462"/>
        <v>0</v>
      </c>
      <c r="W8485" s="25">
        <f t="shared" si="1460"/>
        <v>0</v>
      </c>
      <c r="X8485" s="25">
        <f t="shared" si="1463"/>
        <v>0</v>
      </c>
      <c r="Z8485" s="25">
        <f t="shared" si="1461"/>
        <v>16147.926934477327</v>
      </c>
      <c r="AB8485" s="25">
        <f t="shared" si="1455"/>
        <v>0</v>
      </c>
    </row>
    <row r="8486" x14ac:dyDescent="0.2">
      <c r="I8486" s="24">
        <v>8481</v>
      </c>
      <c r="J8486" s="28">
        <v>0.38952172600000001</v>
      </c>
      <c r="L8486" s="24">
        <v>21639.987931251526</v>
      </c>
      <c r="N8486" s="24">
        <v>8481</v>
      </c>
      <c r="O8486" s="24">
        <f t="shared" si="1456"/>
        <v>17203.790405344964</v>
      </c>
      <c r="P8486" s="24">
        <f t="shared" si="1453"/>
        <v>17203.790405344964</v>
      </c>
      <c r="Q8486" s="24">
        <f t="shared" si="1454"/>
        <v>31161.738080000003</v>
      </c>
      <c r="R8486" s="24">
        <f t="shared" si="1457"/>
        <v>0</v>
      </c>
      <c r="S8486" s="24">
        <f t="shared" si="1458"/>
        <v>13957.947674655039</v>
      </c>
      <c r="T8486" s="24" t="str">
        <f t="shared" si="1459"/>
        <v>charge</v>
      </c>
      <c r="V8486" s="24">
        <f t="shared" si="1462"/>
        <v>4000</v>
      </c>
      <c r="W8486" s="24">
        <f t="shared" si="1460"/>
        <v>4000</v>
      </c>
      <c r="X8486" s="24">
        <f t="shared" si="1463"/>
        <v>0</v>
      </c>
      <c r="Z8486" s="24">
        <f t="shared" si="1461"/>
        <v>0</v>
      </c>
      <c r="AB8486" s="24">
        <f t="shared" si="1455"/>
        <v>9957.947674655039</v>
      </c>
    </row>
    <row r="8487" x14ac:dyDescent="0.2">
      <c r="I8487" s="25">
        <v>8482</v>
      </c>
      <c r="J8487" s="29">
        <v>0.51422217000000003</v>
      </c>
      <c r="L8487" s="25">
        <v>23264.999435615537</v>
      </c>
      <c r="N8487" s="25">
        <v>8482</v>
      </c>
      <c r="O8487" s="25">
        <f t="shared" si="1456"/>
        <v>18495.674551314354</v>
      </c>
      <c r="P8487" s="25">
        <f t="shared" si="1453"/>
        <v>18495.674551314354</v>
      </c>
      <c r="Q8487" s="25">
        <f t="shared" si="1454"/>
        <v>41137.7736</v>
      </c>
      <c r="R8487" s="25">
        <f t="shared" si="1457"/>
        <v>0</v>
      </c>
      <c r="S8487" s="25">
        <f t="shared" si="1458"/>
        <v>22642.099048685646</v>
      </c>
      <c r="T8487" s="25" t="str">
        <f t="shared" si="1459"/>
        <v>charge</v>
      </c>
      <c r="V8487" s="25">
        <f t="shared" si="1462"/>
        <v>0</v>
      </c>
      <c r="W8487" s="25">
        <f t="shared" si="1460"/>
        <v>4000</v>
      </c>
      <c r="X8487" s="25">
        <f t="shared" si="1463"/>
        <v>0</v>
      </c>
      <c r="Z8487" s="25">
        <f t="shared" si="1461"/>
        <v>0</v>
      </c>
      <c r="AB8487" s="25">
        <f t="shared" si="1455"/>
        <v>22642.099048685646</v>
      </c>
    </row>
    <row r="8488" x14ac:dyDescent="0.2">
      <c r="I8488" s="24">
        <v>8483</v>
      </c>
      <c r="J8488" s="28">
        <v>0.59211267599999995</v>
      </c>
      <c r="L8488" s="24">
        <v>24417.162182617187</v>
      </c>
      <c r="N8488" s="24">
        <v>8483</v>
      </c>
      <c r="O8488" s="24">
        <f t="shared" si="1456"/>
        <v>19411.643935180666</v>
      </c>
      <c r="P8488" s="24">
        <f t="shared" si="1453"/>
        <v>19411.643935180666</v>
      </c>
      <c r="Q8488" s="24">
        <f t="shared" si="1454"/>
        <v>47369.014079999994</v>
      </c>
      <c r="R8488" s="24">
        <f t="shared" si="1457"/>
        <v>0</v>
      </c>
      <c r="S8488" s="24">
        <f t="shared" si="1458"/>
        <v>27957.370144819328</v>
      </c>
      <c r="T8488" s="24" t="str">
        <f t="shared" si="1459"/>
        <v>charge</v>
      </c>
      <c r="V8488" s="24">
        <f t="shared" si="1462"/>
        <v>0</v>
      </c>
      <c r="W8488" s="24">
        <f t="shared" si="1460"/>
        <v>4000</v>
      </c>
      <c r="X8488" s="24">
        <f t="shared" si="1463"/>
        <v>0</v>
      </c>
      <c r="Z8488" s="24">
        <f t="shared" si="1461"/>
        <v>0</v>
      </c>
      <c r="AB8488" s="24">
        <f t="shared" si="1455"/>
        <v>27957.370144819328</v>
      </c>
    </row>
    <row r="8489" x14ac:dyDescent="0.2">
      <c r="I8489" s="25">
        <v>8484</v>
      </c>
      <c r="J8489" s="29">
        <v>0.61545741200000004</v>
      </c>
      <c r="L8489" s="25">
        <v>24527.686621475219</v>
      </c>
      <c r="N8489" s="25">
        <v>8484</v>
      </c>
      <c r="O8489" s="25">
        <f t="shared" si="1456"/>
        <v>19499.510864072799</v>
      </c>
      <c r="P8489" s="25">
        <f t="shared" si="1453"/>
        <v>19499.510864072799</v>
      </c>
      <c r="Q8489" s="25">
        <f t="shared" si="1454"/>
        <v>49236.592960000002</v>
      </c>
      <c r="R8489" s="25">
        <f t="shared" si="1457"/>
        <v>0</v>
      </c>
      <c r="S8489" s="25">
        <f t="shared" si="1458"/>
        <v>29737.082095927202</v>
      </c>
      <c r="T8489" s="25" t="str">
        <f t="shared" si="1459"/>
        <v>charge</v>
      </c>
      <c r="V8489" s="25">
        <f t="shared" si="1462"/>
        <v>0</v>
      </c>
      <c r="W8489" s="25">
        <f t="shared" si="1460"/>
        <v>4000</v>
      </c>
      <c r="X8489" s="25">
        <f t="shared" si="1463"/>
        <v>0</v>
      </c>
      <c r="Z8489" s="25">
        <f t="shared" si="1461"/>
        <v>0</v>
      </c>
      <c r="AB8489" s="25">
        <f t="shared" si="1455"/>
        <v>29737.082095927202</v>
      </c>
    </row>
    <row r="8490" x14ac:dyDescent="0.2">
      <c r="I8490" s="24">
        <v>8485</v>
      </c>
      <c r="J8490" s="28">
        <v>0.63314352899999993</v>
      </c>
      <c r="L8490" s="24">
        <v>24945.725918388365</v>
      </c>
      <c r="N8490" s="24">
        <v>8485</v>
      </c>
      <c r="O8490" s="24">
        <f t="shared" si="1456"/>
        <v>19831.852105118753</v>
      </c>
      <c r="P8490" s="24">
        <f t="shared" si="1453"/>
        <v>19831.852105118753</v>
      </c>
      <c r="Q8490" s="24">
        <f t="shared" si="1454"/>
        <v>50651.482319999996</v>
      </c>
      <c r="R8490" s="24">
        <f t="shared" si="1457"/>
        <v>0</v>
      </c>
      <c r="S8490" s="24">
        <f t="shared" si="1458"/>
        <v>30819.630214881243</v>
      </c>
      <c r="T8490" s="24" t="str">
        <f t="shared" si="1459"/>
        <v>charge</v>
      </c>
      <c r="V8490" s="24">
        <f t="shared" si="1462"/>
        <v>0</v>
      </c>
      <c r="W8490" s="24">
        <f t="shared" si="1460"/>
        <v>4000</v>
      </c>
      <c r="X8490" s="24">
        <f t="shared" si="1463"/>
        <v>0</v>
      </c>
      <c r="Z8490" s="24">
        <f t="shared" si="1461"/>
        <v>0</v>
      </c>
      <c r="AB8490" s="24">
        <f t="shared" si="1455"/>
        <v>30819.630214881243</v>
      </c>
    </row>
    <row r="8491" x14ac:dyDescent="0.2">
      <c r="I8491" s="25">
        <v>8486</v>
      </c>
      <c r="J8491" s="29">
        <v>0.61973842500000009</v>
      </c>
      <c r="L8491" s="25">
        <v>24552.154575347897</v>
      </c>
      <c r="N8491" s="25">
        <v>8486</v>
      </c>
      <c r="O8491" s="25">
        <f t="shared" si="1456"/>
        <v>19518.96288740158</v>
      </c>
      <c r="P8491" s="25">
        <f t="shared" si="1453"/>
        <v>19518.96288740158</v>
      </c>
      <c r="Q8491" s="25">
        <f t="shared" si="1454"/>
        <v>49579.074000000008</v>
      </c>
      <c r="R8491" s="25">
        <f t="shared" si="1457"/>
        <v>0</v>
      </c>
      <c r="S8491" s="25">
        <f t="shared" si="1458"/>
        <v>30060.111112598428</v>
      </c>
      <c r="T8491" s="25" t="str">
        <f t="shared" si="1459"/>
        <v>charge</v>
      </c>
      <c r="V8491" s="25">
        <f t="shared" si="1462"/>
        <v>0</v>
      </c>
      <c r="W8491" s="25">
        <f t="shared" si="1460"/>
        <v>4000</v>
      </c>
      <c r="X8491" s="25">
        <f t="shared" si="1463"/>
        <v>0</v>
      </c>
      <c r="Z8491" s="25">
        <f t="shared" si="1461"/>
        <v>0</v>
      </c>
      <c r="AB8491" s="25">
        <f t="shared" si="1455"/>
        <v>30060.111112598428</v>
      </c>
    </row>
    <row r="8492" x14ac:dyDescent="0.2">
      <c r="I8492" s="24">
        <v>8487</v>
      </c>
      <c r="J8492" s="28">
        <v>0.587241071</v>
      </c>
      <c r="L8492" s="24">
        <v>25696.233442306515</v>
      </c>
      <c r="N8492" s="24">
        <v>8487</v>
      </c>
      <c r="O8492" s="24">
        <f t="shared" si="1456"/>
        <v>20428.505586633681</v>
      </c>
      <c r="P8492" s="24">
        <f t="shared" si="1453"/>
        <v>20428.505586633681</v>
      </c>
      <c r="Q8492" s="24">
        <f t="shared" si="1454"/>
        <v>46979.285680000001</v>
      </c>
      <c r="R8492" s="24">
        <f t="shared" si="1457"/>
        <v>0</v>
      </c>
      <c r="S8492" s="24">
        <f t="shared" si="1458"/>
        <v>26550.78009336632</v>
      </c>
      <c r="T8492" s="24" t="str">
        <f t="shared" si="1459"/>
        <v>charge</v>
      </c>
      <c r="V8492" s="24">
        <f t="shared" si="1462"/>
        <v>0</v>
      </c>
      <c r="W8492" s="24">
        <f t="shared" si="1460"/>
        <v>4000</v>
      </c>
      <c r="X8492" s="24">
        <f t="shared" si="1463"/>
        <v>0</v>
      </c>
      <c r="Z8492" s="24">
        <f t="shared" si="1461"/>
        <v>0</v>
      </c>
      <c r="AB8492" s="24">
        <f t="shared" si="1455"/>
        <v>26550.78009336632</v>
      </c>
    </row>
    <row r="8493" x14ac:dyDescent="0.2">
      <c r="I8493" s="25">
        <v>8488</v>
      </c>
      <c r="J8493" s="29">
        <v>0.48234453700000002</v>
      </c>
      <c r="L8493" s="25">
        <v>26229.845471191406</v>
      </c>
      <c r="N8493" s="25">
        <v>8488</v>
      </c>
      <c r="O8493" s="25">
        <f t="shared" si="1456"/>
        <v>20852.727149597169</v>
      </c>
      <c r="P8493" s="25">
        <f t="shared" si="1453"/>
        <v>20852.727149597169</v>
      </c>
      <c r="Q8493" s="25">
        <f t="shared" si="1454"/>
        <v>38587.562960000003</v>
      </c>
      <c r="R8493" s="25">
        <f t="shared" si="1457"/>
        <v>0</v>
      </c>
      <c r="S8493" s="25">
        <f t="shared" si="1458"/>
        <v>17734.835810402834</v>
      </c>
      <c r="T8493" s="25" t="str">
        <f t="shared" si="1459"/>
        <v>charge</v>
      </c>
      <c r="V8493" s="25">
        <f t="shared" si="1462"/>
        <v>0</v>
      </c>
      <c r="W8493" s="25">
        <f t="shared" si="1460"/>
        <v>4000</v>
      </c>
      <c r="X8493" s="25">
        <f t="shared" si="1463"/>
        <v>0</v>
      </c>
      <c r="Z8493" s="25">
        <f t="shared" si="1461"/>
        <v>0</v>
      </c>
      <c r="AB8493" s="25">
        <f t="shared" si="1455"/>
        <v>17734.835810402834</v>
      </c>
    </row>
    <row r="8494" x14ac:dyDescent="0.2">
      <c r="I8494" s="24">
        <v>8489</v>
      </c>
      <c r="J8494" s="28">
        <v>0.10913294400000001</v>
      </c>
      <c r="L8494" s="24">
        <v>26497.574583280086</v>
      </c>
      <c r="N8494" s="24">
        <v>8489</v>
      </c>
      <c r="O8494" s="24">
        <f t="shared" si="1456"/>
        <v>21065.57179370767</v>
      </c>
      <c r="P8494" s="24">
        <f t="shared" si="1453"/>
        <v>21065.57179370767</v>
      </c>
      <c r="Q8494" s="24">
        <f t="shared" si="1454"/>
        <v>8730.6355200000016</v>
      </c>
      <c r="R8494" s="24">
        <f t="shared" si="1457"/>
        <v>12334.936273707668</v>
      </c>
      <c r="S8494" s="24">
        <f t="shared" si="1458"/>
        <v>0</v>
      </c>
      <c r="T8494" s="24" t="str">
        <f t="shared" si="1459"/>
        <v>drain</v>
      </c>
      <c r="V8494" s="24">
        <f t="shared" si="1462"/>
        <v>0</v>
      </c>
      <c r="W8494" s="24">
        <f t="shared" si="1460"/>
        <v>0</v>
      </c>
      <c r="X8494" s="24">
        <f t="shared" si="1463"/>
        <v>4000</v>
      </c>
      <c r="Z8494" s="24">
        <f t="shared" si="1461"/>
        <v>8334.9362737076681</v>
      </c>
      <c r="AB8494" s="24">
        <f t="shared" si="1455"/>
        <v>0</v>
      </c>
    </row>
    <row r="8495" x14ac:dyDescent="0.2">
      <c r="I8495" s="25">
        <v>8490</v>
      </c>
      <c r="J8495" s="29">
        <v>0</v>
      </c>
      <c r="L8495" s="25">
        <v>27917.6644490242</v>
      </c>
      <c r="N8495" s="25">
        <v>8490</v>
      </c>
      <c r="O8495" s="25">
        <f t="shared" si="1456"/>
        <v>22194.543236974241</v>
      </c>
      <c r="P8495" s="25">
        <f t="shared" si="1453"/>
        <v>22194.543236974241</v>
      </c>
      <c r="Q8495" s="25">
        <f t="shared" si="1454"/>
        <v>0</v>
      </c>
      <c r="R8495" s="25">
        <f t="shared" si="1457"/>
        <v>22194.543236974241</v>
      </c>
      <c r="S8495" s="25">
        <f t="shared" si="1458"/>
        <v>0</v>
      </c>
      <c r="T8495" s="25" t="str">
        <f t="shared" si="1459"/>
        <v>drain</v>
      </c>
      <c r="V8495" s="25">
        <f t="shared" si="1462"/>
        <v>0</v>
      </c>
      <c r="W8495" s="25">
        <f t="shared" si="1460"/>
        <v>0</v>
      </c>
      <c r="X8495" s="25">
        <f t="shared" si="1463"/>
        <v>0</v>
      </c>
      <c r="Z8495" s="25">
        <f t="shared" si="1461"/>
        <v>22194.543236974241</v>
      </c>
      <c r="AB8495" s="25">
        <f t="shared" si="1455"/>
        <v>0</v>
      </c>
    </row>
    <row r="8496" x14ac:dyDescent="0.2">
      <c r="I8496" s="24">
        <v>8491</v>
      </c>
      <c r="J8496" s="28">
        <v>0</v>
      </c>
      <c r="L8496" s="24">
        <v>20509.777723693845</v>
      </c>
      <c r="N8496" s="24">
        <v>8491</v>
      </c>
      <c r="O8496" s="24">
        <f t="shared" si="1456"/>
        <v>16305.273290336609</v>
      </c>
      <c r="P8496" s="24">
        <f t="shared" si="1453"/>
        <v>16305.273290336609</v>
      </c>
      <c r="Q8496" s="24">
        <f t="shared" si="1454"/>
        <v>0</v>
      </c>
      <c r="R8496" s="24">
        <f t="shared" si="1457"/>
        <v>16305.273290336609</v>
      </c>
      <c r="S8496" s="24">
        <f t="shared" si="1458"/>
        <v>0</v>
      </c>
      <c r="T8496" s="24" t="str">
        <f t="shared" si="1459"/>
        <v>drain</v>
      </c>
      <c r="V8496" s="24">
        <f t="shared" si="1462"/>
        <v>0</v>
      </c>
      <c r="W8496" s="24">
        <f t="shared" si="1460"/>
        <v>0</v>
      </c>
      <c r="X8496" s="24">
        <f t="shared" si="1463"/>
        <v>0</v>
      </c>
      <c r="Z8496" s="24">
        <f t="shared" si="1461"/>
        <v>16305.273290336609</v>
      </c>
      <c r="AB8496" s="24">
        <f t="shared" si="1455"/>
        <v>0</v>
      </c>
    </row>
    <row r="8497" x14ac:dyDescent="0.2">
      <c r="I8497" s="25">
        <v>8492</v>
      </c>
      <c r="J8497" s="29">
        <v>0</v>
      </c>
      <c r="L8497" s="25">
        <v>28705.555735778806</v>
      </c>
      <c r="N8497" s="25">
        <v>8492</v>
      </c>
      <c r="O8497" s="25">
        <f t="shared" si="1456"/>
        <v>22820.916809944152</v>
      </c>
      <c r="P8497" s="25">
        <f t="shared" si="1453"/>
        <v>22820.916809944152</v>
      </c>
      <c r="Q8497" s="25">
        <f t="shared" si="1454"/>
        <v>0</v>
      </c>
      <c r="R8497" s="25">
        <f t="shared" si="1457"/>
        <v>22820.916809944152</v>
      </c>
      <c r="S8497" s="25">
        <f t="shared" si="1458"/>
        <v>0</v>
      </c>
      <c r="T8497" s="25" t="str">
        <f t="shared" si="1459"/>
        <v>drain</v>
      </c>
      <c r="V8497" s="25">
        <f t="shared" si="1462"/>
        <v>0</v>
      </c>
      <c r="W8497" s="25">
        <f t="shared" si="1460"/>
        <v>0</v>
      </c>
      <c r="X8497" s="25">
        <f t="shared" si="1463"/>
        <v>0</v>
      </c>
      <c r="Z8497" s="25">
        <f t="shared" si="1461"/>
        <v>22820.916809944152</v>
      </c>
      <c r="AB8497" s="25">
        <f t="shared" si="1455"/>
        <v>0</v>
      </c>
    </row>
    <row r="8498" x14ac:dyDescent="0.2">
      <c r="I8498" s="24">
        <v>8493</v>
      </c>
      <c r="J8498" s="28">
        <v>0</v>
      </c>
      <c r="L8498" s="24">
        <v>27995.794975030421</v>
      </c>
      <c r="N8498" s="24">
        <v>8493</v>
      </c>
      <c r="O8498" s="24">
        <f t="shared" si="1456"/>
        <v>22256.657005149187</v>
      </c>
      <c r="P8498" s="24">
        <f t="shared" si="1453"/>
        <v>22256.657005149187</v>
      </c>
      <c r="Q8498" s="24">
        <f t="shared" si="1454"/>
        <v>0</v>
      </c>
      <c r="R8498" s="24">
        <f t="shared" si="1457"/>
        <v>22256.657005149187</v>
      </c>
      <c r="S8498" s="24">
        <f t="shared" si="1458"/>
        <v>0</v>
      </c>
      <c r="T8498" s="24" t="str">
        <f t="shared" si="1459"/>
        <v>drain</v>
      </c>
      <c r="V8498" s="24">
        <f t="shared" si="1462"/>
        <v>0</v>
      </c>
      <c r="W8498" s="24">
        <f t="shared" si="1460"/>
        <v>0</v>
      </c>
      <c r="X8498" s="24">
        <f t="shared" si="1463"/>
        <v>0</v>
      </c>
      <c r="Z8498" s="24">
        <f t="shared" si="1461"/>
        <v>22256.657005149187</v>
      </c>
      <c r="AB8498" s="24">
        <f t="shared" si="1455"/>
        <v>0</v>
      </c>
    </row>
    <row r="8499" x14ac:dyDescent="0.2">
      <c r="I8499" s="25">
        <v>8494</v>
      </c>
      <c r="J8499" s="29">
        <v>0</v>
      </c>
      <c r="L8499" s="25">
        <v>26597.087461984156</v>
      </c>
      <c r="N8499" s="25">
        <v>8494</v>
      </c>
      <c r="O8499" s="25">
        <f t="shared" si="1456"/>
        <v>21144.684532277406</v>
      </c>
      <c r="P8499" s="25">
        <f t="shared" si="1453"/>
        <v>21144.684532277406</v>
      </c>
      <c r="Q8499" s="25">
        <f t="shared" si="1454"/>
        <v>0</v>
      </c>
      <c r="R8499" s="25">
        <f t="shared" si="1457"/>
        <v>21144.684532277406</v>
      </c>
      <c r="S8499" s="25">
        <f t="shared" si="1458"/>
        <v>0</v>
      </c>
      <c r="T8499" s="25" t="str">
        <f t="shared" si="1459"/>
        <v>drain</v>
      </c>
      <c r="V8499" s="25">
        <f t="shared" si="1462"/>
        <v>0</v>
      </c>
      <c r="W8499" s="25">
        <f t="shared" si="1460"/>
        <v>0</v>
      </c>
      <c r="X8499" s="25">
        <f t="shared" si="1463"/>
        <v>0</v>
      </c>
      <c r="Z8499" s="25">
        <f t="shared" si="1461"/>
        <v>21144.684532277406</v>
      </c>
      <c r="AB8499" s="25">
        <f t="shared" si="1455"/>
        <v>0</v>
      </c>
    </row>
    <row r="8500" x14ac:dyDescent="0.2">
      <c r="I8500" s="24">
        <v>8495</v>
      </c>
      <c r="J8500" s="28">
        <v>0</v>
      </c>
      <c r="L8500" s="24">
        <v>24494.43825858831</v>
      </c>
      <c r="N8500" s="24">
        <v>8495</v>
      </c>
      <c r="O8500" s="24">
        <f t="shared" si="1456"/>
        <v>19473.078415577707</v>
      </c>
      <c r="P8500" s="24">
        <f t="shared" si="1453"/>
        <v>19473.078415577707</v>
      </c>
      <c r="Q8500" s="24">
        <f t="shared" si="1454"/>
        <v>0</v>
      </c>
      <c r="R8500" s="24">
        <f t="shared" si="1457"/>
        <v>19473.078415577707</v>
      </c>
      <c r="S8500" s="24">
        <f t="shared" si="1458"/>
        <v>0</v>
      </c>
      <c r="T8500" s="24" t="str">
        <f t="shared" si="1459"/>
        <v>drain</v>
      </c>
      <c r="V8500" s="24">
        <f t="shared" si="1462"/>
        <v>0</v>
      </c>
      <c r="W8500" s="24">
        <f t="shared" si="1460"/>
        <v>0</v>
      </c>
      <c r="X8500" s="24">
        <f t="shared" si="1463"/>
        <v>0</v>
      </c>
      <c r="Z8500" s="24">
        <f t="shared" si="1461"/>
        <v>19473.078415577707</v>
      </c>
      <c r="AB8500" s="24">
        <f t="shared" si="1455"/>
        <v>0</v>
      </c>
    </row>
    <row r="8501" x14ac:dyDescent="0.2">
      <c r="I8501" s="25">
        <v>8496</v>
      </c>
      <c r="J8501" s="29">
        <v>0</v>
      </c>
      <c r="L8501" s="25">
        <v>22000.840419232845</v>
      </c>
      <c r="N8501" s="25">
        <v>8496</v>
      </c>
      <c r="O8501" s="25">
        <f t="shared" si="1456"/>
        <v>17490.668133290113</v>
      </c>
      <c r="P8501" s="25">
        <f t="shared" si="1453"/>
        <v>17490.668133290113</v>
      </c>
      <c r="Q8501" s="25">
        <f t="shared" si="1454"/>
        <v>0</v>
      </c>
      <c r="R8501" s="25">
        <f t="shared" si="1457"/>
        <v>17490.668133290113</v>
      </c>
      <c r="S8501" s="25">
        <f t="shared" si="1458"/>
        <v>0</v>
      </c>
      <c r="T8501" s="25" t="str">
        <f t="shared" si="1459"/>
        <v>drain</v>
      </c>
      <c r="V8501" s="25">
        <f t="shared" si="1462"/>
        <v>0</v>
      </c>
      <c r="W8501" s="25">
        <f t="shared" si="1460"/>
        <v>0</v>
      </c>
      <c r="X8501" s="25">
        <f t="shared" si="1463"/>
        <v>0</v>
      </c>
      <c r="Z8501" s="25">
        <f t="shared" si="1461"/>
        <v>17490.668133290113</v>
      </c>
      <c r="AB8501" s="25">
        <f t="shared" si="1455"/>
        <v>0</v>
      </c>
    </row>
    <row r="8502" x14ac:dyDescent="0.2">
      <c r="I8502" s="24">
        <v>8497</v>
      </c>
      <c r="J8502" s="28">
        <v>0</v>
      </c>
      <c r="L8502" s="24">
        <v>19208.931913506982</v>
      </c>
      <c r="N8502" s="24">
        <v>8497</v>
      </c>
      <c r="O8502" s="24">
        <f t="shared" si="1456"/>
        <v>15271.100871238052</v>
      </c>
      <c r="P8502" s="24">
        <f t="shared" si="1453"/>
        <v>15271.100871238052</v>
      </c>
      <c r="Q8502" s="24">
        <f t="shared" si="1454"/>
        <v>0</v>
      </c>
      <c r="R8502" s="24">
        <f t="shared" si="1457"/>
        <v>15271.100871238052</v>
      </c>
      <c r="S8502" s="24">
        <f t="shared" si="1458"/>
        <v>0</v>
      </c>
      <c r="T8502" s="24" t="str">
        <f t="shared" si="1459"/>
        <v>drain</v>
      </c>
      <c r="V8502" s="24">
        <f t="shared" si="1462"/>
        <v>0</v>
      </c>
      <c r="W8502" s="24">
        <f t="shared" si="1460"/>
        <v>0</v>
      </c>
      <c r="X8502" s="24">
        <f t="shared" si="1463"/>
        <v>0</v>
      </c>
      <c r="Z8502" s="24">
        <f t="shared" si="1461"/>
        <v>15271.100871238052</v>
      </c>
      <c r="AB8502" s="24">
        <f t="shared" si="1455"/>
        <v>0</v>
      </c>
    </row>
    <row r="8503" x14ac:dyDescent="0.2">
      <c r="I8503" s="25">
        <v>8498</v>
      </c>
      <c r="J8503" s="29">
        <v>0</v>
      </c>
      <c r="L8503" s="25">
        <v>16963.750022733209</v>
      </c>
      <c r="N8503" s="25">
        <v>8498</v>
      </c>
      <c r="O8503" s="25">
        <f t="shared" si="1456"/>
        <v>13486.181268072902</v>
      </c>
      <c r="P8503" s="25">
        <f t="shared" si="1453"/>
        <v>13486.181268072902</v>
      </c>
      <c r="Q8503" s="25">
        <f t="shared" si="1454"/>
        <v>0</v>
      </c>
      <c r="R8503" s="25">
        <f t="shared" si="1457"/>
        <v>13486.181268072902</v>
      </c>
      <c r="S8503" s="25">
        <f t="shared" si="1458"/>
        <v>0</v>
      </c>
      <c r="T8503" s="25" t="str">
        <f t="shared" si="1459"/>
        <v>drain</v>
      </c>
      <c r="V8503" s="25">
        <f t="shared" si="1462"/>
        <v>0</v>
      </c>
      <c r="W8503" s="25">
        <f t="shared" si="1460"/>
        <v>0</v>
      </c>
      <c r="X8503" s="25">
        <f t="shared" si="1463"/>
        <v>0</v>
      </c>
      <c r="Z8503" s="25">
        <f t="shared" si="1461"/>
        <v>13486.181268072902</v>
      </c>
      <c r="AB8503" s="25">
        <f t="shared" si="1455"/>
        <v>0</v>
      </c>
    </row>
    <row r="8504" x14ac:dyDescent="0.2">
      <c r="I8504" s="24">
        <v>8499</v>
      </c>
      <c r="J8504" s="28">
        <v>0</v>
      </c>
      <c r="L8504" s="24">
        <v>16556.222775781152</v>
      </c>
      <c r="N8504" s="24">
        <v>8499</v>
      </c>
      <c r="O8504" s="24">
        <f t="shared" si="1456"/>
        <v>13162.197106746016</v>
      </c>
      <c r="P8504" s="24">
        <f t="shared" si="1453"/>
        <v>13162.197106746016</v>
      </c>
      <c r="Q8504" s="24">
        <f t="shared" si="1454"/>
        <v>0</v>
      </c>
      <c r="R8504" s="24">
        <f t="shared" si="1457"/>
        <v>13162.197106746016</v>
      </c>
      <c r="S8504" s="24">
        <f t="shared" si="1458"/>
        <v>0</v>
      </c>
      <c r="T8504" s="24" t="str">
        <f t="shared" si="1459"/>
        <v>drain</v>
      </c>
      <c r="V8504" s="24">
        <f t="shared" si="1462"/>
        <v>0</v>
      </c>
      <c r="W8504" s="24">
        <f t="shared" si="1460"/>
        <v>0</v>
      </c>
      <c r="X8504" s="24">
        <f t="shared" si="1463"/>
        <v>0</v>
      </c>
      <c r="Z8504" s="24">
        <f t="shared" si="1461"/>
        <v>13162.197106746016</v>
      </c>
      <c r="AB8504" s="24">
        <f t="shared" si="1455"/>
        <v>0</v>
      </c>
    </row>
    <row r="8505" x14ac:dyDescent="0.2">
      <c r="I8505" s="25">
        <v>8500</v>
      </c>
      <c r="J8505" s="29">
        <v>0</v>
      </c>
      <c r="L8505" s="25">
        <v>16040.784058129786</v>
      </c>
      <c r="N8505" s="25">
        <v>8500</v>
      </c>
      <c r="O8505" s="25">
        <f t="shared" si="1456"/>
        <v>12752.42332621318</v>
      </c>
      <c r="P8505" s="25">
        <f t="shared" si="1453"/>
        <v>12752.42332621318</v>
      </c>
      <c r="Q8505" s="25">
        <f t="shared" si="1454"/>
        <v>0</v>
      </c>
      <c r="R8505" s="25">
        <f t="shared" si="1457"/>
        <v>12752.42332621318</v>
      </c>
      <c r="S8505" s="25">
        <f t="shared" si="1458"/>
        <v>0</v>
      </c>
      <c r="T8505" s="25" t="str">
        <f t="shared" si="1459"/>
        <v>drain</v>
      </c>
      <c r="V8505" s="25">
        <f t="shared" si="1462"/>
        <v>0</v>
      </c>
      <c r="W8505" s="25">
        <f t="shared" si="1460"/>
        <v>0</v>
      </c>
      <c r="X8505" s="25">
        <f t="shared" si="1463"/>
        <v>0</v>
      </c>
      <c r="Z8505" s="25">
        <f t="shared" si="1461"/>
        <v>12752.42332621318</v>
      </c>
      <c r="AB8505" s="25">
        <f t="shared" si="1455"/>
        <v>0</v>
      </c>
    </row>
    <row r="8506" x14ac:dyDescent="0.2">
      <c r="I8506" s="24">
        <v>8501</v>
      </c>
      <c r="J8506" s="28">
        <v>0</v>
      </c>
      <c r="L8506" s="24">
        <v>16121.254499185085</v>
      </c>
      <c r="N8506" s="24">
        <v>8501</v>
      </c>
      <c r="O8506" s="24">
        <f t="shared" si="1456"/>
        <v>12816.397326852142</v>
      </c>
      <c r="P8506" s="24">
        <f t="shared" si="1453"/>
        <v>12816.397326852142</v>
      </c>
      <c r="Q8506" s="24">
        <f t="shared" si="1454"/>
        <v>0</v>
      </c>
      <c r="R8506" s="24">
        <f t="shared" si="1457"/>
        <v>12816.397326852142</v>
      </c>
      <c r="S8506" s="24">
        <f t="shared" si="1458"/>
        <v>0</v>
      </c>
      <c r="T8506" s="24" t="str">
        <f t="shared" si="1459"/>
        <v>drain</v>
      </c>
      <c r="V8506" s="24">
        <f t="shared" si="1462"/>
        <v>0</v>
      </c>
      <c r="W8506" s="24">
        <f t="shared" si="1460"/>
        <v>0</v>
      </c>
      <c r="X8506" s="24">
        <f t="shared" si="1463"/>
        <v>0</v>
      </c>
      <c r="Z8506" s="24">
        <f t="shared" si="1461"/>
        <v>12816.397326852142</v>
      </c>
      <c r="AB8506" s="24">
        <f t="shared" si="1455"/>
        <v>0</v>
      </c>
    </row>
    <row r="8507" x14ac:dyDescent="0.2">
      <c r="I8507" s="25">
        <v>8502</v>
      </c>
      <c r="J8507" s="29">
        <v>0</v>
      </c>
      <c r="L8507" s="25">
        <v>16917.659641587732</v>
      </c>
      <c r="N8507" s="25">
        <v>8502</v>
      </c>
      <c r="O8507" s="25">
        <f t="shared" si="1456"/>
        <v>13449.539415062247</v>
      </c>
      <c r="P8507" s="25">
        <f t="shared" si="1453"/>
        <v>13449.539415062247</v>
      </c>
      <c r="Q8507" s="25">
        <f t="shared" si="1454"/>
        <v>0</v>
      </c>
      <c r="R8507" s="25">
        <f t="shared" si="1457"/>
        <v>13449.539415062247</v>
      </c>
      <c r="S8507" s="25">
        <f t="shared" si="1458"/>
        <v>0</v>
      </c>
      <c r="T8507" s="25" t="str">
        <f t="shared" si="1459"/>
        <v>drain</v>
      </c>
      <c r="V8507" s="25">
        <f t="shared" si="1462"/>
        <v>0</v>
      </c>
      <c r="W8507" s="25">
        <f t="shared" si="1460"/>
        <v>0</v>
      </c>
      <c r="X8507" s="25">
        <f t="shared" si="1463"/>
        <v>0</v>
      </c>
      <c r="Z8507" s="25">
        <f t="shared" si="1461"/>
        <v>13449.539415062247</v>
      </c>
      <c r="AB8507" s="25">
        <f t="shared" si="1455"/>
        <v>0</v>
      </c>
    </row>
    <row r="8508" x14ac:dyDescent="0.2">
      <c r="I8508" s="24">
        <v>8503</v>
      </c>
      <c r="J8508" s="28">
        <v>0</v>
      </c>
      <c r="L8508" s="24">
        <v>18333.010213601588</v>
      </c>
      <c r="N8508" s="24">
        <v>8503</v>
      </c>
      <c r="O8508" s="24">
        <f t="shared" si="1456"/>
        <v>14574.743119813264</v>
      </c>
      <c r="P8508" s="24">
        <f t="shared" si="1453"/>
        <v>14574.743119813264</v>
      </c>
      <c r="Q8508" s="24">
        <f t="shared" si="1454"/>
        <v>0</v>
      </c>
      <c r="R8508" s="24">
        <f t="shared" si="1457"/>
        <v>14574.743119813264</v>
      </c>
      <c r="S8508" s="24">
        <f t="shared" si="1458"/>
        <v>0</v>
      </c>
      <c r="T8508" s="24" t="str">
        <f t="shared" si="1459"/>
        <v>drain</v>
      </c>
      <c r="V8508" s="24">
        <f t="shared" si="1462"/>
        <v>0</v>
      </c>
      <c r="W8508" s="24">
        <f t="shared" si="1460"/>
        <v>0</v>
      </c>
      <c r="X8508" s="24">
        <f t="shared" si="1463"/>
        <v>0</v>
      </c>
      <c r="Z8508" s="24">
        <f t="shared" si="1461"/>
        <v>14574.743119813264</v>
      </c>
      <c r="AB8508" s="24">
        <f t="shared" si="1455"/>
        <v>0</v>
      </c>
    </row>
    <row r="8509" x14ac:dyDescent="0.2">
      <c r="I8509" s="25">
        <v>8504</v>
      </c>
      <c r="J8509" s="29">
        <v>0</v>
      </c>
      <c r="L8509" s="25">
        <v>20880.832773113249</v>
      </c>
      <c r="N8509" s="25">
        <v>8504</v>
      </c>
      <c r="O8509" s="25">
        <f t="shared" si="1456"/>
        <v>16600.262054625033</v>
      </c>
      <c r="P8509" s="25">
        <f t="shared" si="1453"/>
        <v>16600.262054625033</v>
      </c>
      <c r="Q8509" s="25">
        <f t="shared" si="1454"/>
        <v>0</v>
      </c>
      <c r="R8509" s="25">
        <f t="shared" si="1457"/>
        <v>16600.262054625033</v>
      </c>
      <c r="S8509" s="25">
        <f t="shared" si="1458"/>
        <v>0</v>
      </c>
      <c r="T8509" s="25" t="str">
        <f t="shared" si="1459"/>
        <v>drain</v>
      </c>
      <c r="V8509" s="25">
        <f t="shared" si="1462"/>
        <v>0</v>
      </c>
      <c r="W8509" s="25">
        <f t="shared" si="1460"/>
        <v>0</v>
      </c>
      <c r="X8509" s="25">
        <f t="shared" si="1463"/>
        <v>0</v>
      </c>
      <c r="Z8509" s="25">
        <f t="shared" si="1461"/>
        <v>16600.262054625033</v>
      </c>
      <c r="AB8509" s="25">
        <f t="shared" si="1455"/>
        <v>0</v>
      </c>
    </row>
    <row r="8510" x14ac:dyDescent="0.2">
      <c r="I8510" s="24">
        <v>8505</v>
      </c>
      <c r="J8510" s="28">
        <v>0.37632996600000002</v>
      </c>
      <c r="L8510" s="24">
        <v>22790.668678891656</v>
      </c>
      <c r="N8510" s="24">
        <v>8505</v>
      </c>
      <c r="O8510" s="24">
        <f t="shared" si="1456"/>
        <v>18118.581599718866</v>
      </c>
      <c r="P8510" s="24">
        <f t="shared" si="1453"/>
        <v>18118.581599718866</v>
      </c>
      <c r="Q8510" s="24">
        <f t="shared" si="1454"/>
        <v>30106.397280000001</v>
      </c>
      <c r="R8510" s="24">
        <f t="shared" si="1457"/>
        <v>0</v>
      </c>
      <c r="S8510" s="24">
        <f t="shared" si="1458"/>
        <v>11987.815680281135</v>
      </c>
      <c r="T8510" s="24" t="str">
        <f t="shared" si="1459"/>
        <v>charge</v>
      </c>
      <c r="V8510" s="24">
        <f t="shared" si="1462"/>
        <v>4000</v>
      </c>
      <c r="W8510" s="24">
        <f t="shared" si="1460"/>
        <v>4000</v>
      </c>
      <c r="X8510" s="24">
        <f t="shared" si="1463"/>
        <v>0</v>
      </c>
      <c r="Z8510" s="24">
        <f t="shared" si="1461"/>
        <v>0</v>
      </c>
      <c r="AB8510" s="24">
        <f t="shared" si="1455"/>
        <v>7987.8156802811354</v>
      </c>
    </row>
    <row r="8511" x14ac:dyDescent="0.2">
      <c r="I8511" s="25">
        <v>8506</v>
      </c>
      <c r="J8511" s="29">
        <v>0.52534910800000001</v>
      </c>
      <c r="L8511" s="25">
        <v>23998.161998736858</v>
      </c>
      <c r="N8511" s="25">
        <v>8506</v>
      </c>
      <c r="O8511" s="25">
        <f t="shared" si="1456"/>
        <v>19078.538788995804</v>
      </c>
      <c r="P8511" s="25">
        <f t="shared" si="1453"/>
        <v>19078.538788995804</v>
      </c>
      <c r="Q8511" s="25">
        <f t="shared" si="1454"/>
        <v>42027.928639999998</v>
      </c>
      <c r="R8511" s="25">
        <f t="shared" si="1457"/>
        <v>0</v>
      </c>
      <c r="S8511" s="25">
        <f t="shared" si="1458"/>
        <v>22949.389851004194</v>
      </c>
      <c r="T8511" s="25" t="str">
        <f t="shared" si="1459"/>
        <v>charge</v>
      </c>
      <c r="V8511" s="25">
        <f t="shared" si="1462"/>
        <v>0</v>
      </c>
      <c r="W8511" s="25">
        <f t="shared" si="1460"/>
        <v>4000</v>
      </c>
      <c r="X8511" s="25">
        <f t="shared" si="1463"/>
        <v>0</v>
      </c>
      <c r="Z8511" s="25">
        <f t="shared" si="1461"/>
        <v>0</v>
      </c>
      <c r="AB8511" s="25">
        <f t="shared" si="1455"/>
        <v>22949.389851004194</v>
      </c>
    </row>
    <row r="8512" x14ac:dyDescent="0.2">
      <c r="I8512" s="24">
        <v>8507</v>
      </c>
      <c r="J8512" s="28">
        <v>0.58182419499999993</v>
      </c>
      <c r="L8512" s="24">
        <v>24746.891081416605</v>
      </c>
      <c r="N8512" s="24">
        <v>8507</v>
      </c>
      <c r="O8512" s="24">
        <f t="shared" si="1456"/>
        <v>19673.778409726201</v>
      </c>
      <c r="P8512" s="24">
        <f t="shared" si="1453"/>
        <v>19673.778409726201</v>
      </c>
      <c r="Q8512" s="24">
        <f t="shared" si="1454"/>
        <v>46545.935599999997</v>
      </c>
      <c r="R8512" s="24">
        <f t="shared" si="1457"/>
        <v>0</v>
      </c>
      <c r="S8512" s="24">
        <f t="shared" si="1458"/>
        <v>26872.157190273796</v>
      </c>
      <c r="T8512" s="24" t="str">
        <f t="shared" si="1459"/>
        <v>charge</v>
      </c>
      <c r="V8512" s="24">
        <f t="shared" si="1462"/>
        <v>0</v>
      </c>
      <c r="W8512" s="24">
        <f t="shared" si="1460"/>
        <v>4000</v>
      </c>
      <c r="X8512" s="24">
        <f t="shared" si="1463"/>
        <v>0</v>
      </c>
      <c r="Z8512" s="24">
        <f t="shared" si="1461"/>
        <v>0</v>
      </c>
      <c r="AB8512" s="24">
        <f t="shared" si="1455"/>
        <v>26872.157190273796</v>
      </c>
    </row>
    <row r="8513" x14ac:dyDescent="0.2">
      <c r="I8513" s="25">
        <v>8508</v>
      </c>
      <c r="J8513" s="29">
        <v>0.60156002800000008</v>
      </c>
      <c r="L8513" s="25">
        <v>26224.013548266885</v>
      </c>
      <c r="N8513" s="25">
        <v>8508</v>
      </c>
      <c r="O8513" s="25">
        <f t="shared" si="1456"/>
        <v>20848.090770872175</v>
      </c>
      <c r="P8513" s="25">
        <f t="shared" si="1453"/>
        <v>20848.090770872175</v>
      </c>
      <c r="Q8513" s="25">
        <f t="shared" si="1454"/>
        <v>48124.802240000005</v>
      </c>
      <c r="R8513" s="25">
        <f t="shared" si="1457"/>
        <v>0</v>
      </c>
      <c r="S8513" s="25">
        <f t="shared" si="1458"/>
        <v>27276.711469127829</v>
      </c>
      <c r="T8513" s="25" t="str">
        <f t="shared" si="1459"/>
        <v>charge</v>
      </c>
      <c r="V8513" s="25">
        <f t="shared" si="1462"/>
        <v>0</v>
      </c>
      <c r="W8513" s="25">
        <f t="shared" si="1460"/>
        <v>4000</v>
      </c>
      <c r="X8513" s="25">
        <f t="shared" si="1463"/>
        <v>0</v>
      </c>
      <c r="Z8513" s="25">
        <f t="shared" si="1461"/>
        <v>0</v>
      </c>
      <c r="AB8513" s="25">
        <f t="shared" si="1455"/>
        <v>27276.711469127829</v>
      </c>
    </row>
    <row r="8514" x14ac:dyDescent="0.2">
      <c r="I8514" s="24">
        <v>8509</v>
      </c>
      <c r="J8514" s="28">
        <v>0.58687013199999993</v>
      </c>
      <c r="L8514" s="24">
        <v>26527.953926885126</v>
      </c>
      <c r="N8514" s="24">
        <v>8509</v>
      </c>
      <c r="O8514" s="24">
        <f t="shared" si="1456"/>
        <v>21089.723371873675</v>
      </c>
      <c r="P8514" s="24">
        <f t="shared" si="1453"/>
        <v>21089.723371873675</v>
      </c>
      <c r="Q8514" s="24">
        <f t="shared" si="1454"/>
        <v>46949.610559999994</v>
      </c>
      <c r="R8514" s="24">
        <f t="shared" si="1457"/>
        <v>0</v>
      </c>
      <c r="S8514" s="24">
        <f t="shared" si="1458"/>
        <v>25859.887188126319</v>
      </c>
      <c r="T8514" s="24" t="str">
        <f t="shared" si="1459"/>
        <v>charge</v>
      </c>
      <c r="V8514" s="24">
        <f t="shared" si="1462"/>
        <v>0</v>
      </c>
      <c r="W8514" s="24">
        <f t="shared" si="1460"/>
        <v>4000</v>
      </c>
      <c r="X8514" s="24">
        <f t="shared" si="1463"/>
        <v>0</v>
      </c>
      <c r="Z8514" s="24">
        <f t="shared" si="1461"/>
        <v>0</v>
      </c>
      <c r="AB8514" s="24">
        <f t="shared" si="1455"/>
        <v>25859.887188126319</v>
      </c>
    </row>
    <row r="8515" x14ac:dyDescent="0.2">
      <c r="I8515" s="25">
        <v>8510</v>
      </c>
      <c r="J8515" s="29">
        <v>0.59064070400000002</v>
      </c>
      <c r="L8515" s="25">
        <v>26222.723483264443</v>
      </c>
      <c r="N8515" s="25">
        <v>8510</v>
      </c>
      <c r="O8515" s="25">
        <f t="shared" si="1456"/>
        <v>20847.065169195233</v>
      </c>
      <c r="P8515" s="25">
        <f t="shared" si="1453"/>
        <v>20847.065169195233</v>
      </c>
      <c r="Q8515" s="25">
        <f t="shared" si="1454"/>
        <v>47251.25632</v>
      </c>
      <c r="R8515" s="25">
        <f t="shared" si="1457"/>
        <v>0</v>
      </c>
      <c r="S8515" s="25">
        <f t="shared" si="1458"/>
        <v>26404.191150804767</v>
      </c>
      <c r="T8515" s="25" t="str">
        <f t="shared" si="1459"/>
        <v>charge</v>
      </c>
      <c r="V8515" s="25">
        <f t="shared" si="1462"/>
        <v>0</v>
      </c>
      <c r="W8515" s="25">
        <f t="shared" si="1460"/>
        <v>4000</v>
      </c>
      <c r="X8515" s="25">
        <f t="shared" si="1463"/>
        <v>0</v>
      </c>
      <c r="Z8515" s="25">
        <f t="shared" si="1461"/>
        <v>0</v>
      </c>
      <c r="AB8515" s="25">
        <f t="shared" si="1455"/>
        <v>26404.191150804767</v>
      </c>
    </row>
    <row r="8516" x14ac:dyDescent="0.2">
      <c r="I8516" s="24">
        <v>8511</v>
      </c>
      <c r="J8516" s="28">
        <v>0.55936277000000001</v>
      </c>
      <c r="L8516" s="24">
        <v>25738.968423974511</v>
      </c>
      <c r="N8516" s="24">
        <v>8511</v>
      </c>
      <c r="O8516" s="24">
        <f t="shared" si="1456"/>
        <v>20462.479897059737</v>
      </c>
      <c r="P8516" s="24">
        <f t="shared" si="1453"/>
        <v>20462.479897059737</v>
      </c>
      <c r="Q8516" s="24">
        <f t="shared" si="1454"/>
        <v>44749.0216</v>
      </c>
      <c r="R8516" s="24">
        <f t="shared" si="1457"/>
        <v>0</v>
      </c>
      <c r="S8516" s="24">
        <f t="shared" si="1458"/>
        <v>24286.541702940263</v>
      </c>
      <c r="T8516" s="24" t="str">
        <f t="shared" si="1459"/>
        <v>charge</v>
      </c>
      <c r="V8516" s="24">
        <f t="shared" si="1462"/>
        <v>0</v>
      </c>
      <c r="W8516" s="24">
        <f t="shared" si="1460"/>
        <v>4000</v>
      </c>
      <c r="X8516" s="24">
        <f t="shared" si="1463"/>
        <v>0</v>
      </c>
      <c r="Z8516" s="24">
        <f t="shared" si="1461"/>
        <v>0</v>
      </c>
      <c r="AB8516" s="24">
        <f t="shared" si="1455"/>
        <v>24286.541702940263</v>
      </c>
    </row>
    <row r="8517" x14ac:dyDescent="0.2">
      <c r="I8517" s="25">
        <v>8512</v>
      </c>
      <c r="J8517" s="29">
        <v>0.44914986800000001</v>
      </c>
      <c r="L8517" s="25">
        <v>25855.500369036195</v>
      </c>
      <c r="N8517" s="25">
        <v>8512</v>
      </c>
      <c r="O8517" s="25">
        <f t="shared" si="1456"/>
        <v>20555.122793383776</v>
      </c>
      <c r="P8517" s="25">
        <f t="shared" si="1453"/>
        <v>20555.122793383776</v>
      </c>
      <c r="Q8517" s="25">
        <f t="shared" si="1454"/>
        <v>35931.989439999998</v>
      </c>
      <c r="R8517" s="25">
        <f t="shared" si="1457"/>
        <v>0</v>
      </c>
      <c r="S8517" s="25">
        <f t="shared" si="1458"/>
        <v>15376.866646616221</v>
      </c>
      <c r="T8517" s="25" t="str">
        <f t="shared" si="1459"/>
        <v>charge</v>
      </c>
      <c r="V8517" s="25">
        <f t="shared" si="1462"/>
        <v>0</v>
      </c>
      <c r="W8517" s="25">
        <f t="shared" si="1460"/>
        <v>4000</v>
      </c>
      <c r="X8517" s="25">
        <f t="shared" si="1463"/>
        <v>0</v>
      </c>
      <c r="Z8517" s="25">
        <f t="shared" si="1461"/>
        <v>0</v>
      </c>
      <c r="AB8517" s="25">
        <f t="shared" si="1455"/>
        <v>15376.866646616221</v>
      </c>
    </row>
    <row r="8518" x14ac:dyDescent="0.2">
      <c r="I8518" s="24">
        <v>8513</v>
      </c>
      <c r="J8518" s="28">
        <v>8.2082337000000005E-2</v>
      </c>
      <c r="L8518" s="24">
        <v>25784.098333537575</v>
      </c>
      <c r="N8518" s="24">
        <v>8513</v>
      </c>
      <c r="O8518" s="24">
        <f t="shared" si="1456"/>
        <v>20498.358175162371</v>
      </c>
      <c r="P8518" s="24">
        <f t="shared" ref="P8518:P8581" si="1464">O8518-$E$8*$E$9</f>
        <v>20498.358175162371</v>
      </c>
      <c r="Q8518" s="24">
        <f t="shared" ref="Q8518:Q8581" si="1465">J8518*$E$7</f>
        <v>6566.5869600000005</v>
      </c>
      <c r="R8518" s="24">
        <f t="shared" si="1457"/>
        <v>13931.771215162371</v>
      </c>
      <c r="S8518" s="24">
        <f t="shared" si="1458"/>
        <v>0</v>
      </c>
      <c r="T8518" s="24" t="str">
        <f t="shared" si="1459"/>
        <v>drain</v>
      </c>
      <c r="V8518" s="24">
        <f t="shared" si="1462"/>
        <v>0</v>
      </c>
      <c r="W8518" s="24">
        <f t="shared" si="1460"/>
        <v>0</v>
      </c>
      <c r="X8518" s="24">
        <f t="shared" si="1463"/>
        <v>4000</v>
      </c>
      <c r="Z8518" s="24">
        <f t="shared" si="1461"/>
        <v>9931.7712151623709</v>
      </c>
      <c r="AB8518" s="24">
        <f t="shared" ref="AB8518:AB8581" si="1466">IF(T8518="charge",(S8518-V8518),0)</f>
        <v>0</v>
      </c>
    </row>
    <row r="8519" x14ac:dyDescent="0.2">
      <c r="I8519" s="25">
        <v>8514</v>
      </c>
      <c r="J8519" s="29">
        <v>0</v>
      </c>
      <c r="L8519" s="25">
        <v>27635.778568577764</v>
      </c>
      <c r="N8519" s="25">
        <v>8514</v>
      </c>
      <c r="O8519" s="25">
        <f t="shared" ref="O8519:O8582" si="1467">L8519*$O$2</f>
        <v>21970.443962019322</v>
      </c>
      <c r="P8519" s="25">
        <f t="shared" si="1464"/>
        <v>21970.443962019322</v>
      </c>
      <c r="Q8519" s="25">
        <f t="shared" si="1465"/>
        <v>0</v>
      </c>
      <c r="R8519" s="25">
        <f t="shared" ref="R8519:R8582" si="1468">IF(P8519&gt;Q8519,P8519-Q8519,0)</f>
        <v>21970.443962019322</v>
      </c>
      <c r="S8519" s="25">
        <f t="shared" ref="S8519:S8582" si="1469">IF(Q8519&gt;P8519,Q8519-P8519,0)</f>
        <v>0</v>
      </c>
      <c r="T8519" s="25" t="str">
        <f t="shared" ref="T8519:T8582" si="1470">IF(P8519&gt;Q8519,"drain","charge")</f>
        <v>drain</v>
      </c>
      <c r="V8519" s="25">
        <f t="shared" si="1462"/>
        <v>0</v>
      </c>
      <c r="W8519" s="25">
        <f t="shared" ref="W8519:W8582" si="1471">IF(W8518+S8519&gt;$E$11,$E$11,IF(T8519="charge",W8518+(S8519*$E$12),IF((W8518-R8519)&gt;0,W8518-R8519,0)))</f>
        <v>0</v>
      </c>
      <c r="X8519" s="25">
        <f t="shared" si="1463"/>
        <v>0</v>
      </c>
      <c r="Z8519" s="25">
        <f t="shared" ref="Z8519:Z8582" si="1472">R8519-X8519</f>
        <v>21970.443962019322</v>
      </c>
      <c r="AB8519" s="25">
        <f t="shared" si="1466"/>
        <v>0</v>
      </c>
    </row>
    <row r="8520" x14ac:dyDescent="0.2">
      <c r="I8520" s="24">
        <v>8515</v>
      </c>
      <c r="J8520" s="28">
        <v>0</v>
      </c>
      <c r="L8520" s="24">
        <v>28517.497592186926</v>
      </c>
      <c r="N8520" s="24">
        <v>8515</v>
      </c>
      <c r="O8520" s="24">
        <f t="shared" si="1467"/>
        <v>22671.410585788606</v>
      </c>
      <c r="P8520" s="24">
        <f t="shared" si="1464"/>
        <v>22671.410585788606</v>
      </c>
      <c r="Q8520" s="24">
        <f t="shared" si="1465"/>
        <v>0</v>
      </c>
      <c r="R8520" s="24">
        <f t="shared" si="1468"/>
        <v>22671.410585788606</v>
      </c>
      <c r="S8520" s="24">
        <f t="shared" si="1469"/>
        <v>0</v>
      </c>
      <c r="T8520" s="24" t="str">
        <f t="shared" si="1470"/>
        <v>drain</v>
      </c>
      <c r="V8520" s="24">
        <f t="shared" ref="V8520:V8583" si="1473">IF(W8520&gt;=W8519,(W8520-W8519),0)</f>
        <v>0</v>
      </c>
      <c r="W8520" s="24">
        <f t="shared" si="1471"/>
        <v>0</v>
      </c>
      <c r="X8520" s="24">
        <f t="shared" ref="X8520:X8583" si="1474">IF(T8520="drain",W8519-W8520,0)</f>
        <v>0</v>
      </c>
      <c r="Z8520" s="24">
        <f t="shared" si="1472"/>
        <v>22671.410585788606</v>
      </c>
      <c r="AB8520" s="24">
        <f t="shared" si="1466"/>
        <v>0</v>
      </c>
    </row>
    <row r="8521" x14ac:dyDescent="0.2">
      <c r="I8521" s="25">
        <v>8516</v>
      </c>
      <c r="J8521" s="29">
        <v>0</v>
      </c>
      <c r="L8521" s="25">
        <v>28478.435517501828</v>
      </c>
      <c r="N8521" s="25">
        <v>8516</v>
      </c>
      <c r="O8521" s="25">
        <f t="shared" si="1467"/>
        <v>22640.356236413954</v>
      </c>
      <c r="P8521" s="25">
        <f t="shared" si="1464"/>
        <v>22640.356236413954</v>
      </c>
      <c r="Q8521" s="25">
        <f t="shared" si="1465"/>
        <v>0</v>
      </c>
      <c r="R8521" s="25">
        <f t="shared" si="1468"/>
        <v>22640.356236413954</v>
      </c>
      <c r="S8521" s="25">
        <f t="shared" si="1469"/>
        <v>0</v>
      </c>
      <c r="T8521" s="25" t="str">
        <f t="shared" si="1470"/>
        <v>drain</v>
      </c>
      <c r="V8521" s="25">
        <f t="shared" si="1473"/>
        <v>0</v>
      </c>
      <c r="W8521" s="25">
        <f t="shared" si="1471"/>
        <v>0</v>
      </c>
      <c r="X8521" s="25">
        <f t="shared" si="1474"/>
        <v>0</v>
      </c>
      <c r="Z8521" s="25">
        <f t="shared" si="1472"/>
        <v>22640.356236413954</v>
      </c>
      <c r="AB8521" s="25">
        <f t="shared" si="1466"/>
        <v>0</v>
      </c>
    </row>
    <row r="8522" x14ac:dyDescent="0.2">
      <c r="I8522" s="24">
        <v>8517</v>
      </c>
      <c r="J8522" s="28">
        <v>0</v>
      </c>
      <c r="L8522" s="24">
        <v>28102.308037686347</v>
      </c>
      <c r="N8522" s="24">
        <v>8517</v>
      </c>
      <c r="O8522" s="24">
        <f t="shared" si="1467"/>
        <v>22341.334889960646</v>
      </c>
      <c r="P8522" s="24">
        <f t="shared" si="1464"/>
        <v>22341.334889960646</v>
      </c>
      <c r="Q8522" s="24">
        <f t="shared" si="1465"/>
        <v>0</v>
      </c>
      <c r="R8522" s="24">
        <f t="shared" si="1468"/>
        <v>22341.334889960646</v>
      </c>
      <c r="S8522" s="24">
        <f t="shared" si="1469"/>
        <v>0</v>
      </c>
      <c r="T8522" s="24" t="str">
        <f t="shared" si="1470"/>
        <v>drain</v>
      </c>
      <c r="V8522" s="24">
        <f t="shared" si="1473"/>
        <v>0</v>
      </c>
      <c r="W8522" s="24">
        <f t="shared" si="1471"/>
        <v>0</v>
      </c>
      <c r="X8522" s="24">
        <f t="shared" si="1474"/>
        <v>0</v>
      </c>
      <c r="Z8522" s="24">
        <f t="shared" si="1472"/>
        <v>22341.334889960646</v>
      </c>
      <c r="AB8522" s="24">
        <f t="shared" si="1466"/>
        <v>0</v>
      </c>
    </row>
    <row r="8523" x14ac:dyDescent="0.2">
      <c r="I8523" s="25">
        <v>8518</v>
      </c>
      <c r="J8523" s="29">
        <v>0</v>
      </c>
      <c r="L8523" s="25">
        <v>26862.385972714423</v>
      </c>
      <c r="N8523" s="25">
        <v>8518</v>
      </c>
      <c r="O8523" s="25">
        <f t="shared" si="1467"/>
        <v>21355.596848307967</v>
      </c>
      <c r="P8523" s="25">
        <f t="shared" si="1464"/>
        <v>21355.596848307967</v>
      </c>
      <c r="Q8523" s="25">
        <f t="shared" si="1465"/>
        <v>0</v>
      </c>
      <c r="R8523" s="25">
        <f t="shared" si="1468"/>
        <v>21355.596848307967</v>
      </c>
      <c r="S8523" s="25">
        <f t="shared" si="1469"/>
        <v>0</v>
      </c>
      <c r="T8523" s="25" t="str">
        <f t="shared" si="1470"/>
        <v>drain</v>
      </c>
      <c r="V8523" s="25">
        <f t="shared" si="1473"/>
        <v>0</v>
      </c>
      <c r="W8523" s="25">
        <f t="shared" si="1471"/>
        <v>0</v>
      </c>
      <c r="X8523" s="25">
        <f t="shared" si="1474"/>
        <v>0</v>
      </c>
      <c r="Z8523" s="25">
        <f t="shared" si="1472"/>
        <v>21355.596848307967</v>
      </c>
      <c r="AB8523" s="25">
        <f t="shared" si="1466"/>
        <v>0</v>
      </c>
    </row>
    <row r="8524" x14ac:dyDescent="0.2">
      <c r="I8524" s="24">
        <v>8519</v>
      </c>
      <c r="J8524" s="28">
        <v>0</v>
      </c>
      <c r="L8524" s="24">
        <v>24756.983102250098</v>
      </c>
      <c r="N8524" s="24">
        <v>8519</v>
      </c>
      <c r="O8524" s="24">
        <f t="shared" si="1467"/>
        <v>19681.801566288828</v>
      </c>
      <c r="P8524" s="24">
        <f t="shared" si="1464"/>
        <v>19681.801566288828</v>
      </c>
      <c r="Q8524" s="24">
        <f t="shared" si="1465"/>
        <v>0</v>
      </c>
      <c r="R8524" s="24">
        <f t="shared" si="1468"/>
        <v>19681.801566288828</v>
      </c>
      <c r="S8524" s="24">
        <f t="shared" si="1469"/>
        <v>0</v>
      </c>
      <c r="T8524" s="24" t="str">
        <f t="shared" si="1470"/>
        <v>drain</v>
      </c>
      <c r="V8524" s="24">
        <f t="shared" si="1473"/>
        <v>0</v>
      </c>
      <c r="W8524" s="24">
        <f t="shared" si="1471"/>
        <v>0</v>
      </c>
      <c r="X8524" s="24">
        <f t="shared" si="1474"/>
        <v>0</v>
      </c>
      <c r="Z8524" s="24">
        <f t="shared" si="1472"/>
        <v>19681.801566288828</v>
      </c>
      <c r="AB8524" s="24">
        <f t="shared" si="1466"/>
        <v>0</v>
      </c>
    </row>
    <row r="8525" x14ac:dyDescent="0.2">
      <c r="I8525" s="25">
        <v>8520</v>
      </c>
      <c r="J8525" s="29">
        <v>0</v>
      </c>
      <c r="L8525" s="25">
        <v>22654.210646653173</v>
      </c>
      <c r="N8525" s="25">
        <v>8520</v>
      </c>
      <c r="O8525" s="25">
        <f t="shared" si="1467"/>
        <v>18010.097464089275</v>
      </c>
      <c r="P8525" s="25">
        <f t="shared" si="1464"/>
        <v>18010.097464089275</v>
      </c>
      <c r="Q8525" s="25">
        <f t="shared" si="1465"/>
        <v>0</v>
      </c>
      <c r="R8525" s="25">
        <f t="shared" si="1468"/>
        <v>18010.097464089275</v>
      </c>
      <c r="S8525" s="25">
        <f t="shared" si="1469"/>
        <v>0</v>
      </c>
      <c r="T8525" s="25" t="str">
        <f t="shared" si="1470"/>
        <v>drain</v>
      </c>
      <c r="V8525" s="25">
        <f t="shared" si="1473"/>
        <v>0</v>
      </c>
      <c r="W8525" s="25">
        <f t="shared" si="1471"/>
        <v>0</v>
      </c>
      <c r="X8525" s="25">
        <f t="shared" si="1474"/>
        <v>0</v>
      </c>
      <c r="Z8525" s="25">
        <f t="shared" si="1472"/>
        <v>18010.097464089275</v>
      </c>
      <c r="AB8525" s="25">
        <f t="shared" si="1466"/>
        <v>0</v>
      </c>
    </row>
    <row r="8526" x14ac:dyDescent="0.2">
      <c r="I8526" s="24">
        <v>8521</v>
      </c>
      <c r="J8526" s="28">
        <v>0</v>
      </c>
      <c r="L8526" s="24">
        <v>19562.60464875698</v>
      </c>
      <c r="N8526" s="24">
        <v>8521</v>
      </c>
      <c r="O8526" s="24">
        <f t="shared" si="1467"/>
        <v>15552.270695761799</v>
      </c>
      <c r="P8526" s="24">
        <f t="shared" si="1464"/>
        <v>15552.270695761799</v>
      </c>
      <c r="Q8526" s="24">
        <f t="shared" si="1465"/>
        <v>0</v>
      </c>
      <c r="R8526" s="24">
        <f t="shared" si="1468"/>
        <v>15552.270695761799</v>
      </c>
      <c r="S8526" s="24">
        <f t="shared" si="1469"/>
        <v>0</v>
      </c>
      <c r="T8526" s="24" t="str">
        <f t="shared" si="1470"/>
        <v>drain</v>
      </c>
      <c r="V8526" s="24">
        <f t="shared" si="1473"/>
        <v>0</v>
      </c>
      <c r="W8526" s="24">
        <f t="shared" si="1471"/>
        <v>0</v>
      </c>
      <c r="X8526" s="24">
        <f t="shared" si="1474"/>
        <v>0</v>
      </c>
      <c r="Z8526" s="24">
        <f t="shared" si="1472"/>
        <v>15552.270695761799</v>
      </c>
      <c r="AB8526" s="24">
        <f t="shared" si="1466"/>
        <v>0</v>
      </c>
    </row>
    <row r="8527" x14ac:dyDescent="0.2">
      <c r="I8527" s="25">
        <v>8522</v>
      </c>
      <c r="J8527" s="29">
        <v>0</v>
      </c>
      <c r="L8527" s="25">
        <v>17337.940711975098</v>
      </c>
      <c r="N8527" s="25">
        <v>8522</v>
      </c>
      <c r="O8527" s="25">
        <f t="shared" si="1467"/>
        <v>13783.662866020204</v>
      </c>
      <c r="P8527" s="25">
        <f t="shared" si="1464"/>
        <v>13783.662866020204</v>
      </c>
      <c r="Q8527" s="25">
        <f t="shared" si="1465"/>
        <v>0</v>
      </c>
      <c r="R8527" s="25">
        <f t="shared" si="1468"/>
        <v>13783.662866020204</v>
      </c>
      <c r="S8527" s="25">
        <f t="shared" si="1469"/>
        <v>0</v>
      </c>
      <c r="T8527" s="25" t="str">
        <f t="shared" si="1470"/>
        <v>drain</v>
      </c>
      <c r="V8527" s="25">
        <f t="shared" si="1473"/>
        <v>0</v>
      </c>
      <c r="W8527" s="25">
        <f t="shared" si="1471"/>
        <v>0</v>
      </c>
      <c r="X8527" s="25">
        <f t="shared" si="1474"/>
        <v>0</v>
      </c>
      <c r="Z8527" s="25">
        <f t="shared" si="1472"/>
        <v>13783.662866020204</v>
      </c>
      <c r="AB8527" s="25">
        <f t="shared" si="1466"/>
        <v>0</v>
      </c>
    </row>
    <row r="8528" x14ac:dyDescent="0.2">
      <c r="I8528" s="24">
        <v>8523</v>
      </c>
      <c r="J8528" s="28">
        <v>0</v>
      </c>
      <c r="L8528" s="24">
        <v>16669.192079460619</v>
      </c>
      <c r="N8528" s="24">
        <v>8523</v>
      </c>
      <c r="O8528" s="24">
        <f t="shared" si="1467"/>
        <v>13252.007703171193</v>
      </c>
      <c r="P8528" s="24">
        <f t="shared" si="1464"/>
        <v>13252.007703171193</v>
      </c>
      <c r="Q8528" s="24">
        <f t="shared" si="1465"/>
        <v>0</v>
      </c>
      <c r="R8528" s="24">
        <f t="shared" si="1468"/>
        <v>13252.007703171193</v>
      </c>
      <c r="S8528" s="24">
        <f t="shared" si="1469"/>
        <v>0</v>
      </c>
      <c r="T8528" s="24" t="str">
        <f t="shared" si="1470"/>
        <v>drain</v>
      </c>
      <c r="V8528" s="24">
        <f t="shared" si="1473"/>
        <v>0</v>
      </c>
      <c r="W8528" s="24">
        <f t="shared" si="1471"/>
        <v>0</v>
      </c>
      <c r="X8528" s="24">
        <f t="shared" si="1474"/>
        <v>0</v>
      </c>
      <c r="Z8528" s="24">
        <f t="shared" si="1472"/>
        <v>13252.007703171193</v>
      </c>
      <c r="AB8528" s="24">
        <f t="shared" si="1466"/>
        <v>0</v>
      </c>
    </row>
    <row r="8529" x14ac:dyDescent="0.2">
      <c r="I8529" s="25">
        <v>8524</v>
      </c>
      <c r="J8529" s="29">
        <v>0</v>
      </c>
      <c r="L8529" s="25">
        <v>16169.446557545662</v>
      </c>
      <c r="N8529" s="25">
        <v>8524</v>
      </c>
      <c r="O8529" s="25">
        <f t="shared" si="1467"/>
        <v>12854.710013248801</v>
      </c>
      <c r="P8529" s="25">
        <f t="shared" si="1464"/>
        <v>12854.710013248801</v>
      </c>
      <c r="Q8529" s="25">
        <f t="shared" si="1465"/>
        <v>0</v>
      </c>
      <c r="R8529" s="25">
        <f t="shared" si="1468"/>
        <v>12854.710013248801</v>
      </c>
      <c r="S8529" s="25">
        <f t="shared" si="1469"/>
        <v>0</v>
      </c>
      <c r="T8529" s="25" t="str">
        <f t="shared" si="1470"/>
        <v>drain</v>
      </c>
      <c r="V8529" s="25">
        <f t="shared" si="1473"/>
        <v>0</v>
      </c>
      <c r="W8529" s="25">
        <f t="shared" si="1471"/>
        <v>0</v>
      </c>
      <c r="X8529" s="25">
        <f t="shared" si="1474"/>
        <v>0</v>
      </c>
      <c r="Z8529" s="25">
        <f t="shared" si="1472"/>
        <v>12854.710013248801</v>
      </c>
      <c r="AB8529" s="25">
        <f t="shared" si="1466"/>
        <v>0</v>
      </c>
    </row>
    <row r="8530" x14ac:dyDescent="0.2">
      <c r="I8530" s="24">
        <v>8525</v>
      </c>
      <c r="J8530" s="28">
        <v>0</v>
      </c>
      <c r="L8530" s="24">
        <v>16016.178994655607</v>
      </c>
      <c r="N8530" s="24">
        <v>8525</v>
      </c>
      <c r="O8530" s="24">
        <f t="shared" si="1467"/>
        <v>12732.862300751209</v>
      </c>
      <c r="P8530" s="24">
        <f t="shared" si="1464"/>
        <v>12732.862300751209</v>
      </c>
      <c r="Q8530" s="24">
        <f t="shared" si="1465"/>
        <v>0</v>
      </c>
      <c r="R8530" s="24">
        <f t="shared" si="1468"/>
        <v>12732.862300751209</v>
      </c>
      <c r="S8530" s="24">
        <f t="shared" si="1469"/>
        <v>0</v>
      </c>
      <c r="T8530" s="24" t="str">
        <f t="shared" si="1470"/>
        <v>drain</v>
      </c>
      <c r="V8530" s="24">
        <f t="shared" si="1473"/>
        <v>0</v>
      </c>
      <c r="W8530" s="24">
        <f t="shared" si="1471"/>
        <v>0</v>
      </c>
      <c r="X8530" s="24">
        <f t="shared" si="1474"/>
        <v>0</v>
      </c>
      <c r="Z8530" s="24">
        <f t="shared" si="1472"/>
        <v>12732.862300751209</v>
      </c>
      <c r="AB8530" s="24">
        <f t="shared" si="1466"/>
        <v>0</v>
      </c>
    </row>
    <row r="8531" x14ac:dyDescent="0.2">
      <c r="I8531" s="25">
        <v>8526</v>
      </c>
      <c r="J8531" s="29">
        <v>0</v>
      </c>
      <c r="L8531" s="25">
        <v>16895.472274303436</v>
      </c>
      <c r="N8531" s="25">
        <v>8526</v>
      </c>
      <c r="O8531" s="25">
        <f t="shared" si="1467"/>
        <v>13431.900458071232</v>
      </c>
      <c r="P8531" s="25">
        <f t="shared" si="1464"/>
        <v>13431.900458071232</v>
      </c>
      <c r="Q8531" s="25">
        <f t="shared" si="1465"/>
        <v>0</v>
      </c>
      <c r="R8531" s="25">
        <f t="shared" si="1468"/>
        <v>13431.900458071232</v>
      </c>
      <c r="S8531" s="25">
        <f t="shared" si="1469"/>
        <v>0</v>
      </c>
      <c r="T8531" s="25" t="str">
        <f t="shared" si="1470"/>
        <v>drain</v>
      </c>
      <c r="V8531" s="25">
        <f t="shared" si="1473"/>
        <v>0</v>
      </c>
      <c r="W8531" s="25">
        <f t="shared" si="1471"/>
        <v>0</v>
      </c>
      <c r="X8531" s="25">
        <f t="shared" si="1474"/>
        <v>0</v>
      </c>
      <c r="Z8531" s="25">
        <f t="shared" si="1472"/>
        <v>13431.900458071232</v>
      </c>
      <c r="AB8531" s="25">
        <f t="shared" si="1466"/>
        <v>0</v>
      </c>
    </row>
    <row r="8532" x14ac:dyDescent="0.2">
      <c r="I8532" s="24">
        <v>8527</v>
      </c>
      <c r="J8532" s="28">
        <v>0</v>
      </c>
      <c r="L8532" s="24">
        <v>18119.16378535032</v>
      </c>
      <c r="N8532" s="24">
        <v>8527</v>
      </c>
      <c r="O8532" s="24">
        <f t="shared" si="1467"/>
        <v>14404.735209353505</v>
      </c>
      <c r="P8532" s="24">
        <f t="shared" si="1464"/>
        <v>14404.735209353505</v>
      </c>
      <c r="Q8532" s="24">
        <f t="shared" si="1465"/>
        <v>0</v>
      </c>
      <c r="R8532" s="24">
        <f t="shared" si="1468"/>
        <v>14404.735209353505</v>
      </c>
      <c r="S8532" s="24">
        <f t="shared" si="1469"/>
        <v>0</v>
      </c>
      <c r="T8532" s="24" t="str">
        <f t="shared" si="1470"/>
        <v>drain</v>
      </c>
      <c r="V8532" s="24">
        <f t="shared" si="1473"/>
        <v>0</v>
      </c>
      <c r="W8532" s="24">
        <f t="shared" si="1471"/>
        <v>0</v>
      </c>
      <c r="X8532" s="24">
        <f t="shared" si="1474"/>
        <v>0</v>
      </c>
      <c r="Z8532" s="24">
        <f t="shared" si="1472"/>
        <v>14404.735209353505</v>
      </c>
      <c r="AB8532" s="24">
        <f t="shared" si="1466"/>
        <v>0</v>
      </c>
    </row>
    <row r="8533" x14ac:dyDescent="0.2">
      <c r="I8533" s="25">
        <v>8528</v>
      </c>
      <c r="J8533" s="29">
        <v>0</v>
      </c>
      <c r="L8533" s="25">
        <v>20693.992134618758</v>
      </c>
      <c r="N8533" s="25">
        <v>8528</v>
      </c>
      <c r="O8533" s="25">
        <f t="shared" si="1467"/>
        <v>16451.723747021915</v>
      </c>
      <c r="P8533" s="25">
        <f t="shared" si="1464"/>
        <v>16451.723747021915</v>
      </c>
      <c r="Q8533" s="25">
        <f t="shared" si="1465"/>
        <v>0</v>
      </c>
      <c r="R8533" s="25">
        <f t="shared" si="1468"/>
        <v>16451.723747021915</v>
      </c>
      <c r="S8533" s="25">
        <f t="shared" si="1469"/>
        <v>0</v>
      </c>
      <c r="T8533" s="25" t="str">
        <f t="shared" si="1470"/>
        <v>drain</v>
      </c>
      <c r="V8533" s="25">
        <f t="shared" si="1473"/>
        <v>0</v>
      </c>
      <c r="W8533" s="25">
        <f t="shared" si="1471"/>
        <v>0</v>
      </c>
      <c r="X8533" s="25">
        <f t="shared" si="1474"/>
        <v>0</v>
      </c>
      <c r="Z8533" s="25">
        <f t="shared" si="1472"/>
        <v>16451.723747021915</v>
      </c>
      <c r="AB8533" s="25">
        <f t="shared" si="1466"/>
        <v>0</v>
      </c>
    </row>
    <row r="8534" x14ac:dyDescent="0.2">
      <c r="I8534" s="24">
        <v>8529</v>
      </c>
      <c r="J8534" s="28">
        <v>0.295929895</v>
      </c>
      <c r="L8534" s="24">
        <v>22425.464482426643</v>
      </c>
      <c r="N8534" s="24">
        <v>8529</v>
      </c>
      <c r="O8534" s="24">
        <f t="shared" si="1467"/>
        <v>17828.244263529181</v>
      </c>
      <c r="P8534" s="24">
        <f t="shared" si="1464"/>
        <v>17828.244263529181</v>
      </c>
      <c r="Q8534" s="24">
        <f t="shared" si="1465"/>
        <v>23674.391599999999</v>
      </c>
      <c r="R8534" s="24">
        <f t="shared" si="1468"/>
        <v>0</v>
      </c>
      <c r="S8534" s="24">
        <f t="shared" si="1469"/>
        <v>5846.1473364708181</v>
      </c>
      <c r="T8534" s="24" t="str">
        <f t="shared" si="1470"/>
        <v>charge</v>
      </c>
      <c r="V8534" s="24">
        <f t="shared" si="1473"/>
        <v>4000</v>
      </c>
      <c r="W8534" s="24">
        <f t="shared" si="1471"/>
        <v>4000</v>
      </c>
      <c r="X8534" s="24">
        <f t="shared" si="1474"/>
        <v>0</v>
      </c>
      <c r="Z8534" s="24">
        <f t="shared" si="1472"/>
        <v>0</v>
      </c>
      <c r="AB8534" s="24">
        <f t="shared" si="1466"/>
        <v>1846.1473364708181</v>
      </c>
    </row>
    <row r="8535" x14ac:dyDescent="0.2">
      <c r="I8535" s="25">
        <v>8530</v>
      </c>
      <c r="J8535" s="29">
        <v>0.453165188</v>
      </c>
      <c r="L8535" s="25">
        <v>23507.468332242963</v>
      </c>
      <c r="N8535" s="25">
        <v>8530</v>
      </c>
      <c r="O8535" s="25">
        <f t="shared" si="1467"/>
        <v>18688.437324133156</v>
      </c>
      <c r="P8535" s="25">
        <f t="shared" si="1464"/>
        <v>18688.437324133156</v>
      </c>
      <c r="Q8535" s="25">
        <f t="shared" si="1465"/>
        <v>36253.215040000003</v>
      </c>
      <c r="R8535" s="25">
        <f t="shared" si="1468"/>
        <v>0</v>
      </c>
      <c r="S8535" s="25">
        <f t="shared" si="1469"/>
        <v>17564.777715866847</v>
      </c>
      <c r="T8535" s="25" t="str">
        <f t="shared" si="1470"/>
        <v>charge</v>
      </c>
      <c r="V8535" s="25">
        <f t="shared" si="1473"/>
        <v>0</v>
      </c>
      <c r="W8535" s="25">
        <f t="shared" si="1471"/>
        <v>4000</v>
      </c>
      <c r="X8535" s="25">
        <f t="shared" si="1474"/>
        <v>0</v>
      </c>
      <c r="Z8535" s="25">
        <f t="shared" si="1472"/>
        <v>0</v>
      </c>
      <c r="AB8535" s="25">
        <f t="shared" si="1466"/>
        <v>17564.777715866847</v>
      </c>
    </row>
    <row r="8536" x14ac:dyDescent="0.2">
      <c r="I8536" s="24">
        <v>8531</v>
      </c>
      <c r="J8536" s="28">
        <v>0.57659187899999997</v>
      </c>
      <c r="L8536" s="24">
        <v>24365.507003855702</v>
      </c>
      <c r="N8536" s="24">
        <v>8531</v>
      </c>
      <c r="O8536" s="24">
        <f t="shared" si="1467"/>
        <v>19370.578068065286</v>
      </c>
      <c r="P8536" s="24">
        <f t="shared" si="1464"/>
        <v>19370.578068065286</v>
      </c>
      <c r="Q8536" s="24">
        <f t="shared" si="1465"/>
        <v>46127.350319999998</v>
      </c>
      <c r="R8536" s="24">
        <f t="shared" si="1468"/>
        <v>0</v>
      </c>
      <c r="S8536" s="24">
        <f t="shared" si="1469"/>
        <v>26756.772251934712</v>
      </c>
      <c r="T8536" s="24" t="str">
        <f t="shared" si="1470"/>
        <v>charge</v>
      </c>
      <c r="V8536" s="24">
        <f t="shared" si="1473"/>
        <v>0</v>
      </c>
      <c r="W8536" s="24">
        <f t="shared" si="1471"/>
        <v>4000</v>
      </c>
      <c r="X8536" s="24">
        <f t="shared" si="1474"/>
        <v>0</v>
      </c>
      <c r="Z8536" s="24">
        <f t="shared" si="1472"/>
        <v>0</v>
      </c>
      <c r="AB8536" s="24">
        <f t="shared" si="1466"/>
        <v>26756.772251934712</v>
      </c>
    </row>
    <row r="8537" x14ac:dyDescent="0.2">
      <c r="I8537" s="25">
        <v>8532</v>
      </c>
      <c r="J8537" s="29">
        <v>0.57339783799999999</v>
      </c>
      <c r="L8537" s="25">
        <v>24511.747100925444</v>
      </c>
      <c r="N8537" s="25">
        <v>8532</v>
      </c>
      <c r="O8537" s="25">
        <f t="shared" si="1467"/>
        <v>19486.83894523573</v>
      </c>
      <c r="P8537" s="25">
        <f t="shared" si="1464"/>
        <v>19486.83894523573</v>
      </c>
      <c r="Q8537" s="25">
        <f t="shared" si="1465"/>
        <v>45871.827039999996</v>
      </c>
      <c r="R8537" s="25">
        <f t="shared" si="1468"/>
        <v>0</v>
      </c>
      <c r="S8537" s="25">
        <f t="shared" si="1469"/>
        <v>26384.988094764267</v>
      </c>
      <c r="T8537" s="25" t="str">
        <f t="shared" si="1470"/>
        <v>charge</v>
      </c>
      <c r="V8537" s="25">
        <f t="shared" si="1473"/>
        <v>0</v>
      </c>
      <c r="W8537" s="25">
        <f t="shared" si="1471"/>
        <v>4000</v>
      </c>
      <c r="X8537" s="25">
        <f t="shared" si="1474"/>
        <v>0</v>
      </c>
      <c r="Z8537" s="25">
        <f t="shared" si="1472"/>
        <v>0</v>
      </c>
      <c r="AB8537" s="25">
        <f t="shared" si="1466"/>
        <v>26384.988094764267</v>
      </c>
    </row>
    <row r="8538" x14ac:dyDescent="0.2">
      <c r="I8538" s="24">
        <v>8533</v>
      </c>
      <c r="J8538" s="28">
        <v>0.57251610199999992</v>
      </c>
      <c r="L8538" s="24">
        <v>24710.400465202329</v>
      </c>
      <c r="N8538" s="24">
        <v>8533</v>
      </c>
      <c r="O8538" s="24">
        <f t="shared" si="1467"/>
        <v>19644.768369835852</v>
      </c>
      <c r="P8538" s="24">
        <f t="shared" si="1464"/>
        <v>19644.768369835852</v>
      </c>
      <c r="Q8538" s="24">
        <f t="shared" si="1465"/>
        <v>45801.288159999996</v>
      </c>
      <c r="R8538" s="24">
        <f t="shared" si="1468"/>
        <v>0</v>
      </c>
      <c r="S8538" s="24">
        <f t="shared" si="1469"/>
        <v>26156.519790164144</v>
      </c>
      <c r="T8538" s="24" t="str">
        <f t="shared" si="1470"/>
        <v>charge</v>
      </c>
      <c r="V8538" s="24">
        <f t="shared" si="1473"/>
        <v>0</v>
      </c>
      <c r="W8538" s="24">
        <f t="shared" si="1471"/>
        <v>4000</v>
      </c>
      <c r="X8538" s="24">
        <f t="shared" si="1474"/>
        <v>0</v>
      </c>
      <c r="Z8538" s="24">
        <f t="shared" si="1472"/>
        <v>0</v>
      </c>
      <c r="AB8538" s="24">
        <f t="shared" si="1466"/>
        <v>26156.519790164144</v>
      </c>
    </row>
    <row r="8539" x14ac:dyDescent="0.2">
      <c r="I8539" s="25">
        <v>8534</v>
      </c>
      <c r="J8539" s="29">
        <v>0.57509868900000005</v>
      </c>
      <c r="L8539" s="25">
        <v>25420.892887973783</v>
      </c>
      <c r="N8539" s="25">
        <v>8534</v>
      </c>
      <c r="O8539" s="25">
        <f t="shared" si="1467"/>
        <v>20209.609845939158</v>
      </c>
      <c r="P8539" s="25">
        <f t="shared" si="1464"/>
        <v>20209.609845939158</v>
      </c>
      <c r="Q8539" s="25">
        <f t="shared" si="1465"/>
        <v>46007.895120000001</v>
      </c>
      <c r="R8539" s="25">
        <f t="shared" si="1468"/>
        <v>0</v>
      </c>
      <c r="S8539" s="25">
        <f t="shared" si="1469"/>
        <v>25798.285274060843</v>
      </c>
      <c r="T8539" s="25" t="str">
        <f t="shared" si="1470"/>
        <v>charge</v>
      </c>
      <c r="V8539" s="25">
        <f t="shared" si="1473"/>
        <v>0</v>
      </c>
      <c r="W8539" s="25">
        <f t="shared" si="1471"/>
        <v>4000</v>
      </c>
      <c r="X8539" s="25">
        <f t="shared" si="1474"/>
        <v>0</v>
      </c>
      <c r="Z8539" s="25">
        <f t="shared" si="1472"/>
        <v>0</v>
      </c>
      <c r="AB8539" s="25">
        <f t="shared" si="1466"/>
        <v>25798.285274060843</v>
      </c>
    </row>
    <row r="8540" x14ac:dyDescent="0.2">
      <c r="I8540" s="24">
        <v>8535</v>
      </c>
      <c r="J8540" s="28">
        <v>0.54402158499999997</v>
      </c>
      <c r="L8540" s="24">
        <v>25707.622640955447</v>
      </c>
      <c r="N8540" s="24">
        <v>8535</v>
      </c>
      <c r="O8540" s="24">
        <f t="shared" si="1467"/>
        <v>20437.55999955958</v>
      </c>
      <c r="P8540" s="24">
        <f t="shared" si="1464"/>
        <v>20437.55999955958</v>
      </c>
      <c r="Q8540" s="24">
        <f t="shared" si="1465"/>
        <v>43521.726799999997</v>
      </c>
      <c r="R8540" s="24">
        <f t="shared" si="1468"/>
        <v>0</v>
      </c>
      <c r="S8540" s="24">
        <f t="shared" si="1469"/>
        <v>23084.166800440416</v>
      </c>
      <c r="T8540" s="24" t="str">
        <f t="shared" si="1470"/>
        <v>charge</v>
      </c>
      <c r="V8540" s="24">
        <f t="shared" si="1473"/>
        <v>0</v>
      </c>
      <c r="W8540" s="24">
        <f t="shared" si="1471"/>
        <v>4000</v>
      </c>
      <c r="X8540" s="24">
        <f t="shared" si="1474"/>
        <v>0</v>
      </c>
      <c r="Z8540" s="24">
        <f t="shared" si="1472"/>
        <v>0</v>
      </c>
      <c r="AB8540" s="24">
        <f t="shared" si="1466"/>
        <v>23084.166800440416</v>
      </c>
    </row>
    <row r="8541" x14ac:dyDescent="0.2">
      <c r="I8541" s="25">
        <v>8536</v>
      </c>
      <c r="J8541" s="29">
        <v>0.42873602700000002</v>
      </c>
      <c r="L8541" s="25">
        <v>26159.063051033019</v>
      </c>
      <c r="N8541" s="25">
        <v>8536</v>
      </c>
      <c r="O8541" s="25">
        <f t="shared" si="1467"/>
        <v>20796.45512557125</v>
      </c>
      <c r="P8541" s="25">
        <f t="shared" si="1464"/>
        <v>20796.45512557125</v>
      </c>
      <c r="Q8541" s="25">
        <f t="shared" si="1465"/>
        <v>34298.882160000001</v>
      </c>
      <c r="R8541" s="25">
        <f t="shared" si="1468"/>
        <v>0</v>
      </c>
      <c r="S8541" s="25">
        <f t="shared" si="1469"/>
        <v>13502.427034428751</v>
      </c>
      <c r="T8541" s="25" t="str">
        <f t="shared" si="1470"/>
        <v>charge</v>
      </c>
      <c r="V8541" s="25">
        <f t="shared" si="1473"/>
        <v>0</v>
      </c>
      <c r="W8541" s="25">
        <f t="shared" si="1471"/>
        <v>4000</v>
      </c>
      <c r="X8541" s="25">
        <f t="shared" si="1474"/>
        <v>0</v>
      </c>
      <c r="Z8541" s="25">
        <f t="shared" si="1472"/>
        <v>0</v>
      </c>
      <c r="AB8541" s="25">
        <f t="shared" si="1466"/>
        <v>13502.427034428751</v>
      </c>
    </row>
    <row r="8542" x14ac:dyDescent="0.2">
      <c r="I8542" s="24">
        <v>8537</v>
      </c>
      <c r="J8542" s="28">
        <v>9.6263751000000009E-2</v>
      </c>
      <c r="L8542" s="24">
        <v>25716.506498050687</v>
      </c>
      <c r="N8542" s="24">
        <v>8537</v>
      </c>
      <c r="O8542" s="24">
        <f t="shared" si="1467"/>
        <v>20444.622665950297</v>
      </c>
      <c r="P8542" s="24">
        <f t="shared" si="1464"/>
        <v>20444.622665950297</v>
      </c>
      <c r="Q8542" s="24">
        <f t="shared" si="1465"/>
        <v>7701.1000800000011</v>
      </c>
      <c r="R8542" s="24">
        <f t="shared" si="1468"/>
        <v>12743.522585950297</v>
      </c>
      <c r="S8542" s="24">
        <f t="shared" si="1469"/>
        <v>0</v>
      </c>
      <c r="T8542" s="24" t="str">
        <f t="shared" si="1470"/>
        <v>drain</v>
      </c>
      <c r="V8542" s="24">
        <f t="shared" si="1473"/>
        <v>0</v>
      </c>
      <c r="W8542" s="24">
        <f t="shared" si="1471"/>
        <v>0</v>
      </c>
      <c r="X8542" s="24">
        <f t="shared" si="1474"/>
        <v>4000</v>
      </c>
      <c r="Z8542" s="24">
        <f t="shared" si="1472"/>
        <v>8743.5225859502971</v>
      </c>
      <c r="AB8542" s="24">
        <f t="shared" si="1466"/>
        <v>0</v>
      </c>
    </row>
    <row r="8543" x14ac:dyDescent="0.2">
      <c r="I8543" s="25">
        <v>8538</v>
      </c>
      <c r="J8543" s="29">
        <v>0</v>
      </c>
      <c r="L8543" s="25">
        <v>27364.310820007322</v>
      </c>
      <c r="N8543" s="25">
        <v>8538</v>
      </c>
      <c r="O8543" s="25">
        <f t="shared" si="1467"/>
        <v>21754.627101905822</v>
      </c>
      <c r="P8543" s="25">
        <f t="shared" si="1464"/>
        <v>21754.627101905822</v>
      </c>
      <c r="Q8543" s="25">
        <f t="shared" si="1465"/>
        <v>0</v>
      </c>
      <c r="R8543" s="25">
        <f t="shared" si="1468"/>
        <v>21754.627101905822</v>
      </c>
      <c r="S8543" s="25">
        <f t="shared" si="1469"/>
        <v>0</v>
      </c>
      <c r="T8543" s="25" t="str">
        <f t="shared" si="1470"/>
        <v>drain</v>
      </c>
      <c r="V8543" s="25">
        <f t="shared" si="1473"/>
        <v>0</v>
      </c>
      <c r="W8543" s="25">
        <f t="shared" si="1471"/>
        <v>0</v>
      </c>
      <c r="X8543" s="25">
        <f t="shared" si="1474"/>
        <v>0</v>
      </c>
      <c r="Z8543" s="25">
        <f t="shared" si="1472"/>
        <v>21754.627101905822</v>
      </c>
      <c r="AB8543" s="25">
        <f t="shared" si="1466"/>
        <v>0</v>
      </c>
    </row>
    <row r="8544" x14ac:dyDescent="0.2">
      <c r="I8544" s="24">
        <v>8539</v>
      </c>
      <c r="J8544" s="28">
        <v>0</v>
      </c>
      <c r="L8544" s="24">
        <v>28252.937918806074</v>
      </c>
      <c r="N8544" s="24">
        <v>8539</v>
      </c>
      <c r="O8544" s="24">
        <f t="shared" si="1467"/>
        <v>22461.085645450828</v>
      </c>
      <c r="P8544" s="24">
        <f t="shared" si="1464"/>
        <v>22461.085645450828</v>
      </c>
      <c r="Q8544" s="24">
        <f t="shared" si="1465"/>
        <v>0</v>
      </c>
      <c r="R8544" s="24">
        <f t="shared" si="1468"/>
        <v>22461.085645450828</v>
      </c>
      <c r="S8544" s="24">
        <f t="shared" si="1469"/>
        <v>0</v>
      </c>
      <c r="T8544" s="24" t="str">
        <f t="shared" si="1470"/>
        <v>drain</v>
      </c>
      <c r="V8544" s="24">
        <f t="shared" si="1473"/>
        <v>0</v>
      </c>
      <c r="W8544" s="24">
        <f t="shared" si="1471"/>
        <v>0</v>
      </c>
      <c r="X8544" s="24">
        <f t="shared" si="1474"/>
        <v>0</v>
      </c>
      <c r="Z8544" s="24">
        <f t="shared" si="1472"/>
        <v>22461.085645450828</v>
      </c>
      <c r="AB8544" s="24">
        <f t="shared" si="1466"/>
        <v>0</v>
      </c>
    </row>
    <row r="8545" x14ac:dyDescent="0.2">
      <c r="I8545" s="25">
        <v>8540</v>
      </c>
      <c r="J8545" s="29">
        <v>0</v>
      </c>
      <c r="L8545" s="25">
        <v>28272.234543967246</v>
      </c>
      <c r="N8545" s="25">
        <v>8540</v>
      </c>
      <c r="O8545" s="25">
        <f t="shared" si="1467"/>
        <v>22476.426462453961</v>
      </c>
      <c r="P8545" s="25">
        <f t="shared" si="1464"/>
        <v>22476.426462453961</v>
      </c>
      <c r="Q8545" s="25">
        <f t="shared" si="1465"/>
        <v>0</v>
      </c>
      <c r="R8545" s="25">
        <f t="shared" si="1468"/>
        <v>22476.426462453961</v>
      </c>
      <c r="S8545" s="25">
        <f t="shared" si="1469"/>
        <v>0</v>
      </c>
      <c r="T8545" s="25" t="str">
        <f t="shared" si="1470"/>
        <v>drain</v>
      </c>
      <c r="V8545" s="25">
        <f t="shared" si="1473"/>
        <v>0</v>
      </c>
      <c r="W8545" s="25">
        <f t="shared" si="1471"/>
        <v>0</v>
      </c>
      <c r="X8545" s="25">
        <f t="shared" si="1474"/>
        <v>0</v>
      </c>
      <c r="Z8545" s="25">
        <f t="shared" si="1472"/>
        <v>22476.426462453961</v>
      </c>
      <c r="AB8545" s="25">
        <f t="shared" si="1466"/>
        <v>0</v>
      </c>
    </row>
    <row r="8546" x14ac:dyDescent="0.2">
      <c r="I8546" s="24">
        <v>8541</v>
      </c>
      <c r="J8546" s="28">
        <v>0</v>
      </c>
      <c r="L8546" s="24">
        <v>27668.397051596639</v>
      </c>
      <c r="N8546" s="24">
        <v>8541</v>
      </c>
      <c r="O8546" s="24">
        <f t="shared" si="1467"/>
        <v>21996.375656019329</v>
      </c>
      <c r="P8546" s="24">
        <f t="shared" si="1464"/>
        <v>21996.375656019329</v>
      </c>
      <c r="Q8546" s="24">
        <f t="shared" si="1465"/>
        <v>0</v>
      </c>
      <c r="R8546" s="24">
        <f t="shared" si="1468"/>
        <v>21996.375656019329</v>
      </c>
      <c r="S8546" s="24">
        <f t="shared" si="1469"/>
        <v>0</v>
      </c>
      <c r="T8546" s="24" t="str">
        <f t="shared" si="1470"/>
        <v>drain</v>
      </c>
      <c r="V8546" s="24">
        <f t="shared" si="1473"/>
        <v>0</v>
      </c>
      <c r="W8546" s="24">
        <f t="shared" si="1471"/>
        <v>0</v>
      </c>
      <c r="X8546" s="24">
        <f t="shared" si="1474"/>
        <v>0</v>
      </c>
      <c r="Z8546" s="24">
        <f t="shared" si="1472"/>
        <v>21996.375656019329</v>
      </c>
      <c r="AB8546" s="24">
        <f t="shared" si="1466"/>
        <v>0</v>
      </c>
    </row>
    <row r="8547" x14ac:dyDescent="0.2">
      <c r="I8547" s="25">
        <v>8542</v>
      </c>
      <c r="J8547" s="29">
        <v>0</v>
      </c>
      <c r="L8547" s="25">
        <v>26365.775061893462</v>
      </c>
      <c r="N8547" s="25">
        <v>8542</v>
      </c>
      <c r="O8547" s="25">
        <f t="shared" si="1467"/>
        <v>20960.791174205304</v>
      </c>
      <c r="P8547" s="25">
        <f t="shared" si="1464"/>
        <v>20960.791174205304</v>
      </c>
      <c r="Q8547" s="25">
        <f t="shared" si="1465"/>
        <v>0</v>
      </c>
      <c r="R8547" s="25">
        <f t="shared" si="1468"/>
        <v>20960.791174205304</v>
      </c>
      <c r="S8547" s="25">
        <f t="shared" si="1469"/>
        <v>0</v>
      </c>
      <c r="T8547" s="25" t="str">
        <f t="shared" si="1470"/>
        <v>drain</v>
      </c>
      <c r="V8547" s="25">
        <f t="shared" si="1473"/>
        <v>0</v>
      </c>
      <c r="W8547" s="25">
        <f t="shared" si="1471"/>
        <v>0</v>
      </c>
      <c r="X8547" s="25">
        <f t="shared" si="1474"/>
        <v>0</v>
      </c>
      <c r="Z8547" s="25">
        <f t="shared" si="1472"/>
        <v>20960.791174205304</v>
      </c>
      <c r="AB8547" s="25">
        <f t="shared" si="1466"/>
        <v>0</v>
      </c>
    </row>
    <row r="8548" x14ac:dyDescent="0.2">
      <c r="I8548" s="24">
        <v>8543</v>
      </c>
      <c r="J8548" s="28">
        <v>0</v>
      </c>
      <c r="L8548" s="24">
        <v>24278.24363775253</v>
      </c>
      <c r="N8548" s="24">
        <v>8543</v>
      </c>
      <c r="O8548" s="24">
        <f t="shared" si="1467"/>
        <v>19301.203692013263</v>
      </c>
      <c r="P8548" s="24">
        <f t="shared" si="1464"/>
        <v>19301.203692013263</v>
      </c>
      <c r="Q8548" s="24">
        <f t="shared" si="1465"/>
        <v>0</v>
      </c>
      <c r="R8548" s="24">
        <f t="shared" si="1468"/>
        <v>19301.203692013263</v>
      </c>
      <c r="S8548" s="24">
        <f t="shared" si="1469"/>
        <v>0</v>
      </c>
      <c r="T8548" s="24" t="str">
        <f t="shared" si="1470"/>
        <v>drain</v>
      </c>
      <c r="V8548" s="24">
        <f t="shared" si="1473"/>
        <v>0</v>
      </c>
      <c r="W8548" s="24">
        <f t="shared" si="1471"/>
        <v>0</v>
      </c>
      <c r="X8548" s="24">
        <f t="shared" si="1474"/>
        <v>0</v>
      </c>
      <c r="Z8548" s="24">
        <f t="shared" si="1472"/>
        <v>19301.203692013263</v>
      </c>
      <c r="AB8548" s="24">
        <f t="shared" si="1466"/>
        <v>0</v>
      </c>
    </row>
    <row r="8549" x14ac:dyDescent="0.2">
      <c r="I8549" s="25">
        <v>8544</v>
      </c>
      <c r="J8549" s="29">
        <v>0</v>
      </c>
      <c r="L8549" s="25">
        <v>22161.947391641137</v>
      </c>
      <c r="N8549" s="25">
        <v>8544</v>
      </c>
      <c r="O8549" s="25">
        <f t="shared" si="1467"/>
        <v>17618.748176354704</v>
      </c>
      <c r="P8549" s="25">
        <f t="shared" si="1464"/>
        <v>17618.748176354704</v>
      </c>
      <c r="Q8549" s="25">
        <f t="shared" si="1465"/>
        <v>0</v>
      </c>
      <c r="R8549" s="25">
        <f t="shared" si="1468"/>
        <v>17618.748176354704</v>
      </c>
      <c r="S8549" s="25">
        <f t="shared" si="1469"/>
        <v>0</v>
      </c>
      <c r="T8549" s="25" t="str">
        <f t="shared" si="1470"/>
        <v>drain</v>
      </c>
      <c r="V8549" s="25">
        <f t="shared" si="1473"/>
        <v>0</v>
      </c>
      <c r="W8549" s="25">
        <f t="shared" si="1471"/>
        <v>0</v>
      </c>
      <c r="X8549" s="25">
        <f t="shared" si="1474"/>
        <v>0</v>
      </c>
      <c r="Z8549" s="25">
        <f t="shared" si="1472"/>
        <v>17618.748176354704</v>
      </c>
      <c r="AB8549" s="25">
        <f t="shared" si="1466"/>
        <v>0</v>
      </c>
    </row>
    <row r="8550" x14ac:dyDescent="0.2">
      <c r="I8550" s="24">
        <v>8545</v>
      </c>
      <c r="J8550" s="28">
        <v>0</v>
      </c>
      <c r="L8550" s="24">
        <v>19338.482224798201</v>
      </c>
      <c r="N8550" s="24">
        <v>8545</v>
      </c>
      <c r="O8550" s="24">
        <f t="shared" si="1467"/>
        <v>15374.09336871457</v>
      </c>
      <c r="P8550" s="24">
        <f t="shared" si="1464"/>
        <v>15374.09336871457</v>
      </c>
      <c r="Q8550" s="24">
        <f t="shared" si="1465"/>
        <v>0</v>
      </c>
      <c r="R8550" s="24">
        <f t="shared" si="1468"/>
        <v>15374.09336871457</v>
      </c>
      <c r="S8550" s="24">
        <f t="shared" si="1469"/>
        <v>0</v>
      </c>
      <c r="T8550" s="24" t="str">
        <f t="shared" si="1470"/>
        <v>drain</v>
      </c>
      <c r="V8550" s="24">
        <f t="shared" si="1473"/>
        <v>0</v>
      </c>
      <c r="W8550" s="24">
        <f t="shared" si="1471"/>
        <v>0</v>
      </c>
      <c r="X8550" s="24">
        <f t="shared" si="1474"/>
        <v>0</v>
      </c>
      <c r="Z8550" s="24">
        <f t="shared" si="1472"/>
        <v>15374.09336871457</v>
      </c>
      <c r="AB8550" s="24">
        <f t="shared" si="1466"/>
        <v>0</v>
      </c>
    </row>
    <row r="8551" x14ac:dyDescent="0.2">
      <c r="I8551" s="25">
        <v>8546</v>
      </c>
      <c r="J8551" s="29">
        <v>0</v>
      </c>
      <c r="L8551" s="25">
        <v>17810.377552962302</v>
      </c>
      <c r="N8551" s="25">
        <v>8546</v>
      </c>
      <c r="O8551" s="25">
        <f t="shared" si="1467"/>
        <v>14159.25015460503</v>
      </c>
      <c r="P8551" s="25">
        <f t="shared" si="1464"/>
        <v>14159.25015460503</v>
      </c>
      <c r="Q8551" s="25">
        <f t="shared" si="1465"/>
        <v>0</v>
      </c>
      <c r="R8551" s="25">
        <f t="shared" si="1468"/>
        <v>14159.25015460503</v>
      </c>
      <c r="S8551" s="25">
        <f t="shared" si="1469"/>
        <v>0</v>
      </c>
      <c r="T8551" s="25" t="str">
        <f t="shared" si="1470"/>
        <v>drain</v>
      </c>
      <c r="V8551" s="25">
        <f t="shared" si="1473"/>
        <v>0</v>
      </c>
      <c r="W8551" s="25">
        <f t="shared" si="1471"/>
        <v>0</v>
      </c>
      <c r="X8551" s="25">
        <f t="shared" si="1474"/>
        <v>0</v>
      </c>
      <c r="Z8551" s="25">
        <f t="shared" si="1472"/>
        <v>14159.25015460503</v>
      </c>
      <c r="AB8551" s="25">
        <f t="shared" si="1466"/>
        <v>0</v>
      </c>
    </row>
    <row r="8552" x14ac:dyDescent="0.2">
      <c r="I8552" s="24">
        <v>8547</v>
      </c>
      <c r="J8552" s="28">
        <v>0</v>
      </c>
      <c r="L8552" s="24">
        <v>16441.389384555816</v>
      </c>
      <c r="N8552" s="24">
        <v>8547</v>
      </c>
      <c r="O8552" s="24">
        <f t="shared" si="1467"/>
        <v>13070.904560721874</v>
      </c>
      <c r="P8552" s="24">
        <f t="shared" si="1464"/>
        <v>13070.904560721874</v>
      </c>
      <c r="Q8552" s="24">
        <f t="shared" si="1465"/>
        <v>0</v>
      </c>
      <c r="R8552" s="24">
        <f t="shared" si="1468"/>
        <v>13070.904560721874</v>
      </c>
      <c r="S8552" s="24">
        <f t="shared" si="1469"/>
        <v>0</v>
      </c>
      <c r="T8552" s="24" t="str">
        <f t="shared" si="1470"/>
        <v>drain</v>
      </c>
      <c r="V8552" s="24">
        <f t="shared" si="1473"/>
        <v>0</v>
      </c>
      <c r="W8552" s="24">
        <f t="shared" si="1471"/>
        <v>0</v>
      </c>
      <c r="X8552" s="24">
        <f t="shared" si="1474"/>
        <v>0</v>
      </c>
      <c r="Z8552" s="24">
        <f t="shared" si="1472"/>
        <v>13070.904560721874</v>
      </c>
      <c r="AB8552" s="24">
        <f t="shared" si="1466"/>
        <v>0</v>
      </c>
    </row>
    <row r="8553" x14ac:dyDescent="0.2">
      <c r="I8553" s="25">
        <v>8548</v>
      </c>
      <c r="J8553" s="29">
        <v>0</v>
      </c>
      <c r="L8553" s="25">
        <v>15919.811605191229</v>
      </c>
      <c r="N8553" s="25">
        <v>8548</v>
      </c>
      <c r="O8553" s="25">
        <f t="shared" si="1467"/>
        <v>12656.250226127027</v>
      </c>
      <c r="P8553" s="25">
        <f t="shared" si="1464"/>
        <v>12656.250226127027</v>
      </c>
      <c r="Q8553" s="25">
        <f t="shared" si="1465"/>
        <v>0</v>
      </c>
      <c r="R8553" s="25">
        <f t="shared" si="1468"/>
        <v>12656.250226127027</v>
      </c>
      <c r="S8553" s="25">
        <f t="shared" si="1469"/>
        <v>0</v>
      </c>
      <c r="T8553" s="25" t="str">
        <f t="shared" si="1470"/>
        <v>drain</v>
      </c>
      <c r="V8553" s="25">
        <f t="shared" si="1473"/>
        <v>0</v>
      </c>
      <c r="W8553" s="25">
        <f t="shared" si="1471"/>
        <v>0</v>
      </c>
      <c r="X8553" s="25">
        <f t="shared" si="1474"/>
        <v>0</v>
      </c>
      <c r="Z8553" s="25">
        <f t="shared" si="1472"/>
        <v>12656.250226127027</v>
      </c>
      <c r="AB8553" s="25">
        <f t="shared" si="1466"/>
        <v>0</v>
      </c>
    </row>
    <row r="8554" x14ac:dyDescent="0.2">
      <c r="I8554" s="24">
        <v>8549</v>
      </c>
      <c r="J8554" s="28">
        <v>0</v>
      </c>
      <c r="L8554" s="24">
        <v>15889.501785755156</v>
      </c>
      <c r="N8554" s="24">
        <v>8549</v>
      </c>
      <c r="O8554" s="24">
        <f t="shared" si="1467"/>
        <v>12632.153919675349</v>
      </c>
      <c r="P8554" s="24">
        <f t="shared" si="1464"/>
        <v>12632.153919675349</v>
      </c>
      <c r="Q8554" s="24">
        <f t="shared" si="1465"/>
        <v>0</v>
      </c>
      <c r="R8554" s="24">
        <f t="shared" si="1468"/>
        <v>12632.153919675349</v>
      </c>
      <c r="S8554" s="24">
        <f t="shared" si="1469"/>
        <v>0</v>
      </c>
      <c r="T8554" s="24" t="str">
        <f t="shared" si="1470"/>
        <v>drain</v>
      </c>
      <c r="V8554" s="24">
        <f t="shared" si="1473"/>
        <v>0</v>
      </c>
      <c r="W8554" s="24">
        <f t="shared" si="1471"/>
        <v>0</v>
      </c>
      <c r="X8554" s="24">
        <f t="shared" si="1474"/>
        <v>0</v>
      </c>
      <c r="Z8554" s="24">
        <f t="shared" si="1472"/>
        <v>12632.153919675349</v>
      </c>
      <c r="AB8554" s="24">
        <f t="shared" si="1466"/>
        <v>0</v>
      </c>
    </row>
    <row r="8555" x14ac:dyDescent="0.2">
      <c r="I8555" s="25">
        <v>8550</v>
      </c>
      <c r="J8555" s="29">
        <v>0</v>
      </c>
      <c r="L8555" s="25">
        <v>16842.74217791557</v>
      </c>
      <c r="N8555" s="25">
        <v>8550</v>
      </c>
      <c r="O8555" s="25">
        <f t="shared" si="1467"/>
        <v>13389.980031442879</v>
      </c>
      <c r="P8555" s="25">
        <f t="shared" si="1464"/>
        <v>13389.980031442879</v>
      </c>
      <c r="Q8555" s="25">
        <f t="shared" si="1465"/>
        <v>0</v>
      </c>
      <c r="R8555" s="25">
        <f t="shared" si="1468"/>
        <v>13389.980031442879</v>
      </c>
      <c r="S8555" s="25">
        <f t="shared" si="1469"/>
        <v>0</v>
      </c>
      <c r="T8555" s="25" t="str">
        <f t="shared" si="1470"/>
        <v>drain</v>
      </c>
      <c r="V8555" s="25">
        <f t="shared" si="1473"/>
        <v>0</v>
      </c>
      <c r="W8555" s="25">
        <f t="shared" si="1471"/>
        <v>0</v>
      </c>
      <c r="X8555" s="25">
        <f t="shared" si="1474"/>
        <v>0</v>
      </c>
      <c r="Z8555" s="25">
        <f t="shared" si="1472"/>
        <v>13389.980031442879</v>
      </c>
      <c r="AB8555" s="25">
        <f t="shared" si="1466"/>
        <v>0</v>
      </c>
    </row>
    <row r="8556" x14ac:dyDescent="0.2">
      <c r="I8556" s="24">
        <v>8551</v>
      </c>
      <c r="J8556" s="28">
        <v>0</v>
      </c>
      <c r="L8556" s="24">
        <v>18412.916504287718</v>
      </c>
      <c r="N8556" s="24">
        <v>8551</v>
      </c>
      <c r="O8556" s="24">
        <f t="shared" si="1467"/>
        <v>14638.268620908737</v>
      </c>
      <c r="P8556" s="24">
        <f t="shared" si="1464"/>
        <v>14638.268620908737</v>
      </c>
      <c r="Q8556" s="24">
        <f t="shared" si="1465"/>
        <v>0</v>
      </c>
      <c r="R8556" s="24">
        <f t="shared" si="1468"/>
        <v>14638.268620908737</v>
      </c>
      <c r="S8556" s="24">
        <f t="shared" si="1469"/>
        <v>0</v>
      </c>
      <c r="T8556" s="24" t="str">
        <f t="shared" si="1470"/>
        <v>drain</v>
      </c>
      <c r="V8556" s="24">
        <f t="shared" si="1473"/>
        <v>0</v>
      </c>
      <c r="W8556" s="24">
        <f t="shared" si="1471"/>
        <v>0</v>
      </c>
      <c r="X8556" s="24">
        <f t="shared" si="1474"/>
        <v>0</v>
      </c>
      <c r="Z8556" s="24">
        <f t="shared" si="1472"/>
        <v>14638.268620908737</v>
      </c>
      <c r="AB8556" s="24">
        <f t="shared" si="1466"/>
        <v>0</v>
      </c>
    </row>
    <row r="8557" x14ac:dyDescent="0.2">
      <c r="I8557" s="25">
        <v>8552</v>
      </c>
      <c r="J8557" s="29">
        <v>0</v>
      </c>
      <c r="L8557" s="25">
        <v>20871.951713216302</v>
      </c>
      <c r="N8557" s="25">
        <v>8552</v>
      </c>
      <c r="O8557" s="25">
        <f t="shared" si="1467"/>
        <v>16593.20161200696</v>
      </c>
      <c r="P8557" s="25">
        <f t="shared" si="1464"/>
        <v>16593.20161200696</v>
      </c>
      <c r="Q8557" s="25">
        <f t="shared" si="1465"/>
        <v>0</v>
      </c>
      <c r="R8557" s="25">
        <f t="shared" si="1468"/>
        <v>16593.20161200696</v>
      </c>
      <c r="S8557" s="25">
        <f t="shared" si="1469"/>
        <v>0</v>
      </c>
      <c r="T8557" s="25" t="str">
        <f t="shared" si="1470"/>
        <v>drain</v>
      </c>
      <c r="V8557" s="25">
        <f t="shared" si="1473"/>
        <v>0</v>
      </c>
      <c r="W8557" s="25">
        <f t="shared" si="1471"/>
        <v>0</v>
      </c>
      <c r="X8557" s="25">
        <f t="shared" si="1474"/>
        <v>0</v>
      </c>
      <c r="Z8557" s="25">
        <f t="shared" si="1472"/>
        <v>16593.20161200696</v>
      </c>
      <c r="AB8557" s="25">
        <f t="shared" si="1466"/>
        <v>0</v>
      </c>
    </row>
    <row r="8558" x14ac:dyDescent="0.2">
      <c r="I8558" s="24">
        <v>8553</v>
      </c>
      <c r="J8558" s="28">
        <v>0.38098803200000003</v>
      </c>
      <c r="L8558" s="24">
        <v>21774.809085655212</v>
      </c>
      <c r="N8558" s="24">
        <v>8553</v>
      </c>
      <c r="O8558" s="24">
        <f t="shared" si="1467"/>
        <v>17310.973223095894</v>
      </c>
      <c r="P8558" s="24">
        <f t="shared" si="1464"/>
        <v>17310.973223095894</v>
      </c>
      <c r="Q8558" s="24">
        <f t="shared" si="1465"/>
        <v>30479.042560000002</v>
      </c>
      <c r="R8558" s="24">
        <f t="shared" si="1468"/>
        <v>0</v>
      </c>
      <c r="S8558" s="24">
        <f t="shared" si="1469"/>
        <v>13168.069336904107</v>
      </c>
      <c r="T8558" s="24" t="str">
        <f t="shared" si="1470"/>
        <v>charge</v>
      </c>
      <c r="V8558" s="24">
        <f t="shared" si="1473"/>
        <v>4000</v>
      </c>
      <c r="W8558" s="24">
        <f t="shared" si="1471"/>
        <v>4000</v>
      </c>
      <c r="X8558" s="24">
        <f t="shared" si="1474"/>
        <v>0</v>
      </c>
      <c r="Z8558" s="24">
        <f t="shared" si="1472"/>
        <v>0</v>
      </c>
      <c r="AB8558" s="24">
        <f t="shared" si="1466"/>
        <v>9168.0693369041073</v>
      </c>
    </row>
    <row r="8559" x14ac:dyDescent="0.2">
      <c r="I8559" s="25">
        <v>8554</v>
      </c>
      <c r="J8559" s="29">
        <v>0.51226522399999996</v>
      </c>
      <c r="L8559" s="25">
        <v>22360.437256908415</v>
      </c>
      <c r="N8559" s="25">
        <v>8554</v>
      </c>
      <c r="O8559" s="25">
        <f t="shared" si="1467"/>
        <v>17776.547619242192</v>
      </c>
      <c r="P8559" s="25">
        <f t="shared" si="1464"/>
        <v>17776.547619242192</v>
      </c>
      <c r="Q8559" s="25">
        <f t="shared" si="1465"/>
        <v>40981.217919999996</v>
      </c>
      <c r="R8559" s="25">
        <f t="shared" si="1468"/>
        <v>0</v>
      </c>
      <c r="S8559" s="25">
        <f t="shared" si="1469"/>
        <v>23204.670300757803</v>
      </c>
      <c r="T8559" s="25" t="str">
        <f t="shared" si="1470"/>
        <v>charge</v>
      </c>
      <c r="V8559" s="25">
        <f t="shared" si="1473"/>
        <v>0</v>
      </c>
      <c r="W8559" s="25">
        <f t="shared" si="1471"/>
        <v>4000</v>
      </c>
      <c r="X8559" s="25">
        <f t="shared" si="1474"/>
        <v>0</v>
      </c>
      <c r="Z8559" s="25">
        <f t="shared" si="1472"/>
        <v>0</v>
      </c>
      <c r="AB8559" s="25">
        <f t="shared" si="1466"/>
        <v>23204.670300757803</v>
      </c>
    </row>
    <row r="8560" x14ac:dyDescent="0.2">
      <c r="I8560" s="24">
        <v>8555</v>
      </c>
      <c r="J8560" s="28">
        <v>0.57892807200000007</v>
      </c>
      <c r="L8560" s="24">
        <v>22253.946988868713</v>
      </c>
      <c r="N8560" s="24">
        <v>8555</v>
      </c>
      <c r="O8560" s="24">
        <f t="shared" si="1467"/>
        <v>17691.887856150628</v>
      </c>
      <c r="P8560" s="24">
        <f t="shared" si="1464"/>
        <v>17691.887856150628</v>
      </c>
      <c r="Q8560" s="24">
        <f t="shared" si="1465"/>
        <v>46314.245760000005</v>
      </c>
      <c r="R8560" s="24">
        <f t="shared" si="1468"/>
        <v>0</v>
      </c>
      <c r="S8560" s="24">
        <f t="shared" si="1469"/>
        <v>28622.357903849377</v>
      </c>
      <c r="T8560" s="24" t="str">
        <f t="shared" si="1470"/>
        <v>charge</v>
      </c>
      <c r="V8560" s="24">
        <f t="shared" si="1473"/>
        <v>0</v>
      </c>
      <c r="W8560" s="24">
        <f t="shared" si="1471"/>
        <v>4000</v>
      </c>
      <c r="X8560" s="24">
        <f t="shared" si="1474"/>
        <v>0</v>
      </c>
      <c r="Z8560" s="24">
        <f t="shared" si="1472"/>
        <v>0</v>
      </c>
      <c r="AB8560" s="24">
        <f t="shared" si="1466"/>
        <v>28622.357903849377</v>
      </c>
    </row>
    <row r="8561" x14ac:dyDescent="0.2">
      <c r="I8561" s="25">
        <v>8556</v>
      </c>
      <c r="J8561" s="29">
        <v>0.59729269200000001</v>
      </c>
      <c r="L8561" s="25">
        <v>22435.463146972656</v>
      </c>
      <c r="N8561" s="25">
        <v>8556</v>
      </c>
      <c r="O8561" s="25">
        <f t="shared" si="1467"/>
        <v>17836.193201843264</v>
      </c>
      <c r="P8561" s="25">
        <f t="shared" si="1464"/>
        <v>17836.193201843264</v>
      </c>
      <c r="Q8561" s="25">
        <f t="shared" si="1465"/>
        <v>47783.415359999999</v>
      </c>
      <c r="R8561" s="25">
        <f t="shared" si="1468"/>
        <v>0</v>
      </c>
      <c r="S8561" s="25">
        <f t="shared" si="1469"/>
        <v>29947.222158156736</v>
      </c>
      <c r="T8561" s="25" t="str">
        <f t="shared" si="1470"/>
        <v>charge</v>
      </c>
      <c r="V8561" s="25">
        <f t="shared" si="1473"/>
        <v>0</v>
      </c>
      <c r="W8561" s="25">
        <f t="shared" si="1471"/>
        <v>4000</v>
      </c>
      <c r="X8561" s="25">
        <f t="shared" si="1474"/>
        <v>0</v>
      </c>
      <c r="Z8561" s="25">
        <f t="shared" si="1472"/>
        <v>0</v>
      </c>
      <c r="AB8561" s="25">
        <f t="shared" si="1466"/>
        <v>29947.222158156736</v>
      </c>
    </row>
    <row r="8562" x14ac:dyDescent="0.2">
      <c r="I8562" s="24">
        <v>8557</v>
      </c>
      <c r="J8562" s="28">
        <v>0.6226605919999999</v>
      </c>
      <c r="L8562" s="24">
        <v>23027.113952112195</v>
      </c>
      <c r="N8562" s="24">
        <v>8557</v>
      </c>
      <c r="O8562" s="24">
        <f t="shared" si="1467"/>
        <v>18306.555591929195</v>
      </c>
      <c r="P8562" s="24">
        <f t="shared" si="1464"/>
        <v>18306.555591929195</v>
      </c>
      <c r="Q8562" s="24">
        <f t="shared" si="1465"/>
        <v>49812.847359999992</v>
      </c>
      <c r="R8562" s="24">
        <f t="shared" si="1468"/>
        <v>0</v>
      </c>
      <c r="S8562" s="24">
        <f t="shared" si="1469"/>
        <v>31506.291768070798</v>
      </c>
      <c r="T8562" s="24" t="str">
        <f t="shared" si="1470"/>
        <v>charge</v>
      </c>
      <c r="V8562" s="24">
        <f t="shared" si="1473"/>
        <v>0</v>
      </c>
      <c r="W8562" s="24">
        <f t="shared" si="1471"/>
        <v>4000</v>
      </c>
      <c r="X8562" s="24">
        <f t="shared" si="1474"/>
        <v>0</v>
      </c>
      <c r="Z8562" s="24">
        <f t="shared" si="1472"/>
        <v>0</v>
      </c>
      <c r="AB8562" s="24">
        <f t="shared" si="1466"/>
        <v>31506.291768070798</v>
      </c>
    </row>
    <row r="8563" x14ac:dyDescent="0.2">
      <c r="I8563" s="25">
        <v>8558</v>
      </c>
      <c r="J8563" s="29">
        <v>0.6120865820000001</v>
      </c>
      <c r="L8563" s="25">
        <v>23511.420549154282</v>
      </c>
      <c r="N8563" s="25">
        <v>8558</v>
      </c>
      <c r="O8563" s="25">
        <f t="shared" si="1467"/>
        <v>18691.579336577655</v>
      </c>
      <c r="P8563" s="25">
        <f t="shared" si="1464"/>
        <v>18691.579336577655</v>
      </c>
      <c r="Q8563" s="25">
        <f t="shared" si="1465"/>
        <v>48966.926560000007</v>
      </c>
      <c r="R8563" s="25">
        <f t="shared" si="1468"/>
        <v>0</v>
      </c>
      <c r="S8563" s="25">
        <f t="shared" si="1469"/>
        <v>30275.347223422352</v>
      </c>
      <c r="T8563" s="25" t="str">
        <f t="shared" si="1470"/>
        <v>charge</v>
      </c>
      <c r="V8563" s="25">
        <f t="shared" si="1473"/>
        <v>0</v>
      </c>
      <c r="W8563" s="25">
        <f t="shared" si="1471"/>
        <v>4000</v>
      </c>
      <c r="X8563" s="25">
        <f t="shared" si="1474"/>
        <v>0</v>
      </c>
      <c r="Z8563" s="25">
        <f t="shared" si="1472"/>
        <v>0</v>
      </c>
      <c r="AB8563" s="25">
        <f t="shared" si="1466"/>
        <v>30275.347223422352</v>
      </c>
    </row>
    <row r="8564" x14ac:dyDescent="0.2">
      <c r="I8564" s="24">
        <v>8559</v>
      </c>
      <c r="J8564" s="28">
        <v>0.60380098800000004</v>
      </c>
      <c r="L8564" s="24">
        <v>23565.959628391265</v>
      </c>
      <c r="N8564" s="24">
        <v>8559</v>
      </c>
      <c r="O8564" s="24">
        <f t="shared" si="1467"/>
        <v>18734.937904571056</v>
      </c>
      <c r="P8564" s="24">
        <f t="shared" si="1464"/>
        <v>18734.937904571056</v>
      </c>
      <c r="Q8564" s="24">
        <f t="shared" si="1465"/>
        <v>48304.079040000004</v>
      </c>
      <c r="R8564" s="24">
        <f t="shared" si="1468"/>
        <v>0</v>
      </c>
      <c r="S8564" s="24">
        <f t="shared" si="1469"/>
        <v>29569.141135428948</v>
      </c>
      <c r="T8564" s="24" t="str">
        <f t="shared" si="1470"/>
        <v>charge</v>
      </c>
      <c r="V8564" s="24">
        <f t="shared" si="1473"/>
        <v>0</v>
      </c>
      <c r="W8564" s="24">
        <f t="shared" si="1471"/>
        <v>4000</v>
      </c>
      <c r="X8564" s="24">
        <f t="shared" si="1474"/>
        <v>0</v>
      </c>
      <c r="Z8564" s="24">
        <f t="shared" si="1472"/>
        <v>0</v>
      </c>
      <c r="AB8564" s="24">
        <f t="shared" si="1466"/>
        <v>29569.141135428948</v>
      </c>
    </row>
    <row r="8565" x14ac:dyDescent="0.2">
      <c r="I8565" s="25">
        <v>8560</v>
      </c>
      <c r="J8565" s="29">
        <v>0.50687918199999993</v>
      </c>
      <c r="L8565" s="25">
        <v>24363.74284582138</v>
      </c>
      <c r="N8565" s="25">
        <v>8560</v>
      </c>
      <c r="O8565" s="25">
        <f t="shared" si="1467"/>
        <v>19369.175562427998</v>
      </c>
      <c r="P8565" s="25">
        <f t="shared" si="1464"/>
        <v>19369.175562427998</v>
      </c>
      <c r="Q8565" s="25">
        <f t="shared" si="1465"/>
        <v>40550.334559999996</v>
      </c>
      <c r="R8565" s="25">
        <f t="shared" si="1468"/>
        <v>0</v>
      </c>
      <c r="S8565" s="25">
        <f t="shared" si="1469"/>
        <v>21181.158997571998</v>
      </c>
      <c r="T8565" s="25" t="str">
        <f t="shared" si="1470"/>
        <v>charge</v>
      </c>
      <c r="V8565" s="25">
        <f t="shared" si="1473"/>
        <v>0</v>
      </c>
      <c r="W8565" s="25">
        <f t="shared" si="1471"/>
        <v>4000</v>
      </c>
      <c r="X8565" s="25">
        <f t="shared" si="1474"/>
        <v>0</v>
      </c>
      <c r="Z8565" s="25">
        <f t="shared" si="1472"/>
        <v>0</v>
      </c>
      <c r="AB8565" s="25">
        <f t="shared" si="1466"/>
        <v>21181.158997571998</v>
      </c>
    </row>
    <row r="8566" x14ac:dyDescent="0.2">
      <c r="I8566" s="24">
        <v>8561</v>
      </c>
      <c r="J8566" s="28">
        <v>0.122699314</v>
      </c>
      <c r="L8566" s="24">
        <v>24861.823833501338</v>
      </c>
      <c r="N8566" s="24">
        <v>8561</v>
      </c>
      <c r="O8566" s="24">
        <f t="shared" si="1467"/>
        <v>19765.149947633563</v>
      </c>
      <c r="P8566" s="24">
        <f t="shared" si="1464"/>
        <v>19765.149947633563</v>
      </c>
      <c r="Q8566" s="24">
        <f t="shared" si="1465"/>
        <v>9815.9451200000003</v>
      </c>
      <c r="R8566" s="24">
        <f t="shared" si="1468"/>
        <v>9949.2048276335627</v>
      </c>
      <c r="S8566" s="24">
        <f t="shared" si="1469"/>
        <v>0</v>
      </c>
      <c r="T8566" s="24" t="str">
        <f t="shared" si="1470"/>
        <v>drain</v>
      </c>
      <c r="V8566" s="24">
        <f t="shared" si="1473"/>
        <v>0</v>
      </c>
      <c r="W8566" s="24">
        <f t="shared" si="1471"/>
        <v>0</v>
      </c>
      <c r="X8566" s="24">
        <f t="shared" si="1474"/>
        <v>4000</v>
      </c>
      <c r="Z8566" s="24">
        <f t="shared" si="1472"/>
        <v>5949.2048276335627</v>
      </c>
      <c r="AB8566" s="24">
        <f t="shared" si="1466"/>
        <v>0</v>
      </c>
    </row>
    <row r="8567" x14ac:dyDescent="0.2">
      <c r="I8567" s="25">
        <v>8562</v>
      </c>
      <c r="J8567" s="29">
        <v>0</v>
      </c>
      <c r="L8567" s="25">
        <v>26981.584004187582</v>
      </c>
      <c r="N8567" s="25">
        <v>8562</v>
      </c>
      <c r="O8567" s="25">
        <f t="shared" si="1467"/>
        <v>21450.35928332913</v>
      </c>
      <c r="P8567" s="25">
        <f t="shared" si="1464"/>
        <v>21450.35928332913</v>
      </c>
      <c r="Q8567" s="25">
        <f t="shared" si="1465"/>
        <v>0</v>
      </c>
      <c r="R8567" s="25">
        <f t="shared" si="1468"/>
        <v>21450.35928332913</v>
      </c>
      <c r="S8567" s="25">
        <f t="shared" si="1469"/>
        <v>0</v>
      </c>
      <c r="T8567" s="25" t="str">
        <f t="shared" si="1470"/>
        <v>drain</v>
      </c>
      <c r="V8567" s="25">
        <f t="shared" si="1473"/>
        <v>0</v>
      </c>
      <c r="W8567" s="25">
        <f t="shared" si="1471"/>
        <v>0</v>
      </c>
      <c r="X8567" s="25">
        <f t="shared" si="1474"/>
        <v>0</v>
      </c>
      <c r="Z8567" s="25">
        <f t="shared" si="1472"/>
        <v>21450.35928332913</v>
      </c>
      <c r="AB8567" s="25">
        <f t="shared" si="1466"/>
        <v>0</v>
      </c>
    </row>
    <row r="8568" x14ac:dyDescent="0.2">
      <c r="I8568" s="24">
        <v>8563</v>
      </c>
      <c r="J8568" s="28">
        <v>0</v>
      </c>
      <c r="L8568" s="24">
        <v>27888.989960217474</v>
      </c>
      <c r="N8568" s="24">
        <v>8563</v>
      </c>
      <c r="O8568" s="24">
        <f t="shared" si="1467"/>
        <v>22171.747018372891</v>
      </c>
      <c r="P8568" s="24">
        <f t="shared" si="1464"/>
        <v>22171.747018372891</v>
      </c>
      <c r="Q8568" s="24">
        <f t="shared" si="1465"/>
        <v>0</v>
      </c>
      <c r="R8568" s="24">
        <f t="shared" si="1468"/>
        <v>22171.747018372891</v>
      </c>
      <c r="S8568" s="24">
        <f t="shared" si="1469"/>
        <v>0</v>
      </c>
      <c r="T8568" s="24" t="str">
        <f t="shared" si="1470"/>
        <v>drain</v>
      </c>
      <c r="V8568" s="24">
        <f t="shared" si="1473"/>
        <v>0</v>
      </c>
      <c r="W8568" s="24">
        <f t="shared" si="1471"/>
        <v>0</v>
      </c>
      <c r="X8568" s="24">
        <f t="shared" si="1474"/>
        <v>0</v>
      </c>
      <c r="Z8568" s="24">
        <f t="shared" si="1472"/>
        <v>22171.747018372891</v>
      </c>
      <c r="AB8568" s="24">
        <f t="shared" si="1466"/>
        <v>0</v>
      </c>
    </row>
    <row r="8569" x14ac:dyDescent="0.2">
      <c r="I8569" s="25">
        <v>8564</v>
      </c>
      <c r="J8569" s="29">
        <v>0</v>
      </c>
      <c r="L8569" s="25">
        <v>27778.662876558301</v>
      </c>
      <c r="N8569" s="25">
        <v>8564</v>
      </c>
      <c r="O8569" s="25">
        <f t="shared" si="1467"/>
        <v>22084.036986863852</v>
      </c>
      <c r="P8569" s="25">
        <f t="shared" si="1464"/>
        <v>22084.036986863852</v>
      </c>
      <c r="Q8569" s="25">
        <f t="shared" si="1465"/>
        <v>0</v>
      </c>
      <c r="R8569" s="25">
        <f t="shared" si="1468"/>
        <v>22084.036986863852</v>
      </c>
      <c r="S8569" s="25">
        <f t="shared" si="1469"/>
        <v>0</v>
      </c>
      <c r="T8569" s="25" t="str">
        <f t="shared" si="1470"/>
        <v>drain</v>
      </c>
      <c r="V8569" s="25">
        <f t="shared" si="1473"/>
        <v>0</v>
      </c>
      <c r="W8569" s="25">
        <f t="shared" si="1471"/>
        <v>0</v>
      </c>
      <c r="X8569" s="25">
        <f t="shared" si="1474"/>
        <v>0</v>
      </c>
      <c r="Z8569" s="25">
        <f t="shared" si="1472"/>
        <v>22084.036986863852</v>
      </c>
      <c r="AB8569" s="25">
        <f t="shared" si="1466"/>
        <v>0</v>
      </c>
    </row>
    <row r="8570" x14ac:dyDescent="0.2">
      <c r="I8570" s="24">
        <v>8565</v>
      </c>
      <c r="J8570" s="28">
        <v>0</v>
      </c>
      <c r="L8570" s="24">
        <v>27157.741888225075</v>
      </c>
      <c r="N8570" s="24">
        <v>8565</v>
      </c>
      <c r="O8570" s="24">
        <f t="shared" si="1467"/>
        <v>21590.404801138935</v>
      </c>
      <c r="P8570" s="24">
        <f t="shared" si="1464"/>
        <v>21590.404801138935</v>
      </c>
      <c r="Q8570" s="24">
        <f t="shared" si="1465"/>
        <v>0</v>
      </c>
      <c r="R8570" s="24">
        <f t="shared" si="1468"/>
        <v>21590.404801138935</v>
      </c>
      <c r="S8570" s="24">
        <f t="shared" si="1469"/>
        <v>0</v>
      </c>
      <c r="T8570" s="24" t="str">
        <f t="shared" si="1470"/>
        <v>drain</v>
      </c>
      <c r="V8570" s="24">
        <f t="shared" si="1473"/>
        <v>0</v>
      </c>
      <c r="W8570" s="24">
        <f t="shared" si="1471"/>
        <v>0</v>
      </c>
      <c r="X8570" s="24">
        <f t="shared" si="1474"/>
        <v>0</v>
      </c>
      <c r="Z8570" s="24">
        <f t="shared" si="1472"/>
        <v>21590.404801138935</v>
      </c>
      <c r="AB8570" s="24">
        <f t="shared" si="1466"/>
        <v>0</v>
      </c>
    </row>
    <row r="8571" x14ac:dyDescent="0.2">
      <c r="I8571" s="25">
        <v>8566</v>
      </c>
      <c r="J8571" s="29">
        <v>0</v>
      </c>
      <c r="L8571" s="25">
        <v>25763.850869059559</v>
      </c>
      <c r="N8571" s="25">
        <v>8566</v>
      </c>
      <c r="O8571" s="25">
        <f t="shared" si="1467"/>
        <v>20482.261440902352</v>
      </c>
      <c r="P8571" s="25">
        <f t="shared" si="1464"/>
        <v>20482.261440902352</v>
      </c>
      <c r="Q8571" s="25">
        <f t="shared" si="1465"/>
        <v>0</v>
      </c>
      <c r="R8571" s="25">
        <f t="shared" si="1468"/>
        <v>20482.261440902352</v>
      </c>
      <c r="S8571" s="25">
        <f t="shared" si="1469"/>
        <v>0</v>
      </c>
      <c r="T8571" s="25" t="str">
        <f t="shared" si="1470"/>
        <v>drain</v>
      </c>
      <c r="V8571" s="25">
        <f t="shared" si="1473"/>
        <v>0</v>
      </c>
      <c r="W8571" s="25">
        <f t="shared" si="1471"/>
        <v>0</v>
      </c>
      <c r="X8571" s="25">
        <f t="shared" si="1474"/>
        <v>0</v>
      </c>
      <c r="Z8571" s="25">
        <f t="shared" si="1472"/>
        <v>20482.261440902352</v>
      </c>
      <c r="AB8571" s="25">
        <f t="shared" si="1466"/>
        <v>0</v>
      </c>
    </row>
    <row r="8572" x14ac:dyDescent="0.2">
      <c r="I8572" s="24">
        <v>8567</v>
      </c>
      <c r="J8572" s="28">
        <v>0</v>
      </c>
      <c r="L8572" s="24">
        <v>23972.007953667639</v>
      </c>
      <c r="N8572" s="24">
        <v>8567</v>
      </c>
      <c r="O8572" s="24">
        <f t="shared" si="1467"/>
        <v>19057.746323165775</v>
      </c>
      <c r="P8572" s="24">
        <f t="shared" si="1464"/>
        <v>19057.746323165775</v>
      </c>
      <c r="Q8572" s="24">
        <f t="shared" si="1465"/>
        <v>0</v>
      </c>
      <c r="R8572" s="24">
        <f t="shared" si="1468"/>
        <v>19057.746323165775</v>
      </c>
      <c r="S8572" s="24">
        <f t="shared" si="1469"/>
        <v>0</v>
      </c>
      <c r="T8572" s="24" t="str">
        <f t="shared" si="1470"/>
        <v>drain</v>
      </c>
      <c r="V8572" s="24">
        <f t="shared" si="1473"/>
        <v>0</v>
      </c>
      <c r="W8572" s="24">
        <f t="shared" si="1471"/>
        <v>0</v>
      </c>
      <c r="X8572" s="24">
        <f t="shared" si="1474"/>
        <v>0</v>
      </c>
      <c r="Z8572" s="24">
        <f t="shared" si="1472"/>
        <v>19057.746323165775</v>
      </c>
      <c r="AB8572" s="24">
        <f t="shared" si="1466"/>
        <v>0</v>
      </c>
    </row>
    <row r="8573" x14ac:dyDescent="0.2">
      <c r="I8573" s="25">
        <v>8568</v>
      </c>
      <c r="J8573" s="29">
        <v>0</v>
      </c>
      <c r="L8573" s="25">
        <v>22149.815823912621</v>
      </c>
      <c r="N8573" s="25">
        <v>8568</v>
      </c>
      <c r="O8573" s="25">
        <f t="shared" si="1467"/>
        <v>17609.103580010535</v>
      </c>
      <c r="P8573" s="25">
        <f t="shared" si="1464"/>
        <v>17609.103580010535</v>
      </c>
      <c r="Q8573" s="25">
        <f t="shared" si="1465"/>
        <v>0</v>
      </c>
      <c r="R8573" s="25">
        <f t="shared" si="1468"/>
        <v>17609.103580010535</v>
      </c>
      <c r="S8573" s="25">
        <f t="shared" si="1469"/>
        <v>0</v>
      </c>
      <c r="T8573" s="25" t="str">
        <f t="shared" si="1470"/>
        <v>drain</v>
      </c>
      <c r="V8573" s="25">
        <f t="shared" si="1473"/>
        <v>0</v>
      </c>
      <c r="W8573" s="25">
        <f t="shared" si="1471"/>
        <v>0</v>
      </c>
      <c r="X8573" s="25">
        <f t="shared" si="1474"/>
        <v>0</v>
      </c>
      <c r="Z8573" s="25">
        <f t="shared" si="1472"/>
        <v>17609.103580010535</v>
      </c>
      <c r="AB8573" s="25">
        <f t="shared" si="1466"/>
        <v>0</v>
      </c>
    </row>
    <row r="8574" x14ac:dyDescent="0.2">
      <c r="I8574" s="24">
        <v>8569</v>
      </c>
      <c r="J8574" s="28">
        <v>0</v>
      </c>
      <c r="L8574" s="24">
        <v>19619.841444790363</v>
      </c>
      <c r="N8574" s="24">
        <v>8569</v>
      </c>
      <c r="O8574" s="24">
        <f t="shared" si="1467"/>
        <v>15597.773948608339</v>
      </c>
      <c r="P8574" s="24">
        <f t="shared" si="1464"/>
        <v>15597.773948608339</v>
      </c>
      <c r="Q8574" s="24">
        <f t="shared" si="1465"/>
        <v>0</v>
      </c>
      <c r="R8574" s="24">
        <f t="shared" si="1468"/>
        <v>15597.773948608339</v>
      </c>
      <c r="S8574" s="24">
        <f t="shared" si="1469"/>
        <v>0</v>
      </c>
      <c r="T8574" s="24" t="str">
        <f t="shared" si="1470"/>
        <v>drain</v>
      </c>
      <c r="V8574" s="24">
        <f t="shared" si="1473"/>
        <v>0</v>
      </c>
      <c r="W8574" s="24">
        <f t="shared" si="1471"/>
        <v>0</v>
      </c>
      <c r="X8574" s="24">
        <f t="shared" si="1474"/>
        <v>0</v>
      </c>
      <c r="Z8574" s="24">
        <f t="shared" si="1472"/>
        <v>15597.773948608339</v>
      </c>
      <c r="AB8574" s="24">
        <f t="shared" si="1466"/>
        <v>0</v>
      </c>
    </row>
    <row r="8575" x14ac:dyDescent="0.2">
      <c r="I8575" s="25">
        <v>8570</v>
      </c>
      <c r="J8575" s="29">
        <v>0</v>
      </c>
      <c r="L8575" s="25">
        <v>17544.357484340668</v>
      </c>
      <c r="N8575" s="25">
        <v>8570</v>
      </c>
      <c r="O8575" s="25">
        <f t="shared" si="1467"/>
        <v>13947.764200050831</v>
      </c>
      <c r="P8575" s="25">
        <f t="shared" si="1464"/>
        <v>13947.764200050831</v>
      </c>
      <c r="Q8575" s="25">
        <f t="shared" si="1465"/>
        <v>0</v>
      </c>
      <c r="R8575" s="25">
        <f t="shared" si="1468"/>
        <v>13947.764200050831</v>
      </c>
      <c r="S8575" s="25">
        <f t="shared" si="1469"/>
        <v>0</v>
      </c>
      <c r="T8575" s="25" t="str">
        <f t="shared" si="1470"/>
        <v>drain</v>
      </c>
      <c r="V8575" s="25">
        <f t="shared" si="1473"/>
        <v>0</v>
      </c>
      <c r="W8575" s="25">
        <f t="shared" si="1471"/>
        <v>0</v>
      </c>
      <c r="X8575" s="25">
        <f t="shared" si="1474"/>
        <v>0</v>
      </c>
      <c r="Z8575" s="25">
        <f t="shared" si="1472"/>
        <v>13947.764200050831</v>
      </c>
      <c r="AB8575" s="25">
        <f t="shared" si="1466"/>
        <v>0</v>
      </c>
    </row>
    <row r="8576" x14ac:dyDescent="0.2">
      <c r="I8576" s="24">
        <v>8571</v>
      </c>
      <c r="J8576" s="28">
        <v>0</v>
      </c>
      <c r="L8576" s="24">
        <v>16774.057474422454</v>
      </c>
      <c r="N8576" s="24">
        <v>8571</v>
      </c>
      <c r="O8576" s="24">
        <f t="shared" si="1467"/>
        <v>13335.375692165851</v>
      </c>
      <c r="P8576" s="24">
        <f t="shared" si="1464"/>
        <v>13335.375692165851</v>
      </c>
      <c r="Q8576" s="24">
        <f t="shared" si="1465"/>
        <v>0</v>
      </c>
      <c r="R8576" s="24">
        <f t="shared" si="1468"/>
        <v>13335.375692165851</v>
      </c>
      <c r="S8576" s="24">
        <f t="shared" si="1469"/>
        <v>0</v>
      </c>
      <c r="T8576" s="24" t="str">
        <f t="shared" si="1470"/>
        <v>drain</v>
      </c>
      <c r="V8576" s="24">
        <f t="shared" si="1473"/>
        <v>0</v>
      </c>
      <c r="W8576" s="24">
        <f t="shared" si="1471"/>
        <v>0</v>
      </c>
      <c r="X8576" s="24">
        <f t="shared" si="1474"/>
        <v>0</v>
      </c>
      <c r="Z8576" s="24">
        <f t="shared" si="1472"/>
        <v>13335.375692165851</v>
      </c>
      <c r="AB8576" s="24">
        <f t="shared" si="1466"/>
        <v>0</v>
      </c>
    </row>
    <row r="8577" x14ac:dyDescent="0.2">
      <c r="I8577" s="25">
        <v>8572</v>
      </c>
      <c r="J8577" s="29">
        <v>0</v>
      </c>
      <c r="L8577" s="25">
        <v>16065.956120991706</v>
      </c>
      <c r="N8577" s="25">
        <v>8572</v>
      </c>
      <c r="O8577" s="25">
        <f t="shared" si="1467"/>
        <v>12772.435116188408</v>
      </c>
      <c r="P8577" s="25">
        <f t="shared" si="1464"/>
        <v>12772.435116188408</v>
      </c>
      <c r="Q8577" s="25">
        <f t="shared" si="1465"/>
        <v>0</v>
      </c>
      <c r="R8577" s="25">
        <f t="shared" si="1468"/>
        <v>12772.435116188408</v>
      </c>
      <c r="S8577" s="25">
        <f t="shared" si="1469"/>
        <v>0</v>
      </c>
      <c r="T8577" s="25" t="str">
        <f t="shared" si="1470"/>
        <v>drain</v>
      </c>
      <c r="V8577" s="25">
        <f t="shared" si="1473"/>
        <v>0</v>
      </c>
      <c r="W8577" s="25">
        <f t="shared" si="1471"/>
        <v>0</v>
      </c>
      <c r="X8577" s="25">
        <f t="shared" si="1474"/>
        <v>0</v>
      </c>
      <c r="Z8577" s="25">
        <f t="shared" si="1472"/>
        <v>12772.435116188408</v>
      </c>
      <c r="AB8577" s="25">
        <f t="shared" si="1466"/>
        <v>0</v>
      </c>
    </row>
    <row r="8578" x14ac:dyDescent="0.2">
      <c r="I8578" s="24">
        <v>8573</v>
      </c>
      <c r="J8578" s="28">
        <v>0</v>
      </c>
      <c r="L8578" s="24">
        <v>15888.291004681587</v>
      </c>
      <c r="N8578" s="24">
        <v>8573</v>
      </c>
      <c r="O8578" s="24">
        <f t="shared" si="1467"/>
        <v>12631.191348721863</v>
      </c>
      <c r="P8578" s="24">
        <f t="shared" si="1464"/>
        <v>12631.191348721863</v>
      </c>
      <c r="Q8578" s="24">
        <f t="shared" si="1465"/>
        <v>0</v>
      </c>
      <c r="R8578" s="24">
        <f t="shared" si="1468"/>
        <v>12631.191348721863</v>
      </c>
      <c r="S8578" s="24">
        <f t="shared" si="1469"/>
        <v>0</v>
      </c>
      <c r="T8578" s="24" t="str">
        <f t="shared" si="1470"/>
        <v>drain</v>
      </c>
      <c r="V8578" s="24">
        <f t="shared" si="1473"/>
        <v>0</v>
      </c>
      <c r="W8578" s="24">
        <f t="shared" si="1471"/>
        <v>0</v>
      </c>
      <c r="X8578" s="24">
        <f t="shared" si="1474"/>
        <v>0</v>
      </c>
      <c r="Z8578" s="24">
        <f t="shared" si="1472"/>
        <v>12631.191348721863</v>
      </c>
      <c r="AB8578" s="24">
        <f t="shared" si="1466"/>
        <v>0</v>
      </c>
    </row>
    <row r="8579" x14ac:dyDescent="0.2">
      <c r="I8579" s="25">
        <v>8574</v>
      </c>
      <c r="J8579" s="29">
        <v>0</v>
      </c>
      <c r="L8579" s="25">
        <v>16399.368341279027</v>
      </c>
      <c r="N8579" s="25">
        <v>8574</v>
      </c>
      <c r="O8579" s="25">
        <f t="shared" si="1467"/>
        <v>13037.497831316827</v>
      </c>
      <c r="P8579" s="25">
        <f t="shared" si="1464"/>
        <v>13037.497831316827</v>
      </c>
      <c r="Q8579" s="25">
        <f t="shared" si="1465"/>
        <v>0</v>
      </c>
      <c r="R8579" s="25">
        <f t="shared" si="1468"/>
        <v>13037.497831316827</v>
      </c>
      <c r="S8579" s="25">
        <f t="shared" si="1469"/>
        <v>0</v>
      </c>
      <c r="T8579" s="25" t="str">
        <f t="shared" si="1470"/>
        <v>drain</v>
      </c>
      <c r="V8579" s="25">
        <f t="shared" si="1473"/>
        <v>0</v>
      </c>
      <c r="W8579" s="25">
        <f t="shared" si="1471"/>
        <v>0</v>
      </c>
      <c r="X8579" s="25">
        <f t="shared" si="1474"/>
        <v>0</v>
      </c>
      <c r="Z8579" s="25">
        <f t="shared" si="1472"/>
        <v>13037.497831316827</v>
      </c>
      <c r="AB8579" s="25">
        <f t="shared" si="1466"/>
        <v>0</v>
      </c>
    </row>
    <row r="8580" x14ac:dyDescent="0.2">
      <c r="I8580" s="24">
        <v>8575</v>
      </c>
      <c r="J8580" s="28">
        <v>0</v>
      </c>
      <c r="L8580" s="24">
        <v>17384.4885307312</v>
      </c>
      <c r="N8580" s="24">
        <v>8575</v>
      </c>
      <c r="O8580" s="24">
        <f t="shared" si="1467"/>
        <v>13820.668381931304</v>
      </c>
      <c r="P8580" s="24">
        <f t="shared" si="1464"/>
        <v>13820.668381931304</v>
      </c>
      <c r="Q8580" s="24">
        <f t="shared" si="1465"/>
        <v>0</v>
      </c>
      <c r="R8580" s="24">
        <f t="shared" si="1468"/>
        <v>13820.668381931304</v>
      </c>
      <c r="S8580" s="24">
        <f t="shared" si="1469"/>
        <v>0</v>
      </c>
      <c r="T8580" s="24" t="str">
        <f t="shared" si="1470"/>
        <v>drain</v>
      </c>
      <c r="V8580" s="24">
        <f t="shared" si="1473"/>
        <v>0</v>
      </c>
      <c r="W8580" s="24">
        <f t="shared" si="1471"/>
        <v>0</v>
      </c>
      <c r="X8580" s="24">
        <f t="shared" si="1474"/>
        <v>0</v>
      </c>
      <c r="Z8580" s="24">
        <f t="shared" si="1472"/>
        <v>13820.668381931304</v>
      </c>
      <c r="AB8580" s="24">
        <f t="shared" si="1466"/>
        <v>0</v>
      </c>
    </row>
    <row r="8581" x14ac:dyDescent="0.2">
      <c r="I8581" s="25">
        <v>8576</v>
      </c>
      <c r="J8581" s="29">
        <v>0</v>
      </c>
      <c r="L8581" s="25">
        <v>18682.140760540962</v>
      </c>
      <c r="N8581" s="25">
        <v>8576</v>
      </c>
      <c r="O8581" s="25">
        <f t="shared" si="1467"/>
        <v>14852.301904630065</v>
      </c>
      <c r="P8581" s="25">
        <f t="shared" si="1464"/>
        <v>14852.301904630065</v>
      </c>
      <c r="Q8581" s="25">
        <f t="shared" si="1465"/>
        <v>0</v>
      </c>
      <c r="R8581" s="25">
        <f t="shared" si="1468"/>
        <v>14852.301904630065</v>
      </c>
      <c r="S8581" s="25">
        <f t="shared" si="1469"/>
        <v>0</v>
      </c>
      <c r="T8581" s="25" t="str">
        <f t="shared" si="1470"/>
        <v>drain</v>
      </c>
      <c r="V8581" s="25">
        <f t="shared" si="1473"/>
        <v>0</v>
      </c>
      <c r="W8581" s="25">
        <f t="shared" si="1471"/>
        <v>0</v>
      </c>
      <c r="X8581" s="25">
        <f t="shared" si="1474"/>
        <v>0</v>
      </c>
      <c r="Z8581" s="25">
        <f t="shared" si="1472"/>
        <v>14852.301904630065</v>
      </c>
      <c r="AB8581" s="25">
        <f t="shared" si="1466"/>
        <v>0</v>
      </c>
    </row>
    <row r="8582" x14ac:dyDescent="0.2">
      <c r="I8582" s="24">
        <v>8577</v>
      </c>
      <c r="J8582" s="28">
        <v>0.33645045400000001</v>
      </c>
      <c r="L8582" s="24">
        <v>20006.180303716657</v>
      </c>
      <c r="N8582" s="24">
        <v>8577</v>
      </c>
      <c r="O8582" s="24">
        <f t="shared" si="1467"/>
        <v>15904.913341454743</v>
      </c>
      <c r="P8582" s="24">
        <f t="shared" ref="P8582:P8645" si="1475">O8582-$E$8*$E$9</f>
        <v>15904.913341454743</v>
      </c>
      <c r="Q8582" s="24">
        <f t="shared" ref="Q8582:Q8645" si="1476">J8582*$E$7</f>
        <v>26916.036319999999</v>
      </c>
      <c r="R8582" s="24">
        <f t="shared" si="1468"/>
        <v>0</v>
      </c>
      <c r="S8582" s="24">
        <f t="shared" si="1469"/>
        <v>11011.122978545256</v>
      </c>
      <c r="T8582" s="24" t="str">
        <f t="shared" si="1470"/>
        <v>charge</v>
      </c>
      <c r="V8582" s="24">
        <f t="shared" si="1473"/>
        <v>4000</v>
      </c>
      <c r="W8582" s="24">
        <f t="shared" si="1471"/>
        <v>4000</v>
      </c>
      <c r="X8582" s="24">
        <f t="shared" si="1474"/>
        <v>0</v>
      </c>
      <c r="Z8582" s="24">
        <f t="shared" si="1472"/>
        <v>0</v>
      </c>
      <c r="AB8582" s="24">
        <f t="shared" ref="AB8582:AB8645" si="1477">IF(T8582="charge",(S8582-V8582),0)</f>
        <v>7011.122978545256</v>
      </c>
    </row>
    <row r="8583" x14ac:dyDescent="0.2">
      <c r="I8583" s="25">
        <v>8578</v>
      </c>
      <c r="J8583" s="29">
        <v>0.48560604299999999</v>
      </c>
      <c r="L8583" s="25">
        <v>20937.216195547579</v>
      </c>
      <c r="N8583" s="25">
        <v>8578</v>
      </c>
      <c r="O8583" s="25">
        <f t="shared" ref="O8583:O8646" si="1478">L8583*$O$2</f>
        <v>16645.086875460325</v>
      </c>
      <c r="P8583" s="25">
        <f t="shared" si="1475"/>
        <v>16645.086875460325</v>
      </c>
      <c r="Q8583" s="25">
        <f t="shared" si="1476"/>
        <v>38848.483439999996</v>
      </c>
      <c r="R8583" s="25">
        <f t="shared" ref="R8583:R8646" si="1479">IF(P8583&gt;Q8583,P8583-Q8583,0)</f>
        <v>0</v>
      </c>
      <c r="S8583" s="25">
        <f t="shared" ref="S8583:S8646" si="1480">IF(Q8583&gt;P8583,Q8583-P8583,0)</f>
        <v>22203.396564539671</v>
      </c>
      <c r="T8583" s="25" t="str">
        <f t="shared" ref="T8583:T8646" si="1481">IF(P8583&gt;Q8583,"drain","charge")</f>
        <v>charge</v>
      </c>
      <c r="V8583" s="25">
        <f t="shared" si="1473"/>
        <v>0</v>
      </c>
      <c r="W8583" s="25">
        <f t="shared" ref="W8583:W8646" si="1482">IF(W8582+S8583&gt;$E$11,$E$11,IF(T8583="charge",W8582+(S8583*$E$12),IF((W8582-R8583)&gt;0,W8582-R8583,0)))</f>
        <v>4000</v>
      </c>
      <c r="X8583" s="25">
        <f t="shared" si="1474"/>
        <v>0</v>
      </c>
      <c r="Z8583" s="25">
        <f t="shared" ref="Z8583:Z8646" si="1483">R8583-X8583</f>
        <v>0</v>
      </c>
      <c r="AB8583" s="25">
        <f t="shared" si="1477"/>
        <v>22203.396564539671</v>
      </c>
    </row>
    <row r="8584" x14ac:dyDescent="0.2">
      <c r="I8584" s="24">
        <v>8579</v>
      </c>
      <c r="J8584" s="28">
        <v>0.55508935299999995</v>
      </c>
      <c r="L8584" s="24">
        <v>21906.397802698611</v>
      </c>
      <c r="N8584" s="24">
        <v>8579</v>
      </c>
      <c r="O8584" s="24">
        <f t="shared" si="1478"/>
        <v>17415.586253145397</v>
      </c>
      <c r="P8584" s="24">
        <f t="shared" si="1475"/>
        <v>17415.586253145397</v>
      </c>
      <c r="Q8584" s="24">
        <f t="shared" si="1476"/>
        <v>44407.148239999995</v>
      </c>
      <c r="R8584" s="24">
        <f t="shared" si="1479"/>
        <v>0</v>
      </c>
      <c r="S8584" s="24">
        <f t="shared" si="1480"/>
        <v>26991.561986854598</v>
      </c>
      <c r="T8584" s="24" t="str">
        <f t="shared" si="1481"/>
        <v>charge</v>
      </c>
      <c r="V8584" s="24">
        <f t="shared" ref="V8584:V8647" si="1484">IF(W8584&gt;=W8583,(W8584-W8583),0)</f>
        <v>0</v>
      </c>
      <c r="W8584" s="24">
        <f t="shared" si="1482"/>
        <v>4000</v>
      </c>
      <c r="X8584" s="24">
        <f t="shared" ref="X8584:X8647" si="1485">IF(T8584="drain",W8583-W8584,0)</f>
        <v>0</v>
      </c>
      <c r="Z8584" s="24">
        <f t="shared" si="1483"/>
        <v>0</v>
      </c>
      <c r="AB8584" s="24">
        <f t="shared" si="1477"/>
        <v>26991.561986854598</v>
      </c>
    </row>
    <row r="8585" x14ac:dyDescent="0.2">
      <c r="I8585" s="25">
        <v>8580</v>
      </c>
      <c r="J8585" s="29">
        <v>0.57648296900000007</v>
      </c>
      <c r="L8585" s="25">
        <v>23070.214108812808</v>
      </c>
      <c r="N8585" s="25">
        <v>8580</v>
      </c>
      <c r="O8585" s="25">
        <f t="shared" si="1478"/>
        <v>18340.820216506185</v>
      </c>
      <c r="P8585" s="25">
        <f t="shared" si="1475"/>
        <v>18340.820216506185</v>
      </c>
      <c r="Q8585" s="25">
        <f t="shared" si="1476"/>
        <v>46118.637520000004</v>
      </c>
      <c r="R8585" s="25">
        <f t="shared" si="1479"/>
        <v>0</v>
      </c>
      <c r="S8585" s="25">
        <f t="shared" si="1480"/>
        <v>27777.817303493819</v>
      </c>
      <c r="T8585" s="25" t="str">
        <f t="shared" si="1481"/>
        <v>charge</v>
      </c>
      <c r="V8585" s="25">
        <f t="shared" si="1484"/>
        <v>0</v>
      </c>
      <c r="W8585" s="25">
        <f t="shared" si="1482"/>
        <v>4000</v>
      </c>
      <c r="X8585" s="25">
        <f t="shared" si="1485"/>
        <v>0</v>
      </c>
      <c r="Z8585" s="25">
        <f t="shared" si="1483"/>
        <v>0</v>
      </c>
      <c r="AB8585" s="25">
        <f t="shared" si="1477"/>
        <v>27777.817303493819</v>
      </c>
    </row>
    <row r="8586" x14ac:dyDescent="0.2">
      <c r="I8586" s="24">
        <v>8581</v>
      </c>
      <c r="J8586" s="28">
        <v>0.54423891299999994</v>
      </c>
      <c r="L8586" s="24">
        <v>23005.98841742277</v>
      </c>
      <c r="N8586" s="24">
        <v>8581</v>
      </c>
      <c r="O8586" s="24">
        <f t="shared" si="1478"/>
        <v>18289.760791851102</v>
      </c>
      <c r="P8586" s="24">
        <f t="shared" si="1475"/>
        <v>18289.760791851102</v>
      </c>
      <c r="Q8586" s="24">
        <f t="shared" si="1476"/>
        <v>43539.113039999997</v>
      </c>
      <c r="R8586" s="24">
        <f t="shared" si="1479"/>
        <v>0</v>
      </c>
      <c r="S8586" s="24">
        <f t="shared" si="1480"/>
        <v>25249.352248148894</v>
      </c>
      <c r="T8586" s="24" t="str">
        <f t="shared" si="1481"/>
        <v>charge</v>
      </c>
      <c r="V8586" s="24">
        <f t="shared" si="1484"/>
        <v>0</v>
      </c>
      <c r="W8586" s="24">
        <f t="shared" si="1482"/>
        <v>4000</v>
      </c>
      <c r="X8586" s="24">
        <f t="shared" si="1485"/>
        <v>0</v>
      </c>
      <c r="Z8586" s="24">
        <f t="shared" si="1483"/>
        <v>0</v>
      </c>
      <c r="AB8586" s="24">
        <f t="shared" si="1477"/>
        <v>25249.352248148894</v>
      </c>
    </row>
    <row r="8587" x14ac:dyDescent="0.2">
      <c r="I8587" s="25">
        <v>8582</v>
      </c>
      <c r="J8587" s="29">
        <v>0.43315247499999998</v>
      </c>
      <c r="L8587" s="25">
        <v>22956.944422447679</v>
      </c>
      <c r="N8587" s="25">
        <v>8582</v>
      </c>
      <c r="O8587" s="25">
        <f t="shared" si="1478"/>
        <v>18250.770815845906</v>
      </c>
      <c r="P8587" s="25">
        <f t="shared" si="1475"/>
        <v>18250.770815845906</v>
      </c>
      <c r="Q8587" s="25">
        <f t="shared" si="1476"/>
        <v>34652.197999999997</v>
      </c>
      <c r="R8587" s="25">
        <f t="shared" si="1479"/>
        <v>0</v>
      </c>
      <c r="S8587" s="25">
        <f t="shared" si="1480"/>
        <v>16401.42718415409</v>
      </c>
      <c r="T8587" s="25" t="str">
        <f t="shared" si="1481"/>
        <v>charge</v>
      </c>
      <c r="V8587" s="25">
        <f t="shared" si="1484"/>
        <v>0</v>
      </c>
      <c r="W8587" s="25">
        <f t="shared" si="1482"/>
        <v>4000</v>
      </c>
      <c r="X8587" s="25">
        <f t="shared" si="1485"/>
        <v>0</v>
      </c>
      <c r="Z8587" s="25">
        <f t="shared" si="1483"/>
        <v>0</v>
      </c>
      <c r="AB8587" s="25">
        <f t="shared" si="1477"/>
        <v>16401.42718415409</v>
      </c>
    </row>
    <row r="8588" x14ac:dyDescent="0.2">
      <c r="I8588" s="24">
        <v>8583</v>
      </c>
      <c r="J8588" s="28">
        <v>0.51424148700000005</v>
      </c>
      <c r="L8588" s="24">
        <v>23252.007185709474</v>
      </c>
      <c r="N8588" s="24">
        <v>8583</v>
      </c>
      <c r="O8588" s="24">
        <f t="shared" si="1478"/>
        <v>18485.345712639031</v>
      </c>
      <c r="P8588" s="24">
        <f t="shared" si="1475"/>
        <v>18485.345712639031</v>
      </c>
      <c r="Q8588" s="24">
        <f t="shared" si="1476"/>
        <v>41139.318960000004</v>
      </c>
      <c r="R8588" s="24">
        <f t="shared" si="1479"/>
        <v>0</v>
      </c>
      <c r="S8588" s="24">
        <f t="shared" si="1480"/>
        <v>22653.973247360973</v>
      </c>
      <c r="T8588" s="24" t="str">
        <f t="shared" si="1481"/>
        <v>charge</v>
      </c>
      <c r="V8588" s="24">
        <f t="shared" si="1484"/>
        <v>0</v>
      </c>
      <c r="W8588" s="24">
        <f t="shared" si="1482"/>
        <v>4000</v>
      </c>
      <c r="X8588" s="24">
        <f t="shared" si="1485"/>
        <v>0</v>
      </c>
      <c r="Z8588" s="24">
        <f t="shared" si="1483"/>
        <v>0</v>
      </c>
      <c r="AB8588" s="24">
        <f t="shared" si="1477"/>
        <v>22653.973247360973</v>
      </c>
    </row>
    <row r="8589" x14ac:dyDescent="0.2">
      <c r="I8589" s="25">
        <v>8584</v>
      </c>
      <c r="J8589" s="29">
        <v>0.50008103100000001</v>
      </c>
      <c r="L8589" s="25">
        <v>23645.182939875125</v>
      </c>
      <c r="N8589" s="25">
        <v>8584</v>
      </c>
      <c r="O8589" s="25">
        <f t="shared" si="1478"/>
        <v>18797.920437200726</v>
      </c>
      <c r="P8589" s="25">
        <f t="shared" si="1475"/>
        <v>18797.920437200726</v>
      </c>
      <c r="Q8589" s="25">
        <f t="shared" si="1476"/>
        <v>40006.482479999999</v>
      </c>
      <c r="R8589" s="25">
        <f t="shared" si="1479"/>
        <v>0</v>
      </c>
      <c r="S8589" s="25">
        <f t="shared" si="1480"/>
        <v>21208.562042799273</v>
      </c>
      <c r="T8589" s="25" t="str">
        <f t="shared" si="1481"/>
        <v>charge</v>
      </c>
      <c r="V8589" s="25">
        <f t="shared" si="1484"/>
        <v>0</v>
      </c>
      <c r="W8589" s="25">
        <f t="shared" si="1482"/>
        <v>4000</v>
      </c>
      <c r="X8589" s="25">
        <f t="shared" si="1485"/>
        <v>0</v>
      </c>
      <c r="Z8589" s="25">
        <f t="shared" si="1483"/>
        <v>0</v>
      </c>
      <c r="AB8589" s="25">
        <f t="shared" si="1477"/>
        <v>21208.562042799273</v>
      </c>
    </row>
    <row r="8590" x14ac:dyDescent="0.2">
      <c r="I8590" s="24">
        <v>8585</v>
      </c>
      <c r="J8590" s="28">
        <v>0.11332690200000001</v>
      </c>
      <c r="L8590" s="24">
        <v>24463.492193889615</v>
      </c>
      <c r="N8590" s="24">
        <v>8585</v>
      </c>
      <c r="O8590" s="24">
        <f t="shared" si="1478"/>
        <v>19448.476294142245</v>
      </c>
      <c r="P8590" s="24">
        <f t="shared" si="1475"/>
        <v>19448.476294142245</v>
      </c>
      <c r="Q8590" s="24">
        <f t="shared" si="1476"/>
        <v>9066.1521600000015</v>
      </c>
      <c r="R8590" s="24">
        <f t="shared" si="1479"/>
        <v>10382.324134142244</v>
      </c>
      <c r="S8590" s="24">
        <f t="shared" si="1480"/>
        <v>0</v>
      </c>
      <c r="T8590" s="24" t="str">
        <f t="shared" si="1481"/>
        <v>drain</v>
      </c>
      <c r="V8590" s="24">
        <f t="shared" si="1484"/>
        <v>0</v>
      </c>
      <c r="W8590" s="24">
        <f t="shared" si="1482"/>
        <v>0</v>
      </c>
      <c r="X8590" s="24">
        <f t="shared" si="1485"/>
        <v>4000</v>
      </c>
      <c r="Z8590" s="24">
        <f t="shared" si="1483"/>
        <v>6382.3241341422436</v>
      </c>
      <c r="AB8590" s="24">
        <f t="shared" si="1477"/>
        <v>0</v>
      </c>
    </row>
    <row r="8591" x14ac:dyDescent="0.2">
      <c r="I8591" s="25">
        <v>8586</v>
      </c>
      <c r="J8591" s="29">
        <v>0</v>
      </c>
      <c r="L8591" s="25">
        <v>24680.848934364316</v>
      </c>
      <c r="N8591" s="25">
        <v>8586</v>
      </c>
      <c r="O8591" s="25">
        <f t="shared" si="1478"/>
        <v>19621.27490281963</v>
      </c>
      <c r="P8591" s="25">
        <f t="shared" si="1475"/>
        <v>19621.27490281963</v>
      </c>
      <c r="Q8591" s="25">
        <f t="shared" si="1476"/>
        <v>0</v>
      </c>
      <c r="R8591" s="25">
        <f t="shared" si="1479"/>
        <v>19621.27490281963</v>
      </c>
      <c r="S8591" s="25">
        <f t="shared" si="1480"/>
        <v>0</v>
      </c>
      <c r="T8591" s="25" t="str">
        <f t="shared" si="1481"/>
        <v>drain</v>
      </c>
      <c r="V8591" s="25">
        <f t="shared" si="1484"/>
        <v>0</v>
      </c>
      <c r="W8591" s="25">
        <f t="shared" si="1482"/>
        <v>0</v>
      </c>
      <c r="X8591" s="25">
        <f t="shared" si="1485"/>
        <v>0</v>
      </c>
      <c r="Z8591" s="25">
        <f t="shared" si="1483"/>
        <v>19621.27490281963</v>
      </c>
      <c r="AB8591" s="25">
        <f t="shared" si="1477"/>
        <v>0</v>
      </c>
    </row>
    <row r="8592" x14ac:dyDescent="0.2">
      <c r="I8592" s="24">
        <v>8587</v>
      </c>
      <c r="J8592" s="28">
        <v>0</v>
      </c>
      <c r="L8592" s="24">
        <v>24800.010796928404</v>
      </c>
      <c r="N8592" s="24">
        <v>8587</v>
      </c>
      <c r="O8592" s="24">
        <f t="shared" si="1478"/>
        <v>19716.008583558083</v>
      </c>
      <c r="P8592" s="24">
        <f t="shared" si="1475"/>
        <v>19716.008583558083</v>
      </c>
      <c r="Q8592" s="24">
        <f t="shared" si="1476"/>
        <v>0</v>
      </c>
      <c r="R8592" s="24">
        <f t="shared" si="1479"/>
        <v>19716.008583558083</v>
      </c>
      <c r="S8592" s="24">
        <f t="shared" si="1480"/>
        <v>0</v>
      </c>
      <c r="T8592" s="24" t="str">
        <f t="shared" si="1481"/>
        <v>drain</v>
      </c>
      <c r="V8592" s="24">
        <f t="shared" si="1484"/>
        <v>0</v>
      </c>
      <c r="W8592" s="24">
        <f t="shared" si="1482"/>
        <v>0</v>
      </c>
      <c r="X8592" s="24">
        <f t="shared" si="1485"/>
        <v>0</v>
      </c>
      <c r="Z8592" s="24">
        <f t="shared" si="1483"/>
        <v>19716.008583558083</v>
      </c>
      <c r="AB8592" s="24">
        <f t="shared" si="1477"/>
        <v>0</v>
      </c>
    </row>
    <row r="8593" x14ac:dyDescent="0.2">
      <c r="I8593" s="25">
        <v>8588</v>
      </c>
      <c r="J8593" s="29">
        <v>0</v>
      </c>
      <c r="L8593" s="25">
        <v>23763.47913866043</v>
      </c>
      <c r="N8593" s="25">
        <v>8588</v>
      </c>
      <c r="O8593" s="25">
        <f t="shared" si="1478"/>
        <v>18891.965915235043</v>
      </c>
      <c r="P8593" s="25">
        <f t="shared" si="1475"/>
        <v>18891.965915235043</v>
      </c>
      <c r="Q8593" s="25">
        <f t="shared" si="1476"/>
        <v>0</v>
      </c>
      <c r="R8593" s="25">
        <f t="shared" si="1479"/>
        <v>18891.965915235043</v>
      </c>
      <c r="S8593" s="25">
        <f t="shared" si="1480"/>
        <v>0</v>
      </c>
      <c r="T8593" s="25" t="str">
        <f t="shared" si="1481"/>
        <v>drain</v>
      </c>
      <c r="V8593" s="25">
        <f t="shared" si="1484"/>
        <v>0</v>
      </c>
      <c r="W8593" s="25">
        <f t="shared" si="1482"/>
        <v>0</v>
      </c>
      <c r="X8593" s="25">
        <f t="shared" si="1485"/>
        <v>0</v>
      </c>
      <c r="Z8593" s="25">
        <f t="shared" si="1483"/>
        <v>18891.965915235043</v>
      </c>
      <c r="AB8593" s="25">
        <f t="shared" si="1477"/>
        <v>0</v>
      </c>
    </row>
    <row r="8594" x14ac:dyDescent="0.2">
      <c r="I8594" s="24">
        <v>8589</v>
      </c>
      <c r="J8594" s="28">
        <v>0</v>
      </c>
      <c r="L8594" s="24">
        <v>22513.865854740143</v>
      </c>
      <c r="N8594" s="24">
        <v>8589</v>
      </c>
      <c r="O8594" s="24">
        <f t="shared" si="1478"/>
        <v>17898.523354518413</v>
      </c>
      <c r="P8594" s="24">
        <f t="shared" si="1475"/>
        <v>17898.523354518413</v>
      </c>
      <c r="Q8594" s="24">
        <f t="shared" si="1476"/>
        <v>0</v>
      </c>
      <c r="R8594" s="24">
        <f t="shared" si="1479"/>
        <v>17898.523354518413</v>
      </c>
      <c r="S8594" s="24">
        <f t="shared" si="1480"/>
        <v>0</v>
      </c>
      <c r="T8594" s="24" t="str">
        <f t="shared" si="1481"/>
        <v>drain</v>
      </c>
      <c r="V8594" s="24">
        <f t="shared" si="1484"/>
        <v>0</v>
      </c>
      <c r="W8594" s="24">
        <f t="shared" si="1482"/>
        <v>0</v>
      </c>
      <c r="X8594" s="24">
        <f t="shared" si="1485"/>
        <v>0</v>
      </c>
      <c r="Z8594" s="24">
        <f t="shared" si="1483"/>
        <v>17898.523354518413</v>
      </c>
      <c r="AB8594" s="24">
        <f t="shared" si="1477"/>
        <v>0</v>
      </c>
    </row>
    <row r="8595" x14ac:dyDescent="0.2">
      <c r="I8595" s="25">
        <v>8590</v>
      </c>
      <c r="J8595" s="29">
        <v>0</v>
      </c>
      <c r="L8595" s="25">
        <v>21985.001892566681</v>
      </c>
      <c r="N8595" s="25">
        <v>8590</v>
      </c>
      <c r="O8595" s="25">
        <f t="shared" si="1478"/>
        <v>17478.076504590514</v>
      </c>
      <c r="P8595" s="25">
        <f t="shared" si="1475"/>
        <v>17478.076504590514</v>
      </c>
      <c r="Q8595" s="25">
        <f t="shared" si="1476"/>
        <v>0</v>
      </c>
      <c r="R8595" s="25">
        <f t="shared" si="1479"/>
        <v>17478.076504590514</v>
      </c>
      <c r="S8595" s="25">
        <f t="shared" si="1480"/>
        <v>0</v>
      </c>
      <c r="T8595" s="25" t="str">
        <f t="shared" si="1481"/>
        <v>drain</v>
      </c>
      <c r="V8595" s="25">
        <f t="shared" si="1484"/>
        <v>0</v>
      </c>
      <c r="W8595" s="25">
        <f t="shared" si="1482"/>
        <v>0</v>
      </c>
      <c r="X8595" s="25">
        <f t="shared" si="1485"/>
        <v>0</v>
      </c>
      <c r="Z8595" s="25">
        <f t="shared" si="1483"/>
        <v>17478.076504590514</v>
      </c>
      <c r="AB8595" s="25">
        <f t="shared" si="1477"/>
        <v>0</v>
      </c>
    </row>
    <row r="8596" x14ac:dyDescent="0.2">
      <c r="I8596" s="24">
        <v>8591</v>
      </c>
      <c r="J8596" s="28">
        <v>0</v>
      </c>
      <c r="L8596" s="24">
        <v>21158.246667194366</v>
      </c>
      <c r="N8596" s="24">
        <v>8591</v>
      </c>
      <c r="O8596" s="24">
        <f t="shared" si="1478"/>
        <v>16820.806100419522</v>
      </c>
      <c r="P8596" s="24">
        <f t="shared" si="1475"/>
        <v>16820.806100419522</v>
      </c>
      <c r="Q8596" s="24">
        <f t="shared" si="1476"/>
        <v>0</v>
      </c>
      <c r="R8596" s="24">
        <f t="shared" si="1479"/>
        <v>16820.806100419522</v>
      </c>
      <c r="S8596" s="24">
        <f t="shared" si="1480"/>
        <v>0</v>
      </c>
      <c r="T8596" s="24" t="str">
        <f t="shared" si="1481"/>
        <v>drain</v>
      </c>
      <c r="V8596" s="24">
        <f t="shared" si="1484"/>
        <v>0</v>
      </c>
      <c r="W8596" s="24">
        <f t="shared" si="1482"/>
        <v>0</v>
      </c>
      <c r="X8596" s="24">
        <f t="shared" si="1485"/>
        <v>0</v>
      </c>
      <c r="Z8596" s="24">
        <f t="shared" si="1483"/>
        <v>16820.806100419522</v>
      </c>
      <c r="AB8596" s="24">
        <f t="shared" si="1477"/>
        <v>0</v>
      </c>
    </row>
    <row r="8597" x14ac:dyDescent="0.2">
      <c r="I8597" s="25">
        <v>8592</v>
      </c>
      <c r="J8597" s="29">
        <v>0</v>
      </c>
      <c r="L8597" s="25">
        <v>19954.479503917693</v>
      </c>
      <c r="N8597" s="25">
        <v>8592</v>
      </c>
      <c r="O8597" s="25">
        <f t="shared" si="1478"/>
        <v>15863.811205614567</v>
      </c>
      <c r="P8597" s="25">
        <f t="shared" si="1475"/>
        <v>15863.811205614567</v>
      </c>
      <c r="Q8597" s="25">
        <f t="shared" si="1476"/>
        <v>0</v>
      </c>
      <c r="R8597" s="25">
        <f t="shared" si="1479"/>
        <v>15863.811205614567</v>
      </c>
      <c r="S8597" s="25">
        <f t="shared" si="1480"/>
        <v>0</v>
      </c>
      <c r="T8597" s="25" t="str">
        <f t="shared" si="1481"/>
        <v>drain</v>
      </c>
      <c r="V8597" s="25">
        <f t="shared" si="1484"/>
        <v>0</v>
      </c>
      <c r="W8597" s="25">
        <f t="shared" si="1482"/>
        <v>0</v>
      </c>
      <c r="X8597" s="25">
        <f t="shared" si="1485"/>
        <v>0</v>
      </c>
      <c r="Z8597" s="25">
        <f t="shared" si="1483"/>
        <v>15863.811205614567</v>
      </c>
      <c r="AB8597" s="25">
        <f t="shared" si="1477"/>
        <v>0</v>
      </c>
    </row>
    <row r="8598" x14ac:dyDescent="0.2">
      <c r="I8598" s="24">
        <v>8593</v>
      </c>
      <c r="J8598" s="28">
        <v>0</v>
      </c>
      <c r="L8598" s="24">
        <v>18199.287213420866</v>
      </c>
      <c r="N8598" s="24">
        <v>8593</v>
      </c>
      <c r="O8598" s="24">
        <f t="shared" si="1478"/>
        <v>14468.433334669589</v>
      </c>
      <c r="P8598" s="24">
        <f t="shared" si="1475"/>
        <v>14468.433334669589</v>
      </c>
      <c r="Q8598" s="24">
        <f t="shared" si="1476"/>
        <v>0</v>
      </c>
      <c r="R8598" s="24">
        <f t="shared" si="1479"/>
        <v>14468.433334669589</v>
      </c>
      <c r="S8598" s="24">
        <f t="shared" si="1480"/>
        <v>0</v>
      </c>
      <c r="T8598" s="24" t="str">
        <f t="shared" si="1481"/>
        <v>drain</v>
      </c>
      <c r="V8598" s="24">
        <f t="shared" si="1484"/>
        <v>0</v>
      </c>
      <c r="W8598" s="24">
        <f t="shared" si="1482"/>
        <v>0</v>
      </c>
      <c r="X8598" s="24">
        <f t="shared" si="1485"/>
        <v>0</v>
      </c>
      <c r="Z8598" s="24">
        <f t="shared" si="1483"/>
        <v>14468.433334669589</v>
      </c>
      <c r="AB8598" s="24">
        <f t="shared" si="1477"/>
        <v>0</v>
      </c>
    </row>
    <row r="8599" x14ac:dyDescent="0.2">
      <c r="I8599" s="25">
        <v>8594</v>
      </c>
      <c r="J8599" s="29">
        <v>0</v>
      </c>
      <c r="L8599" s="25">
        <v>16727.160116100309</v>
      </c>
      <c r="N8599" s="25">
        <v>8594</v>
      </c>
      <c r="O8599" s="25">
        <f t="shared" si="1478"/>
        <v>13298.092292299747</v>
      </c>
      <c r="P8599" s="25">
        <f t="shared" si="1475"/>
        <v>13298.092292299747</v>
      </c>
      <c r="Q8599" s="25">
        <f t="shared" si="1476"/>
        <v>0</v>
      </c>
      <c r="R8599" s="25">
        <f t="shared" si="1479"/>
        <v>13298.092292299747</v>
      </c>
      <c r="S8599" s="25">
        <f t="shared" si="1480"/>
        <v>0</v>
      </c>
      <c r="T8599" s="25" t="str">
        <f t="shared" si="1481"/>
        <v>drain</v>
      </c>
      <c r="V8599" s="25">
        <f t="shared" si="1484"/>
        <v>0</v>
      </c>
      <c r="W8599" s="25">
        <f t="shared" si="1482"/>
        <v>0</v>
      </c>
      <c r="X8599" s="25">
        <f t="shared" si="1485"/>
        <v>0</v>
      </c>
      <c r="Z8599" s="25">
        <f t="shared" si="1483"/>
        <v>13298.092292299747</v>
      </c>
      <c r="AB8599" s="25">
        <f t="shared" si="1477"/>
        <v>0</v>
      </c>
    </row>
    <row r="8600" x14ac:dyDescent="0.2">
      <c r="I8600" s="24">
        <v>8595</v>
      </c>
      <c r="J8600" s="28">
        <v>0</v>
      </c>
      <c r="L8600" s="24">
        <v>15988.470282840728</v>
      </c>
      <c r="N8600" s="24">
        <v>8595</v>
      </c>
      <c r="O8600" s="24">
        <f t="shared" si="1478"/>
        <v>12710.833874858379</v>
      </c>
      <c r="P8600" s="24">
        <f t="shared" si="1475"/>
        <v>12710.833874858379</v>
      </c>
      <c r="Q8600" s="24">
        <f t="shared" si="1476"/>
        <v>0</v>
      </c>
      <c r="R8600" s="24">
        <f t="shared" si="1479"/>
        <v>12710.833874858379</v>
      </c>
      <c r="S8600" s="24">
        <f t="shared" si="1480"/>
        <v>0</v>
      </c>
      <c r="T8600" s="24" t="str">
        <f t="shared" si="1481"/>
        <v>drain</v>
      </c>
      <c r="V8600" s="24">
        <f t="shared" si="1484"/>
        <v>0</v>
      </c>
      <c r="W8600" s="24">
        <f t="shared" si="1482"/>
        <v>0</v>
      </c>
      <c r="X8600" s="24">
        <f t="shared" si="1485"/>
        <v>0</v>
      </c>
      <c r="Z8600" s="24">
        <f t="shared" si="1483"/>
        <v>12710.833874858379</v>
      </c>
      <c r="AB8600" s="24">
        <f t="shared" si="1477"/>
        <v>0</v>
      </c>
    </row>
    <row r="8601" x14ac:dyDescent="0.2">
      <c r="I8601" s="25">
        <v>8596</v>
      </c>
      <c r="J8601" s="29">
        <v>0</v>
      </c>
      <c r="L8601" s="25">
        <v>15738.986586475372</v>
      </c>
      <c r="N8601" s="25">
        <v>8596</v>
      </c>
      <c r="O8601" s="25">
        <f t="shared" si="1478"/>
        <v>12512.494336247921</v>
      </c>
      <c r="P8601" s="25">
        <f t="shared" si="1475"/>
        <v>12512.494336247921</v>
      </c>
      <c r="Q8601" s="25">
        <f t="shared" si="1476"/>
        <v>0</v>
      </c>
      <c r="R8601" s="25">
        <f t="shared" si="1479"/>
        <v>12512.494336247921</v>
      </c>
      <c r="S8601" s="25">
        <f t="shared" si="1480"/>
        <v>0</v>
      </c>
      <c r="T8601" s="25" t="str">
        <f t="shared" si="1481"/>
        <v>drain</v>
      </c>
      <c r="V8601" s="25">
        <f t="shared" si="1484"/>
        <v>0</v>
      </c>
      <c r="W8601" s="25">
        <f t="shared" si="1482"/>
        <v>0</v>
      </c>
      <c r="X8601" s="25">
        <f t="shared" si="1485"/>
        <v>0</v>
      </c>
      <c r="Z8601" s="25">
        <f t="shared" si="1483"/>
        <v>12512.494336247921</v>
      </c>
      <c r="AB8601" s="25">
        <f t="shared" si="1477"/>
        <v>0</v>
      </c>
    </row>
    <row r="8602" x14ac:dyDescent="0.2">
      <c r="I8602" s="24">
        <v>8597</v>
      </c>
      <c r="J8602" s="28">
        <v>0</v>
      </c>
      <c r="L8602" s="24">
        <v>15625.281911373137</v>
      </c>
      <c r="N8602" s="24">
        <v>8597</v>
      </c>
      <c r="O8602" s="24">
        <f t="shared" si="1478"/>
        <v>12422.099119541645</v>
      </c>
      <c r="P8602" s="24">
        <f t="shared" si="1475"/>
        <v>12422.099119541645</v>
      </c>
      <c r="Q8602" s="24">
        <f t="shared" si="1476"/>
        <v>0</v>
      </c>
      <c r="R8602" s="24">
        <f t="shared" si="1479"/>
        <v>12422.099119541645</v>
      </c>
      <c r="S8602" s="24">
        <f t="shared" si="1480"/>
        <v>0</v>
      </c>
      <c r="T8602" s="24" t="str">
        <f t="shared" si="1481"/>
        <v>drain</v>
      </c>
      <c r="V8602" s="24">
        <f t="shared" si="1484"/>
        <v>0</v>
      </c>
      <c r="W8602" s="24">
        <f t="shared" si="1482"/>
        <v>0</v>
      </c>
      <c r="X8602" s="24">
        <f t="shared" si="1485"/>
        <v>0</v>
      </c>
      <c r="Z8602" s="24">
        <f t="shared" si="1483"/>
        <v>12422.099119541645</v>
      </c>
      <c r="AB8602" s="24">
        <f t="shared" si="1477"/>
        <v>0</v>
      </c>
    </row>
    <row r="8603" x14ac:dyDescent="0.2">
      <c r="I8603" s="25">
        <v>8598</v>
      </c>
      <c r="J8603" s="29">
        <v>0</v>
      </c>
      <c r="L8603" s="25">
        <v>15930.217121982574</v>
      </c>
      <c r="N8603" s="25">
        <v>8598</v>
      </c>
      <c r="O8603" s="25">
        <f t="shared" si="1478"/>
        <v>12664.522611976146</v>
      </c>
      <c r="P8603" s="25">
        <f t="shared" si="1475"/>
        <v>12664.522611976146</v>
      </c>
      <c r="Q8603" s="25">
        <f t="shared" si="1476"/>
        <v>0</v>
      </c>
      <c r="R8603" s="25">
        <f t="shared" si="1479"/>
        <v>12664.522611976146</v>
      </c>
      <c r="S8603" s="25">
        <f t="shared" si="1480"/>
        <v>0</v>
      </c>
      <c r="T8603" s="25" t="str">
        <f t="shared" si="1481"/>
        <v>drain</v>
      </c>
      <c r="V8603" s="25">
        <f t="shared" si="1484"/>
        <v>0</v>
      </c>
      <c r="W8603" s="25">
        <f t="shared" si="1482"/>
        <v>0</v>
      </c>
      <c r="X8603" s="25">
        <f t="shared" si="1485"/>
        <v>0</v>
      </c>
      <c r="Z8603" s="25">
        <f t="shared" si="1483"/>
        <v>12664.522611976146</v>
      </c>
      <c r="AB8603" s="25">
        <f t="shared" si="1477"/>
        <v>0</v>
      </c>
    </row>
    <row r="8604" x14ac:dyDescent="0.2">
      <c r="I8604" s="24">
        <v>8599</v>
      </c>
      <c r="J8604" s="28">
        <v>0</v>
      </c>
      <c r="L8604" s="24">
        <v>16434.145324230194</v>
      </c>
      <c r="N8604" s="24">
        <v>8599</v>
      </c>
      <c r="O8604" s="24">
        <f t="shared" si="1478"/>
        <v>13065.145532763005</v>
      </c>
      <c r="P8604" s="24">
        <f t="shared" si="1475"/>
        <v>13065.145532763005</v>
      </c>
      <c r="Q8604" s="24">
        <f t="shared" si="1476"/>
        <v>0</v>
      </c>
      <c r="R8604" s="24">
        <f t="shared" si="1479"/>
        <v>13065.145532763005</v>
      </c>
      <c r="S8604" s="24">
        <f t="shared" si="1480"/>
        <v>0</v>
      </c>
      <c r="T8604" s="24" t="str">
        <f t="shared" si="1481"/>
        <v>drain</v>
      </c>
      <c r="V8604" s="24">
        <f t="shared" si="1484"/>
        <v>0</v>
      </c>
      <c r="W8604" s="24">
        <f t="shared" si="1482"/>
        <v>0</v>
      </c>
      <c r="X8604" s="24">
        <f t="shared" si="1485"/>
        <v>0</v>
      </c>
      <c r="Z8604" s="24">
        <f t="shared" si="1483"/>
        <v>13065.145532763005</v>
      </c>
      <c r="AB8604" s="24">
        <f t="shared" si="1477"/>
        <v>0</v>
      </c>
    </row>
    <row r="8605" x14ac:dyDescent="0.2">
      <c r="I8605" s="25">
        <v>8600</v>
      </c>
      <c r="J8605" s="29">
        <v>0</v>
      </c>
      <c r="L8605" s="25">
        <v>16603.458698463437</v>
      </c>
      <c r="N8605" s="25">
        <v>8600</v>
      </c>
      <c r="O8605" s="25">
        <f t="shared" si="1478"/>
        <v>13199.749665278434</v>
      </c>
      <c r="P8605" s="25">
        <f t="shared" si="1475"/>
        <v>13199.749665278434</v>
      </c>
      <c r="Q8605" s="25">
        <f t="shared" si="1476"/>
        <v>0</v>
      </c>
      <c r="R8605" s="25">
        <f t="shared" si="1479"/>
        <v>13199.749665278434</v>
      </c>
      <c r="S8605" s="25">
        <f t="shared" si="1480"/>
        <v>0</v>
      </c>
      <c r="T8605" s="25" t="str">
        <f t="shared" si="1481"/>
        <v>drain</v>
      </c>
      <c r="V8605" s="25">
        <f t="shared" si="1484"/>
        <v>0</v>
      </c>
      <c r="W8605" s="25">
        <f t="shared" si="1482"/>
        <v>0</v>
      </c>
      <c r="X8605" s="25">
        <f t="shared" si="1485"/>
        <v>0</v>
      </c>
      <c r="Z8605" s="25">
        <f t="shared" si="1483"/>
        <v>13199.749665278434</v>
      </c>
      <c r="AB8605" s="25">
        <f t="shared" si="1477"/>
        <v>0</v>
      </c>
    </row>
    <row r="8606" x14ac:dyDescent="0.2">
      <c r="I8606" s="24">
        <v>8601</v>
      </c>
      <c r="J8606" s="28">
        <v>0.30650126699999997</v>
      </c>
      <c r="L8606" s="24">
        <v>17923.668542671203</v>
      </c>
      <c r="N8606" s="24">
        <v>8601</v>
      </c>
      <c r="O8606" s="24">
        <f t="shared" si="1478"/>
        <v>14249.316491423608</v>
      </c>
      <c r="P8606" s="24">
        <f t="shared" si="1475"/>
        <v>14249.316491423608</v>
      </c>
      <c r="Q8606" s="24">
        <f t="shared" si="1476"/>
        <v>24520.101359999997</v>
      </c>
      <c r="R8606" s="24">
        <f t="shared" si="1479"/>
        <v>0</v>
      </c>
      <c r="S8606" s="24">
        <f t="shared" si="1480"/>
        <v>10270.784868576389</v>
      </c>
      <c r="T8606" s="24" t="str">
        <f t="shared" si="1481"/>
        <v>charge</v>
      </c>
      <c r="V8606" s="24">
        <f t="shared" si="1484"/>
        <v>4000</v>
      </c>
      <c r="W8606" s="24">
        <f t="shared" si="1482"/>
        <v>4000</v>
      </c>
      <c r="X8606" s="24">
        <f t="shared" si="1485"/>
        <v>0</v>
      </c>
      <c r="Z8606" s="24">
        <f t="shared" si="1483"/>
        <v>0</v>
      </c>
      <c r="AB8606" s="24">
        <f t="shared" si="1477"/>
        <v>6270.7848685763893</v>
      </c>
    </row>
    <row r="8607" x14ac:dyDescent="0.2">
      <c r="I8607" s="25">
        <v>8602</v>
      </c>
      <c r="J8607" s="29">
        <v>0.46272185100000002</v>
      </c>
      <c r="L8607" s="25">
        <v>19295.665177631377</v>
      </c>
      <c r="N8607" s="25">
        <v>8602</v>
      </c>
      <c r="O8607" s="25">
        <f t="shared" si="1478"/>
        <v>15340.053816216945</v>
      </c>
      <c r="P8607" s="25">
        <f t="shared" si="1475"/>
        <v>15340.053816216945</v>
      </c>
      <c r="Q8607" s="25">
        <f t="shared" si="1476"/>
        <v>37017.748080000005</v>
      </c>
      <c r="R8607" s="25">
        <f t="shared" si="1479"/>
        <v>0</v>
      </c>
      <c r="S8607" s="25">
        <f t="shared" si="1480"/>
        <v>21677.694263783058</v>
      </c>
      <c r="T8607" s="25" t="str">
        <f t="shared" si="1481"/>
        <v>charge</v>
      </c>
      <c r="V8607" s="25">
        <f t="shared" si="1484"/>
        <v>0</v>
      </c>
      <c r="W8607" s="25">
        <f t="shared" si="1482"/>
        <v>4000</v>
      </c>
      <c r="X8607" s="25">
        <f t="shared" si="1485"/>
        <v>0</v>
      </c>
      <c r="Z8607" s="25">
        <f t="shared" si="1483"/>
        <v>0</v>
      </c>
      <c r="AB8607" s="25">
        <f t="shared" si="1477"/>
        <v>21677.694263783058</v>
      </c>
    </row>
    <row r="8608" x14ac:dyDescent="0.2">
      <c r="I8608" s="24">
        <v>8603</v>
      </c>
      <c r="J8608" s="28">
        <v>0.53065288700000002</v>
      </c>
      <c r="L8608" s="24">
        <v>19467.445251941681</v>
      </c>
      <c r="N8608" s="24">
        <v>8603</v>
      </c>
      <c r="O8608" s="24">
        <f t="shared" si="1478"/>
        <v>15476.618975293637</v>
      </c>
      <c r="P8608" s="24">
        <f t="shared" si="1475"/>
        <v>15476.618975293637</v>
      </c>
      <c r="Q8608" s="24">
        <f t="shared" si="1476"/>
        <v>42452.230960000001</v>
      </c>
      <c r="R8608" s="24">
        <f t="shared" si="1479"/>
        <v>0</v>
      </c>
      <c r="S8608" s="24">
        <f t="shared" si="1480"/>
        <v>26975.611984706364</v>
      </c>
      <c r="T8608" s="24" t="str">
        <f t="shared" si="1481"/>
        <v>charge</v>
      </c>
      <c r="V8608" s="24">
        <f t="shared" si="1484"/>
        <v>0</v>
      </c>
      <c r="W8608" s="24">
        <f t="shared" si="1482"/>
        <v>4000</v>
      </c>
      <c r="X8608" s="24">
        <f t="shared" si="1485"/>
        <v>0</v>
      </c>
      <c r="Z8608" s="24">
        <f t="shared" si="1483"/>
        <v>0</v>
      </c>
      <c r="AB8608" s="24">
        <f t="shared" si="1477"/>
        <v>26975.611984706364</v>
      </c>
    </row>
    <row r="8609" x14ac:dyDescent="0.2">
      <c r="I8609" s="25">
        <v>8604</v>
      </c>
      <c r="J8609" s="29">
        <v>0.54810999199999999</v>
      </c>
      <c r="L8609" s="25">
        <v>19809.829335784911</v>
      </c>
      <c r="N8609" s="25">
        <v>8604</v>
      </c>
      <c r="O8609" s="25">
        <f t="shared" si="1478"/>
        <v>15748.814321949005</v>
      </c>
      <c r="P8609" s="25">
        <f t="shared" si="1475"/>
        <v>15748.814321949005</v>
      </c>
      <c r="Q8609" s="25">
        <f t="shared" si="1476"/>
        <v>43848.799359999997</v>
      </c>
      <c r="R8609" s="25">
        <f t="shared" si="1479"/>
        <v>0</v>
      </c>
      <c r="S8609" s="25">
        <f t="shared" si="1480"/>
        <v>28099.985038050992</v>
      </c>
      <c r="T8609" s="25" t="str">
        <f t="shared" si="1481"/>
        <v>charge</v>
      </c>
      <c r="V8609" s="25">
        <f t="shared" si="1484"/>
        <v>0</v>
      </c>
      <c r="W8609" s="25">
        <f t="shared" si="1482"/>
        <v>4000</v>
      </c>
      <c r="X8609" s="25">
        <f t="shared" si="1485"/>
        <v>0</v>
      </c>
      <c r="Z8609" s="25">
        <f t="shared" si="1483"/>
        <v>0</v>
      </c>
      <c r="AB8609" s="25">
        <f t="shared" si="1477"/>
        <v>28099.985038050992</v>
      </c>
    </row>
    <row r="8610" x14ac:dyDescent="0.2">
      <c r="I8610" s="24">
        <v>8605</v>
      </c>
      <c r="J8610" s="28">
        <v>0.56580010400000003</v>
      </c>
      <c r="L8610" s="24">
        <v>20083.047482872007</v>
      </c>
      <c r="N8610" s="24">
        <v>8605</v>
      </c>
      <c r="O8610" s="24">
        <f t="shared" si="1478"/>
        <v>15966.022748883246</v>
      </c>
      <c r="P8610" s="24">
        <f t="shared" si="1475"/>
        <v>15966.022748883246</v>
      </c>
      <c r="Q8610" s="24">
        <f t="shared" si="1476"/>
        <v>45264.008320000001</v>
      </c>
      <c r="R8610" s="24">
        <f t="shared" si="1479"/>
        <v>0</v>
      </c>
      <c r="S8610" s="24">
        <f t="shared" si="1480"/>
        <v>29297.985571116755</v>
      </c>
      <c r="T8610" s="24" t="str">
        <f t="shared" si="1481"/>
        <v>charge</v>
      </c>
      <c r="V8610" s="24">
        <f t="shared" si="1484"/>
        <v>0</v>
      </c>
      <c r="W8610" s="24">
        <f t="shared" si="1482"/>
        <v>4000</v>
      </c>
      <c r="X8610" s="24">
        <f t="shared" si="1485"/>
        <v>0</v>
      </c>
      <c r="Z8610" s="24">
        <f t="shared" si="1483"/>
        <v>0</v>
      </c>
      <c r="AB8610" s="24">
        <f t="shared" si="1477"/>
        <v>29297.985571116755</v>
      </c>
    </row>
    <row r="8611" x14ac:dyDescent="0.2">
      <c r="I8611" s="25">
        <v>8606</v>
      </c>
      <c r="J8611" s="29">
        <v>0.54810952700000004</v>
      </c>
      <c r="L8611" s="25">
        <v>19613.01093688011</v>
      </c>
      <c r="N8611" s="25">
        <v>8606</v>
      </c>
      <c r="O8611" s="25">
        <f t="shared" si="1478"/>
        <v>15592.343694819689</v>
      </c>
      <c r="P8611" s="25">
        <f t="shared" si="1475"/>
        <v>15592.343694819689</v>
      </c>
      <c r="Q8611" s="25">
        <f t="shared" si="1476"/>
        <v>43848.762160000006</v>
      </c>
      <c r="R8611" s="25">
        <f t="shared" si="1479"/>
        <v>0</v>
      </c>
      <c r="S8611" s="25">
        <f t="shared" si="1480"/>
        <v>28256.418465180315</v>
      </c>
      <c r="T8611" s="25" t="str">
        <f t="shared" si="1481"/>
        <v>charge</v>
      </c>
      <c r="V8611" s="25">
        <f t="shared" si="1484"/>
        <v>0</v>
      </c>
      <c r="W8611" s="25">
        <f t="shared" si="1482"/>
        <v>4000</v>
      </c>
      <c r="X8611" s="25">
        <f t="shared" si="1485"/>
        <v>0</v>
      </c>
      <c r="Z8611" s="25">
        <f t="shared" si="1483"/>
        <v>0</v>
      </c>
      <c r="AB8611" s="25">
        <f t="shared" si="1477"/>
        <v>28256.418465180315</v>
      </c>
    </row>
    <row r="8612" x14ac:dyDescent="0.2">
      <c r="I8612" s="24">
        <v>8607</v>
      </c>
      <c r="J8612" s="28">
        <v>0.36576850699999996</v>
      </c>
      <c r="L8612" s="24">
        <v>19411.942333078383</v>
      </c>
      <c r="N8612" s="24">
        <v>8607</v>
      </c>
      <c r="O8612" s="24">
        <f t="shared" si="1478"/>
        <v>15432.494154797316</v>
      </c>
      <c r="P8612" s="24">
        <f t="shared" si="1475"/>
        <v>15432.494154797316</v>
      </c>
      <c r="Q8612" s="24">
        <f t="shared" si="1476"/>
        <v>29261.480559999996</v>
      </c>
      <c r="R8612" s="24">
        <f t="shared" si="1479"/>
        <v>0</v>
      </c>
      <c r="S8612" s="24">
        <f t="shared" si="1480"/>
        <v>13828.986405202681</v>
      </c>
      <c r="T8612" s="24" t="str">
        <f t="shared" si="1481"/>
        <v>charge</v>
      </c>
      <c r="V8612" s="24">
        <f t="shared" si="1484"/>
        <v>0</v>
      </c>
      <c r="W8612" s="24">
        <f t="shared" si="1482"/>
        <v>4000</v>
      </c>
      <c r="X8612" s="24">
        <f t="shared" si="1485"/>
        <v>0</v>
      </c>
      <c r="Z8612" s="24">
        <f t="shared" si="1483"/>
        <v>0</v>
      </c>
      <c r="AB8612" s="24">
        <f t="shared" si="1477"/>
        <v>13828.986405202681</v>
      </c>
    </row>
    <row r="8613" x14ac:dyDescent="0.2">
      <c r="I8613" s="25">
        <v>8608</v>
      </c>
      <c r="J8613" s="29">
        <v>0.36567656900000001</v>
      </c>
      <c r="L8613" s="25">
        <v>19648.515188646314</v>
      </c>
      <c r="N8613" s="25">
        <v>8608</v>
      </c>
      <c r="O8613" s="25">
        <f t="shared" si="1478"/>
        <v>15620.569574973821</v>
      </c>
      <c r="P8613" s="25">
        <f t="shared" si="1475"/>
        <v>15620.569574973821</v>
      </c>
      <c r="Q8613" s="25">
        <f t="shared" si="1476"/>
        <v>29254.125520000001</v>
      </c>
      <c r="R8613" s="25">
        <f t="shared" si="1479"/>
        <v>0</v>
      </c>
      <c r="S8613" s="25">
        <f t="shared" si="1480"/>
        <v>13633.555945026181</v>
      </c>
      <c r="T8613" s="25" t="str">
        <f t="shared" si="1481"/>
        <v>charge</v>
      </c>
      <c r="V8613" s="25">
        <f t="shared" si="1484"/>
        <v>0</v>
      </c>
      <c r="W8613" s="25">
        <f t="shared" si="1482"/>
        <v>4000</v>
      </c>
      <c r="X8613" s="25">
        <f t="shared" si="1485"/>
        <v>0</v>
      </c>
      <c r="Z8613" s="25">
        <f t="shared" si="1483"/>
        <v>0</v>
      </c>
      <c r="AB8613" s="25">
        <f t="shared" si="1477"/>
        <v>13633.555945026181</v>
      </c>
    </row>
    <row r="8614" x14ac:dyDescent="0.2">
      <c r="I8614" s="24">
        <v>8609</v>
      </c>
      <c r="J8614" s="28">
        <v>0.12136134799999999</v>
      </c>
      <c r="L8614" s="24">
        <v>20498.067553806304</v>
      </c>
      <c r="N8614" s="24">
        <v>8609</v>
      </c>
      <c r="O8614" s="24">
        <f t="shared" si="1478"/>
        <v>16295.963705276014</v>
      </c>
      <c r="P8614" s="24">
        <f t="shared" si="1475"/>
        <v>16295.963705276014</v>
      </c>
      <c r="Q8614" s="24">
        <f t="shared" si="1476"/>
        <v>9708.9078399999999</v>
      </c>
      <c r="R8614" s="24">
        <f t="shared" si="1479"/>
        <v>6587.0558652760137</v>
      </c>
      <c r="S8614" s="24">
        <f t="shared" si="1480"/>
        <v>0</v>
      </c>
      <c r="T8614" s="24" t="str">
        <f t="shared" si="1481"/>
        <v>drain</v>
      </c>
      <c r="V8614" s="24">
        <f t="shared" si="1484"/>
        <v>0</v>
      </c>
      <c r="W8614" s="24">
        <f t="shared" si="1482"/>
        <v>0</v>
      </c>
      <c r="X8614" s="24">
        <f t="shared" si="1485"/>
        <v>4000</v>
      </c>
      <c r="Z8614" s="24">
        <f t="shared" si="1483"/>
        <v>2587.0558652760137</v>
      </c>
      <c r="AB8614" s="24">
        <f t="shared" si="1477"/>
        <v>0</v>
      </c>
    </row>
    <row r="8615" x14ac:dyDescent="0.2">
      <c r="I8615" s="25">
        <v>8610</v>
      </c>
      <c r="J8615" s="29">
        <v>0</v>
      </c>
      <c r="L8615" s="25">
        <v>22295.69649553299</v>
      </c>
      <c r="N8615" s="25">
        <v>8610</v>
      </c>
      <c r="O8615" s="25">
        <f t="shared" si="1478"/>
        <v>17725.078713948729</v>
      </c>
      <c r="P8615" s="25">
        <f t="shared" si="1475"/>
        <v>17725.078713948729</v>
      </c>
      <c r="Q8615" s="25">
        <f t="shared" si="1476"/>
        <v>0</v>
      </c>
      <c r="R8615" s="25">
        <f t="shared" si="1479"/>
        <v>17725.078713948729</v>
      </c>
      <c r="S8615" s="25">
        <f t="shared" si="1480"/>
        <v>0</v>
      </c>
      <c r="T8615" s="25" t="str">
        <f t="shared" si="1481"/>
        <v>drain</v>
      </c>
      <c r="V8615" s="25">
        <f t="shared" si="1484"/>
        <v>0</v>
      </c>
      <c r="W8615" s="25">
        <f t="shared" si="1482"/>
        <v>0</v>
      </c>
      <c r="X8615" s="25">
        <f t="shared" si="1485"/>
        <v>0</v>
      </c>
      <c r="Z8615" s="25">
        <f t="shared" si="1483"/>
        <v>17725.078713948729</v>
      </c>
      <c r="AB8615" s="25">
        <f t="shared" si="1477"/>
        <v>0</v>
      </c>
    </row>
    <row r="8616" x14ac:dyDescent="0.2">
      <c r="I8616" s="24">
        <v>8611</v>
      </c>
      <c r="J8616" s="28">
        <v>0</v>
      </c>
      <c r="L8616" s="24">
        <v>24866.558213901517</v>
      </c>
      <c r="N8616" s="24">
        <v>8611</v>
      </c>
      <c r="O8616" s="24">
        <f t="shared" si="1478"/>
        <v>19768.913780051706</v>
      </c>
      <c r="P8616" s="24">
        <f t="shared" si="1475"/>
        <v>19768.913780051706</v>
      </c>
      <c r="Q8616" s="24">
        <f t="shared" si="1476"/>
        <v>0</v>
      </c>
      <c r="R8616" s="24">
        <f t="shared" si="1479"/>
        <v>19768.913780051706</v>
      </c>
      <c r="S8616" s="24">
        <f t="shared" si="1480"/>
        <v>0</v>
      </c>
      <c r="T8616" s="24" t="str">
        <f t="shared" si="1481"/>
        <v>drain</v>
      </c>
      <c r="V8616" s="24">
        <f t="shared" si="1484"/>
        <v>0</v>
      </c>
      <c r="W8616" s="24">
        <f t="shared" si="1482"/>
        <v>0</v>
      </c>
      <c r="X8616" s="24">
        <f t="shared" si="1485"/>
        <v>0</v>
      </c>
      <c r="Z8616" s="24">
        <f t="shared" si="1483"/>
        <v>19768.913780051706</v>
      </c>
      <c r="AB8616" s="24">
        <f t="shared" si="1477"/>
        <v>0</v>
      </c>
    </row>
    <row r="8617" x14ac:dyDescent="0.2">
      <c r="I8617" s="25">
        <v>8612</v>
      </c>
      <c r="J8617" s="29">
        <v>0</v>
      </c>
      <c r="L8617" s="25">
        <v>25325.775527000424</v>
      </c>
      <c r="N8617" s="25">
        <v>8612</v>
      </c>
      <c r="O8617" s="25">
        <f t="shared" si="1478"/>
        <v>20133.991543965338</v>
      </c>
      <c r="P8617" s="25">
        <f t="shared" si="1475"/>
        <v>20133.991543965338</v>
      </c>
      <c r="Q8617" s="25">
        <f t="shared" si="1476"/>
        <v>0</v>
      </c>
      <c r="R8617" s="25">
        <f t="shared" si="1479"/>
        <v>20133.991543965338</v>
      </c>
      <c r="S8617" s="25">
        <f t="shared" si="1480"/>
        <v>0</v>
      </c>
      <c r="T8617" s="25" t="str">
        <f t="shared" si="1481"/>
        <v>drain</v>
      </c>
      <c r="V8617" s="25">
        <f t="shared" si="1484"/>
        <v>0</v>
      </c>
      <c r="W8617" s="25">
        <f t="shared" si="1482"/>
        <v>0</v>
      </c>
      <c r="X8617" s="25">
        <f t="shared" si="1485"/>
        <v>0</v>
      </c>
      <c r="Z8617" s="25">
        <f t="shared" si="1483"/>
        <v>20133.991543965338</v>
      </c>
      <c r="AB8617" s="25">
        <f t="shared" si="1477"/>
        <v>0</v>
      </c>
    </row>
    <row r="8618" x14ac:dyDescent="0.2">
      <c r="I8618" s="24">
        <v>8613</v>
      </c>
      <c r="J8618" s="28">
        <v>0</v>
      </c>
      <c r="L8618" s="24">
        <v>25376.945398712156</v>
      </c>
      <c r="N8618" s="24">
        <v>8613</v>
      </c>
      <c r="O8618" s="24">
        <f t="shared" si="1478"/>
        <v>20174.671591976166</v>
      </c>
      <c r="P8618" s="24">
        <f t="shared" si="1475"/>
        <v>20174.671591976166</v>
      </c>
      <c r="Q8618" s="24">
        <f t="shared" si="1476"/>
        <v>0</v>
      </c>
      <c r="R8618" s="24">
        <f t="shared" si="1479"/>
        <v>20174.671591976166</v>
      </c>
      <c r="S8618" s="24">
        <f t="shared" si="1480"/>
        <v>0</v>
      </c>
      <c r="T8618" s="24" t="str">
        <f t="shared" si="1481"/>
        <v>drain</v>
      </c>
      <c r="V8618" s="24">
        <f t="shared" si="1484"/>
        <v>0</v>
      </c>
      <c r="W8618" s="24">
        <f t="shared" si="1482"/>
        <v>0</v>
      </c>
      <c r="X8618" s="24">
        <f t="shared" si="1485"/>
        <v>0</v>
      </c>
      <c r="Z8618" s="24">
        <f t="shared" si="1483"/>
        <v>20174.671591976166</v>
      </c>
      <c r="AB8618" s="24">
        <f t="shared" si="1477"/>
        <v>0</v>
      </c>
    </row>
    <row r="8619" x14ac:dyDescent="0.2">
      <c r="I8619" s="25">
        <v>8614</v>
      </c>
      <c r="J8619" s="29">
        <v>0</v>
      </c>
      <c r="L8619" s="25">
        <v>24883.387937736508</v>
      </c>
      <c r="N8619" s="25">
        <v>8614</v>
      </c>
      <c r="O8619" s="25">
        <f t="shared" si="1478"/>
        <v>19782.293410500526</v>
      </c>
      <c r="P8619" s="25">
        <f t="shared" si="1475"/>
        <v>19782.293410500526</v>
      </c>
      <c r="Q8619" s="25">
        <f t="shared" si="1476"/>
        <v>0</v>
      </c>
      <c r="R8619" s="25">
        <f t="shared" si="1479"/>
        <v>19782.293410500526</v>
      </c>
      <c r="S8619" s="25">
        <f t="shared" si="1480"/>
        <v>0</v>
      </c>
      <c r="T8619" s="25" t="str">
        <f t="shared" si="1481"/>
        <v>drain</v>
      </c>
      <c r="V8619" s="25">
        <f t="shared" si="1484"/>
        <v>0</v>
      </c>
      <c r="W8619" s="25">
        <f t="shared" si="1482"/>
        <v>0</v>
      </c>
      <c r="X8619" s="25">
        <f t="shared" si="1485"/>
        <v>0</v>
      </c>
      <c r="Z8619" s="25">
        <f t="shared" si="1483"/>
        <v>19782.293410500526</v>
      </c>
      <c r="AB8619" s="25">
        <f t="shared" si="1477"/>
        <v>0</v>
      </c>
    </row>
    <row r="8620" x14ac:dyDescent="0.2">
      <c r="I8620" s="24">
        <v>8615</v>
      </c>
      <c r="J8620" s="28">
        <v>0</v>
      </c>
      <c r="L8620" s="24">
        <v>23688.577939701077</v>
      </c>
      <c r="N8620" s="24">
        <v>8615</v>
      </c>
      <c r="O8620" s="24">
        <f t="shared" si="1478"/>
        <v>18832.419462062357</v>
      </c>
      <c r="P8620" s="24">
        <f t="shared" si="1475"/>
        <v>18832.419462062357</v>
      </c>
      <c r="Q8620" s="24">
        <f t="shared" si="1476"/>
        <v>0</v>
      </c>
      <c r="R8620" s="24">
        <f t="shared" si="1479"/>
        <v>18832.419462062357</v>
      </c>
      <c r="S8620" s="24">
        <f t="shared" si="1480"/>
        <v>0</v>
      </c>
      <c r="T8620" s="24" t="str">
        <f t="shared" si="1481"/>
        <v>drain</v>
      </c>
      <c r="V8620" s="24">
        <f t="shared" si="1484"/>
        <v>0</v>
      </c>
      <c r="W8620" s="24">
        <f t="shared" si="1482"/>
        <v>0</v>
      </c>
      <c r="X8620" s="24">
        <f t="shared" si="1485"/>
        <v>0</v>
      </c>
      <c r="Z8620" s="24">
        <f t="shared" si="1483"/>
        <v>18832.419462062357</v>
      </c>
      <c r="AB8620" s="24">
        <f t="shared" si="1477"/>
        <v>0</v>
      </c>
    </row>
    <row r="8621" x14ac:dyDescent="0.2">
      <c r="I8621" s="25">
        <v>8616</v>
      </c>
      <c r="J8621" s="29">
        <v>0</v>
      </c>
      <c r="L8621" s="25">
        <v>21727.091014766691</v>
      </c>
      <c r="N8621" s="25">
        <v>8616</v>
      </c>
      <c r="O8621" s="25">
        <f t="shared" si="1478"/>
        <v>17273.037356739522</v>
      </c>
      <c r="P8621" s="25">
        <f t="shared" si="1475"/>
        <v>17273.037356739522</v>
      </c>
      <c r="Q8621" s="25">
        <f t="shared" si="1476"/>
        <v>0</v>
      </c>
      <c r="R8621" s="25">
        <f t="shared" si="1479"/>
        <v>17273.037356739522</v>
      </c>
      <c r="S8621" s="25">
        <f t="shared" si="1480"/>
        <v>0</v>
      </c>
      <c r="T8621" s="25" t="str">
        <f t="shared" si="1481"/>
        <v>drain</v>
      </c>
      <c r="V8621" s="25">
        <f t="shared" si="1484"/>
        <v>0</v>
      </c>
      <c r="W8621" s="25">
        <f t="shared" si="1482"/>
        <v>0</v>
      </c>
      <c r="X8621" s="25">
        <f t="shared" si="1485"/>
        <v>0</v>
      </c>
      <c r="Z8621" s="25">
        <f t="shared" si="1483"/>
        <v>17273.037356739522</v>
      </c>
      <c r="AB8621" s="25">
        <f t="shared" si="1477"/>
        <v>0</v>
      </c>
    </row>
    <row r="8622" x14ac:dyDescent="0.2">
      <c r="I8622" s="24">
        <v>8617</v>
      </c>
      <c r="J8622" s="28">
        <v>0</v>
      </c>
      <c r="L8622" s="24">
        <v>19094.452145230767</v>
      </c>
      <c r="N8622" s="24">
        <v>8617</v>
      </c>
      <c r="O8622" s="24">
        <f t="shared" si="1478"/>
        <v>15180.089455458461</v>
      </c>
      <c r="P8622" s="24">
        <f t="shared" si="1475"/>
        <v>15180.089455458461</v>
      </c>
      <c r="Q8622" s="24">
        <f t="shared" si="1476"/>
        <v>0</v>
      </c>
      <c r="R8622" s="24">
        <f t="shared" si="1479"/>
        <v>15180.089455458461</v>
      </c>
      <c r="S8622" s="24">
        <f t="shared" si="1480"/>
        <v>0</v>
      </c>
      <c r="T8622" s="24" t="str">
        <f t="shared" si="1481"/>
        <v>drain</v>
      </c>
      <c r="V8622" s="24">
        <f t="shared" si="1484"/>
        <v>0</v>
      </c>
      <c r="W8622" s="24">
        <f t="shared" si="1482"/>
        <v>0</v>
      </c>
      <c r="X8622" s="24">
        <f t="shared" si="1485"/>
        <v>0</v>
      </c>
      <c r="Z8622" s="24">
        <f t="shared" si="1483"/>
        <v>15180.089455458461</v>
      </c>
      <c r="AB8622" s="24">
        <f t="shared" si="1477"/>
        <v>0</v>
      </c>
    </row>
    <row r="8623" x14ac:dyDescent="0.2">
      <c r="I8623" s="25">
        <v>8618</v>
      </c>
      <c r="J8623" s="29">
        <v>0</v>
      </c>
      <c r="L8623" s="25">
        <v>16799.141227579115</v>
      </c>
      <c r="N8623" s="25">
        <v>8618</v>
      </c>
      <c r="O8623" s="25">
        <f t="shared" si="1478"/>
        <v>13355.317275925398</v>
      </c>
      <c r="P8623" s="25">
        <f t="shared" si="1475"/>
        <v>13355.317275925398</v>
      </c>
      <c r="Q8623" s="25">
        <f t="shared" si="1476"/>
        <v>0</v>
      </c>
      <c r="R8623" s="25">
        <f t="shared" si="1479"/>
        <v>13355.317275925398</v>
      </c>
      <c r="S8623" s="25">
        <f t="shared" si="1480"/>
        <v>0</v>
      </c>
      <c r="T8623" s="25" t="str">
        <f t="shared" si="1481"/>
        <v>drain</v>
      </c>
      <c r="V8623" s="25">
        <f t="shared" si="1484"/>
        <v>0</v>
      </c>
      <c r="W8623" s="25">
        <f t="shared" si="1482"/>
        <v>0</v>
      </c>
      <c r="X8623" s="25">
        <f t="shared" si="1485"/>
        <v>0</v>
      </c>
      <c r="Z8623" s="25">
        <f t="shared" si="1483"/>
        <v>13355.317275925398</v>
      </c>
      <c r="AB8623" s="25">
        <f t="shared" si="1477"/>
        <v>0</v>
      </c>
    </row>
    <row r="8624" x14ac:dyDescent="0.2">
      <c r="I8624" s="24">
        <v>8619</v>
      </c>
      <c r="J8624" s="28">
        <v>0</v>
      </c>
      <c r="L8624" s="24">
        <v>16166.138640522955</v>
      </c>
      <c r="N8624" s="24">
        <v>8619</v>
      </c>
      <c r="O8624" s="24">
        <f t="shared" si="1478"/>
        <v>12852.08021921575</v>
      </c>
      <c r="P8624" s="24">
        <f t="shared" si="1475"/>
        <v>12852.08021921575</v>
      </c>
      <c r="Q8624" s="24">
        <f t="shared" si="1476"/>
        <v>0</v>
      </c>
      <c r="R8624" s="24">
        <f t="shared" si="1479"/>
        <v>12852.08021921575</v>
      </c>
      <c r="S8624" s="24">
        <f t="shared" si="1480"/>
        <v>0</v>
      </c>
      <c r="T8624" s="24" t="str">
        <f t="shared" si="1481"/>
        <v>drain</v>
      </c>
      <c r="V8624" s="24">
        <f t="shared" si="1484"/>
        <v>0</v>
      </c>
      <c r="W8624" s="24">
        <f t="shared" si="1482"/>
        <v>0</v>
      </c>
      <c r="X8624" s="24">
        <f t="shared" si="1485"/>
        <v>0</v>
      </c>
      <c r="Z8624" s="24">
        <f t="shared" si="1483"/>
        <v>12852.08021921575</v>
      </c>
      <c r="AB8624" s="24">
        <f t="shared" si="1477"/>
        <v>0</v>
      </c>
    </row>
    <row r="8625" x14ac:dyDescent="0.2">
      <c r="I8625" s="25">
        <v>8620</v>
      </c>
      <c r="J8625" s="29">
        <v>0</v>
      </c>
      <c r="L8625" s="25">
        <v>15500.217393398283</v>
      </c>
      <c r="N8625" s="25">
        <v>8620</v>
      </c>
      <c r="O8625" s="25">
        <f t="shared" si="1478"/>
        <v>12322.672827751636</v>
      </c>
      <c r="P8625" s="25">
        <f t="shared" si="1475"/>
        <v>12322.672827751636</v>
      </c>
      <c r="Q8625" s="25">
        <f t="shared" si="1476"/>
        <v>0</v>
      </c>
      <c r="R8625" s="25">
        <f t="shared" si="1479"/>
        <v>12322.672827751636</v>
      </c>
      <c r="S8625" s="25">
        <f t="shared" si="1480"/>
        <v>0</v>
      </c>
      <c r="T8625" s="25" t="str">
        <f t="shared" si="1481"/>
        <v>drain</v>
      </c>
      <c r="V8625" s="25">
        <f t="shared" si="1484"/>
        <v>0</v>
      </c>
      <c r="W8625" s="25">
        <f t="shared" si="1482"/>
        <v>0</v>
      </c>
      <c r="X8625" s="25">
        <f t="shared" si="1485"/>
        <v>0</v>
      </c>
      <c r="Z8625" s="25">
        <f t="shared" si="1483"/>
        <v>12322.672827751636</v>
      </c>
      <c r="AB8625" s="25">
        <f t="shared" si="1477"/>
        <v>0</v>
      </c>
    </row>
    <row r="8626" x14ac:dyDescent="0.2">
      <c r="I8626" s="24">
        <v>8621</v>
      </c>
      <c r="J8626" s="28">
        <v>0</v>
      </c>
      <c r="L8626" s="24">
        <v>15447.684402704237</v>
      </c>
      <c r="N8626" s="24">
        <v>8621</v>
      </c>
      <c r="O8626" s="24">
        <f t="shared" si="1478"/>
        <v>12280.909100149869</v>
      </c>
      <c r="P8626" s="24">
        <f t="shared" si="1475"/>
        <v>12280.909100149869</v>
      </c>
      <c r="Q8626" s="24">
        <f t="shared" si="1476"/>
        <v>0</v>
      </c>
      <c r="R8626" s="24">
        <f t="shared" si="1479"/>
        <v>12280.909100149869</v>
      </c>
      <c r="S8626" s="24">
        <f t="shared" si="1480"/>
        <v>0</v>
      </c>
      <c r="T8626" s="24" t="str">
        <f t="shared" si="1481"/>
        <v>drain</v>
      </c>
      <c r="V8626" s="24">
        <f t="shared" si="1484"/>
        <v>0</v>
      </c>
      <c r="W8626" s="24">
        <f t="shared" si="1482"/>
        <v>0</v>
      </c>
      <c r="X8626" s="24">
        <f t="shared" si="1485"/>
        <v>0</v>
      </c>
      <c r="Z8626" s="24">
        <f t="shared" si="1483"/>
        <v>12280.909100149869</v>
      </c>
      <c r="AB8626" s="24">
        <f t="shared" si="1477"/>
        <v>0</v>
      </c>
    </row>
    <row r="8627" x14ac:dyDescent="0.2">
      <c r="I8627" s="25">
        <v>8622</v>
      </c>
      <c r="J8627" s="29">
        <v>0</v>
      </c>
      <c r="L8627" s="25">
        <v>16397.146775794026</v>
      </c>
      <c r="N8627" s="25">
        <v>8622</v>
      </c>
      <c r="O8627" s="25">
        <f t="shared" si="1478"/>
        <v>13035.731686756251</v>
      </c>
      <c r="P8627" s="25">
        <f t="shared" si="1475"/>
        <v>13035.731686756251</v>
      </c>
      <c r="Q8627" s="25">
        <f t="shared" si="1476"/>
        <v>0</v>
      </c>
      <c r="R8627" s="25">
        <f t="shared" si="1479"/>
        <v>13035.731686756251</v>
      </c>
      <c r="S8627" s="25">
        <f t="shared" si="1480"/>
        <v>0</v>
      </c>
      <c r="T8627" s="25" t="str">
        <f t="shared" si="1481"/>
        <v>drain</v>
      </c>
      <c r="V8627" s="25">
        <f t="shared" si="1484"/>
        <v>0</v>
      </c>
      <c r="W8627" s="25">
        <f t="shared" si="1482"/>
        <v>0</v>
      </c>
      <c r="X8627" s="25">
        <f t="shared" si="1485"/>
        <v>0</v>
      </c>
      <c r="Z8627" s="25">
        <f t="shared" si="1483"/>
        <v>13035.731686756251</v>
      </c>
      <c r="AB8627" s="25">
        <f t="shared" si="1477"/>
        <v>0</v>
      </c>
    </row>
    <row r="8628" x14ac:dyDescent="0.2">
      <c r="I8628" s="24">
        <v>8623</v>
      </c>
      <c r="J8628" s="28">
        <v>0</v>
      </c>
      <c r="L8628" s="24">
        <v>17713.722431540489</v>
      </c>
      <c r="N8628" s="24">
        <v>8623</v>
      </c>
      <c r="O8628" s="24">
        <f t="shared" si="1478"/>
        <v>14082.409333074689</v>
      </c>
      <c r="P8628" s="24">
        <f t="shared" si="1475"/>
        <v>14082.409333074689</v>
      </c>
      <c r="Q8628" s="24">
        <f t="shared" si="1476"/>
        <v>0</v>
      </c>
      <c r="R8628" s="24">
        <f t="shared" si="1479"/>
        <v>14082.409333074689</v>
      </c>
      <c r="S8628" s="24">
        <f t="shared" si="1480"/>
        <v>0</v>
      </c>
      <c r="T8628" s="24" t="str">
        <f t="shared" si="1481"/>
        <v>drain</v>
      </c>
      <c r="V8628" s="24">
        <f t="shared" si="1484"/>
        <v>0</v>
      </c>
      <c r="W8628" s="24">
        <f t="shared" si="1482"/>
        <v>0</v>
      </c>
      <c r="X8628" s="24">
        <f t="shared" si="1485"/>
        <v>0</v>
      </c>
      <c r="Z8628" s="24">
        <f t="shared" si="1483"/>
        <v>14082.409333074689</v>
      </c>
      <c r="AB8628" s="24">
        <f t="shared" si="1477"/>
        <v>0</v>
      </c>
    </row>
    <row r="8629" x14ac:dyDescent="0.2">
      <c r="I8629" s="25">
        <v>8624</v>
      </c>
      <c r="J8629" s="29">
        <v>0</v>
      </c>
      <c r="L8629" s="25">
        <v>20172.074594092366</v>
      </c>
      <c r="N8629" s="25">
        <v>8624</v>
      </c>
      <c r="O8629" s="25">
        <f t="shared" si="1478"/>
        <v>16036.799302303432</v>
      </c>
      <c r="P8629" s="25">
        <f t="shared" si="1475"/>
        <v>16036.799302303432</v>
      </c>
      <c r="Q8629" s="25">
        <f t="shared" si="1476"/>
        <v>0</v>
      </c>
      <c r="R8629" s="25">
        <f t="shared" si="1479"/>
        <v>16036.799302303432</v>
      </c>
      <c r="S8629" s="25">
        <f t="shared" si="1480"/>
        <v>0</v>
      </c>
      <c r="T8629" s="25" t="str">
        <f t="shared" si="1481"/>
        <v>drain</v>
      </c>
      <c r="V8629" s="25">
        <f t="shared" si="1484"/>
        <v>0</v>
      </c>
      <c r="W8629" s="25">
        <f t="shared" si="1482"/>
        <v>0</v>
      </c>
      <c r="X8629" s="25">
        <f t="shared" si="1485"/>
        <v>0</v>
      </c>
      <c r="Z8629" s="25">
        <f t="shared" si="1483"/>
        <v>16036.799302303432</v>
      </c>
      <c r="AB8629" s="25">
        <f t="shared" si="1477"/>
        <v>0</v>
      </c>
    </row>
    <row r="8630" x14ac:dyDescent="0.2">
      <c r="I8630" s="24">
        <v>8625</v>
      </c>
      <c r="J8630" s="28">
        <v>0.34296097999999997</v>
      </c>
      <c r="L8630" s="24">
        <v>21250.709333992003</v>
      </c>
      <c r="N8630" s="24">
        <v>8625</v>
      </c>
      <c r="O8630" s="24">
        <f t="shared" si="1478"/>
        <v>16894.313920523644</v>
      </c>
      <c r="P8630" s="24">
        <f t="shared" si="1475"/>
        <v>16894.313920523644</v>
      </c>
      <c r="Q8630" s="24">
        <f t="shared" si="1476"/>
        <v>27436.878399999998</v>
      </c>
      <c r="R8630" s="24">
        <f t="shared" si="1479"/>
        <v>0</v>
      </c>
      <c r="S8630" s="24">
        <f t="shared" si="1480"/>
        <v>10542.564479476354</v>
      </c>
      <c r="T8630" s="24" t="str">
        <f t="shared" si="1481"/>
        <v>charge</v>
      </c>
      <c r="V8630" s="24">
        <f t="shared" si="1484"/>
        <v>4000</v>
      </c>
      <c r="W8630" s="24">
        <f t="shared" si="1482"/>
        <v>4000</v>
      </c>
      <c r="X8630" s="24">
        <f t="shared" si="1485"/>
        <v>0</v>
      </c>
      <c r="Z8630" s="24">
        <f t="shared" si="1483"/>
        <v>0</v>
      </c>
      <c r="AB8630" s="24">
        <f t="shared" si="1477"/>
        <v>6542.5644794763539</v>
      </c>
    </row>
    <row r="8631" x14ac:dyDescent="0.2">
      <c r="I8631" s="25">
        <v>8626</v>
      </c>
      <c r="J8631" s="29">
        <v>0.50395127799999995</v>
      </c>
      <c r="L8631" s="25">
        <v>21595.158408761024</v>
      </c>
      <c r="N8631" s="25">
        <v>8626</v>
      </c>
      <c r="O8631" s="25">
        <f t="shared" si="1478"/>
        <v>17168.150934965015</v>
      </c>
      <c r="P8631" s="25">
        <f t="shared" si="1475"/>
        <v>17168.150934965015</v>
      </c>
      <c r="Q8631" s="25">
        <f t="shared" si="1476"/>
        <v>40316.102239999993</v>
      </c>
      <c r="R8631" s="25">
        <f t="shared" si="1479"/>
        <v>0</v>
      </c>
      <c r="S8631" s="25">
        <f t="shared" si="1480"/>
        <v>23147.951305034978</v>
      </c>
      <c r="T8631" s="25" t="str">
        <f t="shared" si="1481"/>
        <v>charge</v>
      </c>
      <c r="V8631" s="25">
        <f t="shared" si="1484"/>
        <v>0</v>
      </c>
      <c r="W8631" s="25">
        <f t="shared" si="1482"/>
        <v>4000</v>
      </c>
      <c r="X8631" s="25">
        <f t="shared" si="1485"/>
        <v>0</v>
      </c>
      <c r="Z8631" s="25">
        <f t="shared" si="1483"/>
        <v>0</v>
      </c>
      <c r="AB8631" s="25">
        <f t="shared" si="1477"/>
        <v>23147.951305034978</v>
      </c>
    </row>
    <row r="8632" x14ac:dyDescent="0.2">
      <c r="I8632" s="24">
        <v>8627</v>
      </c>
      <c r="J8632" s="28">
        <v>0.57003942399999996</v>
      </c>
      <c r="L8632" s="24">
        <v>21549.388034009931</v>
      </c>
      <c r="N8632" s="24">
        <v>8627</v>
      </c>
      <c r="O8632" s="24">
        <f t="shared" si="1478"/>
        <v>17131.763487037897</v>
      </c>
      <c r="P8632" s="24">
        <f t="shared" si="1475"/>
        <v>17131.763487037897</v>
      </c>
      <c r="Q8632" s="24">
        <f t="shared" si="1476"/>
        <v>45603.153919999997</v>
      </c>
      <c r="R8632" s="24">
        <f t="shared" si="1479"/>
        <v>0</v>
      </c>
      <c r="S8632" s="24">
        <f t="shared" si="1480"/>
        <v>28471.3904329621</v>
      </c>
      <c r="T8632" s="24" t="str">
        <f t="shared" si="1481"/>
        <v>charge</v>
      </c>
      <c r="V8632" s="24">
        <f t="shared" si="1484"/>
        <v>0</v>
      </c>
      <c r="W8632" s="24">
        <f t="shared" si="1482"/>
        <v>4000</v>
      </c>
      <c r="X8632" s="24">
        <f t="shared" si="1485"/>
        <v>0</v>
      </c>
      <c r="Z8632" s="24">
        <f t="shared" si="1483"/>
        <v>0</v>
      </c>
      <c r="AB8632" s="24">
        <f t="shared" si="1477"/>
        <v>28471.3904329621</v>
      </c>
    </row>
    <row r="8633" x14ac:dyDescent="0.2">
      <c r="I8633" s="25">
        <v>8628</v>
      </c>
      <c r="J8633" s="29">
        <v>0.60406490700000004</v>
      </c>
      <c r="L8633" s="25">
        <v>21208.158383131027</v>
      </c>
      <c r="N8633" s="25">
        <v>8628</v>
      </c>
      <c r="O8633" s="25">
        <f t="shared" si="1478"/>
        <v>16860.485914589168</v>
      </c>
      <c r="P8633" s="25">
        <f t="shared" si="1475"/>
        <v>16860.485914589168</v>
      </c>
      <c r="Q8633" s="25">
        <f t="shared" si="1476"/>
        <v>48325.192560000003</v>
      </c>
      <c r="R8633" s="25">
        <f t="shared" si="1479"/>
        <v>0</v>
      </c>
      <c r="S8633" s="25">
        <f t="shared" si="1480"/>
        <v>31464.706645410835</v>
      </c>
      <c r="T8633" s="25" t="str">
        <f t="shared" si="1481"/>
        <v>charge</v>
      </c>
      <c r="V8633" s="25">
        <f t="shared" si="1484"/>
        <v>0</v>
      </c>
      <c r="W8633" s="25">
        <f t="shared" si="1482"/>
        <v>4000</v>
      </c>
      <c r="X8633" s="25">
        <f t="shared" si="1485"/>
        <v>0</v>
      </c>
      <c r="Z8633" s="25">
        <f t="shared" si="1483"/>
        <v>0</v>
      </c>
      <c r="AB8633" s="25">
        <f t="shared" si="1477"/>
        <v>31464.706645410835</v>
      </c>
    </row>
    <row r="8634" x14ac:dyDescent="0.2">
      <c r="I8634" s="24">
        <v>8629</v>
      </c>
      <c r="J8634" s="28">
        <v>0.62003938000000003</v>
      </c>
      <c r="L8634" s="24">
        <v>20829.342529249188</v>
      </c>
      <c r="N8634" s="24">
        <v>8629</v>
      </c>
      <c r="O8634" s="24">
        <f t="shared" si="1478"/>
        <v>16559.327310753106</v>
      </c>
      <c r="P8634" s="24">
        <f t="shared" si="1475"/>
        <v>16559.327310753106</v>
      </c>
      <c r="Q8634" s="24">
        <f t="shared" si="1476"/>
        <v>49603.150400000006</v>
      </c>
      <c r="R8634" s="24">
        <f t="shared" si="1479"/>
        <v>0</v>
      </c>
      <c r="S8634" s="24">
        <f t="shared" si="1480"/>
        <v>33043.8230892469</v>
      </c>
      <c r="T8634" s="24" t="str">
        <f t="shared" si="1481"/>
        <v>charge</v>
      </c>
      <c r="V8634" s="24">
        <f t="shared" si="1484"/>
        <v>0</v>
      </c>
      <c r="W8634" s="24">
        <f t="shared" si="1482"/>
        <v>4000</v>
      </c>
      <c r="X8634" s="24">
        <f t="shared" si="1485"/>
        <v>0</v>
      </c>
      <c r="Z8634" s="24">
        <f t="shared" si="1483"/>
        <v>0</v>
      </c>
      <c r="AB8634" s="24">
        <f t="shared" si="1477"/>
        <v>33043.8230892469</v>
      </c>
    </row>
    <row r="8635" x14ac:dyDescent="0.2">
      <c r="I8635" s="25">
        <v>8630</v>
      </c>
      <c r="J8635" s="29">
        <v>0.61364299700000002</v>
      </c>
      <c r="L8635" s="25">
        <v>21025.358440971373</v>
      </c>
      <c r="N8635" s="25">
        <v>8630</v>
      </c>
      <c r="O8635" s="25">
        <f t="shared" si="1478"/>
        <v>16715.159960572244</v>
      </c>
      <c r="P8635" s="25">
        <f t="shared" si="1475"/>
        <v>16715.159960572244</v>
      </c>
      <c r="Q8635" s="25">
        <f t="shared" si="1476"/>
        <v>49091.439760000001</v>
      </c>
      <c r="R8635" s="25">
        <f t="shared" si="1479"/>
        <v>0</v>
      </c>
      <c r="S8635" s="25">
        <f t="shared" si="1480"/>
        <v>32376.279799427757</v>
      </c>
      <c r="T8635" s="25" t="str">
        <f t="shared" si="1481"/>
        <v>charge</v>
      </c>
      <c r="V8635" s="25">
        <f t="shared" si="1484"/>
        <v>0</v>
      </c>
      <c r="W8635" s="25">
        <f t="shared" si="1482"/>
        <v>4000</v>
      </c>
      <c r="X8635" s="25">
        <f t="shared" si="1485"/>
        <v>0</v>
      </c>
      <c r="Z8635" s="25">
        <f t="shared" si="1483"/>
        <v>0</v>
      </c>
      <c r="AB8635" s="25">
        <f t="shared" si="1477"/>
        <v>32376.279799427757</v>
      </c>
    </row>
    <row r="8636" x14ac:dyDescent="0.2">
      <c r="I8636" s="24">
        <v>8631</v>
      </c>
      <c r="J8636" s="28">
        <v>0.58219985900000004</v>
      </c>
      <c r="L8636" s="24">
        <v>21235.839634037016</v>
      </c>
      <c r="N8636" s="24">
        <v>8631</v>
      </c>
      <c r="O8636" s="24">
        <f t="shared" si="1478"/>
        <v>16882.49250905943</v>
      </c>
      <c r="P8636" s="24">
        <f t="shared" si="1475"/>
        <v>16882.49250905943</v>
      </c>
      <c r="Q8636" s="24">
        <f t="shared" si="1476"/>
        <v>46575.988720000001</v>
      </c>
      <c r="R8636" s="24">
        <f t="shared" si="1479"/>
        <v>0</v>
      </c>
      <c r="S8636" s="24">
        <f t="shared" si="1480"/>
        <v>29693.496210940571</v>
      </c>
      <c r="T8636" s="24" t="str">
        <f t="shared" si="1481"/>
        <v>charge</v>
      </c>
      <c r="V8636" s="24">
        <f t="shared" si="1484"/>
        <v>0</v>
      </c>
      <c r="W8636" s="24">
        <f t="shared" si="1482"/>
        <v>4000</v>
      </c>
      <c r="X8636" s="24">
        <f t="shared" si="1485"/>
        <v>0</v>
      </c>
      <c r="Z8636" s="24">
        <f t="shared" si="1483"/>
        <v>0</v>
      </c>
      <c r="AB8636" s="24">
        <f t="shared" si="1477"/>
        <v>29693.496210940571</v>
      </c>
    </row>
    <row r="8637" x14ac:dyDescent="0.2">
      <c r="I8637" s="25">
        <v>8632</v>
      </c>
      <c r="J8637" s="29">
        <v>0.505146078</v>
      </c>
      <c r="L8637" s="25">
        <v>21589.14589600563</v>
      </c>
      <c r="N8637" s="25">
        <v>8632</v>
      </c>
      <c r="O8637" s="25">
        <f t="shared" si="1478"/>
        <v>17163.370987324477</v>
      </c>
      <c r="P8637" s="25">
        <f t="shared" si="1475"/>
        <v>17163.370987324477</v>
      </c>
      <c r="Q8637" s="25">
        <f t="shared" si="1476"/>
        <v>40411.686240000003</v>
      </c>
      <c r="R8637" s="25">
        <f t="shared" si="1479"/>
        <v>0</v>
      </c>
      <c r="S8637" s="25">
        <f t="shared" si="1480"/>
        <v>23248.315252675526</v>
      </c>
      <c r="T8637" s="25" t="str">
        <f t="shared" si="1481"/>
        <v>charge</v>
      </c>
      <c r="V8637" s="25">
        <f t="shared" si="1484"/>
        <v>0</v>
      </c>
      <c r="W8637" s="25">
        <f t="shared" si="1482"/>
        <v>4000</v>
      </c>
      <c r="X8637" s="25">
        <f t="shared" si="1485"/>
        <v>0</v>
      </c>
      <c r="Z8637" s="25">
        <f t="shared" si="1483"/>
        <v>0</v>
      </c>
      <c r="AB8637" s="25">
        <f t="shared" si="1477"/>
        <v>23248.315252675526</v>
      </c>
    </row>
    <row r="8638" x14ac:dyDescent="0.2">
      <c r="I8638" s="24">
        <v>8633</v>
      </c>
      <c r="J8638" s="28">
        <v>0.13594975200000001</v>
      </c>
      <c r="L8638" s="24">
        <v>22001.106320047376</v>
      </c>
      <c r="N8638" s="24">
        <v>8633</v>
      </c>
      <c r="O8638" s="24">
        <f t="shared" si="1478"/>
        <v>17490.879524437663</v>
      </c>
      <c r="P8638" s="24">
        <f t="shared" si="1475"/>
        <v>17490.879524437663</v>
      </c>
      <c r="Q8638" s="24">
        <f t="shared" si="1476"/>
        <v>10875.980160000001</v>
      </c>
      <c r="R8638" s="24">
        <f t="shared" si="1479"/>
        <v>6614.8993644376624</v>
      </c>
      <c r="S8638" s="24">
        <f t="shared" si="1480"/>
        <v>0</v>
      </c>
      <c r="T8638" s="24" t="str">
        <f t="shared" si="1481"/>
        <v>drain</v>
      </c>
      <c r="V8638" s="24">
        <f t="shared" si="1484"/>
        <v>0</v>
      </c>
      <c r="W8638" s="24">
        <f t="shared" si="1482"/>
        <v>0</v>
      </c>
      <c r="X8638" s="24">
        <f t="shared" si="1485"/>
        <v>4000</v>
      </c>
      <c r="Z8638" s="24">
        <f t="shared" si="1483"/>
        <v>2614.8993644376624</v>
      </c>
      <c r="AB8638" s="24">
        <f t="shared" si="1477"/>
        <v>0</v>
      </c>
    </row>
    <row r="8639" x14ac:dyDescent="0.2">
      <c r="I8639" s="25">
        <v>8634</v>
      </c>
      <c r="J8639" s="29">
        <v>0</v>
      </c>
      <c r="L8639" s="25">
        <v>24482.564611625668</v>
      </c>
      <c r="N8639" s="25">
        <v>8634</v>
      </c>
      <c r="O8639" s="25">
        <f t="shared" si="1478"/>
        <v>19463.638866242407</v>
      </c>
      <c r="P8639" s="25">
        <f t="shared" si="1475"/>
        <v>19463.638866242407</v>
      </c>
      <c r="Q8639" s="25">
        <f t="shared" si="1476"/>
        <v>0</v>
      </c>
      <c r="R8639" s="25">
        <f t="shared" si="1479"/>
        <v>19463.638866242407</v>
      </c>
      <c r="S8639" s="25">
        <f t="shared" si="1480"/>
        <v>0</v>
      </c>
      <c r="T8639" s="25" t="str">
        <f t="shared" si="1481"/>
        <v>drain</v>
      </c>
      <c r="V8639" s="25">
        <f t="shared" si="1484"/>
        <v>0</v>
      </c>
      <c r="W8639" s="25">
        <f t="shared" si="1482"/>
        <v>0</v>
      </c>
      <c r="X8639" s="25">
        <f t="shared" si="1485"/>
        <v>0</v>
      </c>
      <c r="Z8639" s="25">
        <f t="shared" si="1483"/>
        <v>19463.638866242407</v>
      </c>
      <c r="AB8639" s="25">
        <f t="shared" si="1477"/>
        <v>0</v>
      </c>
    </row>
    <row r="8640" x14ac:dyDescent="0.2">
      <c r="I8640" s="24">
        <v>8635</v>
      </c>
      <c r="J8640" s="28">
        <v>0</v>
      </c>
      <c r="L8640" s="24">
        <v>26764.704606890675</v>
      </c>
      <c r="N8640" s="24">
        <v>8635</v>
      </c>
      <c r="O8640" s="24">
        <f t="shared" si="1478"/>
        <v>21277.940162478088</v>
      </c>
      <c r="P8640" s="24">
        <f t="shared" si="1475"/>
        <v>21277.940162478088</v>
      </c>
      <c r="Q8640" s="24">
        <f t="shared" si="1476"/>
        <v>0</v>
      </c>
      <c r="R8640" s="24">
        <f t="shared" si="1479"/>
        <v>21277.940162478088</v>
      </c>
      <c r="S8640" s="24">
        <f t="shared" si="1480"/>
        <v>0</v>
      </c>
      <c r="T8640" s="24" t="str">
        <f t="shared" si="1481"/>
        <v>drain</v>
      </c>
      <c r="V8640" s="24">
        <f t="shared" si="1484"/>
        <v>0</v>
      </c>
      <c r="W8640" s="24">
        <f t="shared" si="1482"/>
        <v>0</v>
      </c>
      <c r="X8640" s="24">
        <f t="shared" si="1485"/>
        <v>0</v>
      </c>
      <c r="Z8640" s="24">
        <f t="shared" si="1483"/>
        <v>21277.940162478088</v>
      </c>
      <c r="AB8640" s="24">
        <f t="shared" si="1477"/>
        <v>0</v>
      </c>
    </row>
    <row r="8641" x14ac:dyDescent="0.2">
      <c r="I8641" s="25">
        <v>8636</v>
      </c>
      <c r="J8641" s="29">
        <v>0</v>
      </c>
      <c r="L8641" s="25">
        <v>27413.497467708585</v>
      </c>
      <c r="N8641" s="25">
        <v>8636</v>
      </c>
      <c r="O8641" s="25">
        <f t="shared" si="1478"/>
        <v>21793.730486828325</v>
      </c>
      <c r="P8641" s="25">
        <f t="shared" si="1475"/>
        <v>21793.730486828325</v>
      </c>
      <c r="Q8641" s="25">
        <f t="shared" si="1476"/>
        <v>0</v>
      </c>
      <c r="R8641" s="25">
        <f t="shared" si="1479"/>
        <v>21793.730486828325</v>
      </c>
      <c r="S8641" s="25">
        <f t="shared" si="1480"/>
        <v>0</v>
      </c>
      <c r="T8641" s="25" t="str">
        <f t="shared" si="1481"/>
        <v>drain</v>
      </c>
      <c r="V8641" s="25">
        <f t="shared" si="1484"/>
        <v>0</v>
      </c>
      <c r="W8641" s="25">
        <f t="shared" si="1482"/>
        <v>0</v>
      </c>
      <c r="X8641" s="25">
        <f t="shared" si="1485"/>
        <v>0</v>
      </c>
      <c r="Z8641" s="25">
        <f t="shared" si="1483"/>
        <v>21793.730486828325</v>
      </c>
      <c r="AB8641" s="25">
        <f t="shared" si="1477"/>
        <v>0</v>
      </c>
    </row>
    <row r="8642" x14ac:dyDescent="0.2">
      <c r="I8642" s="24">
        <v>8637</v>
      </c>
      <c r="J8642" s="28">
        <v>0</v>
      </c>
      <c r="L8642" s="24">
        <v>27462.678715133665</v>
      </c>
      <c r="N8642" s="24">
        <v>8637</v>
      </c>
      <c r="O8642" s="24">
        <f t="shared" si="1478"/>
        <v>21832.829578531266</v>
      </c>
      <c r="P8642" s="24">
        <f t="shared" si="1475"/>
        <v>21832.829578531266</v>
      </c>
      <c r="Q8642" s="24">
        <f t="shared" si="1476"/>
        <v>0</v>
      </c>
      <c r="R8642" s="24">
        <f t="shared" si="1479"/>
        <v>21832.829578531266</v>
      </c>
      <c r="S8642" s="24">
        <f t="shared" si="1480"/>
        <v>0</v>
      </c>
      <c r="T8642" s="24" t="str">
        <f t="shared" si="1481"/>
        <v>drain</v>
      </c>
      <c r="V8642" s="24">
        <f t="shared" si="1484"/>
        <v>0</v>
      </c>
      <c r="W8642" s="24">
        <f t="shared" si="1482"/>
        <v>0</v>
      </c>
      <c r="X8642" s="24">
        <f t="shared" si="1485"/>
        <v>0</v>
      </c>
      <c r="Z8642" s="24">
        <f t="shared" si="1483"/>
        <v>21832.829578531266</v>
      </c>
      <c r="AB8642" s="24">
        <f t="shared" si="1477"/>
        <v>0</v>
      </c>
    </row>
    <row r="8643" x14ac:dyDescent="0.2">
      <c r="I8643" s="25">
        <v>8638</v>
      </c>
      <c r="J8643" s="29">
        <v>0</v>
      </c>
      <c r="L8643" s="25">
        <v>26495.585072290894</v>
      </c>
      <c r="N8643" s="25">
        <v>8638</v>
      </c>
      <c r="O8643" s="25">
        <f t="shared" si="1478"/>
        <v>21063.990132471263</v>
      </c>
      <c r="P8643" s="25">
        <f t="shared" si="1475"/>
        <v>21063.990132471263</v>
      </c>
      <c r="Q8643" s="25">
        <f t="shared" si="1476"/>
        <v>0</v>
      </c>
      <c r="R8643" s="25">
        <f t="shared" si="1479"/>
        <v>21063.990132471263</v>
      </c>
      <c r="S8643" s="25">
        <f t="shared" si="1480"/>
        <v>0</v>
      </c>
      <c r="T8643" s="25" t="str">
        <f t="shared" si="1481"/>
        <v>drain</v>
      </c>
      <c r="V8643" s="25">
        <f t="shared" si="1484"/>
        <v>0</v>
      </c>
      <c r="W8643" s="25">
        <f t="shared" si="1482"/>
        <v>0</v>
      </c>
      <c r="X8643" s="25">
        <f t="shared" si="1485"/>
        <v>0</v>
      </c>
      <c r="Z8643" s="25">
        <f t="shared" si="1483"/>
        <v>21063.990132471263</v>
      </c>
      <c r="AB8643" s="25">
        <f t="shared" si="1477"/>
        <v>0</v>
      </c>
    </row>
    <row r="8644" x14ac:dyDescent="0.2">
      <c r="I8644" s="24">
        <v>8639</v>
      </c>
      <c r="J8644" s="28">
        <v>0</v>
      </c>
      <c r="L8644" s="24">
        <v>24604.263467788693</v>
      </c>
      <c r="N8644" s="24">
        <v>8639</v>
      </c>
      <c r="O8644" s="24">
        <f t="shared" si="1478"/>
        <v>19560.389456892011</v>
      </c>
      <c r="P8644" s="24">
        <f t="shared" si="1475"/>
        <v>19560.389456892011</v>
      </c>
      <c r="Q8644" s="24">
        <f t="shared" si="1476"/>
        <v>0</v>
      </c>
      <c r="R8644" s="24">
        <f t="shared" si="1479"/>
        <v>19560.389456892011</v>
      </c>
      <c r="S8644" s="24">
        <f t="shared" si="1480"/>
        <v>0</v>
      </c>
      <c r="T8644" s="24" t="str">
        <f t="shared" si="1481"/>
        <v>drain</v>
      </c>
      <c r="V8644" s="24">
        <f t="shared" si="1484"/>
        <v>0</v>
      </c>
      <c r="W8644" s="24">
        <f t="shared" si="1482"/>
        <v>0</v>
      </c>
      <c r="X8644" s="24">
        <f t="shared" si="1485"/>
        <v>0</v>
      </c>
      <c r="Z8644" s="24">
        <f t="shared" si="1483"/>
        <v>19560.389456892011</v>
      </c>
      <c r="AB8644" s="24">
        <f t="shared" si="1477"/>
        <v>0</v>
      </c>
    </row>
    <row r="8645" x14ac:dyDescent="0.2">
      <c r="I8645" s="25">
        <v>8640</v>
      </c>
      <c r="J8645" s="29">
        <v>0</v>
      </c>
      <c r="L8645" s="25">
        <v>22194.924925851821</v>
      </c>
      <c r="N8645" s="25">
        <v>8640</v>
      </c>
      <c r="O8645" s="25">
        <f t="shared" si="1478"/>
        <v>17644.965316052199</v>
      </c>
      <c r="P8645" s="25">
        <f t="shared" si="1475"/>
        <v>17644.965316052199</v>
      </c>
      <c r="Q8645" s="25">
        <f t="shared" si="1476"/>
        <v>0</v>
      </c>
      <c r="R8645" s="25">
        <f t="shared" si="1479"/>
        <v>17644.965316052199</v>
      </c>
      <c r="S8645" s="25">
        <f t="shared" si="1480"/>
        <v>0</v>
      </c>
      <c r="T8645" s="25" t="str">
        <f t="shared" si="1481"/>
        <v>drain</v>
      </c>
      <c r="V8645" s="25">
        <f t="shared" si="1484"/>
        <v>0</v>
      </c>
      <c r="W8645" s="25">
        <f t="shared" si="1482"/>
        <v>0</v>
      </c>
      <c r="X8645" s="25">
        <f t="shared" si="1485"/>
        <v>0</v>
      </c>
      <c r="Z8645" s="25">
        <f t="shared" si="1483"/>
        <v>17644.965316052199</v>
      </c>
      <c r="AB8645" s="25">
        <f t="shared" si="1477"/>
        <v>0</v>
      </c>
    </row>
    <row r="8646" x14ac:dyDescent="0.2">
      <c r="I8646" s="24">
        <v>8641</v>
      </c>
      <c r="J8646" s="28">
        <v>0</v>
      </c>
      <c r="L8646" s="24">
        <v>19215.450744104382</v>
      </c>
      <c r="N8646" s="24">
        <v>8641</v>
      </c>
      <c r="O8646" s="24">
        <f t="shared" si="1478"/>
        <v>15276.283341562985</v>
      </c>
      <c r="P8646" s="24">
        <f t="shared" ref="P8646:P8709" si="1486">O8646-$E$8*$E$9</f>
        <v>15276.283341562985</v>
      </c>
      <c r="Q8646" s="24">
        <f t="shared" ref="Q8646:Q8709" si="1487">J8646*$E$7</f>
        <v>0</v>
      </c>
      <c r="R8646" s="24">
        <f t="shared" si="1479"/>
        <v>15276.283341562985</v>
      </c>
      <c r="S8646" s="24">
        <f t="shared" si="1480"/>
        <v>0</v>
      </c>
      <c r="T8646" s="24" t="str">
        <f t="shared" si="1481"/>
        <v>drain</v>
      </c>
      <c r="V8646" s="24">
        <f t="shared" si="1484"/>
        <v>0</v>
      </c>
      <c r="W8646" s="24">
        <f t="shared" si="1482"/>
        <v>0</v>
      </c>
      <c r="X8646" s="24">
        <f t="shared" si="1485"/>
        <v>0</v>
      </c>
      <c r="Z8646" s="24">
        <f t="shared" si="1483"/>
        <v>15276.283341562985</v>
      </c>
      <c r="AB8646" s="24">
        <f t="shared" ref="AB8646:AB8709" si="1488">IF(T8646="charge",(S8646-V8646),0)</f>
        <v>0</v>
      </c>
    </row>
    <row r="8647" x14ac:dyDescent="0.2">
      <c r="I8647" s="25">
        <v>8642</v>
      </c>
      <c r="J8647" s="29">
        <v>0</v>
      </c>
      <c r="L8647" s="25">
        <v>17500.410724401474</v>
      </c>
      <c r="N8647" s="25">
        <v>8642</v>
      </c>
      <c r="O8647" s="25">
        <f t="shared" ref="O8647:O8710" si="1489">L8647*$O$2</f>
        <v>13912.826525899172</v>
      </c>
      <c r="P8647" s="25">
        <f t="shared" si="1486"/>
        <v>13912.826525899172</v>
      </c>
      <c r="Q8647" s="25">
        <f t="shared" si="1487"/>
        <v>0</v>
      </c>
      <c r="R8647" s="25">
        <f t="shared" ref="R8647:R8710" si="1490">IF(P8647&gt;Q8647,P8647-Q8647,0)</f>
        <v>13912.826525899172</v>
      </c>
      <c r="S8647" s="25">
        <f t="shared" ref="S8647:S8710" si="1491">IF(Q8647&gt;P8647,Q8647-P8647,0)</f>
        <v>0</v>
      </c>
      <c r="T8647" s="25" t="str">
        <f t="shared" ref="T8647:T8710" si="1492">IF(P8647&gt;Q8647,"drain","charge")</f>
        <v>drain</v>
      </c>
      <c r="V8647" s="25">
        <f t="shared" si="1484"/>
        <v>0</v>
      </c>
      <c r="W8647" s="25">
        <f t="shared" ref="W8647:W8710" si="1493">IF(W8646+S8647&gt;$E$11,$E$11,IF(T8647="charge",W8646+(S8647*$E$12),IF((W8646-R8647)&gt;0,W8646-R8647,0)))</f>
        <v>0</v>
      </c>
      <c r="X8647" s="25">
        <f t="shared" si="1485"/>
        <v>0</v>
      </c>
      <c r="Z8647" s="25">
        <f t="shared" ref="Z8647:Z8710" si="1494">R8647-X8647</f>
        <v>13912.826525899172</v>
      </c>
      <c r="AB8647" s="25">
        <f t="shared" si="1488"/>
        <v>0</v>
      </c>
    </row>
    <row r="8648" x14ac:dyDescent="0.2">
      <c r="I8648" s="24">
        <v>8643</v>
      </c>
      <c r="J8648" s="28">
        <v>0</v>
      </c>
      <c r="L8648" s="24">
        <v>16235.803885126114</v>
      </c>
      <c r="N8648" s="24">
        <v>8643</v>
      </c>
      <c r="O8648" s="24">
        <f t="shared" si="1489"/>
        <v>12907.46408867526</v>
      </c>
      <c r="P8648" s="24">
        <f t="shared" si="1486"/>
        <v>12907.46408867526</v>
      </c>
      <c r="Q8648" s="24">
        <f t="shared" si="1487"/>
        <v>0</v>
      </c>
      <c r="R8648" s="24">
        <f t="shared" si="1490"/>
        <v>12907.46408867526</v>
      </c>
      <c r="S8648" s="24">
        <f t="shared" si="1491"/>
        <v>0</v>
      </c>
      <c r="T8648" s="24" t="str">
        <f t="shared" si="1492"/>
        <v>drain</v>
      </c>
      <c r="V8648" s="24">
        <f t="shared" ref="V8648:V8711" si="1495">IF(W8648&gt;=W8647,(W8648-W8647),0)</f>
        <v>0</v>
      </c>
      <c r="W8648" s="24">
        <f t="shared" si="1493"/>
        <v>0</v>
      </c>
      <c r="X8648" s="24">
        <f t="shared" ref="X8648:X8711" si="1496">IF(T8648="drain",W8647-W8648,0)</f>
        <v>0</v>
      </c>
      <c r="Z8648" s="24">
        <f t="shared" si="1494"/>
        <v>12907.46408867526</v>
      </c>
      <c r="AB8648" s="24">
        <f t="shared" si="1488"/>
        <v>0</v>
      </c>
    </row>
    <row r="8649" x14ac:dyDescent="0.2">
      <c r="I8649" s="25">
        <v>8644</v>
      </c>
      <c r="J8649" s="29">
        <v>0</v>
      </c>
      <c r="L8649" s="25">
        <v>15621.453445672987</v>
      </c>
      <c r="N8649" s="25">
        <v>8644</v>
      </c>
      <c r="O8649" s="25">
        <f t="shared" si="1489"/>
        <v>12419.055489310025</v>
      </c>
      <c r="P8649" s="25">
        <f t="shared" si="1486"/>
        <v>12419.055489310025</v>
      </c>
      <c r="Q8649" s="25">
        <f t="shared" si="1487"/>
        <v>0</v>
      </c>
      <c r="R8649" s="25">
        <f t="shared" si="1490"/>
        <v>12419.055489310025</v>
      </c>
      <c r="S8649" s="25">
        <f t="shared" si="1491"/>
        <v>0</v>
      </c>
      <c r="T8649" s="25" t="str">
        <f t="shared" si="1492"/>
        <v>drain</v>
      </c>
      <c r="V8649" s="25">
        <f t="shared" si="1495"/>
        <v>0</v>
      </c>
      <c r="W8649" s="25">
        <f t="shared" si="1493"/>
        <v>0</v>
      </c>
      <c r="X8649" s="25">
        <f t="shared" si="1496"/>
        <v>0</v>
      </c>
      <c r="Z8649" s="25">
        <f t="shared" si="1494"/>
        <v>12419.055489310025</v>
      </c>
      <c r="AB8649" s="25">
        <f t="shared" si="1488"/>
        <v>0</v>
      </c>
    </row>
    <row r="8650" x14ac:dyDescent="0.2">
      <c r="I8650" s="24">
        <v>8645</v>
      </c>
      <c r="J8650" s="28">
        <v>0</v>
      </c>
      <c r="L8650" s="24">
        <v>15677.769304609297</v>
      </c>
      <c r="N8650" s="24">
        <v>8645</v>
      </c>
      <c r="O8650" s="24">
        <f t="shared" si="1489"/>
        <v>12463.826597164392</v>
      </c>
      <c r="P8650" s="24">
        <f t="shared" si="1486"/>
        <v>12463.826597164392</v>
      </c>
      <c r="Q8650" s="24">
        <f t="shared" si="1487"/>
        <v>0</v>
      </c>
      <c r="R8650" s="24">
        <f t="shared" si="1490"/>
        <v>12463.826597164392</v>
      </c>
      <c r="S8650" s="24">
        <f t="shared" si="1491"/>
        <v>0</v>
      </c>
      <c r="T8650" s="24" t="str">
        <f t="shared" si="1492"/>
        <v>drain</v>
      </c>
      <c r="V8650" s="24">
        <f t="shared" si="1495"/>
        <v>0</v>
      </c>
      <c r="W8650" s="24">
        <f t="shared" si="1493"/>
        <v>0</v>
      </c>
      <c r="X8650" s="24">
        <f t="shared" si="1496"/>
        <v>0</v>
      </c>
      <c r="Z8650" s="24">
        <f t="shared" si="1494"/>
        <v>12463.826597164392</v>
      </c>
      <c r="AB8650" s="24">
        <f t="shared" si="1488"/>
        <v>0</v>
      </c>
    </row>
    <row r="8651" x14ac:dyDescent="0.2">
      <c r="I8651" s="25">
        <v>8646</v>
      </c>
      <c r="J8651" s="29">
        <v>0</v>
      </c>
      <c r="L8651" s="25">
        <v>16615.872999000549</v>
      </c>
      <c r="N8651" s="25">
        <v>8646</v>
      </c>
      <c r="O8651" s="25">
        <f t="shared" si="1489"/>
        <v>13209.619034205436</v>
      </c>
      <c r="P8651" s="25">
        <f t="shared" si="1486"/>
        <v>13209.619034205436</v>
      </c>
      <c r="Q8651" s="25">
        <f t="shared" si="1487"/>
        <v>0</v>
      </c>
      <c r="R8651" s="25">
        <f t="shared" si="1490"/>
        <v>13209.619034205436</v>
      </c>
      <c r="S8651" s="25">
        <f t="shared" si="1491"/>
        <v>0</v>
      </c>
      <c r="T8651" s="25" t="str">
        <f t="shared" si="1492"/>
        <v>drain</v>
      </c>
      <c r="V8651" s="25">
        <f t="shared" si="1495"/>
        <v>0</v>
      </c>
      <c r="W8651" s="25">
        <f t="shared" si="1493"/>
        <v>0</v>
      </c>
      <c r="X8651" s="25">
        <f t="shared" si="1496"/>
        <v>0</v>
      </c>
      <c r="Z8651" s="25">
        <f t="shared" si="1494"/>
        <v>13209.619034205436</v>
      </c>
      <c r="AB8651" s="25">
        <f t="shared" si="1488"/>
        <v>0</v>
      </c>
    </row>
    <row r="8652" x14ac:dyDescent="0.2">
      <c r="I8652" s="24">
        <v>8647</v>
      </c>
      <c r="J8652" s="28">
        <v>0</v>
      </c>
      <c r="L8652" s="24">
        <v>17583.337944555282</v>
      </c>
      <c r="N8652" s="24">
        <v>8647</v>
      </c>
      <c r="O8652" s="24">
        <f t="shared" si="1489"/>
        <v>13978.753665921449</v>
      </c>
      <c r="P8652" s="24">
        <f t="shared" si="1486"/>
        <v>13978.753665921449</v>
      </c>
      <c r="Q8652" s="24">
        <f t="shared" si="1487"/>
        <v>0</v>
      </c>
      <c r="R8652" s="24">
        <f t="shared" si="1490"/>
        <v>13978.753665921449</v>
      </c>
      <c r="S8652" s="24">
        <f t="shared" si="1491"/>
        <v>0</v>
      </c>
      <c r="T8652" s="24" t="str">
        <f t="shared" si="1492"/>
        <v>drain</v>
      </c>
      <c r="V8652" s="24">
        <f t="shared" si="1495"/>
        <v>0</v>
      </c>
      <c r="W8652" s="24">
        <f t="shared" si="1493"/>
        <v>0</v>
      </c>
      <c r="X8652" s="24">
        <f t="shared" si="1496"/>
        <v>0</v>
      </c>
      <c r="Z8652" s="24">
        <f t="shared" si="1494"/>
        <v>13978.753665921449</v>
      </c>
      <c r="AB8652" s="24">
        <f t="shared" si="1488"/>
        <v>0</v>
      </c>
    </row>
    <row r="8653" x14ac:dyDescent="0.2">
      <c r="I8653" s="25">
        <v>8648</v>
      </c>
      <c r="J8653" s="29">
        <v>0</v>
      </c>
      <c r="L8653" s="25">
        <v>20038.643970775604</v>
      </c>
      <c r="N8653" s="25">
        <v>8648</v>
      </c>
      <c r="O8653" s="25">
        <f t="shared" si="1489"/>
        <v>15930.721956766605</v>
      </c>
      <c r="P8653" s="25">
        <f t="shared" si="1486"/>
        <v>15930.721956766605</v>
      </c>
      <c r="Q8653" s="25">
        <f t="shared" si="1487"/>
        <v>0</v>
      </c>
      <c r="R8653" s="25">
        <f t="shared" si="1490"/>
        <v>15930.721956766605</v>
      </c>
      <c r="S8653" s="25">
        <f t="shared" si="1491"/>
        <v>0</v>
      </c>
      <c r="T8653" s="25" t="str">
        <f t="shared" si="1492"/>
        <v>drain</v>
      </c>
      <c r="V8653" s="25">
        <f t="shared" si="1495"/>
        <v>0</v>
      </c>
      <c r="W8653" s="25">
        <f t="shared" si="1493"/>
        <v>0</v>
      </c>
      <c r="X8653" s="25">
        <f t="shared" si="1496"/>
        <v>0</v>
      </c>
      <c r="Z8653" s="25">
        <f t="shared" si="1494"/>
        <v>15930.721956766605</v>
      </c>
      <c r="AB8653" s="25">
        <f t="shared" si="1488"/>
        <v>0</v>
      </c>
    </row>
    <row r="8654" x14ac:dyDescent="0.2">
      <c r="I8654" s="24">
        <v>8649</v>
      </c>
      <c r="J8654" s="28">
        <v>0.38977662099999999</v>
      </c>
      <c r="L8654" s="24">
        <v>20887.486878490447</v>
      </c>
      <c r="N8654" s="24">
        <v>8649</v>
      </c>
      <c r="O8654" s="24">
        <f t="shared" si="1489"/>
        <v>16605.552068399906</v>
      </c>
      <c r="P8654" s="24">
        <f t="shared" si="1486"/>
        <v>16605.552068399906</v>
      </c>
      <c r="Q8654" s="24">
        <f t="shared" si="1487"/>
        <v>31182.129679999998</v>
      </c>
      <c r="R8654" s="24">
        <f t="shared" si="1490"/>
        <v>0</v>
      </c>
      <c r="S8654" s="24">
        <f t="shared" si="1491"/>
        <v>14576.577611600092</v>
      </c>
      <c r="T8654" s="24" t="str">
        <f t="shared" si="1492"/>
        <v>charge</v>
      </c>
      <c r="V8654" s="24">
        <f t="shared" si="1495"/>
        <v>4000</v>
      </c>
      <c r="W8654" s="24">
        <f t="shared" si="1493"/>
        <v>4000</v>
      </c>
      <c r="X8654" s="24">
        <f t="shared" si="1496"/>
        <v>0</v>
      </c>
      <c r="Z8654" s="24">
        <f t="shared" si="1494"/>
        <v>0</v>
      </c>
      <c r="AB8654" s="24">
        <f t="shared" si="1488"/>
        <v>10576.577611600092</v>
      </c>
    </row>
    <row r="8655" x14ac:dyDescent="0.2">
      <c r="I8655" s="25">
        <v>8650</v>
      </c>
      <c r="J8655" s="29">
        <v>0.51542748800000004</v>
      </c>
      <c r="L8655" s="25">
        <v>21713.68314566612</v>
      </c>
      <c r="N8655" s="25">
        <v>8650</v>
      </c>
      <c r="O8655" s="25">
        <f t="shared" si="1489"/>
        <v>17262.378100804566</v>
      </c>
      <c r="P8655" s="25">
        <f t="shared" si="1486"/>
        <v>17262.378100804566</v>
      </c>
      <c r="Q8655" s="25">
        <f t="shared" si="1487"/>
        <v>41234.199040000007</v>
      </c>
      <c r="R8655" s="25">
        <f t="shared" si="1490"/>
        <v>0</v>
      </c>
      <c r="S8655" s="25">
        <f t="shared" si="1491"/>
        <v>23971.820939195441</v>
      </c>
      <c r="T8655" s="25" t="str">
        <f t="shared" si="1492"/>
        <v>charge</v>
      </c>
      <c r="V8655" s="25">
        <f t="shared" si="1495"/>
        <v>0</v>
      </c>
      <c r="W8655" s="25">
        <f t="shared" si="1493"/>
        <v>4000</v>
      </c>
      <c r="X8655" s="25">
        <f t="shared" si="1496"/>
        <v>0</v>
      </c>
      <c r="Z8655" s="25">
        <f t="shared" si="1494"/>
        <v>0</v>
      </c>
      <c r="AB8655" s="25">
        <f t="shared" si="1488"/>
        <v>23971.820939195441</v>
      </c>
    </row>
    <row r="8656" x14ac:dyDescent="0.2">
      <c r="I8656" s="24">
        <v>8651</v>
      </c>
      <c r="J8656" s="28">
        <v>0.57296835000000002</v>
      </c>
      <c r="L8656" s="24">
        <v>21434.910237646101</v>
      </c>
      <c r="N8656" s="24">
        <v>8651</v>
      </c>
      <c r="O8656" s="24">
        <f t="shared" si="1489"/>
        <v>17040.753638928651</v>
      </c>
      <c r="P8656" s="24">
        <f t="shared" si="1486"/>
        <v>17040.753638928651</v>
      </c>
      <c r="Q8656" s="24">
        <f t="shared" si="1487"/>
        <v>45837.468000000001</v>
      </c>
      <c r="R8656" s="24">
        <f t="shared" si="1490"/>
        <v>0</v>
      </c>
      <c r="S8656" s="24">
        <f t="shared" si="1491"/>
        <v>28796.71436107135</v>
      </c>
      <c r="T8656" s="24" t="str">
        <f t="shared" si="1492"/>
        <v>charge</v>
      </c>
      <c r="V8656" s="24">
        <f t="shared" si="1495"/>
        <v>0</v>
      </c>
      <c r="W8656" s="24">
        <f t="shared" si="1493"/>
        <v>4000</v>
      </c>
      <c r="X8656" s="24">
        <f t="shared" si="1496"/>
        <v>0</v>
      </c>
      <c r="Z8656" s="24">
        <f t="shared" si="1494"/>
        <v>0</v>
      </c>
      <c r="AB8656" s="24">
        <f t="shared" si="1488"/>
        <v>28796.71436107135</v>
      </c>
    </row>
    <row r="8657" x14ac:dyDescent="0.2">
      <c r="I8657" s="25">
        <v>8652</v>
      </c>
      <c r="J8657" s="29">
        <v>0.59309631399999996</v>
      </c>
      <c r="L8657" s="25">
        <v>20954.851623535156</v>
      </c>
      <c r="N8657" s="25">
        <v>8652</v>
      </c>
      <c r="O8657" s="25">
        <f t="shared" si="1489"/>
        <v>16659.107040710449</v>
      </c>
      <c r="P8657" s="25">
        <f t="shared" si="1486"/>
        <v>16659.107040710449</v>
      </c>
      <c r="Q8657" s="25">
        <f t="shared" si="1487"/>
        <v>47447.705119999999</v>
      </c>
      <c r="R8657" s="25">
        <f t="shared" si="1490"/>
        <v>0</v>
      </c>
      <c r="S8657" s="25">
        <f t="shared" si="1491"/>
        <v>30788.59807928955</v>
      </c>
      <c r="T8657" s="25" t="str">
        <f t="shared" si="1492"/>
        <v>charge</v>
      </c>
      <c r="V8657" s="25">
        <f t="shared" si="1495"/>
        <v>0</v>
      </c>
      <c r="W8657" s="25">
        <f t="shared" si="1493"/>
        <v>4000</v>
      </c>
      <c r="X8657" s="25">
        <f t="shared" si="1496"/>
        <v>0</v>
      </c>
      <c r="Z8657" s="25">
        <f t="shared" si="1494"/>
        <v>0</v>
      </c>
      <c r="AB8657" s="25">
        <f t="shared" si="1488"/>
        <v>30788.59807928955</v>
      </c>
    </row>
    <row r="8658" x14ac:dyDescent="0.2">
      <c r="I8658" s="24">
        <v>8653</v>
      </c>
      <c r="J8658" s="28">
        <v>0.61250023100000006</v>
      </c>
      <c r="L8658" s="24">
        <v>20638.364028930664</v>
      </c>
      <c r="N8658" s="24">
        <v>8653</v>
      </c>
      <c r="O8658" s="24">
        <f t="shared" si="1489"/>
        <v>16407.499402999878</v>
      </c>
      <c r="P8658" s="24">
        <f t="shared" si="1486"/>
        <v>16407.499402999878</v>
      </c>
      <c r="Q8658" s="24">
        <f t="shared" si="1487"/>
        <v>49000.018480000006</v>
      </c>
      <c r="R8658" s="24">
        <f t="shared" si="1490"/>
        <v>0</v>
      </c>
      <c r="S8658" s="24">
        <f t="shared" si="1491"/>
        <v>32592.519077000128</v>
      </c>
      <c r="T8658" s="24" t="str">
        <f t="shared" si="1492"/>
        <v>charge</v>
      </c>
      <c r="V8658" s="24">
        <f t="shared" si="1495"/>
        <v>0</v>
      </c>
      <c r="W8658" s="24">
        <f t="shared" si="1493"/>
        <v>4000</v>
      </c>
      <c r="X8658" s="24">
        <f t="shared" si="1496"/>
        <v>0</v>
      </c>
      <c r="Z8658" s="24">
        <f t="shared" si="1494"/>
        <v>0</v>
      </c>
      <c r="AB8658" s="24">
        <f t="shared" si="1488"/>
        <v>32592.519077000128</v>
      </c>
    </row>
    <row r="8659" x14ac:dyDescent="0.2">
      <c r="I8659" s="25">
        <v>8654</v>
      </c>
      <c r="J8659" s="29">
        <v>0.63758377599999994</v>
      </c>
      <c r="L8659" s="25">
        <v>20647.144283580779</v>
      </c>
      <c r="N8659" s="25">
        <v>8654</v>
      </c>
      <c r="O8659" s="25">
        <f t="shared" si="1489"/>
        <v>16414.47970544672</v>
      </c>
      <c r="P8659" s="25">
        <f t="shared" si="1486"/>
        <v>16414.47970544672</v>
      </c>
      <c r="Q8659" s="25">
        <f t="shared" si="1487"/>
        <v>51006.702079999995</v>
      </c>
      <c r="R8659" s="25">
        <f t="shared" si="1490"/>
        <v>0</v>
      </c>
      <c r="S8659" s="25">
        <f t="shared" si="1491"/>
        <v>34592.222374553276</v>
      </c>
      <c r="T8659" s="25" t="str">
        <f t="shared" si="1492"/>
        <v>charge</v>
      </c>
      <c r="V8659" s="25">
        <f t="shared" si="1495"/>
        <v>0</v>
      </c>
      <c r="W8659" s="25">
        <f t="shared" si="1493"/>
        <v>4000</v>
      </c>
      <c r="X8659" s="25">
        <f t="shared" si="1496"/>
        <v>0</v>
      </c>
      <c r="Z8659" s="25">
        <f t="shared" si="1494"/>
        <v>0</v>
      </c>
      <c r="AB8659" s="25">
        <f t="shared" si="1488"/>
        <v>34592.222374553276</v>
      </c>
    </row>
    <row r="8660" x14ac:dyDescent="0.2">
      <c r="I8660" s="24">
        <v>8655</v>
      </c>
      <c r="J8660" s="28">
        <v>0.64479869899999998</v>
      </c>
      <c r="L8660" s="24">
        <v>20620.301493549345</v>
      </c>
      <c r="N8660" s="24">
        <v>8655</v>
      </c>
      <c r="O8660" s="24">
        <f t="shared" si="1489"/>
        <v>16393.139687371731</v>
      </c>
      <c r="P8660" s="24">
        <f t="shared" si="1486"/>
        <v>16393.139687371731</v>
      </c>
      <c r="Q8660" s="24">
        <f t="shared" si="1487"/>
        <v>51583.895919999995</v>
      </c>
      <c r="R8660" s="24">
        <f t="shared" si="1490"/>
        <v>0</v>
      </c>
      <c r="S8660" s="24">
        <f t="shared" si="1491"/>
        <v>35190.756232628264</v>
      </c>
      <c r="T8660" s="24" t="str">
        <f t="shared" si="1492"/>
        <v>charge</v>
      </c>
      <c r="V8660" s="24">
        <f t="shared" si="1495"/>
        <v>0</v>
      </c>
      <c r="W8660" s="24">
        <f t="shared" si="1493"/>
        <v>4000</v>
      </c>
      <c r="X8660" s="24">
        <f t="shared" si="1496"/>
        <v>0</v>
      </c>
      <c r="Z8660" s="24">
        <f t="shared" si="1494"/>
        <v>0</v>
      </c>
      <c r="AB8660" s="24">
        <f t="shared" si="1488"/>
        <v>35190.756232628264</v>
      </c>
    </row>
    <row r="8661" x14ac:dyDescent="0.2">
      <c r="I8661" s="25">
        <v>8656</v>
      </c>
      <c r="J8661" s="29">
        <v>0.55692792599999996</v>
      </c>
      <c r="L8661" s="25">
        <v>20668.521206665038</v>
      </c>
      <c r="N8661" s="25">
        <v>8656</v>
      </c>
      <c r="O8661" s="25">
        <f t="shared" si="1489"/>
        <v>16431.474359298707</v>
      </c>
      <c r="P8661" s="25">
        <f t="shared" si="1486"/>
        <v>16431.474359298707</v>
      </c>
      <c r="Q8661" s="25">
        <f t="shared" si="1487"/>
        <v>44554.234079999995</v>
      </c>
      <c r="R8661" s="25">
        <f t="shared" si="1490"/>
        <v>0</v>
      </c>
      <c r="S8661" s="25">
        <f t="shared" si="1491"/>
        <v>28122.759720701288</v>
      </c>
      <c r="T8661" s="25" t="str">
        <f t="shared" si="1492"/>
        <v>charge</v>
      </c>
      <c r="V8661" s="25">
        <f t="shared" si="1495"/>
        <v>0</v>
      </c>
      <c r="W8661" s="25">
        <f t="shared" si="1493"/>
        <v>4000</v>
      </c>
      <c r="X8661" s="25">
        <f t="shared" si="1496"/>
        <v>0</v>
      </c>
      <c r="Z8661" s="25">
        <f t="shared" si="1494"/>
        <v>0</v>
      </c>
      <c r="AB8661" s="25">
        <f t="shared" si="1488"/>
        <v>28122.759720701288</v>
      </c>
    </row>
    <row r="8662" x14ac:dyDescent="0.2">
      <c r="I8662" s="24">
        <v>8657</v>
      </c>
      <c r="J8662" s="28">
        <v>0.14667836100000001</v>
      </c>
      <c r="L8662" s="24">
        <v>21024.383171272275</v>
      </c>
      <c r="N8662" s="24">
        <v>8657</v>
      </c>
      <c r="O8662" s="24">
        <f t="shared" si="1489"/>
        <v>16714.384621161458</v>
      </c>
      <c r="P8662" s="24">
        <f t="shared" si="1486"/>
        <v>16714.384621161458</v>
      </c>
      <c r="Q8662" s="24">
        <f t="shared" si="1487"/>
        <v>11734.268880000001</v>
      </c>
      <c r="R8662" s="24">
        <f t="shared" si="1490"/>
        <v>4980.1157411614568</v>
      </c>
      <c r="S8662" s="24">
        <f t="shared" si="1491"/>
        <v>0</v>
      </c>
      <c r="T8662" s="24" t="str">
        <f t="shared" si="1492"/>
        <v>drain</v>
      </c>
      <c r="V8662" s="24">
        <f t="shared" si="1495"/>
        <v>0</v>
      </c>
      <c r="W8662" s="24">
        <f t="shared" si="1493"/>
        <v>0</v>
      </c>
      <c r="X8662" s="24">
        <f t="shared" si="1496"/>
        <v>4000</v>
      </c>
      <c r="Z8662" s="24">
        <f t="shared" si="1494"/>
        <v>980.11574116145675</v>
      </c>
      <c r="AB8662" s="24">
        <f t="shared" si="1488"/>
        <v>0</v>
      </c>
    </row>
    <row r="8663" x14ac:dyDescent="0.2">
      <c r="I8663" s="25">
        <v>8658</v>
      </c>
      <c r="J8663" s="29">
        <v>0</v>
      </c>
      <c r="L8663" s="25">
        <v>23807.770525932308</v>
      </c>
      <c r="N8663" s="25">
        <v>8658</v>
      </c>
      <c r="O8663" s="25">
        <f t="shared" si="1489"/>
        <v>18927.177568116185</v>
      </c>
      <c r="P8663" s="25">
        <f t="shared" si="1486"/>
        <v>18927.177568116185</v>
      </c>
      <c r="Q8663" s="25">
        <f t="shared" si="1487"/>
        <v>0</v>
      </c>
      <c r="R8663" s="25">
        <f t="shared" si="1490"/>
        <v>18927.177568116185</v>
      </c>
      <c r="S8663" s="25">
        <f t="shared" si="1491"/>
        <v>0</v>
      </c>
      <c r="T8663" s="25" t="str">
        <f t="shared" si="1492"/>
        <v>drain</v>
      </c>
      <c r="V8663" s="25">
        <f t="shared" si="1495"/>
        <v>0</v>
      </c>
      <c r="W8663" s="25">
        <f t="shared" si="1493"/>
        <v>0</v>
      </c>
      <c r="X8663" s="25">
        <f t="shared" si="1496"/>
        <v>0</v>
      </c>
      <c r="Z8663" s="25">
        <f t="shared" si="1494"/>
        <v>18927.177568116185</v>
      </c>
      <c r="AB8663" s="25">
        <f t="shared" si="1488"/>
        <v>0</v>
      </c>
    </row>
    <row r="8664" x14ac:dyDescent="0.2">
      <c r="I8664" s="24">
        <v>8659</v>
      </c>
      <c r="J8664" s="28">
        <v>0</v>
      </c>
      <c r="L8664" s="24">
        <v>25857.564947319028</v>
      </c>
      <c r="N8664" s="24">
        <v>8659</v>
      </c>
      <c r="O8664" s="24">
        <f t="shared" si="1489"/>
        <v>20556.764133118628</v>
      </c>
      <c r="P8664" s="24">
        <f t="shared" si="1486"/>
        <v>20556.764133118628</v>
      </c>
      <c r="Q8664" s="24">
        <f t="shared" si="1487"/>
        <v>0</v>
      </c>
      <c r="R8664" s="24">
        <f t="shared" si="1490"/>
        <v>20556.764133118628</v>
      </c>
      <c r="S8664" s="24">
        <f t="shared" si="1491"/>
        <v>0</v>
      </c>
      <c r="T8664" s="24" t="str">
        <f t="shared" si="1492"/>
        <v>drain</v>
      </c>
      <c r="V8664" s="24">
        <f t="shared" si="1495"/>
        <v>0</v>
      </c>
      <c r="W8664" s="24">
        <f t="shared" si="1493"/>
        <v>0</v>
      </c>
      <c r="X8664" s="24">
        <f t="shared" si="1496"/>
        <v>0</v>
      </c>
      <c r="Z8664" s="24">
        <f t="shared" si="1494"/>
        <v>20556.764133118628</v>
      </c>
      <c r="AB8664" s="24">
        <f t="shared" si="1488"/>
        <v>0</v>
      </c>
    </row>
    <row r="8665" x14ac:dyDescent="0.2">
      <c r="I8665" s="25">
        <v>8660</v>
      </c>
      <c r="J8665" s="29">
        <v>0</v>
      </c>
      <c r="L8665" s="25">
        <v>26438.649626255032</v>
      </c>
      <c r="N8665" s="25">
        <v>8660</v>
      </c>
      <c r="O8665" s="25">
        <f t="shared" si="1489"/>
        <v>21018.72645287275</v>
      </c>
      <c r="P8665" s="25">
        <f t="shared" si="1486"/>
        <v>21018.72645287275</v>
      </c>
      <c r="Q8665" s="25">
        <f t="shared" si="1487"/>
        <v>0</v>
      </c>
      <c r="R8665" s="25">
        <f t="shared" si="1490"/>
        <v>21018.72645287275</v>
      </c>
      <c r="S8665" s="25">
        <f t="shared" si="1491"/>
        <v>0</v>
      </c>
      <c r="T8665" s="25" t="str">
        <f t="shared" si="1492"/>
        <v>drain</v>
      </c>
      <c r="V8665" s="25">
        <f t="shared" si="1495"/>
        <v>0</v>
      </c>
      <c r="W8665" s="25">
        <f t="shared" si="1493"/>
        <v>0</v>
      </c>
      <c r="X8665" s="25">
        <f t="shared" si="1496"/>
        <v>0</v>
      </c>
      <c r="Z8665" s="25">
        <f t="shared" si="1494"/>
        <v>21018.72645287275</v>
      </c>
      <c r="AB8665" s="25">
        <f t="shared" si="1488"/>
        <v>0</v>
      </c>
    </row>
    <row r="8666" x14ac:dyDescent="0.2">
      <c r="I8666" s="24">
        <v>8661</v>
      </c>
      <c r="J8666" s="28">
        <v>0</v>
      </c>
      <c r="L8666" s="24">
        <v>26420.674620532987</v>
      </c>
      <c r="N8666" s="24">
        <v>8661</v>
      </c>
      <c r="O8666" s="24">
        <f t="shared" si="1489"/>
        <v>21004.436323323727</v>
      </c>
      <c r="P8666" s="24">
        <f t="shared" si="1486"/>
        <v>21004.436323323727</v>
      </c>
      <c r="Q8666" s="24">
        <f t="shared" si="1487"/>
        <v>0</v>
      </c>
      <c r="R8666" s="24">
        <f t="shared" si="1490"/>
        <v>21004.436323323727</v>
      </c>
      <c r="S8666" s="24">
        <f t="shared" si="1491"/>
        <v>0</v>
      </c>
      <c r="T8666" s="24" t="str">
        <f t="shared" si="1492"/>
        <v>drain</v>
      </c>
      <c r="V8666" s="24">
        <f t="shared" si="1495"/>
        <v>0</v>
      </c>
      <c r="W8666" s="24">
        <f t="shared" si="1493"/>
        <v>0</v>
      </c>
      <c r="X8666" s="24">
        <f t="shared" si="1496"/>
        <v>0</v>
      </c>
      <c r="Z8666" s="24">
        <f t="shared" si="1494"/>
        <v>21004.436323323727</v>
      </c>
      <c r="AB8666" s="24">
        <f t="shared" si="1488"/>
        <v>0</v>
      </c>
    </row>
    <row r="8667" x14ac:dyDescent="0.2">
      <c r="I8667" s="25">
        <v>8662</v>
      </c>
      <c r="J8667" s="29">
        <v>0</v>
      </c>
      <c r="L8667" s="25">
        <v>25618.710439968108</v>
      </c>
      <c r="N8667" s="25">
        <v>8662</v>
      </c>
      <c r="O8667" s="25">
        <f t="shared" si="1489"/>
        <v>20366.874799774647</v>
      </c>
      <c r="P8667" s="25">
        <f t="shared" si="1486"/>
        <v>20366.874799774647</v>
      </c>
      <c r="Q8667" s="25">
        <f t="shared" si="1487"/>
        <v>0</v>
      </c>
      <c r="R8667" s="25">
        <f t="shared" si="1490"/>
        <v>20366.874799774647</v>
      </c>
      <c r="S8667" s="25">
        <f t="shared" si="1491"/>
        <v>0</v>
      </c>
      <c r="T8667" s="25" t="str">
        <f t="shared" si="1492"/>
        <v>drain</v>
      </c>
      <c r="V8667" s="25">
        <f t="shared" si="1495"/>
        <v>0</v>
      </c>
      <c r="W8667" s="25">
        <f t="shared" si="1493"/>
        <v>0</v>
      </c>
      <c r="X8667" s="25">
        <f t="shared" si="1496"/>
        <v>0</v>
      </c>
      <c r="Z8667" s="25">
        <f t="shared" si="1494"/>
        <v>20366.874799774647</v>
      </c>
      <c r="AB8667" s="25">
        <f t="shared" si="1488"/>
        <v>0</v>
      </c>
    </row>
    <row r="8668" x14ac:dyDescent="0.2">
      <c r="I8668" s="24">
        <v>8663</v>
      </c>
      <c r="J8668" s="28">
        <v>0</v>
      </c>
      <c r="L8668" s="24">
        <v>23787.48505964279</v>
      </c>
      <c r="N8668" s="24">
        <v>8663</v>
      </c>
      <c r="O8668" s="24">
        <f t="shared" si="1489"/>
        <v>18911.05062241602</v>
      </c>
      <c r="P8668" s="24">
        <f t="shared" si="1486"/>
        <v>18911.05062241602</v>
      </c>
      <c r="Q8668" s="24">
        <f t="shared" si="1487"/>
        <v>0</v>
      </c>
      <c r="R8668" s="24">
        <f t="shared" si="1490"/>
        <v>18911.05062241602</v>
      </c>
      <c r="S8668" s="24">
        <f t="shared" si="1491"/>
        <v>0</v>
      </c>
      <c r="T8668" s="24" t="str">
        <f t="shared" si="1492"/>
        <v>drain</v>
      </c>
      <c r="V8668" s="24">
        <f t="shared" si="1495"/>
        <v>0</v>
      </c>
      <c r="W8668" s="24">
        <f t="shared" si="1493"/>
        <v>0</v>
      </c>
      <c r="X8668" s="24">
        <f t="shared" si="1496"/>
        <v>0</v>
      </c>
      <c r="Z8668" s="24">
        <f t="shared" si="1494"/>
        <v>18911.05062241602</v>
      </c>
      <c r="AB8668" s="24">
        <f t="shared" si="1488"/>
        <v>0</v>
      </c>
    </row>
    <row r="8669" x14ac:dyDescent="0.2">
      <c r="I8669" s="25">
        <v>8664</v>
      </c>
      <c r="J8669" s="29">
        <v>0</v>
      </c>
      <c r="L8669" s="25">
        <v>21562.387599897382</v>
      </c>
      <c r="N8669" s="25">
        <v>8664</v>
      </c>
      <c r="O8669" s="25">
        <f t="shared" si="1489"/>
        <v>17142.098141918421</v>
      </c>
      <c r="P8669" s="25">
        <f t="shared" si="1486"/>
        <v>17142.098141918421</v>
      </c>
      <c r="Q8669" s="25">
        <f t="shared" si="1487"/>
        <v>0</v>
      </c>
      <c r="R8669" s="25">
        <f t="shared" si="1490"/>
        <v>17142.098141918421</v>
      </c>
      <c r="S8669" s="25">
        <f t="shared" si="1491"/>
        <v>0</v>
      </c>
      <c r="T8669" s="25" t="str">
        <f t="shared" si="1492"/>
        <v>drain</v>
      </c>
      <c r="V8669" s="25">
        <f t="shared" si="1495"/>
        <v>0</v>
      </c>
      <c r="W8669" s="25">
        <f t="shared" si="1493"/>
        <v>0</v>
      </c>
      <c r="X8669" s="25">
        <f t="shared" si="1496"/>
        <v>0</v>
      </c>
      <c r="Z8669" s="25">
        <f t="shared" si="1494"/>
        <v>17142.098141918421</v>
      </c>
      <c r="AB8669" s="25">
        <f t="shared" si="1488"/>
        <v>0</v>
      </c>
    </row>
    <row r="8670" x14ac:dyDescent="0.2">
      <c r="I8670" s="24">
        <v>8665</v>
      </c>
      <c r="J8670" s="28">
        <v>0</v>
      </c>
      <c r="L8670" s="24">
        <v>18716.241558504102</v>
      </c>
      <c r="N8670" s="24">
        <v>8665</v>
      </c>
      <c r="O8670" s="24">
        <f t="shared" si="1489"/>
        <v>14879.412039010762</v>
      </c>
      <c r="P8670" s="24">
        <f t="shared" si="1486"/>
        <v>14879.412039010762</v>
      </c>
      <c r="Q8670" s="24">
        <f t="shared" si="1487"/>
        <v>0</v>
      </c>
      <c r="R8670" s="24">
        <f t="shared" si="1490"/>
        <v>14879.412039010762</v>
      </c>
      <c r="S8670" s="24">
        <f t="shared" si="1491"/>
        <v>0</v>
      </c>
      <c r="T8670" s="24" t="str">
        <f t="shared" si="1492"/>
        <v>drain</v>
      </c>
      <c r="V8670" s="24">
        <f t="shared" si="1495"/>
        <v>0</v>
      </c>
      <c r="W8670" s="24">
        <f t="shared" si="1493"/>
        <v>0</v>
      </c>
      <c r="X8670" s="24">
        <f t="shared" si="1496"/>
        <v>0</v>
      </c>
      <c r="Z8670" s="24">
        <f t="shared" si="1494"/>
        <v>14879.412039010762</v>
      </c>
      <c r="AB8670" s="24">
        <f t="shared" si="1488"/>
        <v>0</v>
      </c>
    </row>
    <row r="8671" x14ac:dyDescent="0.2">
      <c r="I8671" s="25">
        <v>8666</v>
      </c>
      <c r="J8671" s="29">
        <v>0</v>
      </c>
      <c r="L8671" s="25">
        <v>16834.219993734358</v>
      </c>
      <c r="N8671" s="25">
        <v>8666</v>
      </c>
      <c r="O8671" s="25">
        <f t="shared" si="1489"/>
        <v>13383.204895018815</v>
      </c>
      <c r="P8671" s="25">
        <f t="shared" si="1486"/>
        <v>13383.204895018815</v>
      </c>
      <c r="Q8671" s="25">
        <f t="shared" si="1487"/>
        <v>0</v>
      </c>
      <c r="R8671" s="25">
        <f t="shared" si="1490"/>
        <v>13383.204895018815</v>
      </c>
      <c r="S8671" s="25">
        <f t="shared" si="1491"/>
        <v>0</v>
      </c>
      <c r="T8671" s="25" t="str">
        <f t="shared" si="1492"/>
        <v>drain</v>
      </c>
      <c r="V8671" s="25">
        <f t="shared" si="1495"/>
        <v>0</v>
      </c>
      <c r="W8671" s="25">
        <f t="shared" si="1493"/>
        <v>0</v>
      </c>
      <c r="X8671" s="25">
        <f t="shared" si="1496"/>
        <v>0</v>
      </c>
      <c r="Z8671" s="25">
        <f t="shared" si="1494"/>
        <v>13383.204895018815</v>
      </c>
      <c r="AB8671" s="25">
        <f t="shared" si="1488"/>
        <v>0</v>
      </c>
    </row>
    <row r="8672" x14ac:dyDescent="0.2">
      <c r="I8672" s="24">
        <v>8667</v>
      </c>
      <c r="J8672" s="28">
        <v>0</v>
      </c>
      <c r="L8672" s="24">
        <v>15908.092517280578</v>
      </c>
      <c r="N8672" s="24">
        <v>8667</v>
      </c>
      <c r="O8672" s="24">
        <f t="shared" si="1489"/>
        <v>12646.93355123806</v>
      </c>
      <c r="P8672" s="24">
        <f t="shared" si="1486"/>
        <v>12646.93355123806</v>
      </c>
      <c r="Q8672" s="24">
        <f t="shared" si="1487"/>
        <v>0</v>
      </c>
      <c r="R8672" s="24">
        <f t="shared" si="1490"/>
        <v>12646.93355123806</v>
      </c>
      <c r="S8672" s="24">
        <f t="shared" si="1491"/>
        <v>0</v>
      </c>
      <c r="T8672" s="24" t="str">
        <f t="shared" si="1492"/>
        <v>drain</v>
      </c>
      <c r="V8672" s="24">
        <f t="shared" si="1495"/>
        <v>0</v>
      </c>
      <c r="W8672" s="24">
        <f t="shared" si="1493"/>
        <v>0</v>
      </c>
      <c r="X8672" s="24">
        <f t="shared" si="1496"/>
        <v>0</v>
      </c>
      <c r="Z8672" s="24">
        <f t="shared" si="1494"/>
        <v>12646.93355123806</v>
      </c>
      <c r="AB8672" s="24">
        <f t="shared" si="1488"/>
        <v>0</v>
      </c>
    </row>
    <row r="8673" x14ac:dyDescent="0.2">
      <c r="I8673" s="25">
        <v>8668</v>
      </c>
      <c r="J8673" s="29">
        <v>0</v>
      </c>
      <c r="L8673" s="25">
        <v>15426.939385414122</v>
      </c>
      <c r="N8673" s="25">
        <v>8668</v>
      </c>
      <c r="O8673" s="25">
        <f t="shared" si="1489"/>
        <v>12264.416811404228</v>
      </c>
      <c r="P8673" s="25">
        <f t="shared" si="1486"/>
        <v>12264.416811404228</v>
      </c>
      <c r="Q8673" s="25">
        <f t="shared" si="1487"/>
        <v>0</v>
      </c>
      <c r="R8673" s="25">
        <f t="shared" si="1490"/>
        <v>12264.416811404228</v>
      </c>
      <c r="S8673" s="25">
        <f t="shared" si="1491"/>
        <v>0</v>
      </c>
      <c r="T8673" s="25" t="str">
        <f t="shared" si="1492"/>
        <v>drain</v>
      </c>
      <c r="V8673" s="25">
        <f t="shared" si="1495"/>
        <v>0</v>
      </c>
      <c r="W8673" s="25">
        <f t="shared" si="1493"/>
        <v>0</v>
      </c>
      <c r="X8673" s="25">
        <f t="shared" si="1496"/>
        <v>0</v>
      </c>
      <c r="Z8673" s="25">
        <f t="shared" si="1494"/>
        <v>12264.416811404228</v>
      </c>
      <c r="AB8673" s="25">
        <f t="shared" si="1488"/>
        <v>0</v>
      </c>
    </row>
    <row r="8674" x14ac:dyDescent="0.2">
      <c r="I8674" s="24">
        <v>8669</v>
      </c>
      <c r="J8674" s="28">
        <v>0</v>
      </c>
      <c r="L8674" s="24">
        <v>15402.019334983825</v>
      </c>
      <c r="N8674" s="24">
        <v>8669</v>
      </c>
      <c r="O8674" s="24">
        <f t="shared" si="1489"/>
        <v>12244.605371312142</v>
      </c>
      <c r="P8674" s="24">
        <f t="shared" si="1486"/>
        <v>12244.605371312142</v>
      </c>
      <c r="Q8674" s="24">
        <f t="shared" si="1487"/>
        <v>0</v>
      </c>
      <c r="R8674" s="24">
        <f t="shared" si="1490"/>
        <v>12244.605371312142</v>
      </c>
      <c r="S8674" s="24">
        <f t="shared" si="1491"/>
        <v>0</v>
      </c>
      <c r="T8674" s="24" t="str">
        <f t="shared" si="1492"/>
        <v>drain</v>
      </c>
      <c r="V8674" s="24">
        <f t="shared" si="1495"/>
        <v>0</v>
      </c>
      <c r="W8674" s="24">
        <f t="shared" si="1493"/>
        <v>0</v>
      </c>
      <c r="X8674" s="24">
        <f t="shared" si="1496"/>
        <v>0</v>
      </c>
      <c r="Z8674" s="24">
        <f t="shared" si="1494"/>
        <v>12244.605371312142</v>
      </c>
      <c r="AB8674" s="24">
        <f t="shared" si="1488"/>
        <v>0</v>
      </c>
    </row>
    <row r="8675" x14ac:dyDescent="0.2">
      <c r="I8675" s="25">
        <v>8670</v>
      </c>
      <c r="J8675" s="29">
        <v>0</v>
      </c>
      <c r="L8675" s="25">
        <v>16268.226294469832</v>
      </c>
      <c r="N8675" s="25">
        <v>8670</v>
      </c>
      <c r="O8675" s="25">
        <f t="shared" si="1489"/>
        <v>12933.239904103517</v>
      </c>
      <c r="P8675" s="25">
        <f t="shared" si="1486"/>
        <v>12933.239904103517</v>
      </c>
      <c r="Q8675" s="25">
        <f t="shared" si="1487"/>
        <v>0</v>
      </c>
      <c r="R8675" s="25">
        <f t="shared" si="1490"/>
        <v>12933.239904103517</v>
      </c>
      <c r="S8675" s="25">
        <f t="shared" si="1491"/>
        <v>0</v>
      </c>
      <c r="T8675" s="25" t="str">
        <f t="shared" si="1492"/>
        <v>drain</v>
      </c>
      <c r="V8675" s="25">
        <f t="shared" si="1495"/>
        <v>0</v>
      </c>
      <c r="W8675" s="25">
        <f t="shared" si="1493"/>
        <v>0</v>
      </c>
      <c r="X8675" s="25">
        <f t="shared" si="1496"/>
        <v>0</v>
      </c>
      <c r="Z8675" s="25">
        <f t="shared" si="1494"/>
        <v>12933.239904103517</v>
      </c>
      <c r="AB8675" s="25">
        <f t="shared" si="1488"/>
        <v>0</v>
      </c>
    </row>
    <row r="8676" x14ac:dyDescent="0.2">
      <c r="I8676" s="24">
        <v>8671</v>
      </c>
      <c r="J8676" s="28">
        <v>0</v>
      </c>
      <c r="L8676" s="24">
        <v>17804.406535363196</v>
      </c>
      <c r="N8676" s="24">
        <v>8671</v>
      </c>
      <c r="O8676" s="24">
        <f t="shared" si="1489"/>
        <v>14154.503195613741</v>
      </c>
      <c r="P8676" s="24">
        <f t="shared" si="1486"/>
        <v>14154.503195613741</v>
      </c>
      <c r="Q8676" s="24">
        <f t="shared" si="1487"/>
        <v>0</v>
      </c>
      <c r="R8676" s="24">
        <f t="shared" si="1490"/>
        <v>14154.503195613741</v>
      </c>
      <c r="S8676" s="24">
        <f t="shared" si="1491"/>
        <v>0</v>
      </c>
      <c r="T8676" s="24" t="str">
        <f t="shared" si="1492"/>
        <v>drain</v>
      </c>
      <c r="V8676" s="24">
        <f t="shared" si="1495"/>
        <v>0</v>
      </c>
      <c r="W8676" s="24">
        <f t="shared" si="1493"/>
        <v>0</v>
      </c>
      <c r="X8676" s="24">
        <f t="shared" si="1496"/>
        <v>0</v>
      </c>
      <c r="Z8676" s="24">
        <f t="shared" si="1494"/>
        <v>14154.503195613741</v>
      </c>
      <c r="AB8676" s="24">
        <f t="shared" si="1488"/>
        <v>0</v>
      </c>
    </row>
    <row r="8677" x14ac:dyDescent="0.2">
      <c r="I8677" s="25">
        <v>8672</v>
      </c>
      <c r="J8677" s="29">
        <v>0</v>
      </c>
      <c r="L8677" s="25">
        <v>19859.063912582395</v>
      </c>
      <c r="N8677" s="25">
        <v>8672</v>
      </c>
      <c r="O8677" s="25">
        <f t="shared" si="1489"/>
        <v>15787.955810503005</v>
      </c>
      <c r="P8677" s="25">
        <f t="shared" si="1486"/>
        <v>15787.955810503005</v>
      </c>
      <c r="Q8677" s="25">
        <f t="shared" si="1487"/>
        <v>0</v>
      </c>
      <c r="R8677" s="25">
        <f t="shared" si="1490"/>
        <v>15787.955810503005</v>
      </c>
      <c r="S8677" s="25">
        <f t="shared" si="1491"/>
        <v>0</v>
      </c>
      <c r="T8677" s="25" t="str">
        <f t="shared" si="1492"/>
        <v>drain</v>
      </c>
      <c r="V8677" s="25">
        <f t="shared" si="1495"/>
        <v>0</v>
      </c>
      <c r="W8677" s="25">
        <f t="shared" si="1493"/>
        <v>0</v>
      </c>
      <c r="X8677" s="25">
        <f t="shared" si="1496"/>
        <v>0</v>
      </c>
      <c r="Z8677" s="25">
        <f t="shared" si="1494"/>
        <v>15787.955810503005</v>
      </c>
      <c r="AB8677" s="25">
        <f t="shared" si="1488"/>
        <v>0</v>
      </c>
    </row>
    <row r="8678" x14ac:dyDescent="0.2">
      <c r="I8678" s="24">
        <v>8673</v>
      </c>
      <c r="J8678" s="28">
        <v>0.39142992900000001</v>
      </c>
      <c r="L8678" s="24">
        <v>20852.175333178042</v>
      </c>
      <c r="N8678" s="24">
        <v>8673</v>
      </c>
      <c r="O8678" s="24">
        <f t="shared" si="1489"/>
        <v>16577.479389876546</v>
      </c>
      <c r="P8678" s="24">
        <f t="shared" si="1486"/>
        <v>16577.479389876546</v>
      </c>
      <c r="Q8678" s="24">
        <f t="shared" si="1487"/>
        <v>31314.394319999999</v>
      </c>
      <c r="R8678" s="24">
        <f t="shared" si="1490"/>
        <v>0</v>
      </c>
      <c r="S8678" s="24">
        <f t="shared" si="1491"/>
        <v>14736.914930123454</v>
      </c>
      <c r="T8678" s="24" t="str">
        <f t="shared" si="1492"/>
        <v>charge</v>
      </c>
      <c r="V8678" s="24">
        <f t="shared" si="1495"/>
        <v>4000</v>
      </c>
      <c r="W8678" s="24">
        <f t="shared" si="1493"/>
        <v>4000</v>
      </c>
      <c r="X8678" s="24">
        <f t="shared" si="1496"/>
        <v>0</v>
      </c>
      <c r="Z8678" s="24">
        <f t="shared" si="1494"/>
        <v>0</v>
      </c>
      <c r="AB8678" s="24">
        <f t="shared" si="1488"/>
        <v>10736.914930123454</v>
      </c>
    </row>
    <row r="8679" x14ac:dyDescent="0.2">
      <c r="I8679" s="25">
        <v>8674</v>
      </c>
      <c r="J8679" s="29">
        <v>0.53261503899999996</v>
      </c>
      <c r="L8679" s="25">
        <v>21436.694394743441</v>
      </c>
      <c r="N8679" s="25">
        <v>8674</v>
      </c>
      <c r="O8679" s="25">
        <f t="shared" si="1489"/>
        <v>17042.172043821036</v>
      </c>
      <c r="P8679" s="25">
        <f t="shared" si="1486"/>
        <v>17042.172043821036</v>
      </c>
      <c r="Q8679" s="25">
        <f t="shared" si="1487"/>
        <v>42609.203119999998</v>
      </c>
      <c r="R8679" s="25">
        <f t="shared" si="1490"/>
        <v>0</v>
      </c>
      <c r="S8679" s="25">
        <f t="shared" si="1491"/>
        <v>25567.031076178962</v>
      </c>
      <c r="T8679" s="25" t="str">
        <f t="shared" si="1492"/>
        <v>charge</v>
      </c>
      <c r="V8679" s="25">
        <f t="shared" si="1495"/>
        <v>0</v>
      </c>
      <c r="W8679" s="25">
        <f t="shared" si="1493"/>
        <v>4000</v>
      </c>
      <c r="X8679" s="25">
        <f t="shared" si="1496"/>
        <v>0</v>
      </c>
      <c r="Z8679" s="25">
        <f t="shared" si="1494"/>
        <v>0</v>
      </c>
      <c r="AB8679" s="25">
        <f t="shared" si="1488"/>
        <v>25567.031076178962</v>
      </c>
    </row>
    <row r="8680" x14ac:dyDescent="0.2">
      <c r="I8680" s="24">
        <v>8675</v>
      </c>
      <c r="J8680" s="28">
        <v>0.59251200000000004</v>
      </c>
      <c r="L8680" s="24">
        <v>21930.248227751254</v>
      </c>
      <c r="N8680" s="24">
        <v>8675</v>
      </c>
      <c r="O8680" s="24">
        <f t="shared" si="1489"/>
        <v>17434.547341062247</v>
      </c>
      <c r="P8680" s="24">
        <f t="shared" si="1486"/>
        <v>17434.547341062247</v>
      </c>
      <c r="Q8680" s="24">
        <f t="shared" si="1487"/>
        <v>47400.960000000006</v>
      </c>
      <c r="R8680" s="24">
        <f t="shared" si="1490"/>
        <v>0</v>
      </c>
      <c r="S8680" s="24">
        <f t="shared" si="1491"/>
        <v>29966.412658937759</v>
      </c>
      <c r="T8680" s="24" t="str">
        <f t="shared" si="1492"/>
        <v>charge</v>
      </c>
      <c r="V8680" s="24">
        <f t="shared" si="1495"/>
        <v>0</v>
      </c>
      <c r="W8680" s="24">
        <f t="shared" si="1493"/>
        <v>4000</v>
      </c>
      <c r="X8680" s="24">
        <f t="shared" si="1496"/>
        <v>0</v>
      </c>
      <c r="Z8680" s="24">
        <f t="shared" si="1494"/>
        <v>0</v>
      </c>
      <c r="AB8680" s="24">
        <f t="shared" si="1488"/>
        <v>29966.412658937759</v>
      </c>
    </row>
    <row r="8681" x14ac:dyDescent="0.2">
      <c r="I8681" s="25">
        <v>8676</v>
      </c>
      <c r="J8681" s="29">
        <v>0.61560823600000003</v>
      </c>
      <c r="L8681" s="25">
        <v>21800.332868921756</v>
      </c>
      <c r="N8681" s="25">
        <v>8676</v>
      </c>
      <c r="O8681" s="25">
        <f t="shared" si="1489"/>
        <v>17331.264630792797</v>
      </c>
      <c r="P8681" s="25">
        <f t="shared" si="1486"/>
        <v>17331.264630792797</v>
      </c>
      <c r="Q8681" s="25">
        <f t="shared" si="1487"/>
        <v>49248.658880000003</v>
      </c>
      <c r="R8681" s="25">
        <f t="shared" si="1490"/>
        <v>0</v>
      </c>
      <c r="S8681" s="25">
        <f t="shared" si="1491"/>
        <v>31917.394249207206</v>
      </c>
      <c r="T8681" s="25" t="str">
        <f t="shared" si="1492"/>
        <v>charge</v>
      </c>
      <c r="V8681" s="25">
        <f t="shared" si="1495"/>
        <v>0</v>
      </c>
      <c r="W8681" s="25">
        <f t="shared" si="1493"/>
        <v>4000</v>
      </c>
      <c r="X8681" s="25">
        <f t="shared" si="1496"/>
        <v>0</v>
      </c>
      <c r="Z8681" s="25">
        <f t="shared" si="1494"/>
        <v>0</v>
      </c>
      <c r="AB8681" s="25">
        <f t="shared" si="1488"/>
        <v>31917.394249207206</v>
      </c>
    </row>
    <row r="8682" x14ac:dyDescent="0.2">
      <c r="I8682" s="24">
        <v>8677</v>
      </c>
      <c r="J8682" s="28">
        <v>0.61287363800000005</v>
      </c>
      <c r="L8682" s="24">
        <v>20838.58854922056</v>
      </c>
      <c r="N8682" s="24">
        <v>8677</v>
      </c>
      <c r="O8682" s="24">
        <f t="shared" si="1489"/>
        <v>16566.677896630346</v>
      </c>
      <c r="P8682" s="24">
        <f t="shared" si="1486"/>
        <v>16566.677896630346</v>
      </c>
      <c r="Q8682" s="24">
        <f t="shared" si="1487"/>
        <v>49029.891040000002</v>
      </c>
      <c r="R8682" s="24">
        <f t="shared" si="1490"/>
        <v>0</v>
      </c>
      <c r="S8682" s="24">
        <f t="shared" si="1491"/>
        <v>32463.213143369656</v>
      </c>
      <c r="T8682" s="24" t="str">
        <f t="shared" si="1492"/>
        <v>charge</v>
      </c>
      <c r="V8682" s="24">
        <f t="shared" si="1495"/>
        <v>0</v>
      </c>
      <c r="W8682" s="24">
        <f t="shared" si="1493"/>
        <v>4000</v>
      </c>
      <c r="X8682" s="24">
        <f t="shared" si="1496"/>
        <v>0</v>
      </c>
      <c r="Z8682" s="24">
        <f t="shared" si="1494"/>
        <v>0</v>
      </c>
      <c r="AB8682" s="24">
        <f t="shared" si="1488"/>
        <v>32463.213143369656</v>
      </c>
    </row>
    <row r="8683" x14ac:dyDescent="0.2">
      <c r="I8683" s="25">
        <v>8678</v>
      </c>
      <c r="J8683" s="29">
        <v>0.62052816399999999</v>
      </c>
      <c r="L8683" s="25">
        <v>21449.103776466844</v>
      </c>
      <c r="N8683" s="25">
        <v>8678</v>
      </c>
      <c r="O8683" s="25">
        <f t="shared" si="1489"/>
        <v>17052.037502291143</v>
      </c>
      <c r="P8683" s="25">
        <f t="shared" si="1486"/>
        <v>17052.037502291143</v>
      </c>
      <c r="Q8683" s="25">
        <f t="shared" si="1487"/>
        <v>49642.253120000001</v>
      </c>
      <c r="R8683" s="25">
        <f t="shared" si="1490"/>
        <v>0</v>
      </c>
      <c r="S8683" s="25">
        <f t="shared" si="1491"/>
        <v>32590.215617708858</v>
      </c>
      <c r="T8683" s="25" t="str">
        <f t="shared" si="1492"/>
        <v>charge</v>
      </c>
      <c r="V8683" s="25">
        <f t="shared" si="1495"/>
        <v>0</v>
      </c>
      <c r="W8683" s="25">
        <f t="shared" si="1493"/>
        <v>4000</v>
      </c>
      <c r="X8683" s="25">
        <f t="shared" si="1496"/>
        <v>0</v>
      </c>
      <c r="Z8683" s="25">
        <f t="shared" si="1494"/>
        <v>0</v>
      </c>
      <c r="AB8683" s="25">
        <f t="shared" si="1488"/>
        <v>32590.215617708858</v>
      </c>
    </row>
    <row r="8684" x14ac:dyDescent="0.2">
      <c r="I8684" s="24">
        <v>8679</v>
      </c>
      <c r="J8684" s="28">
        <v>0.59902987800000007</v>
      </c>
      <c r="L8684" s="24">
        <v>21640.514459550381</v>
      </c>
      <c r="N8684" s="24">
        <v>8679</v>
      </c>
      <c r="O8684" s="24">
        <f t="shared" si="1489"/>
        <v>17204.208995342553</v>
      </c>
      <c r="P8684" s="24">
        <f t="shared" si="1486"/>
        <v>17204.208995342553</v>
      </c>
      <c r="Q8684" s="24">
        <f t="shared" si="1487"/>
        <v>47922.390240000008</v>
      </c>
      <c r="R8684" s="24">
        <f t="shared" si="1490"/>
        <v>0</v>
      </c>
      <c r="S8684" s="24">
        <f t="shared" si="1491"/>
        <v>30718.181244657455</v>
      </c>
      <c r="T8684" s="24" t="str">
        <f t="shared" si="1492"/>
        <v>charge</v>
      </c>
      <c r="V8684" s="24">
        <f t="shared" si="1495"/>
        <v>0</v>
      </c>
      <c r="W8684" s="24">
        <f t="shared" si="1493"/>
        <v>4000</v>
      </c>
      <c r="X8684" s="24">
        <f t="shared" si="1496"/>
        <v>0</v>
      </c>
      <c r="Z8684" s="24">
        <f t="shared" si="1494"/>
        <v>0</v>
      </c>
      <c r="AB8684" s="24">
        <f t="shared" si="1488"/>
        <v>30718.181244657455</v>
      </c>
    </row>
    <row r="8685" x14ac:dyDescent="0.2">
      <c r="I8685" s="25">
        <v>8680</v>
      </c>
      <c r="J8685" s="29">
        <v>0.53796756899999998</v>
      </c>
      <c r="L8685" s="25">
        <v>21942.590087652206</v>
      </c>
      <c r="N8685" s="25">
        <v>8680</v>
      </c>
      <c r="O8685" s="25">
        <f t="shared" si="1489"/>
        <v>17444.359119683504</v>
      </c>
      <c r="P8685" s="25">
        <f t="shared" si="1486"/>
        <v>17444.359119683504</v>
      </c>
      <c r="Q8685" s="25">
        <f t="shared" si="1487"/>
        <v>43037.40552</v>
      </c>
      <c r="R8685" s="25">
        <f t="shared" si="1490"/>
        <v>0</v>
      </c>
      <c r="S8685" s="25">
        <f t="shared" si="1491"/>
        <v>25593.046400316496</v>
      </c>
      <c r="T8685" s="25" t="str">
        <f t="shared" si="1492"/>
        <v>charge</v>
      </c>
      <c r="V8685" s="25">
        <f t="shared" si="1495"/>
        <v>0</v>
      </c>
      <c r="W8685" s="25">
        <f t="shared" si="1493"/>
        <v>4000</v>
      </c>
      <c r="X8685" s="25">
        <f t="shared" si="1496"/>
        <v>0</v>
      </c>
      <c r="Z8685" s="25">
        <f t="shared" si="1494"/>
        <v>0</v>
      </c>
      <c r="AB8685" s="25">
        <f t="shared" si="1488"/>
        <v>25593.046400316496</v>
      </c>
    </row>
    <row r="8686" x14ac:dyDescent="0.2">
      <c r="I8686" s="24">
        <v>8681</v>
      </c>
      <c r="J8686" s="28">
        <v>0.15384716900000001</v>
      </c>
      <c r="L8686" s="24">
        <v>22779.321168696879</v>
      </c>
      <c r="N8686" s="24">
        <v>8681</v>
      </c>
      <c r="O8686" s="24">
        <f t="shared" si="1489"/>
        <v>18109.560329114021</v>
      </c>
      <c r="P8686" s="24">
        <f t="shared" si="1486"/>
        <v>18109.560329114021</v>
      </c>
      <c r="Q8686" s="24">
        <f t="shared" si="1487"/>
        <v>12307.773520000001</v>
      </c>
      <c r="R8686" s="24">
        <f t="shared" si="1490"/>
        <v>5801.7868091140208</v>
      </c>
      <c r="S8686" s="24">
        <f t="shared" si="1491"/>
        <v>0</v>
      </c>
      <c r="T8686" s="24" t="str">
        <f t="shared" si="1492"/>
        <v>drain</v>
      </c>
      <c r="V8686" s="24">
        <f t="shared" si="1495"/>
        <v>0</v>
      </c>
      <c r="W8686" s="24">
        <f t="shared" si="1493"/>
        <v>0</v>
      </c>
      <c r="X8686" s="24">
        <f t="shared" si="1496"/>
        <v>4000</v>
      </c>
      <c r="Z8686" s="24">
        <f t="shared" si="1494"/>
        <v>1801.7868091140208</v>
      </c>
      <c r="AB8686" s="24">
        <f t="shared" si="1488"/>
        <v>0</v>
      </c>
    </row>
    <row r="8687" x14ac:dyDescent="0.2">
      <c r="I8687" s="25">
        <v>8682</v>
      </c>
      <c r="J8687" s="29">
        <v>0</v>
      </c>
      <c r="L8687" s="25">
        <v>24362.566969954965</v>
      </c>
      <c r="N8687" s="25">
        <v>8682</v>
      </c>
      <c r="O8687" s="25">
        <f t="shared" si="1489"/>
        <v>19368.240741114198</v>
      </c>
      <c r="P8687" s="25">
        <f t="shared" si="1486"/>
        <v>19368.240741114198</v>
      </c>
      <c r="Q8687" s="25">
        <f t="shared" si="1487"/>
        <v>0</v>
      </c>
      <c r="R8687" s="25">
        <f t="shared" si="1490"/>
        <v>19368.240741114198</v>
      </c>
      <c r="S8687" s="25">
        <f t="shared" si="1491"/>
        <v>0</v>
      </c>
      <c r="T8687" s="25" t="str">
        <f t="shared" si="1492"/>
        <v>drain</v>
      </c>
      <c r="V8687" s="25">
        <f t="shared" si="1495"/>
        <v>0</v>
      </c>
      <c r="W8687" s="25">
        <f t="shared" si="1493"/>
        <v>0</v>
      </c>
      <c r="X8687" s="25">
        <f t="shared" si="1496"/>
        <v>0</v>
      </c>
      <c r="Z8687" s="25">
        <f t="shared" si="1494"/>
        <v>19368.240741114198</v>
      </c>
      <c r="AB8687" s="25">
        <f t="shared" si="1488"/>
        <v>0</v>
      </c>
    </row>
    <row r="8688" x14ac:dyDescent="0.2">
      <c r="I8688" s="24">
        <v>8683</v>
      </c>
      <c r="J8688" s="28">
        <v>0</v>
      </c>
      <c r="L8688" s="24">
        <v>26207.448890638349</v>
      </c>
      <c r="N8688" s="24">
        <v>8683</v>
      </c>
      <c r="O8688" s="24">
        <f t="shared" si="1489"/>
        <v>20834.921868057489</v>
      </c>
      <c r="P8688" s="24">
        <f t="shared" si="1486"/>
        <v>20834.921868057489</v>
      </c>
      <c r="Q8688" s="24">
        <f t="shared" si="1487"/>
        <v>0</v>
      </c>
      <c r="R8688" s="24">
        <f t="shared" si="1490"/>
        <v>20834.921868057489</v>
      </c>
      <c r="S8688" s="24">
        <f t="shared" si="1491"/>
        <v>0</v>
      </c>
      <c r="T8688" s="24" t="str">
        <f t="shared" si="1492"/>
        <v>drain</v>
      </c>
      <c r="V8688" s="24">
        <f t="shared" si="1495"/>
        <v>0</v>
      </c>
      <c r="W8688" s="24">
        <f t="shared" si="1493"/>
        <v>0</v>
      </c>
      <c r="X8688" s="24">
        <f t="shared" si="1496"/>
        <v>0</v>
      </c>
      <c r="Z8688" s="24">
        <f t="shared" si="1494"/>
        <v>20834.921868057489</v>
      </c>
      <c r="AB8688" s="24">
        <f t="shared" si="1488"/>
        <v>0</v>
      </c>
    </row>
    <row r="8689" x14ac:dyDescent="0.2">
      <c r="I8689" s="25">
        <v>8684</v>
      </c>
      <c r="J8689" s="29">
        <v>0</v>
      </c>
      <c r="L8689" s="25">
        <v>26692.637577390669</v>
      </c>
      <c r="N8689" s="25">
        <v>8684</v>
      </c>
      <c r="O8689" s="25">
        <f t="shared" si="1489"/>
        <v>21220.646874025584</v>
      </c>
      <c r="P8689" s="25">
        <f t="shared" si="1486"/>
        <v>21220.646874025584</v>
      </c>
      <c r="Q8689" s="25">
        <f t="shared" si="1487"/>
        <v>0</v>
      </c>
      <c r="R8689" s="25">
        <f t="shared" si="1490"/>
        <v>21220.646874025584</v>
      </c>
      <c r="S8689" s="25">
        <f t="shared" si="1491"/>
        <v>0</v>
      </c>
      <c r="T8689" s="25" t="str">
        <f t="shared" si="1492"/>
        <v>drain</v>
      </c>
      <c r="V8689" s="25">
        <f t="shared" si="1495"/>
        <v>0</v>
      </c>
      <c r="W8689" s="25">
        <f t="shared" si="1493"/>
        <v>0</v>
      </c>
      <c r="X8689" s="25">
        <f t="shared" si="1496"/>
        <v>0</v>
      </c>
      <c r="Z8689" s="25">
        <f t="shared" si="1494"/>
        <v>21220.646874025584</v>
      </c>
      <c r="AB8689" s="25">
        <f t="shared" si="1488"/>
        <v>0</v>
      </c>
    </row>
    <row r="8690" x14ac:dyDescent="0.2">
      <c r="I8690" s="24">
        <v>8685</v>
      </c>
      <c r="J8690" s="28">
        <v>0</v>
      </c>
      <c r="L8690" s="24">
        <v>26619.321941304206</v>
      </c>
      <c r="N8690" s="24">
        <v>8685</v>
      </c>
      <c r="O8690" s="24">
        <f t="shared" si="1489"/>
        <v>21162.360943336844</v>
      </c>
      <c r="P8690" s="24">
        <f t="shared" si="1486"/>
        <v>21162.360943336844</v>
      </c>
      <c r="Q8690" s="24">
        <f t="shared" si="1487"/>
        <v>0</v>
      </c>
      <c r="R8690" s="24">
        <f t="shared" si="1490"/>
        <v>21162.360943336844</v>
      </c>
      <c r="S8690" s="24">
        <f t="shared" si="1491"/>
        <v>0</v>
      </c>
      <c r="T8690" s="24" t="str">
        <f t="shared" si="1492"/>
        <v>drain</v>
      </c>
      <c r="V8690" s="24">
        <f t="shared" si="1495"/>
        <v>0</v>
      </c>
      <c r="W8690" s="24">
        <f t="shared" si="1493"/>
        <v>0</v>
      </c>
      <c r="X8690" s="24">
        <f t="shared" si="1496"/>
        <v>0</v>
      </c>
      <c r="Z8690" s="24">
        <f t="shared" si="1494"/>
        <v>21162.360943336844</v>
      </c>
      <c r="AB8690" s="24">
        <f t="shared" si="1488"/>
        <v>0</v>
      </c>
    </row>
    <row r="8691" x14ac:dyDescent="0.2">
      <c r="I8691" s="25">
        <v>8686</v>
      </c>
      <c r="J8691" s="29">
        <v>0</v>
      </c>
      <c r="L8691" s="25">
        <v>25719.577385282515</v>
      </c>
      <c r="N8691" s="25">
        <v>8686</v>
      </c>
      <c r="O8691" s="25">
        <f t="shared" si="1489"/>
        <v>20447.0640212996</v>
      </c>
      <c r="P8691" s="25">
        <f t="shared" si="1486"/>
        <v>20447.0640212996</v>
      </c>
      <c r="Q8691" s="25">
        <f t="shared" si="1487"/>
        <v>0</v>
      </c>
      <c r="R8691" s="25">
        <f t="shared" si="1490"/>
        <v>20447.0640212996</v>
      </c>
      <c r="S8691" s="25">
        <f t="shared" si="1491"/>
        <v>0</v>
      </c>
      <c r="T8691" s="25" t="str">
        <f t="shared" si="1492"/>
        <v>drain</v>
      </c>
      <c r="V8691" s="25">
        <f t="shared" si="1495"/>
        <v>0</v>
      </c>
      <c r="W8691" s="25">
        <f t="shared" si="1493"/>
        <v>0</v>
      </c>
      <c r="X8691" s="25">
        <f t="shared" si="1496"/>
        <v>0</v>
      </c>
      <c r="Z8691" s="25">
        <f t="shared" si="1494"/>
        <v>20447.0640212996</v>
      </c>
      <c r="AB8691" s="25">
        <f t="shared" si="1488"/>
        <v>0</v>
      </c>
    </row>
    <row r="8692" x14ac:dyDescent="0.2">
      <c r="I8692" s="24">
        <v>8687</v>
      </c>
      <c r="J8692" s="28">
        <v>0</v>
      </c>
      <c r="L8692" s="24">
        <v>24022.336159873008</v>
      </c>
      <c r="N8692" s="24">
        <v>8687</v>
      </c>
      <c r="O8692" s="24">
        <f t="shared" si="1489"/>
        <v>19097.757247099042</v>
      </c>
      <c r="P8692" s="24">
        <f t="shared" si="1486"/>
        <v>19097.757247099042</v>
      </c>
      <c r="Q8692" s="24">
        <f t="shared" si="1487"/>
        <v>0</v>
      </c>
      <c r="R8692" s="24">
        <f t="shared" si="1490"/>
        <v>19097.757247099042</v>
      </c>
      <c r="S8692" s="24">
        <f t="shared" si="1491"/>
        <v>0</v>
      </c>
      <c r="T8692" s="24" t="str">
        <f t="shared" si="1492"/>
        <v>drain</v>
      </c>
      <c r="V8692" s="24">
        <f t="shared" si="1495"/>
        <v>0</v>
      </c>
      <c r="W8692" s="24">
        <f t="shared" si="1493"/>
        <v>0</v>
      </c>
      <c r="X8692" s="24">
        <f t="shared" si="1496"/>
        <v>0</v>
      </c>
      <c r="Z8692" s="24">
        <f t="shared" si="1494"/>
        <v>19097.757247099042</v>
      </c>
      <c r="AB8692" s="24">
        <f t="shared" si="1488"/>
        <v>0</v>
      </c>
    </row>
    <row r="8693" x14ac:dyDescent="0.2">
      <c r="I8693" s="25">
        <v>8688</v>
      </c>
      <c r="J8693" s="29">
        <v>0</v>
      </c>
      <c r="L8693" s="25">
        <v>21818.559583830833</v>
      </c>
      <c r="N8693" s="25">
        <v>8688</v>
      </c>
      <c r="O8693" s="25">
        <f t="shared" si="1489"/>
        <v>17345.754869145512</v>
      </c>
      <c r="P8693" s="25">
        <f t="shared" si="1486"/>
        <v>17345.754869145512</v>
      </c>
      <c r="Q8693" s="25">
        <f t="shared" si="1487"/>
        <v>0</v>
      </c>
      <c r="R8693" s="25">
        <f t="shared" si="1490"/>
        <v>17345.754869145512</v>
      </c>
      <c r="S8693" s="25">
        <f t="shared" si="1491"/>
        <v>0</v>
      </c>
      <c r="T8693" s="25" t="str">
        <f t="shared" si="1492"/>
        <v>drain</v>
      </c>
      <c r="V8693" s="25">
        <f t="shared" si="1495"/>
        <v>0</v>
      </c>
      <c r="W8693" s="25">
        <f t="shared" si="1493"/>
        <v>0</v>
      </c>
      <c r="X8693" s="25">
        <f t="shared" si="1496"/>
        <v>0</v>
      </c>
      <c r="Z8693" s="25">
        <f t="shared" si="1494"/>
        <v>17345.754869145512</v>
      </c>
      <c r="AB8693" s="25">
        <f t="shared" si="1488"/>
        <v>0</v>
      </c>
    </row>
    <row r="8694" x14ac:dyDescent="0.2">
      <c r="I8694" s="24">
        <v>8689</v>
      </c>
      <c r="J8694" s="28">
        <v>0</v>
      </c>
      <c r="L8694" s="24">
        <v>18927.620951628684</v>
      </c>
      <c r="N8694" s="24">
        <v>8689</v>
      </c>
      <c r="O8694" s="24">
        <f t="shared" si="1489"/>
        <v>15047.458656544804</v>
      </c>
      <c r="P8694" s="24">
        <f t="shared" si="1486"/>
        <v>15047.458656544804</v>
      </c>
      <c r="Q8694" s="24">
        <f t="shared" si="1487"/>
        <v>0</v>
      </c>
      <c r="R8694" s="24">
        <f t="shared" si="1490"/>
        <v>15047.458656544804</v>
      </c>
      <c r="S8694" s="24">
        <f t="shared" si="1491"/>
        <v>0</v>
      </c>
      <c r="T8694" s="24" t="str">
        <f t="shared" si="1492"/>
        <v>drain</v>
      </c>
      <c r="V8694" s="24">
        <f t="shared" si="1495"/>
        <v>0</v>
      </c>
      <c r="W8694" s="24">
        <f t="shared" si="1493"/>
        <v>0</v>
      </c>
      <c r="X8694" s="24">
        <f t="shared" si="1496"/>
        <v>0</v>
      </c>
      <c r="Z8694" s="24">
        <f t="shared" si="1494"/>
        <v>15047.458656544804</v>
      </c>
      <c r="AB8694" s="24">
        <f t="shared" si="1488"/>
        <v>0</v>
      </c>
    </row>
    <row r="8695" x14ac:dyDescent="0.2">
      <c r="I8695" s="25">
        <v>8690</v>
      </c>
      <c r="J8695" s="29">
        <v>0</v>
      </c>
      <c r="L8695" s="25">
        <v>17301.722843432424</v>
      </c>
      <c r="N8695" s="25">
        <v>8690</v>
      </c>
      <c r="O8695" s="25">
        <f t="shared" si="1489"/>
        <v>13754.869660528779</v>
      </c>
      <c r="P8695" s="25">
        <f t="shared" si="1486"/>
        <v>13754.869660528779</v>
      </c>
      <c r="Q8695" s="25">
        <f t="shared" si="1487"/>
        <v>0</v>
      </c>
      <c r="R8695" s="25">
        <f t="shared" si="1490"/>
        <v>13754.869660528779</v>
      </c>
      <c r="S8695" s="25">
        <f t="shared" si="1491"/>
        <v>0</v>
      </c>
      <c r="T8695" s="25" t="str">
        <f t="shared" si="1492"/>
        <v>drain</v>
      </c>
      <c r="V8695" s="25">
        <f t="shared" si="1495"/>
        <v>0</v>
      </c>
      <c r="W8695" s="25">
        <f t="shared" si="1493"/>
        <v>0</v>
      </c>
      <c r="X8695" s="25">
        <f t="shared" si="1496"/>
        <v>0</v>
      </c>
      <c r="Z8695" s="25">
        <f t="shared" si="1494"/>
        <v>13754.869660528779</v>
      </c>
      <c r="AB8695" s="25">
        <f t="shared" si="1488"/>
        <v>0</v>
      </c>
    </row>
    <row r="8696" x14ac:dyDescent="0.2">
      <c r="I8696" s="24">
        <v>8691</v>
      </c>
      <c r="J8696" s="28">
        <v>0</v>
      </c>
      <c r="L8696" s="24">
        <v>16023.869169998168</v>
      </c>
      <c r="N8696" s="24">
        <v>8691</v>
      </c>
      <c r="O8696" s="24">
        <f t="shared" si="1489"/>
        <v>12738.975990148545</v>
      </c>
      <c r="P8696" s="24">
        <f t="shared" si="1486"/>
        <v>12738.975990148545</v>
      </c>
      <c r="Q8696" s="24">
        <f t="shared" si="1487"/>
        <v>0</v>
      </c>
      <c r="R8696" s="24">
        <f t="shared" si="1490"/>
        <v>12738.975990148545</v>
      </c>
      <c r="S8696" s="24">
        <f t="shared" si="1491"/>
        <v>0</v>
      </c>
      <c r="T8696" s="24" t="str">
        <f t="shared" si="1492"/>
        <v>drain</v>
      </c>
      <c r="V8696" s="24">
        <f t="shared" si="1495"/>
        <v>0</v>
      </c>
      <c r="W8696" s="24">
        <f t="shared" si="1493"/>
        <v>0</v>
      </c>
      <c r="X8696" s="24">
        <f t="shared" si="1496"/>
        <v>0</v>
      </c>
      <c r="Z8696" s="24">
        <f t="shared" si="1494"/>
        <v>12738.975990148545</v>
      </c>
      <c r="AB8696" s="24">
        <f t="shared" si="1488"/>
        <v>0</v>
      </c>
    </row>
    <row r="8697" x14ac:dyDescent="0.2">
      <c r="I8697" s="25">
        <v>8692</v>
      </c>
      <c r="J8697" s="29">
        <v>0</v>
      </c>
      <c r="L8697" s="25">
        <v>15450.518069314956</v>
      </c>
      <c r="N8697" s="25">
        <v>8692</v>
      </c>
      <c r="O8697" s="25">
        <f t="shared" si="1489"/>
        <v>12283.16186510539</v>
      </c>
      <c r="P8697" s="25">
        <f t="shared" si="1486"/>
        <v>12283.16186510539</v>
      </c>
      <c r="Q8697" s="25">
        <f t="shared" si="1487"/>
        <v>0</v>
      </c>
      <c r="R8697" s="25">
        <f t="shared" si="1490"/>
        <v>12283.16186510539</v>
      </c>
      <c r="S8697" s="25">
        <f t="shared" si="1491"/>
        <v>0</v>
      </c>
      <c r="T8697" s="25" t="str">
        <f t="shared" si="1492"/>
        <v>drain</v>
      </c>
      <c r="V8697" s="25">
        <f t="shared" si="1495"/>
        <v>0</v>
      </c>
      <c r="W8697" s="25">
        <f t="shared" si="1493"/>
        <v>0</v>
      </c>
      <c r="X8697" s="25">
        <f t="shared" si="1496"/>
        <v>0</v>
      </c>
      <c r="Z8697" s="25">
        <f t="shared" si="1494"/>
        <v>12283.16186510539</v>
      </c>
      <c r="AB8697" s="25">
        <f t="shared" si="1488"/>
        <v>0</v>
      </c>
    </row>
    <row r="8698" x14ac:dyDescent="0.2">
      <c r="I8698" s="24">
        <v>8693</v>
      </c>
      <c r="J8698" s="28">
        <v>0</v>
      </c>
      <c r="L8698" s="24">
        <v>15511.071950173377</v>
      </c>
      <c r="N8698" s="24">
        <v>8693</v>
      </c>
      <c r="O8698" s="24">
        <f t="shared" si="1489"/>
        <v>12331.302200387834</v>
      </c>
      <c r="P8698" s="24">
        <f t="shared" si="1486"/>
        <v>12331.302200387834</v>
      </c>
      <c r="Q8698" s="24">
        <f t="shared" si="1487"/>
        <v>0</v>
      </c>
      <c r="R8698" s="24">
        <f t="shared" si="1490"/>
        <v>12331.302200387834</v>
      </c>
      <c r="S8698" s="24">
        <f t="shared" si="1491"/>
        <v>0</v>
      </c>
      <c r="T8698" s="24" t="str">
        <f t="shared" si="1492"/>
        <v>drain</v>
      </c>
      <c r="V8698" s="24">
        <f t="shared" si="1495"/>
        <v>0</v>
      </c>
      <c r="W8698" s="24">
        <f t="shared" si="1493"/>
        <v>0</v>
      </c>
      <c r="X8698" s="24">
        <f t="shared" si="1496"/>
        <v>0</v>
      </c>
      <c r="Z8698" s="24">
        <f t="shared" si="1494"/>
        <v>12331.302200387834</v>
      </c>
      <c r="AB8698" s="24">
        <f t="shared" si="1488"/>
        <v>0</v>
      </c>
    </row>
    <row r="8699" x14ac:dyDescent="0.2">
      <c r="I8699" s="25">
        <v>8694</v>
      </c>
      <c r="J8699" s="29">
        <v>0</v>
      </c>
      <c r="L8699" s="25">
        <v>16363.639989566802</v>
      </c>
      <c r="N8699" s="25">
        <v>8694</v>
      </c>
      <c r="O8699" s="25">
        <f t="shared" si="1489"/>
        <v>13009.093791705609</v>
      </c>
      <c r="P8699" s="25">
        <f t="shared" si="1486"/>
        <v>13009.093791705609</v>
      </c>
      <c r="Q8699" s="25">
        <f t="shared" si="1487"/>
        <v>0</v>
      </c>
      <c r="R8699" s="25">
        <f t="shared" si="1490"/>
        <v>13009.093791705609</v>
      </c>
      <c r="S8699" s="25">
        <f t="shared" si="1491"/>
        <v>0</v>
      </c>
      <c r="T8699" s="25" t="str">
        <f t="shared" si="1492"/>
        <v>drain</v>
      </c>
      <c r="V8699" s="25">
        <f t="shared" si="1495"/>
        <v>0</v>
      </c>
      <c r="W8699" s="25">
        <f t="shared" si="1493"/>
        <v>0</v>
      </c>
      <c r="X8699" s="25">
        <f t="shared" si="1496"/>
        <v>0</v>
      </c>
      <c r="Z8699" s="25">
        <f t="shared" si="1494"/>
        <v>13009.093791705609</v>
      </c>
      <c r="AB8699" s="25">
        <f t="shared" si="1488"/>
        <v>0</v>
      </c>
    </row>
    <row r="8700" x14ac:dyDescent="0.2">
      <c r="I8700" s="24">
        <v>8695</v>
      </c>
      <c r="J8700" s="28">
        <v>0</v>
      </c>
      <c r="L8700" s="24">
        <v>17839.10306417942</v>
      </c>
      <c r="N8700" s="24">
        <v>8695</v>
      </c>
      <c r="O8700" s="24">
        <f t="shared" si="1489"/>
        <v>14182.086936022641</v>
      </c>
      <c r="P8700" s="24">
        <f t="shared" si="1486"/>
        <v>14182.086936022641</v>
      </c>
      <c r="Q8700" s="24">
        <f t="shared" si="1487"/>
        <v>0</v>
      </c>
      <c r="R8700" s="24">
        <f t="shared" si="1490"/>
        <v>14182.086936022641</v>
      </c>
      <c r="S8700" s="24">
        <f t="shared" si="1491"/>
        <v>0</v>
      </c>
      <c r="T8700" s="24" t="str">
        <f t="shared" si="1492"/>
        <v>drain</v>
      </c>
      <c r="V8700" s="24">
        <f t="shared" si="1495"/>
        <v>0</v>
      </c>
      <c r="W8700" s="24">
        <f t="shared" si="1493"/>
        <v>0</v>
      </c>
      <c r="X8700" s="24">
        <f t="shared" si="1496"/>
        <v>0</v>
      </c>
      <c r="Z8700" s="24">
        <f t="shared" si="1494"/>
        <v>14182.086936022641</v>
      </c>
      <c r="AB8700" s="24">
        <f t="shared" si="1488"/>
        <v>0</v>
      </c>
    </row>
    <row r="8701" x14ac:dyDescent="0.2">
      <c r="I8701" s="25">
        <v>8696</v>
      </c>
      <c r="J8701" s="29">
        <v>0</v>
      </c>
      <c r="L8701" s="25">
        <v>19647.398507165908</v>
      </c>
      <c r="N8701" s="25">
        <v>8696</v>
      </c>
      <c r="O8701" s="25">
        <f t="shared" si="1489"/>
        <v>15619.681813196898</v>
      </c>
      <c r="P8701" s="25">
        <f t="shared" si="1486"/>
        <v>15619.681813196898</v>
      </c>
      <c r="Q8701" s="25">
        <f t="shared" si="1487"/>
        <v>0</v>
      </c>
      <c r="R8701" s="25">
        <f t="shared" si="1490"/>
        <v>15619.681813196898</v>
      </c>
      <c r="S8701" s="25">
        <f t="shared" si="1491"/>
        <v>0</v>
      </c>
      <c r="T8701" s="25" t="str">
        <f t="shared" si="1492"/>
        <v>drain</v>
      </c>
      <c r="V8701" s="25">
        <f t="shared" si="1495"/>
        <v>0</v>
      </c>
      <c r="W8701" s="25">
        <f t="shared" si="1493"/>
        <v>0</v>
      </c>
      <c r="X8701" s="25">
        <f t="shared" si="1496"/>
        <v>0</v>
      </c>
      <c r="Z8701" s="25">
        <f t="shared" si="1494"/>
        <v>15619.681813196898</v>
      </c>
      <c r="AB8701" s="25">
        <f t="shared" si="1488"/>
        <v>0</v>
      </c>
    </row>
    <row r="8702" x14ac:dyDescent="0.2">
      <c r="I8702" s="24">
        <v>8697</v>
      </c>
      <c r="J8702" s="28">
        <v>0.34686526299999998</v>
      </c>
      <c r="L8702" s="24">
        <v>20184.705055379865</v>
      </c>
      <c r="N8702" s="24">
        <v>8697</v>
      </c>
      <c r="O8702" s="24">
        <f t="shared" si="1489"/>
        <v>16046.840519026993</v>
      </c>
      <c r="P8702" s="24">
        <f t="shared" si="1486"/>
        <v>16046.840519026993</v>
      </c>
      <c r="Q8702" s="24">
        <f t="shared" si="1487"/>
        <v>27749.221039999997</v>
      </c>
      <c r="R8702" s="24">
        <f t="shared" si="1490"/>
        <v>0</v>
      </c>
      <c r="S8702" s="24">
        <f t="shared" si="1491"/>
        <v>11702.380520973004</v>
      </c>
      <c r="T8702" s="24" t="str">
        <f t="shared" si="1492"/>
        <v>charge</v>
      </c>
      <c r="V8702" s="24">
        <f t="shared" si="1495"/>
        <v>4000</v>
      </c>
      <c r="W8702" s="24">
        <f t="shared" si="1493"/>
        <v>4000</v>
      </c>
      <c r="X8702" s="24">
        <f t="shared" si="1496"/>
        <v>0</v>
      </c>
      <c r="Z8702" s="24">
        <f t="shared" si="1494"/>
        <v>0</v>
      </c>
      <c r="AB8702" s="24">
        <f t="shared" si="1488"/>
        <v>7702.3805209730035</v>
      </c>
    </row>
    <row r="8703" x14ac:dyDescent="0.2">
      <c r="I8703" s="25">
        <v>8698</v>
      </c>
      <c r="J8703" s="29">
        <v>0.51962802100000005</v>
      </c>
      <c r="L8703" s="25">
        <v>19424.493949401378</v>
      </c>
      <c r="N8703" s="25">
        <v>8698</v>
      </c>
      <c r="O8703" s="25">
        <f t="shared" si="1489"/>
        <v>15442.472689774097</v>
      </c>
      <c r="P8703" s="25">
        <f t="shared" si="1486"/>
        <v>15442.472689774097</v>
      </c>
      <c r="Q8703" s="25">
        <f t="shared" si="1487"/>
        <v>41570.241680000006</v>
      </c>
      <c r="R8703" s="25">
        <f t="shared" si="1490"/>
        <v>0</v>
      </c>
      <c r="S8703" s="25">
        <f t="shared" si="1491"/>
        <v>26127.768990225908</v>
      </c>
      <c r="T8703" s="25" t="str">
        <f t="shared" si="1492"/>
        <v>charge</v>
      </c>
      <c r="V8703" s="25">
        <f t="shared" si="1495"/>
        <v>0</v>
      </c>
      <c r="W8703" s="25">
        <f t="shared" si="1493"/>
        <v>4000</v>
      </c>
      <c r="X8703" s="25">
        <f t="shared" si="1496"/>
        <v>0</v>
      </c>
      <c r="Z8703" s="25">
        <f t="shared" si="1494"/>
        <v>0</v>
      </c>
      <c r="AB8703" s="25">
        <f t="shared" si="1488"/>
        <v>26127.768990225908</v>
      </c>
    </row>
    <row r="8704" x14ac:dyDescent="0.2">
      <c r="I8704" s="24">
        <v>8699</v>
      </c>
      <c r="J8704" s="28">
        <v>0.58837459800000003</v>
      </c>
      <c r="L8704" s="24">
        <v>18826.228388845921</v>
      </c>
      <c r="N8704" s="24">
        <v>8699</v>
      </c>
      <c r="O8704" s="24">
        <f t="shared" si="1489"/>
        <v>14966.851569132508</v>
      </c>
      <c r="P8704" s="24">
        <f t="shared" si="1486"/>
        <v>14966.851569132508</v>
      </c>
      <c r="Q8704" s="24">
        <f t="shared" si="1487"/>
        <v>47069.967840000005</v>
      </c>
      <c r="R8704" s="24">
        <f t="shared" si="1490"/>
        <v>0</v>
      </c>
      <c r="S8704" s="24">
        <f t="shared" si="1491"/>
        <v>32103.116270867496</v>
      </c>
      <c r="T8704" s="24" t="str">
        <f t="shared" si="1492"/>
        <v>charge</v>
      </c>
      <c r="V8704" s="24">
        <f t="shared" si="1495"/>
        <v>0</v>
      </c>
      <c r="W8704" s="24">
        <f t="shared" si="1493"/>
        <v>4000</v>
      </c>
      <c r="X8704" s="24">
        <f t="shared" si="1496"/>
        <v>0</v>
      </c>
      <c r="Z8704" s="24">
        <f t="shared" si="1494"/>
        <v>0</v>
      </c>
      <c r="AB8704" s="24">
        <f t="shared" si="1488"/>
        <v>32103.116270867496</v>
      </c>
    </row>
    <row r="8705" x14ac:dyDescent="0.2">
      <c r="I8705" s="25">
        <v>8700</v>
      </c>
      <c r="J8705" s="29">
        <v>0.60942013600000011</v>
      </c>
      <c r="L8705" s="25">
        <v>20568.657363474369</v>
      </c>
      <c r="N8705" s="25">
        <v>8700</v>
      </c>
      <c r="O8705" s="25">
        <f t="shared" si="1489"/>
        <v>16352.082603962124</v>
      </c>
      <c r="P8705" s="25">
        <f t="shared" si="1486"/>
        <v>16352.082603962124</v>
      </c>
      <c r="Q8705" s="25">
        <f t="shared" si="1487"/>
        <v>48753.610880000007</v>
      </c>
      <c r="R8705" s="25">
        <f t="shared" si="1490"/>
        <v>0</v>
      </c>
      <c r="S8705" s="25">
        <f t="shared" si="1491"/>
        <v>32401.528276037883</v>
      </c>
      <c r="T8705" s="25" t="str">
        <f t="shared" si="1492"/>
        <v>charge</v>
      </c>
      <c r="V8705" s="25">
        <f t="shared" si="1495"/>
        <v>0</v>
      </c>
      <c r="W8705" s="25">
        <f t="shared" si="1493"/>
        <v>4000</v>
      </c>
      <c r="X8705" s="25">
        <f t="shared" si="1496"/>
        <v>0</v>
      </c>
      <c r="Z8705" s="25">
        <f t="shared" si="1494"/>
        <v>0</v>
      </c>
      <c r="AB8705" s="25">
        <f t="shared" si="1488"/>
        <v>32401.528276037883</v>
      </c>
    </row>
    <row r="8706" x14ac:dyDescent="0.2">
      <c r="I8706" s="24">
        <v>8701</v>
      </c>
      <c r="J8706" s="28">
        <v>0.62611631899999998</v>
      </c>
      <c r="L8706" s="24">
        <v>20278.477821612356</v>
      </c>
      <c r="N8706" s="24">
        <v>8701</v>
      </c>
      <c r="O8706" s="24">
        <f t="shared" si="1489"/>
        <v>16121.389868181825</v>
      </c>
      <c r="P8706" s="24">
        <f t="shared" si="1486"/>
        <v>16121.389868181825</v>
      </c>
      <c r="Q8706" s="24">
        <f t="shared" si="1487"/>
        <v>50089.305520000002</v>
      </c>
      <c r="R8706" s="24">
        <f t="shared" si="1490"/>
        <v>0</v>
      </c>
      <c r="S8706" s="24">
        <f t="shared" si="1491"/>
        <v>33967.915651818177</v>
      </c>
      <c r="T8706" s="24" t="str">
        <f t="shared" si="1492"/>
        <v>charge</v>
      </c>
      <c r="V8706" s="24">
        <f t="shared" si="1495"/>
        <v>0</v>
      </c>
      <c r="W8706" s="24">
        <f t="shared" si="1493"/>
        <v>4000</v>
      </c>
      <c r="X8706" s="24">
        <f t="shared" si="1496"/>
        <v>0</v>
      </c>
      <c r="Z8706" s="24">
        <f t="shared" si="1494"/>
        <v>0</v>
      </c>
      <c r="AB8706" s="24">
        <f t="shared" si="1488"/>
        <v>33967.915651818177</v>
      </c>
    </row>
    <row r="8707" x14ac:dyDescent="0.2">
      <c r="I8707" s="25">
        <v>8702</v>
      </c>
      <c r="J8707" s="29">
        <v>0.64750732600000005</v>
      </c>
      <c r="L8707" s="25">
        <v>21559.426951670644</v>
      </c>
      <c r="N8707" s="25">
        <v>8702</v>
      </c>
      <c r="O8707" s="25">
        <f t="shared" si="1489"/>
        <v>17139.744426578163</v>
      </c>
      <c r="P8707" s="25">
        <f t="shared" si="1486"/>
        <v>17139.744426578163</v>
      </c>
      <c r="Q8707" s="25">
        <f t="shared" si="1487"/>
        <v>51800.586080000001</v>
      </c>
      <c r="R8707" s="25">
        <f t="shared" si="1490"/>
        <v>0</v>
      </c>
      <c r="S8707" s="25">
        <f t="shared" si="1491"/>
        <v>34660.841653421841</v>
      </c>
      <c r="T8707" s="25" t="str">
        <f t="shared" si="1492"/>
        <v>charge</v>
      </c>
      <c r="V8707" s="25">
        <f t="shared" si="1495"/>
        <v>0</v>
      </c>
      <c r="W8707" s="25">
        <f t="shared" si="1493"/>
        <v>4000</v>
      </c>
      <c r="X8707" s="25">
        <f t="shared" si="1496"/>
        <v>0</v>
      </c>
      <c r="Z8707" s="25">
        <f t="shared" si="1494"/>
        <v>0</v>
      </c>
      <c r="AB8707" s="25">
        <f t="shared" si="1488"/>
        <v>34660.841653421841</v>
      </c>
    </row>
    <row r="8708" x14ac:dyDescent="0.2">
      <c r="I8708" s="24">
        <v>8703</v>
      </c>
      <c r="J8708" s="28">
        <v>0.63727554799999997</v>
      </c>
      <c r="L8708" s="24">
        <v>22679.369532084464</v>
      </c>
      <c r="N8708" s="24">
        <v>8703</v>
      </c>
      <c r="O8708" s="24">
        <f t="shared" si="1489"/>
        <v>18030.098778007148</v>
      </c>
      <c r="P8708" s="24">
        <f t="shared" si="1486"/>
        <v>18030.098778007148</v>
      </c>
      <c r="Q8708" s="24">
        <f t="shared" si="1487"/>
        <v>50982.043839999998</v>
      </c>
      <c r="R8708" s="24">
        <f t="shared" si="1490"/>
        <v>0</v>
      </c>
      <c r="S8708" s="24">
        <f t="shared" si="1491"/>
        <v>32951.945061992854</v>
      </c>
      <c r="T8708" s="24" t="str">
        <f t="shared" si="1492"/>
        <v>charge</v>
      </c>
      <c r="V8708" s="24">
        <f t="shared" si="1495"/>
        <v>0</v>
      </c>
      <c r="W8708" s="24">
        <f t="shared" si="1493"/>
        <v>4000</v>
      </c>
      <c r="X8708" s="24">
        <f t="shared" si="1496"/>
        <v>0</v>
      </c>
      <c r="Z8708" s="24">
        <f t="shared" si="1494"/>
        <v>0</v>
      </c>
      <c r="AB8708" s="24">
        <f t="shared" si="1488"/>
        <v>32951.945061992854</v>
      </c>
    </row>
    <row r="8709" x14ac:dyDescent="0.2">
      <c r="I8709" s="25">
        <v>8704</v>
      </c>
      <c r="J8709" s="29">
        <v>0.53418478599999997</v>
      </c>
      <c r="L8709" s="25">
        <v>23820.199908637998</v>
      </c>
      <c r="N8709" s="25">
        <v>8704</v>
      </c>
      <c r="O8709" s="25">
        <f t="shared" si="1489"/>
        <v>18937.058927367209</v>
      </c>
      <c r="P8709" s="25">
        <f t="shared" si="1486"/>
        <v>18937.058927367209</v>
      </c>
      <c r="Q8709" s="25">
        <f t="shared" si="1487"/>
        <v>42734.782879999999</v>
      </c>
      <c r="R8709" s="25">
        <f t="shared" si="1490"/>
        <v>0</v>
      </c>
      <c r="S8709" s="25">
        <f t="shared" si="1491"/>
        <v>23797.72395263279</v>
      </c>
      <c r="T8709" s="25" t="str">
        <f t="shared" si="1492"/>
        <v>charge</v>
      </c>
      <c r="V8709" s="25">
        <f t="shared" si="1495"/>
        <v>0</v>
      </c>
      <c r="W8709" s="25">
        <f t="shared" si="1493"/>
        <v>4000</v>
      </c>
      <c r="X8709" s="25">
        <f t="shared" si="1496"/>
        <v>0</v>
      </c>
      <c r="Z8709" s="25">
        <f t="shared" si="1494"/>
        <v>0</v>
      </c>
      <c r="AB8709" s="25">
        <f t="shared" si="1488"/>
        <v>23797.72395263279</v>
      </c>
    </row>
    <row r="8710" x14ac:dyDescent="0.2">
      <c r="I8710" s="24">
        <v>8705</v>
      </c>
      <c r="J8710" s="28">
        <v>0.157455237</v>
      </c>
      <c r="L8710" s="24">
        <v>24123.297266745565</v>
      </c>
      <c r="N8710" s="24">
        <v>8705</v>
      </c>
      <c r="O8710" s="24">
        <f t="shared" si="1489"/>
        <v>19178.021327062725</v>
      </c>
      <c r="P8710" s="24">
        <f t="shared" ref="P8710:P8765" si="1497">O8710-$E$8*$E$9</f>
        <v>19178.021327062725</v>
      </c>
      <c r="Q8710" s="24">
        <f t="shared" ref="Q8710:Q8765" si="1498">J8710*$E$7</f>
        <v>12596.418959999999</v>
      </c>
      <c r="R8710" s="24">
        <f t="shared" si="1490"/>
        <v>6581.6023670627255</v>
      </c>
      <c r="S8710" s="24">
        <f t="shared" si="1491"/>
        <v>0</v>
      </c>
      <c r="T8710" s="24" t="str">
        <f t="shared" si="1492"/>
        <v>drain</v>
      </c>
      <c r="V8710" s="24">
        <f t="shared" si="1495"/>
        <v>0</v>
      </c>
      <c r="W8710" s="24">
        <f t="shared" si="1493"/>
        <v>0</v>
      </c>
      <c r="X8710" s="24">
        <f t="shared" si="1496"/>
        <v>4000</v>
      </c>
      <c r="Z8710" s="24">
        <f t="shared" si="1494"/>
        <v>2581.6023670627255</v>
      </c>
      <c r="AB8710" s="24">
        <f t="shared" ref="AB8710:AB8766" si="1499">IF(T8710="charge",(S8710-V8710),0)</f>
        <v>0</v>
      </c>
    </row>
    <row r="8711" x14ac:dyDescent="0.2">
      <c r="I8711" s="25">
        <v>8706</v>
      </c>
      <c r="J8711" s="29">
        <v>0</v>
      </c>
      <c r="L8711" s="25">
        <v>26237.450702953338</v>
      </c>
      <c r="N8711" s="25">
        <v>8706</v>
      </c>
      <c r="O8711" s="25">
        <f t="shared" ref="O8711:O8765" si="1500">L8711*$O$2</f>
        <v>20858.773308847904</v>
      </c>
      <c r="P8711" s="25">
        <f t="shared" si="1497"/>
        <v>20858.773308847904</v>
      </c>
      <c r="Q8711" s="25">
        <f t="shared" si="1498"/>
        <v>0</v>
      </c>
      <c r="R8711" s="25">
        <f t="shared" ref="R8711:R8765" si="1501">IF(P8711&gt;Q8711,P8711-Q8711,0)</f>
        <v>20858.773308847904</v>
      </c>
      <c r="S8711" s="25">
        <f t="shared" ref="S8711:S8765" si="1502">IF(Q8711&gt;P8711,Q8711-P8711,0)</f>
        <v>0</v>
      </c>
      <c r="T8711" s="25" t="str">
        <f t="shared" ref="T8711:T8765" si="1503">IF(P8711&gt;Q8711,"drain","charge")</f>
        <v>drain</v>
      </c>
      <c r="V8711" s="25">
        <f t="shared" si="1495"/>
        <v>0</v>
      </c>
      <c r="W8711" s="25">
        <f t="shared" ref="W8711:W8765" si="1504">IF(W8710+S8711&gt;$E$11,$E$11,IF(T8711="charge",W8710+(S8711*$E$12),IF((W8710-R8711)&gt;0,W8710-R8711,0)))</f>
        <v>0</v>
      </c>
      <c r="X8711" s="25">
        <f t="shared" si="1496"/>
        <v>0</v>
      </c>
      <c r="Z8711" s="25">
        <f t="shared" ref="Z8711:Z8766" si="1505">R8711-X8711</f>
        <v>20858.773308847904</v>
      </c>
      <c r="AB8711" s="25">
        <f t="shared" si="1499"/>
        <v>0</v>
      </c>
    </row>
    <row r="8712" x14ac:dyDescent="0.2">
      <c r="I8712" s="24">
        <v>8707</v>
      </c>
      <c r="J8712" s="28">
        <v>0</v>
      </c>
      <c r="L8712" s="24">
        <v>27533.315784072875</v>
      </c>
      <c r="N8712" s="24">
        <v>8707</v>
      </c>
      <c r="O8712" s="24">
        <f t="shared" si="1500"/>
        <v>21888.986048337938</v>
      </c>
      <c r="P8712" s="24">
        <f t="shared" si="1497"/>
        <v>21888.986048337938</v>
      </c>
      <c r="Q8712" s="24">
        <f t="shared" si="1498"/>
        <v>0</v>
      </c>
      <c r="R8712" s="24">
        <f t="shared" si="1501"/>
        <v>21888.986048337938</v>
      </c>
      <c r="S8712" s="24">
        <f t="shared" si="1502"/>
        <v>0</v>
      </c>
      <c r="T8712" s="24" t="str">
        <f t="shared" si="1503"/>
        <v>drain</v>
      </c>
      <c r="V8712" s="24">
        <f t="shared" ref="V8712:V8765" si="1506">IF(W8712&gt;=W8711,(W8712-W8711),0)</f>
        <v>0</v>
      </c>
      <c r="W8712" s="24">
        <f t="shared" si="1504"/>
        <v>0</v>
      </c>
      <c r="X8712" s="24">
        <f t="shared" ref="X8712:X8765" si="1507">IF(T8712="drain",W8711-W8712,0)</f>
        <v>0</v>
      </c>
      <c r="Z8712" s="24">
        <f t="shared" si="1505"/>
        <v>21888.986048337938</v>
      </c>
      <c r="AB8712" s="24">
        <f t="shared" si="1499"/>
        <v>0</v>
      </c>
    </row>
    <row r="8713" x14ac:dyDescent="0.2">
      <c r="I8713" s="25">
        <v>8708</v>
      </c>
      <c r="J8713" s="29">
        <v>0</v>
      </c>
      <c r="L8713" s="25">
        <v>27635.899099254606</v>
      </c>
      <c r="N8713" s="25">
        <v>8708</v>
      </c>
      <c r="O8713" s="25">
        <f t="shared" si="1500"/>
        <v>21970.539783907414</v>
      </c>
      <c r="P8713" s="25">
        <f t="shared" si="1497"/>
        <v>21970.539783907414</v>
      </c>
      <c r="Q8713" s="25">
        <f t="shared" si="1498"/>
        <v>0</v>
      </c>
      <c r="R8713" s="25">
        <f t="shared" si="1501"/>
        <v>21970.539783907414</v>
      </c>
      <c r="S8713" s="25">
        <f t="shared" si="1502"/>
        <v>0</v>
      </c>
      <c r="T8713" s="25" t="str">
        <f t="shared" si="1503"/>
        <v>drain</v>
      </c>
      <c r="V8713" s="25">
        <f t="shared" si="1506"/>
        <v>0</v>
      </c>
      <c r="W8713" s="25">
        <f t="shared" si="1504"/>
        <v>0</v>
      </c>
      <c r="X8713" s="25">
        <f t="shared" si="1507"/>
        <v>0</v>
      </c>
      <c r="Z8713" s="25">
        <f t="shared" si="1505"/>
        <v>21970.539783907414</v>
      </c>
      <c r="AB8713" s="25">
        <f t="shared" si="1499"/>
        <v>0</v>
      </c>
    </row>
    <row r="8714" x14ac:dyDescent="0.2">
      <c r="I8714" s="24">
        <v>8709</v>
      </c>
      <c r="J8714" s="28">
        <v>0</v>
      </c>
      <c r="L8714" s="24">
        <v>27259.362688350677</v>
      </c>
      <c r="N8714" s="24">
        <v>8709</v>
      </c>
      <c r="O8714" s="24">
        <f t="shared" si="1500"/>
        <v>21671.19333723879</v>
      </c>
      <c r="P8714" s="24">
        <f t="shared" si="1497"/>
        <v>21671.19333723879</v>
      </c>
      <c r="Q8714" s="24">
        <f t="shared" si="1498"/>
        <v>0</v>
      </c>
      <c r="R8714" s="24">
        <f t="shared" si="1501"/>
        <v>21671.19333723879</v>
      </c>
      <c r="S8714" s="24">
        <f t="shared" si="1502"/>
        <v>0</v>
      </c>
      <c r="T8714" s="24" t="str">
        <f t="shared" si="1503"/>
        <v>drain</v>
      </c>
      <c r="V8714" s="24">
        <f t="shared" si="1506"/>
        <v>0</v>
      </c>
      <c r="W8714" s="24">
        <f t="shared" si="1504"/>
        <v>0</v>
      </c>
      <c r="X8714" s="24">
        <f t="shared" si="1507"/>
        <v>0</v>
      </c>
      <c r="Z8714" s="24">
        <f t="shared" si="1505"/>
        <v>21671.19333723879</v>
      </c>
      <c r="AB8714" s="24">
        <f t="shared" si="1499"/>
        <v>0</v>
      </c>
    </row>
    <row r="8715" x14ac:dyDescent="0.2">
      <c r="I8715" s="25">
        <v>8710</v>
      </c>
      <c r="J8715" s="29">
        <v>0</v>
      </c>
      <c r="L8715" s="25">
        <v>26082.102247714993</v>
      </c>
      <c r="N8715" s="25">
        <v>8710</v>
      </c>
      <c r="O8715" s="25">
        <f t="shared" si="1500"/>
        <v>20735.271286933421</v>
      </c>
      <c r="P8715" s="25">
        <f t="shared" si="1497"/>
        <v>20735.271286933421</v>
      </c>
      <c r="Q8715" s="25">
        <f t="shared" si="1498"/>
        <v>0</v>
      </c>
      <c r="R8715" s="25">
        <f t="shared" si="1501"/>
        <v>20735.271286933421</v>
      </c>
      <c r="S8715" s="25">
        <f t="shared" si="1502"/>
        <v>0</v>
      </c>
      <c r="T8715" s="25" t="str">
        <f t="shared" si="1503"/>
        <v>drain</v>
      </c>
      <c r="V8715" s="25">
        <f t="shared" si="1506"/>
        <v>0</v>
      </c>
      <c r="W8715" s="25">
        <f t="shared" si="1504"/>
        <v>0</v>
      </c>
      <c r="X8715" s="25">
        <f t="shared" si="1507"/>
        <v>0</v>
      </c>
      <c r="Z8715" s="25">
        <f t="shared" si="1505"/>
        <v>20735.271286933421</v>
      </c>
      <c r="AB8715" s="25">
        <f t="shared" si="1499"/>
        <v>0</v>
      </c>
    </row>
    <row r="8716" x14ac:dyDescent="0.2">
      <c r="I8716" s="24">
        <v>8711</v>
      </c>
      <c r="J8716" s="28">
        <v>0</v>
      </c>
      <c r="L8716" s="24">
        <v>24233.567705631252</v>
      </c>
      <c r="N8716" s="24">
        <v>8711</v>
      </c>
      <c r="O8716" s="24">
        <f t="shared" si="1500"/>
        <v>19265.686325976847</v>
      </c>
      <c r="P8716" s="24">
        <f t="shared" si="1497"/>
        <v>19265.686325976847</v>
      </c>
      <c r="Q8716" s="24">
        <f t="shared" si="1498"/>
        <v>0</v>
      </c>
      <c r="R8716" s="24">
        <f t="shared" si="1501"/>
        <v>19265.686325976847</v>
      </c>
      <c r="S8716" s="24">
        <f t="shared" si="1502"/>
        <v>0</v>
      </c>
      <c r="T8716" s="24" t="str">
        <f t="shared" si="1503"/>
        <v>drain</v>
      </c>
      <c r="V8716" s="24">
        <f t="shared" si="1506"/>
        <v>0</v>
      </c>
      <c r="W8716" s="24">
        <f t="shared" si="1504"/>
        <v>0</v>
      </c>
      <c r="X8716" s="24">
        <f t="shared" si="1507"/>
        <v>0</v>
      </c>
      <c r="Z8716" s="24">
        <f t="shared" si="1505"/>
        <v>19265.686325976847</v>
      </c>
      <c r="AB8716" s="24">
        <f t="shared" si="1499"/>
        <v>0</v>
      </c>
    </row>
    <row r="8717" x14ac:dyDescent="0.2">
      <c r="I8717" s="25">
        <v>8712</v>
      </c>
      <c r="J8717" s="29">
        <v>0</v>
      </c>
      <c r="L8717" s="25">
        <v>21815.843277263641</v>
      </c>
      <c r="N8717" s="25">
        <v>8712</v>
      </c>
      <c r="O8717" s="25">
        <f t="shared" si="1500"/>
        <v>17343.595405424596</v>
      </c>
      <c r="P8717" s="25">
        <f t="shared" si="1497"/>
        <v>17343.595405424596</v>
      </c>
      <c r="Q8717" s="25">
        <f t="shared" si="1498"/>
        <v>0</v>
      </c>
      <c r="R8717" s="25">
        <f t="shared" si="1501"/>
        <v>17343.595405424596</v>
      </c>
      <c r="S8717" s="25">
        <f t="shared" si="1502"/>
        <v>0</v>
      </c>
      <c r="T8717" s="25" t="str">
        <f t="shared" si="1503"/>
        <v>drain</v>
      </c>
      <c r="V8717" s="25">
        <f t="shared" si="1506"/>
        <v>0</v>
      </c>
      <c r="W8717" s="25">
        <f t="shared" si="1504"/>
        <v>0</v>
      </c>
      <c r="X8717" s="25">
        <f t="shared" si="1507"/>
        <v>0</v>
      </c>
      <c r="Z8717" s="25">
        <f t="shared" si="1505"/>
        <v>17343.595405424596</v>
      </c>
      <c r="AB8717" s="25">
        <f t="shared" si="1499"/>
        <v>0</v>
      </c>
    </row>
    <row r="8718" x14ac:dyDescent="0.2">
      <c r="I8718" s="24">
        <v>8713</v>
      </c>
      <c r="J8718" s="28">
        <v>0</v>
      </c>
      <c r="L8718" s="24">
        <v>18870.415816688535</v>
      </c>
      <c r="N8718" s="24">
        <v>8713</v>
      </c>
      <c r="O8718" s="24">
        <f t="shared" si="1500"/>
        <v>15001.980574267387</v>
      </c>
      <c r="P8718" s="24">
        <f t="shared" si="1497"/>
        <v>15001.980574267387</v>
      </c>
      <c r="Q8718" s="24">
        <f t="shared" si="1498"/>
        <v>0</v>
      </c>
      <c r="R8718" s="24">
        <f t="shared" si="1501"/>
        <v>15001.980574267387</v>
      </c>
      <c r="S8718" s="24">
        <f t="shared" si="1502"/>
        <v>0</v>
      </c>
      <c r="T8718" s="24" t="str">
        <f t="shared" si="1503"/>
        <v>drain</v>
      </c>
      <c r="V8718" s="24">
        <f t="shared" si="1506"/>
        <v>0</v>
      </c>
      <c r="W8718" s="24">
        <f t="shared" si="1504"/>
        <v>0</v>
      </c>
      <c r="X8718" s="24">
        <f t="shared" si="1507"/>
        <v>0</v>
      </c>
      <c r="Z8718" s="24">
        <f t="shared" si="1505"/>
        <v>15001.980574267387</v>
      </c>
      <c r="AB8718" s="24">
        <f t="shared" si="1499"/>
        <v>0</v>
      </c>
    </row>
    <row r="8719" x14ac:dyDescent="0.2">
      <c r="I8719" s="25">
        <v>8714</v>
      </c>
      <c r="J8719" s="29">
        <v>0</v>
      </c>
      <c r="L8719" s="25">
        <v>16702.321999835967</v>
      </c>
      <c r="N8719" s="25">
        <v>8714</v>
      </c>
      <c r="O8719" s="25">
        <f t="shared" si="1500"/>
        <v>13278.345989869595</v>
      </c>
      <c r="P8719" s="25">
        <f t="shared" si="1497"/>
        <v>13278.345989869595</v>
      </c>
      <c r="Q8719" s="25">
        <f t="shared" si="1498"/>
        <v>0</v>
      </c>
      <c r="R8719" s="25">
        <f t="shared" si="1501"/>
        <v>13278.345989869595</v>
      </c>
      <c r="S8719" s="25">
        <f t="shared" si="1502"/>
        <v>0</v>
      </c>
      <c r="T8719" s="25" t="str">
        <f t="shared" si="1503"/>
        <v>drain</v>
      </c>
      <c r="V8719" s="25">
        <f t="shared" si="1506"/>
        <v>0</v>
      </c>
      <c r="W8719" s="25">
        <f t="shared" si="1504"/>
        <v>0</v>
      </c>
      <c r="X8719" s="25">
        <f t="shared" si="1507"/>
        <v>0</v>
      </c>
      <c r="Z8719" s="25">
        <f t="shared" si="1505"/>
        <v>13278.345989869595</v>
      </c>
      <c r="AB8719" s="25">
        <f t="shared" si="1499"/>
        <v>0</v>
      </c>
    </row>
    <row r="8720" x14ac:dyDescent="0.2">
      <c r="I8720" s="24">
        <v>8715</v>
      </c>
      <c r="J8720" s="28">
        <v>0</v>
      </c>
      <c r="L8720" s="24">
        <v>15422.826522350309</v>
      </c>
      <c r="N8720" s="24">
        <v>8715</v>
      </c>
      <c r="O8720" s="24">
        <f t="shared" si="1500"/>
        <v>12261.147085268496</v>
      </c>
      <c r="P8720" s="24">
        <f t="shared" si="1497"/>
        <v>12261.147085268496</v>
      </c>
      <c r="Q8720" s="24">
        <f t="shared" si="1498"/>
        <v>0</v>
      </c>
      <c r="R8720" s="24">
        <f t="shared" si="1501"/>
        <v>12261.147085268496</v>
      </c>
      <c r="S8720" s="24">
        <f t="shared" si="1502"/>
        <v>0</v>
      </c>
      <c r="T8720" s="24" t="str">
        <f t="shared" si="1503"/>
        <v>drain</v>
      </c>
      <c r="V8720" s="24">
        <f t="shared" si="1506"/>
        <v>0</v>
      </c>
      <c r="W8720" s="24">
        <f t="shared" si="1504"/>
        <v>0</v>
      </c>
      <c r="X8720" s="24">
        <f t="shared" si="1507"/>
        <v>0</v>
      </c>
      <c r="Z8720" s="24">
        <f t="shared" si="1505"/>
        <v>12261.147085268496</v>
      </c>
      <c r="AB8720" s="24">
        <f t="shared" si="1499"/>
        <v>0</v>
      </c>
    </row>
    <row r="8721" x14ac:dyDescent="0.2">
      <c r="I8721" s="25">
        <v>8716</v>
      </c>
      <c r="J8721" s="29">
        <v>0</v>
      </c>
      <c r="L8721" s="25">
        <v>14757.247571468351</v>
      </c>
      <c r="N8721" s="25">
        <v>8716</v>
      </c>
      <c r="O8721" s="25">
        <f t="shared" si="1500"/>
        <v>11732.01181931734</v>
      </c>
      <c r="P8721" s="25">
        <f t="shared" si="1497"/>
        <v>11732.01181931734</v>
      </c>
      <c r="Q8721" s="25">
        <f t="shared" si="1498"/>
        <v>0</v>
      </c>
      <c r="R8721" s="25">
        <f t="shared" si="1501"/>
        <v>11732.01181931734</v>
      </c>
      <c r="S8721" s="25">
        <f t="shared" si="1502"/>
        <v>0</v>
      </c>
      <c r="T8721" s="25" t="str">
        <f t="shared" si="1503"/>
        <v>drain</v>
      </c>
      <c r="V8721" s="25">
        <f t="shared" si="1506"/>
        <v>0</v>
      </c>
      <c r="W8721" s="25">
        <f t="shared" si="1504"/>
        <v>0</v>
      </c>
      <c r="X8721" s="25">
        <f t="shared" si="1507"/>
        <v>0</v>
      </c>
      <c r="Z8721" s="25">
        <f t="shared" si="1505"/>
        <v>11732.01181931734</v>
      </c>
      <c r="AB8721" s="25">
        <f t="shared" si="1499"/>
        <v>0</v>
      </c>
    </row>
    <row r="8722" x14ac:dyDescent="0.2">
      <c r="I8722" s="24">
        <v>8717</v>
      </c>
      <c r="J8722" s="28">
        <v>0</v>
      </c>
      <c r="L8722" s="24">
        <v>14817.833800792692</v>
      </c>
      <c r="N8722" s="24">
        <v>8717</v>
      </c>
      <c r="O8722" s="24">
        <f t="shared" si="1500"/>
        <v>11780.177871630191</v>
      </c>
      <c r="P8722" s="24">
        <f t="shared" si="1497"/>
        <v>11780.177871630191</v>
      </c>
      <c r="Q8722" s="24">
        <f t="shared" si="1498"/>
        <v>0</v>
      </c>
      <c r="R8722" s="24">
        <f t="shared" si="1501"/>
        <v>11780.177871630191</v>
      </c>
      <c r="S8722" s="24">
        <f t="shared" si="1502"/>
        <v>0</v>
      </c>
      <c r="T8722" s="24" t="str">
        <f t="shared" si="1503"/>
        <v>drain</v>
      </c>
      <c r="V8722" s="24">
        <f t="shared" si="1506"/>
        <v>0</v>
      </c>
      <c r="W8722" s="24">
        <f t="shared" si="1504"/>
        <v>0</v>
      </c>
      <c r="X8722" s="24">
        <f t="shared" si="1507"/>
        <v>0</v>
      </c>
      <c r="Z8722" s="24">
        <f t="shared" si="1505"/>
        <v>11780.177871630191</v>
      </c>
      <c r="AB8722" s="24">
        <f t="shared" si="1499"/>
        <v>0</v>
      </c>
    </row>
    <row r="8723" x14ac:dyDescent="0.2">
      <c r="I8723" s="25">
        <v>8718</v>
      </c>
      <c r="J8723" s="29">
        <v>0</v>
      </c>
      <c r="L8723" s="25">
        <v>15581.751847612857</v>
      </c>
      <c r="N8723" s="25">
        <v>8718</v>
      </c>
      <c r="O8723" s="25">
        <f t="shared" si="1500"/>
        <v>12387.492718852222</v>
      </c>
      <c r="P8723" s="25">
        <f t="shared" si="1497"/>
        <v>12387.492718852222</v>
      </c>
      <c r="Q8723" s="25">
        <f t="shared" si="1498"/>
        <v>0</v>
      </c>
      <c r="R8723" s="25">
        <f t="shared" si="1501"/>
        <v>12387.492718852222</v>
      </c>
      <c r="S8723" s="25">
        <f t="shared" si="1502"/>
        <v>0</v>
      </c>
      <c r="T8723" s="25" t="str">
        <f t="shared" si="1503"/>
        <v>drain</v>
      </c>
      <c r="V8723" s="25">
        <f t="shared" si="1506"/>
        <v>0</v>
      </c>
      <c r="W8723" s="25">
        <f t="shared" si="1504"/>
        <v>0</v>
      </c>
      <c r="X8723" s="25">
        <f t="shared" si="1507"/>
        <v>0</v>
      </c>
      <c r="Z8723" s="25">
        <f t="shared" si="1505"/>
        <v>12387.492718852222</v>
      </c>
      <c r="AB8723" s="25">
        <f t="shared" si="1499"/>
        <v>0</v>
      </c>
    </row>
    <row r="8724" x14ac:dyDescent="0.2">
      <c r="I8724" s="24">
        <v>8719</v>
      </c>
      <c r="J8724" s="28">
        <v>0</v>
      </c>
      <c r="L8724" s="24">
        <v>17282.922141897678</v>
      </c>
      <c r="N8724" s="24">
        <v>8719</v>
      </c>
      <c r="O8724" s="24">
        <f t="shared" si="1500"/>
        <v>13739.923102808654</v>
      </c>
      <c r="P8724" s="24">
        <f t="shared" si="1497"/>
        <v>13739.923102808654</v>
      </c>
      <c r="Q8724" s="24">
        <f t="shared" si="1498"/>
        <v>0</v>
      </c>
      <c r="R8724" s="24">
        <f t="shared" si="1501"/>
        <v>13739.923102808654</v>
      </c>
      <c r="S8724" s="24">
        <f t="shared" si="1502"/>
        <v>0</v>
      </c>
      <c r="T8724" s="24" t="str">
        <f t="shared" si="1503"/>
        <v>drain</v>
      </c>
      <c r="V8724" s="24">
        <f t="shared" si="1506"/>
        <v>0</v>
      </c>
      <c r="W8724" s="24">
        <f t="shared" si="1504"/>
        <v>0</v>
      </c>
      <c r="X8724" s="24">
        <f t="shared" si="1507"/>
        <v>0</v>
      </c>
      <c r="Z8724" s="24">
        <f t="shared" si="1505"/>
        <v>13739.923102808654</v>
      </c>
      <c r="AB8724" s="24">
        <f t="shared" si="1499"/>
        <v>0</v>
      </c>
    </row>
    <row r="8725" x14ac:dyDescent="0.2">
      <c r="I8725" s="25">
        <v>8720</v>
      </c>
      <c r="J8725" s="29">
        <v>0</v>
      </c>
      <c r="L8725" s="25">
        <v>19433.392947340009</v>
      </c>
      <c r="N8725" s="25">
        <v>8720</v>
      </c>
      <c r="O8725" s="25">
        <f t="shared" si="1500"/>
        <v>15449.547393135308</v>
      </c>
      <c r="P8725" s="25">
        <f t="shared" si="1497"/>
        <v>15449.547393135308</v>
      </c>
      <c r="Q8725" s="25">
        <f t="shared" si="1498"/>
        <v>0</v>
      </c>
      <c r="R8725" s="25">
        <f t="shared" si="1501"/>
        <v>15449.547393135308</v>
      </c>
      <c r="S8725" s="25">
        <f t="shared" si="1502"/>
        <v>0</v>
      </c>
      <c r="T8725" s="25" t="str">
        <f t="shared" si="1503"/>
        <v>drain</v>
      </c>
      <c r="V8725" s="25">
        <f t="shared" si="1506"/>
        <v>0</v>
      </c>
      <c r="W8725" s="25">
        <f t="shared" si="1504"/>
        <v>0</v>
      </c>
      <c r="X8725" s="25">
        <f t="shared" si="1507"/>
        <v>0</v>
      </c>
      <c r="Z8725" s="25">
        <f t="shared" si="1505"/>
        <v>15449.547393135308</v>
      </c>
      <c r="AB8725" s="25">
        <f t="shared" si="1499"/>
        <v>0</v>
      </c>
    </row>
    <row r="8726" x14ac:dyDescent="0.2">
      <c r="I8726" s="24">
        <v>8721</v>
      </c>
      <c r="J8726" s="28">
        <v>0.35324096399999999</v>
      </c>
      <c r="L8726" s="24">
        <v>20498.123553431033</v>
      </c>
      <c r="N8726" s="24">
        <v>8721</v>
      </c>
      <c r="O8726" s="24">
        <f t="shared" si="1500"/>
        <v>16296.008224977671</v>
      </c>
      <c r="P8726" s="24">
        <f t="shared" si="1497"/>
        <v>16296.008224977671</v>
      </c>
      <c r="Q8726" s="24">
        <f t="shared" si="1498"/>
        <v>28259.277119999999</v>
      </c>
      <c r="R8726" s="24">
        <f t="shared" si="1501"/>
        <v>0</v>
      </c>
      <c r="S8726" s="24">
        <f t="shared" si="1502"/>
        <v>11963.268895022327</v>
      </c>
      <c r="T8726" s="24" t="str">
        <f t="shared" si="1503"/>
        <v>charge</v>
      </c>
      <c r="V8726" s="24">
        <f t="shared" si="1506"/>
        <v>4000</v>
      </c>
      <c r="W8726" s="24">
        <f t="shared" si="1504"/>
        <v>4000</v>
      </c>
      <c r="X8726" s="24">
        <f t="shared" si="1507"/>
        <v>0</v>
      </c>
      <c r="Z8726" s="24">
        <f t="shared" si="1505"/>
        <v>0</v>
      </c>
      <c r="AB8726" s="24">
        <f t="shared" si="1499"/>
        <v>7963.2688950223273</v>
      </c>
    </row>
    <row r="8727" x14ac:dyDescent="0.2">
      <c r="I8727" s="25">
        <v>8722</v>
      </c>
      <c r="J8727" s="29">
        <v>0.46246283700000002</v>
      </c>
      <c r="L8727" s="25">
        <v>21391.084585535526</v>
      </c>
      <c r="N8727" s="25">
        <v>8722</v>
      </c>
      <c r="O8727" s="25">
        <f t="shared" si="1500"/>
        <v>17005.912245500745</v>
      </c>
      <c r="P8727" s="25">
        <f t="shared" si="1497"/>
        <v>17005.912245500745</v>
      </c>
      <c r="Q8727" s="25">
        <f t="shared" si="1498"/>
        <v>36997.026960000003</v>
      </c>
      <c r="R8727" s="25">
        <f t="shared" si="1501"/>
        <v>0</v>
      </c>
      <c r="S8727" s="25">
        <f t="shared" si="1502"/>
        <v>19991.114714499257</v>
      </c>
      <c r="T8727" s="25" t="str">
        <f t="shared" si="1503"/>
        <v>charge</v>
      </c>
      <c r="V8727" s="25">
        <f t="shared" si="1506"/>
        <v>0</v>
      </c>
      <c r="W8727" s="25">
        <f t="shared" si="1504"/>
        <v>4000</v>
      </c>
      <c r="X8727" s="25">
        <f t="shared" si="1507"/>
        <v>0</v>
      </c>
      <c r="Z8727" s="25">
        <f t="shared" si="1505"/>
        <v>0</v>
      </c>
      <c r="AB8727" s="25">
        <f t="shared" si="1499"/>
        <v>19991.114714499257</v>
      </c>
    </row>
    <row r="8728" x14ac:dyDescent="0.2">
      <c r="I8728" s="24">
        <v>8723</v>
      </c>
      <c r="J8728" s="28">
        <v>0.50227561799999998</v>
      </c>
      <c r="L8728" s="24">
        <v>21253.576567804812</v>
      </c>
      <c r="N8728" s="24">
        <v>8723</v>
      </c>
      <c r="O8728" s="24">
        <f t="shared" si="1500"/>
        <v>16896.593371404826</v>
      </c>
      <c r="P8728" s="24">
        <f t="shared" si="1497"/>
        <v>16896.593371404826</v>
      </c>
      <c r="Q8728" s="24">
        <f t="shared" si="1498"/>
        <v>40182.049439999995</v>
      </c>
      <c r="R8728" s="24">
        <f t="shared" si="1501"/>
        <v>0</v>
      </c>
      <c r="S8728" s="24">
        <f t="shared" si="1502"/>
        <v>23285.456068595169</v>
      </c>
      <c r="T8728" s="24" t="str">
        <f t="shared" si="1503"/>
        <v>charge</v>
      </c>
      <c r="V8728" s="24">
        <f t="shared" si="1506"/>
        <v>0</v>
      </c>
      <c r="W8728" s="24">
        <f t="shared" si="1504"/>
        <v>4000</v>
      </c>
      <c r="X8728" s="24">
        <f t="shared" si="1507"/>
        <v>0</v>
      </c>
      <c r="Z8728" s="24">
        <f t="shared" si="1505"/>
        <v>0</v>
      </c>
      <c r="AB8728" s="24">
        <f t="shared" si="1499"/>
        <v>23285.456068595169</v>
      </c>
    </row>
    <row r="8729" x14ac:dyDescent="0.2">
      <c r="I8729" s="25">
        <v>8724</v>
      </c>
      <c r="J8729" s="29">
        <v>0.62563110600000005</v>
      </c>
      <c r="L8729" s="25">
        <v>20837.392232859132</v>
      </c>
      <c r="N8729" s="25">
        <v>8724</v>
      </c>
      <c r="O8729" s="25">
        <f t="shared" si="1500"/>
        <v>16565.726825123013</v>
      </c>
      <c r="P8729" s="25">
        <f t="shared" si="1497"/>
        <v>16565.726825123013</v>
      </c>
      <c r="Q8729" s="25">
        <f t="shared" si="1498"/>
        <v>50050.488480000007</v>
      </c>
      <c r="R8729" s="25">
        <f t="shared" si="1501"/>
        <v>0</v>
      </c>
      <c r="S8729" s="25">
        <f t="shared" si="1502"/>
        <v>33484.761654876995</v>
      </c>
      <c r="T8729" s="25" t="str">
        <f t="shared" si="1503"/>
        <v>charge</v>
      </c>
      <c r="V8729" s="25">
        <f t="shared" si="1506"/>
        <v>0</v>
      </c>
      <c r="W8729" s="25">
        <f t="shared" si="1504"/>
        <v>4000</v>
      </c>
      <c r="X8729" s="25">
        <f t="shared" si="1507"/>
        <v>0</v>
      </c>
      <c r="Z8729" s="25">
        <f t="shared" si="1505"/>
        <v>0</v>
      </c>
      <c r="AB8729" s="25">
        <f t="shared" si="1499"/>
        <v>33484.761654876995</v>
      </c>
    </row>
    <row r="8730" x14ac:dyDescent="0.2">
      <c r="I8730" s="24">
        <v>8725</v>
      </c>
      <c r="J8730" s="28">
        <v>0.63615801199999999</v>
      </c>
      <c r="L8730" s="24">
        <v>20854.199762260912</v>
      </c>
      <c r="N8730" s="24">
        <v>8725</v>
      </c>
      <c r="O8730" s="24">
        <f t="shared" si="1500"/>
        <v>16579.088810997426</v>
      </c>
      <c r="P8730" s="24">
        <f t="shared" si="1497"/>
        <v>16579.088810997426</v>
      </c>
      <c r="Q8730" s="24">
        <f t="shared" si="1498"/>
        <v>50892.640959999997</v>
      </c>
      <c r="R8730" s="24">
        <f t="shared" si="1501"/>
        <v>0</v>
      </c>
      <c r="S8730" s="24">
        <f t="shared" si="1502"/>
        <v>34313.552149002571</v>
      </c>
      <c r="T8730" s="24" t="str">
        <f t="shared" si="1503"/>
        <v>charge</v>
      </c>
      <c r="V8730" s="24">
        <f t="shared" si="1506"/>
        <v>0</v>
      </c>
      <c r="W8730" s="24">
        <f t="shared" si="1504"/>
        <v>4000</v>
      </c>
      <c r="X8730" s="24">
        <f t="shared" si="1507"/>
        <v>0</v>
      </c>
      <c r="Z8730" s="24">
        <f t="shared" si="1505"/>
        <v>0</v>
      </c>
      <c r="AB8730" s="24">
        <f t="shared" si="1499"/>
        <v>34313.552149002571</v>
      </c>
    </row>
    <row r="8731" x14ac:dyDescent="0.2">
      <c r="I8731" s="25">
        <v>8726</v>
      </c>
      <c r="J8731" s="29">
        <v>0.643250879</v>
      </c>
      <c r="L8731" s="25">
        <v>20747.610815250871</v>
      </c>
      <c r="N8731" s="25">
        <v>8726</v>
      </c>
      <c r="O8731" s="25">
        <f t="shared" si="1500"/>
        <v>16494.350598124445</v>
      </c>
      <c r="P8731" s="25">
        <f t="shared" si="1497"/>
        <v>16494.350598124445</v>
      </c>
      <c r="Q8731" s="25">
        <f t="shared" si="1498"/>
        <v>51460.070319999999</v>
      </c>
      <c r="R8731" s="25">
        <f t="shared" si="1501"/>
        <v>0</v>
      </c>
      <c r="S8731" s="25">
        <f t="shared" si="1502"/>
        <v>34965.719721875554</v>
      </c>
      <c r="T8731" s="25" t="str">
        <f t="shared" si="1503"/>
        <v>charge</v>
      </c>
      <c r="V8731" s="25">
        <f t="shared" si="1506"/>
        <v>0</v>
      </c>
      <c r="W8731" s="25">
        <f t="shared" si="1504"/>
        <v>4000</v>
      </c>
      <c r="X8731" s="25">
        <f t="shared" si="1507"/>
        <v>0</v>
      </c>
      <c r="Z8731" s="25">
        <f t="shared" si="1505"/>
        <v>0</v>
      </c>
      <c r="AB8731" s="25">
        <f t="shared" si="1499"/>
        <v>34965.719721875554</v>
      </c>
    </row>
    <row r="8732" x14ac:dyDescent="0.2">
      <c r="I8732" s="24">
        <v>8727</v>
      </c>
      <c r="J8732" s="28">
        <v>0.63185402199999996</v>
      </c>
      <c r="L8732" s="24">
        <v>20680.536787998673</v>
      </c>
      <c r="N8732" s="24">
        <v>8727</v>
      </c>
      <c r="O8732" s="24">
        <f t="shared" si="1500"/>
        <v>16441.026746458945</v>
      </c>
      <c r="P8732" s="24">
        <f t="shared" si="1497"/>
        <v>16441.026746458945</v>
      </c>
      <c r="Q8732" s="24">
        <f t="shared" si="1498"/>
        <v>50548.321759999999</v>
      </c>
      <c r="R8732" s="24">
        <f t="shared" si="1501"/>
        <v>0</v>
      </c>
      <c r="S8732" s="24">
        <f t="shared" si="1502"/>
        <v>34107.29501354105</v>
      </c>
      <c r="T8732" s="24" t="str">
        <f t="shared" si="1503"/>
        <v>charge</v>
      </c>
      <c r="V8732" s="24">
        <f t="shared" si="1506"/>
        <v>0</v>
      </c>
      <c r="W8732" s="24">
        <f t="shared" si="1504"/>
        <v>4000</v>
      </c>
      <c r="X8732" s="24">
        <f t="shared" si="1507"/>
        <v>0</v>
      </c>
      <c r="Z8732" s="24">
        <f t="shared" si="1505"/>
        <v>0</v>
      </c>
      <c r="AB8732" s="24">
        <f t="shared" si="1499"/>
        <v>34107.29501354105</v>
      </c>
    </row>
    <row r="8733" x14ac:dyDescent="0.2">
      <c r="I8733" s="25">
        <v>8728</v>
      </c>
      <c r="J8733" s="29">
        <v>0.55957391799999989</v>
      </c>
      <c r="L8733" s="25">
        <v>20975.877918827533</v>
      </c>
      <c r="N8733" s="25">
        <v>8728</v>
      </c>
      <c r="O8733" s="25">
        <f t="shared" si="1500"/>
        <v>16675.822945467891</v>
      </c>
      <c r="P8733" s="25">
        <f t="shared" si="1497"/>
        <v>16675.822945467891</v>
      </c>
      <c r="Q8733" s="25">
        <f t="shared" si="1498"/>
        <v>44765.913439999989</v>
      </c>
      <c r="R8733" s="25">
        <f t="shared" si="1501"/>
        <v>0</v>
      </c>
      <c r="S8733" s="25">
        <f t="shared" si="1502"/>
        <v>28090.090494532098</v>
      </c>
      <c r="T8733" s="25" t="str">
        <f t="shared" si="1503"/>
        <v>charge</v>
      </c>
      <c r="V8733" s="25">
        <f t="shared" si="1506"/>
        <v>0</v>
      </c>
      <c r="W8733" s="25">
        <f t="shared" si="1504"/>
        <v>4000</v>
      </c>
      <c r="X8733" s="25">
        <f t="shared" si="1507"/>
        <v>0</v>
      </c>
      <c r="Z8733" s="25">
        <f t="shared" si="1505"/>
        <v>0</v>
      </c>
      <c r="AB8733" s="25">
        <f t="shared" si="1499"/>
        <v>28090.090494532098</v>
      </c>
    </row>
    <row r="8734" x14ac:dyDescent="0.2">
      <c r="I8734" s="24">
        <v>8729</v>
      </c>
      <c r="J8734" s="28">
        <v>0.17444718400000001</v>
      </c>
      <c r="L8734" s="24">
        <v>21505.793749296663</v>
      </c>
      <c r="N8734" s="24">
        <v>8729</v>
      </c>
      <c r="O8734" s="24">
        <f t="shared" si="1500"/>
        <v>17097.106030690848</v>
      </c>
      <c r="P8734" s="24">
        <f t="shared" si="1497"/>
        <v>17097.106030690848</v>
      </c>
      <c r="Q8734" s="24">
        <f t="shared" si="1498"/>
        <v>13955.774720000001</v>
      </c>
      <c r="R8734" s="24">
        <f t="shared" si="1501"/>
        <v>3141.3313106908463</v>
      </c>
      <c r="S8734" s="24">
        <f t="shared" si="1502"/>
        <v>0</v>
      </c>
      <c r="T8734" s="24" t="str">
        <f t="shared" si="1503"/>
        <v>drain</v>
      </c>
      <c r="V8734" s="24">
        <f t="shared" si="1506"/>
        <v>0</v>
      </c>
      <c r="W8734" s="24">
        <f t="shared" si="1504"/>
        <v>858.66868930915371</v>
      </c>
      <c r="X8734" s="24">
        <f t="shared" si="1507"/>
        <v>3141.3313106908463</v>
      </c>
      <c r="Z8734" s="24">
        <f t="shared" si="1505"/>
        <v>0</v>
      </c>
      <c r="AB8734" s="24">
        <f t="shared" si="1499"/>
        <v>0</v>
      </c>
    </row>
    <row r="8735" x14ac:dyDescent="0.2">
      <c r="I8735" s="25">
        <v>8730</v>
      </c>
      <c r="J8735" s="29">
        <v>0</v>
      </c>
      <c r="L8735" s="25">
        <v>24035.857403242586</v>
      </c>
      <c r="N8735" s="25">
        <v>8730</v>
      </c>
      <c r="O8735" s="25">
        <f t="shared" si="1500"/>
        <v>19108.506635577858</v>
      </c>
      <c r="P8735" s="25">
        <f t="shared" si="1497"/>
        <v>19108.506635577858</v>
      </c>
      <c r="Q8735" s="25">
        <f t="shared" si="1498"/>
        <v>0</v>
      </c>
      <c r="R8735" s="25">
        <f t="shared" si="1501"/>
        <v>19108.506635577858</v>
      </c>
      <c r="S8735" s="25">
        <f t="shared" si="1502"/>
        <v>0</v>
      </c>
      <c r="T8735" s="25" t="str">
        <f t="shared" si="1503"/>
        <v>drain</v>
      </c>
      <c r="V8735" s="25">
        <f t="shared" si="1506"/>
        <v>0</v>
      </c>
      <c r="W8735" s="25">
        <f t="shared" si="1504"/>
        <v>0</v>
      </c>
      <c r="X8735" s="25">
        <f t="shared" si="1507"/>
        <v>858.66868930915371</v>
      </c>
      <c r="Z8735" s="25">
        <f t="shared" si="1505"/>
        <v>18249.837946268704</v>
      </c>
      <c r="AB8735" s="25">
        <f t="shared" si="1499"/>
        <v>0</v>
      </c>
    </row>
    <row r="8736" x14ac:dyDescent="0.2">
      <c r="I8736" s="24">
        <v>8731</v>
      </c>
      <c r="J8736" s="28">
        <v>0</v>
      </c>
      <c r="L8736" s="24">
        <v>25541.758506691454</v>
      </c>
      <c r="N8736" s="24">
        <v>8731</v>
      </c>
      <c r="O8736" s="24">
        <f t="shared" si="1500"/>
        <v>20305.698012819706</v>
      </c>
      <c r="P8736" s="24">
        <f t="shared" si="1497"/>
        <v>20305.698012819706</v>
      </c>
      <c r="Q8736" s="24">
        <f t="shared" si="1498"/>
        <v>0</v>
      </c>
      <c r="R8736" s="24">
        <f t="shared" si="1501"/>
        <v>20305.698012819706</v>
      </c>
      <c r="S8736" s="24">
        <f t="shared" si="1502"/>
        <v>0</v>
      </c>
      <c r="T8736" s="24" t="str">
        <f t="shared" si="1503"/>
        <v>drain</v>
      </c>
      <c r="V8736" s="24">
        <f t="shared" si="1506"/>
        <v>0</v>
      </c>
      <c r="W8736" s="24">
        <f t="shared" si="1504"/>
        <v>0</v>
      </c>
      <c r="X8736" s="24">
        <f t="shared" si="1507"/>
        <v>0</v>
      </c>
      <c r="Z8736" s="24">
        <f t="shared" si="1505"/>
        <v>20305.698012819706</v>
      </c>
      <c r="AB8736" s="24">
        <f t="shared" si="1499"/>
        <v>0</v>
      </c>
    </row>
    <row r="8737" x14ac:dyDescent="0.2">
      <c r="I8737" s="25">
        <v>8732</v>
      </c>
      <c r="J8737" s="29">
        <v>0</v>
      </c>
      <c r="L8737" s="25">
        <v>25824.241184008119</v>
      </c>
      <c r="N8737" s="25">
        <v>8732</v>
      </c>
      <c r="O8737" s="25">
        <f t="shared" si="1500"/>
        <v>20530.271741286455</v>
      </c>
      <c r="P8737" s="25">
        <f t="shared" si="1497"/>
        <v>20530.271741286455</v>
      </c>
      <c r="Q8737" s="25">
        <f t="shared" si="1498"/>
        <v>0</v>
      </c>
      <c r="R8737" s="25">
        <f t="shared" si="1501"/>
        <v>20530.271741286455</v>
      </c>
      <c r="S8737" s="25">
        <f t="shared" si="1502"/>
        <v>0</v>
      </c>
      <c r="T8737" s="25" t="str">
        <f t="shared" si="1503"/>
        <v>drain</v>
      </c>
      <c r="V8737" s="25">
        <f t="shared" si="1506"/>
        <v>0</v>
      </c>
      <c r="W8737" s="25">
        <f t="shared" si="1504"/>
        <v>0</v>
      </c>
      <c r="X8737" s="25">
        <f t="shared" si="1507"/>
        <v>0</v>
      </c>
      <c r="Z8737" s="25">
        <f t="shared" si="1505"/>
        <v>20530.271741286455</v>
      </c>
      <c r="AB8737" s="25">
        <f t="shared" si="1499"/>
        <v>0</v>
      </c>
    </row>
    <row r="8738" x14ac:dyDescent="0.2">
      <c r="I8738" s="24">
        <v>8733</v>
      </c>
      <c r="J8738" s="28">
        <v>0</v>
      </c>
      <c r="L8738" s="24">
        <v>25460.333570659157</v>
      </c>
      <c r="N8738" s="24">
        <v>8733</v>
      </c>
      <c r="O8738" s="24">
        <f t="shared" si="1500"/>
        <v>20240.965188674032</v>
      </c>
      <c r="P8738" s="24">
        <f t="shared" si="1497"/>
        <v>20240.965188674032</v>
      </c>
      <c r="Q8738" s="24">
        <f t="shared" si="1498"/>
        <v>0</v>
      </c>
      <c r="R8738" s="24">
        <f t="shared" si="1501"/>
        <v>20240.965188674032</v>
      </c>
      <c r="S8738" s="24">
        <f t="shared" si="1502"/>
        <v>0</v>
      </c>
      <c r="T8738" s="24" t="str">
        <f t="shared" si="1503"/>
        <v>drain</v>
      </c>
      <c r="V8738" s="24">
        <f t="shared" si="1506"/>
        <v>0</v>
      </c>
      <c r="W8738" s="24">
        <f t="shared" si="1504"/>
        <v>0</v>
      </c>
      <c r="X8738" s="24">
        <f t="shared" si="1507"/>
        <v>0</v>
      </c>
      <c r="Z8738" s="24">
        <f t="shared" si="1505"/>
        <v>20240.965188674032</v>
      </c>
      <c r="AB8738" s="24">
        <f t="shared" si="1499"/>
        <v>0</v>
      </c>
    </row>
    <row r="8739" x14ac:dyDescent="0.2">
      <c r="I8739" s="25">
        <v>8734</v>
      </c>
      <c r="J8739" s="29">
        <v>0</v>
      </c>
      <c r="L8739" s="25">
        <v>24316.801327574252</v>
      </c>
      <c r="N8739" s="25">
        <v>8734</v>
      </c>
      <c r="O8739" s="25">
        <f t="shared" si="1500"/>
        <v>19331.857055421533</v>
      </c>
      <c r="P8739" s="25">
        <f t="shared" si="1497"/>
        <v>19331.857055421533</v>
      </c>
      <c r="Q8739" s="25">
        <f t="shared" si="1498"/>
        <v>0</v>
      </c>
      <c r="R8739" s="25">
        <f t="shared" si="1501"/>
        <v>19331.857055421533</v>
      </c>
      <c r="S8739" s="25">
        <f t="shared" si="1502"/>
        <v>0</v>
      </c>
      <c r="T8739" s="25" t="str">
        <f t="shared" si="1503"/>
        <v>drain</v>
      </c>
      <c r="V8739" s="25">
        <f t="shared" si="1506"/>
        <v>0</v>
      </c>
      <c r="W8739" s="25">
        <f t="shared" si="1504"/>
        <v>0</v>
      </c>
      <c r="X8739" s="25">
        <f t="shared" si="1507"/>
        <v>0</v>
      </c>
      <c r="Z8739" s="25">
        <f t="shared" si="1505"/>
        <v>19331.857055421533</v>
      </c>
      <c r="AB8739" s="25">
        <f t="shared" si="1499"/>
        <v>0</v>
      </c>
    </row>
    <row r="8740" x14ac:dyDescent="0.2">
      <c r="I8740" s="24">
        <v>8735</v>
      </c>
      <c r="J8740" s="28">
        <v>0</v>
      </c>
      <c r="L8740" s="24">
        <v>22710.152540028095</v>
      </c>
      <c r="N8740" s="24">
        <v>8735</v>
      </c>
      <c r="O8740" s="24">
        <f t="shared" si="1500"/>
        <v>18054.571269322336</v>
      </c>
      <c r="P8740" s="24">
        <f t="shared" si="1497"/>
        <v>18054.571269322336</v>
      </c>
      <c r="Q8740" s="24">
        <f t="shared" si="1498"/>
        <v>0</v>
      </c>
      <c r="R8740" s="24">
        <f t="shared" si="1501"/>
        <v>18054.571269322336</v>
      </c>
      <c r="S8740" s="24">
        <f t="shared" si="1502"/>
        <v>0</v>
      </c>
      <c r="T8740" s="24" t="str">
        <f t="shared" si="1503"/>
        <v>drain</v>
      </c>
      <c r="V8740" s="24">
        <f t="shared" si="1506"/>
        <v>0</v>
      </c>
      <c r="W8740" s="24">
        <f t="shared" si="1504"/>
        <v>0</v>
      </c>
      <c r="X8740" s="24">
        <f t="shared" si="1507"/>
        <v>0</v>
      </c>
      <c r="Z8740" s="24">
        <f t="shared" si="1505"/>
        <v>18054.571269322336</v>
      </c>
      <c r="AB8740" s="24">
        <f t="shared" si="1499"/>
        <v>0</v>
      </c>
    </row>
    <row r="8741" x14ac:dyDescent="0.2">
      <c r="I8741" s="25">
        <v>8736</v>
      </c>
      <c r="J8741" s="29">
        <v>0</v>
      </c>
      <c r="L8741" s="25">
        <v>21003.350933647154</v>
      </c>
      <c r="N8741" s="25">
        <v>8736</v>
      </c>
      <c r="O8741" s="25">
        <f t="shared" si="1500"/>
        <v>16697.663992249487</v>
      </c>
      <c r="P8741" s="25">
        <f t="shared" si="1497"/>
        <v>16697.663992249487</v>
      </c>
      <c r="Q8741" s="25">
        <f t="shared" si="1498"/>
        <v>0</v>
      </c>
      <c r="R8741" s="25">
        <f t="shared" si="1501"/>
        <v>16697.663992249487</v>
      </c>
      <c r="S8741" s="25">
        <f t="shared" si="1502"/>
        <v>0</v>
      </c>
      <c r="T8741" s="25" t="str">
        <f t="shared" si="1503"/>
        <v>drain</v>
      </c>
      <c r="V8741" s="25">
        <f t="shared" si="1506"/>
        <v>0</v>
      </c>
      <c r="W8741" s="25">
        <f t="shared" si="1504"/>
        <v>0</v>
      </c>
      <c r="X8741" s="25">
        <f t="shared" si="1507"/>
        <v>0</v>
      </c>
      <c r="Z8741" s="25">
        <f t="shared" si="1505"/>
        <v>16697.663992249487</v>
      </c>
      <c r="AB8741" s="25">
        <f t="shared" si="1499"/>
        <v>0</v>
      </c>
    </row>
    <row r="8742" x14ac:dyDescent="0.2">
      <c r="I8742" s="24">
        <v>8737</v>
      </c>
      <c r="J8742" s="28">
        <v>0</v>
      </c>
      <c r="L8742" s="24">
        <v>18527.623570835589</v>
      </c>
      <c r="N8742" s="24">
        <v>8737</v>
      </c>
      <c r="O8742" s="24">
        <f t="shared" si="1500"/>
        <v>14729.460738814294</v>
      </c>
      <c r="P8742" s="24">
        <f t="shared" si="1497"/>
        <v>14729.460738814294</v>
      </c>
      <c r="Q8742" s="24">
        <f t="shared" si="1498"/>
        <v>0</v>
      </c>
      <c r="R8742" s="24">
        <f t="shared" si="1501"/>
        <v>14729.460738814294</v>
      </c>
      <c r="S8742" s="24">
        <f t="shared" si="1502"/>
        <v>0</v>
      </c>
      <c r="T8742" s="24" t="str">
        <f t="shared" si="1503"/>
        <v>drain</v>
      </c>
      <c r="V8742" s="24">
        <f t="shared" si="1506"/>
        <v>0</v>
      </c>
      <c r="W8742" s="24">
        <f t="shared" si="1504"/>
        <v>0</v>
      </c>
      <c r="X8742" s="24">
        <f t="shared" si="1507"/>
        <v>0</v>
      </c>
      <c r="Z8742" s="24">
        <f t="shared" si="1505"/>
        <v>14729.460738814294</v>
      </c>
      <c r="AB8742" s="24">
        <f t="shared" si="1499"/>
        <v>0</v>
      </c>
    </row>
    <row r="8743" x14ac:dyDescent="0.2">
      <c r="I8743" s="25">
        <v>8738</v>
      </c>
      <c r="J8743" s="29">
        <v>0</v>
      </c>
      <c r="L8743" s="25">
        <v>16809.514719986913</v>
      </c>
      <c r="N8743" s="25">
        <v>8738</v>
      </c>
      <c r="O8743" s="25">
        <f t="shared" si="1500"/>
        <v>13363.564202389596</v>
      </c>
      <c r="P8743" s="25">
        <f t="shared" si="1497"/>
        <v>13363.564202389596</v>
      </c>
      <c r="Q8743" s="25">
        <f t="shared" si="1498"/>
        <v>0</v>
      </c>
      <c r="R8743" s="25">
        <f t="shared" si="1501"/>
        <v>13363.564202389596</v>
      </c>
      <c r="S8743" s="25">
        <f t="shared" si="1502"/>
        <v>0</v>
      </c>
      <c r="T8743" s="25" t="str">
        <f t="shared" si="1503"/>
        <v>drain</v>
      </c>
      <c r="V8743" s="25">
        <f t="shared" si="1506"/>
        <v>0</v>
      </c>
      <c r="W8743" s="25">
        <f t="shared" si="1504"/>
        <v>0</v>
      </c>
      <c r="X8743" s="25">
        <f t="shared" si="1507"/>
        <v>0</v>
      </c>
      <c r="Z8743" s="25">
        <f t="shared" si="1505"/>
        <v>13363.564202389596</v>
      </c>
      <c r="AB8743" s="25">
        <f t="shared" si="1499"/>
        <v>0</v>
      </c>
    </row>
    <row r="8744" x14ac:dyDescent="0.2">
      <c r="I8744" s="24">
        <v>8739</v>
      </c>
      <c r="J8744" s="28">
        <v>0</v>
      </c>
      <c r="L8744" s="24">
        <v>15873.461212372778</v>
      </c>
      <c r="N8744" s="24">
        <v>8739</v>
      </c>
      <c r="O8744" s="24">
        <f t="shared" si="1500"/>
        <v>12619.401663836359</v>
      </c>
      <c r="P8744" s="24">
        <f t="shared" si="1497"/>
        <v>12619.401663836359</v>
      </c>
      <c r="Q8744" s="24">
        <f t="shared" si="1498"/>
        <v>0</v>
      </c>
      <c r="R8744" s="24">
        <f t="shared" si="1501"/>
        <v>12619.401663836359</v>
      </c>
      <c r="S8744" s="24">
        <f t="shared" si="1502"/>
        <v>0</v>
      </c>
      <c r="T8744" s="24" t="str">
        <f t="shared" si="1503"/>
        <v>drain</v>
      </c>
      <c r="V8744" s="24">
        <f t="shared" si="1506"/>
        <v>0</v>
      </c>
      <c r="W8744" s="24">
        <f t="shared" si="1504"/>
        <v>0</v>
      </c>
      <c r="X8744" s="24">
        <f t="shared" si="1507"/>
        <v>0</v>
      </c>
      <c r="Z8744" s="24">
        <f t="shared" si="1505"/>
        <v>12619.401663836359</v>
      </c>
      <c r="AB8744" s="24">
        <f t="shared" si="1499"/>
        <v>0</v>
      </c>
    </row>
    <row r="8745" x14ac:dyDescent="0.2">
      <c r="I8745" s="25">
        <v>8740</v>
      </c>
      <c r="J8745" s="29">
        <v>0</v>
      </c>
      <c r="L8745" s="25">
        <v>15180.092028975485</v>
      </c>
      <c r="N8745" s="25">
        <v>8740</v>
      </c>
      <c r="O8745" s="25">
        <f t="shared" si="1500"/>
        <v>12068.173163035512</v>
      </c>
      <c r="P8745" s="25">
        <f t="shared" si="1497"/>
        <v>12068.173163035512</v>
      </c>
      <c r="Q8745" s="25">
        <f t="shared" si="1498"/>
        <v>0</v>
      </c>
      <c r="R8745" s="25">
        <f t="shared" si="1501"/>
        <v>12068.173163035512</v>
      </c>
      <c r="S8745" s="25">
        <f t="shared" si="1502"/>
        <v>0</v>
      </c>
      <c r="T8745" s="25" t="str">
        <f t="shared" si="1503"/>
        <v>drain</v>
      </c>
      <c r="V8745" s="25">
        <f t="shared" si="1506"/>
        <v>0</v>
      </c>
      <c r="W8745" s="25">
        <f t="shared" si="1504"/>
        <v>0</v>
      </c>
      <c r="X8745" s="25">
        <f t="shared" si="1507"/>
        <v>0</v>
      </c>
      <c r="Z8745" s="25">
        <f t="shared" si="1505"/>
        <v>12068.173163035512</v>
      </c>
      <c r="AB8745" s="25">
        <f t="shared" si="1499"/>
        <v>0</v>
      </c>
    </row>
    <row r="8746" x14ac:dyDescent="0.2">
      <c r="I8746" s="24">
        <v>8741</v>
      </c>
      <c r="J8746" s="28">
        <v>0</v>
      </c>
      <c r="L8746" s="24">
        <v>14983.358335661887</v>
      </c>
      <c r="N8746" s="24">
        <v>8741</v>
      </c>
      <c r="O8746" s="24">
        <f t="shared" si="1500"/>
        <v>11911.769876851202</v>
      </c>
      <c r="P8746" s="24">
        <f t="shared" si="1497"/>
        <v>11911.769876851202</v>
      </c>
      <c r="Q8746" s="24">
        <f t="shared" si="1498"/>
        <v>0</v>
      </c>
      <c r="R8746" s="24">
        <f t="shared" si="1501"/>
        <v>11911.769876851202</v>
      </c>
      <c r="S8746" s="24">
        <f t="shared" si="1502"/>
        <v>0</v>
      </c>
      <c r="T8746" s="24" t="str">
        <f t="shared" si="1503"/>
        <v>drain</v>
      </c>
      <c r="V8746" s="24">
        <f t="shared" si="1506"/>
        <v>0</v>
      </c>
      <c r="W8746" s="24">
        <f t="shared" si="1504"/>
        <v>0</v>
      </c>
      <c r="X8746" s="24">
        <f t="shared" si="1507"/>
        <v>0</v>
      </c>
      <c r="Z8746" s="24">
        <f t="shared" si="1505"/>
        <v>11911.769876851202</v>
      </c>
      <c r="AB8746" s="24">
        <f t="shared" si="1499"/>
        <v>0</v>
      </c>
    </row>
    <row r="8747" x14ac:dyDescent="0.2">
      <c r="I8747" s="25">
        <v>8742</v>
      </c>
      <c r="J8747" s="29">
        <v>0</v>
      </c>
      <c r="L8747" s="25">
        <v>15421.106605124472</v>
      </c>
      <c r="N8747" s="25">
        <v>8742</v>
      </c>
      <c r="O8747" s="25">
        <f t="shared" si="1500"/>
        <v>12259.779751073957</v>
      </c>
      <c r="P8747" s="25">
        <f t="shared" si="1497"/>
        <v>12259.779751073957</v>
      </c>
      <c r="Q8747" s="25">
        <f t="shared" si="1498"/>
        <v>0</v>
      </c>
      <c r="R8747" s="25">
        <f t="shared" si="1501"/>
        <v>12259.779751073957</v>
      </c>
      <c r="S8747" s="25">
        <f t="shared" si="1502"/>
        <v>0</v>
      </c>
      <c r="T8747" s="25" t="str">
        <f t="shared" si="1503"/>
        <v>drain</v>
      </c>
      <c r="V8747" s="25">
        <f t="shared" si="1506"/>
        <v>0</v>
      </c>
      <c r="W8747" s="25">
        <f t="shared" si="1504"/>
        <v>0</v>
      </c>
      <c r="X8747" s="25">
        <f t="shared" si="1507"/>
        <v>0</v>
      </c>
      <c r="Z8747" s="25">
        <f t="shared" si="1505"/>
        <v>12259.779751073957</v>
      </c>
      <c r="AB8747" s="25">
        <f t="shared" si="1499"/>
        <v>0</v>
      </c>
    </row>
    <row r="8748" x14ac:dyDescent="0.2">
      <c r="I8748" s="24">
        <v>8743</v>
      </c>
      <c r="J8748" s="28">
        <v>0</v>
      </c>
      <c r="L8748" s="24">
        <v>16484.182326245307</v>
      </c>
      <c r="N8748" s="24">
        <v>8743</v>
      </c>
      <c r="O8748" s="24">
        <f t="shared" si="1500"/>
        <v>13104.92494936502</v>
      </c>
      <c r="P8748" s="24">
        <f t="shared" si="1497"/>
        <v>13104.92494936502</v>
      </c>
      <c r="Q8748" s="24">
        <f t="shared" si="1498"/>
        <v>0</v>
      </c>
      <c r="R8748" s="24">
        <f t="shared" si="1501"/>
        <v>13104.92494936502</v>
      </c>
      <c r="S8748" s="24">
        <f t="shared" si="1502"/>
        <v>0</v>
      </c>
      <c r="T8748" s="24" t="str">
        <f t="shared" si="1503"/>
        <v>drain</v>
      </c>
      <c r="V8748" s="24">
        <f t="shared" si="1506"/>
        <v>0</v>
      </c>
      <c r="W8748" s="24">
        <f t="shared" si="1504"/>
        <v>0</v>
      </c>
      <c r="X8748" s="24">
        <f t="shared" si="1507"/>
        <v>0</v>
      </c>
      <c r="Z8748" s="24">
        <f t="shared" si="1505"/>
        <v>13104.92494936502</v>
      </c>
      <c r="AB8748" s="24">
        <f t="shared" si="1499"/>
        <v>0</v>
      </c>
    </row>
    <row r="8749" x14ac:dyDescent="0.2">
      <c r="I8749" s="25">
        <v>8744</v>
      </c>
      <c r="J8749" s="29">
        <v>0</v>
      </c>
      <c r="L8749" s="25">
        <v>17348.795541286469</v>
      </c>
      <c r="N8749" s="25">
        <v>8744</v>
      </c>
      <c r="O8749" s="25">
        <f t="shared" si="1500"/>
        <v>13792.292455322744</v>
      </c>
      <c r="P8749" s="25">
        <f t="shared" si="1497"/>
        <v>13792.292455322744</v>
      </c>
      <c r="Q8749" s="25">
        <f t="shared" si="1498"/>
        <v>0</v>
      </c>
      <c r="R8749" s="25">
        <f t="shared" si="1501"/>
        <v>13792.292455322744</v>
      </c>
      <c r="S8749" s="25">
        <f t="shared" si="1502"/>
        <v>0</v>
      </c>
      <c r="T8749" s="25" t="str">
        <f t="shared" si="1503"/>
        <v>drain</v>
      </c>
      <c r="V8749" s="25">
        <f t="shared" si="1506"/>
        <v>0</v>
      </c>
      <c r="W8749" s="25">
        <f t="shared" si="1504"/>
        <v>0</v>
      </c>
      <c r="X8749" s="25">
        <f t="shared" si="1507"/>
        <v>0</v>
      </c>
      <c r="Z8749" s="25">
        <f t="shared" si="1505"/>
        <v>13792.292455322744</v>
      </c>
      <c r="AB8749" s="25">
        <f t="shared" si="1499"/>
        <v>0</v>
      </c>
    </row>
    <row r="8750" x14ac:dyDescent="0.2">
      <c r="I8750" s="24">
        <v>8745</v>
      </c>
      <c r="J8750" s="28">
        <v>0.11555202199999999</v>
      </c>
      <c r="L8750" s="24">
        <v>18448.360425734518</v>
      </c>
      <c r="N8750" s="24">
        <v>8745</v>
      </c>
      <c r="O8750" s="24">
        <f t="shared" si="1500"/>
        <v>14666.446538458942</v>
      </c>
      <c r="P8750" s="24">
        <f t="shared" si="1497"/>
        <v>14666.446538458942</v>
      </c>
      <c r="Q8750" s="24">
        <f t="shared" si="1498"/>
        <v>9244.161759999999</v>
      </c>
      <c r="R8750" s="24">
        <f t="shared" si="1501"/>
        <v>5422.284778458943</v>
      </c>
      <c r="S8750" s="24">
        <f t="shared" si="1502"/>
        <v>0</v>
      </c>
      <c r="T8750" s="24" t="str">
        <f t="shared" si="1503"/>
        <v>drain</v>
      </c>
      <c r="V8750" s="24">
        <f t="shared" si="1506"/>
        <v>0</v>
      </c>
      <c r="W8750" s="24">
        <f t="shared" si="1504"/>
        <v>0</v>
      </c>
      <c r="X8750" s="24">
        <f t="shared" si="1507"/>
        <v>0</v>
      </c>
      <c r="Z8750" s="24">
        <f t="shared" si="1505"/>
        <v>5422.284778458943</v>
      </c>
      <c r="AB8750" s="24">
        <f t="shared" si="1499"/>
        <v>0</v>
      </c>
    </row>
    <row r="8751" x14ac:dyDescent="0.2">
      <c r="I8751" s="25">
        <v>8746</v>
      </c>
      <c r="J8751" s="29">
        <v>0.367004793</v>
      </c>
      <c r="L8751" s="25">
        <v>19228.33979680538</v>
      </c>
      <c r="N8751" s="25">
        <v>8746</v>
      </c>
      <c r="O8751" s="25">
        <f t="shared" si="1500"/>
        <v>15286.530138460277</v>
      </c>
      <c r="P8751" s="25">
        <f t="shared" si="1497"/>
        <v>15286.530138460277</v>
      </c>
      <c r="Q8751" s="25">
        <f t="shared" si="1498"/>
        <v>29360.383440000001</v>
      </c>
      <c r="R8751" s="25">
        <f t="shared" si="1501"/>
        <v>0</v>
      </c>
      <c r="S8751" s="25">
        <f t="shared" si="1502"/>
        <v>14073.853301539724</v>
      </c>
      <c r="T8751" s="25" t="str">
        <f t="shared" si="1503"/>
        <v>charge</v>
      </c>
      <c r="V8751" s="25">
        <f t="shared" si="1506"/>
        <v>4000</v>
      </c>
      <c r="W8751" s="25">
        <f t="shared" si="1504"/>
        <v>4000</v>
      </c>
      <c r="X8751" s="25">
        <f t="shared" si="1507"/>
        <v>0</v>
      </c>
      <c r="Z8751" s="25">
        <f t="shared" si="1505"/>
        <v>0</v>
      </c>
      <c r="AB8751" s="25">
        <f t="shared" si="1499"/>
        <v>10073.853301539724</v>
      </c>
    </row>
    <row r="8752" x14ac:dyDescent="0.2">
      <c r="I8752" s="24">
        <v>8747</v>
      </c>
      <c r="J8752" s="28">
        <v>0.57718883099999996</v>
      </c>
      <c r="L8752" s="24">
        <v>19827.896956133842</v>
      </c>
      <c r="N8752" s="24">
        <v>8747</v>
      </c>
      <c r="O8752" s="24">
        <f t="shared" si="1500"/>
        <v>15763.178080126405</v>
      </c>
      <c r="P8752" s="24">
        <f t="shared" si="1497"/>
        <v>15763.178080126405</v>
      </c>
      <c r="Q8752" s="24">
        <f t="shared" si="1498"/>
        <v>46175.106479999995</v>
      </c>
      <c r="R8752" s="24">
        <f t="shared" si="1501"/>
        <v>0</v>
      </c>
      <c r="S8752" s="24">
        <f t="shared" si="1502"/>
        <v>30411.928399873592</v>
      </c>
      <c r="T8752" s="24" t="str">
        <f t="shared" si="1503"/>
        <v>charge</v>
      </c>
      <c r="V8752" s="24">
        <f t="shared" si="1506"/>
        <v>0</v>
      </c>
      <c r="W8752" s="24">
        <f t="shared" si="1504"/>
        <v>4000</v>
      </c>
      <c r="X8752" s="24">
        <f t="shared" si="1507"/>
        <v>0</v>
      </c>
      <c r="Z8752" s="24">
        <f t="shared" si="1505"/>
        <v>0</v>
      </c>
      <c r="AB8752" s="24">
        <f t="shared" si="1499"/>
        <v>30411.928399873592</v>
      </c>
    </row>
    <row r="8753" x14ac:dyDescent="0.2">
      <c r="I8753" s="25">
        <v>8748</v>
      </c>
      <c r="J8753" s="29">
        <v>0.60509490500000007</v>
      </c>
      <c r="L8753" s="25">
        <v>20422.928645086286</v>
      </c>
      <c r="N8753" s="25">
        <v>8748</v>
      </c>
      <c r="O8753" s="25">
        <f t="shared" si="1500"/>
        <v>16236.228272843598</v>
      </c>
      <c r="P8753" s="25">
        <f t="shared" si="1497"/>
        <v>16236.228272843598</v>
      </c>
      <c r="Q8753" s="25">
        <f t="shared" si="1498"/>
        <v>48407.592400000009</v>
      </c>
      <c r="R8753" s="25">
        <f t="shared" si="1501"/>
        <v>0</v>
      </c>
      <c r="S8753" s="25">
        <f t="shared" si="1502"/>
        <v>32171.364127156412</v>
      </c>
      <c r="T8753" s="25" t="str">
        <f t="shared" si="1503"/>
        <v>charge</v>
      </c>
      <c r="V8753" s="25">
        <f t="shared" si="1506"/>
        <v>0</v>
      </c>
      <c r="W8753" s="25">
        <f t="shared" si="1504"/>
        <v>4000</v>
      </c>
      <c r="X8753" s="25">
        <f t="shared" si="1507"/>
        <v>0</v>
      </c>
      <c r="Z8753" s="25">
        <f t="shared" si="1505"/>
        <v>0</v>
      </c>
      <c r="AB8753" s="25">
        <f t="shared" si="1499"/>
        <v>32171.364127156412</v>
      </c>
    </row>
    <row r="8754" x14ac:dyDescent="0.2">
      <c r="I8754" s="24">
        <v>8749</v>
      </c>
      <c r="J8754" s="28">
        <v>0.62138075699999995</v>
      </c>
      <c r="L8754" s="24">
        <v>20178.003039550778</v>
      </c>
      <c r="N8754" s="24">
        <v>8749</v>
      </c>
      <c r="O8754" s="24">
        <f t="shared" si="1500"/>
        <v>16041.512416442869</v>
      </c>
      <c r="P8754" s="24">
        <f t="shared" si="1497"/>
        <v>16041.512416442869</v>
      </c>
      <c r="Q8754" s="24">
        <f t="shared" si="1498"/>
        <v>49710.46056</v>
      </c>
      <c r="R8754" s="24">
        <f t="shared" si="1501"/>
        <v>0</v>
      </c>
      <c r="S8754" s="24">
        <f t="shared" si="1502"/>
        <v>33668.948143557129</v>
      </c>
      <c r="T8754" s="24" t="str">
        <f t="shared" si="1503"/>
        <v>charge</v>
      </c>
      <c r="V8754" s="24">
        <f t="shared" si="1506"/>
        <v>0</v>
      </c>
      <c r="W8754" s="24">
        <f t="shared" si="1504"/>
        <v>4000</v>
      </c>
      <c r="X8754" s="24">
        <f t="shared" si="1507"/>
        <v>0</v>
      </c>
      <c r="Z8754" s="24">
        <f t="shared" si="1505"/>
        <v>0</v>
      </c>
      <c r="AB8754" s="24">
        <f t="shared" si="1499"/>
        <v>33668.948143557129</v>
      </c>
    </row>
    <row r="8755" x14ac:dyDescent="0.2">
      <c r="I8755" s="25">
        <v>8750</v>
      </c>
      <c r="J8755" s="29">
        <v>0.61711530000000003</v>
      </c>
      <c r="L8755" s="25">
        <v>20277.619703030585</v>
      </c>
      <c r="N8755" s="25">
        <v>8750</v>
      </c>
      <c r="O8755" s="25">
        <f t="shared" si="1500"/>
        <v>16120.707663909316</v>
      </c>
      <c r="P8755" s="25">
        <f t="shared" si="1497"/>
        <v>16120.707663909316</v>
      </c>
      <c r="Q8755" s="25">
        <f t="shared" si="1498"/>
        <v>49369.224000000002</v>
      </c>
      <c r="R8755" s="25">
        <f t="shared" si="1501"/>
        <v>0</v>
      </c>
      <c r="S8755" s="25">
        <f t="shared" si="1502"/>
        <v>33248.516336090688</v>
      </c>
      <c r="T8755" s="25" t="str">
        <f t="shared" si="1503"/>
        <v>charge</v>
      </c>
      <c r="V8755" s="25">
        <f t="shared" si="1506"/>
        <v>0</v>
      </c>
      <c r="W8755" s="25">
        <f t="shared" si="1504"/>
        <v>4000</v>
      </c>
      <c r="X8755" s="25">
        <f t="shared" si="1507"/>
        <v>0</v>
      </c>
      <c r="Z8755" s="25">
        <f t="shared" si="1505"/>
        <v>0</v>
      </c>
      <c r="AB8755" s="25">
        <f t="shared" si="1499"/>
        <v>33248.516336090688</v>
      </c>
    </row>
    <row r="8756" x14ac:dyDescent="0.2">
      <c r="I8756" s="24">
        <v>8751</v>
      </c>
      <c r="J8756" s="28">
        <v>0.61924805400000005</v>
      </c>
      <c r="L8756" s="24">
        <v>20449.991218078136</v>
      </c>
      <c r="N8756" s="24">
        <v>8751</v>
      </c>
      <c r="O8756" s="24">
        <f t="shared" si="1500"/>
        <v>16257.743018372119</v>
      </c>
      <c r="P8756" s="24">
        <f t="shared" si="1497"/>
        <v>16257.743018372119</v>
      </c>
      <c r="Q8756" s="24">
        <f t="shared" si="1498"/>
        <v>49539.844320000004</v>
      </c>
      <c r="R8756" s="24">
        <f t="shared" si="1501"/>
        <v>0</v>
      </c>
      <c r="S8756" s="24">
        <f t="shared" si="1502"/>
        <v>33282.101301627888</v>
      </c>
      <c r="T8756" s="24" t="str">
        <f t="shared" si="1503"/>
        <v>charge</v>
      </c>
      <c r="V8756" s="24">
        <f t="shared" si="1506"/>
        <v>0</v>
      </c>
      <c r="W8756" s="24">
        <f t="shared" si="1504"/>
        <v>4000</v>
      </c>
      <c r="X8756" s="24">
        <f t="shared" si="1507"/>
        <v>0</v>
      </c>
      <c r="Z8756" s="24">
        <f t="shared" si="1505"/>
        <v>0</v>
      </c>
      <c r="AB8756" s="24">
        <f t="shared" si="1499"/>
        <v>33282.101301627888</v>
      </c>
    </row>
    <row r="8757" x14ac:dyDescent="0.2">
      <c r="I8757" s="25">
        <v>8752</v>
      </c>
      <c r="J8757" s="29">
        <v>0.59587387300000005</v>
      </c>
      <c r="L8757" s="25">
        <v>21482.144203495976</v>
      </c>
      <c r="N8757" s="25">
        <v>8752</v>
      </c>
      <c r="O8757" s="25">
        <f t="shared" si="1500"/>
        <v>17078.304641779301</v>
      </c>
      <c r="P8757" s="25">
        <f t="shared" si="1497"/>
        <v>17078.304641779301</v>
      </c>
      <c r="Q8757" s="25">
        <f t="shared" si="1498"/>
        <v>47669.909840000008</v>
      </c>
      <c r="R8757" s="25">
        <f t="shared" si="1501"/>
        <v>0</v>
      </c>
      <c r="S8757" s="25">
        <f t="shared" si="1502"/>
        <v>30591.605198220706</v>
      </c>
      <c r="T8757" s="25" t="str">
        <f t="shared" si="1503"/>
        <v>charge</v>
      </c>
      <c r="V8757" s="25">
        <f t="shared" si="1506"/>
        <v>0</v>
      </c>
      <c r="W8757" s="25">
        <f t="shared" si="1504"/>
        <v>4000</v>
      </c>
      <c r="X8757" s="25">
        <f t="shared" si="1507"/>
        <v>0</v>
      </c>
      <c r="Z8757" s="25">
        <f t="shared" si="1505"/>
        <v>0</v>
      </c>
      <c r="AB8757" s="25">
        <f t="shared" si="1499"/>
        <v>30591.605198220706</v>
      </c>
    </row>
    <row r="8758" x14ac:dyDescent="0.2">
      <c r="I8758" s="24">
        <v>8753</v>
      </c>
      <c r="J8758" s="28">
        <v>0.12889893299999999</v>
      </c>
      <c r="L8758" s="24">
        <v>23062.69956884384</v>
      </c>
      <c r="N8758" s="24">
        <v>8753</v>
      </c>
      <c r="O8758" s="24">
        <f t="shared" si="1500"/>
        <v>18334.846157230855</v>
      </c>
      <c r="P8758" s="24">
        <f t="shared" si="1497"/>
        <v>18334.846157230855</v>
      </c>
      <c r="Q8758" s="24">
        <f t="shared" si="1498"/>
        <v>10311.914639999999</v>
      </c>
      <c r="R8758" s="24">
        <f t="shared" si="1501"/>
        <v>8022.9315172308561</v>
      </c>
      <c r="S8758" s="24">
        <f t="shared" si="1502"/>
        <v>0</v>
      </c>
      <c r="T8758" s="24" t="str">
        <f t="shared" si="1503"/>
        <v>drain</v>
      </c>
      <c r="V8758" s="24">
        <f t="shared" si="1506"/>
        <v>0</v>
      </c>
      <c r="W8758" s="24">
        <f t="shared" si="1504"/>
        <v>0</v>
      </c>
      <c r="X8758" s="24">
        <f t="shared" si="1507"/>
        <v>4000</v>
      </c>
      <c r="Z8758" s="24">
        <f t="shared" si="1505"/>
        <v>4022.9315172308561</v>
      </c>
      <c r="AB8758" s="24">
        <f t="shared" si="1499"/>
        <v>0</v>
      </c>
    </row>
    <row r="8759" x14ac:dyDescent="0.2">
      <c r="I8759" s="25">
        <v>8754</v>
      </c>
      <c r="J8759" s="29">
        <v>0</v>
      </c>
      <c r="L8759" s="25">
        <v>22786.416214466095</v>
      </c>
      <c r="N8759" s="25">
        <v>8754</v>
      </c>
      <c r="O8759" s="25">
        <f t="shared" si="1500"/>
        <v>18115.200890500546</v>
      </c>
      <c r="P8759" s="25">
        <f t="shared" si="1497"/>
        <v>18115.200890500546</v>
      </c>
      <c r="Q8759" s="25">
        <f t="shared" si="1498"/>
        <v>0</v>
      </c>
      <c r="R8759" s="25">
        <f t="shared" si="1501"/>
        <v>18115.200890500546</v>
      </c>
      <c r="S8759" s="25">
        <f t="shared" si="1502"/>
        <v>0</v>
      </c>
      <c r="T8759" s="25" t="str">
        <f t="shared" si="1503"/>
        <v>drain</v>
      </c>
      <c r="V8759" s="25">
        <f t="shared" si="1506"/>
        <v>0</v>
      </c>
      <c r="W8759" s="25">
        <f t="shared" si="1504"/>
        <v>0</v>
      </c>
      <c r="X8759" s="25">
        <f t="shared" si="1507"/>
        <v>0</v>
      </c>
      <c r="Z8759" s="25">
        <f t="shared" si="1505"/>
        <v>18115.200890500546</v>
      </c>
      <c r="AB8759" s="25">
        <f t="shared" si="1499"/>
        <v>0</v>
      </c>
    </row>
    <row r="8760" x14ac:dyDescent="0.2">
      <c r="I8760" s="24">
        <v>8755</v>
      </c>
      <c r="J8760" s="28">
        <v>0</v>
      </c>
      <c r="L8760" s="24">
        <v>23002.09449777603</v>
      </c>
      <c r="N8760" s="24">
        <v>8755</v>
      </c>
      <c r="O8760" s="24">
        <f t="shared" si="1500"/>
        <v>18286.665125731946</v>
      </c>
      <c r="P8760" s="24">
        <f t="shared" si="1497"/>
        <v>18286.665125731946</v>
      </c>
      <c r="Q8760" s="24">
        <f t="shared" si="1498"/>
        <v>0</v>
      </c>
      <c r="R8760" s="24">
        <f t="shared" si="1501"/>
        <v>18286.665125731946</v>
      </c>
      <c r="S8760" s="24">
        <f t="shared" si="1502"/>
        <v>0</v>
      </c>
      <c r="T8760" s="24" t="str">
        <f t="shared" si="1503"/>
        <v>drain</v>
      </c>
      <c r="V8760" s="24">
        <f t="shared" si="1506"/>
        <v>0</v>
      </c>
      <c r="W8760" s="24">
        <f t="shared" si="1504"/>
        <v>0</v>
      </c>
      <c r="X8760" s="24">
        <f t="shared" si="1507"/>
        <v>0</v>
      </c>
      <c r="Z8760" s="24">
        <f t="shared" si="1505"/>
        <v>18286.665125731946</v>
      </c>
      <c r="AB8760" s="24">
        <f t="shared" si="1499"/>
        <v>0</v>
      </c>
    </row>
    <row r="8761" x14ac:dyDescent="0.2">
      <c r="I8761" s="25">
        <v>8756</v>
      </c>
      <c r="J8761" s="29">
        <v>0</v>
      </c>
      <c r="L8761" s="25">
        <v>22126.270327472685</v>
      </c>
      <c r="N8761" s="25">
        <v>8756</v>
      </c>
      <c r="O8761" s="25">
        <f t="shared" si="1500"/>
        <v>17590.384910340785</v>
      </c>
      <c r="P8761" s="25">
        <f t="shared" si="1497"/>
        <v>17590.384910340785</v>
      </c>
      <c r="Q8761" s="25">
        <f t="shared" si="1498"/>
        <v>0</v>
      </c>
      <c r="R8761" s="25">
        <f t="shared" si="1501"/>
        <v>17590.384910340785</v>
      </c>
      <c r="S8761" s="25">
        <f t="shared" si="1502"/>
        <v>0</v>
      </c>
      <c r="T8761" s="25" t="str">
        <f t="shared" si="1503"/>
        <v>drain</v>
      </c>
      <c r="V8761" s="25">
        <f t="shared" si="1506"/>
        <v>0</v>
      </c>
      <c r="W8761" s="25">
        <f t="shared" si="1504"/>
        <v>0</v>
      </c>
      <c r="X8761" s="25">
        <f t="shared" si="1507"/>
        <v>0</v>
      </c>
      <c r="Z8761" s="25">
        <f t="shared" si="1505"/>
        <v>17590.384910340785</v>
      </c>
      <c r="AB8761" s="25">
        <f t="shared" si="1499"/>
        <v>0</v>
      </c>
    </row>
    <row r="8762" x14ac:dyDescent="0.2">
      <c r="I8762" s="24">
        <v>8757</v>
      </c>
      <c r="J8762" s="28">
        <v>0</v>
      </c>
      <c r="L8762" s="24">
        <v>21021.490023207662</v>
      </c>
      <c r="N8762" s="24">
        <v>8757</v>
      </c>
      <c r="O8762" s="24">
        <f t="shared" si="1500"/>
        <v>16712.084568450093</v>
      </c>
      <c r="P8762" s="24">
        <f t="shared" si="1497"/>
        <v>16712.084568450093</v>
      </c>
      <c r="Q8762" s="24">
        <f t="shared" si="1498"/>
        <v>0</v>
      </c>
      <c r="R8762" s="24">
        <f t="shared" si="1501"/>
        <v>16712.084568450093</v>
      </c>
      <c r="S8762" s="24">
        <f t="shared" si="1502"/>
        <v>0</v>
      </c>
      <c r="T8762" s="24" t="str">
        <f t="shared" si="1503"/>
        <v>drain</v>
      </c>
      <c r="V8762" s="24">
        <f t="shared" si="1506"/>
        <v>0</v>
      </c>
      <c r="W8762" s="24">
        <f t="shared" si="1504"/>
        <v>0</v>
      </c>
      <c r="X8762" s="24">
        <f t="shared" si="1507"/>
        <v>0</v>
      </c>
      <c r="Z8762" s="24">
        <f t="shared" si="1505"/>
        <v>16712.084568450093</v>
      </c>
      <c r="AB8762" s="24">
        <f t="shared" si="1499"/>
        <v>0</v>
      </c>
    </row>
    <row r="8763" x14ac:dyDescent="0.2">
      <c r="I8763" s="25">
        <v>8758</v>
      </c>
      <c r="J8763" s="29">
        <v>0</v>
      </c>
      <c r="L8763" s="25">
        <v>20047.494666457176</v>
      </c>
      <c r="N8763" s="25">
        <v>8758</v>
      </c>
      <c r="O8763" s="25">
        <f t="shared" si="1500"/>
        <v>15937.758259833456</v>
      </c>
      <c r="P8763" s="25">
        <f t="shared" si="1497"/>
        <v>15937.758259833456</v>
      </c>
      <c r="Q8763" s="25">
        <f t="shared" si="1498"/>
        <v>0</v>
      </c>
      <c r="R8763" s="25">
        <f t="shared" si="1501"/>
        <v>15937.758259833456</v>
      </c>
      <c r="S8763" s="25">
        <f t="shared" si="1502"/>
        <v>0</v>
      </c>
      <c r="T8763" s="25" t="str">
        <f t="shared" si="1503"/>
        <v>drain</v>
      </c>
      <c r="V8763" s="25">
        <f t="shared" si="1506"/>
        <v>0</v>
      </c>
      <c r="W8763" s="25">
        <f t="shared" si="1504"/>
        <v>0</v>
      </c>
      <c r="X8763" s="25">
        <f t="shared" si="1507"/>
        <v>0</v>
      </c>
      <c r="Z8763" s="25">
        <f t="shared" si="1505"/>
        <v>15937.758259833456</v>
      </c>
      <c r="AB8763" s="25">
        <f t="shared" si="1499"/>
        <v>0</v>
      </c>
    </row>
    <row r="8764" x14ac:dyDescent="0.2">
      <c r="I8764" s="24">
        <v>8759</v>
      </c>
      <c r="J8764" s="28">
        <v>0</v>
      </c>
      <c r="L8764" s="24">
        <v>18893.693101787565</v>
      </c>
      <c r="N8764" s="24">
        <v>8759</v>
      </c>
      <c r="O8764" s="24">
        <f t="shared" si="1500"/>
        <v>15020.486015921115</v>
      </c>
      <c r="P8764" s="24">
        <f t="shared" si="1497"/>
        <v>15020.486015921115</v>
      </c>
      <c r="Q8764" s="24">
        <f t="shared" si="1498"/>
        <v>0</v>
      </c>
      <c r="R8764" s="24">
        <f t="shared" si="1501"/>
        <v>15020.486015921115</v>
      </c>
      <c r="S8764" s="24">
        <f t="shared" si="1502"/>
        <v>0</v>
      </c>
      <c r="T8764" s="24" t="str">
        <f t="shared" si="1503"/>
        <v>drain</v>
      </c>
      <c r="V8764" s="24">
        <f t="shared" si="1506"/>
        <v>0</v>
      </c>
      <c r="W8764" s="24">
        <f t="shared" si="1504"/>
        <v>0</v>
      </c>
      <c r="X8764" s="24">
        <f t="shared" si="1507"/>
        <v>0</v>
      </c>
      <c r="Z8764" s="24">
        <f t="shared" si="1505"/>
        <v>15020.486015921115</v>
      </c>
      <c r="AB8764" s="24">
        <f t="shared" si="1499"/>
        <v>0</v>
      </c>
    </row>
    <row r="8765" x14ac:dyDescent="0.2">
      <c r="I8765" s="25">
        <v>8760</v>
      </c>
      <c r="J8765" s="29">
        <v>0</v>
      </c>
      <c r="L8765" s="25">
        <v>17768.271759128569</v>
      </c>
      <c r="N8765" s="25">
        <v>8760</v>
      </c>
      <c r="O8765" s="25">
        <f t="shared" si="1500"/>
        <v>14125.776048507214</v>
      </c>
      <c r="P8765" s="25">
        <f t="shared" si="1497"/>
        <v>14125.776048507214</v>
      </c>
      <c r="Q8765" s="25">
        <f t="shared" si="1498"/>
        <v>0</v>
      </c>
      <c r="R8765" s="25">
        <f t="shared" si="1501"/>
        <v>14125.776048507214</v>
      </c>
      <c r="S8765" s="25">
        <f t="shared" si="1502"/>
        <v>0</v>
      </c>
      <c r="T8765" s="25" t="str">
        <f t="shared" si="1503"/>
        <v>drain</v>
      </c>
      <c r="V8765" s="25">
        <f t="shared" si="1506"/>
        <v>0</v>
      </c>
      <c r="W8765" s="25">
        <f t="shared" si="1504"/>
        <v>0</v>
      </c>
      <c r="X8765" s="25">
        <f t="shared" si="1507"/>
        <v>0</v>
      </c>
      <c r="Z8765" s="25">
        <f t="shared" si="1505"/>
        <v>14125.776048507214</v>
      </c>
      <c r="AB8765" s="25">
        <f t="shared" si="1499"/>
        <v>0</v>
      </c>
    </row>
    <row r="8766" x14ac:dyDescent="0.2">
      <c r="V8766" s="20"/>
      <c r="W8766" s="22"/>
      <c r="X8766" s="22"/>
      <c r="Z8766" s="8">
        <f t="shared" si="1505"/>
        <v>0</v>
      </c>
      <c r="AB8766" s="9">
        <f t="shared" si="1499"/>
        <v>0</v>
      </c>
    </row>
    <row r="8768" x14ac:dyDescent="0.2">
      <c r="Z8768" s="2"/>
    </row>
    <row r="8769" x14ac:dyDescent="0.2">
      <c r="AC8769" s="21"/>
    </row>
  </sheetData>
  <mergeCells count="2">
    <mergeCell ref="D5:E5"/>
    <mergeCell ref="D15:F15"/>
  </mergeCells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5080C-1390-4534-9891-8244D7C64246}">
  <dimension ref="A1:AG8769"/>
  <sheetViews>
    <sheetView zoomScale="85" zoomScaleNormal="85" workbookViewId="0">
      <selection activeCell="P8" sqref="P8"/>
    </sheetView>
  </sheetViews>
  <sheetFormatPr defaultColWidth="11.5546875" defaultRowHeight="15" x14ac:dyDescent="0.2"/>
  <cols>
    <col min="1" max="1" width="12.6640625" bestFit="true" customWidth="true"/>
    <col min="2" max="2" width="15.77734375" bestFit="true" customWidth="true"/>
    <col min="3" max="3" width="21.77734375" customWidth="true"/>
    <col min="4" max="6" width="26.44140625" customWidth="true"/>
    <col min="7" max="7" width="22.33203125" customWidth="true"/>
    <col min="8" max="8" width="17" customWidth="true"/>
    <col min="9" max="10" width="14" bestFit="true" customWidth="true"/>
    <col min="11" max="11" width="12.33203125" customWidth="true"/>
    <col min="12" max="12" width="12.109375" customWidth="true"/>
    <col min="13" max="13" width="16.77734375" style="1" customWidth="true"/>
    <col min="14" max="14" width="11.6640625" bestFit="true" customWidth="true"/>
    <col min="15" max="15" width="12" bestFit="true" customWidth="true"/>
    <col min="16" max="16" width="14" customWidth="true"/>
    <col min="17" max="17" width="15.6640625" customWidth="true"/>
    <col min="18" max="18" width="14.44140625" customWidth="true"/>
    <col min="19" max="19" width="16.33203125" customWidth="true"/>
    <col min="20" max="20" width="13.33203125" customWidth="true"/>
    <col min="21" max="21" width="15.109375" customWidth="true"/>
    <col min="23" max="23" width="11.44140625" bestFit="true" customWidth="true"/>
    <col min="24" max="24" width="11" bestFit="true" customWidth="true"/>
    <col min="25" max="25" width="11.33203125" bestFit="true" customWidth="true"/>
    <col min="26" max="30" width="14.77734375" bestFit="true" customWidth="true"/>
    <col min="31" max="31" width="16.44140625" bestFit="true" customWidth="true"/>
    <col min="32" max="32" width="14.77734375" bestFit="true" customWidth="true"/>
    <col min="33" max="33" width="13.6640625" bestFit="true" customWidth="true"/>
    <col min="34" max="36" width="14.6640625" bestFit="true" customWidth="true"/>
    <col min="37" max="40" width="12" bestFit="true" customWidth="true"/>
  </cols>
  <sheetData>
    <row r="1" x14ac:dyDescent="0.2">
      <c r="M1"/>
    </row>
    <row r="2" ht="16.5" thickBot="true" x14ac:dyDescent="0.3">
      <c r="M2"/>
      <c r="O2" s="27" t="s">
        <v>60</v>
      </c>
      <c r="P2" s="2">
        <f>SUM(P6:P10000)</f>
        <v>107691257.2570712</v>
      </c>
      <c r="Q2" s="2">
        <f t="shared" ref="Q2:AC2" si="0">SUM(Q6:Q10000)</f>
        <v>76155257.257071137</v>
      </c>
      <c r="R2" s="2">
        <f t="shared" si="0"/>
        <v>136084367.23783183</v>
      </c>
      <c r="S2" s="2">
        <f t="shared" si="0"/>
        <v>39248700.860768788</v>
      </c>
      <c r="T2" s="2">
        <f t="shared" si="0"/>
        <v>99177810.84152934</v>
      </c>
      <c r="U2" s="2"/>
      <c r="V2" s="2"/>
      <c r="W2" s="2">
        <f t="shared" si="0"/>
        <v>27797316.254852455</v>
      </c>
      <c r="X2" s="2"/>
      <c r="Y2" s="2">
        <f t="shared" si="0"/>
        <v>27788203.771475736</v>
      </c>
      <c r="Z2" s="2"/>
      <c r="AA2" s="2">
        <f>SUM(AA6:AA8766)</f>
        <v>11460497.089293109</v>
      </c>
      <c r="AB2" s="2"/>
      <c r="AC2" s="2">
        <f t="shared" si="0"/>
        <v>71380494.586677253</v>
      </c>
    </row>
    <row r="3" ht="15.75" thickBot="true" x14ac:dyDescent="0.25">
      <c r="B3" s="36" t="s">
        <v>63</v>
      </c>
      <c r="M3"/>
      <c r="P3" s="40">
        <f>P2/365</f>
        <v>295044.54043033207</v>
      </c>
      <c r="R3" s="40">
        <f>R2/365</f>
        <v>372833.88284337486</v>
      </c>
      <c r="T3" s="2">
        <f>MAX(T6:T8900)</f>
        <v>49112.387517307834</v>
      </c>
      <c r="U3" s="2"/>
      <c r="V3" s="2">
        <f t="shared" ref="V3:X3" si="1">MAX(V6:V8900)</f>
        <v>0</v>
      </c>
      <c r="W3" s="2"/>
      <c r="X3" s="2">
        <f t="shared" si="1"/>
        <v>78000</v>
      </c>
    </row>
    <row r="4" ht="31.5" x14ac:dyDescent="0.2">
      <c r="B4" s="37">
        <v>170674709.77933601</v>
      </c>
      <c r="M4" s="3" t="s">
        <v>18</v>
      </c>
      <c r="P4" s="3" t="s">
        <v>7</v>
      </c>
      <c r="Q4" s="3" t="s">
        <v>9</v>
      </c>
      <c r="R4" s="3" t="s">
        <v>10</v>
      </c>
      <c r="S4" s="3" t="s">
        <v>11</v>
      </c>
      <c r="T4" s="3" t="s">
        <v>12</v>
      </c>
      <c r="U4" s="3" t="s">
        <v>0</v>
      </c>
      <c r="W4" s="4" t="s">
        <v>16</v>
      </c>
      <c r="X4" s="5" t="s">
        <v>1</v>
      </c>
      <c r="Y4" s="3" t="s">
        <v>2</v>
      </c>
      <c r="AA4" s="3" t="s">
        <v>15</v>
      </c>
      <c r="AC4" s="4" t="s">
        <v>14</v>
      </c>
      <c r="AE4" s="1"/>
    </row>
    <row r="5" ht="15.75" x14ac:dyDescent="0.25">
      <c r="G5" s="42" t="s">
        <v>39</v>
      </c>
      <c r="H5" s="42"/>
      <c r="L5" s="23" t="s">
        <v>3</v>
      </c>
      <c r="M5" s="23" t="s">
        <v>8</v>
      </c>
      <c r="O5" s="23" t="s">
        <v>3</v>
      </c>
      <c r="P5" s="23" t="s">
        <v>8</v>
      </c>
      <c r="Q5" s="23" t="s">
        <v>8</v>
      </c>
      <c r="R5" s="23" t="s">
        <v>8</v>
      </c>
      <c r="S5" s="23" t="s">
        <v>8</v>
      </c>
      <c r="T5" s="23" t="s">
        <v>8</v>
      </c>
      <c r="U5" s="23" t="s">
        <v>13</v>
      </c>
      <c r="W5" s="23" t="s">
        <v>8</v>
      </c>
      <c r="X5" s="26" t="s">
        <v>17</v>
      </c>
      <c r="Y5" s="26" t="s">
        <v>8</v>
      </c>
      <c r="Z5" s="27"/>
      <c r="AA5" s="23" t="s">
        <v>8</v>
      </c>
      <c r="AB5" s="27"/>
      <c r="AC5" s="7" t="s">
        <v>8</v>
      </c>
      <c r="AE5" s="1"/>
    </row>
    <row r="6" ht="15.75" x14ac:dyDescent="0.2">
      <c r="A6" t="s">
        <v>61</v>
      </c>
      <c r="B6" t="s">
        <v>67</v>
      </c>
      <c r="C6" t="s">
        <v>66</v>
      </c>
      <c r="D6" t="s">
        <v>62</v>
      </c>
      <c r="E6" t="s">
        <v>64</v>
      </c>
      <c r="F6" t="s">
        <v>65</v>
      </c>
      <c r="G6" s="3" t="s">
        <v>38</v>
      </c>
      <c r="H6" s="3" t="s">
        <v>34</v>
      </c>
      <c r="L6" s="24">
        <v>1</v>
      </c>
      <c r="M6" s="28">
        <v>0</v>
      </c>
      <c r="O6" s="24">
        <v>1</v>
      </c>
      <c r="P6" s="24">
        <f>'ROTH 1.0'!O6*'קובץ טיוטה'!$D$10</f>
        <v>8072.4140512875592</v>
      </c>
      <c r="Q6" s="24">
        <f t="shared" ref="Q6:Q69" si="2">P6-$H$8*$H$9</f>
        <v>4472.4140512875592</v>
      </c>
      <c r="R6" s="24">
        <f t="shared" ref="R6:R13" si="3">M6*$H$7</f>
        <v>0</v>
      </c>
      <c r="S6" s="24">
        <f>IF(Q6&gt;R6,Q6-R6,0)</f>
        <v>4472.4140512875592</v>
      </c>
      <c r="T6" s="24">
        <f>IF(R6&gt;Q6,R6-Q6,0)</f>
        <v>0</v>
      </c>
      <c r="U6" s="24" t="str">
        <f>IF(Q6&gt;R6,"drain","charge")</f>
        <v>drain</v>
      </c>
      <c r="W6" s="24">
        <v>0</v>
      </c>
      <c r="X6" s="24">
        <v>0</v>
      </c>
      <c r="Y6" s="24">
        <v>0</v>
      </c>
      <c r="AA6" s="24">
        <f>S6-Y6</f>
        <v>4472.4140512875592</v>
      </c>
      <c r="AC6" s="24">
        <f t="shared" ref="AC6:AC69" si="4">IF(U6="charge",(T6-W6),0)</f>
        <v>0</v>
      </c>
      <c r="AE6" s="1"/>
    </row>
    <row r="7" x14ac:dyDescent="0.2">
      <c r="A7">
        <v>2017</v>
      </c>
      <c r="B7" s="20">
        <v>67712000000</v>
      </c>
      <c r="C7" s="20">
        <f>B7/1000</f>
        <v>67712000</v>
      </c>
      <c r="D7" s="38">
        <f>C7/B4</f>
        <v>0.39673130300056941</v>
      </c>
      <c r="E7" s="38">
        <f>C7*0.06/1700</f>
        <v>2389.8352941176472</v>
      </c>
      <c r="F7" s="38">
        <v>0</v>
      </c>
      <c r="G7" s="6" t="s">
        <v>36</v>
      </c>
      <c r="H7" s="31">
        <v>80000</v>
      </c>
      <c r="I7" s="31">
        <v>17552.434319702901</v>
      </c>
      <c r="L7" s="25">
        <v>2</v>
      </c>
      <c r="M7" s="29">
        <v>0</v>
      </c>
      <c r="O7" s="25">
        <v>2</v>
      </c>
      <c r="P7" s="24">
        <f>'ROTH 1.0'!O7*'קובץ טיוטה'!$D$10</f>
        <v>9275.7255852935959</v>
      </c>
      <c r="Q7" s="25">
        <f t="shared" si="2"/>
        <v>5675.7255852935959</v>
      </c>
      <c r="R7" s="25">
        <f t="shared" si="3"/>
        <v>0</v>
      </c>
      <c r="S7" s="25">
        <f t="shared" ref="S7:S70" si="5">IF(Q7&gt;R7,Q7-R7,0)</f>
        <v>5675.7255852935959</v>
      </c>
      <c r="T7" s="25">
        <f t="shared" ref="T7:T70" si="6">IF(R7&gt;Q7,R7-Q7,0)</f>
        <v>0</v>
      </c>
      <c r="U7" s="25" t="str">
        <f t="shared" ref="U7:U70" si="7">IF(Q7&gt;R7,"drain","charge")</f>
        <v>drain</v>
      </c>
      <c r="W7" s="25">
        <f>IF(X7&gt;=X6,(X7-X6),0)</f>
        <v>0</v>
      </c>
      <c r="X7" s="25">
        <f t="shared" ref="X7:X70" si="8">IF(X6+T7&gt;$H$11,$H$11,IF(U7="charge",X6+(T7*$H$12),IF((X6-S7)&gt;0,X6-S7,0)))</f>
        <v>0</v>
      </c>
      <c r="Y7" s="25">
        <f>IF(U7="drain",X6-X7,0)</f>
        <v>0</v>
      </c>
      <c r="AA7" s="25">
        <f t="shared" ref="AA7:AA70" si="9">S7-Y7</f>
        <v>5675.7255852935959</v>
      </c>
      <c r="AC7" s="25">
        <f t="shared" si="4"/>
        <v>0</v>
      </c>
      <c r="AE7" s="1"/>
      <c r="AF7" s="1"/>
      <c r="AG7" s="1"/>
    </row>
    <row r="8" x14ac:dyDescent="0.2">
      <c r="A8">
        <v>2023</v>
      </c>
      <c r="B8">
        <v>77400000000</v>
      </c>
      <c r="C8">
        <v>77400000</v>
      </c>
      <c r="D8" s="38">
        <f>C8/B4</f>
        <v>0.45349425289821704</v>
      </c>
      <c r="E8">
        <f>C8*0.12/1700</f>
        <v>5463.5294117647063</v>
      </c>
      <c r="F8">
        <v>0</v>
      </c>
      <c r="G8" s="6" t="s">
        <v>37</v>
      </c>
      <c r="H8" s="32">
        <v>4000</v>
      </c>
      <c r="I8" s="32">
        <f>MIN(Q6:Q8765)</f>
        <v>3803.0534763598616</v>
      </c>
      <c r="L8" s="24">
        <v>3</v>
      </c>
      <c r="M8" s="28">
        <v>0</v>
      </c>
      <c r="O8" s="24">
        <v>3</v>
      </c>
      <c r="P8" s="24">
        <f>'ROTH 1.0'!O8*'קובץ טיוטה'!$D$10</f>
        <v>8619.5479404777561</v>
      </c>
      <c r="Q8" s="24">
        <f t="shared" si="2"/>
        <v>5019.5479404777561</v>
      </c>
      <c r="R8" s="24">
        <f t="shared" si="3"/>
        <v>0</v>
      </c>
      <c r="S8" s="24">
        <f t="shared" si="5"/>
        <v>5019.5479404777561</v>
      </c>
      <c r="T8" s="24">
        <f t="shared" si="6"/>
        <v>0</v>
      </c>
      <c r="U8" s="24" t="str">
        <f t="shared" si="7"/>
        <v>drain</v>
      </c>
      <c r="W8" s="24">
        <f t="shared" ref="W8:W71" si="10">IF(X8&gt;=X7,(X8-X7),0)</f>
        <v>0</v>
      </c>
      <c r="X8" s="24">
        <f t="shared" si="8"/>
        <v>0</v>
      </c>
      <c r="Y8" s="24">
        <f t="shared" ref="Y8:Y71" si="11">IF(U8="drain",X7-X8,0)</f>
        <v>0</v>
      </c>
      <c r="AA8" s="24">
        <f t="shared" si="9"/>
        <v>5019.5479404777561</v>
      </c>
      <c r="AC8" s="24">
        <f t="shared" si="4"/>
        <v>0</v>
      </c>
      <c r="AE8" s="1"/>
      <c r="AF8" s="1"/>
      <c r="AG8" s="1"/>
    </row>
    <row r="9" x14ac:dyDescent="0.2">
      <c r="G9" s="6" t="s">
        <v>35</v>
      </c>
      <c r="H9" s="33">
        <v>0.9</v>
      </c>
      <c r="I9" s="33">
        <v>1</v>
      </c>
      <c r="L9" s="25">
        <v>4</v>
      </c>
      <c r="M9" s="29">
        <v>0</v>
      </c>
      <c r="O9" s="25">
        <v>4</v>
      </c>
      <c r="P9" s="24">
        <f>'ROTH 1.0'!O9*'קובץ טיוטה'!$D$10</f>
        <v>8152.1726628825463</v>
      </c>
      <c r="Q9" s="25">
        <f t="shared" si="2"/>
        <v>4552.1726628825463</v>
      </c>
      <c r="R9" s="25">
        <f t="shared" si="3"/>
        <v>0</v>
      </c>
      <c r="S9" s="25">
        <f t="shared" si="5"/>
        <v>4552.1726628825463</v>
      </c>
      <c r="T9" s="25">
        <f t="shared" si="6"/>
        <v>0</v>
      </c>
      <c r="U9" s="25" t="str">
        <f t="shared" si="7"/>
        <v>drain</v>
      </c>
      <c r="W9" s="25">
        <f t="shared" si="10"/>
        <v>0</v>
      </c>
      <c r="X9" s="25">
        <f t="shared" si="8"/>
        <v>0</v>
      </c>
      <c r="Y9" s="25">
        <f t="shared" si="11"/>
        <v>0</v>
      </c>
      <c r="AA9" s="25">
        <f t="shared" si="9"/>
        <v>4552.1726628825463</v>
      </c>
      <c r="AC9" s="25">
        <f t="shared" si="4"/>
        <v>0</v>
      </c>
      <c r="AE9" s="1"/>
      <c r="AF9" s="1"/>
      <c r="AG9" s="1"/>
    </row>
    <row r="10" x14ac:dyDescent="0.2">
      <c r="A10" t="s">
        <v>68</v>
      </c>
      <c r="B10" s="39">
        <v>135463319274.162</v>
      </c>
      <c r="C10">
        <f>B10/1000</f>
        <v>135463319.27416199</v>
      </c>
      <c r="D10">
        <f>C10/B4</f>
        <v>0.79369298151613354</v>
      </c>
      <c r="E10">
        <v>71000</v>
      </c>
      <c r="F10">
        <v>16000</v>
      </c>
      <c r="L10" s="24">
        <v>5</v>
      </c>
      <c r="M10" s="28">
        <v>0</v>
      </c>
      <c r="O10" s="24">
        <v>5</v>
      </c>
      <c r="P10" s="24">
        <f>'ROTH 1.0'!O10*'קובץ טיוטה'!$D$10</f>
        <v>8032.1381625456179</v>
      </c>
      <c r="Q10" s="24">
        <f t="shared" si="2"/>
        <v>4432.1381625456179</v>
      </c>
      <c r="R10" s="24">
        <f t="shared" si="3"/>
        <v>0</v>
      </c>
      <c r="S10" s="24">
        <f t="shared" si="5"/>
        <v>4432.1381625456179</v>
      </c>
      <c r="T10" s="24">
        <f t="shared" si="6"/>
        <v>0</v>
      </c>
      <c r="U10" s="24" t="str">
        <f t="shared" si="7"/>
        <v>drain</v>
      </c>
      <c r="W10" s="24">
        <f t="shared" si="10"/>
        <v>0</v>
      </c>
      <c r="X10" s="24">
        <f t="shared" si="8"/>
        <v>0</v>
      </c>
      <c r="Y10" s="24">
        <f t="shared" si="11"/>
        <v>0</v>
      </c>
      <c r="AA10" s="24">
        <f t="shared" si="9"/>
        <v>4432.1381625456179</v>
      </c>
      <c r="AC10" s="24">
        <f t="shared" si="4"/>
        <v>0</v>
      </c>
      <c r="AE10" s="1"/>
      <c r="AF10" s="1"/>
      <c r="AG10" s="1"/>
    </row>
    <row r="11" x14ac:dyDescent="0.2">
      <c r="A11" t="s">
        <v>69</v>
      </c>
      <c r="B11" s="39">
        <v>153099304274.056</v>
      </c>
      <c r="C11">
        <f>B11/1000</f>
        <v>153099304.27405599</v>
      </c>
      <c r="D11">
        <f>C11/B4</f>
        <v>0.89702396138242668</v>
      </c>
      <c r="E11">
        <v>63000</v>
      </c>
      <c r="F11">
        <v>81000</v>
      </c>
      <c r="G11" s="6" t="s">
        <v>5</v>
      </c>
      <c r="H11" s="31">
        <v>78000</v>
      </c>
      <c r="I11" s="31">
        <v>58450.24307511498</v>
      </c>
      <c r="L11" s="25">
        <v>6</v>
      </c>
      <c r="M11" s="29">
        <v>0</v>
      </c>
      <c r="O11" s="25">
        <v>6</v>
      </c>
      <c r="P11" s="24">
        <f>'ROTH 1.0'!O11*'קובץ טיוטה'!$D$10</f>
        <v>8258.9731059580427</v>
      </c>
      <c r="Q11" s="25">
        <f t="shared" si="2"/>
        <v>4658.9731059580427</v>
      </c>
      <c r="R11" s="25">
        <f t="shared" si="3"/>
        <v>0</v>
      </c>
      <c r="S11" s="25">
        <f t="shared" si="5"/>
        <v>4658.9731059580427</v>
      </c>
      <c r="T11" s="25">
        <f t="shared" si="6"/>
        <v>0</v>
      </c>
      <c r="U11" s="25" t="str">
        <f t="shared" si="7"/>
        <v>drain</v>
      </c>
      <c r="W11" s="25">
        <f t="shared" si="10"/>
        <v>0</v>
      </c>
      <c r="X11" s="25">
        <f t="shared" si="8"/>
        <v>0</v>
      </c>
      <c r="Y11" s="25">
        <f t="shared" si="11"/>
        <v>0</v>
      </c>
      <c r="AA11" s="25">
        <f t="shared" si="9"/>
        <v>4658.9731059580427</v>
      </c>
      <c r="AC11" s="25">
        <f t="shared" si="4"/>
        <v>0</v>
      </c>
      <c r="AE11" s="1"/>
      <c r="AF11" s="1"/>
      <c r="AG11" s="1"/>
    </row>
    <row r="12" x14ac:dyDescent="0.2">
      <c r="A12" t="s">
        <v>70</v>
      </c>
      <c r="B12" s="39">
        <v>153640784284.707</v>
      </c>
      <c r="C12">
        <f>B12/1000</f>
        <v>153640784.28470701</v>
      </c>
      <c r="D12">
        <f>C12/B4</f>
        <v>0.90019654630347978</v>
      </c>
      <c r="E12">
        <f>C12*0.06/1700</f>
        <v>5422.6159159308354</v>
      </c>
      <c r="F12">
        <v>0</v>
      </c>
      <c r="G12" s="6" t="s">
        <v>4</v>
      </c>
      <c r="H12" s="34">
        <v>0.9</v>
      </c>
      <c r="I12" s="34">
        <v>0.9</v>
      </c>
      <c r="L12" s="24">
        <v>7</v>
      </c>
      <c r="M12" s="28">
        <v>0</v>
      </c>
      <c r="O12" s="24">
        <v>7</v>
      </c>
      <c r="P12" s="24">
        <f>'ROTH 1.0'!O12*'קובץ טיוטה'!$D$10</f>
        <v>8693.2611716973915</v>
      </c>
      <c r="Q12" s="24">
        <f t="shared" si="2"/>
        <v>5093.2611716973915</v>
      </c>
      <c r="R12" s="24">
        <f t="shared" si="3"/>
        <v>0</v>
      </c>
      <c r="S12" s="24">
        <f t="shared" si="5"/>
        <v>5093.2611716973915</v>
      </c>
      <c r="T12" s="24">
        <f t="shared" si="6"/>
        <v>0</v>
      </c>
      <c r="U12" s="24" t="str">
        <f t="shared" si="7"/>
        <v>drain</v>
      </c>
      <c r="W12" s="24">
        <f t="shared" si="10"/>
        <v>0</v>
      </c>
      <c r="X12" s="24">
        <f t="shared" si="8"/>
        <v>0</v>
      </c>
      <c r="Y12" s="24">
        <f t="shared" si="11"/>
        <v>0</v>
      </c>
      <c r="AA12" s="24">
        <f t="shared" si="9"/>
        <v>5093.2611716973915</v>
      </c>
      <c r="AC12" s="24">
        <f t="shared" si="4"/>
        <v>0</v>
      </c>
      <c r="AE12" s="1"/>
      <c r="AF12" s="1"/>
      <c r="AG12" s="1"/>
    </row>
    <row r="13" x14ac:dyDescent="0.2">
      <c r="B13" t="s">
        <v>72</v>
      </c>
      <c r="C13" t="s">
        <v>73</v>
      </c>
      <c r="D13" t="s">
        <v>75</v>
      </c>
      <c r="L13" s="25">
        <v>8</v>
      </c>
      <c r="M13" s="29">
        <v>0</v>
      </c>
      <c r="O13" s="25">
        <v>8</v>
      </c>
      <c r="P13" s="24">
        <f>'ROTH 1.0'!O13*'קובץ טיוטה'!$D$10</f>
        <v>8840.0194414824782</v>
      </c>
      <c r="Q13" s="25">
        <f t="shared" si="2"/>
        <v>5240.0194414824782</v>
      </c>
      <c r="R13" s="25">
        <f t="shared" si="3"/>
        <v>0</v>
      </c>
      <c r="S13" s="25">
        <f t="shared" si="5"/>
        <v>5240.0194414824782</v>
      </c>
      <c r="T13" s="25">
        <f t="shared" si="6"/>
        <v>0</v>
      </c>
      <c r="U13" s="25" t="str">
        <f t="shared" si="7"/>
        <v>drain</v>
      </c>
      <c r="W13" s="25">
        <f t="shared" si="10"/>
        <v>0</v>
      </c>
      <c r="X13" s="25">
        <f t="shared" si="8"/>
        <v>0</v>
      </c>
      <c r="Y13" s="25">
        <f t="shared" si="11"/>
        <v>0</v>
      </c>
      <c r="AA13" s="25">
        <f t="shared" si="9"/>
        <v>5240.0194414824782</v>
      </c>
      <c r="AC13" s="25">
        <f t="shared" si="4"/>
        <v>0</v>
      </c>
      <c r="AE13" s="1"/>
      <c r="AF13" s="1"/>
      <c r="AG13" s="1"/>
    </row>
    <row r="14" x14ac:dyDescent="0.2">
      <c r="A14" t="s">
        <v>71</v>
      </c>
      <c r="B14" s="39">
        <v>1200</v>
      </c>
      <c r="C14">
        <v>2300</v>
      </c>
      <c r="D14">
        <v>12500</v>
      </c>
      <c r="L14" s="24">
        <v>9</v>
      </c>
      <c r="M14" s="28">
        <v>0.42605410700000002</v>
      </c>
      <c r="O14" s="24">
        <v>9</v>
      </c>
      <c r="P14" s="24">
        <f>'ROTH 1.0'!O14*'קובץ טיוטה'!$D$10</f>
        <v>9480.0078408971185</v>
      </c>
      <c r="Q14" s="24">
        <f t="shared" si="2"/>
        <v>5880.0078408971185</v>
      </c>
      <c r="R14" s="24">
        <f>M14*$H$7*0.85</f>
        <v>28971.679275999999</v>
      </c>
      <c r="S14" s="24">
        <f t="shared" si="5"/>
        <v>0</v>
      </c>
      <c r="T14" s="24">
        <f t="shared" si="6"/>
        <v>23091.671435102879</v>
      </c>
      <c r="U14" s="24" t="str">
        <f t="shared" si="7"/>
        <v>charge</v>
      </c>
      <c r="W14" s="24">
        <f t="shared" si="10"/>
        <v>20782.504291592591</v>
      </c>
      <c r="X14" s="24">
        <f t="shared" si="8"/>
        <v>20782.504291592591</v>
      </c>
      <c r="Y14" s="24">
        <f t="shared" si="11"/>
        <v>0</v>
      </c>
      <c r="AA14" s="24">
        <f t="shared" si="9"/>
        <v>0</v>
      </c>
      <c r="AC14" s="24">
        <f t="shared" si="4"/>
        <v>2309.1671435102871</v>
      </c>
      <c r="AE14" s="1"/>
      <c r="AF14" s="1"/>
      <c r="AG14" s="1"/>
    </row>
    <row r="15" ht="15.75" x14ac:dyDescent="0.25">
      <c r="A15" t="s">
        <v>74</v>
      </c>
      <c r="B15" s="39">
        <v>7.8</v>
      </c>
      <c r="C15">
        <v>15</v>
      </c>
      <c r="D15">
        <v>73</v>
      </c>
      <c r="G15" s="43" t="s">
        <v>46</v>
      </c>
      <c r="H15" s="44"/>
      <c r="I15" s="45"/>
      <c r="L15" s="25">
        <v>10</v>
      </c>
      <c r="M15" s="29">
        <v>0.34669521000000003</v>
      </c>
      <c r="O15" s="25">
        <v>10</v>
      </c>
      <c r="P15" s="24">
        <f>'ROTH 1.0'!O15*'קובץ טיוטה'!$D$10</f>
        <v>9947.5562510972559</v>
      </c>
      <c r="Q15" s="25">
        <f t="shared" si="2"/>
        <v>6347.5562510972559</v>
      </c>
      <c r="R15" s="24">
        <f>M15*$H$7*0.85</f>
        <v>23575.274280000001</v>
      </c>
      <c r="S15" s="25">
        <f t="shared" si="5"/>
        <v>0</v>
      </c>
      <c r="T15" s="25">
        <f t="shared" si="6"/>
        <v>17227.718028902746</v>
      </c>
      <c r="U15" s="25" t="str">
        <f t="shared" si="7"/>
        <v>charge</v>
      </c>
      <c r="W15" s="25">
        <f t="shared" si="10"/>
        <v>15504.946226012467</v>
      </c>
      <c r="X15" s="25">
        <f t="shared" si="8"/>
        <v>36287.450517605059</v>
      </c>
      <c r="Y15" s="25">
        <f t="shared" si="11"/>
        <v>0</v>
      </c>
      <c r="AA15" s="25">
        <f t="shared" si="9"/>
        <v>0</v>
      </c>
      <c r="AC15" s="25">
        <f t="shared" si="4"/>
        <v>1722.7718028902782</v>
      </c>
      <c r="AE15" s="1"/>
      <c r="AF15" s="1"/>
      <c r="AG15" s="1"/>
    </row>
    <row r="16" ht="15.75" x14ac:dyDescent="0.2">
      <c r="G16" s="3" t="s">
        <v>47</v>
      </c>
      <c r="H16" s="3" t="s">
        <v>6</v>
      </c>
      <c r="I16" s="3" t="s">
        <v>48</v>
      </c>
      <c r="L16" s="24">
        <v>11</v>
      </c>
      <c r="M16" s="28">
        <v>0.317538341</v>
      </c>
      <c r="O16" s="24">
        <v>11</v>
      </c>
      <c r="P16" s="24">
        <f>'ROTH 1.0'!O16*'קובץ טיוטה'!$D$10</f>
        <v>10305.54069926294</v>
      </c>
      <c r="Q16" s="24">
        <f t="shared" si="2"/>
        <v>6705.5406992629396</v>
      </c>
      <c r="R16" s="24">
        <f t="shared" ref="R16:R79" si="12">M16*$H$7*0.85</f>
        <v>21592.607187999998</v>
      </c>
      <c r="S16" s="24">
        <f t="shared" si="5"/>
        <v>0</v>
      </c>
      <c r="T16" s="24">
        <f t="shared" si="6"/>
        <v>14887.066488737059</v>
      </c>
      <c r="U16" s="24" t="str">
        <f t="shared" si="7"/>
        <v>charge</v>
      </c>
      <c r="W16" s="24">
        <f t="shared" si="10"/>
        <v>13398.359839863355</v>
      </c>
      <c r="X16" s="24">
        <f t="shared" si="8"/>
        <v>49685.810357468414</v>
      </c>
      <c r="Y16" s="24">
        <f t="shared" si="11"/>
        <v>0</v>
      </c>
      <c r="AA16" s="24">
        <f t="shared" si="9"/>
        <v>0</v>
      </c>
      <c r="AC16" s="24">
        <f t="shared" si="4"/>
        <v>1488.7066488737037</v>
      </c>
    </row>
    <row r="17" x14ac:dyDescent="0.2">
      <c r="G17" s="10" t="s">
        <v>37</v>
      </c>
      <c r="H17" s="11">
        <f>H8*H9*8760*10^-6</f>
        <v>31.535999999999998</v>
      </c>
      <c r="I17" s="12">
        <f>H17/H27</f>
        <v>0.2928371420599164</v>
      </c>
      <c r="L17" s="25">
        <v>12</v>
      </c>
      <c r="M17" s="29">
        <v>0.42910387800000005</v>
      </c>
      <c r="O17" s="25">
        <v>12</v>
      </c>
      <c r="P17" s="24">
        <f>'ROTH 1.0'!O17*'קובץ טיוטה'!$D$10</f>
        <v>10500.16808853074</v>
      </c>
      <c r="Q17" s="25">
        <f t="shared" si="2"/>
        <v>6900.1680885307396</v>
      </c>
      <c r="R17" s="24">
        <f t="shared" si="12"/>
        <v>29179.063704000004</v>
      </c>
      <c r="S17" s="25">
        <f t="shared" si="5"/>
        <v>0</v>
      </c>
      <c r="T17" s="25">
        <f t="shared" si="6"/>
        <v>22278.895615469264</v>
      </c>
      <c r="U17" s="25" t="str">
        <f t="shared" si="7"/>
        <v>charge</v>
      </c>
      <c r="W17" s="25">
        <f t="shared" si="10"/>
        <v>20051.006053922341</v>
      </c>
      <c r="X17" s="25">
        <f t="shared" si="8"/>
        <v>69736.816411390755</v>
      </c>
      <c r="Y17" s="25">
        <f t="shared" si="11"/>
        <v>0</v>
      </c>
      <c r="AA17" s="25">
        <f t="shared" si="9"/>
        <v>0</v>
      </c>
      <c r="AC17" s="25">
        <f t="shared" si="4"/>
        <v>2227.8895615469228</v>
      </c>
      <c r="AE17" s="2"/>
    </row>
    <row r="18" x14ac:dyDescent="0.2">
      <c r="G18" s="10" t="s">
        <v>41</v>
      </c>
      <c r="H18" s="11">
        <f>SUM(AA6:AA8766)/10^6</f>
        <v>11.46049708929311</v>
      </c>
      <c r="I18" s="12">
        <f>H18/H27</f>
        <v>0.10641993956794092</v>
      </c>
      <c r="L18" s="24">
        <v>13</v>
      </c>
      <c r="M18" s="28">
        <v>0.51516109499999996</v>
      </c>
      <c r="O18" s="24">
        <v>13</v>
      </c>
      <c r="P18" s="24">
        <f>'ROTH 1.0'!O18*'קובץ טיוטה'!$D$10</f>
        <v>10563.202929245521</v>
      </c>
      <c r="Q18" s="24">
        <f t="shared" si="2"/>
        <v>6963.2029292455209</v>
      </c>
      <c r="R18" s="24">
        <f t="shared" si="12"/>
        <v>35030.954459999994</v>
      </c>
      <c r="S18" s="24">
        <f t="shared" si="5"/>
        <v>0</v>
      </c>
      <c r="T18" s="24">
        <f t="shared" si="6"/>
        <v>28067.751530754475</v>
      </c>
      <c r="U18" s="24" t="str">
        <f t="shared" si="7"/>
        <v>charge</v>
      </c>
      <c r="W18" s="24">
        <f t="shared" si="10"/>
        <v>8263.1835886092449</v>
      </c>
      <c r="X18" s="24">
        <f t="shared" si="8"/>
        <v>78000</v>
      </c>
      <c r="Y18" s="24">
        <f t="shared" si="11"/>
        <v>0</v>
      </c>
      <c r="AA18" s="24">
        <f t="shared" si="9"/>
        <v>0</v>
      </c>
      <c r="AC18" s="24">
        <f t="shared" si="4"/>
        <v>19804.56794214523</v>
      </c>
    </row>
    <row r="19" x14ac:dyDescent="0.2">
      <c r="G19" s="10" t="s">
        <v>36</v>
      </c>
      <c r="H19" s="13">
        <f>(SUM(R6:R8765)-SUM(T6:T8765)+SUM(Y6:Y8766))/10^6</f>
        <v>64.694760167778227</v>
      </c>
      <c r="I19" s="12">
        <f>H19/H27</f>
        <v>0.60074291837214278</v>
      </c>
      <c r="L19" s="25">
        <v>14</v>
      </c>
      <c r="M19" s="29">
        <v>0.42861981099999996</v>
      </c>
      <c r="O19" s="25">
        <v>14</v>
      </c>
      <c r="P19" s="24">
        <f>'ROTH 1.0'!O19*'קובץ טיוטה'!$D$10</f>
        <v>10542.439119708981</v>
      </c>
      <c r="Q19" s="25">
        <f t="shared" si="2"/>
        <v>6942.4391197089808</v>
      </c>
      <c r="R19" s="24">
        <f t="shared" si="12"/>
        <v>29146.147147999996</v>
      </c>
      <c r="S19" s="25">
        <f t="shared" si="5"/>
        <v>0</v>
      </c>
      <c r="T19" s="25">
        <f t="shared" si="6"/>
        <v>22203.708028291017</v>
      </c>
      <c r="U19" s="25" t="str">
        <f t="shared" si="7"/>
        <v>charge</v>
      </c>
      <c r="W19" s="25">
        <f t="shared" si="10"/>
        <v>0</v>
      </c>
      <c r="X19" s="25">
        <f t="shared" si="8"/>
        <v>78000</v>
      </c>
      <c r="Y19" s="25">
        <f t="shared" si="11"/>
        <v>0</v>
      </c>
      <c r="AA19" s="25">
        <f t="shared" si="9"/>
        <v>0</v>
      </c>
      <c r="AC19" s="25">
        <f t="shared" si="4"/>
        <v>22203.708028291017</v>
      </c>
    </row>
    <row r="20" x14ac:dyDescent="0.2">
      <c r="G20" s="10" t="s">
        <v>42</v>
      </c>
      <c r="H20" s="11">
        <f>SUM(AC6:AC8766)/10^6</f>
        <v>71.380494586677258</v>
      </c>
      <c r="I20" s="12">
        <f>H20/H25</f>
        <v>0.52453118631860962</v>
      </c>
      <c r="L20" s="24">
        <v>15</v>
      </c>
      <c r="M20" s="28">
        <v>0.49145178899999997</v>
      </c>
      <c r="O20" s="24">
        <v>15</v>
      </c>
      <c r="P20" s="24">
        <f>'ROTH 1.0'!O20*'קובץ טיוטה'!$D$10</f>
        <v>10663.187212389375</v>
      </c>
      <c r="Q20" s="24">
        <f t="shared" si="2"/>
        <v>7063.1872123893754</v>
      </c>
      <c r="R20" s="24">
        <f t="shared" si="12"/>
        <v>33418.721652</v>
      </c>
      <c r="S20" s="24">
        <f t="shared" si="5"/>
        <v>0</v>
      </c>
      <c r="T20" s="24">
        <f t="shared" si="6"/>
        <v>26355.534439610623</v>
      </c>
      <c r="U20" s="24" t="str">
        <f t="shared" si="7"/>
        <v>charge</v>
      </c>
      <c r="W20" s="24">
        <f t="shared" si="10"/>
        <v>0</v>
      </c>
      <c r="X20" s="24">
        <f t="shared" si="8"/>
        <v>78000</v>
      </c>
      <c r="Y20" s="24">
        <f t="shared" si="11"/>
        <v>0</v>
      </c>
      <c r="AA20" s="24">
        <f t="shared" si="9"/>
        <v>0</v>
      </c>
      <c r="AC20" s="24">
        <f t="shared" si="4"/>
        <v>26355.534439610623</v>
      </c>
    </row>
    <row r="21" x14ac:dyDescent="0.2">
      <c r="L21" s="25">
        <v>16</v>
      </c>
      <c r="M21" s="29">
        <v>0.44328677899999996</v>
      </c>
      <c r="O21" s="25">
        <v>16</v>
      </c>
      <c r="P21" s="24">
        <f>'ROTH 1.0'!O21*'קובץ טיוטה'!$D$10</f>
        <v>10930.665259714011</v>
      </c>
      <c r="Q21" s="25">
        <f t="shared" si="2"/>
        <v>7330.665259714011</v>
      </c>
      <c r="R21" s="24">
        <f t="shared" si="12"/>
        <v>30143.500971999994</v>
      </c>
      <c r="S21" s="25">
        <f t="shared" si="5"/>
        <v>0</v>
      </c>
      <c r="T21" s="25">
        <f t="shared" si="6"/>
        <v>22812.835712285982</v>
      </c>
      <c r="U21" s="25" t="str">
        <f t="shared" si="7"/>
        <v>charge</v>
      </c>
      <c r="W21" s="25">
        <f t="shared" si="10"/>
        <v>0</v>
      </c>
      <c r="X21" s="25">
        <f t="shared" si="8"/>
        <v>78000</v>
      </c>
      <c r="Y21" s="25">
        <f t="shared" si="11"/>
        <v>0</v>
      </c>
      <c r="AA21" s="25">
        <f t="shared" si="9"/>
        <v>0</v>
      </c>
      <c r="AC21" s="25">
        <f t="shared" si="4"/>
        <v>22812.835712285982</v>
      </c>
    </row>
    <row r="22" x14ac:dyDescent="0.2">
      <c r="L22" s="24">
        <v>17</v>
      </c>
      <c r="M22" s="28">
        <v>0.18362505600000001</v>
      </c>
      <c r="O22" s="24">
        <v>17</v>
      </c>
      <c r="P22" s="24">
        <f>'ROTH 1.0'!O22*'קובץ טיוטה'!$D$10</f>
        <v>11292.697417875803</v>
      </c>
      <c r="Q22" s="24">
        <f t="shared" si="2"/>
        <v>7692.6974178758028</v>
      </c>
      <c r="R22" s="24">
        <f t="shared" si="12"/>
        <v>12486.503808000001</v>
      </c>
      <c r="S22" s="24">
        <f t="shared" si="5"/>
        <v>0</v>
      </c>
      <c r="T22" s="24">
        <f t="shared" si="6"/>
        <v>4793.8063901241985</v>
      </c>
      <c r="U22" s="24" t="str">
        <f t="shared" si="7"/>
        <v>charge</v>
      </c>
      <c r="W22" s="24">
        <f t="shared" si="10"/>
        <v>0</v>
      </c>
      <c r="X22" s="24">
        <f t="shared" si="8"/>
        <v>78000</v>
      </c>
      <c r="Y22" s="24">
        <f t="shared" si="11"/>
        <v>0</v>
      </c>
      <c r="AA22" s="24">
        <f t="shared" si="9"/>
        <v>0</v>
      </c>
      <c r="AC22" s="24">
        <f t="shared" si="4"/>
        <v>4793.8063901241985</v>
      </c>
    </row>
    <row r="23" x14ac:dyDescent="0.2">
      <c r="H23" s="15"/>
      <c r="L23" s="25">
        <v>18</v>
      </c>
      <c r="M23" s="29">
        <v>0</v>
      </c>
      <c r="O23" s="25">
        <v>18</v>
      </c>
      <c r="P23" s="24">
        <f>'ROTH 1.0'!O23*'קובץ טיוטה'!$D$10</f>
        <v>11605.965805747592</v>
      </c>
      <c r="Q23" s="25">
        <f t="shared" si="2"/>
        <v>8005.9658057475917</v>
      </c>
      <c r="R23" s="24">
        <f t="shared" si="12"/>
        <v>0</v>
      </c>
      <c r="S23" s="25">
        <f t="shared" si="5"/>
        <v>8005.9658057475917</v>
      </c>
      <c r="T23" s="25">
        <f t="shared" si="6"/>
        <v>0</v>
      </c>
      <c r="U23" s="25" t="str">
        <f t="shared" si="7"/>
        <v>drain</v>
      </c>
      <c r="W23" s="25">
        <f t="shared" si="10"/>
        <v>0</v>
      </c>
      <c r="X23" s="25">
        <f t="shared" si="8"/>
        <v>69994.03419425241</v>
      </c>
      <c r="Y23" s="25">
        <f t="shared" si="11"/>
        <v>8005.9658057475899</v>
      </c>
      <c r="AA23" s="25">
        <f t="shared" si="9"/>
        <v>0</v>
      </c>
      <c r="AC23" s="25">
        <f t="shared" si="4"/>
        <v>0</v>
      </c>
    </row>
    <row r="24" x14ac:dyDescent="0.2">
      <c r="G24" s="18" t="s">
        <v>43</v>
      </c>
      <c r="H24" s="19">
        <f>MAX(AA6:AA8766)</f>
        <v>12787.575788487582</v>
      </c>
      <c r="L24" s="24">
        <v>19</v>
      </c>
      <c r="M24" s="28">
        <v>0</v>
      </c>
      <c r="O24" s="24">
        <v>19</v>
      </c>
      <c r="P24" s="24">
        <f>'ROTH 1.0'!O24*'קובץ טיוטה'!$D$10</f>
        <v>11717.790653935195</v>
      </c>
      <c r="Q24" s="24">
        <f t="shared" si="2"/>
        <v>8117.7906539351952</v>
      </c>
      <c r="R24" s="24">
        <f t="shared" si="12"/>
        <v>0</v>
      </c>
      <c r="S24" s="24">
        <f t="shared" si="5"/>
        <v>8117.7906539351952</v>
      </c>
      <c r="T24" s="24">
        <f t="shared" si="6"/>
        <v>0</v>
      </c>
      <c r="U24" s="24" t="str">
        <f t="shared" si="7"/>
        <v>drain</v>
      </c>
      <c r="W24" s="24">
        <f t="shared" si="10"/>
        <v>0</v>
      </c>
      <c r="X24" s="24">
        <f t="shared" si="8"/>
        <v>61876.243540317213</v>
      </c>
      <c r="Y24" s="24">
        <f t="shared" si="11"/>
        <v>8117.790653935197</v>
      </c>
      <c r="AA24" s="24">
        <f t="shared" si="9"/>
        <v>0</v>
      </c>
      <c r="AC24" s="24">
        <f t="shared" si="4"/>
        <v>0</v>
      </c>
    </row>
    <row r="25" x14ac:dyDescent="0.2">
      <c r="G25" s="6" t="s">
        <v>40</v>
      </c>
      <c r="H25" s="14">
        <f>SUM(R6:R8765)/10^6</f>
        <v>136.08436723783183</v>
      </c>
      <c r="I25" s="35"/>
      <c r="L25" s="25">
        <v>20</v>
      </c>
      <c r="M25" s="29">
        <v>0</v>
      </c>
      <c r="O25" s="25">
        <v>20</v>
      </c>
      <c r="P25" s="24">
        <f>'ROTH 1.0'!O25*'קובץ טיוטה'!$D$10</f>
        <v>11467.434968311693</v>
      </c>
      <c r="Q25" s="25">
        <f t="shared" si="2"/>
        <v>7867.4349683116925</v>
      </c>
      <c r="R25" s="24">
        <f t="shared" si="12"/>
        <v>0</v>
      </c>
      <c r="S25" s="25">
        <f t="shared" si="5"/>
        <v>7867.4349683116925</v>
      </c>
      <c r="T25" s="25">
        <f t="shared" si="6"/>
        <v>0</v>
      </c>
      <c r="U25" s="25" t="str">
        <f t="shared" si="7"/>
        <v>drain</v>
      </c>
      <c r="W25" s="25">
        <f t="shared" si="10"/>
        <v>0</v>
      </c>
      <c r="X25" s="25">
        <f t="shared" si="8"/>
        <v>54008.808572005524</v>
      </c>
      <c r="Y25" s="25">
        <f t="shared" si="11"/>
        <v>7867.4349683116889</v>
      </c>
      <c r="AA25" s="25">
        <f t="shared" si="9"/>
        <v>0</v>
      </c>
      <c r="AC25" s="25">
        <f t="shared" si="4"/>
        <v>0</v>
      </c>
    </row>
    <row r="26" x14ac:dyDescent="0.2">
      <c r="L26" s="24">
        <v>21</v>
      </c>
      <c r="M26" s="28">
        <v>0</v>
      </c>
      <c r="O26" s="24">
        <v>21</v>
      </c>
      <c r="P26" s="24">
        <f>'ROTH 1.0'!O26*'קובץ טיוטה'!$D$10</f>
        <v>10964.653169579302</v>
      </c>
      <c r="Q26" s="24">
        <f t="shared" si="2"/>
        <v>7364.6531695793019</v>
      </c>
      <c r="R26" s="24">
        <f t="shared" si="12"/>
        <v>0</v>
      </c>
      <c r="S26" s="24">
        <f t="shared" si="5"/>
        <v>7364.6531695793019</v>
      </c>
      <c r="T26" s="24">
        <f t="shared" si="6"/>
        <v>0</v>
      </c>
      <c r="U26" s="24" t="str">
        <f t="shared" si="7"/>
        <v>drain</v>
      </c>
      <c r="W26" s="24">
        <f t="shared" si="10"/>
        <v>0</v>
      </c>
      <c r="X26" s="24">
        <f t="shared" si="8"/>
        <v>46644.155402426222</v>
      </c>
      <c r="Y26" s="24">
        <f t="shared" si="11"/>
        <v>7364.6531695793019</v>
      </c>
      <c r="AA26" s="24">
        <f t="shared" si="9"/>
        <v>0</v>
      </c>
      <c r="AC26" s="24">
        <f t="shared" si="4"/>
        <v>0</v>
      </c>
    </row>
    <row r="27" x14ac:dyDescent="0.2">
      <c r="G27" s="6" t="s">
        <v>44</v>
      </c>
      <c r="H27" s="16">
        <f>H17+H18+H19</f>
        <v>107.69125725707133</v>
      </c>
      <c r="L27" s="25">
        <v>22</v>
      </c>
      <c r="M27" s="29">
        <v>0</v>
      </c>
      <c r="O27" s="25">
        <v>22</v>
      </c>
      <c r="P27" s="24">
        <f>'ROTH 1.0'!O27*'קובץ טיוטה'!$D$10</f>
        <v>10882.061414859181</v>
      </c>
      <c r="Q27" s="25">
        <f t="shared" si="2"/>
        <v>7282.0614148591812</v>
      </c>
      <c r="R27" s="24">
        <f t="shared" si="12"/>
        <v>0</v>
      </c>
      <c r="S27" s="25">
        <f t="shared" si="5"/>
        <v>7282.0614148591812</v>
      </c>
      <c r="T27" s="25">
        <f t="shared" si="6"/>
        <v>0</v>
      </c>
      <c r="U27" s="25" t="str">
        <f t="shared" si="7"/>
        <v>drain</v>
      </c>
      <c r="W27" s="25">
        <f t="shared" si="10"/>
        <v>0</v>
      </c>
      <c r="X27" s="25">
        <f t="shared" si="8"/>
        <v>39362.093987567045</v>
      </c>
      <c r="Y27" s="25">
        <f t="shared" si="11"/>
        <v>7282.0614148591776</v>
      </c>
      <c r="AA27" s="25">
        <f t="shared" si="9"/>
        <v>0</v>
      </c>
      <c r="AC27" s="25">
        <f t="shared" si="4"/>
        <v>0</v>
      </c>
    </row>
    <row r="28" x14ac:dyDescent="0.2">
      <c r="G28" s="17" t="s">
        <v>45</v>
      </c>
      <c r="H28" s="16">
        <f>SUM(P6:P8765)/10^6</f>
        <v>107.6912572570712</v>
      </c>
      <c r="L28" s="24">
        <v>23</v>
      </c>
      <c r="M28" s="28">
        <v>0</v>
      </c>
      <c r="O28" s="24">
        <v>23</v>
      </c>
      <c r="P28" s="24">
        <f>'ROTH 1.0'!O28*'קובץ טיוטה'!$D$10</f>
        <v>10536.227910952752</v>
      </c>
      <c r="Q28" s="24">
        <f t="shared" si="2"/>
        <v>6936.2279109527517</v>
      </c>
      <c r="R28" s="24">
        <f t="shared" si="12"/>
        <v>0</v>
      </c>
      <c r="S28" s="24">
        <f t="shared" si="5"/>
        <v>6936.2279109527517</v>
      </c>
      <c r="T28" s="24">
        <f t="shared" si="6"/>
        <v>0</v>
      </c>
      <c r="U28" s="24" t="str">
        <f t="shared" si="7"/>
        <v>drain</v>
      </c>
      <c r="W28" s="24">
        <f t="shared" si="10"/>
        <v>0</v>
      </c>
      <c r="X28" s="24">
        <f t="shared" si="8"/>
        <v>32425.866076614293</v>
      </c>
      <c r="Y28" s="24">
        <f t="shared" si="11"/>
        <v>6936.2279109527517</v>
      </c>
      <c r="AA28" s="24">
        <f t="shared" si="9"/>
        <v>0</v>
      </c>
      <c r="AC28" s="24">
        <f t="shared" si="4"/>
        <v>0</v>
      </c>
    </row>
    <row r="29" x14ac:dyDescent="0.2">
      <c r="L29" s="25">
        <v>24</v>
      </c>
      <c r="M29" s="29">
        <v>0</v>
      </c>
      <c r="O29" s="25">
        <v>24</v>
      </c>
      <c r="P29" s="24">
        <f>'ROTH 1.0'!O29*'קובץ טיוטה'!$D$10</f>
        <v>9696.4500920135961</v>
      </c>
      <c r="Q29" s="25">
        <f t="shared" si="2"/>
        <v>6096.4500920135961</v>
      </c>
      <c r="R29" s="24">
        <f t="shared" si="12"/>
        <v>0</v>
      </c>
      <c r="S29" s="25">
        <f t="shared" si="5"/>
        <v>6096.4500920135961</v>
      </c>
      <c r="T29" s="25">
        <f t="shared" si="6"/>
        <v>0</v>
      </c>
      <c r="U29" s="25" t="str">
        <f t="shared" si="7"/>
        <v>drain</v>
      </c>
      <c r="W29" s="25">
        <f t="shared" si="10"/>
        <v>0</v>
      </c>
      <c r="X29" s="25">
        <f t="shared" si="8"/>
        <v>26329.415984600695</v>
      </c>
      <c r="Y29" s="25">
        <f t="shared" si="11"/>
        <v>6096.4500920135979</v>
      </c>
      <c r="AA29" s="25">
        <f t="shared" si="9"/>
        <v>0</v>
      </c>
      <c r="AC29" s="25">
        <f t="shared" si="4"/>
        <v>0</v>
      </c>
    </row>
    <row r="30" x14ac:dyDescent="0.2">
      <c r="L30" s="24">
        <v>25</v>
      </c>
      <c r="M30" s="28">
        <v>0</v>
      </c>
      <c r="O30" s="24">
        <v>25</v>
      </c>
      <c r="P30" s="24">
        <f>'ROTH 1.0'!O30*'קובץ טיוטה'!$D$10</f>
        <v>8698.1106828449247</v>
      </c>
      <c r="Q30" s="24">
        <f t="shared" si="2"/>
        <v>5098.1106828449247</v>
      </c>
      <c r="R30" s="24">
        <f t="shared" si="12"/>
        <v>0</v>
      </c>
      <c r="S30" s="24">
        <f t="shared" si="5"/>
        <v>5098.1106828449247</v>
      </c>
      <c r="T30" s="24">
        <f t="shared" si="6"/>
        <v>0</v>
      </c>
      <c r="U30" s="24" t="str">
        <f t="shared" si="7"/>
        <v>drain</v>
      </c>
      <c r="W30" s="24">
        <f t="shared" si="10"/>
        <v>0</v>
      </c>
      <c r="X30" s="24">
        <f t="shared" si="8"/>
        <v>21231.305301755769</v>
      </c>
      <c r="Y30" s="24">
        <f t="shared" si="11"/>
        <v>5098.1106828449265</v>
      </c>
      <c r="AA30" s="24">
        <f t="shared" si="9"/>
        <v>0</v>
      </c>
      <c r="AC30" s="24">
        <f t="shared" si="4"/>
        <v>0</v>
      </c>
    </row>
    <row r="31" x14ac:dyDescent="0.2">
      <c r="L31" s="25">
        <v>26</v>
      </c>
      <c r="M31" s="29">
        <v>0</v>
      </c>
      <c r="O31" s="25">
        <v>26</v>
      </c>
      <c r="P31" s="24">
        <f>'ROTH 1.0'!O31*'קובץ טיוטה'!$D$10</f>
        <v>8670.2895448170766</v>
      </c>
      <c r="Q31" s="25">
        <f t="shared" si="2"/>
        <v>5070.2895448170766</v>
      </c>
      <c r="R31" s="24">
        <f t="shared" si="12"/>
        <v>0</v>
      </c>
      <c r="S31" s="25">
        <f t="shared" si="5"/>
        <v>5070.2895448170766</v>
      </c>
      <c r="T31" s="25">
        <f t="shared" si="6"/>
        <v>0</v>
      </c>
      <c r="U31" s="25" t="str">
        <f t="shared" si="7"/>
        <v>drain</v>
      </c>
      <c r="W31" s="25">
        <f t="shared" si="10"/>
        <v>0</v>
      </c>
      <c r="X31" s="25">
        <f t="shared" si="8"/>
        <v>16161.015756938692</v>
      </c>
      <c r="Y31" s="25">
        <f t="shared" si="11"/>
        <v>5070.2895448170766</v>
      </c>
      <c r="AA31" s="25">
        <f t="shared" si="9"/>
        <v>0</v>
      </c>
      <c r="AC31" s="25">
        <f t="shared" si="4"/>
        <v>0</v>
      </c>
    </row>
    <row r="32" x14ac:dyDescent="0.2">
      <c r="L32" s="24">
        <v>27</v>
      </c>
      <c r="M32" s="28">
        <v>0</v>
      </c>
      <c r="O32" s="24">
        <v>27</v>
      </c>
      <c r="P32" s="24">
        <f>'ROTH 1.0'!O32*'קובץ טיוטה'!$D$10</f>
        <v>8152.8322077297189</v>
      </c>
      <c r="Q32" s="24">
        <f t="shared" si="2"/>
        <v>4552.8322077297189</v>
      </c>
      <c r="R32" s="24">
        <f t="shared" si="12"/>
        <v>0</v>
      </c>
      <c r="S32" s="24">
        <f t="shared" si="5"/>
        <v>4552.8322077297189</v>
      </c>
      <c r="T32" s="24">
        <f t="shared" si="6"/>
        <v>0</v>
      </c>
      <c r="U32" s="24" t="str">
        <f t="shared" si="7"/>
        <v>drain</v>
      </c>
      <c r="W32" s="24">
        <f t="shared" si="10"/>
        <v>0</v>
      </c>
      <c r="X32" s="24">
        <f t="shared" si="8"/>
        <v>11608.183549208974</v>
      </c>
      <c r="Y32" s="24">
        <f t="shared" si="11"/>
        <v>4552.832207729718</v>
      </c>
      <c r="AA32" s="24">
        <f t="shared" si="9"/>
        <v>0</v>
      </c>
      <c r="AC32" s="24">
        <f t="shared" si="4"/>
        <v>0</v>
      </c>
    </row>
    <row r="33" x14ac:dyDescent="0.2">
      <c r="L33" s="25">
        <v>28</v>
      </c>
      <c r="M33" s="29">
        <v>0</v>
      </c>
      <c r="O33" s="25">
        <v>28</v>
      </c>
      <c r="P33" s="24">
        <f>'ROTH 1.0'!O33*'קובץ טיוטה'!$D$10</f>
        <v>7849.3131511932861</v>
      </c>
      <c r="Q33" s="25">
        <f t="shared" si="2"/>
        <v>4249.3131511932861</v>
      </c>
      <c r="R33" s="24">
        <f t="shared" si="12"/>
        <v>0</v>
      </c>
      <c r="S33" s="25">
        <f t="shared" si="5"/>
        <v>4249.3131511932861</v>
      </c>
      <c r="T33" s="25">
        <f t="shared" si="6"/>
        <v>0</v>
      </c>
      <c r="U33" s="25" t="str">
        <f t="shared" si="7"/>
        <v>drain</v>
      </c>
      <c r="W33" s="25">
        <f t="shared" si="10"/>
        <v>0</v>
      </c>
      <c r="X33" s="25">
        <f t="shared" si="8"/>
        <v>7358.8703980156879</v>
      </c>
      <c r="Y33" s="25">
        <f t="shared" si="11"/>
        <v>4249.3131511932861</v>
      </c>
      <c r="AA33" s="25">
        <f t="shared" si="9"/>
        <v>0</v>
      </c>
      <c r="AC33" s="25">
        <f t="shared" si="4"/>
        <v>0</v>
      </c>
    </row>
    <row r="34" x14ac:dyDescent="0.2">
      <c r="L34" s="24">
        <v>29</v>
      </c>
      <c r="M34" s="28">
        <v>0</v>
      </c>
      <c r="O34" s="24">
        <v>29</v>
      </c>
      <c r="P34" s="24">
        <f>'ROTH 1.0'!O34*'קובץ טיוטה'!$D$10</f>
        <v>7850.9439437611982</v>
      </c>
      <c r="Q34" s="24">
        <f t="shared" si="2"/>
        <v>4250.9439437611982</v>
      </c>
      <c r="R34" s="24">
        <f t="shared" si="12"/>
        <v>0</v>
      </c>
      <c r="S34" s="24">
        <f t="shared" si="5"/>
        <v>4250.9439437611982</v>
      </c>
      <c r="T34" s="24">
        <f t="shared" si="6"/>
        <v>0</v>
      </c>
      <c r="U34" s="24" t="str">
        <f t="shared" si="7"/>
        <v>drain</v>
      </c>
      <c r="W34" s="24">
        <f t="shared" si="10"/>
        <v>0</v>
      </c>
      <c r="X34" s="24">
        <f t="shared" si="8"/>
        <v>3107.9264542544897</v>
      </c>
      <c r="Y34" s="24">
        <f t="shared" si="11"/>
        <v>4250.9439437611982</v>
      </c>
      <c r="AA34" s="24">
        <f t="shared" si="9"/>
        <v>0</v>
      </c>
      <c r="AC34" s="24">
        <f t="shared" si="4"/>
        <v>0</v>
      </c>
    </row>
    <row r="35" x14ac:dyDescent="0.2">
      <c r="L35" s="25">
        <v>30</v>
      </c>
      <c r="M35" s="29">
        <v>0</v>
      </c>
      <c r="O35" s="25">
        <v>30</v>
      </c>
      <c r="P35" s="24">
        <f>'ROTH 1.0'!O35*'קובץ טיוטה'!$D$10</f>
        <v>8022.7761843162052</v>
      </c>
      <c r="Q35" s="25">
        <f t="shared" si="2"/>
        <v>4422.7761843162052</v>
      </c>
      <c r="R35" s="24">
        <f t="shared" si="12"/>
        <v>0</v>
      </c>
      <c r="S35" s="25">
        <f t="shared" si="5"/>
        <v>4422.7761843162052</v>
      </c>
      <c r="T35" s="25">
        <f t="shared" si="6"/>
        <v>0</v>
      </c>
      <c r="U35" s="25" t="str">
        <f t="shared" si="7"/>
        <v>drain</v>
      </c>
      <c r="W35" s="25">
        <f t="shared" si="10"/>
        <v>0</v>
      </c>
      <c r="X35" s="25">
        <f t="shared" si="8"/>
        <v>0</v>
      </c>
      <c r="Y35" s="25">
        <f t="shared" si="11"/>
        <v>3107.9264542544897</v>
      </c>
      <c r="AA35" s="25">
        <f t="shared" si="9"/>
        <v>1314.8497300617155</v>
      </c>
      <c r="AC35" s="25">
        <f t="shared" si="4"/>
        <v>0</v>
      </c>
    </row>
    <row r="36" x14ac:dyDescent="0.2">
      <c r="L36" s="24">
        <v>31</v>
      </c>
      <c r="M36" s="28">
        <v>0</v>
      </c>
      <c r="O36" s="24">
        <v>31</v>
      </c>
      <c r="P36" s="24">
        <f>'ROTH 1.0'!O36*'קובץ טיוטה'!$D$10</f>
        <v>8293.3043178107109</v>
      </c>
      <c r="Q36" s="24">
        <f t="shared" si="2"/>
        <v>4693.3043178107109</v>
      </c>
      <c r="R36" s="24">
        <f t="shared" si="12"/>
        <v>0</v>
      </c>
      <c r="S36" s="24">
        <f t="shared" si="5"/>
        <v>4693.3043178107109</v>
      </c>
      <c r="T36" s="24">
        <f t="shared" si="6"/>
        <v>0</v>
      </c>
      <c r="U36" s="24" t="str">
        <f t="shared" si="7"/>
        <v>drain</v>
      </c>
      <c r="W36" s="24">
        <f t="shared" si="10"/>
        <v>0</v>
      </c>
      <c r="X36" s="24">
        <f t="shared" si="8"/>
        <v>0</v>
      </c>
      <c r="Y36" s="24">
        <f t="shared" si="11"/>
        <v>0</v>
      </c>
      <c r="AA36" s="24">
        <f t="shared" si="9"/>
        <v>4693.3043178107109</v>
      </c>
      <c r="AC36" s="24">
        <f t="shared" si="4"/>
        <v>0</v>
      </c>
    </row>
    <row r="37" x14ac:dyDescent="0.2">
      <c r="L37" s="25">
        <v>32</v>
      </c>
      <c r="M37" s="29">
        <v>0</v>
      </c>
      <c r="O37" s="25">
        <v>32</v>
      </c>
      <c r="P37" s="24">
        <f>'ROTH 1.0'!O37*'קובץ טיוטה'!$D$10</f>
        <v>8153.9896357149128</v>
      </c>
      <c r="Q37" s="25">
        <f t="shared" si="2"/>
        <v>4553.9896357149128</v>
      </c>
      <c r="R37" s="24">
        <f t="shared" si="12"/>
        <v>0</v>
      </c>
      <c r="S37" s="25">
        <f t="shared" si="5"/>
        <v>4553.9896357149128</v>
      </c>
      <c r="T37" s="25">
        <f t="shared" si="6"/>
        <v>0</v>
      </c>
      <c r="U37" s="25" t="str">
        <f t="shared" si="7"/>
        <v>drain</v>
      </c>
      <c r="W37" s="25">
        <f t="shared" si="10"/>
        <v>0</v>
      </c>
      <c r="X37" s="25">
        <f t="shared" si="8"/>
        <v>0</v>
      </c>
      <c r="Y37" s="25">
        <f t="shared" si="11"/>
        <v>0</v>
      </c>
      <c r="AA37" s="25">
        <f t="shared" si="9"/>
        <v>4553.9896357149128</v>
      </c>
      <c r="AC37" s="25">
        <f t="shared" si="4"/>
        <v>0</v>
      </c>
    </row>
    <row r="38" x14ac:dyDescent="0.2">
      <c r="L38" s="24">
        <v>33</v>
      </c>
      <c r="M38" s="28">
        <v>0.45365923100000005</v>
      </c>
      <c r="O38" s="24">
        <v>33</v>
      </c>
      <c r="P38" s="24">
        <f>'ROTH 1.0'!O38*'קובץ טיוטה'!$D$10</f>
        <v>8617.9582491272959</v>
      </c>
      <c r="Q38" s="24">
        <f t="shared" si="2"/>
        <v>5017.9582491272959</v>
      </c>
      <c r="R38" s="24">
        <f t="shared" si="12"/>
        <v>30848.827708000004</v>
      </c>
      <c r="S38" s="24">
        <f t="shared" si="5"/>
        <v>0</v>
      </c>
      <c r="T38" s="24">
        <f t="shared" si="6"/>
        <v>25830.869458872708</v>
      </c>
      <c r="U38" s="24" t="str">
        <f t="shared" si="7"/>
        <v>charge</v>
      </c>
      <c r="W38" s="24">
        <f t="shared" si="10"/>
        <v>23247.782512985439</v>
      </c>
      <c r="X38" s="24">
        <f t="shared" si="8"/>
        <v>23247.782512985439</v>
      </c>
      <c r="Y38" s="24">
        <f t="shared" si="11"/>
        <v>0</v>
      </c>
      <c r="AA38" s="24">
        <f t="shared" si="9"/>
        <v>0</v>
      </c>
      <c r="AC38" s="24">
        <f t="shared" si="4"/>
        <v>2583.0869458872694</v>
      </c>
    </row>
    <row r="39" x14ac:dyDescent="0.2">
      <c r="L39" s="25">
        <v>34</v>
      </c>
      <c r="M39" s="29">
        <v>0.543543051</v>
      </c>
      <c r="O39" s="25">
        <v>34</v>
      </c>
      <c r="P39" s="24">
        <f>'ROTH 1.0'!O39*'קובץ טיוטה'!$D$10</f>
        <v>9094.5624789611011</v>
      </c>
      <c r="Q39" s="25">
        <f t="shared" si="2"/>
        <v>5494.5624789611011</v>
      </c>
      <c r="R39" s="24">
        <f t="shared" si="12"/>
        <v>36960.927468000002</v>
      </c>
      <c r="S39" s="25">
        <f t="shared" si="5"/>
        <v>0</v>
      </c>
      <c r="T39" s="25">
        <f t="shared" si="6"/>
        <v>31466.364989038899</v>
      </c>
      <c r="U39" s="25" t="str">
        <f t="shared" si="7"/>
        <v>charge</v>
      </c>
      <c r="W39" s="25">
        <f t="shared" si="10"/>
        <v>28319.728490135014</v>
      </c>
      <c r="X39" s="25">
        <f t="shared" si="8"/>
        <v>51567.511003120453</v>
      </c>
      <c r="Y39" s="25">
        <f t="shared" si="11"/>
        <v>0</v>
      </c>
      <c r="AA39" s="25">
        <f t="shared" si="9"/>
        <v>0</v>
      </c>
      <c r="AC39" s="25">
        <f t="shared" si="4"/>
        <v>3146.6364989038848</v>
      </c>
    </row>
    <row r="40" x14ac:dyDescent="0.2">
      <c r="L40" s="24">
        <v>35</v>
      </c>
      <c r="M40" s="28">
        <v>0.45746095400000003</v>
      </c>
      <c r="O40" s="24">
        <v>35</v>
      </c>
      <c r="P40" s="24">
        <f>'ROTH 1.0'!O40*'קובץ טיוטה'!$D$10</f>
        <v>9585.5154222918463</v>
      </c>
      <c r="Q40" s="24">
        <f t="shared" si="2"/>
        <v>5985.5154222918463</v>
      </c>
      <c r="R40" s="24">
        <f t="shared" si="12"/>
        <v>31107.344872000001</v>
      </c>
      <c r="S40" s="24">
        <f t="shared" si="5"/>
        <v>0</v>
      </c>
      <c r="T40" s="24">
        <f t="shared" si="6"/>
        <v>25121.829449708155</v>
      </c>
      <c r="U40" s="24" t="str">
        <f t="shared" si="7"/>
        <v>charge</v>
      </c>
      <c r="W40" s="24">
        <f t="shared" si="10"/>
        <v>22609.646504737335</v>
      </c>
      <c r="X40" s="24">
        <f t="shared" si="8"/>
        <v>74177.157507857788</v>
      </c>
      <c r="Y40" s="24">
        <f t="shared" si="11"/>
        <v>0</v>
      </c>
      <c r="AA40" s="24">
        <f t="shared" si="9"/>
        <v>0</v>
      </c>
      <c r="AC40" s="24">
        <f t="shared" si="4"/>
        <v>2512.1829449708202</v>
      </c>
    </row>
    <row r="41" x14ac:dyDescent="0.2">
      <c r="L41" s="25">
        <v>36</v>
      </c>
      <c r="M41" s="29">
        <v>0.38749571599999999</v>
      </c>
      <c r="O41" s="25">
        <v>36</v>
      </c>
      <c r="P41" s="24">
        <f>'ROTH 1.0'!O41*'קובץ טיוטה'!$D$10</f>
        <v>9810.222564882506</v>
      </c>
      <c r="Q41" s="25">
        <f t="shared" si="2"/>
        <v>6210.222564882506</v>
      </c>
      <c r="R41" s="24">
        <f t="shared" si="12"/>
        <v>26349.708687999999</v>
      </c>
      <c r="S41" s="25">
        <f t="shared" si="5"/>
        <v>0</v>
      </c>
      <c r="T41" s="25">
        <f t="shared" si="6"/>
        <v>20139.486123117495</v>
      </c>
      <c r="U41" s="25" t="str">
        <f t="shared" si="7"/>
        <v>charge</v>
      </c>
      <c r="W41" s="25">
        <f t="shared" si="10"/>
        <v>3822.842492142212</v>
      </c>
      <c r="X41" s="25">
        <f t="shared" si="8"/>
        <v>78000</v>
      </c>
      <c r="Y41" s="25">
        <f t="shared" si="11"/>
        <v>0</v>
      </c>
      <c r="AA41" s="25">
        <f t="shared" si="9"/>
        <v>0</v>
      </c>
      <c r="AC41" s="25">
        <f t="shared" si="4"/>
        <v>16316.643630975283</v>
      </c>
    </row>
    <row r="42" x14ac:dyDescent="0.2">
      <c r="L42" s="24">
        <v>37</v>
      </c>
      <c r="M42" s="28">
        <v>0.51629389800000003</v>
      </c>
      <c r="O42" s="24">
        <v>37</v>
      </c>
      <c r="P42" s="24">
        <f>'ROTH 1.0'!O42*'קובץ טיוטה'!$D$10</f>
        <v>9857.449554159226</v>
      </c>
      <c r="Q42" s="24">
        <f t="shared" si="2"/>
        <v>6257.449554159226</v>
      </c>
      <c r="R42" s="24">
        <f t="shared" si="12"/>
        <v>35107.985064</v>
      </c>
      <c r="S42" s="24">
        <f t="shared" si="5"/>
        <v>0</v>
      </c>
      <c r="T42" s="24">
        <f t="shared" si="6"/>
        <v>28850.535509840774</v>
      </c>
      <c r="U42" s="24" t="str">
        <f t="shared" si="7"/>
        <v>charge</v>
      </c>
      <c r="W42" s="24">
        <f t="shared" si="10"/>
        <v>0</v>
      </c>
      <c r="X42" s="24">
        <f t="shared" si="8"/>
        <v>78000</v>
      </c>
      <c r="Y42" s="24">
        <f t="shared" si="11"/>
        <v>0</v>
      </c>
      <c r="AA42" s="24">
        <f t="shared" si="9"/>
        <v>0</v>
      </c>
      <c r="AC42" s="24">
        <f t="shared" si="4"/>
        <v>28850.535509840774</v>
      </c>
    </row>
    <row r="43" x14ac:dyDescent="0.2">
      <c r="L43" s="25">
        <v>38</v>
      </c>
      <c r="M43" s="29">
        <v>0.58803432999999994</v>
      </c>
      <c r="O43" s="25">
        <v>38</v>
      </c>
      <c r="P43" s="24">
        <f>'ROTH 1.0'!O43*'קובץ טיוטה'!$D$10</f>
        <v>9789.6706240227068</v>
      </c>
      <c r="Q43" s="25">
        <f t="shared" si="2"/>
        <v>6189.6706240227068</v>
      </c>
      <c r="R43" s="24">
        <f t="shared" si="12"/>
        <v>39986.334439999999</v>
      </c>
      <c r="S43" s="25">
        <f t="shared" si="5"/>
        <v>0</v>
      </c>
      <c r="T43" s="25">
        <f t="shared" si="6"/>
        <v>33796.663815977292</v>
      </c>
      <c r="U43" s="25" t="str">
        <f t="shared" si="7"/>
        <v>charge</v>
      </c>
      <c r="W43" s="25">
        <f t="shared" si="10"/>
        <v>0</v>
      </c>
      <c r="X43" s="25">
        <f t="shared" si="8"/>
        <v>78000</v>
      </c>
      <c r="Y43" s="25">
        <f t="shared" si="11"/>
        <v>0</v>
      </c>
      <c r="AA43" s="25">
        <f t="shared" si="9"/>
        <v>0</v>
      </c>
      <c r="AC43" s="25">
        <f t="shared" si="4"/>
        <v>33796.663815977292</v>
      </c>
    </row>
    <row r="44" x14ac:dyDescent="0.2">
      <c r="L44" s="24">
        <v>39</v>
      </c>
      <c r="M44" s="28">
        <v>0.22816797599999999</v>
      </c>
      <c r="O44" s="24">
        <v>39</v>
      </c>
      <c r="P44" s="24">
        <f>'ROTH 1.0'!O44*'קובץ טיוטה'!$D$10</f>
        <v>9617.5169317859636</v>
      </c>
      <c r="Q44" s="24">
        <f t="shared" si="2"/>
        <v>6017.5169317859636</v>
      </c>
      <c r="R44" s="24">
        <f t="shared" si="12"/>
        <v>15515.422368</v>
      </c>
      <c r="S44" s="24">
        <f t="shared" si="5"/>
        <v>0</v>
      </c>
      <c r="T44" s="24">
        <f t="shared" si="6"/>
        <v>9497.9054362140359</v>
      </c>
      <c r="U44" s="24" t="str">
        <f t="shared" si="7"/>
        <v>charge</v>
      </c>
      <c r="W44" s="24">
        <f t="shared" si="10"/>
        <v>0</v>
      </c>
      <c r="X44" s="24">
        <f t="shared" si="8"/>
        <v>78000</v>
      </c>
      <c r="Y44" s="24">
        <f t="shared" si="11"/>
        <v>0</v>
      </c>
      <c r="AA44" s="24">
        <f t="shared" si="9"/>
        <v>0</v>
      </c>
      <c r="AC44" s="24">
        <f t="shared" si="4"/>
        <v>9497.9054362140359</v>
      </c>
    </row>
    <row r="45" x14ac:dyDescent="0.2">
      <c r="L45" s="25">
        <v>40</v>
      </c>
      <c r="M45" s="29">
        <v>0.164479875</v>
      </c>
      <c r="O45" s="25">
        <v>40</v>
      </c>
      <c r="P45" s="24">
        <f>'ROTH 1.0'!O45*'קובץ טיוטה'!$D$10</f>
        <v>9949.3034522199159</v>
      </c>
      <c r="Q45" s="25">
        <f t="shared" si="2"/>
        <v>6349.3034522199159</v>
      </c>
      <c r="R45" s="24">
        <f t="shared" si="12"/>
        <v>11184.6315</v>
      </c>
      <c r="S45" s="25">
        <f t="shared" si="5"/>
        <v>0</v>
      </c>
      <c r="T45" s="25">
        <f t="shared" si="6"/>
        <v>4835.3280477800836</v>
      </c>
      <c r="U45" s="25" t="str">
        <f t="shared" si="7"/>
        <v>charge</v>
      </c>
      <c r="W45" s="25">
        <f t="shared" si="10"/>
        <v>0</v>
      </c>
      <c r="X45" s="25">
        <f t="shared" si="8"/>
        <v>78000</v>
      </c>
      <c r="Y45" s="25">
        <f t="shared" si="11"/>
        <v>0</v>
      </c>
      <c r="AA45" s="25">
        <f t="shared" si="9"/>
        <v>0</v>
      </c>
      <c r="AC45" s="25">
        <f t="shared" si="4"/>
        <v>4835.3280477800836</v>
      </c>
    </row>
    <row r="46" x14ac:dyDescent="0.2">
      <c r="L46" s="24">
        <v>41</v>
      </c>
      <c r="M46" s="28">
        <v>0.22007195600000001</v>
      </c>
      <c r="O46" s="24">
        <v>41</v>
      </c>
      <c r="P46" s="24">
        <f>'ROTH 1.0'!O46*'קובץ טיוטה'!$D$10</f>
        <v>10105.37401124254</v>
      </c>
      <c r="Q46" s="24">
        <f t="shared" si="2"/>
        <v>6505.3740112425403</v>
      </c>
      <c r="R46" s="24">
        <f t="shared" si="12"/>
        <v>14964.893007999999</v>
      </c>
      <c r="S46" s="24">
        <f t="shared" si="5"/>
        <v>0</v>
      </c>
      <c r="T46" s="24">
        <f t="shared" si="6"/>
        <v>8459.5189967574588</v>
      </c>
      <c r="U46" s="24" t="str">
        <f t="shared" si="7"/>
        <v>charge</v>
      </c>
      <c r="W46" s="24">
        <f t="shared" si="10"/>
        <v>0</v>
      </c>
      <c r="X46" s="24">
        <f t="shared" si="8"/>
        <v>78000</v>
      </c>
      <c r="Y46" s="24">
        <f t="shared" si="11"/>
        <v>0</v>
      </c>
      <c r="AA46" s="24">
        <f t="shared" si="9"/>
        <v>0</v>
      </c>
      <c r="AC46" s="24">
        <f t="shared" si="4"/>
        <v>8459.5189967574588</v>
      </c>
    </row>
    <row r="47" x14ac:dyDescent="0.2">
      <c r="L47" s="25">
        <v>42</v>
      </c>
      <c r="M47" s="29">
        <v>0</v>
      </c>
      <c r="O47" s="25">
        <v>42</v>
      </c>
      <c r="P47" s="24">
        <f>'ROTH 1.0'!O47*'קובץ טיוטה'!$D$10</f>
        <v>10523.721094539229</v>
      </c>
      <c r="Q47" s="25">
        <f t="shared" si="2"/>
        <v>6923.7210945392289</v>
      </c>
      <c r="R47" s="24">
        <f t="shared" si="12"/>
        <v>0</v>
      </c>
      <c r="S47" s="25">
        <f t="shared" si="5"/>
        <v>6923.7210945392289</v>
      </c>
      <c r="T47" s="25">
        <f t="shared" si="6"/>
        <v>0</v>
      </c>
      <c r="U47" s="25" t="str">
        <f t="shared" si="7"/>
        <v>drain</v>
      </c>
      <c r="W47" s="25">
        <f t="shared" si="10"/>
        <v>0</v>
      </c>
      <c r="X47" s="25">
        <f t="shared" si="8"/>
        <v>71076.278905460771</v>
      </c>
      <c r="Y47" s="25">
        <f t="shared" si="11"/>
        <v>6923.7210945392289</v>
      </c>
      <c r="AA47" s="25">
        <f t="shared" si="9"/>
        <v>0</v>
      </c>
      <c r="AC47" s="25">
        <f t="shared" si="4"/>
        <v>0</v>
      </c>
    </row>
    <row r="48" x14ac:dyDescent="0.2">
      <c r="L48" s="24">
        <v>43</v>
      </c>
      <c r="M48" s="28">
        <v>0</v>
      </c>
      <c r="O48" s="24">
        <v>43</v>
      </c>
      <c r="P48" s="24">
        <f>'ROTH 1.0'!O48*'קובץ טיוטה'!$D$10</f>
        <v>11730.181772150778</v>
      </c>
      <c r="Q48" s="24">
        <f t="shared" si="2"/>
        <v>8130.1817721507778</v>
      </c>
      <c r="R48" s="24">
        <f t="shared" si="12"/>
        <v>0</v>
      </c>
      <c r="S48" s="24">
        <f t="shared" si="5"/>
        <v>8130.1817721507778</v>
      </c>
      <c r="T48" s="24">
        <f t="shared" si="6"/>
        <v>0</v>
      </c>
      <c r="U48" s="24" t="str">
        <f t="shared" si="7"/>
        <v>drain</v>
      </c>
      <c r="W48" s="24">
        <f t="shared" si="10"/>
        <v>0</v>
      </c>
      <c r="X48" s="24">
        <f t="shared" si="8"/>
        <v>62946.097133309995</v>
      </c>
      <c r="Y48" s="24">
        <f t="shared" si="11"/>
        <v>8130.1817721507759</v>
      </c>
      <c r="AA48" s="24">
        <f t="shared" si="9"/>
        <v>0</v>
      </c>
      <c r="AC48" s="24">
        <f t="shared" si="4"/>
        <v>0</v>
      </c>
    </row>
    <row r="49" x14ac:dyDescent="0.2">
      <c r="L49" s="25">
        <v>44</v>
      </c>
      <c r="M49" s="29">
        <v>0</v>
      </c>
      <c r="O49" s="25">
        <v>44</v>
      </c>
      <c r="P49" s="24">
        <f>'ROTH 1.0'!O49*'קובץ טיוטה'!$D$10</f>
        <v>12057.338736694088</v>
      </c>
      <c r="Q49" s="25">
        <f t="shared" si="2"/>
        <v>8457.3387366940879</v>
      </c>
      <c r="R49" s="24">
        <f t="shared" si="12"/>
        <v>0</v>
      </c>
      <c r="S49" s="25">
        <f t="shared" si="5"/>
        <v>8457.3387366940879</v>
      </c>
      <c r="T49" s="25">
        <f t="shared" si="6"/>
        <v>0</v>
      </c>
      <c r="U49" s="25" t="str">
        <f t="shared" si="7"/>
        <v>drain</v>
      </c>
      <c r="W49" s="25">
        <f t="shared" si="10"/>
        <v>0</v>
      </c>
      <c r="X49" s="25">
        <f t="shared" si="8"/>
        <v>54488.758396615907</v>
      </c>
      <c r="Y49" s="25">
        <f t="shared" si="11"/>
        <v>8457.3387366940879</v>
      </c>
      <c r="AA49" s="25">
        <f t="shared" si="9"/>
        <v>0</v>
      </c>
      <c r="AC49" s="25">
        <f t="shared" si="4"/>
        <v>0</v>
      </c>
    </row>
    <row r="50" x14ac:dyDescent="0.2">
      <c r="L50" s="24">
        <v>45</v>
      </c>
      <c r="M50" s="28">
        <v>0</v>
      </c>
      <c r="O50" s="24">
        <v>45</v>
      </c>
      <c r="P50" s="24">
        <f>'ROTH 1.0'!O50*'קובץ טיוטה'!$D$10</f>
        <v>11957.25688311836</v>
      </c>
      <c r="Q50" s="24">
        <f t="shared" si="2"/>
        <v>8357.2568831183598</v>
      </c>
      <c r="R50" s="24">
        <f t="shared" si="12"/>
        <v>0</v>
      </c>
      <c r="S50" s="24">
        <f t="shared" si="5"/>
        <v>8357.2568831183598</v>
      </c>
      <c r="T50" s="24">
        <f t="shared" si="6"/>
        <v>0</v>
      </c>
      <c r="U50" s="24" t="str">
        <f t="shared" si="7"/>
        <v>drain</v>
      </c>
      <c r="W50" s="24">
        <f t="shared" si="10"/>
        <v>0</v>
      </c>
      <c r="X50" s="24">
        <f t="shared" si="8"/>
        <v>46131.501513497547</v>
      </c>
      <c r="Y50" s="24">
        <f t="shared" si="11"/>
        <v>8357.2568831183598</v>
      </c>
      <c r="AA50" s="24">
        <f t="shared" si="9"/>
        <v>0</v>
      </c>
      <c r="AC50" s="24">
        <f t="shared" si="4"/>
        <v>0</v>
      </c>
    </row>
    <row r="51" x14ac:dyDescent="0.2">
      <c r="L51" s="25">
        <v>46</v>
      </c>
      <c r="M51" s="29">
        <v>0</v>
      </c>
      <c r="O51" s="25">
        <v>46</v>
      </c>
      <c r="P51" s="24">
        <f>'ROTH 1.0'!O51*'קובץ טיוטה'!$D$10</f>
        <v>11535.213009204666</v>
      </c>
      <c r="Q51" s="25">
        <f t="shared" si="2"/>
        <v>7935.2130092046664</v>
      </c>
      <c r="R51" s="24">
        <f t="shared" si="12"/>
        <v>0</v>
      </c>
      <c r="S51" s="25">
        <f t="shared" si="5"/>
        <v>7935.2130092046664</v>
      </c>
      <c r="T51" s="25">
        <f t="shared" si="6"/>
        <v>0</v>
      </c>
      <c r="U51" s="25" t="str">
        <f t="shared" si="7"/>
        <v>drain</v>
      </c>
      <c r="W51" s="25">
        <f t="shared" si="10"/>
        <v>0</v>
      </c>
      <c r="X51" s="25">
        <f t="shared" si="8"/>
        <v>38196.288504292883</v>
      </c>
      <c r="Y51" s="25">
        <f t="shared" si="11"/>
        <v>7935.2130092046646</v>
      </c>
      <c r="AA51" s="25">
        <f t="shared" si="9"/>
        <v>0</v>
      </c>
      <c r="AC51" s="25">
        <f t="shared" si="4"/>
        <v>0</v>
      </c>
    </row>
    <row r="52" x14ac:dyDescent="0.2">
      <c r="L52" s="24">
        <v>47</v>
      </c>
      <c r="M52" s="28">
        <v>0</v>
      </c>
      <c r="O52" s="24">
        <v>47</v>
      </c>
      <c r="P52" s="24">
        <f>'ROTH 1.0'!O52*'קובץ טיוטה'!$D$10</f>
        <v>11205.581921019215</v>
      </c>
      <c r="Q52" s="24">
        <f t="shared" si="2"/>
        <v>7605.5819210192149</v>
      </c>
      <c r="R52" s="24">
        <f t="shared" si="12"/>
        <v>0</v>
      </c>
      <c r="S52" s="24">
        <f t="shared" si="5"/>
        <v>7605.5819210192149</v>
      </c>
      <c r="T52" s="24">
        <f t="shared" si="6"/>
        <v>0</v>
      </c>
      <c r="U52" s="24" t="str">
        <f t="shared" si="7"/>
        <v>drain</v>
      </c>
      <c r="W52" s="24">
        <f t="shared" si="10"/>
        <v>0</v>
      </c>
      <c r="X52" s="24">
        <f t="shared" si="8"/>
        <v>30590.70658327367</v>
      </c>
      <c r="Y52" s="24">
        <f t="shared" si="11"/>
        <v>7605.581921019213</v>
      </c>
      <c r="AA52" s="24">
        <f t="shared" si="9"/>
        <v>0</v>
      </c>
      <c r="AC52" s="24">
        <f t="shared" si="4"/>
        <v>0</v>
      </c>
    </row>
    <row r="53" x14ac:dyDescent="0.2">
      <c r="L53" s="25">
        <v>48</v>
      </c>
      <c r="M53" s="29">
        <v>0</v>
      </c>
      <c r="O53" s="25">
        <v>48</v>
      </c>
      <c r="P53" s="24">
        <f>'ROTH 1.0'!O53*'קובץ טיוטה'!$D$10</f>
        <v>10495.505446205898</v>
      </c>
      <c r="Q53" s="25">
        <f t="shared" si="2"/>
        <v>6895.5054462058979</v>
      </c>
      <c r="R53" s="24">
        <f t="shared" si="12"/>
        <v>0</v>
      </c>
      <c r="S53" s="25">
        <f t="shared" si="5"/>
        <v>6895.5054462058979</v>
      </c>
      <c r="T53" s="25">
        <f t="shared" si="6"/>
        <v>0</v>
      </c>
      <c r="U53" s="25" t="str">
        <f t="shared" si="7"/>
        <v>drain</v>
      </c>
      <c r="W53" s="25">
        <f t="shared" si="10"/>
        <v>0</v>
      </c>
      <c r="X53" s="25">
        <f t="shared" si="8"/>
        <v>23695.201137067772</v>
      </c>
      <c r="Y53" s="25">
        <f t="shared" si="11"/>
        <v>6895.5054462058979</v>
      </c>
      <c r="AA53" s="25">
        <f t="shared" si="9"/>
        <v>0</v>
      </c>
      <c r="AC53" s="25">
        <f t="shared" si="4"/>
        <v>0</v>
      </c>
    </row>
    <row r="54" x14ac:dyDescent="0.2">
      <c r="L54" s="24">
        <v>49</v>
      </c>
      <c r="M54" s="28">
        <v>0</v>
      </c>
      <c r="O54" s="24">
        <v>49</v>
      </c>
      <c r="P54" s="24">
        <f>'ROTH 1.0'!O54*'קובץ טיוטה'!$D$10</f>
        <v>9283.5267462911961</v>
      </c>
      <c r="Q54" s="24">
        <f t="shared" si="2"/>
        <v>5683.5267462911961</v>
      </c>
      <c r="R54" s="24">
        <f t="shared" si="12"/>
        <v>0</v>
      </c>
      <c r="S54" s="24">
        <f t="shared" si="5"/>
        <v>5683.5267462911961</v>
      </c>
      <c r="T54" s="24">
        <f t="shared" si="6"/>
        <v>0</v>
      </c>
      <c r="U54" s="24" t="str">
        <f t="shared" si="7"/>
        <v>drain</v>
      </c>
      <c r="W54" s="24">
        <f t="shared" si="10"/>
        <v>0</v>
      </c>
      <c r="X54" s="24">
        <f t="shared" si="8"/>
        <v>18011.674390776578</v>
      </c>
      <c r="Y54" s="24">
        <f t="shared" si="11"/>
        <v>5683.5267462911943</v>
      </c>
      <c r="AA54" s="24">
        <f t="shared" si="9"/>
        <v>0</v>
      </c>
      <c r="AC54" s="24">
        <f t="shared" si="4"/>
        <v>0</v>
      </c>
    </row>
    <row r="55" x14ac:dyDescent="0.2">
      <c r="L55" s="25">
        <v>50</v>
      </c>
      <c r="M55" s="29">
        <v>0</v>
      </c>
      <c r="O55" s="25">
        <v>50</v>
      </c>
      <c r="P55" s="24">
        <f>'ROTH 1.0'!O55*'קובץ טיוטה'!$D$10</f>
        <v>8287.0219711275968</v>
      </c>
      <c r="Q55" s="25">
        <f t="shared" si="2"/>
        <v>4687.0219711275968</v>
      </c>
      <c r="R55" s="24">
        <f t="shared" si="12"/>
        <v>0</v>
      </c>
      <c r="S55" s="25">
        <f t="shared" si="5"/>
        <v>4687.0219711275968</v>
      </c>
      <c r="T55" s="25">
        <f t="shared" si="6"/>
        <v>0</v>
      </c>
      <c r="U55" s="25" t="str">
        <f t="shared" si="7"/>
        <v>drain</v>
      </c>
      <c r="W55" s="25">
        <f t="shared" si="10"/>
        <v>0</v>
      </c>
      <c r="X55" s="25">
        <f t="shared" si="8"/>
        <v>13324.652419648981</v>
      </c>
      <c r="Y55" s="25">
        <f t="shared" si="11"/>
        <v>4687.0219711275968</v>
      </c>
      <c r="AA55" s="25">
        <f t="shared" si="9"/>
        <v>0</v>
      </c>
      <c r="AC55" s="25">
        <f t="shared" si="4"/>
        <v>0</v>
      </c>
    </row>
    <row r="56" x14ac:dyDescent="0.2">
      <c r="L56" s="24">
        <v>51</v>
      </c>
      <c r="M56" s="28">
        <v>0</v>
      </c>
      <c r="O56" s="24">
        <v>51</v>
      </c>
      <c r="P56" s="24">
        <f>'ROTH 1.0'!O56*'קובץ טיוטה'!$D$10</f>
        <v>7696.3185506566888</v>
      </c>
      <c r="Q56" s="24">
        <f t="shared" si="2"/>
        <v>4096.3185506566888</v>
      </c>
      <c r="R56" s="24">
        <f t="shared" si="12"/>
        <v>0</v>
      </c>
      <c r="S56" s="24">
        <f t="shared" si="5"/>
        <v>4096.3185506566888</v>
      </c>
      <c r="T56" s="24">
        <f t="shared" si="6"/>
        <v>0</v>
      </c>
      <c r="U56" s="24" t="str">
        <f t="shared" si="7"/>
        <v>drain</v>
      </c>
      <c r="W56" s="24">
        <f t="shared" si="10"/>
        <v>0</v>
      </c>
      <c r="X56" s="24">
        <f t="shared" si="8"/>
        <v>9228.333868992293</v>
      </c>
      <c r="Y56" s="24">
        <f t="shared" si="11"/>
        <v>4096.3185506566879</v>
      </c>
      <c r="AA56" s="24">
        <f t="shared" si="9"/>
        <v>0</v>
      </c>
      <c r="AC56" s="24">
        <f t="shared" si="4"/>
        <v>0</v>
      </c>
    </row>
    <row r="57" x14ac:dyDescent="0.2">
      <c r="L57" s="25">
        <v>52</v>
      </c>
      <c r="M57" s="29">
        <v>0</v>
      </c>
      <c r="O57" s="25">
        <v>52</v>
      </c>
      <c r="P57" s="24">
        <f>'ROTH 1.0'!O57*'קובץ טיוטה'!$D$10</f>
        <v>7440.226943805601</v>
      </c>
      <c r="Q57" s="25">
        <f t="shared" si="2"/>
        <v>3840.226943805601</v>
      </c>
      <c r="R57" s="24">
        <f t="shared" si="12"/>
        <v>0</v>
      </c>
      <c r="S57" s="25">
        <f t="shared" si="5"/>
        <v>3840.226943805601</v>
      </c>
      <c r="T57" s="25">
        <f t="shared" si="6"/>
        <v>0</v>
      </c>
      <c r="U57" s="25" t="str">
        <f t="shared" si="7"/>
        <v>drain</v>
      </c>
      <c r="W57" s="25">
        <f t="shared" si="10"/>
        <v>0</v>
      </c>
      <c r="X57" s="25">
        <f t="shared" si="8"/>
        <v>5388.106925186692</v>
      </c>
      <c r="Y57" s="25">
        <f t="shared" si="11"/>
        <v>3840.226943805601</v>
      </c>
      <c r="AA57" s="25">
        <f t="shared" si="9"/>
        <v>0</v>
      </c>
      <c r="AC57" s="25">
        <f t="shared" si="4"/>
        <v>0</v>
      </c>
    </row>
    <row r="58" x14ac:dyDescent="0.2">
      <c r="L58" s="24">
        <v>53</v>
      </c>
      <c r="M58" s="28">
        <v>0</v>
      </c>
      <c r="O58" s="24">
        <v>53</v>
      </c>
      <c r="P58" s="24">
        <f>'ROTH 1.0'!O58*'קובץ טיוטה'!$D$10</f>
        <v>7403.0534763598616</v>
      </c>
      <c r="Q58" s="24">
        <f t="shared" si="2"/>
        <v>3803.0534763598616</v>
      </c>
      <c r="R58" s="24">
        <f t="shared" si="12"/>
        <v>0</v>
      </c>
      <c r="S58" s="24">
        <f t="shared" si="5"/>
        <v>3803.0534763598616</v>
      </c>
      <c r="T58" s="24">
        <f t="shared" si="6"/>
        <v>0</v>
      </c>
      <c r="U58" s="24" t="str">
        <f t="shared" si="7"/>
        <v>drain</v>
      </c>
      <c r="W58" s="24">
        <f t="shared" si="10"/>
        <v>0</v>
      </c>
      <c r="X58" s="24">
        <f t="shared" si="8"/>
        <v>1585.0534488268304</v>
      </c>
      <c r="Y58" s="24">
        <f t="shared" si="11"/>
        <v>3803.0534763598616</v>
      </c>
      <c r="AA58" s="24">
        <f t="shared" si="9"/>
        <v>0</v>
      </c>
      <c r="AC58" s="24">
        <f t="shared" si="4"/>
        <v>0</v>
      </c>
    </row>
    <row r="59" x14ac:dyDescent="0.2">
      <c r="L59" s="25">
        <v>54</v>
      </c>
      <c r="M59" s="29">
        <v>0</v>
      </c>
      <c r="O59" s="25">
        <v>54</v>
      </c>
      <c r="P59" s="24">
        <f>'ROTH 1.0'!O59*'קובץ טיוטה'!$D$10</f>
        <v>7659.3187680464998</v>
      </c>
      <c r="Q59" s="25">
        <f t="shared" si="2"/>
        <v>4059.3187680464998</v>
      </c>
      <c r="R59" s="24">
        <f t="shared" si="12"/>
        <v>0</v>
      </c>
      <c r="S59" s="25">
        <f t="shared" si="5"/>
        <v>4059.3187680464998</v>
      </c>
      <c r="T59" s="25">
        <f t="shared" si="6"/>
        <v>0</v>
      </c>
      <c r="U59" s="25" t="str">
        <f t="shared" si="7"/>
        <v>drain</v>
      </c>
      <c r="W59" s="25">
        <f t="shared" si="10"/>
        <v>0</v>
      </c>
      <c r="X59" s="25">
        <f t="shared" si="8"/>
        <v>0</v>
      </c>
      <c r="Y59" s="25">
        <f t="shared" si="11"/>
        <v>1585.0534488268304</v>
      </c>
      <c r="AA59" s="25">
        <f t="shared" si="9"/>
        <v>2474.2653192196694</v>
      </c>
      <c r="AC59" s="25">
        <f t="shared" si="4"/>
        <v>0</v>
      </c>
    </row>
    <row r="60" x14ac:dyDescent="0.2">
      <c r="L60" s="24">
        <v>55</v>
      </c>
      <c r="M60" s="28">
        <v>0</v>
      </c>
      <c r="O60" s="24">
        <v>55</v>
      </c>
      <c r="P60" s="24">
        <f>'ROTH 1.0'!O60*'קובץ טיוטה'!$D$10</f>
        <v>8338.0509907462947</v>
      </c>
      <c r="Q60" s="24">
        <f t="shared" si="2"/>
        <v>4738.0509907462947</v>
      </c>
      <c r="R60" s="24">
        <f t="shared" si="12"/>
        <v>0</v>
      </c>
      <c r="S60" s="24">
        <f t="shared" si="5"/>
        <v>4738.0509907462947</v>
      </c>
      <c r="T60" s="24">
        <f t="shared" si="6"/>
        <v>0</v>
      </c>
      <c r="U60" s="24" t="str">
        <f t="shared" si="7"/>
        <v>drain</v>
      </c>
      <c r="W60" s="24">
        <f t="shared" si="10"/>
        <v>0</v>
      </c>
      <c r="X60" s="24">
        <f t="shared" si="8"/>
        <v>0</v>
      </c>
      <c r="Y60" s="24">
        <f t="shared" si="11"/>
        <v>0</v>
      </c>
      <c r="AA60" s="24">
        <f t="shared" si="9"/>
        <v>4738.0509907462947</v>
      </c>
      <c r="AC60" s="24">
        <f t="shared" si="4"/>
        <v>0</v>
      </c>
    </row>
    <row r="61" x14ac:dyDescent="0.2">
      <c r="L61" s="25">
        <v>56</v>
      </c>
      <c r="M61" s="29">
        <v>0</v>
      </c>
      <c r="O61" s="25">
        <v>56</v>
      </c>
      <c r="P61" s="24">
        <f>'ROTH 1.0'!O61*'קובץ טיוטה'!$D$10</f>
        <v>9345.6685511964588</v>
      </c>
      <c r="Q61" s="25">
        <f t="shared" si="2"/>
        <v>5745.6685511964588</v>
      </c>
      <c r="R61" s="24">
        <f t="shared" si="12"/>
        <v>0</v>
      </c>
      <c r="S61" s="25">
        <f t="shared" si="5"/>
        <v>5745.6685511964588</v>
      </c>
      <c r="T61" s="25">
        <f t="shared" si="6"/>
        <v>0</v>
      </c>
      <c r="U61" s="25" t="str">
        <f t="shared" si="7"/>
        <v>drain</v>
      </c>
      <c r="W61" s="25">
        <f t="shared" si="10"/>
        <v>0</v>
      </c>
      <c r="X61" s="25">
        <f t="shared" si="8"/>
        <v>0</v>
      </c>
      <c r="Y61" s="25">
        <f t="shared" si="11"/>
        <v>0</v>
      </c>
      <c r="AA61" s="25">
        <f t="shared" si="9"/>
        <v>5745.6685511964588</v>
      </c>
      <c r="AC61" s="25">
        <f t="shared" si="4"/>
        <v>0</v>
      </c>
    </row>
    <row r="62" x14ac:dyDescent="0.2">
      <c r="L62" s="24">
        <v>57</v>
      </c>
      <c r="M62" s="28">
        <v>0.467944784</v>
      </c>
      <c r="O62" s="24">
        <v>57</v>
      </c>
      <c r="P62" s="24">
        <f>'ROTH 1.0'!O62*'קובץ טיוטה'!$D$10</f>
        <v>10074.29387657342</v>
      </c>
      <c r="Q62" s="24">
        <f t="shared" si="2"/>
        <v>6474.2938765734198</v>
      </c>
      <c r="R62" s="24">
        <f t="shared" si="12"/>
        <v>31820.245311999999</v>
      </c>
      <c r="S62" s="24">
        <f t="shared" si="5"/>
        <v>0</v>
      </c>
      <c r="T62" s="24">
        <f t="shared" si="6"/>
        <v>25345.951435426578</v>
      </c>
      <c r="U62" s="24" t="str">
        <f t="shared" si="7"/>
        <v>charge</v>
      </c>
      <c r="W62" s="24">
        <f t="shared" si="10"/>
        <v>22811.35629188392</v>
      </c>
      <c r="X62" s="24">
        <f t="shared" si="8"/>
        <v>22811.35629188392</v>
      </c>
      <c r="Y62" s="24">
        <f t="shared" si="11"/>
        <v>0</v>
      </c>
      <c r="AA62" s="24">
        <f t="shared" si="9"/>
        <v>0</v>
      </c>
      <c r="AC62" s="24">
        <f t="shared" si="4"/>
        <v>2534.5951435426578</v>
      </c>
    </row>
    <row r="63" x14ac:dyDescent="0.2">
      <c r="L63" s="25">
        <v>58</v>
      </c>
      <c r="M63" s="29">
        <v>0.59520434600000005</v>
      </c>
      <c r="O63" s="25">
        <v>58</v>
      </c>
      <c r="P63" s="24">
        <f>'ROTH 1.0'!O63*'קובץ טיוטה'!$D$10</f>
        <v>10315.173176037739</v>
      </c>
      <c r="Q63" s="25">
        <f t="shared" si="2"/>
        <v>6715.1731760377388</v>
      </c>
      <c r="R63" s="24">
        <f t="shared" si="12"/>
        <v>40473.895528000001</v>
      </c>
      <c r="S63" s="25">
        <f t="shared" si="5"/>
        <v>0</v>
      </c>
      <c r="T63" s="25">
        <f t="shared" si="6"/>
        <v>33758.722351962264</v>
      </c>
      <c r="U63" s="25" t="str">
        <f t="shared" si="7"/>
        <v>charge</v>
      </c>
      <c r="W63" s="25">
        <f t="shared" si="10"/>
        <v>30382.85011676604</v>
      </c>
      <c r="X63" s="25">
        <f t="shared" si="8"/>
        <v>53194.206408649959</v>
      </c>
      <c r="Y63" s="25">
        <f t="shared" si="11"/>
        <v>0</v>
      </c>
      <c r="AA63" s="25">
        <f t="shared" si="9"/>
        <v>0</v>
      </c>
      <c r="AC63" s="25">
        <f t="shared" si="4"/>
        <v>3375.8722351962242</v>
      </c>
    </row>
    <row r="64" x14ac:dyDescent="0.2">
      <c r="L64" s="24">
        <v>59</v>
      </c>
      <c r="M64" s="28">
        <v>0.61380098699999996</v>
      </c>
      <c r="O64" s="24">
        <v>59</v>
      </c>
      <c r="P64" s="24">
        <f>'ROTH 1.0'!O64*'קובץ טיוטה'!$D$10</f>
        <v>10496.678204127062</v>
      </c>
      <c r="Q64" s="24">
        <f t="shared" si="2"/>
        <v>6896.6782041270617</v>
      </c>
      <c r="R64" s="24">
        <f t="shared" si="12"/>
        <v>41738.467116</v>
      </c>
      <c r="S64" s="24">
        <f t="shared" si="5"/>
        <v>0</v>
      </c>
      <c r="T64" s="24">
        <f t="shared" si="6"/>
        <v>34841.788911872936</v>
      </c>
      <c r="U64" s="24" t="str">
        <f t="shared" si="7"/>
        <v>charge</v>
      </c>
      <c r="W64" s="24">
        <f t="shared" si="10"/>
        <v>24805.793591350041</v>
      </c>
      <c r="X64" s="24">
        <f t="shared" si="8"/>
        <v>78000</v>
      </c>
      <c r="Y64" s="24">
        <f t="shared" si="11"/>
        <v>0</v>
      </c>
      <c r="AA64" s="24">
        <f t="shared" si="9"/>
        <v>0</v>
      </c>
      <c r="AC64" s="24">
        <f t="shared" si="4"/>
        <v>10035.995320522896</v>
      </c>
    </row>
    <row r="65" x14ac:dyDescent="0.2">
      <c r="L65" s="25">
        <v>60</v>
      </c>
      <c r="M65" s="29">
        <v>0.62484691299999995</v>
      </c>
      <c r="O65" s="25">
        <v>60</v>
      </c>
      <c r="P65" s="24">
        <f>'ROTH 1.0'!O65*'קובץ טיוטה'!$D$10</f>
        <v>10528.997432210053</v>
      </c>
      <c r="Q65" s="25">
        <f t="shared" si="2"/>
        <v>6928.9974322100534</v>
      </c>
      <c r="R65" s="24">
        <f t="shared" si="12"/>
        <v>42489.590083999996</v>
      </c>
      <c r="S65" s="25">
        <f t="shared" si="5"/>
        <v>0</v>
      </c>
      <c r="T65" s="25">
        <f t="shared" si="6"/>
        <v>35560.592651789942</v>
      </c>
      <c r="U65" s="25" t="str">
        <f t="shared" si="7"/>
        <v>charge</v>
      </c>
      <c r="W65" s="25">
        <f t="shared" si="10"/>
        <v>0</v>
      </c>
      <c r="X65" s="25">
        <f t="shared" si="8"/>
        <v>78000</v>
      </c>
      <c r="Y65" s="25">
        <f t="shared" si="11"/>
        <v>0</v>
      </c>
      <c r="AA65" s="25">
        <f t="shared" si="9"/>
        <v>0</v>
      </c>
      <c r="AC65" s="25">
        <f t="shared" si="4"/>
        <v>35560.592651789942</v>
      </c>
    </row>
    <row r="66" x14ac:dyDescent="0.2">
      <c r="L66" s="24">
        <v>61</v>
      </c>
      <c r="M66" s="28">
        <v>0.520150573</v>
      </c>
      <c r="O66" s="24">
        <v>61</v>
      </c>
      <c r="P66" s="24">
        <f>'ROTH 1.0'!O66*'קובץ טיוטה'!$D$10</f>
        <v>10474.889470122303</v>
      </c>
      <c r="Q66" s="24">
        <f t="shared" si="2"/>
        <v>6874.8894701223035</v>
      </c>
      <c r="R66" s="24">
        <f t="shared" si="12"/>
        <v>35370.238963999996</v>
      </c>
      <c r="S66" s="24">
        <f t="shared" si="5"/>
        <v>0</v>
      </c>
      <c r="T66" s="24">
        <f t="shared" si="6"/>
        <v>28495.349493877693</v>
      </c>
      <c r="U66" s="24" t="str">
        <f t="shared" si="7"/>
        <v>charge</v>
      </c>
      <c r="W66" s="24">
        <f t="shared" si="10"/>
        <v>0</v>
      </c>
      <c r="X66" s="24">
        <f t="shared" si="8"/>
        <v>78000</v>
      </c>
      <c r="Y66" s="24">
        <f t="shared" si="11"/>
        <v>0</v>
      </c>
      <c r="AA66" s="24">
        <f t="shared" si="9"/>
        <v>0</v>
      </c>
      <c r="AC66" s="24">
        <f t="shared" si="4"/>
        <v>28495.349493877693</v>
      </c>
    </row>
    <row r="67" x14ac:dyDescent="0.2">
      <c r="L67" s="25">
        <v>62</v>
      </c>
      <c r="M67" s="29">
        <v>0.21983370399999999</v>
      </c>
      <c r="O67" s="25">
        <v>62</v>
      </c>
      <c r="P67" s="24">
        <f>'ROTH 1.0'!O67*'קובץ טיוטה'!$D$10</f>
        <v>10501.096591663509</v>
      </c>
      <c r="Q67" s="25">
        <f t="shared" si="2"/>
        <v>6901.0965916635087</v>
      </c>
      <c r="R67" s="24">
        <f t="shared" si="12"/>
        <v>14948.691871999999</v>
      </c>
      <c r="S67" s="25">
        <f t="shared" si="5"/>
        <v>0</v>
      </c>
      <c r="T67" s="25">
        <f t="shared" si="6"/>
        <v>8047.5952803364908</v>
      </c>
      <c r="U67" s="25" t="str">
        <f t="shared" si="7"/>
        <v>charge</v>
      </c>
      <c r="W67" s="25">
        <f t="shared" si="10"/>
        <v>0</v>
      </c>
      <c r="X67" s="25">
        <f t="shared" si="8"/>
        <v>78000</v>
      </c>
      <c r="Y67" s="25">
        <f t="shared" si="11"/>
        <v>0</v>
      </c>
      <c r="AA67" s="25">
        <f t="shared" si="9"/>
        <v>0</v>
      </c>
      <c r="AC67" s="25">
        <f t="shared" si="4"/>
        <v>8047.5952803364908</v>
      </c>
    </row>
    <row r="68" x14ac:dyDescent="0.2">
      <c r="L68" s="24">
        <v>63</v>
      </c>
      <c r="M68" s="28">
        <v>0.21182065</v>
      </c>
      <c r="O68" s="24">
        <v>63</v>
      </c>
      <c r="P68" s="24">
        <f>'ROTH 1.0'!O68*'קובץ טיוטה'!$D$10</f>
        <v>10693.037405586989</v>
      </c>
      <c r="Q68" s="24">
        <f t="shared" si="2"/>
        <v>7093.0374055869888</v>
      </c>
      <c r="R68" s="24">
        <f t="shared" si="12"/>
        <v>14403.804199999999</v>
      </c>
      <c r="S68" s="24">
        <f t="shared" si="5"/>
        <v>0</v>
      </c>
      <c r="T68" s="24">
        <f t="shared" si="6"/>
        <v>7310.7667944130098</v>
      </c>
      <c r="U68" s="24" t="str">
        <f t="shared" si="7"/>
        <v>charge</v>
      </c>
      <c r="W68" s="24">
        <f t="shared" si="10"/>
        <v>0</v>
      </c>
      <c r="X68" s="24">
        <f t="shared" si="8"/>
        <v>78000</v>
      </c>
      <c r="Y68" s="24">
        <f t="shared" si="11"/>
        <v>0</v>
      </c>
      <c r="AA68" s="24">
        <f t="shared" si="9"/>
        <v>0</v>
      </c>
      <c r="AC68" s="24">
        <f t="shared" si="4"/>
        <v>7310.7667944130098</v>
      </c>
    </row>
    <row r="69" x14ac:dyDescent="0.2">
      <c r="L69" s="25">
        <v>64</v>
      </c>
      <c r="M69" s="29">
        <v>0.29538167999999998</v>
      </c>
      <c r="O69" s="25">
        <v>64</v>
      </c>
      <c r="P69" s="24">
        <f>'ROTH 1.0'!O69*'קובץ טיוטה'!$D$10</f>
        <v>10853.55123972014</v>
      </c>
      <c r="Q69" s="25">
        <f t="shared" si="2"/>
        <v>7253.5512397201401</v>
      </c>
      <c r="R69" s="24">
        <f t="shared" si="12"/>
        <v>20085.954239999995</v>
      </c>
      <c r="S69" s="25">
        <f t="shared" si="5"/>
        <v>0</v>
      </c>
      <c r="T69" s="25">
        <f t="shared" si="6"/>
        <v>12832.403000279855</v>
      </c>
      <c r="U69" s="25" t="str">
        <f t="shared" si="7"/>
        <v>charge</v>
      </c>
      <c r="W69" s="25">
        <f t="shared" si="10"/>
        <v>0</v>
      </c>
      <c r="X69" s="25">
        <f t="shared" si="8"/>
        <v>78000</v>
      </c>
      <c r="Y69" s="25">
        <f t="shared" si="11"/>
        <v>0</v>
      </c>
      <c r="AA69" s="25">
        <f t="shared" si="9"/>
        <v>0</v>
      </c>
      <c r="AC69" s="25">
        <f t="shared" si="4"/>
        <v>12832.403000279855</v>
      </c>
    </row>
    <row r="70" x14ac:dyDescent="0.2">
      <c r="L70" s="24">
        <v>65</v>
      </c>
      <c r="M70" s="28">
        <v>0.216286759</v>
      </c>
      <c r="O70" s="24">
        <v>65</v>
      </c>
      <c r="P70" s="24">
        <f>'ROTH 1.0'!O70*'קובץ טיוטה'!$D$10</f>
        <v>10889.763475718391</v>
      </c>
      <c r="Q70" s="24">
        <f t="shared" ref="Q70:Q133" si="13">P70-$H$8*$H$9</f>
        <v>7289.7634757183914</v>
      </c>
      <c r="R70" s="24">
        <f t="shared" si="12"/>
        <v>14707.499611999998</v>
      </c>
      <c r="S70" s="24">
        <f t="shared" si="5"/>
        <v>0</v>
      </c>
      <c r="T70" s="24">
        <f t="shared" si="6"/>
        <v>7417.7361362816064</v>
      </c>
      <c r="U70" s="24" t="str">
        <f t="shared" si="7"/>
        <v>charge</v>
      </c>
      <c r="W70" s="24">
        <f t="shared" si="10"/>
        <v>0</v>
      </c>
      <c r="X70" s="24">
        <f t="shared" si="8"/>
        <v>78000</v>
      </c>
      <c r="Y70" s="24">
        <f t="shared" si="11"/>
        <v>0</v>
      </c>
      <c r="AA70" s="24">
        <f t="shared" si="9"/>
        <v>0</v>
      </c>
      <c r="AC70" s="24">
        <f t="shared" ref="AC70:AC133" si="14">IF(U70="charge",(T70-W70),0)</f>
        <v>7417.7361362816064</v>
      </c>
    </row>
    <row r="71" x14ac:dyDescent="0.2">
      <c r="L71" s="25">
        <v>66</v>
      </c>
      <c r="M71" s="29">
        <v>0</v>
      </c>
      <c r="O71" s="25">
        <v>66</v>
      </c>
      <c r="P71" s="24">
        <f>'ROTH 1.0'!O71*'קובץ טיוטה'!$D$10</f>
        <v>12017.719245356353</v>
      </c>
      <c r="Q71" s="25">
        <f t="shared" si="13"/>
        <v>8417.719245356353</v>
      </c>
      <c r="R71" s="24">
        <f t="shared" si="12"/>
        <v>0</v>
      </c>
      <c r="S71" s="25">
        <f t="shared" ref="S71:S134" si="15">IF(Q71&gt;R71,Q71-R71,0)</f>
        <v>8417.719245356353</v>
      </c>
      <c r="T71" s="25">
        <f t="shared" ref="T71:T134" si="16">IF(R71&gt;Q71,R71-Q71,0)</f>
        <v>0</v>
      </c>
      <c r="U71" s="25" t="str">
        <f t="shared" ref="U71:U134" si="17">IF(Q71&gt;R71,"drain","charge")</f>
        <v>drain</v>
      </c>
      <c r="W71" s="25">
        <f t="shared" si="10"/>
        <v>0</v>
      </c>
      <c r="X71" s="25">
        <f t="shared" ref="X71:X134" si="18">IF(X70+T71&gt;$H$11,$H$11,IF(U71="charge",X70+(T71*$H$12),IF((X70-S71)&gt;0,X70-S71,0)))</f>
        <v>69582.280754643652</v>
      </c>
      <c r="Y71" s="25">
        <f t="shared" si="11"/>
        <v>8417.7192453563475</v>
      </c>
      <c r="AA71" s="25">
        <f t="shared" ref="AA71:AA134" si="19">S71-Y71</f>
        <v>0</v>
      </c>
      <c r="AC71" s="25">
        <f t="shared" si="14"/>
        <v>0</v>
      </c>
    </row>
    <row r="72" x14ac:dyDescent="0.2">
      <c r="L72" s="24">
        <v>67</v>
      </c>
      <c r="M72" s="28">
        <v>0</v>
      </c>
      <c r="O72" s="24">
        <v>67</v>
      </c>
      <c r="P72" s="24">
        <f>'ROTH 1.0'!O72*'קובץ טיוטה'!$D$10</f>
        <v>12928.008345750595</v>
      </c>
      <c r="Q72" s="24">
        <f t="shared" si="13"/>
        <v>9328.0083457505953</v>
      </c>
      <c r="R72" s="24">
        <f t="shared" si="12"/>
        <v>0</v>
      </c>
      <c r="S72" s="24">
        <f t="shared" si="15"/>
        <v>9328.0083457505953</v>
      </c>
      <c r="T72" s="24">
        <f t="shared" si="16"/>
        <v>0</v>
      </c>
      <c r="U72" s="24" t="str">
        <f t="shared" si="17"/>
        <v>drain</v>
      </c>
      <c r="W72" s="24">
        <f t="shared" ref="W72:W135" si="20">IF(X72&gt;=X71,(X72-X71),0)</f>
        <v>0</v>
      </c>
      <c r="X72" s="24">
        <f t="shared" si="18"/>
        <v>60254.272408893055</v>
      </c>
      <c r="Y72" s="24">
        <f t="shared" ref="Y72:Y135" si="21">IF(U72="drain",X71-X72,0)</f>
        <v>9328.0083457505971</v>
      </c>
      <c r="AA72" s="24">
        <f t="shared" si="19"/>
        <v>0</v>
      </c>
      <c r="AC72" s="24">
        <f t="shared" si="14"/>
        <v>0</v>
      </c>
    </row>
    <row r="73" x14ac:dyDescent="0.2">
      <c r="L73" s="25">
        <v>68</v>
      </c>
      <c r="M73" s="29">
        <v>0</v>
      </c>
      <c r="O73" s="25">
        <v>68</v>
      </c>
      <c r="P73" s="24">
        <f>'ROTH 1.0'!O73*'קובץ טיוטה'!$D$10</f>
        <v>13129.372379449298</v>
      </c>
      <c r="Q73" s="25">
        <f t="shared" si="13"/>
        <v>9529.372379449298</v>
      </c>
      <c r="R73" s="24">
        <f t="shared" si="12"/>
        <v>0</v>
      </c>
      <c r="S73" s="25">
        <f t="shared" si="15"/>
        <v>9529.372379449298</v>
      </c>
      <c r="T73" s="25">
        <f t="shared" si="16"/>
        <v>0</v>
      </c>
      <c r="U73" s="25" t="str">
        <f t="shared" si="17"/>
        <v>drain</v>
      </c>
      <c r="W73" s="25">
        <f t="shared" si="20"/>
        <v>0</v>
      </c>
      <c r="X73" s="25">
        <f t="shared" si="18"/>
        <v>50724.900029443757</v>
      </c>
      <c r="Y73" s="25">
        <f t="shared" si="21"/>
        <v>9529.372379449298</v>
      </c>
      <c r="AA73" s="25">
        <f t="shared" si="19"/>
        <v>0</v>
      </c>
      <c r="AC73" s="25">
        <f t="shared" si="14"/>
        <v>0</v>
      </c>
    </row>
    <row r="74" x14ac:dyDescent="0.2">
      <c r="L74" s="24">
        <v>69</v>
      </c>
      <c r="M74" s="28">
        <v>0</v>
      </c>
      <c r="O74" s="24">
        <v>69</v>
      </c>
      <c r="P74" s="24">
        <f>'ROTH 1.0'!O74*'קובץ טיוטה'!$D$10</f>
        <v>12779.63610186499</v>
      </c>
      <c r="Q74" s="24">
        <f t="shared" si="13"/>
        <v>9179.6361018649895</v>
      </c>
      <c r="R74" s="24">
        <f t="shared" si="12"/>
        <v>0</v>
      </c>
      <c r="S74" s="24">
        <f t="shared" si="15"/>
        <v>9179.6361018649895</v>
      </c>
      <c r="T74" s="24">
        <f t="shared" si="16"/>
        <v>0</v>
      </c>
      <c r="U74" s="24" t="str">
        <f t="shared" si="17"/>
        <v>drain</v>
      </c>
      <c r="W74" s="24">
        <f t="shared" si="20"/>
        <v>0</v>
      </c>
      <c r="X74" s="24">
        <f t="shared" si="18"/>
        <v>41545.263927578766</v>
      </c>
      <c r="Y74" s="24">
        <f t="shared" si="21"/>
        <v>9179.6361018649914</v>
      </c>
      <c r="AA74" s="24">
        <f t="shared" si="19"/>
        <v>0</v>
      </c>
      <c r="AC74" s="24">
        <f t="shared" si="14"/>
        <v>0</v>
      </c>
    </row>
    <row r="75" x14ac:dyDescent="0.2">
      <c r="L75" s="25">
        <v>70</v>
      </c>
      <c r="M75" s="29">
        <v>0</v>
      </c>
      <c r="O75" s="25">
        <v>70</v>
      </c>
      <c r="P75" s="24">
        <f>'ROTH 1.0'!O75*'קובץ טיוטה'!$D$10</f>
        <v>12229.54405228693</v>
      </c>
      <c r="Q75" s="25">
        <f t="shared" si="13"/>
        <v>8629.5440522869303</v>
      </c>
      <c r="R75" s="24">
        <f t="shared" si="12"/>
        <v>0</v>
      </c>
      <c r="S75" s="25">
        <f t="shared" si="15"/>
        <v>8629.5440522869303</v>
      </c>
      <c r="T75" s="25">
        <f t="shared" si="16"/>
        <v>0</v>
      </c>
      <c r="U75" s="25" t="str">
        <f t="shared" si="17"/>
        <v>drain</v>
      </c>
      <c r="W75" s="25">
        <f t="shared" si="20"/>
        <v>0</v>
      </c>
      <c r="X75" s="25">
        <f t="shared" si="18"/>
        <v>32915.719875291834</v>
      </c>
      <c r="Y75" s="25">
        <f t="shared" si="21"/>
        <v>8629.5440522869321</v>
      </c>
      <c r="AA75" s="25">
        <f t="shared" si="19"/>
        <v>0</v>
      </c>
      <c r="AC75" s="25">
        <f t="shared" si="14"/>
        <v>0</v>
      </c>
    </row>
    <row r="76" x14ac:dyDescent="0.2">
      <c r="L76" s="24">
        <v>71</v>
      </c>
      <c r="M76" s="28">
        <v>0</v>
      </c>
      <c r="O76" s="24">
        <v>71</v>
      </c>
      <c r="P76" s="24">
        <f>'ROTH 1.0'!O76*'קובץ טיוטה'!$D$10</f>
        <v>11325.013590697885</v>
      </c>
      <c r="Q76" s="24">
        <f t="shared" si="13"/>
        <v>7725.0135906978849</v>
      </c>
      <c r="R76" s="24">
        <f t="shared" si="12"/>
        <v>0</v>
      </c>
      <c r="S76" s="24">
        <f t="shared" si="15"/>
        <v>7725.0135906978849</v>
      </c>
      <c r="T76" s="24">
        <f t="shared" si="16"/>
        <v>0</v>
      </c>
      <c r="U76" s="24" t="str">
        <f t="shared" si="17"/>
        <v>drain</v>
      </c>
      <c r="W76" s="24">
        <f t="shared" si="20"/>
        <v>0</v>
      </c>
      <c r="X76" s="24">
        <f t="shared" si="18"/>
        <v>25190.706284593951</v>
      </c>
      <c r="Y76" s="24">
        <f t="shared" si="21"/>
        <v>7725.013590697883</v>
      </c>
      <c r="AA76" s="24">
        <f t="shared" si="19"/>
        <v>0</v>
      </c>
      <c r="AC76" s="24">
        <f t="shared" si="14"/>
        <v>0</v>
      </c>
    </row>
    <row r="77" x14ac:dyDescent="0.2">
      <c r="L77" s="25">
        <v>72</v>
      </c>
      <c r="M77" s="29">
        <v>0</v>
      </c>
      <c r="O77" s="25">
        <v>72</v>
      </c>
      <c r="P77" s="24">
        <f>'ROTH 1.0'!O77*'קובץ טיוטה'!$D$10</f>
        <v>10381.706734770134</v>
      </c>
      <c r="Q77" s="25">
        <f t="shared" si="13"/>
        <v>6781.7067347701341</v>
      </c>
      <c r="R77" s="24">
        <f t="shared" si="12"/>
        <v>0</v>
      </c>
      <c r="S77" s="25">
        <f t="shared" si="15"/>
        <v>6781.7067347701341</v>
      </c>
      <c r="T77" s="25">
        <f t="shared" si="16"/>
        <v>0</v>
      </c>
      <c r="U77" s="25" t="str">
        <f t="shared" si="17"/>
        <v>drain</v>
      </c>
      <c r="W77" s="25">
        <f t="shared" si="20"/>
        <v>0</v>
      </c>
      <c r="X77" s="25">
        <f t="shared" si="18"/>
        <v>18408.999549823817</v>
      </c>
      <c r="Y77" s="25">
        <f t="shared" si="21"/>
        <v>6781.7067347701341</v>
      </c>
      <c r="AA77" s="25">
        <f t="shared" si="19"/>
        <v>0</v>
      </c>
      <c r="AC77" s="25">
        <f t="shared" si="14"/>
        <v>0</v>
      </c>
    </row>
    <row r="78" x14ac:dyDescent="0.2">
      <c r="L78" s="24">
        <v>73</v>
      </c>
      <c r="M78" s="28">
        <v>0</v>
      </c>
      <c r="O78" s="24">
        <v>73</v>
      </c>
      <c r="P78" s="24">
        <f>'ROTH 1.0'!O78*'קובץ טיוטה'!$D$10</f>
        <v>9292.3695007484421</v>
      </c>
      <c r="Q78" s="24">
        <f t="shared" si="13"/>
        <v>5692.3695007484421</v>
      </c>
      <c r="R78" s="24">
        <f t="shared" si="12"/>
        <v>0</v>
      </c>
      <c r="S78" s="24">
        <f t="shared" si="15"/>
        <v>5692.3695007484421</v>
      </c>
      <c r="T78" s="24">
        <f t="shared" si="16"/>
        <v>0</v>
      </c>
      <c r="U78" s="24" t="str">
        <f t="shared" si="17"/>
        <v>drain</v>
      </c>
      <c r="W78" s="24">
        <f t="shared" si="20"/>
        <v>0</v>
      </c>
      <c r="X78" s="24">
        <f t="shared" si="18"/>
        <v>12716.630049075375</v>
      </c>
      <c r="Y78" s="24">
        <f t="shared" si="21"/>
        <v>5692.3695007484421</v>
      </c>
      <c r="AA78" s="24">
        <f t="shared" si="19"/>
        <v>0</v>
      </c>
      <c r="AC78" s="24">
        <f t="shared" si="14"/>
        <v>0</v>
      </c>
    </row>
    <row r="79" x14ac:dyDescent="0.2">
      <c r="L79" s="25">
        <v>74</v>
      </c>
      <c r="M79" s="29">
        <v>0</v>
      </c>
      <c r="O79" s="25">
        <v>74</v>
      </c>
      <c r="P79" s="24">
        <f>'ROTH 1.0'!O79*'קובץ טיוטה'!$D$10</f>
        <v>8342.2649944762197</v>
      </c>
      <c r="Q79" s="25">
        <f t="shared" si="13"/>
        <v>4742.2649944762197</v>
      </c>
      <c r="R79" s="24">
        <f t="shared" si="12"/>
        <v>0</v>
      </c>
      <c r="S79" s="25">
        <f t="shared" si="15"/>
        <v>4742.2649944762197</v>
      </c>
      <c r="T79" s="25">
        <f t="shared" si="16"/>
        <v>0</v>
      </c>
      <c r="U79" s="25" t="str">
        <f t="shared" si="17"/>
        <v>drain</v>
      </c>
      <c r="W79" s="25">
        <f t="shared" si="20"/>
        <v>0</v>
      </c>
      <c r="X79" s="25">
        <f t="shared" si="18"/>
        <v>7974.365054599155</v>
      </c>
      <c r="Y79" s="25">
        <f t="shared" si="21"/>
        <v>4742.2649944762197</v>
      </c>
      <c r="AA79" s="25">
        <f t="shared" si="19"/>
        <v>0</v>
      </c>
      <c r="AC79" s="25">
        <f t="shared" si="14"/>
        <v>0</v>
      </c>
      <c r="AE79" s="20"/>
    </row>
    <row r="80" x14ac:dyDescent="0.2">
      <c r="L80" s="24">
        <v>75</v>
      </c>
      <c r="M80" s="28">
        <v>0</v>
      </c>
      <c r="O80" s="24">
        <v>75</v>
      </c>
      <c r="P80" s="24">
        <f>'ROTH 1.0'!O80*'קובץ טיוטה'!$D$10</f>
        <v>7766.1384822753371</v>
      </c>
      <c r="Q80" s="24">
        <f t="shared" si="13"/>
        <v>4166.1384822753371</v>
      </c>
      <c r="R80" s="24">
        <f t="shared" ref="R80:R143" si="22">M80*$H$7*0.85</f>
        <v>0</v>
      </c>
      <c r="S80" s="24">
        <f t="shared" si="15"/>
        <v>4166.1384822753371</v>
      </c>
      <c r="T80" s="24">
        <f t="shared" si="16"/>
        <v>0</v>
      </c>
      <c r="U80" s="24" t="str">
        <f t="shared" si="17"/>
        <v>drain</v>
      </c>
      <c r="W80" s="24">
        <f t="shared" si="20"/>
        <v>0</v>
      </c>
      <c r="X80" s="24">
        <f t="shared" si="18"/>
        <v>3808.2265723238179</v>
      </c>
      <c r="Y80" s="24">
        <f t="shared" si="21"/>
        <v>4166.1384822753371</v>
      </c>
      <c r="AA80" s="24">
        <f t="shared" si="19"/>
        <v>0</v>
      </c>
      <c r="AC80" s="24">
        <f t="shared" si="14"/>
        <v>0</v>
      </c>
    </row>
    <row r="81" x14ac:dyDescent="0.2">
      <c r="L81" s="25">
        <v>76</v>
      </c>
      <c r="M81" s="29">
        <v>0</v>
      </c>
      <c r="O81" s="25">
        <v>76</v>
      </c>
      <c r="P81" s="24">
        <f>'ROTH 1.0'!O81*'קובץ טיוטה'!$D$10</f>
        <v>7686.6837469702696</v>
      </c>
      <c r="Q81" s="25">
        <f t="shared" si="13"/>
        <v>4086.6837469702696</v>
      </c>
      <c r="R81" s="24">
        <f t="shared" si="22"/>
        <v>0</v>
      </c>
      <c r="S81" s="25">
        <f t="shared" si="15"/>
        <v>4086.6837469702696</v>
      </c>
      <c r="T81" s="25">
        <f t="shared" si="16"/>
        <v>0</v>
      </c>
      <c r="U81" s="25" t="str">
        <f t="shared" si="17"/>
        <v>drain</v>
      </c>
      <c r="W81" s="25">
        <f t="shared" si="20"/>
        <v>0</v>
      </c>
      <c r="X81" s="25">
        <f t="shared" si="18"/>
        <v>0</v>
      </c>
      <c r="Y81" s="25">
        <f t="shared" si="21"/>
        <v>3808.2265723238179</v>
      </c>
      <c r="AA81" s="25">
        <f t="shared" si="19"/>
        <v>278.45717464645168</v>
      </c>
      <c r="AC81" s="25">
        <f t="shared" si="14"/>
        <v>0</v>
      </c>
    </row>
    <row r="82" x14ac:dyDescent="0.2">
      <c r="L82" s="24">
        <v>77</v>
      </c>
      <c r="M82" s="28">
        <v>0</v>
      </c>
      <c r="O82" s="24">
        <v>77</v>
      </c>
      <c r="P82" s="24">
        <f>'ROTH 1.0'!O82*'קובץ טיוטה'!$D$10</f>
        <v>7694.2171871840428</v>
      </c>
      <c r="Q82" s="24">
        <f t="shared" si="13"/>
        <v>4094.2171871840428</v>
      </c>
      <c r="R82" s="24">
        <f t="shared" si="22"/>
        <v>0</v>
      </c>
      <c r="S82" s="24">
        <f t="shared" si="15"/>
        <v>4094.2171871840428</v>
      </c>
      <c r="T82" s="24">
        <f t="shared" si="16"/>
        <v>0</v>
      </c>
      <c r="U82" s="24" t="str">
        <f t="shared" si="17"/>
        <v>drain</v>
      </c>
      <c r="W82" s="24">
        <f t="shared" si="20"/>
        <v>0</v>
      </c>
      <c r="X82" s="24">
        <f t="shared" si="18"/>
        <v>0</v>
      </c>
      <c r="Y82" s="24">
        <f t="shared" si="21"/>
        <v>0</v>
      </c>
      <c r="AA82" s="24">
        <f t="shared" si="19"/>
        <v>4094.2171871840428</v>
      </c>
      <c r="AC82" s="24">
        <f t="shared" si="14"/>
        <v>0</v>
      </c>
    </row>
    <row r="83" x14ac:dyDescent="0.2">
      <c r="L83" s="25">
        <v>78</v>
      </c>
      <c r="M83" s="29">
        <v>0</v>
      </c>
      <c r="O83" s="25">
        <v>78</v>
      </c>
      <c r="P83" s="24">
        <f>'ROTH 1.0'!O83*'קובץ טיוטה'!$D$10</f>
        <v>8131.4321920100629</v>
      </c>
      <c r="Q83" s="25">
        <f t="shared" si="13"/>
        <v>4531.4321920100629</v>
      </c>
      <c r="R83" s="24">
        <f t="shared" si="22"/>
        <v>0</v>
      </c>
      <c r="S83" s="25">
        <f t="shared" si="15"/>
        <v>4531.4321920100629</v>
      </c>
      <c r="T83" s="25">
        <f t="shared" si="16"/>
        <v>0</v>
      </c>
      <c r="U83" s="25" t="str">
        <f t="shared" si="17"/>
        <v>drain</v>
      </c>
      <c r="W83" s="25">
        <f t="shared" si="20"/>
        <v>0</v>
      </c>
      <c r="X83" s="25">
        <f t="shared" si="18"/>
        <v>0</v>
      </c>
      <c r="Y83" s="25">
        <f t="shared" si="21"/>
        <v>0</v>
      </c>
      <c r="AA83" s="25">
        <f t="shared" si="19"/>
        <v>4531.4321920100629</v>
      </c>
      <c r="AC83" s="25">
        <f t="shared" si="14"/>
        <v>0</v>
      </c>
    </row>
    <row r="84" x14ac:dyDescent="0.2">
      <c r="L84" s="24">
        <v>79</v>
      </c>
      <c r="M84" s="28">
        <v>0</v>
      </c>
      <c r="O84" s="24">
        <v>79</v>
      </c>
      <c r="P84" s="24">
        <f>'ROTH 1.0'!O84*'קובץ טיוטה'!$D$10</f>
        <v>8779.5301875853347</v>
      </c>
      <c r="Q84" s="24">
        <f t="shared" si="13"/>
        <v>5179.5301875853347</v>
      </c>
      <c r="R84" s="24">
        <f t="shared" si="22"/>
        <v>0</v>
      </c>
      <c r="S84" s="24">
        <f t="shared" si="15"/>
        <v>5179.5301875853347</v>
      </c>
      <c r="T84" s="24">
        <f t="shared" si="16"/>
        <v>0</v>
      </c>
      <c r="U84" s="24" t="str">
        <f t="shared" si="17"/>
        <v>drain</v>
      </c>
      <c r="W84" s="24">
        <f t="shared" si="20"/>
        <v>0</v>
      </c>
      <c r="X84" s="24">
        <f t="shared" si="18"/>
        <v>0</v>
      </c>
      <c r="Y84" s="24">
        <f t="shared" si="21"/>
        <v>0</v>
      </c>
      <c r="AA84" s="24">
        <f t="shared" si="19"/>
        <v>5179.5301875853347</v>
      </c>
      <c r="AC84" s="24">
        <f t="shared" si="14"/>
        <v>0</v>
      </c>
    </row>
    <row r="85" x14ac:dyDescent="0.2">
      <c r="L85" s="25">
        <v>80</v>
      </c>
      <c r="M85" s="29">
        <v>0</v>
      </c>
      <c r="O85" s="25">
        <v>80</v>
      </c>
      <c r="P85" s="24">
        <f>'ROTH 1.0'!O85*'קובץ טיוטה'!$D$10</f>
        <v>9506.7884802383142</v>
      </c>
      <c r="Q85" s="25">
        <f t="shared" si="13"/>
        <v>5906.7884802383142</v>
      </c>
      <c r="R85" s="24">
        <f t="shared" si="22"/>
        <v>0</v>
      </c>
      <c r="S85" s="25">
        <f t="shared" si="15"/>
        <v>5906.7884802383142</v>
      </c>
      <c r="T85" s="25">
        <f t="shared" si="16"/>
        <v>0</v>
      </c>
      <c r="U85" s="25" t="str">
        <f t="shared" si="17"/>
        <v>drain</v>
      </c>
      <c r="W85" s="25">
        <f t="shared" si="20"/>
        <v>0</v>
      </c>
      <c r="X85" s="25">
        <f t="shared" si="18"/>
        <v>0</v>
      </c>
      <c r="Y85" s="25">
        <f t="shared" si="21"/>
        <v>0</v>
      </c>
      <c r="AA85" s="25">
        <f t="shared" si="19"/>
        <v>5906.7884802383142</v>
      </c>
      <c r="AC85" s="25">
        <f t="shared" si="14"/>
        <v>0</v>
      </c>
    </row>
    <row r="86" x14ac:dyDescent="0.2">
      <c r="L86" s="24">
        <v>81</v>
      </c>
      <c r="M86" s="28">
        <v>1.3994138000000001E-2</v>
      </c>
      <c r="O86" s="24">
        <v>81</v>
      </c>
      <c r="P86" s="24">
        <f>'ROTH 1.0'!O86*'קובץ טיוטה'!$D$10</f>
        <v>10245.182900648018</v>
      </c>
      <c r="Q86" s="24">
        <f t="shared" si="13"/>
        <v>6645.1829006480184</v>
      </c>
      <c r="R86" s="24">
        <f t="shared" si="22"/>
        <v>951.60138400000005</v>
      </c>
      <c r="S86" s="24">
        <f t="shared" si="15"/>
        <v>5693.5815166480188</v>
      </c>
      <c r="T86" s="24">
        <f t="shared" si="16"/>
        <v>0</v>
      </c>
      <c r="U86" s="24" t="str">
        <f t="shared" si="17"/>
        <v>drain</v>
      </c>
      <c r="W86" s="24">
        <f t="shared" si="20"/>
        <v>0</v>
      </c>
      <c r="X86" s="24">
        <f t="shared" si="18"/>
        <v>0</v>
      </c>
      <c r="Y86" s="24">
        <f t="shared" si="21"/>
        <v>0</v>
      </c>
      <c r="AA86" s="24">
        <f t="shared" si="19"/>
        <v>5693.5815166480188</v>
      </c>
      <c r="AC86" s="24">
        <f t="shared" si="14"/>
        <v>0</v>
      </c>
    </row>
    <row r="87" x14ac:dyDescent="0.2">
      <c r="L87" s="25">
        <v>82</v>
      </c>
      <c r="M87" s="29">
        <v>3.8145940999999996E-2</v>
      </c>
      <c r="O87" s="25">
        <v>82</v>
      </c>
      <c r="P87" s="24">
        <f>'ROTH 1.0'!O87*'קובץ טיוטה'!$D$10</f>
        <v>10634.879032555609</v>
      </c>
      <c r="Q87" s="25">
        <f t="shared" si="13"/>
        <v>7034.8790325556092</v>
      </c>
      <c r="R87" s="24">
        <f t="shared" si="22"/>
        <v>2593.9239879999996</v>
      </c>
      <c r="S87" s="25">
        <f t="shared" si="15"/>
        <v>4440.9550445556097</v>
      </c>
      <c r="T87" s="25">
        <f t="shared" si="16"/>
        <v>0</v>
      </c>
      <c r="U87" s="25" t="str">
        <f t="shared" si="17"/>
        <v>drain</v>
      </c>
      <c r="W87" s="25">
        <f t="shared" si="20"/>
        <v>0</v>
      </c>
      <c r="X87" s="25">
        <f t="shared" si="18"/>
        <v>0</v>
      </c>
      <c r="Y87" s="25">
        <f t="shared" si="21"/>
        <v>0</v>
      </c>
      <c r="AA87" s="25">
        <f t="shared" si="19"/>
        <v>4440.9550445556097</v>
      </c>
      <c r="AC87" s="25">
        <f t="shared" si="14"/>
        <v>0</v>
      </c>
    </row>
    <row r="88" x14ac:dyDescent="0.2">
      <c r="L88" s="24">
        <v>83</v>
      </c>
      <c r="M88" s="28">
        <v>0.10082189699999999</v>
      </c>
      <c r="O88" s="24">
        <v>83</v>
      </c>
      <c r="P88" s="24">
        <f>'ROTH 1.0'!O88*'קובץ טיוטה'!$D$10</f>
        <v>10735.412943642797</v>
      </c>
      <c r="Q88" s="24">
        <f t="shared" si="13"/>
        <v>7135.4129436427975</v>
      </c>
      <c r="R88" s="24">
        <f t="shared" si="22"/>
        <v>6855.8889959999988</v>
      </c>
      <c r="S88" s="24">
        <f t="shared" si="15"/>
        <v>279.5239476427987</v>
      </c>
      <c r="T88" s="24">
        <f t="shared" si="16"/>
        <v>0</v>
      </c>
      <c r="U88" s="24" t="str">
        <f t="shared" si="17"/>
        <v>drain</v>
      </c>
      <c r="W88" s="24">
        <f t="shared" si="20"/>
        <v>0</v>
      </c>
      <c r="X88" s="24">
        <f t="shared" si="18"/>
        <v>0</v>
      </c>
      <c r="Y88" s="24">
        <f t="shared" si="21"/>
        <v>0</v>
      </c>
      <c r="AA88" s="24">
        <f t="shared" si="19"/>
        <v>279.5239476427987</v>
      </c>
      <c r="AC88" s="24">
        <f t="shared" si="14"/>
        <v>0</v>
      </c>
    </row>
    <row r="89" x14ac:dyDescent="0.2">
      <c r="L89" s="25">
        <v>84</v>
      </c>
      <c r="M89" s="29">
        <v>0.24749315299999999</v>
      </c>
      <c r="O89" s="25">
        <v>84</v>
      </c>
      <c r="P89" s="24">
        <f>'ROTH 1.0'!O89*'קובץ טיוטה'!$D$10</f>
        <v>10711.35784269975</v>
      </c>
      <c r="Q89" s="25">
        <f t="shared" si="13"/>
        <v>7111.3578426997501</v>
      </c>
      <c r="R89" s="24">
        <f t="shared" si="22"/>
        <v>16829.534403999998</v>
      </c>
      <c r="S89" s="25">
        <f t="shared" si="15"/>
        <v>0</v>
      </c>
      <c r="T89" s="25">
        <f t="shared" si="16"/>
        <v>9718.1765613002481</v>
      </c>
      <c r="U89" s="25" t="str">
        <f t="shared" si="17"/>
        <v>charge</v>
      </c>
      <c r="W89" s="25">
        <f t="shared" si="20"/>
        <v>8746.3589051702238</v>
      </c>
      <c r="X89" s="25">
        <f t="shared" si="18"/>
        <v>8746.3589051702238</v>
      </c>
      <c r="Y89" s="25">
        <f t="shared" si="21"/>
        <v>0</v>
      </c>
      <c r="AA89" s="25">
        <f t="shared" si="19"/>
        <v>0</v>
      </c>
      <c r="AC89" s="25">
        <f t="shared" si="14"/>
        <v>971.81765613002426</v>
      </c>
    </row>
    <row r="90" x14ac:dyDescent="0.2">
      <c r="L90" s="24">
        <v>85</v>
      </c>
      <c r="M90" s="28">
        <v>0.36429815799999998</v>
      </c>
      <c r="O90" s="24">
        <v>85</v>
      </c>
      <c r="P90" s="24">
        <f>'ROTH 1.0'!O90*'קובץ טיוטה'!$D$10</f>
        <v>10645.912692120755</v>
      </c>
      <c r="Q90" s="24">
        <f t="shared" si="13"/>
        <v>7045.9126921207553</v>
      </c>
      <c r="R90" s="24">
        <f t="shared" si="22"/>
        <v>24772.274743999998</v>
      </c>
      <c r="S90" s="24">
        <f t="shared" si="15"/>
        <v>0</v>
      </c>
      <c r="T90" s="24">
        <f t="shared" si="16"/>
        <v>17726.362051879245</v>
      </c>
      <c r="U90" s="24" t="str">
        <f t="shared" si="17"/>
        <v>charge</v>
      </c>
      <c r="W90" s="24">
        <f t="shared" si="20"/>
        <v>15953.725846691321</v>
      </c>
      <c r="X90" s="24">
        <f t="shared" si="18"/>
        <v>24700.084751861545</v>
      </c>
      <c r="Y90" s="24">
        <f t="shared" si="21"/>
        <v>0</v>
      </c>
      <c r="AA90" s="24">
        <f t="shared" si="19"/>
        <v>0</v>
      </c>
      <c r="AC90" s="24">
        <f t="shared" si="14"/>
        <v>1772.6362051879241</v>
      </c>
    </row>
    <row r="91" x14ac:dyDescent="0.2">
      <c r="L91" s="25">
        <v>86</v>
      </c>
      <c r="M91" s="29">
        <v>0.63120242500000001</v>
      </c>
      <c r="O91" s="25">
        <v>86</v>
      </c>
      <c r="P91" s="24">
        <f>'ROTH 1.0'!O91*'קובץ טיוטה'!$D$10</f>
        <v>10634.652827681213</v>
      </c>
      <c r="Q91" s="25">
        <f t="shared" si="13"/>
        <v>7034.6528276812132</v>
      </c>
      <c r="R91" s="24">
        <f t="shared" si="22"/>
        <v>42921.764900000002</v>
      </c>
      <c r="S91" s="25">
        <f t="shared" si="15"/>
        <v>0</v>
      </c>
      <c r="T91" s="25">
        <f t="shared" si="16"/>
        <v>35887.112072318792</v>
      </c>
      <c r="U91" s="25" t="str">
        <f t="shared" si="17"/>
        <v>charge</v>
      </c>
      <c r="W91" s="25">
        <f t="shared" si="20"/>
        <v>32298.400865086911</v>
      </c>
      <c r="X91" s="25">
        <f t="shared" si="18"/>
        <v>56998.485616948456</v>
      </c>
      <c r="Y91" s="25">
        <f t="shared" si="21"/>
        <v>0</v>
      </c>
      <c r="AA91" s="25">
        <f t="shared" si="19"/>
        <v>0</v>
      </c>
      <c r="AC91" s="25">
        <f t="shared" si="14"/>
        <v>3588.7112072318814</v>
      </c>
    </row>
    <row r="92" x14ac:dyDescent="0.2">
      <c r="L92" s="24">
        <v>87</v>
      </c>
      <c r="M92" s="28">
        <v>0.46635084900000001</v>
      </c>
      <c r="O92" s="24">
        <v>87</v>
      </c>
      <c r="P92" s="24">
        <f>'ROTH 1.0'!O92*'קובץ טיוטה'!$D$10</f>
        <v>10655.970866390942</v>
      </c>
      <c r="Q92" s="24">
        <f t="shared" si="13"/>
        <v>7055.9708663909423</v>
      </c>
      <c r="R92" s="24">
        <f t="shared" si="22"/>
        <v>31711.857732</v>
      </c>
      <c r="S92" s="24">
        <f t="shared" si="15"/>
        <v>0</v>
      </c>
      <c r="T92" s="24">
        <f t="shared" si="16"/>
        <v>24655.886865609056</v>
      </c>
      <c r="U92" s="24" t="str">
        <f t="shared" si="17"/>
        <v>charge</v>
      </c>
      <c r="W92" s="24">
        <f t="shared" si="20"/>
        <v>21001.514383051544</v>
      </c>
      <c r="X92" s="24">
        <f t="shared" si="18"/>
        <v>78000</v>
      </c>
      <c r="Y92" s="24">
        <f t="shared" si="21"/>
        <v>0</v>
      </c>
      <c r="AA92" s="24">
        <f t="shared" si="19"/>
        <v>0</v>
      </c>
      <c r="AC92" s="24">
        <f t="shared" si="14"/>
        <v>3654.3724825575118</v>
      </c>
    </row>
    <row r="93" x14ac:dyDescent="0.2">
      <c r="L93" s="25">
        <v>88</v>
      </c>
      <c r="M93" s="29">
        <v>0.27128359000000002</v>
      </c>
      <c r="O93" s="25">
        <v>88</v>
      </c>
      <c r="P93" s="24">
        <f>'ROTH 1.0'!O93*'קובץ טיוטה'!$D$10</f>
        <v>10696.024789706376</v>
      </c>
      <c r="Q93" s="25">
        <f t="shared" si="13"/>
        <v>7096.0247897063764</v>
      </c>
      <c r="R93" s="24">
        <f t="shared" si="22"/>
        <v>18447.28412</v>
      </c>
      <c r="S93" s="25">
        <f t="shared" si="15"/>
        <v>0</v>
      </c>
      <c r="T93" s="25">
        <f t="shared" si="16"/>
        <v>11351.259330293624</v>
      </c>
      <c r="U93" s="25" t="str">
        <f t="shared" si="17"/>
        <v>charge</v>
      </c>
      <c r="W93" s="25">
        <f t="shared" si="20"/>
        <v>0</v>
      </c>
      <c r="X93" s="25">
        <f t="shared" si="18"/>
        <v>78000</v>
      </c>
      <c r="Y93" s="25">
        <f t="shared" si="21"/>
        <v>0</v>
      </c>
      <c r="AA93" s="25">
        <f t="shared" si="19"/>
        <v>0</v>
      </c>
      <c r="AC93" s="25">
        <f t="shared" si="14"/>
        <v>11351.259330293624</v>
      </c>
    </row>
    <row r="94" x14ac:dyDescent="0.2">
      <c r="L94" s="24">
        <v>89</v>
      </c>
      <c r="M94" s="28">
        <v>0.22174070400000001</v>
      </c>
      <c r="O94" s="24">
        <v>89</v>
      </c>
      <c r="P94" s="24">
        <f>'ROTH 1.0'!O94*'קובץ טיוטה'!$D$10</f>
        <v>10606.823260870155</v>
      </c>
      <c r="Q94" s="24">
        <f t="shared" si="13"/>
        <v>7006.8232608701546</v>
      </c>
      <c r="R94" s="24">
        <f t="shared" si="22"/>
        <v>15078.367872000001</v>
      </c>
      <c r="S94" s="24">
        <f t="shared" si="15"/>
        <v>0</v>
      </c>
      <c r="T94" s="24">
        <f t="shared" si="16"/>
        <v>8071.5446111298461</v>
      </c>
      <c r="U94" s="24" t="str">
        <f t="shared" si="17"/>
        <v>charge</v>
      </c>
      <c r="W94" s="24">
        <f t="shared" si="20"/>
        <v>0</v>
      </c>
      <c r="X94" s="24">
        <f t="shared" si="18"/>
        <v>78000</v>
      </c>
      <c r="Y94" s="24">
        <f t="shared" si="21"/>
        <v>0</v>
      </c>
      <c r="AA94" s="24">
        <f t="shared" si="19"/>
        <v>0</v>
      </c>
      <c r="AC94" s="24">
        <f t="shared" si="14"/>
        <v>8071.5446111298461</v>
      </c>
    </row>
    <row r="95" x14ac:dyDescent="0.2">
      <c r="L95" s="25">
        <v>90</v>
      </c>
      <c r="M95" s="29">
        <v>0</v>
      </c>
      <c r="O95" s="25">
        <v>90</v>
      </c>
      <c r="P95" s="24">
        <f>'ROTH 1.0'!O95*'קובץ טיוטה'!$D$10</f>
        <v>11687.446780572864</v>
      </c>
      <c r="Q95" s="25">
        <f t="shared" si="13"/>
        <v>8087.4467805728636</v>
      </c>
      <c r="R95" s="24">
        <f t="shared" si="22"/>
        <v>0</v>
      </c>
      <c r="S95" s="25">
        <f t="shared" si="15"/>
        <v>8087.4467805728636</v>
      </c>
      <c r="T95" s="25">
        <f t="shared" si="16"/>
        <v>0</v>
      </c>
      <c r="U95" s="25" t="str">
        <f t="shared" si="17"/>
        <v>drain</v>
      </c>
      <c r="W95" s="25">
        <f t="shared" si="20"/>
        <v>0</v>
      </c>
      <c r="X95" s="25">
        <f t="shared" si="18"/>
        <v>69912.553219427136</v>
      </c>
      <c r="Y95" s="25">
        <f t="shared" si="21"/>
        <v>8087.4467805728636</v>
      </c>
      <c r="AA95" s="25">
        <f t="shared" si="19"/>
        <v>0</v>
      </c>
      <c r="AC95" s="25">
        <f t="shared" si="14"/>
        <v>0</v>
      </c>
    </row>
    <row r="96" x14ac:dyDescent="0.2">
      <c r="L96" s="24">
        <v>91</v>
      </c>
      <c r="M96" s="28">
        <v>0</v>
      </c>
      <c r="O96" s="24">
        <v>91</v>
      </c>
      <c r="P96" s="24">
        <f>'ROTH 1.0'!O96*'קובץ טיוטה'!$D$10</f>
        <v>13330.833231528955</v>
      </c>
      <c r="Q96" s="24">
        <f t="shared" si="13"/>
        <v>9730.8332315289554</v>
      </c>
      <c r="R96" s="24">
        <f t="shared" si="22"/>
        <v>0</v>
      </c>
      <c r="S96" s="24">
        <f t="shared" si="15"/>
        <v>9730.8332315289554</v>
      </c>
      <c r="T96" s="24">
        <f t="shared" si="16"/>
        <v>0</v>
      </c>
      <c r="U96" s="24" t="str">
        <f t="shared" si="17"/>
        <v>drain</v>
      </c>
      <c r="W96" s="24">
        <f t="shared" si="20"/>
        <v>0</v>
      </c>
      <c r="X96" s="24">
        <f t="shared" si="18"/>
        <v>60181.719987898177</v>
      </c>
      <c r="Y96" s="24">
        <f t="shared" si="21"/>
        <v>9730.833231528959</v>
      </c>
      <c r="AA96" s="24">
        <f t="shared" si="19"/>
        <v>0</v>
      </c>
      <c r="AC96" s="24">
        <f t="shared" si="14"/>
        <v>0</v>
      </c>
    </row>
    <row r="97" x14ac:dyDescent="0.2">
      <c r="L97" s="25">
        <v>92</v>
      </c>
      <c r="M97" s="29">
        <v>0</v>
      </c>
      <c r="O97" s="25">
        <v>92</v>
      </c>
      <c r="P97" s="24">
        <f>'ROTH 1.0'!O97*'קובץ טיוטה'!$D$10</f>
        <v>13514.537436767243</v>
      </c>
      <c r="Q97" s="25">
        <f t="shared" si="13"/>
        <v>9914.537436767243</v>
      </c>
      <c r="R97" s="24">
        <f t="shared" si="22"/>
        <v>0</v>
      </c>
      <c r="S97" s="25">
        <f t="shared" si="15"/>
        <v>9914.537436767243</v>
      </c>
      <c r="T97" s="25">
        <f t="shared" si="16"/>
        <v>0</v>
      </c>
      <c r="U97" s="25" t="str">
        <f t="shared" si="17"/>
        <v>drain</v>
      </c>
      <c r="W97" s="25">
        <f t="shared" si="20"/>
        <v>0</v>
      </c>
      <c r="X97" s="25">
        <f t="shared" si="18"/>
        <v>50267.182551130936</v>
      </c>
      <c r="Y97" s="25">
        <f t="shared" si="21"/>
        <v>9914.5374367672412</v>
      </c>
      <c r="AA97" s="25">
        <f t="shared" si="19"/>
        <v>0</v>
      </c>
      <c r="AC97" s="25">
        <f t="shared" si="14"/>
        <v>0</v>
      </c>
    </row>
    <row r="98" x14ac:dyDescent="0.2">
      <c r="L98" s="24">
        <v>93</v>
      </c>
      <c r="M98" s="28">
        <v>0</v>
      </c>
      <c r="O98" s="24">
        <v>93</v>
      </c>
      <c r="P98" s="24">
        <f>'ROTH 1.0'!O98*'קובץ טיוטה'!$D$10</f>
        <v>13291.760948492478</v>
      </c>
      <c r="Q98" s="24">
        <f t="shared" si="13"/>
        <v>9691.7609484924778</v>
      </c>
      <c r="R98" s="24">
        <f t="shared" si="22"/>
        <v>0</v>
      </c>
      <c r="S98" s="24">
        <f t="shared" si="15"/>
        <v>9691.7609484924778</v>
      </c>
      <c r="T98" s="24">
        <f t="shared" si="16"/>
        <v>0</v>
      </c>
      <c r="U98" s="24" t="str">
        <f t="shared" si="17"/>
        <v>drain</v>
      </c>
      <c r="W98" s="24">
        <f t="shared" si="20"/>
        <v>0</v>
      </c>
      <c r="X98" s="24">
        <f t="shared" si="18"/>
        <v>40575.42160263846</v>
      </c>
      <c r="Y98" s="24">
        <f t="shared" si="21"/>
        <v>9691.760948492476</v>
      </c>
      <c r="AA98" s="24">
        <f t="shared" si="19"/>
        <v>0</v>
      </c>
      <c r="AC98" s="24">
        <f t="shared" si="14"/>
        <v>0</v>
      </c>
    </row>
    <row r="99" x14ac:dyDescent="0.2">
      <c r="L99" s="25">
        <v>94</v>
      </c>
      <c r="M99" s="29">
        <v>0</v>
      </c>
      <c r="O99" s="25">
        <v>94</v>
      </c>
      <c r="P99" s="24">
        <f>'ROTH 1.0'!O99*'קובץ טיוטה'!$D$10</f>
        <v>12735.934745101637</v>
      </c>
      <c r="Q99" s="25">
        <f t="shared" si="13"/>
        <v>9135.9347451016365</v>
      </c>
      <c r="R99" s="24">
        <f t="shared" si="22"/>
        <v>0</v>
      </c>
      <c r="S99" s="25">
        <f t="shared" si="15"/>
        <v>9135.9347451016365</v>
      </c>
      <c r="T99" s="25">
        <f t="shared" si="16"/>
        <v>0</v>
      </c>
      <c r="U99" s="25" t="str">
        <f t="shared" si="17"/>
        <v>drain</v>
      </c>
      <c r="W99" s="25">
        <f t="shared" si="20"/>
        <v>0</v>
      </c>
      <c r="X99" s="25">
        <f t="shared" si="18"/>
        <v>31439.486857536824</v>
      </c>
      <c r="Y99" s="25">
        <f t="shared" si="21"/>
        <v>9135.9347451016365</v>
      </c>
      <c r="AA99" s="25">
        <f t="shared" si="19"/>
        <v>0</v>
      </c>
      <c r="AC99" s="25">
        <f t="shared" si="14"/>
        <v>0</v>
      </c>
    </row>
    <row r="100" x14ac:dyDescent="0.2">
      <c r="L100" s="24">
        <v>95</v>
      </c>
      <c r="M100" s="28">
        <v>0</v>
      </c>
      <c r="O100" s="24">
        <v>95</v>
      </c>
      <c r="P100" s="24">
        <f>'ROTH 1.0'!O100*'קובץ טיוטה'!$D$10</f>
        <v>11818.172379985197</v>
      </c>
      <c r="Q100" s="24">
        <f t="shared" si="13"/>
        <v>8218.172379985197</v>
      </c>
      <c r="R100" s="24">
        <f t="shared" si="22"/>
        <v>0</v>
      </c>
      <c r="S100" s="24">
        <f t="shared" si="15"/>
        <v>8218.172379985197</v>
      </c>
      <c r="T100" s="24">
        <f t="shared" si="16"/>
        <v>0</v>
      </c>
      <c r="U100" s="24" t="str">
        <f t="shared" si="17"/>
        <v>drain</v>
      </c>
      <c r="W100" s="24">
        <f t="shared" si="20"/>
        <v>0</v>
      </c>
      <c r="X100" s="24">
        <f t="shared" si="18"/>
        <v>23221.314477551627</v>
      </c>
      <c r="Y100" s="24">
        <f t="shared" si="21"/>
        <v>8218.172379985197</v>
      </c>
      <c r="AA100" s="24">
        <f t="shared" si="19"/>
        <v>0</v>
      </c>
      <c r="AC100" s="24">
        <f t="shared" si="14"/>
        <v>0</v>
      </c>
    </row>
    <row r="101" x14ac:dyDescent="0.2">
      <c r="L101" s="25">
        <v>96</v>
      </c>
      <c r="M101" s="29">
        <v>0</v>
      </c>
      <c r="O101" s="25">
        <v>96</v>
      </c>
      <c r="P101" s="24">
        <f>'ROTH 1.0'!O101*'קובץ טיוטה'!$D$10</f>
        <v>10961.392023356102</v>
      </c>
      <c r="Q101" s="25">
        <f t="shared" si="13"/>
        <v>7361.3920233561021</v>
      </c>
      <c r="R101" s="24">
        <f t="shared" si="22"/>
        <v>0</v>
      </c>
      <c r="S101" s="25">
        <f t="shared" si="15"/>
        <v>7361.3920233561021</v>
      </c>
      <c r="T101" s="25">
        <f t="shared" si="16"/>
        <v>0</v>
      </c>
      <c r="U101" s="25" t="str">
        <f t="shared" si="17"/>
        <v>drain</v>
      </c>
      <c r="W101" s="25">
        <f t="shared" si="20"/>
        <v>0</v>
      </c>
      <c r="X101" s="25">
        <f t="shared" si="18"/>
        <v>15859.922454195525</v>
      </c>
      <c r="Y101" s="25">
        <f t="shared" si="21"/>
        <v>7361.3920233561021</v>
      </c>
      <c r="AA101" s="25">
        <f t="shared" si="19"/>
        <v>0</v>
      </c>
      <c r="AC101" s="25">
        <f t="shared" si="14"/>
        <v>0</v>
      </c>
    </row>
    <row r="102" x14ac:dyDescent="0.2">
      <c r="L102" s="24">
        <v>97</v>
      </c>
      <c r="M102" s="28">
        <v>0</v>
      </c>
      <c r="O102" s="24">
        <v>97</v>
      </c>
      <c r="P102" s="24">
        <f>'ROTH 1.0'!O102*'קובץ טיוטה'!$D$10</f>
        <v>9664.7359683880768</v>
      </c>
      <c r="Q102" s="24">
        <f t="shared" si="13"/>
        <v>6064.7359683880768</v>
      </c>
      <c r="R102" s="24">
        <f t="shared" si="22"/>
        <v>0</v>
      </c>
      <c r="S102" s="24">
        <f t="shared" si="15"/>
        <v>6064.7359683880768</v>
      </c>
      <c r="T102" s="24">
        <f t="shared" si="16"/>
        <v>0</v>
      </c>
      <c r="U102" s="24" t="str">
        <f t="shared" si="17"/>
        <v>drain</v>
      </c>
      <c r="W102" s="24">
        <f t="shared" si="20"/>
        <v>0</v>
      </c>
      <c r="X102" s="24">
        <f t="shared" si="18"/>
        <v>9795.1864858074478</v>
      </c>
      <c r="Y102" s="24">
        <f t="shared" si="21"/>
        <v>6064.7359683880768</v>
      </c>
      <c r="AA102" s="24">
        <f t="shared" si="19"/>
        <v>0</v>
      </c>
      <c r="AC102" s="24">
        <f t="shared" si="14"/>
        <v>0</v>
      </c>
    </row>
    <row r="103" x14ac:dyDescent="0.2">
      <c r="L103" s="25">
        <v>98</v>
      </c>
      <c r="M103" s="29">
        <v>0</v>
      </c>
      <c r="O103" s="25">
        <v>98</v>
      </c>
      <c r="P103" s="24">
        <f>'ROTH 1.0'!O103*'קובץ טיוטה'!$D$10</f>
        <v>8699.4208346035739</v>
      </c>
      <c r="Q103" s="25">
        <f t="shared" si="13"/>
        <v>5099.4208346035739</v>
      </c>
      <c r="R103" s="24">
        <f t="shared" si="22"/>
        <v>0</v>
      </c>
      <c r="S103" s="25">
        <f t="shared" si="15"/>
        <v>5099.4208346035739</v>
      </c>
      <c r="T103" s="25">
        <f t="shared" si="16"/>
        <v>0</v>
      </c>
      <c r="U103" s="25" t="str">
        <f t="shared" si="17"/>
        <v>drain</v>
      </c>
      <c r="W103" s="25">
        <f t="shared" si="20"/>
        <v>0</v>
      </c>
      <c r="X103" s="25">
        <f t="shared" si="18"/>
        <v>4695.7656512038739</v>
      </c>
      <c r="Y103" s="25">
        <f t="shared" si="21"/>
        <v>5099.4208346035739</v>
      </c>
      <c r="AA103" s="25">
        <f t="shared" si="19"/>
        <v>0</v>
      </c>
      <c r="AC103" s="25">
        <f t="shared" si="14"/>
        <v>0</v>
      </c>
    </row>
    <row r="104" x14ac:dyDescent="0.2">
      <c r="L104" s="24">
        <v>99</v>
      </c>
      <c r="M104" s="28">
        <v>0</v>
      </c>
      <c r="O104" s="24">
        <v>99</v>
      </c>
      <c r="P104" s="24">
        <f>'ROTH 1.0'!O104*'קובץ טיוטה'!$D$10</f>
        <v>8202.5865991395076</v>
      </c>
      <c r="Q104" s="24">
        <f t="shared" si="13"/>
        <v>4602.5865991395076</v>
      </c>
      <c r="R104" s="24">
        <f t="shared" si="22"/>
        <v>0</v>
      </c>
      <c r="S104" s="24">
        <f t="shared" si="15"/>
        <v>4602.5865991395076</v>
      </c>
      <c r="T104" s="24">
        <f t="shared" si="16"/>
        <v>0</v>
      </c>
      <c r="U104" s="24" t="str">
        <f t="shared" si="17"/>
        <v>drain</v>
      </c>
      <c r="W104" s="24">
        <f t="shared" si="20"/>
        <v>0</v>
      </c>
      <c r="X104" s="24">
        <f t="shared" si="18"/>
        <v>93.17905206436626</v>
      </c>
      <c r="Y104" s="24">
        <f t="shared" si="21"/>
        <v>4602.5865991395076</v>
      </c>
      <c r="AA104" s="24">
        <f t="shared" si="19"/>
        <v>0</v>
      </c>
      <c r="AC104" s="24">
        <f t="shared" si="14"/>
        <v>0</v>
      </c>
    </row>
    <row r="105" x14ac:dyDescent="0.2">
      <c r="L105" s="25">
        <v>100</v>
      </c>
      <c r="M105" s="29">
        <v>0</v>
      </c>
      <c r="O105" s="25">
        <v>100</v>
      </c>
      <c r="P105" s="24">
        <f>'ROTH 1.0'!O105*'קובץ טיוטה'!$D$10</f>
        <v>7906.5081623987644</v>
      </c>
      <c r="Q105" s="25">
        <f t="shared" si="13"/>
        <v>4306.5081623987644</v>
      </c>
      <c r="R105" s="24">
        <f t="shared" si="22"/>
        <v>0</v>
      </c>
      <c r="S105" s="25">
        <f t="shared" si="15"/>
        <v>4306.5081623987644</v>
      </c>
      <c r="T105" s="25">
        <f t="shared" si="16"/>
        <v>0</v>
      </c>
      <c r="U105" s="25" t="str">
        <f t="shared" si="17"/>
        <v>drain</v>
      </c>
      <c r="W105" s="25">
        <f t="shared" si="20"/>
        <v>0</v>
      </c>
      <c r="X105" s="25">
        <f t="shared" si="18"/>
        <v>0</v>
      </c>
      <c r="Y105" s="25">
        <f t="shared" si="21"/>
        <v>93.17905206436626</v>
      </c>
      <c r="AA105" s="25">
        <f t="shared" si="19"/>
        <v>4213.3291103343981</v>
      </c>
      <c r="AC105" s="25">
        <f t="shared" si="14"/>
        <v>0</v>
      </c>
    </row>
    <row r="106" x14ac:dyDescent="0.2">
      <c r="L106" s="24">
        <v>101</v>
      </c>
      <c r="M106" s="28">
        <v>0</v>
      </c>
      <c r="O106" s="24">
        <v>101</v>
      </c>
      <c r="P106" s="24">
        <f>'ROTH 1.0'!O106*'קובץ טיוטה'!$D$10</f>
        <v>7933.897212487992</v>
      </c>
      <c r="Q106" s="24">
        <f t="shared" si="13"/>
        <v>4333.897212487992</v>
      </c>
      <c r="R106" s="24">
        <f t="shared" si="22"/>
        <v>0</v>
      </c>
      <c r="S106" s="24">
        <f t="shared" si="15"/>
        <v>4333.897212487992</v>
      </c>
      <c r="T106" s="24">
        <f t="shared" si="16"/>
        <v>0</v>
      </c>
      <c r="U106" s="24" t="str">
        <f t="shared" si="17"/>
        <v>drain</v>
      </c>
      <c r="W106" s="24">
        <f t="shared" si="20"/>
        <v>0</v>
      </c>
      <c r="X106" s="24">
        <f t="shared" si="18"/>
        <v>0</v>
      </c>
      <c r="Y106" s="24">
        <f t="shared" si="21"/>
        <v>0</v>
      </c>
      <c r="AA106" s="24">
        <f t="shared" si="19"/>
        <v>4333.897212487992</v>
      </c>
      <c r="AC106" s="24">
        <f t="shared" si="14"/>
        <v>0</v>
      </c>
    </row>
    <row r="107" x14ac:dyDescent="0.2">
      <c r="L107" s="25">
        <v>102</v>
      </c>
      <c r="M107" s="29">
        <v>0</v>
      </c>
      <c r="O107" s="25">
        <v>102</v>
      </c>
      <c r="P107" s="24">
        <f>'ROTH 1.0'!O107*'קובץ טיוטה'!$D$10</f>
        <v>8370.2738537203313</v>
      </c>
      <c r="Q107" s="25">
        <f t="shared" si="13"/>
        <v>4770.2738537203313</v>
      </c>
      <c r="R107" s="24">
        <f t="shared" si="22"/>
        <v>0</v>
      </c>
      <c r="S107" s="25">
        <f t="shared" si="15"/>
        <v>4770.2738537203313</v>
      </c>
      <c r="T107" s="25">
        <f t="shared" si="16"/>
        <v>0</v>
      </c>
      <c r="U107" s="25" t="str">
        <f t="shared" si="17"/>
        <v>drain</v>
      </c>
      <c r="W107" s="25">
        <f t="shared" si="20"/>
        <v>0</v>
      </c>
      <c r="X107" s="25">
        <f t="shared" si="18"/>
        <v>0</v>
      </c>
      <c r="Y107" s="25">
        <f t="shared" si="21"/>
        <v>0</v>
      </c>
      <c r="AA107" s="25">
        <f t="shared" si="19"/>
        <v>4770.2738537203313</v>
      </c>
      <c r="AC107" s="25">
        <f t="shared" si="14"/>
        <v>0</v>
      </c>
    </row>
    <row r="108" x14ac:dyDescent="0.2">
      <c r="L108" s="24">
        <v>103</v>
      </c>
      <c r="M108" s="28">
        <v>0</v>
      </c>
      <c r="O108" s="24">
        <v>103</v>
      </c>
      <c r="P108" s="24">
        <f>'ROTH 1.0'!O108*'קובץ טיוטה'!$D$10</f>
        <v>9036.0683834460633</v>
      </c>
      <c r="Q108" s="24">
        <f t="shared" si="13"/>
        <v>5436.0683834460633</v>
      </c>
      <c r="R108" s="24">
        <f t="shared" si="22"/>
        <v>0</v>
      </c>
      <c r="S108" s="24">
        <f t="shared" si="15"/>
        <v>5436.0683834460633</v>
      </c>
      <c r="T108" s="24">
        <f t="shared" si="16"/>
        <v>0</v>
      </c>
      <c r="U108" s="24" t="str">
        <f t="shared" si="17"/>
        <v>drain</v>
      </c>
      <c r="W108" s="24">
        <f t="shared" si="20"/>
        <v>0</v>
      </c>
      <c r="X108" s="24">
        <f t="shared" si="18"/>
        <v>0</v>
      </c>
      <c r="Y108" s="24">
        <f t="shared" si="21"/>
        <v>0</v>
      </c>
      <c r="AA108" s="24">
        <f t="shared" si="19"/>
        <v>5436.0683834460633</v>
      </c>
      <c r="AC108" s="24">
        <f t="shared" si="14"/>
        <v>0</v>
      </c>
    </row>
    <row r="109" x14ac:dyDescent="0.2">
      <c r="L109" s="25">
        <v>104</v>
      </c>
      <c r="M109" s="29">
        <v>0</v>
      </c>
      <c r="O109" s="25">
        <v>104</v>
      </c>
      <c r="P109" s="24">
        <f>'ROTH 1.0'!O109*'קובץ טיוטה'!$D$10</f>
        <v>9882.5850716550394</v>
      </c>
      <c r="Q109" s="25">
        <f t="shared" si="13"/>
        <v>6282.5850716550394</v>
      </c>
      <c r="R109" s="24">
        <f t="shared" si="22"/>
        <v>0</v>
      </c>
      <c r="S109" s="25">
        <f t="shared" si="15"/>
        <v>6282.5850716550394</v>
      </c>
      <c r="T109" s="25">
        <f t="shared" si="16"/>
        <v>0</v>
      </c>
      <c r="U109" s="25" t="str">
        <f t="shared" si="17"/>
        <v>drain</v>
      </c>
      <c r="W109" s="25">
        <f t="shared" si="20"/>
        <v>0</v>
      </c>
      <c r="X109" s="25">
        <f t="shared" si="18"/>
        <v>0</v>
      </c>
      <c r="Y109" s="25">
        <f t="shared" si="21"/>
        <v>0</v>
      </c>
      <c r="AA109" s="25">
        <f t="shared" si="19"/>
        <v>6282.5850716550394</v>
      </c>
      <c r="AC109" s="25">
        <f t="shared" si="14"/>
        <v>0</v>
      </c>
    </row>
    <row r="110" x14ac:dyDescent="0.2">
      <c r="L110" s="24">
        <v>105</v>
      </c>
      <c r="M110" s="28">
        <v>0.46703530399999998</v>
      </c>
      <c r="O110" s="24">
        <v>105</v>
      </c>
      <c r="P110" s="24">
        <f>'ROTH 1.0'!O110*'קובץ טיוטה'!$D$10</f>
        <v>10591.431429916212</v>
      </c>
      <c r="Q110" s="24">
        <f t="shared" si="13"/>
        <v>6991.4314299162124</v>
      </c>
      <c r="R110" s="24">
        <f t="shared" si="22"/>
        <v>31758.400672</v>
      </c>
      <c r="S110" s="24">
        <f t="shared" si="15"/>
        <v>0</v>
      </c>
      <c r="T110" s="24">
        <f t="shared" si="16"/>
        <v>24766.969242083789</v>
      </c>
      <c r="U110" s="24" t="str">
        <f t="shared" si="17"/>
        <v>charge</v>
      </c>
      <c r="W110" s="24">
        <f t="shared" si="20"/>
        <v>22290.272317875409</v>
      </c>
      <c r="X110" s="24">
        <f t="shared" si="18"/>
        <v>22290.272317875409</v>
      </c>
      <c r="Y110" s="24">
        <f t="shared" si="21"/>
        <v>0</v>
      </c>
      <c r="AA110" s="24">
        <f t="shared" si="19"/>
        <v>0</v>
      </c>
      <c r="AC110" s="24">
        <f t="shared" si="14"/>
        <v>2476.6969242083796</v>
      </c>
    </row>
    <row r="111" x14ac:dyDescent="0.2">
      <c r="L111" s="25">
        <v>106</v>
      </c>
      <c r="M111" s="29">
        <v>0.59615719700000003</v>
      </c>
      <c r="O111" s="25">
        <v>106</v>
      </c>
      <c r="P111" s="24">
        <f>'ROTH 1.0'!O111*'קובץ טיוטה'!$D$10</f>
        <v>10926.366802240569</v>
      </c>
      <c r="Q111" s="25">
        <f t="shared" si="13"/>
        <v>7326.3668022405691</v>
      </c>
      <c r="R111" s="24">
        <f t="shared" si="22"/>
        <v>40538.689396000002</v>
      </c>
      <c r="S111" s="25">
        <f t="shared" si="15"/>
        <v>0</v>
      </c>
      <c r="T111" s="25">
        <f t="shared" si="16"/>
        <v>33212.322593759432</v>
      </c>
      <c r="U111" s="25" t="str">
        <f t="shared" si="17"/>
        <v>charge</v>
      </c>
      <c r="W111" s="25">
        <f t="shared" si="20"/>
        <v>29891.090334383494</v>
      </c>
      <c r="X111" s="25">
        <f t="shared" si="18"/>
        <v>52181.362652258904</v>
      </c>
      <c r="Y111" s="25">
        <f t="shared" si="21"/>
        <v>0</v>
      </c>
      <c r="AA111" s="25">
        <f t="shared" si="19"/>
        <v>0</v>
      </c>
      <c r="AC111" s="25">
        <f t="shared" si="14"/>
        <v>3321.2322593759382</v>
      </c>
    </row>
    <row r="112" x14ac:dyDescent="0.2">
      <c r="L112" s="24">
        <v>107</v>
      </c>
      <c r="M112" s="28">
        <v>0.64277151199999993</v>
      </c>
      <c r="O112" s="24">
        <v>107</v>
      </c>
      <c r="P112" s="24">
        <f>'ROTH 1.0'!O112*'קובץ טיוטה'!$D$10</f>
        <v>10972.9004535122</v>
      </c>
      <c r="Q112" s="24">
        <f t="shared" si="13"/>
        <v>7372.9004535122003</v>
      </c>
      <c r="R112" s="24">
        <f t="shared" si="22"/>
        <v>43708.462815999992</v>
      </c>
      <c r="S112" s="24">
        <f t="shared" si="15"/>
        <v>0</v>
      </c>
      <c r="T112" s="24">
        <f t="shared" si="16"/>
        <v>36335.562362487792</v>
      </c>
      <c r="U112" s="24" t="str">
        <f t="shared" si="17"/>
        <v>charge</v>
      </c>
      <c r="W112" s="24">
        <f t="shared" si="20"/>
        <v>25818.637347741096</v>
      </c>
      <c r="X112" s="24">
        <f t="shared" si="18"/>
        <v>78000</v>
      </c>
      <c r="Y112" s="24">
        <f t="shared" si="21"/>
        <v>0</v>
      </c>
      <c r="AA112" s="24">
        <f t="shared" si="19"/>
        <v>0</v>
      </c>
      <c r="AC112" s="24">
        <f t="shared" si="14"/>
        <v>10516.925014746696</v>
      </c>
    </row>
    <row r="113" x14ac:dyDescent="0.2">
      <c r="L113" s="25">
        <v>108</v>
      </c>
      <c r="M113" s="29">
        <v>0.64366033200000006</v>
      </c>
      <c r="O113" s="25">
        <v>108</v>
      </c>
      <c r="P113" s="24">
        <f>'ROTH 1.0'!O113*'קובץ טיוטה'!$D$10</f>
        <v>11012.706862459918</v>
      </c>
      <c r="Q113" s="25">
        <f t="shared" si="13"/>
        <v>7412.7068624599178</v>
      </c>
      <c r="R113" s="24">
        <f t="shared" si="22"/>
        <v>43768.902576</v>
      </c>
      <c r="S113" s="25">
        <f t="shared" si="15"/>
        <v>0</v>
      </c>
      <c r="T113" s="25">
        <f t="shared" si="16"/>
        <v>36356.195713540081</v>
      </c>
      <c r="U113" s="25" t="str">
        <f t="shared" si="17"/>
        <v>charge</v>
      </c>
      <c r="W113" s="25">
        <f t="shared" si="20"/>
        <v>0</v>
      </c>
      <c r="X113" s="25">
        <f t="shared" si="18"/>
        <v>78000</v>
      </c>
      <c r="Y113" s="25">
        <f t="shared" si="21"/>
        <v>0</v>
      </c>
      <c r="AA113" s="25">
        <f t="shared" si="19"/>
        <v>0</v>
      </c>
      <c r="AC113" s="25">
        <f t="shared" si="14"/>
        <v>36356.195713540081</v>
      </c>
    </row>
    <row r="114" x14ac:dyDescent="0.2">
      <c r="L114" s="24">
        <v>109</v>
      </c>
      <c r="M114" s="28">
        <v>0.61503882900000006</v>
      </c>
      <c r="O114" s="24">
        <v>109</v>
      </c>
      <c r="P114" s="24">
        <f>'ROTH 1.0'!O114*'קובץ טיוטה'!$D$10</f>
        <v>11196.070689834261</v>
      </c>
      <c r="Q114" s="24">
        <f t="shared" si="13"/>
        <v>7596.0706898342614</v>
      </c>
      <c r="R114" s="24">
        <f t="shared" si="22"/>
        <v>41822.640372000002</v>
      </c>
      <c r="S114" s="24">
        <f t="shared" si="15"/>
        <v>0</v>
      </c>
      <c r="T114" s="24">
        <f t="shared" si="16"/>
        <v>34226.56968216574</v>
      </c>
      <c r="U114" s="24" t="str">
        <f t="shared" si="17"/>
        <v>charge</v>
      </c>
      <c r="W114" s="24">
        <f t="shared" si="20"/>
        <v>0</v>
      </c>
      <c r="X114" s="24">
        <f t="shared" si="18"/>
        <v>78000</v>
      </c>
      <c r="Y114" s="24">
        <f t="shared" si="21"/>
        <v>0</v>
      </c>
      <c r="AA114" s="24">
        <f t="shared" si="19"/>
        <v>0</v>
      </c>
      <c r="AC114" s="24">
        <f t="shared" si="14"/>
        <v>34226.56968216574</v>
      </c>
    </row>
    <row r="115" x14ac:dyDescent="0.2">
      <c r="L115" s="25">
        <v>110</v>
      </c>
      <c r="M115" s="29">
        <v>0.64644738300000004</v>
      </c>
      <c r="O115" s="25">
        <v>110</v>
      </c>
      <c r="P115" s="24">
        <f>'ROTH 1.0'!O115*'קובץ טיוטה'!$D$10</f>
        <v>11212.915352885337</v>
      </c>
      <c r="Q115" s="25">
        <f t="shared" si="13"/>
        <v>7612.9153528853367</v>
      </c>
      <c r="R115" s="24">
        <f t="shared" si="22"/>
        <v>43958.422044000006</v>
      </c>
      <c r="S115" s="25">
        <f t="shared" si="15"/>
        <v>0</v>
      </c>
      <c r="T115" s="25">
        <f t="shared" si="16"/>
        <v>36345.506691114671</v>
      </c>
      <c r="U115" s="25" t="str">
        <f t="shared" si="17"/>
        <v>charge</v>
      </c>
      <c r="W115" s="25">
        <f t="shared" si="20"/>
        <v>0</v>
      </c>
      <c r="X115" s="25">
        <f t="shared" si="18"/>
        <v>78000</v>
      </c>
      <c r="Y115" s="25">
        <f t="shared" si="21"/>
        <v>0</v>
      </c>
      <c r="AA115" s="25">
        <f t="shared" si="19"/>
        <v>0</v>
      </c>
      <c r="AC115" s="25">
        <f t="shared" si="14"/>
        <v>36345.506691114671</v>
      </c>
    </row>
    <row r="116" x14ac:dyDescent="0.2">
      <c r="L116" s="24">
        <v>111</v>
      </c>
      <c r="M116" s="28">
        <v>0.63130552800000006</v>
      </c>
      <c r="O116" s="24">
        <v>111</v>
      </c>
      <c r="P116" s="24">
        <f>'ROTH 1.0'!O116*'קובץ טיוטה'!$D$10</f>
        <v>11190.823469872539</v>
      </c>
      <c r="Q116" s="24">
        <f t="shared" si="13"/>
        <v>7590.8234698725391</v>
      </c>
      <c r="R116" s="24">
        <f t="shared" si="22"/>
        <v>42928.775904000002</v>
      </c>
      <c r="S116" s="24">
        <f t="shared" si="15"/>
        <v>0</v>
      </c>
      <c r="T116" s="24">
        <f t="shared" si="16"/>
        <v>35337.952434127466</v>
      </c>
      <c r="U116" s="24" t="str">
        <f t="shared" si="17"/>
        <v>charge</v>
      </c>
      <c r="W116" s="24">
        <f t="shared" si="20"/>
        <v>0</v>
      </c>
      <c r="X116" s="24">
        <f t="shared" si="18"/>
        <v>78000</v>
      </c>
      <c r="Y116" s="24">
        <f t="shared" si="21"/>
        <v>0</v>
      </c>
      <c r="AA116" s="24">
        <f t="shared" si="19"/>
        <v>0</v>
      </c>
      <c r="AC116" s="24">
        <f t="shared" si="14"/>
        <v>35337.952434127466</v>
      </c>
    </row>
    <row r="117" x14ac:dyDescent="0.2">
      <c r="L117" s="25">
        <v>112</v>
      </c>
      <c r="M117" s="29">
        <v>0.38259689499999999</v>
      </c>
      <c r="O117" s="25">
        <v>112</v>
      </c>
      <c r="P117" s="24">
        <f>'ROTH 1.0'!O117*'קובץ טיוטה'!$D$10</f>
        <v>11199.194165931658</v>
      </c>
      <c r="Q117" s="25">
        <f t="shared" si="13"/>
        <v>7599.1941659316581</v>
      </c>
      <c r="R117" s="24">
        <f t="shared" si="22"/>
        <v>26016.58886</v>
      </c>
      <c r="S117" s="25">
        <f t="shared" si="15"/>
        <v>0</v>
      </c>
      <c r="T117" s="25">
        <f t="shared" si="16"/>
        <v>18417.394694068342</v>
      </c>
      <c r="U117" s="25" t="str">
        <f t="shared" si="17"/>
        <v>charge</v>
      </c>
      <c r="W117" s="25">
        <f t="shared" si="20"/>
        <v>0</v>
      </c>
      <c r="X117" s="25">
        <f t="shared" si="18"/>
        <v>78000</v>
      </c>
      <c r="Y117" s="25">
        <f t="shared" si="21"/>
        <v>0</v>
      </c>
      <c r="AA117" s="25">
        <f t="shared" si="19"/>
        <v>0</v>
      </c>
      <c r="AC117" s="25">
        <f t="shared" si="14"/>
        <v>18417.394694068342</v>
      </c>
    </row>
    <row r="118" x14ac:dyDescent="0.2">
      <c r="L118" s="24">
        <v>113</v>
      </c>
      <c r="M118" s="28">
        <v>0.20378642699999999</v>
      </c>
      <c r="O118" s="24">
        <v>113</v>
      </c>
      <c r="P118" s="24">
        <f>'ROTH 1.0'!O118*'קובץ טיוטה'!$D$10</f>
        <v>11127.367206605579</v>
      </c>
      <c r="Q118" s="24">
        <f t="shared" si="13"/>
        <v>7527.3672066055788</v>
      </c>
      <c r="R118" s="24">
        <f t="shared" si="22"/>
        <v>13857.477036</v>
      </c>
      <c r="S118" s="24">
        <f t="shared" si="15"/>
        <v>0</v>
      </c>
      <c r="T118" s="24">
        <f t="shared" si="16"/>
        <v>6330.1098293944215</v>
      </c>
      <c r="U118" s="24" t="str">
        <f t="shared" si="17"/>
        <v>charge</v>
      </c>
      <c r="W118" s="24">
        <f t="shared" si="20"/>
        <v>0</v>
      </c>
      <c r="X118" s="24">
        <f t="shared" si="18"/>
        <v>78000</v>
      </c>
      <c r="Y118" s="24">
        <f t="shared" si="21"/>
        <v>0</v>
      </c>
      <c r="AA118" s="24">
        <f t="shared" si="19"/>
        <v>0</v>
      </c>
      <c r="AC118" s="24">
        <f t="shared" si="14"/>
        <v>6330.1098293944215</v>
      </c>
    </row>
    <row r="119" x14ac:dyDescent="0.2">
      <c r="L119" s="25">
        <v>114</v>
      </c>
      <c r="M119" s="29">
        <v>0</v>
      </c>
      <c r="O119" s="25">
        <v>114</v>
      </c>
      <c r="P119" s="24">
        <f>'ROTH 1.0'!O119*'קובץ טיוטה'!$D$10</f>
        <v>12261.331173292578</v>
      </c>
      <c r="Q119" s="25">
        <f t="shared" si="13"/>
        <v>8661.3311732925777</v>
      </c>
      <c r="R119" s="24">
        <f t="shared" si="22"/>
        <v>0</v>
      </c>
      <c r="S119" s="25">
        <f t="shared" si="15"/>
        <v>8661.3311732925777</v>
      </c>
      <c r="T119" s="25">
        <f t="shared" si="16"/>
        <v>0</v>
      </c>
      <c r="U119" s="25" t="str">
        <f t="shared" si="17"/>
        <v>drain</v>
      </c>
      <c r="W119" s="25">
        <f t="shared" si="20"/>
        <v>0</v>
      </c>
      <c r="X119" s="25">
        <f t="shared" si="18"/>
        <v>69338.668826707421</v>
      </c>
      <c r="Y119" s="25">
        <f t="shared" si="21"/>
        <v>8661.3311732925795</v>
      </c>
      <c r="AA119" s="25">
        <f t="shared" si="19"/>
        <v>0</v>
      </c>
      <c r="AC119" s="25">
        <f t="shared" si="14"/>
        <v>0</v>
      </c>
    </row>
    <row r="120" x14ac:dyDescent="0.2">
      <c r="L120" s="24">
        <v>115</v>
      </c>
      <c r="M120" s="28">
        <v>0</v>
      </c>
      <c r="O120" s="24">
        <v>115</v>
      </c>
      <c r="P120" s="24">
        <f>'ROTH 1.0'!O120*'קובץ טיוטה'!$D$10</f>
        <v>13233.970021621866</v>
      </c>
      <c r="Q120" s="24">
        <f t="shared" si="13"/>
        <v>9633.9700216218662</v>
      </c>
      <c r="R120" s="24">
        <f t="shared" si="22"/>
        <v>0</v>
      </c>
      <c r="S120" s="24">
        <f t="shared" si="15"/>
        <v>9633.9700216218662</v>
      </c>
      <c r="T120" s="24">
        <f t="shared" si="16"/>
        <v>0</v>
      </c>
      <c r="U120" s="24" t="str">
        <f t="shared" si="17"/>
        <v>drain</v>
      </c>
      <c r="W120" s="24">
        <f t="shared" si="20"/>
        <v>0</v>
      </c>
      <c r="X120" s="24">
        <f t="shared" si="18"/>
        <v>59704.698805085558</v>
      </c>
      <c r="Y120" s="24">
        <f t="shared" si="21"/>
        <v>9633.9700216218625</v>
      </c>
      <c r="AA120" s="24">
        <f t="shared" si="19"/>
        <v>0</v>
      </c>
      <c r="AC120" s="24">
        <f t="shared" si="14"/>
        <v>0</v>
      </c>
    </row>
    <row r="121" x14ac:dyDescent="0.2">
      <c r="L121" s="25">
        <v>116</v>
      </c>
      <c r="M121" s="29">
        <v>0</v>
      </c>
      <c r="O121" s="25">
        <v>116</v>
      </c>
      <c r="P121" s="24">
        <f>'ROTH 1.0'!O121*'קובץ טיוטה'!$D$10</f>
        <v>13428.294381946804</v>
      </c>
      <c r="Q121" s="25">
        <f t="shared" si="13"/>
        <v>9828.2943819468037</v>
      </c>
      <c r="R121" s="24">
        <f t="shared" si="22"/>
        <v>0</v>
      </c>
      <c r="S121" s="25">
        <f t="shared" si="15"/>
        <v>9828.2943819468037</v>
      </c>
      <c r="T121" s="25">
        <f t="shared" si="16"/>
        <v>0</v>
      </c>
      <c r="U121" s="25" t="str">
        <f t="shared" si="17"/>
        <v>drain</v>
      </c>
      <c r="W121" s="25">
        <f t="shared" si="20"/>
        <v>0</v>
      </c>
      <c r="X121" s="25">
        <f t="shared" si="18"/>
        <v>49876.404423138752</v>
      </c>
      <c r="Y121" s="25">
        <f t="shared" si="21"/>
        <v>9828.2943819468055</v>
      </c>
      <c r="AA121" s="25">
        <f t="shared" si="19"/>
        <v>0</v>
      </c>
      <c r="AC121" s="25">
        <f t="shared" si="14"/>
        <v>0</v>
      </c>
    </row>
    <row r="122" x14ac:dyDescent="0.2">
      <c r="L122" s="24">
        <v>117</v>
      </c>
      <c r="M122" s="28">
        <v>0</v>
      </c>
      <c r="O122" s="24">
        <v>117</v>
      </c>
      <c r="P122" s="24">
        <f>'ROTH 1.0'!O122*'קובץ טיוטה'!$D$10</f>
        <v>13191.040366845851</v>
      </c>
      <c r="Q122" s="24">
        <f t="shared" si="13"/>
        <v>9591.0403668458512</v>
      </c>
      <c r="R122" s="24">
        <f t="shared" si="22"/>
        <v>0</v>
      </c>
      <c r="S122" s="24">
        <f t="shared" si="15"/>
        <v>9591.0403668458512</v>
      </c>
      <c r="T122" s="24">
        <f t="shared" si="16"/>
        <v>0</v>
      </c>
      <c r="U122" s="24" t="str">
        <f t="shared" si="17"/>
        <v>drain</v>
      </c>
      <c r="W122" s="24">
        <f t="shared" si="20"/>
        <v>0</v>
      </c>
      <c r="X122" s="24">
        <f t="shared" si="18"/>
        <v>40285.364056292899</v>
      </c>
      <c r="Y122" s="24">
        <f t="shared" si="21"/>
        <v>9591.040366845853</v>
      </c>
      <c r="AA122" s="24">
        <f t="shared" si="19"/>
        <v>0</v>
      </c>
      <c r="AC122" s="24">
        <f t="shared" si="14"/>
        <v>0</v>
      </c>
    </row>
    <row r="123" x14ac:dyDescent="0.2">
      <c r="L123" s="25">
        <v>118</v>
      </c>
      <c r="M123" s="29">
        <v>0</v>
      </c>
      <c r="O123" s="25">
        <v>118</v>
      </c>
      <c r="P123" s="24">
        <f>'ROTH 1.0'!O123*'קובץ טיוטה'!$D$10</f>
        <v>12622.310186305811</v>
      </c>
      <c r="Q123" s="25">
        <f t="shared" si="13"/>
        <v>9022.3101863058109</v>
      </c>
      <c r="R123" s="24">
        <f t="shared" si="22"/>
        <v>0</v>
      </c>
      <c r="S123" s="25">
        <f t="shared" si="15"/>
        <v>9022.3101863058109</v>
      </c>
      <c r="T123" s="25">
        <f t="shared" si="16"/>
        <v>0</v>
      </c>
      <c r="U123" s="25" t="str">
        <f t="shared" si="17"/>
        <v>drain</v>
      </c>
      <c r="W123" s="25">
        <f t="shared" si="20"/>
        <v>0</v>
      </c>
      <c r="X123" s="25">
        <f t="shared" si="18"/>
        <v>31263.053869987089</v>
      </c>
      <c r="Y123" s="25">
        <f t="shared" si="21"/>
        <v>9022.3101863058109</v>
      </c>
      <c r="AA123" s="25">
        <f t="shared" si="19"/>
        <v>0</v>
      </c>
      <c r="AC123" s="25">
        <f t="shared" si="14"/>
        <v>0</v>
      </c>
    </row>
    <row r="124" x14ac:dyDescent="0.2">
      <c r="L124" s="24">
        <v>119</v>
      </c>
      <c r="M124" s="28">
        <v>0</v>
      </c>
      <c r="O124" s="24">
        <v>119</v>
      </c>
      <c r="P124" s="24">
        <f>'ROTH 1.0'!O124*'קובץ טיוטה'!$D$10</f>
        <v>11764.530662822619</v>
      </c>
      <c r="Q124" s="24">
        <f t="shared" si="13"/>
        <v>8164.530662822619</v>
      </c>
      <c r="R124" s="24">
        <f t="shared" si="22"/>
        <v>0</v>
      </c>
      <c r="S124" s="24">
        <f t="shared" si="15"/>
        <v>8164.530662822619</v>
      </c>
      <c r="T124" s="24">
        <f t="shared" si="16"/>
        <v>0</v>
      </c>
      <c r="U124" s="24" t="str">
        <f t="shared" si="17"/>
        <v>drain</v>
      </c>
      <c r="W124" s="24">
        <f t="shared" si="20"/>
        <v>0</v>
      </c>
      <c r="X124" s="24">
        <f t="shared" si="18"/>
        <v>23098.523207164471</v>
      </c>
      <c r="Y124" s="24">
        <f t="shared" si="21"/>
        <v>8164.5306628226172</v>
      </c>
      <c r="AA124" s="24">
        <f t="shared" si="19"/>
        <v>0</v>
      </c>
      <c r="AC124" s="24">
        <f t="shared" si="14"/>
        <v>0</v>
      </c>
    </row>
    <row r="125" x14ac:dyDescent="0.2">
      <c r="L125" s="25">
        <v>120</v>
      </c>
      <c r="M125" s="29">
        <v>0</v>
      </c>
      <c r="O125" s="25">
        <v>120</v>
      </c>
      <c r="P125" s="24">
        <f>'ROTH 1.0'!O125*'קובץ טיוטה'!$D$10</f>
        <v>10929.015799951752</v>
      </c>
      <c r="Q125" s="25">
        <f t="shared" si="13"/>
        <v>7329.0157999517523</v>
      </c>
      <c r="R125" s="24">
        <f t="shared" si="22"/>
        <v>0</v>
      </c>
      <c r="S125" s="25">
        <f t="shared" si="15"/>
        <v>7329.0157999517523</v>
      </c>
      <c r="T125" s="25">
        <f t="shared" si="16"/>
        <v>0</v>
      </c>
      <c r="U125" s="25" t="str">
        <f t="shared" si="17"/>
        <v>drain</v>
      </c>
      <c r="W125" s="25">
        <f t="shared" si="20"/>
        <v>0</v>
      </c>
      <c r="X125" s="25">
        <f t="shared" si="18"/>
        <v>15769.507407212719</v>
      </c>
      <c r="Y125" s="25">
        <f t="shared" si="21"/>
        <v>7329.0157999517523</v>
      </c>
      <c r="AA125" s="25">
        <f t="shared" si="19"/>
        <v>0</v>
      </c>
      <c r="AC125" s="25">
        <f t="shared" si="14"/>
        <v>0</v>
      </c>
    </row>
    <row r="126" x14ac:dyDescent="0.2">
      <c r="L126" s="24">
        <v>121</v>
      </c>
      <c r="M126" s="28">
        <v>0</v>
      </c>
      <c r="O126" s="24">
        <v>121</v>
      </c>
      <c r="P126" s="24">
        <f>'ROTH 1.0'!O126*'קובץ טיוטה'!$D$10</f>
        <v>9757.9743591411261</v>
      </c>
      <c r="Q126" s="24">
        <f t="shared" si="13"/>
        <v>6157.9743591411261</v>
      </c>
      <c r="R126" s="24">
        <f t="shared" si="22"/>
        <v>0</v>
      </c>
      <c r="S126" s="24">
        <f t="shared" si="15"/>
        <v>6157.9743591411261</v>
      </c>
      <c r="T126" s="24">
        <f t="shared" si="16"/>
        <v>0</v>
      </c>
      <c r="U126" s="24" t="str">
        <f t="shared" si="17"/>
        <v>drain</v>
      </c>
      <c r="W126" s="24">
        <f t="shared" si="20"/>
        <v>0</v>
      </c>
      <c r="X126" s="24">
        <f t="shared" si="18"/>
        <v>9611.5330480715929</v>
      </c>
      <c r="Y126" s="24">
        <f t="shared" si="21"/>
        <v>6157.9743591411261</v>
      </c>
      <c r="AA126" s="24">
        <f t="shared" si="19"/>
        <v>0</v>
      </c>
      <c r="AC126" s="24">
        <f t="shared" si="14"/>
        <v>0</v>
      </c>
    </row>
    <row r="127" x14ac:dyDescent="0.2">
      <c r="L127" s="25">
        <v>122</v>
      </c>
      <c r="M127" s="29">
        <v>0</v>
      </c>
      <c r="O127" s="25">
        <v>122</v>
      </c>
      <c r="P127" s="24">
        <f>'ROTH 1.0'!O127*'קובץ טיוטה'!$D$10</f>
        <v>8858.0658985056525</v>
      </c>
      <c r="Q127" s="25">
        <f t="shared" si="13"/>
        <v>5258.0658985056525</v>
      </c>
      <c r="R127" s="24">
        <f t="shared" si="22"/>
        <v>0</v>
      </c>
      <c r="S127" s="25">
        <f t="shared" si="15"/>
        <v>5258.0658985056525</v>
      </c>
      <c r="T127" s="25">
        <f t="shared" si="16"/>
        <v>0</v>
      </c>
      <c r="U127" s="25" t="str">
        <f t="shared" si="17"/>
        <v>drain</v>
      </c>
      <c r="W127" s="25">
        <f t="shared" si="20"/>
        <v>0</v>
      </c>
      <c r="X127" s="25">
        <f t="shared" si="18"/>
        <v>4353.4671495659404</v>
      </c>
      <c r="Y127" s="25">
        <f t="shared" si="21"/>
        <v>5258.0658985056525</v>
      </c>
      <c r="AA127" s="25">
        <f t="shared" si="19"/>
        <v>0</v>
      </c>
      <c r="AC127" s="25">
        <f t="shared" si="14"/>
        <v>0</v>
      </c>
    </row>
    <row r="128" x14ac:dyDescent="0.2">
      <c r="L128" s="24">
        <v>123</v>
      </c>
      <c r="M128" s="28">
        <v>0</v>
      </c>
      <c r="O128" s="24">
        <v>123</v>
      </c>
      <c r="P128" s="24">
        <f>'ROTH 1.0'!O128*'קובץ טיוטה'!$D$10</f>
        <v>8242.7020987646156</v>
      </c>
      <c r="Q128" s="24">
        <f t="shared" si="13"/>
        <v>4642.7020987646156</v>
      </c>
      <c r="R128" s="24">
        <f t="shared" si="22"/>
        <v>0</v>
      </c>
      <c r="S128" s="24">
        <f t="shared" si="15"/>
        <v>4642.7020987646156</v>
      </c>
      <c r="T128" s="24">
        <f t="shared" si="16"/>
        <v>0</v>
      </c>
      <c r="U128" s="24" t="str">
        <f t="shared" si="17"/>
        <v>drain</v>
      </c>
      <c r="W128" s="24">
        <f t="shared" si="20"/>
        <v>0</v>
      </c>
      <c r="X128" s="24">
        <f t="shared" si="18"/>
        <v>0</v>
      </c>
      <c r="Y128" s="24">
        <f t="shared" si="21"/>
        <v>4353.4671495659404</v>
      </c>
      <c r="AA128" s="24">
        <f t="shared" si="19"/>
        <v>289.23494919867517</v>
      </c>
      <c r="AC128" s="24">
        <f t="shared" si="14"/>
        <v>0</v>
      </c>
    </row>
    <row r="129" x14ac:dyDescent="0.2">
      <c r="L129" s="25">
        <v>124</v>
      </c>
      <c r="M129" s="29">
        <v>0</v>
      </c>
      <c r="O129" s="25">
        <v>124</v>
      </c>
      <c r="P129" s="24">
        <f>'ROTH 1.0'!O129*'קובץ טיוטה'!$D$10</f>
        <v>8034.1864625720273</v>
      </c>
      <c r="Q129" s="25">
        <f t="shared" si="13"/>
        <v>4434.1864625720273</v>
      </c>
      <c r="R129" s="24">
        <f t="shared" si="22"/>
        <v>0</v>
      </c>
      <c r="S129" s="25">
        <f t="shared" si="15"/>
        <v>4434.1864625720273</v>
      </c>
      <c r="T129" s="25">
        <f t="shared" si="16"/>
        <v>0</v>
      </c>
      <c r="U129" s="25" t="str">
        <f t="shared" si="17"/>
        <v>drain</v>
      </c>
      <c r="W129" s="25">
        <f t="shared" si="20"/>
        <v>0</v>
      </c>
      <c r="X129" s="25">
        <f t="shared" si="18"/>
        <v>0</v>
      </c>
      <c r="Y129" s="25">
        <f t="shared" si="21"/>
        <v>0</v>
      </c>
      <c r="AA129" s="25">
        <f t="shared" si="19"/>
        <v>4434.1864625720273</v>
      </c>
      <c r="AC129" s="25">
        <f t="shared" si="14"/>
        <v>0</v>
      </c>
    </row>
    <row r="130" x14ac:dyDescent="0.2">
      <c r="L130" s="24">
        <v>125</v>
      </c>
      <c r="M130" s="28">
        <v>0</v>
      </c>
      <c r="O130" s="24">
        <v>125</v>
      </c>
      <c r="P130" s="24">
        <f>'ROTH 1.0'!O130*'קובץ טיוטה'!$D$10</f>
        <v>8032.6154797640083</v>
      </c>
      <c r="Q130" s="24">
        <f t="shared" si="13"/>
        <v>4432.6154797640083</v>
      </c>
      <c r="R130" s="24">
        <f t="shared" si="22"/>
        <v>0</v>
      </c>
      <c r="S130" s="24">
        <f t="shared" si="15"/>
        <v>4432.6154797640083</v>
      </c>
      <c r="T130" s="24">
        <f t="shared" si="16"/>
        <v>0</v>
      </c>
      <c r="U130" s="24" t="str">
        <f t="shared" si="17"/>
        <v>drain</v>
      </c>
      <c r="W130" s="24">
        <f t="shared" si="20"/>
        <v>0</v>
      </c>
      <c r="X130" s="24">
        <f t="shared" si="18"/>
        <v>0</v>
      </c>
      <c r="Y130" s="24">
        <f t="shared" si="21"/>
        <v>0</v>
      </c>
      <c r="AA130" s="24">
        <f t="shared" si="19"/>
        <v>4432.6154797640083</v>
      </c>
      <c r="AC130" s="24">
        <f t="shared" si="14"/>
        <v>0</v>
      </c>
    </row>
    <row r="131" x14ac:dyDescent="0.2">
      <c r="L131" s="25">
        <v>126</v>
      </c>
      <c r="M131" s="29">
        <v>0</v>
      </c>
      <c r="O131" s="25">
        <v>126</v>
      </c>
      <c r="P131" s="24">
        <f>'ROTH 1.0'!O131*'קובץ טיוטה'!$D$10</f>
        <v>8488.8284548743304</v>
      </c>
      <c r="Q131" s="25">
        <f t="shared" si="13"/>
        <v>4888.8284548743304</v>
      </c>
      <c r="R131" s="24">
        <f t="shared" si="22"/>
        <v>0</v>
      </c>
      <c r="S131" s="25">
        <f t="shared" si="15"/>
        <v>4888.8284548743304</v>
      </c>
      <c r="T131" s="25">
        <f t="shared" si="16"/>
        <v>0</v>
      </c>
      <c r="U131" s="25" t="str">
        <f t="shared" si="17"/>
        <v>drain</v>
      </c>
      <c r="W131" s="25">
        <f t="shared" si="20"/>
        <v>0</v>
      </c>
      <c r="X131" s="25">
        <f t="shared" si="18"/>
        <v>0</v>
      </c>
      <c r="Y131" s="25">
        <f t="shared" si="21"/>
        <v>0</v>
      </c>
      <c r="AA131" s="25">
        <f t="shared" si="19"/>
        <v>4888.8284548743304</v>
      </c>
      <c r="AC131" s="25">
        <f t="shared" si="14"/>
        <v>0</v>
      </c>
    </row>
    <row r="132" x14ac:dyDescent="0.2">
      <c r="L132" s="24">
        <v>127</v>
      </c>
      <c r="M132" s="28">
        <v>0</v>
      </c>
      <c r="O132" s="24">
        <v>127</v>
      </c>
      <c r="P132" s="24">
        <f>'ROTH 1.0'!O132*'קובץ טיוטה'!$D$10</f>
        <v>9123.716373526222</v>
      </c>
      <c r="Q132" s="24">
        <f t="shared" si="13"/>
        <v>5523.716373526222</v>
      </c>
      <c r="R132" s="24">
        <f t="shared" si="22"/>
        <v>0</v>
      </c>
      <c r="S132" s="24">
        <f t="shared" si="15"/>
        <v>5523.716373526222</v>
      </c>
      <c r="T132" s="24">
        <f t="shared" si="16"/>
        <v>0</v>
      </c>
      <c r="U132" s="24" t="str">
        <f t="shared" si="17"/>
        <v>drain</v>
      </c>
      <c r="W132" s="24">
        <f t="shared" si="20"/>
        <v>0</v>
      </c>
      <c r="X132" s="24">
        <f t="shared" si="18"/>
        <v>0</v>
      </c>
      <c r="Y132" s="24">
        <f t="shared" si="21"/>
        <v>0</v>
      </c>
      <c r="AA132" s="24">
        <f t="shared" si="19"/>
        <v>5523.716373526222</v>
      </c>
      <c r="AC132" s="24">
        <f t="shared" si="14"/>
        <v>0</v>
      </c>
    </row>
    <row r="133" x14ac:dyDescent="0.2">
      <c r="L133" s="25">
        <v>128</v>
      </c>
      <c r="M133" s="29">
        <v>0</v>
      </c>
      <c r="O133" s="25">
        <v>128</v>
      </c>
      <c r="P133" s="24">
        <f>'ROTH 1.0'!O133*'קובץ טיוטה'!$D$10</f>
        <v>9918.2416830251514</v>
      </c>
      <c r="Q133" s="25">
        <f t="shared" si="13"/>
        <v>6318.2416830251514</v>
      </c>
      <c r="R133" s="24">
        <f t="shared" si="22"/>
        <v>0</v>
      </c>
      <c r="S133" s="25">
        <f t="shared" si="15"/>
        <v>6318.2416830251514</v>
      </c>
      <c r="T133" s="25">
        <f t="shared" si="16"/>
        <v>0</v>
      </c>
      <c r="U133" s="25" t="str">
        <f t="shared" si="17"/>
        <v>drain</v>
      </c>
      <c r="W133" s="25">
        <f t="shared" si="20"/>
        <v>0</v>
      </c>
      <c r="X133" s="25">
        <f t="shared" si="18"/>
        <v>0</v>
      </c>
      <c r="Y133" s="25">
        <f t="shared" si="21"/>
        <v>0</v>
      </c>
      <c r="AA133" s="25">
        <f t="shared" si="19"/>
        <v>6318.2416830251514</v>
      </c>
      <c r="AC133" s="25">
        <f t="shared" si="14"/>
        <v>0</v>
      </c>
    </row>
    <row r="134" x14ac:dyDescent="0.2">
      <c r="L134" s="24">
        <v>129</v>
      </c>
      <c r="M134" s="28">
        <v>0.48157502299999999</v>
      </c>
      <c r="O134" s="24">
        <v>129</v>
      </c>
      <c r="P134" s="24">
        <f>'ROTH 1.0'!O134*'קובץ טיוטה'!$D$10</f>
        <v>10580.339857759418</v>
      </c>
      <c r="Q134" s="24">
        <f t="shared" ref="Q134:Q197" si="23">P134-$H$8*$H$9</f>
        <v>6980.339857759418</v>
      </c>
      <c r="R134" s="24">
        <f t="shared" si="22"/>
        <v>32747.101563999997</v>
      </c>
      <c r="S134" s="24">
        <f t="shared" si="15"/>
        <v>0</v>
      </c>
      <c r="T134" s="24">
        <f t="shared" si="16"/>
        <v>25766.761706240577</v>
      </c>
      <c r="U134" s="24" t="str">
        <f t="shared" si="17"/>
        <v>charge</v>
      </c>
      <c r="W134" s="24">
        <f t="shared" si="20"/>
        <v>23190.085535616519</v>
      </c>
      <c r="X134" s="24">
        <f t="shared" si="18"/>
        <v>23190.085535616519</v>
      </c>
      <c r="Y134" s="24">
        <f t="shared" si="21"/>
        <v>0</v>
      </c>
      <c r="AA134" s="24">
        <f t="shared" si="19"/>
        <v>0</v>
      </c>
      <c r="AC134" s="24">
        <f t="shared" ref="AC134:AC197" si="24">IF(U134="charge",(T134-W134),0)</f>
        <v>2576.6761706240577</v>
      </c>
    </row>
    <row r="135" x14ac:dyDescent="0.2">
      <c r="L135" s="25">
        <v>130</v>
      </c>
      <c r="M135" s="29">
        <v>0.60975132799999998</v>
      </c>
      <c r="O135" s="25">
        <v>130</v>
      </c>
      <c r="P135" s="24">
        <f>'ROTH 1.0'!O135*'קובץ טיוטה'!$D$10</f>
        <v>10972.816346988877</v>
      </c>
      <c r="Q135" s="25">
        <f t="shared" si="23"/>
        <v>7372.8163469888768</v>
      </c>
      <c r="R135" s="24">
        <f t="shared" si="22"/>
        <v>41463.090303999998</v>
      </c>
      <c r="S135" s="25">
        <f t="shared" ref="S135:S198" si="25">IF(Q135&gt;R135,Q135-R135,0)</f>
        <v>0</v>
      </c>
      <c r="T135" s="25">
        <f t="shared" ref="T135:T198" si="26">IF(R135&gt;Q135,R135-Q135,0)</f>
        <v>34090.273957011123</v>
      </c>
      <c r="U135" s="25" t="str">
        <f t="shared" ref="U135:U198" si="27">IF(Q135&gt;R135,"drain","charge")</f>
        <v>charge</v>
      </c>
      <c r="W135" s="25">
        <f t="shared" si="20"/>
        <v>30681.246561310014</v>
      </c>
      <c r="X135" s="25">
        <f t="shared" ref="X135:X198" si="28">IF(X134+T135&gt;$H$11,$H$11,IF(U135="charge",X134+(T135*$H$12),IF((X134-S135)&gt;0,X134-S135,0)))</f>
        <v>53871.332096926533</v>
      </c>
      <c r="Y135" s="25">
        <f t="shared" si="21"/>
        <v>0</v>
      </c>
      <c r="AA135" s="25">
        <f t="shared" ref="AA135:AA198" si="29">S135-Y135</f>
        <v>0</v>
      </c>
      <c r="AC135" s="25">
        <f t="shared" si="24"/>
        <v>3409.0273957011086</v>
      </c>
    </row>
    <row r="136" x14ac:dyDescent="0.2">
      <c r="L136" s="24">
        <v>131</v>
      </c>
      <c r="M136" s="28">
        <v>0.63599494099999998</v>
      </c>
      <c r="O136" s="24">
        <v>131</v>
      </c>
      <c r="P136" s="24">
        <f>'ROTH 1.0'!O136*'קובץ טיוטה'!$D$10</f>
        <v>11127.226010300396</v>
      </c>
      <c r="Q136" s="24">
        <f t="shared" si="23"/>
        <v>7527.2260103003955</v>
      </c>
      <c r="R136" s="24">
        <f t="shared" si="22"/>
        <v>43247.655987999999</v>
      </c>
      <c r="S136" s="24">
        <f t="shared" si="25"/>
        <v>0</v>
      </c>
      <c r="T136" s="24">
        <f t="shared" si="26"/>
        <v>35720.429977699605</v>
      </c>
      <c r="U136" s="24" t="str">
        <f t="shared" si="27"/>
        <v>charge</v>
      </c>
      <c r="W136" s="24">
        <f t="shared" ref="W136:W199" si="30">IF(X136&gt;=X135,(X136-X135),0)</f>
        <v>24128.667903073467</v>
      </c>
      <c r="X136" s="24">
        <f t="shared" si="28"/>
        <v>78000</v>
      </c>
      <c r="Y136" s="24">
        <f t="shared" ref="Y136:Y199" si="31">IF(U136="drain",X135-X136,0)</f>
        <v>0</v>
      </c>
      <c r="AA136" s="24">
        <f t="shared" si="29"/>
        <v>0</v>
      </c>
      <c r="AC136" s="24">
        <f t="shared" si="24"/>
        <v>11591.762074626138</v>
      </c>
    </row>
    <row r="137" x14ac:dyDescent="0.2">
      <c r="L137" s="25">
        <v>132</v>
      </c>
      <c r="M137" s="29">
        <v>0.66414397999999997</v>
      </c>
      <c r="O137" s="25">
        <v>132</v>
      </c>
      <c r="P137" s="24">
        <f>'ROTH 1.0'!O137*'קובץ טיוטה'!$D$10</f>
        <v>11015.591608324223</v>
      </c>
      <c r="Q137" s="25">
        <f t="shared" si="23"/>
        <v>7415.5916083242228</v>
      </c>
      <c r="R137" s="24">
        <f t="shared" si="22"/>
        <v>45161.790639999999</v>
      </c>
      <c r="S137" s="25">
        <f t="shared" si="25"/>
        <v>0</v>
      </c>
      <c r="T137" s="25">
        <f t="shared" si="26"/>
        <v>37746.199031675773</v>
      </c>
      <c r="U137" s="25" t="str">
        <f t="shared" si="27"/>
        <v>charge</v>
      </c>
      <c r="W137" s="25">
        <f t="shared" si="30"/>
        <v>0</v>
      </c>
      <c r="X137" s="25">
        <f t="shared" si="28"/>
        <v>78000</v>
      </c>
      <c r="Y137" s="25">
        <f t="shared" si="31"/>
        <v>0</v>
      </c>
      <c r="AA137" s="25">
        <f t="shared" si="29"/>
        <v>0</v>
      </c>
      <c r="AC137" s="25">
        <f t="shared" si="24"/>
        <v>37746.199031675773</v>
      </c>
    </row>
    <row r="138" x14ac:dyDescent="0.2">
      <c r="L138" s="24">
        <v>133</v>
      </c>
      <c r="M138" s="28">
        <v>0.67905702599999995</v>
      </c>
      <c r="O138" s="24">
        <v>133</v>
      </c>
      <c r="P138" s="24">
        <f>'ROTH 1.0'!O138*'קובץ טיוטה'!$D$10</f>
        <v>11016.094192169729</v>
      </c>
      <c r="Q138" s="24">
        <f t="shared" si="23"/>
        <v>7416.0941921697286</v>
      </c>
      <c r="R138" s="24">
        <f t="shared" si="22"/>
        <v>46175.877767999998</v>
      </c>
      <c r="S138" s="24">
        <f t="shared" si="25"/>
        <v>0</v>
      </c>
      <c r="T138" s="24">
        <f t="shared" si="26"/>
        <v>38759.783575830268</v>
      </c>
      <c r="U138" s="24" t="str">
        <f t="shared" si="27"/>
        <v>charge</v>
      </c>
      <c r="W138" s="24">
        <f t="shared" si="30"/>
        <v>0</v>
      </c>
      <c r="X138" s="24">
        <f t="shared" si="28"/>
        <v>78000</v>
      </c>
      <c r="Y138" s="24">
        <f t="shared" si="31"/>
        <v>0</v>
      </c>
      <c r="AA138" s="24">
        <f t="shared" si="29"/>
        <v>0</v>
      </c>
      <c r="AC138" s="24">
        <f t="shared" si="24"/>
        <v>38759.783575830268</v>
      </c>
    </row>
    <row r="139" x14ac:dyDescent="0.2">
      <c r="L139" s="25">
        <v>134</v>
      </c>
      <c r="M139" s="29">
        <v>0.65403508799999999</v>
      </c>
      <c r="O139" s="25">
        <v>134</v>
      </c>
      <c r="P139" s="24">
        <f>'ROTH 1.0'!O139*'קובץ טיוטה'!$D$10</f>
        <v>11055.064364788101</v>
      </c>
      <c r="Q139" s="25">
        <f t="shared" si="23"/>
        <v>7455.0643647881006</v>
      </c>
      <c r="R139" s="24">
        <f t="shared" si="22"/>
        <v>44474.385984</v>
      </c>
      <c r="S139" s="25">
        <f t="shared" si="25"/>
        <v>0</v>
      </c>
      <c r="T139" s="25">
        <f t="shared" si="26"/>
        <v>37019.3216192119</v>
      </c>
      <c r="U139" s="25" t="str">
        <f t="shared" si="27"/>
        <v>charge</v>
      </c>
      <c r="W139" s="25">
        <f t="shared" si="30"/>
        <v>0</v>
      </c>
      <c r="X139" s="25">
        <f t="shared" si="28"/>
        <v>78000</v>
      </c>
      <c r="Y139" s="25">
        <f t="shared" si="31"/>
        <v>0</v>
      </c>
      <c r="AA139" s="25">
        <f t="shared" si="29"/>
        <v>0</v>
      </c>
      <c r="AC139" s="25">
        <f t="shared" si="24"/>
        <v>37019.3216192119</v>
      </c>
    </row>
    <row r="140" x14ac:dyDescent="0.2">
      <c r="L140" s="24">
        <v>135</v>
      </c>
      <c r="M140" s="28">
        <v>0.55916813799999998</v>
      </c>
      <c r="O140" s="24">
        <v>135</v>
      </c>
      <c r="P140" s="24">
        <f>'ROTH 1.0'!O140*'קובץ טיוטה'!$D$10</f>
        <v>11239.005565023526</v>
      </c>
      <c r="Q140" s="24">
        <f t="shared" si="23"/>
        <v>7639.0055650235263</v>
      </c>
      <c r="R140" s="24">
        <f t="shared" si="22"/>
        <v>38023.433383999996</v>
      </c>
      <c r="S140" s="24">
        <f t="shared" si="25"/>
        <v>0</v>
      </c>
      <c r="T140" s="24">
        <f t="shared" si="26"/>
        <v>30384.42781897647</v>
      </c>
      <c r="U140" s="24" t="str">
        <f t="shared" si="27"/>
        <v>charge</v>
      </c>
      <c r="W140" s="24">
        <f t="shared" si="30"/>
        <v>0</v>
      </c>
      <c r="X140" s="24">
        <f t="shared" si="28"/>
        <v>78000</v>
      </c>
      <c r="Y140" s="24">
        <f t="shared" si="31"/>
        <v>0</v>
      </c>
      <c r="AA140" s="24">
        <f t="shared" si="29"/>
        <v>0</v>
      </c>
      <c r="AC140" s="24">
        <f t="shared" si="24"/>
        <v>30384.42781897647</v>
      </c>
    </row>
    <row r="141" x14ac:dyDescent="0.2">
      <c r="L141" s="25">
        <v>136</v>
      </c>
      <c r="M141" s="29">
        <v>0.35672732900000004</v>
      </c>
      <c r="O141" s="25">
        <v>136</v>
      </c>
      <c r="P141" s="24">
        <f>'ROTH 1.0'!O141*'קובץ טיוטה'!$D$10</f>
        <v>11265.489266913175</v>
      </c>
      <c r="Q141" s="25">
        <f t="shared" si="23"/>
        <v>7665.489266913175</v>
      </c>
      <c r="R141" s="24">
        <f t="shared" si="22"/>
        <v>24257.458372000005</v>
      </c>
      <c r="S141" s="25">
        <f t="shared" si="25"/>
        <v>0</v>
      </c>
      <c r="T141" s="25">
        <f t="shared" si="26"/>
        <v>16591.969105086828</v>
      </c>
      <c r="U141" s="25" t="str">
        <f t="shared" si="27"/>
        <v>charge</v>
      </c>
      <c r="W141" s="25">
        <f t="shared" si="30"/>
        <v>0</v>
      </c>
      <c r="X141" s="25">
        <f t="shared" si="28"/>
        <v>78000</v>
      </c>
      <c r="Y141" s="25">
        <f t="shared" si="31"/>
        <v>0</v>
      </c>
      <c r="AA141" s="25">
        <f t="shared" si="29"/>
        <v>0</v>
      </c>
      <c r="AC141" s="25">
        <f t="shared" si="24"/>
        <v>16591.969105086828</v>
      </c>
    </row>
    <row r="142" x14ac:dyDescent="0.2">
      <c r="L142" s="24">
        <v>137</v>
      </c>
      <c r="M142" s="28">
        <v>0.19714820000000002</v>
      </c>
      <c r="O142" s="24">
        <v>137</v>
      </c>
      <c r="P142" s="24">
        <f>'ROTH 1.0'!O142*'קובץ טיוטה'!$D$10</f>
        <v>11113.05483185597</v>
      </c>
      <c r="Q142" s="24">
        <f t="shared" si="23"/>
        <v>7513.0548318559704</v>
      </c>
      <c r="R142" s="24">
        <f t="shared" si="22"/>
        <v>13406.077600000001</v>
      </c>
      <c r="S142" s="24">
        <f t="shared" si="25"/>
        <v>0</v>
      </c>
      <c r="T142" s="24">
        <f t="shared" si="26"/>
        <v>5893.0227681440301</v>
      </c>
      <c r="U142" s="24" t="str">
        <f t="shared" si="27"/>
        <v>charge</v>
      </c>
      <c r="W142" s="24">
        <f t="shared" si="30"/>
        <v>0</v>
      </c>
      <c r="X142" s="24">
        <f t="shared" si="28"/>
        <v>78000</v>
      </c>
      <c r="Y142" s="24">
        <f t="shared" si="31"/>
        <v>0</v>
      </c>
      <c r="AA142" s="24">
        <f t="shared" si="29"/>
        <v>0</v>
      </c>
      <c r="AC142" s="24">
        <f t="shared" si="24"/>
        <v>5893.0227681440301</v>
      </c>
    </row>
    <row r="143" x14ac:dyDescent="0.2">
      <c r="L143" s="25">
        <v>138</v>
      </c>
      <c r="M143" s="29">
        <v>0</v>
      </c>
      <c r="O143" s="25">
        <v>138</v>
      </c>
      <c r="P143" s="24">
        <f>'ROTH 1.0'!O143*'קובץ טיוטה'!$D$10</f>
        <v>12131.594938640763</v>
      </c>
      <c r="Q143" s="25">
        <f t="shared" si="23"/>
        <v>8531.5949386407628</v>
      </c>
      <c r="R143" s="24">
        <f t="shared" si="22"/>
        <v>0</v>
      </c>
      <c r="S143" s="25">
        <f t="shared" si="25"/>
        <v>8531.5949386407628</v>
      </c>
      <c r="T143" s="25">
        <f t="shared" si="26"/>
        <v>0</v>
      </c>
      <c r="U143" s="25" t="str">
        <f t="shared" si="27"/>
        <v>drain</v>
      </c>
      <c r="W143" s="25">
        <f t="shared" si="30"/>
        <v>0</v>
      </c>
      <c r="X143" s="25">
        <f t="shared" si="28"/>
        <v>69468.405061359241</v>
      </c>
      <c r="Y143" s="25">
        <f t="shared" si="31"/>
        <v>8531.5949386407592</v>
      </c>
      <c r="AA143" s="25">
        <f t="shared" si="29"/>
        <v>0</v>
      </c>
      <c r="AC143" s="25">
        <f t="shared" si="24"/>
        <v>0</v>
      </c>
    </row>
    <row r="144" x14ac:dyDescent="0.2">
      <c r="L144" s="24">
        <v>139</v>
      </c>
      <c r="M144" s="28">
        <v>0</v>
      </c>
      <c r="O144" s="24">
        <v>139</v>
      </c>
      <c r="P144" s="24">
        <f>'ROTH 1.0'!O144*'קובץ טיוטה'!$D$10</f>
        <v>13122.634723979621</v>
      </c>
      <c r="Q144" s="24">
        <f t="shared" si="23"/>
        <v>9522.6347239796214</v>
      </c>
      <c r="R144" s="24">
        <f t="shared" ref="R144:R207" si="32">M144*$H$7*0.85</f>
        <v>0</v>
      </c>
      <c r="S144" s="24">
        <f t="shared" si="25"/>
        <v>9522.6347239796214</v>
      </c>
      <c r="T144" s="24">
        <f t="shared" si="26"/>
        <v>0</v>
      </c>
      <c r="U144" s="24" t="str">
        <f t="shared" si="27"/>
        <v>drain</v>
      </c>
      <c r="W144" s="24">
        <f t="shared" si="30"/>
        <v>0</v>
      </c>
      <c r="X144" s="24">
        <f t="shared" si="28"/>
        <v>59945.770337379618</v>
      </c>
      <c r="Y144" s="24">
        <f t="shared" si="31"/>
        <v>9522.6347239796232</v>
      </c>
      <c r="AA144" s="24">
        <f t="shared" si="29"/>
        <v>0</v>
      </c>
      <c r="AC144" s="24">
        <f t="shared" si="24"/>
        <v>0</v>
      </c>
    </row>
    <row r="145" x14ac:dyDescent="0.2">
      <c r="L145" s="25">
        <v>140</v>
      </c>
      <c r="M145" s="29">
        <v>0</v>
      </c>
      <c r="O145" s="25">
        <v>140</v>
      </c>
      <c r="P145" s="24">
        <f>'ROTH 1.0'!O145*'קובץ טיוטה'!$D$10</f>
        <v>13286.991944853957</v>
      </c>
      <c r="Q145" s="25">
        <f t="shared" si="23"/>
        <v>9686.9919448539567</v>
      </c>
      <c r="R145" s="24">
        <f t="shared" si="32"/>
        <v>0</v>
      </c>
      <c r="S145" s="25">
        <f t="shared" si="25"/>
        <v>9686.9919448539567</v>
      </c>
      <c r="T145" s="25">
        <f t="shared" si="26"/>
        <v>0</v>
      </c>
      <c r="U145" s="25" t="str">
        <f t="shared" si="27"/>
        <v>drain</v>
      </c>
      <c r="W145" s="25">
        <f t="shared" si="30"/>
        <v>0</v>
      </c>
      <c r="X145" s="25">
        <f t="shared" si="28"/>
        <v>50258.778392525659</v>
      </c>
      <c r="Y145" s="25">
        <f t="shared" si="31"/>
        <v>9686.9919448539586</v>
      </c>
      <c r="AA145" s="25">
        <f t="shared" si="29"/>
        <v>0</v>
      </c>
      <c r="AC145" s="25">
        <f t="shared" si="24"/>
        <v>0</v>
      </c>
    </row>
    <row r="146" x14ac:dyDescent="0.2">
      <c r="L146" s="24">
        <v>141</v>
      </c>
      <c r="M146" s="28">
        <v>0</v>
      </c>
      <c r="O146" s="24">
        <v>141</v>
      </c>
      <c r="P146" s="24">
        <f>'ROTH 1.0'!O146*'קובץ טיוטה'!$D$10</f>
        <v>13061.57760295813</v>
      </c>
      <c r="Q146" s="24">
        <f t="shared" si="23"/>
        <v>9461.5776029581302</v>
      </c>
      <c r="R146" s="24">
        <f t="shared" si="32"/>
        <v>0</v>
      </c>
      <c r="S146" s="24">
        <f t="shared" si="25"/>
        <v>9461.5776029581302</v>
      </c>
      <c r="T146" s="24">
        <f t="shared" si="26"/>
        <v>0</v>
      </c>
      <c r="U146" s="24" t="str">
        <f t="shared" si="27"/>
        <v>drain</v>
      </c>
      <c r="W146" s="24">
        <f t="shared" si="30"/>
        <v>0</v>
      </c>
      <c r="X146" s="24">
        <f t="shared" si="28"/>
        <v>40797.200789567527</v>
      </c>
      <c r="Y146" s="24">
        <f t="shared" si="31"/>
        <v>9461.577602958132</v>
      </c>
      <c r="AA146" s="24">
        <f t="shared" si="29"/>
        <v>0</v>
      </c>
      <c r="AC146" s="24">
        <f t="shared" si="24"/>
        <v>0</v>
      </c>
    </row>
    <row r="147" x14ac:dyDescent="0.2">
      <c r="L147" s="25">
        <v>142</v>
      </c>
      <c r="M147" s="29">
        <v>0</v>
      </c>
      <c r="O147" s="25">
        <v>142</v>
      </c>
      <c r="P147" s="24">
        <f>'ROTH 1.0'!O147*'קובץ טיוטה'!$D$10</f>
        <v>12517.545508555779</v>
      </c>
      <c r="Q147" s="25">
        <f t="shared" si="23"/>
        <v>8917.5455085557787</v>
      </c>
      <c r="R147" s="24">
        <f t="shared" si="32"/>
        <v>0</v>
      </c>
      <c r="S147" s="25">
        <f t="shared" si="25"/>
        <v>8917.5455085557787</v>
      </c>
      <c r="T147" s="25">
        <f t="shared" si="26"/>
        <v>0</v>
      </c>
      <c r="U147" s="25" t="str">
        <f t="shared" si="27"/>
        <v>drain</v>
      </c>
      <c r="W147" s="25">
        <f t="shared" si="30"/>
        <v>0</v>
      </c>
      <c r="X147" s="25">
        <f t="shared" si="28"/>
        <v>31879.65528101175</v>
      </c>
      <c r="Y147" s="25">
        <f t="shared" si="31"/>
        <v>8917.5455085557769</v>
      </c>
      <c r="AA147" s="25">
        <f t="shared" si="29"/>
        <v>0</v>
      </c>
      <c r="AC147" s="25">
        <f t="shared" si="24"/>
        <v>0</v>
      </c>
    </row>
    <row r="148" x14ac:dyDescent="0.2">
      <c r="L148" s="24">
        <v>143</v>
      </c>
      <c r="M148" s="28">
        <v>0</v>
      </c>
      <c r="O148" s="24">
        <v>143</v>
      </c>
      <c r="P148" s="24">
        <f>'ROTH 1.0'!O148*'קובץ טיוטה'!$D$10</f>
        <v>11678.390161485022</v>
      </c>
      <c r="Q148" s="24">
        <f t="shared" si="23"/>
        <v>8078.390161485022</v>
      </c>
      <c r="R148" s="24">
        <f t="shared" si="32"/>
        <v>0</v>
      </c>
      <c r="S148" s="24">
        <f t="shared" si="25"/>
        <v>8078.390161485022</v>
      </c>
      <c r="T148" s="24">
        <f t="shared" si="26"/>
        <v>0</v>
      </c>
      <c r="U148" s="24" t="str">
        <f t="shared" si="27"/>
        <v>drain</v>
      </c>
      <c r="W148" s="24">
        <f t="shared" si="30"/>
        <v>0</v>
      </c>
      <c r="X148" s="24">
        <f t="shared" si="28"/>
        <v>23801.265119526728</v>
      </c>
      <c r="Y148" s="24">
        <f t="shared" si="31"/>
        <v>8078.390161485022</v>
      </c>
      <c r="AA148" s="24">
        <f t="shared" si="29"/>
        <v>0</v>
      </c>
      <c r="AC148" s="24">
        <f t="shared" si="24"/>
        <v>0</v>
      </c>
    </row>
    <row r="149" x14ac:dyDescent="0.2">
      <c r="L149" s="25">
        <v>144</v>
      </c>
      <c r="M149" s="29">
        <v>0</v>
      </c>
      <c r="O149" s="25">
        <v>144</v>
      </c>
      <c r="P149" s="24">
        <f>'ROTH 1.0'!O149*'קובץ טיוטה'!$D$10</f>
        <v>10906.338560608456</v>
      </c>
      <c r="Q149" s="25">
        <f t="shared" si="23"/>
        <v>7306.3385606084557</v>
      </c>
      <c r="R149" s="24">
        <f t="shared" si="32"/>
        <v>0</v>
      </c>
      <c r="S149" s="25">
        <f t="shared" si="25"/>
        <v>7306.3385606084557</v>
      </c>
      <c r="T149" s="25">
        <f t="shared" si="26"/>
        <v>0</v>
      </c>
      <c r="U149" s="25" t="str">
        <f t="shared" si="27"/>
        <v>drain</v>
      </c>
      <c r="W149" s="25">
        <f t="shared" si="30"/>
        <v>0</v>
      </c>
      <c r="X149" s="25">
        <f t="shared" si="28"/>
        <v>16494.926558918272</v>
      </c>
      <c r="Y149" s="25">
        <f t="shared" si="31"/>
        <v>7306.3385606084557</v>
      </c>
      <c r="AA149" s="25">
        <f t="shared" si="29"/>
        <v>0</v>
      </c>
      <c r="AC149" s="25">
        <f t="shared" si="24"/>
        <v>0</v>
      </c>
    </row>
    <row r="150" x14ac:dyDescent="0.2">
      <c r="L150" s="24">
        <v>145</v>
      </c>
      <c r="M150" s="28">
        <v>0</v>
      </c>
      <c r="O150" s="24">
        <v>145</v>
      </c>
      <c r="P150" s="24">
        <f>'ROTH 1.0'!O150*'קובץ טיוטה'!$D$10</f>
        <v>9761.5298541483153</v>
      </c>
      <c r="Q150" s="24">
        <f t="shared" si="23"/>
        <v>6161.5298541483153</v>
      </c>
      <c r="R150" s="24">
        <f t="shared" si="32"/>
        <v>0</v>
      </c>
      <c r="S150" s="24">
        <f t="shared" si="25"/>
        <v>6161.5298541483153</v>
      </c>
      <c r="T150" s="24">
        <f t="shared" si="26"/>
        <v>0</v>
      </c>
      <c r="U150" s="24" t="str">
        <f t="shared" si="27"/>
        <v>drain</v>
      </c>
      <c r="W150" s="24">
        <f t="shared" si="30"/>
        <v>0</v>
      </c>
      <c r="X150" s="24">
        <f t="shared" si="28"/>
        <v>10333.396704769957</v>
      </c>
      <c r="Y150" s="24">
        <f t="shared" si="31"/>
        <v>6161.5298541483153</v>
      </c>
      <c r="AA150" s="24">
        <f t="shared" si="29"/>
        <v>0</v>
      </c>
      <c r="AC150" s="24">
        <f t="shared" si="24"/>
        <v>0</v>
      </c>
    </row>
    <row r="151" x14ac:dyDescent="0.2">
      <c r="L151" s="25">
        <v>146</v>
      </c>
      <c r="M151" s="29">
        <v>0</v>
      </c>
      <c r="O151" s="25">
        <v>146</v>
      </c>
      <c r="P151" s="24">
        <f>'ROTH 1.0'!O151*'קובץ טיוטה'!$D$10</f>
        <v>8836.2972556959558</v>
      </c>
      <c r="Q151" s="25">
        <f t="shared" si="23"/>
        <v>5236.2972556959558</v>
      </c>
      <c r="R151" s="24">
        <f t="shared" si="32"/>
        <v>0</v>
      </c>
      <c r="S151" s="25">
        <f t="shared" si="25"/>
        <v>5236.2972556959558</v>
      </c>
      <c r="T151" s="25">
        <f t="shared" si="26"/>
        <v>0</v>
      </c>
      <c r="U151" s="25" t="str">
        <f t="shared" si="27"/>
        <v>drain</v>
      </c>
      <c r="W151" s="25">
        <f t="shared" si="30"/>
        <v>0</v>
      </c>
      <c r="X151" s="25">
        <f t="shared" si="28"/>
        <v>5097.0994490740013</v>
      </c>
      <c r="Y151" s="25">
        <f t="shared" si="31"/>
        <v>5236.2972556959558</v>
      </c>
      <c r="AA151" s="25">
        <f t="shared" si="29"/>
        <v>0</v>
      </c>
      <c r="AC151" s="25">
        <f t="shared" si="24"/>
        <v>0</v>
      </c>
    </row>
    <row r="152" x14ac:dyDescent="0.2">
      <c r="L152" s="24">
        <v>147</v>
      </c>
      <c r="M152" s="28">
        <v>0</v>
      </c>
      <c r="O152" s="24">
        <v>147</v>
      </c>
      <c r="P152" s="24">
        <f>'ROTH 1.0'!O152*'קובץ טיוטה'!$D$10</f>
        <v>8259.1946762127027</v>
      </c>
      <c r="Q152" s="24">
        <f t="shared" si="23"/>
        <v>4659.1946762127027</v>
      </c>
      <c r="R152" s="24">
        <f t="shared" si="32"/>
        <v>0</v>
      </c>
      <c r="S152" s="24">
        <f t="shared" si="25"/>
        <v>4659.1946762127027</v>
      </c>
      <c r="T152" s="24">
        <f t="shared" si="26"/>
        <v>0</v>
      </c>
      <c r="U152" s="24" t="str">
        <f t="shared" si="27"/>
        <v>drain</v>
      </c>
      <c r="W152" s="24">
        <f t="shared" si="30"/>
        <v>0</v>
      </c>
      <c r="X152" s="24">
        <f t="shared" si="28"/>
        <v>437.90477286129862</v>
      </c>
      <c r="Y152" s="24">
        <f t="shared" si="31"/>
        <v>4659.1946762127027</v>
      </c>
      <c r="AA152" s="24">
        <f t="shared" si="29"/>
        <v>0</v>
      </c>
      <c r="AC152" s="24">
        <f t="shared" si="24"/>
        <v>0</v>
      </c>
    </row>
    <row r="153" x14ac:dyDescent="0.2">
      <c r="L153" s="25">
        <v>148</v>
      </c>
      <c r="M153" s="29">
        <v>0</v>
      </c>
      <c r="O153" s="25">
        <v>148</v>
      </c>
      <c r="P153" s="24">
        <f>'ROTH 1.0'!O153*'קובץ טיוטה'!$D$10</f>
        <v>7948.6103118676538</v>
      </c>
      <c r="Q153" s="25">
        <f t="shared" si="23"/>
        <v>4348.6103118676538</v>
      </c>
      <c r="R153" s="24">
        <f t="shared" si="32"/>
        <v>0</v>
      </c>
      <c r="S153" s="25">
        <f t="shared" si="25"/>
        <v>4348.6103118676538</v>
      </c>
      <c r="T153" s="25">
        <f t="shared" si="26"/>
        <v>0</v>
      </c>
      <c r="U153" s="25" t="str">
        <f t="shared" si="27"/>
        <v>drain</v>
      </c>
      <c r="W153" s="25">
        <f t="shared" si="30"/>
        <v>0</v>
      </c>
      <c r="X153" s="25">
        <f t="shared" si="28"/>
        <v>0</v>
      </c>
      <c r="Y153" s="25">
        <f t="shared" si="31"/>
        <v>437.90477286129862</v>
      </c>
      <c r="AA153" s="25">
        <f t="shared" si="29"/>
        <v>3910.7055390063551</v>
      </c>
      <c r="AC153" s="25">
        <f t="shared" si="24"/>
        <v>0</v>
      </c>
    </row>
    <row r="154" x14ac:dyDescent="0.2">
      <c r="L154" s="24">
        <v>149</v>
      </c>
      <c r="M154" s="28">
        <v>0</v>
      </c>
      <c r="O154" s="24">
        <v>149</v>
      </c>
      <c r="P154" s="24">
        <f>'ROTH 1.0'!O154*'קובץ טיוטה'!$D$10</f>
        <v>8008.6357897880052</v>
      </c>
      <c r="Q154" s="24">
        <f t="shared" si="23"/>
        <v>4408.6357897880052</v>
      </c>
      <c r="R154" s="24">
        <f t="shared" si="32"/>
        <v>0</v>
      </c>
      <c r="S154" s="24">
        <f t="shared" si="25"/>
        <v>4408.6357897880052</v>
      </c>
      <c r="T154" s="24">
        <f t="shared" si="26"/>
        <v>0</v>
      </c>
      <c r="U154" s="24" t="str">
        <f t="shared" si="27"/>
        <v>drain</v>
      </c>
      <c r="W154" s="24">
        <f t="shared" si="30"/>
        <v>0</v>
      </c>
      <c r="X154" s="24">
        <f t="shared" si="28"/>
        <v>0</v>
      </c>
      <c r="Y154" s="24">
        <f t="shared" si="31"/>
        <v>0</v>
      </c>
      <c r="AA154" s="24">
        <f t="shared" si="29"/>
        <v>4408.6357897880052</v>
      </c>
      <c r="AC154" s="24">
        <f t="shared" si="24"/>
        <v>0</v>
      </c>
    </row>
    <row r="155" x14ac:dyDescent="0.2">
      <c r="L155" s="25">
        <v>150</v>
      </c>
      <c r="M155" s="29">
        <v>0</v>
      </c>
      <c r="O155" s="25">
        <v>150</v>
      </c>
      <c r="P155" s="24">
        <f>'ROTH 1.0'!O155*'קובץ טיוטה'!$D$10</f>
        <v>8412.4836848738632</v>
      </c>
      <c r="Q155" s="25">
        <f t="shared" si="23"/>
        <v>4812.4836848738632</v>
      </c>
      <c r="R155" s="24">
        <f t="shared" si="32"/>
        <v>0</v>
      </c>
      <c r="S155" s="25">
        <f t="shared" si="25"/>
        <v>4812.4836848738632</v>
      </c>
      <c r="T155" s="25">
        <f t="shared" si="26"/>
        <v>0</v>
      </c>
      <c r="U155" s="25" t="str">
        <f t="shared" si="27"/>
        <v>drain</v>
      </c>
      <c r="W155" s="25">
        <f t="shared" si="30"/>
        <v>0</v>
      </c>
      <c r="X155" s="25">
        <f t="shared" si="28"/>
        <v>0</v>
      </c>
      <c r="Y155" s="25">
        <f t="shared" si="31"/>
        <v>0</v>
      </c>
      <c r="AA155" s="25">
        <f t="shared" si="29"/>
        <v>4812.4836848738632</v>
      </c>
      <c r="AC155" s="25">
        <f t="shared" si="24"/>
        <v>0</v>
      </c>
    </row>
    <row r="156" x14ac:dyDescent="0.2">
      <c r="L156" s="24">
        <v>151</v>
      </c>
      <c r="M156" s="28">
        <v>0</v>
      </c>
      <c r="O156" s="24">
        <v>151</v>
      </c>
      <c r="P156" s="24">
        <f>'ROTH 1.0'!O156*'קובץ טיוטה'!$D$10</f>
        <v>9006.3760145429787</v>
      </c>
      <c r="Q156" s="24">
        <f t="shared" si="23"/>
        <v>5406.3760145429787</v>
      </c>
      <c r="R156" s="24">
        <f t="shared" si="32"/>
        <v>0</v>
      </c>
      <c r="S156" s="24">
        <f t="shared" si="25"/>
        <v>5406.3760145429787</v>
      </c>
      <c r="T156" s="24">
        <f t="shared" si="26"/>
        <v>0</v>
      </c>
      <c r="U156" s="24" t="str">
        <f t="shared" si="27"/>
        <v>drain</v>
      </c>
      <c r="W156" s="24">
        <f t="shared" si="30"/>
        <v>0</v>
      </c>
      <c r="X156" s="24">
        <f t="shared" si="28"/>
        <v>0</v>
      </c>
      <c r="Y156" s="24">
        <f t="shared" si="31"/>
        <v>0</v>
      </c>
      <c r="AA156" s="24">
        <f t="shared" si="29"/>
        <v>5406.3760145429787</v>
      </c>
      <c r="AC156" s="24">
        <f t="shared" si="24"/>
        <v>0</v>
      </c>
    </row>
    <row r="157" x14ac:dyDescent="0.2">
      <c r="L157" s="25">
        <v>152</v>
      </c>
      <c r="M157" s="29">
        <v>0</v>
      </c>
      <c r="O157" s="25">
        <v>152</v>
      </c>
      <c r="P157" s="24">
        <f>'ROTH 1.0'!O157*'קובץ טיוטה'!$D$10</f>
        <v>9660.7121176268156</v>
      </c>
      <c r="Q157" s="25">
        <f t="shared" si="23"/>
        <v>6060.7121176268156</v>
      </c>
      <c r="R157" s="24">
        <f t="shared" si="32"/>
        <v>0</v>
      </c>
      <c r="S157" s="25">
        <f t="shared" si="25"/>
        <v>6060.7121176268156</v>
      </c>
      <c r="T157" s="25">
        <f t="shared" si="26"/>
        <v>0</v>
      </c>
      <c r="U157" s="25" t="str">
        <f t="shared" si="27"/>
        <v>drain</v>
      </c>
      <c r="W157" s="25">
        <f t="shared" si="30"/>
        <v>0</v>
      </c>
      <c r="X157" s="25">
        <f t="shared" si="28"/>
        <v>0</v>
      </c>
      <c r="Y157" s="25">
        <f t="shared" si="31"/>
        <v>0</v>
      </c>
      <c r="AA157" s="25">
        <f t="shared" si="29"/>
        <v>6060.7121176268156</v>
      </c>
      <c r="AC157" s="25">
        <f t="shared" si="24"/>
        <v>0</v>
      </c>
    </row>
    <row r="158" x14ac:dyDescent="0.2">
      <c r="L158" s="24">
        <v>153</v>
      </c>
      <c r="M158" s="28">
        <v>0.46194242800000002</v>
      </c>
      <c r="O158" s="24">
        <v>153</v>
      </c>
      <c r="P158" s="24">
        <f>'ROTH 1.0'!O158*'קובץ טיוטה'!$D$10</f>
        <v>10334.777427556677</v>
      </c>
      <c r="Q158" s="24">
        <f t="shared" si="23"/>
        <v>6734.7774275566771</v>
      </c>
      <c r="R158" s="24">
        <f t="shared" si="32"/>
        <v>31412.085104000002</v>
      </c>
      <c r="S158" s="24">
        <f t="shared" si="25"/>
        <v>0</v>
      </c>
      <c r="T158" s="24">
        <f t="shared" si="26"/>
        <v>24677.307676443324</v>
      </c>
      <c r="U158" s="24" t="str">
        <f t="shared" si="27"/>
        <v>charge</v>
      </c>
      <c r="W158" s="24">
        <f t="shared" si="30"/>
        <v>22209.576908798994</v>
      </c>
      <c r="X158" s="24">
        <f t="shared" si="28"/>
        <v>22209.576908798994</v>
      </c>
      <c r="Y158" s="24">
        <f t="shared" si="31"/>
        <v>0</v>
      </c>
      <c r="AA158" s="24">
        <f t="shared" si="29"/>
        <v>0</v>
      </c>
      <c r="AC158" s="24">
        <f t="shared" si="24"/>
        <v>2467.7307676443306</v>
      </c>
    </row>
    <row r="159" x14ac:dyDescent="0.2">
      <c r="L159" s="25">
        <v>154</v>
      </c>
      <c r="M159" s="29">
        <v>0.575458566</v>
      </c>
      <c r="O159" s="25">
        <v>154</v>
      </c>
      <c r="P159" s="24">
        <f>'ROTH 1.0'!O159*'קובץ טיוטה'!$D$10</f>
        <v>10660.076145737608</v>
      </c>
      <c r="Q159" s="25">
        <f t="shared" si="23"/>
        <v>7060.0761457376084</v>
      </c>
      <c r="R159" s="24">
        <f t="shared" si="32"/>
        <v>39131.182487999999</v>
      </c>
      <c r="S159" s="25">
        <f t="shared" si="25"/>
        <v>0</v>
      </c>
      <c r="T159" s="25">
        <f t="shared" si="26"/>
        <v>32071.106342262392</v>
      </c>
      <c r="U159" s="25" t="str">
        <f t="shared" si="27"/>
        <v>charge</v>
      </c>
      <c r="W159" s="25">
        <f t="shared" si="30"/>
        <v>28863.995708036153</v>
      </c>
      <c r="X159" s="25">
        <f t="shared" si="28"/>
        <v>51073.572616835147</v>
      </c>
      <c r="Y159" s="25">
        <f t="shared" si="31"/>
        <v>0</v>
      </c>
      <c r="AA159" s="25">
        <f t="shared" si="29"/>
        <v>0</v>
      </c>
      <c r="AC159" s="25">
        <f t="shared" si="24"/>
        <v>3207.1106342262392</v>
      </c>
    </row>
    <row r="160" x14ac:dyDescent="0.2">
      <c r="L160" s="24">
        <v>155</v>
      </c>
      <c r="M160" s="28">
        <v>0.544740789</v>
      </c>
      <c r="O160" s="24">
        <v>155</v>
      </c>
      <c r="P160" s="24">
        <f>'ROTH 1.0'!O160*'קובץ טיוטה'!$D$10</f>
        <v>10862.197885526004</v>
      </c>
      <c r="Q160" s="24">
        <f t="shared" si="23"/>
        <v>7262.197885526004</v>
      </c>
      <c r="R160" s="24">
        <f t="shared" si="32"/>
        <v>37042.373652000002</v>
      </c>
      <c r="S160" s="24">
        <f t="shared" si="25"/>
        <v>0</v>
      </c>
      <c r="T160" s="24">
        <f t="shared" si="26"/>
        <v>29780.175766474</v>
      </c>
      <c r="U160" s="24" t="str">
        <f t="shared" si="27"/>
        <v>charge</v>
      </c>
      <c r="W160" s="24">
        <f t="shared" si="30"/>
        <v>26926.427383164853</v>
      </c>
      <c r="X160" s="24">
        <f t="shared" si="28"/>
        <v>78000</v>
      </c>
      <c r="Y160" s="24">
        <f t="shared" si="31"/>
        <v>0</v>
      </c>
      <c r="AA160" s="24">
        <f t="shared" si="29"/>
        <v>0</v>
      </c>
      <c r="AC160" s="24">
        <f t="shared" si="24"/>
        <v>2853.7483833091464</v>
      </c>
    </row>
    <row r="161" x14ac:dyDescent="0.2">
      <c r="L161" s="25">
        <v>156</v>
      </c>
      <c r="M161" s="29">
        <v>0.58190271599999999</v>
      </c>
      <c r="O161" s="25">
        <v>156</v>
      </c>
      <c r="P161" s="24">
        <f>'ROTH 1.0'!O161*'קובץ טיוטה'!$D$10</f>
        <v>10898.26052169453</v>
      </c>
      <c r="Q161" s="25">
        <f t="shared" si="23"/>
        <v>7298.2605216945303</v>
      </c>
      <c r="R161" s="24">
        <f t="shared" si="32"/>
        <v>39569.384687999998</v>
      </c>
      <c r="S161" s="25">
        <f t="shared" si="25"/>
        <v>0</v>
      </c>
      <c r="T161" s="25">
        <f t="shared" si="26"/>
        <v>32271.124166305468</v>
      </c>
      <c r="U161" s="25" t="str">
        <f t="shared" si="27"/>
        <v>charge</v>
      </c>
      <c r="W161" s="25">
        <f t="shared" si="30"/>
        <v>0</v>
      </c>
      <c r="X161" s="25">
        <f t="shared" si="28"/>
        <v>78000</v>
      </c>
      <c r="Y161" s="25">
        <f t="shared" si="31"/>
        <v>0</v>
      </c>
      <c r="AA161" s="25">
        <f t="shared" si="29"/>
        <v>0</v>
      </c>
      <c r="AC161" s="25">
        <f t="shared" si="24"/>
        <v>32271.124166305468</v>
      </c>
    </row>
    <row r="162" x14ac:dyDescent="0.2">
      <c r="L162" s="24">
        <v>157</v>
      </c>
      <c r="M162" s="28">
        <v>0.58001881499999997</v>
      </c>
      <c r="O162" s="24">
        <v>157</v>
      </c>
      <c r="P162" s="24">
        <f>'ROTH 1.0'!O162*'קובץ טיוטה'!$D$10</f>
        <v>10856.092412671891</v>
      </c>
      <c r="Q162" s="24">
        <f t="shared" si="23"/>
        <v>7256.092412671891</v>
      </c>
      <c r="R162" s="24">
        <f t="shared" si="32"/>
        <v>39441.279419999999</v>
      </c>
      <c r="S162" s="24">
        <f t="shared" si="25"/>
        <v>0</v>
      </c>
      <c r="T162" s="24">
        <f t="shared" si="26"/>
        <v>32185.18700732811</v>
      </c>
      <c r="U162" s="24" t="str">
        <f t="shared" si="27"/>
        <v>charge</v>
      </c>
      <c r="W162" s="24">
        <f t="shared" si="30"/>
        <v>0</v>
      </c>
      <c r="X162" s="24">
        <f t="shared" si="28"/>
        <v>78000</v>
      </c>
      <c r="Y162" s="24">
        <f t="shared" si="31"/>
        <v>0</v>
      </c>
      <c r="AA162" s="24">
        <f t="shared" si="29"/>
        <v>0</v>
      </c>
      <c r="AC162" s="24">
        <f t="shared" si="24"/>
        <v>32185.18700732811</v>
      </c>
    </row>
    <row r="163" x14ac:dyDescent="0.2">
      <c r="L163" s="25">
        <v>158</v>
      </c>
      <c r="M163" s="29">
        <v>0.64968491699999997</v>
      </c>
      <c r="O163" s="25">
        <v>158</v>
      </c>
      <c r="P163" s="24">
        <f>'ROTH 1.0'!O163*'קובץ טיוטה'!$D$10</f>
        <v>10844.008553361187</v>
      </c>
      <c r="Q163" s="25">
        <f t="shared" si="23"/>
        <v>7244.0085533611873</v>
      </c>
      <c r="R163" s="24">
        <f t="shared" si="32"/>
        <v>44178.574355999997</v>
      </c>
      <c r="S163" s="25">
        <f t="shared" si="25"/>
        <v>0</v>
      </c>
      <c r="T163" s="25">
        <f t="shared" si="26"/>
        <v>36934.565802638812</v>
      </c>
      <c r="U163" s="25" t="str">
        <f t="shared" si="27"/>
        <v>charge</v>
      </c>
      <c r="W163" s="25">
        <f t="shared" si="30"/>
        <v>0</v>
      </c>
      <c r="X163" s="25">
        <f t="shared" si="28"/>
        <v>78000</v>
      </c>
      <c r="Y163" s="25">
        <f t="shared" si="31"/>
        <v>0</v>
      </c>
      <c r="AA163" s="25">
        <f t="shared" si="29"/>
        <v>0</v>
      </c>
      <c r="AC163" s="25">
        <f t="shared" si="24"/>
        <v>36934.565802638812</v>
      </c>
    </row>
    <row r="164" x14ac:dyDescent="0.2">
      <c r="L164" s="24">
        <v>159</v>
      </c>
      <c r="M164" s="28">
        <v>0.60510117500000005</v>
      </c>
      <c r="O164" s="24">
        <v>159</v>
      </c>
      <c r="P164" s="24">
        <f>'ROTH 1.0'!O164*'קובץ טיוטה'!$D$10</f>
        <v>10902.603526117671</v>
      </c>
      <c r="Q164" s="24">
        <f t="shared" si="23"/>
        <v>7302.6035261176712</v>
      </c>
      <c r="R164" s="24">
        <f t="shared" si="32"/>
        <v>41146.8799</v>
      </c>
      <c r="S164" s="24">
        <f t="shared" si="25"/>
        <v>0</v>
      </c>
      <c r="T164" s="24">
        <f t="shared" si="26"/>
        <v>33844.276373882327</v>
      </c>
      <c r="U164" s="24" t="str">
        <f t="shared" si="27"/>
        <v>charge</v>
      </c>
      <c r="W164" s="24">
        <f t="shared" si="30"/>
        <v>0</v>
      </c>
      <c r="X164" s="24">
        <f t="shared" si="28"/>
        <v>78000</v>
      </c>
      <c r="Y164" s="24">
        <f t="shared" si="31"/>
        <v>0</v>
      </c>
      <c r="AA164" s="24">
        <f t="shared" si="29"/>
        <v>0</v>
      </c>
      <c r="AC164" s="24">
        <f t="shared" si="24"/>
        <v>33844.276373882327</v>
      </c>
    </row>
    <row r="165" x14ac:dyDescent="0.2">
      <c r="L165" s="25">
        <v>160</v>
      </c>
      <c r="M165" s="29">
        <v>0.49063393399999999</v>
      </c>
      <c r="O165" s="25">
        <v>160</v>
      </c>
      <c r="P165" s="24">
        <f>'ROTH 1.0'!O165*'קובץ טיוטה'!$D$10</f>
        <v>10897.93701783245</v>
      </c>
      <c r="Q165" s="25">
        <f t="shared" si="23"/>
        <v>7297.9370178324498</v>
      </c>
      <c r="R165" s="24">
        <f t="shared" si="32"/>
        <v>33363.107511999995</v>
      </c>
      <c r="S165" s="25">
        <f t="shared" si="25"/>
        <v>0</v>
      </c>
      <c r="T165" s="25">
        <f t="shared" si="26"/>
        <v>26065.170494167545</v>
      </c>
      <c r="U165" s="25" t="str">
        <f t="shared" si="27"/>
        <v>charge</v>
      </c>
      <c r="W165" s="25">
        <f t="shared" si="30"/>
        <v>0</v>
      </c>
      <c r="X165" s="25">
        <f t="shared" si="28"/>
        <v>78000</v>
      </c>
      <c r="Y165" s="25">
        <f t="shared" si="31"/>
        <v>0</v>
      </c>
      <c r="AA165" s="25">
        <f t="shared" si="29"/>
        <v>0</v>
      </c>
      <c r="AC165" s="25">
        <f t="shared" si="24"/>
        <v>26065.170494167545</v>
      </c>
    </row>
    <row r="166" x14ac:dyDescent="0.2">
      <c r="L166" s="24">
        <v>161</v>
      </c>
      <c r="M166" s="28">
        <v>0.20075285200000001</v>
      </c>
      <c r="O166" s="24">
        <v>161</v>
      </c>
      <c r="P166" s="24">
        <f>'ROTH 1.0'!O166*'קובץ טיוטה'!$D$10</f>
        <v>10736.277880567195</v>
      </c>
      <c r="Q166" s="24">
        <f t="shared" si="23"/>
        <v>7136.2778805671951</v>
      </c>
      <c r="R166" s="24">
        <f t="shared" si="32"/>
        <v>13651.193936</v>
      </c>
      <c r="S166" s="24">
        <f t="shared" si="25"/>
        <v>0</v>
      </c>
      <c r="T166" s="24">
        <f t="shared" si="26"/>
        <v>6514.9160554328046</v>
      </c>
      <c r="U166" s="24" t="str">
        <f t="shared" si="27"/>
        <v>charge</v>
      </c>
      <c r="W166" s="24">
        <f t="shared" si="30"/>
        <v>0</v>
      </c>
      <c r="X166" s="24">
        <f t="shared" si="28"/>
        <v>78000</v>
      </c>
      <c r="Y166" s="24">
        <f t="shared" si="31"/>
        <v>0</v>
      </c>
      <c r="AA166" s="24">
        <f t="shared" si="29"/>
        <v>0</v>
      </c>
      <c r="AC166" s="24">
        <f t="shared" si="24"/>
        <v>6514.9160554328046</v>
      </c>
    </row>
    <row r="167" x14ac:dyDescent="0.2">
      <c r="L167" s="25">
        <v>162</v>
      </c>
      <c r="M167" s="29">
        <v>0</v>
      </c>
      <c r="O167" s="25">
        <v>162</v>
      </c>
      <c r="P167" s="24">
        <f>'ROTH 1.0'!O167*'קובץ טיוטה'!$D$10</f>
        <v>11611.132175132218</v>
      </c>
      <c r="Q167" s="25">
        <f t="shared" si="23"/>
        <v>8011.1321751322175</v>
      </c>
      <c r="R167" s="24">
        <f t="shared" si="32"/>
        <v>0</v>
      </c>
      <c r="S167" s="25">
        <f t="shared" si="25"/>
        <v>8011.1321751322175</v>
      </c>
      <c r="T167" s="25">
        <f t="shared" si="26"/>
        <v>0</v>
      </c>
      <c r="U167" s="25" t="str">
        <f t="shared" si="27"/>
        <v>drain</v>
      </c>
      <c r="W167" s="25">
        <f t="shared" si="30"/>
        <v>0</v>
      </c>
      <c r="X167" s="25">
        <f t="shared" si="28"/>
        <v>69988.867824867775</v>
      </c>
      <c r="Y167" s="25">
        <f t="shared" si="31"/>
        <v>8011.1321751322248</v>
      </c>
      <c r="AA167" s="25">
        <f t="shared" si="29"/>
        <v>-7.2759576141834259E-12</v>
      </c>
      <c r="AC167" s="25">
        <f t="shared" si="24"/>
        <v>0</v>
      </c>
    </row>
    <row r="168" x14ac:dyDescent="0.2">
      <c r="L168" s="24">
        <v>163</v>
      </c>
      <c r="M168" s="28">
        <v>0</v>
      </c>
      <c r="O168" s="24">
        <v>163</v>
      </c>
      <c r="P168" s="24">
        <f>'ROTH 1.0'!O168*'קובץ טיוטה'!$D$10</f>
        <v>12620.113800585772</v>
      </c>
      <c r="Q168" s="24">
        <f t="shared" si="23"/>
        <v>9020.113800585772</v>
      </c>
      <c r="R168" s="24">
        <f t="shared" si="32"/>
        <v>0</v>
      </c>
      <c r="S168" s="24">
        <f t="shared" si="25"/>
        <v>9020.113800585772</v>
      </c>
      <c r="T168" s="24">
        <f t="shared" si="26"/>
        <v>0</v>
      </c>
      <c r="U168" s="24" t="str">
        <f t="shared" si="27"/>
        <v>drain</v>
      </c>
      <c r="W168" s="24">
        <f t="shared" si="30"/>
        <v>0</v>
      </c>
      <c r="X168" s="24">
        <f t="shared" si="28"/>
        <v>60968.754024282003</v>
      </c>
      <c r="Y168" s="24">
        <f t="shared" si="31"/>
        <v>9020.113800585772</v>
      </c>
      <c r="AA168" s="24">
        <f t="shared" si="29"/>
        <v>0</v>
      </c>
      <c r="AC168" s="24">
        <f t="shared" si="24"/>
        <v>0</v>
      </c>
    </row>
    <row r="169" x14ac:dyDescent="0.2">
      <c r="L169" s="25">
        <v>164</v>
      </c>
      <c r="M169" s="29">
        <v>0</v>
      </c>
      <c r="O169" s="25">
        <v>164</v>
      </c>
      <c r="P169" s="24">
        <f>'ROTH 1.0'!O169*'קובץ טיוטה'!$D$10</f>
        <v>12788.391851280152</v>
      </c>
      <c r="Q169" s="25">
        <f t="shared" si="23"/>
        <v>9188.391851280152</v>
      </c>
      <c r="R169" s="24">
        <f t="shared" si="32"/>
        <v>0</v>
      </c>
      <c r="S169" s="25">
        <f t="shared" si="25"/>
        <v>9188.391851280152</v>
      </c>
      <c r="T169" s="25">
        <f t="shared" si="26"/>
        <v>0</v>
      </c>
      <c r="U169" s="25" t="str">
        <f t="shared" si="27"/>
        <v>drain</v>
      </c>
      <c r="W169" s="25">
        <f t="shared" si="30"/>
        <v>0</v>
      </c>
      <c r="X169" s="25">
        <f t="shared" si="28"/>
        <v>51780.362173001849</v>
      </c>
      <c r="Y169" s="25">
        <f t="shared" si="31"/>
        <v>9188.3918512801538</v>
      </c>
      <c r="AA169" s="25">
        <f t="shared" si="29"/>
        <v>0</v>
      </c>
      <c r="AC169" s="25">
        <f t="shared" si="24"/>
        <v>0</v>
      </c>
    </row>
    <row r="170" x14ac:dyDescent="0.2">
      <c r="L170" s="24">
        <v>165</v>
      </c>
      <c r="M170" s="28">
        <v>0</v>
      </c>
      <c r="O170" s="24">
        <v>165</v>
      </c>
      <c r="P170" s="24">
        <f>'ROTH 1.0'!O170*'קובץ טיוטה'!$D$10</f>
        <v>12575.701242229265</v>
      </c>
      <c r="Q170" s="24">
        <f t="shared" si="23"/>
        <v>8975.7012422292646</v>
      </c>
      <c r="R170" s="24">
        <f t="shared" si="32"/>
        <v>0</v>
      </c>
      <c r="S170" s="24">
        <f t="shared" si="25"/>
        <v>8975.7012422292646</v>
      </c>
      <c r="T170" s="24">
        <f t="shared" si="26"/>
        <v>0</v>
      </c>
      <c r="U170" s="24" t="str">
        <f t="shared" si="27"/>
        <v>drain</v>
      </c>
      <c r="W170" s="24">
        <f t="shared" si="30"/>
        <v>0</v>
      </c>
      <c r="X170" s="24">
        <f t="shared" si="28"/>
        <v>42804.660930772588</v>
      </c>
      <c r="Y170" s="24">
        <f t="shared" si="31"/>
        <v>8975.701242229261</v>
      </c>
      <c r="AA170" s="24">
        <f t="shared" si="29"/>
        <v>0</v>
      </c>
      <c r="AC170" s="24">
        <f t="shared" si="24"/>
        <v>0</v>
      </c>
    </row>
    <row r="171" x14ac:dyDescent="0.2">
      <c r="L171" s="25">
        <v>166</v>
      </c>
      <c r="M171" s="29">
        <v>0</v>
      </c>
      <c r="O171" s="25">
        <v>166</v>
      </c>
      <c r="P171" s="24">
        <f>'ROTH 1.0'!O171*'קובץ טיוטה'!$D$10</f>
        <v>12146.436944599151</v>
      </c>
      <c r="Q171" s="25">
        <f t="shared" si="23"/>
        <v>8546.4369445991506</v>
      </c>
      <c r="R171" s="24">
        <f t="shared" si="32"/>
        <v>0</v>
      </c>
      <c r="S171" s="25">
        <f t="shared" si="25"/>
        <v>8546.4369445991506</v>
      </c>
      <c r="T171" s="25">
        <f t="shared" si="26"/>
        <v>0</v>
      </c>
      <c r="U171" s="25" t="str">
        <f t="shared" si="27"/>
        <v>drain</v>
      </c>
      <c r="W171" s="25">
        <f t="shared" si="30"/>
        <v>0</v>
      </c>
      <c r="X171" s="25">
        <f t="shared" si="28"/>
        <v>34258.223986173442</v>
      </c>
      <c r="Y171" s="25">
        <f t="shared" si="31"/>
        <v>8546.436944599147</v>
      </c>
      <c r="AA171" s="25">
        <f t="shared" si="29"/>
        <v>0</v>
      </c>
      <c r="AC171" s="25">
        <f t="shared" si="24"/>
        <v>0</v>
      </c>
    </row>
    <row r="172" x14ac:dyDescent="0.2">
      <c r="L172" s="24">
        <v>167</v>
      </c>
      <c r="M172" s="28">
        <v>0</v>
      </c>
      <c r="O172" s="24">
        <v>167</v>
      </c>
      <c r="P172" s="24">
        <f>'ROTH 1.0'!O172*'קובץ טיוטה'!$D$10</f>
        <v>11441.285266991101</v>
      </c>
      <c r="Q172" s="24">
        <f t="shared" si="23"/>
        <v>7841.2852669911008</v>
      </c>
      <c r="R172" s="24">
        <f t="shared" si="32"/>
        <v>0</v>
      </c>
      <c r="S172" s="24">
        <f t="shared" si="25"/>
        <v>7841.2852669911008</v>
      </c>
      <c r="T172" s="24">
        <f t="shared" si="26"/>
        <v>0</v>
      </c>
      <c r="U172" s="24" t="str">
        <f t="shared" si="27"/>
        <v>drain</v>
      </c>
      <c r="W172" s="24">
        <f t="shared" si="30"/>
        <v>0</v>
      </c>
      <c r="X172" s="24">
        <f t="shared" si="28"/>
        <v>26416.938719182341</v>
      </c>
      <c r="Y172" s="24">
        <f t="shared" si="31"/>
        <v>7841.2852669911008</v>
      </c>
      <c r="AA172" s="24">
        <f t="shared" si="29"/>
        <v>0</v>
      </c>
      <c r="AC172" s="24">
        <f t="shared" si="24"/>
        <v>0</v>
      </c>
    </row>
    <row r="173" x14ac:dyDescent="0.2">
      <c r="L173" s="25">
        <v>168</v>
      </c>
      <c r="M173" s="29">
        <v>0</v>
      </c>
      <c r="O173" s="25">
        <v>168</v>
      </c>
      <c r="P173" s="24">
        <f>'ROTH 1.0'!O173*'קובץ טיוטה'!$D$10</f>
        <v>10936.98366107093</v>
      </c>
      <c r="Q173" s="25">
        <f t="shared" si="23"/>
        <v>7336.9836610709299</v>
      </c>
      <c r="R173" s="24">
        <f t="shared" si="32"/>
        <v>0</v>
      </c>
      <c r="S173" s="25">
        <f t="shared" si="25"/>
        <v>7336.9836610709299</v>
      </c>
      <c r="T173" s="25">
        <f t="shared" si="26"/>
        <v>0</v>
      </c>
      <c r="U173" s="25" t="str">
        <f t="shared" si="27"/>
        <v>drain</v>
      </c>
      <c r="W173" s="25">
        <f t="shared" si="30"/>
        <v>0</v>
      </c>
      <c r="X173" s="25">
        <f t="shared" si="28"/>
        <v>19079.955058111409</v>
      </c>
      <c r="Y173" s="25">
        <f t="shared" si="31"/>
        <v>7336.9836610709317</v>
      </c>
      <c r="AA173" s="25">
        <f t="shared" si="29"/>
        <v>0</v>
      </c>
      <c r="AC173" s="25">
        <f t="shared" si="24"/>
        <v>0</v>
      </c>
    </row>
    <row r="174" x14ac:dyDescent="0.2">
      <c r="L174" s="24">
        <v>169</v>
      </c>
      <c r="M174" s="28">
        <v>0</v>
      </c>
      <c r="O174" s="24">
        <v>169</v>
      </c>
      <c r="P174" s="24">
        <f>'ROTH 1.0'!O174*'קובץ טיוטה'!$D$10</f>
        <v>9949.4584610378824</v>
      </c>
      <c r="Q174" s="24">
        <f t="shared" si="23"/>
        <v>6349.4584610378824</v>
      </c>
      <c r="R174" s="24">
        <f t="shared" si="32"/>
        <v>0</v>
      </c>
      <c r="S174" s="24">
        <f t="shared" si="25"/>
        <v>6349.4584610378824</v>
      </c>
      <c r="T174" s="24">
        <f t="shared" si="26"/>
        <v>0</v>
      </c>
      <c r="U174" s="24" t="str">
        <f t="shared" si="27"/>
        <v>drain</v>
      </c>
      <c r="W174" s="24">
        <f t="shared" si="30"/>
        <v>0</v>
      </c>
      <c r="X174" s="24">
        <f t="shared" si="28"/>
        <v>12730.496597073527</v>
      </c>
      <c r="Y174" s="24">
        <f t="shared" si="31"/>
        <v>6349.4584610378824</v>
      </c>
      <c r="AA174" s="24">
        <f t="shared" si="29"/>
        <v>0</v>
      </c>
      <c r="AC174" s="24">
        <f t="shared" si="24"/>
        <v>0</v>
      </c>
    </row>
    <row r="175" x14ac:dyDescent="0.2">
      <c r="L175" s="25">
        <v>170</v>
      </c>
      <c r="M175" s="29">
        <v>0</v>
      </c>
      <c r="O175" s="25">
        <v>170</v>
      </c>
      <c r="P175" s="24">
        <f>'ROTH 1.0'!O175*'קובץ טיוטה'!$D$10</f>
        <v>9022.3580840167106</v>
      </c>
      <c r="Q175" s="25">
        <f t="shared" si="23"/>
        <v>5422.3580840167106</v>
      </c>
      <c r="R175" s="24">
        <f t="shared" si="32"/>
        <v>0</v>
      </c>
      <c r="S175" s="25">
        <f t="shared" si="25"/>
        <v>5422.3580840167106</v>
      </c>
      <c r="T175" s="25">
        <f t="shared" si="26"/>
        <v>0</v>
      </c>
      <c r="U175" s="25" t="str">
        <f t="shared" si="27"/>
        <v>drain</v>
      </c>
      <c r="W175" s="25">
        <f t="shared" si="30"/>
        <v>0</v>
      </c>
      <c r="X175" s="25">
        <f t="shared" si="28"/>
        <v>7308.138513056816</v>
      </c>
      <c r="Y175" s="25">
        <f t="shared" si="31"/>
        <v>5422.3580840167106</v>
      </c>
      <c r="AA175" s="25">
        <f t="shared" si="29"/>
        <v>0</v>
      </c>
      <c r="AC175" s="25">
        <f t="shared" si="24"/>
        <v>0</v>
      </c>
    </row>
    <row r="176" x14ac:dyDescent="0.2">
      <c r="L176" s="24">
        <v>171</v>
      </c>
      <c r="M176" s="28">
        <v>0</v>
      </c>
      <c r="O176" s="24">
        <v>171</v>
      </c>
      <c r="P176" s="24">
        <f>'ROTH 1.0'!O176*'קובץ טיוטה'!$D$10</f>
        <v>8366.6849672718636</v>
      </c>
      <c r="Q176" s="24">
        <f t="shared" si="23"/>
        <v>4766.6849672718636</v>
      </c>
      <c r="R176" s="24">
        <f t="shared" si="32"/>
        <v>0</v>
      </c>
      <c r="S176" s="24">
        <f t="shared" si="25"/>
        <v>4766.6849672718636</v>
      </c>
      <c r="T176" s="24">
        <f t="shared" si="26"/>
        <v>0</v>
      </c>
      <c r="U176" s="24" t="str">
        <f t="shared" si="27"/>
        <v>drain</v>
      </c>
      <c r="W176" s="24">
        <f t="shared" si="30"/>
        <v>0</v>
      </c>
      <c r="X176" s="24">
        <f t="shared" si="28"/>
        <v>2541.4535457849524</v>
      </c>
      <c r="Y176" s="24">
        <f t="shared" si="31"/>
        <v>4766.6849672718636</v>
      </c>
      <c r="AA176" s="24">
        <f t="shared" si="29"/>
        <v>0</v>
      </c>
      <c r="AC176" s="24">
        <f t="shared" si="24"/>
        <v>0</v>
      </c>
    </row>
    <row r="177" x14ac:dyDescent="0.2">
      <c r="L177" s="25">
        <v>172</v>
      </c>
      <c r="M177" s="29">
        <v>0</v>
      </c>
      <c r="O177" s="25">
        <v>172</v>
      </c>
      <c r="P177" s="24">
        <f>'ROTH 1.0'!O177*'קובץ טיוטה'!$D$10</f>
        <v>8081.7766000566962</v>
      </c>
      <c r="Q177" s="25">
        <f t="shared" si="23"/>
        <v>4481.7766000566962</v>
      </c>
      <c r="R177" s="24">
        <f t="shared" si="32"/>
        <v>0</v>
      </c>
      <c r="S177" s="25">
        <f t="shared" si="25"/>
        <v>4481.7766000566962</v>
      </c>
      <c r="T177" s="25">
        <f t="shared" si="26"/>
        <v>0</v>
      </c>
      <c r="U177" s="25" t="str">
        <f t="shared" si="27"/>
        <v>drain</v>
      </c>
      <c r="W177" s="25">
        <f t="shared" si="30"/>
        <v>0</v>
      </c>
      <c r="X177" s="25">
        <f t="shared" si="28"/>
        <v>0</v>
      </c>
      <c r="Y177" s="25">
        <f t="shared" si="31"/>
        <v>2541.4535457849524</v>
      </c>
      <c r="AA177" s="25">
        <f t="shared" si="29"/>
        <v>1940.3230542717438</v>
      </c>
      <c r="AC177" s="25">
        <f t="shared" si="24"/>
        <v>0</v>
      </c>
    </row>
    <row r="178" x14ac:dyDescent="0.2">
      <c r="L178" s="24">
        <v>173</v>
      </c>
      <c r="M178" s="28">
        <v>0</v>
      </c>
      <c r="O178" s="24">
        <v>173</v>
      </c>
      <c r="P178" s="24">
        <f>'ROTH 1.0'!O178*'קובץ טיוטה'!$D$10</f>
        <v>7986.5465329847575</v>
      </c>
      <c r="Q178" s="24">
        <f t="shared" si="23"/>
        <v>4386.5465329847575</v>
      </c>
      <c r="R178" s="24">
        <f t="shared" si="32"/>
        <v>0</v>
      </c>
      <c r="S178" s="24">
        <f t="shared" si="25"/>
        <v>4386.5465329847575</v>
      </c>
      <c r="T178" s="24">
        <f t="shared" si="26"/>
        <v>0</v>
      </c>
      <c r="U178" s="24" t="str">
        <f t="shared" si="27"/>
        <v>drain</v>
      </c>
      <c r="W178" s="24">
        <f t="shared" si="30"/>
        <v>0</v>
      </c>
      <c r="X178" s="24">
        <f t="shared" si="28"/>
        <v>0</v>
      </c>
      <c r="Y178" s="24">
        <f t="shared" si="31"/>
        <v>0</v>
      </c>
      <c r="AA178" s="24">
        <f t="shared" si="29"/>
        <v>4386.5465329847575</v>
      </c>
      <c r="AC178" s="24">
        <f t="shared" si="24"/>
        <v>0</v>
      </c>
    </row>
    <row r="179" x14ac:dyDescent="0.2">
      <c r="L179" s="25">
        <v>174</v>
      </c>
      <c r="M179" s="29">
        <v>0</v>
      </c>
      <c r="O179" s="25">
        <v>174</v>
      </c>
      <c r="P179" s="24">
        <f>'ROTH 1.0'!O179*'קובץ טיוטה'!$D$10</f>
        <v>8204.9772740217431</v>
      </c>
      <c r="Q179" s="25">
        <f t="shared" si="23"/>
        <v>4604.9772740217431</v>
      </c>
      <c r="R179" s="24">
        <f t="shared" si="32"/>
        <v>0</v>
      </c>
      <c r="S179" s="25">
        <f t="shared" si="25"/>
        <v>4604.9772740217431</v>
      </c>
      <c r="T179" s="25">
        <f t="shared" si="26"/>
        <v>0</v>
      </c>
      <c r="U179" s="25" t="str">
        <f t="shared" si="27"/>
        <v>drain</v>
      </c>
      <c r="W179" s="25">
        <f t="shared" si="30"/>
        <v>0</v>
      </c>
      <c r="X179" s="25">
        <f t="shared" si="28"/>
        <v>0</v>
      </c>
      <c r="Y179" s="25">
        <f t="shared" si="31"/>
        <v>0</v>
      </c>
      <c r="AA179" s="25">
        <f t="shared" si="29"/>
        <v>4604.9772740217431</v>
      </c>
      <c r="AC179" s="25">
        <f t="shared" si="24"/>
        <v>0</v>
      </c>
    </row>
    <row r="180" x14ac:dyDescent="0.2">
      <c r="L180" s="24">
        <v>175</v>
      </c>
      <c r="M180" s="28">
        <v>0</v>
      </c>
      <c r="O180" s="24">
        <v>175</v>
      </c>
      <c r="P180" s="24">
        <f>'ROTH 1.0'!O180*'קובץ טיוטה'!$D$10</f>
        <v>8620.4064585861724</v>
      </c>
      <c r="Q180" s="24">
        <f t="shared" si="23"/>
        <v>5020.4064585861724</v>
      </c>
      <c r="R180" s="24">
        <f t="shared" si="32"/>
        <v>0</v>
      </c>
      <c r="S180" s="24">
        <f t="shared" si="25"/>
        <v>5020.4064585861724</v>
      </c>
      <c r="T180" s="24">
        <f t="shared" si="26"/>
        <v>0</v>
      </c>
      <c r="U180" s="24" t="str">
        <f t="shared" si="27"/>
        <v>drain</v>
      </c>
      <c r="W180" s="24">
        <f t="shared" si="30"/>
        <v>0</v>
      </c>
      <c r="X180" s="24">
        <f t="shared" si="28"/>
        <v>0</v>
      </c>
      <c r="Y180" s="24">
        <f t="shared" si="31"/>
        <v>0</v>
      </c>
      <c r="AA180" s="24">
        <f t="shared" si="29"/>
        <v>5020.4064585861724</v>
      </c>
      <c r="AC180" s="24">
        <f t="shared" si="24"/>
        <v>0</v>
      </c>
    </row>
    <row r="181" x14ac:dyDescent="0.2">
      <c r="L181" s="25">
        <v>176</v>
      </c>
      <c r="M181" s="29">
        <v>0</v>
      </c>
      <c r="O181" s="25">
        <v>176</v>
      </c>
      <c r="P181" s="24">
        <f>'ROTH 1.0'!O181*'קובץ טיוטה'!$D$10</f>
        <v>8632.4083858681388</v>
      </c>
      <c r="Q181" s="25">
        <f t="shared" si="23"/>
        <v>5032.4083858681388</v>
      </c>
      <c r="R181" s="24">
        <f t="shared" si="32"/>
        <v>0</v>
      </c>
      <c r="S181" s="25">
        <f t="shared" si="25"/>
        <v>5032.4083858681388</v>
      </c>
      <c r="T181" s="25">
        <f t="shared" si="26"/>
        <v>0</v>
      </c>
      <c r="U181" s="25" t="str">
        <f t="shared" si="27"/>
        <v>drain</v>
      </c>
      <c r="W181" s="25">
        <f t="shared" si="30"/>
        <v>0</v>
      </c>
      <c r="X181" s="25">
        <f t="shared" si="28"/>
        <v>0</v>
      </c>
      <c r="Y181" s="25">
        <f t="shared" si="31"/>
        <v>0</v>
      </c>
      <c r="AA181" s="25">
        <f t="shared" si="29"/>
        <v>5032.4083858681388</v>
      </c>
      <c r="AC181" s="25">
        <f t="shared" si="24"/>
        <v>0</v>
      </c>
    </row>
    <row r="182" x14ac:dyDescent="0.2">
      <c r="L182" s="24">
        <v>177</v>
      </c>
      <c r="M182" s="28">
        <v>0.170105272</v>
      </c>
      <c r="O182" s="24">
        <v>177</v>
      </c>
      <c r="P182" s="24">
        <f>'ROTH 1.0'!O182*'קובץ טיוטה'!$D$10</f>
        <v>9270.5906328489618</v>
      </c>
      <c r="Q182" s="24">
        <f t="shared" si="23"/>
        <v>5670.5906328489618</v>
      </c>
      <c r="R182" s="24">
        <f t="shared" si="32"/>
        <v>11567.158495999998</v>
      </c>
      <c r="S182" s="24">
        <f t="shared" si="25"/>
        <v>0</v>
      </c>
      <c r="T182" s="24">
        <f t="shared" si="26"/>
        <v>5896.5678631510364</v>
      </c>
      <c r="U182" s="24" t="str">
        <f t="shared" si="27"/>
        <v>charge</v>
      </c>
      <c r="W182" s="24">
        <f t="shared" si="30"/>
        <v>5306.9110768359333</v>
      </c>
      <c r="X182" s="24">
        <f t="shared" si="28"/>
        <v>5306.9110768359333</v>
      </c>
      <c r="Y182" s="24">
        <f t="shared" si="31"/>
        <v>0</v>
      </c>
      <c r="AA182" s="24">
        <f t="shared" si="29"/>
        <v>0</v>
      </c>
      <c r="AC182" s="24">
        <f t="shared" si="24"/>
        <v>589.65678631510309</v>
      </c>
    </row>
    <row r="183" x14ac:dyDescent="0.2">
      <c r="L183" s="25">
        <v>178</v>
      </c>
      <c r="M183" s="29">
        <v>0.17930057099999999</v>
      </c>
      <c r="O183" s="25">
        <v>178</v>
      </c>
      <c r="P183" s="24">
        <f>'ROTH 1.0'!O183*'קובץ טיוטה'!$D$10</f>
        <v>9792.0661624097374</v>
      </c>
      <c r="Q183" s="25">
        <f t="shared" si="23"/>
        <v>6192.0661624097374</v>
      </c>
      <c r="R183" s="24">
        <f t="shared" si="32"/>
        <v>12192.438827999998</v>
      </c>
      <c r="S183" s="25">
        <f t="shared" si="25"/>
        <v>0</v>
      </c>
      <c r="T183" s="25">
        <f t="shared" si="26"/>
        <v>6000.372665590261</v>
      </c>
      <c r="U183" s="25" t="str">
        <f t="shared" si="27"/>
        <v>charge</v>
      </c>
      <c r="W183" s="25">
        <f t="shared" si="30"/>
        <v>5400.3353990312353</v>
      </c>
      <c r="X183" s="25">
        <f t="shared" si="28"/>
        <v>10707.246475867169</v>
      </c>
      <c r="Y183" s="25">
        <f t="shared" si="31"/>
        <v>0</v>
      </c>
      <c r="AA183" s="25">
        <f t="shared" si="29"/>
        <v>0</v>
      </c>
      <c r="AC183" s="25">
        <f t="shared" si="24"/>
        <v>600.03726655902574</v>
      </c>
    </row>
    <row r="184" x14ac:dyDescent="0.2">
      <c r="L184" s="24">
        <v>179</v>
      </c>
      <c r="M184" s="28">
        <v>0.225799678</v>
      </c>
      <c r="O184" s="24">
        <v>179</v>
      </c>
      <c r="P184" s="24">
        <f>'ROTH 1.0'!O184*'קובץ טיוטה'!$D$10</f>
        <v>10155.120537518045</v>
      </c>
      <c r="Q184" s="24">
        <f t="shared" si="23"/>
        <v>6555.1205375180452</v>
      </c>
      <c r="R184" s="24">
        <f t="shared" si="32"/>
        <v>15354.378103999999</v>
      </c>
      <c r="S184" s="24">
        <f t="shared" si="25"/>
        <v>0</v>
      </c>
      <c r="T184" s="24">
        <f t="shared" si="26"/>
        <v>8799.2575664819542</v>
      </c>
      <c r="U184" s="24" t="str">
        <f t="shared" si="27"/>
        <v>charge</v>
      </c>
      <c r="W184" s="24">
        <f t="shared" si="30"/>
        <v>7919.3318098337568</v>
      </c>
      <c r="X184" s="24">
        <f t="shared" si="28"/>
        <v>18626.578285700925</v>
      </c>
      <c r="Y184" s="24">
        <f t="shared" si="31"/>
        <v>0</v>
      </c>
      <c r="AA184" s="24">
        <f t="shared" si="29"/>
        <v>0</v>
      </c>
      <c r="AC184" s="24">
        <f t="shared" si="24"/>
        <v>879.92575664819742</v>
      </c>
    </row>
    <row r="185" x14ac:dyDescent="0.2">
      <c r="L185" s="25">
        <v>180</v>
      </c>
      <c r="M185" s="29">
        <v>0.29467844700000001</v>
      </c>
      <c r="O185" s="25">
        <v>180</v>
      </c>
      <c r="P185" s="24">
        <f>'ROTH 1.0'!O185*'קובץ טיוטה'!$D$10</f>
        <v>10403.38774920224</v>
      </c>
      <c r="Q185" s="25">
        <f t="shared" si="23"/>
        <v>6803.3877492022402</v>
      </c>
      <c r="R185" s="24">
        <f t="shared" si="32"/>
        <v>20038.134396000001</v>
      </c>
      <c r="S185" s="25">
        <f t="shared" si="25"/>
        <v>0</v>
      </c>
      <c r="T185" s="25">
        <f t="shared" si="26"/>
        <v>13234.746646797761</v>
      </c>
      <c r="U185" s="25" t="str">
        <f t="shared" si="27"/>
        <v>charge</v>
      </c>
      <c r="W185" s="25">
        <f t="shared" si="30"/>
        <v>11911.271982117985</v>
      </c>
      <c r="X185" s="25">
        <f t="shared" si="28"/>
        <v>30537.850267818911</v>
      </c>
      <c r="Y185" s="25">
        <f t="shared" si="31"/>
        <v>0</v>
      </c>
      <c r="AA185" s="25">
        <f t="shared" si="29"/>
        <v>0</v>
      </c>
      <c r="AC185" s="25">
        <f t="shared" si="24"/>
        <v>1323.4746646797757</v>
      </c>
    </row>
    <row r="186" x14ac:dyDescent="0.2">
      <c r="L186" s="24">
        <v>181</v>
      </c>
      <c r="M186" s="28">
        <v>0.46240901099999998</v>
      </c>
      <c r="O186" s="24">
        <v>181</v>
      </c>
      <c r="P186" s="24">
        <f>'ROTH 1.0'!O186*'קובץ טיוטה'!$D$10</f>
        <v>10509.172608845895</v>
      </c>
      <c r="Q186" s="24">
        <f t="shared" si="23"/>
        <v>6909.1726088458945</v>
      </c>
      <c r="R186" s="24">
        <f t="shared" si="32"/>
        <v>31443.812748</v>
      </c>
      <c r="S186" s="24">
        <f t="shared" si="25"/>
        <v>0</v>
      </c>
      <c r="T186" s="24">
        <f t="shared" si="26"/>
        <v>24534.640139154108</v>
      </c>
      <c r="U186" s="24" t="str">
        <f t="shared" si="27"/>
        <v>charge</v>
      </c>
      <c r="W186" s="24">
        <f t="shared" si="30"/>
        <v>22081.176125238693</v>
      </c>
      <c r="X186" s="24">
        <f t="shared" si="28"/>
        <v>52619.026393057604</v>
      </c>
      <c r="Y186" s="24">
        <f t="shared" si="31"/>
        <v>0</v>
      </c>
      <c r="AA186" s="24">
        <f t="shared" si="29"/>
        <v>0</v>
      </c>
      <c r="AC186" s="24">
        <f t="shared" si="24"/>
        <v>2453.4640139154144</v>
      </c>
    </row>
    <row r="187" x14ac:dyDescent="0.2">
      <c r="L187" s="25">
        <v>182</v>
      </c>
      <c r="M187" s="29">
        <v>0.443582054</v>
      </c>
      <c r="O187" s="25">
        <v>182</v>
      </c>
      <c r="P187" s="24">
        <f>'ROTH 1.0'!O187*'קובץ טיוטה'!$D$10</f>
        <v>10528.1520875355</v>
      </c>
      <c r="Q187" s="25">
        <f t="shared" si="23"/>
        <v>6928.1520875355</v>
      </c>
      <c r="R187" s="24">
        <f t="shared" si="32"/>
        <v>30163.579671999996</v>
      </c>
      <c r="S187" s="25">
        <f t="shared" si="25"/>
        <v>0</v>
      </c>
      <c r="T187" s="25">
        <f t="shared" si="26"/>
        <v>23235.427584464494</v>
      </c>
      <c r="U187" s="25" t="str">
        <f t="shared" si="27"/>
        <v>charge</v>
      </c>
      <c r="W187" s="25">
        <f t="shared" si="30"/>
        <v>20911.884826018038</v>
      </c>
      <c r="X187" s="25">
        <f t="shared" si="28"/>
        <v>73530.911219075642</v>
      </c>
      <c r="Y187" s="25">
        <f t="shared" si="31"/>
        <v>0</v>
      </c>
      <c r="AA187" s="25">
        <f t="shared" si="29"/>
        <v>0</v>
      </c>
      <c r="AC187" s="25">
        <f t="shared" si="24"/>
        <v>2323.542758446456</v>
      </c>
    </row>
    <row r="188" x14ac:dyDescent="0.2">
      <c r="L188" s="24">
        <v>183</v>
      </c>
      <c r="M188" s="28">
        <v>0.22486146200000001</v>
      </c>
      <c r="O188" s="24">
        <v>183</v>
      </c>
      <c r="P188" s="24">
        <f>'ROTH 1.0'!O188*'קובץ טיוטה'!$D$10</f>
        <v>10613.630435462845</v>
      </c>
      <c r="Q188" s="24">
        <f t="shared" si="23"/>
        <v>7013.6304354628446</v>
      </c>
      <c r="R188" s="24">
        <f t="shared" si="32"/>
        <v>15290.579416000002</v>
      </c>
      <c r="S188" s="24">
        <f t="shared" si="25"/>
        <v>0</v>
      </c>
      <c r="T188" s="24">
        <f t="shared" si="26"/>
        <v>8276.9489805371577</v>
      </c>
      <c r="U188" s="24" t="str">
        <f t="shared" si="27"/>
        <v>charge</v>
      </c>
      <c r="W188" s="24">
        <f t="shared" si="30"/>
        <v>4469.0887809243577</v>
      </c>
      <c r="X188" s="24">
        <f t="shared" si="28"/>
        <v>78000</v>
      </c>
      <c r="Y188" s="24">
        <f t="shared" si="31"/>
        <v>0</v>
      </c>
      <c r="AA188" s="24">
        <f t="shared" si="29"/>
        <v>0</v>
      </c>
      <c r="AC188" s="24">
        <f t="shared" si="24"/>
        <v>3807.8601996128</v>
      </c>
    </row>
    <row r="189" x14ac:dyDescent="0.2">
      <c r="L189" s="25">
        <v>184</v>
      </c>
      <c r="M189" s="29">
        <v>0.42700614600000003</v>
      </c>
      <c r="O189" s="25">
        <v>184</v>
      </c>
      <c r="P189" s="24">
        <f>'ROTH 1.0'!O189*'קובץ טיוטה'!$D$10</f>
        <v>10998.363835796581</v>
      </c>
      <c r="Q189" s="25">
        <f t="shared" si="23"/>
        <v>7398.363835796581</v>
      </c>
      <c r="R189" s="24">
        <f t="shared" si="32"/>
        <v>29036.417927999999</v>
      </c>
      <c r="S189" s="25">
        <f t="shared" si="25"/>
        <v>0</v>
      </c>
      <c r="T189" s="25">
        <f t="shared" si="26"/>
        <v>21638.05409220342</v>
      </c>
      <c r="U189" s="25" t="str">
        <f t="shared" si="27"/>
        <v>charge</v>
      </c>
      <c r="W189" s="25">
        <f t="shared" si="30"/>
        <v>0</v>
      </c>
      <c r="X189" s="25">
        <f t="shared" si="28"/>
        <v>78000</v>
      </c>
      <c r="Y189" s="25">
        <f t="shared" si="31"/>
        <v>0</v>
      </c>
      <c r="AA189" s="25">
        <f t="shared" si="29"/>
        <v>0</v>
      </c>
      <c r="AC189" s="25">
        <f t="shared" si="24"/>
        <v>21638.05409220342</v>
      </c>
    </row>
    <row r="190" x14ac:dyDescent="0.2">
      <c r="L190" s="24">
        <v>185</v>
      </c>
      <c r="M190" s="28">
        <v>0.20445938699999999</v>
      </c>
      <c r="O190" s="24">
        <v>185</v>
      </c>
      <c r="P190" s="24">
        <f>'ROTH 1.0'!O190*'קובץ טיוטה'!$D$10</f>
        <v>11800.130950302155</v>
      </c>
      <c r="Q190" s="24">
        <f t="shared" si="23"/>
        <v>8200.1309503021548</v>
      </c>
      <c r="R190" s="24">
        <f t="shared" si="32"/>
        <v>13903.238315999999</v>
      </c>
      <c r="S190" s="24">
        <f t="shared" si="25"/>
        <v>0</v>
      </c>
      <c r="T190" s="24">
        <f t="shared" si="26"/>
        <v>5703.1073656978442</v>
      </c>
      <c r="U190" s="24" t="str">
        <f t="shared" si="27"/>
        <v>charge</v>
      </c>
      <c r="W190" s="24">
        <f t="shared" si="30"/>
        <v>0</v>
      </c>
      <c r="X190" s="24">
        <f t="shared" si="28"/>
        <v>78000</v>
      </c>
      <c r="Y190" s="24">
        <f t="shared" si="31"/>
        <v>0</v>
      </c>
      <c r="AA190" s="24">
        <f t="shared" si="29"/>
        <v>0</v>
      </c>
      <c r="AC190" s="24">
        <f t="shared" si="24"/>
        <v>5703.1073656978442</v>
      </c>
    </row>
    <row r="191" x14ac:dyDescent="0.2">
      <c r="L191" s="25">
        <v>186</v>
      </c>
      <c r="M191" s="29">
        <v>0</v>
      </c>
      <c r="O191" s="25">
        <v>186</v>
      </c>
      <c r="P191" s="24">
        <f>'ROTH 1.0'!O191*'קובץ טיוטה'!$D$10</f>
        <v>11286.957694353521</v>
      </c>
      <c r="Q191" s="25">
        <f t="shared" si="23"/>
        <v>7686.9576943535212</v>
      </c>
      <c r="R191" s="24">
        <f t="shared" si="32"/>
        <v>0</v>
      </c>
      <c r="S191" s="25">
        <f t="shared" si="25"/>
        <v>7686.9576943535212</v>
      </c>
      <c r="T191" s="25">
        <f t="shared" si="26"/>
        <v>0</v>
      </c>
      <c r="U191" s="25" t="str">
        <f t="shared" si="27"/>
        <v>drain</v>
      </c>
      <c r="W191" s="25">
        <f t="shared" si="30"/>
        <v>0</v>
      </c>
      <c r="X191" s="25">
        <f t="shared" si="28"/>
        <v>70313.042305646479</v>
      </c>
      <c r="Y191" s="25">
        <f t="shared" si="31"/>
        <v>7686.9576943535212</v>
      </c>
      <c r="AA191" s="25">
        <f t="shared" si="29"/>
        <v>0</v>
      </c>
      <c r="AC191" s="25">
        <f t="shared" si="24"/>
        <v>0</v>
      </c>
    </row>
    <row r="192" x14ac:dyDescent="0.2">
      <c r="L192" s="24">
        <v>187</v>
      </c>
      <c r="M192" s="28">
        <v>0</v>
      </c>
      <c r="O192" s="24">
        <v>187</v>
      </c>
      <c r="P192" s="24">
        <f>'ROTH 1.0'!O192*'קובץ טיוטה'!$D$10</f>
        <v>11951.228676532424</v>
      </c>
      <c r="Q192" s="24">
        <f t="shared" si="23"/>
        <v>8351.2286765324243</v>
      </c>
      <c r="R192" s="24">
        <f t="shared" si="32"/>
        <v>0</v>
      </c>
      <c r="S192" s="24">
        <f t="shared" si="25"/>
        <v>8351.2286765324243</v>
      </c>
      <c r="T192" s="24">
        <f t="shared" si="26"/>
        <v>0</v>
      </c>
      <c r="U192" s="24" t="str">
        <f t="shared" si="27"/>
        <v>drain</v>
      </c>
      <c r="W192" s="24">
        <f t="shared" si="30"/>
        <v>0</v>
      </c>
      <c r="X192" s="24">
        <f t="shared" si="28"/>
        <v>61961.813629114054</v>
      </c>
      <c r="Y192" s="24">
        <f t="shared" si="31"/>
        <v>8351.2286765324243</v>
      </c>
      <c r="AA192" s="24">
        <f t="shared" si="29"/>
        <v>0</v>
      </c>
      <c r="AC192" s="24">
        <f t="shared" si="24"/>
        <v>0</v>
      </c>
    </row>
    <row r="193" x14ac:dyDescent="0.2">
      <c r="L193" s="25">
        <v>188</v>
      </c>
      <c r="M193" s="29">
        <v>0</v>
      </c>
      <c r="O193" s="25">
        <v>188</v>
      </c>
      <c r="P193" s="24">
        <f>'ROTH 1.0'!O193*'קובץ טיוטה'!$D$10</f>
        <v>11742.337070935355</v>
      </c>
      <c r="Q193" s="25">
        <f t="shared" si="23"/>
        <v>8142.3370709353549</v>
      </c>
      <c r="R193" s="24">
        <f t="shared" si="32"/>
        <v>0</v>
      </c>
      <c r="S193" s="25">
        <f t="shared" si="25"/>
        <v>8142.3370709353549</v>
      </c>
      <c r="T193" s="25">
        <f t="shared" si="26"/>
        <v>0</v>
      </c>
      <c r="U193" s="25" t="str">
        <f t="shared" si="27"/>
        <v>drain</v>
      </c>
      <c r="W193" s="25">
        <f t="shared" si="30"/>
        <v>0</v>
      </c>
      <c r="X193" s="25">
        <f t="shared" si="28"/>
        <v>53819.4765581787</v>
      </c>
      <c r="Y193" s="25">
        <f t="shared" si="31"/>
        <v>8142.3370709353549</v>
      </c>
      <c r="AA193" s="25">
        <f t="shared" si="29"/>
        <v>0</v>
      </c>
      <c r="AC193" s="25">
        <f t="shared" si="24"/>
        <v>0</v>
      </c>
    </row>
    <row r="194" x14ac:dyDescent="0.2">
      <c r="L194" s="24">
        <v>189</v>
      </c>
      <c r="M194" s="28">
        <v>0</v>
      </c>
      <c r="O194" s="24">
        <v>189</v>
      </c>
      <c r="P194" s="24">
        <f>'ROTH 1.0'!O194*'קובץ טיוטה'!$D$10</f>
        <v>11333.983162011515</v>
      </c>
      <c r="Q194" s="24">
        <f t="shared" si="23"/>
        <v>7733.9831620115147</v>
      </c>
      <c r="R194" s="24">
        <f t="shared" si="32"/>
        <v>0</v>
      </c>
      <c r="S194" s="24">
        <f t="shared" si="25"/>
        <v>7733.9831620115147</v>
      </c>
      <c r="T194" s="24">
        <f t="shared" si="26"/>
        <v>0</v>
      </c>
      <c r="U194" s="24" t="str">
        <f t="shared" si="27"/>
        <v>drain</v>
      </c>
      <c r="W194" s="24">
        <f t="shared" si="30"/>
        <v>0</v>
      </c>
      <c r="X194" s="24">
        <f t="shared" si="28"/>
        <v>46085.493396167185</v>
      </c>
      <c r="Y194" s="24">
        <f t="shared" si="31"/>
        <v>7733.9831620115147</v>
      </c>
      <c r="AA194" s="24">
        <f t="shared" si="29"/>
        <v>0</v>
      </c>
      <c r="AC194" s="24">
        <f t="shared" si="24"/>
        <v>0</v>
      </c>
    </row>
    <row r="195" x14ac:dyDescent="0.2">
      <c r="L195" s="25">
        <v>190</v>
      </c>
      <c r="M195" s="29">
        <v>0</v>
      </c>
      <c r="O195" s="25">
        <v>190</v>
      </c>
      <c r="P195" s="24">
        <f>'ROTH 1.0'!O195*'קובץ טיוטה'!$D$10</f>
        <v>11141.936885533158</v>
      </c>
      <c r="Q195" s="25">
        <f t="shared" si="23"/>
        <v>7541.9368855331577</v>
      </c>
      <c r="R195" s="24">
        <f t="shared" si="32"/>
        <v>0</v>
      </c>
      <c r="S195" s="25">
        <f t="shared" si="25"/>
        <v>7541.9368855331577</v>
      </c>
      <c r="T195" s="25">
        <f t="shared" si="26"/>
        <v>0</v>
      </c>
      <c r="U195" s="25" t="str">
        <f t="shared" si="27"/>
        <v>drain</v>
      </c>
      <c r="W195" s="25">
        <f t="shared" si="30"/>
        <v>0</v>
      </c>
      <c r="X195" s="25">
        <f t="shared" si="28"/>
        <v>38543.556510634029</v>
      </c>
      <c r="Y195" s="25">
        <f t="shared" si="31"/>
        <v>7541.9368855331559</v>
      </c>
      <c r="AA195" s="25">
        <f t="shared" si="29"/>
        <v>0</v>
      </c>
      <c r="AC195" s="25">
        <f t="shared" si="24"/>
        <v>0</v>
      </c>
    </row>
    <row r="196" x14ac:dyDescent="0.2">
      <c r="L196" s="24">
        <v>191</v>
      </c>
      <c r="M196" s="28">
        <v>0</v>
      </c>
      <c r="O196" s="24">
        <v>191</v>
      </c>
      <c r="P196" s="24">
        <f>'ROTH 1.0'!O196*'קובץ טיוטה'!$D$10</f>
        <v>10515.681237044433</v>
      </c>
      <c r="Q196" s="24">
        <f t="shared" si="23"/>
        <v>6915.6812370444331</v>
      </c>
      <c r="R196" s="24">
        <f t="shared" si="32"/>
        <v>0</v>
      </c>
      <c r="S196" s="24">
        <f t="shared" si="25"/>
        <v>6915.6812370444331</v>
      </c>
      <c r="T196" s="24">
        <f t="shared" si="26"/>
        <v>0</v>
      </c>
      <c r="U196" s="24" t="str">
        <f t="shared" si="27"/>
        <v>drain</v>
      </c>
      <c r="W196" s="24">
        <f t="shared" si="30"/>
        <v>0</v>
      </c>
      <c r="X196" s="24">
        <f t="shared" si="28"/>
        <v>31627.875273589598</v>
      </c>
      <c r="Y196" s="24">
        <f t="shared" si="31"/>
        <v>6915.6812370444313</v>
      </c>
      <c r="AA196" s="24">
        <f t="shared" si="29"/>
        <v>0</v>
      </c>
      <c r="AC196" s="24">
        <f t="shared" si="24"/>
        <v>0</v>
      </c>
    </row>
    <row r="197" x14ac:dyDescent="0.2">
      <c r="L197" s="25">
        <v>192</v>
      </c>
      <c r="M197" s="29">
        <v>0</v>
      </c>
      <c r="O197" s="25">
        <v>192</v>
      </c>
      <c r="P197" s="24">
        <f>'ROTH 1.0'!O197*'קובץ טיוטה'!$D$10</f>
        <v>9837.742743275292</v>
      </c>
      <c r="Q197" s="25">
        <f t="shared" si="23"/>
        <v>6237.742743275292</v>
      </c>
      <c r="R197" s="24">
        <f t="shared" si="32"/>
        <v>0</v>
      </c>
      <c r="S197" s="25">
        <f t="shared" si="25"/>
        <v>6237.742743275292</v>
      </c>
      <c r="T197" s="25">
        <f t="shared" si="26"/>
        <v>0</v>
      </c>
      <c r="U197" s="25" t="str">
        <f t="shared" si="27"/>
        <v>drain</v>
      </c>
      <c r="W197" s="25">
        <f t="shared" si="30"/>
        <v>0</v>
      </c>
      <c r="X197" s="25">
        <f t="shared" si="28"/>
        <v>25390.132530314306</v>
      </c>
      <c r="Y197" s="25">
        <f t="shared" si="31"/>
        <v>6237.742743275292</v>
      </c>
      <c r="AA197" s="25">
        <f t="shared" si="29"/>
        <v>0</v>
      </c>
      <c r="AC197" s="25">
        <f t="shared" si="24"/>
        <v>0</v>
      </c>
    </row>
    <row r="198" x14ac:dyDescent="0.2">
      <c r="L198" s="24">
        <v>193</v>
      </c>
      <c r="M198" s="28">
        <v>0</v>
      </c>
      <c r="O198" s="24">
        <v>193</v>
      </c>
      <c r="P198" s="24">
        <f>'ROTH 1.0'!O198*'קובץ טיוטה'!$D$10</f>
        <v>9084.4467817055811</v>
      </c>
      <c r="Q198" s="24">
        <f t="shared" ref="Q198:Q261" si="33">P198-$H$8*$H$9</f>
        <v>5484.4467817055811</v>
      </c>
      <c r="R198" s="24">
        <f t="shared" si="32"/>
        <v>0</v>
      </c>
      <c r="S198" s="24">
        <f t="shared" si="25"/>
        <v>5484.4467817055811</v>
      </c>
      <c r="T198" s="24">
        <f t="shared" si="26"/>
        <v>0</v>
      </c>
      <c r="U198" s="24" t="str">
        <f t="shared" si="27"/>
        <v>drain</v>
      </c>
      <c r="W198" s="24">
        <f t="shared" si="30"/>
        <v>0</v>
      </c>
      <c r="X198" s="24">
        <f t="shared" si="28"/>
        <v>19905.685748608725</v>
      </c>
      <c r="Y198" s="24">
        <f t="shared" si="31"/>
        <v>5484.4467817055811</v>
      </c>
      <c r="AA198" s="24">
        <f t="shared" si="29"/>
        <v>0</v>
      </c>
      <c r="AC198" s="24">
        <f t="shared" ref="AC198:AC261" si="34">IF(U198="charge",(T198-W198),0)</f>
        <v>0</v>
      </c>
    </row>
    <row r="199" x14ac:dyDescent="0.2">
      <c r="L199" s="25">
        <v>194</v>
      </c>
      <c r="M199" s="29">
        <v>0</v>
      </c>
      <c r="O199" s="25">
        <v>194</v>
      </c>
      <c r="P199" s="24">
        <f>'ROTH 1.0'!O199*'קובץ טיוטה'!$D$10</f>
        <v>8457.969474556854</v>
      </c>
      <c r="Q199" s="25">
        <f t="shared" si="33"/>
        <v>4857.969474556854</v>
      </c>
      <c r="R199" s="24">
        <f t="shared" si="32"/>
        <v>0</v>
      </c>
      <c r="S199" s="25">
        <f t="shared" ref="S199:S262" si="35">IF(Q199&gt;R199,Q199-R199,0)</f>
        <v>4857.969474556854</v>
      </c>
      <c r="T199" s="25">
        <f t="shared" ref="T199:T262" si="36">IF(R199&gt;Q199,R199-Q199,0)</f>
        <v>0</v>
      </c>
      <c r="U199" s="25" t="str">
        <f t="shared" ref="U199:U262" si="37">IF(Q199&gt;R199,"drain","charge")</f>
        <v>drain</v>
      </c>
      <c r="W199" s="25">
        <f t="shared" si="30"/>
        <v>0</v>
      </c>
      <c r="X199" s="25">
        <f t="shared" ref="X199:X262" si="38">IF(X198+T199&gt;$H$11,$H$11,IF(U199="charge",X198+(T199*$H$12),IF((X198-S199)&gt;0,X198-S199,0)))</f>
        <v>15047.716274051871</v>
      </c>
      <c r="Y199" s="25">
        <f t="shared" si="31"/>
        <v>4857.969474556854</v>
      </c>
      <c r="AA199" s="25">
        <f t="shared" ref="AA199:AA262" si="39">S199-Y199</f>
        <v>0</v>
      </c>
      <c r="AC199" s="25">
        <f t="shared" si="34"/>
        <v>0</v>
      </c>
    </row>
    <row r="200" x14ac:dyDescent="0.2">
      <c r="L200" s="24">
        <v>195</v>
      </c>
      <c r="M200" s="28">
        <v>0</v>
      </c>
      <c r="O200" s="24">
        <v>195</v>
      </c>
      <c r="P200" s="24">
        <f>'ROTH 1.0'!O200*'קובץ טיוטה'!$D$10</f>
        <v>8040.6474378696148</v>
      </c>
      <c r="Q200" s="24">
        <f t="shared" si="33"/>
        <v>4440.6474378696148</v>
      </c>
      <c r="R200" s="24">
        <f t="shared" si="32"/>
        <v>0</v>
      </c>
      <c r="S200" s="24">
        <f t="shared" si="35"/>
        <v>4440.6474378696148</v>
      </c>
      <c r="T200" s="24">
        <f t="shared" si="36"/>
        <v>0</v>
      </c>
      <c r="U200" s="24" t="str">
        <f t="shared" si="37"/>
        <v>drain</v>
      </c>
      <c r="W200" s="24">
        <f t="shared" ref="W200:W263" si="40">IF(X200&gt;=X199,(X200-X199),0)</f>
        <v>0</v>
      </c>
      <c r="X200" s="24">
        <f t="shared" si="38"/>
        <v>10607.068836182256</v>
      </c>
      <c r="Y200" s="24">
        <f t="shared" ref="Y200:Y263" si="41">IF(U200="drain",X199-X200,0)</f>
        <v>4440.6474378696148</v>
      </c>
      <c r="AA200" s="24">
        <f t="shared" si="39"/>
        <v>0</v>
      </c>
      <c r="AC200" s="24">
        <f t="shared" si="34"/>
        <v>0</v>
      </c>
    </row>
    <row r="201" x14ac:dyDescent="0.2">
      <c r="L201" s="25">
        <v>196</v>
      </c>
      <c r="M201" s="29">
        <v>0</v>
      </c>
      <c r="O201" s="25">
        <v>196</v>
      </c>
      <c r="P201" s="24">
        <f>'ROTH 1.0'!O201*'קובץ טיוטה'!$D$10</f>
        <v>7820.1017891773026</v>
      </c>
      <c r="Q201" s="25">
        <f t="shared" si="33"/>
        <v>4220.1017891773026</v>
      </c>
      <c r="R201" s="24">
        <f t="shared" si="32"/>
        <v>0</v>
      </c>
      <c r="S201" s="25">
        <f t="shared" si="35"/>
        <v>4220.1017891773026</v>
      </c>
      <c r="T201" s="25">
        <f t="shared" si="36"/>
        <v>0</v>
      </c>
      <c r="U201" s="25" t="str">
        <f t="shared" si="37"/>
        <v>drain</v>
      </c>
      <c r="W201" s="25">
        <f t="shared" si="40"/>
        <v>0</v>
      </c>
      <c r="X201" s="25">
        <f t="shared" si="38"/>
        <v>6386.9670470049532</v>
      </c>
      <c r="Y201" s="25">
        <f t="shared" si="41"/>
        <v>4220.1017891773026</v>
      </c>
      <c r="AA201" s="25">
        <f t="shared" si="39"/>
        <v>0</v>
      </c>
      <c r="AC201" s="25">
        <f t="shared" si="34"/>
        <v>0</v>
      </c>
    </row>
    <row r="202" x14ac:dyDescent="0.2">
      <c r="L202" s="24">
        <v>197</v>
      </c>
      <c r="M202" s="28">
        <v>0</v>
      </c>
      <c r="O202" s="24">
        <v>197</v>
      </c>
      <c r="P202" s="24">
        <f>'ROTH 1.0'!O202*'קובץ טיוטה'!$D$10</f>
        <v>7763.5618484015058</v>
      </c>
      <c r="Q202" s="24">
        <f t="shared" si="33"/>
        <v>4163.5618484015058</v>
      </c>
      <c r="R202" s="24">
        <f t="shared" si="32"/>
        <v>0</v>
      </c>
      <c r="S202" s="24">
        <f t="shared" si="35"/>
        <v>4163.5618484015058</v>
      </c>
      <c r="T202" s="24">
        <f t="shared" si="36"/>
        <v>0</v>
      </c>
      <c r="U202" s="24" t="str">
        <f t="shared" si="37"/>
        <v>drain</v>
      </c>
      <c r="W202" s="24">
        <f t="shared" si="40"/>
        <v>0</v>
      </c>
      <c r="X202" s="24">
        <f t="shared" si="38"/>
        <v>2223.4051986034474</v>
      </c>
      <c r="Y202" s="24">
        <f t="shared" si="41"/>
        <v>4163.5618484015058</v>
      </c>
      <c r="AA202" s="24">
        <f t="shared" si="39"/>
        <v>0</v>
      </c>
      <c r="AC202" s="24">
        <f t="shared" si="34"/>
        <v>0</v>
      </c>
    </row>
    <row r="203" x14ac:dyDescent="0.2">
      <c r="L203" s="25">
        <v>198</v>
      </c>
      <c r="M203" s="29">
        <v>0</v>
      </c>
      <c r="O203" s="25">
        <v>198</v>
      </c>
      <c r="P203" s="24">
        <f>'ROTH 1.0'!O203*'קובץ טיוטה'!$D$10</f>
        <v>7922.8893340655859</v>
      </c>
      <c r="Q203" s="25">
        <f t="shared" si="33"/>
        <v>4322.8893340655859</v>
      </c>
      <c r="R203" s="24">
        <f t="shared" si="32"/>
        <v>0</v>
      </c>
      <c r="S203" s="25">
        <f t="shared" si="35"/>
        <v>4322.8893340655859</v>
      </c>
      <c r="T203" s="25">
        <f t="shared" si="36"/>
        <v>0</v>
      </c>
      <c r="U203" s="25" t="str">
        <f t="shared" si="37"/>
        <v>drain</v>
      </c>
      <c r="W203" s="25">
        <f t="shared" si="40"/>
        <v>0</v>
      </c>
      <c r="X203" s="25">
        <f t="shared" si="38"/>
        <v>0</v>
      </c>
      <c r="Y203" s="25">
        <f t="shared" si="41"/>
        <v>2223.4051986034474</v>
      </c>
      <c r="AA203" s="25">
        <f t="shared" si="39"/>
        <v>2099.4841354621385</v>
      </c>
      <c r="AC203" s="25">
        <f t="shared" si="34"/>
        <v>0</v>
      </c>
    </row>
    <row r="204" x14ac:dyDescent="0.2">
      <c r="L204" s="24">
        <v>199</v>
      </c>
      <c r="M204" s="28">
        <v>0</v>
      </c>
      <c r="O204" s="24">
        <v>199</v>
      </c>
      <c r="P204" s="24">
        <f>'ROTH 1.0'!O204*'קובץ טיוטה'!$D$10</f>
        <v>8156.441081570496</v>
      </c>
      <c r="Q204" s="24">
        <f t="shared" si="33"/>
        <v>4556.441081570496</v>
      </c>
      <c r="R204" s="24">
        <f t="shared" si="32"/>
        <v>0</v>
      </c>
      <c r="S204" s="24">
        <f t="shared" si="35"/>
        <v>4556.441081570496</v>
      </c>
      <c r="T204" s="24">
        <f t="shared" si="36"/>
        <v>0</v>
      </c>
      <c r="U204" s="24" t="str">
        <f t="shared" si="37"/>
        <v>drain</v>
      </c>
      <c r="W204" s="24">
        <f t="shared" si="40"/>
        <v>0</v>
      </c>
      <c r="X204" s="24">
        <f t="shared" si="38"/>
        <v>0</v>
      </c>
      <c r="Y204" s="24">
        <f t="shared" si="41"/>
        <v>0</v>
      </c>
      <c r="AA204" s="24">
        <f t="shared" si="39"/>
        <v>4556.441081570496</v>
      </c>
      <c r="AC204" s="24">
        <f t="shared" si="34"/>
        <v>0</v>
      </c>
    </row>
    <row r="205" x14ac:dyDescent="0.2">
      <c r="L205" s="25">
        <v>200</v>
      </c>
      <c r="M205" s="29">
        <v>0</v>
      </c>
      <c r="O205" s="25">
        <v>200</v>
      </c>
      <c r="P205" s="24">
        <f>'ROTH 1.0'!O205*'קובץ טיוטה'!$D$10</f>
        <v>7957.2855665761426</v>
      </c>
      <c r="Q205" s="25">
        <f t="shared" si="33"/>
        <v>4357.2855665761426</v>
      </c>
      <c r="R205" s="24">
        <f t="shared" si="32"/>
        <v>0</v>
      </c>
      <c r="S205" s="25">
        <f t="shared" si="35"/>
        <v>4357.2855665761426</v>
      </c>
      <c r="T205" s="25">
        <f t="shared" si="36"/>
        <v>0</v>
      </c>
      <c r="U205" s="25" t="str">
        <f t="shared" si="37"/>
        <v>drain</v>
      </c>
      <c r="W205" s="25">
        <f t="shared" si="40"/>
        <v>0</v>
      </c>
      <c r="X205" s="25">
        <f t="shared" si="38"/>
        <v>0</v>
      </c>
      <c r="Y205" s="25">
        <f t="shared" si="41"/>
        <v>0</v>
      </c>
      <c r="AA205" s="25">
        <f t="shared" si="39"/>
        <v>4357.2855665761426</v>
      </c>
      <c r="AC205" s="25">
        <f t="shared" si="34"/>
        <v>0</v>
      </c>
    </row>
    <row r="206" x14ac:dyDescent="0.2">
      <c r="L206" s="24">
        <v>201</v>
      </c>
      <c r="M206" s="28">
        <v>0.45548680200000002</v>
      </c>
      <c r="O206" s="24">
        <v>201</v>
      </c>
      <c r="P206" s="24">
        <f>'ROTH 1.0'!O206*'קובץ טיוטה'!$D$10</f>
        <v>8337.4774174118338</v>
      </c>
      <c r="Q206" s="24">
        <f t="shared" si="33"/>
        <v>4737.4774174118338</v>
      </c>
      <c r="R206" s="24">
        <f t="shared" si="32"/>
        <v>30973.102535999999</v>
      </c>
      <c r="S206" s="24">
        <f t="shared" si="35"/>
        <v>0</v>
      </c>
      <c r="T206" s="24">
        <f t="shared" si="36"/>
        <v>26235.625118588163</v>
      </c>
      <c r="U206" s="24" t="str">
        <f t="shared" si="37"/>
        <v>charge</v>
      </c>
      <c r="W206" s="24">
        <f t="shared" si="40"/>
        <v>23612.062606729349</v>
      </c>
      <c r="X206" s="24">
        <f t="shared" si="38"/>
        <v>23612.062606729349</v>
      </c>
      <c r="Y206" s="24">
        <f t="shared" si="41"/>
        <v>0</v>
      </c>
      <c r="AA206" s="24">
        <f t="shared" si="39"/>
        <v>0</v>
      </c>
      <c r="AC206" s="24">
        <f t="shared" si="34"/>
        <v>2623.5625118588141</v>
      </c>
    </row>
    <row r="207" x14ac:dyDescent="0.2">
      <c r="L207" s="25">
        <v>202</v>
      </c>
      <c r="M207" s="29">
        <v>0.54085845799999999</v>
      </c>
      <c r="O207" s="25">
        <v>202</v>
      </c>
      <c r="P207" s="24">
        <f>'ROTH 1.0'!O207*'קובץ טיוטה'!$D$10</f>
        <v>8821.5789471483422</v>
      </c>
      <c r="Q207" s="25">
        <f t="shared" si="33"/>
        <v>5221.5789471483422</v>
      </c>
      <c r="R207" s="24">
        <f t="shared" si="32"/>
        <v>36778.375143999998</v>
      </c>
      <c r="S207" s="25">
        <f t="shared" si="35"/>
        <v>0</v>
      </c>
      <c r="T207" s="25">
        <f t="shared" si="36"/>
        <v>31556.796196851654</v>
      </c>
      <c r="U207" s="25" t="str">
        <f t="shared" si="37"/>
        <v>charge</v>
      </c>
      <c r="W207" s="25">
        <f t="shared" si="40"/>
        <v>28401.116577166489</v>
      </c>
      <c r="X207" s="25">
        <f t="shared" si="38"/>
        <v>52013.179183895838</v>
      </c>
      <c r="Y207" s="25">
        <f t="shared" si="41"/>
        <v>0</v>
      </c>
      <c r="AA207" s="25">
        <f t="shared" si="39"/>
        <v>0</v>
      </c>
      <c r="AC207" s="25">
        <f t="shared" si="34"/>
        <v>3155.6796196851647</v>
      </c>
    </row>
    <row r="208" x14ac:dyDescent="0.2">
      <c r="L208" s="24">
        <v>203</v>
      </c>
      <c r="M208" s="28">
        <v>0.596126932</v>
      </c>
      <c r="O208" s="24">
        <v>203</v>
      </c>
      <c r="P208" s="24">
        <f>'ROTH 1.0'!O208*'קובץ טיוטה'!$D$10</f>
        <v>9135.6668348862604</v>
      </c>
      <c r="Q208" s="24">
        <f t="shared" si="33"/>
        <v>5535.6668348862604</v>
      </c>
      <c r="R208" s="24">
        <f t="shared" ref="R208:R271" si="42">M208*$H$7*0.85</f>
        <v>40536.631376000005</v>
      </c>
      <c r="S208" s="24">
        <f t="shared" si="35"/>
        <v>0</v>
      </c>
      <c r="T208" s="24">
        <f t="shared" si="36"/>
        <v>35000.964541113746</v>
      </c>
      <c r="U208" s="24" t="str">
        <f t="shared" si="37"/>
        <v>charge</v>
      </c>
      <c r="W208" s="24">
        <f t="shared" si="40"/>
        <v>25986.820816104162</v>
      </c>
      <c r="X208" s="24">
        <f t="shared" si="38"/>
        <v>78000</v>
      </c>
      <c r="Y208" s="24">
        <f t="shared" si="41"/>
        <v>0</v>
      </c>
      <c r="AA208" s="24">
        <f t="shared" si="39"/>
        <v>0</v>
      </c>
      <c r="AC208" s="24">
        <f t="shared" si="34"/>
        <v>9014.1437250095842</v>
      </c>
    </row>
    <row r="209" x14ac:dyDescent="0.2">
      <c r="L209" s="25">
        <v>204</v>
      </c>
      <c r="M209" s="29">
        <v>0.58514284100000002</v>
      </c>
      <c r="O209" s="25">
        <v>204</v>
      </c>
      <c r="P209" s="24">
        <f>'ROTH 1.0'!O209*'קובץ טיוטה'!$D$10</f>
        <v>9296.6874485720291</v>
      </c>
      <c r="Q209" s="25">
        <f t="shared" si="33"/>
        <v>5696.6874485720291</v>
      </c>
      <c r="R209" s="24">
        <f t="shared" si="42"/>
        <v>39789.713188000002</v>
      </c>
      <c r="S209" s="25">
        <f t="shared" si="35"/>
        <v>0</v>
      </c>
      <c r="T209" s="25">
        <f t="shared" si="36"/>
        <v>34093.025739427976</v>
      </c>
      <c r="U209" s="25" t="str">
        <f t="shared" si="37"/>
        <v>charge</v>
      </c>
      <c r="W209" s="25">
        <f t="shared" si="40"/>
        <v>0</v>
      </c>
      <c r="X209" s="25">
        <f t="shared" si="38"/>
        <v>78000</v>
      </c>
      <c r="Y209" s="25">
        <f t="shared" si="41"/>
        <v>0</v>
      </c>
      <c r="AA209" s="25">
        <f t="shared" si="39"/>
        <v>0</v>
      </c>
      <c r="AC209" s="25">
        <f t="shared" si="34"/>
        <v>34093.025739427976</v>
      </c>
    </row>
    <row r="210" x14ac:dyDescent="0.2">
      <c r="L210" s="24">
        <v>205</v>
      </c>
      <c r="M210" s="28">
        <v>0.57588882900000005</v>
      </c>
      <c r="O210" s="24">
        <v>205</v>
      </c>
      <c r="P210" s="24">
        <f>'ROTH 1.0'!O210*'קובץ טיוטה'!$D$10</f>
        <v>9324.3035190792471</v>
      </c>
      <c r="Q210" s="24">
        <f t="shared" si="33"/>
        <v>5724.3035190792471</v>
      </c>
      <c r="R210" s="24">
        <f t="shared" si="42"/>
        <v>39160.440372000005</v>
      </c>
      <c r="S210" s="24">
        <f t="shared" si="35"/>
        <v>0</v>
      </c>
      <c r="T210" s="24">
        <f t="shared" si="36"/>
        <v>33436.136852920754</v>
      </c>
      <c r="U210" s="24" t="str">
        <f t="shared" si="37"/>
        <v>charge</v>
      </c>
      <c r="W210" s="24">
        <f t="shared" si="40"/>
        <v>0</v>
      </c>
      <c r="X210" s="24">
        <f t="shared" si="38"/>
        <v>78000</v>
      </c>
      <c r="Y210" s="24">
        <f t="shared" si="41"/>
        <v>0</v>
      </c>
      <c r="AA210" s="24">
        <f t="shared" si="39"/>
        <v>0</v>
      </c>
      <c r="AC210" s="24">
        <f t="shared" si="34"/>
        <v>33436.136852920754</v>
      </c>
    </row>
    <row r="211" x14ac:dyDescent="0.2">
      <c r="L211" s="25">
        <v>206</v>
      </c>
      <c r="M211" s="29">
        <v>0.53584488600000002</v>
      </c>
      <c r="O211" s="25">
        <v>206</v>
      </c>
      <c r="P211" s="24">
        <f>'ROTH 1.0'!O211*'קובץ טיוטה'!$D$10</f>
        <v>9358.6418452263188</v>
      </c>
      <c r="Q211" s="25">
        <f t="shared" si="33"/>
        <v>5758.6418452263188</v>
      </c>
      <c r="R211" s="24">
        <f t="shared" si="42"/>
        <v>36437.452248000001</v>
      </c>
      <c r="S211" s="25">
        <f t="shared" si="35"/>
        <v>0</v>
      </c>
      <c r="T211" s="25">
        <f t="shared" si="36"/>
        <v>30678.810402773684</v>
      </c>
      <c r="U211" s="25" t="str">
        <f t="shared" si="37"/>
        <v>charge</v>
      </c>
      <c r="W211" s="25">
        <f t="shared" si="40"/>
        <v>0</v>
      </c>
      <c r="X211" s="25">
        <f t="shared" si="38"/>
        <v>78000</v>
      </c>
      <c r="Y211" s="25">
        <f t="shared" si="41"/>
        <v>0</v>
      </c>
      <c r="AA211" s="25">
        <f t="shared" si="39"/>
        <v>0</v>
      </c>
      <c r="AC211" s="25">
        <f t="shared" si="34"/>
        <v>30678.810402773684</v>
      </c>
    </row>
    <row r="212" x14ac:dyDescent="0.2">
      <c r="L212" s="24">
        <v>207</v>
      </c>
      <c r="M212" s="28">
        <v>0.621200902</v>
      </c>
      <c r="O212" s="24">
        <v>207</v>
      </c>
      <c r="P212" s="24">
        <f>'ROTH 1.0'!O212*'קובץ טיוטה'!$D$10</f>
        <v>9307.6048122084085</v>
      </c>
      <c r="Q212" s="24">
        <f t="shared" si="33"/>
        <v>5707.6048122084085</v>
      </c>
      <c r="R212" s="24">
        <f t="shared" si="42"/>
        <v>42241.661336000005</v>
      </c>
      <c r="S212" s="24">
        <f t="shared" si="35"/>
        <v>0</v>
      </c>
      <c r="T212" s="24">
        <f t="shared" si="36"/>
        <v>36534.056523791594</v>
      </c>
      <c r="U212" s="24" t="str">
        <f t="shared" si="37"/>
        <v>charge</v>
      </c>
      <c r="W212" s="24">
        <f t="shared" si="40"/>
        <v>0</v>
      </c>
      <c r="X212" s="24">
        <f t="shared" si="38"/>
        <v>78000</v>
      </c>
      <c r="Y212" s="24">
        <f t="shared" si="41"/>
        <v>0</v>
      </c>
      <c r="AA212" s="24">
        <f t="shared" si="39"/>
        <v>0</v>
      </c>
      <c r="AC212" s="24">
        <f t="shared" si="34"/>
        <v>36534.056523791594</v>
      </c>
    </row>
    <row r="213" x14ac:dyDescent="0.2">
      <c r="L213" s="25">
        <v>208</v>
      </c>
      <c r="M213" s="29">
        <v>0.481465637</v>
      </c>
      <c r="O213" s="25">
        <v>208</v>
      </c>
      <c r="P213" s="24">
        <f>'ROTH 1.0'!O213*'קובץ טיוטה'!$D$10</f>
        <v>9332.1577930023905</v>
      </c>
      <c r="Q213" s="25">
        <f t="shared" si="33"/>
        <v>5732.1577930023905</v>
      </c>
      <c r="R213" s="24">
        <f t="shared" si="42"/>
        <v>32739.663315999998</v>
      </c>
      <c r="S213" s="25">
        <f t="shared" si="35"/>
        <v>0</v>
      </c>
      <c r="T213" s="25">
        <f t="shared" si="36"/>
        <v>27007.505522997606</v>
      </c>
      <c r="U213" s="25" t="str">
        <f t="shared" si="37"/>
        <v>charge</v>
      </c>
      <c r="W213" s="25">
        <f t="shared" si="40"/>
        <v>0</v>
      </c>
      <c r="X213" s="25">
        <f t="shared" si="38"/>
        <v>78000</v>
      </c>
      <c r="Y213" s="25">
        <f t="shared" si="41"/>
        <v>0</v>
      </c>
      <c r="AA213" s="25">
        <f t="shared" si="39"/>
        <v>0</v>
      </c>
      <c r="AC213" s="25">
        <f t="shared" si="34"/>
        <v>27007.505522997606</v>
      </c>
    </row>
    <row r="214" x14ac:dyDescent="0.2">
      <c r="L214" s="24">
        <v>209</v>
      </c>
      <c r="M214" s="28">
        <v>0.229975713</v>
      </c>
      <c r="O214" s="24">
        <v>209</v>
      </c>
      <c r="P214" s="24">
        <f>'ROTH 1.0'!O214*'קובץ טיוטה'!$D$10</f>
        <v>9614.6406750834703</v>
      </c>
      <c r="Q214" s="24">
        <f t="shared" si="33"/>
        <v>6014.6406750834703</v>
      </c>
      <c r="R214" s="24">
        <f t="shared" si="42"/>
        <v>15638.348484</v>
      </c>
      <c r="S214" s="24">
        <f t="shared" si="35"/>
        <v>0</v>
      </c>
      <c r="T214" s="24">
        <f t="shared" si="36"/>
        <v>9623.7078089165298</v>
      </c>
      <c r="U214" s="24" t="str">
        <f t="shared" si="37"/>
        <v>charge</v>
      </c>
      <c r="W214" s="24">
        <f t="shared" si="40"/>
        <v>0</v>
      </c>
      <c r="X214" s="24">
        <f t="shared" si="38"/>
        <v>78000</v>
      </c>
      <c r="Y214" s="24">
        <f t="shared" si="41"/>
        <v>0</v>
      </c>
      <c r="AA214" s="24">
        <f t="shared" si="39"/>
        <v>0</v>
      </c>
      <c r="AC214" s="24">
        <f t="shared" si="34"/>
        <v>9623.7078089165298</v>
      </c>
    </row>
    <row r="215" x14ac:dyDescent="0.2">
      <c r="L215" s="25">
        <v>210</v>
      </c>
      <c r="M215" s="29">
        <v>0</v>
      </c>
      <c r="O215" s="25">
        <v>210</v>
      </c>
      <c r="P215" s="24">
        <f>'ROTH 1.0'!O215*'קובץ טיוטה'!$D$10</f>
        <v>10429.515680318311</v>
      </c>
      <c r="Q215" s="25">
        <f t="shared" si="33"/>
        <v>6829.5156803183108</v>
      </c>
      <c r="R215" s="24">
        <f t="shared" si="42"/>
        <v>0</v>
      </c>
      <c r="S215" s="25">
        <f t="shared" si="35"/>
        <v>6829.5156803183108</v>
      </c>
      <c r="T215" s="25">
        <f t="shared" si="36"/>
        <v>0</v>
      </c>
      <c r="U215" s="25" t="str">
        <f t="shared" si="37"/>
        <v>drain</v>
      </c>
      <c r="W215" s="25">
        <f t="shared" si="40"/>
        <v>0</v>
      </c>
      <c r="X215" s="25">
        <f t="shared" si="38"/>
        <v>71170.484319681695</v>
      </c>
      <c r="Y215" s="25">
        <f t="shared" si="41"/>
        <v>6829.5156803183054</v>
      </c>
      <c r="AA215" s="25">
        <f t="shared" si="39"/>
        <v>0</v>
      </c>
      <c r="AC215" s="25">
        <f t="shared" si="34"/>
        <v>0</v>
      </c>
    </row>
    <row r="216" x14ac:dyDescent="0.2">
      <c r="L216" s="24">
        <v>211</v>
      </c>
      <c r="M216" s="28">
        <v>0</v>
      </c>
      <c r="O216" s="24">
        <v>211</v>
      </c>
      <c r="P216" s="24">
        <f>'ROTH 1.0'!O216*'קובץ טיוטה'!$D$10</f>
        <v>11676.75768852361</v>
      </c>
      <c r="Q216" s="24">
        <f t="shared" si="33"/>
        <v>8076.7576885236103</v>
      </c>
      <c r="R216" s="24">
        <f t="shared" si="42"/>
        <v>0</v>
      </c>
      <c r="S216" s="24">
        <f t="shared" si="35"/>
        <v>8076.7576885236103</v>
      </c>
      <c r="T216" s="24">
        <f t="shared" si="36"/>
        <v>0</v>
      </c>
      <c r="U216" s="24" t="str">
        <f t="shared" si="37"/>
        <v>drain</v>
      </c>
      <c r="W216" s="24">
        <f t="shared" si="40"/>
        <v>0</v>
      </c>
      <c r="X216" s="24">
        <f t="shared" si="38"/>
        <v>63093.726631158082</v>
      </c>
      <c r="Y216" s="24">
        <f t="shared" si="41"/>
        <v>8076.7576885236122</v>
      </c>
      <c r="AA216" s="24">
        <f t="shared" si="39"/>
        <v>0</v>
      </c>
      <c r="AC216" s="24">
        <f t="shared" si="34"/>
        <v>0</v>
      </c>
    </row>
    <row r="217" x14ac:dyDescent="0.2">
      <c r="L217" s="25">
        <v>212</v>
      </c>
      <c r="M217" s="29">
        <v>0</v>
      </c>
      <c r="O217" s="25">
        <v>212</v>
      </c>
      <c r="P217" s="24">
        <f>'ROTH 1.0'!O217*'קובץ טיוטה'!$D$10</f>
        <v>11974.706076078692</v>
      </c>
      <c r="Q217" s="25">
        <f t="shared" si="33"/>
        <v>8374.7060760786917</v>
      </c>
      <c r="R217" s="24">
        <f t="shared" si="42"/>
        <v>0</v>
      </c>
      <c r="S217" s="25">
        <f t="shared" si="35"/>
        <v>8374.7060760786917</v>
      </c>
      <c r="T217" s="25">
        <f t="shared" si="36"/>
        <v>0</v>
      </c>
      <c r="U217" s="25" t="str">
        <f t="shared" si="37"/>
        <v>drain</v>
      </c>
      <c r="W217" s="25">
        <f t="shared" si="40"/>
        <v>0</v>
      </c>
      <c r="X217" s="25">
        <f t="shared" si="38"/>
        <v>54719.020555079391</v>
      </c>
      <c r="Y217" s="25">
        <f t="shared" si="41"/>
        <v>8374.7060760786917</v>
      </c>
      <c r="AA217" s="25">
        <f t="shared" si="39"/>
        <v>0</v>
      </c>
      <c r="AC217" s="25">
        <f t="shared" si="34"/>
        <v>0</v>
      </c>
    </row>
    <row r="218" x14ac:dyDescent="0.2">
      <c r="L218" s="24">
        <v>213</v>
      </c>
      <c r="M218" s="28">
        <v>0</v>
      </c>
      <c r="O218" s="24">
        <v>213</v>
      </c>
      <c r="P218" s="24">
        <f>'ROTH 1.0'!O218*'קובץ טיוטה'!$D$10</f>
        <v>11871.18038188462</v>
      </c>
      <c r="Q218" s="24">
        <f t="shared" si="33"/>
        <v>8271.1803818846201</v>
      </c>
      <c r="R218" s="24">
        <f t="shared" si="42"/>
        <v>0</v>
      </c>
      <c r="S218" s="24">
        <f t="shared" si="35"/>
        <v>8271.1803818846201</v>
      </c>
      <c r="T218" s="24">
        <f t="shared" si="36"/>
        <v>0</v>
      </c>
      <c r="U218" s="24" t="str">
        <f t="shared" si="37"/>
        <v>drain</v>
      </c>
      <c r="W218" s="24">
        <f t="shared" si="40"/>
        <v>0</v>
      </c>
      <c r="X218" s="24">
        <f t="shared" si="38"/>
        <v>46447.840173194767</v>
      </c>
      <c r="Y218" s="24">
        <f t="shared" si="41"/>
        <v>8271.1803818846238</v>
      </c>
      <c r="AA218" s="24">
        <f t="shared" si="39"/>
        <v>0</v>
      </c>
      <c r="AC218" s="24">
        <f t="shared" si="34"/>
        <v>0</v>
      </c>
    </row>
    <row r="219" x14ac:dyDescent="0.2">
      <c r="L219" s="25">
        <v>214</v>
      </c>
      <c r="M219" s="29">
        <v>0</v>
      </c>
      <c r="O219" s="25">
        <v>214</v>
      </c>
      <c r="P219" s="24">
        <f>'ROTH 1.0'!O219*'קובץ טיוטה'!$D$10</f>
        <v>11540.416368698867</v>
      </c>
      <c r="Q219" s="25">
        <f t="shared" si="33"/>
        <v>7940.4163686988668</v>
      </c>
      <c r="R219" s="24">
        <f t="shared" si="42"/>
        <v>0</v>
      </c>
      <c r="S219" s="25">
        <f t="shared" si="35"/>
        <v>7940.4163686988668</v>
      </c>
      <c r="T219" s="25">
        <f t="shared" si="36"/>
        <v>0</v>
      </c>
      <c r="U219" s="25" t="str">
        <f t="shared" si="37"/>
        <v>drain</v>
      </c>
      <c r="W219" s="25">
        <f t="shared" si="40"/>
        <v>0</v>
      </c>
      <c r="X219" s="25">
        <f t="shared" si="38"/>
        <v>38507.423804495898</v>
      </c>
      <c r="Y219" s="25">
        <f t="shared" si="41"/>
        <v>7940.4163686988686</v>
      </c>
      <c r="AA219" s="25">
        <f t="shared" si="39"/>
        <v>0</v>
      </c>
      <c r="AC219" s="25">
        <f t="shared" si="34"/>
        <v>0</v>
      </c>
    </row>
    <row r="220" x14ac:dyDescent="0.2">
      <c r="L220" s="24">
        <v>215</v>
      </c>
      <c r="M220" s="28">
        <v>0</v>
      </c>
      <c r="O220" s="24">
        <v>215</v>
      </c>
      <c r="P220" s="24">
        <f>'ROTH 1.0'!O220*'קובץ טיוטה'!$D$10</f>
        <v>11097.375717452143</v>
      </c>
      <c r="Q220" s="24">
        <f t="shared" si="33"/>
        <v>7497.3757174521434</v>
      </c>
      <c r="R220" s="24">
        <f t="shared" si="42"/>
        <v>0</v>
      </c>
      <c r="S220" s="24">
        <f t="shared" si="35"/>
        <v>7497.3757174521434</v>
      </c>
      <c r="T220" s="24">
        <f t="shared" si="36"/>
        <v>0</v>
      </c>
      <c r="U220" s="24" t="str">
        <f t="shared" si="37"/>
        <v>drain</v>
      </c>
      <c r="W220" s="24">
        <f t="shared" si="40"/>
        <v>0</v>
      </c>
      <c r="X220" s="24">
        <f t="shared" si="38"/>
        <v>31010.048087043753</v>
      </c>
      <c r="Y220" s="24">
        <f t="shared" si="41"/>
        <v>7497.3757174521452</v>
      </c>
      <c r="AA220" s="24">
        <f t="shared" si="39"/>
        <v>0</v>
      </c>
      <c r="AC220" s="24">
        <f t="shared" si="34"/>
        <v>0</v>
      </c>
    </row>
    <row r="221" x14ac:dyDescent="0.2">
      <c r="L221" s="25">
        <v>216</v>
      </c>
      <c r="M221" s="29">
        <v>0</v>
      </c>
      <c r="O221" s="25">
        <v>216</v>
      </c>
      <c r="P221" s="24">
        <f>'ROTH 1.0'!O221*'קובץ טיוטה'!$D$10</f>
        <v>10272.961235439343</v>
      </c>
      <c r="Q221" s="25">
        <f t="shared" si="33"/>
        <v>6672.961235439343</v>
      </c>
      <c r="R221" s="24">
        <f t="shared" si="42"/>
        <v>0</v>
      </c>
      <c r="S221" s="25">
        <f t="shared" si="35"/>
        <v>6672.961235439343</v>
      </c>
      <c r="T221" s="25">
        <f t="shared" si="36"/>
        <v>0</v>
      </c>
      <c r="U221" s="25" t="str">
        <f t="shared" si="37"/>
        <v>drain</v>
      </c>
      <c r="W221" s="25">
        <f t="shared" si="40"/>
        <v>0</v>
      </c>
      <c r="X221" s="25">
        <f t="shared" si="38"/>
        <v>24337.08685160441</v>
      </c>
      <c r="Y221" s="25">
        <f t="shared" si="41"/>
        <v>6672.961235439343</v>
      </c>
      <c r="AA221" s="25">
        <f t="shared" si="39"/>
        <v>0</v>
      </c>
      <c r="AC221" s="25">
        <f t="shared" si="34"/>
        <v>0</v>
      </c>
    </row>
    <row r="222" x14ac:dyDescent="0.2">
      <c r="L222" s="24">
        <v>217</v>
      </c>
      <c r="M222" s="28">
        <v>0</v>
      </c>
      <c r="O222" s="24">
        <v>217</v>
      </c>
      <c r="P222" s="24">
        <f>'ROTH 1.0'!O222*'קובץ טיוטה'!$D$10</f>
        <v>9301.8936704270327</v>
      </c>
      <c r="Q222" s="24">
        <f t="shared" si="33"/>
        <v>5701.8936704270327</v>
      </c>
      <c r="R222" s="24">
        <f t="shared" si="42"/>
        <v>0</v>
      </c>
      <c r="S222" s="24">
        <f t="shared" si="35"/>
        <v>5701.8936704270327</v>
      </c>
      <c r="T222" s="24">
        <f t="shared" si="36"/>
        <v>0</v>
      </c>
      <c r="U222" s="24" t="str">
        <f t="shared" si="37"/>
        <v>drain</v>
      </c>
      <c r="W222" s="24">
        <f t="shared" si="40"/>
        <v>0</v>
      </c>
      <c r="X222" s="24">
        <f t="shared" si="38"/>
        <v>18635.193181177376</v>
      </c>
      <c r="Y222" s="24">
        <f t="shared" si="41"/>
        <v>5701.8936704270345</v>
      </c>
      <c r="AA222" s="24">
        <f t="shared" si="39"/>
        <v>0</v>
      </c>
      <c r="AC222" s="24">
        <f t="shared" si="34"/>
        <v>0</v>
      </c>
    </row>
    <row r="223" x14ac:dyDescent="0.2">
      <c r="L223" s="25">
        <v>218</v>
      </c>
      <c r="M223" s="29">
        <v>0</v>
      </c>
      <c r="O223" s="25">
        <v>218</v>
      </c>
      <c r="P223" s="24">
        <f>'ROTH 1.0'!O223*'קובץ טיוטה'!$D$10</f>
        <v>8421.057417379825</v>
      </c>
      <c r="Q223" s="25">
        <f t="shared" si="33"/>
        <v>4821.057417379825</v>
      </c>
      <c r="R223" s="24">
        <f t="shared" si="42"/>
        <v>0</v>
      </c>
      <c r="S223" s="25">
        <f t="shared" si="35"/>
        <v>4821.057417379825</v>
      </c>
      <c r="T223" s="25">
        <f t="shared" si="36"/>
        <v>0</v>
      </c>
      <c r="U223" s="25" t="str">
        <f t="shared" si="37"/>
        <v>drain</v>
      </c>
      <c r="W223" s="25">
        <f t="shared" si="40"/>
        <v>0</v>
      </c>
      <c r="X223" s="25">
        <f t="shared" si="38"/>
        <v>13814.135763797551</v>
      </c>
      <c r="Y223" s="25">
        <f t="shared" si="41"/>
        <v>4821.057417379825</v>
      </c>
      <c r="AA223" s="25">
        <f t="shared" si="39"/>
        <v>0</v>
      </c>
      <c r="AC223" s="25">
        <f t="shared" si="34"/>
        <v>0</v>
      </c>
    </row>
    <row r="224" x14ac:dyDescent="0.2">
      <c r="L224" s="24">
        <v>219</v>
      </c>
      <c r="M224" s="28">
        <v>0</v>
      </c>
      <c r="O224" s="24">
        <v>219</v>
      </c>
      <c r="P224" s="24">
        <f>'ROTH 1.0'!O224*'קובץ טיוטה'!$D$10</f>
        <v>7904.3705179623221</v>
      </c>
      <c r="Q224" s="24">
        <f t="shared" si="33"/>
        <v>4304.3705179623221</v>
      </c>
      <c r="R224" s="24">
        <f t="shared" si="42"/>
        <v>0</v>
      </c>
      <c r="S224" s="24">
        <f t="shared" si="35"/>
        <v>4304.3705179623221</v>
      </c>
      <c r="T224" s="24">
        <f t="shared" si="36"/>
        <v>0</v>
      </c>
      <c r="U224" s="24" t="str">
        <f t="shared" si="37"/>
        <v>drain</v>
      </c>
      <c r="W224" s="24">
        <f t="shared" si="40"/>
        <v>0</v>
      </c>
      <c r="X224" s="24">
        <f t="shared" si="38"/>
        <v>9509.7652458352277</v>
      </c>
      <c r="Y224" s="24">
        <f t="shared" si="41"/>
        <v>4304.370517962323</v>
      </c>
      <c r="AA224" s="24">
        <f t="shared" si="39"/>
        <v>0</v>
      </c>
      <c r="AC224" s="24">
        <f t="shared" si="34"/>
        <v>0</v>
      </c>
    </row>
    <row r="225" x14ac:dyDescent="0.2">
      <c r="L225" s="25">
        <v>220</v>
      </c>
      <c r="M225" s="29">
        <v>0</v>
      </c>
      <c r="O225" s="25">
        <v>220</v>
      </c>
      <c r="P225" s="24">
        <f>'ROTH 1.0'!O225*'קובץ טיוטה'!$D$10</f>
        <v>7636.823493019011</v>
      </c>
      <c r="Q225" s="25">
        <f t="shared" si="33"/>
        <v>4036.823493019011</v>
      </c>
      <c r="R225" s="24">
        <f t="shared" si="42"/>
        <v>0</v>
      </c>
      <c r="S225" s="25">
        <f t="shared" si="35"/>
        <v>4036.823493019011</v>
      </c>
      <c r="T225" s="25">
        <f t="shared" si="36"/>
        <v>0</v>
      </c>
      <c r="U225" s="25" t="str">
        <f t="shared" si="37"/>
        <v>drain</v>
      </c>
      <c r="W225" s="25">
        <f t="shared" si="40"/>
        <v>0</v>
      </c>
      <c r="X225" s="25">
        <f t="shared" si="38"/>
        <v>5472.9417528162166</v>
      </c>
      <c r="Y225" s="25">
        <f t="shared" si="41"/>
        <v>4036.823493019011</v>
      </c>
      <c r="AA225" s="25">
        <f t="shared" si="39"/>
        <v>0</v>
      </c>
      <c r="AC225" s="25">
        <f t="shared" si="34"/>
        <v>0</v>
      </c>
    </row>
    <row r="226" x14ac:dyDescent="0.2">
      <c r="L226" s="24">
        <v>221</v>
      </c>
      <c r="M226" s="28">
        <v>0</v>
      </c>
      <c r="O226" s="24">
        <v>221</v>
      </c>
      <c r="P226" s="24">
        <f>'ROTH 1.0'!O226*'קובץ טיוטה'!$D$10</f>
        <v>7614.2218001053461</v>
      </c>
      <c r="Q226" s="24">
        <f t="shared" si="33"/>
        <v>4014.2218001053461</v>
      </c>
      <c r="R226" s="24">
        <f t="shared" si="42"/>
        <v>0</v>
      </c>
      <c r="S226" s="24">
        <f t="shared" si="35"/>
        <v>4014.2218001053461</v>
      </c>
      <c r="T226" s="24">
        <f t="shared" si="36"/>
        <v>0</v>
      </c>
      <c r="U226" s="24" t="str">
        <f t="shared" si="37"/>
        <v>drain</v>
      </c>
      <c r="W226" s="24">
        <f t="shared" si="40"/>
        <v>0</v>
      </c>
      <c r="X226" s="24">
        <f t="shared" si="38"/>
        <v>1458.7199527108705</v>
      </c>
      <c r="Y226" s="24">
        <f t="shared" si="41"/>
        <v>4014.2218001053461</v>
      </c>
      <c r="AA226" s="24">
        <f t="shared" si="39"/>
        <v>0</v>
      </c>
      <c r="AC226" s="24">
        <f t="shared" si="34"/>
        <v>0</v>
      </c>
    </row>
    <row r="227" x14ac:dyDescent="0.2">
      <c r="L227" s="25">
        <v>222</v>
      </c>
      <c r="M227" s="29">
        <v>0</v>
      </c>
      <c r="O227" s="25">
        <v>222</v>
      </c>
      <c r="P227" s="24">
        <f>'ROTH 1.0'!O227*'קובץ טיוטה'!$D$10</f>
        <v>8042.1150751798214</v>
      </c>
      <c r="Q227" s="25">
        <f t="shared" si="33"/>
        <v>4442.1150751798214</v>
      </c>
      <c r="R227" s="24">
        <f t="shared" si="42"/>
        <v>0</v>
      </c>
      <c r="S227" s="25">
        <f t="shared" si="35"/>
        <v>4442.1150751798214</v>
      </c>
      <c r="T227" s="25">
        <f t="shared" si="36"/>
        <v>0</v>
      </c>
      <c r="U227" s="25" t="str">
        <f t="shared" si="37"/>
        <v>drain</v>
      </c>
      <c r="W227" s="25">
        <f t="shared" si="40"/>
        <v>0</v>
      </c>
      <c r="X227" s="25">
        <f t="shared" si="38"/>
        <v>0</v>
      </c>
      <c r="Y227" s="25">
        <f t="shared" si="41"/>
        <v>1458.7199527108705</v>
      </c>
      <c r="AA227" s="25">
        <f t="shared" si="39"/>
        <v>2983.3951224689508</v>
      </c>
      <c r="AC227" s="25">
        <f t="shared" si="34"/>
        <v>0</v>
      </c>
    </row>
    <row r="228" x14ac:dyDescent="0.2">
      <c r="L228" s="24">
        <v>223</v>
      </c>
      <c r="M228" s="28">
        <v>0</v>
      </c>
      <c r="O228" s="24">
        <v>223</v>
      </c>
      <c r="P228" s="24">
        <f>'ROTH 1.0'!O228*'קובץ טיוטה'!$D$10</f>
        <v>8663.2441622921233</v>
      </c>
      <c r="Q228" s="24">
        <f t="shared" si="33"/>
        <v>5063.2441622921233</v>
      </c>
      <c r="R228" s="24">
        <f t="shared" si="42"/>
        <v>0</v>
      </c>
      <c r="S228" s="24">
        <f t="shared" si="35"/>
        <v>5063.2441622921233</v>
      </c>
      <c r="T228" s="24">
        <f t="shared" si="36"/>
        <v>0</v>
      </c>
      <c r="U228" s="24" t="str">
        <f t="shared" si="37"/>
        <v>drain</v>
      </c>
      <c r="W228" s="24">
        <f t="shared" si="40"/>
        <v>0</v>
      </c>
      <c r="X228" s="24">
        <f t="shared" si="38"/>
        <v>0</v>
      </c>
      <c r="Y228" s="24">
        <f t="shared" si="41"/>
        <v>0</v>
      </c>
      <c r="AA228" s="24">
        <f t="shared" si="39"/>
        <v>5063.2441622921233</v>
      </c>
      <c r="AC228" s="24">
        <f t="shared" si="34"/>
        <v>0</v>
      </c>
    </row>
    <row r="229" x14ac:dyDescent="0.2">
      <c r="L229" s="25">
        <v>224</v>
      </c>
      <c r="M229" s="29">
        <v>0</v>
      </c>
      <c r="O229" s="25">
        <v>224</v>
      </c>
      <c r="P229" s="24">
        <f>'ROTH 1.0'!O229*'קובץ טיוטה'!$D$10</f>
        <v>9286.7408181407627</v>
      </c>
      <c r="Q229" s="25">
        <f t="shared" si="33"/>
        <v>5686.7408181407627</v>
      </c>
      <c r="R229" s="24">
        <f t="shared" si="42"/>
        <v>0</v>
      </c>
      <c r="S229" s="25">
        <f t="shared" si="35"/>
        <v>5686.7408181407627</v>
      </c>
      <c r="T229" s="25">
        <f t="shared" si="36"/>
        <v>0</v>
      </c>
      <c r="U229" s="25" t="str">
        <f t="shared" si="37"/>
        <v>drain</v>
      </c>
      <c r="W229" s="25">
        <f t="shared" si="40"/>
        <v>0</v>
      </c>
      <c r="X229" s="25">
        <f t="shared" si="38"/>
        <v>0</v>
      </c>
      <c r="Y229" s="25">
        <f t="shared" si="41"/>
        <v>0</v>
      </c>
      <c r="AA229" s="25">
        <f t="shared" si="39"/>
        <v>5686.7408181407627</v>
      </c>
      <c r="AC229" s="25">
        <f t="shared" si="34"/>
        <v>0</v>
      </c>
    </row>
    <row r="230" x14ac:dyDescent="0.2">
      <c r="L230" s="24">
        <v>225</v>
      </c>
      <c r="M230" s="28">
        <v>0.46585235200000003</v>
      </c>
      <c r="O230" s="24">
        <v>225</v>
      </c>
      <c r="P230" s="24">
        <f>'ROTH 1.0'!O230*'קובץ טיוטה'!$D$10</f>
        <v>10215.14391343273</v>
      </c>
      <c r="Q230" s="24">
        <f t="shared" si="33"/>
        <v>6615.1439134327302</v>
      </c>
      <c r="R230" s="24">
        <f t="shared" si="42"/>
        <v>31677.959936000003</v>
      </c>
      <c r="S230" s="24">
        <f t="shared" si="35"/>
        <v>0</v>
      </c>
      <c r="T230" s="24">
        <f t="shared" si="36"/>
        <v>25062.816022567273</v>
      </c>
      <c r="U230" s="24" t="str">
        <f t="shared" si="37"/>
        <v>charge</v>
      </c>
      <c r="W230" s="24">
        <f t="shared" si="40"/>
        <v>22556.534420310545</v>
      </c>
      <c r="X230" s="24">
        <f t="shared" si="38"/>
        <v>22556.534420310545</v>
      </c>
      <c r="Y230" s="24">
        <f t="shared" si="41"/>
        <v>0</v>
      </c>
      <c r="AA230" s="24">
        <f t="shared" si="39"/>
        <v>0</v>
      </c>
      <c r="AC230" s="24">
        <f t="shared" si="34"/>
        <v>2506.2816022567276</v>
      </c>
    </row>
    <row r="231" x14ac:dyDescent="0.2">
      <c r="L231" s="25">
        <v>226</v>
      </c>
      <c r="M231" s="29">
        <v>0.56161713699999993</v>
      </c>
      <c r="O231" s="25">
        <v>226</v>
      </c>
      <c r="P231" s="24">
        <f>'ROTH 1.0'!O231*'קובץ טיוטה'!$D$10</f>
        <v>10850.754880166496</v>
      </c>
      <c r="Q231" s="25">
        <f t="shared" si="33"/>
        <v>7250.7548801664962</v>
      </c>
      <c r="R231" s="24">
        <f t="shared" si="42"/>
        <v>38189.965315999994</v>
      </c>
      <c r="S231" s="25">
        <f t="shared" si="35"/>
        <v>0</v>
      </c>
      <c r="T231" s="25">
        <f t="shared" si="36"/>
        <v>30939.210435833498</v>
      </c>
      <c r="U231" s="25" t="str">
        <f t="shared" si="37"/>
        <v>charge</v>
      </c>
      <c r="W231" s="25">
        <f t="shared" si="40"/>
        <v>27845.28939225015</v>
      </c>
      <c r="X231" s="25">
        <f t="shared" si="38"/>
        <v>50401.823812560695</v>
      </c>
      <c r="Y231" s="25">
        <f t="shared" si="41"/>
        <v>0</v>
      </c>
      <c r="AA231" s="25">
        <f t="shared" si="39"/>
        <v>0</v>
      </c>
      <c r="AC231" s="25">
        <f t="shared" si="34"/>
        <v>3093.9210435833484</v>
      </c>
    </row>
    <row r="232" x14ac:dyDescent="0.2">
      <c r="L232" s="24">
        <v>227</v>
      </c>
      <c r="M232" s="28">
        <v>0.61601621699999998</v>
      </c>
      <c r="O232" s="24">
        <v>227</v>
      </c>
      <c r="P232" s="24">
        <f>'ROTH 1.0'!O232*'קובץ טיוטה'!$D$10</f>
        <v>10884.463516694026</v>
      </c>
      <c r="Q232" s="24">
        <f t="shared" si="33"/>
        <v>7284.4635166940261</v>
      </c>
      <c r="R232" s="24">
        <f t="shared" si="42"/>
        <v>41889.102755999993</v>
      </c>
      <c r="S232" s="24">
        <f t="shared" si="35"/>
        <v>0</v>
      </c>
      <c r="T232" s="24">
        <f t="shared" si="36"/>
        <v>34604.639239305965</v>
      </c>
      <c r="U232" s="24" t="str">
        <f t="shared" si="37"/>
        <v>charge</v>
      </c>
      <c r="W232" s="24">
        <f t="shared" si="40"/>
        <v>27598.176187439305</v>
      </c>
      <c r="X232" s="24">
        <f t="shared" si="38"/>
        <v>78000</v>
      </c>
      <c r="Y232" s="24">
        <f t="shared" si="41"/>
        <v>0</v>
      </c>
      <c r="AA232" s="24">
        <f t="shared" si="39"/>
        <v>0</v>
      </c>
      <c r="AC232" s="24">
        <f t="shared" si="34"/>
        <v>7006.46305186666</v>
      </c>
    </row>
    <row r="233" x14ac:dyDescent="0.2">
      <c r="L233" s="25">
        <v>228</v>
      </c>
      <c r="M233" s="29">
        <v>0.64862318399999996</v>
      </c>
      <c r="O233" s="25">
        <v>228</v>
      </c>
      <c r="P233" s="24">
        <f>'ROTH 1.0'!O233*'קובץ טיוטה'!$D$10</f>
        <v>10790.646116456555</v>
      </c>
      <c r="Q233" s="25">
        <f t="shared" si="33"/>
        <v>7190.6461164565553</v>
      </c>
      <c r="R233" s="24">
        <f t="shared" si="42"/>
        <v>44106.376511999995</v>
      </c>
      <c r="S233" s="25">
        <f t="shared" si="35"/>
        <v>0</v>
      </c>
      <c r="T233" s="25">
        <f t="shared" si="36"/>
        <v>36915.73039554344</v>
      </c>
      <c r="U233" s="25" t="str">
        <f t="shared" si="37"/>
        <v>charge</v>
      </c>
      <c r="W233" s="25">
        <f t="shared" si="40"/>
        <v>0</v>
      </c>
      <c r="X233" s="25">
        <f t="shared" si="38"/>
        <v>78000</v>
      </c>
      <c r="Y233" s="25">
        <f t="shared" si="41"/>
        <v>0</v>
      </c>
      <c r="AA233" s="25">
        <f t="shared" si="39"/>
        <v>0</v>
      </c>
      <c r="AC233" s="25">
        <f t="shared" si="34"/>
        <v>36915.73039554344</v>
      </c>
    </row>
    <row r="234" x14ac:dyDescent="0.2">
      <c r="L234" s="24">
        <v>229</v>
      </c>
      <c r="M234" s="28">
        <v>0.59955671200000005</v>
      </c>
      <c r="O234" s="24">
        <v>229</v>
      </c>
      <c r="P234" s="24">
        <f>'ROTH 1.0'!O234*'קובץ טיוטה'!$D$10</f>
        <v>10839.763137189393</v>
      </c>
      <c r="Q234" s="24">
        <f t="shared" si="33"/>
        <v>7239.7631371893931</v>
      </c>
      <c r="R234" s="24">
        <f t="shared" si="42"/>
        <v>40769.856416000002</v>
      </c>
      <c r="S234" s="24">
        <f t="shared" si="35"/>
        <v>0</v>
      </c>
      <c r="T234" s="24">
        <f t="shared" si="36"/>
        <v>33530.093278810607</v>
      </c>
      <c r="U234" s="24" t="str">
        <f t="shared" si="37"/>
        <v>charge</v>
      </c>
      <c r="W234" s="24">
        <f t="shared" si="40"/>
        <v>0</v>
      </c>
      <c r="X234" s="24">
        <f t="shared" si="38"/>
        <v>78000</v>
      </c>
      <c r="Y234" s="24">
        <f t="shared" si="41"/>
        <v>0</v>
      </c>
      <c r="AA234" s="24">
        <f t="shared" si="39"/>
        <v>0</v>
      </c>
      <c r="AC234" s="24">
        <f t="shared" si="34"/>
        <v>33530.093278810607</v>
      </c>
    </row>
    <row r="235" x14ac:dyDescent="0.2">
      <c r="L235" s="25">
        <v>230</v>
      </c>
      <c r="M235" s="29">
        <v>0.62937250499999997</v>
      </c>
      <c r="O235" s="25">
        <v>230</v>
      </c>
      <c r="P235" s="24">
        <f>'ROTH 1.0'!O235*'קובץ טיוטה'!$D$10</f>
        <v>10869.350252008122</v>
      </c>
      <c r="Q235" s="25">
        <f t="shared" si="33"/>
        <v>7269.350252008122</v>
      </c>
      <c r="R235" s="24">
        <f t="shared" si="42"/>
        <v>42797.33034</v>
      </c>
      <c r="S235" s="25">
        <f t="shared" si="35"/>
        <v>0</v>
      </c>
      <c r="T235" s="25">
        <f t="shared" si="36"/>
        <v>35527.980087991877</v>
      </c>
      <c r="U235" s="25" t="str">
        <f t="shared" si="37"/>
        <v>charge</v>
      </c>
      <c r="W235" s="25">
        <f t="shared" si="40"/>
        <v>0</v>
      </c>
      <c r="X235" s="25">
        <f t="shared" si="38"/>
        <v>78000</v>
      </c>
      <c r="Y235" s="25">
        <f t="shared" si="41"/>
        <v>0</v>
      </c>
      <c r="AA235" s="25">
        <f t="shared" si="39"/>
        <v>0</v>
      </c>
      <c r="AC235" s="25">
        <f t="shared" si="34"/>
        <v>35527.980087991877</v>
      </c>
    </row>
    <row r="236" x14ac:dyDescent="0.2">
      <c r="L236" s="24">
        <v>231</v>
      </c>
      <c r="M236" s="28">
        <v>0.62777534600000007</v>
      </c>
      <c r="O236" s="24">
        <v>231</v>
      </c>
      <c r="P236" s="24">
        <f>'ROTH 1.0'!O236*'קובץ טיוטה'!$D$10</f>
        <v>10952.523318730642</v>
      </c>
      <c r="Q236" s="24">
        <f t="shared" si="33"/>
        <v>7352.5233187306421</v>
      </c>
      <c r="R236" s="24">
        <f t="shared" si="42"/>
        <v>42688.723528000002</v>
      </c>
      <c r="S236" s="24">
        <f t="shared" si="35"/>
        <v>0</v>
      </c>
      <c r="T236" s="24">
        <f t="shared" si="36"/>
        <v>35336.200209269358</v>
      </c>
      <c r="U236" s="24" t="str">
        <f t="shared" si="37"/>
        <v>charge</v>
      </c>
      <c r="W236" s="24">
        <f t="shared" si="40"/>
        <v>0</v>
      </c>
      <c r="X236" s="24">
        <f t="shared" si="38"/>
        <v>78000</v>
      </c>
      <c r="Y236" s="24">
        <f t="shared" si="41"/>
        <v>0</v>
      </c>
      <c r="AA236" s="24">
        <f t="shared" si="39"/>
        <v>0</v>
      </c>
      <c r="AC236" s="24">
        <f t="shared" si="34"/>
        <v>35336.200209269358</v>
      </c>
    </row>
    <row r="237" x14ac:dyDescent="0.2">
      <c r="L237" s="25">
        <v>232</v>
      </c>
      <c r="M237" s="29">
        <v>0.51763851900000002</v>
      </c>
      <c r="O237" s="25">
        <v>232</v>
      </c>
      <c r="P237" s="24">
        <f>'ROTH 1.0'!O237*'קובץ טיוטה'!$D$10</f>
        <v>10921.863969956841</v>
      </c>
      <c r="Q237" s="25">
        <f t="shared" si="33"/>
        <v>7321.8639699568412</v>
      </c>
      <c r="R237" s="24">
        <f t="shared" si="42"/>
        <v>35199.419291999999</v>
      </c>
      <c r="S237" s="25">
        <f t="shared" si="35"/>
        <v>0</v>
      </c>
      <c r="T237" s="25">
        <f t="shared" si="36"/>
        <v>27877.555322043158</v>
      </c>
      <c r="U237" s="25" t="str">
        <f t="shared" si="37"/>
        <v>charge</v>
      </c>
      <c r="W237" s="25">
        <f t="shared" si="40"/>
        <v>0</v>
      </c>
      <c r="X237" s="25">
        <f t="shared" si="38"/>
        <v>78000</v>
      </c>
      <c r="Y237" s="25">
        <f t="shared" si="41"/>
        <v>0</v>
      </c>
      <c r="AA237" s="25">
        <f t="shared" si="39"/>
        <v>0</v>
      </c>
      <c r="AC237" s="25">
        <f t="shared" si="34"/>
        <v>27877.555322043158</v>
      </c>
    </row>
    <row r="238" x14ac:dyDescent="0.2">
      <c r="L238" s="24">
        <v>233</v>
      </c>
      <c r="M238" s="28">
        <v>0.233245017</v>
      </c>
      <c r="O238" s="24">
        <v>233</v>
      </c>
      <c r="P238" s="24">
        <f>'ROTH 1.0'!O238*'קובץ טיוטה'!$D$10</f>
        <v>10839.63084958213</v>
      </c>
      <c r="Q238" s="24">
        <f t="shared" si="33"/>
        <v>7239.6308495821304</v>
      </c>
      <c r="R238" s="24">
        <f t="shared" si="42"/>
        <v>15860.661156</v>
      </c>
      <c r="S238" s="24">
        <f t="shared" si="35"/>
        <v>0</v>
      </c>
      <c r="T238" s="24">
        <f t="shared" si="36"/>
        <v>8621.0303064178697</v>
      </c>
      <c r="U238" s="24" t="str">
        <f t="shared" si="37"/>
        <v>charge</v>
      </c>
      <c r="W238" s="24">
        <f t="shared" si="40"/>
        <v>0</v>
      </c>
      <c r="X238" s="24">
        <f t="shared" si="38"/>
        <v>78000</v>
      </c>
      <c r="Y238" s="24">
        <f t="shared" si="41"/>
        <v>0</v>
      </c>
      <c r="AA238" s="24">
        <f t="shared" si="39"/>
        <v>0</v>
      </c>
      <c r="AC238" s="24">
        <f t="shared" si="34"/>
        <v>8621.0303064178697</v>
      </c>
    </row>
    <row r="239" x14ac:dyDescent="0.2">
      <c r="L239" s="25">
        <v>234</v>
      </c>
      <c r="M239" s="29">
        <v>0</v>
      </c>
      <c r="O239" s="25">
        <v>234</v>
      </c>
      <c r="P239" s="24">
        <f>'ROTH 1.0'!O239*'קובץ טיוטה'!$D$10</f>
        <v>11680.037284128388</v>
      </c>
      <c r="Q239" s="25">
        <f t="shared" si="33"/>
        <v>8080.0372841283879</v>
      </c>
      <c r="R239" s="24">
        <f t="shared" si="42"/>
        <v>0</v>
      </c>
      <c r="S239" s="25">
        <f t="shared" si="35"/>
        <v>8080.0372841283879</v>
      </c>
      <c r="T239" s="25">
        <f t="shared" si="36"/>
        <v>0</v>
      </c>
      <c r="U239" s="25" t="str">
        <f t="shared" si="37"/>
        <v>drain</v>
      </c>
      <c r="W239" s="25">
        <f t="shared" si="40"/>
        <v>0</v>
      </c>
      <c r="X239" s="25">
        <f t="shared" si="38"/>
        <v>69919.962715871618</v>
      </c>
      <c r="Y239" s="25">
        <f t="shared" si="41"/>
        <v>8080.0372841283825</v>
      </c>
      <c r="AA239" s="25">
        <f t="shared" si="39"/>
        <v>0</v>
      </c>
      <c r="AC239" s="25">
        <f t="shared" si="34"/>
        <v>0</v>
      </c>
    </row>
    <row r="240" x14ac:dyDescent="0.2">
      <c r="L240" s="24">
        <v>235</v>
      </c>
      <c r="M240" s="28">
        <v>0</v>
      </c>
      <c r="O240" s="24">
        <v>235</v>
      </c>
      <c r="P240" s="24">
        <f>'ROTH 1.0'!O240*'קובץ טיוטה'!$D$10</f>
        <v>12829.615558740999</v>
      </c>
      <c r="Q240" s="24">
        <f t="shared" si="33"/>
        <v>9229.6155587409994</v>
      </c>
      <c r="R240" s="24">
        <f t="shared" si="42"/>
        <v>0</v>
      </c>
      <c r="S240" s="24">
        <f t="shared" si="35"/>
        <v>9229.6155587409994</v>
      </c>
      <c r="T240" s="24">
        <f t="shared" si="36"/>
        <v>0</v>
      </c>
      <c r="U240" s="24" t="str">
        <f t="shared" si="37"/>
        <v>drain</v>
      </c>
      <c r="W240" s="24">
        <f t="shared" si="40"/>
        <v>0</v>
      </c>
      <c r="X240" s="24">
        <f t="shared" si="38"/>
        <v>60690.347157130615</v>
      </c>
      <c r="Y240" s="24">
        <f t="shared" si="41"/>
        <v>9229.615558741003</v>
      </c>
      <c r="AA240" s="24">
        <f t="shared" si="39"/>
        <v>0</v>
      </c>
      <c r="AC240" s="24">
        <f t="shared" si="34"/>
        <v>0</v>
      </c>
    </row>
    <row r="241" x14ac:dyDescent="0.2">
      <c r="L241" s="25">
        <v>236</v>
      </c>
      <c r="M241" s="29">
        <v>0</v>
      </c>
      <c r="O241" s="25">
        <v>236</v>
      </c>
      <c r="P241" s="24">
        <f>'ROTH 1.0'!O241*'קובץ טיוטה'!$D$10</f>
        <v>12972.727061664817</v>
      </c>
      <c r="Q241" s="25">
        <f t="shared" si="33"/>
        <v>9372.7270616648166</v>
      </c>
      <c r="R241" s="24">
        <f t="shared" si="42"/>
        <v>0</v>
      </c>
      <c r="S241" s="25">
        <f t="shared" si="35"/>
        <v>9372.7270616648166</v>
      </c>
      <c r="T241" s="25">
        <f t="shared" si="36"/>
        <v>0</v>
      </c>
      <c r="U241" s="25" t="str">
        <f t="shared" si="37"/>
        <v>drain</v>
      </c>
      <c r="W241" s="25">
        <f t="shared" si="40"/>
        <v>0</v>
      </c>
      <c r="X241" s="25">
        <f t="shared" si="38"/>
        <v>51317.620095465798</v>
      </c>
      <c r="Y241" s="25">
        <f t="shared" si="41"/>
        <v>9372.7270616648166</v>
      </c>
      <c r="AA241" s="25">
        <f t="shared" si="39"/>
        <v>0</v>
      </c>
      <c r="AC241" s="25">
        <f t="shared" si="34"/>
        <v>0</v>
      </c>
    </row>
    <row r="242" x14ac:dyDescent="0.2">
      <c r="L242" s="24">
        <v>237</v>
      </c>
      <c r="M242" s="28">
        <v>0</v>
      </c>
      <c r="O242" s="24">
        <v>237</v>
      </c>
      <c r="P242" s="24">
        <f>'ROTH 1.0'!O242*'קובץ טיוטה'!$D$10</f>
        <v>12821.272642546552</v>
      </c>
      <c r="Q242" s="24">
        <f t="shared" si="33"/>
        <v>9221.2726425465517</v>
      </c>
      <c r="R242" s="24">
        <f t="shared" si="42"/>
        <v>0</v>
      </c>
      <c r="S242" s="24">
        <f t="shared" si="35"/>
        <v>9221.2726425465517</v>
      </c>
      <c r="T242" s="24">
        <f t="shared" si="36"/>
        <v>0</v>
      </c>
      <c r="U242" s="24" t="str">
        <f t="shared" si="37"/>
        <v>drain</v>
      </c>
      <c r="W242" s="24">
        <f t="shared" si="40"/>
        <v>0</v>
      </c>
      <c r="X242" s="24">
        <f t="shared" si="38"/>
        <v>42096.347452919246</v>
      </c>
      <c r="Y242" s="24">
        <f t="shared" si="41"/>
        <v>9221.2726425465517</v>
      </c>
      <c r="AA242" s="24">
        <f t="shared" si="39"/>
        <v>0</v>
      </c>
      <c r="AC242" s="24">
        <f t="shared" si="34"/>
        <v>0</v>
      </c>
    </row>
    <row r="243" x14ac:dyDescent="0.2">
      <c r="L243" s="25">
        <v>238</v>
      </c>
      <c r="M243" s="29">
        <v>0</v>
      </c>
      <c r="O243" s="25">
        <v>238</v>
      </c>
      <c r="P243" s="24">
        <f>'ROTH 1.0'!O243*'קובץ טיוטה'!$D$10</f>
        <v>12339.908025567407</v>
      </c>
      <c r="Q243" s="25">
        <f t="shared" si="33"/>
        <v>8739.9080255674071</v>
      </c>
      <c r="R243" s="24">
        <f t="shared" si="42"/>
        <v>0</v>
      </c>
      <c r="S243" s="25">
        <f t="shared" si="35"/>
        <v>8739.9080255674071</v>
      </c>
      <c r="T243" s="25">
        <f t="shared" si="36"/>
        <v>0</v>
      </c>
      <c r="U243" s="25" t="str">
        <f t="shared" si="37"/>
        <v>drain</v>
      </c>
      <c r="W243" s="25">
        <f t="shared" si="40"/>
        <v>0</v>
      </c>
      <c r="X243" s="25">
        <f t="shared" si="38"/>
        <v>33356.439427351841</v>
      </c>
      <c r="Y243" s="25">
        <f t="shared" si="41"/>
        <v>8739.9080255674053</v>
      </c>
      <c r="AA243" s="25">
        <f t="shared" si="39"/>
        <v>0</v>
      </c>
      <c r="AC243" s="25">
        <f t="shared" si="34"/>
        <v>0</v>
      </c>
    </row>
    <row r="244" x14ac:dyDescent="0.2">
      <c r="L244" s="24">
        <v>239</v>
      </c>
      <c r="M244" s="28">
        <v>0</v>
      </c>
      <c r="O244" s="24">
        <v>239</v>
      </c>
      <c r="P244" s="24">
        <f>'ROTH 1.0'!O244*'קובץ טיוטה'!$D$10</f>
        <v>11487.329032607502</v>
      </c>
      <c r="Q244" s="24">
        <f t="shared" si="33"/>
        <v>7887.3290326075021</v>
      </c>
      <c r="R244" s="24">
        <f t="shared" si="42"/>
        <v>0</v>
      </c>
      <c r="S244" s="24">
        <f t="shared" si="35"/>
        <v>7887.3290326075021</v>
      </c>
      <c r="T244" s="24">
        <f t="shared" si="36"/>
        <v>0</v>
      </c>
      <c r="U244" s="24" t="str">
        <f t="shared" si="37"/>
        <v>drain</v>
      </c>
      <c r="W244" s="24">
        <f t="shared" si="40"/>
        <v>0</v>
      </c>
      <c r="X244" s="24">
        <f t="shared" si="38"/>
        <v>25469.110394744341</v>
      </c>
      <c r="Y244" s="24">
        <f t="shared" si="41"/>
        <v>7887.3290326075003</v>
      </c>
      <c r="AA244" s="24">
        <f t="shared" si="39"/>
        <v>0</v>
      </c>
      <c r="AC244" s="24">
        <f t="shared" si="34"/>
        <v>0</v>
      </c>
    </row>
    <row r="245" x14ac:dyDescent="0.2">
      <c r="L245" s="25">
        <v>240</v>
      </c>
      <c r="M245" s="29">
        <v>0</v>
      </c>
      <c r="O245" s="25">
        <v>240</v>
      </c>
      <c r="P245" s="24">
        <f>'ROTH 1.0'!O245*'קובץ טיוטה'!$D$10</f>
        <v>10716.635320989777</v>
      </c>
      <c r="Q245" s="25">
        <f t="shared" si="33"/>
        <v>7116.635320989777</v>
      </c>
      <c r="R245" s="24">
        <f t="shared" si="42"/>
        <v>0</v>
      </c>
      <c r="S245" s="25">
        <f t="shared" si="35"/>
        <v>7116.635320989777</v>
      </c>
      <c r="T245" s="25">
        <f t="shared" si="36"/>
        <v>0</v>
      </c>
      <c r="U245" s="25" t="str">
        <f t="shared" si="37"/>
        <v>drain</v>
      </c>
      <c r="W245" s="25">
        <f t="shared" si="40"/>
        <v>0</v>
      </c>
      <c r="X245" s="25">
        <f t="shared" si="38"/>
        <v>18352.475073754562</v>
      </c>
      <c r="Y245" s="25">
        <f t="shared" si="41"/>
        <v>7116.6353209897788</v>
      </c>
      <c r="AA245" s="25">
        <f t="shared" si="39"/>
        <v>0</v>
      </c>
      <c r="AC245" s="25">
        <f t="shared" si="34"/>
        <v>0</v>
      </c>
    </row>
    <row r="246" x14ac:dyDescent="0.2">
      <c r="L246" s="24">
        <v>241</v>
      </c>
      <c r="M246" s="28">
        <v>0</v>
      </c>
      <c r="O246" s="24">
        <v>241</v>
      </c>
      <c r="P246" s="24">
        <f>'ROTH 1.0'!O246*'קובץ טיוטה'!$D$10</f>
        <v>9612.3534614391101</v>
      </c>
      <c r="Q246" s="24">
        <f t="shared" si="33"/>
        <v>6012.3534614391101</v>
      </c>
      <c r="R246" s="24">
        <f t="shared" si="42"/>
        <v>0</v>
      </c>
      <c r="S246" s="24">
        <f t="shared" si="35"/>
        <v>6012.3534614391101</v>
      </c>
      <c r="T246" s="24">
        <f t="shared" si="36"/>
        <v>0</v>
      </c>
      <c r="U246" s="24" t="str">
        <f t="shared" si="37"/>
        <v>drain</v>
      </c>
      <c r="W246" s="24">
        <f t="shared" si="40"/>
        <v>0</v>
      </c>
      <c r="X246" s="24">
        <f t="shared" si="38"/>
        <v>12340.121612315452</v>
      </c>
      <c r="Y246" s="24">
        <f t="shared" si="41"/>
        <v>6012.3534614391101</v>
      </c>
      <c r="AA246" s="24">
        <f t="shared" si="39"/>
        <v>0</v>
      </c>
      <c r="AC246" s="24">
        <f t="shared" si="34"/>
        <v>0</v>
      </c>
    </row>
    <row r="247" x14ac:dyDescent="0.2">
      <c r="L247" s="25">
        <v>242</v>
      </c>
      <c r="M247" s="29">
        <v>0</v>
      </c>
      <c r="O247" s="25">
        <v>242</v>
      </c>
      <c r="P247" s="24">
        <f>'ROTH 1.0'!O247*'קובץ טיוטה'!$D$10</f>
        <v>8714.0754643168329</v>
      </c>
      <c r="Q247" s="25">
        <f t="shared" si="33"/>
        <v>5114.0754643168329</v>
      </c>
      <c r="R247" s="24">
        <f t="shared" si="42"/>
        <v>0</v>
      </c>
      <c r="S247" s="25">
        <f t="shared" si="35"/>
        <v>5114.0754643168329</v>
      </c>
      <c r="T247" s="25">
        <f t="shared" si="36"/>
        <v>0</v>
      </c>
      <c r="U247" s="25" t="str">
        <f t="shared" si="37"/>
        <v>drain</v>
      </c>
      <c r="W247" s="25">
        <f t="shared" si="40"/>
        <v>0</v>
      </c>
      <c r="X247" s="25">
        <f t="shared" si="38"/>
        <v>7226.0461479986188</v>
      </c>
      <c r="Y247" s="25">
        <f t="shared" si="41"/>
        <v>5114.0754643168329</v>
      </c>
      <c r="AA247" s="25">
        <f t="shared" si="39"/>
        <v>0</v>
      </c>
      <c r="AC247" s="25">
        <f t="shared" si="34"/>
        <v>0</v>
      </c>
    </row>
    <row r="248" x14ac:dyDescent="0.2">
      <c r="L248" s="24">
        <v>243</v>
      </c>
      <c r="M248" s="28">
        <v>0</v>
      </c>
      <c r="O248" s="24">
        <v>243</v>
      </c>
      <c r="P248" s="24">
        <f>'ROTH 1.0'!O248*'קובץ טיוטה'!$D$10</f>
        <v>8215.4501127661424</v>
      </c>
      <c r="Q248" s="24">
        <f t="shared" si="33"/>
        <v>4615.4501127661424</v>
      </c>
      <c r="R248" s="24">
        <f t="shared" si="42"/>
        <v>0</v>
      </c>
      <c r="S248" s="24">
        <f t="shared" si="35"/>
        <v>4615.4501127661424</v>
      </c>
      <c r="T248" s="24">
        <f t="shared" si="36"/>
        <v>0</v>
      </c>
      <c r="U248" s="24" t="str">
        <f t="shared" si="37"/>
        <v>drain</v>
      </c>
      <c r="W248" s="24">
        <f t="shared" si="40"/>
        <v>0</v>
      </c>
      <c r="X248" s="24">
        <f t="shared" si="38"/>
        <v>2610.5960352324764</v>
      </c>
      <c r="Y248" s="24">
        <f t="shared" si="41"/>
        <v>4615.4501127661424</v>
      </c>
      <c r="AA248" s="24">
        <f t="shared" si="39"/>
        <v>0</v>
      </c>
      <c r="AC248" s="24">
        <f t="shared" si="34"/>
        <v>0</v>
      </c>
    </row>
    <row r="249" x14ac:dyDescent="0.2">
      <c r="L249" s="25">
        <v>244</v>
      </c>
      <c r="M249" s="29">
        <v>0</v>
      </c>
      <c r="O249" s="25">
        <v>244</v>
      </c>
      <c r="P249" s="24">
        <f>'ROTH 1.0'!O249*'קובץ טיוטה'!$D$10</f>
        <v>7999.3737952313777</v>
      </c>
      <c r="Q249" s="25">
        <f t="shared" si="33"/>
        <v>4399.3737952313777</v>
      </c>
      <c r="R249" s="24">
        <f t="shared" si="42"/>
        <v>0</v>
      </c>
      <c r="S249" s="25">
        <f t="shared" si="35"/>
        <v>4399.3737952313777</v>
      </c>
      <c r="T249" s="25">
        <f t="shared" si="36"/>
        <v>0</v>
      </c>
      <c r="U249" s="25" t="str">
        <f t="shared" si="37"/>
        <v>drain</v>
      </c>
      <c r="W249" s="25">
        <f t="shared" si="40"/>
        <v>0</v>
      </c>
      <c r="X249" s="25">
        <f t="shared" si="38"/>
        <v>0</v>
      </c>
      <c r="Y249" s="25">
        <f t="shared" si="41"/>
        <v>2610.5960352324764</v>
      </c>
      <c r="AA249" s="25">
        <f t="shared" si="39"/>
        <v>1788.7777599989013</v>
      </c>
      <c r="AC249" s="25">
        <f t="shared" si="34"/>
        <v>0</v>
      </c>
    </row>
    <row r="250" x14ac:dyDescent="0.2">
      <c r="L250" s="24">
        <v>245</v>
      </c>
      <c r="M250" s="28">
        <v>0</v>
      </c>
      <c r="O250" s="24">
        <v>245</v>
      </c>
      <c r="P250" s="24">
        <f>'ROTH 1.0'!O250*'קובץ טיוטה'!$D$10</f>
        <v>8003.3245302773785</v>
      </c>
      <c r="Q250" s="24">
        <f t="shared" si="33"/>
        <v>4403.3245302773785</v>
      </c>
      <c r="R250" s="24">
        <f t="shared" si="42"/>
        <v>0</v>
      </c>
      <c r="S250" s="24">
        <f t="shared" si="35"/>
        <v>4403.3245302773785</v>
      </c>
      <c r="T250" s="24">
        <f t="shared" si="36"/>
        <v>0</v>
      </c>
      <c r="U250" s="24" t="str">
        <f t="shared" si="37"/>
        <v>drain</v>
      </c>
      <c r="W250" s="24">
        <f t="shared" si="40"/>
        <v>0</v>
      </c>
      <c r="X250" s="24">
        <f t="shared" si="38"/>
        <v>0</v>
      </c>
      <c r="Y250" s="24">
        <f t="shared" si="41"/>
        <v>0</v>
      </c>
      <c r="AA250" s="24">
        <f t="shared" si="39"/>
        <v>4403.3245302773785</v>
      </c>
      <c r="AC250" s="24">
        <f t="shared" si="34"/>
        <v>0</v>
      </c>
    </row>
    <row r="251" x14ac:dyDescent="0.2">
      <c r="L251" s="25">
        <v>246</v>
      </c>
      <c r="M251" s="29">
        <v>0</v>
      </c>
      <c r="O251" s="25">
        <v>246</v>
      </c>
      <c r="P251" s="24">
        <f>'ROTH 1.0'!O251*'קובץ טיוטה'!$D$10</f>
        <v>8384.9840208453425</v>
      </c>
      <c r="Q251" s="25">
        <f t="shared" si="33"/>
        <v>4784.9840208453425</v>
      </c>
      <c r="R251" s="24">
        <f t="shared" si="42"/>
        <v>0</v>
      </c>
      <c r="S251" s="25">
        <f t="shared" si="35"/>
        <v>4784.9840208453425</v>
      </c>
      <c r="T251" s="25">
        <f t="shared" si="36"/>
        <v>0</v>
      </c>
      <c r="U251" s="25" t="str">
        <f t="shared" si="37"/>
        <v>drain</v>
      </c>
      <c r="W251" s="25">
        <f t="shared" si="40"/>
        <v>0</v>
      </c>
      <c r="X251" s="25">
        <f t="shared" si="38"/>
        <v>0</v>
      </c>
      <c r="Y251" s="25">
        <f t="shared" si="41"/>
        <v>0</v>
      </c>
      <c r="AA251" s="25">
        <f t="shared" si="39"/>
        <v>4784.9840208453425</v>
      </c>
      <c r="AC251" s="25">
        <f t="shared" si="34"/>
        <v>0</v>
      </c>
    </row>
    <row r="252" x14ac:dyDescent="0.2">
      <c r="L252" s="24">
        <v>247</v>
      </c>
      <c r="M252" s="28">
        <v>0</v>
      </c>
      <c r="O252" s="24">
        <v>247</v>
      </c>
      <c r="P252" s="24">
        <f>'ROTH 1.0'!O252*'קובץ טיוטה'!$D$10</f>
        <v>8950.1050083511509</v>
      </c>
      <c r="Q252" s="24">
        <f t="shared" si="33"/>
        <v>5350.1050083511509</v>
      </c>
      <c r="R252" s="24">
        <f t="shared" si="42"/>
        <v>0</v>
      </c>
      <c r="S252" s="24">
        <f t="shared" si="35"/>
        <v>5350.1050083511509</v>
      </c>
      <c r="T252" s="24">
        <f t="shared" si="36"/>
        <v>0</v>
      </c>
      <c r="U252" s="24" t="str">
        <f t="shared" si="37"/>
        <v>drain</v>
      </c>
      <c r="W252" s="24">
        <f t="shared" si="40"/>
        <v>0</v>
      </c>
      <c r="X252" s="24">
        <f t="shared" si="38"/>
        <v>0</v>
      </c>
      <c r="Y252" s="24">
        <f t="shared" si="41"/>
        <v>0</v>
      </c>
      <c r="AA252" s="24">
        <f t="shared" si="39"/>
        <v>5350.1050083511509</v>
      </c>
      <c r="AC252" s="24">
        <f t="shared" si="34"/>
        <v>0</v>
      </c>
    </row>
    <row r="253" x14ac:dyDescent="0.2">
      <c r="L253" s="25">
        <v>248</v>
      </c>
      <c r="M253" s="29">
        <v>0</v>
      </c>
      <c r="O253" s="25">
        <v>248</v>
      </c>
      <c r="P253" s="24">
        <f>'ROTH 1.0'!O253*'קובץ טיוטה'!$D$10</f>
        <v>9518.7804267129668</v>
      </c>
      <c r="Q253" s="25">
        <f t="shared" si="33"/>
        <v>5918.7804267129668</v>
      </c>
      <c r="R253" s="24">
        <f t="shared" si="42"/>
        <v>0</v>
      </c>
      <c r="S253" s="25">
        <f t="shared" si="35"/>
        <v>5918.7804267129668</v>
      </c>
      <c r="T253" s="25">
        <f t="shared" si="36"/>
        <v>0</v>
      </c>
      <c r="U253" s="25" t="str">
        <f t="shared" si="37"/>
        <v>drain</v>
      </c>
      <c r="W253" s="25">
        <f t="shared" si="40"/>
        <v>0</v>
      </c>
      <c r="X253" s="25">
        <f t="shared" si="38"/>
        <v>0</v>
      </c>
      <c r="Y253" s="25">
        <f t="shared" si="41"/>
        <v>0</v>
      </c>
      <c r="AA253" s="25">
        <f t="shared" si="39"/>
        <v>5918.7804267129668</v>
      </c>
      <c r="AC253" s="25">
        <f t="shared" si="34"/>
        <v>0</v>
      </c>
    </row>
    <row r="254" x14ac:dyDescent="0.2">
      <c r="L254" s="24">
        <v>249</v>
      </c>
      <c r="M254" s="28">
        <v>0.46601773599999996</v>
      </c>
      <c r="O254" s="24">
        <v>249</v>
      </c>
      <c r="P254" s="24">
        <f>'ROTH 1.0'!O254*'קובץ טיוטה'!$D$10</f>
        <v>10437.58737238616</v>
      </c>
      <c r="Q254" s="24">
        <f t="shared" si="33"/>
        <v>6837.5873723861605</v>
      </c>
      <c r="R254" s="24">
        <f t="shared" si="42"/>
        <v>31689.206047999996</v>
      </c>
      <c r="S254" s="24">
        <f t="shared" si="35"/>
        <v>0</v>
      </c>
      <c r="T254" s="24">
        <f t="shared" si="36"/>
        <v>24851.618675613834</v>
      </c>
      <c r="U254" s="24" t="str">
        <f t="shared" si="37"/>
        <v>charge</v>
      </c>
      <c r="W254" s="24">
        <f t="shared" si="40"/>
        <v>22366.456808052451</v>
      </c>
      <c r="X254" s="24">
        <f t="shared" si="38"/>
        <v>22366.456808052451</v>
      </c>
      <c r="Y254" s="24">
        <f t="shared" si="41"/>
        <v>0</v>
      </c>
      <c r="AA254" s="24">
        <f t="shared" si="39"/>
        <v>0</v>
      </c>
      <c r="AC254" s="24">
        <f t="shared" si="34"/>
        <v>2485.1618675613827</v>
      </c>
    </row>
    <row r="255" x14ac:dyDescent="0.2">
      <c r="L255" s="25">
        <v>250</v>
      </c>
      <c r="M255" s="29">
        <v>0.59345899099999999</v>
      </c>
      <c r="O255" s="25">
        <v>250</v>
      </c>
      <c r="P255" s="24">
        <f>'ROTH 1.0'!O255*'קובץ טיוטה'!$D$10</f>
        <v>10932.988911929344</v>
      </c>
      <c r="Q255" s="25">
        <f t="shared" si="33"/>
        <v>7332.9889119293439</v>
      </c>
      <c r="R255" s="24">
        <f t="shared" si="42"/>
        <v>40355.211387999996</v>
      </c>
      <c r="S255" s="25">
        <f t="shared" si="35"/>
        <v>0</v>
      </c>
      <c r="T255" s="25">
        <f t="shared" si="36"/>
        <v>33022.222476070652</v>
      </c>
      <c r="U255" s="25" t="str">
        <f t="shared" si="37"/>
        <v>charge</v>
      </c>
      <c r="W255" s="25">
        <f t="shared" si="40"/>
        <v>29720.000228463588</v>
      </c>
      <c r="X255" s="25">
        <f t="shared" si="38"/>
        <v>52086.45703651604</v>
      </c>
      <c r="Y255" s="25">
        <f t="shared" si="41"/>
        <v>0</v>
      </c>
      <c r="AA255" s="25">
        <f t="shared" si="39"/>
        <v>0</v>
      </c>
      <c r="AC255" s="25">
        <f t="shared" si="34"/>
        <v>3302.2222476070638</v>
      </c>
    </row>
    <row r="256" x14ac:dyDescent="0.2">
      <c r="L256" s="24">
        <v>251</v>
      </c>
      <c r="M256" s="28">
        <v>0.64205358999999995</v>
      </c>
      <c r="O256" s="24">
        <v>251</v>
      </c>
      <c r="P256" s="24">
        <f>'ROTH 1.0'!O256*'קובץ טיוטה'!$D$10</f>
        <v>11012.155308802585</v>
      </c>
      <c r="Q256" s="24">
        <f t="shared" si="33"/>
        <v>7412.1553088025848</v>
      </c>
      <c r="R256" s="24">
        <f t="shared" si="42"/>
        <v>43659.644119999997</v>
      </c>
      <c r="S256" s="24">
        <f t="shared" si="35"/>
        <v>0</v>
      </c>
      <c r="T256" s="24">
        <f t="shared" si="36"/>
        <v>36247.488811197414</v>
      </c>
      <c r="U256" s="24" t="str">
        <f t="shared" si="37"/>
        <v>charge</v>
      </c>
      <c r="W256" s="24">
        <f t="shared" si="40"/>
        <v>25913.54296348396</v>
      </c>
      <c r="X256" s="24">
        <f t="shared" si="38"/>
        <v>78000</v>
      </c>
      <c r="Y256" s="24">
        <f t="shared" si="41"/>
        <v>0</v>
      </c>
      <c r="AA256" s="24">
        <f t="shared" si="39"/>
        <v>0</v>
      </c>
      <c r="AC256" s="24">
        <f t="shared" si="34"/>
        <v>10333.945847713454</v>
      </c>
    </row>
    <row r="257" x14ac:dyDescent="0.2">
      <c r="L257" s="25">
        <v>252</v>
      </c>
      <c r="M257" s="29">
        <v>0.63363399899999995</v>
      </c>
      <c r="O257" s="25">
        <v>252</v>
      </c>
      <c r="P257" s="24">
        <f>'ROTH 1.0'!O257*'קובץ טיוטה'!$D$10</f>
        <v>10956.927000877658</v>
      </c>
      <c r="Q257" s="25">
        <f t="shared" si="33"/>
        <v>7356.9270008776584</v>
      </c>
      <c r="R257" s="24">
        <f t="shared" si="42"/>
        <v>43087.111931999993</v>
      </c>
      <c r="S257" s="25">
        <f t="shared" si="35"/>
        <v>0</v>
      </c>
      <c r="T257" s="25">
        <f t="shared" si="36"/>
        <v>35730.184931122334</v>
      </c>
      <c r="U257" s="25" t="str">
        <f t="shared" si="37"/>
        <v>charge</v>
      </c>
      <c r="W257" s="25">
        <f t="shared" si="40"/>
        <v>0</v>
      </c>
      <c r="X257" s="25">
        <f t="shared" si="38"/>
        <v>78000</v>
      </c>
      <c r="Y257" s="25">
        <f t="shared" si="41"/>
        <v>0</v>
      </c>
      <c r="AA257" s="25">
        <f t="shared" si="39"/>
        <v>0</v>
      </c>
      <c r="AC257" s="25">
        <f t="shared" si="34"/>
        <v>35730.184931122334</v>
      </c>
    </row>
    <row r="258" x14ac:dyDescent="0.2">
      <c r="L258" s="24">
        <v>253</v>
      </c>
      <c r="M258" s="28">
        <v>0.63927028899999994</v>
      </c>
      <c r="O258" s="24">
        <v>253</v>
      </c>
      <c r="P258" s="24">
        <f>'ROTH 1.0'!O258*'קובץ טיוטה'!$D$10</f>
        <v>10847.106806601625</v>
      </c>
      <c r="Q258" s="24">
        <f t="shared" si="33"/>
        <v>7247.1068066016251</v>
      </c>
      <c r="R258" s="24">
        <f t="shared" si="42"/>
        <v>43470.379651999996</v>
      </c>
      <c r="S258" s="24">
        <f t="shared" si="35"/>
        <v>0</v>
      </c>
      <c r="T258" s="24">
        <f t="shared" si="36"/>
        <v>36223.272845398373</v>
      </c>
      <c r="U258" s="24" t="str">
        <f t="shared" si="37"/>
        <v>charge</v>
      </c>
      <c r="W258" s="24">
        <f t="shared" si="40"/>
        <v>0</v>
      </c>
      <c r="X258" s="24">
        <f t="shared" si="38"/>
        <v>78000</v>
      </c>
      <c r="Y258" s="24">
        <f t="shared" si="41"/>
        <v>0</v>
      </c>
      <c r="AA258" s="24">
        <f t="shared" si="39"/>
        <v>0</v>
      </c>
      <c r="AC258" s="24">
        <f t="shared" si="34"/>
        <v>36223.272845398373</v>
      </c>
    </row>
    <row r="259" x14ac:dyDescent="0.2">
      <c r="L259" s="25">
        <v>254</v>
      </c>
      <c r="M259" s="29">
        <v>0.63368136499999994</v>
      </c>
      <c r="O259" s="25">
        <v>254</v>
      </c>
      <c r="P259" s="24">
        <f>'ROTH 1.0'!O259*'קובץ טיוטה'!$D$10</f>
        <v>10896.861736747684</v>
      </c>
      <c r="Q259" s="25">
        <f t="shared" si="33"/>
        <v>7296.8617367476836</v>
      </c>
      <c r="R259" s="24">
        <f t="shared" si="42"/>
        <v>43090.332819999996</v>
      </c>
      <c r="S259" s="25">
        <f t="shared" si="35"/>
        <v>0</v>
      </c>
      <c r="T259" s="25">
        <f t="shared" si="36"/>
        <v>35793.471083252312</v>
      </c>
      <c r="U259" s="25" t="str">
        <f t="shared" si="37"/>
        <v>charge</v>
      </c>
      <c r="W259" s="25">
        <f t="shared" si="40"/>
        <v>0</v>
      </c>
      <c r="X259" s="25">
        <f t="shared" si="38"/>
        <v>78000</v>
      </c>
      <c r="Y259" s="25">
        <f t="shared" si="41"/>
        <v>0</v>
      </c>
      <c r="AA259" s="25">
        <f t="shared" si="39"/>
        <v>0</v>
      </c>
      <c r="AC259" s="25">
        <f t="shared" si="34"/>
        <v>35793.471083252312</v>
      </c>
    </row>
    <row r="260" x14ac:dyDescent="0.2">
      <c r="L260" s="24">
        <v>255</v>
      </c>
      <c r="M260" s="28">
        <v>0.62958496900000005</v>
      </c>
      <c r="O260" s="24">
        <v>255</v>
      </c>
      <c r="P260" s="24">
        <f>'ROTH 1.0'!O260*'קובץ טיוטה'!$D$10</f>
        <v>10911.758932897625</v>
      </c>
      <c r="Q260" s="24">
        <f t="shared" si="33"/>
        <v>7311.7589328976246</v>
      </c>
      <c r="R260" s="24">
        <f t="shared" si="42"/>
        <v>42811.777892000006</v>
      </c>
      <c r="S260" s="24">
        <f t="shared" si="35"/>
        <v>0</v>
      </c>
      <c r="T260" s="24">
        <f t="shared" si="36"/>
        <v>35500.018959102381</v>
      </c>
      <c r="U260" s="24" t="str">
        <f t="shared" si="37"/>
        <v>charge</v>
      </c>
      <c r="W260" s="24">
        <f t="shared" si="40"/>
        <v>0</v>
      </c>
      <c r="X260" s="24">
        <f t="shared" si="38"/>
        <v>78000</v>
      </c>
      <c r="Y260" s="24">
        <f t="shared" si="41"/>
        <v>0</v>
      </c>
      <c r="AA260" s="24">
        <f t="shared" si="39"/>
        <v>0</v>
      </c>
      <c r="AC260" s="24">
        <f t="shared" si="34"/>
        <v>35500.018959102381</v>
      </c>
    </row>
    <row r="261" x14ac:dyDescent="0.2">
      <c r="L261" s="25">
        <v>256</v>
      </c>
      <c r="M261" s="29">
        <v>0.53947839800000008</v>
      </c>
      <c r="O261" s="25">
        <v>256</v>
      </c>
      <c r="P261" s="24">
        <f>'ROTH 1.0'!O261*'קובץ טיוטה'!$D$10</f>
        <v>10974.906706851123</v>
      </c>
      <c r="Q261" s="25">
        <f t="shared" si="33"/>
        <v>7374.9067068511231</v>
      </c>
      <c r="R261" s="24">
        <f t="shared" si="42"/>
        <v>36684.53106400001</v>
      </c>
      <c r="S261" s="25">
        <f t="shared" si="35"/>
        <v>0</v>
      </c>
      <c r="T261" s="25">
        <f t="shared" si="36"/>
        <v>29309.624357148889</v>
      </c>
      <c r="U261" s="25" t="str">
        <f t="shared" si="37"/>
        <v>charge</v>
      </c>
      <c r="W261" s="25">
        <f t="shared" si="40"/>
        <v>0</v>
      </c>
      <c r="X261" s="25">
        <f t="shared" si="38"/>
        <v>78000</v>
      </c>
      <c r="Y261" s="25">
        <f t="shared" si="41"/>
        <v>0</v>
      </c>
      <c r="AA261" s="25">
        <f t="shared" si="39"/>
        <v>0</v>
      </c>
      <c r="AC261" s="25">
        <f t="shared" si="34"/>
        <v>29309.624357148889</v>
      </c>
    </row>
    <row r="262" x14ac:dyDescent="0.2">
      <c r="L262" s="24">
        <v>257</v>
      </c>
      <c r="M262" s="28">
        <v>0.19348268100000002</v>
      </c>
      <c r="O262" s="24">
        <v>257</v>
      </c>
      <c r="P262" s="24">
        <f>'ROTH 1.0'!O262*'קובץ טיוטה'!$D$10</f>
        <v>10736.973792361443</v>
      </c>
      <c r="Q262" s="24">
        <f t="shared" ref="Q262:Q325" si="43">P262-$H$8*$H$9</f>
        <v>7136.973792361443</v>
      </c>
      <c r="R262" s="24">
        <f t="shared" si="42"/>
        <v>13156.822308000001</v>
      </c>
      <c r="S262" s="24">
        <f t="shared" si="35"/>
        <v>0</v>
      </c>
      <c r="T262" s="24">
        <f t="shared" si="36"/>
        <v>6019.8485156385577</v>
      </c>
      <c r="U262" s="24" t="str">
        <f t="shared" si="37"/>
        <v>charge</v>
      </c>
      <c r="W262" s="24">
        <f t="shared" si="40"/>
        <v>0</v>
      </c>
      <c r="X262" s="24">
        <f t="shared" si="38"/>
        <v>78000</v>
      </c>
      <c r="Y262" s="24">
        <f t="shared" si="41"/>
        <v>0</v>
      </c>
      <c r="AA262" s="24">
        <f t="shared" si="39"/>
        <v>0</v>
      </c>
      <c r="AC262" s="24">
        <f t="shared" ref="AC262:AC325" si="44">IF(U262="charge",(T262-W262),0)</f>
        <v>6019.8485156385577</v>
      </c>
    </row>
    <row r="263" x14ac:dyDescent="0.2">
      <c r="L263" s="25">
        <v>258</v>
      </c>
      <c r="M263" s="29">
        <v>0</v>
      </c>
      <c r="O263" s="25">
        <v>258</v>
      </c>
      <c r="P263" s="24">
        <f>'ROTH 1.0'!O263*'קובץ טיוטה'!$D$10</f>
        <v>11566.775145710237</v>
      </c>
      <c r="Q263" s="25">
        <f t="shared" si="43"/>
        <v>7966.7751457102368</v>
      </c>
      <c r="R263" s="24">
        <f t="shared" si="42"/>
        <v>0</v>
      </c>
      <c r="S263" s="25">
        <f t="shared" ref="S263:S326" si="45">IF(Q263&gt;R263,Q263-R263,0)</f>
        <v>7966.7751457102368</v>
      </c>
      <c r="T263" s="25">
        <f t="shared" ref="T263:T326" si="46">IF(R263&gt;Q263,R263-Q263,0)</f>
        <v>0</v>
      </c>
      <c r="U263" s="25" t="str">
        <f t="shared" ref="U263:U326" si="47">IF(Q263&gt;R263,"drain","charge")</f>
        <v>drain</v>
      </c>
      <c r="W263" s="25">
        <f t="shared" si="40"/>
        <v>0</v>
      </c>
      <c r="X263" s="25">
        <f t="shared" ref="X263:X326" si="48">IF(X262+T263&gt;$H$11,$H$11,IF(U263="charge",X262+(T263*$H$12),IF((X262-S263)&gt;0,X262-S263,0)))</f>
        <v>70033.224854289758</v>
      </c>
      <c r="Y263" s="25">
        <f t="shared" si="41"/>
        <v>7966.7751457102422</v>
      </c>
      <c r="AA263" s="25">
        <f t="shared" ref="AA263:AA326" si="49">S263-Y263</f>
        <v>0</v>
      </c>
      <c r="AC263" s="25">
        <f t="shared" si="44"/>
        <v>0</v>
      </c>
    </row>
    <row r="264" x14ac:dyDescent="0.2">
      <c r="L264" s="24">
        <v>259</v>
      </c>
      <c r="M264" s="28">
        <v>0</v>
      </c>
      <c r="O264" s="24">
        <v>259</v>
      </c>
      <c r="P264" s="24">
        <f>'ROTH 1.0'!O264*'קובץ טיוטה'!$D$10</f>
        <v>12655.595704663257</v>
      </c>
      <c r="Q264" s="24">
        <f t="shared" si="43"/>
        <v>9055.5957046632575</v>
      </c>
      <c r="R264" s="24">
        <f t="shared" si="42"/>
        <v>0</v>
      </c>
      <c r="S264" s="24">
        <f t="shared" si="45"/>
        <v>9055.5957046632575</v>
      </c>
      <c r="T264" s="24">
        <f t="shared" si="46"/>
        <v>0</v>
      </c>
      <c r="U264" s="24" t="str">
        <f t="shared" si="47"/>
        <v>drain</v>
      </c>
      <c r="W264" s="24">
        <f t="shared" ref="W264:W327" si="50">IF(X264&gt;=X263,(X264-X263),0)</f>
        <v>0</v>
      </c>
      <c r="X264" s="24">
        <f t="shared" si="48"/>
        <v>60977.629149626504</v>
      </c>
      <c r="Y264" s="24">
        <f t="shared" ref="Y264:Y327" si="51">IF(U264="drain",X263-X264,0)</f>
        <v>9055.5957046632539</v>
      </c>
      <c r="AA264" s="24">
        <f t="shared" si="49"/>
        <v>0</v>
      </c>
      <c r="AC264" s="24">
        <f t="shared" si="44"/>
        <v>0</v>
      </c>
    </row>
    <row r="265" x14ac:dyDescent="0.2">
      <c r="L265" s="25">
        <v>260</v>
      </c>
      <c r="M265" s="29">
        <v>0</v>
      </c>
      <c r="O265" s="25">
        <v>260</v>
      </c>
      <c r="P265" s="24">
        <f>'ROTH 1.0'!O265*'קובץ טיוטה'!$D$10</f>
        <v>12836.639215350602</v>
      </c>
      <c r="Q265" s="25">
        <f t="shared" si="43"/>
        <v>9236.6392153506022</v>
      </c>
      <c r="R265" s="24">
        <f t="shared" si="42"/>
        <v>0</v>
      </c>
      <c r="S265" s="25">
        <f t="shared" si="45"/>
        <v>9236.6392153506022</v>
      </c>
      <c r="T265" s="25">
        <f t="shared" si="46"/>
        <v>0</v>
      </c>
      <c r="U265" s="25" t="str">
        <f t="shared" si="47"/>
        <v>drain</v>
      </c>
      <c r="W265" s="25">
        <f t="shared" si="50"/>
        <v>0</v>
      </c>
      <c r="X265" s="25">
        <f t="shared" si="48"/>
        <v>51740.989934275902</v>
      </c>
      <c r="Y265" s="25">
        <f t="shared" si="51"/>
        <v>9236.6392153506022</v>
      </c>
      <c r="AA265" s="25">
        <f t="shared" si="49"/>
        <v>0</v>
      </c>
      <c r="AC265" s="25">
        <f t="shared" si="44"/>
        <v>0</v>
      </c>
    </row>
    <row r="266" x14ac:dyDescent="0.2">
      <c r="L266" s="24">
        <v>261</v>
      </c>
      <c r="M266" s="28">
        <v>0</v>
      </c>
      <c r="O266" s="24">
        <v>261</v>
      </c>
      <c r="P266" s="24">
        <f>'ROTH 1.0'!O266*'קובץ טיוטה'!$D$10</f>
        <v>12663.749106102945</v>
      </c>
      <c r="Q266" s="24">
        <f t="shared" si="43"/>
        <v>9063.749106102945</v>
      </c>
      <c r="R266" s="24">
        <f t="shared" si="42"/>
        <v>0</v>
      </c>
      <c r="S266" s="24">
        <f t="shared" si="45"/>
        <v>9063.749106102945</v>
      </c>
      <c r="T266" s="24">
        <f t="shared" si="46"/>
        <v>0</v>
      </c>
      <c r="U266" s="24" t="str">
        <f t="shared" si="47"/>
        <v>drain</v>
      </c>
      <c r="W266" s="24">
        <f t="shared" si="50"/>
        <v>0</v>
      </c>
      <c r="X266" s="24">
        <f t="shared" si="48"/>
        <v>42677.240828172959</v>
      </c>
      <c r="Y266" s="24">
        <f t="shared" si="51"/>
        <v>9063.7491061029432</v>
      </c>
      <c r="AA266" s="24">
        <f t="shared" si="49"/>
        <v>0</v>
      </c>
      <c r="AC266" s="24">
        <f t="shared" si="44"/>
        <v>0</v>
      </c>
    </row>
    <row r="267" x14ac:dyDescent="0.2">
      <c r="L267" s="25">
        <v>262</v>
      </c>
      <c r="M267" s="29">
        <v>0</v>
      </c>
      <c r="O267" s="25">
        <v>262</v>
      </c>
      <c r="P267" s="24">
        <f>'ROTH 1.0'!O267*'קובץ טיוטה'!$D$10</f>
        <v>12239.661839091787</v>
      </c>
      <c r="Q267" s="25">
        <f t="shared" si="43"/>
        <v>8639.6618390917865</v>
      </c>
      <c r="R267" s="24">
        <f t="shared" si="42"/>
        <v>0</v>
      </c>
      <c r="S267" s="25">
        <f t="shared" si="45"/>
        <v>8639.6618390917865</v>
      </c>
      <c r="T267" s="25">
        <f t="shared" si="46"/>
        <v>0</v>
      </c>
      <c r="U267" s="25" t="str">
        <f t="shared" si="47"/>
        <v>drain</v>
      </c>
      <c r="W267" s="25">
        <f t="shared" si="50"/>
        <v>0</v>
      </c>
      <c r="X267" s="25">
        <f t="shared" si="48"/>
        <v>34037.578989081172</v>
      </c>
      <c r="Y267" s="25">
        <f t="shared" si="51"/>
        <v>8639.6618390917865</v>
      </c>
      <c r="AA267" s="25">
        <f t="shared" si="49"/>
        <v>0</v>
      </c>
      <c r="AC267" s="25">
        <f t="shared" si="44"/>
        <v>0</v>
      </c>
    </row>
    <row r="268" x14ac:dyDescent="0.2">
      <c r="L268" s="24">
        <v>263</v>
      </c>
      <c r="M268" s="28">
        <v>0</v>
      </c>
      <c r="O268" s="24">
        <v>263</v>
      </c>
      <c r="P268" s="24">
        <f>'ROTH 1.0'!O268*'קובץ טיוטה'!$D$10</f>
        <v>11408.669089000234</v>
      </c>
      <c r="Q268" s="24">
        <f t="shared" si="43"/>
        <v>7808.6690890002337</v>
      </c>
      <c r="R268" s="24">
        <f t="shared" si="42"/>
        <v>0</v>
      </c>
      <c r="S268" s="24">
        <f t="shared" si="45"/>
        <v>7808.6690890002337</v>
      </c>
      <c r="T268" s="24">
        <f t="shared" si="46"/>
        <v>0</v>
      </c>
      <c r="U268" s="24" t="str">
        <f t="shared" si="47"/>
        <v>drain</v>
      </c>
      <c r="W268" s="24">
        <f t="shared" si="50"/>
        <v>0</v>
      </c>
      <c r="X268" s="24">
        <f t="shared" si="48"/>
        <v>26228.909900080936</v>
      </c>
      <c r="Y268" s="24">
        <f t="shared" si="51"/>
        <v>7808.6690890002355</v>
      </c>
      <c r="AA268" s="24">
        <f t="shared" si="49"/>
        <v>0</v>
      </c>
      <c r="AC268" s="24">
        <f t="shared" si="44"/>
        <v>0</v>
      </c>
    </row>
    <row r="269" x14ac:dyDescent="0.2">
      <c r="L269" s="25">
        <v>264</v>
      </c>
      <c r="M269" s="29">
        <v>0</v>
      </c>
      <c r="O269" s="25">
        <v>264</v>
      </c>
      <c r="P269" s="24">
        <f>'ROTH 1.0'!O269*'קובץ טיוטה'!$D$10</f>
        <v>10677.814259809196</v>
      </c>
      <c r="Q269" s="25">
        <f t="shared" si="43"/>
        <v>7077.8142598091963</v>
      </c>
      <c r="R269" s="24">
        <f t="shared" si="42"/>
        <v>0</v>
      </c>
      <c r="S269" s="25">
        <f t="shared" si="45"/>
        <v>7077.8142598091963</v>
      </c>
      <c r="T269" s="25">
        <f t="shared" si="46"/>
        <v>0</v>
      </c>
      <c r="U269" s="25" t="str">
        <f t="shared" si="47"/>
        <v>drain</v>
      </c>
      <c r="W269" s="25">
        <f t="shared" si="50"/>
        <v>0</v>
      </c>
      <c r="X269" s="25">
        <f t="shared" si="48"/>
        <v>19151.095640271742</v>
      </c>
      <c r="Y269" s="25">
        <f t="shared" si="51"/>
        <v>7077.8142598091945</v>
      </c>
      <c r="AA269" s="25">
        <f t="shared" si="49"/>
        <v>0</v>
      </c>
      <c r="AC269" s="25">
        <f t="shared" si="44"/>
        <v>0</v>
      </c>
    </row>
    <row r="270" x14ac:dyDescent="0.2">
      <c r="L270" s="24">
        <v>265</v>
      </c>
      <c r="M270" s="28">
        <v>0</v>
      </c>
      <c r="O270" s="24">
        <v>265</v>
      </c>
      <c r="P270" s="24">
        <f>'ROTH 1.0'!O270*'קובץ טיוטה'!$D$10</f>
        <v>9592.1453336222221</v>
      </c>
      <c r="Q270" s="24">
        <f t="shared" si="43"/>
        <v>5992.1453336222221</v>
      </c>
      <c r="R270" s="24">
        <f t="shared" si="42"/>
        <v>0</v>
      </c>
      <c r="S270" s="24">
        <f t="shared" si="45"/>
        <v>5992.1453336222221</v>
      </c>
      <c r="T270" s="24">
        <f t="shared" si="46"/>
        <v>0</v>
      </c>
      <c r="U270" s="24" t="str">
        <f t="shared" si="47"/>
        <v>drain</v>
      </c>
      <c r="W270" s="24">
        <f t="shared" si="50"/>
        <v>0</v>
      </c>
      <c r="X270" s="24">
        <f t="shared" si="48"/>
        <v>13158.95030664952</v>
      </c>
      <c r="Y270" s="24">
        <f t="shared" si="51"/>
        <v>5992.1453336222221</v>
      </c>
      <c r="AA270" s="24">
        <f t="shared" si="49"/>
        <v>0</v>
      </c>
      <c r="AC270" s="24">
        <f t="shared" si="44"/>
        <v>0</v>
      </c>
    </row>
    <row r="271" x14ac:dyDescent="0.2">
      <c r="L271" s="25">
        <v>266</v>
      </c>
      <c r="M271" s="29">
        <v>0</v>
      </c>
      <c r="O271" s="25">
        <v>266</v>
      </c>
      <c r="P271" s="24">
        <f>'ROTH 1.0'!O271*'קובץ טיוטה'!$D$10</f>
        <v>8723.0292039812048</v>
      </c>
      <c r="Q271" s="25">
        <f t="shared" si="43"/>
        <v>5123.0292039812048</v>
      </c>
      <c r="R271" s="24">
        <f t="shared" si="42"/>
        <v>0</v>
      </c>
      <c r="S271" s="25">
        <f t="shared" si="45"/>
        <v>5123.0292039812048</v>
      </c>
      <c r="T271" s="25">
        <f t="shared" si="46"/>
        <v>0</v>
      </c>
      <c r="U271" s="25" t="str">
        <f t="shared" si="47"/>
        <v>drain</v>
      </c>
      <c r="W271" s="25">
        <f t="shared" si="50"/>
        <v>0</v>
      </c>
      <c r="X271" s="25">
        <f t="shared" si="48"/>
        <v>8035.9211026683151</v>
      </c>
      <c r="Y271" s="25">
        <f t="shared" si="51"/>
        <v>5123.0292039812048</v>
      </c>
      <c r="AA271" s="25">
        <f t="shared" si="49"/>
        <v>0</v>
      </c>
      <c r="AC271" s="25">
        <f t="shared" si="44"/>
        <v>0</v>
      </c>
    </row>
    <row r="272" x14ac:dyDescent="0.2">
      <c r="L272" s="24">
        <v>267</v>
      </c>
      <c r="M272" s="28">
        <v>0</v>
      </c>
      <c r="O272" s="24">
        <v>267</v>
      </c>
      <c r="P272" s="24">
        <f>'ROTH 1.0'!O272*'קובץ טיוטה'!$D$10</f>
        <v>8192.1854116265877</v>
      </c>
      <c r="Q272" s="24">
        <f t="shared" si="43"/>
        <v>4592.1854116265877</v>
      </c>
      <c r="R272" s="24">
        <f t="shared" ref="R272:R335" si="52">M272*$H$7*0.85</f>
        <v>0</v>
      </c>
      <c r="S272" s="24">
        <f t="shared" si="45"/>
        <v>4592.1854116265877</v>
      </c>
      <c r="T272" s="24">
        <f t="shared" si="46"/>
        <v>0</v>
      </c>
      <c r="U272" s="24" t="str">
        <f t="shared" si="47"/>
        <v>drain</v>
      </c>
      <c r="W272" s="24">
        <f t="shared" si="50"/>
        <v>0</v>
      </c>
      <c r="X272" s="24">
        <f t="shared" si="48"/>
        <v>3443.7356910417275</v>
      </c>
      <c r="Y272" s="24">
        <f t="shared" si="51"/>
        <v>4592.1854116265877</v>
      </c>
      <c r="AA272" s="24">
        <f t="shared" si="49"/>
        <v>0</v>
      </c>
      <c r="AC272" s="24">
        <f t="shared" si="44"/>
        <v>0</v>
      </c>
    </row>
    <row r="273" x14ac:dyDescent="0.2">
      <c r="L273" s="25">
        <v>268</v>
      </c>
      <c r="M273" s="29">
        <v>0</v>
      </c>
      <c r="O273" s="25">
        <v>268</v>
      </c>
      <c r="P273" s="24">
        <f>'ROTH 1.0'!O273*'קובץ טיוטה'!$D$10</f>
        <v>7966.3190933584501</v>
      </c>
      <c r="Q273" s="25">
        <f t="shared" si="43"/>
        <v>4366.3190933584501</v>
      </c>
      <c r="R273" s="24">
        <f t="shared" si="52"/>
        <v>0</v>
      </c>
      <c r="S273" s="25">
        <f t="shared" si="45"/>
        <v>4366.3190933584501</v>
      </c>
      <c r="T273" s="25">
        <f t="shared" si="46"/>
        <v>0</v>
      </c>
      <c r="U273" s="25" t="str">
        <f t="shared" si="47"/>
        <v>drain</v>
      </c>
      <c r="W273" s="25">
        <f t="shared" si="50"/>
        <v>0</v>
      </c>
      <c r="X273" s="25">
        <f t="shared" si="48"/>
        <v>0</v>
      </c>
      <c r="Y273" s="25">
        <f t="shared" si="51"/>
        <v>3443.7356910417275</v>
      </c>
      <c r="AA273" s="25">
        <f t="shared" si="49"/>
        <v>922.58340231672264</v>
      </c>
      <c r="AC273" s="25">
        <f t="shared" si="44"/>
        <v>0</v>
      </c>
    </row>
    <row r="274" x14ac:dyDescent="0.2">
      <c r="L274" s="24">
        <v>269</v>
      </c>
      <c r="M274" s="28">
        <v>0</v>
      </c>
      <c r="O274" s="24">
        <v>269</v>
      </c>
      <c r="P274" s="24">
        <f>'ROTH 1.0'!O274*'קובץ טיוטה'!$D$10</f>
        <v>7939.626540337973</v>
      </c>
      <c r="Q274" s="24">
        <f t="shared" si="43"/>
        <v>4339.626540337973</v>
      </c>
      <c r="R274" s="24">
        <f t="shared" si="52"/>
        <v>0</v>
      </c>
      <c r="S274" s="24">
        <f t="shared" si="45"/>
        <v>4339.626540337973</v>
      </c>
      <c r="T274" s="24">
        <f t="shared" si="46"/>
        <v>0</v>
      </c>
      <c r="U274" s="24" t="str">
        <f t="shared" si="47"/>
        <v>drain</v>
      </c>
      <c r="W274" s="24">
        <f t="shared" si="50"/>
        <v>0</v>
      </c>
      <c r="X274" s="24">
        <f t="shared" si="48"/>
        <v>0</v>
      </c>
      <c r="Y274" s="24">
        <f t="shared" si="51"/>
        <v>0</v>
      </c>
      <c r="AA274" s="24">
        <f t="shared" si="49"/>
        <v>4339.626540337973</v>
      </c>
      <c r="AC274" s="24">
        <f t="shared" si="44"/>
        <v>0</v>
      </c>
    </row>
    <row r="275" x14ac:dyDescent="0.2">
      <c r="L275" s="25">
        <v>270</v>
      </c>
      <c r="M275" s="29">
        <v>0</v>
      </c>
      <c r="O275" s="25">
        <v>270</v>
      </c>
      <c r="P275" s="24">
        <f>'ROTH 1.0'!O275*'קובץ טיוטה'!$D$10</f>
        <v>8372.8114996276781</v>
      </c>
      <c r="Q275" s="25">
        <f t="shared" si="43"/>
        <v>4772.8114996276781</v>
      </c>
      <c r="R275" s="24">
        <f t="shared" si="52"/>
        <v>0</v>
      </c>
      <c r="S275" s="25">
        <f t="shared" si="45"/>
        <v>4772.8114996276781</v>
      </c>
      <c r="T275" s="25">
        <f t="shared" si="46"/>
        <v>0</v>
      </c>
      <c r="U275" s="25" t="str">
        <f t="shared" si="47"/>
        <v>drain</v>
      </c>
      <c r="W275" s="25">
        <f t="shared" si="50"/>
        <v>0</v>
      </c>
      <c r="X275" s="25">
        <f t="shared" si="48"/>
        <v>0</v>
      </c>
      <c r="Y275" s="25">
        <f t="shared" si="51"/>
        <v>0</v>
      </c>
      <c r="AA275" s="25">
        <f t="shared" si="49"/>
        <v>4772.8114996276781</v>
      </c>
      <c r="AC275" s="25">
        <f t="shared" si="44"/>
        <v>0</v>
      </c>
    </row>
    <row r="276" x14ac:dyDescent="0.2">
      <c r="L276" s="24">
        <v>271</v>
      </c>
      <c r="M276" s="28">
        <v>0</v>
      </c>
      <c r="O276" s="24">
        <v>271</v>
      </c>
      <c r="P276" s="24">
        <f>'ROTH 1.0'!O276*'קובץ טיוטה'!$D$10</f>
        <v>8938.4598367578437</v>
      </c>
      <c r="Q276" s="24">
        <f t="shared" si="43"/>
        <v>5338.4598367578437</v>
      </c>
      <c r="R276" s="24">
        <f t="shared" si="52"/>
        <v>0</v>
      </c>
      <c r="S276" s="24">
        <f t="shared" si="45"/>
        <v>5338.4598367578437</v>
      </c>
      <c r="T276" s="24">
        <f t="shared" si="46"/>
        <v>0</v>
      </c>
      <c r="U276" s="24" t="str">
        <f t="shared" si="47"/>
        <v>drain</v>
      </c>
      <c r="W276" s="24">
        <f t="shared" si="50"/>
        <v>0</v>
      </c>
      <c r="X276" s="24">
        <f t="shared" si="48"/>
        <v>0</v>
      </c>
      <c r="Y276" s="24">
        <f t="shared" si="51"/>
        <v>0</v>
      </c>
      <c r="AA276" s="24">
        <f t="shared" si="49"/>
        <v>5338.4598367578437</v>
      </c>
      <c r="AC276" s="24">
        <f t="shared" si="44"/>
        <v>0</v>
      </c>
    </row>
    <row r="277" x14ac:dyDescent="0.2">
      <c r="L277" s="25">
        <v>272</v>
      </c>
      <c r="M277" s="29">
        <v>0</v>
      </c>
      <c r="O277" s="25">
        <v>272</v>
      </c>
      <c r="P277" s="24">
        <f>'ROTH 1.0'!O277*'קובץ טיוטה'!$D$10</f>
        <v>9473.6820603757824</v>
      </c>
      <c r="Q277" s="25">
        <f t="shared" si="43"/>
        <v>5873.6820603757824</v>
      </c>
      <c r="R277" s="24">
        <f t="shared" si="52"/>
        <v>0</v>
      </c>
      <c r="S277" s="25">
        <f t="shared" si="45"/>
        <v>5873.6820603757824</v>
      </c>
      <c r="T277" s="25">
        <f t="shared" si="46"/>
        <v>0</v>
      </c>
      <c r="U277" s="25" t="str">
        <f t="shared" si="47"/>
        <v>drain</v>
      </c>
      <c r="W277" s="25">
        <f t="shared" si="50"/>
        <v>0</v>
      </c>
      <c r="X277" s="25">
        <f t="shared" si="48"/>
        <v>0</v>
      </c>
      <c r="Y277" s="25">
        <f t="shared" si="51"/>
        <v>0</v>
      </c>
      <c r="AA277" s="25">
        <f t="shared" si="49"/>
        <v>5873.6820603757824</v>
      </c>
      <c r="AC277" s="25">
        <f t="shared" si="44"/>
        <v>0</v>
      </c>
    </row>
    <row r="278" x14ac:dyDescent="0.2">
      <c r="L278" s="24">
        <v>273</v>
      </c>
      <c r="M278" s="28">
        <v>0.46194373599999999</v>
      </c>
      <c r="O278" s="24">
        <v>273</v>
      </c>
      <c r="P278" s="24">
        <f>'ROTH 1.0'!O278*'קובץ טיוטה'!$D$10</f>
        <v>10322.845446892048</v>
      </c>
      <c r="Q278" s="24">
        <f t="shared" si="43"/>
        <v>6722.8454468920481</v>
      </c>
      <c r="R278" s="24">
        <f t="shared" si="52"/>
        <v>31412.174047999997</v>
      </c>
      <c r="S278" s="24">
        <f t="shared" si="45"/>
        <v>0</v>
      </c>
      <c r="T278" s="24">
        <f t="shared" si="46"/>
        <v>24689.328601107947</v>
      </c>
      <c r="U278" s="24" t="str">
        <f t="shared" si="47"/>
        <v>charge</v>
      </c>
      <c r="W278" s="24">
        <f t="shared" si="50"/>
        <v>22220.395740997152</v>
      </c>
      <c r="X278" s="24">
        <f t="shared" si="48"/>
        <v>22220.395740997152</v>
      </c>
      <c r="Y278" s="24">
        <f t="shared" si="51"/>
        <v>0</v>
      </c>
      <c r="AA278" s="24">
        <f t="shared" si="49"/>
        <v>0</v>
      </c>
      <c r="AC278" s="24">
        <f t="shared" si="44"/>
        <v>2468.9328601107954</v>
      </c>
    </row>
    <row r="279" x14ac:dyDescent="0.2">
      <c r="L279" s="25">
        <v>274</v>
      </c>
      <c r="M279" s="29">
        <v>0.60246503399999995</v>
      </c>
      <c r="O279" s="25">
        <v>274</v>
      </c>
      <c r="P279" s="24">
        <f>'ROTH 1.0'!O279*'קובץ טיוטה'!$D$10</f>
        <v>10941.718918262774</v>
      </c>
      <c r="Q279" s="25">
        <f t="shared" si="43"/>
        <v>7341.7189182627735</v>
      </c>
      <c r="R279" s="24">
        <f t="shared" si="52"/>
        <v>40967.622311999992</v>
      </c>
      <c r="S279" s="25">
        <f t="shared" si="45"/>
        <v>0</v>
      </c>
      <c r="T279" s="25">
        <f t="shared" si="46"/>
        <v>33625.903393737215</v>
      </c>
      <c r="U279" s="25" t="str">
        <f t="shared" si="47"/>
        <v>charge</v>
      </c>
      <c r="W279" s="25">
        <f t="shared" si="50"/>
        <v>30263.313054363494</v>
      </c>
      <c r="X279" s="25">
        <f t="shared" si="48"/>
        <v>52483.708795360646</v>
      </c>
      <c r="Y279" s="25">
        <f t="shared" si="51"/>
        <v>0</v>
      </c>
      <c r="AA279" s="25">
        <f t="shared" si="49"/>
        <v>0</v>
      </c>
      <c r="AC279" s="25">
        <f t="shared" si="44"/>
        <v>3362.5903393737208</v>
      </c>
    </row>
    <row r="280" x14ac:dyDescent="0.2">
      <c r="L280" s="24">
        <v>275</v>
      </c>
      <c r="M280" s="28">
        <v>0.64399223400000005</v>
      </c>
      <c r="O280" s="24">
        <v>275</v>
      </c>
      <c r="P280" s="24">
        <f>'ROTH 1.0'!O280*'קובץ טיוטה'!$D$10</f>
        <v>10947.007863469469</v>
      </c>
      <c r="Q280" s="24">
        <f t="shared" si="43"/>
        <v>7347.0078634694692</v>
      </c>
      <c r="R280" s="24">
        <f t="shared" si="52"/>
        <v>43791.471912000001</v>
      </c>
      <c r="S280" s="24">
        <f t="shared" si="45"/>
        <v>0</v>
      </c>
      <c r="T280" s="24">
        <f t="shared" si="46"/>
        <v>36444.464048530528</v>
      </c>
      <c r="U280" s="24" t="str">
        <f t="shared" si="47"/>
        <v>charge</v>
      </c>
      <c r="W280" s="24">
        <f t="shared" si="50"/>
        <v>25516.291204639354</v>
      </c>
      <c r="X280" s="24">
        <f t="shared" si="48"/>
        <v>78000</v>
      </c>
      <c r="Y280" s="24">
        <f t="shared" si="51"/>
        <v>0</v>
      </c>
      <c r="AA280" s="24">
        <f t="shared" si="49"/>
        <v>0</v>
      </c>
      <c r="AC280" s="24">
        <f t="shared" si="44"/>
        <v>10928.172843891174</v>
      </c>
    </row>
    <row r="281" x14ac:dyDescent="0.2">
      <c r="L281" s="25">
        <v>276</v>
      </c>
      <c r="M281" s="29">
        <v>0.66040032999999998</v>
      </c>
      <c r="O281" s="25">
        <v>276</v>
      </c>
      <c r="P281" s="24">
        <f>'ROTH 1.0'!O281*'קובץ טיוטה'!$D$10</f>
        <v>10887.43729002397</v>
      </c>
      <c r="Q281" s="25">
        <f t="shared" si="43"/>
        <v>7287.4372900239705</v>
      </c>
      <c r="R281" s="24">
        <f t="shared" si="52"/>
        <v>44907.222439999998</v>
      </c>
      <c r="S281" s="25">
        <f t="shared" si="45"/>
        <v>0</v>
      </c>
      <c r="T281" s="25">
        <f t="shared" si="46"/>
        <v>37619.785149976029</v>
      </c>
      <c r="U281" s="25" t="str">
        <f t="shared" si="47"/>
        <v>charge</v>
      </c>
      <c r="W281" s="25">
        <f t="shared" si="50"/>
        <v>0</v>
      </c>
      <c r="X281" s="25">
        <f t="shared" si="48"/>
        <v>78000</v>
      </c>
      <c r="Y281" s="25">
        <f t="shared" si="51"/>
        <v>0</v>
      </c>
      <c r="AA281" s="25">
        <f t="shared" si="49"/>
        <v>0</v>
      </c>
      <c r="AC281" s="25">
        <f t="shared" si="44"/>
        <v>37619.785149976029</v>
      </c>
    </row>
    <row r="282" x14ac:dyDescent="0.2">
      <c r="L282" s="24">
        <v>277</v>
      </c>
      <c r="M282" s="28">
        <v>0.67840017900000005</v>
      </c>
      <c r="O282" s="24">
        <v>277</v>
      </c>
      <c r="P282" s="24">
        <f>'ROTH 1.0'!O282*'קובץ טיוטה'!$D$10</f>
        <v>10882.587480270529</v>
      </c>
      <c r="Q282" s="24">
        <f t="shared" si="43"/>
        <v>7282.5874802705293</v>
      </c>
      <c r="R282" s="24">
        <f t="shared" si="52"/>
        <v>46131.212172</v>
      </c>
      <c r="S282" s="24">
        <f t="shared" si="45"/>
        <v>0</v>
      </c>
      <c r="T282" s="24">
        <f t="shared" si="46"/>
        <v>38848.62469172947</v>
      </c>
      <c r="U282" s="24" t="str">
        <f t="shared" si="47"/>
        <v>charge</v>
      </c>
      <c r="W282" s="24">
        <f t="shared" si="50"/>
        <v>0</v>
      </c>
      <c r="X282" s="24">
        <f t="shared" si="48"/>
        <v>78000</v>
      </c>
      <c r="Y282" s="24">
        <f t="shared" si="51"/>
        <v>0</v>
      </c>
      <c r="AA282" s="24">
        <f t="shared" si="49"/>
        <v>0</v>
      </c>
      <c r="AC282" s="24">
        <f t="shared" si="44"/>
        <v>38848.62469172947</v>
      </c>
    </row>
    <row r="283" x14ac:dyDescent="0.2">
      <c r="L283" s="25">
        <v>278</v>
      </c>
      <c r="M283" s="29">
        <v>0.67302003799999999</v>
      </c>
      <c r="O283" s="25">
        <v>278</v>
      </c>
      <c r="P283" s="24">
        <f>'ROTH 1.0'!O283*'קובץ טיוטה'!$D$10</f>
        <v>10946.167067950388</v>
      </c>
      <c r="Q283" s="25">
        <f t="shared" si="43"/>
        <v>7346.1670679503877</v>
      </c>
      <c r="R283" s="24">
        <f t="shared" si="52"/>
        <v>45765.362584000002</v>
      </c>
      <c r="S283" s="25">
        <f t="shared" si="45"/>
        <v>0</v>
      </c>
      <c r="T283" s="25">
        <f t="shared" si="46"/>
        <v>38419.195516049615</v>
      </c>
      <c r="U283" s="25" t="str">
        <f t="shared" si="47"/>
        <v>charge</v>
      </c>
      <c r="W283" s="25">
        <f t="shared" si="50"/>
        <v>0</v>
      </c>
      <c r="X283" s="25">
        <f t="shared" si="48"/>
        <v>78000</v>
      </c>
      <c r="Y283" s="25">
        <f t="shared" si="51"/>
        <v>0</v>
      </c>
      <c r="AA283" s="25">
        <f t="shared" si="49"/>
        <v>0</v>
      </c>
      <c r="AC283" s="25">
        <f t="shared" si="44"/>
        <v>38419.195516049615</v>
      </c>
    </row>
    <row r="284" x14ac:dyDescent="0.2">
      <c r="L284" s="24">
        <v>279</v>
      </c>
      <c r="M284" s="28">
        <v>0.64804747299999998</v>
      </c>
      <c r="O284" s="24">
        <v>279</v>
      </c>
      <c r="P284" s="24">
        <f>'ROTH 1.0'!O284*'קובץ טיוטה'!$D$10</f>
        <v>10986.500388820872</v>
      </c>
      <c r="Q284" s="24">
        <f t="shared" si="43"/>
        <v>7386.5003888208721</v>
      </c>
      <c r="R284" s="24">
        <f t="shared" si="52"/>
        <v>44067.228164</v>
      </c>
      <c r="S284" s="24">
        <f t="shared" si="45"/>
        <v>0</v>
      </c>
      <c r="T284" s="24">
        <f t="shared" si="46"/>
        <v>36680.727775179126</v>
      </c>
      <c r="U284" s="24" t="str">
        <f t="shared" si="47"/>
        <v>charge</v>
      </c>
      <c r="W284" s="24">
        <f t="shared" si="50"/>
        <v>0</v>
      </c>
      <c r="X284" s="24">
        <f t="shared" si="48"/>
        <v>78000</v>
      </c>
      <c r="Y284" s="24">
        <f t="shared" si="51"/>
        <v>0</v>
      </c>
      <c r="AA284" s="24">
        <f t="shared" si="49"/>
        <v>0</v>
      </c>
      <c r="AC284" s="24">
        <f t="shared" si="44"/>
        <v>36680.727775179126</v>
      </c>
    </row>
    <row r="285" x14ac:dyDescent="0.2">
      <c r="L285" s="25">
        <v>280</v>
      </c>
      <c r="M285" s="29">
        <v>0.53907678799999992</v>
      </c>
      <c r="O285" s="25">
        <v>280</v>
      </c>
      <c r="P285" s="24">
        <f>'ROTH 1.0'!O285*'קובץ טיוטה'!$D$10</f>
        <v>10948.058891214956</v>
      </c>
      <c r="Q285" s="25">
        <f t="shared" si="43"/>
        <v>7348.058891214956</v>
      </c>
      <c r="R285" s="24">
        <f t="shared" si="52"/>
        <v>36657.221583999992</v>
      </c>
      <c r="S285" s="25">
        <f t="shared" si="45"/>
        <v>0</v>
      </c>
      <c r="T285" s="25">
        <f t="shared" si="46"/>
        <v>29309.162692785038</v>
      </c>
      <c r="U285" s="25" t="str">
        <f t="shared" si="47"/>
        <v>charge</v>
      </c>
      <c r="W285" s="25">
        <f t="shared" si="50"/>
        <v>0</v>
      </c>
      <c r="X285" s="25">
        <f t="shared" si="48"/>
        <v>78000</v>
      </c>
      <c r="Y285" s="25">
        <f t="shared" si="51"/>
        <v>0</v>
      </c>
      <c r="AA285" s="25">
        <f t="shared" si="49"/>
        <v>0</v>
      </c>
      <c r="AC285" s="25">
        <f t="shared" si="44"/>
        <v>29309.162692785038</v>
      </c>
    </row>
    <row r="286" x14ac:dyDescent="0.2">
      <c r="L286" s="24">
        <v>281</v>
      </c>
      <c r="M286" s="28">
        <v>0.28205488000000001</v>
      </c>
      <c r="O286" s="24">
        <v>281</v>
      </c>
      <c r="P286" s="24">
        <f>'ROTH 1.0'!O286*'קובץ טיוטה'!$D$10</f>
        <v>10752.035003774865</v>
      </c>
      <c r="Q286" s="24">
        <f t="shared" si="43"/>
        <v>7152.0350037748649</v>
      </c>
      <c r="R286" s="24">
        <f t="shared" si="52"/>
        <v>19179.73184</v>
      </c>
      <c r="S286" s="24">
        <f t="shared" si="45"/>
        <v>0</v>
      </c>
      <c r="T286" s="24">
        <f t="shared" si="46"/>
        <v>12027.696836225135</v>
      </c>
      <c r="U286" s="24" t="str">
        <f t="shared" si="47"/>
        <v>charge</v>
      </c>
      <c r="W286" s="24">
        <f t="shared" si="50"/>
        <v>0</v>
      </c>
      <c r="X286" s="24">
        <f t="shared" si="48"/>
        <v>78000</v>
      </c>
      <c r="Y286" s="24">
        <f t="shared" si="51"/>
        <v>0</v>
      </c>
      <c r="AA286" s="24">
        <f t="shared" si="49"/>
        <v>0</v>
      </c>
      <c r="AC286" s="24">
        <f t="shared" si="44"/>
        <v>12027.696836225135</v>
      </c>
    </row>
    <row r="287" x14ac:dyDescent="0.2">
      <c r="L287" s="25">
        <v>282</v>
      </c>
      <c r="M287" s="29">
        <v>0</v>
      </c>
      <c r="O287" s="25">
        <v>282</v>
      </c>
      <c r="P287" s="24">
        <f>'ROTH 1.0'!O287*'קובץ טיוטה'!$D$10</f>
        <v>11568.340812260471</v>
      </c>
      <c r="Q287" s="25">
        <f t="shared" si="43"/>
        <v>7968.3408122604706</v>
      </c>
      <c r="R287" s="24">
        <f t="shared" si="52"/>
        <v>0</v>
      </c>
      <c r="S287" s="25">
        <f t="shared" si="45"/>
        <v>7968.3408122604706</v>
      </c>
      <c r="T287" s="25">
        <f t="shared" si="46"/>
        <v>0</v>
      </c>
      <c r="U287" s="25" t="str">
        <f t="shared" si="47"/>
        <v>drain</v>
      </c>
      <c r="W287" s="25">
        <f t="shared" si="50"/>
        <v>0</v>
      </c>
      <c r="X287" s="25">
        <f t="shared" si="48"/>
        <v>70031.659187739526</v>
      </c>
      <c r="Y287" s="25">
        <f t="shared" si="51"/>
        <v>7968.3408122604742</v>
      </c>
      <c r="AA287" s="25">
        <f t="shared" si="49"/>
        <v>0</v>
      </c>
      <c r="AC287" s="25">
        <f t="shared" si="44"/>
        <v>0</v>
      </c>
    </row>
    <row r="288" x14ac:dyDescent="0.2">
      <c r="L288" s="24">
        <v>283</v>
      </c>
      <c r="M288" s="28">
        <v>0</v>
      </c>
      <c r="O288" s="24">
        <v>283</v>
      </c>
      <c r="P288" s="24">
        <f>'ROTH 1.0'!O288*'קובץ טיוטה'!$D$10</f>
        <v>12438.392927136396</v>
      </c>
      <c r="Q288" s="24">
        <f t="shared" si="43"/>
        <v>8838.3929271363959</v>
      </c>
      <c r="R288" s="24">
        <f t="shared" si="52"/>
        <v>0</v>
      </c>
      <c r="S288" s="24">
        <f t="shared" si="45"/>
        <v>8838.3929271363959</v>
      </c>
      <c r="T288" s="24">
        <f t="shared" si="46"/>
        <v>0</v>
      </c>
      <c r="U288" s="24" t="str">
        <f t="shared" si="47"/>
        <v>drain</v>
      </c>
      <c r="W288" s="24">
        <f t="shared" si="50"/>
        <v>0</v>
      </c>
      <c r="X288" s="24">
        <f t="shared" si="48"/>
        <v>61193.26626060313</v>
      </c>
      <c r="Y288" s="24">
        <f t="shared" si="51"/>
        <v>8838.3929271363959</v>
      </c>
      <c r="AA288" s="24">
        <f t="shared" si="49"/>
        <v>0</v>
      </c>
      <c r="AC288" s="24">
        <f t="shared" si="44"/>
        <v>0</v>
      </c>
    </row>
    <row r="289" x14ac:dyDescent="0.2">
      <c r="L289" s="25">
        <v>284</v>
      </c>
      <c r="M289" s="29">
        <v>0</v>
      </c>
      <c r="O289" s="25">
        <v>284</v>
      </c>
      <c r="P289" s="24">
        <f>'ROTH 1.0'!O289*'קובץ טיוטה'!$D$10</f>
        <v>12498.100626781294</v>
      </c>
      <c r="Q289" s="25">
        <f t="shared" si="43"/>
        <v>8898.1006267812936</v>
      </c>
      <c r="R289" s="24">
        <f t="shared" si="52"/>
        <v>0</v>
      </c>
      <c r="S289" s="25">
        <f t="shared" si="45"/>
        <v>8898.1006267812936</v>
      </c>
      <c r="T289" s="25">
        <f t="shared" si="46"/>
        <v>0</v>
      </c>
      <c r="U289" s="25" t="str">
        <f t="shared" si="47"/>
        <v>drain</v>
      </c>
      <c r="W289" s="25">
        <f t="shared" si="50"/>
        <v>0</v>
      </c>
      <c r="X289" s="25">
        <f t="shared" si="48"/>
        <v>52295.165633821838</v>
      </c>
      <c r="Y289" s="25">
        <f t="shared" si="51"/>
        <v>8898.1006267812918</v>
      </c>
      <c r="AA289" s="25">
        <f t="shared" si="49"/>
        <v>0</v>
      </c>
      <c r="AC289" s="25">
        <f t="shared" si="44"/>
        <v>0</v>
      </c>
    </row>
    <row r="290" x14ac:dyDescent="0.2">
      <c r="L290" s="24">
        <v>285</v>
      </c>
      <c r="M290" s="28">
        <v>0</v>
      </c>
      <c r="O290" s="24">
        <v>285</v>
      </c>
      <c r="P290" s="24">
        <f>'ROTH 1.0'!O290*'קובץ טיוטה'!$D$10</f>
        <v>12281.077272997962</v>
      </c>
      <c r="Q290" s="24">
        <f t="shared" si="43"/>
        <v>8681.0772729979617</v>
      </c>
      <c r="R290" s="24">
        <f t="shared" si="52"/>
        <v>0</v>
      </c>
      <c r="S290" s="24">
        <f t="shared" si="45"/>
        <v>8681.0772729979617</v>
      </c>
      <c r="T290" s="24">
        <f t="shared" si="46"/>
        <v>0</v>
      </c>
      <c r="U290" s="24" t="str">
        <f t="shared" si="47"/>
        <v>drain</v>
      </c>
      <c r="W290" s="24">
        <f t="shared" si="50"/>
        <v>0</v>
      </c>
      <c r="X290" s="24">
        <f t="shared" si="48"/>
        <v>43614.08836082388</v>
      </c>
      <c r="Y290" s="24">
        <f t="shared" si="51"/>
        <v>8681.0772729979581</v>
      </c>
      <c r="AA290" s="24">
        <f t="shared" si="49"/>
        <v>0</v>
      </c>
      <c r="AC290" s="24">
        <f t="shared" si="44"/>
        <v>0</v>
      </c>
    </row>
    <row r="291" x14ac:dyDescent="0.2">
      <c r="L291" s="25">
        <v>286</v>
      </c>
      <c r="M291" s="29">
        <v>0</v>
      </c>
      <c r="O291" s="25">
        <v>286</v>
      </c>
      <c r="P291" s="24">
        <f>'ROTH 1.0'!O291*'קובץ טיוטה'!$D$10</f>
        <v>11893.060921462586</v>
      </c>
      <c r="Q291" s="25">
        <f t="shared" si="43"/>
        <v>8293.0609214625856</v>
      </c>
      <c r="R291" s="24">
        <f t="shared" si="52"/>
        <v>0</v>
      </c>
      <c r="S291" s="25">
        <f t="shared" si="45"/>
        <v>8293.0609214625856</v>
      </c>
      <c r="T291" s="25">
        <f t="shared" si="46"/>
        <v>0</v>
      </c>
      <c r="U291" s="25" t="str">
        <f t="shared" si="47"/>
        <v>drain</v>
      </c>
      <c r="W291" s="25">
        <f t="shared" si="50"/>
        <v>0</v>
      </c>
      <c r="X291" s="25">
        <f t="shared" si="48"/>
        <v>35321.027439361293</v>
      </c>
      <c r="Y291" s="25">
        <f t="shared" si="51"/>
        <v>8293.0609214625874</v>
      </c>
      <c r="AA291" s="25">
        <f t="shared" si="49"/>
        <v>0</v>
      </c>
      <c r="AC291" s="25">
        <f t="shared" si="44"/>
        <v>0</v>
      </c>
    </row>
    <row r="292" x14ac:dyDescent="0.2">
      <c r="L292" s="24">
        <v>287</v>
      </c>
      <c r="M292" s="28">
        <v>0</v>
      </c>
      <c r="O292" s="24">
        <v>287</v>
      </c>
      <c r="P292" s="24">
        <f>'ROTH 1.0'!O292*'קובץ טיוטה'!$D$10</f>
        <v>11076.414747915382</v>
      </c>
      <c r="Q292" s="24">
        <f t="shared" si="43"/>
        <v>7476.4147479153817</v>
      </c>
      <c r="R292" s="24">
        <f t="shared" si="52"/>
        <v>0</v>
      </c>
      <c r="S292" s="24">
        <f t="shared" si="45"/>
        <v>7476.4147479153817</v>
      </c>
      <c r="T292" s="24">
        <f t="shared" si="46"/>
        <v>0</v>
      </c>
      <c r="U292" s="24" t="str">
        <f t="shared" si="47"/>
        <v>drain</v>
      </c>
      <c r="W292" s="24">
        <f t="shared" si="50"/>
        <v>0</v>
      </c>
      <c r="X292" s="24">
        <f t="shared" si="48"/>
        <v>27844.612691445909</v>
      </c>
      <c r="Y292" s="24">
        <f t="shared" si="51"/>
        <v>7476.4147479153835</v>
      </c>
      <c r="AA292" s="24">
        <f t="shared" si="49"/>
        <v>0</v>
      </c>
      <c r="AC292" s="24">
        <f t="shared" si="44"/>
        <v>0</v>
      </c>
    </row>
    <row r="293" x14ac:dyDescent="0.2">
      <c r="L293" s="25">
        <v>288</v>
      </c>
      <c r="M293" s="29">
        <v>0</v>
      </c>
      <c r="O293" s="25">
        <v>288</v>
      </c>
      <c r="P293" s="24">
        <f>'ROTH 1.0'!O293*'קובץ טיוטה'!$D$10</f>
        <v>10432.113690119224</v>
      </c>
      <c r="Q293" s="25">
        <f t="shared" si="43"/>
        <v>6832.113690119224</v>
      </c>
      <c r="R293" s="24">
        <f t="shared" si="52"/>
        <v>0</v>
      </c>
      <c r="S293" s="25">
        <f t="shared" si="45"/>
        <v>6832.113690119224</v>
      </c>
      <c r="T293" s="25">
        <f t="shared" si="46"/>
        <v>0</v>
      </c>
      <c r="U293" s="25" t="str">
        <f t="shared" si="47"/>
        <v>drain</v>
      </c>
      <c r="W293" s="25">
        <f t="shared" si="50"/>
        <v>0</v>
      </c>
      <c r="X293" s="25">
        <f t="shared" si="48"/>
        <v>21012.499001326687</v>
      </c>
      <c r="Y293" s="25">
        <f t="shared" si="51"/>
        <v>6832.1136901192222</v>
      </c>
      <c r="AA293" s="25">
        <f t="shared" si="49"/>
        <v>0</v>
      </c>
      <c r="AC293" s="25">
        <f t="shared" si="44"/>
        <v>0</v>
      </c>
    </row>
    <row r="294" x14ac:dyDescent="0.2">
      <c r="L294" s="24">
        <v>289</v>
      </c>
      <c r="M294" s="28">
        <v>0</v>
      </c>
      <c r="O294" s="24">
        <v>289</v>
      </c>
      <c r="P294" s="24">
        <f>'ROTH 1.0'!O294*'קובץ טיוטה'!$D$10</f>
        <v>9394.1968143287231</v>
      </c>
      <c r="Q294" s="24">
        <f t="shared" si="43"/>
        <v>5794.1968143287231</v>
      </c>
      <c r="R294" s="24">
        <f t="shared" si="52"/>
        <v>0</v>
      </c>
      <c r="S294" s="24">
        <f t="shared" si="45"/>
        <v>5794.1968143287231</v>
      </c>
      <c r="T294" s="24">
        <f t="shared" si="46"/>
        <v>0</v>
      </c>
      <c r="U294" s="24" t="str">
        <f t="shared" si="47"/>
        <v>drain</v>
      </c>
      <c r="W294" s="24">
        <f t="shared" si="50"/>
        <v>0</v>
      </c>
      <c r="X294" s="24">
        <f t="shared" si="48"/>
        <v>15218.302186997964</v>
      </c>
      <c r="Y294" s="24">
        <f t="shared" si="51"/>
        <v>5794.1968143287231</v>
      </c>
      <c r="AA294" s="24">
        <f t="shared" si="49"/>
        <v>0</v>
      </c>
      <c r="AC294" s="24">
        <f t="shared" si="44"/>
        <v>0</v>
      </c>
    </row>
    <row r="295" x14ac:dyDescent="0.2">
      <c r="L295" s="25">
        <v>290</v>
      </c>
      <c r="M295" s="29">
        <v>0</v>
      </c>
      <c r="O295" s="25">
        <v>290</v>
      </c>
      <c r="P295" s="24">
        <f>'ROTH 1.0'!O295*'קובץ טיוטה'!$D$10</f>
        <v>8641.9228887427325</v>
      </c>
      <c r="Q295" s="25">
        <f t="shared" si="43"/>
        <v>5041.9228887427325</v>
      </c>
      <c r="R295" s="24">
        <f t="shared" si="52"/>
        <v>0</v>
      </c>
      <c r="S295" s="25">
        <f t="shared" si="45"/>
        <v>5041.9228887427325</v>
      </c>
      <c r="T295" s="25">
        <f t="shared" si="46"/>
        <v>0</v>
      </c>
      <c r="U295" s="25" t="str">
        <f t="shared" si="47"/>
        <v>drain</v>
      </c>
      <c r="W295" s="25">
        <f t="shared" si="50"/>
        <v>0</v>
      </c>
      <c r="X295" s="25">
        <f t="shared" si="48"/>
        <v>10176.379298255231</v>
      </c>
      <c r="Y295" s="25">
        <f t="shared" si="51"/>
        <v>5041.9228887427325</v>
      </c>
      <c r="AA295" s="25">
        <f t="shared" si="49"/>
        <v>0</v>
      </c>
      <c r="AC295" s="25">
        <f t="shared" si="44"/>
        <v>0</v>
      </c>
    </row>
    <row r="296" x14ac:dyDescent="0.2">
      <c r="L296" s="24">
        <v>291</v>
      </c>
      <c r="M296" s="28">
        <v>0</v>
      </c>
      <c r="O296" s="24">
        <v>291</v>
      </c>
      <c r="P296" s="24">
        <f>'ROTH 1.0'!O296*'קובץ טיוטה'!$D$10</f>
        <v>8132.7122411445298</v>
      </c>
      <c r="Q296" s="24">
        <f t="shared" si="43"/>
        <v>4532.7122411445298</v>
      </c>
      <c r="R296" s="24">
        <f t="shared" si="52"/>
        <v>0</v>
      </c>
      <c r="S296" s="24">
        <f t="shared" si="45"/>
        <v>4532.7122411445298</v>
      </c>
      <c r="T296" s="24">
        <f t="shared" si="46"/>
        <v>0</v>
      </c>
      <c r="U296" s="24" t="str">
        <f t="shared" si="47"/>
        <v>drain</v>
      </c>
      <c r="W296" s="24">
        <f t="shared" si="50"/>
        <v>0</v>
      </c>
      <c r="X296" s="24">
        <f t="shared" si="48"/>
        <v>5643.6670571107015</v>
      </c>
      <c r="Y296" s="24">
        <f t="shared" si="51"/>
        <v>4532.7122411445298</v>
      </c>
      <c r="AA296" s="24">
        <f t="shared" si="49"/>
        <v>0</v>
      </c>
      <c r="AC296" s="24">
        <f t="shared" si="44"/>
        <v>0</v>
      </c>
    </row>
    <row r="297" x14ac:dyDescent="0.2">
      <c r="L297" s="25">
        <v>292</v>
      </c>
      <c r="M297" s="29">
        <v>0</v>
      </c>
      <c r="O297" s="25">
        <v>292</v>
      </c>
      <c r="P297" s="24">
        <f>'ROTH 1.0'!O297*'קובץ טיוטה'!$D$10</f>
        <v>7898.0630591451827</v>
      </c>
      <c r="Q297" s="25">
        <f t="shared" si="43"/>
        <v>4298.0630591451827</v>
      </c>
      <c r="R297" s="24">
        <f t="shared" si="52"/>
        <v>0</v>
      </c>
      <c r="S297" s="25">
        <f t="shared" si="45"/>
        <v>4298.0630591451827</v>
      </c>
      <c r="T297" s="25">
        <f t="shared" si="46"/>
        <v>0</v>
      </c>
      <c r="U297" s="25" t="str">
        <f t="shared" si="47"/>
        <v>drain</v>
      </c>
      <c r="W297" s="25">
        <f t="shared" si="50"/>
        <v>0</v>
      </c>
      <c r="X297" s="25">
        <f t="shared" si="48"/>
        <v>1345.6039979655188</v>
      </c>
      <c r="Y297" s="25">
        <f t="shared" si="51"/>
        <v>4298.0630591451827</v>
      </c>
      <c r="AA297" s="25">
        <f t="shared" si="49"/>
        <v>0</v>
      </c>
      <c r="AC297" s="25">
        <f t="shared" si="44"/>
        <v>0</v>
      </c>
    </row>
    <row r="298" x14ac:dyDescent="0.2">
      <c r="L298" s="24">
        <v>293</v>
      </c>
      <c r="M298" s="28">
        <v>0</v>
      </c>
      <c r="O298" s="24">
        <v>293</v>
      </c>
      <c r="P298" s="24">
        <f>'ROTH 1.0'!O298*'קובץ טיוטה'!$D$10</f>
        <v>7899.6733143392194</v>
      </c>
      <c r="Q298" s="24">
        <f t="shared" si="43"/>
        <v>4299.6733143392194</v>
      </c>
      <c r="R298" s="24">
        <f t="shared" si="52"/>
        <v>0</v>
      </c>
      <c r="S298" s="24">
        <f t="shared" si="45"/>
        <v>4299.6733143392194</v>
      </c>
      <c r="T298" s="24">
        <f t="shared" si="46"/>
        <v>0</v>
      </c>
      <c r="U298" s="24" t="str">
        <f t="shared" si="47"/>
        <v>drain</v>
      </c>
      <c r="W298" s="24">
        <f t="shared" si="50"/>
        <v>0</v>
      </c>
      <c r="X298" s="24">
        <f t="shared" si="48"/>
        <v>0</v>
      </c>
      <c r="Y298" s="24">
        <f t="shared" si="51"/>
        <v>1345.6039979655188</v>
      </c>
      <c r="AA298" s="24">
        <f t="shared" si="49"/>
        <v>2954.0693163737005</v>
      </c>
      <c r="AC298" s="24">
        <f t="shared" si="44"/>
        <v>0</v>
      </c>
    </row>
    <row r="299" x14ac:dyDescent="0.2">
      <c r="L299" s="25">
        <v>294</v>
      </c>
      <c r="M299" s="29">
        <v>0</v>
      </c>
      <c r="O299" s="25">
        <v>294</v>
      </c>
      <c r="P299" s="24">
        <f>'ROTH 1.0'!O299*'קובץ טיוטה'!$D$10</f>
        <v>8317.3985030837976</v>
      </c>
      <c r="Q299" s="25">
        <f t="shared" si="43"/>
        <v>4717.3985030837976</v>
      </c>
      <c r="R299" s="24">
        <f t="shared" si="52"/>
        <v>0</v>
      </c>
      <c r="S299" s="25">
        <f t="shared" si="45"/>
        <v>4717.3985030837976</v>
      </c>
      <c r="T299" s="25">
        <f t="shared" si="46"/>
        <v>0</v>
      </c>
      <c r="U299" s="25" t="str">
        <f t="shared" si="47"/>
        <v>drain</v>
      </c>
      <c r="W299" s="25">
        <f t="shared" si="50"/>
        <v>0</v>
      </c>
      <c r="X299" s="25">
        <f t="shared" si="48"/>
        <v>0</v>
      </c>
      <c r="Y299" s="25">
        <f t="shared" si="51"/>
        <v>0</v>
      </c>
      <c r="AA299" s="25">
        <f t="shared" si="49"/>
        <v>4717.3985030837976</v>
      </c>
      <c r="AC299" s="25">
        <f t="shared" si="44"/>
        <v>0</v>
      </c>
    </row>
    <row r="300" x14ac:dyDescent="0.2">
      <c r="L300" s="24">
        <v>295</v>
      </c>
      <c r="M300" s="28">
        <v>0</v>
      </c>
      <c r="O300" s="24">
        <v>295</v>
      </c>
      <c r="P300" s="24">
        <f>'ROTH 1.0'!O300*'קובץ טיוטה'!$D$10</f>
        <v>8769.3132746914052</v>
      </c>
      <c r="Q300" s="24">
        <f t="shared" si="43"/>
        <v>5169.3132746914052</v>
      </c>
      <c r="R300" s="24">
        <f t="shared" si="52"/>
        <v>0</v>
      </c>
      <c r="S300" s="24">
        <f t="shared" si="45"/>
        <v>5169.3132746914052</v>
      </c>
      <c r="T300" s="24">
        <f t="shared" si="46"/>
        <v>0</v>
      </c>
      <c r="U300" s="24" t="str">
        <f t="shared" si="47"/>
        <v>drain</v>
      </c>
      <c r="W300" s="24">
        <f t="shared" si="50"/>
        <v>0</v>
      </c>
      <c r="X300" s="24">
        <f t="shared" si="48"/>
        <v>0</v>
      </c>
      <c r="Y300" s="24">
        <f t="shared" si="51"/>
        <v>0</v>
      </c>
      <c r="AA300" s="24">
        <f t="shared" si="49"/>
        <v>5169.3132746914052</v>
      </c>
      <c r="AC300" s="24">
        <f t="shared" si="44"/>
        <v>0</v>
      </c>
    </row>
    <row r="301" x14ac:dyDescent="0.2">
      <c r="L301" s="25">
        <v>296</v>
      </c>
      <c r="M301" s="29">
        <v>0</v>
      </c>
      <c r="O301" s="25">
        <v>296</v>
      </c>
      <c r="P301" s="24">
        <f>'ROTH 1.0'!O301*'קובץ טיוטה'!$D$10</f>
        <v>9276.0486073379179</v>
      </c>
      <c r="Q301" s="25">
        <f t="shared" si="43"/>
        <v>5676.0486073379179</v>
      </c>
      <c r="R301" s="24">
        <f t="shared" si="52"/>
        <v>0</v>
      </c>
      <c r="S301" s="25">
        <f t="shared" si="45"/>
        <v>5676.0486073379179</v>
      </c>
      <c r="T301" s="25">
        <f t="shared" si="46"/>
        <v>0</v>
      </c>
      <c r="U301" s="25" t="str">
        <f t="shared" si="47"/>
        <v>drain</v>
      </c>
      <c r="W301" s="25">
        <f t="shared" si="50"/>
        <v>0</v>
      </c>
      <c r="X301" s="25">
        <f t="shared" si="48"/>
        <v>0</v>
      </c>
      <c r="Y301" s="25">
        <f t="shared" si="51"/>
        <v>0</v>
      </c>
      <c r="AA301" s="25">
        <f t="shared" si="49"/>
        <v>5676.0486073379179</v>
      </c>
      <c r="AC301" s="25">
        <f t="shared" si="44"/>
        <v>0</v>
      </c>
    </row>
    <row r="302" x14ac:dyDescent="0.2">
      <c r="L302" s="24">
        <v>297</v>
      </c>
      <c r="M302" s="28">
        <v>0.45969058500000004</v>
      </c>
      <c r="O302" s="24">
        <v>297</v>
      </c>
      <c r="P302" s="24">
        <f>'ROTH 1.0'!O302*'קובץ טיוטה'!$D$10</f>
        <v>10165.057480557767</v>
      </c>
      <c r="Q302" s="24">
        <f t="shared" si="43"/>
        <v>6565.0574805577671</v>
      </c>
      <c r="R302" s="24">
        <f t="shared" si="52"/>
        <v>31258.959780000001</v>
      </c>
      <c r="S302" s="24">
        <f t="shared" si="45"/>
        <v>0</v>
      </c>
      <c r="T302" s="24">
        <f t="shared" si="46"/>
        <v>24693.902299442234</v>
      </c>
      <c r="U302" s="24" t="str">
        <f t="shared" si="47"/>
        <v>charge</v>
      </c>
      <c r="W302" s="24">
        <f t="shared" si="50"/>
        <v>22224.512069498011</v>
      </c>
      <c r="X302" s="24">
        <f t="shared" si="48"/>
        <v>22224.512069498011</v>
      </c>
      <c r="Y302" s="24">
        <f t="shared" si="51"/>
        <v>0</v>
      </c>
      <c r="AA302" s="24">
        <f t="shared" si="49"/>
        <v>0</v>
      </c>
      <c r="AC302" s="24">
        <f t="shared" si="44"/>
        <v>2469.3902299442234</v>
      </c>
    </row>
    <row r="303" x14ac:dyDescent="0.2">
      <c r="L303" s="25">
        <v>298</v>
      </c>
      <c r="M303" s="29">
        <v>0.27261900900000002</v>
      </c>
      <c r="O303" s="25">
        <v>298</v>
      </c>
      <c r="P303" s="24">
        <f>'ROTH 1.0'!O303*'קובץ טיוטה'!$D$10</f>
        <v>10990.533626464719</v>
      </c>
      <c r="Q303" s="25">
        <f t="shared" si="43"/>
        <v>7390.5336264647194</v>
      </c>
      <c r="R303" s="24">
        <f t="shared" si="52"/>
        <v>18538.092612</v>
      </c>
      <c r="S303" s="25">
        <f t="shared" si="45"/>
        <v>0</v>
      </c>
      <c r="T303" s="25">
        <f t="shared" si="46"/>
        <v>11147.558985535281</v>
      </c>
      <c r="U303" s="25" t="str">
        <f t="shared" si="47"/>
        <v>charge</v>
      </c>
      <c r="W303" s="25">
        <f t="shared" si="50"/>
        <v>10032.803086981756</v>
      </c>
      <c r="X303" s="25">
        <f t="shared" si="48"/>
        <v>32257.315156479766</v>
      </c>
      <c r="Y303" s="25">
        <f t="shared" si="51"/>
        <v>0</v>
      </c>
      <c r="AA303" s="25">
        <f t="shared" si="49"/>
        <v>0</v>
      </c>
      <c r="AC303" s="25">
        <f t="shared" si="44"/>
        <v>1114.7558985535252</v>
      </c>
    </row>
    <row r="304" x14ac:dyDescent="0.2">
      <c r="L304" s="24">
        <v>299</v>
      </c>
      <c r="M304" s="28">
        <v>0.123850451</v>
      </c>
      <c r="O304" s="24">
        <v>299</v>
      </c>
      <c r="P304" s="24">
        <f>'ROTH 1.0'!O304*'קובץ טיוטה'!$D$10</f>
        <v>11250.81805211571</v>
      </c>
      <c r="Q304" s="24">
        <f t="shared" si="43"/>
        <v>7650.8180521157101</v>
      </c>
      <c r="R304" s="24">
        <f t="shared" si="52"/>
        <v>8421.8306680000005</v>
      </c>
      <c r="S304" s="24">
        <f t="shared" si="45"/>
        <v>0</v>
      </c>
      <c r="T304" s="24">
        <f t="shared" si="46"/>
        <v>771.01261588429043</v>
      </c>
      <c r="U304" s="24" t="str">
        <f t="shared" si="47"/>
        <v>charge</v>
      </c>
      <c r="W304" s="24">
        <f t="shared" si="50"/>
        <v>693.91135429585847</v>
      </c>
      <c r="X304" s="24">
        <f t="shared" si="48"/>
        <v>32951.226510775625</v>
      </c>
      <c r="Y304" s="24">
        <f t="shared" si="51"/>
        <v>0</v>
      </c>
      <c r="AA304" s="24">
        <f t="shared" si="49"/>
        <v>0</v>
      </c>
      <c r="AC304" s="24">
        <f t="shared" si="44"/>
        <v>77.101261588431953</v>
      </c>
    </row>
    <row r="305" x14ac:dyDescent="0.2">
      <c r="L305" s="25">
        <v>300</v>
      </c>
      <c r="M305" s="29">
        <v>0.182818542</v>
      </c>
      <c r="O305" s="25">
        <v>300</v>
      </c>
      <c r="P305" s="24">
        <f>'ROTH 1.0'!O305*'קובץ טיוטה'!$D$10</f>
        <v>11312.305063398622</v>
      </c>
      <c r="Q305" s="25">
        <f t="shared" si="43"/>
        <v>7712.3050633986222</v>
      </c>
      <c r="R305" s="24">
        <f t="shared" si="52"/>
        <v>12431.660856</v>
      </c>
      <c r="S305" s="25">
        <f t="shared" si="45"/>
        <v>0</v>
      </c>
      <c r="T305" s="25">
        <f t="shared" si="46"/>
        <v>4719.3557926013782</v>
      </c>
      <c r="U305" s="25" t="str">
        <f t="shared" si="47"/>
        <v>charge</v>
      </c>
      <c r="W305" s="25">
        <f t="shared" si="50"/>
        <v>4247.42021334124</v>
      </c>
      <c r="X305" s="25">
        <f t="shared" si="48"/>
        <v>37198.646724116865</v>
      </c>
      <c r="Y305" s="25">
        <f t="shared" si="51"/>
        <v>0</v>
      </c>
      <c r="AA305" s="25">
        <f t="shared" si="49"/>
        <v>0</v>
      </c>
      <c r="AC305" s="25">
        <f t="shared" si="44"/>
        <v>471.93557926013818</v>
      </c>
    </row>
    <row r="306" x14ac:dyDescent="0.2">
      <c r="L306" s="24">
        <v>301</v>
      </c>
      <c r="M306" s="28">
        <v>0.16894832600000001</v>
      </c>
      <c r="O306" s="24">
        <v>301</v>
      </c>
      <c r="P306" s="24">
        <f>'ROTH 1.0'!O306*'קובץ טיוטה'!$D$10</f>
        <v>11415.254032287759</v>
      </c>
      <c r="Q306" s="24">
        <f t="shared" si="43"/>
        <v>7815.2540322877594</v>
      </c>
      <c r="R306" s="24">
        <f t="shared" si="52"/>
        <v>11488.486168000001</v>
      </c>
      <c r="S306" s="24">
        <f t="shared" si="45"/>
        <v>0</v>
      </c>
      <c r="T306" s="24">
        <f t="shared" si="46"/>
        <v>3673.2321357122419</v>
      </c>
      <c r="U306" s="24" t="str">
        <f t="shared" si="47"/>
        <v>charge</v>
      </c>
      <c r="W306" s="24">
        <f t="shared" si="50"/>
        <v>3305.9089221410177</v>
      </c>
      <c r="X306" s="24">
        <f t="shared" si="48"/>
        <v>40504.555646257882</v>
      </c>
      <c r="Y306" s="24">
        <f t="shared" si="51"/>
        <v>0</v>
      </c>
      <c r="AA306" s="24">
        <f t="shared" si="49"/>
        <v>0</v>
      </c>
      <c r="AC306" s="24">
        <f t="shared" si="44"/>
        <v>367.32321357122419</v>
      </c>
    </row>
    <row r="307" x14ac:dyDescent="0.2">
      <c r="L307" s="25">
        <v>302</v>
      </c>
      <c r="M307" s="29">
        <v>0.209677169</v>
      </c>
      <c r="O307" s="25">
        <v>302</v>
      </c>
      <c r="P307" s="24">
        <f>'ROTH 1.0'!O307*'קובץ טיוטה'!$D$10</f>
        <v>11357.475663127703</v>
      </c>
      <c r="Q307" s="25">
        <f t="shared" si="43"/>
        <v>7757.4756631277032</v>
      </c>
      <c r="R307" s="24">
        <f t="shared" si="52"/>
        <v>14258.047492</v>
      </c>
      <c r="S307" s="25">
        <f t="shared" si="45"/>
        <v>0</v>
      </c>
      <c r="T307" s="25">
        <f t="shared" si="46"/>
        <v>6500.5718288722965</v>
      </c>
      <c r="U307" s="25" t="str">
        <f t="shared" si="47"/>
        <v>charge</v>
      </c>
      <c r="W307" s="25">
        <f t="shared" si="50"/>
        <v>5850.5146459850657</v>
      </c>
      <c r="X307" s="25">
        <f t="shared" si="48"/>
        <v>46355.070292242948</v>
      </c>
      <c r="Y307" s="25">
        <f t="shared" si="51"/>
        <v>0</v>
      </c>
      <c r="AA307" s="25">
        <f t="shared" si="49"/>
        <v>0</v>
      </c>
      <c r="AC307" s="25">
        <f t="shared" si="44"/>
        <v>650.05718288723074</v>
      </c>
    </row>
    <row r="308" x14ac:dyDescent="0.2">
      <c r="L308" s="24">
        <v>303</v>
      </c>
      <c r="M308" s="28">
        <v>0.35557736700000003</v>
      </c>
      <c r="O308" s="24">
        <v>303</v>
      </c>
      <c r="P308" s="24">
        <f>'ROTH 1.0'!O308*'קובץ טיוטה'!$D$10</f>
        <v>11366.590171105569</v>
      </c>
      <c r="Q308" s="24">
        <f t="shared" si="43"/>
        <v>7766.5901711055685</v>
      </c>
      <c r="R308" s="24">
        <f t="shared" si="52"/>
        <v>24179.260956000002</v>
      </c>
      <c r="S308" s="24">
        <f t="shared" si="45"/>
        <v>0</v>
      </c>
      <c r="T308" s="24">
        <f t="shared" si="46"/>
        <v>16412.670784894435</v>
      </c>
      <c r="U308" s="24" t="str">
        <f t="shared" si="47"/>
        <v>charge</v>
      </c>
      <c r="W308" s="24">
        <f t="shared" si="50"/>
        <v>14771.403706404992</v>
      </c>
      <c r="X308" s="24">
        <f t="shared" si="48"/>
        <v>61126.47399864794</v>
      </c>
      <c r="Y308" s="24">
        <f t="shared" si="51"/>
        <v>0</v>
      </c>
      <c r="AA308" s="24">
        <f t="shared" si="49"/>
        <v>0</v>
      </c>
      <c r="AC308" s="24">
        <f t="shared" si="44"/>
        <v>1641.2670784894435</v>
      </c>
    </row>
    <row r="309" x14ac:dyDescent="0.2">
      <c r="L309" s="25">
        <v>304</v>
      </c>
      <c r="M309" s="29">
        <v>0.51822753099999996</v>
      </c>
      <c r="O309" s="25">
        <v>304</v>
      </c>
      <c r="P309" s="24">
        <f>'ROTH 1.0'!O309*'קובץ טיוטה'!$D$10</f>
        <v>11528.276717140665</v>
      </c>
      <c r="Q309" s="25">
        <f t="shared" si="43"/>
        <v>7928.2767171406649</v>
      </c>
      <c r="R309" s="24">
        <f t="shared" si="52"/>
        <v>35239.472108000002</v>
      </c>
      <c r="S309" s="25">
        <f t="shared" si="45"/>
        <v>0</v>
      </c>
      <c r="T309" s="25">
        <f t="shared" si="46"/>
        <v>27311.195390859335</v>
      </c>
      <c r="U309" s="25" t="str">
        <f t="shared" si="47"/>
        <v>charge</v>
      </c>
      <c r="W309" s="25">
        <f t="shared" si="50"/>
        <v>16873.52600135206</v>
      </c>
      <c r="X309" s="25">
        <f t="shared" si="48"/>
        <v>78000</v>
      </c>
      <c r="Y309" s="25">
        <f t="shared" si="51"/>
        <v>0</v>
      </c>
      <c r="AA309" s="25">
        <f t="shared" si="49"/>
        <v>0</v>
      </c>
      <c r="AC309" s="25">
        <f t="shared" si="44"/>
        <v>10437.669389507275</v>
      </c>
    </row>
    <row r="310" x14ac:dyDescent="0.2">
      <c r="L310" s="24">
        <v>305</v>
      </c>
      <c r="M310" s="28">
        <v>0.30416270299999998</v>
      </c>
      <c r="O310" s="24">
        <v>305</v>
      </c>
      <c r="P310" s="24">
        <f>'ROTH 1.0'!O310*'קובץ טיוטה'!$D$10</f>
        <v>11528.626791565392</v>
      </c>
      <c r="Q310" s="24">
        <f t="shared" si="43"/>
        <v>7928.6267915653916</v>
      </c>
      <c r="R310" s="24">
        <f t="shared" si="52"/>
        <v>20683.063803999998</v>
      </c>
      <c r="S310" s="24">
        <f t="shared" si="45"/>
        <v>0</v>
      </c>
      <c r="T310" s="24">
        <f t="shared" si="46"/>
        <v>12754.437012434606</v>
      </c>
      <c r="U310" s="24" t="str">
        <f t="shared" si="47"/>
        <v>charge</v>
      </c>
      <c r="W310" s="24">
        <f t="shared" si="50"/>
        <v>0</v>
      </c>
      <c r="X310" s="24">
        <f t="shared" si="48"/>
        <v>78000</v>
      </c>
      <c r="Y310" s="24">
        <f t="shared" si="51"/>
        <v>0</v>
      </c>
      <c r="AA310" s="24">
        <f t="shared" si="49"/>
        <v>0</v>
      </c>
      <c r="AC310" s="24">
        <f t="shared" si="44"/>
        <v>12754.437012434606</v>
      </c>
    </row>
    <row r="311" x14ac:dyDescent="0.2">
      <c r="L311" s="25">
        <v>306</v>
      </c>
      <c r="M311" s="29">
        <v>0</v>
      </c>
      <c r="O311" s="25">
        <v>306</v>
      </c>
      <c r="P311" s="24">
        <f>'ROTH 1.0'!O311*'קובץ טיוטה'!$D$10</f>
        <v>12293.854537439533</v>
      </c>
      <c r="Q311" s="25">
        <f t="shared" si="43"/>
        <v>8693.8545374395326</v>
      </c>
      <c r="R311" s="24">
        <f t="shared" si="52"/>
        <v>0</v>
      </c>
      <c r="S311" s="25">
        <f t="shared" si="45"/>
        <v>8693.8545374395326</v>
      </c>
      <c r="T311" s="25">
        <f t="shared" si="46"/>
        <v>0</v>
      </c>
      <c r="U311" s="25" t="str">
        <f t="shared" si="47"/>
        <v>drain</v>
      </c>
      <c r="W311" s="25">
        <f t="shared" si="50"/>
        <v>0</v>
      </c>
      <c r="X311" s="25">
        <f t="shared" si="48"/>
        <v>69306.145462560467</v>
      </c>
      <c r="Y311" s="25">
        <f t="shared" si="51"/>
        <v>8693.8545374395326</v>
      </c>
      <c r="AA311" s="25">
        <f t="shared" si="49"/>
        <v>0</v>
      </c>
      <c r="AC311" s="25">
        <f t="shared" si="44"/>
        <v>0</v>
      </c>
    </row>
    <row r="312" x14ac:dyDescent="0.2">
      <c r="L312" s="24">
        <v>307</v>
      </c>
      <c r="M312" s="28">
        <v>0</v>
      </c>
      <c r="O312" s="24">
        <v>307</v>
      </c>
      <c r="P312" s="24">
        <f>'ROTH 1.0'!O312*'קובץ טיוטה'!$D$10</f>
        <v>12986.843953520614</v>
      </c>
      <c r="Q312" s="24">
        <f t="shared" si="43"/>
        <v>9386.8439535206144</v>
      </c>
      <c r="R312" s="24">
        <f t="shared" si="52"/>
        <v>0</v>
      </c>
      <c r="S312" s="24">
        <f t="shared" si="45"/>
        <v>9386.8439535206144</v>
      </c>
      <c r="T312" s="24">
        <f t="shared" si="46"/>
        <v>0</v>
      </c>
      <c r="U312" s="24" t="str">
        <f t="shared" si="47"/>
        <v>drain</v>
      </c>
      <c r="W312" s="24">
        <f t="shared" si="50"/>
        <v>0</v>
      </c>
      <c r="X312" s="24">
        <f t="shared" si="48"/>
        <v>59919.301509039855</v>
      </c>
      <c r="Y312" s="24">
        <f t="shared" si="51"/>
        <v>9386.8439535206126</v>
      </c>
      <c r="AA312" s="24">
        <f t="shared" si="49"/>
        <v>0</v>
      </c>
      <c r="AC312" s="24">
        <f t="shared" si="44"/>
        <v>0</v>
      </c>
    </row>
    <row r="313" x14ac:dyDescent="0.2">
      <c r="L313" s="25">
        <v>308</v>
      </c>
      <c r="M313" s="29">
        <v>0</v>
      </c>
      <c r="O313" s="25">
        <v>308</v>
      </c>
      <c r="P313" s="24">
        <f>'ROTH 1.0'!O313*'קובץ טיוטה'!$D$10</f>
        <v>13000.755430462585</v>
      </c>
      <c r="Q313" s="25">
        <f t="shared" si="43"/>
        <v>9400.7554304625846</v>
      </c>
      <c r="R313" s="24">
        <f t="shared" si="52"/>
        <v>0</v>
      </c>
      <c r="S313" s="25">
        <f t="shared" si="45"/>
        <v>9400.7554304625846</v>
      </c>
      <c r="T313" s="25">
        <f t="shared" si="46"/>
        <v>0</v>
      </c>
      <c r="U313" s="25" t="str">
        <f t="shared" si="47"/>
        <v>drain</v>
      </c>
      <c r="W313" s="25">
        <f t="shared" si="50"/>
        <v>0</v>
      </c>
      <c r="X313" s="25">
        <f t="shared" si="48"/>
        <v>50518.546078577274</v>
      </c>
      <c r="Y313" s="25">
        <f t="shared" si="51"/>
        <v>9400.755430462581</v>
      </c>
      <c r="AA313" s="25">
        <f t="shared" si="49"/>
        <v>0</v>
      </c>
      <c r="AC313" s="25">
        <f t="shared" si="44"/>
        <v>0</v>
      </c>
    </row>
    <row r="314" x14ac:dyDescent="0.2">
      <c r="L314" s="24">
        <v>309</v>
      </c>
      <c r="M314" s="28">
        <v>0</v>
      </c>
      <c r="O314" s="24">
        <v>309</v>
      </c>
      <c r="P314" s="24">
        <f>'ROTH 1.0'!O314*'קובץ טיוטה'!$D$10</f>
        <v>12711.721539596638</v>
      </c>
      <c r="Q314" s="24">
        <f t="shared" si="43"/>
        <v>9111.7215395966377</v>
      </c>
      <c r="R314" s="24">
        <f t="shared" si="52"/>
        <v>0</v>
      </c>
      <c r="S314" s="24">
        <f t="shared" si="45"/>
        <v>9111.7215395966377</v>
      </c>
      <c r="T314" s="24">
        <f t="shared" si="46"/>
        <v>0</v>
      </c>
      <c r="U314" s="24" t="str">
        <f t="shared" si="47"/>
        <v>drain</v>
      </c>
      <c r="W314" s="24">
        <f t="shared" si="50"/>
        <v>0</v>
      </c>
      <c r="X314" s="24">
        <f t="shared" si="48"/>
        <v>41406.82453898064</v>
      </c>
      <c r="Y314" s="24">
        <f t="shared" si="51"/>
        <v>9111.7215395966341</v>
      </c>
      <c r="AA314" s="24">
        <f t="shared" si="49"/>
        <v>0</v>
      </c>
      <c r="AC314" s="24">
        <f t="shared" si="44"/>
        <v>0</v>
      </c>
    </row>
    <row r="315" x14ac:dyDescent="0.2">
      <c r="L315" s="25">
        <v>310</v>
      </c>
      <c r="M315" s="29">
        <v>0</v>
      </c>
      <c r="O315" s="25">
        <v>310</v>
      </c>
      <c r="P315" s="24">
        <f>'ROTH 1.0'!O315*'קובץ טיוטה'!$D$10</f>
        <v>12181.672618867937</v>
      </c>
      <c r="Q315" s="25">
        <f t="shared" si="43"/>
        <v>8581.6726188679368</v>
      </c>
      <c r="R315" s="24">
        <f t="shared" si="52"/>
        <v>0</v>
      </c>
      <c r="S315" s="25">
        <f t="shared" si="45"/>
        <v>8581.6726188679368</v>
      </c>
      <c r="T315" s="25">
        <f t="shared" si="46"/>
        <v>0</v>
      </c>
      <c r="U315" s="25" t="str">
        <f t="shared" si="47"/>
        <v>drain</v>
      </c>
      <c r="W315" s="25">
        <f t="shared" si="50"/>
        <v>0</v>
      </c>
      <c r="X315" s="25">
        <f t="shared" si="48"/>
        <v>32825.151920112701</v>
      </c>
      <c r="Y315" s="25">
        <f t="shared" si="51"/>
        <v>8581.6726188679386</v>
      </c>
      <c r="AA315" s="25">
        <f t="shared" si="49"/>
        <v>0</v>
      </c>
      <c r="AC315" s="25">
        <f t="shared" si="44"/>
        <v>0</v>
      </c>
    </row>
    <row r="316" x14ac:dyDescent="0.2">
      <c r="L316" s="24">
        <v>311</v>
      </c>
      <c r="M316" s="28">
        <v>0</v>
      </c>
      <c r="O316" s="24">
        <v>311</v>
      </c>
      <c r="P316" s="24">
        <f>'ROTH 1.0'!O316*'קובץ טיוטה'!$D$10</f>
        <v>11390.139705258118</v>
      </c>
      <c r="Q316" s="24">
        <f t="shared" si="43"/>
        <v>7790.1397052581178</v>
      </c>
      <c r="R316" s="24">
        <f t="shared" si="52"/>
        <v>0</v>
      </c>
      <c r="S316" s="24">
        <f t="shared" si="45"/>
        <v>7790.1397052581178</v>
      </c>
      <c r="T316" s="24">
        <f t="shared" si="46"/>
        <v>0</v>
      </c>
      <c r="U316" s="24" t="str">
        <f t="shared" si="47"/>
        <v>drain</v>
      </c>
      <c r="W316" s="24">
        <f t="shared" si="50"/>
        <v>0</v>
      </c>
      <c r="X316" s="24">
        <f t="shared" si="48"/>
        <v>25035.012214854585</v>
      </c>
      <c r="Y316" s="24">
        <f t="shared" si="51"/>
        <v>7790.139705258116</v>
      </c>
      <c r="AA316" s="24">
        <f t="shared" si="49"/>
        <v>0</v>
      </c>
      <c r="AC316" s="24">
        <f t="shared" si="44"/>
        <v>0</v>
      </c>
    </row>
    <row r="317" x14ac:dyDescent="0.2">
      <c r="L317" s="25">
        <v>312</v>
      </c>
      <c r="M317" s="29">
        <v>0</v>
      </c>
      <c r="O317" s="25">
        <v>312</v>
      </c>
      <c r="P317" s="24">
        <f>'ROTH 1.0'!O317*'קובץ טיוטה'!$D$10</f>
        <v>10667.963176867233</v>
      </c>
      <c r="Q317" s="25">
        <f t="shared" si="43"/>
        <v>7067.9631768672334</v>
      </c>
      <c r="R317" s="24">
        <f t="shared" si="52"/>
        <v>0</v>
      </c>
      <c r="S317" s="25">
        <f t="shared" si="45"/>
        <v>7067.9631768672334</v>
      </c>
      <c r="T317" s="25">
        <f t="shared" si="46"/>
        <v>0</v>
      </c>
      <c r="U317" s="25" t="str">
        <f t="shared" si="47"/>
        <v>drain</v>
      </c>
      <c r="W317" s="25">
        <f t="shared" si="50"/>
        <v>0</v>
      </c>
      <c r="X317" s="25">
        <f t="shared" si="48"/>
        <v>17967.049037987352</v>
      </c>
      <c r="Y317" s="25">
        <f t="shared" si="51"/>
        <v>7067.9631768672334</v>
      </c>
      <c r="AA317" s="25">
        <f t="shared" si="49"/>
        <v>0</v>
      </c>
      <c r="AC317" s="25">
        <f t="shared" si="44"/>
        <v>0</v>
      </c>
    </row>
    <row r="318" x14ac:dyDescent="0.2">
      <c r="L318" s="24">
        <v>313</v>
      </c>
      <c r="M318" s="28">
        <v>0</v>
      </c>
      <c r="O318" s="24">
        <v>313</v>
      </c>
      <c r="P318" s="24">
        <f>'ROTH 1.0'!O318*'קובץ טיוטה'!$D$10</f>
        <v>9625.5374018683397</v>
      </c>
      <c r="Q318" s="24">
        <f t="shared" si="43"/>
        <v>6025.5374018683397</v>
      </c>
      <c r="R318" s="24">
        <f t="shared" si="52"/>
        <v>0</v>
      </c>
      <c r="S318" s="24">
        <f t="shared" si="45"/>
        <v>6025.5374018683397</v>
      </c>
      <c r="T318" s="24">
        <f t="shared" si="46"/>
        <v>0</v>
      </c>
      <c r="U318" s="24" t="str">
        <f t="shared" si="47"/>
        <v>drain</v>
      </c>
      <c r="W318" s="24">
        <f t="shared" si="50"/>
        <v>0</v>
      </c>
      <c r="X318" s="24">
        <f t="shared" si="48"/>
        <v>11941.511636119012</v>
      </c>
      <c r="Y318" s="24">
        <f t="shared" si="51"/>
        <v>6025.5374018683397</v>
      </c>
      <c r="AA318" s="24">
        <f t="shared" si="49"/>
        <v>0</v>
      </c>
      <c r="AC318" s="24">
        <f t="shared" si="44"/>
        <v>0</v>
      </c>
    </row>
    <row r="319" x14ac:dyDescent="0.2">
      <c r="L319" s="25">
        <v>314</v>
      </c>
      <c r="M319" s="29">
        <v>0</v>
      </c>
      <c r="O319" s="25">
        <v>314</v>
      </c>
      <c r="P319" s="24">
        <f>'ROTH 1.0'!O319*'קובץ טיוטה'!$D$10</f>
        <v>8779.8843854012575</v>
      </c>
      <c r="Q319" s="25">
        <f t="shared" si="43"/>
        <v>5179.8843854012575</v>
      </c>
      <c r="R319" s="24">
        <f t="shared" si="52"/>
        <v>0</v>
      </c>
      <c r="S319" s="25">
        <f t="shared" si="45"/>
        <v>5179.8843854012575</v>
      </c>
      <c r="T319" s="25">
        <f t="shared" si="46"/>
        <v>0</v>
      </c>
      <c r="U319" s="25" t="str">
        <f t="shared" si="47"/>
        <v>drain</v>
      </c>
      <c r="W319" s="25">
        <f t="shared" si="50"/>
        <v>0</v>
      </c>
      <c r="X319" s="25">
        <f t="shared" si="48"/>
        <v>6761.6272507177546</v>
      </c>
      <c r="Y319" s="25">
        <f t="shared" si="51"/>
        <v>5179.8843854012575</v>
      </c>
      <c r="AA319" s="25">
        <f t="shared" si="49"/>
        <v>0</v>
      </c>
      <c r="AC319" s="25">
        <f t="shared" si="44"/>
        <v>0</v>
      </c>
    </row>
    <row r="320" x14ac:dyDescent="0.2">
      <c r="L320" s="24">
        <v>315</v>
      </c>
      <c r="M320" s="28">
        <v>0</v>
      </c>
      <c r="O320" s="24">
        <v>315</v>
      </c>
      <c r="P320" s="24">
        <f>'ROTH 1.0'!O320*'קובץ טיוטה'!$D$10</f>
        <v>8218.5140605821016</v>
      </c>
      <c r="Q320" s="24">
        <f t="shared" si="43"/>
        <v>4618.5140605821016</v>
      </c>
      <c r="R320" s="24">
        <f t="shared" si="52"/>
        <v>0</v>
      </c>
      <c r="S320" s="24">
        <f t="shared" si="45"/>
        <v>4618.5140605821016</v>
      </c>
      <c r="T320" s="24">
        <f t="shared" si="46"/>
        <v>0</v>
      </c>
      <c r="U320" s="24" t="str">
        <f t="shared" si="47"/>
        <v>drain</v>
      </c>
      <c r="W320" s="24">
        <f t="shared" si="50"/>
        <v>0</v>
      </c>
      <c r="X320" s="24">
        <f t="shared" si="48"/>
        <v>2143.113190135653</v>
      </c>
      <c r="Y320" s="24">
        <f t="shared" si="51"/>
        <v>4618.5140605821016</v>
      </c>
      <c r="AA320" s="24">
        <f t="shared" si="49"/>
        <v>0</v>
      </c>
      <c r="AC320" s="24">
        <f t="shared" si="44"/>
        <v>0</v>
      </c>
    </row>
    <row r="321" x14ac:dyDescent="0.2">
      <c r="L321" s="25">
        <v>316</v>
      </c>
      <c r="M321" s="29">
        <v>0</v>
      </c>
      <c r="O321" s="25">
        <v>316</v>
      </c>
      <c r="P321" s="24">
        <f>'ROTH 1.0'!O321*'קובץ טיוטה'!$D$10</f>
        <v>8035.7404217292242</v>
      </c>
      <c r="Q321" s="25">
        <f t="shared" si="43"/>
        <v>4435.7404217292242</v>
      </c>
      <c r="R321" s="24">
        <f t="shared" si="52"/>
        <v>0</v>
      </c>
      <c r="S321" s="25">
        <f t="shared" si="45"/>
        <v>4435.7404217292242</v>
      </c>
      <c r="T321" s="25">
        <f t="shared" si="46"/>
        <v>0</v>
      </c>
      <c r="U321" s="25" t="str">
        <f t="shared" si="47"/>
        <v>drain</v>
      </c>
      <c r="W321" s="25">
        <f t="shared" si="50"/>
        <v>0</v>
      </c>
      <c r="X321" s="25">
        <f t="shared" si="48"/>
        <v>0</v>
      </c>
      <c r="Y321" s="25">
        <f t="shared" si="51"/>
        <v>2143.113190135653</v>
      </c>
      <c r="AA321" s="25">
        <f t="shared" si="49"/>
        <v>2292.6272315935712</v>
      </c>
      <c r="AC321" s="25">
        <f t="shared" si="44"/>
        <v>0</v>
      </c>
    </row>
    <row r="322" x14ac:dyDescent="0.2">
      <c r="L322" s="24">
        <v>317</v>
      </c>
      <c r="M322" s="28">
        <v>0</v>
      </c>
      <c r="O322" s="24">
        <v>317</v>
      </c>
      <c r="P322" s="24">
        <f>'ROTH 1.0'!O322*'קובץ טיוטה'!$D$10</f>
        <v>7978.7784252044785</v>
      </c>
      <c r="Q322" s="24">
        <f t="shared" si="43"/>
        <v>4378.7784252044785</v>
      </c>
      <c r="R322" s="24">
        <f t="shared" si="52"/>
        <v>0</v>
      </c>
      <c r="S322" s="24">
        <f t="shared" si="45"/>
        <v>4378.7784252044785</v>
      </c>
      <c r="T322" s="24">
        <f t="shared" si="46"/>
        <v>0</v>
      </c>
      <c r="U322" s="24" t="str">
        <f t="shared" si="47"/>
        <v>drain</v>
      </c>
      <c r="W322" s="24">
        <f t="shared" si="50"/>
        <v>0</v>
      </c>
      <c r="X322" s="24">
        <f t="shared" si="48"/>
        <v>0</v>
      </c>
      <c r="Y322" s="24">
        <f t="shared" si="51"/>
        <v>0</v>
      </c>
      <c r="AA322" s="24">
        <f t="shared" si="49"/>
        <v>4378.7784252044785</v>
      </c>
      <c r="AC322" s="24">
        <f t="shared" si="44"/>
        <v>0</v>
      </c>
    </row>
    <row r="323" x14ac:dyDescent="0.2">
      <c r="L323" s="25">
        <v>318</v>
      </c>
      <c r="M323" s="29">
        <v>0</v>
      </c>
      <c r="O323" s="25">
        <v>318</v>
      </c>
      <c r="P323" s="24">
        <f>'ROTH 1.0'!O323*'קובץ טיוטה'!$D$10</f>
        <v>8390.7274707133038</v>
      </c>
      <c r="Q323" s="25">
        <f t="shared" si="43"/>
        <v>4790.7274707133038</v>
      </c>
      <c r="R323" s="24">
        <f t="shared" si="52"/>
        <v>0</v>
      </c>
      <c r="S323" s="25">
        <f t="shared" si="45"/>
        <v>4790.7274707133038</v>
      </c>
      <c r="T323" s="25">
        <f t="shared" si="46"/>
        <v>0</v>
      </c>
      <c r="U323" s="25" t="str">
        <f t="shared" si="47"/>
        <v>drain</v>
      </c>
      <c r="W323" s="25">
        <f t="shared" si="50"/>
        <v>0</v>
      </c>
      <c r="X323" s="25">
        <f t="shared" si="48"/>
        <v>0</v>
      </c>
      <c r="Y323" s="25">
        <f t="shared" si="51"/>
        <v>0</v>
      </c>
      <c r="AA323" s="25">
        <f t="shared" si="49"/>
        <v>4790.7274707133038</v>
      </c>
      <c r="AC323" s="25">
        <f t="shared" si="44"/>
        <v>0</v>
      </c>
    </row>
    <row r="324" x14ac:dyDescent="0.2">
      <c r="L324" s="24">
        <v>319</v>
      </c>
      <c r="M324" s="28">
        <v>0</v>
      </c>
      <c r="O324" s="24">
        <v>319</v>
      </c>
      <c r="P324" s="24">
        <f>'ROTH 1.0'!O324*'קובץ טיוטה'!$D$10</f>
        <v>8915.5344572892609</v>
      </c>
      <c r="Q324" s="24">
        <f t="shared" si="43"/>
        <v>5315.5344572892609</v>
      </c>
      <c r="R324" s="24">
        <f t="shared" si="52"/>
        <v>0</v>
      </c>
      <c r="S324" s="24">
        <f t="shared" si="45"/>
        <v>5315.5344572892609</v>
      </c>
      <c r="T324" s="24">
        <f t="shared" si="46"/>
        <v>0</v>
      </c>
      <c r="U324" s="24" t="str">
        <f t="shared" si="47"/>
        <v>drain</v>
      </c>
      <c r="W324" s="24">
        <f t="shared" si="50"/>
        <v>0</v>
      </c>
      <c r="X324" s="24">
        <f t="shared" si="48"/>
        <v>0</v>
      </c>
      <c r="Y324" s="24">
        <f t="shared" si="51"/>
        <v>0</v>
      </c>
      <c r="AA324" s="24">
        <f t="shared" si="49"/>
        <v>5315.5344572892609</v>
      </c>
      <c r="AC324" s="24">
        <f t="shared" si="44"/>
        <v>0</v>
      </c>
    </row>
    <row r="325" x14ac:dyDescent="0.2">
      <c r="L325" s="25">
        <v>320</v>
      </c>
      <c r="M325" s="29">
        <v>0</v>
      </c>
      <c r="O325" s="25">
        <v>320</v>
      </c>
      <c r="P325" s="24">
        <f>'ROTH 1.0'!O325*'קובץ טיוטה'!$D$10</f>
        <v>9465.8195618148311</v>
      </c>
      <c r="Q325" s="25">
        <f t="shared" si="43"/>
        <v>5865.8195618148311</v>
      </c>
      <c r="R325" s="24">
        <f t="shared" si="52"/>
        <v>0</v>
      </c>
      <c r="S325" s="25">
        <f t="shared" si="45"/>
        <v>5865.8195618148311</v>
      </c>
      <c r="T325" s="25">
        <f t="shared" si="46"/>
        <v>0</v>
      </c>
      <c r="U325" s="25" t="str">
        <f t="shared" si="47"/>
        <v>drain</v>
      </c>
      <c r="W325" s="25">
        <f t="shared" si="50"/>
        <v>0</v>
      </c>
      <c r="X325" s="25">
        <f t="shared" si="48"/>
        <v>0</v>
      </c>
      <c r="Y325" s="25">
        <f t="shared" si="51"/>
        <v>0</v>
      </c>
      <c r="AA325" s="25">
        <f t="shared" si="49"/>
        <v>5865.8195618148311</v>
      </c>
      <c r="AC325" s="25">
        <f t="shared" si="44"/>
        <v>0</v>
      </c>
    </row>
    <row r="326" x14ac:dyDescent="0.2">
      <c r="L326" s="24">
        <v>321</v>
      </c>
      <c r="M326" s="28">
        <v>0.47488243400000002</v>
      </c>
      <c r="O326" s="24">
        <v>321</v>
      </c>
      <c r="P326" s="24">
        <f>'ROTH 1.0'!O326*'קובץ טיוטה'!$D$10</f>
        <v>10699.842519349106</v>
      </c>
      <c r="Q326" s="24">
        <f t="shared" ref="Q326:Q389" si="53">P326-$H$8*$H$9</f>
        <v>7099.8425193491057</v>
      </c>
      <c r="R326" s="24">
        <f t="shared" si="52"/>
        <v>32292.005512</v>
      </c>
      <c r="S326" s="24">
        <f t="shared" si="45"/>
        <v>0</v>
      </c>
      <c r="T326" s="24">
        <f t="shared" si="46"/>
        <v>25192.162992650894</v>
      </c>
      <c r="U326" s="24" t="str">
        <f t="shared" si="47"/>
        <v>charge</v>
      </c>
      <c r="W326" s="24">
        <f t="shared" si="50"/>
        <v>22672.946693385806</v>
      </c>
      <c r="X326" s="24">
        <f t="shared" si="48"/>
        <v>22672.946693385806</v>
      </c>
      <c r="Y326" s="24">
        <f t="shared" si="51"/>
        <v>0</v>
      </c>
      <c r="AA326" s="24">
        <f t="shared" si="49"/>
        <v>0</v>
      </c>
      <c r="AC326" s="24">
        <f t="shared" ref="AC326:AC389" si="54">IF(U326="charge",(T326-W326),0)</f>
        <v>2519.2162992650883</v>
      </c>
    </row>
    <row r="327" x14ac:dyDescent="0.2">
      <c r="L327" s="25">
        <v>322</v>
      </c>
      <c r="M327" s="29">
        <v>0.61046527300000009</v>
      </c>
      <c r="O327" s="25">
        <v>322</v>
      </c>
      <c r="P327" s="24">
        <f>'ROTH 1.0'!O327*'קובץ טיוטה'!$D$10</f>
        <v>11481.871298248905</v>
      </c>
      <c r="Q327" s="25">
        <f t="shared" si="53"/>
        <v>7881.8712982489051</v>
      </c>
      <c r="R327" s="24">
        <f t="shared" si="52"/>
        <v>41511.638564000001</v>
      </c>
      <c r="S327" s="25">
        <f t="shared" ref="S327:S390" si="55">IF(Q327&gt;R327,Q327-R327,0)</f>
        <v>0</v>
      </c>
      <c r="T327" s="25">
        <f t="shared" ref="T327:T390" si="56">IF(R327&gt;Q327,R327-Q327,0)</f>
        <v>33629.767265751099</v>
      </c>
      <c r="U327" s="25" t="str">
        <f t="shared" ref="U327:U390" si="57">IF(Q327&gt;R327,"drain","charge")</f>
        <v>charge</v>
      </c>
      <c r="W327" s="25">
        <f t="shared" si="50"/>
        <v>30266.790539175985</v>
      </c>
      <c r="X327" s="25">
        <f t="shared" ref="X327:X390" si="58">IF(X326+T327&gt;$H$11,$H$11,IF(U327="charge",X326+(T327*$H$12),IF((X326-S327)&gt;0,X326-S327,0)))</f>
        <v>52939.737232561791</v>
      </c>
      <c r="Y327" s="25">
        <f t="shared" si="51"/>
        <v>0</v>
      </c>
      <c r="AA327" s="25">
        <f t="shared" ref="AA327:AA390" si="59">S327-Y327</f>
        <v>0</v>
      </c>
      <c r="AC327" s="25">
        <f t="shared" si="54"/>
        <v>3362.9767265751143</v>
      </c>
    </row>
    <row r="328" x14ac:dyDescent="0.2">
      <c r="L328" s="24">
        <v>323</v>
      </c>
      <c r="M328" s="28">
        <v>0.63250104000000007</v>
      </c>
      <c r="O328" s="24">
        <v>323</v>
      </c>
      <c r="P328" s="24">
        <f>'ROTH 1.0'!O328*'קובץ טיוטה'!$D$10</f>
        <v>11901.290418621451</v>
      </c>
      <c r="Q328" s="24">
        <f t="shared" si="53"/>
        <v>8301.290418621451</v>
      </c>
      <c r="R328" s="24">
        <f t="shared" si="52"/>
        <v>43010.070720000003</v>
      </c>
      <c r="S328" s="24">
        <f t="shared" si="55"/>
        <v>0</v>
      </c>
      <c r="T328" s="24">
        <f t="shared" si="56"/>
        <v>34708.780301378552</v>
      </c>
      <c r="U328" s="24" t="str">
        <f t="shared" si="57"/>
        <v>charge</v>
      </c>
      <c r="W328" s="24">
        <f t="shared" ref="W328:W391" si="60">IF(X328&gt;=X327,(X328-X327),0)</f>
        <v>25060.262767438209</v>
      </c>
      <c r="X328" s="24">
        <f t="shared" si="58"/>
        <v>78000</v>
      </c>
      <c r="Y328" s="24">
        <f t="shared" ref="Y328:Y391" si="61">IF(U328="drain",X327-X328,0)</f>
        <v>0</v>
      </c>
      <c r="AA328" s="24">
        <f t="shared" si="59"/>
        <v>0</v>
      </c>
      <c r="AC328" s="24">
        <f t="shared" si="54"/>
        <v>9648.5175339403431</v>
      </c>
    </row>
    <row r="329" x14ac:dyDescent="0.2">
      <c r="L329" s="25">
        <v>324</v>
      </c>
      <c r="M329" s="29">
        <v>0.646773139</v>
      </c>
      <c r="O329" s="25">
        <v>324</v>
      </c>
      <c r="P329" s="24">
        <f>'ROTH 1.0'!O329*'קובץ טיוטה'!$D$10</f>
        <v>12271.05048798703</v>
      </c>
      <c r="Q329" s="25">
        <f t="shared" si="53"/>
        <v>8671.0504879870296</v>
      </c>
      <c r="R329" s="24">
        <f t="shared" si="52"/>
        <v>43980.573451999997</v>
      </c>
      <c r="S329" s="25">
        <f t="shared" si="55"/>
        <v>0</v>
      </c>
      <c r="T329" s="25">
        <f t="shared" si="56"/>
        <v>35309.522964012969</v>
      </c>
      <c r="U329" s="25" t="str">
        <f t="shared" si="57"/>
        <v>charge</v>
      </c>
      <c r="W329" s="25">
        <f t="shared" si="60"/>
        <v>0</v>
      </c>
      <c r="X329" s="25">
        <f t="shared" si="58"/>
        <v>78000</v>
      </c>
      <c r="Y329" s="25">
        <f t="shared" si="61"/>
        <v>0</v>
      </c>
      <c r="AA329" s="25">
        <f t="shared" si="59"/>
        <v>0</v>
      </c>
      <c r="AC329" s="25">
        <f t="shared" si="54"/>
        <v>35309.522964012969</v>
      </c>
    </row>
    <row r="330" x14ac:dyDescent="0.2">
      <c r="L330" s="24">
        <v>325</v>
      </c>
      <c r="M330" s="28">
        <v>0.66936826599999999</v>
      </c>
      <c r="O330" s="24">
        <v>325</v>
      </c>
      <c r="P330" s="24">
        <f>'ROTH 1.0'!O330*'קובץ טיוטה'!$D$10</f>
        <v>12404.841918197188</v>
      </c>
      <c r="Q330" s="24">
        <f t="shared" si="53"/>
        <v>8804.8419181971876</v>
      </c>
      <c r="R330" s="24">
        <f t="shared" si="52"/>
        <v>45517.042087999995</v>
      </c>
      <c r="S330" s="24">
        <f t="shared" si="55"/>
        <v>0</v>
      </c>
      <c r="T330" s="24">
        <f t="shared" si="56"/>
        <v>36712.200169802803</v>
      </c>
      <c r="U330" s="24" t="str">
        <f t="shared" si="57"/>
        <v>charge</v>
      </c>
      <c r="W330" s="24">
        <f t="shared" si="60"/>
        <v>0</v>
      </c>
      <c r="X330" s="24">
        <f t="shared" si="58"/>
        <v>78000</v>
      </c>
      <c r="Y330" s="24">
        <f t="shared" si="61"/>
        <v>0</v>
      </c>
      <c r="AA330" s="24">
        <f t="shared" si="59"/>
        <v>0</v>
      </c>
      <c r="AC330" s="24">
        <f t="shared" si="54"/>
        <v>36712.200169802803</v>
      </c>
    </row>
    <row r="331" x14ac:dyDescent="0.2">
      <c r="L331" s="25">
        <v>326</v>
      </c>
      <c r="M331" s="29">
        <v>0.66721403700000004</v>
      </c>
      <c r="O331" s="25">
        <v>326</v>
      </c>
      <c r="P331" s="24">
        <f>'ROTH 1.0'!O331*'קובץ טיוטה'!$D$10</f>
        <v>12824.307560885745</v>
      </c>
      <c r="Q331" s="25">
        <f t="shared" si="53"/>
        <v>9224.3075608857453</v>
      </c>
      <c r="R331" s="24">
        <f t="shared" si="52"/>
        <v>45370.554515999997</v>
      </c>
      <c r="S331" s="25">
        <f t="shared" si="55"/>
        <v>0</v>
      </c>
      <c r="T331" s="25">
        <f t="shared" si="56"/>
        <v>36146.246955114249</v>
      </c>
      <c r="U331" s="25" t="str">
        <f t="shared" si="57"/>
        <v>charge</v>
      </c>
      <c r="W331" s="25">
        <f t="shared" si="60"/>
        <v>0</v>
      </c>
      <c r="X331" s="25">
        <f t="shared" si="58"/>
        <v>78000</v>
      </c>
      <c r="Y331" s="25">
        <f t="shared" si="61"/>
        <v>0</v>
      </c>
      <c r="AA331" s="25">
        <f t="shared" si="59"/>
        <v>0</v>
      </c>
      <c r="AC331" s="25">
        <f t="shared" si="54"/>
        <v>36146.246955114249</v>
      </c>
    </row>
    <row r="332" x14ac:dyDescent="0.2">
      <c r="L332" s="24">
        <v>327</v>
      </c>
      <c r="M332" s="28">
        <v>0.63457882900000007</v>
      </c>
      <c r="O332" s="24">
        <v>327</v>
      </c>
      <c r="P332" s="24">
        <f>'ROTH 1.0'!O332*'קובץ טיוטה'!$D$10</f>
        <v>12804.261279200893</v>
      </c>
      <c r="Q332" s="24">
        <f t="shared" si="53"/>
        <v>9204.2612792008931</v>
      </c>
      <c r="R332" s="24">
        <f t="shared" si="52"/>
        <v>43151.360372000003</v>
      </c>
      <c r="S332" s="24">
        <f t="shared" si="55"/>
        <v>0</v>
      </c>
      <c r="T332" s="24">
        <f t="shared" si="56"/>
        <v>33947.099092799108</v>
      </c>
      <c r="U332" s="24" t="str">
        <f t="shared" si="57"/>
        <v>charge</v>
      </c>
      <c r="W332" s="24">
        <f t="shared" si="60"/>
        <v>0</v>
      </c>
      <c r="X332" s="24">
        <f t="shared" si="58"/>
        <v>78000</v>
      </c>
      <c r="Y332" s="24">
        <f t="shared" si="61"/>
        <v>0</v>
      </c>
      <c r="AA332" s="24">
        <f t="shared" si="59"/>
        <v>0</v>
      </c>
      <c r="AC332" s="24">
        <f t="shared" si="54"/>
        <v>33947.099092799108</v>
      </c>
    </row>
    <row r="333" x14ac:dyDescent="0.2">
      <c r="L333" s="25">
        <v>328</v>
      </c>
      <c r="M333" s="29">
        <v>0.54321864800000008</v>
      </c>
      <c r="O333" s="25">
        <v>328</v>
      </c>
      <c r="P333" s="24">
        <f>'ROTH 1.0'!O333*'קובץ טיוטה'!$D$10</f>
        <v>12792.514918611883</v>
      </c>
      <c r="Q333" s="25">
        <f t="shared" si="53"/>
        <v>9192.5149186118833</v>
      </c>
      <c r="R333" s="24">
        <f t="shared" si="52"/>
        <v>36938.868064000009</v>
      </c>
      <c r="S333" s="25">
        <f t="shared" si="55"/>
        <v>0</v>
      </c>
      <c r="T333" s="25">
        <f t="shared" si="56"/>
        <v>27746.353145388126</v>
      </c>
      <c r="U333" s="25" t="str">
        <f t="shared" si="57"/>
        <v>charge</v>
      </c>
      <c r="W333" s="25">
        <f t="shared" si="60"/>
        <v>0</v>
      </c>
      <c r="X333" s="25">
        <f t="shared" si="58"/>
        <v>78000</v>
      </c>
      <c r="Y333" s="25">
        <f t="shared" si="61"/>
        <v>0</v>
      </c>
      <c r="AA333" s="25">
        <f t="shared" si="59"/>
        <v>0</v>
      </c>
      <c r="AC333" s="25">
        <f t="shared" si="54"/>
        <v>27746.353145388126</v>
      </c>
    </row>
    <row r="334" x14ac:dyDescent="0.2">
      <c r="L334" s="24">
        <v>329</v>
      </c>
      <c r="M334" s="28">
        <v>0.31027180200000004</v>
      </c>
      <c r="O334" s="24">
        <v>329</v>
      </c>
      <c r="P334" s="24">
        <f>'ROTH 1.0'!O334*'קובץ טיוטה'!$D$10</f>
        <v>12832.82161736436</v>
      </c>
      <c r="Q334" s="24">
        <f t="shared" si="53"/>
        <v>9232.8216173643596</v>
      </c>
      <c r="R334" s="24">
        <f t="shared" si="52"/>
        <v>21098.482536</v>
      </c>
      <c r="S334" s="24">
        <f t="shared" si="55"/>
        <v>0</v>
      </c>
      <c r="T334" s="24">
        <f t="shared" si="56"/>
        <v>11865.66091863564</v>
      </c>
      <c r="U334" s="24" t="str">
        <f t="shared" si="57"/>
        <v>charge</v>
      </c>
      <c r="W334" s="24">
        <f t="shared" si="60"/>
        <v>0</v>
      </c>
      <c r="X334" s="24">
        <f t="shared" si="58"/>
        <v>78000</v>
      </c>
      <c r="Y334" s="24">
        <f t="shared" si="61"/>
        <v>0</v>
      </c>
      <c r="AA334" s="24">
        <f t="shared" si="59"/>
        <v>0</v>
      </c>
      <c r="AC334" s="24">
        <f t="shared" si="54"/>
        <v>11865.66091863564</v>
      </c>
    </row>
    <row r="335" x14ac:dyDescent="0.2">
      <c r="L335" s="25">
        <v>330</v>
      </c>
      <c r="M335" s="29">
        <v>0</v>
      </c>
      <c r="O335" s="25">
        <v>330</v>
      </c>
      <c r="P335" s="24">
        <f>'ROTH 1.0'!O335*'קובץ טיוטה'!$D$10</f>
        <v>13697.148039043559</v>
      </c>
      <c r="Q335" s="25">
        <f t="shared" si="53"/>
        <v>10097.148039043559</v>
      </c>
      <c r="R335" s="24">
        <f t="shared" si="52"/>
        <v>0</v>
      </c>
      <c r="S335" s="25">
        <f t="shared" si="55"/>
        <v>10097.148039043559</v>
      </c>
      <c r="T335" s="25">
        <f t="shared" si="56"/>
        <v>0</v>
      </c>
      <c r="U335" s="25" t="str">
        <f t="shared" si="57"/>
        <v>drain</v>
      </c>
      <c r="W335" s="25">
        <f t="shared" si="60"/>
        <v>0</v>
      </c>
      <c r="X335" s="25">
        <f t="shared" si="58"/>
        <v>67902.851960956439</v>
      </c>
      <c r="Y335" s="25">
        <f t="shared" si="61"/>
        <v>10097.148039043561</v>
      </c>
      <c r="AA335" s="25">
        <f t="shared" si="59"/>
        <v>0</v>
      </c>
      <c r="AC335" s="25">
        <f t="shared" si="54"/>
        <v>0</v>
      </c>
    </row>
    <row r="336" x14ac:dyDescent="0.2">
      <c r="L336" s="24">
        <v>331</v>
      </c>
      <c r="M336" s="28">
        <v>0</v>
      </c>
      <c r="O336" s="24">
        <v>331</v>
      </c>
      <c r="P336" s="24">
        <f>'ROTH 1.0'!O336*'קובץ טיוטה'!$D$10</f>
        <v>14536.666531035176</v>
      </c>
      <c r="Q336" s="24">
        <f t="shared" si="53"/>
        <v>10936.666531035176</v>
      </c>
      <c r="R336" s="24">
        <f t="shared" ref="R336:R399" si="62">M336*$H$7*0.85</f>
        <v>0</v>
      </c>
      <c r="S336" s="24">
        <f t="shared" si="55"/>
        <v>10936.666531035176</v>
      </c>
      <c r="T336" s="24">
        <f t="shared" si="56"/>
        <v>0</v>
      </c>
      <c r="U336" s="24" t="str">
        <f t="shared" si="57"/>
        <v>drain</v>
      </c>
      <c r="W336" s="24">
        <f t="shared" si="60"/>
        <v>0</v>
      </c>
      <c r="X336" s="24">
        <f t="shared" si="58"/>
        <v>56966.185429921265</v>
      </c>
      <c r="Y336" s="24">
        <f t="shared" si="61"/>
        <v>10936.666531035175</v>
      </c>
      <c r="AA336" s="24">
        <f t="shared" si="59"/>
        <v>0</v>
      </c>
      <c r="AC336" s="24">
        <f t="shared" si="54"/>
        <v>0</v>
      </c>
    </row>
    <row r="337" x14ac:dyDescent="0.2">
      <c r="L337" s="25">
        <v>332</v>
      </c>
      <c r="M337" s="29">
        <v>0</v>
      </c>
      <c r="O337" s="25">
        <v>332</v>
      </c>
      <c r="P337" s="24">
        <f>'ROTH 1.0'!O337*'קובץ טיוטה'!$D$10</f>
        <v>14400.728364478804</v>
      </c>
      <c r="Q337" s="25">
        <f t="shared" si="53"/>
        <v>10800.728364478804</v>
      </c>
      <c r="R337" s="24">
        <f t="shared" si="62"/>
        <v>0</v>
      </c>
      <c r="S337" s="25">
        <f t="shared" si="55"/>
        <v>10800.728364478804</v>
      </c>
      <c r="T337" s="25">
        <f t="shared" si="56"/>
        <v>0</v>
      </c>
      <c r="U337" s="25" t="str">
        <f t="shared" si="57"/>
        <v>drain</v>
      </c>
      <c r="W337" s="25">
        <f t="shared" si="60"/>
        <v>0</v>
      </c>
      <c r="X337" s="25">
        <f t="shared" si="58"/>
        <v>46165.457065442461</v>
      </c>
      <c r="Y337" s="25">
        <f t="shared" si="61"/>
        <v>10800.728364478804</v>
      </c>
      <c r="AA337" s="25">
        <f t="shared" si="59"/>
        <v>0</v>
      </c>
      <c r="AC337" s="25">
        <f t="shared" si="54"/>
        <v>0</v>
      </c>
    </row>
    <row r="338" x14ac:dyDescent="0.2">
      <c r="L338" s="24">
        <v>333</v>
      </c>
      <c r="M338" s="28">
        <v>0</v>
      </c>
      <c r="O338" s="24">
        <v>333</v>
      </c>
      <c r="P338" s="24">
        <f>'ROTH 1.0'!O338*'קובץ טיוטה'!$D$10</f>
        <v>13938.973470807505</v>
      </c>
      <c r="Q338" s="24">
        <f t="shared" si="53"/>
        <v>10338.973470807505</v>
      </c>
      <c r="R338" s="24">
        <f t="shared" si="62"/>
        <v>0</v>
      </c>
      <c r="S338" s="24">
        <f t="shared" si="55"/>
        <v>10338.973470807505</v>
      </c>
      <c r="T338" s="24">
        <f t="shared" si="56"/>
        <v>0</v>
      </c>
      <c r="U338" s="24" t="str">
        <f t="shared" si="57"/>
        <v>drain</v>
      </c>
      <c r="W338" s="24">
        <f t="shared" si="60"/>
        <v>0</v>
      </c>
      <c r="X338" s="24">
        <f t="shared" si="58"/>
        <v>35826.483594634956</v>
      </c>
      <c r="Y338" s="24">
        <f t="shared" si="61"/>
        <v>10338.973470807505</v>
      </c>
      <c r="AA338" s="24">
        <f t="shared" si="59"/>
        <v>0</v>
      </c>
      <c r="AC338" s="24">
        <f t="shared" si="54"/>
        <v>0</v>
      </c>
    </row>
    <row r="339" x14ac:dyDescent="0.2">
      <c r="L339" s="25">
        <v>334</v>
      </c>
      <c r="M339" s="29">
        <v>0</v>
      </c>
      <c r="O339" s="25">
        <v>334</v>
      </c>
      <c r="P339" s="24">
        <f>'ROTH 1.0'!O339*'קובץ טיוטה'!$D$10</f>
        <v>13307.966251140908</v>
      </c>
      <c r="Q339" s="25">
        <f t="shared" si="53"/>
        <v>9707.9662511409078</v>
      </c>
      <c r="R339" s="24">
        <f t="shared" si="62"/>
        <v>0</v>
      </c>
      <c r="S339" s="25">
        <f t="shared" si="55"/>
        <v>9707.9662511409078</v>
      </c>
      <c r="T339" s="25">
        <f t="shared" si="56"/>
        <v>0</v>
      </c>
      <c r="U339" s="25" t="str">
        <f t="shared" si="57"/>
        <v>drain</v>
      </c>
      <c r="W339" s="25">
        <f t="shared" si="60"/>
        <v>0</v>
      </c>
      <c r="X339" s="25">
        <f t="shared" si="58"/>
        <v>26118.517343494048</v>
      </c>
      <c r="Y339" s="25">
        <f t="shared" si="61"/>
        <v>9707.9662511409078</v>
      </c>
      <c r="AA339" s="25">
        <f t="shared" si="59"/>
        <v>0</v>
      </c>
      <c r="AC339" s="25">
        <f t="shared" si="54"/>
        <v>0</v>
      </c>
    </row>
    <row r="340" x14ac:dyDescent="0.2">
      <c r="L340" s="24">
        <v>335</v>
      </c>
      <c r="M340" s="28">
        <v>0</v>
      </c>
      <c r="O340" s="24">
        <v>335</v>
      </c>
      <c r="P340" s="24">
        <f>'ROTH 1.0'!O340*'קובץ טיוטה'!$D$10</f>
        <v>12454.883793050158</v>
      </c>
      <c r="Q340" s="24">
        <f t="shared" si="53"/>
        <v>8854.8837930501577</v>
      </c>
      <c r="R340" s="24">
        <f t="shared" si="62"/>
        <v>0</v>
      </c>
      <c r="S340" s="24">
        <f t="shared" si="55"/>
        <v>8854.8837930501577</v>
      </c>
      <c r="T340" s="24">
        <f t="shared" si="56"/>
        <v>0</v>
      </c>
      <c r="U340" s="24" t="str">
        <f t="shared" si="57"/>
        <v>drain</v>
      </c>
      <c r="W340" s="24">
        <f t="shared" si="60"/>
        <v>0</v>
      </c>
      <c r="X340" s="24">
        <f t="shared" si="58"/>
        <v>17263.63355044389</v>
      </c>
      <c r="Y340" s="24">
        <f t="shared" si="61"/>
        <v>8854.8837930501577</v>
      </c>
      <c r="AA340" s="24">
        <f t="shared" si="59"/>
        <v>0</v>
      </c>
      <c r="AC340" s="24">
        <f t="shared" si="54"/>
        <v>0</v>
      </c>
    </row>
    <row r="341" x14ac:dyDescent="0.2">
      <c r="L341" s="25">
        <v>336</v>
      </c>
      <c r="M341" s="29">
        <v>0</v>
      </c>
      <c r="O341" s="25">
        <v>336</v>
      </c>
      <c r="P341" s="24">
        <f>'ROTH 1.0'!O341*'קובץ טיוטה'!$D$10</f>
        <v>11684.191471524246</v>
      </c>
      <c r="Q341" s="25">
        <f t="shared" si="53"/>
        <v>8084.1914715242456</v>
      </c>
      <c r="R341" s="24">
        <f t="shared" si="62"/>
        <v>0</v>
      </c>
      <c r="S341" s="25">
        <f t="shared" si="55"/>
        <v>8084.1914715242456</v>
      </c>
      <c r="T341" s="25">
        <f t="shared" si="56"/>
        <v>0</v>
      </c>
      <c r="U341" s="25" t="str">
        <f t="shared" si="57"/>
        <v>drain</v>
      </c>
      <c r="W341" s="25">
        <f t="shared" si="60"/>
        <v>0</v>
      </c>
      <c r="X341" s="25">
        <f t="shared" si="58"/>
        <v>9179.4420789196447</v>
      </c>
      <c r="Y341" s="25">
        <f t="shared" si="61"/>
        <v>8084.1914715242456</v>
      </c>
      <c r="AA341" s="25">
        <f t="shared" si="59"/>
        <v>0</v>
      </c>
      <c r="AC341" s="25">
        <f t="shared" si="54"/>
        <v>0</v>
      </c>
    </row>
    <row r="342" x14ac:dyDescent="0.2">
      <c r="L342" s="24">
        <v>337</v>
      </c>
      <c r="M342" s="28">
        <v>0</v>
      </c>
      <c r="O342" s="24">
        <v>337</v>
      </c>
      <c r="P342" s="24">
        <f>'ROTH 1.0'!O342*'קובץ טיוטה'!$D$10</f>
        <v>10376.002938417283</v>
      </c>
      <c r="Q342" s="24">
        <f t="shared" si="53"/>
        <v>6776.0029384172831</v>
      </c>
      <c r="R342" s="24">
        <f t="shared" si="62"/>
        <v>0</v>
      </c>
      <c r="S342" s="24">
        <f t="shared" si="55"/>
        <v>6776.0029384172831</v>
      </c>
      <c r="T342" s="24">
        <f t="shared" si="56"/>
        <v>0</v>
      </c>
      <c r="U342" s="24" t="str">
        <f t="shared" si="57"/>
        <v>drain</v>
      </c>
      <c r="W342" s="24">
        <f t="shared" si="60"/>
        <v>0</v>
      </c>
      <c r="X342" s="24">
        <f t="shared" si="58"/>
        <v>2403.4391405023616</v>
      </c>
      <c r="Y342" s="24">
        <f t="shared" si="61"/>
        <v>6776.0029384172831</v>
      </c>
      <c r="AA342" s="24">
        <f t="shared" si="59"/>
        <v>0</v>
      </c>
      <c r="AC342" s="24">
        <f t="shared" si="54"/>
        <v>0</v>
      </c>
    </row>
    <row r="343" x14ac:dyDescent="0.2">
      <c r="L343" s="25">
        <v>338</v>
      </c>
      <c r="M343" s="29">
        <v>0</v>
      </c>
      <c r="O343" s="25">
        <v>338</v>
      </c>
      <c r="P343" s="24">
        <f>'ROTH 1.0'!O343*'קובץ טיוטה'!$D$10</f>
        <v>9369.1399713583796</v>
      </c>
      <c r="Q343" s="25">
        <f t="shared" si="53"/>
        <v>5769.1399713583796</v>
      </c>
      <c r="R343" s="24">
        <f t="shared" si="62"/>
        <v>0</v>
      </c>
      <c r="S343" s="25">
        <f t="shared" si="55"/>
        <v>5769.1399713583796</v>
      </c>
      <c r="T343" s="25">
        <f t="shared" si="56"/>
        <v>0</v>
      </c>
      <c r="U343" s="25" t="str">
        <f t="shared" si="57"/>
        <v>drain</v>
      </c>
      <c r="W343" s="25">
        <f t="shared" si="60"/>
        <v>0</v>
      </c>
      <c r="X343" s="25">
        <f t="shared" si="58"/>
        <v>0</v>
      </c>
      <c r="Y343" s="25">
        <f t="shared" si="61"/>
        <v>2403.4391405023616</v>
      </c>
      <c r="AA343" s="25">
        <f t="shared" si="59"/>
        <v>3365.700830856018</v>
      </c>
      <c r="AC343" s="25">
        <f t="shared" si="54"/>
        <v>0</v>
      </c>
    </row>
    <row r="344" x14ac:dyDescent="0.2">
      <c r="L344" s="24">
        <v>339</v>
      </c>
      <c r="M344" s="28">
        <v>0</v>
      </c>
      <c r="O344" s="24">
        <v>339</v>
      </c>
      <c r="P344" s="24">
        <f>'ROTH 1.0'!O344*'קובץ טיוטה'!$D$10</f>
        <v>8711.3117393094253</v>
      </c>
      <c r="Q344" s="24">
        <f t="shared" si="53"/>
        <v>5111.3117393094253</v>
      </c>
      <c r="R344" s="24">
        <f t="shared" si="62"/>
        <v>0</v>
      </c>
      <c r="S344" s="24">
        <f t="shared" si="55"/>
        <v>5111.3117393094253</v>
      </c>
      <c r="T344" s="24">
        <f t="shared" si="56"/>
        <v>0</v>
      </c>
      <c r="U344" s="24" t="str">
        <f t="shared" si="57"/>
        <v>drain</v>
      </c>
      <c r="W344" s="24">
        <f t="shared" si="60"/>
        <v>0</v>
      </c>
      <c r="X344" s="24">
        <f t="shared" si="58"/>
        <v>0</v>
      </c>
      <c r="Y344" s="24">
        <f t="shared" si="61"/>
        <v>0</v>
      </c>
      <c r="AA344" s="24">
        <f t="shared" si="59"/>
        <v>5111.3117393094253</v>
      </c>
      <c r="AC344" s="24">
        <f t="shared" si="54"/>
        <v>0</v>
      </c>
    </row>
    <row r="345" x14ac:dyDescent="0.2">
      <c r="L345" s="25">
        <v>340</v>
      </c>
      <c r="M345" s="29">
        <v>0</v>
      </c>
      <c r="O345" s="25">
        <v>340</v>
      </c>
      <c r="P345" s="24">
        <f>'ROTH 1.0'!O345*'קובץ טיוטה'!$D$10</f>
        <v>8392.8832835718858</v>
      </c>
      <c r="Q345" s="25">
        <f t="shared" si="53"/>
        <v>4792.8832835718858</v>
      </c>
      <c r="R345" s="24">
        <f t="shared" si="62"/>
        <v>0</v>
      </c>
      <c r="S345" s="25">
        <f t="shared" si="55"/>
        <v>4792.8832835718858</v>
      </c>
      <c r="T345" s="25">
        <f t="shared" si="56"/>
        <v>0</v>
      </c>
      <c r="U345" s="25" t="str">
        <f t="shared" si="57"/>
        <v>drain</v>
      </c>
      <c r="W345" s="25">
        <f t="shared" si="60"/>
        <v>0</v>
      </c>
      <c r="X345" s="25">
        <f t="shared" si="58"/>
        <v>0</v>
      </c>
      <c r="Y345" s="25">
        <f t="shared" si="61"/>
        <v>0</v>
      </c>
      <c r="AA345" s="25">
        <f t="shared" si="59"/>
        <v>4792.8832835718858</v>
      </c>
      <c r="AC345" s="25">
        <f t="shared" si="54"/>
        <v>0</v>
      </c>
    </row>
    <row r="346" x14ac:dyDescent="0.2">
      <c r="L346" s="24">
        <v>341</v>
      </c>
      <c r="M346" s="28">
        <v>0</v>
      </c>
      <c r="O346" s="24">
        <v>341</v>
      </c>
      <c r="P346" s="24">
        <f>'ROTH 1.0'!O346*'קובץ טיוטה'!$D$10</f>
        <v>8268.0886142483978</v>
      </c>
      <c r="Q346" s="24">
        <f t="shared" si="53"/>
        <v>4668.0886142483978</v>
      </c>
      <c r="R346" s="24">
        <f t="shared" si="62"/>
        <v>0</v>
      </c>
      <c r="S346" s="24">
        <f t="shared" si="55"/>
        <v>4668.0886142483978</v>
      </c>
      <c r="T346" s="24">
        <f t="shared" si="56"/>
        <v>0</v>
      </c>
      <c r="U346" s="24" t="str">
        <f t="shared" si="57"/>
        <v>drain</v>
      </c>
      <c r="W346" s="24">
        <f t="shared" si="60"/>
        <v>0</v>
      </c>
      <c r="X346" s="24">
        <f t="shared" si="58"/>
        <v>0</v>
      </c>
      <c r="Y346" s="24">
        <f t="shared" si="61"/>
        <v>0</v>
      </c>
      <c r="AA346" s="24">
        <f t="shared" si="59"/>
        <v>4668.0886142483978</v>
      </c>
      <c r="AC346" s="24">
        <f t="shared" si="54"/>
        <v>0</v>
      </c>
    </row>
    <row r="347" x14ac:dyDescent="0.2">
      <c r="L347" s="25">
        <v>342</v>
      </c>
      <c r="M347" s="29">
        <v>0</v>
      </c>
      <c r="O347" s="25">
        <v>342</v>
      </c>
      <c r="P347" s="24">
        <f>'ROTH 1.0'!O347*'קובץ טיוטה'!$D$10</f>
        <v>8571.5111292112015</v>
      </c>
      <c r="Q347" s="25">
        <f t="shared" si="53"/>
        <v>4971.5111292112015</v>
      </c>
      <c r="R347" s="24">
        <f t="shared" si="62"/>
        <v>0</v>
      </c>
      <c r="S347" s="25">
        <f t="shared" si="55"/>
        <v>4971.5111292112015</v>
      </c>
      <c r="T347" s="25">
        <f t="shared" si="56"/>
        <v>0</v>
      </c>
      <c r="U347" s="25" t="str">
        <f t="shared" si="57"/>
        <v>drain</v>
      </c>
      <c r="W347" s="25">
        <f t="shared" si="60"/>
        <v>0</v>
      </c>
      <c r="X347" s="25">
        <f t="shared" si="58"/>
        <v>0</v>
      </c>
      <c r="Y347" s="25">
        <f t="shared" si="61"/>
        <v>0</v>
      </c>
      <c r="AA347" s="25">
        <f t="shared" si="59"/>
        <v>4971.5111292112015</v>
      </c>
      <c r="AC347" s="25">
        <f t="shared" si="54"/>
        <v>0</v>
      </c>
    </row>
    <row r="348" x14ac:dyDescent="0.2">
      <c r="L348" s="24">
        <v>343</v>
      </c>
      <c r="M348" s="28">
        <v>0</v>
      </c>
      <c r="O348" s="24">
        <v>343</v>
      </c>
      <c r="P348" s="24">
        <f>'ROTH 1.0'!O348*'קובץ טיוטה'!$D$10</f>
        <v>8968.2939855105651</v>
      </c>
      <c r="Q348" s="24">
        <f t="shared" si="53"/>
        <v>5368.2939855105651</v>
      </c>
      <c r="R348" s="24">
        <f t="shared" si="62"/>
        <v>0</v>
      </c>
      <c r="S348" s="24">
        <f t="shared" si="55"/>
        <v>5368.2939855105651</v>
      </c>
      <c r="T348" s="24">
        <f t="shared" si="56"/>
        <v>0</v>
      </c>
      <c r="U348" s="24" t="str">
        <f t="shared" si="57"/>
        <v>drain</v>
      </c>
      <c r="W348" s="24">
        <f t="shared" si="60"/>
        <v>0</v>
      </c>
      <c r="X348" s="24">
        <f t="shared" si="58"/>
        <v>0</v>
      </c>
      <c r="Y348" s="24">
        <f t="shared" si="61"/>
        <v>0</v>
      </c>
      <c r="AA348" s="24">
        <f t="shared" si="59"/>
        <v>5368.2939855105651</v>
      </c>
      <c r="AC348" s="24">
        <f t="shared" si="54"/>
        <v>0</v>
      </c>
    </row>
    <row r="349" x14ac:dyDescent="0.2">
      <c r="L349" s="25">
        <v>344</v>
      </c>
      <c r="M349" s="29">
        <v>0</v>
      </c>
      <c r="O349" s="25">
        <v>344</v>
      </c>
      <c r="P349" s="24">
        <f>'ROTH 1.0'!O349*'קובץ טיוטה'!$D$10</f>
        <v>9106.7406939325465</v>
      </c>
      <c r="Q349" s="25">
        <f t="shared" si="53"/>
        <v>5506.7406939325465</v>
      </c>
      <c r="R349" s="24">
        <f t="shared" si="62"/>
        <v>0</v>
      </c>
      <c r="S349" s="25">
        <f t="shared" si="55"/>
        <v>5506.7406939325465</v>
      </c>
      <c r="T349" s="25">
        <f t="shared" si="56"/>
        <v>0</v>
      </c>
      <c r="U349" s="25" t="str">
        <f t="shared" si="57"/>
        <v>drain</v>
      </c>
      <c r="W349" s="25">
        <f t="shared" si="60"/>
        <v>0</v>
      </c>
      <c r="X349" s="25">
        <f t="shared" si="58"/>
        <v>0</v>
      </c>
      <c r="Y349" s="25">
        <f t="shared" si="61"/>
        <v>0</v>
      </c>
      <c r="AA349" s="25">
        <f t="shared" si="59"/>
        <v>5506.7406939325465</v>
      </c>
      <c r="AC349" s="25">
        <f t="shared" si="54"/>
        <v>0</v>
      </c>
    </row>
    <row r="350" x14ac:dyDescent="0.2">
      <c r="L350" s="24">
        <v>345</v>
      </c>
      <c r="M350" s="28">
        <v>0.478130104</v>
      </c>
      <c r="O350" s="24">
        <v>345</v>
      </c>
      <c r="P350" s="24">
        <f>'ROTH 1.0'!O350*'קובץ טיוטה'!$D$10</f>
        <v>10011.357957110285</v>
      </c>
      <c r="Q350" s="24">
        <f t="shared" si="53"/>
        <v>6411.3579571102855</v>
      </c>
      <c r="R350" s="24">
        <f t="shared" si="62"/>
        <v>32512.847072</v>
      </c>
      <c r="S350" s="24">
        <f t="shared" si="55"/>
        <v>0</v>
      </c>
      <c r="T350" s="24">
        <f t="shared" si="56"/>
        <v>26101.489114889715</v>
      </c>
      <c r="U350" s="24" t="str">
        <f t="shared" si="57"/>
        <v>charge</v>
      </c>
      <c r="W350" s="24">
        <f t="shared" si="60"/>
        <v>23491.340203400745</v>
      </c>
      <c r="X350" s="24">
        <f t="shared" si="58"/>
        <v>23491.340203400745</v>
      </c>
      <c r="Y350" s="24">
        <f t="shared" si="61"/>
        <v>0</v>
      </c>
      <c r="AA350" s="24">
        <f t="shared" si="59"/>
        <v>0</v>
      </c>
      <c r="AC350" s="24">
        <f t="shared" si="54"/>
        <v>2610.14891148897</v>
      </c>
    </row>
    <row r="351" x14ac:dyDescent="0.2">
      <c r="L351" s="25">
        <v>346</v>
      </c>
      <c r="M351" s="29">
        <v>0.59570281999999997</v>
      </c>
      <c r="O351" s="25">
        <v>346</v>
      </c>
      <c r="P351" s="24">
        <f>'ROTH 1.0'!O351*'קובץ טיוטה'!$D$10</f>
        <v>10841.408153328974</v>
      </c>
      <c r="Q351" s="25">
        <f t="shared" si="53"/>
        <v>7241.4081533289736</v>
      </c>
      <c r="R351" s="24">
        <f t="shared" si="62"/>
        <v>40507.79176</v>
      </c>
      <c r="S351" s="25">
        <f t="shared" si="55"/>
        <v>0</v>
      </c>
      <c r="T351" s="25">
        <f t="shared" si="56"/>
        <v>33266.383606671028</v>
      </c>
      <c r="U351" s="25" t="str">
        <f t="shared" si="57"/>
        <v>charge</v>
      </c>
      <c r="W351" s="25">
        <f t="shared" si="60"/>
        <v>29939.745246003928</v>
      </c>
      <c r="X351" s="25">
        <f t="shared" si="58"/>
        <v>53431.085449404673</v>
      </c>
      <c r="Y351" s="25">
        <f t="shared" si="61"/>
        <v>0</v>
      </c>
      <c r="AA351" s="25">
        <f t="shared" si="59"/>
        <v>0</v>
      </c>
      <c r="AC351" s="25">
        <f t="shared" si="54"/>
        <v>3326.6383606671006</v>
      </c>
    </row>
    <row r="352" x14ac:dyDescent="0.2">
      <c r="L352" s="24">
        <v>347</v>
      </c>
      <c r="M352" s="28">
        <v>0.63387639000000007</v>
      </c>
      <c r="O352" s="24">
        <v>347</v>
      </c>
      <c r="P352" s="24">
        <f>'ROTH 1.0'!O352*'קובץ טיוטה'!$D$10</f>
        <v>11423.946932598545</v>
      </c>
      <c r="Q352" s="24">
        <f t="shared" si="53"/>
        <v>7823.9469325985447</v>
      </c>
      <c r="R352" s="24">
        <f t="shared" si="62"/>
        <v>43103.594520000006</v>
      </c>
      <c r="S352" s="24">
        <f t="shared" si="55"/>
        <v>0</v>
      </c>
      <c r="T352" s="24">
        <f t="shared" si="56"/>
        <v>35279.647587401458</v>
      </c>
      <c r="U352" s="24" t="str">
        <f t="shared" si="57"/>
        <v>charge</v>
      </c>
      <c r="W352" s="24">
        <f t="shared" si="60"/>
        <v>24568.914550595327</v>
      </c>
      <c r="X352" s="24">
        <f t="shared" si="58"/>
        <v>78000</v>
      </c>
      <c r="Y352" s="24">
        <f t="shared" si="61"/>
        <v>0</v>
      </c>
      <c r="AA352" s="24">
        <f t="shared" si="59"/>
        <v>0</v>
      </c>
      <c r="AC352" s="24">
        <f t="shared" si="54"/>
        <v>10710.73303680613</v>
      </c>
    </row>
    <row r="353" x14ac:dyDescent="0.2">
      <c r="L353" s="25">
        <v>348</v>
      </c>
      <c r="M353" s="29">
        <v>0.62150451399999995</v>
      </c>
      <c r="O353" s="25">
        <v>348</v>
      </c>
      <c r="P353" s="24">
        <f>'ROTH 1.0'!O353*'קובץ טיוטה'!$D$10</f>
        <v>12201.909191579109</v>
      </c>
      <c r="Q353" s="25">
        <f t="shared" si="53"/>
        <v>8601.9091915791087</v>
      </c>
      <c r="R353" s="24">
        <f t="shared" si="62"/>
        <v>42262.306951999992</v>
      </c>
      <c r="S353" s="25">
        <f t="shared" si="55"/>
        <v>0</v>
      </c>
      <c r="T353" s="25">
        <f t="shared" si="56"/>
        <v>33660.397760420885</v>
      </c>
      <c r="U353" s="25" t="str">
        <f t="shared" si="57"/>
        <v>charge</v>
      </c>
      <c r="W353" s="25">
        <f t="shared" si="60"/>
        <v>0</v>
      </c>
      <c r="X353" s="25">
        <f t="shared" si="58"/>
        <v>78000</v>
      </c>
      <c r="Y353" s="25">
        <f t="shared" si="61"/>
        <v>0</v>
      </c>
      <c r="AA353" s="25">
        <f t="shared" si="59"/>
        <v>0</v>
      </c>
      <c r="AC353" s="25">
        <f t="shared" si="54"/>
        <v>33660.397760420885</v>
      </c>
    </row>
    <row r="354" x14ac:dyDescent="0.2">
      <c r="L354" s="24">
        <v>349</v>
      </c>
      <c r="M354" s="28">
        <v>0.67002597799999997</v>
      </c>
      <c r="O354" s="24">
        <v>349</v>
      </c>
      <c r="P354" s="24">
        <f>'ROTH 1.0'!O354*'קובץ טיוטה'!$D$10</f>
        <v>12589.434320998862</v>
      </c>
      <c r="Q354" s="24">
        <f t="shared" si="53"/>
        <v>8989.4343209988619</v>
      </c>
      <c r="R354" s="24">
        <f t="shared" si="62"/>
        <v>45561.766503999992</v>
      </c>
      <c r="S354" s="24">
        <f t="shared" si="55"/>
        <v>0</v>
      </c>
      <c r="T354" s="24">
        <f t="shared" si="56"/>
        <v>36572.332183001126</v>
      </c>
      <c r="U354" s="24" t="str">
        <f t="shared" si="57"/>
        <v>charge</v>
      </c>
      <c r="W354" s="24">
        <f t="shared" si="60"/>
        <v>0</v>
      </c>
      <c r="X354" s="24">
        <f t="shared" si="58"/>
        <v>78000</v>
      </c>
      <c r="Y354" s="24">
        <f t="shared" si="61"/>
        <v>0</v>
      </c>
      <c r="AA354" s="24">
        <f t="shared" si="59"/>
        <v>0</v>
      </c>
      <c r="AC354" s="24">
        <f t="shared" si="54"/>
        <v>36572.332183001126</v>
      </c>
    </row>
    <row r="355" x14ac:dyDescent="0.2">
      <c r="L355" s="25">
        <v>350</v>
      </c>
      <c r="M355" s="29">
        <v>0.64270949799999999</v>
      </c>
      <c r="O355" s="25">
        <v>350</v>
      </c>
      <c r="P355" s="24">
        <f>'ROTH 1.0'!O355*'קובץ טיוטה'!$D$10</f>
        <v>12854.94997908519</v>
      </c>
      <c r="Q355" s="25">
        <f t="shared" si="53"/>
        <v>9254.9499790851896</v>
      </c>
      <c r="R355" s="24">
        <f t="shared" si="62"/>
        <v>43704.245863999997</v>
      </c>
      <c r="S355" s="25">
        <f t="shared" si="55"/>
        <v>0</v>
      </c>
      <c r="T355" s="25">
        <f t="shared" si="56"/>
        <v>34449.295884914805</v>
      </c>
      <c r="U355" s="25" t="str">
        <f t="shared" si="57"/>
        <v>charge</v>
      </c>
      <c r="W355" s="25">
        <f t="shared" si="60"/>
        <v>0</v>
      </c>
      <c r="X355" s="25">
        <f t="shared" si="58"/>
        <v>78000</v>
      </c>
      <c r="Y355" s="25">
        <f t="shared" si="61"/>
        <v>0</v>
      </c>
      <c r="AA355" s="25">
        <f t="shared" si="59"/>
        <v>0</v>
      </c>
      <c r="AC355" s="25">
        <f t="shared" si="54"/>
        <v>34449.295884914805</v>
      </c>
    </row>
    <row r="356" x14ac:dyDescent="0.2">
      <c r="L356" s="24">
        <v>351</v>
      </c>
      <c r="M356" s="28">
        <v>0.57410569099999997</v>
      </c>
      <c r="O356" s="24">
        <v>351</v>
      </c>
      <c r="P356" s="24">
        <f>'ROTH 1.0'!O356*'קובץ טיוטה'!$D$10</f>
        <v>13349.848518533843</v>
      </c>
      <c r="Q356" s="24">
        <f t="shared" si="53"/>
        <v>9749.8485185338432</v>
      </c>
      <c r="R356" s="24">
        <f t="shared" si="62"/>
        <v>39039.186987999994</v>
      </c>
      <c r="S356" s="24">
        <f t="shared" si="55"/>
        <v>0</v>
      </c>
      <c r="T356" s="24">
        <f t="shared" si="56"/>
        <v>29289.338469466151</v>
      </c>
      <c r="U356" s="24" t="str">
        <f t="shared" si="57"/>
        <v>charge</v>
      </c>
      <c r="W356" s="24">
        <f t="shared" si="60"/>
        <v>0</v>
      </c>
      <c r="X356" s="24">
        <f t="shared" si="58"/>
        <v>78000</v>
      </c>
      <c r="Y356" s="24">
        <f t="shared" si="61"/>
        <v>0</v>
      </c>
      <c r="AA356" s="24">
        <f t="shared" si="59"/>
        <v>0</v>
      </c>
      <c r="AC356" s="24">
        <f t="shared" si="54"/>
        <v>29289.338469466151</v>
      </c>
    </row>
    <row r="357" x14ac:dyDescent="0.2">
      <c r="L357" s="25">
        <v>352</v>
      </c>
      <c r="M357" s="29">
        <v>0.53447135300000004</v>
      </c>
      <c r="O357" s="25">
        <v>352</v>
      </c>
      <c r="P357" s="24">
        <f>'ROTH 1.0'!O357*'קובץ טיוטה'!$D$10</f>
        <v>13442.406195945132</v>
      </c>
      <c r="Q357" s="25">
        <f t="shared" si="53"/>
        <v>9842.4061959451319</v>
      </c>
      <c r="R357" s="24">
        <f t="shared" si="62"/>
        <v>36344.052003999997</v>
      </c>
      <c r="S357" s="25">
        <f t="shared" si="55"/>
        <v>0</v>
      </c>
      <c r="T357" s="25">
        <f t="shared" si="56"/>
        <v>26501.645808054865</v>
      </c>
      <c r="U357" s="25" t="str">
        <f t="shared" si="57"/>
        <v>charge</v>
      </c>
      <c r="W357" s="25">
        <f t="shared" si="60"/>
        <v>0</v>
      </c>
      <c r="X357" s="25">
        <f t="shared" si="58"/>
        <v>78000</v>
      </c>
      <c r="Y357" s="25">
        <f t="shared" si="61"/>
        <v>0</v>
      </c>
      <c r="AA357" s="25">
        <f t="shared" si="59"/>
        <v>0</v>
      </c>
      <c r="AC357" s="25">
        <f t="shared" si="54"/>
        <v>26501.645808054865</v>
      </c>
    </row>
    <row r="358" x14ac:dyDescent="0.2">
      <c r="L358" s="24">
        <v>353</v>
      </c>
      <c r="M358" s="28">
        <v>0.30079997999999997</v>
      </c>
      <c r="O358" s="24">
        <v>353</v>
      </c>
      <c r="P358" s="24">
        <f>'ROTH 1.0'!O358*'קובץ טיוטה'!$D$10</f>
        <v>13338.767005209425</v>
      </c>
      <c r="Q358" s="24">
        <f t="shared" si="53"/>
        <v>9738.7670052094254</v>
      </c>
      <c r="R358" s="24">
        <f t="shared" si="62"/>
        <v>20454.398639999996</v>
      </c>
      <c r="S358" s="24">
        <f t="shared" si="55"/>
        <v>0</v>
      </c>
      <c r="T358" s="24">
        <f t="shared" si="56"/>
        <v>10715.63163479057</v>
      </c>
      <c r="U358" s="24" t="str">
        <f t="shared" si="57"/>
        <v>charge</v>
      </c>
      <c r="W358" s="24">
        <f t="shared" si="60"/>
        <v>0</v>
      </c>
      <c r="X358" s="24">
        <f t="shared" si="58"/>
        <v>78000</v>
      </c>
      <c r="Y358" s="24">
        <f t="shared" si="61"/>
        <v>0</v>
      </c>
      <c r="AA358" s="24">
        <f t="shared" si="59"/>
        <v>0</v>
      </c>
      <c r="AC358" s="24">
        <f t="shared" si="54"/>
        <v>10715.63163479057</v>
      </c>
    </row>
    <row r="359" x14ac:dyDescent="0.2">
      <c r="L359" s="25">
        <v>354</v>
      </c>
      <c r="M359" s="29">
        <v>0</v>
      </c>
      <c r="O359" s="25">
        <v>354</v>
      </c>
      <c r="P359" s="24">
        <f>'ROTH 1.0'!O359*'קובץ טיוטה'!$D$10</f>
        <v>12931.011149595332</v>
      </c>
      <c r="Q359" s="25">
        <f t="shared" si="53"/>
        <v>9331.0111495953315</v>
      </c>
      <c r="R359" s="24">
        <f t="shared" si="62"/>
        <v>0</v>
      </c>
      <c r="S359" s="25">
        <f t="shared" si="55"/>
        <v>9331.0111495953315</v>
      </c>
      <c r="T359" s="25">
        <f t="shared" si="56"/>
        <v>0</v>
      </c>
      <c r="U359" s="25" t="str">
        <f t="shared" si="57"/>
        <v>drain</v>
      </c>
      <c r="W359" s="25">
        <f t="shared" si="60"/>
        <v>0</v>
      </c>
      <c r="X359" s="25">
        <f t="shared" si="58"/>
        <v>68668.988850404668</v>
      </c>
      <c r="Y359" s="25">
        <f t="shared" si="61"/>
        <v>9331.0111495953315</v>
      </c>
      <c r="AA359" s="25">
        <f t="shared" si="59"/>
        <v>0</v>
      </c>
      <c r="AC359" s="25">
        <f t="shared" si="54"/>
        <v>0</v>
      </c>
    </row>
    <row r="360" x14ac:dyDescent="0.2">
      <c r="L360" s="24">
        <v>355</v>
      </c>
      <c r="M360" s="28">
        <v>0</v>
      </c>
      <c r="O360" s="24">
        <v>355</v>
      </c>
      <c r="P360" s="24">
        <f>'ROTH 1.0'!O360*'קובץ טיוטה'!$D$10</f>
        <v>13424.12311605767</v>
      </c>
      <c r="Q360" s="24">
        <f t="shared" si="53"/>
        <v>9824.1231160576699</v>
      </c>
      <c r="R360" s="24">
        <f t="shared" si="62"/>
        <v>0</v>
      </c>
      <c r="S360" s="24">
        <f t="shared" si="55"/>
        <v>9824.1231160576699</v>
      </c>
      <c r="T360" s="24">
        <f t="shared" si="56"/>
        <v>0</v>
      </c>
      <c r="U360" s="24" t="str">
        <f t="shared" si="57"/>
        <v>drain</v>
      </c>
      <c r="W360" s="24">
        <f t="shared" si="60"/>
        <v>0</v>
      </c>
      <c r="X360" s="24">
        <f t="shared" si="58"/>
        <v>58844.865734346997</v>
      </c>
      <c r="Y360" s="24">
        <f t="shared" si="61"/>
        <v>9824.1231160576717</v>
      </c>
      <c r="AA360" s="24">
        <f t="shared" si="59"/>
        <v>0</v>
      </c>
      <c r="AC360" s="24">
        <f t="shared" si="54"/>
        <v>0</v>
      </c>
    </row>
    <row r="361" x14ac:dyDescent="0.2">
      <c r="L361" s="25">
        <v>356</v>
      </c>
      <c r="M361" s="29">
        <v>0</v>
      </c>
      <c r="O361" s="25">
        <v>356</v>
      </c>
      <c r="P361" s="24">
        <f>'ROTH 1.0'!O361*'קובץ טיוטה'!$D$10</f>
        <v>13052.136296418934</v>
      </c>
      <c r="Q361" s="25">
        <f t="shared" si="53"/>
        <v>9452.1362964189339</v>
      </c>
      <c r="R361" s="24">
        <f t="shared" si="62"/>
        <v>0</v>
      </c>
      <c r="S361" s="25">
        <f t="shared" si="55"/>
        <v>9452.1362964189339</v>
      </c>
      <c r="T361" s="25">
        <f t="shared" si="56"/>
        <v>0</v>
      </c>
      <c r="U361" s="25" t="str">
        <f t="shared" si="57"/>
        <v>drain</v>
      </c>
      <c r="W361" s="25">
        <f t="shared" si="60"/>
        <v>0</v>
      </c>
      <c r="X361" s="25">
        <f t="shared" si="58"/>
        <v>49392.729437928065</v>
      </c>
      <c r="Y361" s="25">
        <f t="shared" si="61"/>
        <v>9452.136296418932</v>
      </c>
      <c r="AA361" s="25">
        <f t="shared" si="59"/>
        <v>0</v>
      </c>
      <c r="AC361" s="25">
        <f t="shared" si="54"/>
        <v>0</v>
      </c>
    </row>
    <row r="362" x14ac:dyDescent="0.2">
      <c r="L362" s="24">
        <v>357</v>
      </c>
      <c r="M362" s="28">
        <v>0</v>
      </c>
      <c r="O362" s="24">
        <v>357</v>
      </c>
      <c r="P362" s="24">
        <f>'ROTH 1.0'!O362*'קובץ טיוטה'!$D$10</f>
        <v>12422.465973116241</v>
      </c>
      <c r="Q362" s="24">
        <f t="shared" si="53"/>
        <v>8822.465973116241</v>
      </c>
      <c r="R362" s="24">
        <f t="shared" si="62"/>
        <v>0</v>
      </c>
      <c r="S362" s="24">
        <f t="shared" si="55"/>
        <v>8822.465973116241</v>
      </c>
      <c r="T362" s="24">
        <f t="shared" si="56"/>
        <v>0</v>
      </c>
      <c r="U362" s="24" t="str">
        <f t="shared" si="57"/>
        <v>drain</v>
      </c>
      <c r="W362" s="24">
        <f t="shared" si="60"/>
        <v>0</v>
      </c>
      <c r="X362" s="24">
        <f t="shared" si="58"/>
        <v>40570.263464811826</v>
      </c>
      <c r="Y362" s="24">
        <f t="shared" si="61"/>
        <v>8822.4659731162392</v>
      </c>
      <c r="AA362" s="24">
        <f t="shared" si="59"/>
        <v>0</v>
      </c>
      <c r="AC362" s="24">
        <f t="shared" si="54"/>
        <v>0</v>
      </c>
    </row>
    <row r="363" x14ac:dyDescent="0.2">
      <c r="L363" s="25">
        <v>358</v>
      </c>
      <c r="M363" s="29">
        <v>0</v>
      </c>
      <c r="O363" s="25">
        <v>358</v>
      </c>
      <c r="P363" s="24">
        <f>'ROTH 1.0'!O363*'קובץ טיוטה'!$D$10</f>
        <v>12133.555552160044</v>
      </c>
      <c r="Q363" s="25">
        <f t="shared" si="53"/>
        <v>8533.5555521600436</v>
      </c>
      <c r="R363" s="24">
        <f t="shared" si="62"/>
        <v>0</v>
      </c>
      <c r="S363" s="25">
        <f t="shared" si="55"/>
        <v>8533.5555521600436</v>
      </c>
      <c r="T363" s="25">
        <f t="shared" si="56"/>
        <v>0</v>
      </c>
      <c r="U363" s="25" t="str">
        <f t="shared" si="57"/>
        <v>drain</v>
      </c>
      <c r="W363" s="25">
        <f t="shared" si="60"/>
        <v>0</v>
      </c>
      <c r="X363" s="25">
        <f t="shared" si="58"/>
        <v>32036.707912651782</v>
      </c>
      <c r="Y363" s="25">
        <f t="shared" si="61"/>
        <v>8533.5555521600436</v>
      </c>
      <c r="AA363" s="25">
        <f t="shared" si="59"/>
        <v>0</v>
      </c>
      <c r="AC363" s="25">
        <f t="shared" si="54"/>
        <v>0</v>
      </c>
    </row>
    <row r="364" x14ac:dyDescent="0.2">
      <c r="L364" s="24">
        <v>359</v>
      </c>
      <c r="M364" s="28">
        <v>0</v>
      </c>
      <c r="O364" s="24">
        <v>359</v>
      </c>
      <c r="P364" s="24">
        <f>'ROTH 1.0'!O364*'קובץ טיוטה'!$D$10</f>
        <v>11605.501908494592</v>
      </c>
      <c r="Q364" s="24">
        <f t="shared" si="53"/>
        <v>8005.5019084945925</v>
      </c>
      <c r="R364" s="24">
        <f t="shared" si="62"/>
        <v>0</v>
      </c>
      <c r="S364" s="24">
        <f t="shared" si="55"/>
        <v>8005.5019084945925</v>
      </c>
      <c r="T364" s="24">
        <f t="shared" si="56"/>
        <v>0</v>
      </c>
      <c r="U364" s="24" t="str">
        <f t="shared" si="57"/>
        <v>drain</v>
      </c>
      <c r="W364" s="24">
        <f t="shared" si="60"/>
        <v>0</v>
      </c>
      <c r="X364" s="24">
        <f t="shared" si="58"/>
        <v>24031.206004157189</v>
      </c>
      <c r="Y364" s="24">
        <f t="shared" si="61"/>
        <v>8005.5019084945925</v>
      </c>
      <c r="AA364" s="24">
        <f t="shared" si="59"/>
        <v>0</v>
      </c>
      <c r="AC364" s="24">
        <f t="shared" si="54"/>
        <v>0</v>
      </c>
    </row>
    <row r="365" x14ac:dyDescent="0.2">
      <c r="L365" s="25">
        <v>360</v>
      </c>
      <c r="M365" s="29">
        <v>0</v>
      </c>
      <c r="O365" s="25">
        <v>360</v>
      </c>
      <c r="P365" s="24">
        <f>'ROTH 1.0'!O365*'קובץ טיוטה'!$D$10</f>
        <v>10828.330839429445</v>
      </c>
      <c r="Q365" s="25">
        <f t="shared" si="53"/>
        <v>7228.3308394294454</v>
      </c>
      <c r="R365" s="24">
        <f t="shared" si="62"/>
        <v>0</v>
      </c>
      <c r="S365" s="25">
        <f t="shared" si="55"/>
        <v>7228.3308394294454</v>
      </c>
      <c r="T365" s="25">
        <f t="shared" si="56"/>
        <v>0</v>
      </c>
      <c r="U365" s="25" t="str">
        <f t="shared" si="57"/>
        <v>drain</v>
      </c>
      <c r="W365" s="25">
        <f t="shared" si="60"/>
        <v>0</v>
      </c>
      <c r="X365" s="25">
        <f t="shared" si="58"/>
        <v>16802.875164727746</v>
      </c>
      <c r="Y365" s="25">
        <f t="shared" si="61"/>
        <v>7228.3308394294436</v>
      </c>
      <c r="AA365" s="25">
        <f t="shared" si="59"/>
        <v>0</v>
      </c>
      <c r="AC365" s="25">
        <f t="shared" si="54"/>
        <v>0</v>
      </c>
    </row>
    <row r="366" x14ac:dyDescent="0.2">
      <c r="L366" s="24">
        <v>361</v>
      </c>
      <c r="M366" s="28">
        <v>0</v>
      </c>
      <c r="O366" s="24">
        <v>361</v>
      </c>
      <c r="P366" s="24">
        <f>'ROTH 1.0'!O366*'קובץ טיוטה'!$D$10</f>
        <v>9954.9056597634753</v>
      </c>
      <c r="Q366" s="24">
        <f t="shared" si="53"/>
        <v>6354.9056597634753</v>
      </c>
      <c r="R366" s="24">
        <f t="shared" si="62"/>
        <v>0</v>
      </c>
      <c r="S366" s="24">
        <f t="shared" si="55"/>
        <v>6354.9056597634753</v>
      </c>
      <c r="T366" s="24">
        <f t="shared" si="56"/>
        <v>0</v>
      </c>
      <c r="U366" s="24" t="str">
        <f t="shared" si="57"/>
        <v>drain</v>
      </c>
      <c r="W366" s="24">
        <f t="shared" si="60"/>
        <v>0</v>
      </c>
      <c r="X366" s="24">
        <f t="shared" si="58"/>
        <v>10447.969504964271</v>
      </c>
      <c r="Y366" s="24">
        <f t="shared" si="61"/>
        <v>6354.9056597634753</v>
      </c>
      <c r="AA366" s="24">
        <f t="shared" si="59"/>
        <v>0</v>
      </c>
      <c r="AC366" s="24">
        <f t="shared" si="54"/>
        <v>0</v>
      </c>
    </row>
    <row r="367" x14ac:dyDescent="0.2">
      <c r="L367" s="25">
        <v>362</v>
      </c>
      <c r="M367" s="29">
        <v>0</v>
      </c>
      <c r="O367" s="25">
        <v>362</v>
      </c>
      <c r="P367" s="24">
        <f>'ROTH 1.0'!O367*'קובץ טיוטה'!$D$10</f>
        <v>9126.3127780176237</v>
      </c>
      <c r="Q367" s="25">
        <f t="shared" si="53"/>
        <v>5526.3127780176237</v>
      </c>
      <c r="R367" s="24">
        <f t="shared" si="62"/>
        <v>0</v>
      </c>
      <c r="S367" s="25">
        <f t="shared" si="55"/>
        <v>5526.3127780176237</v>
      </c>
      <c r="T367" s="25">
        <f t="shared" si="56"/>
        <v>0</v>
      </c>
      <c r="U367" s="25" t="str">
        <f t="shared" si="57"/>
        <v>drain</v>
      </c>
      <c r="W367" s="25">
        <f t="shared" si="60"/>
        <v>0</v>
      </c>
      <c r="X367" s="25">
        <f t="shared" si="58"/>
        <v>4921.6567269466468</v>
      </c>
      <c r="Y367" s="25">
        <f t="shared" si="61"/>
        <v>5526.3127780176237</v>
      </c>
      <c r="AA367" s="25">
        <f t="shared" si="59"/>
        <v>0</v>
      </c>
      <c r="AC367" s="25">
        <f t="shared" si="54"/>
        <v>0</v>
      </c>
    </row>
    <row r="368" x14ac:dyDescent="0.2">
      <c r="L368" s="24">
        <v>363</v>
      </c>
      <c r="M368" s="28">
        <v>0</v>
      </c>
      <c r="O368" s="24">
        <v>363</v>
      </c>
      <c r="P368" s="24">
        <f>'ROTH 1.0'!O368*'קובץ טיוטה'!$D$10</f>
        <v>8599.8270568821463</v>
      </c>
      <c r="Q368" s="24">
        <f t="shared" si="53"/>
        <v>4999.8270568821463</v>
      </c>
      <c r="R368" s="24">
        <f t="shared" si="62"/>
        <v>0</v>
      </c>
      <c r="S368" s="24">
        <f t="shared" si="55"/>
        <v>4999.8270568821463</v>
      </c>
      <c r="T368" s="24">
        <f t="shared" si="56"/>
        <v>0</v>
      </c>
      <c r="U368" s="24" t="str">
        <f t="shared" si="57"/>
        <v>drain</v>
      </c>
      <c r="W368" s="24">
        <f t="shared" si="60"/>
        <v>0</v>
      </c>
      <c r="X368" s="24">
        <f t="shared" si="58"/>
        <v>0</v>
      </c>
      <c r="Y368" s="24">
        <f t="shared" si="61"/>
        <v>4921.6567269466468</v>
      </c>
      <c r="AA368" s="24">
        <f t="shared" si="59"/>
        <v>78.170329935499467</v>
      </c>
      <c r="AC368" s="24">
        <f t="shared" si="54"/>
        <v>0</v>
      </c>
    </row>
    <row r="369" x14ac:dyDescent="0.2">
      <c r="L369" s="25">
        <v>364</v>
      </c>
      <c r="M369" s="29">
        <v>0</v>
      </c>
      <c r="O369" s="25">
        <v>364</v>
      </c>
      <c r="P369" s="24">
        <f>'ROTH 1.0'!O369*'קובץ טיוטה'!$D$10</f>
        <v>8280.5508745429779</v>
      </c>
      <c r="Q369" s="25">
        <f t="shared" si="53"/>
        <v>4680.5508745429779</v>
      </c>
      <c r="R369" s="24">
        <f t="shared" si="62"/>
        <v>0</v>
      </c>
      <c r="S369" s="25">
        <f t="shared" si="55"/>
        <v>4680.5508745429779</v>
      </c>
      <c r="T369" s="25">
        <f t="shared" si="56"/>
        <v>0</v>
      </c>
      <c r="U369" s="25" t="str">
        <f t="shared" si="57"/>
        <v>drain</v>
      </c>
      <c r="W369" s="25">
        <f t="shared" si="60"/>
        <v>0</v>
      </c>
      <c r="X369" s="25">
        <f t="shared" si="58"/>
        <v>0</v>
      </c>
      <c r="Y369" s="25">
        <f t="shared" si="61"/>
        <v>0</v>
      </c>
      <c r="AA369" s="25">
        <f t="shared" si="59"/>
        <v>4680.5508745429779</v>
      </c>
      <c r="AC369" s="25">
        <f t="shared" si="54"/>
        <v>0</v>
      </c>
    </row>
    <row r="370" x14ac:dyDescent="0.2">
      <c r="L370" s="24">
        <v>365</v>
      </c>
      <c r="M370" s="28">
        <v>0</v>
      </c>
      <c r="O370" s="24">
        <v>365</v>
      </c>
      <c r="P370" s="24">
        <f>'ROTH 1.0'!O370*'קובץ טיוטה'!$D$10</f>
        <v>8243.120145824405</v>
      </c>
      <c r="Q370" s="24">
        <f t="shared" si="53"/>
        <v>4643.120145824405</v>
      </c>
      <c r="R370" s="24">
        <f t="shared" si="62"/>
        <v>0</v>
      </c>
      <c r="S370" s="24">
        <f t="shared" si="55"/>
        <v>4643.120145824405</v>
      </c>
      <c r="T370" s="24">
        <f t="shared" si="56"/>
        <v>0</v>
      </c>
      <c r="U370" s="24" t="str">
        <f t="shared" si="57"/>
        <v>drain</v>
      </c>
      <c r="W370" s="24">
        <f t="shared" si="60"/>
        <v>0</v>
      </c>
      <c r="X370" s="24">
        <f t="shared" si="58"/>
        <v>0</v>
      </c>
      <c r="Y370" s="24">
        <f t="shared" si="61"/>
        <v>0</v>
      </c>
      <c r="AA370" s="24">
        <f t="shared" si="59"/>
        <v>4643.120145824405</v>
      </c>
      <c r="AC370" s="24">
        <f t="shared" si="54"/>
        <v>0</v>
      </c>
    </row>
    <row r="371" x14ac:dyDescent="0.2">
      <c r="L371" s="25">
        <v>366</v>
      </c>
      <c r="M371" s="29">
        <v>0</v>
      </c>
      <c r="O371" s="25">
        <v>366</v>
      </c>
      <c r="P371" s="24">
        <f>'ROTH 1.0'!O371*'קובץ טיוטה'!$D$10</f>
        <v>8385.4571850887532</v>
      </c>
      <c r="Q371" s="25">
        <f t="shared" si="53"/>
        <v>4785.4571850887532</v>
      </c>
      <c r="R371" s="24">
        <f t="shared" si="62"/>
        <v>0</v>
      </c>
      <c r="S371" s="25">
        <f t="shared" si="55"/>
        <v>4785.4571850887532</v>
      </c>
      <c r="T371" s="25">
        <f t="shared" si="56"/>
        <v>0</v>
      </c>
      <c r="U371" s="25" t="str">
        <f t="shared" si="57"/>
        <v>drain</v>
      </c>
      <c r="W371" s="25">
        <f t="shared" si="60"/>
        <v>0</v>
      </c>
      <c r="X371" s="25">
        <f t="shared" si="58"/>
        <v>0</v>
      </c>
      <c r="Y371" s="25">
        <f t="shared" si="61"/>
        <v>0</v>
      </c>
      <c r="AA371" s="25">
        <f t="shared" si="59"/>
        <v>4785.4571850887532</v>
      </c>
      <c r="AC371" s="25">
        <f t="shared" si="54"/>
        <v>0</v>
      </c>
    </row>
    <row r="372" x14ac:dyDescent="0.2">
      <c r="L372" s="24">
        <v>367</v>
      </c>
      <c r="M372" s="28">
        <v>0</v>
      </c>
      <c r="O372" s="24">
        <v>367</v>
      </c>
      <c r="P372" s="24">
        <f>'ROTH 1.0'!O372*'קובץ טיוטה'!$D$10</f>
        <v>8713.3726902958588</v>
      </c>
      <c r="Q372" s="24">
        <f t="shared" si="53"/>
        <v>5113.3726902958588</v>
      </c>
      <c r="R372" s="24">
        <f t="shared" si="62"/>
        <v>0</v>
      </c>
      <c r="S372" s="24">
        <f t="shared" si="55"/>
        <v>5113.3726902958588</v>
      </c>
      <c r="T372" s="24">
        <f t="shared" si="56"/>
        <v>0</v>
      </c>
      <c r="U372" s="24" t="str">
        <f t="shared" si="57"/>
        <v>drain</v>
      </c>
      <c r="W372" s="24">
        <f t="shared" si="60"/>
        <v>0</v>
      </c>
      <c r="X372" s="24">
        <f t="shared" si="58"/>
        <v>0</v>
      </c>
      <c r="Y372" s="24">
        <f t="shared" si="61"/>
        <v>0</v>
      </c>
      <c r="AA372" s="24">
        <f t="shared" si="59"/>
        <v>5113.3726902958588</v>
      </c>
      <c r="AC372" s="24">
        <f t="shared" si="54"/>
        <v>0</v>
      </c>
    </row>
    <row r="373" x14ac:dyDescent="0.2">
      <c r="L373" s="25">
        <v>368</v>
      </c>
      <c r="M373" s="29">
        <v>0</v>
      </c>
      <c r="O373" s="25">
        <v>368</v>
      </c>
      <c r="P373" s="24">
        <f>'ROTH 1.0'!O373*'קובץ טיוטה'!$D$10</f>
        <v>8589.3742723098258</v>
      </c>
      <c r="Q373" s="25">
        <f t="shared" si="53"/>
        <v>4989.3742723098258</v>
      </c>
      <c r="R373" s="24">
        <f t="shared" si="62"/>
        <v>0</v>
      </c>
      <c r="S373" s="25">
        <f t="shared" si="55"/>
        <v>4989.3742723098258</v>
      </c>
      <c r="T373" s="25">
        <f t="shared" si="56"/>
        <v>0</v>
      </c>
      <c r="U373" s="25" t="str">
        <f t="shared" si="57"/>
        <v>drain</v>
      </c>
      <c r="W373" s="25">
        <f t="shared" si="60"/>
        <v>0</v>
      </c>
      <c r="X373" s="25">
        <f t="shared" si="58"/>
        <v>0</v>
      </c>
      <c r="Y373" s="25">
        <f t="shared" si="61"/>
        <v>0</v>
      </c>
      <c r="AA373" s="25">
        <f t="shared" si="59"/>
        <v>4989.3742723098258</v>
      </c>
      <c r="AC373" s="25">
        <f t="shared" si="54"/>
        <v>0</v>
      </c>
    </row>
    <row r="374" x14ac:dyDescent="0.2">
      <c r="L374" s="24">
        <v>369</v>
      </c>
      <c r="M374" s="28">
        <v>0.48357932400000003</v>
      </c>
      <c r="O374" s="24">
        <v>369</v>
      </c>
      <c r="P374" s="24">
        <f>'ROTH 1.0'!O374*'קובץ טיוטה'!$D$10</f>
        <v>9138.756427344344</v>
      </c>
      <c r="Q374" s="24">
        <f t="shared" si="53"/>
        <v>5538.756427344344</v>
      </c>
      <c r="R374" s="24">
        <f t="shared" si="62"/>
        <v>32883.394031999997</v>
      </c>
      <c r="S374" s="24">
        <f t="shared" si="55"/>
        <v>0</v>
      </c>
      <c r="T374" s="24">
        <f t="shared" si="56"/>
        <v>27344.637604655654</v>
      </c>
      <c r="U374" s="24" t="str">
        <f t="shared" si="57"/>
        <v>charge</v>
      </c>
      <c r="W374" s="24">
        <f t="shared" si="60"/>
        <v>24610.173844190089</v>
      </c>
      <c r="X374" s="24">
        <f t="shared" si="58"/>
        <v>24610.173844190089</v>
      </c>
      <c r="Y374" s="24">
        <f t="shared" si="61"/>
        <v>0</v>
      </c>
      <c r="AA374" s="24">
        <f t="shared" si="59"/>
        <v>0</v>
      </c>
      <c r="AC374" s="24">
        <f t="shared" si="54"/>
        <v>2734.4637604655654</v>
      </c>
    </row>
    <row r="375" x14ac:dyDescent="0.2">
      <c r="L375" s="25">
        <v>370</v>
      </c>
      <c r="M375" s="29">
        <v>0.60660375100000008</v>
      </c>
      <c r="O375" s="25">
        <v>370</v>
      </c>
      <c r="P375" s="24">
        <f>'ROTH 1.0'!O375*'קובץ טיוטה'!$D$10</f>
        <v>9824.0186934417998</v>
      </c>
      <c r="Q375" s="25">
        <f t="shared" si="53"/>
        <v>6224.0186934417998</v>
      </c>
      <c r="R375" s="24">
        <f t="shared" si="62"/>
        <v>41249.055068000009</v>
      </c>
      <c r="S375" s="25">
        <f t="shared" si="55"/>
        <v>0</v>
      </c>
      <c r="T375" s="25">
        <f t="shared" si="56"/>
        <v>35025.036374558207</v>
      </c>
      <c r="U375" s="25" t="str">
        <f t="shared" si="57"/>
        <v>charge</v>
      </c>
      <c r="W375" s="25">
        <f t="shared" si="60"/>
        <v>31522.532737102389</v>
      </c>
      <c r="X375" s="25">
        <f t="shared" si="58"/>
        <v>56132.706581292477</v>
      </c>
      <c r="Y375" s="25">
        <f t="shared" si="61"/>
        <v>0</v>
      </c>
      <c r="AA375" s="25">
        <f t="shared" si="59"/>
        <v>0</v>
      </c>
      <c r="AC375" s="25">
        <f t="shared" si="54"/>
        <v>3502.5036374558185</v>
      </c>
    </row>
    <row r="376" x14ac:dyDescent="0.2">
      <c r="L376" s="24">
        <v>371</v>
      </c>
      <c r="M376" s="28">
        <v>0.61193323100000008</v>
      </c>
      <c r="O376" s="24">
        <v>371</v>
      </c>
      <c r="P376" s="24">
        <f>'ROTH 1.0'!O376*'קובץ טיוטה'!$D$10</f>
        <v>10406.409956548823</v>
      </c>
      <c r="Q376" s="24">
        <f t="shared" si="53"/>
        <v>6806.4099565488232</v>
      </c>
      <c r="R376" s="24">
        <f t="shared" si="62"/>
        <v>41611.459708000002</v>
      </c>
      <c r="S376" s="24">
        <f t="shared" si="55"/>
        <v>0</v>
      </c>
      <c r="T376" s="24">
        <f t="shared" si="56"/>
        <v>34805.049751451181</v>
      </c>
      <c r="U376" s="24" t="str">
        <f t="shared" si="57"/>
        <v>charge</v>
      </c>
      <c r="W376" s="24">
        <f t="shared" si="60"/>
        <v>21867.293418707523</v>
      </c>
      <c r="X376" s="24">
        <f t="shared" si="58"/>
        <v>78000</v>
      </c>
      <c r="Y376" s="24">
        <f t="shared" si="61"/>
        <v>0</v>
      </c>
      <c r="AA376" s="24">
        <f t="shared" si="59"/>
        <v>0</v>
      </c>
      <c r="AC376" s="24">
        <f t="shared" si="54"/>
        <v>12937.756332743658</v>
      </c>
    </row>
    <row r="377" x14ac:dyDescent="0.2">
      <c r="L377" s="25">
        <v>372</v>
      </c>
      <c r="M377" s="29">
        <v>0.60365664699999999</v>
      </c>
      <c r="O377" s="25">
        <v>372</v>
      </c>
      <c r="P377" s="24">
        <f>'ROTH 1.0'!O377*'קובץ טיוטה'!$D$10</f>
        <v>10750.429571083539</v>
      </c>
      <c r="Q377" s="25">
        <f t="shared" si="53"/>
        <v>7150.4295710835395</v>
      </c>
      <c r="R377" s="24">
        <f t="shared" si="62"/>
        <v>41048.651996000001</v>
      </c>
      <c r="S377" s="25">
        <f t="shared" si="55"/>
        <v>0</v>
      </c>
      <c r="T377" s="25">
        <f t="shared" si="56"/>
        <v>33898.222424916457</v>
      </c>
      <c r="U377" s="25" t="str">
        <f t="shared" si="57"/>
        <v>charge</v>
      </c>
      <c r="W377" s="25">
        <f t="shared" si="60"/>
        <v>0</v>
      </c>
      <c r="X377" s="25">
        <f t="shared" si="58"/>
        <v>78000</v>
      </c>
      <c r="Y377" s="25">
        <f t="shared" si="61"/>
        <v>0</v>
      </c>
      <c r="AA377" s="25">
        <f t="shared" si="59"/>
        <v>0</v>
      </c>
      <c r="AC377" s="25">
        <f t="shared" si="54"/>
        <v>33898.222424916457</v>
      </c>
    </row>
    <row r="378" x14ac:dyDescent="0.2">
      <c r="L378" s="24">
        <v>373</v>
      </c>
      <c r="M378" s="28">
        <v>0.54631397999999998</v>
      </c>
      <c r="O378" s="24">
        <v>373</v>
      </c>
      <c r="P378" s="24">
        <f>'ROTH 1.0'!O378*'קובץ טיוטה'!$D$10</f>
        <v>11014.304958545956</v>
      </c>
      <c r="Q378" s="24">
        <f t="shared" si="53"/>
        <v>7414.3049585459557</v>
      </c>
      <c r="R378" s="24">
        <f t="shared" si="62"/>
        <v>37149.350639999997</v>
      </c>
      <c r="S378" s="24">
        <f t="shared" si="55"/>
        <v>0</v>
      </c>
      <c r="T378" s="24">
        <f t="shared" si="56"/>
        <v>29735.045681454041</v>
      </c>
      <c r="U378" s="24" t="str">
        <f t="shared" si="57"/>
        <v>charge</v>
      </c>
      <c r="W378" s="24">
        <f t="shared" si="60"/>
        <v>0</v>
      </c>
      <c r="X378" s="24">
        <f t="shared" si="58"/>
        <v>78000</v>
      </c>
      <c r="Y378" s="24">
        <f t="shared" si="61"/>
        <v>0</v>
      </c>
      <c r="AA378" s="24">
        <f t="shared" si="59"/>
        <v>0</v>
      </c>
      <c r="AC378" s="24">
        <f t="shared" si="54"/>
        <v>29735.045681454041</v>
      </c>
    </row>
    <row r="379" x14ac:dyDescent="0.2">
      <c r="L379" s="25">
        <v>374</v>
      </c>
      <c r="M379" s="29">
        <v>0.459504046</v>
      </c>
      <c r="O379" s="25">
        <v>374</v>
      </c>
      <c r="P379" s="24">
        <f>'ROTH 1.0'!O379*'קובץ טיוטה'!$D$10</f>
        <v>11036.263093965827</v>
      </c>
      <c r="Q379" s="25">
        <f t="shared" si="53"/>
        <v>7436.2630939658266</v>
      </c>
      <c r="R379" s="24">
        <f t="shared" si="62"/>
        <v>31246.275128000001</v>
      </c>
      <c r="S379" s="25">
        <f t="shared" si="55"/>
        <v>0</v>
      </c>
      <c r="T379" s="25">
        <f t="shared" si="56"/>
        <v>23810.012034034175</v>
      </c>
      <c r="U379" s="25" t="str">
        <f t="shared" si="57"/>
        <v>charge</v>
      </c>
      <c r="W379" s="25">
        <f t="shared" si="60"/>
        <v>0</v>
      </c>
      <c r="X379" s="25">
        <f t="shared" si="58"/>
        <v>78000</v>
      </c>
      <c r="Y379" s="25">
        <f t="shared" si="61"/>
        <v>0</v>
      </c>
      <c r="AA379" s="25">
        <f t="shared" si="59"/>
        <v>0</v>
      </c>
      <c r="AC379" s="25">
        <f t="shared" si="54"/>
        <v>23810.012034034175</v>
      </c>
    </row>
    <row r="380" x14ac:dyDescent="0.2">
      <c r="L380" s="24">
        <v>375</v>
      </c>
      <c r="M380" s="28">
        <v>0.41450351299999999</v>
      </c>
      <c r="O380" s="24">
        <v>375</v>
      </c>
      <c r="P380" s="24">
        <f>'ROTH 1.0'!O380*'קובץ טיוטה'!$D$10</f>
        <v>10964.863025520739</v>
      </c>
      <c r="Q380" s="24">
        <f t="shared" si="53"/>
        <v>7364.863025520739</v>
      </c>
      <c r="R380" s="24">
        <f t="shared" si="62"/>
        <v>28186.238884000002</v>
      </c>
      <c r="S380" s="24">
        <f t="shared" si="55"/>
        <v>0</v>
      </c>
      <c r="T380" s="24">
        <f t="shared" si="56"/>
        <v>20821.375858479263</v>
      </c>
      <c r="U380" s="24" t="str">
        <f t="shared" si="57"/>
        <v>charge</v>
      </c>
      <c r="W380" s="24">
        <f t="shared" si="60"/>
        <v>0</v>
      </c>
      <c r="X380" s="24">
        <f t="shared" si="58"/>
        <v>78000</v>
      </c>
      <c r="Y380" s="24">
        <f t="shared" si="61"/>
        <v>0</v>
      </c>
      <c r="AA380" s="24">
        <f t="shared" si="59"/>
        <v>0</v>
      </c>
      <c r="AC380" s="24">
        <f t="shared" si="54"/>
        <v>20821.375858479263</v>
      </c>
    </row>
    <row r="381" x14ac:dyDescent="0.2">
      <c r="L381" s="25">
        <v>376</v>
      </c>
      <c r="M381" s="29">
        <v>0.44578030099999999</v>
      </c>
      <c r="O381" s="25">
        <v>376</v>
      </c>
      <c r="P381" s="24">
        <f>'ROTH 1.0'!O381*'קובץ טיוטה'!$D$10</f>
        <v>10930.121600428738</v>
      </c>
      <c r="Q381" s="25">
        <f t="shared" si="53"/>
        <v>7330.121600428738</v>
      </c>
      <c r="R381" s="24">
        <f t="shared" si="62"/>
        <v>30313.060467999996</v>
      </c>
      <c r="S381" s="25">
        <f t="shared" si="55"/>
        <v>0</v>
      </c>
      <c r="T381" s="25">
        <f t="shared" si="56"/>
        <v>22982.938867571258</v>
      </c>
      <c r="U381" s="25" t="str">
        <f t="shared" si="57"/>
        <v>charge</v>
      </c>
      <c r="W381" s="25">
        <f t="shared" si="60"/>
        <v>0</v>
      </c>
      <c r="X381" s="25">
        <f t="shared" si="58"/>
        <v>78000</v>
      </c>
      <c r="Y381" s="25">
        <f t="shared" si="61"/>
        <v>0</v>
      </c>
      <c r="AA381" s="25">
        <f t="shared" si="59"/>
        <v>0</v>
      </c>
      <c r="AC381" s="25">
        <f t="shared" si="54"/>
        <v>22982.938867571258</v>
      </c>
    </row>
    <row r="382" x14ac:dyDescent="0.2">
      <c r="L382" s="24">
        <v>377</v>
      </c>
      <c r="M382" s="28">
        <v>0.27129245899999999</v>
      </c>
      <c r="O382" s="24">
        <v>377</v>
      </c>
      <c r="P382" s="24">
        <f>'ROTH 1.0'!O382*'קובץ טיוטה'!$D$10</f>
        <v>11157.264794235298</v>
      </c>
      <c r="Q382" s="24">
        <f t="shared" si="53"/>
        <v>7557.2647942352978</v>
      </c>
      <c r="R382" s="24">
        <f t="shared" si="62"/>
        <v>18447.887212000001</v>
      </c>
      <c r="S382" s="24">
        <f t="shared" si="55"/>
        <v>0</v>
      </c>
      <c r="T382" s="24">
        <f t="shared" si="56"/>
        <v>10890.622417764704</v>
      </c>
      <c r="U382" s="24" t="str">
        <f t="shared" si="57"/>
        <v>charge</v>
      </c>
      <c r="W382" s="24">
        <f t="shared" si="60"/>
        <v>0</v>
      </c>
      <c r="X382" s="24">
        <f t="shared" si="58"/>
        <v>78000</v>
      </c>
      <c r="Y382" s="24">
        <f t="shared" si="61"/>
        <v>0</v>
      </c>
      <c r="AA382" s="24">
        <f t="shared" si="59"/>
        <v>0</v>
      </c>
      <c r="AC382" s="24">
        <f t="shared" si="54"/>
        <v>10890.622417764704</v>
      </c>
    </row>
    <row r="383" x14ac:dyDescent="0.2">
      <c r="L383" s="25">
        <v>378</v>
      </c>
      <c r="M383" s="29">
        <v>0</v>
      </c>
      <c r="O383" s="25">
        <v>378</v>
      </c>
      <c r="P383" s="24">
        <f>'ROTH 1.0'!O383*'קובץ טיוטה'!$D$10</f>
        <v>11835.319506081145</v>
      </c>
      <c r="Q383" s="25">
        <f t="shared" si="53"/>
        <v>8235.3195060811449</v>
      </c>
      <c r="R383" s="24">
        <f t="shared" si="62"/>
        <v>0</v>
      </c>
      <c r="S383" s="25">
        <f t="shared" si="55"/>
        <v>8235.3195060811449</v>
      </c>
      <c r="T383" s="25">
        <f t="shared" si="56"/>
        <v>0</v>
      </c>
      <c r="U383" s="25" t="str">
        <f t="shared" si="57"/>
        <v>drain</v>
      </c>
      <c r="W383" s="25">
        <f t="shared" si="60"/>
        <v>0</v>
      </c>
      <c r="X383" s="25">
        <f t="shared" si="58"/>
        <v>69764.680493918859</v>
      </c>
      <c r="Y383" s="25">
        <f t="shared" si="61"/>
        <v>8235.3195060811413</v>
      </c>
      <c r="AA383" s="25">
        <f t="shared" si="59"/>
        <v>0</v>
      </c>
      <c r="AC383" s="25">
        <f t="shared" si="54"/>
        <v>0</v>
      </c>
    </row>
    <row r="384" x14ac:dyDescent="0.2">
      <c r="L384" s="24">
        <v>379</v>
      </c>
      <c r="M384" s="28">
        <v>0</v>
      </c>
      <c r="O384" s="24">
        <v>379</v>
      </c>
      <c r="P384" s="24">
        <f>'ROTH 1.0'!O384*'קובץ טיוטה'!$D$10</f>
        <v>13464.684928750114</v>
      </c>
      <c r="Q384" s="24">
        <f t="shared" si="53"/>
        <v>9864.6849287501136</v>
      </c>
      <c r="R384" s="24">
        <f t="shared" si="62"/>
        <v>0</v>
      </c>
      <c r="S384" s="24">
        <f t="shared" si="55"/>
        <v>9864.6849287501136</v>
      </c>
      <c r="T384" s="24">
        <f t="shared" si="56"/>
        <v>0</v>
      </c>
      <c r="U384" s="24" t="str">
        <f t="shared" si="57"/>
        <v>drain</v>
      </c>
      <c r="W384" s="24">
        <f t="shared" si="60"/>
        <v>0</v>
      </c>
      <c r="X384" s="24">
        <f t="shared" si="58"/>
        <v>59899.995565168749</v>
      </c>
      <c r="Y384" s="24">
        <f t="shared" si="61"/>
        <v>9864.68492875011</v>
      </c>
      <c r="AA384" s="24">
        <f t="shared" si="59"/>
        <v>0</v>
      </c>
      <c r="AC384" s="24">
        <f t="shared" si="54"/>
        <v>0</v>
      </c>
    </row>
    <row r="385" x14ac:dyDescent="0.2">
      <c r="L385" s="25">
        <v>380</v>
      </c>
      <c r="M385" s="29">
        <v>0</v>
      </c>
      <c r="O385" s="25">
        <v>380</v>
      </c>
      <c r="P385" s="24">
        <f>'ROTH 1.0'!O385*'קובץ טיוטה'!$D$10</f>
        <v>13938.987104952565</v>
      </c>
      <c r="Q385" s="25">
        <f t="shared" si="53"/>
        <v>10338.987104952565</v>
      </c>
      <c r="R385" s="24">
        <f t="shared" si="62"/>
        <v>0</v>
      </c>
      <c r="S385" s="25">
        <f t="shared" si="55"/>
        <v>10338.987104952565</v>
      </c>
      <c r="T385" s="25">
        <f t="shared" si="56"/>
        <v>0</v>
      </c>
      <c r="U385" s="25" t="str">
        <f t="shared" si="57"/>
        <v>drain</v>
      </c>
      <c r="W385" s="25">
        <f t="shared" si="60"/>
        <v>0</v>
      </c>
      <c r="X385" s="25">
        <f t="shared" si="58"/>
        <v>49561.008460216181</v>
      </c>
      <c r="Y385" s="25">
        <f t="shared" si="61"/>
        <v>10338.987104952568</v>
      </c>
      <c r="AA385" s="25">
        <f t="shared" si="59"/>
        <v>0</v>
      </c>
      <c r="AC385" s="25">
        <f t="shared" si="54"/>
        <v>0</v>
      </c>
    </row>
    <row r="386" x14ac:dyDescent="0.2">
      <c r="L386" s="24">
        <v>381</v>
      </c>
      <c r="M386" s="28">
        <v>0</v>
      </c>
      <c r="O386" s="24">
        <v>381</v>
      </c>
      <c r="P386" s="24">
        <f>'ROTH 1.0'!O386*'קובץ טיוטה'!$D$10</f>
        <v>13737.196025360767</v>
      </c>
      <c r="Q386" s="24">
        <f t="shared" si="53"/>
        <v>10137.196025360767</v>
      </c>
      <c r="R386" s="24">
        <f t="shared" si="62"/>
        <v>0</v>
      </c>
      <c r="S386" s="24">
        <f t="shared" si="55"/>
        <v>10137.196025360767</v>
      </c>
      <c r="T386" s="24">
        <f t="shared" si="56"/>
        <v>0</v>
      </c>
      <c r="U386" s="24" t="str">
        <f t="shared" si="57"/>
        <v>drain</v>
      </c>
      <c r="W386" s="24">
        <f t="shared" si="60"/>
        <v>0</v>
      </c>
      <c r="X386" s="24">
        <f t="shared" si="58"/>
        <v>39423.812434855412</v>
      </c>
      <c r="Y386" s="24">
        <f t="shared" si="61"/>
        <v>10137.196025360769</v>
      </c>
      <c r="AA386" s="24">
        <f t="shared" si="59"/>
        <v>0</v>
      </c>
      <c r="AC386" s="24">
        <f t="shared" si="54"/>
        <v>0</v>
      </c>
    </row>
    <row r="387" x14ac:dyDescent="0.2">
      <c r="L387" s="25">
        <v>382</v>
      </c>
      <c r="M387" s="29">
        <v>0</v>
      </c>
      <c r="O387" s="25">
        <v>382</v>
      </c>
      <c r="P387" s="24">
        <f>'ROTH 1.0'!O387*'קובץ טיוטה'!$D$10</f>
        <v>13284.909549257623</v>
      </c>
      <c r="Q387" s="25">
        <f t="shared" si="53"/>
        <v>9684.9095492576234</v>
      </c>
      <c r="R387" s="24">
        <f t="shared" si="62"/>
        <v>0</v>
      </c>
      <c r="S387" s="25">
        <f t="shared" si="55"/>
        <v>9684.9095492576234</v>
      </c>
      <c r="T387" s="25">
        <f t="shared" si="56"/>
        <v>0</v>
      </c>
      <c r="U387" s="25" t="str">
        <f t="shared" si="57"/>
        <v>drain</v>
      </c>
      <c r="W387" s="25">
        <f t="shared" si="60"/>
        <v>0</v>
      </c>
      <c r="X387" s="25">
        <f t="shared" si="58"/>
        <v>29738.902885597789</v>
      </c>
      <c r="Y387" s="25">
        <f t="shared" si="61"/>
        <v>9684.9095492576234</v>
      </c>
      <c r="AA387" s="25">
        <f t="shared" si="59"/>
        <v>0</v>
      </c>
      <c r="AC387" s="25">
        <f t="shared" si="54"/>
        <v>0</v>
      </c>
    </row>
    <row r="388" x14ac:dyDescent="0.2">
      <c r="L388" s="24">
        <v>383</v>
      </c>
      <c r="M388" s="28">
        <v>0</v>
      </c>
      <c r="O388" s="24">
        <v>383</v>
      </c>
      <c r="P388" s="24">
        <f>'ROTH 1.0'!O388*'קובץ טיוטה'!$D$10</f>
        <v>12771.921539694715</v>
      </c>
      <c r="Q388" s="24">
        <f t="shared" si="53"/>
        <v>9171.9215396947147</v>
      </c>
      <c r="R388" s="24">
        <f t="shared" si="62"/>
        <v>0</v>
      </c>
      <c r="S388" s="24">
        <f t="shared" si="55"/>
        <v>9171.9215396947147</v>
      </c>
      <c r="T388" s="24">
        <f t="shared" si="56"/>
        <v>0</v>
      </c>
      <c r="U388" s="24" t="str">
        <f t="shared" si="57"/>
        <v>drain</v>
      </c>
      <c r="W388" s="24">
        <f t="shared" si="60"/>
        <v>0</v>
      </c>
      <c r="X388" s="24">
        <f t="shared" si="58"/>
        <v>20566.981345903074</v>
      </c>
      <c r="Y388" s="24">
        <f t="shared" si="61"/>
        <v>9171.9215396947147</v>
      </c>
      <c r="AA388" s="24">
        <f t="shared" si="59"/>
        <v>0</v>
      </c>
      <c r="AC388" s="24">
        <f t="shared" si="54"/>
        <v>0</v>
      </c>
    </row>
    <row r="389" x14ac:dyDescent="0.2">
      <c r="L389" s="25">
        <v>384</v>
      </c>
      <c r="M389" s="29">
        <v>0</v>
      </c>
      <c r="O389" s="25">
        <v>384</v>
      </c>
      <c r="P389" s="24">
        <f>'ROTH 1.0'!O389*'קובץ טיוטה'!$D$10</f>
        <v>11806.117167292117</v>
      </c>
      <c r="Q389" s="25">
        <f t="shared" si="53"/>
        <v>8206.1171672921173</v>
      </c>
      <c r="R389" s="24">
        <f t="shared" si="62"/>
        <v>0</v>
      </c>
      <c r="S389" s="25">
        <f t="shared" si="55"/>
        <v>8206.1171672921173</v>
      </c>
      <c r="T389" s="25">
        <f t="shared" si="56"/>
        <v>0</v>
      </c>
      <c r="U389" s="25" t="str">
        <f t="shared" si="57"/>
        <v>drain</v>
      </c>
      <c r="W389" s="25">
        <f t="shared" si="60"/>
        <v>0</v>
      </c>
      <c r="X389" s="25">
        <f t="shared" si="58"/>
        <v>12360.864178610957</v>
      </c>
      <c r="Y389" s="25">
        <f t="shared" si="61"/>
        <v>8206.1171672921173</v>
      </c>
      <c r="AA389" s="25">
        <f t="shared" si="59"/>
        <v>0</v>
      </c>
      <c r="AC389" s="25">
        <f t="shared" si="54"/>
        <v>0</v>
      </c>
    </row>
    <row r="390" x14ac:dyDescent="0.2">
      <c r="L390" s="24">
        <v>385</v>
      </c>
      <c r="M390" s="28">
        <v>0</v>
      </c>
      <c r="O390" s="24">
        <v>385</v>
      </c>
      <c r="P390" s="24">
        <f>'ROTH 1.0'!O390*'קובץ טיוטה'!$D$10</f>
        <v>10434.880611213273</v>
      </c>
      <c r="Q390" s="24">
        <f t="shared" ref="Q390:Q453" si="63">P390-$H$8*$H$9</f>
        <v>6834.8806112132734</v>
      </c>
      <c r="R390" s="24">
        <f t="shared" si="62"/>
        <v>0</v>
      </c>
      <c r="S390" s="24">
        <f t="shared" si="55"/>
        <v>6834.8806112132734</v>
      </c>
      <c r="T390" s="24">
        <f t="shared" si="56"/>
        <v>0</v>
      </c>
      <c r="U390" s="24" t="str">
        <f t="shared" si="57"/>
        <v>drain</v>
      </c>
      <c r="W390" s="24">
        <f t="shared" si="60"/>
        <v>0</v>
      </c>
      <c r="X390" s="24">
        <f t="shared" si="58"/>
        <v>5525.9835673976831</v>
      </c>
      <c r="Y390" s="24">
        <f t="shared" si="61"/>
        <v>6834.8806112132734</v>
      </c>
      <c r="AA390" s="24">
        <f t="shared" si="59"/>
        <v>0</v>
      </c>
      <c r="AC390" s="24">
        <f t="shared" ref="AC390:AC453" si="64">IF(U390="charge",(T390-W390),0)</f>
        <v>0</v>
      </c>
    </row>
    <row r="391" x14ac:dyDescent="0.2">
      <c r="L391" s="25">
        <v>386</v>
      </c>
      <c r="M391" s="29">
        <v>0</v>
      </c>
      <c r="O391" s="25">
        <v>386</v>
      </c>
      <c r="P391" s="24">
        <f>'ROTH 1.0'!O391*'קובץ טיוטה'!$D$10</f>
        <v>9267.2832911154055</v>
      </c>
      <c r="Q391" s="25">
        <f t="shared" si="63"/>
        <v>5667.2832911154055</v>
      </c>
      <c r="R391" s="24">
        <f t="shared" si="62"/>
        <v>0</v>
      </c>
      <c r="S391" s="25">
        <f t="shared" ref="S391:S454" si="65">IF(Q391&gt;R391,Q391-R391,0)</f>
        <v>5667.2832911154055</v>
      </c>
      <c r="T391" s="25">
        <f t="shared" ref="T391:T454" si="66">IF(R391&gt;Q391,R391-Q391,0)</f>
        <v>0</v>
      </c>
      <c r="U391" s="25" t="str">
        <f t="shared" ref="U391:U454" si="67">IF(Q391&gt;R391,"drain","charge")</f>
        <v>drain</v>
      </c>
      <c r="W391" s="25">
        <f t="shared" si="60"/>
        <v>0</v>
      </c>
      <c r="X391" s="25">
        <f t="shared" ref="X391:X454" si="68">IF(X390+T391&gt;$H$11,$H$11,IF(U391="charge",X390+(T391*$H$12),IF((X390-S391)&gt;0,X390-S391,0)))</f>
        <v>0</v>
      </c>
      <c r="Y391" s="25">
        <f t="shared" si="61"/>
        <v>5525.9835673976831</v>
      </c>
      <c r="AA391" s="25">
        <f t="shared" ref="AA391:AA454" si="69">S391-Y391</f>
        <v>141.29972371772237</v>
      </c>
      <c r="AC391" s="25">
        <f t="shared" si="64"/>
        <v>0</v>
      </c>
    </row>
    <row r="392" x14ac:dyDescent="0.2">
      <c r="L392" s="24">
        <v>387</v>
      </c>
      <c r="M392" s="28">
        <v>0</v>
      </c>
      <c r="O392" s="24">
        <v>387</v>
      </c>
      <c r="P392" s="24">
        <f>'ROTH 1.0'!O392*'קובץ טיוטה'!$D$10</f>
        <v>8515.9858575380331</v>
      </c>
      <c r="Q392" s="24">
        <f t="shared" si="63"/>
        <v>4915.9858575380331</v>
      </c>
      <c r="R392" s="24">
        <f t="shared" si="62"/>
        <v>0</v>
      </c>
      <c r="S392" s="24">
        <f t="shared" si="65"/>
        <v>4915.9858575380331</v>
      </c>
      <c r="T392" s="24">
        <f t="shared" si="66"/>
        <v>0</v>
      </c>
      <c r="U392" s="24" t="str">
        <f t="shared" si="67"/>
        <v>drain</v>
      </c>
      <c r="W392" s="24">
        <f t="shared" ref="W392:W455" si="70">IF(X392&gt;=X391,(X392-X391),0)</f>
        <v>0</v>
      </c>
      <c r="X392" s="24">
        <f t="shared" si="68"/>
        <v>0</v>
      </c>
      <c r="Y392" s="24">
        <f t="shared" ref="Y392:Y455" si="71">IF(U392="drain",X391-X392,0)</f>
        <v>0</v>
      </c>
      <c r="AA392" s="24">
        <f t="shared" si="69"/>
        <v>4915.9858575380331</v>
      </c>
      <c r="AC392" s="24">
        <f t="shared" si="64"/>
        <v>0</v>
      </c>
    </row>
    <row r="393" x14ac:dyDescent="0.2">
      <c r="L393" s="25">
        <v>388</v>
      </c>
      <c r="M393" s="29">
        <v>0</v>
      </c>
      <c r="O393" s="25">
        <v>388</v>
      </c>
      <c r="P393" s="24">
        <f>'ROTH 1.0'!O393*'קובץ טיוטה'!$D$10</f>
        <v>8145.8462694059763</v>
      </c>
      <c r="Q393" s="25">
        <f t="shared" si="63"/>
        <v>4545.8462694059763</v>
      </c>
      <c r="R393" s="24">
        <f t="shared" si="62"/>
        <v>0</v>
      </c>
      <c r="S393" s="25">
        <f t="shared" si="65"/>
        <v>4545.8462694059763</v>
      </c>
      <c r="T393" s="25">
        <f t="shared" si="66"/>
        <v>0</v>
      </c>
      <c r="U393" s="25" t="str">
        <f t="shared" si="67"/>
        <v>drain</v>
      </c>
      <c r="W393" s="25">
        <f t="shared" si="70"/>
        <v>0</v>
      </c>
      <c r="X393" s="25">
        <f t="shared" si="68"/>
        <v>0</v>
      </c>
      <c r="Y393" s="25">
        <f t="shared" si="71"/>
        <v>0</v>
      </c>
      <c r="AA393" s="25">
        <f t="shared" si="69"/>
        <v>4545.8462694059763</v>
      </c>
      <c r="AC393" s="25">
        <f t="shared" si="64"/>
        <v>0</v>
      </c>
    </row>
    <row r="394" x14ac:dyDescent="0.2">
      <c r="L394" s="24">
        <v>389</v>
      </c>
      <c r="M394" s="28">
        <v>0</v>
      </c>
      <c r="O394" s="24">
        <v>389</v>
      </c>
      <c r="P394" s="24">
        <f>'ROTH 1.0'!O394*'קובץ טיוטה'!$D$10</f>
        <v>8158.5406535806987</v>
      </c>
      <c r="Q394" s="24">
        <f t="shared" si="63"/>
        <v>4558.5406535806987</v>
      </c>
      <c r="R394" s="24">
        <f t="shared" si="62"/>
        <v>0</v>
      </c>
      <c r="S394" s="24">
        <f t="shared" si="65"/>
        <v>4558.5406535806987</v>
      </c>
      <c r="T394" s="24">
        <f t="shared" si="66"/>
        <v>0</v>
      </c>
      <c r="U394" s="24" t="str">
        <f t="shared" si="67"/>
        <v>drain</v>
      </c>
      <c r="W394" s="24">
        <f t="shared" si="70"/>
        <v>0</v>
      </c>
      <c r="X394" s="24">
        <f t="shared" si="68"/>
        <v>0</v>
      </c>
      <c r="Y394" s="24">
        <f t="shared" si="71"/>
        <v>0</v>
      </c>
      <c r="AA394" s="24">
        <f t="shared" si="69"/>
        <v>4558.5406535806987</v>
      </c>
      <c r="AC394" s="24">
        <f t="shared" si="64"/>
        <v>0</v>
      </c>
    </row>
    <row r="395" x14ac:dyDescent="0.2">
      <c r="L395" s="25">
        <v>390</v>
      </c>
      <c r="M395" s="29">
        <v>0</v>
      </c>
      <c r="O395" s="25">
        <v>390</v>
      </c>
      <c r="P395" s="24">
        <f>'ROTH 1.0'!O395*'קובץ טיוטה'!$D$10</f>
        <v>8601.8324304927755</v>
      </c>
      <c r="Q395" s="25">
        <f t="shared" si="63"/>
        <v>5001.8324304927755</v>
      </c>
      <c r="R395" s="24">
        <f t="shared" si="62"/>
        <v>0</v>
      </c>
      <c r="S395" s="25">
        <f t="shared" si="65"/>
        <v>5001.8324304927755</v>
      </c>
      <c r="T395" s="25">
        <f t="shared" si="66"/>
        <v>0</v>
      </c>
      <c r="U395" s="25" t="str">
        <f t="shared" si="67"/>
        <v>drain</v>
      </c>
      <c r="W395" s="25">
        <f t="shared" si="70"/>
        <v>0</v>
      </c>
      <c r="X395" s="25">
        <f t="shared" si="68"/>
        <v>0</v>
      </c>
      <c r="Y395" s="25">
        <f t="shared" si="71"/>
        <v>0</v>
      </c>
      <c r="AA395" s="25">
        <f t="shared" si="69"/>
        <v>5001.8324304927755</v>
      </c>
      <c r="AC395" s="25">
        <f t="shared" si="64"/>
        <v>0</v>
      </c>
    </row>
    <row r="396" x14ac:dyDescent="0.2">
      <c r="L396" s="24">
        <v>391</v>
      </c>
      <c r="M396" s="28">
        <v>0</v>
      </c>
      <c r="O396" s="24">
        <v>391</v>
      </c>
      <c r="P396" s="24">
        <f>'ROTH 1.0'!O396*'קובץ טיוטה'!$D$10</f>
        <v>9241.2042666644884</v>
      </c>
      <c r="Q396" s="24">
        <f t="shared" si="63"/>
        <v>5641.2042666644884</v>
      </c>
      <c r="R396" s="24">
        <f t="shared" si="62"/>
        <v>0</v>
      </c>
      <c r="S396" s="24">
        <f t="shared" si="65"/>
        <v>5641.2042666644884</v>
      </c>
      <c r="T396" s="24">
        <f t="shared" si="66"/>
        <v>0</v>
      </c>
      <c r="U396" s="24" t="str">
        <f t="shared" si="67"/>
        <v>drain</v>
      </c>
      <c r="W396" s="24">
        <f t="shared" si="70"/>
        <v>0</v>
      </c>
      <c r="X396" s="24">
        <f t="shared" si="68"/>
        <v>0</v>
      </c>
      <c r="Y396" s="24">
        <f t="shared" si="71"/>
        <v>0</v>
      </c>
      <c r="AA396" s="24">
        <f t="shared" si="69"/>
        <v>5641.2042666644884</v>
      </c>
      <c r="AC396" s="24">
        <f t="shared" si="64"/>
        <v>0</v>
      </c>
    </row>
    <row r="397" x14ac:dyDescent="0.2">
      <c r="L397" s="25">
        <v>392</v>
      </c>
      <c r="M397" s="29">
        <v>0</v>
      </c>
      <c r="O397" s="25">
        <v>392</v>
      </c>
      <c r="P397" s="24">
        <f>'ROTH 1.0'!O397*'קובץ טיוטה'!$D$10</f>
        <v>10178.410897313095</v>
      </c>
      <c r="Q397" s="25">
        <f t="shared" si="63"/>
        <v>6578.4108973130951</v>
      </c>
      <c r="R397" s="24">
        <f t="shared" si="62"/>
        <v>0</v>
      </c>
      <c r="S397" s="25">
        <f t="shared" si="65"/>
        <v>6578.4108973130951</v>
      </c>
      <c r="T397" s="25">
        <f t="shared" si="66"/>
        <v>0</v>
      </c>
      <c r="U397" s="25" t="str">
        <f t="shared" si="67"/>
        <v>drain</v>
      </c>
      <c r="W397" s="25">
        <f t="shared" si="70"/>
        <v>0</v>
      </c>
      <c r="X397" s="25">
        <f t="shared" si="68"/>
        <v>0</v>
      </c>
      <c r="Y397" s="25">
        <f t="shared" si="71"/>
        <v>0</v>
      </c>
      <c r="AA397" s="25">
        <f t="shared" si="69"/>
        <v>6578.4108973130951</v>
      </c>
      <c r="AC397" s="25">
        <f t="shared" si="64"/>
        <v>0</v>
      </c>
    </row>
    <row r="398" x14ac:dyDescent="0.2">
      <c r="L398" s="24">
        <v>393</v>
      </c>
      <c r="M398" s="28">
        <v>5.0093642000000001E-2</v>
      </c>
      <c r="O398" s="24">
        <v>393</v>
      </c>
      <c r="P398" s="24">
        <f>'ROTH 1.0'!O398*'קובץ טיוטה'!$D$10</f>
        <v>11569.016800674104</v>
      </c>
      <c r="Q398" s="24">
        <f t="shared" si="63"/>
        <v>7969.0168006741042</v>
      </c>
      <c r="R398" s="24">
        <f t="shared" si="62"/>
        <v>3406.3676559999999</v>
      </c>
      <c r="S398" s="24">
        <f t="shared" si="65"/>
        <v>4562.6491446741038</v>
      </c>
      <c r="T398" s="24">
        <f t="shared" si="66"/>
        <v>0</v>
      </c>
      <c r="U398" s="24" t="str">
        <f t="shared" si="67"/>
        <v>drain</v>
      </c>
      <c r="W398" s="24">
        <f t="shared" si="70"/>
        <v>0</v>
      </c>
      <c r="X398" s="24">
        <f t="shared" si="68"/>
        <v>0</v>
      </c>
      <c r="Y398" s="24">
        <f t="shared" si="71"/>
        <v>0</v>
      </c>
      <c r="AA398" s="24">
        <f t="shared" si="69"/>
        <v>4562.6491446741038</v>
      </c>
      <c r="AC398" s="24">
        <f t="shared" si="64"/>
        <v>0</v>
      </c>
    </row>
    <row r="399" x14ac:dyDescent="0.2">
      <c r="L399" s="25">
        <v>394</v>
      </c>
      <c r="M399" s="29">
        <v>0.21389604300000001</v>
      </c>
      <c r="O399" s="25">
        <v>394</v>
      </c>
      <c r="P399" s="24">
        <f>'ROTH 1.0'!O399*'קובץ טיוטה'!$D$10</f>
        <v>12563.489802419952</v>
      </c>
      <c r="Q399" s="25">
        <f t="shared" si="63"/>
        <v>8963.489802419952</v>
      </c>
      <c r="R399" s="24">
        <f t="shared" si="62"/>
        <v>14544.930924</v>
      </c>
      <c r="S399" s="25">
        <f t="shared" si="65"/>
        <v>0</v>
      </c>
      <c r="T399" s="25">
        <f t="shared" si="66"/>
        <v>5581.4411215800483</v>
      </c>
      <c r="U399" s="25" t="str">
        <f t="shared" si="67"/>
        <v>charge</v>
      </c>
      <c r="W399" s="25">
        <f t="shared" si="70"/>
        <v>5023.2970094220436</v>
      </c>
      <c r="X399" s="25">
        <f t="shared" si="68"/>
        <v>5023.2970094220436</v>
      </c>
      <c r="Y399" s="25">
        <f t="shared" si="71"/>
        <v>0</v>
      </c>
      <c r="AA399" s="25">
        <f t="shared" si="69"/>
        <v>0</v>
      </c>
      <c r="AC399" s="25">
        <f t="shared" si="64"/>
        <v>558.14411215800465</v>
      </c>
    </row>
    <row r="400" x14ac:dyDescent="0.2">
      <c r="L400" s="24">
        <v>395</v>
      </c>
      <c r="M400" s="28">
        <v>0.535579641</v>
      </c>
      <c r="O400" s="24">
        <v>395</v>
      </c>
      <c r="P400" s="24">
        <f>'ROTH 1.0'!O400*'קובץ טיוטה'!$D$10</f>
        <v>12885.470802052527</v>
      </c>
      <c r="Q400" s="24">
        <f t="shared" si="63"/>
        <v>9285.4708020525268</v>
      </c>
      <c r="R400" s="24">
        <f t="shared" ref="R400:R463" si="72">M400*$H$7*0.85</f>
        <v>36419.415587999996</v>
      </c>
      <c r="S400" s="24">
        <f t="shared" si="65"/>
        <v>0</v>
      </c>
      <c r="T400" s="24">
        <f t="shared" si="66"/>
        <v>27133.944785947468</v>
      </c>
      <c r="U400" s="24" t="str">
        <f t="shared" si="67"/>
        <v>charge</v>
      </c>
      <c r="W400" s="24">
        <f t="shared" si="70"/>
        <v>24420.550307352722</v>
      </c>
      <c r="X400" s="24">
        <f t="shared" si="68"/>
        <v>29443.847316774765</v>
      </c>
      <c r="Y400" s="24">
        <f t="shared" si="71"/>
        <v>0</v>
      </c>
      <c r="AA400" s="24">
        <f t="shared" si="69"/>
        <v>0</v>
      </c>
      <c r="AC400" s="24">
        <f t="shared" si="64"/>
        <v>2713.394478594746</v>
      </c>
    </row>
    <row r="401" x14ac:dyDescent="0.2">
      <c r="L401" s="25">
        <v>396</v>
      </c>
      <c r="M401" s="29">
        <v>0.65626253499999998</v>
      </c>
      <c r="O401" s="25">
        <v>396</v>
      </c>
      <c r="P401" s="24">
        <f>'ROTH 1.0'!O401*'קובץ טיוטה'!$D$10</f>
        <v>13030.432619770681</v>
      </c>
      <c r="Q401" s="25">
        <f t="shared" si="63"/>
        <v>9430.4326197706814</v>
      </c>
      <c r="R401" s="24">
        <f t="shared" si="72"/>
        <v>44625.852380000004</v>
      </c>
      <c r="S401" s="25">
        <f t="shared" si="65"/>
        <v>0</v>
      </c>
      <c r="T401" s="25">
        <f t="shared" si="66"/>
        <v>35195.419760229321</v>
      </c>
      <c r="U401" s="25" t="str">
        <f t="shared" si="67"/>
        <v>charge</v>
      </c>
      <c r="W401" s="25">
        <f t="shared" si="70"/>
        <v>31675.877784206394</v>
      </c>
      <c r="X401" s="25">
        <f t="shared" si="68"/>
        <v>61119.725100981159</v>
      </c>
      <c r="Y401" s="25">
        <f t="shared" si="71"/>
        <v>0</v>
      </c>
      <c r="AA401" s="25">
        <f t="shared" si="69"/>
        <v>0</v>
      </c>
      <c r="AC401" s="25">
        <f t="shared" si="64"/>
        <v>3519.541976022927</v>
      </c>
    </row>
    <row r="402" x14ac:dyDescent="0.2">
      <c r="L402" s="24">
        <v>397</v>
      </c>
      <c r="M402" s="28">
        <v>0.66152910199999992</v>
      </c>
      <c r="O402" s="24">
        <v>397</v>
      </c>
      <c r="P402" s="24">
        <f>'ROTH 1.0'!O402*'קובץ טיוטה'!$D$10</f>
        <v>13142.333093104997</v>
      </c>
      <c r="Q402" s="24">
        <f t="shared" si="63"/>
        <v>9542.3330931049968</v>
      </c>
      <c r="R402" s="24">
        <f t="shared" si="72"/>
        <v>44983.978936</v>
      </c>
      <c r="S402" s="24">
        <f t="shared" si="65"/>
        <v>0</v>
      </c>
      <c r="T402" s="24">
        <f t="shared" si="66"/>
        <v>35441.645842894999</v>
      </c>
      <c r="U402" s="24" t="str">
        <f t="shared" si="67"/>
        <v>charge</v>
      </c>
      <c r="W402" s="24">
        <f t="shared" si="70"/>
        <v>16880.274899018841</v>
      </c>
      <c r="X402" s="24">
        <f t="shared" si="68"/>
        <v>78000</v>
      </c>
      <c r="Y402" s="24">
        <f t="shared" si="71"/>
        <v>0</v>
      </c>
      <c r="AA402" s="24">
        <f t="shared" si="69"/>
        <v>0</v>
      </c>
      <c r="AC402" s="24">
        <f t="shared" si="64"/>
        <v>18561.370943876158</v>
      </c>
    </row>
    <row r="403" x14ac:dyDescent="0.2">
      <c r="L403" s="25">
        <v>398</v>
      </c>
      <c r="M403" s="29">
        <v>0.67212236399999992</v>
      </c>
      <c r="O403" s="25">
        <v>398</v>
      </c>
      <c r="P403" s="24">
        <f>'ROTH 1.0'!O403*'קובץ טיוטה'!$D$10</f>
        <v>13207.627020725282</v>
      </c>
      <c r="Q403" s="25">
        <f t="shared" si="63"/>
        <v>9607.6270207252819</v>
      </c>
      <c r="R403" s="24">
        <f t="shared" si="72"/>
        <v>45704.320751999992</v>
      </c>
      <c r="S403" s="25">
        <f t="shared" si="65"/>
        <v>0</v>
      </c>
      <c r="T403" s="25">
        <f t="shared" si="66"/>
        <v>36096.69373127471</v>
      </c>
      <c r="U403" s="25" t="str">
        <f t="shared" si="67"/>
        <v>charge</v>
      </c>
      <c r="W403" s="25">
        <f t="shared" si="70"/>
        <v>0</v>
      </c>
      <c r="X403" s="25">
        <f t="shared" si="68"/>
        <v>78000</v>
      </c>
      <c r="Y403" s="25">
        <f t="shared" si="71"/>
        <v>0</v>
      </c>
      <c r="AA403" s="25">
        <f t="shared" si="69"/>
        <v>0</v>
      </c>
      <c r="AC403" s="25">
        <f t="shared" si="64"/>
        <v>36096.69373127471</v>
      </c>
    </row>
    <row r="404" x14ac:dyDescent="0.2">
      <c r="L404" s="24">
        <v>399</v>
      </c>
      <c r="M404" s="28">
        <v>0.61779820400000007</v>
      </c>
      <c r="O404" s="24">
        <v>399</v>
      </c>
      <c r="P404" s="24">
        <f>'ROTH 1.0'!O404*'קובץ טיוטה'!$D$10</f>
        <v>13105.567483960229</v>
      </c>
      <c r="Q404" s="24">
        <f t="shared" si="63"/>
        <v>9505.5674839602289</v>
      </c>
      <c r="R404" s="24">
        <f t="shared" si="72"/>
        <v>42010.277872000006</v>
      </c>
      <c r="S404" s="24">
        <f t="shared" si="65"/>
        <v>0</v>
      </c>
      <c r="T404" s="24">
        <f t="shared" si="66"/>
        <v>32504.710388039777</v>
      </c>
      <c r="U404" s="24" t="str">
        <f t="shared" si="67"/>
        <v>charge</v>
      </c>
      <c r="W404" s="24">
        <f t="shared" si="70"/>
        <v>0</v>
      </c>
      <c r="X404" s="24">
        <f t="shared" si="68"/>
        <v>78000</v>
      </c>
      <c r="Y404" s="24">
        <f t="shared" si="71"/>
        <v>0</v>
      </c>
      <c r="AA404" s="24">
        <f t="shared" si="69"/>
        <v>0</v>
      </c>
      <c r="AC404" s="24">
        <f t="shared" si="64"/>
        <v>32504.710388039777</v>
      </c>
    </row>
    <row r="405" x14ac:dyDescent="0.2">
      <c r="L405" s="25">
        <v>400</v>
      </c>
      <c r="M405" s="29">
        <v>0.33854235300000002</v>
      </c>
      <c r="O405" s="25">
        <v>400</v>
      </c>
      <c r="P405" s="24">
        <f>'ROTH 1.0'!O405*'קובץ טיוטה'!$D$10</f>
        <v>13201.31331402069</v>
      </c>
      <c r="Q405" s="25">
        <f t="shared" si="63"/>
        <v>9601.3133140206901</v>
      </c>
      <c r="R405" s="24">
        <f t="shared" si="72"/>
        <v>23020.880003999999</v>
      </c>
      <c r="S405" s="25">
        <f t="shared" si="65"/>
        <v>0</v>
      </c>
      <c r="T405" s="25">
        <f t="shared" si="66"/>
        <v>13419.566689979309</v>
      </c>
      <c r="U405" s="25" t="str">
        <f t="shared" si="67"/>
        <v>charge</v>
      </c>
      <c r="W405" s="25">
        <f t="shared" si="70"/>
        <v>0</v>
      </c>
      <c r="X405" s="25">
        <f t="shared" si="68"/>
        <v>78000</v>
      </c>
      <c r="Y405" s="25">
        <f t="shared" si="71"/>
        <v>0</v>
      </c>
      <c r="AA405" s="25">
        <f t="shared" si="69"/>
        <v>0</v>
      </c>
      <c r="AC405" s="25">
        <f t="shared" si="64"/>
        <v>13419.566689979309</v>
      </c>
    </row>
    <row r="406" x14ac:dyDescent="0.2">
      <c r="L406" s="24">
        <v>401</v>
      </c>
      <c r="M406" s="28">
        <v>0.223558905</v>
      </c>
      <c r="O406" s="24">
        <v>401</v>
      </c>
      <c r="P406" s="24">
        <f>'ROTH 1.0'!O406*'קובץ טיוטה'!$D$10</f>
        <v>13426.948560449544</v>
      </c>
      <c r="Q406" s="24">
        <f t="shared" si="63"/>
        <v>9826.9485604495439</v>
      </c>
      <c r="R406" s="24">
        <f t="shared" si="72"/>
        <v>15202.00554</v>
      </c>
      <c r="S406" s="24">
        <f t="shared" si="65"/>
        <v>0</v>
      </c>
      <c r="T406" s="24">
        <f t="shared" si="66"/>
        <v>5375.0569795504562</v>
      </c>
      <c r="U406" s="24" t="str">
        <f t="shared" si="67"/>
        <v>charge</v>
      </c>
      <c r="W406" s="24">
        <f t="shared" si="70"/>
        <v>0</v>
      </c>
      <c r="X406" s="24">
        <f t="shared" si="68"/>
        <v>78000</v>
      </c>
      <c r="Y406" s="24">
        <f t="shared" si="71"/>
        <v>0</v>
      </c>
      <c r="AA406" s="24">
        <f t="shared" si="69"/>
        <v>0</v>
      </c>
      <c r="AC406" s="24">
        <f t="shared" si="64"/>
        <v>5375.0569795504562</v>
      </c>
    </row>
    <row r="407" x14ac:dyDescent="0.2">
      <c r="L407" s="25">
        <v>402</v>
      </c>
      <c r="M407" s="29">
        <v>0</v>
      </c>
      <c r="O407" s="25">
        <v>402</v>
      </c>
      <c r="P407" s="24">
        <f>'ROTH 1.0'!O407*'קובץ טיוטה'!$D$10</f>
        <v>14448.549421039708</v>
      </c>
      <c r="Q407" s="25">
        <f t="shared" si="63"/>
        <v>10848.549421039708</v>
      </c>
      <c r="R407" s="24">
        <f t="shared" si="72"/>
        <v>0</v>
      </c>
      <c r="S407" s="25">
        <f t="shared" si="65"/>
        <v>10848.549421039708</v>
      </c>
      <c r="T407" s="25">
        <f t="shared" si="66"/>
        <v>0</v>
      </c>
      <c r="U407" s="25" t="str">
        <f t="shared" si="67"/>
        <v>drain</v>
      </c>
      <c r="W407" s="25">
        <f t="shared" si="70"/>
        <v>0</v>
      </c>
      <c r="X407" s="25">
        <f t="shared" si="68"/>
        <v>67151.450578960299</v>
      </c>
      <c r="Y407" s="25">
        <f t="shared" si="71"/>
        <v>10848.549421039701</v>
      </c>
      <c r="AA407" s="25">
        <f t="shared" si="69"/>
        <v>0</v>
      </c>
      <c r="AC407" s="25">
        <f t="shared" si="64"/>
        <v>0</v>
      </c>
    </row>
    <row r="408" x14ac:dyDescent="0.2">
      <c r="L408" s="24">
        <v>403</v>
      </c>
      <c r="M408" s="28">
        <v>0</v>
      </c>
      <c r="O408" s="24">
        <v>403</v>
      </c>
      <c r="P408" s="24">
        <f>'ROTH 1.0'!O408*'קובץ טיוטה'!$D$10</f>
        <v>15770.987551934813</v>
      </c>
      <c r="Q408" s="24">
        <f t="shared" si="63"/>
        <v>12170.987551934813</v>
      </c>
      <c r="R408" s="24">
        <f t="shared" si="72"/>
        <v>0</v>
      </c>
      <c r="S408" s="24">
        <f t="shared" si="65"/>
        <v>12170.987551934813</v>
      </c>
      <c r="T408" s="24">
        <f t="shared" si="66"/>
        <v>0</v>
      </c>
      <c r="U408" s="24" t="str">
        <f t="shared" si="67"/>
        <v>drain</v>
      </c>
      <c r="W408" s="24">
        <f t="shared" si="70"/>
        <v>0</v>
      </c>
      <c r="X408" s="24">
        <f t="shared" si="68"/>
        <v>54980.463027025486</v>
      </c>
      <c r="Y408" s="24">
        <f t="shared" si="71"/>
        <v>12170.987551934813</v>
      </c>
      <c r="AA408" s="24">
        <f t="shared" si="69"/>
        <v>0</v>
      </c>
      <c r="AC408" s="24">
        <f t="shared" si="64"/>
        <v>0</v>
      </c>
    </row>
    <row r="409" x14ac:dyDescent="0.2">
      <c r="L409" s="25">
        <v>404</v>
      </c>
      <c r="M409" s="29">
        <v>0</v>
      </c>
      <c r="O409" s="25">
        <v>404</v>
      </c>
      <c r="P409" s="24">
        <f>'ROTH 1.0'!O409*'קובץ טיוטה'!$D$10</f>
        <v>15891.261778492208</v>
      </c>
      <c r="Q409" s="25">
        <f t="shared" si="63"/>
        <v>12291.261778492208</v>
      </c>
      <c r="R409" s="24">
        <f t="shared" si="72"/>
        <v>0</v>
      </c>
      <c r="S409" s="25">
        <f t="shared" si="65"/>
        <v>12291.261778492208</v>
      </c>
      <c r="T409" s="25">
        <f t="shared" si="66"/>
        <v>0</v>
      </c>
      <c r="U409" s="25" t="str">
        <f t="shared" si="67"/>
        <v>drain</v>
      </c>
      <c r="W409" s="25">
        <f t="shared" si="70"/>
        <v>0</v>
      </c>
      <c r="X409" s="25">
        <f t="shared" si="68"/>
        <v>42689.201248533282</v>
      </c>
      <c r="Y409" s="25">
        <f t="shared" si="71"/>
        <v>12291.261778492204</v>
      </c>
      <c r="AA409" s="25">
        <f t="shared" si="69"/>
        <v>0</v>
      </c>
      <c r="AC409" s="25">
        <f t="shared" si="64"/>
        <v>0</v>
      </c>
    </row>
    <row r="410" x14ac:dyDescent="0.2">
      <c r="L410" s="24">
        <v>405</v>
      </c>
      <c r="M410" s="28">
        <v>0</v>
      </c>
      <c r="O410" s="24">
        <v>405</v>
      </c>
      <c r="P410" s="24">
        <f>'ROTH 1.0'!O410*'קובץ טיוטה'!$D$10</f>
        <v>15612.493370518428</v>
      </c>
      <c r="Q410" s="24">
        <f t="shared" si="63"/>
        <v>12012.493370518428</v>
      </c>
      <c r="R410" s="24">
        <f t="shared" si="72"/>
        <v>0</v>
      </c>
      <c r="S410" s="24">
        <f t="shared" si="65"/>
        <v>12012.493370518428</v>
      </c>
      <c r="T410" s="24">
        <f t="shared" si="66"/>
        <v>0</v>
      </c>
      <c r="U410" s="24" t="str">
        <f t="shared" si="67"/>
        <v>drain</v>
      </c>
      <c r="W410" s="24">
        <f t="shared" si="70"/>
        <v>0</v>
      </c>
      <c r="X410" s="24">
        <f t="shared" si="68"/>
        <v>30676.707878014851</v>
      </c>
      <c r="Y410" s="24">
        <f t="shared" si="71"/>
        <v>12012.49337051843</v>
      </c>
      <c r="AA410" s="24">
        <f t="shared" si="69"/>
        <v>0</v>
      </c>
      <c r="AC410" s="24">
        <f t="shared" si="64"/>
        <v>0</v>
      </c>
    </row>
    <row r="411" x14ac:dyDescent="0.2">
      <c r="L411" s="25">
        <v>406</v>
      </c>
      <c r="M411" s="29">
        <v>0</v>
      </c>
      <c r="O411" s="25">
        <v>406</v>
      </c>
      <c r="P411" s="24">
        <f>'ROTH 1.0'!O411*'קובץ טיוטה'!$D$10</f>
        <v>14845.309231744779</v>
      </c>
      <c r="Q411" s="25">
        <f t="shared" si="63"/>
        <v>11245.309231744779</v>
      </c>
      <c r="R411" s="24">
        <f t="shared" si="72"/>
        <v>0</v>
      </c>
      <c r="S411" s="25">
        <f t="shared" si="65"/>
        <v>11245.309231744779</v>
      </c>
      <c r="T411" s="25">
        <f t="shared" si="66"/>
        <v>0</v>
      </c>
      <c r="U411" s="25" t="str">
        <f t="shared" si="67"/>
        <v>drain</v>
      </c>
      <c r="W411" s="25">
        <f t="shared" si="70"/>
        <v>0</v>
      </c>
      <c r="X411" s="25">
        <f t="shared" si="68"/>
        <v>19431.39864627007</v>
      </c>
      <c r="Y411" s="25">
        <f t="shared" si="71"/>
        <v>11245.309231744781</v>
      </c>
      <c r="AA411" s="25">
        <f t="shared" si="69"/>
        <v>0</v>
      </c>
      <c r="AC411" s="25">
        <f t="shared" si="64"/>
        <v>0</v>
      </c>
    </row>
    <row r="412" x14ac:dyDescent="0.2">
      <c r="L412" s="24">
        <v>407</v>
      </c>
      <c r="M412" s="28">
        <v>0</v>
      </c>
      <c r="O412" s="24">
        <v>407</v>
      </c>
      <c r="P412" s="24">
        <f>'ROTH 1.0'!O412*'קובץ טיוטה'!$D$10</f>
        <v>13650.153131260857</v>
      </c>
      <c r="Q412" s="24">
        <f t="shared" si="63"/>
        <v>10050.153131260857</v>
      </c>
      <c r="R412" s="24">
        <f t="shared" si="72"/>
        <v>0</v>
      </c>
      <c r="S412" s="24">
        <f t="shared" si="65"/>
        <v>10050.153131260857</v>
      </c>
      <c r="T412" s="24">
        <f t="shared" si="66"/>
        <v>0</v>
      </c>
      <c r="U412" s="24" t="str">
        <f t="shared" si="67"/>
        <v>drain</v>
      </c>
      <c r="W412" s="24">
        <f t="shared" si="70"/>
        <v>0</v>
      </c>
      <c r="X412" s="24">
        <f t="shared" si="68"/>
        <v>9381.2455150092137</v>
      </c>
      <c r="Y412" s="24">
        <f t="shared" si="71"/>
        <v>10050.153131260857</v>
      </c>
      <c r="AA412" s="24">
        <f t="shared" si="69"/>
        <v>0</v>
      </c>
      <c r="AC412" s="24">
        <f t="shared" si="64"/>
        <v>0</v>
      </c>
    </row>
    <row r="413" x14ac:dyDescent="0.2">
      <c r="L413" s="25">
        <v>408</v>
      </c>
      <c r="M413" s="29">
        <v>0</v>
      </c>
      <c r="O413" s="25">
        <v>408</v>
      </c>
      <c r="P413" s="24">
        <f>'ROTH 1.0'!O413*'קובץ טיוטה'!$D$10</f>
        <v>12461.230142259199</v>
      </c>
      <c r="Q413" s="25">
        <f t="shared" si="63"/>
        <v>8861.2301422591991</v>
      </c>
      <c r="R413" s="24">
        <f t="shared" si="72"/>
        <v>0</v>
      </c>
      <c r="S413" s="25">
        <f t="shared" si="65"/>
        <v>8861.2301422591991</v>
      </c>
      <c r="T413" s="25">
        <f t="shared" si="66"/>
        <v>0</v>
      </c>
      <c r="U413" s="25" t="str">
        <f t="shared" si="67"/>
        <v>drain</v>
      </c>
      <c r="W413" s="25">
        <f t="shared" si="70"/>
        <v>0</v>
      </c>
      <c r="X413" s="25">
        <f t="shared" si="68"/>
        <v>520.01537275001465</v>
      </c>
      <c r="Y413" s="25">
        <f t="shared" si="71"/>
        <v>8861.2301422591991</v>
      </c>
      <c r="AA413" s="25">
        <f t="shared" si="69"/>
        <v>0</v>
      </c>
      <c r="AC413" s="25">
        <f t="shared" si="64"/>
        <v>0</v>
      </c>
    </row>
    <row r="414" x14ac:dyDescent="0.2">
      <c r="L414" s="24">
        <v>409</v>
      </c>
      <c r="M414" s="28">
        <v>0</v>
      </c>
      <c r="O414" s="24">
        <v>409</v>
      </c>
      <c r="P414" s="24">
        <f>'ROTH 1.0'!O414*'קובץ טיוטה'!$D$10</f>
        <v>10834.296501053055</v>
      </c>
      <c r="Q414" s="24">
        <f t="shared" si="63"/>
        <v>7234.2965010530552</v>
      </c>
      <c r="R414" s="24">
        <f t="shared" si="72"/>
        <v>0</v>
      </c>
      <c r="S414" s="24">
        <f t="shared" si="65"/>
        <v>7234.2965010530552</v>
      </c>
      <c r="T414" s="24">
        <f t="shared" si="66"/>
        <v>0</v>
      </c>
      <c r="U414" s="24" t="str">
        <f t="shared" si="67"/>
        <v>drain</v>
      </c>
      <c r="W414" s="24">
        <f t="shared" si="70"/>
        <v>0</v>
      </c>
      <c r="X414" s="24">
        <f t="shared" si="68"/>
        <v>0</v>
      </c>
      <c r="Y414" s="24">
        <f t="shared" si="71"/>
        <v>520.01537275001465</v>
      </c>
      <c r="AA414" s="24">
        <f t="shared" si="69"/>
        <v>6714.2811283030405</v>
      </c>
      <c r="AC414" s="24">
        <f t="shared" si="64"/>
        <v>0</v>
      </c>
    </row>
    <row r="415" x14ac:dyDescent="0.2">
      <c r="L415" s="25">
        <v>410</v>
      </c>
      <c r="M415" s="29">
        <v>0</v>
      </c>
      <c r="O415" s="25">
        <v>410</v>
      </c>
      <c r="P415" s="24">
        <f>'ROTH 1.0'!O415*'קובץ טיוטה'!$D$10</f>
        <v>9577.1532202386661</v>
      </c>
      <c r="Q415" s="25">
        <f t="shared" si="63"/>
        <v>5977.1532202386661</v>
      </c>
      <c r="R415" s="24">
        <f t="shared" si="72"/>
        <v>0</v>
      </c>
      <c r="S415" s="25">
        <f t="shared" si="65"/>
        <v>5977.1532202386661</v>
      </c>
      <c r="T415" s="25">
        <f t="shared" si="66"/>
        <v>0</v>
      </c>
      <c r="U415" s="25" t="str">
        <f t="shared" si="67"/>
        <v>drain</v>
      </c>
      <c r="W415" s="25">
        <f t="shared" si="70"/>
        <v>0</v>
      </c>
      <c r="X415" s="25">
        <f t="shared" si="68"/>
        <v>0</v>
      </c>
      <c r="Y415" s="25">
        <f t="shared" si="71"/>
        <v>0</v>
      </c>
      <c r="AA415" s="25">
        <f t="shared" si="69"/>
        <v>5977.1532202386661</v>
      </c>
      <c r="AC415" s="25">
        <f t="shared" si="64"/>
        <v>0</v>
      </c>
    </row>
    <row r="416" x14ac:dyDescent="0.2">
      <c r="L416" s="24">
        <v>411</v>
      </c>
      <c r="M416" s="28">
        <v>0</v>
      </c>
      <c r="O416" s="24">
        <v>411</v>
      </c>
      <c r="P416" s="24">
        <f>'ROTH 1.0'!O416*'קובץ טיוטה'!$D$10</f>
        <v>8846.7107938329445</v>
      </c>
      <c r="Q416" s="24">
        <f t="shared" si="63"/>
        <v>5246.7107938329445</v>
      </c>
      <c r="R416" s="24">
        <f t="shared" si="72"/>
        <v>0</v>
      </c>
      <c r="S416" s="24">
        <f t="shared" si="65"/>
        <v>5246.7107938329445</v>
      </c>
      <c r="T416" s="24">
        <f t="shared" si="66"/>
        <v>0</v>
      </c>
      <c r="U416" s="24" t="str">
        <f t="shared" si="67"/>
        <v>drain</v>
      </c>
      <c r="W416" s="24">
        <f t="shared" si="70"/>
        <v>0</v>
      </c>
      <c r="X416" s="24">
        <f t="shared" si="68"/>
        <v>0</v>
      </c>
      <c r="Y416" s="24">
        <f t="shared" si="71"/>
        <v>0</v>
      </c>
      <c r="AA416" s="24">
        <f t="shared" si="69"/>
        <v>5246.7107938329445</v>
      </c>
      <c r="AC416" s="24">
        <f t="shared" si="64"/>
        <v>0</v>
      </c>
    </row>
    <row r="417" x14ac:dyDescent="0.2">
      <c r="L417" s="25">
        <v>412</v>
      </c>
      <c r="M417" s="29">
        <v>0</v>
      </c>
      <c r="O417" s="25">
        <v>412</v>
      </c>
      <c r="P417" s="24">
        <f>'ROTH 1.0'!O417*'קובץ טיוטה'!$D$10</f>
        <v>8570.7076599495995</v>
      </c>
      <c r="Q417" s="25">
        <f t="shared" si="63"/>
        <v>4970.7076599495995</v>
      </c>
      <c r="R417" s="24">
        <f t="shared" si="72"/>
        <v>0</v>
      </c>
      <c r="S417" s="25">
        <f t="shared" si="65"/>
        <v>4970.7076599495995</v>
      </c>
      <c r="T417" s="25">
        <f t="shared" si="66"/>
        <v>0</v>
      </c>
      <c r="U417" s="25" t="str">
        <f t="shared" si="67"/>
        <v>drain</v>
      </c>
      <c r="W417" s="25">
        <f t="shared" si="70"/>
        <v>0</v>
      </c>
      <c r="X417" s="25">
        <f t="shared" si="68"/>
        <v>0</v>
      </c>
      <c r="Y417" s="25">
        <f t="shared" si="71"/>
        <v>0</v>
      </c>
      <c r="AA417" s="25">
        <f t="shared" si="69"/>
        <v>4970.7076599495995</v>
      </c>
      <c r="AC417" s="25">
        <f t="shared" si="64"/>
        <v>0</v>
      </c>
    </row>
    <row r="418" x14ac:dyDescent="0.2">
      <c r="L418" s="24">
        <v>413</v>
      </c>
      <c r="M418" s="28">
        <v>0</v>
      </c>
      <c r="O418" s="24">
        <v>413</v>
      </c>
      <c r="P418" s="24">
        <f>'ROTH 1.0'!O418*'קובץ טיוטה'!$D$10</f>
        <v>8555.5256394368917</v>
      </c>
      <c r="Q418" s="24">
        <f t="shared" si="63"/>
        <v>4955.5256394368917</v>
      </c>
      <c r="R418" s="24">
        <f t="shared" si="72"/>
        <v>0</v>
      </c>
      <c r="S418" s="24">
        <f t="shared" si="65"/>
        <v>4955.5256394368917</v>
      </c>
      <c r="T418" s="24">
        <f t="shared" si="66"/>
        <v>0</v>
      </c>
      <c r="U418" s="24" t="str">
        <f t="shared" si="67"/>
        <v>drain</v>
      </c>
      <c r="W418" s="24">
        <f t="shared" si="70"/>
        <v>0</v>
      </c>
      <c r="X418" s="24">
        <f t="shared" si="68"/>
        <v>0</v>
      </c>
      <c r="Y418" s="24">
        <f t="shared" si="71"/>
        <v>0</v>
      </c>
      <c r="AA418" s="24">
        <f t="shared" si="69"/>
        <v>4955.5256394368917</v>
      </c>
      <c r="AC418" s="24">
        <f t="shared" si="64"/>
        <v>0</v>
      </c>
    </row>
    <row r="419" x14ac:dyDescent="0.2">
      <c r="L419" s="25">
        <v>414</v>
      </c>
      <c r="M419" s="29">
        <v>0</v>
      </c>
      <c r="O419" s="25">
        <v>414</v>
      </c>
      <c r="P419" s="24">
        <f>'ROTH 1.0'!O419*'קובץ טיוטה'!$D$10</f>
        <v>9040.7386595980679</v>
      </c>
      <c r="Q419" s="25">
        <f t="shared" si="63"/>
        <v>5440.7386595980679</v>
      </c>
      <c r="R419" s="24">
        <f t="shared" si="72"/>
        <v>0</v>
      </c>
      <c r="S419" s="25">
        <f t="shared" si="65"/>
        <v>5440.7386595980679</v>
      </c>
      <c r="T419" s="25">
        <f t="shared" si="66"/>
        <v>0</v>
      </c>
      <c r="U419" s="25" t="str">
        <f t="shared" si="67"/>
        <v>drain</v>
      </c>
      <c r="W419" s="25">
        <f t="shared" si="70"/>
        <v>0</v>
      </c>
      <c r="X419" s="25">
        <f t="shared" si="68"/>
        <v>0</v>
      </c>
      <c r="Y419" s="25">
        <f t="shared" si="71"/>
        <v>0</v>
      </c>
      <c r="AA419" s="25">
        <f t="shared" si="69"/>
        <v>5440.7386595980679</v>
      </c>
      <c r="AC419" s="25">
        <f t="shared" si="64"/>
        <v>0</v>
      </c>
    </row>
    <row r="420" x14ac:dyDescent="0.2">
      <c r="L420" s="24">
        <v>415</v>
      </c>
      <c r="M420" s="28">
        <v>0</v>
      </c>
      <c r="O420" s="24">
        <v>415</v>
      </c>
      <c r="P420" s="24">
        <f>'ROTH 1.0'!O420*'קובץ טיוטה'!$D$10</f>
        <v>9705.7283574781122</v>
      </c>
      <c r="Q420" s="24">
        <f t="shared" si="63"/>
        <v>6105.7283574781122</v>
      </c>
      <c r="R420" s="24">
        <f t="shared" si="72"/>
        <v>0</v>
      </c>
      <c r="S420" s="24">
        <f t="shared" si="65"/>
        <v>6105.7283574781122</v>
      </c>
      <c r="T420" s="24">
        <f t="shared" si="66"/>
        <v>0</v>
      </c>
      <c r="U420" s="24" t="str">
        <f t="shared" si="67"/>
        <v>drain</v>
      </c>
      <c r="W420" s="24">
        <f t="shared" si="70"/>
        <v>0</v>
      </c>
      <c r="X420" s="24">
        <f t="shared" si="68"/>
        <v>0</v>
      </c>
      <c r="Y420" s="24">
        <f t="shared" si="71"/>
        <v>0</v>
      </c>
      <c r="AA420" s="24">
        <f t="shared" si="69"/>
        <v>6105.7283574781122</v>
      </c>
      <c r="AC420" s="24">
        <f t="shared" si="64"/>
        <v>0</v>
      </c>
    </row>
    <row r="421" x14ac:dyDescent="0.2">
      <c r="L421" s="25">
        <v>416</v>
      </c>
      <c r="M421" s="29">
        <v>0</v>
      </c>
      <c r="O421" s="25">
        <v>416</v>
      </c>
      <c r="P421" s="24">
        <f>'ROTH 1.0'!O421*'קובץ טיוטה'!$D$10</f>
        <v>10825.232275818787</v>
      </c>
      <c r="Q421" s="25">
        <f t="shared" si="63"/>
        <v>7225.2322758187875</v>
      </c>
      <c r="R421" s="24">
        <f t="shared" si="72"/>
        <v>0</v>
      </c>
      <c r="S421" s="25">
        <f t="shared" si="65"/>
        <v>7225.2322758187875</v>
      </c>
      <c r="T421" s="25">
        <f t="shared" si="66"/>
        <v>0</v>
      </c>
      <c r="U421" s="25" t="str">
        <f t="shared" si="67"/>
        <v>drain</v>
      </c>
      <c r="W421" s="25">
        <f t="shared" si="70"/>
        <v>0</v>
      </c>
      <c r="X421" s="25">
        <f t="shared" si="68"/>
        <v>0</v>
      </c>
      <c r="Y421" s="25">
        <f t="shared" si="71"/>
        <v>0</v>
      </c>
      <c r="AA421" s="25">
        <f t="shared" si="69"/>
        <v>7225.2322758187875</v>
      </c>
      <c r="AC421" s="25">
        <f t="shared" si="64"/>
        <v>0</v>
      </c>
    </row>
    <row r="422" x14ac:dyDescent="0.2">
      <c r="L422" s="24">
        <v>417</v>
      </c>
      <c r="M422" s="28">
        <v>0.32782355400000002</v>
      </c>
      <c r="O422" s="24">
        <v>417</v>
      </c>
      <c r="P422" s="24">
        <f>'ROTH 1.0'!O422*'קובץ טיוטה'!$D$10</f>
        <v>12293.755515845227</v>
      </c>
      <c r="Q422" s="24">
        <f t="shared" si="63"/>
        <v>8693.7555158452269</v>
      </c>
      <c r="R422" s="24">
        <f t="shared" si="72"/>
        <v>22292.001671999999</v>
      </c>
      <c r="S422" s="24">
        <f t="shared" si="65"/>
        <v>0</v>
      </c>
      <c r="T422" s="24">
        <f t="shared" si="66"/>
        <v>13598.246156154772</v>
      </c>
      <c r="U422" s="24" t="str">
        <f t="shared" si="67"/>
        <v>charge</v>
      </c>
      <c r="W422" s="24">
        <f t="shared" si="70"/>
        <v>12238.421540539295</v>
      </c>
      <c r="X422" s="24">
        <f t="shared" si="68"/>
        <v>12238.421540539295</v>
      </c>
      <c r="Y422" s="24">
        <f t="shared" si="71"/>
        <v>0</v>
      </c>
      <c r="AA422" s="24">
        <f t="shared" si="69"/>
        <v>0</v>
      </c>
      <c r="AC422" s="24">
        <f t="shared" si="64"/>
        <v>1359.8246156154764</v>
      </c>
    </row>
    <row r="423" x14ac:dyDescent="0.2">
      <c r="L423" s="25">
        <v>418</v>
      </c>
      <c r="M423" s="29">
        <v>0.58427670499999995</v>
      </c>
      <c r="O423" s="25">
        <v>418</v>
      </c>
      <c r="P423" s="24">
        <f>'ROTH 1.0'!O423*'קובץ טיוטה'!$D$10</f>
        <v>13669.031172520179</v>
      </c>
      <c r="Q423" s="25">
        <f t="shared" si="63"/>
        <v>10069.031172520179</v>
      </c>
      <c r="R423" s="24">
        <f t="shared" si="72"/>
        <v>39730.815939999993</v>
      </c>
      <c r="S423" s="25">
        <f t="shared" si="65"/>
        <v>0</v>
      </c>
      <c r="T423" s="25">
        <f t="shared" si="66"/>
        <v>29661.784767479814</v>
      </c>
      <c r="U423" s="25" t="str">
        <f t="shared" si="67"/>
        <v>charge</v>
      </c>
      <c r="W423" s="25">
        <f t="shared" si="70"/>
        <v>26695.606290731834</v>
      </c>
      <c r="X423" s="25">
        <f t="shared" si="68"/>
        <v>38934.027831271131</v>
      </c>
      <c r="Y423" s="25">
        <f t="shared" si="71"/>
        <v>0</v>
      </c>
      <c r="AA423" s="25">
        <f t="shared" si="69"/>
        <v>0</v>
      </c>
      <c r="AC423" s="25">
        <f t="shared" si="64"/>
        <v>2966.1784767479803</v>
      </c>
    </row>
    <row r="424" x14ac:dyDescent="0.2">
      <c r="L424" s="24">
        <v>419</v>
      </c>
      <c r="M424" s="28">
        <v>0.63589283200000002</v>
      </c>
      <c r="O424" s="24">
        <v>419</v>
      </c>
      <c r="P424" s="24">
        <f>'ROTH 1.0'!O424*'קובץ טיוטה'!$D$10</f>
        <v>14171.233594825435</v>
      </c>
      <c r="Q424" s="24">
        <f t="shared" si="63"/>
        <v>10571.233594825435</v>
      </c>
      <c r="R424" s="24">
        <f t="shared" si="72"/>
        <v>43240.712575999998</v>
      </c>
      <c r="S424" s="24">
        <f t="shared" si="65"/>
        <v>0</v>
      </c>
      <c r="T424" s="24">
        <f t="shared" si="66"/>
        <v>32669.478981174565</v>
      </c>
      <c r="U424" s="24" t="str">
        <f t="shared" si="67"/>
        <v>charge</v>
      </c>
      <c r="W424" s="24">
        <f t="shared" si="70"/>
        <v>29402.531083057111</v>
      </c>
      <c r="X424" s="24">
        <f t="shared" si="68"/>
        <v>68336.558914328241</v>
      </c>
      <c r="Y424" s="24">
        <f t="shared" si="71"/>
        <v>0</v>
      </c>
      <c r="AA424" s="24">
        <f t="shared" si="69"/>
        <v>0</v>
      </c>
      <c r="AC424" s="24">
        <f t="shared" si="64"/>
        <v>3266.9478981174543</v>
      </c>
    </row>
    <row r="425" x14ac:dyDescent="0.2">
      <c r="L425" s="25">
        <v>420</v>
      </c>
      <c r="M425" s="29">
        <v>0.67124009499999993</v>
      </c>
      <c r="O425" s="25">
        <v>420</v>
      </c>
      <c r="P425" s="24">
        <f>'ROTH 1.0'!O425*'קובץ טיוטה'!$D$10</f>
        <v>14210.064123681739</v>
      </c>
      <c r="Q425" s="25">
        <f t="shared" si="63"/>
        <v>10610.064123681739</v>
      </c>
      <c r="R425" s="24">
        <f t="shared" si="72"/>
        <v>45644.326459999997</v>
      </c>
      <c r="S425" s="25">
        <f t="shared" si="65"/>
        <v>0</v>
      </c>
      <c r="T425" s="25">
        <f t="shared" si="66"/>
        <v>35034.262336318257</v>
      </c>
      <c r="U425" s="25" t="str">
        <f t="shared" si="67"/>
        <v>charge</v>
      </c>
      <c r="W425" s="25">
        <f t="shared" si="70"/>
        <v>9663.4410856717586</v>
      </c>
      <c r="X425" s="25">
        <f t="shared" si="68"/>
        <v>78000</v>
      </c>
      <c r="Y425" s="25">
        <f t="shared" si="71"/>
        <v>0</v>
      </c>
      <c r="AA425" s="25">
        <f t="shared" si="69"/>
        <v>0</v>
      </c>
      <c r="AC425" s="25">
        <f t="shared" si="64"/>
        <v>25370.821250646499</v>
      </c>
    </row>
    <row r="426" x14ac:dyDescent="0.2">
      <c r="L426" s="24">
        <v>421</v>
      </c>
      <c r="M426" s="28">
        <v>0.53171329099999998</v>
      </c>
      <c r="O426" s="24">
        <v>421</v>
      </c>
      <c r="P426" s="24">
        <f>'ROTH 1.0'!O426*'קובץ טיוטה'!$D$10</f>
        <v>14130.64491002336</v>
      </c>
      <c r="Q426" s="24">
        <f t="shared" si="63"/>
        <v>10530.64491002336</v>
      </c>
      <c r="R426" s="24">
        <f t="shared" si="72"/>
        <v>36156.503787999995</v>
      </c>
      <c r="S426" s="24">
        <f t="shared" si="65"/>
        <v>0</v>
      </c>
      <c r="T426" s="24">
        <f t="shared" si="66"/>
        <v>25625.858877976636</v>
      </c>
      <c r="U426" s="24" t="str">
        <f t="shared" si="67"/>
        <v>charge</v>
      </c>
      <c r="W426" s="24">
        <f t="shared" si="70"/>
        <v>0</v>
      </c>
      <c r="X426" s="24">
        <f t="shared" si="68"/>
        <v>78000</v>
      </c>
      <c r="Y426" s="24">
        <f t="shared" si="71"/>
        <v>0</v>
      </c>
      <c r="AA426" s="24">
        <f t="shared" si="69"/>
        <v>0</v>
      </c>
      <c r="AC426" s="24">
        <f t="shared" si="64"/>
        <v>25625.858877976636</v>
      </c>
    </row>
    <row r="427" x14ac:dyDescent="0.2">
      <c r="L427" s="25">
        <v>422</v>
      </c>
      <c r="M427" s="29">
        <v>0.41674349900000002</v>
      </c>
      <c r="O427" s="25">
        <v>422</v>
      </c>
      <c r="P427" s="24">
        <f>'ROTH 1.0'!O427*'קובץ טיוטה'!$D$10</f>
        <v>14390.135779056254</v>
      </c>
      <c r="Q427" s="25">
        <f t="shared" si="63"/>
        <v>10790.135779056254</v>
      </c>
      <c r="R427" s="24">
        <f t="shared" si="72"/>
        <v>28338.557931999996</v>
      </c>
      <c r="S427" s="25">
        <f t="shared" si="65"/>
        <v>0</v>
      </c>
      <c r="T427" s="25">
        <f t="shared" si="66"/>
        <v>17548.422152943742</v>
      </c>
      <c r="U427" s="25" t="str">
        <f t="shared" si="67"/>
        <v>charge</v>
      </c>
      <c r="W427" s="25">
        <f t="shared" si="70"/>
        <v>0</v>
      </c>
      <c r="X427" s="25">
        <f t="shared" si="68"/>
        <v>78000</v>
      </c>
      <c r="Y427" s="25">
        <f t="shared" si="71"/>
        <v>0</v>
      </c>
      <c r="AA427" s="25">
        <f t="shared" si="69"/>
        <v>0</v>
      </c>
      <c r="AC427" s="25">
        <f t="shared" si="64"/>
        <v>17548.422152943742</v>
      </c>
    </row>
    <row r="428" x14ac:dyDescent="0.2">
      <c r="L428" s="24">
        <v>423</v>
      </c>
      <c r="M428" s="28">
        <v>0.575710371</v>
      </c>
      <c r="O428" s="24">
        <v>423</v>
      </c>
      <c r="P428" s="24">
        <f>'ROTH 1.0'!O428*'קובץ טיוטה'!$D$10</f>
        <v>14452.89289897639</v>
      </c>
      <c r="Q428" s="24">
        <f t="shared" si="63"/>
        <v>10852.89289897639</v>
      </c>
      <c r="R428" s="24">
        <f t="shared" si="72"/>
        <v>39148.305228000005</v>
      </c>
      <c r="S428" s="24">
        <f t="shared" si="65"/>
        <v>0</v>
      </c>
      <c r="T428" s="24">
        <f t="shared" si="66"/>
        <v>28295.412329023617</v>
      </c>
      <c r="U428" s="24" t="str">
        <f t="shared" si="67"/>
        <v>charge</v>
      </c>
      <c r="W428" s="24">
        <f t="shared" si="70"/>
        <v>0</v>
      </c>
      <c r="X428" s="24">
        <f t="shared" si="68"/>
        <v>78000</v>
      </c>
      <c r="Y428" s="24">
        <f t="shared" si="71"/>
        <v>0</v>
      </c>
      <c r="AA428" s="24">
        <f t="shared" si="69"/>
        <v>0</v>
      </c>
      <c r="AC428" s="24">
        <f t="shared" si="64"/>
        <v>28295.412329023617</v>
      </c>
    </row>
    <row r="429" x14ac:dyDescent="0.2">
      <c r="L429" s="25">
        <v>424</v>
      </c>
      <c r="M429" s="29">
        <v>0.34143206400000004</v>
      </c>
      <c r="O429" s="25">
        <v>424</v>
      </c>
      <c r="P429" s="24">
        <f>'ROTH 1.0'!O429*'קובץ טיוטה'!$D$10</f>
        <v>14468.543263824866</v>
      </c>
      <c r="Q429" s="25">
        <f t="shared" si="63"/>
        <v>10868.543263824866</v>
      </c>
      <c r="R429" s="24">
        <f t="shared" si="72"/>
        <v>23217.380352</v>
      </c>
      <c r="S429" s="25">
        <f t="shared" si="65"/>
        <v>0</v>
      </c>
      <c r="T429" s="25">
        <f t="shared" si="66"/>
        <v>12348.837088175134</v>
      </c>
      <c r="U429" s="25" t="str">
        <f t="shared" si="67"/>
        <v>charge</v>
      </c>
      <c r="W429" s="25">
        <f t="shared" si="70"/>
        <v>0</v>
      </c>
      <c r="X429" s="25">
        <f t="shared" si="68"/>
        <v>78000</v>
      </c>
      <c r="Y429" s="25">
        <f t="shared" si="71"/>
        <v>0</v>
      </c>
      <c r="AA429" s="25">
        <f t="shared" si="69"/>
        <v>0</v>
      </c>
      <c r="AC429" s="25">
        <f t="shared" si="64"/>
        <v>12348.837088175134</v>
      </c>
    </row>
    <row r="430" x14ac:dyDescent="0.2">
      <c r="L430" s="24">
        <v>425</v>
      </c>
      <c r="M430" s="28">
        <v>0.16019270000000002</v>
      </c>
      <c r="O430" s="24">
        <v>425</v>
      </c>
      <c r="P430" s="24">
        <f>'ROTH 1.0'!O430*'קובץ טיוטה'!$D$10</f>
        <v>14377.263517106947</v>
      </c>
      <c r="Q430" s="24">
        <f t="shared" si="63"/>
        <v>10777.263517106947</v>
      </c>
      <c r="R430" s="24">
        <f t="shared" si="72"/>
        <v>10893.1036</v>
      </c>
      <c r="S430" s="24">
        <f t="shared" si="65"/>
        <v>0</v>
      </c>
      <c r="T430" s="24">
        <f t="shared" si="66"/>
        <v>115.84008289305348</v>
      </c>
      <c r="U430" s="24" t="str">
        <f t="shared" si="67"/>
        <v>charge</v>
      </c>
      <c r="W430" s="24">
        <f t="shared" si="70"/>
        <v>0</v>
      </c>
      <c r="X430" s="24">
        <f t="shared" si="68"/>
        <v>78000</v>
      </c>
      <c r="Y430" s="24">
        <f t="shared" si="71"/>
        <v>0</v>
      </c>
      <c r="AA430" s="24">
        <f t="shared" si="69"/>
        <v>0</v>
      </c>
      <c r="AC430" s="24">
        <f t="shared" si="64"/>
        <v>115.84008289305348</v>
      </c>
    </row>
    <row r="431" x14ac:dyDescent="0.2">
      <c r="L431" s="25">
        <v>426</v>
      </c>
      <c r="M431" s="29">
        <v>0</v>
      </c>
      <c r="O431" s="25">
        <v>426</v>
      </c>
      <c r="P431" s="24">
        <f>'ROTH 1.0'!O431*'קובץ טיוטה'!$D$10</f>
        <v>15106.367473499087</v>
      </c>
      <c r="Q431" s="25">
        <f t="shared" si="63"/>
        <v>11506.367473499087</v>
      </c>
      <c r="R431" s="24">
        <f t="shared" si="72"/>
        <v>0</v>
      </c>
      <c r="S431" s="25">
        <f t="shared" si="65"/>
        <v>11506.367473499087</v>
      </c>
      <c r="T431" s="25">
        <f t="shared" si="66"/>
        <v>0</v>
      </c>
      <c r="U431" s="25" t="str">
        <f t="shared" si="67"/>
        <v>drain</v>
      </c>
      <c r="W431" s="25">
        <f t="shared" si="70"/>
        <v>0</v>
      </c>
      <c r="X431" s="25">
        <f t="shared" si="68"/>
        <v>66493.632526500907</v>
      </c>
      <c r="Y431" s="25">
        <f t="shared" si="71"/>
        <v>11506.367473499093</v>
      </c>
      <c r="AA431" s="25">
        <f t="shared" si="69"/>
        <v>0</v>
      </c>
      <c r="AC431" s="25">
        <f t="shared" si="64"/>
        <v>0</v>
      </c>
    </row>
    <row r="432" x14ac:dyDescent="0.2">
      <c r="L432" s="24">
        <v>427</v>
      </c>
      <c r="M432" s="28">
        <v>0</v>
      </c>
      <c r="O432" s="24">
        <v>427</v>
      </c>
      <c r="P432" s="24">
        <f>'ROTH 1.0'!O432*'קובץ טיוטה'!$D$10</f>
        <v>16219.475985105573</v>
      </c>
      <c r="Q432" s="24">
        <f t="shared" si="63"/>
        <v>12619.475985105573</v>
      </c>
      <c r="R432" s="24">
        <f t="shared" si="72"/>
        <v>0</v>
      </c>
      <c r="S432" s="24">
        <f t="shared" si="65"/>
        <v>12619.475985105573</v>
      </c>
      <c r="T432" s="24">
        <f t="shared" si="66"/>
        <v>0</v>
      </c>
      <c r="U432" s="24" t="str">
        <f t="shared" si="67"/>
        <v>drain</v>
      </c>
      <c r="W432" s="24">
        <f t="shared" si="70"/>
        <v>0</v>
      </c>
      <c r="X432" s="24">
        <f t="shared" si="68"/>
        <v>53874.156541395336</v>
      </c>
      <c r="Y432" s="24">
        <f t="shared" si="71"/>
        <v>12619.475985105571</v>
      </c>
      <c r="AA432" s="24">
        <f t="shared" si="69"/>
        <v>0</v>
      </c>
      <c r="AC432" s="24">
        <f t="shared" si="64"/>
        <v>0</v>
      </c>
    </row>
    <row r="433" x14ac:dyDescent="0.2">
      <c r="L433" s="25">
        <v>428</v>
      </c>
      <c r="M433" s="29">
        <v>0</v>
      </c>
      <c r="O433" s="25">
        <v>428</v>
      </c>
      <c r="P433" s="24">
        <f>'ROTH 1.0'!O433*'קובץ טיוטה'!$D$10</f>
        <v>16314.769140374225</v>
      </c>
      <c r="Q433" s="25">
        <f t="shared" si="63"/>
        <v>12714.769140374225</v>
      </c>
      <c r="R433" s="24">
        <f t="shared" si="72"/>
        <v>0</v>
      </c>
      <c r="S433" s="25">
        <f t="shared" si="65"/>
        <v>12714.769140374225</v>
      </c>
      <c r="T433" s="25">
        <f t="shared" si="66"/>
        <v>0</v>
      </c>
      <c r="U433" s="25" t="str">
        <f t="shared" si="67"/>
        <v>drain</v>
      </c>
      <c r="W433" s="25">
        <f t="shared" si="70"/>
        <v>0</v>
      </c>
      <c r="X433" s="25">
        <f t="shared" si="68"/>
        <v>41159.387401021115</v>
      </c>
      <c r="Y433" s="25">
        <f t="shared" si="71"/>
        <v>12714.769140374221</v>
      </c>
      <c r="AA433" s="25">
        <f t="shared" si="69"/>
        <v>0</v>
      </c>
      <c r="AC433" s="25">
        <f t="shared" si="64"/>
        <v>0</v>
      </c>
    </row>
    <row r="434" x14ac:dyDescent="0.2">
      <c r="L434" s="24">
        <v>429</v>
      </c>
      <c r="M434" s="28">
        <v>0</v>
      </c>
      <c r="O434" s="24">
        <v>429</v>
      </c>
      <c r="P434" s="24">
        <f>'ROTH 1.0'!O434*'קובץ טיוטה'!$D$10</f>
        <v>15961.236551287386</v>
      </c>
      <c r="Q434" s="24">
        <f t="shared" si="63"/>
        <v>12361.236551287386</v>
      </c>
      <c r="R434" s="24">
        <f t="shared" si="72"/>
        <v>0</v>
      </c>
      <c r="S434" s="24">
        <f t="shared" si="65"/>
        <v>12361.236551287386</v>
      </c>
      <c r="T434" s="24">
        <f t="shared" si="66"/>
        <v>0</v>
      </c>
      <c r="U434" s="24" t="str">
        <f t="shared" si="67"/>
        <v>drain</v>
      </c>
      <c r="W434" s="24">
        <f t="shared" si="70"/>
        <v>0</v>
      </c>
      <c r="X434" s="24">
        <f t="shared" si="68"/>
        <v>28798.150849733727</v>
      </c>
      <c r="Y434" s="24">
        <f t="shared" si="71"/>
        <v>12361.236551287388</v>
      </c>
      <c r="AA434" s="24">
        <f t="shared" si="69"/>
        <v>0</v>
      </c>
      <c r="AC434" s="24">
        <f t="shared" si="64"/>
        <v>0</v>
      </c>
    </row>
    <row r="435" x14ac:dyDescent="0.2">
      <c r="L435" s="25">
        <v>430</v>
      </c>
      <c r="M435" s="29">
        <v>0</v>
      </c>
      <c r="O435" s="25">
        <v>430</v>
      </c>
      <c r="P435" s="24">
        <f>'ROTH 1.0'!O435*'קובץ טיוטה'!$D$10</f>
        <v>15326.015692930532</v>
      </c>
      <c r="Q435" s="25">
        <f t="shared" si="63"/>
        <v>11726.015692930532</v>
      </c>
      <c r="R435" s="24">
        <f t="shared" si="72"/>
        <v>0</v>
      </c>
      <c r="S435" s="25">
        <f t="shared" si="65"/>
        <v>11726.015692930532</v>
      </c>
      <c r="T435" s="25">
        <f t="shared" si="66"/>
        <v>0</v>
      </c>
      <c r="U435" s="25" t="str">
        <f t="shared" si="67"/>
        <v>drain</v>
      </c>
      <c r="W435" s="25">
        <f t="shared" si="70"/>
        <v>0</v>
      </c>
      <c r="X435" s="25">
        <f t="shared" si="68"/>
        <v>17072.135156803197</v>
      </c>
      <c r="Y435" s="25">
        <f t="shared" si="71"/>
        <v>11726.01569293053</v>
      </c>
      <c r="AA435" s="25">
        <f t="shared" si="69"/>
        <v>0</v>
      </c>
      <c r="AC435" s="25">
        <f t="shared" si="64"/>
        <v>0</v>
      </c>
    </row>
    <row r="436" x14ac:dyDescent="0.2">
      <c r="L436" s="24">
        <v>431</v>
      </c>
      <c r="M436" s="28">
        <v>0</v>
      </c>
      <c r="O436" s="24">
        <v>431</v>
      </c>
      <c r="P436" s="24">
        <f>'ROTH 1.0'!O436*'קובץ טיוטה'!$D$10</f>
        <v>14180.283279024625</v>
      </c>
      <c r="Q436" s="24">
        <f t="shared" si="63"/>
        <v>10580.283279024625</v>
      </c>
      <c r="R436" s="24">
        <f t="shared" si="72"/>
        <v>0</v>
      </c>
      <c r="S436" s="24">
        <f t="shared" si="65"/>
        <v>10580.283279024625</v>
      </c>
      <c r="T436" s="24">
        <f t="shared" si="66"/>
        <v>0</v>
      </c>
      <c r="U436" s="24" t="str">
        <f t="shared" si="67"/>
        <v>drain</v>
      </c>
      <c r="W436" s="24">
        <f t="shared" si="70"/>
        <v>0</v>
      </c>
      <c r="X436" s="24">
        <f t="shared" si="68"/>
        <v>6491.8518777785721</v>
      </c>
      <c r="Y436" s="24">
        <f t="shared" si="71"/>
        <v>10580.283279024625</v>
      </c>
      <c r="AA436" s="24">
        <f t="shared" si="69"/>
        <v>0</v>
      </c>
      <c r="AC436" s="24">
        <f t="shared" si="64"/>
        <v>0</v>
      </c>
    </row>
    <row r="437" x14ac:dyDescent="0.2">
      <c r="L437" s="25">
        <v>432</v>
      </c>
      <c r="M437" s="29">
        <v>0</v>
      </c>
      <c r="O437" s="25">
        <v>432</v>
      </c>
      <c r="P437" s="24">
        <f>'ROTH 1.0'!O437*'קובץ טיוטה'!$D$10</f>
        <v>12891.705480264278</v>
      </c>
      <c r="Q437" s="25">
        <f t="shared" si="63"/>
        <v>9291.7054802642779</v>
      </c>
      <c r="R437" s="24">
        <f t="shared" si="72"/>
        <v>0</v>
      </c>
      <c r="S437" s="25">
        <f t="shared" si="65"/>
        <v>9291.7054802642779</v>
      </c>
      <c r="T437" s="25">
        <f t="shared" si="66"/>
        <v>0</v>
      </c>
      <c r="U437" s="25" t="str">
        <f t="shared" si="67"/>
        <v>drain</v>
      </c>
      <c r="W437" s="25">
        <f t="shared" si="70"/>
        <v>0</v>
      </c>
      <c r="X437" s="25">
        <f t="shared" si="68"/>
        <v>0</v>
      </c>
      <c r="Y437" s="25">
        <f t="shared" si="71"/>
        <v>6491.8518777785721</v>
      </c>
      <c r="AA437" s="25">
        <f t="shared" si="69"/>
        <v>2799.8536024857058</v>
      </c>
      <c r="AC437" s="25">
        <f t="shared" si="64"/>
        <v>0</v>
      </c>
    </row>
    <row r="438" x14ac:dyDescent="0.2">
      <c r="L438" s="24">
        <v>433</v>
      </c>
      <c r="M438" s="28">
        <v>0</v>
      </c>
      <c r="O438" s="24">
        <v>433</v>
      </c>
      <c r="P438" s="24">
        <f>'ROTH 1.0'!O438*'קובץ טיוטה'!$D$10</f>
        <v>11182.795856084982</v>
      </c>
      <c r="Q438" s="24">
        <f t="shared" si="63"/>
        <v>7582.795856084982</v>
      </c>
      <c r="R438" s="24">
        <f t="shared" si="72"/>
        <v>0</v>
      </c>
      <c r="S438" s="24">
        <f t="shared" si="65"/>
        <v>7582.795856084982</v>
      </c>
      <c r="T438" s="24">
        <f t="shared" si="66"/>
        <v>0</v>
      </c>
      <c r="U438" s="24" t="str">
        <f t="shared" si="67"/>
        <v>drain</v>
      </c>
      <c r="W438" s="24">
        <f t="shared" si="70"/>
        <v>0</v>
      </c>
      <c r="X438" s="24">
        <f t="shared" si="68"/>
        <v>0</v>
      </c>
      <c r="Y438" s="24">
        <f t="shared" si="71"/>
        <v>0</v>
      </c>
      <c r="AA438" s="24">
        <f t="shared" si="69"/>
        <v>7582.795856084982</v>
      </c>
      <c r="AC438" s="24">
        <f t="shared" si="64"/>
        <v>0</v>
      </c>
    </row>
    <row r="439" x14ac:dyDescent="0.2">
      <c r="L439" s="25">
        <v>434</v>
      </c>
      <c r="M439" s="29">
        <v>0</v>
      </c>
      <c r="O439" s="25">
        <v>434</v>
      </c>
      <c r="P439" s="24">
        <f>'ROTH 1.0'!O439*'קובץ טיוטה'!$D$10</f>
        <v>9900.5163631613832</v>
      </c>
      <c r="Q439" s="25">
        <f t="shared" si="63"/>
        <v>6300.5163631613832</v>
      </c>
      <c r="R439" s="24">
        <f t="shared" si="72"/>
        <v>0</v>
      </c>
      <c r="S439" s="25">
        <f t="shared" si="65"/>
        <v>6300.5163631613832</v>
      </c>
      <c r="T439" s="25">
        <f t="shared" si="66"/>
        <v>0</v>
      </c>
      <c r="U439" s="25" t="str">
        <f t="shared" si="67"/>
        <v>drain</v>
      </c>
      <c r="W439" s="25">
        <f t="shared" si="70"/>
        <v>0</v>
      </c>
      <c r="X439" s="25">
        <f t="shared" si="68"/>
        <v>0</v>
      </c>
      <c r="Y439" s="25">
        <f t="shared" si="71"/>
        <v>0</v>
      </c>
      <c r="AA439" s="25">
        <f t="shared" si="69"/>
        <v>6300.5163631613832</v>
      </c>
      <c r="AC439" s="25">
        <f t="shared" si="64"/>
        <v>0</v>
      </c>
    </row>
    <row r="440" x14ac:dyDescent="0.2">
      <c r="L440" s="24">
        <v>435</v>
      </c>
      <c r="M440" s="28">
        <v>0</v>
      </c>
      <c r="O440" s="24">
        <v>435</v>
      </c>
      <c r="P440" s="24">
        <f>'ROTH 1.0'!O440*'קובץ טיוטה'!$D$10</f>
        <v>9216.2725667312043</v>
      </c>
      <c r="Q440" s="24">
        <f t="shared" si="63"/>
        <v>5616.2725667312043</v>
      </c>
      <c r="R440" s="24">
        <f t="shared" si="72"/>
        <v>0</v>
      </c>
      <c r="S440" s="24">
        <f t="shared" si="65"/>
        <v>5616.2725667312043</v>
      </c>
      <c r="T440" s="24">
        <f t="shared" si="66"/>
        <v>0</v>
      </c>
      <c r="U440" s="24" t="str">
        <f t="shared" si="67"/>
        <v>drain</v>
      </c>
      <c r="W440" s="24">
        <f t="shared" si="70"/>
        <v>0</v>
      </c>
      <c r="X440" s="24">
        <f t="shared" si="68"/>
        <v>0</v>
      </c>
      <c r="Y440" s="24">
        <f t="shared" si="71"/>
        <v>0</v>
      </c>
      <c r="AA440" s="24">
        <f t="shared" si="69"/>
        <v>5616.2725667312043</v>
      </c>
      <c r="AC440" s="24">
        <f t="shared" si="64"/>
        <v>0</v>
      </c>
    </row>
    <row r="441" x14ac:dyDescent="0.2">
      <c r="L441" s="25">
        <v>436</v>
      </c>
      <c r="M441" s="29">
        <v>0</v>
      </c>
      <c r="O441" s="25">
        <v>436</v>
      </c>
      <c r="P441" s="24">
        <f>'ROTH 1.0'!O441*'קובץ טיוטה'!$D$10</f>
        <v>8856.6349386857437</v>
      </c>
      <c r="Q441" s="25">
        <f t="shared" si="63"/>
        <v>5256.6349386857437</v>
      </c>
      <c r="R441" s="24">
        <f t="shared" si="72"/>
        <v>0</v>
      </c>
      <c r="S441" s="25">
        <f t="shared" si="65"/>
        <v>5256.6349386857437</v>
      </c>
      <c r="T441" s="25">
        <f t="shared" si="66"/>
        <v>0</v>
      </c>
      <c r="U441" s="25" t="str">
        <f t="shared" si="67"/>
        <v>drain</v>
      </c>
      <c r="W441" s="25">
        <f t="shared" si="70"/>
        <v>0</v>
      </c>
      <c r="X441" s="25">
        <f t="shared" si="68"/>
        <v>0</v>
      </c>
      <c r="Y441" s="25">
        <f t="shared" si="71"/>
        <v>0</v>
      </c>
      <c r="AA441" s="25">
        <f t="shared" si="69"/>
        <v>5256.6349386857437</v>
      </c>
      <c r="AC441" s="25">
        <f t="shared" si="64"/>
        <v>0</v>
      </c>
    </row>
    <row r="442" x14ac:dyDescent="0.2">
      <c r="L442" s="24">
        <v>437</v>
      </c>
      <c r="M442" s="28">
        <v>0</v>
      </c>
      <c r="O442" s="24">
        <v>437</v>
      </c>
      <c r="P442" s="24">
        <f>'ROTH 1.0'!O442*'קובץ טיוטה'!$D$10</f>
        <v>8808.20865327707</v>
      </c>
      <c r="Q442" s="24">
        <f t="shared" si="63"/>
        <v>5208.20865327707</v>
      </c>
      <c r="R442" s="24">
        <f t="shared" si="72"/>
        <v>0</v>
      </c>
      <c r="S442" s="24">
        <f t="shared" si="65"/>
        <v>5208.20865327707</v>
      </c>
      <c r="T442" s="24">
        <f t="shared" si="66"/>
        <v>0</v>
      </c>
      <c r="U442" s="24" t="str">
        <f t="shared" si="67"/>
        <v>drain</v>
      </c>
      <c r="W442" s="24">
        <f t="shared" si="70"/>
        <v>0</v>
      </c>
      <c r="X442" s="24">
        <f t="shared" si="68"/>
        <v>0</v>
      </c>
      <c r="Y442" s="24">
        <f t="shared" si="71"/>
        <v>0</v>
      </c>
      <c r="AA442" s="24">
        <f t="shared" si="69"/>
        <v>5208.20865327707</v>
      </c>
      <c r="AC442" s="24">
        <f t="shared" si="64"/>
        <v>0</v>
      </c>
    </row>
    <row r="443" x14ac:dyDescent="0.2">
      <c r="L443" s="25">
        <v>438</v>
      </c>
      <c r="M443" s="29">
        <v>0</v>
      </c>
      <c r="O443" s="25">
        <v>438</v>
      </c>
      <c r="P443" s="24">
        <f>'ROTH 1.0'!O443*'קובץ טיוטה'!$D$10</f>
        <v>9279.0210890156559</v>
      </c>
      <c r="Q443" s="25">
        <f t="shared" si="63"/>
        <v>5679.0210890156559</v>
      </c>
      <c r="R443" s="24">
        <f t="shared" si="72"/>
        <v>0</v>
      </c>
      <c r="S443" s="25">
        <f t="shared" si="65"/>
        <v>5679.0210890156559</v>
      </c>
      <c r="T443" s="25">
        <f t="shared" si="66"/>
        <v>0</v>
      </c>
      <c r="U443" s="25" t="str">
        <f t="shared" si="67"/>
        <v>drain</v>
      </c>
      <c r="W443" s="25">
        <f t="shared" si="70"/>
        <v>0</v>
      </c>
      <c r="X443" s="25">
        <f t="shared" si="68"/>
        <v>0</v>
      </c>
      <c r="Y443" s="25">
        <f t="shared" si="71"/>
        <v>0</v>
      </c>
      <c r="AA443" s="25">
        <f t="shared" si="69"/>
        <v>5679.0210890156559</v>
      </c>
      <c r="AC443" s="25">
        <f t="shared" si="64"/>
        <v>0</v>
      </c>
    </row>
    <row r="444" x14ac:dyDescent="0.2">
      <c r="L444" s="24">
        <v>439</v>
      </c>
      <c r="M444" s="28">
        <v>0</v>
      </c>
      <c r="O444" s="24">
        <v>439</v>
      </c>
      <c r="P444" s="24">
        <f>'ROTH 1.0'!O444*'קובץ טיוטה'!$D$10</f>
        <v>10077.378768324017</v>
      </c>
      <c r="Q444" s="24">
        <f t="shared" si="63"/>
        <v>6477.3787683240171</v>
      </c>
      <c r="R444" s="24">
        <f t="shared" si="72"/>
        <v>0</v>
      </c>
      <c r="S444" s="24">
        <f t="shared" si="65"/>
        <v>6477.3787683240171</v>
      </c>
      <c r="T444" s="24">
        <f t="shared" si="66"/>
        <v>0</v>
      </c>
      <c r="U444" s="24" t="str">
        <f t="shared" si="67"/>
        <v>drain</v>
      </c>
      <c r="W444" s="24">
        <f t="shared" si="70"/>
        <v>0</v>
      </c>
      <c r="X444" s="24">
        <f t="shared" si="68"/>
        <v>0</v>
      </c>
      <c r="Y444" s="24">
        <f t="shared" si="71"/>
        <v>0</v>
      </c>
      <c r="AA444" s="24">
        <f t="shared" si="69"/>
        <v>6477.3787683240171</v>
      </c>
      <c r="AC444" s="24">
        <f t="shared" si="64"/>
        <v>0</v>
      </c>
    </row>
    <row r="445" x14ac:dyDescent="0.2">
      <c r="L445" s="25">
        <v>440</v>
      </c>
      <c r="M445" s="29">
        <v>0</v>
      </c>
      <c r="O445" s="25">
        <v>440</v>
      </c>
      <c r="P445" s="24">
        <f>'ROTH 1.0'!O445*'קובץ טיוטה'!$D$10</f>
        <v>11085.191637106371</v>
      </c>
      <c r="Q445" s="25">
        <f t="shared" si="63"/>
        <v>7485.1916371063708</v>
      </c>
      <c r="R445" s="24">
        <f t="shared" si="72"/>
        <v>0</v>
      </c>
      <c r="S445" s="25">
        <f t="shared" si="65"/>
        <v>7485.1916371063708</v>
      </c>
      <c r="T445" s="25">
        <f t="shared" si="66"/>
        <v>0</v>
      </c>
      <c r="U445" s="25" t="str">
        <f t="shared" si="67"/>
        <v>drain</v>
      </c>
      <c r="W445" s="25">
        <f t="shared" si="70"/>
        <v>0</v>
      </c>
      <c r="X445" s="25">
        <f t="shared" si="68"/>
        <v>0</v>
      </c>
      <c r="Y445" s="25">
        <f t="shared" si="71"/>
        <v>0</v>
      </c>
      <c r="AA445" s="25">
        <f t="shared" si="69"/>
        <v>7485.1916371063708</v>
      </c>
      <c r="AC445" s="25">
        <f t="shared" si="64"/>
        <v>0</v>
      </c>
    </row>
    <row r="446" x14ac:dyDescent="0.2">
      <c r="L446" s="24">
        <v>441</v>
      </c>
      <c r="M446" s="28">
        <v>0.48499389500000001</v>
      </c>
      <c r="O446" s="24">
        <v>441</v>
      </c>
      <c r="P446" s="24">
        <f>'ROTH 1.0'!O446*'קובץ טיוטה'!$D$10</f>
        <v>12515.316565968562</v>
      </c>
      <c r="Q446" s="24">
        <f t="shared" si="63"/>
        <v>8915.3165659685619</v>
      </c>
      <c r="R446" s="24">
        <f t="shared" si="72"/>
        <v>32979.584859999995</v>
      </c>
      <c r="S446" s="24">
        <f t="shared" si="65"/>
        <v>0</v>
      </c>
      <c r="T446" s="24">
        <f t="shared" si="66"/>
        <v>24064.268294031433</v>
      </c>
      <c r="U446" s="24" t="str">
        <f t="shared" si="67"/>
        <v>charge</v>
      </c>
      <c r="W446" s="24">
        <f t="shared" si="70"/>
        <v>21657.841464628291</v>
      </c>
      <c r="X446" s="24">
        <f t="shared" si="68"/>
        <v>21657.841464628291</v>
      </c>
      <c r="Y446" s="24">
        <f t="shared" si="71"/>
        <v>0</v>
      </c>
      <c r="AA446" s="24">
        <f t="shared" si="69"/>
        <v>0</v>
      </c>
      <c r="AC446" s="24">
        <f t="shared" si="64"/>
        <v>2406.4268294031426</v>
      </c>
    </row>
    <row r="447" x14ac:dyDescent="0.2">
      <c r="L447" s="25">
        <v>442</v>
      </c>
      <c r="M447" s="29">
        <v>0.58280965099999993</v>
      </c>
      <c r="O447" s="25">
        <v>442</v>
      </c>
      <c r="P447" s="24">
        <f>'ROTH 1.0'!O447*'קובץ טיוטה'!$D$10</f>
        <v>13756.776794621846</v>
      </c>
      <c r="Q447" s="25">
        <f t="shared" si="63"/>
        <v>10156.776794621846</v>
      </c>
      <c r="R447" s="24">
        <f t="shared" si="72"/>
        <v>39631.056267999993</v>
      </c>
      <c r="S447" s="25">
        <f t="shared" si="65"/>
        <v>0</v>
      </c>
      <c r="T447" s="25">
        <f t="shared" si="66"/>
        <v>29474.279473378148</v>
      </c>
      <c r="U447" s="25" t="str">
        <f t="shared" si="67"/>
        <v>charge</v>
      </c>
      <c r="W447" s="25">
        <f t="shared" si="70"/>
        <v>26526.851526040336</v>
      </c>
      <c r="X447" s="25">
        <f t="shared" si="68"/>
        <v>48184.692990668627</v>
      </c>
      <c r="Y447" s="25">
        <f t="shared" si="71"/>
        <v>0</v>
      </c>
      <c r="AA447" s="25">
        <f t="shared" si="69"/>
        <v>0</v>
      </c>
      <c r="AC447" s="25">
        <f t="shared" si="64"/>
        <v>2947.4279473378119</v>
      </c>
    </row>
    <row r="448" x14ac:dyDescent="0.2">
      <c r="L448" s="24">
        <v>443</v>
      </c>
      <c r="M448" s="28">
        <v>0.61979722400000004</v>
      </c>
      <c r="O448" s="24">
        <v>443</v>
      </c>
      <c r="P448" s="24">
        <f>'ROTH 1.0'!O448*'קובץ טיוטה'!$D$10</f>
        <v>14203.148453763857</v>
      </c>
      <c r="Q448" s="24">
        <f t="shared" si="63"/>
        <v>10603.148453763857</v>
      </c>
      <c r="R448" s="24">
        <f t="shared" si="72"/>
        <v>42146.211232000001</v>
      </c>
      <c r="S448" s="24">
        <f t="shared" si="65"/>
        <v>0</v>
      </c>
      <c r="T448" s="24">
        <f t="shared" si="66"/>
        <v>31543.062778236144</v>
      </c>
      <c r="U448" s="24" t="str">
        <f t="shared" si="67"/>
        <v>charge</v>
      </c>
      <c r="W448" s="24">
        <f t="shared" si="70"/>
        <v>29815.307009331373</v>
      </c>
      <c r="X448" s="24">
        <f t="shared" si="68"/>
        <v>78000</v>
      </c>
      <c r="Y448" s="24">
        <f t="shared" si="71"/>
        <v>0</v>
      </c>
      <c r="AA448" s="24">
        <f t="shared" si="69"/>
        <v>0</v>
      </c>
      <c r="AC448" s="24">
        <f t="shared" si="64"/>
        <v>1727.7557689047717</v>
      </c>
    </row>
    <row r="449" x14ac:dyDescent="0.2">
      <c r="L449" s="25">
        <v>444</v>
      </c>
      <c r="M449" s="29">
        <v>0.61261556299999997</v>
      </c>
      <c r="O449" s="25">
        <v>444</v>
      </c>
      <c r="P449" s="24">
        <f>'ROTH 1.0'!O449*'קובץ טיוטה'!$D$10</f>
        <v>14484.891477599891</v>
      </c>
      <c r="Q449" s="25">
        <f t="shared" si="63"/>
        <v>10884.891477599891</v>
      </c>
      <c r="R449" s="24">
        <f t="shared" si="72"/>
        <v>41657.858283999994</v>
      </c>
      <c r="S449" s="25">
        <f t="shared" si="65"/>
        <v>0</v>
      </c>
      <c r="T449" s="25">
        <f t="shared" si="66"/>
        <v>30772.966806400102</v>
      </c>
      <c r="U449" s="25" t="str">
        <f t="shared" si="67"/>
        <v>charge</v>
      </c>
      <c r="W449" s="25">
        <f t="shared" si="70"/>
        <v>0</v>
      </c>
      <c r="X449" s="25">
        <f t="shared" si="68"/>
        <v>78000</v>
      </c>
      <c r="Y449" s="25">
        <f t="shared" si="71"/>
        <v>0</v>
      </c>
      <c r="AA449" s="25">
        <f t="shared" si="69"/>
        <v>0</v>
      </c>
      <c r="AC449" s="25">
        <f t="shared" si="64"/>
        <v>30772.966806400102</v>
      </c>
    </row>
    <row r="450" x14ac:dyDescent="0.2">
      <c r="L450" s="24">
        <v>445</v>
      </c>
      <c r="M450" s="28">
        <v>0.62267828700000005</v>
      </c>
      <c r="O450" s="24">
        <v>445</v>
      </c>
      <c r="P450" s="24">
        <f>'ROTH 1.0'!O450*'קובץ טיוטה'!$D$10</f>
        <v>14995.273122624634</v>
      </c>
      <c r="Q450" s="24">
        <f t="shared" si="63"/>
        <v>11395.273122624634</v>
      </c>
      <c r="R450" s="24">
        <f t="shared" si="72"/>
        <v>42342.123516000007</v>
      </c>
      <c r="S450" s="24">
        <f t="shared" si="65"/>
        <v>0</v>
      </c>
      <c r="T450" s="24">
        <f t="shared" si="66"/>
        <v>30946.850393375375</v>
      </c>
      <c r="U450" s="24" t="str">
        <f t="shared" si="67"/>
        <v>charge</v>
      </c>
      <c r="W450" s="24">
        <f t="shared" si="70"/>
        <v>0</v>
      </c>
      <c r="X450" s="24">
        <f t="shared" si="68"/>
        <v>78000</v>
      </c>
      <c r="Y450" s="24">
        <f t="shared" si="71"/>
        <v>0</v>
      </c>
      <c r="AA450" s="24">
        <f t="shared" si="69"/>
        <v>0</v>
      </c>
      <c r="AC450" s="24">
        <f t="shared" si="64"/>
        <v>30946.850393375375</v>
      </c>
    </row>
    <row r="451" x14ac:dyDescent="0.2">
      <c r="L451" s="25">
        <v>446</v>
      </c>
      <c r="M451" s="29">
        <v>0.64528817100000002</v>
      </c>
      <c r="O451" s="25">
        <v>446</v>
      </c>
      <c r="P451" s="24">
        <f>'ROTH 1.0'!O451*'קובץ טיוטה'!$D$10</f>
        <v>15032.36915667977</v>
      </c>
      <c r="Q451" s="25">
        <f t="shared" si="63"/>
        <v>11432.36915667977</v>
      </c>
      <c r="R451" s="24">
        <f t="shared" si="72"/>
        <v>43879.595628000003</v>
      </c>
      <c r="S451" s="25">
        <f t="shared" si="65"/>
        <v>0</v>
      </c>
      <c r="T451" s="25">
        <f t="shared" si="66"/>
        <v>32447.226471320231</v>
      </c>
      <c r="U451" s="25" t="str">
        <f t="shared" si="67"/>
        <v>charge</v>
      </c>
      <c r="W451" s="25">
        <f t="shared" si="70"/>
        <v>0</v>
      </c>
      <c r="X451" s="25">
        <f t="shared" si="68"/>
        <v>78000</v>
      </c>
      <c r="Y451" s="25">
        <f t="shared" si="71"/>
        <v>0</v>
      </c>
      <c r="AA451" s="25">
        <f t="shared" si="69"/>
        <v>0</v>
      </c>
      <c r="AC451" s="25">
        <f t="shared" si="64"/>
        <v>32447.226471320231</v>
      </c>
    </row>
    <row r="452" x14ac:dyDescent="0.2">
      <c r="L452" s="24">
        <v>447</v>
      </c>
      <c r="M452" s="28">
        <v>0.64711865899999998</v>
      </c>
      <c r="O452" s="24">
        <v>447</v>
      </c>
      <c r="P452" s="24">
        <f>'ROTH 1.0'!O452*'קובץ טיוטה'!$D$10</f>
        <v>15127.565881270728</v>
      </c>
      <c r="Q452" s="24">
        <f t="shared" si="63"/>
        <v>11527.565881270728</v>
      </c>
      <c r="R452" s="24">
        <f t="shared" si="72"/>
        <v>44004.068811999998</v>
      </c>
      <c r="S452" s="24">
        <f t="shared" si="65"/>
        <v>0</v>
      </c>
      <c r="T452" s="24">
        <f t="shared" si="66"/>
        <v>32476.502930729272</v>
      </c>
      <c r="U452" s="24" t="str">
        <f t="shared" si="67"/>
        <v>charge</v>
      </c>
      <c r="W452" s="24">
        <f t="shared" si="70"/>
        <v>0</v>
      </c>
      <c r="X452" s="24">
        <f t="shared" si="68"/>
        <v>78000</v>
      </c>
      <c r="Y452" s="24">
        <f t="shared" si="71"/>
        <v>0</v>
      </c>
      <c r="AA452" s="24">
        <f t="shared" si="69"/>
        <v>0</v>
      </c>
      <c r="AC452" s="24">
        <f t="shared" si="64"/>
        <v>32476.502930729272</v>
      </c>
    </row>
    <row r="453" x14ac:dyDescent="0.2">
      <c r="L453" s="25">
        <v>448</v>
      </c>
      <c r="M453" s="29">
        <v>0.53940253900000001</v>
      </c>
      <c r="O453" s="25">
        <v>448</v>
      </c>
      <c r="P453" s="24">
        <f>'ROTH 1.0'!O453*'קובץ טיוטה'!$D$10</f>
        <v>15516.696485421922</v>
      </c>
      <c r="Q453" s="25">
        <f t="shared" si="63"/>
        <v>11916.696485421922</v>
      </c>
      <c r="R453" s="24">
        <f t="shared" si="72"/>
        <v>36679.372651999998</v>
      </c>
      <c r="S453" s="25">
        <f t="shared" si="65"/>
        <v>0</v>
      </c>
      <c r="T453" s="25">
        <f t="shared" si="66"/>
        <v>24762.676166578076</v>
      </c>
      <c r="U453" s="25" t="str">
        <f t="shared" si="67"/>
        <v>charge</v>
      </c>
      <c r="W453" s="25">
        <f t="shared" si="70"/>
        <v>0</v>
      </c>
      <c r="X453" s="25">
        <f t="shared" si="68"/>
        <v>78000</v>
      </c>
      <c r="Y453" s="25">
        <f t="shared" si="71"/>
        <v>0</v>
      </c>
      <c r="AA453" s="25">
        <f t="shared" si="69"/>
        <v>0</v>
      </c>
      <c r="AC453" s="25">
        <f t="shared" si="64"/>
        <v>24762.676166578076</v>
      </c>
    </row>
    <row r="454" x14ac:dyDescent="0.2">
      <c r="L454" s="24">
        <v>449</v>
      </c>
      <c r="M454" s="28">
        <v>0.33694842700000005</v>
      </c>
      <c r="O454" s="24">
        <v>449</v>
      </c>
      <c r="P454" s="24">
        <f>'ROTH 1.0'!O454*'קובץ טיוטה'!$D$10</f>
        <v>15265.126167156328</v>
      </c>
      <c r="Q454" s="24">
        <f t="shared" ref="Q454:Q517" si="73">P454-$H$8*$H$9</f>
        <v>11665.126167156328</v>
      </c>
      <c r="R454" s="24">
        <f t="shared" si="72"/>
        <v>22912.493036000003</v>
      </c>
      <c r="S454" s="24">
        <f t="shared" si="65"/>
        <v>0</v>
      </c>
      <c r="T454" s="24">
        <f t="shared" si="66"/>
        <v>11247.366868843676</v>
      </c>
      <c r="U454" s="24" t="str">
        <f t="shared" si="67"/>
        <v>charge</v>
      </c>
      <c r="W454" s="24">
        <f t="shared" si="70"/>
        <v>0</v>
      </c>
      <c r="X454" s="24">
        <f t="shared" si="68"/>
        <v>78000</v>
      </c>
      <c r="Y454" s="24">
        <f t="shared" si="71"/>
        <v>0</v>
      </c>
      <c r="AA454" s="24">
        <f t="shared" si="69"/>
        <v>0</v>
      </c>
      <c r="AC454" s="24">
        <f t="shared" ref="AC454:AC517" si="74">IF(U454="charge",(T454-W454),0)</f>
        <v>11247.366868843676</v>
      </c>
    </row>
    <row r="455" x14ac:dyDescent="0.2">
      <c r="L455" s="25">
        <v>450</v>
      </c>
      <c r="M455" s="29">
        <v>0</v>
      </c>
      <c r="O455" s="25">
        <v>450</v>
      </c>
      <c r="P455" s="24">
        <f>'ROTH 1.0'!O455*'קובץ טיוטה'!$D$10</f>
        <v>16010.162523752851</v>
      </c>
      <c r="Q455" s="25">
        <f t="shared" si="73"/>
        <v>12410.162523752851</v>
      </c>
      <c r="R455" s="24">
        <f t="shared" si="72"/>
        <v>0</v>
      </c>
      <c r="S455" s="25">
        <f t="shared" ref="S455:S518" si="75">IF(Q455&gt;R455,Q455-R455,0)</f>
        <v>12410.162523752851</v>
      </c>
      <c r="T455" s="25">
        <f t="shared" ref="T455:T518" si="76">IF(R455&gt;Q455,R455-Q455,0)</f>
        <v>0</v>
      </c>
      <c r="U455" s="25" t="str">
        <f t="shared" ref="U455:U518" si="77">IF(Q455&gt;R455,"drain","charge")</f>
        <v>drain</v>
      </c>
      <c r="W455" s="25">
        <f t="shared" si="70"/>
        <v>0</v>
      </c>
      <c r="X455" s="25">
        <f t="shared" ref="X455:X518" si="78">IF(X454+T455&gt;$H$11,$H$11,IF(U455="charge",X454+(T455*$H$12),IF((X454-S455)&gt;0,X454-S455,0)))</f>
        <v>65589.83747624715</v>
      </c>
      <c r="Y455" s="25">
        <f t="shared" si="71"/>
        <v>12410.16252375285</v>
      </c>
      <c r="AA455" s="25">
        <f t="shared" ref="AA455:AA518" si="79">S455-Y455</f>
        <v>0</v>
      </c>
      <c r="AC455" s="25">
        <f t="shared" si="74"/>
        <v>0</v>
      </c>
    </row>
    <row r="456" x14ac:dyDescent="0.2">
      <c r="L456" s="24">
        <v>451</v>
      </c>
      <c r="M456" s="28">
        <v>0</v>
      </c>
      <c r="O456" s="24">
        <v>451</v>
      </c>
      <c r="P456" s="24">
        <f>'ROTH 1.0'!O456*'קובץ טיוטה'!$D$10</f>
        <v>16860.961472919349</v>
      </c>
      <c r="Q456" s="24">
        <f t="shared" si="73"/>
        <v>13260.961472919349</v>
      </c>
      <c r="R456" s="24">
        <f t="shared" si="72"/>
        <v>0</v>
      </c>
      <c r="S456" s="24">
        <f t="shared" si="75"/>
        <v>13260.961472919349</v>
      </c>
      <c r="T456" s="24">
        <f t="shared" si="76"/>
        <v>0</v>
      </c>
      <c r="U456" s="24" t="str">
        <f t="shared" si="77"/>
        <v>drain</v>
      </c>
      <c r="W456" s="24">
        <f t="shared" ref="W456:W519" si="80">IF(X456&gt;=X455,(X456-X455),0)</f>
        <v>0</v>
      </c>
      <c r="X456" s="24">
        <f t="shared" si="78"/>
        <v>52328.876003327801</v>
      </c>
      <c r="Y456" s="24">
        <f t="shared" ref="Y456:Y519" si="81">IF(U456="drain",X455-X456,0)</f>
        <v>13260.961472919349</v>
      </c>
      <c r="AA456" s="24">
        <f t="shared" si="79"/>
        <v>0</v>
      </c>
      <c r="AC456" s="24">
        <f t="shared" si="74"/>
        <v>0</v>
      </c>
    </row>
    <row r="457" x14ac:dyDescent="0.2">
      <c r="L457" s="25">
        <v>452</v>
      </c>
      <c r="M457" s="29">
        <v>0</v>
      </c>
      <c r="O457" s="25">
        <v>452</v>
      </c>
      <c r="P457" s="24">
        <f>'ROTH 1.0'!O457*'קובץ טיוטה'!$D$10</f>
        <v>16929.602079362921</v>
      </c>
      <c r="Q457" s="25">
        <f t="shared" si="73"/>
        <v>13329.602079362921</v>
      </c>
      <c r="R457" s="24">
        <f t="shared" si="72"/>
        <v>0</v>
      </c>
      <c r="S457" s="25">
        <f t="shared" si="75"/>
        <v>13329.602079362921</v>
      </c>
      <c r="T457" s="25">
        <f t="shared" si="76"/>
        <v>0</v>
      </c>
      <c r="U457" s="25" t="str">
        <f t="shared" si="77"/>
        <v>drain</v>
      </c>
      <c r="W457" s="25">
        <f t="shared" si="80"/>
        <v>0</v>
      </c>
      <c r="X457" s="25">
        <f t="shared" si="78"/>
        <v>38999.27392396488</v>
      </c>
      <c r="Y457" s="25">
        <f t="shared" si="81"/>
        <v>13329.602079362921</v>
      </c>
      <c r="AA457" s="25">
        <f t="shared" si="79"/>
        <v>0</v>
      </c>
      <c r="AC457" s="25">
        <f t="shared" si="74"/>
        <v>0</v>
      </c>
    </row>
    <row r="458" x14ac:dyDescent="0.2">
      <c r="L458" s="24">
        <v>453</v>
      </c>
      <c r="M458" s="28">
        <v>0</v>
      </c>
      <c r="O458" s="24">
        <v>453</v>
      </c>
      <c r="P458" s="24">
        <f>'ROTH 1.0'!O458*'קובץ טיוטה'!$D$10</f>
        <v>16600.802775406915</v>
      </c>
      <c r="Q458" s="24">
        <f t="shared" si="73"/>
        <v>13000.802775406915</v>
      </c>
      <c r="R458" s="24">
        <f t="shared" si="72"/>
        <v>0</v>
      </c>
      <c r="S458" s="24">
        <f t="shared" si="75"/>
        <v>13000.802775406915</v>
      </c>
      <c r="T458" s="24">
        <f t="shared" si="76"/>
        <v>0</v>
      </c>
      <c r="U458" s="24" t="str">
        <f t="shared" si="77"/>
        <v>drain</v>
      </c>
      <c r="W458" s="24">
        <f t="shared" si="80"/>
        <v>0</v>
      </c>
      <c r="X458" s="24">
        <f t="shared" si="78"/>
        <v>25998.471148557965</v>
      </c>
      <c r="Y458" s="24">
        <f t="shared" si="81"/>
        <v>13000.802775406915</v>
      </c>
      <c r="AA458" s="24">
        <f t="shared" si="79"/>
        <v>0</v>
      </c>
      <c r="AC458" s="24">
        <f t="shared" si="74"/>
        <v>0</v>
      </c>
    </row>
    <row r="459" x14ac:dyDescent="0.2">
      <c r="L459" s="25">
        <v>454</v>
      </c>
      <c r="M459" s="29">
        <v>0</v>
      </c>
      <c r="O459" s="25">
        <v>454</v>
      </c>
      <c r="P459" s="24">
        <f>'ROTH 1.0'!O459*'קובץ טיוטה'!$D$10</f>
        <v>15840.835419641269</v>
      </c>
      <c r="Q459" s="25">
        <f t="shared" si="73"/>
        <v>12240.835419641269</v>
      </c>
      <c r="R459" s="24">
        <f t="shared" si="72"/>
        <v>0</v>
      </c>
      <c r="S459" s="25">
        <f t="shared" si="75"/>
        <v>12240.835419641269</v>
      </c>
      <c r="T459" s="25">
        <f t="shared" si="76"/>
        <v>0</v>
      </c>
      <c r="U459" s="25" t="str">
        <f t="shared" si="77"/>
        <v>drain</v>
      </c>
      <c r="W459" s="25">
        <f t="shared" si="80"/>
        <v>0</v>
      </c>
      <c r="X459" s="25">
        <f t="shared" si="78"/>
        <v>13757.635728916695</v>
      </c>
      <c r="Y459" s="25">
        <f t="shared" si="81"/>
        <v>12240.835419641269</v>
      </c>
      <c r="AA459" s="25">
        <f t="shared" si="79"/>
        <v>0</v>
      </c>
      <c r="AC459" s="25">
        <f t="shared" si="74"/>
        <v>0</v>
      </c>
    </row>
    <row r="460" x14ac:dyDescent="0.2">
      <c r="L460" s="24">
        <v>455</v>
      </c>
      <c r="M460" s="28">
        <v>0</v>
      </c>
      <c r="O460" s="24">
        <v>455</v>
      </c>
      <c r="P460" s="24">
        <f>'ROTH 1.0'!O460*'קובץ טיוטה'!$D$10</f>
        <v>14656.813246987818</v>
      </c>
      <c r="Q460" s="24">
        <f t="shared" si="73"/>
        <v>11056.813246987818</v>
      </c>
      <c r="R460" s="24">
        <f t="shared" si="72"/>
        <v>0</v>
      </c>
      <c r="S460" s="24">
        <f t="shared" si="75"/>
        <v>11056.813246987818</v>
      </c>
      <c r="T460" s="24">
        <f t="shared" si="76"/>
        <v>0</v>
      </c>
      <c r="U460" s="24" t="str">
        <f t="shared" si="77"/>
        <v>drain</v>
      </c>
      <c r="W460" s="24">
        <f t="shared" si="80"/>
        <v>0</v>
      </c>
      <c r="X460" s="24">
        <f t="shared" si="78"/>
        <v>2700.8224819288771</v>
      </c>
      <c r="Y460" s="24">
        <f t="shared" si="81"/>
        <v>11056.813246987818</v>
      </c>
      <c r="AA460" s="24">
        <f t="shared" si="79"/>
        <v>0</v>
      </c>
      <c r="AC460" s="24">
        <f t="shared" si="74"/>
        <v>0</v>
      </c>
    </row>
    <row r="461" x14ac:dyDescent="0.2">
      <c r="L461" s="25">
        <v>456</v>
      </c>
      <c r="M461" s="29">
        <v>0</v>
      </c>
      <c r="O461" s="25">
        <v>456</v>
      </c>
      <c r="P461" s="24">
        <f>'ROTH 1.0'!O461*'קובץ טיוטה'!$D$10</f>
        <v>13296.191397389339</v>
      </c>
      <c r="Q461" s="25">
        <f t="shared" si="73"/>
        <v>9696.1913973893388</v>
      </c>
      <c r="R461" s="24">
        <f t="shared" si="72"/>
        <v>0</v>
      </c>
      <c r="S461" s="25">
        <f t="shared" si="75"/>
        <v>9696.1913973893388</v>
      </c>
      <c r="T461" s="25">
        <f t="shared" si="76"/>
        <v>0</v>
      </c>
      <c r="U461" s="25" t="str">
        <f t="shared" si="77"/>
        <v>drain</v>
      </c>
      <c r="W461" s="25">
        <f t="shared" si="80"/>
        <v>0</v>
      </c>
      <c r="X461" s="25">
        <f t="shared" si="78"/>
        <v>0</v>
      </c>
      <c r="Y461" s="25">
        <f t="shared" si="81"/>
        <v>2700.8224819288771</v>
      </c>
      <c r="AA461" s="25">
        <f t="shared" si="79"/>
        <v>6995.3689154604617</v>
      </c>
      <c r="AC461" s="25">
        <f t="shared" si="74"/>
        <v>0</v>
      </c>
    </row>
    <row r="462" x14ac:dyDescent="0.2">
      <c r="L462" s="24">
        <v>457</v>
      </c>
      <c r="M462" s="28">
        <v>0</v>
      </c>
      <c r="O462" s="24">
        <v>457</v>
      </c>
      <c r="P462" s="24">
        <f>'ROTH 1.0'!O462*'קובץ טיוטה'!$D$10</f>
        <v>11490.762610940075</v>
      </c>
      <c r="Q462" s="24">
        <f t="shared" si="73"/>
        <v>7890.7626109400753</v>
      </c>
      <c r="R462" s="24">
        <f t="shared" si="72"/>
        <v>0</v>
      </c>
      <c r="S462" s="24">
        <f t="shared" si="75"/>
        <v>7890.7626109400753</v>
      </c>
      <c r="T462" s="24">
        <f t="shared" si="76"/>
        <v>0</v>
      </c>
      <c r="U462" s="24" t="str">
        <f t="shared" si="77"/>
        <v>drain</v>
      </c>
      <c r="W462" s="24">
        <f t="shared" si="80"/>
        <v>0</v>
      </c>
      <c r="X462" s="24">
        <f t="shared" si="78"/>
        <v>0</v>
      </c>
      <c r="Y462" s="24">
        <f t="shared" si="81"/>
        <v>0</v>
      </c>
      <c r="AA462" s="24">
        <f t="shared" si="79"/>
        <v>7890.7626109400753</v>
      </c>
      <c r="AC462" s="24">
        <f t="shared" si="74"/>
        <v>0</v>
      </c>
    </row>
    <row r="463" x14ac:dyDescent="0.2">
      <c r="L463" s="25">
        <v>458</v>
      </c>
      <c r="M463" s="29">
        <v>0</v>
      </c>
      <c r="O463" s="25">
        <v>458</v>
      </c>
      <c r="P463" s="24">
        <f>'ROTH 1.0'!O463*'קובץ טיוטה'!$D$10</f>
        <v>10106.928939917412</v>
      </c>
      <c r="Q463" s="25">
        <f t="shared" si="73"/>
        <v>6506.9289399174122</v>
      </c>
      <c r="R463" s="24">
        <f t="shared" si="72"/>
        <v>0</v>
      </c>
      <c r="S463" s="25">
        <f t="shared" si="75"/>
        <v>6506.9289399174122</v>
      </c>
      <c r="T463" s="25">
        <f t="shared" si="76"/>
        <v>0</v>
      </c>
      <c r="U463" s="25" t="str">
        <f t="shared" si="77"/>
        <v>drain</v>
      </c>
      <c r="W463" s="25">
        <f t="shared" si="80"/>
        <v>0</v>
      </c>
      <c r="X463" s="25">
        <f t="shared" si="78"/>
        <v>0</v>
      </c>
      <c r="Y463" s="25">
        <f t="shared" si="81"/>
        <v>0</v>
      </c>
      <c r="AA463" s="25">
        <f t="shared" si="79"/>
        <v>6506.9289399174122</v>
      </c>
      <c r="AC463" s="25">
        <f t="shared" si="74"/>
        <v>0</v>
      </c>
    </row>
    <row r="464" x14ac:dyDescent="0.2">
      <c r="L464" s="24">
        <v>459</v>
      </c>
      <c r="M464" s="28">
        <v>0</v>
      </c>
      <c r="O464" s="24">
        <v>459</v>
      </c>
      <c r="P464" s="24">
        <f>'ROTH 1.0'!O464*'קובץ טיוטה'!$D$10</f>
        <v>9397.9979713435732</v>
      </c>
      <c r="Q464" s="24">
        <f t="shared" si="73"/>
        <v>5797.9979713435732</v>
      </c>
      <c r="R464" s="24">
        <f t="shared" ref="R464:R527" si="82">M464*$H$7*0.85</f>
        <v>0</v>
      </c>
      <c r="S464" s="24">
        <f t="shared" si="75"/>
        <v>5797.9979713435732</v>
      </c>
      <c r="T464" s="24">
        <f t="shared" si="76"/>
        <v>0</v>
      </c>
      <c r="U464" s="24" t="str">
        <f t="shared" si="77"/>
        <v>drain</v>
      </c>
      <c r="W464" s="24">
        <f t="shared" si="80"/>
        <v>0</v>
      </c>
      <c r="X464" s="24">
        <f t="shared" si="78"/>
        <v>0</v>
      </c>
      <c r="Y464" s="24">
        <f t="shared" si="81"/>
        <v>0</v>
      </c>
      <c r="AA464" s="24">
        <f t="shared" si="79"/>
        <v>5797.9979713435732</v>
      </c>
      <c r="AC464" s="24">
        <f t="shared" si="74"/>
        <v>0</v>
      </c>
    </row>
    <row r="465" x14ac:dyDescent="0.2">
      <c r="L465" s="25">
        <v>460</v>
      </c>
      <c r="M465" s="29">
        <v>0</v>
      </c>
      <c r="O465" s="25">
        <v>460</v>
      </c>
      <c r="P465" s="24">
        <f>'ROTH 1.0'!O465*'קובץ טיוטה'!$D$10</f>
        <v>8989.1065828581141</v>
      </c>
      <c r="Q465" s="25">
        <f t="shared" si="73"/>
        <v>5389.1065828581141</v>
      </c>
      <c r="R465" s="24">
        <f t="shared" si="82"/>
        <v>0</v>
      </c>
      <c r="S465" s="25">
        <f t="shared" si="75"/>
        <v>5389.1065828581141</v>
      </c>
      <c r="T465" s="25">
        <f t="shared" si="76"/>
        <v>0</v>
      </c>
      <c r="U465" s="25" t="str">
        <f t="shared" si="77"/>
        <v>drain</v>
      </c>
      <c r="W465" s="25">
        <f t="shared" si="80"/>
        <v>0</v>
      </c>
      <c r="X465" s="25">
        <f t="shared" si="78"/>
        <v>0</v>
      </c>
      <c r="Y465" s="25">
        <f t="shared" si="81"/>
        <v>0</v>
      </c>
      <c r="AA465" s="25">
        <f t="shared" si="79"/>
        <v>5389.1065828581141</v>
      </c>
      <c r="AC465" s="25">
        <f t="shared" si="74"/>
        <v>0</v>
      </c>
    </row>
    <row r="466" x14ac:dyDescent="0.2">
      <c r="L466" s="24">
        <v>461</v>
      </c>
      <c r="M466" s="28">
        <v>0</v>
      </c>
      <c r="O466" s="24">
        <v>461</v>
      </c>
      <c r="P466" s="24">
        <f>'ROTH 1.0'!O466*'קובץ טיוטה'!$D$10</f>
        <v>9020.0875165271773</v>
      </c>
      <c r="Q466" s="24">
        <f t="shared" si="73"/>
        <v>5420.0875165271773</v>
      </c>
      <c r="R466" s="24">
        <f t="shared" si="82"/>
        <v>0</v>
      </c>
      <c r="S466" s="24">
        <f t="shared" si="75"/>
        <v>5420.0875165271773</v>
      </c>
      <c r="T466" s="24">
        <f t="shared" si="76"/>
        <v>0</v>
      </c>
      <c r="U466" s="24" t="str">
        <f t="shared" si="77"/>
        <v>drain</v>
      </c>
      <c r="W466" s="24">
        <f t="shared" si="80"/>
        <v>0</v>
      </c>
      <c r="X466" s="24">
        <f t="shared" si="78"/>
        <v>0</v>
      </c>
      <c r="Y466" s="24">
        <f t="shared" si="81"/>
        <v>0</v>
      </c>
      <c r="AA466" s="24">
        <f t="shared" si="79"/>
        <v>5420.0875165271773</v>
      </c>
      <c r="AC466" s="24">
        <f t="shared" si="74"/>
        <v>0</v>
      </c>
    </row>
    <row r="467" x14ac:dyDescent="0.2">
      <c r="L467" s="25">
        <v>462</v>
      </c>
      <c r="M467" s="29">
        <v>0</v>
      </c>
      <c r="O467" s="25">
        <v>462</v>
      </c>
      <c r="P467" s="24">
        <f>'ROTH 1.0'!O467*'קובץ טיוטה'!$D$10</f>
        <v>9445.488834301239</v>
      </c>
      <c r="Q467" s="25">
        <f t="shared" si="73"/>
        <v>5845.488834301239</v>
      </c>
      <c r="R467" s="24">
        <f t="shared" si="82"/>
        <v>0</v>
      </c>
      <c r="S467" s="25">
        <f t="shared" si="75"/>
        <v>5845.488834301239</v>
      </c>
      <c r="T467" s="25">
        <f t="shared" si="76"/>
        <v>0</v>
      </c>
      <c r="U467" s="25" t="str">
        <f t="shared" si="77"/>
        <v>drain</v>
      </c>
      <c r="W467" s="25">
        <f t="shared" si="80"/>
        <v>0</v>
      </c>
      <c r="X467" s="25">
        <f t="shared" si="78"/>
        <v>0</v>
      </c>
      <c r="Y467" s="25">
        <f t="shared" si="81"/>
        <v>0</v>
      </c>
      <c r="AA467" s="25">
        <f t="shared" si="79"/>
        <v>5845.488834301239</v>
      </c>
      <c r="AC467" s="25">
        <f t="shared" si="74"/>
        <v>0</v>
      </c>
    </row>
    <row r="468" x14ac:dyDescent="0.2">
      <c r="L468" s="24">
        <v>463</v>
      </c>
      <c r="M468" s="28">
        <v>0</v>
      </c>
      <c r="O468" s="24">
        <v>463</v>
      </c>
      <c r="P468" s="24">
        <f>'ROTH 1.0'!O468*'קובץ טיוטה'!$D$10</f>
        <v>10161.468510202076</v>
      </c>
      <c r="Q468" s="24">
        <f t="shared" si="73"/>
        <v>6561.4685102020758</v>
      </c>
      <c r="R468" s="24">
        <f t="shared" si="82"/>
        <v>0</v>
      </c>
      <c r="S468" s="24">
        <f t="shared" si="75"/>
        <v>6561.4685102020758</v>
      </c>
      <c r="T468" s="24">
        <f t="shared" si="76"/>
        <v>0</v>
      </c>
      <c r="U468" s="24" t="str">
        <f t="shared" si="77"/>
        <v>drain</v>
      </c>
      <c r="W468" s="24">
        <f t="shared" si="80"/>
        <v>0</v>
      </c>
      <c r="X468" s="24">
        <f t="shared" si="78"/>
        <v>0</v>
      </c>
      <c r="Y468" s="24">
        <f t="shared" si="81"/>
        <v>0</v>
      </c>
      <c r="AA468" s="24">
        <f t="shared" si="79"/>
        <v>6561.4685102020758</v>
      </c>
      <c r="AC468" s="24">
        <f t="shared" si="74"/>
        <v>0</v>
      </c>
    </row>
    <row r="469" x14ac:dyDescent="0.2">
      <c r="L469" s="25">
        <v>464</v>
      </c>
      <c r="M469" s="29">
        <v>0</v>
      </c>
      <c r="O469" s="25">
        <v>464</v>
      </c>
      <c r="P469" s="24">
        <f>'ROTH 1.0'!O469*'קובץ טיוטה'!$D$10</f>
        <v>11303.358015551463</v>
      </c>
      <c r="Q469" s="25">
        <f t="shared" si="73"/>
        <v>7703.3580155514628</v>
      </c>
      <c r="R469" s="24">
        <f t="shared" si="82"/>
        <v>0</v>
      </c>
      <c r="S469" s="25">
        <f t="shared" si="75"/>
        <v>7703.3580155514628</v>
      </c>
      <c r="T469" s="25">
        <f t="shared" si="76"/>
        <v>0</v>
      </c>
      <c r="U469" s="25" t="str">
        <f t="shared" si="77"/>
        <v>drain</v>
      </c>
      <c r="W469" s="25">
        <f t="shared" si="80"/>
        <v>0</v>
      </c>
      <c r="X469" s="25">
        <f t="shared" si="78"/>
        <v>0</v>
      </c>
      <c r="Y469" s="25">
        <f t="shared" si="81"/>
        <v>0</v>
      </c>
      <c r="AA469" s="25">
        <f t="shared" si="79"/>
        <v>7703.3580155514628</v>
      </c>
      <c r="AC469" s="25">
        <f t="shared" si="74"/>
        <v>0</v>
      </c>
    </row>
    <row r="470" x14ac:dyDescent="0.2">
      <c r="L470" s="24">
        <v>465</v>
      </c>
      <c r="M470" s="28">
        <v>0.26498396999999996</v>
      </c>
      <c r="O470" s="24">
        <v>465</v>
      </c>
      <c r="P470" s="24">
        <f>'ROTH 1.0'!O470*'קובץ טיוטה'!$D$10</f>
        <v>13008.345940043677</v>
      </c>
      <c r="Q470" s="24">
        <f t="shared" si="73"/>
        <v>9408.3459400436768</v>
      </c>
      <c r="R470" s="24">
        <f t="shared" si="82"/>
        <v>18018.909959999997</v>
      </c>
      <c r="S470" s="24">
        <f t="shared" si="75"/>
        <v>0</v>
      </c>
      <c r="T470" s="24">
        <f t="shared" si="76"/>
        <v>8610.5640199563204</v>
      </c>
      <c r="U470" s="24" t="str">
        <f t="shared" si="77"/>
        <v>charge</v>
      </c>
      <c r="W470" s="24">
        <f t="shared" si="80"/>
        <v>7749.5076179606885</v>
      </c>
      <c r="X470" s="24">
        <f t="shared" si="78"/>
        <v>7749.5076179606885</v>
      </c>
      <c r="Y470" s="24">
        <f t="shared" si="81"/>
        <v>0</v>
      </c>
      <c r="AA470" s="24">
        <f t="shared" si="79"/>
        <v>0</v>
      </c>
      <c r="AC470" s="24">
        <f t="shared" si="74"/>
        <v>861.05640199563186</v>
      </c>
    </row>
    <row r="471" x14ac:dyDescent="0.2">
      <c r="L471" s="25">
        <v>466</v>
      </c>
      <c r="M471" s="29">
        <v>0.486673193</v>
      </c>
      <c r="O471" s="25">
        <v>466</v>
      </c>
      <c r="P471" s="24">
        <f>'ROTH 1.0'!O471*'קובץ טיוטה'!$D$10</f>
        <v>14050.17451429941</v>
      </c>
      <c r="Q471" s="25">
        <f t="shared" si="73"/>
        <v>10450.17451429941</v>
      </c>
      <c r="R471" s="24">
        <f t="shared" si="82"/>
        <v>33093.777124</v>
      </c>
      <c r="S471" s="25">
        <f t="shared" si="75"/>
        <v>0</v>
      </c>
      <c r="T471" s="25">
        <f t="shared" si="76"/>
        <v>22643.602609700589</v>
      </c>
      <c r="U471" s="25" t="str">
        <f t="shared" si="77"/>
        <v>charge</v>
      </c>
      <c r="W471" s="25">
        <f t="shared" si="80"/>
        <v>20379.242348730531</v>
      </c>
      <c r="X471" s="25">
        <f t="shared" si="78"/>
        <v>28128.749966691219</v>
      </c>
      <c r="Y471" s="25">
        <f t="shared" si="81"/>
        <v>0</v>
      </c>
      <c r="AA471" s="25">
        <f t="shared" si="79"/>
        <v>0</v>
      </c>
      <c r="AC471" s="25">
        <f t="shared" si="74"/>
        <v>2264.3602609700574</v>
      </c>
    </row>
    <row r="472" x14ac:dyDescent="0.2">
      <c r="L472" s="24">
        <v>467</v>
      </c>
      <c r="M472" s="28">
        <v>0.56878028599999997</v>
      </c>
      <c r="O472" s="24">
        <v>467</v>
      </c>
      <c r="P472" s="24">
        <f>'ROTH 1.0'!O472*'קובץ טיוטה'!$D$10</f>
        <v>14883.737027387837</v>
      </c>
      <c r="Q472" s="24">
        <f t="shared" si="73"/>
        <v>11283.737027387837</v>
      </c>
      <c r="R472" s="24">
        <f t="shared" si="82"/>
        <v>38677.059448</v>
      </c>
      <c r="S472" s="24">
        <f t="shared" si="75"/>
        <v>0</v>
      </c>
      <c r="T472" s="24">
        <f t="shared" si="76"/>
        <v>27393.322420612163</v>
      </c>
      <c r="U472" s="24" t="str">
        <f t="shared" si="77"/>
        <v>charge</v>
      </c>
      <c r="W472" s="24">
        <f t="shared" si="80"/>
        <v>24653.990178550943</v>
      </c>
      <c r="X472" s="24">
        <f t="shared" si="78"/>
        <v>52782.740145242162</v>
      </c>
      <c r="Y472" s="24">
        <f t="shared" si="81"/>
        <v>0</v>
      </c>
      <c r="AA472" s="24">
        <f t="shared" si="79"/>
        <v>0</v>
      </c>
      <c r="AC472" s="24">
        <f t="shared" si="74"/>
        <v>2739.3322420612203</v>
      </c>
    </row>
    <row r="473" x14ac:dyDescent="0.2">
      <c r="L473" s="25">
        <v>468</v>
      </c>
      <c r="M473" s="29">
        <v>0.65758648600000003</v>
      </c>
      <c r="O473" s="25">
        <v>468</v>
      </c>
      <c r="P473" s="24">
        <f>'ROTH 1.0'!O473*'קובץ טיוטה'!$D$10</f>
        <v>15103.645538440365</v>
      </c>
      <c r="Q473" s="25">
        <f t="shared" si="73"/>
        <v>11503.645538440365</v>
      </c>
      <c r="R473" s="24">
        <f t="shared" si="82"/>
        <v>44715.881048000003</v>
      </c>
      <c r="S473" s="25">
        <f t="shared" si="75"/>
        <v>0</v>
      </c>
      <c r="T473" s="25">
        <f t="shared" si="76"/>
        <v>33212.235509559636</v>
      </c>
      <c r="U473" s="25" t="str">
        <f t="shared" si="77"/>
        <v>charge</v>
      </c>
      <c r="W473" s="25">
        <f t="shared" si="80"/>
        <v>25217.259854757838</v>
      </c>
      <c r="X473" s="25">
        <f t="shared" si="78"/>
        <v>78000</v>
      </c>
      <c r="Y473" s="25">
        <f t="shared" si="81"/>
        <v>0</v>
      </c>
      <c r="AA473" s="25">
        <f t="shared" si="79"/>
        <v>0</v>
      </c>
      <c r="AC473" s="25">
        <f t="shared" si="74"/>
        <v>7994.9756548017976</v>
      </c>
    </row>
    <row r="474" x14ac:dyDescent="0.2">
      <c r="L474" s="24">
        <v>469</v>
      </c>
      <c r="M474" s="28">
        <v>0.616544066</v>
      </c>
      <c r="O474" s="24">
        <v>469</v>
      </c>
      <c r="P474" s="24">
        <f>'ROTH 1.0'!O474*'קובץ טיוטה'!$D$10</f>
        <v>15774.912832816732</v>
      </c>
      <c r="Q474" s="24">
        <f t="shared" si="73"/>
        <v>12174.912832816732</v>
      </c>
      <c r="R474" s="24">
        <f t="shared" si="82"/>
        <v>41924.996487999997</v>
      </c>
      <c r="S474" s="24">
        <f t="shared" si="75"/>
        <v>0</v>
      </c>
      <c r="T474" s="24">
        <f t="shared" si="76"/>
        <v>29750.083655183265</v>
      </c>
      <c r="U474" s="24" t="str">
        <f t="shared" si="77"/>
        <v>charge</v>
      </c>
      <c r="W474" s="24">
        <f t="shared" si="80"/>
        <v>0</v>
      </c>
      <c r="X474" s="24">
        <f t="shared" si="78"/>
        <v>78000</v>
      </c>
      <c r="Y474" s="24">
        <f t="shared" si="81"/>
        <v>0</v>
      </c>
      <c r="AA474" s="24">
        <f t="shared" si="79"/>
        <v>0</v>
      </c>
      <c r="AC474" s="24">
        <f t="shared" si="74"/>
        <v>29750.083655183265</v>
      </c>
    </row>
    <row r="475" x14ac:dyDescent="0.2">
      <c r="L475" s="25">
        <v>470</v>
      </c>
      <c r="M475" s="29">
        <v>0.39284934700000002</v>
      </c>
      <c r="O475" s="25">
        <v>470</v>
      </c>
      <c r="P475" s="24">
        <f>'ROTH 1.0'!O475*'קובץ טיוטה'!$D$10</f>
        <v>15508.776816631982</v>
      </c>
      <c r="Q475" s="25">
        <f t="shared" si="73"/>
        <v>11908.776816631982</v>
      </c>
      <c r="R475" s="24">
        <f t="shared" si="82"/>
        <v>26713.755596000003</v>
      </c>
      <c r="S475" s="25">
        <f t="shared" si="75"/>
        <v>0</v>
      </c>
      <c r="T475" s="25">
        <f t="shared" si="76"/>
        <v>14804.978779368021</v>
      </c>
      <c r="U475" s="25" t="str">
        <f t="shared" si="77"/>
        <v>charge</v>
      </c>
      <c r="W475" s="25">
        <f t="shared" si="80"/>
        <v>0</v>
      </c>
      <c r="X475" s="25">
        <f t="shared" si="78"/>
        <v>78000</v>
      </c>
      <c r="Y475" s="25">
        <f t="shared" si="81"/>
        <v>0</v>
      </c>
      <c r="AA475" s="25">
        <f t="shared" si="79"/>
        <v>0</v>
      </c>
      <c r="AC475" s="25">
        <f t="shared" si="74"/>
        <v>14804.978779368021</v>
      </c>
    </row>
    <row r="476" x14ac:dyDescent="0.2">
      <c r="L476" s="24">
        <v>471</v>
      </c>
      <c r="M476" s="28">
        <v>0.31873826100000002</v>
      </c>
      <c r="O476" s="24">
        <v>471</v>
      </c>
      <c r="P476" s="24">
        <f>'ROTH 1.0'!O476*'קובץ טיוטה'!$D$10</f>
        <v>15422.977707830194</v>
      </c>
      <c r="Q476" s="24">
        <f t="shared" si="73"/>
        <v>11822.977707830194</v>
      </c>
      <c r="R476" s="24">
        <f t="shared" si="82"/>
        <v>21674.201747999999</v>
      </c>
      <c r="S476" s="24">
        <f t="shared" si="75"/>
        <v>0</v>
      </c>
      <c r="T476" s="24">
        <f t="shared" si="76"/>
        <v>9851.2240401698054</v>
      </c>
      <c r="U476" s="24" t="str">
        <f t="shared" si="77"/>
        <v>charge</v>
      </c>
      <c r="W476" s="24">
        <f t="shared" si="80"/>
        <v>0</v>
      </c>
      <c r="X476" s="24">
        <f t="shared" si="78"/>
        <v>78000</v>
      </c>
      <c r="Y476" s="24">
        <f t="shared" si="81"/>
        <v>0</v>
      </c>
      <c r="AA476" s="24">
        <f t="shared" si="79"/>
        <v>0</v>
      </c>
      <c r="AC476" s="24">
        <f t="shared" si="74"/>
        <v>9851.2240401698054</v>
      </c>
    </row>
    <row r="477" x14ac:dyDescent="0.2">
      <c r="L477" s="25">
        <v>472</v>
      </c>
      <c r="M477" s="29">
        <v>0.29130012699999996</v>
      </c>
      <c r="O477" s="25">
        <v>472</v>
      </c>
      <c r="P477" s="24">
        <f>'ROTH 1.0'!O477*'קובץ טיוטה'!$D$10</f>
        <v>15418.634621575888</v>
      </c>
      <c r="Q477" s="25">
        <f t="shared" si="73"/>
        <v>11818.634621575888</v>
      </c>
      <c r="R477" s="24">
        <f t="shared" si="82"/>
        <v>19808.408635999996</v>
      </c>
      <c r="S477" s="25">
        <f t="shared" si="75"/>
        <v>0</v>
      </c>
      <c r="T477" s="25">
        <f t="shared" si="76"/>
        <v>7989.7740144241088</v>
      </c>
      <c r="U477" s="25" t="str">
        <f t="shared" si="77"/>
        <v>charge</v>
      </c>
      <c r="W477" s="25">
        <f t="shared" si="80"/>
        <v>0</v>
      </c>
      <c r="X477" s="25">
        <f t="shared" si="78"/>
        <v>78000</v>
      </c>
      <c r="Y477" s="25">
        <f t="shared" si="81"/>
        <v>0</v>
      </c>
      <c r="AA477" s="25">
        <f t="shared" si="79"/>
        <v>0</v>
      </c>
      <c r="AC477" s="25">
        <f t="shared" si="74"/>
        <v>7989.7740144241088</v>
      </c>
    </row>
    <row r="478" x14ac:dyDescent="0.2">
      <c r="L478" s="24">
        <v>473</v>
      </c>
      <c r="M478" s="28">
        <v>0.30233294599999999</v>
      </c>
      <c r="O478" s="24">
        <v>473</v>
      </c>
      <c r="P478" s="24">
        <f>'ROTH 1.0'!O478*'קובץ טיוטה'!$D$10</f>
        <v>15477.905341404614</v>
      </c>
      <c r="Q478" s="24">
        <f t="shared" si="73"/>
        <v>11877.905341404614</v>
      </c>
      <c r="R478" s="24">
        <f t="shared" si="82"/>
        <v>20558.640327999998</v>
      </c>
      <c r="S478" s="24">
        <f t="shared" si="75"/>
        <v>0</v>
      </c>
      <c r="T478" s="24">
        <f t="shared" si="76"/>
        <v>8680.7349865953838</v>
      </c>
      <c r="U478" s="24" t="str">
        <f t="shared" si="77"/>
        <v>charge</v>
      </c>
      <c r="W478" s="24">
        <f t="shared" si="80"/>
        <v>0</v>
      </c>
      <c r="X478" s="24">
        <f t="shared" si="78"/>
        <v>78000</v>
      </c>
      <c r="Y478" s="24">
        <f t="shared" si="81"/>
        <v>0</v>
      </c>
      <c r="AA478" s="24">
        <f t="shared" si="79"/>
        <v>0</v>
      </c>
      <c r="AC478" s="24">
        <f t="shared" si="74"/>
        <v>8680.7349865953838</v>
      </c>
    </row>
    <row r="479" x14ac:dyDescent="0.2">
      <c r="L479" s="25">
        <v>474</v>
      </c>
      <c r="M479" s="29">
        <v>0</v>
      </c>
      <c r="O479" s="25">
        <v>474</v>
      </c>
      <c r="P479" s="24">
        <f>'ROTH 1.0'!O479*'קובץ טיוטה'!$D$10</f>
        <v>16169.528059352579</v>
      </c>
      <c r="Q479" s="25">
        <f t="shared" si="73"/>
        <v>12569.528059352579</v>
      </c>
      <c r="R479" s="24">
        <f t="shared" si="82"/>
        <v>0</v>
      </c>
      <c r="S479" s="25">
        <f t="shared" si="75"/>
        <v>12569.528059352579</v>
      </c>
      <c r="T479" s="25">
        <f t="shared" si="76"/>
        <v>0</v>
      </c>
      <c r="U479" s="25" t="str">
        <f t="shared" si="77"/>
        <v>drain</v>
      </c>
      <c r="W479" s="25">
        <f t="shared" si="80"/>
        <v>0</v>
      </c>
      <c r="X479" s="25">
        <f t="shared" si="78"/>
        <v>65430.471940647418</v>
      </c>
      <c r="Y479" s="25">
        <f t="shared" si="81"/>
        <v>12569.528059352582</v>
      </c>
      <c r="AA479" s="25">
        <f t="shared" si="79"/>
        <v>0</v>
      </c>
      <c r="AC479" s="25">
        <f t="shared" si="74"/>
        <v>0</v>
      </c>
    </row>
    <row r="480" x14ac:dyDescent="0.2">
      <c r="L480" s="24">
        <v>475</v>
      </c>
      <c r="M480" s="28">
        <v>0</v>
      </c>
      <c r="O480" s="24">
        <v>475</v>
      </c>
      <c r="P480" s="24">
        <f>'ROTH 1.0'!O480*'קובץ טיוטה'!$D$10</f>
        <v>17372.028848245714</v>
      </c>
      <c r="Q480" s="24">
        <f t="shared" si="73"/>
        <v>13772.028848245714</v>
      </c>
      <c r="R480" s="24">
        <f t="shared" si="82"/>
        <v>0</v>
      </c>
      <c r="S480" s="24">
        <f t="shared" si="75"/>
        <v>13772.028848245714</v>
      </c>
      <c r="T480" s="24">
        <f t="shared" si="76"/>
        <v>0</v>
      </c>
      <c r="U480" s="24" t="str">
        <f t="shared" si="77"/>
        <v>drain</v>
      </c>
      <c r="W480" s="24">
        <f t="shared" si="80"/>
        <v>0</v>
      </c>
      <c r="X480" s="24">
        <f t="shared" si="78"/>
        <v>51658.443092401707</v>
      </c>
      <c r="Y480" s="24">
        <f t="shared" si="81"/>
        <v>13772.028848245711</v>
      </c>
      <c r="AA480" s="24">
        <f t="shared" si="79"/>
        <v>0</v>
      </c>
      <c r="AC480" s="24">
        <f t="shared" si="74"/>
        <v>0</v>
      </c>
    </row>
    <row r="481" x14ac:dyDescent="0.2">
      <c r="L481" s="25">
        <v>476</v>
      </c>
      <c r="M481" s="29">
        <v>0</v>
      </c>
      <c r="O481" s="25">
        <v>476</v>
      </c>
      <c r="P481" s="24">
        <f>'ROTH 1.0'!O481*'קובץ טיוטה'!$D$10</f>
        <v>17545.628574537564</v>
      </c>
      <c r="Q481" s="25">
        <f t="shared" si="73"/>
        <v>13945.628574537564</v>
      </c>
      <c r="R481" s="24">
        <f t="shared" si="82"/>
        <v>0</v>
      </c>
      <c r="S481" s="25">
        <f t="shared" si="75"/>
        <v>13945.628574537564</v>
      </c>
      <c r="T481" s="25">
        <f t="shared" si="76"/>
        <v>0</v>
      </c>
      <c r="U481" s="25" t="str">
        <f t="shared" si="77"/>
        <v>drain</v>
      </c>
      <c r="W481" s="25">
        <f t="shared" si="80"/>
        <v>0</v>
      </c>
      <c r="X481" s="25">
        <f t="shared" si="78"/>
        <v>37712.814517864143</v>
      </c>
      <c r="Y481" s="25">
        <f t="shared" si="81"/>
        <v>13945.628574537564</v>
      </c>
      <c r="AA481" s="25">
        <f t="shared" si="79"/>
        <v>0</v>
      </c>
      <c r="AC481" s="25">
        <f t="shared" si="74"/>
        <v>0</v>
      </c>
    </row>
    <row r="482" x14ac:dyDescent="0.2">
      <c r="L482" s="24">
        <v>477</v>
      </c>
      <c r="M482" s="28">
        <v>0</v>
      </c>
      <c r="O482" s="24">
        <v>477</v>
      </c>
      <c r="P482" s="24">
        <f>'ROTH 1.0'!O482*'קובץ טיוטה'!$D$10</f>
        <v>17307.764065021398</v>
      </c>
      <c r="Q482" s="24">
        <f t="shared" si="73"/>
        <v>13707.764065021398</v>
      </c>
      <c r="R482" s="24">
        <f t="shared" si="82"/>
        <v>0</v>
      </c>
      <c r="S482" s="24">
        <f t="shared" si="75"/>
        <v>13707.764065021398</v>
      </c>
      <c r="T482" s="24">
        <f t="shared" si="76"/>
        <v>0</v>
      </c>
      <c r="U482" s="24" t="str">
        <f t="shared" si="77"/>
        <v>drain</v>
      </c>
      <c r="W482" s="24">
        <f t="shared" si="80"/>
        <v>0</v>
      </c>
      <c r="X482" s="24">
        <f t="shared" si="78"/>
        <v>24005.050452842745</v>
      </c>
      <c r="Y482" s="24">
        <f t="shared" si="81"/>
        <v>13707.764065021398</v>
      </c>
      <c r="AA482" s="24">
        <f t="shared" si="79"/>
        <v>0</v>
      </c>
      <c r="AC482" s="24">
        <f t="shared" si="74"/>
        <v>0</v>
      </c>
    </row>
    <row r="483" x14ac:dyDescent="0.2">
      <c r="L483" s="25">
        <v>478</v>
      </c>
      <c r="M483" s="29">
        <v>0</v>
      </c>
      <c r="O483" s="25">
        <v>478</v>
      </c>
      <c r="P483" s="24">
        <f>'ROTH 1.0'!O483*'קובץ טיוטה'!$D$10</f>
        <v>16595.207595482461</v>
      </c>
      <c r="Q483" s="25">
        <f t="shared" si="73"/>
        <v>12995.207595482461</v>
      </c>
      <c r="R483" s="24">
        <f t="shared" si="82"/>
        <v>0</v>
      </c>
      <c r="S483" s="25">
        <f t="shared" si="75"/>
        <v>12995.207595482461</v>
      </c>
      <c r="T483" s="25">
        <f t="shared" si="76"/>
        <v>0</v>
      </c>
      <c r="U483" s="25" t="str">
        <f t="shared" si="77"/>
        <v>drain</v>
      </c>
      <c r="W483" s="25">
        <f t="shared" si="80"/>
        <v>0</v>
      </c>
      <c r="X483" s="25">
        <f t="shared" si="78"/>
        <v>11009.842857360283</v>
      </c>
      <c r="Y483" s="25">
        <f t="shared" si="81"/>
        <v>12995.207595482461</v>
      </c>
      <c r="AA483" s="25">
        <f t="shared" si="79"/>
        <v>0</v>
      </c>
      <c r="AC483" s="25">
        <f t="shared" si="74"/>
        <v>0</v>
      </c>
    </row>
    <row r="484" x14ac:dyDescent="0.2">
      <c r="L484" s="24">
        <v>479</v>
      </c>
      <c r="M484" s="28">
        <v>0</v>
      </c>
      <c r="O484" s="24">
        <v>479</v>
      </c>
      <c r="P484" s="24">
        <f>'ROTH 1.0'!O484*'קובץ טיוטה'!$D$10</f>
        <v>15326.315835983969</v>
      </c>
      <c r="Q484" s="24">
        <f t="shared" si="73"/>
        <v>11726.315835983969</v>
      </c>
      <c r="R484" s="24">
        <f t="shared" si="82"/>
        <v>0</v>
      </c>
      <c r="S484" s="24">
        <f t="shared" si="75"/>
        <v>11726.315835983969</v>
      </c>
      <c r="T484" s="24">
        <f t="shared" si="76"/>
        <v>0</v>
      </c>
      <c r="U484" s="24" t="str">
        <f t="shared" si="77"/>
        <v>drain</v>
      </c>
      <c r="W484" s="24">
        <f t="shared" si="80"/>
        <v>0</v>
      </c>
      <c r="X484" s="24">
        <f t="shared" si="78"/>
        <v>0</v>
      </c>
      <c r="Y484" s="24">
        <f t="shared" si="81"/>
        <v>11009.842857360283</v>
      </c>
      <c r="AA484" s="24">
        <f t="shared" si="79"/>
        <v>716.47297862368578</v>
      </c>
      <c r="AC484" s="24">
        <f t="shared" si="74"/>
        <v>0</v>
      </c>
    </row>
    <row r="485" x14ac:dyDescent="0.2">
      <c r="L485" s="25">
        <v>480</v>
      </c>
      <c r="M485" s="29">
        <v>0</v>
      </c>
      <c r="O485" s="25">
        <v>480</v>
      </c>
      <c r="P485" s="24">
        <f>'ROTH 1.0'!O485*'קובץ טיוטה'!$D$10</f>
        <v>13947.996706412279</v>
      </c>
      <c r="Q485" s="25">
        <f t="shared" si="73"/>
        <v>10347.996706412279</v>
      </c>
      <c r="R485" s="24">
        <f t="shared" si="82"/>
        <v>0</v>
      </c>
      <c r="S485" s="25">
        <f t="shared" si="75"/>
        <v>10347.996706412279</v>
      </c>
      <c r="T485" s="25">
        <f t="shared" si="76"/>
        <v>0</v>
      </c>
      <c r="U485" s="25" t="str">
        <f t="shared" si="77"/>
        <v>drain</v>
      </c>
      <c r="W485" s="25">
        <f t="shared" si="80"/>
        <v>0</v>
      </c>
      <c r="X485" s="25">
        <f t="shared" si="78"/>
        <v>0</v>
      </c>
      <c r="Y485" s="25">
        <f t="shared" si="81"/>
        <v>0</v>
      </c>
      <c r="AA485" s="25">
        <f t="shared" si="79"/>
        <v>10347.996706412279</v>
      </c>
      <c r="AC485" s="25">
        <f t="shared" si="74"/>
        <v>0</v>
      </c>
    </row>
    <row r="486" x14ac:dyDescent="0.2">
      <c r="L486" s="24">
        <v>481</v>
      </c>
      <c r="M486" s="28">
        <v>0</v>
      </c>
      <c r="O486" s="24">
        <v>481</v>
      </c>
      <c r="P486" s="24">
        <f>'ROTH 1.0'!O486*'קובץ טיוטה'!$D$10</f>
        <v>12013.757025228202</v>
      </c>
      <c r="Q486" s="24">
        <f t="shared" si="73"/>
        <v>8413.7570252282021</v>
      </c>
      <c r="R486" s="24">
        <f t="shared" si="82"/>
        <v>0</v>
      </c>
      <c r="S486" s="24">
        <f t="shared" si="75"/>
        <v>8413.7570252282021</v>
      </c>
      <c r="T486" s="24">
        <f t="shared" si="76"/>
        <v>0</v>
      </c>
      <c r="U486" s="24" t="str">
        <f t="shared" si="77"/>
        <v>drain</v>
      </c>
      <c r="W486" s="24">
        <f t="shared" si="80"/>
        <v>0</v>
      </c>
      <c r="X486" s="24">
        <f t="shared" si="78"/>
        <v>0</v>
      </c>
      <c r="Y486" s="24">
        <f t="shared" si="81"/>
        <v>0</v>
      </c>
      <c r="AA486" s="24">
        <f t="shared" si="79"/>
        <v>8413.7570252282021</v>
      </c>
      <c r="AC486" s="24">
        <f t="shared" si="74"/>
        <v>0</v>
      </c>
    </row>
    <row r="487" x14ac:dyDescent="0.2">
      <c r="L487" s="25">
        <v>482</v>
      </c>
      <c r="M487" s="29">
        <v>0</v>
      </c>
      <c r="O487" s="25">
        <v>482</v>
      </c>
      <c r="P487" s="24">
        <f>'ROTH 1.0'!O487*'קובץ טיוטה'!$D$10</f>
        <v>10525.544500546961</v>
      </c>
      <c r="Q487" s="25">
        <f t="shared" si="73"/>
        <v>6925.544500546961</v>
      </c>
      <c r="R487" s="24">
        <f t="shared" si="82"/>
        <v>0</v>
      </c>
      <c r="S487" s="25">
        <f t="shared" si="75"/>
        <v>6925.544500546961</v>
      </c>
      <c r="T487" s="25">
        <f t="shared" si="76"/>
        <v>0</v>
      </c>
      <c r="U487" s="25" t="str">
        <f t="shared" si="77"/>
        <v>drain</v>
      </c>
      <c r="W487" s="25">
        <f t="shared" si="80"/>
        <v>0</v>
      </c>
      <c r="X487" s="25">
        <f t="shared" si="78"/>
        <v>0</v>
      </c>
      <c r="Y487" s="25">
        <f t="shared" si="81"/>
        <v>0</v>
      </c>
      <c r="AA487" s="25">
        <f t="shared" si="79"/>
        <v>6925.544500546961</v>
      </c>
      <c r="AC487" s="25">
        <f t="shared" si="74"/>
        <v>0</v>
      </c>
    </row>
    <row r="488" x14ac:dyDescent="0.2">
      <c r="L488" s="24">
        <v>483</v>
      </c>
      <c r="M488" s="28">
        <v>0</v>
      </c>
      <c r="O488" s="24">
        <v>483</v>
      </c>
      <c r="P488" s="24">
        <f>'ROTH 1.0'!O488*'קובץ טיוטה'!$D$10</f>
        <v>9673.8232117089156</v>
      </c>
      <c r="Q488" s="24">
        <f t="shared" si="73"/>
        <v>6073.8232117089156</v>
      </c>
      <c r="R488" s="24">
        <f t="shared" si="82"/>
        <v>0</v>
      </c>
      <c r="S488" s="24">
        <f t="shared" si="75"/>
        <v>6073.8232117089156</v>
      </c>
      <c r="T488" s="24">
        <f t="shared" si="76"/>
        <v>0</v>
      </c>
      <c r="U488" s="24" t="str">
        <f t="shared" si="77"/>
        <v>drain</v>
      </c>
      <c r="W488" s="24">
        <f t="shared" si="80"/>
        <v>0</v>
      </c>
      <c r="X488" s="24">
        <f t="shared" si="78"/>
        <v>0</v>
      </c>
      <c r="Y488" s="24">
        <f t="shared" si="81"/>
        <v>0</v>
      </c>
      <c r="AA488" s="24">
        <f t="shared" si="79"/>
        <v>6073.8232117089156</v>
      </c>
      <c r="AC488" s="24">
        <f t="shared" si="74"/>
        <v>0</v>
      </c>
    </row>
    <row r="489" x14ac:dyDescent="0.2">
      <c r="L489" s="25">
        <v>484</v>
      </c>
      <c r="M489" s="29">
        <v>0</v>
      </c>
      <c r="O489" s="25">
        <v>484</v>
      </c>
      <c r="P489" s="24">
        <f>'ROTH 1.0'!O489*'קובץ טיוטה'!$D$10</f>
        <v>9304.6812185113286</v>
      </c>
      <c r="Q489" s="25">
        <f t="shared" si="73"/>
        <v>5704.6812185113286</v>
      </c>
      <c r="R489" s="24">
        <f t="shared" si="82"/>
        <v>0</v>
      </c>
      <c r="S489" s="25">
        <f t="shared" si="75"/>
        <v>5704.6812185113286</v>
      </c>
      <c r="T489" s="25">
        <f t="shared" si="76"/>
        <v>0</v>
      </c>
      <c r="U489" s="25" t="str">
        <f t="shared" si="77"/>
        <v>drain</v>
      </c>
      <c r="W489" s="25">
        <f t="shared" si="80"/>
        <v>0</v>
      </c>
      <c r="X489" s="25">
        <f t="shared" si="78"/>
        <v>0</v>
      </c>
      <c r="Y489" s="25">
        <f t="shared" si="81"/>
        <v>0</v>
      </c>
      <c r="AA489" s="25">
        <f t="shared" si="79"/>
        <v>5704.6812185113286</v>
      </c>
      <c r="AC489" s="25">
        <f t="shared" si="74"/>
        <v>0</v>
      </c>
    </row>
    <row r="490" x14ac:dyDescent="0.2">
      <c r="L490" s="24">
        <v>485</v>
      </c>
      <c r="M490" s="28">
        <v>0</v>
      </c>
      <c r="O490" s="24">
        <v>485</v>
      </c>
      <c r="P490" s="24">
        <f>'ROTH 1.0'!O490*'קובץ טיוטה'!$D$10</f>
        <v>9239.5378989914734</v>
      </c>
      <c r="Q490" s="24">
        <f t="shared" si="73"/>
        <v>5639.5378989914734</v>
      </c>
      <c r="R490" s="24">
        <f t="shared" si="82"/>
        <v>0</v>
      </c>
      <c r="S490" s="24">
        <f t="shared" si="75"/>
        <v>5639.5378989914734</v>
      </c>
      <c r="T490" s="24">
        <f t="shared" si="76"/>
        <v>0</v>
      </c>
      <c r="U490" s="24" t="str">
        <f t="shared" si="77"/>
        <v>drain</v>
      </c>
      <c r="W490" s="24">
        <f t="shared" si="80"/>
        <v>0</v>
      </c>
      <c r="X490" s="24">
        <f t="shared" si="78"/>
        <v>0</v>
      </c>
      <c r="Y490" s="24">
        <f t="shared" si="81"/>
        <v>0</v>
      </c>
      <c r="AA490" s="24">
        <f t="shared" si="79"/>
        <v>5639.5378989914734</v>
      </c>
      <c r="AC490" s="24">
        <f t="shared" si="74"/>
        <v>0</v>
      </c>
    </row>
    <row r="491" x14ac:dyDescent="0.2">
      <c r="L491" s="25">
        <v>486</v>
      </c>
      <c r="M491" s="29">
        <v>0</v>
      </c>
      <c r="O491" s="25">
        <v>486</v>
      </c>
      <c r="P491" s="24">
        <f>'ROTH 1.0'!O491*'קובץ טיוטה'!$D$10</f>
        <v>9695.5267499535021</v>
      </c>
      <c r="Q491" s="25">
        <f t="shared" si="73"/>
        <v>6095.5267499535021</v>
      </c>
      <c r="R491" s="24">
        <f t="shared" si="82"/>
        <v>0</v>
      </c>
      <c r="S491" s="25">
        <f t="shared" si="75"/>
        <v>6095.5267499535021</v>
      </c>
      <c r="T491" s="25">
        <f t="shared" si="76"/>
        <v>0</v>
      </c>
      <c r="U491" s="25" t="str">
        <f t="shared" si="77"/>
        <v>drain</v>
      </c>
      <c r="W491" s="25">
        <f t="shared" si="80"/>
        <v>0</v>
      </c>
      <c r="X491" s="25">
        <f t="shared" si="78"/>
        <v>0</v>
      </c>
      <c r="Y491" s="25">
        <f t="shared" si="81"/>
        <v>0</v>
      </c>
      <c r="AA491" s="25">
        <f t="shared" si="79"/>
        <v>6095.5267499535021</v>
      </c>
      <c r="AC491" s="25">
        <f t="shared" si="74"/>
        <v>0</v>
      </c>
    </row>
    <row r="492" x14ac:dyDescent="0.2">
      <c r="L492" s="24">
        <v>487</v>
      </c>
      <c r="M492" s="28">
        <v>0</v>
      </c>
      <c r="O492" s="24">
        <v>487</v>
      </c>
      <c r="P492" s="24">
        <f>'ROTH 1.0'!O492*'קובץ טיוטה'!$D$10</f>
        <v>10481.619459066953</v>
      </c>
      <c r="Q492" s="24">
        <f t="shared" si="73"/>
        <v>6881.6194590669529</v>
      </c>
      <c r="R492" s="24">
        <f t="shared" si="82"/>
        <v>0</v>
      </c>
      <c r="S492" s="24">
        <f t="shared" si="75"/>
        <v>6881.6194590669529</v>
      </c>
      <c r="T492" s="24">
        <f t="shared" si="76"/>
        <v>0</v>
      </c>
      <c r="U492" s="24" t="str">
        <f t="shared" si="77"/>
        <v>drain</v>
      </c>
      <c r="W492" s="24">
        <f t="shared" si="80"/>
        <v>0</v>
      </c>
      <c r="X492" s="24">
        <f t="shared" si="78"/>
        <v>0</v>
      </c>
      <c r="Y492" s="24">
        <f t="shared" si="81"/>
        <v>0</v>
      </c>
      <c r="AA492" s="24">
        <f t="shared" si="79"/>
        <v>6881.6194590669529</v>
      </c>
      <c r="AC492" s="24">
        <f t="shared" si="74"/>
        <v>0</v>
      </c>
    </row>
    <row r="493" x14ac:dyDescent="0.2">
      <c r="L493" s="25">
        <v>488</v>
      </c>
      <c r="M493" s="29">
        <v>0</v>
      </c>
      <c r="O493" s="25">
        <v>488</v>
      </c>
      <c r="P493" s="24">
        <f>'ROTH 1.0'!O493*'קובץ טיוטה'!$D$10</f>
        <v>11614.401268320871</v>
      </c>
      <c r="Q493" s="25">
        <f t="shared" si="73"/>
        <v>8014.4012683208712</v>
      </c>
      <c r="R493" s="24">
        <f t="shared" si="82"/>
        <v>0</v>
      </c>
      <c r="S493" s="25">
        <f t="shared" si="75"/>
        <v>8014.4012683208712</v>
      </c>
      <c r="T493" s="25">
        <f t="shared" si="76"/>
        <v>0</v>
      </c>
      <c r="U493" s="25" t="str">
        <f t="shared" si="77"/>
        <v>drain</v>
      </c>
      <c r="W493" s="25">
        <f t="shared" si="80"/>
        <v>0</v>
      </c>
      <c r="X493" s="25">
        <f t="shared" si="78"/>
        <v>0</v>
      </c>
      <c r="Y493" s="25">
        <f t="shared" si="81"/>
        <v>0</v>
      </c>
      <c r="AA493" s="25">
        <f t="shared" si="79"/>
        <v>8014.4012683208712</v>
      </c>
      <c r="AC493" s="25">
        <f t="shared" si="74"/>
        <v>0</v>
      </c>
    </row>
    <row r="494" x14ac:dyDescent="0.2">
      <c r="L494" s="24">
        <v>489</v>
      </c>
      <c r="M494" s="28">
        <v>0.474024377</v>
      </c>
      <c r="O494" s="24">
        <v>489</v>
      </c>
      <c r="P494" s="24">
        <f>'ROTH 1.0'!O494*'קובץ טיוטה'!$D$10</f>
        <v>12936.082046747644</v>
      </c>
      <c r="Q494" s="24">
        <f t="shared" si="73"/>
        <v>9336.0820467476442</v>
      </c>
      <c r="R494" s="24">
        <f t="shared" si="82"/>
        <v>32233.657636</v>
      </c>
      <c r="S494" s="24">
        <f t="shared" si="75"/>
        <v>0</v>
      </c>
      <c r="T494" s="24">
        <f t="shared" si="76"/>
        <v>22897.575589252356</v>
      </c>
      <c r="U494" s="24" t="str">
        <f t="shared" si="77"/>
        <v>charge</v>
      </c>
      <c r="W494" s="24">
        <f t="shared" si="80"/>
        <v>20607.818030327122</v>
      </c>
      <c r="X494" s="24">
        <f t="shared" si="78"/>
        <v>20607.818030327122</v>
      </c>
      <c r="Y494" s="24">
        <f t="shared" si="81"/>
        <v>0</v>
      </c>
      <c r="AA494" s="24">
        <f t="shared" si="79"/>
        <v>0</v>
      </c>
      <c r="AC494" s="24">
        <f t="shared" si="74"/>
        <v>2289.7575589252338</v>
      </c>
    </row>
    <row r="495" x14ac:dyDescent="0.2">
      <c r="L495" s="25">
        <v>490</v>
      </c>
      <c r="M495" s="29">
        <v>0.59942233300000003</v>
      </c>
      <c r="O495" s="25">
        <v>490</v>
      </c>
      <c r="P495" s="24">
        <f>'ROTH 1.0'!O495*'קובץ טיוטה'!$D$10</f>
        <v>13728.887289335484</v>
      </c>
      <c r="Q495" s="25">
        <f t="shared" si="73"/>
        <v>10128.887289335484</v>
      </c>
      <c r="R495" s="24">
        <f t="shared" si="82"/>
        <v>40760.718644</v>
      </c>
      <c r="S495" s="25">
        <f t="shared" si="75"/>
        <v>0</v>
      </c>
      <c r="T495" s="25">
        <f t="shared" si="76"/>
        <v>30631.831354664515</v>
      </c>
      <c r="U495" s="25" t="str">
        <f t="shared" si="77"/>
        <v>charge</v>
      </c>
      <c r="W495" s="25">
        <f t="shared" si="80"/>
        <v>27568.648219198061</v>
      </c>
      <c r="X495" s="25">
        <f t="shared" si="78"/>
        <v>48176.466249525183</v>
      </c>
      <c r="Y495" s="25">
        <f t="shared" si="81"/>
        <v>0</v>
      </c>
      <c r="AA495" s="25">
        <f t="shared" si="79"/>
        <v>0</v>
      </c>
      <c r="AC495" s="25">
        <f t="shared" si="74"/>
        <v>3063.1831354664537</v>
      </c>
    </row>
    <row r="496" x14ac:dyDescent="0.2">
      <c r="L496" s="24">
        <v>491</v>
      </c>
      <c r="M496" s="28">
        <v>0.61971783499999999</v>
      </c>
      <c r="O496" s="24">
        <v>491</v>
      </c>
      <c r="P496" s="24">
        <f>'ROTH 1.0'!O496*'קובץ טיוטה'!$D$10</f>
        <v>13782.108774563409</v>
      </c>
      <c r="Q496" s="24">
        <f t="shared" si="73"/>
        <v>10182.108774563409</v>
      </c>
      <c r="R496" s="24">
        <f t="shared" si="82"/>
        <v>42140.81278</v>
      </c>
      <c r="S496" s="24">
        <f t="shared" si="75"/>
        <v>0</v>
      </c>
      <c r="T496" s="24">
        <f t="shared" si="76"/>
        <v>31958.704005436593</v>
      </c>
      <c r="U496" s="24" t="str">
        <f t="shared" si="77"/>
        <v>charge</v>
      </c>
      <c r="W496" s="24">
        <f t="shared" si="80"/>
        <v>29823.533750474817</v>
      </c>
      <c r="X496" s="24">
        <f t="shared" si="78"/>
        <v>78000</v>
      </c>
      <c r="Y496" s="24">
        <f t="shared" si="81"/>
        <v>0</v>
      </c>
      <c r="AA496" s="24">
        <f t="shared" si="79"/>
        <v>0</v>
      </c>
      <c r="AC496" s="24">
        <f t="shared" si="74"/>
        <v>2135.1702549617767</v>
      </c>
    </row>
    <row r="497" x14ac:dyDescent="0.2">
      <c r="L497" s="25">
        <v>492</v>
      </c>
      <c r="M497" s="29">
        <v>0.68357032600000001</v>
      </c>
      <c r="O497" s="25">
        <v>492</v>
      </c>
      <c r="P497" s="24">
        <f>'ROTH 1.0'!O497*'קובץ טיוטה'!$D$10</f>
        <v>13675.239930493504</v>
      </c>
      <c r="Q497" s="25">
        <f t="shared" si="73"/>
        <v>10075.239930493504</v>
      </c>
      <c r="R497" s="24">
        <f t="shared" si="82"/>
        <v>46482.782167999998</v>
      </c>
      <c r="S497" s="25">
        <f t="shared" si="75"/>
        <v>0</v>
      </c>
      <c r="T497" s="25">
        <f t="shared" si="76"/>
        <v>36407.542237506495</v>
      </c>
      <c r="U497" s="25" t="str">
        <f t="shared" si="77"/>
        <v>charge</v>
      </c>
      <c r="W497" s="25">
        <f t="shared" si="80"/>
        <v>0</v>
      </c>
      <c r="X497" s="25">
        <f t="shared" si="78"/>
        <v>78000</v>
      </c>
      <c r="Y497" s="25">
        <f t="shared" si="81"/>
        <v>0</v>
      </c>
      <c r="AA497" s="25">
        <f t="shared" si="79"/>
        <v>0</v>
      </c>
      <c r="AC497" s="25">
        <f t="shared" si="74"/>
        <v>36407.542237506495</v>
      </c>
    </row>
    <row r="498" x14ac:dyDescent="0.2">
      <c r="L498" s="24">
        <v>493</v>
      </c>
      <c r="M498" s="28">
        <v>0.70905638800000004</v>
      </c>
      <c r="O498" s="24">
        <v>493</v>
      </c>
      <c r="P498" s="24">
        <f>'ROTH 1.0'!O498*'קובץ טיוטה'!$D$10</f>
        <v>13502.762949785385</v>
      </c>
      <c r="Q498" s="24">
        <f t="shared" si="73"/>
        <v>9902.762949785385</v>
      </c>
      <c r="R498" s="24">
        <f t="shared" si="82"/>
        <v>48215.834384000002</v>
      </c>
      <c r="S498" s="24">
        <f t="shared" si="75"/>
        <v>0</v>
      </c>
      <c r="T498" s="24">
        <f t="shared" si="76"/>
        <v>38313.071434214617</v>
      </c>
      <c r="U498" s="24" t="str">
        <f t="shared" si="77"/>
        <v>charge</v>
      </c>
      <c r="W498" s="24">
        <f t="shared" si="80"/>
        <v>0</v>
      </c>
      <c r="X498" s="24">
        <f t="shared" si="78"/>
        <v>78000</v>
      </c>
      <c r="Y498" s="24">
        <f t="shared" si="81"/>
        <v>0</v>
      </c>
      <c r="AA498" s="24">
        <f t="shared" si="79"/>
        <v>0</v>
      </c>
      <c r="AC498" s="24">
        <f t="shared" si="74"/>
        <v>38313.071434214617</v>
      </c>
    </row>
    <row r="499" x14ac:dyDescent="0.2">
      <c r="L499" s="25">
        <v>494</v>
      </c>
      <c r="M499" s="29">
        <v>0.7044740060000001</v>
      </c>
      <c r="O499" s="25">
        <v>494</v>
      </c>
      <c r="P499" s="24">
        <f>'ROTH 1.0'!O499*'קובץ טיוטה'!$D$10</f>
        <v>13472.6161466339</v>
      </c>
      <c r="Q499" s="25">
        <f t="shared" si="73"/>
        <v>9872.6161466338999</v>
      </c>
      <c r="R499" s="24">
        <f t="shared" si="82"/>
        <v>47904.232408000003</v>
      </c>
      <c r="S499" s="25">
        <f t="shared" si="75"/>
        <v>0</v>
      </c>
      <c r="T499" s="25">
        <f t="shared" si="76"/>
        <v>38031.6162613661</v>
      </c>
      <c r="U499" s="25" t="str">
        <f t="shared" si="77"/>
        <v>charge</v>
      </c>
      <c r="W499" s="25">
        <f t="shared" si="80"/>
        <v>0</v>
      </c>
      <c r="X499" s="25">
        <f t="shared" si="78"/>
        <v>78000</v>
      </c>
      <c r="Y499" s="25">
        <f t="shared" si="81"/>
        <v>0</v>
      </c>
      <c r="AA499" s="25">
        <f t="shared" si="79"/>
        <v>0</v>
      </c>
      <c r="AC499" s="25">
        <f t="shared" si="74"/>
        <v>38031.6162613661</v>
      </c>
    </row>
    <row r="500" x14ac:dyDescent="0.2">
      <c r="L500" s="24">
        <v>495</v>
      </c>
      <c r="M500" s="28">
        <v>0.72344318500000004</v>
      </c>
      <c r="O500" s="24">
        <v>495</v>
      </c>
      <c r="P500" s="24">
        <f>'ROTH 1.0'!O500*'קובץ טיוטה'!$D$10</f>
        <v>13251.625017199296</v>
      </c>
      <c r="Q500" s="24">
        <f t="shared" si="73"/>
        <v>9651.6250171992961</v>
      </c>
      <c r="R500" s="24">
        <f t="shared" si="82"/>
        <v>49194.136580000006</v>
      </c>
      <c r="S500" s="24">
        <f t="shared" si="75"/>
        <v>0</v>
      </c>
      <c r="T500" s="24">
        <f t="shared" si="76"/>
        <v>39542.511562800712</v>
      </c>
      <c r="U500" s="24" t="str">
        <f t="shared" si="77"/>
        <v>charge</v>
      </c>
      <c r="W500" s="24">
        <f t="shared" si="80"/>
        <v>0</v>
      </c>
      <c r="X500" s="24">
        <f t="shared" si="78"/>
        <v>78000</v>
      </c>
      <c r="Y500" s="24">
        <f t="shared" si="81"/>
        <v>0</v>
      </c>
      <c r="AA500" s="24">
        <f t="shared" si="79"/>
        <v>0</v>
      </c>
      <c r="AC500" s="24">
        <f t="shared" si="74"/>
        <v>39542.511562800712</v>
      </c>
    </row>
    <row r="501" x14ac:dyDescent="0.2">
      <c r="L501" s="25">
        <v>496</v>
      </c>
      <c r="M501" s="29">
        <v>0.62440410999999996</v>
      </c>
      <c r="O501" s="25">
        <v>496</v>
      </c>
      <c r="P501" s="24">
        <f>'ROTH 1.0'!O501*'קובץ טיוטה'!$D$10</f>
        <v>13310.749445045896</v>
      </c>
      <c r="Q501" s="25">
        <f t="shared" si="73"/>
        <v>9710.7494450458962</v>
      </c>
      <c r="R501" s="24">
        <f t="shared" si="82"/>
        <v>42459.479479999995</v>
      </c>
      <c r="S501" s="25">
        <f t="shared" si="75"/>
        <v>0</v>
      </c>
      <c r="T501" s="25">
        <f t="shared" si="76"/>
        <v>32748.730034954096</v>
      </c>
      <c r="U501" s="25" t="str">
        <f t="shared" si="77"/>
        <v>charge</v>
      </c>
      <c r="W501" s="25">
        <f t="shared" si="80"/>
        <v>0</v>
      </c>
      <c r="X501" s="25">
        <f t="shared" si="78"/>
        <v>78000</v>
      </c>
      <c r="Y501" s="25">
        <f t="shared" si="81"/>
        <v>0</v>
      </c>
      <c r="AA501" s="25">
        <f t="shared" si="79"/>
        <v>0</v>
      </c>
      <c r="AC501" s="25">
        <f t="shared" si="74"/>
        <v>32748.730034954096</v>
      </c>
    </row>
    <row r="502" x14ac:dyDescent="0.2">
      <c r="L502" s="24">
        <v>497</v>
      </c>
      <c r="M502" s="28">
        <v>0.29008531900000001</v>
      </c>
      <c r="O502" s="24">
        <v>497</v>
      </c>
      <c r="P502" s="24">
        <f>'ROTH 1.0'!O502*'קובץ טיוטה'!$D$10</f>
        <v>13477.003564966219</v>
      </c>
      <c r="Q502" s="24">
        <f t="shared" si="73"/>
        <v>9877.0035649662186</v>
      </c>
      <c r="R502" s="24">
        <f t="shared" si="82"/>
        <v>19725.801692000001</v>
      </c>
      <c r="S502" s="24">
        <f t="shared" si="75"/>
        <v>0</v>
      </c>
      <c r="T502" s="24">
        <f t="shared" si="76"/>
        <v>9848.7981270337823</v>
      </c>
      <c r="U502" s="24" t="str">
        <f t="shared" si="77"/>
        <v>charge</v>
      </c>
      <c r="W502" s="24">
        <f t="shared" si="80"/>
        <v>0</v>
      </c>
      <c r="X502" s="24">
        <f t="shared" si="78"/>
        <v>78000</v>
      </c>
      <c r="Y502" s="24">
        <f t="shared" si="81"/>
        <v>0</v>
      </c>
      <c r="AA502" s="24">
        <f t="shared" si="79"/>
        <v>0</v>
      </c>
      <c r="AC502" s="24">
        <f t="shared" si="74"/>
        <v>9848.7981270337823</v>
      </c>
    </row>
    <row r="503" x14ac:dyDescent="0.2">
      <c r="L503" s="25">
        <v>498</v>
      </c>
      <c r="M503" s="29">
        <v>0</v>
      </c>
      <c r="O503" s="25">
        <v>498</v>
      </c>
      <c r="P503" s="24">
        <f>'ROTH 1.0'!O503*'קובץ טיוטה'!$D$10</f>
        <v>14647.793860734981</v>
      </c>
      <c r="Q503" s="25">
        <f t="shared" si="73"/>
        <v>11047.793860734981</v>
      </c>
      <c r="R503" s="24">
        <f t="shared" si="82"/>
        <v>0</v>
      </c>
      <c r="S503" s="25">
        <f t="shared" si="75"/>
        <v>11047.793860734981</v>
      </c>
      <c r="T503" s="25">
        <f t="shared" si="76"/>
        <v>0</v>
      </c>
      <c r="U503" s="25" t="str">
        <f t="shared" si="77"/>
        <v>drain</v>
      </c>
      <c r="W503" s="25">
        <f t="shared" si="80"/>
        <v>0</v>
      </c>
      <c r="X503" s="25">
        <f t="shared" si="78"/>
        <v>66952.206139265021</v>
      </c>
      <c r="Y503" s="25">
        <f t="shared" si="81"/>
        <v>11047.793860734979</v>
      </c>
      <c r="AA503" s="25">
        <f t="shared" si="79"/>
        <v>0</v>
      </c>
      <c r="AC503" s="25">
        <f t="shared" si="74"/>
        <v>0</v>
      </c>
    </row>
    <row r="504" x14ac:dyDescent="0.2">
      <c r="L504" s="24">
        <v>499</v>
      </c>
      <c r="M504" s="28">
        <v>0</v>
      </c>
      <c r="O504" s="24">
        <v>499</v>
      </c>
      <c r="P504" s="24">
        <f>'ROTH 1.0'!O504*'קובץ טיוטה'!$D$10</f>
        <v>16580.50001650599</v>
      </c>
      <c r="Q504" s="24">
        <f t="shared" si="73"/>
        <v>12980.50001650599</v>
      </c>
      <c r="R504" s="24">
        <f t="shared" si="82"/>
        <v>0</v>
      </c>
      <c r="S504" s="24">
        <f t="shared" si="75"/>
        <v>12980.50001650599</v>
      </c>
      <c r="T504" s="24">
        <f t="shared" si="76"/>
        <v>0</v>
      </c>
      <c r="U504" s="24" t="str">
        <f t="shared" si="77"/>
        <v>drain</v>
      </c>
      <c r="W504" s="24">
        <f t="shared" si="80"/>
        <v>0</v>
      </c>
      <c r="X504" s="24">
        <f t="shared" si="78"/>
        <v>53971.706122759031</v>
      </c>
      <c r="Y504" s="24">
        <f t="shared" si="81"/>
        <v>12980.50001650599</v>
      </c>
      <c r="AA504" s="24">
        <f t="shared" si="79"/>
        <v>0</v>
      </c>
      <c r="AC504" s="24">
        <f t="shared" si="74"/>
        <v>0</v>
      </c>
    </row>
    <row r="505" x14ac:dyDescent="0.2">
      <c r="L505" s="25">
        <v>500</v>
      </c>
      <c r="M505" s="29">
        <v>0</v>
      </c>
      <c r="O505" s="25">
        <v>500</v>
      </c>
      <c r="P505" s="24">
        <f>'ROTH 1.0'!O505*'קובץ טיוטה'!$D$10</f>
        <v>17045.764431985011</v>
      </c>
      <c r="Q505" s="25">
        <f t="shared" si="73"/>
        <v>13445.764431985011</v>
      </c>
      <c r="R505" s="24">
        <f t="shared" si="82"/>
        <v>0</v>
      </c>
      <c r="S505" s="25">
        <f t="shared" si="75"/>
        <v>13445.764431985011</v>
      </c>
      <c r="T505" s="25">
        <f t="shared" si="76"/>
        <v>0</v>
      </c>
      <c r="U505" s="25" t="str">
        <f t="shared" si="77"/>
        <v>drain</v>
      </c>
      <c r="W505" s="25">
        <f t="shared" si="80"/>
        <v>0</v>
      </c>
      <c r="X505" s="25">
        <f t="shared" si="78"/>
        <v>40525.941690774023</v>
      </c>
      <c r="Y505" s="25">
        <f t="shared" si="81"/>
        <v>13445.764431985008</v>
      </c>
      <c r="AA505" s="25">
        <f t="shared" si="79"/>
        <v>0</v>
      </c>
      <c r="AC505" s="25">
        <f t="shared" si="74"/>
        <v>0</v>
      </c>
    </row>
    <row r="506" x14ac:dyDescent="0.2">
      <c r="L506" s="24">
        <v>501</v>
      </c>
      <c r="M506" s="28">
        <v>0</v>
      </c>
      <c r="O506" s="24">
        <v>501</v>
      </c>
      <c r="P506" s="24">
        <f>'ROTH 1.0'!O506*'קובץ טיוטה'!$D$10</f>
        <v>16876.920159439855</v>
      </c>
      <c r="Q506" s="24">
        <f t="shared" si="73"/>
        <v>13276.920159439855</v>
      </c>
      <c r="R506" s="24">
        <f t="shared" si="82"/>
        <v>0</v>
      </c>
      <c r="S506" s="24">
        <f t="shared" si="75"/>
        <v>13276.920159439855</v>
      </c>
      <c r="T506" s="24">
        <f t="shared" si="76"/>
        <v>0</v>
      </c>
      <c r="U506" s="24" t="str">
        <f t="shared" si="77"/>
        <v>drain</v>
      </c>
      <c r="W506" s="24">
        <f t="shared" si="80"/>
        <v>0</v>
      </c>
      <c r="X506" s="24">
        <f t="shared" si="78"/>
        <v>27249.021531334169</v>
      </c>
      <c r="Y506" s="24">
        <f t="shared" si="81"/>
        <v>13276.920159439855</v>
      </c>
      <c r="AA506" s="24">
        <f t="shared" si="79"/>
        <v>0</v>
      </c>
      <c r="AC506" s="24">
        <f t="shared" si="74"/>
        <v>0</v>
      </c>
    </row>
    <row r="507" x14ac:dyDescent="0.2">
      <c r="L507" s="25">
        <v>502</v>
      </c>
      <c r="M507" s="29">
        <v>0</v>
      </c>
      <c r="O507" s="25">
        <v>502</v>
      </c>
      <c r="P507" s="24">
        <f>'ROTH 1.0'!O507*'קובץ טיוטה'!$D$10</f>
        <v>16333.819869962706</v>
      </c>
      <c r="Q507" s="25">
        <f t="shared" si="73"/>
        <v>12733.819869962706</v>
      </c>
      <c r="R507" s="24">
        <f t="shared" si="82"/>
        <v>0</v>
      </c>
      <c r="S507" s="25">
        <f t="shared" si="75"/>
        <v>12733.819869962706</v>
      </c>
      <c r="T507" s="25">
        <f t="shared" si="76"/>
        <v>0</v>
      </c>
      <c r="U507" s="25" t="str">
        <f t="shared" si="77"/>
        <v>drain</v>
      </c>
      <c r="W507" s="25">
        <f t="shared" si="80"/>
        <v>0</v>
      </c>
      <c r="X507" s="25">
        <f t="shared" si="78"/>
        <v>14515.201661371462</v>
      </c>
      <c r="Y507" s="25">
        <f t="shared" si="81"/>
        <v>12733.819869962706</v>
      </c>
      <c r="AA507" s="25">
        <f t="shared" si="79"/>
        <v>0</v>
      </c>
      <c r="AC507" s="25">
        <f t="shared" si="74"/>
        <v>0</v>
      </c>
    </row>
    <row r="508" x14ac:dyDescent="0.2">
      <c r="L508" s="24">
        <v>503</v>
      </c>
      <c r="M508" s="28">
        <v>0</v>
      </c>
      <c r="O508" s="24">
        <v>503</v>
      </c>
      <c r="P508" s="24">
        <f>'ROTH 1.0'!O508*'קובץ טיוטה'!$D$10</f>
        <v>15329.319522671083</v>
      </c>
      <c r="Q508" s="24">
        <f t="shared" si="73"/>
        <v>11729.319522671083</v>
      </c>
      <c r="R508" s="24">
        <f t="shared" si="82"/>
        <v>0</v>
      </c>
      <c r="S508" s="24">
        <f t="shared" si="75"/>
        <v>11729.319522671083</v>
      </c>
      <c r="T508" s="24">
        <f t="shared" si="76"/>
        <v>0</v>
      </c>
      <c r="U508" s="24" t="str">
        <f t="shared" si="77"/>
        <v>drain</v>
      </c>
      <c r="W508" s="24">
        <f t="shared" si="80"/>
        <v>0</v>
      </c>
      <c r="X508" s="24">
        <f t="shared" si="78"/>
        <v>2785.8821387003791</v>
      </c>
      <c r="Y508" s="24">
        <f t="shared" si="81"/>
        <v>11729.319522671083</v>
      </c>
      <c r="AA508" s="24">
        <f t="shared" si="79"/>
        <v>0</v>
      </c>
      <c r="AC508" s="24">
        <f t="shared" si="74"/>
        <v>0</v>
      </c>
    </row>
    <row r="509" x14ac:dyDescent="0.2">
      <c r="L509" s="25">
        <v>504</v>
      </c>
      <c r="M509" s="29">
        <v>0</v>
      </c>
      <c r="O509" s="25">
        <v>504</v>
      </c>
      <c r="P509" s="24">
        <f>'ROTH 1.0'!O509*'קובץ טיוטה'!$D$10</f>
        <v>14246.598694031103</v>
      </c>
      <c r="Q509" s="25">
        <f t="shared" si="73"/>
        <v>10646.598694031103</v>
      </c>
      <c r="R509" s="24">
        <f t="shared" si="82"/>
        <v>0</v>
      </c>
      <c r="S509" s="25">
        <f t="shared" si="75"/>
        <v>10646.598694031103</v>
      </c>
      <c r="T509" s="25">
        <f t="shared" si="76"/>
        <v>0</v>
      </c>
      <c r="U509" s="25" t="str">
        <f t="shared" si="77"/>
        <v>drain</v>
      </c>
      <c r="W509" s="25">
        <f t="shared" si="80"/>
        <v>0</v>
      </c>
      <c r="X509" s="25">
        <f t="shared" si="78"/>
        <v>0</v>
      </c>
      <c r="Y509" s="25">
        <f t="shared" si="81"/>
        <v>2785.8821387003791</v>
      </c>
      <c r="AA509" s="25">
        <f t="shared" si="79"/>
        <v>7860.7165553307241</v>
      </c>
      <c r="AC509" s="25">
        <f t="shared" si="74"/>
        <v>0</v>
      </c>
    </row>
    <row r="510" x14ac:dyDescent="0.2">
      <c r="L510" s="24">
        <v>505</v>
      </c>
      <c r="M510" s="28">
        <v>0</v>
      </c>
      <c r="O510" s="24">
        <v>505</v>
      </c>
      <c r="P510" s="24">
        <f>'ROTH 1.0'!O510*'קובץ טיוטה'!$D$10</f>
        <v>12413.042955064362</v>
      </c>
      <c r="Q510" s="24">
        <f t="shared" si="73"/>
        <v>8813.0429550643621</v>
      </c>
      <c r="R510" s="24">
        <f t="shared" si="82"/>
        <v>0</v>
      </c>
      <c r="S510" s="24">
        <f t="shared" si="75"/>
        <v>8813.0429550643621</v>
      </c>
      <c r="T510" s="24">
        <f t="shared" si="76"/>
        <v>0</v>
      </c>
      <c r="U510" s="24" t="str">
        <f t="shared" si="77"/>
        <v>drain</v>
      </c>
      <c r="W510" s="24">
        <f t="shared" si="80"/>
        <v>0</v>
      </c>
      <c r="X510" s="24">
        <f t="shared" si="78"/>
        <v>0</v>
      </c>
      <c r="Y510" s="24">
        <f t="shared" si="81"/>
        <v>0</v>
      </c>
      <c r="AA510" s="24">
        <f t="shared" si="79"/>
        <v>8813.0429550643621</v>
      </c>
      <c r="AC510" s="24">
        <f t="shared" si="74"/>
        <v>0</v>
      </c>
    </row>
    <row r="511" x14ac:dyDescent="0.2">
      <c r="L511" s="25">
        <v>506</v>
      </c>
      <c r="M511" s="29">
        <v>0</v>
      </c>
      <c r="O511" s="25">
        <v>506</v>
      </c>
      <c r="P511" s="24">
        <f>'ROTH 1.0'!O511*'קובץ טיוטה'!$D$10</f>
        <v>10908.39437301281</v>
      </c>
      <c r="Q511" s="25">
        <f t="shared" si="73"/>
        <v>7308.3943730128103</v>
      </c>
      <c r="R511" s="24">
        <f t="shared" si="82"/>
        <v>0</v>
      </c>
      <c r="S511" s="25">
        <f t="shared" si="75"/>
        <v>7308.3943730128103</v>
      </c>
      <c r="T511" s="25">
        <f t="shared" si="76"/>
        <v>0</v>
      </c>
      <c r="U511" s="25" t="str">
        <f t="shared" si="77"/>
        <v>drain</v>
      </c>
      <c r="W511" s="25">
        <f t="shared" si="80"/>
        <v>0</v>
      </c>
      <c r="X511" s="25">
        <f t="shared" si="78"/>
        <v>0</v>
      </c>
      <c r="Y511" s="25">
        <f t="shared" si="81"/>
        <v>0</v>
      </c>
      <c r="AA511" s="25">
        <f t="shared" si="79"/>
        <v>7308.3943730128103</v>
      </c>
      <c r="AC511" s="25">
        <f t="shared" si="74"/>
        <v>0</v>
      </c>
    </row>
    <row r="512" x14ac:dyDescent="0.2">
      <c r="L512" s="24">
        <v>507</v>
      </c>
      <c r="M512" s="28">
        <v>0</v>
      </c>
      <c r="O512" s="24">
        <v>507</v>
      </c>
      <c r="P512" s="24">
        <f>'ROTH 1.0'!O512*'קובץ טיוטה'!$D$10</f>
        <v>9940.4106058431298</v>
      </c>
      <c r="Q512" s="24">
        <f t="shared" si="73"/>
        <v>6340.4106058431298</v>
      </c>
      <c r="R512" s="24">
        <f t="shared" si="82"/>
        <v>0</v>
      </c>
      <c r="S512" s="24">
        <f t="shared" si="75"/>
        <v>6340.4106058431298</v>
      </c>
      <c r="T512" s="24">
        <f t="shared" si="76"/>
        <v>0</v>
      </c>
      <c r="U512" s="24" t="str">
        <f t="shared" si="77"/>
        <v>drain</v>
      </c>
      <c r="W512" s="24">
        <f t="shared" si="80"/>
        <v>0</v>
      </c>
      <c r="X512" s="24">
        <f t="shared" si="78"/>
        <v>0</v>
      </c>
      <c r="Y512" s="24">
        <f t="shared" si="81"/>
        <v>0</v>
      </c>
      <c r="AA512" s="24">
        <f t="shared" si="79"/>
        <v>6340.4106058431298</v>
      </c>
      <c r="AC512" s="24">
        <f t="shared" si="74"/>
        <v>0</v>
      </c>
    </row>
    <row r="513" x14ac:dyDescent="0.2">
      <c r="L513" s="25">
        <v>508</v>
      </c>
      <c r="M513" s="29">
        <v>0</v>
      </c>
      <c r="O513" s="25">
        <v>508</v>
      </c>
      <c r="P513" s="24">
        <f>'ROTH 1.0'!O513*'קובץ טיוטה'!$D$10</f>
        <v>9427.9868832477587</v>
      </c>
      <c r="Q513" s="25">
        <f t="shared" si="73"/>
        <v>5827.9868832477587</v>
      </c>
      <c r="R513" s="24">
        <f t="shared" si="82"/>
        <v>0</v>
      </c>
      <c r="S513" s="25">
        <f t="shared" si="75"/>
        <v>5827.9868832477587</v>
      </c>
      <c r="T513" s="25">
        <f t="shared" si="76"/>
        <v>0</v>
      </c>
      <c r="U513" s="25" t="str">
        <f t="shared" si="77"/>
        <v>drain</v>
      </c>
      <c r="W513" s="25">
        <f t="shared" si="80"/>
        <v>0</v>
      </c>
      <c r="X513" s="25">
        <f t="shared" si="78"/>
        <v>0</v>
      </c>
      <c r="Y513" s="25">
        <f t="shared" si="81"/>
        <v>0</v>
      </c>
      <c r="AA513" s="25">
        <f t="shared" si="79"/>
        <v>5827.9868832477587</v>
      </c>
      <c r="AC513" s="25">
        <f t="shared" si="74"/>
        <v>0</v>
      </c>
    </row>
    <row r="514" x14ac:dyDescent="0.2">
      <c r="L514" s="24">
        <v>509</v>
      </c>
      <c r="M514" s="28">
        <v>0</v>
      </c>
      <c r="O514" s="24">
        <v>509</v>
      </c>
      <c r="P514" s="24">
        <f>'ROTH 1.0'!O514*'קובץ טיוטה'!$D$10</f>
        <v>9268.1400156853233</v>
      </c>
      <c r="Q514" s="24">
        <f t="shared" si="73"/>
        <v>5668.1400156853233</v>
      </c>
      <c r="R514" s="24">
        <f t="shared" si="82"/>
        <v>0</v>
      </c>
      <c r="S514" s="24">
        <f t="shared" si="75"/>
        <v>5668.1400156853233</v>
      </c>
      <c r="T514" s="24">
        <f t="shared" si="76"/>
        <v>0</v>
      </c>
      <c r="U514" s="24" t="str">
        <f t="shared" si="77"/>
        <v>drain</v>
      </c>
      <c r="W514" s="24">
        <f t="shared" si="80"/>
        <v>0</v>
      </c>
      <c r="X514" s="24">
        <f t="shared" si="78"/>
        <v>0</v>
      </c>
      <c r="Y514" s="24">
        <f t="shared" si="81"/>
        <v>0</v>
      </c>
      <c r="AA514" s="24">
        <f t="shared" si="79"/>
        <v>5668.1400156853233</v>
      </c>
      <c r="AC514" s="24">
        <f t="shared" si="74"/>
        <v>0</v>
      </c>
    </row>
    <row r="515" x14ac:dyDescent="0.2">
      <c r="L515" s="25">
        <v>510</v>
      </c>
      <c r="M515" s="29">
        <v>0</v>
      </c>
      <c r="O515" s="25">
        <v>510</v>
      </c>
      <c r="P515" s="24">
        <f>'ROTH 1.0'!O515*'קובץ טיוטה'!$D$10</f>
        <v>9584.3392015109766</v>
      </c>
      <c r="Q515" s="25">
        <f t="shared" si="73"/>
        <v>5984.3392015109766</v>
      </c>
      <c r="R515" s="24">
        <f t="shared" si="82"/>
        <v>0</v>
      </c>
      <c r="S515" s="25">
        <f t="shared" si="75"/>
        <v>5984.3392015109766</v>
      </c>
      <c r="T515" s="25">
        <f t="shared" si="76"/>
        <v>0</v>
      </c>
      <c r="U515" s="25" t="str">
        <f t="shared" si="77"/>
        <v>drain</v>
      </c>
      <c r="W515" s="25">
        <f t="shared" si="80"/>
        <v>0</v>
      </c>
      <c r="X515" s="25">
        <f t="shared" si="78"/>
        <v>0</v>
      </c>
      <c r="Y515" s="25">
        <f t="shared" si="81"/>
        <v>0</v>
      </c>
      <c r="AA515" s="25">
        <f t="shared" si="79"/>
        <v>5984.3392015109766</v>
      </c>
      <c r="AC515" s="25">
        <f t="shared" si="74"/>
        <v>0</v>
      </c>
    </row>
    <row r="516" x14ac:dyDescent="0.2">
      <c r="L516" s="24">
        <v>511</v>
      </c>
      <c r="M516" s="28">
        <v>0</v>
      </c>
      <c r="O516" s="24">
        <v>511</v>
      </c>
      <c r="P516" s="24">
        <f>'ROTH 1.0'!O516*'קובץ טיוטה'!$D$10</f>
        <v>10116.081558901538</v>
      </c>
      <c r="Q516" s="24">
        <f t="shared" si="73"/>
        <v>6516.0815589015383</v>
      </c>
      <c r="R516" s="24">
        <f t="shared" si="82"/>
        <v>0</v>
      </c>
      <c r="S516" s="24">
        <f t="shared" si="75"/>
        <v>6516.0815589015383</v>
      </c>
      <c r="T516" s="24">
        <f t="shared" si="76"/>
        <v>0</v>
      </c>
      <c r="U516" s="24" t="str">
        <f t="shared" si="77"/>
        <v>drain</v>
      </c>
      <c r="W516" s="24">
        <f t="shared" si="80"/>
        <v>0</v>
      </c>
      <c r="X516" s="24">
        <f t="shared" si="78"/>
        <v>0</v>
      </c>
      <c r="Y516" s="24">
        <f t="shared" si="81"/>
        <v>0</v>
      </c>
      <c r="AA516" s="24">
        <f t="shared" si="79"/>
        <v>6516.0815589015383</v>
      </c>
      <c r="AC516" s="24">
        <f t="shared" si="74"/>
        <v>0</v>
      </c>
    </row>
    <row r="517" x14ac:dyDescent="0.2">
      <c r="L517" s="25">
        <v>512</v>
      </c>
      <c r="M517" s="29">
        <v>0</v>
      </c>
      <c r="O517" s="25">
        <v>512</v>
      </c>
      <c r="P517" s="24">
        <f>'ROTH 1.0'!O517*'קובץ טיוטה'!$D$10</f>
        <v>10504.674134028563</v>
      </c>
      <c r="Q517" s="25">
        <f t="shared" si="73"/>
        <v>6904.6741340285625</v>
      </c>
      <c r="R517" s="24">
        <f t="shared" si="82"/>
        <v>0</v>
      </c>
      <c r="S517" s="25">
        <f t="shared" si="75"/>
        <v>6904.6741340285625</v>
      </c>
      <c r="T517" s="25">
        <f t="shared" si="76"/>
        <v>0</v>
      </c>
      <c r="U517" s="25" t="str">
        <f t="shared" si="77"/>
        <v>drain</v>
      </c>
      <c r="W517" s="25">
        <f t="shared" si="80"/>
        <v>0</v>
      </c>
      <c r="X517" s="25">
        <f t="shared" si="78"/>
        <v>0</v>
      </c>
      <c r="Y517" s="25">
        <f t="shared" si="81"/>
        <v>0</v>
      </c>
      <c r="AA517" s="25">
        <f t="shared" si="79"/>
        <v>6904.6741340285625</v>
      </c>
      <c r="AC517" s="25">
        <f t="shared" si="74"/>
        <v>0</v>
      </c>
    </row>
    <row r="518" x14ac:dyDescent="0.2">
      <c r="L518" s="24">
        <v>513</v>
      </c>
      <c r="M518" s="28">
        <v>0.26567609000000003</v>
      </c>
      <c r="O518" s="24">
        <v>513</v>
      </c>
      <c r="P518" s="24">
        <f>'ROTH 1.0'!O518*'קובץ טיוטה'!$D$10</f>
        <v>11442.718515142609</v>
      </c>
      <c r="Q518" s="24">
        <f t="shared" ref="Q518:Q581" si="83">P518-$H$8*$H$9</f>
        <v>7842.7185151426092</v>
      </c>
      <c r="R518" s="24">
        <f t="shared" si="82"/>
        <v>18065.974120000003</v>
      </c>
      <c r="S518" s="24">
        <f t="shared" si="75"/>
        <v>0</v>
      </c>
      <c r="T518" s="24">
        <f t="shared" si="76"/>
        <v>10223.255604857393</v>
      </c>
      <c r="U518" s="24" t="str">
        <f t="shared" si="77"/>
        <v>charge</v>
      </c>
      <c r="W518" s="24">
        <f t="shared" si="80"/>
        <v>9200.9300443716547</v>
      </c>
      <c r="X518" s="24">
        <f t="shared" si="78"/>
        <v>9200.9300443716547</v>
      </c>
      <c r="Y518" s="24">
        <f t="shared" si="81"/>
        <v>0</v>
      </c>
      <c r="AA518" s="24">
        <f t="shared" si="79"/>
        <v>0</v>
      </c>
      <c r="AC518" s="24">
        <f t="shared" ref="AC518:AC581" si="84">IF(U518="charge",(T518-W518),0)</f>
        <v>1022.3255604857386</v>
      </c>
    </row>
    <row r="519" x14ac:dyDescent="0.2">
      <c r="L519" s="25">
        <v>514</v>
      </c>
      <c r="M519" s="29">
        <v>0.35696683800000001</v>
      </c>
      <c r="O519" s="25">
        <v>514</v>
      </c>
      <c r="P519" s="24">
        <f>'ROTH 1.0'!O519*'קובץ טיוטה'!$D$10</f>
        <v>12226.088030416004</v>
      </c>
      <c r="Q519" s="25">
        <f t="shared" si="83"/>
        <v>8626.0880304160037</v>
      </c>
      <c r="R519" s="24">
        <f t="shared" si="82"/>
        <v>24273.744984000001</v>
      </c>
      <c r="S519" s="25">
        <f t="shared" ref="S519:S582" si="85">IF(Q519&gt;R519,Q519-R519,0)</f>
        <v>0</v>
      </c>
      <c r="T519" s="25">
        <f t="shared" ref="T519:T582" si="86">IF(R519&gt;Q519,R519-Q519,0)</f>
        <v>15647.656953583997</v>
      </c>
      <c r="U519" s="25" t="str">
        <f t="shared" ref="U519:U582" si="87">IF(Q519&gt;R519,"drain","charge")</f>
        <v>charge</v>
      </c>
      <c r="W519" s="25">
        <f t="shared" si="80"/>
        <v>14082.891258225596</v>
      </c>
      <c r="X519" s="25">
        <f t="shared" ref="X519:X582" si="88">IF(X518+T519&gt;$H$11,$H$11,IF(U519="charge",X518+(T519*$H$12),IF((X518-S519)&gt;0,X518-S519,0)))</f>
        <v>23283.821302597251</v>
      </c>
      <c r="Y519" s="25">
        <f t="shared" si="81"/>
        <v>0</v>
      </c>
      <c r="AA519" s="25">
        <f t="shared" ref="AA519:AA582" si="89">S519-Y519</f>
        <v>0</v>
      </c>
      <c r="AC519" s="25">
        <f t="shared" si="84"/>
        <v>1564.765695358401</v>
      </c>
    </row>
    <row r="520" x14ac:dyDescent="0.2">
      <c r="L520" s="24">
        <v>515</v>
      </c>
      <c r="M520" s="28">
        <v>0.35482728299999999</v>
      </c>
      <c r="O520" s="24">
        <v>515</v>
      </c>
      <c r="P520" s="24">
        <f>'ROTH 1.0'!O520*'קובץ טיוטה'!$D$10</f>
        <v>12682.46247052927</v>
      </c>
      <c r="Q520" s="24">
        <f t="shared" si="83"/>
        <v>9082.4624705292699</v>
      </c>
      <c r="R520" s="24">
        <f t="shared" si="82"/>
        <v>24128.255244</v>
      </c>
      <c r="S520" s="24">
        <f t="shared" si="85"/>
        <v>0</v>
      </c>
      <c r="T520" s="24">
        <f t="shared" si="86"/>
        <v>15045.79277347073</v>
      </c>
      <c r="U520" s="24" t="str">
        <f t="shared" si="87"/>
        <v>charge</v>
      </c>
      <c r="W520" s="24">
        <f t="shared" ref="W520:W583" si="90">IF(X520&gt;=X519,(X520-X519),0)</f>
        <v>13541.213496123659</v>
      </c>
      <c r="X520" s="24">
        <f t="shared" si="88"/>
        <v>36825.03479872091</v>
      </c>
      <c r="Y520" s="24">
        <f t="shared" ref="Y520:Y583" si="91">IF(U520="drain",X519-X520,0)</f>
        <v>0</v>
      </c>
      <c r="AA520" s="24">
        <f t="shared" si="89"/>
        <v>0</v>
      </c>
      <c r="AC520" s="24">
        <f t="shared" si="84"/>
        <v>1504.5792773470712</v>
      </c>
    </row>
    <row r="521" x14ac:dyDescent="0.2">
      <c r="L521" s="25">
        <v>516</v>
      </c>
      <c r="M521" s="29">
        <v>0.67356100299999999</v>
      </c>
      <c r="O521" s="25">
        <v>516</v>
      </c>
      <c r="P521" s="24">
        <f>'ROTH 1.0'!O521*'קובץ טיוטה'!$D$10</f>
        <v>12993.590592426192</v>
      </c>
      <c r="Q521" s="25">
        <f t="shared" si="83"/>
        <v>9393.5905924261915</v>
      </c>
      <c r="R521" s="24">
        <f t="shared" si="82"/>
        <v>45802.148203999997</v>
      </c>
      <c r="S521" s="25">
        <f t="shared" si="85"/>
        <v>0</v>
      </c>
      <c r="T521" s="25">
        <f t="shared" si="86"/>
        <v>36408.557611573808</v>
      </c>
      <c r="U521" s="25" t="str">
        <f t="shared" si="87"/>
        <v>charge</v>
      </c>
      <c r="W521" s="25">
        <f t="shared" si="90"/>
        <v>32767.70185041643</v>
      </c>
      <c r="X521" s="25">
        <f t="shared" si="88"/>
        <v>69592.73664913734</v>
      </c>
      <c r="Y521" s="25">
        <f t="shared" si="91"/>
        <v>0</v>
      </c>
      <c r="AA521" s="25">
        <f t="shared" si="89"/>
        <v>0</v>
      </c>
      <c r="AC521" s="25">
        <f t="shared" si="84"/>
        <v>3640.8557611573779</v>
      </c>
    </row>
    <row r="522" x14ac:dyDescent="0.2">
      <c r="L522" s="24">
        <v>517</v>
      </c>
      <c r="M522" s="28">
        <v>0.55590549899999997</v>
      </c>
      <c r="O522" s="24">
        <v>517</v>
      </c>
      <c r="P522" s="24">
        <f>'ROTH 1.0'!O522*'קובץ טיוטה'!$D$10</f>
        <v>12902.031595726126</v>
      </c>
      <c r="Q522" s="24">
        <f t="shared" si="83"/>
        <v>9302.0315957261264</v>
      </c>
      <c r="R522" s="24">
        <f t="shared" si="82"/>
        <v>37801.573931999999</v>
      </c>
      <c r="S522" s="24">
        <f t="shared" si="85"/>
        <v>0</v>
      </c>
      <c r="T522" s="24">
        <f t="shared" si="86"/>
        <v>28499.542336273873</v>
      </c>
      <c r="U522" s="24" t="str">
        <f t="shared" si="87"/>
        <v>charge</v>
      </c>
      <c r="W522" s="24">
        <f t="shared" si="90"/>
        <v>8407.2633508626604</v>
      </c>
      <c r="X522" s="24">
        <f t="shared" si="88"/>
        <v>78000</v>
      </c>
      <c r="Y522" s="24">
        <f t="shared" si="91"/>
        <v>0</v>
      </c>
      <c r="AA522" s="24">
        <f t="shared" si="89"/>
        <v>0</v>
      </c>
      <c r="AC522" s="24">
        <f t="shared" si="84"/>
        <v>20092.278985411212</v>
      </c>
    </row>
    <row r="523" x14ac:dyDescent="0.2">
      <c r="L523" s="25">
        <v>518</v>
      </c>
      <c r="M523" s="29">
        <v>0.67829486500000002</v>
      </c>
      <c r="O523" s="25">
        <v>518</v>
      </c>
      <c r="P523" s="24">
        <f>'ROTH 1.0'!O523*'קובץ טיוטה'!$D$10</f>
        <v>12954.624567073648</v>
      </c>
      <c r="Q523" s="25">
        <f t="shared" si="83"/>
        <v>9354.624567073648</v>
      </c>
      <c r="R523" s="24">
        <f t="shared" si="82"/>
        <v>46124.050820000004</v>
      </c>
      <c r="S523" s="25">
        <f t="shared" si="85"/>
        <v>0</v>
      </c>
      <c r="T523" s="25">
        <f t="shared" si="86"/>
        <v>36769.426252926358</v>
      </c>
      <c r="U523" s="25" t="str">
        <f t="shared" si="87"/>
        <v>charge</v>
      </c>
      <c r="W523" s="25">
        <f t="shared" si="90"/>
        <v>0</v>
      </c>
      <c r="X523" s="25">
        <f t="shared" si="88"/>
        <v>78000</v>
      </c>
      <c r="Y523" s="25">
        <f t="shared" si="91"/>
        <v>0</v>
      </c>
      <c r="AA523" s="25">
        <f t="shared" si="89"/>
        <v>0</v>
      </c>
      <c r="AC523" s="25">
        <f t="shared" si="84"/>
        <v>36769.426252926358</v>
      </c>
    </row>
    <row r="524" x14ac:dyDescent="0.2">
      <c r="L524" s="24">
        <v>519</v>
      </c>
      <c r="M524" s="28">
        <v>0.638614354</v>
      </c>
      <c r="O524" s="24">
        <v>519</v>
      </c>
      <c r="P524" s="24">
        <f>'ROTH 1.0'!O524*'קובץ טיוטה'!$D$10</f>
        <v>12983.498267743627</v>
      </c>
      <c r="Q524" s="24">
        <f t="shared" si="83"/>
        <v>9383.4982677436274</v>
      </c>
      <c r="R524" s="24">
        <f t="shared" si="82"/>
        <v>43425.776072000001</v>
      </c>
      <c r="S524" s="24">
        <f t="shared" si="85"/>
        <v>0</v>
      </c>
      <c r="T524" s="24">
        <f t="shared" si="86"/>
        <v>34042.277804256373</v>
      </c>
      <c r="U524" s="24" t="str">
        <f t="shared" si="87"/>
        <v>charge</v>
      </c>
      <c r="W524" s="24">
        <f t="shared" si="90"/>
        <v>0</v>
      </c>
      <c r="X524" s="24">
        <f t="shared" si="88"/>
        <v>78000</v>
      </c>
      <c r="Y524" s="24">
        <f t="shared" si="91"/>
        <v>0</v>
      </c>
      <c r="AA524" s="24">
        <f t="shared" si="89"/>
        <v>0</v>
      </c>
      <c r="AC524" s="24">
        <f t="shared" si="84"/>
        <v>34042.277804256373</v>
      </c>
    </row>
    <row r="525" x14ac:dyDescent="0.2">
      <c r="L525" s="25">
        <v>520</v>
      </c>
      <c r="M525" s="29">
        <v>0.31472640999999996</v>
      </c>
      <c r="O525" s="25">
        <v>520</v>
      </c>
      <c r="P525" s="24">
        <f>'ROTH 1.0'!O525*'קובץ טיוטה'!$D$10</f>
        <v>13231.456503625477</v>
      </c>
      <c r="Q525" s="25">
        <f t="shared" si="83"/>
        <v>9631.4565036254771</v>
      </c>
      <c r="R525" s="24">
        <f t="shared" si="82"/>
        <v>21401.395879999996</v>
      </c>
      <c r="S525" s="25">
        <f t="shared" si="85"/>
        <v>0</v>
      </c>
      <c r="T525" s="25">
        <f t="shared" si="86"/>
        <v>11769.939376374519</v>
      </c>
      <c r="U525" s="25" t="str">
        <f t="shared" si="87"/>
        <v>charge</v>
      </c>
      <c r="W525" s="25">
        <f t="shared" si="90"/>
        <v>0</v>
      </c>
      <c r="X525" s="25">
        <f t="shared" si="88"/>
        <v>78000</v>
      </c>
      <c r="Y525" s="25">
        <f t="shared" si="91"/>
        <v>0</v>
      </c>
      <c r="AA525" s="25">
        <f t="shared" si="89"/>
        <v>0</v>
      </c>
      <c r="AC525" s="25">
        <f t="shared" si="84"/>
        <v>11769.939376374519</v>
      </c>
    </row>
    <row r="526" x14ac:dyDescent="0.2">
      <c r="L526" s="24">
        <v>521</v>
      </c>
      <c r="M526" s="28">
        <v>0.35148500500000002</v>
      </c>
      <c r="O526" s="24">
        <v>521</v>
      </c>
      <c r="P526" s="24">
        <f>'ROTH 1.0'!O526*'קובץ טיוטה'!$D$10</f>
        <v>13816.070973871831</v>
      </c>
      <c r="Q526" s="24">
        <f t="shared" si="83"/>
        <v>10216.070973871831</v>
      </c>
      <c r="R526" s="24">
        <f t="shared" si="82"/>
        <v>23900.980339999998</v>
      </c>
      <c r="S526" s="24">
        <f t="shared" si="85"/>
        <v>0</v>
      </c>
      <c r="T526" s="24">
        <f t="shared" si="86"/>
        <v>13684.909366128168</v>
      </c>
      <c r="U526" s="24" t="str">
        <f t="shared" si="87"/>
        <v>charge</v>
      </c>
      <c r="W526" s="24">
        <f t="shared" si="90"/>
        <v>0</v>
      </c>
      <c r="X526" s="24">
        <f t="shared" si="88"/>
        <v>78000</v>
      </c>
      <c r="Y526" s="24">
        <f t="shared" si="91"/>
        <v>0</v>
      </c>
      <c r="AA526" s="24">
        <f t="shared" si="89"/>
        <v>0</v>
      </c>
      <c r="AC526" s="24">
        <f t="shared" si="84"/>
        <v>13684.909366128168</v>
      </c>
    </row>
    <row r="527" x14ac:dyDescent="0.2">
      <c r="L527" s="25">
        <v>522</v>
      </c>
      <c r="M527" s="29">
        <v>0</v>
      </c>
      <c r="O527" s="25">
        <v>522</v>
      </c>
      <c r="P527" s="24">
        <f>'ROTH 1.0'!O527*'קובץ טיוטה'!$D$10</f>
        <v>14239.284756667239</v>
      </c>
      <c r="Q527" s="25">
        <f t="shared" si="83"/>
        <v>10639.284756667239</v>
      </c>
      <c r="R527" s="24">
        <f t="shared" si="82"/>
        <v>0</v>
      </c>
      <c r="S527" s="25">
        <f t="shared" si="85"/>
        <v>10639.284756667239</v>
      </c>
      <c r="T527" s="25">
        <f t="shared" si="86"/>
        <v>0</v>
      </c>
      <c r="U527" s="25" t="str">
        <f t="shared" si="87"/>
        <v>drain</v>
      </c>
      <c r="W527" s="25">
        <f t="shared" si="90"/>
        <v>0</v>
      </c>
      <c r="X527" s="25">
        <f t="shared" si="88"/>
        <v>67360.715243332757</v>
      </c>
      <c r="Y527" s="25">
        <f t="shared" si="91"/>
        <v>10639.284756667243</v>
      </c>
      <c r="AA527" s="25">
        <f t="shared" si="89"/>
        <v>0</v>
      </c>
      <c r="AC527" s="25">
        <f t="shared" si="84"/>
        <v>0</v>
      </c>
    </row>
    <row r="528" x14ac:dyDescent="0.2">
      <c r="L528" s="24">
        <v>523</v>
      </c>
      <c r="M528" s="28">
        <v>0</v>
      </c>
      <c r="O528" s="24">
        <v>523</v>
      </c>
      <c r="P528" s="24">
        <f>'ROTH 1.0'!O528*'קובץ טיוטה'!$D$10</f>
        <v>15551.343666614142</v>
      </c>
      <c r="Q528" s="24">
        <f t="shared" si="83"/>
        <v>11951.343666614142</v>
      </c>
      <c r="R528" s="24">
        <f t="shared" ref="R528:R591" si="92">M528*$H$7*0.85</f>
        <v>0</v>
      </c>
      <c r="S528" s="24">
        <f t="shared" si="85"/>
        <v>11951.343666614142</v>
      </c>
      <c r="T528" s="24">
        <f t="shared" si="86"/>
        <v>0</v>
      </c>
      <c r="U528" s="24" t="str">
        <f t="shared" si="87"/>
        <v>drain</v>
      </c>
      <c r="W528" s="24">
        <f t="shared" si="90"/>
        <v>0</v>
      </c>
      <c r="X528" s="24">
        <f t="shared" si="88"/>
        <v>55409.371576718615</v>
      </c>
      <c r="Y528" s="24">
        <f t="shared" si="91"/>
        <v>11951.343666614142</v>
      </c>
      <c r="AA528" s="24">
        <f t="shared" si="89"/>
        <v>0</v>
      </c>
      <c r="AC528" s="24">
        <f t="shared" si="84"/>
        <v>0</v>
      </c>
    </row>
    <row r="529" x14ac:dyDescent="0.2">
      <c r="L529" s="25">
        <v>524</v>
      </c>
      <c r="M529" s="29">
        <v>0</v>
      </c>
      <c r="O529" s="25">
        <v>524</v>
      </c>
      <c r="P529" s="24">
        <f>'ROTH 1.0'!O529*'קובץ טיוטה'!$D$10</f>
        <v>15395.378573433482</v>
      </c>
      <c r="Q529" s="25">
        <f t="shared" si="83"/>
        <v>11795.378573433482</v>
      </c>
      <c r="R529" s="24">
        <f t="shared" si="92"/>
        <v>0</v>
      </c>
      <c r="S529" s="25">
        <f t="shared" si="85"/>
        <v>11795.378573433482</v>
      </c>
      <c r="T529" s="25">
        <f t="shared" si="86"/>
        <v>0</v>
      </c>
      <c r="U529" s="25" t="str">
        <f t="shared" si="87"/>
        <v>drain</v>
      </c>
      <c r="W529" s="25">
        <f t="shared" si="90"/>
        <v>0</v>
      </c>
      <c r="X529" s="25">
        <f t="shared" si="88"/>
        <v>43613.993003285133</v>
      </c>
      <c r="Y529" s="25">
        <f t="shared" si="91"/>
        <v>11795.378573433482</v>
      </c>
      <c r="AA529" s="25">
        <f t="shared" si="89"/>
        <v>0</v>
      </c>
      <c r="AC529" s="25">
        <f t="shared" si="84"/>
        <v>0</v>
      </c>
    </row>
    <row r="530" x14ac:dyDescent="0.2">
      <c r="L530" s="24">
        <v>525</v>
      </c>
      <c r="M530" s="28">
        <v>0</v>
      </c>
      <c r="O530" s="24">
        <v>525</v>
      </c>
      <c r="P530" s="24">
        <f>'ROTH 1.0'!O530*'קובץ טיוטה'!$D$10</f>
        <v>14815.604533324182</v>
      </c>
      <c r="Q530" s="24">
        <f t="shared" si="83"/>
        <v>11215.604533324182</v>
      </c>
      <c r="R530" s="24">
        <f t="shared" si="92"/>
        <v>0</v>
      </c>
      <c r="S530" s="24">
        <f t="shared" si="85"/>
        <v>11215.604533324182</v>
      </c>
      <c r="T530" s="24">
        <f t="shared" si="86"/>
        <v>0</v>
      </c>
      <c r="U530" s="24" t="str">
        <f t="shared" si="87"/>
        <v>drain</v>
      </c>
      <c r="W530" s="24">
        <f t="shared" si="90"/>
        <v>0</v>
      </c>
      <c r="X530" s="24">
        <f t="shared" si="88"/>
        <v>32398.388469960952</v>
      </c>
      <c r="Y530" s="24">
        <f t="shared" si="91"/>
        <v>11215.604533324182</v>
      </c>
      <c r="AA530" s="24">
        <f t="shared" si="89"/>
        <v>0</v>
      </c>
      <c r="AC530" s="24">
        <f t="shared" si="84"/>
        <v>0</v>
      </c>
    </row>
    <row r="531" x14ac:dyDescent="0.2">
      <c r="L531" s="25">
        <v>526</v>
      </c>
      <c r="M531" s="29">
        <v>0</v>
      </c>
      <c r="O531" s="25">
        <v>526</v>
      </c>
      <c r="P531" s="24">
        <f>'ROTH 1.0'!O531*'קובץ טיוטה'!$D$10</f>
        <v>14455.57904907545</v>
      </c>
      <c r="Q531" s="25">
        <f t="shared" si="83"/>
        <v>10855.57904907545</v>
      </c>
      <c r="R531" s="24">
        <f t="shared" si="92"/>
        <v>0</v>
      </c>
      <c r="S531" s="25">
        <f t="shared" si="85"/>
        <v>10855.57904907545</v>
      </c>
      <c r="T531" s="25">
        <f t="shared" si="86"/>
        <v>0</v>
      </c>
      <c r="U531" s="25" t="str">
        <f t="shared" si="87"/>
        <v>drain</v>
      </c>
      <c r="W531" s="25">
        <f t="shared" si="90"/>
        <v>0</v>
      </c>
      <c r="X531" s="25">
        <f t="shared" si="88"/>
        <v>21542.809420885504</v>
      </c>
      <c r="Y531" s="25">
        <f t="shared" si="91"/>
        <v>10855.579049075448</v>
      </c>
      <c r="AA531" s="25">
        <f t="shared" si="89"/>
        <v>0</v>
      </c>
      <c r="AC531" s="25">
        <f t="shared" si="84"/>
        <v>0</v>
      </c>
    </row>
    <row r="532" x14ac:dyDescent="0.2">
      <c r="L532" s="24">
        <v>527</v>
      </c>
      <c r="M532" s="28">
        <v>0</v>
      </c>
      <c r="O532" s="24">
        <v>527</v>
      </c>
      <c r="P532" s="24">
        <f>'ROTH 1.0'!O532*'קובץ טיוטה'!$D$10</f>
        <v>13734.322574273572</v>
      </c>
      <c r="Q532" s="24">
        <f t="shared" si="83"/>
        <v>10134.322574273572</v>
      </c>
      <c r="R532" s="24">
        <f t="shared" si="92"/>
        <v>0</v>
      </c>
      <c r="S532" s="24">
        <f t="shared" si="85"/>
        <v>10134.322574273572</v>
      </c>
      <c r="T532" s="24">
        <f t="shared" si="86"/>
        <v>0</v>
      </c>
      <c r="U532" s="24" t="str">
        <f t="shared" si="87"/>
        <v>drain</v>
      </c>
      <c r="W532" s="24">
        <f t="shared" si="90"/>
        <v>0</v>
      </c>
      <c r="X532" s="24">
        <f t="shared" si="88"/>
        <v>11408.486846611931</v>
      </c>
      <c r="Y532" s="24">
        <f t="shared" si="91"/>
        <v>10134.322574273572</v>
      </c>
      <c r="AA532" s="24">
        <f t="shared" si="89"/>
        <v>0</v>
      </c>
      <c r="AC532" s="24">
        <f t="shared" si="84"/>
        <v>0</v>
      </c>
    </row>
    <row r="533" x14ac:dyDescent="0.2">
      <c r="L533" s="25">
        <v>528</v>
      </c>
      <c r="M533" s="29">
        <v>0</v>
      </c>
      <c r="O533" s="25">
        <v>528</v>
      </c>
      <c r="P533" s="24">
        <f>'ROTH 1.0'!O533*'קובץ טיוטה'!$D$10</f>
        <v>12635.142002725035</v>
      </c>
      <c r="Q533" s="25">
        <f t="shared" si="83"/>
        <v>9035.1420027250351</v>
      </c>
      <c r="R533" s="24">
        <f t="shared" si="92"/>
        <v>0</v>
      </c>
      <c r="S533" s="25">
        <f t="shared" si="85"/>
        <v>9035.1420027250351</v>
      </c>
      <c r="T533" s="25">
        <f t="shared" si="86"/>
        <v>0</v>
      </c>
      <c r="U533" s="25" t="str">
        <f t="shared" si="87"/>
        <v>drain</v>
      </c>
      <c r="W533" s="25">
        <f t="shared" si="90"/>
        <v>0</v>
      </c>
      <c r="X533" s="25">
        <f t="shared" si="88"/>
        <v>2373.3448438868963</v>
      </c>
      <c r="Y533" s="25">
        <f t="shared" si="91"/>
        <v>9035.1420027250351</v>
      </c>
      <c r="AA533" s="25">
        <f t="shared" si="89"/>
        <v>0</v>
      </c>
      <c r="AC533" s="25">
        <f t="shared" si="84"/>
        <v>0</v>
      </c>
    </row>
    <row r="534" x14ac:dyDescent="0.2">
      <c r="L534" s="24">
        <v>529</v>
      </c>
      <c r="M534" s="28">
        <v>0</v>
      </c>
      <c r="O534" s="24">
        <v>529</v>
      </c>
      <c r="P534" s="24">
        <f>'ROTH 1.0'!O534*'קובץ טיוטה'!$D$10</f>
        <v>11400.227603099449</v>
      </c>
      <c r="Q534" s="24">
        <f t="shared" si="83"/>
        <v>7800.227603099449</v>
      </c>
      <c r="R534" s="24">
        <f t="shared" si="92"/>
        <v>0</v>
      </c>
      <c r="S534" s="24">
        <f t="shared" si="85"/>
        <v>7800.227603099449</v>
      </c>
      <c r="T534" s="24">
        <f t="shared" si="86"/>
        <v>0</v>
      </c>
      <c r="U534" s="24" t="str">
        <f t="shared" si="87"/>
        <v>drain</v>
      </c>
      <c r="W534" s="24">
        <f t="shared" si="90"/>
        <v>0</v>
      </c>
      <c r="X534" s="24">
        <f t="shared" si="88"/>
        <v>0</v>
      </c>
      <c r="Y534" s="24">
        <f t="shared" si="91"/>
        <v>2373.3448438868963</v>
      </c>
      <c r="AA534" s="24">
        <f t="shared" si="89"/>
        <v>5426.8827592125526</v>
      </c>
      <c r="AC534" s="24">
        <f t="shared" si="84"/>
        <v>0</v>
      </c>
    </row>
    <row r="535" x14ac:dyDescent="0.2">
      <c r="L535" s="25">
        <v>530</v>
      </c>
      <c r="M535" s="29">
        <v>0</v>
      </c>
      <c r="O535" s="25">
        <v>530</v>
      </c>
      <c r="P535" s="24">
        <f>'ROTH 1.0'!O535*'קובץ טיוטה'!$D$10</f>
        <v>10263.601835497211</v>
      </c>
      <c r="Q535" s="25">
        <f t="shared" si="83"/>
        <v>6663.6018354972111</v>
      </c>
      <c r="R535" s="24">
        <f t="shared" si="92"/>
        <v>0</v>
      </c>
      <c r="S535" s="25">
        <f t="shared" si="85"/>
        <v>6663.6018354972111</v>
      </c>
      <c r="T535" s="25">
        <f t="shared" si="86"/>
        <v>0</v>
      </c>
      <c r="U535" s="25" t="str">
        <f t="shared" si="87"/>
        <v>drain</v>
      </c>
      <c r="W535" s="25">
        <f t="shared" si="90"/>
        <v>0</v>
      </c>
      <c r="X535" s="25">
        <f t="shared" si="88"/>
        <v>0</v>
      </c>
      <c r="Y535" s="25">
        <f t="shared" si="91"/>
        <v>0</v>
      </c>
      <c r="AA535" s="25">
        <f t="shared" si="89"/>
        <v>6663.6018354972111</v>
      </c>
      <c r="AC535" s="25">
        <f t="shared" si="84"/>
        <v>0</v>
      </c>
    </row>
    <row r="536" x14ac:dyDescent="0.2">
      <c r="L536" s="24">
        <v>531</v>
      </c>
      <c r="M536" s="28">
        <v>0</v>
      </c>
      <c r="O536" s="24">
        <v>531</v>
      </c>
      <c r="P536" s="24">
        <f>'ROTH 1.0'!O536*'קובץ טיוטה'!$D$10</f>
        <v>9530.1687134914082</v>
      </c>
      <c r="Q536" s="24">
        <f t="shared" si="83"/>
        <v>5930.1687134914082</v>
      </c>
      <c r="R536" s="24">
        <f t="shared" si="92"/>
        <v>0</v>
      </c>
      <c r="S536" s="24">
        <f t="shared" si="85"/>
        <v>5930.1687134914082</v>
      </c>
      <c r="T536" s="24">
        <f t="shared" si="86"/>
        <v>0</v>
      </c>
      <c r="U536" s="24" t="str">
        <f t="shared" si="87"/>
        <v>drain</v>
      </c>
      <c r="W536" s="24">
        <f t="shared" si="90"/>
        <v>0</v>
      </c>
      <c r="X536" s="24">
        <f t="shared" si="88"/>
        <v>0</v>
      </c>
      <c r="Y536" s="24">
        <f t="shared" si="91"/>
        <v>0</v>
      </c>
      <c r="AA536" s="24">
        <f t="shared" si="89"/>
        <v>5930.1687134914082</v>
      </c>
      <c r="AC536" s="24">
        <f t="shared" si="84"/>
        <v>0</v>
      </c>
    </row>
    <row r="537" x14ac:dyDescent="0.2">
      <c r="L537" s="25">
        <v>532</v>
      </c>
      <c r="M537" s="29">
        <v>0</v>
      </c>
      <c r="O537" s="25">
        <v>532</v>
      </c>
      <c r="P537" s="24">
        <f>'ROTH 1.0'!O537*'קובץ טיוטה'!$D$10</f>
        <v>9143.6505677917594</v>
      </c>
      <c r="Q537" s="25">
        <f t="shared" si="83"/>
        <v>5543.6505677917594</v>
      </c>
      <c r="R537" s="24">
        <f t="shared" si="92"/>
        <v>0</v>
      </c>
      <c r="S537" s="25">
        <f t="shared" si="85"/>
        <v>5543.6505677917594</v>
      </c>
      <c r="T537" s="25">
        <f t="shared" si="86"/>
        <v>0</v>
      </c>
      <c r="U537" s="25" t="str">
        <f t="shared" si="87"/>
        <v>drain</v>
      </c>
      <c r="W537" s="25">
        <f t="shared" si="90"/>
        <v>0</v>
      </c>
      <c r="X537" s="25">
        <f t="shared" si="88"/>
        <v>0</v>
      </c>
      <c r="Y537" s="25">
        <f t="shared" si="91"/>
        <v>0</v>
      </c>
      <c r="AA537" s="25">
        <f t="shared" si="89"/>
        <v>5543.6505677917594</v>
      </c>
      <c r="AC537" s="25">
        <f t="shared" si="84"/>
        <v>0</v>
      </c>
    </row>
    <row r="538" x14ac:dyDescent="0.2">
      <c r="L538" s="24">
        <v>533</v>
      </c>
      <c r="M538" s="28">
        <v>0</v>
      </c>
      <c r="O538" s="24">
        <v>533</v>
      </c>
      <c r="P538" s="24">
        <f>'ROTH 1.0'!O538*'קובץ טיוטה'!$D$10</f>
        <v>9021.9987375844412</v>
      </c>
      <c r="Q538" s="24">
        <f t="shared" si="83"/>
        <v>5421.9987375844412</v>
      </c>
      <c r="R538" s="24">
        <f t="shared" si="92"/>
        <v>0</v>
      </c>
      <c r="S538" s="24">
        <f t="shared" si="85"/>
        <v>5421.9987375844412</v>
      </c>
      <c r="T538" s="24">
        <f t="shared" si="86"/>
        <v>0</v>
      </c>
      <c r="U538" s="24" t="str">
        <f t="shared" si="87"/>
        <v>drain</v>
      </c>
      <c r="W538" s="24">
        <f t="shared" si="90"/>
        <v>0</v>
      </c>
      <c r="X538" s="24">
        <f t="shared" si="88"/>
        <v>0</v>
      </c>
      <c r="Y538" s="24">
        <f t="shared" si="91"/>
        <v>0</v>
      </c>
      <c r="AA538" s="24">
        <f t="shared" si="89"/>
        <v>5421.9987375844412</v>
      </c>
      <c r="AC538" s="24">
        <f t="shared" si="84"/>
        <v>0</v>
      </c>
    </row>
    <row r="539" x14ac:dyDescent="0.2">
      <c r="L539" s="25">
        <v>534</v>
      </c>
      <c r="M539" s="29">
        <v>0</v>
      </c>
      <c r="O539" s="25">
        <v>534</v>
      </c>
      <c r="P539" s="24">
        <f>'ROTH 1.0'!O539*'קובץ טיוטה'!$D$10</f>
        <v>9225.7623801219688</v>
      </c>
      <c r="Q539" s="25">
        <f t="shared" si="83"/>
        <v>5625.7623801219688</v>
      </c>
      <c r="R539" s="24">
        <f t="shared" si="92"/>
        <v>0</v>
      </c>
      <c r="S539" s="25">
        <f t="shared" si="85"/>
        <v>5625.7623801219688</v>
      </c>
      <c r="T539" s="25">
        <f t="shared" si="86"/>
        <v>0</v>
      </c>
      <c r="U539" s="25" t="str">
        <f t="shared" si="87"/>
        <v>drain</v>
      </c>
      <c r="W539" s="25">
        <f t="shared" si="90"/>
        <v>0</v>
      </c>
      <c r="X539" s="25">
        <f t="shared" si="88"/>
        <v>0</v>
      </c>
      <c r="Y539" s="25">
        <f t="shared" si="91"/>
        <v>0</v>
      </c>
      <c r="AA539" s="25">
        <f t="shared" si="89"/>
        <v>5625.7623801219688</v>
      </c>
      <c r="AC539" s="25">
        <f t="shared" si="84"/>
        <v>0</v>
      </c>
    </row>
    <row r="540" x14ac:dyDescent="0.2">
      <c r="L540" s="24">
        <v>535</v>
      </c>
      <c r="M540" s="28">
        <v>0</v>
      </c>
      <c r="O540" s="24">
        <v>535</v>
      </c>
      <c r="P540" s="24">
        <f>'ROTH 1.0'!O540*'קובץ טיוטה'!$D$10</f>
        <v>9543.3825861353071</v>
      </c>
      <c r="Q540" s="24">
        <f t="shared" si="83"/>
        <v>5943.3825861353071</v>
      </c>
      <c r="R540" s="24">
        <f t="shared" si="92"/>
        <v>0</v>
      </c>
      <c r="S540" s="24">
        <f t="shared" si="85"/>
        <v>5943.3825861353071</v>
      </c>
      <c r="T540" s="24">
        <f t="shared" si="86"/>
        <v>0</v>
      </c>
      <c r="U540" s="24" t="str">
        <f t="shared" si="87"/>
        <v>drain</v>
      </c>
      <c r="W540" s="24">
        <f t="shared" si="90"/>
        <v>0</v>
      </c>
      <c r="X540" s="24">
        <f t="shared" si="88"/>
        <v>0</v>
      </c>
      <c r="Y540" s="24">
        <f t="shared" si="91"/>
        <v>0</v>
      </c>
      <c r="AA540" s="24">
        <f t="shared" si="89"/>
        <v>5943.3825861353071</v>
      </c>
      <c r="AC540" s="24">
        <f t="shared" si="84"/>
        <v>0</v>
      </c>
    </row>
    <row r="541" x14ac:dyDescent="0.2">
      <c r="L541" s="25">
        <v>536</v>
      </c>
      <c r="M541" s="29">
        <v>0</v>
      </c>
      <c r="O541" s="25">
        <v>536</v>
      </c>
      <c r="P541" s="24">
        <f>'ROTH 1.0'!O541*'קובץ טיוטה'!$D$10</f>
        <v>9521.8975928142609</v>
      </c>
      <c r="Q541" s="25">
        <f t="shared" si="83"/>
        <v>5921.8975928142609</v>
      </c>
      <c r="R541" s="24">
        <f t="shared" si="92"/>
        <v>0</v>
      </c>
      <c r="S541" s="25">
        <f t="shared" si="85"/>
        <v>5921.8975928142609</v>
      </c>
      <c r="T541" s="25">
        <f t="shared" si="86"/>
        <v>0</v>
      </c>
      <c r="U541" s="25" t="str">
        <f t="shared" si="87"/>
        <v>drain</v>
      </c>
      <c r="W541" s="25">
        <f t="shared" si="90"/>
        <v>0</v>
      </c>
      <c r="X541" s="25">
        <f t="shared" si="88"/>
        <v>0</v>
      </c>
      <c r="Y541" s="25">
        <f t="shared" si="91"/>
        <v>0</v>
      </c>
      <c r="AA541" s="25">
        <f t="shared" si="89"/>
        <v>5921.8975928142609</v>
      </c>
      <c r="AC541" s="25">
        <f t="shared" si="84"/>
        <v>0</v>
      </c>
    </row>
    <row r="542" x14ac:dyDescent="0.2">
      <c r="L542" s="24">
        <v>537</v>
      </c>
      <c r="M542" s="28">
        <v>0.47299200600000002</v>
      </c>
      <c r="O542" s="24">
        <v>537</v>
      </c>
      <c r="P542" s="24">
        <f>'ROTH 1.0'!O542*'קובץ טיוטה'!$D$10</f>
        <v>10156.463118812499</v>
      </c>
      <c r="Q542" s="24">
        <f t="shared" si="83"/>
        <v>6556.4631188124986</v>
      </c>
      <c r="R542" s="24">
        <f t="shared" si="92"/>
        <v>32163.456408000002</v>
      </c>
      <c r="S542" s="24">
        <f t="shared" si="85"/>
        <v>0</v>
      </c>
      <c r="T542" s="24">
        <f t="shared" si="86"/>
        <v>25606.993289187503</v>
      </c>
      <c r="U542" s="24" t="str">
        <f t="shared" si="87"/>
        <v>charge</v>
      </c>
      <c r="W542" s="24">
        <f t="shared" si="90"/>
        <v>23046.293960268755</v>
      </c>
      <c r="X542" s="24">
        <f t="shared" si="88"/>
        <v>23046.293960268755</v>
      </c>
      <c r="Y542" s="24">
        <f t="shared" si="91"/>
        <v>0</v>
      </c>
      <c r="AA542" s="24">
        <f t="shared" si="89"/>
        <v>0</v>
      </c>
      <c r="AC542" s="24">
        <f t="shared" si="84"/>
        <v>2560.6993289187485</v>
      </c>
    </row>
    <row r="543" x14ac:dyDescent="0.2">
      <c r="L543" s="25">
        <v>538</v>
      </c>
      <c r="M543" s="29">
        <v>0.32250060899999999</v>
      </c>
      <c r="O543" s="25">
        <v>538</v>
      </c>
      <c r="P543" s="24">
        <f>'ROTH 1.0'!O543*'קובץ טיוטה'!$D$10</f>
        <v>10937.326014301183</v>
      </c>
      <c r="Q543" s="25">
        <f t="shared" si="83"/>
        <v>7337.326014301183</v>
      </c>
      <c r="R543" s="24">
        <f t="shared" si="92"/>
        <v>21930.041411999999</v>
      </c>
      <c r="S543" s="25">
        <f t="shared" si="85"/>
        <v>0</v>
      </c>
      <c r="T543" s="25">
        <f t="shared" si="86"/>
        <v>14592.715397698816</v>
      </c>
      <c r="U543" s="25" t="str">
        <f t="shared" si="87"/>
        <v>charge</v>
      </c>
      <c r="W543" s="25">
        <f t="shared" si="90"/>
        <v>13133.443857928934</v>
      </c>
      <c r="X543" s="25">
        <f t="shared" si="88"/>
        <v>36179.737818197689</v>
      </c>
      <c r="Y543" s="25">
        <f t="shared" si="91"/>
        <v>0</v>
      </c>
      <c r="AA543" s="25">
        <f t="shared" si="89"/>
        <v>0</v>
      </c>
      <c r="AC543" s="25">
        <f t="shared" si="84"/>
        <v>1459.2715397698812</v>
      </c>
    </row>
    <row r="544" x14ac:dyDescent="0.2">
      <c r="L544" s="24">
        <v>539</v>
      </c>
      <c r="M544" s="28">
        <v>0.15473816899999998</v>
      </c>
      <c r="O544" s="24">
        <v>539</v>
      </c>
      <c r="P544" s="24">
        <f>'ROTH 1.0'!O544*'קובץ טיוטה'!$D$10</f>
        <v>11483.62747536827</v>
      </c>
      <c r="Q544" s="24">
        <f t="shared" si="83"/>
        <v>7883.6274753682701</v>
      </c>
      <c r="R544" s="24">
        <f t="shared" si="92"/>
        <v>10522.195491999997</v>
      </c>
      <c r="S544" s="24">
        <f t="shared" si="85"/>
        <v>0</v>
      </c>
      <c r="T544" s="24">
        <f t="shared" si="86"/>
        <v>2638.568016631727</v>
      </c>
      <c r="U544" s="24" t="str">
        <f t="shared" si="87"/>
        <v>charge</v>
      </c>
      <c r="W544" s="24">
        <f t="shared" si="90"/>
        <v>2374.7112149685563</v>
      </c>
      <c r="X544" s="24">
        <f t="shared" si="88"/>
        <v>38554.449033166245</v>
      </c>
      <c r="Y544" s="24">
        <f t="shared" si="91"/>
        <v>0</v>
      </c>
      <c r="AA544" s="24">
        <f t="shared" si="89"/>
        <v>0</v>
      </c>
      <c r="AC544" s="24">
        <f t="shared" si="84"/>
        <v>263.8568016631707</v>
      </c>
    </row>
    <row r="545" x14ac:dyDescent="0.2">
      <c r="L545" s="25">
        <v>540</v>
      </c>
      <c r="M545" s="29">
        <v>0.10481360799999999</v>
      </c>
      <c r="O545" s="25">
        <v>540</v>
      </c>
      <c r="P545" s="24">
        <f>'ROTH 1.0'!O545*'קובץ טיוטה'!$D$10</f>
        <v>11574.343454651411</v>
      </c>
      <c r="Q545" s="25">
        <f t="shared" si="83"/>
        <v>7974.3434546514109</v>
      </c>
      <c r="R545" s="24">
        <f t="shared" si="92"/>
        <v>7127.3253439999999</v>
      </c>
      <c r="S545" s="25">
        <f t="shared" si="85"/>
        <v>847.01811065141101</v>
      </c>
      <c r="T545" s="25">
        <f t="shared" si="86"/>
        <v>0</v>
      </c>
      <c r="U545" s="25" t="str">
        <f t="shared" si="87"/>
        <v>drain</v>
      </c>
      <c r="W545" s="25">
        <f t="shared" si="90"/>
        <v>0</v>
      </c>
      <c r="X545" s="25">
        <f t="shared" si="88"/>
        <v>37707.430922514832</v>
      </c>
      <c r="Y545" s="25">
        <f t="shared" si="91"/>
        <v>847.01811065141374</v>
      </c>
      <c r="AA545" s="25">
        <f t="shared" si="89"/>
        <v>-2.7284841053187847E-12</v>
      </c>
      <c r="AC545" s="25">
        <f t="shared" si="84"/>
        <v>0</v>
      </c>
    </row>
    <row r="546" x14ac:dyDescent="0.2">
      <c r="L546" s="24">
        <v>541</v>
      </c>
      <c r="M546" s="28">
        <v>0.11755278299999999</v>
      </c>
      <c r="O546" s="24">
        <v>541</v>
      </c>
      <c r="P546" s="24">
        <f>'ROTH 1.0'!O546*'קובץ טיוטה'!$D$10</f>
        <v>11382.123990552671</v>
      </c>
      <c r="Q546" s="24">
        <f t="shared" si="83"/>
        <v>7782.1239905526709</v>
      </c>
      <c r="R546" s="24">
        <f t="shared" si="92"/>
        <v>7993.5892439999998</v>
      </c>
      <c r="S546" s="24">
        <f t="shared" si="85"/>
        <v>0</v>
      </c>
      <c r="T546" s="24">
        <f t="shared" si="86"/>
        <v>211.46525344732891</v>
      </c>
      <c r="U546" s="24" t="str">
        <f t="shared" si="87"/>
        <v>charge</v>
      </c>
      <c r="W546" s="24">
        <f t="shared" si="90"/>
        <v>190.31872810259665</v>
      </c>
      <c r="X546" s="24">
        <f t="shared" si="88"/>
        <v>37897.749650617428</v>
      </c>
      <c r="Y546" s="24">
        <f t="shared" si="91"/>
        <v>0</v>
      </c>
      <c r="AA546" s="24">
        <f t="shared" si="89"/>
        <v>0</v>
      </c>
      <c r="AC546" s="24">
        <f t="shared" si="84"/>
        <v>21.146525344732254</v>
      </c>
    </row>
    <row r="547" x14ac:dyDescent="0.2">
      <c r="L547" s="25">
        <v>542</v>
      </c>
      <c r="M547" s="29">
        <v>0.11789886100000001</v>
      </c>
      <c r="O547" s="25">
        <v>542</v>
      </c>
      <c r="P547" s="24">
        <f>'ROTH 1.0'!O547*'קובץ טיוטה'!$D$10</f>
        <v>11233.272113609344</v>
      </c>
      <c r="Q547" s="25">
        <f t="shared" si="83"/>
        <v>7633.2721136093442</v>
      </c>
      <c r="R547" s="24">
        <f t="shared" si="92"/>
        <v>8017.1225480000003</v>
      </c>
      <c r="S547" s="25">
        <f t="shared" si="85"/>
        <v>0</v>
      </c>
      <c r="T547" s="25">
        <f t="shared" si="86"/>
        <v>383.85043439065612</v>
      </c>
      <c r="U547" s="25" t="str">
        <f t="shared" si="87"/>
        <v>charge</v>
      </c>
      <c r="W547" s="25">
        <f t="shared" si="90"/>
        <v>345.46539095159096</v>
      </c>
      <c r="X547" s="25">
        <f t="shared" si="88"/>
        <v>38243.215041569019</v>
      </c>
      <c r="Y547" s="25">
        <f t="shared" si="91"/>
        <v>0</v>
      </c>
      <c r="AA547" s="25">
        <f t="shared" si="89"/>
        <v>0</v>
      </c>
      <c r="AC547" s="25">
        <f t="shared" si="84"/>
        <v>38.385043439065157</v>
      </c>
    </row>
    <row r="548" x14ac:dyDescent="0.2">
      <c r="L548" s="24">
        <v>543</v>
      </c>
      <c r="M548" s="28">
        <v>0.38679492800000004</v>
      </c>
      <c r="O548" s="24">
        <v>543</v>
      </c>
      <c r="P548" s="24">
        <f>'ROTH 1.0'!O548*'קובץ טיוטה'!$D$10</f>
        <v>11103.095397528628</v>
      </c>
      <c r="Q548" s="24">
        <f t="shared" si="83"/>
        <v>7503.0953975286284</v>
      </c>
      <c r="R548" s="24">
        <f t="shared" si="92"/>
        <v>26302.055104000003</v>
      </c>
      <c r="S548" s="24">
        <f t="shared" si="85"/>
        <v>0</v>
      </c>
      <c r="T548" s="24">
        <f t="shared" si="86"/>
        <v>18798.959706471374</v>
      </c>
      <c r="U548" s="24" t="str">
        <f t="shared" si="87"/>
        <v>charge</v>
      </c>
      <c r="W548" s="24">
        <f t="shared" si="90"/>
        <v>16919.063735824238</v>
      </c>
      <c r="X548" s="24">
        <f t="shared" si="88"/>
        <v>55162.278777393258</v>
      </c>
      <c r="Y548" s="24">
        <f t="shared" si="91"/>
        <v>0</v>
      </c>
      <c r="AA548" s="24">
        <f t="shared" si="89"/>
        <v>0</v>
      </c>
      <c r="AC548" s="24">
        <f t="shared" si="84"/>
        <v>1879.895970647136</v>
      </c>
    </row>
    <row r="549" x14ac:dyDescent="0.2">
      <c r="L549" s="25">
        <v>544</v>
      </c>
      <c r="M549" s="29">
        <v>0.14245993100000001</v>
      </c>
      <c r="O549" s="25">
        <v>544</v>
      </c>
      <c r="P549" s="24">
        <f>'ROTH 1.0'!O549*'קובץ טיוטה'!$D$10</f>
        <v>11205.516638432393</v>
      </c>
      <c r="Q549" s="25">
        <f t="shared" si="83"/>
        <v>7605.5166384323929</v>
      </c>
      <c r="R549" s="24">
        <f t="shared" si="92"/>
        <v>9687.2753080000002</v>
      </c>
      <c r="S549" s="25">
        <f t="shared" si="85"/>
        <v>0</v>
      </c>
      <c r="T549" s="25">
        <f t="shared" si="86"/>
        <v>2081.7586695676073</v>
      </c>
      <c r="U549" s="25" t="str">
        <f t="shared" si="87"/>
        <v>charge</v>
      </c>
      <c r="W549" s="25">
        <f t="shared" si="90"/>
        <v>1873.5828026108429</v>
      </c>
      <c r="X549" s="25">
        <f t="shared" si="88"/>
        <v>57035.861580004101</v>
      </c>
      <c r="Y549" s="25">
        <f t="shared" si="91"/>
        <v>0</v>
      </c>
      <c r="AA549" s="25">
        <f t="shared" si="89"/>
        <v>0</v>
      </c>
      <c r="AC549" s="25">
        <f t="shared" si="84"/>
        <v>208.17586695676437</v>
      </c>
    </row>
    <row r="550" x14ac:dyDescent="0.2">
      <c r="L550" s="24">
        <v>545</v>
      </c>
      <c r="M550" s="28">
        <v>0.245338845</v>
      </c>
      <c r="O550" s="24">
        <v>545</v>
      </c>
      <c r="P550" s="24">
        <f>'ROTH 1.0'!O550*'קובץ טיוטה'!$D$10</f>
        <v>11691.899120431444</v>
      </c>
      <c r="Q550" s="24">
        <f t="shared" si="83"/>
        <v>8091.8991204314443</v>
      </c>
      <c r="R550" s="24">
        <f t="shared" si="92"/>
        <v>16683.04146</v>
      </c>
      <c r="S550" s="24">
        <f t="shared" si="85"/>
        <v>0</v>
      </c>
      <c r="T550" s="24">
        <f t="shared" si="86"/>
        <v>8591.1423395685561</v>
      </c>
      <c r="U550" s="24" t="str">
        <f t="shared" si="87"/>
        <v>charge</v>
      </c>
      <c r="W550" s="24">
        <f t="shared" si="90"/>
        <v>7732.0281056117019</v>
      </c>
      <c r="X550" s="24">
        <f t="shared" si="88"/>
        <v>64767.889685615803</v>
      </c>
      <c r="Y550" s="24">
        <f t="shared" si="91"/>
        <v>0</v>
      </c>
      <c r="AA550" s="24">
        <f t="shared" si="89"/>
        <v>0</v>
      </c>
      <c r="AC550" s="24">
        <f t="shared" si="84"/>
        <v>859.11423395685415</v>
      </c>
    </row>
    <row r="551" x14ac:dyDescent="0.2">
      <c r="L551" s="25">
        <v>546</v>
      </c>
      <c r="M551" s="29">
        <v>0</v>
      </c>
      <c r="O551" s="25">
        <v>546</v>
      </c>
      <c r="P551" s="24">
        <f>'ROTH 1.0'!O551*'קובץ טיוטה'!$D$10</f>
        <v>12571.979429959634</v>
      </c>
      <c r="Q551" s="25">
        <f t="shared" si="83"/>
        <v>8971.9794299596342</v>
      </c>
      <c r="R551" s="24">
        <f t="shared" si="92"/>
        <v>0</v>
      </c>
      <c r="S551" s="25">
        <f t="shared" si="85"/>
        <v>8971.9794299596342</v>
      </c>
      <c r="T551" s="25">
        <f t="shared" si="86"/>
        <v>0</v>
      </c>
      <c r="U551" s="25" t="str">
        <f t="shared" si="87"/>
        <v>drain</v>
      </c>
      <c r="W551" s="25">
        <f t="shared" si="90"/>
        <v>0</v>
      </c>
      <c r="X551" s="25">
        <f t="shared" si="88"/>
        <v>55795.91025565617</v>
      </c>
      <c r="Y551" s="25">
        <f t="shared" si="91"/>
        <v>8971.9794299596324</v>
      </c>
      <c r="AA551" s="25">
        <f t="shared" si="89"/>
        <v>0</v>
      </c>
      <c r="AC551" s="25">
        <f t="shared" si="84"/>
        <v>0</v>
      </c>
    </row>
    <row r="552" x14ac:dyDescent="0.2">
      <c r="L552" s="24">
        <v>547</v>
      </c>
      <c r="M552" s="28">
        <v>0</v>
      </c>
      <c r="O552" s="24">
        <v>547</v>
      </c>
      <c r="P552" s="24">
        <f>'ROTH 1.0'!O552*'קובץ טיוטה'!$D$10</f>
        <v>14831.067103602452</v>
      </c>
      <c r="Q552" s="24">
        <f t="shared" si="83"/>
        <v>11231.067103602452</v>
      </c>
      <c r="R552" s="24">
        <f t="shared" si="92"/>
        <v>0</v>
      </c>
      <c r="S552" s="24">
        <f t="shared" si="85"/>
        <v>11231.067103602452</v>
      </c>
      <c r="T552" s="24">
        <f t="shared" si="86"/>
        <v>0</v>
      </c>
      <c r="U552" s="24" t="str">
        <f t="shared" si="87"/>
        <v>drain</v>
      </c>
      <c r="W552" s="24">
        <f t="shared" si="90"/>
        <v>0</v>
      </c>
      <c r="X552" s="24">
        <f t="shared" si="88"/>
        <v>44564.84315205372</v>
      </c>
      <c r="Y552" s="24">
        <f t="shared" si="91"/>
        <v>11231.067103602451</v>
      </c>
      <c r="AA552" s="24">
        <f t="shared" si="89"/>
        <v>0</v>
      </c>
      <c r="AC552" s="24">
        <f t="shared" si="84"/>
        <v>0</v>
      </c>
    </row>
    <row r="553" x14ac:dyDescent="0.2">
      <c r="L553" s="25">
        <v>548</v>
      </c>
      <c r="M553" s="29">
        <v>0</v>
      </c>
      <c r="O553" s="25">
        <v>548</v>
      </c>
      <c r="P553" s="24">
        <f>'ROTH 1.0'!O553*'קובץ טיוטה'!$D$10</f>
        <v>15714.346898617929</v>
      </c>
      <c r="Q553" s="25">
        <f t="shared" si="83"/>
        <v>12114.346898617929</v>
      </c>
      <c r="R553" s="24">
        <f t="shared" si="92"/>
        <v>0</v>
      </c>
      <c r="S553" s="25">
        <f t="shared" si="85"/>
        <v>12114.346898617929</v>
      </c>
      <c r="T553" s="25">
        <f t="shared" si="86"/>
        <v>0</v>
      </c>
      <c r="U553" s="25" t="str">
        <f t="shared" si="87"/>
        <v>drain</v>
      </c>
      <c r="W553" s="25">
        <f t="shared" si="90"/>
        <v>0</v>
      </c>
      <c r="X553" s="25">
        <f t="shared" si="88"/>
        <v>32450.496253435791</v>
      </c>
      <c r="Y553" s="25">
        <f t="shared" si="91"/>
        <v>12114.346898617929</v>
      </c>
      <c r="AA553" s="25">
        <f t="shared" si="89"/>
        <v>0</v>
      </c>
      <c r="AC553" s="25">
        <f t="shared" si="84"/>
        <v>0</v>
      </c>
    </row>
    <row r="554" x14ac:dyDescent="0.2">
      <c r="L554" s="24">
        <v>549</v>
      </c>
      <c r="M554" s="28">
        <v>0</v>
      </c>
      <c r="O554" s="24">
        <v>549</v>
      </c>
      <c r="P554" s="24">
        <f>'ROTH 1.0'!O554*'קובץ טיוטה'!$D$10</f>
        <v>15709.72750328636</v>
      </c>
      <c r="Q554" s="24">
        <f t="shared" si="83"/>
        <v>12109.72750328636</v>
      </c>
      <c r="R554" s="24">
        <f t="shared" si="92"/>
        <v>0</v>
      </c>
      <c r="S554" s="24">
        <f t="shared" si="85"/>
        <v>12109.72750328636</v>
      </c>
      <c r="T554" s="24">
        <f t="shared" si="86"/>
        <v>0</v>
      </c>
      <c r="U554" s="24" t="str">
        <f t="shared" si="87"/>
        <v>drain</v>
      </c>
      <c r="W554" s="24">
        <f t="shared" si="90"/>
        <v>0</v>
      </c>
      <c r="X554" s="24">
        <f t="shared" si="88"/>
        <v>20340.768750149429</v>
      </c>
      <c r="Y554" s="24">
        <f t="shared" si="91"/>
        <v>12109.727503286362</v>
      </c>
      <c r="AA554" s="24">
        <f t="shared" si="89"/>
        <v>0</v>
      </c>
      <c r="AC554" s="24">
        <f t="shared" si="84"/>
        <v>0</v>
      </c>
    </row>
    <row r="555" x14ac:dyDescent="0.2">
      <c r="L555" s="25">
        <v>550</v>
      </c>
      <c r="M555" s="29">
        <v>0</v>
      </c>
      <c r="O555" s="25">
        <v>550</v>
      </c>
      <c r="P555" s="24">
        <f>'ROTH 1.0'!O555*'קובץ טיוטה'!$D$10</f>
        <v>15260.095317796564</v>
      </c>
      <c r="Q555" s="25">
        <f t="shared" si="83"/>
        <v>11660.095317796564</v>
      </c>
      <c r="R555" s="24">
        <f t="shared" si="92"/>
        <v>0</v>
      </c>
      <c r="S555" s="25">
        <f t="shared" si="85"/>
        <v>11660.095317796564</v>
      </c>
      <c r="T555" s="25">
        <f t="shared" si="86"/>
        <v>0</v>
      </c>
      <c r="U555" s="25" t="str">
        <f t="shared" si="87"/>
        <v>drain</v>
      </c>
      <c r="W555" s="25">
        <f t="shared" si="90"/>
        <v>0</v>
      </c>
      <c r="X555" s="25">
        <f t="shared" si="88"/>
        <v>8680.6734323528653</v>
      </c>
      <c r="Y555" s="25">
        <f t="shared" si="91"/>
        <v>11660.095317796564</v>
      </c>
      <c r="AA555" s="25">
        <f t="shared" si="89"/>
        <v>0</v>
      </c>
      <c r="AC555" s="25">
        <f t="shared" si="84"/>
        <v>0</v>
      </c>
    </row>
    <row r="556" x14ac:dyDescent="0.2">
      <c r="L556" s="24">
        <v>551</v>
      </c>
      <c r="M556" s="28">
        <v>0</v>
      </c>
      <c r="O556" s="24">
        <v>551</v>
      </c>
      <c r="P556" s="24">
        <f>'ROTH 1.0'!O556*'קובץ טיוטה'!$D$10</f>
        <v>14589.309589285105</v>
      </c>
      <c r="Q556" s="24">
        <f t="shared" si="83"/>
        <v>10989.309589285105</v>
      </c>
      <c r="R556" s="24">
        <f t="shared" si="92"/>
        <v>0</v>
      </c>
      <c r="S556" s="24">
        <f t="shared" si="85"/>
        <v>10989.309589285105</v>
      </c>
      <c r="T556" s="24">
        <f t="shared" si="86"/>
        <v>0</v>
      </c>
      <c r="U556" s="24" t="str">
        <f t="shared" si="87"/>
        <v>drain</v>
      </c>
      <c r="W556" s="24">
        <f t="shared" si="90"/>
        <v>0</v>
      </c>
      <c r="X556" s="24">
        <f t="shared" si="88"/>
        <v>0</v>
      </c>
      <c r="Y556" s="24">
        <f t="shared" si="91"/>
        <v>8680.6734323528653</v>
      </c>
      <c r="AA556" s="24">
        <f t="shared" si="89"/>
        <v>2308.6361569322398</v>
      </c>
      <c r="AC556" s="24">
        <f t="shared" si="84"/>
        <v>0</v>
      </c>
    </row>
    <row r="557" x14ac:dyDescent="0.2">
      <c r="L557" s="25">
        <v>552</v>
      </c>
      <c r="M557" s="29">
        <v>0</v>
      </c>
      <c r="O557" s="25">
        <v>552</v>
      </c>
      <c r="P557" s="24">
        <f>'ROTH 1.0'!O557*'קובץ טיוטה'!$D$10</f>
        <v>13321.979546123237</v>
      </c>
      <c r="Q557" s="25">
        <f t="shared" si="83"/>
        <v>9721.979546123237</v>
      </c>
      <c r="R557" s="24">
        <f t="shared" si="92"/>
        <v>0</v>
      </c>
      <c r="S557" s="25">
        <f t="shared" si="85"/>
        <v>9721.979546123237</v>
      </c>
      <c r="T557" s="25">
        <f t="shared" si="86"/>
        <v>0</v>
      </c>
      <c r="U557" s="25" t="str">
        <f t="shared" si="87"/>
        <v>drain</v>
      </c>
      <c r="W557" s="25">
        <f t="shared" si="90"/>
        <v>0</v>
      </c>
      <c r="X557" s="25">
        <f t="shared" si="88"/>
        <v>0</v>
      </c>
      <c r="Y557" s="25">
        <f t="shared" si="91"/>
        <v>0</v>
      </c>
      <c r="AA557" s="25">
        <f t="shared" si="89"/>
        <v>9721.979546123237</v>
      </c>
      <c r="AC557" s="25">
        <f t="shared" si="84"/>
        <v>0</v>
      </c>
    </row>
    <row r="558" x14ac:dyDescent="0.2">
      <c r="L558" s="24">
        <v>553</v>
      </c>
      <c r="M558" s="28">
        <v>0</v>
      </c>
      <c r="O558" s="24">
        <v>553</v>
      </c>
      <c r="P558" s="24">
        <f>'ROTH 1.0'!O558*'קובץ טיוטה'!$D$10</f>
        <v>11579.028427715621</v>
      </c>
      <c r="Q558" s="24">
        <f t="shared" si="83"/>
        <v>7979.0284277156206</v>
      </c>
      <c r="R558" s="24">
        <f t="shared" si="92"/>
        <v>0</v>
      </c>
      <c r="S558" s="24">
        <f t="shared" si="85"/>
        <v>7979.0284277156206</v>
      </c>
      <c r="T558" s="24">
        <f t="shared" si="86"/>
        <v>0</v>
      </c>
      <c r="U558" s="24" t="str">
        <f t="shared" si="87"/>
        <v>drain</v>
      </c>
      <c r="W558" s="24">
        <f t="shared" si="90"/>
        <v>0</v>
      </c>
      <c r="X558" s="24">
        <f t="shared" si="88"/>
        <v>0</v>
      </c>
      <c r="Y558" s="24">
        <f t="shared" si="91"/>
        <v>0</v>
      </c>
      <c r="AA558" s="24">
        <f t="shared" si="89"/>
        <v>7979.0284277156206</v>
      </c>
      <c r="AC558" s="24">
        <f t="shared" si="84"/>
        <v>0</v>
      </c>
    </row>
    <row r="559" x14ac:dyDescent="0.2">
      <c r="L559" s="25">
        <v>554</v>
      </c>
      <c r="M559" s="29">
        <v>0</v>
      </c>
      <c r="O559" s="25">
        <v>554</v>
      </c>
      <c r="P559" s="24">
        <f>'ROTH 1.0'!O559*'קובץ טיוטה'!$D$10</f>
        <v>10143.143026891683</v>
      </c>
      <c r="Q559" s="25">
        <f t="shared" si="83"/>
        <v>6543.1430268916829</v>
      </c>
      <c r="R559" s="24">
        <f t="shared" si="92"/>
        <v>0</v>
      </c>
      <c r="S559" s="25">
        <f t="shared" si="85"/>
        <v>6543.1430268916829</v>
      </c>
      <c r="T559" s="25">
        <f t="shared" si="86"/>
        <v>0</v>
      </c>
      <c r="U559" s="25" t="str">
        <f t="shared" si="87"/>
        <v>drain</v>
      </c>
      <c r="W559" s="25">
        <f t="shared" si="90"/>
        <v>0</v>
      </c>
      <c r="X559" s="25">
        <f t="shared" si="88"/>
        <v>0</v>
      </c>
      <c r="Y559" s="25">
        <f t="shared" si="91"/>
        <v>0</v>
      </c>
      <c r="AA559" s="25">
        <f t="shared" si="89"/>
        <v>6543.1430268916829</v>
      </c>
      <c r="AC559" s="25">
        <f t="shared" si="84"/>
        <v>0</v>
      </c>
    </row>
    <row r="560" x14ac:dyDescent="0.2">
      <c r="L560" s="24">
        <v>555</v>
      </c>
      <c r="M560" s="28">
        <v>0</v>
      </c>
      <c r="O560" s="24">
        <v>555</v>
      </c>
      <c r="P560" s="24">
        <f>'ROTH 1.0'!O560*'קובץ טיוטה'!$D$10</f>
        <v>9267.5635346628605</v>
      </c>
      <c r="Q560" s="24">
        <f t="shared" si="83"/>
        <v>5667.5635346628605</v>
      </c>
      <c r="R560" s="24">
        <f t="shared" si="92"/>
        <v>0</v>
      </c>
      <c r="S560" s="24">
        <f t="shared" si="85"/>
        <v>5667.5635346628605</v>
      </c>
      <c r="T560" s="24">
        <f t="shared" si="86"/>
        <v>0</v>
      </c>
      <c r="U560" s="24" t="str">
        <f t="shared" si="87"/>
        <v>drain</v>
      </c>
      <c r="W560" s="24">
        <f t="shared" si="90"/>
        <v>0</v>
      </c>
      <c r="X560" s="24">
        <f t="shared" si="88"/>
        <v>0</v>
      </c>
      <c r="Y560" s="24">
        <f t="shared" si="91"/>
        <v>0</v>
      </c>
      <c r="AA560" s="24">
        <f t="shared" si="89"/>
        <v>5667.5635346628605</v>
      </c>
      <c r="AC560" s="24">
        <f t="shared" si="84"/>
        <v>0</v>
      </c>
    </row>
    <row r="561" x14ac:dyDescent="0.2">
      <c r="L561" s="25">
        <v>556</v>
      </c>
      <c r="M561" s="29">
        <v>0</v>
      </c>
      <c r="O561" s="25">
        <v>556</v>
      </c>
      <c r="P561" s="24">
        <f>'ROTH 1.0'!O561*'קובץ טיוטה'!$D$10</f>
        <v>8897.7364689270726</v>
      </c>
      <c r="Q561" s="25">
        <f t="shared" si="83"/>
        <v>5297.7364689270726</v>
      </c>
      <c r="R561" s="24">
        <f t="shared" si="92"/>
        <v>0</v>
      </c>
      <c r="S561" s="25">
        <f t="shared" si="85"/>
        <v>5297.7364689270726</v>
      </c>
      <c r="T561" s="25">
        <f t="shared" si="86"/>
        <v>0</v>
      </c>
      <c r="U561" s="25" t="str">
        <f t="shared" si="87"/>
        <v>drain</v>
      </c>
      <c r="W561" s="25">
        <f t="shared" si="90"/>
        <v>0</v>
      </c>
      <c r="X561" s="25">
        <f t="shared" si="88"/>
        <v>0</v>
      </c>
      <c r="Y561" s="25">
        <f t="shared" si="91"/>
        <v>0</v>
      </c>
      <c r="AA561" s="25">
        <f t="shared" si="89"/>
        <v>5297.7364689270726</v>
      </c>
      <c r="AC561" s="25">
        <f t="shared" si="84"/>
        <v>0</v>
      </c>
    </row>
    <row r="562" x14ac:dyDescent="0.2">
      <c r="L562" s="24">
        <v>557</v>
      </c>
      <c r="M562" s="28">
        <v>0</v>
      </c>
      <c r="O562" s="24">
        <v>557</v>
      </c>
      <c r="P562" s="24">
        <f>'ROTH 1.0'!O562*'קובץ טיוטה'!$D$10</f>
        <v>8810.9631374177625</v>
      </c>
      <c r="Q562" s="24">
        <f t="shared" si="83"/>
        <v>5210.9631374177625</v>
      </c>
      <c r="R562" s="24">
        <f t="shared" si="92"/>
        <v>0</v>
      </c>
      <c r="S562" s="24">
        <f t="shared" si="85"/>
        <v>5210.9631374177625</v>
      </c>
      <c r="T562" s="24">
        <f t="shared" si="86"/>
        <v>0</v>
      </c>
      <c r="U562" s="24" t="str">
        <f t="shared" si="87"/>
        <v>drain</v>
      </c>
      <c r="W562" s="24">
        <f t="shared" si="90"/>
        <v>0</v>
      </c>
      <c r="X562" s="24">
        <f t="shared" si="88"/>
        <v>0</v>
      </c>
      <c r="Y562" s="24">
        <f t="shared" si="91"/>
        <v>0</v>
      </c>
      <c r="AA562" s="24">
        <f t="shared" si="89"/>
        <v>5210.9631374177625</v>
      </c>
      <c r="AC562" s="24">
        <f t="shared" si="84"/>
        <v>0</v>
      </c>
    </row>
    <row r="563" x14ac:dyDescent="0.2">
      <c r="L563" s="25">
        <v>558</v>
      </c>
      <c r="M563" s="29">
        <v>0</v>
      </c>
      <c r="O563" s="25">
        <v>558</v>
      </c>
      <c r="P563" s="24">
        <f>'ROTH 1.0'!O563*'קובץ טיוטה'!$D$10</f>
        <v>9269.4170714945212</v>
      </c>
      <c r="Q563" s="25">
        <f t="shared" si="83"/>
        <v>5669.4170714945212</v>
      </c>
      <c r="R563" s="24">
        <f t="shared" si="92"/>
        <v>0</v>
      </c>
      <c r="S563" s="25">
        <f t="shared" si="85"/>
        <v>5669.4170714945212</v>
      </c>
      <c r="T563" s="25">
        <f t="shared" si="86"/>
        <v>0</v>
      </c>
      <c r="U563" s="25" t="str">
        <f t="shared" si="87"/>
        <v>drain</v>
      </c>
      <c r="W563" s="25">
        <f t="shared" si="90"/>
        <v>0</v>
      </c>
      <c r="X563" s="25">
        <f t="shared" si="88"/>
        <v>0</v>
      </c>
      <c r="Y563" s="25">
        <f t="shared" si="91"/>
        <v>0</v>
      </c>
      <c r="AA563" s="25">
        <f t="shared" si="89"/>
        <v>5669.4170714945212</v>
      </c>
      <c r="AC563" s="25">
        <f t="shared" si="84"/>
        <v>0</v>
      </c>
    </row>
    <row r="564" x14ac:dyDescent="0.2">
      <c r="L564" s="24">
        <v>559</v>
      </c>
      <c r="M564" s="28">
        <v>0</v>
      </c>
      <c r="O564" s="24">
        <v>559</v>
      </c>
      <c r="P564" s="24">
        <f>'ROTH 1.0'!O564*'קובץ טיוטה'!$D$10</f>
        <v>10060.174672684394</v>
      </c>
      <c r="Q564" s="24">
        <f t="shared" si="83"/>
        <v>6460.174672684394</v>
      </c>
      <c r="R564" s="24">
        <f t="shared" si="92"/>
        <v>0</v>
      </c>
      <c r="S564" s="24">
        <f t="shared" si="85"/>
        <v>6460.174672684394</v>
      </c>
      <c r="T564" s="24">
        <f t="shared" si="86"/>
        <v>0</v>
      </c>
      <c r="U564" s="24" t="str">
        <f t="shared" si="87"/>
        <v>drain</v>
      </c>
      <c r="W564" s="24">
        <f t="shared" si="90"/>
        <v>0</v>
      </c>
      <c r="X564" s="24">
        <f t="shared" si="88"/>
        <v>0</v>
      </c>
      <c r="Y564" s="24">
        <f t="shared" si="91"/>
        <v>0</v>
      </c>
      <c r="AA564" s="24">
        <f t="shared" si="89"/>
        <v>6460.174672684394</v>
      </c>
      <c r="AC564" s="24">
        <f t="shared" si="84"/>
        <v>0</v>
      </c>
    </row>
    <row r="565" x14ac:dyDescent="0.2">
      <c r="L565" s="25">
        <v>560</v>
      </c>
      <c r="M565" s="29">
        <v>0</v>
      </c>
      <c r="O565" s="25">
        <v>560</v>
      </c>
      <c r="P565" s="24">
        <f>'ROTH 1.0'!O565*'קובץ טיוטה'!$D$10</f>
        <v>11123.822425945127</v>
      </c>
      <c r="Q565" s="25">
        <f t="shared" si="83"/>
        <v>7523.8224259451272</v>
      </c>
      <c r="R565" s="24">
        <f t="shared" si="92"/>
        <v>0</v>
      </c>
      <c r="S565" s="25">
        <f t="shared" si="85"/>
        <v>7523.8224259451272</v>
      </c>
      <c r="T565" s="25">
        <f t="shared" si="86"/>
        <v>0</v>
      </c>
      <c r="U565" s="25" t="str">
        <f t="shared" si="87"/>
        <v>drain</v>
      </c>
      <c r="W565" s="25">
        <f t="shared" si="90"/>
        <v>0</v>
      </c>
      <c r="X565" s="25">
        <f t="shared" si="88"/>
        <v>0</v>
      </c>
      <c r="Y565" s="25">
        <f t="shared" si="91"/>
        <v>0</v>
      </c>
      <c r="AA565" s="25">
        <f t="shared" si="89"/>
        <v>7523.8224259451272</v>
      </c>
      <c r="AC565" s="25">
        <f t="shared" si="84"/>
        <v>0</v>
      </c>
    </row>
    <row r="566" x14ac:dyDescent="0.2">
      <c r="L566" s="24">
        <v>561</v>
      </c>
      <c r="M566" s="28">
        <v>6.2056159999999997E-3</v>
      </c>
      <c r="O566" s="24">
        <v>561</v>
      </c>
      <c r="P566" s="24">
        <f>'ROTH 1.0'!O566*'קובץ טיוטה'!$D$10</f>
        <v>12465.163994134096</v>
      </c>
      <c r="Q566" s="24">
        <f t="shared" si="83"/>
        <v>8865.1639941340964</v>
      </c>
      <c r="R566" s="24">
        <f t="shared" si="92"/>
        <v>421.98188799999997</v>
      </c>
      <c r="S566" s="24">
        <f t="shared" si="85"/>
        <v>8443.1821061340961</v>
      </c>
      <c r="T566" s="24">
        <f t="shared" si="86"/>
        <v>0</v>
      </c>
      <c r="U566" s="24" t="str">
        <f t="shared" si="87"/>
        <v>drain</v>
      </c>
      <c r="W566" s="24">
        <f t="shared" si="90"/>
        <v>0</v>
      </c>
      <c r="X566" s="24">
        <f t="shared" si="88"/>
        <v>0</v>
      </c>
      <c r="Y566" s="24">
        <f t="shared" si="91"/>
        <v>0</v>
      </c>
      <c r="AA566" s="24">
        <f t="shared" si="89"/>
        <v>8443.1821061340961</v>
      </c>
      <c r="AC566" s="24">
        <f t="shared" si="84"/>
        <v>0</v>
      </c>
    </row>
    <row r="567" x14ac:dyDescent="0.2">
      <c r="L567" s="25">
        <v>562</v>
      </c>
      <c r="M567" s="29">
        <v>2.0325725999999999E-2</v>
      </c>
      <c r="O567" s="25">
        <v>562</v>
      </c>
      <c r="P567" s="24">
        <f>'ROTH 1.0'!O567*'קובץ טיוטה'!$D$10</f>
        <v>13178.032948354301</v>
      </c>
      <c r="Q567" s="25">
        <f t="shared" si="83"/>
        <v>9578.032948354301</v>
      </c>
      <c r="R567" s="24">
        <f t="shared" si="92"/>
        <v>1382.1493679999999</v>
      </c>
      <c r="S567" s="25">
        <f t="shared" si="85"/>
        <v>8195.8835803543006</v>
      </c>
      <c r="T567" s="25">
        <f t="shared" si="86"/>
        <v>0</v>
      </c>
      <c r="U567" s="25" t="str">
        <f t="shared" si="87"/>
        <v>drain</v>
      </c>
      <c r="W567" s="25">
        <f t="shared" si="90"/>
        <v>0</v>
      </c>
      <c r="X567" s="25">
        <f t="shared" si="88"/>
        <v>0</v>
      </c>
      <c r="Y567" s="25">
        <f t="shared" si="91"/>
        <v>0</v>
      </c>
      <c r="AA567" s="25">
        <f t="shared" si="89"/>
        <v>8195.8835803543006</v>
      </c>
      <c r="AC567" s="25">
        <f t="shared" si="84"/>
        <v>0</v>
      </c>
    </row>
    <row r="568" x14ac:dyDescent="0.2">
      <c r="L568" s="24">
        <v>563</v>
      </c>
      <c r="M568" s="28">
        <v>5.0720084000000006E-2</v>
      </c>
      <c r="O568" s="24">
        <v>563</v>
      </c>
      <c r="P568" s="24">
        <f>'ROTH 1.0'!O568*'קובץ טיוטה'!$D$10</f>
        <v>13227.861612707</v>
      </c>
      <c r="Q568" s="24">
        <f t="shared" si="83"/>
        <v>9627.8616127069999</v>
      </c>
      <c r="R568" s="24">
        <f t="shared" si="92"/>
        <v>3448.9657120000002</v>
      </c>
      <c r="S568" s="24">
        <f t="shared" si="85"/>
        <v>6178.8959007069998</v>
      </c>
      <c r="T568" s="24">
        <f t="shared" si="86"/>
        <v>0</v>
      </c>
      <c r="U568" s="24" t="str">
        <f t="shared" si="87"/>
        <v>drain</v>
      </c>
      <c r="W568" s="24">
        <f t="shared" si="90"/>
        <v>0</v>
      </c>
      <c r="X568" s="24">
        <f t="shared" si="88"/>
        <v>0</v>
      </c>
      <c r="Y568" s="24">
        <f t="shared" si="91"/>
        <v>0</v>
      </c>
      <c r="AA568" s="24">
        <f t="shared" si="89"/>
        <v>6178.8959007069998</v>
      </c>
      <c r="AC568" s="24">
        <f t="shared" si="84"/>
        <v>0</v>
      </c>
    </row>
    <row r="569" x14ac:dyDescent="0.2">
      <c r="L569" s="25">
        <v>564</v>
      </c>
      <c r="M569" s="29">
        <v>7.5563121999999996E-2</v>
      </c>
      <c r="O569" s="25">
        <v>564</v>
      </c>
      <c r="P569" s="24">
        <f>'ROTH 1.0'!O569*'קובץ טיוטה'!$D$10</f>
        <v>13009.863904040645</v>
      </c>
      <c r="Q569" s="25">
        <f t="shared" si="83"/>
        <v>9409.8639040406451</v>
      </c>
      <c r="R569" s="24">
        <f t="shared" si="92"/>
        <v>5138.2922959999996</v>
      </c>
      <c r="S569" s="25">
        <f t="shared" si="85"/>
        <v>4271.5716080406455</v>
      </c>
      <c r="T569" s="25">
        <f t="shared" si="86"/>
        <v>0</v>
      </c>
      <c r="U569" s="25" t="str">
        <f t="shared" si="87"/>
        <v>drain</v>
      </c>
      <c r="W569" s="25">
        <f t="shared" si="90"/>
        <v>0</v>
      </c>
      <c r="X569" s="25">
        <f t="shared" si="88"/>
        <v>0</v>
      </c>
      <c r="Y569" s="25">
        <f t="shared" si="91"/>
        <v>0</v>
      </c>
      <c r="AA569" s="25">
        <f t="shared" si="89"/>
        <v>4271.5716080406455</v>
      </c>
      <c r="AC569" s="25">
        <f t="shared" si="84"/>
        <v>0</v>
      </c>
    </row>
    <row r="570" x14ac:dyDescent="0.2">
      <c r="L570" s="24">
        <v>565</v>
      </c>
      <c r="M570" s="28">
        <v>0.110097537</v>
      </c>
      <c r="O570" s="24">
        <v>565</v>
      </c>
      <c r="P570" s="24">
        <f>'ROTH 1.0'!O570*'קובץ טיוטה'!$D$10</f>
        <v>12803.986643423945</v>
      </c>
      <c r="Q570" s="24">
        <f t="shared" si="83"/>
        <v>9203.9866434239448</v>
      </c>
      <c r="R570" s="24">
        <f t="shared" si="92"/>
        <v>7486.6325159999988</v>
      </c>
      <c r="S570" s="24">
        <f t="shared" si="85"/>
        <v>1717.354127423946</v>
      </c>
      <c r="T570" s="24">
        <f t="shared" si="86"/>
        <v>0</v>
      </c>
      <c r="U570" s="24" t="str">
        <f t="shared" si="87"/>
        <v>drain</v>
      </c>
      <c r="W570" s="24">
        <f t="shared" si="90"/>
        <v>0</v>
      </c>
      <c r="X570" s="24">
        <f t="shared" si="88"/>
        <v>0</v>
      </c>
      <c r="Y570" s="24">
        <f t="shared" si="91"/>
        <v>0</v>
      </c>
      <c r="AA570" s="24">
        <f t="shared" si="89"/>
        <v>1717.354127423946</v>
      </c>
      <c r="AC570" s="24">
        <f t="shared" si="84"/>
        <v>0</v>
      </c>
    </row>
    <row r="571" x14ac:dyDescent="0.2">
      <c r="L571" s="25">
        <v>566</v>
      </c>
      <c r="M571" s="29">
        <v>7.9683740999999988E-2</v>
      </c>
      <c r="O571" s="25">
        <v>566</v>
      </c>
      <c r="P571" s="24">
        <f>'ROTH 1.0'!O571*'קובץ טיוטה'!$D$10</f>
        <v>12697.281427087259</v>
      </c>
      <c r="Q571" s="25">
        <f t="shared" si="83"/>
        <v>9097.2814270872586</v>
      </c>
      <c r="R571" s="24">
        <f t="shared" si="92"/>
        <v>5418.4943879999992</v>
      </c>
      <c r="S571" s="25">
        <f t="shared" si="85"/>
        <v>3678.7870390872595</v>
      </c>
      <c r="T571" s="25">
        <f t="shared" si="86"/>
        <v>0</v>
      </c>
      <c r="U571" s="25" t="str">
        <f t="shared" si="87"/>
        <v>drain</v>
      </c>
      <c r="W571" s="25">
        <f t="shared" si="90"/>
        <v>0</v>
      </c>
      <c r="X571" s="25">
        <f t="shared" si="88"/>
        <v>0</v>
      </c>
      <c r="Y571" s="25">
        <f t="shared" si="91"/>
        <v>0</v>
      </c>
      <c r="AA571" s="25">
        <f t="shared" si="89"/>
        <v>3678.7870390872595</v>
      </c>
      <c r="AC571" s="25">
        <f t="shared" si="84"/>
        <v>0</v>
      </c>
    </row>
    <row r="572" x14ac:dyDescent="0.2">
      <c r="L572" s="24">
        <v>567</v>
      </c>
      <c r="M572" s="28">
        <v>0.21665891200000001</v>
      </c>
      <c r="O572" s="24">
        <v>567</v>
      </c>
      <c r="P572" s="24">
        <f>'ROTH 1.0'!O572*'קובץ טיוטה'!$D$10</f>
        <v>12580.487397368994</v>
      </c>
      <c r="Q572" s="24">
        <f t="shared" si="83"/>
        <v>8980.4873973689937</v>
      </c>
      <c r="R572" s="24">
        <f t="shared" si="92"/>
        <v>14732.806016</v>
      </c>
      <c r="S572" s="24">
        <f t="shared" si="85"/>
        <v>0</v>
      </c>
      <c r="T572" s="24">
        <f t="shared" si="86"/>
        <v>5752.3186186310068</v>
      </c>
      <c r="U572" s="24" t="str">
        <f t="shared" si="87"/>
        <v>charge</v>
      </c>
      <c r="W572" s="24">
        <f t="shared" si="90"/>
        <v>5177.0867567679061</v>
      </c>
      <c r="X572" s="24">
        <f t="shared" si="88"/>
        <v>5177.0867567679061</v>
      </c>
      <c r="Y572" s="24">
        <f t="shared" si="91"/>
        <v>0</v>
      </c>
      <c r="AA572" s="24">
        <f t="shared" si="89"/>
        <v>0</v>
      </c>
      <c r="AC572" s="24">
        <f t="shared" si="84"/>
        <v>575.23186186310068</v>
      </c>
    </row>
    <row r="573" x14ac:dyDescent="0.2">
      <c r="L573" s="25">
        <v>568</v>
      </c>
      <c r="M573" s="29">
        <v>0.129569568</v>
      </c>
      <c r="O573" s="25">
        <v>568</v>
      </c>
      <c r="P573" s="24">
        <f>'ROTH 1.0'!O573*'קובץ טיוטה'!$D$10</f>
        <v>12532.730448693803</v>
      </c>
      <c r="Q573" s="25">
        <f t="shared" si="83"/>
        <v>8932.7304486938028</v>
      </c>
      <c r="R573" s="24">
        <f t="shared" si="92"/>
        <v>8810.7306239999998</v>
      </c>
      <c r="S573" s="25">
        <f t="shared" si="85"/>
        <v>121.99982469380302</v>
      </c>
      <c r="T573" s="25">
        <f t="shared" si="86"/>
        <v>0</v>
      </c>
      <c r="U573" s="25" t="str">
        <f t="shared" si="87"/>
        <v>drain</v>
      </c>
      <c r="W573" s="25">
        <f t="shared" si="90"/>
        <v>0</v>
      </c>
      <c r="X573" s="25">
        <f t="shared" si="88"/>
        <v>5055.0869320741031</v>
      </c>
      <c r="Y573" s="25">
        <f t="shared" si="91"/>
        <v>121.99982469380302</v>
      </c>
      <c r="AA573" s="25">
        <f t="shared" si="89"/>
        <v>0</v>
      </c>
      <c r="AC573" s="25">
        <f t="shared" si="84"/>
        <v>0</v>
      </c>
    </row>
    <row r="574" x14ac:dyDescent="0.2">
      <c r="L574" s="24">
        <v>569</v>
      </c>
      <c r="M574" s="28">
        <v>0.113952174</v>
      </c>
      <c r="O574" s="24">
        <v>569</v>
      </c>
      <c r="P574" s="24">
        <f>'ROTH 1.0'!O574*'קובץ טיוטה'!$D$10</f>
        <v>12695.9299000719</v>
      </c>
      <c r="Q574" s="24">
        <f t="shared" si="83"/>
        <v>9095.9299000719002</v>
      </c>
      <c r="R574" s="24">
        <f t="shared" si="92"/>
        <v>7748.7478320000009</v>
      </c>
      <c r="S574" s="24">
        <f t="shared" si="85"/>
        <v>1347.1820680718993</v>
      </c>
      <c r="T574" s="24">
        <f t="shared" si="86"/>
        <v>0</v>
      </c>
      <c r="U574" s="24" t="str">
        <f t="shared" si="87"/>
        <v>drain</v>
      </c>
      <c r="W574" s="24">
        <f t="shared" si="90"/>
        <v>0</v>
      </c>
      <c r="X574" s="24">
        <f t="shared" si="88"/>
        <v>3707.9048640022038</v>
      </c>
      <c r="Y574" s="24">
        <f t="shared" si="91"/>
        <v>1347.1820680718993</v>
      </c>
      <c r="AA574" s="24">
        <f t="shared" si="89"/>
        <v>0</v>
      </c>
      <c r="AC574" s="24">
        <f t="shared" si="84"/>
        <v>0</v>
      </c>
    </row>
    <row r="575" x14ac:dyDescent="0.2">
      <c r="L575" s="25">
        <v>570</v>
      </c>
      <c r="M575" s="29">
        <v>0</v>
      </c>
      <c r="O575" s="25">
        <v>570</v>
      </c>
      <c r="P575" s="24">
        <f>'ROTH 1.0'!O575*'קובץ טיוטה'!$D$10</f>
        <v>14155.852245354066</v>
      </c>
      <c r="Q575" s="25">
        <f t="shared" si="83"/>
        <v>10555.852245354066</v>
      </c>
      <c r="R575" s="24">
        <f t="shared" si="92"/>
        <v>0</v>
      </c>
      <c r="S575" s="25">
        <f t="shared" si="85"/>
        <v>10555.852245354066</v>
      </c>
      <c r="T575" s="25">
        <f t="shared" si="86"/>
        <v>0</v>
      </c>
      <c r="U575" s="25" t="str">
        <f t="shared" si="87"/>
        <v>drain</v>
      </c>
      <c r="W575" s="25">
        <f t="shared" si="90"/>
        <v>0</v>
      </c>
      <c r="X575" s="25">
        <f t="shared" si="88"/>
        <v>0</v>
      </c>
      <c r="Y575" s="25">
        <f t="shared" si="91"/>
        <v>3707.9048640022038</v>
      </c>
      <c r="AA575" s="25">
        <f t="shared" si="89"/>
        <v>6847.9473813518625</v>
      </c>
      <c r="AC575" s="25">
        <f t="shared" si="84"/>
        <v>0</v>
      </c>
    </row>
    <row r="576" x14ac:dyDescent="0.2">
      <c r="L576" s="24">
        <v>571</v>
      </c>
      <c r="M576" s="28">
        <v>0</v>
      </c>
      <c r="O576" s="24">
        <v>571</v>
      </c>
      <c r="P576" s="24">
        <f>'ROTH 1.0'!O576*'קובץ טיוטה'!$D$10</f>
        <v>15832.329187813872</v>
      </c>
      <c r="Q576" s="24">
        <f t="shared" si="83"/>
        <v>12232.329187813872</v>
      </c>
      <c r="R576" s="24">
        <f t="shared" si="92"/>
        <v>0</v>
      </c>
      <c r="S576" s="24">
        <f t="shared" si="85"/>
        <v>12232.329187813872</v>
      </c>
      <c r="T576" s="24">
        <f t="shared" si="86"/>
        <v>0</v>
      </c>
      <c r="U576" s="24" t="str">
        <f t="shared" si="87"/>
        <v>drain</v>
      </c>
      <c r="W576" s="24">
        <f t="shared" si="90"/>
        <v>0</v>
      </c>
      <c r="X576" s="24">
        <f t="shared" si="88"/>
        <v>0</v>
      </c>
      <c r="Y576" s="24">
        <f t="shared" si="91"/>
        <v>0</v>
      </c>
      <c r="AA576" s="24">
        <f t="shared" si="89"/>
        <v>12232.329187813872</v>
      </c>
      <c r="AC576" s="24">
        <f t="shared" si="84"/>
        <v>0</v>
      </c>
    </row>
    <row r="577" x14ac:dyDescent="0.2">
      <c r="L577" s="25">
        <v>572</v>
      </c>
      <c r="M577" s="29">
        <v>0</v>
      </c>
      <c r="O577" s="25">
        <v>572</v>
      </c>
      <c r="P577" s="24">
        <f>'ROTH 1.0'!O577*'קובץ טיוטה'!$D$10</f>
        <v>16387.575788487582</v>
      </c>
      <c r="Q577" s="25">
        <f t="shared" si="83"/>
        <v>12787.575788487582</v>
      </c>
      <c r="R577" s="24">
        <f t="shared" si="92"/>
        <v>0</v>
      </c>
      <c r="S577" s="25">
        <f t="shared" si="85"/>
        <v>12787.575788487582</v>
      </c>
      <c r="T577" s="25">
        <f t="shared" si="86"/>
        <v>0</v>
      </c>
      <c r="U577" s="25" t="str">
        <f t="shared" si="87"/>
        <v>drain</v>
      </c>
      <c r="W577" s="25">
        <f t="shared" si="90"/>
        <v>0</v>
      </c>
      <c r="X577" s="25">
        <f t="shared" si="88"/>
        <v>0</v>
      </c>
      <c r="Y577" s="25">
        <f t="shared" si="91"/>
        <v>0</v>
      </c>
      <c r="AA577" s="25">
        <f t="shared" si="89"/>
        <v>12787.575788487582</v>
      </c>
      <c r="AC577" s="25">
        <f t="shared" si="84"/>
        <v>0</v>
      </c>
    </row>
    <row r="578" x14ac:dyDescent="0.2">
      <c r="L578" s="24">
        <v>573</v>
      </c>
      <c r="M578" s="28">
        <v>0</v>
      </c>
      <c r="O578" s="24">
        <v>573</v>
      </c>
      <c r="P578" s="24">
        <f>'ROTH 1.0'!O578*'קובץ טיוטה'!$D$10</f>
        <v>16305.64884054898</v>
      </c>
      <c r="Q578" s="24">
        <f t="shared" si="83"/>
        <v>12705.64884054898</v>
      </c>
      <c r="R578" s="24">
        <f t="shared" si="92"/>
        <v>0</v>
      </c>
      <c r="S578" s="24">
        <f t="shared" si="85"/>
        <v>12705.64884054898</v>
      </c>
      <c r="T578" s="24">
        <f t="shared" si="86"/>
        <v>0</v>
      </c>
      <c r="U578" s="24" t="str">
        <f t="shared" si="87"/>
        <v>drain</v>
      </c>
      <c r="W578" s="24">
        <f t="shared" si="90"/>
        <v>0</v>
      </c>
      <c r="X578" s="24">
        <f t="shared" si="88"/>
        <v>0</v>
      </c>
      <c r="Y578" s="24">
        <f t="shared" si="91"/>
        <v>0</v>
      </c>
      <c r="AA578" s="24">
        <f t="shared" si="89"/>
        <v>12705.64884054898</v>
      </c>
      <c r="AC578" s="24">
        <f t="shared" si="84"/>
        <v>0</v>
      </c>
    </row>
    <row r="579" x14ac:dyDescent="0.2">
      <c r="L579" s="25">
        <v>574</v>
      </c>
      <c r="M579" s="29">
        <v>0</v>
      </c>
      <c r="O579" s="25">
        <v>574</v>
      </c>
      <c r="P579" s="24">
        <f>'ROTH 1.0'!O579*'קובץ טיוטה'!$D$10</f>
        <v>15769.344514275623</v>
      </c>
      <c r="Q579" s="25">
        <f t="shared" si="83"/>
        <v>12169.344514275623</v>
      </c>
      <c r="R579" s="24">
        <f t="shared" si="92"/>
        <v>0</v>
      </c>
      <c r="S579" s="25">
        <f t="shared" si="85"/>
        <v>12169.344514275623</v>
      </c>
      <c r="T579" s="25">
        <f t="shared" si="86"/>
        <v>0</v>
      </c>
      <c r="U579" s="25" t="str">
        <f t="shared" si="87"/>
        <v>drain</v>
      </c>
      <c r="W579" s="25">
        <f t="shared" si="90"/>
        <v>0</v>
      </c>
      <c r="X579" s="25">
        <f t="shared" si="88"/>
        <v>0</v>
      </c>
      <c r="Y579" s="25">
        <f t="shared" si="91"/>
        <v>0</v>
      </c>
      <c r="AA579" s="25">
        <f t="shared" si="89"/>
        <v>12169.344514275623</v>
      </c>
      <c r="AC579" s="25">
        <f t="shared" si="84"/>
        <v>0</v>
      </c>
    </row>
    <row r="580" x14ac:dyDescent="0.2">
      <c r="L580" s="24">
        <v>575</v>
      </c>
      <c r="M580" s="28">
        <v>0</v>
      </c>
      <c r="O580" s="24">
        <v>575</v>
      </c>
      <c r="P580" s="24">
        <f>'ROTH 1.0'!O580*'קובץ טיוטה'!$D$10</f>
        <v>14695.92598991376</v>
      </c>
      <c r="Q580" s="24">
        <f t="shared" si="83"/>
        <v>11095.92598991376</v>
      </c>
      <c r="R580" s="24">
        <f t="shared" si="92"/>
        <v>0</v>
      </c>
      <c r="S580" s="24">
        <f t="shared" si="85"/>
        <v>11095.92598991376</v>
      </c>
      <c r="T580" s="24">
        <f t="shared" si="86"/>
        <v>0</v>
      </c>
      <c r="U580" s="24" t="str">
        <f t="shared" si="87"/>
        <v>drain</v>
      </c>
      <c r="W580" s="24">
        <f t="shared" si="90"/>
        <v>0</v>
      </c>
      <c r="X580" s="24">
        <f t="shared" si="88"/>
        <v>0</v>
      </c>
      <c r="Y580" s="24">
        <f t="shared" si="91"/>
        <v>0</v>
      </c>
      <c r="AA580" s="24">
        <f t="shared" si="89"/>
        <v>11095.92598991376</v>
      </c>
      <c r="AC580" s="24">
        <f t="shared" si="84"/>
        <v>0</v>
      </c>
    </row>
    <row r="581" x14ac:dyDescent="0.2">
      <c r="L581" s="25">
        <v>576</v>
      </c>
      <c r="M581" s="29">
        <v>0</v>
      </c>
      <c r="O581" s="25">
        <v>576</v>
      </c>
      <c r="P581" s="24">
        <f>'ROTH 1.0'!O581*'קובץ טיוטה'!$D$10</f>
        <v>13337.037952094364</v>
      </c>
      <c r="Q581" s="25">
        <f t="shared" si="83"/>
        <v>9737.0379520943643</v>
      </c>
      <c r="R581" s="24">
        <f t="shared" si="92"/>
        <v>0</v>
      </c>
      <c r="S581" s="25">
        <f t="shared" si="85"/>
        <v>9737.0379520943643</v>
      </c>
      <c r="T581" s="25">
        <f t="shared" si="86"/>
        <v>0</v>
      </c>
      <c r="U581" s="25" t="str">
        <f t="shared" si="87"/>
        <v>drain</v>
      </c>
      <c r="W581" s="25">
        <f t="shared" si="90"/>
        <v>0</v>
      </c>
      <c r="X581" s="25">
        <f t="shared" si="88"/>
        <v>0</v>
      </c>
      <c r="Y581" s="25">
        <f t="shared" si="91"/>
        <v>0</v>
      </c>
      <c r="AA581" s="25">
        <f t="shared" si="89"/>
        <v>9737.0379520943643</v>
      </c>
      <c r="AC581" s="25">
        <f t="shared" si="84"/>
        <v>0</v>
      </c>
    </row>
    <row r="582" x14ac:dyDescent="0.2">
      <c r="L582" s="24">
        <v>577</v>
      </c>
      <c r="M582" s="28">
        <v>0</v>
      </c>
      <c r="O582" s="24">
        <v>577</v>
      </c>
      <c r="P582" s="24">
        <f>'ROTH 1.0'!O582*'קובץ טיוטה'!$D$10</f>
        <v>11529.676085112951</v>
      </c>
      <c r="Q582" s="24">
        <f t="shared" ref="Q582:Q645" si="93">P582-$H$8*$H$9</f>
        <v>7929.6760851129511</v>
      </c>
      <c r="R582" s="24">
        <f t="shared" si="92"/>
        <v>0</v>
      </c>
      <c r="S582" s="24">
        <f t="shared" si="85"/>
        <v>7929.6760851129511</v>
      </c>
      <c r="T582" s="24">
        <f t="shared" si="86"/>
        <v>0</v>
      </c>
      <c r="U582" s="24" t="str">
        <f t="shared" si="87"/>
        <v>drain</v>
      </c>
      <c r="W582" s="24">
        <f t="shared" si="90"/>
        <v>0</v>
      </c>
      <c r="X582" s="24">
        <f t="shared" si="88"/>
        <v>0</v>
      </c>
      <c r="Y582" s="24">
        <f t="shared" si="91"/>
        <v>0</v>
      </c>
      <c r="AA582" s="24">
        <f t="shared" si="89"/>
        <v>7929.6760851129511</v>
      </c>
      <c r="AC582" s="24">
        <f t="shared" ref="AC582:AC645" si="94">IF(U582="charge",(T582-W582),0)</f>
        <v>0</v>
      </c>
    </row>
    <row r="583" x14ac:dyDescent="0.2">
      <c r="L583" s="25">
        <v>578</v>
      </c>
      <c r="M583" s="29">
        <v>0</v>
      </c>
      <c r="O583" s="25">
        <v>578</v>
      </c>
      <c r="P583" s="24">
        <f>'ROTH 1.0'!O583*'קובץ טיוטה'!$D$10</f>
        <v>10129.557660125818</v>
      </c>
      <c r="Q583" s="25">
        <f t="shared" si="93"/>
        <v>6529.5576601258181</v>
      </c>
      <c r="R583" s="24">
        <f t="shared" si="92"/>
        <v>0</v>
      </c>
      <c r="S583" s="25">
        <f t="shared" ref="S583:S646" si="95">IF(Q583&gt;R583,Q583-R583,0)</f>
        <v>6529.5576601258181</v>
      </c>
      <c r="T583" s="25">
        <f t="shared" ref="T583:T646" si="96">IF(R583&gt;Q583,R583-Q583,0)</f>
        <v>0</v>
      </c>
      <c r="U583" s="25" t="str">
        <f t="shared" ref="U583:U646" si="97">IF(Q583&gt;R583,"drain","charge")</f>
        <v>drain</v>
      </c>
      <c r="W583" s="25">
        <f t="shared" si="90"/>
        <v>0</v>
      </c>
      <c r="X583" s="25">
        <f t="shared" ref="X583:X646" si="98">IF(X582+T583&gt;$H$11,$H$11,IF(U583="charge",X582+(T583*$H$12),IF((X582-S583)&gt;0,X582-S583,0)))</f>
        <v>0</v>
      </c>
      <c r="Y583" s="25">
        <f t="shared" si="91"/>
        <v>0</v>
      </c>
      <c r="AA583" s="25">
        <f t="shared" ref="AA583:AA646" si="99">S583-Y583</f>
        <v>6529.5576601258181</v>
      </c>
      <c r="AC583" s="25">
        <f t="shared" si="94"/>
        <v>0</v>
      </c>
    </row>
    <row r="584" x14ac:dyDescent="0.2">
      <c r="L584" s="24">
        <v>579</v>
      </c>
      <c r="M584" s="28">
        <v>0</v>
      </c>
      <c r="O584" s="24">
        <v>579</v>
      </c>
      <c r="P584" s="24">
        <f>'ROTH 1.0'!O584*'קובץ טיוטה'!$D$10</f>
        <v>9323.7723214869857</v>
      </c>
      <c r="Q584" s="24">
        <f t="shared" si="93"/>
        <v>5723.7723214869857</v>
      </c>
      <c r="R584" s="24">
        <f t="shared" si="92"/>
        <v>0</v>
      </c>
      <c r="S584" s="24">
        <f t="shared" si="95"/>
        <v>5723.7723214869857</v>
      </c>
      <c r="T584" s="24">
        <f t="shared" si="96"/>
        <v>0</v>
      </c>
      <c r="U584" s="24" t="str">
        <f t="shared" si="97"/>
        <v>drain</v>
      </c>
      <c r="W584" s="24">
        <f t="shared" ref="W584:W647" si="100">IF(X584&gt;=X583,(X584-X583),0)</f>
        <v>0</v>
      </c>
      <c r="X584" s="24">
        <f t="shared" si="98"/>
        <v>0</v>
      </c>
      <c r="Y584" s="24">
        <f t="shared" ref="Y584:Y647" si="101">IF(U584="drain",X583-X584,0)</f>
        <v>0</v>
      </c>
      <c r="AA584" s="24">
        <f t="shared" si="99"/>
        <v>5723.7723214869857</v>
      </c>
      <c r="AC584" s="24">
        <f t="shared" si="94"/>
        <v>0</v>
      </c>
    </row>
    <row r="585" x14ac:dyDescent="0.2">
      <c r="L585" s="25">
        <v>580</v>
      </c>
      <c r="M585" s="29">
        <v>0</v>
      </c>
      <c r="O585" s="25">
        <v>580</v>
      </c>
      <c r="P585" s="24">
        <f>'ROTH 1.0'!O585*'קובץ טיוטה'!$D$10</f>
        <v>8960.5740179851455</v>
      </c>
      <c r="Q585" s="25">
        <f t="shared" si="93"/>
        <v>5360.5740179851455</v>
      </c>
      <c r="R585" s="24">
        <f t="shared" si="92"/>
        <v>0</v>
      </c>
      <c r="S585" s="25">
        <f t="shared" si="95"/>
        <v>5360.5740179851455</v>
      </c>
      <c r="T585" s="25">
        <f t="shared" si="96"/>
        <v>0</v>
      </c>
      <c r="U585" s="25" t="str">
        <f t="shared" si="97"/>
        <v>drain</v>
      </c>
      <c r="W585" s="25">
        <f t="shared" si="100"/>
        <v>0</v>
      </c>
      <c r="X585" s="25">
        <f t="shared" si="98"/>
        <v>0</v>
      </c>
      <c r="Y585" s="25">
        <f t="shared" si="101"/>
        <v>0</v>
      </c>
      <c r="AA585" s="25">
        <f t="shared" si="99"/>
        <v>5360.5740179851455</v>
      </c>
      <c r="AC585" s="25">
        <f t="shared" si="94"/>
        <v>0</v>
      </c>
    </row>
    <row r="586" x14ac:dyDescent="0.2">
      <c r="L586" s="24">
        <v>581</v>
      </c>
      <c r="M586" s="28">
        <v>0</v>
      </c>
      <c r="O586" s="24">
        <v>581</v>
      </c>
      <c r="P586" s="24">
        <f>'ROTH 1.0'!O586*'קובץ טיוטה'!$D$10</f>
        <v>8923.1194537333558</v>
      </c>
      <c r="Q586" s="24">
        <f t="shared" si="93"/>
        <v>5323.1194537333558</v>
      </c>
      <c r="R586" s="24">
        <f t="shared" si="92"/>
        <v>0</v>
      </c>
      <c r="S586" s="24">
        <f t="shared" si="95"/>
        <v>5323.1194537333558</v>
      </c>
      <c r="T586" s="24">
        <f t="shared" si="96"/>
        <v>0</v>
      </c>
      <c r="U586" s="24" t="str">
        <f t="shared" si="97"/>
        <v>drain</v>
      </c>
      <c r="W586" s="24">
        <f t="shared" si="100"/>
        <v>0</v>
      </c>
      <c r="X586" s="24">
        <f t="shared" si="98"/>
        <v>0</v>
      </c>
      <c r="Y586" s="24">
        <f t="shared" si="101"/>
        <v>0</v>
      </c>
      <c r="AA586" s="24">
        <f t="shared" si="99"/>
        <v>5323.1194537333558</v>
      </c>
      <c r="AC586" s="24">
        <f t="shared" si="94"/>
        <v>0</v>
      </c>
    </row>
    <row r="587" x14ac:dyDescent="0.2">
      <c r="L587" s="25">
        <v>582</v>
      </c>
      <c r="M587" s="29">
        <v>0</v>
      </c>
      <c r="O587" s="25">
        <v>582</v>
      </c>
      <c r="P587" s="24">
        <f>'ROTH 1.0'!O587*'קובץ טיוטה'!$D$10</f>
        <v>9408.6487176193477</v>
      </c>
      <c r="Q587" s="25">
        <f t="shared" si="93"/>
        <v>5808.6487176193477</v>
      </c>
      <c r="R587" s="24">
        <f t="shared" si="92"/>
        <v>0</v>
      </c>
      <c r="S587" s="25">
        <f t="shared" si="95"/>
        <v>5808.6487176193477</v>
      </c>
      <c r="T587" s="25">
        <f t="shared" si="96"/>
        <v>0</v>
      </c>
      <c r="U587" s="25" t="str">
        <f t="shared" si="97"/>
        <v>drain</v>
      </c>
      <c r="W587" s="25">
        <f t="shared" si="100"/>
        <v>0</v>
      </c>
      <c r="X587" s="25">
        <f t="shared" si="98"/>
        <v>0</v>
      </c>
      <c r="Y587" s="25">
        <f t="shared" si="101"/>
        <v>0</v>
      </c>
      <c r="AA587" s="25">
        <f t="shared" si="99"/>
        <v>5808.6487176193477</v>
      </c>
      <c r="AC587" s="25">
        <f t="shared" si="94"/>
        <v>0</v>
      </c>
    </row>
    <row r="588" x14ac:dyDescent="0.2">
      <c r="L588" s="24">
        <v>583</v>
      </c>
      <c r="M588" s="28">
        <v>0</v>
      </c>
      <c r="O588" s="24">
        <v>583</v>
      </c>
      <c r="P588" s="24">
        <f>'ROTH 1.0'!O588*'קובץ טיוטה'!$D$10</f>
        <v>10233.423352265767</v>
      </c>
      <c r="Q588" s="24">
        <f t="shared" si="93"/>
        <v>6633.4233522657669</v>
      </c>
      <c r="R588" s="24">
        <f t="shared" si="92"/>
        <v>0</v>
      </c>
      <c r="S588" s="24">
        <f t="shared" si="95"/>
        <v>6633.4233522657669</v>
      </c>
      <c r="T588" s="24">
        <f t="shared" si="96"/>
        <v>0</v>
      </c>
      <c r="U588" s="24" t="str">
        <f t="shared" si="97"/>
        <v>drain</v>
      </c>
      <c r="W588" s="24">
        <f t="shared" si="100"/>
        <v>0</v>
      </c>
      <c r="X588" s="24">
        <f t="shared" si="98"/>
        <v>0</v>
      </c>
      <c r="Y588" s="24">
        <f t="shared" si="101"/>
        <v>0</v>
      </c>
      <c r="AA588" s="24">
        <f t="shared" si="99"/>
        <v>6633.4233522657669</v>
      </c>
      <c r="AC588" s="24">
        <f t="shared" si="94"/>
        <v>0</v>
      </c>
    </row>
    <row r="589" x14ac:dyDescent="0.2">
      <c r="L589" s="25">
        <v>584</v>
      </c>
      <c r="M589" s="29">
        <v>0</v>
      </c>
      <c r="O589" s="25">
        <v>584</v>
      </c>
      <c r="P589" s="24">
        <f>'ROTH 1.0'!O589*'קובץ טיוטה'!$D$10</f>
        <v>11162.22157064545</v>
      </c>
      <c r="Q589" s="25">
        <f t="shared" si="93"/>
        <v>7562.2215706454499</v>
      </c>
      <c r="R589" s="24">
        <f t="shared" si="92"/>
        <v>0</v>
      </c>
      <c r="S589" s="25">
        <f t="shared" si="95"/>
        <v>7562.2215706454499</v>
      </c>
      <c r="T589" s="25">
        <f t="shared" si="96"/>
        <v>0</v>
      </c>
      <c r="U589" s="25" t="str">
        <f t="shared" si="97"/>
        <v>drain</v>
      </c>
      <c r="W589" s="25">
        <f t="shared" si="100"/>
        <v>0</v>
      </c>
      <c r="X589" s="25">
        <f t="shared" si="98"/>
        <v>0</v>
      </c>
      <c r="Y589" s="25">
        <f t="shared" si="101"/>
        <v>0</v>
      </c>
      <c r="AA589" s="25">
        <f t="shared" si="99"/>
        <v>7562.2215706454499</v>
      </c>
      <c r="AC589" s="25">
        <f t="shared" si="94"/>
        <v>0</v>
      </c>
    </row>
    <row r="590" x14ac:dyDescent="0.2">
      <c r="L590" s="24">
        <v>585</v>
      </c>
      <c r="M590" s="28">
        <v>4.3467442000000002E-2</v>
      </c>
      <c r="O590" s="24">
        <v>585</v>
      </c>
      <c r="P590" s="24">
        <f>'ROTH 1.0'!O590*'קובץ טיוטה'!$D$10</f>
        <v>12407.005033579155</v>
      </c>
      <c r="Q590" s="24">
        <f t="shared" si="93"/>
        <v>8807.0050335791548</v>
      </c>
      <c r="R590" s="24">
        <f t="shared" si="92"/>
        <v>2955.7860559999999</v>
      </c>
      <c r="S590" s="24">
        <f t="shared" si="95"/>
        <v>5851.2189775791549</v>
      </c>
      <c r="T590" s="24">
        <f t="shared" si="96"/>
        <v>0</v>
      </c>
      <c r="U590" s="24" t="str">
        <f t="shared" si="97"/>
        <v>drain</v>
      </c>
      <c r="W590" s="24">
        <f t="shared" si="100"/>
        <v>0</v>
      </c>
      <c r="X590" s="24">
        <f t="shared" si="98"/>
        <v>0</v>
      </c>
      <c r="Y590" s="24">
        <f t="shared" si="101"/>
        <v>0</v>
      </c>
      <c r="AA590" s="24">
        <f t="shared" si="99"/>
        <v>5851.2189775791549</v>
      </c>
      <c r="AC590" s="24">
        <f t="shared" si="94"/>
        <v>0</v>
      </c>
    </row>
    <row r="591" x14ac:dyDescent="0.2">
      <c r="L591" s="25">
        <v>586</v>
      </c>
      <c r="M591" s="29">
        <v>2.9695947E-2</v>
      </c>
      <c r="O591" s="25">
        <v>586</v>
      </c>
      <c r="P591" s="24">
        <f>'ROTH 1.0'!O591*'קובץ טיוטה'!$D$10</f>
        <v>13018.259906344929</v>
      </c>
      <c r="Q591" s="25">
        <f t="shared" si="93"/>
        <v>9418.2599063449288</v>
      </c>
      <c r="R591" s="24">
        <f t="shared" si="92"/>
        <v>2019.324396</v>
      </c>
      <c r="S591" s="25">
        <f t="shared" si="95"/>
        <v>7398.9355103449288</v>
      </c>
      <c r="T591" s="25">
        <f t="shared" si="96"/>
        <v>0</v>
      </c>
      <c r="U591" s="25" t="str">
        <f t="shared" si="97"/>
        <v>drain</v>
      </c>
      <c r="W591" s="25">
        <f t="shared" si="100"/>
        <v>0</v>
      </c>
      <c r="X591" s="25">
        <f t="shared" si="98"/>
        <v>0</v>
      </c>
      <c r="Y591" s="25">
        <f t="shared" si="101"/>
        <v>0</v>
      </c>
      <c r="AA591" s="25">
        <f t="shared" si="99"/>
        <v>7398.9355103449288</v>
      </c>
      <c r="AC591" s="25">
        <f t="shared" si="94"/>
        <v>0</v>
      </c>
    </row>
    <row r="592" x14ac:dyDescent="0.2">
      <c r="L592" s="24">
        <v>587</v>
      </c>
      <c r="M592" s="28">
        <v>9.510630199999999E-2</v>
      </c>
      <c r="O592" s="24">
        <v>587</v>
      </c>
      <c r="P592" s="24">
        <f>'ROTH 1.0'!O592*'קובץ טיוטה'!$D$10</f>
        <v>12961.025014123312</v>
      </c>
      <c r="Q592" s="24">
        <f t="shared" si="93"/>
        <v>9361.0250141233118</v>
      </c>
      <c r="R592" s="24">
        <f t="shared" ref="R592:R655" si="102">M592*$H$7*0.85</f>
        <v>6467.2285359999996</v>
      </c>
      <c r="S592" s="24">
        <f t="shared" si="95"/>
        <v>2893.7964781233122</v>
      </c>
      <c r="T592" s="24">
        <f t="shared" si="96"/>
        <v>0</v>
      </c>
      <c r="U592" s="24" t="str">
        <f t="shared" si="97"/>
        <v>drain</v>
      </c>
      <c r="W592" s="24">
        <f t="shared" si="100"/>
        <v>0</v>
      </c>
      <c r="X592" s="24">
        <f t="shared" si="98"/>
        <v>0</v>
      </c>
      <c r="Y592" s="24">
        <f t="shared" si="101"/>
        <v>0</v>
      </c>
      <c r="AA592" s="24">
        <f t="shared" si="99"/>
        <v>2893.7964781233122</v>
      </c>
      <c r="AC592" s="24">
        <f t="shared" si="94"/>
        <v>0</v>
      </c>
    </row>
    <row r="593" x14ac:dyDescent="0.2">
      <c r="L593" s="25">
        <v>588</v>
      </c>
      <c r="M593" s="29">
        <v>0.30038815399999996</v>
      </c>
      <c r="O593" s="25">
        <v>588</v>
      </c>
      <c r="P593" s="24">
        <f>'ROTH 1.0'!O593*'קובץ טיוטה'!$D$10</f>
        <v>12800.727811310029</v>
      </c>
      <c r="Q593" s="25">
        <f t="shared" si="93"/>
        <v>9200.7278113100292</v>
      </c>
      <c r="R593" s="24">
        <f t="shared" si="102"/>
        <v>20426.394471999996</v>
      </c>
      <c r="S593" s="25">
        <f t="shared" si="95"/>
        <v>0</v>
      </c>
      <c r="T593" s="25">
        <f t="shared" si="96"/>
        <v>11225.666660689967</v>
      </c>
      <c r="U593" s="25" t="str">
        <f t="shared" si="97"/>
        <v>charge</v>
      </c>
      <c r="W593" s="25">
        <f t="shared" si="100"/>
        <v>10103.09999462097</v>
      </c>
      <c r="X593" s="25">
        <f t="shared" si="98"/>
        <v>10103.09999462097</v>
      </c>
      <c r="Y593" s="25">
        <f t="shared" si="101"/>
        <v>0</v>
      </c>
      <c r="AA593" s="25">
        <f t="shared" si="99"/>
        <v>0</v>
      </c>
      <c r="AC593" s="25">
        <f t="shared" si="94"/>
        <v>1122.5666660689967</v>
      </c>
    </row>
    <row r="594" x14ac:dyDescent="0.2">
      <c r="L594" s="24">
        <v>589</v>
      </c>
      <c r="M594" s="28">
        <v>0.15532707300000001</v>
      </c>
      <c r="O594" s="24">
        <v>589</v>
      </c>
      <c r="P594" s="24">
        <f>'ROTH 1.0'!O594*'קובץ טיוטה'!$D$10</f>
        <v>12871.054137892112</v>
      </c>
      <c r="Q594" s="24">
        <f t="shared" si="93"/>
        <v>9271.0541378921116</v>
      </c>
      <c r="R594" s="24">
        <f t="shared" si="102"/>
        <v>10562.240964000001</v>
      </c>
      <c r="S594" s="24">
        <f t="shared" si="95"/>
        <v>0</v>
      </c>
      <c r="T594" s="24">
        <f t="shared" si="96"/>
        <v>1291.1868261078889</v>
      </c>
      <c r="U594" s="24" t="str">
        <f t="shared" si="97"/>
        <v>charge</v>
      </c>
      <c r="W594" s="24">
        <f t="shared" si="100"/>
        <v>1162.0681434970993</v>
      </c>
      <c r="X594" s="24">
        <f t="shared" si="98"/>
        <v>11265.16813811807</v>
      </c>
      <c r="Y594" s="24">
        <f t="shared" si="101"/>
        <v>0</v>
      </c>
      <c r="AA594" s="24">
        <f t="shared" si="99"/>
        <v>0</v>
      </c>
      <c r="AC594" s="24">
        <f t="shared" si="94"/>
        <v>129.11868261078962</v>
      </c>
    </row>
    <row r="595" x14ac:dyDescent="0.2">
      <c r="L595" s="25">
        <v>590</v>
      </c>
      <c r="M595" s="29">
        <v>0.28046002600000003</v>
      </c>
      <c r="O595" s="25">
        <v>590</v>
      </c>
      <c r="P595" s="24">
        <f>'ROTH 1.0'!O595*'קובץ טיוטה'!$D$10</f>
        <v>12586.078535906423</v>
      </c>
      <c r="Q595" s="25">
        <f t="shared" si="93"/>
        <v>8986.078535906423</v>
      </c>
      <c r="R595" s="24">
        <f t="shared" si="102"/>
        <v>19071.281768000001</v>
      </c>
      <c r="S595" s="25">
        <f t="shared" si="95"/>
        <v>0</v>
      </c>
      <c r="T595" s="25">
        <f t="shared" si="96"/>
        <v>10085.203232093578</v>
      </c>
      <c r="U595" s="25" t="str">
        <f t="shared" si="97"/>
        <v>charge</v>
      </c>
      <c r="W595" s="25">
        <f t="shared" si="100"/>
        <v>9076.6829088842187</v>
      </c>
      <c r="X595" s="25">
        <f t="shared" si="98"/>
        <v>20341.851047002288</v>
      </c>
      <c r="Y595" s="25">
        <f t="shared" si="101"/>
        <v>0</v>
      </c>
      <c r="AA595" s="25">
        <f t="shared" si="99"/>
        <v>0</v>
      </c>
      <c r="AC595" s="25">
        <f t="shared" si="94"/>
        <v>1008.520323209359</v>
      </c>
    </row>
    <row r="596" x14ac:dyDescent="0.2">
      <c r="L596" s="24">
        <v>591</v>
      </c>
      <c r="M596" s="28">
        <v>6.3480614000000005E-2</v>
      </c>
      <c r="O596" s="24">
        <v>591</v>
      </c>
      <c r="P596" s="24">
        <f>'ROTH 1.0'!O596*'קובץ טיוטה'!$D$10</f>
        <v>12615.909690987866</v>
      </c>
      <c r="Q596" s="24">
        <f t="shared" si="93"/>
        <v>9015.9096909878663</v>
      </c>
      <c r="R596" s="24">
        <f t="shared" si="102"/>
        <v>4316.6817520000004</v>
      </c>
      <c r="S596" s="24">
        <f t="shared" si="95"/>
        <v>4699.2279389878659</v>
      </c>
      <c r="T596" s="24">
        <f t="shared" si="96"/>
        <v>0</v>
      </c>
      <c r="U596" s="24" t="str">
        <f t="shared" si="97"/>
        <v>drain</v>
      </c>
      <c r="W596" s="24">
        <f t="shared" si="100"/>
        <v>0</v>
      </c>
      <c r="X596" s="24">
        <f t="shared" si="98"/>
        <v>15642.623108014423</v>
      </c>
      <c r="Y596" s="24">
        <f t="shared" si="101"/>
        <v>4699.2279389878659</v>
      </c>
      <c r="AA596" s="24">
        <f t="shared" si="99"/>
        <v>0</v>
      </c>
      <c r="AC596" s="24">
        <f t="shared" si="94"/>
        <v>0</v>
      </c>
    </row>
    <row r="597" x14ac:dyDescent="0.2">
      <c r="L597" s="25">
        <v>592</v>
      </c>
      <c r="M597" s="29">
        <v>0.115965344</v>
      </c>
      <c r="O597" s="25">
        <v>592</v>
      </c>
      <c r="P597" s="24">
        <f>'ROTH 1.0'!O597*'קובץ טיוטה'!$D$10</f>
        <v>12536.824222889789</v>
      </c>
      <c r="Q597" s="25">
        <f t="shared" si="93"/>
        <v>8936.8242228897889</v>
      </c>
      <c r="R597" s="24">
        <f t="shared" si="102"/>
        <v>7885.6433919999999</v>
      </c>
      <c r="S597" s="25">
        <f t="shared" si="95"/>
        <v>1051.1808308897889</v>
      </c>
      <c r="T597" s="25">
        <f t="shared" si="96"/>
        <v>0</v>
      </c>
      <c r="U597" s="25" t="str">
        <f t="shared" si="97"/>
        <v>drain</v>
      </c>
      <c r="W597" s="25">
        <f t="shared" si="100"/>
        <v>0</v>
      </c>
      <c r="X597" s="25">
        <f t="shared" si="98"/>
        <v>14591.442277124634</v>
      </c>
      <c r="Y597" s="25">
        <f t="shared" si="101"/>
        <v>1051.1808308897889</v>
      </c>
      <c r="AA597" s="25">
        <f t="shared" si="99"/>
        <v>0</v>
      </c>
      <c r="AC597" s="25">
        <f t="shared" si="94"/>
        <v>0</v>
      </c>
    </row>
    <row r="598" x14ac:dyDescent="0.2">
      <c r="L598" s="24">
        <v>593</v>
      </c>
      <c r="M598" s="28">
        <v>0.36618445799999999</v>
      </c>
      <c r="O598" s="24">
        <v>593</v>
      </c>
      <c r="P598" s="24">
        <f>'ROTH 1.0'!O598*'קובץ טיוטה'!$D$10</f>
        <v>12598.575530157832</v>
      </c>
      <c r="Q598" s="24">
        <f t="shared" si="93"/>
        <v>8998.575530157832</v>
      </c>
      <c r="R598" s="24">
        <f t="shared" si="102"/>
        <v>24900.543143999999</v>
      </c>
      <c r="S598" s="24">
        <f t="shared" si="95"/>
        <v>0</v>
      </c>
      <c r="T598" s="24">
        <f t="shared" si="96"/>
        <v>15901.967613842167</v>
      </c>
      <c r="U598" s="24" t="str">
        <f t="shared" si="97"/>
        <v>charge</v>
      </c>
      <c r="W598" s="24">
        <f t="shared" si="100"/>
        <v>14311.770852457948</v>
      </c>
      <c r="X598" s="24">
        <f t="shared" si="98"/>
        <v>28903.213129582582</v>
      </c>
      <c r="Y598" s="24">
        <f t="shared" si="101"/>
        <v>0</v>
      </c>
      <c r="AA598" s="24">
        <f t="shared" si="99"/>
        <v>0</v>
      </c>
      <c r="AC598" s="24">
        <f t="shared" si="94"/>
        <v>1590.1967613842189</v>
      </c>
    </row>
    <row r="599" x14ac:dyDescent="0.2">
      <c r="L599" s="25">
        <v>594</v>
      </c>
      <c r="M599" s="29">
        <v>0</v>
      </c>
      <c r="O599" s="25">
        <v>594</v>
      </c>
      <c r="P599" s="24">
        <f>'ROTH 1.0'!O599*'קובץ טיוטה'!$D$10</f>
        <v>14199.067915802396</v>
      </c>
      <c r="Q599" s="25">
        <f t="shared" si="93"/>
        <v>10599.067915802396</v>
      </c>
      <c r="R599" s="24">
        <f t="shared" si="102"/>
        <v>0</v>
      </c>
      <c r="S599" s="25">
        <f t="shared" si="95"/>
        <v>10599.067915802396</v>
      </c>
      <c r="T599" s="25">
        <f t="shared" si="96"/>
        <v>0</v>
      </c>
      <c r="U599" s="25" t="str">
        <f t="shared" si="97"/>
        <v>drain</v>
      </c>
      <c r="W599" s="25">
        <f t="shared" si="100"/>
        <v>0</v>
      </c>
      <c r="X599" s="25">
        <f t="shared" si="98"/>
        <v>18304.145213780186</v>
      </c>
      <c r="Y599" s="25">
        <f t="shared" si="101"/>
        <v>10599.067915802396</v>
      </c>
      <c r="AA599" s="25">
        <f t="shared" si="99"/>
        <v>0</v>
      </c>
      <c r="AC599" s="25">
        <f t="shared" si="94"/>
        <v>0</v>
      </c>
    </row>
    <row r="600" x14ac:dyDescent="0.2">
      <c r="L600" s="24">
        <v>595</v>
      </c>
      <c r="M600" s="28">
        <v>0</v>
      </c>
      <c r="O600" s="24">
        <v>595</v>
      </c>
      <c r="P600" s="24">
        <f>'ROTH 1.0'!O600*'קובץ טיוטה'!$D$10</f>
        <v>15754.634831563444</v>
      </c>
      <c r="Q600" s="24">
        <f t="shared" si="93"/>
        <v>12154.634831563444</v>
      </c>
      <c r="R600" s="24">
        <f t="shared" si="102"/>
        <v>0</v>
      </c>
      <c r="S600" s="24">
        <f t="shared" si="95"/>
        <v>12154.634831563444</v>
      </c>
      <c r="T600" s="24">
        <f t="shared" si="96"/>
        <v>0</v>
      </c>
      <c r="U600" s="24" t="str">
        <f t="shared" si="97"/>
        <v>drain</v>
      </c>
      <c r="W600" s="24">
        <f t="shared" si="100"/>
        <v>0</v>
      </c>
      <c r="X600" s="24">
        <f t="shared" si="98"/>
        <v>6149.5103822167421</v>
      </c>
      <c r="Y600" s="24">
        <f t="shared" si="101"/>
        <v>12154.634831563444</v>
      </c>
      <c r="AA600" s="24">
        <f t="shared" si="99"/>
        <v>0</v>
      </c>
      <c r="AC600" s="24">
        <f t="shared" si="94"/>
        <v>0</v>
      </c>
    </row>
    <row r="601" x14ac:dyDescent="0.2">
      <c r="L601" s="25">
        <v>596</v>
      </c>
      <c r="M601" s="29">
        <v>0</v>
      </c>
      <c r="O601" s="25">
        <v>596</v>
      </c>
      <c r="P601" s="24">
        <f>'ROTH 1.0'!O601*'קובץ טיוטה'!$D$10</f>
        <v>16269.120709257139</v>
      </c>
      <c r="Q601" s="25">
        <f t="shared" si="93"/>
        <v>12669.120709257139</v>
      </c>
      <c r="R601" s="24">
        <f t="shared" si="102"/>
        <v>0</v>
      </c>
      <c r="S601" s="25">
        <f t="shared" si="95"/>
        <v>12669.120709257139</v>
      </c>
      <c r="T601" s="25">
        <f t="shared" si="96"/>
        <v>0</v>
      </c>
      <c r="U601" s="25" t="str">
        <f t="shared" si="97"/>
        <v>drain</v>
      </c>
      <c r="W601" s="25">
        <f t="shared" si="100"/>
        <v>0</v>
      </c>
      <c r="X601" s="25">
        <f t="shared" si="98"/>
        <v>0</v>
      </c>
      <c r="Y601" s="25">
        <f t="shared" si="101"/>
        <v>6149.5103822167421</v>
      </c>
      <c r="AA601" s="25">
        <f t="shared" si="99"/>
        <v>6519.6103270403964</v>
      </c>
      <c r="AC601" s="25">
        <f t="shared" si="94"/>
        <v>0</v>
      </c>
    </row>
    <row r="602" x14ac:dyDescent="0.2">
      <c r="L602" s="24">
        <v>597</v>
      </c>
      <c r="M602" s="28">
        <v>0</v>
      </c>
      <c r="O602" s="24">
        <v>597</v>
      </c>
      <c r="P602" s="24">
        <f>'ROTH 1.0'!O602*'קובץ טיוטה'!$D$10</f>
        <v>16264.698482403015</v>
      </c>
      <c r="Q602" s="24">
        <f t="shared" si="93"/>
        <v>12664.698482403015</v>
      </c>
      <c r="R602" s="24">
        <f t="shared" si="102"/>
        <v>0</v>
      </c>
      <c r="S602" s="24">
        <f t="shared" si="95"/>
        <v>12664.698482403015</v>
      </c>
      <c r="T602" s="24">
        <f t="shared" si="96"/>
        <v>0</v>
      </c>
      <c r="U602" s="24" t="str">
        <f t="shared" si="97"/>
        <v>drain</v>
      </c>
      <c r="W602" s="24">
        <f t="shared" si="100"/>
        <v>0</v>
      </c>
      <c r="X602" s="24">
        <f t="shared" si="98"/>
        <v>0</v>
      </c>
      <c r="Y602" s="24">
        <f t="shared" si="101"/>
        <v>0</v>
      </c>
      <c r="AA602" s="24">
        <f t="shared" si="99"/>
        <v>12664.698482403015</v>
      </c>
      <c r="AC602" s="24">
        <f t="shared" si="94"/>
        <v>0</v>
      </c>
    </row>
    <row r="603" x14ac:dyDescent="0.2">
      <c r="L603" s="25">
        <v>598</v>
      </c>
      <c r="M603" s="29">
        <v>0</v>
      </c>
      <c r="O603" s="25">
        <v>598</v>
      </c>
      <c r="P603" s="24">
        <f>'ROTH 1.0'!O603*'קובץ טיוטה'!$D$10</f>
        <v>15682.754800832918</v>
      </c>
      <c r="Q603" s="25">
        <f t="shared" si="93"/>
        <v>12082.754800832918</v>
      </c>
      <c r="R603" s="24">
        <f t="shared" si="102"/>
        <v>0</v>
      </c>
      <c r="S603" s="25">
        <f t="shared" si="95"/>
        <v>12082.754800832918</v>
      </c>
      <c r="T603" s="25">
        <f t="shared" si="96"/>
        <v>0</v>
      </c>
      <c r="U603" s="25" t="str">
        <f t="shared" si="97"/>
        <v>drain</v>
      </c>
      <c r="W603" s="25">
        <f t="shared" si="100"/>
        <v>0</v>
      </c>
      <c r="X603" s="25">
        <f t="shared" si="98"/>
        <v>0</v>
      </c>
      <c r="Y603" s="25">
        <f t="shared" si="101"/>
        <v>0</v>
      </c>
      <c r="AA603" s="25">
        <f t="shared" si="99"/>
        <v>12082.754800832918</v>
      </c>
      <c r="AC603" s="25">
        <f t="shared" si="94"/>
        <v>0</v>
      </c>
    </row>
    <row r="604" x14ac:dyDescent="0.2">
      <c r="L604" s="24">
        <v>599</v>
      </c>
      <c r="M604" s="28">
        <v>0</v>
      </c>
      <c r="O604" s="24">
        <v>599</v>
      </c>
      <c r="P604" s="24">
        <f>'ROTH 1.0'!O604*'קובץ טיוטה'!$D$10</f>
        <v>14547.631039631056</v>
      </c>
      <c r="Q604" s="24">
        <f t="shared" si="93"/>
        <v>10947.631039631056</v>
      </c>
      <c r="R604" s="24">
        <f t="shared" si="102"/>
        <v>0</v>
      </c>
      <c r="S604" s="24">
        <f t="shared" si="95"/>
        <v>10947.631039631056</v>
      </c>
      <c r="T604" s="24">
        <f t="shared" si="96"/>
        <v>0</v>
      </c>
      <c r="U604" s="24" t="str">
        <f t="shared" si="97"/>
        <v>drain</v>
      </c>
      <c r="W604" s="24">
        <f t="shared" si="100"/>
        <v>0</v>
      </c>
      <c r="X604" s="24">
        <f t="shared" si="98"/>
        <v>0</v>
      </c>
      <c r="Y604" s="24">
        <f t="shared" si="101"/>
        <v>0</v>
      </c>
      <c r="AA604" s="24">
        <f t="shared" si="99"/>
        <v>10947.631039631056</v>
      </c>
      <c r="AC604" s="24">
        <f t="shared" si="94"/>
        <v>0</v>
      </c>
    </row>
    <row r="605" x14ac:dyDescent="0.2">
      <c r="L605" s="25">
        <v>600</v>
      </c>
      <c r="M605" s="29">
        <v>0</v>
      </c>
      <c r="O605" s="25">
        <v>600</v>
      </c>
      <c r="P605" s="24">
        <f>'ROTH 1.0'!O605*'קובץ טיוטה'!$D$10</f>
        <v>13224.032171865134</v>
      </c>
      <c r="Q605" s="25">
        <f t="shared" si="93"/>
        <v>9624.0321718651339</v>
      </c>
      <c r="R605" s="24">
        <f t="shared" si="102"/>
        <v>0</v>
      </c>
      <c r="S605" s="25">
        <f t="shared" si="95"/>
        <v>9624.0321718651339</v>
      </c>
      <c r="T605" s="25">
        <f t="shared" si="96"/>
        <v>0</v>
      </c>
      <c r="U605" s="25" t="str">
        <f t="shared" si="97"/>
        <v>drain</v>
      </c>
      <c r="W605" s="25">
        <f t="shared" si="100"/>
        <v>0</v>
      </c>
      <c r="X605" s="25">
        <f t="shared" si="98"/>
        <v>0</v>
      </c>
      <c r="Y605" s="25">
        <f t="shared" si="101"/>
        <v>0</v>
      </c>
      <c r="AA605" s="25">
        <f t="shared" si="99"/>
        <v>9624.0321718651339</v>
      </c>
      <c r="AC605" s="25">
        <f t="shared" si="94"/>
        <v>0</v>
      </c>
    </row>
    <row r="606" x14ac:dyDescent="0.2">
      <c r="L606" s="24">
        <v>601</v>
      </c>
      <c r="M606" s="28">
        <v>0</v>
      </c>
      <c r="O606" s="24">
        <v>601</v>
      </c>
      <c r="P606" s="24">
        <f>'ROTH 1.0'!O606*'קובץ טיוטה'!$D$10</f>
        <v>11420.945851187424</v>
      </c>
      <c r="Q606" s="24">
        <f t="shared" si="93"/>
        <v>7820.9458511874236</v>
      </c>
      <c r="R606" s="24">
        <f t="shared" si="102"/>
        <v>0</v>
      </c>
      <c r="S606" s="24">
        <f t="shared" si="95"/>
        <v>7820.9458511874236</v>
      </c>
      <c r="T606" s="24">
        <f t="shared" si="96"/>
        <v>0</v>
      </c>
      <c r="U606" s="24" t="str">
        <f t="shared" si="97"/>
        <v>drain</v>
      </c>
      <c r="W606" s="24">
        <f t="shared" si="100"/>
        <v>0</v>
      </c>
      <c r="X606" s="24">
        <f t="shared" si="98"/>
        <v>0</v>
      </c>
      <c r="Y606" s="24">
        <f t="shared" si="101"/>
        <v>0</v>
      </c>
      <c r="AA606" s="24">
        <f t="shared" si="99"/>
        <v>7820.9458511874236</v>
      </c>
      <c r="AC606" s="24">
        <f t="shared" si="94"/>
        <v>0</v>
      </c>
    </row>
    <row r="607" x14ac:dyDescent="0.2">
      <c r="L607" s="25">
        <v>602</v>
      </c>
      <c r="M607" s="29">
        <v>0</v>
      </c>
      <c r="O607" s="25">
        <v>602</v>
      </c>
      <c r="P607" s="24">
        <f>'ROTH 1.0'!O607*'קובץ טיוטה'!$D$10</f>
        <v>10060.562507089087</v>
      </c>
      <c r="Q607" s="25">
        <f t="shared" si="93"/>
        <v>6460.5625070890874</v>
      </c>
      <c r="R607" s="24">
        <f t="shared" si="102"/>
        <v>0</v>
      </c>
      <c r="S607" s="25">
        <f t="shared" si="95"/>
        <v>6460.5625070890874</v>
      </c>
      <c r="T607" s="25">
        <f t="shared" si="96"/>
        <v>0</v>
      </c>
      <c r="U607" s="25" t="str">
        <f t="shared" si="97"/>
        <v>drain</v>
      </c>
      <c r="W607" s="25">
        <f t="shared" si="100"/>
        <v>0</v>
      </c>
      <c r="X607" s="25">
        <f t="shared" si="98"/>
        <v>0</v>
      </c>
      <c r="Y607" s="25">
        <f t="shared" si="101"/>
        <v>0</v>
      </c>
      <c r="AA607" s="25">
        <f t="shared" si="99"/>
        <v>6460.5625070890874</v>
      </c>
      <c r="AC607" s="25">
        <f t="shared" si="94"/>
        <v>0</v>
      </c>
    </row>
    <row r="608" x14ac:dyDescent="0.2">
      <c r="L608" s="24">
        <v>603</v>
      </c>
      <c r="M608" s="28">
        <v>0</v>
      </c>
      <c r="O608" s="24">
        <v>603</v>
      </c>
      <c r="P608" s="24">
        <f>'ROTH 1.0'!O608*'קובץ טיוטה'!$D$10</f>
        <v>9279.4997456355177</v>
      </c>
      <c r="Q608" s="24">
        <f t="shared" si="93"/>
        <v>5679.4997456355177</v>
      </c>
      <c r="R608" s="24">
        <f t="shared" si="102"/>
        <v>0</v>
      </c>
      <c r="S608" s="24">
        <f t="shared" si="95"/>
        <v>5679.4997456355177</v>
      </c>
      <c r="T608" s="24">
        <f t="shared" si="96"/>
        <v>0</v>
      </c>
      <c r="U608" s="24" t="str">
        <f t="shared" si="97"/>
        <v>drain</v>
      </c>
      <c r="W608" s="24">
        <f t="shared" si="100"/>
        <v>0</v>
      </c>
      <c r="X608" s="24">
        <f t="shared" si="98"/>
        <v>0</v>
      </c>
      <c r="Y608" s="24">
        <f t="shared" si="101"/>
        <v>0</v>
      </c>
      <c r="AA608" s="24">
        <f t="shared" si="99"/>
        <v>5679.4997456355177</v>
      </c>
      <c r="AC608" s="24">
        <f t="shared" si="94"/>
        <v>0</v>
      </c>
    </row>
    <row r="609" x14ac:dyDescent="0.2">
      <c r="L609" s="25">
        <v>604</v>
      </c>
      <c r="M609" s="29">
        <v>0</v>
      </c>
      <c r="O609" s="25">
        <v>604</v>
      </c>
      <c r="P609" s="24">
        <f>'ROTH 1.0'!O609*'קובץ טיוטה'!$D$10</f>
        <v>8948.9154080879653</v>
      </c>
      <c r="Q609" s="25">
        <f t="shared" si="93"/>
        <v>5348.9154080879653</v>
      </c>
      <c r="R609" s="24">
        <f t="shared" si="102"/>
        <v>0</v>
      </c>
      <c r="S609" s="25">
        <f t="shared" si="95"/>
        <v>5348.9154080879653</v>
      </c>
      <c r="T609" s="25">
        <f t="shared" si="96"/>
        <v>0</v>
      </c>
      <c r="U609" s="25" t="str">
        <f t="shared" si="97"/>
        <v>drain</v>
      </c>
      <c r="W609" s="25">
        <f t="shared" si="100"/>
        <v>0</v>
      </c>
      <c r="X609" s="25">
        <f t="shared" si="98"/>
        <v>0</v>
      </c>
      <c r="Y609" s="25">
        <f t="shared" si="101"/>
        <v>0</v>
      </c>
      <c r="AA609" s="25">
        <f t="shared" si="99"/>
        <v>5348.9154080879653</v>
      </c>
      <c r="AC609" s="25">
        <f t="shared" si="94"/>
        <v>0</v>
      </c>
    </row>
    <row r="610" x14ac:dyDescent="0.2">
      <c r="L610" s="24">
        <v>605</v>
      </c>
      <c r="M610" s="28">
        <v>0</v>
      </c>
      <c r="O610" s="24">
        <v>605</v>
      </c>
      <c r="P610" s="24">
        <f>'ROTH 1.0'!O610*'קובץ טיוטה'!$D$10</f>
        <v>8905.5234701916906</v>
      </c>
      <c r="Q610" s="24">
        <f t="shared" si="93"/>
        <v>5305.5234701916906</v>
      </c>
      <c r="R610" s="24">
        <f t="shared" si="102"/>
        <v>0</v>
      </c>
      <c r="S610" s="24">
        <f t="shared" si="95"/>
        <v>5305.5234701916906</v>
      </c>
      <c r="T610" s="24">
        <f t="shared" si="96"/>
        <v>0</v>
      </c>
      <c r="U610" s="24" t="str">
        <f t="shared" si="97"/>
        <v>drain</v>
      </c>
      <c r="W610" s="24">
        <f t="shared" si="100"/>
        <v>0</v>
      </c>
      <c r="X610" s="24">
        <f t="shared" si="98"/>
        <v>0</v>
      </c>
      <c r="Y610" s="24">
        <f t="shared" si="101"/>
        <v>0</v>
      </c>
      <c r="AA610" s="24">
        <f t="shared" si="99"/>
        <v>5305.5234701916906</v>
      </c>
      <c r="AC610" s="24">
        <f t="shared" si="94"/>
        <v>0</v>
      </c>
    </row>
    <row r="611" x14ac:dyDescent="0.2">
      <c r="L611" s="25">
        <v>606</v>
      </c>
      <c r="M611" s="29">
        <v>0</v>
      </c>
      <c r="O611" s="25">
        <v>606</v>
      </c>
      <c r="P611" s="24">
        <f>'ROTH 1.0'!O611*'קובץ טיוטה'!$D$10</f>
        <v>9369.7355112575642</v>
      </c>
      <c r="Q611" s="25">
        <f t="shared" si="93"/>
        <v>5769.7355112575642</v>
      </c>
      <c r="R611" s="24">
        <f t="shared" si="102"/>
        <v>0</v>
      </c>
      <c r="S611" s="25">
        <f t="shared" si="95"/>
        <v>5769.7355112575642</v>
      </c>
      <c r="T611" s="25">
        <f t="shared" si="96"/>
        <v>0</v>
      </c>
      <c r="U611" s="25" t="str">
        <f t="shared" si="97"/>
        <v>drain</v>
      </c>
      <c r="W611" s="25">
        <f t="shared" si="100"/>
        <v>0</v>
      </c>
      <c r="X611" s="25">
        <f t="shared" si="98"/>
        <v>0</v>
      </c>
      <c r="Y611" s="25">
        <f t="shared" si="101"/>
        <v>0</v>
      </c>
      <c r="AA611" s="25">
        <f t="shared" si="99"/>
        <v>5769.7355112575642</v>
      </c>
      <c r="AC611" s="25">
        <f t="shared" si="94"/>
        <v>0</v>
      </c>
    </row>
    <row r="612" x14ac:dyDescent="0.2">
      <c r="L612" s="24">
        <v>607</v>
      </c>
      <c r="M612" s="28">
        <v>0</v>
      </c>
      <c r="O612" s="24">
        <v>607</v>
      </c>
      <c r="P612" s="24">
        <f>'ROTH 1.0'!O612*'קובץ טיוטה'!$D$10</f>
        <v>10116.325961089837</v>
      </c>
      <c r="Q612" s="24">
        <f t="shared" si="93"/>
        <v>6516.3259610898367</v>
      </c>
      <c r="R612" s="24">
        <f t="shared" si="102"/>
        <v>0</v>
      </c>
      <c r="S612" s="24">
        <f t="shared" si="95"/>
        <v>6516.3259610898367</v>
      </c>
      <c r="T612" s="24">
        <f t="shared" si="96"/>
        <v>0</v>
      </c>
      <c r="U612" s="24" t="str">
        <f t="shared" si="97"/>
        <v>drain</v>
      </c>
      <c r="W612" s="24">
        <f t="shared" si="100"/>
        <v>0</v>
      </c>
      <c r="X612" s="24">
        <f t="shared" si="98"/>
        <v>0</v>
      </c>
      <c r="Y612" s="24">
        <f t="shared" si="101"/>
        <v>0</v>
      </c>
      <c r="AA612" s="24">
        <f t="shared" si="99"/>
        <v>6516.3259610898367</v>
      </c>
      <c r="AC612" s="24">
        <f t="shared" si="94"/>
        <v>0</v>
      </c>
    </row>
    <row r="613" x14ac:dyDescent="0.2">
      <c r="L613" s="25">
        <v>608</v>
      </c>
      <c r="M613" s="29">
        <v>0</v>
      </c>
      <c r="O613" s="25">
        <v>608</v>
      </c>
      <c r="P613" s="24">
        <f>'ROTH 1.0'!O613*'קובץ טיוטה'!$D$10</f>
        <v>11170.307766725393</v>
      </c>
      <c r="Q613" s="25">
        <f t="shared" si="93"/>
        <v>7570.3077667253929</v>
      </c>
      <c r="R613" s="24">
        <f t="shared" si="102"/>
        <v>0</v>
      </c>
      <c r="S613" s="25">
        <f t="shared" si="95"/>
        <v>7570.3077667253929</v>
      </c>
      <c r="T613" s="25">
        <f t="shared" si="96"/>
        <v>0</v>
      </c>
      <c r="U613" s="25" t="str">
        <f t="shared" si="97"/>
        <v>drain</v>
      </c>
      <c r="W613" s="25">
        <f t="shared" si="100"/>
        <v>0</v>
      </c>
      <c r="X613" s="25">
        <f t="shared" si="98"/>
        <v>0</v>
      </c>
      <c r="Y613" s="25">
        <f t="shared" si="101"/>
        <v>0</v>
      </c>
      <c r="AA613" s="25">
        <f t="shared" si="99"/>
        <v>7570.3077667253929</v>
      </c>
      <c r="AC613" s="25">
        <f t="shared" si="94"/>
        <v>0</v>
      </c>
    </row>
    <row r="614" x14ac:dyDescent="0.2">
      <c r="L614" s="24">
        <v>609</v>
      </c>
      <c r="M614" s="28">
        <v>1.2442878000000001E-2</v>
      </c>
      <c r="O614" s="24">
        <v>609</v>
      </c>
      <c r="P614" s="24">
        <f>'ROTH 1.0'!O614*'קובץ טיוטה'!$D$10</f>
        <v>12373.699908093471</v>
      </c>
      <c r="Q614" s="24">
        <f t="shared" si="93"/>
        <v>8773.6999080934711</v>
      </c>
      <c r="R614" s="24">
        <f t="shared" si="102"/>
        <v>846.11570400000005</v>
      </c>
      <c r="S614" s="24">
        <f t="shared" si="95"/>
        <v>7927.5842040934713</v>
      </c>
      <c r="T614" s="24">
        <f t="shared" si="96"/>
        <v>0</v>
      </c>
      <c r="U614" s="24" t="str">
        <f t="shared" si="97"/>
        <v>drain</v>
      </c>
      <c r="W614" s="24">
        <f t="shared" si="100"/>
        <v>0</v>
      </c>
      <c r="X614" s="24">
        <f t="shared" si="98"/>
        <v>0</v>
      </c>
      <c r="Y614" s="24">
        <f t="shared" si="101"/>
        <v>0</v>
      </c>
      <c r="AA614" s="24">
        <f t="shared" si="99"/>
        <v>7927.5842040934713</v>
      </c>
      <c r="AC614" s="24">
        <f t="shared" si="94"/>
        <v>0</v>
      </c>
    </row>
    <row r="615" x14ac:dyDescent="0.2">
      <c r="L615" s="25">
        <v>610</v>
      </c>
      <c r="M615" s="29">
        <v>1.3538095E-2</v>
      </c>
      <c r="O615" s="25">
        <v>610</v>
      </c>
      <c r="P615" s="24">
        <f>'ROTH 1.0'!O615*'קובץ טיוטה'!$D$10</f>
        <v>12928.745170533308</v>
      </c>
      <c r="Q615" s="25">
        <f t="shared" si="93"/>
        <v>9328.7451705333078</v>
      </c>
      <c r="R615" s="24">
        <f t="shared" si="102"/>
        <v>920.59046000000001</v>
      </c>
      <c r="S615" s="25">
        <f t="shared" si="95"/>
        <v>8408.1547105333084</v>
      </c>
      <c r="T615" s="25">
        <f t="shared" si="96"/>
        <v>0</v>
      </c>
      <c r="U615" s="25" t="str">
        <f t="shared" si="97"/>
        <v>drain</v>
      </c>
      <c r="W615" s="25">
        <f t="shared" si="100"/>
        <v>0</v>
      </c>
      <c r="X615" s="25">
        <f t="shared" si="98"/>
        <v>0</v>
      </c>
      <c r="Y615" s="25">
        <f t="shared" si="101"/>
        <v>0</v>
      </c>
      <c r="AA615" s="25">
        <f t="shared" si="99"/>
        <v>8408.1547105333084</v>
      </c>
      <c r="AC615" s="25">
        <f t="shared" si="94"/>
        <v>0</v>
      </c>
    </row>
    <row r="616" x14ac:dyDescent="0.2">
      <c r="L616" s="24">
        <v>611</v>
      </c>
      <c r="M616" s="28">
        <v>4.5248457999999998E-2</v>
      </c>
      <c r="O616" s="24">
        <v>611</v>
      </c>
      <c r="P616" s="24">
        <f>'ROTH 1.0'!O616*'קובץ טיוטה'!$D$10</f>
        <v>12916.1534220186</v>
      </c>
      <c r="Q616" s="24">
        <f t="shared" si="93"/>
        <v>9316.1534220186004</v>
      </c>
      <c r="R616" s="24">
        <f t="shared" si="102"/>
        <v>3076.8951440000001</v>
      </c>
      <c r="S616" s="24">
        <f t="shared" si="95"/>
        <v>6239.2582780186003</v>
      </c>
      <c r="T616" s="24">
        <f t="shared" si="96"/>
        <v>0</v>
      </c>
      <c r="U616" s="24" t="str">
        <f t="shared" si="97"/>
        <v>drain</v>
      </c>
      <c r="W616" s="24">
        <f t="shared" si="100"/>
        <v>0</v>
      </c>
      <c r="X616" s="24">
        <f t="shared" si="98"/>
        <v>0</v>
      </c>
      <c r="Y616" s="24">
        <f t="shared" si="101"/>
        <v>0</v>
      </c>
      <c r="AA616" s="24">
        <f t="shared" si="99"/>
        <v>6239.2582780186003</v>
      </c>
      <c r="AC616" s="24">
        <f t="shared" si="94"/>
        <v>0</v>
      </c>
    </row>
    <row r="617" x14ac:dyDescent="0.2">
      <c r="L617" s="25">
        <v>612</v>
      </c>
      <c r="M617" s="29">
        <v>7.8226915999999994E-2</v>
      </c>
      <c r="O617" s="25">
        <v>612</v>
      </c>
      <c r="P617" s="24">
        <f>'ROTH 1.0'!O617*'קובץ טיוטה'!$D$10</f>
        <v>12785.07003390725</v>
      </c>
      <c r="Q617" s="25">
        <f t="shared" si="93"/>
        <v>9185.07003390725</v>
      </c>
      <c r="R617" s="24">
        <f t="shared" si="102"/>
        <v>5319.4302879999996</v>
      </c>
      <c r="S617" s="25">
        <f t="shared" si="95"/>
        <v>3865.6397459072505</v>
      </c>
      <c r="T617" s="25">
        <f t="shared" si="96"/>
        <v>0</v>
      </c>
      <c r="U617" s="25" t="str">
        <f t="shared" si="97"/>
        <v>drain</v>
      </c>
      <c r="W617" s="25">
        <f t="shared" si="100"/>
        <v>0</v>
      </c>
      <c r="X617" s="25">
        <f t="shared" si="98"/>
        <v>0</v>
      </c>
      <c r="Y617" s="25">
        <f t="shared" si="101"/>
        <v>0</v>
      </c>
      <c r="AA617" s="25">
        <f t="shared" si="99"/>
        <v>3865.6397459072505</v>
      </c>
      <c r="AC617" s="25">
        <f t="shared" si="94"/>
        <v>0</v>
      </c>
    </row>
    <row r="618" x14ac:dyDescent="0.2">
      <c r="L618" s="24">
        <v>613</v>
      </c>
      <c r="M618" s="28">
        <v>9.4591822000000006E-2</v>
      </c>
      <c r="O618" s="24">
        <v>613</v>
      </c>
      <c r="P618" s="24">
        <f>'ROTH 1.0'!O618*'קובץ טיוטה'!$D$10</f>
        <v>12730.538196754374</v>
      </c>
      <c r="Q618" s="24">
        <f t="shared" si="93"/>
        <v>9130.5381967543744</v>
      </c>
      <c r="R618" s="24">
        <f t="shared" si="102"/>
        <v>6432.2438959999999</v>
      </c>
      <c r="S618" s="24">
        <f t="shared" si="95"/>
        <v>2698.2943007543745</v>
      </c>
      <c r="T618" s="24">
        <f t="shared" si="96"/>
        <v>0</v>
      </c>
      <c r="U618" s="24" t="str">
        <f t="shared" si="97"/>
        <v>drain</v>
      </c>
      <c r="W618" s="24">
        <f t="shared" si="100"/>
        <v>0</v>
      </c>
      <c r="X618" s="24">
        <f t="shared" si="98"/>
        <v>0</v>
      </c>
      <c r="Y618" s="24">
        <f t="shared" si="101"/>
        <v>0</v>
      </c>
      <c r="AA618" s="24">
        <f t="shared" si="99"/>
        <v>2698.2943007543745</v>
      </c>
      <c r="AC618" s="24">
        <f t="shared" si="94"/>
        <v>0</v>
      </c>
    </row>
    <row r="619" x14ac:dyDescent="0.2">
      <c r="L619" s="25">
        <v>614</v>
      </c>
      <c r="M619" s="29">
        <v>0.240863093</v>
      </c>
      <c r="O619" s="25">
        <v>614</v>
      </c>
      <c r="P619" s="24">
        <f>'ROTH 1.0'!O619*'קובץ טיוטה'!$D$10</f>
        <v>12443.666780980442</v>
      </c>
      <c r="Q619" s="25">
        <f t="shared" si="93"/>
        <v>8843.6667809804421</v>
      </c>
      <c r="R619" s="24">
        <f t="shared" si="102"/>
        <v>16378.690323999997</v>
      </c>
      <c r="S619" s="25">
        <f t="shared" si="95"/>
        <v>0</v>
      </c>
      <c r="T619" s="25">
        <f t="shared" si="96"/>
        <v>7535.0235430195553</v>
      </c>
      <c r="U619" s="25" t="str">
        <f t="shared" si="97"/>
        <v>charge</v>
      </c>
      <c r="W619" s="25">
        <f t="shared" si="100"/>
        <v>6781.5211887176001</v>
      </c>
      <c r="X619" s="25">
        <f t="shared" si="98"/>
        <v>6781.5211887176001</v>
      </c>
      <c r="Y619" s="25">
        <f t="shared" si="101"/>
        <v>0</v>
      </c>
      <c r="AA619" s="25">
        <f t="shared" si="99"/>
        <v>0</v>
      </c>
      <c r="AC619" s="25">
        <f t="shared" si="94"/>
        <v>753.50235430195517</v>
      </c>
    </row>
    <row r="620" x14ac:dyDescent="0.2">
      <c r="L620" s="24">
        <v>615</v>
      </c>
      <c r="M620" s="28">
        <v>0.43111621899999997</v>
      </c>
      <c r="O620" s="24">
        <v>615</v>
      </c>
      <c r="P620" s="24">
        <f>'ROTH 1.0'!O620*'קובץ טיוטה'!$D$10</f>
        <v>12445.716959490599</v>
      </c>
      <c r="Q620" s="24">
        <f t="shared" si="93"/>
        <v>8845.716959490599</v>
      </c>
      <c r="R620" s="24">
        <f t="shared" si="102"/>
        <v>29315.902891999998</v>
      </c>
      <c r="S620" s="24">
        <f t="shared" si="95"/>
        <v>0</v>
      </c>
      <c r="T620" s="24">
        <f t="shared" si="96"/>
        <v>20470.185932509397</v>
      </c>
      <c r="U620" s="24" t="str">
        <f t="shared" si="97"/>
        <v>charge</v>
      </c>
      <c r="W620" s="24">
        <f t="shared" si="100"/>
        <v>18423.16733925846</v>
      </c>
      <c r="X620" s="24">
        <f t="shared" si="98"/>
        <v>25204.688527976061</v>
      </c>
      <c r="Y620" s="24">
        <f t="shared" si="101"/>
        <v>0</v>
      </c>
      <c r="AA620" s="24">
        <f t="shared" si="99"/>
        <v>0</v>
      </c>
      <c r="AC620" s="24">
        <f t="shared" si="94"/>
        <v>2047.0185932509376</v>
      </c>
    </row>
    <row r="621" x14ac:dyDescent="0.2">
      <c r="L621" s="25">
        <v>616</v>
      </c>
      <c r="M621" s="29">
        <v>0.19955609899999999</v>
      </c>
      <c r="O621" s="25">
        <v>616</v>
      </c>
      <c r="P621" s="24">
        <f>'ROTH 1.0'!O621*'קובץ טיוטה'!$D$10</f>
        <v>12642.11785055656</v>
      </c>
      <c r="Q621" s="25">
        <f t="shared" si="93"/>
        <v>9042.1178505565604</v>
      </c>
      <c r="R621" s="24">
        <f t="shared" si="102"/>
        <v>13569.814731999999</v>
      </c>
      <c r="S621" s="25">
        <f t="shared" si="95"/>
        <v>0</v>
      </c>
      <c r="T621" s="25">
        <f t="shared" si="96"/>
        <v>4527.6968814434385</v>
      </c>
      <c r="U621" s="25" t="str">
        <f t="shared" si="97"/>
        <v>charge</v>
      </c>
      <c r="W621" s="25">
        <f t="shared" si="100"/>
        <v>4074.927193299096</v>
      </c>
      <c r="X621" s="25">
        <f t="shared" si="98"/>
        <v>29279.615721275157</v>
      </c>
      <c r="Y621" s="25">
        <f t="shared" si="101"/>
        <v>0</v>
      </c>
      <c r="AA621" s="25">
        <f t="shared" si="99"/>
        <v>0</v>
      </c>
      <c r="AC621" s="25">
        <f t="shared" si="94"/>
        <v>452.76968814434258</v>
      </c>
    </row>
    <row r="622" x14ac:dyDescent="0.2">
      <c r="L622" s="24">
        <v>617</v>
      </c>
      <c r="M622" s="28">
        <v>0.29501874499999997</v>
      </c>
      <c r="O622" s="24">
        <v>617</v>
      </c>
      <c r="P622" s="24">
        <f>'ROTH 1.0'!O622*'קובץ טיוטה'!$D$10</f>
        <v>12842.833316202776</v>
      </c>
      <c r="Q622" s="24">
        <f t="shared" si="93"/>
        <v>9242.8333162027757</v>
      </c>
      <c r="R622" s="24">
        <f t="shared" si="102"/>
        <v>20061.274659999999</v>
      </c>
      <c r="S622" s="24">
        <f t="shared" si="95"/>
        <v>0</v>
      </c>
      <c r="T622" s="24">
        <f t="shared" si="96"/>
        <v>10818.441343797223</v>
      </c>
      <c r="U622" s="24" t="str">
        <f t="shared" si="97"/>
        <v>charge</v>
      </c>
      <c r="W622" s="24">
        <f t="shared" si="100"/>
        <v>9736.5972094175013</v>
      </c>
      <c r="X622" s="24">
        <f t="shared" si="98"/>
        <v>39016.212930692658</v>
      </c>
      <c r="Y622" s="24">
        <f t="shared" si="101"/>
        <v>0</v>
      </c>
      <c r="AA622" s="24">
        <f t="shared" si="99"/>
        <v>0</v>
      </c>
      <c r="AC622" s="24">
        <f t="shared" si="94"/>
        <v>1081.8441343797222</v>
      </c>
    </row>
    <row r="623" x14ac:dyDescent="0.2">
      <c r="L623" s="25">
        <v>618</v>
      </c>
      <c r="M623" s="29">
        <v>0</v>
      </c>
      <c r="O623" s="25">
        <v>618</v>
      </c>
      <c r="P623" s="24">
        <f>'ROTH 1.0'!O623*'קובץ טיוטה'!$D$10</f>
        <v>14287.163134836141</v>
      </c>
      <c r="Q623" s="25">
        <f t="shared" si="93"/>
        <v>10687.163134836141</v>
      </c>
      <c r="R623" s="24">
        <f t="shared" si="102"/>
        <v>0</v>
      </c>
      <c r="S623" s="25">
        <f t="shared" si="95"/>
        <v>10687.163134836141</v>
      </c>
      <c r="T623" s="25">
        <f t="shared" si="96"/>
        <v>0</v>
      </c>
      <c r="U623" s="25" t="str">
        <f t="shared" si="97"/>
        <v>drain</v>
      </c>
      <c r="W623" s="25">
        <f t="shared" si="100"/>
        <v>0</v>
      </c>
      <c r="X623" s="25">
        <f t="shared" si="98"/>
        <v>28329.049795856517</v>
      </c>
      <c r="Y623" s="25">
        <f t="shared" si="101"/>
        <v>10687.163134836141</v>
      </c>
      <c r="AA623" s="25">
        <f t="shared" si="99"/>
        <v>0</v>
      </c>
      <c r="AC623" s="25">
        <f t="shared" si="94"/>
        <v>0</v>
      </c>
    </row>
    <row r="624" x14ac:dyDescent="0.2">
      <c r="L624" s="24">
        <v>619</v>
      </c>
      <c r="M624" s="28">
        <v>0</v>
      </c>
      <c r="O624" s="24">
        <v>619</v>
      </c>
      <c r="P624" s="24">
        <f>'ROTH 1.0'!O624*'קובץ טיוטה'!$D$10</f>
        <v>15511.928712364988</v>
      </c>
      <c r="Q624" s="24">
        <f t="shared" si="93"/>
        <v>11911.928712364988</v>
      </c>
      <c r="R624" s="24">
        <f t="shared" si="102"/>
        <v>0</v>
      </c>
      <c r="S624" s="24">
        <f t="shared" si="95"/>
        <v>11911.928712364988</v>
      </c>
      <c r="T624" s="24">
        <f t="shared" si="96"/>
        <v>0</v>
      </c>
      <c r="U624" s="24" t="str">
        <f t="shared" si="97"/>
        <v>drain</v>
      </c>
      <c r="W624" s="24">
        <f t="shared" si="100"/>
        <v>0</v>
      </c>
      <c r="X624" s="24">
        <f t="shared" si="98"/>
        <v>16417.121083491529</v>
      </c>
      <c r="Y624" s="24">
        <f t="shared" si="101"/>
        <v>11911.928712364988</v>
      </c>
      <c r="AA624" s="24">
        <f t="shared" si="99"/>
        <v>0</v>
      </c>
      <c r="AC624" s="24">
        <f t="shared" si="94"/>
        <v>0</v>
      </c>
    </row>
    <row r="625" x14ac:dyDescent="0.2">
      <c r="L625" s="25">
        <v>620</v>
      </c>
      <c r="M625" s="29">
        <v>0</v>
      </c>
      <c r="O625" s="25">
        <v>620</v>
      </c>
      <c r="P625" s="24">
        <f>'ROTH 1.0'!O625*'קובץ טיוטה'!$D$10</f>
        <v>16025.822574608836</v>
      </c>
      <c r="Q625" s="25">
        <f t="shared" si="93"/>
        <v>12425.822574608836</v>
      </c>
      <c r="R625" s="24">
        <f t="shared" si="102"/>
        <v>0</v>
      </c>
      <c r="S625" s="25">
        <f t="shared" si="95"/>
        <v>12425.822574608836</v>
      </c>
      <c r="T625" s="25">
        <f t="shared" si="96"/>
        <v>0</v>
      </c>
      <c r="U625" s="25" t="str">
        <f t="shared" si="97"/>
        <v>drain</v>
      </c>
      <c r="W625" s="25">
        <f t="shared" si="100"/>
        <v>0</v>
      </c>
      <c r="X625" s="25">
        <f t="shared" si="98"/>
        <v>3991.2985088826936</v>
      </c>
      <c r="Y625" s="25">
        <f t="shared" si="101"/>
        <v>12425.822574608836</v>
      </c>
      <c r="AA625" s="25">
        <f t="shared" si="99"/>
        <v>0</v>
      </c>
      <c r="AC625" s="25">
        <f t="shared" si="94"/>
        <v>0</v>
      </c>
    </row>
    <row r="626" x14ac:dyDescent="0.2">
      <c r="L626" s="24">
        <v>621</v>
      </c>
      <c r="M626" s="28">
        <v>0</v>
      </c>
      <c r="O626" s="24">
        <v>621</v>
      </c>
      <c r="P626" s="24">
        <f>'ROTH 1.0'!O626*'קובץ טיוטה'!$D$10</f>
        <v>15930.226839863226</v>
      </c>
      <c r="Q626" s="24">
        <f t="shared" si="93"/>
        <v>12330.226839863226</v>
      </c>
      <c r="R626" s="24">
        <f t="shared" si="102"/>
        <v>0</v>
      </c>
      <c r="S626" s="24">
        <f t="shared" si="95"/>
        <v>12330.226839863226</v>
      </c>
      <c r="T626" s="24">
        <f t="shared" si="96"/>
        <v>0</v>
      </c>
      <c r="U626" s="24" t="str">
        <f t="shared" si="97"/>
        <v>drain</v>
      </c>
      <c r="W626" s="24">
        <f t="shared" si="100"/>
        <v>0</v>
      </c>
      <c r="X626" s="24">
        <f t="shared" si="98"/>
        <v>0</v>
      </c>
      <c r="Y626" s="24">
        <f t="shared" si="101"/>
        <v>3991.2985088826936</v>
      </c>
      <c r="AA626" s="24">
        <f t="shared" si="99"/>
        <v>8338.9283309805323</v>
      </c>
      <c r="AC626" s="24">
        <f t="shared" si="94"/>
        <v>0</v>
      </c>
    </row>
    <row r="627" x14ac:dyDescent="0.2">
      <c r="L627" s="25">
        <v>622</v>
      </c>
      <c r="M627" s="29">
        <v>0</v>
      </c>
      <c r="O627" s="25">
        <v>622</v>
      </c>
      <c r="P627" s="24">
        <f>'ROTH 1.0'!O627*'קובץ טיוטה'!$D$10</f>
        <v>15416.913460583826</v>
      </c>
      <c r="Q627" s="25">
        <f t="shared" si="93"/>
        <v>11816.913460583826</v>
      </c>
      <c r="R627" s="24">
        <f t="shared" si="102"/>
        <v>0</v>
      </c>
      <c r="S627" s="25">
        <f t="shared" si="95"/>
        <v>11816.913460583826</v>
      </c>
      <c r="T627" s="25">
        <f t="shared" si="96"/>
        <v>0</v>
      </c>
      <c r="U627" s="25" t="str">
        <f t="shared" si="97"/>
        <v>drain</v>
      </c>
      <c r="W627" s="25">
        <f t="shared" si="100"/>
        <v>0</v>
      </c>
      <c r="X627" s="25">
        <f t="shared" si="98"/>
        <v>0</v>
      </c>
      <c r="Y627" s="25">
        <f t="shared" si="101"/>
        <v>0</v>
      </c>
      <c r="AA627" s="25">
        <f t="shared" si="99"/>
        <v>11816.913460583826</v>
      </c>
      <c r="AC627" s="25">
        <f t="shared" si="94"/>
        <v>0</v>
      </c>
    </row>
    <row r="628" x14ac:dyDescent="0.2">
      <c r="L628" s="24">
        <v>623</v>
      </c>
      <c r="M628" s="28">
        <v>0</v>
      </c>
      <c r="O628" s="24">
        <v>623</v>
      </c>
      <c r="P628" s="24">
        <f>'ROTH 1.0'!O628*'קובץ טיוטה'!$D$10</f>
        <v>14230.619785524081</v>
      </c>
      <c r="Q628" s="24">
        <f t="shared" si="93"/>
        <v>10630.619785524081</v>
      </c>
      <c r="R628" s="24">
        <f t="shared" si="102"/>
        <v>0</v>
      </c>
      <c r="S628" s="24">
        <f t="shared" si="95"/>
        <v>10630.619785524081</v>
      </c>
      <c r="T628" s="24">
        <f t="shared" si="96"/>
        <v>0</v>
      </c>
      <c r="U628" s="24" t="str">
        <f t="shared" si="97"/>
        <v>drain</v>
      </c>
      <c r="W628" s="24">
        <f t="shared" si="100"/>
        <v>0</v>
      </c>
      <c r="X628" s="24">
        <f t="shared" si="98"/>
        <v>0</v>
      </c>
      <c r="Y628" s="24">
        <f t="shared" si="101"/>
        <v>0</v>
      </c>
      <c r="AA628" s="24">
        <f t="shared" si="99"/>
        <v>10630.619785524081</v>
      </c>
      <c r="AC628" s="24">
        <f t="shared" si="94"/>
        <v>0</v>
      </c>
    </row>
    <row r="629" x14ac:dyDescent="0.2">
      <c r="L629" s="25">
        <v>624</v>
      </c>
      <c r="M629" s="29">
        <v>0</v>
      </c>
      <c r="O629" s="25">
        <v>624</v>
      </c>
      <c r="P629" s="24">
        <f>'ROTH 1.0'!O629*'קובץ טיוטה'!$D$10</f>
        <v>13003.784180496428</v>
      </c>
      <c r="Q629" s="25">
        <f t="shared" si="93"/>
        <v>9403.7841804964282</v>
      </c>
      <c r="R629" s="24">
        <f t="shared" si="102"/>
        <v>0</v>
      </c>
      <c r="S629" s="25">
        <f t="shared" si="95"/>
        <v>9403.7841804964282</v>
      </c>
      <c r="T629" s="25">
        <f t="shared" si="96"/>
        <v>0</v>
      </c>
      <c r="U629" s="25" t="str">
        <f t="shared" si="97"/>
        <v>drain</v>
      </c>
      <c r="W629" s="25">
        <f t="shared" si="100"/>
        <v>0</v>
      </c>
      <c r="X629" s="25">
        <f t="shared" si="98"/>
        <v>0</v>
      </c>
      <c r="Y629" s="25">
        <f t="shared" si="101"/>
        <v>0</v>
      </c>
      <c r="AA629" s="25">
        <f t="shared" si="99"/>
        <v>9403.7841804964282</v>
      </c>
      <c r="AC629" s="25">
        <f t="shared" si="94"/>
        <v>0</v>
      </c>
    </row>
    <row r="630" x14ac:dyDescent="0.2">
      <c r="L630" s="24">
        <v>625</v>
      </c>
      <c r="M630" s="28">
        <v>0</v>
      </c>
      <c r="O630" s="24">
        <v>625</v>
      </c>
      <c r="P630" s="24">
        <f>'ROTH 1.0'!O630*'קובץ טיוטה'!$D$10</f>
        <v>11267.861141387539</v>
      </c>
      <c r="Q630" s="24">
        <f t="shared" si="93"/>
        <v>7667.8611413875387</v>
      </c>
      <c r="R630" s="24">
        <f t="shared" si="102"/>
        <v>0</v>
      </c>
      <c r="S630" s="24">
        <f t="shared" si="95"/>
        <v>7667.8611413875387</v>
      </c>
      <c r="T630" s="24">
        <f t="shared" si="96"/>
        <v>0</v>
      </c>
      <c r="U630" s="24" t="str">
        <f t="shared" si="97"/>
        <v>drain</v>
      </c>
      <c r="W630" s="24">
        <f t="shared" si="100"/>
        <v>0</v>
      </c>
      <c r="X630" s="24">
        <f t="shared" si="98"/>
        <v>0</v>
      </c>
      <c r="Y630" s="24">
        <f t="shared" si="101"/>
        <v>0</v>
      </c>
      <c r="AA630" s="24">
        <f t="shared" si="99"/>
        <v>7667.8611413875387</v>
      </c>
      <c r="AC630" s="24">
        <f t="shared" si="94"/>
        <v>0</v>
      </c>
    </row>
    <row r="631" x14ac:dyDescent="0.2">
      <c r="L631" s="25">
        <v>626</v>
      </c>
      <c r="M631" s="29">
        <v>0</v>
      </c>
      <c r="O631" s="25">
        <v>626</v>
      </c>
      <c r="P631" s="24">
        <f>'ROTH 1.0'!O631*'קובץ טיוטה'!$D$10</f>
        <v>9935.7790448293854</v>
      </c>
      <c r="Q631" s="25">
        <f t="shared" si="93"/>
        <v>6335.7790448293854</v>
      </c>
      <c r="R631" s="24">
        <f t="shared" si="102"/>
        <v>0</v>
      </c>
      <c r="S631" s="25">
        <f t="shared" si="95"/>
        <v>6335.7790448293854</v>
      </c>
      <c r="T631" s="25">
        <f t="shared" si="96"/>
        <v>0</v>
      </c>
      <c r="U631" s="25" t="str">
        <f t="shared" si="97"/>
        <v>drain</v>
      </c>
      <c r="W631" s="25">
        <f t="shared" si="100"/>
        <v>0</v>
      </c>
      <c r="X631" s="25">
        <f t="shared" si="98"/>
        <v>0</v>
      </c>
      <c r="Y631" s="25">
        <f t="shared" si="101"/>
        <v>0</v>
      </c>
      <c r="AA631" s="25">
        <f t="shared" si="99"/>
        <v>6335.7790448293854</v>
      </c>
      <c r="AC631" s="25">
        <f t="shared" si="94"/>
        <v>0</v>
      </c>
    </row>
    <row r="632" x14ac:dyDescent="0.2">
      <c r="L632" s="24">
        <v>627</v>
      </c>
      <c r="M632" s="28">
        <v>0</v>
      </c>
      <c r="O632" s="24">
        <v>627</v>
      </c>
      <c r="P632" s="24">
        <f>'ROTH 1.0'!O632*'קובץ טיוטה'!$D$10</f>
        <v>9203.6307240478945</v>
      </c>
      <c r="Q632" s="24">
        <f t="shared" si="93"/>
        <v>5603.6307240478945</v>
      </c>
      <c r="R632" s="24">
        <f t="shared" si="102"/>
        <v>0</v>
      </c>
      <c r="S632" s="24">
        <f t="shared" si="95"/>
        <v>5603.6307240478945</v>
      </c>
      <c r="T632" s="24">
        <f t="shared" si="96"/>
        <v>0</v>
      </c>
      <c r="U632" s="24" t="str">
        <f t="shared" si="97"/>
        <v>drain</v>
      </c>
      <c r="W632" s="24">
        <f t="shared" si="100"/>
        <v>0</v>
      </c>
      <c r="X632" s="24">
        <f t="shared" si="98"/>
        <v>0</v>
      </c>
      <c r="Y632" s="24">
        <f t="shared" si="101"/>
        <v>0</v>
      </c>
      <c r="AA632" s="24">
        <f t="shared" si="99"/>
        <v>5603.6307240478945</v>
      </c>
      <c r="AC632" s="24">
        <f t="shared" si="94"/>
        <v>0</v>
      </c>
    </row>
    <row r="633" x14ac:dyDescent="0.2">
      <c r="L633" s="25">
        <v>628</v>
      </c>
      <c r="M633" s="29">
        <v>0</v>
      </c>
      <c r="O633" s="25">
        <v>628</v>
      </c>
      <c r="P633" s="24">
        <f>'ROTH 1.0'!O633*'קובץ טיוטה'!$D$10</f>
        <v>8868.2697850196146</v>
      </c>
      <c r="Q633" s="25">
        <f t="shared" si="93"/>
        <v>5268.2697850196146</v>
      </c>
      <c r="R633" s="24">
        <f t="shared" si="102"/>
        <v>0</v>
      </c>
      <c r="S633" s="25">
        <f t="shared" si="95"/>
        <v>5268.2697850196146</v>
      </c>
      <c r="T633" s="25">
        <f t="shared" si="96"/>
        <v>0</v>
      </c>
      <c r="U633" s="25" t="str">
        <f t="shared" si="97"/>
        <v>drain</v>
      </c>
      <c r="W633" s="25">
        <f t="shared" si="100"/>
        <v>0</v>
      </c>
      <c r="X633" s="25">
        <f t="shared" si="98"/>
        <v>0</v>
      </c>
      <c r="Y633" s="25">
        <f t="shared" si="101"/>
        <v>0</v>
      </c>
      <c r="AA633" s="25">
        <f t="shared" si="99"/>
        <v>5268.2697850196146</v>
      </c>
      <c r="AC633" s="25">
        <f t="shared" si="94"/>
        <v>0</v>
      </c>
    </row>
    <row r="634" x14ac:dyDescent="0.2">
      <c r="L634" s="24">
        <v>629</v>
      </c>
      <c r="M634" s="28">
        <v>0</v>
      </c>
      <c r="O634" s="24">
        <v>629</v>
      </c>
      <c r="P634" s="24">
        <f>'ROTH 1.0'!O634*'קובץ טיוטה'!$D$10</f>
        <v>8806.3253198663333</v>
      </c>
      <c r="Q634" s="24">
        <f t="shared" si="93"/>
        <v>5206.3253198663333</v>
      </c>
      <c r="R634" s="24">
        <f t="shared" si="102"/>
        <v>0</v>
      </c>
      <c r="S634" s="24">
        <f t="shared" si="95"/>
        <v>5206.3253198663333</v>
      </c>
      <c r="T634" s="24">
        <f t="shared" si="96"/>
        <v>0</v>
      </c>
      <c r="U634" s="24" t="str">
        <f t="shared" si="97"/>
        <v>drain</v>
      </c>
      <c r="W634" s="24">
        <f t="shared" si="100"/>
        <v>0</v>
      </c>
      <c r="X634" s="24">
        <f t="shared" si="98"/>
        <v>0</v>
      </c>
      <c r="Y634" s="24">
        <f t="shared" si="101"/>
        <v>0</v>
      </c>
      <c r="AA634" s="24">
        <f t="shared" si="99"/>
        <v>5206.3253198663333</v>
      </c>
      <c r="AC634" s="24">
        <f t="shared" si="94"/>
        <v>0</v>
      </c>
    </row>
    <row r="635" x14ac:dyDescent="0.2">
      <c r="L635" s="25">
        <v>630</v>
      </c>
      <c r="M635" s="29">
        <v>0</v>
      </c>
      <c r="O635" s="25">
        <v>630</v>
      </c>
      <c r="P635" s="24">
        <f>'ROTH 1.0'!O635*'קובץ טיוטה'!$D$10</f>
        <v>9242.8146635492776</v>
      </c>
      <c r="Q635" s="25">
        <f t="shared" si="93"/>
        <v>5642.8146635492776</v>
      </c>
      <c r="R635" s="24">
        <f t="shared" si="102"/>
        <v>0</v>
      </c>
      <c r="S635" s="25">
        <f t="shared" si="95"/>
        <v>5642.8146635492776</v>
      </c>
      <c r="T635" s="25">
        <f t="shared" si="96"/>
        <v>0</v>
      </c>
      <c r="U635" s="25" t="str">
        <f t="shared" si="97"/>
        <v>drain</v>
      </c>
      <c r="W635" s="25">
        <f t="shared" si="100"/>
        <v>0</v>
      </c>
      <c r="X635" s="25">
        <f t="shared" si="98"/>
        <v>0</v>
      </c>
      <c r="Y635" s="25">
        <f t="shared" si="101"/>
        <v>0</v>
      </c>
      <c r="AA635" s="25">
        <f t="shared" si="99"/>
        <v>5642.8146635492776</v>
      </c>
      <c r="AC635" s="25">
        <f t="shared" si="94"/>
        <v>0</v>
      </c>
    </row>
    <row r="636" x14ac:dyDescent="0.2">
      <c r="L636" s="24">
        <v>631</v>
      </c>
      <c r="M636" s="28">
        <v>0</v>
      </c>
      <c r="O636" s="24">
        <v>631</v>
      </c>
      <c r="P636" s="24">
        <f>'ROTH 1.0'!O636*'קובץ טיוטה'!$D$10</f>
        <v>9945.1953641438686</v>
      </c>
      <c r="Q636" s="24">
        <f t="shared" si="93"/>
        <v>6345.1953641438686</v>
      </c>
      <c r="R636" s="24">
        <f t="shared" si="102"/>
        <v>0</v>
      </c>
      <c r="S636" s="24">
        <f t="shared" si="95"/>
        <v>6345.1953641438686</v>
      </c>
      <c r="T636" s="24">
        <f t="shared" si="96"/>
        <v>0</v>
      </c>
      <c r="U636" s="24" t="str">
        <f t="shared" si="97"/>
        <v>drain</v>
      </c>
      <c r="W636" s="24">
        <f t="shared" si="100"/>
        <v>0</v>
      </c>
      <c r="X636" s="24">
        <f t="shared" si="98"/>
        <v>0</v>
      </c>
      <c r="Y636" s="24">
        <f t="shared" si="101"/>
        <v>0</v>
      </c>
      <c r="AA636" s="24">
        <f t="shared" si="99"/>
        <v>6345.1953641438686</v>
      </c>
      <c r="AC636" s="24">
        <f t="shared" si="94"/>
        <v>0</v>
      </c>
    </row>
    <row r="637" x14ac:dyDescent="0.2">
      <c r="L637" s="25">
        <v>632</v>
      </c>
      <c r="M637" s="29">
        <v>0</v>
      </c>
      <c r="O637" s="25">
        <v>632</v>
      </c>
      <c r="P637" s="24">
        <f>'ROTH 1.0'!O637*'קובץ טיוטה'!$D$10</f>
        <v>10782.078985632423</v>
      </c>
      <c r="Q637" s="25">
        <f t="shared" si="93"/>
        <v>7182.0789856324227</v>
      </c>
      <c r="R637" s="24">
        <f t="shared" si="102"/>
        <v>0</v>
      </c>
      <c r="S637" s="25">
        <f t="shared" si="95"/>
        <v>7182.0789856324227</v>
      </c>
      <c r="T637" s="25">
        <f t="shared" si="96"/>
        <v>0</v>
      </c>
      <c r="U637" s="25" t="str">
        <f t="shared" si="97"/>
        <v>drain</v>
      </c>
      <c r="W637" s="25">
        <f t="shared" si="100"/>
        <v>0</v>
      </c>
      <c r="X637" s="25">
        <f t="shared" si="98"/>
        <v>0</v>
      </c>
      <c r="Y637" s="25">
        <f t="shared" si="101"/>
        <v>0</v>
      </c>
      <c r="AA637" s="25">
        <f t="shared" si="99"/>
        <v>7182.0789856324227</v>
      </c>
      <c r="AC637" s="25">
        <f t="shared" si="94"/>
        <v>0</v>
      </c>
    </row>
    <row r="638" x14ac:dyDescent="0.2">
      <c r="L638" s="24">
        <v>633</v>
      </c>
      <c r="M638" s="28">
        <v>0.49055687100000001</v>
      </c>
      <c r="O638" s="24">
        <v>633</v>
      </c>
      <c r="P638" s="24">
        <f>'ROTH 1.0'!O638*'קובץ טיוטה'!$D$10</f>
        <v>11864.385057759755</v>
      </c>
      <c r="Q638" s="24">
        <f t="shared" si="93"/>
        <v>8264.385057759755</v>
      </c>
      <c r="R638" s="24">
        <f t="shared" si="102"/>
        <v>33357.867228000003</v>
      </c>
      <c r="S638" s="24">
        <f t="shared" si="95"/>
        <v>0</v>
      </c>
      <c r="T638" s="24">
        <f t="shared" si="96"/>
        <v>25093.482170240248</v>
      </c>
      <c r="U638" s="24" t="str">
        <f t="shared" si="97"/>
        <v>charge</v>
      </c>
      <c r="W638" s="24">
        <f t="shared" si="100"/>
        <v>22584.133953216224</v>
      </c>
      <c r="X638" s="24">
        <f t="shared" si="98"/>
        <v>22584.133953216224</v>
      </c>
      <c r="Y638" s="24">
        <f t="shared" si="101"/>
        <v>0</v>
      </c>
      <c r="AA638" s="24">
        <f t="shared" si="99"/>
        <v>0</v>
      </c>
      <c r="AC638" s="24">
        <f t="shared" si="94"/>
        <v>2509.3482170240241</v>
      </c>
    </row>
    <row r="639" x14ac:dyDescent="0.2">
      <c r="L639" s="25">
        <v>634</v>
      </c>
      <c r="M639" s="29">
        <v>0.63859543500000004</v>
      </c>
      <c r="O639" s="25">
        <v>634</v>
      </c>
      <c r="P639" s="24">
        <f>'ROTH 1.0'!O639*'קובץ טיוטה'!$D$10</f>
        <v>12615.201340164205</v>
      </c>
      <c r="Q639" s="25">
        <f t="shared" si="93"/>
        <v>9015.2013401642052</v>
      </c>
      <c r="R639" s="24">
        <f t="shared" si="102"/>
        <v>43424.489580000001</v>
      </c>
      <c r="S639" s="25">
        <f t="shared" si="95"/>
        <v>0</v>
      </c>
      <c r="T639" s="25">
        <f t="shared" si="96"/>
        <v>34409.288239835798</v>
      </c>
      <c r="U639" s="25" t="str">
        <f t="shared" si="97"/>
        <v>charge</v>
      </c>
      <c r="W639" s="25">
        <f t="shared" si="100"/>
        <v>30968.359415852217</v>
      </c>
      <c r="X639" s="25">
        <f t="shared" si="98"/>
        <v>53552.493369068441</v>
      </c>
      <c r="Y639" s="25">
        <f t="shared" si="101"/>
        <v>0</v>
      </c>
      <c r="AA639" s="25">
        <f t="shared" si="99"/>
        <v>0</v>
      </c>
      <c r="AC639" s="25">
        <f t="shared" si="94"/>
        <v>3440.9288239835805</v>
      </c>
    </row>
    <row r="640" x14ac:dyDescent="0.2">
      <c r="L640" s="24">
        <v>635</v>
      </c>
      <c r="M640" s="28">
        <v>0.68304837299999999</v>
      </c>
      <c r="O640" s="24">
        <v>635</v>
      </c>
      <c r="P640" s="24">
        <f>'ROTH 1.0'!O640*'קובץ טיוטה'!$D$10</f>
        <v>12719.847013944755</v>
      </c>
      <c r="Q640" s="24">
        <f t="shared" si="93"/>
        <v>9119.8470139447545</v>
      </c>
      <c r="R640" s="24">
        <f t="shared" si="102"/>
        <v>46447.289363999997</v>
      </c>
      <c r="S640" s="24">
        <f t="shared" si="95"/>
        <v>0</v>
      </c>
      <c r="T640" s="24">
        <f t="shared" si="96"/>
        <v>37327.442350055244</v>
      </c>
      <c r="U640" s="24" t="str">
        <f t="shared" si="97"/>
        <v>charge</v>
      </c>
      <c r="W640" s="24">
        <f t="shared" si="100"/>
        <v>24447.506630931559</v>
      </c>
      <c r="X640" s="24">
        <f t="shared" si="98"/>
        <v>78000</v>
      </c>
      <c r="Y640" s="24">
        <f t="shared" si="101"/>
        <v>0</v>
      </c>
      <c r="AA640" s="24">
        <f t="shared" si="99"/>
        <v>0</v>
      </c>
      <c r="AC640" s="24">
        <f t="shared" si="94"/>
        <v>12879.935719123685</v>
      </c>
    </row>
    <row r="641" x14ac:dyDescent="0.2">
      <c r="L641" s="25">
        <v>636</v>
      </c>
      <c r="M641" s="29">
        <v>0.65591117899999996</v>
      </c>
      <c r="O641" s="25">
        <v>636</v>
      </c>
      <c r="P641" s="24">
        <f>'ROTH 1.0'!O641*'קובץ טיוטה'!$D$10</f>
        <v>12607.484361465935</v>
      </c>
      <c r="Q641" s="25">
        <f t="shared" si="93"/>
        <v>9007.4843614659349</v>
      </c>
      <c r="R641" s="24">
        <f t="shared" si="102"/>
        <v>44601.960171999999</v>
      </c>
      <c r="S641" s="25">
        <f t="shared" si="95"/>
        <v>0</v>
      </c>
      <c r="T641" s="25">
        <f t="shared" si="96"/>
        <v>35594.475810534066</v>
      </c>
      <c r="U641" s="25" t="str">
        <f t="shared" si="97"/>
        <v>charge</v>
      </c>
      <c r="W641" s="25">
        <f t="shared" si="100"/>
        <v>0</v>
      </c>
      <c r="X641" s="25">
        <f t="shared" si="98"/>
        <v>78000</v>
      </c>
      <c r="Y641" s="25">
        <f t="shared" si="101"/>
        <v>0</v>
      </c>
      <c r="AA641" s="25">
        <f t="shared" si="99"/>
        <v>0</v>
      </c>
      <c r="AC641" s="25">
        <f t="shared" si="94"/>
        <v>35594.475810534066</v>
      </c>
    </row>
    <row r="642" x14ac:dyDescent="0.2">
      <c r="L642" s="24">
        <v>637</v>
      </c>
      <c r="M642" s="28">
        <v>0.66003453199999995</v>
      </c>
      <c r="O642" s="24">
        <v>637</v>
      </c>
      <c r="P642" s="24">
        <f>'ROTH 1.0'!O642*'קובץ טיוטה'!$D$10</f>
        <v>12559.082675751713</v>
      </c>
      <c r="Q642" s="24">
        <f t="shared" si="93"/>
        <v>8959.0826757517134</v>
      </c>
      <c r="R642" s="24">
        <f t="shared" si="102"/>
        <v>44882.348175999992</v>
      </c>
      <c r="S642" s="24">
        <f t="shared" si="95"/>
        <v>0</v>
      </c>
      <c r="T642" s="24">
        <f t="shared" si="96"/>
        <v>35923.265500248279</v>
      </c>
      <c r="U642" s="24" t="str">
        <f t="shared" si="97"/>
        <v>charge</v>
      </c>
      <c r="W642" s="24">
        <f t="shared" si="100"/>
        <v>0</v>
      </c>
      <c r="X642" s="24">
        <f t="shared" si="98"/>
        <v>78000</v>
      </c>
      <c r="Y642" s="24">
        <f t="shared" si="101"/>
        <v>0</v>
      </c>
      <c r="AA642" s="24">
        <f t="shared" si="99"/>
        <v>0</v>
      </c>
      <c r="AC642" s="24">
        <f t="shared" si="94"/>
        <v>35923.265500248279</v>
      </c>
    </row>
    <row r="643" x14ac:dyDescent="0.2">
      <c r="L643" s="25">
        <v>638</v>
      </c>
      <c r="M643" s="29">
        <v>0.38398438099999999</v>
      </c>
      <c r="O643" s="25">
        <v>638</v>
      </c>
      <c r="P643" s="24">
        <f>'ROTH 1.0'!O643*'קובץ טיוטה'!$D$10</f>
        <v>12412.461242729361</v>
      </c>
      <c r="Q643" s="25">
        <f t="shared" si="93"/>
        <v>8812.4612427293614</v>
      </c>
      <c r="R643" s="24">
        <f t="shared" si="102"/>
        <v>26110.937908</v>
      </c>
      <c r="S643" s="25">
        <f t="shared" si="95"/>
        <v>0</v>
      </c>
      <c r="T643" s="25">
        <f t="shared" si="96"/>
        <v>17298.476665270638</v>
      </c>
      <c r="U643" s="25" t="str">
        <f t="shared" si="97"/>
        <v>charge</v>
      </c>
      <c r="W643" s="25">
        <f t="shared" si="100"/>
        <v>0</v>
      </c>
      <c r="X643" s="25">
        <f t="shared" si="98"/>
        <v>78000</v>
      </c>
      <c r="Y643" s="25">
        <f t="shared" si="101"/>
        <v>0</v>
      </c>
      <c r="AA643" s="25">
        <f t="shared" si="99"/>
        <v>0</v>
      </c>
      <c r="AC643" s="25">
        <f t="shared" si="94"/>
        <v>17298.476665270638</v>
      </c>
    </row>
    <row r="644" x14ac:dyDescent="0.2">
      <c r="L644" s="24">
        <v>639</v>
      </c>
      <c r="M644" s="28">
        <v>0.32359431900000002</v>
      </c>
      <c r="O644" s="24">
        <v>639</v>
      </c>
      <c r="P644" s="24">
        <f>'ROTH 1.0'!O644*'קובץ טיוטה'!$D$10</f>
        <v>12303.854751714814</v>
      </c>
      <c r="Q644" s="24">
        <f t="shared" si="93"/>
        <v>8703.8547517148145</v>
      </c>
      <c r="R644" s="24">
        <f t="shared" si="102"/>
        <v>22004.413692000002</v>
      </c>
      <c r="S644" s="24">
        <f t="shared" si="95"/>
        <v>0</v>
      </c>
      <c r="T644" s="24">
        <f t="shared" si="96"/>
        <v>13300.558940285187</v>
      </c>
      <c r="U644" s="24" t="str">
        <f t="shared" si="97"/>
        <v>charge</v>
      </c>
      <c r="W644" s="24">
        <f t="shared" si="100"/>
        <v>0</v>
      </c>
      <c r="X644" s="24">
        <f t="shared" si="98"/>
        <v>78000</v>
      </c>
      <c r="Y644" s="24">
        <f t="shared" si="101"/>
        <v>0</v>
      </c>
      <c r="AA644" s="24">
        <f t="shared" si="99"/>
        <v>0</v>
      </c>
      <c r="AC644" s="24">
        <f t="shared" si="94"/>
        <v>13300.558940285187</v>
      </c>
    </row>
    <row r="645" x14ac:dyDescent="0.2">
      <c r="L645" s="25">
        <v>640</v>
      </c>
      <c r="M645" s="29">
        <v>0.27978175099999997</v>
      </c>
      <c r="O645" s="25">
        <v>640</v>
      </c>
      <c r="P645" s="24">
        <f>'ROTH 1.0'!O645*'קובץ טיוטה'!$D$10</f>
        <v>12397.515147180458</v>
      </c>
      <c r="Q645" s="25">
        <f t="shared" si="93"/>
        <v>8797.5151471804584</v>
      </c>
      <c r="R645" s="24">
        <f t="shared" si="102"/>
        <v>19025.159067999997</v>
      </c>
      <c r="S645" s="25">
        <f t="shared" si="95"/>
        <v>0</v>
      </c>
      <c r="T645" s="25">
        <f t="shared" si="96"/>
        <v>10227.643920819539</v>
      </c>
      <c r="U645" s="25" t="str">
        <f t="shared" si="97"/>
        <v>charge</v>
      </c>
      <c r="W645" s="25">
        <f t="shared" si="100"/>
        <v>0</v>
      </c>
      <c r="X645" s="25">
        <f t="shared" si="98"/>
        <v>78000</v>
      </c>
      <c r="Y645" s="25">
        <f t="shared" si="101"/>
        <v>0</v>
      </c>
      <c r="AA645" s="25">
        <f t="shared" si="99"/>
        <v>0</v>
      </c>
      <c r="AC645" s="25">
        <f t="shared" si="94"/>
        <v>10227.643920819539</v>
      </c>
    </row>
    <row r="646" x14ac:dyDescent="0.2">
      <c r="L646" s="24">
        <v>641</v>
      </c>
      <c r="M646" s="28">
        <v>0.40126978000000002</v>
      </c>
      <c r="O646" s="24">
        <v>641</v>
      </c>
      <c r="P646" s="24">
        <f>'ROTH 1.0'!O646*'קובץ טיוטה'!$D$10</f>
        <v>12678.815210085932</v>
      </c>
      <c r="Q646" s="24">
        <f t="shared" ref="Q646:Q709" si="103">P646-$H$8*$H$9</f>
        <v>9078.8152100859315</v>
      </c>
      <c r="R646" s="24">
        <f t="shared" si="102"/>
        <v>27286.34504</v>
      </c>
      <c r="S646" s="24">
        <f t="shared" si="95"/>
        <v>0</v>
      </c>
      <c r="T646" s="24">
        <f t="shared" si="96"/>
        <v>18207.52982991407</v>
      </c>
      <c r="U646" s="24" t="str">
        <f t="shared" si="97"/>
        <v>charge</v>
      </c>
      <c r="W646" s="24">
        <f t="shared" si="100"/>
        <v>0</v>
      </c>
      <c r="X646" s="24">
        <f t="shared" si="98"/>
        <v>78000</v>
      </c>
      <c r="Y646" s="24">
        <f t="shared" si="101"/>
        <v>0</v>
      </c>
      <c r="AA646" s="24">
        <f t="shared" si="99"/>
        <v>0</v>
      </c>
      <c r="AC646" s="24">
        <f t="shared" ref="AC646:AC709" si="104">IF(U646="charge",(T646-W646),0)</f>
        <v>18207.52982991407</v>
      </c>
    </row>
    <row r="647" x14ac:dyDescent="0.2">
      <c r="L647" s="25">
        <v>642</v>
      </c>
      <c r="M647" s="29">
        <v>0</v>
      </c>
      <c r="O647" s="25">
        <v>642</v>
      </c>
      <c r="P647" s="24">
        <f>'ROTH 1.0'!O647*'קובץ טיוטה'!$D$10</f>
        <v>13492.002851811743</v>
      </c>
      <c r="Q647" s="25">
        <f t="shared" si="103"/>
        <v>9892.0028518117433</v>
      </c>
      <c r="R647" s="24">
        <f t="shared" si="102"/>
        <v>0</v>
      </c>
      <c r="S647" s="25">
        <f t="shared" ref="S647:S710" si="105">IF(Q647&gt;R647,Q647-R647,0)</f>
        <v>9892.0028518117433</v>
      </c>
      <c r="T647" s="25">
        <f t="shared" ref="T647:T710" si="106">IF(R647&gt;Q647,R647-Q647,0)</f>
        <v>0</v>
      </c>
      <c r="U647" s="25" t="str">
        <f t="shared" ref="U647:U710" si="107">IF(Q647&gt;R647,"drain","charge")</f>
        <v>drain</v>
      </c>
      <c r="W647" s="25">
        <f t="shared" si="100"/>
        <v>0</v>
      </c>
      <c r="X647" s="25">
        <f t="shared" ref="X647:X710" si="108">IF(X646+T647&gt;$H$11,$H$11,IF(U647="charge",X646+(T647*$H$12),IF((X646-S647)&gt;0,X646-S647,0)))</f>
        <v>68107.997148188253</v>
      </c>
      <c r="Y647" s="25">
        <f t="shared" si="101"/>
        <v>9892.002851811747</v>
      </c>
      <c r="AA647" s="25">
        <f t="shared" ref="AA647:AA710" si="109">S647-Y647</f>
        <v>0</v>
      </c>
      <c r="AC647" s="25">
        <f t="shared" si="104"/>
        <v>0</v>
      </c>
    </row>
    <row r="648" x14ac:dyDescent="0.2">
      <c r="L648" s="24">
        <v>643</v>
      </c>
      <c r="M648" s="28">
        <v>0</v>
      </c>
      <c r="O648" s="24">
        <v>643</v>
      </c>
      <c r="P648" s="24">
        <f>'ROTH 1.0'!O648*'קובץ טיוטה'!$D$10</f>
        <v>14979.141587226723</v>
      </c>
      <c r="Q648" s="24">
        <f t="shared" si="103"/>
        <v>11379.141587226723</v>
      </c>
      <c r="R648" s="24">
        <f t="shared" si="102"/>
        <v>0</v>
      </c>
      <c r="S648" s="24">
        <f t="shared" si="105"/>
        <v>11379.141587226723</v>
      </c>
      <c r="T648" s="24">
        <f t="shared" si="106"/>
        <v>0</v>
      </c>
      <c r="U648" s="24" t="str">
        <f t="shared" si="107"/>
        <v>drain</v>
      </c>
      <c r="W648" s="24">
        <f t="shared" ref="W648:W711" si="110">IF(X648&gt;=X647,(X648-X647),0)</f>
        <v>0</v>
      </c>
      <c r="X648" s="24">
        <f t="shared" si="108"/>
        <v>56728.855560961529</v>
      </c>
      <c r="Y648" s="24">
        <f t="shared" ref="Y648:Y711" si="111">IF(U648="drain",X647-X648,0)</f>
        <v>11379.141587226724</v>
      </c>
      <c r="AA648" s="24">
        <f t="shared" si="109"/>
        <v>0</v>
      </c>
      <c r="AC648" s="24">
        <f t="shared" si="104"/>
        <v>0</v>
      </c>
    </row>
    <row r="649" x14ac:dyDescent="0.2">
      <c r="L649" s="25">
        <v>644</v>
      </c>
      <c r="M649" s="29">
        <v>0</v>
      </c>
      <c r="O649" s="25">
        <v>644</v>
      </c>
      <c r="P649" s="24">
        <f>'ROTH 1.0'!O649*'קובץ טיוטה'!$D$10</f>
        <v>15291.874395819219</v>
      </c>
      <c r="Q649" s="25">
        <f t="shared" si="103"/>
        <v>11691.874395819219</v>
      </c>
      <c r="R649" s="24">
        <f t="shared" si="102"/>
        <v>0</v>
      </c>
      <c r="S649" s="25">
        <f t="shared" si="105"/>
        <v>11691.874395819219</v>
      </c>
      <c r="T649" s="25">
        <f t="shared" si="106"/>
        <v>0</v>
      </c>
      <c r="U649" s="25" t="str">
        <f t="shared" si="107"/>
        <v>drain</v>
      </c>
      <c r="W649" s="25">
        <f t="shared" si="110"/>
        <v>0</v>
      </c>
      <c r="X649" s="25">
        <f t="shared" si="108"/>
        <v>45036.981165142308</v>
      </c>
      <c r="Y649" s="25">
        <f t="shared" si="111"/>
        <v>11691.874395819221</v>
      </c>
      <c r="AA649" s="25">
        <f t="shared" si="109"/>
        <v>0</v>
      </c>
      <c r="AC649" s="25">
        <f t="shared" si="104"/>
        <v>0</v>
      </c>
    </row>
    <row r="650" x14ac:dyDescent="0.2">
      <c r="L650" s="24">
        <v>645</v>
      </c>
      <c r="M650" s="28">
        <v>0</v>
      </c>
      <c r="O650" s="24">
        <v>645</v>
      </c>
      <c r="P650" s="24">
        <f>'ROTH 1.0'!O650*'קובץ טיוטה'!$D$10</f>
        <v>15093.793374565781</v>
      </c>
      <c r="Q650" s="24">
        <f t="shared" si="103"/>
        <v>11493.793374565781</v>
      </c>
      <c r="R650" s="24">
        <f t="shared" si="102"/>
        <v>0</v>
      </c>
      <c r="S650" s="24">
        <f t="shared" si="105"/>
        <v>11493.793374565781</v>
      </c>
      <c r="T650" s="24">
        <f t="shared" si="106"/>
        <v>0</v>
      </c>
      <c r="U650" s="24" t="str">
        <f t="shared" si="107"/>
        <v>drain</v>
      </c>
      <c r="W650" s="24">
        <f t="shared" si="110"/>
        <v>0</v>
      </c>
      <c r="X650" s="24">
        <f t="shared" si="108"/>
        <v>33543.187790576529</v>
      </c>
      <c r="Y650" s="24">
        <f t="shared" si="111"/>
        <v>11493.793374565779</v>
      </c>
      <c r="AA650" s="24">
        <f t="shared" si="109"/>
        <v>0</v>
      </c>
      <c r="AC650" s="24">
        <f t="shared" si="104"/>
        <v>0</v>
      </c>
    </row>
    <row r="651" x14ac:dyDescent="0.2">
      <c r="L651" s="25">
        <v>646</v>
      </c>
      <c r="M651" s="29">
        <v>0</v>
      </c>
      <c r="O651" s="25">
        <v>646</v>
      </c>
      <c r="P651" s="24">
        <f>'ROTH 1.0'!O651*'קובץ טיוטה'!$D$10</f>
        <v>14635.049156793682</v>
      </c>
      <c r="Q651" s="25">
        <f t="shared" si="103"/>
        <v>11035.049156793682</v>
      </c>
      <c r="R651" s="24">
        <f t="shared" si="102"/>
        <v>0</v>
      </c>
      <c r="S651" s="25">
        <f t="shared" si="105"/>
        <v>11035.049156793682</v>
      </c>
      <c r="T651" s="25">
        <f t="shared" si="106"/>
        <v>0</v>
      </c>
      <c r="U651" s="25" t="str">
        <f t="shared" si="107"/>
        <v>drain</v>
      </c>
      <c r="W651" s="25">
        <f t="shared" si="110"/>
        <v>0</v>
      </c>
      <c r="X651" s="25">
        <f t="shared" si="108"/>
        <v>22508.138633782844</v>
      </c>
      <c r="Y651" s="25">
        <f t="shared" si="111"/>
        <v>11035.049156793684</v>
      </c>
      <c r="AA651" s="25">
        <f t="shared" si="109"/>
        <v>0</v>
      </c>
      <c r="AC651" s="25">
        <f t="shared" si="104"/>
        <v>0</v>
      </c>
    </row>
    <row r="652" x14ac:dyDescent="0.2">
      <c r="L652" s="24">
        <v>647</v>
      </c>
      <c r="M652" s="28">
        <v>0</v>
      </c>
      <c r="O652" s="24">
        <v>647</v>
      </c>
      <c r="P652" s="24">
        <f>'ROTH 1.0'!O652*'קובץ טיוטה'!$D$10</f>
        <v>13655.896974368236</v>
      </c>
      <c r="Q652" s="24">
        <f t="shared" si="103"/>
        <v>10055.896974368236</v>
      </c>
      <c r="R652" s="24">
        <f t="shared" si="102"/>
        <v>0</v>
      </c>
      <c r="S652" s="24">
        <f t="shared" si="105"/>
        <v>10055.896974368236</v>
      </c>
      <c r="T652" s="24">
        <f t="shared" si="106"/>
        <v>0</v>
      </c>
      <c r="U652" s="24" t="str">
        <f t="shared" si="107"/>
        <v>drain</v>
      </c>
      <c r="W652" s="24">
        <f t="shared" si="110"/>
        <v>0</v>
      </c>
      <c r="X652" s="24">
        <f t="shared" si="108"/>
        <v>12452.241659414609</v>
      </c>
      <c r="Y652" s="24">
        <f t="shared" si="111"/>
        <v>10055.896974368236</v>
      </c>
      <c r="AA652" s="24">
        <f t="shared" si="109"/>
        <v>0</v>
      </c>
      <c r="AC652" s="24">
        <f t="shared" si="104"/>
        <v>0</v>
      </c>
    </row>
    <row r="653" x14ac:dyDescent="0.2">
      <c r="L653" s="25">
        <v>648</v>
      </c>
      <c r="M653" s="29">
        <v>0</v>
      </c>
      <c r="O653" s="25">
        <v>648</v>
      </c>
      <c r="P653" s="24">
        <f>'ROTH 1.0'!O653*'קובץ טיוטה'!$D$10</f>
        <v>12615.537337379137</v>
      </c>
      <c r="Q653" s="25">
        <f t="shared" si="103"/>
        <v>9015.5373373791372</v>
      </c>
      <c r="R653" s="24">
        <f t="shared" si="102"/>
        <v>0</v>
      </c>
      <c r="S653" s="25">
        <f t="shared" si="105"/>
        <v>9015.5373373791372</v>
      </c>
      <c r="T653" s="25">
        <f t="shared" si="106"/>
        <v>0</v>
      </c>
      <c r="U653" s="25" t="str">
        <f t="shared" si="107"/>
        <v>drain</v>
      </c>
      <c r="W653" s="25">
        <f t="shared" si="110"/>
        <v>0</v>
      </c>
      <c r="X653" s="25">
        <f t="shared" si="108"/>
        <v>3436.7043220354717</v>
      </c>
      <c r="Y653" s="25">
        <f t="shared" si="111"/>
        <v>9015.5373373791372</v>
      </c>
      <c r="AA653" s="25">
        <f t="shared" si="109"/>
        <v>0</v>
      </c>
      <c r="AC653" s="25">
        <f t="shared" si="104"/>
        <v>0</v>
      </c>
    </row>
    <row r="654" x14ac:dyDescent="0.2">
      <c r="L654" s="24">
        <v>649</v>
      </c>
      <c r="M654" s="28">
        <v>0</v>
      </c>
      <c r="O654" s="24">
        <v>649</v>
      </c>
      <c r="P654" s="24">
        <f>'ROTH 1.0'!O654*'קובץ טיוטה'!$D$10</f>
        <v>11033.083176161734</v>
      </c>
      <c r="Q654" s="24">
        <f t="shared" si="103"/>
        <v>7433.0831761617337</v>
      </c>
      <c r="R654" s="24">
        <f t="shared" si="102"/>
        <v>0</v>
      </c>
      <c r="S654" s="24">
        <f t="shared" si="105"/>
        <v>7433.0831761617337</v>
      </c>
      <c r="T654" s="24">
        <f t="shared" si="106"/>
        <v>0</v>
      </c>
      <c r="U654" s="24" t="str">
        <f t="shared" si="107"/>
        <v>drain</v>
      </c>
      <c r="W654" s="24">
        <f t="shared" si="110"/>
        <v>0</v>
      </c>
      <c r="X654" s="24">
        <f t="shared" si="108"/>
        <v>0</v>
      </c>
      <c r="Y654" s="24">
        <f t="shared" si="111"/>
        <v>3436.7043220354717</v>
      </c>
      <c r="AA654" s="24">
        <f t="shared" si="109"/>
        <v>3996.378854126262</v>
      </c>
      <c r="AC654" s="24">
        <f t="shared" si="104"/>
        <v>0</v>
      </c>
    </row>
    <row r="655" x14ac:dyDescent="0.2">
      <c r="L655" s="25">
        <v>650</v>
      </c>
      <c r="M655" s="29">
        <v>0</v>
      </c>
      <c r="O655" s="25">
        <v>650</v>
      </c>
      <c r="P655" s="24">
        <f>'ROTH 1.0'!O655*'קובץ טיוטה'!$D$10</f>
        <v>9739.8752398693396</v>
      </c>
      <c r="Q655" s="25">
        <f t="shared" si="103"/>
        <v>6139.8752398693396</v>
      </c>
      <c r="R655" s="24">
        <f t="shared" si="102"/>
        <v>0</v>
      </c>
      <c r="S655" s="25">
        <f t="shared" si="105"/>
        <v>6139.8752398693396</v>
      </c>
      <c r="T655" s="25">
        <f t="shared" si="106"/>
        <v>0</v>
      </c>
      <c r="U655" s="25" t="str">
        <f t="shared" si="107"/>
        <v>drain</v>
      </c>
      <c r="W655" s="25">
        <f t="shared" si="110"/>
        <v>0</v>
      </c>
      <c r="X655" s="25">
        <f t="shared" si="108"/>
        <v>0</v>
      </c>
      <c r="Y655" s="25">
        <f t="shared" si="111"/>
        <v>0</v>
      </c>
      <c r="AA655" s="25">
        <f t="shared" si="109"/>
        <v>6139.8752398693396</v>
      </c>
      <c r="AC655" s="25">
        <f t="shared" si="104"/>
        <v>0</v>
      </c>
    </row>
    <row r="656" x14ac:dyDescent="0.2">
      <c r="L656" s="24">
        <v>651</v>
      </c>
      <c r="M656" s="28">
        <v>0</v>
      </c>
      <c r="O656" s="24">
        <v>651</v>
      </c>
      <c r="P656" s="24">
        <f>'ROTH 1.0'!O656*'קובץ טיוטה'!$D$10</f>
        <v>9024.5377472869041</v>
      </c>
      <c r="Q656" s="24">
        <f t="shared" si="103"/>
        <v>5424.5377472869041</v>
      </c>
      <c r="R656" s="24">
        <f t="shared" ref="R656:R719" si="112">M656*$H$7*0.85</f>
        <v>0</v>
      </c>
      <c r="S656" s="24">
        <f t="shared" si="105"/>
        <v>5424.5377472869041</v>
      </c>
      <c r="T656" s="24">
        <f t="shared" si="106"/>
        <v>0</v>
      </c>
      <c r="U656" s="24" t="str">
        <f t="shared" si="107"/>
        <v>drain</v>
      </c>
      <c r="W656" s="24">
        <f t="shared" si="110"/>
        <v>0</v>
      </c>
      <c r="X656" s="24">
        <f t="shared" si="108"/>
        <v>0</v>
      </c>
      <c r="Y656" s="24">
        <f t="shared" si="111"/>
        <v>0</v>
      </c>
      <c r="AA656" s="24">
        <f t="shared" si="109"/>
        <v>5424.5377472869041</v>
      </c>
      <c r="AC656" s="24">
        <f t="shared" si="104"/>
        <v>0</v>
      </c>
    </row>
    <row r="657" x14ac:dyDescent="0.2">
      <c r="L657" s="25">
        <v>652</v>
      </c>
      <c r="M657" s="29">
        <v>0</v>
      </c>
      <c r="O657" s="25">
        <v>652</v>
      </c>
      <c r="P657" s="24">
        <f>'ROTH 1.0'!O657*'קובץ טיוטה'!$D$10</f>
        <v>8734.9259782134941</v>
      </c>
      <c r="Q657" s="25">
        <f t="shared" si="103"/>
        <v>5134.9259782134941</v>
      </c>
      <c r="R657" s="24">
        <f t="shared" si="112"/>
        <v>0</v>
      </c>
      <c r="S657" s="25">
        <f t="shared" si="105"/>
        <v>5134.9259782134941</v>
      </c>
      <c r="T657" s="25">
        <f t="shared" si="106"/>
        <v>0</v>
      </c>
      <c r="U657" s="25" t="str">
        <f t="shared" si="107"/>
        <v>drain</v>
      </c>
      <c r="W657" s="25">
        <f t="shared" si="110"/>
        <v>0</v>
      </c>
      <c r="X657" s="25">
        <f t="shared" si="108"/>
        <v>0</v>
      </c>
      <c r="Y657" s="25">
        <f t="shared" si="111"/>
        <v>0</v>
      </c>
      <c r="AA657" s="25">
        <f t="shared" si="109"/>
        <v>5134.9259782134941</v>
      </c>
      <c r="AC657" s="25">
        <f t="shared" si="104"/>
        <v>0</v>
      </c>
    </row>
    <row r="658" x14ac:dyDescent="0.2">
      <c r="L658" s="24">
        <v>653</v>
      </c>
      <c r="M658" s="28">
        <v>0</v>
      </c>
      <c r="O658" s="24">
        <v>653</v>
      </c>
      <c r="P658" s="24">
        <f>'ROTH 1.0'!O658*'קובץ טיוטה'!$D$10</f>
        <v>8686.7408535792802</v>
      </c>
      <c r="Q658" s="24">
        <f t="shared" si="103"/>
        <v>5086.7408535792802</v>
      </c>
      <c r="R658" s="24">
        <f t="shared" si="112"/>
        <v>0</v>
      </c>
      <c r="S658" s="24">
        <f t="shared" si="105"/>
        <v>5086.7408535792802</v>
      </c>
      <c r="T658" s="24">
        <f t="shared" si="106"/>
        <v>0</v>
      </c>
      <c r="U658" s="24" t="str">
        <f t="shared" si="107"/>
        <v>drain</v>
      </c>
      <c r="W658" s="24">
        <f t="shared" si="110"/>
        <v>0</v>
      </c>
      <c r="X658" s="24">
        <f t="shared" si="108"/>
        <v>0</v>
      </c>
      <c r="Y658" s="24">
        <f t="shared" si="111"/>
        <v>0</v>
      </c>
      <c r="AA658" s="24">
        <f t="shared" si="109"/>
        <v>5086.7408535792802</v>
      </c>
      <c r="AC658" s="24">
        <f t="shared" si="104"/>
        <v>0</v>
      </c>
    </row>
    <row r="659" x14ac:dyDescent="0.2">
      <c r="L659" s="25">
        <v>654</v>
      </c>
      <c r="M659" s="29">
        <v>0</v>
      </c>
      <c r="O659" s="25">
        <v>654</v>
      </c>
      <c r="P659" s="24">
        <f>'ROTH 1.0'!O659*'קובץ טיוטה'!$D$10</f>
        <v>9143.4680936314489</v>
      </c>
      <c r="Q659" s="25">
        <f t="shared" si="103"/>
        <v>5543.4680936314489</v>
      </c>
      <c r="R659" s="24">
        <f t="shared" si="112"/>
        <v>0</v>
      </c>
      <c r="S659" s="25">
        <f t="shared" si="105"/>
        <v>5543.4680936314489</v>
      </c>
      <c r="T659" s="25">
        <f t="shared" si="106"/>
        <v>0</v>
      </c>
      <c r="U659" s="25" t="str">
        <f t="shared" si="107"/>
        <v>drain</v>
      </c>
      <c r="W659" s="25">
        <f t="shared" si="110"/>
        <v>0</v>
      </c>
      <c r="X659" s="25">
        <f t="shared" si="108"/>
        <v>0</v>
      </c>
      <c r="Y659" s="25">
        <f t="shared" si="111"/>
        <v>0</v>
      </c>
      <c r="AA659" s="25">
        <f t="shared" si="109"/>
        <v>5543.4680936314489</v>
      </c>
      <c r="AC659" s="25">
        <f t="shared" si="104"/>
        <v>0</v>
      </c>
    </row>
    <row r="660" x14ac:dyDescent="0.2">
      <c r="L660" s="24">
        <v>655</v>
      </c>
      <c r="M660" s="28">
        <v>0</v>
      </c>
      <c r="O660" s="24">
        <v>655</v>
      </c>
      <c r="P660" s="24">
        <f>'ROTH 1.0'!O660*'קובץ טיוטה'!$D$10</f>
        <v>9782.3590557835814</v>
      </c>
      <c r="Q660" s="24">
        <f t="shared" si="103"/>
        <v>6182.3590557835814</v>
      </c>
      <c r="R660" s="24">
        <f t="shared" si="112"/>
        <v>0</v>
      </c>
      <c r="S660" s="24">
        <f t="shared" si="105"/>
        <v>6182.3590557835814</v>
      </c>
      <c r="T660" s="24">
        <f t="shared" si="106"/>
        <v>0</v>
      </c>
      <c r="U660" s="24" t="str">
        <f t="shared" si="107"/>
        <v>drain</v>
      </c>
      <c r="W660" s="24">
        <f t="shared" si="110"/>
        <v>0</v>
      </c>
      <c r="X660" s="24">
        <f t="shared" si="108"/>
        <v>0</v>
      </c>
      <c r="Y660" s="24">
        <f t="shared" si="111"/>
        <v>0</v>
      </c>
      <c r="AA660" s="24">
        <f t="shared" si="109"/>
        <v>6182.3590557835814</v>
      </c>
      <c r="AC660" s="24">
        <f t="shared" si="104"/>
        <v>0</v>
      </c>
    </row>
    <row r="661" x14ac:dyDescent="0.2">
      <c r="L661" s="25">
        <v>656</v>
      </c>
      <c r="M661" s="29">
        <v>0</v>
      </c>
      <c r="O661" s="25">
        <v>656</v>
      </c>
      <c r="P661" s="24">
        <f>'ROTH 1.0'!O661*'קובץ טיוטה'!$D$10</f>
        <v>10519.580103240834</v>
      </c>
      <c r="Q661" s="25">
        <f t="shared" si="103"/>
        <v>6919.5801032408344</v>
      </c>
      <c r="R661" s="24">
        <f t="shared" si="112"/>
        <v>0</v>
      </c>
      <c r="S661" s="25">
        <f t="shared" si="105"/>
        <v>6919.5801032408344</v>
      </c>
      <c r="T661" s="25">
        <f t="shared" si="106"/>
        <v>0</v>
      </c>
      <c r="U661" s="25" t="str">
        <f t="shared" si="107"/>
        <v>drain</v>
      </c>
      <c r="W661" s="25">
        <f t="shared" si="110"/>
        <v>0</v>
      </c>
      <c r="X661" s="25">
        <f t="shared" si="108"/>
        <v>0</v>
      </c>
      <c r="Y661" s="25">
        <f t="shared" si="111"/>
        <v>0</v>
      </c>
      <c r="AA661" s="25">
        <f t="shared" si="109"/>
        <v>6919.5801032408344</v>
      </c>
      <c r="AC661" s="25">
        <f t="shared" si="104"/>
        <v>0</v>
      </c>
    </row>
    <row r="662" x14ac:dyDescent="0.2">
      <c r="L662" s="24">
        <v>657</v>
      </c>
      <c r="M662" s="28">
        <v>0.50503661399999999</v>
      </c>
      <c r="O662" s="24">
        <v>657</v>
      </c>
      <c r="P662" s="24">
        <f>'ROTH 1.0'!O662*'קובץ טיוטה'!$D$10</f>
        <v>11846.95010030841</v>
      </c>
      <c r="Q662" s="24">
        <f t="shared" si="103"/>
        <v>8246.9501003084097</v>
      </c>
      <c r="R662" s="24">
        <f t="shared" si="112"/>
        <v>34342.489752000001</v>
      </c>
      <c r="S662" s="24">
        <f t="shared" si="105"/>
        <v>0</v>
      </c>
      <c r="T662" s="24">
        <f t="shared" si="106"/>
        <v>26095.539651691593</v>
      </c>
      <c r="U662" s="24" t="str">
        <f t="shared" si="107"/>
        <v>charge</v>
      </c>
      <c r="W662" s="24">
        <f t="shared" si="110"/>
        <v>23485.985686522436</v>
      </c>
      <c r="X662" s="24">
        <f t="shared" si="108"/>
        <v>23485.985686522436</v>
      </c>
      <c r="Y662" s="24">
        <f t="shared" si="111"/>
        <v>0</v>
      </c>
      <c r="AA662" s="24">
        <f t="shared" si="109"/>
        <v>0</v>
      </c>
      <c r="AC662" s="24">
        <f t="shared" si="104"/>
        <v>2609.5539651691579</v>
      </c>
    </row>
    <row r="663" x14ac:dyDescent="0.2">
      <c r="L663" s="25">
        <v>658</v>
      </c>
      <c r="M663" s="29">
        <v>0.64471315800000006</v>
      </c>
      <c r="O663" s="25">
        <v>658</v>
      </c>
      <c r="P663" s="24">
        <f>'ROTH 1.0'!O663*'קובץ טיוטה'!$D$10</f>
        <v>12692.929706520294</v>
      </c>
      <c r="Q663" s="25">
        <f t="shared" si="103"/>
        <v>9092.9297065202936</v>
      </c>
      <c r="R663" s="24">
        <f t="shared" si="112"/>
        <v>43840.494744000003</v>
      </c>
      <c r="S663" s="25">
        <f t="shared" si="105"/>
        <v>0</v>
      </c>
      <c r="T663" s="25">
        <f t="shared" si="106"/>
        <v>34747.565037479711</v>
      </c>
      <c r="U663" s="25" t="str">
        <f t="shared" si="107"/>
        <v>charge</v>
      </c>
      <c r="W663" s="25">
        <f t="shared" si="110"/>
        <v>31272.808533731739</v>
      </c>
      <c r="X663" s="25">
        <f t="shared" si="108"/>
        <v>54758.794220254174</v>
      </c>
      <c r="Y663" s="25">
        <f t="shared" si="111"/>
        <v>0</v>
      </c>
      <c r="AA663" s="25">
        <f t="shared" si="109"/>
        <v>0</v>
      </c>
      <c r="AC663" s="25">
        <f t="shared" si="104"/>
        <v>3474.7565037479726</v>
      </c>
    </row>
    <row r="664" x14ac:dyDescent="0.2">
      <c r="L664" s="24">
        <v>659</v>
      </c>
      <c r="M664" s="28">
        <v>0.6960978029999999</v>
      </c>
      <c r="O664" s="24">
        <v>659</v>
      </c>
      <c r="P664" s="24">
        <f>'ROTH 1.0'!O664*'קובץ טיוטה'!$D$10</f>
        <v>12904.691658118327</v>
      </c>
      <c r="Q664" s="24">
        <f t="shared" si="103"/>
        <v>9304.6916581183268</v>
      </c>
      <c r="R664" s="24">
        <f t="shared" si="112"/>
        <v>47334.650603999995</v>
      </c>
      <c r="S664" s="24">
        <f t="shared" si="105"/>
        <v>0</v>
      </c>
      <c r="T664" s="24">
        <f t="shared" si="106"/>
        <v>38029.95894588167</v>
      </c>
      <c r="U664" s="24" t="str">
        <f t="shared" si="107"/>
        <v>charge</v>
      </c>
      <c r="W664" s="24">
        <f t="shared" si="110"/>
        <v>23241.205779745826</v>
      </c>
      <c r="X664" s="24">
        <f t="shared" si="108"/>
        <v>78000</v>
      </c>
      <c r="Y664" s="24">
        <f t="shared" si="111"/>
        <v>0</v>
      </c>
      <c r="AA664" s="24">
        <f t="shared" si="109"/>
        <v>0</v>
      </c>
      <c r="AC664" s="24">
        <f t="shared" si="104"/>
        <v>14788.753166135844</v>
      </c>
    </row>
    <row r="665" x14ac:dyDescent="0.2">
      <c r="L665" s="25">
        <v>660</v>
      </c>
      <c r="M665" s="29">
        <v>0.72586331400000004</v>
      </c>
      <c r="O665" s="25">
        <v>660</v>
      </c>
      <c r="P665" s="24">
        <f>'ROTH 1.0'!O665*'קובץ טיוטה'!$D$10</f>
        <v>13093.108756938218</v>
      </c>
      <c r="Q665" s="25">
        <f t="shared" si="103"/>
        <v>9493.108756938218</v>
      </c>
      <c r="R665" s="24">
        <f t="shared" si="112"/>
        <v>49358.705352000004</v>
      </c>
      <c r="S665" s="25">
        <f t="shared" si="105"/>
        <v>0</v>
      </c>
      <c r="T665" s="25">
        <f t="shared" si="106"/>
        <v>39865.596595061783</v>
      </c>
      <c r="U665" s="25" t="str">
        <f t="shared" si="107"/>
        <v>charge</v>
      </c>
      <c r="W665" s="25">
        <f t="shared" si="110"/>
        <v>0</v>
      </c>
      <c r="X665" s="25">
        <f t="shared" si="108"/>
        <v>78000</v>
      </c>
      <c r="Y665" s="25">
        <f t="shared" si="111"/>
        <v>0</v>
      </c>
      <c r="AA665" s="25">
        <f t="shared" si="109"/>
        <v>0</v>
      </c>
      <c r="AC665" s="25">
        <f t="shared" si="104"/>
        <v>39865.596595061783</v>
      </c>
    </row>
    <row r="666" x14ac:dyDescent="0.2">
      <c r="L666" s="24">
        <v>661</v>
      </c>
      <c r="M666" s="28">
        <v>0.74472763200000003</v>
      </c>
      <c r="O666" s="24">
        <v>661</v>
      </c>
      <c r="P666" s="24">
        <f>'ROTH 1.0'!O666*'קובץ טיוטה'!$D$10</f>
        <v>13680.053733149403</v>
      </c>
      <c r="Q666" s="24">
        <f t="shared" si="103"/>
        <v>10080.053733149403</v>
      </c>
      <c r="R666" s="24">
        <f t="shared" si="112"/>
        <v>50641.478975999999</v>
      </c>
      <c r="S666" s="24">
        <f t="shared" si="105"/>
        <v>0</v>
      </c>
      <c r="T666" s="24">
        <f t="shared" si="106"/>
        <v>40561.425242850593</v>
      </c>
      <c r="U666" s="24" t="str">
        <f t="shared" si="107"/>
        <v>charge</v>
      </c>
      <c r="W666" s="24">
        <f t="shared" si="110"/>
        <v>0</v>
      </c>
      <c r="X666" s="24">
        <f t="shared" si="108"/>
        <v>78000</v>
      </c>
      <c r="Y666" s="24">
        <f t="shared" si="111"/>
        <v>0</v>
      </c>
      <c r="AA666" s="24">
        <f t="shared" si="109"/>
        <v>0</v>
      </c>
      <c r="AC666" s="24">
        <f t="shared" si="104"/>
        <v>40561.425242850593</v>
      </c>
    </row>
    <row r="667" x14ac:dyDescent="0.2">
      <c r="L667" s="25">
        <v>662</v>
      </c>
      <c r="M667" s="29">
        <v>0.74169353099999991</v>
      </c>
      <c r="O667" s="25">
        <v>662</v>
      </c>
      <c r="P667" s="24">
        <f>'ROTH 1.0'!O667*'קובץ טיוטה'!$D$10</f>
        <v>13957.855715386138</v>
      </c>
      <c r="Q667" s="25">
        <f t="shared" si="103"/>
        <v>10357.855715386138</v>
      </c>
      <c r="R667" s="24">
        <f t="shared" si="112"/>
        <v>50435.160107999989</v>
      </c>
      <c r="S667" s="25">
        <f t="shared" si="105"/>
        <v>0</v>
      </c>
      <c r="T667" s="25">
        <f t="shared" si="106"/>
        <v>40077.304392613849</v>
      </c>
      <c r="U667" s="25" t="str">
        <f t="shared" si="107"/>
        <v>charge</v>
      </c>
      <c r="W667" s="25">
        <f t="shared" si="110"/>
        <v>0</v>
      </c>
      <c r="X667" s="25">
        <f t="shared" si="108"/>
        <v>78000</v>
      </c>
      <c r="Y667" s="25">
        <f t="shared" si="111"/>
        <v>0</v>
      </c>
      <c r="AA667" s="25">
        <f t="shared" si="109"/>
        <v>0</v>
      </c>
      <c r="AC667" s="25">
        <f t="shared" si="104"/>
        <v>40077.304392613849</v>
      </c>
    </row>
    <row r="668" x14ac:dyDescent="0.2">
      <c r="L668" s="24">
        <v>663</v>
      </c>
      <c r="M668" s="28">
        <v>0.73097014599999999</v>
      </c>
      <c r="O668" s="24">
        <v>663</v>
      </c>
      <c r="P668" s="24">
        <f>'ROTH 1.0'!O668*'קובץ טיוטה'!$D$10</f>
        <v>14275.732372318855</v>
      </c>
      <c r="Q668" s="24">
        <f t="shared" si="103"/>
        <v>10675.732372318855</v>
      </c>
      <c r="R668" s="24">
        <f t="shared" si="112"/>
        <v>49705.969927999999</v>
      </c>
      <c r="S668" s="24">
        <f t="shared" si="105"/>
        <v>0</v>
      </c>
      <c r="T668" s="24">
        <f t="shared" si="106"/>
        <v>39030.237555681146</v>
      </c>
      <c r="U668" s="24" t="str">
        <f t="shared" si="107"/>
        <v>charge</v>
      </c>
      <c r="W668" s="24">
        <f t="shared" si="110"/>
        <v>0</v>
      </c>
      <c r="X668" s="24">
        <f t="shared" si="108"/>
        <v>78000</v>
      </c>
      <c r="Y668" s="24">
        <f t="shared" si="111"/>
        <v>0</v>
      </c>
      <c r="AA668" s="24">
        <f t="shared" si="109"/>
        <v>0</v>
      </c>
      <c r="AC668" s="24">
        <f t="shared" si="104"/>
        <v>39030.237555681146</v>
      </c>
    </row>
    <row r="669" x14ac:dyDescent="0.2">
      <c r="L669" s="25">
        <v>664</v>
      </c>
      <c r="M669" s="29">
        <v>0.67382011799999997</v>
      </c>
      <c r="O669" s="25">
        <v>664</v>
      </c>
      <c r="P669" s="24">
        <f>'ROTH 1.0'!O669*'קובץ טיוטה'!$D$10</f>
        <v>14237.567405236061</v>
      </c>
      <c r="Q669" s="25">
        <f t="shared" si="103"/>
        <v>10637.567405236061</v>
      </c>
      <c r="R669" s="24">
        <f t="shared" si="112"/>
        <v>45819.768023999997</v>
      </c>
      <c r="S669" s="25">
        <f t="shared" si="105"/>
        <v>0</v>
      </c>
      <c r="T669" s="25">
        <f t="shared" si="106"/>
        <v>35182.200618763934</v>
      </c>
      <c r="U669" s="25" t="str">
        <f t="shared" si="107"/>
        <v>charge</v>
      </c>
      <c r="W669" s="25">
        <f t="shared" si="110"/>
        <v>0</v>
      </c>
      <c r="X669" s="25">
        <f t="shared" si="108"/>
        <v>78000</v>
      </c>
      <c r="Y669" s="25">
        <f t="shared" si="111"/>
        <v>0</v>
      </c>
      <c r="AA669" s="25">
        <f t="shared" si="109"/>
        <v>0</v>
      </c>
      <c r="AC669" s="25">
        <f t="shared" si="104"/>
        <v>35182.200618763934</v>
      </c>
    </row>
    <row r="670" x14ac:dyDescent="0.2">
      <c r="L670" s="24">
        <v>665</v>
      </c>
      <c r="M670" s="28">
        <v>0.38979972600000001</v>
      </c>
      <c r="O670" s="24">
        <v>665</v>
      </c>
      <c r="P670" s="24">
        <f>'ROTH 1.0'!O670*'קובץ טיוטה'!$D$10</f>
        <v>14329.314823993947</v>
      </c>
      <c r="Q670" s="24">
        <f t="shared" si="103"/>
        <v>10729.314823993947</v>
      </c>
      <c r="R670" s="24">
        <f t="shared" si="112"/>
        <v>26506.381367999998</v>
      </c>
      <c r="S670" s="24">
        <f t="shared" si="105"/>
        <v>0</v>
      </c>
      <c r="T670" s="24">
        <f t="shared" si="106"/>
        <v>15777.066544006051</v>
      </c>
      <c r="U670" s="24" t="str">
        <f t="shared" si="107"/>
        <v>charge</v>
      </c>
      <c r="W670" s="24">
        <f t="shared" si="110"/>
        <v>0</v>
      </c>
      <c r="X670" s="24">
        <f t="shared" si="108"/>
        <v>78000</v>
      </c>
      <c r="Y670" s="24">
        <f t="shared" si="111"/>
        <v>0</v>
      </c>
      <c r="AA670" s="24">
        <f t="shared" si="109"/>
        <v>0</v>
      </c>
      <c r="AC670" s="24">
        <f t="shared" si="104"/>
        <v>15777.066544006051</v>
      </c>
    </row>
    <row r="671" x14ac:dyDescent="0.2">
      <c r="L671" s="25">
        <v>666</v>
      </c>
      <c r="M671" s="29">
        <v>0</v>
      </c>
      <c r="O671" s="25">
        <v>666</v>
      </c>
      <c r="P671" s="24">
        <f>'ROTH 1.0'!O671*'קובץ טיוטה'!$D$10</f>
        <v>15383.146627045115</v>
      </c>
      <c r="Q671" s="25">
        <f t="shared" si="103"/>
        <v>11783.146627045115</v>
      </c>
      <c r="R671" s="24">
        <f t="shared" si="112"/>
        <v>0</v>
      </c>
      <c r="S671" s="25">
        <f t="shared" si="105"/>
        <v>11783.146627045115</v>
      </c>
      <c r="T671" s="25">
        <f t="shared" si="106"/>
        <v>0</v>
      </c>
      <c r="U671" s="25" t="str">
        <f t="shared" si="107"/>
        <v>drain</v>
      </c>
      <c r="W671" s="25">
        <f t="shared" si="110"/>
        <v>0</v>
      </c>
      <c r="X671" s="25">
        <f t="shared" si="108"/>
        <v>66216.85337295488</v>
      </c>
      <c r="Y671" s="25">
        <f t="shared" si="111"/>
        <v>11783.14662704512</v>
      </c>
      <c r="AA671" s="25">
        <f t="shared" si="109"/>
        <v>0</v>
      </c>
      <c r="AC671" s="25">
        <f t="shared" si="104"/>
        <v>0</v>
      </c>
    </row>
    <row r="672" x14ac:dyDescent="0.2">
      <c r="L672" s="24">
        <v>667</v>
      </c>
      <c r="M672" s="28">
        <v>0</v>
      </c>
      <c r="O672" s="24">
        <v>667</v>
      </c>
      <c r="P672" s="24">
        <f>'ROTH 1.0'!O672*'קובץ טיוטה'!$D$10</f>
        <v>15913.907038803629</v>
      </c>
      <c r="Q672" s="24">
        <f t="shared" si="103"/>
        <v>12313.907038803629</v>
      </c>
      <c r="R672" s="24">
        <f t="shared" si="112"/>
        <v>0</v>
      </c>
      <c r="S672" s="24">
        <f t="shared" si="105"/>
        <v>12313.907038803629</v>
      </c>
      <c r="T672" s="24">
        <f t="shared" si="106"/>
        <v>0</v>
      </c>
      <c r="U672" s="24" t="str">
        <f t="shared" si="107"/>
        <v>drain</v>
      </c>
      <c r="W672" s="24">
        <f t="shared" si="110"/>
        <v>0</v>
      </c>
      <c r="X672" s="24">
        <f t="shared" si="108"/>
        <v>53902.946334151253</v>
      </c>
      <c r="Y672" s="24">
        <f t="shared" si="111"/>
        <v>12313.907038803627</v>
      </c>
      <c r="AA672" s="24">
        <f t="shared" si="109"/>
        <v>0</v>
      </c>
      <c r="AC672" s="24">
        <f t="shared" si="104"/>
        <v>0</v>
      </c>
    </row>
    <row r="673" x14ac:dyDescent="0.2">
      <c r="L673" s="25">
        <v>668</v>
      </c>
      <c r="M673" s="29">
        <v>0</v>
      </c>
      <c r="O673" s="25">
        <v>668</v>
      </c>
      <c r="P673" s="24">
        <f>'ROTH 1.0'!O673*'קובץ טיוטה'!$D$10</f>
        <v>16054.114899956741</v>
      </c>
      <c r="Q673" s="25">
        <f t="shared" si="103"/>
        <v>12454.114899956741</v>
      </c>
      <c r="R673" s="24">
        <f t="shared" si="112"/>
        <v>0</v>
      </c>
      <c r="S673" s="25">
        <f t="shared" si="105"/>
        <v>12454.114899956741</v>
      </c>
      <c r="T673" s="25">
        <f t="shared" si="106"/>
        <v>0</v>
      </c>
      <c r="U673" s="25" t="str">
        <f t="shared" si="107"/>
        <v>drain</v>
      </c>
      <c r="W673" s="25">
        <f t="shared" si="110"/>
        <v>0</v>
      </c>
      <c r="X673" s="25">
        <f t="shared" si="108"/>
        <v>41448.831434194508</v>
      </c>
      <c r="Y673" s="25">
        <f t="shared" si="111"/>
        <v>12454.114899956745</v>
      </c>
      <c r="AA673" s="25">
        <f t="shared" si="109"/>
        <v>0</v>
      </c>
      <c r="AC673" s="25">
        <f t="shared" si="104"/>
        <v>0</v>
      </c>
    </row>
    <row r="674" x14ac:dyDescent="0.2">
      <c r="L674" s="24">
        <v>669</v>
      </c>
      <c r="M674" s="28">
        <v>0</v>
      </c>
      <c r="O674" s="24">
        <v>669</v>
      </c>
      <c r="P674" s="24">
        <f>'ROTH 1.0'!O674*'קובץ טיוטה'!$D$10</f>
        <v>15852.371184521247</v>
      </c>
      <c r="Q674" s="24">
        <f t="shared" si="103"/>
        <v>12252.371184521247</v>
      </c>
      <c r="R674" s="24">
        <f t="shared" si="112"/>
        <v>0</v>
      </c>
      <c r="S674" s="24">
        <f t="shared" si="105"/>
        <v>12252.371184521247</v>
      </c>
      <c r="T674" s="24">
        <f t="shared" si="106"/>
        <v>0</v>
      </c>
      <c r="U674" s="24" t="str">
        <f t="shared" si="107"/>
        <v>drain</v>
      </c>
      <c r="W674" s="24">
        <f t="shared" si="110"/>
        <v>0</v>
      </c>
      <c r="X674" s="24">
        <f t="shared" si="108"/>
        <v>29196.460249673262</v>
      </c>
      <c r="Y674" s="24">
        <f t="shared" si="111"/>
        <v>12252.371184521246</v>
      </c>
      <c r="AA674" s="24">
        <f t="shared" si="109"/>
        <v>0</v>
      </c>
      <c r="AC674" s="24">
        <f t="shared" si="104"/>
        <v>0</v>
      </c>
    </row>
    <row r="675" x14ac:dyDescent="0.2">
      <c r="L675" s="25">
        <v>670</v>
      </c>
      <c r="M675" s="29">
        <v>0</v>
      </c>
      <c r="O675" s="25">
        <v>670</v>
      </c>
      <c r="P675" s="24">
        <f>'ROTH 1.0'!O675*'קובץ טיוטה'!$D$10</f>
        <v>15292.533995854852</v>
      </c>
      <c r="Q675" s="25">
        <f t="shared" si="103"/>
        <v>11692.533995854852</v>
      </c>
      <c r="R675" s="24">
        <f t="shared" si="112"/>
        <v>0</v>
      </c>
      <c r="S675" s="25">
        <f t="shared" si="105"/>
        <v>11692.533995854852</v>
      </c>
      <c r="T675" s="25">
        <f t="shared" si="106"/>
        <v>0</v>
      </c>
      <c r="U675" s="25" t="str">
        <f t="shared" si="107"/>
        <v>drain</v>
      </c>
      <c r="W675" s="25">
        <f t="shared" si="110"/>
        <v>0</v>
      </c>
      <c r="X675" s="25">
        <f t="shared" si="108"/>
        <v>17503.926253818412</v>
      </c>
      <c r="Y675" s="25">
        <f t="shared" si="111"/>
        <v>11692.53399585485</v>
      </c>
      <c r="AA675" s="25">
        <f t="shared" si="109"/>
        <v>0</v>
      </c>
      <c r="AC675" s="25">
        <f t="shared" si="104"/>
        <v>0</v>
      </c>
    </row>
    <row r="676" x14ac:dyDescent="0.2">
      <c r="L676" s="24">
        <v>671</v>
      </c>
      <c r="M676" s="28">
        <v>0</v>
      </c>
      <c r="O676" s="24">
        <v>671</v>
      </c>
      <c r="P676" s="24">
        <f>'ROTH 1.0'!O676*'קובץ טיוטה'!$D$10</f>
        <v>14176.652258175349</v>
      </c>
      <c r="Q676" s="24">
        <f t="shared" si="103"/>
        <v>10576.652258175349</v>
      </c>
      <c r="R676" s="24">
        <f t="shared" si="112"/>
        <v>0</v>
      </c>
      <c r="S676" s="24">
        <f t="shared" si="105"/>
        <v>10576.652258175349</v>
      </c>
      <c r="T676" s="24">
        <f t="shared" si="106"/>
        <v>0</v>
      </c>
      <c r="U676" s="24" t="str">
        <f t="shared" si="107"/>
        <v>drain</v>
      </c>
      <c r="W676" s="24">
        <f t="shared" si="110"/>
        <v>0</v>
      </c>
      <c r="X676" s="24">
        <f t="shared" si="108"/>
        <v>6927.2739956430632</v>
      </c>
      <c r="Y676" s="24">
        <f t="shared" si="111"/>
        <v>10576.652258175349</v>
      </c>
      <c r="AA676" s="24">
        <f t="shared" si="109"/>
        <v>0</v>
      </c>
      <c r="AC676" s="24">
        <f t="shared" si="104"/>
        <v>0</v>
      </c>
    </row>
    <row r="677" x14ac:dyDescent="0.2">
      <c r="L677" s="25">
        <v>672</v>
      </c>
      <c r="M677" s="29">
        <v>0</v>
      </c>
      <c r="O677" s="25">
        <v>672</v>
      </c>
      <c r="P677" s="24">
        <f>'ROTH 1.0'!O677*'קובץ טיוטה'!$D$10</f>
        <v>13182.86817572457</v>
      </c>
      <c r="Q677" s="25">
        <f t="shared" si="103"/>
        <v>9582.8681757245704</v>
      </c>
      <c r="R677" s="24">
        <f t="shared" si="112"/>
        <v>0</v>
      </c>
      <c r="S677" s="25">
        <f t="shared" si="105"/>
        <v>9582.8681757245704</v>
      </c>
      <c r="T677" s="25">
        <f t="shared" si="106"/>
        <v>0</v>
      </c>
      <c r="U677" s="25" t="str">
        <f t="shared" si="107"/>
        <v>drain</v>
      </c>
      <c r="W677" s="25">
        <f t="shared" si="110"/>
        <v>0</v>
      </c>
      <c r="X677" s="25">
        <f t="shared" si="108"/>
        <v>0</v>
      </c>
      <c r="Y677" s="25">
        <f t="shared" si="111"/>
        <v>6927.2739956430632</v>
      </c>
      <c r="AA677" s="25">
        <f t="shared" si="109"/>
        <v>2655.5941800815071</v>
      </c>
      <c r="AC677" s="25">
        <f t="shared" si="104"/>
        <v>0</v>
      </c>
    </row>
    <row r="678" x14ac:dyDescent="0.2">
      <c r="L678" s="24">
        <v>673</v>
      </c>
      <c r="M678" s="28">
        <v>0</v>
      </c>
      <c r="O678" s="24">
        <v>673</v>
      </c>
      <c r="P678" s="24">
        <f>'ROTH 1.0'!O678*'קובץ טיוטה'!$D$10</f>
        <v>11632.757951277497</v>
      </c>
      <c r="Q678" s="24">
        <f t="shared" si="103"/>
        <v>8032.7579512774973</v>
      </c>
      <c r="R678" s="24">
        <f t="shared" si="112"/>
        <v>0</v>
      </c>
      <c r="S678" s="24">
        <f t="shared" si="105"/>
        <v>8032.7579512774973</v>
      </c>
      <c r="T678" s="24">
        <f t="shared" si="106"/>
        <v>0</v>
      </c>
      <c r="U678" s="24" t="str">
        <f t="shared" si="107"/>
        <v>drain</v>
      </c>
      <c r="W678" s="24">
        <f t="shared" si="110"/>
        <v>0</v>
      </c>
      <c r="X678" s="24">
        <f t="shared" si="108"/>
        <v>0</v>
      </c>
      <c r="Y678" s="24">
        <f t="shared" si="111"/>
        <v>0</v>
      </c>
      <c r="AA678" s="24">
        <f t="shared" si="109"/>
        <v>8032.7579512774973</v>
      </c>
      <c r="AC678" s="24">
        <f t="shared" si="104"/>
        <v>0</v>
      </c>
    </row>
    <row r="679" x14ac:dyDescent="0.2">
      <c r="L679" s="25">
        <v>674</v>
      </c>
      <c r="M679" s="29">
        <v>0</v>
      </c>
      <c r="O679" s="25">
        <v>674</v>
      </c>
      <c r="P679" s="24">
        <f>'ROTH 1.0'!O679*'קובץ טיוטה'!$D$10</f>
        <v>10313.71477475012</v>
      </c>
      <c r="Q679" s="25">
        <f t="shared" si="103"/>
        <v>6713.7147747501203</v>
      </c>
      <c r="R679" s="24">
        <f t="shared" si="112"/>
        <v>0</v>
      </c>
      <c r="S679" s="25">
        <f t="shared" si="105"/>
        <v>6713.7147747501203</v>
      </c>
      <c r="T679" s="25">
        <f t="shared" si="106"/>
        <v>0</v>
      </c>
      <c r="U679" s="25" t="str">
        <f t="shared" si="107"/>
        <v>drain</v>
      </c>
      <c r="W679" s="25">
        <f t="shared" si="110"/>
        <v>0</v>
      </c>
      <c r="X679" s="25">
        <f t="shared" si="108"/>
        <v>0</v>
      </c>
      <c r="Y679" s="25">
        <f t="shared" si="111"/>
        <v>0</v>
      </c>
      <c r="AA679" s="25">
        <f t="shared" si="109"/>
        <v>6713.7147747501203</v>
      </c>
      <c r="AC679" s="25">
        <f t="shared" si="104"/>
        <v>0</v>
      </c>
    </row>
    <row r="680" x14ac:dyDescent="0.2">
      <c r="L680" s="24">
        <v>675</v>
      </c>
      <c r="M680" s="28">
        <v>0</v>
      </c>
      <c r="O680" s="24">
        <v>675</v>
      </c>
      <c r="P680" s="24">
        <f>'ROTH 1.0'!O680*'קובץ טיוטה'!$D$10</f>
        <v>9437.1225614502564</v>
      </c>
      <c r="Q680" s="24">
        <f t="shared" si="103"/>
        <v>5837.1225614502564</v>
      </c>
      <c r="R680" s="24">
        <f t="shared" si="112"/>
        <v>0</v>
      </c>
      <c r="S680" s="24">
        <f t="shared" si="105"/>
        <v>5837.1225614502564</v>
      </c>
      <c r="T680" s="24">
        <f t="shared" si="106"/>
        <v>0</v>
      </c>
      <c r="U680" s="24" t="str">
        <f t="shared" si="107"/>
        <v>drain</v>
      </c>
      <c r="W680" s="24">
        <f t="shared" si="110"/>
        <v>0</v>
      </c>
      <c r="X680" s="24">
        <f t="shared" si="108"/>
        <v>0</v>
      </c>
      <c r="Y680" s="24">
        <f t="shared" si="111"/>
        <v>0</v>
      </c>
      <c r="AA680" s="24">
        <f t="shared" si="109"/>
        <v>5837.1225614502564</v>
      </c>
      <c r="AC680" s="24">
        <f t="shared" si="104"/>
        <v>0</v>
      </c>
    </row>
    <row r="681" x14ac:dyDescent="0.2">
      <c r="L681" s="25">
        <v>676</v>
      </c>
      <c r="M681" s="29">
        <v>0</v>
      </c>
      <c r="O681" s="25">
        <v>676</v>
      </c>
      <c r="P681" s="24">
        <f>'ROTH 1.0'!O681*'קובץ טיוטה'!$D$10</f>
        <v>8981.4337416076978</v>
      </c>
      <c r="Q681" s="25">
        <f t="shared" si="103"/>
        <v>5381.4337416076978</v>
      </c>
      <c r="R681" s="24">
        <f t="shared" si="112"/>
        <v>0</v>
      </c>
      <c r="S681" s="25">
        <f t="shared" si="105"/>
        <v>5381.4337416076978</v>
      </c>
      <c r="T681" s="25">
        <f t="shared" si="106"/>
        <v>0</v>
      </c>
      <c r="U681" s="25" t="str">
        <f t="shared" si="107"/>
        <v>drain</v>
      </c>
      <c r="W681" s="25">
        <f t="shared" si="110"/>
        <v>0</v>
      </c>
      <c r="X681" s="25">
        <f t="shared" si="108"/>
        <v>0</v>
      </c>
      <c r="Y681" s="25">
        <f t="shared" si="111"/>
        <v>0</v>
      </c>
      <c r="AA681" s="25">
        <f t="shared" si="109"/>
        <v>5381.4337416076978</v>
      </c>
      <c r="AC681" s="25">
        <f t="shared" si="104"/>
        <v>0</v>
      </c>
    </row>
    <row r="682" x14ac:dyDescent="0.2">
      <c r="L682" s="24">
        <v>677</v>
      </c>
      <c r="M682" s="28">
        <v>0</v>
      </c>
      <c r="O682" s="24">
        <v>677</v>
      </c>
      <c r="P682" s="24">
        <f>'ROTH 1.0'!O682*'קובץ טיוטה'!$D$10</f>
        <v>8934.0745989752722</v>
      </c>
      <c r="Q682" s="24">
        <f t="shared" si="103"/>
        <v>5334.0745989752722</v>
      </c>
      <c r="R682" s="24">
        <f t="shared" si="112"/>
        <v>0</v>
      </c>
      <c r="S682" s="24">
        <f t="shared" si="105"/>
        <v>5334.0745989752722</v>
      </c>
      <c r="T682" s="24">
        <f t="shared" si="106"/>
        <v>0</v>
      </c>
      <c r="U682" s="24" t="str">
        <f t="shared" si="107"/>
        <v>drain</v>
      </c>
      <c r="W682" s="24">
        <f t="shared" si="110"/>
        <v>0</v>
      </c>
      <c r="X682" s="24">
        <f t="shared" si="108"/>
        <v>0</v>
      </c>
      <c r="Y682" s="24">
        <f t="shared" si="111"/>
        <v>0</v>
      </c>
      <c r="AA682" s="24">
        <f t="shared" si="109"/>
        <v>5334.0745989752722</v>
      </c>
      <c r="AC682" s="24">
        <f t="shared" si="104"/>
        <v>0</v>
      </c>
    </row>
    <row r="683" x14ac:dyDescent="0.2">
      <c r="L683" s="25">
        <v>678</v>
      </c>
      <c r="M683" s="29">
        <v>0</v>
      </c>
      <c r="O683" s="25">
        <v>678</v>
      </c>
      <c r="P683" s="24">
        <f>'ROTH 1.0'!O683*'קובץ טיוטה'!$D$10</f>
        <v>9238.7470064709305</v>
      </c>
      <c r="Q683" s="25">
        <f t="shared" si="103"/>
        <v>5638.7470064709305</v>
      </c>
      <c r="R683" s="24">
        <f t="shared" si="112"/>
        <v>0</v>
      </c>
      <c r="S683" s="25">
        <f t="shared" si="105"/>
        <v>5638.7470064709305</v>
      </c>
      <c r="T683" s="25">
        <f t="shared" si="106"/>
        <v>0</v>
      </c>
      <c r="U683" s="25" t="str">
        <f t="shared" si="107"/>
        <v>drain</v>
      </c>
      <c r="W683" s="25">
        <f t="shared" si="110"/>
        <v>0</v>
      </c>
      <c r="X683" s="25">
        <f t="shared" si="108"/>
        <v>0</v>
      </c>
      <c r="Y683" s="25">
        <f t="shared" si="111"/>
        <v>0</v>
      </c>
      <c r="AA683" s="25">
        <f t="shared" si="109"/>
        <v>5638.7470064709305</v>
      </c>
      <c r="AC683" s="25">
        <f t="shared" si="104"/>
        <v>0</v>
      </c>
    </row>
    <row r="684" x14ac:dyDescent="0.2">
      <c r="L684" s="24">
        <v>679</v>
      </c>
      <c r="M684" s="28">
        <v>0</v>
      </c>
      <c r="O684" s="24">
        <v>679</v>
      </c>
      <c r="P684" s="24">
        <f>'ROTH 1.0'!O684*'קובץ טיוטה'!$D$10</f>
        <v>9760.6857063194566</v>
      </c>
      <c r="Q684" s="24">
        <f t="shared" si="103"/>
        <v>6160.6857063194566</v>
      </c>
      <c r="R684" s="24">
        <f t="shared" si="112"/>
        <v>0</v>
      </c>
      <c r="S684" s="24">
        <f t="shared" si="105"/>
        <v>6160.6857063194566</v>
      </c>
      <c r="T684" s="24">
        <f t="shared" si="106"/>
        <v>0</v>
      </c>
      <c r="U684" s="24" t="str">
        <f t="shared" si="107"/>
        <v>drain</v>
      </c>
      <c r="W684" s="24">
        <f t="shared" si="110"/>
        <v>0</v>
      </c>
      <c r="X684" s="24">
        <f t="shared" si="108"/>
        <v>0</v>
      </c>
      <c r="Y684" s="24">
        <f t="shared" si="111"/>
        <v>0</v>
      </c>
      <c r="AA684" s="24">
        <f t="shared" si="109"/>
        <v>6160.6857063194566</v>
      </c>
      <c r="AC684" s="24">
        <f t="shared" si="104"/>
        <v>0</v>
      </c>
    </row>
    <row r="685" x14ac:dyDescent="0.2">
      <c r="L685" s="25">
        <v>680</v>
      </c>
      <c r="M685" s="29">
        <v>0</v>
      </c>
      <c r="O685" s="25">
        <v>680</v>
      </c>
      <c r="P685" s="24">
        <f>'ROTH 1.0'!O685*'קובץ טיוטה'!$D$10</f>
        <v>10175.812675754574</v>
      </c>
      <c r="Q685" s="25">
        <f t="shared" si="103"/>
        <v>6575.8126757545742</v>
      </c>
      <c r="R685" s="24">
        <f t="shared" si="112"/>
        <v>0</v>
      </c>
      <c r="S685" s="25">
        <f t="shared" si="105"/>
        <v>6575.8126757545742</v>
      </c>
      <c r="T685" s="25">
        <f t="shared" si="106"/>
        <v>0</v>
      </c>
      <c r="U685" s="25" t="str">
        <f t="shared" si="107"/>
        <v>drain</v>
      </c>
      <c r="W685" s="25">
        <f t="shared" si="110"/>
        <v>0</v>
      </c>
      <c r="X685" s="25">
        <f t="shared" si="108"/>
        <v>0</v>
      </c>
      <c r="Y685" s="25">
        <f t="shared" si="111"/>
        <v>0</v>
      </c>
      <c r="AA685" s="25">
        <f t="shared" si="109"/>
        <v>6575.8126757545742</v>
      </c>
      <c r="AC685" s="25">
        <f t="shared" si="104"/>
        <v>0</v>
      </c>
    </row>
    <row r="686" x14ac:dyDescent="0.2">
      <c r="L686" s="24">
        <v>681</v>
      </c>
      <c r="M686" s="28">
        <v>0.47382534499999995</v>
      </c>
      <c r="O686" s="24">
        <v>681</v>
      </c>
      <c r="P686" s="24">
        <f>'ROTH 1.0'!O686*'קובץ טיוטה'!$D$10</f>
        <v>11629.697948658017</v>
      </c>
      <c r="Q686" s="24">
        <f t="shared" si="103"/>
        <v>8029.6979486580167</v>
      </c>
      <c r="R686" s="24">
        <f t="shared" si="112"/>
        <v>32220.123459999995</v>
      </c>
      <c r="S686" s="24">
        <f t="shared" si="105"/>
        <v>0</v>
      </c>
      <c r="T686" s="24">
        <f t="shared" si="106"/>
        <v>24190.425511341979</v>
      </c>
      <c r="U686" s="24" t="str">
        <f t="shared" si="107"/>
        <v>charge</v>
      </c>
      <c r="W686" s="24">
        <f t="shared" si="110"/>
        <v>21771.382960207782</v>
      </c>
      <c r="X686" s="24">
        <f t="shared" si="108"/>
        <v>21771.382960207782</v>
      </c>
      <c r="Y686" s="24">
        <f t="shared" si="111"/>
        <v>0</v>
      </c>
      <c r="AA686" s="24">
        <f t="shared" si="109"/>
        <v>0</v>
      </c>
      <c r="AC686" s="24">
        <f t="shared" si="104"/>
        <v>2419.0425511341964</v>
      </c>
    </row>
    <row r="687" x14ac:dyDescent="0.2">
      <c r="L687" s="25">
        <v>682</v>
      </c>
      <c r="M687" s="29">
        <v>0.61124823899999992</v>
      </c>
      <c r="O687" s="25">
        <v>682</v>
      </c>
      <c r="P687" s="24">
        <f>'ROTH 1.0'!O687*'קובץ טיוטה'!$D$10</f>
        <v>13386.20812260272</v>
      </c>
      <c r="Q687" s="25">
        <f t="shared" si="103"/>
        <v>9786.2081226027203</v>
      </c>
      <c r="R687" s="24">
        <f t="shared" si="112"/>
        <v>41564.880251999995</v>
      </c>
      <c r="S687" s="25">
        <f t="shared" si="105"/>
        <v>0</v>
      </c>
      <c r="T687" s="25">
        <f t="shared" si="106"/>
        <v>31778.672129397273</v>
      </c>
      <c r="U687" s="25" t="str">
        <f t="shared" si="107"/>
        <v>charge</v>
      </c>
      <c r="W687" s="25">
        <f t="shared" si="110"/>
        <v>28600.804916457542</v>
      </c>
      <c r="X687" s="25">
        <f t="shared" si="108"/>
        <v>50372.187876665324</v>
      </c>
      <c r="Y687" s="25">
        <f t="shared" si="111"/>
        <v>0</v>
      </c>
      <c r="AA687" s="25">
        <f t="shared" si="109"/>
        <v>0</v>
      </c>
      <c r="AC687" s="25">
        <f t="shared" si="104"/>
        <v>3177.867212939731</v>
      </c>
    </row>
    <row r="688" x14ac:dyDescent="0.2">
      <c r="L688" s="24">
        <v>683</v>
      </c>
      <c r="M688" s="28">
        <v>0.66150213499999999</v>
      </c>
      <c r="O688" s="24">
        <v>683</v>
      </c>
      <c r="P688" s="24">
        <f>'ROTH 1.0'!O688*'קובץ טיוטה'!$D$10</f>
        <v>14217.651667272285</v>
      </c>
      <c r="Q688" s="24">
        <f t="shared" si="103"/>
        <v>10617.651667272285</v>
      </c>
      <c r="R688" s="24">
        <f t="shared" si="112"/>
        <v>44982.14518</v>
      </c>
      <c r="S688" s="24">
        <f t="shared" si="105"/>
        <v>0</v>
      </c>
      <c r="T688" s="24">
        <f t="shared" si="106"/>
        <v>34364.493512727713</v>
      </c>
      <c r="U688" s="24" t="str">
        <f t="shared" si="107"/>
        <v>charge</v>
      </c>
      <c r="W688" s="24">
        <f t="shared" si="110"/>
        <v>27627.812123334676</v>
      </c>
      <c r="X688" s="24">
        <f t="shared" si="108"/>
        <v>78000</v>
      </c>
      <c r="Y688" s="24">
        <f t="shared" si="111"/>
        <v>0</v>
      </c>
      <c r="AA688" s="24">
        <f t="shared" si="109"/>
        <v>0</v>
      </c>
      <c r="AC688" s="24">
        <f t="shared" si="104"/>
        <v>6736.6813893930375</v>
      </c>
    </row>
    <row r="689" x14ac:dyDescent="0.2">
      <c r="L689" s="25">
        <v>684</v>
      </c>
      <c r="M689" s="29">
        <v>0.69550356599999996</v>
      </c>
      <c r="O689" s="25">
        <v>684</v>
      </c>
      <c r="P689" s="24">
        <f>'ROTH 1.0'!O689*'קובץ טיוטה'!$D$10</f>
        <v>14800.996464160944</v>
      </c>
      <c r="Q689" s="25">
        <f t="shared" si="103"/>
        <v>11200.996464160944</v>
      </c>
      <c r="R689" s="24">
        <f t="shared" si="112"/>
        <v>47294.242487999996</v>
      </c>
      <c r="S689" s="25">
        <f t="shared" si="105"/>
        <v>0</v>
      </c>
      <c r="T689" s="25">
        <f t="shared" si="106"/>
        <v>36093.246023839049</v>
      </c>
      <c r="U689" s="25" t="str">
        <f t="shared" si="107"/>
        <v>charge</v>
      </c>
      <c r="W689" s="25">
        <f t="shared" si="110"/>
        <v>0</v>
      </c>
      <c r="X689" s="25">
        <f t="shared" si="108"/>
        <v>78000</v>
      </c>
      <c r="Y689" s="25">
        <f t="shared" si="111"/>
        <v>0</v>
      </c>
      <c r="AA689" s="25">
        <f t="shared" si="109"/>
        <v>0</v>
      </c>
      <c r="AC689" s="25">
        <f t="shared" si="104"/>
        <v>36093.246023839049</v>
      </c>
    </row>
    <row r="690" x14ac:dyDescent="0.2">
      <c r="L690" s="24">
        <v>685</v>
      </c>
      <c r="M690" s="28">
        <v>0.72143153799999993</v>
      </c>
      <c r="O690" s="24">
        <v>685</v>
      </c>
      <c r="P690" s="24">
        <f>'ROTH 1.0'!O690*'קובץ טיוטה'!$D$10</f>
        <v>14957.14082918711</v>
      </c>
      <c r="Q690" s="24">
        <f t="shared" si="103"/>
        <v>11357.14082918711</v>
      </c>
      <c r="R690" s="24">
        <f t="shared" si="112"/>
        <v>49057.344583999991</v>
      </c>
      <c r="S690" s="24">
        <f t="shared" si="105"/>
        <v>0</v>
      </c>
      <c r="T690" s="24">
        <f t="shared" si="106"/>
        <v>37700.203754812879</v>
      </c>
      <c r="U690" s="24" t="str">
        <f t="shared" si="107"/>
        <v>charge</v>
      </c>
      <c r="W690" s="24">
        <f t="shared" si="110"/>
        <v>0</v>
      </c>
      <c r="X690" s="24">
        <f t="shared" si="108"/>
        <v>78000</v>
      </c>
      <c r="Y690" s="24">
        <f t="shared" si="111"/>
        <v>0</v>
      </c>
      <c r="AA690" s="24">
        <f t="shared" si="109"/>
        <v>0</v>
      </c>
      <c r="AC690" s="24">
        <f t="shared" si="104"/>
        <v>37700.203754812879</v>
      </c>
    </row>
    <row r="691" x14ac:dyDescent="0.2">
      <c r="L691" s="25">
        <v>686</v>
      </c>
      <c r="M691" s="29">
        <v>0.7212977020000001</v>
      </c>
      <c r="O691" s="25">
        <v>686</v>
      </c>
      <c r="P691" s="24">
        <f>'ROTH 1.0'!O691*'קובץ טיוטה'!$D$10</f>
        <v>15222.893167575246</v>
      </c>
      <c r="Q691" s="25">
        <f t="shared" si="103"/>
        <v>11622.893167575246</v>
      </c>
      <c r="R691" s="24">
        <f t="shared" si="112"/>
        <v>49048.243736000004</v>
      </c>
      <c r="S691" s="25">
        <f t="shared" si="105"/>
        <v>0</v>
      </c>
      <c r="T691" s="25">
        <f t="shared" si="106"/>
        <v>37425.350568424758</v>
      </c>
      <c r="U691" s="25" t="str">
        <f t="shared" si="107"/>
        <v>charge</v>
      </c>
      <c r="W691" s="25">
        <f t="shared" si="110"/>
        <v>0</v>
      </c>
      <c r="X691" s="25">
        <f t="shared" si="108"/>
        <v>78000</v>
      </c>
      <c r="Y691" s="25">
        <f t="shared" si="111"/>
        <v>0</v>
      </c>
      <c r="AA691" s="25">
        <f t="shared" si="109"/>
        <v>0</v>
      </c>
      <c r="AC691" s="25">
        <f t="shared" si="104"/>
        <v>37425.350568424758</v>
      </c>
    </row>
    <row r="692" x14ac:dyDescent="0.2">
      <c r="L692" s="24">
        <v>687</v>
      </c>
      <c r="M692" s="28">
        <v>0.6615289350000001</v>
      </c>
      <c r="O692" s="24">
        <v>687</v>
      </c>
      <c r="P692" s="24">
        <f>'ROTH 1.0'!O692*'קובץ טיוטה'!$D$10</f>
        <v>14930.009973211425</v>
      </c>
      <c r="Q692" s="24">
        <f t="shared" si="103"/>
        <v>11330.009973211425</v>
      </c>
      <c r="R692" s="24">
        <f t="shared" si="112"/>
        <v>44983.967580000004</v>
      </c>
      <c r="S692" s="24">
        <f t="shared" si="105"/>
        <v>0</v>
      </c>
      <c r="T692" s="24">
        <f t="shared" si="106"/>
        <v>33653.957606788579</v>
      </c>
      <c r="U692" s="24" t="str">
        <f t="shared" si="107"/>
        <v>charge</v>
      </c>
      <c r="W692" s="24">
        <f t="shared" si="110"/>
        <v>0</v>
      </c>
      <c r="X692" s="24">
        <f t="shared" si="108"/>
        <v>78000</v>
      </c>
      <c r="Y692" s="24">
        <f t="shared" si="111"/>
        <v>0</v>
      </c>
      <c r="AA692" s="24">
        <f t="shared" si="109"/>
        <v>0</v>
      </c>
      <c r="AC692" s="24">
        <f t="shared" si="104"/>
        <v>33653.957606788579</v>
      </c>
    </row>
    <row r="693" x14ac:dyDescent="0.2">
      <c r="L693" s="25">
        <v>688</v>
      </c>
      <c r="M693" s="29">
        <v>0.41424641400000001</v>
      </c>
      <c r="O693" s="25">
        <v>688</v>
      </c>
      <c r="P693" s="24">
        <f>'ROTH 1.0'!O693*'קובץ טיוטה'!$D$10</f>
        <v>15083.212556914867</v>
      </c>
      <c r="Q693" s="25">
        <f t="shared" si="103"/>
        <v>11483.212556914867</v>
      </c>
      <c r="R693" s="24">
        <f t="shared" si="112"/>
        <v>28168.756151999998</v>
      </c>
      <c r="S693" s="25">
        <f t="shared" si="105"/>
        <v>0</v>
      </c>
      <c r="T693" s="25">
        <f t="shared" si="106"/>
        <v>16685.543595085132</v>
      </c>
      <c r="U693" s="25" t="str">
        <f t="shared" si="107"/>
        <v>charge</v>
      </c>
      <c r="W693" s="25">
        <f t="shared" si="110"/>
        <v>0</v>
      </c>
      <c r="X693" s="25">
        <f t="shared" si="108"/>
        <v>78000</v>
      </c>
      <c r="Y693" s="25">
        <f t="shared" si="111"/>
        <v>0</v>
      </c>
      <c r="AA693" s="25">
        <f t="shared" si="109"/>
        <v>0</v>
      </c>
      <c r="AC693" s="25">
        <f t="shared" si="104"/>
        <v>16685.543595085132</v>
      </c>
    </row>
    <row r="694" x14ac:dyDescent="0.2">
      <c r="L694" s="24">
        <v>689</v>
      </c>
      <c r="M694" s="28">
        <v>0.35839700799999996</v>
      </c>
      <c r="O694" s="24">
        <v>689</v>
      </c>
      <c r="P694" s="24">
        <f>'ROTH 1.0'!O694*'קובץ טיוטה'!$D$10</f>
        <v>15316.203864036104</v>
      </c>
      <c r="Q694" s="24">
        <f t="shared" si="103"/>
        <v>11716.203864036104</v>
      </c>
      <c r="R694" s="24">
        <f t="shared" si="112"/>
        <v>24370.996543999998</v>
      </c>
      <c r="S694" s="24">
        <f t="shared" si="105"/>
        <v>0</v>
      </c>
      <c r="T694" s="24">
        <f t="shared" si="106"/>
        <v>12654.792679963894</v>
      </c>
      <c r="U694" s="24" t="str">
        <f t="shared" si="107"/>
        <v>charge</v>
      </c>
      <c r="W694" s="24">
        <f t="shared" si="110"/>
        <v>0</v>
      </c>
      <c r="X694" s="24">
        <f t="shared" si="108"/>
        <v>78000</v>
      </c>
      <c r="Y694" s="24">
        <f t="shared" si="111"/>
        <v>0</v>
      </c>
      <c r="AA694" s="24">
        <f t="shared" si="109"/>
        <v>0</v>
      </c>
      <c r="AC694" s="24">
        <f t="shared" si="104"/>
        <v>12654.792679963894</v>
      </c>
    </row>
    <row r="695" x14ac:dyDescent="0.2">
      <c r="L695" s="25">
        <v>690</v>
      </c>
      <c r="M695" s="29">
        <v>0</v>
      </c>
      <c r="O695" s="25">
        <v>690</v>
      </c>
      <c r="P695" s="24">
        <f>'ROTH 1.0'!O695*'קובץ טיוטה'!$D$10</f>
        <v>15380.649234632765</v>
      </c>
      <c r="Q695" s="25">
        <f t="shared" si="103"/>
        <v>11780.649234632765</v>
      </c>
      <c r="R695" s="24">
        <f t="shared" si="112"/>
        <v>0</v>
      </c>
      <c r="S695" s="25">
        <f t="shared" si="105"/>
        <v>11780.649234632765</v>
      </c>
      <c r="T695" s="25">
        <f t="shared" si="106"/>
        <v>0</v>
      </c>
      <c r="U695" s="25" t="str">
        <f t="shared" si="107"/>
        <v>drain</v>
      </c>
      <c r="W695" s="25">
        <f t="shared" si="110"/>
        <v>0</v>
      </c>
      <c r="X695" s="25">
        <f t="shared" si="108"/>
        <v>66219.350765367242</v>
      </c>
      <c r="Y695" s="25">
        <f t="shared" si="111"/>
        <v>11780.649234632758</v>
      </c>
      <c r="AA695" s="25">
        <f t="shared" si="109"/>
        <v>0</v>
      </c>
      <c r="AC695" s="25">
        <f t="shared" si="104"/>
        <v>0</v>
      </c>
    </row>
    <row r="696" x14ac:dyDescent="0.2">
      <c r="L696" s="24">
        <v>691</v>
      </c>
      <c r="M696" s="28">
        <v>0</v>
      </c>
      <c r="O696" s="24">
        <v>691</v>
      </c>
      <c r="P696" s="24">
        <f>'ROTH 1.0'!O696*'קובץ טיוטה'!$D$10</f>
        <v>15784.638654559507</v>
      </c>
      <c r="Q696" s="24">
        <f t="shared" si="103"/>
        <v>12184.638654559507</v>
      </c>
      <c r="R696" s="24">
        <f t="shared" si="112"/>
        <v>0</v>
      </c>
      <c r="S696" s="24">
        <f t="shared" si="105"/>
        <v>12184.638654559507</v>
      </c>
      <c r="T696" s="24">
        <f t="shared" si="106"/>
        <v>0</v>
      </c>
      <c r="U696" s="24" t="str">
        <f t="shared" si="107"/>
        <v>drain</v>
      </c>
      <c r="W696" s="24">
        <f t="shared" si="110"/>
        <v>0</v>
      </c>
      <c r="X696" s="24">
        <f t="shared" si="108"/>
        <v>54034.712110807734</v>
      </c>
      <c r="Y696" s="24">
        <f t="shared" si="111"/>
        <v>12184.638654559509</v>
      </c>
      <c r="AA696" s="24">
        <f t="shared" si="109"/>
        <v>0</v>
      </c>
      <c r="AC696" s="24">
        <f t="shared" si="104"/>
        <v>0</v>
      </c>
    </row>
    <row r="697" x14ac:dyDescent="0.2">
      <c r="L697" s="25">
        <v>692</v>
      </c>
      <c r="M697" s="29">
        <v>0</v>
      </c>
      <c r="O697" s="25">
        <v>692</v>
      </c>
      <c r="P697" s="24">
        <f>'ROTH 1.0'!O697*'קובץ טיוטה'!$D$10</f>
        <v>15389.165196237827</v>
      </c>
      <c r="Q697" s="25">
        <f t="shared" si="103"/>
        <v>11789.165196237827</v>
      </c>
      <c r="R697" s="24">
        <f t="shared" si="112"/>
        <v>0</v>
      </c>
      <c r="S697" s="25">
        <f t="shared" si="105"/>
        <v>11789.165196237827</v>
      </c>
      <c r="T697" s="25">
        <f t="shared" si="106"/>
        <v>0</v>
      </c>
      <c r="U697" s="25" t="str">
        <f t="shared" si="107"/>
        <v>drain</v>
      </c>
      <c r="W697" s="25">
        <f t="shared" si="110"/>
        <v>0</v>
      </c>
      <c r="X697" s="25">
        <f t="shared" si="108"/>
        <v>42245.546914569903</v>
      </c>
      <c r="Y697" s="25">
        <f t="shared" si="111"/>
        <v>11789.165196237831</v>
      </c>
      <c r="AA697" s="25">
        <f t="shared" si="109"/>
        <v>0</v>
      </c>
      <c r="AC697" s="25">
        <f t="shared" si="104"/>
        <v>0</v>
      </c>
    </row>
    <row r="698" x14ac:dyDescent="0.2">
      <c r="L698" s="24">
        <v>693</v>
      </c>
      <c r="M698" s="28">
        <v>0</v>
      </c>
      <c r="O698" s="24">
        <v>693</v>
      </c>
      <c r="P698" s="24">
        <f>'ROTH 1.0'!O698*'קובץ טיוטה'!$D$10</f>
        <v>14609.626290971264</v>
      </c>
      <c r="Q698" s="24">
        <f t="shared" si="103"/>
        <v>11009.626290971264</v>
      </c>
      <c r="R698" s="24">
        <f t="shared" si="112"/>
        <v>0</v>
      </c>
      <c r="S698" s="24">
        <f t="shared" si="105"/>
        <v>11009.626290971264</v>
      </c>
      <c r="T698" s="24">
        <f t="shared" si="106"/>
        <v>0</v>
      </c>
      <c r="U698" s="24" t="str">
        <f t="shared" si="107"/>
        <v>drain</v>
      </c>
      <c r="W698" s="24">
        <f t="shared" si="110"/>
        <v>0</v>
      </c>
      <c r="X698" s="24">
        <f t="shared" si="108"/>
        <v>31235.920623598638</v>
      </c>
      <c r="Y698" s="24">
        <f t="shared" si="111"/>
        <v>11009.626290971264</v>
      </c>
      <c r="AA698" s="24">
        <f t="shared" si="109"/>
        <v>0</v>
      </c>
      <c r="AC698" s="24">
        <f t="shared" si="104"/>
        <v>0</v>
      </c>
    </row>
    <row r="699" x14ac:dyDescent="0.2">
      <c r="L699" s="25">
        <v>694</v>
      </c>
      <c r="M699" s="29">
        <v>0</v>
      </c>
      <c r="O699" s="25">
        <v>694</v>
      </c>
      <c r="P699" s="24">
        <f>'ROTH 1.0'!O699*'קובץ טיוטה'!$D$10</f>
        <v>14185.028895038791</v>
      </c>
      <c r="Q699" s="25">
        <f t="shared" si="103"/>
        <v>10585.028895038791</v>
      </c>
      <c r="R699" s="24">
        <f t="shared" si="112"/>
        <v>0</v>
      </c>
      <c r="S699" s="25">
        <f t="shared" si="105"/>
        <v>10585.028895038791</v>
      </c>
      <c r="T699" s="25">
        <f t="shared" si="106"/>
        <v>0</v>
      </c>
      <c r="U699" s="25" t="str">
        <f t="shared" si="107"/>
        <v>drain</v>
      </c>
      <c r="W699" s="25">
        <f t="shared" si="110"/>
        <v>0</v>
      </c>
      <c r="X699" s="25">
        <f t="shared" si="108"/>
        <v>20650.891728559847</v>
      </c>
      <c r="Y699" s="25">
        <f t="shared" si="111"/>
        <v>10585.028895038791</v>
      </c>
      <c r="AA699" s="25">
        <f t="shared" si="109"/>
        <v>0</v>
      </c>
      <c r="AC699" s="25">
        <f t="shared" si="104"/>
        <v>0</v>
      </c>
    </row>
    <row r="700" x14ac:dyDescent="0.2">
      <c r="L700" s="24">
        <v>695</v>
      </c>
      <c r="M700" s="28">
        <v>0</v>
      </c>
      <c r="O700" s="24">
        <v>695</v>
      </c>
      <c r="P700" s="24">
        <f>'ROTH 1.0'!O700*'קובץ טיוטה'!$D$10</f>
        <v>13418.583938754286</v>
      </c>
      <c r="Q700" s="24">
        <f t="shared" si="103"/>
        <v>9818.5839387542856</v>
      </c>
      <c r="R700" s="24">
        <f t="shared" si="112"/>
        <v>0</v>
      </c>
      <c r="S700" s="24">
        <f t="shared" si="105"/>
        <v>9818.5839387542856</v>
      </c>
      <c r="T700" s="24">
        <f t="shared" si="106"/>
        <v>0</v>
      </c>
      <c r="U700" s="24" t="str">
        <f t="shared" si="107"/>
        <v>drain</v>
      </c>
      <c r="W700" s="24">
        <f t="shared" si="110"/>
        <v>0</v>
      </c>
      <c r="X700" s="24">
        <f t="shared" si="108"/>
        <v>10832.307789805562</v>
      </c>
      <c r="Y700" s="24">
        <f t="shared" si="111"/>
        <v>9818.5839387542856</v>
      </c>
      <c r="AA700" s="24">
        <f t="shared" si="109"/>
        <v>0</v>
      </c>
      <c r="AC700" s="24">
        <f t="shared" si="104"/>
        <v>0</v>
      </c>
    </row>
    <row r="701" x14ac:dyDescent="0.2">
      <c r="L701" s="25">
        <v>696</v>
      </c>
      <c r="M701" s="29">
        <v>0</v>
      </c>
      <c r="O701" s="25">
        <v>696</v>
      </c>
      <c r="P701" s="24">
        <f>'ROTH 1.0'!O701*'קובץ טיוטה'!$D$10</f>
        <v>12461.097033918202</v>
      </c>
      <c r="Q701" s="25">
        <f t="shared" si="103"/>
        <v>8861.0970339182022</v>
      </c>
      <c r="R701" s="24">
        <f t="shared" si="112"/>
        <v>0</v>
      </c>
      <c r="S701" s="25">
        <f t="shared" si="105"/>
        <v>8861.0970339182022</v>
      </c>
      <c r="T701" s="25">
        <f t="shared" si="106"/>
        <v>0</v>
      </c>
      <c r="U701" s="25" t="str">
        <f t="shared" si="107"/>
        <v>drain</v>
      </c>
      <c r="W701" s="25">
        <f t="shared" si="110"/>
        <v>0</v>
      </c>
      <c r="X701" s="25">
        <f t="shared" si="108"/>
        <v>1971.2107558873595</v>
      </c>
      <c r="Y701" s="25">
        <f t="shared" si="111"/>
        <v>8861.0970339182022</v>
      </c>
      <c r="AA701" s="25">
        <f t="shared" si="109"/>
        <v>0</v>
      </c>
      <c r="AC701" s="25">
        <f t="shared" si="104"/>
        <v>0</v>
      </c>
    </row>
    <row r="702" x14ac:dyDescent="0.2">
      <c r="L702" s="24">
        <v>697</v>
      </c>
      <c r="M702" s="28">
        <v>0</v>
      </c>
      <c r="O702" s="24">
        <v>697</v>
      </c>
      <c r="P702" s="24">
        <f>'ROTH 1.0'!O702*'קובץ טיוטה'!$D$10</f>
        <v>11261.802099157008</v>
      </c>
      <c r="Q702" s="24">
        <f t="shared" si="103"/>
        <v>7661.8020991570083</v>
      </c>
      <c r="R702" s="24">
        <f t="shared" si="112"/>
        <v>0</v>
      </c>
      <c r="S702" s="24">
        <f t="shared" si="105"/>
        <v>7661.8020991570083</v>
      </c>
      <c r="T702" s="24">
        <f t="shared" si="106"/>
        <v>0</v>
      </c>
      <c r="U702" s="24" t="str">
        <f t="shared" si="107"/>
        <v>drain</v>
      </c>
      <c r="W702" s="24">
        <f t="shared" si="110"/>
        <v>0</v>
      </c>
      <c r="X702" s="24">
        <f t="shared" si="108"/>
        <v>0</v>
      </c>
      <c r="Y702" s="24">
        <f t="shared" si="111"/>
        <v>1971.2107558873595</v>
      </c>
      <c r="AA702" s="24">
        <f t="shared" si="109"/>
        <v>5690.5913432696489</v>
      </c>
      <c r="AC702" s="24">
        <f t="shared" si="104"/>
        <v>0</v>
      </c>
    </row>
    <row r="703" x14ac:dyDescent="0.2">
      <c r="L703" s="25">
        <v>698</v>
      </c>
      <c r="M703" s="29">
        <v>0</v>
      </c>
      <c r="O703" s="25">
        <v>698</v>
      </c>
      <c r="P703" s="24">
        <f>'ROTH 1.0'!O703*'קובץ טיוטה'!$D$10</f>
        <v>10186.245250277689</v>
      </c>
      <c r="Q703" s="25">
        <f t="shared" si="103"/>
        <v>6586.2452502776887</v>
      </c>
      <c r="R703" s="24">
        <f t="shared" si="112"/>
        <v>0</v>
      </c>
      <c r="S703" s="25">
        <f t="shared" si="105"/>
        <v>6586.2452502776887</v>
      </c>
      <c r="T703" s="25">
        <f t="shared" si="106"/>
        <v>0</v>
      </c>
      <c r="U703" s="25" t="str">
        <f t="shared" si="107"/>
        <v>drain</v>
      </c>
      <c r="W703" s="25">
        <f t="shared" si="110"/>
        <v>0</v>
      </c>
      <c r="X703" s="25">
        <f t="shared" si="108"/>
        <v>0</v>
      </c>
      <c r="Y703" s="25">
        <f t="shared" si="111"/>
        <v>0</v>
      </c>
      <c r="AA703" s="25">
        <f t="shared" si="109"/>
        <v>6586.2452502776887</v>
      </c>
      <c r="AC703" s="25">
        <f t="shared" si="104"/>
        <v>0</v>
      </c>
    </row>
    <row r="704" x14ac:dyDescent="0.2">
      <c r="L704" s="24">
        <v>699</v>
      </c>
      <c r="M704" s="28">
        <v>0</v>
      </c>
      <c r="O704" s="24">
        <v>699</v>
      </c>
      <c r="P704" s="24">
        <f>'ROTH 1.0'!O704*'קובץ טיוטה'!$D$10</f>
        <v>9472.9435306329178</v>
      </c>
      <c r="Q704" s="24">
        <f t="shared" si="103"/>
        <v>5872.9435306329178</v>
      </c>
      <c r="R704" s="24">
        <f t="shared" si="112"/>
        <v>0</v>
      </c>
      <c r="S704" s="24">
        <f t="shared" si="105"/>
        <v>5872.9435306329178</v>
      </c>
      <c r="T704" s="24">
        <f t="shared" si="106"/>
        <v>0</v>
      </c>
      <c r="U704" s="24" t="str">
        <f t="shared" si="107"/>
        <v>drain</v>
      </c>
      <c r="W704" s="24">
        <f t="shared" si="110"/>
        <v>0</v>
      </c>
      <c r="X704" s="24">
        <f t="shared" si="108"/>
        <v>0</v>
      </c>
      <c r="Y704" s="24">
        <f t="shared" si="111"/>
        <v>0</v>
      </c>
      <c r="AA704" s="24">
        <f t="shared" si="109"/>
        <v>5872.9435306329178</v>
      </c>
      <c r="AC704" s="24">
        <f t="shared" si="104"/>
        <v>0</v>
      </c>
    </row>
    <row r="705" x14ac:dyDescent="0.2">
      <c r="L705" s="25">
        <v>700</v>
      </c>
      <c r="M705" s="29">
        <v>0</v>
      </c>
      <c r="O705" s="25">
        <v>700</v>
      </c>
      <c r="P705" s="24">
        <f>'ROTH 1.0'!O705*'קובץ טיוטה'!$D$10</f>
        <v>9126.2185188934382</v>
      </c>
      <c r="Q705" s="25">
        <f t="shared" si="103"/>
        <v>5526.2185188934382</v>
      </c>
      <c r="R705" s="24">
        <f t="shared" si="112"/>
        <v>0</v>
      </c>
      <c r="S705" s="25">
        <f t="shared" si="105"/>
        <v>5526.2185188934382</v>
      </c>
      <c r="T705" s="25">
        <f t="shared" si="106"/>
        <v>0</v>
      </c>
      <c r="U705" s="25" t="str">
        <f t="shared" si="107"/>
        <v>drain</v>
      </c>
      <c r="W705" s="25">
        <f t="shared" si="110"/>
        <v>0</v>
      </c>
      <c r="X705" s="25">
        <f t="shared" si="108"/>
        <v>0</v>
      </c>
      <c r="Y705" s="25">
        <f t="shared" si="111"/>
        <v>0</v>
      </c>
      <c r="AA705" s="25">
        <f t="shared" si="109"/>
        <v>5526.2185188934382</v>
      </c>
      <c r="AC705" s="25">
        <f t="shared" si="104"/>
        <v>0</v>
      </c>
    </row>
    <row r="706" x14ac:dyDescent="0.2">
      <c r="L706" s="24">
        <v>701</v>
      </c>
      <c r="M706" s="28">
        <v>0</v>
      </c>
      <c r="O706" s="24">
        <v>701</v>
      </c>
      <c r="P706" s="24">
        <f>'ROTH 1.0'!O706*'קובץ טיוטה'!$D$10</f>
        <v>8994.3972164165225</v>
      </c>
      <c r="Q706" s="24">
        <f t="shared" si="103"/>
        <v>5394.3972164165225</v>
      </c>
      <c r="R706" s="24">
        <f t="shared" si="112"/>
        <v>0</v>
      </c>
      <c r="S706" s="24">
        <f t="shared" si="105"/>
        <v>5394.3972164165225</v>
      </c>
      <c r="T706" s="24">
        <f t="shared" si="106"/>
        <v>0</v>
      </c>
      <c r="U706" s="24" t="str">
        <f t="shared" si="107"/>
        <v>drain</v>
      </c>
      <c r="W706" s="24">
        <f t="shared" si="110"/>
        <v>0</v>
      </c>
      <c r="X706" s="24">
        <f t="shared" si="108"/>
        <v>0</v>
      </c>
      <c r="Y706" s="24">
        <f t="shared" si="111"/>
        <v>0</v>
      </c>
      <c r="AA706" s="24">
        <f t="shared" si="109"/>
        <v>5394.3972164165225</v>
      </c>
      <c r="AC706" s="24">
        <f t="shared" si="104"/>
        <v>0</v>
      </c>
    </row>
    <row r="707" x14ac:dyDescent="0.2">
      <c r="L707" s="25">
        <v>702</v>
      </c>
      <c r="M707" s="29">
        <v>0</v>
      </c>
      <c r="O707" s="25">
        <v>702</v>
      </c>
      <c r="P707" s="24">
        <f>'ROTH 1.0'!O707*'קובץ טיוטה'!$D$10</f>
        <v>9201.4746260777611</v>
      </c>
      <c r="Q707" s="25">
        <f t="shared" si="103"/>
        <v>5601.4746260777611</v>
      </c>
      <c r="R707" s="24">
        <f t="shared" si="112"/>
        <v>0</v>
      </c>
      <c r="S707" s="25">
        <f t="shared" si="105"/>
        <v>5601.4746260777611</v>
      </c>
      <c r="T707" s="25">
        <f t="shared" si="106"/>
        <v>0</v>
      </c>
      <c r="U707" s="25" t="str">
        <f t="shared" si="107"/>
        <v>drain</v>
      </c>
      <c r="W707" s="25">
        <f t="shared" si="110"/>
        <v>0</v>
      </c>
      <c r="X707" s="25">
        <f t="shared" si="108"/>
        <v>0</v>
      </c>
      <c r="Y707" s="25">
        <f t="shared" si="111"/>
        <v>0</v>
      </c>
      <c r="AA707" s="25">
        <f t="shared" si="109"/>
        <v>5601.4746260777611</v>
      </c>
      <c r="AC707" s="25">
        <f t="shared" si="104"/>
        <v>0</v>
      </c>
    </row>
    <row r="708" x14ac:dyDescent="0.2">
      <c r="L708" s="24">
        <v>703</v>
      </c>
      <c r="M708" s="28">
        <v>0</v>
      </c>
      <c r="O708" s="24">
        <v>703</v>
      </c>
      <c r="P708" s="24">
        <f>'ROTH 1.0'!O708*'קובץ טיוטה'!$D$10</f>
        <v>9515.824065775143</v>
      </c>
      <c r="Q708" s="24">
        <f t="shared" si="103"/>
        <v>5915.824065775143</v>
      </c>
      <c r="R708" s="24">
        <f t="shared" si="112"/>
        <v>0</v>
      </c>
      <c r="S708" s="24">
        <f t="shared" si="105"/>
        <v>5915.824065775143</v>
      </c>
      <c r="T708" s="24">
        <f t="shared" si="106"/>
        <v>0</v>
      </c>
      <c r="U708" s="24" t="str">
        <f t="shared" si="107"/>
        <v>drain</v>
      </c>
      <c r="W708" s="24">
        <f t="shared" si="110"/>
        <v>0</v>
      </c>
      <c r="X708" s="24">
        <f t="shared" si="108"/>
        <v>0</v>
      </c>
      <c r="Y708" s="24">
        <f t="shared" si="111"/>
        <v>0</v>
      </c>
      <c r="AA708" s="24">
        <f t="shared" si="109"/>
        <v>5915.824065775143</v>
      </c>
      <c r="AC708" s="24">
        <f t="shared" si="104"/>
        <v>0</v>
      </c>
    </row>
    <row r="709" x14ac:dyDescent="0.2">
      <c r="L709" s="25">
        <v>704</v>
      </c>
      <c r="M709" s="29">
        <v>0</v>
      </c>
      <c r="O709" s="25">
        <v>704</v>
      </c>
      <c r="P709" s="24">
        <f>'ROTH 1.0'!O709*'קובץ טיוטה'!$D$10</f>
        <v>9583.3595519957416</v>
      </c>
      <c r="Q709" s="25">
        <f t="shared" si="103"/>
        <v>5983.3595519957416</v>
      </c>
      <c r="R709" s="24">
        <f t="shared" si="112"/>
        <v>0</v>
      </c>
      <c r="S709" s="25">
        <f t="shared" si="105"/>
        <v>5983.3595519957416</v>
      </c>
      <c r="T709" s="25">
        <f t="shared" si="106"/>
        <v>0</v>
      </c>
      <c r="U709" s="25" t="str">
        <f t="shared" si="107"/>
        <v>drain</v>
      </c>
      <c r="W709" s="25">
        <f t="shared" si="110"/>
        <v>0</v>
      </c>
      <c r="X709" s="25">
        <f t="shared" si="108"/>
        <v>0</v>
      </c>
      <c r="Y709" s="25">
        <f t="shared" si="111"/>
        <v>0</v>
      </c>
      <c r="AA709" s="25">
        <f t="shared" si="109"/>
        <v>5983.3595519957416</v>
      </c>
      <c r="AC709" s="25">
        <f t="shared" si="104"/>
        <v>0</v>
      </c>
    </row>
    <row r="710" x14ac:dyDescent="0.2">
      <c r="L710" s="24">
        <v>705</v>
      </c>
      <c r="M710" s="28">
        <v>0.23240992000000002</v>
      </c>
      <c r="O710" s="24">
        <v>705</v>
      </c>
      <c r="P710" s="24">
        <f>'ROTH 1.0'!O710*'קובץ טיוטה'!$D$10</f>
        <v>10349.414053202148</v>
      </c>
      <c r="Q710" s="24">
        <f t="shared" ref="Q710:Q773" si="113">P710-$H$8*$H$9</f>
        <v>6749.4140532021484</v>
      </c>
      <c r="R710" s="24">
        <f t="shared" si="112"/>
        <v>15803.87456</v>
      </c>
      <c r="S710" s="24">
        <f t="shared" si="105"/>
        <v>0</v>
      </c>
      <c r="T710" s="24">
        <f t="shared" si="106"/>
        <v>9054.4605067978518</v>
      </c>
      <c r="U710" s="24" t="str">
        <f t="shared" si="107"/>
        <v>charge</v>
      </c>
      <c r="W710" s="24">
        <f t="shared" si="110"/>
        <v>8149.0144561180668</v>
      </c>
      <c r="X710" s="24">
        <f t="shared" si="108"/>
        <v>8149.0144561180668</v>
      </c>
      <c r="Y710" s="24">
        <f t="shared" si="111"/>
        <v>0</v>
      </c>
      <c r="AA710" s="24">
        <f t="shared" si="109"/>
        <v>0</v>
      </c>
      <c r="AC710" s="24">
        <f t="shared" ref="AC710:AC773" si="114">IF(U710="charge",(T710-W710),0)</f>
        <v>905.446050679785</v>
      </c>
    </row>
    <row r="711" x14ac:dyDescent="0.2">
      <c r="L711" s="25">
        <v>706</v>
      </c>
      <c r="M711" s="29">
        <v>0.62923752700000002</v>
      </c>
      <c r="O711" s="25">
        <v>706</v>
      </c>
      <c r="P711" s="24">
        <f>'ROTH 1.0'!O711*'קובץ טיוטה'!$D$10</f>
        <v>11608.882906582729</v>
      </c>
      <c r="Q711" s="25">
        <f t="shared" si="113"/>
        <v>8008.8829065827285</v>
      </c>
      <c r="R711" s="24">
        <f t="shared" si="112"/>
        <v>42788.151836000005</v>
      </c>
      <c r="S711" s="25">
        <f t="shared" ref="S711:S774" si="115">IF(Q711&gt;R711,Q711-R711,0)</f>
        <v>0</v>
      </c>
      <c r="T711" s="25">
        <f t="shared" ref="T711:T774" si="116">IF(R711&gt;Q711,R711-Q711,0)</f>
        <v>34779.268929417274</v>
      </c>
      <c r="U711" s="25" t="str">
        <f t="shared" ref="U711:U774" si="117">IF(Q711&gt;R711,"drain","charge")</f>
        <v>charge</v>
      </c>
      <c r="W711" s="25">
        <f t="shared" si="110"/>
        <v>31301.342036475548</v>
      </c>
      <c r="X711" s="25">
        <f t="shared" ref="X711:X774" si="118">IF(X710+T711&gt;$H$11,$H$11,IF(U711="charge",X710+(T711*$H$12),IF((X710-S711)&gt;0,X710-S711,0)))</f>
        <v>39450.356492593615</v>
      </c>
      <c r="Y711" s="25">
        <f t="shared" si="111"/>
        <v>0</v>
      </c>
      <c r="AA711" s="25">
        <f t="shared" ref="AA711:AA774" si="119">S711-Y711</f>
        <v>0</v>
      </c>
      <c r="AC711" s="25">
        <f t="shared" si="114"/>
        <v>3477.9268929417267</v>
      </c>
    </row>
    <row r="712" x14ac:dyDescent="0.2">
      <c r="L712" s="24">
        <v>707</v>
      </c>
      <c r="M712" s="28">
        <v>0.61482104299999996</v>
      </c>
      <c r="O712" s="24">
        <v>707</v>
      </c>
      <c r="P712" s="24">
        <f>'ROTH 1.0'!O712*'קובץ טיוטה'!$D$10</f>
        <v>13023.171347077488</v>
      </c>
      <c r="Q712" s="24">
        <f t="shared" si="113"/>
        <v>9423.1713470774885</v>
      </c>
      <c r="R712" s="24">
        <f t="shared" si="112"/>
        <v>41807.830923999994</v>
      </c>
      <c r="S712" s="24">
        <f t="shared" si="115"/>
        <v>0</v>
      </c>
      <c r="T712" s="24">
        <f t="shared" si="116"/>
        <v>32384.659576922506</v>
      </c>
      <c r="U712" s="24" t="str">
        <f t="shared" si="117"/>
        <v>charge</v>
      </c>
      <c r="W712" s="24">
        <f t="shared" ref="W712:W775" si="120">IF(X712&gt;=X711,(X712-X711),0)</f>
        <v>29146.19361923026</v>
      </c>
      <c r="X712" s="24">
        <f t="shared" si="118"/>
        <v>68596.550111823875</v>
      </c>
      <c r="Y712" s="24">
        <f t="shared" ref="Y712:Y775" si="121">IF(U712="drain",X711-X712,0)</f>
        <v>0</v>
      </c>
      <c r="AA712" s="24">
        <f t="shared" si="119"/>
        <v>0</v>
      </c>
      <c r="AC712" s="24">
        <f t="shared" si="114"/>
        <v>3238.4659576922459</v>
      </c>
    </row>
    <row r="713" x14ac:dyDescent="0.2">
      <c r="L713" s="25">
        <v>708</v>
      </c>
      <c r="M713" s="29">
        <v>0.62927265399999999</v>
      </c>
      <c r="O713" s="25">
        <v>708</v>
      </c>
      <c r="P713" s="24">
        <f>'ROTH 1.0'!O713*'קובץ טיוטה'!$D$10</f>
        <v>13769.183493630044</v>
      </c>
      <c r="Q713" s="25">
        <f t="shared" si="113"/>
        <v>10169.183493630044</v>
      </c>
      <c r="R713" s="24">
        <f t="shared" si="112"/>
        <v>42790.540471999993</v>
      </c>
      <c r="S713" s="25">
        <f t="shared" si="115"/>
        <v>0</v>
      </c>
      <c r="T713" s="25">
        <f t="shared" si="116"/>
        <v>32621.35697836995</v>
      </c>
      <c r="U713" s="25" t="str">
        <f t="shared" si="117"/>
        <v>charge</v>
      </c>
      <c r="W713" s="25">
        <f t="shared" si="120"/>
        <v>9403.4498881761247</v>
      </c>
      <c r="X713" s="25">
        <f t="shared" si="118"/>
        <v>78000</v>
      </c>
      <c r="Y713" s="25">
        <f t="shared" si="121"/>
        <v>0</v>
      </c>
      <c r="AA713" s="25">
        <f t="shared" si="119"/>
        <v>0</v>
      </c>
      <c r="AC713" s="25">
        <f t="shared" si="114"/>
        <v>23217.907090193825</v>
      </c>
    </row>
    <row r="714" x14ac:dyDescent="0.2">
      <c r="L714" s="24">
        <v>709</v>
      </c>
      <c r="M714" s="28">
        <v>0.37335254800000001</v>
      </c>
      <c r="O714" s="24">
        <v>709</v>
      </c>
      <c r="P714" s="24">
        <f>'ROTH 1.0'!O714*'קובץ טיוטה'!$D$10</f>
        <v>14023.488532684954</v>
      </c>
      <c r="Q714" s="24">
        <f t="shared" si="113"/>
        <v>10423.488532684954</v>
      </c>
      <c r="R714" s="24">
        <f t="shared" si="112"/>
        <v>25387.973264</v>
      </c>
      <c r="S714" s="24">
        <f t="shared" si="115"/>
        <v>0</v>
      </c>
      <c r="T714" s="24">
        <f t="shared" si="116"/>
        <v>14964.484731315046</v>
      </c>
      <c r="U714" s="24" t="str">
        <f t="shared" si="117"/>
        <v>charge</v>
      </c>
      <c r="W714" s="24">
        <f t="shared" si="120"/>
        <v>0</v>
      </c>
      <c r="X714" s="24">
        <f t="shared" si="118"/>
        <v>78000</v>
      </c>
      <c r="Y714" s="24">
        <f t="shared" si="121"/>
        <v>0</v>
      </c>
      <c r="AA714" s="24">
        <f t="shared" si="119"/>
        <v>0</v>
      </c>
      <c r="AC714" s="24">
        <f t="shared" si="114"/>
        <v>14964.484731315046</v>
      </c>
    </row>
    <row r="715" x14ac:dyDescent="0.2">
      <c r="L715" s="25">
        <v>710</v>
      </c>
      <c r="M715" s="29">
        <v>0.56087600900000001</v>
      </c>
      <c r="O715" s="25">
        <v>710</v>
      </c>
      <c r="P715" s="24">
        <f>'ROTH 1.0'!O715*'קובץ טיוטה'!$D$10</f>
        <v>13771.882903838257</v>
      </c>
      <c r="Q715" s="25">
        <f t="shared" si="113"/>
        <v>10171.882903838257</v>
      </c>
      <c r="R715" s="24">
        <f t="shared" si="112"/>
        <v>38139.568611999995</v>
      </c>
      <c r="S715" s="25">
        <f t="shared" si="115"/>
        <v>0</v>
      </c>
      <c r="T715" s="25">
        <f t="shared" si="116"/>
        <v>27967.685708161738</v>
      </c>
      <c r="U715" s="25" t="str">
        <f t="shared" si="117"/>
        <v>charge</v>
      </c>
      <c r="W715" s="25">
        <f t="shared" si="120"/>
        <v>0</v>
      </c>
      <c r="X715" s="25">
        <f t="shared" si="118"/>
        <v>78000</v>
      </c>
      <c r="Y715" s="25">
        <f t="shared" si="121"/>
        <v>0</v>
      </c>
      <c r="AA715" s="25">
        <f t="shared" si="119"/>
        <v>0</v>
      </c>
      <c r="AC715" s="25">
        <f t="shared" si="114"/>
        <v>27967.685708161738</v>
      </c>
    </row>
    <row r="716" x14ac:dyDescent="0.2">
      <c r="L716" s="24">
        <v>711</v>
      </c>
      <c r="M716" s="28">
        <v>0.70722958599999997</v>
      </c>
      <c r="O716" s="24">
        <v>711</v>
      </c>
      <c r="P716" s="24">
        <f>'ROTH 1.0'!O716*'קובץ טיוטה'!$D$10</f>
        <v>13528.610047581382</v>
      </c>
      <c r="Q716" s="24">
        <f t="shared" si="113"/>
        <v>9928.6100475813819</v>
      </c>
      <c r="R716" s="24">
        <f t="shared" si="112"/>
        <v>48091.611847999993</v>
      </c>
      <c r="S716" s="24">
        <f t="shared" si="115"/>
        <v>0</v>
      </c>
      <c r="T716" s="24">
        <f t="shared" si="116"/>
        <v>38163.001800418613</v>
      </c>
      <c r="U716" s="24" t="str">
        <f t="shared" si="117"/>
        <v>charge</v>
      </c>
      <c r="W716" s="24">
        <f t="shared" si="120"/>
        <v>0</v>
      </c>
      <c r="X716" s="24">
        <f t="shared" si="118"/>
        <v>78000</v>
      </c>
      <c r="Y716" s="24">
        <f t="shared" si="121"/>
        <v>0</v>
      </c>
      <c r="AA716" s="24">
        <f t="shared" si="119"/>
        <v>0</v>
      </c>
      <c r="AC716" s="24">
        <f t="shared" si="114"/>
        <v>38163.001800418613</v>
      </c>
    </row>
    <row r="717" x14ac:dyDescent="0.2">
      <c r="L717" s="25">
        <v>712</v>
      </c>
      <c r="M717" s="29">
        <v>0.58558454000000004</v>
      </c>
      <c r="O717" s="25">
        <v>712</v>
      </c>
      <c r="P717" s="24">
        <f>'ROTH 1.0'!O717*'קובץ טיוטה'!$D$10</f>
        <v>13070.183212942278</v>
      </c>
      <c r="Q717" s="25">
        <f t="shared" si="113"/>
        <v>9470.1832129422783</v>
      </c>
      <c r="R717" s="24">
        <f t="shared" si="112"/>
        <v>39819.748720000003</v>
      </c>
      <c r="S717" s="25">
        <f t="shared" si="115"/>
        <v>0</v>
      </c>
      <c r="T717" s="25">
        <f t="shared" si="116"/>
        <v>30349.565507057727</v>
      </c>
      <c r="U717" s="25" t="str">
        <f t="shared" si="117"/>
        <v>charge</v>
      </c>
      <c r="W717" s="25">
        <f t="shared" si="120"/>
        <v>0</v>
      </c>
      <c r="X717" s="25">
        <f t="shared" si="118"/>
        <v>78000</v>
      </c>
      <c r="Y717" s="25">
        <f t="shared" si="121"/>
        <v>0</v>
      </c>
      <c r="AA717" s="25">
        <f t="shared" si="119"/>
        <v>0</v>
      </c>
      <c r="AC717" s="25">
        <f t="shared" si="114"/>
        <v>30349.565507057727</v>
      </c>
    </row>
    <row r="718" x14ac:dyDescent="0.2">
      <c r="L718" s="24">
        <v>713</v>
      </c>
      <c r="M718" s="28">
        <v>0.422006626</v>
      </c>
      <c r="O718" s="24">
        <v>713</v>
      </c>
      <c r="P718" s="24">
        <f>'ROTH 1.0'!O718*'קובץ טיוטה'!$D$10</f>
        <v>12908.482180195542</v>
      </c>
      <c r="Q718" s="24">
        <f t="shared" si="113"/>
        <v>9308.4821801955422</v>
      </c>
      <c r="R718" s="24">
        <f t="shared" si="112"/>
        <v>28696.450567999997</v>
      </c>
      <c r="S718" s="24">
        <f t="shared" si="115"/>
        <v>0</v>
      </c>
      <c r="T718" s="24">
        <f t="shared" si="116"/>
        <v>19387.968387804453</v>
      </c>
      <c r="U718" s="24" t="str">
        <f t="shared" si="117"/>
        <v>charge</v>
      </c>
      <c r="W718" s="24">
        <f t="shared" si="120"/>
        <v>0</v>
      </c>
      <c r="X718" s="24">
        <f t="shared" si="118"/>
        <v>78000</v>
      </c>
      <c r="Y718" s="24">
        <f t="shared" si="121"/>
        <v>0</v>
      </c>
      <c r="AA718" s="24">
        <f t="shared" si="119"/>
        <v>0</v>
      </c>
      <c r="AC718" s="24">
        <f t="shared" si="114"/>
        <v>19387.968387804453</v>
      </c>
    </row>
    <row r="719" x14ac:dyDescent="0.2">
      <c r="L719" s="25">
        <v>714</v>
      </c>
      <c r="M719" s="29">
        <v>0</v>
      </c>
      <c r="O719" s="25">
        <v>714</v>
      </c>
      <c r="P719" s="24">
        <f>'ROTH 1.0'!O719*'קובץ טיוטה'!$D$10</f>
        <v>13112.408963977401</v>
      </c>
      <c r="Q719" s="25">
        <f t="shared" si="113"/>
        <v>9512.4089639774011</v>
      </c>
      <c r="R719" s="24">
        <f t="shared" si="112"/>
        <v>0</v>
      </c>
      <c r="S719" s="25">
        <f t="shared" si="115"/>
        <v>9512.4089639774011</v>
      </c>
      <c r="T719" s="25">
        <f t="shared" si="116"/>
        <v>0</v>
      </c>
      <c r="U719" s="25" t="str">
        <f t="shared" si="117"/>
        <v>drain</v>
      </c>
      <c r="W719" s="25">
        <f t="shared" si="120"/>
        <v>0</v>
      </c>
      <c r="X719" s="25">
        <f t="shared" si="118"/>
        <v>68487.591036022597</v>
      </c>
      <c r="Y719" s="25">
        <f t="shared" si="121"/>
        <v>9512.4089639774029</v>
      </c>
      <c r="AA719" s="25">
        <f t="shared" si="119"/>
        <v>0</v>
      </c>
      <c r="AC719" s="25">
        <f t="shared" si="114"/>
        <v>0</v>
      </c>
    </row>
    <row r="720" x14ac:dyDescent="0.2">
      <c r="L720" s="24">
        <v>715</v>
      </c>
      <c r="M720" s="28">
        <v>0</v>
      </c>
      <c r="O720" s="24">
        <v>715</v>
      </c>
      <c r="P720" s="24">
        <f>'ROTH 1.0'!O720*'קובץ טיוטה'!$D$10</f>
        <v>14844.612706303278</v>
      </c>
      <c r="Q720" s="24">
        <f t="shared" si="113"/>
        <v>11244.612706303278</v>
      </c>
      <c r="R720" s="24">
        <f t="shared" ref="R720:R783" si="122">M720*$H$7*0.85</f>
        <v>0</v>
      </c>
      <c r="S720" s="24">
        <f t="shared" si="115"/>
        <v>11244.612706303278</v>
      </c>
      <c r="T720" s="24">
        <f t="shared" si="116"/>
        <v>0</v>
      </c>
      <c r="U720" s="24" t="str">
        <f t="shared" si="117"/>
        <v>drain</v>
      </c>
      <c r="W720" s="24">
        <f t="shared" si="120"/>
        <v>0</v>
      </c>
      <c r="X720" s="24">
        <f t="shared" si="118"/>
        <v>57242.978329719321</v>
      </c>
      <c r="Y720" s="24">
        <f t="shared" si="121"/>
        <v>11244.612706303276</v>
      </c>
      <c r="AA720" s="24">
        <f t="shared" si="119"/>
        <v>0</v>
      </c>
      <c r="AC720" s="24">
        <f t="shared" si="114"/>
        <v>0</v>
      </c>
    </row>
    <row r="721" x14ac:dyDescent="0.2">
      <c r="L721" s="25">
        <v>716</v>
      </c>
      <c r="M721" s="29">
        <v>0</v>
      </c>
      <c r="O721" s="25">
        <v>716</v>
      </c>
      <c r="P721" s="24">
        <f>'ROTH 1.0'!O721*'קובץ טיוטה'!$D$10</f>
        <v>15675.266478829973</v>
      </c>
      <c r="Q721" s="25">
        <f t="shared" si="113"/>
        <v>12075.266478829973</v>
      </c>
      <c r="R721" s="24">
        <f t="shared" si="122"/>
        <v>0</v>
      </c>
      <c r="S721" s="25">
        <f t="shared" si="115"/>
        <v>12075.266478829973</v>
      </c>
      <c r="T721" s="25">
        <f t="shared" si="116"/>
        <v>0</v>
      </c>
      <c r="U721" s="25" t="str">
        <f t="shared" si="117"/>
        <v>drain</v>
      </c>
      <c r="W721" s="25">
        <f t="shared" si="120"/>
        <v>0</v>
      </c>
      <c r="X721" s="25">
        <f t="shared" si="118"/>
        <v>45167.711850889347</v>
      </c>
      <c r="Y721" s="25">
        <f t="shared" si="121"/>
        <v>12075.266478829973</v>
      </c>
      <c r="AA721" s="25">
        <f t="shared" si="119"/>
        <v>0</v>
      </c>
      <c r="AC721" s="25">
        <f t="shared" si="114"/>
        <v>0</v>
      </c>
    </row>
    <row r="722" x14ac:dyDescent="0.2">
      <c r="L722" s="24">
        <v>717</v>
      </c>
      <c r="M722" s="28">
        <v>0</v>
      </c>
      <c r="O722" s="24">
        <v>717</v>
      </c>
      <c r="P722" s="24">
        <f>'ROTH 1.0'!O722*'קובץ טיוטה'!$D$10</f>
        <v>15619.122089155222</v>
      </c>
      <c r="Q722" s="24">
        <f t="shared" si="113"/>
        <v>12019.122089155222</v>
      </c>
      <c r="R722" s="24">
        <f t="shared" si="122"/>
        <v>0</v>
      </c>
      <c r="S722" s="24">
        <f t="shared" si="115"/>
        <v>12019.122089155222</v>
      </c>
      <c r="T722" s="24">
        <f t="shared" si="116"/>
        <v>0</v>
      </c>
      <c r="U722" s="24" t="str">
        <f t="shared" si="117"/>
        <v>drain</v>
      </c>
      <c r="W722" s="24">
        <f t="shared" si="120"/>
        <v>0</v>
      </c>
      <c r="X722" s="24">
        <f t="shared" si="118"/>
        <v>33148.589761734125</v>
      </c>
      <c r="Y722" s="24">
        <f t="shared" si="121"/>
        <v>12019.122089155222</v>
      </c>
      <c r="AA722" s="24">
        <f t="shared" si="119"/>
        <v>0</v>
      </c>
      <c r="AC722" s="24">
        <f t="shared" si="114"/>
        <v>0</v>
      </c>
    </row>
    <row r="723" x14ac:dyDescent="0.2">
      <c r="L723" s="25">
        <v>718</v>
      </c>
      <c r="M723" s="29">
        <v>0</v>
      </c>
      <c r="O723" s="25">
        <v>718</v>
      </c>
      <c r="P723" s="24">
        <f>'ROTH 1.0'!O723*'קובץ טיוטה'!$D$10</f>
        <v>15204.399976391584</v>
      </c>
      <c r="Q723" s="25">
        <f t="shared" si="113"/>
        <v>11604.399976391584</v>
      </c>
      <c r="R723" s="24">
        <f t="shared" si="122"/>
        <v>0</v>
      </c>
      <c r="S723" s="25">
        <f t="shared" si="115"/>
        <v>11604.399976391584</v>
      </c>
      <c r="T723" s="25">
        <f t="shared" si="116"/>
        <v>0</v>
      </c>
      <c r="U723" s="25" t="str">
        <f t="shared" si="117"/>
        <v>drain</v>
      </c>
      <c r="W723" s="25">
        <f t="shared" si="120"/>
        <v>0</v>
      </c>
      <c r="X723" s="25">
        <f t="shared" si="118"/>
        <v>21544.18978534254</v>
      </c>
      <c r="Y723" s="25">
        <f t="shared" si="121"/>
        <v>11604.399976391585</v>
      </c>
      <c r="AA723" s="25">
        <f t="shared" si="119"/>
        <v>0</v>
      </c>
      <c r="AC723" s="25">
        <f t="shared" si="114"/>
        <v>0</v>
      </c>
    </row>
    <row r="724" x14ac:dyDescent="0.2">
      <c r="L724" s="24">
        <v>719</v>
      </c>
      <c r="M724" s="28">
        <v>0</v>
      </c>
      <c r="O724" s="24">
        <v>719</v>
      </c>
      <c r="P724" s="24">
        <f>'ROTH 1.0'!O724*'קובץ טיוטה'!$D$10</f>
        <v>14414.787829193807</v>
      </c>
      <c r="Q724" s="24">
        <f t="shared" si="113"/>
        <v>10814.787829193807</v>
      </c>
      <c r="R724" s="24">
        <f t="shared" si="122"/>
        <v>0</v>
      </c>
      <c r="S724" s="24">
        <f t="shared" si="115"/>
        <v>10814.787829193807</v>
      </c>
      <c r="T724" s="24">
        <f t="shared" si="116"/>
        <v>0</v>
      </c>
      <c r="U724" s="24" t="str">
        <f t="shared" si="117"/>
        <v>drain</v>
      </c>
      <c r="W724" s="24">
        <f t="shared" si="120"/>
        <v>0</v>
      </c>
      <c r="X724" s="24">
        <f t="shared" si="118"/>
        <v>10729.401956148733</v>
      </c>
      <c r="Y724" s="24">
        <f t="shared" si="121"/>
        <v>10814.787829193807</v>
      </c>
      <c r="AA724" s="24">
        <f t="shared" si="119"/>
        <v>0</v>
      </c>
      <c r="AC724" s="24">
        <f t="shared" si="114"/>
        <v>0</v>
      </c>
    </row>
    <row r="725" x14ac:dyDescent="0.2">
      <c r="L725" s="25">
        <v>720</v>
      </c>
      <c r="M725" s="29">
        <v>0</v>
      </c>
      <c r="O725" s="25">
        <v>720</v>
      </c>
      <c r="P725" s="24">
        <f>'ROTH 1.0'!O725*'קובץ טיוטה'!$D$10</f>
        <v>13177.789163446349</v>
      </c>
      <c r="Q725" s="25">
        <f t="shared" si="113"/>
        <v>9577.7891634463485</v>
      </c>
      <c r="R725" s="24">
        <f t="shared" si="122"/>
        <v>0</v>
      </c>
      <c r="S725" s="25">
        <f t="shared" si="115"/>
        <v>9577.7891634463485</v>
      </c>
      <c r="T725" s="25">
        <f t="shared" si="116"/>
        <v>0</v>
      </c>
      <c r="U725" s="25" t="str">
        <f t="shared" si="117"/>
        <v>drain</v>
      </c>
      <c r="W725" s="25">
        <f t="shared" si="120"/>
        <v>0</v>
      </c>
      <c r="X725" s="25">
        <f t="shared" si="118"/>
        <v>1151.6127927023845</v>
      </c>
      <c r="Y725" s="25">
        <f t="shared" si="121"/>
        <v>9577.7891634463485</v>
      </c>
      <c r="AA725" s="25">
        <f t="shared" si="119"/>
        <v>0</v>
      </c>
      <c r="AC725" s="25">
        <f t="shared" si="114"/>
        <v>0</v>
      </c>
    </row>
    <row r="726" x14ac:dyDescent="0.2">
      <c r="L726" s="24">
        <v>721</v>
      </c>
      <c r="M726" s="28">
        <v>0</v>
      </c>
      <c r="O726" s="24">
        <v>721</v>
      </c>
      <c r="P726" s="24">
        <f>'ROTH 1.0'!O726*'קובץ טיוטה'!$D$10</f>
        <v>11540.517450085721</v>
      </c>
      <c r="Q726" s="24">
        <f t="shared" si="113"/>
        <v>7940.5174500857211</v>
      </c>
      <c r="R726" s="24">
        <f t="shared" si="122"/>
        <v>0</v>
      </c>
      <c r="S726" s="24">
        <f t="shared" si="115"/>
        <v>7940.5174500857211</v>
      </c>
      <c r="T726" s="24">
        <f t="shared" si="116"/>
        <v>0</v>
      </c>
      <c r="U726" s="24" t="str">
        <f t="shared" si="117"/>
        <v>drain</v>
      </c>
      <c r="W726" s="24">
        <f t="shared" si="120"/>
        <v>0</v>
      </c>
      <c r="X726" s="24">
        <f t="shared" si="118"/>
        <v>0</v>
      </c>
      <c r="Y726" s="24">
        <f t="shared" si="121"/>
        <v>1151.6127927023845</v>
      </c>
      <c r="AA726" s="24">
        <f t="shared" si="119"/>
        <v>6788.9046573833366</v>
      </c>
      <c r="AC726" s="24">
        <f t="shared" si="114"/>
        <v>0</v>
      </c>
    </row>
    <row r="727" x14ac:dyDescent="0.2">
      <c r="L727" s="25">
        <v>722</v>
      </c>
      <c r="M727" s="29">
        <v>0</v>
      </c>
      <c r="O727" s="25">
        <v>722</v>
      </c>
      <c r="P727" s="24">
        <f>'ROTH 1.0'!O727*'קובץ טיוטה'!$D$10</f>
        <v>10017.965552925702</v>
      </c>
      <c r="Q727" s="25">
        <f t="shared" si="113"/>
        <v>6417.9655529257016</v>
      </c>
      <c r="R727" s="24">
        <f t="shared" si="122"/>
        <v>0</v>
      </c>
      <c r="S727" s="25">
        <f t="shared" si="115"/>
        <v>6417.9655529257016</v>
      </c>
      <c r="T727" s="25">
        <f t="shared" si="116"/>
        <v>0</v>
      </c>
      <c r="U727" s="25" t="str">
        <f t="shared" si="117"/>
        <v>drain</v>
      </c>
      <c r="W727" s="25">
        <f t="shared" si="120"/>
        <v>0</v>
      </c>
      <c r="X727" s="25">
        <f t="shared" si="118"/>
        <v>0</v>
      </c>
      <c r="Y727" s="25">
        <f t="shared" si="121"/>
        <v>0</v>
      </c>
      <c r="AA727" s="25">
        <f t="shared" si="119"/>
        <v>6417.9655529257016</v>
      </c>
      <c r="AC727" s="25">
        <f t="shared" si="114"/>
        <v>0</v>
      </c>
    </row>
    <row r="728" x14ac:dyDescent="0.2">
      <c r="L728" s="24">
        <v>723</v>
      </c>
      <c r="M728" s="28">
        <v>0</v>
      </c>
      <c r="O728" s="24">
        <v>723</v>
      </c>
      <c r="P728" s="24">
        <f>'ROTH 1.0'!O728*'קובץ טיוטה'!$D$10</f>
        <v>9143.8521035968606</v>
      </c>
      <c r="Q728" s="24">
        <f t="shared" si="113"/>
        <v>5543.8521035968606</v>
      </c>
      <c r="R728" s="24">
        <f t="shared" si="122"/>
        <v>0</v>
      </c>
      <c r="S728" s="24">
        <f t="shared" si="115"/>
        <v>5543.8521035968606</v>
      </c>
      <c r="T728" s="24">
        <f t="shared" si="116"/>
        <v>0</v>
      </c>
      <c r="U728" s="24" t="str">
        <f t="shared" si="117"/>
        <v>drain</v>
      </c>
      <c r="W728" s="24">
        <f t="shared" si="120"/>
        <v>0</v>
      </c>
      <c r="X728" s="24">
        <f t="shared" si="118"/>
        <v>0</v>
      </c>
      <c r="Y728" s="24">
        <f t="shared" si="121"/>
        <v>0</v>
      </c>
      <c r="AA728" s="24">
        <f t="shared" si="119"/>
        <v>5543.8521035968606</v>
      </c>
      <c r="AC728" s="24">
        <f t="shared" si="114"/>
        <v>0</v>
      </c>
    </row>
    <row r="729" x14ac:dyDescent="0.2">
      <c r="L729" s="25">
        <v>724</v>
      </c>
      <c r="M729" s="29">
        <v>0</v>
      </c>
      <c r="O729" s="25">
        <v>724</v>
      </c>
      <c r="P729" s="24">
        <f>'ROTH 1.0'!O729*'קובץ טיוטה'!$D$10</f>
        <v>8729.2371592132749</v>
      </c>
      <c r="Q729" s="25">
        <f t="shared" si="113"/>
        <v>5129.2371592132749</v>
      </c>
      <c r="R729" s="24">
        <f t="shared" si="122"/>
        <v>0</v>
      </c>
      <c r="S729" s="25">
        <f t="shared" si="115"/>
        <v>5129.2371592132749</v>
      </c>
      <c r="T729" s="25">
        <f t="shared" si="116"/>
        <v>0</v>
      </c>
      <c r="U729" s="25" t="str">
        <f t="shared" si="117"/>
        <v>drain</v>
      </c>
      <c r="W729" s="25">
        <f t="shared" si="120"/>
        <v>0</v>
      </c>
      <c r="X729" s="25">
        <f t="shared" si="118"/>
        <v>0</v>
      </c>
      <c r="Y729" s="25">
        <f t="shared" si="121"/>
        <v>0</v>
      </c>
      <c r="AA729" s="25">
        <f t="shared" si="119"/>
        <v>5129.2371592132749</v>
      </c>
      <c r="AC729" s="25">
        <f t="shared" si="114"/>
        <v>0</v>
      </c>
    </row>
    <row r="730" x14ac:dyDescent="0.2">
      <c r="L730" s="24">
        <v>725</v>
      </c>
      <c r="M730" s="28">
        <v>0</v>
      </c>
      <c r="O730" s="24">
        <v>725</v>
      </c>
      <c r="P730" s="24">
        <f>'ROTH 1.0'!O730*'קובץ טיוטה'!$D$10</f>
        <v>8656.5294164351453</v>
      </c>
      <c r="Q730" s="24">
        <f t="shared" si="113"/>
        <v>5056.5294164351453</v>
      </c>
      <c r="R730" s="24">
        <f t="shared" si="122"/>
        <v>0</v>
      </c>
      <c r="S730" s="24">
        <f t="shared" si="115"/>
        <v>5056.5294164351453</v>
      </c>
      <c r="T730" s="24">
        <f t="shared" si="116"/>
        <v>0</v>
      </c>
      <c r="U730" s="24" t="str">
        <f t="shared" si="117"/>
        <v>drain</v>
      </c>
      <c r="W730" s="24">
        <f t="shared" si="120"/>
        <v>0</v>
      </c>
      <c r="X730" s="24">
        <f t="shared" si="118"/>
        <v>0</v>
      </c>
      <c r="Y730" s="24">
        <f t="shared" si="121"/>
        <v>0</v>
      </c>
      <c r="AA730" s="24">
        <f t="shared" si="119"/>
        <v>5056.5294164351453</v>
      </c>
      <c r="AC730" s="24">
        <f t="shared" si="114"/>
        <v>0</v>
      </c>
    </row>
    <row r="731" x14ac:dyDescent="0.2">
      <c r="L731" s="25">
        <v>726</v>
      </c>
      <c r="M731" s="29">
        <v>0</v>
      </c>
      <c r="O731" s="25">
        <v>726</v>
      </c>
      <c r="P731" s="24">
        <f>'ROTH 1.0'!O731*'קובץ טיוטה'!$D$10</f>
        <v>9084.8108473568263</v>
      </c>
      <c r="Q731" s="25">
        <f t="shared" si="113"/>
        <v>5484.8108473568263</v>
      </c>
      <c r="R731" s="24">
        <f t="shared" si="122"/>
        <v>0</v>
      </c>
      <c r="S731" s="25">
        <f t="shared" si="115"/>
        <v>5484.8108473568263</v>
      </c>
      <c r="T731" s="25">
        <f t="shared" si="116"/>
        <v>0</v>
      </c>
      <c r="U731" s="25" t="str">
        <f t="shared" si="117"/>
        <v>drain</v>
      </c>
      <c r="W731" s="25">
        <f t="shared" si="120"/>
        <v>0</v>
      </c>
      <c r="X731" s="25">
        <f t="shared" si="118"/>
        <v>0</v>
      </c>
      <c r="Y731" s="25">
        <f t="shared" si="121"/>
        <v>0</v>
      </c>
      <c r="AA731" s="25">
        <f t="shared" si="119"/>
        <v>5484.8108473568263</v>
      </c>
      <c r="AC731" s="25">
        <f t="shared" si="114"/>
        <v>0</v>
      </c>
    </row>
    <row r="732" x14ac:dyDescent="0.2">
      <c r="L732" s="24">
        <v>727</v>
      </c>
      <c r="M732" s="28">
        <v>0</v>
      </c>
      <c r="O732" s="24">
        <v>727</v>
      </c>
      <c r="P732" s="24">
        <f>'ROTH 1.0'!O732*'קובץ טיוטה'!$D$10</f>
        <v>9953.7431630900537</v>
      </c>
      <c r="Q732" s="24">
        <f t="shared" si="113"/>
        <v>6353.7431630900537</v>
      </c>
      <c r="R732" s="24">
        <f t="shared" si="122"/>
        <v>0</v>
      </c>
      <c r="S732" s="24">
        <f t="shared" si="115"/>
        <v>6353.7431630900537</v>
      </c>
      <c r="T732" s="24">
        <f t="shared" si="116"/>
        <v>0</v>
      </c>
      <c r="U732" s="24" t="str">
        <f t="shared" si="117"/>
        <v>drain</v>
      </c>
      <c r="W732" s="24">
        <f t="shared" si="120"/>
        <v>0</v>
      </c>
      <c r="X732" s="24">
        <f t="shared" si="118"/>
        <v>0</v>
      </c>
      <c r="Y732" s="24">
        <f t="shared" si="121"/>
        <v>0</v>
      </c>
      <c r="AA732" s="24">
        <f t="shared" si="119"/>
        <v>6353.7431630900537</v>
      </c>
      <c r="AC732" s="24">
        <f t="shared" si="114"/>
        <v>0</v>
      </c>
    </row>
    <row r="733" x14ac:dyDescent="0.2">
      <c r="L733" s="25">
        <v>728</v>
      </c>
      <c r="M733" s="29">
        <v>0</v>
      </c>
      <c r="O733" s="25">
        <v>728</v>
      </c>
      <c r="P733" s="24">
        <f>'ROTH 1.0'!O733*'קובץ טיוטה'!$D$10</f>
        <v>10831.128348425529</v>
      </c>
      <c r="Q733" s="25">
        <f t="shared" si="113"/>
        <v>7231.1283484255291</v>
      </c>
      <c r="R733" s="24">
        <f t="shared" si="122"/>
        <v>0</v>
      </c>
      <c r="S733" s="25">
        <f t="shared" si="115"/>
        <v>7231.1283484255291</v>
      </c>
      <c r="T733" s="25">
        <f t="shared" si="116"/>
        <v>0</v>
      </c>
      <c r="U733" s="25" t="str">
        <f t="shared" si="117"/>
        <v>drain</v>
      </c>
      <c r="W733" s="25">
        <f t="shared" si="120"/>
        <v>0</v>
      </c>
      <c r="X733" s="25">
        <f t="shared" si="118"/>
        <v>0</v>
      </c>
      <c r="Y733" s="25">
        <f t="shared" si="121"/>
        <v>0</v>
      </c>
      <c r="AA733" s="25">
        <f t="shared" si="119"/>
        <v>7231.1283484255291</v>
      </c>
      <c r="AC733" s="25">
        <f t="shared" si="114"/>
        <v>0</v>
      </c>
    </row>
    <row r="734" x14ac:dyDescent="0.2">
      <c r="L734" s="24">
        <v>729</v>
      </c>
      <c r="M734" s="28">
        <v>7.1022543000000007E-2</v>
      </c>
      <c r="O734" s="24">
        <v>729</v>
      </c>
      <c r="P734" s="24">
        <f>'ROTH 1.0'!O734*'קובץ טיוטה'!$D$10</f>
        <v>12384.529517404926</v>
      </c>
      <c r="Q734" s="24">
        <f t="shared" si="113"/>
        <v>8784.5295174049261</v>
      </c>
      <c r="R734" s="24">
        <f t="shared" si="122"/>
        <v>4829.5329240000001</v>
      </c>
      <c r="S734" s="24">
        <f t="shared" si="115"/>
        <v>3954.996593404926</v>
      </c>
      <c r="T734" s="24">
        <f t="shared" si="116"/>
        <v>0</v>
      </c>
      <c r="U734" s="24" t="str">
        <f t="shared" si="117"/>
        <v>drain</v>
      </c>
      <c r="W734" s="24">
        <f t="shared" si="120"/>
        <v>0</v>
      </c>
      <c r="X734" s="24">
        <f t="shared" si="118"/>
        <v>0</v>
      </c>
      <c r="Y734" s="24">
        <f t="shared" si="121"/>
        <v>0</v>
      </c>
      <c r="AA734" s="24">
        <f t="shared" si="119"/>
        <v>3954.996593404926</v>
      </c>
      <c r="AC734" s="24">
        <f t="shared" si="114"/>
        <v>0</v>
      </c>
    </row>
    <row r="735" x14ac:dyDescent="0.2">
      <c r="L735" s="25">
        <v>730</v>
      </c>
      <c r="M735" s="29">
        <v>0.14974326800000001</v>
      </c>
      <c r="O735" s="25">
        <v>730</v>
      </c>
      <c r="P735" s="24">
        <f>'ROTH 1.0'!O735*'קובץ טיוטה'!$D$10</f>
        <v>13327.767180496303</v>
      </c>
      <c r="Q735" s="25">
        <f t="shared" si="113"/>
        <v>9727.7671804963029</v>
      </c>
      <c r="R735" s="24">
        <f t="shared" si="122"/>
        <v>10182.542224000001</v>
      </c>
      <c r="S735" s="25">
        <f t="shared" si="115"/>
        <v>0</v>
      </c>
      <c r="T735" s="25">
        <f t="shared" si="116"/>
        <v>454.77504350369782</v>
      </c>
      <c r="U735" s="25" t="str">
        <f t="shared" si="117"/>
        <v>charge</v>
      </c>
      <c r="W735" s="25">
        <f t="shared" si="120"/>
        <v>409.29753915332805</v>
      </c>
      <c r="X735" s="25">
        <f t="shared" si="118"/>
        <v>409.29753915332805</v>
      </c>
      <c r="Y735" s="25">
        <f t="shared" si="121"/>
        <v>0</v>
      </c>
      <c r="AA735" s="25">
        <f t="shared" si="119"/>
        <v>0</v>
      </c>
      <c r="AC735" s="25">
        <f t="shared" si="114"/>
        <v>45.47750435036977</v>
      </c>
    </row>
    <row r="736" x14ac:dyDescent="0.2">
      <c r="L736" s="24">
        <v>731</v>
      </c>
      <c r="M736" s="28">
        <v>0.43657370200000001</v>
      </c>
      <c r="O736" s="24">
        <v>731</v>
      </c>
      <c r="P736" s="24">
        <f>'ROTH 1.0'!O736*'קובץ טיוטה'!$D$10</f>
        <v>13671.948637356951</v>
      </c>
      <c r="Q736" s="24">
        <f t="shared" si="113"/>
        <v>10071.948637356951</v>
      </c>
      <c r="R736" s="24">
        <f t="shared" si="122"/>
        <v>29687.011736000004</v>
      </c>
      <c r="S736" s="24">
        <f t="shared" si="115"/>
        <v>0</v>
      </c>
      <c r="T736" s="24">
        <f t="shared" si="116"/>
        <v>19615.063098643055</v>
      </c>
      <c r="U736" s="24" t="str">
        <f t="shared" si="117"/>
        <v>charge</v>
      </c>
      <c r="W736" s="24">
        <f t="shared" si="120"/>
        <v>17653.556788778751</v>
      </c>
      <c r="X736" s="24">
        <f t="shared" si="118"/>
        <v>18062.85432793208</v>
      </c>
      <c r="Y736" s="24">
        <f t="shared" si="121"/>
        <v>0</v>
      </c>
      <c r="AA736" s="24">
        <f t="shared" si="119"/>
        <v>0</v>
      </c>
      <c r="AC736" s="24">
        <f t="shared" si="114"/>
        <v>1961.5063098643041</v>
      </c>
    </row>
    <row r="737" x14ac:dyDescent="0.2">
      <c r="L737" s="25">
        <v>732</v>
      </c>
      <c r="M737" s="29">
        <v>0.63916681099999995</v>
      </c>
      <c r="O737" s="25">
        <v>732</v>
      </c>
      <c r="P737" s="24">
        <f>'ROTH 1.0'!O737*'קובץ טיוטה'!$D$10</f>
        <v>13756.953176252811</v>
      </c>
      <c r="Q737" s="25">
        <f t="shared" si="113"/>
        <v>10156.953176252811</v>
      </c>
      <c r="R737" s="24">
        <f t="shared" si="122"/>
        <v>43463.343147999993</v>
      </c>
      <c r="S737" s="25">
        <f t="shared" si="115"/>
        <v>0</v>
      </c>
      <c r="T737" s="25">
        <f t="shared" si="116"/>
        <v>33306.38997174718</v>
      </c>
      <c r="U737" s="25" t="str">
        <f t="shared" si="117"/>
        <v>charge</v>
      </c>
      <c r="W737" s="25">
        <f t="shared" si="120"/>
        <v>29975.75097457246</v>
      </c>
      <c r="X737" s="25">
        <f t="shared" si="118"/>
        <v>48038.60530250454</v>
      </c>
      <c r="Y737" s="25">
        <f t="shared" si="121"/>
        <v>0</v>
      </c>
      <c r="AA737" s="25">
        <f t="shared" si="119"/>
        <v>0</v>
      </c>
      <c r="AC737" s="25">
        <f t="shared" si="114"/>
        <v>3330.6389971747194</v>
      </c>
    </row>
    <row r="738" x14ac:dyDescent="0.2">
      <c r="L738" s="24">
        <v>733</v>
      </c>
      <c r="M738" s="28">
        <v>0.57380339899999999</v>
      </c>
      <c r="O738" s="24">
        <v>733</v>
      </c>
      <c r="P738" s="24">
        <f>'ROTH 1.0'!O738*'קובץ טיוטה'!$D$10</f>
        <v>13633.5439745025</v>
      </c>
      <c r="Q738" s="24">
        <f t="shared" si="113"/>
        <v>10033.5439745025</v>
      </c>
      <c r="R738" s="24">
        <f t="shared" si="122"/>
        <v>39018.631131999995</v>
      </c>
      <c r="S738" s="24">
        <f t="shared" si="115"/>
        <v>0</v>
      </c>
      <c r="T738" s="24">
        <f t="shared" si="116"/>
        <v>28985.087157497495</v>
      </c>
      <c r="U738" s="24" t="str">
        <f t="shared" si="117"/>
        <v>charge</v>
      </c>
      <c r="W738" s="24">
        <f t="shared" si="120"/>
        <v>26086.578441747741</v>
      </c>
      <c r="X738" s="24">
        <f t="shared" si="118"/>
        <v>74125.183744252281</v>
      </c>
      <c r="Y738" s="24">
        <f t="shared" si="121"/>
        <v>0</v>
      </c>
      <c r="AA738" s="24">
        <f t="shared" si="119"/>
        <v>0</v>
      </c>
      <c r="AC738" s="24">
        <f t="shared" si="114"/>
        <v>2898.5087157497546</v>
      </c>
    </row>
    <row r="739" x14ac:dyDescent="0.2">
      <c r="L739" s="25">
        <v>734</v>
      </c>
      <c r="M739" s="29">
        <v>0.46264023500000001</v>
      </c>
      <c r="O739" s="25">
        <v>734</v>
      </c>
      <c r="P739" s="24">
        <f>'ROTH 1.0'!O739*'קובץ טיוטה'!$D$10</f>
        <v>13619.280741877279</v>
      </c>
      <c r="Q739" s="25">
        <f t="shared" si="113"/>
        <v>10019.280741877279</v>
      </c>
      <c r="R739" s="24">
        <f t="shared" si="122"/>
        <v>31459.535980000001</v>
      </c>
      <c r="S739" s="25">
        <f t="shared" si="115"/>
        <v>0</v>
      </c>
      <c r="T739" s="25">
        <f t="shared" si="116"/>
        <v>21440.255238122721</v>
      </c>
      <c r="U739" s="25" t="str">
        <f t="shared" si="117"/>
        <v>charge</v>
      </c>
      <c r="W739" s="25">
        <f t="shared" si="120"/>
        <v>3874.816255747719</v>
      </c>
      <c r="X739" s="25">
        <f t="shared" si="118"/>
        <v>78000</v>
      </c>
      <c r="Y739" s="25">
        <f t="shared" si="121"/>
        <v>0</v>
      </c>
      <c r="AA739" s="25">
        <f t="shared" si="119"/>
        <v>0</v>
      </c>
      <c r="AC739" s="25">
        <f t="shared" si="114"/>
        <v>17565.438982375003</v>
      </c>
    </row>
    <row r="740" x14ac:dyDescent="0.2">
      <c r="L740" s="24">
        <v>735</v>
      </c>
      <c r="M740" s="28">
        <v>0.112312801</v>
      </c>
      <c r="O740" s="24">
        <v>735</v>
      </c>
      <c r="P740" s="24">
        <f>'ROTH 1.0'!O740*'קובץ טיוטה'!$D$10</f>
        <v>13579.120500499313</v>
      </c>
      <c r="Q740" s="24">
        <f t="shared" si="113"/>
        <v>9979.1205004993135</v>
      </c>
      <c r="R740" s="24">
        <f t="shared" si="122"/>
        <v>7637.2704680000006</v>
      </c>
      <c r="S740" s="24">
        <f t="shared" si="115"/>
        <v>2341.8500324993129</v>
      </c>
      <c r="T740" s="24">
        <f t="shared" si="116"/>
        <v>0</v>
      </c>
      <c r="U740" s="24" t="str">
        <f t="shared" si="117"/>
        <v>drain</v>
      </c>
      <c r="W740" s="24">
        <f t="shared" si="120"/>
        <v>0</v>
      </c>
      <c r="X740" s="24">
        <f t="shared" si="118"/>
        <v>75658.149967500693</v>
      </c>
      <c r="Y740" s="24">
        <f t="shared" si="121"/>
        <v>2341.8500324993074</v>
      </c>
      <c r="AA740" s="24">
        <f t="shared" si="119"/>
        <v>5.4569682106375694E-12</v>
      </c>
      <c r="AC740" s="24">
        <f t="shared" si="114"/>
        <v>0</v>
      </c>
    </row>
    <row r="741" x14ac:dyDescent="0.2">
      <c r="L741" s="25">
        <v>736</v>
      </c>
      <c r="M741" s="29">
        <v>0.11800891899999999</v>
      </c>
      <c r="O741" s="25">
        <v>736</v>
      </c>
      <c r="P741" s="24">
        <f>'ROTH 1.0'!O741*'קובץ טיוטה'!$D$10</f>
        <v>13357.406133715825</v>
      </c>
      <c r="Q741" s="25">
        <f t="shared" si="113"/>
        <v>9757.4061337158255</v>
      </c>
      <c r="R741" s="24">
        <f t="shared" si="122"/>
        <v>8024.606491999999</v>
      </c>
      <c r="S741" s="25">
        <f t="shared" si="115"/>
        <v>1732.7996417158265</v>
      </c>
      <c r="T741" s="25">
        <f t="shared" si="116"/>
        <v>0</v>
      </c>
      <c r="U741" s="25" t="str">
        <f t="shared" si="117"/>
        <v>drain</v>
      </c>
      <c r="W741" s="25">
        <f t="shared" si="120"/>
        <v>0</v>
      </c>
      <c r="X741" s="25">
        <f t="shared" si="118"/>
        <v>73925.350325784864</v>
      </c>
      <c r="Y741" s="25">
        <f t="shared" si="121"/>
        <v>1732.7996417158283</v>
      </c>
      <c r="AA741" s="25">
        <f t="shared" si="119"/>
        <v>-1.8189894035458565E-12</v>
      </c>
      <c r="AC741" s="25">
        <f t="shared" si="114"/>
        <v>0</v>
      </c>
    </row>
    <row r="742" x14ac:dyDescent="0.2">
      <c r="L742" s="24">
        <v>737</v>
      </c>
      <c r="M742" s="28">
        <v>2.6536954000000001E-2</v>
      </c>
      <c r="O742" s="24">
        <v>737</v>
      </c>
      <c r="P742" s="24">
        <f>'ROTH 1.0'!O742*'קובץ טיוטה'!$D$10</f>
        <v>13018.579517084912</v>
      </c>
      <c r="Q742" s="24">
        <f t="shared" si="113"/>
        <v>9418.5795170849124</v>
      </c>
      <c r="R742" s="24">
        <f t="shared" si="122"/>
        <v>1804.5128720000002</v>
      </c>
      <c r="S742" s="24">
        <f t="shared" si="115"/>
        <v>7614.0666450849121</v>
      </c>
      <c r="T742" s="24">
        <f t="shared" si="116"/>
        <v>0</v>
      </c>
      <c r="U742" s="24" t="str">
        <f t="shared" si="117"/>
        <v>drain</v>
      </c>
      <c r="W742" s="24">
        <f t="shared" si="120"/>
        <v>0</v>
      </c>
      <c r="X742" s="24">
        <f t="shared" si="118"/>
        <v>66311.283680699955</v>
      </c>
      <c r="Y742" s="24">
        <f t="shared" si="121"/>
        <v>7614.0666450849094</v>
      </c>
      <c r="AA742" s="24">
        <f t="shared" si="119"/>
        <v>0</v>
      </c>
      <c r="AC742" s="24">
        <f t="shared" si="114"/>
        <v>0</v>
      </c>
    </row>
    <row r="743" x14ac:dyDescent="0.2">
      <c r="L743" s="25">
        <v>738</v>
      </c>
      <c r="M743" s="29">
        <v>0</v>
      </c>
      <c r="O743" s="25">
        <v>738</v>
      </c>
      <c r="P743" s="24">
        <f>'ROTH 1.0'!O743*'קובץ טיוטה'!$D$10</f>
        <v>13931.33354419774</v>
      </c>
      <c r="Q743" s="25">
        <f t="shared" si="113"/>
        <v>10331.33354419774</v>
      </c>
      <c r="R743" s="24">
        <f t="shared" si="122"/>
        <v>0</v>
      </c>
      <c r="S743" s="25">
        <f t="shared" si="115"/>
        <v>10331.33354419774</v>
      </c>
      <c r="T743" s="25">
        <f t="shared" si="116"/>
        <v>0</v>
      </c>
      <c r="U743" s="25" t="str">
        <f t="shared" si="117"/>
        <v>drain</v>
      </c>
      <c r="W743" s="25">
        <f t="shared" si="120"/>
        <v>0</v>
      </c>
      <c r="X743" s="25">
        <f t="shared" si="118"/>
        <v>55979.950136502215</v>
      </c>
      <c r="Y743" s="25">
        <f t="shared" si="121"/>
        <v>10331.33354419774</v>
      </c>
      <c r="AA743" s="25">
        <f t="shared" si="119"/>
        <v>0</v>
      </c>
      <c r="AC743" s="25">
        <f t="shared" si="114"/>
        <v>0</v>
      </c>
    </row>
    <row r="744" x14ac:dyDescent="0.2">
      <c r="L744" s="24">
        <v>739</v>
      </c>
      <c r="M744" s="28">
        <v>0</v>
      </c>
      <c r="O744" s="24">
        <v>739</v>
      </c>
      <c r="P744" s="24">
        <f>'ROTH 1.0'!O744*'קובץ טיוטה'!$D$10</f>
        <v>15205.234027673065</v>
      </c>
      <c r="Q744" s="24">
        <f t="shared" si="113"/>
        <v>11605.234027673065</v>
      </c>
      <c r="R744" s="24">
        <f t="shared" si="122"/>
        <v>0</v>
      </c>
      <c r="S744" s="24">
        <f t="shared" si="115"/>
        <v>11605.234027673065</v>
      </c>
      <c r="T744" s="24">
        <f t="shared" si="116"/>
        <v>0</v>
      </c>
      <c r="U744" s="24" t="str">
        <f t="shared" si="117"/>
        <v>drain</v>
      </c>
      <c r="W744" s="24">
        <f t="shared" si="120"/>
        <v>0</v>
      </c>
      <c r="X744" s="24">
        <f t="shared" si="118"/>
        <v>44374.716108829147</v>
      </c>
      <c r="Y744" s="24">
        <f t="shared" si="121"/>
        <v>11605.234027673068</v>
      </c>
      <c r="AA744" s="24">
        <f t="shared" si="119"/>
        <v>0</v>
      </c>
      <c r="AC744" s="24">
        <f t="shared" si="114"/>
        <v>0</v>
      </c>
    </row>
    <row r="745" x14ac:dyDescent="0.2">
      <c r="L745" s="25">
        <v>740</v>
      </c>
      <c r="M745" s="29">
        <v>0</v>
      </c>
      <c r="O745" s="25">
        <v>740</v>
      </c>
      <c r="P745" s="24">
        <f>'ROTH 1.0'!O745*'קובץ טיוטה'!$D$10</f>
        <v>15599.639741854569</v>
      </c>
      <c r="Q745" s="25">
        <f t="shared" si="113"/>
        <v>11999.639741854569</v>
      </c>
      <c r="R745" s="24">
        <f t="shared" si="122"/>
        <v>0</v>
      </c>
      <c r="S745" s="25">
        <f t="shared" si="115"/>
        <v>11999.639741854569</v>
      </c>
      <c r="T745" s="25">
        <f t="shared" si="116"/>
        <v>0</v>
      </c>
      <c r="U745" s="25" t="str">
        <f t="shared" si="117"/>
        <v>drain</v>
      </c>
      <c r="W745" s="25">
        <f t="shared" si="120"/>
        <v>0</v>
      </c>
      <c r="X745" s="25">
        <f t="shared" si="118"/>
        <v>32375.076366974579</v>
      </c>
      <c r="Y745" s="25">
        <f t="shared" si="121"/>
        <v>11999.639741854568</v>
      </c>
      <c r="AA745" s="25">
        <f t="shared" si="119"/>
        <v>0</v>
      </c>
      <c r="AC745" s="25">
        <f t="shared" si="114"/>
        <v>0</v>
      </c>
    </row>
    <row r="746" x14ac:dyDescent="0.2">
      <c r="L746" s="24">
        <v>741</v>
      </c>
      <c r="M746" s="28">
        <v>0</v>
      </c>
      <c r="O746" s="24">
        <v>741</v>
      </c>
      <c r="P746" s="24">
        <f>'ROTH 1.0'!O746*'קובץ טיוטה'!$D$10</f>
        <v>15488.465786728024</v>
      </c>
      <c r="Q746" s="24">
        <f t="shared" si="113"/>
        <v>11888.465786728024</v>
      </c>
      <c r="R746" s="24">
        <f t="shared" si="122"/>
        <v>0</v>
      </c>
      <c r="S746" s="24">
        <f t="shared" si="115"/>
        <v>11888.465786728024</v>
      </c>
      <c r="T746" s="24">
        <f t="shared" si="116"/>
        <v>0</v>
      </c>
      <c r="U746" s="24" t="str">
        <f t="shared" si="117"/>
        <v>drain</v>
      </c>
      <c r="W746" s="24">
        <f t="shared" si="120"/>
        <v>0</v>
      </c>
      <c r="X746" s="24">
        <f t="shared" si="118"/>
        <v>20486.610580246554</v>
      </c>
      <c r="Y746" s="24">
        <f t="shared" si="121"/>
        <v>11888.465786728026</v>
      </c>
      <c r="AA746" s="24">
        <f t="shared" si="119"/>
        <v>0</v>
      </c>
      <c r="AC746" s="24">
        <f t="shared" si="114"/>
        <v>0</v>
      </c>
    </row>
    <row r="747" x14ac:dyDescent="0.2">
      <c r="L747" s="25">
        <v>742</v>
      </c>
      <c r="M747" s="29">
        <v>0</v>
      </c>
      <c r="O747" s="25">
        <v>742</v>
      </c>
      <c r="P747" s="24">
        <f>'ROTH 1.0'!O747*'קובץ טיוטה'!$D$10</f>
        <v>15018.845078516959</v>
      </c>
      <c r="Q747" s="25">
        <f t="shared" si="113"/>
        <v>11418.845078516959</v>
      </c>
      <c r="R747" s="24">
        <f t="shared" si="122"/>
        <v>0</v>
      </c>
      <c r="S747" s="25">
        <f t="shared" si="115"/>
        <v>11418.845078516959</v>
      </c>
      <c r="T747" s="25">
        <f t="shared" si="116"/>
        <v>0</v>
      </c>
      <c r="U747" s="25" t="str">
        <f t="shared" si="117"/>
        <v>drain</v>
      </c>
      <c r="W747" s="25">
        <f t="shared" si="120"/>
        <v>0</v>
      </c>
      <c r="X747" s="25">
        <f t="shared" si="118"/>
        <v>9067.7655017295947</v>
      </c>
      <c r="Y747" s="25">
        <f t="shared" si="121"/>
        <v>11418.845078516959</v>
      </c>
      <c r="AA747" s="25">
        <f t="shared" si="119"/>
        <v>0</v>
      </c>
      <c r="AC747" s="25">
        <f t="shared" si="114"/>
        <v>0</v>
      </c>
    </row>
    <row r="748" x14ac:dyDescent="0.2">
      <c r="L748" s="24">
        <v>743</v>
      </c>
      <c r="M748" s="28">
        <v>0</v>
      </c>
      <c r="O748" s="24">
        <v>743</v>
      </c>
      <c r="P748" s="24">
        <f>'ROTH 1.0'!O748*'קובץ טיוטה'!$D$10</f>
        <v>13876.759682155955</v>
      </c>
      <c r="Q748" s="24">
        <f t="shared" si="113"/>
        <v>10276.759682155955</v>
      </c>
      <c r="R748" s="24">
        <f t="shared" si="122"/>
        <v>0</v>
      </c>
      <c r="S748" s="24">
        <f t="shared" si="115"/>
        <v>10276.759682155955</v>
      </c>
      <c r="T748" s="24">
        <f t="shared" si="116"/>
        <v>0</v>
      </c>
      <c r="U748" s="24" t="str">
        <f t="shared" si="117"/>
        <v>drain</v>
      </c>
      <c r="W748" s="24">
        <f t="shared" si="120"/>
        <v>0</v>
      </c>
      <c r="X748" s="24">
        <f t="shared" si="118"/>
        <v>0</v>
      </c>
      <c r="Y748" s="24">
        <f t="shared" si="121"/>
        <v>9067.7655017295947</v>
      </c>
      <c r="AA748" s="24">
        <f t="shared" si="119"/>
        <v>1208.9941804263599</v>
      </c>
      <c r="AC748" s="24">
        <f t="shared" si="114"/>
        <v>0</v>
      </c>
    </row>
    <row r="749" x14ac:dyDescent="0.2">
      <c r="L749" s="25">
        <v>744</v>
      </c>
      <c r="M749" s="29">
        <v>0</v>
      </c>
      <c r="O749" s="25">
        <v>744</v>
      </c>
      <c r="P749" s="24">
        <f>'ROTH 1.0'!O749*'קובץ טיוטה'!$D$10</f>
        <v>12888.328803138573</v>
      </c>
      <c r="Q749" s="25">
        <f t="shared" si="113"/>
        <v>9288.3288031385728</v>
      </c>
      <c r="R749" s="24">
        <f t="shared" si="122"/>
        <v>0</v>
      </c>
      <c r="S749" s="25">
        <f t="shared" si="115"/>
        <v>9288.3288031385728</v>
      </c>
      <c r="T749" s="25">
        <f t="shared" si="116"/>
        <v>0</v>
      </c>
      <c r="U749" s="25" t="str">
        <f t="shared" si="117"/>
        <v>drain</v>
      </c>
      <c r="W749" s="25">
        <f t="shared" si="120"/>
        <v>0</v>
      </c>
      <c r="X749" s="25">
        <f t="shared" si="118"/>
        <v>0</v>
      </c>
      <c r="Y749" s="25">
        <f t="shared" si="121"/>
        <v>0</v>
      </c>
      <c r="AA749" s="25">
        <f t="shared" si="119"/>
        <v>9288.3288031385728</v>
      </c>
      <c r="AC749" s="25">
        <f t="shared" si="114"/>
        <v>0</v>
      </c>
    </row>
    <row r="750" x14ac:dyDescent="0.2">
      <c r="L750" s="24">
        <v>745</v>
      </c>
      <c r="M750" s="28">
        <v>0</v>
      </c>
      <c r="O750" s="24">
        <v>745</v>
      </c>
      <c r="P750" s="24">
        <f>'ROTH 1.0'!O750*'קובץ טיוטה'!$D$10</f>
        <v>11181.38581476804</v>
      </c>
      <c r="Q750" s="24">
        <f t="shared" si="113"/>
        <v>7581.3858147680403</v>
      </c>
      <c r="R750" s="24">
        <f t="shared" si="122"/>
        <v>0</v>
      </c>
      <c r="S750" s="24">
        <f t="shared" si="115"/>
        <v>7581.3858147680403</v>
      </c>
      <c r="T750" s="24">
        <f t="shared" si="116"/>
        <v>0</v>
      </c>
      <c r="U750" s="24" t="str">
        <f t="shared" si="117"/>
        <v>drain</v>
      </c>
      <c r="W750" s="24">
        <f t="shared" si="120"/>
        <v>0</v>
      </c>
      <c r="X750" s="24">
        <f t="shared" si="118"/>
        <v>0</v>
      </c>
      <c r="Y750" s="24">
        <f t="shared" si="121"/>
        <v>0</v>
      </c>
      <c r="AA750" s="24">
        <f t="shared" si="119"/>
        <v>7581.3858147680403</v>
      </c>
      <c r="AC750" s="24">
        <f t="shared" si="114"/>
        <v>0</v>
      </c>
    </row>
    <row r="751" x14ac:dyDescent="0.2">
      <c r="L751" s="25">
        <v>746</v>
      </c>
      <c r="M751" s="29">
        <v>0</v>
      </c>
      <c r="O751" s="25">
        <v>746</v>
      </c>
      <c r="P751" s="24">
        <f>'ROTH 1.0'!O751*'קובץ טיוטה'!$D$10</f>
        <v>9881.8582909993165</v>
      </c>
      <c r="Q751" s="25">
        <f t="shared" si="113"/>
        <v>6281.8582909993165</v>
      </c>
      <c r="R751" s="24">
        <f t="shared" si="122"/>
        <v>0</v>
      </c>
      <c r="S751" s="25">
        <f t="shared" si="115"/>
        <v>6281.8582909993165</v>
      </c>
      <c r="T751" s="25">
        <f t="shared" si="116"/>
        <v>0</v>
      </c>
      <c r="U751" s="25" t="str">
        <f t="shared" si="117"/>
        <v>drain</v>
      </c>
      <c r="W751" s="25">
        <f t="shared" si="120"/>
        <v>0</v>
      </c>
      <c r="X751" s="25">
        <f t="shared" si="118"/>
        <v>0</v>
      </c>
      <c r="Y751" s="25">
        <f t="shared" si="121"/>
        <v>0</v>
      </c>
      <c r="AA751" s="25">
        <f t="shared" si="119"/>
        <v>6281.8582909993165</v>
      </c>
      <c r="AC751" s="25">
        <f t="shared" si="114"/>
        <v>0</v>
      </c>
    </row>
    <row r="752" x14ac:dyDescent="0.2">
      <c r="L752" s="24">
        <v>747</v>
      </c>
      <c r="M752" s="28">
        <v>0</v>
      </c>
      <c r="O752" s="24">
        <v>747</v>
      </c>
      <c r="P752" s="24">
        <f>'ROTH 1.0'!O752*'קובץ טיוטה'!$D$10</f>
        <v>9142.2250515610085</v>
      </c>
      <c r="Q752" s="24">
        <f t="shared" si="113"/>
        <v>5542.2250515610085</v>
      </c>
      <c r="R752" s="24">
        <f t="shared" si="122"/>
        <v>0</v>
      </c>
      <c r="S752" s="24">
        <f t="shared" si="115"/>
        <v>5542.2250515610085</v>
      </c>
      <c r="T752" s="24">
        <f t="shared" si="116"/>
        <v>0</v>
      </c>
      <c r="U752" s="24" t="str">
        <f t="shared" si="117"/>
        <v>drain</v>
      </c>
      <c r="W752" s="24">
        <f t="shared" si="120"/>
        <v>0</v>
      </c>
      <c r="X752" s="24">
        <f t="shared" si="118"/>
        <v>0</v>
      </c>
      <c r="Y752" s="24">
        <f t="shared" si="121"/>
        <v>0</v>
      </c>
      <c r="AA752" s="24">
        <f t="shared" si="119"/>
        <v>5542.2250515610085</v>
      </c>
      <c r="AC752" s="24">
        <f t="shared" si="114"/>
        <v>0</v>
      </c>
    </row>
    <row r="753" x14ac:dyDescent="0.2">
      <c r="L753" s="25">
        <v>748</v>
      </c>
      <c r="M753" s="29">
        <v>0</v>
      </c>
      <c r="O753" s="25">
        <v>748</v>
      </c>
      <c r="P753" s="24">
        <f>'ROTH 1.0'!O753*'קובץ טיוטה'!$D$10</f>
        <v>8722.6493786506107</v>
      </c>
      <c r="Q753" s="25">
        <f t="shared" si="113"/>
        <v>5122.6493786506107</v>
      </c>
      <c r="R753" s="24">
        <f t="shared" si="122"/>
        <v>0</v>
      </c>
      <c r="S753" s="25">
        <f t="shared" si="115"/>
        <v>5122.6493786506107</v>
      </c>
      <c r="T753" s="25">
        <f t="shared" si="116"/>
        <v>0</v>
      </c>
      <c r="U753" s="25" t="str">
        <f t="shared" si="117"/>
        <v>drain</v>
      </c>
      <c r="W753" s="25">
        <f t="shared" si="120"/>
        <v>0</v>
      </c>
      <c r="X753" s="25">
        <f t="shared" si="118"/>
        <v>0</v>
      </c>
      <c r="Y753" s="25">
        <f t="shared" si="121"/>
        <v>0</v>
      </c>
      <c r="AA753" s="25">
        <f t="shared" si="119"/>
        <v>5122.6493786506107</v>
      </c>
      <c r="AC753" s="25">
        <f t="shared" si="114"/>
        <v>0</v>
      </c>
    </row>
    <row r="754" x14ac:dyDescent="0.2">
      <c r="L754" s="24">
        <v>749</v>
      </c>
      <c r="M754" s="28">
        <v>0</v>
      </c>
      <c r="O754" s="24">
        <v>749</v>
      </c>
      <c r="P754" s="24">
        <f>'ROTH 1.0'!O754*'קובץ טיוטה'!$D$10</f>
        <v>8726.2700379094913</v>
      </c>
      <c r="Q754" s="24">
        <f t="shared" si="113"/>
        <v>5126.2700379094913</v>
      </c>
      <c r="R754" s="24">
        <f t="shared" si="122"/>
        <v>0</v>
      </c>
      <c r="S754" s="24">
        <f t="shared" si="115"/>
        <v>5126.2700379094913</v>
      </c>
      <c r="T754" s="24">
        <f t="shared" si="116"/>
        <v>0</v>
      </c>
      <c r="U754" s="24" t="str">
        <f t="shared" si="117"/>
        <v>drain</v>
      </c>
      <c r="W754" s="24">
        <f t="shared" si="120"/>
        <v>0</v>
      </c>
      <c r="X754" s="24">
        <f t="shared" si="118"/>
        <v>0</v>
      </c>
      <c r="Y754" s="24">
        <f t="shared" si="121"/>
        <v>0</v>
      </c>
      <c r="AA754" s="24">
        <f t="shared" si="119"/>
        <v>5126.2700379094913</v>
      </c>
      <c r="AC754" s="24">
        <f t="shared" si="114"/>
        <v>0</v>
      </c>
    </row>
    <row r="755" x14ac:dyDescent="0.2">
      <c r="L755" s="25">
        <v>750</v>
      </c>
      <c r="M755" s="29">
        <v>0</v>
      </c>
      <c r="O755" s="25">
        <v>750</v>
      </c>
      <c r="P755" s="24">
        <f>'ROTH 1.0'!O755*'קובץ טיוטה'!$D$10</f>
        <v>9195.2056583579524</v>
      </c>
      <c r="Q755" s="25">
        <f t="shared" si="113"/>
        <v>5595.2056583579524</v>
      </c>
      <c r="R755" s="24">
        <f t="shared" si="122"/>
        <v>0</v>
      </c>
      <c r="S755" s="25">
        <f t="shared" si="115"/>
        <v>5595.2056583579524</v>
      </c>
      <c r="T755" s="25">
        <f t="shared" si="116"/>
        <v>0</v>
      </c>
      <c r="U755" s="25" t="str">
        <f t="shared" si="117"/>
        <v>drain</v>
      </c>
      <c r="W755" s="25">
        <f t="shared" si="120"/>
        <v>0</v>
      </c>
      <c r="X755" s="25">
        <f t="shared" si="118"/>
        <v>0</v>
      </c>
      <c r="Y755" s="25">
        <f t="shared" si="121"/>
        <v>0</v>
      </c>
      <c r="AA755" s="25">
        <f t="shared" si="119"/>
        <v>5595.2056583579524</v>
      </c>
      <c r="AC755" s="25">
        <f t="shared" si="114"/>
        <v>0</v>
      </c>
    </row>
    <row r="756" x14ac:dyDescent="0.2">
      <c r="L756" s="24">
        <v>751</v>
      </c>
      <c r="M756" s="28">
        <v>0</v>
      </c>
      <c r="O756" s="24">
        <v>751</v>
      </c>
      <c r="P756" s="24">
        <f>'ROTH 1.0'!O756*'קובץ טיוטה'!$D$10</f>
        <v>9899.8348624757709</v>
      </c>
      <c r="Q756" s="24">
        <f t="shared" si="113"/>
        <v>6299.8348624757709</v>
      </c>
      <c r="R756" s="24">
        <f t="shared" si="122"/>
        <v>0</v>
      </c>
      <c r="S756" s="24">
        <f t="shared" si="115"/>
        <v>6299.8348624757709</v>
      </c>
      <c r="T756" s="24">
        <f t="shared" si="116"/>
        <v>0</v>
      </c>
      <c r="U756" s="24" t="str">
        <f t="shared" si="117"/>
        <v>drain</v>
      </c>
      <c r="W756" s="24">
        <f t="shared" si="120"/>
        <v>0</v>
      </c>
      <c r="X756" s="24">
        <f t="shared" si="118"/>
        <v>0</v>
      </c>
      <c r="Y756" s="24">
        <f t="shared" si="121"/>
        <v>0</v>
      </c>
      <c r="AA756" s="24">
        <f t="shared" si="119"/>
        <v>6299.8348624757709</v>
      </c>
      <c r="AC756" s="24">
        <f t="shared" si="114"/>
        <v>0</v>
      </c>
    </row>
    <row r="757" x14ac:dyDescent="0.2">
      <c r="L757" s="25">
        <v>752</v>
      </c>
      <c r="M757" s="29">
        <v>0</v>
      </c>
      <c r="O757" s="25">
        <v>752</v>
      </c>
      <c r="P757" s="24">
        <f>'ROTH 1.0'!O757*'קובץ טיוטה'!$D$10</f>
        <v>10699.950260547326</v>
      </c>
      <c r="Q757" s="25">
        <f t="shared" si="113"/>
        <v>7099.9502605473263</v>
      </c>
      <c r="R757" s="24">
        <f t="shared" si="122"/>
        <v>0</v>
      </c>
      <c r="S757" s="25">
        <f t="shared" si="115"/>
        <v>7099.9502605473263</v>
      </c>
      <c r="T757" s="25">
        <f t="shared" si="116"/>
        <v>0</v>
      </c>
      <c r="U757" s="25" t="str">
        <f t="shared" si="117"/>
        <v>drain</v>
      </c>
      <c r="W757" s="25">
        <f t="shared" si="120"/>
        <v>0</v>
      </c>
      <c r="X757" s="25">
        <f t="shared" si="118"/>
        <v>0</v>
      </c>
      <c r="Y757" s="25">
        <f t="shared" si="121"/>
        <v>0</v>
      </c>
      <c r="AA757" s="25">
        <f t="shared" si="119"/>
        <v>7099.9502605473263</v>
      </c>
      <c r="AC757" s="25">
        <f t="shared" si="114"/>
        <v>0</v>
      </c>
    </row>
    <row r="758" x14ac:dyDescent="0.2">
      <c r="L758" s="24">
        <v>753</v>
      </c>
      <c r="M758" s="28">
        <v>8.0621765999999997E-2</v>
      </c>
      <c r="O758" s="24">
        <v>753</v>
      </c>
      <c r="P758" s="24">
        <f>'ROTH 1.0'!O758*'קובץ טיוטה'!$D$10</f>
        <v>11749.545441422579</v>
      </c>
      <c r="Q758" s="24">
        <f t="shared" si="113"/>
        <v>8149.5454414225787</v>
      </c>
      <c r="R758" s="24">
        <f t="shared" si="122"/>
        <v>5482.2800880000004</v>
      </c>
      <c r="S758" s="24">
        <f t="shared" si="115"/>
        <v>2667.2653534225783</v>
      </c>
      <c r="T758" s="24">
        <f t="shared" si="116"/>
        <v>0</v>
      </c>
      <c r="U758" s="24" t="str">
        <f t="shared" si="117"/>
        <v>drain</v>
      </c>
      <c r="W758" s="24">
        <f t="shared" si="120"/>
        <v>0</v>
      </c>
      <c r="X758" s="24">
        <f t="shared" si="118"/>
        <v>0</v>
      </c>
      <c r="Y758" s="24">
        <f t="shared" si="121"/>
        <v>0</v>
      </c>
      <c r="AA758" s="24">
        <f t="shared" si="119"/>
        <v>2667.2653534225783</v>
      </c>
      <c r="AC758" s="24">
        <f t="shared" si="114"/>
        <v>0</v>
      </c>
    </row>
    <row r="759" x14ac:dyDescent="0.2">
      <c r="L759" s="25">
        <v>754</v>
      </c>
      <c r="M759" s="29">
        <v>0.20311065900000003</v>
      </c>
      <c r="O759" s="25">
        <v>754</v>
      </c>
      <c r="P759" s="24">
        <f>'ROTH 1.0'!O759*'קובץ טיוטה'!$D$10</f>
        <v>12193.497390669445</v>
      </c>
      <c r="Q759" s="25">
        <f t="shared" si="113"/>
        <v>8593.4973906694449</v>
      </c>
      <c r="R759" s="24">
        <f t="shared" si="122"/>
        <v>13811.524812000001</v>
      </c>
      <c r="S759" s="25">
        <f t="shared" si="115"/>
        <v>0</v>
      </c>
      <c r="T759" s="25">
        <f t="shared" si="116"/>
        <v>5218.0274213305565</v>
      </c>
      <c r="U759" s="25" t="str">
        <f t="shared" si="117"/>
        <v>charge</v>
      </c>
      <c r="W759" s="25">
        <f t="shared" si="120"/>
        <v>4696.2246791975012</v>
      </c>
      <c r="X759" s="25">
        <f t="shared" si="118"/>
        <v>4696.2246791975012</v>
      </c>
      <c r="Y759" s="25">
        <f t="shared" si="121"/>
        <v>0</v>
      </c>
      <c r="AA759" s="25">
        <f t="shared" si="119"/>
        <v>0</v>
      </c>
      <c r="AC759" s="25">
        <f t="shared" si="114"/>
        <v>521.80274213305529</v>
      </c>
    </row>
    <row r="760" x14ac:dyDescent="0.2">
      <c r="L760" s="24">
        <v>755</v>
      </c>
      <c r="M760" s="28">
        <v>0.38017428200000003</v>
      </c>
      <c r="O760" s="24">
        <v>755</v>
      </c>
      <c r="P760" s="24">
        <f>'ROTH 1.0'!O760*'קובץ טיוטה'!$D$10</f>
        <v>12124.686479207829</v>
      </c>
      <c r="Q760" s="24">
        <f t="shared" si="113"/>
        <v>8524.6864792078286</v>
      </c>
      <c r="R760" s="24">
        <f t="shared" si="122"/>
        <v>25851.851176000004</v>
      </c>
      <c r="S760" s="24">
        <f t="shared" si="115"/>
        <v>0</v>
      </c>
      <c r="T760" s="24">
        <f t="shared" si="116"/>
        <v>17327.164696792177</v>
      </c>
      <c r="U760" s="24" t="str">
        <f t="shared" si="117"/>
        <v>charge</v>
      </c>
      <c r="W760" s="24">
        <f t="shared" si="120"/>
        <v>15594.44822711296</v>
      </c>
      <c r="X760" s="24">
        <f t="shared" si="118"/>
        <v>20290.672906310461</v>
      </c>
      <c r="Y760" s="24">
        <f t="shared" si="121"/>
        <v>0</v>
      </c>
      <c r="AA760" s="24">
        <f t="shared" si="119"/>
        <v>0</v>
      </c>
      <c r="AC760" s="24">
        <f t="shared" si="114"/>
        <v>1732.716469679217</v>
      </c>
    </row>
    <row r="761" x14ac:dyDescent="0.2">
      <c r="L761" s="25">
        <v>756</v>
      </c>
      <c r="M761" s="29">
        <v>0.64176672800000001</v>
      </c>
      <c r="O761" s="25">
        <v>756</v>
      </c>
      <c r="P761" s="24">
        <f>'ROTH 1.0'!O761*'קובץ טיוטה'!$D$10</f>
        <v>12016.956474384528</v>
      </c>
      <c r="Q761" s="25">
        <f t="shared" si="113"/>
        <v>8416.9564743845276</v>
      </c>
      <c r="R761" s="24">
        <f t="shared" si="122"/>
        <v>43640.137503999998</v>
      </c>
      <c r="S761" s="25">
        <f t="shared" si="115"/>
        <v>0</v>
      </c>
      <c r="T761" s="25">
        <f t="shared" si="116"/>
        <v>35223.181029615473</v>
      </c>
      <c r="U761" s="25" t="str">
        <f t="shared" si="117"/>
        <v>charge</v>
      </c>
      <c r="W761" s="25">
        <f t="shared" si="120"/>
        <v>31700.862926653925</v>
      </c>
      <c r="X761" s="25">
        <f t="shared" si="118"/>
        <v>51991.535832964386</v>
      </c>
      <c r="Y761" s="25">
        <f t="shared" si="121"/>
        <v>0</v>
      </c>
      <c r="AA761" s="25">
        <f t="shared" si="119"/>
        <v>0</v>
      </c>
      <c r="AC761" s="25">
        <f t="shared" si="114"/>
        <v>3522.318102961548</v>
      </c>
    </row>
    <row r="762" x14ac:dyDescent="0.2">
      <c r="L762" s="24">
        <v>757</v>
      </c>
      <c r="M762" s="28">
        <v>0.65899566500000006</v>
      </c>
      <c r="O762" s="24">
        <v>757</v>
      </c>
      <c r="P762" s="24">
        <f>'ROTH 1.0'!O762*'קובץ טיוטה'!$D$10</f>
        <v>11753.788164259047</v>
      </c>
      <c r="Q762" s="24">
        <f t="shared" si="113"/>
        <v>8153.7881642590473</v>
      </c>
      <c r="R762" s="24">
        <f t="shared" si="122"/>
        <v>44811.705220000003</v>
      </c>
      <c r="S762" s="24">
        <f t="shared" si="115"/>
        <v>0</v>
      </c>
      <c r="T762" s="24">
        <f t="shared" si="116"/>
        <v>36657.917055740952</v>
      </c>
      <c r="U762" s="24" t="str">
        <f t="shared" si="117"/>
        <v>charge</v>
      </c>
      <c r="W762" s="24">
        <f t="shared" si="120"/>
        <v>26008.464167035614</v>
      </c>
      <c r="X762" s="24">
        <f t="shared" si="118"/>
        <v>78000</v>
      </c>
      <c r="Y762" s="24">
        <f t="shared" si="121"/>
        <v>0</v>
      </c>
      <c r="AA762" s="24">
        <f t="shared" si="119"/>
        <v>0</v>
      </c>
      <c r="AC762" s="24">
        <f t="shared" si="114"/>
        <v>10649.452888705338</v>
      </c>
    </row>
    <row r="763" x14ac:dyDescent="0.2">
      <c r="L763" s="25">
        <v>758</v>
      </c>
      <c r="M763" s="29">
        <v>0.628927244</v>
      </c>
      <c r="O763" s="25">
        <v>758</v>
      </c>
      <c r="P763" s="24">
        <f>'ROTH 1.0'!O763*'קובץ טיוטה'!$D$10</f>
        <v>11636.699573480169</v>
      </c>
      <c r="Q763" s="25">
        <f t="shared" si="113"/>
        <v>8036.6995734801694</v>
      </c>
      <c r="R763" s="24">
        <f t="shared" si="122"/>
        <v>42767.052592</v>
      </c>
      <c r="S763" s="25">
        <f t="shared" si="115"/>
        <v>0</v>
      </c>
      <c r="T763" s="25">
        <f t="shared" si="116"/>
        <v>34730.353018519832</v>
      </c>
      <c r="U763" s="25" t="str">
        <f t="shared" si="117"/>
        <v>charge</v>
      </c>
      <c r="W763" s="25">
        <f t="shared" si="120"/>
        <v>0</v>
      </c>
      <c r="X763" s="25">
        <f t="shared" si="118"/>
        <v>78000</v>
      </c>
      <c r="Y763" s="25">
        <f t="shared" si="121"/>
        <v>0</v>
      </c>
      <c r="AA763" s="25">
        <f t="shared" si="119"/>
        <v>0</v>
      </c>
      <c r="AC763" s="25">
        <f t="shared" si="114"/>
        <v>34730.353018519832</v>
      </c>
    </row>
    <row r="764" x14ac:dyDescent="0.2">
      <c r="L764" s="24">
        <v>759</v>
      </c>
      <c r="M764" s="28">
        <v>0.56358201599999991</v>
      </c>
      <c r="O764" s="24">
        <v>759</v>
      </c>
      <c r="P764" s="24">
        <f>'ROTH 1.0'!O764*'קובץ טיוטה'!$D$10</f>
        <v>11514.903597239554</v>
      </c>
      <c r="Q764" s="24">
        <f t="shared" si="113"/>
        <v>7914.9035972395541</v>
      </c>
      <c r="R764" s="24">
        <f t="shared" si="122"/>
        <v>38323.577087999991</v>
      </c>
      <c r="S764" s="24">
        <f t="shared" si="115"/>
        <v>0</v>
      </c>
      <c r="T764" s="24">
        <f t="shared" si="116"/>
        <v>30408.673490760437</v>
      </c>
      <c r="U764" s="24" t="str">
        <f t="shared" si="117"/>
        <v>charge</v>
      </c>
      <c r="W764" s="24">
        <f t="shared" si="120"/>
        <v>0</v>
      </c>
      <c r="X764" s="24">
        <f t="shared" si="118"/>
        <v>78000</v>
      </c>
      <c r="Y764" s="24">
        <f t="shared" si="121"/>
        <v>0</v>
      </c>
      <c r="AA764" s="24">
        <f t="shared" si="119"/>
        <v>0</v>
      </c>
      <c r="AC764" s="24">
        <f t="shared" si="114"/>
        <v>30408.673490760437</v>
      </c>
    </row>
    <row r="765" x14ac:dyDescent="0.2">
      <c r="L765" s="25">
        <v>760</v>
      </c>
      <c r="M765" s="29">
        <v>0.20215354000000002</v>
      </c>
      <c r="O765" s="25">
        <v>760</v>
      </c>
      <c r="P765" s="24">
        <f>'ROTH 1.0'!O765*'קובץ טיוטה'!$D$10</f>
        <v>11465.525636464461</v>
      </c>
      <c r="Q765" s="25">
        <f t="shared" si="113"/>
        <v>7865.5256364644611</v>
      </c>
      <c r="R765" s="24">
        <f t="shared" si="122"/>
        <v>13746.440720000001</v>
      </c>
      <c r="S765" s="25">
        <f t="shared" si="115"/>
        <v>0</v>
      </c>
      <c r="T765" s="25">
        <f t="shared" si="116"/>
        <v>5880.9150835355395</v>
      </c>
      <c r="U765" s="25" t="str">
        <f t="shared" si="117"/>
        <v>charge</v>
      </c>
      <c r="W765" s="25">
        <f t="shared" si="120"/>
        <v>0</v>
      </c>
      <c r="X765" s="25">
        <f t="shared" si="118"/>
        <v>78000</v>
      </c>
      <c r="Y765" s="25">
        <f t="shared" si="121"/>
        <v>0</v>
      </c>
      <c r="AA765" s="25">
        <f t="shared" si="119"/>
        <v>0</v>
      </c>
      <c r="AC765" s="25">
        <f t="shared" si="114"/>
        <v>5880.9150835355395</v>
      </c>
    </row>
    <row r="766" x14ac:dyDescent="0.2">
      <c r="L766" s="24">
        <v>761</v>
      </c>
      <c r="M766" s="28">
        <v>0.173112347</v>
      </c>
      <c r="O766" s="24">
        <v>761</v>
      </c>
      <c r="P766" s="24">
        <f>'ROTH 1.0'!O766*'קובץ טיוטה'!$D$10</f>
        <v>11374.277369141184</v>
      </c>
      <c r="Q766" s="24">
        <f t="shared" si="113"/>
        <v>7774.277369141184</v>
      </c>
      <c r="R766" s="24">
        <f t="shared" si="122"/>
        <v>11771.639595999999</v>
      </c>
      <c r="S766" s="24">
        <f t="shared" si="115"/>
        <v>0</v>
      </c>
      <c r="T766" s="24">
        <f t="shared" si="116"/>
        <v>3997.3622268588151</v>
      </c>
      <c r="U766" s="24" t="str">
        <f t="shared" si="117"/>
        <v>charge</v>
      </c>
      <c r="W766" s="24">
        <f t="shared" si="120"/>
        <v>0</v>
      </c>
      <c r="X766" s="24">
        <f t="shared" si="118"/>
        <v>78000</v>
      </c>
      <c r="Y766" s="24">
        <f t="shared" si="121"/>
        <v>0</v>
      </c>
      <c r="AA766" s="24">
        <f t="shared" si="119"/>
        <v>0</v>
      </c>
      <c r="AC766" s="24">
        <f t="shared" si="114"/>
        <v>3997.3622268588151</v>
      </c>
    </row>
    <row r="767" x14ac:dyDescent="0.2">
      <c r="L767" s="25">
        <v>762</v>
      </c>
      <c r="M767" s="29">
        <v>0</v>
      </c>
      <c r="O767" s="25">
        <v>762</v>
      </c>
      <c r="P767" s="24">
        <f>'ROTH 1.0'!O767*'קובץ טיוטה'!$D$10</f>
        <v>11749.376049176706</v>
      </c>
      <c r="Q767" s="25">
        <f t="shared" si="113"/>
        <v>8149.3760491767061</v>
      </c>
      <c r="R767" s="24">
        <f t="shared" si="122"/>
        <v>0</v>
      </c>
      <c r="S767" s="25">
        <f t="shared" si="115"/>
        <v>8149.3760491767061</v>
      </c>
      <c r="T767" s="25">
        <f t="shared" si="116"/>
        <v>0</v>
      </c>
      <c r="U767" s="25" t="str">
        <f t="shared" si="117"/>
        <v>drain</v>
      </c>
      <c r="W767" s="25">
        <f t="shared" si="120"/>
        <v>0</v>
      </c>
      <c r="X767" s="25">
        <f t="shared" si="118"/>
        <v>69850.623950823297</v>
      </c>
      <c r="Y767" s="25">
        <f t="shared" si="121"/>
        <v>8149.3760491767025</v>
      </c>
      <c r="AA767" s="25">
        <f t="shared" si="119"/>
        <v>0</v>
      </c>
      <c r="AC767" s="25">
        <f t="shared" si="114"/>
        <v>0</v>
      </c>
    </row>
    <row r="768" x14ac:dyDescent="0.2">
      <c r="L768" s="24">
        <v>763</v>
      </c>
      <c r="M768" s="28">
        <v>0</v>
      </c>
      <c r="O768" s="24">
        <v>763</v>
      </c>
      <c r="P768" s="24">
        <f>'ROTH 1.0'!O768*'קובץ טיוטה'!$D$10</f>
        <v>13626.442311511119</v>
      </c>
      <c r="Q768" s="24">
        <f t="shared" si="113"/>
        <v>10026.442311511119</v>
      </c>
      <c r="R768" s="24">
        <f t="shared" si="122"/>
        <v>0</v>
      </c>
      <c r="S768" s="24">
        <f t="shared" si="115"/>
        <v>10026.442311511119</v>
      </c>
      <c r="T768" s="24">
        <f t="shared" si="116"/>
        <v>0</v>
      </c>
      <c r="U768" s="24" t="str">
        <f t="shared" si="117"/>
        <v>drain</v>
      </c>
      <c r="W768" s="24">
        <f t="shared" si="120"/>
        <v>0</v>
      </c>
      <c r="X768" s="24">
        <f t="shared" si="118"/>
        <v>59824.181639312177</v>
      </c>
      <c r="Y768" s="24">
        <f t="shared" si="121"/>
        <v>10026.44231151112</v>
      </c>
      <c r="AA768" s="24">
        <f t="shared" si="119"/>
        <v>0</v>
      </c>
      <c r="AC768" s="24">
        <f t="shared" si="114"/>
        <v>0</v>
      </c>
    </row>
    <row r="769" x14ac:dyDescent="0.2">
      <c r="L769" s="25">
        <v>764</v>
      </c>
      <c r="M769" s="29">
        <v>0</v>
      </c>
      <c r="O769" s="25">
        <v>764</v>
      </c>
      <c r="P769" s="24">
        <f>'ROTH 1.0'!O769*'קובץ טיוטה'!$D$10</f>
        <v>14112.169958712731</v>
      </c>
      <c r="Q769" s="25">
        <f t="shared" si="113"/>
        <v>10512.169958712731</v>
      </c>
      <c r="R769" s="24">
        <f t="shared" si="122"/>
        <v>0</v>
      </c>
      <c r="S769" s="25">
        <f t="shared" si="115"/>
        <v>10512.169958712731</v>
      </c>
      <c r="T769" s="25">
        <f t="shared" si="116"/>
        <v>0</v>
      </c>
      <c r="U769" s="25" t="str">
        <f t="shared" si="117"/>
        <v>drain</v>
      </c>
      <c r="W769" s="25">
        <f t="shared" si="120"/>
        <v>0</v>
      </c>
      <c r="X769" s="25">
        <f t="shared" si="118"/>
        <v>49312.011680599448</v>
      </c>
      <c r="Y769" s="25">
        <f t="shared" si="121"/>
        <v>10512.16995871273</v>
      </c>
      <c r="AA769" s="25">
        <f t="shared" si="119"/>
        <v>0</v>
      </c>
      <c r="AC769" s="25">
        <f t="shared" si="114"/>
        <v>0</v>
      </c>
    </row>
    <row r="770" x14ac:dyDescent="0.2">
      <c r="L770" s="24">
        <v>765</v>
      </c>
      <c r="M770" s="28">
        <v>0</v>
      </c>
      <c r="O770" s="24">
        <v>765</v>
      </c>
      <c r="P770" s="24">
        <f>'ROTH 1.0'!O770*'קובץ טיוטה'!$D$10</f>
        <v>14147.014752658164</v>
      </c>
      <c r="Q770" s="24">
        <f t="shared" si="113"/>
        <v>10547.014752658164</v>
      </c>
      <c r="R770" s="24">
        <f t="shared" si="122"/>
        <v>0</v>
      </c>
      <c r="S770" s="24">
        <f t="shared" si="115"/>
        <v>10547.014752658164</v>
      </c>
      <c r="T770" s="24">
        <f t="shared" si="116"/>
        <v>0</v>
      </c>
      <c r="U770" s="24" t="str">
        <f t="shared" si="117"/>
        <v>drain</v>
      </c>
      <c r="W770" s="24">
        <f t="shared" si="120"/>
        <v>0</v>
      </c>
      <c r="X770" s="24">
        <f t="shared" si="118"/>
        <v>38764.996927941284</v>
      </c>
      <c r="Y770" s="24">
        <f t="shared" si="121"/>
        <v>10547.014752658164</v>
      </c>
      <c r="AA770" s="24">
        <f t="shared" si="119"/>
        <v>0</v>
      </c>
      <c r="AC770" s="24">
        <f t="shared" si="114"/>
        <v>0</v>
      </c>
    </row>
    <row r="771" x14ac:dyDescent="0.2">
      <c r="L771" s="25">
        <v>766</v>
      </c>
      <c r="M771" s="29">
        <v>0</v>
      </c>
      <c r="O771" s="25">
        <v>766</v>
      </c>
      <c r="P771" s="24">
        <f>'ROTH 1.0'!O771*'קובץ טיוטה'!$D$10</f>
        <v>13740.089859155738</v>
      </c>
      <c r="Q771" s="25">
        <f t="shared" si="113"/>
        <v>10140.089859155738</v>
      </c>
      <c r="R771" s="24">
        <f t="shared" si="122"/>
        <v>0</v>
      </c>
      <c r="S771" s="25">
        <f t="shared" si="115"/>
        <v>10140.089859155738</v>
      </c>
      <c r="T771" s="25">
        <f t="shared" si="116"/>
        <v>0</v>
      </c>
      <c r="U771" s="25" t="str">
        <f t="shared" si="117"/>
        <v>drain</v>
      </c>
      <c r="W771" s="25">
        <f t="shared" si="120"/>
        <v>0</v>
      </c>
      <c r="X771" s="25">
        <f t="shared" si="118"/>
        <v>28624.907068785546</v>
      </c>
      <c r="Y771" s="25">
        <f t="shared" si="121"/>
        <v>10140.089859155738</v>
      </c>
      <c r="AA771" s="25">
        <f t="shared" si="119"/>
        <v>0</v>
      </c>
      <c r="AC771" s="25">
        <f t="shared" si="114"/>
        <v>0</v>
      </c>
    </row>
    <row r="772" x14ac:dyDescent="0.2">
      <c r="L772" s="24">
        <v>767</v>
      </c>
      <c r="M772" s="28">
        <v>0</v>
      </c>
      <c r="O772" s="24">
        <v>767</v>
      </c>
      <c r="P772" s="24">
        <f>'ROTH 1.0'!O772*'קובץ טיוטה'!$D$10</f>
        <v>12748.28934775921</v>
      </c>
      <c r="Q772" s="24">
        <f t="shared" si="113"/>
        <v>9148.2893477592097</v>
      </c>
      <c r="R772" s="24">
        <f t="shared" si="122"/>
        <v>0</v>
      </c>
      <c r="S772" s="24">
        <f t="shared" si="115"/>
        <v>9148.2893477592097</v>
      </c>
      <c r="T772" s="24">
        <f t="shared" si="116"/>
        <v>0</v>
      </c>
      <c r="U772" s="24" t="str">
        <f t="shared" si="117"/>
        <v>drain</v>
      </c>
      <c r="W772" s="24">
        <f t="shared" si="120"/>
        <v>0</v>
      </c>
      <c r="X772" s="24">
        <f t="shared" si="118"/>
        <v>19476.617721026334</v>
      </c>
      <c r="Y772" s="24">
        <f t="shared" si="121"/>
        <v>9148.2893477592115</v>
      </c>
      <c r="AA772" s="24">
        <f t="shared" si="119"/>
        <v>0</v>
      </c>
      <c r="AC772" s="24">
        <f t="shared" si="114"/>
        <v>0</v>
      </c>
    </row>
    <row r="773" x14ac:dyDescent="0.2">
      <c r="L773" s="25">
        <v>768</v>
      </c>
      <c r="M773" s="29">
        <v>0</v>
      </c>
      <c r="O773" s="25">
        <v>768</v>
      </c>
      <c r="P773" s="24">
        <f>'ROTH 1.0'!O773*'קובץ טיוטה'!$D$10</f>
        <v>11879.475061287654</v>
      </c>
      <c r="Q773" s="25">
        <f t="shared" si="113"/>
        <v>8279.4750612876542</v>
      </c>
      <c r="R773" s="24">
        <f t="shared" si="122"/>
        <v>0</v>
      </c>
      <c r="S773" s="25">
        <f t="shared" si="115"/>
        <v>8279.4750612876542</v>
      </c>
      <c r="T773" s="25">
        <f t="shared" si="116"/>
        <v>0</v>
      </c>
      <c r="U773" s="25" t="str">
        <f t="shared" si="117"/>
        <v>drain</v>
      </c>
      <c r="W773" s="25">
        <f t="shared" si="120"/>
        <v>0</v>
      </c>
      <c r="X773" s="25">
        <f t="shared" si="118"/>
        <v>11197.14265973868</v>
      </c>
      <c r="Y773" s="25">
        <f t="shared" si="121"/>
        <v>8279.4750612876542</v>
      </c>
      <c r="AA773" s="25">
        <f t="shared" si="119"/>
        <v>0</v>
      </c>
      <c r="AC773" s="25">
        <f t="shared" si="114"/>
        <v>0</v>
      </c>
    </row>
    <row r="774" x14ac:dyDescent="0.2">
      <c r="L774" s="24">
        <v>769</v>
      </c>
      <c r="M774" s="28">
        <v>0</v>
      </c>
      <c r="O774" s="24">
        <v>769</v>
      </c>
      <c r="P774" s="24">
        <f>'ROTH 1.0'!O774*'קובץ טיוטה'!$D$10</f>
        <v>10465.843944953254</v>
      </c>
      <c r="Q774" s="24">
        <f t="shared" ref="Q774:Q837" si="123">P774-$H$8*$H$9</f>
        <v>6865.8439449532543</v>
      </c>
      <c r="R774" s="24">
        <f t="shared" si="122"/>
        <v>0</v>
      </c>
      <c r="S774" s="24">
        <f t="shared" si="115"/>
        <v>6865.8439449532543</v>
      </c>
      <c r="T774" s="24">
        <f t="shared" si="116"/>
        <v>0</v>
      </c>
      <c r="U774" s="24" t="str">
        <f t="shared" si="117"/>
        <v>drain</v>
      </c>
      <c r="W774" s="24">
        <f t="shared" si="120"/>
        <v>0</v>
      </c>
      <c r="X774" s="24">
        <f t="shared" si="118"/>
        <v>4331.2987147854255</v>
      </c>
      <c r="Y774" s="24">
        <f t="shared" si="121"/>
        <v>6865.8439449532543</v>
      </c>
      <c r="AA774" s="24">
        <f t="shared" si="119"/>
        <v>0</v>
      </c>
      <c r="AC774" s="24">
        <f t="shared" ref="AC774:AC837" si="124">IF(U774="charge",(T774-W774),0)</f>
        <v>0</v>
      </c>
    </row>
    <row r="775" x14ac:dyDescent="0.2">
      <c r="L775" s="25">
        <v>770</v>
      </c>
      <c r="M775" s="29">
        <v>0</v>
      </c>
      <c r="O775" s="25">
        <v>770</v>
      </c>
      <c r="P775" s="24">
        <f>'ROTH 1.0'!O775*'קובץ טיוטה'!$D$10</f>
        <v>9343.0660758012891</v>
      </c>
      <c r="Q775" s="25">
        <f t="shared" si="123"/>
        <v>5743.0660758012891</v>
      </c>
      <c r="R775" s="24">
        <f t="shared" si="122"/>
        <v>0</v>
      </c>
      <c r="S775" s="25">
        <f t="shared" ref="S775:S838" si="125">IF(Q775&gt;R775,Q775-R775,0)</f>
        <v>5743.0660758012891</v>
      </c>
      <c r="T775" s="25">
        <f t="shared" ref="T775:T838" si="126">IF(R775&gt;Q775,R775-Q775,0)</f>
        <v>0</v>
      </c>
      <c r="U775" s="25" t="str">
        <f t="shared" ref="U775:U838" si="127">IF(Q775&gt;R775,"drain","charge")</f>
        <v>drain</v>
      </c>
      <c r="W775" s="25">
        <f t="shared" si="120"/>
        <v>0</v>
      </c>
      <c r="X775" s="25">
        <f t="shared" ref="X775:X838" si="128">IF(X774+T775&gt;$H$11,$H$11,IF(U775="charge",X774+(T775*$H$12),IF((X774-S775)&gt;0,X774-S775,0)))</f>
        <v>0</v>
      </c>
      <c r="Y775" s="25">
        <f t="shared" si="121"/>
        <v>4331.2987147854255</v>
      </c>
      <c r="AA775" s="25">
        <f t="shared" ref="AA775:AA838" si="129">S775-Y775</f>
        <v>1411.7673610158636</v>
      </c>
      <c r="AC775" s="25">
        <f t="shared" si="124"/>
        <v>0</v>
      </c>
    </row>
    <row r="776" x14ac:dyDescent="0.2">
      <c r="L776" s="24">
        <v>771</v>
      </c>
      <c r="M776" s="28">
        <v>0</v>
      </c>
      <c r="O776" s="24">
        <v>771</v>
      </c>
      <c r="P776" s="24">
        <f>'ROTH 1.0'!O776*'קובץ טיוטה'!$D$10</f>
        <v>8715.4025530510098</v>
      </c>
      <c r="Q776" s="24">
        <f t="shared" si="123"/>
        <v>5115.4025530510098</v>
      </c>
      <c r="R776" s="24">
        <f t="shared" si="122"/>
        <v>0</v>
      </c>
      <c r="S776" s="24">
        <f t="shared" si="125"/>
        <v>5115.4025530510098</v>
      </c>
      <c r="T776" s="24">
        <f t="shared" si="126"/>
        <v>0</v>
      </c>
      <c r="U776" s="24" t="str">
        <f t="shared" si="127"/>
        <v>drain</v>
      </c>
      <c r="W776" s="24">
        <f t="shared" ref="W776:W839" si="130">IF(X776&gt;=X775,(X776-X775),0)</f>
        <v>0</v>
      </c>
      <c r="X776" s="24">
        <f t="shared" si="128"/>
        <v>0</v>
      </c>
      <c r="Y776" s="24">
        <f t="shared" ref="Y776:Y839" si="131">IF(U776="drain",X775-X776,0)</f>
        <v>0</v>
      </c>
      <c r="AA776" s="24">
        <f t="shared" si="129"/>
        <v>5115.4025530510098</v>
      </c>
      <c r="AC776" s="24">
        <f t="shared" si="124"/>
        <v>0</v>
      </c>
    </row>
    <row r="777" x14ac:dyDescent="0.2">
      <c r="L777" s="25">
        <v>772</v>
      </c>
      <c r="M777" s="29">
        <v>0</v>
      </c>
      <c r="O777" s="25">
        <v>772</v>
      </c>
      <c r="P777" s="24">
        <f>'ROTH 1.0'!O777*'קובץ טיוטה'!$D$10</f>
        <v>8390.1672472773771</v>
      </c>
      <c r="Q777" s="25">
        <f t="shared" si="123"/>
        <v>4790.1672472773771</v>
      </c>
      <c r="R777" s="24">
        <f t="shared" si="122"/>
        <v>0</v>
      </c>
      <c r="S777" s="25">
        <f t="shared" si="125"/>
        <v>4790.1672472773771</v>
      </c>
      <c r="T777" s="25">
        <f t="shared" si="126"/>
        <v>0</v>
      </c>
      <c r="U777" s="25" t="str">
        <f t="shared" si="127"/>
        <v>drain</v>
      </c>
      <c r="W777" s="25">
        <f t="shared" si="130"/>
        <v>0</v>
      </c>
      <c r="X777" s="25">
        <f t="shared" si="128"/>
        <v>0</v>
      </c>
      <c r="Y777" s="25">
        <f t="shared" si="131"/>
        <v>0</v>
      </c>
      <c r="AA777" s="25">
        <f t="shared" si="129"/>
        <v>4790.1672472773771</v>
      </c>
      <c r="AC777" s="25">
        <f t="shared" si="124"/>
        <v>0</v>
      </c>
    </row>
    <row r="778" x14ac:dyDescent="0.2">
      <c r="L778" s="24">
        <v>773</v>
      </c>
      <c r="M778" s="28">
        <v>0</v>
      </c>
      <c r="O778" s="24">
        <v>773</v>
      </c>
      <c r="P778" s="24">
        <f>'ROTH 1.0'!O778*'קובץ טיוטה'!$D$10</f>
        <v>8375.9541610681426</v>
      </c>
      <c r="Q778" s="24">
        <f t="shared" si="123"/>
        <v>4775.9541610681426</v>
      </c>
      <c r="R778" s="24">
        <f t="shared" si="122"/>
        <v>0</v>
      </c>
      <c r="S778" s="24">
        <f t="shared" si="125"/>
        <v>4775.9541610681426</v>
      </c>
      <c r="T778" s="24">
        <f t="shared" si="126"/>
        <v>0</v>
      </c>
      <c r="U778" s="24" t="str">
        <f t="shared" si="127"/>
        <v>drain</v>
      </c>
      <c r="W778" s="24">
        <f t="shared" si="130"/>
        <v>0</v>
      </c>
      <c r="X778" s="24">
        <f t="shared" si="128"/>
        <v>0</v>
      </c>
      <c r="Y778" s="24">
        <f t="shared" si="131"/>
        <v>0</v>
      </c>
      <c r="AA778" s="24">
        <f t="shared" si="129"/>
        <v>4775.9541610681426</v>
      </c>
      <c r="AC778" s="24">
        <f t="shared" si="124"/>
        <v>0</v>
      </c>
    </row>
    <row r="779" x14ac:dyDescent="0.2">
      <c r="L779" s="25">
        <v>774</v>
      </c>
      <c r="M779" s="29">
        <v>0</v>
      </c>
      <c r="O779" s="25">
        <v>774</v>
      </c>
      <c r="P779" s="24">
        <f>'ROTH 1.0'!O779*'קובץ טיוטה'!$D$10</f>
        <v>8809.822053867405</v>
      </c>
      <c r="Q779" s="25">
        <f t="shared" si="123"/>
        <v>5209.822053867405</v>
      </c>
      <c r="R779" s="24">
        <f t="shared" si="122"/>
        <v>0</v>
      </c>
      <c r="S779" s="25">
        <f t="shared" si="125"/>
        <v>5209.822053867405</v>
      </c>
      <c r="T779" s="25">
        <f t="shared" si="126"/>
        <v>0</v>
      </c>
      <c r="U779" s="25" t="str">
        <f t="shared" si="127"/>
        <v>drain</v>
      </c>
      <c r="W779" s="25">
        <f t="shared" si="130"/>
        <v>0</v>
      </c>
      <c r="X779" s="25">
        <f t="shared" si="128"/>
        <v>0</v>
      </c>
      <c r="Y779" s="25">
        <f t="shared" si="131"/>
        <v>0</v>
      </c>
      <c r="AA779" s="25">
        <f t="shared" si="129"/>
        <v>5209.822053867405</v>
      </c>
      <c r="AC779" s="25">
        <f t="shared" si="124"/>
        <v>0</v>
      </c>
    </row>
    <row r="780" x14ac:dyDescent="0.2">
      <c r="L780" s="24">
        <v>775</v>
      </c>
      <c r="M780" s="28">
        <v>0</v>
      </c>
      <c r="O780" s="24">
        <v>775</v>
      </c>
      <c r="P780" s="24">
        <f>'ROTH 1.0'!O780*'קובץ טיוטה'!$D$10</f>
        <v>9454.9068791634163</v>
      </c>
      <c r="Q780" s="24">
        <f t="shared" si="123"/>
        <v>5854.9068791634163</v>
      </c>
      <c r="R780" s="24">
        <f t="shared" si="122"/>
        <v>0</v>
      </c>
      <c r="S780" s="24">
        <f t="shared" si="125"/>
        <v>5854.9068791634163</v>
      </c>
      <c r="T780" s="24">
        <f t="shared" si="126"/>
        <v>0</v>
      </c>
      <c r="U780" s="24" t="str">
        <f t="shared" si="127"/>
        <v>drain</v>
      </c>
      <c r="W780" s="24">
        <f t="shared" si="130"/>
        <v>0</v>
      </c>
      <c r="X780" s="24">
        <f t="shared" si="128"/>
        <v>0</v>
      </c>
      <c r="Y780" s="24">
        <f t="shared" si="131"/>
        <v>0</v>
      </c>
      <c r="AA780" s="24">
        <f t="shared" si="129"/>
        <v>5854.9068791634163</v>
      </c>
      <c r="AC780" s="24">
        <f t="shared" si="124"/>
        <v>0</v>
      </c>
    </row>
    <row r="781" x14ac:dyDescent="0.2">
      <c r="L781" s="25">
        <v>776</v>
      </c>
      <c r="M781" s="29">
        <v>0</v>
      </c>
      <c r="O781" s="25">
        <v>776</v>
      </c>
      <c r="P781" s="24">
        <f>'ROTH 1.0'!O781*'קובץ טיוטה'!$D$10</f>
        <v>10050.022623706202</v>
      </c>
      <c r="Q781" s="25">
        <f t="shared" si="123"/>
        <v>6450.0226237062016</v>
      </c>
      <c r="R781" s="24">
        <f t="shared" si="122"/>
        <v>0</v>
      </c>
      <c r="S781" s="25">
        <f t="shared" si="125"/>
        <v>6450.0226237062016</v>
      </c>
      <c r="T781" s="25">
        <f t="shared" si="126"/>
        <v>0</v>
      </c>
      <c r="U781" s="25" t="str">
        <f t="shared" si="127"/>
        <v>drain</v>
      </c>
      <c r="W781" s="25">
        <f t="shared" si="130"/>
        <v>0</v>
      </c>
      <c r="X781" s="25">
        <f t="shared" si="128"/>
        <v>0</v>
      </c>
      <c r="Y781" s="25">
        <f t="shared" si="131"/>
        <v>0</v>
      </c>
      <c r="AA781" s="25">
        <f t="shared" si="129"/>
        <v>6450.0226237062016</v>
      </c>
      <c r="AC781" s="25">
        <f t="shared" si="124"/>
        <v>0</v>
      </c>
    </row>
    <row r="782" x14ac:dyDescent="0.2">
      <c r="L782" s="24">
        <v>777</v>
      </c>
      <c r="M782" s="28">
        <v>9.6459308000000007E-2</v>
      </c>
      <c r="O782" s="24">
        <v>777</v>
      </c>
      <c r="P782" s="24">
        <f>'ROTH 1.0'!O782*'קובץ טיוטה'!$D$10</f>
        <v>10873.200900789621</v>
      </c>
      <c r="Q782" s="24">
        <f t="shared" si="123"/>
        <v>7273.2009007896213</v>
      </c>
      <c r="R782" s="24">
        <f t="shared" si="122"/>
        <v>6559.2329440000003</v>
      </c>
      <c r="S782" s="24">
        <f t="shared" si="125"/>
        <v>713.96795678962098</v>
      </c>
      <c r="T782" s="24">
        <f t="shared" si="126"/>
        <v>0</v>
      </c>
      <c r="U782" s="24" t="str">
        <f t="shared" si="127"/>
        <v>drain</v>
      </c>
      <c r="W782" s="24">
        <f t="shared" si="130"/>
        <v>0</v>
      </c>
      <c r="X782" s="24">
        <f t="shared" si="128"/>
        <v>0</v>
      </c>
      <c r="Y782" s="24">
        <f t="shared" si="131"/>
        <v>0</v>
      </c>
      <c r="AA782" s="24">
        <f t="shared" si="129"/>
        <v>713.96795678962098</v>
      </c>
      <c r="AC782" s="24">
        <f t="shared" si="124"/>
        <v>0</v>
      </c>
    </row>
    <row r="783" x14ac:dyDescent="0.2">
      <c r="L783" s="25">
        <v>778</v>
      </c>
      <c r="M783" s="29">
        <v>0.38250190700000003</v>
      </c>
      <c r="O783" s="25">
        <v>778</v>
      </c>
      <c r="P783" s="24">
        <f>'ROTH 1.0'!O783*'קובץ טיוטה'!$D$10</f>
        <v>11467.013484861902</v>
      </c>
      <c r="Q783" s="25">
        <f t="shared" si="123"/>
        <v>7867.0134848619018</v>
      </c>
      <c r="R783" s="24">
        <f t="shared" si="122"/>
        <v>26010.129676</v>
      </c>
      <c r="S783" s="25">
        <f t="shared" si="125"/>
        <v>0</v>
      </c>
      <c r="T783" s="25">
        <f t="shared" si="126"/>
        <v>18143.116191138099</v>
      </c>
      <c r="U783" s="25" t="str">
        <f t="shared" si="127"/>
        <v>charge</v>
      </c>
      <c r="W783" s="25">
        <f t="shared" si="130"/>
        <v>16328.80457202429</v>
      </c>
      <c r="X783" s="25">
        <f t="shared" si="128"/>
        <v>16328.80457202429</v>
      </c>
      <c r="Y783" s="25">
        <f t="shared" si="131"/>
        <v>0</v>
      </c>
      <c r="AA783" s="25">
        <f t="shared" si="129"/>
        <v>0</v>
      </c>
      <c r="AC783" s="25">
        <f t="shared" si="124"/>
        <v>1814.3116191138088</v>
      </c>
    </row>
    <row r="784" x14ac:dyDescent="0.2">
      <c r="L784" s="24">
        <v>779</v>
      </c>
      <c r="M784" s="28">
        <v>0.58552170599999998</v>
      </c>
      <c r="O784" s="24">
        <v>779</v>
      </c>
      <c r="P784" s="24">
        <f>'ROTH 1.0'!O784*'קובץ טיוטה'!$D$10</f>
        <v>11548.873507016164</v>
      </c>
      <c r="Q784" s="24">
        <f t="shared" si="123"/>
        <v>7948.8735070161638</v>
      </c>
      <c r="R784" s="24">
        <f t="shared" ref="R784:R847" si="132">M784*$H$7*0.85</f>
        <v>39815.476007999998</v>
      </c>
      <c r="S784" s="24">
        <f t="shared" si="125"/>
        <v>0</v>
      </c>
      <c r="T784" s="24">
        <f t="shared" si="126"/>
        <v>31866.602500983834</v>
      </c>
      <c r="U784" s="24" t="str">
        <f t="shared" si="127"/>
        <v>charge</v>
      </c>
      <c r="W784" s="24">
        <f t="shared" si="130"/>
        <v>28679.942250885455</v>
      </c>
      <c r="X784" s="24">
        <f t="shared" si="128"/>
        <v>45008.746822909743</v>
      </c>
      <c r="Y784" s="24">
        <f t="shared" si="131"/>
        <v>0</v>
      </c>
      <c r="AA784" s="24">
        <f t="shared" si="129"/>
        <v>0</v>
      </c>
      <c r="AC784" s="24">
        <f t="shared" si="124"/>
        <v>3186.660250098379</v>
      </c>
    </row>
    <row r="785" x14ac:dyDescent="0.2">
      <c r="L785" s="25">
        <v>780</v>
      </c>
      <c r="M785" s="29">
        <v>0.63486105000000004</v>
      </c>
      <c r="O785" s="25">
        <v>780</v>
      </c>
      <c r="P785" s="24">
        <f>'ROTH 1.0'!O785*'קובץ טיוטה'!$D$10</f>
        <v>11443.698518279209</v>
      </c>
      <c r="Q785" s="25">
        <f t="shared" si="123"/>
        <v>7843.6985182792087</v>
      </c>
      <c r="R785" s="24">
        <f t="shared" si="132"/>
        <v>43170.551400000004</v>
      </c>
      <c r="S785" s="25">
        <f t="shared" si="125"/>
        <v>0</v>
      </c>
      <c r="T785" s="25">
        <f t="shared" si="126"/>
        <v>35326.852881720799</v>
      </c>
      <c r="U785" s="25" t="str">
        <f t="shared" si="127"/>
        <v>charge</v>
      </c>
      <c r="W785" s="25">
        <f t="shared" si="130"/>
        <v>32991.253177090257</v>
      </c>
      <c r="X785" s="25">
        <f t="shared" si="128"/>
        <v>78000</v>
      </c>
      <c r="Y785" s="25">
        <f t="shared" si="131"/>
        <v>0</v>
      </c>
      <c r="AA785" s="25">
        <f t="shared" si="129"/>
        <v>0</v>
      </c>
      <c r="AC785" s="25">
        <f t="shared" si="124"/>
        <v>2335.599704630542</v>
      </c>
    </row>
    <row r="786" x14ac:dyDescent="0.2">
      <c r="L786" s="24">
        <v>781</v>
      </c>
      <c r="M786" s="28">
        <v>0.65474793099999995</v>
      </c>
      <c r="O786" s="24">
        <v>781</v>
      </c>
      <c r="P786" s="24">
        <f>'ROTH 1.0'!O786*'קובץ טיוטה'!$D$10</f>
        <v>11335.772841814101</v>
      </c>
      <c r="Q786" s="24">
        <f t="shared" si="123"/>
        <v>7735.7728418141014</v>
      </c>
      <c r="R786" s="24">
        <f t="shared" si="132"/>
        <v>44522.859307999999</v>
      </c>
      <c r="S786" s="24">
        <f t="shared" si="125"/>
        <v>0</v>
      </c>
      <c r="T786" s="24">
        <f t="shared" si="126"/>
        <v>36787.086466185894</v>
      </c>
      <c r="U786" s="24" t="str">
        <f t="shared" si="127"/>
        <v>charge</v>
      </c>
      <c r="W786" s="24">
        <f t="shared" si="130"/>
        <v>0</v>
      </c>
      <c r="X786" s="24">
        <f t="shared" si="128"/>
        <v>78000</v>
      </c>
      <c r="Y786" s="24">
        <f t="shared" si="131"/>
        <v>0</v>
      </c>
      <c r="AA786" s="24">
        <f t="shared" si="129"/>
        <v>0</v>
      </c>
      <c r="AC786" s="24">
        <f t="shared" si="124"/>
        <v>36787.086466185894</v>
      </c>
    </row>
    <row r="787" x14ac:dyDescent="0.2">
      <c r="L787" s="25">
        <v>782</v>
      </c>
      <c r="M787" s="29">
        <v>0.68324515399999997</v>
      </c>
      <c r="O787" s="25">
        <v>782</v>
      </c>
      <c r="P787" s="24">
        <f>'ROTH 1.0'!O787*'קובץ טיוטה'!$D$10</f>
        <v>11268.940915920299</v>
      </c>
      <c r="Q787" s="25">
        <f t="shared" si="123"/>
        <v>7668.9409159202987</v>
      </c>
      <c r="R787" s="24">
        <f t="shared" si="132"/>
        <v>46460.670471999998</v>
      </c>
      <c r="S787" s="25">
        <f t="shared" si="125"/>
        <v>0</v>
      </c>
      <c r="T787" s="25">
        <f t="shared" si="126"/>
        <v>38791.729556079699</v>
      </c>
      <c r="U787" s="25" t="str">
        <f t="shared" si="127"/>
        <v>charge</v>
      </c>
      <c r="W787" s="25">
        <f t="shared" si="130"/>
        <v>0</v>
      </c>
      <c r="X787" s="25">
        <f t="shared" si="128"/>
        <v>78000</v>
      </c>
      <c r="Y787" s="25">
        <f t="shared" si="131"/>
        <v>0</v>
      </c>
      <c r="AA787" s="25">
        <f t="shared" si="129"/>
        <v>0</v>
      </c>
      <c r="AC787" s="25">
        <f t="shared" si="124"/>
        <v>38791.729556079699</v>
      </c>
    </row>
    <row r="788" x14ac:dyDescent="0.2">
      <c r="L788" s="24">
        <v>783</v>
      </c>
      <c r="M788" s="28">
        <v>0.68628488300000001</v>
      </c>
      <c r="O788" s="24">
        <v>783</v>
      </c>
      <c r="P788" s="24">
        <f>'ROTH 1.0'!O788*'קובץ טיוטה'!$D$10</f>
        <v>11309.488255049451</v>
      </c>
      <c r="Q788" s="24">
        <f t="shared" si="123"/>
        <v>7709.4882550494513</v>
      </c>
      <c r="R788" s="24">
        <f t="shared" si="132"/>
        <v>46667.372043999996</v>
      </c>
      <c r="S788" s="24">
        <f t="shared" si="125"/>
        <v>0</v>
      </c>
      <c r="T788" s="24">
        <f t="shared" si="126"/>
        <v>38957.883788950545</v>
      </c>
      <c r="U788" s="24" t="str">
        <f t="shared" si="127"/>
        <v>charge</v>
      </c>
      <c r="W788" s="24">
        <f t="shared" si="130"/>
        <v>0</v>
      </c>
      <c r="X788" s="24">
        <f t="shared" si="128"/>
        <v>78000</v>
      </c>
      <c r="Y788" s="24">
        <f t="shared" si="131"/>
        <v>0</v>
      </c>
      <c r="AA788" s="24">
        <f t="shared" si="129"/>
        <v>0</v>
      </c>
      <c r="AC788" s="24">
        <f t="shared" si="124"/>
        <v>38957.883788950545</v>
      </c>
    </row>
    <row r="789" x14ac:dyDescent="0.2">
      <c r="L789" s="25">
        <v>784</v>
      </c>
      <c r="M789" s="29">
        <v>0.65287390199999995</v>
      </c>
      <c r="O789" s="25">
        <v>784</v>
      </c>
      <c r="P789" s="24">
        <f>'ROTH 1.0'!O789*'קובץ טיוטה'!$D$10</f>
        <v>11171.294263069947</v>
      </c>
      <c r="Q789" s="25">
        <f t="shared" si="123"/>
        <v>7571.2942630699472</v>
      </c>
      <c r="R789" s="24">
        <f t="shared" si="132"/>
        <v>44395.425335999993</v>
      </c>
      <c r="S789" s="25">
        <f t="shared" si="125"/>
        <v>0</v>
      </c>
      <c r="T789" s="25">
        <f t="shared" si="126"/>
        <v>36824.131072930046</v>
      </c>
      <c r="U789" s="25" t="str">
        <f t="shared" si="127"/>
        <v>charge</v>
      </c>
      <c r="W789" s="25">
        <f t="shared" si="130"/>
        <v>0</v>
      </c>
      <c r="X789" s="25">
        <f t="shared" si="128"/>
        <v>78000</v>
      </c>
      <c r="Y789" s="25">
        <f t="shared" si="131"/>
        <v>0</v>
      </c>
      <c r="AA789" s="25">
        <f t="shared" si="129"/>
        <v>0</v>
      </c>
      <c r="AC789" s="25">
        <f t="shared" si="124"/>
        <v>36824.131072930046</v>
      </c>
    </row>
    <row r="790" x14ac:dyDescent="0.2">
      <c r="L790" s="24">
        <v>785</v>
      </c>
      <c r="M790" s="28">
        <v>0.40959078700000001</v>
      </c>
      <c r="O790" s="24">
        <v>785</v>
      </c>
      <c r="P790" s="24">
        <f>'ROTH 1.0'!O790*'קובץ טיוטה'!$D$10</f>
        <v>10990.943895930543</v>
      </c>
      <c r="Q790" s="24">
        <f t="shared" si="123"/>
        <v>7390.9438959305426</v>
      </c>
      <c r="R790" s="24">
        <f t="shared" si="132"/>
        <v>27852.173515999999</v>
      </c>
      <c r="S790" s="24">
        <f t="shared" si="125"/>
        <v>0</v>
      </c>
      <c r="T790" s="24">
        <f t="shared" si="126"/>
        <v>20461.229620069455</v>
      </c>
      <c r="U790" s="24" t="str">
        <f t="shared" si="127"/>
        <v>charge</v>
      </c>
      <c r="W790" s="24">
        <f t="shared" si="130"/>
        <v>0</v>
      </c>
      <c r="X790" s="24">
        <f t="shared" si="128"/>
        <v>78000</v>
      </c>
      <c r="Y790" s="24">
        <f t="shared" si="131"/>
        <v>0</v>
      </c>
      <c r="AA790" s="24">
        <f t="shared" si="129"/>
        <v>0</v>
      </c>
      <c r="AC790" s="24">
        <f t="shared" si="124"/>
        <v>20461.229620069455</v>
      </c>
    </row>
    <row r="791" x14ac:dyDescent="0.2">
      <c r="L791" s="25">
        <v>786</v>
      </c>
      <c r="M791" s="29">
        <v>0</v>
      </c>
      <c r="O791" s="25">
        <v>786</v>
      </c>
      <c r="P791" s="24">
        <f>'ROTH 1.0'!O791*'קובץ טיוטה'!$D$10</f>
        <v>11496.094422183958</v>
      </c>
      <c r="Q791" s="25">
        <f t="shared" si="123"/>
        <v>7896.0944221839582</v>
      </c>
      <c r="R791" s="24">
        <f t="shared" si="132"/>
        <v>0</v>
      </c>
      <c r="S791" s="25">
        <f t="shared" si="125"/>
        <v>7896.0944221839582</v>
      </c>
      <c r="T791" s="25">
        <f t="shared" si="126"/>
        <v>0</v>
      </c>
      <c r="U791" s="25" t="str">
        <f t="shared" si="127"/>
        <v>drain</v>
      </c>
      <c r="W791" s="25">
        <f t="shared" si="130"/>
        <v>0</v>
      </c>
      <c r="X791" s="25">
        <f t="shared" si="128"/>
        <v>70103.90557781604</v>
      </c>
      <c r="Y791" s="25">
        <f t="shared" si="131"/>
        <v>7896.09442218396</v>
      </c>
      <c r="AA791" s="25">
        <f t="shared" si="129"/>
        <v>0</v>
      </c>
      <c r="AC791" s="25">
        <f t="shared" si="124"/>
        <v>0</v>
      </c>
    </row>
    <row r="792" x14ac:dyDescent="0.2">
      <c r="L792" s="24">
        <v>787</v>
      </c>
      <c r="M792" s="28">
        <v>0</v>
      </c>
      <c r="O792" s="24">
        <v>787</v>
      </c>
      <c r="P792" s="24">
        <f>'ROTH 1.0'!O792*'קובץ טיוטה'!$D$10</f>
        <v>13018.504289502724</v>
      </c>
      <c r="Q792" s="24">
        <f t="shared" si="123"/>
        <v>9418.5042895027236</v>
      </c>
      <c r="R792" s="24">
        <f t="shared" si="132"/>
        <v>0</v>
      </c>
      <c r="S792" s="24">
        <f t="shared" si="125"/>
        <v>9418.5042895027236</v>
      </c>
      <c r="T792" s="24">
        <f t="shared" si="126"/>
        <v>0</v>
      </c>
      <c r="U792" s="24" t="str">
        <f t="shared" si="127"/>
        <v>drain</v>
      </c>
      <c r="W792" s="24">
        <f t="shared" si="130"/>
        <v>0</v>
      </c>
      <c r="X792" s="24">
        <f t="shared" si="128"/>
        <v>60685.401288313318</v>
      </c>
      <c r="Y792" s="24">
        <f t="shared" si="131"/>
        <v>9418.5042895027218</v>
      </c>
      <c r="AA792" s="24">
        <f t="shared" si="129"/>
        <v>0</v>
      </c>
      <c r="AC792" s="24">
        <f t="shared" si="124"/>
        <v>0</v>
      </c>
    </row>
    <row r="793" x14ac:dyDescent="0.2">
      <c r="L793" s="25">
        <v>788</v>
      </c>
      <c r="M793" s="29">
        <v>0</v>
      </c>
      <c r="O793" s="25">
        <v>788</v>
      </c>
      <c r="P793" s="24">
        <f>'ROTH 1.0'!O793*'קובץ טיוטה'!$D$10</f>
        <v>13253.02420490081</v>
      </c>
      <c r="Q793" s="25">
        <f t="shared" si="123"/>
        <v>9653.0242049008102</v>
      </c>
      <c r="R793" s="24">
        <f t="shared" si="132"/>
        <v>0</v>
      </c>
      <c r="S793" s="25">
        <f t="shared" si="125"/>
        <v>9653.0242049008102</v>
      </c>
      <c r="T793" s="25">
        <f t="shared" si="126"/>
        <v>0</v>
      </c>
      <c r="U793" s="25" t="str">
        <f t="shared" si="127"/>
        <v>drain</v>
      </c>
      <c r="W793" s="25">
        <f t="shared" si="130"/>
        <v>0</v>
      </c>
      <c r="X793" s="25">
        <f t="shared" si="128"/>
        <v>51032.37708341251</v>
      </c>
      <c r="Y793" s="25">
        <f t="shared" si="131"/>
        <v>9653.0242049008084</v>
      </c>
      <c r="AA793" s="25">
        <f t="shared" si="129"/>
        <v>0</v>
      </c>
      <c r="AC793" s="25">
        <f t="shared" si="124"/>
        <v>0</v>
      </c>
    </row>
    <row r="794" x14ac:dyDescent="0.2">
      <c r="L794" s="24">
        <v>789</v>
      </c>
      <c r="M794" s="28">
        <v>0</v>
      </c>
      <c r="O794" s="24">
        <v>789</v>
      </c>
      <c r="P794" s="24">
        <f>'ROTH 1.0'!O794*'קובץ טיוטה'!$D$10</f>
        <v>13133.16443988325</v>
      </c>
      <c r="Q794" s="24">
        <f t="shared" si="123"/>
        <v>9533.1644398832505</v>
      </c>
      <c r="R794" s="24">
        <f t="shared" si="132"/>
        <v>0</v>
      </c>
      <c r="S794" s="24">
        <f t="shared" si="125"/>
        <v>9533.1644398832505</v>
      </c>
      <c r="T794" s="24">
        <f t="shared" si="126"/>
        <v>0</v>
      </c>
      <c r="U794" s="24" t="str">
        <f t="shared" si="127"/>
        <v>drain</v>
      </c>
      <c r="W794" s="24">
        <f t="shared" si="130"/>
        <v>0</v>
      </c>
      <c r="X794" s="24">
        <f t="shared" si="128"/>
        <v>41499.212643529259</v>
      </c>
      <c r="Y794" s="24">
        <f t="shared" si="131"/>
        <v>9533.1644398832505</v>
      </c>
      <c r="AA794" s="24">
        <f t="shared" si="129"/>
        <v>0</v>
      </c>
      <c r="AC794" s="24">
        <f t="shared" si="124"/>
        <v>0</v>
      </c>
    </row>
    <row r="795" x14ac:dyDescent="0.2">
      <c r="L795" s="25">
        <v>790</v>
      </c>
      <c r="M795" s="29">
        <v>0</v>
      </c>
      <c r="O795" s="25">
        <v>790</v>
      </c>
      <c r="P795" s="24">
        <f>'ROTH 1.0'!O795*'קובץ טיוטה'!$D$10</f>
        <v>12619.054586263486</v>
      </c>
      <c r="Q795" s="25">
        <f t="shared" si="123"/>
        <v>9019.0545862634863</v>
      </c>
      <c r="R795" s="24">
        <f t="shared" si="132"/>
        <v>0</v>
      </c>
      <c r="S795" s="25">
        <f t="shared" si="125"/>
        <v>9019.0545862634863</v>
      </c>
      <c r="T795" s="25">
        <f t="shared" si="126"/>
        <v>0</v>
      </c>
      <c r="U795" s="25" t="str">
        <f t="shared" si="127"/>
        <v>drain</v>
      </c>
      <c r="W795" s="25">
        <f t="shared" si="130"/>
        <v>0</v>
      </c>
      <c r="X795" s="25">
        <f t="shared" si="128"/>
        <v>32480.158057265773</v>
      </c>
      <c r="Y795" s="25">
        <f t="shared" si="131"/>
        <v>9019.0545862634863</v>
      </c>
      <c r="AA795" s="25">
        <f t="shared" si="129"/>
        <v>0</v>
      </c>
      <c r="AC795" s="25">
        <f t="shared" si="124"/>
        <v>0</v>
      </c>
    </row>
    <row r="796" x14ac:dyDescent="0.2">
      <c r="L796" s="24">
        <v>791</v>
      </c>
      <c r="M796" s="28">
        <v>0</v>
      </c>
      <c r="O796" s="24">
        <v>791</v>
      </c>
      <c r="P796" s="24">
        <f>'ROTH 1.0'!O796*'קובץ טיוטה'!$D$10</f>
        <v>11896.539953634874</v>
      </c>
      <c r="Q796" s="24">
        <f t="shared" si="123"/>
        <v>8296.5399536348741</v>
      </c>
      <c r="R796" s="24">
        <f t="shared" si="132"/>
        <v>0</v>
      </c>
      <c r="S796" s="24">
        <f t="shared" si="125"/>
        <v>8296.5399536348741</v>
      </c>
      <c r="T796" s="24">
        <f t="shared" si="126"/>
        <v>0</v>
      </c>
      <c r="U796" s="24" t="str">
        <f t="shared" si="127"/>
        <v>drain</v>
      </c>
      <c r="W796" s="24">
        <f t="shared" si="130"/>
        <v>0</v>
      </c>
      <c r="X796" s="24">
        <f t="shared" si="128"/>
        <v>24183.618103630899</v>
      </c>
      <c r="Y796" s="24">
        <f t="shared" si="131"/>
        <v>8296.5399536348741</v>
      </c>
      <c r="AA796" s="24">
        <f t="shared" si="129"/>
        <v>0</v>
      </c>
      <c r="AC796" s="24">
        <f t="shared" si="124"/>
        <v>0</v>
      </c>
    </row>
    <row r="797" x14ac:dyDescent="0.2">
      <c r="L797" s="25">
        <v>792</v>
      </c>
      <c r="M797" s="29">
        <v>0</v>
      </c>
      <c r="O797" s="25">
        <v>792</v>
      </c>
      <c r="P797" s="24">
        <f>'ROTH 1.0'!O797*'קובץ טיוטה'!$D$10</f>
        <v>11126.154556076974</v>
      </c>
      <c r="Q797" s="25">
        <f t="shared" si="123"/>
        <v>7526.1545560769737</v>
      </c>
      <c r="R797" s="24">
        <f t="shared" si="132"/>
        <v>0</v>
      </c>
      <c r="S797" s="25">
        <f t="shared" si="125"/>
        <v>7526.1545560769737</v>
      </c>
      <c r="T797" s="25">
        <f t="shared" si="126"/>
        <v>0</v>
      </c>
      <c r="U797" s="25" t="str">
        <f t="shared" si="127"/>
        <v>drain</v>
      </c>
      <c r="W797" s="25">
        <f t="shared" si="130"/>
        <v>0</v>
      </c>
      <c r="X797" s="25">
        <f t="shared" si="128"/>
        <v>16657.463547553925</v>
      </c>
      <c r="Y797" s="25">
        <f t="shared" si="131"/>
        <v>7526.1545560769737</v>
      </c>
      <c r="AA797" s="25">
        <f t="shared" si="129"/>
        <v>0</v>
      </c>
      <c r="AC797" s="25">
        <f t="shared" si="124"/>
        <v>0</v>
      </c>
    </row>
    <row r="798" x14ac:dyDescent="0.2">
      <c r="L798" s="24">
        <v>793</v>
      </c>
      <c r="M798" s="28">
        <v>0</v>
      </c>
      <c r="O798" s="24">
        <v>793</v>
      </c>
      <c r="P798" s="24">
        <f>'ROTH 1.0'!O798*'קובץ טיוטה'!$D$10</f>
        <v>9883.0831841971358</v>
      </c>
      <c r="Q798" s="24">
        <f t="shared" si="123"/>
        <v>6283.0831841971358</v>
      </c>
      <c r="R798" s="24">
        <f t="shared" si="132"/>
        <v>0</v>
      </c>
      <c r="S798" s="24">
        <f t="shared" si="125"/>
        <v>6283.0831841971358</v>
      </c>
      <c r="T798" s="24">
        <f t="shared" si="126"/>
        <v>0</v>
      </c>
      <c r="U798" s="24" t="str">
        <f t="shared" si="127"/>
        <v>drain</v>
      </c>
      <c r="W798" s="24">
        <f t="shared" si="130"/>
        <v>0</v>
      </c>
      <c r="X798" s="24">
        <f t="shared" si="128"/>
        <v>10374.38036335679</v>
      </c>
      <c r="Y798" s="24">
        <f t="shared" si="131"/>
        <v>6283.0831841971358</v>
      </c>
      <c r="AA798" s="24">
        <f t="shared" si="129"/>
        <v>0</v>
      </c>
      <c r="AC798" s="24">
        <f t="shared" si="124"/>
        <v>0</v>
      </c>
    </row>
    <row r="799" x14ac:dyDescent="0.2">
      <c r="L799" s="25">
        <v>794</v>
      </c>
      <c r="M799" s="29">
        <v>0</v>
      </c>
      <c r="O799" s="25">
        <v>794</v>
      </c>
      <c r="P799" s="24">
        <f>'ROTH 1.0'!O799*'קובץ טיוטה'!$D$10</f>
        <v>8929.3903919753502</v>
      </c>
      <c r="Q799" s="25">
        <f t="shared" si="123"/>
        <v>5329.3903919753502</v>
      </c>
      <c r="R799" s="24">
        <f t="shared" si="132"/>
        <v>0</v>
      </c>
      <c r="S799" s="25">
        <f t="shared" si="125"/>
        <v>5329.3903919753502</v>
      </c>
      <c r="T799" s="25">
        <f t="shared" si="126"/>
        <v>0</v>
      </c>
      <c r="U799" s="25" t="str">
        <f t="shared" si="127"/>
        <v>drain</v>
      </c>
      <c r="W799" s="25">
        <f t="shared" si="130"/>
        <v>0</v>
      </c>
      <c r="X799" s="25">
        <f t="shared" si="128"/>
        <v>5044.9899713814393</v>
      </c>
      <c r="Y799" s="25">
        <f t="shared" si="131"/>
        <v>5329.3903919753502</v>
      </c>
      <c r="AA799" s="25">
        <f t="shared" si="129"/>
        <v>0</v>
      </c>
      <c r="AC799" s="25">
        <f t="shared" si="124"/>
        <v>0</v>
      </c>
    </row>
    <row r="800" x14ac:dyDescent="0.2">
      <c r="L800" s="24">
        <v>795</v>
      </c>
      <c r="M800" s="28">
        <v>0</v>
      </c>
      <c r="O800" s="24">
        <v>795</v>
      </c>
      <c r="P800" s="24">
        <f>'ROTH 1.0'!O800*'קובץ טיוטה'!$D$10</f>
        <v>8346.3289575607432</v>
      </c>
      <c r="Q800" s="24">
        <f t="shared" si="123"/>
        <v>4746.3289575607432</v>
      </c>
      <c r="R800" s="24">
        <f t="shared" si="132"/>
        <v>0</v>
      </c>
      <c r="S800" s="24">
        <f t="shared" si="125"/>
        <v>4746.3289575607432</v>
      </c>
      <c r="T800" s="24">
        <f t="shared" si="126"/>
        <v>0</v>
      </c>
      <c r="U800" s="24" t="str">
        <f t="shared" si="127"/>
        <v>drain</v>
      </c>
      <c r="W800" s="24">
        <f t="shared" si="130"/>
        <v>0</v>
      </c>
      <c r="X800" s="24">
        <f t="shared" si="128"/>
        <v>298.6610138206961</v>
      </c>
      <c r="Y800" s="24">
        <f t="shared" si="131"/>
        <v>4746.3289575607432</v>
      </c>
      <c r="AA800" s="24">
        <f t="shared" si="129"/>
        <v>0</v>
      </c>
      <c r="AC800" s="24">
        <f t="shared" si="124"/>
        <v>0</v>
      </c>
    </row>
    <row r="801" x14ac:dyDescent="0.2">
      <c r="L801" s="25">
        <v>796</v>
      </c>
      <c r="M801" s="29">
        <v>0</v>
      </c>
      <c r="O801" s="25">
        <v>796</v>
      </c>
      <c r="P801" s="24">
        <f>'ROTH 1.0'!O801*'קובץ טיוטה'!$D$10</f>
        <v>8045.287156395385</v>
      </c>
      <c r="Q801" s="25">
        <f t="shared" si="123"/>
        <v>4445.287156395385</v>
      </c>
      <c r="R801" s="24">
        <f t="shared" si="132"/>
        <v>0</v>
      </c>
      <c r="S801" s="25">
        <f t="shared" si="125"/>
        <v>4445.287156395385</v>
      </c>
      <c r="T801" s="25">
        <f t="shared" si="126"/>
        <v>0</v>
      </c>
      <c r="U801" s="25" t="str">
        <f t="shared" si="127"/>
        <v>drain</v>
      </c>
      <c r="W801" s="25">
        <f t="shared" si="130"/>
        <v>0</v>
      </c>
      <c r="X801" s="25">
        <f t="shared" si="128"/>
        <v>0</v>
      </c>
      <c r="Y801" s="25">
        <f t="shared" si="131"/>
        <v>298.6610138206961</v>
      </c>
      <c r="AA801" s="25">
        <f t="shared" si="129"/>
        <v>4146.6261425746889</v>
      </c>
      <c r="AC801" s="25">
        <f t="shared" si="124"/>
        <v>0</v>
      </c>
    </row>
    <row r="802" x14ac:dyDescent="0.2">
      <c r="L802" s="24">
        <v>797</v>
      </c>
      <c r="M802" s="28">
        <v>0</v>
      </c>
      <c r="O802" s="24">
        <v>797</v>
      </c>
      <c r="P802" s="24">
        <f>'ROTH 1.0'!O802*'קובץ טיוטה'!$D$10</f>
        <v>8069.1658549469175</v>
      </c>
      <c r="Q802" s="24">
        <f t="shared" si="123"/>
        <v>4469.1658549469175</v>
      </c>
      <c r="R802" s="24">
        <f t="shared" si="132"/>
        <v>0</v>
      </c>
      <c r="S802" s="24">
        <f t="shared" si="125"/>
        <v>4469.1658549469175</v>
      </c>
      <c r="T802" s="24">
        <f t="shared" si="126"/>
        <v>0</v>
      </c>
      <c r="U802" s="24" t="str">
        <f t="shared" si="127"/>
        <v>drain</v>
      </c>
      <c r="W802" s="24">
        <f t="shared" si="130"/>
        <v>0</v>
      </c>
      <c r="X802" s="24">
        <f t="shared" si="128"/>
        <v>0</v>
      </c>
      <c r="Y802" s="24">
        <f t="shared" si="131"/>
        <v>0</v>
      </c>
      <c r="AA802" s="24">
        <f t="shared" si="129"/>
        <v>4469.1658549469175</v>
      </c>
      <c r="AC802" s="24">
        <f t="shared" si="124"/>
        <v>0</v>
      </c>
    </row>
    <row r="803" x14ac:dyDescent="0.2">
      <c r="L803" s="25">
        <v>798</v>
      </c>
      <c r="M803" s="29">
        <v>0</v>
      </c>
      <c r="O803" s="25">
        <v>798</v>
      </c>
      <c r="P803" s="24">
        <f>'ROTH 1.0'!O803*'קובץ טיוטה'!$D$10</f>
        <v>8494.8998861359505</v>
      </c>
      <c r="Q803" s="25">
        <f t="shared" si="123"/>
        <v>4894.8998861359505</v>
      </c>
      <c r="R803" s="24">
        <f t="shared" si="132"/>
        <v>0</v>
      </c>
      <c r="S803" s="25">
        <f t="shared" si="125"/>
        <v>4894.8998861359505</v>
      </c>
      <c r="T803" s="25">
        <f t="shared" si="126"/>
        <v>0</v>
      </c>
      <c r="U803" s="25" t="str">
        <f t="shared" si="127"/>
        <v>drain</v>
      </c>
      <c r="W803" s="25">
        <f t="shared" si="130"/>
        <v>0</v>
      </c>
      <c r="X803" s="25">
        <f t="shared" si="128"/>
        <v>0</v>
      </c>
      <c r="Y803" s="25">
        <f t="shared" si="131"/>
        <v>0</v>
      </c>
      <c r="AA803" s="25">
        <f t="shared" si="129"/>
        <v>4894.8998861359505</v>
      </c>
      <c r="AC803" s="25">
        <f t="shared" si="124"/>
        <v>0</v>
      </c>
    </row>
    <row r="804" x14ac:dyDescent="0.2">
      <c r="L804" s="24">
        <v>799</v>
      </c>
      <c r="M804" s="28">
        <v>0</v>
      </c>
      <c r="O804" s="24">
        <v>799</v>
      </c>
      <c r="P804" s="24">
        <f>'ROTH 1.0'!O804*'קובץ טיוטה'!$D$10</f>
        <v>9078.3462197595181</v>
      </c>
      <c r="Q804" s="24">
        <f t="shared" si="123"/>
        <v>5478.3462197595181</v>
      </c>
      <c r="R804" s="24">
        <f t="shared" si="132"/>
        <v>0</v>
      </c>
      <c r="S804" s="24">
        <f t="shared" si="125"/>
        <v>5478.3462197595181</v>
      </c>
      <c r="T804" s="24">
        <f t="shared" si="126"/>
        <v>0</v>
      </c>
      <c r="U804" s="24" t="str">
        <f t="shared" si="127"/>
        <v>drain</v>
      </c>
      <c r="W804" s="24">
        <f t="shared" si="130"/>
        <v>0</v>
      </c>
      <c r="X804" s="24">
        <f t="shared" si="128"/>
        <v>0</v>
      </c>
      <c r="Y804" s="24">
        <f t="shared" si="131"/>
        <v>0</v>
      </c>
      <c r="AA804" s="24">
        <f t="shared" si="129"/>
        <v>5478.3462197595181</v>
      </c>
      <c r="AC804" s="24">
        <f t="shared" si="124"/>
        <v>0</v>
      </c>
    </row>
    <row r="805" x14ac:dyDescent="0.2">
      <c r="L805" s="25">
        <v>800</v>
      </c>
      <c r="M805" s="29">
        <v>0</v>
      </c>
      <c r="O805" s="25">
        <v>800</v>
      </c>
      <c r="P805" s="24">
        <f>'ROTH 1.0'!O805*'קובץ טיוטה'!$D$10</f>
        <v>9626.7084408159808</v>
      </c>
      <c r="Q805" s="25">
        <f t="shared" si="123"/>
        <v>6026.7084408159808</v>
      </c>
      <c r="R805" s="24">
        <f t="shared" si="132"/>
        <v>0</v>
      </c>
      <c r="S805" s="25">
        <f t="shared" si="125"/>
        <v>6026.7084408159808</v>
      </c>
      <c r="T805" s="25">
        <f t="shared" si="126"/>
        <v>0</v>
      </c>
      <c r="U805" s="25" t="str">
        <f t="shared" si="127"/>
        <v>drain</v>
      </c>
      <c r="W805" s="25">
        <f t="shared" si="130"/>
        <v>0</v>
      </c>
      <c r="X805" s="25">
        <f t="shared" si="128"/>
        <v>0</v>
      </c>
      <c r="Y805" s="25">
        <f t="shared" si="131"/>
        <v>0</v>
      </c>
      <c r="AA805" s="25">
        <f t="shared" si="129"/>
        <v>6026.7084408159808</v>
      </c>
      <c r="AC805" s="25">
        <f t="shared" si="124"/>
        <v>0</v>
      </c>
    </row>
    <row r="806" x14ac:dyDescent="0.2">
      <c r="L806" s="24">
        <v>801</v>
      </c>
      <c r="M806" s="28">
        <v>0.27134654899999999</v>
      </c>
      <c r="O806" s="24">
        <v>801</v>
      </c>
      <c r="P806" s="24">
        <f>'ROTH 1.0'!O806*'קובץ טיוטה'!$D$10</f>
        <v>10580.868882414134</v>
      </c>
      <c r="Q806" s="24">
        <f t="shared" si="123"/>
        <v>6980.8688824141336</v>
      </c>
      <c r="R806" s="24">
        <f t="shared" si="132"/>
        <v>18451.565331999998</v>
      </c>
      <c r="S806" s="24">
        <f t="shared" si="125"/>
        <v>0</v>
      </c>
      <c r="T806" s="24">
        <f t="shared" si="126"/>
        <v>11470.696449585865</v>
      </c>
      <c r="U806" s="24" t="str">
        <f t="shared" si="127"/>
        <v>charge</v>
      </c>
      <c r="W806" s="24">
        <f t="shared" si="130"/>
        <v>10323.626804627278</v>
      </c>
      <c r="X806" s="24">
        <f t="shared" si="128"/>
        <v>10323.626804627278</v>
      </c>
      <c r="Y806" s="24">
        <f t="shared" si="131"/>
        <v>0</v>
      </c>
      <c r="AA806" s="24">
        <f t="shared" si="129"/>
        <v>0</v>
      </c>
      <c r="AC806" s="24">
        <f t="shared" si="124"/>
        <v>1147.0696449585867</v>
      </c>
    </row>
    <row r="807" x14ac:dyDescent="0.2">
      <c r="L807" s="25">
        <v>802</v>
      </c>
      <c r="M807" s="29">
        <v>0.49006397999999995</v>
      </c>
      <c r="O807" s="25">
        <v>802</v>
      </c>
      <c r="P807" s="24">
        <f>'ROTH 1.0'!O807*'קובץ טיוטה'!$D$10</f>
        <v>11072.312922778186</v>
      </c>
      <c r="Q807" s="25">
        <f t="shared" si="123"/>
        <v>7472.3129227781865</v>
      </c>
      <c r="R807" s="24">
        <f t="shared" si="132"/>
        <v>33324.350639999997</v>
      </c>
      <c r="S807" s="25">
        <f t="shared" si="125"/>
        <v>0</v>
      </c>
      <c r="T807" s="25">
        <f t="shared" si="126"/>
        <v>25852.03771722181</v>
      </c>
      <c r="U807" s="25" t="str">
        <f t="shared" si="127"/>
        <v>charge</v>
      </c>
      <c r="W807" s="25">
        <f t="shared" si="130"/>
        <v>23266.833945499628</v>
      </c>
      <c r="X807" s="25">
        <f t="shared" si="128"/>
        <v>33590.460750126906</v>
      </c>
      <c r="Y807" s="25">
        <f t="shared" si="131"/>
        <v>0</v>
      </c>
      <c r="AA807" s="25">
        <f t="shared" si="129"/>
        <v>0</v>
      </c>
      <c r="AC807" s="25">
        <f t="shared" si="124"/>
        <v>2585.2037717221829</v>
      </c>
    </row>
    <row r="808" x14ac:dyDescent="0.2">
      <c r="L808" s="24">
        <v>803</v>
      </c>
      <c r="M808" s="28">
        <v>0.61013060400000008</v>
      </c>
      <c r="O808" s="24">
        <v>803</v>
      </c>
      <c r="P808" s="24">
        <f>'ROTH 1.0'!O808*'קובץ טיוטה'!$D$10</f>
        <v>11134.638344366018</v>
      </c>
      <c r="Q808" s="24">
        <f t="shared" si="123"/>
        <v>7534.6383443660179</v>
      </c>
      <c r="R808" s="24">
        <f t="shared" si="132"/>
        <v>41488.881072000004</v>
      </c>
      <c r="S808" s="24">
        <f t="shared" si="125"/>
        <v>0</v>
      </c>
      <c r="T808" s="24">
        <f t="shared" si="126"/>
        <v>33954.242727633988</v>
      </c>
      <c r="U808" s="24" t="str">
        <f t="shared" si="127"/>
        <v>charge</v>
      </c>
      <c r="W808" s="24">
        <f t="shared" si="130"/>
        <v>30558.81845487059</v>
      </c>
      <c r="X808" s="24">
        <f t="shared" si="128"/>
        <v>64149.279204997496</v>
      </c>
      <c r="Y808" s="24">
        <f t="shared" si="131"/>
        <v>0</v>
      </c>
      <c r="AA808" s="24">
        <f t="shared" si="129"/>
        <v>0</v>
      </c>
      <c r="AC808" s="24">
        <f t="shared" si="124"/>
        <v>3395.4242727633973</v>
      </c>
    </row>
    <row r="809" x14ac:dyDescent="0.2">
      <c r="L809" s="25">
        <v>804</v>
      </c>
      <c r="M809" s="29">
        <v>0.64159685199999994</v>
      </c>
      <c r="O809" s="25">
        <v>804</v>
      </c>
      <c r="P809" s="24">
        <f>'ROTH 1.0'!O809*'קובץ טיוטה'!$D$10</f>
        <v>11184.513307858817</v>
      </c>
      <c r="Q809" s="25">
        <f t="shared" si="123"/>
        <v>7584.5133078588169</v>
      </c>
      <c r="R809" s="24">
        <f t="shared" si="132"/>
        <v>43628.585935999996</v>
      </c>
      <c r="S809" s="25">
        <f t="shared" si="125"/>
        <v>0</v>
      </c>
      <c r="T809" s="25">
        <f t="shared" si="126"/>
        <v>36044.072628141177</v>
      </c>
      <c r="U809" s="25" t="str">
        <f t="shared" si="127"/>
        <v>charge</v>
      </c>
      <c r="W809" s="25">
        <f t="shared" si="130"/>
        <v>13850.720795002504</v>
      </c>
      <c r="X809" s="25">
        <f t="shared" si="128"/>
        <v>78000</v>
      </c>
      <c r="Y809" s="25">
        <f t="shared" si="131"/>
        <v>0</v>
      </c>
      <c r="AA809" s="25">
        <f t="shared" si="129"/>
        <v>0</v>
      </c>
      <c r="AC809" s="25">
        <f t="shared" si="124"/>
        <v>22193.351833138673</v>
      </c>
    </row>
    <row r="810" x14ac:dyDescent="0.2">
      <c r="L810" s="24">
        <v>805</v>
      </c>
      <c r="M810" s="28">
        <v>0.65688854299999999</v>
      </c>
      <c r="O810" s="24">
        <v>805</v>
      </c>
      <c r="P810" s="24">
        <f>'ROTH 1.0'!O810*'קובץ טיוטה'!$D$10</f>
        <v>11069.262520528946</v>
      </c>
      <c r="Q810" s="24">
        <f t="shared" si="123"/>
        <v>7469.262520528946</v>
      </c>
      <c r="R810" s="24">
        <f t="shared" si="132"/>
        <v>44668.420923999998</v>
      </c>
      <c r="S810" s="24">
        <f t="shared" si="125"/>
        <v>0</v>
      </c>
      <c r="T810" s="24">
        <f t="shared" si="126"/>
        <v>37199.158403471054</v>
      </c>
      <c r="U810" s="24" t="str">
        <f t="shared" si="127"/>
        <v>charge</v>
      </c>
      <c r="W810" s="24">
        <f t="shared" si="130"/>
        <v>0</v>
      </c>
      <c r="X810" s="24">
        <f t="shared" si="128"/>
        <v>78000</v>
      </c>
      <c r="Y810" s="24">
        <f t="shared" si="131"/>
        <v>0</v>
      </c>
      <c r="AA810" s="24">
        <f t="shared" si="129"/>
        <v>0</v>
      </c>
      <c r="AC810" s="24">
        <f t="shared" si="124"/>
        <v>37199.158403471054</v>
      </c>
    </row>
    <row r="811" x14ac:dyDescent="0.2">
      <c r="L811" s="25">
        <v>806</v>
      </c>
      <c r="M811" s="29">
        <v>0.68017943200000008</v>
      </c>
      <c r="O811" s="25">
        <v>806</v>
      </c>
      <c r="P811" s="24">
        <f>'ROTH 1.0'!O811*'קובץ טיוטה'!$D$10</f>
        <v>11096.333150841727</v>
      </c>
      <c r="Q811" s="25">
        <f t="shared" si="123"/>
        <v>7496.3331508417268</v>
      </c>
      <c r="R811" s="24">
        <f t="shared" si="132"/>
        <v>46252.201376000005</v>
      </c>
      <c r="S811" s="25">
        <f t="shared" si="125"/>
        <v>0</v>
      </c>
      <c r="T811" s="25">
        <f t="shared" si="126"/>
        <v>38755.86822515828</v>
      </c>
      <c r="U811" s="25" t="str">
        <f t="shared" si="127"/>
        <v>charge</v>
      </c>
      <c r="W811" s="25">
        <f t="shared" si="130"/>
        <v>0</v>
      </c>
      <c r="X811" s="25">
        <f t="shared" si="128"/>
        <v>78000</v>
      </c>
      <c r="Y811" s="25">
        <f t="shared" si="131"/>
        <v>0</v>
      </c>
      <c r="AA811" s="25">
        <f t="shared" si="129"/>
        <v>0</v>
      </c>
      <c r="AC811" s="25">
        <f t="shared" si="124"/>
        <v>38755.86822515828</v>
      </c>
    </row>
    <row r="812" x14ac:dyDescent="0.2">
      <c r="L812" s="24">
        <v>807</v>
      </c>
      <c r="M812" s="28">
        <v>0.67288971799999997</v>
      </c>
      <c r="O812" s="24">
        <v>807</v>
      </c>
      <c r="P812" s="24">
        <f>'ROTH 1.0'!O812*'קובץ טיוטה'!$D$10</f>
        <v>11131.13545278588</v>
      </c>
      <c r="Q812" s="24">
        <f t="shared" si="123"/>
        <v>7531.1354527858803</v>
      </c>
      <c r="R812" s="24">
        <f t="shared" si="132"/>
        <v>45756.500823999995</v>
      </c>
      <c r="S812" s="24">
        <f t="shared" si="125"/>
        <v>0</v>
      </c>
      <c r="T812" s="24">
        <f t="shared" si="126"/>
        <v>38225.365371214117</v>
      </c>
      <c r="U812" s="24" t="str">
        <f t="shared" si="127"/>
        <v>charge</v>
      </c>
      <c r="W812" s="24">
        <f t="shared" si="130"/>
        <v>0</v>
      </c>
      <c r="X812" s="24">
        <f t="shared" si="128"/>
        <v>78000</v>
      </c>
      <c r="Y812" s="24">
        <f t="shared" si="131"/>
        <v>0</v>
      </c>
      <c r="AA812" s="24">
        <f t="shared" si="129"/>
        <v>0</v>
      </c>
      <c r="AC812" s="24">
        <f t="shared" si="124"/>
        <v>38225.365371214117</v>
      </c>
    </row>
    <row r="813" x14ac:dyDescent="0.2">
      <c r="L813" s="25">
        <v>808</v>
      </c>
      <c r="M813" s="29">
        <v>0.64592786499999999</v>
      </c>
      <c r="O813" s="25">
        <v>808</v>
      </c>
      <c r="P813" s="24">
        <f>'ROTH 1.0'!O813*'קובץ טיוטה'!$D$10</f>
        <v>11079.017574855861</v>
      </c>
      <c r="Q813" s="25">
        <f t="shared" si="123"/>
        <v>7479.0175748558613</v>
      </c>
      <c r="R813" s="24">
        <f t="shared" si="132"/>
        <v>43923.094819999998</v>
      </c>
      <c r="S813" s="25">
        <f t="shared" si="125"/>
        <v>0</v>
      </c>
      <c r="T813" s="25">
        <f t="shared" si="126"/>
        <v>36444.077245144137</v>
      </c>
      <c r="U813" s="25" t="str">
        <f t="shared" si="127"/>
        <v>charge</v>
      </c>
      <c r="W813" s="25">
        <f t="shared" si="130"/>
        <v>0</v>
      </c>
      <c r="X813" s="25">
        <f t="shared" si="128"/>
        <v>78000</v>
      </c>
      <c r="Y813" s="25">
        <f t="shared" si="131"/>
        <v>0</v>
      </c>
      <c r="AA813" s="25">
        <f t="shared" si="129"/>
        <v>0</v>
      </c>
      <c r="AC813" s="25">
        <f t="shared" si="124"/>
        <v>36444.077245144137</v>
      </c>
    </row>
    <row r="814" x14ac:dyDescent="0.2">
      <c r="L814" s="24">
        <v>809</v>
      </c>
      <c r="M814" s="28">
        <v>0.42458147100000004</v>
      </c>
      <c r="O814" s="24">
        <v>809</v>
      </c>
      <c r="P814" s="24">
        <f>'ROTH 1.0'!O814*'קובץ טיוטה'!$D$10</f>
        <v>10788.544919414318</v>
      </c>
      <c r="Q814" s="24">
        <f t="shared" si="123"/>
        <v>7188.5449194143184</v>
      </c>
      <c r="R814" s="24">
        <f t="shared" si="132"/>
        <v>28871.540028000003</v>
      </c>
      <c r="S814" s="24">
        <f t="shared" si="125"/>
        <v>0</v>
      </c>
      <c r="T814" s="24">
        <f t="shared" si="126"/>
        <v>21682.995108585685</v>
      </c>
      <c r="U814" s="24" t="str">
        <f t="shared" si="127"/>
        <v>charge</v>
      </c>
      <c r="W814" s="24">
        <f t="shared" si="130"/>
        <v>0</v>
      </c>
      <c r="X814" s="24">
        <f t="shared" si="128"/>
        <v>78000</v>
      </c>
      <c r="Y814" s="24">
        <f t="shared" si="131"/>
        <v>0</v>
      </c>
      <c r="AA814" s="24">
        <f t="shared" si="129"/>
        <v>0</v>
      </c>
      <c r="AC814" s="24">
        <f t="shared" si="124"/>
        <v>21682.995108585685</v>
      </c>
    </row>
    <row r="815" x14ac:dyDescent="0.2">
      <c r="L815" s="25">
        <v>810</v>
      </c>
      <c r="M815" s="29">
        <v>0</v>
      </c>
      <c r="O815" s="25">
        <v>810</v>
      </c>
      <c r="P815" s="24">
        <f>'ROTH 1.0'!O815*'קובץ טיוטה'!$D$10</f>
        <v>11024.995751057242</v>
      </c>
      <c r="Q815" s="25">
        <f t="shared" si="123"/>
        <v>7424.9957510572422</v>
      </c>
      <c r="R815" s="24">
        <f t="shared" si="132"/>
        <v>0</v>
      </c>
      <c r="S815" s="25">
        <f t="shared" si="125"/>
        <v>7424.9957510572422</v>
      </c>
      <c r="T815" s="25">
        <f t="shared" si="126"/>
        <v>0</v>
      </c>
      <c r="U815" s="25" t="str">
        <f t="shared" si="127"/>
        <v>drain</v>
      </c>
      <c r="W815" s="25">
        <f t="shared" si="130"/>
        <v>0</v>
      </c>
      <c r="X815" s="25">
        <f t="shared" si="128"/>
        <v>70575.004248942758</v>
      </c>
      <c r="Y815" s="25">
        <f t="shared" si="131"/>
        <v>7424.9957510572422</v>
      </c>
      <c r="AA815" s="25">
        <f t="shared" si="129"/>
        <v>0</v>
      </c>
      <c r="AC815" s="25">
        <f t="shared" si="124"/>
        <v>0</v>
      </c>
    </row>
    <row r="816" x14ac:dyDescent="0.2">
      <c r="L816" s="24">
        <v>811</v>
      </c>
      <c r="M816" s="28">
        <v>0</v>
      </c>
      <c r="O816" s="24">
        <v>811</v>
      </c>
      <c r="P816" s="24">
        <f>'ROTH 1.0'!O816*'קובץ טיוטה'!$D$10</f>
        <v>12520.204613194615</v>
      </c>
      <c r="Q816" s="24">
        <f t="shared" si="123"/>
        <v>8920.2046131946154</v>
      </c>
      <c r="R816" s="24">
        <f t="shared" si="132"/>
        <v>0</v>
      </c>
      <c r="S816" s="24">
        <f t="shared" si="125"/>
        <v>8920.2046131946154</v>
      </c>
      <c r="T816" s="24">
        <f t="shared" si="126"/>
        <v>0</v>
      </c>
      <c r="U816" s="24" t="str">
        <f t="shared" si="127"/>
        <v>drain</v>
      </c>
      <c r="W816" s="24">
        <f t="shared" si="130"/>
        <v>0</v>
      </c>
      <c r="X816" s="24">
        <f t="shared" si="128"/>
        <v>61654.799635748146</v>
      </c>
      <c r="Y816" s="24">
        <f t="shared" si="131"/>
        <v>8920.2046131946117</v>
      </c>
      <c r="AA816" s="24">
        <f t="shared" si="129"/>
        <v>0</v>
      </c>
      <c r="AC816" s="24">
        <f t="shared" si="124"/>
        <v>0</v>
      </c>
    </row>
    <row r="817" x14ac:dyDescent="0.2">
      <c r="L817" s="25">
        <v>812</v>
      </c>
      <c r="M817" s="29">
        <v>0</v>
      </c>
      <c r="O817" s="25">
        <v>812</v>
      </c>
      <c r="P817" s="24">
        <f>'ROTH 1.0'!O817*'קובץ טיוטה'!$D$10</f>
        <v>12758.305158743524</v>
      </c>
      <c r="Q817" s="25">
        <f t="shared" si="123"/>
        <v>9158.3051587435239</v>
      </c>
      <c r="R817" s="24">
        <f t="shared" si="132"/>
        <v>0</v>
      </c>
      <c r="S817" s="25">
        <f t="shared" si="125"/>
        <v>9158.3051587435239</v>
      </c>
      <c r="T817" s="25">
        <f t="shared" si="126"/>
        <v>0</v>
      </c>
      <c r="U817" s="25" t="str">
        <f t="shared" si="127"/>
        <v>drain</v>
      </c>
      <c r="W817" s="25">
        <f t="shared" si="130"/>
        <v>0</v>
      </c>
      <c r="X817" s="25">
        <f t="shared" si="128"/>
        <v>52496.49447700462</v>
      </c>
      <c r="Y817" s="25">
        <f t="shared" si="131"/>
        <v>9158.3051587435257</v>
      </c>
      <c r="AA817" s="25">
        <f t="shared" si="129"/>
        <v>0</v>
      </c>
      <c r="AC817" s="25">
        <f t="shared" si="124"/>
        <v>0</v>
      </c>
    </row>
    <row r="818" x14ac:dyDescent="0.2">
      <c r="L818" s="24">
        <v>813</v>
      </c>
      <c r="M818" s="28">
        <v>0</v>
      </c>
      <c r="O818" s="24">
        <v>813</v>
      </c>
      <c r="P818" s="24">
        <f>'ROTH 1.0'!O818*'קובץ טיוטה'!$D$10</f>
        <v>12544.222012287237</v>
      </c>
      <c r="Q818" s="24">
        <f t="shared" si="123"/>
        <v>8944.2220122872368</v>
      </c>
      <c r="R818" s="24">
        <f t="shared" si="132"/>
        <v>0</v>
      </c>
      <c r="S818" s="24">
        <f t="shared" si="125"/>
        <v>8944.2220122872368</v>
      </c>
      <c r="T818" s="24">
        <f t="shared" si="126"/>
        <v>0</v>
      </c>
      <c r="U818" s="24" t="str">
        <f t="shared" si="127"/>
        <v>drain</v>
      </c>
      <c r="W818" s="24">
        <f t="shared" si="130"/>
        <v>0</v>
      </c>
      <c r="X818" s="24">
        <f t="shared" si="128"/>
        <v>43552.272464717382</v>
      </c>
      <c r="Y818" s="24">
        <f t="shared" si="131"/>
        <v>8944.2220122872386</v>
      </c>
      <c r="AA818" s="24">
        <f t="shared" si="129"/>
        <v>0</v>
      </c>
      <c r="AC818" s="24">
        <f t="shared" si="124"/>
        <v>0</v>
      </c>
    </row>
    <row r="819" x14ac:dyDescent="0.2">
      <c r="L819" s="25">
        <v>814</v>
      </c>
      <c r="M819" s="29">
        <v>0</v>
      </c>
      <c r="O819" s="25">
        <v>814</v>
      </c>
      <c r="P819" s="24">
        <f>'ROTH 1.0'!O819*'קובץ טיוטה'!$D$10</f>
        <v>12237.638158828362</v>
      </c>
      <c r="Q819" s="25">
        <f t="shared" si="123"/>
        <v>8637.6381588283621</v>
      </c>
      <c r="R819" s="24">
        <f t="shared" si="132"/>
        <v>0</v>
      </c>
      <c r="S819" s="25">
        <f t="shared" si="125"/>
        <v>8637.6381588283621</v>
      </c>
      <c r="T819" s="25">
        <f t="shared" si="126"/>
        <v>0</v>
      </c>
      <c r="U819" s="25" t="str">
        <f t="shared" si="127"/>
        <v>drain</v>
      </c>
      <c r="W819" s="25">
        <f t="shared" si="130"/>
        <v>0</v>
      </c>
      <c r="X819" s="25">
        <f t="shared" si="128"/>
        <v>34914.63430588902</v>
      </c>
      <c r="Y819" s="25">
        <f t="shared" si="131"/>
        <v>8637.6381588283621</v>
      </c>
      <c r="AA819" s="25">
        <f t="shared" si="129"/>
        <v>0</v>
      </c>
      <c r="AC819" s="25">
        <f t="shared" si="124"/>
        <v>0</v>
      </c>
    </row>
    <row r="820" x14ac:dyDescent="0.2">
      <c r="L820" s="24">
        <v>815</v>
      </c>
      <c r="M820" s="28">
        <v>0</v>
      </c>
      <c r="O820" s="24">
        <v>815</v>
      </c>
      <c r="P820" s="24">
        <f>'ROTH 1.0'!O820*'קובץ טיוטה'!$D$10</f>
        <v>11499.102070156974</v>
      </c>
      <c r="Q820" s="24">
        <f t="shared" si="123"/>
        <v>7899.1020701569742</v>
      </c>
      <c r="R820" s="24">
        <f t="shared" si="132"/>
        <v>0</v>
      </c>
      <c r="S820" s="24">
        <f t="shared" si="125"/>
        <v>7899.1020701569742</v>
      </c>
      <c r="T820" s="24">
        <f t="shared" si="126"/>
        <v>0</v>
      </c>
      <c r="U820" s="24" t="str">
        <f t="shared" si="127"/>
        <v>drain</v>
      </c>
      <c r="W820" s="24">
        <f t="shared" si="130"/>
        <v>0</v>
      </c>
      <c r="X820" s="24">
        <f t="shared" si="128"/>
        <v>27015.532235732047</v>
      </c>
      <c r="Y820" s="24">
        <f t="shared" si="131"/>
        <v>7899.1020701569723</v>
      </c>
      <c r="AA820" s="24">
        <f t="shared" si="129"/>
        <v>0</v>
      </c>
      <c r="AC820" s="24">
        <f t="shared" si="124"/>
        <v>0</v>
      </c>
    </row>
    <row r="821" x14ac:dyDescent="0.2">
      <c r="L821" s="25">
        <v>816</v>
      </c>
      <c r="M821" s="29">
        <v>0</v>
      </c>
      <c r="O821" s="25">
        <v>816</v>
      </c>
      <c r="P821" s="24">
        <f>'ROTH 1.0'!O821*'קובץ טיוטה'!$D$10</f>
        <v>10799.930738109399</v>
      </c>
      <c r="Q821" s="25">
        <f t="shared" si="123"/>
        <v>7199.9307381093986</v>
      </c>
      <c r="R821" s="24">
        <f t="shared" si="132"/>
        <v>0</v>
      </c>
      <c r="S821" s="25">
        <f t="shared" si="125"/>
        <v>7199.9307381093986</v>
      </c>
      <c r="T821" s="25">
        <f t="shared" si="126"/>
        <v>0</v>
      </c>
      <c r="U821" s="25" t="str">
        <f t="shared" si="127"/>
        <v>drain</v>
      </c>
      <c r="W821" s="25">
        <f t="shared" si="130"/>
        <v>0</v>
      </c>
      <c r="X821" s="25">
        <f t="shared" si="128"/>
        <v>19815.601497622651</v>
      </c>
      <c r="Y821" s="25">
        <f t="shared" si="131"/>
        <v>7199.9307381093968</v>
      </c>
      <c r="AA821" s="25">
        <f t="shared" si="129"/>
        <v>0</v>
      </c>
      <c r="AC821" s="25">
        <f t="shared" si="124"/>
        <v>0</v>
      </c>
    </row>
    <row r="822" x14ac:dyDescent="0.2">
      <c r="L822" s="24">
        <v>817</v>
      </c>
      <c r="M822" s="28">
        <v>0</v>
      </c>
      <c r="O822" s="24">
        <v>817</v>
      </c>
      <c r="P822" s="24">
        <f>'ROTH 1.0'!O822*'קובץ טיוטה'!$D$10</f>
        <v>9723.7062178387005</v>
      </c>
      <c r="Q822" s="24">
        <f t="shared" si="123"/>
        <v>6123.7062178387005</v>
      </c>
      <c r="R822" s="24">
        <f t="shared" si="132"/>
        <v>0</v>
      </c>
      <c r="S822" s="24">
        <f t="shared" si="125"/>
        <v>6123.7062178387005</v>
      </c>
      <c r="T822" s="24">
        <f t="shared" si="126"/>
        <v>0</v>
      </c>
      <c r="U822" s="24" t="str">
        <f t="shared" si="127"/>
        <v>drain</v>
      </c>
      <c r="W822" s="24">
        <f t="shared" si="130"/>
        <v>0</v>
      </c>
      <c r="X822" s="24">
        <f t="shared" si="128"/>
        <v>13691.89527978395</v>
      </c>
      <c r="Y822" s="24">
        <f t="shared" si="131"/>
        <v>6123.7062178387005</v>
      </c>
      <c r="AA822" s="24">
        <f t="shared" si="129"/>
        <v>0</v>
      </c>
      <c r="AC822" s="24">
        <f t="shared" si="124"/>
        <v>0</v>
      </c>
    </row>
    <row r="823" x14ac:dyDescent="0.2">
      <c r="L823" s="25">
        <v>818</v>
      </c>
      <c r="M823" s="29">
        <v>0</v>
      </c>
      <c r="O823" s="25">
        <v>818</v>
      </c>
      <c r="P823" s="24">
        <f>'ROTH 1.0'!O823*'קובץ טיוטה'!$D$10</f>
        <v>8811.058013822294</v>
      </c>
      <c r="Q823" s="25">
        <f t="shared" si="123"/>
        <v>5211.058013822294</v>
      </c>
      <c r="R823" s="24">
        <f t="shared" si="132"/>
        <v>0</v>
      </c>
      <c r="S823" s="25">
        <f t="shared" si="125"/>
        <v>5211.058013822294</v>
      </c>
      <c r="T823" s="25">
        <f t="shared" si="126"/>
        <v>0</v>
      </c>
      <c r="U823" s="25" t="str">
        <f t="shared" si="127"/>
        <v>drain</v>
      </c>
      <c r="W823" s="25">
        <f t="shared" si="130"/>
        <v>0</v>
      </c>
      <c r="X823" s="25">
        <f t="shared" si="128"/>
        <v>8480.8372659616562</v>
      </c>
      <c r="Y823" s="25">
        <f t="shared" si="131"/>
        <v>5211.058013822294</v>
      </c>
      <c r="AA823" s="25">
        <f t="shared" si="129"/>
        <v>0</v>
      </c>
      <c r="AC823" s="25">
        <f t="shared" si="124"/>
        <v>0</v>
      </c>
    </row>
    <row r="824" x14ac:dyDescent="0.2">
      <c r="L824" s="24">
        <v>819</v>
      </c>
      <c r="M824" s="28">
        <v>0</v>
      </c>
      <c r="O824" s="24">
        <v>819</v>
      </c>
      <c r="P824" s="24">
        <f>'ROTH 1.0'!O824*'קובץ טיוטה'!$D$10</f>
        <v>8265.4216917055255</v>
      </c>
      <c r="Q824" s="24">
        <f t="shared" si="123"/>
        <v>4665.4216917055255</v>
      </c>
      <c r="R824" s="24">
        <f t="shared" si="132"/>
        <v>0</v>
      </c>
      <c r="S824" s="24">
        <f t="shared" si="125"/>
        <v>4665.4216917055255</v>
      </c>
      <c r="T824" s="24">
        <f t="shared" si="126"/>
        <v>0</v>
      </c>
      <c r="U824" s="24" t="str">
        <f t="shared" si="127"/>
        <v>drain</v>
      </c>
      <c r="W824" s="24">
        <f t="shared" si="130"/>
        <v>0</v>
      </c>
      <c r="X824" s="24">
        <f t="shared" si="128"/>
        <v>3815.4155742561306</v>
      </c>
      <c r="Y824" s="24">
        <f t="shared" si="131"/>
        <v>4665.4216917055255</v>
      </c>
      <c r="AA824" s="24">
        <f t="shared" si="129"/>
        <v>0</v>
      </c>
      <c r="AC824" s="24">
        <f t="shared" si="124"/>
        <v>0</v>
      </c>
    </row>
    <row r="825" x14ac:dyDescent="0.2">
      <c r="L825" s="25">
        <v>820</v>
      </c>
      <c r="M825" s="29">
        <v>0</v>
      </c>
      <c r="O825" s="25">
        <v>820</v>
      </c>
      <c r="P825" s="24">
        <f>'ROTH 1.0'!O825*'קובץ טיוטה'!$D$10</f>
        <v>7961.5453156585027</v>
      </c>
      <c r="Q825" s="25">
        <f t="shared" si="123"/>
        <v>4361.5453156585027</v>
      </c>
      <c r="R825" s="24">
        <f t="shared" si="132"/>
        <v>0</v>
      </c>
      <c r="S825" s="25">
        <f t="shared" si="125"/>
        <v>4361.5453156585027</v>
      </c>
      <c r="T825" s="25">
        <f t="shared" si="126"/>
        <v>0</v>
      </c>
      <c r="U825" s="25" t="str">
        <f t="shared" si="127"/>
        <v>drain</v>
      </c>
      <c r="W825" s="25">
        <f t="shared" si="130"/>
        <v>0</v>
      </c>
      <c r="X825" s="25">
        <f t="shared" si="128"/>
        <v>0</v>
      </c>
      <c r="Y825" s="25">
        <f t="shared" si="131"/>
        <v>3815.4155742561306</v>
      </c>
      <c r="AA825" s="25">
        <f t="shared" si="129"/>
        <v>546.12974140237202</v>
      </c>
      <c r="AC825" s="25">
        <f t="shared" si="124"/>
        <v>0</v>
      </c>
    </row>
    <row r="826" x14ac:dyDescent="0.2">
      <c r="L826" s="24">
        <v>821</v>
      </c>
      <c r="M826" s="28">
        <v>0</v>
      </c>
      <c r="O826" s="24">
        <v>821</v>
      </c>
      <c r="P826" s="24">
        <f>'ROTH 1.0'!O826*'קובץ טיוטה'!$D$10</f>
        <v>7982.1107411874054</v>
      </c>
      <c r="Q826" s="24">
        <f t="shared" si="123"/>
        <v>4382.1107411874054</v>
      </c>
      <c r="R826" s="24">
        <f t="shared" si="132"/>
        <v>0</v>
      </c>
      <c r="S826" s="24">
        <f t="shared" si="125"/>
        <v>4382.1107411874054</v>
      </c>
      <c r="T826" s="24">
        <f t="shared" si="126"/>
        <v>0</v>
      </c>
      <c r="U826" s="24" t="str">
        <f t="shared" si="127"/>
        <v>drain</v>
      </c>
      <c r="W826" s="24">
        <f t="shared" si="130"/>
        <v>0</v>
      </c>
      <c r="X826" s="24">
        <f t="shared" si="128"/>
        <v>0</v>
      </c>
      <c r="Y826" s="24">
        <f t="shared" si="131"/>
        <v>0</v>
      </c>
      <c r="AA826" s="24">
        <f t="shared" si="129"/>
        <v>4382.1107411874054</v>
      </c>
      <c r="AC826" s="24">
        <f t="shared" si="124"/>
        <v>0</v>
      </c>
    </row>
    <row r="827" x14ac:dyDescent="0.2">
      <c r="L827" s="25">
        <v>822</v>
      </c>
      <c r="M827" s="29">
        <v>0</v>
      </c>
      <c r="O827" s="25">
        <v>822</v>
      </c>
      <c r="P827" s="24">
        <f>'ROTH 1.0'!O827*'קובץ טיוטה'!$D$10</f>
        <v>8405.5698687000713</v>
      </c>
      <c r="Q827" s="25">
        <f t="shared" si="123"/>
        <v>4805.5698687000713</v>
      </c>
      <c r="R827" s="24">
        <f t="shared" si="132"/>
        <v>0</v>
      </c>
      <c r="S827" s="25">
        <f t="shared" si="125"/>
        <v>4805.5698687000713</v>
      </c>
      <c r="T827" s="25">
        <f t="shared" si="126"/>
        <v>0</v>
      </c>
      <c r="U827" s="25" t="str">
        <f t="shared" si="127"/>
        <v>drain</v>
      </c>
      <c r="W827" s="25">
        <f t="shared" si="130"/>
        <v>0</v>
      </c>
      <c r="X827" s="25">
        <f t="shared" si="128"/>
        <v>0</v>
      </c>
      <c r="Y827" s="25">
        <f t="shared" si="131"/>
        <v>0</v>
      </c>
      <c r="AA827" s="25">
        <f t="shared" si="129"/>
        <v>4805.5698687000713</v>
      </c>
      <c r="AC827" s="25">
        <f t="shared" si="124"/>
        <v>0</v>
      </c>
    </row>
    <row r="828" x14ac:dyDescent="0.2">
      <c r="L828" s="24">
        <v>823</v>
      </c>
      <c r="M828" s="28">
        <v>0</v>
      </c>
      <c r="O828" s="24">
        <v>823</v>
      </c>
      <c r="P828" s="24">
        <f>'ROTH 1.0'!O828*'קובץ טיוטה'!$D$10</f>
        <v>8956.390869622337</v>
      </c>
      <c r="Q828" s="24">
        <f t="shared" si="123"/>
        <v>5356.390869622337</v>
      </c>
      <c r="R828" s="24">
        <f t="shared" si="132"/>
        <v>0</v>
      </c>
      <c r="S828" s="24">
        <f t="shared" si="125"/>
        <v>5356.390869622337</v>
      </c>
      <c r="T828" s="24">
        <f t="shared" si="126"/>
        <v>0</v>
      </c>
      <c r="U828" s="24" t="str">
        <f t="shared" si="127"/>
        <v>drain</v>
      </c>
      <c r="W828" s="24">
        <f t="shared" si="130"/>
        <v>0</v>
      </c>
      <c r="X828" s="24">
        <f t="shared" si="128"/>
        <v>0</v>
      </c>
      <c r="Y828" s="24">
        <f t="shared" si="131"/>
        <v>0</v>
      </c>
      <c r="AA828" s="24">
        <f t="shared" si="129"/>
        <v>5356.390869622337</v>
      </c>
      <c r="AC828" s="24">
        <f t="shared" si="124"/>
        <v>0</v>
      </c>
    </row>
    <row r="829" x14ac:dyDescent="0.2">
      <c r="L829" s="25">
        <v>824</v>
      </c>
      <c r="M829" s="29">
        <v>0</v>
      </c>
      <c r="O829" s="25">
        <v>824</v>
      </c>
      <c r="P829" s="24">
        <f>'ROTH 1.0'!O829*'קובץ טיוטה'!$D$10</f>
        <v>9617.7835773463121</v>
      </c>
      <c r="Q829" s="25">
        <f t="shared" si="123"/>
        <v>6017.7835773463121</v>
      </c>
      <c r="R829" s="24">
        <f t="shared" si="132"/>
        <v>0</v>
      </c>
      <c r="S829" s="25">
        <f t="shared" si="125"/>
        <v>6017.7835773463121</v>
      </c>
      <c r="T829" s="25">
        <f t="shared" si="126"/>
        <v>0</v>
      </c>
      <c r="U829" s="25" t="str">
        <f t="shared" si="127"/>
        <v>drain</v>
      </c>
      <c r="W829" s="25">
        <f t="shared" si="130"/>
        <v>0</v>
      </c>
      <c r="X829" s="25">
        <f t="shared" si="128"/>
        <v>0</v>
      </c>
      <c r="Y829" s="25">
        <f t="shared" si="131"/>
        <v>0</v>
      </c>
      <c r="AA829" s="25">
        <f t="shared" si="129"/>
        <v>6017.7835773463121</v>
      </c>
      <c r="AC829" s="25">
        <f t="shared" si="124"/>
        <v>0</v>
      </c>
    </row>
    <row r="830" x14ac:dyDescent="0.2">
      <c r="L830" s="24">
        <v>825</v>
      </c>
      <c r="M830" s="28">
        <v>4.2374149999999996E-3</v>
      </c>
      <c r="O830" s="24">
        <v>825</v>
      </c>
      <c r="P830" s="24">
        <f>'ROTH 1.0'!O830*'קובץ טיוטה'!$D$10</f>
        <v>10759.061629835105</v>
      </c>
      <c r="Q830" s="24">
        <f t="shared" si="123"/>
        <v>7159.0616298351051</v>
      </c>
      <c r="R830" s="24">
        <f t="shared" si="132"/>
        <v>288.14421999999996</v>
      </c>
      <c r="S830" s="24">
        <f t="shared" si="125"/>
        <v>6870.917409835105</v>
      </c>
      <c r="T830" s="24">
        <f t="shared" si="126"/>
        <v>0</v>
      </c>
      <c r="U830" s="24" t="str">
        <f t="shared" si="127"/>
        <v>drain</v>
      </c>
      <c r="W830" s="24">
        <f t="shared" si="130"/>
        <v>0</v>
      </c>
      <c r="X830" s="24">
        <f t="shared" si="128"/>
        <v>0</v>
      </c>
      <c r="Y830" s="24">
        <f t="shared" si="131"/>
        <v>0</v>
      </c>
      <c r="AA830" s="24">
        <f t="shared" si="129"/>
        <v>6870.917409835105</v>
      </c>
      <c r="AC830" s="24">
        <f t="shared" si="124"/>
        <v>0</v>
      </c>
    </row>
    <row r="831" x14ac:dyDescent="0.2">
      <c r="L831" s="25">
        <v>826</v>
      </c>
      <c r="M831" s="29">
        <v>1.6079784999999999E-2</v>
      </c>
      <c r="O831" s="25">
        <v>826</v>
      </c>
      <c r="P831" s="24">
        <f>'ROTH 1.0'!O831*'קובץ טיוטה'!$D$10</f>
        <v>11323.661855385013</v>
      </c>
      <c r="Q831" s="25">
        <f t="shared" si="123"/>
        <v>7723.661855385013</v>
      </c>
      <c r="R831" s="24">
        <f t="shared" si="132"/>
        <v>1093.4253799999999</v>
      </c>
      <c r="S831" s="25">
        <f t="shared" si="125"/>
        <v>6630.2364753850134</v>
      </c>
      <c r="T831" s="25">
        <f t="shared" si="126"/>
        <v>0</v>
      </c>
      <c r="U831" s="25" t="str">
        <f t="shared" si="127"/>
        <v>drain</v>
      </c>
      <c r="W831" s="25">
        <f t="shared" si="130"/>
        <v>0</v>
      </c>
      <c r="X831" s="25">
        <f t="shared" si="128"/>
        <v>0</v>
      </c>
      <c r="Y831" s="25">
        <f t="shared" si="131"/>
        <v>0</v>
      </c>
      <c r="AA831" s="25">
        <f t="shared" si="129"/>
        <v>6630.2364753850134</v>
      </c>
      <c r="AC831" s="25">
        <f t="shared" si="124"/>
        <v>0</v>
      </c>
    </row>
    <row r="832" x14ac:dyDescent="0.2">
      <c r="L832" s="24">
        <v>827</v>
      </c>
      <c r="M832" s="28">
        <v>0.122554857</v>
      </c>
      <c r="O832" s="24">
        <v>827</v>
      </c>
      <c r="P832" s="24">
        <f>'ROTH 1.0'!O832*'קובץ טיוטה'!$D$10</f>
        <v>11535.645214440396</v>
      </c>
      <c r="Q832" s="24">
        <f t="shared" si="123"/>
        <v>7935.6452144403956</v>
      </c>
      <c r="R832" s="24">
        <f t="shared" si="132"/>
        <v>8333.7302759999984</v>
      </c>
      <c r="S832" s="24">
        <f t="shared" si="125"/>
        <v>0</v>
      </c>
      <c r="T832" s="24">
        <f t="shared" si="126"/>
        <v>398.08506155960276</v>
      </c>
      <c r="U832" s="24" t="str">
        <f t="shared" si="127"/>
        <v>charge</v>
      </c>
      <c r="W832" s="24">
        <f t="shared" si="130"/>
        <v>358.27655540364248</v>
      </c>
      <c r="X832" s="24">
        <f t="shared" si="128"/>
        <v>358.27655540364248</v>
      </c>
      <c r="Y832" s="24">
        <f t="shared" si="131"/>
        <v>0</v>
      </c>
      <c r="AA832" s="24">
        <f t="shared" si="129"/>
        <v>0</v>
      </c>
      <c r="AC832" s="24">
        <f t="shared" si="124"/>
        <v>39.808506155960288</v>
      </c>
    </row>
    <row r="833" x14ac:dyDescent="0.2">
      <c r="L833" s="25">
        <v>828</v>
      </c>
      <c r="M833" s="29">
        <v>0.36062419900000003</v>
      </c>
      <c r="O833" s="25">
        <v>828</v>
      </c>
      <c r="P833" s="24">
        <f>'ROTH 1.0'!O833*'קובץ טיוטה'!$D$10</f>
        <v>11462.108858606802</v>
      </c>
      <c r="Q833" s="25">
        <f t="shared" si="123"/>
        <v>7862.1088586068017</v>
      </c>
      <c r="R833" s="24">
        <f t="shared" si="132"/>
        <v>24522.445532000002</v>
      </c>
      <c r="S833" s="25">
        <f t="shared" si="125"/>
        <v>0</v>
      </c>
      <c r="T833" s="25">
        <f t="shared" si="126"/>
        <v>16660.336673393198</v>
      </c>
      <c r="U833" s="25" t="str">
        <f t="shared" si="127"/>
        <v>charge</v>
      </c>
      <c r="W833" s="25">
        <f t="shared" si="130"/>
        <v>14994.303006053879</v>
      </c>
      <c r="X833" s="25">
        <f t="shared" si="128"/>
        <v>15352.579561457522</v>
      </c>
      <c r="Y833" s="25">
        <f t="shared" si="131"/>
        <v>0</v>
      </c>
      <c r="AA833" s="25">
        <f t="shared" si="129"/>
        <v>0</v>
      </c>
      <c r="AC833" s="25">
        <f t="shared" si="124"/>
        <v>1666.0336673393194</v>
      </c>
    </row>
    <row r="834" x14ac:dyDescent="0.2">
      <c r="L834" s="24">
        <v>829</v>
      </c>
      <c r="M834" s="28">
        <v>0.28785102399999996</v>
      </c>
      <c r="O834" s="24">
        <v>829</v>
      </c>
      <c r="P834" s="24">
        <f>'ROTH 1.0'!O834*'קובץ טיוטה'!$D$10</f>
        <v>11303.172667785057</v>
      </c>
      <c r="Q834" s="24">
        <f t="shared" si="123"/>
        <v>7703.1726677850565</v>
      </c>
      <c r="R834" s="24">
        <f t="shared" si="132"/>
        <v>19573.869631999998</v>
      </c>
      <c r="S834" s="24">
        <f t="shared" si="125"/>
        <v>0</v>
      </c>
      <c r="T834" s="24">
        <f t="shared" si="126"/>
        <v>11870.696964214942</v>
      </c>
      <c r="U834" s="24" t="str">
        <f t="shared" si="127"/>
        <v>charge</v>
      </c>
      <c r="W834" s="24">
        <f t="shared" si="130"/>
        <v>10683.62726779345</v>
      </c>
      <c r="X834" s="24">
        <f t="shared" si="128"/>
        <v>26036.206829250972</v>
      </c>
      <c r="Y834" s="24">
        <f t="shared" si="131"/>
        <v>0</v>
      </c>
      <c r="AA834" s="24">
        <f t="shared" si="129"/>
        <v>0</v>
      </c>
      <c r="AC834" s="24">
        <f t="shared" si="124"/>
        <v>1187.0696964214912</v>
      </c>
    </row>
    <row r="835" x14ac:dyDescent="0.2">
      <c r="L835" s="25">
        <v>830</v>
      </c>
      <c r="M835" s="29">
        <v>0.36635360300000003</v>
      </c>
      <c r="O835" s="25">
        <v>830</v>
      </c>
      <c r="P835" s="24">
        <f>'ROTH 1.0'!O835*'קובץ טיוטה'!$D$10</f>
        <v>11720.522696613587</v>
      </c>
      <c r="Q835" s="25">
        <f t="shared" si="123"/>
        <v>8120.522696613587</v>
      </c>
      <c r="R835" s="24">
        <f t="shared" si="132"/>
        <v>24912.045004</v>
      </c>
      <c r="S835" s="25">
        <f t="shared" si="125"/>
        <v>0</v>
      </c>
      <c r="T835" s="25">
        <f t="shared" si="126"/>
        <v>16791.522307386411</v>
      </c>
      <c r="U835" s="25" t="str">
        <f t="shared" si="127"/>
        <v>charge</v>
      </c>
      <c r="W835" s="25">
        <f t="shared" si="130"/>
        <v>15112.37007664777</v>
      </c>
      <c r="X835" s="25">
        <f t="shared" si="128"/>
        <v>41148.576905898743</v>
      </c>
      <c r="Y835" s="25">
        <f t="shared" si="131"/>
        <v>0</v>
      </c>
      <c r="AA835" s="25">
        <f t="shared" si="129"/>
        <v>0</v>
      </c>
      <c r="AC835" s="25">
        <f t="shared" si="124"/>
        <v>1679.1522307386404</v>
      </c>
    </row>
    <row r="836" x14ac:dyDescent="0.2">
      <c r="L836" s="24">
        <v>831</v>
      </c>
      <c r="M836" s="28">
        <v>6.7570712000000005E-2</v>
      </c>
      <c r="O836" s="24">
        <v>831</v>
      </c>
      <c r="P836" s="24">
        <f>'ROTH 1.0'!O836*'קובץ טיוטה'!$D$10</f>
        <v>12510.99106078584</v>
      </c>
      <c r="Q836" s="24">
        <f t="shared" si="123"/>
        <v>8910.9910607858401</v>
      </c>
      <c r="R836" s="24">
        <f t="shared" si="132"/>
        <v>4594.8084159999999</v>
      </c>
      <c r="S836" s="24">
        <f t="shared" si="125"/>
        <v>4316.1826447858402</v>
      </c>
      <c r="T836" s="24">
        <f t="shared" si="126"/>
        <v>0</v>
      </c>
      <c r="U836" s="24" t="str">
        <f t="shared" si="127"/>
        <v>drain</v>
      </c>
      <c r="W836" s="24">
        <f t="shared" si="130"/>
        <v>0</v>
      </c>
      <c r="X836" s="24">
        <f t="shared" si="128"/>
        <v>36832.394261112902</v>
      </c>
      <c r="Y836" s="24">
        <f t="shared" si="131"/>
        <v>4316.1826447858402</v>
      </c>
      <c r="AA836" s="24">
        <f t="shared" si="129"/>
        <v>0</v>
      </c>
      <c r="AC836" s="24">
        <f t="shared" si="124"/>
        <v>0</v>
      </c>
    </row>
    <row r="837" x14ac:dyDescent="0.2">
      <c r="L837" s="25">
        <v>832</v>
      </c>
      <c r="M837" s="29">
        <v>0.225357264</v>
      </c>
      <c r="O837" s="25">
        <v>832</v>
      </c>
      <c r="P837" s="24">
        <f>'ROTH 1.0'!O837*'קובץ טיוטה'!$D$10</f>
        <v>13003.869757558698</v>
      </c>
      <c r="Q837" s="25">
        <f t="shared" si="123"/>
        <v>9403.8697575586975</v>
      </c>
      <c r="R837" s="24">
        <f t="shared" si="132"/>
        <v>15324.293951999998</v>
      </c>
      <c r="S837" s="25">
        <f t="shared" si="125"/>
        <v>0</v>
      </c>
      <c r="T837" s="25">
        <f t="shared" si="126"/>
        <v>5920.4241944413006</v>
      </c>
      <c r="U837" s="25" t="str">
        <f t="shared" si="127"/>
        <v>charge</v>
      </c>
      <c r="W837" s="25">
        <f t="shared" si="130"/>
        <v>5328.3817749971713</v>
      </c>
      <c r="X837" s="25">
        <f t="shared" si="128"/>
        <v>42160.776036110074</v>
      </c>
      <c r="Y837" s="25">
        <f t="shared" si="131"/>
        <v>0</v>
      </c>
      <c r="AA837" s="25">
        <f t="shared" si="129"/>
        <v>0</v>
      </c>
      <c r="AC837" s="25">
        <f t="shared" si="124"/>
        <v>592.04241944412934</v>
      </c>
    </row>
    <row r="838" x14ac:dyDescent="0.2">
      <c r="L838" s="24">
        <v>833</v>
      </c>
      <c r="M838" s="28">
        <v>0.303173103</v>
      </c>
      <c r="O838" s="24">
        <v>833</v>
      </c>
      <c r="P838" s="24">
        <f>'ROTH 1.0'!O838*'קובץ טיוטה'!$D$10</f>
        <v>13038.423039822268</v>
      </c>
      <c r="Q838" s="24">
        <f t="shared" ref="Q838:Q901" si="133">P838-$H$8*$H$9</f>
        <v>9438.423039822268</v>
      </c>
      <c r="R838" s="24">
        <f t="shared" si="132"/>
        <v>20615.771003999998</v>
      </c>
      <c r="S838" s="24">
        <f t="shared" si="125"/>
        <v>0</v>
      </c>
      <c r="T838" s="24">
        <f t="shared" si="126"/>
        <v>11177.34796417773</v>
      </c>
      <c r="U838" s="24" t="str">
        <f t="shared" si="127"/>
        <v>charge</v>
      </c>
      <c r="W838" s="24">
        <f t="shared" si="130"/>
        <v>10059.613167759955</v>
      </c>
      <c r="X838" s="24">
        <f t="shared" si="128"/>
        <v>52220.389203870029</v>
      </c>
      <c r="Y838" s="24">
        <f t="shared" si="131"/>
        <v>0</v>
      </c>
      <c r="AA838" s="24">
        <f t="shared" si="129"/>
        <v>0</v>
      </c>
      <c r="AC838" s="24">
        <f t="shared" ref="AC838:AC901" si="134">IF(U838="charge",(T838-W838),0)</f>
        <v>1117.7347964177752</v>
      </c>
    </row>
    <row r="839" x14ac:dyDescent="0.2">
      <c r="L839" s="25">
        <v>834</v>
      </c>
      <c r="M839" s="29">
        <v>0</v>
      </c>
      <c r="O839" s="25">
        <v>834</v>
      </c>
      <c r="P839" s="24">
        <f>'ROTH 1.0'!O839*'קובץ טיוטה'!$D$10</f>
        <v>13290.324164300329</v>
      </c>
      <c r="Q839" s="25">
        <f t="shared" si="133"/>
        <v>9690.3241643003294</v>
      </c>
      <c r="R839" s="24">
        <f t="shared" si="132"/>
        <v>0</v>
      </c>
      <c r="S839" s="25">
        <f t="shared" ref="S839:S902" si="135">IF(Q839&gt;R839,Q839-R839,0)</f>
        <v>9690.3241643003294</v>
      </c>
      <c r="T839" s="25">
        <f t="shared" ref="T839:T902" si="136">IF(R839&gt;Q839,R839-Q839,0)</f>
        <v>0</v>
      </c>
      <c r="U839" s="25" t="str">
        <f t="shared" ref="U839:U902" si="137">IF(Q839&gt;R839,"drain","charge")</f>
        <v>drain</v>
      </c>
      <c r="W839" s="25">
        <f t="shared" si="130"/>
        <v>0</v>
      </c>
      <c r="X839" s="25">
        <f t="shared" ref="X839:X902" si="138">IF(X838+T839&gt;$H$11,$H$11,IF(U839="charge",X838+(T839*$H$12),IF((X838-S839)&gt;0,X838-S839,0)))</f>
        <v>42530.065039569701</v>
      </c>
      <c r="Y839" s="25">
        <f t="shared" si="131"/>
        <v>9690.3241643003275</v>
      </c>
      <c r="AA839" s="25">
        <f t="shared" ref="AA839:AA902" si="139">S839-Y839</f>
        <v>0</v>
      </c>
      <c r="AC839" s="25">
        <f t="shared" si="134"/>
        <v>0</v>
      </c>
    </row>
    <row r="840" x14ac:dyDescent="0.2">
      <c r="L840" s="24">
        <v>835</v>
      </c>
      <c r="M840" s="28">
        <v>0</v>
      </c>
      <c r="O840" s="24">
        <v>835</v>
      </c>
      <c r="P840" s="24">
        <f>'ROTH 1.0'!O840*'קובץ טיוטה'!$D$10</f>
        <v>14141.943180787981</v>
      </c>
      <c r="Q840" s="24">
        <f t="shared" si="133"/>
        <v>10541.943180787981</v>
      </c>
      <c r="R840" s="24">
        <f t="shared" si="132"/>
        <v>0</v>
      </c>
      <c r="S840" s="24">
        <f t="shared" si="135"/>
        <v>10541.943180787981</v>
      </c>
      <c r="T840" s="24">
        <f t="shared" si="136"/>
        <v>0</v>
      </c>
      <c r="U840" s="24" t="str">
        <f t="shared" si="137"/>
        <v>drain</v>
      </c>
      <c r="W840" s="24">
        <f t="shared" ref="W840:W903" si="140">IF(X840&gt;=X839,(X840-X839),0)</f>
        <v>0</v>
      </c>
      <c r="X840" s="24">
        <f t="shared" si="138"/>
        <v>31988.12185878172</v>
      </c>
      <c r="Y840" s="24">
        <f t="shared" ref="Y840:Y903" si="141">IF(U840="drain",X839-X840,0)</f>
        <v>10541.943180787981</v>
      </c>
      <c r="AA840" s="24">
        <f t="shared" si="139"/>
        <v>0</v>
      </c>
      <c r="AC840" s="24">
        <f t="shared" si="134"/>
        <v>0</v>
      </c>
    </row>
    <row r="841" x14ac:dyDescent="0.2">
      <c r="L841" s="25">
        <v>836</v>
      </c>
      <c r="M841" s="29">
        <v>0</v>
      </c>
      <c r="O841" s="25">
        <v>836</v>
      </c>
      <c r="P841" s="24">
        <f>'ROTH 1.0'!O841*'קובץ טיוטה'!$D$10</f>
        <v>14127.122023265707</v>
      </c>
      <c r="Q841" s="25">
        <f t="shared" si="133"/>
        <v>10527.122023265707</v>
      </c>
      <c r="R841" s="24">
        <f t="shared" si="132"/>
        <v>0</v>
      </c>
      <c r="S841" s="25">
        <f t="shared" si="135"/>
        <v>10527.122023265707</v>
      </c>
      <c r="T841" s="25">
        <f t="shared" si="136"/>
        <v>0</v>
      </c>
      <c r="U841" s="25" t="str">
        <f t="shared" si="137"/>
        <v>drain</v>
      </c>
      <c r="W841" s="25">
        <f t="shared" si="140"/>
        <v>0</v>
      </c>
      <c r="X841" s="25">
        <f t="shared" si="138"/>
        <v>21460.999835516013</v>
      </c>
      <c r="Y841" s="25">
        <f t="shared" si="141"/>
        <v>10527.122023265707</v>
      </c>
      <c r="AA841" s="25">
        <f t="shared" si="139"/>
        <v>0</v>
      </c>
      <c r="AC841" s="25">
        <f t="shared" si="134"/>
        <v>0</v>
      </c>
    </row>
    <row r="842" x14ac:dyDescent="0.2">
      <c r="L842" s="24">
        <v>837</v>
      </c>
      <c r="M842" s="28">
        <v>0</v>
      </c>
      <c r="O842" s="24">
        <v>837</v>
      </c>
      <c r="P842" s="24">
        <f>'ROTH 1.0'!O842*'קובץ טיוטה'!$D$10</f>
        <v>13716.47921667091</v>
      </c>
      <c r="Q842" s="24">
        <f t="shared" si="133"/>
        <v>10116.47921667091</v>
      </c>
      <c r="R842" s="24">
        <f t="shared" si="132"/>
        <v>0</v>
      </c>
      <c r="S842" s="24">
        <f t="shared" si="135"/>
        <v>10116.47921667091</v>
      </c>
      <c r="T842" s="24">
        <f t="shared" si="136"/>
        <v>0</v>
      </c>
      <c r="U842" s="24" t="str">
        <f t="shared" si="137"/>
        <v>drain</v>
      </c>
      <c r="W842" s="24">
        <f t="shared" si="140"/>
        <v>0</v>
      </c>
      <c r="X842" s="24">
        <f t="shared" si="138"/>
        <v>11344.520618845103</v>
      </c>
      <c r="Y842" s="24">
        <f t="shared" si="141"/>
        <v>10116.47921667091</v>
      </c>
      <c r="AA842" s="24">
        <f t="shared" si="139"/>
        <v>0</v>
      </c>
      <c r="AC842" s="24">
        <f t="shared" si="134"/>
        <v>0</v>
      </c>
    </row>
    <row r="843" x14ac:dyDescent="0.2">
      <c r="L843" s="25">
        <v>838</v>
      </c>
      <c r="M843" s="29">
        <v>0</v>
      </c>
      <c r="O843" s="25">
        <v>838</v>
      </c>
      <c r="P843" s="24">
        <f>'ROTH 1.0'!O843*'קובץ טיוטה'!$D$10</f>
        <v>13137.004212904738</v>
      </c>
      <c r="Q843" s="25">
        <f t="shared" si="133"/>
        <v>9537.0042129047379</v>
      </c>
      <c r="R843" s="24">
        <f t="shared" si="132"/>
        <v>0</v>
      </c>
      <c r="S843" s="25">
        <f t="shared" si="135"/>
        <v>9537.0042129047379</v>
      </c>
      <c r="T843" s="25">
        <f t="shared" si="136"/>
        <v>0</v>
      </c>
      <c r="U843" s="25" t="str">
        <f t="shared" si="137"/>
        <v>drain</v>
      </c>
      <c r="W843" s="25">
        <f t="shared" si="140"/>
        <v>0</v>
      </c>
      <c r="X843" s="25">
        <f t="shared" si="138"/>
        <v>1807.5164059403651</v>
      </c>
      <c r="Y843" s="25">
        <f t="shared" si="141"/>
        <v>9537.0042129047379</v>
      </c>
      <c r="AA843" s="25">
        <f t="shared" si="139"/>
        <v>0</v>
      </c>
      <c r="AC843" s="25">
        <f t="shared" si="134"/>
        <v>0</v>
      </c>
    </row>
    <row r="844" x14ac:dyDescent="0.2">
      <c r="L844" s="24">
        <v>839</v>
      </c>
      <c r="M844" s="28">
        <v>0</v>
      </c>
      <c r="O844" s="24">
        <v>839</v>
      </c>
      <c r="P844" s="24">
        <f>'ROTH 1.0'!O844*'קובץ טיוטה'!$D$10</f>
        <v>12504.590287449531</v>
      </c>
      <c r="Q844" s="24">
        <f t="shared" si="133"/>
        <v>8904.5902874495314</v>
      </c>
      <c r="R844" s="24">
        <f t="shared" si="132"/>
        <v>0</v>
      </c>
      <c r="S844" s="24">
        <f t="shared" si="135"/>
        <v>8904.5902874495314</v>
      </c>
      <c r="T844" s="24">
        <f t="shared" si="136"/>
        <v>0</v>
      </c>
      <c r="U844" s="24" t="str">
        <f t="shared" si="137"/>
        <v>drain</v>
      </c>
      <c r="W844" s="24">
        <f t="shared" si="140"/>
        <v>0</v>
      </c>
      <c r="X844" s="24">
        <f t="shared" si="138"/>
        <v>0</v>
      </c>
      <c r="Y844" s="24">
        <f t="shared" si="141"/>
        <v>1807.5164059403651</v>
      </c>
      <c r="AA844" s="24">
        <f t="shared" si="139"/>
        <v>7097.0738815091663</v>
      </c>
      <c r="AC844" s="24">
        <f t="shared" si="134"/>
        <v>0</v>
      </c>
    </row>
    <row r="845" x14ac:dyDescent="0.2">
      <c r="L845" s="25">
        <v>840</v>
      </c>
      <c r="M845" s="29">
        <v>0</v>
      </c>
      <c r="O845" s="25">
        <v>840</v>
      </c>
      <c r="P845" s="24">
        <f>'ROTH 1.0'!O845*'קובץ טיוטה'!$D$10</f>
        <v>11778.581587858476</v>
      </c>
      <c r="Q845" s="25">
        <f t="shared" si="133"/>
        <v>8178.5815878584763</v>
      </c>
      <c r="R845" s="24">
        <f t="shared" si="132"/>
        <v>0</v>
      </c>
      <c r="S845" s="25">
        <f t="shared" si="135"/>
        <v>8178.5815878584763</v>
      </c>
      <c r="T845" s="25">
        <f t="shared" si="136"/>
        <v>0</v>
      </c>
      <c r="U845" s="25" t="str">
        <f t="shared" si="137"/>
        <v>drain</v>
      </c>
      <c r="W845" s="25">
        <f t="shared" si="140"/>
        <v>0</v>
      </c>
      <c r="X845" s="25">
        <f t="shared" si="138"/>
        <v>0</v>
      </c>
      <c r="Y845" s="25">
        <f t="shared" si="141"/>
        <v>0</v>
      </c>
      <c r="AA845" s="25">
        <f t="shared" si="139"/>
        <v>8178.5815878584763</v>
      </c>
      <c r="AC845" s="25">
        <f t="shared" si="134"/>
        <v>0</v>
      </c>
    </row>
    <row r="846" x14ac:dyDescent="0.2">
      <c r="L846" s="24">
        <v>841</v>
      </c>
      <c r="M846" s="28">
        <v>0</v>
      </c>
      <c r="O846" s="24">
        <v>841</v>
      </c>
      <c r="P846" s="24">
        <f>'ROTH 1.0'!O846*'קובץ טיוטה'!$D$10</f>
        <v>10437.857704501137</v>
      </c>
      <c r="Q846" s="24">
        <f t="shared" si="133"/>
        <v>6837.8577045011371</v>
      </c>
      <c r="R846" s="24">
        <f t="shared" si="132"/>
        <v>0</v>
      </c>
      <c r="S846" s="24">
        <f t="shared" si="135"/>
        <v>6837.8577045011371</v>
      </c>
      <c r="T846" s="24">
        <f t="shared" si="136"/>
        <v>0</v>
      </c>
      <c r="U846" s="24" t="str">
        <f t="shared" si="137"/>
        <v>drain</v>
      </c>
      <c r="W846" s="24">
        <f t="shared" si="140"/>
        <v>0</v>
      </c>
      <c r="X846" s="24">
        <f t="shared" si="138"/>
        <v>0</v>
      </c>
      <c r="Y846" s="24">
        <f t="shared" si="141"/>
        <v>0</v>
      </c>
      <c r="AA846" s="24">
        <f t="shared" si="139"/>
        <v>6837.8577045011371</v>
      </c>
      <c r="AC846" s="24">
        <f t="shared" si="134"/>
        <v>0</v>
      </c>
    </row>
    <row r="847" x14ac:dyDescent="0.2">
      <c r="L847" s="25">
        <v>842</v>
      </c>
      <c r="M847" s="29">
        <v>0</v>
      </c>
      <c r="O847" s="25">
        <v>842</v>
      </c>
      <c r="P847" s="24">
        <f>'ROTH 1.0'!O847*'קובץ טיוטה'!$D$10</f>
        <v>9426.3491872780305</v>
      </c>
      <c r="Q847" s="25">
        <f t="shared" si="133"/>
        <v>5826.3491872780305</v>
      </c>
      <c r="R847" s="24">
        <f t="shared" si="132"/>
        <v>0</v>
      </c>
      <c r="S847" s="25">
        <f t="shared" si="135"/>
        <v>5826.3491872780305</v>
      </c>
      <c r="T847" s="25">
        <f t="shared" si="136"/>
        <v>0</v>
      </c>
      <c r="U847" s="25" t="str">
        <f t="shared" si="137"/>
        <v>drain</v>
      </c>
      <c r="W847" s="25">
        <f t="shared" si="140"/>
        <v>0</v>
      </c>
      <c r="X847" s="25">
        <f t="shared" si="138"/>
        <v>0</v>
      </c>
      <c r="Y847" s="25">
        <f t="shared" si="141"/>
        <v>0</v>
      </c>
      <c r="AA847" s="25">
        <f t="shared" si="139"/>
        <v>5826.3491872780305</v>
      </c>
      <c r="AC847" s="25">
        <f t="shared" si="134"/>
        <v>0</v>
      </c>
    </row>
    <row r="848" x14ac:dyDescent="0.2">
      <c r="L848" s="24">
        <v>843</v>
      </c>
      <c r="M848" s="28">
        <v>0</v>
      </c>
      <c r="O848" s="24">
        <v>843</v>
      </c>
      <c r="P848" s="24">
        <f>'ROTH 1.0'!O848*'קובץ טיוטה'!$D$10</f>
        <v>8774.5572774599295</v>
      </c>
      <c r="Q848" s="24">
        <f t="shared" si="133"/>
        <v>5174.5572774599295</v>
      </c>
      <c r="R848" s="24">
        <f t="shared" ref="R848:R911" si="142">M848*$H$7*0.85</f>
        <v>0</v>
      </c>
      <c r="S848" s="24">
        <f t="shared" si="135"/>
        <v>5174.5572774599295</v>
      </c>
      <c r="T848" s="24">
        <f t="shared" si="136"/>
        <v>0</v>
      </c>
      <c r="U848" s="24" t="str">
        <f t="shared" si="137"/>
        <v>drain</v>
      </c>
      <c r="W848" s="24">
        <f t="shared" si="140"/>
        <v>0</v>
      </c>
      <c r="X848" s="24">
        <f t="shared" si="138"/>
        <v>0</v>
      </c>
      <c r="Y848" s="24">
        <f t="shared" si="141"/>
        <v>0</v>
      </c>
      <c r="AA848" s="24">
        <f t="shared" si="139"/>
        <v>5174.5572774599295</v>
      </c>
      <c r="AC848" s="24">
        <f t="shared" si="134"/>
        <v>0</v>
      </c>
    </row>
    <row r="849" x14ac:dyDescent="0.2">
      <c r="L849" s="25">
        <v>844</v>
      </c>
      <c r="M849" s="29">
        <v>0</v>
      </c>
      <c r="O849" s="25">
        <v>844</v>
      </c>
      <c r="P849" s="24">
        <f>'ROTH 1.0'!O849*'קובץ טיוטה'!$D$10</f>
        <v>8382.9392930175309</v>
      </c>
      <c r="Q849" s="25">
        <f t="shared" si="133"/>
        <v>4782.9392930175309</v>
      </c>
      <c r="R849" s="24">
        <f t="shared" si="142"/>
        <v>0</v>
      </c>
      <c r="S849" s="25">
        <f t="shared" si="135"/>
        <v>4782.9392930175309</v>
      </c>
      <c r="T849" s="25">
        <f t="shared" si="136"/>
        <v>0</v>
      </c>
      <c r="U849" s="25" t="str">
        <f t="shared" si="137"/>
        <v>drain</v>
      </c>
      <c r="W849" s="25">
        <f t="shared" si="140"/>
        <v>0</v>
      </c>
      <c r="X849" s="25">
        <f t="shared" si="138"/>
        <v>0</v>
      </c>
      <c r="Y849" s="25">
        <f t="shared" si="141"/>
        <v>0</v>
      </c>
      <c r="AA849" s="25">
        <f t="shared" si="139"/>
        <v>4782.9392930175309</v>
      </c>
      <c r="AC849" s="25">
        <f t="shared" si="134"/>
        <v>0</v>
      </c>
    </row>
    <row r="850" x14ac:dyDescent="0.2">
      <c r="L850" s="24">
        <v>845</v>
      </c>
      <c r="M850" s="28">
        <v>0</v>
      </c>
      <c r="O850" s="24">
        <v>845</v>
      </c>
      <c r="P850" s="24">
        <f>'ROTH 1.0'!O850*'קובץ טיוטה'!$D$10</f>
        <v>8327.988786161377</v>
      </c>
      <c r="Q850" s="24">
        <f t="shared" si="133"/>
        <v>4727.988786161377</v>
      </c>
      <c r="R850" s="24">
        <f t="shared" si="142"/>
        <v>0</v>
      </c>
      <c r="S850" s="24">
        <f t="shared" si="135"/>
        <v>4727.988786161377</v>
      </c>
      <c r="T850" s="24">
        <f t="shared" si="136"/>
        <v>0</v>
      </c>
      <c r="U850" s="24" t="str">
        <f t="shared" si="137"/>
        <v>drain</v>
      </c>
      <c r="W850" s="24">
        <f t="shared" si="140"/>
        <v>0</v>
      </c>
      <c r="X850" s="24">
        <f t="shared" si="138"/>
        <v>0</v>
      </c>
      <c r="Y850" s="24">
        <f t="shared" si="141"/>
        <v>0</v>
      </c>
      <c r="AA850" s="24">
        <f t="shared" si="139"/>
        <v>4727.988786161377</v>
      </c>
      <c r="AC850" s="24">
        <f t="shared" si="134"/>
        <v>0</v>
      </c>
    </row>
    <row r="851" x14ac:dyDescent="0.2">
      <c r="L851" s="25">
        <v>846</v>
      </c>
      <c r="M851" s="29">
        <v>0</v>
      </c>
      <c r="O851" s="25">
        <v>846</v>
      </c>
      <c r="P851" s="24">
        <f>'ROTH 1.0'!O851*'קובץ טיוטה'!$D$10</f>
        <v>8600.5140400829459</v>
      </c>
      <c r="Q851" s="25">
        <f t="shared" si="133"/>
        <v>5000.5140400829459</v>
      </c>
      <c r="R851" s="24">
        <f t="shared" si="142"/>
        <v>0</v>
      </c>
      <c r="S851" s="25">
        <f t="shared" si="135"/>
        <v>5000.5140400829459</v>
      </c>
      <c r="T851" s="25">
        <f t="shared" si="136"/>
        <v>0</v>
      </c>
      <c r="U851" s="25" t="str">
        <f t="shared" si="137"/>
        <v>drain</v>
      </c>
      <c r="W851" s="25">
        <f t="shared" si="140"/>
        <v>0</v>
      </c>
      <c r="X851" s="25">
        <f t="shared" si="138"/>
        <v>0</v>
      </c>
      <c r="Y851" s="25">
        <f t="shared" si="141"/>
        <v>0</v>
      </c>
      <c r="AA851" s="25">
        <f t="shared" si="139"/>
        <v>5000.5140400829459</v>
      </c>
      <c r="AC851" s="25">
        <f t="shared" si="134"/>
        <v>0</v>
      </c>
    </row>
    <row r="852" x14ac:dyDescent="0.2">
      <c r="L852" s="24">
        <v>847</v>
      </c>
      <c r="M852" s="28">
        <v>0</v>
      </c>
      <c r="O852" s="24">
        <v>847</v>
      </c>
      <c r="P852" s="24">
        <f>'ROTH 1.0'!O852*'קובץ טיוטה'!$D$10</f>
        <v>9013.7230931834947</v>
      </c>
      <c r="Q852" s="24">
        <f t="shared" si="133"/>
        <v>5413.7230931834947</v>
      </c>
      <c r="R852" s="24">
        <f t="shared" si="142"/>
        <v>0</v>
      </c>
      <c r="S852" s="24">
        <f t="shared" si="135"/>
        <v>5413.7230931834947</v>
      </c>
      <c r="T852" s="24">
        <f t="shared" si="136"/>
        <v>0</v>
      </c>
      <c r="U852" s="24" t="str">
        <f t="shared" si="137"/>
        <v>drain</v>
      </c>
      <c r="W852" s="24">
        <f t="shared" si="140"/>
        <v>0</v>
      </c>
      <c r="X852" s="24">
        <f t="shared" si="138"/>
        <v>0</v>
      </c>
      <c r="Y852" s="24">
        <f t="shared" si="141"/>
        <v>0</v>
      </c>
      <c r="AA852" s="24">
        <f t="shared" si="139"/>
        <v>5413.7230931834947</v>
      </c>
      <c r="AC852" s="24">
        <f t="shared" si="134"/>
        <v>0</v>
      </c>
    </row>
    <row r="853" x14ac:dyDescent="0.2">
      <c r="L853" s="25">
        <v>848</v>
      </c>
      <c r="M853" s="29">
        <v>0</v>
      </c>
      <c r="O853" s="25">
        <v>848</v>
      </c>
      <c r="P853" s="24">
        <f>'ROTH 1.0'!O853*'קובץ טיוטה'!$D$10</f>
        <v>9223.3947279974236</v>
      </c>
      <c r="Q853" s="25">
        <f t="shared" si="133"/>
        <v>5623.3947279974236</v>
      </c>
      <c r="R853" s="24">
        <f t="shared" si="142"/>
        <v>0</v>
      </c>
      <c r="S853" s="25">
        <f t="shared" si="135"/>
        <v>5623.3947279974236</v>
      </c>
      <c r="T853" s="25">
        <f t="shared" si="136"/>
        <v>0</v>
      </c>
      <c r="U853" s="25" t="str">
        <f t="shared" si="137"/>
        <v>drain</v>
      </c>
      <c r="W853" s="25">
        <f t="shared" si="140"/>
        <v>0</v>
      </c>
      <c r="X853" s="25">
        <f t="shared" si="138"/>
        <v>0</v>
      </c>
      <c r="Y853" s="25">
        <f t="shared" si="141"/>
        <v>0</v>
      </c>
      <c r="AA853" s="25">
        <f t="shared" si="139"/>
        <v>5623.3947279974236</v>
      </c>
      <c r="AC853" s="25">
        <f t="shared" si="134"/>
        <v>0</v>
      </c>
    </row>
    <row r="854" x14ac:dyDescent="0.2">
      <c r="L854" s="24">
        <v>849</v>
      </c>
      <c r="M854" s="28">
        <v>3.5043175000000003E-2</v>
      </c>
      <c r="O854" s="24">
        <v>849</v>
      </c>
      <c r="P854" s="24">
        <f>'ROTH 1.0'!O854*'קובץ טיוטה'!$D$10</f>
        <v>10057.574046708198</v>
      </c>
      <c r="Q854" s="24">
        <f t="shared" si="133"/>
        <v>6457.5740467081978</v>
      </c>
      <c r="R854" s="24">
        <f t="shared" si="142"/>
        <v>2382.9358999999999</v>
      </c>
      <c r="S854" s="24">
        <f t="shared" si="135"/>
        <v>4074.6381467081978</v>
      </c>
      <c r="T854" s="24">
        <f t="shared" si="136"/>
        <v>0</v>
      </c>
      <c r="U854" s="24" t="str">
        <f t="shared" si="137"/>
        <v>drain</v>
      </c>
      <c r="W854" s="24">
        <f t="shared" si="140"/>
        <v>0</v>
      </c>
      <c r="X854" s="24">
        <f t="shared" si="138"/>
        <v>0</v>
      </c>
      <c r="Y854" s="24">
        <f t="shared" si="141"/>
        <v>0</v>
      </c>
      <c r="AA854" s="24">
        <f t="shared" si="139"/>
        <v>4074.6381467081978</v>
      </c>
      <c r="AC854" s="24">
        <f t="shared" si="134"/>
        <v>0</v>
      </c>
    </row>
    <row r="855" x14ac:dyDescent="0.2">
      <c r="L855" s="25">
        <v>850</v>
      </c>
      <c r="M855" s="29">
        <v>4.8871254000000003E-2</v>
      </c>
      <c r="O855" s="25">
        <v>850</v>
      </c>
      <c r="P855" s="24">
        <f>'ROTH 1.0'!O855*'קובץ טיוטה'!$D$10</f>
        <v>10718.931731384686</v>
      </c>
      <c r="Q855" s="25">
        <f t="shared" si="133"/>
        <v>7118.9317313846859</v>
      </c>
      <c r="R855" s="24">
        <f t="shared" si="142"/>
        <v>3323.2452720000001</v>
      </c>
      <c r="S855" s="25">
        <f t="shared" si="135"/>
        <v>3795.6864593846858</v>
      </c>
      <c r="T855" s="25">
        <f t="shared" si="136"/>
        <v>0</v>
      </c>
      <c r="U855" s="25" t="str">
        <f t="shared" si="137"/>
        <v>drain</v>
      </c>
      <c r="W855" s="25">
        <f t="shared" si="140"/>
        <v>0</v>
      </c>
      <c r="X855" s="25">
        <f t="shared" si="138"/>
        <v>0</v>
      </c>
      <c r="Y855" s="25">
        <f t="shared" si="141"/>
        <v>0</v>
      </c>
      <c r="AA855" s="25">
        <f t="shared" si="139"/>
        <v>3795.6864593846858</v>
      </c>
      <c r="AC855" s="25">
        <f t="shared" si="134"/>
        <v>0</v>
      </c>
    </row>
    <row r="856" x14ac:dyDescent="0.2">
      <c r="L856" s="24">
        <v>851</v>
      </c>
      <c r="M856" s="28">
        <v>0.120403129</v>
      </c>
      <c r="O856" s="24">
        <v>851</v>
      </c>
      <c r="P856" s="24">
        <f>'ROTH 1.0'!O856*'קובץ טיוטה'!$D$10</f>
        <v>11222.724294852314</v>
      </c>
      <c r="Q856" s="24">
        <f t="shared" si="133"/>
        <v>7622.7242948523144</v>
      </c>
      <c r="R856" s="24">
        <f t="shared" si="142"/>
        <v>8187.4127719999988</v>
      </c>
      <c r="S856" s="24">
        <f t="shared" si="135"/>
        <v>0</v>
      </c>
      <c r="T856" s="24">
        <f t="shared" si="136"/>
        <v>564.68847714768435</v>
      </c>
      <c r="U856" s="24" t="str">
        <f t="shared" si="137"/>
        <v>charge</v>
      </c>
      <c r="W856" s="24">
        <f t="shared" si="140"/>
        <v>508.21962943291595</v>
      </c>
      <c r="X856" s="24">
        <f t="shared" si="138"/>
        <v>508.21962943291595</v>
      </c>
      <c r="Y856" s="24">
        <f t="shared" si="141"/>
        <v>0</v>
      </c>
      <c r="AA856" s="24">
        <f t="shared" si="139"/>
        <v>0</v>
      </c>
      <c r="AC856" s="24">
        <f t="shared" si="134"/>
        <v>56.468847714768401</v>
      </c>
    </row>
    <row r="857" x14ac:dyDescent="0.2">
      <c r="L857" s="25">
        <v>852</v>
      </c>
      <c r="M857" s="29">
        <v>0.27349621099999999</v>
      </c>
      <c r="O857" s="25">
        <v>852</v>
      </c>
      <c r="P857" s="24">
        <f>'ROTH 1.0'!O857*'קובץ טיוטה'!$D$10</f>
        <v>11712.818296040414</v>
      </c>
      <c r="Q857" s="25">
        <f t="shared" si="133"/>
        <v>8112.8182960404138</v>
      </c>
      <c r="R857" s="24">
        <f t="shared" si="142"/>
        <v>18597.742348</v>
      </c>
      <c r="S857" s="25">
        <f t="shared" si="135"/>
        <v>0</v>
      </c>
      <c r="T857" s="25">
        <f t="shared" si="136"/>
        <v>10484.924051959586</v>
      </c>
      <c r="U857" s="25" t="str">
        <f t="shared" si="137"/>
        <v>charge</v>
      </c>
      <c r="W857" s="25">
        <f t="shared" si="140"/>
        <v>9436.4316467636272</v>
      </c>
      <c r="X857" s="25">
        <f t="shared" si="138"/>
        <v>9944.6512761965423</v>
      </c>
      <c r="Y857" s="25">
        <f t="shared" si="141"/>
        <v>0</v>
      </c>
      <c r="AA857" s="25">
        <f t="shared" si="139"/>
        <v>0</v>
      </c>
      <c r="AC857" s="25">
        <f t="shared" si="134"/>
        <v>1048.4924051959588</v>
      </c>
    </row>
    <row r="858" x14ac:dyDescent="0.2">
      <c r="L858" s="24">
        <v>853</v>
      </c>
      <c r="M858" s="28">
        <v>0.20502714799999999</v>
      </c>
      <c r="O858" s="24">
        <v>853</v>
      </c>
      <c r="P858" s="24">
        <f>'ROTH 1.0'!O858*'קובץ טיוטה'!$D$10</f>
        <v>12014.171988481326</v>
      </c>
      <c r="Q858" s="24">
        <f t="shared" si="133"/>
        <v>8414.1719884813265</v>
      </c>
      <c r="R858" s="24">
        <f t="shared" si="142"/>
        <v>13941.846063999999</v>
      </c>
      <c r="S858" s="24">
        <f t="shared" si="135"/>
        <v>0</v>
      </c>
      <c r="T858" s="24">
        <f t="shared" si="136"/>
        <v>5527.6740755186729</v>
      </c>
      <c r="U858" s="24" t="str">
        <f t="shared" si="137"/>
        <v>charge</v>
      </c>
      <c r="W858" s="24">
        <f t="shared" si="140"/>
        <v>4974.9066679668067</v>
      </c>
      <c r="X858" s="24">
        <f t="shared" si="138"/>
        <v>14919.557944163349</v>
      </c>
      <c r="Y858" s="24">
        <f t="shared" si="141"/>
        <v>0</v>
      </c>
      <c r="AA858" s="24">
        <f t="shared" si="139"/>
        <v>0</v>
      </c>
      <c r="AC858" s="24">
        <f t="shared" si="134"/>
        <v>552.7674075518662</v>
      </c>
    </row>
    <row r="859" x14ac:dyDescent="0.2">
      <c r="L859" s="25">
        <v>854</v>
      </c>
      <c r="M859" s="29">
        <v>0.29068297300000001</v>
      </c>
      <c r="O859" s="25">
        <v>854</v>
      </c>
      <c r="P859" s="24">
        <f>'ROTH 1.0'!O859*'קובץ טיוטה'!$D$10</f>
        <v>11881.485136470787</v>
      </c>
      <c r="Q859" s="25">
        <f t="shared" si="133"/>
        <v>8281.4851364707865</v>
      </c>
      <c r="R859" s="24">
        <f t="shared" si="142"/>
        <v>19766.442164</v>
      </c>
      <c r="S859" s="25">
        <f t="shared" si="135"/>
        <v>0</v>
      </c>
      <c r="T859" s="25">
        <f t="shared" si="136"/>
        <v>11484.957027529214</v>
      </c>
      <c r="U859" s="25" t="str">
        <f t="shared" si="137"/>
        <v>charge</v>
      </c>
      <c r="W859" s="25">
        <f t="shared" si="140"/>
        <v>10336.461324776294</v>
      </c>
      <c r="X859" s="25">
        <f t="shared" si="138"/>
        <v>25256.019268939643</v>
      </c>
      <c r="Y859" s="25">
        <f t="shared" si="141"/>
        <v>0</v>
      </c>
      <c r="AA859" s="25">
        <f t="shared" si="139"/>
        <v>0</v>
      </c>
      <c r="AC859" s="25">
        <f t="shared" si="134"/>
        <v>1148.4957027529199</v>
      </c>
    </row>
    <row r="860" x14ac:dyDescent="0.2">
      <c r="L860" s="24">
        <v>855</v>
      </c>
      <c r="M860" s="28">
        <v>0.20499040700000001</v>
      </c>
      <c r="O860" s="24">
        <v>855</v>
      </c>
      <c r="P860" s="24">
        <f>'ROTH 1.0'!O860*'קובץ טיוטה'!$D$10</f>
        <v>11708.540597213707</v>
      </c>
      <c r="Q860" s="24">
        <f t="shared" si="133"/>
        <v>8108.5405972137069</v>
      </c>
      <c r="R860" s="24">
        <f t="shared" si="142"/>
        <v>13939.347675999999</v>
      </c>
      <c r="S860" s="24">
        <f t="shared" si="135"/>
        <v>0</v>
      </c>
      <c r="T860" s="24">
        <f t="shared" si="136"/>
        <v>5830.8070787862925</v>
      </c>
      <c r="U860" s="24" t="str">
        <f t="shared" si="137"/>
        <v>charge</v>
      </c>
      <c r="W860" s="24">
        <f t="shared" si="140"/>
        <v>5247.7263709076651</v>
      </c>
      <c r="X860" s="24">
        <f t="shared" si="138"/>
        <v>30503.745639847308</v>
      </c>
      <c r="Y860" s="24">
        <f t="shared" si="141"/>
        <v>0</v>
      </c>
      <c r="AA860" s="24">
        <f t="shared" si="139"/>
        <v>0</v>
      </c>
      <c r="AC860" s="24">
        <f t="shared" si="134"/>
        <v>583.08070787862744</v>
      </c>
    </row>
    <row r="861" x14ac:dyDescent="0.2">
      <c r="L861" s="25">
        <v>856</v>
      </c>
      <c r="M861" s="29">
        <v>7.1147003E-2</v>
      </c>
      <c r="O861" s="25">
        <v>856</v>
      </c>
      <c r="P861" s="24">
        <f>'ROTH 1.0'!O861*'קובץ טיוטה'!$D$10</f>
        <v>12021.202880834548</v>
      </c>
      <c r="Q861" s="25">
        <f t="shared" si="133"/>
        <v>8421.2028808345476</v>
      </c>
      <c r="R861" s="24">
        <f t="shared" si="142"/>
        <v>4837.9962039999991</v>
      </c>
      <c r="S861" s="25">
        <f t="shared" si="135"/>
        <v>3583.2066768345485</v>
      </c>
      <c r="T861" s="25">
        <f t="shared" si="136"/>
        <v>0</v>
      </c>
      <c r="U861" s="25" t="str">
        <f t="shared" si="137"/>
        <v>drain</v>
      </c>
      <c r="W861" s="25">
        <f t="shared" si="140"/>
        <v>0</v>
      </c>
      <c r="X861" s="25">
        <f t="shared" si="138"/>
        <v>26920.538963012761</v>
      </c>
      <c r="Y861" s="25">
        <f t="shared" si="141"/>
        <v>3583.2066768345467</v>
      </c>
      <c r="AA861" s="25">
        <f t="shared" si="139"/>
        <v>0</v>
      </c>
      <c r="AC861" s="25">
        <f t="shared" si="134"/>
        <v>0</v>
      </c>
    </row>
    <row r="862" x14ac:dyDescent="0.2">
      <c r="L862" s="24">
        <v>857</v>
      </c>
      <c r="M862" s="28">
        <v>0.11998114900000001</v>
      </c>
      <c r="O862" s="24">
        <v>857</v>
      </c>
      <c r="P862" s="24">
        <f>'ROTH 1.0'!O862*'קובץ טיוטה'!$D$10</f>
        <v>12171.049953830816</v>
      </c>
      <c r="Q862" s="24">
        <f t="shared" si="133"/>
        <v>8571.0499538308159</v>
      </c>
      <c r="R862" s="24">
        <f t="shared" si="142"/>
        <v>8158.718132</v>
      </c>
      <c r="S862" s="24">
        <f t="shared" si="135"/>
        <v>412.3318218308159</v>
      </c>
      <c r="T862" s="24">
        <f t="shared" si="136"/>
        <v>0</v>
      </c>
      <c r="U862" s="24" t="str">
        <f t="shared" si="137"/>
        <v>drain</v>
      </c>
      <c r="W862" s="24">
        <f t="shared" si="140"/>
        <v>0</v>
      </c>
      <c r="X862" s="24">
        <f t="shared" si="138"/>
        <v>26508.207141181945</v>
      </c>
      <c r="Y862" s="24">
        <f t="shared" si="141"/>
        <v>412.3318218308159</v>
      </c>
      <c r="AA862" s="24">
        <f t="shared" si="139"/>
        <v>0</v>
      </c>
      <c r="AC862" s="24">
        <f t="shared" si="134"/>
        <v>0</v>
      </c>
    </row>
    <row r="863" x14ac:dyDescent="0.2">
      <c r="L863" s="25">
        <v>858</v>
      </c>
      <c r="M863" s="29">
        <v>0</v>
      </c>
      <c r="O863" s="25">
        <v>858</v>
      </c>
      <c r="P863" s="24">
        <f>'ROTH 1.0'!O863*'קובץ טיוטה'!$D$10</f>
        <v>12222.285995921917</v>
      </c>
      <c r="Q863" s="25">
        <f t="shared" si="133"/>
        <v>8622.2859959219168</v>
      </c>
      <c r="R863" s="24">
        <f t="shared" si="142"/>
        <v>0</v>
      </c>
      <c r="S863" s="25">
        <f t="shared" si="135"/>
        <v>8622.2859959219168</v>
      </c>
      <c r="T863" s="25">
        <f t="shared" si="136"/>
        <v>0</v>
      </c>
      <c r="U863" s="25" t="str">
        <f t="shared" si="137"/>
        <v>drain</v>
      </c>
      <c r="W863" s="25">
        <f t="shared" si="140"/>
        <v>0</v>
      </c>
      <c r="X863" s="25">
        <f t="shared" si="138"/>
        <v>17885.921145260028</v>
      </c>
      <c r="Y863" s="25">
        <f t="shared" si="141"/>
        <v>8622.2859959219168</v>
      </c>
      <c r="AA863" s="25">
        <f t="shared" si="139"/>
        <v>0</v>
      </c>
      <c r="AC863" s="25">
        <f t="shared" si="134"/>
        <v>0</v>
      </c>
    </row>
    <row r="864" x14ac:dyDescent="0.2">
      <c r="L864" s="24">
        <v>859</v>
      </c>
      <c r="M864" s="28">
        <v>0</v>
      </c>
      <c r="O864" s="24">
        <v>859</v>
      </c>
      <c r="P864" s="24">
        <f>'ROTH 1.0'!O864*'קובץ טיוטה'!$D$10</f>
        <v>12852.131318894977</v>
      </c>
      <c r="Q864" s="24">
        <f t="shared" si="133"/>
        <v>9252.1313188949771</v>
      </c>
      <c r="R864" s="24">
        <f t="shared" si="142"/>
        <v>0</v>
      </c>
      <c r="S864" s="24">
        <f t="shared" si="135"/>
        <v>9252.1313188949771</v>
      </c>
      <c r="T864" s="24">
        <f t="shared" si="136"/>
        <v>0</v>
      </c>
      <c r="U864" s="24" t="str">
        <f t="shared" si="137"/>
        <v>drain</v>
      </c>
      <c r="W864" s="24">
        <f t="shared" si="140"/>
        <v>0</v>
      </c>
      <c r="X864" s="24">
        <f t="shared" si="138"/>
        <v>8633.7898263650513</v>
      </c>
      <c r="Y864" s="24">
        <f t="shared" si="141"/>
        <v>9252.1313188949771</v>
      </c>
      <c r="AA864" s="24">
        <f t="shared" si="139"/>
        <v>0</v>
      </c>
      <c r="AC864" s="24">
        <f t="shared" si="134"/>
        <v>0</v>
      </c>
    </row>
    <row r="865" x14ac:dyDescent="0.2">
      <c r="L865" s="25">
        <v>860</v>
      </c>
      <c r="M865" s="29">
        <v>0</v>
      </c>
      <c r="O865" s="25">
        <v>860</v>
      </c>
      <c r="P865" s="24">
        <f>'ROTH 1.0'!O865*'קובץ טיוטה'!$D$10</f>
        <v>12510.232947789371</v>
      </c>
      <c r="Q865" s="25">
        <f t="shared" si="133"/>
        <v>8910.2329477893709</v>
      </c>
      <c r="R865" s="24">
        <f t="shared" si="142"/>
        <v>0</v>
      </c>
      <c r="S865" s="25">
        <f t="shared" si="135"/>
        <v>8910.2329477893709</v>
      </c>
      <c r="T865" s="25">
        <f t="shared" si="136"/>
        <v>0</v>
      </c>
      <c r="U865" s="25" t="str">
        <f t="shared" si="137"/>
        <v>drain</v>
      </c>
      <c r="W865" s="25">
        <f t="shared" si="140"/>
        <v>0</v>
      </c>
      <c r="X865" s="25">
        <f t="shared" si="138"/>
        <v>0</v>
      </c>
      <c r="Y865" s="25">
        <f t="shared" si="141"/>
        <v>8633.7898263650513</v>
      </c>
      <c r="AA865" s="25">
        <f t="shared" si="139"/>
        <v>276.44312142431954</v>
      </c>
      <c r="AC865" s="25">
        <f t="shared" si="134"/>
        <v>0</v>
      </c>
    </row>
    <row r="866" x14ac:dyDescent="0.2">
      <c r="L866" s="24">
        <v>861</v>
      </c>
      <c r="M866" s="28">
        <v>0</v>
      </c>
      <c r="O866" s="24">
        <v>861</v>
      </c>
      <c r="P866" s="24">
        <f>'ROTH 1.0'!O866*'קובץ טיוטה'!$D$10</f>
        <v>11855.912082257057</v>
      </c>
      <c r="Q866" s="24">
        <f t="shared" si="133"/>
        <v>8255.9120822570567</v>
      </c>
      <c r="R866" s="24">
        <f t="shared" si="142"/>
        <v>0</v>
      </c>
      <c r="S866" s="24">
        <f t="shared" si="135"/>
        <v>8255.9120822570567</v>
      </c>
      <c r="T866" s="24">
        <f t="shared" si="136"/>
        <v>0</v>
      </c>
      <c r="U866" s="24" t="str">
        <f t="shared" si="137"/>
        <v>drain</v>
      </c>
      <c r="W866" s="24">
        <f t="shared" si="140"/>
        <v>0</v>
      </c>
      <c r="X866" s="24">
        <f t="shared" si="138"/>
        <v>0</v>
      </c>
      <c r="Y866" s="24">
        <f t="shared" si="141"/>
        <v>0</v>
      </c>
      <c r="AA866" s="24">
        <f t="shared" si="139"/>
        <v>8255.9120822570567</v>
      </c>
      <c r="AC866" s="24">
        <f t="shared" si="134"/>
        <v>0</v>
      </c>
    </row>
    <row r="867" x14ac:dyDescent="0.2">
      <c r="L867" s="25">
        <v>862</v>
      </c>
      <c r="M867" s="29">
        <v>0</v>
      </c>
      <c r="O867" s="25">
        <v>862</v>
      </c>
      <c r="P867" s="24">
        <f>'ROTH 1.0'!O867*'קובץ טיוטה'!$D$10</f>
        <v>11571.941987051359</v>
      </c>
      <c r="Q867" s="25">
        <f t="shared" si="133"/>
        <v>7971.9419870513593</v>
      </c>
      <c r="R867" s="24">
        <f t="shared" si="142"/>
        <v>0</v>
      </c>
      <c r="S867" s="25">
        <f t="shared" si="135"/>
        <v>7971.9419870513593</v>
      </c>
      <c r="T867" s="25">
        <f t="shared" si="136"/>
        <v>0</v>
      </c>
      <c r="U867" s="25" t="str">
        <f t="shared" si="137"/>
        <v>drain</v>
      </c>
      <c r="W867" s="25">
        <f t="shared" si="140"/>
        <v>0</v>
      </c>
      <c r="X867" s="25">
        <f t="shared" si="138"/>
        <v>0</v>
      </c>
      <c r="Y867" s="25">
        <f t="shared" si="141"/>
        <v>0</v>
      </c>
      <c r="AA867" s="25">
        <f t="shared" si="139"/>
        <v>7971.9419870513593</v>
      </c>
      <c r="AC867" s="25">
        <f t="shared" si="134"/>
        <v>0</v>
      </c>
    </row>
    <row r="868" x14ac:dyDescent="0.2">
      <c r="L868" s="24">
        <v>863</v>
      </c>
      <c r="M868" s="28">
        <v>0</v>
      </c>
      <c r="O868" s="24">
        <v>863</v>
      </c>
      <c r="P868" s="24">
        <f>'ROTH 1.0'!O868*'קובץ טיוטה'!$D$10</f>
        <v>11046.784841451436</v>
      </c>
      <c r="Q868" s="24">
        <f t="shared" si="133"/>
        <v>7446.7848414514356</v>
      </c>
      <c r="R868" s="24">
        <f t="shared" si="142"/>
        <v>0</v>
      </c>
      <c r="S868" s="24">
        <f t="shared" si="135"/>
        <v>7446.7848414514356</v>
      </c>
      <c r="T868" s="24">
        <f t="shared" si="136"/>
        <v>0</v>
      </c>
      <c r="U868" s="24" t="str">
        <f t="shared" si="137"/>
        <v>drain</v>
      </c>
      <c r="W868" s="24">
        <f t="shared" si="140"/>
        <v>0</v>
      </c>
      <c r="X868" s="24">
        <f t="shared" si="138"/>
        <v>0</v>
      </c>
      <c r="Y868" s="24">
        <f t="shared" si="141"/>
        <v>0</v>
      </c>
      <c r="AA868" s="24">
        <f t="shared" si="139"/>
        <v>7446.7848414514356</v>
      </c>
      <c r="AC868" s="24">
        <f t="shared" si="134"/>
        <v>0</v>
      </c>
    </row>
    <row r="869" x14ac:dyDescent="0.2">
      <c r="L869" s="25">
        <v>864</v>
      </c>
      <c r="M869" s="29">
        <v>0</v>
      </c>
      <c r="O869" s="25">
        <v>864</v>
      </c>
      <c r="P869" s="24">
        <f>'ROTH 1.0'!O869*'קובץ טיוטה'!$D$10</f>
        <v>10407.909143666537</v>
      </c>
      <c r="Q869" s="25">
        <f t="shared" si="133"/>
        <v>6807.9091436665367</v>
      </c>
      <c r="R869" s="24">
        <f t="shared" si="142"/>
        <v>0</v>
      </c>
      <c r="S869" s="25">
        <f t="shared" si="135"/>
        <v>6807.9091436665367</v>
      </c>
      <c r="T869" s="25">
        <f t="shared" si="136"/>
        <v>0</v>
      </c>
      <c r="U869" s="25" t="str">
        <f t="shared" si="137"/>
        <v>drain</v>
      </c>
      <c r="W869" s="25">
        <f t="shared" si="140"/>
        <v>0</v>
      </c>
      <c r="X869" s="25">
        <f t="shared" si="138"/>
        <v>0</v>
      </c>
      <c r="Y869" s="25">
        <f t="shared" si="141"/>
        <v>0</v>
      </c>
      <c r="AA869" s="25">
        <f t="shared" si="139"/>
        <v>6807.9091436665367</v>
      </c>
      <c r="AC869" s="25">
        <f t="shared" si="134"/>
        <v>0</v>
      </c>
    </row>
    <row r="870" x14ac:dyDescent="0.2">
      <c r="L870" s="24">
        <v>865</v>
      </c>
      <c r="M870" s="28">
        <v>0</v>
      </c>
      <c r="O870" s="24">
        <v>865</v>
      </c>
      <c r="P870" s="24">
        <f>'ROTH 1.0'!O870*'קובץ טיוטה'!$D$10</f>
        <v>9557.8015657890446</v>
      </c>
      <c r="Q870" s="24">
        <f t="shared" si="133"/>
        <v>5957.8015657890446</v>
      </c>
      <c r="R870" s="24">
        <f t="shared" si="142"/>
        <v>0</v>
      </c>
      <c r="S870" s="24">
        <f t="shared" si="135"/>
        <v>5957.8015657890446</v>
      </c>
      <c r="T870" s="24">
        <f t="shared" si="136"/>
        <v>0</v>
      </c>
      <c r="U870" s="24" t="str">
        <f t="shared" si="137"/>
        <v>drain</v>
      </c>
      <c r="W870" s="24">
        <f t="shared" si="140"/>
        <v>0</v>
      </c>
      <c r="X870" s="24">
        <f t="shared" si="138"/>
        <v>0</v>
      </c>
      <c r="Y870" s="24">
        <f t="shared" si="141"/>
        <v>0</v>
      </c>
      <c r="AA870" s="24">
        <f t="shared" si="139"/>
        <v>5957.8015657890446</v>
      </c>
      <c r="AC870" s="24">
        <f t="shared" si="134"/>
        <v>0</v>
      </c>
    </row>
    <row r="871" x14ac:dyDescent="0.2">
      <c r="L871" s="25">
        <v>866</v>
      </c>
      <c r="M871" s="29">
        <v>0</v>
      </c>
      <c r="O871" s="25">
        <v>866</v>
      </c>
      <c r="P871" s="24">
        <f>'ROTH 1.0'!O871*'קובץ טיוטה'!$D$10</f>
        <v>8849.7190224093374</v>
      </c>
      <c r="Q871" s="25">
        <f t="shared" si="133"/>
        <v>5249.7190224093374</v>
      </c>
      <c r="R871" s="24">
        <f t="shared" si="142"/>
        <v>0</v>
      </c>
      <c r="S871" s="25">
        <f t="shared" si="135"/>
        <v>5249.7190224093374</v>
      </c>
      <c r="T871" s="25">
        <f t="shared" si="136"/>
        <v>0</v>
      </c>
      <c r="U871" s="25" t="str">
        <f t="shared" si="137"/>
        <v>drain</v>
      </c>
      <c r="W871" s="25">
        <f t="shared" si="140"/>
        <v>0</v>
      </c>
      <c r="X871" s="25">
        <f t="shared" si="138"/>
        <v>0</v>
      </c>
      <c r="Y871" s="25">
        <f t="shared" si="141"/>
        <v>0</v>
      </c>
      <c r="AA871" s="25">
        <f t="shared" si="139"/>
        <v>5249.7190224093374</v>
      </c>
      <c r="AC871" s="25">
        <f t="shared" si="134"/>
        <v>0</v>
      </c>
    </row>
    <row r="872" x14ac:dyDescent="0.2">
      <c r="L872" s="24">
        <v>867</v>
      </c>
      <c r="M872" s="28">
        <v>0</v>
      </c>
      <c r="O872" s="24">
        <v>867</v>
      </c>
      <c r="P872" s="24">
        <f>'ROTH 1.0'!O872*'קובץ טיוטה'!$D$10</f>
        <v>8347.4399390059334</v>
      </c>
      <c r="Q872" s="24">
        <f t="shared" si="133"/>
        <v>4747.4399390059334</v>
      </c>
      <c r="R872" s="24">
        <f t="shared" si="142"/>
        <v>0</v>
      </c>
      <c r="S872" s="24">
        <f t="shared" si="135"/>
        <v>4747.4399390059334</v>
      </c>
      <c r="T872" s="24">
        <f t="shared" si="136"/>
        <v>0</v>
      </c>
      <c r="U872" s="24" t="str">
        <f t="shared" si="137"/>
        <v>drain</v>
      </c>
      <c r="W872" s="24">
        <f t="shared" si="140"/>
        <v>0</v>
      </c>
      <c r="X872" s="24">
        <f t="shared" si="138"/>
        <v>0</v>
      </c>
      <c r="Y872" s="24">
        <f t="shared" si="141"/>
        <v>0</v>
      </c>
      <c r="AA872" s="24">
        <f t="shared" si="139"/>
        <v>4747.4399390059334</v>
      </c>
      <c r="AC872" s="24">
        <f t="shared" si="134"/>
        <v>0</v>
      </c>
    </row>
    <row r="873" x14ac:dyDescent="0.2">
      <c r="L873" s="25">
        <v>868</v>
      </c>
      <c r="M873" s="29">
        <v>0</v>
      </c>
      <c r="O873" s="25">
        <v>868</v>
      </c>
      <c r="P873" s="24">
        <f>'ROTH 1.0'!O873*'קובץ טיוטה'!$D$10</f>
        <v>8112.1068570934385</v>
      </c>
      <c r="Q873" s="25">
        <f t="shared" si="133"/>
        <v>4512.1068570934385</v>
      </c>
      <c r="R873" s="24">
        <f t="shared" si="142"/>
        <v>0</v>
      </c>
      <c r="S873" s="25">
        <f t="shared" si="135"/>
        <v>4512.1068570934385</v>
      </c>
      <c r="T873" s="25">
        <f t="shared" si="136"/>
        <v>0</v>
      </c>
      <c r="U873" s="25" t="str">
        <f t="shared" si="137"/>
        <v>drain</v>
      </c>
      <c r="W873" s="25">
        <f t="shared" si="140"/>
        <v>0</v>
      </c>
      <c r="X873" s="25">
        <f t="shared" si="138"/>
        <v>0</v>
      </c>
      <c r="Y873" s="25">
        <f t="shared" si="141"/>
        <v>0</v>
      </c>
      <c r="AA873" s="25">
        <f t="shared" si="139"/>
        <v>4512.1068570934385</v>
      </c>
      <c r="AC873" s="25">
        <f t="shared" si="134"/>
        <v>0</v>
      </c>
    </row>
    <row r="874" x14ac:dyDescent="0.2">
      <c r="L874" s="24">
        <v>869</v>
      </c>
      <c r="M874" s="28">
        <v>0</v>
      </c>
      <c r="O874" s="24">
        <v>869</v>
      </c>
      <c r="P874" s="24">
        <f>'ROTH 1.0'!O874*'קובץ טיוטה'!$D$10</f>
        <v>8017.7538011086472</v>
      </c>
      <c r="Q874" s="24">
        <f t="shared" si="133"/>
        <v>4417.7538011086472</v>
      </c>
      <c r="R874" s="24">
        <f t="shared" si="142"/>
        <v>0</v>
      </c>
      <c r="S874" s="24">
        <f t="shared" si="135"/>
        <v>4417.7538011086472</v>
      </c>
      <c r="T874" s="24">
        <f t="shared" si="136"/>
        <v>0</v>
      </c>
      <c r="U874" s="24" t="str">
        <f t="shared" si="137"/>
        <v>drain</v>
      </c>
      <c r="W874" s="24">
        <f t="shared" si="140"/>
        <v>0</v>
      </c>
      <c r="X874" s="24">
        <f t="shared" si="138"/>
        <v>0</v>
      </c>
      <c r="Y874" s="24">
        <f t="shared" si="141"/>
        <v>0</v>
      </c>
      <c r="AA874" s="24">
        <f t="shared" si="139"/>
        <v>4417.7538011086472</v>
      </c>
      <c r="AC874" s="24">
        <f t="shared" si="134"/>
        <v>0</v>
      </c>
    </row>
    <row r="875" x14ac:dyDescent="0.2">
      <c r="L875" s="25">
        <v>870</v>
      </c>
      <c r="M875" s="29">
        <v>0</v>
      </c>
      <c r="O875" s="25">
        <v>870</v>
      </c>
      <c r="P875" s="24">
        <f>'ROTH 1.0'!O875*'קובץ טיוטה'!$D$10</f>
        <v>8250.0221968216283</v>
      </c>
      <c r="Q875" s="25">
        <f t="shared" si="133"/>
        <v>4650.0221968216283</v>
      </c>
      <c r="R875" s="24">
        <f t="shared" si="142"/>
        <v>0</v>
      </c>
      <c r="S875" s="25">
        <f t="shared" si="135"/>
        <v>4650.0221968216283</v>
      </c>
      <c r="T875" s="25">
        <f t="shared" si="136"/>
        <v>0</v>
      </c>
      <c r="U875" s="25" t="str">
        <f t="shared" si="137"/>
        <v>drain</v>
      </c>
      <c r="W875" s="25">
        <f t="shared" si="140"/>
        <v>0</v>
      </c>
      <c r="X875" s="25">
        <f t="shared" si="138"/>
        <v>0</v>
      </c>
      <c r="Y875" s="25">
        <f t="shared" si="141"/>
        <v>0</v>
      </c>
      <c r="AA875" s="25">
        <f t="shared" si="139"/>
        <v>4650.0221968216283</v>
      </c>
      <c r="AC875" s="25">
        <f t="shared" si="134"/>
        <v>0</v>
      </c>
    </row>
    <row r="876" x14ac:dyDescent="0.2">
      <c r="L876" s="24">
        <v>871</v>
      </c>
      <c r="M876" s="28">
        <v>0</v>
      </c>
      <c r="O876" s="24">
        <v>871</v>
      </c>
      <c r="P876" s="24">
        <f>'ROTH 1.0'!O876*'קובץ טיוטה'!$D$10</f>
        <v>8498.4523954300712</v>
      </c>
      <c r="Q876" s="24">
        <f t="shared" si="133"/>
        <v>4898.4523954300712</v>
      </c>
      <c r="R876" s="24">
        <f t="shared" si="142"/>
        <v>0</v>
      </c>
      <c r="S876" s="24">
        <f t="shared" si="135"/>
        <v>4898.4523954300712</v>
      </c>
      <c r="T876" s="24">
        <f t="shared" si="136"/>
        <v>0</v>
      </c>
      <c r="U876" s="24" t="str">
        <f t="shared" si="137"/>
        <v>drain</v>
      </c>
      <c r="W876" s="24">
        <f t="shared" si="140"/>
        <v>0</v>
      </c>
      <c r="X876" s="24">
        <f t="shared" si="138"/>
        <v>0</v>
      </c>
      <c r="Y876" s="24">
        <f t="shared" si="141"/>
        <v>0</v>
      </c>
      <c r="AA876" s="24">
        <f t="shared" si="139"/>
        <v>4898.4523954300712</v>
      </c>
      <c r="AC876" s="24">
        <f t="shared" si="134"/>
        <v>0</v>
      </c>
    </row>
    <row r="877" x14ac:dyDescent="0.2">
      <c r="L877" s="25">
        <v>872</v>
      </c>
      <c r="M877" s="29">
        <v>0</v>
      </c>
      <c r="O877" s="25">
        <v>872</v>
      </c>
      <c r="P877" s="24">
        <f>'ROTH 1.0'!O877*'קובץ טיוטה'!$D$10</f>
        <v>8463.6380883519978</v>
      </c>
      <c r="Q877" s="25">
        <f t="shared" si="133"/>
        <v>4863.6380883519978</v>
      </c>
      <c r="R877" s="24">
        <f t="shared" si="142"/>
        <v>0</v>
      </c>
      <c r="S877" s="25">
        <f t="shared" si="135"/>
        <v>4863.6380883519978</v>
      </c>
      <c r="T877" s="25">
        <f t="shared" si="136"/>
        <v>0</v>
      </c>
      <c r="U877" s="25" t="str">
        <f t="shared" si="137"/>
        <v>drain</v>
      </c>
      <c r="W877" s="25">
        <f t="shared" si="140"/>
        <v>0</v>
      </c>
      <c r="X877" s="25">
        <f t="shared" si="138"/>
        <v>0</v>
      </c>
      <c r="Y877" s="25">
        <f t="shared" si="141"/>
        <v>0</v>
      </c>
      <c r="AA877" s="25">
        <f t="shared" si="139"/>
        <v>4863.6380883519978</v>
      </c>
      <c r="AC877" s="25">
        <f t="shared" si="134"/>
        <v>0</v>
      </c>
    </row>
    <row r="878" x14ac:dyDescent="0.2">
      <c r="L878" s="24">
        <v>873</v>
      </c>
      <c r="M878" s="28">
        <v>2.2614860000000001E-2</v>
      </c>
      <c r="O878" s="24">
        <v>873</v>
      </c>
      <c r="P878" s="24">
        <f>'ROTH 1.0'!O878*'קובץ טיוטה'!$D$10</f>
        <v>8810.7597414673983</v>
      </c>
      <c r="Q878" s="24">
        <f t="shared" si="133"/>
        <v>5210.7597414673983</v>
      </c>
      <c r="R878" s="24">
        <f t="shared" si="142"/>
        <v>1537.8104800000001</v>
      </c>
      <c r="S878" s="24">
        <f t="shared" si="135"/>
        <v>3672.9492614673982</v>
      </c>
      <c r="T878" s="24">
        <f t="shared" si="136"/>
        <v>0</v>
      </c>
      <c r="U878" s="24" t="str">
        <f t="shared" si="137"/>
        <v>drain</v>
      </c>
      <c r="W878" s="24">
        <f t="shared" si="140"/>
        <v>0</v>
      </c>
      <c r="X878" s="24">
        <f t="shared" si="138"/>
        <v>0</v>
      </c>
      <c r="Y878" s="24">
        <f t="shared" si="141"/>
        <v>0</v>
      </c>
      <c r="AA878" s="24">
        <f t="shared" si="139"/>
        <v>3672.9492614673982</v>
      </c>
      <c r="AC878" s="24">
        <f t="shared" si="134"/>
        <v>0</v>
      </c>
    </row>
    <row r="879" x14ac:dyDescent="0.2">
      <c r="L879" s="25">
        <v>874</v>
      </c>
      <c r="M879" s="29">
        <v>0.20616660999999997</v>
      </c>
      <c r="O879" s="25">
        <v>874</v>
      </c>
      <c r="P879" s="24">
        <f>'ROTH 1.0'!O879*'קובץ טיוטה'!$D$10</f>
        <v>9211.1203062162131</v>
      </c>
      <c r="Q879" s="25">
        <f t="shared" si="133"/>
        <v>5611.1203062162131</v>
      </c>
      <c r="R879" s="24">
        <f t="shared" si="142"/>
        <v>14019.329479999999</v>
      </c>
      <c r="S879" s="25">
        <f t="shared" si="135"/>
        <v>0</v>
      </c>
      <c r="T879" s="25">
        <f t="shared" si="136"/>
        <v>8408.2091737837854</v>
      </c>
      <c r="U879" s="25" t="str">
        <f t="shared" si="137"/>
        <v>charge</v>
      </c>
      <c r="W879" s="25">
        <f t="shared" si="140"/>
        <v>7567.3882564054074</v>
      </c>
      <c r="X879" s="25">
        <f t="shared" si="138"/>
        <v>7567.3882564054074</v>
      </c>
      <c r="Y879" s="25">
        <f t="shared" si="141"/>
        <v>0</v>
      </c>
      <c r="AA879" s="25">
        <f t="shared" si="139"/>
        <v>0</v>
      </c>
      <c r="AC879" s="25">
        <f t="shared" si="134"/>
        <v>840.820917378378</v>
      </c>
    </row>
    <row r="880" x14ac:dyDescent="0.2">
      <c r="L880" s="24">
        <v>875</v>
      </c>
      <c r="M880" s="28">
        <v>0.24885305499999999</v>
      </c>
      <c r="O880" s="24">
        <v>875</v>
      </c>
      <c r="P880" s="24">
        <f>'ROTH 1.0'!O880*'קובץ טיוטה'!$D$10</f>
        <v>9504.9809626253409</v>
      </c>
      <c r="Q880" s="24">
        <f t="shared" si="133"/>
        <v>5904.9809626253409</v>
      </c>
      <c r="R880" s="24">
        <f t="shared" si="142"/>
        <v>16922.007740000001</v>
      </c>
      <c r="S880" s="24">
        <f t="shared" si="135"/>
        <v>0</v>
      </c>
      <c r="T880" s="24">
        <f t="shared" si="136"/>
        <v>11017.02677737466</v>
      </c>
      <c r="U880" s="24" t="str">
        <f t="shared" si="137"/>
        <v>charge</v>
      </c>
      <c r="W880" s="24">
        <f t="shared" si="140"/>
        <v>9915.3240996371969</v>
      </c>
      <c r="X880" s="24">
        <f t="shared" si="138"/>
        <v>17482.712356042604</v>
      </c>
      <c r="Y880" s="24">
        <f t="shared" si="141"/>
        <v>0</v>
      </c>
      <c r="AA880" s="24">
        <f t="shared" si="139"/>
        <v>0</v>
      </c>
      <c r="AC880" s="24">
        <f t="shared" si="134"/>
        <v>1101.7026777374631</v>
      </c>
    </row>
    <row r="881" x14ac:dyDescent="0.2">
      <c r="L881" s="25">
        <v>876</v>
      </c>
      <c r="M881" s="29">
        <v>0.30690520599999999</v>
      </c>
      <c r="O881" s="25">
        <v>876</v>
      </c>
      <c r="P881" s="24">
        <f>'ROTH 1.0'!O881*'קובץ טיוטה'!$D$10</f>
        <v>9635.5645439607288</v>
      </c>
      <c r="Q881" s="25">
        <f t="shared" si="133"/>
        <v>6035.5645439607288</v>
      </c>
      <c r="R881" s="24">
        <f t="shared" si="142"/>
        <v>20869.554007999999</v>
      </c>
      <c r="S881" s="25">
        <f t="shared" si="135"/>
        <v>0</v>
      </c>
      <c r="T881" s="25">
        <f t="shared" si="136"/>
        <v>14833.98946403927</v>
      </c>
      <c r="U881" s="25" t="str">
        <f t="shared" si="137"/>
        <v>charge</v>
      </c>
      <c r="W881" s="25">
        <f t="shared" si="140"/>
        <v>13350.590517635344</v>
      </c>
      <c r="X881" s="25">
        <f t="shared" si="138"/>
        <v>30833.302873677949</v>
      </c>
      <c r="Y881" s="25">
        <f t="shared" si="141"/>
        <v>0</v>
      </c>
      <c r="AA881" s="25">
        <f t="shared" si="139"/>
        <v>0</v>
      </c>
      <c r="AC881" s="25">
        <f t="shared" si="134"/>
        <v>1483.3989464039259</v>
      </c>
    </row>
    <row r="882" x14ac:dyDescent="0.2">
      <c r="L882" s="24">
        <v>877</v>
      </c>
      <c r="M882" s="28">
        <v>0.40353541600000004</v>
      </c>
      <c r="O882" s="24">
        <v>877</v>
      </c>
      <c r="P882" s="24">
        <f>'ROTH 1.0'!O882*'קובץ טיוטה'!$D$10</f>
        <v>9607.999802874825</v>
      </c>
      <c r="Q882" s="24">
        <f t="shared" si="133"/>
        <v>6007.999802874825</v>
      </c>
      <c r="R882" s="24">
        <f t="shared" si="142"/>
        <v>27440.408288000002</v>
      </c>
      <c r="S882" s="24">
        <f t="shared" si="135"/>
        <v>0</v>
      </c>
      <c r="T882" s="24">
        <f t="shared" si="136"/>
        <v>21432.408485125176</v>
      </c>
      <c r="U882" s="24" t="str">
        <f t="shared" si="137"/>
        <v>charge</v>
      </c>
      <c r="W882" s="24">
        <f t="shared" si="140"/>
        <v>19289.167636612659</v>
      </c>
      <c r="X882" s="24">
        <f t="shared" si="138"/>
        <v>50122.470510290608</v>
      </c>
      <c r="Y882" s="24">
        <f t="shared" si="141"/>
        <v>0</v>
      </c>
      <c r="AA882" s="24">
        <f t="shared" si="139"/>
        <v>0</v>
      </c>
      <c r="AC882" s="24">
        <f t="shared" si="134"/>
        <v>2143.2408485125161</v>
      </c>
    </row>
    <row r="883" x14ac:dyDescent="0.2">
      <c r="L883" s="25">
        <v>878</v>
      </c>
      <c r="M883" s="29">
        <v>0.42478299599999997</v>
      </c>
      <c r="O883" s="25">
        <v>878</v>
      </c>
      <c r="P883" s="24">
        <f>'ROTH 1.0'!O883*'קובץ טיוטה'!$D$10</f>
        <v>9662.9223895595915</v>
      </c>
      <c r="Q883" s="25">
        <f t="shared" si="133"/>
        <v>6062.9223895595915</v>
      </c>
      <c r="R883" s="24">
        <f t="shared" si="142"/>
        <v>28885.243727999998</v>
      </c>
      <c r="S883" s="25">
        <f t="shared" si="135"/>
        <v>0</v>
      </c>
      <c r="T883" s="25">
        <f t="shared" si="136"/>
        <v>22822.321338440408</v>
      </c>
      <c r="U883" s="25" t="str">
        <f t="shared" si="137"/>
        <v>charge</v>
      </c>
      <c r="W883" s="25">
        <f t="shared" si="140"/>
        <v>20540.089204596363</v>
      </c>
      <c r="X883" s="25">
        <f t="shared" si="138"/>
        <v>70662.559714886971</v>
      </c>
      <c r="Y883" s="25">
        <f t="shared" si="141"/>
        <v>0</v>
      </c>
      <c r="AA883" s="25">
        <f t="shared" si="139"/>
        <v>0</v>
      </c>
      <c r="AC883" s="25">
        <f t="shared" si="134"/>
        <v>2282.2321338440452</v>
      </c>
    </row>
    <row r="884" x14ac:dyDescent="0.2">
      <c r="L884" s="24">
        <v>879</v>
      </c>
      <c r="M884" s="28">
        <v>0.14527728099999998</v>
      </c>
      <c r="O884" s="24">
        <v>879</v>
      </c>
      <c r="P884" s="24">
        <f>'ROTH 1.0'!O884*'קובץ טיוטה'!$D$10</f>
        <v>9535.9332649011849</v>
      </c>
      <c r="Q884" s="24">
        <f t="shared" si="133"/>
        <v>5935.9332649011849</v>
      </c>
      <c r="R884" s="24">
        <f t="shared" si="142"/>
        <v>9878.8551079999979</v>
      </c>
      <c r="S884" s="24">
        <f t="shared" si="135"/>
        <v>0</v>
      </c>
      <c r="T884" s="24">
        <f t="shared" si="136"/>
        <v>3942.921843098813</v>
      </c>
      <c r="U884" s="24" t="str">
        <f t="shared" si="137"/>
        <v>charge</v>
      </c>
      <c r="W884" s="24">
        <f t="shared" si="140"/>
        <v>3548.6296587889374</v>
      </c>
      <c r="X884" s="24">
        <f t="shared" si="138"/>
        <v>74211.189373675908</v>
      </c>
      <c r="Y884" s="24">
        <f t="shared" si="141"/>
        <v>0</v>
      </c>
      <c r="AA884" s="24">
        <f t="shared" si="139"/>
        <v>0</v>
      </c>
      <c r="AC884" s="24">
        <f t="shared" si="134"/>
        <v>394.29218430987567</v>
      </c>
    </row>
    <row r="885" x14ac:dyDescent="0.2">
      <c r="L885" s="25">
        <v>880</v>
      </c>
      <c r="M885" s="29">
        <v>5.8279196999999998E-2</v>
      </c>
      <c r="O885" s="25">
        <v>880</v>
      </c>
      <c r="P885" s="24">
        <f>'ROTH 1.0'!O885*'קובץ טיוטה'!$D$10</f>
        <v>9703.7142815640309</v>
      </c>
      <c r="Q885" s="25">
        <f t="shared" si="133"/>
        <v>6103.7142815640309</v>
      </c>
      <c r="R885" s="24">
        <f t="shared" si="142"/>
        <v>3962.985396</v>
      </c>
      <c r="S885" s="25">
        <f t="shared" si="135"/>
        <v>2140.7288855640309</v>
      </c>
      <c r="T885" s="25">
        <f t="shared" si="136"/>
        <v>0</v>
      </c>
      <c r="U885" s="25" t="str">
        <f t="shared" si="137"/>
        <v>drain</v>
      </c>
      <c r="W885" s="25">
        <f t="shared" si="140"/>
        <v>0</v>
      </c>
      <c r="X885" s="25">
        <f t="shared" si="138"/>
        <v>72070.460488111872</v>
      </c>
      <c r="Y885" s="25">
        <f t="shared" si="141"/>
        <v>2140.7288855640363</v>
      </c>
      <c r="AA885" s="25">
        <f t="shared" si="139"/>
        <v>-5.4569682106375694E-12</v>
      </c>
      <c r="AC885" s="25">
        <f t="shared" si="134"/>
        <v>0</v>
      </c>
    </row>
    <row r="886" x14ac:dyDescent="0.2">
      <c r="L886" s="24">
        <v>881</v>
      </c>
      <c r="M886" s="28">
        <v>4.2246885999999997E-2</v>
      </c>
      <c r="O886" s="24">
        <v>881</v>
      </c>
      <c r="P886" s="24">
        <f>'ROTH 1.0'!O886*'קובץ טיוטה'!$D$10</f>
        <v>9961.2447663087132</v>
      </c>
      <c r="Q886" s="24">
        <f t="shared" si="133"/>
        <v>6361.2447663087132</v>
      </c>
      <c r="R886" s="24">
        <f t="shared" si="142"/>
        <v>2872.7882479999994</v>
      </c>
      <c r="S886" s="24">
        <f t="shared" si="135"/>
        <v>3488.4565183087138</v>
      </c>
      <c r="T886" s="24">
        <f t="shared" si="136"/>
        <v>0</v>
      </c>
      <c r="U886" s="24" t="str">
        <f t="shared" si="137"/>
        <v>drain</v>
      </c>
      <c r="W886" s="24">
        <f t="shared" si="140"/>
        <v>0</v>
      </c>
      <c r="X886" s="24">
        <f t="shared" si="138"/>
        <v>68582.003969803161</v>
      </c>
      <c r="Y886" s="24">
        <f t="shared" si="141"/>
        <v>3488.4565183087107</v>
      </c>
      <c r="AA886" s="24">
        <f t="shared" si="139"/>
        <v>0</v>
      </c>
      <c r="AC886" s="24">
        <f t="shared" si="134"/>
        <v>0</v>
      </c>
    </row>
    <row r="887" x14ac:dyDescent="0.2">
      <c r="L887" s="25">
        <v>882</v>
      </c>
      <c r="M887" s="29">
        <v>0</v>
      </c>
      <c r="O887" s="25">
        <v>882</v>
      </c>
      <c r="P887" s="24">
        <f>'ROTH 1.0'!O887*'קובץ טיוטה'!$D$10</f>
        <v>10444.001427630199</v>
      </c>
      <c r="Q887" s="25">
        <f t="shared" si="133"/>
        <v>6844.001427630199</v>
      </c>
      <c r="R887" s="24">
        <f t="shared" si="142"/>
        <v>0</v>
      </c>
      <c r="S887" s="25">
        <f t="shared" si="135"/>
        <v>6844.001427630199</v>
      </c>
      <c r="T887" s="25">
        <f t="shared" si="136"/>
        <v>0</v>
      </c>
      <c r="U887" s="25" t="str">
        <f t="shared" si="137"/>
        <v>drain</v>
      </c>
      <c r="W887" s="25">
        <f t="shared" si="140"/>
        <v>0</v>
      </c>
      <c r="X887" s="25">
        <f t="shared" si="138"/>
        <v>61738.002542172966</v>
      </c>
      <c r="Y887" s="25">
        <f t="shared" si="141"/>
        <v>6844.0014276301954</v>
      </c>
      <c r="AA887" s="25">
        <f t="shared" si="139"/>
        <v>0</v>
      </c>
      <c r="AC887" s="25">
        <f t="shared" si="134"/>
        <v>0</v>
      </c>
    </row>
    <row r="888" x14ac:dyDescent="0.2">
      <c r="L888" s="24">
        <v>883</v>
      </c>
      <c r="M888" s="28">
        <v>0</v>
      </c>
      <c r="O888" s="24">
        <v>883</v>
      </c>
      <c r="P888" s="24">
        <f>'ROTH 1.0'!O888*'קובץ טיוטה'!$D$10</f>
        <v>11994.106321979119</v>
      </c>
      <c r="Q888" s="24">
        <f t="shared" si="133"/>
        <v>8394.1063219791195</v>
      </c>
      <c r="R888" s="24">
        <f t="shared" si="142"/>
        <v>0</v>
      </c>
      <c r="S888" s="24">
        <f t="shared" si="135"/>
        <v>8394.1063219791195</v>
      </c>
      <c r="T888" s="24">
        <f t="shared" si="136"/>
        <v>0</v>
      </c>
      <c r="U888" s="24" t="str">
        <f t="shared" si="137"/>
        <v>drain</v>
      </c>
      <c r="W888" s="24">
        <f t="shared" si="140"/>
        <v>0</v>
      </c>
      <c r="X888" s="24">
        <f t="shared" si="138"/>
        <v>53343.896220193848</v>
      </c>
      <c r="Y888" s="24">
        <f t="shared" si="141"/>
        <v>8394.1063219791176</v>
      </c>
      <c r="AA888" s="24">
        <f t="shared" si="139"/>
        <v>0</v>
      </c>
      <c r="AC888" s="24">
        <f t="shared" si="134"/>
        <v>0</v>
      </c>
    </row>
    <row r="889" x14ac:dyDescent="0.2">
      <c r="L889" s="25">
        <v>884</v>
      </c>
      <c r="M889" s="29">
        <v>0</v>
      </c>
      <c r="O889" s="25">
        <v>884</v>
      </c>
      <c r="P889" s="24">
        <f>'ROTH 1.0'!O889*'קובץ טיוטה'!$D$10</f>
        <v>12633.444783491002</v>
      </c>
      <c r="Q889" s="25">
        <f t="shared" si="133"/>
        <v>9033.4447834910025</v>
      </c>
      <c r="R889" s="24">
        <f t="shared" si="142"/>
        <v>0</v>
      </c>
      <c r="S889" s="25">
        <f t="shared" si="135"/>
        <v>9033.4447834910025</v>
      </c>
      <c r="T889" s="25">
        <f t="shared" si="136"/>
        <v>0</v>
      </c>
      <c r="U889" s="25" t="str">
        <f t="shared" si="137"/>
        <v>drain</v>
      </c>
      <c r="W889" s="25">
        <f t="shared" si="140"/>
        <v>0</v>
      </c>
      <c r="X889" s="25">
        <f t="shared" si="138"/>
        <v>44310.451436702846</v>
      </c>
      <c r="Y889" s="25">
        <f t="shared" si="141"/>
        <v>9033.4447834910025</v>
      </c>
      <c r="AA889" s="25">
        <f t="shared" si="139"/>
        <v>0</v>
      </c>
      <c r="AC889" s="25">
        <f t="shared" si="134"/>
        <v>0</v>
      </c>
    </row>
    <row r="890" x14ac:dyDescent="0.2">
      <c r="L890" s="24">
        <v>885</v>
      </c>
      <c r="M890" s="28">
        <v>0</v>
      </c>
      <c r="O890" s="24">
        <v>885</v>
      </c>
      <c r="P890" s="24">
        <f>'ROTH 1.0'!O890*'קובץ טיוטה'!$D$10</f>
        <v>12560.210814753273</v>
      </c>
      <c r="Q890" s="24">
        <f t="shared" si="133"/>
        <v>8960.2108147532726</v>
      </c>
      <c r="R890" s="24">
        <f t="shared" si="142"/>
        <v>0</v>
      </c>
      <c r="S890" s="24">
        <f t="shared" si="135"/>
        <v>8960.2108147532726</v>
      </c>
      <c r="T890" s="24">
        <f t="shared" si="136"/>
        <v>0</v>
      </c>
      <c r="U890" s="24" t="str">
        <f t="shared" si="137"/>
        <v>drain</v>
      </c>
      <c r="W890" s="24">
        <f t="shared" si="140"/>
        <v>0</v>
      </c>
      <c r="X890" s="24">
        <f t="shared" si="138"/>
        <v>35350.240621949575</v>
      </c>
      <c r="Y890" s="24">
        <f t="shared" si="141"/>
        <v>8960.2108147532708</v>
      </c>
      <c r="AA890" s="24">
        <f t="shared" si="139"/>
        <v>0</v>
      </c>
      <c r="AC890" s="24">
        <f t="shared" si="134"/>
        <v>0</v>
      </c>
    </row>
    <row r="891" x14ac:dyDescent="0.2">
      <c r="L891" s="25">
        <v>886</v>
      </c>
      <c r="M891" s="29">
        <v>0</v>
      </c>
      <c r="O891" s="25">
        <v>886</v>
      </c>
      <c r="P891" s="24">
        <f>'ROTH 1.0'!O891*'קובץ טיוטה'!$D$10</f>
        <v>12219.777987256426</v>
      </c>
      <c r="Q891" s="25">
        <f t="shared" si="133"/>
        <v>8619.7779872564261</v>
      </c>
      <c r="R891" s="24">
        <f t="shared" si="142"/>
        <v>0</v>
      </c>
      <c r="S891" s="25">
        <f t="shared" si="135"/>
        <v>8619.7779872564261</v>
      </c>
      <c r="T891" s="25">
        <f t="shared" si="136"/>
        <v>0</v>
      </c>
      <c r="U891" s="25" t="str">
        <f t="shared" si="137"/>
        <v>drain</v>
      </c>
      <c r="W891" s="25">
        <f t="shared" si="140"/>
        <v>0</v>
      </c>
      <c r="X891" s="25">
        <f t="shared" si="138"/>
        <v>26730.462634693147</v>
      </c>
      <c r="Y891" s="25">
        <f t="shared" si="141"/>
        <v>8619.7779872564279</v>
      </c>
      <c r="AA891" s="25">
        <f t="shared" si="139"/>
        <v>0</v>
      </c>
      <c r="AC891" s="25">
        <f t="shared" si="134"/>
        <v>0</v>
      </c>
    </row>
    <row r="892" x14ac:dyDescent="0.2">
      <c r="L892" s="24">
        <v>887</v>
      </c>
      <c r="M892" s="28">
        <v>0</v>
      </c>
      <c r="O892" s="24">
        <v>887</v>
      </c>
      <c r="P892" s="24">
        <f>'ROTH 1.0'!O892*'קובץ טיוטה'!$D$10</f>
        <v>11707.203190140277</v>
      </c>
      <c r="Q892" s="24">
        <f t="shared" si="133"/>
        <v>8107.203190140277</v>
      </c>
      <c r="R892" s="24">
        <f t="shared" si="142"/>
        <v>0</v>
      </c>
      <c r="S892" s="24">
        <f t="shared" si="135"/>
        <v>8107.203190140277</v>
      </c>
      <c r="T892" s="24">
        <f t="shared" si="136"/>
        <v>0</v>
      </c>
      <c r="U892" s="24" t="str">
        <f t="shared" si="137"/>
        <v>drain</v>
      </c>
      <c r="W892" s="24">
        <f t="shared" si="140"/>
        <v>0</v>
      </c>
      <c r="X892" s="24">
        <f t="shared" si="138"/>
        <v>18623.25944455287</v>
      </c>
      <c r="Y892" s="24">
        <f t="shared" si="141"/>
        <v>8107.203190140277</v>
      </c>
      <c r="AA892" s="24">
        <f t="shared" si="139"/>
        <v>0</v>
      </c>
      <c r="AC892" s="24">
        <f t="shared" si="134"/>
        <v>0</v>
      </c>
    </row>
    <row r="893" x14ac:dyDescent="0.2">
      <c r="L893" s="25">
        <v>888</v>
      </c>
      <c r="M893" s="29">
        <v>0</v>
      </c>
      <c r="O893" s="25">
        <v>888</v>
      </c>
      <c r="P893" s="24">
        <f>'ROTH 1.0'!O893*'קובץ טיוטה'!$D$10</f>
        <v>10936.276759852659</v>
      </c>
      <c r="Q893" s="25">
        <f t="shared" si="133"/>
        <v>7336.2767598526589</v>
      </c>
      <c r="R893" s="24">
        <f t="shared" si="142"/>
        <v>0</v>
      </c>
      <c r="S893" s="25">
        <f t="shared" si="135"/>
        <v>7336.2767598526589</v>
      </c>
      <c r="T893" s="25">
        <f t="shared" si="136"/>
        <v>0</v>
      </c>
      <c r="U893" s="25" t="str">
        <f t="shared" si="137"/>
        <v>drain</v>
      </c>
      <c r="W893" s="25">
        <f t="shared" si="140"/>
        <v>0</v>
      </c>
      <c r="X893" s="25">
        <f t="shared" si="138"/>
        <v>11286.982684700211</v>
      </c>
      <c r="Y893" s="25">
        <f t="shared" si="141"/>
        <v>7336.2767598526589</v>
      </c>
      <c r="AA893" s="25">
        <f t="shared" si="139"/>
        <v>0</v>
      </c>
      <c r="AC893" s="25">
        <f t="shared" si="134"/>
        <v>0</v>
      </c>
    </row>
    <row r="894" x14ac:dyDescent="0.2">
      <c r="L894" s="24">
        <v>889</v>
      </c>
      <c r="M894" s="28">
        <v>0</v>
      </c>
      <c r="O894" s="24">
        <v>889</v>
      </c>
      <c r="P894" s="24">
        <f>'ROTH 1.0'!O894*'קובץ טיוטה'!$D$10</f>
        <v>9812.6759511574746</v>
      </c>
      <c r="Q894" s="24">
        <f t="shared" si="133"/>
        <v>6212.6759511574746</v>
      </c>
      <c r="R894" s="24">
        <f t="shared" si="142"/>
        <v>0</v>
      </c>
      <c r="S894" s="24">
        <f t="shared" si="135"/>
        <v>6212.6759511574746</v>
      </c>
      <c r="T894" s="24">
        <f t="shared" si="136"/>
        <v>0</v>
      </c>
      <c r="U894" s="24" t="str">
        <f t="shared" si="137"/>
        <v>drain</v>
      </c>
      <c r="W894" s="24">
        <f t="shared" si="140"/>
        <v>0</v>
      </c>
      <c r="X894" s="24">
        <f t="shared" si="138"/>
        <v>5074.3067335427368</v>
      </c>
      <c r="Y894" s="24">
        <f t="shared" si="141"/>
        <v>6212.6759511574746</v>
      </c>
      <c r="AA894" s="24">
        <f t="shared" si="139"/>
        <v>0</v>
      </c>
      <c r="AC894" s="24">
        <f t="shared" si="134"/>
        <v>0</v>
      </c>
    </row>
    <row r="895" x14ac:dyDescent="0.2">
      <c r="L895" s="25">
        <v>890</v>
      </c>
      <c r="M895" s="29">
        <v>0</v>
      </c>
      <c r="O895" s="25">
        <v>890</v>
      </c>
      <c r="P895" s="24">
        <f>'ROTH 1.0'!O895*'קובץ טיוטה'!$D$10</f>
        <v>8758.6881934722969</v>
      </c>
      <c r="Q895" s="25">
        <f t="shared" si="133"/>
        <v>5158.6881934722969</v>
      </c>
      <c r="R895" s="24">
        <f t="shared" si="142"/>
        <v>0</v>
      </c>
      <c r="S895" s="25">
        <f t="shared" si="135"/>
        <v>5158.6881934722969</v>
      </c>
      <c r="T895" s="25">
        <f t="shared" si="136"/>
        <v>0</v>
      </c>
      <c r="U895" s="25" t="str">
        <f t="shared" si="137"/>
        <v>drain</v>
      </c>
      <c r="W895" s="25">
        <f t="shared" si="140"/>
        <v>0</v>
      </c>
      <c r="X895" s="25">
        <f t="shared" si="138"/>
        <v>0</v>
      </c>
      <c r="Y895" s="25">
        <f t="shared" si="141"/>
        <v>5074.3067335427368</v>
      </c>
      <c r="AA895" s="25">
        <f t="shared" si="139"/>
        <v>84.381459929560151</v>
      </c>
      <c r="AC895" s="25">
        <f t="shared" si="134"/>
        <v>0</v>
      </c>
    </row>
    <row r="896" x14ac:dyDescent="0.2">
      <c r="L896" s="24">
        <v>891</v>
      </c>
      <c r="M896" s="28">
        <v>0</v>
      </c>
      <c r="O896" s="24">
        <v>891</v>
      </c>
      <c r="P896" s="24">
        <f>'ROTH 1.0'!O896*'קובץ טיוטה'!$D$10</f>
        <v>8218.6106708385487</v>
      </c>
      <c r="Q896" s="24">
        <f t="shared" si="133"/>
        <v>4618.6106708385487</v>
      </c>
      <c r="R896" s="24">
        <f t="shared" si="142"/>
        <v>0</v>
      </c>
      <c r="S896" s="24">
        <f t="shared" si="135"/>
        <v>4618.6106708385487</v>
      </c>
      <c r="T896" s="24">
        <f t="shared" si="136"/>
        <v>0</v>
      </c>
      <c r="U896" s="24" t="str">
        <f t="shared" si="137"/>
        <v>drain</v>
      </c>
      <c r="W896" s="24">
        <f t="shared" si="140"/>
        <v>0</v>
      </c>
      <c r="X896" s="24">
        <f t="shared" si="138"/>
        <v>0</v>
      </c>
      <c r="Y896" s="24">
        <f t="shared" si="141"/>
        <v>0</v>
      </c>
      <c r="AA896" s="24">
        <f t="shared" si="139"/>
        <v>4618.6106708385487</v>
      </c>
      <c r="AC896" s="24">
        <f t="shared" si="134"/>
        <v>0</v>
      </c>
    </row>
    <row r="897" x14ac:dyDescent="0.2">
      <c r="L897" s="25">
        <v>892</v>
      </c>
      <c r="M897" s="29">
        <v>0</v>
      </c>
      <c r="O897" s="25">
        <v>892</v>
      </c>
      <c r="P897" s="24">
        <f>'ROTH 1.0'!O897*'קובץ טיוטה'!$D$10</f>
        <v>7863.0685169320923</v>
      </c>
      <c r="Q897" s="25">
        <f t="shared" si="133"/>
        <v>4263.0685169320923</v>
      </c>
      <c r="R897" s="24">
        <f t="shared" si="142"/>
        <v>0</v>
      </c>
      <c r="S897" s="25">
        <f t="shared" si="135"/>
        <v>4263.0685169320923</v>
      </c>
      <c r="T897" s="25">
        <f t="shared" si="136"/>
        <v>0</v>
      </c>
      <c r="U897" s="25" t="str">
        <f t="shared" si="137"/>
        <v>drain</v>
      </c>
      <c r="W897" s="25">
        <f t="shared" si="140"/>
        <v>0</v>
      </c>
      <c r="X897" s="25">
        <f t="shared" si="138"/>
        <v>0</v>
      </c>
      <c r="Y897" s="25">
        <f t="shared" si="141"/>
        <v>0</v>
      </c>
      <c r="AA897" s="25">
        <f t="shared" si="139"/>
        <v>4263.0685169320923</v>
      </c>
      <c r="AC897" s="25">
        <f t="shared" si="134"/>
        <v>0</v>
      </c>
    </row>
    <row r="898" x14ac:dyDescent="0.2">
      <c r="L898" s="24">
        <v>893</v>
      </c>
      <c r="M898" s="28">
        <v>0</v>
      </c>
      <c r="O898" s="24">
        <v>893</v>
      </c>
      <c r="P898" s="24">
        <f>'ROTH 1.0'!O898*'קובץ טיוטה'!$D$10</f>
        <v>7890.2627095390717</v>
      </c>
      <c r="Q898" s="24">
        <f t="shared" si="133"/>
        <v>4290.2627095390717</v>
      </c>
      <c r="R898" s="24">
        <f t="shared" si="142"/>
        <v>0</v>
      </c>
      <c r="S898" s="24">
        <f t="shared" si="135"/>
        <v>4290.2627095390717</v>
      </c>
      <c r="T898" s="24">
        <f t="shared" si="136"/>
        <v>0</v>
      </c>
      <c r="U898" s="24" t="str">
        <f t="shared" si="137"/>
        <v>drain</v>
      </c>
      <c r="W898" s="24">
        <f t="shared" si="140"/>
        <v>0</v>
      </c>
      <c r="X898" s="24">
        <f t="shared" si="138"/>
        <v>0</v>
      </c>
      <c r="Y898" s="24">
        <f t="shared" si="141"/>
        <v>0</v>
      </c>
      <c r="AA898" s="24">
        <f t="shared" si="139"/>
        <v>4290.2627095390717</v>
      </c>
      <c r="AC898" s="24">
        <f t="shared" si="134"/>
        <v>0</v>
      </c>
    </row>
    <row r="899" x14ac:dyDescent="0.2">
      <c r="L899" s="25">
        <v>894</v>
      </c>
      <c r="M899" s="29">
        <v>0</v>
      </c>
      <c r="O899" s="25">
        <v>894</v>
      </c>
      <c r="P899" s="24">
        <f>'ROTH 1.0'!O899*'קובץ טיוטה'!$D$10</f>
        <v>8302.175623733061</v>
      </c>
      <c r="Q899" s="25">
        <f t="shared" si="133"/>
        <v>4702.175623733061</v>
      </c>
      <c r="R899" s="24">
        <f t="shared" si="142"/>
        <v>0</v>
      </c>
      <c r="S899" s="25">
        <f t="shared" si="135"/>
        <v>4702.175623733061</v>
      </c>
      <c r="T899" s="25">
        <f t="shared" si="136"/>
        <v>0</v>
      </c>
      <c r="U899" s="25" t="str">
        <f t="shared" si="137"/>
        <v>drain</v>
      </c>
      <c r="W899" s="25">
        <f t="shared" si="140"/>
        <v>0</v>
      </c>
      <c r="X899" s="25">
        <f t="shared" si="138"/>
        <v>0</v>
      </c>
      <c r="Y899" s="25">
        <f t="shared" si="141"/>
        <v>0</v>
      </c>
      <c r="AA899" s="25">
        <f t="shared" si="139"/>
        <v>4702.175623733061</v>
      </c>
      <c r="AC899" s="25">
        <f t="shared" si="134"/>
        <v>0</v>
      </c>
    </row>
    <row r="900" x14ac:dyDescent="0.2">
      <c r="L900" s="24">
        <v>895</v>
      </c>
      <c r="M900" s="28">
        <v>0</v>
      </c>
      <c r="O900" s="24">
        <v>895</v>
      </c>
      <c r="P900" s="24">
        <f>'ROTH 1.0'!O900*'קובץ טיוטה'!$D$10</f>
        <v>9034.1357127617684</v>
      </c>
      <c r="Q900" s="24">
        <f t="shared" si="133"/>
        <v>5434.1357127617684</v>
      </c>
      <c r="R900" s="24">
        <f t="shared" si="142"/>
        <v>0</v>
      </c>
      <c r="S900" s="24">
        <f t="shared" si="135"/>
        <v>5434.1357127617684</v>
      </c>
      <c r="T900" s="24">
        <f t="shared" si="136"/>
        <v>0</v>
      </c>
      <c r="U900" s="24" t="str">
        <f t="shared" si="137"/>
        <v>drain</v>
      </c>
      <c r="W900" s="24">
        <f t="shared" si="140"/>
        <v>0</v>
      </c>
      <c r="X900" s="24">
        <f t="shared" si="138"/>
        <v>0</v>
      </c>
      <c r="Y900" s="24">
        <f t="shared" si="141"/>
        <v>0</v>
      </c>
      <c r="AA900" s="24">
        <f t="shared" si="139"/>
        <v>5434.1357127617684</v>
      </c>
      <c r="AC900" s="24">
        <f t="shared" si="134"/>
        <v>0</v>
      </c>
    </row>
    <row r="901" x14ac:dyDescent="0.2">
      <c r="L901" s="25">
        <v>896</v>
      </c>
      <c r="M901" s="29">
        <v>0</v>
      </c>
      <c r="O901" s="25">
        <v>896</v>
      </c>
      <c r="P901" s="24">
        <f>'ROTH 1.0'!O901*'קובץ טיוטה'!$D$10</f>
        <v>9837.3383590793255</v>
      </c>
      <c r="Q901" s="25">
        <f t="shared" si="133"/>
        <v>6237.3383590793255</v>
      </c>
      <c r="R901" s="24">
        <f t="shared" si="142"/>
        <v>0</v>
      </c>
      <c r="S901" s="25">
        <f t="shared" si="135"/>
        <v>6237.3383590793255</v>
      </c>
      <c r="T901" s="25">
        <f t="shared" si="136"/>
        <v>0</v>
      </c>
      <c r="U901" s="25" t="str">
        <f t="shared" si="137"/>
        <v>drain</v>
      </c>
      <c r="W901" s="25">
        <f t="shared" si="140"/>
        <v>0</v>
      </c>
      <c r="X901" s="25">
        <f t="shared" si="138"/>
        <v>0</v>
      </c>
      <c r="Y901" s="25">
        <f t="shared" si="141"/>
        <v>0</v>
      </c>
      <c r="AA901" s="25">
        <f t="shared" si="139"/>
        <v>6237.3383590793255</v>
      </c>
      <c r="AC901" s="25">
        <f t="shared" si="134"/>
        <v>0</v>
      </c>
    </row>
    <row r="902" x14ac:dyDescent="0.2">
      <c r="L902" s="24">
        <v>897</v>
      </c>
      <c r="M902" s="28">
        <v>0.46986250699999998</v>
      </c>
      <c r="O902" s="24">
        <v>897</v>
      </c>
      <c r="P902" s="24">
        <f>'ROTH 1.0'!O902*'קובץ טיוטה'!$D$10</f>
        <v>10806.206417022937</v>
      </c>
      <c r="Q902" s="24">
        <f t="shared" ref="Q902:Q965" si="143">P902-$H$8*$H$9</f>
        <v>7206.2064170229369</v>
      </c>
      <c r="R902" s="24">
        <f t="shared" si="142"/>
        <v>31950.650475999999</v>
      </c>
      <c r="S902" s="24">
        <f t="shared" si="135"/>
        <v>0</v>
      </c>
      <c r="T902" s="24">
        <f t="shared" si="136"/>
        <v>24744.44405897706</v>
      </c>
      <c r="U902" s="24" t="str">
        <f t="shared" si="137"/>
        <v>charge</v>
      </c>
      <c r="W902" s="24">
        <f t="shared" si="140"/>
        <v>22269.999653079354</v>
      </c>
      <c r="X902" s="24">
        <f t="shared" si="138"/>
        <v>22269.999653079354</v>
      </c>
      <c r="Y902" s="24">
        <f t="shared" si="141"/>
        <v>0</v>
      </c>
      <c r="AA902" s="24">
        <f t="shared" si="139"/>
        <v>0</v>
      </c>
      <c r="AC902" s="24">
        <f t="shared" ref="AC902:AC965" si="144">IF(U902="charge",(T902-W902),0)</f>
        <v>2474.444405897706</v>
      </c>
    </row>
    <row r="903" x14ac:dyDescent="0.2">
      <c r="L903" s="25">
        <v>898</v>
      </c>
      <c r="M903" s="29">
        <v>0.60698191499999998</v>
      </c>
      <c r="O903" s="25">
        <v>898</v>
      </c>
      <c r="P903" s="24">
        <f>'ROTH 1.0'!O903*'קובץ טיוטה'!$D$10</f>
        <v>11389.298023436562</v>
      </c>
      <c r="Q903" s="25">
        <f t="shared" si="143"/>
        <v>7789.2980234365623</v>
      </c>
      <c r="R903" s="24">
        <f t="shared" si="142"/>
        <v>41274.770219999999</v>
      </c>
      <c r="S903" s="25">
        <f t="shared" ref="S903:S966" si="145">IF(Q903&gt;R903,Q903-R903,0)</f>
        <v>0</v>
      </c>
      <c r="T903" s="25">
        <f t="shared" ref="T903:T966" si="146">IF(R903&gt;Q903,R903-Q903,0)</f>
        <v>33485.472196563438</v>
      </c>
      <c r="U903" s="25" t="str">
        <f t="shared" ref="U903:U966" si="147">IF(Q903&gt;R903,"drain","charge")</f>
        <v>charge</v>
      </c>
      <c r="W903" s="25">
        <f t="shared" si="140"/>
        <v>30136.924976907092</v>
      </c>
      <c r="X903" s="25">
        <f t="shared" ref="X903:X966" si="148">IF(X902+T903&gt;$H$11,$H$11,IF(U903="charge",X902+(T903*$H$12),IF((X902-S903)&gt;0,X902-S903,0)))</f>
        <v>52406.924629986446</v>
      </c>
      <c r="Y903" s="25">
        <f t="shared" si="141"/>
        <v>0</v>
      </c>
      <c r="AA903" s="25">
        <f t="shared" ref="AA903:AA966" si="149">S903-Y903</f>
        <v>0</v>
      </c>
      <c r="AC903" s="25">
        <f t="shared" si="144"/>
        <v>3348.547219656346</v>
      </c>
    </row>
    <row r="904" x14ac:dyDescent="0.2">
      <c r="L904" s="24">
        <v>899</v>
      </c>
      <c r="M904" s="28">
        <v>0.62287942399999996</v>
      </c>
      <c r="O904" s="24">
        <v>899</v>
      </c>
      <c r="P904" s="24">
        <f>'ROTH 1.0'!O904*'קובץ טיוטה'!$D$10</f>
        <v>11456.122090770254</v>
      </c>
      <c r="Q904" s="24">
        <f t="shared" si="143"/>
        <v>7856.1220907702536</v>
      </c>
      <c r="R904" s="24">
        <f t="shared" si="142"/>
        <v>42355.800831999994</v>
      </c>
      <c r="S904" s="24">
        <f t="shared" si="145"/>
        <v>0</v>
      </c>
      <c r="T904" s="24">
        <f t="shared" si="146"/>
        <v>34499.678741229742</v>
      </c>
      <c r="U904" s="24" t="str">
        <f t="shared" si="147"/>
        <v>charge</v>
      </c>
      <c r="W904" s="24">
        <f t="shared" ref="W904:W967" si="150">IF(X904&gt;=X903,(X904-X903),0)</f>
        <v>25593.075370013554</v>
      </c>
      <c r="X904" s="24">
        <f t="shared" si="148"/>
        <v>78000</v>
      </c>
      <c r="Y904" s="24">
        <f t="shared" ref="Y904:Y967" si="151">IF(U904="drain",X903-X904,0)</f>
        <v>0</v>
      </c>
      <c r="AA904" s="24">
        <f t="shared" si="149"/>
        <v>0</v>
      </c>
      <c r="AC904" s="24">
        <f t="shared" si="144"/>
        <v>8906.603371216188</v>
      </c>
    </row>
    <row r="905" x14ac:dyDescent="0.2">
      <c r="L905" s="25">
        <v>900</v>
      </c>
      <c r="M905" s="29">
        <v>0.252199071</v>
      </c>
      <c r="O905" s="25">
        <v>900</v>
      </c>
      <c r="P905" s="24">
        <f>'ROTH 1.0'!O905*'קובץ טיוטה'!$D$10</f>
        <v>11469.819861380816</v>
      </c>
      <c r="Q905" s="25">
        <f t="shared" si="143"/>
        <v>7869.8198613808163</v>
      </c>
      <c r="R905" s="24">
        <f t="shared" si="142"/>
        <v>17149.536828</v>
      </c>
      <c r="S905" s="25">
        <f t="shared" si="145"/>
        <v>0</v>
      </c>
      <c r="T905" s="25">
        <f t="shared" si="146"/>
        <v>9279.7169666191839</v>
      </c>
      <c r="U905" s="25" t="str">
        <f t="shared" si="147"/>
        <v>charge</v>
      </c>
      <c r="W905" s="25">
        <f t="shared" si="150"/>
        <v>0</v>
      </c>
      <c r="X905" s="25">
        <f t="shared" si="148"/>
        <v>78000</v>
      </c>
      <c r="Y905" s="25">
        <f t="shared" si="151"/>
        <v>0</v>
      </c>
      <c r="AA905" s="25">
        <f t="shared" si="149"/>
        <v>0</v>
      </c>
      <c r="AC905" s="25">
        <f t="shared" si="144"/>
        <v>9279.7169666191839</v>
      </c>
    </row>
    <row r="906" x14ac:dyDescent="0.2">
      <c r="L906" s="24">
        <v>901</v>
      </c>
      <c r="M906" s="28">
        <v>0.20810432199999998</v>
      </c>
      <c r="O906" s="24">
        <v>901</v>
      </c>
      <c r="P906" s="24">
        <f>'ROTH 1.0'!O906*'קובץ טיוטה'!$D$10</f>
        <v>11363.505426408863</v>
      </c>
      <c r="Q906" s="24">
        <f t="shared" si="143"/>
        <v>7763.5054264088631</v>
      </c>
      <c r="R906" s="24">
        <f t="shared" si="142"/>
        <v>14151.093896</v>
      </c>
      <c r="S906" s="24">
        <f t="shared" si="145"/>
        <v>0</v>
      </c>
      <c r="T906" s="24">
        <f t="shared" si="146"/>
        <v>6387.5884695911373</v>
      </c>
      <c r="U906" s="24" t="str">
        <f t="shared" si="147"/>
        <v>charge</v>
      </c>
      <c r="W906" s="24">
        <f t="shared" si="150"/>
        <v>0</v>
      </c>
      <c r="X906" s="24">
        <f t="shared" si="148"/>
        <v>78000</v>
      </c>
      <c r="Y906" s="24">
        <f t="shared" si="151"/>
        <v>0</v>
      </c>
      <c r="AA906" s="24">
        <f t="shared" si="149"/>
        <v>0</v>
      </c>
      <c r="AC906" s="24">
        <f t="shared" si="144"/>
        <v>6387.5884695911373</v>
      </c>
    </row>
    <row r="907" x14ac:dyDescent="0.2">
      <c r="L907" s="25">
        <v>902</v>
      </c>
      <c r="M907" s="29">
        <v>0.21661282000000001</v>
      </c>
      <c r="O907" s="25">
        <v>902</v>
      </c>
      <c r="P907" s="24">
        <f>'ROTH 1.0'!O907*'קובץ טיוטה'!$D$10</f>
        <v>11327.056410112156</v>
      </c>
      <c r="Q907" s="25">
        <f t="shared" si="143"/>
        <v>7727.0564101121563</v>
      </c>
      <c r="R907" s="24">
        <f t="shared" si="142"/>
        <v>14729.671760000001</v>
      </c>
      <c r="S907" s="25">
        <f t="shared" si="145"/>
        <v>0</v>
      </c>
      <c r="T907" s="25">
        <f t="shared" si="146"/>
        <v>7002.6153498878448</v>
      </c>
      <c r="U907" s="25" t="str">
        <f t="shared" si="147"/>
        <v>charge</v>
      </c>
      <c r="W907" s="25">
        <f t="shared" si="150"/>
        <v>0</v>
      </c>
      <c r="X907" s="25">
        <f t="shared" si="148"/>
        <v>78000</v>
      </c>
      <c r="Y907" s="25">
        <f t="shared" si="151"/>
        <v>0</v>
      </c>
      <c r="AA907" s="25">
        <f t="shared" si="149"/>
        <v>0</v>
      </c>
      <c r="AC907" s="25">
        <f t="shared" si="144"/>
        <v>7002.6153498878448</v>
      </c>
    </row>
    <row r="908" x14ac:dyDescent="0.2">
      <c r="L908" s="24">
        <v>903</v>
      </c>
      <c r="M908" s="28">
        <v>0.57730191399999997</v>
      </c>
      <c r="O908" s="24">
        <v>903</v>
      </c>
      <c r="P908" s="24">
        <f>'ROTH 1.0'!O908*'קובץ טיוטה'!$D$10</f>
        <v>11313.232732303299</v>
      </c>
      <c r="Q908" s="24">
        <f t="shared" si="143"/>
        <v>7713.2327323032987</v>
      </c>
      <c r="R908" s="24">
        <f t="shared" si="142"/>
        <v>39256.530151999992</v>
      </c>
      <c r="S908" s="24">
        <f t="shared" si="145"/>
        <v>0</v>
      </c>
      <c r="T908" s="24">
        <f t="shared" si="146"/>
        <v>31543.297419696693</v>
      </c>
      <c r="U908" s="24" t="str">
        <f t="shared" si="147"/>
        <v>charge</v>
      </c>
      <c r="W908" s="24">
        <f t="shared" si="150"/>
        <v>0</v>
      </c>
      <c r="X908" s="24">
        <f t="shared" si="148"/>
        <v>78000</v>
      </c>
      <c r="Y908" s="24">
        <f t="shared" si="151"/>
        <v>0</v>
      </c>
      <c r="AA908" s="24">
        <f t="shared" si="149"/>
        <v>0</v>
      </c>
      <c r="AC908" s="24">
        <f t="shared" si="144"/>
        <v>31543.297419696693</v>
      </c>
    </row>
    <row r="909" x14ac:dyDescent="0.2">
      <c r="L909" s="25">
        <v>904</v>
      </c>
      <c r="M909" s="29">
        <v>0.16754618499999999</v>
      </c>
      <c r="O909" s="25">
        <v>904</v>
      </c>
      <c r="P909" s="24">
        <f>'ROTH 1.0'!O909*'קובץ טיוטה'!$D$10</f>
        <v>11075.909675571971</v>
      </c>
      <c r="Q909" s="25">
        <f t="shared" si="143"/>
        <v>7475.9096755719711</v>
      </c>
      <c r="R909" s="24">
        <f t="shared" si="142"/>
        <v>11393.140579999999</v>
      </c>
      <c r="S909" s="25">
        <f t="shared" si="145"/>
        <v>0</v>
      </c>
      <c r="T909" s="25">
        <f t="shared" si="146"/>
        <v>3917.2309044280282</v>
      </c>
      <c r="U909" s="25" t="str">
        <f t="shared" si="147"/>
        <v>charge</v>
      </c>
      <c r="W909" s="25">
        <f t="shared" si="150"/>
        <v>0</v>
      </c>
      <c r="X909" s="25">
        <f t="shared" si="148"/>
        <v>78000</v>
      </c>
      <c r="Y909" s="25">
        <f t="shared" si="151"/>
        <v>0</v>
      </c>
      <c r="AA909" s="25">
        <f t="shared" si="149"/>
        <v>0</v>
      </c>
      <c r="AC909" s="25">
        <f t="shared" si="144"/>
        <v>3917.2309044280282</v>
      </c>
    </row>
    <row r="910" x14ac:dyDescent="0.2">
      <c r="L910" s="24">
        <v>905</v>
      </c>
      <c r="M910" s="28">
        <v>0.26165396699999999</v>
      </c>
      <c r="O910" s="24">
        <v>905</v>
      </c>
      <c r="P910" s="24">
        <f>'ROTH 1.0'!O910*'קובץ טיוטה'!$D$10</f>
        <v>11062.739269983176</v>
      </c>
      <c r="Q910" s="24">
        <f t="shared" si="143"/>
        <v>7462.7392699831762</v>
      </c>
      <c r="R910" s="24">
        <f t="shared" si="142"/>
        <v>17792.469755999999</v>
      </c>
      <c r="S910" s="24">
        <f t="shared" si="145"/>
        <v>0</v>
      </c>
      <c r="T910" s="24">
        <f t="shared" si="146"/>
        <v>10329.730486016822</v>
      </c>
      <c r="U910" s="24" t="str">
        <f t="shared" si="147"/>
        <v>charge</v>
      </c>
      <c r="W910" s="24">
        <f t="shared" si="150"/>
        <v>0</v>
      </c>
      <c r="X910" s="24">
        <f t="shared" si="148"/>
        <v>78000</v>
      </c>
      <c r="Y910" s="24">
        <f t="shared" si="151"/>
        <v>0</v>
      </c>
      <c r="AA910" s="24">
        <f t="shared" si="149"/>
        <v>0</v>
      </c>
      <c r="AC910" s="24">
        <f t="shared" si="144"/>
        <v>10329.730486016822</v>
      </c>
    </row>
    <row r="911" x14ac:dyDescent="0.2">
      <c r="L911" s="25">
        <v>906</v>
      </c>
      <c r="M911" s="29">
        <v>0</v>
      </c>
      <c r="O911" s="25">
        <v>906</v>
      </c>
      <c r="P911" s="24">
        <f>'ROTH 1.0'!O911*'קובץ טיוטה'!$D$10</f>
        <v>11343.423754214793</v>
      </c>
      <c r="Q911" s="25">
        <f t="shared" si="143"/>
        <v>7743.423754214793</v>
      </c>
      <c r="R911" s="24">
        <f t="shared" si="142"/>
        <v>0</v>
      </c>
      <c r="S911" s="25">
        <f t="shared" si="145"/>
        <v>7743.423754214793</v>
      </c>
      <c r="T911" s="25">
        <f t="shared" si="146"/>
        <v>0</v>
      </c>
      <c r="U911" s="25" t="str">
        <f t="shared" si="147"/>
        <v>drain</v>
      </c>
      <c r="W911" s="25">
        <f t="shared" si="150"/>
        <v>0</v>
      </c>
      <c r="X911" s="25">
        <f t="shared" si="148"/>
        <v>70256.576245785211</v>
      </c>
      <c r="Y911" s="25">
        <f t="shared" si="151"/>
        <v>7743.4237542147894</v>
      </c>
      <c r="AA911" s="25">
        <f t="shared" si="149"/>
        <v>0</v>
      </c>
      <c r="AC911" s="25">
        <f t="shared" si="144"/>
        <v>0</v>
      </c>
    </row>
    <row r="912" x14ac:dyDescent="0.2">
      <c r="L912" s="24">
        <v>907</v>
      </c>
      <c r="M912" s="28">
        <v>0</v>
      </c>
      <c r="O912" s="24">
        <v>907</v>
      </c>
      <c r="P912" s="24">
        <f>'ROTH 1.0'!O912*'קובץ טיוטה'!$D$10</f>
        <v>13115.677215671769</v>
      </c>
      <c r="Q912" s="24">
        <f t="shared" si="143"/>
        <v>9515.6772156717689</v>
      </c>
      <c r="R912" s="24">
        <f t="shared" ref="R912:R975" si="152">M912*$H$7*0.85</f>
        <v>0</v>
      </c>
      <c r="S912" s="24">
        <f t="shared" si="145"/>
        <v>9515.6772156717689</v>
      </c>
      <c r="T912" s="24">
        <f t="shared" si="146"/>
        <v>0</v>
      </c>
      <c r="U912" s="24" t="str">
        <f t="shared" si="147"/>
        <v>drain</v>
      </c>
      <c r="W912" s="24">
        <f t="shared" si="150"/>
        <v>0</v>
      </c>
      <c r="X912" s="24">
        <f t="shared" si="148"/>
        <v>60740.89903011344</v>
      </c>
      <c r="Y912" s="24">
        <f t="shared" si="151"/>
        <v>9515.6772156717707</v>
      </c>
      <c r="AA912" s="24">
        <f t="shared" si="149"/>
        <v>0</v>
      </c>
      <c r="AC912" s="24">
        <f t="shared" si="144"/>
        <v>0</v>
      </c>
    </row>
    <row r="913" x14ac:dyDescent="0.2">
      <c r="L913" s="25">
        <v>908</v>
      </c>
      <c r="M913" s="29">
        <v>0</v>
      </c>
      <c r="O913" s="25">
        <v>908</v>
      </c>
      <c r="P913" s="24">
        <f>'ROTH 1.0'!O913*'קובץ טיוטה'!$D$10</f>
        <v>13521.129130866544</v>
      </c>
      <c r="Q913" s="25">
        <f t="shared" si="143"/>
        <v>9921.1291308665441</v>
      </c>
      <c r="R913" s="24">
        <f t="shared" si="152"/>
        <v>0</v>
      </c>
      <c r="S913" s="25">
        <f t="shared" si="145"/>
        <v>9921.1291308665441</v>
      </c>
      <c r="T913" s="25">
        <f t="shared" si="146"/>
        <v>0</v>
      </c>
      <c r="U913" s="25" t="str">
        <f t="shared" si="147"/>
        <v>drain</v>
      </c>
      <c r="W913" s="25">
        <f t="shared" si="150"/>
        <v>0</v>
      </c>
      <c r="X913" s="25">
        <f t="shared" si="148"/>
        <v>50819.769899246894</v>
      </c>
      <c r="Y913" s="25">
        <f t="shared" si="151"/>
        <v>9921.1291308665459</v>
      </c>
      <c r="AA913" s="25">
        <f t="shared" si="149"/>
        <v>0</v>
      </c>
      <c r="AC913" s="25">
        <f t="shared" si="144"/>
        <v>0</v>
      </c>
    </row>
    <row r="914" x14ac:dyDescent="0.2">
      <c r="L914" s="24">
        <v>909</v>
      </c>
      <c r="M914" s="28">
        <v>0</v>
      </c>
      <c r="O914" s="24">
        <v>909</v>
      </c>
      <c r="P914" s="24">
        <f>'ROTH 1.0'!O914*'קובץ טיוטה'!$D$10</f>
        <v>13485.83356241163</v>
      </c>
      <c r="Q914" s="24">
        <f t="shared" si="143"/>
        <v>9885.8335624116298</v>
      </c>
      <c r="R914" s="24">
        <f t="shared" si="152"/>
        <v>0</v>
      </c>
      <c r="S914" s="24">
        <f t="shared" si="145"/>
        <v>9885.8335624116298</v>
      </c>
      <c r="T914" s="24">
        <f t="shared" si="146"/>
        <v>0</v>
      </c>
      <c r="U914" s="24" t="str">
        <f t="shared" si="147"/>
        <v>drain</v>
      </c>
      <c r="W914" s="24">
        <f t="shared" si="150"/>
        <v>0</v>
      </c>
      <c r="X914" s="24">
        <f t="shared" si="148"/>
        <v>40933.936336835264</v>
      </c>
      <c r="Y914" s="24">
        <f t="shared" si="151"/>
        <v>9885.8335624116298</v>
      </c>
      <c r="AA914" s="24">
        <f t="shared" si="149"/>
        <v>0</v>
      </c>
      <c r="AC914" s="24">
        <f t="shared" si="144"/>
        <v>0</v>
      </c>
    </row>
    <row r="915" x14ac:dyDescent="0.2">
      <c r="L915" s="25">
        <v>910</v>
      </c>
      <c r="M915" s="29">
        <v>0</v>
      </c>
      <c r="O915" s="25">
        <v>910</v>
      </c>
      <c r="P915" s="24">
        <f>'ROTH 1.0'!O915*'קובץ טיוטה'!$D$10</f>
        <v>13089.662704975317</v>
      </c>
      <c r="Q915" s="25">
        <f t="shared" si="143"/>
        <v>9489.662704975317</v>
      </c>
      <c r="R915" s="24">
        <f t="shared" si="152"/>
        <v>0</v>
      </c>
      <c r="S915" s="25">
        <f t="shared" si="145"/>
        <v>9489.662704975317</v>
      </c>
      <c r="T915" s="25">
        <f t="shared" si="146"/>
        <v>0</v>
      </c>
      <c r="U915" s="25" t="str">
        <f t="shared" si="147"/>
        <v>drain</v>
      </c>
      <c r="W915" s="25">
        <f t="shared" si="150"/>
        <v>0</v>
      </c>
      <c r="X915" s="25">
        <f t="shared" si="148"/>
        <v>31444.273631859949</v>
      </c>
      <c r="Y915" s="25">
        <f t="shared" si="151"/>
        <v>9489.6627049753151</v>
      </c>
      <c r="AA915" s="25">
        <f t="shared" si="149"/>
        <v>0</v>
      </c>
      <c r="AC915" s="25">
        <f t="shared" si="144"/>
        <v>0</v>
      </c>
    </row>
    <row r="916" x14ac:dyDescent="0.2">
      <c r="L916" s="24">
        <v>911</v>
      </c>
      <c r="M916" s="28">
        <v>0</v>
      </c>
      <c r="O916" s="24">
        <v>911</v>
      </c>
      <c r="P916" s="24">
        <f>'ROTH 1.0'!O916*'קובץ טיוטה'!$D$10</f>
        <v>12251.071322391555</v>
      </c>
      <c r="Q916" s="24">
        <f t="shared" si="143"/>
        <v>8651.0713223915554</v>
      </c>
      <c r="R916" s="24">
        <f t="shared" si="152"/>
        <v>0</v>
      </c>
      <c r="S916" s="24">
        <f t="shared" si="145"/>
        <v>8651.0713223915554</v>
      </c>
      <c r="T916" s="24">
        <f t="shared" si="146"/>
        <v>0</v>
      </c>
      <c r="U916" s="24" t="str">
        <f t="shared" si="147"/>
        <v>drain</v>
      </c>
      <c r="W916" s="24">
        <f t="shared" si="150"/>
        <v>0</v>
      </c>
      <c r="X916" s="24">
        <f t="shared" si="148"/>
        <v>22793.202309468394</v>
      </c>
      <c r="Y916" s="24">
        <f t="shared" si="151"/>
        <v>8651.0713223915554</v>
      </c>
      <c r="AA916" s="24">
        <f t="shared" si="149"/>
        <v>0</v>
      </c>
      <c r="AC916" s="24">
        <f t="shared" si="144"/>
        <v>0</v>
      </c>
    </row>
    <row r="917" x14ac:dyDescent="0.2">
      <c r="L917" s="25">
        <v>912</v>
      </c>
      <c r="M917" s="29">
        <v>0</v>
      </c>
      <c r="O917" s="25">
        <v>912</v>
      </c>
      <c r="P917" s="24">
        <f>'ROTH 1.0'!O917*'קובץ טיוטה'!$D$10</f>
        <v>11417.648579012532</v>
      </c>
      <c r="Q917" s="25">
        <f t="shared" si="143"/>
        <v>7817.6485790125316</v>
      </c>
      <c r="R917" s="24">
        <f t="shared" si="152"/>
        <v>0</v>
      </c>
      <c r="S917" s="25">
        <f t="shared" si="145"/>
        <v>7817.6485790125316</v>
      </c>
      <c r="T917" s="25">
        <f t="shared" si="146"/>
        <v>0</v>
      </c>
      <c r="U917" s="25" t="str">
        <f t="shared" si="147"/>
        <v>drain</v>
      </c>
      <c r="W917" s="25">
        <f t="shared" si="150"/>
        <v>0</v>
      </c>
      <c r="X917" s="25">
        <f t="shared" si="148"/>
        <v>14975.553730455862</v>
      </c>
      <c r="Y917" s="25">
        <f t="shared" si="151"/>
        <v>7817.6485790125316</v>
      </c>
      <c r="AA917" s="25">
        <f t="shared" si="149"/>
        <v>0</v>
      </c>
      <c r="AC917" s="25">
        <f t="shared" si="144"/>
        <v>0</v>
      </c>
    </row>
    <row r="918" x14ac:dyDescent="0.2">
      <c r="L918" s="24">
        <v>913</v>
      </c>
      <c r="M918" s="28">
        <v>0</v>
      </c>
      <c r="O918" s="24">
        <v>913</v>
      </c>
      <c r="P918" s="24">
        <f>'ROTH 1.0'!O918*'קובץ טיוטה'!$D$10</f>
        <v>10087.611246094139</v>
      </c>
      <c r="Q918" s="24">
        <f t="shared" si="143"/>
        <v>6487.6112460941386</v>
      </c>
      <c r="R918" s="24">
        <f t="shared" si="152"/>
        <v>0</v>
      </c>
      <c r="S918" s="24">
        <f t="shared" si="145"/>
        <v>6487.6112460941386</v>
      </c>
      <c r="T918" s="24">
        <f t="shared" si="146"/>
        <v>0</v>
      </c>
      <c r="U918" s="24" t="str">
        <f t="shared" si="147"/>
        <v>drain</v>
      </c>
      <c r="W918" s="24">
        <f t="shared" si="150"/>
        <v>0</v>
      </c>
      <c r="X918" s="24">
        <f t="shared" si="148"/>
        <v>8487.9424843617235</v>
      </c>
      <c r="Y918" s="24">
        <f t="shared" si="151"/>
        <v>6487.6112460941386</v>
      </c>
      <c r="AA918" s="24">
        <f t="shared" si="149"/>
        <v>0</v>
      </c>
      <c r="AC918" s="24">
        <f t="shared" si="144"/>
        <v>0</v>
      </c>
    </row>
    <row r="919" x14ac:dyDescent="0.2">
      <c r="L919" s="25">
        <v>914</v>
      </c>
      <c r="M919" s="29">
        <v>0</v>
      </c>
      <c r="O919" s="25">
        <v>914</v>
      </c>
      <c r="P919" s="24">
        <f>'ROTH 1.0'!O919*'קובץ טיוטה'!$D$10</f>
        <v>9049.1108370954171</v>
      </c>
      <c r="Q919" s="25">
        <f t="shared" si="143"/>
        <v>5449.1108370954171</v>
      </c>
      <c r="R919" s="24">
        <f t="shared" si="152"/>
        <v>0</v>
      </c>
      <c r="S919" s="25">
        <f t="shared" si="145"/>
        <v>5449.1108370954171</v>
      </c>
      <c r="T919" s="25">
        <f t="shared" si="146"/>
        <v>0</v>
      </c>
      <c r="U919" s="25" t="str">
        <f t="shared" si="147"/>
        <v>drain</v>
      </c>
      <c r="W919" s="25">
        <f t="shared" si="150"/>
        <v>0</v>
      </c>
      <c r="X919" s="25">
        <f t="shared" si="148"/>
        <v>3038.8316472663064</v>
      </c>
      <c r="Y919" s="25">
        <f t="shared" si="151"/>
        <v>5449.1108370954171</v>
      </c>
      <c r="AA919" s="25">
        <f t="shared" si="149"/>
        <v>0</v>
      </c>
      <c r="AC919" s="25">
        <f t="shared" si="144"/>
        <v>0</v>
      </c>
    </row>
    <row r="920" x14ac:dyDescent="0.2">
      <c r="L920" s="24">
        <v>915</v>
      </c>
      <c r="M920" s="28">
        <v>0</v>
      </c>
      <c r="O920" s="24">
        <v>915</v>
      </c>
      <c r="P920" s="24">
        <f>'ROTH 1.0'!O920*'קובץ טיוטה'!$D$10</f>
        <v>8478.4324879476644</v>
      </c>
      <c r="Q920" s="24">
        <f t="shared" si="143"/>
        <v>4878.4324879476644</v>
      </c>
      <c r="R920" s="24">
        <f t="shared" si="152"/>
        <v>0</v>
      </c>
      <c r="S920" s="24">
        <f t="shared" si="145"/>
        <v>4878.4324879476644</v>
      </c>
      <c r="T920" s="24">
        <f t="shared" si="146"/>
        <v>0</v>
      </c>
      <c r="U920" s="24" t="str">
        <f t="shared" si="147"/>
        <v>drain</v>
      </c>
      <c r="W920" s="24">
        <f t="shared" si="150"/>
        <v>0</v>
      </c>
      <c r="X920" s="24">
        <f t="shared" si="148"/>
        <v>0</v>
      </c>
      <c r="Y920" s="24">
        <f t="shared" si="151"/>
        <v>3038.8316472663064</v>
      </c>
      <c r="AA920" s="24">
        <f t="shared" si="149"/>
        <v>1839.600840681358</v>
      </c>
      <c r="AC920" s="24">
        <f t="shared" si="144"/>
        <v>0</v>
      </c>
    </row>
    <row r="921" x14ac:dyDescent="0.2">
      <c r="L921" s="25">
        <v>916</v>
      </c>
      <c r="M921" s="29">
        <v>0</v>
      </c>
      <c r="O921" s="25">
        <v>916</v>
      </c>
      <c r="P921" s="24">
        <f>'ROTH 1.0'!O921*'קובץ טיוטה'!$D$10</f>
        <v>8194.3185788774663</v>
      </c>
      <c r="Q921" s="25">
        <f t="shared" si="143"/>
        <v>4594.3185788774663</v>
      </c>
      <c r="R921" s="24">
        <f t="shared" si="152"/>
        <v>0</v>
      </c>
      <c r="S921" s="25">
        <f t="shared" si="145"/>
        <v>4594.3185788774663</v>
      </c>
      <c r="T921" s="25">
        <f t="shared" si="146"/>
        <v>0</v>
      </c>
      <c r="U921" s="25" t="str">
        <f t="shared" si="147"/>
        <v>drain</v>
      </c>
      <c r="W921" s="25">
        <f t="shared" si="150"/>
        <v>0</v>
      </c>
      <c r="X921" s="25">
        <f t="shared" si="148"/>
        <v>0</v>
      </c>
      <c r="Y921" s="25">
        <f t="shared" si="151"/>
        <v>0</v>
      </c>
      <c r="AA921" s="25">
        <f t="shared" si="149"/>
        <v>4594.3185788774663</v>
      </c>
      <c r="AC921" s="25">
        <f t="shared" si="144"/>
        <v>0</v>
      </c>
    </row>
    <row r="922" x14ac:dyDescent="0.2">
      <c r="L922" s="24">
        <v>917</v>
      </c>
      <c r="M922" s="28">
        <v>0</v>
      </c>
      <c r="O922" s="24">
        <v>917</v>
      </c>
      <c r="P922" s="24">
        <f>'ROTH 1.0'!O922*'קובץ טיוטה'!$D$10</f>
        <v>8212.2935182287001</v>
      </c>
      <c r="Q922" s="24">
        <f t="shared" si="143"/>
        <v>4612.2935182287001</v>
      </c>
      <c r="R922" s="24">
        <f t="shared" si="152"/>
        <v>0</v>
      </c>
      <c r="S922" s="24">
        <f t="shared" si="145"/>
        <v>4612.2935182287001</v>
      </c>
      <c r="T922" s="24">
        <f t="shared" si="146"/>
        <v>0</v>
      </c>
      <c r="U922" s="24" t="str">
        <f t="shared" si="147"/>
        <v>drain</v>
      </c>
      <c r="W922" s="24">
        <f t="shared" si="150"/>
        <v>0</v>
      </c>
      <c r="X922" s="24">
        <f t="shared" si="148"/>
        <v>0</v>
      </c>
      <c r="Y922" s="24">
        <f t="shared" si="151"/>
        <v>0</v>
      </c>
      <c r="AA922" s="24">
        <f t="shared" si="149"/>
        <v>4612.2935182287001</v>
      </c>
      <c r="AC922" s="24">
        <f t="shared" si="144"/>
        <v>0</v>
      </c>
    </row>
    <row r="923" x14ac:dyDescent="0.2">
      <c r="L923" s="25">
        <v>918</v>
      </c>
      <c r="M923" s="29">
        <v>0</v>
      </c>
      <c r="O923" s="25">
        <v>918</v>
      </c>
      <c r="P923" s="24">
        <f>'ROTH 1.0'!O923*'קובץ טיוטה'!$D$10</f>
        <v>8614.3067223909766</v>
      </c>
      <c r="Q923" s="25">
        <f t="shared" si="143"/>
        <v>5014.3067223909766</v>
      </c>
      <c r="R923" s="24">
        <f t="shared" si="152"/>
        <v>0</v>
      </c>
      <c r="S923" s="25">
        <f t="shared" si="145"/>
        <v>5014.3067223909766</v>
      </c>
      <c r="T923" s="25">
        <f t="shared" si="146"/>
        <v>0</v>
      </c>
      <c r="U923" s="25" t="str">
        <f t="shared" si="147"/>
        <v>drain</v>
      </c>
      <c r="W923" s="25">
        <f t="shared" si="150"/>
        <v>0</v>
      </c>
      <c r="X923" s="25">
        <f t="shared" si="148"/>
        <v>0</v>
      </c>
      <c r="Y923" s="25">
        <f t="shared" si="151"/>
        <v>0</v>
      </c>
      <c r="AA923" s="25">
        <f t="shared" si="149"/>
        <v>5014.3067223909766</v>
      </c>
      <c r="AC923" s="25">
        <f t="shared" si="144"/>
        <v>0</v>
      </c>
    </row>
    <row r="924" x14ac:dyDescent="0.2">
      <c r="L924" s="24">
        <v>919</v>
      </c>
      <c r="M924" s="28">
        <v>0</v>
      </c>
      <c r="O924" s="24">
        <v>919</v>
      </c>
      <c r="P924" s="24">
        <f>'ROTH 1.0'!O924*'קובץ טיוטה'!$D$10</f>
        <v>9328.3393749744318</v>
      </c>
      <c r="Q924" s="24">
        <f t="shared" si="143"/>
        <v>5728.3393749744318</v>
      </c>
      <c r="R924" s="24">
        <f t="shared" si="152"/>
        <v>0</v>
      </c>
      <c r="S924" s="24">
        <f t="shared" si="145"/>
        <v>5728.3393749744318</v>
      </c>
      <c r="T924" s="24">
        <f t="shared" si="146"/>
        <v>0</v>
      </c>
      <c r="U924" s="24" t="str">
        <f t="shared" si="147"/>
        <v>drain</v>
      </c>
      <c r="W924" s="24">
        <f t="shared" si="150"/>
        <v>0</v>
      </c>
      <c r="X924" s="24">
        <f t="shared" si="148"/>
        <v>0</v>
      </c>
      <c r="Y924" s="24">
        <f t="shared" si="151"/>
        <v>0</v>
      </c>
      <c r="AA924" s="24">
        <f t="shared" si="149"/>
        <v>5728.3393749744318</v>
      </c>
      <c r="AC924" s="24">
        <f t="shared" si="144"/>
        <v>0</v>
      </c>
    </row>
    <row r="925" x14ac:dyDescent="0.2">
      <c r="L925" s="25">
        <v>920</v>
      </c>
      <c r="M925" s="29">
        <v>0</v>
      </c>
      <c r="O925" s="25">
        <v>920</v>
      </c>
      <c r="P925" s="24">
        <f>'ROTH 1.0'!O925*'קובץ טיוטה'!$D$10</f>
        <v>10014.667943045866</v>
      </c>
      <c r="Q925" s="25">
        <f t="shared" si="143"/>
        <v>6414.6679430458662</v>
      </c>
      <c r="R925" s="24">
        <f t="shared" si="152"/>
        <v>0</v>
      </c>
      <c r="S925" s="25">
        <f t="shared" si="145"/>
        <v>6414.6679430458662</v>
      </c>
      <c r="T925" s="25">
        <f t="shared" si="146"/>
        <v>0</v>
      </c>
      <c r="U925" s="25" t="str">
        <f t="shared" si="147"/>
        <v>drain</v>
      </c>
      <c r="W925" s="25">
        <f t="shared" si="150"/>
        <v>0</v>
      </c>
      <c r="X925" s="25">
        <f t="shared" si="148"/>
        <v>0</v>
      </c>
      <c r="Y925" s="25">
        <f t="shared" si="151"/>
        <v>0</v>
      </c>
      <c r="AA925" s="25">
        <f t="shared" si="149"/>
        <v>6414.6679430458662</v>
      </c>
      <c r="AC925" s="25">
        <f t="shared" si="144"/>
        <v>0</v>
      </c>
    </row>
    <row r="926" x14ac:dyDescent="0.2">
      <c r="L926" s="24">
        <v>921</v>
      </c>
      <c r="M926" s="28">
        <v>2.5477539999999997E-3</v>
      </c>
      <c r="O926" s="24">
        <v>921</v>
      </c>
      <c r="P926" s="24">
        <f>'ROTH 1.0'!O926*'קובץ טיוטה'!$D$10</f>
        <v>10863.468774413888</v>
      </c>
      <c r="Q926" s="24">
        <f t="shared" si="143"/>
        <v>7263.4687744138882</v>
      </c>
      <c r="R926" s="24">
        <f t="shared" si="152"/>
        <v>173.24727199999998</v>
      </c>
      <c r="S926" s="24">
        <f t="shared" si="145"/>
        <v>7090.2215024138886</v>
      </c>
      <c r="T926" s="24">
        <f t="shared" si="146"/>
        <v>0</v>
      </c>
      <c r="U926" s="24" t="str">
        <f t="shared" si="147"/>
        <v>drain</v>
      </c>
      <c r="W926" s="24">
        <f t="shared" si="150"/>
        <v>0</v>
      </c>
      <c r="X926" s="24">
        <f t="shared" si="148"/>
        <v>0</v>
      </c>
      <c r="Y926" s="24">
        <f t="shared" si="151"/>
        <v>0</v>
      </c>
      <c r="AA926" s="24">
        <f t="shared" si="149"/>
        <v>7090.2215024138886</v>
      </c>
      <c r="AC926" s="24">
        <f t="shared" si="144"/>
        <v>0</v>
      </c>
    </row>
    <row r="927" x14ac:dyDescent="0.2">
      <c r="L927" s="25">
        <v>922</v>
      </c>
      <c r="M927" s="29">
        <v>2.5085683000000001E-2</v>
      </c>
      <c r="O927" s="25">
        <v>922</v>
      </c>
      <c r="P927" s="24">
        <f>'ROTH 1.0'!O927*'קובץ טיוטה'!$D$10</f>
        <v>11363.651609744113</v>
      </c>
      <c r="Q927" s="25">
        <f t="shared" si="143"/>
        <v>7763.6516097441126</v>
      </c>
      <c r="R927" s="24">
        <f t="shared" si="152"/>
        <v>1705.826444</v>
      </c>
      <c r="S927" s="25">
        <f t="shared" si="145"/>
        <v>6057.8251657441124</v>
      </c>
      <c r="T927" s="25">
        <f t="shared" si="146"/>
        <v>0</v>
      </c>
      <c r="U927" s="25" t="str">
        <f t="shared" si="147"/>
        <v>drain</v>
      </c>
      <c r="W927" s="25">
        <f t="shared" si="150"/>
        <v>0</v>
      </c>
      <c r="X927" s="25">
        <f t="shared" si="148"/>
        <v>0</v>
      </c>
      <c r="Y927" s="25">
        <f t="shared" si="151"/>
        <v>0</v>
      </c>
      <c r="AA927" s="25">
        <f t="shared" si="149"/>
        <v>6057.8251657441124</v>
      </c>
      <c r="AC927" s="25">
        <f t="shared" si="144"/>
        <v>0</v>
      </c>
    </row>
    <row r="928" x14ac:dyDescent="0.2">
      <c r="L928" s="24">
        <v>923</v>
      </c>
      <c r="M928" s="28">
        <v>7.1865662999999996E-2</v>
      </c>
      <c r="O928" s="24">
        <v>923</v>
      </c>
      <c r="P928" s="24">
        <f>'ROTH 1.0'!O928*'קובץ טיוטה'!$D$10</f>
        <v>11273.684028904179</v>
      </c>
      <c r="Q928" s="24">
        <f t="shared" si="143"/>
        <v>7673.6840289041793</v>
      </c>
      <c r="R928" s="24">
        <f t="shared" si="152"/>
        <v>4886.8650839999991</v>
      </c>
      <c r="S928" s="24">
        <f t="shared" si="145"/>
        <v>2786.8189449041802</v>
      </c>
      <c r="T928" s="24">
        <f t="shared" si="146"/>
        <v>0</v>
      </c>
      <c r="U928" s="24" t="str">
        <f t="shared" si="147"/>
        <v>drain</v>
      </c>
      <c r="W928" s="24">
        <f t="shared" si="150"/>
        <v>0</v>
      </c>
      <c r="X928" s="24">
        <f t="shared" si="148"/>
        <v>0</v>
      </c>
      <c r="Y928" s="24">
        <f t="shared" si="151"/>
        <v>0</v>
      </c>
      <c r="AA928" s="24">
        <f t="shared" si="149"/>
        <v>2786.8189449041802</v>
      </c>
      <c r="AC928" s="24">
        <f t="shared" si="144"/>
        <v>0</v>
      </c>
    </row>
    <row r="929" x14ac:dyDescent="0.2">
      <c r="L929" s="25">
        <v>924</v>
      </c>
      <c r="M929" s="29">
        <v>9.5527947000000002E-2</v>
      </c>
      <c r="O929" s="25">
        <v>924</v>
      </c>
      <c r="P929" s="24">
        <f>'ROTH 1.0'!O929*'קובץ טיוטה'!$D$10</f>
        <v>11203.060671621084</v>
      </c>
      <c r="Q929" s="25">
        <f t="shared" si="143"/>
        <v>7603.0606716210841</v>
      </c>
      <c r="R929" s="24">
        <f t="shared" si="152"/>
        <v>6495.900396</v>
      </c>
      <c r="S929" s="25">
        <f t="shared" si="145"/>
        <v>1107.1602756210841</v>
      </c>
      <c r="T929" s="25">
        <f t="shared" si="146"/>
        <v>0</v>
      </c>
      <c r="U929" s="25" t="str">
        <f t="shared" si="147"/>
        <v>drain</v>
      </c>
      <c r="W929" s="25">
        <f t="shared" si="150"/>
        <v>0</v>
      </c>
      <c r="X929" s="25">
        <f t="shared" si="148"/>
        <v>0</v>
      </c>
      <c r="Y929" s="25">
        <f t="shared" si="151"/>
        <v>0</v>
      </c>
      <c r="AA929" s="25">
        <f t="shared" si="149"/>
        <v>1107.1602756210841</v>
      </c>
      <c r="AC929" s="25">
        <f t="shared" si="144"/>
        <v>0</v>
      </c>
    </row>
    <row r="930" x14ac:dyDescent="0.2">
      <c r="L930" s="24">
        <v>925</v>
      </c>
      <c r="M930" s="28">
        <v>8.7498721000000002E-2</v>
      </c>
      <c r="O930" s="24">
        <v>925</v>
      </c>
      <c r="P930" s="24">
        <f>'ROTH 1.0'!O930*'קובץ טיוטה'!$D$10</f>
        <v>11037.534494082251</v>
      </c>
      <c r="Q930" s="24">
        <f t="shared" si="143"/>
        <v>7437.5344940822506</v>
      </c>
      <c r="R930" s="24">
        <f t="shared" si="152"/>
        <v>5949.9130279999999</v>
      </c>
      <c r="S930" s="24">
        <f t="shared" si="145"/>
        <v>1487.6214660822507</v>
      </c>
      <c r="T930" s="24">
        <f t="shared" si="146"/>
        <v>0</v>
      </c>
      <c r="U930" s="24" t="str">
        <f t="shared" si="147"/>
        <v>drain</v>
      </c>
      <c r="W930" s="24">
        <f t="shared" si="150"/>
        <v>0</v>
      </c>
      <c r="X930" s="24">
        <f t="shared" si="148"/>
        <v>0</v>
      </c>
      <c r="Y930" s="24">
        <f t="shared" si="151"/>
        <v>0</v>
      </c>
      <c r="AA930" s="24">
        <f t="shared" si="149"/>
        <v>1487.6214660822507</v>
      </c>
      <c r="AC930" s="24">
        <f t="shared" si="144"/>
        <v>0</v>
      </c>
    </row>
    <row r="931" x14ac:dyDescent="0.2">
      <c r="L931" s="25">
        <v>926</v>
      </c>
      <c r="M931" s="29">
        <v>8.9621382999999999E-2</v>
      </c>
      <c r="O931" s="25">
        <v>926</v>
      </c>
      <c r="P931" s="24">
        <f>'ROTH 1.0'!O931*'קובץ טיוטה'!$D$10</f>
        <v>10941.932322874187</v>
      </c>
      <c r="Q931" s="25">
        <f t="shared" si="143"/>
        <v>7341.9323228741869</v>
      </c>
      <c r="R931" s="24">
        <f t="shared" si="152"/>
        <v>6094.2540440000002</v>
      </c>
      <c r="S931" s="25">
        <f t="shared" si="145"/>
        <v>1247.6782788741866</v>
      </c>
      <c r="T931" s="25">
        <f t="shared" si="146"/>
        <v>0</v>
      </c>
      <c r="U931" s="25" t="str">
        <f t="shared" si="147"/>
        <v>drain</v>
      </c>
      <c r="W931" s="25">
        <f t="shared" si="150"/>
        <v>0</v>
      </c>
      <c r="X931" s="25">
        <f t="shared" si="148"/>
        <v>0</v>
      </c>
      <c r="Y931" s="25">
        <f t="shared" si="151"/>
        <v>0</v>
      </c>
      <c r="AA931" s="25">
        <f t="shared" si="149"/>
        <v>1247.6782788741866</v>
      </c>
      <c r="AC931" s="25">
        <f t="shared" si="144"/>
        <v>0</v>
      </c>
    </row>
    <row r="932" x14ac:dyDescent="0.2">
      <c r="L932" s="24">
        <v>927</v>
      </c>
      <c r="M932" s="28">
        <v>0.105034846</v>
      </c>
      <c r="O932" s="24">
        <v>927</v>
      </c>
      <c r="P932" s="24">
        <f>'ROTH 1.0'!O932*'קובץ טיוטה'!$D$10</f>
        <v>10969.55769722179</v>
      </c>
      <c r="Q932" s="24">
        <f t="shared" si="143"/>
        <v>7369.5576972217896</v>
      </c>
      <c r="R932" s="24">
        <f t="shared" si="152"/>
        <v>7142.3695279999993</v>
      </c>
      <c r="S932" s="24">
        <f t="shared" si="145"/>
        <v>227.1881692217903</v>
      </c>
      <c r="T932" s="24">
        <f t="shared" si="146"/>
        <v>0</v>
      </c>
      <c r="U932" s="24" t="str">
        <f t="shared" si="147"/>
        <v>drain</v>
      </c>
      <c r="W932" s="24">
        <f t="shared" si="150"/>
        <v>0</v>
      </c>
      <c r="X932" s="24">
        <f t="shared" si="148"/>
        <v>0</v>
      </c>
      <c r="Y932" s="24">
        <f t="shared" si="151"/>
        <v>0</v>
      </c>
      <c r="AA932" s="24">
        <f t="shared" si="149"/>
        <v>227.1881692217903</v>
      </c>
      <c r="AC932" s="24">
        <f t="shared" si="144"/>
        <v>0</v>
      </c>
    </row>
    <row r="933" x14ac:dyDescent="0.2">
      <c r="L933" s="25">
        <v>928</v>
      </c>
      <c r="M933" s="29">
        <v>7.9512271999999995E-2</v>
      </c>
      <c r="O933" s="25">
        <v>928</v>
      </c>
      <c r="P933" s="24">
        <f>'ROTH 1.0'!O933*'קובץ טיוטה'!$D$10</f>
        <v>10925.256681147164</v>
      </c>
      <c r="Q933" s="25">
        <f t="shared" si="143"/>
        <v>7325.2566811471643</v>
      </c>
      <c r="R933" s="24">
        <f t="shared" si="152"/>
        <v>5406.8344959999995</v>
      </c>
      <c r="S933" s="25">
        <f t="shared" si="145"/>
        <v>1918.4221851471648</v>
      </c>
      <c r="T933" s="25">
        <f t="shared" si="146"/>
        <v>0</v>
      </c>
      <c r="U933" s="25" t="str">
        <f t="shared" si="147"/>
        <v>drain</v>
      </c>
      <c r="W933" s="25">
        <f t="shared" si="150"/>
        <v>0</v>
      </c>
      <c r="X933" s="25">
        <f t="shared" si="148"/>
        <v>0</v>
      </c>
      <c r="Y933" s="25">
        <f t="shared" si="151"/>
        <v>0</v>
      </c>
      <c r="AA933" s="25">
        <f t="shared" si="149"/>
        <v>1918.4221851471648</v>
      </c>
      <c r="AC933" s="25">
        <f t="shared" si="144"/>
        <v>0</v>
      </c>
    </row>
    <row r="934" x14ac:dyDescent="0.2">
      <c r="L934" s="24">
        <v>929</v>
      </c>
      <c r="M934" s="28">
        <v>2.0935723999999999E-2</v>
      </c>
      <c r="O934" s="24">
        <v>929</v>
      </c>
      <c r="P934" s="24">
        <f>'ROTH 1.0'!O934*'קובץ טיוטה'!$D$10</f>
        <v>10924.557420157222</v>
      </c>
      <c r="Q934" s="24">
        <f t="shared" si="143"/>
        <v>7324.5574201572217</v>
      </c>
      <c r="R934" s="24">
        <f t="shared" si="152"/>
        <v>1423.629232</v>
      </c>
      <c r="S934" s="24">
        <f t="shared" si="145"/>
        <v>5900.9281881572215</v>
      </c>
      <c r="T934" s="24">
        <f t="shared" si="146"/>
        <v>0</v>
      </c>
      <c r="U934" s="24" t="str">
        <f t="shared" si="147"/>
        <v>drain</v>
      </c>
      <c r="W934" s="24">
        <f t="shared" si="150"/>
        <v>0</v>
      </c>
      <c r="X934" s="24">
        <f t="shared" si="148"/>
        <v>0</v>
      </c>
      <c r="Y934" s="24">
        <f t="shared" si="151"/>
        <v>0</v>
      </c>
      <c r="AA934" s="24">
        <f t="shared" si="149"/>
        <v>5900.9281881572215</v>
      </c>
      <c r="AC934" s="24">
        <f t="shared" si="144"/>
        <v>0</v>
      </c>
    </row>
    <row r="935" x14ac:dyDescent="0.2">
      <c r="L935" s="25">
        <v>930</v>
      </c>
      <c r="M935" s="29">
        <v>0</v>
      </c>
      <c r="O935" s="25">
        <v>930</v>
      </c>
      <c r="P935" s="24">
        <f>'ROTH 1.0'!O935*'קובץ טיוטה'!$D$10</f>
        <v>11189.866282061139</v>
      </c>
      <c r="Q935" s="25">
        <f t="shared" si="143"/>
        <v>7589.8662820611389</v>
      </c>
      <c r="R935" s="24">
        <f t="shared" si="152"/>
        <v>0</v>
      </c>
      <c r="S935" s="25">
        <f t="shared" si="145"/>
        <v>7589.8662820611389</v>
      </c>
      <c r="T935" s="25">
        <f t="shared" si="146"/>
        <v>0</v>
      </c>
      <c r="U935" s="25" t="str">
        <f t="shared" si="147"/>
        <v>drain</v>
      </c>
      <c r="W935" s="25">
        <f t="shared" si="150"/>
        <v>0</v>
      </c>
      <c r="X935" s="25">
        <f t="shared" si="148"/>
        <v>0</v>
      </c>
      <c r="Y935" s="25">
        <f t="shared" si="151"/>
        <v>0</v>
      </c>
      <c r="AA935" s="25">
        <f t="shared" si="149"/>
        <v>7589.8662820611389</v>
      </c>
      <c r="AC935" s="25">
        <f t="shared" si="144"/>
        <v>0</v>
      </c>
    </row>
    <row r="936" x14ac:dyDescent="0.2">
      <c r="L936" s="24">
        <v>931</v>
      </c>
      <c r="M936" s="28">
        <v>0</v>
      </c>
      <c r="O936" s="24">
        <v>931</v>
      </c>
      <c r="P936" s="24">
        <f>'ROTH 1.0'!O936*'קובץ טיוטה'!$D$10</f>
        <v>12599.000318687149</v>
      </c>
      <c r="Q936" s="24">
        <f t="shared" si="143"/>
        <v>8999.000318687149</v>
      </c>
      <c r="R936" s="24">
        <f t="shared" si="152"/>
        <v>0</v>
      </c>
      <c r="S936" s="24">
        <f t="shared" si="145"/>
        <v>8999.000318687149</v>
      </c>
      <c r="T936" s="24">
        <f t="shared" si="146"/>
        <v>0</v>
      </c>
      <c r="U936" s="24" t="str">
        <f t="shared" si="147"/>
        <v>drain</v>
      </c>
      <c r="W936" s="24">
        <f t="shared" si="150"/>
        <v>0</v>
      </c>
      <c r="X936" s="24">
        <f t="shared" si="148"/>
        <v>0</v>
      </c>
      <c r="Y936" s="24">
        <f t="shared" si="151"/>
        <v>0</v>
      </c>
      <c r="AA936" s="24">
        <f t="shared" si="149"/>
        <v>8999.000318687149</v>
      </c>
      <c r="AC936" s="24">
        <f t="shared" si="144"/>
        <v>0</v>
      </c>
    </row>
    <row r="937" x14ac:dyDescent="0.2">
      <c r="L937" s="25">
        <v>932</v>
      </c>
      <c r="M937" s="29">
        <v>0</v>
      </c>
      <c r="O937" s="25">
        <v>932</v>
      </c>
      <c r="P937" s="24">
        <f>'ROTH 1.0'!O937*'קובץ טיוטה'!$D$10</f>
        <v>12854.930455518162</v>
      </c>
      <c r="Q937" s="25">
        <f t="shared" si="143"/>
        <v>9254.9304555181625</v>
      </c>
      <c r="R937" s="24">
        <f t="shared" si="152"/>
        <v>0</v>
      </c>
      <c r="S937" s="25">
        <f t="shared" si="145"/>
        <v>9254.9304555181625</v>
      </c>
      <c r="T937" s="25">
        <f t="shared" si="146"/>
        <v>0</v>
      </c>
      <c r="U937" s="25" t="str">
        <f t="shared" si="147"/>
        <v>drain</v>
      </c>
      <c r="W937" s="25">
        <f t="shared" si="150"/>
        <v>0</v>
      </c>
      <c r="X937" s="25">
        <f t="shared" si="148"/>
        <v>0</v>
      </c>
      <c r="Y937" s="25">
        <f t="shared" si="151"/>
        <v>0</v>
      </c>
      <c r="AA937" s="25">
        <f t="shared" si="149"/>
        <v>9254.9304555181625</v>
      </c>
      <c r="AC937" s="25">
        <f t="shared" si="144"/>
        <v>0</v>
      </c>
    </row>
    <row r="938" x14ac:dyDescent="0.2">
      <c r="L938" s="24">
        <v>933</v>
      </c>
      <c r="M938" s="28">
        <v>0</v>
      </c>
      <c r="O938" s="24">
        <v>933</v>
      </c>
      <c r="P938" s="24">
        <f>'ROTH 1.0'!O938*'קובץ טיוטה'!$D$10</f>
        <v>12748.092756425047</v>
      </c>
      <c r="Q938" s="24">
        <f t="shared" si="143"/>
        <v>9148.0927564250469</v>
      </c>
      <c r="R938" s="24">
        <f t="shared" si="152"/>
        <v>0</v>
      </c>
      <c r="S938" s="24">
        <f t="shared" si="145"/>
        <v>9148.0927564250469</v>
      </c>
      <c r="T938" s="24">
        <f t="shared" si="146"/>
        <v>0</v>
      </c>
      <c r="U938" s="24" t="str">
        <f t="shared" si="147"/>
        <v>drain</v>
      </c>
      <c r="W938" s="24">
        <f t="shared" si="150"/>
        <v>0</v>
      </c>
      <c r="X938" s="24">
        <f t="shared" si="148"/>
        <v>0</v>
      </c>
      <c r="Y938" s="24">
        <f t="shared" si="151"/>
        <v>0</v>
      </c>
      <c r="AA938" s="24">
        <f t="shared" si="149"/>
        <v>9148.0927564250469</v>
      </c>
      <c r="AC938" s="24">
        <f t="shared" si="144"/>
        <v>0</v>
      </c>
    </row>
    <row r="939" x14ac:dyDescent="0.2">
      <c r="L939" s="25">
        <v>934</v>
      </c>
      <c r="M939" s="29">
        <v>0</v>
      </c>
      <c r="O939" s="25">
        <v>934</v>
      </c>
      <c r="P939" s="24">
        <f>'ROTH 1.0'!O939*'קובץ טיוטה'!$D$10</f>
        <v>12359.606270994509</v>
      </c>
      <c r="Q939" s="25">
        <f t="shared" si="143"/>
        <v>8759.606270994509</v>
      </c>
      <c r="R939" s="24">
        <f t="shared" si="152"/>
        <v>0</v>
      </c>
      <c r="S939" s="25">
        <f t="shared" si="145"/>
        <v>8759.606270994509</v>
      </c>
      <c r="T939" s="25">
        <f t="shared" si="146"/>
        <v>0</v>
      </c>
      <c r="U939" s="25" t="str">
        <f t="shared" si="147"/>
        <v>drain</v>
      </c>
      <c r="W939" s="25">
        <f t="shared" si="150"/>
        <v>0</v>
      </c>
      <c r="X939" s="25">
        <f t="shared" si="148"/>
        <v>0</v>
      </c>
      <c r="Y939" s="25">
        <f t="shared" si="151"/>
        <v>0</v>
      </c>
      <c r="AA939" s="25">
        <f t="shared" si="149"/>
        <v>8759.606270994509</v>
      </c>
      <c r="AC939" s="25">
        <f t="shared" si="144"/>
        <v>0</v>
      </c>
    </row>
    <row r="940" x14ac:dyDescent="0.2">
      <c r="L940" s="24">
        <v>935</v>
      </c>
      <c r="M940" s="28">
        <v>0</v>
      </c>
      <c r="O940" s="24">
        <v>935</v>
      </c>
      <c r="P940" s="24">
        <f>'ROTH 1.0'!O940*'קובץ טיוטה'!$D$10</f>
        <v>11574.742422073932</v>
      </c>
      <c r="Q940" s="24">
        <f t="shared" si="143"/>
        <v>7974.7424220739322</v>
      </c>
      <c r="R940" s="24">
        <f t="shared" si="152"/>
        <v>0</v>
      </c>
      <c r="S940" s="24">
        <f t="shared" si="145"/>
        <v>7974.7424220739322</v>
      </c>
      <c r="T940" s="24">
        <f t="shared" si="146"/>
        <v>0</v>
      </c>
      <c r="U940" s="24" t="str">
        <f t="shared" si="147"/>
        <v>drain</v>
      </c>
      <c r="W940" s="24">
        <f t="shared" si="150"/>
        <v>0</v>
      </c>
      <c r="X940" s="24">
        <f t="shared" si="148"/>
        <v>0</v>
      </c>
      <c r="Y940" s="24">
        <f t="shared" si="151"/>
        <v>0</v>
      </c>
      <c r="AA940" s="24">
        <f t="shared" si="149"/>
        <v>7974.7424220739322</v>
      </c>
      <c r="AC940" s="24">
        <f t="shared" si="144"/>
        <v>0</v>
      </c>
    </row>
    <row r="941" x14ac:dyDescent="0.2">
      <c r="L941" s="25">
        <v>936</v>
      </c>
      <c r="M941" s="29">
        <v>0</v>
      </c>
      <c r="O941" s="25">
        <v>936</v>
      </c>
      <c r="P941" s="24">
        <f>'ROTH 1.0'!O941*'קובץ טיוטה'!$D$10</f>
        <v>10850.466436547886</v>
      </c>
      <c r="Q941" s="25">
        <f t="shared" si="143"/>
        <v>7250.4664365478857</v>
      </c>
      <c r="R941" s="24">
        <f t="shared" si="152"/>
        <v>0</v>
      </c>
      <c r="S941" s="25">
        <f t="shared" si="145"/>
        <v>7250.4664365478857</v>
      </c>
      <c r="T941" s="25">
        <f t="shared" si="146"/>
        <v>0</v>
      </c>
      <c r="U941" s="25" t="str">
        <f t="shared" si="147"/>
        <v>drain</v>
      </c>
      <c r="W941" s="25">
        <f t="shared" si="150"/>
        <v>0</v>
      </c>
      <c r="X941" s="25">
        <f t="shared" si="148"/>
        <v>0</v>
      </c>
      <c r="Y941" s="25">
        <f t="shared" si="151"/>
        <v>0</v>
      </c>
      <c r="AA941" s="25">
        <f t="shared" si="149"/>
        <v>7250.4664365478857</v>
      </c>
      <c r="AC941" s="25">
        <f t="shared" si="144"/>
        <v>0</v>
      </c>
    </row>
    <row r="942" x14ac:dyDescent="0.2">
      <c r="L942" s="24">
        <v>937</v>
      </c>
      <c r="M942" s="28">
        <v>0</v>
      </c>
      <c r="O942" s="24">
        <v>937</v>
      </c>
      <c r="P942" s="24">
        <f>'ROTH 1.0'!O942*'קובץ טיוטה'!$D$10</f>
        <v>9676.4665756989052</v>
      </c>
      <c r="Q942" s="24">
        <f t="shared" si="143"/>
        <v>6076.4665756989052</v>
      </c>
      <c r="R942" s="24">
        <f t="shared" si="152"/>
        <v>0</v>
      </c>
      <c r="S942" s="24">
        <f t="shared" si="145"/>
        <v>6076.4665756989052</v>
      </c>
      <c r="T942" s="24">
        <f t="shared" si="146"/>
        <v>0</v>
      </c>
      <c r="U942" s="24" t="str">
        <f t="shared" si="147"/>
        <v>drain</v>
      </c>
      <c r="W942" s="24">
        <f t="shared" si="150"/>
        <v>0</v>
      </c>
      <c r="X942" s="24">
        <f t="shared" si="148"/>
        <v>0</v>
      </c>
      <c r="Y942" s="24">
        <f t="shared" si="151"/>
        <v>0</v>
      </c>
      <c r="AA942" s="24">
        <f t="shared" si="149"/>
        <v>6076.4665756989052</v>
      </c>
      <c r="AC942" s="24">
        <f t="shared" si="144"/>
        <v>0</v>
      </c>
    </row>
    <row r="943" x14ac:dyDescent="0.2">
      <c r="L943" s="25">
        <v>938</v>
      </c>
      <c r="M943" s="29">
        <v>0</v>
      </c>
      <c r="O943" s="25">
        <v>938</v>
      </c>
      <c r="P943" s="24">
        <f>'ROTH 1.0'!O943*'קובץ טיוטה'!$D$10</f>
        <v>8781.5455767771946</v>
      </c>
      <c r="Q943" s="25">
        <f t="shared" si="143"/>
        <v>5181.5455767771946</v>
      </c>
      <c r="R943" s="24">
        <f t="shared" si="152"/>
        <v>0</v>
      </c>
      <c r="S943" s="25">
        <f t="shared" si="145"/>
        <v>5181.5455767771946</v>
      </c>
      <c r="T943" s="25">
        <f t="shared" si="146"/>
        <v>0</v>
      </c>
      <c r="U943" s="25" t="str">
        <f t="shared" si="147"/>
        <v>drain</v>
      </c>
      <c r="W943" s="25">
        <f t="shared" si="150"/>
        <v>0</v>
      </c>
      <c r="X943" s="25">
        <f t="shared" si="148"/>
        <v>0</v>
      </c>
      <c r="Y943" s="25">
        <f t="shared" si="151"/>
        <v>0</v>
      </c>
      <c r="AA943" s="25">
        <f t="shared" si="149"/>
        <v>5181.5455767771946</v>
      </c>
      <c r="AC943" s="25">
        <f t="shared" si="144"/>
        <v>0</v>
      </c>
    </row>
    <row r="944" x14ac:dyDescent="0.2">
      <c r="L944" s="24">
        <v>939</v>
      </c>
      <c r="M944" s="28">
        <v>0</v>
      </c>
      <c r="O944" s="24">
        <v>939</v>
      </c>
      <c r="P944" s="24">
        <f>'ROTH 1.0'!O944*'קובץ טיוטה'!$D$10</f>
        <v>8220.424484434252</v>
      </c>
      <c r="Q944" s="24">
        <f t="shared" si="143"/>
        <v>4620.424484434252</v>
      </c>
      <c r="R944" s="24">
        <f t="shared" si="152"/>
        <v>0</v>
      </c>
      <c r="S944" s="24">
        <f t="shared" si="145"/>
        <v>4620.424484434252</v>
      </c>
      <c r="T944" s="24">
        <f t="shared" si="146"/>
        <v>0</v>
      </c>
      <c r="U944" s="24" t="str">
        <f t="shared" si="147"/>
        <v>drain</v>
      </c>
      <c r="W944" s="24">
        <f t="shared" si="150"/>
        <v>0</v>
      </c>
      <c r="X944" s="24">
        <f t="shared" si="148"/>
        <v>0</v>
      </c>
      <c r="Y944" s="24">
        <f t="shared" si="151"/>
        <v>0</v>
      </c>
      <c r="AA944" s="24">
        <f t="shared" si="149"/>
        <v>4620.424484434252</v>
      </c>
      <c r="AC944" s="24">
        <f t="shared" si="144"/>
        <v>0</v>
      </c>
    </row>
    <row r="945" x14ac:dyDescent="0.2">
      <c r="L945" s="25">
        <v>940</v>
      </c>
      <c r="M945" s="29">
        <v>0</v>
      </c>
      <c r="O945" s="25">
        <v>940</v>
      </c>
      <c r="P945" s="24">
        <f>'ROTH 1.0'!O945*'קובץ טיוטה'!$D$10</f>
        <v>7948.6459930245665</v>
      </c>
      <c r="Q945" s="25">
        <f t="shared" si="143"/>
        <v>4348.6459930245665</v>
      </c>
      <c r="R945" s="24">
        <f t="shared" si="152"/>
        <v>0</v>
      </c>
      <c r="S945" s="25">
        <f t="shared" si="145"/>
        <v>4348.6459930245665</v>
      </c>
      <c r="T945" s="25">
        <f t="shared" si="146"/>
        <v>0</v>
      </c>
      <c r="U945" s="25" t="str">
        <f t="shared" si="147"/>
        <v>drain</v>
      </c>
      <c r="W945" s="25">
        <f t="shared" si="150"/>
        <v>0</v>
      </c>
      <c r="X945" s="25">
        <f t="shared" si="148"/>
        <v>0</v>
      </c>
      <c r="Y945" s="25">
        <f t="shared" si="151"/>
        <v>0</v>
      </c>
      <c r="AA945" s="25">
        <f t="shared" si="149"/>
        <v>4348.6459930245665</v>
      </c>
      <c r="AC945" s="25">
        <f t="shared" si="144"/>
        <v>0</v>
      </c>
    </row>
    <row r="946" x14ac:dyDescent="0.2">
      <c r="L946" s="24">
        <v>941</v>
      </c>
      <c r="M946" s="28">
        <v>0</v>
      </c>
      <c r="O946" s="24">
        <v>941</v>
      </c>
      <c r="P946" s="24">
        <f>'ROTH 1.0'!O946*'קובץ טיוטה'!$D$10</f>
        <v>8004.1736680773811</v>
      </c>
      <c r="Q946" s="24">
        <f t="shared" si="143"/>
        <v>4404.1736680773811</v>
      </c>
      <c r="R946" s="24">
        <f t="shared" si="152"/>
        <v>0</v>
      </c>
      <c r="S946" s="24">
        <f t="shared" si="145"/>
        <v>4404.1736680773811</v>
      </c>
      <c r="T946" s="24">
        <f t="shared" si="146"/>
        <v>0</v>
      </c>
      <c r="U946" s="24" t="str">
        <f t="shared" si="147"/>
        <v>drain</v>
      </c>
      <c r="W946" s="24">
        <f t="shared" si="150"/>
        <v>0</v>
      </c>
      <c r="X946" s="24">
        <f t="shared" si="148"/>
        <v>0</v>
      </c>
      <c r="Y946" s="24">
        <f t="shared" si="151"/>
        <v>0</v>
      </c>
      <c r="AA946" s="24">
        <f t="shared" si="149"/>
        <v>4404.1736680773811</v>
      </c>
      <c r="AC946" s="24">
        <f t="shared" si="144"/>
        <v>0</v>
      </c>
    </row>
    <row r="947" x14ac:dyDescent="0.2">
      <c r="L947" s="25">
        <v>942</v>
      </c>
      <c r="M947" s="29">
        <v>0</v>
      </c>
      <c r="O947" s="25">
        <v>942</v>
      </c>
      <c r="P947" s="24">
        <f>'ROTH 1.0'!O947*'קובץ טיוטה'!$D$10</f>
        <v>8402.707456689217</v>
      </c>
      <c r="Q947" s="25">
        <f t="shared" si="143"/>
        <v>4802.707456689217</v>
      </c>
      <c r="R947" s="24">
        <f t="shared" si="152"/>
        <v>0</v>
      </c>
      <c r="S947" s="25">
        <f t="shared" si="145"/>
        <v>4802.707456689217</v>
      </c>
      <c r="T947" s="25">
        <f t="shared" si="146"/>
        <v>0</v>
      </c>
      <c r="U947" s="25" t="str">
        <f t="shared" si="147"/>
        <v>drain</v>
      </c>
      <c r="W947" s="25">
        <f t="shared" si="150"/>
        <v>0</v>
      </c>
      <c r="X947" s="25">
        <f t="shared" si="148"/>
        <v>0</v>
      </c>
      <c r="Y947" s="25">
        <f t="shared" si="151"/>
        <v>0</v>
      </c>
      <c r="AA947" s="25">
        <f t="shared" si="149"/>
        <v>4802.707456689217</v>
      </c>
      <c r="AC947" s="25">
        <f t="shared" si="144"/>
        <v>0</v>
      </c>
    </row>
    <row r="948" x14ac:dyDescent="0.2">
      <c r="L948" s="24">
        <v>943</v>
      </c>
      <c r="M948" s="28">
        <v>0</v>
      </c>
      <c r="O948" s="24">
        <v>943</v>
      </c>
      <c r="P948" s="24">
        <f>'ROTH 1.0'!O948*'קובץ טיוטה'!$D$10</f>
        <v>9081.8249889648432</v>
      </c>
      <c r="Q948" s="24">
        <f t="shared" si="143"/>
        <v>5481.8249889648432</v>
      </c>
      <c r="R948" s="24">
        <f t="shared" si="152"/>
        <v>0</v>
      </c>
      <c r="S948" s="24">
        <f t="shared" si="145"/>
        <v>5481.8249889648432</v>
      </c>
      <c r="T948" s="24">
        <f t="shared" si="146"/>
        <v>0</v>
      </c>
      <c r="U948" s="24" t="str">
        <f t="shared" si="147"/>
        <v>drain</v>
      </c>
      <c r="W948" s="24">
        <f t="shared" si="150"/>
        <v>0</v>
      </c>
      <c r="X948" s="24">
        <f t="shared" si="148"/>
        <v>0</v>
      </c>
      <c r="Y948" s="24">
        <f t="shared" si="151"/>
        <v>0</v>
      </c>
      <c r="AA948" s="24">
        <f t="shared" si="149"/>
        <v>5481.8249889648432</v>
      </c>
      <c r="AC948" s="24">
        <f t="shared" si="144"/>
        <v>0</v>
      </c>
    </row>
    <row r="949" x14ac:dyDescent="0.2">
      <c r="L949" s="25">
        <v>944</v>
      </c>
      <c r="M949" s="29">
        <v>0</v>
      </c>
      <c r="O949" s="25">
        <v>944</v>
      </c>
      <c r="P949" s="24">
        <f>'ROTH 1.0'!O949*'קובץ טיוטה'!$D$10</f>
        <v>9767.5393437145831</v>
      </c>
      <c r="Q949" s="25">
        <f t="shared" si="143"/>
        <v>6167.5393437145831</v>
      </c>
      <c r="R949" s="24">
        <f t="shared" si="152"/>
        <v>0</v>
      </c>
      <c r="S949" s="25">
        <f t="shared" si="145"/>
        <v>6167.5393437145831</v>
      </c>
      <c r="T949" s="25">
        <f t="shared" si="146"/>
        <v>0</v>
      </c>
      <c r="U949" s="25" t="str">
        <f t="shared" si="147"/>
        <v>drain</v>
      </c>
      <c r="W949" s="25">
        <f t="shared" si="150"/>
        <v>0</v>
      </c>
      <c r="X949" s="25">
        <f t="shared" si="148"/>
        <v>0</v>
      </c>
      <c r="Y949" s="25">
        <f t="shared" si="151"/>
        <v>0</v>
      </c>
      <c r="AA949" s="25">
        <f t="shared" si="149"/>
        <v>6167.5393437145831</v>
      </c>
      <c r="AC949" s="25">
        <f t="shared" si="144"/>
        <v>0</v>
      </c>
    </row>
    <row r="950" x14ac:dyDescent="0.2">
      <c r="L950" s="24">
        <v>945</v>
      </c>
      <c r="M950" s="28">
        <v>0.355473396</v>
      </c>
      <c r="O950" s="24">
        <v>945</v>
      </c>
      <c r="P950" s="24">
        <f>'ROTH 1.0'!O950*'קובץ טיוטה'!$D$10</f>
        <v>10409.339189849248</v>
      </c>
      <c r="Q950" s="24">
        <f t="shared" si="143"/>
        <v>6809.3391898492482</v>
      </c>
      <c r="R950" s="24">
        <f t="shared" si="152"/>
        <v>24172.190928</v>
      </c>
      <c r="S950" s="24">
        <f t="shared" si="145"/>
        <v>0</v>
      </c>
      <c r="T950" s="24">
        <f t="shared" si="146"/>
        <v>17362.851738150752</v>
      </c>
      <c r="U950" s="24" t="str">
        <f t="shared" si="147"/>
        <v>charge</v>
      </c>
      <c r="W950" s="24">
        <f t="shared" si="150"/>
        <v>15626.566564335677</v>
      </c>
      <c r="X950" s="24">
        <f t="shared" si="148"/>
        <v>15626.566564335677</v>
      </c>
      <c r="Y950" s="24">
        <f t="shared" si="151"/>
        <v>0</v>
      </c>
      <c r="AA950" s="24">
        <f t="shared" si="149"/>
        <v>0</v>
      </c>
      <c r="AC950" s="24">
        <f t="shared" si="144"/>
        <v>1736.2851738150748</v>
      </c>
    </row>
    <row r="951" x14ac:dyDescent="0.2">
      <c r="L951" s="25">
        <v>946</v>
      </c>
      <c r="M951" s="29">
        <v>0.55360175300000003</v>
      </c>
      <c r="O951" s="25">
        <v>946</v>
      </c>
      <c r="P951" s="24">
        <f>'ROTH 1.0'!O951*'קובץ טיוטה'!$D$10</f>
        <v>10819.348640857421</v>
      </c>
      <c r="Q951" s="25">
        <f t="shared" si="143"/>
        <v>7219.3486408574208</v>
      </c>
      <c r="R951" s="24">
        <f t="shared" si="152"/>
        <v>37644.919203999998</v>
      </c>
      <c r="S951" s="25">
        <f t="shared" si="145"/>
        <v>0</v>
      </c>
      <c r="T951" s="25">
        <f t="shared" si="146"/>
        <v>30425.570563142577</v>
      </c>
      <c r="U951" s="25" t="str">
        <f t="shared" si="147"/>
        <v>charge</v>
      </c>
      <c r="W951" s="25">
        <f t="shared" si="150"/>
        <v>27383.01350682832</v>
      </c>
      <c r="X951" s="25">
        <f t="shared" si="148"/>
        <v>43009.580071163997</v>
      </c>
      <c r="Y951" s="25">
        <f t="shared" si="151"/>
        <v>0</v>
      </c>
      <c r="AA951" s="25">
        <f t="shared" si="149"/>
        <v>0</v>
      </c>
      <c r="AC951" s="25">
        <f t="shared" si="144"/>
        <v>3042.5570563142574</v>
      </c>
    </row>
    <row r="952" x14ac:dyDescent="0.2">
      <c r="L952" s="24">
        <v>947</v>
      </c>
      <c r="M952" s="28">
        <v>0.63848461699999992</v>
      </c>
      <c r="O952" s="24">
        <v>947</v>
      </c>
      <c r="P952" s="24">
        <f>'ROTH 1.0'!O952*'קובץ טיוטה'!$D$10</f>
        <v>10812.653645203471</v>
      </c>
      <c r="Q952" s="24">
        <f t="shared" si="143"/>
        <v>7212.6536452034707</v>
      </c>
      <c r="R952" s="24">
        <f t="shared" si="152"/>
        <v>43416.95395599999</v>
      </c>
      <c r="S952" s="24">
        <f t="shared" si="145"/>
        <v>0</v>
      </c>
      <c r="T952" s="24">
        <f t="shared" si="146"/>
        <v>36204.30031079652</v>
      </c>
      <c r="U952" s="24" t="str">
        <f t="shared" si="147"/>
        <v>charge</v>
      </c>
      <c r="W952" s="24">
        <f t="shared" si="150"/>
        <v>34990.419928836003</v>
      </c>
      <c r="X952" s="24">
        <f t="shared" si="148"/>
        <v>78000</v>
      </c>
      <c r="Y952" s="24">
        <f t="shared" si="151"/>
        <v>0</v>
      </c>
      <c r="AA952" s="24">
        <f t="shared" si="149"/>
        <v>0</v>
      </c>
      <c r="AC952" s="24">
        <f t="shared" si="144"/>
        <v>1213.8803819605164</v>
      </c>
    </row>
    <row r="953" x14ac:dyDescent="0.2">
      <c r="L953" s="25">
        <v>948</v>
      </c>
      <c r="M953" s="29">
        <v>0.69347808999999994</v>
      </c>
      <c r="O953" s="25">
        <v>948</v>
      </c>
      <c r="P953" s="24">
        <f>'ROTH 1.0'!O953*'קובץ טיוטה'!$D$10</f>
        <v>10844.74587812714</v>
      </c>
      <c r="Q953" s="25">
        <f t="shared" si="143"/>
        <v>7244.7458781271398</v>
      </c>
      <c r="R953" s="24">
        <f t="shared" si="152"/>
        <v>47156.510119999999</v>
      </c>
      <c r="S953" s="25">
        <f t="shared" si="145"/>
        <v>0</v>
      </c>
      <c r="T953" s="25">
        <f t="shared" si="146"/>
        <v>39911.764241872857</v>
      </c>
      <c r="U953" s="25" t="str">
        <f t="shared" si="147"/>
        <v>charge</v>
      </c>
      <c r="W953" s="25">
        <f t="shared" si="150"/>
        <v>0</v>
      </c>
      <c r="X953" s="25">
        <f t="shared" si="148"/>
        <v>78000</v>
      </c>
      <c r="Y953" s="25">
        <f t="shared" si="151"/>
        <v>0</v>
      </c>
      <c r="AA953" s="25">
        <f t="shared" si="149"/>
        <v>0</v>
      </c>
      <c r="AC953" s="25">
        <f t="shared" si="144"/>
        <v>39911.764241872857</v>
      </c>
    </row>
    <row r="954" x14ac:dyDescent="0.2">
      <c r="L954" s="24">
        <v>949</v>
      </c>
      <c r="M954" s="28">
        <v>0.71745242200000003</v>
      </c>
      <c r="O954" s="24">
        <v>949</v>
      </c>
      <c r="P954" s="24">
        <f>'ROTH 1.0'!O954*'קובץ טיוטה'!$D$10</f>
        <v>10780.789512592388</v>
      </c>
      <c r="Q954" s="24">
        <f t="shared" si="143"/>
        <v>7180.7895125923878</v>
      </c>
      <c r="R954" s="24">
        <f t="shared" si="152"/>
        <v>48786.764695999998</v>
      </c>
      <c r="S954" s="24">
        <f t="shared" si="145"/>
        <v>0</v>
      </c>
      <c r="T954" s="24">
        <f t="shared" si="146"/>
        <v>41605.975183407609</v>
      </c>
      <c r="U954" s="24" t="str">
        <f t="shared" si="147"/>
        <v>charge</v>
      </c>
      <c r="W954" s="24">
        <f t="shared" si="150"/>
        <v>0</v>
      </c>
      <c r="X954" s="24">
        <f t="shared" si="148"/>
        <v>78000</v>
      </c>
      <c r="Y954" s="24">
        <f t="shared" si="151"/>
        <v>0</v>
      </c>
      <c r="AA954" s="24">
        <f t="shared" si="149"/>
        <v>0</v>
      </c>
      <c r="AC954" s="24">
        <f t="shared" si="144"/>
        <v>41605.975183407609</v>
      </c>
    </row>
    <row r="955" x14ac:dyDescent="0.2">
      <c r="L955" s="25">
        <v>950</v>
      </c>
      <c r="M955" s="29">
        <v>0.71398038200000002</v>
      </c>
      <c r="O955" s="25">
        <v>950</v>
      </c>
      <c r="P955" s="24">
        <f>'ROTH 1.0'!O955*'קובץ טיוטה'!$D$10</f>
        <v>10741.029357457572</v>
      </c>
      <c r="Q955" s="25">
        <f t="shared" si="143"/>
        <v>7141.0293574575717</v>
      </c>
      <c r="R955" s="24">
        <f t="shared" si="152"/>
        <v>48550.665975999997</v>
      </c>
      <c r="S955" s="25">
        <f t="shared" si="145"/>
        <v>0</v>
      </c>
      <c r="T955" s="25">
        <f t="shared" si="146"/>
        <v>41409.636618542427</v>
      </c>
      <c r="U955" s="25" t="str">
        <f t="shared" si="147"/>
        <v>charge</v>
      </c>
      <c r="W955" s="25">
        <f t="shared" si="150"/>
        <v>0</v>
      </c>
      <c r="X955" s="25">
        <f t="shared" si="148"/>
        <v>78000</v>
      </c>
      <c r="Y955" s="25">
        <f t="shared" si="151"/>
        <v>0</v>
      </c>
      <c r="AA955" s="25">
        <f t="shared" si="149"/>
        <v>0</v>
      </c>
      <c r="AC955" s="25">
        <f t="shared" si="144"/>
        <v>41409.636618542427</v>
      </c>
    </row>
    <row r="956" x14ac:dyDescent="0.2">
      <c r="L956" s="24">
        <v>951</v>
      </c>
      <c r="M956" s="28">
        <v>0.719648171</v>
      </c>
      <c r="O956" s="24">
        <v>951</v>
      </c>
      <c r="P956" s="24">
        <f>'ROTH 1.0'!O956*'קובץ טיוטה'!$D$10</f>
        <v>10632.440525366668</v>
      </c>
      <c r="Q956" s="24">
        <f t="shared" si="143"/>
        <v>7032.4405253666682</v>
      </c>
      <c r="R956" s="24">
        <f t="shared" si="152"/>
        <v>48936.075627999999</v>
      </c>
      <c r="S956" s="24">
        <f t="shared" si="145"/>
        <v>0</v>
      </c>
      <c r="T956" s="24">
        <f t="shared" si="146"/>
        <v>41903.635102633329</v>
      </c>
      <c r="U956" s="24" t="str">
        <f t="shared" si="147"/>
        <v>charge</v>
      </c>
      <c r="W956" s="24">
        <f t="shared" si="150"/>
        <v>0</v>
      </c>
      <c r="X956" s="24">
        <f t="shared" si="148"/>
        <v>78000</v>
      </c>
      <c r="Y956" s="24">
        <f t="shared" si="151"/>
        <v>0</v>
      </c>
      <c r="AA956" s="24">
        <f t="shared" si="149"/>
        <v>0</v>
      </c>
      <c r="AC956" s="24">
        <f t="shared" si="144"/>
        <v>41903.635102633329</v>
      </c>
    </row>
    <row r="957" x14ac:dyDescent="0.2">
      <c r="L957" s="25">
        <v>952</v>
      </c>
      <c r="M957" s="29">
        <v>0.60340795299999994</v>
      </c>
      <c r="O957" s="25">
        <v>952</v>
      </c>
      <c r="P957" s="24">
        <f>'ROTH 1.0'!O957*'קובץ טיוטה'!$D$10</f>
        <v>10634.79621526243</v>
      </c>
      <c r="Q957" s="25">
        <f t="shared" si="143"/>
        <v>7034.7962152624295</v>
      </c>
      <c r="R957" s="24">
        <f t="shared" si="152"/>
        <v>41031.740803999994</v>
      </c>
      <c r="S957" s="25">
        <f t="shared" si="145"/>
        <v>0</v>
      </c>
      <c r="T957" s="25">
        <f t="shared" si="146"/>
        <v>33996.944588737562</v>
      </c>
      <c r="U957" s="25" t="str">
        <f t="shared" si="147"/>
        <v>charge</v>
      </c>
      <c r="W957" s="25">
        <f t="shared" si="150"/>
        <v>0</v>
      </c>
      <c r="X957" s="25">
        <f t="shared" si="148"/>
        <v>78000</v>
      </c>
      <c r="Y957" s="25">
        <f t="shared" si="151"/>
        <v>0</v>
      </c>
      <c r="AA957" s="25">
        <f t="shared" si="149"/>
        <v>0</v>
      </c>
      <c r="AC957" s="25">
        <f t="shared" si="144"/>
        <v>33996.944588737562</v>
      </c>
    </row>
    <row r="958" x14ac:dyDescent="0.2">
      <c r="L958" s="24">
        <v>953</v>
      </c>
      <c r="M958" s="28">
        <v>0.50551309499999997</v>
      </c>
      <c r="O958" s="24">
        <v>953</v>
      </c>
      <c r="P958" s="24">
        <f>'ROTH 1.0'!O958*'קובץ טיוטה'!$D$10</f>
        <v>10432.234602329241</v>
      </c>
      <c r="Q958" s="24">
        <f t="shared" si="143"/>
        <v>6832.2346023292412</v>
      </c>
      <c r="R958" s="24">
        <f t="shared" si="152"/>
        <v>34374.890459999995</v>
      </c>
      <c r="S958" s="24">
        <f t="shared" si="145"/>
        <v>0</v>
      </c>
      <c r="T958" s="24">
        <f t="shared" si="146"/>
        <v>27542.655857670754</v>
      </c>
      <c r="U958" s="24" t="str">
        <f t="shared" si="147"/>
        <v>charge</v>
      </c>
      <c r="W958" s="24">
        <f t="shared" si="150"/>
        <v>0</v>
      </c>
      <c r="X958" s="24">
        <f t="shared" si="148"/>
        <v>78000</v>
      </c>
      <c r="Y958" s="24">
        <f t="shared" si="151"/>
        <v>0</v>
      </c>
      <c r="AA958" s="24">
        <f t="shared" si="149"/>
        <v>0</v>
      </c>
      <c r="AC958" s="24">
        <f t="shared" si="144"/>
        <v>27542.655857670754</v>
      </c>
    </row>
    <row r="959" x14ac:dyDescent="0.2">
      <c r="L959" s="25">
        <v>954</v>
      </c>
      <c r="M959" s="29">
        <v>0</v>
      </c>
      <c r="O959" s="25">
        <v>954</v>
      </c>
      <c r="P959" s="24">
        <f>'ROTH 1.0'!O959*'קובץ טיוטה'!$D$10</f>
        <v>10573.482307173659</v>
      </c>
      <c r="Q959" s="25">
        <f t="shared" si="143"/>
        <v>6973.4823071736591</v>
      </c>
      <c r="R959" s="24">
        <f t="shared" si="152"/>
        <v>0</v>
      </c>
      <c r="S959" s="25">
        <f t="shared" si="145"/>
        <v>6973.4823071736591</v>
      </c>
      <c r="T959" s="25">
        <f t="shared" si="146"/>
        <v>0</v>
      </c>
      <c r="U959" s="25" t="str">
        <f t="shared" si="147"/>
        <v>drain</v>
      </c>
      <c r="W959" s="25">
        <f t="shared" si="150"/>
        <v>0</v>
      </c>
      <c r="X959" s="25">
        <f t="shared" si="148"/>
        <v>71026.517692826339</v>
      </c>
      <c r="Y959" s="25">
        <f t="shared" si="151"/>
        <v>6973.482307173661</v>
      </c>
      <c r="AA959" s="25">
        <f t="shared" si="149"/>
        <v>0</v>
      </c>
      <c r="AC959" s="25">
        <f t="shared" si="144"/>
        <v>0</v>
      </c>
    </row>
    <row r="960" x14ac:dyDescent="0.2">
      <c r="L960" s="24">
        <v>955</v>
      </c>
      <c r="M960" s="28">
        <v>0</v>
      </c>
      <c r="O960" s="24">
        <v>955</v>
      </c>
      <c r="P960" s="24">
        <f>'ROTH 1.0'!O960*'קובץ טיוטה'!$D$10</f>
        <v>11932.244550593748</v>
      </c>
      <c r="Q960" s="24">
        <f t="shared" si="143"/>
        <v>8332.2445505937485</v>
      </c>
      <c r="R960" s="24">
        <f t="shared" si="152"/>
        <v>0</v>
      </c>
      <c r="S960" s="24">
        <f t="shared" si="145"/>
        <v>8332.2445505937485</v>
      </c>
      <c r="T960" s="24">
        <f t="shared" si="146"/>
        <v>0</v>
      </c>
      <c r="U960" s="24" t="str">
        <f t="shared" si="147"/>
        <v>drain</v>
      </c>
      <c r="W960" s="24">
        <f t="shared" si="150"/>
        <v>0</v>
      </c>
      <c r="X960" s="24">
        <f t="shared" si="148"/>
        <v>62694.273142232589</v>
      </c>
      <c r="Y960" s="24">
        <f t="shared" si="151"/>
        <v>8332.2445505937503</v>
      </c>
      <c r="AA960" s="24">
        <f t="shared" si="149"/>
        <v>0</v>
      </c>
      <c r="AC960" s="24">
        <f t="shared" si="144"/>
        <v>0</v>
      </c>
    </row>
    <row r="961" x14ac:dyDescent="0.2">
      <c r="L961" s="25">
        <v>956</v>
      </c>
      <c r="M961" s="29">
        <v>0</v>
      </c>
      <c r="O961" s="25">
        <v>956</v>
      </c>
      <c r="P961" s="24">
        <f>'ROTH 1.0'!O961*'קובץ טיוטה'!$D$10</f>
        <v>12282.52156783801</v>
      </c>
      <c r="Q961" s="25">
        <f t="shared" si="143"/>
        <v>8682.52156783801</v>
      </c>
      <c r="R961" s="24">
        <f t="shared" si="152"/>
        <v>0</v>
      </c>
      <c r="S961" s="25">
        <f t="shared" si="145"/>
        <v>8682.52156783801</v>
      </c>
      <c r="T961" s="25">
        <f t="shared" si="146"/>
        <v>0</v>
      </c>
      <c r="U961" s="25" t="str">
        <f t="shared" si="147"/>
        <v>drain</v>
      </c>
      <c r="W961" s="25">
        <f t="shared" si="150"/>
        <v>0</v>
      </c>
      <c r="X961" s="25">
        <f t="shared" si="148"/>
        <v>54011.751574394577</v>
      </c>
      <c r="Y961" s="25">
        <f t="shared" si="151"/>
        <v>8682.5215678380118</v>
      </c>
      <c r="AA961" s="25">
        <f t="shared" si="149"/>
        <v>0</v>
      </c>
      <c r="AC961" s="25">
        <f t="shared" si="144"/>
        <v>0</v>
      </c>
    </row>
    <row r="962" x14ac:dyDescent="0.2">
      <c r="L962" s="24">
        <v>957</v>
      </c>
      <c r="M962" s="28">
        <v>0</v>
      </c>
      <c r="O962" s="24">
        <v>957</v>
      </c>
      <c r="P962" s="24">
        <f>'ROTH 1.0'!O962*'קובץ טיוטה'!$D$10</f>
        <v>12231.760364155656</v>
      </c>
      <c r="Q962" s="24">
        <f t="shared" si="143"/>
        <v>8631.7603641556561</v>
      </c>
      <c r="R962" s="24">
        <f t="shared" si="152"/>
        <v>0</v>
      </c>
      <c r="S962" s="24">
        <f t="shared" si="145"/>
        <v>8631.7603641556561</v>
      </c>
      <c r="T962" s="24">
        <f t="shared" si="146"/>
        <v>0</v>
      </c>
      <c r="U962" s="24" t="str">
        <f t="shared" si="147"/>
        <v>drain</v>
      </c>
      <c r="W962" s="24">
        <f t="shared" si="150"/>
        <v>0</v>
      </c>
      <c r="X962" s="24">
        <f t="shared" si="148"/>
        <v>45379.991210238921</v>
      </c>
      <c r="Y962" s="24">
        <f t="shared" si="151"/>
        <v>8631.7603641556561</v>
      </c>
      <c r="AA962" s="24">
        <f t="shared" si="149"/>
        <v>0</v>
      </c>
      <c r="AC962" s="24">
        <f t="shared" si="144"/>
        <v>0</v>
      </c>
    </row>
    <row r="963" x14ac:dyDescent="0.2">
      <c r="L963" s="25">
        <v>958</v>
      </c>
      <c r="M963" s="29">
        <v>0</v>
      </c>
      <c r="O963" s="25">
        <v>958</v>
      </c>
      <c r="P963" s="24">
        <f>'ROTH 1.0'!O963*'קובץ טיוטה'!$D$10</f>
        <v>11941.567328753059</v>
      </c>
      <c r="Q963" s="25">
        <f t="shared" si="143"/>
        <v>8341.567328753059</v>
      </c>
      <c r="R963" s="24">
        <f t="shared" si="152"/>
        <v>0</v>
      </c>
      <c r="S963" s="25">
        <f t="shared" si="145"/>
        <v>8341.567328753059</v>
      </c>
      <c r="T963" s="25">
        <f t="shared" si="146"/>
        <v>0</v>
      </c>
      <c r="U963" s="25" t="str">
        <f t="shared" si="147"/>
        <v>drain</v>
      </c>
      <c r="W963" s="25">
        <f t="shared" si="150"/>
        <v>0</v>
      </c>
      <c r="X963" s="25">
        <f t="shared" si="148"/>
        <v>37038.423881485862</v>
      </c>
      <c r="Y963" s="25">
        <f t="shared" si="151"/>
        <v>8341.567328753059</v>
      </c>
      <c r="AA963" s="25">
        <f t="shared" si="149"/>
        <v>0</v>
      </c>
      <c r="AC963" s="25">
        <f t="shared" si="144"/>
        <v>0</v>
      </c>
    </row>
    <row r="964" x14ac:dyDescent="0.2">
      <c r="L964" s="24">
        <v>959</v>
      </c>
      <c r="M964" s="28">
        <v>0</v>
      </c>
      <c r="O964" s="24">
        <v>959</v>
      </c>
      <c r="P964" s="24">
        <f>'ROTH 1.0'!O964*'קובץ טיוטה'!$D$10</f>
        <v>11296.284114259273</v>
      </c>
      <c r="Q964" s="24">
        <f t="shared" si="143"/>
        <v>7696.2841142592733</v>
      </c>
      <c r="R964" s="24">
        <f t="shared" si="152"/>
        <v>0</v>
      </c>
      <c r="S964" s="24">
        <f t="shared" si="145"/>
        <v>7696.2841142592733</v>
      </c>
      <c r="T964" s="24">
        <f t="shared" si="146"/>
        <v>0</v>
      </c>
      <c r="U964" s="24" t="str">
        <f t="shared" si="147"/>
        <v>drain</v>
      </c>
      <c r="W964" s="24">
        <f t="shared" si="150"/>
        <v>0</v>
      </c>
      <c r="X964" s="24">
        <f t="shared" si="148"/>
        <v>29342.139767226588</v>
      </c>
      <c r="Y964" s="24">
        <f t="shared" si="151"/>
        <v>7696.2841142592733</v>
      </c>
      <c r="AA964" s="24">
        <f t="shared" si="149"/>
        <v>0</v>
      </c>
      <c r="AC964" s="24">
        <f t="shared" si="144"/>
        <v>0</v>
      </c>
    </row>
    <row r="965" x14ac:dyDescent="0.2">
      <c r="L965" s="25">
        <v>960</v>
      </c>
      <c r="M965" s="29">
        <v>0</v>
      </c>
      <c r="O965" s="25">
        <v>960</v>
      </c>
      <c r="P965" s="24">
        <f>'ROTH 1.0'!O965*'קובץ טיוטה'!$D$10</f>
        <v>10655.269300633965</v>
      </c>
      <c r="Q965" s="25">
        <f t="shared" si="143"/>
        <v>7055.269300633965</v>
      </c>
      <c r="R965" s="24">
        <f t="shared" si="152"/>
        <v>0</v>
      </c>
      <c r="S965" s="25">
        <f t="shared" si="145"/>
        <v>7055.269300633965</v>
      </c>
      <c r="T965" s="25">
        <f t="shared" si="146"/>
        <v>0</v>
      </c>
      <c r="U965" s="25" t="str">
        <f t="shared" si="147"/>
        <v>drain</v>
      </c>
      <c r="W965" s="25">
        <f t="shared" si="150"/>
        <v>0</v>
      </c>
      <c r="X965" s="25">
        <f t="shared" si="148"/>
        <v>22286.870466592623</v>
      </c>
      <c r="Y965" s="25">
        <f t="shared" si="151"/>
        <v>7055.269300633965</v>
      </c>
      <c r="AA965" s="25">
        <f t="shared" si="149"/>
        <v>0</v>
      </c>
      <c r="AC965" s="25">
        <f t="shared" si="144"/>
        <v>0</v>
      </c>
    </row>
    <row r="966" x14ac:dyDescent="0.2">
      <c r="L966" s="24">
        <v>961</v>
      </c>
      <c r="M966" s="28">
        <v>0</v>
      </c>
      <c r="O966" s="24">
        <v>961</v>
      </c>
      <c r="P966" s="24">
        <f>'ROTH 1.0'!O966*'קובץ טיוטה'!$D$10</f>
        <v>9588.3360661525876</v>
      </c>
      <c r="Q966" s="24">
        <f t="shared" ref="Q966:Q1029" si="153">P966-$H$8*$H$9</f>
        <v>5988.3360661525876</v>
      </c>
      <c r="R966" s="24">
        <f t="shared" si="152"/>
        <v>0</v>
      </c>
      <c r="S966" s="24">
        <f t="shared" si="145"/>
        <v>5988.3360661525876</v>
      </c>
      <c r="T966" s="24">
        <f t="shared" si="146"/>
        <v>0</v>
      </c>
      <c r="U966" s="24" t="str">
        <f t="shared" si="147"/>
        <v>drain</v>
      </c>
      <c r="W966" s="24">
        <f t="shared" si="150"/>
        <v>0</v>
      </c>
      <c r="X966" s="24">
        <f t="shared" si="148"/>
        <v>16298.534400440036</v>
      </c>
      <c r="Y966" s="24">
        <f t="shared" si="151"/>
        <v>5988.3360661525876</v>
      </c>
      <c r="AA966" s="24">
        <f t="shared" si="149"/>
        <v>0</v>
      </c>
      <c r="AC966" s="24">
        <f t="shared" ref="AC966:AC1029" si="154">IF(U966="charge",(T966-W966),0)</f>
        <v>0</v>
      </c>
    </row>
    <row r="967" x14ac:dyDescent="0.2">
      <c r="L967" s="25">
        <v>962</v>
      </c>
      <c r="M967" s="29">
        <v>0</v>
      </c>
      <c r="O967" s="25">
        <v>962</v>
      </c>
      <c r="P967" s="24">
        <f>'ROTH 1.0'!O967*'קובץ טיוטה'!$D$10</f>
        <v>8726.6146270509562</v>
      </c>
      <c r="Q967" s="25">
        <f t="shared" si="153"/>
        <v>5126.6146270509562</v>
      </c>
      <c r="R967" s="24">
        <f t="shared" si="152"/>
        <v>0</v>
      </c>
      <c r="S967" s="25">
        <f t="shared" ref="S967:S1030" si="155">IF(Q967&gt;R967,Q967-R967,0)</f>
        <v>5126.6146270509562</v>
      </c>
      <c r="T967" s="25">
        <f t="shared" ref="T967:T1030" si="156">IF(R967&gt;Q967,R967-Q967,0)</f>
        <v>0</v>
      </c>
      <c r="U967" s="25" t="str">
        <f t="shared" ref="U967:U1030" si="157">IF(Q967&gt;R967,"drain","charge")</f>
        <v>drain</v>
      </c>
      <c r="W967" s="25">
        <f t="shared" si="150"/>
        <v>0</v>
      </c>
      <c r="X967" s="25">
        <f t="shared" ref="X967:X1030" si="158">IF(X966+T967&gt;$H$11,$H$11,IF(U967="charge",X966+(T967*$H$12),IF((X966-S967)&gt;0,X966-S967,0)))</f>
        <v>11171.91977338908</v>
      </c>
      <c r="Y967" s="25">
        <f t="shared" si="151"/>
        <v>5126.6146270509562</v>
      </c>
      <c r="AA967" s="25">
        <f t="shared" ref="AA967:AA1030" si="159">S967-Y967</f>
        <v>0</v>
      </c>
      <c r="AC967" s="25">
        <f t="shared" si="154"/>
        <v>0</v>
      </c>
    </row>
    <row r="968" x14ac:dyDescent="0.2">
      <c r="L968" s="24">
        <v>963</v>
      </c>
      <c r="M968" s="28">
        <v>0</v>
      </c>
      <c r="O968" s="24">
        <v>963</v>
      </c>
      <c r="P968" s="24">
        <f>'ROTH 1.0'!O968*'קובץ טיוטה'!$D$10</f>
        <v>8223.7677730597588</v>
      </c>
      <c r="Q968" s="24">
        <f t="shared" si="153"/>
        <v>4623.7677730597588</v>
      </c>
      <c r="R968" s="24">
        <f t="shared" si="152"/>
        <v>0</v>
      </c>
      <c r="S968" s="24">
        <f t="shared" si="155"/>
        <v>4623.7677730597588</v>
      </c>
      <c r="T968" s="24">
        <f t="shared" si="156"/>
        <v>0</v>
      </c>
      <c r="U968" s="24" t="str">
        <f t="shared" si="157"/>
        <v>drain</v>
      </c>
      <c r="W968" s="24">
        <f t="shared" ref="W968:W1031" si="160">IF(X968&gt;=X967,(X968-X967),0)</f>
        <v>0</v>
      </c>
      <c r="X968" s="24">
        <f t="shared" si="158"/>
        <v>6548.1520003293208</v>
      </c>
      <c r="Y968" s="24">
        <f t="shared" ref="Y968:Y1031" si="161">IF(U968="drain",X967-X968,0)</f>
        <v>4623.7677730597588</v>
      </c>
      <c r="AA968" s="24">
        <f t="shared" si="159"/>
        <v>0</v>
      </c>
      <c r="AC968" s="24">
        <f t="shared" si="154"/>
        <v>0</v>
      </c>
    </row>
    <row r="969" x14ac:dyDescent="0.2">
      <c r="L969" s="25">
        <v>964</v>
      </c>
      <c r="M969" s="29">
        <v>0</v>
      </c>
      <c r="O969" s="25">
        <v>964</v>
      </c>
      <c r="P969" s="24">
        <f>'ROTH 1.0'!O969*'קובץ טיוטה'!$D$10</f>
        <v>7939.6554376392351</v>
      </c>
      <c r="Q969" s="25">
        <f t="shared" si="153"/>
        <v>4339.6554376392351</v>
      </c>
      <c r="R969" s="24">
        <f t="shared" si="152"/>
        <v>0</v>
      </c>
      <c r="S969" s="25">
        <f t="shared" si="155"/>
        <v>4339.6554376392351</v>
      </c>
      <c r="T969" s="25">
        <f t="shared" si="156"/>
        <v>0</v>
      </c>
      <c r="U969" s="25" t="str">
        <f t="shared" si="157"/>
        <v>drain</v>
      </c>
      <c r="W969" s="25">
        <f t="shared" si="160"/>
        <v>0</v>
      </c>
      <c r="X969" s="25">
        <f t="shared" si="158"/>
        <v>2208.4965626900857</v>
      </c>
      <c r="Y969" s="25">
        <f t="shared" si="161"/>
        <v>4339.6554376392351</v>
      </c>
      <c r="AA969" s="25">
        <f t="shared" si="159"/>
        <v>0</v>
      </c>
      <c r="AC969" s="25">
        <f t="shared" si="154"/>
        <v>0</v>
      </c>
    </row>
    <row r="970" x14ac:dyDescent="0.2">
      <c r="L970" s="24">
        <v>965</v>
      </c>
      <c r="M970" s="28">
        <v>0</v>
      </c>
      <c r="O970" s="24">
        <v>965</v>
      </c>
      <c r="P970" s="24">
        <f>'ROTH 1.0'!O970*'קובץ טיוטה'!$D$10</f>
        <v>8011.2698108385739</v>
      </c>
      <c r="Q970" s="24">
        <f t="shared" si="153"/>
        <v>4411.2698108385739</v>
      </c>
      <c r="R970" s="24">
        <f t="shared" si="152"/>
        <v>0</v>
      </c>
      <c r="S970" s="24">
        <f t="shared" si="155"/>
        <v>4411.2698108385739</v>
      </c>
      <c r="T970" s="24">
        <f t="shared" si="156"/>
        <v>0</v>
      </c>
      <c r="U970" s="24" t="str">
        <f t="shared" si="157"/>
        <v>drain</v>
      </c>
      <c r="W970" s="24">
        <f t="shared" si="160"/>
        <v>0</v>
      </c>
      <c r="X970" s="24">
        <f t="shared" si="158"/>
        <v>0</v>
      </c>
      <c r="Y970" s="24">
        <f t="shared" si="161"/>
        <v>2208.4965626900857</v>
      </c>
      <c r="AA970" s="24">
        <f t="shared" si="159"/>
        <v>2202.7732481484882</v>
      </c>
      <c r="AC970" s="24">
        <f t="shared" si="154"/>
        <v>0</v>
      </c>
    </row>
    <row r="971" x14ac:dyDescent="0.2">
      <c r="L971" s="25">
        <v>966</v>
      </c>
      <c r="M971" s="29">
        <v>0</v>
      </c>
      <c r="O971" s="25">
        <v>966</v>
      </c>
      <c r="P971" s="24">
        <f>'ROTH 1.0'!O971*'קובץ טיוטה'!$D$10</f>
        <v>8357.878735119808</v>
      </c>
      <c r="Q971" s="25">
        <f t="shared" si="153"/>
        <v>4757.878735119808</v>
      </c>
      <c r="R971" s="24">
        <f t="shared" si="152"/>
        <v>0</v>
      </c>
      <c r="S971" s="25">
        <f t="shared" si="155"/>
        <v>4757.878735119808</v>
      </c>
      <c r="T971" s="25">
        <f t="shared" si="156"/>
        <v>0</v>
      </c>
      <c r="U971" s="25" t="str">
        <f t="shared" si="157"/>
        <v>drain</v>
      </c>
      <c r="W971" s="25">
        <f t="shared" si="160"/>
        <v>0</v>
      </c>
      <c r="X971" s="25">
        <f t="shared" si="158"/>
        <v>0</v>
      </c>
      <c r="Y971" s="25">
        <f t="shared" si="161"/>
        <v>0</v>
      </c>
      <c r="AA971" s="25">
        <f t="shared" si="159"/>
        <v>4757.878735119808</v>
      </c>
      <c r="AC971" s="25">
        <f t="shared" si="154"/>
        <v>0</v>
      </c>
    </row>
    <row r="972" x14ac:dyDescent="0.2">
      <c r="L972" s="24">
        <v>967</v>
      </c>
      <c r="M972" s="28">
        <v>0</v>
      </c>
      <c r="O972" s="24">
        <v>967</v>
      </c>
      <c r="P972" s="24">
        <f>'ROTH 1.0'!O972*'קובץ טיוטה'!$D$10</f>
        <v>8997.8432254742875</v>
      </c>
      <c r="Q972" s="24">
        <f t="shared" si="153"/>
        <v>5397.8432254742875</v>
      </c>
      <c r="R972" s="24">
        <f t="shared" si="152"/>
        <v>0</v>
      </c>
      <c r="S972" s="24">
        <f t="shared" si="155"/>
        <v>5397.8432254742875</v>
      </c>
      <c r="T972" s="24">
        <f t="shared" si="156"/>
        <v>0</v>
      </c>
      <c r="U972" s="24" t="str">
        <f t="shared" si="157"/>
        <v>drain</v>
      </c>
      <c r="W972" s="24">
        <f t="shared" si="160"/>
        <v>0</v>
      </c>
      <c r="X972" s="24">
        <f t="shared" si="158"/>
        <v>0</v>
      </c>
      <c r="Y972" s="24">
        <f t="shared" si="161"/>
        <v>0</v>
      </c>
      <c r="AA972" s="24">
        <f t="shared" si="159"/>
        <v>5397.8432254742875</v>
      </c>
      <c r="AC972" s="24">
        <f t="shared" si="154"/>
        <v>0</v>
      </c>
    </row>
    <row r="973" x14ac:dyDescent="0.2">
      <c r="L973" s="25">
        <v>968</v>
      </c>
      <c r="M973" s="29">
        <v>0</v>
      </c>
      <c r="O973" s="25">
        <v>968</v>
      </c>
      <c r="P973" s="24">
        <f>'ROTH 1.0'!O973*'קובץ טיוטה'!$D$10</f>
        <v>9541.0961575857382</v>
      </c>
      <c r="Q973" s="25">
        <f t="shared" si="153"/>
        <v>5941.0961575857382</v>
      </c>
      <c r="R973" s="24">
        <f t="shared" si="152"/>
        <v>0</v>
      </c>
      <c r="S973" s="25">
        <f t="shared" si="155"/>
        <v>5941.0961575857382</v>
      </c>
      <c r="T973" s="25">
        <f t="shared" si="156"/>
        <v>0</v>
      </c>
      <c r="U973" s="25" t="str">
        <f t="shared" si="157"/>
        <v>drain</v>
      </c>
      <c r="W973" s="25">
        <f t="shared" si="160"/>
        <v>0</v>
      </c>
      <c r="X973" s="25">
        <f t="shared" si="158"/>
        <v>0</v>
      </c>
      <c r="Y973" s="25">
        <f t="shared" si="161"/>
        <v>0</v>
      </c>
      <c r="AA973" s="25">
        <f t="shared" si="159"/>
        <v>5941.0961575857382</v>
      </c>
      <c r="AC973" s="25">
        <f t="shared" si="154"/>
        <v>0</v>
      </c>
    </row>
    <row r="974" x14ac:dyDescent="0.2">
      <c r="L974" s="24">
        <v>969</v>
      </c>
      <c r="M974" s="28">
        <v>0.396565948</v>
      </c>
      <c r="O974" s="24">
        <v>969</v>
      </c>
      <c r="P974" s="24">
        <f>'ROTH 1.0'!O974*'קובץ טיוטה'!$D$10</f>
        <v>10307.979810929888</v>
      </c>
      <c r="Q974" s="24">
        <f t="shared" si="153"/>
        <v>6707.9798109298881</v>
      </c>
      <c r="R974" s="24">
        <f t="shared" si="152"/>
        <v>26966.484463999997</v>
      </c>
      <c r="S974" s="24">
        <f t="shared" si="155"/>
        <v>0</v>
      </c>
      <c r="T974" s="24">
        <f t="shared" si="156"/>
        <v>20258.504653070107</v>
      </c>
      <c r="U974" s="24" t="str">
        <f t="shared" si="157"/>
        <v>charge</v>
      </c>
      <c r="W974" s="24">
        <f t="shared" si="160"/>
        <v>18232.654187763099</v>
      </c>
      <c r="X974" s="24">
        <f t="shared" si="158"/>
        <v>18232.654187763099</v>
      </c>
      <c r="Y974" s="24">
        <f t="shared" si="161"/>
        <v>0</v>
      </c>
      <c r="AA974" s="24">
        <f t="shared" si="159"/>
        <v>0</v>
      </c>
      <c r="AC974" s="24">
        <f t="shared" si="154"/>
        <v>2025.8504653070086</v>
      </c>
    </row>
    <row r="975" x14ac:dyDescent="0.2">
      <c r="L975" s="25">
        <v>970</v>
      </c>
      <c r="M975" s="29">
        <v>0.58769764599999996</v>
      </c>
      <c r="O975" s="25">
        <v>970</v>
      </c>
      <c r="P975" s="24">
        <f>'ROTH 1.0'!O975*'קובץ טיוטה'!$D$10</f>
        <v>10760.992922191901</v>
      </c>
      <c r="Q975" s="25">
        <f t="shared" si="153"/>
        <v>7160.992922191901</v>
      </c>
      <c r="R975" s="24">
        <f t="shared" si="152"/>
        <v>39963.439928</v>
      </c>
      <c r="S975" s="25">
        <f t="shared" si="155"/>
        <v>0</v>
      </c>
      <c r="T975" s="25">
        <f t="shared" si="156"/>
        <v>32802.447005808099</v>
      </c>
      <c r="U975" s="25" t="str">
        <f t="shared" si="157"/>
        <v>charge</v>
      </c>
      <c r="W975" s="25">
        <f t="shared" si="160"/>
        <v>29522.202305227289</v>
      </c>
      <c r="X975" s="25">
        <f t="shared" si="158"/>
        <v>47754.856492990388</v>
      </c>
      <c r="Y975" s="25">
        <f t="shared" si="161"/>
        <v>0</v>
      </c>
      <c r="AA975" s="25">
        <f t="shared" si="159"/>
        <v>0</v>
      </c>
      <c r="AC975" s="25">
        <f t="shared" si="154"/>
        <v>3280.2447005808099</v>
      </c>
    </row>
    <row r="976" x14ac:dyDescent="0.2">
      <c r="L976" s="24">
        <v>971</v>
      </c>
      <c r="M976" s="28">
        <v>0.65504732600000004</v>
      </c>
      <c r="O976" s="24">
        <v>971</v>
      </c>
      <c r="P976" s="24">
        <f>'ROTH 1.0'!O976*'קובץ טיוטה'!$D$10</f>
        <v>10819.072514472997</v>
      </c>
      <c r="Q976" s="24">
        <f t="shared" si="153"/>
        <v>7219.0725144729968</v>
      </c>
      <c r="R976" s="24">
        <f t="shared" ref="R976:R1039" si="162">M976*$H$7*0.85</f>
        <v>44543.218168000007</v>
      </c>
      <c r="S976" s="24">
        <f t="shared" si="155"/>
        <v>0</v>
      </c>
      <c r="T976" s="24">
        <f t="shared" si="156"/>
        <v>37324.145653527012</v>
      </c>
      <c r="U976" s="24" t="str">
        <f t="shared" si="157"/>
        <v>charge</v>
      </c>
      <c r="W976" s="24">
        <f t="shared" si="160"/>
        <v>30245.143507009612</v>
      </c>
      <c r="X976" s="24">
        <f t="shared" si="158"/>
        <v>78000</v>
      </c>
      <c r="Y976" s="24">
        <f t="shared" si="161"/>
        <v>0</v>
      </c>
      <c r="AA976" s="24">
        <f t="shared" si="159"/>
        <v>0</v>
      </c>
      <c r="AC976" s="24">
        <f t="shared" si="154"/>
        <v>7079.0021465173995</v>
      </c>
    </row>
    <row r="977" x14ac:dyDescent="0.2">
      <c r="L977" s="25">
        <v>972</v>
      </c>
      <c r="M977" s="29">
        <v>0.67222338199999998</v>
      </c>
      <c r="O977" s="25">
        <v>972</v>
      </c>
      <c r="P977" s="24">
        <f>'ROTH 1.0'!O977*'קובץ טיוטה'!$D$10</f>
        <v>10745.800087508811</v>
      </c>
      <c r="Q977" s="25">
        <f t="shared" si="153"/>
        <v>7145.800087508811</v>
      </c>
      <c r="R977" s="24">
        <f t="shared" si="162"/>
        <v>45711.189975999994</v>
      </c>
      <c r="S977" s="25">
        <f t="shared" si="155"/>
        <v>0</v>
      </c>
      <c r="T977" s="25">
        <f t="shared" si="156"/>
        <v>38565.389888491183</v>
      </c>
      <c r="U977" s="25" t="str">
        <f t="shared" si="157"/>
        <v>charge</v>
      </c>
      <c r="W977" s="25">
        <f t="shared" si="160"/>
        <v>0</v>
      </c>
      <c r="X977" s="25">
        <f t="shared" si="158"/>
        <v>78000</v>
      </c>
      <c r="Y977" s="25">
        <f t="shared" si="161"/>
        <v>0</v>
      </c>
      <c r="AA977" s="25">
        <f t="shared" si="159"/>
        <v>0</v>
      </c>
      <c r="AC977" s="25">
        <f t="shared" si="154"/>
        <v>38565.389888491183</v>
      </c>
    </row>
    <row r="978" x14ac:dyDescent="0.2">
      <c r="L978" s="24">
        <v>973</v>
      </c>
      <c r="M978" s="28">
        <v>0.68170783800000001</v>
      </c>
      <c r="O978" s="24">
        <v>973</v>
      </c>
      <c r="P978" s="24">
        <f>'ROTH 1.0'!O978*'קובץ טיוטה'!$D$10</f>
        <v>10685.208214041082</v>
      </c>
      <c r="Q978" s="24">
        <f t="shared" si="153"/>
        <v>7085.2082140410821</v>
      </c>
      <c r="R978" s="24">
        <f t="shared" si="162"/>
        <v>46356.132983999996</v>
      </c>
      <c r="S978" s="24">
        <f t="shared" si="155"/>
        <v>0</v>
      </c>
      <c r="T978" s="24">
        <f t="shared" si="156"/>
        <v>39270.924769958918</v>
      </c>
      <c r="U978" s="24" t="str">
        <f t="shared" si="157"/>
        <v>charge</v>
      </c>
      <c r="W978" s="24">
        <f t="shared" si="160"/>
        <v>0</v>
      </c>
      <c r="X978" s="24">
        <f t="shared" si="158"/>
        <v>78000</v>
      </c>
      <c r="Y978" s="24">
        <f t="shared" si="161"/>
        <v>0</v>
      </c>
      <c r="AA978" s="24">
        <f t="shared" si="159"/>
        <v>0</v>
      </c>
      <c r="AC978" s="24">
        <f t="shared" si="154"/>
        <v>39270.924769958918</v>
      </c>
    </row>
    <row r="979" x14ac:dyDescent="0.2">
      <c r="L979" s="25">
        <v>974</v>
      </c>
      <c r="M979" s="29">
        <v>0.69089498699999996</v>
      </c>
      <c r="O979" s="25">
        <v>974</v>
      </c>
      <c r="P979" s="24">
        <f>'ROTH 1.0'!O979*'קובץ טיוטה'!$D$10</f>
        <v>10623.848780142691</v>
      </c>
      <c r="Q979" s="25">
        <f t="shared" si="153"/>
        <v>7023.8487801426909</v>
      </c>
      <c r="R979" s="24">
        <f t="shared" si="162"/>
        <v>46980.859115999992</v>
      </c>
      <c r="S979" s="25">
        <f t="shared" si="155"/>
        <v>0</v>
      </c>
      <c r="T979" s="25">
        <f t="shared" si="156"/>
        <v>39957.010335857303</v>
      </c>
      <c r="U979" s="25" t="str">
        <f t="shared" si="157"/>
        <v>charge</v>
      </c>
      <c r="W979" s="25">
        <f t="shared" si="160"/>
        <v>0</v>
      </c>
      <c r="X979" s="25">
        <f t="shared" si="158"/>
        <v>78000</v>
      </c>
      <c r="Y979" s="25">
        <f t="shared" si="161"/>
        <v>0</v>
      </c>
      <c r="AA979" s="25">
        <f t="shared" si="159"/>
        <v>0</v>
      </c>
      <c r="AC979" s="25">
        <f t="shared" si="154"/>
        <v>39957.010335857303</v>
      </c>
    </row>
    <row r="980" x14ac:dyDescent="0.2">
      <c r="L980" s="24">
        <v>975</v>
      </c>
      <c r="M980" s="28">
        <v>0.69542315099999996</v>
      </c>
      <c r="O980" s="24">
        <v>975</v>
      </c>
      <c r="P980" s="24">
        <f>'ROTH 1.0'!O980*'קובץ טיוטה'!$D$10</f>
        <v>10723.045817702583</v>
      </c>
      <c r="Q980" s="24">
        <f t="shared" si="153"/>
        <v>7123.045817702583</v>
      </c>
      <c r="R980" s="24">
        <f t="shared" si="162"/>
        <v>47288.774267999994</v>
      </c>
      <c r="S980" s="24">
        <f t="shared" si="155"/>
        <v>0</v>
      </c>
      <c r="T980" s="24">
        <f t="shared" si="156"/>
        <v>40165.728450297407</v>
      </c>
      <c r="U980" s="24" t="str">
        <f t="shared" si="157"/>
        <v>charge</v>
      </c>
      <c r="W980" s="24">
        <f t="shared" si="160"/>
        <v>0</v>
      </c>
      <c r="X980" s="24">
        <f t="shared" si="158"/>
        <v>78000</v>
      </c>
      <c r="Y980" s="24">
        <f t="shared" si="161"/>
        <v>0</v>
      </c>
      <c r="AA980" s="24">
        <f t="shared" si="159"/>
        <v>0</v>
      </c>
      <c r="AC980" s="24">
        <f t="shared" si="154"/>
        <v>40165.728450297407</v>
      </c>
    </row>
    <row r="981" x14ac:dyDescent="0.2">
      <c r="L981" s="25">
        <v>976</v>
      </c>
      <c r="M981" s="29">
        <v>0.65575917900000003</v>
      </c>
      <c r="O981" s="25">
        <v>976</v>
      </c>
      <c r="P981" s="24">
        <f>'ROTH 1.0'!O981*'קובץ טיוטה'!$D$10</f>
        <v>10820.800302232552</v>
      </c>
      <c r="Q981" s="25">
        <f t="shared" si="153"/>
        <v>7220.800302232552</v>
      </c>
      <c r="R981" s="24">
        <f t="shared" si="162"/>
        <v>44591.624172000003</v>
      </c>
      <c r="S981" s="25">
        <f t="shared" si="155"/>
        <v>0</v>
      </c>
      <c r="T981" s="25">
        <f t="shared" si="156"/>
        <v>37370.823869767453</v>
      </c>
      <c r="U981" s="25" t="str">
        <f t="shared" si="157"/>
        <v>charge</v>
      </c>
      <c r="W981" s="25">
        <f t="shared" si="160"/>
        <v>0</v>
      </c>
      <c r="X981" s="25">
        <f t="shared" si="158"/>
        <v>78000</v>
      </c>
      <c r="Y981" s="25">
        <f t="shared" si="161"/>
        <v>0</v>
      </c>
      <c r="AA981" s="25">
        <f t="shared" si="159"/>
        <v>0</v>
      </c>
      <c r="AC981" s="25">
        <f t="shared" si="154"/>
        <v>37370.823869767453</v>
      </c>
    </row>
    <row r="982" x14ac:dyDescent="0.2">
      <c r="L982" s="24">
        <v>977</v>
      </c>
      <c r="M982" s="28">
        <v>0.51749943900000006</v>
      </c>
      <c r="O982" s="24">
        <v>977</v>
      </c>
      <c r="P982" s="24">
        <f>'ROTH 1.0'!O982*'קובץ טיוטה'!$D$10</f>
        <v>10728.837472010102</v>
      </c>
      <c r="Q982" s="24">
        <f t="shared" si="153"/>
        <v>7128.8374720101019</v>
      </c>
      <c r="R982" s="24">
        <f t="shared" si="162"/>
        <v>35189.961852000008</v>
      </c>
      <c r="S982" s="24">
        <f t="shared" si="155"/>
        <v>0</v>
      </c>
      <c r="T982" s="24">
        <f t="shared" si="156"/>
        <v>28061.124379989906</v>
      </c>
      <c r="U982" s="24" t="str">
        <f t="shared" si="157"/>
        <v>charge</v>
      </c>
      <c r="W982" s="24">
        <f t="shared" si="160"/>
        <v>0</v>
      </c>
      <c r="X982" s="24">
        <f t="shared" si="158"/>
        <v>78000</v>
      </c>
      <c r="Y982" s="24">
        <f t="shared" si="161"/>
        <v>0</v>
      </c>
      <c r="AA982" s="24">
        <f t="shared" si="159"/>
        <v>0</v>
      </c>
      <c r="AC982" s="24">
        <f t="shared" si="154"/>
        <v>28061.124379989906</v>
      </c>
    </row>
    <row r="983" x14ac:dyDescent="0.2">
      <c r="L983" s="25">
        <v>978</v>
      </c>
      <c r="M983" s="29">
        <v>0</v>
      </c>
      <c r="O983" s="25">
        <v>978</v>
      </c>
      <c r="P983" s="24">
        <f>'ROTH 1.0'!O983*'קובץ טיוטה'!$D$10</f>
        <v>10890.781609064763</v>
      </c>
      <c r="Q983" s="25">
        <f t="shared" si="153"/>
        <v>7290.781609064763</v>
      </c>
      <c r="R983" s="24">
        <f t="shared" si="162"/>
        <v>0</v>
      </c>
      <c r="S983" s="25">
        <f t="shared" si="155"/>
        <v>7290.781609064763</v>
      </c>
      <c r="T983" s="25">
        <f t="shared" si="156"/>
        <v>0</v>
      </c>
      <c r="U983" s="25" t="str">
        <f t="shared" si="157"/>
        <v>drain</v>
      </c>
      <c r="W983" s="25">
        <f t="shared" si="160"/>
        <v>0</v>
      </c>
      <c r="X983" s="25">
        <f t="shared" si="158"/>
        <v>70709.218390935232</v>
      </c>
      <c r="Y983" s="25">
        <f t="shared" si="161"/>
        <v>7290.7816090647684</v>
      </c>
      <c r="AA983" s="25">
        <f t="shared" si="159"/>
        <v>0</v>
      </c>
      <c r="AC983" s="25">
        <f t="shared" si="154"/>
        <v>0</v>
      </c>
    </row>
    <row r="984" x14ac:dyDescent="0.2">
      <c r="L984" s="24">
        <v>979</v>
      </c>
      <c r="M984" s="28">
        <v>0</v>
      </c>
      <c r="O984" s="24">
        <v>979</v>
      </c>
      <c r="P984" s="24">
        <f>'ROTH 1.0'!O984*'קובץ טיוטה'!$D$10</f>
        <v>12374.74935942121</v>
      </c>
      <c r="Q984" s="24">
        <f t="shared" si="153"/>
        <v>8774.7493594212101</v>
      </c>
      <c r="R984" s="24">
        <f t="shared" si="162"/>
        <v>0</v>
      </c>
      <c r="S984" s="24">
        <f t="shared" si="155"/>
        <v>8774.7493594212101</v>
      </c>
      <c r="T984" s="24">
        <f t="shared" si="156"/>
        <v>0</v>
      </c>
      <c r="U984" s="24" t="str">
        <f t="shared" si="157"/>
        <v>drain</v>
      </c>
      <c r="W984" s="24">
        <f t="shared" si="160"/>
        <v>0</v>
      </c>
      <c r="X984" s="24">
        <f t="shared" si="158"/>
        <v>61934.469031514018</v>
      </c>
      <c r="Y984" s="24">
        <f t="shared" si="161"/>
        <v>8774.7493594212137</v>
      </c>
      <c r="AA984" s="24">
        <f t="shared" si="159"/>
        <v>0</v>
      </c>
      <c r="AC984" s="24">
        <f t="shared" si="154"/>
        <v>0</v>
      </c>
    </row>
    <row r="985" x14ac:dyDescent="0.2">
      <c r="L985" s="25">
        <v>980</v>
      </c>
      <c r="M985" s="29">
        <v>0</v>
      </c>
      <c r="O985" s="25">
        <v>980</v>
      </c>
      <c r="P985" s="24">
        <f>'ROTH 1.0'!O985*'קובץ טיוטה'!$D$10</f>
        <v>12665.675953626031</v>
      </c>
      <c r="Q985" s="25">
        <f t="shared" si="153"/>
        <v>9065.6759536260306</v>
      </c>
      <c r="R985" s="24">
        <f t="shared" si="162"/>
        <v>0</v>
      </c>
      <c r="S985" s="25">
        <f t="shared" si="155"/>
        <v>9065.6759536260306</v>
      </c>
      <c r="T985" s="25">
        <f t="shared" si="156"/>
        <v>0</v>
      </c>
      <c r="U985" s="25" t="str">
        <f t="shared" si="157"/>
        <v>drain</v>
      </c>
      <c r="W985" s="25">
        <f t="shared" si="160"/>
        <v>0</v>
      </c>
      <c r="X985" s="25">
        <f t="shared" si="158"/>
        <v>52868.793077887989</v>
      </c>
      <c r="Y985" s="25">
        <f t="shared" si="161"/>
        <v>9065.6759536260288</v>
      </c>
      <c r="AA985" s="25">
        <f t="shared" si="159"/>
        <v>0</v>
      </c>
      <c r="AC985" s="25">
        <f t="shared" si="154"/>
        <v>0</v>
      </c>
    </row>
    <row r="986" x14ac:dyDescent="0.2">
      <c r="L986" s="24">
        <v>981</v>
      </c>
      <c r="M986" s="28">
        <v>0</v>
      </c>
      <c r="O986" s="24">
        <v>981</v>
      </c>
      <c r="P986" s="24">
        <f>'ROTH 1.0'!O986*'קובץ טיוטה'!$D$10</f>
        <v>12659.292898034924</v>
      </c>
      <c r="Q986" s="24">
        <f t="shared" si="153"/>
        <v>9059.2928980349243</v>
      </c>
      <c r="R986" s="24">
        <f t="shared" si="162"/>
        <v>0</v>
      </c>
      <c r="S986" s="24">
        <f t="shared" si="155"/>
        <v>9059.2928980349243</v>
      </c>
      <c r="T986" s="24">
        <f t="shared" si="156"/>
        <v>0</v>
      </c>
      <c r="U986" s="24" t="str">
        <f t="shared" si="157"/>
        <v>drain</v>
      </c>
      <c r="W986" s="24">
        <f t="shared" si="160"/>
        <v>0</v>
      </c>
      <c r="X986" s="24">
        <f t="shared" si="158"/>
        <v>43809.500179853065</v>
      </c>
      <c r="Y986" s="24">
        <f t="shared" si="161"/>
        <v>9059.2928980349243</v>
      </c>
      <c r="AA986" s="24">
        <f t="shared" si="159"/>
        <v>0</v>
      </c>
      <c r="AC986" s="24">
        <f t="shared" si="154"/>
        <v>0</v>
      </c>
    </row>
    <row r="987" x14ac:dyDescent="0.2">
      <c r="L987" s="25">
        <v>982</v>
      </c>
      <c r="M987" s="29">
        <v>0</v>
      </c>
      <c r="O987" s="25">
        <v>982</v>
      </c>
      <c r="P987" s="24">
        <f>'ROTH 1.0'!O987*'קובץ טיוטה'!$D$10</f>
        <v>12308.866161587775</v>
      </c>
      <c r="Q987" s="25">
        <f t="shared" si="153"/>
        <v>8708.8661615877754</v>
      </c>
      <c r="R987" s="24">
        <f t="shared" si="162"/>
        <v>0</v>
      </c>
      <c r="S987" s="25">
        <f t="shared" si="155"/>
        <v>8708.8661615877754</v>
      </c>
      <c r="T987" s="25">
        <f t="shared" si="156"/>
        <v>0</v>
      </c>
      <c r="U987" s="25" t="str">
        <f t="shared" si="157"/>
        <v>drain</v>
      </c>
      <c r="W987" s="25">
        <f t="shared" si="160"/>
        <v>0</v>
      </c>
      <c r="X987" s="25">
        <f t="shared" si="158"/>
        <v>35100.634018265293</v>
      </c>
      <c r="Y987" s="25">
        <f t="shared" si="161"/>
        <v>8708.8661615877718</v>
      </c>
      <c r="AA987" s="25">
        <f t="shared" si="159"/>
        <v>0</v>
      </c>
      <c r="AC987" s="25">
        <f t="shared" si="154"/>
        <v>0</v>
      </c>
    </row>
    <row r="988" x14ac:dyDescent="0.2">
      <c r="L988" s="24">
        <v>983</v>
      </c>
      <c r="M988" s="28">
        <v>0</v>
      </c>
      <c r="O988" s="24">
        <v>983</v>
      </c>
      <c r="P988" s="24">
        <f>'ROTH 1.0'!O988*'קובץ טיוטה'!$D$10</f>
        <v>11621.592190604028</v>
      </c>
      <c r="Q988" s="24">
        <f t="shared" si="153"/>
        <v>8021.5921906040276</v>
      </c>
      <c r="R988" s="24">
        <f t="shared" si="162"/>
        <v>0</v>
      </c>
      <c r="S988" s="24">
        <f t="shared" si="155"/>
        <v>8021.5921906040276</v>
      </c>
      <c r="T988" s="24">
        <f t="shared" si="156"/>
        <v>0</v>
      </c>
      <c r="U988" s="24" t="str">
        <f t="shared" si="157"/>
        <v>drain</v>
      </c>
      <c r="W988" s="24">
        <f t="shared" si="160"/>
        <v>0</v>
      </c>
      <c r="X988" s="24">
        <f t="shared" si="158"/>
        <v>27079.041827661265</v>
      </c>
      <c r="Y988" s="24">
        <f t="shared" si="161"/>
        <v>8021.5921906040276</v>
      </c>
      <c r="AA988" s="24">
        <f t="shared" si="159"/>
        <v>0</v>
      </c>
      <c r="AC988" s="24">
        <f t="shared" si="154"/>
        <v>0</v>
      </c>
    </row>
    <row r="989" x14ac:dyDescent="0.2">
      <c r="L989" s="25">
        <v>984</v>
      </c>
      <c r="M989" s="29">
        <v>0</v>
      </c>
      <c r="O989" s="25">
        <v>984</v>
      </c>
      <c r="P989" s="24">
        <f>'ROTH 1.0'!O989*'קובץ טיוטה'!$D$10</f>
        <v>10940.923585406641</v>
      </c>
      <c r="Q989" s="25">
        <f t="shared" si="153"/>
        <v>7340.923585406641</v>
      </c>
      <c r="R989" s="24">
        <f t="shared" si="162"/>
        <v>0</v>
      </c>
      <c r="S989" s="25">
        <f t="shared" si="155"/>
        <v>7340.923585406641</v>
      </c>
      <c r="T989" s="25">
        <f t="shared" si="156"/>
        <v>0</v>
      </c>
      <c r="U989" s="25" t="str">
        <f t="shared" si="157"/>
        <v>drain</v>
      </c>
      <c r="W989" s="25">
        <f t="shared" si="160"/>
        <v>0</v>
      </c>
      <c r="X989" s="25">
        <f t="shared" si="158"/>
        <v>19738.118242254626</v>
      </c>
      <c r="Y989" s="25">
        <f t="shared" si="161"/>
        <v>7340.9235854066392</v>
      </c>
      <c r="AA989" s="25">
        <f t="shared" si="159"/>
        <v>0</v>
      </c>
      <c r="AC989" s="25">
        <f t="shared" si="154"/>
        <v>0</v>
      </c>
    </row>
    <row r="990" x14ac:dyDescent="0.2">
      <c r="L990" s="24">
        <v>985</v>
      </c>
      <c r="M990" s="28">
        <v>0</v>
      </c>
      <c r="O990" s="24">
        <v>985</v>
      </c>
      <c r="P990" s="24">
        <f>'ROTH 1.0'!O990*'קובץ טיוטה'!$D$10</f>
        <v>9762.7475008762303</v>
      </c>
      <c r="Q990" s="24">
        <f t="shared" si="153"/>
        <v>6162.7475008762303</v>
      </c>
      <c r="R990" s="24">
        <f t="shared" si="162"/>
        <v>0</v>
      </c>
      <c r="S990" s="24">
        <f t="shared" si="155"/>
        <v>6162.7475008762303</v>
      </c>
      <c r="T990" s="24">
        <f t="shared" si="156"/>
        <v>0</v>
      </c>
      <c r="U990" s="24" t="str">
        <f t="shared" si="157"/>
        <v>drain</v>
      </c>
      <c r="W990" s="24">
        <f t="shared" si="160"/>
        <v>0</v>
      </c>
      <c r="X990" s="24">
        <f t="shared" si="158"/>
        <v>13575.370741378396</v>
      </c>
      <c r="Y990" s="24">
        <f t="shared" si="161"/>
        <v>6162.7475008762303</v>
      </c>
      <c r="AA990" s="24">
        <f t="shared" si="159"/>
        <v>0</v>
      </c>
      <c r="AC990" s="24">
        <f t="shared" si="154"/>
        <v>0</v>
      </c>
    </row>
    <row r="991" x14ac:dyDescent="0.2">
      <c r="L991" s="25">
        <v>986</v>
      </c>
      <c r="M991" s="29">
        <v>0</v>
      </c>
      <c r="O991" s="25">
        <v>986</v>
      </c>
      <c r="P991" s="24">
        <f>'ROTH 1.0'!O991*'קובץ טיוטה'!$D$10</f>
        <v>9063.2949436532072</v>
      </c>
      <c r="Q991" s="25">
        <f t="shared" si="153"/>
        <v>5463.2949436532072</v>
      </c>
      <c r="R991" s="24">
        <f t="shared" si="162"/>
        <v>0</v>
      </c>
      <c r="S991" s="25">
        <f t="shared" si="155"/>
        <v>5463.2949436532072</v>
      </c>
      <c r="T991" s="25">
        <f t="shared" si="156"/>
        <v>0</v>
      </c>
      <c r="U991" s="25" t="str">
        <f t="shared" si="157"/>
        <v>drain</v>
      </c>
      <c r="W991" s="25">
        <f t="shared" si="160"/>
        <v>0</v>
      </c>
      <c r="X991" s="25">
        <f t="shared" si="158"/>
        <v>8112.0757977251887</v>
      </c>
      <c r="Y991" s="25">
        <f t="shared" si="161"/>
        <v>5463.2949436532072</v>
      </c>
      <c r="AA991" s="25">
        <f t="shared" si="159"/>
        <v>0</v>
      </c>
      <c r="AC991" s="25">
        <f t="shared" si="154"/>
        <v>0</v>
      </c>
    </row>
    <row r="992" x14ac:dyDescent="0.2">
      <c r="L992" s="24">
        <v>987</v>
      </c>
      <c r="M992" s="28">
        <v>0</v>
      </c>
      <c r="O992" s="24">
        <v>987</v>
      </c>
      <c r="P992" s="24">
        <f>'ROTH 1.0'!O992*'קובץ טיוטה'!$D$10</f>
        <v>8712.6662170909221</v>
      </c>
      <c r="Q992" s="24">
        <f t="shared" si="153"/>
        <v>5112.6662170909221</v>
      </c>
      <c r="R992" s="24">
        <f t="shared" si="162"/>
        <v>0</v>
      </c>
      <c r="S992" s="24">
        <f t="shared" si="155"/>
        <v>5112.6662170909221</v>
      </c>
      <c r="T992" s="24">
        <f t="shared" si="156"/>
        <v>0</v>
      </c>
      <c r="U992" s="24" t="str">
        <f t="shared" si="157"/>
        <v>drain</v>
      </c>
      <c r="W992" s="24">
        <f t="shared" si="160"/>
        <v>0</v>
      </c>
      <c r="X992" s="24">
        <f t="shared" si="158"/>
        <v>2999.4095806342666</v>
      </c>
      <c r="Y992" s="24">
        <f t="shared" si="161"/>
        <v>5112.6662170909221</v>
      </c>
      <c r="AA992" s="24">
        <f t="shared" si="159"/>
        <v>0</v>
      </c>
      <c r="AC992" s="24">
        <f t="shared" si="154"/>
        <v>0</v>
      </c>
    </row>
    <row r="993" x14ac:dyDescent="0.2">
      <c r="L993" s="25">
        <v>988</v>
      </c>
      <c r="M993" s="29">
        <v>0</v>
      </c>
      <c r="O993" s="25">
        <v>988</v>
      </c>
      <c r="P993" s="24">
        <f>'ROTH 1.0'!O993*'קובץ טיוטה'!$D$10</f>
        <v>8494.5156111275173</v>
      </c>
      <c r="Q993" s="25">
        <f t="shared" si="153"/>
        <v>4894.5156111275173</v>
      </c>
      <c r="R993" s="24">
        <f t="shared" si="162"/>
        <v>0</v>
      </c>
      <c r="S993" s="25">
        <f t="shared" si="155"/>
        <v>4894.5156111275173</v>
      </c>
      <c r="T993" s="25">
        <f t="shared" si="156"/>
        <v>0</v>
      </c>
      <c r="U993" s="25" t="str">
        <f t="shared" si="157"/>
        <v>drain</v>
      </c>
      <c r="W993" s="25">
        <f t="shared" si="160"/>
        <v>0</v>
      </c>
      <c r="X993" s="25">
        <f t="shared" si="158"/>
        <v>0</v>
      </c>
      <c r="Y993" s="25">
        <f t="shared" si="161"/>
        <v>2999.4095806342666</v>
      </c>
      <c r="AA993" s="25">
        <f t="shared" si="159"/>
        <v>1895.1060304932507</v>
      </c>
      <c r="AC993" s="25">
        <f t="shared" si="154"/>
        <v>0</v>
      </c>
    </row>
    <row r="994" x14ac:dyDescent="0.2">
      <c r="L994" s="24">
        <v>989</v>
      </c>
      <c r="M994" s="28">
        <v>0</v>
      </c>
      <c r="O994" s="24">
        <v>989</v>
      </c>
      <c r="P994" s="24">
        <f>'ROTH 1.0'!O994*'קובץ טיוטה'!$D$10</f>
        <v>8526.609940174696</v>
      </c>
      <c r="Q994" s="24">
        <f t="shared" si="153"/>
        <v>4926.609940174696</v>
      </c>
      <c r="R994" s="24">
        <f t="shared" si="162"/>
        <v>0</v>
      </c>
      <c r="S994" s="24">
        <f t="shared" si="155"/>
        <v>4926.609940174696</v>
      </c>
      <c r="T994" s="24">
        <f t="shared" si="156"/>
        <v>0</v>
      </c>
      <c r="U994" s="24" t="str">
        <f t="shared" si="157"/>
        <v>drain</v>
      </c>
      <c r="W994" s="24">
        <f t="shared" si="160"/>
        <v>0</v>
      </c>
      <c r="X994" s="24">
        <f t="shared" si="158"/>
        <v>0</v>
      </c>
      <c r="Y994" s="24">
        <f t="shared" si="161"/>
        <v>0</v>
      </c>
      <c r="AA994" s="24">
        <f t="shared" si="159"/>
        <v>4926.609940174696</v>
      </c>
      <c r="AC994" s="24">
        <f t="shared" si="154"/>
        <v>0</v>
      </c>
    </row>
    <row r="995" x14ac:dyDescent="0.2">
      <c r="L995" s="25">
        <v>990</v>
      </c>
      <c r="M995" s="29">
        <v>0</v>
      </c>
      <c r="O995" s="25">
        <v>990</v>
      </c>
      <c r="P995" s="24">
        <f>'ROTH 1.0'!O995*'קובץ טיוטה'!$D$10</f>
        <v>8928.2355836255301</v>
      </c>
      <c r="Q995" s="25">
        <f t="shared" si="153"/>
        <v>5328.2355836255301</v>
      </c>
      <c r="R995" s="24">
        <f t="shared" si="162"/>
        <v>0</v>
      </c>
      <c r="S995" s="25">
        <f t="shared" si="155"/>
        <v>5328.2355836255301</v>
      </c>
      <c r="T995" s="25">
        <f t="shared" si="156"/>
        <v>0</v>
      </c>
      <c r="U995" s="25" t="str">
        <f t="shared" si="157"/>
        <v>drain</v>
      </c>
      <c r="W995" s="25">
        <f t="shared" si="160"/>
        <v>0</v>
      </c>
      <c r="X995" s="25">
        <f t="shared" si="158"/>
        <v>0</v>
      </c>
      <c r="Y995" s="25">
        <f t="shared" si="161"/>
        <v>0</v>
      </c>
      <c r="AA995" s="25">
        <f t="shared" si="159"/>
        <v>5328.2355836255301</v>
      </c>
      <c r="AC995" s="25">
        <f t="shared" si="154"/>
        <v>0</v>
      </c>
    </row>
    <row r="996" x14ac:dyDescent="0.2">
      <c r="L996" s="24">
        <v>991</v>
      </c>
      <c r="M996" s="28">
        <v>0</v>
      </c>
      <c r="O996" s="24">
        <v>991</v>
      </c>
      <c r="P996" s="24">
        <f>'ROTH 1.0'!O996*'קובץ טיוטה'!$D$10</f>
        <v>9539.6042615731076</v>
      </c>
      <c r="Q996" s="24">
        <f t="shared" si="153"/>
        <v>5939.6042615731076</v>
      </c>
      <c r="R996" s="24">
        <f t="shared" si="162"/>
        <v>0</v>
      </c>
      <c r="S996" s="24">
        <f t="shared" si="155"/>
        <v>5939.6042615731076</v>
      </c>
      <c r="T996" s="24">
        <f t="shared" si="156"/>
        <v>0</v>
      </c>
      <c r="U996" s="24" t="str">
        <f t="shared" si="157"/>
        <v>drain</v>
      </c>
      <c r="W996" s="24">
        <f t="shared" si="160"/>
        <v>0</v>
      </c>
      <c r="X996" s="24">
        <f t="shared" si="158"/>
        <v>0</v>
      </c>
      <c r="Y996" s="24">
        <f t="shared" si="161"/>
        <v>0</v>
      </c>
      <c r="AA996" s="24">
        <f t="shared" si="159"/>
        <v>5939.6042615731076</v>
      </c>
      <c r="AC996" s="24">
        <f t="shared" si="154"/>
        <v>0</v>
      </c>
    </row>
    <row r="997" x14ac:dyDescent="0.2">
      <c r="L997" s="25">
        <v>992</v>
      </c>
      <c r="M997" s="29">
        <v>0</v>
      </c>
      <c r="O997" s="25">
        <v>992</v>
      </c>
      <c r="P997" s="24">
        <f>'ROTH 1.0'!O997*'קובץ טיוטה'!$D$10</f>
        <v>10273.670097318538</v>
      </c>
      <c r="Q997" s="25">
        <f t="shared" si="153"/>
        <v>6673.670097318538</v>
      </c>
      <c r="R997" s="24">
        <f t="shared" si="162"/>
        <v>0</v>
      </c>
      <c r="S997" s="25">
        <f t="shared" si="155"/>
        <v>6673.670097318538</v>
      </c>
      <c r="T997" s="25">
        <f t="shared" si="156"/>
        <v>0</v>
      </c>
      <c r="U997" s="25" t="str">
        <f t="shared" si="157"/>
        <v>drain</v>
      </c>
      <c r="W997" s="25">
        <f t="shared" si="160"/>
        <v>0</v>
      </c>
      <c r="X997" s="25">
        <f t="shared" si="158"/>
        <v>0</v>
      </c>
      <c r="Y997" s="25">
        <f t="shared" si="161"/>
        <v>0</v>
      </c>
      <c r="AA997" s="25">
        <f t="shared" si="159"/>
        <v>6673.670097318538</v>
      </c>
      <c r="AC997" s="25">
        <f t="shared" si="154"/>
        <v>0</v>
      </c>
    </row>
    <row r="998" x14ac:dyDescent="0.2">
      <c r="L998" s="24">
        <v>993</v>
      </c>
      <c r="M998" s="28">
        <v>0.36954934100000003</v>
      </c>
      <c r="O998" s="24">
        <v>993</v>
      </c>
      <c r="P998" s="24">
        <f>'ROTH 1.0'!O998*'קובץ טיוטה'!$D$10</f>
        <v>11091.043854781738</v>
      </c>
      <c r="Q998" s="24">
        <f t="shared" si="153"/>
        <v>7491.0438547817375</v>
      </c>
      <c r="R998" s="24">
        <f t="shared" si="162"/>
        <v>25129.355188000001</v>
      </c>
      <c r="S998" s="24">
        <f t="shared" si="155"/>
        <v>0</v>
      </c>
      <c r="T998" s="24">
        <f t="shared" si="156"/>
        <v>17638.311333218262</v>
      </c>
      <c r="U998" s="24" t="str">
        <f t="shared" si="157"/>
        <v>charge</v>
      </c>
      <c r="W998" s="24">
        <f t="shared" si="160"/>
        <v>15874.480199896436</v>
      </c>
      <c r="X998" s="24">
        <f t="shared" si="158"/>
        <v>15874.480199896436</v>
      </c>
      <c r="Y998" s="24">
        <f t="shared" si="161"/>
        <v>0</v>
      </c>
      <c r="AA998" s="24">
        <f t="shared" si="159"/>
        <v>0</v>
      </c>
      <c r="AC998" s="24">
        <f t="shared" si="154"/>
        <v>1763.8311333218262</v>
      </c>
    </row>
    <row r="999" x14ac:dyDescent="0.2">
      <c r="L999" s="25">
        <v>994</v>
      </c>
      <c r="M999" s="29">
        <v>0.59934215300000004</v>
      </c>
      <c r="O999" s="25">
        <v>994</v>
      </c>
      <c r="P999" s="24">
        <f>'ROTH 1.0'!O999*'קובץ טיוטה'!$D$10</f>
        <v>11568.168368213781</v>
      </c>
      <c r="Q999" s="25">
        <f t="shared" si="153"/>
        <v>7968.1683682137809</v>
      </c>
      <c r="R999" s="24">
        <f t="shared" si="162"/>
        <v>40755.266404000002</v>
      </c>
      <c r="S999" s="25">
        <f t="shared" si="155"/>
        <v>0</v>
      </c>
      <c r="T999" s="25">
        <f t="shared" si="156"/>
        <v>32787.098035786221</v>
      </c>
      <c r="U999" s="25" t="str">
        <f t="shared" si="157"/>
        <v>charge</v>
      </c>
      <c r="W999" s="25">
        <f t="shared" si="160"/>
        <v>29508.388232207599</v>
      </c>
      <c r="X999" s="25">
        <f t="shared" si="158"/>
        <v>45382.868432104035</v>
      </c>
      <c r="Y999" s="25">
        <f t="shared" si="161"/>
        <v>0</v>
      </c>
      <c r="AA999" s="25">
        <f t="shared" si="159"/>
        <v>0</v>
      </c>
      <c r="AC999" s="25">
        <f t="shared" si="154"/>
        <v>3278.7098035786221</v>
      </c>
    </row>
    <row r="1000" x14ac:dyDescent="0.2">
      <c r="L1000" s="24">
        <v>995</v>
      </c>
      <c r="M1000" s="28">
        <v>0.64221764599999998</v>
      </c>
      <c r="O1000" s="24">
        <v>995</v>
      </c>
      <c r="P1000" s="24">
        <f>'ROTH 1.0'!O1000*'קובץ טיוטה'!$D$10</f>
        <v>11412.166854108613</v>
      </c>
      <c r="Q1000" s="24">
        <f t="shared" si="153"/>
        <v>7812.1668541086128</v>
      </c>
      <c r="R1000" s="24">
        <f t="shared" si="162"/>
        <v>43670.799927999993</v>
      </c>
      <c r="S1000" s="24">
        <f t="shared" si="155"/>
        <v>0</v>
      </c>
      <c r="T1000" s="24">
        <f t="shared" si="156"/>
        <v>35858.633073891382</v>
      </c>
      <c r="U1000" s="24" t="str">
        <f t="shared" si="157"/>
        <v>charge</v>
      </c>
      <c r="W1000" s="24">
        <f t="shared" si="160"/>
        <v>32617.131567895965</v>
      </c>
      <c r="X1000" s="24">
        <f t="shared" si="158"/>
        <v>78000</v>
      </c>
      <c r="Y1000" s="24">
        <f t="shared" si="161"/>
        <v>0</v>
      </c>
      <c r="AA1000" s="24">
        <f t="shared" si="159"/>
        <v>0</v>
      </c>
      <c r="AC1000" s="24">
        <f t="shared" si="154"/>
        <v>3241.5015059954167</v>
      </c>
    </row>
    <row r="1001" x14ac:dyDescent="0.2">
      <c r="L1001" s="25">
        <v>996</v>
      </c>
      <c r="M1001" s="29">
        <v>0.66180137299999997</v>
      </c>
      <c r="O1001" s="25">
        <v>996</v>
      </c>
      <c r="P1001" s="24">
        <f>'ROTH 1.0'!O1001*'קובץ טיוטה'!$D$10</f>
        <v>11335.32532878699</v>
      </c>
      <c r="Q1001" s="25">
        <f t="shared" si="153"/>
        <v>7735.3253287869902</v>
      </c>
      <c r="R1001" s="24">
        <f t="shared" si="162"/>
        <v>45002.493363999994</v>
      </c>
      <c r="S1001" s="25">
        <f t="shared" si="155"/>
        <v>0</v>
      </c>
      <c r="T1001" s="25">
        <f t="shared" si="156"/>
        <v>37267.168035213006</v>
      </c>
      <c r="U1001" s="25" t="str">
        <f t="shared" si="157"/>
        <v>charge</v>
      </c>
      <c r="W1001" s="25">
        <f t="shared" si="160"/>
        <v>0</v>
      </c>
      <c r="X1001" s="25">
        <f t="shared" si="158"/>
        <v>78000</v>
      </c>
      <c r="Y1001" s="25">
        <f t="shared" si="161"/>
        <v>0</v>
      </c>
      <c r="AA1001" s="25">
        <f t="shared" si="159"/>
        <v>0</v>
      </c>
      <c r="AC1001" s="25">
        <f t="shared" si="154"/>
        <v>37267.168035213006</v>
      </c>
    </row>
    <row r="1002" x14ac:dyDescent="0.2">
      <c r="L1002" s="24">
        <v>997</v>
      </c>
      <c r="M1002" s="28">
        <v>0.68580750899999998</v>
      </c>
      <c r="O1002" s="24">
        <v>997</v>
      </c>
      <c r="P1002" s="24">
        <f>'ROTH 1.0'!O1002*'קובץ טיוטה'!$D$10</f>
        <v>11217.130641520287</v>
      </c>
      <c r="Q1002" s="24">
        <f t="shared" si="153"/>
        <v>7617.1306415202871</v>
      </c>
      <c r="R1002" s="24">
        <f t="shared" si="162"/>
        <v>46634.910612</v>
      </c>
      <c r="S1002" s="24">
        <f t="shared" si="155"/>
        <v>0</v>
      </c>
      <c r="T1002" s="24">
        <f t="shared" si="156"/>
        <v>39017.779970479714</v>
      </c>
      <c r="U1002" s="24" t="str">
        <f t="shared" si="157"/>
        <v>charge</v>
      </c>
      <c r="W1002" s="24">
        <f t="shared" si="160"/>
        <v>0</v>
      </c>
      <c r="X1002" s="24">
        <f t="shared" si="158"/>
        <v>78000</v>
      </c>
      <c r="Y1002" s="24">
        <f t="shared" si="161"/>
        <v>0</v>
      </c>
      <c r="AA1002" s="24">
        <f t="shared" si="159"/>
        <v>0</v>
      </c>
      <c r="AC1002" s="24">
        <f t="shared" si="154"/>
        <v>39017.779970479714</v>
      </c>
    </row>
    <row r="1003" x14ac:dyDescent="0.2">
      <c r="L1003" s="25">
        <v>998</v>
      </c>
      <c r="M1003" s="29">
        <v>0.72293879799999994</v>
      </c>
      <c r="O1003" s="25">
        <v>998</v>
      </c>
      <c r="P1003" s="24">
        <f>'ROTH 1.0'!O1003*'קובץ טיוטה'!$D$10</f>
        <v>11139.552358887739</v>
      </c>
      <c r="Q1003" s="25">
        <f t="shared" si="153"/>
        <v>7539.5523588877386</v>
      </c>
      <c r="R1003" s="24">
        <f t="shared" si="162"/>
        <v>49159.838263999998</v>
      </c>
      <c r="S1003" s="25">
        <f t="shared" si="155"/>
        <v>0</v>
      </c>
      <c r="T1003" s="25">
        <f t="shared" si="156"/>
        <v>41620.285905112258</v>
      </c>
      <c r="U1003" s="25" t="str">
        <f t="shared" si="157"/>
        <v>charge</v>
      </c>
      <c r="W1003" s="25">
        <f t="shared" si="160"/>
        <v>0</v>
      </c>
      <c r="X1003" s="25">
        <f t="shared" si="158"/>
        <v>78000</v>
      </c>
      <c r="Y1003" s="25">
        <f t="shared" si="161"/>
        <v>0</v>
      </c>
      <c r="AA1003" s="25">
        <f t="shared" si="159"/>
        <v>0</v>
      </c>
      <c r="AC1003" s="25">
        <f t="shared" si="154"/>
        <v>41620.285905112258</v>
      </c>
    </row>
    <row r="1004" x14ac:dyDescent="0.2">
      <c r="L1004" s="24">
        <v>999</v>
      </c>
      <c r="M1004" s="28">
        <v>0.71373627800000006</v>
      </c>
      <c r="O1004" s="24">
        <v>999</v>
      </c>
      <c r="P1004" s="24">
        <f>'ROTH 1.0'!O1004*'קובץ טיוטה'!$D$10</f>
        <v>10916.810459072953</v>
      </c>
      <c r="Q1004" s="24">
        <f t="shared" si="153"/>
        <v>7316.8104590729527</v>
      </c>
      <c r="R1004" s="24">
        <f t="shared" si="162"/>
        <v>48534.066903999999</v>
      </c>
      <c r="S1004" s="24">
        <f t="shared" si="155"/>
        <v>0</v>
      </c>
      <c r="T1004" s="24">
        <f t="shared" si="156"/>
        <v>41217.256444927043</v>
      </c>
      <c r="U1004" s="24" t="str">
        <f t="shared" si="157"/>
        <v>charge</v>
      </c>
      <c r="W1004" s="24">
        <f t="shared" si="160"/>
        <v>0</v>
      </c>
      <c r="X1004" s="24">
        <f t="shared" si="158"/>
        <v>78000</v>
      </c>
      <c r="Y1004" s="24">
        <f t="shared" si="161"/>
        <v>0</v>
      </c>
      <c r="AA1004" s="24">
        <f t="shared" si="159"/>
        <v>0</v>
      </c>
      <c r="AC1004" s="24">
        <f t="shared" si="154"/>
        <v>41217.256444927043</v>
      </c>
    </row>
    <row r="1005" x14ac:dyDescent="0.2">
      <c r="L1005" s="25">
        <v>1000</v>
      </c>
      <c r="M1005" s="29">
        <v>0.68513453400000002</v>
      </c>
      <c r="O1005" s="25">
        <v>1000</v>
      </c>
      <c r="P1005" s="24">
        <f>'ROTH 1.0'!O1005*'קובץ טיוטה'!$D$10</f>
        <v>11091.716320822092</v>
      </c>
      <c r="Q1005" s="25">
        <f t="shared" si="153"/>
        <v>7491.7163208220918</v>
      </c>
      <c r="R1005" s="24">
        <f t="shared" si="162"/>
        <v>46589.148311999998</v>
      </c>
      <c r="S1005" s="25">
        <f t="shared" si="155"/>
        <v>0</v>
      </c>
      <c r="T1005" s="25">
        <f t="shared" si="156"/>
        <v>39097.431991177902</v>
      </c>
      <c r="U1005" s="25" t="str">
        <f t="shared" si="157"/>
        <v>charge</v>
      </c>
      <c r="W1005" s="25">
        <f t="shared" si="160"/>
        <v>0</v>
      </c>
      <c r="X1005" s="25">
        <f t="shared" si="158"/>
        <v>78000</v>
      </c>
      <c r="Y1005" s="25">
        <f t="shared" si="161"/>
        <v>0</v>
      </c>
      <c r="AA1005" s="25">
        <f t="shared" si="159"/>
        <v>0</v>
      </c>
      <c r="AC1005" s="25">
        <f t="shared" si="154"/>
        <v>39097.431991177902</v>
      </c>
    </row>
    <row r="1006" x14ac:dyDescent="0.2">
      <c r="L1006" s="24">
        <v>1001</v>
      </c>
      <c r="M1006" s="28">
        <v>0.49562273599999995</v>
      </c>
      <c r="O1006" s="24">
        <v>1001</v>
      </c>
      <c r="P1006" s="24">
        <f>'ROTH 1.0'!O1006*'קובץ טיוטה'!$D$10</f>
        <v>10886.669609182123</v>
      </c>
      <c r="Q1006" s="24">
        <f t="shared" si="153"/>
        <v>7286.6696091821232</v>
      </c>
      <c r="R1006" s="24">
        <f t="shared" si="162"/>
        <v>33702.346047999999</v>
      </c>
      <c r="S1006" s="24">
        <f t="shared" si="155"/>
        <v>0</v>
      </c>
      <c r="T1006" s="24">
        <f t="shared" si="156"/>
        <v>26415.676438817878</v>
      </c>
      <c r="U1006" s="24" t="str">
        <f t="shared" si="157"/>
        <v>charge</v>
      </c>
      <c r="W1006" s="24">
        <f t="shared" si="160"/>
        <v>0</v>
      </c>
      <c r="X1006" s="24">
        <f t="shared" si="158"/>
        <v>78000</v>
      </c>
      <c r="Y1006" s="24">
        <f t="shared" si="161"/>
        <v>0</v>
      </c>
      <c r="AA1006" s="24">
        <f t="shared" si="159"/>
        <v>0</v>
      </c>
      <c r="AC1006" s="24">
        <f t="shared" si="154"/>
        <v>26415.676438817878</v>
      </c>
    </row>
    <row r="1007" x14ac:dyDescent="0.2">
      <c r="L1007" s="25">
        <v>1002</v>
      </c>
      <c r="M1007" s="29">
        <v>0</v>
      </c>
      <c r="O1007" s="25">
        <v>1002</v>
      </c>
      <c r="P1007" s="24">
        <f>'ROTH 1.0'!O1007*'קובץ טיוטה'!$D$10</f>
        <v>10992.562823671245</v>
      </c>
      <c r="Q1007" s="25">
        <f t="shared" si="153"/>
        <v>7392.5628236712455</v>
      </c>
      <c r="R1007" s="24">
        <f t="shared" si="162"/>
        <v>0</v>
      </c>
      <c r="S1007" s="25">
        <f t="shared" si="155"/>
        <v>7392.5628236712455</v>
      </c>
      <c r="T1007" s="25">
        <f t="shared" si="156"/>
        <v>0</v>
      </c>
      <c r="U1007" s="25" t="str">
        <f t="shared" si="157"/>
        <v>drain</v>
      </c>
      <c r="W1007" s="25">
        <f t="shared" si="160"/>
        <v>0</v>
      </c>
      <c r="X1007" s="25">
        <f t="shared" si="158"/>
        <v>70607.437176328749</v>
      </c>
      <c r="Y1007" s="25">
        <f t="shared" si="161"/>
        <v>7392.562823671251</v>
      </c>
      <c r="AA1007" s="25">
        <f t="shared" si="159"/>
        <v>0</v>
      </c>
      <c r="AC1007" s="25">
        <f t="shared" si="154"/>
        <v>0</v>
      </c>
    </row>
    <row r="1008" x14ac:dyDescent="0.2">
      <c r="L1008" s="24">
        <v>1003</v>
      </c>
      <c r="M1008" s="28">
        <v>0</v>
      </c>
      <c r="O1008" s="24">
        <v>1003</v>
      </c>
      <c r="P1008" s="24">
        <f>'ROTH 1.0'!O1008*'קובץ טיוטה'!$D$10</f>
        <v>12607.054570509143</v>
      </c>
      <c r="Q1008" s="24">
        <f t="shared" si="153"/>
        <v>9007.0545705091426</v>
      </c>
      <c r="R1008" s="24">
        <f t="shared" si="162"/>
        <v>0</v>
      </c>
      <c r="S1008" s="24">
        <f t="shared" si="155"/>
        <v>9007.0545705091426</v>
      </c>
      <c r="T1008" s="24">
        <f t="shared" si="156"/>
        <v>0</v>
      </c>
      <c r="U1008" s="24" t="str">
        <f t="shared" si="157"/>
        <v>drain</v>
      </c>
      <c r="W1008" s="24">
        <f t="shared" si="160"/>
        <v>0</v>
      </c>
      <c r="X1008" s="24">
        <f t="shared" si="158"/>
        <v>61600.382605819606</v>
      </c>
      <c r="Y1008" s="24">
        <f t="shared" si="161"/>
        <v>9007.0545705091426</v>
      </c>
      <c r="AA1008" s="24">
        <f t="shared" si="159"/>
        <v>0</v>
      </c>
      <c r="AC1008" s="24">
        <f t="shared" si="154"/>
        <v>0</v>
      </c>
    </row>
    <row r="1009" x14ac:dyDescent="0.2">
      <c r="L1009" s="25">
        <v>1004</v>
      </c>
      <c r="M1009" s="29">
        <v>0</v>
      </c>
      <c r="O1009" s="25">
        <v>1004</v>
      </c>
      <c r="P1009" s="24">
        <f>'ROTH 1.0'!O1009*'קובץ טיוטה'!$D$10</f>
        <v>13199.899178723328</v>
      </c>
      <c r="Q1009" s="25">
        <f t="shared" si="153"/>
        <v>9599.8991787233281</v>
      </c>
      <c r="R1009" s="24">
        <f t="shared" si="162"/>
        <v>0</v>
      </c>
      <c r="S1009" s="25">
        <f t="shared" si="155"/>
        <v>9599.8991787233281</v>
      </c>
      <c r="T1009" s="25">
        <f t="shared" si="156"/>
        <v>0</v>
      </c>
      <c r="U1009" s="25" t="str">
        <f t="shared" si="157"/>
        <v>drain</v>
      </c>
      <c r="W1009" s="25">
        <f t="shared" si="160"/>
        <v>0</v>
      </c>
      <c r="X1009" s="25">
        <f t="shared" si="158"/>
        <v>52000.483427096275</v>
      </c>
      <c r="Y1009" s="25">
        <f t="shared" si="161"/>
        <v>9599.8991787233317</v>
      </c>
      <c r="AA1009" s="25">
        <f t="shared" si="159"/>
        <v>0</v>
      </c>
      <c r="AC1009" s="25">
        <f t="shared" si="154"/>
        <v>0</v>
      </c>
    </row>
    <row r="1010" x14ac:dyDescent="0.2">
      <c r="L1010" s="24">
        <v>1005</v>
      </c>
      <c r="M1010" s="28">
        <v>0</v>
      </c>
      <c r="O1010" s="24">
        <v>1005</v>
      </c>
      <c r="P1010" s="24">
        <f>'ROTH 1.0'!O1010*'קובץ טיוטה'!$D$10</f>
        <v>12940.032505851335</v>
      </c>
      <c r="Q1010" s="24">
        <f t="shared" si="153"/>
        <v>9340.0325058513354</v>
      </c>
      <c r="R1010" s="24">
        <f t="shared" si="162"/>
        <v>0</v>
      </c>
      <c r="S1010" s="24">
        <f t="shared" si="155"/>
        <v>9340.0325058513354</v>
      </c>
      <c r="T1010" s="24">
        <f t="shared" si="156"/>
        <v>0</v>
      </c>
      <c r="U1010" s="24" t="str">
        <f t="shared" si="157"/>
        <v>drain</v>
      </c>
      <c r="W1010" s="24">
        <f t="shared" si="160"/>
        <v>0</v>
      </c>
      <c r="X1010" s="24">
        <f t="shared" si="158"/>
        <v>42660.450921244941</v>
      </c>
      <c r="Y1010" s="24">
        <f t="shared" si="161"/>
        <v>9340.0325058513336</v>
      </c>
      <c r="AA1010" s="24">
        <f t="shared" si="159"/>
        <v>0</v>
      </c>
      <c r="AC1010" s="24">
        <f t="shared" si="154"/>
        <v>0</v>
      </c>
    </row>
    <row r="1011" x14ac:dyDescent="0.2">
      <c r="L1011" s="25">
        <v>1006</v>
      </c>
      <c r="M1011" s="29">
        <v>0</v>
      </c>
      <c r="O1011" s="25">
        <v>1006</v>
      </c>
      <c r="P1011" s="24">
        <f>'ROTH 1.0'!O1011*'קובץ טיוטה'!$D$10</f>
        <v>12441.402522794993</v>
      </c>
      <c r="Q1011" s="25">
        <f t="shared" si="153"/>
        <v>8841.4025227949933</v>
      </c>
      <c r="R1011" s="24">
        <f t="shared" si="162"/>
        <v>0</v>
      </c>
      <c r="S1011" s="25">
        <f t="shared" si="155"/>
        <v>8841.4025227949933</v>
      </c>
      <c r="T1011" s="25">
        <f t="shared" si="156"/>
        <v>0</v>
      </c>
      <c r="U1011" s="25" t="str">
        <f t="shared" si="157"/>
        <v>drain</v>
      </c>
      <c r="W1011" s="25">
        <f t="shared" si="160"/>
        <v>0</v>
      </c>
      <c r="X1011" s="25">
        <f t="shared" si="158"/>
        <v>33819.048398449944</v>
      </c>
      <c r="Y1011" s="25">
        <f t="shared" si="161"/>
        <v>8841.4025227949969</v>
      </c>
      <c r="AA1011" s="25">
        <f t="shared" si="159"/>
        <v>0</v>
      </c>
      <c r="AC1011" s="25">
        <f t="shared" si="154"/>
        <v>0</v>
      </c>
    </row>
    <row r="1012" x14ac:dyDescent="0.2">
      <c r="L1012" s="24">
        <v>1007</v>
      </c>
      <c r="M1012" s="28">
        <v>0</v>
      </c>
      <c r="O1012" s="24">
        <v>1007</v>
      </c>
      <c r="P1012" s="24">
        <f>'ROTH 1.0'!O1012*'קובץ טיוטה'!$D$10</f>
        <v>11743.982943793624</v>
      </c>
      <c r="Q1012" s="24">
        <f t="shared" si="153"/>
        <v>8143.9829437936241</v>
      </c>
      <c r="R1012" s="24">
        <f t="shared" si="162"/>
        <v>0</v>
      </c>
      <c r="S1012" s="24">
        <f t="shared" si="155"/>
        <v>8143.9829437936241</v>
      </c>
      <c r="T1012" s="24">
        <f t="shared" si="156"/>
        <v>0</v>
      </c>
      <c r="U1012" s="24" t="str">
        <f t="shared" si="157"/>
        <v>drain</v>
      </c>
      <c r="W1012" s="24">
        <f t="shared" si="160"/>
        <v>0</v>
      </c>
      <c r="X1012" s="24">
        <f t="shared" si="158"/>
        <v>25675.06545465632</v>
      </c>
      <c r="Y1012" s="24">
        <f t="shared" si="161"/>
        <v>8143.9829437936241</v>
      </c>
      <c r="AA1012" s="24">
        <f t="shared" si="159"/>
        <v>0</v>
      </c>
      <c r="AC1012" s="24">
        <f t="shared" si="154"/>
        <v>0</v>
      </c>
    </row>
    <row r="1013" x14ac:dyDescent="0.2">
      <c r="L1013" s="25">
        <v>1008</v>
      </c>
      <c r="M1013" s="29">
        <v>0</v>
      </c>
      <c r="O1013" s="25">
        <v>1008</v>
      </c>
      <c r="P1013" s="24">
        <f>'ROTH 1.0'!O1013*'קובץ טיוטה'!$D$10</f>
        <v>11197.538878510069</v>
      </c>
      <c r="Q1013" s="25">
        <f t="shared" si="153"/>
        <v>7597.5388785100695</v>
      </c>
      <c r="R1013" s="24">
        <f t="shared" si="162"/>
        <v>0</v>
      </c>
      <c r="S1013" s="25">
        <f t="shared" si="155"/>
        <v>7597.5388785100695</v>
      </c>
      <c r="T1013" s="25">
        <f t="shared" si="156"/>
        <v>0</v>
      </c>
      <c r="U1013" s="25" t="str">
        <f t="shared" si="157"/>
        <v>drain</v>
      </c>
      <c r="W1013" s="25">
        <f t="shared" si="160"/>
        <v>0</v>
      </c>
      <c r="X1013" s="25">
        <f t="shared" si="158"/>
        <v>18077.526576146251</v>
      </c>
      <c r="Y1013" s="25">
        <f t="shared" si="161"/>
        <v>7597.5388785100695</v>
      </c>
      <c r="AA1013" s="25">
        <f t="shared" si="159"/>
        <v>0</v>
      </c>
      <c r="AC1013" s="25">
        <f t="shared" si="154"/>
        <v>0</v>
      </c>
    </row>
    <row r="1014" x14ac:dyDescent="0.2">
      <c r="L1014" s="24">
        <v>1009</v>
      </c>
      <c r="M1014" s="28">
        <v>0</v>
      </c>
      <c r="O1014" s="24">
        <v>1009</v>
      </c>
      <c r="P1014" s="24">
        <f>'ROTH 1.0'!O1014*'קובץ טיוטה'!$D$10</f>
        <v>10100.975361452789</v>
      </c>
      <c r="Q1014" s="24">
        <f t="shared" si="153"/>
        <v>6500.975361452789</v>
      </c>
      <c r="R1014" s="24">
        <f t="shared" si="162"/>
        <v>0</v>
      </c>
      <c r="S1014" s="24">
        <f t="shared" si="155"/>
        <v>6500.975361452789</v>
      </c>
      <c r="T1014" s="24">
        <f t="shared" si="156"/>
        <v>0</v>
      </c>
      <c r="U1014" s="24" t="str">
        <f t="shared" si="157"/>
        <v>drain</v>
      </c>
      <c r="W1014" s="24">
        <f t="shared" si="160"/>
        <v>0</v>
      </c>
      <c r="X1014" s="24">
        <f t="shared" si="158"/>
        <v>11576.551214693462</v>
      </c>
      <c r="Y1014" s="24">
        <f t="shared" si="161"/>
        <v>6500.975361452789</v>
      </c>
      <c r="AA1014" s="24">
        <f t="shared" si="159"/>
        <v>0</v>
      </c>
      <c r="AC1014" s="24">
        <f t="shared" si="154"/>
        <v>0</v>
      </c>
    </row>
    <row r="1015" x14ac:dyDescent="0.2">
      <c r="L1015" s="25">
        <v>1010</v>
      </c>
      <c r="M1015" s="29">
        <v>0</v>
      </c>
      <c r="O1015" s="25">
        <v>1010</v>
      </c>
      <c r="P1015" s="24">
        <f>'ROTH 1.0'!O1015*'קובץ טיוטה'!$D$10</f>
        <v>9209.412175929232</v>
      </c>
      <c r="Q1015" s="25">
        <f t="shared" si="153"/>
        <v>5609.412175929232</v>
      </c>
      <c r="R1015" s="24">
        <f t="shared" si="162"/>
        <v>0</v>
      </c>
      <c r="S1015" s="25">
        <f t="shared" si="155"/>
        <v>5609.412175929232</v>
      </c>
      <c r="T1015" s="25">
        <f t="shared" si="156"/>
        <v>0</v>
      </c>
      <c r="U1015" s="25" t="str">
        <f t="shared" si="157"/>
        <v>drain</v>
      </c>
      <c r="W1015" s="25">
        <f t="shared" si="160"/>
        <v>0</v>
      </c>
      <c r="X1015" s="25">
        <f t="shared" si="158"/>
        <v>5967.1390387642296</v>
      </c>
      <c r="Y1015" s="25">
        <f t="shared" si="161"/>
        <v>5609.412175929232</v>
      </c>
      <c r="AA1015" s="25">
        <f t="shared" si="159"/>
        <v>0</v>
      </c>
      <c r="AC1015" s="25">
        <f t="shared" si="154"/>
        <v>0</v>
      </c>
    </row>
    <row r="1016" x14ac:dyDescent="0.2">
      <c r="L1016" s="24">
        <v>1011</v>
      </c>
      <c r="M1016" s="28">
        <v>0</v>
      </c>
      <c r="O1016" s="24">
        <v>1011</v>
      </c>
      <c r="P1016" s="24">
        <f>'ROTH 1.0'!O1016*'קובץ טיוטה'!$D$10</f>
        <v>8562.4483970064703</v>
      </c>
      <c r="Q1016" s="24">
        <f t="shared" si="153"/>
        <v>4962.4483970064703</v>
      </c>
      <c r="R1016" s="24">
        <f t="shared" si="162"/>
        <v>0</v>
      </c>
      <c r="S1016" s="24">
        <f t="shared" si="155"/>
        <v>4962.4483970064703</v>
      </c>
      <c r="T1016" s="24">
        <f t="shared" si="156"/>
        <v>0</v>
      </c>
      <c r="U1016" s="24" t="str">
        <f t="shared" si="157"/>
        <v>drain</v>
      </c>
      <c r="W1016" s="24">
        <f t="shared" si="160"/>
        <v>0</v>
      </c>
      <c r="X1016" s="24">
        <f t="shared" si="158"/>
        <v>1004.6906417577593</v>
      </c>
      <c r="Y1016" s="24">
        <f t="shared" si="161"/>
        <v>4962.4483970064703</v>
      </c>
      <c r="AA1016" s="24">
        <f t="shared" si="159"/>
        <v>0</v>
      </c>
      <c r="AC1016" s="24">
        <f t="shared" si="154"/>
        <v>0</v>
      </c>
    </row>
    <row r="1017" x14ac:dyDescent="0.2">
      <c r="L1017" s="25">
        <v>1012</v>
      </c>
      <c r="M1017" s="29">
        <v>0</v>
      </c>
      <c r="O1017" s="25">
        <v>1012</v>
      </c>
      <c r="P1017" s="24">
        <f>'ROTH 1.0'!O1017*'קובץ טיוטה'!$D$10</f>
        <v>8237.2678369756213</v>
      </c>
      <c r="Q1017" s="25">
        <f t="shared" si="153"/>
        <v>4637.2678369756213</v>
      </c>
      <c r="R1017" s="24">
        <f t="shared" si="162"/>
        <v>0</v>
      </c>
      <c r="S1017" s="25">
        <f t="shared" si="155"/>
        <v>4637.2678369756213</v>
      </c>
      <c r="T1017" s="25">
        <f t="shared" si="156"/>
        <v>0</v>
      </c>
      <c r="U1017" s="25" t="str">
        <f t="shared" si="157"/>
        <v>drain</v>
      </c>
      <c r="W1017" s="25">
        <f t="shared" si="160"/>
        <v>0</v>
      </c>
      <c r="X1017" s="25">
        <f t="shared" si="158"/>
        <v>0</v>
      </c>
      <c r="Y1017" s="25">
        <f t="shared" si="161"/>
        <v>1004.6906417577593</v>
      </c>
      <c r="AA1017" s="25">
        <f t="shared" si="159"/>
        <v>3632.577195217862</v>
      </c>
      <c r="AC1017" s="25">
        <f t="shared" si="154"/>
        <v>0</v>
      </c>
    </row>
    <row r="1018" x14ac:dyDescent="0.2">
      <c r="L1018" s="24">
        <v>1013</v>
      </c>
      <c r="M1018" s="28">
        <v>0</v>
      </c>
      <c r="O1018" s="24">
        <v>1013</v>
      </c>
      <c r="P1018" s="24">
        <f>'ROTH 1.0'!O1018*'קובץ טיוטה'!$D$10</f>
        <v>8153.360217539559</v>
      </c>
      <c r="Q1018" s="24">
        <f t="shared" si="153"/>
        <v>4553.360217539559</v>
      </c>
      <c r="R1018" s="24">
        <f t="shared" si="162"/>
        <v>0</v>
      </c>
      <c r="S1018" s="24">
        <f t="shared" si="155"/>
        <v>4553.360217539559</v>
      </c>
      <c r="T1018" s="24">
        <f t="shared" si="156"/>
        <v>0</v>
      </c>
      <c r="U1018" s="24" t="str">
        <f t="shared" si="157"/>
        <v>drain</v>
      </c>
      <c r="W1018" s="24">
        <f t="shared" si="160"/>
        <v>0</v>
      </c>
      <c r="X1018" s="24">
        <f t="shared" si="158"/>
        <v>0</v>
      </c>
      <c r="Y1018" s="24">
        <f t="shared" si="161"/>
        <v>0</v>
      </c>
      <c r="AA1018" s="24">
        <f t="shared" si="159"/>
        <v>4553.360217539559</v>
      </c>
      <c r="AC1018" s="24">
        <f t="shared" si="154"/>
        <v>0</v>
      </c>
    </row>
    <row r="1019" x14ac:dyDescent="0.2">
      <c r="L1019" s="25">
        <v>1014</v>
      </c>
      <c r="M1019" s="29">
        <v>0</v>
      </c>
      <c r="O1019" s="25">
        <v>1014</v>
      </c>
      <c r="P1019" s="24">
        <f>'ROTH 1.0'!O1019*'קובץ טיוטה'!$D$10</f>
        <v>8428.1987138177847</v>
      </c>
      <c r="Q1019" s="25">
        <f t="shared" si="153"/>
        <v>4828.1987138177847</v>
      </c>
      <c r="R1019" s="24">
        <f t="shared" si="162"/>
        <v>0</v>
      </c>
      <c r="S1019" s="25">
        <f t="shared" si="155"/>
        <v>4828.1987138177847</v>
      </c>
      <c r="T1019" s="25">
        <f t="shared" si="156"/>
        <v>0</v>
      </c>
      <c r="U1019" s="25" t="str">
        <f t="shared" si="157"/>
        <v>drain</v>
      </c>
      <c r="W1019" s="25">
        <f t="shared" si="160"/>
        <v>0</v>
      </c>
      <c r="X1019" s="25">
        <f t="shared" si="158"/>
        <v>0</v>
      </c>
      <c r="Y1019" s="25">
        <f t="shared" si="161"/>
        <v>0</v>
      </c>
      <c r="AA1019" s="25">
        <f t="shared" si="159"/>
        <v>4828.1987138177847</v>
      </c>
      <c r="AC1019" s="25">
        <f t="shared" si="154"/>
        <v>0</v>
      </c>
    </row>
    <row r="1020" x14ac:dyDescent="0.2">
      <c r="L1020" s="24">
        <v>1015</v>
      </c>
      <c r="M1020" s="28">
        <v>0</v>
      </c>
      <c r="O1020" s="24">
        <v>1015</v>
      </c>
      <c r="P1020" s="24">
        <f>'ROTH 1.0'!O1020*'קובץ טיוטה'!$D$10</f>
        <v>8884.1312460793743</v>
      </c>
      <c r="Q1020" s="24">
        <f t="shared" si="153"/>
        <v>5284.1312460793743</v>
      </c>
      <c r="R1020" s="24">
        <f t="shared" si="162"/>
        <v>0</v>
      </c>
      <c r="S1020" s="24">
        <f t="shared" si="155"/>
        <v>5284.1312460793743</v>
      </c>
      <c r="T1020" s="24">
        <f t="shared" si="156"/>
        <v>0</v>
      </c>
      <c r="U1020" s="24" t="str">
        <f t="shared" si="157"/>
        <v>drain</v>
      </c>
      <c r="W1020" s="24">
        <f t="shared" si="160"/>
        <v>0</v>
      </c>
      <c r="X1020" s="24">
        <f t="shared" si="158"/>
        <v>0</v>
      </c>
      <c r="Y1020" s="24">
        <f t="shared" si="161"/>
        <v>0</v>
      </c>
      <c r="AA1020" s="24">
        <f t="shared" si="159"/>
        <v>5284.1312460793743</v>
      </c>
      <c r="AC1020" s="24">
        <f t="shared" si="154"/>
        <v>0</v>
      </c>
    </row>
    <row r="1021" x14ac:dyDescent="0.2">
      <c r="L1021" s="25">
        <v>1016</v>
      </c>
      <c r="M1021" s="29">
        <v>0</v>
      </c>
      <c r="O1021" s="25">
        <v>1016</v>
      </c>
      <c r="P1021" s="24">
        <f>'ROTH 1.0'!O1021*'קובץ טיוטה'!$D$10</f>
        <v>9030.8929065812536</v>
      </c>
      <c r="Q1021" s="25">
        <f t="shared" si="153"/>
        <v>5430.8929065812536</v>
      </c>
      <c r="R1021" s="24">
        <f t="shared" si="162"/>
        <v>0</v>
      </c>
      <c r="S1021" s="25">
        <f t="shared" si="155"/>
        <v>5430.8929065812536</v>
      </c>
      <c r="T1021" s="25">
        <f t="shared" si="156"/>
        <v>0</v>
      </c>
      <c r="U1021" s="25" t="str">
        <f t="shared" si="157"/>
        <v>drain</v>
      </c>
      <c r="W1021" s="25">
        <f t="shared" si="160"/>
        <v>0</v>
      </c>
      <c r="X1021" s="25">
        <f t="shared" si="158"/>
        <v>0</v>
      </c>
      <c r="Y1021" s="25">
        <f t="shared" si="161"/>
        <v>0</v>
      </c>
      <c r="AA1021" s="25">
        <f t="shared" si="159"/>
        <v>5430.8929065812536</v>
      </c>
      <c r="AC1021" s="25">
        <f t="shared" si="154"/>
        <v>0</v>
      </c>
    </row>
    <row r="1022" x14ac:dyDescent="0.2">
      <c r="L1022" s="24">
        <v>1017</v>
      </c>
      <c r="M1022" s="28">
        <v>0.39433538000000001</v>
      </c>
      <c r="O1022" s="24">
        <v>1017</v>
      </c>
      <c r="P1022" s="24">
        <f>'ROTH 1.0'!O1022*'קובץ טיוטה'!$D$10</f>
        <v>9561.7289815474996</v>
      </c>
      <c r="Q1022" s="24">
        <f t="shared" si="153"/>
        <v>5961.7289815474996</v>
      </c>
      <c r="R1022" s="24">
        <f t="shared" si="162"/>
        <v>26814.805840000001</v>
      </c>
      <c r="S1022" s="24">
        <f t="shared" si="155"/>
        <v>0</v>
      </c>
      <c r="T1022" s="24">
        <f t="shared" si="156"/>
        <v>20853.076858452499</v>
      </c>
      <c r="U1022" s="24" t="str">
        <f t="shared" si="157"/>
        <v>charge</v>
      </c>
      <c r="W1022" s="24">
        <f t="shared" si="160"/>
        <v>18767.769172607252</v>
      </c>
      <c r="X1022" s="24">
        <f t="shared" si="158"/>
        <v>18767.769172607252</v>
      </c>
      <c r="Y1022" s="24">
        <f t="shared" si="161"/>
        <v>0</v>
      </c>
      <c r="AA1022" s="24">
        <f t="shared" si="159"/>
        <v>0</v>
      </c>
      <c r="AC1022" s="24">
        <f t="shared" si="154"/>
        <v>2085.3076858452478</v>
      </c>
    </row>
    <row r="1023" x14ac:dyDescent="0.2">
      <c r="L1023" s="25">
        <v>1018</v>
      </c>
      <c r="M1023" s="29">
        <v>0.59407528099999996</v>
      </c>
      <c r="O1023" s="25">
        <v>1018</v>
      </c>
      <c r="P1023" s="24">
        <f>'ROTH 1.0'!O1023*'קובץ טיוטה'!$D$10</f>
        <v>9994.2493153644864</v>
      </c>
      <c r="Q1023" s="25">
        <f t="shared" si="153"/>
        <v>6394.2493153644864</v>
      </c>
      <c r="R1023" s="24">
        <f t="shared" si="162"/>
        <v>40397.119107999999</v>
      </c>
      <c r="S1023" s="25">
        <f t="shared" si="155"/>
        <v>0</v>
      </c>
      <c r="T1023" s="25">
        <f t="shared" si="156"/>
        <v>34002.869792635509</v>
      </c>
      <c r="U1023" s="25" t="str">
        <f t="shared" si="157"/>
        <v>charge</v>
      </c>
      <c r="W1023" s="25">
        <f t="shared" si="160"/>
        <v>30602.582813371962</v>
      </c>
      <c r="X1023" s="25">
        <f t="shared" si="158"/>
        <v>49370.351985979214</v>
      </c>
      <c r="Y1023" s="25">
        <f t="shared" si="161"/>
        <v>0</v>
      </c>
      <c r="AA1023" s="25">
        <f t="shared" si="159"/>
        <v>0</v>
      </c>
      <c r="AC1023" s="25">
        <f t="shared" si="154"/>
        <v>3400.2869792635465</v>
      </c>
    </row>
    <row r="1024" x14ac:dyDescent="0.2">
      <c r="L1024" s="24">
        <v>1019</v>
      </c>
      <c r="M1024" s="28">
        <v>0.664146774</v>
      </c>
      <c r="O1024" s="24">
        <v>1019</v>
      </c>
      <c r="P1024" s="24">
        <f>'ROTH 1.0'!O1024*'קובץ טיוטה'!$D$10</f>
        <v>10448.000865541959</v>
      </c>
      <c r="Q1024" s="24">
        <f t="shared" si="153"/>
        <v>6848.0008655419588</v>
      </c>
      <c r="R1024" s="24">
        <f t="shared" si="162"/>
        <v>45161.980631999999</v>
      </c>
      <c r="S1024" s="24">
        <f t="shared" si="155"/>
        <v>0</v>
      </c>
      <c r="T1024" s="24">
        <f t="shared" si="156"/>
        <v>38313.97976645804</v>
      </c>
      <c r="U1024" s="24" t="str">
        <f t="shared" si="157"/>
        <v>charge</v>
      </c>
      <c r="W1024" s="24">
        <f t="shared" si="160"/>
        <v>28629.648014020786</v>
      </c>
      <c r="X1024" s="24">
        <f t="shared" si="158"/>
        <v>78000</v>
      </c>
      <c r="Y1024" s="24">
        <f t="shared" si="161"/>
        <v>0</v>
      </c>
      <c r="AA1024" s="24">
        <f t="shared" si="159"/>
        <v>0</v>
      </c>
      <c r="AC1024" s="24">
        <f t="shared" si="154"/>
        <v>9684.3317524372542</v>
      </c>
    </row>
    <row r="1025" x14ac:dyDescent="0.2">
      <c r="L1025" s="25">
        <v>1020</v>
      </c>
      <c r="M1025" s="29">
        <v>0.69044869399999997</v>
      </c>
      <c r="O1025" s="25">
        <v>1020</v>
      </c>
      <c r="P1025" s="24">
        <f>'ROTH 1.0'!O1025*'קובץ טיוטה'!$D$10</f>
        <v>10407.482445166639</v>
      </c>
      <c r="Q1025" s="25">
        <f t="shared" si="153"/>
        <v>6807.4824451666391</v>
      </c>
      <c r="R1025" s="24">
        <f t="shared" si="162"/>
        <v>46950.511191999998</v>
      </c>
      <c r="S1025" s="25">
        <f t="shared" si="155"/>
        <v>0</v>
      </c>
      <c r="T1025" s="25">
        <f t="shared" si="156"/>
        <v>40143.028746833355</v>
      </c>
      <c r="U1025" s="25" t="str">
        <f t="shared" si="157"/>
        <v>charge</v>
      </c>
      <c r="W1025" s="25">
        <f t="shared" si="160"/>
        <v>0</v>
      </c>
      <c r="X1025" s="25">
        <f t="shared" si="158"/>
        <v>78000</v>
      </c>
      <c r="Y1025" s="25">
        <f t="shared" si="161"/>
        <v>0</v>
      </c>
      <c r="AA1025" s="25">
        <f t="shared" si="159"/>
        <v>0</v>
      </c>
      <c r="AC1025" s="25">
        <f t="shared" si="154"/>
        <v>40143.028746833355</v>
      </c>
    </row>
    <row r="1026" x14ac:dyDescent="0.2">
      <c r="L1026" s="24">
        <v>1021</v>
      </c>
      <c r="M1026" s="28">
        <v>0.69222689000000004</v>
      </c>
      <c r="O1026" s="24">
        <v>1021</v>
      </c>
      <c r="P1026" s="24">
        <f>'ROTH 1.0'!O1026*'קובץ טיוטה'!$D$10</f>
        <v>10385.022382799656</v>
      </c>
      <c r="Q1026" s="24">
        <f t="shared" si="153"/>
        <v>6785.022382799656</v>
      </c>
      <c r="R1026" s="24">
        <f t="shared" si="162"/>
        <v>47071.428520000001</v>
      </c>
      <c r="S1026" s="24">
        <f t="shared" si="155"/>
        <v>0</v>
      </c>
      <c r="T1026" s="24">
        <f t="shared" si="156"/>
        <v>40286.406137200349</v>
      </c>
      <c r="U1026" s="24" t="str">
        <f t="shared" si="157"/>
        <v>charge</v>
      </c>
      <c r="W1026" s="24">
        <f t="shared" si="160"/>
        <v>0</v>
      </c>
      <c r="X1026" s="24">
        <f t="shared" si="158"/>
        <v>78000</v>
      </c>
      <c r="Y1026" s="24">
        <f t="shared" si="161"/>
        <v>0</v>
      </c>
      <c r="AA1026" s="24">
        <f t="shared" si="159"/>
        <v>0</v>
      </c>
      <c r="AC1026" s="24">
        <f t="shared" si="154"/>
        <v>40286.406137200349</v>
      </c>
    </row>
    <row r="1027" x14ac:dyDescent="0.2">
      <c r="L1027" s="25">
        <v>1022</v>
      </c>
      <c r="M1027" s="29">
        <v>0.71446826800000007</v>
      </c>
      <c r="O1027" s="25">
        <v>1022</v>
      </c>
      <c r="P1027" s="24">
        <f>'ROTH 1.0'!O1027*'קובץ טיוטה'!$D$10</f>
        <v>10295.759070394273</v>
      </c>
      <c r="Q1027" s="25">
        <f t="shared" si="153"/>
        <v>6695.7590703942733</v>
      </c>
      <c r="R1027" s="24">
        <f t="shared" si="162"/>
        <v>48583.842224000007</v>
      </c>
      <c r="S1027" s="25">
        <f t="shared" si="155"/>
        <v>0</v>
      </c>
      <c r="T1027" s="25">
        <f t="shared" si="156"/>
        <v>41888.083153605738</v>
      </c>
      <c r="U1027" s="25" t="str">
        <f t="shared" si="157"/>
        <v>charge</v>
      </c>
      <c r="W1027" s="25">
        <f t="shared" si="160"/>
        <v>0</v>
      </c>
      <c r="X1027" s="25">
        <f t="shared" si="158"/>
        <v>78000</v>
      </c>
      <c r="Y1027" s="25">
        <f t="shared" si="161"/>
        <v>0</v>
      </c>
      <c r="AA1027" s="25">
        <f t="shared" si="159"/>
        <v>0</v>
      </c>
      <c r="AC1027" s="25">
        <f t="shared" si="154"/>
        <v>41888.083153605738</v>
      </c>
    </row>
    <row r="1028" x14ac:dyDescent="0.2">
      <c r="L1028" s="24">
        <v>1023</v>
      </c>
      <c r="M1028" s="28">
        <v>0.721790296</v>
      </c>
      <c r="O1028" s="24">
        <v>1023</v>
      </c>
      <c r="P1028" s="24">
        <f>'ROTH 1.0'!O1028*'קובץ טיוטה'!$D$10</f>
        <v>10251.069988088813</v>
      </c>
      <c r="Q1028" s="24">
        <f t="shared" si="153"/>
        <v>6651.0699880888133</v>
      </c>
      <c r="R1028" s="24">
        <f t="shared" si="162"/>
        <v>49081.740127999998</v>
      </c>
      <c r="S1028" s="24">
        <f t="shared" si="155"/>
        <v>0</v>
      </c>
      <c r="T1028" s="24">
        <f t="shared" si="156"/>
        <v>42430.670139911184</v>
      </c>
      <c r="U1028" s="24" t="str">
        <f t="shared" si="157"/>
        <v>charge</v>
      </c>
      <c r="W1028" s="24">
        <f t="shared" si="160"/>
        <v>0</v>
      </c>
      <c r="X1028" s="24">
        <f t="shared" si="158"/>
        <v>78000</v>
      </c>
      <c r="Y1028" s="24">
        <f t="shared" si="161"/>
        <v>0</v>
      </c>
      <c r="AA1028" s="24">
        <f t="shared" si="159"/>
        <v>0</v>
      </c>
      <c r="AC1028" s="24">
        <f t="shared" si="154"/>
        <v>42430.670139911184</v>
      </c>
    </row>
    <row r="1029" x14ac:dyDescent="0.2">
      <c r="L1029" s="25">
        <v>1024</v>
      </c>
      <c r="M1029" s="29">
        <v>0.69832866199999999</v>
      </c>
      <c r="O1029" s="25">
        <v>1024</v>
      </c>
      <c r="P1029" s="24">
        <f>'ROTH 1.0'!O1029*'קובץ טיוטה'!$D$10</f>
        <v>10332.082949017065</v>
      </c>
      <c r="Q1029" s="25">
        <f t="shared" si="153"/>
        <v>6732.0829490170654</v>
      </c>
      <c r="R1029" s="24">
        <f t="shared" si="162"/>
        <v>47486.349016</v>
      </c>
      <c r="S1029" s="25">
        <f t="shared" si="155"/>
        <v>0</v>
      </c>
      <c r="T1029" s="25">
        <f t="shared" si="156"/>
        <v>40754.266066982935</v>
      </c>
      <c r="U1029" s="25" t="str">
        <f t="shared" si="157"/>
        <v>charge</v>
      </c>
      <c r="W1029" s="25">
        <f t="shared" si="160"/>
        <v>0</v>
      </c>
      <c r="X1029" s="25">
        <f t="shared" si="158"/>
        <v>78000</v>
      </c>
      <c r="Y1029" s="25">
        <f t="shared" si="161"/>
        <v>0</v>
      </c>
      <c r="AA1029" s="25">
        <f t="shared" si="159"/>
        <v>0</v>
      </c>
      <c r="AC1029" s="25">
        <f t="shared" si="154"/>
        <v>40754.266066982935</v>
      </c>
    </row>
    <row r="1030" x14ac:dyDescent="0.2">
      <c r="L1030" s="24">
        <v>1025</v>
      </c>
      <c r="M1030" s="28">
        <v>0.51277586499999994</v>
      </c>
      <c r="O1030" s="24">
        <v>1025</v>
      </c>
      <c r="P1030" s="24">
        <f>'ROTH 1.0'!O1030*'קובץ טיוטה'!$D$10</f>
        <v>10656.450661726958</v>
      </c>
      <c r="Q1030" s="24">
        <f t="shared" ref="Q1030:Q1093" si="163">P1030-$H$8*$H$9</f>
        <v>7056.4506617269581</v>
      </c>
      <c r="R1030" s="24">
        <f t="shared" si="162"/>
        <v>34868.758819999995</v>
      </c>
      <c r="S1030" s="24">
        <f t="shared" si="155"/>
        <v>0</v>
      </c>
      <c r="T1030" s="24">
        <f t="shared" si="156"/>
        <v>27812.308158273037</v>
      </c>
      <c r="U1030" s="24" t="str">
        <f t="shared" si="157"/>
        <v>charge</v>
      </c>
      <c r="W1030" s="24">
        <f t="shared" si="160"/>
        <v>0</v>
      </c>
      <c r="X1030" s="24">
        <f t="shared" si="158"/>
        <v>78000</v>
      </c>
      <c r="Y1030" s="24">
        <f t="shared" si="161"/>
        <v>0</v>
      </c>
      <c r="AA1030" s="24">
        <f t="shared" si="159"/>
        <v>0</v>
      </c>
      <c r="AC1030" s="24">
        <f t="shared" ref="AC1030:AC1093" si="164">IF(U1030="charge",(T1030-W1030),0)</f>
        <v>27812.308158273037</v>
      </c>
    </row>
    <row r="1031" x14ac:dyDescent="0.2">
      <c r="L1031" s="25">
        <v>1026</v>
      </c>
      <c r="M1031" s="29">
        <v>0</v>
      </c>
      <c r="O1031" s="25">
        <v>1026</v>
      </c>
      <c r="P1031" s="24">
        <f>'ROTH 1.0'!O1031*'קובץ טיוטה'!$D$10</f>
        <v>10999.974626439798</v>
      </c>
      <c r="Q1031" s="25">
        <f t="shared" si="163"/>
        <v>7399.9746264397982</v>
      </c>
      <c r="R1031" s="24">
        <f t="shared" si="162"/>
        <v>0</v>
      </c>
      <c r="S1031" s="25">
        <f t="shared" ref="S1031:S1094" si="165">IF(Q1031&gt;R1031,Q1031-R1031,0)</f>
        <v>7399.9746264397982</v>
      </c>
      <c r="T1031" s="25">
        <f t="shared" ref="T1031:T1094" si="166">IF(R1031&gt;Q1031,R1031-Q1031,0)</f>
        <v>0</v>
      </c>
      <c r="U1031" s="25" t="str">
        <f t="shared" ref="U1031:U1094" si="167">IF(Q1031&gt;R1031,"drain","charge")</f>
        <v>drain</v>
      </c>
      <c r="W1031" s="25">
        <f t="shared" si="160"/>
        <v>0</v>
      </c>
      <c r="X1031" s="25">
        <f t="shared" ref="X1031:X1094" si="168">IF(X1030+T1031&gt;$H$11,$H$11,IF(U1031="charge",X1030+(T1031*$H$12),IF((X1030-S1031)&gt;0,X1030-S1031,0)))</f>
        <v>70600.025373560202</v>
      </c>
      <c r="Y1031" s="25">
        <f t="shared" si="161"/>
        <v>7399.9746264397982</v>
      </c>
      <c r="AA1031" s="25">
        <f t="shared" ref="AA1031:AA1094" si="169">S1031-Y1031</f>
        <v>0</v>
      </c>
      <c r="AC1031" s="25">
        <f t="shared" si="164"/>
        <v>0</v>
      </c>
    </row>
    <row r="1032" x14ac:dyDescent="0.2">
      <c r="L1032" s="24">
        <v>1027</v>
      </c>
      <c r="M1032" s="28">
        <v>0</v>
      </c>
      <c r="O1032" s="24">
        <v>1027</v>
      </c>
      <c r="P1032" s="24">
        <f>'ROTH 1.0'!O1032*'קובץ טיוטה'!$D$10</f>
        <v>11972.876077212368</v>
      </c>
      <c r="Q1032" s="24">
        <f t="shared" si="163"/>
        <v>8372.8760772123678</v>
      </c>
      <c r="R1032" s="24">
        <f t="shared" si="162"/>
        <v>0</v>
      </c>
      <c r="S1032" s="24">
        <f t="shared" si="165"/>
        <v>8372.8760772123678</v>
      </c>
      <c r="T1032" s="24">
        <f t="shared" si="166"/>
        <v>0</v>
      </c>
      <c r="U1032" s="24" t="str">
        <f t="shared" si="167"/>
        <v>drain</v>
      </c>
      <c r="W1032" s="24">
        <f t="shared" ref="W1032:W1095" si="170">IF(X1032&gt;=X1031,(X1032-X1031),0)</f>
        <v>0</v>
      </c>
      <c r="X1032" s="24">
        <f t="shared" si="168"/>
        <v>62227.149296347838</v>
      </c>
      <c r="Y1032" s="24">
        <f t="shared" ref="Y1032:Y1095" si="171">IF(U1032="drain",X1031-X1032,0)</f>
        <v>8372.8760772123642</v>
      </c>
      <c r="AA1032" s="24">
        <f t="shared" si="169"/>
        <v>0</v>
      </c>
      <c r="AC1032" s="24">
        <f t="shared" si="164"/>
        <v>0</v>
      </c>
    </row>
    <row r="1033" x14ac:dyDescent="0.2">
      <c r="L1033" s="25">
        <v>1028</v>
      </c>
      <c r="M1033" s="29">
        <v>0</v>
      </c>
      <c r="O1033" s="25">
        <v>1028</v>
      </c>
      <c r="P1033" s="24">
        <f>'ROTH 1.0'!O1033*'קובץ טיוטה'!$D$10</f>
        <v>11811.570800404104</v>
      </c>
      <c r="Q1033" s="25">
        <f t="shared" si="163"/>
        <v>8211.5708004041044</v>
      </c>
      <c r="R1033" s="24">
        <f t="shared" si="162"/>
        <v>0</v>
      </c>
      <c r="S1033" s="25">
        <f t="shared" si="165"/>
        <v>8211.5708004041044</v>
      </c>
      <c r="T1033" s="25">
        <f t="shared" si="166"/>
        <v>0</v>
      </c>
      <c r="U1033" s="25" t="str">
        <f t="shared" si="167"/>
        <v>drain</v>
      </c>
      <c r="W1033" s="25">
        <f t="shared" si="170"/>
        <v>0</v>
      </c>
      <c r="X1033" s="25">
        <f t="shared" si="168"/>
        <v>54015.57849594373</v>
      </c>
      <c r="Y1033" s="25">
        <f t="shared" si="171"/>
        <v>8211.570800404108</v>
      </c>
      <c r="AA1033" s="25">
        <f t="shared" si="169"/>
        <v>0</v>
      </c>
      <c r="AC1033" s="25">
        <f t="shared" si="164"/>
        <v>0</v>
      </c>
    </row>
    <row r="1034" x14ac:dyDescent="0.2">
      <c r="L1034" s="24">
        <v>1029</v>
      </c>
      <c r="M1034" s="28">
        <v>0</v>
      </c>
      <c r="O1034" s="24">
        <v>1029</v>
      </c>
      <c r="P1034" s="24">
        <f>'ROTH 1.0'!O1034*'קובץ טיוטה'!$D$10</f>
        <v>11250.182585527182</v>
      </c>
      <c r="Q1034" s="24">
        <f t="shared" si="163"/>
        <v>7650.1825855271818</v>
      </c>
      <c r="R1034" s="24">
        <f t="shared" si="162"/>
        <v>0</v>
      </c>
      <c r="S1034" s="24">
        <f t="shared" si="165"/>
        <v>7650.1825855271818</v>
      </c>
      <c r="T1034" s="24">
        <f t="shared" si="166"/>
        <v>0</v>
      </c>
      <c r="U1034" s="24" t="str">
        <f t="shared" si="167"/>
        <v>drain</v>
      </c>
      <c r="W1034" s="24">
        <f t="shared" si="170"/>
        <v>0</v>
      </c>
      <c r="X1034" s="24">
        <f t="shared" si="168"/>
        <v>46365.395910416548</v>
      </c>
      <c r="Y1034" s="24">
        <f t="shared" si="171"/>
        <v>7650.1825855271818</v>
      </c>
      <c r="AA1034" s="24">
        <f t="shared" si="169"/>
        <v>0</v>
      </c>
      <c r="AC1034" s="24">
        <f t="shared" si="164"/>
        <v>0</v>
      </c>
    </row>
    <row r="1035" x14ac:dyDescent="0.2">
      <c r="L1035" s="25">
        <v>1030</v>
      </c>
      <c r="M1035" s="29">
        <v>0</v>
      </c>
      <c r="O1035" s="25">
        <v>1030</v>
      </c>
      <c r="P1035" s="24">
        <f>'ROTH 1.0'!O1035*'קובץ טיוטה'!$D$10</f>
        <v>11098.227825740812</v>
      </c>
      <c r="Q1035" s="25">
        <f t="shared" si="163"/>
        <v>7498.2278257408125</v>
      </c>
      <c r="R1035" s="24">
        <f t="shared" si="162"/>
        <v>0</v>
      </c>
      <c r="S1035" s="25">
        <f t="shared" si="165"/>
        <v>7498.2278257408125</v>
      </c>
      <c r="T1035" s="25">
        <f t="shared" si="166"/>
        <v>0</v>
      </c>
      <c r="U1035" s="25" t="str">
        <f t="shared" si="167"/>
        <v>drain</v>
      </c>
      <c r="W1035" s="25">
        <f t="shared" si="170"/>
        <v>0</v>
      </c>
      <c r="X1035" s="25">
        <f t="shared" si="168"/>
        <v>38867.168084675737</v>
      </c>
      <c r="Y1035" s="25">
        <f t="shared" si="171"/>
        <v>7498.2278257408107</v>
      </c>
      <c r="AA1035" s="25">
        <f t="shared" si="169"/>
        <v>0</v>
      </c>
      <c r="AC1035" s="25">
        <f t="shared" si="164"/>
        <v>0</v>
      </c>
    </row>
    <row r="1036" x14ac:dyDescent="0.2">
      <c r="L1036" s="24">
        <v>1031</v>
      </c>
      <c r="M1036" s="28">
        <v>0</v>
      </c>
      <c r="O1036" s="24">
        <v>1031</v>
      </c>
      <c r="P1036" s="24">
        <f>'ROTH 1.0'!O1036*'קובץ טיוטה'!$D$10</f>
        <v>10762.680287776988</v>
      </c>
      <c r="Q1036" s="24">
        <f t="shared" si="163"/>
        <v>7162.6802877769878</v>
      </c>
      <c r="R1036" s="24">
        <f t="shared" si="162"/>
        <v>0</v>
      </c>
      <c r="S1036" s="24">
        <f t="shared" si="165"/>
        <v>7162.6802877769878</v>
      </c>
      <c r="T1036" s="24">
        <f t="shared" si="166"/>
        <v>0</v>
      </c>
      <c r="U1036" s="24" t="str">
        <f t="shared" si="167"/>
        <v>drain</v>
      </c>
      <c r="W1036" s="24">
        <f t="shared" si="170"/>
        <v>0</v>
      </c>
      <c r="X1036" s="24">
        <f t="shared" si="168"/>
        <v>31704.487796898749</v>
      </c>
      <c r="Y1036" s="24">
        <f t="shared" si="171"/>
        <v>7162.6802877769878</v>
      </c>
      <c r="AA1036" s="24">
        <f t="shared" si="169"/>
        <v>0</v>
      </c>
      <c r="AC1036" s="24">
        <f t="shared" si="164"/>
        <v>0</v>
      </c>
    </row>
    <row r="1037" x14ac:dyDescent="0.2">
      <c r="L1037" s="25">
        <v>1032</v>
      </c>
      <c r="M1037" s="29">
        <v>0</v>
      </c>
      <c r="O1037" s="25">
        <v>1032</v>
      </c>
      <c r="P1037" s="24">
        <f>'ROTH 1.0'!O1037*'קובץ טיוטה'!$D$10</f>
        <v>10143.869576932299</v>
      </c>
      <c r="Q1037" s="25">
        <f t="shared" si="163"/>
        <v>6543.8695769322985</v>
      </c>
      <c r="R1037" s="24">
        <f t="shared" si="162"/>
        <v>0</v>
      </c>
      <c r="S1037" s="25">
        <f t="shared" si="165"/>
        <v>6543.8695769322985</v>
      </c>
      <c r="T1037" s="25">
        <f t="shared" si="166"/>
        <v>0</v>
      </c>
      <c r="U1037" s="25" t="str">
        <f t="shared" si="167"/>
        <v>drain</v>
      </c>
      <c r="W1037" s="25">
        <f t="shared" si="170"/>
        <v>0</v>
      </c>
      <c r="X1037" s="25">
        <f t="shared" si="168"/>
        <v>25160.618219966451</v>
      </c>
      <c r="Y1037" s="25">
        <f t="shared" si="171"/>
        <v>6543.8695769322985</v>
      </c>
      <c r="AA1037" s="25">
        <f t="shared" si="169"/>
        <v>0</v>
      </c>
      <c r="AC1037" s="25">
        <f t="shared" si="164"/>
        <v>0</v>
      </c>
    </row>
    <row r="1038" x14ac:dyDescent="0.2">
      <c r="L1038" s="24">
        <v>1033</v>
      </c>
      <c r="M1038" s="28">
        <v>0</v>
      </c>
      <c r="O1038" s="24">
        <v>1033</v>
      </c>
      <c r="P1038" s="24">
        <f>'ROTH 1.0'!O1038*'קובץ טיוטה'!$D$10</f>
        <v>9376.5648089841234</v>
      </c>
      <c r="Q1038" s="24">
        <f t="shared" si="163"/>
        <v>5776.5648089841234</v>
      </c>
      <c r="R1038" s="24">
        <f t="shared" si="162"/>
        <v>0</v>
      </c>
      <c r="S1038" s="24">
        <f t="shared" si="165"/>
        <v>5776.5648089841234</v>
      </c>
      <c r="T1038" s="24">
        <f t="shared" si="166"/>
        <v>0</v>
      </c>
      <c r="U1038" s="24" t="str">
        <f t="shared" si="167"/>
        <v>drain</v>
      </c>
      <c r="W1038" s="24">
        <f t="shared" si="170"/>
        <v>0</v>
      </c>
      <c r="X1038" s="24">
        <f t="shared" si="168"/>
        <v>19384.053410982327</v>
      </c>
      <c r="Y1038" s="24">
        <f t="shared" si="171"/>
        <v>5776.5648089841234</v>
      </c>
      <c r="AA1038" s="24">
        <f t="shared" si="169"/>
        <v>0</v>
      </c>
      <c r="AC1038" s="24">
        <f t="shared" si="164"/>
        <v>0</v>
      </c>
    </row>
    <row r="1039" x14ac:dyDescent="0.2">
      <c r="L1039" s="25">
        <v>1034</v>
      </c>
      <c r="M1039" s="29">
        <v>0</v>
      </c>
      <c r="O1039" s="25">
        <v>1034</v>
      </c>
      <c r="P1039" s="24">
        <f>'ROTH 1.0'!O1039*'קובץ טיוטה'!$D$10</f>
        <v>8681.2340312467259</v>
      </c>
      <c r="Q1039" s="25">
        <f t="shared" si="163"/>
        <v>5081.2340312467259</v>
      </c>
      <c r="R1039" s="24">
        <f t="shared" si="162"/>
        <v>0</v>
      </c>
      <c r="S1039" s="25">
        <f t="shared" si="165"/>
        <v>5081.2340312467259</v>
      </c>
      <c r="T1039" s="25">
        <f t="shared" si="166"/>
        <v>0</v>
      </c>
      <c r="U1039" s="25" t="str">
        <f t="shared" si="167"/>
        <v>drain</v>
      </c>
      <c r="W1039" s="25">
        <f t="shared" si="170"/>
        <v>0</v>
      </c>
      <c r="X1039" s="25">
        <f t="shared" si="168"/>
        <v>14302.819379735602</v>
      </c>
      <c r="Y1039" s="25">
        <f t="shared" si="171"/>
        <v>5081.2340312467259</v>
      </c>
      <c r="AA1039" s="25">
        <f t="shared" si="169"/>
        <v>0</v>
      </c>
      <c r="AC1039" s="25">
        <f t="shared" si="164"/>
        <v>0</v>
      </c>
    </row>
    <row r="1040" x14ac:dyDescent="0.2">
      <c r="L1040" s="24">
        <v>1035</v>
      </c>
      <c r="M1040" s="28">
        <v>0</v>
      </c>
      <c r="O1040" s="24">
        <v>1035</v>
      </c>
      <c r="P1040" s="24">
        <f>'ROTH 1.0'!O1040*'קובץ טיוטה'!$D$10</f>
        <v>8248.8298502837151</v>
      </c>
      <c r="Q1040" s="24">
        <f t="shared" si="163"/>
        <v>4648.8298502837151</v>
      </c>
      <c r="R1040" s="24">
        <f t="shared" ref="R1040:R1103" si="172">M1040*$H$7*0.85</f>
        <v>0</v>
      </c>
      <c r="S1040" s="24">
        <f t="shared" si="165"/>
        <v>4648.8298502837151</v>
      </c>
      <c r="T1040" s="24">
        <f t="shared" si="166"/>
        <v>0</v>
      </c>
      <c r="U1040" s="24" t="str">
        <f t="shared" si="167"/>
        <v>drain</v>
      </c>
      <c r="W1040" s="24">
        <f t="shared" si="170"/>
        <v>0</v>
      </c>
      <c r="X1040" s="24">
        <f t="shared" si="168"/>
        <v>9653.9895294518865</v>
      </c>
      <c r="Y1040" s="24">
        <f t="shared" si="171"/>
        <v>4648.8298502837151</v>
      </c>
      <c r="AA1040" s="24">
        <f t="shared" si="169"/>
        <v>0</v>
      </c>
      <c r="AC1040" s="24">
        <f t="shared" si="164"/>
        <v>0</v>
      </c>
    </row>
    <row r="1041" x14ac:dyDescent="0.2">
      <c r="L1041" s="25">
        <v>1036</v>
      </c>
      <c r="M1041" s="29">
        <v>0</v>
      </c>
      <c r="O1041" s="25">
        <v>1036</v>
      </c>
      <c r="P1041" s="24">
        <f>'ROTH 1.0'!O1041*'קובץ טיוטה'!$D$10</f>
        <v>7988.7071508725876</v>
      </c>
      <c r="Q1041" s="25">
        <f t="shared" si="163"/>
        <v>4388.7071508725876</v>
      </c>
      <c r="R1041" s="24">
        <f t="shared" si="172"/>
        <v>0</v>
      </c>
      <c r="S1041" s="25">
        <f t="shared" si="165"/>
        <v>4388.7071508725876</v>
      </c>
      <c r="T1041" s="25">
        <f t="shared" si="166"/>
        <v>0</v>
      </c>
      <c r="U1041" s="25" t="str">
        <f t="shared" si="167"/>
        <v>drain</v>
      </c>
      <c r="W1041" s="25">
        <f t="shared" si="170"/>
        <v>0</v>
      </c>
      <c r="X1041" s="25">
        <f t="shared" si="168"/>
        <v>5265.2823785792989</v>
      </c>
      <c r="Y1041" s="25">
        <f t="shared" si="171"/>
        <v>4388.7071508725876</v>
      </c>
      <c r="AA1041" s="25">
        <f t="shared" si="169"/>
        <v>0</v>
      </c>
      <c r="AC1041" s="25">
        <f t="shared" si="164"/>
        <v>0</v>
      </c>
    </row>
    <row r="1042" x14ac:dyDescent="0.2">
      <c r="L1042" s="24">
        <v>1037</v>
      </c>
      <c r="M1042" s="28">
        <v>0</v>
      </c>
      <c r="O1042" s="24">
        <v>1037</v>
      </c>
      <c r="P1042" s="24">
        <f>'ROTH 1.0'!O1042*'קובץ טיוטה'!$D$10</f>
        <v>7947.7634198401229</v>
      </c>
      <c r="Q1042" s="24">
        <f t="shared" si="163"/>
        <v>4347.7634198401229</v>
      </c>
      <c r="R1042" s="24">
        <f t="shared" si="172"/>
        <v>0</v>
      </c>
      <c r="S1042" s="24">
        <f t="shared" si="165"/>
        <v>4347.7634198401229</v>
      </c>
      <c r="T1042" s="24">
        <f t="shared" si="166"/>
        <v>0</v>
      </c>
      <c r="U1042" s="24" t="str">
        <f t="shared" si="167"/>
        <v>drain</v>
      </c>
      <c r="W1042" s="24">
        <f t="shared" si="170"/>
        <v>0</v>
      </c>
      <c r="X1042" s="24">
        <f t="shared" si="168"/>
        <v>917.51895873917601</v>
      </c>
      <c r="Y1042" s="24">
        <f t="shared" si="171"/>
        <v>4347.7634198401229</v>
      </c>
      <c r="AA1042" s="24">
        <f t="shared" si="169"/>
        <v>0</v>
      </c>
      <c r="AC1042" s="24">
        <f t="shared" si="164"/>
        <v>0</v>
      </c>
    </row>
    <row r="1043" x14ac:dyDescent="0.2">
      <c r="L1043" s="25">
        <v>1038</v>
      </c>
      <c r="M1043" s="29">
        <v>0</v>
      </c>
      <c r="O1043" s="25">
        <v>1038</v>
      </c>
      <c r="P1043" s="24">
        <f>'ROTH 1.0'!O1043*'קובץ טיוטה'!$D$10</f>
        <v>8132.5527419926484</v>
      </c>
      <c r="Q1043" s="25">
        <f t="shared" si="163"/>
        <v>4532.5527419926484</v>
      </c>
      <c r="R1043" s="24">
        <f t="shared" si="172"/>
        <v>0</v>
      </c>
      <c r="S1043" s="25">
        <f t="shared" si="165"/>
        <v>4532.5527419926484</v>
      </c>
      <c r="T1043" s="25">
        <f t="shared" si="166"/>
        <v>0</v>
      </c>
      <c r="U1043" s="25" t="str">
        <f t="shared" si="167"/>
        <v>drain</v>
      </c>
      <c r="W1043" s="25">
        <f t="shared" si="170"/>
        <v>0</v>
      </c>
      <c r="X1043" s="25">
        <f t="shared" si="168"/>
        <v>0</v>
      </c>
      <c r="Y1043" s="25">
        <f t="shared" si="171"/>
        <v>917.51895873917601</v>
      </c>
      <c r="AA1043" s="25">
        <f t="shared" si="169"/>
        <v>3615.0337832534724</v>
      </c>
      <c r="AC1043" s="25">
        <f t="shared" si="164"/>
        <v>0</v>
      </c>
    </row>
    <row r="1044" x14ac:dyDescent="0.2">
      <c r="L1044" s="24">
        <v>1039</v>
      </c>
      <c r="M1044" s="28">
        <v>0</v>
      </c>
      <c r="O1044" s="24">
        <v>1039</v>
      </c>
      <c r="P1044" s="24">
        <f>'ROTH 1.0'!O1044*'קובץ טיוטה'!$D$10</f>
        <v>8395.8168392187781</v>
      </c>
      <c r="Q1044" s="24">
        <f t="shared" si="163"/>
        <v>4795.8168392187781</v>
      </c>
      <c r="R1044" s="24">
        <f t="shared" si="172"/>
        <v>0</v>
      </c>
      <c r="S1044" s="24">
        <f t="shared" si="165"/>
        <v>4795.8168392187781</v>
      </c>
      <c r="T1044" s="24">
        <f t="shared" si="166"/>
        <v>0</v>
      </c>
      <c r="U1044" s="24" t="str">
        <f t="shared" si="167"/>
        <v>drain</v>
      </c>
      <c r="W1044" s="24">
        <f t="shared" si="170"/>
        <v>0</v>
      </c>
      <c r="X1044" s="24">
        <f t="shared" si="168"/>
        <v>0</v>
      </c>
      <c r="Y1044" s="24">
        <f t="shared" si="171"/>
        <v>0</v>
      </c>
      <c r="AA1044" s="24">
        <f t="shared" si="169"/>
        <v>4795.8168392187781</v>
      </c>
      <c r="AC1044" s="24">
        <f t="shared" si="164"/>
        <v>0</v>
      </c>
    </row>
    <row r="1045" x14ac:dyDescent="0.2">
      <c r="L1045" s="25">
        <v>1040</v>
      </c>
      <c r="M1045" s="29">
        <v>5.0764820000000002E-3</v>
      </c>
      <c r="O1045" s="25">
        <v>1040</v>
      </c>
      <c r="P1045" s="24">
        <f>'ROTH 1.0'!O1045*'קובץ טיוטה'!$D$10</f>
        <v>8346.5933874514176</v>
      </c>
      <c r="Q1045" s="25">
        <f t="shared" si="163"/>
        <v>4746.5933874514176</v>
      </c>
      <c r="R1045" s="24">
        <f t="shared" si="172"/>
        <v>345.20077600000002</v>
      </c>
      <c r="S1045" s="25">
        <f t="shared" si="165"/>
        <v>4401.3926114514179</v>
      </c>
      <c r="T1045" s="25">
        <f t="shared" si="166"/>
        <v>0</v>
      </c>
      <c r="U1045" s="25" t="str">
        <f t="shared" si="167"/>
        <v>drain</v>
      </c>
      <c r="W1045" s="25">
        <f t="shared" si="170"/>
        <v>0</v>
      </c>
      <c r="X1045" s="25">
        <f t="shared" si="168"/>
        <v>0</v>
      </c>
      <c r="Y1045" s="25">
        <f t="shared" si="171"/>
        <v>0</v>
      </c>
      <c r="AA1045" s="25">
        <f t="shared" si="169"/>
        <v>4401.3926114514179</v>
      </c>
      <c r="AC1045" s="25">
        <f t="shared" si="164"/>
        <v>0</v>
      </c>
    </row>
    <row r="1046" x14ac:dyDescent="0.2">
      <c r="L1046" s="24">
        <v>1041</v>
      </c>
      <c r="M1046" s="28">
        <v>0.28439468199999995</v>
      </c>
      <c r="O1046" s="24">
        <v>1041</v>
      </c>
      <c r="P1046" s="24">
        <f>'ROTH 1.0'!O1046*'קובץ טיוטה'!$D$10</f>
        <v>8944.9593206262198</v>
      </c>
      <c r="Q1046" s="24">
        <f t="shared" si="163"/>
        <v>5344.9593206262198</v>
      </c>
      <c r="R1046" s="24">
        <f t="shared" si="172"/>
        <v>19338.838375999996</v>
      </c>
      <c r="S1046" s="24">
        <f t="shared" si="165"/>
        <v>0</v>
      </c>
      <c r="T1046" s="24">
        <f t="shared" si="166"/>
        <v>13993.879055373776</v>
      </c>
      <c r="U1046" s="24" t="str">
        <f t="shared" si="167"/>
        <v>charge</v>
      </c>
      <c r="W1046" s="24">
        <f t="shared" si="170"/>
        <v>12594.491149836398</v>
      </c>
      <c r="X1046" s="24">
        <f t="shared" si="168"/>
        <v>12594.491149836398</v>
      </c>
      <c r="Y1046" s="24">
        <f t="shared" si="171"/>
        <v>0</v>
      </c>
      <c r="AA1046" s="24">
        <f t="shared" si="169"/>
        <v>0</v>
      </c>
      <c r="AC1046" s="24">
        <f t="shared" si="164"/>
        <v>1399.3879055373782</v>
      </c>
    </row>
    <row r="1047" x14ac:dyDescent="0.2">
      <c r="L1047" s="25">
        <v>1042</v>
      </c>
      <c r="M1047" s="29">
        <v>0.38947037400000001</v>
      </c>
      <c r="O1047" s="25">
        <v>1042</v>
      </c>
      <c r="P1047" s="24">
        <f>'ROTH 1.0'!O1047*'קובץ טיוטה'!$D$10</f>
        <v>9663.907160702458</v>
      </c>
      <c r="Q1047" s="25">
        <f t="shared" si="163"/>
        <v>6063.907160702458</v>
      </c>
      <c r="R1047" s="24">
        <f t="shared" si="172"/>
        <v>26483.985431999998</v>
      </c>
      <c r="S1047" s="25">
        <f t="shared" si="165"/>
        <v>0</v>
      </c>
      <c r="T1047" s="25">
        <f t="shared" si="166"/>
        <v>20420.078271297542</v>
      </c>
      <c r="U1047" s="25" t="str">
        <f t="shared" si="167"/>
        <v>charge</v>
      </c>
      <c r="W1047" s="25">
        <f t="shared" si="170"/>
        <v>18378.070444167788</v>
      </c>
      <c r="X1047" s="25">
        <f t="shared" si="168"/>
        <v>30972.561594004186</v>
      </c>
      <c r="Y1047" s="25">
        <f t="shared" si="171"/>
        <v>0</v>
      </c>
      <c r="AA1047" s="25">
        <f t="shared" si="169"/>
        <v>0</v>
      </c>
      <c r="AC1047" s="25">
        <f t="shared" si="164"/>
        <v>2042.0078271297534</v>
      </c>
    </row>
    <row r="1048" x14ac:dyDescent="0.2">
      <c r="L1048" s="24">
        <v>1043</v>
      </c>
      <c r="M1048" s="28">
        <v>0.46955628700000002</v>
      </c>
      <c r="O1048" s="24">
        <v>1043</v>
      </c>
      <c r="P1048" s="24">
        <f>'ROTH 1.0'!O1048*'קובץ טיוטה'!$D$10</f>
        <v>9880.8831236867809</v>
      </c>
      <c r="Q1048" s="24">
        <f t="shared" si="163"/>
        <v>6280.8831236867809</v>
      </c>
      <c r="R1048" s="24">
        <f t="shared" si="172"/>
        <v>31929.827515999998</v>
      </c>
      <c r="S1048" s="24">
        <f t="shared" si="165"/>
        <v>0</v>
      </c>
      <c r="T1048" s="24">
        <f t="shared" si="166"/>
        <v>25648.944392313217</v>
      </c>
      <c r="U1048" s="24" t="str">
        <f t="shared" si="167"/>
        <v>charge</v>
      </c>
      <c r="W1048" s="24">
        <f t="shared" si="170"/>
        <v>23084.049953081896</v>
      </c>
      <c r="X1048" s="24">
        <f t="shared" si="168"/>
        <v>54056.611547086082</v>
      </c>
      <c r="Y1048" s="24">
        <f t="shared" si="171"/>
        <v>0</v>
      </c>
      <c r="AA1048" s="24">
        <f t="shared" si="169"/>
        <v>0</v>
      </c>
      <c r="AC1048" s="24">
        <f t="shared" si="164"/>
        <v>2564.8944392313206</v>
      </c>
    </row>
    <row r="1049" x14ac:dyDescent="0.2">
      <c r="L1049" s="25">
        <v>1044</v>
      </c>
      <c r="M1049" s="29">
        <v>0.63346668700000008</v>
      </c>
      <c r="O1049" s="25">
        <v>1044</v>
      </c>
      <c r="P1049" s="24">
        <f>'ROTH 1.0'!O1049*'קובץ טיוטה'!$D$10</f>
        <v>9893.8939927547053</v>
      </c>
      <c r="Q1049" s="25">
        <f t="shared" si="163"/>
        <v>6293.8939927547053</v>
      </c>
      <c r="R1049" s="24">
        <f t="shared" si="172"/>
        <v>43075.734716000006</v>
      </c>
      <c r="S1049" s="25">
        <f t="shared" si="165"/>
        <v>0</v>
      </c>
      <c r="T1049" s="25">
        <f t="shared" si="166"/>
        <v>36781.840723245303</v>
      </c>
      <c r="U1049" s="25" t="str">
        <f t="shared" si="167"/>
        <v>charge</v>
      </c>
      <c r="W1049" s="25">
        <f t="shared" si="170"/>
        <v>23943.388452913918</v>
      </c>
      <c r="X1049" s="25">
        <f t="shared" si="168"/>
        <v>78000</v>
      </c>
      <c r="Y1049" s="25">
        <f t="shared" si="171"/>
        <v>0</v>
      </c>
      <c r="AA1049" s="25">
        <f t="shared" si="169"/>
        <v>0</v>
      </c>
      <c r="AC1049" s="25">
        <f t="shared" si="164"/>
        <v>12838.452270331385</v>
      </c>
    </row>
    <row r="1050" x14ac:dyDescent="0.2">
      <c r="L1050" s="24">
        <v>1045</v>
      </c>
      <c r="M1050" s="28">
        <v>0.74125173400000011</v>
      </c>
      <c r="O1050" s="24">
        <v>1045</v>
      </c>
      <c r="P1050" s="24">
        <f>'ROTH 1.0'!O1050*'קובץ טיוטה'!$D$10</f>
        <v>9871.3223714974047</v>
      </c>
      <c r="Q1050" s="24">
        <f t="shared" si="163"/>
        <v>6271.3223714974047</v>
      </c>
      <c r="R1050" s="24">
        <f t="shared" si="172"/>
        <v>50405.117912000009</v>
      </c>
      <c r="S1050" s="24">
        <f t="shared" si="165"/>
        <v>0</v>
      </c>
      <c r="T1050" s="24">
        <f t="shared" si="166"/>
        <v>44133.7955405026</v>
      </c>
      <c r="U1050" s="24" t="str">
        <f t="shared" si="167"/>
        <v>charge</v>
      </c>
      <c r="W1050" s="24">
        <f t="shared" si="170"/>
        <v>0</v>
      </c>
      <c r="X1050" s="24">
        <f t="shared" si="168"/>
        <v>78000</v>
      </c>
      <c r="Y1050" s="24">
        <f t="shared" si="171"/>
        <v>0</v>
      </c>
      <c r="AA1050" s="24">
        <f t="shared" si="169"/>
        <v>0</v>
      </c>
      <c r="AC1050" s="24">
        <f t="shared" si="164"/>
        <v>44133.7955405026</v>
      </c>
    </row>
    <row r="1051" x14ac:dyDescent="0.2">
      <c r="L1051" s="25">
        <v>1046</v>
      </c>
      <c r="M1051" s="29">
        <v>0.74863202000000006</v>
      </c>
      <c r="O1051" s="25">
        <v>1046</v>
      </c>
      <c r="P1051" s="24">
        <f>'ROTH 1.0'!O1051*'קובץ טיוטה'!$D$10</f>
        <v>9746.8751644024669</v>
      </c>
      <c r="Q1051" s="25">
        <f t="shared" si="163"/>
        <v>6146.8751644024669</v>
      </c>
      <c r="R1051" s="24">
        <f t="shared" si="172"/>
        <v>50906.977360000004</v>
      </c>
      <c r="S1051" s="25">
        <f t="shared" si="165"/>
        <v>0</v>
      </c>
      <c r="T1051" s="25">
        <f t="shared" si="166"/>
        <v>44760.102195597538</v>
      </c>
      <c r="U1051" s="25" t="str">
        <f t="shared" si="167"/>
        <v>charge</v>
      </c>
      <c r="W1051" s="25">
        <f t="shared" si="170"/>
        <v>0</v>
      </c>
      <c r="X1051" s="25">
        <f t="shared" si="168"/>
        <v>78000</v>
      </c>
      <c r="Y1051" s="25">
        <f t="shared" si="171"/>
        <v>0</v>
      </c>
      <c r="AA1051" s="25">
        <f t="shared" si="169"/>
        <v>0</v>
      </c>
      <c r="AC1051" s="25">
        <f t="shared" si="164"/>
        <v>44760.102195597538</v>
      </c>
    </row>
    <row r="1052" x14ac:dyDescent="0.2">
      <c r="L1052" s="24">
        <v>1047</v>
      </c>
      <c r="M1052" s="28">
        <v>0.73993940899999999</v>
      </c>
      <c r="O1052" s="24">
        <v>1047</v>
      </c>
      <c r="P1052" s="24">
        <f>'ROTH 1.0'!O1052*'קובץ טיוטה'!$D$10</f>
        <v>9608.3977493973089</v>
      </c>
      <c r="Q1052" s="24">
        <f t="shared" si="163"/>
        <v>6008.3977493973089</v>
      </c>
      <c r="R1052" s="24">
        <f t="shared" si="172"/>
        <v>50315.879811999999</v>
      </c>
      <c r="S1052" s="24">
        <f t="shared" si="165"/>
        <v>0</v>
      </c>
      <c r="T1052" s="24">
        <f t="shared" si="166"/>
        <v>44307.482062602692</v>
      </c>
      <c r="U1052" s="24" t="str">
        <f t="shared" si="167"/>
        <v>charge</v>
      </c>
      <c r="W1052" s="24">
        <f t="shared" si="170"/>
        <v>0</v>
      </c>
      <c r="X1052" s="24">
        <f t="shared" si="168"/>
        <v>78000</v>
      </c>
      <c r="Y1052" s="24">
        <f t="shared" si="171"/>
        <v>0</v>
      </c>
      <c r="AA1052" s="24">
        <f t="shared" si="169"/>
        <v>0</v>
      </c>
      <c r="AC1052" s="24">
        <f t="shared" si="164"/>
        <v>44307.482062602692</v>
      </c>
    </row>
    <row r="1053" x14ac:dyDescent="0.2">
      <c r="L1053" s="25">
        <v>1048</v>
      </c>
      <c r="M1053" s="29">
        <v>0.70158531200000007</v>
      </c>
      <c r="O1053" s="25">
        <v>1048</v>
      </c>
      <c r="P1053" s="24">
        <f>'ROTH 1.0'!O1053*'קובץ טיוטה'!$D$10</f>
        <v>9703.8354776745673</v>
      </c>
      <c r="Q1053" s="25">
        <f t="shared" si="163"/>
        <v>6103.8354776745673</v>
      </c>
      <c r="R1053" s="24">
        <f t="shared" si="172"/>
        <v>47707.801216</v>
      </c>
      <c r="S1053" s="25">
        <f t="shared" si="165"/>
        <v>0</v>
      </c>
      <c r="T1053" s="25">
        <f t="shared" si="166"/>
        <v>41603.965738325431</v>
      </c>
      <c r="U1053" s="25" t="str">
        <f t="shared" si="167"/>
        <v>charge</v>
      </c>
      <c r="W1053" s="25">
        <f t="shared" si="170"/>
        <v>0</v>
      </c>
      <c r="X1053" s="25">
        <f t="shared" si="168"/>
        <v>78000</v>
      </c>
      <c r="Y1053" s="25">
        <f t="shared" si="171"/>
        <v>0</v>
      </c>
      <c r="AA1053" s="25">
        <f t="shared" si="169"/>
        <v>0</v>
      </c>
      <c r="AC1053" s="25">
        <f t="shared" si="164"/>
        <v>41603.965738325431</v>
      </c>
    </row>
    <row r="1054" x14ac:dyDescent="0.2">
      <c r="L1054" s="24">
        <v>1049</v>
      </c>
      <c r="M1054" s="28">
        <v>0.52737484600000006</v>
      </c>
      <c r="O1054" s="24">
        <v>1049</v>
      </c>
      <c r="P1054" s="24">
        <f>'ROTH 1.0'!O1054*'קובץ טיוטה'!$D$10</f>
        <v>9642.094161767116</v>
      </c>
      <c r="Q1054" s="24">
        <f t="shared" si="163"/>
        <v>6042.094161767116</v>
      </c>
      <c r="R1054" s="24">
        <f t="shared" si="172"/>
        <v>35861.489528000006</v>
      </c>
      <c r="S1054" s="24">
        <f t="shared" si="165"/>
        <v>0</v>
      </c>
      <c r="T1054" s="24">
        <f t="shared" si="166"/>
        <v>29819.39536623289</v>
      </c>
      <c r="U1054" s="24" t="str">
        <f t="shared" si="167"/>
        <v>charge</v>
      </c>
      <c r="W1054" s="24">
        <f t="shared" si="170"/>
        <v>0</v>
      </c>
      <c r="X1054" s="24">
        <f t="shared" si="168"/>
        <v>78000</v>
      </c>
      <c r="Y1054" s="24">
        <f t="shared" si="171"/>
        <v>0</v>
      </c>
      <c r="AA1054" s="24">
        <f t="shared" si="169"/>
        <v>0</v>
      </c>
      <c r="AC1054" s="24">
        <f t="shared" si="164"/>
        <v>29819.39536623289</v>
      </c>
    </row>
    <row r="1055" x14ac:dyDescent="0.2">
      <c r="L1055" s="25">
        <v>1050</v>
      </c>
      <c r="M1055" s="29">
        <v>0</v>
      </c>
      <c r="O1055" s="25">
        <v>1050</v>
      </c>
      <c r="P1055" s="24">
        <f>'ROTH 1.0'!O1055*'קובץ טיוטה'!$D$10</f>
        <v>9632.0813198874293</v>
      </c>
      <c r="Q1055" s="25">
        <f t="shared" si="163"/>
        <v>6032.0813198874293</v>
      </c>
      <c r="R1055" s="24">
        <f t="shared" si="172"/>
        <v>0</v>
      </c>
      <c r="S1055" s="25">
        <f t="shared" si="165"/>
        <v>6032.0813198874293</v>
      </c>
      <c r="T1055" s="25">
        <f t="shared" si="166"/>
        <v>0</v>
      </c>
      <c r="U1055" s="25" t="str">
        <f t="shared" si="167"/>
        <v>drain</v>
      </c>
      <c r="W1055" s="25">
        <f t="shared" si="170"/>
        <v>0</v>
      </c>
      <c r="X1055" s="25">
        <f t="shared" si="168"/>
        <v>71967.918680112576</v>
      </c>
      <c r="Y1055" s="25">
        <f t="shared" si="171"/>
        <v>6032.0813198874239</v>
      </c>
      <c r="AA1055" s="25">
        <f t="shared" si="169"/>
        <v>0</v>
      </c>
      <c r="AC1055" s="25">
        <f t="shared" si="164"/>
        <v>0</v>
      </c>
    </row>
    <row r="1056" x14ac:dyDescent="0.2">
      <c r="L1056" s="24">
        <v>1051</v>
      </c>
      <c r="M1056" s="28">
        <v>0</v>
      </c>
      <c r="O1056" s="24">
        <v>1051</v>
      </c>
      <c r="P1056" s="24">
        <f>'ROTH 1.0'!O1056*'קובץ טיוטה'!$D$10</f>
        <v>11275.548048948458</v>
      </c>
      <c r="Q1056" s="24">
        <f t="shared" si="163"/>
        <v>7675.548048948458</v>
      </c>
      <c r="R1056" s="24">
        <f t="shared" si="172"/>
        <v>0</v>
      </c>
      <c r="S1056" s="24">
        <f t="shared" si="165"/>
        <v>7675.548048948458</v>
      </c>
      <c r="T1056" s="24">
        <f t="shared" si="166"/>
        <v>0</v>
      </c>
      <c r="U1056" s="24" t="str">
        <f t="shared" si="167"/>
        <v>drain</v>
      </c>
      <c r="W1056" s="24">
        <f t="shared" si="170"/>
        <v>0</v>
      </c>
      <c r="X1056" s="24">
        <f t="shared" si="168"/>
        <v>64292.370631164114</v>
      </c>
      <c r="Y1056" s="24">
        <f t="shared" si="171"/>
        <v>7675.5480489484617</v>
      </c>
      <c r="AA1056" s="24">
        <f t="shared" si="169"/>
        <v>0</v>
      </c>
      <c r="AC1056" s="24">
        <f t="shared" si="164"/>
        <v>0</v>
      </c>
    </row>
    <row r="1057" x14ac:dyDescent="0.2">
      <c r="L1057" s="25">
        <v>1052</v>
      </c>
      <c r="M1057" s="29">
        <v>0</v>
      </c>
      <c r="O1057" s="25">
        <v>1052</v>
      </c>
      <c r="P1057" s="24">
        <f>'ROTH 1.0'!O1057*'קובץ טיוטה'!$D$10</f>
        <v>12248.838422151533</v>
      </c>
      <c r="Q1057" s="25">
        <f t="shared" si="163"/>
        <v>8648.8384221515335</v>
      </c>
      <c r="R1057" s="24">
        <f t="shared" si="172"/>
        <v>0</v>
      </c>
      <c r="S1057" s="25">
        <f t="shared" si="165"/>
        <v>8648.8384221515335</v>
      </c>
      <c r="T1057" s="25">
        <f t="shared" si="166"/>
        <v>0</v>
      </c>
      <c r="U1057" s="25" t="str">
        <f t="shared" si="167"/>
        <v>drain</v>
      </c>
      <c r="W1057" s="25">
        <f t="shared" si="170"/>
        <v>0</v>
      </c>
      <c r="X1057" s="25">
        <f t="shared" si="168"/>
        <v>55643.532209012585</v>
      </c>
      <c r="Y1057" s="25">
        <f t="shared" si="171"/>
        <v>8648.8384221515298</v>
      </c>
      <c r="AA1057" s="25">
        <f t="shared" si="169"/>
        <v>0</v>
      </c>
      <c r="AC1057" s="25">
        <f t="shared" si="164"/>
        <v>0</v>
      </c>
    </row>
    <row r="1058" x14ac:dyDescent="0.2">
      <c r="L1058" s="24">
        <v>1053</v>
      </c>
      <c r="M1058" s="28">
        <v>0</v>
      </c>
      <c r="O1058" s="24">
        <v>1053</v>
      </c>
      <c r="P1058" s="24">
        <f>'ROTH 1.0'!O1058*'קובץ טיוטה'!$D$10</f>
        <v>12327.326016172612</v>
      </c>
      <c r="Q1058" s="24">
        <f t="shared" si="163"/>
        <v>8727.3260161726121</v>
      </c>
      <c r="R1058" s="24">
        <f t="shared" si="172"/>
        <v>0</v>
      </c>
      <c r="S1058" s="24">
        <f t="shared" si="165"/>
        <v>8727.3260161726121</v>
      </c>
      <c r="T1058" s="24">
        <f t="shared" si="166"/>
        <v>0</v>
      </c>
      <c r="U1058" s="24" t="str">
        <f t="shared" si="167"/>
        <v>drain</v>
      </c>
      <c r="W1058" s="24">
        <f t="shared" si="170"/>
        <v>0</v>
      </c>
      <c r="X1058" s="24">
        <f t="shared" si="168"/>
        <v>46916.206192839971</v>
      </c>
      <c r="Y1058" s="24">
        <f t="shared" si="171"/>
        <v>8727.3260161726139</v>
      </c>
      <c r="AA1058" s="24">
        <f t="shared" si="169"/>
        <v>0</v>
      </c>
      <c r="AC1058" s="24">
        <f t="shared" si="164"/>
        <v>0</v>
      </c>
    </row>
    <row r="1059" x14ac:dyDescent="0.2">
      <c r="L1059" s="25">
        <v>1054</v>
      </c>
      <c r="M1059" s="29">
        <v>0</v>
      </c>
      <c r="O1059" s="25">
        <v>1054</v>
      </c>
      <c r="P1059" s="24">
        <f>'ROTH 1.0'!O1059*'קובץ טיוטה'!$D$10</f>
        <v>12060.511297478353</v>
      </c>
      <c r="Q1059" s="25">
        <f t="shared" si="163"/>
        <v>8460.5112974783533</v>
      </c>
      <c r="R1059" s="24">
        <f t="shared" si="172"/>
        <v>0</v>
      </c>
      <c r="S1059" s="25">
        <f t="shared" si="165"/>
        <v>8460.5112974783533</v>
      </c>
      <c r="T1059" s="25">
        <f t="shared" si="166"/>
        <v>0</v>
      </c>
      <c r="U1059" s="25" t="str">
        <f t="shared" si="167"/>
        <v>drain</v>
      </c>
      <c r="W1059" s="25">
        <f t="shared" si="170"/>
        <v>0</v>
      </c>
      <c r="X1059" s="25">
        <f t="shared" si="168"/>
        <v>38455.694895361616</v>
      </c>
      <c r="Y1059" s="25">
        <f t="shared" si="171"/>
        <v>8460.5112974783551</v>
      </c>
      <c r="AA1059" s="25">
        <f t="shared" si="169"/>
        <v>0</v>
      </c>
      <c r="AC1059" s="25">
        <f t="shared" si="164"/>
        <v>0</v>
      </c>
    </row>
    <row r="1060" x14ac:dyDescent="0.2">
      <c r="L1060" s="24">
        <v>1055</v>
      </c>
      <c r="M1060" s="28">
        <v>0</v>
      </c>
      <c r="O1060" s="24">
        <v>1055</v>
      </c>
      <c r="P1060" s="24">
        <f>'ROTH 1.0'!O1060*'קובץ טיוטה'!$D$10</f>
        <v>11726.643377262437</v>
      </c>
      <c r="Q1060" s="24">
        <f t="shared" si="163"/>
        <v>8126.6433772624368</v>
      </c>
      <c r="R1060" s="24">
        <f t="shared" si="172"/>
        <v>0</v>
      </c>
      <c r="S1060" s="24">
        <f t="shared" si="165"/>
        <v>8126.6433772624368</v>
      </c>
      <c r="T1060" s="24">
        <f t="shared" si="166"/>
        <v>0</v>
      </c>
      <c r="U1060" s="24" t="str">
        <f t="shared" si="167"/>
        <v>drain</v>
      </c>
      <c r="W1060" s="24">
        <f t="shared" si="170"/>
        <v>0</v>
      </c>
      <c r="X1060" s="24">
        <f t="shared" si="168"/>
        <v>30329.051518099179</v>
      </c>
      <c r="Y1060" s="24">
        <f t="shared" si="171"/>
        <v>8126.6433772624368</v>
      </c>
      <c r="AA1060" s="24">
        <f t="shared" si="169"/>
        <v>0</v>
      </c>
      <c r="AC1060" s="24">
        <f t="shared" si="164"/>
        <v>0</v>
      </c>
    </row>
    <row r="1061" x14ac:dyDescent="0.2">
      <c r="L1061" s="25">
        <v>1056</v>
      </c>
      <c r="M1061" s="29">
        <v>0</v>
      </c>
      <c r="O1061" s="25">
        <v>1056</v>
      </c>
      <c r="P1061" s="24">
        <f>'ROTH 1.0'!O1061*'קובץ טיוטה'!$D$10</f>
        <v>10958.919246381625</v>
      </c>
      <c r="Q1061" s="25">
        <f t="shared" si="163"/>
        <v>7358.9192463816253</v>
      </c>
      <c r="R1061" s="24">
        <f t="shared" si="172"/>
        <v>0</v>
      </c>
      <c r="S1061" s="25">
        <f t="shared" si="165"/>
        <v>7358.9192463816253</v>
      </c>
      <c r="T1061" s="25">
        <f t="shared" si="166"/>
        <v>0</v>
      </c>
      <c r="U1061" s="25" t="str">
        <f t="shared" si="167"/>
        <v>drain</v>
      </c>
      <c r="W1061" s="25">
        <f t="shared" si="170"/>
        <v>0</v>
      </c>
      <c r="X1061" s="25">
        <f t="shared" si="168"/>
        <v>22970.132271717554</v>
      </c>
      <c r="Y1061" s="25">
        <f t="shared" si="171"/>
        <v>7358.9192463816253</v>
      </c>
      <c r="AA1061" s="25">
        <f t="shared" si="169"/>
        <v>0</v>
      </c>
      <c r="AC1061" s="25">
        <f t="shared" si="164"/>
        <v>0</v>
      </c>
    </row>
    <row r="1062" x14ac:dyDescent="0.2">
      <c r="L1062" s="24">
        <v>1057</v>
      </c>
      <c r="M1062" s="28">
        <v>0</v>
      </c>
      <c r="O1062" s="24">
        <v>1057</v>
      </c>
      <c r="P1062" s="24">
        <f>'ROTH 1.0'!O1062*'קובץ טיוטה'!$D$10</f>
        <v>9803.4626662137835</v>
      </c>
      <c r="Q1062" s="24">
        <f t="shared" si="163"/>
        <v>6203.4626662137835</v>
      </c>
      <c r="R1062" s="24">
        <f t="shared" si="172"/>
        <v>0</v>
      </c>
      <c r="S1062" s="24">
        <f t="shared" si="165"/>
        <v>6203.4626662137835</v>
      </c>
      <c r="T1062" s="24">
        <f t="shared" si="166"/>
        <v>0</v>
      </c>
      <c r="U1062" s="24" t="str">
        <f t="shared" si="167"/>
        <v>drain</v>
      </c>
      <c r="W1062" s="24">
        <f t="shared" si="170"/>
        <v>0</v>
      </c>
      <c r="X1062" s="24">
        <f t="shared" si="168"/>
        <v>16766.669605503768</v>
      </c>
      <c r="Y1062" s="24">
        <f t="shared" si="171"/>
        <v>6203.4626662137853</v>
      </c>
      <c r="AA1062" s="24">
        <f t="shared" si="169"/>
        <v>0</v>
      </c>
      <c r="AC1062" s="24">
        <f t="shared" si="164"/>
        <v>0</v>
      </c>
    </row>
    <row r="1063" x14ac:dyDescent="0.2">
      <c r="L1063" s="25">
        <v>1058</v>
      </c>
      <c r="M1063" s="29">
        <v>0</v>
      </c>
      <c r="O1063" s="25">
        <v>1058</v>
      </c>
      <c r="P1063" s="24">
        <f>'ROTH 1.0'!O1063*'קובץ טיוטה'!$D$10</f>
        <v>8843.1320335156397</v>
      </c>
      <c r="Q1063" s="25">
        <f t="shared" si="163"/>
        <v>5243.1320335156397</v>
      </c>
      <c r="R1063" s="24">
        <f t="shared" si="172"/>
        <v>0</v>
      </c>
      <c r="S1063" s="25">
        <f t="shared" si="165"/>
        <v>5243.1320335156397</v>
      </c>
      <c r="T1063" s="25">
        <f t="shared" si="166"/>
        <v>0</v>
      </c>
      <c r="U1063" s="25" t="str">
        <f t="shared" si="167"/>
        <v>drain</v>
      </c>
      <c r="W1063" s="25">
        <f t="shared" si="170"/>
        <v>0</v>
      </c>
      <c r="X1063" s="25">
        <f t="shared" si="168"/>
        <v>11523.537571988129</v>
      </c>
      <c r="Y1063" s="25">
        <f t="shared" si="171"/>
        <v>5243.1320335156397</v>
      </c>
      <c r="AA1063" s="25">
        <f t="shared" si="169"/>
        <v>0</v>
      </c>
      <c r="AC1063" s="25">
        <f t="shared" si="164"/>
        <v>0</v>
      </c>
    </row>
    <row r="1064" x14ac:dyDescent="0.2">
      <c r="L1064" s="24">
        <v>1059</v>
      </c>
      <c r="M1064" s="28">
        <v>0</v>
      </c>
      <c r="O1064" s="24">
        <v>1059</v>
      </c>
      <c r="P1064" s="24">
        <f>'ROTH 1.0'!O1064*'קובץ טיוטה'!$D$10</f>
        <v>8241.927395839808</v>
      </c>
      <c r="Q1064" s="24">
        <f t="shared" si="163"/>
        <v>4641.927395839808</v>
      </c>
      <c r="R1064" s="24">
        <f t="shared" si="172"/>
        <v>0</v>
      </c>
      <c r="S1064" s="24">
        <f t="shared" si="165"/>
        <v>4641.927395839808</v>
      </c>
      <c r="T1064" s="24">
        <f t="shared" si="166"/>
        <v>0</v>
      </c>
      <c r="U1064" s="24" t="str">
        <f t="shared" si="167"/>
        <v>drain</v>
      </c>
      <c r="W1064" s="24">
        <f t="shared" si="170"/>
        <v>0</v>
      </c>
      <c r="X1064" s="24">
        <f t="shared" si="168"/>
        <v>6881.6101761483205</v>
      </c>
      <c r="Y1064" s="24">
        <f t="shared" si="171"/>
        <v>4641.927395839808</v>
      </c>
      <c r="AA1064" s="24">
        <f t="shared" si="169"/>
        <v>0</v>
      </c>
      <c r="AC1064" s="24">
        <f t="shared" si="164"/>
        <v>0</v>
      </c>
    </row>
    <row r="1065" x14ac:dyDescent="0.2">
      <c r="L1065" s="25">
        <v>1060</v>
      </c>
      <c r="M1065" s="29">
        <v>0</v>
      </c>
      <c r="O1065" s="25">
        <v>1060</v>
      </c>
      <c r="P1065" s="24">
        <f>'ROTH 1.0'!O1065*'קובץ טיוטה'!$D$10</f>
        <v>8148.080330160732</v>
      </c>
      <c r="Q1065" s="25">
        <f t="shared" si="163"/>
        <v>4548.080330160732</v>
      </c>
      <c r="R1065" s="24">
        <f t="shared" si="172"/>
        <v>0</v>
      </c>
      <c r="S1065" s="25">
        <f t="shared" si="165"/>
        <v>4548.080330160732</v>
      </c>
      <c r="T1065" s="25">
        <f t="shared" si="166"/>
        <v>0</v>
      </c>
      <c r="U1065" s="25" t="str">
        <f t="shared" si="167"/>
        <v>drain</v>
      </c>
      <c r="W1065" s="25">
        <f t="shared" si="170"/>
        <v>0</v>
      </c>
      <c r="X1065" s="25">
        <f t="shared" si="168"/>
        <v>2333.5298459875885</v>
      </c>
      <c r="Y1065" s="25">
        <f t="shared" si="171"/>
        <v>4548.080330160732</v>
      </c>
      <c r="AA1065" s="25">
        <f t="shared" si="169"/>
        <v>0</v>
      </c>
      <c r="AC1065" s="25">
        <f t="shared" si="164"/>
        <v>0</v>
      </c>
    </row>
    <row r="1066" x14ac:dyDescent="0.2">
      <c r="L1066" s="24">
        <v>1061</v>
      </c>
      <c r="M1066" s="28">
        <v>0</v>
      </c>
      <c r="O1066" s="24">
        <v>1061</v>
      </c>
      <c r="P1066" s="24">
        <f>'ROTH 1.0'!O1066*'קובץ טיוטה'!$D$10</f>
        <v>8204.6161485833618</v>
      </c>
      <c r="Q1066" s="24">
        <f t="shared" si="163"/>
        <v>4604.6161485833618</v>
      </c>
      <c r="R1066" s="24">
        <f t="shared" si="172"/>
        <v>0</v>
      </c>
      <c r="S1066" s="24">
        <f t="shared" si="165"/>
        <v>4604.6161485833618</v>
      </c>
      <c r="T1066" s="24">
        <f t="shared" si="166"/>
        <v>0</v>
      </c>
      <c r="U1066" s="24" t="str">
        <f t="shared" si="167"/>
        <v>drain</v>
      </c>
      <c r="W1066" s="24">
        <f t="shared" si="170"/>
        <v>0</v>
      </c>
      <c r="X1066" s="24">
        <f t="shared" si="168"/>
        <v>0</v>
      </c>
      <c r="Y1066" s="24">
        <f t="shared" si="171"/>
        <v>2333.5298459875885</v>
      </c>
      <c r="AA1066" s="24">
        <f t="shared" si="169"/>
        <v>2271.0863025957733</v>
      </c>
      <c r="AC1066" s="24">
        <f t="shared" si="164"/>
        <v>0</v>
      </c>
    </row>
    <row r="1067" x14ac:dyDescent="0.2">
      <c r="L1067" s="25">
        <v>1062</v>
      </c>
      <c r="M1067" s="29">
        <v>0</v>
      </c>
      <c r="O1067" s="25">
        <v>1062</v>
      </c>
      <c r="P1067" s="24">
        <f>'ROTH 1.0'!O1067*'קובץ טיוטה'!$D$10</f>
        <v>8629.0920281738199</v>
      </c>
      <c r="Q1067" s="25">
        <f t="shared" si="163"/>
        <v>5029.0920281738199</v>
      </c>
      <c r="R1067" s="24">
        <f t="shared" si="172"/>
        <v>0</v>
      </c>
      <c r="S1067" s="25">
        <f t="shared" si="165"/>
        <v>5029.0920281738199</v>
      </c>
      <c r="T1067" s="25">
        <f t="shared" si="166"/>
        <v>0</v>
      </c>
      <c r="U1067" s="25" t="str">
        <f t="shared" si="167"/>
        <v>drain</v>
      </c>
      <c r="W1067" s="25">
        <f t="shared" si="170"/>
        <v>0</v>
      </c>
      <c r="X1067" s="25">
        <f t="shared" si="168"/>
        <v>0</v>
      </c>
      <c r="Y1067" s="25">
        <f t="shared" si="171"/>
        <v>0</v>
      </c>
      <c r="AA1067" s="25">
        <f t="shared" si="169"/>
        <v>5029.0920281738199</v>
      </c>
      <c r="AC1067" s="25">
        <f t="shared" si="164"/>
        <v>0</v>
      </c>
    </row>
    <row r="1068" x14ac:dyDescent="0.2">
      <c r="L1068" s="24">
        <v>1063</v>
      </c>
      <c r="M1068" s="28">
        <v>0</v>
      </c>
      <c r="O1068" s="24">
        <v>1063</v>
      </c>
      <c r="P1068" s="24">
        <f>'ROTH 1.0'!O1068*'קובץ טיוטה'!$D$10</f>
        <v>9357.344547362065</v>
      </c>
      <c r="Q1068" s="24">
        <f t="shared" si="163"/>
        <v>5757.344547362065</v>
      </c>
      <c r="R1068" s="24">
        <f t="shared" si="172"/>
        <v>0</v>
      </c>
      <c r="S1068" s="24">
        <f t="shared" si="165"/>
        <v>5757.344547362065</v>
      </c>
      <c r="T1068" s="24">
        <f t="shared" si="166"/>
        <v>0</v>
      </c>
      <c r="U1068" s="24" t="str">
        <f t="shared" si="167"/>
        <v>drain</v>
      </c>
      <c r="W1068" s="24">
        <f t="shared" si="170"/>
        <v>0</v>
      </c>
      <c r="X1068" s="24">
        <f t="shared" si="168"/>
        <v>0</v>
      </c>
      <c r="Y1068" s="24">
        <f t="shared" si="171"/>
        <v>0</v>
      </c>
      <c r="AA1068" s="24">
        <f t="shared" si="169"/>
        <v>5757.344547362065</v>
      </c>
      <c r="AC1068" s="24">
        <f t="shared" si="164"/>
        <v>0</v>
      </c>
    </row>
    <row r="1069" x14ac:dyDescent="0.2">
      <c r="L1069" s="25">
        <v>1064</v>
      </c>
      <c r="M1069" s="29">
        <v>2.2936110000000001E-3</v>
      </c>
      <c r="O1069" s="25">
        <v>1064</v>
      </c>
      <c r="P1069" s="24">
        <f>'ROTH 1.0'!O1069*'קובץ טיוטה'!$D$10</f>
        <v>10253.224359819231</v>
      </c>
      <c r="Q1069" s="25">
        <f t="shared" si="163"/>
        <v>6653.2243598192308</v>
      </c>
      <c r="R1069" s="24">
        <f t="shared" si="172"/>
        <v>155.96554799999998</v>
      </c>
      <c r="S1069" s="25">
        <f t="shared" si="165"/>
        <v>6497.2588118192307</v>
      </c>
      <c r="T1069" s="25">
        <f t="shared" si="166"/>
        <v>0</v>
      </c>
      <c r="U1069" s="25" t="str">
        <f t="shared" si="167"/>
        <v>drain</v>
      </c>
      <c r="W1069" s="25">
        <f t="shared" si="170"/>
        <v>0</v>
      </c>
      <c r="X1069" s="25">
        <f t="shared" si="168"/>
        <v>0</v>
      </c>
      <c r="Y1069" s="25">
        <f t="shared" si="171"/>
        <v>0</v>
      </c>
      <c r="AA1069" s="25">
        <f t="shared" si="169"/>
        <v>6497.2588118192307</v>
      </c>
      <c r="AC1069" s="25">
        <f t="shared" si="164"/>
        <v>0</v>
      </c>
    </row>
    <row r="1070" x14ac:dyDescent="0.2">
      <c r="L1070" s="24">
        <v>1065</v>
      </c>
      <c r="M1070" s="28">
        <v>0.204986365</v>
      </c>
      <c r="O1070" s="24">
        <v>1065</v>
      </c>
      <c r="P1070" s="24">
        <f>'ROTH 1.0'!O1070*'קובץ טיוטה'!$D$10</f>
        <v>10775.236388351661</v>
      </c>
      <c r="Q1070" s="24">
        <f t="shared" si="163"/>
        <v>7175.2363883516609</v>
      </c>
      <c r="R1070" s="24">
        <f t="shared" si="172"/>
        <v>13939.072820000001</v>
      </c>
      <c r="S1070" s="24">
        <f t="shared" si="165"/>
        <v>0</v>
      </c>
      <c r="T1070" s="24">
        <f t="shared" si="166"/>
        <v>6763.8364316483403</v>
      </c>
      <c r="U1070" s="24" t="str">
        <f t="shared" si="167"/>
        <v>charge</v>
      </c>
      <c r="W1070" s="24">
        <f t="shared" si="170"/>
        <v>6087.4527884835061</v>
      </c>
      <c r="X1070" s="24">
        <f t="shared" si="168"/>
        <v>6087.4527884835061</v>
      </c>
      <c r="Y1070" s="24">
        <f t="shared" si="171"/>
        <v>0</v>
      </c>
      <c r="AA1070" s="24">
        <f t="shared" si="169"/>
        <v>0</v>
      </c>
      <c r="AC1070" s="24">
        <f t="shared" si="164"/>
        <v>676.38364316483421</v>
      </c>
    </row>
    <row r="1071" x14ac:dyDescent="0.2">
      <c r="L1071" s="25">
        <v>1066</v>
      </c>
      <c r="M1071" s="29">
        <v>0.48649757900000001</v>
      </c>
      <c r="O1071" s="25">
        <v>1066</v>
      </c>
      <c r="P1071" s="24">
        <f>'ROTH 1.0'!O1071*'קובץ טיוטה'!$D$10</f>
        <v>11746.152707395651</v>
      </c>
      <c r="Q1071" s="25">
        <f t="shared" si="163"/>
        <v>8146.1527073956513</v>
      </c>
      <c r="R1071" s="24">
        <f t="shared" si="172"/>
        <v>33081.835372000001</v>
      </c>
      <c r="S1071" s="25">
        <f t="shared" si="165"/>
        <v>0</v>
      </c>
      <c r="T1071" s="25">
        <f t="shared" si="166"/>
        <v>24935.682664604348</v>
      </c>
      <c r="U1071" s="25" t="str">
        <f t="shared" si="167"/>
        <v>charge</v>
      </c>
      <c r="W1071" s="25">
        <f t="shared" si="170"/>
        <v>22442.114398143916</v>
      </c>
      <c r="X1071" s="25">
        <f t="shared" si="168"/>
        <v>28529.567186627421</v>
      </c>
      <c r="Y1071" s="25">
        <f t="shared" si="171"/>
        <v>0</v>
      </c>
      <c r="AA1071" s="25">
        <f t="shared" si="169"/>
        <v>0</v>
      </c>
      <c r="AC1071" s="25">
        <f t="shared" si="164"/>
        <v>2493.5682664604319</v>
      </c>
    </row>
    <row r="1072" x14ac:dyDescent="0.2">
      <c r="L1072" s="24">
        <v>1067</v>
      </c>
      <c r="M1072" s="28">
        <v>0.323102428</v>
      </c>
      <c r="O1072" s="24">
        <v>1067</v>
      </c>
      <c r="P1072" s="24">
        <f>'ROTH 1.0'!O1072*'קובץ טיוטה'!$D$10</f>
        <v>11711.676748491767</v>
      </c>
      <c r="Q1072" s="24">
        <f t="shared" si="163"/>
        <v>8111.6767484917673</v>
      </c>
      <c r="R1072" s="24">
        <f t="shared" si="172"/>
        <v>21970.965103999999</v>
      </c>
      <c r="S1072" s="24">
        <f t="shared" si="165"/>
        <v>0</v>
      </c>
      <c r="T1072" s="24">
        <f t="shared" si="166"/>
        <v>13859.288355508232</v>
      </c>
      <c r="U1072" s="24" t="str">
        <f t="shared" si="167"/>
        <v>charge</v>
      </c>
      <c r="W1072" s="24">
        <f t="shared" si="170"/>
        <v>12473.359519957405</v>
      </c>
      <c r="X1072" s="24">
        <f t="shared" si="168"/>
        <v>41002.926706584825</v>
      </c>
      <c r="Y1072" s="24">
        <f t="shared" si="171"/>
        <v>0</v>
      </c>
      <c r="AA1072" s="24">
        <f t="shared" si="169"/>
        <v>0</v>
      </c>
      <c r="AC1072" s="24">
        <f t="shared" si="164"/>
        <v>1385.928835550827</v>
      </c>
    </row>
    <row r="1073" x14ac:dyDescent="0.2">
      <c r="L1073" s="25">
        <v>1068</v>
      </c>
      <c r="M1073" s="29">
        <v>0.28067997100000003</v>
      </c>
      <c r="O1073" s="25">
        <v>1068</v>
      </c>
      <c r="P1073" s="24">
        <f>'ROTH 1.0'!O1073*'קובץ טיוטה'!$D$10</f>
        <v>11566.589324949302</v>
      </c>
      <c r="Q1073" s="25">
        <f t="shared" si="163"/>
        <v>7966.589324949302</v>
      </c>
      <c r="R1073" s="24">
        <f t="shared" si="172"/>
        <v>19086.238028</v>
      </c>
      <c r="S1073" s="25">
        <f t="shared" si="165"/>
        <v>0</v>
      </c>
      <c r="T1073" s="25">
        <f t="shared" si="166"/>
        <v>11119.648703050698</v>
      </c>
      <c r="U1073" s="25" t="str">
        <f t="shared" si="167"/>
        <v>charge</v>
      </c>
      <c r="W1073" s="25">
        <f t="shared" si="170"/>
        <v>10007.683832745628</v>
      </c>
      <c r="X1073" s="25">
        <f t="shared" si="168"/>
        <v>51010.610539330453</v>
      </c>
      <c r="Y1073" s="25">
        <f t="shared" si="171"/>
        <v>0</v>
      </c>
      <c r="AA1073" s="25">
        <f t="shared" si="169"/>
        <v>0</v>
      </c>
      <c r="AC1073" s="25">
        <f t="shared" si="164"/>
        <v>1111.9648703050698</v>
      </c>
    </row>
    <row r="1074" x14ac:dyDescent="0.2">
      <c r="L1074" s="24">
        <v>1069</v>
      </c>
      <c r="M1074" s="28">
        <v>0.60579976300000005</v>
      </c>
      <c r="O1074" s="24">
        <v>1069</v>
      </c>
      <c r="P1074" s="24">
        <f>'ROTH 1.0'!O1074*'קובץ טיוטה'!$D$10</f>
        <v>11407.886103481087</v>
      </c>
      <c r="Q1074" s="24">
        <f t="shared" si="163"/>
        <v>7807.886103481087</v>
      </c>
      <c r="R1074" s="24">
        <f t="shared" si="172"/>
        <v>41194.383884000003</v>
      </c>
      <c r="S1074" s="24">
        <f t="shared" si="165"/>
        <v>0</v>
      </c>
      <c r="T1074" s="24">
        <f t="shared" si="166"/>
        <v>33386.497780518912</v>
      </c>
      <c r="U1074" s="24" t="str">
        <f t="shared" si="167"/>
        <v>charge</v>
      </c>
      <c r="W1074" s="24">
        <f t="shared" si="170"/>
        <v>26989.389460669547</v>
      </c>
      <c r="X1074" s="24">
        <f t="shared" si="168"/>
        <v>78000</v>
      </c>
      <c r="Y1074" s="24">
        <f t="shared" si="171"/>
        <v>0</v>
      </c>
      <c r="AA1074" s="24">
        <f t="shared" si="169"/>
        <v>0</v>
      </c>
      <c r="AC1074" s="24">
        <f t="shared" si="164"/>
        <v>6397.1083198493652</v>
      </c>
    </row>
    <row r="1075" x14ac:dyDescent="0.2">
      <c r="L1075" s="25">
        <v>1070</v>
      </c>
      <c r="M1075" s="29">
        <v>0.696972284</v>
      </c>
      <c r="O1075" s="25">
        <v>1070</v>
      </c>
      <c r="P1075" s="24">
        <f>'ROTH 1.0'!O1075*'קובץ טיוטה'!$D$10</f>
        <v>11303.796216779978</v>
      </c>
      <c r="Q1075" s="25">
        <f t="shared" si="163"/>
        <v>7703.7962167799778</v>
      </c>
      <c r="R1075" s="24">
        <f t="shared" si="172"/>
        <v>47394.115312000002</v>
      </c>
      <c r="S1075" s="25">
        <f t="shared" si="165"/>
        <v>0</v>
      </c>
      <c r="T1075" s="25">
        <f t="shared" si="166"/>
        <v>39690.319095220024</v>
      </c>
      <c r="U1075" s="25" t="str">
        <f t="shared" si="167"/>
        <v>charge</v>
      </c>
      <c r="W1075" s="25">
        <f t="shared" si="170"/>
        <v>0</v>
      </c>
      <c r="X1075" s="25">
        <f t="shared" si="168"/>
        <v>78000</v>
      </c>
      <c r="Y1075" s="25">
        <f t="shared" si="171"/>
        <v>0</v>
      </c>
      <c r="AA1075" s="25">
        <f t="shared" si="169"/>
        <v>0</v>
      </c>
      <c r="AC1075" s="25">
        <f t="shared" si="164"/>
        <v>39690.319095220024</v>
      </c>
    </row>
    <row r="1076" x14ac:dyDescent="0.2">
      <c r="L1076" s="24">
        <v>1071</v>
      </c>
      <c r="M1076" s="28">
        <v>0.66412595400000007</v>
      </c>
      <c r="O1076" s="24">
        <v>1071</v>
      </c>
      <c r="P1076" s="24">
        <f>'ROTH 1.0'!O1076*'קובץ טיוטה'!$D$10</f>
        <v>11385.062896885262</v>
      </c>
      <c r="Q1076" s="24">
        <f t="shared" si="163"/>
        <v>7785.0628968852616</v>
      </c>
      <c r="R1076" s="24">
        <f t="shared" si="172"/>
        <v>45160.564872000003</v>
      </c>
      <c r="S1076" s="24">
        <f t="shared" si="165"/>
        <v>0</v>
      </c>
      <c r="T1076" s="24">
        <f t="shared" si="166"/>
        <v>37375.501975114741</v>
      </c>
      <c r="U1076" s="24" t="str">
        <f t="shared" si="167"/>
        <v>charge</v>
      </c>
      <c r="W1076" s="24">
        <f t="shared" si="170"/>
        <v>0</v>
      </c>
      <c r="X1076" s="24">
        <f t="shared" si="168"/>
        <v>78000</v>
      </c>
      <c r="Y1076" s="24">
        <f t="shared" si="171"/>
        <v>0</v>
      </c>
      <c r="AA1076" s="24">
        <f t="shared" si="169"/>
        <v>0</v>
      </c>
      <c r="AC1076" s="24">
        <f t="shared" si="164"/>
        <v>37375.501975114741</v>
      </c>
    </row>
    <row r="1077" x14ac:dyDescent="0.2">
      <c r="L1077" s="25">
        <v>1072</v>
      </c>
      <c r="M1077" s="29">
        <v>0.30928276199999999</v>
      </c>
      <c r="O1077" s="25">
        <v>1072</v>
      </c>
      <c r="P1077" s="24">
        <f>'ROTH 1.0'!O1077*'קובץ טיוטה'!$D$10</f>
        <v>11352.643742047992</v>
      </c>
      <c r="Q1077" s="25">
        <f t="shared" si="163"/>
        <v>7752.6437420479924</v>
      </c>
      <c r="R1077" s="24">
        <f t="shared" si="172"/>
        <v>21031.227815999999</v>
      </c>
      <c r="S1077" s="25">
        <f t="shared" si="165"/>
        <v>0</v>
      </c>
      <c r="T1077" s="25">
        <f t="shared" si="166"/>
        <v>13278.584073952006</v>
      </c>
      <c r="U1077" s="25" t="str">
        <f t="shared" si="167"/>
        <v>charge</v>
      </c>
      <c r="W1077" s="25">
        <f t="shared" si="170"/>
        <v>0</v>
      </c>
      <c r="X1077" s="25">
        <f t="shared" si="168"/>
        <v>78000</v>
      </c>
      <c r="Y1077" s="25">
        <f t="shared" si="171"/>
        <v>0</v>
      </c>
      <c r="AA1077" s="25">
        <f t="shared" si="169"/>
        <v>0</v>
      </c>
      <c r="AC1077" s="25">
        <f t="shared" si="164"/>
        <v>13278.584073952006</v>
      </c>
    </row>
    <row r="1078" x14ac:dyDescent="0.2">
      <c r="L1078" s="24">
        <v>1073</v>
      </c>
      <c r="M1078" s="28">
        <v>0.27934306400000003</v>
      </c>
      <c r="O1078" s="24">
        <v>1073</v>
      </c>
      <c r="P1078" s="24">
        <f>'ROTH 1.0'!O1078*'קובץ טיוטה'!$D$10</f>
        <v>10760.566165735469</v>
      </c>
      <c r="Q1078" s="24">
        <f t="shared" si="163"/>
        <v>7160.5661657354685</v>
      </c>
      <c r="R1078" s="24">
        <f t="shared" si="172"/>
        <v>18995.328352000004</v>
      </c>
      <c r="S1078" s="24">
        <f t="shared" si="165"/>
        <v>0</v>
      </c>
      <c r="T1078" s="24">
        <f t="shared" si="166"/>
        <v>11834.762186264536</v>
      </c>
      <c r="U1078" s="24" t="str">
        <f t="shared" si="167"/>
        <v>charge</v>
      </c>
      <c r="W1078" s="24">
        <f t="shared" si="170"/>
        <v>0</v>
      </c>
      <c r="X1078" s="24">
        <f t="shared" si="168"/>
        <v>78000</v>
      </c>
      <c r="Y1078" s="24">
        <f t="shared" si="171"/>
        <v>0</v>
      </c>
      <c r="AA1078" s="24">
        <f t="shared" si="169"/>
        <v>0</v>
      </c>
      <c r="AC1078" s="24">
        <f t="shared" si="164"/>
        <v>11834.762186264536</v>
      </c>
    </row>
    <row r="1079" x14ac:dyDescent="0.2">
      <c r="L1079" s="25">
        <v>1074</v>
      </c>
      <c r="M1079" s="29">
        <v>0</v>
      </c>
      <c r="O1079" s="25">
        <v>1074</v>
      </c>
      <c r="P1079" s="24">
        <f>'ROTH 1.0'!O1079*'קובץ טיוטה'!$D$10</f>
        <v>11036.771300287228</v>
      </c>
      <c r="Q1079" s="25">
        <f t="shared" si="163"/>
        <v>7436.7713002872279</v>
      </c>
      <c r="R1079" s="24">
        <f t="shared" si="172"/>
        <v>0</v>
      </c>
      <c r="S1079" s="25">
        <f t="shared" si="165"/>
        <v>7436.7713002872279</v>
      </c>
      <c r="T1079" s="25">
        <f t="shared" si="166"/>
        <v>0</v>
      </c>
      <c r="U1079" s="25" t="str">
        <f t="shared" si="167"/>
        <v>drain</v>
      </c>
      <c r="W1079" s="25">
        <f t="shared" si="170"/>
        <v>0</v>
      </c>
      <c r="X1079" s="25">
        <f t="shared" si="168"/>
        <v>70563.228699712767</v>
      </c>
      <c r="Y1079" s="25">
        <f t="shared" si="171"/>
        <v>7436.7713002872333</v>
      </c>
      <c r="AA1079" s="25">
        <f t="shared" si="169"/>
        <v>0</v>
      </c>
      <c r="AC1079" s="25">
        <f t="shared" si="164"/>
        <v>0</v>
      </c>
    </row>
    <row r="1080" x14ac:dyDescent="0.2">
      <c r="L1080" s="24">
        <v>1075</v>
      </c>
      <c r="M1080" s="28">
        <v>0</v>
      </c>
      <c r="O1080" s="24">
        <v>1075</v>
      </c>
      <c r="P1080" s="24">
        <f>'ROTH 1.0'!O1080*'קובץ טיוטה'!$D$10</f>
        <v>12813.860805869101</v>
      </c>
      <c r="Q1080" s="24">
        <f t="shared" si="163"/>
        <v>9213.8608058691007</v>
      </c>
      <c r="R1080" s="24">
        <f t="shared" si="172"/>
        <v>0</v>
      </c>
      <c r="S1080" s="24">
        <f t="shared" si="165"/>
        <v>9213.8608058691007</v>
      </c>
      <c r="T1080" s="24">
        <f t="shared" si="166"/>
        <v>0</v>
      </c>
      <c r="U1080" s="24" t="str">
        <f t="shared" si="167"/>
        <v>drain</v>
      </c>
      <c r="W1080" s="24">
        <f t="shared" si="170"/>
        <v>0</v>
      </c>
      <c r="X1080" s="24">
        <f t="shared" si="168"/>
        <v>61349.367893843664</v>
      </c>
      <c r="Y1080" s="24">
        <f t="shared" si="171"/>
        <v>9213.8608058691025</v>
      </c>
      <c r="AA1080" s="24">
        <f t="shared" si="169"/>
        <v>0</v>
      </c>
      <c r="AC1080" s="24">
        <f t="shared" si="164"/>
        <v>0</v>
      </c>
    </row>
    <row r="1081" x14ac:dyDescent="0.2">
      <c r="L1081" s="25">
        <v>1076</v>
      </c>
      <c r="M1081" s="29">
        <v>0</v>
      </c>
      <c r="O1081" s="25">
        <v>1076</v>
      </c>
      <c r="P1081" s="24">
        <f>'ROTH 1.0'!O1081*'קובץ טיוטה'!$D$10</f>
        <v>13363.304580291431</v>
      </c>
      <c r="Q1081" s="25">
        <f t="shared" si="163"/>
        <v>9763.3045802914312</v>
      </c>
      <c r="R1081" s="24">
        <f t="shared" si="172"/>
        <v>0</v>
      </c>
      <c r="S1081" s="25">
        <f t="shared" si="165"/>
        <v>9763.3045802914312</v>
      </c>
      <c r="T1081" s="25">
        <f t="shared" si="166"/>
        <v>0</v>
      </c>
      <c r="U1081" s="25" t="str">
        <f t="shared" si="167"/>
        <v>drain</v>
      </c>
      <c r="W1081" s="25">
        <f t="shared" si="170"/>
        <v>0</v>
      </c>
      <c r="X1081" s="25">
        <f t="shared" si="168"/>
        <v>51586.063313552237</v>
      </c>
      <c r="Y1081" s="25">
        <f t="shared" si="171"/>
        <v>9763.3045802914276</v>
      </c>
      <c r="AA1081" s="25">
        <f t="shared" si="169"/>
        <v>0</v>
      </c>
      <c r="AC1081" s="25">
        <f t="shared" si="164"/>
        <v>0</v>
      </c>
    </row>
    <row r="1082" x14ac:dyDescent="0.2">
      <c r="L1082" s="24">
        <v>1077</v>
      </c>
      <c r="M1082" s="28">
        <v>0</v>
      </c>
      <c r="O1082" s="24">
        <v>1077</v>
      </c>
      <c r="P1082" s="24">
        <f>'ROTH 1.0'!O1082*'קובץ טיוטה'!$D$10</f>
        <v>13399.585229221408</v>
      </c>
      <c r="Q1082" s="24">
        <f t="shared" si="163"/>
        <v>9799.5852292214076</v>
      </c>
      <c r="R1082" s="24">
        <f t="shared" si="172"/>
        <v>0</v>
      </c>
      <c r="S1082" s="24">
        <f t="shared" si="165"/>
        <v>9799.5852292214076</v>
      </c>
      <c r="T1082" s="24">
        <f t="shared" si="166"/>
        <v>0</v>
      </c>
      <c r="U1082" s="24" t="str">
        <f t="shared" si="167"/>
        <v>drain</v>
      </c>
      <c r="W1082" s="24">
        <f t="shared" si="170"/>
        <v>0</v>
      </c>
      <c r="X1082" s="24">
        <f t="shared" si="168"/>
        <v>41786.478084330825</v>
      </c>
      <c r="Y1082" s="24">
        <f t="shared" si="171"/>
        <v>9799.5852292214113</v>
      </c>
      <c r="AA1082" s="24">
        <f t="shared" si="169"/>
        <v>0</v>
      </c>
      <c r="AC1082" s="24">
        <f t="shared" si="164"/>
        <v>0</v>
      </c>
    </row>
    <row r="1083" x14ac:dyDescent="0.2">
      <c r="L1083" s="25">
        <v>1078</v>
      </c>
      <c r="M1083" s="29">
        <v>0</v>
      </c>
      <c r="O1083" s="25">
        <v>1078</v>
      </c>
      <c r="P1083" s="24">
        <f>'ROTH 1.0'!O1083*'קובץ טיוטה'!$D$10</f>
        <v>12963.848664803685</v>
      </c>
      <c r="Q1083" s="25">
        <f t="shared" si="163"/>
        <v>9363.8486648036851</v>
      </c>
      <c r="R1083" s="24">
        <f t="shared" si="172"/>
        <v>0</v>
      </c>
      <c r="S1083" s="25">
        <f t="shared" si="165"/>
        <v>9363.8486648036851</v>
      </c>
      <c r="T1083" s="25">
        <f t="shared" si="166"/>
        <v>0</v>
      </c>
      <c r="U1083" s="25" t="str">
        <f t="shared" si="167"/>
        <v>drain</v>
      </c>
      <c r="W1083" s="25">
        <f t="shared" si="170"/>
        <v>0</v>
      </c>
      <c r="X1083" s="25">
        <f t="shared" si="168"/>
        <v>32422.62941952714</v>
      </c>
      <c r="Y1083" s="25">
        <f t="shared" si="171"/>
        <v>9363.8486648036851</v>
      </c>
      <c r="AA1083" s="25">
        <f t="shared" si="169"/>
        <v>0</v>
      </c>
      <c r="AC1083" s="25">
        <f t="shared" si="164"/>
        <v>0</v>
      </c>
    </row>
    <row r="1084" x14ac:dyDescent="0.2">
      <c r="L1084" s="24">
        <v>1079</v>
      </c>
      <c r="M1084" s="28">
        <v>0</v>
      </c>
      <c r="O1084" s="24">
        <v>1079</v>
      </c>
      <c r="P1084" s="24">
        <f>'ROTH 1.0'!O1084*'קובץ טיוטה'!$D$10</f>
        <v>12058.788517855426</v>
      </c>
      <c r="Q1084" s="24">
        <f t="shared" si="163"/>
        <v>8458.7885178554261</v>
      </c>
      <c r="R1084" s="24">
        <f t="shared" si="172"/>
        <v>0</v>
      </c>
      <c r="S1084" s="24">
        <f t="shared" si="165"/>
        <v>8458.7885178554261</v>
      </c>
      <c r="T1084" s="24">
        <f t="shared" si="166"/>
        <v>0</v>
      </c>
      <c r="U1084" s="24" t="str">
        <f t="shared" si="167"/>
        <v>drain</v>
      </c>
      <c r="W1084" s="24">
        <f t="shared" si="170"/>
        <v>0</v>
      </c>
      <c r="X1084" s="24">
        <f t="shared" si="168"/>
        <v>23963.840901671712</v>
      </c>
      <c r="Y1084" s="24">
        <f t="shared" si="171"/>
        <v>8458.7885178554279</v>
      </c>
      <c r="AA1084" s="24">
        <f t="shared" si="169"/>
        <v>0</v>
      </c>
      <c r="AC1084" s="24">
        <f t="shared" si="164"/>
        <v>0</v>
      </c>
    </row>
    <row r="1085" x14ac:dyDescent="0.2">
      <c r="L1085" s="25">
        <v>1080</v>
      </c>
      <c r="M1085" s="29">
        <v>0</v>
      </c>
      <c r="O1085" s="25">
        <v>1080</v>
      </c>
      <c r="P1085" s="24">
        <f>'ROTH 1.0'!O1085*'קובץ טיוטה'!$D$10</f>
        <v>11260.214298400611</v>
      </c>
      <c r="Q1085" s="25">
        <f t="shared" si="163"/>
        <v>7660.2142984006114</v>
      </c>
      <c r="R1085" s="24">
        <f t="shared" si="172"/>
        <v>0</v>
      </c>
      <c r="S1085" s="25">
        <f t="shared" si="165"/>
        <v>7660.2142984006114</v>
      </c>
      <c r="T1085" s="25">
        <f t="shared" si="166"/>
        <v>0</v>
      </c>
      <c r="U1085" s="25" t="str">
        <f t="shared" si="167"/>
        <v>drain</v>
      </c>
      <c r="W1085" s="25">
        <f t="shared" si="170"/>
        <v>0</v>
      </c>
      <c r="X1085" s="25">
        <f t="shared" si="168"/>
        <v>16303.626603271101</v>
      </c>
      <c r="Y1085" s="25">
        <f t="shared" si="171"/>
        <v>7660.2142984006114</v>
      </c>
      <c r="AA1085" s="25">
        <f t="shared" si="169"/>
        <v>0</v>
      </c>
      <c r="AC1085" s="25">
        <f t="shared" si="164"/>
        <v>0</v>
      </c>
    </row>
    <row r="1086" x14ac:dyDescent="0.2">
      <c r="L1086" s="24">
        <v>1081</v>
      </c>
      <c r="M1086" s="28">
        <v>0</v>
      </c>
      <c r="O1086" s="24">
        <v>1081</v>
      </c>
      <c r="P1086" s="24">
        <f>'ROTH 1.0'!O1086*'קובץ טיוטה'!$D$10</f>
        <v>10001.805177664046</v>
      </c>
      <c r="Q1086" s="24">
        <f t="shared" si="163"/>
        <v>6401.8051776640459</v>
      </c>
      <c r="R1086" s="24">
        <f t="shared" si="172"/>
        <v>0</v>
      </c>
      <c r="S1086" s="24">
        <f t="shared" si="165"/>
        <v>6401.8051776640459</v>
      </c>
      <c r="T1086" s="24">
        <f t="shared" si="166"/>
        <v>0</v>
      </c>
      <c r="U1086" s="24" t="str">
        <f t="shared" si="167"/>
        <v>drain</v>
      </c>
      <c r="W1086" s="24">
        <f t="shared" si="170"/>
        <v>0</v>
      </c>
      <c r="X1086" s="24">
        <f t="shared" si="168"/>
        <v>9901.8214256070551</v>
      </c>
      <c r="Y1086" s="24">
        <f t="shared" si="171"/>
        <v>6401.8051776640459</v>
      </c>
      <c r="AA1086" s="24">
        <f t="shared" si="169"/>
        <v>0</v>
      </c>
      <c r="AC1086" s="24">
        <f t="shared" si="164"/>
        <v>0</v>
      </c>
    </row>
    <row r="1087" x14ac:dyDescent="0.2">
      <c r="L1087" s="25">
        <v>1082</v>
      </c>
      <c r="M1087" s="29">
        <v>0</v>
      </c>
      <c r="O1087" s="25">
        <v>1082</v>
      </c>
      <c r="P1087" s="24">
        <f>'ROTH 1.0'!O1087*'קובץ טיוטה'!$D$10</f>
        <v>9043.507410734579</v>
      </c>
      <c r="Q1087" s="25">
        <f t="shared" si="163"/>
        <v>5443.507410734579</v>
      </c>
      <c r="R1087" s="24">
        <f t="shared" si="172"/>
        <v>0</v>
      </c>
      <c r="S1087" s="25">
        <f t="shared" si="165"/>
        <v>5443.507410734579</v>
      </c>
      <c r="T1087" s="25">
        <f t="shared" si="166"/>
        <v>0</v>
      </c>
      <c r="U1087" s="25" t="str">
        <f t="shared" si="167"/>
        <v>drain</v>
      </c>
      <c r="W1087" s="25">
        <f t="shared" si="170"/>
        <v>0</v>
      </c>
      <c r="X1087" s="25">
        <f t="shared" si="168"/>
        <v>4458.314014872476</v>
      </c>
      <c r="Y1087" s="25">
        <f t="shared" si="171"/>
        <v>5443.507410734579</v>
      </c>
      <c r="AA1087" s="25">
        <f t="shared" si="169"/>
        <v>0</v>
      </c>
      <c r="AC1087" s="25">
        <f t="shared" si="164"/>
        <v>0</v>
      </c>
    </row>
    <row r="1088" x14ac:dyDescent="0.2">
      <c r="L1088" s="24">
        <v>1083</v>
      </c>
      <c r="M1088" s="28">
        <v>0</v>
      </c>
      <c r="O1088" s="24">
        <v>1083</v>
      </c>
      <c r="P1088" s="24">
        <f>'ROTH 1.0'!O1088*'קובץ טיוטה'!$D$10</f>
        <v>8873.7045997312507</v>
      </c>
      <c r="Q1088" s="24">
        <f t="shared" si="163"/>
        <v>5273.7045997312507</v>
      </c>
      <c r="R1088" s="24">
        <f t="shared" si="172"/>
        <v>0</v>
      </c>
      <c r="S1088" s="24">
        <f t="shared" si="165"/>
        <v>5273.7045997312507</v>
      </c>
      <c r="T1088" s="24">
        <f t="shared" si="166"/>
        <v>0</v>
      </c>
      <c r="U1088" s="24" t="str">
        <f t="shared" si="167"/>
        <v>drain</v>
      </c>
      <c r="W1088" s="24">
        <f t="shared" si="170"/>
        <v>0</v>
      </c>
      <c r="X1088" s="24">
        <f t="shared" si="168"/>
        <v>0</v>
      </c>
      <c r="Y1088" s="24">
        <f t="shared" si="171"/>
        <v>4458.314014872476</v>
      </c>
      <c r="AA1088" s="24">
        <f t="shared" si="169"/>
        <v>815.39058485877467</v>
      </c>
      <c r="AC1088" s="24">
        <f t="shared" si="164"/>
        <v>0</v>
      </c>
    </row>
    <row r="1089" x14ac:dyDescent="0.2">
      <c r="L1089" s="25">
        <v>1084</v>
      </c>
      <c r="M1089" s="29">
        <v>0</v>
      </c>
      <c r="O1089" s="25">
        <v>1084</v>
      </c>
      <c r="P1089" s="24">
        <f>'ROTH 1.0'!O1089*'קובץ טיוטה'!$D$10</f>
        <v>8616.209348926639</v>
      </c>
      <c r="Q1089" s="25">
        <f t="shared" si="163"/>
        <v>5016.209348926639</v>
      </c>
      <c r="R1089" s="24">
        <f t="shared" si="172"/>
        <v>0</v>
      </c>
      <c r="S1089" s="25">
        <f t="shared" si="165"/>
        <v>5016.209348926639</v>
      </c>
      <c r="T1089" s="25">
        <f t="shared" si="166"/>
        <v>0</v>
      </c>
      <c r="U1089" s="25" t="str">
        <f t="shared" si="167"/>
        <v>drain</v>
      </c>
      <c r="W1089" s="25">
        <f t="shared" si="170"/>
        <v>0</v>
      </c>
      <c r="X1089" s="25">
        <f t="shared" si="168"/>
        <v>0</v>
      </c>
      <c r="Y1089" s="25">
        <f t="shared" si="171"/>
        <v>0</v>
      </c>
      <c r="AA1089" s="25">
        <f t="shared" si="169"/>
        <v>5016.209348926639</v>
      </c>
      <c r="AC1089" s="25">
        <f t="shared" si="164"/>
        <v>0</v>
      </c>
    </row>
    <row r="1090" x14ac:dyDescent="0.2">
      <c r="L1090" s="24">
        <v>1085</v>
      </c>
      <c r="M1090" s="28">
        <v>0</v>
      </c>
      <c r="O1090" s="24">
        <v>1085</v>
      </c>
      <c r="P1090" s="24">
        <f>'ROTH 1.0'!O1090*'קובץ טיוטה'!$D$10</f>
        <v>8653.1848531118812</v>
      </c>
      <c r="Q1090" s="24">
        <f t="shared" si="163"/>
        <v>5053.1848531118812</v>
      </c>
      <c r="R1090" s="24">
        <f t="shared" si="172"/>
        <v>0</v>
      </c>
      <c r="S1090" s="24">
        <f t="shared" si="165"/>
        <v>5053.1848531118812</v>
      </c>
      <c r="T1090" s="24">
        <f t="shared" si="166"/>
        <v>0</v>
      </c>
      <c r="U1090" s="24" t="str">
        <f t="shared" si="167"/>
        <v>drain</v>
      </c>
      <c r="W1090" s="24">
        <f t="shared" si="170"/>
        <v>0</v>
      </c>
      <c r="X1090" s="24">
        <f t="shared" si="168"/>
        <v>0</v>
      </c>
      <c r="Y1090" s="24">
        <f t="shared" si="171"/>
        <v>0</v>
      </c>
      <c r="AA1090" s="24">
        <f t="shared" si="169"/>
        <v>5053.1848531118812</v>
      </c>
      <c r="AC1090" s="24">
        <f t="shared" si="164"/>
        <v>0</v>
      </c>
    </row>
    <row r="1091" x14ac:dyDescent="0.2">
      <c r="L1091" s="25">
        <v>1086</v>
      </c>
      <c r="M1091" s="29">
        <v>0</v>
      </c>
      <c r="O1091" s="25">
        <v>1086</v>
      </c>
      <c r="P1091" s="24">
        <f>'ROTH 1.0'!O1091*'קובץ טיוטה'!$D$10</f>
        <v>9129.4362061927495</v>
      </c>
      <c r="Q1091" s="25">
        <f t="shared" si="163"/>
        <v>5529.4362061927495</v>
      </c>
      <c r="R1091" s="24">
        <f t="shared" si="172"/>
        <v>0</v>
      </c>
      <c r="S1091" s="25">
        <f t="shared" si="165"/>
        <v>5529.4362061927495</v>
      </c>
      <c r="T1091" s="25">
        <f t="shared" si="166"/>
        <v>0</v>
      </c>
      <c r="U1091" s="25" t="str">
        <f t="shared" si="167"/>
        <v>drain</v>
      </c>
      <c r="W1091" s="25">
        <f t="shared" si="170"/>
        <v>0</v>
      </c>
      <c r="X1091" s="25">
        <f t="shared" si="168"/>
        <v>0</v>
      </c>
      <c r="Y1091" s="25">
        <f t="shared" si="171"/>
        <v>0</v>
      </c>
      <c r="AA1091" s="25">
        <f t="shared" si="169"/>
        <v>5529.4362061927495</v>
      </c>
      <c r="AC1091" s="25">
        <f t="shared" si="164"/>
        <v>0</v>
      </c>
    </row>
    <row r="1092" x14ac:dyDescent="0.2">
      <c r="L1092" s="24">
        <v>1087</v>
      </c>
      <c r="M1092" s="28">
        <v>0</v>
      </c>
      <c r="O1092" s="24">
        <v>1087</v>
      </c>
      <c r="P1092" s="24">
        <f>'ROTH 1.0'!O1092*'קובץ טיוטה'!$D$10</f>
        <v>9755.799879780212</v>
      </c>
      <c r="Q1092" s="24">
        <f t="shared" si="163"/>
        <v>6155.799879780212</v>
      </c>
      <c r="R1092" s="24">
        <f t="shared" si="172"/>
        <v>0</v>
      </c>
      <c r="S1092" s="24">
        <f t="shared" si="165"/>
        <v>6155.799879780212</v>
      </c>
      <c r="T1092" s="24">
        <f t="shared" si="166"/>
        <v>0</v>
      </c>
      <c r="U1092" s="24" t="str">
        <f t="shared" si="167"/>
        <v>drain</v>
      </c>
      <c r="W1092" s="24">
        <f t="shared" si="170"/>
        <v>0</v>
      </c>
      <c r="X1092" s="24">
        <f t="shared" si="168"/>
        <v>0</v>
      </c>
      <c r="Y1092" s="24">
        <f t="shared" si="171"/>
        <v>0</v>
      </c>
      <c r="AA1092" s="24">
        <f t="shared" si="169"/>
        <v>6155.799879780212</v>
      </c>
      <c r="AC1092" s="24">
        <f t="shared" si="164"/>
        <v>0</v>
      </c>
    </row>
    <row r="1093" x14ac:dyDescent="0.2">
      <c r="L1093" s="25">
        <v>1088</v>
      </c>
      <c r="M1093" s="29">
        <v>0</v>
      </c>
      <c r="O1093" s="25">
        <v>1088</v>
      </c>
      <c r="P1093" s="24">
        <f>'ROTH 1.0'!O1093*'קובץ טיוטה'!$D$10</f>
        <v>10560.419616486386</v>
      </c>
      <c r="Q1093" s="25">
        <f t="shared" si="163"/>
        <v>6960.4196164863861</v>
      </c>
      <c r="R1093" s="24">
        <f t="shared" si="172"/>
        <v>0</v>
      </c>
      <c r="S1093" s="25">
        <f t="shared" si="165"/>
        <v>6960.4196164863861</v>
      </c>
      <c r="T1093" s="25">
        <f t="shared" si="166"/>
        <v>0</v>
      </c>
      <c r="U1093" s="25" t="str">
        <f t="shared" si="167"/>
        <v>drain</v>
      </c>
      <c r="W1093" s="25">
        <f t="shared" si="170"/>
        <v>0</v>
      </c>
      <c r="X1093" s="25">
        <f t="shared" si="168"/>
        <v>0</v>
      </c>
      <c r="Y1093" s="25">
        <f t="shared" si="171"/>
        <v>0</v>
      </c>
      <c r="AA1093" s="25">
        <f t="shared" si="169"/>
        <v>6960.4196164863861</v>
      </c>
      <c r="AC1093" s="25">
        <f t="shared" si="164"/>
        <v>0</v>
      </c>
    </row>
    <row r="1094" x14ac:dyDescent="0.2">
      <c r="L1094" s="24">
        <v>1089</v>
      </c>
      <c r="M1094" s="28">
        <v>2.1522273000000001E-2</v>
      </c>
      <c r="O1094" s="24">
        <v>1089</v>
      </c>
      <c r="P1094" s="24">
        <f>'ROTH 1.0'!O1094*'קובץ טיוטה'!$D$10</f>
        <v>11560.008860404381</v>
      </c>
      <c r="Q1094" s="24">
        <f t="shared" ref="Q1094:Q1157" si="173">P1094-$H$8*$H$9</f>
        <v>7960.0088604043813</v>
      </c>
      <c r="R1094" s="24">
        <f t="shared" si="172"/>
        <v>1463.5145640000001</v>
      </c>
      <c r="S1094" s="24">
        <f t="shared" si="165"/>
        <v>6496.4942964043812</v>
      </c>
      <c r="T1094" s="24">
        <f t="shared" si="166"/>
        <v>0</v>
      </c>
      <c r="U1094" s="24" t="str">
        <f t="shared" si="167"/>
        <v>drain</v>
      </c>
      <c r="W1094" s="24">
        <f t="shared" si="170"/>
        <v>0</v>
      </c>
      <c r="X1094" s="24">
        <f t="shared" si="168"/>
        <v>0</v>
      </c>
      <c r="Y1094" s="24">
        <f t="shared" si="171"/>
        <v>0</v>
      </c>
      <c r="AA1094" s="24">
        <f t="shared" si="169"/>
        <v>6496.4942964043812</v>
      </c>
      <c r="AC1094" s="24">
        <f t="shared" ref="AC1094:AC1157" si="174">IF(U1094="charge",(T1094-W1094),0)</f>
        <v>0</v>
      </c>
    </row>
    <row r="1095" x14ac:dyDescent="0.2">
      <c r="L1095" s="25">
        <v>1090</v>
      </c>
      <c r="M1095" s="29">
        <v>4.1958954E-2</v>
      </c>
      <c r="O1095" s="25">
        <v>1090</v>
      </c>
      <c r="P1095" s="24">
        <f>'ROTH 1.0'!O1095*'קובץ טיוטה'!$D$10</f>
        <v>11907.610127893009</v>
      </c>
      <c r="Q1095" s="25">
        <f t="shared" si="173"/>
        <v>8307.6101278930091</v>
      </c>
      <c r="R1095" s="24">
        <f t="shared" si="172"/>
        <v>2853.2088719999997</v>
      </c>
      <c r="S1095" s="25">
        <f t="shared" ref="S1095:S1158" si="175">IF(Q1095&gt;R1095,Q1095-R1095,0)</f>
        <v>5454.4012558930099</v>
      </c>
      <c r="T1095" s="25">
        <f t="shared" ref="T1095:T1158" si="176">IF(R1095&gt;Q1095,R1095-Q1095,0)</f>
        <v>0</v>
      </c>
      <c r="U1095" s="25" t="str">
        <f t="shared" ref="U1095:U1158" si="177">IF(Q1095&gt;R1095,"drain","charge")</f>
        <v>drain</v>
      </c>
      <c r="W1095" s="25">
        <f t="shared" si="170"/>
        <v>0</v>
      </c>
      <c r="X1095" s="25">
        <f t="shared" ref="X1095:X1158" si="178">IF(X1094+T1095&gt;$H$11,$H$11,IF(U1095="charge",X1094+(T1095*$H$12),IF((X1094-S1095)&gt;0,X1094-S1095,0)))</f>
        <v>0</v>
      </c>
      <c r="Y1095" s="25">
        <f t="shared" si="171"/>
        <v>0</v>
      </c>
      <c r="AA1095" s="25">
        <f t="shared" ref="AA1095:AA1158" si="179">S1095-Y1095</f>
        <v>5454.4012558930099</v>
      </c>
      <c r="AC1095" s="25">
        <f t="shared" si="174"/>
        <v>0</v>
      </c>
    </row>
    <row r="1096" x14ac:dyDescent="0.2">
      <c r="L1096" s="24">
        <v>1091</v>
      </c>
      <c r="M1096" s="28">
        <v>0.26379676699999999</v>
      </c>
      <c r="O1096" s="24">
        <v>1091</v>
      </c>
      <c r="P1096" s="24">
        <f>'ROTH 1.0'!O1096*'קובץ טיוטה'!$D$10</f>
        <v>12143.551109151993</v>
      </c>
      <c r="Q1096" s="24">
        <f t="shared" si="173"/>
        <v>8543.5511091519929</v>
      </c>
      <c r="R1096" s="24">
        <f t="shared" si="172"/>
        <v>17938.180155999999</v>
      </c>
      <c r="S1096" s="24">
        <f t="shared" si="175"/>
        <v>0</v>
      </c>
      <c r="T1096" s="24">
        <f t="shared" si="176"/>
        <v>9394.6290468480056</v>
      </c>
      <c r="U1096" s="24" t="str">
        <f t="shared" si="177"/>
        <v>charge</v>
      </c>
      <c r="W1096" s="24">
        <f t="shared" ref="W1096:W1159" si="180">IF(X1096&gt;=X1095,(X1096-X1095),0)</f>
        <v>8455.1661421632052</v>
      </c>
      <c r="X1096" s="24">
        <f t="shared" si="178"/>
        <v>8455.1661421632052</v>
      </c>
      <c r="Y1096" s="24">
        <f t="shared" ref="Y1096:Y1159" si="181">IF(U1096="drain",X1095-X1096,0)</f>
        <v>0</v>
      </c>
      <c r="AA1096" s="24">
        <f t="shared" si="179"/>
        <v>0</v>
      </c>
      <c r="AC1096" s="24">
        <f t="shared" si="174"/>
        <v>939.46290468480038</v>
      </c>
    </row>
    <row r="1097" x14ac:dyDescent="0.2">
      <c r="L1097" s="25">
        <v>1092</v>
      </c>
      <c r="M1097" s="29">
        <v>0.47265696500000004</v>
      </c>
      <c r="O1097" s="25">
        <v>1092</v>
      </c>
      <c r="P1097" s="24">
        <f>'ROTH 1.0'!O1097*'קובץ טיוטה'!$D$10</f>
        <v>11959.760695384717</v>
      </c>
      <c r="Q1097" s="25">
        <f t="shared" si="173"/>
        <v>8359.7606953847171</v>
      </c>
      <c r="R1097" s="24">
        <f t="shared" si="172"/>
        <v>32140.673620000001</v>
      </c>
      <c r="S1097" s="25">
        <f t="shared" si="175"/>
        <v>0</v>
      </c>
      <c r="T1097" s="25">
        <f t="shared" si="176"/>
        <v>23780.912924615284</v>
      </c>
      <c r="U1097" s="25" t="str">
        <f t="shared" si="177"/>
        <v>charge</v>
      </c>
      <c r="W1097" s="25">
        <f t="shared" si="180"/>
        <v>21402.821632153755</v>
      </c>
      <c r="X1097" s="25">
        <f t="shared" si="178"/>
        <v>29857.98777431696</v>
      </c>
      <c r="Y1097" s="25">
        <f t="shared" si="181"/>
        <v>0</v>
      </c>
      <c r="AA1097" s="25">
        <f t="shared" si="179"/>
        <v>0</v>
      </c>
      <c r="AC1097" s="25">
        <f t="shared" si="174"/>
        <v>2378.0912924615295</v>
      </c>
    </row>
    <row r="1098" x14ac:dyDescent="0.2">
      <c r="L1098" s="24">
        <v>1093</v>
      </c>
      <c r="M1098" s="28">
        <v>0.429171154</v>
      </c>
      <c r="O1098" s="24">
        <v>1093</v>
      </c>
      <c r="P1098" s="24">
        <f>'ROTH 1.0'!O1098*'קובץ טיוטה'!$D$10</f>
        <v>11639.370825808704</v>
      </c>
      <c r="Q1098" s="24">
        <f t="shared" si="173"/>
        <v>8039.3708258087045</v>
      </c>
      <c r="R1098" s="24">
        <f t="shared" si="172"/>
        <v>29183.638472000002</v>
      </c>
      <c r="S1098" s="24">
        <f t="shared" si="175"/>
        <v>0</v>
      </c>
      <c r="T1098" s="24">
        <f t="shared" si="176"/>
        <v>21144.2676461913</v>
      </c>
      <c r="U1098" s="24" t="str">
        <f t="shared" si="177"/>
        <v>charge</v>
      </c>
      <c r="W1098" s="24">
        <f t="shared" si="180"/>
        <v>19029.840881572167</v>
      </c>
      <c r="X1098" s="24">
        <f t="shared" si="178"/>
        <v>48887.828655889127</v>
      </c>
      <c r="Y1098" s="24">
        <f t="shared" si="181"/>
        <v>0</v>
      </c>
      <c r="AA1098" s="24">
        <f t="shared" si="179"/>
        <v>0</v>
      </c>
      <c r="AC1098" s="24">
        <f t="shared" si="174"/>
        <v>2114.4267646191329</v>
      </c>
    </row>
    <row r="1099" x14ac:dyDescent="0.2">
      <c r="L1099" s="25">
        <v>1094</v>
      </c>
      <c r="M1099" s="29">
        <v>0.36082883100000002</v>
      </c>
      <c r="O1099" s="25">
        <v>1094</v>
      </c>
      <c r="P1099" s="24">
        <f>'ROTH 1.0'!O1099*'קובץ טיוטה'!$D$10</f>
        <v>11578.123804751247</v>
      </c>
      <c r="Q1099" s="25">
        <f t="shared" si="173"/>
        <v>7978.123804751247</v>
      </c>
      <c r="R1099" s="24">
        <f t="shared" si="172"/>
        <v>24536.360508000002</v>
      </c>
      <c r="S1099" s="25">
        <f t="shared" si="175"/>
        <v>0</v>
      </c>
      <c r="T1099" s="25">
        <f t="shared" si="176"/>
        <v>16558.236703248753</v>
      </c>
      <c r="U1099" s="25" t="str">
        <f t="shared" si="177"/>
        <v>charge</v>
      </c>
      <c r="W1099" s="25">
        <f t="shared" si="180"/>
        <v>14902.413032923876</v>
      </c>
      <c r="X1099" s="25">
        <f t="shared" si="178"/>
        <v>63790.241688813003</v>
      </c>
      <c r="Y1099" s="25">
        <f t="shared" si="181"/>
        <v>0</v>
      </c>
      <c r="AA1099" s="25">
        <f t="shared" si="179"/>
        <v>0</v>
      </c>
      <c r="AC1099" s="25">
        <f t="shared" si="174"/>
        <v>1655.8236703248767</v>
      </c>
    </row>
    <row r="1100" x14ac:dyDescent="0.2">
      <c r="L1100" s="24">
        <v>1095</v>
      </c>
      <c r="M1100" s="28">
        <v>0.32097256600000001</v>
      </c>
      <c r="O1100" s="24">
        <v>1095</v>
      </c>
      <c r="P1100" s="24">
        <f>'ROTH 1.0'!O1100*'קובץ טיוטה'!$D$10</f>
        <v>11369.650298634357</v>
      </c>
      <c r="Q1100" s="24">
        <f t="shared" si="173"/>
        <v>7769.6502986343567</v>
      </c>
      <c r="R1100" s="24">
        <f t="shared" si="172"/>
        <v>21826.134488</v>
      </c>
      <c r="S1100" s="24">
        <f t="shared" si="175"/>
        <v>0</v>
      </c>
      <c r="T1100" s="24">
        <f t="shared" si="176"/>
        <v>14056.484189365643</v>
      </c>
      <c r="U1100" s="24" t="str">
        <f t="shared" si="177"/>
        <v>charge</v>
      </c>
      <c r="W1100" s="24">
        <f t="shared" si="180"/>
        <v>12650.835770429076</v>
      </c>
      <c r="X1100" s="24">
        <f t="shared" si="178"/>
        <v>76441.077459242078</v>
      </c>
      <c r="Y1100" s="24">
        <f t="shared" si="181"/>
        <v>0</v>
      </c>
      <c r="AA1100" s="24">
        <f t="shared" si="179"/>
        <v>0</v>
      </c>
      <c r="AC1100" s="24">
        <f t="shared" si="174"/>
        <v>1405.6484189365674</v>
      </c>
    </row>
    <row r="1101" x14ac:dyDescent="0.2">
      <c r="L1101" s="25">
        <v>1096</v>
      </c>
      <c r="M1101" s="29">
        <v>0.30969111700000002</v>
      </c>
      <c r="O1101" s="25">
        <v>1096</v>
      </c>
      <c r="P1101" s="24">
        <f>'ROTH 1.0'!O1101*'קובץ טיוטה'!$D$10</f>
        <v>11118.583585460312</v>
      </c>
      <c r="Q1101" s="25">
        <f t="shared" si="173"/>
        <v>7518.583585460312</v>
      </c>
      <c r="R1101" s="24">
        <f t="shared" si="172"/>
        <v>21058.995956000002</v>
      </c>
      <c r="S1101" s="25">
        <f t="shared" si="175"/>
        <v>0</v>
      </c>
      <c r="T1101" s="25">
        <f t="shared" si="176"/>
        <v>13540.412370539691</v>
      </c>
      <c r="U1101" s="25" t="str">
        <f t="shared" si="177"/>
        <v>charge</v>
      </c>
      <c r="W1101" s="25">
        <f t="shared" si="180"/>
        <v>1558.9225407579215</v>
      </c>
      <c r="X1101" s="25">
        <f t="shared" si="178"/>
        <v>78000</v>
      </c>
      <c r="Y1101" s="25">
        <f t="shared" si="181"/>
        <v>0</v>
      </c>
      <c r="AA1101" s="25">
        <f t="shared" si="179"/>
        <v>0</v>
      </c>
      <c r="AC1101" s="25">
        <f t="shared" si="174"/>
        <v>11981.489829781769</v>
      </c>
    </row>
    <row r="1102" x14ac:dyDescent="0.2">
      <c r="L1102" s="24">
        <v>1097</v>
      </c>
      <c r="M1102" s="28">
        <v>0.16046918799999998</v>
      </c>
      <c r="O1102" s="24">
        <v>1097</v>
      </c>
      <c r="P1102" s="24">
        <f>'ROTH 1.0'!O1102*'קובץ טיוטה'!$D$10</f>
        <v>10891.677157246815</v>
      </c>
      <c r="Q1102" s="24">
        <f t="shared" si="173"/>
        <v>7291.6771572468151</v>
      </c>
      <c r="R1102" s="24">
        <f t="shared" si="172"/>
        <v>10911.904783999998</v>
      </c>
      <c r="S1102" s="24">
        <f t="shared" si="175"/>
        <v>0</v>
      </c>
      <c r="T1102" s="24">
        <f t="shared" si="176"/>
        <v>3620.2276267531834</v>
      </c>
      <c r="U1102" s="24" t="str">
        <f t="shared" si="177"/>
        <v>charge</v>
      </c>
      <c r="W1102" s="24">
        <f t="shared" si="180"/>
        <v>0</v>
      </c>
      <c r="X1102" s="24">
        <f t="shared" si="178"/>
        <v>78000</v>
      </c>
      <c r="Y1102" s="24">
        <f t="shared" si="181"/>
        <v>0</v>
      </c>
      <c r="AA1102" s="24">
        <f t="shared" si="179"/>
        <v>0</v>
      </c>
      <c r="AC1102" s="24">
        <f t="shared" si="174"/>
        <v>3620.2276267531834</v>
      </c>
    </row>
    <row r="1103" x14ac:dyDescent="0.2">
      <c r="L1103" s="25">
        <v>1098</v>
      </c>
      <c r="M1103" s="29">
        <v>0</v>
      </c>
      <c r="O1103" s="25">
        <v>1098</v>
      </c>
      <c r="P1103" s="24">
        <f>'ROTH 1.0'!O1103*'קובץ טיוטה'!$D$10</f>
        <v>11100.239552771691</v>
      </c>
      <c r="Q1103" s="25">
        <f t="shared" si="173"/>
        <v>7500.2395527716908</v>
      </c>
      <c r="R1103" s="24">
        <f t="shared" si="172"/>
        <v>0</v>
      </c>
      <c r="S1103" s="25">
        <f t="shared" si="175"/>
        <v>7500.2395527716908</v>
      </c>
      <c r="T1103" s="25">
        <f t="shared" si="176"/>
        <v>0</v>
      </c>
      <c r="U1103" s="25" t="str">
        <f t="shared" si="177"/>
        <v>drain</v>
      </c>
      <c r="W1103" s="25">
        <f t="shared" si="180"/>
        <v>0</v>
      </c>
      <c r="X1103" s="25">
        <f t="shared" si="178"/>
        <v>70499.760447228313</v>
      </c>
      <c r="Y1103" s="25">
        <f t="shared" si="181"/>
        <v>7500.2395527716872</v>
      </c>
      <c r="AA1103" s="25">
        <f t="shared" si="179"/>
        <v>0</v>
      </c>
      <c r="AC1103" s="25">
        <f t="shared" si="174"/>
        <v>0</v>
      </c>
    </row>
    <row r="1104" x14ac:dyDescent="0.2">
      <c r="L1104" s="24">
        <v>1099</v>
      </c>
      <c r="M1104" s="28">
        <v>0</v>
      </c>
      <c r="O1104" s="24">
        <v>1099</v>
      </c>
      <c r="P1104" s="24">
        <f>'ROTH 1.0'!O1104*'קובץ טיוטה'!$D$10</f>
        <v>13061.333572902686</v>
      </c>
      <c r="Q1104" s="24">
        <f t="shared" si="173"/>
        <v>9461.3335729026858</v>
      </c>
      <c r="R1104" s="24">
        <f t="shared" ref="R1104:R1167" si="182">M1104*$H$7*0.85</f>
        <v>0</v>
      </c>
      <c r="S1104" s="24">
        <f t="shared" si="175"/>
        <v>9461.3335729026858</v>
      </c>
      <c r="T1104" s="24">
        <f t="shared" si="176"/>
        <v>0</v>
      </c>
      <c r="U1104" s="24" t="str">
        <f t="shared" si="177"/>
        <v>drain</v>
      </c>
      <c r="W1104" s="24">
        <f t="shared" si="180"/>
        <v>0</v>
      </c>
      <c r="X1104" s="24">
        <f t="shared" si="178"/>
        <v>61038.426874325625</v>
      </c>
      <c r="Y1104" s="24">
        <f t="shared" si="181"/>
        <v>9461.3335729026876</v>
      </c>
      <c r="AA1104" s="24">
        <f t="shared" si="179"/>
        <v>0</v>
      </c>
      <c r="AC1104" s="24">
        <f t="shared" si="174"/>
        <v>0</v>
      </c>
    </row>
    <row r="1105" x14ac:dyDescent="0.2">
      <c r="L1105" s="25">
        <v>1100</v>
      </c>
      <c r="M1105" s="29">
        <v>0</v>
      </c>
      <c r="O1105" s="25">
        <v>1100</v>
      </c>
      <c r="P1105" s="24">
        <f>'ROTH 1.0'!O1105*'קובץ טיוטה'!$D$10</f>
        <v>13646.860904591582</v>
      </c>
      <c r="Q1105" s="25">
        <f t="shared" si="173"/>
        <v>10046.860904591582</v>
      </c>
      <c r="R1105" s="24">
        <f t="shared" si="182"/>
        <v>0</v>
      </c>
      <c r="S1105" s="25">
        <f t="shared" si="175"/>
        <v>10046.860904591582</v>
      </c>
      <c r="T1105" s="25">
        <f t="shared" si="176"/>
        <v>0</v>
      </c>
      <c r="U1105" s="25" t="str">
        <f t="shared" si="177"/>
        <v>drain</v>
      </c>
      <c r="W1105" s="25">
        <f t="shared" si="180"/>
        <v>0</v>
      </c>
      <c r="X1105" s="25">
        <f t="shared" si="178"/>
        <v>50991.565969734045</v>
      </c>
      <c r="Y1105" s="25">
        <f t="shared" si="181"/>
        <v>10046.86090459158</v>
      </c>
      <c r="AA1105" s="25">
        <f t="shared" si="179"/>
        <v>0</v>
      </c>
      <c r="AC1105" s="25">
        <f t="shared" si="174"/>
        <v>0</v>
      </c>
    </row>
    <row r="1106" x14ac:dyDescent="0.2">
      <c r="L1106" s="24">
        <v>1101</v>
      </c>
      <c r="M1106" s="28">
        <v>0</v>
      </c>
      <c r="O1106" s="24">
        <v>1101</v>
      </c>
      <c r="P1106" s="24">
        <f>'ROTH 1.0'!O1106*'קובץ טיוטה'!$D$10</f>
        <v>13646.801200710494</v>
      </c>
      <c r="Q1106" s="24">
        <f t="shared" si="173"/>
        <v>10046.801200710494</v>
      </c>
      <c r="R1106" s="24">
        <f t="shared" si="182"/>
        <v>0</v>
      </c>
      <c r="S1106" s="24">
        <f t="shared" si="175"/>
        <v>10046.801200710494</v>
      </c>
      <c r="T1106" s="24">
        <f t="shared" si="176"/>
        <v>0</v>
      </c>
      <c r="U1106" s="24" t="str">
        <f t="shared" si="177"/>
        <v>drain</v>
      </c>
      <c r="W1106" s="24">
        <f t="shared" si="180"/>
        <v>0</v>
      </c>
      <c r="X1106" s="24">
        <f t="shared" si="178"/>
        <v>40944.764769023554</v>
      </c>
      <c r="Y1106" s="24">
        <f t="shared" si="181"/>
        <v>10046.801200710492</v>
      </c>
      <c r="AA1106" s="24">
        <f t="shared" si="179"/>
        <v>0</v>
      </c>
      <c r="AC1106" s="24">
        <f t="shared" si="174"/>
        <v>0</v>
      </c>
    </row>
    <row r="1107" x14ac:dyDescent="0.2">
      <c r="L1107" s="25">
        <v>1102</v>
      </c>
      <c r="M1107" s="29">
        <v>0</v>
      </c>
      <c r="O1107" s="25">
        <v>1102</v>
      </c>
      <c r="P1107" s="24">
        <f>'ROTH 1.0'!O1107*'קובץ טיוטה'!$D$10</f>
        <v>13269.405086265941</v>
      </c>
      <c r="Q1107" s="25">
        <f t="shared" si="173"/>
        <v>9669.4050862659406</v>
      </c>
      <c r="R1107" s="24">
        <f t="shared" si="182"/>
        <v>0</v>
      </c>
      <c r="S1107" s="25">
        <f t="shared" si="175"/>
        <v>9669.4050862659406</v>
      </c>
      <c r="T1107" s="25">
        <f t="shared" si="176"/>
        <v>0</v>
      </c>
      <c r="U1107" s="25" t="str">
        <f t="shared" si="177"/>
        <v>drain</v>
      </c>
      <c r="W1107" s="25">
        <f t="shared" si="180"/>
        <v>0</v>
      </c>
      <c r="X1107" s="25">
        <f t="shared" si="178"/>
        <v>31275.359682757611</v>
      </c>
      <c r="Y1107" s="25">
        <f t="shared" si="181"/>
        <v>9669.4050862659424</v>
      </c>
      <c r="AA1107" s="25">
        <f t="shared" si="179"/>
        <v>0</v>
      </c>
      <c r="AC1107" s="25">
        <f t="shared" si="174"/>
        <v>0</v>
      </c>
    </row>
    <row r="1108" x14ac:dyDescent="0.2">
      <c r="L1108" s="24">
        <v>1103</v>
      </c>
      <c r="M1108" s="28">
        <v>0</v>
      </c>
      <c r="O1108" s="24">
        <v>1103</v>
      </c>
      <c r="P1108" s="24">
        <f>'ROTH 1.0'!O1108*'קובץ טיוטה'!$D$10</f>
        <v>12434.99943569541</v>
      </c>
      <c r="Q1108" s="24">
        <f t="shared" si="173"/>
        <v>8834.9994356954103</v>
      </c>
      <c r="R1108" s="24">
        <f t="shared" si="182"/>
        <v>0</v>
      </c>
      <c r="S1108" s="24">
        <f t="shared" si="175"/>
        <v>8834.9994356954103</v>
      </c>
      <c r="T1108" s="24">
        <f t="shared" si="176"/>
        <v>0</v>
      </c>
      <c r="U1108" s="24" t="str">
        <f t="shared" si="177"/>
        <v>drain</v>
      </c>
      <c r="W1108" s="24">
        <f t="shared" si="180"/>
        <v>0</v>
      </c>
      <c r="X1108" s="24">
        <f t="shared" si="178"/>
        <v>22440.360247062199</v>
      </c>
      <c r="Y1108" s="24">
        <f t="shared" si="181"/>
        <v>8834.9994356954121</v>
      </c>
      <c r="AA1108" s="24">
        <f t="shared" si="179"/>
        <v>0</v>
      </c>
      <c r="AC1108" s="24">
        <f t="shared" si="174"/>
        <v>0</v>
      </c>
    </row>
    <row r="1109" x14ac:dyDescent="0.2">
      <c r="L1109" s="25">
        <v>1104</v>
      </c>
      <c r="M1109" s="29">
        <v>0</v>
      </c>
      <c r="O1109" s="25">
        <v>1104</v>
      </c>
      <c r="P1109" s="24">
        <f>'ROTH 1.0'!O1109*'קובץ טיוטה'!$D$10</f>
        <v>11505.919553746669</v>
      </c>
      <c r="Q1109" s="25">
        <f t="shared" si="173"/>
        <v>7905.9195537466694</v>
      </c>
      <c r="R1109" s="24">
        <f t="shared" si="182"/>
        <v>0</v>
      </c>
      <c r="S1109" s="25">
        <f t="shared" si="175"/>
        <v>7905.9195537466694</v>
      </c>
      <c r="T1109" s="25">
        <f t="shared" si="176"/>
        <v>0</v>
      </c>
      <c r="U1109" s="25" t="str">
        <f t="shared" si="177"/>
        <v>drain</v>
      </c>
      <c r="W1109" s="25">
        <f t="shared" si="180"/>
        <v>0</v>
      </c>
      <c r="X1109" s="25">
        <f t="shared" si="178"/>
        <v>14534.44069331553</v>
      </c>
      <c r="Y1109" s="25">
        <f t="shared" si="181"/>
        <v>7905.9195537466694</v>
      </c>
      <c r="AA1109" s="25">
        <f t="shared" si="179"/>
        <v>0</v>
      </c>
      <c r="AC1109" s="25">
        <f t="shared" si="174"/>
        <v>0</v>
      </c>
    </row>
    <row r="1110" x14ac:dyDescent="0.2">
      <c r="L1110" s="24">
        <v>1105</v>
      </c>
      <c r="M1110" s="28">
        <v>0</v>
      </c>
      <c r="O1110" s="24">
        <v>1105</v>
      </c>
      <c r="P1110" s="24">
        <f>'ROTH 1.0'!O1110*'קובץ טיוטה'!$D$10</f>
        <v>10170.796459122319</v>
      </c>
      <c r="Q1110" s="24">
        <f t="shared" si="173"/>
        <v>6570.796459122319</v>
      </c>
      <c r="R1110" s="24">
        <f t="shared" si="182"/>
        <v>0</v>
      </c>
      <c r="S1110" s="24">
        <f t="shared" si="175"/>
        <v>6570.796459122319</v>
      </c>
      <c r="T1110" s="24">
        <f t="shared" si="176"/>
        <v>0</v>
      </c>
      <c r="U1110" s="24" t="str">
        <f t="shared" si="177"/>
        <v>drain</v>
      </c>
      <c r="W1110" s="24">
        <f t="shared" si="180"/>
        <v>0</v>
      </c>
      <c r="X1110" s="24">
        <f t="shared" si="178"/>
        <v>7963.6442341932107</v>
      </c>
      <c r="Y1110" s="24">
        <f t="shared" si="181"/>
        <v>6570.796459122319</v>
      </c>
      <c r="AA1110" s="24">
        <f t="shared" si="179"/>
        <v>0</v>
      </c>
      <c r="AC1110" s="24">
        <f t="shared" si="174"/>
        <v>0</v>
      </c>
    </row>
    <row r="1111" x14ac:dyDescent="0.2">
      <c r="L1111" s="25">
        <v>1106</v>
      </c>
      <c r="M1111" s="29">
        <v>0</v>
      </c>
      <c r="O1111" s="25">
        <v>1106</v>
      </c>
      <c r="P1111" s="24">
        <f>'ROTH 1.0'!O1111*'קובץ טיוטה'!$D$10</f>
        <v>9170.1033087814976</v>
      </c>
      <c r="Q1111" s="25">
        <f t="shared" si="173"/>
        <v>5570.1033087814976</v>
      </c>
      <c r="R1111" s="24">
        <f t="shared" si="182"/>
        <v>0</v>
      </c>
      <c r="S1111" s="25">
        <f t="shared" si="175"/>
        <v>5570.1033087814976</v>
      </c>
      <c r="T1111" s="25">
        <f t="shared" si="176"/>
        <v>0</v>
      </c>
      <c r="U1111" s="25" t="str">
        <f t="shared" si="177"/>
        <v>drain</v>
      </c>
      <c r="W1111" s="25">
        <f t="shared" si="180"/>
        <v>0</v>
      </c>
      <c r="X1111" s="25">
        <f t="shared" si="178"/>
        <v>2393.540925411713</v>
      </c>
      <c r="Y1111" s="25">
        <f t="shared" si="181"/>
        <v>5570.1033087814976</v>
      </c>
      <c r="AA1111" s="25">
        <f t="shared" si="179"/>
        <v>0</v>
      </c>
      <c r="AC1111" s="25">
        <f t="shared" si="174"/>
        <v>0</v>
      </c>
    </row>
    <row r="1112" x14ac:dyDescent="0.2">
      <c r="L1112" s="24">
        <v>1107</v>
      </c>
      <c r="M1112" s="28">
        <v>0</v>
      </c>
      <c r="O1112" s="24">
        <v>1107</v>
      </c>
      <c r="P1112" s="24">
        <f>'ROTH 1.0'!O1112*'קובץ טיוטה'!$D$10</f>
        <v>8824.0512308867565</v>
      </c>
      <c r="Q1112" s="24">
        <f t="shared" si="173"/>
        <v>5224.0512308867565</v>
      </c>
      <c r="R1112" s="24">
        <f t="shared" si="182"/>
        <v>0</v>
      </c>
      <c r="S1112" s="24">
        <f t="shared" si="175"/>
        <v>5224.0512308867565</v>
      </c>
      <c r="T1112" s="24">
        <f t="shared" si="176"/>
        <v>0</v>
      </c>
      <c r="U1112" s="24" t="str">
        <f t="shared" si="177"/>
        <v>drain</v>
      </c>
      <c r="W1112" s="24">
        <f t="shared" si="180"/>
        <v>0</v>
      </c>
      <c r="X1112" s="24">
        <f t="shared" si="178"/>
        <v>0</v>
      </c>
      <c r="Y1112" s="24">
        <f t="shared" si="181"/>
        <v>2393.540925411713</v>
      </c>
      <c r="AA1112" s="24">
        <f t="shared" si="179"/>
        <v>2830.5103054750434</v>
      </c>
      <c r="AC1112" s="24">
        <f t="shared" si="174"/>
        <v>0</v>
      </c>
    </row>
    <row r="1113" x14ac:dyDescent="0.2">
      <c r="L1113" s="25">
        <v>1108</v>
      </c>
      <c r="M1113" s="29">
        <v>0</v>
      </c>
      <c r="O1113" s="25">
        <v>1108</v>
      </c>
      <c r="P1113" s="24">
        <f>'ROTH 1.0'!O1113*'קובץ טיוטה'!$D$10</f>
        <v>8535.7389241379169</v>
      </c>
      <c r="Q1113" s="25">
        <f t="shared" si="173"/>
        <v>4935.7389241379169</v>
      </c>
      <c r="R1113" s="24">
        <f t="shared" si="182"/>
        <v>0</v>
      </c>
      <c r="S1113" s="25">
        <f t="shared" si="175"/>
        <v>4935.7389241379169</v>
      </c>
      <c r="T1113" s="25">
        <f t="shared" si="176"/>
        <v>0</v>
      </c>
      <c r="U1113" s="25" t="str">
        <f t="shared" si="177"/>
        <v>drain</v>
      </c>
      <c r="W1113" s="25">
        <f t="shared" si="180"/>
        <v>0</v>
      </c>
      <c r="X1113" s="25">
        <f t="shared" si="178"/>
        <v>0</v>
      </c>
      <c r="Y1113" s="25">
        <f t="shared" si="181"/>
        <v>0</v>
      </c>
      <c r="AA1113" s="25">
        <f t="shared" si="179"/>
        <v>4935.7389241379169</v>
      </c>
      <c r="AC1113" s="25">
        <f t="shared" si="174"/>
        <v>0</v>
      </c>
    </row>
    <row r="1114" x14ac:dyDescent="0.2">
      <c r="L1114" s="24">
        <v>1109</v>
      </c>
      <c r="M1114" s="28">
        <v>0</v>
      </c>
      <c r="O1114" s="24">
        <v>1109</v>
      </c>
      <c r="P1114" s="24">
        <f>'ROTH 1.0'!O1114*'קובץ טיוטה'!$D$10</f>
        <v>8545.4040534514243</v>
      </c>
      <c r="Q1114" s="24">
        <f t="shared" si="173"/>
        <v>4945.4040534514243</v>
      </c>
      <c r="R1114" s="24">
        <f t="shared" si="182"/>
        <v>0</v>
      </c>
      <c r="S1114" s="24">
        <f t="shared" si="175"/>
        <v>4945.4040534514243</v>
      </c>
      <c r="T1114" s="24">
        <f t="shared" si="176"/>
        <v>0</v>
      </c>
      <c r="U1114" s="24" t="str">
        <f t="shared" si="177"/>
        <v>drain</v>
      </c>
      <c r="W1114" s="24">
        <f t="shared" si="180"/>
        <v>0</v>
      </c>
      <c r="X1114" s="24">
        <f t="shared" si="178"/>
        <v>0</v>
      </c>
      <c r="Y1114" s="24">
        <f t="shared" si="181"/>
        <v>0</v>
      </c>
      <c r="AA1114" s="24">
        <f t="shared" si="179"/>
        <v>4945.4040534514243</v>
      </c>
      <c r="AC1114" s="24">
        <f t="shared" si="174"/>
        <v>0</v>
      </c>
    </row>
    <row r="1115" x14ac:dyDescent="0.2">
      <c r="L1115" s="25">
        <v>1110</v>
      </c>
      <c r="M1115" s="29">
        <v>0</v>
      </c>
      <c r="O1115" s="25">
        <v>1110</v>
      </c>
      <c r="P1115" s="24">
        <f>'ROTH 1.0'!O1115*'קובץ טיוטה'!$D$10</f>
        <v>9004.0968829806498</v>
      </c>
      <c r="Q1115" s="25">
        <f t="shared" si="173"/>
        <v>5404.0968829806498</v>
      </c>
      <c r="R1115" s="24">
        <f t="shared" si="182"/>
        <v>0</v>
      </c>
      <c r="S1115" s="25">
        <f t="shared" si="175"/>
        <v>5404.0968829806498</v>
      </c>
      <c r="T1115" s="25">
        <f t="shared" si="176"/>
        <v>0</v>
      </c>
      <c r="U1115" s="25" t="str">
        <f t="shared" si="177"/>
        <v>drain</v>
      </c>
      <c r="W1115" s="25">
        <f t="shared" si="180"/>
        <v>0</v>
      </c>
      <c r="X1115" s="25">
        <f t="shared" si="178"/>
        <v>0</v>
      </c>
      <c r="Y1115" s="25">
        <f t="shared" si="181"/>
        <v>0</v>
      </c>
      <c r="AA1115" s="25">
        <f t="shared" si="179"/>
        <v>5404.0968829806498</v>
      </c>
      <c r="AC1115" s="25">
        <f t="shared" si="174"/>
        <v>0</v>
      </c>
    </row>
    <row r="1116" x14ac:dyDescent="0.2">
      <c r="L1116" s="24">
        <v>1111</v>
      </c>
      <c r="M1116" s="28">
        <v>0</v>
      </c>
      <c r="O1116" s="24">
        <v>1111</v>
      </c>
      <c r="P1116" s="24">
        <f>'ROTH 1.0'!O1116*'קובץ טיוטה'!$D$10</f>
        <v>9743.3586580537794</v>
      </c>
      <c r="Q1116" s="24">
        <f t="shared" si="173"/>
        <v>6143.3586580537794</v>
      </c>
      <c r="R1116" s="24">
        <f t="shared" si="182"/>
        <v>0</v>
      </c>
      <c r="S1116" s="24">
        <f t="shared" si="175"/>
        <v>6143.3586580537794</v>
      </c>
      <c r="T1116" s="24">
        <f t="shared" si="176"/>
        <v>0</v>
      </c>
      <c r="U1116" s="24" t="str">
        <f t="shared" si="177"/>
        <v>drain</v>
      </c>
      <c r="W1116" s="24">
        <f t="shared" si="180"/>
        <v>0</v>
      </c>
      <c r="X1116" s="24">
        <f t="shared" si="178"/>
        <v>0</v>
      </c>
      <c r="Y1116" s="24">
        <f t="shared" si="181"/>
        <v>0</v>
      </c>
      <c r="AA1116" s="24">
        <f t="shared" si="179"/>
        <v>6143.3586580537794</v>
      </c>
      <c r="AC1116" s="24">
        <f t="shared" si="174"/>
        <v>0</v>
      </c>
    </row>
    <row r="1117" x14ac:dyDescent="0.2">
      <c r="L1117" s="25">
        <v>1112</v>
      </c>
      <c r="M1117" s="29">
        <v>7.3556940000000003E-3</v>
      </c>
      <c r="O1117" s="25">
        <v>1112</v>
      </c>
      <c r="P1117" s="24">
        <f>'ROTH 1.0'!O1117*'קובץ טיוטה'!$D$10</f>
        <v>10413.055382238053</v>
      </c>
      <c r="Q1117" s="25">
        <f t="shared" si="173"/>
        <v>6813.0553822380534</v>
      </c>
      <c r="R1117" s="24">
        <f t="shared" si="182"/>
        <v>500.18719199999998</v>
      </c>
      <c r="S1117" s="25">
        <f t="shared" si="175"/>
        <v>6312.8681902380531</v>
      </c>
      <c r="T1117" s="25">
        <f t="shared" si="176"/>
        <v>0</v>
      </c>
      <c r="U1117" s="25" t="str">
        <f t="shared" si="177"/>
        <v>drain</v>
      </c>
      <c r="W1117" s="25">
        <f t="shared" si="180"/>
        <v>0</v>
      </c>
      <c r="X1117" s="25">
        <f t="shared" si="178"/>
        <v>0</v>
      </c>
      <c r="Y1117" s="25">
        <f t="shared" si="181"/>
        <v>0</v>
      </c>
      <c r="AA1117" s="25">
        <f t="shared" si="179"/>
        <v>6312.8681902380531</v>
      </c>
      <c r="AC1117" s="25">
        <f t="shared" si="174"/>
        <v>0</v>
      </c>
    </row>
    <row r="1118" x14ac:dyDescent="0.2">
      <c r="L1118" s="24">
        <v>1113</v>
      </c>
      <c r="M1118" s="28">
        <v>0.35614315800000002</v>
      </c>
      <c r="O1118" s="24">
        <v>1113</v>
      </c>
      <c r="P1118" s="24">
        <f>'ROTH 1.0'!O1118*'קובץ טיוטה'!$D$10</f>
        <v>11120.482225797412</v>
      </c>
      <c r="Q1118" s="24">
        <f t="shared" si="173"/>
        <v>7520.482225797412</v>
      </c>
      <c r="R1118" s="24">
        <f t="shared" si="182"/>
        <v>24217.734743999998</v>
      </c>
      <c r="S1118" s="24">
        <f t="shared" si="175"/>
        <v>0</v>
      </c>
      <c r="T1118" s="24">
        <f t="shared" si="176"/>
        <v>16697.252518202586</v>
      </c>
      <c r="U1118" s="24" t="str">
        <f t="shared" si="177"/>
        <v>charge</v>
      </c>
      <c r="W1118" s="24">
        <f t="shared" si="180"/>
        <v>15027.527266382327</v>
      </c>
      <c r="X1118" s="24">
        <f t="shared" si="178"/>
        <v>15027.527266382327</v>
      </c>
      <c r="Y1118" s="24">
        <f t="shared" si="181"/>
        <v>0</v>
      </c>
      <c r="AA1118" s="24">
        <f t="shared" si="179"/>
        <v>0</v>
      </c>
      <c r="AC1118" s="24">
        <f t="shared" si="174"/>
        <v>1669.7252518202586</v>
      </c>
    </row>
    <row r="1119" x14ac:dyDescent="0.2">
      <c r="L1119" s="25">
        <v>1114</v>
      </c>
      <c r="M1119" s="29">
        <v>0.55080855099999992</v>
      </c>
      <c r="O1119" s="25">
        <v>1114</v>
      </c>
      <c r="P1119" s="24">
        <f>'ROTH 1.0'!O1119*'קובץ טיוטה'!$D$10</f>
        <v>11482.613968164407</v>
      </c>
      <c r="Q1119" s="25">
        <f t="shared" si="173"/>
        <v>7882.6139681644072</v>
      </c>
      <c r="R1119" s="24">
        <f t="shared" si="182"/>
        <v>37454.981467999991</v>
      </c>
      <c r="S1119" s="25">
        <f t="shared" si="175"/>
        <v>0</v>
      </c>
      <c r="T1119" s="25">
        <f t="shared" si="176"/>
        <v>29572.367499835585</v>
      </c>
      <c r="U1119" s="25" t="str">
        <f t="shared" si="177"/>
        <v>charge</v>
      </c>
      <c r="W1119" s="25">
        <f t="shared" si="180"/>
        <v>26615.130749852033</v>
      </c>
      <c r="X1119" s="25">
        <f t="shared" si="178"/>
        <v>41642.65801623436</v>
      </c>
      <c r="Y1119" s="25">
        <f t="shared" si="181"/>
        <v>0</v>
      </c>
      <c r="AA1119" s="25">
        <f t="shared" si="179"/>
        <v>0</v>
      </c>
      <c r="AC1119" s="25">
        <f t="shared" si="174"/>
        <v>2957.2367499835527</v>
      </c>
    </row>
    <row r="1120" x14ac:dyDescent="0.2">
      <c r="L1120" s="24">
        <v>1115</v>
      </c>
      <c r="M1120" s="28">
        <v>0.64440376300000002</v>
      </c>
      <c r="O1120" s="24">
        <v>1115</v>
      </c>
      <c r="P1120" s="24">
        <f>'ROTH 1.0'!O1120*'קובץ טיוטה'!$D$10</f>
        <v>11952.724448193689</v>
      </c>
      <c r="Q1120" s="24">
        <f t="shared" si="173"/>
        <v>8352.7244481936887</v>
      </c>
      <c r="R1120" s="24">
        <f t="shared" si="182"/>
        <v>43819.455883999995</v>
      </c>
      <c r="S1120" s="24">
        <f t="shared" si="175"/>
        <v>0</v>
      </c>
      <c r="T1120" s="24">
        <f t="shared" si="176"/>
        <v>35466.731435806309</v>
      </c>
      <c r="U1120" s="24" t="str">
        <f t="shared" si="177"/>
        <v>charge</v>
      </c>
      <c r="W1120" s="24">
        <f t="shared" si="180"/>
        <v>31920.058292225687</v>
      </c>
      <c r="X1120" s="24">
        <f t="shared" si="178"/>
        <v>73562.716308460047</v>
      </c>
      <c r="Y1120" s="24">
        <f t="shared" si="181"/>
        <v>0</v>
      </c>
      <c r="AA1120" s="24">
        <f t="shared" si="179"/>
        <v>0</v>
      </c>
      <c r="AC1120" s="24">
        <f t="shared" si="174"/>
        <v>3546.6731435806214</v>
      </c>
    </row>
    <row r="1121" x14ac:dyDescent="0.2">
      <c r="L1121" s="25">
        <v>1116</v>
      </c>
      <c r="M1121" s="29">
        <v>0.65889214399999996</v>
      </c>
      <c r="O1121" s="25">
        <v>1116</v>
      </c>
      <c r="P1121" s="24">
        <f>'ROTH 1.0'!O1121*'קובץ טיוטה'!$D$10</f>
        <v>12006.081957927834</v>
      </c>
      <c r="Q1121" s="25">
        <f t="shared" si="173"/>
        <v>8406.0819579278341</v>
      </c>
      <c r="R1121" s="24">
        <f t="shared" si="182"/>
        <v>44804.665791999993</v>
      </c>
      <c r="S1121" s="25">
        <f t="shared" si="175"/>
        <v>0</v>
      </c>
      <c r="T1121" s="25">
        <f t="shared" si="176"/>
        <v>36398.58383407216</v>
      </c>
      <c r="U1121" s="25" t="str">
        <f t="shared" si="177"/>
        <v>charge</v>
      </c>
      <c r="W1121" s="25">
        <f t="shared" si="180"/>
        <v>4437.283691539953</v>
      </c>
      <c r="X1121" s="25">
        <f t="shared" si="178"/>
        <v>78000</v>
      </c>
      <c r="Y1121" s="25">
        <f t="shared" si="181"/>
        <v>0</v>
      </c>
      <c r="AA1121" s="25">
        <f t="shared" si="179"/>
        <v>0</v>
      </c>
      <c r="AC1121" s="25">
        <f t="shared" si="174"/>
        <v>31961.300142532207</v>
      </c>
    </row>
    <row r="1122" x14ac:dyDescent="0.2">
      <c r="L1122" s="24">
        <v>1117</v>
      </c>
      <c r="M1122" s="28">
        <v>0.68701947400000007</v>
      </c>
      <c r="O1122" s="24">
        <v>1117</v>
      </c>
      <c r="P1122" s="24">
        <f>'ROTH 1.0'!O1122*'קובץ טיוטה'!$D$10</f>
        <v>11965.281249436915</v>
      </c>
      <c r="Q1122" s="24">
        <f t="shared" si="173"/>
        <v>8365.2812494369155</v>
      </c>
      <c r="R1122" s="24">
        <f t="shared" si="182"/>
        <v>46717.324232000006</v>
      </c>
      <c r="S1122" s="24">
        <f t="shared" si="175"/>
        <v>0</v>
      </c>
      <c r="T1122" s="24">
        <f t="shared" si="176"/>
        <v>38352.042982563093</v>
      </c>
      <c r="U1122" s="24" t="str">
        <f t="shared" si="177"/>
        <v>charge</v>
      </c>
      <c r="W1122" s="24">
        <f t="shared" si="180"/>
        <v>0</v>
      </c>
      <c r="X1122" s="24">
        <f t="shared" si="178"/>
        <v>78000</v>
      </c>
      <c r="Y1122" s="24">
        <f t="shared" si="181"/>
        <v>0</v>
      </c>
      <c r="AA1122" s="24">
        <f t="shared" si="179"/>
        <v>0</v>
      </c>
      <c r="AC1122" s="24">
        <f t="shared" si="174"/>
        <v>38352.042982563093</v>
      </c>
    </row>
    <row r="1123" x14ac:dyDescent="0.2">
      <c r="L1123" s="25">
        <v>1118</v>
      </c>
      <c r="M1123" s="29">
        <v>0.69389673499999993</v>
      </c>
      <c r="O1123" s="25">
        <v>1118</v>
      </c>
      <c r="P1123" s="24">
        <f>'ROTH 1.0'!O1123*'קובץ טיוטה'!$D$10</f>
        <v>11763.763647010384</v>
      </c>
      <c r="Q1123" s="25">
        <f t="shared" si="173"/>
        <v>8163.7636470103844</v>
      </c>
      <c r="R1123" s="24">
        <f t="shared" si="182"/>
        <v>47184.977979999989</v>
      </c>
      <c r="S1123" s="25">
        <f t="shared" si="175"/>
        <v>0</v>
      </c>
      <c r="T1123" s="25">
        <f t="shared" si="176"/>
        <v>39021.214332989606</v>
      </c>
      <c r="U1123" s="25" t="str">
        <f t="shared" si="177"/>
        <v>charge</v>
      </c>
      <c r="W1123" s="25">
        <f t="shared" si="180"/>
        <v>0</v>
      </c>
      <c r="X1123" s="25">
        <f t="shared" si="178"/>
        <v>78000</v>
      </c>
      <c r="Y1123" s="25">
        <f t="shared" si="181"/>
        <v>0</v>
      </c>
      <c r="AA1123" s="25">
        <f t="shared" si="179"/>
        <v>0</v>
      </c>
      <c r="AC1123" s="25">
        <f t="shared" si="174"/>
        <v>39021.214332989606</v>
      </c>
    </row>
    <row r="1124" x14ac:dyDescent="0.2">
      <c r="L1124" s="24">
        <v>1119</v>
      </c>
      <c r="M1124" s="28">
        <v>0.72152128100000001</v>
      </c>
      <c r="O1124" s="24">
        <v>1119</v>
      </c>
      <c r="P1124" s="24">
        <f>'ROTH 1.0'!O1124*'קובץ טיוטה'!$D$10</f>
        <v>11720.519738927262</v>
      </c>
      <c r="Q1124" s="24">
        <f t="shared" si="173"/>
        <v>8120.5197389272616</v>
      </c>
      <c r="R1124" s="24">
        <f t="shared" si="182"/>
        <v>49063.447108</v>
      </c>
      <c r="S1124" s="24">
        <f t="shared" si="175"/>
        <v>0</v>
      </c>
      <c r="T1124" s="24">
        <f t="shared" si="176"/>
        <v>40942.927369072742</v>
      </c>
      <c r="U1124" s="24" t="str">
        <f t="shared" si="177"/>
        <v>charge</v>
      </c>
      <c r="W1124" s="24">
        <f t="shared" si="180"/>
        <v>0</v>
      </c>
      <c r="X1124" s="24">
        <f t="shared" si="178"/>
        <v>78000</v>
      </c>
      <c r="Y1124" s="24">
        <f t="shared" si="181"/>
        <v>0</v>
      </c>
      <c r="AA1124" s="24">
        <f t="shared" si="179"/>
        <v>0</v>
      </c>
      <c r="AC1124" s="24">
        <f t="shared" si="174"/>
        <v>40942.927369072742</v>
      </c>
    </row>
    <row r="1125" x14ac:dyDescent="0.2">
      <c r="L1125" s="25">
        <v>1120</v>
      </c>
      <c r="M1125" s="29">
        <v>0.62328582300000002</v>
      </c>
      <c r="O1125" s="25">
        <v>1120</v>
      </c>
      <c r="P1125" s="24">
        <f>'ROTH 1.0'!O1125*'קובץ טיוטה'!$D$10</f>
        <v>11805.685102882115</v>
      </c>
      <c r="Q1125" s="25">
        <f t="shared" si="173"/>
        <v>8205.6851028821147</v>
      </c>
      <c r="R1125" s="24">
        <f t="shared" si="182"/>
        <v>42383.435963999997</v>
      </c>
      <c r="S1125" s="25">
        <f t="shared" si="175"/>
        <v>0</v>
      </c>
      <c r="T1125" s="25">
        <f t="shared" si="176"/>
        <v>34177.750861117878</v>
      </c>
      <c r="U1125" s="25" t="str">
        <f t="shared" si="177"/>
        <v>charge</v>
      </c>
      <c r="W1125" s="25">
        <f t="shared" si="180"/>
        <v>0</v>
      </c>
      <c r="X1125" s="25">
        <f t="shared" si="178"/>
        <v>78000</v>
      </c>
      <c r="Y1125" s="25">
        <f t="shared" si="181"/>
        <v>0</v>
      </c>
      <c r="AA1125" s="25">
        <f t="shared" si="179"/>
        <v>0</v>
      </c>
      <c r="AC1125" s="25">
        <f t="shared" si="174"/>
        <v>34177.750861117878</v>
      </c>
    </row>
    <row r="1126" x14ac:dyDescent="0.2">
      <c r="L1126" s="24">
        <v>1121</v>
      </c>
      <c r="M1126" s="28">
        <v>0.487586937</v>
      </c>
      <c r="O1126" s="24">
        <v>1121</v>
      </c>
      <c r="P1126" s="24">
        <f>'ROTH 1.0'!O1126*'קובץ טיוטה'!$D$10</f>
        <v>12208.875510491285</v>
      </c>
      <c r="Q1126" s="24">
        <f t="shared" si="173"/>
        <v>8608.8755104912852</v>
      </c>
      <c r="R1126" s="24">
        <f t="shared" si="182"/>
        <v>33155.911716000002</v>
      </c>
      <c r="S1126" s="24">
        <f t="shared" si="175"/>
        <v>0</v>
      </c>
      <c r="T1126" s="24">
        <f t="shared" si="176"/>
        <v>24547.036205508717</v>
      </c>
      <c r="U1126" s="24" t="str">
        <f t="shared" si="177"/>
        <v>charge</v>
      </c>
      <c r="W1126" s="24">
        <f t="shared" si="180"/>
        <v>0</v>
      </c>
      <c r="X1126" s="24">
        <f t="shared" si="178"/>
        <v>78000</v>
      </c>
      <c r="Y1126" s="24">
        <f t="shared" si="181"/>
        <v>0</v>
      </c>
      <c r="AA1126" s="24">
        <f t="shared" si="179"/>
        <v>0</v>
      </c>
      <c r="AC1126" s="24">
        <f t="shared" si="174"/>
        <v>24547.036205508717</v>
      </c>
    </row>
    <row r="1127" x14ac:dyDescent="0.2">
      <c r="L1127" s="25">
        <v>1122</v>
      </c>
      <c r="M1127" s="29">
        <v>0</v>
      </c>
      <c r="O1127" s="25">
        <v>1122</v>
      </c>
      <c r="P1127" s="24">
        <f>'ROTH 1.0'!O1127*'קובץ טיוטה'!$D$10</f>
        <v>13398.518958388253</v>
      </c>
      <c r="Q1127" s="25">
        <f t="shared" si="173"/>
        <v>9798.5189583882529</v>
      </c>
      <c r="R1127" s="24">
        <f t="shared" si="182"/>
        <v>0</v>
      </c>
      <c r="S1127" s="25">
        <f t="shared" si="175"/>
        <v>9798.5189583882529</v>
      </c>
      <c r="T1127" s="25">
        <f t="shared" si="176"/>
        <v>0</v>
      </c>
      <c r="U1127" s="25" t="str">
        <f t="shared" si="177"/>
        <v>drain</v>
      </c>
      <c r="W1127" s="25">
        <f t="shared" si="180"/>
        <v>0</v>
      </c>
      <c r="X1127" s="25">
        <f t="shared" si="178"/>
        <v>68201.481041611754</v>
      </c>
      <c r="Y1127" s="25">
        <f t="shared" si="181"/>
        <v>9798.5189583882457</v>
      </c>
      <c r="AA1127" s="25">
        <f t="shared" si="179"/>
        <v>0</v>
      </c>
      <c r="AC1127" s="25">
        <f t="shared" si="174"/>
        <v>0</v>
      </c>
    </row>
    <row r="1128" x14ac:dyDescent="0.2">
      <c r="L1128" s="24">
        <v>1123</v>
      </c>
      <c r="M1128" s="28">
        <v>0</v>
      </c>
      <c r="O1128" s="24">
        <v>1123</v>
      </c>
      <c r="P1128" s="24">
        <f>'ROTH 1.0'!O1128*'קובץ טיוטה'!$D$10</f>
        <v>14914.866058687847</v>
      </c>
      <c r="Q1128" s="24">
        <f t="shared" si="173"/>
        <v>11314.866058687847</v>
      </c>
      <c r="R1128" s="24">
        <f t="shared" si="182"/>
        <v>0</v>
      </c>
      <c r="S1128" s="24">
        <f t="shared" si="175"/>
        <v>11314.866058687847</v>
      </c>
      <c r="T1128" s="24">
        <f t="shared" si="176"/>
        <v>0</v>
      </c>
      <c r="U1128" s="24" t="str">
        <f t="shared" si="177"/>
        <v>drain</v>
      </c>
      <c r="W1128" s="24">
        <f t="shared" si="180"/>
        <v>0</v>
      </c>
      <c r="X1128" s="24">
        <f t="shared" si="178"/>
        <v>56886.614982923908</v>
      </c>
      <c r="Y1128" s="24">
        <f t="shared" si="181"/>
        <v>11314.866058687847</v>
      </c>
      <c r="AA1128" s="24">
        <f t="shared" si="179"/>
        <v>0</v>
      </c>
      <c r="AC1128" s="24">
        <f t="shared" si="174"/>
        <v>0</v>
      </c>
    </row>
    <row r="1129" x14ac:dyDescent="0.2">
      <c r="L1129" s="25">
        <v>1124</v>
      </c>
      <c r="M1129" s="29">
        <v>0</v>
      </c>
      <c r="O1129" s="25">
        <v>1124</v>
      </c>
      <c r="P1129" s="24">
        <f>'ROTH 1.0'!O1129*'קובץ טיוטה'!$D$10</f>
        <v>15237.021744506488</v>
      </c>
      <c r="Q1129" s="25">
        <f t="shared" si="173"/>
        <v>11637.021744506488</v>
      </c>
      <c r="R1129" s="24">
        <f t="shared" si="182"/>
        <v>0</v>
      </c>
      <c r="S1129" s="25">
        <f t="shared" si="175"/>
        <v>11637.021744506488</v>
      </c>
      <c r="T1129" s="25">
        <f t="shared" si="176"/>
        <v>0</v>
      </c>
      <c r="U1129" s="25" t="str">
        <f t="shared" si="177"/>
        <v>drain</v>
      </c>
      <c r="W1129" s="25">
        <f t="shared" si="180"/>
        <v>0</v>
      </c>
      <c r="X1129" s="25">
        <f t="shared" si="178"/>
        <v>45249.593238417423</v>
      </c>
      <c r="Y1129" s="25">
        <f t="shared" si="181"/>
        <v>11637.021744506485</v>
      </c>
      <c r="AA1129" s="25">
        <f t="shared" si="179"/>
        <v>0</v>
      </c>
      <c r="AC1129" s="25">
        <f t="shared" si="174"/>
        <v>0</v>
      </c>
    </row>
    <row r="1130" x14ac:dyDescent="0.2">
      <c r="L1130" s="24">
        <v>1125</v>
      </c>
      <c r="M1130" s="28">
        <v>0</v>
      </c>
      <c r="O1130" s="24">
        <v>1125</v>
      </c>
      <c r="P1130" s="24">
        <f>'ROTH 1.0'!O1130*'קובץ טיוטה'!$D$10</f>
        <v>15134.313011509317</v>
      </c>
      <c r="Q1130" s="24">
        <f t="shared" si="173"/>
        <v>11534.313011509317</v>
      </c>
      <c r="R1130" s="24">
        <f t="shared" si="182"/>
        <v>0</v>
      </c>
      <c r="S1130" s="24">
        <f t="shared" si="175"/>
        <v>11534.313011509317</v>
      </c>
      <c r="T1130" s="24">
        <f t="shared" si="176"/>
        <v>0</v>
      </c>
      <c r="U1130" s="24" t="str">
        <f t="shared" si="177"/>
        <v>drain</v>
      </c>
      <c r="W1130" s="24">
        <f t="shared" si="180"/>
        <v>0</v>
      </c>
      <c r="X1130" s="24">
        <f t="shared" si="178"/>
        <v>33715.280226908108</v>
      </c>
      <c r="Y1130" s="24">
        <f t="shared" si="181"/>
        <v>11534.313011509315</v>
      </c>
      <c r="AA1130" s="24">
        <f t="shared" si="179"/>
        <v>0</v>
      </c>
      <c r="AC1130" s="24">
        <f t="shared" si="174"/>
        <v>0</v>
      </c>
    </row>
    <row r="1131" x14ac:dyDescent="0.2">
      <c r="L1131" s="25">
        <v>1126</v>
      </c>
      <c r="M1131" s="29">
        <v>0</v>
      </c>
      <c r="O1131" s="25">
        <v>1126</v>
      </c>
      <c r="P1131" s="24">
        <f>'ROTH 1.0'!O1131*'קובץ טיוטה'!$D$10</f>
        <v>14482.987761481376</v>
      </c>
      <c r="Q1131" s="25">
        <f t="shared" si="173"/>
        <v>10882.987761481376</v>
      </c>
      <c r="R1131" s="24">
        <f t="shared" si="182"/>
        <v>0</v>
      </c>
      <c r="S1131" s="25">
        <f t="shared" si="175"/>
        <v>10882.987761481376</v>
      </c>
      <c r="T1131" s="25">
        <f t="shared" si="176"/>
        <v>0</v>
      </c>
      <c r="U1131" s="25" t="str">
        <f t="shared" si="177"/>
        <v>drain</v>
      </c>
      <c r="W1131" s="25">
        <f t="shared" si="180"/>
        <v>0</v>
      </c>
      <c r="X1131" s="25">
        <f t="shared" si="178"/>
        <v>22832.292465426734</v>
      </c>
      <c r="Y1131" s="25">
        <f t="shared" si="181"/>
        <v>10882.987761481374</v>
      </c>
      <c r="AA1131" s="25">
        <f t="shared" si="179"/>
        <v>0</v>
      </c>
      <c r="AC1131" s="25">
        <f t="shared" si="174"/>
        <v>0</v>
      </c>
    </row>
    <row r="1132" x14ac:dyDescent="0.2">
      <c r="L1132" s="24">
        <v>1127</v>
      </c>
      <c r="M1132" s="28">
        <v>0</v>
      </c>
      <c r="O1132" s="24">
        <v>1127</v>
      </c>
      <c r="P1132" s="24">
        <f>'ROTH 1.0'!O1132*'קובץ טיוטה'!$D$10</f>
        <v>13545.197237602015</v>
      </c>
      <c r="Q1132" s="24">
        <f t="shared" si="173"/>
        <v>9945.1972376020149</v>
      </c>
      <c r="R1132" s="24">
        <f t="shared" si="182"/>
        <v>0</v>
      </c>
      <c r="S1132" s="24">
        <f t="shared" si="175"/>
        <v>9945.1972376020149</v>
      </c>
      <c r="T1132" s="24">
        <f t="shared" si="176"/>
        <v>0</v>
      </c>
      <c r="U1132" s="24" t="str">
        <f t="shared" si="177"/>
        <v>drain</v>
      </c>
      <c r="W1132" s="24">
        <f t="shared" si="180"/>
        <v>0</v>
      </c>
      <c r="X1132" s="24">
        <f t="shared" si="178"/>
        <v>12887.095227824719</v>
      </c>
      <c r="Y1132" s="24">
        <f t="shared" si="181"/>
        <v>9945.1972376020149</v>
      </c>
      <c r="AA1132" s="24">
        <f t="shared" si="179"/>
        <v>0</v>
      </c>
      <c r="AC1132" s="24">
        <f t="shared" si="174"/>
        <v>0</v>
      </c>
    </row>
    <row r="1133" x14ac:dyDescent="0.2">
      <c r="L1133" s="25">
        <v>1128</v>
      </c>
      <c r="M1133" s="29">
        <v>0</v>
      </c>
      <c r="O1133" s="25">
        <v>1128</v>
      </c>
      <c r="P1133" s="24">
        <f>'ROTH 1.0'!O1133*'קובץ טיוטה'!$D$10</f>
        <v>12412.295161099164</v>
      </c>
      <c r="Q1133" s="25">
        <f t="shared" si="173"/>
        <v>8812.295161099164</v>
      </c>
      <c r="R1133" s="24">
        <f t="shared" si="182"/>
        <v>0</v>
      </c>
      <c r="S1133" s="25">
        <f t="shared" si="175"/>
        <v>8812.295161099164</v>
      </c>
      <c r="T1133" s="25">
        <f t="shared" si="176"/>
        <v>0</v>
      </c>
      <c r="U1133" s="25" t="str">
        <f t="shared" si="177"/>
        <v>drain</v>
      </c>
      <c r="W1133" s="25">
        <f t="shared" si="180"/>
        <v>0</v>
      </c>
      <c r="X1133" s="25">
        <f t="shared" si="178"/>
        <v>4074.8000667255546</v>
      </c>
      <c r="Y1133" s="25">
        <f t="shared" si="181"/>
        <v>8812.295161099164</v>
      </c>
      <c r="AA1133" s="25">
        <f t="shared" si="179"/>
        <v>0</v>
      </c>
      <c r="AC1133" s="25">
        <f t="shared" si="174"/>
        <v>0</v>
      </c>
    </row>
    <row r="1134" x14ac:dyDescent="0.2">
      <c r="L1134" s="24">
        <v>1129</v>
      </c>
      <c r="M1134" s="28">
        <v>0</v>
      </c>
      <c r="O1134" s="24">
        <v>1129</v>
      </c>
      <c r="P1134" s="24">
        <f>'ROTH 1.0'!O1134*'קובץ טיוטה'!$D$10</f>
        <v>10957.371621268168</v>
      </c>
      <c r="Q1134" s="24">
        <f t="shared" si="173"/>
        <v>7357.3716212681684</v>
      </c>
      <c r="R1134" s="24">
        <f t="shared" si="182"/>
        <v>0</v>
      </c>
      <c r="S1134" s="24">
        <f t="shared" si="175"/>
        <v>7357.3716212681684</v>
      </c>
      <c r="T1134" s="24">
        <f t="shared" si="176"/>
        <v>0</v>
      </c>
      <c r="U1134" s="24" t="str">
        <f t="shared" si="177"/>
        <v>drain</v>
      </c>
      <c r="W1134" s="24">
        <f t="shared" si="180"/>
        <v>0</v>
      </c>
      <c r="X1134" s="24">
        <f t="shared" si="178"/>
        <v>0</v>
      </c>
      <c r="Y1134" s="24">
        <f t="shared" si="181"/>
        <v>4074.8000667255546</v>
      </c>
      <c r="AA1134" s="24">
        <f t="shared" si="179"/>
        <v>3282.5715545426137</v>
      </c>
      <c r="AC1134" s="24">
        <f t="shared" si="174"/>
        <v>0</v>
      </c>
    </row>
    <row r="1135" x14ac:dyDescent="0.2">
      <c r="L1135" s="25">
        <v>1130</v>
      </c>
      <c r="M1135" s="29">
        <v>0</v>
      </c>
      <c r="O1135" s="25">
        <v>1130</v>
      </c>
      <c r="P1135" s="24">
        <f>'ROTH 1.0'!O1135*'קובץ טיוטה'!$D$10</f>
        <v>10194.328339541358</v>
      </c>
      <c r="Q1135" s="25">
        <f t="shared" si="173"/>
        <v>6594.3283395413582</v>
      </c>
      <c r="R1135" s="24">
        <f t="shared" si="182"/>
        <v>0</v>
      </c>
      <c r="S1135" s="25">
        <f t="shared" si="175"/>
        <v>6594.3283395413582</v>
      </c>
      <c r="T1135" s="25">
        <f t="shared" si="176"/>
        <v>0</v>
      </c>
      <c r="U1135" s="25" t="str">
        <f t="shared" si="177"/>
        <v>drain</v>
      </c>
      <c r="W1135" s="25">
        <f t="shared" si="180"/>
        <v>0</v>
      </c>
      <c r="X1135" s="25">
        <f t="shared" si="178"/>
        <v>0</v>
      </c>
      <c r="Y1135" s="25">
        <f t="shared" si="181"/>
        <v>0</v>
      </c>
      <c r="AA1135" s="25">
        <f t="shared" si="179"/>
        <v>6594.3283395413582</v>
      </c>
      <c r="AC1135" s="25">
        <f t="shared" si="174"/>
        <v>0</v>
      </c>
    </row>
    <row r="1136" x14ac:dyDescent="0.2">
      <c r="L1136" s="24">
        <v>1131</v>
      </c>
      <c r="M1136" s="28">
        <v>0</v>
      </c>
      <c r="O1136" s="24">
        <v>1131</v>
      </c>
      <c r="P1136" s="24">
        <f>'ROTH 1.0'!O1136*'קובץ טיוטה'!$D$10</f>
        <v>9625.0313454748721</v>
      </c>
      <c r="Q1136" s="24">
        <f t="shared" si="173"/>
        <v>6025.0313454748721</v>
      </c>
      <c r="R1136" s="24">
        <f t="shared" si="182"/>
        <v>0</v>
      </c>
      <c r="S1136" s="24">
        <f t="shared" si="175"/>
        <v>6025.0313454748721</v>
      </c>
      <c r="T1136" s="24">
        <f t="shared" si="176"/>
        <v>0</v>
      </c>
      <c r="U1136" s="24" t="str">
        <f t="shared" si="177"/>
        <v>drain</v>
      </c>
      <c r="W1136" s="24">
        <f t="shared" si="180"/>
        <v>0</v>
      </c>
      <c r="X1136" s="24">
        <f t="shared" si="178"/>
        <v>0</v>
      </c>
      <c r="Y1136" s="24">
        <f t="shared" si="181"/>
        <v>0</v>
      </c>
      <c r="AA1136" s="24">
        <f t="shared" si="179"/>
        <v>6025.0313454748721</v>
      </c>
      <c r="AC1136" s="24">
        <f t="shared" si="174"/>
        <v>0</v>
      </c>
    </row>
    <row r="1137" x14ac:dyDescent="0.2">
      <c r="L1137" s="25">
        <v>1132</v>
      </c>
      <c r="M1137" s="29">
        <v>0</v>
      </c>
      <c r="O1137" s="25">
        <v>1132</v>
      </c>
      <c r="P1137" s="24">
        <f>'ROTH 1.0'!O1137*'קובץ טיוטה'!$D$10</f>
        <v>9282.9604808432632</v>
      </c>
      <c r="Q1137" s="25">
        <f t="shared" si="173"/>
        <v>5682.9604808432632</v>
      </c>
      <c r="R1137" s="24">
        <f t="shared" si="182"/>
        <v>0</v>
      </c>
      <c r="S1137" s="25">
        <f t="shared" si="175"/>
        <v>5682.9604808432632</v>
      </c>
      <c r="T1137" s="25">
        <f t="shared" si="176"/>
        <v>0</v>
      </c>
      <c r="U1137" s="25" t="str">
        <f t="shared" si="177"/>
        <v>drain</v>
      </c>
      <c r="W1137" s="25">
        <f t="shared" si="180"/>
        <v>0</v>
      </c>
      <c r="X1137" s="25">
        <f t="shared" si="178"/>
        <v>0</v>
      </c>
      <c r="Y1137" s="25">
        <f t="shared" si="181"/>
        <v>0</v>
      </c>
      <c r="AA1137" s="25">
        <f t="shared" si="179"/>
        <v>5682.9604808432632</v>
      </c>
      <c r="AC1137" s="25">
        <f t="shared" si="174"/>
        <v>0</v>
      </c>
    </row>
    <row r="1138" x14ac:dyDescent="0.2">
      <c r="L1138" s="24">
        <v>1133</v>
      </c>
      <c r="M1138" s="28">
        <v>0</v>
      </c>
      <c r="O1138" s="24">
        <v>1133</v>
      </c>
      <c r="P1138" s="24">
        <f>'ROTH 1.0'!O1138*'קובץ טיוטה'!$D$10</f>
        <v>9299.0480938380169</v>
      </c>
      <c r="Q1138" s="24">
        <f t="shared" si="173"/>
        <v>5699.0480938380169</v>
      </c>
      <c r="R1138" s="24">
        <f t="shared" si="182"/>
        <v>0</v>
      </c>
      <c r="S1138" s="24">
        <f t="shared" si="175"/>
        <v>5699.0480938380169</v>
      </c>
      <c r="T1138" s="24">
        <f t="shared" si="176"/>
        <v>0</v>
      </c>
      <c r="U1138" s="24" t="str">
        <f t="shared" si="177"/>
        <v>drain</v>
      </c>
      <c r="W1138" s="24">
        <f t="shared" si="180"/>
        <v>0</v>
      </c>
      <c r="X1138" s="24">
        <f t="shared" si="178"/>
        <v>0</v>
      </c>
      <c r="Y1138" s="24">
        <f t="shared" si="181"/>
        <v>0</v>
      </c>
      <c r="AA1138" s="24">
        <f t="shared" si="179"/>
        <v>5699.0480938380169</v>
      </c>
      <c r="AC1138" s="24">
        <f t="shared" si="174"/>
        <v>0</v>
      </c>
    </row>
    <row r="1139" x14ac:dyDescent="0.2">
      <c r="L1139" s="25">
        <v>1134</v>
      </c>
      <c r="M1139" s="29">
        <v>0</v>
      </c>
      <c r="O1139" s="25">
        <v>1134</v>
      </c>
      <c r="P1139" s="24">
        <f>'ROTH 1.0'!O1139*'קובץ טיוטה'!$D$10</f>
        <v>9851.481558357802</v>
      </c>
      <c r="Q1139" s="25">
        <f t="shared" si="173"/>
        <v>6251.481558357802</v>
      </c>
      <c r="R1139" s="24">
        <f t="shared" si="182"/>
        <v>0</v>
      </c>
      <c r="S1139" s="25">
        <f t="shared" si="175"/>
        <v>6251.481558357802</v>
      </c>
      <c r="T1139" s="25">
        <f t="shared" si="176"/>
        <v>0</v>
      </c>
      <c r="U1139" s="25" t="str">
        <f t="shared" si="177"/>
        <v>drain</v>
      </c>
      <c r="W1139" s="25">
        <f t="shared" si="180"/>
        <v>0</v>
      </c>
      <c r="X1139" s="25">
        <f t="shared" si="178"/>
        <v>0</v>
      </c>
      <c r="Y1139" s="25">
        <f t="shared" si="181"/>
        <v>0</v>
      </c>
      <c r="AA1139" s="25">
        <f t="shared" si="179"/>
        <v>6251.481558357802</v>
      </c>
      <c r="AC1139" s="25">
        <f t="shared" si="174"/>
        <v>0</v>
      </c>
    </row>
    <row r="1140" x14ac:dyDescent="0.2">
      <c r="L1140" s="24">
        <v>1135</v>
      </c>
      <c r="M1140" s="28">
        <v>0</v>
      </c>
      <c r="O1140" s="24">
        <v>1135</v>
      </c>
      <c r="P1140" s="24">
        <f>'ROTH 1.0'!O1140*'קובץ טיוטה'!$D$10</f>
        <v>10603.29889872943</v>
      </c>
      <c r="Q1140" s="24">
        <f t="shared" si="173"/>
        <v>7003.2988987294302</v>
      </c>
      <c r="R1140" s="24">
        <f t="shared" si="182"/>
        <v>0</v>
      </c>
      <c r="S1140" s="24">
        <f t="shared" si="175"/>
        <v>7003.2988987294302</v>
      </c>
      <c r="T1140" s="24">
        <f t="shared" si="176"/>
        <v>0</v>
      </c>
      <c r="U1140" s="24" t="str">
        <f t="shared" si="177"/>
        <v>drain</v>
      </c>
      <c r="W1140" s="24">
        <f t="shared" si="180"/>
        <v>0</v>
      </c>
      <c r="X1140" s="24">
        <f t="shared" si="178"/>
        <v>0</v>
      </c>
      <c r="Y1140" s="24">
        <f t="shared" si="181"/>
        <v>0</v>
      </c>
      <c r="AA1140" s="24">
        <f t="shared" si="179"/>
        <v>7003.2988987294302</v>
      </c>
      <c r="AC1140" s="24">
        <f t="shared" si="174"/>
        <v>0</v>
      </c>
    </row>
    <row r="1141" x14ac:dyDescent="0.2">
      <c r="L1141" s="25">
        <v>1136</v>
      </c>
      <c r="M1141" s="29">
        <v>9.4157729999999988E-3</v>
      </c>
      <c r="O1141" s="25">
        <v>1136</v>
      </c>
      <c r="P1141" s="24">
        <f>'ROTH 1.0'!O1141*'קובץ טיוטה'!$D$10</f>
        <v>11877.233937793861</v>
      </c>
      <c r="Q1141" s="25">
        <f t="shared" si="173"/>
        <v>8277.2339377938606</v>
      </c>
      <c r="R1141" s="24">
        <f t="shared" si="182"/>
        <v>640.27256399999987</v>
      </c>
      <c r="S1141" s="25">
        <f t="shared" si="175"/>
        <v>7636.9613737938607</v>
      </c>
      <c r="T1141" s="25">
        <f t="shared" si="176"/>
        <v>0</v>
      </c>
      <c r="U1141" s="25" t="str">
        <f t="shared" si="177"/>
        <v>drain</v>
      </c>
      <c r="W1141" s="25">
        <f t="shared" si="180"/>
        <v>0</v>
      </c>
      <c r="X1141" s="25">
        <f t="shared" si="178"/>
        <v>0</v>
      </c>
      <c r="Y1141" s="25">
        <f t="shared" si="181"/>
        <v>0</v>
      </c>
      <c r="AA1141" s="25">
        <f t="shared" si="179"/>
        <v>7636.9613737938607</v>
      </c>
      <c r="AC1141" s="25">
        <f t="shared" si="174"/>
        <v>0</v>
      </c>
    </row>
    <row r="1142" x14ac:dyDescent="0.2">
      <c r="L1142" s="24">
        <v>1137</v>
      </c>
      <c r="M1142" s="28">
        <v>0.16182870499999999</v>
      </c>
      <c r="O1142" s="24">
        <v>1137</v>
      </c>
      <c r="P1142" s="24">
        <f>'ROTH 1.0'!O1142*'קובץ טיוטה'!$D$10</f>
        <v>13593.194956061308</v>
      </c>
      <c r="Q1142" s="24">
        <f t="shared" si="173"/>
        <v>9993.1949560613084</v>
      </c>
      <c r="R1142" s="24">
        <f t="shared" si="182"/>
        <v>11004.351939999999</v>
      </c>
      <c r="S1142" s="24">
        <f t="shared" si="175"/>
        <v>0</v>
      </c>
      <c r="T1142" s="24">
        <f t="shared" si="176"/>
        <v>1011.1569839386902</v>
      </c>
      <c r="U1142" s="24" t="str">
        <f t="shared" si="177"/>
        <v>charge</v>
      </c>
      <c r="W1142" s="24">
        <f t="shared" si="180"/>
        <v>910.04128554482122</v>
      </c>
      <c r="X1142" s="24">
        <f t="shared" si="178"/>
        <v>910.04128554482122</v>
      </c>
      <c r="Y1142" s="24">
        <f t="shared" si="181"/>
        <v>0</v>
      </c>
      <c r="AA1142" s="24">
        <f t="shared" si="179"/>
        <v>0</v>
      </c>
      <c r="AC1142" s="24">
        <f t="shared" si="174"/>
        <v>101.11569839386902</v>
      </c>
    </row>
    <row r="1143" x14ac:dyDescent="0.2">
      <c r="L1143" s="25">
        <v>1138</v>
      </c>
      <c r="M1143" s="29">
        <v>0.23297470199999998</v>
      </c>
      <c r="O1143" s="25">
        <v>1138</v>
      </c>
      <c r="P1143" s="24">
        <f>'ROTH 1.0'!O1143*'קובץ טיוטה'!$D$10</f>
        <v>15057.954600789612</v>
      </c>
      <c r="Q1143" s="25">
        <f t="shared" si="173"/>
        <v>11457.954600789612</v>
      </c>
      <c r="R1143" s="24">
        <f t="shared" si="182"/>
        <v>15842.279735999999</v>
      </c>
      <c r="S1143" s="25">
        <f t="shared" si="175"/>
        <v>0</v>
      </c>
      <c r="T1143" s="25">
        <f t="shared" si="176"/>
        <v>4384.3251352103871</v>
      </c>
      <c r="U1143" s="25" t="str">
        <f t="shared" si="177"/>
        <v>charge</v>
      </c>
      <c r="W1143" s="25">
        <f t="shared" si="180"/>
        <v>3945.8926216893487</v>
      </c>
      <c r="X1143" s="25">
        <f t="shared" si="178"/>
        <v>4855.93390723417</v>
      </c>
      <c r="Y1143" s="25">
        <f t="shared" si="181"/>
        <v>0</v>
      </c>
      <c r="AA1143" s="25">
        <f t="shared" si="179"/>
        <v>0</v>
      </c>
      <c r="AC1143" s="25">
        <f t="shared" si="174"/>
        <v>438.43251352103835</v>
      </c>
    </row>
    <row r="1144" x14ac:dyDescent="0.2">
      <c r="L1144" s="24">
        <v>1139</v>
      </c>
      <c r="M1144" s="28">
        <v>0.25938900799999998</v>
      </c>
      <c r="O1144" s="24">
        <v>1139</v>
      </c>
      <c r="P1144" s="24">
        <f>'ROTH 1.0'!O1144*'קובץ טיוטה'!$D$10</f>
        <v>15793.865362928678</v>
      </c>
      <c r="Q1144" s="24">
        <f t="shared" si="173"/>
        <v>12193.865362928678</v>
      </c>
      <c r="R1144" s="24">
        <f t="shared" si="182"/>
        <v>17638.452543999996</v>
      </c>
      <c r="S1144" s="24">
        <f t="shared" si="175"/>
        <v>0</v>
      </c>
      <c r="T1144" s="24">
        <f t="shared" si="176"/>
        <v>5444.5871810713179</v>
      </c>
      <c r="U1144" s="24" t="str">
        <f t="shared" si="177"/>
        <v>charge</v>
      </c>
      <c r="W1144" s="24">
        <f t="shared" si="180"/>
        <v>4900.1284629641868</v>
      </c>
      <c r="X1144" s="24">
        <f t="shared" si="178"/>
        <v>9756.0623701983568</v>
      </c>
      <c r="Y1144" s="24">
        <f t="shared" si="181"/>
        <v>0</v>
      </c>
      <c r="AA1144" s="24">
        <f t="shared" si="179"/>
        <v>0</v>
      </c>
      <c r="AC1144" s="24">
        <f t="shared" si="174"/>
        <v>544.45871810713106</v>
      </c>
    </row>
    <row r="1145" x14ac:dyDescent="0.2">
      <c r="L1145" s="25">
        <v>1140</v>
      </c>
      <c r="M1145" s="29">
        <v>0.26225390100000001</v>
      </c>
      <c r="O1145" s="25">
        <v>1140</v>
      </c>
      <c r="P1145" s="24">
        <f>'ROTH 1.0'!O1145*'קובץ טיוטה'!$D$10</f>
        <v>16137.917909231499</v>
      </c>
      <c r="Q1145" s="25">
        <f t="shared" si="173"/>
        <v>12537.917909231499</v>
      </c>
      <c r="R1145" s="24">
        <f t="shared" si="182"/>
        <v>17833.265267999999</v>
      </c>
      <c r="S1145" s="25">
        <f t="shared" si="175"/>
        <v>0</v>
      </c>
      <c r="T1145" s="25">
        <f t="shared" si="176"/>
        <v>5295.3473587685003</v>
      </c>
      <c r="U1145" s="25" t="str">
        <f t="shared" si="177"/>
        <v>charge</v>
      </c>
      <c r="W1145" s="25">
        <f t="shared" si="180"/>
        <v>4765.8126228916517</v>
      </c>
      <c r="X1145" s="25">
        <f t="shared" si="178"/>
        <v>14521.874993090009</v>
      </c>
      <c r="Y1145" s="25">
        <f t="shared" si="181"/>
        <v>0</v>
      </c>
      <c r="AA1145" s="25">
        <f t="shared" si="179"/>
        <v>0</v>
      </c>
      <c r="AC1145" s="25">
        <f t="shared" si="174"/>
        <v>529.53473587684857</v>
      </c>
    </row>
    <row r="1146" x14ac:dyDescent="0.2">
      <c r="L1146" s="24">
        <v>1141</v>
      </c>
      <c r="M1146" s="28">
        <v>0.53271330500000003</v>
      </c>
      <c r="O1146" s="24">
        <v>1141</v>
      </c>
      <c r="P1146" s="24">
        <f>'ROTH 1.0'!O1146*'קובץ טיוטה'!$D$10</f>
        <v>16531.65146151471</v>
      </c>
      <c r="Q1146" s="24">
        <f t="shared" si="173"/>
        <v>12931.65146151471</v>
      </c>
      <c r="R1146" s="24">
        <f t="shared" si="182"/>
        <v>36224.504740000004</v>
      </c>
      <c r="S1146" s="24">
        <f t="shared" si="175"/>
        <v>0</v>
      </c>
      <c r="T1146" s="24">
        <f t="shared" si="176"/>
        <v>23292.853278485294</v>
      </c>
      <c r="U1146" s="24" t="str">
        <f t="shared" si="177"/>
        <v>charge</v>
      </c>
      <c r="W1146" s="24">
        <f t="shared" si="180"/>
        <v>20963.567950636767</v>
      </c>
      <c r="X1146" s="24">
        <f t="shared" si="178"/>
        <v>35485.442943726775</v>
      </c>
      <c r="Y1146" s="24">
        <f t="shared" si="181"/>
        <v>0</v>
      </c>
      <c r="AA1146" s="24">
        <f t="shared" si="179"/>
        <v>0</v>
      </c>
      <c r="AC1146" s="24">
        <f t="shared" si="174"/>
        <v>2329.2853278485272</v>
      </c>
    </row>
    <row r="1147" x14ac:dyDescent="0.2">
      <c r="L1147" s="25">
        <v>1142</v>
      </c>
      <c r="M1147" s="29">
        <v>0.67859061199999993</v>
      </c>
      <c r="O1147" s="25">
        <v>1142</v>
      </c>
      <c r="P1147" s="24">
        <f>'ROTH 1.0'!O1147*'קובץ טיוטה'!$D$10</f>
        <v>16454.36392484574</v>
      </c>
      <c r="Q1147" s="25">
        <f t="shared" si="173"/>
        <v>12854.36392484574</v>
      </c>
      <c r="R1147" s="24">
        <f t="shared" si="182"/>
        <v>46144.161615999998</v>
      </c>
      <c r="S1147" s="25">
        <f t="shared" si="175"/>
        <v>0</v>
      </c>
      <c r="T1147" s="25">
        <f t="shared" si="176"/>
        <v>33289.797691154257</v>
      </c>
      <c r="U1147" s="25" t="str">
        <f t="shared" si="177"/>
        <v>charge</v>
      </c>
      <c r="W1147" s="25">
        <f t="shared" si="180"/>
        <v>29960.817922038834</v>
      </c>
      <c r="X1147" s="25">
        <f t="shared" si="178"/>
        <v>65446.260865765609</v>
      </c>
      <c r="Y1147" s="25">
        <f t="shared" si="181"/>
        <v>0</v>
      </c>
      <c r="AA1147" s="25">
        <f t="shared" si="179"/>
        <v>0</v>
      </c>
      <c r="AC1147" s="25">
        <f t="shared" si="174"/>
        <v>3328.9797691154236</v>
      </c>
    </row>
    <row r="1148" x14ac:dyDescent="0.2">
      <c r="L1148" s="24">
        <v>1143</v>
      </c>
      <c r="M1148" s="28">
        <v>0.72822773100000004</v>
      </c>
      <c r="O1148" s="24">
        <v>1143</v>
      </c>
      <c r="P1148" s="24">
        <f>'ROTH 1.0'!O1148*'קובץ טיוטה'!$D$10</f>
        <v>16812.873691735003</v>
      </c>
      <c r="Q1148" s="24">
        <f t="shared" si="173"/>
        <v>13212.873691735003</v>
      </c>
      <c r="R1148" s="24">
        <f t="shared" si="182"/>
        <v>49519.485708</v>
      </c>
      <c r="S1148" s="24">
        <f t="shared" si="175"/>
        <v>0</v>
      </c>
      <c r="T1148" s="24">
        <f t="shared" si="176"/>
        <v>36306.612016264997</v>
      </c>
      <c r="U1148" s="24" t="str">
        <f t="shared" si="177"/>
        <v>charge</v>
      </c>
      <c r="W1148" s="24">
        <f t="shared" si="180"/>
        <v>12553.739134234391</v>
      </c>
      <c r="X1148" s="24">
        <f t="shared" si="178"/>
        <v>78000</v>
      </c>
      <c r="Y1148" s="24">
        <f t="shared" si="181"/>
        <v>0</v>
      </c>
      <c r="AA1148" s="24">
        <f t="shared" si="179"/>
        <v>0</v>
      </c>
      <c r="AC1148" s="24">
        <f t="shared" si="174"/>
        <v>23752.872882030606</v>
      </c>
    </row>
    <row r="1149" x14ac:dyDescent="0.2">
      <c r="L1149" s="25">
        <v>1144</v>
      </c>
      <c r="M1149" s="29">
        <v>0.64138089599999992</v>
      </c>
      <c r="O1149" s="25">
        <v>1144</v>
      </c>
      <c r="P1149" s="24">
        <f>'ROTH 1.0'!O1149*'קובץ טיוטה'!$D$10</f>
        <v>16565.083128433482</v>
      </c>
      <c r="Q1149" s="25">
        <f t="shared" si="173"/>
        <v>12965.083128433482</v>
      </c>
      <c r="R1149" s="24">
        <f t="shared" si="182"/>
        <v>43613.900927999995</v>
      </c>
      <c r="S1149" s="25">
        <f t="shared" si="175"/>
        <v>0</v>
      </c>
      <c r="T1149" s="25">
        <f t="shared" si="176"/>
        <v>30648.817799566514</v>
      </c>
      <c r="U1149" s="25" t="str">
        <f t="shared" si="177"/>
        <v>charge</v>
      </c>
      <c r="W1149" s="25">
        <f t="shared" si="180"/>
        <v>0</v>
      </c>
      <c r="X1149" s="25">
        <f t="shared" si="178"/>
        <v>78000</v>
      </c>
      <c r="Y1149" s="25">
        <f t="shared" si="181"/>
        <v>0</v>
      </c>
      <c r="AA1149" s="25">
        <f t="shared" si="179"/>
        <v>0</v>
      </c>
      <c r="AC1149" s="25">
        <f t="shared" si="174"/>
        <v>30648.817799566514</v>
      </c>
    </row>
    <row r="1150" x14ac:dyDescent="0.2">
      <c r="L1150" s="24">
        <v>1145</v>
      </c>
      <c r="M1150" s="28">
        <v>0.50953483700000002</v>
      </c>
      <c r="O1150" s="24">
        <v>1145</v>
      </c>
      <c r="P1150" s="24">
        <f>'ROTH 1.0'!O1150*'קובץ טיוטה'!$D$10</f>
        <v>16817.273630062875</v>
      </c>
      <c r="Q1150" s="24">
        <f t="shared" si="173"/>
        <v>13217.273630062875</v>
      </c>
      <c r="R1150" s="24">
        <f t="shared" si="182"/>
        <v>34648.368916000007</v>
      </c>
      <c r="S1150" s="24">
        <f t="shared" si="175"/>
        <v>0</v>
      </c>
      <c r="T1150" s="24">
        <f t="shared" si="176"/>
        <v>21431.095285937132</v>
      </c>
      <c r="U1150" s="24" t="str">
        <f t="shared" si="177"/>
        <v>charge</v>
      </c>
      <c r="W1150" s="24">
        <f t="shared" si="180"/>
        <v>0</v>
      </c>
      <c r="X1150" s="24">
        <f t="shared" si="178"/>
        <v>78000</v>
      </c>
      <c r="Y1150" s="24">
        <f t="shared" si="181"/>
        <v>0</v>
      </c>
      <c r="AA1150" s="24">
        <f t="shared" si="179"/>
        <v>0</v>
      </c>
      <c r="AC1150" s="24">
        <f t="shared" si="174"/>
        <v>21431.095285937132</v>
      </c>
    </row>
    <row r="1151" x14ac:dyDescent="0.2">
      <c r="L1151" s="25">
        <v>1146</v>
      </c>
      <c r="M1151" s="29">
        <v>0</v>
      </c>
      <c r="O1151" s="25">
        <v>1146</v>
      </c>
      <c r="P1151" s="24">
        <f>'ROTH 1.0'!O1151*'קובץ טיוטה'!$D$10</f>
        <v>17177.925429649789</v>
      </c>
      <c r="Q1151" s="25">
        <f t="shared" si="173"/>
        <v>13577.925429649789</v>
      </c>
      <c r="R1151" s="24">
        <f t="shared" si="182"/>
        <v>0</v>
      </c>
      <c r="S1151" s="25">
        <f t="shared" si="175"/>
        <v>13577.925429649789</v>
      </c>
      <c r="T1151" s="25">
        <f t="shared" si="176"/>
        <v>0</v>
      </c>
      <c r="U1151" s="25" t="str">
        <f t="shared" si="177"/>
        <v>drain</v>
      </c>
      <c r="W1151" s="25">
        <f t="shared" si="180"/>
        <v>0</v>
      </c>
      <c r="X1151" s="25">
        <f t="shared" si="178"/>
        <v>64422.074570350211</v>
      </c>
      <c r="Y1151" s="25">
        <f t="shared" si="181"/>
        <v>13577.925429649789</v>
      </c>
      <c r="AA1151" s="25">
        <f t="shared" si="179"/>
        <v>0</v>
      </c>
      <c r="AC1151" s="25">
        <f t="shared" si="174"/>
        <v>0</v>
      </c>
    </row>
    <row r="1152" x14ac:dyDescent="0.2">
      <c r="L1152" s="24">
        <v>1147</v>
      </c>
      <c r="M1152" s="28">
        <v>0</v>
      </c>
      <c r="O1152" s="24">
        <v>1147</v>
      </c>
      <c r="P1152" s="24">
        <f>'ROTH 1.0'!O1152*'קובץ טיוטה'!$D$10</f>
        <v>18500.251122791302</v>
      </c>
      <c r="Q1152" s="24">
        <f t="shared" si="173"/>
        <v>14900.251122791302</v>
      </c>
      <c r="R1152" s="24">
        <f t="shared" si="182"/>
        <v>0</v>
      </c>
      <c r="S1152" s="24">
        <f t="shared" si="175"/>
        <v>14900.251122791302</v>
      </c>
      <c r="T1152" s="24">
        <f t="shared" si="176"/>
        <v>0</v>
      </c>
      <c r="U1152" s="24" t="str">
        <f t="shared" si="177"/>
        <v>drain</v>
      </c>
      <c r="W1152" s="24">
        <f t="shared" si="180"/>
        <v>0</v>
      </c>
      <c r="X1152" s="24">
        <f t="shared" si="178"/>
        <v>49521.823447558912</v>
      </c>
      <c r="Y1152" s="24">
        <f t="shared" si="181"/>
        <v>14900.251122791298</v>
      </c>
      <c r="AA1152" s="24">
        <f t="shared" si="179"/>
        <v>0</v>
      </c>
      <c r="AC1152" s="24">
        <f t="shared" si="174"/>
        <v>0</v>
      </c>
    </row>
    <row r="1153" x14ac:dyDescent="0.2">
      <c r="L1153" s="25">
        <v>1148</v>
      </c>
      <c r="M1153" s="29">
        <v>0</v>
      </c>
      <c r="O1153" s="25">
        <v>1148</v>
      </c>
      <c r="P1153" s="24">
        <f>'ROTH 1.0'!O1153*'קובץ טיוטה'!$D$10</f>
        <v>18553.322712697674</v>
      </c>
      <c r="Q1153" s="25">
        <f t="shared" si="173"/>
        <v>14953.322712697674</v>
      </c>
      <c r="R1153" s="24">
        <f t="shared" si="182"/>
        <v>0</v>
      </c>
      <c r="S1153" s="25">
        <f t="shared" si="175"/>
        <v>14953.322712697674</v>
      </c>
      <c r="T1153" s="25">
        <f t="shared" si="176"/>
        <v>0</v>
      </c>
      <c r="U1153" s="25" t="str">
        <f t="shared" si="177"/>
        <v>drain</v>
      </c>
      <c r="W1153" s="25">
        <f t="shared" si="180"/>
        <v>0</v>
      </c>
      <c r="X1153" s="25">
        <f t="shared" si="178"/>
        <v>34568.500734861242</v>
      </c>
      <c r="Y1153" s="25">
        <f t="shared" si="181"/>
        <v>14953.322712697671</v>
      </c>
      <c r="AA1153" s="25">
        <f t="shared" si="179"/>
        <v>0</v>
      </c>
      <c r="AC1153" s="25">
        <f t="shared" si="174"/>
        <v>0</v>
      </c>
    </row>
    <row r="1154" x14ac:dyDescent="0.2">
      <c r="L1154" s="24">
        <v>1149</v>
      </c>
      <c r="M1154" s="28">
        <v>0</v>
      </c>
      <c r="O1154" s="24">
        <v>1149</v>
      </c>
      <c r="P1154" s="24">
        <f>'ROTH 1.0'!O1154*'קובץ טיוטה'!$D$10</f>
        <v>18191.967196214813</v>
      </c>
      <c r="Q1154" s="24">
        <f t="shared" si="173"/>
        <v>14591.967196214813</v>
      </c>
      <c r="R1154" s="24">
        <f t="shared" si="182"/>
        <v>0</v>
      </c>
      <c r="S1154" s="24">
        <f t="shared" si="175"/>
        <v>14591.967196214813</v>
      </c>
      <c r="T1154" s="24">
        <f t="shared" si="176"/>
        <v>0</v>
      </c>
      <c r="U1154" s="24" t="str">
        <f t="shared" si="177"/>
        <v>drain</v>
      </c>
      <c r="W1154" s="24">
        <f t="shared" si="180"/>
        <v>0</v>
      </c>
      <c r="X1154" s="24">
        <f t="shared" si="178"/>
        <v>19976.533538646428</v>
      </c>
      <c r="Y1154" s="24">
        <f t="shared" si="181"/>
        <v>14591.967196214813</v>
      </c>
      <c r="AA1154" s="24">
        <f t="shared" si="179"/>
        <v>0</v>
      </c>
      <c r="AC1154" s="24">
        <f t="shared" si="174"/>
        <v>0</v>
      </c>
    </row>
    <row r="1155" x14ac:dyDescent="0.2">
      <c r="L1155" s="25">
        <v>1150</v>
      </c>
      <c r="M1155" s="29">
        <v>0</v>
      </c>
      <c r="O1155" s="25">
        <v>1150</v>
      </c>
      <c r="P1155" s="24">
        <f>'ROTH 1.0'!O1155*'קובץ טיוטה'!$D$10</f>
        <v>17445.620092550875</v>
      </c>
      <c r="Q1155" s="25">
        <f t="shared" si="173"/>
        <v>13845.620092550875</v>
      </c>
      <c r="R1155" s="24">
        <f t="shared" si="182"/>
        <v>0</v>
      </c>
      <c r="S1155" s="25">
        <f t="shared" si="175"/>
        <v>13845.620092550875</v>
      </c>
      <c r="T1155" s="25">
        <f t="shared" si="176"/>
        <v>0</v>
      </c>
      <c r="U1155" s="25" t="str">
        <f t="shared" si="177"/>
        <v>drain</v>
      </c>
      <c r="W1155" s="25">
        <f t="shared" si="180"/>
        <v>0</v>
      </c>
      <c r="X1155" s="25">
        <f t="shared" si="178"/>
        <v>6130.9134460955538</v>
      </c>
      <c r="Y1155" s="25">
        <f t="shared" si="181"/>
        <v>13845.620092550875</v>
      </c>
      <c r="AA1155" s="25">
        <f t="shared" si="179"/>
        <v>0</v>
      </c>
      <c r="AC1155" s="25">
        <f t="shared" si="174"/>
        <v>0</v>
      </c>
    </row>
    <row r="1156" x14ac:dyDescent="0.2">
      <c r="L1156" s="24">
        <v>1151</v>
      </c>
      <c r="M1156" s="28">
        <v>0</v>
      </c>
      <c r="O1156" s="24">
        <v>1151</v>
      </c>
      <c r="P1156" s="24">
        <f>'ROTH 1.0'!O1156*'קובץ טיוטה'!$D$10</f>
        <v>15994.583414647383</v>
      </c>
      <c r="Q1156" s="24">
        <f t="shared" si="173"/>
        <v>12394.583414647383</v>
      </c>
      <c r="R1156" s="24">
        <f t="shared" si="182"/>
        <v>0</v>
      </c>
      <c r="S1156" s="24">
        <f t="shared" si="175"/>
        <v>12394.583414647383</v>
      </c>
      <c r="T1156" s="24">
        <f t="shared" si="176"/>
        <v>0</v>
      </c>
      <c r="U1156" s="24" t="str">
        <f t="shared" si="177"/>
        <v>drain</v>
      </c>
      <c r="W1156" s="24">
        <f t="shared" si="180"/>
        <v>0</v>
      </c>
      <c r="X1156" s="24">
        <f t="shared" si="178"/>
        <v>0</v>
      </c>
      <c r="Y1156" s="24">
        <f t="shared" si="181"/>
        <v>6130.9134460955538</v>
      </c>
      <c r="AA1156" s="24">
        <f t="shared" si="179"/>
        <v>6263.6699685518288</v>
      </c>
      <c r="AC1156" s="24">
        <f t="shared" si="174"/>
        <v>0</v>
      </c>
    </row>
    <row r="1157" x14ac:dyDescent="0.2">
      <c r="L1157" s="25">
        <v>1152</v>
      </c>
      <c r="M1157" s="29">
        <v>0</v>
      </c>
      <c r="O1157" s="25">
        <v>1152</v>
      </c>
      <c r="P1157" s="24">
        <f>'ROTH 1.0'!O1157*'קובץ טיוטה'!$D$10</f>
        <v>14498.626413400669</v>
      </c>
      <c r="Q1157" s="25">
        <f t="shared" si="173"/>
        <v>10898.626413400669</v>
      </c>
      <c r="R1157" s="24">
        <f t="shared" si="182"/>
        <v>0</v>
      </c>
      <c r="S1157" s="25">
        <f t="shared" si="175"/>
        <v>10898.626413400669</v>
      </c>
      <c r="T1157" s="25">
        <f t="shared" si="176"/>
        <v>0</v>
      </c>
      <c r="U1157" s="25" t="str">
        <f t="shared" si="177"/>
        <v>drain</v>
      </c>
      <c r="W1157" s="25">
        <f t="shared" si="180"/>
        <v>0</v>
      </c>
      <c r="X1157" s="25">
        <f t="shared" si="178"/>
        <v>0</v>
      </c>
      <c r="Y1157" s="25">
        <f t="shared" si="181"/>
        <v>0</v>
      </c>
      <c r="AA1157" s="25">
        <f t="shared" si="179"/>
        <v>10898.626413400669</v>
      </c>
      <c r="AC1157" s="25">
        <f t="shared" si="174"/>
        <v>0</v>
      </c>
    </row>
    <row r="1158" x14ac:dyDescent="0.2">
      <c r="L1158" s="24">
        <v>1153</v>
      </c>
      <c r="M1158" s="28">
        <v>0</v>
      </c>
      <c r="O1158" s="24">
        <v>1153</v>
      </c>
      <c r="P1158" s="24">
        <f>'ROTH 1.0'!O1158*'קובץ טיוטה'!$D$10</f>
        <v>12568.245748191672</v>
      </c>
      <c r="Q1158" s="24">
        <f t="shared" ref="Q1158:Q1221" si="183">P1158-$H$8*$H$9</f>
        <v>8968.2457481916717</v>
      </c>
      <c r="R1158" s="24">
        <f t="shared" si="182"/>
        <v>0</v>
      </c>
      <c r="S1158" s="24">
        <f t="shared" si="175"/>
        <v>8968.2457481916717</v>
      </c>
      <c r="T1158" s="24">
        <f t="shared" si="176"/>
        <v>0</v>
      </c>
      <c r="U1158" s="24" t="str">
        <f t="shared" si="177"/>
        <v>drain</v>
      </c>
      <c r="W1158" s="24">
        <f t="shared" si="180"/>
        <v>0</v>
      </c>
      <c r="X1158" s="24">
        <f t="shared" si="178"/>
        <v>0</v>
      </c>
      <c r="Y1158" s="24">
        <f t="shared" si="181"/>
        <v>0</v>
      </c>
      <c r="AA1158" s="24">
        <f t="shared" si="179"/>
        <v>8968.2457481916717</v>
      </c>
      <c r="AC1158" s="24">
        <f t="shared" ref="AC1158:AC1221" si="184">IF(U1158="charge",(T1158-W1158),0)</f>
        <v>0</v>
      </c>
    </row>
    <row r="1159" x14ac:dyDescent="0.2">
      <c r="L1159" s="25">
        <v>1154</v>
      </c>
      <c r="M1159" s="29">
        <v>0</v>
      </c>
      <c r="O1159" s="25">
        <v>1154</v>
      </c>
      <c r="P1159" s="24">
        <f>'ROTH 1.0'!O1159*'קובץ טיוטה'!$D$10</f>
        <v>11428.847437538505</v>
      </c>
      <c r="Q1159" s="25">
        <f t="shared" si="183"/>
        <v>7828.8474375385049</v>
      </c>
      <c r="R1159" s="24">
        <f t="shared" si="182"/>
        <v>0</v>
      </c>
      <c r="S1159" s="25">
        <f t="shared" ref="S1159:S1222" si="185">IF(Q1159&gt;R1159,Q1159-R1159,0)</f>
        <v>7828.8474375385049</v>
      </c>
      <c r="T1159" s="25">
        <f t="shared" ref="T1159:T1222" si="186">IF(R1159&gt;Q1159,R1159-Q1159,0)</f>
        <v>0</v>
      </c>
      <c r="U1159" s="25" t="str">
        <f t="shared" ref="U1159:U1222" si="187">IF(Q1159&gt;R1159,"drain","charge")</f>
        <v>drain</v>
      </c>
      <c r="W1159" s="25">
        <f t="shared" si="180"/>
        <v>0</v>
      </c>
      <c r="X1159" s="25">
        <f t="shared" ref="X1159:X1222" si="188">IF(X1158+T1159&gt;$H$11,$H$11,IF(U1159="charge",X1158+(T1159*$H$12),IF((X1158-S1159)&gt;0,X1158-S1159,0)))</f>
        <v>0</v>
      </c>
      <c r="Y1159" s="25">
        <f t="shared" si="181"/>
        <v>0</v>
      </c>
      <c r="AA1159" s="25">
        <f t="shared" ref="AA1159:AA1222" si="189">S1159-Y1159</f>
        <v>7828.8474375385049</v>
      </c>
      <c r="AC1159" s="25">
        <f t="shared" si="184"/>
        <v>0</v>
      </c>
    </row>
    <row r="1160" x14ac:dyDescent="0.2">
      <c r="L1160" s="24">
        <v>1155</v>
      </c>
      <c r="M1160" s="28">
        <v>0</v>
      </c>
      <c r="O1160" s="24">
        <v>1155</v>
      </c>
      <c r="P1160" s="24">
        <f>'ROTH 1.0'!O1160*'קובץ טיוטה'!$D$10</f>
        <v>10637.473076399494</v>
      </c>
      <c r="Q1160" s="24">
        <f t="shared" si="183"/>
        <v>7037.4730763994939</v>
      </c>
      <c r="R1160" s="24">
        <f t="shared" si="182"/>
        <v>0</v>
      </c>
      <c r="S1160" s="24">
        <f t="shared" si="185"/>
        <v>7037.4730763994939</v>
      </c>
      <c r="T1160" s="24">
        <f t="shared" si="186"/>
        <v>0</v>
      </c>
      <c r="U1160" s="24" t="str">
        <f t="shared" si="187"/>
        <v>drain</v>
      </c>
      <c r="W1160" s="24">
        <f t="shared" ref="W1160:W1223" si="190">IF(X1160&gt;=X1159,(X1160-X1159),0)</f>
        <v>0</v>
      </c>
      <c r="X1160" s="24">
        <f t="shared" si="188"/>
        <v>0</v>
      </c>
      <c r="Y1160" s="24">
        <f t="shared" ref="Y1160:Y1223" si="191">IF(U1160="drain",X1159-X1160,0)</f>
        <v>0</v>
      </c>
      <c r="AA1160" s="24">
        <f t="shared" si="189"/>
        <v>7037.4730763994939</v>
      </c>
      <c r="AC1160" s="24">
        <f t="shared" si="184"/>
        <v>0</v>
      </c>
    </row>
    <row r="1161" x14ac:dyDescent="0.2">
      <c r="L1161" s="25">
        <v>1156</v>
      </c>
      <c r="M1161" s="29">
        <v>0</v>
      </c>
      <c r="O1161" s="25">
        <v>1156</v>
      </c>
      <c r="P1161" s="24">
        <f>'ROTH 1.0'!O1161*'קובץ טיוטה'!$D$10</f>
        <v>10137.363194852242</v>
      </c>
      <c r="Q1161" s="25">
        <f t="shared" si="183"/>
        <v>6537.3631948522416</v>
      </c>
      <c r="R1161" s="24">
        <f t="shared" si="182"/>
        <v>0</v>
      </c>
      <c r="S1161" s="25">
        <f t="shared" si="185"/>
        <v>6537.3631948522416</v>
      </c>
      <c r="T1161" s="25">
        <f t="shared" si="186"/>
        <v>0</v>
      </c>
      <c r="U1161" s="25" t="str">
        <f t="shared" si="187"/>
        <v>drain</v>
      </c>
      <c r="W1161" s="25">
        <f t="shared" si="190"/>
        <v>0</v>
      </c>
      <c r="X1161" s="25">
        <f t="shared" si="188"/>
        <v>0</v>
      </c>
      <c r="Y1161" s="25">
        <f t="shared" si="191"/>
        <v>0</v>
      </c>
      <c r="AA1161" s="25">
        <f t="shared" si="189"/>
        <v>6537.3631948522416</v>
      </c>
      <c r="AC1161" s="25">
        <f t="shared" si="184"/>
        <v>0</v>
      </c>
    </row>
    <row r="1162" x14ac:dyDescent="0.2">
      <c r="L1162" s="24">
        <v>1157</v>
      </c>
      <c r="M1162" s="28">
        <v>0</v>
      </c>
      <c r="O1162" s="24">
        <v>1157</v>
      </c>
      <c r="P1162" s="24">
        <f>'ROTH 1.0'!O1162*'קובץ טיוטה'!$D$10</f>
        <v>10156.199230772172</v>
      </c>
      <c r="Q1162" s="24">
        <f t="shared" si="183"/>
        <v>6556.1992307721721</v>
      </c>
      <c r="R1162" s="24">
        <f t="shared" si="182"/>
        <v>0</v>
      </c>
      <c r="S1162" s="24">
        <f t="shared" si="185"/>
        <v>6556.1992307721721</v>
      </c>
      <c r="T1162" s="24">
        <f t="shared" si="186"/>
        <v>0</v>
      </c>
      <c r="U1162" s="24" t="str">
        <f t="shared" si="187"/>
        <v>drain</v>
      </c>
      <c r="W1162" s="24">
        <f t="shared" si="190"/>
        <v>0</v>
      </c>
      <c r="X1162" s="24">
        <f t="shared" si="188"/>
        <v>0</v>
      </c>
      <c r="Y1162" s="24">
        <f t="shared" si="191"/>
        <v>0</v>
      </c>
      <c r="AA1162" s="24">
        <f t="shared" si="189"/>
        <v>6556.1992307721721</v>
      </c>
      <c r="AC1162" s="24">
        <f t="shared" si="184"/>
        <v>0</v>
      </c>
    </row>
    <row r="1163" x14ac:dyDescent="0.2">
      <c r="L1163" s="25">
        <v>1158</v>
      </c>
      <c r="M1163" s="29">
        <v>0</v>
      </c>
      <c r="O1163" s="25">
        <v>1158</v>
      </c>
      <c r="P1163" s="24">
        <f>'ROTH 1.0'!O1163*'קובץ טיוטה'!$D$10</f>
        <v>10701.610206636286</v>
      </c>
      <c r="Q1163" s="25">
        <f t="shared" si="183"/>
        <v>7101.6102066362855</v>
      </c>
      <c r="R1163" s="24">
        <f t="shared" si="182"/>
        <v>0</v>
      </c>
      <c r="S1163" s="25">
        <f t="shared" si="185"/>
        <v>7101.6102066362855</v>
      </c>
      <c r="T1163" s="25">
        <f t="shared" si="186"/>
        <v>0</v>
      </c>
      <c r="U1163" s="25" t="str">
        <f t="shared" si="187"/>
        <v>drain</v>
      </c>
      <c r="W1163" s="25">
        <f t="shared" si="190"/>
        <v>0</v>
      </c>
      <c r="X1163" s="25">
        <f t="shared" si="188"/>
        <v>0</v>
      </c>
      <c r="Y1163" s="25">
        <f t="shared" si="191"/>
        <v>0</v>
      </c>
      <c r="AA1163" s="25">
        <f t="shared" si="189"/>
        <v>7101.6102066362855</v>
      </c>
      <c r="AC1163" s="25">
        <f t="shared" si="184"/>
        <v>0</v>
      </c>
    </row>
    <row r="1164" x14ac:dyDescent="0.2">
      <c r="L1164" s="24">
        <v>1159</v>
      </c>
      <c r="M1164" s="28">
        <v>0</v>
      </c>
      <c r="O1164" s="24">
        <v>1159</v>
      </c>
      <c r="P1164" s="24">
        <f>'ROTH 1.0'!O1164*'קובץ טיוטה'!$D$10</f>
        <v>11478.374155438007</v>
      </c>
      <c r="Q1164" s="24">
        <f t="shared" si="183"/>
        <v>7878.3741554380067</v>
      </c>
      <c r="R1164" s="24">
        <f t="shared" si="182"/>
        <v>0</v>
      </c>
      <c r="S1164" s="24">
        <f t="shared" si="185"/>
        <v>7878.3741554380067</v>
      </c>
      <c r="T1164" s="24">
        <f t="shared" si="186"/>
        <v>0</v>
      </c>
      <c r="U1164" s="24" t="str">
        <f t="shared" si="187"/>
        <v>drain</v>
      </c>
      <c r="W1164" s="24">
        <f t="shared" si="190"/>
        <v>0</v>
      </c>
      <c r="X1164" s="24">
        <f t="shared" si="188"/>
        <v>0</v>
      </c>
      <c r="Y1164" s="24">
        <f t="shared" si="191"/>
        <v>0</v>
      </c>
      <c r="AA1164" s="24">
        <f t="shared" si="189"/>
        <v>7878.3741554380067</v>
      </c>
      <c r="AC1164" s="24">
        <f t="shared" si="184"/>
        <v>0</v>
      </c>
    </row>
    <row r="1165" x14ac:dyDescent="0.2">
      <c r="L1165" s="25">
        <v>1160</v>
      </c>
      <c r="M1165" s="29">
        <v>0.15149834299999998</v>
      </c>
      <c r="O1165" s="25">
        <v>1160</v>
      </c>
      <c r="P1165" s="24">
        <f>'ROTH 1.0'!O1165*'קובץ טיוטה'!$D$10</f>
        <v>12871.318451004692</v>
      </c>
      <c r="Q1165" s="25">
        <f t="shared" si="183"/>
        <v>9271.3184510046922</v>
      </c>
      <c r="R1165" s="24">
        <f t="shared" si="182"/>
        <v>10301.887323999998</v>
      </c>
      <c r="S1165" s="25">
        <f t="shared" si="185"/>
        <v>0</v>
      </c>
      <c r="T1165" s="25">
        <f t="shared" si="186"/>
        <v>1030.5688729953054</v>
      </c>
      <c r="U1165" s="25" t="str">
        <f t="shared" si="187"/>
        <v>charge</v>
      </c>
      <c r="W1165" s="25">
        <f t="shared" si="190"/>
        <v>927.5119856957748</v>
      </c>
      <c r="X1165" s="25">
        <f t="shared" si="188"/>
        <v>927.5119856957748</v>
      </c>
      <c r="Y1165" s="25">
        <f t="shared" si="191"/>
        <v>0</v>
      </c>
      <c r="AA1165" s="25">
        <f t="shared" si="189"/>
        <v>0</v>
      </c>
      <c r="AC1165" s="25">
        <f t="shared" si="184"/>
        <v>103.05688729953056</v>
      </c>
    </row>
    <row r="1166" x14ac:dyDescent="0.2">
      <c r="L1166" s="24">
        <v>1161</v>
      </c>
      <c r="M1166" s="28">
        <v>0.27009166800000001</v>
      </c>
      <c r="O1166" s="24">
        <v>1161</v>
      </c>
      <c r="P1166" s="24">
        <f>'ROTH 1.0'!O1166*'קובץ טיוטה'!$D$10</f>
        <v>14582.948660633971</v>
      </c>
      <c r="Q1166" s="24">
        <f t="shared" si="183"/>
        <v>10982.948660633971</v>
      </c>
      <c r="R1166" s="24">
        <f t="shared" si="182"/>
        <v>18366.233424000002</v>
      </c>
      <c r="S1166" s="24">
        <f t="shared" si="185"/>
        <v>0</v>
      </c>
      <c r="T1166" s="24">
        <f t="shared" si="186"/>
        <v>7383.2847633660313</v>
      </c>
      <c r="U1166" s="24" t="str">
        <f t="shared" si="187"/>
        <v>charge</v>
      </c>
      <c r="W1166" s="24">
        <f t="shared" si="190"/>
        <v>6644.9562870294285</v>
      </c>
      <c r="X1166" s="24">
        <f t="shared" si="188"/>
        <v>7572.468272725203</v>
      </c>
      <c r="Y1166" s="24">
        <f t="shared" si="191"/>
        <v>0</v>
      </c>
      <c r="AA1166" s="24">
        <f t="shared" si="189"/>
        <v>0</v>
      </c>
      <c r="AC1166" s="24">
        <f t="shared" si="184"/>
        <v>738.32847633660276</v>
      </c>
    </row>
    <row r="1167" x14ac:dyDescent="0.2">
      <c r="L1167" s="25">
        <v>1162</v>
      </c>
      <c r="M1167" s="29">
        <v>0.53167125199999998</v>
      </c>
      <c r="O1167" s="25">
        <v>1162</v>
      </c>
      <c r="P1167" s="24">
        <f>'ROTH 1.0'!O1167*'קובץ טיוטה'!$D$10</f>
        <v>15335.900271981543</v>
      </c>
      <c r="Q1167" s="25">
        <f t="shared" si="183"/>
        <v>11735.900271981543</v>
      </c>
      <c r="R1167" s="24">
        <f t="shared" si="182"/>
        <v>36153.645135999999</v>
      </c>
      <c r="S1167" s="25">
        <f t="shared" si="185"/>
        <v>0</v>
      </c>
      <c r="T1167" s="25">
        <f t="shared" si="186"/>
        <v>24417.744864018456</v>
      </c>
      <c r="U1167" s="25" t="str">
        <f t="shared" si="187"/>
        <v>charge</v>
      </c>
      <c r="W1167" s="25">
        <f t="shared" si="190"/>
        <v>21975.97037761661</v>
      </c>
      <c r="X1167" s="25">
        <f t="shared" si="188"/>
        <v>29548.438650341814</v>
      </c>
      <c r="Y1167" s="25">
        <f t="shared" si="191"/>
        <v>0</v>
      </c>
      <c r="AA1167" s="25">
        <f t="shared" si="189"/>
        <v>0</v>
      </c>
      <c r="AC1167" s="25">
        <f t="shared" si="184"/>
        <v>2441.7744864018459</v>
      </c>
    </row>
    <row r="1168" x14ac:dyDescent="0.2">
      <c r="L1168" s="24">
        <v>1163</v>
      </c>
      <c r="M1168" s="28">
        <v>0.60564765500000006</v>
      </c>
      <c r="O1168" s="24">
        <v>1163</v>
      </c>
      <c r="P1168" s="24">
        <f>'ROTH 1.0'!O1168*'קובץ טיוטה'!$D$10</f>
        <v>16146.207333447364</v>
      </c>
      <c r="Q1168" s="24">
        <f t="shared" si="183"/>
        <v>12546.207333447364</v>
      </c>
      <c r="R1168" s="24">
        <f t="shared" ref="R1168:R1231" si="192">M1168*$H$7*0.85</f>
        <v>41184.040540000002</v>
      </c>
      <c r="S1168" s="24">
        <f t="shared" si="185"/>
        <v>0</v>
      </c>
      <c r="T1168" s="24">
        <f t="shared" si="186"/>
        <v>28637.833206552637</v>
      </c>
      <c r="U1168" s="24" t="str">
        <f t="shared" si="187"/>
        <v>charge</v>
      </c>
      <c r="W1168" s="24">
        <f t="shared" si="190"/>
        <v>25774.049885897373</v>
      </c>
      <c r="X1168" s="24">
        <f t="shared" si="188"/>
        <v>55322.488536239187</v>
      </c>
      <c r="Y1168" s="24">
        <f t="shared" si="191"/>
        <v>0</v>
      </c>
      <c r="AA1168" s="24">
        <f t="shared" si="189"/>
        <v>0</v>
      </c>
      <c r="AC1168" s="24">
        <f t="shared" si="184"/>
        <v>2863.7833206552641</v>
      </c>
    </row>
    <row r="1169" x14ac:dyDescent="0.2">
      <c r="L1169" s="25">
        <v>1164</v>
      </c>
      <c r="M1169" s="29">
        <v>0.65811859299999997</v>
      </c>
      <c r="O1169" s="25">
        <v>1164</v>
      </c>
      <c r="P1169" s="24">
        <f>'ROTH 1.0'!O1169*'קובץ טיוטה'!$D$10</f>
        <v>16474.491066795948</v>
      </c>
      <c r="Q1169" s="25">
        <f t="shared" si="183"/>
        <v>12874.491066795948</v>
      </c>
      <c r="R1169" s="24">
        <f t="shared" si="192"/>
        <v>44752.064323999999</v>
      </c>
      <c r="S1169" s="25">
        <f t="shared" si="185"/>
        <v>0</v>
      </c>
      <c r="T1169" s="25">
        <f t="shared" si="186"/>
        <v>31877.573257204051</v>
      </c>
      <c r="U1169" s="25" t="str">
        <f t="shared" si="187"/>
        <v>charge</v>
      </c>
      <c r="W1169" s="25">
        <f t="shared" si="190"/>
        <v>22677.511463760813</v>
      </c>
      <c r="X1169" s="25">
        <f t="shared" si="188"/>
        <v>78000</v>
      </c>
      <c r="Y1169" s="25">
        <f t="shared" si="191"/>
        <v>0</v>
      </c>
      <c r="AA1169" s="25">
        <f t="shared" si="189"/>
        <v>0</v>
      </c>
      <c r="AC1169" s="25">
        <f t="shared" si="184"/>
        <v>9200.0617934432375</v>
      </c>
    </row>
    <row r="1170" x14ac:dyDescent="0.2">
      <c r="L1170" s="24">
        <v>1165</v>
      </c>
      <c r="M1170" s="28">
        <v>0.49987209000000005</v>
      </c>
      <c r="O1170" s="24">
        <v>1165</v>
      </c>
      <c r="P1170" s="24">
        <f>'ROTH 1.0'!O1170*'קובץ טיוטה'!$D$10</f>
        <v>16326.63194065881</v>
      </c>
      <c r="Q1170" s="24">
        <f t="shared" si="183"/>
        <v>12726.63194065881</v>
      </c>
      <c r="R1170" s="24">
        <f t="shared" si="192"/>
        <v>33991.30212</v>
      </c>
      <c r="S1170" s="24">
        <f t="shared" si="185"/>
        <v>0</v>
      </c>
      <c r="T1170" s="24">
        <f t="shared" si="186"/>
        <v>21264.670179341192</v>
      </c>
      <c r="U1170" s="24" t="str">
        <f t="shared" si="187"/>
        <v>charge</v>
      </c>
      <c r="W1170" s="24">
        <f t="shared" si="190"/>
        <v>0</v>
      </c>
      <c r="X1170" s="24">
        <f t="shared" si="188"/>
        <v>78000</v>
      </c>
      <c r="Y1170" s="24">
        <f t="shared" si="191"/>
        <v>0</v>
      </c>
      <c r="AA1170" s="24">
        <f t="shared" si="189"/>
        <v>0</v>
      </c>
      <c r="AC1170" s="24">
        <f t="shared" si="184"/>
        <v>21264.670179341192</v>
      </c>
    </row>
    <row r="1171" x14ac:dyDescent="0.2">
      <c r="L1171" s="25">
        <v>1166</v>
      </c>
      <c r="M1171" s="29">
        <v>0.59849023300000004</v>
      </c>
      <c r="O1171" s="25">
        <v>1166</v>
      </c>
      <c r="P1171" s="24">
        <f>'ROTH 1.0'!O1171*'קובץ טיוטה'!$D$10</f>
        <v>16076.886694089053</v>
      </c>
      <c r="Q1171" s="25">
        <f t="shared" si="183"/>
        <v>12476.886694089053</v>
      </c>
      <c r="R1171" s="24">
        <f t="shared" si="192"/>
        <v>40697.335844000001</v>
      </c>
      <c r="S1171" s="25">
        <f t="shared" si="185"/>
        <v>0</v>
      </c>
      <c r="T1171" s="25">
        <f t="shared" si="186"/>
        <v>28220.44914991095</v>
      </c>
      <c r="U1171" s="25" t="str">
        <f t="shared" si="187"/>
        <v>charge</v>
      </c>
      <c r="W1171" s="25">
        <f t="shared" si="190"/>
        <v>0</v>
      </c>
      <c r="X1171" s="25">
        <f t="shared" si="188"/>
        <v>78000</v>
      </c>
      <c r="Y1171" s="25">
        <f t="shared" si="191"/>
        <v>0</v>
      </c>
      <c r="AA1171" s="25">
        <f t="shared" si="189"/>
        <v>0</v>
      </c>
      <c r="AC1171" s="25">
        <f t="shared" si="184"/>
        <v>28220.44914991095</v>
      </c>
    </row>
    <row r="1172" x14ac:dyDescent="0.2">
      <c r="L1172" s="24">
        <v>1167</v>
      </c>
      <c r="M1172" s="28">
        <v>0.66871581999999996</v>
      </c>
      <c r="O1172" s="24">
        <v>1167</v>
      </c>
      <c r="P1172" s="24">
        <f>'ROTH 1.0'!O1172*'קובץ טיוטה'!$D$10</f>
        <v>15527.617023865378</v>
      </c>
      <c r="Q1172" s="24">
        <f t="shared" si="183"/>
        <v>11927.617023865378</v>
      </c>
      <c r="R1172" s="24">
        <f t="shared" si="192"/>
        <v>45472.675759999998</v>
      </c>
      <c r="S1172" s="24">
        <f t="shared" si="185"/>
        <v>0</v>
      </c>
      <c r="T1172" s="24">
        <f t="shared" si="186"/>
        <v>33545.058736134619</v>
      </c>
      <c r="U1172" s="24" t="str">
        <f t="shared" si="187"/>
        <v>charge</v>
      </c>
      <c r="W1172" s="24">
        <f t="shared" si="190"/>
        <v>0</v>
      </c>
      <c r="X1172" s="24">
        <f t="shared" si="188"/>
        <v>78000</v>
      </c>
      <c r="Y1172" s="24">
        <f t="shared" si="191"/>
        <v>0</v>
      </c>
      <c r="AA1172" s="24">
        <f t="shared" si="189"/>
        <v>0</v>
      </c>
      <c r="AC1172" s="24">
        <f t="shared" si="184"/>
        <v>33545.058736134619</v>
      </c>
    </row>
    <row r="1173" x14ac:dyDescent="0.2">
      <c r="L1173" s="25">
        <v>1168</v>
      </c>
      <c r="M1173" s="29">
        <v>0.35562080699999998</v>
      </c>
      <c r="O1173" s="25">
        <v>1168</v>
      </c>
      <c r="P1173" s="24">
        <f>'ROTH 1.0'!O1173*'קובץ טיוטה'!$D$10</f>
        <v>15439.718450143224</v>
      </c>
      <c r="Q1173" s="25">
        <f t="shared" si="183"/>
        <v>11839.718450143224</v>
      </c>
      <c r="R1173" s="24">
        <f t="shared" si="192"/>
        <v>24182.214875999998</v>
      </c>
      <c r="S1173" s="25">
        <f t="shared" si="185"/>
        <v>0</v>
      </c>
      <c r="T1173" s="25">
        <f t="shared" si="186"/>
        <v>12342.496425856774</v>
      </c>
      <c r="U1173" s="25" t="str">
        <f t="shared" si="187"/>
        <v>charge</v>
      </c>
      <c r="W1173" s="25">
        <f t="shared" si="190"/>
        <v>0</v>
      </c>
      <c r="X1173" s="25">
        <f t="shared" si="188"/>
        <v>78000</v>
      </c>
      <c r="Y1173" s="25">
        <f t="shared" si="191"/>
        <v>0</v>
      </c>
      <c r="AA1173" s="25">
        <f t="shared" si="189"/>
        <v>0</v>
      </c>
      <c r="AC1173" s="25">
        <f t="shared" si="184"/>
        <v>12342.496425856774</v>
      </c>
    </row>
    <row r="1174" x14ac:dyDescent="0.2">
      <c r="L1174" s="24">
        <v>1169</v>
      </c>
      <c r="M1174" s="28">
        <v>0.255404191</v>
      </c>
      <c r="O1174" s="24">
        <v>1169</v>
      </c>
      <c r="P1174" s="24">
        <f>'ROTH 1.0'!O1174*'קובץ טיוטה'!$D$10</f>
        <v>15365.121427786889</v>
      </c>
      <c r="Q1174" s="24">
        <f t="shared" si="183"/>
        <v>11765.121427786889</v>
      </c>
      <c r="R1174" s="24">
        <f t="shared" si="192"/>
        <v>17367.484988</v>
      </c>
      <c r="S1174" s="24">
        <f t="shared" si="185"/>
        <v>0</v>
      </c>
      <c r="T1174" s="24">
        <f t="shared" si="186"/>
        <v>5602.3635602131108</v>
      </c>
      <c r="U1174" s="24" t="str">
        <f t="shared" si="187"/>
        <v>charge</v>
      </c>
      <c r="W1174" s="24">
        <f t="shared" si="190"/>
        <v>0</v>
      </c>
      <c r="X1174" s="24">
        <f t="shared" si="188"/>
        <v>78000</v>
      </c>
      <c r="Y1174" s="24">
        <f t="shared" si="191"/>
        <v>0</v>
      </c>
      <c r="AA1174" s="24">
        <f t="shared" si="189"/>
        <v>0</v>
      </c>
      <c r="AC1174" s="24">
        <f t="shared" si="184"/>
        <v>5602.3635602131108</v>
      </c>
    </row>
    <row r="1175" x14ac:dyDescent="0.2">
      <c r="L1175" s="25">
        <v>1170</v>
      </c>
      <c r="M1175" s="29">
        <v>1.8069263999999998E-2</v>
      </c>
      <c r="O1175" s="25">
        <v>1170</v>
      </c>
      <c r="P1175" s="24">
        <f>'ROTH 1.0'!O1175*'קובץ טיוטה'!$D$10</f>
        <v>15781.317132678429</v>
      </c>
      <c r="Q1175" s="25">
        <f t="shared" si="183"/>
        <v>12181.317132678429</v>
      </c>
      <c r="R1175" s="24">
        <f t="shared" si="192"/>
        <v>1228.7099519999999</v>
      </c>
      <c r="S1175" s="25">
        <f t="shared" si="185"/>
        <v>10952.607180678429</v>
      </c>
      <c r="T1175" s="25">
        <f t="shared" si="186"/>
        <v>0</v>
      </c>
      <c r="U1175" s="25" t="str">
        <f t="shared" si="187"/>
        <v>drain</v>
      </c>
      <c r="W1175" s="25">
        <f t="shared" si="190"/>
        <v>0</v>
      </c>
      <c r="X1175" s="25">
        <f t="shared" si="188"/>
        <v>67047.392819321569</v>
      </c>
      <c r="Y1175" s="25">
        <f t="shared" si="191"/>
        <v>10952.607180678431</v>
      </c>
      <c r="AA1175" s="25">
        <f t="shared" si="189"/>
        <v>0</v>
      </c>
      <c r="AC1175" s="25">
        <f t="shared" si="184"/>
        <v>0</v>
      </c>
    </row>
    <row r="1176" x14ac:dyDescent="0.2">
      <c r="L1176" s="24">
        <v>1171</v>
      </c>
      <c r="M1176" s="28">
        <v>0</v>
      </c>
      <c r="O1176" s="24">
        <v>1171</v>
      </c>
      <c r="P1176" s="24">
        <f>'ROTH 1.0'!O1176*'קובץ טיוטה'!$D$10</f>
        <v>17473.491963480239</v>
      </c>
      <c r="Q1176" s="24">
        <f t="shared" si="183"/>
        <v>13873.491963480239</v>
      </c>
      <c r="R1176" s="24">
        <f t="shared" si="192"/>
        <v>0</v>
      </c>
      <c r="S1176" s="24">
        <f t="shared" si="185"/>
        <v>13873.491963480239</v>
      </c>
      <c r="T1176" s="24">
        <f t="shared" si="186"/>
        <v>0</v>
      </c>
      <c r="U1176" s="24" t="str">
        <f t="shared" si="187"/>
        <v>drain</v>
      </c>
      <c r="W1176" s="24">
        <f t="shared" si="190"/>
        <v>0</v>
      </c>
      <c r="X1176" s="24">
        <f t="shared" si="188"/>
        <v>53173.900855841333</v>
      </c>
      <c r="Y1176" s="24">
        <f t="shared" si="191"/>
        <v>13873.491963480235</v>
      </c>
      <c r="AA1176" s="24">
        <f t="shared" si="189"/>
        <v>0</v>
      </c>
      <c r="AC1176" s="24">
        <f t="shared" si="184"/>
        <v>0</v>
      </c>
    </row>
    <row r="1177" x14ac:dyDescent="0.2">
      <c r="L1177" s="25">
        <v>1172</v>
      </c>
      <c r="M1177" s="29">
        <v>0</v>
      </c>
      <c r="O1177" s="25">
        <v>1172</v>
      </c>
      <c r="P1177" s="24">
        <f>'ROTH 1.0'!O1177*'קובץ טיוטה'!$D$10</f>
        <v>17777.286144012549</v>
      </c>
      <c r="Q1177" s="25">
        <f t="shared" si="183"/>
        <v>14177.286144012549</v>
      </c>
      <c r="R1177" s="24">
        <f t="shared" si="192"/>
        <v>0</v>
      </c>
      <c r="S1177" s="25">
        <f t="shared" si="185"/>
        <v>14177.286144012549</v>
      </c>
      <c r="T1177" s="25">
        <f t="shared" si="186"/>
        <v>0</v>
      </c>
      <c r="U1177" s="25" t="str">
        <f t="shared" si="187"/>
        <v>drain</v>
      </c>
      <c r="W1177" s="25">
        <f t="shared" si="190"/>
        <v>0</v>
      </c>
      <c r="X1177" s="25">
        <f t="shared" si="188"/>
        <v>38996.614711828784</v>
      </c>
      <c r="Y1177" s="25">
        <f t="shared" si="191"/>
        <v>14177.286144012549</v>
      </c>
      <c r="AA1177" s="25">
        <f t="shared" si="189"/>
        <v>0</v>
      </c>
      <c r="AC1177" s="25">
        <f t="shared" si="184"/>
        <v>0</v>
      </c>
    </row>
    <row r="1178" x14ac:dyDescent="0.2">
      <c r="L1178" s="24">
        <v>1173</v>
      </c>
      <c r="M1178" s="28">
        <v>0</v>
      </c>
      <c r="O1178" s="24">
        <v>1173</v>
      </c>
      <c r="P1178" s="24">
        <f>'ROTH 1.0'!O1178*'קובץ טיוטה'!$D$10</f>
        <v>17576.76022478093</v>
      </c>
      <c r="Q1178" s="24">
        <f t="shared" si="183"/>
        <v>13976.76022478093</v>
      </c>
      <c r="R1178" s="24">
        <f t="shared" si="192"/>
        <v>0</v>
      </c>
      <c r="S1178" s="24">
        <f t="shared" si="185"/>
        <v>13976.76022478093</v>
      </c>
      <c r="T1178" s="24">
        <f t="shared" si="186"/>
        <v>0</v>
      </c>
      <c r="U1178" s="24" t="str">
        <f t="shared" si="187"/>
        <v>drain</v>
      </c>
      <c r="W1178" s="24">
        <f t="shared" si="190"/>
        <v>0</v>
      </c>
      <c r="X1178" s="24">
        <f t="shared" si="188"/>
        <v>25019.854487047854</v>
      </c>
      <c r="Y1178" s="24">
        <f t="shared" si="191"/>
        <v>13976.76022478093</v>
      </c>
      <c r="AA1178" s="24">
        <f t="shared" si="189"/>
        <v>0</v>
      </c>
      <c r="AC1178" s="24">
        <f t="shared" si="184"/>
        <v>0</v>
      </c>
    </row>
    <row r="1179" x14ac:dyDescent="0.2">
      <c r="L1179" s="25">
        <v>1174</v>
      </c>
      <c r="M1179" s="29">
        <v>0</v>
      </c>
      <c r="O1179" s="25">
        <v>1174</v>
      </c>
      <c r="P1179" s="24">
        <f>'ROTH 1.0'!O1179*'קובץ טיוטה'!$D$10</f>
        <v>16891.962167344722</v>
      </c>
      <c r="Q1179" s="25">
        <f t="shared" si="183"/>
        <v>13291.962167344722</v>
      </c>
      <c r="R1179" s="24">
        <f t="shared" si="192"/>
        <v>0</v>
      </c>
      <c r="S1179" s="25">
        <f t="shared" si="185"/>
        <v>13291.962167344722</v>
      </c>
      <c r="T1179" s="25">
        <f t="shared" si="186"/>
        <v>0</v>
      </c>
      <c r="U1179" s="25" t="str">
        <f t="shared" si="187"/>
        <v>drain</v>
      </c>
      <c r="W1179" s="25">
        <f t="shared" si="190"/>
        <v>0</v>
      </c>
      <c r="X1179" s="25">
        <f t="shared" si="188"/>
        <v>11727.892319703133</v>
      </c>
      <c r="Y1179" s="25">
        <f t="shared" si="191"/>
        <v>13291.962167344722</v>
      </c>
      <c r="AA1179" s="25">
        <f t="shared" si="189"/>
        <v>0</v>
      </c>
      <c r="AC1179" s="25">
        <f t="shared" si="184"/>
        <v>0</v>
      </c>
    </row>
    <row r="1180" x14ac:dyDescent="0.2">
      <c r="L1180" s="24">
        <v>1175</v>
      </c>
      <c r="M1180" s="28">
        <v>0</v>
      </c>
      <c r="O1180" s="24">
        <v>1175</v>
      </c>
      <c r="P1180" s="24">
        <f>'ROTH 1.0'!O1180*'קובץ טיוטה'!$D$10</f>
        <v>15706.875163256234</v>
      </c>
      <c r="Q1180" s="24">
        <f t="shared" si="183"/>
        <v>12106.875163256234</v>
      </c>
      <c r="R1180" s="24">
        <f t="shared" si="192"/>
        <v>0</v>
      </c>
      <c r="S1180" s="24">
        <f t="shared" si="185"/>
        <v>12106.875163256234</v>
      </c>
      <c r="T1180" s="24">
        <f t="shared" si="186"/>
        <v>0</v>
      </c>
      <c r="U1180" s="24" t="str">
        <f t="shared" si="187"/>
        <v>drain</v>
      </c>
      <c r="W1180" s="24">
        <f t="shared" si="190"/>
        <v>0</v>
      </c>
      <c r="X1180" s="24">
        <f t="shared" si="188"/>
        <v>0</v>
      </c>
      <c r="Y1180" s="24">
        <f t="shared" si="191"/>
        <v>11727.892319703133</v>
      </c>
      <c r="AA1180" s="24">
        <f t="shared" si="189"/>
        <v>378.9828435531017</v>
      </c>
      <c r="AC1180" s="24">
        <f t="shared" si="184"/>
        <v>0</v>
      </c>
    </row>
    <row r="1181" x14ac:dyDescent="0.2">
      <c r="L1181" s="25">
        <v>1176</v>
      </c>
      <c r="M1181" s="29">
        <v>0</v>
      </c>
      <c r="O1181" s="25">
        <v>1176</v>
      </c>
      <c r="P1181" s="24">
        <f>'ROTH 1.0'!O1181*'קובץ טיוטה'!$D$10</f>
        <v>14540.387939858125</v>
      </c>
      <c r="Q1181" s="25">
        <f t="shared" si="183"/>
        <v>10940.387939858125</v>
      </c>
      <c r="R1181" s="24">
        <f t="shared" si="192"/>
        <v>0</v>
      </c>
      <c r="S1181" s="25">
        <f t="shared" si="185"/>
        <v>10940.387939858125</v>
      </c>
      <c r="T1181" s="25">
        <f t="shared" si="186"/>
        <v>0</v>
      </c>
      <c r="U1181" s="25" t="str">
        <f t="shared" si="187"/>
        <v>drain</v>
      </c>
      <c r="W1181" s="25">
        <f t="shared" si="190"/>
        <v>0</v>
      </c>
      <c r="X1181" s="25">
        <f t="shared" si="188"/>
        <v>0</v>
      </c>
      <c r="Y1181" s="25">
        <f t="shared" si="191"/>
        <v>0</v>
      </c>
      <c r="AA1181" s="25">
        <f t="shared" si="189"/>
        <v>10940.387939858125</v>
      </c>
      <c r="AC1181" s="25">
        <f t="shared" si="184"/>
        <v>0</v>
      </c>
    </row>
    <row r="1182" x14ac:dyDescent="0.2">
      <c r="L1182" s="24">
        <v>1177</v>
      </c>
      <c r="M1182" s="28">
        <v>0</v>
      </c>
      <c r="O1182" s="24">
        <v>1177</v>
      </c>
      <c r="P1182" s="24">
        <f>'ROTH 1.0'!O1182*'קובץ טיוטה'!$D$10</f>
        <v>12767.032106355957</v>
      </c>
      <c r="Q1182" s="24">
        <f t="shared" si="183"/>
        <v>9167.0321063559568</v>
      </c>
      <c r="R1182" s="24">
        <f t="shared" si="192"/>
        <v>0</v>
      </c>
      <c r="S1182" s="24">
        <f t="shared" si="185"/>
        <v>9167.0321063559568</v>
      </c>
      <c r="T1182" s="24">
        <f t="shared" si="186"/>
        <v>0</v>
      </c>
      <c r="U1182" s="24" t="str">
        <f t="shared" si="187"/>
        <v>drain</v>
      </c>
      <c r="W1182" s="24">
        <f t="shared" si="190"/>
        <v>0</v>
      </c>
      <c r="X1182" s="24">
        <f t="shared" si="188"/>
        <v>0</v>
      </c>
      <c r="Y1182" s="24">
        <f t="shared" si="191"/>
        <v>0</v>
      </c>
      <c r="AA1182" s="24">
        <f t="shared" si="189"/>
        <v>9167.0321063559568</v>
      </c>
      <c r="AC1182" s="24">
        <f t="shared" si="184"/>
        <v>0</v>
      </c>
    </row>
    <row r="1183" x14ac:dyDescent="0.2">
      <c r="L1183" s="25">
        <v>1178</v>
      </c>
      <c r="M1183" s="29">
        <v>0</v>
      </c>
      <c r="O1183" s="25">
        <v>1178</v>
      </c>
      <c r="P1183" s="24">
        <f>'ROTH 1.0'!O1183*'קובץ טיוטה'!$D$10</f>
        <v>11717.176895788551</v>
      </c>
      <c r="Q1183" s="25">
        <f t="shared" si="183"/>
        <v>8117.1768957885506</v>
      </c>
      <c r="R1183" s="24">
        <f t="shared" si="192"/>
        <v>0</v>
      </c>
      <c r="S1183" s="25">
        <f t="shared" si="185"/>
        <v>8117.1768957885506</v>
      </c>
      <c r="T1183" s="25">
        <f t="shared" si="186"/>
        <v>0</v>
      </c>
      <c r="U1183" s="25" t="str">
        <f t="shared" si="187"/>
        <v>drain</v>
      </c>
      <c r="W1183" s="25">
        <f t="shared" si="190"/>
        <v>0</v>
      </c>
      <c r="X1183" s="25">
        <f t="shared" si="188"/>
        <v>0</v>
      </c>
      <c r="Y1183" s="25">
        <f t="shared" si="191"/>
        <v>0</v>
      </c>
      <c r="AA1183" s="25">
        <f t="shared" si="189"/>
        <v>8117.1768957885506</v>
      </c>
      <c r="AC1183" s="25">
        <f t="shared" si="184"/>
        <v>0</v>
      </c>
    </row>
    <row r="1184" x14ac:dyDescent="0.2">
      <c r="L1184" s="24">
        <v>1179</v>
      </c>
      <c r="M1184" s="28">
        <v>0</v>
      </c>
      <c r="O1184" s="24">
        <v>1179</v>
      </c>
      <c r="P1184" s="24">
        <f>'ROTH 1.0'!O1184*'קובץ טיוטה'!$D$10</f>
        <v>10749.893143043764</v>
      </c>
      <c r="Q1184" s="24">
        <f t="shared" si="183"/>
        <v>7149.8931430437642</v>
      </c>
      <c r="R1184" s="24">
        <f t="shared" si="192"/>
        <v>0</v>
      </c>
      <c r="S1184" s="24">
        <f t="shared" si="185"/>
        <v>7149.8931430437642</v>
      </c>
      <c r="T1184" s="24">
        <f t="shared" si="186"/>
        <v>0</v>
      </c>
      <c r="U1184" s="24" t="str">
        <f t="shared" si="187"/>
        <v>drain</v>
      </c>
      <c r="W1184" s="24">
        <f t="shared" si="190"/>
        <v>0</v>
      </c>
      <c r="X1184" s="24">
        <f t="shared" si="188"/>
        <v>0</v>
      </c>
      <c r="Y1184" s="24">
        <f t="shared" si="191"/>
        <v>0</v>
      </c>
      <c r="AA1184" s="24">
        <f t="shared" si="189"/>
        <v>7149.8931430437642</v>
      </c>
      <c r="AC1184" s="24">
        <f t="shared" si="184"/>
        <v>0</v>
      </c>
    </row>
    <row r="1185" x14ac:dyDescent="0.2">
      <c r="L1185" s="25">
        <v>1180</v>
      </c>
      <c r="M1185" s="29">
        <v>0</v>
      </c>
      <c r="O1185" s="25">
        <v>1180</v>
      </c>
      <c r="P1185" s="24">
        <f>'ROTH 1.0'!O1185*'קובץ טיוטה'!$D$10</f>
        <v>10184.98008161329</v>
      </c>
      <c r="Q1185" s="25">
        <f t="shared" si="183"/>
        <v>6584.9800816132902</v>
      </c>
      <c r="R1185" s="24">
        <f t="shared" si="192"/>
        <v>0</v>
      </c>
      <c r="S1185" s="25">
        <f t="shared" si="185"/>
        <v>6584.9800816132902</v>
      </c>
      <c r="T1185" s="25">
        <f t="shared" si="186"/>
        <v>0</v>
      </c>
      <c r="U1185" s="25" t="str">
        <f t="shared" si="187"/>
        <v>drain</v>
      </c>
      <c r="W1185" s="25">
        <f t="shared" si="190"/>
        <v>0</v>
      </c>
      <c r="X1185" s="25">
        <f t="shared" si="188"/>
        <v>0</v>
      </c>
      <c r="Y1185" s="25">
        <f t="shared" si="191"/>
        <v>0</v>
      </c>
      <c r="AA1185" s="25">
        <f t="shared" si="189"/>
        <v>6584.9800816132902</v>
      </c>
      <c r="AC1185" s="25">
        <f t="shared" si="184"/>
        <v>0</v>
      </c>
    </row>
    <row r="1186" x14ac:dyDescent="0.2">
      <c r="L1186" s="24">
        <v>1181</v>
      </c>
      <c r="M1186" s="28">
        <v>0</v>
      </c>
      <c r="O1186" s="24">
        <v>1181</v>
      </c>
      <c r="P1186" s="24">
        <f>'ROTH 1.0'!O1186*'קובץ טיוטה'!$D$10</f>
        <v>10012.567502379658</v>
      </c>
      <c r="Q1186" s="24">
        <f t="shared" si="183"/>
        <v>6412.5675023796575</v>
      </c>
      <c r="R1186" s="24">
        <f t="shared" si="192"/>
        <v>0</v>
      </c>
      <c r="S1186" s="24">
        <f t="shared" si="185"/>
        <v>6412.5675023796575</v>
      </c>
      <c r="T1186" s="24">
        <f t="shared" si="186"/>
        <v>0</v>
      </c>
      <c r="U1186" s="24" t="str">
        <f t="shared" si="187"/>
        <v>drain</v>
      </c>
      <c r="W1186" s="24">
        <f t="shared" si="190"/>
        <v>0</v>
      </c>
      <c r="X1186" s="24">
        <f t="shared" si="188"/>
        <v>0</v>
      </c>
      <c r="Y1186" s="24">
        <f t="shared" si="191"/>
        <v>0</v>
      </c>
      <c r="AA1186" s="24">
        <f t="shared" si="189"/>
        <v>6412.5675023796575</v>
      </c>
      <c r="AC1186" s="24">
        <f t="shared" si="184"/>
        <v>0</v>
      </c>
    </row>
    <row r="1187" x14ac:dyDescent="0.2">
      <c r="L1187" s="25">
        <v>1182</v>
      </c>
      <c r="M1187" s="29">
        <v>0</v>
      </c>
      <c r="O1187" s="25">
        <v>1182</v>
      </c>
      <c r="P1187" s="24">
        <f>'ROTH 1.0'!O1187*'קובץ טיוטה'!$D$10</f>
        <v>10362.023389708627</v>
      </c>
      <c r="Q1187" s="25">
        <f t="shared" si="183"/>
        <v>6762.0233897086273</v>
      </c>
      <c r="R1187" s="24">
        <f t="shared" si="192"/>
        <v>0</v>
      </c>
      <c r="S1187" s="25">
        <f t="shared" si="185"/>
        <v>6762.0233897086273</v>
      </c>
      <c r="T1187" s="25">
        <f t="shared" si="186"/>
        <v>0</v>
      </c>
      <c r="U1187" s="25" t="str">
        <f t="shared" si="187"/>
        <v>drain</v>
      </c>
      <c r="W1187" s="25">
        <f t="shared" si="190"/>
        <v>0</v>
      </c>
      <c r="X1187" s="25">
        <f t="shared" si="188"/>
        <v>0</v>
      </c>
      <c r="Y1187" s="25">
        <f t="shared" si="191"/>
        <v>0</v>
      </c>
      <c r="AA1187" s="25">
        <f t="shared" si="189"/>
        <v>6762.0233897086273</v>
      </c>
      <c r="AC1187" s="25">
        <f t="shared" si="184"/>
        <v>0</v>
      </c>
    </row>
    <row r="1188" x14ac:dyDescent="0.2">
      <c r="L1188" s="24">
        <v>1183</v>
      </c>
      <c r="M1188" s="28">
        <v>0</v>
      </c>
      <c r="O1188" s="24">
        <v>1183</v>
      </c>
      <c r="P1188" s="24">
        <f>'ROTH 1.0'!O1188*'קובץ טיוטה'!$D$10</f>
        <v>10869.875219186388</v>
      </c>
      <c r="Q1188" s="24">
        <f t="shared" si="183"/>
        <v>7269.8752191863878</v>
      </c>
      <c r="R1188" s="24">
        <f t="shared" si="192"/>
        <v>0</v>
      </c>
      <c r="S1188" s="24">
        <f t="shared" si="185"/>
        <v>7269.8752191863878</v>
      </c>
      <c r="T1188" s="24">
        <f t="shared" si="186"/>
        <v>0</v>
      </c>
      <c r="U1188" s="24" t="str">
        <f t="shared" si="187"/>
        <v>drain</v>
      </c>
      <c r="W1188" s="24">
        <f t="shared" si="190"/>
        <v>0</v>
      </c>
      <c r="X1188" s="24">
        <f t="shared" si="188"/>
        <v>0</v>
      </c>
      <c r="Y1188" s="24">
        <f t="shared" si="191"/>
        <v>0</v>
      </c>
      <c r="AA1188" s="24">
        <f t="shared" si="189"/>
        <v>7269.8752191863878</v>
      </c>
      <c r="AC1188" s="24">
        <f t="shared" si="184"/>
        <v>0</v>
      </c>
    </row>
    <row r="1189" x14ac:dyDescent="0.2">
      <c r="L1189" s="25">
        <v>1184</v>
      </c>
      <c r="M1189" s="29">
        <v>0.17065401199999999</v>
      </c>
      <c r="O1189" s="25">
        <v>1184</v>
      </c>
      <c r="P1189" s="24">
        <f>'ROTH 1.0'!O1189*'קובץ טיוטה'!$D$10</f>
        <v>11532.964314338367</v>
      </c>
      <c r="Q1189" s="25">
        <f t="shared" si="183"/>
        <v>7932.9643143383673</v>
      </c>
      <c r="R1189" s="24">
        <f t="shared" si="192"/>
        <v>11604.472816</v>
      </c>
      <c r="S1189" s="25">
        <f t="shared" si="185"/>
        <v>0</v>
      </c>
      <c r="T1189" s="25">
        <f t="shared" si="186"/>
        <v>3671.5085016616322</v>
      </c>
      <c r="U1189" s="25" t="str">
        <f t="shared" si="187"/>
        <v>charge</v>
      </c>
      <c r="W1189" s="25">
        <f t="shared" si="190"/>
        <v>3304.3576514954689</v>
      </c>
      <c r="X1189" s="25">
        <f t="shared" si="188"/>
        <v>3304.3576514954689</v>
      </c>
      <c r="Y1189" s="25">
        <f t="shared" si="191"/>
        <v>0</v>
      </c>
      <c r="AA1189" s="25">
        <f t="shared" si="189"/>
        <v>0</v>
      </c>
      <c r="AC1189" s="25">
        <f t="shared" si="184"/>
        <v>367.15085016616331</v>
      </c>
    </row>
    <row r="1190" x14ac:dyDescent="0.2">
      <c r="L1190" s="24">
        <v>1185</v>
      </c>
      <c r="M1190" s="28">
        <v>0.32375741600000002</v>
      </c>
      <c r="O1190" s="24">
        <v>1185</v>
      </c>
      <c r="P1190" s="24">
        <f>'ROTH 1.0'!O1190*'קובץ טיוטה'!$D$10</f>
        <v>13263.384687030763</v>
      </c>
      <c r="Q1190" s="24">
        <f t="shared" si="183"/>
        <v>9663.3846870307625</v>
      </c>
      <c r="R1190" s="24">
        <f t="shared" si="192"/>
        <v>22015.504288</v>
      </c>
      <c r="S1190" s="24">
        <f t="shared" si="185"/>
        <v>0</v>
      </c>
      <c r="T1190" s="24">
        <f t="shared" si="186"/>
        <v>12352.119600969238</v>
      </c>
      <c r="U1190" s="24" t="str">
        <f t="shared" si="187"/>
        <v>charge</v>
      </c>
      <c r="W1190" s="24">
        <f t="shared" si="190"/>
        <v>11116.907640872314</v>
      </c>
      <c r="X1190" s="24">
        <f t="shared" si="188"/>
        <v>14421.265292367783</v>
      </c>
      <c r="Y1190" s="24">
        <f t="shared" si="191"/>
        <v>0</v>
      </c>
      <c r="AA1190" s="24">
        <f t="shared" si="189"/>
        <v>0</v>
      </c>
      <c r="AC1190" s="24">
        <f t="shared" si="184"/>
        <v>1235.2119600969236</v>
      </c>
    </row>
    <row r="1191" x14ac:dyDescent="0.2">
      <c r="L1191" s="25">
        <v>1186</v>
      </c>
      <c r="M1191" s="29">
        <v>0.55516615000000002</v>
      </c>
      <c r="O1191" s="25">
        <v>1186</v>
      </c>
      <c r="P1191" s="24">
        <f>'ROTH 1.0'!O1191*'קובץ טיוטה'!$D$10</f>
        <v>14658.794338713406</v>
      </c>
      <c r="Q1191" s="25">
        <f t="shared" si="183"/>
        <v>11058.794338713406</v>
      </c>
      <c r="R1191" s="24">
        <f t="shared" si="192"/>
        <v>37751.298199999997</v>
      </c>
      <c r="S1191" s="25">
        <f t="shared" si="185"/>
        <v>0</v>
      </c>
      <c r="T1191" s="25">
        <f t="shared" si="186"/>
        <v>26692.50386128659</v>
      </c>
      <c r="U1191" s="25" t="str">
        <f t="shared" si="187"/>
        <v>charge</v>
      </c>
      <c r="W1191" s="25">
        <f t="shared" si="190"/>
        <v>24023.253475157937</v>
      </c>
      <c r="X1191" s="25">
        <f t="shared" si="188"/>
        <v>38444.518767525718</v>
      </c>
      <c r="Y1191" s="25">
        <f t="shared" si="191"/>
        <v>0</v>
      </c>
      <c r="AA1191" s="25">
        <f t="shared" si="189"/>
        <v>0</v>
      </c>
      <c r="AC1191" s="25">
        <f t="shared" si="184"/>
        <v>2669.2503861286532</v>
      </c>
    </row>
    <row r="1192" x14ac:dyDescent="0.2">
      <c r="L1192" s="24">
        <v>1187</v>
      </c>
      <c r="M1192" s="28">
        <v>0.621898752</v>
      </c>
      <c r="O1192" s="24">
        <v>1187</v>
      </c>
      <c r="P1192" s="24">
        <f>'ROTH 1.0'!O1192*'קובץ טיוטה'!$D$10</f>
        <v>15837.319943707871</v>
      </c>
      <c r="Q1192" s="24">
        <f t="shared" si="183"/>
        <v>12237.319943707871</v>
      </c>
      <c r="R1192" s="24">
        <f t="shared" si="192"/>
        <v>42289.115135999993</v>
      </c>
      <c r="S1192" s="24">
        <f t="shared" si="185"/>
        <v>0</v>
      </c>
      <c r="T1192" s="24">
        <f t="shared" si="186"/>
        <v>30051.79519229212</v>
      </c>
      <c r="U1192" s="24" t="str">
        <f t="shared" si="187"/>
        <v>charge</v>
      </c>
      <c r="W1192" s="24">
        <f t="shared" si="190"/>
        <v>27046.615673062908</v>
      </c>
      <c r="X1192" s="24">
        <f t="shared" si="188"/>
        <v>65491.134440588627</v>
      </c>
      <c r="Y1192" s="24">
        <f t="shared" si="191"/>
        <v>0</v>
      </c>
      <c r="AA1192" s="24">
        <f t="shared" si="189"/>
        <v>0</v>
      </c>
      <c r="AC1192" s="24">
        <f t="shared" si="184"/>
        <v>3005.179519229212</v>
      </c>
    </row>
    <row r="1193" x14ac:dyDescent="0.2">
      <c r="L1193" s="25">
        <v>1188</v>
      </c>
      <c r="M1193" s="29">
        <v>0.664067348</v>
      </c>
      <c r="O1193" s="25">
        <v>1188</v>
      </c>
      <c r="P1193" s="24">
        <f>'ROTH 1.0'!O1193*'קובץ טיוטה'!$D$10</f>
        <v>16649.622996399852</v>
      </c>
      <c r="Q1193" s="25">
        <f t="shared" si="183"/>
        <v>13049.622996399852</v>
      </c>
      <c r="R1193" s="24">
        <f t="shared" si="192"/>
        <v>45156.579664000004</v>
      </c>
      <c r="S1193" s="25">
        <f t="shared" si="185"/>
        <v>0</v>
      </c>
      <c r="T1193" s="25">
        <f t="shared" si="186"/>
        <v>32106.956667600152</v>
      </c>
      <c r="U1193" s="25" t="str">
        <f t="shared" si="187"/>
        <v>charge</v>
      </c>
      <c r="W1193" s="25">
        <f t="shared" si="190"/>
        <v>12508.865559411373</v>
      </c>
      <c r="X1193" s="25">
        <f t="shared" si="188"/>
        <v>78000</v>
      </c>
      <c r="Y1193" s="25">
        <f t="shared" si="191"/>
        <v>0</v>
      </c>
      <c r="AA1193" s="25">
        <f t="shared" si="189"/>
        <v>0</v>
      </c>
      <c r="AC1193" s="25">
        <f t="shared" si="184"/>
        <v>19598.091108188779</v>
      </c>
    </row>
    <row r="1194" x14ac:dyDescent="0.2">
      <c r="L1194" s="24">
        <v>1189</v>
      </c>
      <c r="M1194" s="28">
        <v>0.65357531000000002</v>
      </c>
      <c r="O1194" s="24">
        <v>1189</v>
      </c>
      <c r="P1194" s="24">
        <f>'ROTH 1.0'!O1194*'קובץ טיוטה'!$D$10</f>
        <v>17033.836450840296</v>
      </c>
      <c r="Q1194" s="24">
        <f t="shared" si="183"/>
        <v>13433.836450840296</v>
      </c>
      <c r="R1194" s="24">
        <f t="shared" si="192"/>
        <v>44443.121079999997</v>
      </c>
      <c r="S1194" s="24">
        <f t="shared" si="185"/>
        <v>0</v>
      </c>
      <c r="T1194" s="24">
        <f t="shared" si="186"/>
        <v>31009.284629159702</v>
      </c>
      <c r="U1194" s="24" t="str">
        <f t="shared" si="187"/>
        <v>charge</v>
      </c>
      <c r="W1194" s="24">
        <f t="shared" si="190"/>
        <v>0</v>
      </c>
      <c r="X1194" s="24">
        <f t="shared" si="188"/>
        <v>78000</v>
      </c>
      <c r="Y1194" s="24">
        <f t="shared" si="191"/>
        <v>0</v>
      </c>
      <c r="AA1194" s="24">
        <f t="shared" si="189"/>
        <v>0</v>
      </c>
      <c r="AC1194" s="24">
        <f t="shared" si="184"/>
        <v>31009.284629159702</v>
      </c>
    </row>
    <row r="1195" x14ac:dyDescent="0.2">
      <c r="L1195" s="25">
        <v>1190</v>
      </c>
      <c r="M1195" s="29">
        <v>0.75068204299999997</v>
      </c>
      <c r="O1195" s="25">
        <v>1190</v>
      </c>
      <c r="P1195" s="24">
        <f>'ROTH 1.0'!O1195*'קובץ טיוטה'!$D$10</f>
        <v>17068.294772273104</v>
      </c>
      <c r="Q1195" s="25">
        <f t="shared" si="183"/>
        <v>13468.294772273104</v>
      </c>
      <c r="R1195" s="24">
        <f t="shared" si="192"/>
        <v>51046.378923999997</v>
      </c>
      <c r="S1195" s="25">
        <f t="shared" si="185"/>
        <v>0</v>
      </c>
      <c r="T1195" s="25">
        <f t="shared" si="186"/>
        <v>37578.084151726893</v>
      </c>
      <c r="U1195" s="25" t="str">
        <f t="shared" si="187"/>
        <v>charge</v>
      </c>
      <c r="W1195" s="25">
        <f t="shared" si="190"/>
        <v>0</v>
      </c>
      <c r="X1195" s="25">
        <f t="shared" si="188"/>
        <v>78000</v>
      </c>
      <c r="Y1195" s="25">
        <f t="shared" si="191"/>
        <v>0</v>
      </c>
      <c r="AA1195" s="25">
        <f t="shared" si="189"/>
        <v>0</v>
      </c>
      <c r="AC1195" s="25">
        <f t="shared" si="184"/>
        <v>37578.084151726893</v>
      </c>
    </row>
    <row r="1196" x14ac:dyDescent="0.2">
      <c r="L1196" s="24">
        <v>1191</v>
      </c>
      <c r="M1196" s="28">
        <v>0.71173144399999999</v>
      </c>
      <c r="O1196" s="24">
        <v>1191</v>
      </c>
      <c r="P1196" s="24">
        <f>'ROTH 1.0'!O1196*'קובץ טיוטה'!$D$10</f>
        <v>16312.785205491344</v>
      </c>
      <c r="Q1196" s="24">
        <f t="shared" si="183"/>
        <v>12712.785205491344</v>
      </c>
      <c r="R1196" s="24">
        <f t="shared" si="192"/>
        <v>48397.738191999997</v>
      </c>
      <c r="S1196" s="24">
        <f t="shared" si="185"/>
        <v>0</v>
      </c>
      <c r="T1196" s="24">
        <f t="shared" si="186"/>
        <v>35684.952986508652</v>
      </c>
      <c r="U1196" s="24" t="str">
        <f t="shared" si="187"/>
        <v>charge</v>
      </c>
      <c r="W1196" s="24">
        <f t="shared" si="190"/>
        <v>0</v>
      </c>
      <c r="X1196" s="24">
        <f t="shared" si="188"/>
        <v>78000</v>
      </c>
      <c r="Y1196" s="24">
        <f t="shared" si="191"/>
        <v>0</v>
      </c>
      <c r="AA1196" s="24">
        <f t="shared" si="189"/>
        <v>0</v>
      </c>
      <c r="AC1196" s="24">
        <f t="shared" si="184"/>
        <v>35684.952986508652</v>
      </c>
    </row>
    <row r="1197" x14ac:dyDescent="0.2">
      <c r="L1197" s="25">
        <v>1192</v>
      </c>
      <c r="M1197" s="29">
        <v>0.58297085999999998</v>
      </c>
      <c r="O1197" s="25">
        <v>1192</v>
      </c>
      <c r="P1197" s="24">
        <f>'ROTH 1.0'!O1197*'קובץ טיוטה'!$D$10</f>
        <v>16164.10028488938</v>
      </c>
      <c r="Q1197" s="25">
        <f t="shared" si="183"/>
        <v>12564.10028488938</v>
      </c>
      <c r="R1197" s="24">
        <f t="shared" si="192"/>
        <v>39642.018479999999</v>
      </c>
      <c r="S1197" s="25">
        <f t="shared" si="185"/>
        <v>0</v>
      </c>
      <c r="T1197" s="25">
        <f t="shared" si="186"/>
        <v>27077.918195110618</v>
      </c>
      <c r="U1197" s="25" t="str">
        <f t="shared" si="187"/>
        <v>charge</v>
      </c>
      <c r="W1197" s="25">
        <f t="shared" si="190"/>
        <v>0</v>
      </c>
      <c r="X1197" s="25">
        <f t="shared" si="188"/>
        <v>78000</v>
      </c>
      <c r="Y1197" s="25">
        <f t="shared" si="191"/>
        <v>0</v>
      </c>
      <c r="AA1197" s="25">
        <f t="shared" si="189"/>
        <v>0</v>
      </c>
      <c r="AC1197" s="25">
        <f t="shared" si="184"/>
        <v>27077.918195110618</v>
      </c>
    </row>
    <row r="1198" x14ac:dyDescent="0.2">
      <c r="L1198" s="24">
        <v>1193</v>
      </c>
      <c r="M1198" s="28">
        <v>0.53283412699999999</v>
      </c>
      <c r="O1198" s="24">
        <v>1193</v>
      </c>
      <c r="P1198" s="24">
        <f>'ROTH 1.0'!O1198*'קובץ טיוטה'!$D$10</f>
        <v>16141.528177835216</v>
      </c>
      <c r="Q1198" s="24">
        <f t="shared" si="183"/>
        <v>12541.528177835216</v>
      </c>
      <c r="R1198" s="24">
        <f t="shared" si="192"/>
        <v>36232.720635999998</v>
      </c>
      <c r="S1198" s="24">
        <f t="shared" si="185"/>
        <v>0</v>
      </c>
      <c r="T1198" s="24">
        <f t="shared" si="186"/>
        <v>23691.192458164784</v>
      </c>
      <c r="U1198" s="24" t="str">
        <f t="shared" si="187"/>
        <v>charge</v>
      </c>
      <c r="W1198" s="24">
        <f t="shared" si="190"/>
        <v>0</v>
      </c>
      <c r="X1198" s="24">
        <f t="shared" si="188"/>
        <v>78000</v>
      </c>
      <c r="Y1198" s="24">
        <f t="shared" si="191"/>
        <v>0</v>
      </c>
      <c r="AA1198" s="24">
        <f t="shared" si="189"/>
        <v>0</v>
      </c>
      <c r="AC1198" s="24">
        <f t="shared" si="184"/>
        <v>23691.192458164784</v>
      </c>
    </row>
    <row r="1199" x14ac:dyDescent="0.2">
      <c r="L1199" s="25">
        <v>1194</v>
      </c>
      <c r="M1199" s="29">
        <v>1.9225832999999998E-2</v>
      </c>
      <c r="O1199" s="25">
        <v>1194</v>
      </c>
      <c r="P1199" s="24">
        <f>'ROTH 1.0'!O1199*'קובץ טיוטה'!$D$10</f>
        <v>16486.513887322217</v>
      </c>
      <c r="Q1199" s="25">
        <f t="shared" si="183"/>
        <v>12886.513887322217</v>
      </c>
      <c r="R1199" s="24">
        <f t="shared" si="192"/>
        <v>1307.3566439999997</v>
      </c>
      <c r="S1199" s="25">
        <f t="shared" si="185"/>
        <v>11579.157243322217</v>
      </c>
      <c r="T1199" s="25">
        <f t="shared" si="186"/>
        <v>0</v>
      </c>
      <c r="U1199" s="25" t="str">
        <f t="shared" si="187"/>
        <v>drain</v>
      </c>
      <c r="W1199" s="25">
        <f t="shared" si="190"/>
        <v>0</v>
      </c>
      <c r="X1199" s="25">
        <f t="shared" si="188"/>
        <v>66420.842756677783</v>
      </c>
      <c r="Y1199" s="25">
        <f t="shared" si="191"/>
        <v>11579.157243322217</v>
      </c>
      <c r="AA1199" s="25">
        <f t="shared" si="189"/>
        <v>0</v>
      </c>
      <c r="AC1199" s="25">
        <f t="shared" si="184"/>
        <v>0</v>
      </c>
    </row>
    <row r="1200" x14ac:dyDescent="0.2">
      <c r="L1200" s="24">
        <v>1195</v>
      </c>
      <c r="M1200" s="28">
        <v>0</v>
      </c>
      <c r="O1200" s="24">
        <v>1195</v>
      </c>
      <c r="P1200" s="24">
        <f>'ROTH 1.0'!O1200*'קובץ טיוטה'!$D$10</f>
        <v>16726.604384853352</v>
      </c>
      <c r="Q1200" s="24">
        <f t="shared" si="183"/>
        <v>13126.604384853352</v>
      </c>
      <c r="R1200" s="24">
        <f t="shared" si="192"/>
        <v>0</v>
      </c>
      <c r="S1200" s="24">
        <f t="shared" si="185"/>
        <v>13126.604384853352</v>
      </c>
      <c r="T1200" s="24">
        <f t="shared" si="186"/>
        <v>0</v>
      </c>
      <c r="U1200" s="24" t="str">
        <f t="shared" si="187"/>
        <v>drain</v>
      </c>
      <c r="W1200" s="24">
        <f t="shared" si="190"/>
        <v>0</v>
      </c>
      <c r="X1200" s="24">
        <f t="shared" si="188"/>
        <v>53294.238371824431</v>
      </c>
      <c r="Y1200" s="24">
        <f t="shared" si="191"/>
        <v>13126.604384853352</v>
      </c>
      <c r="AA1200" s="24">
        <f t="shared" si="189"/>
        <v>0</v>
      </c>
      <c r="AC1200" s="24">
        <f t="shared" si="184"/>
        <v>0</v>
      </c>
    </row>
    <row r="1201" x14ac:dyDescent="0.2">
      <c r="L1201" s="25">
        <v>1196</v>
      </c>
      <c r="M1201" s="29">
        <v>0</v>
      </c>
      <c r="O1201" s="25">
        <v>1196</v>
      </c>
      <c r="P1201" s="24">
        <f>'ROTH 1.0'!O1201*'קובץ טיוטה'!$D$10</f>
        <v>16117.577408689098</v>
      </c>
      <c r="Q1201" s="25">
        <f t="shared" si="183"/>
        <v>12517.577408689098</v>
      </c>
      <c r="R1201" s="24">
        <f t="shared" si="192"/>
        <v>0</v>
      </c>
      <c r="S1201" s="25">
        <f t="shared" si="185"/>
        <v>12517.577408689098</v>
      </c>
      <c r="T1201" s="25">
        <f t="shared" si="186"/>
        <v>0</v>
      </c>
      <c r="U1201" s="25" t="str">
        <f t="shared" si="187"/>
        <v>drain</v>
      </c>
      <c r="W1201" s="25">
        <f t="shared" si="190"/>
        <v>0</v>
      </c>
      <c r="X1201" s="25">
        <f t="shared" si="188"/>
        <v>40776.660963135335</v>
      </c>
      <c r="Y1201" s="25">
        <f t="shared" si="191"/>
        <v>12517.577408689096</v>
      </c>
      <c r="AA1201" s="25">
        <f t="shared" si="189"/>
        <v>0</v>
      </c>
      <c r="AC1201" s="25">
        <f t="shared" si="184"/>
        <v>0</v>
      </c>
    </row>
    <row r="1202" x14ac:dyDescent="0.2">
      <c r="L1202" s="24">
        <v>1197</v>
      </c>
      <c r="M1202" s="28">
        <v>0</v>
      </c>
      <c r="O1202" s="24">
        <v>1197</v>
      </c>
      <c r="P1202" s="24">
        <f>'ROTH 1.0'!O1202*'קובץ טיוטה'!$D$10</f>
        <v>15282.007807514641</v>
      </c>
      <c r="Q1202" s="24">
        <f t="shared" si="183"/>
        <v>11682.007807514641</v>
      </c>
      <c r="R1202" s="24">
        <f t="shared" si="192"/>
        <v>0</v>
      </c>
      <c r="S1202" s="24">
        <f t="shared" si="185"/>
        <v>11682.007807514641</v>
      </c>
      <c r="T1202" s="24">
        <f t="shared" si="186"/>
        <v>0</v>
      </c>
      <c r="U1202" s="24" t="str">
        <f t="shared" si="187"/>
        <v>drain</v>
      </c>
      <c r="W1202" s="24">
        <f t="shared" si="190"/>
        <v>0</v>
      </c>
      <c r="X1202" s="24">
        <f t="shared" si="188"/>
        <v>29094.653155620694</v>
      </c>
      <c r="Y1202" s="24">
        <f t="shared" si="191"/>
        <v>11682.007807514641</v>
      </c>
      <c r="AA1202" s="24">
        <f t="shared" si="189"/>
        <v>0</v>
      </c>
      <c r="AC1202" s="24">
        <f t="shared" si="184"/>
        <v>0</v>
      </c>
    </row>
    <row r="1203" x14ac:dyDescent="0.2">
      <c r="L1203" s="25">
        <v>1198</v>
      </c>
      <c r="M1203" s="29">
        <v>0</v>
      </c>
      <c r="O1203" s="25">
        <v>1198</v>
      </c>
      <c r="P1203" s="24">
        <f>'ROTH 1.0'!O1203*'קובץ טיוטה'!$D$10</f>
        <v>14920.467062638532</v>
      </c>
      <c r="Q1203" s="25">
        <f t="shared" si="183"/>
        <v>11320.467062638532</v>
      </c>
      <c r="R1203" s="24">
        <f t="shared" si="192"/>
        <v>0</v>
      </c>
      <c r="S1203" s="25">
        <f t="shared" si="185"/>
        <v>11320.467062638532</v>
      </c>
      <c r="T1203" s="25">
        <f t="shared" si="186"/>
        <v>0</v>
      </c>
      <c r="U1203" s="25" t="str">
        <f t="shared" si="187"/>
        <v>drain</v>
      </c>
      <c r="W1203" s="25">
        <f t="shared" si="190"/>
        <v>0</v>
      </c>
      <c r="X1203" s="25">
        <f t="shared" si="188"/>
        <v>17774.186092982163</v>
      </c>
      <c r="Y1203" s="25">
        <f t="shared" si="191"/>
        <v>11320.46706263853</v>
      </c>
      <c r="AA1203" s="25">
        <f t="shared" si="189"/>
        <v>0</v>
      </c>
      <c r="AC1203" s="25">
        <f t="shared" si="184"/>
        <v>0</v>
      </c>
    </row>
    <row r="1204" x14ac:dyDescent="0.2">
      <c r="L1204" s="24">
        <v>1199</v>
      </c>
      <c r="M1204" s="28">
        <v>0</v>
      </c>
      <c r="O1204" s="24">
        <v>1199</v>
      </c>
      <c r="P1204" s="24">
        <f>'ROTH 1.0'!O1204*'קובץ טיוטה'!$D$10</f>
        <v>14325.395075798546</v>
      </c>
      <c r="Q1204" s="24">
        <f t="shared" si="183"/>
        <v>10725.395075798546</v>
      </c>
      <c r="R1204" s="24">
        <f t="shared" si="192"/>
        <v>0</v>
      </c>
      <c r="S1204" s="24">
        <f t="shared" si="185"/>
        <v>10725.395075798546</v>
      </c>
      <c r="T1204" s="24">
        <f t="shared" si="186"/>
        <v>0</v>
      </c>
      <c r="U1204" s="24" t="str">
        <f t="shared" si="187"/>
        <v>drain</v>
      </c>
      <c r="W1204" s="24">
        <f t="shared" si="190"/>
        <v>0</v>
      </c>
      <c r="X1204" s="24">
        <f t="shared" si="188"/>
        <v>7048.7910171836174</v>
      </c>
      <c r="Y1204" s="24">
        <f t="shared" si="191"/>
        <v>10725.395075798546</v>
      </c>
      <c r="AA1204" s="24">
        <f t="shared" si="189"/>
        <v>0</v>
      </c>
      <c r="AC1204" s="24">
        <f t="shared" si="184"/>
        <v>0</v>
      </c>
    </row>
    <row r="1205" x14ac:dyDescent="0.2">
      <c r="L1205" s="25">
        <v>1200</v>
      </c>
      <c r="M1205" s="29">
        <v>0</v>
      </c>
      <c r="O1205" s="25">
        <v>1200</v>
      </c>
      <c r="P1205" s="24">
        <f>'ROTH 1.0'!O1205*'קובץ טיוטה'!$D$10</f>
        <v>13235.295170109661</v>
      </c>
      <c r="Q1205" s="25">
        <f t="shared" si="183"/>
        <v>9635.2951701096608</v>
      </c>
      <c r="R1205" s="24">
        <f t="shared" si="192"/>
        <v>0</v>
      </c>
      <c r="S1205" s="25">
        <f t="shared" si="185"/>
        <v>9635.2951701096608</v>
      </c>
      <c r="T1205" s="25">
        <f t="shared" si="186"/>
        <v>0</v>
      </c>
      <c r="U1205" s="25" t="str">
        <f t="shared" si="187"/>
        <v>drain</v>
      </c>
      <c r="W1205" s="25">
        <f t="shared" si="190"/>
        <v>0</v>
      </c>
      <c r="X1205" s="25">
        <f t="shared" si="188"/>
        <v>0</v>
      </c>
      <c r="Y1205" s="25">
        <f t="shared" si="191"/>
        <v>7048.7910171836174</v>
      </c>
      <c r="AA1205" s="25">
        <f t="shared" si="189"/>
        <v>2586.5041529260434</v>
      </c>
      <c r="AC1205" s="25">
        <f t="shared" si="184"/>
        <v>0</v>
      </c>
    </row>
    <row r="1206" x14ac:dyDescent="0.2">
      <c r="L1206" s="24">
        <v>1201</v>
      </c>
      <c r="M1206" s="28">
        <v>0</v>
      </c>
      <c r="O1206" s="24">
        <v>1201</v>
      </c>
      <c r="P1206" s="24">
        <f>'ROTH 1.0'!O1206*'קובץ טיוטה'!$D$10</f>
        <v>11939.18348478372</v>
      </c>
      <c r="Q1206" s="24">
        <f t="shared" si="183"/>
        <v>8339.1834847837199</v>
      </c>
      <c r="R1206" s="24">
        <f t="shared" si="192"/>
        <v>0</v>
      </c>
      <c r="S1206" s="24">
        <f t="shared" si="185"/>
        <v>8339.1834847837199</v>
      </c>
      <c r="T1206" s="24">
        <f t="shared" si="186"/>
        <v>0</v>
      </c>
      <c r="U1206" s="24" t="str">
        <f t="shared" si="187"/>
        <v>drain</v>
      </c>
      <c r="W1206" s="24">
        <f t="shared" si="190"/>
        <v>0</v>
      </c>
      <c r="X1206" s="24">
        <f t="shared" si="188"/>
        <v>0</v>
      </c>
      <c r="Y1206" s="24">
        <f t="shared" si="191"/>
        <v>0</v>
      </c>
      <c r="AA1206" s="24">
        <f t="shared" si="189"/>
        <v>8339.1834847837199</v>
      </c>
      <c r="AC1206" s="24">
        <f t="shared" si="184"/>
        <v>0</v>
      </c>
    </row>
    <row r="1207" x14ac:dyDescent="0.2">
      <c r="L1207" s="25">
        <v>1202</v>
      </c>
      <c r="M1207" s="29">
        <v>0</v>
      </c>
      <c r="O1207" s="25">
        <v>1202</v>
      </c>
      <c r="P1207" s="24">
        <f>'ROTH 1.0'!O1207*'קובץ טיוטה'!$D$10</f>
        <v>10804.045866606893</v>
      </c>
      <c r="Q1207" s="25">
        <f t="shared" si="183"/>
        <v>7204.0458666068935</v>
      </c>
      <c r="R1207" s="24">
        <f t="shared" si="192"/>
        <v>0</v>
      </c>
      <c r="S1207" s="25">
        <f t="shared" si="185"/>
        <v>7204.0458666068935</v>
      </c>
      <c r="T1207" s="25">
        <f t="shared" si="186"/>
        <v>0</v>
      </c>
      <c r="U1207" s="25" t="str">
        <f t="shared" si="187"/>
        <v>drain</v>
      </c>
      <c r="W1207" s="25">
        <f t="shared" si="190"/>
        <v>0</v>
      </c>
      <c r="X1207" s="25">
        <f t="shared" si="188"/>
        <v>0</v>
      </c>
      <c r="Y1207" s="25">
        <f t="shared" si="191"/>
        <v>0</v>
      </c>
      <c r="AA1207" s="25">
        <f t="shared" si="189"/>
        <v>7204.0458666068935</v>
      </c>
      <c r="AC1207" s="25">
        <f t="shared" si="184"/>
        <v>0</v>
      </c>
    </row>
    <row r="1208" x14ac:dyDescent="0.2">
      <c r="L1208" s="24">
        <v>1203</v>
      </c>
      <c r="M1208" s="28">
        <v>0</v>
      </c>
      <c r="O1208" s="24">
        <v>1203</v>
      </c>
      <c r="P1208" s="24">
        <f>'ROTH 1.0'!O1208*'קובץ טיוטה'!$D$10</f>
        <v>10010.694495612393</v>
      </c>
      <c r="Q1208" s="24">
        <f t="shared" si="183"/>
        <v>6410.6944956123934</v>
      </c>
      <c r="R1208" s="24">
        <f t="shared" si="192"/>
        <v>0</v>
      </c>
      <c r="S1208" s="24">
        <f t="shared" si="185"/>
        <v>6410.6944956123934</v>
      </c>
      <c r="T1208" s="24">
        <f t="shared" si="186"/>
        <v>0</v>
      </c>
      <c r="U1208" s="24" t="str">
        <f t="shared" si="187"/>
        <v>drain</v>
      </c>
      <c r="W1208" s="24">
        <f t="shared" si="190"/>
        <v>0</v>
      </c>
      <c r="X1208" s="24">
        <f t="shared" si="188"/>
        <v>0</v>
      </c>
      <c r="Y1208" s="24">
        <f t="shared" si="191"/>
        <v>0</v>
      </c>
      <c r="AA1208" s="24">
        <f t="shared" si="189"/>
        <v>6410.6944956123934</v>
      </c>
      <c r="AC1208" s="24">
        <f t="shared" si="184"/>
        <v>0</v>
      </c>
    </row>
    <row r="1209" x14ac:dyDescent="0.2">
      <c r="L1209" s="25">
        <v>1204</v>
      </c>
      <c r="M1209" s="29">
        <v>0</v>
      </c>
      <c r="O1209" s="25">
        <v>1204</v>
      </c>
      <c r="P1209" s="24">
        <f>'ROTH 1.0'!O1209*'קובץ טיוטה'!$D$10</f>
        <v>9528.8693092963767</v>
      </c>
      <c r="Q1209" s="25">
        <f t="shared" si="183"/>
        <v>5928.8693092963767</v>
      </c>
      <c r="R1209" s="24">
        <f t="shared" si="192"/>
        <v>0</v>
      </c>
      <c r="S1209" s="25">
        <f t="shared" si="185"/>
        <v>5928.8693092963767</v>
      </c>
      <c r="T1209" s="25">
        <f t="shared" si="186"/>
        <v>0</v>
      </c>
      <c r="U1209" s="25" t="str">
        <f t="shared" si="187"/>
        <v>drain</v>
      </c>
      <c r="W1209" s="25">
        <f t="shared" si="190"/>
        <v>0</v>
      </c>
      <c r="X1209" s="25">
        <f t="shared" si="188"/>
        <v>0</v>
      </c>
      <c r="Y1209" s="25">
        <f t="shared" si="191"/>
        <v>0</v>
      </c>
      <c r="AA1209" s="25">
        <f t="shared" si="189"/>
        <v>5928.8693092963767</v>
      </c>
      <c r="AC1209" s="25">
        <f t="shared" si="184"/>
        <v>0</v>
      </c>
    </row>
    <row r="1210" x14ac:dyDescent="0.2">
      <c r="L1210" s="24">
        <v>1205</v>
      </c>
      <c r="M1210" s="28">
        <v>0</v>
      </c>
      <c r="O1210" s="24">
        <v>1205</v>
      </c>
      <c r="P1210" s="24">
        <f>'ROTH 1.0'!O1210*'קובץ טיוטה'!$D$10</f>
        <v>9831.9592854058319</v>
      </c>
      <c r="Q1210" s="24">
        <f t="shared" si="183"/>
        <v>6231.9592854058319</v>
      </c>
      <c r="R1210" s="24">
        <f t="shared" si="192"/>
        <v>0</v>
      </c>
      <c r="S1210" s="24">
        <f t="shared" si="185"/>
        <v>6231.9592854058319</v>
      </c>
      <c r="T1210" s="24">
        <f t="shared" si="186"/>
        <v>0</v>
      </c>
      <c r="U1210" s="24" t="str">
        <f t="shared" si="187"/>
        <v>drain</v>
      </c>
      <c r="W1210" s="24">
        <f t="shared" si="190"/>
        <v>0</v>
      </c>
      <c r="X1210" s="24">
        <f t="shared" si="188"/>
        <v>0</v>
      </c>
      <c r="Y1210" s="24">
        <f t="shared" si="191"/>
        <v>0</v>
      </c>
      <c r="AA1210" s="24">
        <f t="shared" si="189"/>
        <v>6231.9592854058319</v>
      </c>
      <c r="AC1210" s="24">
        <f t="shared" si="184"/>
        <v>0</v>
      </c>
    </row>
    <row r="1211" x14ac:dyDescent="0.2">
      <c r="L1211" s="25">
        <v>1206</v>
      </c>
      <c r="M1211" s="29">
        <v>0</v>
      </c>
      <c r="O1211" s="25">
        <v>1206</v>
      </c>
      <c r="P1211" s="24">
        <f>'ROTH 1.0'!O1211*'קובץ טיוטה'!$D$10</f>
        <v>10105.59664599439</v>
      </c>
      <c r="Q1211" s="25">
        <f t="shared" si="183"/>
        <v>6505.5966459943902</v>
      </c>
      <c r="R1211" s="24">
        <f t="shared" si="192"/>
        <v>0</v>
      </c>
      <c r="S1211" s="25">
        <f t="shared" si="185"/>
        <v>6505.5966459943902</v>
      </c>
      <c r="T1211" s="25">
        <f t="shared" si="186"/>
        <v>0</v>
      </c>
      <c r="U1211" s="25" t="str">
        <f t="shared" si="187"/>
        <v>drain</v>
      </c>
      <c r="W1211" s="25">
        <f t="shared" si="190"/>
        <v>0</v>
      </c>
      <c r="X1211" s="25">
        <f t="shared" si="188"/>
        <v>0</v>
      </c>
      <c r="Y1211" s="25">
        <f t="shared" si="191"/>
        <v>0</v>
      </c>
      <c r="AA1211" s="25">
        <f t="shared" si="189"/>
        <v>6505.5966459943902</v>
      </c>
      <c r="AC1211" s="25">
        <f t="shared" si="184"/>
        <v>0</v>
      </c>
    </row>
    <row r="1212" x14ac:dyDescent="0.2">
      <c r="L1212" s="24">
        <v>1207</v>
      </c>
      <c r="M1212" s="28">
        <v>0</v>
      </c>
      <c r="O1212" s="24">
        <v>1207</v>
      </c>
      <c r="P1212" s="24">
        <f>'ROTH 1.0'!O1212*'קובץ טיוטה'!$D$10</f>
        <v>10380.135662172735</v>
      </c>
      <c r="Q1212" s="24">
        <f t="shared" si="183"/>
        <v>6780.1356621727355</v>
      </c>
      <c r="R1212" s="24">
        <f t="shared" si="192"/>
        <v>0</v>
      </c>
      <c r="S1212" s="24">
        <f t="shared" si="185"/>
        <v>6780.1356621727355</v>
      </c>
      <c r="T1212" s="24">
        <f t="shared" si="186"/>
        <v>0</v>
      </c>
      <c r="U1212" s="24" t="str">
        <f t="shared" si="187"/>
        <v>drain</v>
      </c>
      <c r="W1212" s="24">
        <f t="shared" si="190"/>
        <v>0</v>
      </c>
      <c r="X1212" s="24">
        <f t="shared" si="188"/>
        <v>0</v>
      </c>
      <c r="Y1212" s="24">
        <f t="shared" si="191"/>
        <v>0</v>
      </c>
      <c r="AA1212" s="24">
        <f t="shared" si="189"/>
        <v>6780.1356621727355</v>
      </c>
      <c r="AC1212" s="24">
        <f t="shared" si="184"/>
        <v>0</v>
      </c>
    </row>
    <row r="1213" x14ac:dyDescent="0.2">
      <c r="L1213" s="25">
        <v>1208</v>
      </c>
      <c r="M1213" s="29">
        <v>0.18524016899999998</v>
      </c>
      <c r="O1213" s="25">
        <v>1208</v>
      </c>
      <c r="P1213" s="24">
        <f>'ROTH 1.0'!O1213*'קובץ טיוטה'!$D$10</f>
        <v>10504.342365218607</v>
      </c>
      <c r="Q1213" s="25">
        <f t="shared" si="183"/>
        <v>6904.3423652186066</v>
      </c>
      <c r="R1213" s="24">
        <f t="shared" si="192"/>
        <v>12596.331491999999</v>
      </c>
      <c r="S1213" s="25">
        <f t="shared" si="185"/>
        <v>0</v>
      </c>
      <c r="T1213" s="25">
        <f t="shared" si="186"/>
        <v>5691.9891267813928</v>
      </c>
      <c r="U1213" s="25" t="str">
        <f t="shared" si="187"/>
        <v>charge</v>
      </c>
      <c r="W1213" s="25">
        <f t="shared" si="190"/>
        <v>5122.7902141032537</v>
      </c>
      <c r="X1213" s="25">
        <f t="shared" si="188"/>
        <v>5122.7902141032537</v>
      </c>
      <c r="Y1213" s="25">
        <f t="shared" si="191"/>
        <v>0</v>
      </c>
      <c r="AA1213" s="25">
        <f t="shared" si="189"/>
        <v>0</v>
      </c>
      <c r="AC1213" s="25">
        <f t="shared" si="184"/>
        <v>569.1989126781391</v>
      </c>
    </row>
    <row r="1214" x14ac:dyDescent="0.2">
      <c r="L1214" s="24">
        <v>1209</v>
      </c>
      <c r="M1214" s="28">
        <v>0.36461511700000004</v>
      </c>
      <c r="O1214" s="24">
        <v>1209</v>
      </c>
      <c r="P1214" s="24">
        <f>'ROTH 1.0'!O1214*'קובץ טיוטה'!$D$10</f>
        <v>11158.454141911794</v>
      </c>
      <c r="Q1214" s="24">
        <f t="shared" si="183"/>
        <v>7558.4541419117941</v>
      </c>
      <c r="R1214" s="24">
        <f t="shared" si="192"/>
        <v>24793.827956000005</v>
      </c>
      <c r="S1214" s="24">
        <f t="shared" si="185"/>
        <v>0</v>
      </c>
      <c r="T1214" s="24">
        <f t="shared" si="186"/>
        <v>17235.373814088212</v>
      </c>
      <c r="U1214" s="24" t="str">
        <f t="shared" si="187"/>
        <v>charge</v>
      </c>
      <c r="W1214" s="24">
        <f t="shared" si="190"/>
        <v>15511.836432679389</v>
      </c>
      <c r="X1214" s="24">
        <f t="shared" si="188"/>
        <v>20634.626646782643</v>
      </c>
      <c r="Y1214" s="24">
        <f t="shared" si="191"/>
        <v>0</v>
      </c>
      <c r="AA1214" s="24">
        <f t="shared" si="189"/>
        <v>0</v>
      </c>
      <c r="AC1214" s="24">
        <f t="shared" si="184"/>
        <v>1723.5373814088234</v>
      </c>
    </row>
    <row r="1215" x14ac:dyDescent="0.2">
      <c r="L1215" s="25">
        <v>1210</v>
      </c>
      <c r="M1215" s="29">
        <v>0.40831698399999999</v>
      </c>
      <c r="O1215" s="25">
        <v>1210</v>
      </c>
      <c r="P1215" s="24">
        <f>'ROTH 1.0'!O1215*'קובץ טיוטה'!$D$10</f>
        <v>11941.56370326905</v>
      </c>
      <c r="Q1215" s="25">
        <f t="shared" si="183"/>
        <v>8341.5637032690502</v>
      </c>
      <c r="R1215" s="24">
        <f t="shared" si="192"/>
        <v>27765.554912</v>
      </c>
      <c r="S1215" s="25">
        <f t="shared" si="185"/>
        <v>0</v>
      </c>
      <c r="T1215" s="25">
        <f t="shared" si="186"/>
        <v>19423.991208730949</v>
      </c>
      <c r="U1215" s="25" t="str">
        <f t="shared" si="187"/>
        <v>charge</v>
      </c>
      <c r="W1215" s="25">
        <f t="shared" si="190"/>
        <v>17481.592087857854</v>
      </c>
      <c r="X1215" s="25">
        <f t="shared" si="188"/>
        <v>38116.218734640497</v>
      </c>
      <c r="Y1215" s="25">
        <f t="shared" si="191"/>
        <v>0</v>
      </c>
      <c r="AA1215" s="25">
        <f t="shared" si="189"/>
        <v>0</v>
      </c>
      <c r="AC1215" s="25">
        <f t="shared" si="184"/>
        <v>1942.3991208730949</v>
      </c>
    </row>
    <row r="1216" x14ac:dyDescent="0.2">
      <c r="L1216" s="24">
        <v>1211</v>
      </c>
      <c r="M1216" s="28">
        <v>0.59732708499999998</v>
      </c>
      <c r="O1216" s="24">
        <v>1211</v>
      </c>
      <c r="P1216" s="24">
        <f>'ROTH 1.0'!O1216*'קובץ טיוטה'!$D$10</f>
        <v>12252.473502380313</v>
      </c>
      <c r="Q1216" s="24">
        <f t="shared" si="183"/>
        <v>8652.4735023803132</v>
      </c>
      <c r="R1216" s="24">
        <f t="shared" si="192"/>
        <v>40618.241779999997</v>
      </c>
      <c r="S1216" s="24">
        <f t="shared" si="185"/>
        <v>0</v>
      </c>
      <c r="T1216" s="24">
        <f t="shared" si="186"/>
        <v>31965.768277619682</v>
      </c>
      <c r="U1216" s="24" t="str">
        <f t="shared" si="187"/>
        <v>charge</v>
      </c>
      <c r="W1216" s="24">
        <f t="shared" si="190"/>
        <v>28769.19144985771</v>
      </c>
      <c r="X1216" s="24">
        <f t="shared" si="188"/>
        <v>66885.410184498207</v>
      </c>
      <c r="Y1216" s="24">
        <f t="shared" si="191"/>
        <v>0</v>
      </c>
      <c r="AA1216" s="24">
        <f t="shared" si="189"/>
        <v>0</v>
      </c>
      <c r="AC1216" s="24">
        <f t="shared" si="184"/>
        <v>3196.5768277619718</v>
      </c>
    </row>
    <row r="1217" x14ac:dyDescent="0.2">
      <c r="L1217" s="25">
        <v>1212</v>
      </c>
      <c r="M1217" s="29">
        <v>0.64767818200000005</v>
      </c>
      <c r="O1217" s="25">
        <v>1212</v>
      </c>
      <c r="P1217" s="24">
        <f>'ROTH 1.0'!O1217*'קובץ טיוטה'!$D$10</f>
        <v>12509.752721325936</v>
      </c>
      <c r="Q1217" s="25">
        <f t="shared" si="183"/>
        <v>8909.7527213259364</v>
      </c>
      <c r="R1217" s="24">
        <f t="shared" si="192"/>
        <v>44042.116375999998</v>
      </c>
      <c r="S1217" s="25">
        <f t="shared" si="185"/>
        <v>0</v>
      </c>
      <c r="T1217" s="25">
        <f t="shared" si="186"/>
        <v>35132.36365467406</v>
      </c>
      <c r="U1217" s="25" t="str">
        <f t="shared" si="187"/>
        <v>charge</v>
      </c>
      <c r="W1217" s="25">
        <f t="shared" si="190"/>
        <v>11114.589815501793</v>
      </c>
      <c r="X1217" s="25">
        <f t="shared" si="188"/>
        <v>78000</v>
      </c>
      <c r="Y1217" s="25">
        <f t="shared" si="191"/>
        <v>0</v>
      </c>
      <c r="AA1217" s="25">
        <f t="shared" si="189"/>
        <v>0</v>
      </c>
      <c r="AC1217" s="25">
        <f t="shared" si="184"/>
        <v>24017.773839172267</v>
      </c>
    </row>
    <row r="1218" x14ac:dyDescent="0.2">
      <c r="L1218" s="24">
        <v>1213</v>
      </c>
      <c r="M1218" s="28">
        <v>0.70170097300000001</v>
      </c>
      <c r="O1218" s="24">
        <v>1213</v>
      </c>
      <c r="P1218" s="24">
        <f>'ROTH 1.0'!O1218*'קובץ טיוטה'!$D$10</f>
        <v>12502.534245641104</v>
      </c>
      <c r="Q1218" s="24">
        <f t="shared" si="183"/>
        <v>8902.5342456411036</v>
      </c>
      <c r="R1218" s="24">
        <f t="shared" si="192"/>
        <v>47715.666163999995</v>
      </c>
      <c r="S1218" s="24">
        <f t="shared" si="185"/>
        <v>0</v>
      </c>
      <c r="T1218" s="24">
        <f t="shared" si="186"/>
        <v>38813.131918358893</v>
      </c>
      <c r="U1218" s="24" t="str">
        <f t="shared" si="187"/>
        <v>charge</v>
      </c>
      <c r="W1218" s="24">
        <f t="shared" si="190"/>
        <v>0</v>
      </c>
      <c r="X1218" s="24">
        <f t="shared" si="188"/>
        <v>78000</v>
      </c>
      <c r="Y1218" s="24">
        <f t="shared" si="191"/>
        <v>0</v>
      </c>
      <c r="AA1218" s="24">
        <f t="shared" si="189"/>
        <v>0</v>
      </c>
      <c r="AC1218" s="24">
        <f t="shared" si="184"/>
        <v>38813.131918358893</v>
      </c>
    </row>
    <row r="1219" x14ac:dyDescent="0.2">
      <c r="L1219" s="25">
        <v>1214</v>
      </c>
      <c r="M1219" s="29">
        <v>0.61834373799999998</v>
      </c>
      <c r="O1219" s="25">
        <v>1214</v>
      </c>
      <c r="P1219" s="24">
        <f>'ROTH 1.0'!O1219*'קובץ טיוטה'!$D$10</f>
        <v>12115.893953170742</v>
      </c>
      <c r="Q1219" s="25">
        <f t="shared" si="183"/>
        <v>8515.893953170742</v>
      </c>
      <c r="R1219" s="24">
        <f t="shared" si="192"/>
        <v>42047.374183999993</v>
      </c>
      <c r="S1219" s="25">
        <f t="shared" si="185"/>
        <v>0</v>
      </c>
      <c r="T1219" s="25">
        <f t="shared" si="186"/>
        <v>33531.480230829249</v>
      </c>
      <c r="U1219" s="25" t="str">
        <f t="shared" si="187"/>
        <v>charge</v>
      </c>
      <c r="W1219" s="25">
        <f t="shared" si="190"/>
        <v>0</v>
      </c>
      <c r="X1219" s="25">
        <f t="shared" si="188"/>
        <v>78000</v>
      </c>
      <c r="Y1219" s="25">
        <f t="shared" si="191"/>
        <v>0</v>
      </c>
      <c r="AA1219" s="25">
        <f t="shared" si="189"/>
        <v>0</v>
      </c>
      <c r="AC1219" s="25">
        <f t="shared" si="184"/>
        <v>33531.480230829249</v>
      </c>
    </row>
    <row r="1220" x14ac:dyDescent="0.2">
      <c r="L1220" s="24">
        <v>1215</v>
      </c>
      <c r="M1220" s="28">
        <v>0.55986212899999999</v>
      </c>
      <c r="O1220" s="24">
        <v>1215</v>
      </c>
      <c r="P1220" s="24">
        <f>'ROTH 1.0'!O1220*'קובץ טיוטה'!$D$10</f>
        <v>11962.311692228626</v>
      </c>
      <c r="Q1220" s="24">
        <f t="shared" si="183"/>
        <v>8362.3116922286263</v>
      </c>
      <c r="R1220" s="24">
        <f t="shared" si="192"/>
        <v>38070.624772000003</v>
      </c>
      <c r="S1220" s="24">
        <f t="shared" si="185"/>
        <v>0</v>
      </c>
      <c r="T1220" s="24">
        <f t="shared" si="186"/>
        <v>29708.313079771375</v>
      </c>
      <c r="U1220" s="24" t="str">
        <f t="shared" si="187"/>
        <v>charge</v>
      </c>
      <c r="W1220" s="24">
        <f t="shared" si="190"/>
        <v>0</v>
      </c>
      <c r="X1220" s="24">
        <f t="shared" si="188"/>
        <v>78000</v>
      </c>
      <c r="Y1220" s="24">
        <f t="shared" si="191"/>
        <v>0</v>
      </c>
      <c r="AA1220" s="24">
        <f t="shared" si="189"/>
        <v>0</v>
      </c>
      <c r="AC1220" s="24">
        <f t="shared" si="184"/>
        <v>29708.313079771375</v>
      </c>
    </row>
    <row r="1221" x14ac:dyDescent="0.2">
      <c r="L1221" s="25">
        <v>1216</v>
      </c>
      <c r="M1221" s="29">
        <v>0.42716580699999995</v>
      </c>
      <c r="O1221" s="25">
        <v>1216</v>
      </c>
      <c r="P1221" s="24">
        <f>'ROTH 1.0'!O1221*'קובץ טיוטה'!$D$10</f>
        <v>12064.885341864499</v>
      </c>
      <c r="Q1221" s="25">
        <f t="shared" si="183"/>
        <v>8464.8853418644994</v>
      </c>
      <c r="R1221" s="24">
        <f t="shared" si="192"/>
        <v>29047.274875999996</v>
      </c>
      <c r="S1221" s="25">
        <f t="shared" si="185"/>
        <v>0</v>
      </c>
      <c r="T1221" s="25">
        <f t="shared" si="186"/>
        <v>20582.389534135495</v>
      </c>
      <c r="U1221" s="25" t="str">
        <f t="shared" si="187"/>
        <v>charge</v>
      </c>
      <c r="W1221" s="25">
        <f t="shared" si="190"/>
        <v>0</v>
      </c>
      <c r="X1221" s="25">
        <f t="shared" si="188"/>
        <v>78000</v>
      </c>
      <c r="Y1221" s="25">
        <f t="shared" si="191"/>
        <v>0</v>
      </c>
      <c r="AA1221" s="25">
        <f t="shared" si="189"/>
        <v>0</v>
      </c>
      <c r="AC1221" s="25">
        <f t="shared" si="184"/>
        <v>20582.389534135495</v>
      </c>
    </row>
    <row r="1222" x14ac:dyDescent="0.2">
      <c r="L1222" s="24">
        <v>1217</v>
      </c>
      <c r="M1222" s="28">
        <v>0.31408608599999999</v>
      </c>
      <c r="O1222" s="24">
        <v>1217</v>
      </c>
      <c r="P1222" s="24">
        <f>'ROTH 1.0'!O1222*'קובץ טיוטה'!$D$10</f>
        <v>12388.429088768</v>
      </c>
      <c r="Q1222" s="24">
        <f t="shared" ref="Q1222:Q1285" si="193">P1222-$H$8*$H$9</f>
        <v>8788.4290887679999</v>
      </c>
      <c r="R1222" s="24">
        <f t="shared" si="192"/>
        <v>21357.853847999999</v>
      </c>
      <c r="S1222" s="24">
        <f t="shared" si="185"/>
        <v>0</v>
      </c>
      <c r="T1222" s="24">
        <f t="shared" si="186"/>
        <v>12569.424759231999</v>
      </c>
      <c r="U1222" s="24" t="str">
        <f t="shared" si="187"/>
        <v>charge</v>
      </c>
      <c r="W1222" s="24">
        <f t="shared" si="190"/>
        <v>0</v>
      </c>
      <c r="X1222" s="24">
        <f t="shared" si="188"/>
        <v>78000</v>
      </c>
      <c r="Y1222" s="24">
        <f t="shared" si="191"/>
        <v>0</v>
      </c>
      <c r="AA1222" s="24">
        <f t="shared" si="189"/>
        <v>0</v>
      </c>
      <c r="AC1222" s="24">
        <f t="shared" ref="AC1222:AC1285" si="194">IF(U1222="charge",(T1222-W1222),0)</f>
        <v>12569.424759231999</v>
      </c>
    </row>
    <row r="1223" x14ac:dyDescent="0.2">
      <c r="L1223" s="25">
        <v>1218</v>
      </c>
      <c r="M1223" s="29">
        <v>4.2334295000000001E-2</v>
      </c>
      <c r="O1223" s="25">
        <v>1218</v>
      </c>
      <c r="P1223" s="24">
        <f>'ROTH 1.0'!O1223*'קובץ טיוטה'!$D$10</f>
        <v>12519.165525014314</v>
      </c>
      <c r="Q1223" s="25">
        <f t="shared" si="193"/>
        <v>8919.165525014314</v>
      </c>
      <c r="R1223" s="24">
        <f t="shared" si="192"/>
        <v>2878.7320600000003</v>
      </c>
      <c r="S1223" s="25">
        <f t="shared" ref="S1223:S1286" si="195">IF(Q1223&gt;R1223,Q1223-R1223,0)</f>
        <v>6040.4334650143137</v>
      </c>
      <c r="T1223" s="25">
        <f t="shared" ref="T1223:T1286" si="196">IF(R1223&gt;Q1223,R1223-Q1223,0)</f>
        <v>0</v>
      </c>
      <c r="U1223" s="25" t="str">
        <f t="shared" ref="U1223:U1286" si="197">IF(Q1223&gt;R1223,"drain","charge")</f>
        <v>drain</v>
      </c>
      <c r="W1223" s="25">
        <f t="shared" si="190"/>
        <v>0</v>
      </c>
      <c r="X1223" s="25">
        <f t="shared" ref="X1223:X1286" si="198">IF(X1222+T1223&gt;$H$11,$H$11,IF(U1223="charge",X1222+(T1223*$H$12),IF((X1222-S1223)&gt;0,X1222-S1223,0)))</f>
        <v>71959.566534985686</v>
      </c>
      <c r="Y1223" s="25">
        <f t="shared" si="191"/>
        <v>6040.4334650143137</v>
      </c>
      <c r="AA1223" s="25">
        <f t="shared" ref="AA1223:AA1286" si="199">S1223-Y1223</f>
        <v>0</v>
      </c>
      <c r="AC1223" s="25">
        <f t="shared" si="194"/>
        <v>0</v>
      </c>
    </row>
    <row r="1224" x14ac:dyDescent="0.2">
      <c r="L1224" s="24">
        <v>1219</v>
      </c>
      <c r="M1224" s="28">
        <v>0</v>
      </c>
      <c r="O1224" s="24">
        <v>1219</v>
      </c>
      <c r="P1224" s="24">
        <f>'ROTH 1.0'!O1224*'קובץ טיוטה'!$D$10</f>
        <v>14602.298393694711</v>
      </c>
      <c r="Q1224" s="24">
        <f t="shared" si="193"/>
        <v>11002.298393694711</v>
      </c>
      <c r="R1224" s="24">
        <f t="shared" si="192"/>
        <v>0</v>
      </c>
      <c r="S1224" s="24">
        <f t="shared" si="195"/>
        <v>11002.298393694711</v>
      </c>
      <c r="T1224" s="24">
        <f t="shared" si="196"/>
        <v>0</v>
      </c>
      <c r="U1224" s="24" t="str">
        <f t="shared" si="197"/>
        <v>drain</v>
      </c>
      <c r="W1224" s="24">
        <f t="shared" ref="W1224:W1287" si="200">IF(X1224&gt;=X1223,(X1224-X1223),0)</f>
        <v>0</v>
      </c>
      <c r="X1224" s="24">
        <f t="shared" si="198"/>
        <v>60957.268141290973</v>
      </c>
      <c r="Y1224" s="24">
        <f t="shared" ref="Y1224:Y1287" si="201">IF(U1224="drain",X1223-X1224,0)</f>
        <v>11002.298393694713</v>
      </c>
      <c r="AA1224" s="24">
        <f t="shared" si="199"/>
        <v>0</v>
      </c>
      <c r="AC1224" s="24">
        <f t="shared" si="194"/>
        <v>0</v>
      </c>
    </row>
    <row r="1225" x14ac:dyDescent="0.2">
      <c r="L1225" s="25">
        <v>1220</v>
      </c>
      <c r="M1225" s="29">
        <v>0</v>
      </c>
      <c r="O1225" s="25">
        <v>1220</v>
      </c>
      <c r="P1225" s="24">
        <f>'ROTH 1.0'!O1225*'קובץ טיוטה'!$D$10</f>
        <v>15879.985386059972</v>
      </c>
      <c r="Q1225" s="25">
        <f t="shared" si="193"/>
        <v>12279.985386059972</v>
      </c>
      <c r="R1225" s="24">
        <f t="shared" si="192"/>
        <v>0</v>
      </c>
      <c r="S1225" s="25">
        <f t="shared" si="195"/>
        <v>12279.985386059972</v>
      </c>
      <c r="T1225" s="25">
        <f t="shared" si="196"/>
        <v>0</v>
      </c>
      <c r="U1225" s="25" t="str">
        <f t="shared" si="197"/>
        <v>drain</v>
      </c>
      <c r="W1225" s="25">
        <f t="shared" si="200"/>
        <v>0</v>
      </c>
      <c r="X1225" s="25">
        <f t="shared" si="198"/>
        <v>48677.282755231005</v>
      </c>
      <c r="Y1225" s="25">
        <f t="shared" si="201"/>
        <v>12279.985386059969</v>
      </c>
      <c r="AA1225" s="25">
        <f t="shared" si="199"/>
        <v>0</v>
      </c>
      <c r="AC1225" s="25">
        <f t="shared" si="194"/>
        <v>0</v>
      </c>
    </row>
    <row r="1226" x14ac:dyDescent="0.2">
      <c r="L1226" s="24">
        <v>1221</v>
      </c>
      <c r="M1226" s="28">
        <v>0</v>
      </c>
      <c r="O1226" s="24">
        <v>1221</v>
      </c>
      <c r="P1226" s="24">
        <f>'ROTH 1.0'!O1226*'קובץ טיוטה'!$D$10</f>
        <v>15977.602427619155</v>
      </c>
      <c r="Q1226" s="24">
        <f t="shared" si="193"/>
        <v>12377.602427619155</v>
      </c>
      <c r="R1226" s="24">
        <f t="shared" si="192"/>
        <v>0</v>
      </c>
      <c r="S1226" s="24">
        <f t="shared" si="195"/>
        <v>12377.602427619155</v>
      </c>
      <c r="T1226" s="24">
        <f t="shared" si="196"/>
        <v>0</v>
      </c>
      <c r="U1226" s="24" t="str">
        <f t="shared" si="197"/>
        <v>drain</v>
      </c>
      <c r="W1226" s="24">
        <f t="shared" si="200"/>
        <v>0</v>
      </c>
      <c r="X1226" s="24">
        <f t="shared" si="198"/>
        <v>36299.680327611852</v>
      </c>
      <c r="Y1226" s="24">
        <f t="shared" si="201"/>
        <v>12377.602427619153</v>
      </c>
      <c r="AA1226" s="24">
        <f t="shared" si="199"/>
        <v>0</v>
      </c>
      <c r="AC1226" s="24">
        <f t="shared" si="194"/>
        <v>0</v>
      </c>
    </row>
    <row r="1227" x14ac:dyDescent="0.2">
      <c r="L1227" s="25">
        <v>1222</v>
      </c>
      <c r="M1227" s="29">
        <v>0</v>
      </c>
      <c r="O1227" s="25">
        <v>1222</v>
      </c>
      <c r="P1227" s="24">
        <f>'ROTH 1.0'!O1227*'קובץ טיוטה'!$D$10</f>
        <v>15682.277197464949</v>
      </c>
      <c r="Q1227" s="25">
        <f t="shared" si="193"/>
        <v>12082.277197464949</v>
      </c>
      <c r="R1227" s="24">
        <f t="shared" si="192"/>
        <v>0</v>
      </c>
      <c r="S1227" s="25">
        <f t="shared" si="195"/>
        <v>12082.277197464949</v>
      </c>
      <c r="T1227" s="25">
        <f t="shared" si="196"/>
        <v>0</v>
      </c>
      <c r="U1227" s="25" t="str">
        <f t="shared" si="197"/>
        <v>drain</v>
      </c>
      <c r="W1227" s="25">
        <f t="shared" si="200"/>
        <v>0</v>
      </c>
      <c r="X1227" s="25">
        <f t="shared" si="198"/>
        <v>24217.4031301469</v>
      </c>
      <c r="Y1227" s="25">
        <f t="shared" si="201"/>
        <v>12082.277197464951</v>
      </c>
      <c r="AA1227" s="25">
        <f t="shared" si="199"/>
        <v>0</v>
      </c>
      <c r="AC1227" s="25">
        <f t="shared" si="194"/>
        <v>0</v>
      </c>
    </row>
    <row r="1228" x14ac:dyDescent="0.2">
      <c r="L1228" s="24">
        <v>1223</v>
      </c>
      <c r="M1228" s="28">
        <v>0</v>
      </c>
      <c r="O1228" s="24">
        <v>1223</v>
      </c>
      <c r="P1228" s="24">
        <f>'ROTH 1.0'!O1228*'קובץ טיוטה'!$D$10</f>
        <v>15034.28168080754</v>
      </c>
      <c r="Q1228" s="24">
        <f t="shared" si="193"/>
        <v>11434.28168080754</v>
      </c>
      <c r="R1228" s="24">
        <f t="shared" si="192"/>
        <v>0</v>
      </c>
      <c r="S1228" s="24">
        <f t="shared" si="195"/>
        <v>11434.28168080754</v>
      </c>
      <c r="T1228" s="24">
        <f t="shared" si="196"/>
        <v>0</v>
      </c>
      <c r="U1228" s="24" t="str">
        <f t="shared" si="197"/>
        <v>drain</v>
      </c>
      <c r="W1228" s="24">
        <f t="shared" si="200"/>
        <v>0</v>
      </c>
      <c r="X1228" s="24">
        <f t="shared" si="198"/>
        <v>12783.12144933936</v>
      </c>
      <c r="Y1228" s="24">
        <f t="shared" si="201"/>
        <v>11434.28168080754</v>
      </c>
      <c r="AA1228" s="24">
        <f t="shared" si="199"/>
        <v>0</v>
      </c>
      <c r="AC1228" s="24">
        <f t="shared" si="194"/>
        <v>0</v>
      </c>
    </row>
    <row r="1229" x14ac:dyDescent="0.2">
      <c r="L1229" s="25">
        <v>1224</v>
      </c>
      <c r="M1229" s="29">
        <v>0</v>
      </c>
      <c r="O1229" s="25">
        <v>1224</v>
      </c>
      <c r="P1229" s="24">
        <f>'ROTH 1.0'!O1229*'קובץ טיוטה'!$D$10</f>
        <v>13827.688874406938</v>
      </c>
      <c r="Q1229" s="25">
        <f t="shared" si="193"/>
        <v>10227.688874406938</v>
      </c>
      <c r="R1229" s="24">
        <f t="shared" si="192"/>
        <v>0</v>
      </c>
      <c r="S1229" s="25">
        <f t="shared" si="195"/>
        <v>10227.688874406938</v>
      </c>
      <c r="T1229" s="25">
        <f t="shared" si="196"/>
        <v>0</v>
      </c>
      <c r="U1229" s="25" t="str">
        <f t="shared" si="197"/>
        <v>drain</v>
      </c>
      <c r="W1229" s="25">
        <f t="shared" si="200"/>
        <v>0</v>
      </c>
      <c r="X1229" s="25">
        <f t="shared" si="198"/>
        <v>2555.4325749324216</v>
      </c>
      <c r="Y1229" s="25">
        <f t="shared" si="201"/>
        <v>10227.688874406938</v>
      </c>
      <c r="AA1229" s="25">
        <f t="shared" si="199"/>
        <v>0</v>
      </c>
      <c r="AC1229" s="25">
        <f t="shared" si="194"/>
        <v>0</v>
      </c>
    </row>
    <row r="1230" x14ac:dyDescent="0.2">
      <c r="L1230" s="24">
        <v>1225</v>
      </c>
      <c r="M1230" s="28">
        <v>0</v>
      </c>
      <c r="O1230" s="24">
        <v>1225</v>
      </c>
      <c r="P1230" s="24">
        <f>'ROTH 1.0'!O1230*'קובץ טיוטה'!$D$10</f>
        <v>12041.202928775032</v>
      </c>
      <c r="Q1230" s="24">
        <f t="shared" si="193"/>
        <v>8441.202928775032</v>
      </c>
      <c r="R1230" s="24">
        <f t="shared" si="192"/>
        <v>0</v>
      </c>
      <c r="S1230" s="24">
        <f t="shared" si="195"/>
        <v>8441.202928775032</v>
      </c>
      <c r="T1230" s="24">
        <f t="shared" si="196"/>
        <v>0</v>
      </c>
      <c r="U1230" s="24" t="str">
        <f t="shared" si="197"/>
        <v>drain</v>
      </c>
      <c r="W1230" s="24">
        <f t="shared" si="200"/>
        <v>0</v>
      </c>
      <c r="X1230" s="24">
        <f t="shared" si="198"/>
        <v>0</v>
      </c>
      <c r="Y1230" s="24">
        <f t="shared" si="201"/>
        <v>2555.4325749324216</v>
      </c>
      <c r="AA1230" s="24">
        <f t="shared" si="199"/>
        <v>5885.7703538426103</v>
      </c>
      <c r="AC1230" s="24">
        <f t="shared" si="194"/>
        <v>0</v>
      </c>
    </row>
    <row r="1231" x14ac:dyDescent="0.2">
      <c r="L1231" s="25">
        <v>1226</v>
      </c>
      <c r="M1231" s="29">
        <v>0</v>
      </c>
      <c r="O1231" s="25">
        <v>1226</v>
      </c>
      <c r="P1231" s="24">
        <f>'ROTH 1.0'!O1231*'קובץ טיוטה'!$D$10</f>
        <v>10517.875782860747</v>
      </c>
      <c r="Q1231" s="25">
        <f t="shared" si="193"/>
        <v>6917.8757828607468</v>
      </c>
      <c r="R1231" s="24">
        <f t="shared" si="192"/>
        <v>0</v>
      </c>
      <c r="S1231" s="25">
        <f t="shared" si="195"/>
        <v>6917.8757828607468</v>
      </c>
      <c r="T1231" s="25">
        <f t="shared" si="196"/>
        <v>0</v>
      </c>
      <c r="U1231" s="25" t="str">
        <f t="shared" si="197"/>
        <v>drain</v>
      </c>
      <c r="W1231" s="25">
        <f t="shared" si="200"/>
        <v>0</v>
      </c>
      <c r="X1231" s="25">
        <f t="shared" si="198"/>
        <v>0</v>
      </c>
      <c r="Y1231" s="25">
        <f t="shared" si="201"/>
        <v>0</v>
      </c>
      <c r="AA1231" s="25">
        <f t="shared" si="199"/>
        <v>6917.8757828607468</v>
      </c>
      <c r="AC1231" s="25">
        <f t="shared" si="194"/>
        <v>0</v>
      </c>
    </row>
    <row r="1232" x14ac:dyDescent="0.2">
      <c r="L1232" s="24">
        <v>1227</v>
      </c>
      <c r="M1232" s="28">
        <v>0</v>
      </c>
      <c r="O1232" s="24">
        <v>1227</v>
      </c>
      <c r="P1232" s="24">
        <f>'ROTH 1.0'!O1232*'קובץ טיוטה'!$D$10</f>
        <v>10011.078280671851</v>
      </c>
      <c r="Q1232" s="24">
        <f t="shared" si="193"/>
        <v>6411.0782806718507</v>
      </c>
      <c r="R1232" s="24">
        <f t="shared" ref="R1232:R1295" si="202">M1232*$H$7*0.85</f>
        <v>0</v>
      </c>
      <c r="S1232" s="24">
        <f t="shared" si="195"/>
        <v>6411.0782806718507</v>
      </c>
      <c r="T1232" s="24">
        <f t="shared" si="196"/>
        <v>0</v>
      </c>
      <c r="U1232" s="24" t="str">
        <f t="shared" si="197"/>
        <v>drain</v>
      </c>
      <c r="W1232" s="24">
        <f t="shared" si="200"/>
        <v>0</v>
      </c>
      <c r="X1232" s="24">
        <f t="shared" si="198"/>
        <v>0</v>
      </c>
      <c r="Y1232" s="24">
        <f t="shared" si="201"/>
        <v>0</v>
      </c>
      <c r="AA1232" s="24">
        <f t="shared" si="199"/>
        <v>6411.0782806718507</v>
      </c>
      <c r="AC1232" s="24">
        <f t="shared" si="194"/>
        <v>0</v>
      </c>
    </row>
    <row r="1233" x14ac:dyDescent="0.2">
      <c r="L1233" s="25">
        <v>1228</v>
      </c>
      <c r="M1233" s="29">
        <v>0</v>
      </c>
      <c r="O1233" s="25">
        <v>1228</v>
      </c>
      <c r="P1233" s="24">
        <f>'ROTH 1.0'!O1233*'קובץ טיוטה'!$D$10</f>
        <v>9518.1781659318003</v>
      </c>
      <c r="Q1233" s="25">
        <f t="shared" si="193"/>
        <v>5918.1781659318003</v>
      </c>
      <c r="R1233" s="24">
        <f t="shared" si="202"/>
        <v>0</v>
      </c>
      <c r="S1233" s="25">
        <f t="shared" si="195"/>
        <v>5918.1781659318003</v>
      </c>
      <c r="T1233" s="25">
        <f t="shared" si="196"/>
        <v>0</v>
      </c>
      <c r="U1233" s="25" t="str">
        <f t="shared" si="197"/>
        <v>drain</v>
      </c>
      <c r="W1233" s="25">
        <f t="shared" si="200"/>
        <v>0</v>
      </c>
      <c r="X1233" s="25">
        <f t="shared" si="198"/>
        <v>0</v>
      </c>
      <c r="Y1233" s="25">
        <f t="shared" si="201"/>
        <v>0</v>
      </c>
      <c r="AA1233" s="25">
        <f t="shared" si="199"/>
        <v>5918.1781659318003</v>
      </c>
      <c r="AC1233" s="25">
        <f t="shared" si="194"/>
        <v>0</v>
      </c>
    </row>
    <row r="1234" x14ac:dyDescent="0.2">
      <c r="L1234" s="24">
        <v>1229</v>
      </c>
      <c r="M1234" s="28">
        <v>0</v>
      </c>
      <c r="O1234" s="24">
        <v>1229</v>
      </c>
      <c r="P1234" s="24">
        <f>'ROTH 1.0'!O1234*'קובץ טיוטה'!$D$10</f>
        <v>9474.8458371101042</v>
      </c>
      <c r="Q1234" s="24">
        <f t="shared" si="193"/>
        <v>5874.8458371101042</v>
      </c>
      <c r="R1234" s="24">
        <f t="shared" si="202"/>
        <v>0</v>
      </c>
      <c r="S1234" s="24">
        <f t="shared" si="195"/>
        <v>5874.8458371101042</v>
      </c>
      <c r="T1234" s="24">
        <f t="shared" si="196"/>
        <v>0</v>
      </c>
      <c r="U1234" s="24" t="str">
        <f t="shared" si="197"/>
        <v>drain</v>
      </c>
      <c r="W1234" s="24">
        <f t="shared" si="200"/>
        <v>0</v>
      </c>
      <c r="X1234" s="24">
        <f t="shared" si="198"/>
        <v>0</v>
      </c>
      <c r="Y1234" s="24">
        <f t="shared" si="201"/>
        <v>0</v>
      </c>
      <c r="AA1234" s="24">
        <f t="shared" si="199"/>
        <v>5874.8458371101042</v>
      </c>
      <c r="AC1234" s="24">
        <f t="shared" si="194"/>
        <v>0</v>
      </c>
    </row>
    <row r="1235" x14ac:dyDescent="0.2">
      <c r="L1235" s="25">
        <v>1230</v>
      </c>
      <c r="M1235" s="29">
        <v>0</v>
      </c>
      <c r="O1235" s="25">
        <v>1230</v>
      </c>
      <c r="P1235" s="24">
        <f>'ROTH 1.0'!O1235*'קובץ טיוטה'!$D$10</f>
        <v>9986.4988512834498</v>
      </c>
      <c r="Q1235" s="25">
        <f t="shared" si="193"/>
        <v>6386.4988512834498</v>
      </c>
      <c r="R1235" s="24">
        <f t="shared" si="202"/>
        <v>0</v>
      </c>
      <c r="S1235" s="25">
        <f t="shared" si="195"/>
        <v>6386.4988512834498</v>
      </c>
      <c r="T1235" s="25">
        <f t="shared" si="196"/>
        <v>0</v>
      </c>
      <c r="U1235" s="25" t="str">
        <f t="shared" si="197"/>
        <v>drain</v>
      </c>
      <c r="W1235" s="25">
        <f t="shared" si="200"/>
        <v>0</v>
      </c>
      <c r="X1235" s="25">
        <f t="shared" si="198"/>
        <v>0</v>
      </c>
      <c r="Y1235" s="25">
        <f t="shared" si="201"/>
        <v>0</v>
      </c>
      <c r="AA1235" s="25">
        <f t="shared" si="199"/>
        <v>6386.4988512834498</v>
      </c>
      <c r="AC1235" s="25">
        <f t="shared" si="194"/>
        <v>0</v>
      </c>
    </row>
    <row r="1236" x14ac:dyDescent="0.2">
      <c r="L1236" s="24">
        <v>1231</v>
      </c>
      <c r="M1236" s="28">
        <v>0</v>
      </c>
      <c r="O1236" s="24">
        <v>1231</v>
      </c>
      <c r="P1236" s="24">
        <f>'ROTH 1.0'!O1236*'קובץ טיוטה'!$D$10</f>
        <v>10886.878716359732</v>
      </c>
      <c r="Q1236" s="24">
        <f t="shared" si="193"/>
        <v>7286.8787163597317</v>
      </c>
      <c r="R1236" s="24">
        <f t="shared" si="202"/>
        <v>0</v>
      </c>
      <c r="S1236" s="24">
        <f t="shared" si="195"/>
        <v>7286.8787163597317</v>
      </c>
      <c r="T1236" s="24">
        <f t="shared" si="196"/>
        <v>0</v>
      </c>
      <c r="U1236" s="24" t="str">
        <f t="shared" si="197"/>
        <v>drain</v>
      </c>
      <c r="W1236" s="24">
        <f t="shared" si="200"/>
        <v>0</v>
      </c>
      <c r="X1236" s="24">
        <f t="shared" si="198"/>
        <v>0</v>
      </c>
      <c r="Y1236" s="24">
        <f t="shared" si="201"/>
        <v>0</v>
      </c>
      <c r="AA1236" s="24">
        <f t="shared" si="199"/>
        <v>7286.8787163597317</v>
      </c>
      <c r="AC1236" s="24">
        <f t="shared" si="194"/>
        <v>0</v>
      </c>
    </row>
    <row r="1237" x14ac:dyDescent="0.2">
      <c r="L1237" s="25">
        <v>1232</v>
      </c>
      <c r="M1237" s="29">
        <v>0.14755533100000001</v>
      </c>
      <c r="O1237" s="25">
        <v>1232</v>
      </c>
      <c r="P1237" s="24">
        <f>'ROTH 1.0'!O1237*'קובץ טיוטה'!$D$10</f>
        <v>12283.723848298996</v>
      </c>
      <c r="Q1237" s="25">
        <f t="shared" si="193"/>
        <v>8683.723848298996</v>
      </c>
      <c r="R1237" s="24">
        <f t="shared" si="202"/>
        <v>10033.762508</v>
      </c>
      <c r="S1237" s="25">
        <f t="shared" si="195"/>
        <v>0</v>
      </c>
      <c r="T1237" s="25">
        <f t="shared" si="196"/>
        <v>1350.0386597010038</v>
      </c>
      <c r="U1237" s="25" t="str">
        <f t="shared" si="197"/>
        <v>charge</v>
      </c>
      <c r="W1237" s="25">
        <f t="shared" si="200"/>
        <v>1215.0347937309034</v>
      </c>
      <c r="X1237" s="25">
        <f t="shared" si="198"/>
        <v>1215.0347937309034</v>
      </c>
      <c r="Y1237" s="25">
        <f t="shared" si="201"/>
        <v>0</v>
      </c>
      <c r="AA1237" s="25">
        <f t="shared" si="199"/>
        <v>0</v>
      </c>
      <c r="AC1237" s="25">
        <f t="shared" si="194"/>
        <v>135.00386597010038</v>
      </c>
    </row>
    <row r="1238" x14ac:dyDescent="0.2">
      <c r="L1238" s="24">
        <v>1233</v>
      </c>
      <c r="M1238" s="28">
        <v>8.7831820000000005E-2</v>
      </c>
      <c r="O1238" s="24">
        <v>1233</v>
      </c>
      <c r="P1238" s="24">
        <f>'ROTH 1.0'!O1238*'קובץ טיוטה'!$D$10</f>
        <v>13102.464901972155</v>
      </c>
      <c r="Q1238" s="24">
        <f t="shared" si="193"/>
        <v>9502.4649019721546</v>
      </c>
      <c r="R1238" s="24">
        <f t="shared" si="202"/>
        <v>5972.56376</v>
      </c>
      <c r="S1238" s="24">
        <f t="shared" si="195"/>
        <v>3529.9011419721546</v>
      </c>
      <c r="T1238" s="24">
        <f t="shared" si="196"/>
        <v>0</v>
      </c>
      <c r="U1238" s="24" t="str">
        <f t="shared" si="197"/>
        <v>drain</v>
      </c>
      <c r="W1238" s="24">
        <f t="shared" si="200"/>
        <v>0</v>
      </c>
      <c r="X1238" s="24">
        <f t="shared" si="198"/>
        <v>0</v>
      </c>
      <c r="Y1238" s="24">
        <f t="shared" si="201"/>
        <v>1215.0347937309034</v>
      </c>
      <c r="AA1238" s="24">
        <f t="shared" si="199"/>
        <v>2314.8663482412512</v>
      </c>
      <c r="AC1238" s="24">
        <f t="shared" si="194"/>
        <v>0</v>
      </c>
    </row>
    <row r="1239" x14ac:dyDescent="0.2">
      <c r="L1239" s="25">
        <v>1234</v>
      </c>
      <c r="M1239" s="29">
        <v>0.299109764</v>
      </c>
      <c r="O1239" s="25">
        <v>1234</v>
      </c>
      <c r="P1239" s="24">
        <f>'ROTH 1.0'!O1239*'קובץ טיוטה'!$D$10</f>
        <v>13596.044295326968</v>
      </c>
      <c r="Q1239" s="25">
        <f t="shared" si="193"/>
        <v>9996.0442953269685</v>
      </c>
      <c r="R1239" s="24">
        <f t="shared" si="202"/>
        <v>20339.463951999998</v>
      </c>
      <c r="S1239" s="25">
        <f t="shared" si="195"/>
        <v>0</v>
      </c>
      <c r="T1239" s="25">
        <f t="shared" si="196"/>
        <v>10343.41965667303</v>
      </c>
      <c r="U1239" s="25" t="str">
        <f t="shared" si="197"/>
        <v>charge</v>
      </c>
      <c r="W1239" s="25">
        <f t="shared" si="200"/>
        <v>9309.0776910057266</v>
      </c>
      <c r="X1239" s="25">
        <f t="shared" si="198"/>
        <v>9309.0776910057266</v>
      </c>
      <c r="Y1239" s="25">
        <f t="shared" si="201"/>
        <v>0</v>
      </c>
      <c r="AA1239" s="25">
        <f t="shared" si="199"/>
        <v>0</v>
      </c>
      <c r="AC1239" s="25">
        <f t="shared" si="194"/>
        <v>1034.3419656673032</v>
      </c>
    </row>
    <row r="1240" x14ac:dyDescent="0.2">
      <c r="L1240" s="24">
        <v>1235</v>
      </c>
      <c r="M1240" s="28">
        <v>0.65837871200000009</v>
      </c>
      <c r="O1240" s="24">
        <v>1235</v>
      </c>
      <c r="P1240" s="24">
        <f>'ROTH 1.0'!O1240*'קובץ טיוטה'!$D$10</f>
        <v>13460.775406336512</v>
      </c>
      <c r="Q1240" s="24">
        <f t="shared" si="193"/>
        <v>9860.7754063365119</v>
      </c>
      <c r="R1240" s="24">
        <f t="shared" si="202"/>
        <v>44769.752416000003</v>
      </c>
      <c r="S1240" s="24">
        <f t="shared" si="195"/>
        <v>0</v>
      </c>
      <c r="T1240" s="24">
        <f t="shared" si="196"/>
        <v>34908.977009663489</v>
      </c>
      <c r="U1240" s="24" t="str">
        <f t="shared" si="197"/>
        <v>charge</v>
      </c>
      <c r="W1240" s="24">
        <f t="shared" si="200"/>
        <v>31418.079308697146</v>
      </c>
      <c r="X1240" s="24">
        <f t="shared" si="198"/>
        <v>40727.156999702871</v>
      </c>
      <c r="Y1240" s="24">
        <f t="shared" si="201"/>
        <v>0</v>
      </c>
      <c r="AA1240" s="24">
        <f t="shared" si="199"/>
        <v>0</v>
      </c>
      <c r="AC1240" s="24">
        <f t="shared" si="194"/>
        <v>3490.8977009663431</v>
      </c>
    </row>
    <row r="1241" x14ac:dyDescent="0.2">
      <c r="L1241" s="25">
        <v>1236</v>
      </c>
      <c r="M1241" s="29">
        <v>0.69286336000000004</v>
      </c>
      <c r="O1241" s="25">
        <v>1236</v>
      </c>
      <c r="P1241" s="24">
        <f>'ROTH 1.0'!O1241*'קובץ טיוטה'!$D$10</f>
        <v>13207.297598376466</v>
      </c>
      <c r="Q1241" s="25">
        <f t="shared" si="193"/>
        <v>9607.2975983764663</v>
      </c>
      <c r="R1241" s="24">
        <f t="shared" si="202"/>
        <v>47114.708480000001</v>
      </c>
      <c r="S1241" s="25">
        <f t="shared" si="195"/>
        <v>0</v>
      </c>
      <c r="T1241" s="25">
        <f t="shared" si="196"/>
        <v>37507.410881623538</v>
      </c>
      <c r="U1241" s="25" t="str">
        <f t="shared" si="197"/>
        <v>charge</v>
      </c>
      <c r="W1241" s="25">
        <f t="shared" si="200"/>
        <v>37272.843000297129</v>
      </c>
      <c r="X1241" s="25">
        <f t="shared" si="198"/>
        <v>78000</v>
      </c>
      <c r="Y1241" s="25">
        <f t="shared" si="201"/>
        <v>0</v>
      </c>
      <c r="AA1241" s="25">
        <f t="shared" si="199"/>
        <v>0</v>
      </c>
      <c r="AC1241" s="25">
        <f t="shared" si="194"/>
        <v>234.56788132640941</v>
      </c>
    </row>
    <row r="1242" x14ac:dyDescent="0.2">
      <c r="L1242" s="24">
        <v>1237</v>
      </c>
      <c r="M1242" s="28">
        <v>0.54866311999999995</v>
      </c>
      <c r="O1242" s="24">
        <v>1237</v>
      </c>
      <c r="P1242" s="24">
        <f>'ROTH 1.0'!O1242*'קובץ טיוטה'!$D$10</f>
        <v>13084.335267460257</v>
      </c>
      <c r="Q1242" s="24">
        <f t="shared" si="193"/>
        <v>9484.3352674602575</v>
      </c>
      <c r="R1242" s="24">
        <f t="shared" si="202"/>
        <v>37309.09216</v>
      </c>
      <c r="S1242" s="24">
        <f t="shared" si="195"/>
        <v>0</v>
      </c>
      <c r="T1242" s="24">
        <f t="shared" si="196"/>
        <v>27824.756892539743</v>
      </c>
      <c r="U1242" s="24" t="str">
        <f t="shared" si="197"/>
        <v>charge</v>
      </c>
      <c r="W1242" s="24">
        <f t="shared" si="200"/>
        <v>0</v>
      </c>
      <c r="X1242" s="24">
        <f t="shared" si="198"/>
        <v>78000</v>
      </c>
      <c r="Y1242" s="24">
        <f t="shared" si="201"/>
        <v>0</v>
      </c>
      <c r="AA1242" s="24">
        <f t="shared" si="199"/>
        <v>0</v>
      </c>
      <c r="AC1242" s="24">
        <f t="shared" si="194"/>
        <v>27824.756892539743</v>
      </c>
    </row>
    <row r="1243" x14ac:dyDescent="0.2">
      <c r="L1243" s="25">
        <v>1238</v>
      </c>
      <c r="M1243" s="29">
        <v>0.46950082799999998</v>
      </c>
      <c r="O1243" s="25">
        <v>1238</v>
      </c>
      <c r="P1243" s="24">
        <f>'ROTH 1.0'!O1243*'קובץ טיוטה'!$D$10</f>
        <v>12920.416822881667</v>
      </c>
      <c r="Q1243" s="25">
        <f t="shared" si="193"/>
        <v>9320.416822881667</v>
      </c>
      <c r="R1243" s="24">
        <f t="shared" si="202"/>
        <v>31926.056303999998</v>
      </c>
      <c r="S1243" s="25">
        <f t="shared" si="195"/>
        <v>0</v>
      </c>
      <c r="T1243" s="25">
        <f t="shared" si="196"/>
        <v>22605.639481118331</v>
      </c>
      <c r="U1243" s="25" t="str">
        <f t="shared" si="197"/>
        <v>charge</v>
      </c>
      <c r="W1243" s="25">
        <f t="shared" si="200"/>
        <v>0</v>
      </c>
      <c r="X1243" s="25">
        <f t="shared" si="198"/>
        <v>78000</v>
      </c>
      <c r="Y1243" s="25">
        <f t="shared" si="201"/>
        <v>0</v>
      </c>
      <c r="AA1243" s="25">
        <f t="shared" si="199"/>
        <v>0</v>
      </c>
      <c r="AC1243" s="25">
        <f t="shared" si="194"/>
        <v>22605.639481118331</v>
      </c>
    </row>
    <row r="1244" x14ac:dyDescent="0.2">
      <c r="L1244" s="24">
        <v>1239</v>
      </c>
      <c r="M1244" s="28">
        <v>0.446679408</v>
      </c>
      <c r="O1244" s="24">
        <v>1239</v>
      </c>
      <c r="P1244" s="24">
        <f>'ROTH 1.0'!O1244*'קובץ טיוטה'!$D$10</f>
        <v>12945.78283628451</v>
      </c>
      <c r="Q1244" s="24">
        <f t="shared" si="193"/>
        <v>9345.7828362845103</v>
      </c>
      <c r="R1244" s="24">
        <f t="shared" si="202"/>
        <v>30374.199743999998</v>
      </c>
      <c r="S1244" s="24">
        <f t="shared" si="195"/>
        <v>0</v>
      </c>
      <c r="T1244" s="24">
        <f t="shared" si="196"/>
        <v>21028.416907715487</v>
      </c>
      <c r="U1244" s="24" t="str">
        <f t="shared" si="197"/>
        <v>charge</v>
      </c>
      <c r="W1244" s="24">
        <f t="shared" si="200"/>
        <v>0</v>
      </c>
      <c r="X1244" s="24">
        <f t="shared" si="198"/>
        <v>78000</v>
      </c>
      <c r="Y1244" s="24">
        <f t="shared" si="201"/>
        <v>0</v>
      </c>
      <c r="AA1244" s="24">
        <f t="shared" si="199"/>
        <v>0</v>
      </c>
      <c r="AC1244" s="24">
        <f t="shared" si="194"/>
        <v>21028.416907715487</v>
      </c>
    </row>
    <row r="1245" x14ac:dyDescent="0.2">
      <c r="L1245" s="25">
        <v>1240</v>
      </c>
      <c r="M1245" s="29">
        <v>0.352872937</v>
      </c>
      <c r="O1245" s="25">
        <v>1240</v>
      </c>
      <c r="P1245" s="24">
        <f>'ROTH 1.0'!O1245*'קובץ טיוטה'!$D$10</f>
        <v>13085.098754671051</v>
      </c>
      <c r="Q1245" s="25">
        <f t="shared" si="193"/>
        <v>9485.0987546710512</v>
      </c>
      <c r="R1245" s="24">
        <f t="shared" si="202"/>
        <v>23995.359715999999</v>
      </c>
      <c r="S1245" s="25">
        <f t="shared" si="195"/>
        <v>0</v>
      </c>
      <c r="T1245" s="25">
        <f t="shared" si="196"/>
        <v>14510.260961328948</v>
      </c>
      <c r="U1245" s="25" t="str">
        <f t="shared" si="197"/>
        <v>charge</v>
      </c>
      <c r="W1245" s="25">
        <f t="shared" si="200"/>
        <v>0</v>
      </c>
      <c r="X1245" s="25">
        <f t="shared" si="198"/>
        <v>78000</v>
      </c>
      <c r="Y1245" s="25">
        <f t="shared" si="201"/>
        <v>0</v>
      </c>
      <c r="AA1245" s="25">
        <f t="shared" si="199"/>
        <v>0</v>
      </c>
      <c r="AC1245" s="25">
        <f t="shared" si="194"/>
        <v>14510.260961328948</v>
      </c>
    </row>
    <row r="1246" x14ac:dyDescent="0.2">
      <c r="L1246" s="24">
        <v>1241</v>
      </c>
      <c r="M1246" s="28">
        <v>0.18134489000000001</v>
      </c>
      <c r="O1246" s="24">
        <v>1241</v>
      </c>
      <c r="P1246" s="24">
        <f>'ROTH 1.0'!O1246*'קובץ טיוטה'!$D$10</f>
        <v>12941.252894009851</v>
      </c>
      <c r="Q1246" s="24">
        <f t="shared" si="193"/>
        <v>9341.2528940098509</v>
      </c>
      <c r="R1246" s="24">
        <f t="shared" si="202"/>
        <v>12331.452520000001</v>
      </c>
      <c r="S1246" s="24">
        <f t="shared" si="195"/>
        <v>0</v>
      </c>
      <c r="T1246" s="24">
        <f t="shared" si="196"/>
        <v>2990.1996259901498</v>
      </c>
      <c r="U1246" s="24" t="str">
        <f t="shared" si="197"/>
        <v>charge</v>
      </c>
      <c r="W1246" s="24">
        <f t="shared" si="200"/>
        <v>0</v>
      </c>
      <c r="X1246" s="24">
        <f t="shared" si="198"/>
        <v>78000</v>
      </c>
      <c r="Y1246" s="24">
        <f t="shared" si="201"/>
        <v>0</v>
      </c>
      <c r="AA1246" s="24">
        <f t="shared" si="199"/>
        <v>0</v>
      </c>
      <c r="AC1246" s="24">
        <f t="shared" si="194"/>
        <v>2990.1996259901498</v>
      </c>
    </row>
    <row r="1247" x14ac:dyDescent="0.2">
      <c r="L1247" s="25">
        <v>1242</v>
      </c>
      <c r="M1247" s="29">
        <v>2.1578169000000001E-2</v>
      </c>
      <c r="O1247" s="25">
        <v>1242</v>
      </c>
      <c r="P1247" s="24">
        <f>'ROTH 1.0'!O1247*'קובץ טיוטה'!$D$10</f>
        <v>13699.911552466365</v>
      </c>
      <c r="Q1247" s="25">
        <f t="shared" si="193"/>
        <v>10099.911552466365</v>
      </c>
      <c r="R1247" s="24">
        <f t="shared" si="202"/>
        <v>1467.3154920000002</v>
      </c>
      <c r="S1247" s="25">
        <f t="shared" si="195"/>
        <v>8632.5960604663651</v>
      </c>
      <c r="T1247" s="25">
        <f t="shared" si="196"/>
        <v>0</v>
      </c>
      <c r="U1247" s="25" t="str">
        <f t="shared" si="197"/>
        <v>drain</v>
      </c>
      <c r="W1247" s="25">
        <f t="shared" si="200"/>
        <v>0</v>
      </c>
      <c r="X1247" s="25">
        <f t="shared" si="198"/>
        <v>69367.403939533629</v>
      </c>
      <c r="Y1247" s="25">
        <f t="shared" si="201"/>
        <v>8632.5960604663705</v>
      </c>
      <c r="AA1247" s="25">
        <f t="shared" si="199"/>
        <v>0</v>
      </c>
      <c r="AC1247" s="25">
        <f t="shared" si="194"/>
        <v>0</v>
      </c>
    </row>
    <row r="1248" x14ac:dyDescent="0.2">
      <c r="L1248" s="24">
        <v>1243</v>
      </c>
      <c r="M1248" s="28">
        <v>0</v>
      </c>
      <c r="O1248" s="24">
        <v>1243</v>
      </c>
      <c r="P1248" s="24">
        <f>'ROTH 1.0'!O1248*'קובץ טיוטה'!$D$10</f>
        <v>15900.961546091012</v>
      </c>
      <c r="Q1248" s="24">
        <f t="shared" si="193"/>
        <v>12300.961546091012</v>
      </c>
      <c r="R1248" s="24">
        <f t="shared" si="202"/>
        <v>0</v>
      </c>
      <c r="S1248" s="24">
        <f t="shared" si="195"/>
        <v>12300.961546091012</v>
      </c>
      <c r="T1248" s="24">
        <f t="shared" si="196"/>
        <v>0</v>
      </c>
      <c r="U1248" s="24" t="str">
        <f t="shared" si="197"/>
        <v>drain</v>
      </c>
      <c r="W1248" s="24">
        <f t="shared" si="200"/>
        <v>0</v>
      </c>
      <c r="X1248" s="24">
        <f t="shared" si="198"/>
        <v>57066.442393442616</v>
      </c>
      <c r="Y1248" s="24">
        <f t="shared" si="201"/>
        <v>12300.961546091014</v>
      </c>
      <c r="AA1248" s="24">
        <f t="shared" si="199"/>
        <v>0</v>
      </c>
      <c r="AC1248" s="24">
        <f t="shared" si="194"/>
        <v>0</v>
      </c>
    </row>
    <row r="1249" x14ac:dyDescent="0.2">
      <c r="L1249" s="25">
        <v>1244</v>
      </c>
      <c r="M1249" s="29">
        <v>0</v>
      </c>
      <c r="O1249" s="25">
        <v>1244</v>
      </c>
      <c r="P1249" s="24">
        <f>'ROTH 1.0'!O1249*'קובץ טיוטה'!$D$10</f>
        <v>16803.924335141703</v>
      </c>
      <c r="Q1249" s="25">
        <f t="shared" si="193"/>
        <v>13203.924335141703</v>
      </c>
      <c r="R1249" s="24">
        <f t="shared" si="202"/>
        <v>0</v>
      </c>
      <c r="S1249" s="25">
        <f t="shared" si="195"/>
        <v>13203.924335141703</v>
      </c>
      <c r="T1249" s="25">
        <f t="shared" si="196"/>
        <v>0</v>
      </c>
      <c r="U1249" s="25" t="str">
        <f t="shared" si="197"/>
        <v>drain</v>
      </c>
      <c r="W1249" s="25">
        <f t="shared" si="200"/>
        <v>0</v>
      </c>
      <c r="X1249" s="25">
        <f t="shared" si="198"/>
        <v>43862.518058300913</v>
      </c>
      <c r="Y1249" s="25">
        <f t="shared" si="201"/>
        <v>13203.924335141703</v>
      </c>
      <c r="AA1249" s="25">
        <f t="shared" si="199"/>
        <v>0</v>
      </c>
      <c r="AC1249" s="25">
        <f t="shared" si="194"/>
        <v>0</v>
      </c>
    </row>
    <row r="1250" x14ac:dyDescent="0.2">
      <c r="L1250" s="24">
        <v>1245</v>
      </c>
      <c r="M1250" s="28">
        <v>0</v>
      </c>
      <c r="O1250" s="24">
        <v>1245</v>
      </c>
      <c r="P1250" s="24">
        <f>'ROTH 1.0'!O1250*'קובץ טיוטה'!$D$10</f>
        <v>16951.155898058612</v>
      </c>
      <c r="Q1250" s="24">
        <f t="shared" si="193"/>
        <v>13351.155898058612</v>
      </c>
      <c r="R1250" s="24">
        <f t="shared" si="202"/>
        <v>0</v>
      </c>
      <c r="S1250" s="24">
        <f t="shared" si="195"/>
        <v>13351.155898058612</v>
      </c>
      <c r="T1250" s="24">
        <f t="shared" si="196"/>
        <v>0</v>
      </c>
      <c r="U1250" s="24" t="str">
        <f t="shared" si="197"/>
        <v>drain</v>
      </c>
      <c r="W1250" s="24">
        <f t="shared" si="200"/>
        <v>0</v>
      </c>
      <c r="X1250" s="24">
        <f t="shared" si="198"/>
        <v>30511.362160242301</v>
      </c>
      <c r="Y1250" s="24">
        <f t="shared" si="201"/>
        <v>13351.155898058612</v>
      </c>
      <c r="AA1250" s="24">
        <f t="shared" si="199"/>
        <v>0</v>
      </c>
      <c r="AC1250" s="24">
        <f t="shared" si="194"/>
        <v>0</v>
      </c>
    </row>
    <row r="1251" x14ac:dyDescent="0.2">
      <c r="L1251" s="25">
        <v>1246</v>
      </c>
      <c r="M1251" s="29">
        <v>0</v>
      </c>
      <c r="O1251" s="25">
        <v>1246</v>
      </c>
      <c r="P1251" s="24">
        <f>'ROTH 1.0'!O1251*'קובץ טיוטה'!$D$10</f>
        <v>16532.576824960332</v>
      </c>
      <c r="Q1251" s="25">
        <f t="shared" si="193"/>
        <v>12932.576824960332</v>
      </c>
      <c r="R1251" s="24">
        <f t="shared" si="202"/>
        <v>0</v>
      </c>
      <c r="S1251" s="25">
        <f t="shared" si="195"/>
        <v>12932.576824960332</v>
      </c>
      <c r="T1251" s="25">
        <f t="shared" si="196"/>
        <v>0</v>
      </c>
      <c r="U1251" s="25" t="str">
        <f t="shared" si="197"/>
        <v>drain</v>
      </c>
      <c r="W1251" s="25">
        <f t="shared" si="200"/>
        <v>0</v>
      </c>
      <c r="X1251" s="25">
        <f t="shared" si="198"/>
        <v>17578.785335281969</v>
      </c>
      <c r="Y1251" s="25">
        <f t="shared" si="201"/>
        <v>12932.576824960332</v>
      </c>
      <c r="AA1251" s="25">
        <f t="shared" si="199"/>
        <v>0</v>
      </c>
      <c r="AC1251" s="25">
        <f t="shared" si="194"/>
        <v>0</v>
      </c>
    </row>
    <row r="1252" x14ac:dyDescent="0.2">
      <c r="L1252" s="24">
        <v>1247</v>
      </c>
      <c r="M1252" s="28">
        <v>0</v>
      </c>
      <c r="O1252" s="24">
        <v>1247</v>
      </c>
      <c r="P1252" s="24">
        <f>'ROTH 1.0'!O1252*'קובץ טיוטה'!$D$10</f>
        <v>15419.469857246731</v>
      </c>
      <c r="Q1252" s="24">
        <f t="shared" si="193"/>
        <v>11819.469857246731</v>
      </c>
      <c r="R1252" s="24">
        <f t="shared" si="202"/>
        <v>0</v>
      </c>
      <c r="S1252" s="24">
        <f t="shared" si="195"/>
        <v>11819.469857246731</v>
      </c>
      <c r="T1252" s="24">
        <f t="shared" si="196"/>
        <v>0</v>
      </c>
      <c r="U1252" s="24" t="str">
        <f t="shared" si="197"/>
        <v>drain</v>
      </c>
      <c r="W1252" s="24">
        <f t="shared" si="200"/>
        <v>0</v>
      </c>
      <c r="X1252" s="24">
        <f t="shared" si="198"/>
        <v>5759.3154780352379</v>
      </c>
      <c r="Y1252" s="24">
        <f t="shared" si="201"/>
        <v>11819.469857246731</v>
      </c>
      <c r="AA1252" s="24">
        <f t="shared" si="199"/>
        <v>0</v>
      </c>
      <c r="AC1252" s="24">
        <f t="shared" si="194"/>
        <v>0</v>
      </c>
    </row>
    <row r="1253" x14ac:dyDescent="0.2">
      <c r="L1253" s="25">
        <v>1248</v>
      </c>
      <c r="M1253" s="29">
        <v>0</v>
      </c>
      <c r="O1253" s="25">
        <v>1248</v>
      </c>
      <c r="P1253" s="24">
        <f>'ROTH 1.0'!O1253*'קובץ טיוטה'!$D$10</f>
        <v>13901.78474504969</v>
      </c>
      <c r="Q1253" s="25">
        <f t="shared" si="193"/>
        <v>10301.78474504969</v>
      </c>
      <c r="R1253" s="24">
        <f t="shared" si="202"/>
        <v>0</v>
      </c>
      <c r="S1253" s="25">
        <f t="shared" si="195"/>
        <v>10301.78474504969</v>
      </c>
      <c r="T1253" s="25">
        <f t="shared" si="196"/>
        <v>0</v>
      </c>
      <c r="U1253" s="25" t="str">
        <f t="shared" si="197"/>
        <v>drain</v>
      </c>
      <c r="W1253" s="25">
        <f t="shared" si="200"/>
        <v>0</v>
      </c>
      <c r="X1253" s="25">
        <f t="shared" si="198"/>
        <v>0</v>
      </c>
      <c r="Y1253" s="25">
        <f t="shared" si="201"/>
        <v>5759.3154780352379</v>
      </c>
      <c r="AA1253" s="25">
        <f t="shared" si="199"/>
        <v>4542.4692670144523</v>
      </c>
      <c r="AC1253" s="25">
        <f t="shared" si="194"/>
        <v>0</v>
      </c>
    </row>
    <row r="1254" x14ac:dyDescent="0.2">
      <c r="L1254" s="24">
        <v>1249</v>
      </c>
      <c r="M1254" s="28">
        <v>0</v>
      </c>
      <c r="O1254" s="24">
        <v>1249</v>
      </c>
      <c r="P1254" s="24">
        <f>'ROTH 1.0'!O1254*'קובץ טיוטה'!$D$10</f>
        <v>11829.586469185939</v>
      </c>
      <c r="Q1254" s="24">
        <f t="shared" si="193"/>
        <v>8229.5864691859388</v>
      </c>
      <c r="R1254" s="24">
        <f t="shared" si="202"/>
        <v>0</v>
      </c>
      <c r="S1254" s="24">
        <f t="shared" si="195"/>
        <v>8229.5864691859388</v>
      </c>
      <c r="T1254" s="24">
        <f t="shared" si="196"/>
        <v>0</v>
      </c>
      <c r="U1254" s="24" t="str">
        <f t="shared" si="197"/>
        <v>drain</v>
      </c>
      <c r="W1254" s="24">
        <f t="shared" si="200"/>
        <v>0</v>
      </c>
      <c r="X1254" s="24">
        <f t="shared" si="198"/>
        <v>0</v>
      </c>
      <c r="Y1254" s="24">
        <f t="shared" si="201"/>
        <v>0</v>
      </c>
      <c r="AA1254" s="24">
        <f t="shared" si="199"/>
        <v>8229.5864691859388</v>
      </c>
      <c r="AC1254" s="24">
        <f t="shared" si="194"/>
        <v>0</v>
      </c>
    </row>
    <row r="1255" x14ac:dyDescent="0.2">
      <c r="L1255" s="25">
        <v>1250</v>
      </c>
      <c r="M1255" s="29">
        <v>0</v>
      </c>
      <c r="O1255" s="25">
        <v>1250</v>
      </c>
      <c r="P1255" s="24">
        <f>'ROTH 1.0'!O1255*'קובץ טיוטה'!$D$10</f>
        <v>10419.970219657887</v>
      </c>
      <c r="Q1255" s="25">
        <f t="shared" si="193"/>
        <v>6819.9702196578874</v>
      </c>
      <c r="R1255" s="24">
        <f t="shared" si="202"/>
        <v>0</v>
      </c>
      <c r="S1255" s="25">
        <f t="shared" si="195"/>
        <v>6819.9702196578874</v>
      </c>
      <c r="T1255" s="25">
        <f t="shared" si="196"/>
        <v>0</v>
      </c>
      <c r="U1255" s="25" t="str">
        <f t="shared" si="197"/>
        <v>drain</v>
      </c>
      <c r="W1255" s="25">
        <f t="shared" si="200"/>
        <v>0</v>
      </c>
      <c r="X1255" s="25">
        <f t="shared" si="198"/>
        <v>0</v>
      </c>
      <c r="Y1255" s="25">
        <f t="shared" si="201"/>
        <v>0</v>
      </c>
      <c r="AA1255" s="25">
        <f t="shared" si="199"/>
        <v>6819.9702196578874</v>
      </c>
      <c r="AC1255" s="25">
        <f t="shared" si="194"/>
        <v>0</v>
      </c>
    </row>
    <row r="1256" x14ac:dyDescent="0.2">
      <c r="L1256" s="24">
        <v>1251</v>
      </c>
      <c r="M1256" s="28">
        <v>0</v>
      </c>
      <c r="O1256" s="24">
        <v>1251</v>
      </c>
      <c r="P1256" s="24">
        <f>'ROTH 1.0'!O1256*'קובץ טיוטה'!$D$10</f>
        <v>10057.255379189193</v>
      </c>
      <c r="Q1256" s="24">
        <f t="shared" si="193"/>
        <v>6457.2553791891933</v>
      </c>
      <c r="R1256" s="24">
        <f t="shared" si="202"/>
        <v>0</v>
      </c>
      <c r="S1256" s="24">
        <f t="shared" si="195"/>
        <v>6457.2553791891933</v>
      </c>
      <c r="T1256" s="24">
        <f t="shared" si="196"/>
        <v>0</v>
      </c>
      <c r="U1256" s="24" t="str">
        <f t="shared" si="197"/>
        <v>drain</v>
      </c>
      <c r="W1256" s="24">
        <f t="shared" si="200"/>
        <v>0</v>
      </c>
      <c r="X1256" s="24">
        <f t="shared" si="198"/>
        <v>0</v>
      </c>
      <c r="Y1256" s="24">
        <f t="shared" si="201"/>
        <v>0</v>
      </c>
      <c r="AA1256" s="24">
        <f t="shared" si="199"/>
        <v>6457.2553791891933</v>
      </c>
      <c r="AC1256" s="24">
        <f t="shared" si="194"/>
        <v>0</v>
      </c>
    </row>
    <row r="1257" x14ac:dyDescent="0.2">
      <c r="L1257" s="25">
        <v>1252</v>
      </c>
      <c r="M1257" s="29">
        <v>0</v>
      </c>
      <c r="O1257" s="25">
        <v>1252</v>
      </c>
      <c r="P1257" s="24">
        <f>'ROTH 1.0'!O1257*'קובץ טיוטה'!$D$10</f>
        <v>9683.0811698956531</v>
      </c>
      <c r="Q1257" s="25">
        <f t="shared" si="193"/>
        <v>6083.0811698956531</v>
      </c>
      <c r="R1257" s="24">
        <f t="shared" si="202"/>
        <v>0</v>
      </c>
      <c r="S1257" s="25">
        <f t="shared" si="195"/>
        <v>6083.0811698956531</v>
      </c>
      <c r="T1257" s="25">
        <f t="shared" si="196"/>
        <v>0</v>
      </c>
      <c r="U1257" s="25" t="str">
        <f t="shared" si="197"/>
        <v>drain</v>
      </c>
      <c r="W1257" s="25">
        <f t="shared" si="200"/>
        <v>0</v>
      </c>
      <c r="X1257" s="25">
        <f t="shared" si="198"/>
        <v>0</v>
      </c>
      <c r="Y1257" s="25">
        <f t="shared" si="201"/>
        <v>0</v>
      </c>
      <c r="AA1257" s="25">
        <f t="shared" si="199"/>
        <v>6083.0811698956531</v>
      </c>
      <c r="AC1257" s="25">
        <f t="shared" si="194"/>
        <v>0</v>
      </c>
    </row>
    <row r="1258" x14ac:dyDescent="0.2">
      <c r="L1258" s="24">
        <v>1253</v>
      </c>
      <c r="M1258" s="28">
        <v>0</v>
      </c>
      <c r="O1258" s="24">
        <v>1253</v>
      </c>
      <c r="P1258" s="24">
        <f>'ROTH 1.0'!O1258*'קובץ טיוטה'!$D$10</f>
        <v>9732.6761164769978</v>
      </c>
      <c r="Q1258" s="24">
        <f t="shared" si="193"/>
        <v>6132.6761164769978</v>
      </c>
      <c r="R1258" s="24">
        <f t="shared" si="202"/>
        <v>0</v>
      </c>
      <c r="S1258" s="24">
        <f t="shared" si="195"/>
        <v>6132.6761164769978</v>
      </c>
      <c r="T1258" s="24">
        <f t="shared" si="196"/>
        <v>0</v>
      </c>
      <c r="U1258" s="24" t="str">
        <f t="shared" si="197"/>
        <v>drain</v>
      </c>
      <c r="W1258" s="24">
        <f t="shared" si="200"/>
        <v>0</v>
      </c>
      <c r="X1258" s="24">
        <f t="shared" si="198"/>
        <v>0</v>
      </c>
      <c r="Y1258" s="24">
        <f t="shared" si="201"/>
        <v>0</v>
      </c>
      <c r="AA1258" s="24">
        <f t="shared" si="199"/>
        <v>6132.6761164769978</v>
      </c>
      <c r="AC1258" s="24">
        <f t="shared" si="194"/>
        <v>0</v>
      </c>
    </row>
    <row r="1259" x14ac:dyDescent="0.2">
      <c r="L1259" s="25">
        <v>1254</v>
      </c>
      <c r="M1259" s="29">
        <v>0</v>
      </c>
      <c r="O1259" s="25">
        <v>1254</v>
      </c>
      <c r="P1259" s="24">
        <f>'ROTH 1.0'!O1259*'קובץ טיוטה'!$D$10</f>
        <v>10266.588005297439</v>
      </c>
      <c r="Q1259" s="25">
        <f t="shared" si="193"/>
        <v>6666.5880052974389</v>
      </c>
      <c r="R1259" s="24">
        <f t="shared" si="202"/>
        <v>0</v>
      </c>
      <c r="S1259" s="25">
        <f t="shared" si="195"/>
        <v>6666.5880052974389</v>
      </c>
      <c r="T1259" s="25">
        <f t="shared" si="196"/>
        <v>0</v>
      </c>
      <c r="U1259" s="25" t="str">
        <f t="shared" si="197"/>
        <v>drain</v>
      </c>
      <c r="W1259" s="25">
        <f t="shared" si="200"/>
        <v>0</v>
      </c>
      <c r="X1259" s="25">
        <f t="shared" si="198"/>
        <v>0</v>
      </c>
      <c r="Y1259" s="25">
        <f t="shared" si="201"/>
        <v>0</v>
      </c>
      <c r="AA1259" s="25">
        <f t="shared" si="199"/>
        <v>6666.5880052974389</v>
      </c>
      <c r="AC1259" s="25">
        <f t="shared" si="194"/>
        <v>0</v>
      </c>
    </row>
    <row r="1260" x14ac:dyDescent="0.2">
      <c r="L1260" s="24">
        <v>1255</v>
      </c>
      <c r="M1260" s="28">
        <v>0</v>
      </c>
      <c r="O1260" s="24">
        <v>1255</v>
      </c>
      <c r="P1260" s="24">
        <f>'ROTH 1.0'!O1260*'קובץ טיוטה'!$D$10</f>
        <v>11101.749066878885</v>
      </c>
      <c r="Q1260" s="24">
        <f t="shared" si="193"/>
        <v>7501.7490668788851</v>
      </c>
      <c r="R1260" s="24">
        <f t="shared" si="202"/>
        <v>0</v>
      </c>
      <c r="S1260" s="24">
        <f t="shared" si="195"/>
        <v>7501.7490668788851</v>
      </c>
      <c r="T1260" s="24">
        <f t="shared" si="196"/>
        <v>0</v>
      </c>
      <c r="U1260" s="24" t="str">
        <f t="shared" si="197"/>
        <v>drain</v>
      </c>
      <c r="W1260" s="24">
        <f t="shared" si="200"/>
        <v>0</v>
      </c>
      <c r="X1260" s="24">
        <f t="shared" si="198"/>
        <v>0</v>
      </c>
      <c r="Y1260" s="24">
        <f t="shared" si="201"/>
        <v>0</v>
      </c>
      <c r="AA1260" s="24">
        <f t="shared" si="199"/>
        <v>7501.7490668788851</v>
      </c>
      <c r="AC1260" s="24">
        <f t="shared" si="194"/>
        <v>0</v>
      </c>
    </row>
    <row r="1261" x14ac:dyDescent="0.2">
      <c r="L1261" s="25">
        <v>1256</v>
      </c>
      <c r="M1261" s="29">
        <v>6.4093033999999993E-2</v>
      </c>
      <c r="O1261" s="25">
        <v>1256</v>
      </c>
      <c r="P1261" s="24">
        <f>'ROTH 1.0'!O1261*'קובץ טיוטה'!$D$10</f>
        <v>12136.102467479865</v>
      </c>
      <c r="Q1261" s="25">
        <f t="shared" si="193"/>
        <v>8536.1024674798646</v>
      </c>
      <c r="R1261" s="24">
        <f t="shared" si="202"/>
        <v>4358.3263119999992</v>
      </c>
      <c r="S1261" s="25">
        <f t="shared" si="195"/>
        <v>4177.7761554798653</v>
      </c>
      <c r="T1261" s="25">
        <f t="shared" si="196"/>
        <v>0</v>
      </c>
      <c r="U1261" s="25" t="str">
        <f t="shared" si="197"/>
        <v>drain</v>
      </c>
      <c r="W1261" s="25">
        <f t="shared" si="200"/>
        <v>0</v>
      </c>
      <c r="X1261" s="25">
        <f t="shared" si="198"/>
        <v>0</v>
      </c>
      <c r="Y1261" s="25">
        <f t="shared" si="201"/>
        <v>0</v>
      </c>
      <c r="AA1261" s="25">
        <f t="shared" si="199"/>
        <v>4177.7761554798653</v>
      </c>
      <c r="AC1261" s="25">
        <f t="shared" si="194"/>
        <v>0</v>
      </c>
    </row>
    <row r="1262" x14ac:dyDescent="0.2">
      <c r="L1262" s="24">
        <v>1257</v>
      </c>
      <c r="M1262" s="28">
        <v>2.4539043E-2</v>
      </c>
      <c r="O1262" s="24">
        <v>1257</v>
      </c>
      <c r="P1262" s="24">
        <f>'ROTH 1.0'!O1262*'קובץ טיוטה'!$D$10</f>
        <v>12926.771078573089</v>
      </c>
      <c r="Q1262" s="24">
        <f t="shared" si="193"/>
        <v>9326.7710785730887</v>
      </c>
      <c r="R1262" s="24">
        <f t="shared" si="202"/>
        <v>1668.6549239999999</v>
      </c>
      <c r="S1262" s="24">
        <f t="shared" si="195"/>
        <v>7658.1161545730884</v>
      </c>
      <c r="T1262" s="24">
        <f t="shared" si="196"/>
        <v>0</v>
      </c>
      <c r="U1262" s="24" t="str">
        <f t="shared" si="197"/>
        <v>drain</v>
      </c>
      <c r="W1262" s="24">
        <f t="shared" si="200"/>
        <v>0</v>
      </c>
      <c r="X1262" s="24">
        <f t="shared" si="198"/>
        <v>0</v>
      </c>
      <c r="Y1262" s="24">
        <f t="shared" si="201"/>
        <v>0</v>
      </c>
      <c r="AA1262" s="24">
        <f t="shared" si="199"/>
        <v>7658.1161545730884</v>
      </c>
      <c r="AC1262" s="24">
        <f t="shared" si="194"/>
        <v>0</v>
      </c>
    </row>
    <row r="1263" x14ac:dyDescent="0.2">
      <c r="L1263" s="25">
        <v>1258</v>
      </c>
      <c r="M1263" s="29">
        <v>3.6183156000000001E-2</v>
      </c>
      <c r="O1263" s="25">
        <v>1258</v>
      </c>
      <c r="P1263" s="24">
        <f>'ROTH 1.0'!O1263*'קובץ טיוטה'!$D$10</f>
        <v>13308.033000460575</v>
      </c>
      <c r="Q1263" s="25">
        <f t="shared" si="193"/>
        <v>9708.0330004605748</v>
      </c>
      <c r="R1263" s="24">
        <f t="shared" si="202"/>
        <v>2460.454608</v>
      </c>
      <c r="S1263" s="25">
        <f t="shared" si="195"/>
        <v>7247.5783924605748</v>
      </c>
      <c r="T1263" s="25">
        <f t="shared" si="196"/>
        <v>0</v>
      </c>
      <c r="U1263" s="25" t="str">
        <f t="shared" si="197"/>
        <v>drain</v>
      </c>
      <c r="W1263" s="25">
        <f t="shared" si="200"/>
        <v>0</v>
      </c>
      <c r="X1263" s="25">
        <f t="shared" si="198"/>
        <v>0</v>
      </c>
      <c r="Y1263" s="25">
        <f t="shared" si="201"/>
        <v>0</v>
      </c>
      <c r="AA1263" s="25">
        <f t="shared" si="199"/>
        <v>7247.5783924605748</v>
      </c>
      <c r="AC1263" s="25">
        <f t="shared" si="194"/>
        <v>0</v>
      </c>
    </row>
    <row r="1264" x14ac:dyDescent="0.2">
      <c r="L1264" s="24">
        <v>1259</v>
      </c>
      <c r="M1264" s="28">
        <v>0.27973988900000002</v>
      </c>
      <c r="O1264" s="24">
        <v>1259</v>
      </c>
      <c r="P1264" s="24">
        <f>'ROTH 1.0'!O1264*'קובץ טיוטה'!$D$10</f>
        <v>13184.096821218758</v>
      </c>
      <c r="Q1264" s="24">
        <f t="shared" si="193"/>
        <v>9584.0968212187581</v>
      </c>
      <c r="R1264" s="24">
        <f t="shared" si="202"/>
        <v>19022.312452000002</v>
      </c>
      <c r="S1264" s="24">
        <f t="shared" si="195"/>
        <v>0</v>
      </c>
      <c r="T1264" s="24">
        <f t="shared" si="196"/>
        <v>9438.2156307812438</v>
      </c>
      <c r="U1264" s="24" t="str">
        <f t="shared" si="197"/>
        <v>charge</v>
      </c>
      <c r="W1264" s="24">
        <f t="shared" si="200"/>
        <v>8494.3940677031205</v>
      </c>
      <c r="X1264" s="24">
        <f t="shared" si="198"/>
        <v>8494.3940677031205</v>
      </c>
      <c r="Y1264" s="24">
        <f t="shared" si="201"/>
        <v>0</v>
      </c>
      <c r="AA1264" s="24">
        <f t="shared" si="199"/>
        <v>0</v>
      </c>
      <c r="AC1264" s="24">
        <f t="shared" si="194"/>
        <v>943.82156307812329</v>
      </c>
    </row>
    <row r="1265" x14ac:dyDescent="0.2">
      <c r="L1265" s="25">
        <v>1260</v>
      </c>
      <c r="M1265" s="29">
        <v>0.48780470199999998</v>
      </c>
      <c r="O1265" s="25">
        <v>1260</v>
      </c>
      <c r="P1265" s="24">
        <f>'ROTH 1.0'!O1265*'קובץ טיוטה'!$D$10</f>
        <v>13030.945496696771</v>
      </c>
      <c r="Q1265" s="25">
        <f t="shared" si="193"/>
        <v>9430.9454966967714</v>
      </c>
      <c r="R1265" s="24">
        <f t="shared" si="202"/>
        <v>33170.719735999999</v>
      </c>
      <c r="S1265" s="25">
        <f t="shared" si="195"/>
        <v>0</v>
      </c>
      <c r="T1265" s="25">
        <f t="shared" si="196"/>
        <v>23739.774239303228</v>
      </c>
      <c r="U1265" s="25" t="str">
        <f t="shared" si="197"/>
        <v>charge</v>
      </c>
      <c r="W1265" s="25">
        <f t="shared" si="200"/>
        <v>21365.796815372905</v>
      </c>
      <c r="X1265" s="25">
        <f t="shared" si="198"/>
        <v>29860.190883076026</v>
      </c>
      <c r="Y1265" s="25">
        <f t="shared" si="201"/>
        <v>0</v>
      </c>
      <c r="AA1265" s="25">
        <f t="shared" si="199"/>
        <v>0</v>
      </c>
      <c r="AC1265" s="25">
        <f t="shared" si="194"/>
        <v>2373.9774239303224</v>
      </c>
    </row>
    <row r="1266" x14ac:dyDescent="0.2">
      <c r="L1266" s="24">
        <v>1261</v>
      </c>
      <c r="M1266" s="28">
        <v>0.62700108200000004</v>
      </c>
      <c r="O1266" s="24">
        <v>1261</v>
      </c>
      <c r="P1266" s="24">
        <f>'ROTH 1.0'!O1266*'קובץ טיוטה'!$D$10</f>
        <v>13007.684442493794</v>
      </c>
      <c r="Q1266" s="24">
        <f t="shared" si="193"/>
        <v>9407.6844424937935</v>
      </c>
      <c r="R1266" s="24">
        <f t="shared" si="202"/>
        <v>42636.073576000003</v>
      </c>
      <c r="S1266" s="24">
        <f t="shared" si="195"/>
        <v>0</v>
      </c>
      <c r="T1266" s="24">
        <f t="shared" si="196"/>
        <v>33228.389133506207</v>
      </c>
      <c r="U1266" s="24" t="str">
        <f t="shared" si="197"/>
        <v>charge</v>
      </c>
      <c r="W1266" s="24">
        <f t="shared" si="200"/>
        <v>29905.55022015559</v>
      </c>
      <c r="X1266" s="24">
        <f t="shared" si="198"/>
        <v>59765.741103231616</v>
      </c>
      <c r="Y1266" s="24">
        <f t="shared" si="201"/>
        <v>0</v>
      </c>
      <c r="AA1266" s="24">
        <f t="shared" si="199"/>
        <v>0</v>
      </c>
      <c r="AC1266" s="24">
        <f t="shared" si="194"/>
        <v>3322.8389133506171</v>
      </c>
    </row>
    <row r="1267" x14ac:dyDescent="0.2">
      <c r="L1267" s="25">
        <v>1262</v>
      </c>
      <c r="M1267" s="29">
        <v>0.62849601199999994</v>
      </c>
      <c r="O1267" s="25">
        <v>1262</v>
      </c>
      <c r="P1267" s="24">
        <f>'ROTH 1.0'!O1267*'קובץ טיוטה'!$D$10</f>
        <v>12777.493585446526</v>
      </c>
      <c r="Q1267" s="25">
        <f t="shared" si="193"/>
        <v>9177.4935854465257</v>
      </c>
      <c r="R1267" s="24">
        <f t="shared" si="202"/>
        <v>42737.728815999995</v>
      </c>
      <c r="S1267" s="25">
        <f t="shared" si="195"/>
        <v>0</v>
      </c>
      <c r="T1267" s="25">
        <f t="shared" si="196"/>
        <v>33560.235230553473</v>
      </c>
      <c r="U1267" s="25" t="str">
        <f t="shared" si="197"/>
        <v>charge</v>
      </c>
      <c r="W1267" s="25">
        <f t="shared" si="200"/>
        <v>18234.258896768384</v>
      </c>
      <c r="X1267" s="25">
        <f t="shared" si="198"/>
        <v>78000</v>
      </c>
      <c r="Y1267" s="25">
        <f t="shared" si="201"/>
        <v>0</v>
      </c>
      <c r="AA1267" s="25">
        <f t="shared" si="199"/>
        <v>0</v>
      </c>
      <c r="AC1267" s="25">
        <f t="shared" si="194"/>
        <v>15325.976333785089</v>
      </c>
    </row>
    <row r="1268" x14ac:dyDescent="0.2">
      <c r="L1268" s="24">
        <v>1263</v>
      </c>
      <c r="M1268" s="28">
        <v>0.30889909999999998</v>
      </c>
      <c r="O1268" s="24">
        <v>1263</v>
      </c>
      <c r="P1268" s="24">
        <f>'ROTH 1.0'!O1268*'קובץ טיוטה'!$D$10</f>
        <v>12683.740034625927</v>
      </c>
      <c r="Q1268" s="24">
        <f t="shared" si="193"/>
        <v>9083.7400346259274</v>
      </c>
      <c r="R1268" s="24">
        <f t="shared" si="202"/>
        <v>21005.138800000001</v>
      </c>
      <c r="S1268" s="24">
        <f t="shared" si="195"/>
        <v>0</v>
      </c>
      <c r="T1268" s="24">
        <f t="shared" si="196"/>
        <v>11921.398765374073</v>
      </c>
      <c r="U1268" s="24" t="str">
        <f t="shared" si="197"/>
        <v>charge</v>
      </c>
      <c r="W1268" s="24">
        <f t="shared" si="200"/>
        <v>0</v>
      </c>
      <c r="X1268" s="24">
        <f t="shared" si="198"/>
        <v>78000</v>
      </c>
      <c r="Y1268" s="24">
        <f t="shared" si="201"/>
        <v>0</v>
      </c>
      <c r="AA1268" s="24">
        <f t="shared" si="199"/>
        <v>0</v>
      </c>
      <c r="AC1268" s="24">
        <f t="shared" si="194"/>
        <v>11921.398765374073</v>
      </c>
    </row>
    <row r="1269" x14ac:dyDescent="0.2">
      <c r="L1269" s="25">
        <v>1264</v>
      </c>
      <c r="M1269" s="29">
        <v>0.40819107100000002</v>
      </c>
      <c r="O1269" s="25">
        <v>1264</v>
      </c>
      <c r="P1269" s="24">
        <f>'ROTH 1.0'!O1269*'קובץ טיוטה'!$D$10</f>
        <v>12704.643996904015</v>
      </c>
      <c r="Q1269" s="25">
        <f t="shared" si="193"/>
        <v>9104.6439969040148</v>
      </c>
      <c r="R1269" s="24">
        <f t="shared" si="202"/>
        <v>27756.992827999999</v>
      </c>
      <c r="S1269" s="25">
        <f t="shared" si="195"/>
        <v>0</v>
      </c>
      <c r="T1269" s="25">
        <f t="shared" si="196"/>
        <v>18652.348831095984</v>
      </c>
      <c r="U1269" s="25" t="str">
        <f t="shared" si="197"/>
        <v>charge</v>
      </c>
      <c r="W1269" s="25">
        <f t="shared" si="200"/>
        <v>0</v>
      </c>
      <c r="X1269" s="25">
        <f t="shared" si="198"/>
        <v>78000</v>
      </c>
      <c r="Y1269" s="25">
        <f t="shared" si="201"/>
        <v>0</v>
      </c>
      <c r="AA1269" s="25">
        <f t="shared" si="199"/>
        <v>0</v>
      </c>
      <c r="AC1269" s="25">
        <f t="shared" si="194"/>
        <v>18652.348831095984</v>
      </c>
    </row>
    <row r="1270" x14ac:dyDescent="0.2">
      <c r="L1270" s="24">
        <v>1265</v>
      </c>
      <c r="M1270" s="28">
        <v>0.49563909100000003</v>
      </c>
      <c r="O1270" s="24">
        <v>1265</v>
      </c>
      <c r="P1270" s="24">
        <f>'ROTH 1.0'!O1270*'קובץ טיוטה'!$D$10</f>
        <v>12812.720334062944</v>
      </c>
      <c r="Q1270" s="24">
        <f t="shared" si="193"/>
        <v>9212.7203340629439</v>
      </c>
      <c r="R1270" s="24">
        <f t="shared" si="202"/>
        <v>33703.458187999997</v>
      </c>
      <c r="S1270" s="24">
        <f t="shared" si="195"/>
        <v>0</v>
      </c>
      <c r="T1270" s="24">
        <f t="shared" si="196"/>
        <v>24490.737853937055</v>
      </c>
      <c r="U1270" s="24" t="str">
        <f t="shared" si="197"/>
        <v>charge</v>
      </c>
      <c r="W1270" s="24">
        <f t="shared" si="200"/>
        <v>0</v>
      </c>
      <c r="X1270" s="24">
        <f t="shared" si="198"/>
        <v>78000</v>
      </c>
      <c r="Y1270" s="24">
        <f t="shared" si="201"/>
        <v>0</v>
      </c>
      <c r="AA1270" s="24">
        <f t="shared" si="199"/>
        <v>0</v>
      </c>
      <c r="AC1270" s="24">
        <f t="shared" si="194"/>
        <v>24490.737853937055</v>
      </c>
    </row>
    <row r="1271" x14ac:dyDescent="0.2">
      <c r="L1271" s="25">
        <v>1266</v>
      </c>
      <c r="M1271" s="29">
        <v>9.5728717000000005E-2</v>
      </c>
      <c r="O1271" s="25">
        <v>1266</v>
      </c>
      <c r="P1271" s="24">
        <f>'ROTH 1.0'!O1271*'קובץ טיוטה'!$D$10</f>
        <v>13361.019007076517</v>
      </c>
      <c r="Q1271" s="25">
        <f t="shared" si="193"/>
        <v>9761.0190070765166</v>
      </c>
      <c r="R1271" s="24">
        <f t="shared" si="202"/>
        <v>6509.552756</v>
      </c>
      <c r="S1271" s="25">
        <f t="shared" si="195"/>
        <v>3251.4662510765165</v>
      </c>
      <c r="T1271" s="25">
        <f t="shared" si="196"/>
        <v>0</v>
      </c>
      <c r="U1271" s="25" t="str">
        <f t="shared" si="197"/>
        <v>drain</v>
      </c>
      <c r="W1271" s="25">
        <f t="shared" si="200"/>
        <v>0</v>
      </c>
      <c r="X1271" s="25">
        <f t="shared" si="198"/>
        <v>74748.533748923481</v>
      </c>
      <c r="Y1271" s="25">
        <f t="shared" si="201"/>
        <v>3251.4662510765193</v>
      </c>
      <c r="AA1271" s="25">
        <f t="shared" si="199"/>
        <v>0</v>
      </c>
      <c r="AC1271" s="25">
        <f t="shared" si="194"/>
        <v>0</v>
      </c>
    </row>
    <row r="1272" x14ac:dyDescent="0.2">
      <c r="L1272" s="24">
        <v>1267</v>
      </c>
      <c r="M1272" s="28">
        <v>0</v>
      </c>
      <c r="O1272" s="24">
        <v>1267</v>
      </c>
      <c r="P1272" s="24">
        <f>'ROTH 1.0'!O1272*'קובץ טיוטה'!$D$10</f>
        <v>15286.635725743912</v>
      </c>
      <c r="Q1272" s="24">
        <f t="shared" si="193"/>
        <v>11686.635725743912</v>
      </c>
      <c r="R1272" s="24">
        <f t="shared" si="202"/>
        <v>0</v>
      </c>
      <c r="S1272" s="24">
        <f t="shared" si="195"/>
        <v>11686.635725743912</v>
      </c>
      <c r="T1272" s="24">
        <f t="shared" si="196"/>
        <v>0</v>
      </c>
      <c r="U1272" s="24" t="str">
        <f t="shared" si="197"/>
        <v>drain</v>
      </c>
      <c r="W1272" s="24">
        <f t="shared" si="200"/>
        <v>0</v>
      </c>
      <c r="X1272" s="24">
        <f t="shared" si="198"/>
        <v>63061.898023179572</v>
      </c>
      <c r="Y1272" s="24">
        <f t="shared" si="201"/>
        <v>11686.635725743909</v>
      </c>
      <c r="AA1272" s="24">
        <f t="shared" si="199"/>
        <v>0</v>
      </c>
      <c r="AC1272" s="24">
        <f t="shared" si="194"/>
        <v>0</v>
      </c>
    </row>
    <row r="1273" x14ac:dyDescent="0.2">
      <c r="L1273" s="25">
        <v>1268</v>
      </c>
      <c r="M1273" s="29">
        <v>0</v>
      </c>
      <c r="O1273" s="25">
        <v>1268</v>
      </c>
      <c r="P1273" s="24">
        <f>'ROTH 1.0'!O1273*'קובץ טיוטה'!$D$10</f>
        <v>16080.752127150072</v>
      </c>
      <c r="Q1273" s="25">
        <f t="shared" si="193"/>
        <v>12480.752127150072</v>
      </c>
      <c r="R1273" s="24">
        <f t="shared" si="202"/>
        <v>0</v>
      </c>
      <c r="S1273" s="25">
        <f t="shared" si="195"/>
        <v>12480.752127150072</v>
      </c>
      <c r="T1273" s="25">
        <f t="shared" si="196"/>
        <v>0</v>
      </c>
      <c r="U1273" s="25" t="str">
        <f t="shared" si="197"/>
        <v>drain</v>
      </c>
      <c r="W1273" s="25">
        <f t="shared" si="200"/>
        <v>0</v>
      </c>
      <c r="X1273" s="25">
        <f t="shared" si="198"/>
        <v>50581.145896029499</v>
      </c>
      <c r="Y1273" s="25">
        <f t="shared" si="201"/>
        <v>12480.752127150074</v>
      </c>
      <c r="AA1273" s="25">
        <f t="shared" si="199"/>
        <v>0</v>
      </c>
      <c r="AC1273" s="25">
        <f t="shared" si="194"/>
        <v>0</v>
      </c>
    </row>
    <row r="1274" x14ac:dyDescent="0.2">
      <c r="L1274" s="24">
        <v>1269</v>
      </c>
      <c r="M1274" s="28">
        <v>0</v>
      </c>
      <c r="O1274" s="24">
        <v>1269</v>
      </c>
      <c r="P1274" s="24">
        <f>'ROTH 1.0'!O1274*'קובץ טיוטה'!$D$10</f>
        <v>16121.089280245045</v>
      </c>
      <c r="Q1274" s="24">
        <f t="shared" si="193"/>
        <v>12521.089280245045</v>
      </c>
      <c r="R1274" s="24">
        <f t="shared" si="202"/>
        <v>0</v>
      </c>
      <c r="S1274" s="24">
        <f t="shared" si="195"/>
        <v>12521.089280245045</v>
      </c>
      <c r="T1274" s="24">
        <f t="shared" si="196"/>
        <v>0</v>
      </c>
      <c r="U1274" s="24" t="str">
        <f t="shared" si="197"/>
        <v>drain</v>
      </c>
      <c r="W1274" s="24">
        <f t="shared" si="200"/>
        <v>0</v>
      </c>
      <c r="X1274" s="24">
        <f t="shared" si="198"/>
        <v>38060.056615784451</v>
      </c>
      <c r="Y1274" s="24">
        <f t="shared" si="201"/>
        <v>12521.089280245047</v>
      </c>
      <c r="AA1274" s="24">
        <f t="shared" si="199"/>
        <v>0</v>
      </c>
      <c r="AC1274" s="24">
        <f t="shared" si="194"/>
        <v>0</v>
      </c>
    </row>
    <row r="1275" x14ac:dyDescent="0.2">
      <c r="L1275" s="25">
        <v>1270</v>
      </c>
      <c r="M1275" s="29">
        <v>0</v>
      </c>
      <c r="O1275" s="25">
        <v>1270</v>
      </c>
      <c r="P1275" s="24">
        <f>'ROTH 1.0'!O1275*'קובץ טיוטה'!$D$10</f>
        <v>15727.275867662964</v>
      </c>
      <c r="Q1275" s="25">
        <f t="shared" si="193"/>
        <v>12127.275867662964</v>
      </c>
      <c r="R1275" s="24">
        <f t="shared" si="202"/>
        <v>0</v>
      </c>
      <c r="S1275" s="25">
        <f t="shared" si="195"/>
        <v>12127.275867662964</v>
      </c>
      <c r="T1275" s="25">
        <f t="shared" si="196"/>
        <v>0</v>
      </c>
      <c r="U1275" s="25" t="str">
        <f t="shared" si="197"/>
        <v>drain</v>
      </c>
      <c r="W1275" s="25">
        <f t="shared" si="200"/>
        <v>0</v>
      </c>
      <c r="X1275" s="25">
        <f t="shared" si="198"/>
        <v>25932.780748121488</v>
      </c>
      <c r="Y1275" s="25">
        <f t="shared" si="201"/>
        <v>12127.275867662964</v>
      </c>
      <c r="AA1275" s="25">
        <f t="shared" si="199"/>
        <v>0</v>
      </c>
      <c r="AC1275" s="25">
        <f t="shared" si="194"/>
        <v>0</v>
      </c>
    </row>
    <row r="1276" x14ac:dyDescent="0.2">
      <c r="L1276" s="24">
        <v>1271</v>
      </c>
      <c r="M1276" s="28">
        <v>0</v>
      </c>
      <c r="O1276" s="24">
        <v>1271</v>
      </c>
      <c r="P1276" s="24">
        <f>'ROTH 1.0'!O1276*'קובץ טיוטה'!$D$10</f>
        <v>14606.869999278706</v>
      </c>
      <c r="Q1276" s="24">
        <f t="shared" si="193"/>
        <v>11006.869999278706</v>
      </c>
      <c r="R1276" s="24">
        <f t="shared" si="202"/>
        <v>0</v>
      </c>
      <c r="S1276" s="24">
        <f t="shared" si="195"/>
        <v>11006.869999278706</v>
      </c>
      <c r="T1276" s="24">
        <f t="shared" si="196"/>
        <v>0</v>
      </c>
      <c r="U1276" s="24" t="str">
        <f t="shared" si="197"/>
        <v>drain</v>
      </c>
      <c r="W1276" s="24">
        <f t="shared" si="200"/>
        <v>0</v>
      </c>
      <c r="X1276" s="24">
        <f t="shared" si="198"/>
        <v>14925.910748842782</v>
      </c>
      <c r="Y1276" s="24">
        <f t="shared" si="201"/>
        <v>11006.869999278706</v>
      </c>
      <c r="AA1276" s="24">
        <f t="shared" si="199"/>
        <v>0</v>
      </c>
      <c r="AC1276" s="24">
        <f t="shared" si="194"/>
        <v>0</v>
      </c>
    </row>
    <row r="1277" x14ac:dyDescent="0.2">
      <c r="L1277" s="25">
        <v>1272</v>
      </c>
      <c r="M1277" s="29">
        <v>0</v>
      </c>
      <c r="O1277" s="25">
        <v>1272</v>
      </c>
      <c r="P1277" s="24">
        <f>'ROTH 1.0'!O1277*'קובץ טיוטה'!$D$10</f>
        <v>13327.04160066538</v>
      </c>
      <c r="Q1277" s="25">
        <f t="shared" si="193"/>
        <v>9727.0416006653795</v>
      </c>
      <c r="R1277" s="24">
        <f t="shared" si="202"/>
        <v>0</v>
      </c>
      <c r="S1277" s="25">
        <f t="shared" si="195"/>
        <v>9727.0416006653795</v>
      </c>
      <c r="T1277" s="25">
        <f t="shared" si="196"/>
        <v>0</v>
      </c>
      <c r="U1277" s="25" t="str">
        <f t="shared" si="197"/>
        <v>drain</v>
      </c>
      <c r="W1277" s="25">
        <f t="shared" si="200"/>
        <v>0</v>
      </c>
      <c r="X1277" s="25">
        <f t="shared" si="198"/>
        <v>5198.8691481774022</v>
      </c>
      <c r="Y1277" s="25">
        <f t="shared" si="201"/>
        <v>9727.0416006653795</v>
      </c>
      <c r="AA1277" s="25">
        <f t="shared" si="199"/>
        <v>0</v>
      </c>
      <c r="AC1277" s="25">
        <f t="shared" si="194"/>
        <v>0</v>
      </c>
    </row>
    <row r="1278" x14ac:dyDescent="0.2">
      <c r="L1278" s="24">
        <v>1273</v>
      </c>
      <c r="M1278" s="28">
        <v>0</v>
      </c>
      <c r="O1278" s="24">
        <v>1273</v>
      </c>
      <c r="P1278" s="24">
        <f>'ROTH 1.0'!O1278*'קובץ טיוטה'!$D$10</f>
        <v>11440.501198463273</v>
      </c>
      <c r="Q1278" s="24">
        <f t="shared" si="193"/>
        <v>7840.5011984632729</v>
      </c>
      <c r="R1278" s="24">
        <f t="shared" si="202"/>
        <v>0</v>
      </c>
      <c r="S1278" s="24">
        <f t="shared" si="195"/>
        <v>7840.5011984632729</v>
      </c>
      <c r="T1278" s="24">
        <f t="shared" si="196"/>
        <v>0</v>
      </c>
      <c r="U1278" s="24" t="str">
        <f t="shared" si="197"/>
        <v>drain</v>
      </c>
      <c r="W1278" s="24">
        <f t="shared" si="200"/>
        <v>0</v>
      </c>
      <c r="X1278" s="24">
        <f t="shared" si="198"/>
        <v>0</v>
      </c>
      <c r="Y1278" s="24">
        <f t="shared" si="201"/>
        <v>5198.8691481774022</v>
      </c>
      <c r="AA1278" s="24">
        <f t="shared" si="199"/>
        <v>2641.6320502858707</v>
      </c>
      <c r="AC1278" s="24">
        <f t="shared" si="194"/>
        <v>0</v>
      </c>
    </row>
    <row r="1279" x14ac:dyDescent="0.2">
      <c r="L1279" s="25">
        <v>1274</v>
      </c>
      <c r="M1279" s="29">
        <v>0</v>
      </c>
      <c r="O1279" s="25">
        <v>1274</v>
      </c>
      <c r="P1279" s="24">
        <f>'ROTH 1.0'!O1279*'קובץ טיוטה'!$D$10</f>
        <v>10330.710765254675</v>
      </c>
      <c r="Q1279" s="25">
        <f t="shared" si="193"/>
        <v>6730.7107652546747</v>
      </c>
      <c r="R1279" s="24">
        <f t="shared" si="202"/>
        <v>0</v>
      </c>
      <c r="S1279" s="25">
        <f t="shared" si="195"/>
        <v>6730.7107652546747</v>
      </c>
      <c r="T1279" s="25">
        <f t="shared" si="196"/>
        <v>0</v>
      </c>
      <c r="U1279" s="25" t="str">
        <f t="shared" si="197"/>
        <v>drain</v>
      </c>
      <c r="W1279" s="25">
        <f t="shared" si="200"/>
        <v>0</v>
      </c>
      <c r="X1279" s="25">
        <f t="shared" si="198"/>
        <v>0</v>
      </c>
      <c r="Y1279" s="25">
        <f t="shared" si="201"/>
        <v>0</v>
      </c>
      <c r="AA1279" s="25">
        <f t="shared" si="199"/>
        <v>6730.7107652546747</v>
      </c>
      <c r="AC1279" s="25">
        <f t="shared" si="194"/>
        <v>0</v>
      </c>
    </row>
    <row r="1280" x14ac:dyDescent="0.2">
      <c r="L1280" s="24">
        <v>1275</v>
      </c>
      <c r="M1280" s="28">
        <v>0</v>
      </c>
      <c r="O1280" s="24">
        <v>1275</v>
      </c>
      <c r="P1280" s="24">
        <f>'ROTH 1.0'!O1280*'קובץ טיוטה'!$D$10</f>
        <v>9781.930263409231</v>
      </c>
      <c r="Q1280" s="24">
        <f t="shared" si="193"/>
        <v>6181.930263409231</v>
      </c>
      <c r="R1280" s="24">
        <f t="shared" si="202"/>
        <v>0</v>
      </c>
      <c r="S1280" s="24">
        <f t="shared" si="195"/>
        <v>6181.930263409231</v>
      </c>
      <c r="T1280" s="24">
        <f t="shared" si="196"/>
        <v>0</v>
      </c>
      <c r="U1280" s="24" t="str">
        <f t="shared" si="197"/>
        <v>drain</v>
      </c>
      <c r="W1280" s="24">
        <f t="shared" si="200"/>
        <v>0</v>
      </c>
      <c r="X1280" s="24">
        <f t="shared" si="198"/>
        <v>0</v>
      </c>
      <c r="Y1280" s="24">
        <f t="shared" si="201"/>
        <v>0</v>
      </c>
      <c r="AA1280" s="24">
        <f t="shared" si="199"/>
        <v>6181.930263409231</v>
      </c>
      <c r="AC1280" s="24">
        <f t="shared" si="194"/>
        <v>0</v>
      </c>
    </row>
    <row r="1281" x14ac:dyDescent="0.2">
      <c r="L1281" s="25">
        <v>1276</v>
      </c>
      <c r="M1281" s="29">
        <v>0</v>
      </c>
      <c r="O1281" s="25">
        <v>1276</v>
      </c>
      <c r="P1281" s="24">
        <f>'ROTH 1.0'!O1281*'קובץ טיוטה'!$D$10</f>
        <v>9415.0138163729171</v>
      </c>
      <c r="Q1281" s="25">
        <f t="shared" si="193"/>
        <v>5815.0138163729171</v>
      </c>
      <c r="R1281" s="24">
        <f t="shared" si="202"/>
        <v>0</v>
      </c>
      <c r="S1281" s="25">
        <f t="shared" si="195"/>
        <v>5815.0138163729171</v>
      </c>
      <c r="T1281" s="25">
        <f t="shared" si="196"/>
        <v>0</v>
      </c>
      <c r="U1281" s="25" t="str">
        <f t="shared" si="197"/>
        <v>drain</v>
      </c>
      <c r="W1281" s="25">
        <f t="shared" si="200"/>
        <v>0</v>
      </c>
      <c r="X1281" s="25">
        <f t="shared" si="198"/>
        <v>0</v>
      </c>
      <c r="Y1281" s="25">
        <f t="shared" si="201"/>
        <v>0</v>
      </c>
      <c r="AA1281" s="25">
        <f t="shared" si="199"/>
        <v>5815.0138163729171</v>
      </c>
      <c r="AC1281" s="25">
        <f t="shared" si="194"/>
        <v>0</v>
      </c>
    </row>
    <row r="1282" x14ac:dyDescent="0.2">
      <c r="L1282" s="24">
        <v>1277</v>
      </c>
      <c r="M1282" s="28">
        <v>0</v>
      </c>
      <c r="O1282" s="24">
        <v>1277</v>
      </c>
      <c r="P1282" s="24">
        <f>'ROTH 1.0'!O1282*'קובץ טיוטה'!$D$10</f>
        <v>9337.2575314024816</v>
      </c>
      <c r="Q1282" s="24">
        <f t="shared" si="193"/>
        <v>5737.2575314024816</v>
      </c>
      <c r="R1282" s="24">
        <f t="shared" si="202"/>
        <v>0</v>
      </c>
      <c r="S1282" s="24">
        <f t="shared" si="195"/>
        <v>5737.2575314024816</v>
      </c>
      <c r="T1282" s="24">
        <f t="shared" si="196"/>
        <v>0</v>
      </c>
      <c r="U1282" s="24" t="str">
        <f t="shared" si="197"/>
        <v>drain</v>
      </c>
      <c r="W1282" s="24">
        <f t="shared" si="200"/>
        <v>0</v>
      </c>
      <c r="X1282" s="24">
        <f t="shared" si="198"/>
        <v>0</v>
      </c>
      <c r="Y1282" s="24">
        <f t="shared" si="201"/>
        <v>0</v>
      </c>
      <c r="AA1282" s="24">
        <f t="shared" si="199"/>
        <v>5737.2575314024816</v>
      </c>
      <c r="AC1282" s="24">
        <f t="shared" si="194"/>
        <v>0</v>
      </c>
    </row>
    <row r="1283" x14ac:dyDescent="0.2">
      <c r="L1283" s="25">
        <v>1278</v>
      </c>
      <c r="M1283" s="29">
        <v>0</v>
      </c>
      <c r="O1283" s="25">
        <v>1278</v>
      </c>
      <c r="P1283" s="24">
        <f>'ROTH 1.0'!O1283*'קובץ טיוטה'!$D$10</f>
        <v>9867.0069175348599</v>
      </c>
      <c r="Q1283" s="25">
        <f t="shared" si="193"/>
        <v>6267.0069175348599</v>
      </c>
      <c r="R1283" s="24">
        <f t="shared" si="202"/>
        <v>0</v>
      </c>
      <c r="S1283" s="25">
        <f t="shared" si="195"/>
        <v>6267.0069175348599</v>
      </c>
      <c r="T1283" s="25">
        <f t="shared" si="196"/>
        <v>0</v>
      </c>
      <c r="U1283" s="25" t="str">
        <f t="shared" si="197"/>
        <v>drain</v>
      </c>
      <c r="W1283" s="25">
        <f t="shared" si="200"/>
        <v>0</v>
      </c>
      <c r="X1283" s="25">
        <f t="shared" si="198"/>
        <v>0</v>
      </c>
      <c r="Y1283" s="25">
        <f t="shared" si="201"/>
        <v>0</v>
      </c>
      <c r="AA1283" s="25">
        <f t="shared" si="199"/>
        <v>6267.0069175348599</v>
      </c>
      <c r="AC1283" s="25">
        <f t="shared" si="194"/>
        <v>0</v>
      </c>
    </row>
    <row r="1284" x14ac:dyDescent="0.2">
      <c r="L1284" s="24">
        <v>1279</v>
      </c>
      <c r="M1284" s="28">
        <v>0</v>
      </c>
      <c r="O1284" s="24">
        <v>1279</v>
      </c>
      <c r="P1284" s="24">
        <f>'ROTH 1.0'!O1284*'קובץ טיוטה'!$D$10</f>
        <v>10596.893283686903</v>
      </c>
      <c r="Q1284" s="24">
        <f t="shared" si="193"/>
        <v>6996.8932836869026</v>
      </c>
      <c r="R1284" s="24">
        <f t="shared" si="202"/>
        <v>0</v>
      </c>
      <c r="S1284" s="24">
        <f t="shared" si="195"/>
        <v>6996.8932836869026</v>
      </c>
      <c r="T1284" s="24">
        <f t="shared" si="196"/>
        <v>0</v>
      </c>
      <c r="U1284" s="24" t="str">
        <f t="shared" si="197"/>
        <v>drain</v>
      </c>
      <c r="W1284" s="24">
        <f t="shared" si="200"/>
        <v>0</v>
      </c>
      <c r="X1284" s="24">
        <f t="shared" si="198"/>
        <v>0</v>
      </c>
      <c r="Y1284" s="24">
        <f t="shared" si="201"/>
        <v>0</v>
      </c>
      <c r="AA1284" s="24">
        <f t="shared" si="199"/>
        <v>6996.8932836869026</v>
      </c>
      <c r="AC1284" s="24">
        <f t="shared" si="194"/>
        <v>0</v>
      </c>
    </row>
    <row r="1285" x14ac:dyDescent="0.2">
      <c r="L1285" s="25">
        <v>1280</v>
      </c>
      <c r="M1285" s="29">
        <v>3.8498129999999998E-2</v>
      </c>
      <c r="O1285" s="25">
        <v>1280</v>
      </c>
      <c r="P1285" s="24">
        <f>'ROTH 1.0'!O1285*'קובץ טיוטה'!$D$10</f>
        <v>12033.089011132957</v>
      </c>
      <c r="Q1285" s="25">
        <f t="shared" si="193"/>
        <v>8433.0890111329572</v>
      </c>
      <c r="R1285" s="24">
        <f t="shared" si="202"/>
        <v>2617.8728399999995</v>
      </c>
      <c r="S1285" s="25">
        <f t="shared" si="195"/>
        <v>5815.2161711329572</v>
      </c>
      <c r="T1285" s="25">
        <f t="shared" si="196"/>
        <v>0</v>
      </c>
      <c r="U1285" s="25" t="str">
        <f t="shared" si="197"/>
        <v>drain</v>
      </c>
      <c r="W1285" s="25">
        <f t="shared" si="200"/>
        <v>0</v>
      </c>
      <c r="X1285" s="25">
        <f t="shared" si="198"/>
        <v>0</v>
      </c>
      <c r="Y1285" s="25">
        <f t="shared" si="201"/>
        <v>0</v>
      </c>
      <c r="AA1285" s="25">
        <f t="shared" si="199"/>
        <v>5815.2161711329572</v>
      </c>
      <c r="AC1285" s="25">
        <f t="shared" si="194"/>
        <v>0</v>
      </c>
    </row>
    <row r="1286" x14ac:dyDescent="0.2">
      <c r="L1286" s="24">
        <v>1281</v>
      </c>
      <c r="M1286" s="28">
        <v>9.0257505999999987E-2</v>
      </c>
      <c r="O1286" s="24">
        <v>1281</v>
      </c>
      <c r="P1286" s="24">
        <f>'ROTH 1.0'!O1286*'קובץ טיוטה'!$D$10</f>
        <v>12282.820681687192</v>
      </c>
      <c r="Q1286" s="24">
        <f t="shared" ref="Q1286:Q1349" si="203">P1286-$H$8*$H$9</f>
        <v>8682.8206816871916</v>
      </c>
      <c r="R1286" s="24">
        <f t="shared" si="202"/>
        <v>6137.5104079999992</v>
      </c>
      <c r="S1286" s="24">
        <f t="shared" si="195"/>
        <v>2545.3102736871924</v>
      </c>
      <c r="T1286" s="24">
        <f t="shared" si="196"/>
        <v>0</v>
      </c>
      <c r="U1286" s="24" t="str">
        <f t="shared" si="197"/>
        <v>drain</v>
      </c>
      <c r="W1286" s="24">
        <f t="shared" si="200"/>
        <v>0</v>
      </c>
      <c r="X1286" s="24">
        <f t="shared" si="198"/>
        <v>0</v>
      </c>
      <c r="Y1286" s="24">
        <f t="shared" si="201"/>
        <v>0</v>
      </c>
      <c r="AA1286" s="24">
        <f t="shared" si="199"/>
        <v>2545.3102736871924</v>
      </c>
      <c r="AC1286" s="24">
        <f t="shared" ref="AC1286:AC1349" si="204">IF(U1286="charge",(T1286-W1286),0)</f>
        <v>0</v>
      </c>
    </row>
    <row r="1287" x14ac:dyDescent="0.2">
      <c r="L1287" s="25">
        <v>1282</v>
      </c>
      <c r="M1287" s="29">
        <v>0.15952607699999999</v>
      </c>
      <c r="O1287" s="25">
        <v>1282</v>
      </c>
      <c r="P1287" s="24">
        <f>'ROTH 1.0'!O1287*'קובץ טיוטה'!$D$10</f>
        <v>12512.552706536593</v>
      </c>
      <c r="Q1287" s="25">
        <f t="shared" si="203"/>
        <v>8912.5527065365932</v>
      </c>
      <c r="R1287" s="24">
        <f t="shared" si="202"/>
        <v>10847.773235999999</v>
      </c>
      <c r="S1287" s="25">
        <f t="shared" ref="S1287:S1350" si="205">IF(Q1287&gt;R1287,Q1287-R1287,0)</f>
        <v>0</v>
      </c>
      <c r="T1287" s="25">
        <f t="shared" ref="T1287:T1350" si="206">IF(R1287&gt;Q1287,R1287-Q1287,0)</f>
        <v>1935.2205294634059</v>
      </c>
      <c r="U1287" s="25" t="str">
        <f t="shared" ref="U1287:U1350" si="207">IF(Q1287&gt;R1287,"drain","charge")</f>
        <v>charge</v>
      </c>
      <c r="W1287" s="25">
        <f t="shared" si="200"/>
        <v>1741.6984765170653</v>
      </c>
      <c r="X1287" s="25">
        <f t="shared" ref="X1287:X1350" si="208">IF(X1286+T1287&gt;$H$11,$H$11,IF(U1287="charge",X1286+(T1287*$H$12),IF((X1286-S1287)&gt;0,X1286-S1287,0)))</f>
        <v>1741.6984765170653</v>
      </c>
      <c r="Y1287" s="25">
        <f t="shared" si="201"/>
        <v>0</v>
      </c>
      <c r="AA1287" s="25">
        <f t="shared" ref="AA1287:AA1350" si="209">S1287-Y1287</f>
        <v>0</v>
      </c>
      <c r="AC1287" s="25">
        <f t="shared" si="204"/>
        <v>193.52205294634064</v>
      </c>
    </row>
    <row r="1288" x14ac:dyDescent="0.2">
      <c r="L1288" s="24">
        <v>1283</v>
      </c>
      <c r="M1288" s="28">
        <v>0.24806198199999999</v>
      </c>
      <c r="O1288" s="24">
        <v>1283</v>
      </c>
      <c r="P1288" s="24">
        <f>'ROTH 1.0'!O1288*'קובץ טיוטה'!$D$10</f>
        <v>12628.55271581148</v>
      </c>
      <c r="Q1288" s="24">
        <f t="shared" si="203"/>
        <v>9028.5527158114801</v>
      </c>
      <c r="R1288" s="24">
        <f t="shared" si="202"/>
        <v>16868.214775999997</v>
      </c>
      <c r="S1288" s="24">
        <f t="shared" si="205"/>
        <v>0</v>
      </c>
      <c r="T1288" s="24">
        <f t="shared" si="206"/>
        <v>7839.662060188517</v>
      </c>
      <c r="U1288" s="24" t="str">
        <f t="shared" si="207"/>
        <v>charge</v>
      </c>
      <c r="W1288" s="24">
        <f t="shared" ref="W1288:W1351" si="210">IF(X1288&gt;=X1287,(X1288-X1287),0)</f>
        <v>7055.6958541696658</v>
      </c>
      <c r="X1288" s="24">
        <f t="shared" si="208"/>
        <v>8797.3943306867313</v>
      </c>
      <c r="Y1288" s="24">
        <f t="shared" ref="Y1288:Y1351" si="211">IF(U1288="drain",X1287-X1288,0)</f>
        <v>0</v>
      </c>
      <c r="AA1288" s="24">
        <f t="shared" si="209"/>
        <v>0</v>
      </c>
      <c r="AC1288" s="24">
        <f t="shared" si="204"/>
        <v>783.96620601885115</v>
      </c>
    </row>
    <row r="1289" x14ac:dyDescent="0.2">
      <c r="L1289" s="25">
        <v>1284</v>
      </c>
      <c r="M1289" s="29">
        <v>0.63402195700000008</v>
      </c>
      <c r="O1289" s="25">
        <v>1284</v>
      </c>
      <c r="P1289" s="24">
        <f>'ROTH 1.0'!O1289*'קובץ טיוטה'!$D$10</f>
        <v>12630.532339420191</v>
      </c>
      <c r="Q1289" s="25">
        <f t="shared" si="203"/>
        <v>9030.5323394201914</v>
      </c>
      <c r="R1289" s="24">
        <f t="shared" si="202"/>
        <v>43113.493076000006</v>
      </c>
      <c r="S1289" s="25">
        <f t="shared" si="205"/>
        <v>0</v>
      </c>
      <c r="T1289" s="25">
        <f t="shared" si="206"/>
        <v>34082.960736579815</v>
      </c>
      <c r="U1289" s="25" t="str">
        <f t="shared" si="207"/>
        <v>charge</v>
      </c>
      <c r="W1289" s="25">
        <f t="shared" si="210"/>
        <v>30674.664662921838</v>
      </c>
      <c r="X1289" s="25">
        <f t="shared" si="208"/>
        <v>39472.058993608567</v>
      </c>
      <c r="Y1289" s="25">
        <f t="shared" si="211"/>
        <v>0</v>
      </c>
      <c r="AA1289" s="25">
        <f t="shared" si="209"/>
        <v>0</v>
      </c>
      <c r="AC1289" s="25">
        <f t="shared" si="204"/>
        <v>3408.2960736579771</v>
      </c>
    </row>
    <row r="1290" x14ac:dyDescent="0.2">
      <c r="L1290" s="24">
        <v>1285</v>
      </c>
      <c r="M1290" s="28">
        <v>0.69722179299999998</v>
      </c>
      <c r="O1290" s="24">
        <v>1285</v>
      </c>
      <c r="P1290" s="24">
        <f>'ROTH 1.0'!O1290*'קובץ טיוטה'!$D$10</f>
        <v>12603.224049253662</v>
      </c>
      <c r="Q1290" s="24">
        <f t="shared" si="203"/>
        <v>9003.2240492536621</v>
      </c>
      <c r="R1290" s="24">
        <f t="shared" si="202"/>
        <v>47411.081923999998</v>
      </c>
      <c r="S1290" s="24">
        <f t="shared" si="205"/>
        <v>0</v>
      </c>
      <c r="T1290" s="24">
        <f t="shared" si="206"/>
        <v>38407.857874746333</v>
      </c>
      <c r="U1290" s="24" t="str">
        <f t="shared" si="207"/>
        <v>charge</v>
      </c>
      <c r="W1290" s="24">
        <f t="shared" si="210"/>
        <v>34567.072087271699</v>
      </c>
      <c r="X1290" s="24">
        <f t="shared" si="208"/>
        <v>74039.131080880266</v>
      </c>
      <c r="Y1290" s="24">
        <f t="shared" si="211"/>
        <v>0</v>
      </c>
      <c r="AA1290" s="24">
        <f t="shared" si="209"/>
        <v>0</v>
      </c>
      <c r="AC1290" s="24">
        <f t="shared" si="204"/>
        <v>3840.7857874746333</v>
      </c>
    </row>
    <row r="1291" x14ac:dyDescent="0.2">
      <c r="L1291" s="25">
        <v>1286</v>
      </c>
      <c r="M1291" s="29">
        <v>0.61521828099999998</v>
      </c>
      <c r="O1291" s="25">
        <v>1286</v>
      </c>
      <c r="P1291" s="24">
        <f>'ROTH 1.0'!O1291*'קובץ טיוטה'!$D$10</f>
        <v>12660.558775153086</v>
      </c>
      <c r="Q1291" s="25">
        <f t="shared" si="203"/>
        <v>9060.5587751530857</v>
      </c>
      <c r="R1291" s="24">
        <f t="shared" si="202"/>
        <v>41834.843107999994</v>
      </c>
      <c r="S1291" s="25">
        <f t="shared" si="205"/>
        <v>0</v>
      </c>
      <c r="T1291" s="25">
        <f t="shared" si="206"/>
        <v>32774.28433284691</v>
      </c>
      <c r="U1291" s="25" t="str">
        <f t="shared" si="207"/>
        <v>charge</v>
      </c>
      <c r="W1291" s="25">
        <f t="shared" si="210"/>
        <v>3960.8689191197336</v>
      </c>
      <c r="X1291" s="25">
        <f t="shared" si="208"/>
        <v>78000</v>
      </c>
      <c r="Y1291" s="25">
        <f t="shared" si="211"/>
        <v>0</v>
      </c>
      <c r="AA1291" s="25">
        <f t="shared" si="209"/>
        <v>0</v>
      </c>
      <c r="AC1291" s="25">
        <f t="shared" si="204"/>
        <v>28813.415413727176</v>
      </c>
    </row>
    <row r="1292" x14ac:dyDescent="0.2">
      <c r="L1292" s="24">
        <v>1287</v>
      </c>
      <c r="M1292" s="28">
        <v>0.22204546999999999</v>
      </c>
      <c r="O1292" s="24">
        <v>1287</v>
      </c>
      <c r="P1292" s="24">
        <f>'ROTH 1.0'!O1292*'קובץ טיוטה'!$D$10</f>
        <v>12632.76481545298</v>
      </c>
      <c r="Q1292" s="24">
        <f t="shared" si="203"/>
        <v>9032.7648154529797</v>
      </c>
      <c r="R1292" s="24">
        <f t="shared" si="202"/>
        <v>15099.091959999998</v>
      </c>
      <c r="S1292" s="24">
        <f t="shared" si="205"/>
        <v>0</v>
      </c>
      <c r="T1292" s="24">
        <f t="shared" si="206"/>
        <v>6066.3271445470182</v>
      </c>
      <c r="U1292" s="24" t="str">
        <f t="shared" si="207"/>
        <v>charge</v>
      </c>
      <c r="W1292" s="24">
        <f t="shared" si="210"/>
        <v>0</v>
      </c>
      <c r="X1292" s="24">
        <f t="shared" si="208"/>
        <v>78000</v>
      </c>
      <c r="Y1292" s="24">
        <f t="shared" si="211"/>
        <v>0</v>
      </c>
      <c r="AA1292" s="24">
        <f t="shared" si="209"/>
        <v>0</v>
      </c>
      <c r="AC1292" s="24">
        <f t="shared" si="204"/>
        <v>6066.3271445470182</v>
      </c>
    </row>
    <row r="1293" x14ac:dyDescent="0.2">
      <c r="L1293" s="25">
        <v>1288</v>
      </c>
      <c r="M1293" s="29">
        <v>0.52484320400000006</v>
      </c>
      <c r="O1293" s="25">
        <v>1288</v>
      </c>
      <c r="P1293" s="24">
        <f>'ROTH 1.0'!O1293*'קובץ טיוטה'!$D$10</f>
        <v>12920.363388340604</v>
      </c>
      <c r="Q1293" s="25">
        <f t="shared" si="203"/>
        <v>9320.3633883406037</v>
      </c>
      <c r="R1293" s="24">
        <f t="shared" si="202"/>
        <v>35689.337872000004</v>
      </c>
      <c r="S1293" s="25">
        <f t="shared" si="205"/>
        <v>0</v>
      </c>
      <c r="T1293" s="25">
        <f t="shared" si="206"/>
        <v>26368.9744836594</v>
      </c>
      <c r="U1293" s="25" t="str">
        <f t="shared" si="207"/>
        <v>charge</v>
      </c>
      <c r="W1293" s="25">
        <f t="shared" si="210"/>
        <v>0</v>
      </c>
      <c r="X1293" s="25">
        <f t="shared" si="208"/>
        <v>78000</v>
      </c>
      <c r="Y1293" s="25">
        <f t="shared" si="211"/>
        <v>0</v>
      </c>
      <c r="AA1293" s="25">
        <f t="shared" si="209"/>
        <v>0</v>
      </c>
      <c r="AC1293" s="25">
        <f t="shared" si="204"/>
        <v>26368.9744836594</v>
      </c>
    </row>
    <row r="1294" x14ac:dyDescent="0.2">
      <c r="L1294" s="24">
        <v>1289</v>
      </c>
      <c r="M1294" s="28">
        <v>0.27436872600000001</v>
      </c>
      <c r="O1294" s="24">
        <v>1289</v>
      </c>
      <c r="P1294" s="24">
        <f>'ROTH 1.0'!O1294*'קובץ טיוטה'!$D$10</f>
        <v>12950.646899193405</v>
      </c>
      <c r="Q1294" s="24">
        <f t="shared" si="203"/>
        <v>9350.6468991934053</v>
      </c>
      <c r="R1294" s="24">
        <f t="shared" si="202"/>
        <v>18657.073368000001</v>
      </c>
      <c r="S1294" s="24">
        <f t="shared" si="205"/>
        <v>0</v>
      </c>
      <c r="T1294" s="24">
        <f t="shared" si="206"/>
        <v>9306.4264688065959</v>
      </c>
      <c r="U1294" s="24" t="str">
        <f t="shared" si="207"/>
        <v>charge</v>
      </c>
      <c r="W1294" s="24">
        <f t="shared" si="210"/>
        <v>0</v>
      </c>
      <c r="X1294" s="24">
        <f t="shared" si="208"/>
        <v>78000</v>
      </c>
      <c r="Y1294" s="24">
        <f t="shared" si="211"/>
        <v>0</v>
      </c>
      <c r="AA1294" s="24">
        <f t="shared" si="209"/>
        <v>0</v>
      </c>
      <c r="AC1294" s="24">
        <f t="shared" si="204"/>
        <v>9306.4264688065959</v>
      </c>
    </row>
    <row r="1295" x14ac:dyDescent="0.2">
      <c r="L1295" s="25">
        <v>1290</v>
      </c>
      <c r="M1295" s="29">
        <v>4.5387571000000002E-2</v>
      </c>
      <c r="O1295" s="25">
        <v>1290</v>
      </c>
      <c r="P1295" s="24">
        <f>'ROTH 1.0'!O1295*'קובץ טיוטה'!$D$10</f>
        <v>13788.228180514503</v>
      </c>
      <c r="Q1295" s="25">
        <f t="shared" si="203"/>
        <v>10188.228180514503</v>
      </c>
      <c r="R1295" s="24">
        <f t="shared" si="202"/>
        <v>3086.354828</v>
      </c>
      <c r="S1295" s="25">
        <f t="shared" si="205"/>
        <v>7101.8733525145035</v>
      </c>
      <c r="T1295" s="25">
        <f t="shared" si="206"/>
        <v>0</v>
      </c>
      <c r="U1295" s="25" t="str">
        <f t="shared" si="207"/>
        <v>drain</v>
      </c>
      <c r="W1295" s="25">
        <f t="shared" si="210"/>
        <v>0</v>
      </c>
      <c r="X1295" s="25">
        <f t="shared" si="208"/>
        <v>70898.126647485493</v>
      </c>
      <c r="Y1295" s="25">
        <f t="shared" si="211"/>
        <v>7101.8733525145071</v>
      </c>
      <c r="AA1295" s="25">
        <f t="shared" si="209"/>
        <v>0</v>
      </c>
      <c r="AC1295" s="25">
        <f t="shared" si="204"/>
        <v>0</v>
      </c>
    </row>
    <row r="1296" x14ac:dyDescent="0.2">
      <c r="L1296" s="24">
        <v>1291</v>
      </c>
      <c r="M1296" s="28">
        <v>0</v>
      </c>
      <c r="O1296" s="24">
        <v>1291</v>
      </c>
      <c r="P1296" s="24">
        <f>'ROTH 1.0'!O1296*'קובץ טיוטה'!$D$10</f>
        <v>15347.490326737237</v>
      </c>
      <c r="Q1296" s="24">
        <f t="shared" si="203"/>
        <v>11747.490326737237</v>
      </c>
      <c r="R1296" s="24">
        <f t="shared" ref="R1296:R1359" si="212">M1296*$H$7*0.85</f>
        <v>0</v>
      </c>
      <c r="S1296" s="24">
        <f t="shared" si="205"/>
        <v>11747.490326737237</v>
      </c>
      <c r="T1296" s="24">
        <f t="shared" si="206"/>
        <v>0</v>
      </c>
      <c r="U1296" s="24" t="str">
        <f t="shared" si="207"/>
        <v>drain</v>
      </c>
      <c r="W1296" s="24">
        <f t="shared" si="210"/>
        <v>0</v>
      </c>
      <c r="X1296" s="24">
        <f t="shared" si="208"/>
        <v>59150.636320748257</v>
      </c>
      <c r="Y1296" s="24">
        <f t="shared" si="211"/>
        <v>11747.490326737236</v>
      </c>
      <c r="AA1296" s="24">
        <f t="shared" si="209"/>
        <v>0</v>
      </c>
      <c r="AC1296" s="24">
        <f t="shared" si="204"/>
        <v>0</v>
      </c>
    </row>
    <row r="1297" x14ac:dyDescent="0.2">
      <c r="L1297" s="25">
        <v>1292</v>
      </c>
      <c r="M1297" s="29">
        <v>0</v>
      </c>
      <c r="O1297" s="25">
        <v>1292</v>
      </c>
      <c r="P1297" s="24">
        <f>'ROTH 1.0'!O1297*'קובץ טיוטה'!$D$10</f>
        <v>15710.621505499468</v>
      </c>
      <c r="Q1297" s="25">
        <f t="shared" si="203"/>
        <v>12110.621505499468</v>
      </c>
      <c r="R1297" s="24">
        <f t="shared" si="212"/>
        <v>0</v>
      </c>
      <c r="S1297" s="25">
        <f t="shared" si="205"/>
        <v>12110.621505499468</v>
      </c>
      <c r="T1297" s="25">
        <f t="shared" si="206"/>
        <v>0</v>
      </c>
      <c r="U1297" s="25" t="str">
        <f t="shared" si="207"/>
        <v>drain</v>
      </c>
      <c r="W1297" s="25">
        <f t="shared" si="210"/>
        <v>0</v>
      </c>
      <c r="X1297" s="25">
        <f t="shared" si="208"/>
        <v>47040.014815248789</v>
      </c>
      <c r="Y1297" s="25">
        <f t="shared" si="211"/>
        <v>12110.621505499468</v>
      </c>
      <c r="AA1297" s="25">
        <f t="shared" si="209"/>
        <v>0</v>
      </c>
      <c r="AC1297" s="25">
        <f t="shared" si="204"/>
        <v>0</v>
      </c>
    </row>
    <row r="1298" x14ac:dyDescent="0.2">
      <c r="L1298" s="24">
        <v>1293</v>
      </c>
      <c r="M1298" s="28">
        <v>0</v>
      </c>
      <c r="O1298" s="24">
        <v>1293</v>
      </c>
      <c r="P1298" s="24">
        <f>'ROTH 1.0'!O1298*'קובץ טיוטה'!$D$10</f>
        <v>15598.667745370003</v>
      </c>
      <c r="Q1298" s="24">
        <f t="shared" si="203"/>
        <v>11998.667745370003</v>
      </c>
      <c r="R1298" s="24">
        <f t="shared" si="212"/>
        <v>0</v>
      </c>
      <c r="S1298" s="24">
        <f t="shared" si="205"/>
        <v>11998.667745370003</v>
      </c>
      <c r="T1298" s="24">
        <f t="shared" si="206"/>
        <v>0</v>
      </c>
      <c r="U1298" s="24" t="str">
        <f t="shared" si="207"/>
        <v>drain</v>
      </c>
      <c r="W1298" s="24">
        <f t="shared" si="210"/>
        <v>0</v>
      </c>
      <c r="X1298" s="24">
        <f t="shared" si="208"/>
        <v>35041.347069878786</v>
      </c>
      <c r="Y1298" s="24">
        <f t="shared" si="211"/>
        <v>11998.667745370003</v>
      </c>
      <c r="AA1298" s="24">
        <f t="shared" si="209"/>
        <v>0</v>
      </c>
      <c r="AC1298" s="24">
        <f t="shared" si="204"/>
        <v>0</v>
      </c>
    </row>
    <row r="1299" x14ac:dyDescent="0.2">
      <c r="L1299" s="25">
        <v>1294</v>
      </c>
      <c r="M1299" s="29">
        <v>0</v>
      </c>
      <c r="O1299" s="25">
        <v>1294</v>
      </c>
      <c r="P1299" s="24">
        <f>'ROTH 1.0'!O1299*'קובץ טיוטה'!$D$10</f>
        <v>15076.975849013364</v>
      </c>
      <c r="Q1299" s="25">
        <f t="shared" si="203"/>
        <v>11476.975849013364</v>
      </c>
      <c r="R1299" s="24">
        <f t="shared" si="212"/>
        <v>0</v>
      </c>
      <c r="S1299" s="25">
        <f t="shared" si="205"/>
        <v>11476.975849013364</v>
      </c>
      <c r="T1299" s="25">
        <f t="shared" si="206"/>
        <v>0</v>
      </c>
      <c r="U1299" s="25" t="str">
        <f t="shared" si="207"/>
        <v>drain</v>
      </c>
      <c r="W1299" s="25">
        <f t="shared" si="210"/>
        <v>0</v>
      </c>
      <c r="X1299" s="25">
        <f t="shared" si="208"/>
        <v>23564.371220865421</v>
      </c>
      <c r="Y1299" s="25">
        <f t="shared" si="211"/>
        <v>11476.975849013364</v>
      </c>
      <c r="AA1299" s="25">
        <f t="shared" si="209"/>
        <v>0</v>
      </c>
      <c r="AC1299" s="25">
        <f t="shared" si="204"/>
        <v>0</v>
      </c>
    </row>
    <row r="1300" x14ac:dyDescent="0.2">
      <c r="L1300" s="24">
        <v>1295</v>
      </c>
      <c r="M1300" s="28">
        <v>0</v>
      </c>
      <c r="O1300" s="24">
        <v>1295</v>
      </c>
      <c r="P1300" s="24">
        <f>'ROTH 1.0'!O1300*'קובץ טיוטה'!$D$10</f>
        <v>14027.083438481828</v>
      </c>
      <c r="Q1300" s="24">
        <f t="shared" si="203"/>
        <v>10427.083438481828</v>
      </c>
      <c r="R1300" s="24">
        <f t="shared" si="212"/>
        <v>0</v>
      </c>
      <c r="S1300" s="24">
        <f t="shared" si="205"/>
        <v>10427.083438481828</v>
      </c>
      <c r="T1300" s="24">
        <f t="shared" si="206"/>
        <v>0</v>
      </c>
      <c r="U1300" s="24" t="str">
        <f t="shared" si="207"/>
        <v>drain</v>
      </c>
      <c r="W1300" s="24">
        <f t="shared" si="210"/>
        <v>0</v>
      </c>
      <c r="X1300" s="24">
        <f t="shared" si="208"/>
        <v>13137.287782383593</v>
      </c>
      <c r="Y1300" s="24">
        <f t="shared" si="211"/>
        <v>10427.083438481828</v>
      </c>
      <c r="AA1300" s="24">
        <f t="shared" si="209"/>
        <v>0</v>
      </c>
      <c r="AC1300" s="24">
        <f t="shared" si="204"/>
        <v>0</v>
      </c>
    </row>
    <row r="1301" x14ac:dyDescent="0.2">
      <c r="L1301" s="25">
        <v>1296</v>
      </c>
      <c r="M1301" s="29">
        <v>0</v>
      </c>
      <c r="O1301" s="25">
        <v>1296</v>
      </c>
      <c r="P1301" s="24">
        <f>'ROTH 1.0'!O1301*'קובץ טיוטה'!$D$10</f>
        <v>12813.211873987982</v>
      </c>
      <c r="Q1301" s="25">
        <f t="shared" si="203"/>
        <v>9213.2118739879825</v>
      </c>
      <c r="R1301" s="24">
        <f t="shared" si="212"/>
        <v>0</v>
      </c>
      <c r="S1301" s="25">
        <f t="shared" si="205"/>
        <v>9213.2118739879825</v>
      </c>
      <c r="T1301" s="25">
        <f t="shared" si="206"/>
        <v>0</v>
      </c>
      <c r="U1301" s="25" t="str">
        <f t="shared" si="207"/>
        <v>drain</v>
      </c>
      <c r="W1301" s="25">
        <f t="shared" si="210"/>
        <v>0</v>
      </c>
      <c r="X1301" s="25">
        <f t="shared" si="208"/>
        <v>3924.0759083956109</v>
      </c>
      <c r="Y1301" s="25">
        <f t="shared" si="211"/>
        <v>9213.2118739879825</v>
      </c>
      <c r="AA1301" s="25">
        <f t="shared" si="209"/>
        <v>0</v>
      </c>
      <c r="AC1301" s="25">
        <f t="shared" si="204"/>
        <v>0</v>
      </c>
    </row>
    <row r="1302" x14ac:dyDescent="0.2">
      <c r="L1302" s="24">
        <v>1297</v>
      </c>
      <c r="M1302" s="28">
        <v>0</v>
      </c>
      <c r="O1302" s="24">
        <v>1297</v>
      </c>
      <c r="P1302" s="24">
        <f>'ROTH 1.0'!O1302*'קובץ טיוטה'!$D$10</f>
        <v>11164.436887737831</v>
      </c>
      <c r="Q1302" s="24">
        <f t="shared" si="203"/>
        <v>7564.4368877378311</v>
      </c>
      <c r="R1302" s="24">
        <f t="shared" si="212"/>
        <v>0</v>
      </c>
      <c r="S1302" s="24">
        <f t="shared" si="205"/>
        <v>7564.4368877378311</v>
      </c>
      <c r="T1302" s="24">
        <f t="shared" si="206"/>
        <v>0</v>
      </c>
      <c r="U1302" s="24" t="str">
        <f t="shared" si="207"/>
        <v>drain</v>
      </c>
      <c r="W1302" s="24">
        <f t="shared" si="210"/>
        <v>0</v>
      </c>
      <c r="X1302" s="24">
        <f t="shared" si="208"/>
        <v>0</v>
      </c>
      <c r="Y1302" s="24">
        <f t="shared" si="211"/>
        <v>3924.0759083956109</v>
      </c>
      <c r="AA1302" s="24">
        <f t="shared" si="209"/>
        <v>3640.3609793422202</v>
      </c>
      <c r="AC1302" s="24">
        <f t="shared" si="204"/>
        <v>0</v>
      </c>
    </row>
    <row r="1303" x14ac:dyDescent="0.2">
      <c r="L1303" s="25">
        <v>1298</v>
      </c>
      <c r="M1303" s="29">
        <v>0</v>
      </c>
      <c r="O1303" s="25">
        <v>1298</v>
      </c>
      <c r="P1303" s="24">
        <f>'ROTH 1.0'!O1303*'קובץ טיוטה'!$D$10</f>
        <v>10088.072165246274</v>
      </c>
      <c r="Q1303" s="25">
        <f t="shared" si="203"/>
        <v>6488.0721652462744</v>
      </c>
      <c r="R1303" s="24">
        <f t="shared" si="212"/>
        <v>0</v>
      </c>
      <c r="S1303" s="25">
        <f t="shared" si="205"/>
        <v>6488.0721652462744</v>
      </c>
      <c r="T1303" s="25">
        <f t="shared" si="206"/>
        <v>0</v>
      </c>
      <c r="U1303" s="25" t="str">
        <f t="shared" si="207"/>
        <v>drain</v>
      </c>
      <c r="W1303" s="25">
        <f t="shared" si="210"/>
        <v>0</v>
      </c>
      <c r="X1303" s="25">
        <f t="shared" si="208"/>
        <v>0</v>
      </c>
      <c r="Y1303" s="25">
        <f t="shared" si="211"/>
        <v>0</v>
      </c>
      <c r="AA1303" s="25">
        <f t="shared" si="209"/>
        <v>6488.0721652462744</v>
      </c>
      <c r="AC1303" s="25">
        <f t="shared" si="204"/>
        <v>0</v>
      </c>
    </row>
    <row r="1304" x14ac:dyDescent="0.2">
      <c r="L1304" s="24">
        <v>1299</v>
      </c>
      <c r="M1304" s="28">
        <v>0</v>
      </c>
      <c r="O1304" s="24">
        <v>1299</v>
      </c>
      <c r="P1304" s="24">
        <f>'ROTH 1.0'!O1304*'קובץ טיוטה'!$D$10</f>
        <v>9608.821676017802</v>
      </c>
      <c r="Q1304" s="24">
        <f t="shared" si="203"/>
        <v>6008.821676017802</v>
      </c>
      <c r="R1304" s="24">
        <f t="shared" si="212"/>
        <v>0</v>
      </c>
      <c r="S1304" s="24">
        <f t="shared" si="205"/>
        <v>6008.821676017802</v>
      </c>
      <c r="T1304" s="24">
        <f t="shared" si="206"/>
        <v>0</v>
      </c>
      <c r="U1304" s="24" t="str">
        <f t="shared" si="207"/>
        <v>drain</v>
      </c>
      <c r="W1304" s="24">
        <f t="shared" si="210"/>
        <v>0</v>
      </c>
      <c r="X1304" s="24">
        <f t="shared" si="208"/>
        <v>0</v>
      </c>
      <c r="Y1304" s="24">
        <f t="shared" si="211"/>
        <v>0</v>
      </c>
      <c r="AA1304" s="24">
        <f t="shared" si="209"/>
        <v>6008.821676017802</v>
      </c>
      <c r="AC1304" s="24">
        <f t="shared" si="204"/>
        <v>0</v>
      </c>
    </row>
    <row r="1305" x14ac:dyDescent="0.2">
      <c r="L1305" s="25">
        <v>1300</v>
      </c>
      <c r="M1305" s="29">
        <v>0</v>
      </c>
      <c r="O1305" s="25">
        <v>1300</v>
      </c>
      <c r="P1305" s="24">
        <f>'ROTH 1.0'!O1305*'קובץ טיוטה'!$D$10</f>
        <v>9230.6907803206541</v>
      </c>
      <c r="Q1305" s="25">
        <f t="shared" si="203"/>
        <v>5630.6907803206541</v>
      </c>
      <c r="R1305" s="24">
        <f t="shared" si="212"/>
        <v>0</v>
      </c>
      <c r="S1305" s="25">
        <f t="shared" si="205"/>
        <v>5630.6907803206541</v>
      </c>
      <c r="T1305" s="25">
        <f t="shared" si="206"/>
        <v>0</v>
      </c>
      <c r="U1305" s="25" t="str">
        <f t="shared" si="207"/>
        <v>drain</v>
      </c>
      <c r="W1305" s="25">
        <f t="shared" si="210"/>
        <v>0</v>
      </c>
      <c r="X1305" s="25">
        <f t="shared" si="208"/>
        <v>0</v>
      </c>
      <c r="Y1305" s="25">
        <f t="shared" si="211"/>
        <v>0</v>
      </c>
      <c r="AA1305" s="25">
        <f t="shared" si="209"/>
        <v>5630.6907803206541</v>
      </c>
      <c r="AC1305" s="25">
        <f t="shared" si="204"/>
        <v>0</v>
      </c>
    </row>
    <row r="1306" x14ac:dyDescent="0.2">
      <c r="L1306" s="24">
        <v>1301</v>
      </c>
      <c r="M1306" s="28">
        <v>0</v>
      </c>
      <c r="O1306" s="24">
        <v>1301</v>
      </c>
      <c r="P1306" s="24">
        <f>'ROTH 1.0'!O1306*'קובץ טיוטה'!$D$10</f>
        <v>9231.4142309841918</v>
      </c>
      <c r="Q1306" s="24">
        <f t="shared" si="203"/>
        <v>5631.4142309841918</v>
      </c>
      <c r="R1306" s="24">
        <f t="shared" si="212"/>
        <v>0</v>
      </c>
      <c r="S1306" s="24">
        <f t="shared" si="205"/>
        <v>5631.4142309841918</v>
      </c>
      <c r="T1306" s="24">
        <f t="shared" si="206"/>
        <v>0</v>
      </c>
      <c r="U1306" s="24" t="str">
        <f t="shared" si="207"/>
        <v>drain</v>
      </c>
      <c r="W1306" s="24">
        <f t="shared" si="210"/>
        <v>0</v>
      </c>
      <c r="X1306" s="24">
        <f t="shared" si="208"/>
        <v>0</v>
      </c>
      <c r="Y1306" s="24">
        <f t="shared" si="211"/>
        <v>0</v>
      </c>
      <c r="AA1306" s="24">
        <f t="shared" si="209"/>
        <v>5631.4142309841918</v>
      </c>
      <c r="AC1306" s="24">
        <f t="shared" si="204"/>
        <v>0</v>
      </c>
    </row>
    <row r="1307" x14ac:dyDescent="0.2">
      <c r="L1307" s="25">
        <v>1302</v>
      </c>
      <c r="M1307" s="29">
        <v>0</v>
      </c>
      <c r="O1307" s="25">
        <v>1302</v>
      </c>
      <c r="P1307" s="24">
        <f>'ROTH 1.0'!O1307*'קובץ טיוטה'!$D$10</f>
        <v>9699.1081790394837</v>
      </c>
      <c r="Q1307" s="25">
        <f t="shared" si="203"/>
        <v>6099.1081790394837</v>
      </c>
      <c r="R1307" s="24">
        <f t="shared" si="212"/>
        <v>0</v>
      </c>
      <c r="S1307" s="25">
        <f t="shared" si="205"/>
        <v>6099.1081790394837</v>
      </c>
      <c r="T1307" s="25">
        <f t="shared" si="206"/>
        <v>0</v>
      </c>
      <c r="U1307" s="25" t="str">
        <f t="shared" si="207"/>
        <v>drain</v>
      </c>
      <c r="W1307" s="25">
        <f t="shared" si="210"/>
        <v>0</v>
      </c>
      <c r="X1307" s="25">
        <f t="shared" si="208"/>
        <v>0</v>
      </c>
      <c r="Y1307" s="25">
        <f t="shared" si="211"/>
        <v>0</v>
      </c>
      <c r="AA1307" s="25">
        <f t="shared" si="209"/>
        <v>6099.1081790394837</v>
      </c>
      <c r="AC1307" s="25">
        <f t="shared" si="204"/>
        <v>0</v>
      </c>
    </row>
    <row r="1308" x14ac:dyDescent="0.2">
      <c r="L1308" s="24">
        <v>1303</v>
      </c>
      <c r="M1308" s="28">
        <v>0</v>
      </c>
      <c r="O1308" s="24">
        <v>1303</v>
      </c>
      <c r="P1308" s="24">
        <f>'ROTH 1.0'!O1308*'קובץ טיוטה'!$D$10</f>
        <v>10463.687572943863</v>
      </c>
      <c r="Q1308" s="24">
        <f t="shared" si="203"/>
        <v>6863.6875729438634</v>
      </c>
      <c r="R1308" s="24">
        <f t="shared" si="212"/>
        <v>0</v>
      </c>
      <c r="S1308" s="24">
        <f t="shared" si="205"/>
        <v>6863.6875729438634</v>
      </c>
      <c r="T1308" s="24">
        <f t="shared" si="206"/>
        <v>0</v>
      </c>
      <c r="U1308" s="24" t="str">
        <f t="shared" si="207"/>
        <v>drain</v>
      </c>
      <c r="W1308" s="24">
        <f t="shared" si="210"/>
        <v>0</v>
      </c>
      <c r="X1308" s="24">
        <f t="shared" si="208"/>
        <v>0</v>
      </c>
      <c r="Y1308" s="24">
        <f t="shared" si="211"/>
        <v>0</v>
      </c>
      <c r="AA1308" s="24">
        <f t="shared" si="209"/>
        <v>6863.6875729438634</v>
      </c>
      <c r="AC1308" s="24">
        <f t="shared" si="204"/>
        <v>0</v>
      </c>
    </row>
    <row r="1309" x14ac:dyDescent="0.2">
      <c r="L1309" s="25">
        <v>1304</v>
      </c>
      <c r="M1309" s="29">
        <v>0.216574551</v>
      </c>
      <c r="O1309" s="25">
        <v>1304</v>
      </c>
      <c r="P1309" s="24">
        <f>'ROTH 1.0'!O1309*'קובץ טיוטה'!$D$10</f>
        <v>11585.009151810116</v>
      </c>
      <c r="Q1309" s="25">
        <f t="shared" si="203"/>
        <v>7985.0091518101162</v>
      </c>
      <c r="R1309" s="24">
        <f t="shared" si="212"/>
        <v>14727.069468000002</v>
      </c>
      <c r="S1309" s="25">
        <f t="shared" si="205"/>
        <v>0</v>
      </c>
      <c r="T1309" s="25">
        <f t="shared" si="206"/>
        <v>6742.0603161898853</v>
      </c>
      <c r="U1309" s="25" t="str">
        <f t="shared" si="207"/>
        <v>charge</v>
      </c>
      <c r="W1309" s="25">
        <f t="shared" si="210"/>
        <v>6067.8542845708971</v>
      </c>
      <c r="X1309" s="25">
        <f t="shared" si="208"/>
        <v>6067.8542845708971</v>
      </c>
      <c r="Y1309" s="25">
        <f t="shared" si="211"/>
        <v>0</v>
      </c>
      <c r="AA1309" s="25">
        <f t="shared" si="209"/>
        <v>0</v>
      </c>
      <c r="AC1309" s="25">
        <f t="shared" si="204"/>
        <v>674.20603161898816</v>
      </c>
    </row>
    <row r="1310" x14ac:dyDescent="0.2">
      <c r="L1310" s="24">
        <v>1305</v>
      </c>
      <c r="M1310" s="28">
        <v>0.50204116300000001</v>
      </c>
      <c r="O1310" s="24">
        <v>1305</v>
      </c>
      <c r="P1310" s="24">
        <f>'ROTH 1.0'!O1310*'קובץ טיוטה'!$D$10</f>
        <v>11996.417210608446</v>
      </c>
      <c r="Q1310" s="24">
        <f t="shared" si="203"/>
        <v>8396.4172106084461</v>
      </c>
      <c r="R1310" s="24">
        <f t="shared" si="212"/>
        <v>34138.799084000006</v>
      </c>
      <c r="S1310" s="24">
        <f t="shared" si="205"/>
        <v>0</v>
      </c>
      <c r="T1310" s="24">
        <f t="shared" si="206"/>
        <v>25742.381873391561</v>
      </c>
      <c r="U1310" s="24" t="str">
        <f t="shared" si="207"/>
        <v>charge</v>
      </c>
      <c r="W1310" s="24">
        <f t="shared" si="210"/>
        <v>23168.143686052405</v>
      </c>
      <c r="X1310" s="24">
        <f t="shared" si="208"/>
        <v>29235.997970623303</v>
      </c>
      <c r="Y1310" s="24">
        <f t="shared" si="211"/>
        <v>0</v>
      </c>
      <c r="AA1310" s="24">
        <f t="shared" si="209"/>
        <v>0</v>
      </c>
      <c r="AC1310" s="24">
        <f t="shared" si="204"/>
        <v>2574.2381873391569</v>
      </c>
    </row>
    <row r="1311" x14ac:dyDescent="0.2">
      <c r="L1311" s="25">
        <v>1306</v>
      </c>
      <c r="M1311" s="29">
        <v>0.6583214300000001</v>
      </c>
      <c r="O1311" s="25">
        <v>1306</v>
      </c>
      <c r="P1311" s="24">
        <f>'ROTH 1.0'!O1311*'קובץ טיוטה'!$D$10</f>
        <v>12133.305887172375</v>
      </c>
      <c r="Q1311" s="25">
        <f t="shared" si="203"/>
        <v>8533.3058871723752</v>
      </c>
      <c r="R1311" s="24">
        <f t="shared" si="212"/>
        <v>44765.857240000005</v>
      </c>
      <c r="S1311" s="25">
        <f t="shared" si="205"/>
        <v>0</v>
      </c>
      <c r="T1311" s="25">
        <f t="shared" si="206"/>
        <v>36232.551352827628</v>
      </c>
      <c r="U1311" s="25" t="str">
        <f t="shared" si="207"/>
        <v>charge</v>
      </c>
      <c r="W1311" s="25">
        <f t="shared" si="210"/>
        <v>32609.296217544867</v>
      </c>
      <c r="X1311" s="25">
        <f t="shared" si="208"/>
        <v>61845.294188168169</v>
      </c>
      <c r="Y1311" s="25">
        <f t="shared" si="211"/>
        <v>0</v>
      </c>
      <c r="AA1311" s="25">
        <f t="shared" si="209"/>
        <v>0</v>
      </c>
      <c r="AC1311" s="25">
        <f t="shared" si="204"/>
        <v>3623.2551352827613</v>
      </c>
    </row>
    <row r="1312" x14ac:dyDescent="0.2">
      <c r="L1312" s="24">
        <v>1307</v>
      </c>
      <c r="M1312" s="28">
        <v>0.70281904799999995</v>
      </c>
      <c r="O1312" s="24">
        <v>1307</v>
      </c>
      <c r="P1312" s="24">
        <f>'ROTH 1.0'!O1312*'קובץ טיוטה'!$D$10</f>
        <v>12036.822632695326</v>
      </c>
      <c r="Q1312" s="24">
        <f t="shared" si="203"/>
        <v>8436.8226326953263</v>
      </c>
      <c r="R1312" s="24">
        <f t="shared" si="212"/>
        <v>47791.695263999994</v>
      </c>
      <c r="S1312" s="24">
        <f t="shared" si="205"/>
        <v>0</v>
      </c>
      <c r="T1312" s="24">
        <f t="shared" si="206"/>
        <v>39354.872631304665</v>
      </c>
      <c r="U1312" s="24" t="str">
        <f t="shared" si="207"/>
        <v>charge</v>
      </c>
      <c r="W1312" s="24">
        <f t="shared" si="210"/>
        <v>16154.705811831831</v>
      </c>
      <c r="X1312" s="24">
        <f t="shared" si="208"/>
        <v>78000</v>
      </c>
      <c r="Y1312" s="24">
        <f t="shared" si="211"/>
        <v>0</v>
      </c>
      <c r="AA1312" s="24">
        <f t="shared" si="209"/>
        <v>0</v>
      </c>
      <c r="AC1312" s="24">
        <f t="shared" si="204"/>
        <v>23200.166819472834</v>
      </c>
    </row>
    <row r="1313" x14ac:dyDescent="0.2">
      <c r="L1313" s="25">
        <v>1308</v>
      </c>
      <c r="M1313" s="29">
        <v>0.72868256200000003</v>
      </c>
      <c r="O1313" s="25">
        <v>1308</v>
      </c>
      <c r="P1313" s="24">
        <f>'ROTH 1.0'!O1313*'קובץ טיוטה'!$D$10</f>
        <v>12014.604057043434</v>
      </c>
      <c r="Q1313" s="25">
        <f t="shared" si="203"/>
        <v>8414.6040570434343</v>
      </c>
      <c r="R1313" s="24">
        <f t="shared" si="212"/>
        <v>49550.414216000005</v>
      </c>
      <c r="S1313" s="25">
        <f t="shared" si="205"/>
        <v>0</v>
      </c>
      <c r="T1313" s="25">
        <f t="shared" si="206"/>
        <v>41135.81015895657</v>
      </c>
      <c r="U1313" s="25" t="str">
        <f t="shared" si="207"/>
        <v>charge</v>
      </c>
      <c r="W1313" s="25">
        <f t="shared" si="210"/>
        <v>0</v>
      </c>
      <c r="X1313" s="25">
        <f t="shared" si="208"/>
        <v>78000</v>
      </c>
      <c r="Y1313" s="25">
        <f t="shared" si="211"/>
        <v>0</v>
      </c>
      <c r="AA1313" s="25">
        <f t="shared" si="209"/>
        <v>0</v>
      </c>
      <c r="AC1313" s="25">
        <f t="shared" si="204"/>
        <v>41135.81015895657</v>
      </c>
    </row>
    <row r="1314" x14ac:dyDescent="0.2">
      <c r="L1314" s="24">
        <v>1309</v>
      </c>
      <c r="M1314" s="28">
        <v>0.75502764199999994</v>
      </c>
      <c r="O1314" s="24">
        <v>1309</v>
      </c>
      <c r="P1314" s="24">
        <f>'ROTH 1.0'!O1314*'קובץ טיוטה'!$D$10</f>
        <v>11865.657943812526</v>
      </c>
      <c r="Q1314" s="24">
        <f t="shared" si="203"/>
        <v>8265.6579438125264</v>
      </c>
      <c r="R1314" s="24">
        <f t="shared" si="212"/>
        <v>51341.87965599999</v>
      </c>
      <c r="S1314" s="24">
        <f t="shared" si="205"/>
        <v>0</v>
      </c>
      <c r="T1314" s="24">
        <f t="shared" si="206"/>
        <v>43076.221712187464</v>
      </c>
      <c r="U1314" s="24" t="str">
        <f t="shared" si="207"/>
        <v>charge</v>
      </c>
      <c r="W1314" s="24">
        <f t="shared" si="210"/>
        <v>0</v>
      </c>
      <c r="X1314" s="24">
        <f t="shared" si="208"/>
        <v>78000</v>
      </c>
      <c r="Y1314" s="24">
        <f t="shared" si="211"/>
        <v>0</v>
      </c>
      <c r="AA1314" s="24">
        <f t="shared" si="209"/>
        <v>0</v>
      </c>
      <c r="AC1314" s="24">
        <f t="shared" si="204"/>
        <v>43076.221712187464</v>
      </c>
    </row>
    <row r="1315" x14ac:dyDescent="0.2">
      <c r="L1315" s="25">
        <v>1310</v>
      </c>
      <c r="M1315" s="29">
        <v>0.76768244600000002</v>
      </c>
      <c r="O1315" s="25">
        <v>1310</v>
      </c>
      <c r="P1315" s="24">
        <f>'ROTH 1.0'!O1315*'קובץ טיוטה'!$D$10</f>
        <v>11861.454163615346</v>
      </c>
      <c r="Q1315" s="25">
        <f t="shared" si="203"/>
        <v>8261.4541636153463</v>
      </c>
      <c r="R1315" s="24">
        <f t="shared" si="212"/>
        <v>52202.406327999997</v>
      </c>
      <c r="S1315" s="25">
        <f t="shared" si="205"/>
        <v>0</v>
      </c>
      <c r="T1315" s="25">
        <f t="shared" si="206"/>
        <v>43940.952164384653</v>
      </c>
      <c r="U1315" s="25" t="str">
        <f t="shared" si="207"/>
        <v>charge</v>
      </c>
      <c r="W1315" s="25">
        <f t="shared" si="210"/>
        <v>0</v>
      </c>
      <c r="X1315" s="25">
        <f t="shared" si="208"/>
        <v>78000</v>
      </c>
      <c r="Y1315" s="25">
        <f t="shared" si="211"/>
        <v>0</v>
      </c>
      <c r="AA1315" s="25">
        <f t="shared" si="209"/>
        <v>0</v>
      </c>
      <c r="AC1315" s="25">
        <f t="shared" si="204"/>
        <v>43940.952164384653</v>
      </c>
    </row>
    <row r="1316" x14ac:dyDescent="0.2">
      <c r="L1316" s="24">
        <v>1311</v>
      </c>
      <c r="M1316" s="28">
        <v>0.75662306700000004</v>
      </c>
      <c r="O1316" s="24">
        <v>1311</v>
      </c>
      <c r="P1316" s="24">
        <f>'ROTH 1.0'!O1316*'קובץ טיוטה'!$D$10</f>
        <v>11680.148390438722</v>
      </c>
      <c r="Q1316" s="24">
        <f t="shared" si="203"/>
        <v>8080.1483904387223</v>
      </c>
      <c r="R1316" s="24">
        <f t="shared" si="212"/>
        <v>51450.368556000001</v>
      </c>
      <c r="S1316" s="24">
        <f t="shared" si="205"/>
        <v>0</v>
      </c>
      <c r="T1316" s="24">
        <f t="shared" si="206"/>
        <v>43370.220165561281</v>
      </c>
      <c r="U1316" s="24" t="str">
        <f t="shared" si="207"/>
        <v>charge</v>
      </c>
      <c r="W1316" s="24">
        <f t="shared" si="210"/>
        <v>0</v>
      </c>
      <c r="X1316" s="24">
        <f t="shared" si="208"/>
        <v>78000</v>
      </c>
      <c r="Y1316" s="24">
        <f t="shared" si="211"/>
        <v>0</v>
      </c>
      <c r="AA1316" s="24">
        <f t="shared" si="209"/>
        <v>0</v>
      </c>
      <c r="AC1316" s="24">
        <f t="shared" si="204"/>
        <v>43370.220165561281</v>
      </c>
    </row>
    <row r="1317" x14ac:dyDescent="0.2">
      <c r="L1317" s="25">
        <v>1312</v>
      </c>
      <c r="M1317" s="29">
        <v>0.73320983799999995</v>
      </c>
      <c r="O1317" s="25">
        <v>1312</v>
      </c>
      <c r="P1317" s="24">
        <f>'ROTH 1.0'!O1317*'קובץ טיוטה'!$D$10</f>
        <v>11659.06300586818</v>
      </c>
      <c r="Q1317" s="25">
        <f t="shared" si="203"/>
        <v>8059.06300586818</v>
      </c>
      <c r="R1317" s="24">
        <f t="shared" si="212"/>
        <v>49858.268983999995</v>
      </c>
      <c r="S1317" s="25">
        <f t="shared" si="205"/>
        <v>0</v>
      </c>
      <c r="T1317" s="25">
        <f t="shared" si="206"/>
        <v>41799.205978131817</v>
      </c>
      <c r="U1317" s="25" t="str">
        <f t="shared" si="207"/>
        <v>charge</v>
      </c>
      <c r="W1317" s="25">
        <f t="shared" si="210"/>
        <v>0</v>
      </c>
      <c r="X1317" s="25">
        <f t="shared" si="208"/>
        <v>78000</v>
      </c>
      <c r="Y1317" s="25">
        <f t="shared" si="211"/>
        <v>0</v>
      </c>
      <c r="AA1317" s="25">
        <f t="shared" si="209"/>
        <v>0</v>
      </c>
      <c r="AC1317" s="25">
        <f t="shared" si="204"/>
        <v>41799.205978131817</v>
      </c>
    </row>
    <row r="1318" x14ac:dyDescent="0.2">
      <c r="L1318" s="24">
        <v>1313</v>
      </c>
      <c r="M1318" s="28">
        <v>0.57863075899999994</v>
      </c>
      <c r="O1318" s="24">
        <v>1313</v>
      </c>
      <c r="P1318" s="24">
        <f>'ROTH 1.0'!O1318*'קובץ טיוטה'!$D$10</f>
        <v>11501.286861974982</v>
      </c>
      <c r="Q1318" s="24">
        <f t="shared" si="203"/>
        <v>7901.2868619749825</v>
      </c>
      <c r="R1318" s="24">
        <f t="shared" si="212"/>
        <v>39346.891611999992</v>
      </c>
      <c r="S1318" s="24">
        <f t="shared" si="205"/>
        <v>0</v>
      </c>
      <c r="T1318" s="24">
        <f t="shared" si="206"/>
        <v>31445.60475002501</v>
      </c>
      <c r="U1318" s="24" t="str">
        <f t="shared" si="207"/>
        <v>charge</v>
      </c>
      <c r="W1318" s="24">
        <f t="shared" si="210"/>
        <v>0</v>
      </c>
      <c r="X1318" s="24">
        <f t="shared" si="208"/>
        <v>78000</v>
      </c>
      <c r="Y1318" s="24">
        <f t="shared" si="211"/>
        <v>0</v>
      </c>
      <c r="AA1318" s="24">
        <f t="shared" si="209"/>
        <v>0</v>
      </c>
      <c r="AC1318" s="24">
        <f t="shared" si="204"/>
        <v>31445.60475002501</v>
      </c>
    </row>
    <row r="1319" x14ac:dyDescent="0.2">
      <c r="L1319" s="25">
        <v>1314</v>
      </c>
      <c r="M1319" s="29">
        <v>7.7674999999999994E-2</v>
      </c>
      <c r="O1319" s="25">
        <v>1314</v>
      </c>
      <c r="P1319" s="24">
        <f>'ROTH 1.0'!O1319*'קובץ טיוטה'!$D$10</f>
        <v>12121.130907040597</v>
      </c>
      <c r="Q1319" s="25">
        <f t="shared" si="203"/>
        <v>8521.1309070405969</v>
      </c>
      <c r="R1319" s="24">
        <f t="shared" si="212"/>
        <v>5281.8999999999987</v>
      </c>
      <c r="S1319" s="25">
        <f t="shared" si="205"/>
        <v>3239.2309070405981</v>
      </c>
      <c r="T1319" s="25">
        <f t="shared" si="206"/>
        <v>0</v>
      </c>
      <c r="U1319" s="25" t="str">
        <f t="shared" si="207"/>
        <v>drain</v>
      </c>
      <c r="W1319" s="25">
        <f t="shared" si="210"/>
        <v>0</v>
      </c>
      <c r="X1319" s="25">
        <f t="shared" si="208"/>
        <v>74760.769092959395</v>
      </c>
      <c r="Y1319" s="25">
        <f t="shared" si="211"/>
        <v>3239.2309070406045</v>
      </c>
      <c r="AA1319" s="25">
        <f t="shared" si="209"/>
        <v>-6.3664629124104977E-12</v>
      </c>
      <c r="AC1319" s="25">
        <f t="shared" si="204"/>
        <v>0</v>
      </c>
    </row>
    <row r="1320" x14ac:dyDescent="0.2">
      <c r="L1320" s="24">
        <v>1315</v>
      </c>
      <c r="M1320" s="28">
        <v>0</v>
      </c>
      <c r="O1320" s="24">
        <v>1315</v>
      </c>
      <c r="P1320" s="24">
        <f>'ROTH 1.0'!O1320*'קובץ טיוטה'!$D$10</f>
        <v>13938.829769049973</v>
      </c>
      <c r="Q1320" s="24">
        <f t="shared" si="203"/>
        <v>10338.829769049973</v>
      </c>
      <c r="R1320" s="24">
        <f t="shared" si="212"/>
        <v>0</v>
      </c>
      <c r="S1320" s="24">
        <f t="shared" si="205"/>
        <v>10338.829769049973</v>
      </c>
      <c r="T1320" s="24">
        <f t="shared" si="206"/>
        <v>0</v>
      </c>
      <c r="U1320" s="24" t="str">
        <f t="shared" si="207"/>
        <v>drain</v>
      </c>
      <c r="W1320" s="24">
        <f t="shared" si="210"/>
        <v>0</v>
      </c>
      <c r="X1320" s="24">
        <f t="shared" si="208"/>
        <v>64421.939323909421</v>
      </c>
      <c r="Y1320" s="24">
        <f t="shared" si="211"/>
        <v>10338.829769049975</v>
      </c>
      <c r="AA1320" s="24">
        <f t="shared" si="209"/>
        <v>0</v>
      </c>
      <c r="AC1320" s="24">
        <f t="shared" si="204"/>
        <v>0</v>
      </c>
    </row>
    <row r="1321" x14ac:dyDescent="0.2">
      <c r="L1321" s="25">
        <v>1316</v>
      </c>
      <c r="M1321" s="29">
        <v>0</v>
      </c>
      <c r="O1321" s="25">
        <v>1316</v>
      </c>
      <c r="P1321" s="24">
        <f>'ROTH 1.0'!O1321*'קובץ טיוטה'!$D$10</f>
        <v>14607.561207943405</v>
      </c>
      <c r="Q1321" s="25">
        <f t="shared" si="203"/>
        <v>11007.561207943405</v>
      </c>
      <c r="R1321" s="24">
        <f t="shared" si="212"/>
        <v>0</v>
      </c>
      <c r="S1321" s="25">
        <f t="shared" si="205"/>
        <v>11007.561207943405</v>
      </c>
      <c r="T1321" s="25">
        <f t="shared" si="206"/>
        <v>0</v>
      </c>
      <c r="U1321" s="25" t="str">
        <f t="shared" si="207"/>
        <v>drain</v>
      </c>
      <c r="W1321" s="25">
        <f t="shared" si="210"/>
        <v>0</v>
      </c>
      <c r="X1321" s="25">
        <f t="shared" si="208"/>
        <v>53414.378115966014</v>
      </c>
      <c r="Y1321" s="25">
        <f t="shared" si="211"/>
        <v>11007.561207943407</v>
      </c>
      <c r="AA1321" s="25">
        <f t="shared" si="209"/>
        <v>0</v>
      </c>
      <c r="AC1321" s="25">
        <f t="shared" si="204"/>
        <v>0</v>
      </c>
    </row>
    <row r="1322" x14ac:dyDescent="0.2">
      <c r="L1322" s="24">
        <v>1317</v>
      </c>
      <c r="M1322" s="28">
        <v>0</v>
      </c>
      <c r="O1322" s="24">
        <v>1317</v>
      </c>
      <c r="P1322" s="24">
        <f>'ROTH 1.0'!O1322*'קובץ טיוטה'!$D$10</f>
        <v>14625.505704024432</v>
      </c>
      <c r="Q1322" s="24">
        <f t="shared" si="203"/>
        <v>11025.505704024432</v>
      </c>
      <c r="R1322" s="24">
        <f t="shared" si="212"/>
        <v>0</v>
      </c>
      <c r="S1322" s="24">
        <f t="shared" si="205"/>
        <v>11025.505704024432</v>
      </c>
      <c r="T1322" s="24">
        <f t="shared" si="206"/>
        <v>0</v>
      </c>
      <c r="U1322" s="24" t="str">
        <f t="shared" si="207"/>
        <v>drain</v>
      </c>
      <c r="W1322" s="24">
        <f t="shared" si="210"/>
        <v>0</v>
      </c>
      <c r="X1322" s="24">
        <f t="shared" si="208"/>
        <v>42388.872411941586</v>
      </c>
      <c r="Y1322" s="24">
        <f t="shared" si="211"/>
        <v>11025.505704024428</v>
      </c>
      <c r="AA1322" s="24">
        <f t="shared" si="209"/>
        <v>0</v>
      </c>
      <c r="AC1322" s="24">
        <f t="shared" si="204"/>
        <v>0</v>
      </c>
    </row>
    <row r="1323" x14ac:dyDescent="0.2">
      <c r="L1323" s="25">
        <v>1318</v>
      </c>
      <c r="M1323" s="29">
        <v>0</v>
      </c>
      <c r="O1323" s="25">
        <v>1318</v>
      </c>
      <c r="P1323" s="24">
        <f>'ROTH 1.0'!O1323*'קובץ טיוטה'!$D$10</f>
        <v>14286.312597602078</v>
      </c>
      <c r="Q1323" s="25">
        <f t="shared" si="203"/>
        <v>10686.312597602078</v>
      </c>
      <c r="R1323" s="24">
        <f t="shared" si="212"/>
        <v>0</v>
      </c>
      <c r="S1323" s="25">
        <f t="shared" si="205"/>
        <v>10686.312597602078</v>
      </c>
      <c r="T1323" s="25">
        <f t="shared" si="206"/>
        <v>0</v>
      </c>
      <c r="U1323" s="25" t="str">
        <f t="shared" si="207"/>
        <v>drain</v>
      </c>
      <c r="W1323" s="25">
        <f t="shared" si="210"/>
        <v>0</v>
      </c>
      <c r="X1323" s="25">
        <f t="shared" si="208"/>
        <v>31702.559814339507</v>
      </c>
      <c r="Y1323" s="25">
        <f t="shared" si="211"/>
        <v>10686.312597602078</v>
      </c>
      <c r="AA1323" s="25">
        <f t="shared" si="209"/>
        <v>0</v>
      </c>
      <c r="AC1323" s="25">
        <f t="shared" si="204"/>
        <v>0</v>
      </c>
    </row>
    <row r="1324" x14ac:dyDescent="0.2">
      <c r="L1324" s="24">
        <v>1319</v>
      </c>
      <c r="M1324" s="28">
        <v>0</v>
      </c>
      <c r="O1324" s="24">
        <v>1319</v>
      </c>
      <c r="P1324" s="24">
        <f>'ROTH 1.0'!O1324*'קובץ טיוטה'!$D$10</f>
        <v>13385.103952001899</v>
      </c>
      <c r="Q1324" s="24">
        <f t="shared" si="203"/>
        <v>9785.1039520018985</v>
      </c>
      <c r="R1324" s="24">
        <f t="shared" si="212"/>
        <v>0</v>
      </c>
      <c r="S1324" s="24">
        <f t="shared" si="205"/>
        <v>9785.1039520018985</v>
      </c>
      <c r="T1324" s="24">
        <f t="shared" si="206"/>
        <v>0</v>
      </c>
      <c r="U1324" s="24" t="str">
        <f t="shared" si="207"/>
        <v>drain</v>
      </c>
      <c r="W1324" s="24">
        <f t="shared" si="210"/>
        <v>0</v>
      </c>
      <c r="X1324" s="24">
        <f t="shared" si="208"/>
        <v>21917.455862337607</v>
      </c>
      <c r="Y1324" s="24">
        <f t="shared" si="211"/>
        <v>9785.1039520019003</v>
      </c>
      <c r="AA1324" s="24">
        <f t="shared" si="209"/>
        <v>0</v>
      </c>
      <c r="AC1324" s="24">
        <f t="shared" si="204"/>
        <v>0</v>
      </c>
    </row>
    <row r="1325" x14ac:dyDescent="0.2">
      <c r="L1325" s="25">
        <v>1320</v>
      </c>
      <c r="M1325" s="29">
        <v>0</v>
      </c>
      <c r="O1325" s="25">
        <v>1320</v>
      </c>
      <c r="P1325" s="24">
        <f>'ROTH 1.0'!O1325*'קובץ טיוטה'!$D$10</f>
        <v>12467.809799910749</v>
      </c>
      <c r="Q1325" s="25">
        <f t="shared" si="203"/>
        <v>8867.8097999107486</v>
      </c>
      <c r="R1325" s="24">
        <f t="shared" si="212"/>
        <v>0</v>
      </c>
      <c r="S1325" s="25">
        <f t="shared" si="205"/>
        <v>8867.8097999107486</v>
      </c>
      <c r="T1325" s="25">
        <f t="shared" si="206"/>
        <v>0</v>
      </c>
      <c r="U1325" s="25" t="str">
        <f t="shared" si="207"/>
        <v>drain</v>
      </c>
      <c r="W1325" s="25">
        <f t="shared" si="210"/>
        <v>0</v>
      </c>
      <c r="X1325" s="25">
        <f t="shared" si="208"/>
        <v>13049.646062426858</v>
      </c>
      <c r="Y1325" s="25">
        <f t="shared" si="211"/>
        <v>8867.8097999107486</v>
      </c>
      <c r="AA1325" s="25">
        <f t="shared" si="209"/>
        <v>0</v>
      </c>
      <c r="AC1325" s="25">
        <f t="shared" si="204"/>
        <v>0</v>
      </c>
    </row>
    <row r="1326" x14ac:dyDescent="0.2">
      <c r="L1326" s="24">
        <v>1321</v>
      </c>
      <c r="M1326" s="28">
        <v>0</v>
      </c>
      <c r="O1326" s="24">
        <v>1321</v>
      </c>
      <c r="P1326" s="24">
        <f>'ROTH 1.0'!O1326*'קובץ טיוטה'!$D$10</f>
        <v>10951.448766514179</v>
      </c>
      <c r="Q1326" s="24">
        <f t="shared" si="203"/>
        <v>7351.4487665141787</v>
      </c>
      <c r="R1326" s="24">
        <f t="shared" si="212"/>
        <v>0</v>
      </c>
      <c r="S1326" s="24">
        <f t="shared" si="205"/>
        <v>7351.4487665141787</v>
      </c>
      <c r="T1326" s="24">
        <f t="shared" si="206"/>
        <v>0</v>
      </c>
      <c r="U1326" s="24" t="str">
        <f t="shared" si="207"/>
        <v>drain</v>
      </c>
      <c r="W1326" s="24">
        <f t="shared" si="210"/>
        <v>0</v>
      </c>
      <c r="X1326" s="24">
        <f t="shared" si="208"/>
        <v>5698.1972959126797</v>
      </c>
      <c r="Y1326" s="24">
        <f t="shared" si="211"/>
        <v>7351.4487665141787</v>
      </c>
      <c r="AA1326" s="24">
        <f t="shared" si="209"/>
        <v>0</v>
      </c>
      <c r="AC1326" s="24">
        <f t="shared" si="204"/>
        <v>0</v>
      </c>
    </row>
    <row r="1327" x14ac:dyDescent="0.2">
      <c r="L1327" s="25">
        <v>1322</v>
      </c>
      <c r="M1327" s="29">
        <v>0</v>
      </c>
      <c r="O1327" s="25">
        <v>1322</v>
      </c>
      <c r="P1327" s="24">
        <f>'ROTH 1.0'!O1327*'קובץ טיוטה'!$D$10</f>
        <v>9802.8611625006652</v>
      </c>
      <c r="Q1327" s="25">
        <f t="shared" si="203"/>
        <v>6202.8611625006652</v>
      </c>
      <c r="R1327" s="24">
        <f t="shared" si="212"/>
        <v>0</v>
      </c>
      <c r="S1327" s="25">
        <f t="shared" si="205"/>
        <v>6202.8611625006652</v>
      </c>
      <c r="T1327" s="25">
        <f t="shared" si="206"/>
        <v>0</v>
      </c>
      <c r="U1327" s="25" t="str">
        <f t="shared" si="207"/>
        <v>drain</v>
      </c>
      <c r="W1327" s="25">
        <f t="shared" si="210"/>
        <v>0</v>
      </c>
      <c r="X1327" s="25">
        <f t="shared" si="208"/>
        <v>0</v>
      </c>
      <c r="Y1327" s="25">
        <f t="shared" si="211"/>
        <v>5698.1972959126797</v>
      </c>
      <c r="AA1327" s="25">
        <f t="shared" si="209"/>
        <v>504.66386658798547</v>
      </c>
      <c r="AC1327" s="25">
        <f t="shared" si="204"/>
        <v>0</v>
      </c>
    </row>
    <row r="1328" x14ac:dyDescent="0.2">
      <c r="L1328" s="24">
        <v>1323</v>
      </c>
      <c r="M1328" s="28">
        <v>0</v>
      </c>
      <c r="O1328" s="24">
        <v>1323</v>
      </c>
      <c r="P1328" s="24">
        <f>'ROTH 1.0'!O1328*'קובץ טיוטה'!$D$10</f>
        <v>9049.8127768883005</v>
      </c>
      <c r="Q1328" s="24">
        <f t="shared" si="203"/>
        <v>5449.8127768883005</v>
      </c>
      <c r="R1328" s="24">
        <f t="shared" si="212"/>
        <v>0</v>
      </c>
      <c r="S1328" s="24">
        <f t="shared" si="205"/>
        <v>5449.8127768883005</v>
      </c>
      <c r="T1328" s="24">
        <f t="shared" si="206"/>
        <v>0</v>
      </c>
      <c r="U1328" s="24" t="str">
        <f t="shared" si="207"/>
        <v>drain</v>
      </c>
      <c r="W1328" s="24">
        <f t="shared" si="210"/>
        <v>0</v>
      </c>
      <c r="X1328" s="24">
        <f t="shared" si="208"/>
        <v>0</v>
      </c>
      <c r="Y1328" s="24">
        <f t="shared" si="211"/>
        <v>0</v>
      </c>
      <c r="AA1328" s="24">
        <f t="shared" si="209"/>
        <v>5449.8127768883005</v>
      </c>
      <c r="AC1328" s="24">
        <f t="shared" si="204"/>
        <v>0</v>
      </c>
    </row>
    <row r="1329" x14ac:dyDescent="0.2">
      <c r="L1329" s="25">
        <v>1324</v>
      </c>
      <c r="M1329" s="29">
        <v>0</v>
      </c>
      <c r="O1329" s="25">
        <v>1324</v>
      </c>
      <c r="P1329" s="24">
        <f>'ROTH 1.0'!O1329*'קובץ טיוטה'!$D$10</f>
        <v>8903.716015552387</v>
      </c>
      <c r="Q1329" s="25">
        <f t="shared" si="203"/>
        <v>5303.716015552387</v>
      </c>
      <c r="R1329" s="24">
        <f t="shared" si="212"/>
        <v>0</v>
      </c>
      <c r="S1329" s="25">
        <f t="shared" si="205"/>
        <v>5303.716015552387</v>
      </c>
      <c r="T1329" s="25">
        <f t="shared" si="206"/>
        <v>0</v>
      </c>
      <c r="U1329" s="25" t="str">
        <f t="shared" si="207"/>
        <v>drain</v>
      </c>
      <c r="W1329" s="25">
        <f t="shared" si="210"/>
        <v>0</v>
      </c>
      <c r="X1329" s="25">
        <f t="shared" si="208"/>
        <v>0</v>
      </c>
      <c r="Y1329" s="25">
        <f t="shared" si="211"/>
        <v>0</v>
      </c>
      <c r="AA1329" s="25">
        <f t="shared" si="209"/>
        <v>5303.716015552387</v>
      </c>
      <c r="AC1329" s="25">
        <f t="shared" si="204"/>
        <v>0</v>
      </c>
    </row>
    <row r="1330" x14ac:dyDescent="0.2">
      <c r="L1330" s="24">
        <v>1325</v>
      </c>
      <c r="M1330" s="28">
        <v>0</v>
      </c>
      <c r="O1330" s="24">
        <v>1325</v>
      </c>
      <c r="P1330" s="24">
        <f>'ROTH 1.0'!O1330*'קובץ טיוטה'!$D$10</f>
        <v>8925.3473022395974</v>
      </c>
      <c r="Q1330" s="24">
        <f t="shared" si="203"/>
        <v>5325.3473022395974</v>
      </c>
      <c r="R1330" s="24">
        <f t="shared" si="212"/>
        <v>0</v>
      </c>
      <c r="S1330" s="24">
        <f t="shared" si="205"/>
        <v>5325.3473022395974</v>
      </c>
      <c r="T1330" s="24">
        <f t="shared" si="206"/>
        <v>0</v>
      </c>
      <c r="U1330" s="24" t="str">
        <f t="shared" si="207"/>
        <v>drain</v>
      </c>
      <c r="W1330" s="24">
        <f t="shared" si="210"/>
        <v>0</v>
      </c>
      <c r="X1330" s="24">
        <f t="shared" si="208"/>
        <v>0</v>
      </c>
      <c r="Y1330" s="24">
        <f t="shared" si="211"/>
        <v>0</v>
      </c>
      <c r="AA1330" s="24">
        <f t="shared" si="209"/>
        <v>5325.3473022395974</v>
      </c>
      <c r="AC1330" s="24">
        <f t="shared" si="204"/>
        <v>0</v>
      </c>
    </row>
    <row r="1331" x14ac:dyDescent="0.2">
      <c r="L1331" s="25">
        <v>1326</v>
      </c>
      <c r="M1331" s="29">
        <v>0</v>
      </c>
      <c r="O1331" s="25">
        <v>1326</v>
      </c>
      <c r="P1331" s="24">
        <f>'ROTH 1.0'!O1331*'קובץ טיוטה'!$D$10</f>
        <v>9372.5097255327528</v>
      </c>
      <c r="Q1331" s="25">
        <f t="shared" si="203"/>
        <v>5772.5097255327528</v>
      </c>
      <c r="R1331" s="24">
        <f t="shared" si="212"/>
        <v>0</v>
      </c>
      <c r="S1331" s="25">
        <f t="shared" si="205"/>
        <v>5772.5097255327528</v>
      </c>
      <c r="T1331" s="25">
        <f t="shared" si="206"/>
        <v>0</v>
      </c>
      <c r="U1331" s="25" t="str">
        <f t="shared" si="207"/>
        <v>drain</v>
      </c>
      <c r="W1331" s="25">
        <f t="shared" si="210"/>
        <v>0</v>
      </c>
      <c r="X1331" s="25">
        <f t="shared" si="208"/>
        <v>0</v>
      </c>
      <c r="Y1331" s="25">
        <f t="shared" si="211"/>
        <v>0</v>
      </c>
      <c r="AA1331" s="25">
        <f t="shared" si="209"/>
        <v>5772.5097255327528</v>
      </c>
      <c r="AC1331" s="25">
        <f t="shared" si="204"/>
        <v>0</v>
      </c>
    </row>
    <row r="1332" x14ac:dyDescent="0.2">
      <c r="L1332" s="24">
        <v>1327</v>
      </c>
      <c r="M1332" s="28">
        <v>0</v>
      </c>
      <c r="O1332" s="24">
        <v>1327</v>
      </c>
      <c r="P1332" s="24">
        <f>'ROTH 1.0'!O1332*'קובץ טיוטה'!$D$10</f>
        <v>9710.6742454989144</v>
      </c>
      <c r="Q1332" s="24">
        <f t="shared" si="203"/>
        <v>6110.6742454989144</v>
      </c>
      <c r="R1332" s="24">
        <f t="shared" si="212"/>
        <v>0</v>
      </c>
      <c r="S1332" s="24">
        <f t="shared" si="205"/>
        <v>6110.6742454989144</v>
      </c>
      <c r="T1332" s="24">
        <f t="shared" si="206"/>
        <v>0</v>
      </c>
      <c r="U1332" s="24" t="str">
        <f t="shared" si="207"/>
        <v>drain</v>
      </c>
      <c r="W1332" s="24">
        <f t="shared" si="210"/>
        <v>0</v>
      </c>
      <c r="X1332" s="24">
        <f t="shared" si="208"/>
        <v>0</v>
      </c>
      <c r="Y1332" s="24">
        <f t="shared" si="211"/>
        <v>0</v>
      </c>
      <c r="AA1332" s="24">
        <f t="shared" si="209"/>
        <v>6110.6742454989144</v>
      </c>
      <c r="AC1332" s="24">
        <f t="shared" si="204"/>
        <v>0</v>
      </c>
    </row>
    <row r="1333" x14ac:dyDescent="0.2">
      <c r="L1333" s="25">
        <v>1328</v>
      </c>
      <c r="M1333" s="29">
        <v>0.22488025399999997</v>
      </c>
      <c r="O1333" s="25">
        <v>1328</v>
      </c>
      <c r="P1333" s="24">
        <f>'ROTH 1.0'!O1333*'קובץ טיוטה'!$D$10</f>
        <v>10453.109815917003</v>
      </c>
      <c r="Q1333" s="25">
        <f t="shared" si="203"/>
        <v>6853.1098159170033</v>
      </c>
      <c r="R1333" s="24">
        <f t="shared" si="212"/>
        <v>15291.857271999997</v>
      </c>
      <c r="S1333" s="25">
        <f t="shared" si="205"/>
        <v>0</v>
      </c>
      <c r="T1333" s="25">
        <f t="shared" si="206"/>
        <v>8438.7474560829942</v>
      </c>
      <c r="U1333" s="25" t="str">
        <f t="shared" si="207"/>
        <v>charge</v>
      </c>
      <c r="W1333" s="25">
        <f t="shared" si="210"/>
        <v>7594.8727104746949</v>
      </c>
      <c r="X1333" s="25">
        <f t="shared" si="208"/>
        <v>7594.8727104746949</v>
      </c>
      <c r="Y1333" s="25">
        <f t="shared" si="211"/>
        <v>0</v>
      </c>
      <c r="AA1333" s="25">
        <f t="shared" si="209"/>
        <v>0</v>
      </c>
      <c r="AC1333" s="25">
        <f t="shared" si="204"/>
        <v>843.87474560829924</v>
      </c>
    </row>
    <row r="1334" x14ac:dyDescent="0.2">
      <c r="L1334" s="24">
        <v>1329</v>
      </c>
      <c r="M1334" s="28">
        <v>0.47143727299999999</v>
      </c>
      <c r="O1334" s="24">
        <v>1329</v>
      </c>
      <c r="P1334" s="24">
        <f>'ROTH 1.0'!O1334*'קובץ טיוטה'!$D$10</f>
        <v>11261.48407383101</v>
      </c>
      <c r="Q1334" s="24">
        <f t="shared" si="203"/>
        <v>7661.4840738310104</v>
      </c>
      <c r="R1334" s="24">
        <f t="shared" si="212"/>
        <v>32057.734563999998</v>
      </c>
      <c r="S1334" s="24">
        <f t="shared" si="205"/>
        <v>0</v>
      </c>
      <c r="T1334" s="24">
        <f t="shared" si="206"/>
        <v>24396.25049016899</v>
      </c>
      <c r="U1334" s="24" t="str">
        <f t="shared" si="207"/>
        <v>charge</v>
      </c>
      <c r="W1334" s="24">
        <f t="shared" si="210"/>
        <v>21956.625441152093</v>
      </c>
      <c r="X1334" s="24">
        <f t="shared" si="208"/>
        <v>29551.498151626787</v>
      </c>
      <c r="Y1334" s="24">
        <f t="shared" si="211"/>
        <v>0</v>
      </c>
      <c r="AA1334" s="24">
        <f t="shared" si="209"/>
        <v>0</v>
      </c>
      <c r="AC1334" s="24">
        <f t="shared" si="204"/>
        <v>2439.6250490168968</v>
      </c>
    </row>
    <row r="1335" x14ac:dyDescent="0.2">
      <c r="L1335" s="25">
        <v>1330</v>
      </c>
      <c r="M1335" s="29">
        <v>0.63261585799999998</v>
      </c>
      <c r="O1335" s="25">
        <v>1330</v>
      </c>
      <c r="P1335" s="24">
        <f>'ROTH 1.0'!O1335*'קובץ טיוטה'!$D$10</f>
        <v>12027.675758674337</v>
      </c>
      <c r="Q1335" s="25">
        <f t="shared" si="203"/>
        <v>8427.675758674337</v>
      </c>
      <c r="R1335" s="24">
        <f t="shared" si="212"/>
        <v>43017.878343999997</v>
      </c>
      <c r="S1335" s="25">
        <f t="shared" si="205"/>
        <v>0</v>
      </c>
      <c r="T1335" s="25">
        <f t="shared" si="206"/>
        <v>34590.202585325664</v>
      </c>
      <c r="U1335" s="25" t="str">
        <f t="shared" si="207"/>
        <v>charge</v>
      </c>
      <c r="W1335" s="25">
        <f t="shared" si="210"/>
        <v>31131.182326793103</v>
      </c>
      <c r="X1335" s="25">
        <f t="shared" si="208"/>
        <v>60682.68047841989</v>
      </c>
      <c r="Y1335" s="25">
        <f t="shared" si="211"/>
        <v>0</v>
      </c>
      <c r="AA1335" s="25">
        <f t="shared" si="209"/>
        <v>0</v>
      </c>
      <c r="AC1335" s="25">
        <f t="shared" si="204"/>
        <v>3459.0202585325605</v>
      </c>
    </row>
    <row r="1336" x14ac:dyDescent="0.2">
      <c r="L1336" s="24">
        <v>1331</v>
      </c>
      <c r="M1336" s="28">
        <v>0.69149227800000002</v>
      </c>
      <c r="O1336" s="24">
        <v>1331</v>
      </c>
      <c r="P1336" s="24">
        <f>'ROTH 1.0'!O1336*'קובץ טיוטה'!$D$10</f>
        <v>12147.127627329921</v>
      </c>
      <c r="Q1336" s="24">
        <f t="shared" si="203"/>
        <v>8547.1276273299209</v>
      </c>
      <c r="R1336" s="24">
        <f t="shared" si="212"/>
        <v>47021.474903999995</v>
      </c>
      <c r="S1336" s="24">
        <f t="shared" si="205"/>
        <v>0</v>
      </c>
      <c r="T1336" s="24">
        <f t="shared" si="206"/>
        <v>38474.347276670072</v>
      </c>
      <c r="U1336" s="24" t="str">
        <f t="shared" si="207"/>
        <v>charge</v>
      </c>
      <c r="W1336" s="24">
        <f t="shared" si="210"/>
        <v>17317.31952158011</v>
      </c>
      <c r="X1336" s="24">
        <f t="shared" si="208"/>
        <v>78000</v>
      </c>
      <c r="Y1336" s="24">
        <f t="shared" si="211"/>
        <v>0</v>
      </c>
      <c r="AA1336" s="24">
        <f t="shared" si="209"/>
        <v>0</v>
      </c>
      <c r="AC1336" s="24">
        <f t="shared" si="204"/>
        <v>21157.027755089963</v>
      </c>
    </row>
    <row r="1337" x14ac:dyDescent="0.2">
      <c r="L1337" s="25">
        <v>1332</v>
      </c>
      <c r="M1337" s="29">
        <v>0.69294711199999992</v>
      </c>
      <c r="O1337" s="25">
        <v>1332</v>
      </c>
      <c r="P1337" s="24">
        <f>'ROTH 1.0'!O1337*'קובץ טיוטה'!$D$10</f>
        <v>12238.868182650049</v>
      </c>
      <c r="Q1337" s="25">
        <f t="shared" si="203"/>
        <v>8638.8681826500488</v>
      </c>
      <c r="R1337" s="24">
        <f t="shared" si="212"/>
        <v>47120.403615999996</v>
      </c>
      <c r="S1337" s="25">
        <f t="shared" si="205"/>
        <v>0</v>
      </c>
      <c r="T1337" s="25">
        <f t="shared" si="206"/>
        <v>38481.535433349949</v>
      </c>
      <c r="U1337" s="25" t="str">
        <f t="shared" si="207"/>
        <v>charge</v>
      </c>
      <c r="W1337" s="25">
        <f t="shared" si="210"/>
        <v>0</v>
      </c>
      <c r="X1337" s="25">
        <f t="shared" si="208"/>
        <v>78000</v>
      </c>
      <c r="Y1337" s="25">
        <f t="shared" si="211"/>
        <v>0</v>
      </c>
      <c r="AA1337" s="25">
        <f t="shared" si="209"/>
        <v>0</v>
      </c>
      <c r="AC1337" s="25">
        <f t="shared" si="204"/>
        <v>38481.535433349949</v>
      </c>
    </row>
    <row r="1338" x14ac:dyDescent="0.2">
      <c r="L1338" s="24">
        <v>1333</v>
      </c>
      <c r="M1338" s="28">
        <v>0.7136745699999999</v>
      </c>
      <c r="O1338" s="24">
        <v>1333</v>
      </c>
      <c r="P1338" s="24">
        <f>'ROTH 1.0'!O1338*'קובץ טיוטה'!$D$10</f>
        <v>12194.314703065644</v>
      </c>
      <c r="Q1338" s="24">
        <f t="shared" si="203"/>
        <v>8594.3147030656437</v>
      </c>
      <c r="R1338" s="24">
        <f t="shared" si="212"/>
        <v>48529.870759999991</v>
      </c>
      <c r="S1338" s="24">
        <f t="shared" si="205"/>
        <v>0</v>
      </c>
      <c r="T1338" s="24">
        <f t="shared" si="206"/>
        <v>39935.556056934351</v>
      </c>
      <c r="U1338" s="24" t="str">
        <f t="shared" si="207"/>
        <v>charge</v>
      </c>
      <c r="W1338" s="24">
        <f t="shared" si="210"/>
        <v>0</v>
      </c>
      <c r="X1338" s="24">
        <f t="shared" si="208"/>
        <v>78000</v>
      </c>
      <c r="Y1338" s="24">
        <f t="shared" si="211"/>
        <v>0</v>
      </c>
      <c r="AA1338" s="24">
        <f t="shared" si="209"/>
        <v>0</v>
      </c>
      <c r="AC1338" s="24">
        <f t="shared" si="204"/>
        <v>39935.556056934351</v>
      </c>
    </row>
    <row r="1339" x14ac:dyDescent="0.2">
      <c r="L1339" s="25">
        <v>1334</v>
      </c>
      <c r="M1339" s="29">
        <v>0.74592594899999998</v>
      </c>
      <c r="O1339" s="25">
        <v>1334</v>
      </c>
      <c r="P1339" s="24">
        <f>'ROTH 1.0'!O1339*'קובץ טיוטה'!$D$10</f>
        <v>12139.30026599948</v>
      </c>
      <c r="Q1339" s="25">
        <f t="shared" si="203"/>
        <v>8539.30026599948</v>
      </c>
      <c r="R1339" s="24">
        <f t="shared" si="212"/>
        <v>50722.964531999998</v>
      </c>
      <c r="S1339" s="25">
        <f t="shared" si="205"/>
        <v>0</v>
      </c>
      <c r="T1339" s="25">
        <f t="shared" si="206"/>
        <v>42183.664266000516</v>
      </c>
      <c r="U1339" s="25" t="str">
        <f t="shared" si="207"/>
        <v>charge</v>
      </c>
      <c r="W1339" s="25">
        <f t="shared" si="210"/>
        <v>0</v>
      </c>
      <c r="X1339" s="25">
        <f t="shared" si="208"/>
        <v>78000</v>
      </c>
      <c r="Y1339" s="25">
        <f t="shared" si="211"/>
        <v>0</v>
      </c>
      <c r="AA1339" s="25">
        <f t="shared" si="209"/>
        <v>0</v>
      </c>
      <c r="AC1339" s="25">
        <f t="shared" si="204"/>
        <v>42183.664266000516</v>
      </c>
    </row>
    <row r="1340" x14ac:dyDescent="0.2">
      <c r="L1340" s="24">
        <v>1335</v>
      </c>
      <c r="M1340" s="28">
        <v>0.74855393599999998</v>
      </c>
      <c r="O1340" s="24">
        <v>1335</v>
      </c>
      <c r="P1340" s="24">
        <f>'ROTH 1.0'!O1340*'קובץ טיוטה'!$D$10</f>
        <v>12084.198816279033</v>
      </c>
      <c r="Q1340" s="24">
        <f t="shared" si="203"/>
        <v>8484.1988162790331</v>
      </c>
      <c r="R1340" s="24">
        <f t="shared" si="212"/>
        <v>50901.667647999995</v>
      </c>
      <c r="S1340" s="24">
        <f t="shared" si="205"/>
        <v>0</v>
      </c>
      <c r="T1340" s="24">
        <f t="shared" si="206"/>
        <v>42417.468831720966</v>
      </c>
      <c r="U1340" s="24" t="str">
        <f t="shared" si="207"/>
        <v>charge</v>
      </c>
      <c r="W1340" s="24">
        <f t="shared" si="210"/>
        <v>0</v>
      </c>
      <c r="X1340" s="24">
        <f t="shared" si="208"/>
        <v>78000</v>
      </c>
      <c r="Y1340" s="24">
        <f t="shared" si="211"/>
        <v>0</v>
      </c>
      <c r="AA1340" s="24">
        <f t="shared" si="209"/>
        <v>0</v>
      </c>
      <c r="AC1340" s="24">
        <f t="shared" si="204"/>
        <v>42417.468831720966</v>
      </c>
    </row>
    <row r="1341" x14ac:dyDescent="0.2">
      <c r="L1341" s="25">
        <v>1336</v>
      </c>
      <c r="M1341" s="29">
        <v>0.72269458400000008</v>
      </c>
      <c r="O1341" s="25">
        <v>1336</v>
      </c>
      <c r="P1341" s="24">
        <f>'ROTH 1.0'!O1341*'קובץ טיוטה'!$D$10</f>
        <v>11766.053275971706</v>
      </c>
      <c r="Q1341" s="25">
        <f t="shared" si="203"/>
        <v>8166.0532759717062</v>
      </c>
      <c r="R1341" s="24">
        <f t="shared" si="212"/>
        <v>49143.231712000008</v>
      </c>
      <c r="S1341" s="25">
        <f t="shared" si="205"/>
        <v>0</v>
      </c>
      <c r="T1341" s="25">
        <f t="shared" si="206"/>
        <v>40977.178436028305</v>
      </c>
      <c r="U1341" s="25" t="str">
        <f t="shared" si="207"/>
        <v>charge</v>
      </c>
      <c r="W1341" s="25">
        <f t="shared" si="210"/>
        <v>0</v>
      </c>
      <c r="X1341" s="25">
        <f t="shared" si="208"/>
        <v>78000</v>
      </c>
      <c r="Y1341" s="25">
        <f t="shared" si="211"/>
        <v>0</v>
      </c>
      <c r="AA1341" s="25">
        <f t="shared" si="209"/>
        <v>0</v>
      </c>
      <c r="AC1341" s="25">
        <f t="shared" si="204"/>
        <v>40977.178436028305</v>
      </c>
    </row>
    <row r="1342" x14ac:dyDescent="0.2">
      <c r="L1342" s="24">
        <v>1337</v>
      </c>
      <c r="M1342" s="28">
        <v>0.56578150999999999</v>
      </c>
      <c r="O1342" s="24">
        <v>1337</v>
      </c>
      <c r="P1342" s="24">
        <f>'ROTH 1.0'!O1342*'קובץ טיוטה'!$D$10</f>
        <v>11743.606324237924</v>
      </c>
      <c r="Q1342" s="24">
        <f t="shared" si="203"/>
        <v>8143.6063242379241</v>
      </c>
      <c r="R1342" s="24">
        <f t="shared" si="212"/>
        <v>38473.142679999997</v>
      </c>
      <c r="S1342" s="24">
        <f t="shared" si="205"/>
        <v>0</v>
      </c>
      <c r="T1342" s="24">
        <f t="shared" si="206"/>
        <v>30329.536355762073</v>
      </c>
      <c r="U1342" s="24" t="str">
        <f t="shared" si="207"/>
        <v>charge</v>
      </c>
      <c r="W1342" s="24">
        <f t="shared" si="210"/>
        <v>0</v>
      </c>
      <c r="X1342" s="24">
        <f t="shared" si="208"/>
        <v>78000</v>
      </c>
      <c r="Y1342" s="24">
        <f t="shared" si="211"/>
        <v>0</v>
      </c>
      <c r="AA1342" s="24">
        <f t="shared" si="209"/>
        <v>0</v>
      </c>
      <c r="AC1342" s="24">
        <f t="shared" si="204"/>
        <v>30329.536355762073</v>
      </c>
    </row>
    <row r="1343" x14ac:dyDescent="0.2">
      <c r="L1343" s="25">
        <v>1338</v>
      </c>
      <c r="M1343" s="29">
        <v>6.8731386000000005E-2</v>
      </c>
      <c r="O1343" s="25">
        <v>1338</v>
      </c>
      <c r="P1343" s="24">
        <f>'ROTH 1.0'!O1343*'קובץ טיוטה'!$D$10</f>
        <v>12149.365656117758</v>
      </c>
      <c r="Q1343" s="25">
        <f t="shared" si="203"/>
        <v>8549.3656561177577</v>
      </c>
      <c r="R1343" s="24">
        <f t="shared" si="212"/>
        <v>4673.7342480000007</v>
      </c>
      <c r="S1343" s="25">
        <f t="shared" si="205"/>
        <v>3875.631408117757</v>
      </c>
      <c r="T1343" s="25">
        <f t="shared" si="206"/>
        <v>0</v>
      </c>
      <c r="U1343" s="25" t="str">
        <f t="shared" si="207"/>
        <v>drain</v>
      </c>
      <c r="W1343" s="25">
        <f t="shared" si="210"/>
        <v>0</v>
      </c>
      <c r="X1343" s="25">
        <f t="shared" si="208"/>
        <v>74124.368591882245</v>
      </c>
      <c r="Y1343" s="25">
        <f t="shared" si="211"/>
        <v>3875.6314081177552</v>
      </c>
      <c r="AA1343" s="25">
        <f t="shared" si="209"/>
        <v>0</v>
      </c>
      <c r="AC1343" s="25">
        <f t="shared" si="204"/>
        <v>0</v>
      </c>
    </row>
    <row r="1344" x14ac:dyDescent="0.2">
      <c r="L1344" s="24">
        <v>1339</v>
      </c>
      <c r="M1344" s="28">
        <v>0</v>
      </c>
      <c r="O1344" s="24">
        <v>1339</v>
      </c>
      <c r="P1344" s="24">
        <f>'ROTH 1.0'!O1344*'קובץ טיוטה'!$D$10</f>
        <v>13454.560848730598</v>
      </c>
      <c r="Q1344" s="24">
        <f t="shared" si="203"/>
        <v>9854.5608487305981</v>
      </c>
      <c r="R1344" s="24">
        <f t="shared" si="212"/>
        <v>0</v>
      </c>
      <c r="S1344" s="24">
        <f t="shared" si="205"/>
        <v>9854.5608487305981</v>
      </c>
      <c r="T1344" s="24">
        <f t="shared" si="206"/>
        <v>0</v>
      </c>
      <c r="U1344" s="24" t="str">
        <f t="shared" si="207"/>
        <v>drain</v>
      </c>
      <c r="W1344" s="24">
        <f t="shared" si="210"/>
        <v>0</v>
      </c>
      <c r="X1344" s="24">
        <f t="shared" si="208"/>
        <v>64269.807743151643</v>
      </c>
      <c r="Y1344" s="24">
        <f t="shared" si="211"/>
        <v>9854.5608487306017</v>
      </c>
      <c r="AA1344" s="24">
        <f t="shared" si="209"/>
        <v>0</v>
      </c>
      <c r="AC1344" s="24">
        <f t="shared" si="204"/>
        <v>0</v>
      </c>
    </row>
    <row r="1345" x14ac:dyDescent="0.2">
      <c r="L1345" s="25">
        <v>1340</v>
      </c>
      <c r="M1345" s="29">
        <v>0</v>
      </c>
      <c r="O1345" s="25">
        <v>1340</v>
      </c>
      <c r="P1345" s="24">
        <f>'ROTH 1.0'!O1345*'קובץ טיוטה'!$D$10</f>
        <v>13908.885329876521</v>
      </c>
      <c r="Q1345" s="25">
        <f t="shared" si="203"/>
        <v>10308.885329876521</v>
      </c>
      <c r="R1345" s="24">
        <f t="shared" si="212"/>
        <v>0</v>
      </c>
      <c r="S1345" s="25">
        <f t="shared" si="205"/>
        <v>10308.885329876521</v>
      </c>
      <c r="T1345" s="25">
        <f t="shared" si="206"/>
        <v>0</v>
      </c>
      <c r="U1345" s="25" t="str">
        <f t="shared" si="207"/>
        <v>drain</v>
      </c>
      <c r="W1345" s="25">
        <f t="shared" si="210"/>
        <v>0</v>
      </c>
      <c r="X1345" s="25">
        <f t="shared" si="208"/>
        <v>53960.922413275126</v>
      </c>
      <c r="Y1345" s="25">
        <f t="shared" si="211"/>
        <v>10308.885329876517</v>
      </c>
      <c r="AA1345" s="25">
        <f t="shared" si="209"/>
        <v>0</v>
      </c>
      <c r="AC1345" s="25">
        <f t="shared" si="204"/>
        <v>0</v>
      </c>
    </row>
    <row r="1346" x14ac:dyDescent="0.2">
      <c r="L1346" s="24">
        <v>1341</v>
      </c>
      <c r="M1346" s="28">
        <v>0</v>
      </c>
      <c r="O1346" s="24">
        <v>1341</v>
      </c>
      <c r="P1346" s="24">
        <f>'ROTH 1.0'!O1346*'קובץ טיוטה'!$D$10</f>
        <v>13880.118980625439</v>
      </c>
      <c r="Q1346" s="24">
        <f t="shared" si="203"/>
        <v>10280.118980625439</v>
      </c>
      <c r="R1346" s="24">
        <f t="shared" si="212"/>
        <v>0</v>
      </c>
      <c r="S1346" s="24">
        <f t="shared" si="205"/>
        <v>10280.118980625439</v>
      </c>
      <c r="T1346" s="24">
        <f t="shared" si="206"/>
        <v>0</v>
      </c>
      <c r="U1346" s="24" t="str">
        <f t="shared" si="207"/>
        <v>drain</v>
      </c>
      <c r="W1346" s="24">
        <f t="shared" si="210"/>
        <v>0</v>
      </c>
      <c r="X1346" s="24">
        <f t="shared" si="208"/>
        <v>43680.803432649685</v>
      </c>
      <c r="Y1346" s="24">
        <f t="shared" si="211"/>
        <v>10280.118980625441</v>
      </c>
      <c r="AA1346" s="24">
        <f t="shared" si="209"/>
        <v>0</v>
      </c>
      <c r="AC1346" s="24">
        <f t="shared" si="204"/>
        <v>0</v>
      </c>
    </row>
    <row r="1347" x14ac:dyDescent="0.2">
      <c r="L1347" s="25">
        <v>1342</v>
      </c>
      <c r="M1347" s="29">
        <v>0</v>
      </c>
      <c r="O1347" s="25">
        <v>1342</v>
      </c>
      <c r="P1347" s="24">
        <f>'ROTH 1.0'!O1347*'קובץ טיוטה'!$D$10</f>
        <v>13601.055745856007</v>
      </c>
      <c r="Q1347" s="25">
        <f t="shared" si="203"/>
        <v>10001.055745856007</v>
      </c>
      <c r="R1347" s="24">
        <f t="shared" si="212"/>
        <v>0</v>
      </c>
      <c r="S1347" s="25">
        <f t="shared" si="205"/>
        <v>10001.055745856007</v>
      </c>
      <c r="T1347" s="25">
        <f t="shared" si="206"/>
        <v>0</v>
      </c>
      <c r="U1347" s="25" t="str">
        <f t="shared" si="207"/>
        <v>drain</v>
      </c>
      <c r="W1347" s="25">
        <f t="shared" si="210"/>
        <v>0</v>
      </c>
      <c r="X1347" s="25">
        <f t="shared" si="208"/>
        <v>33679.747686793678</v>
      </c>
      <c r="Y1347" s="25">
        <f t="shared" si="211"/>
        <v>10001.055745856007</v>
      </c>
      <c r="AA1347" s="25">
        <f t="shared" si="209"/>
        <v>0</v>
      </c>
      <c r="AC1347" s="25">
        <f t="shared" si="204"/>
        <v>0</v>
      </c>
    </row>
    <row r="1348" x14ac:dyDescent="0.2">
      <c r="L1348" s="24">
        <v>1343</v>
      </c>
      <c r="M1348" s="28">
        <v>0</v>
      </c>
      <c r="O1348" s="24">
        <v>1343</v>
      </c>
      <c r="P1348" s="24">
        <f>'ROTH 1.0'!O1348*'קובץ טיוטה'!$D$10</f>
        <v>12758.214902945358</v>
      </c>
      <c r="Q1348" s="24">
        <f t="shared" si="203"/>
        <v>9158.2149029453576</v>
      </c>
      <c r="R1348" s="24">
        <f t="shared" si="212"/>
        <v>0</v>
      </c>
      <c r="S1348" s="24">
        <f t="shared" si="205"/>
        <v>9158.2149029453576</v>
      </c>
      <c r="T1348" s="24">
        <f t="shared" si="206"/>
        <v>0</v>
      </c>
      <c r="U1348" s="24" t="str">
        <f t="shared" si="207"/>
        <v>drain</v>
      </c>
      <c r="W1348" s="24">
        <f t="shared" si="210"/>
        <v>0</v>
      </c>
      <c r="X1348" s="24">
        <f t="shared" si="208"/>
        <v>24521.532783848321</v>
      </c>
      <c r="Y1348" s="24">
        <f t="shared" si="211"/>
        <v>9158.2149029453576</v>
      </c>
      <c r="AA1348" s="24">
        <f t="shared" si="209"/>
        <v>0</v>
      </c>
      <c r="AC1348" s="24">
        <f t="shared" si="204"/>
        <v>0</v>
      </c>
    </row>
    <row r="1349" x14ac:dyDescent="0.2">
      <c r="L1349" s="25">
        <v>1344</v>
      </c>
      <c r="M1349" s="29">
        <v>0</v>
      </c>
      <c r="O1349" s="25">
        <v>1344</v>
      </c>
      <c r="P1349" s="24">
        <f>'ROTH 1.0'!O1349*'קובץ טיוטה'!$D$10</f>
        <v>11987.723160163203</v>
      </c>
      <c r="Q1349" s="25">
        <f t="shared" si="203"/>
        <v>8387.7231601632029</v>
      </c>
      <c r="R1349" s="24">
        <f t="shared" si="212"/>
        <v>0</v>
      </c>
      <c r="S1349" s="25">
        <f t="shared" si="205"/>
        <v>8387.7231601632029</v>
      </c>
      <c r="T1349" s="25">
        <f t="shared" si="206"/>
        <v>0</v>
      </c>
      <c r="U1349" s="25" t="str">
        <f t="shared" si="207"/>
        <v>drain</v>
      </c>
      <c r="W1349" s="25">
        <f t="shared" si="210"/>
        <v>0</v>
      </c>
      <c r="X1349" s="25">
        <f t="shared" si="208"/>
        <v>16133.809623685118</v>
      </c>
      <c r="Y1349" s="25">
        <f t="shared" si="211"/>
        <v>8387.7231601632029</v>
      </c>
      <c r="AA1349" s="25">
        <f t="shared" si="209"/>
        <v>0</v>
      </c>
      <c r="AC1349" s="25">
        <f t="shared" si="204"/>
        <v>0</v>
      </c>
    </row>
    <row r="1350" x14ac:dyDescent="0.2">
      <c r="L1350" s="24">
        <v>1345</v>
      </c>
      <c r="M1350" s="28">
        <v>0</v>
      </c>
      <c r="O1350" s="24">
        <v>1345</v>
      </c>
      <c r="P1350" s="24">
        <f>'ROTH 1.0'!O1350*'קובץ טיוטה'!$D$10</f>
        <v>10732.58540520347</v>
      </c>
      <c r="Q1350" s="24">
        <f t="shared" ref="Q1350:Q1413" si="213">P1350-$H$8*$H$9</f>
        <v>7132.5854052034701</v>
      </c>
      <c r="R1350" s="24">
        <f t="shared" si="212"/>
        <v>0</v>
      </c>
      <c r="S1350" s="24">
        <f t="shared" si="205"/>
        <v>7132.5854052034701</v>
      </c>
      <c r="T1350" s="24">
        <f t="shared" si="206"/>
        <v>0</v>
      </c>
      <c r="U1350" s="24" t="str">
        <f t="shared" si="207"/>
        <v>drain</v>
      </c>
      <c r="W1350" s="24">
        <f t="shared" si="210"/>
        <v>0</v>
      </c>
      <c r="X1350" s="24">
        <f t="shared" si="208"/>
        <v>9001.2242184816478</v>
      </c>
      <c r="Y1350" s="24">
        <f t="shared" si="211"/>
        <v>7132.5854052034701</v>
      </c>
      <c r="AA1350" s="24">
        <f t="shared" si="209"/>
        <v>0</v>
      </c>
      <c r="AC1350" s="24">
        <f t="shared" ref="AC1350:AC1413" si="214">IF(U1350="charge",(T1350-W1350),0)</f>
        <v>0</v>
      </c>
    </row>
    <row r="1351" x14ac:dyDescent="0.2">
      <c r="L1351" s="25">
        <v>1346</v>
      </c>
      <c r="M1351" s="29">
        <v>0</v>
      </c>
      <c r="O1351" s="25">
        <v>1346</v>
      </c>
      <c r="P1351" s="24">
        <f>'ROTH 1.0'!O1351*'קובץ טיוטה'!$D$10</f>
        <v>9734.2292962485535</v>
      </c>
      <c r="Q1351" s="25">
        <f t="shared" si="213"/>
        <v>6134.2292962485535</v>
      </c>
      <c r="R1351" s="24">
        <f t="shared" si="212"/>
        <v>0</v>
      </c>
      <c r="S1351" s="25">
        <f t="shared" ref="S1351:S1414" si="215">IF(Q1351&gt;R1351,Q1351-R1351,0)</f>
        <v>6134.2292962485535</v>
      </c>
      <c r="T1351" s="25">
        <f t="shared" ref="T1351:T1414" si="216">IF(R1351&gt;Q1351,R1351-Q1351,0)</f>
        <v>0</v>
      </c>
      <c r="U1351" s="25" t="str">
        <f t="shared" ref="U1351:U1414" si="217">IF(Q1351&gt;R1351,"drain","charge")</f>
        <v>drain</v>
      </c>
      <c r="W1351" s="25">
        <f t="shared" si="210"/>
        <v>0</v>
      </c>
      <c r="X1351" s="25">
        <f t="shared" ref="X1351:X1414" si="218">IF(X1350+T1351&gt;$H$11,$H$11,IF(U1351="charge",X1350+(T1351*$H$12),IF((X1350-S1351)&gt;0,X1350-S1351,0)))</f>
        <v>2866.9949222330943</v>
      </c>
      <c r="Y1351" s="25">
        <f t="shared" si="211"/>
        <v>6134.2292962485535</v>
      </c>
      <c r="AA1351" s="25">
        <f t="shared" ref="AA1351:AA1414" si="219">S1351-Y1351</f>
        <v>0</v>
      </c>
      <c r="AC1351" s="25">
        <f t="shared" si="214"/>
        <v>0</v>
      </c>
    </row>
    <row r="1352" x14ac:dyDescent="0.2">
      <c r="L1352" s="24">
        <v>1347</v>
      </c>
      <c r="M1352" s="28">
        <v>0</v>
      </c>
      <c r="O1352" s="24">
        <v>1347</v>
      </c>
      <c r="P1352" s="24">
        <f>'ROTH 1.0'!O1352*'קובץ טיוטה'!$D$10</f>
        <v>8987.8070843755868</v>
      </c>
      <c r="Q1352" s="24">
        <f t="shared" si="213"/>
        <v>5387.8070843755868</v>
      </c>
      <c r="R1352" s="24">
        <f t="shared" si="212"/>
        <v>0</v>
      </c>
      <c r="S1352" s="24">
        <f t="shared" si="215"/>
        <v>5387.8070843755868</v>
      </c>
      <c r="T1352" s="24">
        <f t="shared" si="216"/>
        <v>0</v>
      </c>
      <c r="U1352" s="24" t="str">
        <f t="shared" si="217"/>
        <v>drain</v>
      </c>
      <c r="W1352" s="24">
        <f t="shared" ref="W1352:W1415" si="220">IF(X1352&gt;=X1351,(X1352-X1351),0)</f>
        <v>0</v>
      </c>
      <c r="X1352" s="24">
        <f t="shared" si="218"/>
        <v>0</v>
      </c>
      <c r="Y1352" s="24">
        <f t="shared" ref="Y1352:Y1415" si="221">IF(U1352="drain",X1351-X1352,0)</f>
        <v>2866.9949222330943</v>
      </c>
      <c r="AA1352" s="24">
        <f t="shared" si="219"/>
        <v>2520.8121621424925</v>
      </c>
      <c r="AC1352" s="24">
        <f t="shared" si="214"/>
        <v>0</v>
      </c>
    </row>
    <row r="1353" x14ac:dyDescent="0.2">
      <c r="L1353" s="25">
        <v>1348</v>
      </c>
      <c r="M1353" s="29">
        <v>0</v>
      </c>
      <c r="O1353" s="25">
        <v>1348</v>
      </c>
      <c r="P1353" s="24">
        <f>'ROTH 1.0'!O1353*'קובץ טיוטה'!$D$10</f>
        <v>8852.4297218585161</v>
      </c>
      <c r="Q1353" s="25">
        <f t="shared" si="213"/>
        <v>5252.4297218585161</v>
      </c>
      <c r="R1353" s="24">
        <f t="shared" si="212"/>
        <v>0</v>
      </c>
      <c r="S1353" s="25">
        <f t="shared" si="215"/>
        <v>5252.4297218585161</v>
      </c>
      <c r="T1353" s="25">
        <f t="shared" si="216"/>
        <v>0</v>
      </c>
      <c r="U1353" s="25" t="str">
        <f t="shared" si="217"/>
        <v>drain</v>
      </c>
      <c r="W1353" s="25">
        <f t="shared" si="220"/>
        <v>0</v>
      </c>
      <c r="X1353" s="25">
        <f t="shared" si="218"/>
        <v>0</v>
      </c>
      <c r="Y1353" s="25">
        <f t="shared" si="221"/>
        <v>0</v>
      </c>
      <c r="AA1353" s="25">
        <f t="shared" si="219"/>
        <v>5252.4297218585161</v>
      </c>
      <c r="AC1353" s="25">
        <f t="shared" si="214"/>
        <v>0</v>
      </c>
    </row>
    <row r="1354" x14ac:dyDescent="0.2">
      <c r="L1354" s="24">
        <v>1349</v>
      </c>
      <c r="M1354" s="28">
        <v>0</v>
      </c>
      <c r="O1354" s="24">
        <v>1349</v>
      </c>
      <c r="P1354" s="24">
        <f>'ROTH 1.0'!O1354*'קובץ טיוטה'!$D$10</f>
        <v>8712.5274940592371</v>
      </c>
      <c r="Q1354" s="24">
        <f t="shared" si="213"/>
        <v>5112.5274940592371</v>
      </c>
      <c r="R1354" s="24">
        <f t="shared" si="212"/>
        <v>0</v>
      </c>
      <c r="S1354" s="24">
        <f t="shared" si="215"/>
        <v>5112.5274940592371</v>
      </c>
      <c r="T1354" s="24">
        <f t="shared" si="216"/>
        <v>0</v>
      </c>
      <c r="U1354" s="24" t="str">
        <f t="shared" si="217"/>
        <v>drain</v>
      </c>
      <c r="W1354" s="24">
        <f t="shared" si="220"/>
        <v>0</v>
      </c>
      <c r="X1354" s="24">
        <f t="shared" si="218"/>
        <v>0</v>
      </c>
      <c r="Y1354" s="24">
        <f t="shared" si="221"/>
        <v>0</v>
      </c>
      <c r="AA1354" s="24">
        <f t="shared" si="219"/>
        <v>5112.5274940592371</v>
      </c>
      <c r="AC1354" s="24">
        <f t="shared" si="214"/>
        <v>0</v>
      </c>
    </row>
    <row r="1355" x14ac:dyDescent="0.2">
      <c r="L1355" s="25">
        <v>1350</v>
      </c>
      <c r="M1355" s="29">
        <v>0</v>
      </c>
      <c r="O1355" s="25">
        <v>1350</v>
      </c>
      <c r="P1355" s="24">
        <f>'ROTH 1.0'!O1355*'קובץ טיוטה'!$D$10</f>
        <v>9039.3797522072618</v>
      </c>
      <c r="Q1355" s="25">
        <f t="shared" si="213"/>
        <v>5439.3797522072618</v>
      </c>
      <c r="R1355" s="24">
        <f t="shared" si="212"/>
        <v>0</v>
      </c>
      <c r="S1355" s="25">
        <f t="shared" si="215"/>
        <v>5439.3797522072618</v>
      </c>
      <c r="T1355" s="25">
        <f t="shared" si="216"/>
        <v>0</v>
      </c>
      <c r="U1355" s="25" t="str">
        <f t="shared" si="217"/>
        <v>drain</v>
      </c>
      <c r="W1355" s="25">
        <f t="shared" si="220"/>
        <v>0</v>
      </c>
      <c r="X1355" s="25">
        <f t="shared" si="218"/>
        <v>0</v>
      </c>
      <c r="Y1355" s="25">
        <f t="shared" si="221"/>
        <v>0</v>
      </c>
      <c r="AA1355" s="25">
        <f t="shared" si="219"/>
        <v>5439.3797522072618</v>
      </c>
      <c r="AC1355" s="25">
        <f t="shared" si="214"/>
        <v>0</v>
      </c>
    </row>
    <row r="1356" x14ac:dyDescent="0.2">
      <c r="L1356" s="24">
        <v>1351</v>
      </c>
      <c r="M1356" s="28">
        <v>0</v>
      </c>
      <c r="O1356" s="24">
        <v>1351</v>
      </c>
      <c r="P1356" s="24">
        <f>'ROTH 1.0'!O1356*'קובץ טיוטה'!$D$10</f>
        <v>9442.0156714823825</v>
      </c>
      <c r="Q1356" s="24">
        <f t="shared" si="213"/>
        <v>5842.0156714823825</v>
      </c>
      <c r="R1356" s="24">
        <f t="shared" si="212"/>
        <v>0</v>
      </c>
      <c r="S1356" s="24">
        <f t="shared" si="215"/>
        <v>5842.0156714823825</v>
      </c>
      <c r="T1356" s="24">
        <f t="shared" si="216"/>
        <v>0</v>
      </c>
      <c r="U1356" s="24" t="str">
        <f t="shared" si="217"/>
        <v>drain</v>
      </c>
      <c r="W1356" s="24">
        <f t="shared" si="220"/>
        <v>0</v>
      </c>
      <c r="X1356" s="24">
        <f t="shared" si="218"/>
        <v>0</v>
      </c>
      <c r="Y1356" s="24">
        <f t="shared" si="221"/>
        <v>0</v>
      </c>
      <c r="AA1356" s="24">
        <f t="shared" si="219"/>
        <v>5842.0156714823825</v>
      </c>
      <c r="AC1356" s="24">
        <f t="shared" si="214"/>
        <v>0</v>
      </c>
    </row>
    <row r="1357" x14ac:dyDescent="0.2">
      <c r="L1357" s="25">
        <v>1352</v>
      </c>
      <c r="M1357" s="29">
        <v>8.0835475999999989E-2</v>
      </c>
      <c r="O1357" s="25">
        <v>1352</v>
      </c>
      <c r="P1357" s="24">
        <f>'ROTH 1.0'!O1357*'קובץ טיוטה'!$D$10</f>
        <v>9823.642150354126</v>
      </c>
      <c r="Q1357" s="25">
        <f t="shared" si="213"/>
        <v>6223.642150354126</v>
      </c>
      <c r="R1357" s="24">
        <f t="shared" si="212"/>
        <v>5496.8123679999999</v>
      </c>
      <c r="S1357" s="25">
        <f t="shared" si="215"/>
        <v>726.82978235412611</v>
      </c>
      <c r="T1357" s="25">
        <f t="shared" si="216"/>
        <v>0</v>
      </c>
      <c r="U1357" s="25" t="str">
        <f t="shared" si="217"/>
        <v>drain</v>
      </c>
      <c r="W1357" s="25">
        <f t="shared" si="220"/>
        <v>0</v>
      </c>
      <c r="X1357" s="25">
        <f t="shared" si="218"/>
        <v>0</v>
      </c>
      <c r="Y1357" s="25">
        <f t="shared" si="221"/>
        <v>0</v>
      </c>
      <c r="AA1357" s="25">
        <f t="shared" si="219"/>
        <v>726.82978235412611</v>
      </c>
      <c r="AC1357" s="25">
        <f t="shared" si="214"/>
        <v>0</v>
      </c>
    </row>
    <row r="1358" x14ac:dyDescent="0.2">
      <c r="L1358" s="24">
        <v>1353</v>
      </c>
      <c r="M1358" s="28">
        <v>0.16925572700000002</v>
      </c>
      <c r="O1358" s="24">
        <v>1353</v>
      </c>
      <c r="P1358" s="24">
        <f>'ROTH 1.0'!O1358*'קובץ טיוטה'!$D$10</f>
        <v>10522.867637679848</v>
      </c>
      <c r="Q1358" s="24">
        <f t="shared" si="213"/>
        <v>6922.8676376798485</v>
      </c>
      <c r="R1358" s="24">
        <f t="shared" si="212"/>
        <v>11509.389436000001</v>
      </c>
      <c r="S1358" s="24">
        <f t="shared" si="215"/>
        <v>0</v>
      </c>
      <c r="T1358" s="24">
        <f t="shared" si="216"/>
        <v>4586.5217983201528</v>
      </c>
      <c r="U1358" s="24" t="str">
        <f t="shared" si="217"/>
        <v>charge</v>
      </c>
      <c r="W1358" s="24">
        <f t="shared" si="220"/>
        <v>4127.8696184881373</v>
      </c>
      <c r="X1358" s="24">
        <f t="shared" si="218"/>
        <v>4127.8696184881373</v>
      </c>
      <c r="Y1358" s="24">
        <f t="shared" si="221"/>
        <v>0</v>
      </c>
      <c r="AA1358" s="24">
        <f t="shared" si="219"/>
        <v>0</v>
      </c>
      <c r="AC1358" s="24">
        <f t="shared" si="214"/>
        <v>458.65217983201546</v>
      </c>
    </row>
    <row r="1359" x14ac:dyDescent="0.2">
      <c r="L1359" s="25">
        <v>1354</v>
      </c>
      <c r="M1359" s="29">
        <v>0.41331191100000003</v>
      </c>
      <c r="O1359" s="25">
        <v>1354</v>
      </c>
      <c r="P1359" s="24">
        <f>'ROTH 1.0'!O1359*'קובץ טיוטה'!$D$10</f>
        <v>10866.669632000514</v>
      </c>
      <c r="Q1359" s="25">
        <f t="shared" si="213"/>
        <v>7266.669632000514</v>
      </c>
      <c r="R1359" s="24">
        <f t="shared" si="212"/>
        <v>28105.209948000003</v>
      </c>
      <c r="S1359" s="25">
        <f t="shared" si="215"/>
        <v>0</v>
      </c>
      <c r="T1359" s="25">
        <f t="shared" si="216"/>
        <v>20838.540315999489</v>
      </c>
      <c r="U1359" s="25" t="str">
        <f t="shared" si="217"/>
        <v>charge</v>
      </c>
      <c r="W1359" s="25">
        <f t="shared" si="220"/>
        <v>18754.68628439954</v>
      </c>
      <c r="X1359" s="25">
        <f t="shared" si="218"/>
        <v>22882.555902887678</v>
      </c>
      <c r="Y1359" s="25">
        <f t="shared" si="221"/>
        <v>0</v>
      </c>
      <c r="AA1359" s="25">
        <f t="shared" si="219"/>
        <v>0</v>
      </c>
      <c r="AC1359" s="25">
        <f t="shared" si="214"/>
        <v>2083.8540315999489</v>
      </c>
    </row>
    <row r="1360" x14ac:dyDescent="0.2">
      <c r="L1360" s="24">
        <v>1355</v>
      </c>
      <c r="M1360" s="28">
        <v>0.63747130299999999</v>
      </c>
      <c r="O1360" s="24">
        <v>1355</v>
      </c>
      <c r="P1360" s="24">
        <f>'ROTH 1.0'!O1360*'קובץ טיוטה'!$D$10</f>
        <v>10941.875250738794</v>
      </c>
      <c r="Q1360" s="24">
        <f t="shared" si="213"/>
        <v>7341.8752507387944</v>
      </c>
      <c r="R1360" s="24">
        <f t="shared" ref="R1360:R1423" si="222">M1360*$H$7*0.85</f>
        <v>43348.048603999996</v>
      </c>
      <c r="S1360" s="24">
        <f t="shared" si="215"/>
        <v>0</v>
      </c>
      <c r="T1360" s="24">
        <f t="shared" si="216"/>
        <v>36006.173353261198</v>
      </c>
      <c r="U1360" s="24" t="str">
        <f t="shared" si="217"/>
        <v>charge</v>
      </c>
      <c r="W1360" s="24">
        <f t="shared" si="220"/>
        <v>32405.556017935083</v>
      </c>
      <c r="X1360" s="24">
        <f t="shared" si="218"/>
        <v>55288.111920822761</v>
      </c>
      <c r="Y1360" s="24">
        <f t="shared" si="221"/>
        <v>0</v>
      </c>
      <c r="AA1360" s="24">
        <f t="shared" si="219"/>
        <v>0</v>
      </c>
      <c r="AC1360" s="24">
        <f t="shared" si="214"/>
        <v>3600.6173353261147</v>
      </c>
    </row>
    <row r="1361" x14ac:dyDescent="0.2">
      <c r="L1361" s="25">
        <v>1356</v>
      </c>
      <c r="M1361" s="29">
        <v>0.40526486900000003</v>
      </c>
      <c r="O1361" s="25">
        <v>1356</v>
      </c>
      <c r="P1361" s="24">
        <f>'ROTH 1.0'!O1361*'קובץ טיוטה'!$D$10</f>
        <v>10918.292486904253</v>
      </c>
      <c r="Q1361" s="25">
        <f t="shared" si="213"/>
        <v>7318.2924869042527</v>
      </c>
      <c r="R1361" s="24">
        <f t="shared" si="222"/>
        <v>27558.011092000001</v>
      </c>
      <c r="S1361" s="25">
        <f t="shared" si="215"/>
        <v>0</v>
      </c>
      <c r="T1361" s="25">
        <f t="shared" si="216"/>
        <v>20239.718605095746</v>
      </c>
      <c r="U1361" s="25" t="str">
        <f t="shared" si="217"/>
        <v>charge</v>
      </c>
      <c r="W1361" s="25">
        <f t="shared" si="220"/>
        <v>18215.746744586169</v>
      </c>
      <c r="X1361" s="25">
        <f t="shared" si="218"/>
        <v>73503.85866540893</v>
      </c>
      <c r="Y1361" s="25">
        <f t="shared" si="221"/>
        <v>0</v>
      </c>
      <c r="AA1361" s="25">
        <f t="shared" si="219"/>
        <v>0</v>
      </c>
      <c r="AC1361" s="25">
        <f t="shared" si="214"/>
        <v>2023.9718605095768</v>
      </c>
    </row>
    <row r="1362" x14ac:dyDescent="0.2">
      <c r="L1362" s="24">
        <v>1357</v>
      </c>
      <c r="M1362" s="28">
        <v>0.36283985400000002</v>
      </c>
      <c r="O1362" s="24">
        <v>1357</v>
      </c>
      <c r="P1362" s="24">
        <f>'ROTH 1.0'!O1362*'קובץ טיוטה'!$D$10</f>
        <v>10935.175808867098</v>
      </c>
      <c r="Q1362" s="24">
        <f t="shared" si="213"/>
        <v>7335.1758088670977</v>
      </c>
      <c r="R1362" s="24">
        <f t="shared" si="222"/>
        <v>24673.110071999999</v>
      </c>
      <c r="S1362" s="24">
        <f t="shared" si="215"/>
        <v>0</v>
      </c>
      <c r="T1362" s="24">
        <f t="shared" si="216"/>
        <v>17337.934263132902</v>
      </c>
      <c r="U1362" s="24" t="str">
        <f t="shared" si="217"/>
        <v>charge</v>
      </c>
      <c r="W1362" s="24">
        <f t="shared" si="220"/>
        <v>4496.1413345910696</v>
      </c>
      <c r="X1362" s="24">
        <f t="shared" si="218"/>
        <v>78000</v>
      </c>
      <c r="Y1362" s="24">
        <f t="shared" si="221"/>
        <v>0</v>
      </c>
      <c r="AA1362" s="24">
        <f t="shared" si="219"/>
        <v>0</v>
      </c>
      <c r="AC1362" s="24">
        <f t="shared" si="214"/>
        <v>12841.792928541832</v>
      </c>
    </row>
    <row r="1363" x14ac:dyDescent="0.2">
      <c r="L1363" s="25">
        <v>1358</v>
      </c>
      <c r="M1363" s="29">
        <v>0.62902144999999998</v>
      </c>
      <c r="O1363" s="25">
        <v>1358</v>
      </c>
      <c r="P1363" s="24">
        <f>'ROTH 1.0'!O1363*'קובץ טיוטה'!$D$10</f>
        <v>10609.132069292389</v>
      </c>
      <c r="Q1363" s="25">
        <f t="shared" si="213"/>
        <v>7009.1320692923891</v>
      </c>
      <c r="R1363" s="24">
        <f t="shared" si="222"/>
        <v>42773.458599999998</v>
      </c>
      <c r="S1363" s="25">
        <f t="shared" si="215"/>
        <v>0</v>
      </c>
      <c r="T1363" s="25">
        <f t="shared" si="216"/>
        <v>35764.326530707607</v>
      </c>
      <c r="U1363" s="25" t="str">
        <f t="shared" si="217"/>
        <v>charge</v>
      </c>
      <c r="W1363" s="25">
        <f t="shared" si="220"/>
        <v>0</v>
      </c>
      <c r="X1363" s="25">
        <f t="shared" si="218"/>
        <v>78000</v>
      </c>
      <c r="Y1363" s="25">
        <f t="shared" si="221"/>
        <v>0</v>
      </c>
      <c r="AA1363" s="25">
        <f t="shared" si="219"/>
        <v>0</v>
      </c>
      <c r="AC1363" s="25">
        <f t="shared" si="214"/>
        <v>35764.326530707607</v>
      </c>
    </row>
    <row r="1364" x14ac:dyDescent="0.2">
      <c r="L1364" s="24">
        <v>1359</v>
      </c>
      <c r="M1364" s="28">
        <v>0.59175665300000002</v>
      </c>
      <c r="O1364" s="24">
        <v>1359</v>
      </c>
      <c r="P1364" s="24">
        <f>'ROTH 1.0'!O1364*'קובץ טיוטה'!$D$10</f>
        <v>10488.898571473577</v>
      </c>
      <c r="Q1364" s="24">
        <f t="shared" si="213"/>
        <v>6888.8985714735772</v>
      </c>
      <c r="R1364" s="24">
        <f t="shared" si="222"/>
        <v>40239.452403999996</v>
      </c>
      <c r="S1364" s="24">
        <f t="shared" si="215"/>
        <v>0</v>
      </c>
      <c r="T1364" s="24">
        <f t="shared" si="216"/>
        <v>33350.553832526421</v>
      </c>
      <c r="U1364" s="24" t="str">
        <f t="shared" si="217"/>
        <v>charge</v>
      </c>
      <c r="W1364" s="24">
        <f t="shared" si="220"/>
        <v>0</v>
      </c>
      <c r="X1364" s="24">
        <f t="shared" si="218"/>
        <v>78000</v>
      </c>
      <c r="Y1364" s="24">
        <f t="shared" si="221"/>
        <v>0</v>
      </c>
      <c r="AA1364" s="24">
        <f t="shared" si="219"/>
        <v>0</v>
      </c>
      <c r="AC1364" s="24">
        <f t="shared" si="214"/>
        <v>33350.553832526421</v>
      </c>
    </row>
    <row r="1365" x14ac:dyDescent="0.2">
      <c r="L1365" s="25">
        <v>1360</v>
      </c>
      <c r="M1365" s="29">
        <v>0.572418541</v>
      </c>
      <c r="O1365" s="25">
        <v>1360</v>
      </c>
      <c r="P1365" s="24">
        <f>'ROTH 1.0'!O1365*'קובץ טיוטה'!$D$10</f>
        <v>10378.380318935455</v>
      </c>
      <c r="Q1365" s="25">
        <f t="shared" si="213"/>
        <v>6778.3803189354549</v>
      </c>
      <c r="R1365" s="24">
        <f t="shared" si="222"/>
        <v>38924.460787999997</v>
      </c>
      <c r="S1365" s="25">
        <f t="shared" si="215"/>
        <v>0</v>
      </c>
      <c r="T1365" s="25">
        <f t="shared" si="216"/>
        <v>32146.080469064542</v>
      </c>
      <c r="U1365" s="25" t="str">
        <f t="shared" si="217"/>
        <v>charge</v>
      </c>
      <c r="W1365" s="25">
        <f t="shared" si="220"/>
        <v>0</v>
      </c>
      <c r="X1365" s="25">
        <f t="shared" si="218"/>
        <v>78000</v>
      </c>
      <c r="Y1365" s="25">
        <f t="shared" si="221"/>
        <v>0</v>
      </c>
      <c r="AA1365" s="25">
        <f t="shared" si="219"/>
        <v>0</v>
      </c>
      <c r="AC1365" s="25">
        <f t="shared" si="214"/>
        <v>32146.080469064542</v>
      </c>
    </row>
    <row r="1366" x14ac:dyDescent="0.2">
      <c r="L1366" s="24">
        <v>1361</v>
      </c>
      <c r="M1366" s="28">
        <v>0.537452861</v>
      </c>
      <c r="O1366" s="24">
        <v>1361</v>
      </c>
      <c r="P1366" s="24">
        <f>'ROTH 1.0'!O1366*'קובץ טיוטה'!$D$10</f>
        <v>10630.843949125881</v>
      </c>
      <c r="Q1366" s="24">
        <f t="shared" si="213"/>
        <v>7030.8439491258814</v>
      </c>
      <c r="R1366" s="24">
        <f t="shared" si="222"/>
        <v>36546.794547999998</v>
      </c>
      <c r="S1366" s="24">
        <f t="shared" si="215"/>
        <v>0</v>
      </c>
      <c r="T1366" s="24">
        <f t="shared" si="216"/>
        <v>29515.950598874115</v>
      </c>
      <c r="U1366" s="24" t="str">
        <f t="shared" si="217"/>
        <v>charge</v>
      </c>
      <c r="W1366" s="24">
        <f t="shared" si="220"/>
        <v>0</v>
      </c>
      <c r="X1366" s="24">
        <f t="shared" si="218"/>
        <v>78000</v>
      </c>
      <c r="Y1366" s="24">
        <f t="shared" si="221"/>
        <v>0</v>
      </c>
      <c r="AA1366" s="24">
        <f t="shared" si="219"/>
        <v>0</v>
      </c>
      <c r="AC1366" s="24">
        <f t="shared" si="214"/>
        <v>29515.950598874115</v>
      </c>
    </row>
    <row r="1367" x14ac:dyDescent="0.2">
      <c r="L1367" s="25">
        <v>1362</v>
      </c>
      <c r="M1367" s="29">
        <v>8.2663482999999996E-2</v>
      </c>
      <c r="O1367" s="25">
        <v>1362</v>
      </c>
      <c r="P1367" s="24">
        <f>'ROTH 1.0'!O1367*'קובץ טיוטה'!$D$10</f>
        <v>11153.170972290049</v>
      </c>
      <c r="Q1367" s="25">
        <f t="shared" si="213"/>
        <v>7553.1709722900487</v>
      </c>
      <c r="R1367" s="24">
        <f t="shared" si="222"/>
        <v>5621.1168439999992</v>
      </c>
      <c r="S1367" s="25">
        <f t="shared" si="215"/>
        <v>1932.0541282900494</v>
      </c>
      <c r="T1367" s="25">
        <f t="shared" si="216"/>
        <v>0</v>
      </c>
      <c r="U1367" s="25" t="str">
        <f t="shared" si="217"/>
        <v>drain</v>
      </c>
      <c r="W1367" s="25">
        <f t="shared" si="220"/>
        <v>0</v>
      </c>
      <c r="X1367" s="25">
        <f t="shared" si="218"/>
        <v>76067.945871709948</v>
      </c>
      <c r="Y1367" s="25">
        <f t="shared" si="221"/>
        <v>1932.0541282900522</v>
      </c>
      <c r="AA1367" s="25">
        <f t="shared" si="219"/>
        <v>-2.7284841053187847E-12</v>
      </c>
      <c r="AC1367" s="25">
        <f t="shared" si="214"/>
        <v>0</v>
      </c>
    </row>
    <row r="1368" x14ac:dyDescent="0.2">
      <c r="L1368" s="24">
        <v>1363</v>
      </c>
      <c r="M1368" s="28">
        <v>0</v>
      </c>
      <c r="O1368" s="24">
        <v>1363</v>
      </c>
      <c r="P1368" s="24">
        <f>'ROTH 1.0'!O1368*'קובץ טיוטה'!$D$10</f>
        <v>12081.368089019259</v>
      </c>
      <c r="Q1368" s="24">
        <f t="shared" si="213"/>
        <v>8481.3680890192591</v>
      </c>
      <c r="R1368" s="24">
        <f t="shared" si="222"/>
        <v>0</v>
      </c>
      <c r="S1368" s="24">
        <f t="shared" si="215"/>
        <v>8481.3680890192591</v>
      </c>
      <c r="T1368" s="24">
        <f t="shared" si="216"/>
        <v>0</v>
      </c>
      <c r="U1368" s="24" t="str">
        <f t="shared" si="217"/>
        <v>drain</v>
      </c>
      <c r="W1368" s="24">
        <f t="shared" si="220"/>
        <v>0</v>
      </c>
      <c r="X1368" s="24">
        <f t="shared" si="218"/>
        <v>67586.577782690685</v>
      </c>
      <c r="Y1368" s="24">
        <f t="shared" si="221"/>
        <v>8481.3680890192627</v>
      </c>
      <c r="AA1368" s="24">
        <f t="shared" si="219"/>
        <v>0</v>
      </c>
      <c r="AC1368" s="24">
        <f t="shared" si="214"/>
        <v>0</v>
      </c>
    </row>
    <row r="1369" x14ac:dyDescent="0.2">
      <c r="L1369" s="25">
        <v>1364</v>
      </c>
      <c r="M1369" s="29">
        <v>0</v>
      </c>
      <c r="O1369" s="25">
        <v>1364</v>
      </c>
      <c r="P1369" s="24">
        <f>'ROTH 1.0'!O1369*'קובץ טיוטה'!$D$10</f>
        <v>12263.523460015065</v>
      </c>
      <c r="Q1369" s="25">
        <f t="shared" si="213"/>
        <v>8663.5234600150652</v>
      </c>
      <c r="R1369" s="24">
        <f t="shared" si="222"/>
        <v>0</v>
      </c>
      <c r="S1369" s="25">
        <f t="shared" si="215"/>
        <v>8663.5234600150652</v>
      </c>
      <c r="T1369" s="25">
        <f t="shared" si="216"/>
        <v>0</v>
      </c>
      <c r="U1369" s="25" t="str">
        <f t="shared" si="217"/>
        <v>drain</v>
      </c>
      <c r="W1369" s="25">
        <f t="shared" si="220"/>
        <v>0</v>
      </c>
      <c r="X1369" s="25">
        <f t="shared" si="218"/>
        <v>58923.05432267562</v>
      </c>
      <c r="Y1369" s="25">
        <f t="shared" si="221"/>
        <v>8663.5234600150652</v>
      </c>
      <c r="AA1369" s="25">
        <f t="shared" si="219"/>
        <v>0</v>
      </c>
      <c r="AC1369" s="25">
        <f t="shared" si="214"/>
        <v>0</v>
      </c>
    </row>
    <row r="1370" x14ac:dyDescent="0.2">
      <c r="L1370" s="24">
        <v>1365</v>
      </c>
      <c r="M1370" s="28">
        <v>0</v>
      </c>
      <c r="O1370" s="24">
        <v>1365</v>
      </c>
      <c r="P1370" s="24">
        <f>'ROTH 1.0'!O1370*'קובץ טיוטה'!$D$10</f>
        <v>11883.484677750961</v>
      </c>
      <c r="Q1370" s="24">
        <f t="shared" si="213"/>
        <v>8283.4846777509611</v>
      </c>
      <c r="R1370" s="24">
        <f t="shared" si="222"/>
        <v>0</v>
      </c>
      <c r="S1370" s="24">
        <f t="shared" si="215"/>
        <v>8283.4846777509611</v>
      </c>
      <c r="T1370" s="24">
        <f t="shared" si="216"/>
        <v>0</v>
      </c>
      <c r="U1370" s="24" t="str">
        <f t="shared" si="217"/>
        <v>drain</v>
      </c>
      <c r="W1370" s="24">
        <f t="shared" si="220"/>
        <v>0</v>
      </c>
      <c r="X1370" s="24">
        <f t="shared" si="218"/>
        <v>50639.569644924661</v>
      </c>
      <c r="Y1370" s="24">
        <f t="shared" si="221"/>
        <v>8283.4846777509592</v>
      </c>
      <c r="AA1370" s="24">
        <f t="shared" si="219"/>
        <v>0</v>
      </c>
      <c r="AC1370" s="24">
        <f t="shared" si="214"/>
        <v>0</v>
      </c>
    </row>
    <row r="1371" x14ac:dyDescent="0.2">
      <c r="L1371" s="25">
        <v>1366</v>
      </c>
      <c r="M1371" s="29">
        <v>0</v>
      </c>
      <c r="O1371" s="25">
        <v>1366</v>
      </c>
      <c r="P1371" s="24">
        <f>'ROTH 1.0'!O1371*'קובץ טיוטה'!$D$10</f>
        <v>11731.38418167318</v>
      </c>
      <c r="Q1371" s="25">
        <f t="shared" si="213"/>
        <v>8131.3841816731801</v>
      </c>
      <c r="R1371" s="24">
        <f t="shared" si="222"/>
        <v>0</v>
      </c>
      <c r="S1371" s="25">
        <f t="shared" si="215"/>
        <v>8131.3841816731801</v>
      </c>
      <c r="T1371" s="25">
        <f t="shared" si="216"/>
        <v>0</v>
      </c>
      <c r="U1371" s="25" t="str">
        <f t="shared" si="217"/>
        <v>drain</v>
      </c>
      <c r="W1371" s="25">
        <f t="shared" si="220"/>
        <v>0</v>
      </c>
      <c r="X1371" s="25">
        <f t="shared" si="218"/>
        <v>42508.185463251481</v>
      </c>
      <c r="Y1371" s="25">
        <f t="shared" si="221"/>
        <v>8131.3841816731801</v>
      </c>
      <c r="AA1371" s="25">
        <f t="shared" si="219"/>
        <v>0</v>
      </c>
      <c r="AC1371" s="25">
        <f t="shared" si="214"/>
        <v>0</v>
      </c>
    </row>
    <row r="1372" x14ac:dyDescent="0.2">
      <c r="L1372" s="24">
        <v>1367</v>
      </c>
      <c r="M1372" s="28">
        <v>0</v>
      </c>
      <c r="O1372" s="24">
        <v>1367</v>
      </c>
      <c r="P1372" s="24">
        <f>'ROTH 1.0'!O1372*'קובץ טיוטה'!$D$10</f>
        <v>11258.726737882795</v>
      </c>
      <c r="Q1372" s="24">
        <f t="shared" si="213"/>
        <v>7658.7267378827946</v>
      </c>
      <c r="R1372" s="24">
        <f t="shared" si="222"/>
        <v>0</v>
      </c>
      <c r="S1372" s="24">
        <f t="shared" si="215"/>
        <v>7658.7267378827946</v>
      </c>
      <c r="T1372" s="24">
        <f t="shared" si="216"/>
        <v>0</v>
      </c>
      <c r="U1372" s="24" t="str">
        <f t="shared" si="217"/>
        <v>drain</v>
      </c>
      <c r="W1372" s="24">
        <f t="shared" si="220"/>
        <v>0</v>
      </c>
      <c r="X1372" s="24">
        <f t="shared" si="218"/>
        <v>34849.458725368684</v>
      </c>
      <c r="Y1372" s="24">
        <f t="shared" si="221"/>
        <v>7658.7267378827964</v>
      </c>
      <c r="AA1372" s="24">
        <f t="shared" si="219"/>
        <v>0</v>
      </c>
      <c r="AC1372" s="24">
        <f t="shared" si="214"/>
        <v>0</v>
      </c>
    </row>
    <row r="1373" x14ac:dyDescent="0.2">
      <c r="L1373" s="25">
        <v>1368</v>
      </c>
      <c r="M1373" s="29">
        <v>0</v>
      </c>
      <c r="O1373" s="25">
        <v>1368</v>
      </c>
      <c r="P1373" s="24">
        <f>'ROTH 1.0'!O1373*'קובץ טיוטה'!$D$10</f>
        <v>10498.780739705746</v>
      </c>
      <c r="Q1373" s="25">
        <f t="shared" si="213"/>
        <v>6898.7807397057459</v>
      </c>
      <c r="R1373" s="24">
        <f t="shared" si="222"/>
        <v>0</v>
      </c>
      <c r="S1373" s="25">
        <f t="shared" si="215"/>
        <v>6898.7807397057459</v>
      </c>
      <c r="T1373" s="25">
        <f t="shared" si="216"/>
        <v>0</v>
      </c>
      <c r="U1373" s="25" t="str">
        <f t="shared" si="217"/>
        <v>drain</v>
      </c>
      <c r="W1373" s="25">
        <f t="shared" si="220"/>
        <v>0</v>
      </c>
      <c r="X1373" s="25">
        <f t="shared" si="218"/>
        <v>27950.677985662936</v>
      </c>
      <c r="Y1373" s="25">
        <f t="shared" si="221"/>
        <v>6898.7807397057477</v>
      </c>
      <c r="AA1373" s="25">
        <f t="shared" si="219"/>
        <v>0</v>
      </c>
      <c r="AC1373" s="25">
        <f t="shared" si="214"/>
        <v>0</v>
      </c>
    </row>
    <row r="1374" x14ac:dyDescent="0.2">
      <c r="L1374" s="24">
        <v>1369</v>
      </c>
      <c r="M1374" s="28">
        <v>0</v>
      </c>
      <c r="O1374" s="24">
        <v>1369</v>
      </c>
      <c r="P1374" s="24">
        <f>'ROTH 1.0'!O1374*'קובץ טיוטה'!$D$10</f>
        <v>9638.9354987868956</v>
      </c>
      <c r="Q1374" s="24">
        <f t="shared" si="213"/>
        <v>6038.9354987868956</v>
      </c>
      <c r="R1374" s="24">
        <f t="shared" si="222"/>
        <v>0</v>
      </c>
      <c r="S1374" s="24">
        <f t="shared" si="215"/>
        <v>6038.9354987868956</v>
      </c>
      <c r="T1374" s="24">
        <f t="shared" si="216"/>
        <v>0</v>
      </c>
      <c r="U1374" s="24" t="str">
        <f t="shared" si="217"/>
        <v>drain</v>
      </c>
      <c r="W1374" s="24">
        <f t="shared" si="220"/>
        <v>0</v>
      </c>
      <c r="X1374" s="24">
        <f t="shared" si="218"/>
        <v>21911.742486876043</v>
      </c>
      <c r="Y1374" s="24">
        <f t="shared" si="221"/>
        <v>6038.9354987868937</v>
      </c>
      <c r="AA1374" s="24">
        <f t="shared" si="219"/>
        <v>0</v>
      </c>
      <c r="AC1374" s="24">
        <f t="shared" si="214"/>
        <v>0</v>
      </c>
    </row>
    <row r="1375" x14ac:dyDescent="0.2">
      <c r="L1375" s="25">
        <v>1370</v>
      </c>
      <c r="M1375" s="29">
        <v>0</v>
      </c>
      <c r="O1375" s="25">
        <v>1370</v>
      </c>
      <c r="P1375" s="24">
        <f>'ROTH 1.0'!O1375*'קובץ טיוטה'!$D$10</f>
        <v>8879.6029521923683</v>
      </c>
      <c r="Q1375" s="25">
        <f t="shared" si="213"/>
        <v>5279.6029521923683</v>
      </c>
      <c r="R1375" s="24">
        <f t="shared" si="222"/>
        <v>0</v>
      </c>
      <c r="S1375" s="25">
        <f t="shared" si="215"/>
        <v>5279.6029521923683</v>
      </c>
      <c r="T1375" s="25">
        <f t="shared" si="216"/>
        <v>0</v>
      </c>
      <c r="U1375" s="25" t="str">
        <f t="shared" si="217"/>
        <v>drain</v>
      </c>
      <c r="W1375" s="25">
        <f t="shared" si="220"/>
        <v>0</v>
      </c>
      <c r="X1375" s="25">
        <f t="shared" si="218"/>
        <v>16632.139534683673</v>
      </c>
      <c r="Y1375" s="25">
        <f t="shared" si="221"/>
        <v>5279.6029521923701</v>
      </c>
      <c r="AA1375" s="25">
        <f t="shared" si="219"/>
        <v>0</v>
      </c>
      <c r="AC1375" s="25">
        <f t="shared" si="214"/>
        <v>0</v>
      </c>
    </row>
    <row r="1376" x14ac:dyDescent="0.2">
      <c r="L1376" s="24">
        <v>1371</v>
      </c>
      <c r="M1376" s="28">
        <v>0</v>
      </c>
      <c r="O1376" s="24">
        <v>1371</v>
      </c>
      <c r="P1376" s="24">
        <f>'ROTH 1.0'!O1376*'קובץ טיוטה'!$D$10</f>
        <v>8798.5077064790403</v>
      </c>
      <c r="Q1376" s="24">
        <f t="shared" si="213"/>
        <v>5198.5077064790403</v>
      </c>
      <c r="R1376" s="24">
        <f t="shared" si="222"/>
        <v>0</v>
      </c>
      <c r="S1376" s="24">
        <f t="shared" si="215"/>
        <v>5198.5077064790403</v>
      </c>
      <c r="T1376" s="24">
        <f t="shared" si="216"/>
        <v>0</v>
      </c>
      <c r="U1376" s="24" t="str">
        <f t="shared" si="217"/>
        <v>drain</v>
      </c>
      <c r="W1376" s="24">
        <f t="shared" si="220"/>
        <v>0</v>
      </c>
      <c r="X1376" s="24">
        <f t="shared" si="218"/>
        <v>11433.631828204632</v>
      </c>
      <c r="Y1376" s="24">
        <f t="shared" si="221"/>
        <v>5198.5077064790403</v>
      </c>
      <c r="AA1376" s="24">
        <f t="shared" si="219"/>
        <v>0</v>
      </c>
      <c r="AC1376" s="24">
        <f t="shared" si="214"/>
        <v>0</v>
      </c>
    </row>
    <row r="1377" x14ac:dyDescent="0.2">
      <c r="L1377" s="25">
        <v>1372</v>
      </c>
      <c r="M1377" s="29">
        <v>0</v>
      </c>
      <c r="O1377" s="25">
        <v>1372</v>
      </c>
      <c r="P1377" s="24">
        <f>'ROTH 1.0'!O1377*'קובץ טיוטה'!$D$10</f>
        <v>8544.3256627823102</v>
      </c>
      <c r="Q1377" s="25">
        <f t="shared" si="213"/>
        <v>4944.3256627823102</v>
      </c>
      <c r="R1377" s="24">
        <f t="shared" si="222"/>
        <v>0</v>
      </c>
      <c r="S1377" s="25">
        <f t="shared" si="215"/>
        <v>4944.3256627823102</v>
      </c>
      <c r="T1377" s="25">
        <f t="shared" si="216"/>
        <v>0</v>
      </c>
      <c r="U1377" s="25" t="str">
        <f t="shared" si="217"/>
        <v>drain</v>
      </c>
      <c r="W1377" s="25">
        <f t="shared" si="220"/>
        <v>0</v>
      </c>
      <c r="X1377" s="25">
        <f t="shared" si="218"/>
        <v>6489.306165422322</v>
      </c>
      <c r="Y1377" s="25">
        <f t="shared" si="221"/>
        <v>4944.3256627823102</v>
      </c>
      <c r="AA1377" s="25">
        <f t="shared" si="219"/>
        <v>0</v>
      </c>
      <c r="AC1377" s="25">
        <f t="shared" si="214"/>
        <v>0</v>
      </c>
    </row>
    <row r="1378" x14ac:dyDescent="0.2">
      <c r="L1378" s="24">
        <v>1373</v>
      </c>
      <c r="M1378" s="28">
        <v>0</v>
      </c>
      <c r="O1378" s="24">
        <v>1373</v>
      </c>
      <c r="P1378" s="24">
        <f>'ROTH 1.0'!O1378*'קובץ טיוטה'!$D$10</f>
        <v>8455.7061178982804</v>
      </c>
      <c r="Q1378" s="24">
        <f t="shared" si="213"/>
        <v>4855.7061178982804</v>
      </c>
      <c r="R1378" s="24">
        <f t="shared" si="222"/>
        <v>0</v>
      </c>
      <c r="S1378" s="24">
        <f t="shared" si="215"/>
        <v>4855.7061178982804</v>
      </c>
      <c r="T1378" s="24">
        <f t="shared" si="216"/>
        <v>0</v>
      </c>
      <c r="U1378" s="24" t="str">
        <f t="shared" si="217"/>
        <v>drain</v>
      </c>
      <c r="W1378" s="24">
        <f t="shared" si="220"/>
        <v>0</v>
      </c>
      <c r="X1378" s="24">
        <f t="shared" si="218"/>
        <v>1633.6000475240417</v>
      </c>
      <c r="Y1378" s="24">
        <f t="shared" si="221"/>
        <v>4855.7061178982804</v>
      </c>
      <c r="AA1378" s="24">
        <f t="shared" si="219"/>
        <v>0</v>
      </c>
      <c r="AC1378" s="24">
        <f t="shared" si="214"/>
        <v>0</v>
      </c>
    </row>
    <row r="1379" x14ac:dyDescent="0.2">
      <c r="L1379" s="25">
        <v>1374</v>
      </c>
      <c r="M1379" s="29">
        <v>0</v>
      </c>
      <c r="O1379" s="25">
        <v>1374</v>
      </c>
      <c r="P1379" s="24">
        <f>'ROTH 1.0'!O1379*'קובץ טיוטה'!$D$10</f>
        <v>8751.1517066478409</v>
      </c>
      <c r="Q1379" s="25">
        <f t="shared" si="213"/>
        <v>5151.1517066478409</v>
      </c>
      <c r="R1379" s="24">
        <f t="shared" si="222"/>
        <v>0</v>
      </c>
      <c r="S1379" s="25">
        <f t="shared" si="215"/>
        <v>5151.1517066478409</v>
      </c>
      <c r="T1379" s="25">
        <f t="shared" si="216"/>
        <v>0</v>
      </c>
      <c r="U1379" s="25" t="str">
        <f t="shared" si="217"/>
        <v>drain</v>
      </c>
      <c r="W1379" s="25">
        <f t="shared" si="220"/>
        <v>0</v>
      </c>
      <c r="X1379" s="25">
        <f t="shared" si="218"/>
        <v>0</v>
      </c>
      <c r="Y1379" s="25">
        <f t="shared" si="221"/>
        <v>1633.6000475240417</v>
      </c>
      <c r="AA1379" s="25">
        <f t="shared" si="219"/>
        <v>3517.5516591237993</v>
      </c>
      <c r="AC1379" s="25">
        <f t="shared" si="214"/>
        <v>0</v>
      </c>
    </row>
    <row r="1380" x14ac:dyDescent="0.2">
      <c r="L1380" s="24">
        <v>1375</v>
      </c>
      <c r="M1380" s="28">
        <v>0</v>
      </c>
      <c r="O1380" s="24">
        <v>1375</v>
      </c>
      <c r="P1380" s="24">
        <f>'ROTH 1.0'!O1380*'קובץ טיוטה'!$D$10</f>
        <v>8859.665707510052</v>
      </c>
      <c r="Q1380" s="24">
        <f t="shared" si="213"/>
        <v>5259.665707510052</v>
      </c>
      <c r="R1380" s="24">
        <f t="shared" si="222"/>
        <v>0</v>
      </c>
      <c r="S1380" s="24">
        <f t="shared" si="215"/>
        <v>5259.665707510052</v>
      </c>
      <c r="T1380" s="24">
        <f t="shared" si="216"/>
        <v>0</v>
      </c>
      <c r="U1380" s="24" t="str">
        <f t="shared" si="217"/>
        <v>drain</v>
      </c>
      <c r="W1380" s="24">
        <f t="shared" si="220"/>
        <v>0</v>
      </c>
      <c r="X1380" s="24">
        <f t="shared" si="218"/>
        <v>0</v>
      </c>
      <c r="Y1380" s="24">
        <f t="shared" si="221"/>
        <v>0</v>
      </c>
      <c r="AA1380" s="24">
        <f t="shared" si="219"/>
        <v>5259.665707510052</v>
      </c>
      <c r="AC1380" s="24">
        <f t="shared" si="214"/>
        <v>0</v>
      </c>
    </row>
    <row r="1381" x14ac:dyDescent="0.2">
      <c r="L1381" s="25">
        <v>1376</v>
      </c>
      <c r="M1381" s="29">
        <v>0.24356593200000001</v>
      </c>
      <c r="O1381" s="25">
        <v>1376</v>
      </c>
      <c r="P1381" s="24">
        <f>'ROTH 1.0'!O1381*'קובץ טיוטה'!$D$10</f>
        <v>8894.5174467244087</v>
      </c>
      <c r="Q1381" s="25">
        <f t="shared" si="213"/>
        <v>5294.5174467244087</v>
      </c>
      <c r="R1381" s="24">
        <f t="shared" si="222"/>
        <v>16562.483376</v>
      </c>
      <c r="S1381" s="25">
        <f t="shared" si="215"/>
        <v>0</v>
      </c>
      <c r="T1381" s="25">
        <f t="shared" si="216"/>
        <v>11267.965929275591</v>
      </c>
      <c r="U1381" s="25" t="str">
        <f t="shared" si="217"/>
        <v>charge</v>
      </c>
      <c r="W1381" s="25">
        <f t="shared" si="220"/>
        <v>10141.169336348032</v>
      </c>
      <c r="X1381" s="25">
        <f t="shared" si="218"/>
        <v>10141.169336348032</v>
      </c>
      <c r="Y1381" s="25">
        <f t="shared" si="221"/>
        <v>0</v>
      </c>
      <c r="AA1381" s="25">
        <f t="shared" si="219"/>
        <v>0</v>
      </c>
      <c r="AC1381" s="25">
        <f t="shared" si="214"/>
        <v>1126.7965929275597</v>
      </c>
    </row>
    <row r="1382" x14ac:dyDescent="0.2">
      <c r="L1382" s="24">
        <v>1377</v>
      </c>
      <c r="M1382" s="28">
        <v>0.47159629399999997</v>
      </c>
      <c r="O1382" s="24">
        <v>1377</v>
      </c>
      <c r="P1382" s="24">
        <f>'ROTH 1.0'!O1382*'קובץ טיוטה'!$D$10</f>
        <v>9219.450855351155</v>
      </c>
      <c r="Q1382" s="24">
        <f t="shared" si="213"/>
        <v>5619.450855351155</v>
      </c>
      <c r="R1382" s="24">
        <f t="shared" si="222"/>
        <v>32068.547991999996</v>
      </c>
      <c r="S1382" s="24">
        <f t="shared" si="215"/>
        <v>0</v>
      </c>
      <c r="T1382" s="24">
        <f t="shared" si="216"/>
        <v>26449.097136648841</v>
      </c>
      <c r="U1382" s="24" t="str">
        <f t="shared" si="217"/>
        <v>charge</v>
      </c>
      <c r="W1382" s="24">
        <f t="shared" si="220"/>
        <v>23804.18742298396</v>
      </c>
      <c r="X1382" s="24">
        <f t="shared" si="218"/>
        <v>33945.356759331989</v>
      </c>
      <c r="Y1382" s="24">
        <f t="shared" si="221"/>
        <v>0</v>
      </c>
      <c r="AA1382" s="24">
        <f t="shared" si="219"/>
        <v>0</v>
      </c>
      <c r="AC1382" s="24">
        <f t="shared" si="214"/>
        <v>2644.9097136648816</v>
      </c>
    </row>
    <row r="1383" x14ac:dyDescent="0.2">
      <c r="L1383" s="25">
        <v>1378</v>
      </c>
      <c r="M1383" s="29">
        <v>0.62000988300000004</v>
      </c>
      <c r="O1383" s="25">
        <v>1378</v>
      </c>
      <c r="P1383" s="24">
        <f>'ROTH 1.0'!O1383*'קובץ טיוטה'!$D$10</f>
        <v>9627.0558198293274</v>
      </c>
      <c r="Q1383" s="25">
        <f t="shared" si="213"/>
        <v>6027.0558198293274</v>
      </c>
      <c r="R1383" s="24">
        <f t="shared" si="222"/>
        <v>42160.672044000006</v>
      </c>
      <c r="S1383" s="25">
        <f t="shared" si="215"/>
        <v>0</v>
      </c>
      <c r="T1383" s="25">
        <f t="shared" si="216"/>
        <v>36133.616224170677</v>
      </c>
      <c r="U1383" s="25" t="str">
        <f t="shared" si="217"/>
        <v>charge</v>
      </c>
      <c r="W1383" s="25">
        <f t="shared" si="220"/>
        <v>32520.254601753608</v>
      </c>
      <c r="X1383" s="25">
        <f t="shared" si="218"/>
        <v>66465.611361085597</v>
      </c>
      <c r="Y1383" s="25">
        <f t="shared" si="221"/>
        <v>0</v>
      </c>
      <c r="AA1383" s="25">
        <f t="shared" si="219"/>
        <v>0</v>
      </c>
      <c r="AC1383" s="25">
        <f t="shared" si="214"/>
        <v>3613.3616224170692</v>
      </c>
    </row>
    <row r="1384" x14ac:dyDescent="0.2">
      <c r="L1384" s="24">
        <v>1379</v>
      </c>
      <c r="M1384" s="28">
        <v>0.66894188700000001</v>
      </c>
      <c r="O1384" s="24">
        <v>1379</v>
      </c>
      <c r="P1384" s="24">
        <f>'ROTH 1.0'!O1384*'קובץ טיוטה'!$D$10</f>
        <v>9652.4920118486534</v>
      </c>
      <c r="Q1384" s="24">
        <f t="shared" si="213"/>
        <v>6052.4920118486534</v>
      </c>
      <c r="R1384" s="24">
        <f t="shared" si="222"/>
        <v>45488.048316</v>
      </c>
      <c r="S1384" s="24">
        <f t="shared" si="215"/>
        <v>0</v>
      </c>
      <c r="T1384" s="24">
        <f t="shared" si="216"/>
        <v>39435.556304151345</v>
      </c>
      <c r="U1384" s="24" t="str">
        <f t="shared" si="217"/>
        <v>charge</v>
      </c>
      <c r="W1384" s="24">
        <f t="shared" si="220"/>
        <v>11534.388638914403</v>
      </c>
      <c r="X1384" s="24">
        <f t="shared" si="218"/>
        <v>78000</v>
      </c>
      <c r="Y1384" s="24">
        <f t="shared" si="221"/>
        <v>0</v>
      </c>
      <c r="AA1384" s="24">
        <f t="shared" si="219"/>
        <v>0</v>
      </c>
      <c r="AC1384" s="24">
        <f t="shared" si="214"/>
        <v>27901.167665236942</v>
      </c>
    </row>
    <row r="1385" x14ac:dyDescent="0.2">
      <c r="L1385" s="25">
        <v>1380</v>
      </c>
      <c r="M1385" s="29">
        <v>0.71066441299999994</v>
      </c>
      <c r="O1385" s="25">
        <v>1380</v>
      </c>
      <c r="P1385" s="24">
        <f>'ROTH 1.0'!O1385*'קובץ טיוטה'!$D$10</f>
        <v>9605.6945901798117</v>
      </c>
      <c r="Q1385" s="25">
        <f t="shared" si="213"/>
        <v>6005.6945901798117</v>
      </c>
      <c r="R1385" s="24">
        <f t="shared" si="222"/>
        <v>48325.180084</v>
      </c>
      <c r="S1385" s="25">
        <f t="shared" si="215"/>
        <v>0</v>
      </c>
      <c r="T1385" s="25">
        <f t="shared" si="216"/>
        <v>42319.48549382019</v>
      </c>
      <c r="U1385" s="25" t="str">
        <f t="shared" si="217"/>
        <v>charge</v>
      </c>
      <c r="W1385" s="25">
        <f t="shared" si="220"/>
        <v>0</v>
      </c>
      <c r="X1385" s="25">
        <f t="shared" si="218"/>
        <v>78000</v>
      </c>
      <c r="Y1385" s="25">
        <f t="shared" si="221"/>
        <v>0</v>
      </c>
      <c r="AA1385" s="25">
        <f t="shared" si="219"/>
        <v>0</v>
      </c>
      <c r="AC1385" s="25">
        <f t="shared" si="214"/>
        <v>42319.48549382019</v>
      </c>
    </row>
    <row r="1386" x14ac:dyDescent="0.2">
      <c r="L1386" s="24">
        <v>1381</v>
      </c>
      <c r="M1386" s="28">
        <v>0.75437404600000002</v>
      </c>
      <c r="O1386" s="24">
        <v>1381</v>
      </c>
      <c r="P1386" s="24">
        <f>'ROTH 1.0'!O1386*'קובץ טיוטה'!$D$10</f>
        <v>9434.2873267291161</v>
      </c>
      <c r="Q1386" s="24">
        <f t="shared" si="213"/>
        <v>5834.2873267291161</v>
      </c>
      <c r="R1386" s="24">
        <f t="shared" si="222"/>
        <v>51297.435127999997</v>
      </c>
      <c r="S1386" s="24">
        <f t="shared" si="215"/>
        <v>0</v>
      </c>
      <c r="T1386" s="24">
        <f t="shared" si="216"/>
        <v>45463.147801270883</v>
      </c>
      <c r="U1386" s="24" t="str">
        <f t="shared" si="217"/>
        <v>charge</v>
      </c>
      <c r="W1386" s="24">
        <f t="shared" si="220"/>
        <v>0</v>
      </c>
      <c r="X1386" s="24">
        <f t="shared" si="218"/>
        <v>78000</v>
      </c>
      <c r="Y1386" s="24">
        <f t="shared" si="221"/>
        <v>0</v>
      </c>
      <c r="AA1386" s="24">
        <f t="shared" si="219"/>
        <v>0</v>
      </c>
      <c r="AC1386" s="24">
        <f t="shared" si="214"/>
        <v>45463.147801270883</v>
      </c>
    </row>
    <row r="1387" x14ac:dyDescent="0.2">
      <c r="L1387" s="25">
        <v>1382</v>
      </c>
      <c r="M1387" s="29">
        <v>0.76175037899999998</v>
      </c>
      <c r="O1387" s="25">
        <v>1382</v>
      </c>
      <c r="P1387" s="24">
        <f>'ROTH 1.0'!O1387*'קובץ טיוטה'!$D$10</f>
        <v>9101.9577272672559</v>
      </c>
      <c r="Q1387" s="25">
        <f t="shared" si="213"/>
        <v>5501.9577272672559</v>
      </c>
      <c r="R1387" s="24">
        <f t="shared" si="222"/>
        <v>51799.025771999994</v>
      </c>
      <c r="S1387" s="25">
        <f t="shared" si="215"/>
        <v>0</v>
      </c>
      <c r="T1387" s="25">
        <f t="shared" si="216"/>
        <v>46297.06804473274</v>
      </c>
      <c r="U1387" s="25" t="str">
        <f t="shared" si="217"/>
        <v>charge</v>
      </c>
      <c r="W1387" s="25">
        <f t="shared" si="220"/>
        <v>0</v>
      </c>
      <c r="X1387" s="25">
        <f t="shared" si="218"/>
        <v>78000</v>
      </c>
      <c r="Y1387" s="25">
        <f t="shared" si="221"/>
        <v>0</v>
      </c>
      <c r="AA1387" s="25">
        <f t="shared" si="219"/>
        <v>0</v>
      </c>
      <c r="AC1387" s="25">
        <f t="shared" si="214"/>
        <v>46297.06804473274</v>
      </c>
    </row>
    <row r="1388" x14ac:dyDescent="0.2">
      <c r="L1388" s="24">
        <v>1383</v>
      </c>
      <c r="M1388" s="28">
        <v>0.74392272500000001</v>
      </c>
      <c r="O1388" s="24">
        <v>1383</v>
      </c>
      <c r="P1388" s="24">
        <f>'ROTH 1.0'!O1388*'קובץ טיוטה'!$D$10</f>
        <v>8944.3838368021643</v>
      </c>
      <c r="Q1388" s="24">
        <f t="shared" si="213"/>
        <v>5344.3838368021643</v>
      </c>
      <c r="R1388" s="24">
        <f t="shared" si="222"/>
        <v>50586.745299999995</v>
      </c>
      <c r="S1388" s="24">
        <f t="shared" si="215"/>
        <v>0</v>
      </c>
      <c r="T1388" s="24">
        <f t="shared" si="216"/>
        <v>45242.361463197827</v>
      </c>
      <c r="U1388" s="24" t="str">
        <f t="shared" si="217"/>
        <v>charge</v>
      </c>
      <c r="W1388" s="24">
        <f t="shared" si="220"/>
        <v>0</v>
      </c>
      <c r="X1388" s="24">
        <f t="shared" si="218"/>
        <v>78000</v>
      </c>
      <c r="Y1388" s="24">
        <f t="shared" si="221"/>
        <v>0</v>
      </c>
      <c r="AA1388" s="24">
        <f t="shared" si="219"/>
        <v>0</v>
      </c>
      <c r="AC1388" s="24">
        <f t="shared" si="214"/>
        <v>45242.361463197827</v>
      </c>
    </row>
    <row r="1389" x14ac:dyDescent="0.2">
      <c r="L1389" s="25">
        <v>1384</v>
      </c>
      <c r="M1389" s="29">
        <v>0.72871978900000001</v>
      </c>
      <c r="O1389" s="25">
        <v>1384</v>
      </c>
      <c r="P1389" s="24">
        <f>'ROTH 1.0'!O1389*'קובץ טיוטה'!$D$10</f>
        <v>8976.1225846887864</v>
      </c>
      <c r="Q1389" s="25">
        <f t="shared" si="213"/>
        <v>5376.1225846887864</v>
      </c>
      <c r="R1389" s="24">
        <f t="shared" si="222"/>
        <v>49552.945652000002</v>
      </c>
      <c r="S1389" s="25">
        <f t="shared" si="215"/>
        <v>0</v>
      </c>
      <c r="T1389" s="25">
        <f t="shared" si="216"/>
        <v>44176.823067311212</v>
      </c>
      <c r="U1389" s="25" t="str">
        <f t="shared" si="217"/>
        <v>charge</v>
      </c>
      <c r="W1389" s="25">
        <f t="shared" si="220"/>
        <v>0</v>
      </c>
      <c r="X1389" s="25">
        <f t="shared" si="218"/>
        <v>78000</v>
      </c>
      <c r="Y1389" s="25">
        <f t="shared" si="221"/>
        <v>0</v>
      </c>
      <c r="AA1389" s="25">
        <f t="shared" si="219"/>
        <v>0</v>
      </c>
      <c r="AC1389" s="25">
        <f t="shared" si="214"/>
        <v>44176.823067311212</v>
      </c>
    </row>
    <row r="1390" x14ac:dyDescent="0.2">
      <c r="L1390" s="24">
        <v>1385</v>
      </c>
      <c r="M1390" s="28">
        <v>0.56400819599999996</v>
      </c>
      <c r="O1390" s="24">
        <v>1385</v>
      </c>
      <c r="P1390" s="24">
        <f>'ROTH 1.0'!O1390*'קובץ טיוטה'!$D$10</f>
        <v>9188.4818761256702</v>
      </c>
      <c r="Q1390" s="24">
        <f t="shared" si="213"/>
        <v>5588.4818761256702</v>
      </c>
      <c r="R1390" s="24">
        <f t="shared" si="222"/>
        <v>38352.557327999995</v>
      </c>
      <c r="S1390" s="24">
        <f t="shared" si="215"/>
        <v>0</v>
      </c>
      <c r="T1390" s="24">
        <f t="shared" si="216"/>
        <v>32764.075451874327</v>
      </c>
      <c r="U1390" s="24" t="str">
        <f t="shared" si="217"/>
        <v>charge</v>
      </c>
      <c r="W1390" s="24">
        <f t="shared" si="220"/>
        <v>0</v>
      </c>
      <c r="X1390" s="24">
        <f t="shared" si="218"/>
        <v>78000</v>
      </c>
      <c r="Y1390" s="24">
        <f t="shared" si="221"/>
        <v>0</v>
      </c>
      <c r="AA1390" s="24">
        <f t="shared" si="219"/>
        <v>0</v>
      </c>
      <c r="AC1390" s="24">
        <f t="shared" si="214"/>
        <v>32764.075451874327</v>
      </c>
    </row>
    <row r="1391" x14ac:dyDescent="0.2">
      <c r="L1391" s="25">
        <v>1386</v>
      </c>
      <c r="M1391" s="29">
        <v>7.5263329000000004E-2</v>
      </c>
      <c r="O1391" s="25">
        <v>1386</v>
      </c>
      <c r="P1391" s="24">
        <f>'ROTH 1.0'!O1391*'קובץ טיוטה'!$D$10</f>
        <v>9657.8400533443473</v>
      </c>
      <c r="Q1391" s="25">
        <f t="shared" si="213"/>
        <v>6057.8400533443473</v>
      </c>
      <c r="R1391" s="24">
        <f t="shared" si="222"/>
        <v>5117.9063719999995</v>
      </c>
      <c r="S1391" s="25">
        <f t="shared" si="215"/>
        <v>939.93368134434786</v>
      </c>
      <c r="T1391" s="25">
        <f t="shared" si="216"/>
        <v>0</v>
      </c>
      <c r="U1391" s="25" t="str">
        <f t="shared" si="217"/>
        <v>drain</v>
      </c>
      <c r="W1391" s="25">
        <f t="shared" si="220"/>
        <v>0</v>
      </c>
      <c r="X1391" s="25">
        <f t="shared" si="218"/>
        <v>77060.066318655649</v>
      </c>
      <c r="Y1391" s="25">
        <f t="shared" si="221"/>
        <v>939.9336813443515</v>
      </c>
      <c r="AA1391" s="25">
        <f t="shared" si="219"/>
        <v>-3.637978807091713E-12</v>
      </c>
      <c r="AC1391" s="25">
        <f t="shared" si="214"/>
        <v>0</v>
      </c>
    </row>
    <row r="1392" x14ac:dyDescent="0.2">
      <c r="L1392" s="24">
        <v>1387</v>
      </c>
      <c r="M1392" s="28">
        <v>0</v>
      </c>
      <c r="O1392" s="24">
        <v>1387</v>
      </c>
      <c r="P1392" s="24">
        <f>'ROTH 1.0'!O1392*'קובץ טיוטה'!$D$10</f>
        <v>11182.441832138662</v>
      </c>
      <c r="Q1392" s="24">
        <f t="shared" si="213"/>
        <v>7582.441832138662</v>
      </c>
      <c r="R1392" s="24">
        <f t="shared" si="222"/>
        <v>0</v>
      </c>
      <c r="S1392" s="24">
        <f t="shared" si="215"/>
        <v>7582.441832138662</v>
      </c>
      <c r="T1392" s="24">
        <f t="shared" si="216"/>
        <v>0</v>
      </c>
      <c r="U1392" s="24" t="str">
        <f t="shared" si="217"/>
        <v>drain</v>
      </c>
      <c r="W1392" s="24">
        <f t="shared" si="220"/>
        <v>0</v>
      </c>
      <c r="X1392" s="24">
        <f t="shared" si="218"/>
        <v>69477.624486516987</v>
      </c>
      <c r="Y1392" s="24">
        <f t="shared" si="221"/>
        <v>7582.441832138662</v>
      </c>
      <c r="AA1392" s="24">
        <f t="shared" si="219"/>
        <v>0</v>
      </c>
      <c r="AC1392" s="24">
        <f t="shared" si="214"/>
        <v>0</v>
      </c>
    </row>
    <row r="1393" x14ac:dyDescent="0.2">
      <c r="L1393" s="25">
        <v>1388</v>
      </c>
      <c r="M1393" s="29">
        <v>0</v>
      </c>
      <c r="O1393" s="25">
        <v>1388</v>
      </c>
      <c r="P1393" s="24">
        <f>'ROTH 1.0'!O1393*'קובץ טיוטה'!$D$10</f>
        <v>12283.746048592906</v>
      </c>
      <c r="Q1393" s="25">
        <f t="shared" si="213"/>
        <v>8683.7460485929059</v>
      </c>
      <c r="R1393" s="24">
        <f t="shared" si="222"/>
        <v>0</v>
      </c>
      <c r="S1393" s="25">
        <f t="shared" si="215"/>
        <v>8683.7460485929059</v>
      </c>
      <c r="T1393" s="25">
        <f t="shared" si="216"/>
        <v>0</v>
      </c>
      <c r="U1393" s="25" t="str">
        <f t="shared" si="217"/>
        <v>drain</v>
      </c>
      <c r="W1393" s="25">
        <f t="shared" si="220"/>
        <v>0</v>
      </c>
      <c r="X1393" s="25">
        <f t="shared" si="218"/>
        <v>60793.878437924082</v>
      </c>
      <c r="Y1393" s="25">
        <f t="shared" si="221"/>
        <v>8683.7460485929041</v>
      </c>
      <c r="AA1393" s="25">
        <f t="shared" si="219"/>
        <v>0</v>
      </c>
      <c r="AC1393" s="25">
        <f t="shared" si="214"/>
        <v>0</v>
      </c>
    </row>
    <row r="1394" x14ac:dyDescent="0.2">
      <c r="L1394" s="24">
        <v>1389</v>
      </c>
      <c r="M1394" s="28">
        <v>0</v>
      </c>
      <c r="O1394" s="24">
        <v>1389</v>
      </c>
      <c r="P1394" s="24">
        <f>'ROTH 1.0'!O1394*'קובץ טיוטה'!$D$10</f>
        <v>12463.824896805905</v>
      </c>
      <c r="Q1394" s="24">
        <f t="shared" si="213"/>
        <v>8863.8248968059052</v>
      </c>
      <c r="R1394" s="24">
        <f t="shared" si="222"/>
        <v>0</v>
      </c>
      <c r="S1394" s="24">
        <f t="shared" si="215"/>
        <v>8863.8248968059052</v>
      </c>
      <c r="T1394" s="24">
        <f t="shared" si="216"/>
        <v>0</v>
      </c>
      <c r="U1394" s="24" t="str">
        <f t="shared" si="217"/>
        <v>drain</v>
      </c>
      <c r="W1394" s="24">
        <f t="shared" si="220"/>
        <v>0</v>
      </c>
      <c r="X1394" s="24">
        <f t="shared" si="218"/>
        <v>51930.053541118177</v>
      </c>
      <c r="Y1394" s="24">
        <f t="shared" si="221"/>
        <v>8863.8248968059052</v>
      </c>
      <c r="AA1394" s="24">
        <f t="shared" si="219"/>
        <v>0</v>
      </c>
      <c r="AC1394" s="24">
        <f t="shared" si="214"/>
        <v>0</v>
      </c>
    </row>
    <row r="1395" x14ac:dyDescent="0.2">
      <c r="L1395" s="25">
        <v>1390</v>
      </c>
      <c r="M1395" s="29">
        <v>0</v>
      </c>
      <c r="O1395" s="25">
        <v>1390</v>
      </c>
      <c r="P1395" s="24">
        <f>'ROTH 1.0'!O1395*'קובץ טיוטה'!$D$10</f>
        <v>12253.365651022337</v>
      </c>
      <c r="Q1395" s="25">
        <f t="shared" si="213"/>
        <v>8653.3656510223373</v>
      </c>
      <c r="R1395" s="24">
        <f t="shared" si="222"/>
        <v>0</v>
      </c>
      <c r="S1395" s="25">
        <f t="shared" si="215"/>
        <v>8653.3656510223373</v>
      </c>
      <c r="T1395" s="25">
        <f t="shared" si="216"/>
        <v>0</v>
      </c>
      <c r="U1395" s="25" t="str">
        <f t="shared" si="217"/>
        <v>drain</v>
      </c>
      <c r="W1395" s="25">
        <f t="shared" si="220"/>
        <v>0</v>
      </c>
      <c r="X1395" s="25">
        <f t="shared" si="218"/>
        <v>43276.68789009584</v>
      </c>
      <c r="Y1395" s="25">
        <f t="shared" si="221"/>
        <v>8653.3656510223373</v>
      </c>
      <c r="AA1395" s="25">
        <f t="shared" si="219"/>
        <v>0</v>
      </c>
      <c r="AC1395" s="25">
        <f t="shared" si="214"/>
        <v>0</v>
      </c>
    </row>
    <row r="1396" x14ac:dyDescent="0.2">
      <c r="L1396" s="24">
        <v>1391</v>
      </c>
      <c r="M1396" s="28">
        <v>0</v>
      </c>
      <c r="O1396" s="24">
        <v>1391</v>
      </c>
      <c r="P1396" s="24">
        <f>'ROTH 1.0'!O1396*'קובץ טיוטה'!$D$10</f>
        <v>11819.261546071668</v>
      </c>
      <c r="Q1396" s="24">
        <f t="shared" si="213"/>
        <v>8219.2615460716679</v>
      </c>
      <c r="R1396" s="24">
        <f t="shared" si="222"/>
        <v>0</v>
      </c>
      <c r="S1396" s="24">
        <f t="shared" si="215"/>
        <v>8219.2615460716679</v>
      </c>
      <c r="T1396" s="24">
        <f t="shared" si="216"/>
        <v>0</v>
      </c>
      <c r="U1396" s="24" t="str">
        <f t="shared" si="217"/>
        <v>drain</v>
      </c>
      <c r="W1396" s="24">
        <f t="shared" si="220"/>
        <v>0</v>
      </c>
      <c r="X1396" s="24">
        <f t="shared" si="218"/>
        <v>35057.42634402417</v>
      </c>
      <c r="Y1396" s="24">
        <f t="shared" si="221"/>
        <v>8219.2615460716697</v>
      </c>
      <c r="AA1396" s="24">
        <f t="shared" si="219"/>
        <v>0</v>
      </c>
      <c r="AC1396" s="24">
        <f t="shared" si="214"/>
        <v>0</v>
      </c>
    </row>
    <row r="1397" x14ac:dyDescent="0.2">
      <c r="L1397" s="25">
        <v>1392</v>
      </c>
      <c r="M1397" s="29">
        <v>0</v>
      </c>
      <c r="O1397" s="25">
        <v>1392</v>
      </c>
      <c r="P1397" s="24">
        <f>'ROTH 1.0'!O1397*'קובץ טיוטה'!$D$10</f>
        <v>10956.72127074948</v>
      </c>
      <c r="Q1397" s="25">
        <f t="shared" si="213"/>
        <v>7356.72127074948</v>
      </c>
      <c r="R1397" s="24">
        <f t="shared" si="222"/>
        <v>0</v>
      </c>
      <c r="S1397" s="25">
        <f t="shared" si="215"/>
        <v>7356.72127074948</v>
      </c>
      <c r="T1397" s="25">
        <f t="shared" si="216"/>
        <v>0</v>
      </c>
      <c r="U1397" s="25" t="str">
        <f t="shared" si="217"/>
        <v>drain</v>
      </c>
      <c r="W1397" s="25">
        <f t="shared" si="220"/>
        <v>0</v>
      </c>
      <c r="X1397" s="25">
        <f t="shared" si="218"/>
        <v>27700.70507327469</v>
      </c>
      <c r="Y1397" s="25">
        <f t="shared" si="221"/>
        <v>7356.72127074948</v>
      </c>
      <c r="AA1397" s="25">
        <f t="shared" si="219"/>
        <v>0</v>
      </c>
      <c r="AC1397" s="25">
        <f t="shared" si="214"/>
        <v>0</v>
      </c>
    </row>
    <row r="1398" x14ac:dyDescent="0.2">
      <c r="L1398" s="24">
        <v>1393</v>
      </c>
      <c r="M1398" s="28">
        <v>0</v>
      </c>
      <c r="O1398" s="24">
        <v>1393</v>
      </c>
      <c r="P1398" s="24">
        <f>'ROTH 1.0'!O1398*'קובץ טיוטה'!$D$10</f>
        <v>9801.6611812705687</v>
      </c>
      <c r="Q1398" s="24">
        <f t="shared" si="213"/>
        <v>6201.6611812705687</v>
      </c>
      <c r="R1398" s="24">
        <f t="shared" si="222"/>
        <v>0</v>
      </c>
      <c r="S1398" s="24">
        <f t="shared" si="215"/>
        <v>6201.6611812705687</v>
      </c>
      <c r="T1398" s="24">
        <f t="shared" si="216"/>
        <v>0</v>
      </c>
      <c r="U1398" s="24" t="str">
        <f t="shared" si="217"/>
        <v>drain</v>
      </c>
      <c r="W1398" s="24">
        <f t="shared" si="220"/>
        <v>0</v>
      </c>
      <c r="X1398" s="24">
        <f t="shared" si="218"/>
        <v>21499.04389200412</v>
      </c>
      <c r="Y1398" s="24">
        <f t="shared" si="221"/>
        <v>6201.6611812705705</v>
      </c>
      <c r="AA1398" s="24">
        <f t="shared" si="219"/>
        <v>0</v>
      </c>
      <c r="AC1398" s="24">
        <f t="shared" si="214"/>
        <v>0</v>
      </c>
    </row>
    <row r="1399" x14ac:dyDescent="0.2">
      <c r="L1399" s="25">
        <v>1394</v>
      </c>
      <c r="M1399" s="29">
        <v>0</v>
      </c>
      <c r="O1399" s="25">
        <v>1394</v>
      </c>
      <c r="P1399" s="24">
        <f>'ROTH 1.0'!O1399*'קובץ טיוטה'!$D$10</f>
        <v>9224.683776830223</v>
      </c>
      <c r="Q1399" s="25">
        <f t="shared" si="213"/>
        <v>5624.683776830223</v>
      </c>
      <c r="R1399" s="24">
        <f t="shared" si="222"/>
        <v>0</v>
      </c>
      <c r="S1399" s="25">
        <f t="shared" si="215"/>
        <v>5624.683776830223</v>
      </c>
      <c r="T1399" s="25">
        <f t="shared" si="216"/>
        <v>0</v>
      </c>
      <c r="U1399" s="25" t="str">
        <f t="shared" si="217"/>
        <v>drain</v>
      </c>
      <c r="W1399" s="25">
        <f t="shared" si="220"/>
        <v>0</v>
      </c>
      <c r="X1399" s="25">
        <f t="shared" si="218"/>
        <v>15874.360115173897</v>
      </c>
      <c r="Y1399" s="25">
        <f t="shared" si="221"/>
        <v>5624.683776830223</v>
      </c>
      <c r="AA1399" s="25">
        <f t="shared" si="219"/>
        <v>0</v>
      </c>
      <c r="AC1399" s="25">
        <f t="shared" si="214"/>
        <v>0</v>
      </c>
    </row>
    <row r="1400" x14ac:dyDescent="0.2">
      <c r="L1400" s="24">
        <v>1395</v>
      </c>
      <c r="M1400" s="28">
        <v>0</v>
      </c>
      <c r="O1400" s="24">
        <v>1395</v>
      </c>
      <c r="P1400" s="24">
        <f>'ROTH 1.0'!O1400*'קובץ טיוטה'!$D$10</f>
        <v>8693.0565574487646</v>
      </c>
      <c r="Q1400" s="24">
        <f t="shared" si="213"/>
        <v>5093.0565574487646</v>
      </c>
      <c r="R1400" s="24">
        <f t="shared" si="222"/>
        <v>0</v>
      </c>
      <c r="S1400" s="24">
        <f t="shared" si="215"/>
        <v>5093.0565574487646</v>
      </c>
      <c r="T1400" s="24">
        <f t="shared" si="216"/>
        <v>0</v>
      </c>
      <c r="U1400" s="24" t="str">
        <f t="shared" si="217"/>
        <v>drain</v>
      </c>
      <c r="W1400" s="24">
        <f t="shared" si="220"/>
        <v>0</v>
      </c>
      <c r="X1400" s="24">
        <f t="shared" si="218"/>
        <v>10781.303557725132</v>
      </c>
      <c r="Y1400" s="24">
        <f t="shared" si="221"/>
        <v>5093.0565574487646</v>
      </c>
      <c r="AA1400" s="24">
        <f t="shared" si="219"/>
        <v>0</v>
      </c>
      <c r="AC1400" s="24">
        <f t="shared" si="214"/>
        <v>0</v>
      </c>
    </row>
    <row r="1401" x14ac:dyDescent="0.2">
      <c r="L1401" s="25">
        <v>1396</v>
      </c>
      <c r="M1401" s="29">
        <v>0</v>
      </c>
      <c r="O1401" s="25">
        <v>1396</v>
      </c>
      <c r="P1401" s="24">
        <f>'ROTH 1.0'!O1401*'קובץ טיוטה'!$D$10</f>
        <v>8371.8768195393295</v>
      </c>
      <c r="Q1401" s="25">
        <f t="shared" si="213"/>
        <v>4771.8768195393295</v>
      </c>
      <c r="R1401" s="24">
        <f t="shared" si="222"/>
        <v>0</v>
      </c>
      <c r="S1401" s="25">
        <f t="shared" si="215"/>
        <v>4771.8768195393295</v>
      </c>
      <c r="T1401" s="25">
        <f t="shared" si="216"/>
        <v>0</v>
      </c>
      <c r="U1401" s="25" t="str">
        <f t="shared" si="217"/>
        <v>drain</v>
      </c>
      <c r="W1401" s="25">
        <f t="shared" si="220"/>
        <v>0</v>
      </c>
      <c r="X1401" s="25">
        <f t="shared" si="218"/>
        <v>6009.4267381858026</v>
      </c>
      <c r="Y1401" s="25">
        <f t="shared" si="221"/>
        <v>4771.8768195393295</v>
      </c>
      <c r="AA1401" s="25">
        <f t="shared" si="219"/>
        <v>0</v>
      </c>
      <c r="AC1401" s="25">
        <f t="shared" si="214"/>
        <v>0</v>
      </c>
    </row>
    <row r="1402" x14ac:dyDescent="0.2">
      <c r="L1402" s="24">
        <v>1397</v>
      </c>
      <c r="M1402" s="28">
        <v>0</v>
      </c>
      <c r="O1402" s="24">
        <v>1397</v>
      </c>
      <c r="P1402" s="24">
        <f>'ROTH 1.0'!O1402*'קובץ טיוטה'!$D$10</f>
        <v>8392.1958422549542</v>
      </c>
      <c r="Q1402" s="24">
        <f t="shared" si="213"/>
        <v>4792.1958422549542</v>
      </c>
      <c r="R1402" s="24">
        <f t="shared" si="222"/>
        <v>0</v>
      </c>
      <c r="S1402" s="24">
        <f t="shared" si="215"/>
        <v>4792.1958422549542</v>
      </c>
      <c r="T1402" s="24">
        <f t="shared" si="216"/>
        <v>0</v>
      </c>
      <c r="U1402" s="24" t="str">
        <f t="shared" si="217"/>
        <v>drain</v>
      </c>
      <c r="W1402" s="24">
        <f t="shared" si="220"/>
        <v>0</v>
      </c>
      <c r="X1402" s="24">
        <f t="shared" si="218"/>
        <v>1217.2308959308484</v>
      </c>
      <c r="Y1402" s="24">
        <f t="shared" si="221"/>
        <v>4792.1958422549542</v>
      </c>
      <c r="AA1402" s="24">
        <f t="shared" si="219"/>
        <v>0</v>
      </c>
      <c r="AC1402" s="24">
        <f t="shared" si="214"/>
        <v>0</v>
      </c>
    </row>
    <row r="1403" x14ac:dyDescent="0.2">
      <c r="L1403" s="25">
        <v>1398</v>
      </c>
      <c r="M1403" s="29">
        <v>0</v>
      </c>
      <c r="O1403" s="25">
        <v>1398</v>
      </c>
      <c r="P1403" s="24">
        <f>'ROTH 1.0'!O1403*'קובץ טיוטה'!$D$10</f>
        <v>8810.3967335661655</v>
      </c>
      <c r="Q1403" s="25">
        <f t="shared" si="213"/>
        <v>5210.3967335661655</v>
      </c>
      <c r="R1403" s="24">
        <f t="shared" si="222"/>
        <v>0</v>
      </c>
      <c r="S1403" s="25">
        <f t="shared" si="215"/>
        <v>5210.3967335661655</v>
      </c>
      <c r="T1403" s="25">
        <f t="shared" si="216"/>
        <v>0</v>
      </c>
      <c r="U1403" s="25" t="str">
        <f t="shared" si="217"/>
        <v>drain</v>
      </c>
      <c r="W1403" s="25">
        <f t="shared" si="220"/>
        <v>0</v>
      </c>
      <c r="X1403" s="25">
        <f t="shared" si="218"/>
        <v>0</v>
      </c>
      <c r="Y1403" s="25">
        <f t="shared" si="221"/>
        <v>1217.2308959308484</v>
      </c>
      <c r="AA1403" s="25">
        <f t="shared" si="219"/>
        <v>3993.1658376353171</v>
      </c>
      <c r="AC1403" s="25">
        <f t="shared" si="214"/>
        <v>0</v>
      </c>
    </row>
    <row r="1404" x14ac:dyDescent="0.2">
      <c r="L1404" s="24">
        <v>1399</v>
      </c>
      <c r="M1404" s="28">
        <v>0</v>
      </c>
      <c r="O1404" s="24">
        <v>1399</v>
      </c>
      <c r="P1404" s="24">
        <f>'ROTH 1.0'!O1404*'קובץ טיוטה'!$D$10</f>
        <v>8907.2580469970326</v>
      </c>
      <c r="Q1404" s="24">
        <f t="shared" si="213"/>
        <v>5307.2580469970326</v>
      </c>
      <c r="R1404" s="24">
        <f t="shared" si="222"/>
        <v>0</v>
      </c>
      <c r="S1404" s="24">
        <f t="shared" si="215"/>
        <v>5307.2580469970326</v>
      </c>
      <c r="T1404" s="24">
        <f t="shared" si="216"/>
        <v>0</v>
      </c>
      <c r="U1404" s="24" t="str">
        <f t="shared" si="217"/>
        <v>drain</v>
      </c>
      <c r="W1404" s="24">
        <f t="shared" si="220"/>
        <v>0</v>
      </c>
      <c r="X1404" s="24">
        <f t="shared" si="218"/>
        <v>0</v>
      </c>
      <c r="Y1404" s="24">
        <f t="shared" si="221"/>
        <v>0</v>
      </c>
      <c r="AA1404" s="24">
        <f t="shared" si="219"/>
        <v>5307.2580469970326</v>
      </c>
      <c r="AC1404" s="24">
        <f t="shared" si="214"/>
        <v>0</v>
      </c>
    </row>
    <row r="1405" x14ac:dyDescent="0.2">
      <c r="L1405" s="25">
        <v>1400</v>
      </c>
      <c r="M1405" s="29">
        <v>0.25885691500000002</v>
      </c>
      <c r="O1405" s="25">
        <v>1400</v>
      </c>
      <c r="P1405" s="24">
        <f>'ROTH 1.0'!O1405*'קובץ טיוטה'!$D$10</f>
        <v>9932.4732814166273</v>
      </c>
      <c r="Q1405" s="25">
        <f t="shared" si="213"/>
        <v>6332.4732814166273</v>
      </c>
      <c r="R1405" s="24">
        <f t="shared" si="222"/>
        <v>17602.270220000002</v>
      </c>
      <c r="S1405" s="25">
        <f t="shared" si="215"/>
        <v>0</v>
      </c>
      <c r="T1405" s="25">
        <f t="shared" si="216"/>
        <v>11269.796938583375</v>
      </c>
      <c r="U1405" s="25" t="str">
        <f t="shared" si="217"/>
        <v>charge</v>
      </c>
      <c r="W1405" s="25">
        <f t="shared" si="220"/>
        <v>10142.817244725038</v>
      </c>
      <c r="X1405" s="25">
        <f t="shared" si="218"/>
        <v>10142.817244725038</v>
      </c>
      <c r="Y1405" s="25">
        <f t="shared" si="221"/>
        <v>0</v>
      </c>
      <c r="AA1405" s="25">
        <f t="shared" si="219"/>
        <v>0</v>
      </c>
      <c r="AC1405" s="25">
        <f t="shared" si="214"/>
        <v>1126.9796938583368</v>
      </c>
    </row>
    <row r="1406" x14ac:dyDescent="0.2">
      <c r="L1406" s="24">
        <v>1401</v>
      </c>
      <c r="M1406" s="28">
        <v>0.52207917500000001</v>
      </c>
      <c r="O1406" s="24">
        <v>1401</v>
      </c>
      <c r="P1406" s="24">
        <f>'ROTH 1.0'!O1406*'קובץ טיוטה'!$D$10</f>
        <v>10506.14086064265</v>
      </c>
      <c r="Q1406" s="24">
        <f t="shared" si="213"/>
        <v>6906.1408606426503</v>
      </c>
      <c r="R1406" s="24">
        <f t="shared" si="222"/>
        <v>35501.383900000001</v>
      </c>
      <c r="S1406" s="24">
        <f t="shared" si="215"/>
        <v>0</v>
      </c>
      <c r="T1406" s="24">
        <f t="shared" si="216"/>
        <v>28595.243039357352</v>
      </c>
      <c r="U1406" s="24" t="str">
        <f t="shared" si="217"/>
        <v>charge</v>
      </c>
      <c r="W1406" s="24">
        <f t="shared" si="220"/>
        <v>25735.718735421615</v>
      </c>
      <c r="X1406" s="24">
        <f t="shared" si="218"/>
        <v>35878.535980146655</v>
      </c>
      <c r="Y1406" s="24">
        <f t="shared" si="221"/>
        <v>0</v>
      </c>
      <c r="AA1406" s="24">
        <f t="shared" si="219"/>
        <v>0</v>
      </c>
      <c r="AC1406" s="24">
        <f t="shared" si="214"/>
        <v>2859.5243039357374</v>
      </c>
    </row>
    <row r="1407" x14ac:dyDescent="0.2">
      <c r="L1407" s="25">
        <v>1402</v>
      </c>
      <c r="M1407" s="29">
        <v>0.65734444400000003</v>
      </c>
      <c r="O1407" s="25">
        <v>1402</v>
      </c>
      <c r="P1407" s="24">
        <f>'ROTH 1.0'!O1407*'קובץ טיוטה'!$D$10</f>
        <v>11239.435483138688</v>
      </c>
      <c r="Q1407" s="25">
        <f t="shared" si="213"/>
        <v>7639.4354831386881</v>
      </c>
      <c r="R1407" s="24">
        <f t="shared" si="222"/>
        <v>44699.422191999998</v>
      </c>
      <c r="S1407" s="25">
        <f t="shared" si="215"/>
        <v>0</v>
      </c>
      <c r="T1407" s="25">
        <f t="shared" si="216"/>
        <v>37059.98670886131</v>
      </c>
      <c r="U1407" s="25" t="str">
        <f t="shared" si="217"/>
        <v>charge</v>
      </c>
      <c r="W1407" s="25">
        <f t="shared" si="220"/>
        <v>33353.98803797517</v>
      </c>
      <c r="X1407" s="25">
        <f t="shared" si="218"/>
        <v>69232.524018121825</v>
      </c>
      <c r="Y1407" s="25">
        <f t="shared" si="221"/>
        <v>0</v>
      </c>
      <c r="AA1407" s="25">
        <f t="shared" si="219"/>
        <v>0</v>
      </c>
      <c r="AC1407" s="25">
        <f t="shared" si="214"/>
        <v>3705.9986708861397</v>
      </c>
    </row>
    <row r="1408" x14ac:dyDescent="0.2">
      <c r="L1408" s="24">
        <v>1403</v>
      </c>
      <c r="M1408" s="28">
        <v>0.69261428899999999</v>
      </c>
      <c r="O1408" s="24">
        <v>1403</v>
      </c>
      <c r="P1408" s="24">
        <f>'ROTH 1.0'!O1408*'קובץ טיוטה'!$D$10</f>
        <v>11387.022427395863</v>
      </c>
      <c r="Q1408" s="24">
        <f t="shared" si="213"/>
        <v>7787.0224273958629</v>
      </c>
      <c r="R1408" s="24">
        <f t="shared" si="222"/>
        <v>47097.771651999996</v>
      </c>
      <c r="S1408" s="24">
        <f t="shared" si="215"/>
        <v>0</v>
      </c>
      <c r="T1408" s="24">
        <f t="shared" si="216"/>
        <v>39310.749224604137</v>
      </c>
      <c r="U1408" s="24" t="str">
        <f t="shared" si="217"/>
        <v>charge</v>
      </c>
      <c r="W1408" s="24">
        <f t="shared" si="220"/>
        <v>8767.4759818781749</v>
      </c>
      <c r="X1408" s="24">
        <f t="shared" si="218"/>
        <v>78000</v>
      </c>
      <c r="Y1408" s="24">
        <f t="shared" si="221"/>
        <v>0</v>
      </c>
      <c r="AA1408" s="24">
        <f t="shared" si="219"/>
        <v>0</v>
      </c>
      <c r="AC1408" s="24">
        <f t="shared" si="214"/>
        <v>30543.273242725962</v>
      </c>
    </row>
    <row r="1409" x14ac:dyDescent="0.2">
      <c r="L1409" s="25">
        <v>1404</v>
      </c>
      <c r="M1409" s="29">
        <v>0.72804692700000007</v>
      </c>
      <c r="O1409" s="25">
        <v>1404</v>
      </c>
      <c r="P1409" s="24">
        <f>'ROTH 1.0'!O1409*'קובץ טיוטה'!$D$10</f>
        <v>11473.008816079226</v>
      </c>
      <c r="Q1409" s="25">
        <f t="shared" si="213"/>
        <v>7873.0088160792257</v>
      </c>
      <c r="R1409" s="24">
        <f t="shared" si="222"/>
        <v>49507.191036000004</v>
      </c>
      <c r="S1409" s="25">
        <f t="shared" si="215"/>
        <v>0</v>
      </c>
      <c r="T1409" s="25">
        <f t="shared" si="216"/>
        <v>41634.182219920782</v>
      </c>
      <c r="U1409" s="25" t="str">
        <f t="shared" si="217"/>
        <v>charge</v>
      </c>
      <c r="W1409" s="25">
        <f t="shared" si="220"/>
        <v>0</v>
      </c>
      <c r="X1409" s="25">
        <f t="shared" si="218"/>
        <v>78000</v>
      </c>
      <c r="Y1409" s="25">
        <f t="shared" si="221"/>
        <v>0</v>
      </c>
      <c r="AA1409" s="25">
        <f t="shared" si="219"/>
        <v>0</v>
      </c>
      <c r="AC1409" s="25">
        <f t="shared" si="214"/>
        <v>41634.182219920782</v>
      </c>
    </row>
    <row r="1410" x14ac:dyDescent="0.2">
      <c r="L1410" s="24">
        <v>1405</v>
      </c>
      <c r="M1410" s="28">
        <v>0.72977157299999995</v>
      </c>
      <c r="O1410" s="24">
        <v>1405</v>
      </c>
      <c r="P1410" s="24">
        <f>'ROTH 1.0'!O1410*'קובץ טיוטה'!$D$10</f>
        <v>11350.796703960434</v>
      </c>
      <c r="Q1410" s="24">
        <f t="shared" si="213"/>
        <v>7750.7967039604337</v>
      </c>
      <c r="R1410" s="24">
        <f t="shared" si="222"/>
        <v>49624.466963999999</v>
      </c>
      <c r="S1410" s="24">
        <f t="shared" si="215"/>
        <v>0</v>
      </c>
      <c r="T1410" s="24">
        <f t="shared" si="216"/>
        <v>41873.670260039566</v>
      </c>
      <c r="U1410" s="24" t="str">
        <f t="shared" si="217"/>
        <v>charge</v>
      </c>
      <c r="W1410" s="24">
        <f t="shared" si="220"/>
        <v>0</v>
      </c>
      <c r="X1410" s="24">
        <f t="shared" si="218"/>
        <v>78000</v>
      </c>
      <c r="Y1410" s="24">
        <f t="shared" si="221"/>
        <v>0</v>
      </c>
      <c r="AA1410" s="24">
        <f t="shared" si="219"/>
        <v>0</v>
      </c>
      <c r="AC1410" s="24">
        <f t="shared" si="214"/>
        <v>41873.670260039566</v>
      </c>
    </row>
    <row r="1411" x14ac:dyDescent="0.2">
      <c r="L1411" s="25">
        <v>1406</v>
      </c>
      <c r="M1411" s="29">
        <v>0.77220265899999996</v>
      </c>
      <c r="O1411" s="25">
        <v>1406</v>
      </c>
      <c r="P1411" s="24">
        <f>'ROTH 1.0'!O1411*'קובץ טיוטה'!$D$10</f>
        <v>11424.740908752749</v>
      </c>
      <c r="Q1411" s="25">
        <f t="shared" si="213"/>
        <v>7824.7409087527485</v>
      </c>
      <c r="R1411" s="24">
        <f t="shared" si="222"/>
        <v>52509.780811999997</v>
      </c>
      <c r="S1411" s="25">
        <f t="shared" si="215"/>
        <v>0</v>
      </c>
      <c r="T1411" s="25">
        <f t="shared" si="216"/>
        <v>44685.039903247249</v>
      </c>
      <c r="U1411" s="25" t="str">
        <f t="shared" si="217"/>
        <v>charge</v>
      </c>
      <c r="W1411" s="25">
        <f t="shared" si="220"/>
        <v>0</v>
      </c>
      <c r="X1411" s="25">
        <f t="shared" si="218"/>
        <v>78000</v>
      </c>
      <c r="Y1411" s="25">
        <f t="shared" si="221"/>
        <v>0</v>
      </c>
      <c r="AA1411" s="25">
        <f t="shared" si="219"/>
        <v>0</v>
      </c>
      <c r="AC1411" s="25">
        <f t="shared" si="214"/>
        <v>44685.039903247249</v>
      </c>
    </row>
    <row r="1412" x14ac:dyDescent="0.2">
      <c r="L1412" s="24">
        <v>1407</v>
      </c>
      <c r="M1412" s="28">
        <v>0.758528019</v>
      </c>
      <c r="O1412" s="24">
        <v>1407</v>
      </c>
      <c r="P1412" s="24">
        <f>'ROTH 1.0'!O1412*'קובץ טיוטה'!$D$10</f>
        <v>11376.205121132221</v>
      </c>
      <c r="Q1412" s="24">
        <f t="shared" si="213"/>
        <v>7776.2051211322214</v>
      </c>
      <c r="R1412" s="24">
        <f t="shared" si="222"/>
        <v>51579.905292000003</v>
      </c>
      <c r="S1412" s="24">
        <f t="shared" si="215"/>
        <v>0</v>
      </c>
      <c r="T1412" s="24">
        <f t="shared" si="216"/>
        <v>43803.700170867785</v>
      </c>
      <c r="U1412" s="24" t="str">
        <f t="shared" si="217"/>
        <v>charge</v>
      </c>
      <c r="W1412" s="24">
        <f t="shared" si="220"/>
        <v>0</v>
      </c>
      <c r="X1412" s="24">
        <f t="shared" si="218"/>
        <v>78000</v>
      </c>
      <c r="Y1412" s="24">
        <f t="shared" si="221"/>
        <v>0</v>
      </c>
      <c r="AA1412" s="24">
        <f t="shared" si="219"/>
        <v>0</v>
      </c>
      <c r="AC1412" s="24">
        <f t="shared" si="214"/>
        <v>43803.700170867785</v>
      </c>
    </row>
    <row r="1413" x14ac:dyDescent="0.2">
      <c r="L1413" s="25">
        <v>1408</v>
      </c>
      <c r="M1413" s="29">
        <v>0.71127183299999996</v>
      </c>
      <c r="O1413" s="25">
        <v>1408</v>
      </c>
      <c r="P1413" s="24">
        <f>'ROTH 1.0'!O1413*'קובץ טיוטה'!$D$10</f>
        <v>11388.032150297509</v>
      </c>
      <c r="Q1413" s="25">
        <f t="shared" si="213"/>
        <v>7788.0321502975094</v>
      </c>
      <c r="R1413" s="24">
        <f t="shared" si="222"/>
        <v>48366.484643999996</v>
      </c>
      <c r="S1413" s="25">
        <f t="shared" si="215"/>
        <v>0</v>
      </c>
      <c r="T1413" s="25">
        <f t="shared" si="216"/>
        <v>40578.452493702483</v>
      </c>
      <c r="U1413" s="25" t="str">
        <f t="shared" si="217"/>
        <v>charge</v>
      </c>
      <c r="W1413" s="25">
        <f t="shared" si="220"/>
        <v>0</v>
      </c>
      <c r="X1413" s="25">
        <f t="shared" si="218"/>
        <v>78000</v>
      </c>
      <c r="Y1413" s="25">
        <f t="shared" si="221"/>
        <v>0</v>
      </c>
      <c r="AA1413" s="25">
        <f t="shared" si="219"/>
        <v>0</v>
      </c>
      <c r="AC1413" s="25">
        <f t="shared" si="214"/>
        <v>40578.452493702483</v>
      </c>
    </row>
    <row r="1414" x14ac:dyDescent="0.2">
      <c r="L1414" s="24">
        <v>1409</v>
      </c>
      <c r="M1414" s="28">
        <v>0.53149318200000006</v>
      </c>
      <c r="O1414" s="24">
        <v>1409</v>
      </c>
      <c r="P1414" s="24">
        <f>'ROTH 1.0'!O1414*'קובץ טיוטה'!$D$10</f>
        <v>11268.316949292315</v>
      </c>
      <c r="Q1414" s="24">
        <f t="shared" ref="Q1414:Q1477" si="223">P1414-$H$8*$H$9</f>
        <v>7668.3169492923153</v>
      </c>
      <c r="R1414" s="24">
        <f t="shared" si="222"/>
        <v>36141.536376000004</v>
      </c>
      <c r="S1414" s="24">
        <f t="shared" si="215"/>
        <v>0</v>
      </c>
      <c r="T1414" s="24">
        <f t="shared" si="216"/>
        <v>28473.219426707688</v>
      </c>
      <c r="U1414" s="24" t="str">
        <f t="shared" si="217"/>
        <v>charge</v>
      </c>
      <c r="W1414" s="24">
        <f t="shared" si="220"/>
        <v>0</v>
      </c>
      <c r="X1414" s="24">
        <f t="shared" si="218"/>
        <v>78000</v>
      </c>
      <c r="Y1414" s="24">
        <f t="shared" si="221"/>
        <v>0</v>
      </c>
      <c r="AA1414" s="24">
        <f t="shared" si="219"/>
        <v>0</v>
      </c>
      <c r="AC1414" s="24">
        <f t="shared" ref="AC1414:AC1477" si="224">IF(U1414="charge",(T1414-W1414),0)</f>
        <v>28473.219426707688</v>
      </c>
    </row>
    <row r="1415" x14ac:dyDescent="0.2">
      <c r="L1415" s="25">
        <v>1410</v>
      </c>
      <c r="M1415" s="29">
        <v>7.1132666999999997E-2</v>
      </c>
      <c r="O1415" s="25">
        <v>1410</v>
      </c>
      <c r="P1415" s="24">
        <f>'ROTH 1.0'!O1415*'קובץ טיוטה'!$D$10</f>
        <v>11805.227364592218</v>
      </c>
      <c r="Q1415" s="25">
        <f t="shared" si="223"/>
        <v>8205.2273645922178</v>
      </c>
      <c r="R1415" s="24">
        <f t="shared" si="222"/>
        <v>4837.0213559999993</v>
      </c>
      <c r="S1415" s="25">
        <f t="shared" ref="S1415:S1478" si="225">IF(Q1415&gt;R1415,Q1415-R1415,0)</f>
        <v>3368.2060085922185</v>
      </c>
      <c r="T1415" s="25">
        <f t="shared" ref="T1415:T1478" si="226">IF(R1415&gt;Q1415,R1415-Q1415,0)</f>
        <v>0</v>
      </c>
      <c r="U1415" s="25" t="str">
        <f t="shared" ref="U1415:U1478" si="227">IF(Q1415&gt;R1415,"drain","charge")</f>
        <v>drain</v>
      </c>
      <c r="W1415" s="25">
        <f t="shared" si="220"/>
        <v>0</v>
      </c>
      <c r="X1415" s="25">
        <f t="shared" ref="X1415:X1478" si="228">IF(X1414+T1415&gt;$H$11,$H$11,IF(U1415="charge",X1414+(T1415*$H$12),IF((X1414-S1415)&gt;0,X1414-S1415,0)))</f>
        <v>74631.793991407787</v>
      </c>
      <c r="Y1415" s="25">
        <f t="shared" si="221"/>
        <v>3368.206008592213</v>
      </c>
      <c r="AA1415" s="25">
        <f t="shared" ref="AA1415:AA1478" si="229">S1415-Y1415</f>
        <v>5.4569682106375694E-12</v>
      </c>
      <c r="AC1415" s="25">
        <f t="shared" si="224"/>
        <v>0</v>
      </c>
    </row>
    <row r="1416" x14ac:dyDescent="0.2">
      <c r="L1416" s="24">
        <v>1411</v>
      </c>
      <c r="M1416" s="28">
        <v>0</v>
      </c>
      <c r="O1416" s="24">
        <v>1411</v>
      </c>
      <c r="P1416" s="24">
        <f>'ROTH 1.0'!O1416*'קובץ טיוטה'!$D$10</f>
        <v>13147.886288277605</v>
      </c>
      <c r="Q1416" s="24">
        <f t="shared" si="223"/>
        <v>9547.8862882776048</v>
      </c>
      <c r="R1416" s="24">
        <f t="shared" si="222"/>
        <v>0</v>
      </c>
      <c r="S1416" s="24">
        <f t="shared" si="225"/>
        <v>9547.8862882776048</v>
      </c>
      <c r="T1416" s="24">
        <f t="shared" si="226"/>
        <v>0</v>
      </c>
      <c r="U1416" s="24" t="str">
        <f t="shared" si="227"/>
        <v>drain</v>
      </c>
      <c r="W1416" s="24">
        <f t="shared" ref="W1416:W1479" si="230">IF(X1416&gt;=X1415,(X1416-X1415),0)</f>
        <v>0</v>
      </c>
      <c r="X1416" s="24">
        <f t="shared" si="228"/>
        <v>65083.907703130186</v>
      </c>
      <c r="Y1416" s="24">
        <f t="shared" ref="Y1416:Y1479" si="231">IF(U1416="drain",X1415-X1416,0)</f>
        <v>9547.8862882776011</v>
      </c>
      <c r="AA1416" s="24">
        <f t="shared" si="229"/>
        <v>0</v>
      </c>
      <c r="AC1416" s="24">
        <f t="shared" si="224"/>
        <v>0</v>
      </c>
    </row>
    <row r="1417" x14ac:dyDescent="0.2">
      <c r="L1417" s="25">
        <v>1412</v>
      </c>
      <c r="M1417" s="29">
        <v>0</v>
      </c>
      <c r="O1417" s="25">
        <v>1412</v>
      </c>
      <c r="P1417" s="24">
        <f>'ROTH 1.0'!O1417*'קובץ טיוטה'!$D$10</f>
        <v>13790.686798448018</v>
      </c>
      <c r="Q1417" s="25">
        <f t="shared" si="223"/>
        <v>10190.686798448018</v>
      </c>
      <c r="R1417" s="24">
        <f t="shared" si="222"/>
        <v>0</v>
      </c>
      <c r="S1417" s="25">
        <f t="shared" si="225"/>
        <v>10190.686798448018</v>
      </c>
      <c r="T1417" s="25">
        <f t="shared" si="226"/>
        <v>0</v>
      </c>
      <c r="U1417" s="25" t="str">
        <f t="shared" si="227"/>
        <v>drain</v>
      </c>
      <c r="W1417" s="25">
        <f t="shared" si="230"/>
        <v>0</v>
      </c>
      <c r="X1417" s="25">
        <f t="shared" si="228"/>
        <v>54893.220904682166</v>
      </c>
      <c r="Y1417" s="25">
        <f t="shared" si="231"/>
        <v>10190.68679844802</v>
      </c>
      <c r="AA1417" s="25">
        <f t="shared" si="229"/>
        <v>0</v>
      </c>
      <c r="AC1417" s="25">
        <f t="shared" si="224"/>
        <v>0</v>
      </c>
    </row>
    <row r="1418" x14ac:dyDescent="0.2">
      <c r="L1418" s="24">
        <v>1413</v>
      </c>
      <c r="M1418" s="28">
        <v>0</v>
      </c>
      <c r="O1418" s="24">
        <v>1413</v>
      </c>
      <c r="P1418" s="24">
        <f>'ROTH 1.0'!O1418*'קובץ טיוטה'!$D$10</f>
        <v>13789.596472365825</v>
      </c>
      <c r="Q1418" s="24">
        <f t="shared" si="223"/>
        <v>10189.596472365825</v>
      </c>
      <c r="R1418" s="24">
        <f t="shared" si="222"/>
        <v>0</v>
      </c>
      <c r="S1418" s="24">
        <f t="shared" si="225"/>
        <v>10189.596472365825</v>
      </c>
      <c r="T1418" s="24">
        <f t="shared" si="226"/>
        <v>0</v>
      </c>
      <c r="U1418" s="24" t="str">
        <f t="shared" si="227"/>
        <v>drain</v>
      </c>
      <c r="W1418" s="24">
        <f t="shared" si="230"/>
        <v>0</v>
      </c>
      <c r="X1418" s="24">
        <f t="shared" si="228"/>
        <v>44703.624432316341</v>
      </c>
      <c r="Y1418" s="24">
        <f t="shared" si="231"/>
        <v>10189.596472365825</v>
      </c>
      <c r="AA1418" s="24">
        <f t="shared" si="229"/>
        <v>0</v>
      </c>
      <c r="AC1418" s="24">
        <f t="shared" si="224"/>
        <v>0</v>
      </c>
    </row>
    <row r="1419" x14ac:dyDescent="0.2">
      <c r="L1419" s="25">
        <v>1414</v>
      </c>
      <c r="M1419" s="29">
        <v>0</v>
      </c>
      <c r="O1419" s="25">
        <v>1414</v>
      </c>
      <c r="P1419" s="24">
        <f>'ROTH 1.0'!O1419*'קובץ טיוטה'!$D$10</f>
        <v>13407.436439406418</v>
      </c>
      <c r="Q1419" s="25">
        <f t="shared" si="223"/>
        <v>9807.4364394064178</v>
      </c>
      <c r="R1419" s="24">
        <f t="shared" si="222"/>
        <v>0</v>
      </c>
      <c r="S1419" s="25">
        <f t="shared" si="225"/>
        <v>9807.4364394064178</v>
      </c>
      <c r="T1419" s="25">
        <f t="shared" si="226"/>
        <v>0</v>
      </c>
      <c r="U1419" s="25" t="str">
        <f t="shared" si="227"/>
        <v>drain</v>
      </c>
      <c r="W1419" s="25">
        <f t="shared" si="230"/>
        <v>0</v>
      </c>
      <c r="X1419" s="25">
        <f t="shared" si="228"/>
        <v>34896.187992909923</v>
      </c>
      <c r="Y1419" s="25">
        <f t="shared" si="231"/>
        <v>9807.4364394064178</v>
      </c>
      <c r="AA1419" s="25">
        <f t="shared" si="229"/>
        <v>0</v>
      </c>
      <c r="AC1419" s="25">
        <f t="shared" si="224"/>
        <v>0</v>
      </c>
    </row>
    <row r="1420" x14ac:dyDescent="0.2">
      <c r="L1420" s="24">
        <v>1415</v>
      </c>
      <c r="M1420" s="28">
        <v>0</v>
      </c>
      <c r="O1420" s="24">
        <v>1415</v>
      </c>
      <c r="P1420" s="24">
        <f>'ROTH 1.0'!O1420*'קובץ טיוטה'!$D$10</f>
        <v>12501.722870762142</v>
      </c>
      <c r="Q1420" s="24">
        <f t="shared" si="223"/>
        <v>8901.7228707621416</v>
      </c>
      <c r="R1420" s="24">
        <f t="shared" si="222"/>
        <v>0</v>
      </c>
      <c r="S1420" s="24">
        <f t="shared" si="225"/>
        <v>8901.7228707621416</v>
      </c>
      <c r="T1420" s="24">
        <f t="shared" si="226"/>
        <v>0</v>
      </c>
      <c r="U1420" s="24" t="str">
        <f t="shared" si="227"/>
        <v>drain</v>
      </c>
      <c r="W1420" s="24">
        <f t="shared" si="230"/>
        <v>0</v>
      </c>
      <c r="X1420" s="24">
        <f t="shared" si="228"/>
        <v>25994.465122147783</v>
      </c>
      <c r="Y1420" s="24">
        <f t="shared" si="231"/>
        <v>8901.7228707621398</v>
      </c>
      <c r="AA1420" s="24">
        <f t="shared" si="229"/>
        <v>0</v>
      </c>
      <c r="AC1420" s="24">
        <f t="shared" si="224"/>
        <v>0</v>
      </c>
    </row>
    <row r="1421" x14ac:dyDescent="0.2">
      <c r="L1421" s="25">
        <v>1416</v>
      </c>
      <c r="M1421" s="29">
        <v>0</v>
      </c>
      <c r="O1421" s="25">
        <v>1416</v>
      </c>
      <c r="P1421" s="24">
        <f>'ROTH 1.0'!O1421*'קובץ טיוטה'!$D$10</f>
        <v>11520.617714353722</v>
      </c>
      <c r="Q1421" s="25">
        <f t="shared" si="223"/>
        <v>7920.6177143537225</v>
      </c>
      <c r="R1421" s="24">
        <f t="shared" si="222"/>
        <v>0</v>
      </c>
      <c r="S1421" s="25">
        <f t="shared" si="225"/>
        <v>7920.6177143537225</v>
      </c>
      <c r="T1421" s="25">
        <f t="shared" si="226"/>
        <v>0</v>
      </c>
      <c r="U1421" s="25" t="str">
        <f t="shared" si="227"/>
        <v>drain</v>
      </c>
      <c r="W1421" s="25">
        <f t="shared" si="230"/>
        <v>0</v>
      </c>
      <c r="X1421" s="25">
        <f t="shared" si="228"/>
        <v>18073.847407794063</v>
      </c>
      <c r="Y1421" s="25">
        <f t="shared" si="231"/>
        <v>7920.6177143537207</v>
      </c>
      <c r="AA1421" s="25">
        <f t="shared" si="229"/>
        <v>0</v>
      </c>
      <c r="AC1421" s="25">
        <f t="shared" si="224"/>
        <v>0</v>
      </c>
    </row>
    <row r="1422" x14ac:dyDescent="0.2">
      <c r="L1422" s="24">
        <v>1417</v>
      </c>
      <c r="M1422" s="28">
        <v>0</v>
      </c>
      <c r="O1422" s="24">
        <v>1417</v>
      </c>
      <c r="P1422" s="24">
        <f>'ROTH 1.0'!O1422*'קובץ טיוטה'!$D$10</f>
        <v>10123.42762754131</v>
      </c>
      <c r="Q1422" s="24">
        <f t="shared" si="223"/>
        <v>6523.4276275413104</v>
      </c>
      <c r="R1422" s="24">
        <f t="shared" si="222"/>
        <v>0</v>
      </c>
      <c r="S1422" s="24">
        <f t="shared" si="225"/>
        <v>6523.4276275413104</v>
      </c>
      <c r="T1422" s="24">
        <f t="shared" si="226"/>
        <v>0</v>
      </c>
      <c r="U1422" s="24" t="str">
        <f t="shared" si="227"/>
        <v>drain</v>
      </c>
      <c r="W1422" s="24">
        <f t="shared" si="230"/>
        <v>0</v>
      </c>
      <c r="X1422" s="24">
        <f t="shared" si="228"/>
        <v>11550.419780252752</v>
      </c>
      <c r="Y1422" s="24">
        <f t="shared" si="231"/>
        <v>6523.4276275413104</v>
      </c>
      <c r="AA1422" s="24">
        <f t="shared" si="229"/>
        <v>0</v>
      </c>
      <c r="AC1422" s="24">
        <f t="shared" si="224"/>
        <v>0</v>
      </c>
    </row>
    <row r="1423" x14ac:dyDescent="0.2">
      <c r="L1423" s="25">
        <v>1418</v>
      </c>
      <c r="M1423" s="29">
        <v>0</v>
      </c>
      <c r="O1423" s="25">
        <v>1418</v>
      </c>
      <c r="P1423" s="24">
        <f>'ROTH 1.0'!O1423*'קובץ טיוטה'!$D$10</f>
        <v>9219.9740004451687</v>
      </c>
      <c r="Q1423" s="25">
        <f t="shared" si="223"/>
        <v>5619.9740004451687</v>
      </c>
      <c r="R1423" s="24">
        <f t="shared" si="222"/>
        <v>0</v>
      </c>
      <c r="S1423" s="25">
        <f t="shared" si="225"/>
        <v>5619.9740004451687</v>
      </c>
      <c r="T1423" s="25">
        <f t="shared" si="226"/>
        <v>0</v>
      </c>
      <c r="U1423" s="25" t="str">
        <f t="shared" si="227"/>
        <v>drain</v>
      </c>
      <c r="W1423" s="25">
        <f t="shared" si="230"/>
        <v>0</v>
      </c>
      <c r="X1423" s="25">
        <f t="shared" si="228"/>
        <v>5930.4457798075837</v>
      </c>
      <c r="Y1423" s="25">
        <f t="shared" si="231"/>
        <v>5619.9740004451687</v>
      </c>
      <c r="AA1423" s="25">
        <f t="shared" si="229"/>
        <v>0</v>
      </c>
      <c r="AC1423" s="25">
        <f t="shared" si="224"/>
        <v>0</v>
      </c>
    </row>
    <row r="1424" x14ac:dyDescent="0.2">
      <c r="L1424" s="24">
        <v>1419</v>
      </c>
      <c r="M1424" s="28">
        <v>0</v>
      </c>
      <c r="O1424" s="24">
        <v>1419</v>
      </c>
      <c r="P1424" s="24">
        <f>'ROTH 1.0'!O1424*'קובץ טיוטה'!$D$10</f>
        <v>8833.2800616761378</v>
      </c>
      <c r="Q1424" s="24">
        <f t="shared" si="223"/>
        <v>5233.2800616761378</v>
      </c>
      <c r="R1424" s="24">
        <f t="shared" ref="R1424:R1487" si="232">M1424*$H$7*0.85</f>
        <v>0</v>
      </c>
      <c r="S1424" s="24">
        <f t="shared" si="225"/>
        <v>5233.2800616761378</v>
      </c>
      <c r="T1424" s="24">
        <f t="shared" si="226"/>
        <v>0</v>
      </c>
      <c r="U1424" s="24" t="str">
        <f t="shared" si="227"/>
        <v>drain</v>
      </c>
      <c r="W1424" s="24">
        <f t="shared" si="230"/>
        <v>0</v>
      </c>
      <c r="X1424" s="24">
        <f t="shared" si="228"/>
        <v>697.16571813144583</v>
      </c>
      <c r="Y1424" s="24">
        <f t="shared" si="231"/>
        <v>5233.2800616761378</v>
      </c>
      <c r="AA1424" s="24">
        <f t="shared" si="229"/>
        <v>0</v>
      </c>
      <c r="AC1424" s="24">
        <f t="shared" si="224"/>
        <v>0</v>
      </c>
    </row>
    <row r="1425" x14ac:dyDescent="0.2">
      <c r="L1425" s="25">
        <v>1420</v>
      </c>
      <c r="M1425" s="29">
        <v>0</v>
      </c>
      <c r="O1425" s="25">
        <v>1420</v>
      </c>
      <c r="P1425" s="24">
        <f>'ROTH 1.0'!O1425*'קובץ טיוטה'!$D$10</f>
        <v>8806.6012447004196</v>
      </c>
      <c r="Q1425" s="25">
        <f t="shared" si="223"/>
        <v>5206.6012447004196</v>
      </c>
      <c r="R1425" s="24">
        <f t="shared" si="232"/>
        <v>0</v>
      </c>
      <c r="S1425" s="25">
        <f t="shared" si="225"/>
        <v>5206.6012447004196</v>
      </c>
      <c r="T1425" s="25">
        <f t="shared" si="226"/>
        <v>0</v>
      </c>
      <c r="U1425" s="25" t="str">
        <f t="shared" si="227"/>
        <v>drain</v>
      </c>
      <c r="W1425" s="25">
        <f t="shared" si="230"/>
        <v>0</v>
      </c>
      <c r="X1425" s="25">
        <f t="shared" si="228"/>
        <v>0</v>
      </c>
      <c r="Y1425" s="25">
        <f t="shared" si="231"/>
        <v>697.16571813144583</v>
      </c>
      <c r="AA1425" s="25">
        <f t="shared" si="229"/>
        <v>4509.4355265689737</v>
      </c>
      <c r="AC1425" s="25">
        <f t="shared" si="224"/>
        <v>0</v>
      </c>
    </row>
    <row r="1426" x14ac:dyDescent="0.2">
      <c r="L1426" s="24">
        <v>1421</v>
      </c>
      <c r="M1426" s="28">
        <v>0</v>
      </c>
      <c r="O1426" s="24">
        <v>1421</v>
      </c>
      <c r="P1426" s="24">
        <f>'ROTH 1.0'!O1426*'קובץ טיוטה'!$D$10</f>
        <v>8818.9119643998765</v>
      </c>
      <c r="Q1426" s="24">
        <f t="shared" si="223"/>
        <v>5218.9119643998765</v>
      </c>
      <c r="R1426" s="24">
        <f t="shared" si="232"/>
        <v>0</v>
      </c>
      <c r="S1426" s="24">
        <f t="shared" si="225"/>
        <v>5218.9119643998765</v>
      </c>
      <c r="T1426" s="24">
        <f t="shared" si="226"/>
        <v>0</v>
      </c>
      <c r="U1426" s="24" t="str">
        <f t="shared" si="227"/>
        <v>drain</v>
      </c>
      <c r="W1426" s="24">
        <f t="shared" si="230"/>
        <v>0</v>
      </c>
      <c r="X1426" s="24">
        <f t="shared" si="228"/>
        <v>0</v>
      </c>
      <c r="Y1426" s="24">
        <f t="shared" si="231"/>
        <v>0</v>
      </c>
      <c r="AA1426" s="24">
        <f t="shared" si="229"/>
        <v>5218.9119643998765</v>
      </c>
      <c r="AC1426" s="24">
        <f t="shared" si="224"/>
        <v>0</v>
      </c>
    </row>
    <row r="1427" x14ac:dyDescent="0.2">
      <c r="L1427" s="25">
        <v>1422</v>
      </c>
      <c r="M1427" s="29">
        <v>0</v>
      </c>
      <c r="O1427" s="25">
        <v>1422</v>
      </c>
      <c r="P1427" s="24">
        <f>'ROTH 1.0'!O1427*'קובץ טיוטה'!$D$10</f>
        <v>9137.6429560172182</v>
      </c>
      <c r="Q1427" s="25">
        <f t="shared" si="223"/>
        <v>5537.6429560172182</v>
      </c>
      <c r="R1427" s="24">
        <f t="shared" si="232"/>
        <v>0</v>
      </c>
      <c r="S1427" s="25">
        <f t="shared" si="225"/>
        <v>5537.6429560172182</v>
      </c>
      <c r="T1427" s="25">
        <f t="shared" si="226"/>
        <v>0</v>
      </c>
      <c r="U1427" s="25" t="str">
        <f t="shared" si="227"/>
        <v>drain</v>
      </c>
      <c r="W1427" s="25">
        <f t="shared" si="230"/>
        <v>0</v>
      </c>
      <c r="X1427" s="25">
        <f t="shared" si="228"/>
        <v>0</v>
      </c>
      <c r="Y1427" s="25">
        <f t="shared" si="231"/>
        <v>0</v>
      </c>
      <c r="AA1427" s="25">
        <f t="shared" si="229"/>
        <v>5537.6429560172182</v>
      </c>
      <c r="AC1427" s="25">
        <f t="shared" si="224"/>
        <v>0</v>
      </c>
    </row>
    <row r="1428" x14ac:dyDescent="0.2">
      <c r="L1428" s="24">
        <v>1423</v>
      </c>
      <c r="M1428" s="28">
        <v>0</v>
      </c>
      <c r="O1428" s="24">
        <v>1423</v>
      </c>
      <c r="P1428" s="24">
        <f>'ROTH 1.0'!O1428*'קובץ טיוטה'!$D$10</f>
        <v>9634.495730652241</v>
      </c>
      <c r="Q1428" s="24">
        <f t="shared" si="223"/>
        <v>6034.495730652241</v>
      </c>
      <c r="R1428" s="24">
        <f t="shared" si="232"/>
        <v>0</v>
      </c>
      <c r="S1428" s="24">
        <f t="shared" si="225"/>
        <v>6034.495730652241</v>
      </c>
      <c r="T1428" s="24">
        <f t="shared" si="226"/>
        <v>0</v>
      </c>
      <c r="U1428" s="24" t="str">
        <f t="shared" si="227"/>
        <v>drain</v>
      </c>
      <c r="W1428" s="24">
        <f t="shared" si="230"/>
        <v>0</v>
      </c>
      <c r="X1428" s="24">
        <f t="shared" si="228"/>
        <v>0</v>
      </c>
      <c r="Y1428" s="24">
        <f t="shared" si="231"/>
        <v>0</v>
      </c>
      <c r="AA1428" s="24">
        <f t="shared" si="229"/>
        <v>6034.495730652241</v>
      </c>
      <c r="AC1428" s="24">
        <f t="shared" si="224"/>
        <v>0</v>
      </c>
    </row>
    <row r="1429" x14ac:dyDescent="0.2">
      <c r="L1429" s="25">
        <v>1424</v>
      </c>
      <c r="M1429" s="29">
        <v>3.0908749999999999E-2</v>
      </c>
      <c r="O1429" s="25">
        <v>1424</v>
      </c>
      <c r="P1429" s="24">
        <f>'ROTH 1.0'!O1429*'קובץ טיוטה'!$D$10</f>
        <v>10452.628023935111</v>
      </c>
      <c r="Q1429" s="25">
        <f t="shared" si="223"/>
        <v>6852.6280239351108</v>
      </c>
      <c r="R1429" s="24">
        <f t="shared" si="232"/>
        <v>2101.7949999999996</v>
      </c>
      <c r="S1429" s="25">
        <f t="shared" si="225"/>
        <v>4750.8330239351108</v>
      </c>
      <c r="T1429" s="25">
        <f t="shared" si="226"/>
        <v>0</v>
      </c>
      <c r="U1429" s="25" t="str">
        <f t="shared" si="227"/>
        <v>drain</v>
      </c>
      <c r="W1429" s="25">
        <f t="shared" si="230"/>
        <v>0</v>
      </c>
      <c r="X1429" s="25">
        <f t="shared" si="228"/>
        <v>0</v>
      </c>
      <c r="Y1429" s="25">
        <f t="shared" si="231"/>
        <v>0</v>
      </c>
      <c r="AA1429" s="25">
        <f t="shared" si="229"/>
        <v>4750.8330239351108</v>
      </c>
      <c r="AC1429" s="25">
        <f t="shared" si="224"/>
        <v>0</v>
      </c>
    </row>
    <row r="1430" x14ac:dyDescent="0.2">
      <c r="L1430" s="24">
        <v>1425</v>
      </c>
      <c r="M1430" s="28">
        <v>6.0931999000000001E-2</v>
      </c>
      <c r="O1430" s="24">
        <v>1425</v>
      </c>
      <c r="P1430" s="24">
        <f>'ROTH 1.0'!O1430*'קובץ טיוטה'!$D$10</f>
        <v>11264.144129995046</v>
      </c>
      <c r="Q1430" s="24">
        <f t="shared" si="223"/>
        <v>7664.1441299950457</v>
      </c>
      <c r="R1430" s="24">
        <f t="shared" si="232"/>
        <v>4143.3759319999999</v>
      </c>
      <c r="S1430" s="24">
        <f t="shared" si="225"/>
        <v>3520.7681979950457</v>
      </c>
      <c r="T1430" s="24">
        <f t="shared" si="226"/>
        <v>0</v>
      </c>
      <c r="U1430" s="24" t="str">
        <f t="shared" si="227"/>
        <v>drain</v>
      </c>
      <c r="W1430" s="24">
        <f t="shared" si="230"/>
        <v>0</v>
      </c>
      <c r="X1430" s="24">
        <f t="shared" si="228"/>
        <v>0</v>
      </c>
      <c r="Y1430" s="24">
        <f t="shared" si="231"/>
        <v>0</v>
      </c>
      <c r="AA1430" s="24">
        <f t="shared" si="229"/>
        <v>3520.7681979950457</v>
      </c>
      <c r="AC1430" s="24">
        <f t="shared" si="224"/>
        <v>0</v>
      </c>
    </row>
    <row r="1431" x14ac:dyDescent="0.2">
      <c r="L1431" s="25">
        <v>1426</v>
      </c>
      <c r="M1431" s="29">
        <v>0.57203170599999997</v>
      </c>
      <c r="O1431" s="25">
        <v>1426</v>
      </c>
      <c r="P1431" s="24">
        <f>'ROTH 1.0'!O1431*'קובץ טיוטה'!$D$10</f>
        <v>11790.133751323725</v>
      </c>
      <c r="Q1431" s="25">
        <f t="shared" si="223"/>
        <v>8190.1337513237249</v>
      </c>
      <c r="R1431" s="24">
        <f t="shared" si="232"/>
        <v>38898.156007999998</v>
      </c>
      <c r="S1431" s="25">
        <f t="shared" si="225"/>
        <v>0</v>
      </c>
      <c r="T1431" s="25">
        <f t="shared" si="226"/>
        <v>30708.022256676275</v>
      </c>
      <c r="U1431" s="25" t="str">
        <f t="shared" si="227"/>
        <v>charge</v>
      </c>
      <c r="W1431" s="25">
        <f t="shared" si="230"/>
        <v>27637.220031008648</v>
      </c>
      <c r="X1431" s="25">
        <f t="shared" si="228"/>
        <v>27637.220031008648</v>
      </c>
      <c r="Y1431" s="25">
        <f t="shared" si="231"/>
        <v>0</v>
      </c>
      <c r="AA1431" s="25">
        <f t="shared" si="229"/>
        <v>0</v>
      </c>
      <c r="AC1431" s="25">
        <f t="shared" si="224"/>
        <v>3070.8022256676268</v>
      </c>
    </row>
    <row r="1432" x14ac:dyDescent="0.2">
      <c r="L1432" s="24">
        <v>1427</v>
      </c>
      <c r="M1432" s="28">
        <v>0.66738649299999997</v>
      </c>
      <c r="O1432" s="24">
        <v>1427</v>
      </c>
      <c r="P1432" s="24">
        <f>'ROTH 1.0'!O1432*'קובץ טיוטה'!$D$10</f>
        <v>12398.865670423233</v>
      </c>
      <c r="Q1432" s="24">
        <f t="shared" si="223"/>
        <v>8798.8656704232326</v>
      </c>
      <c r="R1432" s="24">
        <f t="shared" si="232"/>
        <v>45382.281523999998</v>
      </c>
      <c r="S1432" s="24">
        <f t="shared" si="225"/>
        <v>0</v>
      </c>
      <c r="T1432" s="24">
        <f t="shared" si="226"/>
        <v>36583.415853576764</v>
      </c>
      <c r="U1432" s="24" t="str">
        <f t="shared" si="227"/>
        <v>charge</v>
      </c>
      <c r="W1432" s="24">
        <f t="shared" si="230"/>
        <v>32925.07426821909</v>
      </c>
      <c r="X1432" s="24">
        <f t="shared" si="228"/>
        <v>60562.294299227739</v>
      </c>
      <c r="Y1432" s="24">
        <f t="shared" si="231"/>
        <v>0</v>
      </c>
      <c r="AA1432" s="24">
        <f t="shared" si="229"/>
        <v>0</v>
      </c>
      <c r="AC1432" s="24">
        <f t="shared" si="224"/>
        <v>3658.3415853576735</v>
      </c>
    </row>
    <row r="1433" x14ac:dyDescent="0.2">
      <c r="L1433" s="25">
        <v>1428</v>
      </c>
      <c r="M1433" s="29">
        <v>0.58600304199999997</v>
      </c>
      <c r="O1433" s="25">
        <v>1428</v>
      </c>
      <c r="P1433" s="24">
        <f>'ROTH 1.0'!O1433*'קובץ טיוטה'!$D$10</f>
        <v>12671.64795119643</v>
      </c>
      <c r="Q1433" s="25">
        <f t="shared" si="223"/>
        <v>9071.6479511964299</v>
      </c>
      <c r="R1433" s="24">
        <f t="shared" si="232"/>
        <v>39848.206855999997</v>
      </c>
      <c r="S1433" s="25">
        <f t="shared" si="225"/>
        <v>0</v>
      </c>
      <c r="T1433" s="25">
        <f t="shared" si="226"/>
        <v>30776.558904803569</v>
      </c>
      <c r="U1433" s="25" t="str">
        <f t="shared" si="227"/>
        <v>charge</v>
      </c>
      <c r="W1433" s="25">
        <f t="shared" si="230"/>
        <v>17437.705700772261</v>
      </c>
      <c r="X1433" s="25">
        <f t="shared" si="228"/>
        <v>78000</v>
      </c>
      <c r="Y1433" s="25">
        <f t="shared" si="231"/>
        <v>0</v>
      </c>
      <c r="AA1433" s="25">
        <f t="shared" si="229"/>
        <v>0</v>
      </c>
      <c r="AC1433" s="25">
        <f t="shared" si="224"/>
        <v>13338.853204031308</v>
      </c>
    </row>
    <row r="1434" x14ac:dyDescent="0.2">
      <c r="L1434" s="24">
        <v>1429</v>
      </c>
      <c r="M1434" s="28">
        <v>0.66957007299999993</v>
      </c>
      <c r="O1434" s="24">
        <v>1429</v>
      </c>
      <c r="P1434" s="24">
        <f>'ROTH 1.0'!O1434*'קובץ טיוטה'!$D$10</f>
        <v>13112.151077120001</v>
      </c>
      <c r="Q1434" s="24">
        <f t="shared" si="223"/>
        <v>9512.151077120001</v>
      </c>
      <c r="R1434" s="24">
        <f t="shared" si="232"/>
        <v>45530.764963999995</v>
      </c>
      <c r="S1434" s="24">
        <f t="shared" si="225"/>
        <v>0</v>
      </c>
      <c r="T1434" s="24">
        <f t="shared" si="226"/>
        <v>36018.61388687999</v>
      </c>
      <c r="U1434" s="24" t="str">
        <f t="shared" si="227"/>
        <v>charge</v>
      </c>
      <c r="W1434" s="24">
        <f t="shared" si="230"/>
        <v>0</v>
      </c>
      <c r="X1434" s="24">
        <f t="shared" si="228"/>
        <v>78000</v>
      </c>
      <c r="Y1434" s="24">
        <f t="shared" si="231"/>
        <v>0</v>
      </c>
      <c r="AA1434" s="24">
        <f t="shared" si="229"/>
        <v>0</v>
      </c>
      <c r="AC1434" s="24">
        <f t="shared" si="224"/>
        <v>36018.61388687999</v>
      </c>
    </row>
    <row r="1435" x14ac:dyDescent="0.2">
      <c r="L1435" s="25">
        <v>1430</v>
      </c>
      <c r="M1435" s="29">
        <v>0.63639058299999995</v>
      </c>
      <c r="O1435" s="25">
        <v>1430</v>
      </c>
      <c r="P1435" s="24">
        <f>'ROTH 1.0'!O1435*'קובץ טיוטה'!$D$10</f>
        <v>13586.896230169437</v>
      </c>
      <c r="Q1435" s="25">
        <f t="shared" si="223"/>
        <v>9986.8962301694373</v>
      </c>
      <c r="R1435" s="24">
        <f t="shared" si="232"/>
        <v>43274.559643999994</v>
      </c>
      <c r="S1435" s="25">
        <f t="shared" si="225"/>
        <v>0</v>
      </c>
      <c r="T1435" s="25">
        <f t="shared" si="226"/>
        <v>33287.663413830553</v>
      </c>
      <c r="U1435" s="25" t="str">
        <f t="shared" si="227"/>
        <v>charge</v>
      </c>
      <c r="W1435" s="25">
        <f t="shared" si="230"/>
        <v>0</v>
      </c>
      <c r="X1435" s="25">
        <f t="shared" si="228"/>
        <v>78000</v>
      </c>
      <c r="Y1435" s="25">
        <f t="shared" si="231"/>
        <v>0</v>
      </c>
      <c r="AA1435" s="25">
        <f t="shared" si="229"/>
        <v>0</v>
      </c>
      <c r="AC1435" s="25">
        <f t="shared" si="224"/>
        <v>33287.663413830553</v>
      </c>
    </row>
    <row r="1436" x14ac:dyDescent="0.2">
      <c r="L1436" s="24">
        <v>1431</v>
      </c>
      <c r="M1436" s="28">
        <v>0.35224065999999998</v>
      </c>
      <c r="O1436" s="24">
        <v>1431</v>
      </c>
      <c r="P1436" s="24">
        <f>'ROTH 1.0'!O1436*'קובץ טיוטה'!$D$10</f>
        <v>13649.38033259748</v>
      </c>
      <c r="Q1436" s="24">
        <f t="shared" si="223"/>
        <v>10049.38033259748</v>
      </c>
      <c r="R1436" s="24">
        <f t="shared" si="232"/>
        <v>23952.364879999997</v>
      </c>
      <c r="S1436" s="24">
        <f t="shared" si="225"/>
        <v>0</v>
      </c>
      <c r="T1436" s="24">
        <f t="shared" si="226"/>
        <v>13902.984547402517</v>
      </c>
      <c r="U1436" s="24" t="str">
        <f t="shared" si="227"/>
        <v>charge</v>
      </c>
      <c r="W1436" s="24">
        <f t="shared" si="230"/>
        <v>0</v>
      </c>
      <c r="X1436" s="24">
        <f t="shared" si="228"/>
        <v>78000</v>
      </c>
      <c r="Y1436" s="24">
        <f t="shared" si="231"/>
        <v>0</v>
      </c>
      <c r="AA1436" s="24">
        <f t="shared" si="229"/>
        <v>0</v>
      </c>
      <c r="AC1436" s="24">
        <f t="shared" si="224"/>
        <v>13902.984547402517</v>
      </c>
    </row>
    <row r="1437" x14ac:dyDescent="0.2">
      <c r="L1437" s="25">
        <v>1432</v>
      </c>
      <c r="M1437" s="29">
        <v>0.50958174599999995</v>
      </c>
      <c r="O1437" s="25">
        <v>1432</v>
      </c>
      <c r="P1437" s="24">
        <f>'ROTH 1.0'!O1437*'קובץ טיוטה'!$D$10</f>
        <v>13449.093430267545</v>
      </c>
      <c r="Q1437" s="25">
        <f t="shared" si="223"/>
        <v>9849.093430267545</v>
      </c>
      <c r="R1437" s="24">
        <f t="shared" si="232"/>
        <v>34651.558727999996</v>
      </c>
      <c r="S1437" s="25">
        <f t="shared" si="225"/>
        <v>0</v>
      </c>
      <c r="T1437" s="25">
        <f t="shared" si="226"/>
        <v>24802.465297732451</v>
      </c>
      <c r="U1437" s="25" t="str">
        <f t="shared" si="227"/>
        <v>charge</v>
      </c>
      <c r="W1437" s="25">
        <f t="shared" si="230"/>
        <v>0</v>
      </c>
      <c r="X1437" s="25">
        <f t="shared" si="228"/>
        <v>78000</v>
      </c>
      <c r="Y1437" s="25">
        <f t="shared" si="231"/>
        <v>0</v>
      </c>
      <c r="AA1437" s="25">
        <f t="shared" si="229"/>
        <v>0</v>
      </c>
      <c r="AC1437" s="25">
        <f t="shared" si="224"/>
        <v>24802.465297732451</v>
      </c>
    </row>
    <row r="1438" x14ac:dyDescent="0.2">
      <c r="L1438" s="24">
        <v>1433</v>
      </c>
      <c r="M1438" s="28">
        <v>3.5401559999999999E-2</v>
      </c>
      <c r="O1438" s="24">
        <v>1433</v>
      </c>
      <c r="P1438" s="24">
        <f>'ROTH 1.0'!O1438*'קובץ טיוטה'!$D$10</f>
        <v>13284.548605647055</v>
      </c>
      <c r="Q1438" s="24">
        <f t="shared" si="223"/>
        <v>9684.5486056470545</v>
      </c>
      <c r="R1438" s="24">
        <f t="shared" si="232"/>
        <v>2407.3060799999998</v>
      </c>
      <c r="S1438" s="24">
        <f t="shared" si="225"/>
        <v>7277.2425256470542</v>
      </c>
      <c r="T1438" s="24">
        <f t="shared" si="226"/>
        <v>0</v>
      </c>
      <c r="U1438" s="24" t="str">
        <f t="shared" si="227"/>
        <v>drain</v>
      </c>
      <c r="W1438" s="24">
        <f t="shared" si="230"/>
        <v>0</v>
      </c>
      <c r="X1438" s="24">
        <f t="shared" si="228"/>
        <v>70722.75747435294</v>
      </c>
      <c r="Y1438" s="24">
        <f t="shared" si="231"/>
        <v>7277.2425256470597</v>
      </c>
      <c r="AA1438" s="24">
        <f t="shared" si="229"/>
        <v>0</v>
      </c>
      <c r="AC1438" s="24">
        <f t="shared" si="224"/>
        <v>0</v>
      </c>
    </row>
    <row r="1439" x14ac:dyDescent="0.2">
      <c r="L1439" s="25">
        <v>1434</v>
      </c>
      <c r="M1439" s="29">
        <v>4.8790256000000004E-2</v>
      </c>
      <c r="O1439" s="25">
        <v>1434</v>
      </c>
      <c r="P1439" s="24">
        <f>'ROTH 1.0'!O1439*'קובץ טיוטה'!$D$10</f>
        <v>13043.696127083012</v>
      </c>
      <c r="Q1439" s="25">
        <f t="shared" si="223"/>
        <v>9443.6961270830125</v>
      </c>
      <c r="R1439" s="24">
        <f t="shared" si="232"/>
        <v>3317.7374080000004</v>
      </c>
      <c r="S1439" s="25">
        <f t="shared" si="225"/>
        <v>6125.9587190830116</v>
      </c>
      <c r="T1439" s="25">
        <f t="shared" si="226"/>
        <v>0</v>
      </c>
      <c r="U1439" s="25" t="str">
        <f t="shared" si="227"/>
        <v>drain</v>
      </c>
      <c r="W1439" s="25">
        <f t="shared" si="230"/>
        <v>0</v>
      </c>
      <c r="X1439" s="25">
        <f t="shared" si="228"/>
        <v>64596.798755269927</v>
      </c>
      <c r="Y1439" s="25">
        <f t="shared" si="231"/>
        <v>6125.9587190830134</v>
      </c>
      <c r="AA1439" s="25">
        <f t="shared" si="229"/>
        <v>0</v>
      </c>
      <c r="AC1439" s="25">
        <f t="shared" si="224"/>
        <v>0</v>
      </c>
    </row>
    <row r="1440" x14ac:dyDescent="0.2">
      <c r="L1440" s="24">
        <v>1435</v>
      </c>
      <c r="M1440" s="28">
        <v>0</v>
      </c>
      <c r="O1440" s="24">
        <v>1435</v>
      </c>
      <c r="P1440" s="24">
        <f>'ROTH 1.0'!O1440*'קובץ טיוטה'!$D$10</f>
        <v>14557.803778054151</v>
      </c>
      <c r="Q1440" s="24">
        <f t="shared" si="223"/>
        <v>10957.803778054151</v>
      </c>
      <c r="R1440" s="24">
        <f t="shared" si="232"/>
        <v>0</v>
      </c>
      <c r="S1440" s="24">
        <f t="shared" si="225"/>
        <v>10957.803778054151</v>
      </c>
      <c r="T1440" s="24">
        <f t="shared" si="226"/>
        <v>0</v>
      </c>
      <c r="U1440" s="24" t="str">
        <f t="shared" si="227"/>
        <v>drain</v>
      </c>
      <c r="W1440" s="24">
        <f t="shared" si="230"/>
        <v>0</v>
      </c>
      <c r="X1440" s="24">
        <f t="shared" si="228"/>
        <v>53638.994977215778</v>
      </c>
      <c r="Y1440" s="24">
        <f t="shared" si="231"/>
        <v>10957.803778054149</v>
      </c>
      <c r="AA1440" s="24">
        <f t="shared" si="229"/>
        <v>0</v>
      </c>
      <c r="AC1440" s="24">
        <f t="shared" si="224"/>
        <v>0</v>
      </c>
    </row>
    <row r="1441" x14ac:dyDescent="0.2">
      <c r="L1441" s="25">
        <v>1436</v>
      </c>
      <c r="M1441" s="29">
        <v>0</v>
      </c>
      <c r="O1441" s="25">
        <v>1436</v>
      </c>
      <c r="P1441" s="24">
        <f>'ROTH 1.0'!O1441*'קובץ טיוטה'!$D$10</f>
        <v>15077.027147639863</v>
      </c>
      <c r="Q1441" s="25">
        <f t="shared" si="223"/>
        <v>11477.027147639863</v>
      </c>
      <c r="R1441" s="24">
        <f t="shared" si="232"/>
        <v>0</v>
      </c>
      <c r="S1441" s="25">
        <f t="shared" si="225"/>
        <v>11477.027147639863</v>
      </c>
      <c r="T1441" s="25">
        <f t="shared" si="226"/>
        <v>0</v>
      </c>
      <c r="U1441" s="25" t="str">
        <f t="shared" si="227"/>
        <v>drain</v>
      </c>
      <c r="W1441" s="25">
        <f t="shared" si="230"/>
        <v>0</v>
      </c>
      <c r="X1441" s="25">
        <f t="shared" si="228"/>
        <v>42161.967829575915</v>
      </c>
      <c r="Y1441" s="25">
        <f t="shared" si="231"/>
        <v>11477.027147639863</v>
      </c>
      <c r="AA1441" s="25">
        <f t="shared" si="229"/>
        <v>0</v>
      </c>
      <c r="AC1441" s="25">
        <f t="shared" si="224"/>
        <v>0</v>
      </c>
    </row>
    <row r="1442" x14ac:dyDescent="0.2">
      <c r="L1442" s="24">
        <v>1437</v>
      </c>
      <c r="M1442" s="28">
        <v>0</v>
      </c>
      <c r="O1442" s="24">
        <v>1437</v>
      </c>
      <c r="P1442" s="24">
        <f>'ROTH 1.0'!O1442*'קובץ טיוטה'!$D$10</f>
        <v>14945.545963174007</v>
      </c>
      <c r="Q1442" s="24">
        <f t="shared" si="223"/>
        <v>11345.545963174007</v>
      </c>
      <c r="R1442" s="24">
        <f t="shared" si="232"/>
        <v>0</v>
      </c>
      <c r="S1442" s="24">
        <f t="shared" si="225"/>
        <v>11345.545963174007</v>
      </c>
      <c r="T1442" s="24">
        <f t="shared" si="226"/>
        <v>0</v>
      </c>
      <c r="U1442" s="24" t="str">
        <f t="shared" si="227"/>
        <v>drain</v>
      </c>
      <c r="W1442" s="24">
        <f t="shared" si="230"/>
        <v>0</v>
      </c>
      <c r="X1442" s="24">
        <f t="shared" si="228"/>
        <v>30816.421866401906</v>
      </c>
      <c r="Y1442" s="24">
        <f t="shared" si="231"/>
        <v>11345.545963174009</v>
      </c>
      <c r="AA1442" s="24">
        <f t="shared" si="229"/>
        <v>0</v>
      </c>
      <c r="AC1442" s="24">
        <f t="shared" si="224"/>
        <v>0</v>
      </c>
    </row>
    <row r="1443" x14ac:dyDescent="0.2">
      <c r="L1443" s="25">
        <v>1438</v>
      </c>
      <c r="M1443" s="29">
        <v>0</v>
      </c>
      <c r="O1443" s="25">
        <v>1438</v>
      </c>
      <c r="P1443" s="24">
        <f>'ROTH 1.0'!O1443*'קובץ טיוטה'!$D$10</f>
        <v>14455.402198948075</v>
      </c>
      <c r="Q1443" s="25">
        <f t="shared" si="223"/>
        <v>10855.402198948075</v>
      </c>
      <c r="R1443" s="24">
        <f t="shared" si="232"/>
        <v>0</v>
      </c>
      <c r="S1443" s="25">
        <f t="shared" si="225"/>
        <v>10855.402198948075</v>
      </c>
      <c r="T1443" s="25">
        <f t="shared" si="226"/>
        <v>0</v>
      </c>
      <c r="U1443" s="25" t="str">
        <f t="shared" si="227"/>
        <v>drain</v>
      </c>
      <c r="W1443" s="25">
        <f t="shared" si="230"/>
        <v>0</v>
      </c>
      <c r="X1443" s="25">
        <f t="shared" si="228"/>
        <v>19961.019667453831</v>
      </c>
      <c r="Y1443" s="25">
        <f t="shared" si="231"/>
        <v>10855.402198948075</v>
      </c>
      <c r="AA1443" s="25">
        <f t="shared" si="229"/>
        <v>0</v>
      </c>
      <c r="AC1443" s="25">
        <f t="shared" si="224"/>
        <v>0</v>
      </c>
    </row>
    <row r="1444" x14ac:dyDescent="0.2">
      <c r="L1444" s="24">
        <v>1439</v>
      </c>
      <c r="M1444" s="28">
        <v>0</v>
      </c>
      <c r="O1444" s="24">
        <v>1439</v>
      </c>
      <c r="P1444" s="24">
        <f>'ROTH 1.0'!O1444*'קובץ טיוטה'!$D$10</f>
        <v>13500.476735242486</v>
      </c>
      <c r="Q1444" s="24">
        <f t="shared" si="223"/>
        <v>9900.476735242486</v>
      </c>
      <c r="R1444" s="24">
        <f t="shared" si="232"/>
        <v>0</v>
      </c>
      <c r="S1444" s="24">
        <f t="shared" si="225"/>
        <v>9900.476735242486</v>
      </c>
      <c r="T1444" s="24">
        <f t="shared" si="226"/>
        <v>0</v>
      </c>
      <c r="U1444" s="24" t="str">
        <f t="shared" si="227"/>
        <v>drain</v>
      </c>
      <c r="W1444" s="24">
        <f t="shared" si="230"/>
        <v>0</v>
      </c>
      <c r="X1444" s="24">
        <f t="shared" si="228"/>
        <v>10060.542932211345</v>
      </c>
      <c r="Y1444" s="24">
        <f t="shared" si="231"/>
        <v>9900.476735242486</v>
      </c>
      <c r="AA1444" s="24">
        <f t="shared" si="229"/>
        <v>0</v>
      </c>
      <c r="AC1444" s="24">
        <f t="shared" si="224"/>
        <v>0</v>
      </c>
    </row>
    <row r="1445" x14ac:dyDescent="0.2">
      <c r="L1445" s="25">
        <v>1440</v>
      </c>
      <c r="M1445" s="29">
        <v>0</v>
      </c>
      <c r="O1445" s="25">
        <v>1440</v>
      </c>
      <c r="P1445" s="24">
        <f>'ROTH 1.0'!O1445*'קובץ טיוטה'!$D$10</f>
        <v>12141.946666046872</v>
      </c>
      <c r="Q1445" s="25">
        <f t="shared" si="223"/>
        <v>8541.9466660468715</v>
      </c>
      <c r="R1445" s="24">
        <f t="shared" si="232"/>
        <v>0</v>
      </c>
      <c r="S1445" s="25">
        <f t="shared" si="225"/>
        <v>8541.9466660468715</v>
      </c>
      <c r="T1445" s="25">
        <f t="shared" si="226"/>
        <v>0</v>
      </c>
      <c r="U1445" s="25" t="str">
        <f t="shared" si="227"/>
        <v>drain</v>
      </c>
      <c r="W1445" s="25">
        <f t="shared" si="230"/>
        <v>0</v>
      </c>
      <c r="X1445" s="25">
        <f t="shared" si="228"/>
        <v>1518.5962661644735</v>
      </c>
      <c r="Y1445" s="25">
        <f t="shared" si="231"/>
        <v>8541.9466660468715</v>
      </c>
      <c r="AA1445" s="25">
        <f t="shared" si="229"/>
        <v>0</v>
      </c>
      <c r="AC1445" s="25">
        <f t="shared" si="224"/>
        <v>0</v>
      </c>
    </row>
    <row r="1446" x14ac:dyDescent="0.2">
      <c r="L1446" s="24">
        <v>1441</v>
      </c>
      <c r="M1446" s="28">
        <v>0</v>
      </c>
      <c r="O1446" s="24">
        <v>1441</v>
      </c>
      <c r="P1446" s="24">
        <f>'ROTH 1.0'!O1446*'קובץ טיוטה'!$D$10</f>
        <v>10608.487063923254</v>
      </c>
      <c r="Q1446" s="24">
        <f t="shared" si="223"/>
        <v>7008.487063923254</v>
      </c>
      <c r="R1446" s="24">
        <f t="shared" si="232"/>
        <v>0</v>
      </c>
      <c r="S1446" s="24">
        <f t="shared" si="225"/>
        <v>7008.487063923254</v>
      </c>
      <c r="T1446" s="24">
        <f t="shared" si="226"/>
        <v>0</v>
      </c>
      <c r="U1446" s="24" t="str">
        <f t="shared" si="227"/>
        <v>drain</v>
      </c>
      <c r="W1446" s="24">
        <f t="shared" si="230"/>
        <v>0</v>
      </c>
      <c r="X1446" s="24">
        <f t="shared" si="228"/>
        <v>0</v>
      </c>
      <c r="Y1446" s="24">
        <f t="shared" si="231"/>
        <v>1518.5962661644735</v>
      </c>
      <c r="AA1446" s="24">
        <f t="shared" si="229"/>
        <v>5489.8907977587805</v>
      </c>
      <c r="AC1446" s="24">
        <f t="shared" si="224"/>
        <v>0</v>
      </c>
    </row>
    <row r="1447" x14ac:dyDescent="0.2">
      <c r="L1447" s="25">
        <v>1442</v>
      </c>
      <c r="M1447" s="29">
        <v>0</v>
      </c>
      <c r="O1447" s="25">
        <v>1442</v>
      </c>
      <c r="P1447" s="24">
        <f>'ROTH 1.0'!O1447*'קובץ טיוטה'!$D$10</f>
        <v>9414.7452717412743</v>
      </c>
      <c r="Q1447" s="25">
        <f t="shared" si="223"/>
        <v>5814.7452717412743</v>
      </c>
      <c r="R1447" s="24">
        <f t="shared" si="232"/>
        <v>0</v>
      </c>
      <c r="S1447" s="25">
        <f t="shared" si="225"/>
        <v>5814.7452717412743</v>
      </c>
      <c r="T1447" s="25">
        <f t="shared" si="226"/>
        <v>0</v>
      </c>
      <c r="U1447" s="25" t="str">
        <f t="shared" si="227"/>
        <v>drain</v>
      </c>
      <c r="W1447" s="25">
        <f t="shared" si="230"/>
        <v>0</v>
      </c>
      <c r="X1447" s="25">
        <f t="shared" si="228"/>
        <v>0</v>
      </c>
      <c r="Y1447" s="25">
        <f t="shared" si="231"/>
        <v>0</v>
      </c>
      <c r="AA1447" s="25">
        <f t="shared" si="229"/>
        <v>5814.7452717412743</v>
      </c>
      <c r="AC1447" s="25">
        <f t="shared" si="224"/>
        <v>0</v>
      </c>
    </row>
    <row r="1448" x14ac:dyDescent="0.2">
      <c r="L1448" s="24">
        <v>1443</v>
      </c>
      <c r="M1448" s="28">
        <v>0</v>
      </c>
      <c r="O1448" s="24">
        <v>1443</v>
      </c>
      <c r="P1448" s="24">
        <f>'ROTH 1.0'!O1448*'קובץ טיוטה'!$D$10</f>
        <v>8993.97593503608</v>
      </c>
      <c r="Q1448" s="24">
        <f t="shared" si="223"/>
        <v>5393.97593503608</v>
      </c>
      <c r="R1448" s="24">
        <f t="shared" si="232"/>
        <v>0</v>
      </c>
      <c r="S1448" s="24">
        <f t="shared" si="225"/>
        <v>5393.97593503608</v>
      </c>
      <c r="T1448" s="24">
        <f t="shared" si="226"/>
        <v>0</v>
      </c>
      <c r="U1448" s="24" t="str">
        <f t="shared" si="227"/>
        <v>drain</v>
      </c>
      <c r="W1448" s="24">
        <f t="shared" si="230"/>
        <v>0</v>
      </c>
      <c r="X1448" s="24">
        <f t="shared" si="228"/>
        <v>0</v>
      </c>
      <c r="Y1448" s="24">
        <f t="shared" si="231"/>
        <v>0</v>
      </c>
      <c r="AA1448" s="24">
        <f t="shared" si="229"/>
        <v>5393.97593503608</v>
      </c>
      <c r="AC1448" s="24">
        <f t="shared" si="224"/>
        <v>0</v>
      </c>
    </row>
    <row r="1449" x14ac:dyDescent="0.2">
      <c r="L1449" s="25">
        <v>1444</v>
      </c>
      <c r="M1449" s="29">
        <v>0</v>
      </c>
      <c r="O1449" s="25">
        <v>1444</v>
      </c>
      <c r="P1449" s="24">
        <f>'ROTH 1.0'!O1449*'קובץ טיוטה'!$D$10</f>
        <v>8867.2756782035176</v>
      </c>
      <c r="Q1449" s="25">
        <f t="shared" si="223"/>
        <v>5267.2756782035176</v>
      </c>
      <c r="R1449" s="24">
        <f t="shared" si="232"/>
        <v>0</v>
      </c>
      <c r="S1449" s="25">
        <f t="shared" si="225"/>
        <v>5267.2756782035176</v>
      </c>
      <c r="T1449" s="25">
        <f t="shared" si="226"/>
        <v>0</v>
      </c>
      <c r="U1449" s="25" t="str">
        <f t="shared" si="227"/>
        <v>drain</v>
      </c>
      <c r="W1449" s="25">
        <f t="shared" si="230"/>
        <v>0</v>
      </c>
      <c r="X1449" s="25">
        <f t="shared" si="228"/>
        <v>0</v>
      </c>
      <c r="Y1449" s="25">
        <f t="shared" si="231"/>
        <v>0</v>
      </c>
      <c r="AA1449" s="25">
        <f t="shared" si="229"/>
        <v>5267.2756782035176</v>
      </c>
      <c r="AC1449" s="25">
        <f t="shared" si="224"/>
        <v>0</v>
      </c>
    </row>
    <row r="1450" x14ac:dyDescent="0.2">
      <c r="L1450" s="24">
        <v>1445</v>
      </c>
      <c r="M1450" s="28">
        <v>0</v>
      </c>
      <c r="O1450" s="24">
        <v>1445</v>
      </c>
      <c r="P1450" s="24">
        <f>'ROTH 1.0'!O1450*'קובץ טיוטה'!$D$10</f>
        <v>8890.9010122374093</v>
      </c>
      <c r="Q1450" s="24">
        <f t="shared" si="223"/>
        <v>5290.9010122374093</v>
      </c>
      <c r="R1450" s="24">
        <f t="shared" si="232"/>
        <v>0</v>
      </c>
      <c r="S1450" s="24">
        <f t="shared" si="225"/>
        <v>5290.9010122374093</v>
      </c>
      <c r="T1450" s="24">
        <f t="shared" si="226"/>
        <v>0</v>
      </c>
      <c r="U1450" s="24" t="str">
        <f t="shared" si="227"/>
        <v>drain</v>
      </c>
      <c r="W1450" s="24">
        <f t="shared" si="230"/>
        <v>0</v>
      </c>
      <c r="X1450" s="24">
        <f t="shared" si="228"/>
        <v>0</v>
      </c>
      <c r="Y1450" s="24">
        <f t="shared" si="231"/>
        <v>0</v>
      </c>
      <c r="AA1450" s="24">
        <f t="shared" si="229"/>
        <v>5290.9010122374093</v>
      </c>
      <c r="AC1450" s="24">
        <f t="shared" si="224"/>
        <v>0</v>
      </c>
    </row>
    <row r="1451" x14ac:dyDescent="0.2">
      <c r="L1451" s="25">
        <v>1446</v>
      </c>
      <c r="M1451" s="29">
        <v>0</v>
      </c>
      <c r="O1451" s="25">
        <v>1446</v>
      </c>
      <c r="P1451" s="24">
        <f>'ROTH 1.0'!O1451*'קובץ טיוטה'!$D$10</f>
        <v>9432.6666128891102</v>
      </c>
      <c r="Q1451" s="25">
        <f t="shared" si="223"/>
        <v>5832.6666128891102</v>
      </c>
      <c r="R1451" s="24">
        <f t="shared" si="232"/>
        <v>0</v>
      </c>
      <c r="S1451" s="25">
        <f t="shared" si="225"/>
        <v>5832.6666128891102</v>
      </c>
      <c r="T1451" s="25">
        <f t="shared" si="226"/>
        <v>0</v>
      </c>
      <c r="U1451" s="25" t="str">
        <f t="shared" si="227"/>
        <v>drain</v>
      </c>
      <c r="W1451" s="25">
        <f t="shared" si="230"/>
        <v>0</v>
      </c>
      <c r="X1451" s="25">
        <f t="shared" si="228"/>
        <v>0</v>
      </c>
      <c r="Y1451" s="25">
        <f t="shared" si="231"/>
        <v>0</v>
      </c>
      <c r="AA1451" s="25">
        <f t="shared" si="229"/>
        <v>5832.6666128891102</v>
      </c>
      <c r="AC1451" s="25">
        <f t="shared" si="224"/>
        <v>0</v>
      </c>
    </row>
    <row r="1452" x14ac:dyDescent="0.2">
      <c r="L1452" s="24">
        <v>1447</v>
      </c>
      <c r="M1452" s="28">
        <v>0</v>
      </c>
      <c r="O1452" s="24">
        <v>1447</v>
      </c>
      <c r="P1452" s="24">
        <f>'ROTH 1.0'!O1452*'קובץ טיוטה'!$D$10</f>
        <v>9934.4325840801957</v>
      </c>
      <c r="Q1452" s="24">
        <f t="shared" si="223"/>
        <v>6334.4325840801957</v>
      </c>
      <c r="R1452" s="24">
        <f t="shared" si="232"/>
        <v>0</v>
      </c>
      <c r="S1452" s="24">
        <f t="shared" si="225"/>
        <v>6334.4325840801957</v>
      </c>
      <c r="T1452" s="24">
        <f t="shared" si="226"/>
        <v>0</v>
      </c>
      <c r="U1452" s="24" t="str">
        <f t="shared" si="227"/>
        <v>drain</v>
      </c>
      <c r="W1452" s="24">
        <f t="shared" si="230"/>
        <v>0</v>
      </c>
      <c r="X1452" s="24">
        <f t="shared" si="228"/>
        <v>0</v>
      </c>
      <c r="Y1452" s="24">
        <f t="shared" si="231"/>
        <v>0</v>
      </c>
      <c r="AA1452" s="24">
        <f t="shared" si="229"/>
        <v>6334.4325840801957</v>
      </c>
      <c r="AC1452" s="24">
        <f t="shared" si="224"/>
        <v>0</v>
      </c>
    </row>
    <row r="1453" x14ac:dyDescent="0.2">
      <c r="L1453" s="25">
        <v>1448</v>
      </c>
      <c r="M1453" s="29">
        <v>0.256343498</v>
      </c>
      <c r="O1453" s="25">
        <v>1448</v>
      </c>
      <c r="P1453" s="24">
        <f>'ROTH 1.0'!O1453*'קובץ טיוטה'!$D$10</f>
        <v>10936.66927991344</v>
      </c>
      <c r="Q1453" s="25">
        <f t="shared" si="223"/>
        <v>7336.6692799134398</v>
      </c>
      <c r="R1453" s="24">
        <f t="shared" si="232"/>
        <v>17431.357863999998</v>
      </c>
      <c r="S1453" s="25">
        <f t="shared" si="225"/>
        <v>0</v>
      </c>
      <c r="T1453" s="25">
        <f t="shared" si="226"/>
        <v>10094.688584086558</v>
      </c>
      <c r="U1453" s="25" t="str">
        <f t="shared" si="227"/>
        <v>charge</v>
      </c>
      <c r="W1453" s="25">
        <f t="shared" si="230"/>
        <v>9085.2197256779018</v>
      </c>
      <c r="X1453" s="25">
        <f t="shared" si="228"/>
        <v>9085.2197256779018</v>
      </c>
      <c r="Y1453" s="25">
        <f t="shared" si="231"/>
        <v>0</v>
      </c>
      <c r="AA1453" s="25">
        <f t="shared" si="229"/>
        <v>0</v>
      </c>
      <c r="AC1453" s="25">
        <f t="shared" si="224"/>
        <v>1009.4688584086562</v>
      </c>
    </row>
    <row r="1454" x14ac:dyDescent="0.2">
      <c r="L1454" s="24">
        <v>1449</v>
      </c>
      <c r="M1454" s="28">
        <v>0.39393713000000002</v>
      </c>
      <c r="O1454" s="24">
        <v>1449</v>
      </c>
      <c r="P1454" s="24">
        <f>'ROTH 1.0'!O1454*'קובץ טיוטה'!$D$10</f>
        <v>11415.287521130616</v>
      </c>
      <c r="Q1454" s="24">
        <f t="shared" si="223"/>
        <v>7815.2875211306164</v>
      </c>
      <c r="R1454" s="24">
        <f t="shared" si="232"/>
        <v>26787.724840000003</v>
      </c>
      <c r="S1454" s="24">
        <f t="shared" si="225"/>
        <v>0</v>
      </c>
      <c r="T1454" s="24">
        <f t="shared" si="226"/>
        <v>18972.437318869386</v>
      </c>
      <c r="U1454" s="24" t="str">
        <f t="shared" si="227"/>
        <v>charge</v>
      </c>
      <c r="W1454" s="24">
        <f t="shared" si="230"/>
        <v>17075.193586982445</v>
      </c>
      <c r="X1454" s="24">
        <f t="shared" si="228"/>
        <v>26160.413312660348</v>
      </c>
      <c r="Y1454" s="24">
        <f t="shared" si="231"/>
        <v>0</v>
      </c>
      <c r="AA1454" s="24">
        <f t="shared" si="229"/>
        <v>0</v>
      </c>
      <c r="AC1454" s="24">
        <f t="shared" si="224"/>
        <v>1897.2437318869415</v>
      </c>
    </row>
    <row r="1455" x14ac:dyDescent="0.2">
      <c r="L1455" s="25">
        <v>1450</v>
      </c>
      <c r="M1455" s="29">
        <v>0.605337876</v>
      </c>
      <c r="O1455" s="25">
        <v>1450</v>
      </c>
      <c r="P1455" s="24">
        <f>'ROTH 1.0'!O1455*'קובץ טיוטה'!$D$10</f>
        <v>12090.483495582919</v>
      </c>
      <c r="Q1455" s="25">
        <f t="shared" si="223"/>
        <v>8490.4834955829192</v>
      </c>
      <c r="R1455" s="24">
        <f t="shared" si="232"/>
        <v>41162.975567999994</v>
      </c>
      <c r="S1455" s="25">
        <f t="shared" si="225"/>
        <v>0</v>
      </c>
      <c r="T1455" s="25">
        <f t="shared" si="226"/>
        <v>32672.492072417073</v>
      </c>
      <c r="U1455" s="25" t="str">
        <f t="shared" si="227"/>
        <v>charge</v>
      </c>
      <c r="W1455" s="25">
        <f t="shared" si="230"/>
        <v>29405.242865175365</v>
      </c>
      <c r="X1455" s="25">
        <f t="shared" si="228"/>
        <v>55565.656177835714</v>
      </c>
      <c r="Y1455" s="25">
        <f t="shared" si="231"/>
        <v>0</v>
      </c>
      <c r="AA1455" s="25">
        <f t="shared" si="229"/>
        <v>0</v>
      </c>
      <c r="AC1455" s="25">
        <f t="shared" si="224"/>
        <v>3267.2492072417081</v>
      </c>
    </row>
    <row r="1456" x14ac:dyDescent="0.2">
      <c r="L1456" s="24">
        <v>1451</v>
      </c>
      <c r="M1456" s="28">
        <v>0.70134772099999998</v>
      </c>
      <c r="O1456" s="24">
        <v>1451</v>
      </c>
      <c r="P1456" s="24">
        <f>'ROTH 1.0'!O1456*'קובץ טיוטה'!$D$10</f>
        <v>12212.040795394869</v>
      </c>
      <c r="Q1456" s="24">
        <f t="shared" si="223"/>
        <v>8612.0407953948688</v>
      </c>
      <c r="R1456" s="24">
        <f t="shared" si="232"/>
        <v>47691.645027999999</v>
      </c>
      <c r="S1456" s="24">
        <f t="shared" si="225"/>
        <v>0</v>
      </c>
      <c r="T1456" s="24">
        <f t="shared" si="226"/>
        <v>39079.604232605132</v>
      </c>
      <c r="U1456" s="24" t="str">
        <f t="shared" si="227"/>
        <v>charge</v>
      </c>
      <c r="W1456" s="24">
        <f t="shared" si="230"/>
        <v>22434.343822164286</v>
      </c>
      <c r="X1456" s="24">
        <f t="shared" si="228"/>
        <v>78000</v>
      </c>
      <c r="Y1456" s="24">
        <f t="shared" si="231"/>
        <v>0</v>
      </c>
      <c r="AA1456" s="24">
        <f t="shared" si="229"/>
        <v>0</v>
      </c>
      <c r="AC1456" s="24">
        <f t="shared" si="224"/>
        <v>16645.260410440846</v>
      </c>
    </row>
    <row r="1457" x14ac:dyDescent="0.2">
      <c r="L1457" s="25">
        <v>1452</v>
      </c>
      <c r="M1457" s="29">
        <v>0.70711699500000003</v>
      </c>
      <c r="O1457" s="25">
        <v>1452</v>
      </c>
      <c r="P1457" s="24">
        <f>'ROTH 1.0'!O1457*'קובץ טיוטה'!$D$10</f>
        <v>12406.21013600255</v>
      </c>
      <c r="Q1457" s="25">
        <f t="shared" si="223"/>
        <v>8806.2101360025499</v>
      </c>
      <c r="R1457" s="24">
        <f t="shared" si="232"/>
        <v>48083.95566</v>
      </c>
      <c r="S1457" s="25">
        <f t="shared" si="225"/>
        <v>0</v>
      </c>
      <c r="T1457" s="25">
        <f t="shared" si="226"/>
        <v>39277.745523997452</v>
      </c>
      <c r="U1457" s="25" t="str">
        <f t="shared" si="227"/>
        <v>charge</v>
      </c>
      <c r="W1457" s="25">
        <f t="shared" si="230"/>
        <v>0</v>
      </c>
      <c r="X1457" s="25">
        <f t="shared" si="228"/>
        <v>78000</v>
      </c>
      <c r="Y1457" s="25">
        <f t="shared" si="231"/>
        <v>0</v>
      </c>
      <c r="AA1457" s="25">
        <f t="shared" si="229"/>
        <v>0</v>
      </c>
      <c r="AC1457" s="25">
        <f t="shared" si="224"/>
        <v>39277.745523997452</v>
      </c>
    </row>
    <row r="1458" x14ac:dyDescent="0.2">
      <c r="L1458" s="24">
        <v>1453</v>
      </c>
      <c r="M1458" s="28">
        <v>0.67695434999999993</v>
      </c>
      <c r="O1458" s="24">
        <v>1453</v>
      </c>
      <c r="P1458" s="24">
        <f>'ROTH 1.0'!O1458*'קובץ טיוטה'!$D$10</f>
        <v>12375.475222979643</v>
      </c>
      <c r="Q1458" s="24">
        <f t="shared" si="223"/>
        <v>8775.4752229796431</v>
      </c>
      <c r="R1458" s="24">
        <f t="shared" si="232"/>
        <v>46032.895799999991</v>
      </c>
      <c r="S1458" s="24">
        <f t="shared" si="225"/>
        <v>0</v>
      </c>
      <c r="T1458" s="24">
        <f t="shared" si="226"/>
        <v>37257.420577020348</v>
      </c>
      <c r="U1458" s="24" t="str">
        <f t="shared" si="227"/>
        <v>charge</v>
      </c>
      <c r="W1458" s="24">
        <f t="shared" si="230"/>
        <v>0</v>
      </c>
      <c r="X1458" s="24">
        <f t="shared" si="228"/>
        <v>78000</v>
      </c>
      <c r="Y1458" s="24">
        <f t="shared" si="231"/>
        <v>0</v>
      </c>
      <c r="AA1458" s="24">
        <f t="shared" si="229"/>
        <v>0</v>
      </c>
      <c r="AC1458" s="24">
        <f t="shared" si="224"/>
        <v>37257.420577020348</v>
      </c>
    </row>
    <row r="1459" x14ac:dyDescent="0.2">
      <c r="L1459" s="25">
        <v>1454</v>
      </c>
      <c r="M1459" s="29">
        <v>0.76021634400000004</v>
      </c>
      <c r="O1459" s="25">
        <v>1454</v>
      </c>
      <c r="P1459" s="24">
        <f>'ROTH 1.0'!O1459*'קובץ טיוטה'!$D$10</f>
        <v>12331.311176362264</v>
      </c>
      <c r="Q1459" s="25">
        <f t="shared" si="223"/>
        <v>8731.3111763622637</v>
      </c>
      <c r="R1459" s="24">
        <f t="shared" si="232"/>
        <v>51694.711391999997</v>
      </c>
      <c r="S1459" s="25">
        <f t="shared" si="225"/>
        <v>0</v>
      </c>
      <c r="T1459" s="25">
        <f t="shared" si="226"/>
        <v>42963.400215637732</v>
      </c>
      <c r="U1459" s="25" t="str">
        <f t="shared" si="227"/>
        <v>charge</v>
      </c>
      <c r="W1459" s="25">
        <f t="shared" si="230"/>
        <v>0</v>
      </c>
      <c r="X1459" s="25">
        <f t="shared" si="228"/>
        <v>78000</v>
      </c>
      <c r="Y1459" s="25">
        <f t="shared" si="231"/>
        <v>0</v>
      </c>
      <c r="AA1459" s="25">
        <f t="shared" si="229"/>
        <v>0</v>
      </c>
      <c r="AC1459" s="25">
        <f t="shared" si="224"/>
        <v>42963.400215637732</v>
      </c>
    </row>
    <row r="1460" x14ac:dyDescent="0.2">
      <c r="L1460" s="24">
        <v>1455</v>
      </c>
      <c r="M1460" s="28">
        <v>0.76864650000000001</v>
      </c>
      <c r="O1460" s="24">
        <v>1455</v>
      </c>
      <c r="P1460" s="24">
        <f>'ROTH 1.0'!O1460*'קובץ טיוטה'!$D$10</f>
        <v>12310.30744476407</v>
      </c>
      <c r="Q1460" s="24">
        <f t="shared" si="223"/>
        <v>8710.3074447640702</v>
      </c>
      <c r="R1460" s="24">
        <f t="shared" si="232"/>
        <v>52267.962</v>
      </c>
      <c r="S1460" s="24">
        <f t="shared" si="225"/>
        <v>0</v>
      </c>
      <c r="T1460" s="24">
        <f t="shared" si="226"/>
        <v>43557.654555235931</v>
      </c>
      <c r="U1460" s="24" t="str">
        <f t="shared" si="227"/>
        <v>charge</v>
      </c>
      <c r="W1460" s="24">
        <f t="shared" si="230"/>
        <v>0</v>
      </c>
      <c r="X1460" s="24">
        <f t="shared" si="228"/>
        <v>78000</v>
      </c>
      <c r="Y1460" s="24">
        <f t="shared" si="231"/>
        <v>0</v>
      </c>
      <c r="AA1460" s="24">
        <f t="shared" si="229"/>
        <v>0</v>
      </c>
      <c r="AC1460" s="24">
        <f t="shared" si="224"/>
        <v>43557.654555235931</v>
      </c>
    </row>
    <row r="1461" x14ac:dyDescent="0.2">
      <c r="L1461" s="25">
        <v>1456</v>
      </c>
      <c r="M1461" s="29">
        <v>0.67469360699999992</v>
      </c>
      <c r="O1461" s="25">
        <v>1456</v>
      </c>
      <c r="P1461" s="24">
        <f>'ROTH 1.0'!O1461*'קובץ טיוטה'!$D$10</f>
        <v>12272.407300638361</v>
      </c>
      <c r="Q1461" s="25">
        <f t="shared" si="223"/>
        <v>8672.4073006383605</v>
      </c>
      <c r="R1461" s="24">
        <f t="shared" si="232"/>
        <v>45879.165275999992</v>
      </c>
      <c r="S1461" s="25">
        <f t="shared" si="225"/>
        <v>0</v>
      </c>
      <c r="T1461" s="25">
        <f t="shared" si="226"/>
        <v>37206.75797536163</v>
      </c>
      <c r="U1461" s="25" t="str">
        <f t="shared" si="227"/>
        <v>charge</v>
      </c>
      <c r="W1461" s="25">
        <f t="shared" si="230"/>
        <v>0</v>
      </c>
      <c r="X1461" s="25">
        <f t="shared" si="228"/>
        <v>78000</v>
      </c>
      <c r="Y1461" s="25">
        <f t="shared" si="231"/>
        <v>0</v>
      </c>
      <c r="AA1461" s="25">
        <f t="shared" si="229"/>
        <v>0</v>
      </c>
      <c r="AC1461" s="25">
        <f t="shared" si="224"/>
        <v>37206.75797536163</v>
      </c>
    </row>
    <row r="1462" x14ac:dyDescent="0.2">
      <c r="L1462" s="24">
        <v>1457</v>
      </c>
      <c r="M1462" s="28">
        <v>0.53822471299999997</v>
      </c>
      <c r="O1462" s="24">
        <v>1457</v>
      </c>
      <c r="P1462" s="24">
        <f>'ROTH 1.0'!O1462*'קובץ טיוטה'!$D$10</f>
        <v>11863.039983123272</v>
      </c>
      <c r="Q1462" s="24">
        <f t="shared" si="223"/>
        <v>8263.0399831232717</v>
      </c>
      <c r="R1462" s="24">
        <f t="shared" si="232"/>
        <v>36599.280483999995</v>
      </c>
      <c r="S1462" s="24">
        <f t="shared" si="225"/>
        <v>0</v>
      </c>
      <c r="T1462" s="24">
        <f t="shared" si="226"/>
        <v>28336.240500876724</v>
      </c>
      <c r="U1462" s="24" t="str">
        <f t="shared" si="227"/>
        <v>charge</v>
      </c>
      <c r="W1462" s="24">
        <f t="shared" si="230"/>
        <v>0</v>
      </c>
      <c r="X1462" s="24">
        <f t="shared" si="228"/>
        <v>78000</v>
      </c>
      <c r="Y1462" s="24">
        <f t="shared" si="231"/>
        <v>0</v>
      </c>
      <c r="AA1462" s="24">
        <f t="shared" si="229"/>
        <v>0</v>
      </c>
      <c r="AC1462" s="24">
        <f t="shared" si="224"/>
        <v>28336.240500876724</v>
      </c>
    </row>
    <row r="1463" x14ac:dyDescent="0.2">
      <c r="L1463" s="25">
        <v>1458</v>
      </c>
      <c r="M1463" s="29">
        <v>6.9379335E-2</v>
      </c>
      <c r="O1463" s="25">
        <v>1458</v>
      </c>
      <c r="P1463" s="24">
        <f>'ROTH 1.0'!O1463*'קובץ טיוטה'!$D$10</f>
        <v>12276.603546140008</v>
      </c>
      <c r="Q1463" s="25">
        <f t="shared" si="223"/>
        <v>8676.6035461400079</v>
      </c>
      <c r="R1463" s="24">
        <f t="shared" si="232"/>
        <v>4717.7947800000002</v>
      </c>
      <c r="S1463" s="25">
        <f t="shared" si="225"/>
        <v>3958.8087661400077</v>
      </c>
      <c r="T1463" s="25">
        <f t="shared" si="226"/>
        <v>0</v>
      </c>
      <c r="U1463" s="25" t="str">
        <f t="shared" si="227"/>
        <v>drain</v>
      </c>
      <c r="W1463" s="25">
        <f t="shared" si="230"/>
        <v>0</v>
      </c>
      <c r="X1463" s="25">
        <f t="shared" si="228"/>
        <v>74041.191233859994</v>
      </c>
      <c r="Y1463" s="25">
        <f t="shared" si="231"/>
        <v>3958.8087661400059</v>
      </c>
      <c r="AA1463" s="25">
        <f t="shared" si="229"/>
        <v>0</v>
      </c>
      <c r="AC1463" s="25">
        <f t="shared" si="224"/>
        <v>0</v>
      </c>
    </row>
    <row r="1464" x14ac:dyDescent="0.2">
      <c r="L1464" s="24">
        <v>1459</v>
      </c>
      <c r="M1464" s="28">
        <v>0</v>
      </c>
      <c r="O1464" s="24">
        <v>1459</v>
      </c>
      <c r="P1464" s="24">
        <f>'ROTH 1.0'!O1464*'קובץ טיוטה'!$D$10</f>
        <v>14060.811717603534</v>
      </c>
      <c r="Q1464" s="24">
        <f t="shared" si="223"/>
        <v>10460.811717603534</v>
      </c>
      <c r="R1464" s="24">
        <f t="shared" si="232"/>
        <v>0</v>
      </c>
      <c r="S1464" s="24">
        <f t="shared" si="225"/>
        <v>10460.811717603534</v>
      </c>
      <c r="T1464" s="24">
        <f t="shared" si="226"/>
        <v>0</v>
      </c>
      <c r="U1464" s="24" t="str">
        <f t="shared" si="227"/>
        <v>drain</v>
      </c>
      <c r="W1464" s="24">
        <f t="shared" si="230"/>
        <v>0</v>
      </c>
      <c r="X1464" s="24">
        <f t="shared" si="228"/>
        <v>63580.379516256464</v>
      </c>
      <c r="Y1464" s="24">
        <f t="shared" si="231"/>
        <v>10460.81171760353</v>
      </c>
      <c r="AA1464" s="24">
        <f t="shared" si="229"/>
        <v>0</v>
      </c>
      <c r="AC1464" s="24">
        <f t="shared" si="224"/>
        <v>0</v>
      </c>
    </row>
    <row r="1465" x14ac:dyDescent="0.2">
      <c r="L1465" s="25">
        <v>1460</v>
      </c>
      <c r="M1465" s="29">
        <v>0</v>
      </c>
      <c r="O1465" s="25">
        <v>1460</v>
      </c>
      <c r="P1465" s="24">
        <f>'ROTH 1.0'!O1465*'קובץ טיוטה'!$D$10</f>
        <v>14838.732696479912</v>
      </c>
      <c r="Q1465" s="25">
        <f t="shared" si="223"/>
        <v>11238.732696479912</v>
      </c>
      <c r="R1465" s="24">
        <f t="shared" si="232"/>
        <v>0</v>
      </c>
      <c r="S1465" s="25">
        <f t="shared" si="225"/>
        <v>11238.732696479912</v>
      </c>
      <c r="T1465" s="25">
        <f t="shared" si="226"/>
        <v>0</v>
      </c>
      <c r="U1465" s="25" t="str">
        <f t="shared" si="227"/>
        <v>drain</v>
      </c>
      <c r="W1465" s="25">
        <f t="shared" si="230"/>
        <v>0</v>
      </c>
      <c r="X1465" s="25">
        <f t="shared" si="228"/>
        <v>52341.64681977655</v>
      </c>
      <c r="Y1465" s="25">
        <f t="shared" si="231"/>
        <v>11238.732696479914</v>
      </c>
      <c r="AA1465" s="25">
        <f t="shared" si="229"/>
        <v>0</v>
      </c>
      <c r="AC1465" s="25">
        <f t="shared" si="224"/>
        <v>0</v>
      </c>
    </row>
    <row r="1466" x14ac:dyDescent="0.2">
      <c r="L1466" s="24">
        <v>1461</v>
      </c>
      <c r="M1466" s="28">
        <v>0</v>
      </c>
      <c r="O1466" s="24">
        <v>1461</v>
      </c>
      <c r="P1466" s="24">
        <f>'ROTH 1.0'!O1466*'קובץ טיוטה'!$D$10</f>
        <v>14853.788380050946</v>
      </c>
      <c r="Q1466" s="24">
        <f t="shared" si="223"/>
        <v>11253.788380050946</v>
      </c>
      <c r="R1466" s="24">
        <f t="shared" si="232"/>
        <v>0</v>
      </c>
      <c r="S1466" s="24">
        <f t="shared" si="225"/>
        <v>11253.788380050946</v>
      </c>
      <c r="T1466" s="24">
        <f t="shared" si="226"/>
        <v>0</v>
      </c>
      <c r="U1466" s="24" t="str">
        <f t="shared" si="227"/>
        <v>drain</v>
      </c>
      <c r="W1466" s="24">
        <f t="shared" si="230"/>
        <v>0</v>
      </c>
      <c r="X1466" s="24">
        <f t="shared" si="228"/>
        <v>41087.858439725605</v>
      </c>
      <c r="Y1466" s="24">
        <f t="shared" si="231"/>
        <v>11253.788380050944</v>
      </c>
      <c r="AA1466" s="24">
        <f t="shared" si="229"/>
        <v>0</v>
      </c>
      <c r="AC1466" s="24">
        <f t="shared" si="224"/>
        <v>0</v>
      </c>
    </row>
    <row r="1467" x14ac:dyDescent="0.2">
      <c r="L1467" s="25">
        <v>1462</v>
      </c>
      <c r="M1467" s="29">
        <v>0</v>
      </c>
      <c r="O1467" s="25">
        <v>1462</v>
      </c>
      <c r="P1467" s="24">
        <f>'ROTH 1.0'!O1467*'קובץ טיוטה'!$D$10</f>
        <v>14479.741698662618</v>
      </c>
      <c r="Q1467" s="25">
        <f t="shared" si="223"/>
        <v>10879.741698662618</v>
      </c>
      <c r="R1467" s="24">
        <f t="shared" si="232"/>
        <v>0</v>
      </c>
      <c r="S1467" s="25">
        <f t="shared" si="225"/>
        <v>10879.741698662618</v>
      </c>
      <c r="T1467" s="25">
        <f t="shared" si="226"/>
        <v>0</v>
      </c>
      <c r="U1467" s="25" t="str">
        <f t="shared" si="227"/>
        <v>drain</v>
      </c>
      <c r="W1467" s="25">
        <f t="shared" si="230"/>
        <v>0</v>
      </c>
      <c r="X1467" s="25">
        <f t="shared" si="228"/>
        <v>30208.116741062986</v>
      </c>
      <c r="Y1467" s="25">
        <f t="shared" si="231"/>
        <v>10879.741698662619</v>
      </c>
      <c r="AA1467" s="25">
        <f t="shared" si="229"/>
        <v>0</v>
      </c>
      <c r="AC1467" s="25">
        <f t="shared" si="224"/>
        <v>0</v>
      </c>
    </row>
    <row r="1468" x14ac:dyDescent="0.2">
      <c r="L1468" s="24">
        <v>1463</v>
      </c>
      <c r="M1468" s="28">
        <v>0</v>
      </c>
      <c r="O1468" s="24">
        <v>1463</v>
      </c>
      <c r="P1468" s="24">
        <f>'ROTH 1.0'!O1468*'קובץ טיוטה'!$D$10</f>
        <v>13618.154205244155</v>
      </c>
      <c r="Q1468" s="24">
        <f t="shared" si="223"/>
        <v>10018.154205244155</v>
      </c>
      <c r="R1468" s="24">
        <f t="shared" si="232"/>
        <v>0</v>
      </c>
      <c r="S1468" s="24">
        <f t="shared" si="225"/>
        <v>10018.154205244155</v>
      </c>
      <c r="T1468" s="24">
        <f t="shared" si="226"/>
        <v>0</v>
      </c>
      <c r="U1468" s="24" t="str">
        <f t="shared" si="227"/>
        <v>drain</v>
      </c>
      <c r="W1468" s="24">
        <f t="shared" si="230"/>
        <v>0</v>
      </c>
      <c r="X1468" s="24">
        <f t="shared" si="228"/>
        <v>20189.962535818831</v>
      </c>
      <c r="Y1468" s="24">
        <f t="shared" si="231"/>
        <v>10018.154205244155</v>
      </c>
      <c r="AA1468" s="24">
        <f t="shared" si="229"/>
        <v>0</v>
      </c>
      <c r="AC1468" s="24">
        <f t="shared" si="224"/>
        <v>0</v>
      </c>
    </row>
    <row r="1469" x14ac:dyDescent="0.2">
      <c r="L1469" s="25">
        <v>1464</v>
      </c>
      <c r="M1469" s="29">
        <v>0</v>
      </c>
      <c r="O1469" s="25">
        <v>1464</v>
      </c>
      <c r="P1469" s="24">
        <f>'ROTH 1.0'!O1469*'קובץ טיוטה'!$D$10</f>
        <v>12368.50027269589</v>
      </c>
      <c r="Q1469" s="25">
        <f t="shared" si="223"/>
        <v>8768.5002726958901</v>
      </c>
      <c r="R1469" s="24">
        <f t="shared" si="232"/>
        <v>0</v>
      </c>
      <c r="S1469" s="25">
        <f t="shared" si="225"/>
        <v>8768.5002726958901</v>
      </c>
      <c r="T1469" s="25">
        <f t="shared" si="226"/>
        <v>0</v>
      </c>
      <c r="U1469" s="25" t="str">
        <f t="shared" si="227"/>
        <v>drain</v>
      </c>
      <c r="W1469" s="25">
        <f t="shared" si="230"/>
        <v>0</v>
      </c>
      <c r="X1469" s="25">
        <f t="shared" si="228"/>
        <v>11421.462263122941</v>
      </c>
      <c r="Y1469" s="25">
        <f t="shared" si="231"/>
        <v>8768.5002726958901</v>
      </c>
      <c r="AA1469" s="25">
        <f t="shared" si="229"/>
        <v>0</v>
      </c>
      <c r="AC1469" s="25">
        <f t="shared" si="224"/>
        <v>0</v>
      </c>
    </row>
    <row r="1470" x14ac:dyDescent="0.2">
      <c r="L1470" s="24">
        <v>1465</v>
      </c>
      <c r="M1470" s="28">
        <v>0</v>
      </c>
      <c r="O1470" s="24">
        <v>1465</v>
      </c>
      <c r="P1470" s="24">
        <f>'ROTH 1.0'!O1470*'קובץ טיוטה'!$D$10</f>
        <v>10718.297129127048</v>
      </c>
      <c r="Q1470" s="24">
        <f t="shared" si="223"/>
        <v>7118.2971291270478</v>
      </c>
      <c r="R1470" s="24">
        <f t="shared" si="232"/>
        <v>0</v>
      </c>
      <c r="S1470" s="24">
        <f t="shared" si="225"/>
        <v>7118.2971291270478</v>
      </c>
      <c r="T1470" s="24">
        <f t="shared" si="226"/>
        <v>0</v>
      </c>
      <c r="U1470" s="24" t="str">
        <f t="shared" si="227"/>
        <v>drain</v>
      </c>
      <c r="W1470" s="24">
        <f t="shared" si="230"/>
        <v>0</v>
      </c>
      <c r="X1470" s="24">
        <f t="shared" si="228"/>
        <v>4303.1651339958935</v>
      </c>
      <c r="Y1470" s="24">
        <f t="shared" si="231"/>
        <v>7118.2971291270478</v>
      </c>
      <c r="AA1470" s="24">
        <f t="shared" si="229"/>
        <v>0</v>
      </c>
      <c r="AC1470" s="24">
        <f t="shared" si="224"/>
        <v>0</v>
      </c>
    </row>
    <row r="1471" x14ac:dyDescent="0.2">
      <c r="L1471" s="25">
        <v>1466</v>
      </c>
      <c r="M1471" s="29">
        <v>0</v>
      </c>
      <c r="O1471" s="25">
        <v>1466</v>
      </c>
      <c r="P1471" s="24">
        <f>'ROTH 1.0'!O1471*'קובץ טיוטה'!$D$10</f>
        <v>9564.3674896448938</v>
      </c>
      <c r="Q1471" s="25">
        <f t="shared" si="223"/>
        <v>5964.3674896448938</v>
      </c>
      <c r="R1471" s="24">
        <f t="shared" si="232"/>
        <v>0</v>
      </c>
      <c r="S1471" s="25">
        <f t="shared" si="225"/>
        <v>5964.3674896448938</v>
      </c>
      <c r="T1471" s="25">
        <f t="shared" si="226"/>
        <v>0</v>
      </c>
      <c r="U1471" s="25" t="str">
        <f t="shared" si="227"/>
        <v>drain</v>
      </c>
      <c r="W1471" s="25">
        <f t="shared" si="230"/>
        <v>0</v>
      </c>
      <c r="X1471" s="25">
        <f t="shared" si="228"/>
        <v>0</v>
      </c>
      <c r="Y1471" s="25">
        <f t="shared" si="231"/>
        <v>4303.1651339958935</v>
      </c>
      <c r="AA1471" s="25">
        <f t="shared" si="229"/>
        <v>1661.2023556490003</v>
      </c>
      <c r="AC1471" s="25">
        <f t="shared" si="224"/>
        <v>0</v>
      </c>
    </row>
    <row r="1472" x14ac:dyDescent="0.2">
      <c r="L1472" s="24">
        <v>1467</v>
      </c>
      <c r="M1472" s="28">
        <v>0</v>
      </c>
      <c r="O1472" s="24">
        <v>1467</v>
      </c>
      <c r="P1472" s="24">
        <f>'ROTH 1.0'!O1472*'קובץ טיוטה'!$D$10</f>
        <v>9289.1717923642136</v>
      </c>
      <c r="Q1472" s="24">
        <f t="shared" si="223"/>
        <v>5689.1717923642136</v>
      </c>
      <c r="R1472" s="24">
        <f t="shared" si="232"/>
        <v>0</v>
      </c>
      <c r="S1472" s="24">
        <f t="shared" si="225"/>
        <v>5689.1717923642136</v>
      </c>
      <c r="T1472" s="24">
        <f t="shared" si="226"/>
        <v>0</v>
      </c>
      <c r="U1472" s="24" t="str">
        <f t="shared" si="227"/>
        <v>drain</v>
      </c>
      <c r="W1472" s="24">
        <f t="shared" si="230"/>
        <v>0</v>
      </c>
      <c r="X1472" s="24">
        <f t="shared" si="228"/>
        <v>0</v>
      </c>
      <c r="Y1472" s="24">
        <f t="shared" si="231"/>
        <v>0</v>
      </c>
      <c r="AA1472" s="24">
        <f t="shared" si="229"/>
        <v>5689.1717923642136</v>
      </c>
      <c r="AC1472" s="24">
        <f t="shared" si="224"/>
        <v>0</v>
      </c>
    </row>
    <row r="1473" x14ac:dyDescent="0.2">
      <c r="L1473" s="25">
        <v>1468</v>
      </c>
      <c r="M1473" s="29">
        <v>0</v>
      </c>
      <c r="O1473" s="25">
        <v>1468</v>
      </c>
      <c r="P1473" s="24">
        <f>'ROTH 1.0'!O1473*'קובץ טיוטה'!$D$10</f>
        <v>9030.549272425078</v>
      </c>
      <c r="Q1473" s="25">
        <f t="shared" si="223"/>
        <v>5430.549272425078</v>
      </c>
      <c r="R1473" s="24">
        <f t="shared" si="232"/>
        <v>0</v>
      </c>
      <c r="S1473" s="25">
        <f t="shared" si="225"/>
        <v>5430.549272425078</v>
      </c>
      <c r="T1473" s="25">
        <f t="shared" si="226"/>
        <v>0</v>
      </c>
      <c r="U1473" s="25" t="str">
        <f t="shared" si="227"/>
        <v>drain</v>
      </c>
      <c r="W1473" s="25">
        <f t="shared" si="230"/>
        <v>0</v>
      </c>
      <c r="X1473" s="25">
        <f t="shared" si="228"/>
        <v>0</v>
      </c>
      <c r="Y1473" s="25">
        <f t="shared" si="231"/>
        <v>0</v>
      </c>
      <c r="AA1473" s="25">
        <f t="shared" si="229"/>
        <v>5430.549272425078</v>
      </c>
      <c r="AC1473" s="25">
        <f t="shared" si="224"/>
        <v>0</v>
      </c>
    </row>
    <row r="1474" x14ac:dyDescent="0.2">
      <c r="L1474" s="24">
        <v>1469</v>
      </c>
      <c r="M1474" s="28">
        <v>0</v>
      </c>
      <c r="O1474" s="24">
        <v>1469</v>
      </c>
      <c r="P1474" s="24">
        <f>'ROTH 1.0'!O1474*'קובץ טיוטה'!$D$10</f>
        <v>8985.3898449858643</v>
      </c>
      <c r="Q1474" s="24">
        <f t="shared" si="223"/>
        <v>5385.3898449858643</v>
      </c>
      <c r="R1474" s="24">
        <f t="shared" si="232"/>
        <v>0</v>
      </c>
      <c r="S1474" s="24">
        <f t="shared" si="225"/>
        <v>5385.3898449858643</v>
      </c>
      <c r="T1474" s="24">
        <f t="shared" si="226"/>
        <v>0</v>
      </c>
      <c r="U1474" s="24" t="str">
        <f t="shared" si="227"/>
        <v>drain</v>
      </c>
      <c r="W1474" s="24">
        <f t="shared" si="230"/>
        <v>0</v>
      </c>
      <c r="X1474" s="24">
        <f t="shared" si="228"/>
        <v>0</v>
      </c>
      <c r="Y1474" s="24">
        <f t="shared" si="231"/>
        <v>0</v>
      </c>
      <c r="AA1474" s="24">
        <f t="shared" si="229"/>
        <v>5385.3898449858643</v>
      </c>
      <c r="AC1474" s="24">
        <f t="shared" si="224"/>
        <v>0</v>
      </c>
    </row>
    <row r="1475" x14ac:dyDescent="0.2">
      <c r="L1475" s="25">
        <v>1470</v>
      </c>
      <c r="M1475" s="29">
        <v>0</v>
      </c>
      <c r="O1475" s="25">
        <v>1470</v>
      </c>
      <c r="P1475" s="24">
        <f>'ROTH 1.0'!O1475*'קובץ טיוטה'!$D$10</f>
        <v>9498.050357567945</v>
      </c>
      <c r="Q1475" s="25">
        <f t="shared" si="223"/>
        <v>5898.050357567945</v>
      </c>
      <c r="R1475" s="24">
        <f t="shared" si="232"/>
        <v>0</v>
      </c>
      <c r="S1475" s="25">
        <f t="shared" si="225"/>
        <v>5898.050357567945</v>
      </c>
      <c r="T1475" s="25">
        <f t="shared" si="226"/>
        <v>0</v>
      </c>
      <c r="U1475" s="25" t="str">
        <f t="shared" si="227"/>
        <v>drain</v>
      </c>
      <c r="W1475" s="25">
        <f t="shared" si="230"/>
        <v>0</v>
      </c>
      <c r="X1475" s="25">
        <f t="shared" si="228"/>
        <v>0</v>
      </c>
      <c r="Y1475" s="25">
        <f t="shared" si="231"/>
        <v>0</v>
      </c>
      <c r="AA1475" s="25">
        <f t="shared" si="229"/>
        <v>5898.050357567945</v>
      </c>
      <c r="AC1475" s="25">
        <f t="shared" si="224"/>
        <v>0</v>
      </c>
    </row>
    <row r="1476" x14ac:dyDescent="0.2">
      <c r="L1476" s="24">
        <v>1471</v>
      </c>
      <c r="M1476" s="28">
        <v>0</v>
      </c>
      <c r="O1476" s="24">
        <v>1471</v>
      </c>
      <c r="P1476" s="24">
        <f>'ROTH 1.0'!O1476*'קובץ טיוטה'!$D$10</f>
        <v>10101.723715606826</v>
      </c>
      <c r="Q1476" s="24">
        <f t="shared" si="223"/>
        <v>6501.7237156068259</v>
      </c>
      <c r="R1476" s="24">
        <f t="shared" si="232"/>
        <v>0</v>
      </c>
      <c r="S1476" s="24">
        <f t="shared" si="225"/>
        <v>6501.7237156068259</v>
      </c>
      <c r="T1476" s="24">
        <f t="shared" si="226"/>
        <v>0</v>
      </c>
      <c r="U1476" s="24" t="str">
        <f t="shared" si="227"/>
        <v>drain</v>
      </c>
      <c r="W1476" s="24">
        <f t="shared" si="230"/>
        <v>0</v>
      </c>
      <c r="X1476" s="24">
        <f t="shared" si="228"/>
        <v>0</v>
      </c>
      <c r="Y1476" s="24">
        <f t="shared" si="231"/>
        <v>0</v>
      </c>
      <c r="AA1476" s="24">
        <f t="shared" si="229"/>
        <v>6501.7237156068259</v>
      </c>
      <c r="AC1476" s="24">
        <f t="shared" si="224"/>
        <v>0</v>
      </c>
    </row>
    <row r="1477" x14ac:dyDescent="0.2">
      <c r="L1477" s="25">
        <v>1472</v>
      </c>
      <c r="M1477" s="29">
        <v>0.28619702399999997</v>
      </c>
      <c r="O1477" s="25">
        <v>1472</v>
      </c>
      <c r="P1477" s="24">
        <f>'ROTH 1.0'!O1477*'קובץ טיוטה'!$D$10</f>
        <v>11205.578682719457</v>
      </c>
      <c r="Q1477" s="25">
        <f t="shared" si="223"/>
        <v>7605.578682719457</v>
      </c>
      <c r="R1477" s="24">
        <f t="shared" si="232"/>
        <v>19461.397631999997</v>
      </c>
      <c r="S1477" s="25">
        <f t="shared" si="225"/>
        <v>0</v>
      </c>
      <c r="T1477" s="25">
        <f t="shared" si="226"/>
        <v>11855.81894928054</v>
      </c>
      <c r="U1477" s="25" t="str">
        <f t="shared" si="227"/>
        <v>charge</v>
      </c>
      <c r="W1477" s="25">
        <f t="shared" si="230"/>
        <v>10670.237054352487</v>
      </c>
      <c r="X1477" s="25">
        <f t="shared" si="228"/>
        <v>10670.237054352487</v>
      </c>
      <c r="Y1477" s="25">
        <f t="shared" si="231"/>
        <v>0</v>
      </c>
      <c r="AA1477" s="25">
        <f t="shared" si="229"/>
        <v>0</v>
      </c>
      <c r="AC1477" s="25">
        <f t="shared" si="224"/>
        <v>1185.5818949280529</v>
      </c>
    </row>
    <row r="1478" x14ac:dyDescent="0.2">
      <c r="L1478" s="24">
        <v>1473</v>
      </c>
      <c r="M1478" s="28">
        <v>0.456107349</v>
      </c>
      <c r="O1478" s="24">
        <v>1473</v>
      </c>
      <c r="P1478" s="24">
        <f>'ROTH 1.0'!O1478*'קובץ טיוטה'!$D$10</f>
        <v>11885.449463102723</v>
      </c>
      <c r="Q1478" s="24">
        <f t="shared" ref="Q1478:Q1541" si="233">P1478-$H$8*$H$9</f>
        <v>8285.4494631027228</v>
      </c>
      <c r="R1478" s="24">
        <f t="shared" si="232"/>
        <v>31015.299731999996</v>
      </c>
      <c r="S1478" s="24">
        <f t="shared" si="225"/>
        <v>0</v>
      </c>
      <c r="T1478" s="24">
        <f t="shared" si="226"/>
        <v>22729.850268897273</v>
      </c>
      <c r="U1478" s="24" t="str">
        <f t="shared" si="227"/>
        <v>charge</v>
      </c>
      <c r="W1478" s="24">
        <f t="shared" si="230"/>
        <v>20456.865242007545</v>
      </c>
      <c r="X1478" s="24">
        <f t="shared" si="228"/>
        <v>31127.102296360034</v>
      </c>
      <c r="Y1478" s="24">
        <f t="shared" si="231"/>
        <v>0</v>
      </c>
      <c r="AA1478" s="24">
        <f t="shared" si="229"/>
        <v>0</v>
      </c>
      <c r="AC1478" s="24">
        <f t="shared" ref="AC1478:AC1541" si="234">IF(U1478="charge",(T1478-W1478),0)</f>
        <v>2272.985026889728</v>
      </c>
    </row>
    <row r="1479" x14ac:dyDescent="0.2">
      <c r="L1479" s="25">
        <v>1474</v>
      </c>
      <c r="M1479" s="29">
        <v>0.61490582900000001</v>
      </c>
      <c r="O1479" s="25">
        <v>1474</v>
      </c>
      <c r="P1479" s="24">
        <f>'ROTH 1.0'!O1479*'קובץ טיוטה'!$D$10</f>
        <v>12554.90178025457</v>
      </c>
      <c r="Q1479" s="25">
        <f t="shared" si="233"/>
        <v>8954.9017802545695</v>
      </c>
      <c r="R1479" s="24">
        <f t="shared" si="232"/>
        <v>41813.596372</v>
      </c>
      <c r="S1479" s="25">
        <f t="shared" ref="S1479:S1542" si="235">IF(Q1479&gt;R1479,Q1479-R1479,0)</f>
        <v>0</v>
      </c>
      <c r="T1479" s="25">
        <f t="shared" ref="T1479:T1542" si="236">IF(R1479&gt;Q1479,R1479-Q1479,0)</f>
        <v>32858.694591745429</v>
      </c>
      <c r="U1479" s="25" t="str">
        <f t="shared" ref="U1479:U1542" si="237">IF(Q1479&gt;R1479,"drain","charge")</f>
        <v>charge</v>
      </c>
      <c r="W1479" s="25">
        <f t="shared" si="230"/>
        <v>29572.825132570892</v>
      </c>
      <c r="X1479" s="25">
        <f t="shared" ref="X1479:X1542" si="238">IF(X1478+T1479&gt;$H$11,$H$11,IF(U1479="charge",X1478+(T1479*$H$12),IF((X1478-S1479)&gt;0,X1478-S1479,0)))</f>
        <v>60699.927428930925</v>
      </c>
      <c r="Y1479" s="25">
        <f t="shared" si="231"/>
        <v>0</v>
      </c>
      <c r="AA1479" s="25">
        <f t="shared" ref="AA1479:AA1542" si="239">S1479-Y1479</f>
        <v>0</v>
      </c>
      <c r="AC1479" s="25">
        <f t="shared" si="234"/>
        <v>3285.869459174537</v>
      </c>
    </row>
    <row r="1480" x14ac:dyDescent="0.2">
      <c r="L1480" s="24">
        <v>1475</v>
      </c>
      <c r="M1480" s="28">
        <v>0.68818918500000004</v>
      </c>
      <c r="O1480" s="24">
        <v>1475</v>
      </c>
      <c r="P1480" s="24">
        <f>'ROTH 1.0'!O1480*'קובץ טיוטה'!$D$10</f>
        <v>12949.217627206195</v>
      </c>
      <c r="Q1480" s="24">
        <f t="shared" si="233"/>
        <v>9349.2176272061952</v>
      </c>
      <c r="R1480" s="24">
        <f t="shared" si="232"/>
        <v>46796.864580000001</v>
      </c>
      <c r="S1480" s="24">
        <f t="shared" si="235"/>
        <v>0</v>
      </c>
      <c r="T1480" s="24">
        <f t="shared" si="236"/>
        <v>37447.646952793802</v>
      </c>
      <c r="U1480" s="24" t="str">
        <f t="shared" si="237"/>
        <v>charge</v>
      </c>
      <c r="W1480" s="24">
        <f t="shared" ref="W1480:W1543" si="240">IF(X1480&gt;=X1479,(X1480-X1479),0)</f>
        <v>17300.072571069075</v>
      </c>
      <c r="X1480" s="24">
        <f t="shared" si="238"/>
        <v>78000</v>
      </c>
      <c r="Y1480" s="24">
        <f t="shared" ref="Y1480:Y1543" si="241">IF(U1480="drain",X1479-X1480,0)</f>
        <v>0</v>
      </c>
      <c r="AA1480" s="24">
        <f t="shared" si="239"/>
        <v>0</v>
      </c>
      <c r="AC1480" s="24">
        <f t="shared" si="234"/>
        <v>20147.574381724728</v>
      </c>
    </row>
    <row r="1481" x14ac:dyDescent="0.2">
      <c r="L1481" s="25">
        <v>1476</v>
      </c>
      <c r="M1481" s="29">
        <v>0.695138908</v>
      </c>
      <c r="O1481" s="25">
        <v>1476</v>
      </c>
      <c r="P1481" s="24">
        <f>'ROTH 1.0'!O1481*'קובץ טיוטה'!$D$10</f>
        <v>12707.84115201959</v>
      </c>
      <c r="Q1481" s="25">
        <f t="shared" si="233"/>
        <v>9107.8411520195896</v>
      </c>
      <c r="R1481" s="24">
        <f t="shared" si="232"/>
        <v>47269.445743999997</v>
      </c>
      <c r="S1481" s="25">
        <f t="shared" si="235"/>
        <v>0</v>
      </c>
      <c r="T1481" s="25">
        <f t="shared" si="236"/>
        <v>38161.604591980409</v>
      </c>
      <c r="U1481" s="25" t="str">
        <f t="shared" si="237"/>
        <v>charge</v>
      </c>
      <c r="W1481" s="25">
        <f t="shared" si="240"/>
        <v>0</v>
      </c>
      <c r="X1481" s="25">
        <f t="shared" si="238"/>
        <v>78000</v>
      </c>
      <c r="Y1481" s="25">
        <f t="shared" si="241"/>
        <v>0</v>
      </c>
      <c r="AA1481" s="25">
        <f t="shared" si="239"/>
        <v>0</v>
      </c>
      <c r="AC1481" s="25">
        <f t="shared" si="234"/>
        <v>38161.604591980409</v>
      </c>
    </row>
    <row r="1482" x14ac:dyDescent="0.2">
      <c r="L1482" s="24">
        <v>1477</v>
      </c>
      <c r="M1482" s="28">
        <v>0.61506937500000003</v>
      </c>
      <c r="O1482" s="24">
        <v>1477</v>
      </c>
      <c r="P1482" s="24">
        <f>'ROTH 1.0'!O1482*'קובץ טיוטה'!$D$10</f>
        <v>12699.946053340318</v>
      </c>
      <c r="Q1482" s="24">
        <f t="shared" si="233"/>
        <v>9099.946053340318</v>
      </c>
      <c r="R1482" s="24">
        <f t="shared" si="232"/>
        <v>41824.717499999999</v>
      </c>
      <c r="S1482" s="24">
        <f t="shared" si="235"/>
        <v>0</v>
      </c>
      <c r="T1482" s="24">
        <f t="shared" si="236"/>
        <v>32724.771446659681</v>
      </c>
      <c r="U1482" s="24" t="str">
        <f t="shared" si="237"/>
        <v>charge</v>
      </c>
      <c r="W1482" s="24">
        <f t="shared" si="240"/>
        <v>0</v>
      </c>
      <c r="X1482" s="24">
        <f t="shared" si="238"/>
        <v>78000</v>
      </c>
      <c r="Y1482" s="24">
        <f t="shared" si="241"/>
        <v>0</v>
      </c>
      <c r="AA1482" s="24">
        <f t="shared" si="239"/>
        <v>0</v>
      </c>
      <c r="AC1482" s="24">
        <f t="shared" si="234"/>
        <v>32724.771446659681</v>
      </c>
    </row>
    <row r="1483" x14ac:dyDescent="0.2">
      <c r="L1483" s="25">
        <v>1478</v>
      </c>
      <c r="M1483" s="29">
        <v>0.62353187100000007</v>
      </c>
      <c r="O1483" s="25">
        <v>1478</v>
      </c>
      <c r="P1483" s="24">
        <f>'ROTH 1.0'!O1483*'קובץ טיוטה'!$D$10</f>
        <v>12698.53007865825</v>
      </c>
      <c r="Q1483" s="25">
        <f t="shared" si="233"/>
        <v>9098.5300786582502</v>
      </c>
      <c r="R1483" s="24">
        <f t="shared" si="232"/>
        <v>42400.167227999998</v>
      </c>
      <c r="S1483" s="25">
        <f t="shared" si="235"/>
        <v>0</v>
      </c>
      <c r="T1483" s="25">
        <f t="shared" si="236"/>
        <v>33301.637149341746</v>
      </c>
      <c r="U1483" s="25" t="str">
        <f t="shared" si="237"/>
        <v>charge</v>
      </c>
      <c r="W1483" s="25">
        <f t="shared" si="240"/>
        <v>0</v>
      </c>
      <c r="X1483" s="25">
        <f t="shared" si="238"/>
        <v>78000</v>
      </c>
      <c r="Y1483" s="25">
        <f t="shared" si="241"/>
        <v>0</v>
      </c>
      <c r="AA1483" s="25">
        <f t="shared" si="239"/>
        <v>0</v>
      </c>
      <c r="AC1483" s="25">
        <f t="shared" si="234"/>
        <v>33301.637149341746</v>
      </c>
    </row>
    <row r="1484" x14ac:dyDescent="0.2">
      <c r="L1484" s="24">
        <v>1479</v>
      </c>
      <c r="M1484" s="28">
        <v>0.67955263600000004</v>
      </c>
      <c r="O1484" s="24">
        <v>1479</v>
      </c>
      <c r="P1484" s="24">
        <f>'ROTH 1.0'!O1484*'קובץ טיוטה'!$D$10</f>
        <v>13080.18941473312</v>
      </c>
      <c r="Q1484" s="24">
        <f t="shared" si="233"/>
        <v>9480.1894147331204</v>
      </c>
      <c r="R1484" s="24">
        <f t="shared" si="232"/>
        <v>46209.579248000002</v>
      </c>
      <c r="S1484" s="24">
        <f t="shared" si="235"/>
        <v>0</v>
      </c>
      <c r="T1484" s="24">
        <f t="shared" si="236"/>
        <v>36729.389833266883</v>
      </c>
      <c r="U1484" s="24" t="str">
        <f t="shared" si="237"/>
        <v>charge</v>
      </c>
      <c r="W1484" s="24">
        <f t="shared" si="240"/>
        <v>0</v>
      </c>
      <c r="X1484" s="24">
        <f t="shared" si="238"/>
        <v>78000</v>
      </c>
      <c r="Y1484" s="24">
        <f t="shared" si="241"/>
        <v>0</v>
      </c>
      <c r="AA1484" s="24">
        <f t="shared" si="239"/>
        <v>0</v>
      </c>
      <c r="AC1484" s="24">
        <f t="shared" si="234"/>
        <v>36729.389833266883</v>
      </c>
    </row>
    <row r="1485" x14ac:dyDescent="0.2">
      <c r="L1485" s="25">
        <v>1480</v>
      </c>
      <c r="M1485" s="29">
        <v>0.70743821799999995</v>
      </c>
      <c r="O1485" s="25">
        <v>1480</v>
      </c>
      <c r="P1485" s="24">
        <f>'ROTH 1.0'!O1485*'קובץ טיוטה'!$D$10</f>
        <v>13097.451542510564</v>
      </c>
      <c r="Q1485" s="25">
        <f t="shared" si="233"/>
        <v>9497.4515425105637</v>
      </c>
      <c r="R1485" s="24">
        <f t="shared" si="232"/>
        <v>48105.798823999998</v>
      </c>
      <c r="S1485" s="25">
        <f t="shared" si="235"/>
        <v>0</v>
      </c>
      <c r="T1485" s="25">
        <f t="shared" si="236"/>
        <v>38608.347281489434</v>
      </c>
      <c r="U1485" s="25" t="str">
        <f t="shared" si="237"/>
        <v>charge</v>
      </c>
      <c r="W1485" s="25">
        <f t="shared" si="240"/>
        <v>0</v>
      </c>
      <c r="X1485" s="25">
        <f t="shared" si="238"/>
        <v>78000</v>
      </c>
      <c r="Y1485" s="25">
        <f t="shared" si="241"/>
        <v>0</v>
      </c>
      <c r="AA1485" s="25">
        <f t="shared" si="239"/>
        <v>0</v>
      </c>
      <c r="AC1485" s="25">
        <f t="shared" si="234"/>
        <v>38608.347281489434</v>
      </c>
    </row>
    <row r="1486" x14ac:dyDescent="0.2">
      <c r="L1486" s="24">
        <v>1481</v>
      </c>
      <c r="M1486" s="28">
        <v>0.57808709699999994</v>
      </c>
      <c r="O1486" s="24">
        <v>1481</v>
      </c>
      <c r="P1486" s="24">
        <f>'ROTH 1.0'!O1486*'קובץ טיוטה'!$D$10</f>
        <v>13454.438167721743</v>
      </c>
      <c r="Q1486" s="24">
        <f t="shared" si="233"/>
        <v>9854.4381677217425</v>
      </c>
      <c r="R1486" s="24">
        <f t="shared" si="232"/>
        <v>39309.922595999989</v>
      </c>
      <c r="S1486" s="24">
        <f t="shared" si="235"/>
        <v>0</v>
      </c>
      <c r="T1486" s="24">
        <f t="shared" si="236"/>
        <v>29455.484428278247</v>
      </c>
      <c r="U1486" s="24" t="str">
        <f t="shared" si="237"/>
        <v>charge</v>
      </c>
      <c r="W1486" s="24">
        <f t="shared" si="240"/>
        <v>0</v>
      </c>
      <c r="X1486" s="24">
        <f t="shared" si="238"/>
        <v>78000</v>
      </c>
      <c r="Y1486" s="24">
        <f t="shared" si="241"/>
        <v>0</v>
      </c>
      <c r="AA1486" s="24">
        <f t="shared" si="239"/>
        <v>0</v>
      </c>
      <c r="AC1486" s="24">
        <f t="shared" si="234"/>
        <v>29455.484428278247</v>
      </c>
    </row>
    <row r="1487" x14ac:dyDescent="0.2">
      <c r="L1487" s="25">
        <v>1482</v>
      </c>
      <c r="M1487" s="29">
        <v>8.1816839000000002E-2</v>
      </c>
      <c r="O1487" s="25">
        <v>1482</v>
      </c>
      <c r="P1487" s="24">
        <f>'ROTH 1.0'!O1487*'קובץ טיוטה'!$D$10</f>
        <v>13798.922337618887</v>
      </c>
      <c r="Q1487" s="25">
        <f t="shared" si="233"/>
        <v>10198.922337618887</v>
      </c>
      <c r="R1487" s="24">
        <f t="shared" si="232"/>
        <v>5563.5450520000004</v>
      </c>
      <c r="S1487" s="25">
        <f t="shared" si="235"/>
        <v>4635.3772856188871</v>
      </c>
      <c r="T1487" s="25">
        <f t="shared" si="236"/>
        <v>0</v>
      </c>
      <c r="U1487" s="25" t="str">
        <f t="shared" si="237"/>
        <v>drain</v>
      </c>
      <c r="W1487" s="25">
        <f t="shared" si="240"/>
        <v>0</v>
      </c>
      <c r="X1487" s="25">
        <f t="shared" si="238"/>
        <v>73364.622714381112</v>
      </c>
      <c r="Y1487" s="25">
        <f t="shared" si="241"/>
        <v>4635.377285618888</v>
      </c>
      <c r="AA1487" s="25">
        <f t="shared" si="239"/>
        <v>0</v>
      </c>
      <c r="AC1487" s="25">
        <f t="shared" si="234"/>
        <v>0</v>
      </c>
    </row>
    <row r="1488" x14ac:dyDescent="0.2">
      <c r="L1488" s="24">
        <v>1483</v>
      </c>
      <c r="M1488" s="28">
        <v>0</v>
      </c>
      <c r="O1488" s="24">
        <v>1483</v>
      </c>
      <c r="P1488" s="24">
        <f>'ROTH 1.0'!O1488*'קובץ טיוטה'!$D$10</f>
        <v>15260.454938268094</v>
      </c>
      <c r="Q1488" s="24">
        <f t="shared" si="233"/>
        <v>11660.454938268094</v>
      </c>
      <c r="R1488" s="24">
        <f t="shared" ref="R1488:R1551" si="242">M1488*$H$7*0.85</f>
        <v>0</v>
      </c>
      <c r="S1488" s="24">
        <f t="shared" si="235"/>
        <v>11660.454938268094</v>
      </c>
      <c r="T1488" s="24">
        <f t="shared" si="236"/>
        <v>0</v>
      </c>
      <c r="U1488" s="24" t="str">
        <f t="shared" si="237"/>
        <v>drain</v>
      </c>
      <c r="W1488" s="24">
        <f t="shared" si="240"/>
        <v>0</v>
      </c>
      <c r="X1488" s="24">
        <f t="shared" si="238"/>
        <v>61704.167776113019</v>
      </c>
      <c r="Y1488" s="24">
        <f t="shared" si="241"/>
        <v>11660.454938268093</v>
      </c>
      <c r="AA1488" s="24">
        <f t="shared" si="239"/>
        <v>0</v>
      </c>
      <c r="AC1488" s="24">
        <f t="shared" si="234"/>
        <v>0</v>
      </c>
    </row>
    <row r="1489" x14ac:dyDescent="0.2">
      <c r="L1489" s="25">
        <v>1484</v>
      </c>
      <c r="M1489" s="29">
        <v>0</v>
      </c>
      <c r="O1489" s="25">
        <v>1484</v>
      </c>
      <c r="P1489" s="24">
        <f>'ROTH 1.0'!O1489*'קובץ טיוטה'!$D$10</f>
        <v>15789.225397352366</v>
      </c>
      <c r="Q1489" s="25">
        <f t="shared" si="233"/>
        <v>12189.225397352366</v>
      </c>
      <c r="R1489" s="24">
        <f t="shared" si="242"/>
        <v>0</v>
      </c>
      <c r="S1489" s="25">
        <f t="shared" si="235"/>
        <v>12189.225397352366</v>
      </c>
      <c r="T1489" s="25">
        <f t="shared" si="236"/>
        <v>0</v>
      </c>
      <c r="U1489" s="25" t="str">
        <f t="shared" si="237"/>
        <v>drain</v>
      </c>
      <c r="W1489" s="25">
        <f t="shared" si="240"/>
        <v>0</v>
      </c>
      <c r="X1489" s="25">
        <f t="shared" si="238"/>
        <v>49514.94237876065</v>
      </c>
      <c r="Y1489" s="25">
        <f t="shared" si="241"/>
        <v>12189.225397352369</v>
      </c>
      <c r="AA1489" s="25">
        <f t="shared" si="239"/>
        <v>0</v>
      </c>
      <c r="AC1489" s="25">
        <f t="shared" si="234"/>
        <v>0</v>
      </c>
    </row>
    <row r="1490" x14ac:dyDescent="0.2">
      <c r="L1490" s="24">
        <v>1485</v>
      </c>
      <c r="M1490" s="28">
        <v>0</v>
      </c>
      <c r="O1490" s="24">
        <v>1485</v>
      </c>
      <c r="P1490" s="24">
        <f>'ROTH 1.0'!O1490*'קובץ טיוטה'!$D$10</f>
        <v>15670.318157326727</v>
      </c>
      <c r="Q1490" s="24">
        <f t="shared" si="233"/>
        <v>12070.318157326727</v>
      </c>
      <c r="R1490" s="24">
        <f t="shared" si="242"/>
        <v>0</v>
      </c>
      <c r="S1490" s="24">
        <f t="shared" si="235"/>
        <v>12070.318157326727</v>
      </c>
      <c r="T1490" s="24">
        <f t="shared" si="236"/>
        <v>0</v>
      </c>
      <c r="U1490" s="24" t="str">
        <f t="shared" si="237"/>
        <v>drain</v>
      </c>
      <c r="W1490" s="24">
        <f t="shared" si="240"/>
        <v>0</v>
      </c>
      <c r="X1490" s="24">
        <f t="shared" si="238"/>
        <v>37444.624221433922</v>
      </c>
      <c r="Y1490" s="24">
        <f t="shared" si="241"/>
        <v>12070.318157326728</v>
      </c>
      <c r="AA1490" s="24">
        <f t="shared" si="239"/>
        <v>0</v>
      </c>
      <c r="AC1490" s="24">
        <f t="shared" si="234"/>
        <v>0</v>
      </c>
    </row>
    <row r="1491" x14ac:dyDescent="0.2">
      <c r="L1491" s="25">
        <v>1486</v>
      </c>
      <c r="M1491" s="29">
        <v>0</v>
      </c>
      <c r="O1491" s="25">
        <v>1486</v>
      </c>
      <c r="P1491" s="24">
        <f>'ROTH 1.0'!O1491*'קובץ טיוטה'!$D$10</f>
        <v>15093.952306262636</v>
      </c>
      <c r="Q1491" s="25">
        <f t="shared" si="233"/>
        <v>11493.952306262636</v>
      </c>
      <c r="R1491" s="24">
        <f t="shared" si="242"/>
        <v>0</v>
      </c>
      <c r="S1491" s="25">
        <f t="shared" si="235"/>
        <v>11493.952306262636</v>
      </c>
      <c r="T1491" s="25">
        <f t="shared" si="236"/>
        <v>0</v>
      </c>
      <c r="U1491" s="25" t="str">
        <f t="shared" si="237"/>
        <v>drain</v>
      </c>
      <c r="W1491" s="25">
        <f t="shared" si="240"/>
        <v>0</v>
      </c>
      <c r="X1491" s="25">
        <f t="shared" si="238"/>
        <v>25950.671915171286</v>
      </c>
      <c r="Y1491" s="25">
        <f t="shared" si="241"/>
        <v>11493.952306262636</v>
      </c>
      <c r="AA1491" s="25">
        <f t="shared" si="239"/>
        <v>0</v>
      </c>
      <c r="AC1491" s="25">
        <f t="shared" si="234"/>
        <v>0</v>
      </c>
    </row>
    <row r="1492" x14ac:dyDescent="0.2">
      <c r="L1492" s="24">
        <v>1487</v>
      </c>
      <c r="M1492" s="28">
        <v>0</v>
      </c>
      <c r="O1492" s="24">
        <v>1487</v>
      </c>
      <c r="P1492" s="24">
        <f>'ROTH 1.0'!O1492*'קובץ טיוטה'!$D$10</f>
        <v>14080.999195939581</v>
      </c>
      <c r="Q1492" s="24">
        <f t="shared" si="233"/>
        <v>10480.999195939581</v>
      </c>
      <c r="R1492" s="24">
        <f t="shared" si="242"/>
        <v>0</v>
      </c>
      <c r="S1492" s="24">
        <f t="shared" si="235"/>
        <v>10480.999195939581</v>
      </c>
      <c r="T1492" s="24">
        <f t="shared" si="236"/>
        <v>0</v>
      </c>
      <c r="U1492" s="24" t="str">
        <f t="shared" si="237"/>
        <v>drain</v>
      </c>
      <c r="W1492" s="24">
        <f t="shared" si="240"/>
        <v>0</v>
      </c>
      <c r="X1492" s="24">
        <f t="shared" si="238"/>
        <v>15469.672719231705</v>
      </c>
      <c r="Y1492" s="24">
        <f t="shared" si="241"/>
        <v>10480.999195939581</v>
      </c>
      <c r="AA1492" s="24">
        <f t="shared" si="239"/>
        <v>0</v>
      </c>
      <c r="AC1492" s="24">
        <f t="shared" si="234"/>
        <v>0</v>
      </c>
    </row>
    <row r="1493" x14ac:dyDescent="0.2">
      <c r="L1493" s="25">
        <v>1488</v>
      </c>
      <c r="M1493" s="29">
        <v>0</v>
      </c>
      <c r="O1493" s="25">
        <v>1488</v>
      </c>
      <c r="P1493" s="24">
        <f>'ROTH 1.0'!O1493*'קובץ טיוטה'!$D$10</f>
        <v>12728.923243966936</v>
      </c>
      <c r="Q1493" s="25">
        <f t="shared" si="233"/>
        <v>9128.9232439669358</v>
      </c>
      <c r="R1493" s="24">
        <f t="shared" si="242"/>
        <v>0</v>
      </c>
      <c r="S1493" s="25">
        <f t="shared" si="235"/>
        <v>9128.9232439669358</v>
      </c>
      <c r="T1493" s="25">
        <f t="shared" si="236"/>
        <v>0</v>
      </c>
      <c r="U1493" s="25" t="str">
        <f t="shared" si="237"/>
        <v>drain</v>
      </c>
      <c r="W1493" s="25">
        <f t="shared" si="240"/>
        <v>0</v>
      </c>
      <c r="X1493" s="25">
        <f t="shared" si="238"/>
        <v>6340.749475264769</v>
      </c>
      <c r="Y1493" s="25">
        <f t="shared" si="241"/>
        <v>9128.9232439669358</v>
      </c>
      <c r="AA1493" s="25">
        <f t="shared" si="239"/>
        <v>0</v>
      </c>
      <c r="AC1493" s="25">
        <f t="shared" si="234"/>
        <v>0</v>
      </c>
    </row>
    <row r="1494" x14ac:dyDescent="0.2">
      <c r="L1494" s="24">
        <v>1489</v>
      </c>
      <c r="M1494" s="28">
        <v>0</v>
      </c>
      <c r="O1494" s="24">
        <v>1489</v>
      </c>
      <c r="P1494" s="24">
        <f>'ROTH 1.0'!O1494*'קובץ טיוטה'!$D$10</f>
        <v>11151.569575449599</v>
      </c>
      <c r="Q1494" s="24">
        <f t="shared" si="233"/>
        <v>7551.5695754495991</v>
      </c>
      <c r="R1494" s="24">
        <f t="shared" si="242"/>
        <v>0</v>
      </c>
      <c r="S1494" s="24">
        <f t="shared" si="235"/>
        <v>7551.5695754495991</v>
      </c>
      <c r="T1494" s="24">
        <f t="shared" si="236"/>
        <v>0</v>
      </c>
      <c r="U1494" s="24" t="str">
        <f t="shared" si="237"/>
        <v>drain</v>
      </c>
      <c r="W1494" s="24">
        <f t="shared" si="240"/>
        <v>0</v>
      </c>
      <c r="X1494" s="24">
        <f t="shared" si="238"/>
        <v>0</v>
      </c>
      <c r="Y1494" s="24">
        <f t="shared" si="241"/>
        <v>6340.749475264769</v>
      </c>
      <c r="AA1494" s="24">
        <f t="shared" si="239"/>
        <v>1210.8201001848302</v>
      </c>
      <c r="AC1494" s="24">
        <f t="shared" si="234"/>
        <v>0</v>
      </c>
    </row>
    <row r="1495" x14ac:dyDescent="0.2">
      <c r="L1495" s="25">
        <v>1490</v>
      </c>
      <c r="M1495" s="29">
        <v>0</v>
      </c>
      <c r="O1495" s="25">
        <v>1490</v>
      </c>
      <c r="P1495" s="24">
        <f>'ROTH 1.0'!O1495*'קובץ טיוטה'!$D$10</f>
        <v>10103.343722204101</v>
      </c>
      <c r="Q1495" s="25">
        <f t="shared" si="233"/>
        <v>6503.3437222041011</v>
      </c>
      <c r="R1495" s="24">
        <f t="shared" si="242"/>
        <v>0</v>
      </c>
      <c r="S1495" s="25">
        <f t="shared" si="235"/>
        <v>6503.3437222041011</v>
      </c>
      <c r="T1495" s="25">
        <f t="shared" si="236"/>
        <v>0</v>
      </c>
      <c r="U1495" s="25" t="str">
        <f t="shared" si="237"/>
        <v>drain</v>
      </c>
      <c r="W1495" s="25">
        <f t="shared" si="240"/>
        <v>0</v>
      </c>
      <c r="X1495" s="25">
        <f t="shared" si="238"/>
        <v>0</v>
      </c>
      <c r="Y1495" s="25">
        <f t="shared" si="241"/>
        <v>0</v>
      </c>
      <c r="AA1495" s="25">
        <f t="shared" si="239"/>
        <v>6503.3437222041011</v>
      </c>
      <c r="AC1495" s="25">
        <f t="shared" si="234"/>
        <v>0</v>
      </c>
    </row>
    <row r="1496" x14ac:dyDescent="0.2">
      <c r="L1496" s="24">
        <v>1491</v>
      </c>
      <c r="M1496" s="28">
        <v>0</v>
      </c>
      <c r="O1496" s="24">
        <v>1491</v>
      </c>
      <c r="P1496" s="24">
        <f>'ROTH 1.0'!O1496*'קובץ טיוטה'!$D$10</f>
        <v>9634.775245158391</v>
      </c>
      <c r="Q1496" s="24">
        <f t="shared" si="233"/>
        <v>6034.775245158391</v>
      </c>
      <c r="R1496" s="24">
        <f t="shared" si="242"/>
        <v>0</v>
      </c>
      <c r="S1496" s="24">
        <f t="shared" si="235"/>
        <v>6034.775245158391</v>
      </c>
      <c r="T1496" s="24">
        <f t="shared" si="236"/>
        <v>0</v>
      </c>
      <c r="U1496" s="24" t="str">
        <f t="shared" si="237"/>
        <v>drain</v>
      </c>
      <c r="W1496" s="24">
        <f t="shared" si="240"/>
        <v>0</v>
      </c>
      <c r="X1496" s="24">
        <f t="shared" si="238"/>
        <v>0</v>
      </c>
      <c r="Y1496" s="24">
        <f t="shared" si="241"/>
        <v>0</v>
      </c>
      <c r="AA1496" s="24">
        <f t="shared" si="239"/>
        <v>6034.775245158391</v>
      </c>
      <c r="AC1496" s="24">
        <f t="shared" si="234"/>
        <v>0</v>
      </c>
    </row>
    <row r="1497" x14ac:dyDescent="0.2">
      <c r="L1497" s="25">
        <v>1492</v>
      </c>
      <c r="M1497" s="29">
        <v>0</v>
      </c>
      <c r="O1497" s="25">
        <v>1492</v>
      </c>
      <c r="P1497" s="24">
        <f>'ROTH 1.0'!O1497*'קובץ טיוטה'!$D$10</f>
        <v>9291.8097779877717</v>
      </c>
      <c r="Q1497" s="25">
        <f t="shared" si="233"/>
        <v>5691.8097779877717</v>
      </c>
      <c r="R1497" s="24">
        <f t="shared" si="242"/>
        <v>0</v>
      </c>
      <c r="S1497" s="25">
        <f t="shared" si="235"/>
        <v>5691.8097779877717</v>
      </c>
      <c r="T1497" s="25">
        <f t="shared" si="236"/>
        <v>0</v>
      </c>
      <c r="U1497" s="25" t="str">
        <f t="shared" si="237"/>
        <v>drain</v>
      </c>
      <c r="W1497" s="25">
        <f t="shared" si="240"/>
        <v>0</v>
      </c>
      <c r="X1497" s="25">
        <f t="shared" si="238"/>
        <v>0</v>
      </c>
      <c r="Y1497" s="25">
        <f t="shared" si="241"/>
        <v>0</v>
      </c>
      <c r="AA1497" s="25">
        <f t="shared" si="239"/>
        <v>5691.8097779877717</v>
      </c>
      <c r="AC1497" s="25">
        <f t="shared" si="234"/>
        <v>0</v>
      </c>
    </row>
    <row r="1498" x14ac:dyDescent="0.2">
      <c r="L1498" s="24">
        <v>1493</v>
      </c>
      <c r="M1498" s="28">
        <v>0</v>
      </c>
      <c r="O1498" s="24">
        <v>1493</v>
      </c>
      <c r="P1498" s="24">
        <f>'ROTH 1.0'!O1498*'קובץ טיוטה'!$D$10</f>
        <v>9303.100787750107</v>
      </c>
      <c r="Q1498" s="24">
        <f t="shared" si="233"/>
        <v>5703.100787750107</v>
      </c>
      <c r="R1498" s="24">
        <f t="shared" si="242"/>
        <v>0</v>
      </c>
      <c r="S1498" s="24">
        <f t="shared" si="235"/>
        <v>5703.100787750107</v>
      </c>
      <c r="T1498" s="24">
        <f t="shared" si="236"/>
        <v>0</v>
      </c>
      <c r="U1498" s="24" t="str">
        <f t="shared" si="237"/>
        <v>drain</v>
      </c>
      <c r="W1498" s="24">
        <f t="shared" si="240"/>
        <v>0</v>
      </c>
      <c r="X1498" s="24">
        <f t="shared" si="238"/>
        <v>0</v>
      </c>
      <c r="Y1498" s="24">
        <f t="shared" si="241"/>
        <v>0</v>
      </c>
      <c r="AA1498" s="24">
        <f t="shared" si="239"/>
        <v>5703.100787750107</v>
      </c>
      <c r="AC1498" s="24">
        <f t="shared" si="234"/>
        <v>0</v>
      </c>
    </row>
    <row r="1499" x14ac:dyDescent="0.2">
      <c r="L1499" s="25">
        <v>1494</v>
      </c>
      <c r="M1499" s="29">
        <v>0</v>
      </c>
      <c r="O1499" s="25">
        <v>1494</v>
      </c>
      <c r="P1499" s="24">
        <f>'ROTH 1.0'!O1499*'קובץ טיוטה'!$D$10</f>
        <v>9818.9736161852525</v>
      </c>
      <c r="Q1499" s="25">
        <f t="shared" si="233"/>
        <v>6218.9736161852525</v>
      </c>
      <c r="R1499" s="24">
        <f t="shared" si="242"/>
        <v>0</v>
      </c>
      <c r="S1499" s="25">
        <f t="shared" si="235"/>
        <v>6218.9736161852525</v>
      </c>
      <c r="T1499" s="25">
        <f t="shared" si="236"/>
        <v>0</v>
      </c>
      <c r="U1499" s="25" t="str">
        <f t="shared" si="237"/>
        <v>drain</v>
      </c>
      <c r="W1499" s="25">
        <f t="shared" si="240"/>
        <v>0</v>
      </c>
      <c r="X1499" s="25">
        <f t="shared" si="238"/>
        <v>0</v>
      </c>
      <c r="Y1499" s="25">
        <f t="shared" si="241"/>
        <v>0</v>
      </c>
      <c r="AA1499" s="25">
        <f t="shared" si="239"/>
        <v>6218.9736161852525</v>
      </c>
      <c r="AC1499" s="25">
        <f t="shared" si="234"/>
        <v>0</v>
      </c>
    </row>
    <row r="1500" x14ac:dyDescent="0.2">
      <c r="L1500" s="24">
        <v>1495</v>
      </c>
      <c r="M1500" s="28">
        <v>0</v>
      </c>
      <c r="O1500" s="24">
        <v>1495</v>
      </c>
      <c r="P1500" s="24">
        <f>'ROTH 1.0'!O1500*'קובץ טיוטה'!$D$10</f>
        <v>10205.03628234282</v>
      </c>
      <c r="Q1500" s="24">
        <f t="shared" si="233"/>
        <v>6605.0362823428204</v>
      </c>
      <c r="R1500" s="24">
        <f t="shared" si="242"/>
        <v>0</v>
      </c>
      <c r="S1500" s="24">
        <f t="shared" si="235"/>
        <v>6605.0362823428204</v>
      </c>
      <c r="T1500" s="24">
        <f t="shared" si="236"/>
        <v>0</v>
      </c>
      <c r="U1500" s="24" t="str">
        <f t="shared" si="237"/>
        <v>drain</v>
      </c>
      <c r="W1500" s="24">
        <f t="shared" si="240"/>
        <v>0</v>
      </c>
      <c r="X1500" s="24">
        <f t="shared" si="238"/>
        <v>0</v>
      </c>
      <c r="Y1500" s="24">
        <f t="shared" si="241"/>
        <v>0</v>
      </c>
      <c r="AA1500" s="24">
        <f t="shared" si="239"/>
        <v>6605.0362823428204</v>
      </c>
      <c r="AC1500" s="24">
        <f t="shared" si="234"/>
        <v>0</v>
      </c>
    </row>
    <row r="1501" x14ac:dyDescent="0.2">
      <c r="L1501" s="25">
        <v>1496</v>
      </c>
      <c r="M1501" s="29">
        <v>0.277979327</v>
      </c>
      <c r="O1501" s="25">
        <v>1496</v>
      </c>
      <c r="P1501" s="24">
        <f>'ROTH 1.0'!O1501*'קובץ טיוטה'!$D$10</f>
        <v>11629.314830012207</v>
      </c>
      <c r="Q1501" s="25">
        <f t="shared" si="233"/>
        <v>8029.3148300122066</v>
      </c>
      <c r="R1501" s="24">
        <f t="shared" si="242"/>
        <v>18902.594236000001</v>
      </c>
      <c r="S1501" s="25">
        <f t="shared" si="235"/>
        <v>0</v>
      </c>
      <c r="T1501" s="25">
        <f t="shared" si="236"/>
        <v>10873.279405987794</v>
      </c>
      <c r="U1501" s="25" t="str">
        <f t="shared" si="237"/>
        <v>charge</v>
      </c>
      <c r="W1501" s="25">
        <f t="shared" si="240"/>
        <v>9785.9514653890146</v>
      </c>
      <c r="X1501" s="25">
        <f t="shared" si="238"/>
        <v>9785.9514653890146</v>
      </c>
      <c r="Y1501" s="25">
        <f t="shared" si="241"/>
        <v>0</v>
      </c>
      <c r="AA1501" s="25">
        <f t="shared" si="239"/>
        <v>0</v>
      </c>
      <c r="AC1501" s="25">
        <f t="shared" si="234"/>
        <v>1087.3279405987796</v>
      </c>
    </row>
    <row r="1502" x14ac:dyDescent="0.2">
      <c r="L1502" s="24">
        <v>1497</v>
      </c>
      <c r="M1502" s="28">
        <v>0.36513236200000004</v>
      </c>
      <c r="O1502" s="24">
        <v>1497</v>
      </c>
      <c r="P1502" s="24">
        <f>'ROTH 1.0'!O1502*'קובץ טיוטה'!$D$10</f>
        <v>12779.75341973182</v>
      </c>
      <c r="Q1502" s="24">
        <f t="shared" si="233"/>
        <v>9179.75341973182</v>
      </c>
      <c r="R1502" s="24">
        <f t="shared" si="242"/>
        <v>24829.000616000005</v>
      </c>
      <c r="S1502" s="24">
        <f t="shared" si="235"/>
        <v>0</v>
      </c>
      <c r="T1502" s="24">
        <f t="shared" si="236"/>
        <v>15649.247196268185</v>
      </c>
      <c r="U1502" s="24" t="str">
        <f t="shared" si="237"/>
        <v>charge</v>
      </c>
      <c r="W1502" s="24">
        <f t="shared" si="240"/>
        <v>14084.322476641366</v>
      </c>
      <c r="X1502" s="24">
        <f t="shared" si="238"/>
        <v>23870.273942030381</v>
      </c>
      <c r="Y1502" s="24">
        <f t="shared" si="241"/>
        <v>0</v>
      </c>
      <c r="AA1502" s="24">
        <f t="shared" si="239"/>
        <v>0</v>
      </c>
      <c r="AC1502" s="24">
        <f t="shared" si="234"/>
        <v>1564.9247196268188</v>
      </c>
    </row>
    <row r="1503" x14ac:dyDescent="0.2">
      <c r="L1503" s="25">
        <v>1498</v>
      </c>
      <c r="M1503" s="29">
        <v>0.46070544099999999</v>
      </c>
      <c r="O1503" s="25">
        <v>1498</v>
      </c>
      <c r="P1503" s="24">
        <f>'ROTH 1.0'!O1503*'קובץ טיוטה'!$D$10</f>
        <v>13673.852029610893</v>
      </c>
      <c r="Q1503" s="25">
        <f t="shared" si="233"/>
        <v>10073.852029610893</v>
      </c>
      <c r="R1503" s="24">
        <f t="shared" si="242"/>
        <v>31327.969987999997</v>
      </c>
      <c r="S1503" s="25">
        <f t="shared" si="235"/>
        <v>0</v>
      </c>
      <c r="T1503" s="25">
        <f t="shared" si="236"/>
        <v>21254.117958389106</v>
      </c>
      <c r="U1503" s="25" t="str">
        <f t="shared" si="237"/>
        <v>charge</v>
      </c>
      <c r="W1503" s="25">
        <f t="shared" si="240"/>
        <v>19128.706162550199</v>
      </c>
      <c r="X1503" s="25">
        <f t="shared" si="238"/>
        <v>42998.98010458058</v>
      </c>
      <c r="Y1503" s="25">
        <f t="shared" si="241"/>
        <v>0</v>
      </c>
      <c r="AA1503" s="25">
        <f t="shared" si="239"/>
        <v>0</v>
      </c>
      <c r="AC1503" s="25">
        <f t="shared" si="234"/>
        <v>2125.411795838907</v>
      </c>
    </row>
    <row r="1504" x14ac:dyDescent="0.2">
      <c r="L1504" s="24">
        <v>1499</v>
      </c>
      <c r="M1504" s="28">
        <v>0.68855374399999991</v>
      </c>
      <c r="O1504" s="24">
        <v>1499</v>
      </c>
      <c r="P1504" s="24">
        <f>'ROTH 1.0'!O1504*'קובץ טיוטה'!$D$10</f>
        <v>14181.995232712858</v>
      </c>
      <c r="Q1504" s="24">
        <f t="shared" si="233"/>
        <v>10581.995232712858</v>
      </c>
      <c r="R1504" s="24">
        <f t="shared" si="242"/>
        <v>46821.654591999992</v>
      </c>
      <c r="S1504" s="24">
        <f t="shared" si="235"/>
        <v>0</v>
      </c>
      <c r="T1504" s="24">
        <f t="shared" si="236"/>
        <v>36239.659359287136</v>
      </c>
      <c r="U1504" s="24" t="str">
        <f t="shared" si="237"/>
        <v>charge</v>
      </c>
      <c r="W1504" s="24">
        <f t="shared" si="240"/>
        <v>35001.01989541942</v>
      </c>
      <c r="X1504" s="24">
        <f t="shared" si="238"/>
        <v>78000</v>
      </c>
      <c r="Y1504" s="24">
        <f t="shared" si="241"/>
        <v>0</v>
      </c>
      <c r="AA1504" s="24">
        <f t="shared" si="239"/>
        <v>0</v>
      </c>
      <c r="AC1504" s="24">
        <f t="shared" si="234"/>
        <v>1238.6394638677157</v>
      </c>
    </row>
    <row r="1505" x14ac:dyDescent="0.2">
      <c r="L1505" s="25">
        <v>1500</v>
      </c>
      <c r="M1505" s="29">
        <v>0.66697329799999994</v>
      </c>
      <c r="O1505" s="25">
        <v>1500</v>
      </c>
      <c r="P1505" s="24">
        <f>'ROTH 1.0'!O1505*'קובץ טיוטה'!$D$10</f>
        <v>14173.921315806094</v>
      </c>
      <c r="Q1505" s="25">
        <f t="shared" si="233"/>
        <v>10573.921315806094</v>
      </c>
      <c r="R1505" s="24">
        <f t="shared" si="242"/>
        <v>45354.184263999996</v>
      </c>
      <c r="S1505" s="25">
        <f t="shared" si="235"/>
        <v>0</v>
      </c>
      <c r="T1505" s="25">
        <f t="shared" si="236"/>
        <v>34780.2629481939</v>
      </c>
      <c r="U1505" s="25" t="str">
        <f t="shared" si="237"/>
        <v>charge</v>
      </c>
      <c r="W1505" s="25">
        <f t="shared" si="240"/>
        <v>0</v>
      </c>
      <c r="X1505" s="25">
        <f t="shared" si="238"/>
        <v>78000</v>
      </c>
      <c r="Y1505" s="25">
        <f t="shared" si="241"/>
        <v>0</v>
      </c>
      <c r="AA1505" s="25">
        <f t="shared" si="239"/>
        <v>0</v>
      </c>
      <c r="AC1505" s="25">
        <f t="shared" si="234"/>
        <v>34780.2629481939</v>
      </c>
    </row>
    <row r="1506" x14ac:dyDescent="0.2">
      <c r="L1506" s="24">
        <v>1501</v>
      </c>
      <c r="M1506" s="28">
        <v>0.52603001699999996</v>
      </c>
      <c r="O1506" s="24">
        <v>1501</v>
      </c>
      <c r="P1506" s="24">
        <f>'ROTH 1.0'!O1506*'קובץ טיוטה'!$D$10</f>
        <v>14177.71863765538</v>
      </c>
      <c r="Q1506" s="24">
        <f t="shared" si="233"/>
        <v>10577.71863765538</v>
      </c>
      <c r="R1506" s="24">
        <f t="shared" si="242"/>
        <v>35770.041155999999</v>
      </c>
      <c r="S1506" s="24">
        <f t="shared" si="235"/>
        <v>0</v>
      </c>
      <c r="T1506" s="24">
        <f t="shared" si="236"/>
        <v>25192.322518344619</v>
      </c>
      <c r="U1506" s="24" t="str">
        <f t="shared" si="237"/>
        <v>charge</v>
      </c>
      <c r="W1506" s="24">
        <f t="shared" si="240"/>
        <v>0</v>
      </c>
      <c r="X1506" s="24">
        <f t="shared" si="238"/>
        <v>78000</v>
      </c>
      <c r="Y1506" s="24">
        <f t="shared" si="241"/>
        <v>0</v>
      </c>
      <c r="AA1506" s="24">
        <f t="shared" si="239"/>
        <v>0</v>
      </c>
      <c r="AC1506" s="24">
        <f t="shared" si="234"/>
        <v>25192.322518344619</v>
      </c>
    </row>
    <row r="1507" x14ac:dyDescent="0.2">
      <c r="L1507" s="25">
        <v>1502</v>
      </c>
      <c r="M1507" s="29">
        <v>0.51326239200000001</v>
      </c>
      <c r="O1507" s="25">
        <v>1502</v>
      </c>
      <c r="P1507" s="24">
        <f>'ROTH 1.0'!O1507*'קובץ טיוטה'!$D$10</f>
        <v>14506.734594556827</v>
      </c>
      <c r="Q1507" s="25">
        <f t="shared" si="233"/>
        <v>10906.734594556827</v>
      </c>
      <c r="R1507" s="24">
        <f t="shared" si="242"/>
        <v>34901.842656000001</v>
      </c>
      <c r="S1507" s="25">
        <f t="shared" si="235"/>
        <v>0</v>
      </c>
      <c r="T1507" s="25">
        <f t="shared" si="236"/>
        <v>23995.108061443174</v>
      </c>
      <c r="U1507" s="25" t="str">
        <f t="shared" si="237"/>
        <v>charge</v>
      </c>
      <c r="W1507" s="25">
        <f t="shared" si="240"/>
        <v>0</v>
      </c>
      <c r="X1507" s="25">
        <f t="shared" si="238"/>
        <v>78000</v>
      </c>
      <c r="Y1507" s="25">
        <f t="shared" si="241"/>
        <v>0</v>
      </c>
      <c r="AA1507" s="25">
        <f t="shared" si="239"/>
        <v>0</v>
      </c>
      <c r="AC1507" s="25">
        <f t="shared" si="234"/>
        <v>23995.108061443174</v>
      </c>
    </row>
    <row r="1508" x14ac:dyDescent="0.2">
      <c r="L1508" s="24">
        <v>1503</v>
      </c>
      <c r="M1508" s="28">
        <v>0.66401215000000002</v>
      </c>
      <c r="O1508" s="24">
        <v>1503</v>
      </c>
      <c r="P1508" s="24">
        <f>'ROTH 1.0'!O1508*'קובץ טיוטה'!$D$10</f>
        <v>14462.773834204903</v>
      </c>
      <c r="Q1508" s="24">
        <f t="shared" si="233"/>
        <v>10862.773834204903</v>
      </c>
      <c r="R1508" s="24">
        <f t="shared" si="242"/>
        <v>45152.826200000003</v>
      </c>
      <c r="S1508" s="24">
        <f t="shared" si="235"/>
        <v>0</v>
      </c>
      <c r="T1508" s="24">
        <f t="shared" si="236"/>
        <v>34290.052365795098</v>
      </c>
      <c r="U1508" s="24" t="str">
        <f t="shared" si="237"/>
        <v>charge</v>
      </c>
      <c r="W1508" s="24">
        <f t="shared" si="240"/>
        <v>0</v>
      </c>
      <c r="X1508" s="24">
        <f t="shared" si="238"/>
        <v>78000</v>
      </c>
      <c r="Y1508" s="24">
        <f t="shared" si="241"/>
        <v>0</v>
      </c>
      <c r="AA1508" s="24">
        <f t="shared" si="239"/>
        <v>0</v>
      </c>
      <c r="AC1508" s="24">
        <f t="shared" si="234"/>
        <v>34290.052365795098</v>
      </c>
    </row>
    <row r="1509" x14ac:dyDescent="0.2">
      <c r="L1509" s="25">
        <v>1504</v>
      </c>
      <c r="M1509" s="29">
        <v>0.54710662300000001</v>
      </c>
      <c r="O1509" s="25">
        <v>1504</v>
      </c>
      <c r="P1509" s="24">
        <f>'ROTH 1.0'!O1509*'קובץ טיוטה'!$D$10</f>
        <v>14761.371952576261</v>
      </c>
      <c r="Q1509" s="25">
        <f t="shared" si="233"/>
        <v>11161.371952576261</v>
      </c>
      <c r="R1509" s="24">
        <f t="shared" si="242"/>
        <v>37203.250364</v>
      </c>
      <c r="S1509" s="25">
        <f t="shared" si="235"/>
        <v>0</v>
      </c>
      <c r="T1509" s="25">
        <f t="shared" si="236"/>
        <v>26041.878411423739</v>
      </c>
      <c r="U1509" s="25" t="str">
        <f t="shared" si="237"/>
        <v>charge</v>
      </c>
      <c r="W1509" s="25">
        <f t="shared" si="240"/>
        <v>0</v>
      </c>
      <c r="X1509" s="25">
        <f t="shared" si="238"/>
        <v>78000</v>
      </c>
      <c r="Y1509" s="25">
        <f t="shared" si="241"/>
        <v>0</v>
      </c>
      <c r="AA1509" s="25">
        <f t="shared" si="239"/>
        <v>0</v>
      </c>
      <c r="AC1509" s="25">
        <f t="shared" si="234"/>
        <v>26041.878411423739</v>
      </c>
    </row>
    <row r="1510" x14ac:dyDescent="0.2">
      <c r="L1510" s="24">
        <v>1505</v>
      </c>
      <c r="M1510" s="28">
        <v>0.48620597100000001</v>
      </c>
      <c r="O1510" s="24">
        <v>1505</v>
      </c>
      <c r="P1510" s="24">
        <f>'ROTH 1.0'!O1510*'קובץ טיוטה'!$D$10</f>
        <v>14852.406997980963</v>
      </c>
      <c r="Q1510" s="24">
        <f t="shared" si="233"/>
        <v>11252.406997980963</v>
      </c>
      <c r="R1510" s="24">
        <f t="shared" si="242"/>
        <v>33062.006028000003</v>
      </c>
      <c r="S1510" s="24">
        <f t="shared" si="235"/>
        <v>0</v>
      </c>
      <c r="T1510" s="24">
        <f t="shared" si="236"/>
        <v>21809.599030019039</v>
      </c>
      <c r="U1510" s="24" t="str">
        <f t="shared" si="237"/>
        <v>charge</v>
      </c>
      <c r="W1510" s="24">
        <f t="shared" si="240"/>
        <v>0</v>
      </c>
      <c r="X1510" s="24">
        <f t="shared" si="238"/>
        <v>78000</v>
      </c>
      <c r="Y1510" s="24">
        <f t="shared" si="241"/>
        <v>0</v>
      </c>
      <c r="AA1510" s="24">
        <f t="shared" si="239"/>
        <v>0</v>
      </c>
      <c r="AC1510" s="24">
        <f t="shared" si="234"/>
        <v>21809.599030019039</v>
      </c>
    </row>
    <row r="1511" x14ac:dyDescent="0.2">
      <c r="L1511" s="25">
        <v>1506</v>
      </c>
      <c r="M1511" s="29">
        <v>6.8926213E-2</v>
      </c>
      <c r="O1511" s="25">
        <v>1506</v>
      </c>
      <c r="P1511" s="24">
        <f>'ROTH 1.0'!O1511*'קובץ טיוטה'!$D$10</f>
        <v>14926.869036280628</v>
      </c>
      <c r="Q1511" s="25">
        <f t="shared" si="233"/>
        <v>11326.869036280628</v>
      </c>
      <c r="R1511" s="24">
        <f t="shared" si="242"/>
        <v>4686.9824839999992</v>
      </c>
      <c r="S1511" s="25">
        <f t="shared" si="235"/>
        <v>6639.8865522806291</v>
      </c>
      <c r="T1511" s="25">
        <f t="shared" si="236"/>
        <v>0</v>
      </c>
      <c r="U1511" s="25" t="str">
        <f t="shared" si="237"/>
        <v>drain</v>
      </c>
      <c r="W1511" s="25">
        <f t="shared" si="240"/>
        <v>0</v>
      </c>
      <c r="X1511" s="25">
        <f t="shared" si="238"/>
        <v>71360.11344771937</v>
      </c>
      <c r="Y1511" s="25">
        <f t="shared" si="241"/>
        <v>6639.88655228063</v>
      </c>
      <c r="AA1511" s="25">
        <f t="shared" si="239"/>
        <v>0</v>
      </c>
      <c r="AC1511" s="25">
        <f t="shared" si="234"/>
        <v>0</v>
      </c>
    </row>
    <row r="1512" x14ac:dyDescent="0.2">
      <c r="L1512" s="24">
        <v>1507</v>
      </c>
      <c r="M1512" s="28">
        <v>0</v>
      </c>
      <c r="O1512" s="24">
        <v>1507</v>
      </c>
      <c r="P1512" s="24">
        <f>'ROTH 1.0'!O1512*'קובץ טיוטה'!$D$10</f>
        <v>16253.859408702921</v>
      </c>
      <c r="Q1512" s="24">
        <f t="shared" si="233"/>
        <v>12653.859408702921</v>
      </c>
      <c r="R1512" s="24">
        <f t="shared" si="242"/>
        <v>0</v>
      </c>
      <c r="S1512" s="24">
        <f t="shared" si="235"/>
        <v>12653.859408702921</v>
      </c>
      <c r="T1512" s="24">
        <f t="shared" si="236"/>
        <v>0</v>
      </c>
      <c r="U1512" s="24" t="str">
        <f t="shared" si="237"/>
        <v>drain</v>
      </c>
      <c r="W1512" s="24">
        <f t="shared" si="240"/>
        <v>0</v>
      </c>
      <c r="X1512" s="24">
        <f t="shared" si="238"/>
        <v>58706.25403901645</v>
      </c>
      <c r="Y1512" s="24">
        <f t="shared" si="241"/>
        <v>12653.85940870292</v>
      </c>
      <c r="AA1512" s="24">
        <f t="shared" si="239"/>
        <v>0</v>
      </c>
      <c r="AC1512" s="24">
        <f t="shared" si="234"/>
        <v>0</v>
      </c>
    </row>
    <row r="1513" x14ac:dyDescent="0.2">
      <c r="L1513" s="25">
        <v>1508</v>
      </c>
      <c r="M1513" s="29">
        <v>0</v>
      </c>
      <c r="O1513" s="25">
        <v>1508</v>
      </c>
      <c r="P1513" s="24">
        <f>'ROTH 1.0'!O1513*'קובץ טיוטה'!$D$10</f>
        <v>16585.370489926649</v>
      </c>
      <c r="Q1513" s="25">
        <f t="shared" si="233"/>
        <v>12985.370489926649</v>
      </c>
      <c r="R1513" s="24">
        <f t="shared" si="242"/>
        <v>0</v>
      </c>
      <c r="S1513" s="25">
        <f t="shared" si="235"/>
        <v>12985.370489926649</v>
      </c>
      <c r="T1513" s="25">
        <f t="shared" si="236"/>
        <v>0</v>
      </c>
      <c r="U1513" s="25" t="str">
        <f t="shared" si="237"/>
        <v>drain</v>
      </c>
      <c r="W1513" s="25">
        <f t="shared" si="240"/>
        <v>0</v>
      </c>
      <c r="X1513" s="25">
        <f t="shared" si="238"/>
        <v>45720.883549089805</v>
      </c>
      <c r="Y1513" s="25">
        <f t="shared" si="241"/>
        <v>12985.370489926645</v>
      </c>
      <c r="AA1513" s="25">
        <f t="shared" si="239"/>
        <v>0</v>
      </c>
      <c r="AC1513" s="25">
        <f t="shared" si="234"/>
        <v>0</v>
      </c>
    </row>
    <row r="1514" x14ac:dyDescent="0.2">
      <c r="L1514" s="24">
        <v>1509</v>
      </c>
      <c r="M1514" s="28">
        <v>0</v>
      </c>
      <c r="O1514" s="24">
        <v>1509</v>
      </c>
      <c r="P1514" s="24">
        <f>'ROTH 1.0'!O1514*'קובץ טיוטה'!$D$10</f>
        <v>16322.384908970233</v>
      </c>
      <c r="Q1514" s="24">
        <f t="shared" si="233"/>
        <v>12722.384908970233</v>
      </c>
      <c r="R1514" s="24">
        <f t="shared" si="242"/>
        <v>0</v>
      </c>
      <c r="S1514" s="24">
        <f t="shared" si="235"/>
        <v>12722.384908970233</v>
      </c>
      <c r="T1514" s="24">
        <f t="shared" si="236"/>
        <v>0</v>
      </c>
      <c r="U1514" s="24" t="str">
        <f t="shared" si="237"/>
        <v>drain</v>
      </c>
      <c r="W1514" s="24">
        <f t="shared" si="240"/>
        <v>0</v>
      </c>
      <c r="X1514" s="24">
        <f t="shared" si="238"/>
        <v>32998.498640119571</v>
      </c>
      <c r="Y1514" s="24">
        <f t="shared" si="241"/>
        <v>12722.384908970234</v>
      </c>
      <c r="AA1514" s="24">
        <f t="shared" si="239"/>
        <v>0</v>
      </c>
      <c r="AC1514" s="24">
        <f t="shared" si="234"/>
        <v>0</v>
      </c>
    </row>
    <row r="1515" x14ac:dyDescent="0.2">
      <c r="L1515" s="25">
        <v>1510</v>
      </c>
      <c r="M1515" s="29">
        <v>0</v>
      </c>
      <c r="O1515" s="25">
        <v>1510</v>
      </c>
      <c r="P1515" s="24">
        <f>'ROTH 1.0'!O1515*'קובץ טיוטה'!$D$10</f>
        <v>15694.87928473345</v>
      </c>
      <c r="Q1515" s="25">
        <f t="shared" si="233"/>
        <v>12094.87928473345</v>
      </c>
      <c r="R1515" s="24">
        <f t="shared" si="242"/>
        <v>0</v>
      </c>
      <c r="S1515" s="25">
        <f t="shared" si="235"/>
        <v>12094.87928473345</v>
      </c>
      <c r="T1515" s="25">
        <f t="shared" si="236"/>
        <v>0</v>
      </c>
      <c r="U1515" s="25" t="str">
        <f t="shared" si="237"/>
        <v>drain</v>
      </c>
      <c r="W1515" s="25">
        <f t="shared" si="240"/>
        <v>0</v>
      </c>
      <c r="X1515" s="25">
        <f t="shared" si="238"/>
        <v>20903.619355386123</v>
      </c>
      <c r="Y1515" s="25">
        <f t="shared" si="241"/>
        <v>12094.879284733448</v>
      </c>
      <c r="AA1515" s="25">
        <f t="shared" si="239"/>
        <v>0</v>
      </c>
      <c r="AC1515" s="25">
        <f t="shared" si="234"/>
        <v>0</v>
      </c>
    </row>
    <row r="1516" x14ac:dyDescent="0.2">
      <c r="L1516" s="24">
        <v>1511</v>
      </c>
      <c r="M1516" s="28">
        <v>0</v>
      </c>
      <c r="O1516" s="24">
        <v>1511</v>
      </c>
      <c r="P1516" s="24">
        <f>'ROTH 1.0'!O1516*'קובץ טיוטה'!$D$10</f>
        <v>14703.230448183598</v>
      </c>
      <c r="Q1516" s="24">
        <f t="shared" si="233"/>
        <v>11103.230448183598</v>
      </c>
      <c r="R1516" s="24">
        <f t="shared" si="242"/>
        <v>0</v>
      </c>
      <c r="S1516" s="24">
        <f t="shared" si="235"/>
        <v>11103.230448183598</v>
      </c>
      <c r="T1516" s="24">
        <f t="shared" si="236"/>
        <v>0</v>
      </c>
      <c r="U1516" s="24" t="str">
        <f t="shared" si="237"/>
        <v>drain</v>
      </c>
      <c r="W1516" s="24">
        <f t="shared" si="240"/>
        <v>0</v>
      </c>
      <c r="X1516" s="24">
        <f t="shared" si="238"/>
        <v>9800.3889072025249</v>
      </c>
      <c r="Y1516" s="24">
        <f t="shared" si="241"/>
        <v>11103.230448183598</v>
      </c>
      <c r="AA1516" s="24">
        <f t="shared" si="239"/>
        <v>0</v>
      </c>
      <c r="AC1516" s="24">
        <f t="shared" si="234"/>
        <v>0</v>
      </c>
    </row>
    <row r="1517" x14ac:dyDescent="0.2">
      <c r="L1517" s="25">
        <v>1512</v>
      </c>
      <c r="M1517" s="29">
        <v>0</v>
      </c>
      <c r="O1517" s="25">
        <v>1512</v>
      </c>
      <c r="P1517" s="24">
        <f>'ROTH 1.0'!O1517*'קובץ טיוטה'!$D$10</f>
        <v>13495.004037371618</v>
      </c>
      <c r="Q1517" s="25">
        <f t="shared" si="233"/>
        <v>9895.0040373716183</v>
      </c>
      <c r="R1517" s="24">
        <f t="shared" si="242"/>
        <v>0</v>
      </c>
      <c r="S1517" s="25">
        <f t="shared" si="235"/>
        <v>9895.0040373716183</v>
      </c>
      <c r="T1517" s="25">
        <f t="shared" si="236"/>
        <v>0</v>
      </c>
      <c r="U1517" s="25" t="str">
        <f t="shared" si="237"/>
        <v>drain</v>
      </c>
      <c r="W1517" s="25">
        <f t="shared" si="240"/>
        <v>0</v>
      </c>
      <c r="X1517" s="25">
        <f t="shared" si="238"/>
        <v>0</v>
      </c>
      <c r="Y1517" s="25">
        <f t="shared" si="241"/>
        <v>9800.3889072025249</v>
      </c>
      <c r="AA1517" s="25">
        <f t="shared" si="239"/>
        <v>94.615130169093391</v>
      </c>
      <c r="AC1517" s="25">
        <f t="shared" si="234"/>
        <v>0</v>
      </c>
    </row>
    <row r="1518" x14ac:dyDescent="0.2">
      <c r="L1518" s="24">
        <v>1513</v>
      </c>
      <c r="M1518" s="28">
        <v>0</v>
      </c>
      <c r="O1518" s="24">
        <v>1513</v>
      </c>
      <c r="P1518" s="24">
        <f>'ROTH 1.0'!O1518*'קובץ טיוטה'!$D$10</f>
        <v>11892.000895575809</v>
      </c>
      <c r="Q1518" s="24">
        <f t="shared" si="233"/>
        <v>8292.0008955758094</v>
      </c>
      <c r="R1518" s="24">
        <f t="shared" si="242"/>
        <v>0</v>
      </c>
      <c r="S1518" s="24">
        <f t="shared" si="235"/>
        <v>8292.0008955758094</v>
      </c>
      <c r="T1518" s="24">
        <f t="shared" si="236"/>
        <v>0</v>
      </c>
      <c r="U1518" s="24" t="str">
        <f t="shared" si="237"/>
        <v>drain</v>
      </c>
      <c r="W1518" s="24">
        <f t="shared" si="240"/>
        <v>0</v>
      </c>
      <c r="X1518" s="24">
        <f t="shared" si="238"/>
        <v>0</v>
      </c>
      <c r="Y1518" s="24">
        <f t="shared" si="241"/>
        <v>0</v>
      </c>
      <c r="AA1518" s="24">
        <f t="shared" si="239"/>
        <v>8292.0008955758094</v>
      </c>
      <c r="AC1518" s="24">
        <f t="shared" si="234"/>
        <v>0</v>
      </c>
    </row>
    <row r="1519" x14ac:dyDescent="0.2">
      <c r="L1519" s="25">
        <v>1514</v>
      </c>
      <c r="M1519" s="29">
        <v>0</v>
      </c>
      <c r="O1519" s="25">
        <v>1514</v>
      </c>
      <c r="P1519" s="24">
        <f>'ROTH 1.0'!O1519*'קובץ טיוטה'!$D$10</f>
        <v>10540.146742569883</v>
      </c>
      <c r="Q1519" s="25">
        <f t="shared" si="233"/>
        <v>6940.1467425698829</v>
      </c>
      <c r="R1519" s="24">
        <f t="shared" si="242"/>
        <v>0</v>
      </c>
      <c r="S1519" s="25">
        <f t="shared" si="235"/>
        <v>6940.1467425698829</v>
      </c>
      <c r="T1519" s="25">
        <f t="shared" si="236"/>
        <v>0</v>
      </c>
      <c r="U1519" s="25" t="str">
        <f t="shared" si="237"/>
        <v>drain</v>
      </c>
      <c r="W1519" s="25">
        <f t="shared" si="240"/>
        <v>0</v>
      </c>
      <c r="X1519" s="25">
        <f t="shared" si="238"/>
        <v>0</v>
      </c>
      <c r="Y1519" s="25">
        <f t="shared" si="241"/>
        <v>0</v>
      </c>
      <c r="AA1519" s="25">
        <f t="shared" si="239"/>
        <v>6940.1467425698829</v>
      </c>
      <c r="AC1519" s="25">
        <f t="shared" si="234"/>
        <v>0</v>
      </c>
    </row>
    <row r="1520" x14ac:dyDescent="0.2">
      <c r="L1520" s="24">
        <v>1515</v>
      </c>
      <c r="M1520" s="28">
        <v>0</v>
      </c>
      <c r="O1520" s="24">
        <v>1515</v>
      </c>
      <c r="P1520" s="24">
        <f>'ROTH 1.0'!O1520*'קובץ טיוטה'!$D$10</f>
        <v>9692.4871694868452</v>
      </c>
      <c r="Q1520" s="24">
        <f t="shared" si="233"/>
        <v>6092.4871694868452</v>
      </c>
      <c r="R1520" s="24">
        <f t="shared" si="242"/>
        <v>0</v>
      </c>
      <c r="S1520" s="24">
        <f t="shared" si="235"/>
        <v>6092.4871694868452</v>
      </c>
      <c r="T1520" s="24">
        <f t="shared" si="236"/>
        <v>0</v>
      </c>
      <c r="U1520" s="24" t="str">
        <f t="shared" si="237"/>
        <v>drain</v>
      </c>
      <c r="W1520" s="24">
        <f t="shared" si="240"/>
        <v>0</v>
      </c>
      <c r="X1520" s="24">
        <f t="shared" si="238"/>
        <v>0</v>
      </c>
      <c r="Y1520" s="24">
        <f t="shared" si="241"/>
        <v>0</v>
      </c>
      <c r="AA1520" s="24">
        <f t="shared" si="239"/>
        <v>6092.4871694868452</v>
      </c>
      <c r="AC1520" s="24">
        <f t="shared" si="234"/>
        <v>0</v>
      </c>
    </row>
    <row r="1521" x14ac:dyDescent="0.2">
      <c r="L1521" s="25">
        <v>1516</v>
      </c>
      <c r="M1521" s="29">
        <v>0</v>
      </c>
      <c r="O1521" s="25">
        <v>1516</v>
      </c>
      <c r="P1521" s="24">
        <f>'ROTH 1.0'!O1521*'קובץ טיוטה'!$D$10</f>
        <v>9651.1874119800286</v>
      </c>
      <c r="Q1521" s="25">
        <f t="shared" si="233"/>
        <v>6051.1874119800286</v>
      </c>
      <c r="R1521" s="24">
        <f t="shared" si="242"/>
        <v>0</v>
      </c>
      <c r="S1521" s="25">
        <f t="shared" si="235"/>
        <v>6051.1874119800286</v>
      </c>
      <c r="T1521" s="25">
        <f t="shared" si="236"/>
        <v>0</v>
      </c>
      <c r="U1521" s="25" t="str">
        <f t="shared" si="237"/>
        <v>drain</v>
      </c>
      <c r="W1521" s="25">
        <f t="shared" si="240"/>
        <v>0</v>
      </c>
      <c r="X1521" s="25">
        <f t="shared" si="238"/>
        <v>0</v>
      </c>
      <c r="Y1521" s="25">
        <f t="shared" si="241"/>
        <v>0</v>
      </c>
      <c r="AA1521" s="25">
        <f t="shared" si="239"/>
        <v>6051.1874119800286</v>
      </c>
      <c r="AC1521" s="25">
        <f t="shared" si="234"/>
        <v>0</v>
      </c>
    </row>
    <row r="1522" x14ac:dyDescent="0.2">
      <c r="L1522" s="24">
        <v>1517</v>
      </c>
      <c r="M1522" s="28">
        <v>0</v>
      </c>
      <c r="O1522" s="24">
        <v>1517</v>
      </c>
      <c r="P1522" s="24">
        <f>'ROTH 1.0'!O1522*'קובץ טיוטה'!$D$10</f>
        <v>9538.9849788711635</v>
      </c>
      <c r="Q1522" s="24">
        <f t="shared" si="233"/>
        <v>5938.9849788711635</v>
      </c>
      <c r="R1522" s="24">
        <f t="shared" si="242"/>
        <v>0</v>
      </c>
      <c r="S1522" s="24">
        <f t="shared" si="235"/>
        <v>5938.9849788711635</v>
      </c>
      <c r="T1522" s="24">
        <f t="shared" si="236"/>
        <v>0</v>
      </c>
      <c r="U1522" s="24" t="str">
        <f t="shared" si="237"/>
        <v>drain</v>
      </c>
      <c r="W1522" s="24">
        <f t="shared" si="240"/>
        <v>0</v>
      </c>
      <c r="X1522" s="24">
        <f t="shared" si="238"/>
        <v>0</v>
      </c>
      <c r="Y1522" s="24">
        <f t="shared" si="241"/>
        <v>0</v>
      </c>
      <c r="AA1522" s="24">
        <f t="shared" si="239"/>
        <v>5938.9849788711635</v>
      </c>
      <c r="AC1522" s="24">
        <f t="shared" si="234"/>
        <v>0</v>
      </c>
    </row>
    <row r="1523" x14ac:dyDescent="0.2">
      <c r="L1523" s="25">
        <v>1518</v>
      </c>
      <c r="M1523" s="29">
        <v>0</v>
      </c>
      <c r="O1523" s="25">
        <v>1518</v>
      </c>
      <c r="P1523" s="24">
        <f>'ROTH 1.0'!O1523*'קובץ טיוטה'!$D$10</f>
        <v>9907.978497806831</v>
      </c>
      <c r="Q1523" s="25">
        <f t="shared" si="233"/>
        <v>6307.978497806831</v>
      </c>
      <c r="R1523" s="24">
        <f t="shared" si="242"/>
        <v>0</v>
      </c>
      <c r="S1523" s="25">
        <f t="shared" si="235"/>
        <v>6307.978497806831</v>
      </c>
      <c r="T1523" s="25">
        <f t="shared" si="236"/>
        <v>0</v>
      </c>
      <c r="U1523" s="25" t="str">
        <f t="shared" si="237"/>
        <v>drain</v>
      </c>
      <c r="W1523" s="25">
        <f t="shared" si="240"/>
        <v>0</v>
      </c>
      <c r="X1523" s="25">
        <f t="shared" si="238"/>
        <v>0</v>
      </c>
      <c r="Y1523" s="25">
        <f t="shared" si="241"/>
        <v>0</v>
      </c>
      <c r="AA1523" s="25">
        <f t="shared" si="239"/>
        <v>6307.978497806831</v>
      </c>
      <c r="AC1523" s="25">
        <f t="shared" si="234"/>
        <v>0</v>
      </c>
    </row>
    <row r="1524" x14ac:dyDescent="0.2">
      <c r="L1524" s="24">
        <v>1519</v>
      </c>
      <c r="M1524" s="28">
        <v>0</v>
      </c>
      <c r="O1524" s="24">
        <v>1519</v>
      </c>
      <c r="P1524" s="24">
        <f>'ROTH 1.0'!O1524*'קובץ טיוטה'!$D$10</f>
        <v>10019.360851311218</v>
      </c>
      <c r="Q1524" s="24">
        <f t="shared" si="233"/>
        <v>6419.3608513112176</v>
      </c>
      <c r="R1524" s="24">
        <f t="shared" si="242"/>
        <v>0</v>
      </c>
      <c r="S1524" s="24">
        <f t="shared" si="235"/>
        <v>6419.3608513112176</v>
      </c>
      <c r="T1524" s="24">
        <f t="shared" si="236"/>
        <v>0</v>
      </c>
      <c r="U1524" s="24" t="str">
        <f t="shared" si="237"/>
        <v>drain</v>
      </c>
      <c r="W1524" s="24">
        <f t="shared" si="240"/>
        <v>0</v>
      </c>
      <c r="X1524" s="24">
        <f t="shared" si="238"/>
        <v>0</v>
      </c>
      <c r="Y1524" s="24">
        <f t="shared" si="241"/>
        <v>0</v>
      </c>
      <c r="AA1524" s="24">
        <f t="shared" si="239"/>
        <v>6419.3608513112176</v>
      </c>
      <c r="AC1524" s="24">
        <f t="shared" si="234"/>
        <v>0</v>
      </c>
    </row>
    <row r="1525" x14ac:dyDescent="0.2">
      <c r="L1525" s="25">
        <v>1520</v>
      </c>
      <c r="M1525" s="29">
        <v>5.4361791E-2</v>
      </c>
      <c r="O1525" s="25">
        <v>1520</v>
      </c>
      <c r="P1525" s="24">
        <f>'ROTH 1.0'!O1525*'קובץ טיוטה'!$D$10</f>
        <v>10264.53705034272</v>
      </c>
      <c r="Q1525" s="25">
        <f t="shared" si="233"/>
        <v>6664.5370503427202</v>
      </c>
      <c r="R1525" s="24">
        <f t="shared" si="242"/>
        <v>3696.6017880000004</v>
      </c>
      <c r="S1525" s="25">
        <f t="shared" si="235"/>
        <v>2967.9352623427199</v>
      </c>
      <c r="T1525" s="25">
        <f t="shared" si="236"/>
        <v>0</v>
      </c>
      <c r="U1525" s="25" t="str">
        <f t="shared" si="237"/>
        <v>drain</v>
      </c>
      <c r="W1525" s="25">
        <f t="shared" si="240"/>
        <v>0</v>
      </c>
      <c r="X1525" s="25">
        <f t="shared" si="238"/>
        <v>0</v>
      </c>
      <c r="Y1525" s="25">
        <f t="shared" si="241"/>
        <v>0</v>
      </c>
      <c r="AA1525" s="25">
        <f t="shared" si="239"/>
        <v>2967.9352623427199</v>
      </c>
      <c r="AC1525" s="25">
        <f t="shared" si="234"/>
        <v>0</v>
      </c>
    </row>
    <row r="1526" x14ac:dyDescent="0.2">
      <c r="L1526" s="24">
        <v>1521</v>
      </c>
      <c r="M1526" s="28">
        <v>0.19302627999999999</v>
      </c>
      <c r="O1526" s="24">
        <v>1521</v>
      </c>
      <c r="P1526" s="24">
        <f>'ROTH 1.0'!O1526*'קובץ טיוטה'!$D$10</f>
        <v>11077.51756544737</v>
      </c>
      <c r="Q1526" s="24">
        <f t="shared" si="233"/>
        <v>7477.5175654473696</v>
      </c>
      <c r="R1526" s="24">
        <f t="shared" si="242"/>
        <v>13125.787039999999</v>
      </c>
      <c r="S1526" s="24">
        <f t="shared" si="235"/>
        <v>0</v>
      </c>
      <c r="T1526" s="24">
        <f t="shared" si="236"/>
        <v>5648.2694745526296</v>
      </c>
      <c r="U1526" s="24" t="str">
        <f t="shared" si="237"/>
        <v>charge</v>
      </c>
      <c r="W1526" s="24">
        <f t="shared" si="240"/>
        <v>5083.442527097367</v>
      </c>
      <c r="X1526" s="24">
        <f t="shared" si="238"/>
        <v>5083.442527097367</v>
      </c>
      <c r="Y1526" s="24">
        <f t="shared" si="241"/>
        <v>0</v>
      </c>
      <c r="AA1526" s="24">
        <f t="shared" si="239"/>
        <v>0</v>
      </c>
      <c r="AC1526" s="24">
        <f t="shared" si="234"/>
        <v>564.8269474552626</v>
      </c>
    </row>
    <row r="1527" x14ac:dyDescent="0.2">
      <c r="L1527" s="25">
        <v>1522</v>
      </c>
      <c r="M1527" s="29">
        <v>0.247829945</v>
      </c>
      <c r="O1527" s="25">
        <v>1522</v>
      </c>
      <c r="P1527" s="24">
        <f>'ROTH 1.0'!O1527*'קובץ טיוטה'!$D$10</f>
        <v>11967.721397401308</v>
      </c>
      <c r="Q1527" s="25">
        <f t="shared" si="233"/>
        <v>8367.7213974013084</v>
      </c>
      <c r="R1527" s="24">
        <f t="shared" si="242"/>
        <v>16852.436259999999</v>
      </c>
      <c r="S1527" s="25">
        <f t="shared" si="235"/>
        <v>0</v>
      </c>
      <c r="T1527" s="25">
        <f t="shared" si="236"/>
        <v>8484.7148625986902</v>
      </c>
      <c r="U1527" s="25" t="str">
        <f t="shared" si="237"/>
        <v>charge</v>
      </c>
      <c r="W1527" s="25">
        <f t="shared" si="240"/>
        <v>7636.2433763388208</v>
      </c>
      <c r="X1527" s="25">
        <f t="shared" si="238"/>
        <v>12719.685903436188</v>
      </c>
      <c r="Y1527" s="25">
        <f t="shared" si="241"/>
        <v>0</v>
      </c>
      <c r="AA1527" s="25">
        <f t="shared" si="239"/>
        <v>0</v>
      </c>
      <c r="AC1527" s="25">
        <f t="shared" si="234"/>
        <v>848.47148625986938</v>
      </c>
    </row>
    <row r="1528" x14ac:dyDescent="0.2">
      <c r="L1528" s="24">
        <v>1523</v>
      </c>
      <c r="M1528" s="28">
        <v>0.38363219700000001</v>
      </c>
      <c r="O1528" s="24">
        <v>1523</v>
      </c>
      <c r="P1528" s="24">
        <f>'ROTH 1.0'!O1528*'קובץ טיוטה'!$D$10</f>
        <v>12195.576462847768</v>
      </c>
      <c r="Q1528" s="24">
        <f t="shared" si="233"/>
        <v>8595.5764628477682</v>
      </c>
      <c r="R1528" s="24">
        <f t="shared" si="242"/>
        <v>26086.989396000001</v>
      </c>
      <c r="S1528" s="24">
        <f t="shared" si="235"/>
        <v>0</v>
      </c>
      <c r="T1528" s="24">
        <f t="shared" si="236"/>
        <v>17491.412933152234</v>
      </c>
      <c r="U1528" s="24" t="str">
        <f t="shared" si="237"/>
        <v>charge</v>
      </c>
      <c r="W1528" s="24">
        <f t="shared" si="240"/>
        <v>15742.271639837014</v>
      </c>
      <c r="X1528" s="24">
        <f t="shared" si="238"/>
        <v>28461.957543273202</v>
      </c>
      <c r="Y1528" s="24">
        <f t="shared" si="241"/>
        <v>0</v>
      </c>
      <c r="AA1528" s="24">
        <f t="shared" si="239"/>
        <v>0</v>
      </c>
      <c r="AC1528" s="24">
        <f t="shared" si="234"/>
        <v>1749.1412933152205</v>
      </c>
    </row>
    <row r="1529" x14ac:dyDescent="0.2">
      <c r="L1529" s="25">
        <v>1524</v>
      </c>
      <c r="M1529" s="29">
        <v>0.52586717100000002</v>
      </c>
      <c r="O1529" s="25">
        <v>1524</v>
      </c>
      <c r="P1529" s="24">
        <f>'ROTH 1.0'!O1529*'קובץ טיוטה'!$D$10</f>
        <v>12336.199742948071</v>
      </c>
      <c r="Q1529" s="25">
        <f t="shared" si="233"/>
        <v>8736.1997429480707</v>
      </c>
      <c r="R1529" s="24">
        <f t="shared" si="242"/>
        <v>35758.967628000006</v>
      </c>
      <c r="S1529" s="25">
        <f t="shared" si="235"/>
        <v>0</v>
      </c>
      <c r="T1529" s="25">
        <f t="shared" si="236"/>
        <v>27022.767885051937</v>
      </c>
      <c r="U1529" s="25" t="str">
        <f t="shared" si="237"/>
        <v>charge</v>
      </c>
      <c r="W1529" s="25">
        <f t="shared" si="240"/>
        <v>24320.491096546742</v>
      </c>
      <c r="X1529" s="25">
        <f t="shared" si="238"/>
        <v>52782.448639819944</v>
      </c>
      <c r="Y1529" s="25">
        <f t="shared" si="241"/>
        <v>0</v>
      </c>
      <c r="AA1529" s="25">
        <f t="shared" si="239"/>
        <v>0</v>
      </c>
      <c r="AC1529" s="25">
        <f t="shared" si="234"/>
        <v>2702.2767885051944</v>
      </c>
    </row>
    <row r="1530" x14ac:dyDescent="0.2">
      <c r="L1530" s="24">
        <v>1525</v>
      </c>
      <c r="M1530" s="28">
        <v>0.47033671199999999</v>
      </c>
      <c r="O1530" s="24">
        <v>1525</v>
      </c>
      <c r="P1530" s="24">
        <f>'ROTH 1.0'!O1530*'קובץ טיוטה'!$D$10</f>
        <v>12109.41918612092</v>
      </c>
      <c r="Q1530" s="24">
        <f t="shared" si="233"/>
        <v>8509.4191861209201</v>
      </c>
      <c r="R1530" s="24">
        <f t="shared" si="242"/>
        <v>31982.896416</v>
      </c>
      <c r="S1530" s="24">
        <f t="shared" si="235"/>
        <v>0</v>
      </c>
      <c r="T1530" s="24">
        <f t="shared" si="236"/>
        <v>23473.477229879078</v>
      </c>
      <c r="U1530" s="24" t="str">
        <f t="shared" si="237"/>
        <v>charge</v>
      </c>
      <c r="W1530" s="24">
        <f t="shared" si="240"/>
        <v>21126.129506891164</v>
      </c>
      <c r="X1530" s="24">
        <f t="shared" si="238"/>
        <v>73908.578146711108</v>
      </c>
      <c r="Y1530" s="24">
        <f t="shared" si="241"/>
        <v>0</v>
      </c>
      <c r="AA1530" s="24">
        <f t="shared" si="239"/>
        <v>0</v>
      </c>
      <c r="AC1530" s="24">
        <f t="shared" si="234"/>
        <v>2347.3477229879136</v>
      </c>
    </row>
    <row r="1531" x14ac:dyDescent="0.2">
      <c r="L1531" s="25">
        <v>1526</v>
      </c>
      <c r="M1531" s="29">
        <v>0.34352436400000003</v>
      </c>
      <c r="O1531" s="25">
        <v>1526</v>
      </c>
      <c r="P1531" s="24">
        <f>'ROTH 1.0'!O1531*'קובץ טיוטה'!$D$10</f>
        <v>12045.679991161316</v>
      </c>
      <c r="Q1531" s="25">
        <f t="shared" si="233"/>
        <v>8445.6799911613161</v>
      </c>
      <c r="R1531" s="24">
        <f t="shared" si="242"/>
        <v>23359.656751999999</v>
      </c>
      <c r="S1531" s="25">
        <f t="shared" si="235"/>
        <v>0</v>
      </c>
      <c r="T1531" s="25">
        <f t="shared" si="236"/>
        <v>14913.976760838683</v>
      </c>
      <c r="U1531" s="25" t="str">
        <f t="shared" si="237"/>
        <v>charge</v>
      </c>
      <c r="W1531" s="25">
        <f t="shared" si="240"/>
        <v>4091.4218532888917</v>
      </c>
      <c r="X1531" s="25">
        <f t="shared" si="238"/>
        <v>78000</v>
      </c>
      <c r="Y1531" s="25">
        <f t="shared" si="241"/>
        <v>0</v>
      </c>
      <c r="AA1531" s="25">
        <f t="shared" si="239"/>
        <v>0</v>
      </c>
      <c r="AC1531" s="25">
        <f t="shared" si="234"/>
        <v>10822.554907549791</v>
      </c>
    </row>
    <row r="1532" x14ac:dyDescent="0.2">
      <c r="L1532" s="24">
        <v>1527</v>
      </c>
      <c r="M1532" s="28">
        <v>0.35807997399999997</v>
      </c>
      <c r="O1532" s="24">
        <v>1527</v>
      </c>
      <c r="P1532" s="24">
        <f>'ROTH 1.0'!O1532*'קובץ טיוטה'!$D$10</f>
        <v>11940.619701001828</v>
      </c>
      <c r="Q1532" s="24">
        <f t="shared" si="233"/>
        <v>8340.6197010018277</v>
      </c>
      <c r="R1532" s="24">
        <f t="shared" si="242"/>
        <v>24349.438231999997</v>
      </c>
      <c r="S1532" s="24">
        <f t="shared" si="235"/>
        <v>0</v>
      </c>
      <c r="T1532" s="24">
        <f t="shared" si="236"/>
        <v>16008.818530998169</v>
      </c>
      <c r="U1532" s="24" t="str">
        <f t="shared" si="237"/>
        <v>charge</v>
      </c>
      <c r="W1532" s="24">
        <f t="shared" si="240"/>
        <v>0</v>
      </c>
      <c r="X1532" s="24">
        <f t="shared" si="238"/>
        <v>78000</v>
      </c>
      <c r="Y1532" s="24">
        <f t="shared" si="241"/>
        <v>0</v>
      </c>
      <c r="AA1532" s="24">
        <f t="shared" si="239"/>
        <v>0</v>
      </c>
      <c r="AC1532" s="24">
        <f t="shared" si="234"/>
        <v>16008.818530998169</v>
      </c>
    </row>
    <row r="1533" x14ac:dyDescent="0.2">
      <c r="L1533" s="25">
        <v>1528</v>
      </c>
      <c r="M1533" s="29">
        <v>0.42761520600000003</v>
      </c>
      <c r="O1533" s="25">
        <v>1528</v>
      </c>
      <c r="P1533" s="24">
        <f>'ROTH 1.0'!O1533*'קובץ טיוטה'!$D$10</f>
        <v>11857.558108051375</v>
      </c>
      <c r="Q1533" s="25">
        <f t="shared" si="233"/>
        <v>8257.5581080513748</v>
      </c>
      <c r="R1533" s="24">
        <f t="shared" si="242"/>
        <v>29077.834008000002</v>
      </c>
      <c r="S1533" s="25">
        <f t="shared" si="235"/>
        <v>0</v>
      </c>
      <c r="T1533" s="25">
        <f t="shared" si="236"/>
        <v>20820.275899948625</v>
      </c>
      <c r="U1533" s="25" t="str">
        <f t="shared" si="237"/>
        <v>charge</v>
      </c>
      <c r="W1533" s="25">
        <f t="shared" si="240"/>
        <v>0</v>
      </c>
      <c r="X1533" s="25">
        <f t="shared" si="238"/>
        <v>78000</v>
      </c>
      <c r="Y1533" s="25">
        <f t="shared" si="241"/>
        <v>0</v>
      </c>
      <c r="AA1533" s="25">
        <f t="shared" si="239"/>
        <v>0</v>
      </c>
      <c r="AC1533" s="25">
        <f t="shared" si="234"/>
        <v>20820.275899948625</v>
      </c>
    </row>
    <row r="1534" x14ac:dyDescent="0.2">
      <c r="L1534" s="24">
        <v>1529</v>
      </c>
      <c r="M1534" s="28">
        <v>0.53146892599999995</v>
      </c>
      <c r="O1534" s="24">
        <v>1529</v>
      </c>
      <c r="P1534" s="24">
        <f>'ROTH 1.0'!O1534*'קובץ טיוטה'!$D$10</f>
        <v>12148.39349424081</v>
      </c>
      <c r="Q1534" s="24">
        <f t="shared" si="233"/>
        <v>8548.3934942408105</v>
      </c>
      <c r="R1534" s="24">
        <f t="shared" si="242"/>
        <v>36139.886967999992</v>
      </c>
      <c r="S1534" s="24">
        <f t="shared" si="235"/>
        <v>0</v>
      </c>
      <c r="T1534" s="24">
        <f t="shared" si="236"/>
        <v>27591.493473759183</v>
      </c>
      <c r="U1534" s="24" t="str">
        <f t="shared" si="237"/>
        <v>charge</v>
      </c>
      <c r="W1534" s="24">
        <f t="shared" si="240"/>
        <v>0</v>
      </c>
      <c r="X1534" s="24">
        <f t="shared" si="238"/>
        <v>78000</v>
      </c>
      <c r="Y1534" s="24">
        <f t="shared" si="241"/>
        <v>0</v>
      </c>
      <c r="AA1534" s="24">
        <f t="shared" si="239"/>
        <v>0</v>
      </c>
      <c r="AC1534" s="24">
        <f t="shared" si="234"/>
        <v>27591.493473759183</v>
      </c>
    </row>
    <row r="1535" x14ac:dyDescent="0.2">
      <c r="L1535" s="25">
        <v>1530</v>
      </c>
      <c r="M1535" s="29">
        <v>6.7686515000000003E-2</v>
      </c>
      <c r="O1535" s="25">
        <v>1530</v>
      </c>
      <c r="P1535" s="24">
        <f>'ROTH 1.0'!O1535*'קובץ טיוטה'!$D$10</f>
        <v>12342.285702961442</v>
      </c>
      <c r="Q1535" s="25">
        <f t="shared" si="233"/>
        <v>8742.2857029614424</v>
      </c>
      <c r="R1535" s="24">
        <f t="shared" si="242"/>
        <v>4602.6830199999995</v>
      </c>
      <c r="S1535" s="25">
        <f t="shared" si="235"/>
        <v>4139.602682961443</v>
      </c>
      <c r="T1535" s="25">
        <f t="shared" si="236"/>
        <v>0</v>
      </c>
      <c r="U1535" s="25" t="str">
        <f t="shared" si="237"/>
        <v>drain</v>
      </c>
      <c r="W1535" s="25">
        <f t="shared" si="240"/>
        <v>0</v>
      </c>
      <c r="X1535" s="25">
        <f t="shared" si="238"/>
        <v>73860.397317038558</v>
      </c>
      <c r="Y1535" s="25">
        <f t="shared" si="241"/>
        <v>4139.602682961442</v>
      </c>
      <c r="AA1535" s="25">
        <f t="shared" si="239"/>
        <v>0</v>
      </c>
      <c r="AC1535" s="25">
        <f t="shared" si="234"/>
        <v>0</v>
      </c>
    </row>
    <row r="1536" x14ac:dyDescent="0.2">
      <c r="L1536" s="24">
        <v>1531</v>
      </c>
      <c r="M1536" s="28">
        <v>0</v>
      </c>
      <c r="O1536" s="24">
        <v>1531</v>
      </c>
      <c r="P1536" s="24">
        <f>'ROTH 1.0'!O1536*'קובץ טיוטה'!$D$10</f>
        <v>13196.446716594672</v>
      </c>
      <c r="Q1536" s="24">
        <f t="shared" si="233"/>
        <v>9596.4467165946717</v>
      </c>
      <c r="R1536" s="24">
        <f t="shared" si="242"/>
        <v>0</v>
      </c>
      <c r="S1536" s="24">
        <f t="shared" si="235"/>
        <v>9596.4467165946717</v>
      </c>
      <c r="T1536" s="24">
        <f t="shared" si="236"/>
        <v>0</v>
      </c>
      <c r="U1536" s="24" t="str">
        <f t="shared" si="237"/>
        <v>drain</v>
      </c>
      <c r="W1536" s="24">
        <f t="shared" si="240"/>
        <v>0</v>
      </c>
      <c r="X1536" s="24">
        <f t="shared" si="238"/>
        <v>64263.950600443888</v>
      </c>
      <c r="Y1536" s="24">
        <f t="shared" si="241"/>
        <v>9596.4467165946699</v>
      </c>
      <c r="AA1536" s="24">
        <f t="shared" si="239"/>
        <v>0</v>
      </c>
      <c r="AC1536" s="24">
        <f t="shared" si="234"/>
        <v>0</v>
      </c>
    </row>
    <row r="1537" x14ac:dyDescent="0.2">
      <c r="L1537" s="25">
        <v>1532</v>
      </c>
      <c r="M1537" s="29">
        <v>0</v>
      </c>
      <c r="O1537" s="25">
        <v>1532</v>
      </c>
      <c r="P1537" s="24">
        <f>'ROTH 1.0'!O1537*'קובץ טיוטה'!$D$10</f>
        <v>13319.771414603141</v>
      </c>
      <c r="Q1537" s="25">
        <f t="shared" si="233"/>
        <v>9719.7714146031412</v>
      </c>
      <c r="R1537" s="24">
        <f t="shared" si="242"/>
        <v>0</v>
      </c>
      <c r="S1537" s="25">
        <f t="shared" si="235"/>
        <v>9719.7714146031412</v>
      </c>
      <c r="T1537" s="25">
        <f t="shared" si="236"/>
        <v>0</v>
      </c>
      <c r="U1537" s="25" t="str">
        <f t="shared" si="237"/>
        <v>drain</v>
      </c>
      <c r="W1537" s="25">
        <f t="shared" si="240"/>
        <v>0</v>
      </c>
      <c r="X1537" s="25">
        <f t="shared" si="238"/>
        <v>54544.179185840745</v>
      </c>
      <c r="Y1537" s="25">
        <f t="shared" si="241"/>
        <v>9719.7714146031431</v>
      </c>
      <c r="AA1537" s="25">
        <f t="shared" si="239"/>
        <v>0</v>
      </c>
      <c r="AC1537" s="25">
        <f t="shared" si="234"/>
        <v>0</v>
      </c>
    </row>
    <row r="1538" x14ac:dyDescent="0.2">
      <c r="L1538" s="24">
        <v>1533</v>
      </c>
      <c r="M1538" s="28">
        <v>0</v>
      </c>
      <c r="O1538" s="24">
        <v>1533</v>
      </c>
      <c r="P1538" s="24">
        <f>'ROTH 1.0'!O1538*'קובץ טיוטה'!$D$10</f>
        <v>12891.679380101088</v>
      </c>
      <c r="Q1538" s="24">
        <f t="shared" si="233"/>
        <v>9291.6793801010881</v>
      </c>
      <c r="R1538" s="24">
        <f t="shared" si="242"/>
        <v>0</v>
      </c>
      <c r="S1538" s="24">
        <f t="shared" si="235"/>
        <v>9291.6793801010881</v>
      </c>
      <c r="T1538" s="24">
        <f t="shared" si="236"/>
        <v>0</v>
      </c>
      <c r="U1538" s="24" t="str">
        <f t="shared" si="237"/>
        <v>drain</v>
      </c>
      <c r="W1538" s="24">
        <f t="shared" si="240"/>
        <v>0</v>
      </c>
      <c r="X1538" s="24">
        <f t="shared" si="238"/>
        <v>45252.499805739659</v>
      </c>
      <c r="Y1538" s="24">
        <f t="shared" si="241"/>
        <v>9291.6793801010863</v>
      </c>
      <c r="AA1538" s="24">
        <f t="shared" si="239"/>
        <v>0</v>
      </c>
      <c r="AC1538" s="24">
        <f t="shared" si="234"/>
        <v>0</v>
      </c>
    </row>
    <row r="1539" x14ac:dyDescent="0.2">
      <c r="L1539" s="25">
        <v>1534</v>
      </c>
      <c r="M1539" s="29">
        <v>0</v>
      </c>
      <c r="O1539" s="25">
        <v>1534</v>
      </c>
      <c r="P1539" s="24">
        <f>'ROTH 1.0'!O1539*'קובץ טיוטה'!$D$10</f>
        <v>12476.947555898272</v>
      </c>
      <c r="Q1539" s="25">
        <f t="shared" si="233"/>
        <v>8876.9475558982722</v>
      </c>
      <c r="R1539" s="24">
        <f t="shared" si="242"/>
        <v>0</v>
      </c>
      <c r="S1539" s="25">
        <f t="shared" si="235"/>
        <v>8876.9475558982722</v>
      </c>
      <c r="T1539" s="25">
        <f t="shared" si="236"/>
        <v>0</v>
      </c>
      <c r="U1539" s="25" t="str">
        <f t="shared" si="237"/>
        <v>drain</v>
      </c>
      <c r="W1539" s="25">
        <f t="shared" si="240"/>
        <v>0</v>
      </c>
      <c r="X1539" s="25">
        <f t="shared" si="238"/>
        <v>36375.552249841385</v>
      </c>
      <c r="Y1539" s="25">
        <f t="shared" si="241"/>
        <v>8876.947555898274</v>
      </c>
      <c r="AA1539" s="25">
        <f t="shared" si="239"/>
        <v>0</v>
      </c>
      <c r="AC1539" s="25">
        <f t="shared" si="234"/>
        <v>0</v>
      </c>
    </row>
    <row r="1540" x14ac:dyDescent="0.2">
      <c r="L1540" s="24">
        <v>1535</v>
      </c>
      <c r="M1540" s="28">
        <v>0</v>
      </c>
      <c r="O1540" s="24">
        <v>1535</v>
      </c>
      <c r="P1540" s="24">
        <f>'ROTH 1.0'!O1540*'קובץ טיוטה'!$D$10</f>
        <v>11948.264236107636</v>
      </c>
      <c r="Q1540" s="24">
        <f t="shared" si="233"/>
        <v>8348.264236107636</v>
      </c>
      <c r="R1540" s="24">
        <f t="shared" si="242"/>
        <v>0</v>
      </c>
      <c r="S1540" s="24">
        <f t="shared" si="235"/>
        <v>8348.264236107636</v>
      </c>
      <c r="T1540" s="24">
        <f t="shared" si="236"/>
        <v>0</v>
      </c>
      <c r="U1540" s="24" t="str">
        <f t="shared" si="237"/>
        <v>drain</v>
      </c>
      <c r="W1540" s="24">
        <f t="shared" si="240"/>
        <v>0</v>
      </c>
      <c r="X1540" s="24">
        <f t="shared" si="238"/>
        <v>28027.288013733749</v>
      </c>
      <c r="Y1540" s="24">
        <f t="shared" si="241"/>
        <v>8348.264236107636</v>
      </c>
      <c r="AA1540" s="24">
        <f t="shared" si="239"/>
        <v>0</v>
      </c>
      <c r="AC1540" s="24">
        <f t="shared" si="234"/>
        <v>0</v>
      </c>
    </row>
    <row r="1541" x14ac:dyDescent="0.2">
      <c r="L1541" s="25">
        <v>1536</v>
      </c>
      <c r="M1541" s="29">
        <v>0</v>
      </c>
      <c r="O1541" s="25">
        <v>1536</v>
      </c>
      <c r="P1541" s="24">
        <f>'ROTH 1.0'!O1541*'קובץ טיוטה'!$D$10</f>
        <v>11331.997000559668</v>
      </c>
      <c r="Q1541" s="25">
        <f t="shared" si="233"/>
        <v>7731.9970005596679</v>
      </c>
      <c r="R1541" s="24">
        <f t="shared" si="242"/>
        <v>0</v>
      </c>
      <c r="S1541" s="25">
        <f t="shared" si="235"/>
        <v>7731.9970005596679</v>
      </c>
      <c r="T1541" s="25">
        <f t="shared" si="236"/>
        <v>0</v>
      </c>
      <c r="U1541" s="25" t="str">
        <f t="shared" si="237"/>
        <v>drain</v>
      </c>
      <c r="W1541" s="25">
        <f t="shared" si="240"/>
        <v>0</v>
      </c>
      <c r="X1541" s="25">
        <f t="shared" si="238"/>
        <v>20295.291013174079</v>
      </c>
      <c r="Y1541" s="25">
        <f t="shared" si="241"/>
        <v>7731.9970005596697</v>
      </c>
      <c r="AA1541" s="25">
        <f t="shared" si="239"/>
        <v>0</v>
      </c>
      <c r="AC1541" s="25">
        <f t="shared" si="234"/>
        <v>0</v>
      </c>
    </row>
    <row r="1542" x14ac:dyDescent="0.2">
      <c r="L1542" s="24">
        <v>1537</v>
      </c>
      <c r="M1542" s="28">
        <v>0</v>
      </c>
      <c r="O1542" s="24">
        <v>1537</v>
      </c>
      <c r="P1542" s="24">
        <f>'ROTH 1.0'!O1542*'קובץ טיוטה'!$D$10</f>
        <v>10337.731656559044</v>
      </c>
      <c r="Q1542" s="24">
        <f t="shared" ref="Q1542:Q1605" si="243">P1542-$H$8*$H$9</f>
        <v>6737.7316565590445</v>
      </c>
      <c r="R1542" s="24">
        <f t="shared" si="242"/>
        <v>0</v>
      </c>
      <c r="S1542" s="24">
        <f t="shared" si="235"/>
        <v>6737.7316565590445</v>
      </c>
      <c r="T1542" s="24">
        <f t="shared" si="236"/>
        <v>0</v>
      </c>
      <c r="U1542" s="24" t="str">
        <f t="shared" si="237"/>
        <v>drain</v>
      </c>
      <c r="W1542" s="24">
        <f t="shared" si="240"/>
        <v>0</v>
      </c>
      <c r="X1542" s="24">
        <f t="shared" si="238"/>
        <v>13557.559356615035</v>
      </c>
      <c r="Y1542" s="24">
        <f t="shared" si="241"/>
        <v>6737.7316565590445</v>
      </c>
      <c r="AA1542" s="24">
        <f t="shared" si="239"/>
        <v>0</v>
      </c>
      <c r="AC1542" s="24">
        <f t="shared" ref="AC1542:AC1605" si="244">IF(U1542="charge",(T1542-W1542),0)</f>
        <v>0</v>
      </c>
    </row>
    <row r="1543" x14ac:dyDescent="0.2">
      <c r="L1543" s="25">
        <v>1538</v>
      </c>
      <c r="M1543" s="29">
        <v>0</v>
      </c>
      <c r="O1543" s="25">
        <v>1538</v>
      </c>
      <c r="P1543" s="24">
        <f>'ROTH 1.0'!O1543*'קובץ טיוטה'!$D$10</f>
        <v>9497.4492233926139</v>
      </c>
      <c r="Q1543" s="25">
        <f t="shared" si="243"/>
        <v>5897.4492233926139</v>
      </c>
      <c r="R1543" s="24">
        <f t="shared" si="242"/>
        <v>0</v>
      </c>
      <c r="S1543" s="25">
        <f t="shared" ref="S1543:S1606" si="245">IF(Q1543&gt;R1543,Q1543-R1543,0)</f>
        <v>5897.4492233926139</v>
      </c>
      <c r="T1543" s="25">
        <f t="shared" ref="T1543:T1606" si="246">IF(R1543&gt;Q1543,R1543-Q1543,0)</f>
        <v>0</v>
      </c>
      <c r="U1543" s="25" t="str">
        <f t="shared" ref="U1543:U1606" si="247">IF(Q1543&gt;R1543,"drain","charge")</f>
        <v>drain</v>
      </c>
      <c r="W1543" s="25">
        <f t="shared" si="240"/>
        <v>0</v>
      </c>
      <c r="X1543" s="25">
        <f t="shared" ref="X1543:X1606" si="248">IF(X1542+T1543&gt;$H$11,$H$11,IF(U1543="charge",X1542+(T1543*$H$12),IF((X1542-S1543)&gt;0,X1542-S1543,0)))</f>
        <v>7660.1101332224207</v>
      </c>
      <c r="Y1543" s="25">
        <f t="shared" si="241"/>
        <v>5897.4492233926139</v>
      </c>
      <c r="AA1543" s="25">
        <f t="shared" ref="AA1543:AA1606" si="249">S1543-Y1543</f>
        <v>0</v>
      </c>
      <c r="AC1543" s="25">
        <f t="shared" si="244"/>
        <v>0</v>
      </c>
    </row>
    <row r="1544" x14ac:dyDescent="0.2">
      <c r="L1544" s="24">
        <v>1539</v>
      </c>
      <c r="M1544" s="28">
        <v>0</v>
      </c>
      <c r="O1544" s="24">
        <v>1539</v>
      </c>
      <c r="P1544" s="24">
        <f>'ROTH 1.0'!O1544*'קובץ טיוטה'!$D$10</f>
        <v>8917.051748125401</v>
      </c>
      <c r="Q1544" s="24">
        <f t="shared" si="243"/>
        <v>5317.051748125401</v>
      </c>
      <c r="R1544" s="24">
        <f t="shared" si="242"/>
        <v>0</v>
      </c>
      <c r="S1544" s="24">
        <f t="shared" si="245"/>
        <v>5317.051748125401</v>
      </c>
      <c r="T1544" s="24">
        <f t="shared" si="246"/>
        <v>0</v>
      </c>
      <c r="U1544" s="24" t="str">
        <f t="shared" si="247"/>
        <v>drain</v>
      </c>
      <c r="W1544" s="24">
        <f t="shared" ref="W1544:W1607" si="250">IF(X1544&gt;=X1543,(X1544-X1543),0)</f>
        <v>0</v>
      </c>
      <c r="X1544" s="24">
        <f t="shared" si="248"/>
        <v>2343.0583850970197</v>
      </c>
      <c r="Y1544" s="24">
        <f t="shared" ref="Y1544:Y1607" si="251">IF(U1544="drain",X1543-X1544,0)</f>
        <v>5317.051748125401</v>
      </c>
      <c r="AA1544" s="24">
        <f t="shared" si="249"/>
        <v>0</v>
      </c>
      <c r="AC1544" s="24">
        <f t="shared" si="244"/>
        <v>0</v>
      </c>
    </row>
    <row r="1545" x14ac:dyDescent="0.2">
      <c r="L1545" s="25">
        <v>1540</v>
      </c>
      <c r="M1545" s="29">
        <v>0</v>
      </c>
      <c r="O1545" s="25">
        <v>1540</v>
      </c>
      <c r="P1545" s="24">
        <f>'ROTH 1.0'!O1545*'קובץ טיוטה'!$D$10</f>
        <v>8849.6829461099605</v>
      </c>
      <c r="Q1545" s="25">
        <f t="shared" si="243"/>
        <v>5249.6829461099605</v>
      </c>
      <c r="R1545" s="24">
        <f t="shared" si="242"/>
        <v>0</v>
      </c>
      <c r="S1545" s="25">
        <f t="shared" si="245"/>
        <v>5249.6829461099605</v>
      </c>
      <c r="T1545" s="25">
        <f t="shared" si="246"/>
        <v>0</v>
      </c>
      <c r="U1545" s="25" t="str">
        <f t="shared" si="247"/>
        <v>drain</v>
      </c>
      <c r="W1545" s="25">
        <f t="shared" si="250"/>
        <v>0</v>
      </c>
      <c r="X1545" s="25">
        <f t="shared" si="248"/>
        <v>0</v>
      </c>
      <c r="Y1545" s="25">
        <f t="shared" si="251"/>
        <v>2343.0583850970197</v>
      </c>
      <c r="AA1545" s="25">
        <f t="shared" si="249"/>
        <v>2906.6245610129408</v>
      </c>
      <c r="AC1545" s="25">
        <f t="shared" si="244"/>
        <v>0</v>
      </c>
    </row>
    <row r="1546" x14ac:dyDescent="0.2">
      <c r="L1546" s="24">
        <v>1541</v>
      </c>
      <c r="M1546" s="28">
        <v>0</v>
      </c>
      <c r="O1546" s="24">
        <v>1541</v>
      </c>
      <c r="P1546" s="24">
        <f>'ROTH 1.0'!O1546*'קובץ טיוטה'!$D$10</f>
        <v>9002.4156535220609</v>
      </c>
      <c r="Q1546" s="24">
        <f t="shared" si="243"/>
        <v>5402.4156535220609</v>
      </c>
      <c r="R1546" s="24">
        <f t="shared" si="242"/>
        <v>0</v>
      </c>
      <c r="S1546" s="24">
        <f t="shared" si="245"/>
        <v>5402.4156535220609</v>
      </c>
      <c r="T1546" s="24">
        <f t="shared" si="246"/>
        <v>0</v>
      </c>
      <c r="U1546" s="24" t="str">
        <f t="shared" si="247"/>
        <v>drain</v>
      </c>
      <c r="W1546" s="24">
        <f t="shared" si="250"/>
        <v>0</v>
      </c>
      <c r="X1546" s="24">
        <f t="shared" si="248"/>
        <v>0</v>
      </c>
      <c r="Y1546" s="24">
        <f t="shared" si="251"/>
        <v>0</v>
      </c>
      <c r="AA1546" s="24">
        <f t="shared" si="249"/>
        <v>5402.4156535220609</v>
      </c>
      <c r="AC1546" s="24">
        <f t="shared" si="244"/>
        <v>0</v>
      </c>
    </row>
    <row r="1547" x14ac:dyDescent="0.2">
      <c r="L1547" s="25">
        <v>1542</v>
      </c>
      <c r="M1547" s="29">
        <v>0</v>
      </c>
      <c r="O1547" s="25">
        <v>1542</v>
      </c>
      <c r="P1547" s="24">
        <f>'ROTH 1.0'!O1547*'קובץ טיוטה'!$D$10</f>
        <v>9243.3727614509153</v>
      </c>
      <c r="Q1547" s="25">
        <f t="shared" si="243"/>
        <v>5643.3727614509153</v>
      </c>
      <c r="R1547" s="24">
        <f t="shared" si="242"/>
        <v>0</v>
      </c>
      <c r="S1547" s="25">
        <f t="shared" si="245"/>
        <v>5643.3727614509153</v>
      </c>
      <c r="T1547" s="25">
        <f t="shared" si="246"/>
        <v>0</v>
      </c>
      <c r="U1547" s="25" t="str">
        <f t="shared" si="247"/>
        <v>drain</v>
      </c>
      <c r="W1547" s="25">
        <f t="shared" si="250"/>
        <v>0</v>
      </c>
      <c r="X1547" s="25">
        <f t="shared" si="248"/>
        <v>0</v>
      </c>
      <c r="Y1547" s="25">
        <f t="shared" si="251"/>
        <v>0</v>
      </c>
      <c r="AA1547" s="25">
        <f t="shared" si="249"/>
        <v>5643.3727614509153</v>
      </c>
      <c r="AC1547" s="25">
        <f t="shared" si="244"/>
        <v>0</v>
      </c>
    </row>
    <row r="1548" x14ac:dyDescent="0.2">
      <c r="L1548" s="24">
        <v>1543</v>
      </c>
      <c r="M1548" s="28">
        <v>0</v>
      </c>
      <c r="O1548" s="24">
        <v>1543</v>
      </c>
      <c r="P1548" s="24">
        <f>'ROTH 1.0'!O1548*'קובץ טיוטה'!$D$10</f>
        <v>9111.245442242016</v>
      </c>
      <c r="Q1548" s="24">
        <f t="shared" si="243"/>
        <v>5511.245442242016</v>
      </c>
      <c r="R1548" s="24">
        <f t="shared" si="242"/>
        <v>0</v>
      </c>
      <c r="S1548" s="24">
        <f t="shared" si="245"/>
        <v>5511.245442242016</v>
      </c>
      <c r="T1548" s="24">
        <f t="shared" si="246"/>
        <v>0</v>
      </c>
      <c r="U1548" s="24" t="str">
        <f t="shared" si="247"/>
        <v>drain</v>
      </c>
      <c r="W1548" s="24">
        <f t="shared" si="250"/>
        <v>0</v>
      </c>
      <c r="X1548" s="24">
        <f t="shared" si="248"/>
        <v>0</v>
      </c>
      <c r="Y1548" s="24">
        <f t="shared" si="251"/>
        <v>0</v>
      </c>
      <c r="AA1548" s="24">
        <f t="shared" si="249"/>
        <v>5511.245442242016</v>
      </c>
      <c r="AC1548" s="24">
        <f t="shared" si="244"/>
        <v>0</v>
      </c>
    </row>
    <row r="1549" x14ac:dyDescent="0.2">
      <c r="L1549" s="25">
        <v>1544</v>
      </c>
      <c r="M1549" s="29">
        <v>3.2255055999999997E-2</v>
      </c>
      <c r="O1549" s="25">
        <v>1544</v>
      </c>
      <c r="P1549" s="24">
        <f>'ROTH 1.0'!O1549*'קובץ טיוטה'!$D$10</f>
        <v>9264.2766074699266</v>
      </c>
      <c r="Q1549" s="25">
        <f t="shared" si="243"/>
        <v>5664.2766074699266</v>
      </c>
      <c r="R1549" s="24">
        <f t="shared" si="242"/>
        <v>2193.3438079999996</v>
      </c>
      <c r="S1549" s="25">
        <f t="shared" si="245"/>
        <v>3470.932799469927</v>
      </c>
      <c r="T1549" s="25">
        <f t="shared" si="246"/>
        <v>0</v>
      </c>
      <c r="U1549" s="25" t="str">
        <f t="shared" si="247"/>
        <v>drain</v>
      </c>
      <c r="W1549" s="25">
        <f t="shared" si="250"/>
        <v>0</v>
      </c>
      <c r="X1549" s="25">
        <f t="shared" si="248"/>
        <v>0</v>
      </c>
      <c r="Y1549" s="25">
        <f t="shared" si="251"/>
        <v>0</v>
      </c>
      <c r="AA1549" s="25">
        <f t="shared" si="249"/>
        <v>3470.932799469927</v>
      </c>
      <c r="AC1549" s="25">
        <f t="shared" si="244"/>
        <v>0</v>
      </c>
    </row>
    <row r="1550" x14ac:dyDescent="0.2">
      <c r="L1550" s="24">
        <v>1545</v>
      </c>
      <c r="M1550" s="28">
        <v>0.10557222999999999</v>
      </c>
      <c r="O1550" s="24">
        <v>1545</v>
      </c>
      <c r="P1550" s="24">
        <f>'ROTH 1.0'!O1550*'קובץ טיוטה'!$D$10</f>
        <v>9876.485749286805</v>
      </c>
      <c r="Q1550" s="24">
        <f t="shared" si="243"/>
        <v>6276.485749286805</v>
      </c>
      <c r="R1550" s="24">
        <f t="shared" si="242"/>
        <v>7178.9116399999994</v>
      </c>
      <c r="S1550" s="24">
        <f t="shared" si="245"/>
        <v>0</v>
      </c>
      <c r="T1550" s="24">
        <f t="shared" si="246"/>
        <v>902.42589071319435</v>
      </c>
      <c r="U1550" s="24" t="str">
        <f t="shared" si="247"/>
        <v>charge</v>
      </c>
      <c r="W1550" s="24">
        <f t="shared" si="250"/>
        <v>812.18330164187489</v>
      </c>
      <c r="X1550" s="24">
        <f t="shared" si="248"/>
        <v>812.18330164187489</v>
      </c>
      <c r="Y1550" s="24">
        <f t="shared" si="251"/>
        <v>0</v>
      </c>
      <c r="AA1550" s="24">
        <f t="shared" si="249"/>
        <v>0</v>
      </c>
      <c r="AC1550" s="24">
        <f t="shared" si="244"/>
        <v>90.242589071319458</v>
      </c>
    </row>
    <row r="1551" x14ac:dyDescent="0.2">
      <c r="L1551" s="25">
        <v>1546</v>
      </c>
      <c r="M1551" s="29">
        <v>0.27779019199999999</v>
      </c>
      <c r="O1551" s="25">
        <v>1546</v>
      </c>
      <c r="P1551" s="24">
        <f>'ROTH 1.0'!O1551*'קובץ טיוטה'!$D$10</f>
        <v>10251.364882356251</v>
      </c>
      <c r="Q1551" s="25">
        <f t="shared" si="243"/>
        <v>6651.3648823562507</v>
      </c>
      <c r="R1551" s="24">
        <f t="shared" si="242"/>
        <v>18889.733055999997</v>
      </c>
      <c r="S1551" s="25">
        <f t="shared" si="245"/>
        <v>0</v>
      </c>
      <c r="T1551" s="25">
        <f t="shared" si="246"/>
        <v>12238.368173643747</v>
      </c>
      <c r="U1551" s="25" t="str">
        <f t="shared" si="247"/>
        <v>charge</v>
      </c>
      <c r="W1551" s="25">
        <f t="shared" si="250"/>
        <v>11014.531356279373</v>
      </c>
      <c r="X1551" s="25">
        <f t="shared" si="248"/>
        <v>11826.714657921248</v>
      </c>
      <c r="Y1551" s="25">
        <f t="shared" si="251"/>
        <v>0</v>
      </c>
      <c r="AA1551" s="25">
        <f t="shared" si="249"/>
        <v>0</v>
      </c>
      <c r="AC1551" s="25">
        <f t="shared" si="244"/>
        <v>1223.8368173643739</v>
      </c>
    </row>
    <row r="1552" x14ac:dyDescent="0.2">
      <c r="L1552" s="24">
        <v>1547</v>
      </c>
      <c r="M1552" s="28">
        <v>0.32553801799999998</v>
      </c>
      <c r="O1552" s="24">
        <v>1547</v>
      </c>
      <c r="P1552" s="24">
        <f>'ROTH 1.0'!O1552*'קובץ טיוטה'!$D$10</f>
        <v>10380.402420013059</v>
      </c>
      <c r="Q1552" s="24">
        <f t="shared" si="243"/>
        <v>6780.4024200130589</v>
      </c>
      <c r="R1552" s="24">
        <f t="shared" ref="R1552:R1615" si="252">M1552*$H$7*0.85</f>
        <v>22136.585223999999</v>
      </c>
      <c r="S1552" s="24">
        <f t="shared" si="245"/>
        <v>0</v>
      </c>
      <c r="T1552" s="24">
        <f t="shared" si="246"/>
        <v>15356.18280398694</v>
      </c>
      <c r="U1552" s="24" t="str">
        <f t="shared" si="247"/>
        <v>charge</v>
      </c>
      <c r="W1552" s="24">
        <f t="shared" si="250"/>
        <v>13820.564523588246</v>
      </c>
      <c r="X1552" s="24">
        <f t="shared" si="248"/>
        <v>25647.279181509493</v>
      </c>
      <c r="Y1552" s="24">
        <f t="shared" si="251"/>
        <v>0</v>
      </c>
      <c r="AA1552" s="24">
        <f t="shared" si="249"/>
        <v>0</v>
      </c>
      <c r="AC1552" s="24">
        <f t="shared" si="244"/>
        <v>1535.618280398694</v>
      </c>
    </row>
    <row r="1553" x14ac:dyDescent="0.2">
      <c r="L1553" s="25">
        <v>1548</v>
      </c>
      <c r="M1553" s="29">
        <v>0.39859818599999997</v>
      </c>
      <c r="O1553" s="25">
        <v>1548</v>
      </c>
      <c r="P1553" s="24">
        <f>'ROTH 1.0'!O1553*'קובץ טיוטה'!$D$10</f>
        <v>10336.081194235237</v>
      </c>
      <c r="Q1553" s="25">
        <f t="shared" si="243"/>
        <v>6736.0811942352375</v>
      </c>
      <c r="R1553" s="24">
        <f t="shared" si="252"/>
        <v>27104.676647999997</v>
      </c>
      <c r="S1553" s="25">
        <f t="shared" si="245"/>
        <v>0</v>
      </c>
      <c r="T1553" s="25">
        <f t="shared" si="246"/>
        <v>20368.595453764759</v>
      </c>
      <c r="U1553" s="25" t="str">
        <f t="shared" si="247"/>
        <v>charge</v>
      </c>
      <c r="W1553" s="25">
        <f t="shared" si="250"/>
        <v>18331.73590838828</v>
      </c>
      <c r="X1553" s="25">
        <f t="shared" si="248"/>
        <v>43979.015089897774</v>
      </c>
      <c r="Y1553" s="25">
        <f t="shared" si="251"/>
        <v>0</v>
      </c>
      <c r="AA1553" s="25">
        <f t="shared" si="249"/>
        <v>0</v>
      </c>
      <c r="AC1553" s="25">
        <f t="shared" si="244"/>
        <v>2036.8595453764792</v>
      </c>
    </row>
    <row r="1554" x14ac:dyDescent="0.2">
      <c r="L1554" s="24">
        <v>1549</v>
      </c>
      <c r="M1554" s="28">
        <v>0.72002853099999997</v>
      </c>
      <c r="O1554" s="24">
        <v>1549</v>
      </c>
      <c r="P1554" s="24">
        <f>'ROTH 1.0'!O1554*'קובץ טיוטה'!$D$10</f>
        <v>10200.695902572186</v>
      </c>
      <c r="Q1554" s="24">
        <f t="shared" si="243"/>
        <v>6600.6959025721862</v>
      </c>
      <c r="R1554" s="24">
        <f t="shared" si="252"/>
        <v>48961.940107999995</v>
      </c>
      <c r="S1554" s="24">
        <f t="shared" si="245"/>
        <v>0</v>
      </c>
      <c r="T1554" s="24">
        <f t="shared" si="246"/>
        <v>42361.244205427807</v>
      </c>
      <c r="U1554" s="24" t="str">
        <f t="shared" si="247"/>
        <v>charge</v>
      </c>
      <c r="W1554" s="24">
        <f t="shared" si="250"/>
        <v>34020.984910102226</v>
      </c>
      <c r="X1554" s="24">
        <f t="shared" si="248"/>
        <v>78000</v>
      </c>
      <c r="Y1554" s="24">
        <f t="shared" si="251"/>
        <v>0</v>
      </c>
      <c r="AA1554" s="24">
        <f t="shared" si="249"/>
        <v>0</v>
      </c>
      <c r="AC1554" s="24">
        <f t="shared" si="244"/>
        <v>8340.2592953255808</v>
      </c>
    </row>
    <row r="1555" x14ac:dyDescent="0.2">
      <c r="L1555" s="25">
        <v>1550</v>
      </c>
      <c r="M1555" s="29">
        <v>0.699619451</v>
      </c>
      <c r="O1555" s="25">
        <v>1550</v>
      </c>
      <c r="P1555" s="24">
        <f>'ROTH 1.0'!O1555*'קובץ טיוטה'!$D$10</f>
        <v>10010.046070288688</v>
      </c>
      <c r="Q1555" s="25">
        <f t="shared" si="243"/>
        <v>6410.0460702886885</v>
      </c>
      <c r="R1555" s="24">
        <f t="shared" si="252"/>
        <v>47574.122668000004</v>
      </c>
      <c r="S1555" s="25">
        <f t="shared" si="245"/>
        <v>0</v>
      </c>
      <c r="T1555" s="25">
        <f t="shared" si="246"/>
        <v>41164.076597711319</v>
      </c>
      <c r="U1555" s="25" t="str">
        <f t="shared" si="247"/>
        <v>charge</v>
      </c>
      <c r="W1555" s="25">
        <f t="shared" si="250"/>
        <v>0</v>
      </c>
      <c r="X1555" s="25">
        <f t="shared" si="248"/>
        <v>78000</v>
      </c>
      <c r="Y1555" s="25">
        <f t="shared" si="251"/>
        <v>0</v>
      </c>
      <c r="AA1555" s="25">
        <f t="shared" si="249"/>
        <v>0</v>
      </c>
      <c r="AC1555" s="25">
        <f t="shared" si="244"/>
        <v>41164.076597711319</v>
      </c>
    </row>
    <row r="1556" x14ac:dyDescent="0.2">
      <c r="L1556" s="24">
        <v>1551</v>
      </c>
      <c r="M1556" s="28">
        <v>0.506676978</v>
      </c>
      <c r="O1556" s="24">
        <v>1551</v>
      </c>
      <c r="P1556" s="24">
        <f>'ROTH 1.0'!O1556*'קובץ טיוטה'!$D$10</f>
        <v>9616.4551208379144</v>
      </c>
      <c r="Q1556" s="24">
        <f t="shared" si="243"/>
        <v>6016.4551208379144</v>
      </c>
      <c r="R1556" s="24">
        <f t="shared" si="252"/>
        <v>34454.034503999996</v>
      </c>
      <c r="S1556" s="24">
        <f t="shared" si="245"/>
        <v>0</v>
      </c>
      <c r="T1556" s="24">
        <f t="shared" si="246"/>
        <v>28437.579383162083</v>
      </c>
      <c r="U1556" s="24" t="str">
        <f t="shared" si="247"/>
        <v>charge</v>
      </c>
      <c r="W1556" s="24">
        <f t="shared" si="250"/>
        <v>0</v>
      </c>
      <c r="X1556" s="24">
        <f t="shared" si="248"/>
        <v>78000</v>
      </c>
      <c r="Y1556" s="24">
        <f t="shared" si="251"/>
        <v>0</v>
      </c>
      <c r="AA1556" s="24">
        <f t="shared" si="249"/>
        <v>0</v>
      </c>
      <c r="AC1556" s="24">
        <f t="shared" si="244"/>
        <v>28437.579383162083</v>
      </c>
    </row>
    <row r="1557" x14ac:dyDescent="0.2">
      <c r="L1557" s="25">
        <v>1552</v>
      </c>
      <c r="M1557" s="29">
        <v>0.40814948100000004</v>
      </c>
      <c r="O1557" s="25">
        <v>1552</v>
      </c>
      <c r="P1557" s="24">
        <f>'ROTH 1.0'!O1557*'קובץ טיוטה'!$D$10</f>
        <v>9406.2831595422595</v>
      </c>
      <c r="Q1557" s="25">
        <f t="shared" si="243"/>
        <v>5806.2831595422595</v>
      </c>
      <c r="R1557" s="24">
        <f t="shared" si="252"/>
        <v>27754.164708</v>
      </c>
      <c r="S1557" s="25">
        <f t="shared" si="245"/>
        <v>0</v>
      </c>
      <c r="T1557" s="25">
        <f t="shared" si="246"/>
        <v>21947.881548457743</v>
      </c>
      <c r="U1557" s="25" t="str">
        <f t="shared" si="247"/>
        <v>charge</v>
      </c>
      <c r="W1557" s="25">
        <f t="shared" si="250"/>
        <v>0</v>
      </c>
      <c r="X1557" s="25">
        <f t="shared" si="248"/>
        <v>78000</v>
      </c>
      <c r="Y1557" s="25">
        <f t="shared" si="251"/>
        <v>0</v>
      </c>
      <c r="AA1557" s="25">
        <f t="shared" si="249"/>
        <v>0</v>
      </c>
      <c r="AC1557" s="25">
        <f t="shared" si="244"/>
        <v>21947.881548457743</v>
      </c>
    </row>
    <row r="1558" x14ac:dyDescent="0.2">
      <c r="L1558" s="24">
        <v>1553</v>
      </c>
      <c r="M1558" s="28">
        <v>0.5416597070000001</v>
      </c>
      <c r="O1558" s="24">
        <v>1553</v>
      </c>
      <c r="P1558" s="24">
        <f>'ROTH 1.0'!O1558*'קובץ טיוטה'!$D$10</f>
        <v>9702.3399305732455</v>
      </c>
      <c r="Q1558" s="24">
        <f t="shared" si="243"/>
        <v>6102.3399305732455</v>
      </c>
      <c r="R1558" s="24">
        <f t="shared" si="252"/>
        <v>36832.860076000004</v>
      </c>
      <c r="S1558" s="24">
        <f t="shared" si="245"/>
        <v>0</v>
      </c>
      <c r="T1558" s="24">
        <f t="shared" si="246"/>
        <v>30730.520145426759</v>
      </c>
      <c r="U1558" s="24" t="str">
        <f t="shared" si="247"/>
        <v>charge</v>
      </c>
      <c r="W1558" s="24">
        <f t="shared" si="250"/>
        <v>0</v>
      </c>
      <c r="X1558" s="24">
        <f t="shared" si="248"/>
        <v>78000</v>
      </c>
      <c r="Y1558" s="24">
        <f t="shared" si="251"/>
        <v>0</v>
      </c>
      <c r="AA1558" s="24">
        <f t="shared" si="249"/>
        <v>0</v>
      </c>
      <c r="AC1558" s="24">
        <f t="shared" si="244"/>
        <v>30730.520145426759</v>
      </c>
    </row>
    <row r="1559" x14ac:dyDescent="0.2">
      <c r="L1559" s="25">
        <v>1554</v>
      </c>
      <c r="M1559" s="29">
        <v>6.3052041000000003E-2</v>
      </c>
      <c r="O1559" s="25">
        <v>1554</v>
      </c>
      <c r="P1559" s="24">
        <f>'ROTH 1.0'!O1559*'קובץ טיוטה'!$D$10</f>
        <v>10303.575356490419</v>
      </c>
      <c r="Q1559" s="25">
        <f t="shared" si="243"/>
        <v>6703.5753564904189</v>
      </c>
      <c r="R1559" s="24">
        <f t="shared" si="252"/>
        <v>4287.5387880000007</v>
      </c>
      <c r="S1559" s="25">
        <f t="shared" si="245"/>
        <v>2416.0365684904182</v>
      </c>
      <c r="T1559" s="25">
        <f t="shared" si="246"/>
        <v>0</v>
      </c>
      <c r="U1559" s="25" t="str">
        <f t="shared" si="247"/>
        <v>drain</v>
      </c>
      <c r="W1559" s="25">
        <f t="shared" si="250"/>
        <v>0</v>
      </c>
      <c r="X1559" s="25">
        <f t="shared" si="248"/>
        <v>75583.963431509575</v>
      </c>
      <c r="Y1559" s="25">
        <f t="shared" si="251"/>
        <v>2416.0365684904245</v>
      </c>
      <c r="AA1559" s="25">
        <f t="shared" si="249"/>
        <v>-6.3664629124104977E-12</v>
      </c>
      <c r="AC1559" s="25">
        <f t="shared" si="244"/>
        <v>0</v>
      </c>
    </row>
    <row r="1560" x14ac:dyDescent="0.2">
      <c r="L1560" s="24">
        <v>1555</v>
      </c>
      <c r="M1560" s="28">
        <v>0</v>
      </c>
      <c r="O1560" s="24">
        <v>1555</v>
      </c>
      <c r="P1560" s="24">
        <f>'ROTH 1.0'!O1560*'קובץ טיוטה'!$D$10</f>
        <v>12015.003348849546</v>
      </c>
      <c r="Q1560" s="24">
        <f t="shared" si="243"/>
        <v>8415.0033488495465</v>
      </c>
      <c r="R1560" s="24">
        <f t="shared" si="252"/>
        <v>0</v>
      </c>
      <c r="S1560" s="24">
        <f t="shared" si="245"/>
        <v>8415.0033488495465</v>
      </c>
      <c r="T1560" s="24">
        <f t="shared" si="246"/>
        <v>0</v>
      </c>
      <c r="U1560" s="24" t="str">
        <f t="shared" si="247"/>
        <v>drain</v>
      </c>
      <c r="W1560" s="24">
        <f t="shared" si="250"/>
        <v>0</v>
      </c>
      <c r="X1560" s="24">
        <f t="shared" si="248"/>
        <v>67168.960082660022</v>
      </c>
      <c r="Y1560" s="24">
        <f t="shared" si="251"/>
        <v>8415.0033488495537</v>
      </c>
      <c r="AA1560" s="24">
        <f t="shared" si="249"/>
        <v>0</v>
      </c>
      <c r="AC1560" s="24">
        <f t="shared" si="244"/>
        <v>0</v>
      </c>
    </row>
    <row r="1561" x14ac:dyDescent="0.2">
      <c r="L1561" s="25">
        <v>1556</v>
      </c>
      <c r="M1561" s="29">
        <v>0</v>
      </c>
      <c r="O1561" s="25">
        <v>1556</v>
      </c>
      <c r="P1561" s="24">
        <f>'ROTH 1.0'!O1561*'קובץ טיוטה'!$D$10</f>
        <v>13347.031181136661</v>
      </c>
      <c r="Q1561" s="25">
        <f t="shared" si="243"/>
        <v>9747.031181136661</v>
      </c>
      <c r="R1561" s="24">
        <f t="shared" si="252"/>
        <v>0</v>
      </c>
      <c r="S1561" s="25">
        <f t="shared" si="245"/>
        <v>9747.031181136661</v>
      </c>
      <c r="T1561" s="25">
        <f t="shared" si="246"/>
        <v>0</v>
      </c>
      <c r="U1561" s="25" t="str">
        <f t="shared" si="247"/>
        <v>drain</v>
      </c>
      <c r="W1561" s="25">
        <f t="shared" si="250"/>
        <v>0</v>
      </c>
      <c r="X1561" s="25">
        <f t="shared" si="248"/>
        <v>57421.928901523359</v>
      </c>
      <c r="Y1561" s="25">
        <f t="shared" si="251"/>
        <v>9747.0311811366628</v>
      </c>
      <c r="AA1561" s="25">
        <f t="shared" si="249"/>
        <v>0</v>
      </c>
      <c r="AC1561" s="25">
        <f t="shared" si="244"/>
        <v>0</v>
      </c>
    </row>
    <row r="1562" x14ac:dyDescent="0.2">
      <c r="L1562" s="24">
        <v>1557</v>
      </c>
      <c r="M1562" s="28">
        <v>0</v>
      </c>
      <c r="O1562" s="24">
        <v>1557</v>
      </c>
      <c r="P1562" s="24">
        <f>'ROTH 1.0'!O1562*'קובץ טיוטה'!$D$10</f>
        <v>13510.109734145108</v>
      </c>
      <c r="Q1562" s="24">
        <f t="shared" si="243"/>
        <v>9910.1097341451077</v>
      </c>
      <c r="R1562" s="24">
        <f t="shared" si="252"/>
        <v>0</v>
      </c>
      <c r="S1562" s="24">
        <f t="shared" si="245"/>
        <v>9910.1097341451077</v>
      </c>
      <c r="T1562" s="24">
        <f t="shared" si="246"/>
        <v>0</v>
      </c>
      <c r="U1562" s="24" t="str">
        <f t="shared" si="247"/>
        <v>drain</v>
      </c>
      <c r="W1562" s="24">
        <f t="shared" si="250"/>
        <v>0</v>
      </c>
      <c r="X1562" s="24">
        <f t="shared" si="248"/>
        <v>47511.819167378249</v>
      </c>
      <c r="Y1562" s="24">
        <f t="shared" si="251"/>
        <v>9910.1097341451095</v>
      </c>
      <c r="AA1562" s="24">
        <f t="shared" si="249"/>
        <v>0</v>
      </c>
      <c r="AC1562" s="24">
        <f t="shared" si="244"/>
        <v>0</v>
      </c>
    </row>
    <row r="1563" x14ac:dyDescent="0.2">
      <c r="L1563" s="25">
        <v>1558</v>
      </c>
      <c r="M1563" s="29">
        <v>0</v>
      </c>
      <c r="O1563" s="25">
        <v>1558</v>
      </c>
      <c r="P1563" s="24">
        <f>'ROTH 1.0'!O1563*'קובץ טיוטה'!$D$10</f>
        <v>13256.058114277284</v>
      </c>
      <c r="Q1563" s="25">
        <f t="shared" si="243"/>
        <v>9656.0581142772844</v>
      </c>
      <c r="R1563" s="24">
        <f t="shared" si="252"/>
        <v>0</v>
      </c>
      <c r="S1563" s="25">
        <f t="shared" si="245"/>
        <v>9656.0581142772844</v>
      </c>
      <c r="T1563" s="25">
        <f t="shared" si="246"/>
        <v>0</v>
      </c>
      <c r="U1563" s="25" t="str">
        <f t="shared" si="247"/>
        <v>drain</v>
      </c>
      <c r="W1563" s="25">
        <f t="shared" si="250"/>
        <v>0</v>
      </c>
      <c r="X1563" s="25">
        <f t="shared" si="248"/>
        <v>37855.761053100963</v>
      </c>
      <c r="Y1563" s="25">
        <f t="shared" si="251"/>
        <v>9656.0581142772862</v>
      </c>
      <c r="AA1563" s="25">
        <f t="shared" si="249"/>
        <v>0</v>
      </c>
      <c r="AC1563" s="25">
        <f t="shared" si="244"/>
        <v>0</v>
      </c>
    </row>
    <row r="1564" x14ac:dyDescent="0.2">
      <c r="L1564" s="24">
        <v>1559</v>
      </c>
      <c r="M1564" s="28">
        <v>0</v>
      </c>
      <c r="O1564" s="24">
        <v>1559</v>
      </c>
      <c r="P1564" s="24">
        <f>'ROTH 1.0'!O1564*'קובץ טיוטה'!$D$10</f>
        <v>12657.310470713968</v>
      </c>
      <c r="Q1564" s="24">
        <f t="shared" si="243"/>
        <v>9057.3104707139682</v>
      </c>
      <c r="R1564" s="24">
        <f t="shared" si="252"/>
        <v>0</v>
      </c>
      <c r="S1564" s="24">
        <f t="shared" si="245"/>
        <v>9057.3104707139682</v>
      </c>
      <c r="T1564" s="24">
        <f t="shared" si="246"/>
        <v>0</v>
      </c>
      <c r="U1564" s="24" t="str">
        <f t="shared" si="247"/>
        <v>drain</v>
      </c>
      <c r="W1564" s="24">
        <f t="shared" si="250"/>
        <v>0</v>
      </c>
      <c r="X1564" s="24">
        <f t="shared" si="248"/>
        <v>28798.450582386995</v>
      </c>
      <c r="Y1564" s="24">
        <f t="shared" si="251"/>
        <v>9057.3104707139682</v>
      </c>
      <c r="AA1564" s="24">
        <f t="shared" si="249"/>
        <v>0</v>
      </c>
      <c r="AC1564" s="24">
        <f t="shared" si="244"/>
        <v>0</v>
      </c>
    </row>
    <row r="1565" x14ac:dyDescent="0.2">
      <c r="L1565" s="25">
        <v>1560</v>
      </c>
      <c r="M1565" s="29">
        <v>0</v>
      </c>
      <c r="O1565" s="25">
        <v>1560</v>
      </c>
      <c r="P1565" s="24">
        <f>'ROTH 1.0'!O1565*'קובץ טיוטה'!$D$10</f>
        <v>11713.383454951043</v>
      </c>
      <c r="Q1565" s="25">
        <f t="shared" si="243"/>
        <v>8113.3834549510429</v>
      </c>
      <c r="R1565" s="24">
        <f t="shared" si="252"/>
        <v>0</v>
      </c>
      <c r="S1565" s="25">
        <f t="shared" si="245"/>
        <v>8113.3834549510429</v>
      </c>
      <c r="T1565" s="25">
        <f t="shared" si="246"/>
        <v>0</v>
      </c>
      <c r="U1565" s="25" t="str">
        <f t="shared" si="247"/>
        <v>drain</v>
      </c>
      <c r="W1565" s="25">
        <f t="shared" si="250"/>
        <v>0</v>
      </c>
      <c r="X1565" s="25">
        <f t="shared" si="248"/>
        <v>20685.067127435952</v>
      </c>
      <c r="Y1565" s="25">
        <f t="shared" si="251"/>
        <v>8113.3834549510429</v>
      </c>
      <c r="AA1565" s="25">
        <f t="shared" si="249"/>
        <v>0</v>
      </c>
      <c r="AC1565" s="25">
        <f t="shared" si="244"/>
        <v>0</v>
      </c>
    </row>
    <row r="1566" x14ac:dyDescent="0.2">
      <c r="L1566" s="24">
        <v>1561</v>
      </c>
      <c r="M1566" s="28">
        <v>0</v>
      </c>
      <c r="O1566" s="24">
        <v>1561</v>
      </c>
      <c r="P1566" s="24">
        <f>'ROTH 1.0'!O1566*'קובץ טיוטה'!$D$10</f>
        <v>10349.874502127832</v>
      </c>
      <c r="Q1566" s="24">
        <f t="shared" si="243"/>
        <v>6749.8745021278319</v>
      </c>
      <c r="R1566" s="24">
        <f t="shared" si="252"/>
        <v>0</v>
      </c>
      <c r="S1566" s="24">
        <f t="shared" si="245"/>
        <v>6749.8745021278319</v>
      </c>
      <c r="T1566" s="24">
        <f t="shared" si="246"/>
        <v>0</v>
      </c>
      <c r="U1566" s="24" t="str">
        <f t="shared" si="247"/>
        <v>drain</v>
      </c>
      <c r="W1566" s="24">
        <f t="shared" si="250"/>
        <v>0</v>
      </c>
      <c r="X1566" s="24">
        <f t="shared" si="248"/>
        <v>13935.19262530812</v>
      </c>
      <c r="Y1566" s="24">
        <f t="shared" si="251"/>
        <v>6749.8745021278319</v>
      </c>
      <c r="AA1566" s="24">
        <f t="shared" si="249"/>
        <v>0</v>
      </c>
      <c r="AC1566" s="24">
        <f t="shared" si="244"/>
        <v>0</v>
      </c>
    </row>
    <row r="1567" x14ac:dyDescent="0.2">
      <c r="L1567" s="25">
        <v>1562</v>
      </c>
      <c r="M1567" s="29">
        <v>0</v>
      </c>
      <c r="O1567" s="25">
        <v>1562</v>
      </c>
      <c r="P1567" s="24">
        <f>'ROTH 1.0'!O1567*'קובץ טיוטה'!$D$10</f>
        <v>9220.852544698917</v>
      </c>
      <c r="Q1567" s="25">
        <f t="shared" si="243"/>
        <v>5620.852544698917</v>
      </c>
      <c r="R1567" s="24">
        <f t="shared" si="252"/>
        <v>0</v>
      </c>
      <c r="S1567" s="25">
        <f t="shared" si="245"/>
        <v>5620.852544698917</v>
      </c>
      <c r="T1567" s="25">
        <f t="shared" si="246"/>
        <v>0</v>
      </c>
      <c r="U1567" s="25" t="str">
        <f t="shared" si="247"/>
        <v>drain</v>
      </c>
      <c r="W1567" s="25">
        <f t="shared" si="250"/>
        <v>0</v>
      </c>
      <c r="X1567" s="25">
        <f t="shared" si="248"/>
        <v>8314.3400806092031</v>
      </c>
      <c r="Y1567" s="25">
        <f t="shared" si="251"/>
        <v>5620.852544698917</v>
      </c>
      <c r="AA1567" s="25">
        <f t="shared" si="249"/>
        <v>0</v>
      </c>
      <c r="AC1567" s="25">
        <f t="shared" si="244"/>
        <v>0</v>
      </c>
    </row>
    <row r="1568" x14ac:dyDescent="0.2">
      <c r="L1568" s="24">
        <v>1563</v>
      </c>
      <c r="M1568" s="28">
        <v>0</v>
      </c>
      <c r="O1568" s="24">
        <v>1563</v>
      </c>
      <c r="P1568" s="24">
        <f>'ROTH 1.0'!O1568*'קובץ טיוטה'!$D$10</f>
        <v>8919.0761024146759</v>
      </c>
      <c r="Q1568" s="24">
        <f t="shared" si="243"/>
        <v>5319.0761024146759</v>
      </c>
      <c r="R1568" s="24">
        <f t="shared" si="252"/>
        <v>0</v>
      </c>
      <c r="S1568" s="24">
        <f t="shared" si="245"/>
        <v>5319.0761024146759</v>
      </c>
      <c r="T1568" s="24">
        <f t="shared" si="246"/>
        <v>0</v>
      </c>
      <c r="U1568" s="24" t="str">
        <f t="shared" si="247"/>
        <v>drain</v>
      </c>
      <c r="W1568" s="24">
        <f t="shared" si="250"/>
        <v>0</v>
      </c>
      <c r="X1568" s="24">
        <f t="shared" si="248"/>
        <v>2995.2639781945272</v>
      </c>
      <c r="Y1568" s="24">
        <f t="shared" si="251"/>
        <v>5319.0761024146759</v>
      </c>
      <c r="AA1568" s="24">
        <f t="shared" si="249"/>
        <v>0</v>
      </c>
      <c r="AC1568" s="24">
        <f t="shared" si="244"/>
        <v>0</v>
      </c>
    </row>
    <row r="1569" x14ac:dyDescent="0.2">
      <c r="L1569" s="25">
        <v>1564</v>
      </c>
      <c r="M1569" s="29">
        <v>0</v>
      </c>
      <c r="O1569" s="25">
        <v>1564</v>
      </c>
      <c r="P1569" s="24">
        <f>'ROTH 1.0'!O1569*'קובץ טיוטה'!$D$10</f>
        <v>8597.95827782784</v>
      </c>
      <c r="Q1569" s="25">
        <f t="shared" si="243"/>
        <v>4997.95827782784</v>
      </c>
      <c r="R1569" s="24">
        <f t="shared" si="252"/>
        <v>0</v>
      </c>
      <c r="S1569" s="25">
        <f t="shared" si="245"/>
        <v>4997.95827782784</v>
      </c>
      <c r="T1569" s="25">
        <f t="shared" si="246"/>
        <v>0</v>
      </c>
      <c r="U1569" s="25" t="str">
        <f t="shared" si="247"/>
        <v>drain</v>
      </c>
      <c r="W1569" s="25">
        <f t="shared" si="250"/>
        <v>0</v>
      </c>
      <c r="X1569" s="25">
        <f t="shared" si="248"/>
        <v>0</v>
      </c>
      <c r="Y1569" s="25">
        <f t="shared" si="251"/>
        <v>2995.2639781945272</v>
      </c>
      <c r="AA1569" s="25">
        <f t="shared" si="249"/>
        <v>2002.6942996333128</v>
      </c>
      <c r="AC1569" s="25">
        <f t="shared" si="244"/>
        <v>0</v>
      </c>
    </row>
    <row r="1570" x14ac:dyDescent="0.2">
      <c r="L1570" s="24">
        <v>1565</v>
      </c>
      <c r="M1570" s="28">
        <v>0</v>
      </c>
      <c r="O1570" s="24">
        <v>1565</v>
      </c>
      <c r="P1570" s="24">
        <f>'ROTH 1.0'!O1570*'קובץ טיוטה'!$D$10</f>
        <v>8635.1563961773882</v>
      </c>
      <c r="Q1570" s="24">
        <f t="shared" si="243"/>
        <v>5035.1563961773882</v>
      </c>
      <c r="R1570" s="24">
        <f t="shared" si="252"/>
        <v>0</v>
      </c>
      <c r="S1570" s="24">
        <f t="shared" si="245"/>
        <v>5035.1563961773882</v>
      </c>
      <c r="T1570" s="24">
        <f t="shared" si="246"/>
        <v>0</v>
      </c>
      <c r="U1570" s="24" t="str">
        <f t="shared" si="247"/>
        <v>drain</v>
      </c>
      <c r="W1570" s="24">
        <f t="shared" si="250"/>
        <v>0</v>
      </c>
      <c r="X1570" s="24">
        <f t="shared" si="248"/>
        <v>0</v>
      </c>
      <c r="Y1570" s="24">
        <f t="shared" si="251"/>
        <v>0</v>
      </c>
      <c r="AA1570" s="24">
        <f t="shared" si="249"/>
        <v>5035.1563961773882</v>
      </c>
      <c r="AC1570" s="24">
        <f t="shared" si="244"/>
        <v>0</v>
      </c>
    </row>
    <row r="1571" x14ac:dyDescent="0.2">
      <c r="L1571" s="25">
        <v>1566</v>
      </c>
      <c r="M1571" s="29">
        <v>0</v>
      </c>
      <c r="O1571" s="25">
        <v>1566</v>
      </c>
      <c r="P1571" s="24">
        <f>'ROTH 1.0'!O1571*'קובץ טיוטה'!$D$10</f>
        <v>9135.3430407224914</v>
      </c>
      <c r="Q1571" s="25">
        <f t="shared" si="243"/>
        <v>5535.3430407224914</v>
      </c>
      <c r="R1571" s="24">
        <f t="shared" si="252"/>
        <v>0</v>
      </c>
      <c r="S1571" s="25">
        <f t="shared" si="245"/>
        <v>5535.3430407224914</v>
      </c>
      <c r="T1571" s="25">
        <f t="shared" si="246"/>
        <v>0</v>
      </c>
      <c r="U1571" s="25" t="str">
        <f t="shared" si="247"/>
        <v>drain</v>
      </c>
      <c r="W1571" s="25">
        <f t="shared" si="250"/>
        <v>0</v>
      </c>
      <c r="X1571" s="25">
        <f t="shared" si="248"/>
        <v>0</v>
      </c>
      <c r="Y1571" s="25">
        <f t="shared" si="251"/>
        <v>0</v>
      </c>
      <c r="AA1571" s="25">
        <f t="shared" si="249"/>
        <v>5535.3430407224914</v>
      </c>
      <c r="AC1571" s="25">
        <f t="shared" si="244"/>
        <v>0</v>
      </c>
    </row>
    <row r="1572" x14ac:dyDescent="0.2">
      <c r="L1572" s="24">
        <v>1567</v>
      </c>
      <c r="M1572" s="28">
        <v>0</v>
      </c>
      <c r="O1572" s="24">
        <v>1567</v>
      </c>
      <c r="P1572" s="24">
        <f>'ROTH 1.0'!O1572*'קובץ טיוטה'!$D$10</f>
        <v>9218.0672463661995</v>
      </c>
      <c r="Q1572" s="24">
        <f t="shared" si="243"/>
        <v>5618.0672463661995</v>
      </c>
      <c r="R1572" s="24">
        <f t="shared" si="252"/>
        <v>0</v>
      </c>
      <c r="S1572" s="24">
        <f t="shared" si="245"/>
        <v>5618.0672463661995</v>
      </c>
      <c r="T1572" s="24">
        <f t="shared" si="246"/>
        <v>0</v>
      </c>
      <c r="U1572" s="24" t="str">
        <f t="shared" si="247"/>
        <v>drain</v>
      </c>
      <c r="W1572" s="24">
        <f t="shared" si="250"/>
        <v>0</v>
      </c>
      <c r="X1572" s="24">
        <f t="shared" si="248"/>
        <v>0</v>
      </c>
      <c r="Y1572" s="24">
        <f t="shared" si="251"/>
        <v>0</v>
      </c>
      <c r="AA1572" s="24">
        <f t="shared" si="249"/>
        <v>5618.0672463661995</v>
      </c>
      <c r="AC1572" s="24">
        <f t="shared" si="244"/>
        <v>0</v>
      </c>
    </row>
    <row r="1573" x14ac:dyDescent="0.2">
      <c r="L1573" s="25">
        <v>1568</v>
      </c>
      <c r="M1573" s="29">
        <v>0.29986181900000003</v>
      </c>
      <c r="O1573" s="25">
        <v>1568</v>
      </c>
      <c r="P1573" s="24">
        <f>'ROTH 1.0'!O1573*'קובץ טיוטה'!$D$10</f>
        <v>10402.322272979129</v>
      </c>
      <c r="Q1573" s="25">
        <f t="shared" si="243"/>
        <v>6802.3222729791287</v>
      </c>
      <c r="R1573" s="24">
        <f t="shared" si="252"/>
        <v>20390.603692000001</v>
      </c>
      <c r="S1573" s="25">
        <f t="shared" si="245"/>
        <v>0</v>
      </c>
      <c r="T1573" s="25">
        <f t="shared" si="246"/>
        <v>13588.281419020872</v>
      </c>
      <c r="U1573" s="25" t="str">
        <f t="shared" si="247"/>
        <v>charge</v>
      </c>
      <c r="W1573" s="25">
        <f t="shared" si="250"/>
        <v>12229.453277118784</v>
      </c>
      <c r="X1573" s="25">
        <f t="shared" si="248"/>
        <v>12229.453277118784</v>
      </c>
      <c r="Y1573" s="25">
        <f t="shared" si="251"/>
        <v>0</v>
      </c>
      <c r="AA1573" s="25">
        <f t="shared" si="249"/>
        <v>0</v>
      </c>
      <c r="AC1573" s="25">
        <f t="shared" si="244"/>
        <v>1358.8281419020877</v>
      </c>
    </row>
    <row r="1574" x14ac:dyDescent="0.2">
      <c r="L1574" s="24">
        <v>1569</v>
      </c>
      <c r="M1574" s="28">
        <v>0.46216380200000001</v>
      </c>
      <c r="O1574" s="24">
        <v>1569</v>
      </c>
      <c r="P1574" s="24">
        <f>'ROTH 1.0'!O1574*'קובץ טיוטה'!$D$10</f>
        <v>10979.147446017059</v>
      </c>
      <c r="Q1574" s="24">
        <f t="shared" si="243"/>
        <v>7379.1474460170593</v>
      </c>
      <c r="R1574" s="24">
        <f t="shared" si="252"/>
        <v>31427.138536000002</v>
      </c>
      <c r="S1574" s="24">
        <f t="shared" si="245"/>
        <v>0</v>
      </c>
      <c r="T1574" s="24">
        <f t="shared" si="246"/>
        <v>24047.991089982941</v>
      </c>
      <c r="U1574" s="24" t="str">
        <f t="shared" si="247"/>
        <v>charge</v>
      </c>
      <c r="W1574" s="24">
        <f t="shared" si="250"/>
        <v>21643.191980984648</v>
      </c>
      <c r="X1574" s="24">
        <f t="shared" si="248"/>
        <v>33872.645258103432</v>
      </c>
      <c r="Y1574" s="24">
        <f t="shared" si="251"/>
        <v>0</v>
      </c>
      <c r="AA1574" s="24">
        <f t="shared" si="249"/>
        <v>0</v>
      </c>
      <c r="AC1574" s="24">
        <f t="shared" si="244"/>
        <v>2404.7991089982934</v>
      </c>
    </row>
    <row r="1575" x14ac:dyDescent="0.2">
      <c r="L1575" s="25">
        <v>1570</v>
      </c>
      <c r="M1575" s="29">
        <v>0.58495398600000004</v>
      </c>
      <c r="O1575" s="25">
        <v>1570</v>
      </c>
      <c r="P1575" s="24">
        <f>'ROTH 1.0'!O1575*'קובץ טיוטה'!$D$10</f>
        <v>11469.496925146766</v>
      </c>
      <c r="Q1575" s="25">
        <f t="shared" si="243"/>
        <v>7869.4969251467664</v>
      </c>
      <c r="R1575" s="24">
        <f t="shared" si="252"/>
        <v>39776.871048000001</v>
      </c>
      <c r="S1575" s="25">
        <f t="shared" si="245"/>
        <v>0</v>
      </c>
      <c r="T1575" s="25">
        <f t="shared" si="246"/>
        <v>31907.374122853234</v>
      </c>
      <c r="U1575" s="25" t="str">
        <f t="shared" si="247"/>
        <v>charge</v>
      </c>
      <c r="W1575" s="25">
        <f t="shared" si="250"/>
        <v>28716.636710567916</v>
      </c>
      <c r="X1575" s="25">
        <f t="shared" si="248"/>
        <v>62589.281968671348</v>
      </c>
      <c r="Y1575" s="25">
        <f t="shared" si="251"/>
        <v>0</v>
      </c>
      <c r="AA1575" s="25">
        <f t="shared" si="249"/>
        <v>0</v>
      </c>
      <c r="AC1575" s="25">
        <f t="shared" si="244"/>
        <v>3190.737412285318</v>
      </c>
    </row>
    <row r="1576" x14ac:dyDescent="0.2">
      <c r="L1576" s="24">
        <v>1571</v>
      </c>
      <c r="M1576" s="28">
        <v>0.70984942299999998</v>
      </c>
      <c r="O1576" s="24">
        <v>1571</v>
      </c>
      <c r="P1576" s="24">
        <f>'ROTH 1.0'!O1576*'קובץ טיוטה'!$D$10</f>
        <v>11445.445736529324</v>
      </c>
      <c r="Q1576" s="24">
        <f t="shared" si="243"/>
        <v>7845.4457365293238</v>
      </c>
      <c r="R1576" s="24">
        <f t="shared" si="252"/>
        <v>48269.760763999999</v>
      </c>
      <c r="S1576" s="24">
        <f t="shared" si="245"/>
        <v>0</v>
      </c>
      <c r="T1576" s="24">
        <f t="shared" si="246"/>
        <v>40424.315027470671</v>
      </c>
      <c r="U1576" s="24" t="str">
        <f t="shared" si="247"/>
        <v>charge</v>
      </c>
      <c r="W1576" s="24">
        <f t="shared" si="250"/>
        <v>15410.718031328652</v>
      </c>
      <c r="X1576" s="24">
        <f t="shared" si="248"/>
        <v>78000</v>
      </c>
      <c r="Y1576" s="24">
        <f t="shared" si="251"/>
        <v>0</v>
      </c>
      <c r="AA1576" s="24">
        <f t="shared" si="249"/>
        <v>0</v>
      </c>
      <c r="AC1576" s="24">
        <f t="shared" si="244"/>
        <v>25013.59699614202</v>
      </c>
    </row>
    <row r="1577" x14ac:dyDescent="0.2">
      <c r="L1577" s="25">
        <v>1572</v>
      </c>
      <c r="M1577" s="29">
        <v>0.75456689399999999</v>
      </c>
      <c r="O1577" s="25">
        <v>1572</v>
      </c>
      <c r="P1577" s="24">
        <f>'ROTH 1.0'!O1577*'קובץ טיוטה'!$D$10</f>
        <v>11745.83457965094</v>
      </c>
      <c r="Q1577" s="25">
        <f t="shared" si="243"/>
        <v>8145.8345796509402</v>
      </c>
      <c r="R1577" s="24">
        <f t="shared" si="252"/>
        <v>51310.548791999994</v>
      </c>
      <c r="S1577" s="25">
        <f t="shared" si="245"/>
        <v>0</v>
      </c>
      <c r="T1577" s="25">
        <f t="shared" si="246"/>
        <v>43164.714212349056</v>
      </c>
      <c r="U1577" s="25" t="str">
        <f t="shared" si="247"/>
        <v>charge</v>
      </c>
      <c r="W1577" s="25">
        <f t="shared" si="250"/>
        <v>0</v>
      </c>
      <c r="X1577" s="25">
        <f t="shared" si="248"/>
        <v>78000</v>
      </c>
      <c r="Y1577" s="25">
        <f t="shared" si="251"/>
        <v>0</v>
      </c>
      <c r="AA1577" s="25">
        <f t="shared" si="249"/>
        <v>0</v>
      </c>
      <c r="AC1577" s="25">
        <f t="shared" si="244"/>
        <v>43164.714212349056</v>
      </c>
    </row>
    <row r="1578" x14ac:dyDescent="0.2">
      <c r="L1578" s="24">
        <v>1573</v>
      </c>
      <c r="M1578" s="28">
        <v>0.77353182900000006</v>
      </c>
      <c r="O1578" s="24">
        <v>1573</v>
      </c>
      <c r="P1578" s="24">
        <f>'ROTH 1.0'!O1578*'קובץ טיוטה'!$D$10</f>
        <v>11601.511732902121</v>
      </c>
      <c r="Q1578" s="24">
        <f t="shared" si="243"/>
        <v>8001.5117329021214</v>
      </c>
      <c r="R1578" s="24">
        <f t="shared" si="252"/>
        <v>52600.164371999999</v>
      </c>
      <c r="S1578" s="24">
        <f t="shared" si="245"/>
        <v>0</v>
      </c>
      <c r="T1578" s="24">
        <f t="shared" si="246"/>
        <v>44598.652639097876</v>
      </c>
      <c r="U1578" s="24" t="str">
        <f t="shared" si="247"/>
        <v>charge</v>
      </c>
      <c r="W1578" s="24">
        <f t="shared" si="250"/>
        <v>0</v>
      </c>
      <c r="X1578" s="24">
        <f t="shared" si="248"/>
        <v>78000</v>
      </c>
      <c r="Y1578" s="24">
        <f t="shared" si="251"/>
        <v>0</v>
      </c>
      <c r="AA1578" s="24">
        <f t="shared" si="249"/>
        <v>0</v>
      </c>
      <c r="AC1578" s="24">
        <f t="shared" si="244"/>
        <v>44598.652639097876</v>
      </c>
    </row>
    <row r="1579" x14ac:dyDescent="0.2">
      <c r="L1579" s="25">
        <v>1574</v>
      </c>
      <c r="M1579" s="29">
        <v>0.66189141000000007</v>
      </c>
      <c r="O1579" s="25">
        <v>1574</v>
      </c>
      <c r="P1579" s="24">
        <f>'ROTH 1.0'!O1579*'קובץ טיוטה'!$D$10</f>
        <v>11615.349260765759</v>
      </c>
      <c r="Q1579" s="25">
        <f t="shared" si="243"/>
        <v>8015.349260765759</v>
      </c>
      <c r="R1579" s="24">
        <f t="shared" si="252"/>
        <v>45008.615880000005</v>
      </c>
      <c r="S1579" s="25">
        <f t="shared" si="245"/>
        <v>0</v>
      </c>
      <c r="T1579" s="25">
        <f t="shared" si="246"/>
        <v>36993.266619234244</v>
      </c>
      <c r="U1579" s="25" t="str">
        <f t="shared" si="247"/>
        <v>charge</v>
      </c>
      <c r="W1579" s="25">
        <f t="shared" si="250"/>
        <v>0</v>
      </c>
      <c r="X1579" s="25">
        <f t="shared" si="248"/>
        <v>78000</v>
      </c>
      <c r="Y1579" s="25">
        <f t="shared" si="251"/>
        <v>0</v>
      </c>
      <c r="AA1579" s="25">
        <f t="shared" si="249"/>
        <v>0</v>
      </c>
      <c r="AC1579" s="25">
        <f t="shared" si="244"/>
        <v>36993.266619234244</v>
      </c>
    </row>
    <row r="1580" x14ac:dyDescent="0.2">
      <c r="L1580" s="24">
        <v>1575</v>
      </c>
      <c r="M1580" s="28">
        <v>0.76813892500000003</v>
      </c>
      <c r="O1580" s="24">
        <v>1575</v>
      </c>
      <c r="P1580" s="24">
        <f>'ROTH 1.0'!O1580*'קובץ טיוטה'!$D$10</f>
        <v>11434.915186397604</v>
      </c>
      <c r="Q1580" s="24">
        <f t="shared" si="243"/>
        <v>7834.915186397604</v>
      </c>
      <c r="R1580" s="24">
        <f t="shared" si="252"/>
        <v>52233.446900000003</v>
      </c>
      <c r="S1580" s="24">
        <f t="shared" si="245"/>
        <v>0</v>
      </c>
      <c r="T1580" s="24">
        <f t="shared" si="246"/>
        <v>44398.531713602395</v>
      </c>
      <c r="U1580" s="24" t="str">
        <f t="shared" si="247"/>
        <v>charge</v>
      </c>
      <c r="W1580" s="24">
        <f t="shared" si="250"/>
        <v>0</v>
      </c>
      <c r="X1580" s="24">
        <f t="shared" si="248"/>
        <v>78000</v>
      </c>
      <c r="Y1580" s="24">
        <f t="shared" si="251"/>
        <v>0</v>
      </c>
      <c r="AA1580" s="24">
        <f t="shared" si="249"/>
        <v>0</v>
      </c>
      <c r="AC1580" s="24">
        <f t="shared" si="244"/>
        <v>44398.531713602395</v>
      </c>
    </row>
    <row r="1581" x14ac:dyDescent="0.2">
      <c r="L1581" s="25">
        <v>1576</v>
      </c>
      <c r="M1581" s="29">
        <v>0.75991492500000002</v>
      </c>
      <c r="O1581" s="25">
        <v>1576</v>
      </c>
      <c r="P1581" s="24">
        <f>'ROTH 1.0'!O1581*'קובץ טיוטה'!$D$10</f>
        <v>11236.522736136852</v>
      </c>
      <c r="Q1581" s="25">
        <f t="shared" si="243"/>
        <v>7636.5227361368525</v>
      </c>
      <c r="R1581" s="24">
        <f t="shared" si="252"/>
        <v>51674.214899999999</v>
      </c>
      <c r="S1581" s="25">
        <f t="shared" si="245"/>
        <v>0</v>
      </c>
      <c r="T1581" s="25">
        <f t="shared" si="246"/>
        <v>44037.692163863147</v>
      </c>
      <c r="U1581" s="25" t="str">
        <f t="shared" si="247"/>
        <v>charge</v>
      </c>
      <c r="W1581" s="25">
        <f t="shared" si="250"/>
        <v>0</v>
      </c>
      <c r="X1581" s="25">
        <f t="shared" si="248"/>
        <v>78000</v>
      </c>
      <c r="Y1581" s="25">
        <f t="shared" si="251"/>
        <v>0</v>
      </c>
      <c r="AA1581" s="25">
        <f t="shared" si="249"/>
        <v>0</v>
      </c>
      <c r="AC1581" s="25">
        <f t="shared" si="244"/>
        <v>44037.692163863147</v>
      </c>
    </row>
    <row r="1582" x14ac:dyDescent="0.2">
      <c r="L1582" s="24">
        <v>1577</v>
      </c>
      <c r="M1582" s="28">
        <v>0.50323679499999996</v>
      </c>
      <c r="O1582" s="24">
        <v>1577</v>
      </c>
      <c r="P1582" s="24">
        <f>'ROTH 1.0'!O1582*'קובץ טיוטה'!$D$10</f>
        <v>11407.309965007695</v>
      </c>
      <c r="Q1582" s="24">
        <f t="shared" si="243"/>
        <v>7807.3099650076947</v>
      </c>
      <c r="R1582" s="24">
        <f t="shared" si="252"/>
        <v>34220.102059999997</v>
      </c>
      <c r="S1582" s="24">
        <f t="shared" si="245"/>
        <v>0</v>
      </c>
      <c r="T1582" s="24">
        <f t="shared" si="246"/>
        <v>26412.792094992303</v>
      </c>
      <c r="U1582" s="24" t="str">
        <f t="shared" si="247"/>
        <v>charge</v>
      </c>
      <c r="W1582" s="24">
        <f t="shared" si="250"/>
        <v>0</v>
      </c>
      <c r="X1582" s="24">
        <f t="shared" si="248"/>
        <v>78000</v>
      </c>
      <c r="Y1582" s="24">
        <f t="shared" si="251"/>
        <v>0</v>
      </c>
      <c r="AA1582" s="24">
        <f t="shared" si="249"/>
        <v>0</v>
      </c>
      <c r="AC1582" s="24">
        <f t="shared" si="244"/>
        <v>26412.792094992303</v>
      </c>
    </row>
    <row r="1583" x14ac:dyDescent="0.2">
      <c r="L1583" s="25">
        <v>1578</v>
      </c>
      <c r="M1583" s="29">
        <v>7.7170385999999994E-2</v>
      </c>
      <c r="O1583" s="25">
        <v>1578</v>
      </c>
      <c r="P1583" s="24">
        <f>'ROTH 1.0'!O1583*'קובץ טיוטה'!$D$10</f>
        <v>11917.743152941406</v>
      </c>
      <c r="Q1583" s="25">
        <f t="shared" si="243"/>
        <v>8317.7431529414062</v>
      </c>
      <c r="R1583" s="24">
        <f t="shared" si="252"/>
        <v>5247.5862479999996</v>
      </c>
      <c r="S1583" s="25">
        <f t="shared" si="245"/>
        <v>3070.1569049414065</v>
      </c>
      <c r="T1583" s="25">
        <f t="shared" si="246"/>
        <v>0</v>
      </c>
      <c r="U1583" s="25" t="str">
        <f t="shared" si="247"/>
        <v>drain</v>
      </c>
      <c r="W1583" s="25">
        <f t="shared" si="250"/>
        <v>0</v>
      </c>
      <c r="X1583" s="25">
        <f t="shared" si="248"/>
        <v>74929.84309505859</v>
      </c>
      <c r="Y1583" s="25">
        <f t="shared" si="251"/>
        <v>3070.1569049414102</v>
      </c>
      <c r="AA1583" s="25">
        <f t="shared" si="249"/>
        <v>-3.637978807091713E-12</v>
      </c>
      <c r="AC1583" s="25">
        <f t="shared" si="244"/>
        <v>0</v>
      </c>
    </row>
    <row r="1584" x14ac:dyDescent="0.2">
      <c r="L1584" s="24">
        <v>1579</v>
      </c>
      <c r="M1584" s="28">
        <v>0</v>
      </c>
      <c r="O1584" s="24">
        <v>1579</v>
      </c>
      <c r="P1584" s="24">
        <f>'ROTH 1.0'!O1584*'קובץ טיוטה'!$D$10</f>
        <v>13647.146746221288</v>
      </c>
      <c r="Q1584" s="24">
        <f t="shared" si="243"/>
        <v>10047.146746221288</v>
      </c>
      <c r="R1584" s="24">
        <f t="shared" si="252"/>
        <v>0</v>
      </c>
      <c r="S1584" s="24">
        <f t="shared" si="245"/>
        <v>10047.146746221288</v>
      </c>
      <c r="T1584" s="24">
        <f t="shared" si="246"/>
        <v>0</v>
      </c>
      <c r="U1584" s="24" t="str">
        <f t="shared" si="247"/>
        <v>drain</v>
      </c>
      <c r="W1584" s="24">
        <f t="shared" si="250"/>
        <v>0</v>
      </c>
      <c r="X1584" s="24">
        <f t="shared" si="248"/>
        <v>64882.6963488373</v>
      </c>
      <c r="Y1584" s="24">
        <f t="shared" si="251"/>
        <v>10047.14674622129</v>
      </c>
      <c r="AA1584" s="24">
        <f t="shared" si="249"/>
        <v>0</v>
      </c>
      <c r="AC1584" s="24">
        <f t="shared" si="244"/>
        <v>0</v>
      </c>
    </row>
    <row r="1585" x14ac:dyDescent="0.2">
      <c r="L1585" s="25">
        <v>1580</v>
      </c>
      <c r="M1585" s="29">
        <v>0</v>
      </c>
      <c r="O1585" s="25">
        <v>1580</v>
      </c>
      <c r="P1585" s="24">
        <f>'ROTH 1.0'!O1585*'קובץ טיוטה'!$D$10</f>
        <v>14569.923975420163</v>
      </c>
      <c r="Q1585" s="25">
        <f t="shared" si="243"/>
        <v>10969.923975420163</v>
      </c>
      <c r="R1585" s="24">
        <f t="shared" si="252"/>
        <v>0</v>
      </c>
      <c r="S1585" s="25">
        <f t="shared" si="245"/>
        <v>10969.923975420163</v>
      </c>
      <c r="T1585" s="25">
        <f t="shared" si="246"/>
        <v>0</v>
      </c>
      <c r="U1585" s="25" t="str">
        <f t="shared" si="247"/>
        <v>drain</v>
      </c>
      <c r="W1585" s="25">
        <f t="shared" si="250"/>
        <v>0</v>
      </c>
      <c r="X1585" s="25">
        <f t="shared" si="248"/>
        <v>53912.772373417138</v>
      </c>
      <c r="Y1585" s="25">
        <f t="shared" si="251"/>
        <v>10969.923975420163</v>
      </c>
      <c r="AA1585" s="25">
        <f t="shared" si="249"/>
        <v>0</v>
      </c>
      <c r="AC1585" s="25">
        <f t="shared" si="244"/>
        <v>0</v>
      </c>
    </row>
    <row r="1586" x14ac:dyDescent="0.2">
      <c r="L1586" s="24">
        <v>1581</v>
      </c>
      <c r="M1586" s="28">
        <v>0</v>
      </c>
      <c r="O1586" s="24">
        <v>1581</v>
      </c>
      <c r="P1586" s="24">
        <f>'ROTH 1.0'!O1586*'קובץ טיוטה'!$D$10</f>
        <v>14671.679019277588</v>
      </c>
      <c r="Q1586" s="24">
        <f t="shared" si="243"/>
        <v>11071.679019277588</v>
      </c>
      <c r="R1586" s="24">
        <f t="shared" si="252"/>
        <v>0</v>
      </c>
      <c r="S1586" s="24">
        <f t="shared" si="245"/>
        <v>11071.679019277588</v>
      </c>
      <c r="T1586" s="24">
        <f t="shared" si="246"/>
        <v>0</v>
      </c>
      <c r="U1586" s="24" t="str">
        <f t="shared" si="247"/>
        <v>drain</v>
      </c>
      <c r="W1586" s="24">
        <f t="shared" si="250"/>
        <v>0</v>
      </c>
      <c r="X1586" s="24">
        <f t="shared" si="248"/>
        <v>42841.09335413955</v>
      </c>
      <c r="Y1586" s="24">
        <f t="shared" si="251"/>
        <v>11071.679019277588</v>
      </c>
      <c r="AA1586" s="24">
        <f t="shared" si="249"/>
        <v>0</v>
      </c>
      <c r="AC1586" s="24">
        <f t="shared" si="244"/>
        <v>0</v>
      </c>
    </row>
    <row r="1587" x14ac:dyDescent="0.2">
      <c r="L1587" s="25">
        <v>1582</v>
      </c>
      <c r="M1587" s="29">
        <v>0</v>
      </c>
      <c r="O1587" s="25">
        <v>1582</v>
      </c>
      <c r="P1587" s="24">
        <f>'ROTH 1.0'!O1587*'קובץ טיוטה'!$D$10</f>
        <v>14245.203729371424</v>
      </c>
      <c r="Q1587" s="25">
        <f t="shared" si="243"/>
        <v>10645.203729371424</v>
      </c>
      <c r="R1587" s="24">
        <f t="shared" si="252"/>
        <v>0</v>
      </c>
      <c r="S1587" s="25">
        <f t="shared" si="245"/>
        <v>10645.203729371424</v>
      </c>
      <c r="T1587" s="25">
        <f t="shared" si="246"/>
        <v>0</v>
      </c>
      <c r="U1587" s="25" t="str">
        <f t="shared" si="247"/>
        <v>drain</v>
      </c>
      <c r="W1587" s="25">
        <f t="shared" si="250"/>
        <v>0</v>
      </c>
      <c r="X1587" s="25">
        <f t="shared" si="248"/>
        <v>32195.889624768126</v>
      </c>
      <c r="Y1587" s="25">
        <f t="shared" si="251"/>
        <v>10645.203729371424</v>
      </c>
      <c r="AA1587" s="25">
        <f t="shared" si="249"/>
        <v>0</v>
      </c>
      <c r="AC1587" s="25">
        <f t="shared" si="244"/>
        <v>0</v>
      </c>
    </row>
    <row r="1588" x14ac:dyDescent="0.2">
      <c r="L1588" s="24">
        <v>1583</v>
      </c>
      <c r="M1588" s="28">
        <v>0</v>
      </c>
      <c r="O1588" s="24">
        <v>1583</v>
      </c>
      <c r="P1588" s="24">
        <f>'ROTH 1.0'!O1588*'קובץ טיוטה'!$D$10</f>
        <v>13334.948185810837</v>
      </c>
      <c r="Q1588" s="24">
        <f t="shared" si="243"/>
        <v>9734.9481858108375</v>
      </c>
      <c r="R1588" s="24">
        <f t="shared" si="252"/>
        <v>0</v>
      </c>
      <c r="S1588" s="24">
        <f t="shared" si="245"/>
        <v>9734.9481858108375</v>
      </c>
      <c r="T1588" s="24">
        <f t="shared" si="246"/>
        <v>0</v>
      </c>
      <c r="U1588" s="24" t="str">
        <f t="shared" si="247"/>
        <v>drain</v>
      </c>
      <c r="W1588" s="24">
        <f t="shared" si="250"/>
        <v>0</v>
      </c>
      <c r="X1588" s="24">
        <f t="shared" si="248"/>
        <v>22460.941438957288</v>
      </c>
      <c r="Y1588" s="24">
        <f t="shared" si="251"/>
        <v>9734.9481858108375</v>
      </c>
      <c r="AA1588" s="24">
        <f t="shared" si="249"/>
        <v>0</v>
      </c>
      <c r="AC1588" s="24">
        <f t="shared" si="244"/>
        <v>0</v>
      </c>
    </row>
    <row r="1589" x14ac:dyDescent="0.2">
      <c r="L1589" s="25">
        <v>1584</v>
      </c>
      <c r="M1589" s="29">
        <v>0</v>
      </c>
      <c r="O1589" s="25">
        <v>1584</v>
      </c>
      <c r="P1589" s="24">
        <f>'ROTH 1.0'!O1589*'קובץ טיוטה'!$D$10</f>
        <v>12123.055716742716</v>
      </c>
      <c r="Q1589" s="25">
        <f t="shared" si="243"/>
        <v>8523.055716742716</v>
      </c>
      <c r="R1589" s="24">
        <f t="shared" si="252"/>
        <v>0</v>
      </c>
      <c r="S1589" s="25">
        <f t="shared" si="245"/>
        <v>8523.055716742716</v>
      </c>
      <c r="T1589" s="25">
        <f t="shared" si="246"/>
        <v>0</v>
      </c>
      <c r="U1589" s="25" t="str">
        <f t="shared" si="247"/>
        <v>drain</v>
      </c>
      <c r="W1589" s="25">
        <f t="shared" si="250"/>
        <v>0</v>
      </c>
      <c r="X1589" s="25">
        <f t="shared" si="248"/>
        <v>13937.885722214573</v>
      </c>
      <c r="Y1589" s="25">
        <f t="shared" si="251"/>
        <v>8523.055716742716</v>
      </c>
      <c r="AA1589" s="25">
        <f t="shared" si="249"/>
        <v>0</v>
      </c>
      <c r="AC1589" s="25">
        <f t="shared" si="244"/>
        <v>0</v>
      </c>
    </row>
    <row r="1590" x14ac:dyDescent="0.2">
      <c r="L1590" s="24">
        <v>1585</v>
      </c>
      <c r="M1590" s="28">
        <v>0</v>
      </c>
      <c r="O1590" s="24">
        <v>1585</v>
      </c>
      <c r="P1590" s="24">
        <f>'ROTH 1.0'!O1590*'קובץ טיוטה'!$D$10</f>
        <v>10538.822896287571</v>
      </c>
      <c r="Q1590" s="24">
        <f t="shared" si="243"/>
        <v>6938.822896287571</v>
      </c>
      <c r="R1590" s="24">
        <f t="shared" si="252"/>
        <v>0</v>
      </c>
      <c r="S1590" s="24">
        <f t="shared" si="245"/>
        <v>6938.822896287571</v>
      </c>
      <c r="T1590" s="24">
        <f t="shared" si="246"/>
        <v>0</v>
      </c>
      <c r="U1590" s="24" t="str">
        <f t="shared" si="247"/>
        <v>drain</v>
      </c>
      <c r="W1590" s="24">
        <f t="shared" si="250"/>
        <v>0</v>
      </c>
      <c r="X1590" s="24">
        <f t="shared" si="248"/>
        <v>6999.0628259270015</v>
      </c>
      <c r="Y1590" s="24">
        <f t="shared" si="251"/>
        <v>6938.822896287571</v>
      </c>
      <c r="AA1590" s="24">
        <f t="shared" si="249"/>
        <v>0</v>
      </c>
      <c r="AC1590" s="24">
        <f t="shared" si="244"/>
        <v>0</v>
      </c>
    </row>
    <row r="1591" x14ac:dyDescent="0.2">
      <c r="L1591" s="25">
        <v>1586</v>
      </c>
      <c r="M1591" s="29">
        <v>0</v>
      </c>
      <c r="O1591" s="25">
        <v>1586</v>
      </c>
      <c r="P1591" s="24">
        <f>'ROTH 1.0'!O1591*'קובץ טיוטה'!$D$10</f>
        <v>9450.3440525239075</v>
      </c>
      <c r="Q1591" s="25">
        <f t="shared" si="243"/>
        <v>5850.3440525239075</v>
      </c>
      <c r="R1591" s="24">
        <f t="shared" si="252"/>
        <v>0</v>
      </c>
      <c r="S1591" s="25">
        <f t="shared" si="245"/>
        <v>5850.3440525239075</v>
      </c>
      <c r="T1591" s="25">
        <f t="shared" si="246"/>
        <v>0</v>
      </c>
      <c r="U1591" s="25" t="str">
        <f t="shared" si="247"/>
        <v>drain</v>
      </c>
      <c r="W1591" s="25">
        <f t="shared" si="250"/>
        <v>0</v>
      </c>
      <c r="X1591" s="25">
        <f t="shared" si="248"/>
        <v>1148.718773403094</v>
      </c>
      <c r="Y1591" s="25">
        <f t="shared" si="251"/>
        <v>5850.3440525239075</v>
      </c>
      <c r="AA1591" s="25">
        <f t="shared" si="249"/>
        <v>0</v>
      </c>
      <c r="AC1591" s="25">
        <f t="shared" si="244"/>
        <v>0</v>
      </c>
    </row>
    <row r="1592" x14ac:dyDescent="0.2">
      <c r="L1592" s="24">
        <v>1587</v>
      </c>
      <c r="M1592" s="28">
        <v>0</v>
      </c>
      <c r="O1592" s="24">
        <v>1587</v>
      </c>
      <c r="P1592" s="24">
        <f>'ROTH 1.0'!O1592*'קובץ טיוטה'!$D$10</f>
        <v>9012.6434345638045</v>
      </c>
      <c r="Q1592" s="24">
        <f t="shared" si="243"/>
        <v>5412.6434345638045</v>
      </c>
      <c r="R1592" s="24">
        <f t="shared" si="252"/>
        <v>0</v>
      </c>
      <c r="S1592" s="24">
        <f t="shared" si="245"/>
        <v>5412.6434345638045</v>
      </c>
      <c r="T1592" s="24">
        <f t="shared" si="246"/>
        <v>0</v>
      </c>
      <c r="U1592" s="24" t="str">
        <f t="shared" si="247"/>
        <v>drain</v>
      </c>
      <c r="W1592" s="24">
        <f t="shared" si="250"/>
        <v>0</v>
      </c>
      <c r="X1592" s="24">
        <f t="shared" si="248"/>
        <v>0</v>
      </c>
      <c r="Y1592" s="24">
        <f t="shared" si="251"/>
        <v>1148.718773403094</v>
      </c>
      <c r="AA1592" s="24">
        <f t="shared" si="249"/>
        <v>4263.9246611607105</v>
      </c>
      <c r="AC1592" s="24">
        <f t="shared" si="244"/>
        <v>0</v>
      </c>
    </row>
    <row r="1593" x14ac:dyDescent="0.2">
      <c r="L1593" s="25">
        <v>1588</v>
      </c>
      <c r="M1593" s="29">
        <v>0</v>
      </c>
      <c r="O1593" s="25">
        <v>1588</v>
      </c>
      <c r="P1593" s="24">
        <f>'ROTH 1.0'!O1593*'קובץ טיוטה'!$D$10</f>
        <v>8946.5923894154093</v>
      </c>
      <c r="Q1593" s="25">
        <f t="shared" si="243"/>
        <v>5346.5923894154093</v>
      </c>
      <c r="R1593" s="24">
        <f t="shared" si="252"/>
        <v>0</v>
      </c>
      <c r="S1593" s="25">
        <f t="shared" si="245"/>
        <v>5346.5923894154093</v>
      </c>
      <c r="T1593" s="25">
        <f t="shared" si="246"/>
        <v>0</v>
      </c>
      <c r="U1593" s="25" t="str">
        <f t="shared" si="247"/>
        <v>drain</v>
      </c>
      <c r="W1593" s="25">
        <f t="shared" si="250"/>
        <v>0</v>
      </c>
      <c r="X1593" s="25">
        <f t="shared" si="248"/>
        <v>0</v>
      </c>
      <c r="Y1593" s="25">
        <f t="shared" si="251"/>
        <v>0</v>
      </c>
      <c r="AA1593" s="25">
        <f t="shared" si="249"/>
        <v>5346.5923894154093</v>
      </c>
      <c r="AC1593" s="25">
        <f t="shared" si="244"/>
        <v>0</v>
      </c>
    </row>
    <row r="1594" x14ac:dyDescent="0.2">
      <c r="L1594" s="24">
        <v>1589</v>
      </c>
      <c r="M1594" s="28">
        <v>0</v>
      </c>
      <c r="O1594" s="24">
        <v>1589</v>
      </c>
      <c r="P1594" s="24">
        <f>'ROTH 1.0'!O1594*'קובץ טיוטה'!$D$10</f>
        <v>8925.1130083629905</v>
      </c>
      <c r="Q1594" s="24">
        <f t="shared" si="243"/>
        <v>5325.1130083629905</v>
      </c>
      <c r="R1594" s="24">
        <f t="shared" si="252"/>
        <v>0</v>
      </c>
      <c r="S1594" s="24">
        <f t="shared" si="245"/>
        <v>5325.1130083629905</v>
      </c>
      <c r="T1594" s="24">
        <f t="shared" si="246"/>
        <v>0</v>
      </c>
      <c r="U1594" s="24" t="str">
        <f t="shared" si="247"/>
        <v>drain</v>
      </c>
      <c r="W1594" s="24">
        <f t="shared" si="250"/>
        <v>0</v>
      </c>
      <c r="X1594" s="24">
        <f t="shared" si="248"/>
        <v>0</v>
      </c>
      <c r="Y1594" s="24">
        <f t="shared" si="251"/>
        <v>0</v>
      </c>
      <c r="AA1594" s="24">
        <f t="shared" si="249"/>
        <v>5325.1130083629905</v>
      </c>
      <c r="AC1594" s="24">
        <f t="shared" si="244"/>
        <v>0</v>
      </c>
    </row>
    <row r="1595" x14ac:dyDescent="0.2">
      <c r="L1595" s="25">
        <v>1590</v>
      </c>
      <c r="M1595" s="29">
        <v>0</v>
      </c>
      <c r="O1595" s="25">
        <v>1590</v>
      </c>
      <c r="P1595" s="24">
        <f>'ROTH 1.0'!O1595*'קובץ טיוטה'!$D$10</f>
        <v>9236.8277746095246</v>
      </c>
      <c r="Q1595" s="25">
        <f t="shared" si="243"/>
        <v>5636.8277746095246</v>
      </c>
      <c r="R1595" s="24">
        <f t="shared" si="252"/>
        <v>0</v>
      </c>
      <c r="S1595" s="25">
        <f t="shared" si="245"/>
        <v>5636.8277746095246</v>
      </c>
      <c r="T1595" s="25">
        <f t="shared" si="246"/>
        <v>0</v>
      </c>
      <c r="U1595" s="25" t="str">
        <f t="shared" si="247"/>
        <v>drain</v>
      </c>
      <c r="W1595" s="25">
        <f t="shared" si="250"/>
        <v>0</v>
      </c>
      <c r="X1595" s="25">
        <f t="shared" si="248"/>
        <v>0</v>
      </c>
      <c r="Y1595" s="25">
        <f t="shared" si="251"/>
        <v>0</v>
      </c>
      <c r="AA1595" s="25">
        <f t="shared" si="249"/>
        <v>5636.8277746095246</v>
      </c>
      <c r="AC1595" s="25">
        <f t="shared" si="244"/>
        <v>0</v>
      </c>
    </row>
    <row r="1596" x14ac:dyDescent="0.2">
      <c r="L1596" s="24">
        <v>1591</v>
      </c>
      <c r="M1596" s="28">
        <v>0</v>
      </c>
      <c r="O1596" s="24">
        <v>1591</v>
      </c>
      <c r="P1596" s="24">
        <f>'ROTH 1.0'!O1596*'קובץ טיוטה'!$D$10</f>
        <v>9459.9274321555076</v>
      </c>
      <c r="Q1596" s="24">
        <f t="shared" si="243"/>
        <v>5859.9274321555076</v>
      </c>
      <c r="R1596" s="24">
        <f t="shared" si="252"/>
        <v>0</v>
      </c>
      <c r="S1596" s="24">
        <f t="shared" si="245"/>
        <v>5859.9274321555076</v>
      </c>
      <c r="T1596" s="24">
        <f t="shared" si="246"/>
        <v>0</v>
      </c>
      <c r="U1596" s="24" t="str">
        <f t="shared" si="247"/>
        <v>drain</v>
      </c>
      <c r="W1596" s="24">
        <f t="shared" si="250"/>
        <v>0</v>
      </c>
      <c r="X1596" s="24">
        <f t="shared" si="248"/>
        <v>0</v>
      </c>
      <c r="Y1596" s="24">
        <f t="shared" si="251"/>
        <v>0</v>
      </c>
      <c r="AA1596" s="24">
        <f t="shared" si="249"/>
        <v>5859.9274321555076</v>
      </c>
      <c r="AC1596" s="24">
        <f t="shared" si="244"/>
        <v>0</v>
      </c>
    </row>
    <row r="1597" x14ac:dyDescent="0.2">
      <c r="L1597" s="25">
        <v>1592</v>
      </c>
      <c r="M1597" s="29">
        <v>0.25584180900000003</v>
      </c>
      <c r="O1597" s="25">
        <v>1592</v>
      </c>
      <c r="P1597" s="24">
        <f>'ROTH 1.0'!O1597*'קובץ טיוטה'!$D$10</f>
        <v>10613.012118472476</v>
      </c>
      <c r="Q1597" s="25">
        <f t="shared" si="243"/>
        <v>7013.0121184724758</v>
      </c>
      <c r="R1597" s="24">
        <f t="shared" si="252"/>
        <v>17397.243011999999</v>
      </c>
      <c r="S1597" s="25">
        <f t="shared" si="245"/>
        <v>0</v>
      </c>
      <c r="T1597" s="25">
        <f t="shared" si="246"/>
        <v>10384.230893527523</v>
      </c>
      <c r="U1597" s="25" t="str">
        <f t="shared" si="247"/>
        <v>charge</v>
      </c>
      <c r="W1597" s="25">
        <f t="shared" si="250"/>
        <v>9345.8078041747704</v>
      </c>
      <c r="X1597" s="25">
        <f t="shared" si="248"/>
        <v>9345.8078041747704</v>
      </c>
      <c r="Y1597" s="25">
        <f t="shared" si="251"/>
        <v>0</v>
      </c>
      <c r="AA1597" s="25">
        <f t="shared" si="249"/>
        <v>0</v>
      </c>
      <c r="AC1597" s="25">
        <f t="shared" si="244"/>
        <v>1038.4230893527529</v>
      </c>
    </row>
    <row r="1598" x14ac:dyDescent="0.2">
      <c r="L1598" s="24">
        <v>1593</v>
      </c>
      <c r="M1598" s="28">
        <v>0.47322935499999996</v>
      </c>
      <c r="O1598" s="24">
        <v>1593</v>
      </c>
      <c r="P1598" s="24">
        <f>'ROTH 1.0'!O1598*'קובץ טיוטה'!$D$10</f>
        <v>11015.156245062863</v>
      </c>
      <c r="Q1598" s="24">
        <f t="shared" si="243"/>
        <v>7415.1562450628626</v>
      </c>
      <c r="R1598" s="24">
        <f t="shared" si="252"/>
        <v>32179.596139999994</v>
      </c>
      <c r="S1598" s="24">
        <f t="shared" si="245"/>
        <v>0</v>
      </c>
      <c r="T1598" s="24">
        <f t="shared" si="246"/>
        <v>24764.439894937132</v>
      </c>
      <c r="U1598" s="24" t="str">
        <f t="shared" si="247"/>
        <v>charge</v>
      </c>
      <c r="W1598" s="24">
        <f t="shared" si="250"/>
        <v>22287.995905443415</v>
      </c>
      <c r="X1598" s="24">
        <f t="shared" si="248"/>
        <v>31633.803709618187</v>
      </c>
      <c r="Y1598" s="24">
        <f t="shared" si="251"/>
        <v>0</v>
      </c>
      <c r="AA1598" s="24">
        <f t="shared" si="249"/>
        <v>0</v>
      </c>
      <c r="AC1598" s="24">
        <f t="shared" si="244"/>
        <v>2476.4439894937168</v>
      </c>
    </row>
    <row r="1599" x14ac:dyDescent="0.2">
      <c r="L1599" s="25">
        <v>1594</v>
      </c>
      <c r="M1599" s="29">
        <v>0.58289043399999996</v>
      </c>
      <c r="O1599" s="25">
        <v>1594</v>
      </c>
      <c r="P1599" s="24">
        <f>'ROTH 1.0'!O1599*'קובץ טיוטה'!$D$10</f>
        <v>11309.730064937099</v>
      </c>
      <c r="Q1599" s="25">
        <f t="shared" si="243"/>
        <v>7709.7300649370991</v>
      </c>
      <c r="R1599" s="24">
        <f t="shared" si="252"/>
        <v>39636.549511999991</v>
      </c>
      <c r="S1599" s="25">
        <f t="shared" si="245"/>
        <v>0</v>
      </c>
      <c r="T1599" s="25">
        <f t="shared" si="246"/>
        <v>31926.819447062891</v>
      </c>
      <c r="U1599" s="25" t="str">
        <f t="shared" si="247"/>
        <v>charge</v>
      </c>
      <c r="W1599" s="25">
        <f t="shared" si="250"/>
        <v>28734.1375023566</v>
      </c>
      <c r="X1599" s="25">
        <f t="shared" si="248"/>
        <v>60367.941211974787</v>
      </c>
      <c r="Y1599" s="25">
        <f t="shared" si="251"/>
        <v>0</v>
      </c>
      <c r="AA1599" s="25">
        <f t="shared" si="249"/>
        <v>0</v>
      </c>
      <c r="AC1599" s="25">
        <f t="shared" si="244"/>
        <v>3192.6819447062917</v>
      </c>
    </row>
    <row r="1600" x14ac:dyDescent="0.2">
      <c r="L1600" s="24">
        <v>1595</v>
      </c>
      <c r="M1600" s="28">
        <v>0.69124099999999999</v>
      </c>
      <c r="O1600" s="24">
        <v>1595</v>
      </c>
      <c r="P1600" s="24">
        <f>'ROTH 1.0'!O1600*'קובץ טיוטה'!$D$10</f>
        <v>11861.446890329733</v>
      </c>
      <c r="Q1600" s="24">
        <f t="shared" si="243"/>
        <v>8261.4468903297329</v>
      </c>
      <c r="R1600" s="24">
        <f t="shared" si="252"/>
        <v>47004.387999999999</v>
      </c>
      <c r="S1600" s="24">
        <f t="shared" si="245"/>
        <v>0</v>
      </c>
      <c r="T1600" s="24">
        <f t="shared" si="246"/>
        <v>38742.941109670268</v>
      </c>
      <c r="U1600" s="24" t="str">
        <f t="shared" si="247"/>
        <v>charge</v>
      </c>
      <c r="W1600" s="24">
        <f t="shared" si="250"/>
        <v>17632.058788025213</v>
      </c>
      <c r="X1600" s="24">
        <f t="shared" si="248"/>
        <v>78000</v>
      </c>
      <c r="Y1600" s="24">
        <f t="shared" si="251"/>
        <v>0</v>
      </c>
      <c r="AA1600" s="24">
        <f t="shared" si="249"/>
        <v>0</v>
      </c>
      <c r="AC1600" s="24">
        <f t="shared" si="244"/>
        <v>21110.882321645055</v>
      </c>
    </row>
    <row r="1601" x14ac:dyDescent="0.2">
      <c r="L1601" s="25">
        <v>1596</v>
      </c>
      <c r="M1601" s="29">
        <v>0.70261097900000002</v>
      </c>
      <c r="O1601" s="25">
        <v>1596</v>
      </c>
      <c r="P1601" s="24">
        <f>'ROTH 1.0'!O1601*'קובץ טיוטה'!$D$10</f>
        <v>12006.626429642623</v>
      </c>
      <c r="Q1601" s="25">
        <f t="shared" si="243"/>
        <v>8406.6264296426234</v>
      </c>
      <c r="R1601" s="24">
        <f t="shared" si="252"/>
        <v>47777.546571999999</v>
      </c>
      <c r="S1601" s="25">
        <f t="shared" si="245"/>
        <v>0</v>
      </c>
      <c r="T1601" s="25">
        <f t="shared" si="246"/>
        <v>39370.920142357376</v>
      </c>
      <c r="U1601" s="25" t="str">
        <f t="shared" si="247"/>
        <v>charge</v>
      </c>
      <c r="W1601" s="25">
        <f t="shared" si="250"/>
        <v>0</v>
      </c>
      <c r="X1601" s="25">
        <f t="shared" si="248"/>
        <v>78000</v>
      </c>
      <c r="Y1601" s="25">
        <f t="shared" si="251"/>
        <v>0</v>
      </c>
      <c r="AA1601" s="25">
        <f t="shared" si="249"/>
        <v>0</v>
      </c>
      <c r="AC1601" s="25">
        <f t="shared" si="244"/>
        <v>39370.920142357376</v>
      </c>
    </row>
    <row r="1602" x14ac:dyDescent="0.2">
      <c r="L1602" s="24">
        <v>1597</v>
      </c>
      <c r="M1602" s="28">
        <v>0.75540570900000004</v>
      </c>
      <c r="O1602" s="24">
        <v>1597</v>
      </c>
      <c r="P1602" s="24">
        <f>'ROTH 1.0'!O1602*'קובץ טיוטה'!$D$10</f>
        <v>11903.827582019021</v>
      </c>
      <c r="Q1602" s="24">
        <f t="shared" si="243"/>
        <v>8303.8275820190211</v>
      </c>
      <c r="R1602" s="24">
        <f t="shared" si="252"/>
        <v>51367.588212000002</v>
      </c>
      <c r="S1602" s="24">
        <f t="shared" si="245"/>
        <v>0</v>
      </c>
      <c r="T1602" s="24">
        <f t="shared" si="246"/>
        <v>43063.760629980985</v>
      </c>
      <c r="U1602" s="24" t="str">
        <f t="shared" si="247"/>
        <v>charge</v>
      </c>
      <c r="W1602" s="24">
        <f t="shared" si="250"/>
        <v>0</v>
      </c>
      <c r="X1602" s="24">
        <f t="shared" si="248"/>
        <v>78000</v>
      </c>
      <c r="Y1602" s="24">
        <f t="shared" si="251"/>
        <v>0</v>
      </c>
      <c r="AA1602" s="24">
        <f t="shared" si="249"/>
        <v>0</v>
      </c>
      <c r="AC1602" s="24">
        <f t="shared" si="244"/>
        <v>43063.760629980985</v>
      </c>
    </row>
    <row r="1603" x14ac:dyDescent="0.2">
      <c r="L1603" s="25">
        <v>1598</v>
      </c>
      <c r="M1603" s="29">
        <v>0.76506585699999996</v>
      </c>
      <c r="O1603" s="25">
        <v>1598</v>
      </c>
      <c r="P1603" s="24">
        <f>'ROTH 1.0'!O1603*'קובץ טיוטה'!$D$10</f>
        <v>11777.999569305368</v>
      </c>
      <c r="Q1603" s="25">
        <f t="shared" si="243"/>
        <v>8177.9995693053679</v>
      </c>
      <c r="R1603" s="24">
        <f t="shared" si="252"/>
        <v>52024.478275999994</v>
      </c>
      <c r="S1603" s="25">
        <f t="shared" si="245"/>
        <v>0</v>
      </c>
      <c r="T1603" s="25">
        <f t="shared" si="246"/>
        <v>43846.47870669463</v>
      </c>
      <c r="U1603" s="25" t="str">
        <f t="shared" si="247"/>
        <v>charge</v>
      </c>
      <c r="W1603" s="25">
        <f t="shared" si="250"/>
        <v>0</v>
      </c>
      <c r="X1603" s="25">
        <f t="shared" si="248"/>
        <v>78000</v>
      </c>
      <c r="Y1603" s="25">
        <f t="shared" si="251"/>
        <v>0</v>
      </c>
      <c r="AA1603" s="25">
        <f t="shared" si="249"/>
        <v>0</v>
      </c>
      <c r="AC1603" s="25">
        <f t="shared" si="244"/>
        <v>43846.47870669463</v>
      </c>
    </row>
    <row r="1604" x14ac:dyDescent="0.2">
      <c r="L1604" s="24">
        <v>1599</v>
      </c>
      <c r="M1604" s="28">
        <v>0.77749309099999997</v>
      </c>
      <c r="O1604" s="24">
        <v>1599</v>
      </c>
      <c r="P1604" s="24">
        <f>'ROTH 1.0'!O1604*'קובץ טיוטה'!$D$10</f>
        <v>11833.556803920983</v>
      </c>
      <c r="Q1604" s="24">
        <f t="shared" si="243"/>
        <v>8233.5568039209829</v>
      </c>
      <c r="R1604" s="24">
        <f t="shared" si="252"/>
        <v>52869.530187999997</v>
      </c>
      <c r="S1604" s="24">
        <f t="shared" si="245"/>
        <v>0</v>
      </c>
      <c r="T1604" s="24">
        <f t="shared" si="246"/>
        <v>44635.973384079014</v>
      </c>
      <c r="U1604" s="24" t="str">
        <f t="shared" si="247"/>
        <v>charge</v>
      </c>
      <c r="W1604" s="24">
        <f t="shared" si="250"/>
        <v>0</v>
      </c>
      <c r="X1604" s="24">
        <f t="shared" si="248"/>
        <v>78000</v>
      </c>
      <c r="Y1604" s="24">
        <f t="shared" si="251"/>
        <v>0</v>
      </c>
      <c r="AA1604" s="24">
        <f t="shared" si="249"/>
        <v>0</v>
      </c>
      <c r="AC1604" s="24">
        <f t="shared" si="244"/>
        <v>44635.973384079014</v>
      </c>
    </row>
    <row r="1605" x14ac:dyDescent="0.2">
      <c r="L1605" s="25">
        <v>1600</v>
      </c>
      <c r="M1605" s="29">
        <v>0.74156628899999999</v>
      </c>
      <c r="O1605" s="25">
        <v>1600</v>
      </c>
      <c r="P1605" s="24">
        <f>'ROTH 1.0'!O1605*'קובץ טיוטה'!$D$10</f>
        <v>11927.611313511621</v>
      </c>
      <c r="Q1605" s="25">
        <f t="shared" si="243"/>
        <v>8327.6113135116211</v>
      </c>
      <c r="R1605" s="24">
        <f t="shared" si="252"/>
        <v>50426.507651999993</v>
      </c>
      <c r="S1605" s="25">
        <f t="shared" si="245"/>
        <v>0</v>
      </c>
      <c r="T1605" s="25">
        <f t="shared" si="246"/>
        <v>42098.896338488368</v>
      </c>
      <c r="U1605" s="25" t="str">
        <f t="shared" si="247"/>
        <v>charge</v>
      </c>
      <c r="W1605" s="25">
        <f t="shared" si="250"/>
        <v>0</v>
      </c>
      <c r="X1605" s="25">
        <f t="shared" si="248"/>
        <v>78000</v>
      </c>
      <c r="Y1605" s="25">
        <f t="shared" si="251"/>
        <v>0</v>
      </c>
      <c r="AA1605" s="25">
        <f t="shared" si="249"/>
        <v>0</v>
      </c>
      <c r="AC1605" s="25">
        <f t="shared" si="244"/>
        <v>42098.896338488368</v>
      </c>
    </row>
    <row r="1606" x14ac:dyDescent="0.2">
      <c r="L1606" s="24">
        <v>1601</v>
      </c>
      <c r="M1606" s="28">
        <v>0.54894227800000006</v>
      </c>
      <c r="O1606" s="24">
        <v>1601</v>
      </c>
      <c r="P1606" s="24">
        <f>'ROTH 1.0'!O1606*'קובץ טיוטה'!$D$10</f>
        <v>12090.069204279593</v>
      </c>
      <c r="Q1606" s="24">
        <f t="shared" ref="Q1606:Q1669" si="253">P1606-$H$8*$H$9</f>
        <v>8490.0692042795927</v>
      </c>
      <c r="R1606" s="24">
        <f t="shared" si="252"/>
        <v>37328.074904000001</v>
      </c>
      <c r="S1606" s="24">
        <f t="shared" si="245"/>
        <v>0</v>
      </c>
      <c r="T1606" s="24">
        <f t="shared" si="246"/>
        <v>28838.005699720408</v>
      </c>
      <c r="U1606" s="24" t="str">
        <f t="shared" si="247"/>
        <v>charge</v>
      </c>
      <c r="W1606" s="24">
        <f t="shared" si="250"/>
        <v>0</v>
      </c>
      <c r="X1606" s="24">
        <f t="shared" si="248"/>
        <v>78000</v>
      </c>
      <c r="Y1606" s="24">
        <f t="shared" si="251"/>
        <v>0</v>
      </c>
      <c r="AA1606" s="24">
        <f t="shared" si="249"/>
        <v>0</v>
      </c>
      <c r="AC1606" s="24">
        <f t="shared" ref="AC1606:AC1669" si="254">IF(U1606="charge",(T1606-W1606),0)</f>
        <v>28838.005699720408</v>
      </c>
    </row>
    <row r="1607" x14ac:dyDescent="0.2">
      <c r="L1607" s="25">
        <v>1602</v>
      </c>
      <c r="M1607" s="29">
        <v>7.6175721000000002E-2</v>
      </c>
      <c r="O1607" s="25">
        <v>1602</v>
      </c>
      <c r="P1607" s="24">
        <f>'ROTH 1.0'!O1607*'קובץ טיוטה'!$D$10</f>
        <v>11985.361557662865</v>
      </c>
      <c r="Q1607" s="25">
        <f t="shared" si="253"/>
        <v>8385.3615576628654</v>
      </c>
      <c r="R1607" s="24">
        <f t="shared" si="252"/>
        <v>5179.949028</v>
      </c>
      <c r="S1607" s="25">
        <f t="shared" ref="S1607:S1670" si="255">IF(Q1607&gt;R1607,Q1607-R1607,0)</f>
        <v>3205.4125296628654</v>
      </c>
      <c r="T1607" s="25">
        <f t="shared" ref="T1607:T1670" si="256">IF(R1607&gt;Q1607,R1607-Q1607,0)</f>
        <v>0</v>
      </c>
      <c r="U1607" s="25" t="str">
        <f t="shared" ref="U1607:U1670" si="257">IF(Q1607&gt;R1607,"drain","charge")</f>
        <v>drain</v>
      </c>
      <c r="W1607" s="25">
        <f t="shared" si="250"/>
        <v>0</v>
      </c>
      <c r="X1607" s="25">
        <f t="shared" ref="X1607:X1670" si="258">IF(X1606+T1607&gt;$H$11,$H$11,IF(U1607="charge",X1606+(T1607*$H$12),IF((X1606-S1607)&gt;0,X1606-S1607,0)))</f>
        <v>74794.587470337137</v>
      </c>
      <c r="Y1607" s="25">
        <f t="shared" si="251"/>
        <v>3205.4125296628627</v>
      </c>
      <c r="AA1607" s="25">
        <f t="shared" ref="AA1607:AA1670" si="259">S1607-Y1607</f>
        <v>0</v>
      </c>
      <c r="AC1607" s="25">
        <f t="shared" si="254"/>
        <v>0</v>
      </c>
    </row>
    <row r="1608" x14ac:dyDescent="0.2">
      <c r="L1608" s="24">
        <v>1603</v>
      </c>
      <c r="M1608" s="28">
        <v>0</v>
      </c>
      <c r="O1608" s="24">
        <v>1603</v>
      </c>
      <c r="P1608" s="24">
        <f>'ROTH 1.0'!O1608*'קובץ טיוטה'!$D$10</f>
        <v>13552.563381001408</v>
      </c>
      <c r="Q1608" s="24">
        <f t="shared" si="253"/>
        <v>9952.5633810014078</v>
      </c>
      <c r="R1608" s="24">
        <f t="shared" si="252"/>
        <v>0</v>
      </c>
      <c r="S1608" s="24">
        <f t="shared" si="255"/>
        <v>9952.5633810014078</v>
      </c>
      <c r="T1608" s="24">
        <f t="shared" si="256"/>
        <v>0</v>
      </c>
      <c r="U1608" s="24" t="str">
        <f t="shared" si="257"/>
        <v>drain</v>
      </c>
      <c r="W1608" s="24">
        <f t="shared" ref="W1608:W1671" si="260">IF(X1608&gt;=X1607,(X1608-X1607),0)</f>
        <v>0</v>
      </c>
      <c r="X1608" s="24">
        <f t="shared" si="258"/>
        <v>64842.024089335726</v>
      </c>
      <c r="Y1608" s="24">
        <f t="shared" ref="Y1608:Y1671" si="261">IF(U1608="drain",X1607-X1608,0)</f>
        <v>9952.5633810014115</v>
      </c>
      <c r="AA1608" s="24">
        <f t="shared" si="259"/>
        <v>0</v>
      </c>
      <c r="AC1608" s="24">
        <f t="shared" si="254"/>
        <v>0</v>
      </c>
    </row>
    <row r="1609" x14ac:dyDescent="0.2">
      <c r="L1609" s="25">
        <v>1604</v>
      </c>
      <c r="M1609" s="29">
        <v>0</v>
      </c>
      <c r="O1609" s="25">
        <v>1604</v>
      </c>
      <c r="P1609" s="24">
        <f>'ROTH 1.0'!O1609*'קובץ טיוטה'!$D$10</f>
        <v>14361.837070877318</v>
      </c>
      <c r="Q1609" s="25">
        <f t="shared" si="253"/>
        <v>10761.837070877318</v>
      </c>
      <c r="R1609" s="24">
        <f t="shared" si="252"/>
        <v>0</v>
      </c>
      <c r="S1609" s="25">
        <f t="shared" si="255"/>
        <v>10761.837070877318</v>
      </c>
      <c r="T1609" s="25">
        <f t="shared" si="256"/>
        <v>0</v>
      </c>
      <c r="U1609" s="25" t="str">
        <f t="shared" si="257"/>
        <v>drain</v>
      </c>
      <c r="W1609" s="25">
        <f t="shared" si="260"/>
        <v>0</v>
      </c>
      <c r="X1609" s="25">
        <f t="shared" si="258"/>
        <v>54080.187018458411</v>
      </c>
      <c r="Y1609" s="25">
        <f t="shared" si="261"/>
        <v>10761.837070877315</v>
      </c>
      <c r="AA1609" s="25">
        <f t="shared" si="259"/>
        <v>0</v>
      </c>
      <c r="AC1609" s="25">
        <f t="shared" si="254"/>
        <v>0</v>
      </c>
    </row>
    <row r="1610" x14ac:dyDescent="0.2">
      <c r="L1610" s="24">
        <v>1605</v>
      </c>
      <c r="M1610" s="28">
        <v>0</v>
      </c>
      <c r="O1610" s="24">
        <v>1605</v>
      </c>
      <c r="P1610" s="24">
        <f>'ROTH 1.0'!O1610*'קובץ טיוטה'!$D$10</f>
        <v>14385.26386070133</v>
      </c>
      <c r="Q1610" s="24">
        <f t="shared" si="253"/>
        <v>10785.26386070133</v>
      </c>
      <c r="R1610" s="24">
        <f t="shared" si="252"/>
        <v>0</v>
      </c>
      <c r="S1610" s="24">
        <f t="shared" si="255"/>
        <v>10785.26386070133</v>
      </c>
      <c r="T1610" s="24">
        <f t="shared" si="256"/>
        <v>0</v>
      </c>
      <c r="U1610" s="24" t="str">
        <f t="shared" si="257"/>
        <v>drain</v>
      </c>
      <c r="W1610" s="24">
        <f t="shared" si="260"/>
        <v>0</v>
      </c>
      <c r="X1610" s="24">
        <f t="shared" si="258"/>
        <v>43294.923157757083</v>
      </c>
      <c r="Y1610" s="24">
        <f t="shared" si="261"/>
        <v>10785.263860701329</v>
      </c>
      <c r="AA1610" s="24">
        <f t="shared" si="259"/>
        <v>0</v>
      </c>
      <c r="AC1610" s="24">
        <f t="shared" si="254"/>
        <v>0</v>
      </c>
    </row>
    <row r="1611" x14ac:dyDescent="0.2">
      <c r="L1611" s="25">
        <v>1606</v>
      </c>
      <c r="M1611" s="29">
        <v>0</v>
      </c>
      <c r="O1611" s="25">
        <v>1606</v>
      </c>
      <c r="P1611" s="24">
        <f>'ROTH 1.0'!O1611*'קובץ טיוטה'!$D$10</f>
        <v>13978.538039418769</v>
      </c>
      <c r="Q1611" s="25">
        <f t="shared" si="253"/>
        <v>10378.538039418769</v>
      </c>
      <c r="R1611" s="24">
        <f t="shared" si="252"/>
        <v>0</v>
      </c>
      <c r="S1611" s="25">
        <f t="shared" si="255"/>
        <v>10378.538039418769</v>
      </c>
      <c r="T1611" s="25">
        <f t="shared" si="256"/>
        <v>0</v>
      </c>
      <c r="U1611" s="25" t="str">
        <f t="shared" si="257"/>
        <v>drain</v>
      </c>
      <c r="W1611" s="25">
        <f t="shared" si="260"/>
        <v>0</v>
      </c>
      <c r="X1611" s="25">
        <f t="shared" si="258"/>
        <v>32916.385118338316</v>
      </c>
      <c r="Y1611" s="25">
        <f t="shared" si="261"/>
        <v>10378.538039418767</v>
      </c>
      <c r="AA1611" s="25">
        <f t="shared" si="259"/>
        <v>0</v>
      </c>
      <c r="AC1611" s="25">
        <f t="shared" si="254"/>
        <v>0</v>
      </c>
    </row>
    <row r="1612" x14ac:dyDescent="0.2">
      <c r="L1612" s="24">
        <v>1607</v>
      </c>
      <c r="M1612" s="28">
        <v>0</v>
      </c>
      <c r="O1612" s="24">
        <v>1607</v>
      </c>
      <c r="P1612" s="24">
        <f>'ROTH 1.0'!O1612*'קובץ טיוטה'!$D$10</f>
        <v>13208.871334725405</v>
      </c>
      <c r="Q1612" s="24">
        <f t="shared" si="253"/>
        <v>9608.8713347254052</v>
      </c>
      <c r="R1612" s="24">
        <f t="shared" si="252"/>
        <v>0</v>
      </c>
      <c r="S1612" s="24">
        <f t="shared" si="255"/>
        <v>9608.8713347254052</v>
      </c>
      <c r="T1612" s="24">
        <f t="shared" si="256"/>
        <v>0</v>
      </c>
      <c r="U1612" s="24" t="str">
        <f t="shared" si="257"/>
        <v>drain</v>
      </c>
      <c r="W1612" s="24">
        <f t="shared" si="260"/>
        <v>0</v>
      </c>
      <c r="X1612" s="24">
        <f t="shared" si="258"/>
        <v>23307.513783612911</v>
      </c>
      <c r="Y1612" s="24">
        <f t="shared" si="261"/>
        <v>9608.8713347254052</v>
      </c>
      <c r="AA1612" s="24">
        <f t="shared" si="259"/>
        <v>0</v>
      </c>
      <c r="AC1612" s="24">
        <f t="shared" si="254"/>
        <v>0</v>
      </c>
    </row>
    <row r="1613" x14ac:dyDescent="0.2">
      <c r="L1613" s="25">
        <v>1608</v>
      </c>
      <c r="M1613" s="29">
        <v>0</v>
      </c>
      <c r="O1613" s="25">
        <v>1608</v>
      </c>
      <c r="P1613" s="24">
        <f>'ROTH 1.0'!O1613*'קובץ טיוטה'!$D$10</f>
        <v>11937.727331517635</v>
      </c>
      <c r="Q1613" s="25">
        <f t="shared" si="253"/>
        <v>8337.7273315176353</v>
      </c>
      <c r="R1613" s="24">
        <f t="shared" si="252"/>
        <v>0</v>
      </c>
      <c r="S1613" s="25">
        <f t="shared" si="255"/>
        <v>8337.7273315176353</v>
      </c>
      <c r="T1613" s="25">
        <f t="shared" si="256"/>
        <v>0</v>
      </c>
      <c r="U1613" s="25" t="str">
        <f t="shared" si="257"/>
        <v>drain</v>
      </c>
      <c r="W1613" s="25">
        <f t="shared" si="260"/>
        <v>0</v>
      </c>
      <c r="X1613" s="25">
        <f t="shared" si="258"/>
        <v>14969.786452095275</v>
      </c>
      <c r="Y1613" s="25">
        <f t="shared" si="261"/>
        <v>8337.7273315176353</v>
      </c>
      <c r="AA1613" s="25">
        <f t="shared" si="259"/>
        <v>0</v>
      </c>
      <c r="AC1613" s="25">
        <f t="shared" si="254"/>
        <v>0</v>
      </c>
    </row>
    <row r="1614" x14ac:dyDescent="0.2">
      <c r="L1614" s="24">
        <v>1609</v>
      </c>
      <c r="M1614" s="28">
        <v>0</v>
      </c>
      <c r="O1614" s="24">
        <v>1609</v>
      </c>
      <c r="P1614" s="24">
        <f>'ROTH 1.0'!O1614*'קובץ טיוטה'!$D$10</f>
        <v>10528.73106864717</v>
      </c>
      <c r="Q1614" s="24">
        <f t="shared" si="253"/>
        <v>6928.7310686471701</v>
      </c>
      <c r="R1614" s="24">
        <f t="shared" si="252"/>
        <v>0</v>
      </c>
      <c r="S1614" s="24">
        <f t="shared" si="255"/>
        <v>6928.7310686471701</v>
      </c>
      <c r="T1614" s="24">
        <f t="shared" si="256"/>
        <v>0</v>
      </c>
      <c r="U1614" s="24" t="str">
        <f t="shared" si="257"/>
        <v>drain</v>
      </c>
      <c r="W1614" s="24">
        <f t="shared" si="260"/>
        <v>0</v>
      </c>
      <c r="X1614" s="24">
        <f t="shared" si="258"/>
        <v>8041.0553834481052</v>
      </c>
      <c r="Y1614" s="24">
        <f t="shared" si="261"/>
        <v>6928.7310686471701</v>
      </c>
      <c r="AA1614" s="24">
        <f t="shared" si="259"/>
        <v>0</v>
      </c>
      <c r="AC1614" s="24">
        <f t="shared" si="254"/>
        <v>0</v>
      </c>
    </row>
    <row r="1615" x14ac:dyDescent="0.2">
      <c r="L1615" s="25">
        <v>1610</v>
      </c>
      <c r="M1615" s="29">
        <v>0</v>
      </c>
      <c r="O1615" s="25">
        <v>1610</v>
      </c>
      <c r="P1615" s="24">
        <f>'ROTH 1.0'!O1615*'קובץ טיוטה'!$D$10</f>
        <v>9420.2599758165525</v>
      </c>
      <c r="Q1615" s="25">
        <f t="shared" si="253"/>
        <v>5820.2599758165525</v>
      </c>
      <c r="R1615" s="24">
        <f t="shared" si="252"/>
        <v>0</v>
      </c>
      <c r="S1615" s="25">
        <f t="shared" si="255"/>
        <v>5820.2599758165525</v>
      </c>
      <c r="T1615" s="25">
        <f t="shared" si="256"/>
        <v>0</v>
      </c>
      <c r="U1615" s="25" t="str">
        <f t="shared" si="257"/>
        <v>drain</v>
      </c>
      <c r="W1615" s="25">
        <f t="shared" si="260"/>
        <v>0</v>
      </c>
      <c r="X1615" s="25">
        <f t="shared" si="258"/>
        <v>2220.7954076315527</v>
      </c>
      <c r="Y1615" s="25">
        <f t="shared" si="261"/>
        <v>5820.2599758165525</v>
      </c>
      <c r="AA1615" s="25">
        <f t="shared" si="259"/>
        <v>0</v>
      </c>
      <c r="AC1615" s="25">
        <f t="shared" si="254"/>
        <v>0</v>
      </c>
    </row>
    <row r="1616" x14ac:dyDescent="0.2">
      <c r="L1616" s="24">
        <v>1611</v>
      </c>
      <c r="M1616" s="28">
        <v>0</v>
      </c>
      <c r="O1616" s="24">
        <v>1611</v>
      </c>
      <c r="P1616" s="24">
        <f>'ROTH 1.0'!O1616*'קובץ טיוטה'!$D$10</f>
        <v>8975.885144896869</v>
      </c>
      <c r="Q1616" s="24">
        <f t="shared" si="253"/>
        <v>5375.885144896869</v>
      </c>
      <c r="R1616" s="24">
        <f t="shared" ref="R1616:R1679" si="262">M1616*$H$7*0.85</f>
        <v>0</v>
      </c>
      <c r="S1616" s="24">
        <f t="shared" si="255"/>
        <v>5375.885144896869</v>
      </c>
      <c r="T1616" s="24">
        <f t="shared" si="256"/>
        <v>0</v>
      </c>
      <c r="U1616" s="24" t="str">
        <f t="shared" si="257"/>
        <v>drain</v>
      </c>
      <c r="W1616" s="24">
        <f t="shared" si="260"/>
        <v>0</v>
      </c>
      <c r="X1616" s="24">
        <f t="shared" si="258"/>
        <v>0</v>
      </c>
      <c r="Y1616" s="24">
        <f t="shared" si="261"/>
        <v>2220.7954076315527</v>
      </c>
      <c r="AA1616" s="24">
        <f t="shared" si="259"/>
        <v>3155.0897372653162</v>
      </c>
      <c r="AC1616" s="24">
        <f t="shared" si="254"/>
        <v>0</v>
      </c>
    </row>
    <row r="1617" x14ac:dyDescent="0.2">
      <c r="L1617" s="25">
        <v>1612</v>
      </c>
      <c r="M1617" s="29">
        <v>0</v>
      </c>
      <c r="O1617" s="25">
        <v>1612</v>
      </c>
      <c r="P1617" s="24">
        <f>'ROTH 1.0'!O1617*'קובץ טיוטה'!$D$10</f>
        <v>8924.4636187117485</v>
      </c>
      <c r="Q1617" s="25">
        <f t="shared" si="253"/>
        <v>5324.4636187117485</v>
      </c>
      <c r="R1617" s="24">
        <f t="shared" si="262"/>
        <v>0</v>
      </c>
      <c r="S1617" s="25">
        <f t="shared" si="255"/>
        <v>5324.4636187117485</v>
      </c>
      <c r="T1617" s="25">
        <f t="shared" si="256"/>
        <v>0</v>
      </c>
      <c r="U1617" s="25" t="str">
        <f t="shared" si="257"/>
        <v>drain</v>
      </c>
      <c r="W1617" s="25">
        <f t="shared" si="260"/>
        <v>0</v>
      </c>
      <c r="X1617" s="25">
        <f t="shared" si="258"/>
        <v>0</v>
      </c>
      <c r="Y1617" s="25">
        <f t="shared" si="261"/>
        <v>0</v>
      </c>
      <c r="AA1617" s="25">
        <f t="shared" si="259"/>
        <v>5324.4636187117485</v>
      </c>
      <c r="AC1617" s="25">
        <f t="shared" si="254"/>
        <v>0</v>
      </c>
    </row>
    <row r="1618" x14ac:dyDescent="0.2">
      <c r="L1618" s="24">
        <v>1613</v>
      </c>
      <c r="M1618" s="28">
        <v>0</v>
      </c>
      <c r="O1618" s="24">
        <v>1613</v>
      </c>
      <c r="P1618" s="24">
        <f>'ROTH 1.0'!O1618*'קובץ טיוטה'!$D$10</f>
        <v>8924.6408861261734</v>
      </c>
      <c r="Q1618" s="24">
        <f t="shared" si="253"/>
        <v>5324.6408861261734</v>
      </c>
      <c r="R1618" s="24">
        <f t="shared" si="262"/>
        <v>0</v>
      </c>
      <c r="S1618" s="24">
        <f t="shared" si="255"/>
        <v>5324.6408861261734</v>
      </c>
      <c r="T1618" s="24">
        <f t="shared" si="256"/>
        <v>0</v>
      </c>
      <c r="U1618" s="24" t="str">
        <f t="shared" si="257"/>
        <v>drain</v>
      </c>
      <c r="W1618" s="24">
        <f t="shared" si="260"/>
        <v>0</v>
      </c>
      <c r="X1618" s="24">
        <f t="shared" si="258"/>
        <v>0</v>
      </c>
      <c r="Y1618" s="24">
        <f t="shared" si="261"/>
        <v>0</v>
      </c>
      <c r="AA1618" s="24">
        <f t="shared" si="259"/>
        <v>5324.6408861261734</v>
      </c>
      <c r="AC1618" s="24">
        <f t="shared" si="254"/>
        <v>0</v>
      </c>
    </row>
    <row r="1619" x14ac:dyDescent="0.2">
      <c r="L1619" s="25">
        <v>1614</v>
      </c>
      <c r="M1619" s="29">
        <v>0</v>
      </c>
      <c r="O1619" s="25">
        <v>1614</v>
      </c>
      <c r="P1619" s="24">
        <f>'ROTH 1.0'!O1619*'קובץ טיוטה'!$D$10</f>
        <v>9369.3628566208627</v>
      </c>
      <c r="Q1619" s="25">
        <f t="shared" si="253"/>
        <v>5769.3628566208627</v>
      </c>
      <c r="R1619" s="24">
        <f t="shared" si="262"/>
        <v>0</v>
      </c>
      <c r="S1619" s="25">
        <f t="shared" si="255"/>
        <v>5769.3628566208627</v>
      </c>
      <c r="T1619" s="25">
        <f t="shared" si="256"/>
        <v>0</v>
      </c>
      <c r="U1619" s="25" t="str">
        <f t="shared" si="257"/>
        <v>drain</v>
      </c>
      <c r="W1619" s="25">
        <f t="shared" si="260"/>
        <v>0</v>
      </c>
      <c r="X1619" s="25">
        <f t="shared" si="258"/>
        <v>0</v>
      </c>
      <c r="Y1619" s="25">
        <f t="shared" si="261"/>
        <v>0</v>
      </c>
      <c r="AA1619" s="25">
        <f t="shared" si="259"/>
        <v>5769.3628566208627</v>
      </c>
      <c r="AC1619" s="25">
        <f t="shared" si="254"/>
        <v>0</v>
      </c>
    </row>
    <row r="1620" x14ac:dyDescent="0.2">
      <c r="L1620" s="24">
        <v>1615</v>
      </c>
      <c r="M1620" s="28">
        <v>0</v>
      </c>
      <c r="O1620" s="24">
        <v>1615</v>
      </c>
      <c r="P1620" s="24">
        <f>'ROTH 1.0'!O1620*'קובץ טיוטה'!$D$10</f>
        <v>9414.2071375303185</v>
      </c>
      <c r="Q1620" s="24">
        <f t="shared" si="253"/>
        <v>5814.2071375303185</v>
      </c>
      <c r="R1620" s="24">
        <f t="shared" si="262"/>
        <v>0</v>
      </c>
      <c r="S1620" s="24">
        <f t="shared" si="255"/>
        <v>5814.2071375303185</v>
      </c>
      <c r="T1620" s="24">
        <f t="shared" si="256"/>
        <v>0</v>
      </c>
      <c r="U1620" s="24" t="str">
        <f t="shared" si="257"/>
        <v>drain</v>
      </c>
      <c r="W1620" s="24">
        <f t="shared" si="260"/>
        <v>0</v>
      </c>
      <c r="X1620" s="24">
        <f t="shared" si="258"/>
        <v>0</v>
      </c>
      <c r="Y1620" s="24">
        <f t="shared" si="261"/>
        <v>0</v>
      </c>
      <c r="AA1620" s="24">
        <f t="shared" si="259"/>
        <v>5814.2071375303185</v>
      </c>
      <c r="AC1620" s="24">
        <f t="shared" si="254"/>
        <v>0</v>
      </c>
    </row>
    <row r="1621" x14ac:dyDescent="0.2">
      <c r="L1621" s="25">
        <v>1616</v>
      </c>
      <c r="M1621" s="29">
        <v>0.196431463</v>
      </c>
      <c r="O1621" s="25">
        <v>1616</v>
      </c>
      <c r="P1621" s="24">
        <f>'ROTH 1.0'!O1621*'קובץ טיוטה'!$D$10</f>
        <v>10415.867959241168</v>
      </c>
      <c r="Q1621" s="25">
        <f t="shared" si="253"/>
        <v>6815.8679592411681</v>
      </c>
      <c r="R1621" s="24">
        <f t="shared" si="262"/>
        <v>13357.339484</v>
      </c>
      <c r="S1621" s="25">
        <f t="shared" si="255"/>
        <v>0</v>
      </c>
      <c r="T1621" s="25">
        <f t="shared" si="256"/>
        <v>6541.4715247588319</v>
      </c>
      <c r="U1621" s="25" t="str">
        <f t="shared" si="257"/>
        <v>charge</v>
      </c>
      <c r="W1621" s="25">
        <f t="shared" si="260"/>
        <v>5887.3243722829493</v>
      </c>
      <c r="X1621" s="25">
        <f t="shared" si="258"/>
        <v>5887.3243722829493</v>
      </c>
      <c r="Y1621" s="25">
        <f t="shared" si="261"/>
        <v>0</v>
      </c>
      <c r="AA1621" s="25">
        <f t="shared" si="259"/>
        <v>0</v>
      </c>
      <c r="AC1621" s="25">
        <f t="shared" si="254"/>
        <v>654.14715247588265</v>
      </c>
    </row>
    <row r="1622" x14ac:dyDescent="0.2">
      <c r="L1622" s="24">
        <v>1617</v>
      </c>
      <c r="M1622" s="28">
        <v>0.35483803600000002</v>
      </c>
      <c r="O1622" s="24">
        <v>1617</v>
      </c>
      <c r="P1622" s="24">
        <f>'ROTH 1.0'!O1622*'קובץ טיוטה'!$D$10</f>
        <v>10940.811221352997</v>
      </c>
      <c r="Q1622" s="24">
        <f t="shared" si="253"/>
        <v>7340.8112213529967</v>
      </c>
      <c r="R1622" s="24">
        <f t="shared" si="262"/>
        <v>24128.986448</v>
      </c>
      <c r="S1622" s="24">
        <f t="shared" si="255"/>
        <v>0</v>
      </c>
      <c r="T1622" s="24">
        <f t="shared" si="256"/>
        <v>16788.175226647003</v>
      </c>
      <c r="U1622" s="24" t="str">
        <f t="shared" si="257"/>
        <v>charge</v>
      </c>
      <c r="W1622" s="24">
        <f t="shared" si="260"/>
        <v>15109.357703982303</v>
      </c>
      <c r="X1622" s="24">
        <f t="shared" si="258"/>
        <v>20996.682076265253</v>
      </c>
      <c r="Y1622" s="24">
        <f t="shared" si="261"/>
        <v>0</v>
      </c>
      <c r="AA1622" s="24">
        <f t="shared" si="259"/>
        <v>0</v>
      </c>
      <c r="AC1622" s="24">
        <f t="shared" si="254"/>
        <v>1678.8175226646999</v>
      </c>
    </row>
    <row r="1623" x14ac:dyDescent="0.2">
      <c r="L1623" s="25">
        <v>1618</v>
      </c>
      <c r="M1623" s="29">
        <v>0.59223862000000005</v>
      </c>
      <c r="O1623" s="25">
        <v>1618</v>
      </c>
      <c r="P1623" s="24">
        <f>'ROTH 1.0'!O1623*'קובץ טיוטה'!$D$10</f>
        <v>11219.158064218822</v>
      </c>
      <c r="Q1623" s="25">
        <f t="shared" si="253"/>
        <v>7619.1580642188219</v>
      </c>
      <c r="R1623" s="24">
        <f t="shared" si="262"/>
        <v>40272.226160000006</v>
      </c>
      <c r="S1623" s="25">
        <f t="shared" si="255"/>
        <v>0</v>
      </c>
      <c r="T1623" s="25">
        <f t="shared" si="256"/>
        <v>32653.068095781186</v>
      </c>
      <c r="U1623" s="25" t="str">
        <f t="shared" si="257"/>
        <v>charge</v>
      </c>
      <c r="W1623" s="25">
        <f t="shared" si="260"/>
        <v>29387.761286203069</v>
      </c>
      <c r="X1623" s="25">
        <f t="shared" si="258"/>
        <v>50384.443362468322</v>
      </c>
      <c r="Y1623" s="25">
        <f t="shared" si="261"/>
        <v>0</v>
      </c>
      <c r="AA1623" s="25">
        <f t="shared" si="259"/>
        <v>0</v>
      </c>
      <c r="AC1623" s="25">
        <f t="shared" si="254"/>
        <v>3265.3068095781164</v>
      </c>
    </row>
    <row r="1624" x14ac:dyDescent="0.2">
      <c r="L1624" s="24">
        <v>1619</v>
      </c>
      <c r="M1624" s="28">
        <v>0.70934498800000001</v>
      </c>
      <c r="O1624" s="24">
        <v>1619</v>
      </c>
      <c r="P1624" s="24">
        <f>'ROTH 1.0'!O1624*'קובץ טיוטה'!$D$10</f>
        <v>11415.764301688798</v>
      </c>
      <c r="Q1624" s="24">
        <f t="shared" si="253"/>
        <v>7815.7643016887978</v>
      </c>
      <c r="R1624" s="24">
        <f t="shared" si="262"/>
        <v>48235.459183999999</v>
      </c>
      <c r="S1624" s="24">
        <f t="shared" si="255"/>
        <v>0</v>
      </c>
      <c r="T1624" s="24">
        <f t="shared" si="256"/>
        <v>40419.694882311203</v>
      </c>
      <c r="U1624" s="24" t="str">
        <f t="shared" si="257"/>
        <v>charge</v>
      </c>
      <c r="W1624" s="24">
        <f t="shared" si="260"/>
        <v>27615.556637531678</v>
      </c>
      <c r="X1624" s="24">
        <f t="shared" si="258"/>
        <v>78000</v>
      </c>
      <c r="Y1624" s="24">
        <f t="shared" si="261"/>
        <v>0</v>
      </c>
      <c r="AA1624" s="24">
        <f t="shared" si="259"/>
        <v>0</v>
      </c>
      <c r="AC1624" s="24">
        <f t="shared" si="254"/>
        <v>12804.138244779526</v>
      </c>
    </row>
    <row r="1625" x14ac:dyDescent="0.2">
      <c r="L1625" s="25">
        <v>1620</v>
      </c>
      <c r="M1625" s="29">
        <v>0.75734500999999999</v>
      </c>
      <c r="O1625" s="25">
        <v>1620</v>
      </c>
      <c r="P1625" s="24">
        <f>'ROTH 1.0'!O1625*'קובץ טיוטה'!$D$10</f>
        <v>11321.023673920266</v>
      </c>
      <c r="Q1625" s="25">
        <f t="shared" si="253"/>
        <v>7721.0236739202664</v>
      </c>
      <c r="R1625" s="24">
        <f t="shared" si="262"/>
        <v>51499.460679999997</v>
      </c>
      <c r="S1625" s="25">
        <f t="shared" si="255"/>
        <v>0</v>
      </c>
      <c r="T1625" s="25">
        <f t="shared" si="256"/>
        <v>43778.43700607973</v>
      </c>
      <c r="U1625" s="25" t="str">
        <f t="shared" si="257"/>
        <v>charge</v>
      </c>
      <c r="W1625" s="25">
        <f t="shared" si="260"/>
        <v>0</v>
      </c>
      <c r="X1625" s="25">
        <f t="shared" si="258"/>
        <v>78000</v>
      </c>
      <c r="Y1625" s="25">
        <f t="shared" si="261"/>
        <v>0</v>
      </c>
      <c r="AA1625" s="25">
        <f t="shared" si="259"/>
        <v>0</v>
      </c>
      <c r="AC1625" s="25">
        <f t="shared" si="254"/>
        <v>43778.43700607973</v>
      </c>
    </row>
    <row r="1626" x14ac:dyDescent="0.2">
      <c r="L1626" s="24">
        <v>1621</v>
      </c>
      <c r="M1626" s="28">
        <v>0.76824496499999995</v>
      </c>
      <c r="O1626" s="24">
        <v>1621</v>
      </c>
      <c r="P1626" s="24">
        <f>'ROTH 1.0'!O1626*'קובץ טיוטה'!$D$10</f>
        <v>11175.628351009962</v>
      </c>
      <c r="Q1626" s="24">
        <f t="shared" si="253"/>
        <v>7575.628351009962</v>
      </c>
      <c r="R1626" s="24">
        <f t="shared" si="262"/>
        <v>52240.657619999998</v>
      </c>
      <c r="S1626" s="24">
        <f t="shared" si="255"/>
        <v>0</v>
      </c>
      <c r="T1626" s="24">
        <f t="shared" si="256"/>
        <v>44665.029268990038</v>
      </c>
      <c r="U1626" s="24" t="str">
        <f t="shared" si="257"/>
        <v>charge</v>
      </c>
      <c r="W1626" s="24">
        <f t="shared" si="260"/>
        <v>0</v>
      </c>
      <c r="X1626" s="24">
        <f t="shared" si="258"/>
        <v>78000</v>
      </c>
      <c r="Y1626" s="24">
        <f t="shared" si="261"/>
        <v>0</v>
      </c>
      <c r="AA1626" s="24">
        <f t="shared" si="259"/>
        <v>0</v>
      </c>
      <c r="AC1626" s="24">
        <f t="shared" si="254"/>
        <v>44665.029268990038</v>
      </c>
    </row>
    <row r="1627" x14ac:dyDescent="0.2">
      <c r="L1627" s="25">
        <v>1622</v>
      </c>
      <c r="M1627" s="29">
        <v>0.78459163300000001</v>
      </c>
      <c r="O1627" s="25">
        <v>1622</v>
      </c>
      <c r="P1627" s="24">
        <f>'ROTH 1.0'!O1627*'קובץ טיוטה'!$D$10</f>
        <v>11190.071534696672</v>
      </c>
      <c r="Q1627" s="25">
        <f t="shared" si="253"/>
        <v>7590.0715346966717</v>
      </c>
      <c r="R1627" s="24">
        <f t="shared" si="262"/>
        <v>53352.231044</v>
      </c>
      <c r="S1627" s="25">
        <f t="shared" si="255"/>
        <v>0</v>
      </c>
      <c r="T1627" s="25">
        <f t="shared" si="256"/>
        <v>45762.159509303325</v>
      </c>
      <c r="U1627" s="25" t="str">
        <f t="shared" si="257"/>
        <v>charge</v>
      </c>
      <c r="W1627" s="25">
        <f t="shared" si="260"/>
        <v>0</v>
      </c>
      <c r="X1627" s="25">
        <f t="shared" si="258"/>
        <v>78000</v>
      </c>
      <c r="Y1627" s="25">
        <f t="shared" si="261"/>
        <v>0</v>
      </c>
      <c r="AA1627" s="25">
        <f t="shared" si="259"/>
        <v>0</v>
      </c>
      <c r="AC1627" s="25">
        <f t="shared" si="254"/>
        <v>45762.159509303325</v>
      </c>
    </row>
    <row r="1628" x14ac:dyDescent="0.2">
      <c r="L1628" s="24">
        <v>1623</v>
      </c>
      <c r="M1628" s="28">
        <v>0.77299121999999998</v>
      </c>
      <c r="O1628" s="24">
        <v>1623</v>
      </c>
      <c r="P1628" s="24">
        <f>'ROTH 1.0'!O1628*'קובץ טיוטה'!$D$10</f>
        <v>11129.05928500847</v>
      </c>
      <c r="Q1628" s="24">
        <f t="shared" si="253"/>
        <v>7529.0592850084704</v>
      </c>
      <c r="R1628" s="24">
        <f t="shared" si="262"/>
        <v>52563.402959999999</v>
      </c>
      <c r="S1628" s="24">
        <f t="shared" si="255"/>
        <v>0</v>
      </c>
      <c r="T1628" s="24">
        <f t="shared" si="256"/>
        <v>45034.343674991527</v>
      </c>
      <c r="U1628" s="24" t="str">
        <f t="shared" si="257"/>
        <v>charge</v>
      </c>
      <c r="W1628" s="24">
        <f t="shared" si="260"/>
        <v>0</v>
      </c>
      <c r="X1628" s="24">
        <f t="shared" si="258"/>
        <v>78000</v>
      </c>
      <c r="Y1628" s="24">
        <f t="shared" si="261"/>
        <v>0</v>
      </c>
      <c r="AA1628" s="24">
        <f t="shared" si="259"/>
        <v>0</v>
      </c>
      <c r="AC1628" s="24">
        <f t="shared" si="254"/>
        <v>45034.343674991527</v>
      </c>
    </row>
    <row r="1629" x14ac:dyDescent="0.2">
      <c r="L1629" s="25">
        <v>1624</v>
      </c>
      <c r="M1629" s="29">
        <v>0.70222214099999991</v>
      </c>
      <c r="O1629" s="25">
        <v>1624</v>
      </c>
      <c r="P1629" s="24">
        <f>'ROTH 1.0'!O1629*'קובץ טיוטה'!$D$10</f>
        <v>11198.102033681636</v>
      </c>
      <c r="Q1629" s="25">
        <f t="shared" si="253"/>
        <v>7598.1020336816364</v>
      </c>
      <c r="R1629" s="24">
        <f t="shared" si="262"/>
        <v>47751.105587999991</v>
      </c>
      <c r="S1629" s="25">
        <f t="shared" si="255"/>
        <v>0</v>
      </c>
      <c r="T1629" s="25">
        <f t="shared" si="256"/>
        <v>40153.003554318355</v>
      </c>
      <c r="U1629" s="25" t="str">
        <f t="shared" si="257"/>
        <v>charge</v>
      </c>
      <c r="W1629" s="25">
        <f t="shared" si="260"/>
        <v>0</v>
      </c>
      <c r="X1629" s="25">
        <f t="shared" si="258"/>
        <v>78000</v>
      </c>
      <c r="Y1629" s="25">
        <f t="shared" si="261"/>
        <v>0</v>
      </c>
      <c r="AA1629" s="25">
        <f t="shared" si="259"/>
        <v>0</v>
      </c>
      <c r="AC1629" s="25">
        <f t="shared" si="254"/>
        <v>40153.003554318355</v>
      </c>
    </row>
    <row r="1630" x14ac:dyDescent="0.2">
      <c r="L1630" s="24">
        <v>1625</v>
      </c>
      <c r="M1630" s="28">
        <v>0.50079545400000003</v>
      </c>
      <c r="O1630" s="24">
        <v>1625</v>
      </c>
      <c r="P1630" s="24">
        <f>'ROTH 1.0'!O1630*'קובץ טיוטה'!$D$10</f>
        <v>11167.974359819735</v>
      </c>
      <c r="Q1630" s="24">
        <f t="shared" si="253"/>
        <v>7567.9743598197347</v>
      </c>
      <c r="R1630" s="24">
        <f t="shared" si="262"/>
        <v>34054.090872000001</v>
      </c>
      <c r="S1630" s="24">
        <f t="shared" si="255"/>
        <v>0</v>
      </c>
      <c r="T1630" s="24">
        <f t="shared" si="256"/>
        <v>26486.116512180266</v>
      </c>
      <c r="U1630" s="24" t="str">
        <f t="shared" si="257"/>
        <v>charge</v>
      </c>
      <c r="W1630" s="24">
        <f t="shared" si="260"/>
        <v>0</v>
      </c>
      <c r="X1630" s="24">
        <f t="shared" si="258"/>
        <v>78000</v>
      </c>
      <c r="Y1630" s="24">
        <f t="shared" si="261"/>
        <v>0</v>
      </c>
      <c r="AA1630" s="24">
        <f t="shared" si="259"/>
        <v>0</v>
      </c>
      <c r="AC1630" s="24">
        <f t="shared" si="254"/>
        <v>26486.116512180266</v>
      </c>
    </row>
    <row r="1631" x14ac:dyDescent="0.2">
      <c r="L1631" s="25">
        <v>1626</v>
      </c>
      <c r="M1631" s="29">
        <v>0.169028495</v>
      </c>
      <c r="O1631" s="25">
        <v>1626</v>
      </c>
      <c r="P1631" s="24">
        <f>'ROTH 1.0'!O1631*'קובץ טיוטה'!$D$10</f>
        <v>11438.987120495218</v>
      </c>
      <c r="Q1631" s="25">
        <f t="shared" si="253"/>
        <v>7838.9871204952178</v>
      </c>
      <c r="R1631" s="24">
        <f t="shared" si="262"/>
        <v>11493.93766</v>
      </c>
      <c r="S1631" s="25">
        <f t="shared" si="255"/>
        <v>0</v>
      </c>
      <c r="T1631" s="25">
        <f t="shared" si="256"/>
        <v>3654.9505395047818</v>
      </c>
      <c r="U1631" s="25" t="str">
        <f t="shared" si="257"/>
        <v>charge</v>
      </c>
      <c r="W1631" s="25">
        <f t="shared" si="260"/>
        <v>0</v>
      </c>
      <c r="X1631" s="25">
        <f t="shared" si="258"/>
        <v>78000</v>
      </c>
      <c r="Y1631" s="25">
        <f t="shared" si="261"/>
        <v>0</v>
      </c>
      <c r="AA1631" s="25">
        <f t="shared" si="259"/>
        <v>0</v>
      </c>
      <c r="AC1631" s="25">
        <f t="shared" si="254"/>
        <v>3654.9505395047818</v>
      </c>
    </row>
    <row r="1632" x14ac:dyDescent="0.2">
      <c r="L1632" s="24">
        <v>1627</v>
      </c>
      <c r="M1632" s="28">
        <v>0</v>
      </c>
      <c r="O1632" s="24">
        <v>1627</v>
      </c>
      <c r="P1632" s="24">
        <f>'ROTH 1.0'!O1632*'קובץ טיוטה'!$D$10</f>
        <v>12853.562261933439</v>
      </c>
      <c r="Q1632" s="24">
        <f t="shared" si="253"/>
        <v>9253.562261933439</v>
      </c>
      <c r="R1632" s="24">
        <f t="shared" si="262"/>
        <v>0</v>
      </c>
      <c r="S1632" s="24">
        <f t="shared" si="255"/>
        <v>9253.562261933439</v>
      </c>
      <c r="T1632" s="24">
        <f t="shared" si="256"/>
        <v>0</v>
      </c>
      <c r="U1632" s="24" t="str">
        <f t="shared" si="257"/>
        <v>drain</v>
      </c>
      <c r="W1632" s="24">
        <f t="shared" si="260"/>
        <v>0</v>
      </c>
      <c r="X1632" s="24">
        <f t="shared" si="258"/>
        <v>68746.437738066568</v>
      </c>
      <c r="Y1632" s="24">
        <f t="shared" si="261"/>
        <v>9253.5622619334317</v>
      </c>
      <c r="AA1632" s="24">
        <f t="shared" si="259"/>
        <v>0</v>
      </c>
      <c r="AC1632" s="24">
        <f t="shared" si="254"/>
        <v>0</v>
      </c>
    </row>
    <row r="1633" x14ac:dyDescent="0.2">
      <c r="L1633" s="25">
        <v>1628</v>
      </c>
      <c r="M1633" s="29">
        <v>0</v>
      </c>
      <c r="O1633" s="25">
        <v>1628</v>
      </c>
      <c r="P1633" s="24">
        <f>'ROTH 1.0'!O1633*'קובץ טיוטה'!$D$10</f>
        <v>13580.045686096229</v>
      </c>
      <c r="Q1633" s="25">
        <f t="shared" si="253"/>
        <v>9980.0456860962295</v>
      </c>
      <c r="R1633" s="24">
        <f t="shared" si="262"/>
        <v>0</v>
      </c>
      <c r="S1633" s="25">
        <f t="shared" si="255"/>
        <v>9980.0456860962295</v>
      </c>
      <c r="T1633" s="25">
        <f t="shared" si="256"/>
        <v>0</v>
      </c>
      <c r="U1633" s="25" t="str">
        <f t="shared" si="257"/>
        <v>drain</v>
      </c>
      <c r="W1633" s="25">
        <f t="shared" si="260"/>
        <v>0</v>
      </c>
      <c r="X1633" s="25">
        <f t="shared" si="258"/>
        <v>58766.392051970339</v>
      </c>
      <c r="Y1633" s="25">
        <f t="shared" si="261"/>
        <v>9980.0456860962295</v>
      </c>
      <c r="AA1633" s="25">
        <f t="shared" si="259"/>
        <v>0</v>
      </c>
      <c r="AC1633" s="25">
        <f t="shared" si="254"/>
        <v>0</v>
      </c>
    </row>
    <row r="1634" x14ac:dyDescent="0.2">
      <c r="L1634" s="24">
        <v>1629</v>
      </c>
      <c r="M1634" s="28">
        <v>0</v>
      </c>
      <c r="O1634" s="24">
        <v>1629</v>
      </c>
      <c r="P1634" s="24">
        <f>'ROTH 1.0'!O1634*'קובץ טיוטה'!$D$10</f>
        <v>13587.3334362756</v>
      </c>
      <c r="Q1634" s="24">
        <f t="shared" si="253"/>
        <v>9987.3334362755995</v>
      </c>
      <c r="R1634" s="24">
        <f t="shared" si="262"/>
        <v>0</v>
      </c>
      <c r="S1634" s="24">
        <f t="shared" si="255"/>
        <v>9987.3334362755995</v>
      </c>
      <c r="T1634" s="24">
        <f t="shared" si="256"/>
        <v>0</v>
      </c>
      <c r="U1634" s="24" t="str">
        <f t="shared" si="257"/>
        <v>drain</v>
      </c>
      <c r="W1634" s="24">
        <f t="shared" si="260"/>
        <v>0</v>
      </c>
      <c r="X1634" s="24">
        <f t="shared" si="258"/>
        <v>48779.058615694739</v>
      </c>
      <c r="Y1634" s="24">
        <f t="shared" si="261"/>
        <v>9987.3334362755995</v>
      </c>
      <c r="AA1634" s="24">
        <f t="shared" si="259"/>
        <v>0</v>
      </c>
      <c r="AC1634" s="24">
        <f t="shared" si="254"/>
        <v>0</v>
      </c>
    </row>
    <row r="1635" x14ac:dyDescent="0.2">
      <c r="L1635" s="25">
        <v>1630</v>
      </c>
      <c r="M1635" s="29">
        <v>0</v>
      </c>
      <c r="O1635" s="25">
        <v>1630</v>
      </c>
      <c r="P1635" s="24">
        <f>'ROTH 1.0'!O1635*'קובץ טיוטה'!$D$10</f>
        <v>13234.330305392958</v>
      </c>
      <c r="Q1635" s="25">
        <f t="shared" si="253"/>
        <v>9634.3303053929576</v>
      </c>
      <c r="R1635" s="24">
        <f t="shared" si="262"/>
        <v>0</v>
      </c>
      <c r="S1635" s="25">
        <f t="shared" si="255"/>
        <v>9634.3303053929576</v>
      </c>
      <c r="T1635" s="25">
        <f t="shared" si="256"/>
        <v>0</v>
      </c>
      <c r="U1635" s="25" t="str">
        <f t="shared" si="257"/>
        <v>drain</v>
      </c>
      <c r="W1635" s="25">
        <f t="shared" si="260"/>
        <v>0</v>
      </c>
      <c r="X1635" s="25">
        <f t="shared" si="258"/>
        <v>39144.728310301783</v>
      </c>
      <c r="Y1635" s="25">
        <f t="shared" si="261"/>
        <v>9634.3303053929558</v>
      </c>
      <c r="AA1635" s="25">
        <f t="shared" si="259"/>
        <v>0</v>
      </c>
      <c r="AC1635" s="25">
        <f t="shared" si="254"/>
        <v>0</v>
      </c>
    </row>
    <row r="1636" x14ac:dyDescent="0.2">
      <c r="L1636" s="24">
        <v>1631</v>
      </c>
      <c r="M1636" s="28">
        <v>0</v>
      </c>
      <c r="O1636" s="24">
        <v>1631</v>
      </c>
      <c r="P1636" s="24">
        <f>'ROTH 1.0'!O1636*'קובץ טיוטה'!$D$10</f>
        <v>12368.509586570541</v>
      </c>
      <c r="Q1636" s="24">
        <f t="shared" si="253"/>
        <v>8768.5095865705407</v>
      </c>
      <c r="R1636" s="24">
        <f t="shared" si="262"/>
        <v>0</v>
      </c>
      <c r="S1636" s="24">
        <f t="shared" si="255"/>
        <v>8768.5095865705407</v>
      </c>
      <c r="T1636" s="24">
        <f t="shared" si="256"/>
        <v>0</v>
      </c>
      <c r="U1636" s="24" t="str">
        <f t="shared" si="257"/>
        <v>drain</v>
      </c>
      <c r="W1636" s="24">
        <f t="shared" si="260"/>
        <v>0</v>
      </c>
      <c r="X1636" s="24">
        <f t="shared" si="258"/>
        <v>30376.218723731243</v>
      </c>
      <c r="Y1636" s="24">
        <f t="shared" si="261"/>
        <v>8768.5095865705407</v>
      </c>
      <c r="AA1636" s="24">
        <f t="shared" si="259"/>
        <v>0</v>
      </c>
      <c r="AC1636" s="24">
        <f t="shared" si="254"/>
        <v>0</v>
      </c>
    </row>
    <row r="1637" x14ac:dyDescent="0.2">
      <c r="L1637" s="25">
        <v>1632</v>
      </c>
      <c r="M1637" s="29">
        <v>0</v>
      </c>
      <c r="O1637" s="25">
        <v>1632</v>
      </c>
      <c r="P1637" s="24">
        <f>'ROTH 1.0'!O1637*'קובץ טיוטה'!$D$10</f>
        <v>11325.300331951412</v>
      </c>
      <c r="Q1637" s="25">
        <f t="shared" si="253"/>
        <v>7725.3003319514119</v>
      </c>
      <c r="R1637" s="24">
        <f t="shared" si="262"/>
        <v>0</v>
      </c>
      <c r="S1637" s="25">
        <f t="shared" si="255"/>
        <v>7725.3003319514119</v>
      </c>
      <c r="T1637" s="25">
        <f t="shared" si="256"/>
        <v>0</v>
      </c>
      <c r="U1637" s="25" t="str">
        <f t="shared" si="257"/>
        <v>drain</v>
      </c>
      <c r="W1637" s="25">
        <f t="shared" si="260"/>
        <v>0</v>
      </c>
      <c r="X1637" s="25">
        <f t="shared" si="258"/>
        <v>22650.918391779829</v>
      </c>
      <c r="Y1637" s="25">
        <f t="shared" si="261"/>
        <v>7725.3003319514137</v>
      </c>
      <c r="AA1637" s="25">
        <f t="shared" si="259"/>
        <v>0</v>
      </c>
      <c r="AC1637" s="25">
        <f t="shared" si="254"/>
        <v>0</v>
      </c>
    </row>
    <row r="1638" x14ac:dyDescent="0.2">
      <c r="L1638" s="24">
        <v>1633</v>
      </c>
      <c r="M1638" s="28">
        <v>0</v>
      </c>
      <c r="O1638" s="24">
        <v>1633</v>
      </c>
      <c r="P1638" s="24">
        <f>'ROTH 1.0'!O1638*'קובץ טיוטה'!$D$10</f>
        <v>10087.750333819484</v>
      </c>
      <c r="Q1638" s="24">
        <f t="shared" si="253"/>
        <v>6487.7503338194838</v>
      </c>
      <c r="R1638" s="24">
        <f t="shared" si="262"/>
        <v>0</v>
      </c>
      <c r="S1638" s="24">
        <f t="shared" si="255"/>
        <v>6487.7503338194838</v>
      </c>
      <c r="T1638" s="24">
        <f t="shared" si="256"/>
        <v>0</v>
      </c>
      <c r="U1638" s="24" t="str">
        <f t="shared" si="257"/>
        <v>drain</v>
      </c>
      <c r="W1638" s="24">
        <f t="shared" si="260"/>
        <v>0</v>
      </c>
      <c r="X1638" s="24">
        <f t="shared" si="258"/>
        <v>16163.168057960345</v>
      </c>
      <c r="Y1638" s="24">
        <f t="shared" si="261"/>
        <v>6487.7503338194838</v>
      </c>
      <c r="AA1638" s="24">
        <f t="shared" si="259"/>
        <v>0</v>
      </c>
      <c r="AC1638" s="24">
        <f t="shared" si="254"/>
        <v>0</v>
      </c>
    </row>
    <row r="1639" x14ac:dyDescent="0.2">
      <c r="L1639" s="25">
        <v>1634</v>
      </c>
      <c r="M1639" s="29">
        <v>0</v>
      </c>
      <c r="O1639" s="25">
        <v>1634</v>
      </c>
      <c r="P1639" s="24">
        <f>'ROTH 1.0'!O1639*'קובץ טיוטה'!$D$10</f>
        <v>9113.9097453225168</v>
      </c>
      <c r="Q1639" s="25">
        <f t="shared" si="253"/>
        <v>5513.9097453225168</v>
      </c>
      <c r="R1639" s="24">
        <f t="shared" si="262"/>
        <v>0</v>
      </c>
      <c r="S1639" s="25">
        <f t="shared" si="255"/>
        <v>5513.9097453225168</v>
      </c>
      <c r="T1639" s="25">
        <f t="shared" si="256"/>
        <v>0</v>
      </c>
      <c r="U1639" s="25" t="str">
        <f t="shared" si="257"/>
        <v>drain</v>
      </c>
      <c r="W1639" s="25">
        <f t="shared" si="260"/>
        <v>0</v>
      </c>
      <c r="X1639" s="25">
        <f t="shared" si="258"/>
        <v>10649.258312637829</v>
      </c>
      <c r="Y1639" s="25">
        <f t="shared" si="261"/>
        <v>5513.9097453225168</v>
      </c>
      <c r="AA1639" s="25">
        <f t="shared" si="259"/>
        <v>0</v>
      </c>
      <c r="AC1639" s="25">
        <f t="shared" si="254"/>
        <v>0</v>
      </c>
    </row>
    <row r="1640" x14ac:dyDescent="0.2">
      <c r="L1640" s="24">
        <v>1635</v>
      </c>
      <c r="M1640" s="28">
        <v>0</v>
      </c>
      <c r="O1640" s="24">
        <v>1635</v>
      </c>
      <c r="P1640" s="24">
        <f>'ROTH 1.0'!O1640*'קובץ טיוטה'!$D$10</f>
        <v>8936.5933858261906</v>
      </c>
      <c r="Q1640" s="24">
        <f t="shared" si="253"/>
        <v>5336.5933858261906</v>
      </c>
      <c r="R1640" s="24">
        <f t="shared" si="262"/>
        <v>0</v>
      </c>
      <c r="S1640" s="24">
        <f t="shared" si="255"/>
        <v>5336.5933858261906</v>
      </c>
      <c r="T1640" s="24">
        <f t="shared" si="256"/>
        <v>0</v>
      </c>
      <c r="U1640" s="24" t="str">
        <f t="shared" si="257"/>
        <v>drain</v>
      </c>
      <c r="W1640" s="24">
        <f t="shared" si="260"/>
        <v>0</v>
      </c>
      <c r="X1640" s="24">
        <f t="shared" si="258"/>
        <v>5312.664926811638</v>
      </c>
      <c r="Y1640" s="24">
        <f t="shared" si="261"/>
        <v>5336.5933858261906</v>
      </c>
      <c r="AA1640" s="24">
        <f t="shared" si="259"/>
        <v>0</v>
      </c>
      <c r="AC1640" s="24">
        <f t="shared" si="254"/>
        <v>0</v>
      </c>
    </row>
    <row r="1641" x14ac:dyDescent="0.2">
      <c r="L1641" s="25">
        <v>1636</v>
      </c>
      <c r="M1641" s="29">
        <v>0</v>
      </c>
      <c r="O1641" s="25">
        <v>1636</v>
      </c>
      <c r="P1641" s="24">
        <f>'ROTH 1.0'!O1641*'קובץ טיוטה'!$D$10</f>
        <v>8682.9673316242643</v>
      </c>
      <c r="Q1641" s="25">
        <f t="shared" si="253"/>
        <v>5082.9673316242643</v>
      </c>
      <c r="R1641" s="24">
        <f t="shared" si="262"/>
        <v>0</v>
      </c>
      <c r="S1641" s="25">
        <f t="shared" si="255"/>
        <v>5082.9673316242643</v>
      </c>
      <c r="T1641" s="25">
        <f t="shared" si="256"/>
        <v>0</v>
      </c>
      <c r="U1641" s="25" t="str">
        <f t="shared" si="257"/>
        <v>drain</v>
      </c>
      <c r="W1641" s="25">
        <f t="shared" si="260"/>
        <v>0</v>
      </c>
      <c r="X1641" s="25">
        <f t="shared" si="258"/>
        <v>229.69759518737374</v>
      </c>
      <c r="Y1641" s="25">
        <f t="shared" si="261"/>
        <v>5082.9673316242643</v>
      </c>
      <c r="AA1641" s="25">
        <f t="shared" si="259"/>
        <v>0</v>
      </c>
      <c r="AC1641" s="25">
        <f t="shared" si="254"/>
        <v>0</v>
      </c>
    </row>
    <row r="1642" x14ac:dyDescent="0.2">
      <c r="L1642" s="24">
        <v>1637</v>
      </c>
      <c r="M1642" s="28">
        <v>0</v>
      </c>
      <c r="O1642" s="24">
        <v>1637</v>
      </c>
      <c r="P1642" s="24">
        <f>'ROTH 1.0'!O1642*'קובץ טיוטה'!$D$10</f>
        <v>8672.5321516521508</v>
      </c>
      <c r="Q1642" s="24">
        <f t="shared" si="253"/>
        <v>5072.5321516521508</v>
      </c>
      <c r="R1642" s="24">
        <f t="shared" si="262"/>
        <v>0</v>
      </c>
      <c r="S1642" s="24">
        <f t="shared" si="255"/>
        <v>5072.5321516521508</v>
      </c>
      <c r="T1642" s="24">
        <f t="shared" si="256"/>
        <v>0</v>
      </c>
      <c r="U1642" s="24" t="str">
        <f t="shared" si="257"/>
        <v>drain</v>
      </c>
      <c r="W1642" s="24">
        <f t="shared" si="260"/>
        <v>0</v>
      </c>
      <c r="X1642" s="24">
        <f t="shared" si="258"/>
        <v>0</v>
      </c>
      <c r="Y1642" s="24">
        <f t="shared" si="261"/>
        <v>229.69759518737374</v>
      </c>
      <c r="AA1642" s="24">
        <f t="shared" si="259"/>
        <v>4842.8345564647771</v>
      </c>
      <c r="AC1642" s="24">
        <f t="shared" si="254"/>
        <v>0</v>
      </c>
    </row>
    <row r="1643" x14ac:dyDescent="0.2">
      <c r="L1643" s="25">
        <v>1638</v>
      </c>
      <c r="M1643" s="29">
        <v>0</v>
      </c>
      <c r="O1643" s="25">
        <v>1638</v>
      </c>
      <c r="P1643" s="24">
        <f>'ROTH 1.0'!O1643*'קובץ טיוטה'!$D$10</f>
        <v>8868.6499947663906</v>
      </c>
      <c r="Q1643" s="25">
        <f t="shared" si="253"/>
        <v>5268.6499947663906</v>
      </c>
      <c r="R1643" s="24">
        <f t="shared" si="262"/>
        <v>0</v>
      </c>
      <c r="S1643" s="25">
        <f t="shared" si="255"/>
        <v>5268.6499947663906</v>
      </c>
      <c r="T1643" s="25">
        <f t="shared" si="256"/>
        <v>0</v>
      </c>
      <c r="U1643" s="25" t="str">
        <f t="shared" si="257"/>
        <v>drain</v>
      </c>
      <c r="W1643" s="25">
        <f t="shared" si="260"/>
        <v>0</v>
      </c>
      <c r="X1643" s="25">
        <f t="shared" si="258"/>
        <v>0</v>
      </c>
      <c r="Y1643" s="25">
        <f t="shared" si="261"/>
        <v>0</v>
      </c>
      <c r="AA1643" s="25">
        <f t="shared" si="259"/>
        <v>5268.6499947663906</v>
      </c>
      <c r="AC1643" s="25">
        <f t="shared" si="254"/>
        <v>0</v>
      </c>
    </row>
    <row r="1644" x14ac:dyDescent="0.2">
      <c r="L1644" s="24">
        <v>1639</v>
      </c>
      <c r="M1644" s="28">
        <v>0</v>
      </c>
      <c r="O1644" s="24">
        <v>1639</v>
      </c>
      <c r="P1644" s="24">
        <f>'ROTH 1.0'!O1644*'קובץ טיוטה'!$D$10</f>
        <v>8849.501743533323</v>
      </c>
      <c r="Q1644" s="24">
        <f t="shared" si="253"/>
        <v>5249.501743533323</v>
      </c>
      <c r="R1644" s="24">
        <f t="shared" si="262"/>
        <v>0</v>
      </c>
      <c r="S1644" s="24">
        <f t="shared" si="255"/>
        <v>5249.501743533323</v>
      </c>
      <c r="T1644" s="24">
        <f t="shared" si="256"/>
        <v>0</v>
      </c>
      <c r="U1644" s="24" t="str">
        <f t="shared" si="257"/>
        <v>drain</v>
      </c>
      <c r="W1644" s="24">
        <f t="shared" si="260"/>
        <v>0</v>
      </c>
      <c r="X1644" s="24">
        <f t="shared" si="258"/>
        <v>0</v>
      </c>
      <c r="Y1644" s="24">
        <f t="shared" si="261"/>
        <v>0</v>
      </c>
      <c r="AA1644" s="24">
        <f t="shared" si="259"/>
        <v>5249.501743533323</v>
      </c>
      <c r="AC1644" s="24">
        <f t="shared" si="254"/>
        <v>0</v>
      </c>
    </row>
    <row r="1645" x14ac:dyDescent="0.2">
      <c r="L1645" s="25">
        <v>1640</v>
      </c>
      <c r="M1645" s="29">
        <v>0.28188485299999999</v>
      </c>
      <c r="O1645" s="25">
        <v>1640</v>
      </c>
      <c r="P1645" s="24">
        <f>'ROTH 1.0'!O1645*'קובץ טיוטה'!$D$10</f>
        <v>9813.8690525143775</v>
      </c>
      <c r="Q1645" s="25">
        <f t="shared" si="253"/>
        <v>6213.8690525143775</v>
      </c>
      <c r="R1645" s="24">
        <f t="shared" si="262"/>
        <v>19168.170004</v>
      </c>
      <c r="S1645" s="25">
        <f t="shared" si="255"/>
        <v>0</v>
      </c>
      <c r="T1645" s="25">
        <f t="shared" si="256"/>
        <v>12954.300951485622</v>
      </c>
      <c r="U1645" s="25" t="str">
        <f t="shared" si="257"/>
        <v>charge</v>
      </c>
      <c r="W1645" s="25">
        <f t="shared" si="260"/>
        <v>11658.87085633706</v>
      </c>
      <c r="X1645" s="25">
        <f t="shared" si="258"/>
        <v>11658.87085633706</v>
      </c>
      <c r="Y1645" s="25">
        <f t="shared" si="261"/>
        <v>0</v>
      </c>
      <c r="AA1645" s="25">
        <f t="shared" si="259"/>
        <v>0</v>
      </c>
      <c r="AC1645" s="25">
        <f t="shared" si="254"/>
        <v>1295.430095148562</v>
      </c>
    </row>
    <row r="1646" x14ac:dyDescent="0.2">
      <c r="L1646" s="24">
        <v>1641</v>
      </c>
      <c r="M1646" s="28">
        <v>0.49842916499999995</v>
      </c>
      <c r="O1646" s="24">
        <v>1641</v>
      </c>
      <c r="P1646" s="24">
        <f>'ROTH 1.0'!O1646*'קובץ טיוטה'!$D$10</f>
        <v>10475.248888178472</v>
      </c>
      <c r="Q1646" s="24">
        <f t="shared" si="253"/>
        <v>6875.248888178472</v>
      </c>
      <c r="R1646" s="24">
        <f t="shared" si="262"/>
        <v>33893.183219999992</v>
      </c>
      <c r="S1646" s="24">
        <f t="shared" si="255"/>
        <v>0</v>
      </c>
      <c r="T1646" s="24">
        <f t="shared" si="256"/>
        <v>27017.934331821518</v>
      </c>
      <c r="U1646" s="24" t="str">
        <f t="shared" si="257"/>
        <v>charge</v>
      </c>
      <c r="W1646" s="24">
        <f t="shared" si="260"/>
        <v>24316.140898639365</v>
      </c>
      <c r="X1646" s="24">
        <f t="shared" si="258"/>
        <v>35975.011754976425</v>
      </c>
      <c r="Y1646" s="24">
        <f t="shared" si="261"/>
        <v>0</v>
      </c>
      <c r="AA1646" s="24">
        <f t="shared" si="259"/>
        <v>0</v>
      </c>
      <c r="AC1646" s="24">
        <f t="shared" si="254"/>
        <v>2701.7934331821525</v>
      </c>
    </row>
    <row r="1647" x14ac:dyDescent="0.2">
      <c r="L1647" s="25">
        <v>1642</v>
      </c>
      <c r="M1647" s="29">
        <v>0.67059506999999996</v>
      </c>
      <c r="O1647" s="25">
        <v>1642</v>
      </c>
      <c r="P1647" s="24">
        <f>'ROTH 1.0'!O1647*'קובץ טיוטה'!$D$10</f>
        <v>10623.293281807895</v>
      </c>
      <c r="Q1647" s="25">
        <f t="shared" si="253"/>
        <v>7023.2932818078953</v>
      </c>
      <c r="R1647" s="24">
        <f t="shared" si="262"/>
        <v>45600.464759999995</v>
      </c>
      <c r="S1647" s="25">
        <f t="shared" si="255"/>
        <v>0</v>
      </c>
      <c r="T1647" s="25">
        <f t="shared" si="256"/>
        <v>38577.171478192104</v>
      </c>
      <c r="U1647" s="25" t="str">
        <f t="shared" si="257"/>
        <v>charge</v>
      </c>
      <c r="W1647" s="25">
        <f t="shared" si="260"/>
        <v>34719.454330372901</v>
      </c>
      <c r="X1647" s="25">
        <f t="shared" si="258"/>
        <v>70694.466085349326</v>
      </c>
      <c r="Y1647" s="25">
        <f t="shared" si="261"/>
        <v>0</v>
      </c>
      <c r="AA1647" s="25">
        <f t="shared" si="259"/>
        <v>0</v>
      </c>
      <c r="AC1647" s="25">
        <f t="shared" si="254"/>
        <v>3857.7171478192031</v>
      </c>
    </row>
    <row r="1648" x14ac:dyDescent="0.2">
      <c r="L1648" s="24">
        <v>1643</v>
      </c>
      <c r="M1648" s="28">
        <v>0.74853228199999999</v>
      </c>
      <c r="O1648" s="24">
        <v>1643</v>
      </c>
      <c r="P1648" s="24">
        <f>'ROTH 1.0'!O1648*'קובץ טיוטה'!$D$10</f>
        <v>11046.047090402193</v>
      </c>
      <c r="Q1648" s="24">
        <f t="shared" si="253"/>
        <v>7446.0470904021931</v>
      </c>
      <c r="R1648" s="24">
        <f t="shared" si="262"/>
        <v>50900.195176000001</v>
      </c>
      <c r="S1648" s="24">
        <f t="shared" si="255"/>
        <v>0</v>
      </c>
      <c r="T1648" s="24">
        <f t="shared" si="256"/>
        <v>43454.148085597808</v>
      </c>
      <c r="U1648" s="24" t="str">
        <f t="shared" si="257"/>
        <v>charge</v>
      </c>
      <c r="W1648" s="24">
        <f t="shared" si="260"/>
        <v>7305.533914650674</v>
      </c>
      <c r="X1648" s="24">
        <f t="shared" si="258"/>
        <v>78000</v>
      </c>
      <c r="Y1648" s="24">
        <f t="shared" si="261"/>
        <v>0</v>
      </c>
      <c r="AA1648" s="24">
        <f t="shared" si="259"/>
        <v>0</v>
      </c>
      <c r="AC1648" s="24">
        <f t="shared" si="254"/>
        <v>36148.614170947134</v>
      </c>
    </row>
    <row r="1649" x14ac:dyDescent="0.2">
      <c r="L1649" s="25">
        <v>1644</v>
      </c>
      <c r="M1649" s="29">
        <v>0.78277599199999992</v>
      </c>
      <c r="O1649" s="25">
        <v>1644</v>
      </c>
      <c r="P1649" s="24">
        <f>'ROTH 1.0'!O1649*'קובץ טיוטה'!$D$10</f>
        <v>10971.978508810113</v>
      </c>
      <c r="Q1649" s="25">
        <f t="shared" si="253"/>
        <v>7371.9785088101125</v>
      </c>
      <c r="R1649" s="24">
        <f t="shared" si="262"/>
        <v>53228.767455999994</v>
      </c>
      <c r="S1649" s="25">
        <f t="shared" si="255"/>
        <v>0</v>
      </c>
      <c r="T1649" s="25">
        <f t="shared" si="256"/>
        <v>45856.788947189882</v>
      </c>
      <c r="U1649" s="25" t="str">
        <f t="shared" si="257"/>
        <v>charge</v>
      </c>
      <c r="W1649" s="25">
        <f t="shared" si="260"/>
        <v>0</v>
      </c>
      <c r="X1649" s="25">
        <f t="shared" si="258"/>
        <v>78000</v>
      </c>
      <c r="Y1649" s="25">
        <f t="shared" si="261"/>
        <v>0</v>
      </c>
      <c r="AA1649" s="25">
        <f t="shared" si="259"/>
        <v>0</v>
      </c>
      <c r="AC1649" s="25">
        <f t="shared" si="254"/>
        <v>45856.788947189882</v>
      </c>
    </row>
    <row r="1650" x14ac:dyDescent="0.2">
      <c r="L1650" s="24">
        <v>1645</v>
      </c>
      <c r="M1650" s="28">
        <v>0.79099318399999996</v>
      </c>
      <c r="O1650" s="24">
        <v>1645</v>
      </c>
      <c r="P1650" s="24">
        <f>'ROTH 1.0'!O1650*'קובץ טיוטה'!$D$10</f>
        <v>11012.342541280907</v>
      </c>
      <c r="Q1650" s="24">
        <f t="shared" si="253"/>
        <v>7412.3425412809065</v>
      </c>
      <c r="R1650" s="24">
        <f t="shared" si="262"/>
        <v>53787.536511999991</v>
      </c>
      <c r="S1650" s="24">
        <f t="shared" si="255"/>
        <v>0</v>
      </c>
      <c r="T1650" s="24">
        <f t="shared" si="256"/>
        <v>46375.193970719083</v>
      </c>
      <c r="U1650" s="24" t="str">
        <f t="shared" si="257"/>
        <v>charge</v>
      </c>
      <c r="W1650" s="24">
        <f t="shared" si="260"/>
        <v>0</v>
      </c>
      <c r="X1650" s="24">
        <f t="shared" si="258"/>
        <v>78000</v>
      </c>
      <c r="Y1650" s="24">
        <f t="shared" si="261"/>
        <v>0</v>
      </c>
      <c r="AA1650" s="24">
        <f t="shared" si="259"/>
        <v>0</v>
      </c>
      <c r="AC1650" s="24">
        <f t="shared" si="254"/>
        <v>46375.193970719083</v>
      </c>
    </row>
    <row r="1651" x14ac:dyDescent="0.2">
      <c r="L1651" s="25">
        <v>1646</v>
      </c>
      <c r="M1651" s="29">
        <v>0.78918090800000007</v>
      </c>
      <c r="O1651" s="25">
        <v>1646</v>
      </c>
      <c r="P1651" s="24">
        <f>'ROTH 1.0'!O1651*'קובץ טיוטה'!$D$10</f>
        <v>11194.005948144442</v>
      </c>
      <c r="Q1651" s="25">
        <f t="shared" si="253"/>
        <v>7594.0059481444423</v>
      </c>
      <c r="R1651" s="24">
        <f t="shared" si="262"/>
        <v>53664.301744000004</v>
      </c>
      <c r="S1651" s="25">
        <f t="shared" si="255"/>
        <v>0</v>
      </c>
      <c r="T1651" s="25">
        <f t="shared" si="256"/>
        <v>46070.295795855563</v>
      </c>
      <c r="U1651" s="25" t="str">
        <f t="shared" si="257"/>
        <v>charge</v>
      </c>
      <c r="W1651" s="25">
        <f t="shared" si="260"/>
        <v>0</v>
      </c>
      <c r="X1651" s="25">
        <f t="shared" si="258"/>
        <v>78000</v>
      </c>
      <c r="Y1651" s="25">
        <f t="shared" si="261"/>
        <v>0</v>
      </c>
      <c r="AA1651" s="25">
        <f t="shared" si="259"/>
        <v>0</v>
      </c>
      <c r="AC1651" s="25">
        <f t="shared" si="254"/>
        <v>46070.295795855563</v>
      </c>
    </row>
    <row r="1652" x14ac:dyDescent="0.2">
      <c r="L1652" s="24">
        <v>1647</v>
      </c>
      <c r="M1652" s="28">
        <v>0.76379530799999995</v>
      </c>
      <c r="O1652" s="24">
        <v>1647</v>
      </c>
      <c r="P1652" s="24">
        <f>'ROTH 1.0'!O1652*'קובץ טיוטה'!$D$10</f>
        <v>11252.727543819175</v>
      </c>
      <c r="Q1652" s="24">
        <f t="shared" si="253"/>
        <v>7652.7275438191755</v>
      </c>
      <c r="R1652" s="24">
        <f t="shared" si="262"/>
        <v>51938.080943999994</v>
      </c>
      <c r="S1652" s="24">
        <f t="shared" si="255"/>
        <v>0</v>
      </c>
      <c r="T1652" s="24">
        <f t="shared" si="256"/>
        <v>44285.353400180815</v>
      </c>
      <c r="U1652" s="24" t="str">
        <f t="shared" si="257"/>
        <v>charge</v>
      </c>
      <c r="W1652" s="24">
        <f t="shared" si="260"/>
        <v>0</v>
      </c>
      <c r="X1652" s="24">
        <f t="shared" si="258"/>
        <v>78000</v>
      </c>
      <c r="Y1652" s="24">
        <f t="shared" si="261"/>
        <v>0</v>
      </c>
      <c r="AA1652" s="24">
        <f t="shared" si="259"/>
        <v>0</v>
      </c>
      <c r="AC1652" s="24">
        <f t="shared" si="254"/>
        <v>44285.353400180815</v>
      </c>
    </row>
    <row r="1653" x14ac:dyDescent="0.2">
      <c r="L1653" s="25">
        <v>1648</v>
      </c>
      <c r="M1653" s="29">
        <v>0.68118579899999998</v>
      </c>
      <c r="O1653" s="25">
        <v>1648</v>
      </c>
      <c r="P1653" s="24">
        <f>'ROTH 1.0'!O1653*'קובץ טיוטה'!$D$10</f>
        <v>11211.120210463085</v>
      </c>
      <c r="Q1653" s="25">
        <f t="shared" si="253"/>
        <v>7611.1202104630847</v>
      </c>
      <c r="R1653" s="24">
        <f t="shared" si="262"/>
        <v>46320.634331999994</v>
      </c>
      <c r="S1653" s="25">
        <f t="shared" si="255"/>
        <v>0</v>
      </c>
      <c r="T1653" s="25">
        <f t="shared" si="256"/>
        <v>38709.514121536908</v>
      </c>
      <c r="U1653" s="25" t="str">
        <f t="shared" si="257"/>
        <v>charge</v>
      </c>
      <c r="W1653" s="25">
        <f t="shared" si="260"/>
        <v>0</v>
      </c>
      <c r="X1653" s="25">
        <f t="shared" si="258"/>
        <v>78000</v>
      </c>
      <c r="Y1653" s="25">
        <f t="shared" si="261"/>
        <v>0</v>
      </c>
      <c r="AA1653" s="25">
        <f t="shared" si="259"/>
        <v>0</v>
      </c>
      <c r="AC1653" s="25">
        <f t="shared" si="254"/>
        <v>38709.514121536908</v>
      </c>
    </row>
    <row r="1654" x14ac:dyDescent="0.2">
      <c r="L1654" s="24">
        <v>1649</v>
      </c>
      <c r="M1654" s="28">
        <v>0.50611923400000003</v>
      </c>
      <c r="O1654" s="24">
        <v>1649</v>
      </c>
      <c r="P1654" s="24">
        <f>'ROTH 1.0'!O1654*'קובץ טיוטה'!$D$10</f>
        <v>10875.392311070902</v>
      </c>
      <c r="Q1654" s="24">
        <f t="shared" si="253"/>
        <v>7275.392311070902</v>
      </c>
      <c r="R1654" s="24">
        <f t="shared" si="262"/>
        <v>34416.107911999999</v>
      </c>
      <c r="S1654" s="24">
        <f t="shared" si="255"/>
        <v>0</v>
      </c>
      <c r="T1654" s="24">
        <f t="shared" si="256"/>
        <v>27140.715600929099</v>
      </c>
      <c r="U1654" s="24" t="str">
        <f t="shared" si="257"/>
        <v>charge</v>
      </c>
      <c r="W1654" s="24">
        <f t="shared" si="260"/>
        <v>0</v>
      </c>
      <c r="X1654" s="24">
        <f t="shared" si="258"/>
        <v>78000</v>
      </c>
      <c r="Y1654" s="24">
        <f t="shared" si="261"/>
        <v>0</v>
      </c>
      <c r="AA1654" s="24">
        <f t="shared" si="259"/>
        <v>0</v>
      </c>
      <c r="AC1654" s="24">
        <f t="shared" si="254"/>
        <v>27140.715600929099</v>
      </c>
    </row>
    <row r="1655" x14ac:dyDescent="0.2">
      <c r="L1655" s="25">
        <v>1650</v>
      </c>
      <c r="M1655" s="29">
        <v>6.5693683999999988E-2</v>
      </c>
      <c r="O1655" s="25">
        <v>1650</v>
      </c>
      <c r="P1655" s="24">
        <f>'ROTH 1.0'!O1655*'קובץ טיוטה'!$D$10</f>
        <v>10978.055347329928</v>
      </c>
      <c r="Q1655" s="25">
        <f t="shared" si="253"/>
        <v>7378.0553473299278</v>
      </c>
      <c r="R1655" s="24">
        <f t="shared" si="262"/>
        <v>4467.1705119999988</v>
      </c>
      <c r="S1655" s="25">
        <f t="shared" si="255"/>
        <v>2910.884835329929</v>
      </c>
      <c r="T1655" s="25">
        <f t="shared" si="256"/>
        <v>0</v>
      </c>
      <c r="U1655" s="25" t="str">
        <f t="shared" si="257"/>
        <v>drain</v>
      </c>
      <c r="W1655" s="25">
        <f t="shared" si="260"/>
        <v>0</v>
      </c>
      <c r="X1655" s="25">
        <f t="shared" si="258"/>
        <v>75089.115164670075</v>
      </c>
      <c r="Y1655" s="25">
        <f t="shared" si="261"/>
        <v>2910.8848353299254</v>
      </c>
      <c r="AA1655" s="25">
        <f t="shared" si="259"/>
        <v>3.637978807091713E-12</v>
      </c>
      <c r="AC1655" s="25">
        <f t="shared" si="254"/>
        <v>0</v>
      </c>
    </row>
    <row r="1656" x14ac:dyDescent="0.2">
      <c r="L1656" s="24">
        <v>1651</v>
      </c>
      <c r="M1656" s="28">
        <v>0</v>
      </c>
      <c r="O1656" s="24">
        <v>1651</v>
      </c>
      <c r="P1656" s="24">
        <f>'ROTH 1.0'!O1656*'קובץ טיוטה'!$D$10</f>
        <v>11793.863688753529</v>
      </c>
      <c r="Q1656" s="24">
        <f t="shared" si="253"/>
        <v>8193.8636887535285</v>
      </c>
      <c r="R1656" s="24">
        <f t="shared" si="262"/>
        <v>0</v>
      </c>
      <c r="S1656" s="24">
        <f t="shared" si="255"/>
        <v>8193.8636887535285</v>
      </c>
      <c r="T1656" s="24">
        <f t="shared" si="256"/>
        <v>0</v>
      </c>
      <c r="U1656" s="24" t="str">
        <f t="shared" si="257"/>
        <v>drain</v>
      </c>
      <c r="W1656" s="24">
        <f t="shared" si="260"/>
        <v>0</v>
      </c>
      <c r="X1656" s="24">
        <f t="shared" si="258"/>
        <v>66895.25147591655</v>
      </c>
      <c r="Y1656" s="24">
        <f t="shared" si="261"/>
        <v>8193.8636887535249</v>
      </c>
      <c r="AA1656" s="24">
        <f t="shared" si="259"/>
        <v>0</v>
      </c>
      <c r="AC1656" s="24">
        <f t="shared" si="254"/>
        <v>0</v>
      </c>
    </row>
    <row r="1657" x14ac:dyDescent="0.2">
      <c r="L1657" s="25">
        <v>1652</v>
      </c>
      <c r="M1657" s="29">
        <v>0</v>
      </c>
      <c r="O1657" s="25">
        <v>1652</v>
      </c>
      <c r="P1657" s="24">
        <f>'ROTH 1.0'!O1657*'קובץ טיוטה'!$D$10</f>
        <v>12196.371363538456</v>
      </c>
      <c r="Q1657" s="25">
        <f t="shared" si="253"/>
        <v>8596.3713635384556</v>
      </c>
      <c r="R1657" s="24">
        <f t="shared" si="262"/>
        <v>0</v>
      </c>
      <c r="S1657" s="25">
        <f t="shared" si="255"/>
        <v>8596.3713635384556</v>
      </c>
      <c r="T1657" s="25">
        <f t="shared" si="256"/>
        <v>0</v>
      </c>
      <c r="U1657" s="25" t="str">
        <f t="shared" si="257"/>
        <v>drain</v>
      </c>
      <c r="W1657" s="25">
        <f t="shared" si="260"/>
        <v>0</v>
      </c>
      <c r="X1657" s="25">
        <f t="shared" si="258"/>
        <v>58298.880112378094</v>
      </c>
      <c r="Y1657" s="25">
        <f t="shared" si="261"/>
        <v>8596.3713635384556</v>
      </c>
      <c r="AA1657" s="25">
        <f t="shared" si="259"/>
        <v>0</v>
      </c>
      <c r="AC1657" s="25">
        <f t="shared" si="254"/>
        <v>0</v>
      </c>
    </row>
    <row r="1658" x14ac:dyDescent="0.2">
      <c r="L1658" s="24">
        <v>1653</v>
      </c>
      <c r="M1658" s="28">
        <v>0</v>
      </c>
      <c r="O1658" s="24">
        <v>1653</v>
      </c>
      <c r="P1658" s="24">
        <f>'ROTH 1.0'!O1658*'קובץ טיוטה'!$D$10</f>
        <v>12090.956351705172</v>
      </c>
      <c r="Q1658" s="24">
        <f t="shared" si="253"/>
        <v>8490.956351705172</v>
      </c>
      <c r="R1658" s="24">
        <f t="shared" si="262"/>
        <v>0</v>
      </c>
      <c r="S1658" s="24">
        <f t="shared" si="255"/>
        <v>8490.956351705172</v>
      </c>
      <c r="T1658" s="24">
        <f t="shared" si="256"/>
        <v>0</v>
      </c>
      <c r="U1658" s="24" t="str">
        <f t="shared" si="257"/>
        <v>drain</v>
      </c>
      <c r="W1658" s="24">
        <f t="shared" si="260"/>
        <v>0</v>
      </c>
      <c r="X1658" s="24">
        <f t="shared" si="258"/>
        <v>49807.923760672922</v>
      </c>
      <c r="Y1658" s="24">
        <f t="shared" si="261"/>
        <v>8490.956351705172</v>
      </c>
      <c r="AA1658" s="24">
        <f t="shared" si="259"/>
        <v>0</v>
      </c>
      <c r="AC1658" s="24">
        <f t="shared" si="254"/>
        <v>0</v>
      </c>
    </row>
    <row r="1659" x14ac:dyDescent="0.2">
      <c r="L1659" s="25">
        <v>1654</v>
      </c>
      <c r="M1659" s="29">
        <v>0</v>
      </c>
      <c r="O1659" s="25">
        <v>1654</v>
      </c>
      <c r="P1659" s="24">
        <f>'ROTH 1.0'!O1659*'קובץ טיוטה'!$D$10</f>
        <v>11976.215110963196</v>
      </c>
      <c r="Q1659" s="25">
        <f t="shared" si="253"/>
        <v>8376.2151109631959</v>
      </c>
      <c r="R1659" s="24">
        <f t="shared" si="262"/>
        <v>0</v>
      </c>
      <c r="S1659" s="25">
        <f t="shared" si="255"/>
        <v>8376.2151109631959</v>
      </c>
      <c r="T1659" s="25">
        <f t="shared" si="256"/>
        <v>0</v>
      </c>
      <c r="U1659" s="25" t="str">
        <f t="shared" si="257"/>
        <v>drain</v>
      </c>
      <c r="W1659" s="25">
        <f t="shared" si="260"/>
        <v>0</v>
      </c>
      <c r="X1659" s="25">
        <f t="shared" si="258"/>
        <v>41431.708649709726</v>
      </c>
      <c r="Y1659" s="25">
        <f t="shared" si="261"/>
        <v>8376.2151109631959</v>
      </c>
      <c r="AA1659" s="25">
        <f t="shared" si="259"/>
        <v>0</v>
      </c>
      <c r="AC1659" s="25">
        <f t="shared" si="254"/>
        <v>0</v>
      </c>
    </row>
    <row r="1660" x14ac:dyDescent="0.2">
      <c r="L1660" s="24">
        <v>1655</v>
      </c>
      <c r="M1660" s="28">
        <v>0</v>
      </c>
      <c r="O1660" s="24">
        <v>1655</v>
      </c>
      <c r="P1660" s="24">
        <f>'ROTH 1.0'!O1660*'קובץ טיוטה'!$D$10</f>
        <v>11251.893574022852</v>
      </c>
      <c r="Q1660" s="24">
        <f t="shared" si="253"/>
        <v>7651.8935740228517</v>
      </c>
      <c r="R1660" s="24">
        <f t="shared" si="262"/>
        <v>0</v>
      </c>
      <c r="S1660" s="24">
        <f t="shared" si="255"/>
        <v>7651.8935740228517</v>
      </c>
      <c r="T1660" s="24">
        <f t="shared" si="256"/>
        <v>0</v>
      </c>
      <c r="U1660" s="24" t="str">
        <f t="shared" si="257"/>
        <v>drain</v>
      </c>
      <c r="W1660" s="24">
        <f t="shared" si="260"/>
        <v>0</v>
      </c>
      <c r="X1660" s="24">
        <f t="shared" si="258"/>
        <v>33779.815075686871</v>
      </c>
      <c r="Y1660" s="24">
        <f t="shared" si="261"/>
        <v>7651.8935740228553</v>
      </c>
      <c r="AA1660" s="24">
        <f t="shared" si="259"/>
        <v>0</v>
      </c>
      <c r="AC1660" s="24">
        <f t="shared" si="254"/>
        <v>0</v>
      </c>
    </row>
    <row r="1661" x14ac:dyDescent="0.2">
      <c r="L1661" s="25">
        <v>1656</v>
      </c>
      <c r="M1661" s="29">
        <v>0</v>
      </c>
      <c r="O1661" s="25">
        <v>1656</v>
      </c>
      <c r="P1661" s="24">
        <f>'ROTH 1.0'!O1661*'קובץ טיוטה'!$D$10</f>
        <v>10454.621660914925</v>
      </c>
      <c r="Q1661" s="25">
        <f t="shared" si="253"/>
        <v>6854.6216609149251</v>
      </c>
      <c r="R1661" s="24">
        <f t="shared" si="262"/>
        <v>0</v>
      </c>
      <c r="S1661" s="25">
        <f t="shared" si="255"/>
        <v>6854.6216609149251</v>
      </c>
      <c r="T1661" s="25">
        <f t="shared" si="256"/>
        <v>0</v>
      </c>
      <c r="U1661" s="25" t="str">
        <f t="shared" si="257"/>
        <v>drain</v>
      </c>
      <c r="W1661" s="25">
        <f t="shared" si="260"/>
        <v>0</v>
      </c>
      <c r="X1661" s="25">
        <f t="shared" si="258"/>
        <v>26925.193414771944</v>
      </c>
      <c r="Y1661" s="25">
        <f t="shared" si="261"/>
        <v>6854.6216609149269</v>
      </c>
      <c r="AA1661" s="25">
        <f t="shared" si="259"/>
        <v>0</v>
      </c>
      <c r="AC1661" s="25">
        <f t="shared" si="254"/>
        <v>0</v>
      </c>
    </row>
    <row r="1662" x14ac:dyDescent="0.2">
      <c r="L1662" s="24">
        <v>1657</v>
      </c>
      <c r="M1662" s="28">
        <v>0</v>
      </c>
      <c r="O1662" s="24">
        <v>1657</v>
      </c>
      <c r="P1662" s="24">
        <f>'ROTH 1.0'!O1662*'קובץ טיוטה'!$D$10</f>
        <v>9507.2763977934246</v>
      </c>
      <c r="Q1662" s="24">
        <f t="shared" si="253"/>
        <v>5907.2763977934246</v>
      </c>
      <c r="R1662" s="24">
        <f t="shared" si="262"/>
        <v>0</v>
      </c>
      <c r="S1662" s="24">
        <f t="shared" si="255"/>
        <v>5907.2763977934246</v>
      </c>
      <c r="T1662" s="24">
        <f t="shared" si="256"/>
        <v>0</v>
      </c>
      <c r="U1662" s="24" t="str">
        <f t="shared" si="257"/>
        <v>drain</v>
      </c>
      <c r="W1662" s="24">
        <f t="shared" si="260"/>
        <v>0</v>
      </c>
      <c r="X1662" s="24">
        <f t="shared" si="258"/>
        <v>21017.917016978521</v>
      </c>
      <c r="Y1662" s="24">
        <f t="shared" si="261"/>
        <v>5907.2763977934228</v>
      </c>
      <c r="AA1662" s="24">
        <f t="shared" si="259"/>
        <v>0</v>
      </c>
      <c r="AC1662" s="24">
        <f t="shared" si="254"/>
        <v>0</v>
      </c>
    </row>
    <row r="1663" x14ac:dyDescent="0.2">
      <c r="L1663" s="25">
        <v>1658</v>
      </c>
      <c r="M1663" s="29">
        <v>0</v>
      </c>
      <c r="O1663" s="25">
        <v>1658</v>
      </c>
      <c r="P1663" s="24">
        <f>'ROTH 1.0'!O1663*'קובץ טיוטה'!$D$10</f>
        <v>8708.1966816149652</v>
      </c>
      <c r="Q1663" s="25">
        <f t="shared" si="253"/>
        <v>5108.1966816149652</v>
      </c>
      <c r="R1663" s="24">
        <f t="shared" si="262"/>
        <v>0</v>
      </c>
      <c r="S1663" s="25">
        <f t="shared" si="255"/>
        <v>5108.1966816149652</v>
      </c>
      <c r="T1663" s="25">
        <f t="shared" si="256"/>
        <v>0</v>
      </c>
      <c r="U1663" s="25" t="str">
        <f t="shared" si="257"/>
        <v>drain</v>
      </c>
      <c r="W1663" s="25">
        <f t="shared" si="260"/>
        <v>0</v>
      </c>
      <c r="X1663" s="25">
        <f t="shared" si="258"/>
        <v>15909.720335363556</v>
      </c>
      <c r="Y1663" s="25">
        <f t="shared" si="261"/>
        <v>5108.1966816149652</v>
      </c>
      <c r="AA1663" s="25">
        <f t="shared" si="259"/>
        <v>0</v>
      </c>
      <c r="AC1663" s="25">
        <f t="shared" si="254"/>
        <v>0</v>
      </c>
    </row>
    <row r="1664" x14ac:dyDescent="0.2">
      <c r="L1664" s="24">
        <v>1659</v>
      </c>
      <c r="M1664" s="28">
        <v>0</v>
      </c>
      <c r="O1664" s="24">
        <v>1659</v>
      </c>
      <c r="P1664" s="24">
        <f>'ROTH 1.0'!O1664*'קובץ טיוטה'!$D$10</f>
        <v>8415.5227191650574</v>
      </c>
      <c r="Q1664" s="24">
        <f t="shared" si="253"/>
        <v>4815.5227191650574</v>
      </c>
      <c r="R1664" s="24">
        <f t="shared" si="262"/>
        <v>0</v>
      </c>
      <c r="S1664" s="24">
        <f t="shared" si="255"/>
        <v>4815.5227191650574</v>
      </c>
      <c r="T1664" s="24">
        <f t="shared" si="256"/>
        <v>0</v>
      </c>
      <c r="U1664" s="24" t="str">
        <f t="shared" si="257"/>
        <v>drain</v>
      </c>
      <c r="W1664" s="24">
        <f t="shared" si="260"/>
        <v>0</v>
      </c>
      <c r="X1664" s="24">
        <f t="shared" si="258"/>
        <v>11094.197616198499</v>
      </c>
      <c r="Y1664" s="24">
        <f t="shared" si="261"/>
        <v>4815.5227191650574</v>
      </c>
      <c r="AA1664" s="24">
        <f t="shared" si="259"/>
        <v>0</v>
      </c>
      <c r="AC1664" s="24">
        <f t="shared" si="254"/>
        <v>0</v>
      </c>
    </row>
    <row r="1665" x14ac:dyDescent="0.2">
      <c r="L1665" s="25">
        <v>1660</v>
      </c>
      <c r="M1665" s="29">
        <v>0</v>
      </c>
      <c r="O1665" s="25">
        <v>1660</v>
      </c>
      <c r="P1665" s="24">
        <f>'ROTH 1.0'!O1665*'קובץ טיוטה'!$D$10</f>
        <v>8386.8947645829649</v>
      </c>
      <c r="Q1665" s="25">
        <f t="shared" si="253"/>
        <v>4786.8947645829649</v>
      </c>
      <c r="R1665" s="24">
        <f t="shared" si="262"/>
        <v>0</v>
      </c>
      <c r="S1665" s="25">
        <f t="shared" si="255"/>
        <v>4786.8947645829649</v>
      </c>
      <c r="T1665" s="25">
        <f t="shared" si="256"/>
        <v>0</v>
      </c>
      <c r="U1665" s="25" t="str">
        <f t="shared" si="257"/>
        <v>drain</v>
      </c>
      <c r="W1665" s="25">
        <f t="shared" si="260"/>
        <v>0</v>
      </c>
      <c r="X1665" s="25">
        <f t="shared" si="258"/>
        <v>6307.3028516155337</v>
      </c>
      <c r="Y1665" s="25">
        <f t="shared" si="261"/>
        <v>4786.8947645829649</v>
      </c>
      <c r="AA1665" s="25">
        <f t="shared" si="259"/>
        <v>0</v>
      </c>
      <c r="AC1665" s="25">
        <f t="shared" si="254"/>
        <v>0</v>
      </c>
    </row>
    <row r="1666" x14ac:dyDescent="0.2">
      <c r="L1666" s="24">
        <v>1661</v>
      </c>
      <c r="M1666" s="28">
        <v>0</v>
      </c>
      <c r="O1666" s="24">
        <v>1661</v>
      </c>
      <c r="P1666" s="24">
        <f>'ROTH 1.0'!O1666*'קובץ טיוטה'!$D$10</f>
        <v>8417.7014246818871</v>
      </c>
      <c r="Q1666" s="24">
        <f t="shared" si="253"/>
        <v>4817.7014246818871</v>
      </c>
      <c r="R1666" s="24">
        <f t="shared" si="262"/>
        <v>0</v>
      </c>
      <c r="S1666" s="24">
        <f t="shared" si="255"/>
        <v>4817.7014246818871</v>
      </c>
      <c r="T1666" s="24">
        <f t="shared" si="256"/>
        <v>0</v>
      </c>
      <c r="U1666" s="24" t="str">
        <f t="shared" si="257"/>
        <v>drain</v>
      </c>
      <c r="W1666" s="24">
        <f t="shared" si="260"/>
        <v>0</v>
      </c>
      <c r="X1666" s="24">
        <f t="shared" si="258"/>
        <v>1489.6014269336465</v>
      </c>
      <c r="Y1666" s="24">
        <f t="shared" si="261"/>
        <v>4817.7014246818871</v>
      </c>
      <c r="AA1666" s="24">
        <f t="shared" si="259"/>
        <v>0</v>
      </c>
      <c r="AC1666" s="24">
        <f t="shared" si="254"/>
        <v>0</v>
      </c>
    </row>
    <row r="1667" x14ac:dyDescent="0.2">
      <c r="L1667" s="25">
        <v>1662</v>
      </c>
      <c r="M1667" s="29">
        <v>0</v>
      </c>
      <c r="O1667" s="25">
        <v>1662</v>
      </c>
      <c r="P1667" s="24">
        <f>'ROTH 1.0'!O1667*'קובץ טיוטה'!$D$10</f>
        <v>8873.6896320668748</v>
      </c>
      <c r="Q1667" s="25">
        <f t="shared" si="253"/>
        <v>5273.6896320668748</v>
      </c>
      <c r="R1667" s="24">
        <f t="shared" si="262"/>
        <v>0</v>
      </c>
      <c r="S1667" s="25">
        <f t="shared" si="255"/>
        <v>5273.6896320668748</v>
      </c>
      <c r="T1667" s="25">
        <f t="shared" si="256"/>
        <v>0</v>
      </c>
      <c r="U1667" s="25" t="str">
        <f t="shared" si="257"/>
        <v>drain</v>
      </c>
      <c r="W1667" s="25">
        <f t="shared" si="260"/>
        <v>0</v>
      </c>
      <c r="X1667" s="25">
        <f t="shared" si="258"/>
        <v>0</v>
      </c>
      <c r="Y1667" s="25">
        <f t="shared" si="261"/>
        <v>1489.6014269336465</v>
      </c>
      <c r="AA1667" s="25">
        <f t="shared" si="259"/>
        <v>3784.0882051332283</v>
      </c>
      <c r="AC1667" s="25">
        <f t="shared" si="254"/>
        <v>0</v>
      </c>
    </row>
    <row r="1668" x14ac:dyDescent="0.2">
      <c r="L1668" s="24">
        <v>1663</v>
      </c>
      <c r="M1668" s="28">
        <v>0</v>
      </c>
      <c r="O1668" s="24">
        <v>1663</v>
      </c>
      <c r="P1668" s="24">
        <f>'ROTH 1.0'!O1668*'קובץ טיוטה'!$D$10</f>
        <v>9116.5798765813634</v>
      </c>
      <c r="Q1668" s="24">
        <f t="shared" si="253"/>
        <v>5516.5798765813634</v>
      </c>
      <c r="R1668" s="24">
        <f t="shared" si="262"/>
        <v>0</v>
      </c>
      <c r="S1668" s="24">
        <f t="shared" si="255"/>
        <v>5516.5798765813634</v>
      </c>
      <c r="T1668" s="24">
        <f t="shared" si="256"/>
        <v>0</v>
      </c>
      <c r="U1668" s="24" t="str">
        <f t="shared" si="257"/>
        <v>drain</v>
      </c>
      <c r="W1668" s="24">
        <f t="shared" si="260"/>
        <v>0</v>
      </c>
      <c r="X1668" s="24">
        <f t="shared" si="258"/>
        <v>0</v>
      </c>
      <c r="Y1668" s="24">
        <f t="shared" si="261"/>
        <v>0</v>
      </c>
      <c r="AA1668" s="24">
        <f t="shared" si="259"/>
        <v>5516.5798765813634</v>
      </c>
      <c r="AC1668" s="24">
        <f t="shared" si="254"/>
        <v>0</v>
      </c>
    </row>
    <row r="1669" x14ac:dyDescent="0.2">
      <c r="L1669" s="25">
        <v>1664</v>
      </c>
      <c r="M1669" s="29">
        <v>0.32215775199999996</v>
      </c>
      <c r="O1669" s="25">
        <v>1664</v>
      </c>
      <c r="P1669" s="24">
        <f>'ROTH 1.0'!O1669*'קובץ טיוטה'!$D$10</f>
        <v>9878.8314623543556</v>
      </c>
      <c r="Q1669" s="25">
        <f t="shared" si="253"/>
        <v>6278.8314623543556</v>
      </c>
      <c r="R1669" s="24">
        <f t="shared" si="262"/>
        <v>21906.727135999998</v>
      </c>
      <c r="S1669" s="25">
        <f t="shared" si="255"/>
        <v>0</v>
      </c>
      <c r="T1669" s="25">
        <f t="shared" si="256"/>
        <v>15627.895673645642</v>
      </c>
      <c r="U1669" s="25" t="str">
        <f t="shared" si="257"/>
        <v>charge</v>
      </c>
      <c r="W1669" s="25">
        <f t="shared" si="260"/>
        <v>14065.106106281079</v>
      </c>
      <c r="X1669" s="25">
        <f t="shared" si="258"/>
        <v>14065.106106281079</v>
      </c>
      <c r="Y1669" s="25">
        <f t="shared" si="261"/>
        <v>0</v>
      </c>
      <c r="AA1669" s="25">
        <f t="shared" si="259"/>
        <v>0</v>
      </c>
      <c r="AC1669" s="25">
        <f t="shared" si="254"/>
        <v>1562.7895673645635</v>
      </c>
    </row>
    <row r="1670" x14ac:dyDescent="0.2">
      <c r="L1670" s="24">
        <v>1665</v>
      </c>
      <c r="M1670" s="28">
        <v>0.51095073400000002</v>
      </c>
      <c r="O1670" s="24">
        <v>1665</v>
      </c>
      <c r="P1670" s="24">
        <f>'ROTH 1.0'!O1670*'קובץ טיוטה'!$D$10</f>
        <v>10424.828420133534</v>
      </c>
      <c r="Q1670" s="24">
        <f t="shared" ref="Q1670:Q1733" si="263">P1670-$H$8*$H$9</f>
        <v>6824.8284201335337</v>
      </c>
      <c r="R1670" s="24">
        <f t="shared" si="262"/>
        <v>34744.649912000001</v>
      </c>
      <c r="S1670" s="24">
        <f t="shared" si="255"/>
        <v>0</v>
      </c>
      <c r="T1670" s="24">
        <f t="shared" si="256"/>
        <v>27919.821491866467</v>
      </c>
      <c r="U1670" s="24" t="str">
        <f t="shared" si="257"/>
        <v>charge</v>
      </c>
      <c r="W1670" s="24">
        <f t="shared" si="260"/>
        <v>25127.839342679821</v>
      </c>
      <c r="X1670" s="24">
        <f t="shared" si="258"/>
        <v>39192.945448960898</v>
      </c>
      <c r="Y1670" s="24">
        <f t="shared" si="261"/>
        <v>0</v>
      </c>
      <c r="AA1670" s="24">
        <f t="shared" si="259"/>
        <v>0</v>
      </c>
      <c r="AC1670" s="24">
        <f t="shared" ref="AC1670:AC1733" si="264">IF(U1670="charge",(T1670-W1670),0)</f>
        <v>2791.982149186646</v>
      </c>
    </row>
    <row r="1671" x14ac:dyDescent="0.2">
      <c r="L1671" s="25">
        <v>1666</v>
      </c>
      <c r="M1671" s="29">
        <v>0.68512637600000004</v>
      </c>
      <c r="O1671" s="25">
        <v>1666</v>
      </c>
      <c r="P1671" s="24">
        <f>'ROTH 1.0'!O1671*'קובץ טיוטה'!$D$10</f>
        <v>10989.014930139361</v>
      </c>
      <c r="Q1671" s="25">
        <f t="shared" si="263"/>
        <v>7389.0149301393612</v>
      </c>
      <c r="R1671" s="24">
        <f t="shared" si="262"/>
        <v>46588.593568000004</v>
      </c>
      <c r="S1671" s="25">
        <f t="shared" ref="S1671:S1734" si="265">IF(Q1671&gt;R1671,Q1671-R1671,0)</f>
        <v>0</v>
      </c>
      <c r="T1671" s="25">
        <f t="shared" ref="T1671:T1734" si="266">IF(R1671&gt;Q1671,R1671-Q1671,0)</f>
        <v>39199.578637860643</v>
      </c>
      <c r="U1671" s="25" t="str">
        <f t="shared" ref="U1671:U1734" si="267">IF(Q1671&gt;R1671,"drain","charge")</f>
        <v>charge</v>
      </c>
      <c r="W1671" s="25">
        <f t="shared" si="260"/>
        <v>38807.054551039102</v>
      </c>
      <c r="X1671" s="25">
        <f t="shared" ref="X1671:X1734" si="268">IF(X1670+T1671&gt;$H$11,$H$11,IF(U1671="charge",X1670+(T1671*$H$12),IF((X1670-S1671)&gt;0,X1670-S1671,0)))</f>
        <v>78000</v>
      </c>
      <c r="Y1671" s="25">
        <f t="shared" si="261"/>
        <v>0</v>
      </c>
      <c r="AA1671" s="25">
        <f t="shared" ref="AA1671:AA1734" si="269">S1671-Y1671</f>
        <v>0</v>
      </c>
      <c r="AC1671" s="25">
        <f t="shared" si="264"/>
        <v>392.52408682154055</v>
      </c>
    </row>
    <row r="1672" x14ac:dyDescent="0.2">
      <c r="L1672" s="24">
        <v>1667</v>
      </c>
      <c r="M1672" s="28">
        <v>0.75200225600000004</v>
      </c>
      <c r="O1672" s="24">
        <v>1667</v>
      </c>
      <c r="P1672" s="24">
        <f>'ROTH 1.0'!O1672*'קובץ טיוטה'!$D$10</f>
        <v>11200.869481401631</v>
      </c>
      <c r="Q1672" s="24">
        <f t="shared" si="263"/>
        <v>7600.8694814016308</v>
      </c>
      <c r="R1672" s="24">
        <f t="shared" si="262"/>
        <v>51136.153407999998</v>
      </c>
      <c r="S1672" s="24">
        <f t="shared" si="265"/>
        <v>0</v>
      </c>
      <c r="T1672" s="24">
        <f t="shared" si="266"/>
        <v>43535.283926598364</v>
      </c>
      <c r="U1672" s="24" t="str">
        <f t="shared" si="267"/>
        <v>charge</v>
      </c>
      <c r="W1672" s="24">
        <f t="shared" ref="W1672:W1735" si="270">IF(X1672&gt;=X1671,(X1672-X1671),0)</f>
        <v>0</v>
      </c>
      <c r="X1672" s="24">
        <f t="shared" si="268"/>
        <v>78000</v>
      </c>
      <c r="Y1672" s="24">
        <f t="shared" ref="Y1672:Y1735" si="271">IF(U1672="drain",X1671-X1672,0)</f>
        <v>0</v>
      </c>
      <c r="AA1672" s="24">
        <f t="shared" si="269"/>
        <v>0</v>
      </c>
      <c r="AC1672" s="24">
        <f t="shared" si="264"/>
        <v>43535.283926598364</v>
      </c>
    </row>
    <row r="1673" x14ac:dyDescent="0.2">
      <c r="L1673" s="25">
        <v>1668</v>
      </c>
      <c r="M1673" s="29">
        <v>0.76999626800000009</v>
      </c>
      <c r="O1673" s="25">
        <v>1668</v>
      </c>
      <c r="P1673" s="24">
        <f>'ROTH 1.0'!O1673*'קובץ טיוטה'!$D$10</f>
        <v>11220.090976200347</v>
      </c>
      <c r="Q1673" s="25">
        <f t="shared" si="263"/>
        <v>7620.0909762003466</v>
      </c>
      <c r="R1673" s="24">
        <f t="shared" si="262"/>
        <v>52359.746224000002</v>
      </c>
      <c r="S1673" s="25">
        <f t="shared" si="265"/>
        <v>0</v>
      </c>
      <c r="T1673" s="25">
        <f t="shared" si="266"/>
        <v>44739.655247799659</v>
      </c>
      <c r="U1673" s="25" t="str">
        <f t="shared" si="267"/>
        <v>charge</v>
      </c>
      <c r="W1673" s="25">
        <f t="shared" si="270"/>
        <v>0</v>
      </c>
      <c r="X1673" s="25">
        <f t="shared" si="268"/>
        <v>78000</v>
      </c>
      <c r="Y1673" s="25">
        <f t="shared" si="271"/>
        <v>0</v>
      </c>
      <c r="AA1673" s="25">
        <f t="shared" si="269"/>
        <v>0</v>
      </c>
      <c r="AC1673" s="25">
        <f t="shared" si="264"/>
        <v>44739.655247799659</v>
      </c>
    </row>
    <row r="1674" x14ac:dyDescent="0.2">
      <c r="L1674" s="24">
        <v>1669</v>
      </c>
      <c r="M1674" s="28">
        <v>0.75218782200000001</v>
      </c>
      <c r="O1674" s="24">
        <v>1669</v>
      </c>
      <c r="P1674" s="24">
        <f>'ROTH 1.0'!O1674*'קובץ טיוטה'!$D$10</f>
        <v>10868.625597405702</v>
      </c>
      <c r="Q1674" s="24">
        <f t="shared" si="263"/>
        <v>7268.6255974057021</v>
      </c>
      <c r="R1674" s="24">
        <f t="shared" si="262"/>
        <v>51148.771896000006</v>
      </c>
      <c r="S1674" s="24">
        <f t="shared" si="265"/>
        <v>0</v>
      </c>
      <c r="T1674" s="24">
        <f t="shared" si="266"/>
        <v>43880.146298594307</v>
      </c>
      <c r="U1674" s="24" t="str">
        <f t="shared" si="267"/>
        <v>charge</v>
      </c>
      <c r="W1674" s="24">
        <f t="shared" si="270"/>
        <v>0</v>
      </c>
      <c r="X1674" s="24">
        <f t="shared" si="268"/>
        <v>78000</v>
      </c>
      <c r="Y1674" s="24">
        <f t="shared" si="271"/>
        <v>0</v>
      </c>
      <c r="AA1674" s="24">
        <f t="shared" si="269"/>
        <v>0</v>
      </c>
      <c r="AC1674" s="24">
        <f t="shared" si="264"/>
        <v>43880.146298594307</v>
      </c>
    </row>
    <row r="1675" x14ac:dyDescent="0.2">
      <c r="L1675" s="25">
        <v>1670</v>
      </c>
      <c r="M1675" s="29">
        <v>0.82674353899999997</v>
      </c>
      <c r="O1675" s="25">
        <v>1670</v>
      </c>
      <c r="P1675" s="24">
        <f>'ROTH 1.0'!O1675*'קובץ טיוטה'!$D$10</f>
        <v>11214.664760854441</v>
      </c>
      <c r="Q1675" s="25">
        <f t="shared" si="263"/>
        <v>7614.6647608544408</v>
      </c>
      <c r="R1675" s="24">
        <f t="shared" si="262"/>
        <v>56218.560652</v>
      </c>
      <c r="S1675" s="25">
        <f t="shared" si="265"/>
        <v>0</v>
      </c>
      <c r="T1675" s="25">
        <f t="shared" si="266"/>
        <v>48603.895891145556</v>
      </c>
      <c r="U1675" s="25" t="str">
        <f t="shared" si="267"/>
        <v>charge</v>
      </c>
      <c r="W1675" s="25">
        <f t="shared" si="270"/>
        <v>0</v>
      </c>
      <c r="X1675" s="25">
        <f t="shared" si="268"/>
        <v>78000</v>
      </c>
      <c r="Y1675" s="25">
        <f t="shared" si="271"/>
        <v>0</v>
      </c>
      <c r="AA1675" s="25">
        <f t="shared" si="269"/>
        <v>0</v>
      </c>
      <c r="AC1675" s="25">
        <f t="shared" si="264"/>
        <v>48603.895891145556</v>
      </c>
    </row>
    <row r="1676" x14ac:dyDescent="0.2">
      <c r="L1676" s="24">
        <v>1671</v>
      </c>
      <c r="M1676" s="28">
        <v>0.79599719899999999</v>
      </c>
      <c r="O1676" s="24">
        <v>1671</v>
      </c>
      <c r="P1676" s="24">
        <f>'ROTH 1.0'!O1676*'קובץ טיוטה'!$D$10</f>
        <v>11423.172348181874</v>
      </c>
      <c r="Q1676" s="24">
        <f t="shared" si="263"/>
        <v>7823.1723481818735</v>
      </c>
      <c r="R1676" s="24">
        <f t="shared" si="262"/>
        <v>54127.809531999999</v>
      </c>
      <c r="S1676" s="24">
        <f t="shared" si="265"/>
        <v>0</v>
      </c>
      <c r="T1676" s="24">
        <f t="shared" si="266"/>
        <v>46304.637183818122</v>
      </c>
      <c r="U1676" s="24" t="str">
        <f t="shared" si="267"/>
        <v>charge</v>
      </c>
      <c r="W1676" s="24">
        <f t="shared" si="270"/>
        <v>0</v>
      </c>
      <c r="X1676" s="24">
        <f t="shared" si="268"/>
        <v>78000</v>
      </c>
      <c r="Y1676" s="24">
        <f t="shared" si="271"/>
        <v>0</v>
      </c>
      <c r="AA1676" s="24">
        <f t="shared" si="269"/>
        <v>0</v>
      </c>
      <c r="AC1676" s="24">
        <f t="shared" si="264"/>
        <v>46304.637183818122</v>
      </c>
    </row>
    <row r="1677" x14ac:dyDescent="0.2">
      <c r="L1677" s="25">
        <v>1672</v>
      </c>
      <c r="M1677" s="29">
        <v>0.72742245900000002</v>
      </c>
      <c r="O1677" s="25">
        <v>1672</v>
      </c>
      <c r="P1677" s="24">
        <f>'ROTH 1.0'!O1677*'קובץ טיוטה'!$D$10</f>
        <v>11351.506804379427</v>
      </c>
      <c r="Q1677" s="25">
        <f t="shared" si="263"/>
        <v>7751.5068043794272</v>
      </c>
      <c r="R1677" s="24">
        <f t="shared" si="262"/>
        <v>49464.727211999998</v>
      </c>
      <c r="S1677" s="25">
        <f t="shared" si="265"/>
        <v>0</v>
      </c>
      <c r="T1677" s="25">
        <f t="shared" si="266"/>
        <v>41713.220407620567</v>
      </c>
      <c r="U1677" s="25" t="str">
        <f t="shared" si="267"/>
        <v>charge</v>
      </c>
      <c r="W1677" s="25">
        <f t="shared" si="270"/>
        <v>0</v>
      </c>
      <c r="X1677" s="25">
        <f t="shared" si="268"/>
        <v>78000</v>
      </c>
      <c r="Y1677" s="25">
        <f t="shared" si="271"/>
        <v>0</v>
      </c>
      <c r="AA1677" s="25">
        <f t="shared" si="269"/>
        <v>0</v>
      </c>
      <c r="AC1677" s="25">
        <f t="shared" si="264"/>
        <v>41713.220407620567</v>
      </c>
    </row>
    <row r="1678" x14ac:dyDescent="0.2">
      <c r="L1678" s="24">
        <v>1673</v>
      </c>
      <c r="M1678" s="28">
        <v>0.47945959700000002</v>
      </c>
      <c r="O1678" s="24">
        <v>1673</v>
      </c>
      <c r="P1678" s="24">
        <f>'ROTH 1.0'!O1678*'קובץ טיוטה'!$D$10</f>
        <v>11442.125192470143</v>
      </c>
      <c r="Q1678" s="24">
        <f t="shared" si="263"/>
        <v>7842.1251924701428</v>
      </c>
      <c r="R1678" s="24">
        <f t="shared" si="262"/>
        <v>32603.252596000002</v>
      </c>
      <c r="S1678" s="24">
        <f t="shared" si="265"/>
        <v>0</v>
      </c>
      <c r="T1678" s="24">
        <f t="shared" si="266"/>
        <v>24761.127403529859</v>
      </c>
      <c r="U1678" s="24" t="str">
        <f t="shared" si="267"/>
        <v>charge</v>
      </c>
      <c r="W1678" s="24">
        <f t="shared" si="270"/>
        <v>0</v>
      </c>
      <c r="X1678" s="24">
        <f t="shared" si="268"/>
        <v>78000</v>
      </c>
      <c r="Y1678" s="24">
        <f t="shared" si="271"/>
        <v>0</v>
      </c>
      <c r="AA1678" s="24">
        <f t="shared" si="269"/>
        <v>0</v>
      </c>
      <c r="AC1678" s="24">
        <f t="shared" si="264"/>
        <v>24761.127403529859</v>
      </c>
    </row>
    <row r="1679" x14ac:dyDescent="0.2">
      <c r="L1679" s="25">
        <v>1674</v>
      </c>
      <c r="M1679" s="29">
        <v>0.17993854500000001</v>
      </c>
      <c r="O1679" s="25">
        <v>1674</v>
      </c>
      <c r="P1679" s="24">
        <f>'ROTH 1.0'!O1679*'קובץ טיוטה'!$D$10</f>
        <v>11950.944960437007</v>
      </c>
      <c r="Q1679" s="25">
        <f t="shared" si="263"/>
        <v>8350.9449604370075</v>
      </c>
      <c r="R1679" s="24">
        <f t="shared" si="262"/>
        <v>12235.82106</v>
      </c>
      <c r="S1679" s="25">
        <f t="shared" si="265"/>
        <v>0</v>
      </c>
      <c r="T1679" s="25">
        <f t="shared" si="266"/>
        <v>3884.8760995629927</v>
      </c>
      <c r="U1679" s="25" t="str">
        <f t="shared" si="267"/>
        <v>charge</v>
      </c>
      <c r="W1679" s="25">
        <f t="shared" si="270"/>
        <v>0</v>
      </c>
      <c r="X1679" s="25">
        <f t="shared" si="268"/>
        <v>78000</v>
      </c>
      <c r="Y1679" s="25">
        <f t="shared" si="271"/>
        <v>0</v>
      </c>
      <c r="AA1679" s="25">
        <f t="shared" si="269"/>
        <v>0</v>
      </c>
      <c r="AC1679" s="25">
        <f t="shared" si="264"/>
        <v>3884.8760995629927</v>
      </c>
    </row>
    <row r="1680" x14ac:dyDescent="0.2">
      <c r="L1680" s="24">
        <v>1675</v>
      </c>
      <c r="M1680" s="28">
        <v>0</v>
      </c>
      <c r="O1680" s="24">
        <v>1675</v>
      </c>
      <c r="P1680" s="24">
        <f>'ROTH 1.0'!O1680*'קובץ טיוטה'!$D$10</f>
        <v>13077.236154037395</v>
      </c>
      <c r="Q1680" s="24">
        <f t="shared" si="263"/>
        <v>9477.236154037395</v>
      </c>
      <c r="R1680" s="24">
        <f t="shared" ref="R1680:R1743" si="272">M1680*$H$7*0.85</f>
        <v>0</v>
      </c>
      <c r="S1680" s="24">
        <f t="shared" si="265"/>
        <v>9477.236154037395</v>
      </c>
      <c r="T1680" s="24">
        <f t="shared" si="266"/>
        <v>0</v>
      </c>
      <c r="U1680" s="24" t="str">
        <f t="shared" si="267"/>
        <v>drain</v>
      </c>
      <c r="W1680" s="24">
        <f t="shared" si="270"/>
        <v>0</v>
      </c>
      <c r="X1680" s="24">
        <f t="shared" si="268"/>
        <v>68522.763845962603</v>
      </c>
      <c r="Y1680" s="24">
        <f t="shared" si="271"/>
        <v>9477.2361540373968</v>
      </c>
      <c r="AA1680" s="24">
        <f t="shared" si="269"/>
        <v>0</v>
      </c>
      <c r="AC1680" s="24">
        <f t="shared" si="264"/>
        <v>0</v>
      </c>
    </row>
    <row r="1681" x14ac:dyDescent="0.2">
      <c r="L1681" s="25">
        <v>1676</v>
      </c>
      <c r="M1681" s="29">
        <v>0</v>
      </c>
      <c r="O1681" s="25">
        <v>1676</v>
      </c>
      <c r="P1681" s="24">
        <f>'ROTH 1.0'!O1681*'קובץ טיוטה'!$D$10</f>
        <v>13261.096973749171</v>
      </c>
      <c r="Q1681" s="25">
        <f t="shared" si="263"/>
        <v>9661.0969737491705</v>
      </c>
      <c r="R1681" s="24">
        <f t="shared" si="272"/>
        <v>0</v>
      </c>
      <c r="S1681" s="25">
        <f t="shared" si="265"/>
        <v>9661.0969737491705</v>
      </c>
      <c r="T1681" s="25">
        <f t="shared" si="266"/>
        <v>0</v>
      </c>
      <c r="U1681" s="25" t="str">
        <f t="shared" si="267"/>
        <v>drain</v>
      </c>
      <c r="W1681" s="25">
        <f t="shared" si="270"/>
        <v>0</v>
      </c>
      <c r="X1681" s="25">
        <f t="shared" si="268"/>
        <v>58861.666872213435</v>
      </c>
      <c r="Y1681" s="25">
        <f t="shared" si="271"/>
        <v>9661.0969737491687</v>
      </c>
      <c r="AA1681" s="25">
        <f t="shared" si="269"/>
        <v>0</v>
      </c>
      <c r="AC1681" s="25">
        <f t="shared" si="264"/>
        <v>0</v>
      </c>
    </row>
    <row r="1682" x14ac:dyDescent="0.2">
      <c r="L1682" s="24">
        <v>1677</v>
      </c>
      <c r="M1682" s="28">
        <v>0</v>
      </c>
      <c r="O1682" s="24">
        <v>1677</v>
      </c>
      <c r="P1682" s="24">
        <f>'ROTH 1.0'!O1682*'קובץ טיוטה'!$D$10</f>
        <v>13005.881496007876</v>
      </c>
      <c r="Q1682" s="24">
        <f t="shared" si="263"/>
        <v>9405.8814960078762</v>
      </c>
      <c r="R1682" s="24">
        <f t="shared" si="272"/>
        <v>0</v>
      </c>
      <c r="S1682" s="24">
        <f t="shared" si="265"/>
        <v>9405.8814960078762</v>
      </c>
      <c r="T1682" s="24">
        <f t="shared" si="266"/>
        <v>0</v>
      </c>
      <c r="U1682" s="24" t="str">
        <f t="shared" si="267"/>
        <v>drain</v>
      </c>
      <c r="W1682" s="24">
        <f t="shared" si="270"/>
        <v>0</v>
      </c>
      <c r="X1682" s="24">
        <f t="shared" si="268"/>
        <v>49455.78537620556</v>
      </c>
      <c r="Y1682" s="24">
        <f t="shared" si="271"/>
        <v>9405.8814960078744</v>
      </c>
      <c r="AA1682" s="24">
        <f t="shared" si="269"/>
        <v>0</v>
      </c>
      <c r="AC1682" s="24">
        <f t="shared" si="264"/>
        <v>0</v>
      </c>
    </row>
    <row r="1683" x14ac:dyDescent="0.2">
      <c r="L1683" s="25">
        <v>1678</v>
      </c>
      <c r="M1683" s="29">
        <v>0</v>
      </c>
      <c r="O1683" s="25">
        <v>1678</v>
      </c>
      <c r="P1683" s="24">
        <f>'ROTH 1.0'!O1683*'קובץ טיוטה'!$D$10</f>
        <v>12653.124175051813</v>
      </c>
      <c r="Q1683" s="25">
        <f t="shared" si="263"/>
        <v>9053.1241750518129</v>
      </c>
      <c r="R1683" s="24">
        <f t="shared" si="272"/>
        <v>0</v>
      </c>
      <c r="S1683" s="25">
        <f t="shared" si="265"/>
        <v>9053.1241750518129</v>
      </c>
      <c r="T1683" s="25">
        <f t="shared" si="266"/>
        <v>0</v>
      </c>
      <c r="U1683" s="25" t="str">
        <f t="shared" si="267"/>
        <v>drain</v>
      </c>
      <c r="W1683" s="25">
        <f t="shared" si="270"/>
        <v>0</v>
      </c>
      <c r="X1683" s="25">
        <f t="shared" si="268"/>
        <v>40402.661201153751</v>
      </c>
      <c r="Y1683" s="25">
        <f t="shared" si="271"/>
        <v>9053.1241750518093</v>
      </c>
      <c r="AA1683" s="25">
        <f t="shared" si="269"/>
        <v>0</v>
      </c>
      <c r="AC1683" s="25">
        <f t="shared" si="264"/>
        <v>0</v>
      </c>
    </row>
    <row r="1684" x14ac:dyDescent="0.2">
      <c r="L1684" s="24">
        <v>1679</v>
      </c>
      <c r="M1684" s="28">
        <v>0</v>
      </c>
      <c r="O1684" s="24">
        <v>1679</v>
      </c>
      <c r="P1684" s="24">
        <f>'ROTH 1.0'!O1684*'קובץ טיוטה'!$D$10</f>
        <v>11815.419061722378</v>
      </c>
      <c r="Q1684" s="24">
        <f t="shared" si="263"/>
        <v>8215.4190617223776</v>
      </c>
      <c r="R1684" s="24">
        <f t="shared" si="272"/>
        <v>0</v>
      </c>
      <c r="S1684" s="24">
        <f t="shared" si="265"/>
        <v>8215.4190617223776</v>
      </c>
      <c r="T1684" s="24">
        <f t="shared" si="266"/>
        <v>0</v>
      </c>
      <c r="U1684" s="24" t="str">
        <f t="shared" si="267"/>
        <v>drain</v>
      </c>
      <c r="W1684" s="24">
        <f t="shared" si="270"/>
        <v>0</v>
      </c>
      <c r="X1684" s="24">
        <f t="shared" si="268"/>
        <v>32187.242139431371</v>
      </c>
      <c r="Y1684" s="24">
        <f t="shared" si="271"/>
        <v>8215.4190617223794</v>
      </c>
      <c r="AA1684" s="24">
        <f t="shared" si="269"/>
        <v>0</v>
      </c>
      <c r="AC1684" s="24">
        <f t="shared" si="264"/>
        <v>0</v>
      </c>
    </row>
    <row r="1685" x14ac:dyDescent="0.2">
      <c r="L1685" s="25">
        <v>1680</v>
      </c>
      <c r="M1685" s="29">
        <v>0</v>
      </c>
      <c r="O1685" s="25">
        <v>1680</v>
      </c>
      <c r="P1685" s="24">
        <f>'ROTH 1.0'!O1685*'קובץ טיוטה'!$D$10</f>
        <v>11043.598649290181</v>
      </c>
      <c r="Q1685" s="25">
        <f t="shared" si="263"/>
        <v>7443.5986492901811</v>
      </c>
      <c r="R1685" s="24">
        <f t="shared" si="272"/>
        <v>0</v>
      </c>
      <c r="S1685" s="25">
        <f t="shared" si="265"/>
        <v>7443.5986492901811</v>
      </c>
      <c r="T1685" s="25">
        <f t="shared" si="266"/>
        <v>0</v>
      </c>
      <c r="U1685" s="25" t="str">
        <f t="shared" si="267"/>
        <v>drain</v>
      </c>
      <c r="W1685" s="25">
        <f t="shared" si="270"/>
        <v>0</v>
      </c>
      <c r="X1685" s="25">
        <f t="shared" si="268"/>
        <v>24743.643490141192</v>
      </c>
      <c r="Y1685" s="25">
        <f t="shared" si="271"/>
        <v>7443.5986492901793</v>
      </c>
      <c r="AA1685" s="25">
        <f t="shared" si="269"/>
        <v>0</v>
      </c>
      <c r="AC1685" s="25">
        <f t="shared" si="264"/>
        <v>0</v>
      </c>
    </row>
    <row r="1686" x14ac:dyDescent="0.2">
      <c r="L1686" s="24">
        <v>1681</v>
      </c>
      <c r="M1686" s="28">
        <v>0</v>
      </c>
      <c r="O1686" s="24">
        <v>1681</v>
      </c>
      <c r="P1686" s="24">
        <f>'ROTH 1.0'!O1686*'קובץ טיוטה'!$D$10</f>
        <v>10062.742395265235</v>
      </c>
      <c r="Q1686" s="24">
        <f t="shared" si="263"/>
        <v>6462.7423952652352</v>
      </c>
      <c r="R1686" s="24">
        <f t="shared" si="272"/>
        <v>0</v>
      </c>
      <c r="S1686" s="24">
        <f t="shared" si="265"/>
        <v>6462.7423952652352</v>
      </c>
      <c r="T1686" s="24">
        <f t="shared" si="266"/>
        <v>0</v>
      </c>
      <c r="U1686" s="24" t="str">
        <f t="shared" si="267"/>
        <v>drain</v>
      </c>
      <c r="W1686" s="24">
        <f t="shared" si="270"/>
        <v>0</v>
      </c>
      <c r="X1686" s="24">
        <f t="shared" si="268"/>
        <v>18280.901094875957</v>
      </c>
      <c r="Y1686" s="24">
        <f t="shared" si="271"/>
        <v>6462.7423952652352</v>
      </c>
      <c r="AA1686" s="24">
        <f t="shared" si="269"/>
        <v>0</v>
      </c>
      <c r="AC1686" s="24">
        <f t="shared" si="264"/>
        <v>0</v>
      </c>
    </row>
    <row r="1687" x14ac:dyDescent="0.2">
      <c r="L1687" s="25">
        <v>1682</v>
      </c>
      <c r="M1687" s="29">
        <v>0</v>
      </c>
      <c r="O1687" s="25">
        <v>1682</v>
      </c>
      <c r="P1687" s="24">
        <f>'ROTH 1.0'!O1687*'קובץ טיוטה'!$D$10</f>
        <v>9205.9062706092845</v>
      </c>
      <c r="Q1687" s="25">
        <f t="shared" si="263"/>
        <v>5605.9062706092845</v>
      </c>
      <c r="R1687" s="24">
        <f t="shared" si="272"/>
        <v>0</v>
      </c>
      <c r="S1687" s="25">
        <f t="shared" si="265"/>
        <v>5605.9062706092845</v>
      </c>
      <c r="T1687" s="25">
        <f t="shared" si="266"/>
        <v>0</v>
      </c>
      <c r="U1687" s="25" t="str">
        <f t="shared" si="267"/>
        <v>drain</v>
      </c>
      <c r="W1687" s="25">
        <f t="shared" si="270"/>
        <v>0</v>
      </c>
      <c r="X1687" s="25">
        <f t="shared" si="268"/>
        <v>12674.994824266672</v>
      </c>
      <c r="Y1687" s="25">
        <f t="shared" si="271"/>
        <v>5605.9062706092845</v>
      </c>
      <c r="AA1687" s="25">
        <f t="shared" si="269"/>
        <v>0</v>
      </c>
      <c r="AC1687" s="25">
        <f t="shared" si="264"/>
        <v>0</v>
      </c>
    </row>
    <row r="1688" x14ac:dyDescent="0.2">
      <c r="L1688" s="24">
        <v>1683</v>
      </c>
      <c r="M1688" s="28">
        <v>0</v>
      </c>
      <c r="O1688" s="24">
        <v>1683</v>
      </c>
      <c r="P1688" s="24">
        <f>'ROTH 1.0'!O1688*'קובץ טיוטה'!$D$10</f>
        <v>9015.5819678985135</v>
      </c>
      <c r="Q1688" s="24">
        <f t="shared" si="263"/>
        <v>5415.5819678985135</v>
      </c>
      <c r="R1688" s="24">
        <f t="shared" si="272"/>
        <v>0</v>
      </c>
      <c r="S1688" s="24">
        <f t="shared" si="265"/>
        <v>5415.5819678985135</v>
      </c>
      <c r="T1688" s="24">
        <f t="shared" si="266"/>
        <v>0</v>
      </c>
      <c r="U1688" s="24" t="str">
        <f t="shared" si="267"/>
        <v>drain</v>
      </c>
      <c r="W1688" s="24">
        <f t="shared" si="270"/>
        <v>0</v>
      </c>
      <c r="X1688" s="24">
        <f t="shared" si="268"/>
        <v>7259.4128563681588</v>
      </c>
      <c r="Y1688" s="24">
        <f t="shared" si="271"/>
        <v>5415.5819678985135</v>
      </c>
      <c r="AA1688" s="24">
        <f t="shared" si="269"/>
        <v>0</v>
      </c>
      <c r="AC1688" s="24">
        <f t="shared" si="264"/>
        <v>0</v>
      </c>
    </row>
    <row r="1689" x14ac:dyDescent="0.2">
      <c r="L1689" s="25">
        <v>1684</v>
      </c>
      <c r="M1689" s="29">
        <v>0</v>
      </c>
      <c r="O1689" s="25">
        <v>1684</v>
      </c>
      <c r="P1689" s="24">
        <f>'ROTH 1.0'!O1689*'קובץ טיוטה'!$D$10</f>
        <v>8710.4578592808357</v>
      </c>
      <c r="Q1689" s="25">
        <f t="shared" si="263"/>
        <v>5110.4578592808357</v>
      </c>
      <c r="R1689" s="24">
        <f t="shared" si="272"/>
        <v>0</v>
      </c>
      <c r="S1689" s="25">
        <f t="shared" si="265"/>
        <v>5110.4578592808357</v>
      </c>
      <c r="T1689" s="25">
        <f t="shared" si="266"/>
        <v>0</v>
      </c>
      <c r="U1689" s="25" t="str">
        <f t="shared" si="267"/>
        <v>drain</v>
      </c>
      <c r="W1689" s="25">
        <f t="shared" si="270"/>
        <v>0</v>
      </c>
      <c r="X1689" s="25">
        <f t="shared" si="268"/>
        <v>2148.9549970873231</v>
      </c>
      <c r="Y1689" s="25">
        <f t="shared" si="271"/>
        <v>5110.4578592808357</v>
      </c>
      <c r="AA1689" s="25">
        <f t="shared" si="269"/>
        <v>0</v>
      </c>
      <c r="AC1689" s="25">
        <f t="shared" si="264"/>
        <v>0</v>
      </c>
    </row>
    <row r="1690" x14ac:dyDescent="0.2">
      <c r="L1690" s="24">
        <v>1685</v>
      </c>
      <c r="M1690" s="28">
        <v>0</v>
      </c>
      <c r="O1690" s="24">
        <v>1685</v>
      </c>
      <c r="P1690" s="24">
        <f>'ROTH 1.0'!O1690*'קובץ טיוטה'!$D$10</f>
        <v>8634.9215580283653</v>
      </c>
      <c r="Q1690" s="24">
        <f t="shared" si="263"/>
        <v>5034.9215580283653</v>
      </c>
      <c r="R1690" s="24">
        <f t="shared" si="272"/>
        <v>0</v>
      </c>
      <c r="S1690" s="24">
        <f t="shared" si="265"/>
        <v>5034.9215580283653</v>
      </c>
      <c r="T1690" s="24">
        <f t="shared" si="266"/>
        <v>0</v>
      </c>
      <c r="U1690" s="24" t="str">
        <f t="shared" si="267"/>
        <v>drain</v>
      </c>
      <c r="W1690" s="24">
        <f t="shared" si="270"/>
        <v>0</v>
      </c>
      <c r="X1690" s="24">
        <f t="shared" si="268"/>
        <v>0</v>
      </c>
      <c r="Y1690" s="24">
        <f t="shared" si="271"/>
        <v>2148.9549970873231</v>
      </c>
      <c r="AA1690" s="24">
        <f t="shared" si="269"/>
        <v>2885.9665609410422</v>
      </c>
      <c r="AC1690" s="24">
        <f t="shared" si="264"/>
        <v>0</v>
      </c>
    </row>
    <row r="1691" x14ac:dyDescent="0.2">
      <c r="L1691" s="25">
        <v>1686</v>
      </c>
      <c r="M1691" s="29">
        <v>0</v>
      </c>
      <c r="O1691" s="25">
        <v>1686</v>
      </c>
      <c r="P1691" s="24">
        <f>'ROTH 1.0'!O1691*'קובץ טיוטה'!$D$10</f>
        <v>8913.8365735446314</v>
      </c>
      <c r="Q1691" s="25">
        <f t="shared" si="263"/>
        <v>5313.8365735446314</v>
      </c>
      <c r="R1691" s="24">
        <f t="shared" si="272"/>
        <v>0</v>
      </c>
      <c r="S1691" s="25">
        <f t="shared" si="265"/>
        <v>5313.8365735446314</v>
      </c>
      <c r="T1691" s="25">
        <f t="shared" si="266"/>
        <v>0</v>
      </c>
      <c r="U1691" s="25" t="str">
        <f t="shared" si="267"/>
        <v>drain</v>
      </c>
      <c r="W1691" s="25">
        <f t="shared" si="270"/>
        <v>0</v>
      </c>
      <c r="X1691" s="25">
        <f t="shared" si="268"/>
        <v>0</v>
      </c>
      <c r="Y1691" s="25">
        <f t="shared" si="271"/>
        <v>0</v>
      </c>
      <c r="AA1691" s="25">
        <f t="shared" si="269"/>
        <v>5313.8365735446314</v>
      </c>
      <c r="AC1691" s="25">
        <f t="shared" si="264"/>
        <v>0</v>
      </c>
    </row>
    <row r="1692" x14ac:dyDescent="0.2">
      <c r="L1692" s="24">
        <v>1687</v>
      </c>
      <c r="M1692" s="28">
        <v>0</v>
      </c>
      <c r="O1692" s="24">
        <v>1687</v>
      </c>
      <c r="P1692" s="24">
        <f>'ROTH 1.0'!O1692*'קובץ טיוטה'!$D$10</f>
        <v>9187.303602818447</v>
      </c>
      <c r="Q1692" s="24">
        <f t="shared" si="263"/>
        <v>5587.303602818447</v>
      </c>
      <c r="R1692" s="24">
        <f t="shared" si="272"/>
        <v>0</v>
      </c>
      <c r="S1692" s="24">
        <f t="shared" si="265"/>
        <v>5587.303602818447</v>
      </c>
      <c r="T1692" s="24">
        <f t="shared" si="266"/>
        <v>0</v>
      </c>
      <c r="U1692" s="24" t="str">
        <f t="shared" si="267"/>
        <v>drain</v>
      </c>
      <c r="W1692" s="24">
        <f t="shared" si="270"/>
        <v>0</v>
      </c>
      <c r="X1692" s="24">
        <f t="shared" si="268"/>
        <v>0</v>
      </c>
      <c r="Y1692" s="24">
        <f t="shared" si="271"/>
        <v>0</v>
      </c>
      <c r="AA1692" s="24">
        <f t="shared" si="269"/>
        <v>5587.303602818447</v>
      </c>
      <c r="AC1692" s="24">
        <f t="shared" si="264"/>
        <v>0</v>
      </c>
    </row>
    <row r="1693" x14ac:dyDescent="0.2">
      <c r="L1693" s="25">
        <v>1688</v>
      </c>
      <c r="M1693" s="29">
        <v>0.265965112</v>
      </c>
      <c r="O1693" s="25">
        <v>1688</v>
      </c>
      <c r="P1693" s="24">
        <f>'ROTH 1.0'!O1693*'קובץ טיוטה'!$D$10</f>
        <v>9844.1401144765041</v>
      </c>
      <c r="Q1693" s="25">
        <f t="shared" si="263"/>
        <v>6244.1401144765041</v>
      </c>
      <c r="R1693" s="24">
        <f t="shared" si="272"/>
        <v>18085.627615999998</v>
      </c>
      <c r="S1693" s="25">
        <f t="shared" si="265"/>
        <v>0</v>
      </c>
      <c r="T1693" s="25">
        <f t="shared" si="266"/>
        <v>11841.487501523494</v>
      </c>
      <c r="U1693" s="25" t="str">
        <f t="shared" si="267"/>
        <v>charge</v>
      </c>
      <c r="W1693" s="25">
        <f t="shared" si="270"/>
        <v>10657.338751371144</v>
      </c>
      <c r="X1693" s="25">
        <f t="shared" si="268"/>
        <v>10657.338751371144</v>
      </c>
      <c r="Y1693" s="25">
        <f t="shared" si="271"/>
        <v>0</v>
      </c>
      <c r="AA1693" s="25">
        <f t="shared" si="269"/>
        <v>0</v>
      </c>
      <c r="AC1693" s="25">
        <f t="shared" si="264"/>
        <v>1184.1487501523497</v>
      </c>
    </row>
    <row r="1694" x14ac:dyDescent="0.2">
      <c r="L1694" s="24">
        <v>1689</v>
      </c>
      <c r="M1694" s="28">
        <v>0.40024327300000001</v>
      </c>
      <c r="O1694" s="24">
        <v>1689</v>
      </c>
      <c r="P1694" s="24">
        <f>'ROTH 1.0'!O1694*'קובץ טיוטה'!$D$10</f>
        <v>10357.813134295966</v>
      </c>
      <c r="Q1694" s="24">
        <f t="shared" si="263"/>
        <v>6757.8131342959659</v>
      </c>
      <c r="R1694" s="24">
        <f t="shared" si="272"/>
        <v>27216.542563999999</v>
      </c>
      <c r="S1694" s="24">
        <f t="shared" si="265"/>
        <v>0</v>
      </c>
      <c r="T1694" s="24">
        <f t="shared" si="266"/>
        <v>20458.729429704035</v>
      </c>
      <c r="U1694" s="24" t="str">
        <f t="shared" si="267"/>
        <v>charge</v>
      </c>
      <c r="W1694" s="24">
        <f t="shared" si="270"/>
        <v>18412.856486733632</v>
      </c>
      <c r="X1694" s="24">
        <f t="shared" si="268"/>
        <v>29070.195238104774</v>
      </c>
      <c r="Y1694" s="24">
        <f t="shared" si="271"/>
        <v>0</v>
      </c>
      <c r="AA1694" s="24">
        <f t="shared" si="269"/>
        <v>0</v>
      </c>
      <c r="AC1694" s="24">
        <f t="shared" si="264"/>
        <v>2045.8729429704035</v>
      </c>
    </row>
    <row r="1695" x14ac:dyDescent="0.2">
      <c r="L1695" s="25">
        <v>1690</v>
      </c>
      <c r="M1695" s="29">
        <v>0.43336851500000001</v>
      </c>
      <c r="O1695" s="25">
        <v>1690</v>
      </c>
      <c r="P1695" s="24">
        <f>'ROTH 1.0'!O1695*'קובץ טיוטה'!$D$10</f>
        <v>10955.155186220181</v>
      </c>
      <c r="Q1695" s="25">
        <f t="shared" si="263"/>
        <v>7355.1551862201813</v>
      </c>
      <c r="R1695" s="24">
        <f t="shared" si="272"/>
        <v>29469.059020000001</v>
      </c>
      <c r="S1695" s="25">
        <f t="shared" si="265"/>
        <v>0</v>
      </c>
      <c r="T1695" s="25">
        <f t="shared" si="266"/>
        <v>22113.903833779819</v>
      </c>
      <c r="U1695" s="25" t="str">
        <f t="shared" si="267"/>
        <v>charge</v>
      </c>
      <c r="W1695" s="25">
        <f t="shared" si="270"/>
        <v>19902.513450401835</v>
      </c>
      <c r="X1695" s="25">
        <f t="shared" si="268"/>
        <v>48972.708688506609</v>
      </c>
      <c r="Y1695" s="25">
        <f t="shared" si="271"/>
        <v>0</v>
      </c>
      <c r="AA1695" s="25">
        <f t="shared" si="269"/>
        <v>0</v>
      </c>
      <c r="AC1695" s="25">
        <f t="shared" si="264"/>
        <v>2211.3903833779841</v>
      </c>
    </row>
    <row r="1696" x14ac:dyDescent="0.2">
      <c r="L1696" s="24">
        <v>1691</v>
      </c>
      <c r="M1696" s="28">
        <v>0.45947225000000003</v>
      </c>
      <c r="O1696" s="24">
        <v>1691</v>
      </c>
      <c r="P1696" s="24">
        <f>'ROTH 1.0'!O1696*'קובץ טיוטה'!$D$10</f>
        <v>11068.635162319144</v>
      </c>
      <c r="Q1696" s="24">
        <f t="shared" si="263"/>
        <v>7468.635162319144</v>
      </c>
      <c r="R1696" s="24">
        <f t="shared" si="272"/>
        <v>31244.112999999998</v>
      </c>
      <c r="S1696" s="24">
        <f t="shared" si="265"/>
        <v>0</v>
      </c>
      <c r="T1696" s="24">
        <f t="shared" si="266"/>
        <v>23775.477837680854</v>
      </c>
      <c r="U1696" s="24" t="str">
        <f t="shared" si="267"/>
        <v>charge</v>
      </c>
      <c r="W1696" s="24">
        <f t="shared" si="270"/>
        <v>21397.930053912773</v>
      </c>
      <c r="X1696" s="24">
        <f t="shared" si="268"/>
        <v>70370.638742419382</v>
      </c>
      <c r="Y1696" s="24">
        <f t="shared" si="271"/>
        <v>0</v>
      </c>
      <c r="AA1696" s="24">
        <f t="shared" si="269"/>
        <v>0</v>
      </c>
      <c r="AC1696" s="24">
        <f t="shared" si="264"/>
        <v>2377.547783768081</v>
      </c>
    </row>
    <row r="1697" x14ac:dyDescent="0.2">
      <c r="L1697" s="25">
        <v>1692</v>
      </c>
      <c r="M1697" s="29">
        <v>0.47897757600000002</v>
      </c>
      <c r="O1697" s="25">
        <v>1692</v>
      </c>
      <c r="P1697" s="24">
        <f>'ROTH 1.0'!O1697*'קובץ טיוטה'!$D$10</f>
        <v>11625.402871867103</v>
      </c>
      <c r="Q1697" s="25">
        <f t="shared" si="263"/>
        <v>8025.4028718671034</v>
      </c>
      <c r="R1697" s="24">
        <f t="shared" si="272"/>
        <v>32570.475168000001</v>
      </c>
      <c r="S1697" s="25">
        <f t="shared" si="265"/>
        <v>0</v>
      </c>
      <c r="T1697" s="25">
        <f t="shared" si="266"/>
        <v>24545.072296132897</v>
      </c>
      <c r="U1697" s="25" t="str">
        <f t="shared" si="267"/>
        <v>charge</v>
      </c>
      <c r="W1697" s="25">
        <f t="shared" si="270"/>
        <v>7629.3612575806183</v>
      </c>
      <c r="X1697" s="25">
        <f t="shared" si="268"/>
        <v>78000</v>
      </c>
      <c r="Y1697" s="25">
        <f t="shared" si="271"/>
        <v>0</v>
      </c>
      <c r="AA1697" s="25">
        <f t="shared" si="269"/>
        <v>0</v>
      </c>
      <c r="AC1697" s="25">
        <f t="shared" si="264"/>
        <v>16915.711038552279</v>
      </c>
    </row>
    <row r="1698" x14ac:dyDescent="0.2">
      <c r="L1698" s="24">
        <v>1693</v>
      </c>
      <c r="M1698" s="28">
        <v>0.36928331800000003</v>
      </c>
      <c r="O1698" s="24">
        <v>1693</v>
      </c>
      <c r="P1698" s="24">
        <f>'ROTH 1.0'!O1698*'קובץ טיוטה'!$D$10</f>
        <v>11823.12956589719</v>
      </c>
      <c r="Q1698" s="24">
        <f t="shared" si="263"/>
        <v>8223.1295658971903</v>
      </c>
      <c r="R1698" s="24">
        <f t="shared" si="272"/>
        <v>25111.265624</v>
      </c>
      <c r="S1698" s="24">
        <f t="shared" si="265"/>
        <v>0</v>
      </c>
      <c r="T1698" s="24">
        <f t="shared" si="266"/>
        <v>16888.136058102809</v>
      </c>
      <c r="U1698" s="24" t="str">
        <f t="shared" si="267"/>
        <v>charge</v>
      </c>
      <c r="W1698" s="24">
        <f t="shared" si="270"/>
        <v>0</v>
      </c>
      <c r="X1698" s="24">
        <f t="shared" si="268"/>
        <v>78000</v>
      </c>
      <c r="Y1698" s="24">
        <f t="shared" si="271"/>
        <v>0</v>
      </c>
      <c r="AA1698" s="24">
        <f t="shared" si="269"/>
        <v>0</v>
      </c>
      <c r="AC1698" s="24">
        <f t="shared" si="264"/>
        <v>16888.136058102809</v>
      </c>
    </row>
    <row r="1699" x14ac:dyDescent="0.2">
      <c r="L1699" s="25">
        <v>1694</v>
      </c>
      <c r="M1699" s="29">
        <v>0.319439364</v>
      </c>
      <c r="O1699" s="25">
        <v>1694</v>
      </c>
      <c r="P1699" s="24">
        <f>'ROTH 1.0'!O1699*'קובץ טיוטה'!$D$10</f>
        <v>11671.382132033259</v>
      </c>
      <c r="Q1699" s="25">
        <f t="shared" si="263"/>
        <v>8071.382132033259</v>
      </c>
      <c r="R1699" s="24">
        <f t="shared" si="272"/>
        <v>21721.876752</v>
      </c>
      <c r="S1699" s="25">
        <f t="shared" si="265"/>
        <v>0</v>
      </c>
      <c r="T1699" s="25">
        <f t="shared" si="266"/>
        <v>13650.494619966741</v>
      </c>
      <c r="U1699" s="25" t="str">
        <f t="shared" si="267"/>
        <v>charge</v>
      </c>
      <c r="W1699" s="25">
        <f t="shared" si="270"/>
        <v>0</v>
      </c>
      <c r="X1699" s="25">
        <f t="shared" si="268"/>
        <v>78000</v>
      </c>
      <c r="Y1699" s="25">
        <f t="shared" si="271"/>
        <v>0</v>
      </c>
      <c r="AA1699" s="25">
        <f t="shared" si="269"/>
        <v>0</v>
      </c>
      <c r="AC1699" s="25">
        <f t="shared" si="264"/>
        <v>13650.494619966741</v>
      </c>
    </row>
    <row r="1700" x14ac:dyDescent="0.2">
      <c r="L1700" s="24">
        <v>1695</v>
      </c>
      <c r="M1700" s="28">
        <v>0.162493157</v>
      </c>
      <c r="O1700" s="24">
        <v>1695</v>
      </c>
      <c r="P1700" s="24">
        <f>'ROTH 1.0'!O1700*'קובץ טיוטה'!$D$10</f>
        <v>11619.994164584847</v>
      </c>
      <c r="Q1700" s="24">
        <f t="shared" si="263"/>
        <v>8019.9941645848467</v>
      </c>
      <c r="R1700" s="24">
        <f t="shared" si="272"/>
        <v>11049.534675999999</v>
      </c>
      <c r="S1700" s="24">
        <f t="shared" si="265"/>
        <v>0</v>
      </c>
      <c r="T1700" s="24">
        <f t="shared" si="266"/>
        <v>3029.5405114151527</v>
      </c>
      <c r="U1700" s="24" t="str">
        <f t="shared" si="267"/>
        <v>charge</v>
      </c>
      <c r="W1700" s="24">
        <f t="shared" si="270"/>
        <v>0</v>
      </c>
      <c r="X1700" s="24">
        <f t="shared" si="268"/>
        <v>78000</v>
      </c>
      <c r="Y1700" s="24">
        <f t="shared" si="271"/>
        <v>0</v>
      </c>
      <c r="AA1700" s="24">
        <f t="shared" si="269"/>
        <v>0</v>
      </c>
      <c r="AC1700" s="24">
        <f t="shared" si="264"/>
        <v>3029.5405114151527</v>
      </c>
    </row>
    <row r="1701" x14ac:dyDescent="0.2">
      <c r="L1701" s="25">
        <v>1696</v>
      </c>
      <c r="M1701" s="29">
        <v>6.3081292999999997E-2</v>
      </c>
      <c r="O1701" s="25">
        <v>1696</v>
      </c>
      <c r="P1701" s="24">
        <f>'ROTH 1.0'!O1701*'קובץ טיוטה'!$D$10</f>
        <v>11756.535767661522</v>
      </c>
      <c r="Q1701" s="25">
        <f t="shared" si="263"/>
        <v>8156.5357676615222</v>
      </c>
      <c r="R1701" s="24">
        <f t="shared" si="272"/>
        <v>4289.5279239999991</v>
      </c>
      <c r="S1701" s="25">
        <f t="shared" si="265"/>
        <v>3867.0078436615231</v>
      </c>
      <c r="T1701" s="25">
        <f t="shared" si="266"/>
        <v>0</v>
      </c>
      <c r="U1701" s="25" t="str">
        <f t="shared" si="267"/>
        <v>drain</v>
      </c>
      <c r="W1701" s="25">
        <f t="shared" si="270"/>
        <v>0</v>
      </c>
      <c r="X1701" s="25">
        <f t="shared" si="268"/>
        <v>74132.992156338471</v>
      </c>
      <c r="Y1701" s="25">
        <f t="shared" si="271"/>
        <v>3867.0078436615295</v>
      </c>
      <c r="AA1701" s="25">
        <f t="shared" si="269"/>
        <v>-6.3664629124104977E-12</v>
      </c>
      <c r="AC1701" s="25">
        <f t="shared" si="264"/>
        <v>0</v>
      </c>
    </row>
    <row r="1702" x14ac:dyDescent="0.2">
      <c r="L1702" s="24">
        <v>1697</v>
      </c>
      <c r="M1702" s="28">
        <v>5.0652158000000003E-2</v>
      </c>
      <c r="O1702" s="24">
        <v>1697</v>
      </c>
      <c r="P1702" s="24">
        <f>'ROTH 1.0'!O1702*'קובץ טיוטה'!$D$10</f>
        <v>11825.353319730997</v>
      </c>
      <c r="Q1702" s="24">
        <f t="shared" si="263"/>
        <v>8225.3533197309971</v>
      </c>
      <c r="R1702" s="24">
        <f t="shared" si="272"/>
        <v>3444.3467439999999</v>
      </c>
      <c r="S1702" s="24">
        <f t="shared" si="265"/>
        <v>4781.0065757309967</v>
      </c>
      <c r="T1702" s="24">
        <f t="shared" si="266"/>
        <v>0</v>
      </c>
      <c r="U1702" s="24" t="str">
        <f t="shared" si="267"/>
        <v>drain</v>
      </c>
      <c r="W1702" s="24">
        <f t="shared" si="270"/>
        <v>0</v>
      </c>
      <c r="X1702" s="24">
        <f t="shared" si="268"/>
        <v>69351.985580607477</v>
      </c>
      <c r="Y1702" s="24">
        <f t="shared" si="271"/>
        <v>4781.0065757309931</v>
      </c>
      <c r="AA1702" s="24">
        <f t="shared" si="269"/>
        <v>0</v>
      </c>
      <c r="AC1702" s="24">
        <f t="shared" si="264"/>
        <v>0</v>
      </c>
    </row>
    <row r="1703" x14ac:dyDescent="0.2">
      <c r="L1703" s="25">
        <v>1698</v>
      </c>
      <c r="M1703" s="29">
        <v>0.12599843099999999</v>
      </c>
      <c r="O1703" s="25">
        <v>1698</v>
      </c>
      <c r="P1703" s="24">
        <f>'ROTH 1.0'!O1703*'קובץ טיוטה'!$D$10</f>
        <v>12104.128218836673</v>
      </c>
      <c r="Q1703" s="25">
        <f t="shared" si="263"/>
        <v>8504.1282188366731</v>
      </c>
      <c r="R1703" s="24">
        <f t="shared" si="272"/>
        <v>8567.8933080000006</v>
      </c>
      <c r="S1703" s="25">
        <f t="shared" si="265"/>
        <v>0</v>
      </c>
      <c r="T1703" s="25">
        <f t="shared" si="266"/>
        <v>63.765089163327502</v>
      </c>
      <c r="U1703" s="25" t="str">
        <f t="shared" si="267"/>
        <v>charge</v>
      </c>
      <c r="W1703" s="25">
        <f t="shared" si="270"/>
        <v>57.388580246988568</v>
      </c>
      <c r="X1703" s="25">
        <f t="shared" si="268"/>
        <v>69409.374160854466</v>
      </c>
      <c r="Y1703" s="25">
        <f t="shared" si="271"/>
        <v>0</v>
      </c>
      <c r="AA1703" s="25">
        <f t="shared" si="269"/>
        <v>0</v>
      </c>
      <c r="AC1703" s="25">
        <f t="shared" si="264"/>
        <v>6.3765089163389348</v>
      </c>
    </row>
    <row r="1704" x14ac:dyDescent="0.2">
      <c r="L1704" s="24">
        <v>1699</v>
      </c>
      <c r="M1704" s="28">
        <v>0</v>
      </c>
      <c r="O1704" s="24">
        <v>1699</v>
      </c>
      <c r="P1704" s="24">
        <f>'ROTH 1.0'!O1704*'קובץ טיוטה'!$D$10</f>
        <v>12495.461859869047</v>
      </c>
      <c r="Q1704" s="24">
        <f t="shared" si="263"/>
        <v>8895.4618598690467</v>
      </c>
      <c r="R1704" s="24">
        <f t="shared" si="272"/>
        <v>0</v>
      </c>
      <c r="S1704" s="24">
        <f t="shared" si="265"/>
        <v>8895.4618598690467</v>
      </c>
      <c r="T1704" s="24">
        <f t="shared" si="266"/>
        <v>0</v>
      </c>
      <c r="U1704" s="24" t="str">
        <f t="shared" si="267"/>
        <v>drain</v>
      </c>
      <c r="W1704" s="24">
        <f t="shared" si="270"/>
        <v>0</v>
      </c>
      <c r="X1704" s="24">
        <f t="shared" si="268"/>
        <v>60513.912300985423</v>
      </c>
      <c r="Y1704" s="24">
        <f t="shared" si="271"/>
        <v>8895.4618598690431</v>
      </c>
      <c r="AA1704" s="24">
        <f t="shared" si="269"/>
        <v>0</v>
      </c>
      <c r="AC1704" s="24">
        <f t="shared" si="264"/>
        <v>0</v>
      </c>
    </row>
    <row r="1705" x14ac:dyDescent="0.2">
      <c r="L1705" s="25">
        <v>1700</v>
      </c>
      <c r="M1705" s="29">
        <v>0</v>
      </c>
      <c r="O1705" s="25">
        <v>1700</v>
      </c>
      <c r="P1705" s="24">
        <f>'ROTH 1.0'!O1705*'קובץ טיוטה'!$D$10</f>
        <v>12480.307807969008</v>
      </c>
      <c r="Q1705" s="25">
        <f t="shared" si="263"/>
        <v>8880.3078079690076</v>
      </c>
      <c r="R1705" s="24">
        <f t="shared" si="272"/>
        <v>0</v>
      </c>
      <c r="S1705" s="25">
        <f t="shared" si="265"/>
        <v>8880.3078079690076</v>
      </c>
      <c r="T1705" s="25">
        <f t="shared" si="266"/>
        <v>0</v>
      </c>
      <c r="U1705" s="25" t="str">
        <f t="shared" si="267"/>
        <v>drain</v>
      </c>
      <c r="W1705" s="25">
        <f t="shared" si="270"/>
        <v>0</v>
      </c>
      <c r="X1705" s="25">
        <f t="shared" si="268"/>
        <v>51633.604493016413</v>
      </c>
      <c r="Y1705" s="25">
        <f t="shared" si="271"/>
        <v>8880.3078079690094</v>
      </c>
      <c r="AA1705" s="25">
        <f t="shared" si="269"/>
        <v>0</v>
      </c>
      <c r="AC1705" s="25">
        <f t="shared" si="264"/>
        <v>0</v>
      </c>
    </row>
    <row r="1706" x14ac:dyDescent="0.2">
      <c r="L1706" s="24">
        <v>1701</v>
      </c>
      <c r="M1706" s="28">
        <v>0</v>
      </c>
      <c r="O1706" s="24">
        <v>1701</v>
      </c>
      <c r="P1706" s="24">
        <f>'ROTH 1.0'!O1706*'קובץ טיוטה'!$D$10</f>
        <v>11894.223874522095</v>
      </c>
      <c r="Q1706" s="24">
        <f t="shared" si="263"/>
        <v>8294.2238745220948</v>
      </c>
      <c r="R1706" s="24">
        <f t="shared" si="272"/>
        <v>0</v>
      </c>
      <c r="S1706" s="24">
        <f t="shared" si="265"/>
        <v>8294.2238745220948</v>
      </c>
      <c r="T1706" s="24">
        <f t="shared" si="266"/>
        <v>0</v>
      </c>
      <c r="U1706" s="24" t="str">
        <f t="shared" si="267"/>
        <v>drain</v>
      </c>
      <c r="W1706" s="24">
        <f t="shared" si="270"/>
        <v>0</v>
      </c>
      <c r="X1706" s="24">
        <f t="shared" si="268"/>
        <v>43339.380618494317</v>
      </c>
      <c r="Y1706" s="24">
        <f t="shared" si="271"/>
        <v>8294.2238745220966</v>
      </c>
      <c r="AA1706" s="24">
        <f t="shared" si="269"/>
        <v>0</v>
      </c>
      <c r="AC1706" s="24">
        <f t="shared" si="264"/>
        <v>0</v>
      </c>
    </row>
    <row r="1707" x14ac:dyDescent="0.2">
      <c r="L1707" s="25">
        <v>1702</v>
      </c>
      <c r="M1707" s="29">
        <v>0</v>
      </c>
      <c r="O1707" s="25">
        <v>1702</v>
      </c>
      <c r="P1707" s="24">
        <f>'ROTH 1.0'!O1707*'קובץ טיוטה'!$D$10</f>
        <v>11506.120907550954</v>
      </c>
      <c r="Q1707" s="25">
        <f t="shared" si="263"/>
        <v>7906.1209075509541</v>
      </c>
      <c r="R1707" s="24">
        <f t="shared" si="272"/>
        <v>0</v>
      </c>
      <c r="S1707" s="25">
        <f t="shared" si="265"/>
        <v>7906.1209075509541</v>
      </c>
      <c r="T1707" s="25">
        <f t="shared" si="266"/>
        <v>0</v>
      </c>
      <c r="U1707" s="25" t="str">
        <f t="shared" si="267"/>
        <v>drain</v>
      </c>
      <c r="W1707" s="25">
        <f t="shared" si="270"/>
        <v>0</v>
      </c>
      <c r="X1707" s="25">
        <f t="shared" si="268"/>
        <v>35433.259710943363</v>
      </c>
      <c r="Y1707" s="25">
        <f t="shared" si="271"/>
        <v>7906.1209075509541</v>
      </c>
      <c r="AA1707" s="25">
        <f t="shared" si="269"/>
        <v>0</v>
      </c>
      <c r="AC1707" s="25">
        <f t="shared" si="264"/>
        <v>0</v>
      </c>
    </row>
    <row r="1708" x14ac:dyDescent="0.2">
      <c r="L1708" s="24">
        <v>1703</v>
      </c>
      <c r="M1708" s="28">
        <v>0</v>
      </c>
      <c r="O1708" s="24">
        <v>1703</v>
      </c>
      <c r="P1708" s="24">
        <f>'ROTH 1.0'!O1708*'קובץ טיוטה'!$D$10</f>
        <v>11057.771954133919</v>
      </c>
      <c r="Q1708" s="24">
        <f t="shared" si="263"/>
        <v>7457.7719541339193</v>
      </c>
      <c r="R1708" s="24">
        <f t="shared" si="272"/>
        <v>0</v>
      </c>
      <c r="S1708" s="24">
        <f t="shared" si="265"/>
        <v>7457.7719541339193</v>
      </c>
      <c r="T1708" s="24">
        <f t="shared" si="266"/>
        <v>0</v>
      </c>
      <c r="U1708" s="24" t="str">
        <f t="shared" si="267"/>
        <v>drain</v>
      </c>
      <c r="W1708" s="24">
        <f t="shared" si="270"/>
        <v>0</v>
      </c>
      <c r="X1708" s="24">
        <f t="shared" si="268"/>
        <v>27975.487756809445</v>
      </c>
      <c r="Y1708" s="24">
        <f t="shared" si="271"/>
        <v>7457.7719541339175</v>
      </c>
      <c r="AA1708" s="24">
        <f t="shared" si="269"/>
        <v>0</v>
      </c>
      <c r="AC1708" s="24">
        <f t="shared" si="264"/>
        <v>0</v>
      </c>
    </row>
    <row r="1709" x14ac:dyDescent="0.2">
      <c r="L1709" s="25">
        <v>1704</v>
      </c>
      <c r="M1709" s="29">
        <v>0</v>
      </c>
      <c r="O1709" s="25">
        <v>1704</v>
      </c>
      <c r="P1709" s="24">
        <f>'ROTH 1.0'!O1709*'קובץ טיוטה'!$D$10</f>
        <v>10424.105265134829</v>
      </c>
      <c r="Q1709" s="25">
        <f t="shared" si="263"/>
        <v>6824.1052651348291</v>
      </c>
      <c r="R1709" s="24">
        <f t="shared" si="272"/>
        <v>0</v>
      </c>
      <c r="S1709" s="25">
        <f t="shared" si="265"/>
        <v>6824.1052651348291</v>
      </c>
      <c r="T1709" s="25">
        <f t="shared" si="266"/>
        <v>0</v>
      </c>
      <c r="U1709" s="25" t="str">
        <f t="shared" si="267"/>
        <v>drain</v>
      </c>
      <c r="W1709" s="25">
        <f t="shared" si="270"/>
        <v>0</v>
      </c>
      <c r="X1709" s="25">
        <f t="shared" si="268"/>
        <v>21151.382491674616</v>
      </c>
      <c r="Y1709" s="25">
        <f t="shared" si="271"/>
        <v>6824.1052651348291</v>
      </c>
      <c r="AA1709" s="25">
        <f t="shared" si="269"/>
        <v>0</v>
      </c>
      <c r="AC1709" s="25">
        <f t="shared" si="264"/>
        <v>0</v>
      </c>
    </row>
    <row r="1710" x14ac:dyDescent="0.2">
      <c r="L1710" s="24">
        <v>1705</v>
      </c>
      <c r="M1710" s="28">
        <v>0</v>
      </c>
      <c r="O1710" s="24">
        <v>1705</v>
      </c>
      <c r="P1710" s="24">
        <f>'ROTH 1.0'!O1710*'קובץ טיוטה'!$D$10</f>
        <v>9669.7948751118583</v>
      </c>
      <c r="Q1710" s="24">
        <f t="shared" si="263"/>
        <v>6069.7948751118583</v>
      </c>
      <c r="R1710" s="24">
        <f t="shared" si="272"/>
        <v>0</v>
      </c>
      <c r="S1710" s="24">
        <f t="shared" si="265"/>
        <v>6069.7948751118583</v>
      </c>
      <c r="T1710" s="24">
        <f t="shared" si="266"/>
        <v>0</v>
      </c>
      <c r="U1710" s="24" t="str">
        <f t="shared" si="267"/>
        <v>drain</v>
      </c>
      <c r="W1710" s="24">
        <f t="shared" si="270"/>
        <v>0</v>
      </c>
      <c r="X1710" s="24">
        <f t="shared" si="268"/>
        <v>15081.587616562758</v>
      </c>
      <c r="Y1710" s="24">
        <f t="shared" si="271"/>
        <v>6069.7948751118583</v>
      </c>
      <c r="AA1710" s="24">
        <f t="shared" si="269"/>
        <v>0</v>
      </c>
      <c r="AC1710" s="24">
        <f t="shared" si="264"/>
        <v>0</v>
      </c>
    </row>
    <row r="1711" x14ac:dyDescent="0.2">
      <c r="L1711" s="25">
        <v>1706</v>
      </c>
      <c r="M1711" s="29">
        <v>0</v>
      </c>
      <c r="O1711" s="25">
        <v>1706</v>
      </c>
      <c r="P1711" s="24">
        <f>'ROTH 1.0'!O1711*'קובץ טיוטה'!$D$10</f>
        <v>8888.6724128912829</v>
      </c>
      <c r="Q1711" s="25">
        <f t="shared" si="263"/>
        <v>5288.6724128912829</v>
      </c>
      <c r="R1711" s="24">
        <f t="shared" si="272"/>
        <v>0</v>
      </c>
      <c r="S1711" s="25">
        <f t="shared" si="265"/>
        <v>5288.6724128912829</v>
      </c>
      <c r="T1711" s="25">
        <f t="shared" si="266"/>
        <v>0</v>
      </c>
      <c r="U1711" s="25" t="str">
        <f t="shared" si="267"/>
        <v>drain</v>
      </c>
      <c r="W1711" s="25">
        <f t="shared" si="270"/>
        <v>0</v>
      </c>
      <c r="X1711" s="25">
        <f t="shared" si="268"/>
        <v>9792.915203671475</v>
      </c>
      <c r="Y1711" s="25">
        <f t="shared" si="271"/>
        <v>5288.6724128912829</v>
      </c>
      <c r="AA1711" s="25">
        <f t="shared" si="269"/>
        <v>0</v>
      </c>
      <c r="AC1711" s="25">
        <f t="shared" si="264"/>
        <v>0</v>
      </c>
    </row>
    <row r="1712" x14ac:dyDescent="0.2">
      <c r="L1712" s="24">
        <v>1707</v>
      </c>
      <c r="M1712" s="28">
        <v>0</v>
      </c>
      <c r="O1712" s="24">
        <v>1707</v>
      </c>
      <c r="P1712" s="24">
        <f>'ROTH 1.0'!O1712*'קובץ טיוטה'!$D$10</f>
        <v>8436.1976427537065</v>
      </c>
      <c r="Q1712" s="24">
        <f t="shared" si="263"/>
        <v>4836.1976427537065</v>
      </c>
      <c r="R1712" s="24">
        <f t="shared" si="272"/>
        <v>0</v>
      </c>
      <c r="S1712" s="24">
        <f t="shared" si="265"/>
        <v>4836.1976427537065</v>
      </c>
      <c r="T1712" s="24">
        <f t="shared" si="266"/>
        <v>0</v>
      </c>
      <c r="U1712" s="24" t="str">
        <f t="shared" si="267"/>
        <v>drain</v>
      </c>
      <c r="W1712" s="24">
        <f t="shared" si="270"/>
        <v>0</v>
      </c>
      <c r="X1712" s="24">
        <f t="shared" si="268"/>
        <v>4956.7175609177684</v>
      </c>
      <c r="Y1712" s="24">
        <f t="shared" si="271"/>
        <v>4836.1976427537065</v>
      </c>
      <c r="AA1712" s="24">
        <f t="shared" si="269"/>
        <v>0</v>
      </c>
      <c r="AC1712" s="24">
        <f t="shared" si="264"/>
        <v>0</v>
      </c>
    </row>
    <row r="1713" x14ac:dyDescent="0.2">
      <c r="L1713" s="25">
        <v>1708</v>
      </c>
      <c r="M1713" s="29">
        <v>0</v>
      </c>
      <c r="O1713" s="25">
        <v>1708</v>
      </c>
      <c r="P1713" s="24">
        <f>'ROTH 1.0'!O1713*'קובץ טיוטה'!$D$10</f>
        <v>8138.628409617455</v>
      </c>
      <c r="Q1713" s="25">
        <f t="shared" si="263"/>
        <v>4538.628409617455</v>
      </c>
      <c r="R1713" s="24">
        <f t="shared" si="272"/>
        <v>0</v>
      </c>
      <c r="S1713" s="25">
        <f t="shared" si="265"/>
        <v>4538.628409617455</v>
      </c>
      <c r="T1713" s="25">
        <f t="shared" si="266"/>
        <v>0</v>
      </c>
      <c r="U1713" s="25" t="str">
        <f t="shared" si="267"/>
        <v>drain</v>
      </c>
      <c r="W1713" s="25">
        <f t="shared" si="270"/>
        <v>0</v>
      </c>
      <c r="X1713" s="25">
        <f t="shared" si="268"/>
        <v>418.08915130031346</v>
      </c>
      <c r="Y1713" s="25">
        <f t="shared" si="271"/>
        <v>4538.628409617455</v>
      </c>
      <c r="AA1713" s="25">
        <f t="shared" si="269"/>
        <v>0</v>
      </c>
      <c r="AC1713" s="25">
        <f t="shared" si="264"/>
        <v>0</v>
      </c>
    </row>
    <row r="1714" x14ac:dyDescent="0.2">
      <c r="L1714" s="24">
        <v>1709</v>
      </c>
      <c r="M1714" s="28">
        <v>0</v>
      </c>
      <c r="O1714" s="24">
        <v>1709</v>
      </c>
      <c r="P1714" s="24">
        <f>'ROTH 1.0'!O1714*'קובץ טיוטה'!$D$10</f>
        <v>8155.3112261904835</v>
      </c>
      <c r="Q1714" s="24">
        <f t="shared" si="263"/>
        <v>4555.3112261904835</v>
      </c>
      <c r="R1714" s="24">
        <f t="shared" si="272"/>
        <v>0</v>
      </c>
      <c r="S1714" s="24">
        <f t="shared" si="265"/>
        <v>4555.3112261904835</v>
      </c>
      <c r="T1714" s="24">
        <f t="shared" si="266"/>
        <v>0</v>
      </c>
      <c r="U1714" s="24" t="str">
        <f t="shared" si="267"/>
        <v>drain</v>
      </c>
      <c r="W1714" s="24">
        <f t="shared" si="270"/>
        <v>0</v>
      </c>
      <c r="X1714" s="24">
        <f t="shared" si="268"/>
        <v>0</v>
      </c>
      <c r="Y1714" s="24">
        <f t="shared" si="271"/>
        <v>418.08915130031346</v>
      </c>
      <c r="AA1714" s="24">
        <f t="shared" si="269"/>
        <v>4137.22207489017</v>
      </c>
      <c r="AC1714" s="24">
        <f t="shared" si="264"/>
        <v>0</v>
      </c>
    </row>
    <row r="1715" x14ac:dyDescent="0.2">
      <c r="L1715" s="25">
        <v>1710</v>
      </c>
      <c r="M1715" s="29">
        <v>0</v>
      </c>
      <c r="O1715" s="25">
        <v>1710</v>
      </c>
      <c r="P1715" s="24">
        <f>'ROTH 1.0'!O1715*'קובץ טיוטה'!$D$10</f>
        <v>8369.585715713949</v>
      </c>
      <c r="Q1715" s="25">
        <f t="shared" si="263"/>
        <v>4769.585715713949</v>
      </c>
      <c r="R1715" s="24">
        <f t="shared" si="272"/>
        <v>0</v>
      </c>
      <c r="S1715" s="25">
        <f t="shared" si="265"/>
        <v>4769.585715713949</v>
      </c>
      <c r="T1715" s="25">
        <f t="shared" si="266"/>
        <v>0</v>
      </c>
      <c r="U1715" s="25" t="str">
        <f t="shared" si="267"/>
        <v>drain</v>
      </c>
      <c r="W1715" s="25">
        <f t="shared" si="270"/>
        <v>0</v>
      </c>
      <c r="X1715" s="25">
        <f t="shared" si="268"/>
        <v>0</v>
      </c>
      <c r="Y1715" s="25">
        <f t="shared" si="271"/>
        <v>0</v>
      </c>
      <c r="AA1715" s="25">
        <f t="shared" si="269"/>
        <v>4769.585715713949</v>
      </c>
      <c r="AC1715" s="25">
        <f t="shared" si="264"/>
        <v>0</v>
      </c>
    </row>
    <row r="1716" x14ac:dyDescent="0.2">
      <c r="L1716" s="24">
        <v>1711</v>
      </c>
      <c r="M1716" s="28">
        <v>0</v>
      </c>
      <c r="O1716" s="24">
        <v>1711</v>
      </c>
      <c r="P1716" s="24">
        <f>'ROTH 1.0'!O1716*'קובץ טיוטה'!$D$10</f>
        <v>8364.2422740640686</v>
      </c>
      <c r="Q1716" s="24">
        <f t="shared" si="263"/>
        <v>4764.2422740640686</v>
      </c>
      <c r="R1716" s="24">
        <f t="shared" si="272"/>
        <v>0</v>
      </c>
      <c r="S1716" s="24">
        <f t="shared" si="265"/>
        <v>4764.2422740640686</v>
      </c>
      <c r="T1716" s="24">
        <f t="shared" si="266"/>
        <v>0</v>
      </c>
      <c r="U1716" s="24" t="str">
        <f t="shared" si="267"/>
        <v>drain</v>
      </c>
      <c r="W1716" s="24">
        <f t="shared" si="270"/>
        <v>0</v>
      </c>
      <c r="X1716" s="24">
        <f t="shared" si="268"/>
        <v>0</v>
      </c>
      <c r="Y1716" s="24">
        <f t="shared" si="271"/>
        <v>0</v>
      </c>
      <c r="AA1716" s="24">
        <f t="shared" si="269"/>
        <v>4764.2422740640686</v>
      </c>
      <c r="AC1716" s="24">
        <f t="shared" si="264"/>
        <v>0</v>
      </c>
    </row>
    <row r="1717" x14ac:dyDescent="0.2">
      <c r="L1717" s="25">
        <v>1712</v>
      </c>
      <c r="M1717" s="29">
        <v>9.9919199999999996E-3</v>
      </c>
      <c r="O1717" s="25">
        <v>1712</v>
      </c>
      <c r="P1717" s="24">
        <f>'ROTH 1.0'!O1717*'קובץ טיוטה'!$D$10</f>
        <v>8558.319486271992</v>
      </c>
      <c r="Q1717" s="25">
        <f t="shared" si="263"/>
        <v>4958.319486271992</v>
      </c>
      <c r="R1717" s="24">
        <f t="shared" si="272"/>
        <v>679.45055999999988</v>
      </c>
      <c r="S1717" s="25">
        <f t="shared" si="265"/>
        <v>4278.8689262719918</v>
      </c>
      <c r="T1717" s="25">
        <f t="shared" si="266"/>
        <v>0</v>
      </c>
      <c r="U1717" s="25" t="str">
        <f t="shared" si="267"/>
        <v>drain</v>
      </c>
      <c r="W1717" s="25">
        <f t="shared" si="270"/>
        <v>0</v>
      </c>
      <c r="X1717" s="25">
        <f t="shared" si="268"/>
        <v>0</v>
      </c>
      <c r="Y1717" s="25">
        <f t="shared" si="271"/>
        <v>0</v>
      </c>
      <c r="AA1717" s="25">
        <f t="shared" si="269"/>
        <v>4278.8689262719918</v>
      </c>
      <c r="AC1717" s="25">
        <f t="shared" si="264"/>
        <v>0</v>
      </c>
    </row>
    <row r="1718" x14ac:dyDescent="0.2">
      <c r="L1718" s="24">
        <v>1713</v>
      </c>
      <c r="M1718" s="28">
        <v>4.8681808E-2</v>
      </c>
      <c r="O1718" s="24">
        <v>1713</v>
      </c>
      <c r="P1718" s="24">
        <f>'ROTH 1.0'!O1718*'קובץ טיוטה'!$D$10</f>
        <v>9086.3103140499443</v>
      </c>
      <c r="Q1718" s="24">
        <f t="shared" si="263"/>
        <v>5486.3103140499443</v>
      </c>
      <c r="R1718" s="24">
        <f t="shared" si="272"/>
        <v>3310.362944</v>
      </c>
      <c r="S1718" s="24">
        <f t="shared" si="265"/>
        <v>2175.9473700499443</v>
      </c>
      <c r="T1718" s="24">
        <f t="shared" si="266"/>
        <v>0</v>
      </c>
      <c r="U1718" s="24" t="str">
        <f t="shared" si="267"/>
        <v>drain</v>
      </c>
      <c r="W1718" s="24">
        <f t="shared" si="270"/>
        <v>0</v>
      </c>
      <c r="X1718" s="24">
        <f t="shared" si="268"/>
        <v>0</v>
      </c>
      <c r="Y1718" s="24">
        <f t="shared" si="271"/>
        <v>0</v>
      </c>
      <c r="AA1718" s="24">
        <f t="shared" si="269"/>
        <v>2175.9473700499443</v>
      </c>
      <c r="AC1718" s="24">
        <f t="shared" si="264"/>
        <v>0</v>
      </c>
    </row>
    <row r="1719" x14ac:dyDescent="0.2">
      <c r="L1719" s="25">
        <v>1714</v>
      </c>
      <c r="M1719" s="29">
        <v>0.18711166099999998</v>
      </c>
      <c r="O1719" s="25">
        <v>1714</v>
      </c>
      <c r="P1719" s="24">
        <f>'ROTH 1.0'!O1719*'קובץ טיוטה'!$D$10</f>
        <v>9745.6080816153772</v>
      </c>
      <c r="Q1719" s="25">
        <f t="shared" si="263"/>
        <v>6145.6080816153772</v>
      </c>
      <c r="R1719" s="24">
        <f t="shared" si="272"/>
        <v>12723.592947999998</v>
      </c>
      <c r="S1719" s="25">
        <f t="shared" si="265"/>
        <v>0</v>
      </c>
      <c r="T1719" s="25">
        <f t="shared" si="266"/>
        <v>6577.9848663846205</v>
      </c>
      <c r="U1719" s="25" t="str">
        <f t="shared" si="267"/>
        <v>charge</v>
      </c>
      <c r="W1719" s="25">
        <f t="shared" si="270"/>
        <v>5920.1863797461583</v>
      </c>
      <c r="X1719" s="25">
        <f t="shared" si="268"/>
        <v>5920.1863797461583</v>
      </c>
      <c r="Y1719" s="25">
        <f t="shared" si="271"/>
        <v>0</v>
      </c>
      <c r="AA1719" s="25">
        <f t="shared" si="269"/>
        <v>0</v>
      </c>
      <c r="AC1719" s="25">
        <f t="shared" si="264"/>
        <v>657.79848663846224</v>
      </c>
    </row>
    <row r="1720" x14ac:dyDescent="0.2">
      <c r="L1720" s="24">
        <v>1715</v>
      </c>
      <c r="M1720" s="28">
        <v>0.49061700000000003</v>
      </c>
      <c r="O1720" s="24">
        <v>1715</v>
      </c>
      <c r="P1720" s="24">
        <f>'ROTH 1.0'!O1720*'קובץ טיוטה'!$D$10</f>
        <v>10254.082953184639</v>
      </c>
      <c r="Q1720" s="24">
        <f t="shared" si="263"/>
        <v>6654.0829531846393</v>
      </c>
      <c r="R1720" s="24">
        <f t="shared" si="272"/>
        <v>33361.955999999998</v>
      </c>
      <c r="S1720" s="24">
        <f t="shared" si="265"/>
        <v>0</v>
      </c>
      <c r="T1720" s="24">
        <f t="shared" si="266"/>
        <v>26707.873046815359</v>
      </c>
      <c r="U1720" s="24" t="str">
        <f t="shared" si="267"/>
        <v>charge</v>
      </c>
      <c r="W1720" s="24">
        <f t="shared" si="270"/>
        <v>24037.085742133822</v>
      </c>
      <c r="X1720" s="24">
        <f t="shared" si="268"/>
        <v>29957.272121879982</v>
      </c>
      <c r="Y1720" s="24">
        <f t="shared" si="271"/>
        <v>0</v>
      </c>
      <c r="AA1720" s="24">
        <f t="shared" si="269"/>
        <v>0</v>
      </c>
      <c r="AC1720" s="24">
        <f t="shared" si="264"/>
        <v>2670.7873046815366</v>
      </c>
    </row>
    <row r="1721" x14ac:dyDescent="0.2">
      <c r="L1721" s="25">
        <v>1716</v>
      </c>
      <c r="M1721" s="29">
        <v>0.69175006000000006</v>
      </c>
      <c r="O1721" s="25">
        <v>1716</v>
      </c>
      <c r="P1721" s="24">
        <f>'ROTH 1.0'!O1721*'קובץ טיוטה'!$D$10</f>
        <v>10115.705904365394</v>
      </c>
      <c r="Q1721" s="25">
        <f t="shared" si="263"/>
        <v>6515.7059043653935</v>
      </c>
      <c r="R1721" s="24">
        <f t="shared" si="272"/>
        <v>47039.004079999999</v>
      </c>
      <c r="S1721" s="25">
        <f t="shared" si="265"/>
        <v>0</v>
      </c>
      <c r="T1721" s="25">
        <f t="shared" si="266"/>
        <v>40523.298175634605</v>
      </c>
      <c r="U1721" s="25" t="str">
        <f t="shared" si="267"/>
        <v>charge</v>
      </c>
      <c r="W1721" s="25">
        <f t="shared" si="270"/>
        <v>36470.968358071143</v>
      </c>
      <c r="X1721" s="25">
        <f t="shared" si="268"/>
        <v>66428.240479951128</v>
      </c>
      <c r="Y1721" s="25">
        <f t="shared" si="271"/>
        <v>0</v>
      </c>
      <c r="AA1721" s="25">
        <f t="shared" si="269"/>
        <v>0</v>
      </c>
      <c r="AC1721" s="25">
        <f t="shared" si="264"/>
        <v>4052.3298175634627</v>
      </c>
    </row>
    <row r="1722" x14ac:dyDescent="0.2">
      <c r="L1722" s="24">
        <v>1717</v>
      </c>
      <c r="M1722" s="28">
        <v>0.71983917600000003</v>
      </c>
      <c r="O1722" s="24">
        <v>1717</v>
      </c>
      <c r="P1722" s="24">
        <f>'ROTH 1.0'!O1722*'קובץ טיוטה'!$D$10</f>
        <v>9971.2399855957174</v>
      </c>
      <c r="Q1722" s="24">
        <f t="shared" si="263"/>
        <v>6371.2399855957174</v>
      </c>
      <c r="R1722" s="24">
        <f t="shared" si="272"/>
        <v>48949.063968000002</v>
      </c>
      <c r="S1722" s="24">
        <f t="shared" si="265"/>
        <v>0</v>
      </c>
      <c r="T1722" s="24">
        <f t="shared" si="266"/>
        <v>42577.823982404283</v>
      </c>
      <c r="U1722" s="24" t="str">
        <f t="shared" si="267"/>
        <v>charge</v>
      </c>
      <c r="W1722" s="24">
        <f t="shared" si="270"/>
        <v>11571.759520048872</v>
      </c>
      <c r="X1722" s="24">
        <f t="shared" si="268"/>
        <v>78000</v>
      </c>
      <c r="Y1722" s="24">
        <f t="shared" si="271"/>
        <v>0</v>
      </c>
      <c r="AA1722" s="24">
        <f t="shared" si="269"/>
        <v>0</v>
      </c>
      <c r="AC1722" s="24">
        <f t="shared" si="264"/>
        <v>31006.064462355411</v>
      </c>
    </row>
    <row r="1723" x14ac:dyDescent="0.2">
      <c r="L1723" s="25">
        <v>1718</v>
      </c>
      <c r="M1723" s="29">
        <v>0.71915568799999996</v>
      </c>
      <c r="O1723" s="25">
        <v>1718</v>
      </c>
      <c r="P1723" s="24">
        <f>'ROTH 1.0'!O1723*'קובץ טיוטה'!$D$10</f>
        <v>9783.6978346103369</v>
      </c>
      <c r="Q1723" s="25">
        <f t="shared" si="263"/>
        <v>6183.6978346103369</v>
      </c>
      <c r="R1723" s="24">
        <f t="shared" si="272"/>
        <v>48902.586783999992</v>
      </c>
      <c r="S1723" s="25">
        <f t="shared" si="265"/>
        <v>0</v>
      </c>
      <c r="T1723" s="25">
        <f t="shared" si="266"/>
        <v>42718.888949389657</v>
      </c>
      <c r="U1723" s="25" t="str">
        <f t="shared" si="267"/>
        <v>charge</v>
      </c>
      <c r="W1723" s="25">
        <f t="shared" si="270"/>
        <v>0</v>
      </c>
      <c r="X1723" s="25">
        <f t="shared" si="268"/>
        <v>78000</v>
      </c>
      <c r="Y1723" s="25">
        <f t="shared" si="271"/>
        <v>0</v>
      </c>
      <c r="AA1723" s="25">
        <f t="shared" si="269"/>
        <v>0</v>
      </c>
      <c r="AC1723" s="25">
        <f t="shared" si="264"/>
        <v>42718.888949389657</v>
      </c>
    </row>
    <row r="1724" x14ac:dyDescent="0.2">
      <c r="L1724" s="24">
        <v>1719</v>
      </c>
      <c r="M1724" s="28">
        <v>0.66244554700000002</v>
      </c>
      <c r="O1724" s="24">
        <v>1719</v>
      </c>
      <c r="P1724" s="24">
        <f>'ROTH 1.0'!O1724*'קובץ טיוטה'!$D$10</f>
        <v>9667.4330992609302</v>
      </c>
      <c r="Q1724" s="24">
        <f t="shared" si="263"/>
        <v>6067.4330992609302</v>
      </c>
      <c r="R1724" s="24">
        <f t="shared" si="272"/>
        <v>45046.297196</v>
      </c>
      <c r="S1724" s="24">
        <f t="shared" si="265"/>
        <v>0</v>
      </c>
      <c r="T1724" s="24">
        <f t="shared" si="266"/>
        <v>38978.864096739067</v>
      </c>
      <c r="U1724" s="24" t="str">
        <f t="shared" si="267"/>
        <v>charge</v>
      </c>
      <c r="W1724" s="24">
        <f t="shared" si="270"/>
        <v>0</v>
      </c>
      <c r="X1724" s="24">
        <f t="shared" si="268"/>
        <v>78000</v>
      </c>
      <c r="Y1724" s="24">
        <f t="shared" si="271"/>
        <v>0</v>
      </c>
      <c r="AA1724" s="24">
        <f t="shared" si="269"/>
        <v>0</v>
      </c>
      <c r="AC1724" s="24">
        <f t="shared" si="264"/>
        <v>38978.864096739067</v>
      </c>
    </row>
    <row r="1725" x14ac:dyDescent="0.2">
      <c r="L1725" s="25">
        <v>1720</v>
      </c>
      <c r="M1725" s="29">
        <v>0.72389555400000005</v>
      </c>
      <c r="O1725" s="25">
        <v>1720</v>
      </c>
      <c r="P1725" s="24">
        <f>'ROTH 1.0'!O1725*'קובץ טיוטה'!$D$10</f>
        <v>9467.4550052649083</v>
      </c>
      <c r="Q1725" s="25">
        <f t="shared" si="263"/>
        <v>5867.4550052649083</v>
      </c>
      <c r="R1725" s="24">
        <f t="shared" si="272"/>
        <v>49224.897672000006</v>
      </c>
      <c r="S1725" s="25">
        <f t="shared" si="265"/>
        <v>0</v>
      </c>
      <c r="T1725" s="25">
        <f t="shared" si="266"/>
        <v>43357.4426667351</v>
      </c>
      <c r="U1725" s="25" t="str">
        <f t="shared" si="267"/>
        <v>charge</v>
      </c>
      <c r="W1725" s="25">
        <f t="shared" si="270"/>
        <v>0</v>
      </c>
      <c r="X1725" s="25">
        <f t="shared" si="268"/>
        <v>78000</v>
      </c>
      <c r="Y1725" s="25">
        <f t="shared" si="271"/>
        <v>0</v>
      </c>
      <c r="AA1725" s="25">
        <f t="shared" si="269"/>
        <v>0</v>
      </c>
      <c r="AC1725" s="25">
        <f t="shared" si="264"/>
        <v>43357.4426667351</v>
      </c>
    </row>
    <row r="1726" x14ac:dyDescent="0.2">
      <c r="L1726" s="24">
        <v>1721</v>
      </c>
      <c r="M1726" s="28">
        <v>0.60409514899999994</v>
      </c>
      <c r="O1726" s="24">
        <v>1721</v>
      </c>
      <c r="P1726" s="24">
        <f>'ROTH 1.0'!O1726*'קובץ טיוטה'!$D$10</f>
        <v>9381.691365170409</v>
      </c>
      <c r="Q1726" s="24">
        <f t="shared" si="263"/>
        <v>5781.691365170409</v>
      </c>
      <c r="R1726" s="24">
        <f t="shared" si="272"/>
        <v>41078.470131999995</v>
      </c>
      <c r="S1726" s="24">
        <f t="shared" si="265"/>
        <v>0</v>
      </c>
      <c r="T1726" s="24">
        <f t="shared" si="266"/>
        <v>35296.778766829586</v>
      </c>
      <c r="U1726" s="24" t="str">
        <f t="shared" si="267"/>
        <v>charge</v>
      </c>
      <c r="W1726" s="24">
        <f t="shared" si="270"/>
        <v>0</v>
      </c>
      <c r="X1726" s="24">
        <f t="shared" si="268"/>
        <v>78000</v>
      </c>
      <c r="Y1726" s="24">
        <f t="shared" si="271"/>
        <v>0</v>
      </c>
      <c r="AA1726" s="24">
        <f t="shared" si="269"/>
        <v>0</v>
      </c>
      <c r="AC1726" s="24">
        <f t="shared" si="264"/>
        <v>35296.778766829586</v>
      </c>
    </row>
    <row r="1727" x14ac:dyDescent="0.2">
      <c r="L1727" s="25">
        <v>1722</v>
      </c>
      <c r="M1727" s="29">
        <v>7.8198236000000004E-2</v>
      </c>
      <c r="O1727" s="25">
        <v>1722</v>
      </c>
      <c r="P1727" s="24">
        <f>'ROTH 1.0'!O1727*'קובץ טיוטה'!$D$10</f>
        <v>10022.27319538538</v>
      </c>
      <c r="Q1727" s="25">
        <f t="shared" si="263"/>
        <v>6422.2731953853799</v>
      </c>
      <c r="R1727" s="24">
        <f t="shared" si="272"/>
        <v>5317.4800480000004</v>
      </c>
      <c r="S1727" s="25">
        <f t="shared" si="265"/>
        <v>1104.7931473853796</v>
      </c>
      <c r="T1727" s="25">
        <f t="shared" si="266"/>
        <v>0</v>
      </c>
      <c r="U1727" s="25" t="str">
        <f t="shared" si="267"/>
        <v>drain</v>
      </c>
      <c r="W1727" s="25">
        <f t="shared" si="270"/>
        <v>0</v>
      </c>
      <c r="X1727" s="25">
        <f t="shared" si="268"/>
        <v>76895.206852614618</v>
      </c>
      <c r="Y1727" s="25">
        <f t="shared" si="271"/>
        <v>1104.7931473853823</v>
      </c>
      <c r="AA1727" s="25">
        <f t="shared" si="269"/>
        <v>-2.7284841053187847E-12</v>
      </c>
      <c r="AC1727" s="25">
        <f t="shared" si="264"/>
        <v>0</v>
      </c>
    </row>
    <row r="1728" x14ac:dyDescent="0.2">
      <c r="L1728" s="24">
        <v>1723</v>
      </c>
      <c r="M1728" s="28">
        <v>0</v>
      </c>
      <c r="O1728" s="24">
        <v>1723</v>
      </c>
      <c r="P1728" s="24">
        <f>'ROTH 1.0'!O1728*'קובץ טיוטה'!$D$10</f>
        <v>11381.423026505629</v>
      </c>
      <c r="Q1728" s="24">
        <f t="shared" si="263"/>
        <v>7781.4230265056285</v>
      </c>
      <c r="R1728" s="24">
        <f t="shared" si="272"/>
        <v>0</v>
      </c>
      <c r="S1728" s="24">
        <f t="shared" si="265"/>
        <v>7781.4230265056285</v>
      </c>
      <c r="T1728" s="24">
        <f t="shared" si="266"/>
        <v>0</v>
      </c>
      <c r="U1728" s="24" t="str">
        <f t="shared" si="267"/>
        <v>drain</v>
      </c>
      <c r="W1728" s="24">
        <f t="shared" si="270"/>
        <v>0</v>
      </c>
      <c r="X1728" s="24">
        <f t="shared" si="268"/>
        <v>69113.783826108993</v>
      </c>
      <c r="Y1728" s="24">
        <f t="shared" si="271"/>
        <v>7781.4230265056249</v>
      </c>
      <c r="AA1728" s="24">
        <f t="shared" si="269"/>
        <v>0</v>
      </c>
      <c r="AC1728" s="24">
        <f t="shared" si="264"/>
        <v>0</v>
      </c>
    </row>
    <row r="1729" x14ac:dyDescent="0.2">
      <c r="L1729" s="25">
        <v>1724</v>
      </c>
      <c r="M1729" s="29">
        <v>0</v>
      </c>
      <c r="O1729" s="25">
        <v>1724</v>
      </c>
      <c r="P1729" s="24">
        <f>'ROTH 1.0'!O1729*'קובץ טיוטה'!$D$10</f>
        <v>12588.421226237924</v>
      </c>
      <c r="Q1729" s="25">
        <f t="shared" si="263"/>
        <v>8988.4212262379242</v>
      </c>
      <c r="R1729" s="24">
        <f t="shared" si="272"/>
        <v>0</v>
      </c>
      <c r="S1729" s="25">
        <f t="shared" si="265"/>
        <v>8988.4212262379242</v>
      </c>
      <c r="T1729" s="25">
        <f t="shared" si="266"/>
        <v>0</v>
      </c>
      <c r="U1729" s="25" t="str">
        <f t="shared" si="267"/>
        <v>drain</v>
      </c>
      <c r="W1729" s="25">
        <f t="shared" si="270"/>
        <v>0</v>
      </c>
      <c r="X1729" s="25">
        <f t="shared" si="268"/>
        <v>60125.36259987107</v>
      </c>
      <c r="Y1729" s="25">
        <f t="shared" si="271"/>
        <v>8988.4212262379224</v>
      </c>
      <c r="AA1729" s="25">
        <f t="shared" si="269"/>
        <v>0</v>
      </c>
      <c r="AC1729" s="25">
        <f t="shared" si="264"/>
        <v>0</v>
      </c>
    </row>
    <row r="1730" x14ac:dyDescent="0.2">
      <c r="L1730" s="24">
        <v>1725</v>
      </c>
      <c r="M1730" s="28">
        <v>0</v>
      </c>
      <c r="O1730" s="24">
        <v>1725</v>
      </c>
      <c r="P1730" s="24">
        <f>'ROTH 1.0'!O1730*'קובץ טיוטה'!$D$10</f>
        <v>12684.783950326069</v>
      </c>
      <c r="Q1730" s="24">
        <f t="shared" si="263"/>
        <v>9084.7839503260693</v>
      </c>
      <c r="R1730" s="24">
        <f t="shared" si="272"/>
        <v>0</v>
      </c>
      <c r="S1730" s="24">
        <f t="shared" si="265"/>
        <v>9084.7839503260693</v>
      </c>
      <c r="T1730" s="24">
        <f t="shared" si="266"/>
        <v>0</v>
      </c>
      <c r="U1730" s="24" t="str">
        <f t="shared" si="267"/>
        <v>drain</v>
      </c>
      <c r="W1730" s="24">
        <f t="shared" si="270"/>
        <v>0</v>
      </c>
      <c r="X1730" s="24">
        <f t="shared" si="268"/>
        <v>51040.578649545001</v>
      </c>
      <c r="Y1730" s="24">
        <f t="shared" si="271"/>
        <v>9084.7839503260693</v>
      </c>
      <c r="AA1730" s="24">
        <f t="shared" si="269"/>
        <v>0</v>
      </c>
      <c r="AC1730" s="24">
        <f t="shared" si="264"/>
        <v>0</v>
      </c>
    </row>
    <row r="1731" x14ac:dyDescent="0.2">
      <c r="L1731" s="25">
        <v>1726</v>
      </c>
      <c r="M1731" s="29">
        <v>0</v>
      </c>
      <c r="O1731" s="25">
        <v>1726</v>
      </c>
      <c r="P1731" s="24">
        <f>'ROTH 1.0'!O1731*'קובץ טיוטה'!$D$10</f>
        <v>12427.186251744419</v>
      </c>
      <c r="Q1731" s="25">
        <f t="shared" si="263"/>
        <v>8827.1862517444188</v>
      </c>
      <c r="R1731" s="24">
        <f t="shared" si="272"/>
        <v>0</v>
      </c>
      <c r="S1731" s="25">
        <f t="shared" si="265"/>
        <v>8827.1862517444188</v>
      </c>
      <c r="T1731" s="25">
        <f t="shared" si="266"/>
        <v>0</v>
      </c>
      <c r="U1731" s="25" t="str">
        <f t="shared" si="267"/>
        <v>drain</v>
      </c>
      <c r="W1731" s="25">
        <f t="shared" si="270"/>
        <v>0</v>
      </c>
      <c r="X1731" s="25">
        <f t="shared" si="268"/>
        <v>42213.392397800584</v>
      </c>
      <c r="Y1731" s="25">
        <f t="shared" si="271"/>
        <v>8827.1862517444169</v>
      </c>
      <c r="AA1731" s="25">
        <f t="shared" si="269"/>
        <v>0</v>
      </c>
      <c r="AC1731" s="25">
        <f t="shared" si="264"/>
        <v>0</v>
      </c>
    </row>
    <row r="1732" x14ac:dyDescent="0.2">
      <c r="L1732" s="24">
        <v>1727</v>
      </c>
      <c r="M1732" s="28">
        <v>0</v>
      </c>
      <c r="O1732" s="24">
        <v>1727</v>
      </c>
      <c r="P1732" s="24">
        <f>'ROTH 1.0'!O1732*'קובץ טיוטה'!$D$10</f>
        <v>11920.921057491185</v>
      </c>
      <c r="Q1732" s="24">
        <f t="shared" si="263"/>
        <v>8320.9210574911849</v>
      </c>
      <c r="R1732" s="24">
        <f t="shared" si="272"/>
        <v>0</v>
      </c>
      <c r="S1732" s="24">
        <f t="shared" si="265"/>
        <v>8320.9210574911849</v>
      </c>
      <c r="T1732" s="24">
        <f t="shared" si="266"/>
        <v>0</v>
      </c>
      <c r="U1732" s="24" t="str">
        <f t="shared" si="267"/>
        <v>drain</v>
      </c>
      <c r="W1732" s="24">
        <f t="shared" si="270"/>
        <v>0</v>
      </c>
      <c r="X1732" s="24">
        <f t="shared" si="268"/>
        <v>33892.471340309399</v>
      </c>
      <c r="Y1732" s="24">
        <f t="shared" si="271"/>
        <v>8320.9210574911849</v>
      </c>
      <c r="AA1732" s="24">
        <f t="shared" si="269"/>
        <v>0</v>
      </c>
      <c r="AC1732" s="24">
        <f t="shared" si="264"/>
        <v>0</v>
      </c>
    </row>
    <row r="1733" x14ac:dyDescent="0.2">
      <c r="L1733" s="25">
        <v>1728</v>
      </c>
      <c r="M1733" s="29">
        <v>0</v>
      </c>
      <c r="O1733" s="25">
        <v>1728</v>
      </c>
      <c r="P1733" s="24">
        <f>'ROTH 1.0'!O1733*'קובץ טיוטה'!$D$10</f>
        <v>11125.450747142591</v>
      </c>
      <c r="Q1733" s="25">
        <f t="shared" si="263"/>
        <v>7525.4507471425914</v>
      </c>
      <c r="R1733" s="24">
        <f t="shared" si="272"/>
        <v>0</v>
      </c>
      <c r="S1733" s="25">
        <f t="shared" si="265"/>
        <v>7525.4507471425914</v>
      </c>
      <c r="T1733" s="25">
        <f t="shared" si="266"/>
        <v>0</v>
      </c>
      <c r="U1733" s="25" t="str">
        <f t="shared" si="267"/>
        <v>drain</v>
      </c>
      <c r="W1733" s="25">
        <f t="shared" si="270"/>
        <v>0</v>
      </c>
      <c r="X1733" s="25">
        <f t="shared" si="268"/>
        <v>26367.02059316681</v>
      </c>
      <c r="Y1733" s="25">
        <f t="shared" si="271"/>
        <v>7525.4507471425895</v>
      </c>
      <c r="AA1733" s="25">
        <f t="shared" si="269"/>
        <v>0</v>
      </c>
      <c r="AC1733" s="25">
        <f t="shared" si="264"/>
        <v>0</v>
      </c>
    </row>
    <row r="1734" x14ac:dyDescent="0.2">
      <c r="L1734" s="24">
        <v>1729</v>
      </c>
      <c r="M1734" s="28">
        <v>0</v>
      </c>
      <c r="O1734" s="24">
        <v>1729</v>
      </c>
      <c r="P1734" s="24">
        <f>'ROTH 1.0'!O1734*'קובץ טיוטה'!$D$10</f>
        <v>9964.7270800319056</v>
      </c>
      <c r="Q1734" s="24">
        <f t="shared" ref="Q1734:Q1797" si="273">P1734-$H$8*$H$9</f>
        <v>6364.7270800319056</v>
      </c>
      <c r="R1734" s="24">
        <f t="shared" si="272"/>
        <v>0</v>
      </c>
      <c r="S1734" s="24">
        <f t="shared" si="265"/>
        <v>6364.7270800319056</v>
      </c>
      <c r="T1734" s="24">
        <f t="shared" si="266"/>
        <v>0</v>
      </c>
      <c r="U1734" s="24" t="str">
        <f t="shared" si="267"/>
        <v>drain</v>
      </c>
      <c r="W1734" s="24">
        <f t="shared" si="270"/>
        <v>0</v>
      </c>
      <c r="X1734" s="24">
        <f t="shared" si="268"/>
        <v>20002.293513134904</v>
      </c>
      <c r="Y1734" s="24">
        <f t="shared" si="271"/>
        <v>6364.7270800319056</v>
      </c>
      <c r="AA1734" s="24">
        <f t="shared" si="269"/>
        <v>0</v>
      </c>
      <c r="AC1734" s="24">
        <f t="shared" ref="AC1734:AC1797" si="274">IF(U1734="charge",(T1734-W1734),0)</f>
        <v>0</v>
      </c>
    </row>
    <row r="1735" x14ac:dyDescent="0.2">
      <c r="L1735" s="25">
        <v>1730</v>
      </c>
      <c r="M1735" s="29">
        <v>0</v>
      </c>
      <c r="O1735" s="25">
        <v>1730</v>
      </c>
      <c r="P1735" s="24">
        <f>'ROTH 1.0'!O1735*'קובץ טיוטה'!$D$10</f>
        <v>9005.8066858759266</v>
      </c>
      <c r="Q1735" s="25">
        <f t="shared" si="273"/>
        <v>5405.8066858759266</v>
      </c>
      <c r="R1735" s="24">
        <f t="shared" si="272"/>
        <v>0</v>
      </c>
      <c r="S1735" s="25">
        <f t="shared" ref="S1735:S1798" si="275">IF(Q1735&gt;R1735,Q1735-R1735,0)</f>
        <v>5405.8066858759266</v>
      </c>
      <c r="T1735" s="25">
        <f t="shared" ref="T1735:T1798" si="276">IF(R1735&gt;Q1735,R1735-Q1735,0)</f>
        <v>0</v>
      </c>
      <c r="U1735" s="25" t="str">
        <f t="shared" ref="U1735:U1798" si="277">IF(Q1735&gt;R1735,"drain","charge")</f>
        <v>drain</v>
      </c>
      <c r="W1735" s="25">
        <f t="shared" si="270"/>
        <v>0</v>
      </c>
      <c r="X1735" s="25">
        <f t="shared" ref="X1735:X1798" si="278">IF(X1734+T1735&gt;$H$11,$H$11,IF(U1735="charge",X1734+(T1735*$H$12),IF((X1734-S1735)&gt;0,X1734-S1735,0)))</f>
        <v>14596.486827258977</v>
      </c>
      <c r="Y1735" s="25">
        <f t="shared" si="271"/>
        <v>5405.8066858759266</v>
      </c>
      <c r="AA1735" s="25">
        <f t="shared" ref="AA1735:AA1798" si="279">S1735-Y1735</f>
        <v>0</v>
      </c>
      <c r="AC1735" s="25">
        <f t="shared" si="274"/>
        <v>0</v>
      </c>
    </row>
    <row r="1736" x14ac:dyDescent="0.2">
      <c r="L1736" s="24">
        <v>1731</v>
      </c>
      <c r="M1736" s="28">
        <v>0</v>
      </c>
      <c r="O1736" s="24">
        <v>1731</v>
      </c>
      <c r="P1736" s="24">
        <f>'ROTH 1.0'!O1736*'קובץ טיוטה'!$D$10</f>
        <v>8340.3615672753531</v>
      </c>
      <c r="Q1736" s="24">
        <f t="shared" si="273"/>
        <v>4740.3615672753531</v>
      </c>
      <c r="R1736" s="24">
        <f t="shared" si="272"/>
        <v>0</v>
      </c>
      <c r="S1736" s="24">
        <f t="shared" si="275"/>
        <v>4740.3615672753531</v>
      </c>
      <c r="T1736" s="24">
        <f t="shared" si="276"/>
        <v>0</v>
      </c>
      <c r="U1736" s="24" t="str">
        <f t="shared" si="277"/>
        <v>drain</v>
      </c>
      <c r="W1736" s="24">
        <f t="shared" ref="W1736:W1799" si="280">IF(X1736&gt;=X1735,(X1736-X1735),0)</f>
        <v>0</v>
      </c>
      <c r="X1736" s="24">
        <f t="shared" si="278"/>
        <v>9856.1252599836243</v>
      </c>
      <c r="Y1736" s="24">
        <f t="shared" ref="Y1736:Y1799" si="281">IF(U1736="drain",X1735-X1736,0)</f>
        <v>4740.3615672753531</v>
      </c>
      <c r="AA1736" s="24">
        <f t="shared" si="279"/>
        <v>0</v>
      </c>
      <c r="AC1736" s="24">
        <f t="shared" si="274"/>
        <v>0</v>
      </c>
    </row>
    <row r="1737" x14ac:dyDescent="0.2">
      <c r="L1737" s="25">
        <v>1732</v>
      </c>
      <c r="M1737" s="29">
        <v>0</v>
      </c>
      <c r="O1737" s="25">
        <v>1732</v>
      </c>
      <c r="P1737" s="24">
        <f>'ROTH 1.0'!O1737*'קובץ טיוטה'!$D$10</f>
        <v>8486.9201231665847</v>
      </c>
      <c r="Q1737" s="25">
        <f t="shared" si="273"/>
        <v>4886.9201231665847</v>
      </c>
      <c r="R1737" s="24">
        <f t="shared" si="272"/>
        <v>0</v>
      </c>
      <c r="S1737" s="25">
        <f t="shared" si="275"/>
        <v>4886.9201231665847</v>
      </c>
      <c r="T1737" s="25">
        <f t="shared" si="276"/>
        <v>0</v>
      </c>
      <c r="U1737" s="25" t="str">
        <f t="shared" si="277"/>
        <v>drain</v>
      </c>
      <c r="W1737" s="25">
        <f t="shared" si="280"/>
        <v>0</v>
      </c>
      <c r="X1737" s="25">
        <f t="shared" si="278"/>
        <v>4969.2051368170396</v>
      </c>
      <c r="Y1737" s="25">
        <f t="shared" si="281"/>
        <v>4886.9201231665847</v>
      </c>
      <c r="AA1737" s="25">
        <f t="shared" si="279"/>
        <v>0</v>
      </c>
      <c r="AC1737" s="25">
        <f t="shared" si="274"/>
        <v>0</v>
      </c>
    </row>
    <row r="1738" x14ac:dyDescent="0.2">
      <c r="L1738" s="24">
        <v>1733</v>
      </c>
      <c r="M1738" s="28">
        <v>0</v>
      </c>
      <c r="O1738" s="24">
        <v>1733</v>
      </c>
      <c r="P1738" s="24">
        <f>'ROTH 1.0'!O1738*'קובץ טיוטה'!$D$10</f>
        <v>8505.9862079497052</v>
      </c>
      <c r="Q1738" s="24">
        <f t="shared" si="273"/>
        <v>4905.9862079497052</v>
      </c>
      <c r="R1738" s="24">
        <f t="shared" si="272"/>
        <v>0</v>
      </c>
      <c r="S1738" s="24">
        <f t="shared" si="275"/>
        <v>4905.9862079497052</v>
      </c>
      <c r="T1738" s="24">
        <f t="shared" si="276"/>
        <v>0</v>
      </c>
      <c r="U1738" s="24" t="str">
        <f t="shared" si="277"/>
        <v>drain</v>
      </c>
      <c r="W1738" s="24">
        <f t="shared" si="280"/>
        <v>0</v>
      </c>
      <c r="X1738" s="24">
        <f t="shared" si="278"/>
        <v>63.218928867334398</v>
      </c>
      <c r="Y1738" s="24">
        <f t="shared" si="281"/>
        <v>4905.9862079497052</v>
      </c>
      <c r="AA1738" s="24">
        <f t="shared" si="279"/>
        <v>0</v>
      </c>
      <c r="AC1738" s="24">
        <f t="shared" si="274"/>
        <v>0</v>
      </c>
    </row>
    <row r="1739" x14ac:dyDescent="0.2">
      <c r="L1739" s="25">
        <v>1734</v>
      </c>
      <c r="M1739" s="29">
        <v>0</v>
      </c>
      <c r="O1739" s="25">
        <v>1734</v>
      </c>
      <c r="P1739" s="24">
        <f>'ROTH 1.0'!O1739*'קובץ טיוטה'!$D$10</f>
        <v>8531.3671231021799</v>
      </c>
      <c r="Q1739" s="25">
        <f t="shared" si="273"/>
        <v>4931.3671231021799</v>
      </c>
      <c r="R1739" s="24">
        <f t="shared" si="272"/>
        <v>0</v>
      </c>
      <c r="S1739" s="25">
        <f t="shared" si="275"/>
        <v>4931.3671231021799</v>
      </c>
      <c r="T1739" s="25">
        <f t="shared" si="276"/>
        <v>0</v>
      </c>
      <c r="U1739" s="25" t="str">
        <f t="shared" si="277"/>
        <v>drain</v>
      </c>
      <c r="W1739" s="25">
        <f t="shared" si="280"/>
        <v>0</v>
      </c>
      <c r="X1739" s="25">
        <f t="shared" si="278"/>
        <v>0</v>
      </c>
      <c r="Y1739" s="25">
        <f t="shared" si="281"/>
        <v>63.218928867334398</v>
      </c>
      <c r="AA1739" s="25">
        <f t="shared" si="279"/>
        <v>4868.1481942348455</v>
      </c>
      <c r="AC1739" s="25">
        <f t="shared" si="274"/>
        <v>0</v>
      </c>
    </row>
    <row r="1740" x14ac:dyDescent="0.2">
      <c r="L1740" s="24">
        <v>1735</v>
      </c>
      <c r="M1740" s="28">
        <v>0</v>
      </c>
      <c r="O1740" s="24">
        <v>1735</v>
      </c>
      <c r="P1740" s="24">
        <f>'ROTH 1.0'!O1740*'קובץ טיוטה'!$D$10</f>
        <v>8900.7838342538907</v>
      </c>
      <c r="Q1740" s="24">
        <f t="shared" si="273"/>
        <v>5300.7838342538907</v>
      </c>
      <c r="R1740" s="24">
        <f t="shared" si="272"/>
        <v>0</v>
      </c>
      <c r="S1740" s="24">
        <f t="shared" si="275"/>
        <v>5300.7838342538907</v>
      </c>
      <c r="T1740" s="24">
        <f t="shared" si="276"/>
        <v>0</v>
      </c>
      <c r="U1740" s="24" t="str">
        <f t="shared" si="277"/>
        <v>drain</v>
      </c>
      <c r="W1740" s="24">
        <f t="shared" si="280"/>
        <v>0</v>
      </c>
      <c r="X1740" s="24">
        <f t="shared" si="278"/>
        <v>0</v>
      </c>
      <c r="Y1740" s="24">
        <f t="shared" si="281"/>
        <v>0</v>
      </c>
      <c r="AA1740" s="24">
        <f t="shared" si="279"/>
        <v>5300.7838342538907</v>
      </c>
      <c r="AC1740" s="24">
        <f t="shared" si="274"/>
        <v>0</v>
      </c>
    </row>
    <row r="1741" x14ac:dyDescent="0.2">
      <c r="L1741" s="25">
        <v>1736</v>
      </c>
      <c r="M1741" s="29">
        <v>9.7044279999999997E-2</v>
      </c>
      <c r="O1741" s="25">
        <v>1736</v>
      </c>
      <c r="P1741" s="24">
        <f>'ROTH 1.0'!O1741*'קובץ טיוטה'!$D$10</f>
        <v>9871.6372733986864</v>
      </c>
      <c r="Q1741" s="25">
        <f t="shared" si="273"/>
        <v>6271.6372733986864</v>
      </c>
      <c r="R1741" s="24">
        <f t="shared" si="272"/>
        <v>6599.0110399999994</v>
      </c>
      <c r="S1741" s="25">
        <f t="shared" si="275"/>
        <v>0</v>
      </c>
      <c r="T1741" s="25">
        <f t="shared" si="276"/>
        <v>327.37376660131304</v>
      </c>
      <c r="U1741" s="25" t="str">
        <f t="shared" si="277"/>
        <v>charge</v>
      </c>
      <c r="W1741" s="25">
        <f t="shared" si="280"/>
        <v>294.63638994118173</v>
      </c>
      <c r="X1741" s="25">
        <f t="shared" si="278"/>
        <v>294.63638994118173</v>
      </c>
      <c r="Y1741" s="25">
        <f t="shared" si="281"/>
        <v>0</v>
      </c>
      <c r="AA1741" s="25">
        <f t="shared" si="279"/>
        <v>0</v>
      </c>
      <c r="AC1741" s="25">
        <f t="shared" si="274"/>
        <v>32.737376660131304</v>
      </c>
    </row>
    <row r="1742" x14ac:dyDescent="0.2">
      <c r="L1742" s="24">
        <v>1737</v>
      </c>
      <c r="M1742" s="28">
        <v>0.24637321700000001</v>
      </c>
      <c r="O1742" s="24">
        <v>1737</v>
      </c>
      <c r="P1742" s="24">
        <f>'ROTH 1.0'!O1742*'קובץ טיוטה'!$D$10</f>
        <v>10547.532502612765</v>
      </c>
      <c r="Q1742" s="24">
        <f t="shared" si="273"/>
        <v>6947.5325026127648</v>
      </c>
      <c r="R1742" s="24">
        <f t="shared" si="272"/>
        <v>16753.378756000002</v>
      </c>
      <c r="S1742" s="24">
        <f t="shared" si="275"/>
        <v>0</v>
      </c>
      <c r="T1742" s="24">
        <f t="shared" si="276"/>
        <v>9805.8462533872371</v>
      </c>
      <c r="U1742" s="24" t="str">
        <f t="shared" si="277"/>
        <v>charge</v>
      </c>
      <c r="W1742" s="24">
        <f t="shared" si="280"/>
        <v>8825.2616280485163</v>
      </c>
      <c r="X1742" s="24">
        <f t="shared" si="278"/>
        <v>9119.8980179896971</v>
      </c>
      <c r="Y1742" s="24">
        <f t="shared" si="281"/>
        <v>0</v>
      </c>
      <c r="AA1742" s="24">
        <f t="shared" si="279"/>
        <v>0</v>
      </c>
      <c r="AC1742" s="24">
        <f t="shared" si="274"/>
        <v>980.5846253387208</v>
      </c>
    </row>
    <row r="1743" x14ac:dyDescent="0.2">
      <c r="L1743" s="25">
        <v>1738</v>
      </c>
      <c r="M1743" s="29">
        <v>0.48008202100000003</v>
      </c>
      <c r="O1743" s="25">
        <v>1738</v>
      </c>
      <c r="P1743" s="24">
        <f>'ROTH 1.0'!O1743*'קובץ טיוטה'!$D$10</f>
        <v>10687.984454891937</v>
      </c>
      <c r="Q1743" s="25">
        <f t="shared" si="273"/>
        <v>7087.9844548919373</v>
      </c>
      <c r="R1743" s="24">
        <f t="shared" si="272"/>
        <v>32645.577427999997</v>
      </c>
      <c r="S1743" s="25">
        <f t="shared" si="275"/>
        <v>0</v>
      </c>
      <c r="T1743" s="25">
        <f t="shared" si="276"/>
        <v>25557.592973108061</v>
      </c>
      <c r="U1743" s="25" t="str">
        <f t="shared" si="277"/>
        <v>charge</v>
      </c>
      <c r="W1743" s="25">
        <f t="shared" si="280"/>
        <v>23001.833675797257</v>
      </c>
      <c r="X1743" s="25">
        <f t="shared" si="278"/>
        <v>32121.731693786955</v>
      </c>
      <c r="Y1743" s="25">
        <f t="shared" si="281"/>
        <v>0</v>
      </c>
      <c r="AA1743" s="25">
        <f t="shared" si="279"/>
        <v>0</v>
      </c>
      <c r="AC1743" s="25">
        <f t="shared" si="274"/>
        <v>2555.759297310804</v>
      </c>
    </row>
    <row r="1744" x14ac:dyDescent="0.2">
      <c r="L1744" s="24">
        <v>1739</v>
      </c>
      <c r="M1744" s="28">
        <v>0.49866402500000001</v>
      </c>
      <c r="O1744" s="24">
        <v>1739</v>
      </c>
      <c r="P1744" s="24">
        <f>'ROTH 1.0'!O1744*'קובץ טיוטה'!$D$10</f>
        <v>11063.856728719897</v>
      </c>
      <c r="Q1744" s="24">
        <f t="shared" si="273"/>
        <v>7463.8567287198966</v>
      </c>
      <c r="R1744" s="24">
        <f t="shared" ref="R1744:R1807" si="282">M1744*$H$7*0.85</f>
        <v>33909.153700000003</v>
      </c>
      <c r="S1744" s="24">
        <f t="shared" si="275"/>
        <v>0</v>
      </c>
      <c r="T1744" s="24">
        <f t="shared" si="276"/>
        <v>26445.296971280106</v>
      </c>
      <c r="U1744" s="24" t="str">
        <f t="shared" si="277"/>
        <v>charge</v>
      </c>
      <c r="W1744" s="24">
        <f t="shared" si="280"/>
        <v>23800.767274152095</v>
      </c>
      <c r="X1744" s="24">
        <f t="shared" si="278"/>
        <v>55922.498967939049</v>
      </c>
      <c r="Y1744" s="24">
        <f t="shared" si="281"/>
        <v>0</v>
      </c>
      <c r="AA1744" s="24">
        <f t="shared" si="279"/>
        <v>0</v>
      </c>
      <c r="AC1744" s="24">
        <f t="shared" si="274"/>
        <v>2644.5296971280113</v>
      </c>
    </row>
    <row r="1745" x14ac:dyDescent="0.2">
      <c r="L1745" s="25">
        <v>1740</v>
      </c>
      <c r="M1745" s="29">
        <v>0.65568034799999997</v>
      </c>
      <c r="O1745" s="25">
        <v>1740</v>
      </c>
      <c r="P1745" s="24">
        <f>'ROTH 1.0'!O1745*'קובץ טיוטה'!$D$10</f>
        <v>10963.891143911216</v>
      </c>
      <c r="Q1745" s="25">
        <f t="shared" si="273"/>
        <v>7363.8911439112162</v>
      </c>
      <c r="R1745" s="24">
        <f t="shared" si="282"/>
        <v>44586.263663999998</v>
      </c>
      <c r="S1745" s="25">
        <f t="shared" si="275"/>
        <v>0</v>
      </c>
      <c r="T1745" s="25">
        <f t="shared" si="276"/>
        <v>37222.372520088786</v>
      </c>
      <c r="U1745" s="25" t="str">
        <f t="shared" si="277"/>
        <v>charge</v>
      </c>
      <c r="W1745" s="25">
        <f t="shared" si="280"/>
        <v>22077.501032060951</v>
      </c>
      <c r="X1745" s="25">
        <f t="shared" si="278"/>
        <v>78000</v>
      </c>
      <c r="Y1745" s="25">
        <f t="shared" si="281"/>
        <v>0</v>
      </c>
      <c r="AA1745" s="25">
        <f t="shared" si="279"/>
        <v>0</v>
      </c>
      <c r="AC1745" s="25">
        <f t="shared" si="274"/>
        <v>15144.871488027835</v>
      </c>
    </row>
    <row r="1746" x14ac:dyDescent="0.2">
      <c r="L1746" s="24">
        <v>1741</v>
      </c>
      <c r="M1746" s="28">
        <v>0.49638125399999999</v>
      </c>
      <c r="O1746" s="24">
        <v>1741</v>
      </c>
      <c r="P1746" s="24">
        <f>'ROTH 1.0'!O1746*'קובץ טיוטה'!$D$10</f>
        <v>11173.007032647787</v>
      </c>
      <c r="Q1746" s="24">
        <f t="shared" si="273"/>
        <v>7573.0070326477871</v>
      </c>
      <c r="R1746" s="24">
        <f t="shared" si="282"/>
        <v>33753.925272</v>
      </c>
      <c r="S1746" s="24">
        <f t="shared" si="275"/>
        <v>0</v>
      </c>
      <c r="T1746" s="24">
        <f t="shared" si="276"/>
        <v>26180.918239352213</v>
      </c>
      <c r="U1746" s="24" t="str">
        <f t="shared" si="277"/>
        <v>charge</v>
      </c>
      <c r="W1746" s="24">
        <f t="shared" si="280"/>
        <v>0</v>
      </c>
      <c r="X1746" s="24">
        <f t="shared" si="278"/>
        <v>78000</v>
      </c>
      <c r="Y1746" s="24">
        <f t="shared" si="281"/>
        <v>0</v>
      </c>
      <c r="AA1746" s="24">
        <f t="shared" si="279"/>
        <v>0</v>
      </c>
      <c r="AC1746" s="24">
        <f t="shared" si="274"/>
        <v>26180.918239352213</v>
      </c>
    </row>
    <row r="1747" x14ac:dyDescent="0.2">
      <c r="L1747" s="25">
        <v>1742</v>
      </c>
      <c r="M1747" s="29">
        <v>0.56095697699999991</v>
      </c>
      <c r="O1747" s="25">
        <v>1742</v>
      </c>
      <c r="P1747" s="24">
        <f>'ROTH 1.0'!O1747*'קובץ טיוטה'!$D$10</f>
        <v>10950.887239315723</v>
      </c>
      <c r="Q1747" s="25">
        <f t="shared" si="273"/>
        <v>7350.8872393157235</v>
      </c>
      <c r="R1747" s="24">
        <f t="shared" si="282"/>
        <v>38145.074435999995</v>
      </c>
      <c r="S1747" s="25">
        <f t="shared" si="275"/>
        <v>0</v>
      </c>
      <c r="T1747" s="25">
        <f t="shared" si="276"/>
        <v>30794.187196684274</v>
      </c>
      <c r="U1747" s="25" t="str">
        <f t="shared" si="277"/>
        <v>charge</v>
      </c>
      <c r="W1747" s="25">
        <f t="shared" si="280"/>
        <v>0</v>
      </c>
      <c r="X1747" s="25">
        <f t="shared" si="278"/>
        <v>78000</v>
      </c>
      <c r="Y1747" s="25">
        <f t="shared" si="281"/>
        <v>0</v>
      </c>
      <c r="AA1747" s="25">
        <f t="shared" si="279"/>
        <v>0</v>
      </c>
      <c r="AC1747" s="25">
        <f t="shared" si="274"/>
        <v>30794.187196684274</v>
      </c>
    </row>
    <row r="1748" x14ac:dyDescent="0.2">
      <c r="L1748" s="24">
        <v>1743</v>
      </c>
      <c r="M1748" s="28">
        <v>0.43978519999999999</v>
      </c>
      <c r="O1748" s="24">
        <v>1743</v>
      </c>
      <c r="P1748" s="24">
        <f>'ROTH 1.0'!O1748*'קובץ טיוטה'!$D$10</f>
        <v>10907.875416013707</v>
      </c>
      <c r="Q1748" s="24">
        <f t="shared" si="273"/>
        <v>7307.8754160137069</v>
      </c>
      <c r="R1748" s="24">
        <f t="shared" si="282"/>
        <v>29905.393599999999</v>
      </c>
      <c r="S1748" s="24">
        <f t="shared" si="275"/>
        <v>0</v>
      </c>
      <c r="T1748" s="24">
        <f t="shared" si="276"/>
        <v>22597.518183986293</v>
      </c>
      <c r="U1748" s="24" t="str">
        <f t="shared" si="277"/>
        <v>charge</v>
      </c>
      <c r="W1748" s="24">
        <f t="shared" si="280"/>
        <v>0</v>
      </c>
      <c r="X1748" s="24">
        <f t="shared" si="278"/>
        <v>78000</v>
      </c>
      <c r="Y1748" s="24">
        <f t="shared" si="281"/>
        <v>0</v>
      </c>
      <c r="AA1748" s="24">
        <f t="shared" si="279"/>
        <v>0</v>
      </c>
      <c r="AC1748" s="24">
        <f t="shared" si="274"/>
        <v>22597.518183986293</v>
      </c>
    </row>
    <row r="1749" x14ac:dyDescent="0.2">
      <c r="L1749" s="25">
        <v>1744</v>
      </c>
      <c r="M1749" s="29">
        <v>0.33183931500000002</v>
      </c>
      <c r="O1749" s="25">
        <v>1744</v>
      </c>
      <c r="P1749" s="24">
        <f>'ROTH 1.0'!O1749*'קובץ טיוטה'!$D$10</f>
        <v>10983.845637669327</v>
      </c>
      <c r="Q1749" s="25">
        <f t="shared" si="273"/>
        <v>7383.8456376693266</v>
      </c>
      <c r="R1749" s="24">
        <f t="shared" si="282"/>
        <v>22565.073420000001</v>
      </c>
      <c r="S1749" s="25">
        <f t="shared" si="275"/>
        <v>0</v>
      </c>
      <c r="T1749" s="25">
        <f t="shared" si="276"/>
        <v>15181.227782330674</v>
      </c>
      <c r="U1749" s="25" t="str">
        <f t="shared" si="277"/>
        <v>charge</v>
      </c>
      <c r="W1749" s="25">
        <f t="shared" si="280"/>
        <v>0</v>
      </c>
      <c r="X1749" s="25">
        <f t="shared" si="278"/>
        <v>78000</v>
      </c>
      <c r="Y1749" s="25">
        <f t="shared" si="281"/>
        <v>0</v>
      </c>
      <c r="AA1749" s="25">
        <f t="shared" si="279"/>
        <v>0</v>
      </c>
      <c r="AC1749" s="25">
        <f t="shared" si="274"/>
        <v>15181.227782330674</v>
      </c>
    </row>
    <row r="1750" x14ac:dyDescent="0.2">
      <c r="L1750" s="24">
        <v>1745</v>
      </c>
      <c r="M1750" s="28">
        <v>0.39015114399999995</v>
      </c>
      <c r="O1750" s="24">
        <v>1745</v>
      </c>
      <c r="P1750" s="24">
        <f>'ROTH 1.0'!O1750*'קובץ טיוטה'!$D$10</f>
        <v>11355.061210149772</v>
      </c>
      <c r="Q1750" s="24">
        <f t="shared" si="273"/>
        <v>7755.0612101497718</v>
      </c>
      <c r="R1750" s="24">
        <f t="shared" si="282"/>
        <v>26530.277791999993</v>
      </c>
      <c r="S1750" s="24">
        <f t="shared" si="275"/>
        <v>0</v>
      </c>
      <c r="T1750" s="24">
        <f t="shared" si="276"/>
        <v>18775.216581850222</v>
      </c>
      <c r="U1750" s="24" t="str">
        <f t="shared" si="277"/>
        <v>charge</v>
      </c>
      <c r="W1750" s="24">
        <f t="shared" si="280"/>
        <v>0</v>
      </c>
      <c r="X1750" s="24">
        <f t="shared" si="278"/>
        <v>78000</v>
      </c>
      <c r="Y1750" s="24">
        <f t="shared" si="281"/>
        <v>0</v>
      </c>
      <c r="AA1750" s="24">
        <f t="shared" si="279"/>
        <v>0</v>
      </c>
      <c r="AC1750" s="24">
        <f t="shared" si="274"/>
        <v>18775.216581850222</v>
      </c>
    </row>
    <row r="1751" x14ac:dyDescent="0.2">
      <c r="L1751" s="25">
        <v>1746</v>
      </c>
      <c r="M1751" s="29">
        <v>0.23333037000000001</v>
      </c>
      <c r="O1751" s="25">
        <v>1746</v>
      </c>
      <c r="P1751" s="24">
        <f>'ROTH 1.0'!O1751*'קובץ טיוטה'!$D$10</f>
        <v>11889.557884558599</v>
      </c>
      <c r="Q1751" s="25">
        <f t="shared" si="273"/>
        <v>8289.5578845585987</v>
      </c>
      <c r="R1751" s="24">
        <f t="shared" si="282"/>
        <v>15866.46516</v>
      </c>
      <c r="S1751" s="25">
        <f t="shared" si="275"/>
        <v>0</v>
      </c>
      <c r="T1751" s="25">
        <f t="shared" si="276"/>
        <v>7576.907275441401</v>
      </c>
      <c r="U1751" s="25" t="str">
        <f t="shared" si="277"/>
        <v>charge</v>
      </c>
      <c r="W1751" s="25">
        <f t="shared" si="280"/>
        <v>0</v>
      </c>
      <c r="X1751" s="25">
        <f t="shared" si="278"/>
        <v>78000</v>
      </c>
      <c r="Y1751" s="25">
        <f t="shared" si="281"/>
        <v>0</v>
      </c>
      <c r="AA1751" s="25">
        <f t="shared" si="279"/>
        <v>0</v>
      </c>
      <c r="AC1751" s="25">
        <f t="shared" si="274"/>
        <v>7576.907275441401</v>
      </c>
    </row>
    <row r="1752" x14ac:dyDescent="0.2">
      <c r="L1752" s="24">
        <v>1747</v>
      </c>
      <c r="M1752" s="28">
        <v>0</v>
      </c>
      <c r="O1752" s="24">
        <v>1747</v>
      </c>
      <c r="P1752" s="24">
        <f>'ROTH 1.0'!O1752*'קובץ טיוטה'!$D$10</f>
        <v>13292.185468691692</v>
      </c>
      <c r="Q1752" s="24">
        <f t="shared" si="273"/>
        <v>9692.1854686916922</v>
      </c>
      <c r="R1752" s="24">
        <f t="shared" si="282"/>
        <v>0</v>
      </c>
      <c r="S1752" s="24">
        <f t="shared" si="275"/>
        <v>9692.1854686916922</v>
      </c>
      <c r="T1752" s="24">
        <f t="shared" si="276"/>
        <v>0</v>
      </c>
      <c r="U1752" s="24" t="str">
        <f t="shared" si="277"/>
        <v>drain</v>
      </c>
      <c r="W1752" s="24">
        <f t="shared" si="280"/>
        <v>0</v>
      </c>
      <c r="X1752" s="24">
        <f t="shared" si="278"/>
        <v>68307.814531308308</v>
      </c>
      <c r="Y1752" s="24">
        <f t="shared" si="281"/>
        <v>9692.1854686916922</v>
      </c>
      <c r="AA1752" s="24">
        <f t="shared" si="279"/>
        <v>0</v>
      </c>
      <c r="AC1752" s="24">
        <f t="shared" si="274"/>
        <v>0</v>
      </c>
    </row>
    <row r="1753" x14ac:dyDescent="0.2">
      <c r="L1753" s="25">
        <v>1748</v>
      </c>
      <c r="M1753" s="29">
        <v>0</v>
      </c>
      <c r="O1753" s="25">
        <v>1748</v>
      </c>
      <c r="P1753" s="24">
        <f>'ROTH 1.0'!O1753*'קובץ טיוטה'!$D$10</f>
        <v>13813.561685318447</v>
      </c>
      <c r="Q1753" s="25">
        <f t="shared" si="273"/>
        <v>10213.561685318447</v>
      </c>
      <c r="R1753" s="24">
        <f t="shared" si="282"/>
        <v>0</v>
      </c>
      <c r="S1753" s="25">
        <f t="shared" si="275"/>
        <v>10213.561685318447</v>
      </c>
      <c r="T1753" s="25">
        <f t="shared" si="276"/>
        <v>0</v>
      </c>
      <c r="U1753" s="25" t="str">
        <f t="shared" si="277"/>
        <v>drain</v>
      </c>
      <c r="W1753" s="25">
        <f t="shared" si="280"/>
        <v>0</v>
      </c>
      <c r="X1753" s="25">
        <f t="shared" si="278"/>
        <v>58094.25284598986</v>
      </c>
      <c r="Y1753" s="25">
        <f t="shared" si="281"/>
        <v>10213.561685318447</v>
      </c>
      <c r="AA1753" s="25">
        <f t="shared" si="279"/>
        <v>0</v>
      </c>
      <c r="AC1753" s="25">
        <f t="shared" si="274"/>
        <v>0</v>
      </c>
    </row>
    <row r="1754" x14ac:dyDescent="0.2">
      <c r="L1754" s="24">
        <v>1749</v>
      </c>
      <c r="M1754" s="28">
        <v>0</v>
      </c>
      <c r="O1754" s="24">
        <v>1749</v>
      </c>
      <c r="P1754" s="24">
        <f>'ROTH 1.0'!O1754*'קובץ טיוטה'!$D$10</f>
        <v>13761.761242249788</v>
      </c>
      <c r="Q1754" s="24">
        <f t="shared" si="273"/>
        <v>10161.761242249788</v>
      </c>
      <c r="R1754" s="24">
        <f t="shared" si="282"/>
        <v>0</v>
      </c>
      <c r="S1754" s="24">
        <f t="shared" si="275"/>
        <v>10161.761242249788</v>
      </c>
      <c r="T1754" s="24">
        <f t="shared" si="276"/>
        <v>0</v>
      </c>
      <c r="U1754" s="24" t="str">
        <f t="shared" si="277"/>
        <v>drain</v>
      </c>
      <c r="W1754" s="24">
        <f t="shared" si="280"/>
        <v>0</v>
      </c>
      <c r="X1754" s="24">
        <f t="shared" si="278"/>
        <v>47932.491603740069</v>
      </c>
      <c r="Y1754" s="24">
        <f t="shared" si="281"/>
        <v>10161.761242249791</v>
      </c>
      <c r="AA1754" s="24">
        <f t="shared" si="279"/>
        <v>0</v>
      </c>
      <c r="AC1754" s="24">
        <f t="shared" si="274"/>
        <v>0</v>
      </c>
    </row>
    <row r="1755" x14ac:dyDescent="0.2">
      <c r="L1755" s="25">
        <v>1750</v>
      </c>
      <c r="M1755" s="29">
        <v>0</v>
      </c>
      <c r="O1755" s="25">
        <v>1750</v>
      </c>
      <c r="P1755" s="24">
        <f>'ROTH 1.0'!O1755*'קובץ טיוטה'!$D$10</f>
        <v>13308.567033770931</v>
      </c>
      <c r="Q1755" s="25">
        <f t="shared" si="273"/>
        <v>9708.5670337709307</v>
      </c>
      <c r="R1755" s="24">
        <f t="shared" si="282"/>
        <v>0</v>
      </c>
      <c r="S1755" s="25">
        <f t="shared" si="275"/>
        <v>9708.5670337709307</v>
      </c>
      <c r="T1755" s="25">
        <f t="shared" si="276"/>
        <v>0</v>
      </c>
      <c r="U1755" s="25" t="str">
        <f t="shared" si="277"/>
        <v>drain</v>
      </c>
      <c r="W1755" s="25">
        <f t="shared" si="280"/>
        <v>0</v>
      </c>
      <c r="X1755" s="25">
        <f t="shared" si="278"/>
        <v>38223.924569969138</v>
      </c>
      <c r="Y1755" s="25">
        <f t="shared" si="281"/>
        <v>9708.5670337709307</v>
      </c>
      <c r="AA1755" s="25">
        <f t="shared" si="279"/>
        <v>0</v>
      </c>
      <c r="AC1755" s="25">
        <f t="shared" si="274"/>
        <v>0</v>
      </c>
    </row>
    <row r="1756" x14ac:dyDescent="0.2">
      <c r="L1756" s="24">
        <v>1751</v>
      </c>
      <c r="M1756" s="28">
        <v>0</v>
      </c>
      <c r="O1756" s="24">
        <v>1751</v>
      </c>
      <c r="P1756" s="24">
        <f>'ROTH 1.0'!O1756*'קובץ טיוטה'!$D$10</f>
        <v>12557.806496729738</v>
      </c>
      <c r="Q1756" s="24">
        <f t="shared" si="273"/>
        <v>8957.8064967297378</v>
      </c>
      <c r="R1756" s="24">
        <f t="shared" si="282"/>
        <v>0</v>
      </c>
      <c r="S1756" s="24">
        <f t="shared" si="275"/>
        <v>8957.8064967297378</v>
      </c>
      <c r="T1756" s="24">
        <f t="shared" si="276"/>
        <v>0</v>
      </c>
      <c r="U1756" s="24" t="str">
        <f t="shared" si="277"/>
        <v>drain</v>
      </c>
      <c r="W1756" s="24">
        <f t="shared" si="280"/>
        <v>0</v>
      </c>
      <c r="X1756" s="24">
        <f t="shared" si="278"/>
        <v>29266.118073239399</v>
      </c>
      <c r="Y1756" s="24">
        <f t="shared" si="281"/>
        <v>8957.8064967297396</v>
      </c>
      <c r="AA1756" s="24">
        <f t="shared" si="279"/>
        <v>0</v>
      </c>
      <c r="AC1756" s="24">
        <f t="shared" si="274"/>
        <v>0</v>
      </c>
    </row>
    <row r="1757" x14ac:dyDescent="0.2">
      <c r="L1757" s="25">
        <v>1752</v>
      </c>
      <c r="M1757" s="29">
        <v>0</v>
      </c>
      <c r="O1757" s="25">
        <v>1752</v>
      </c>
      <c r="P1757" s="24">
        <f>'ROTH 1.0'!O1757*'קובץ טיוטה'!$D$10</f>
        <v>11389.959655238003</v>
      </c>
      <c r="Q1757" s="25">
        <f t="shared" si="273"/>
        <v>7789.9596552380026</v>
      </c>
      <c r="R1757" s="24">
        <f t="shared" si="282"/>
        <v>0</v>
      </c>
      <c r="S1757" s="25">
        <f t="shared" si="275"/>
        <v>7789.9596552380026</v>
      </c>
      <c r="T1757" s="25">
        <f t="shared" si="276"/>
        <v>0</v>
      </c>
      <c r="U1757" s="25" t="str">
        <f t="shared" si="277"/>
        <v>drain</v>
      </c>
      <c r="W1757" s="25">
        <f t="shared" si="280"/>
        <v>0</v>
      </c>
      <c r="X1757" s="25">
        <f t="shared" si="278"/>
        <v>21476.158418001396</v>
      </c>
      <c r="Y1757" s="25">
        <f t="shared" si="281"/>
        <v>7789.9596552380026</v>
      </c>
      <c r="AA1757" s="25">
        <f t="shared" si="279"/>
        <v>0</v>
      </c>
      <c r="AC1757" s="25">
        <f t="shared" si="274"/>
        <v>0</v>
      </c>
    </row>
    <row r="1758" x14ac:dyDescent="0.2">
      <c r="L1758" s="24">
        <v>1753</v>
      </c>
      <c r="M1758" s="28">
        <v>0</v>
      </c>
      <c r="O1758" s="24">
        <v>1753</v>
      </c>
      <c r="P1758" s="24">
        <f>'ROTH 1.0'!O1758*'קובץ טיוטה'!$D$10</f>
        <v>10132.917417403449</v>
      </c>
      <c r="Q1758" s="24">
        <f t="shared" si="273"/>
        <v>6532.9174174034488</v>
      </c>
      <c r="R1758" s="24">
        <f t="shared" si="282"/>
        <v>0</v>
      </c>
      <c r="S1758" s="24">
        <f t="shared" si="275"/>
        <v>6532.9174174034488</v>
      </c>
      <c r="T1758" s="24">
        <f t="shared" si="276"/>
        <v>0</v>
      </c>
      <c r="U1758" s="24" t="str">
        <f t="shared" si="277"/>
        <v>drain</v>
      </c>
      <c r="W1758" s="24">
        <f t="shared" si="280"/>
        <v>0</v>
      </c>
      <c r="X1758" s="24">
        <f t="shared" si="278"/>
        <v>14943.241000597947</v>
      </c>
      <c r="Y1758" s="24">
        <f t="shared" si="281"/>
        <v>6532.9174174034488</v>
      </c>
      <c r="AA1758" s="24">
        <f t="shared" si="279"/>
        <v>0</v>
      </c>
      <c r="AC1758" s="24">
        <f t="shared" si="274"/>
        <v>0</v>
      </c>
    </row>
    <row r="1759" x14ac:dyDescent="0.2">
      <c r="L1759" s="25">
        <v>1754</v>
      </c>
      <c r="M1759" s="29">
        <v>0</v>
      </c>
      <c r="O1759" s="25">
        <v>1754</v>
      </c>
      <c r="P1759" s="24">
        <f>'ROTH 1.0'!O1759*'קובץ טיוטה'!$D$10</f>
        <v>9105.7004409123983</v>
      </c>
      <c r="Q1759" s="25">
        <f t="shared" si="273"/>
        <v>5505.7004409123983</v>
      </c>
      <c r="R1759" s="24">
        <f t="shared" si="282"/>
        <v>0</v>
      </c>
      <c r="S1759" s="25">
        <f t="shared" si="275"/>
        <v>5505.7004409123983</v>
      </c>
      <c r="T1759" s="25">
        <f t="shared" si="276"/>
        <v>0</v>
      </c>
      <c r="U1759" s="25" t="str">
        <f t="shared" si="277"/>
        <v>drain</v>
      </c>
      <c r="W1759" s="25">
        <f t="shared" si="280"/>
        <v>0</v>
      </c>
      <c r="X1759" s="25">
        <f t="shared" si="278"/>
        <v>9437.5405596855489</v>
      </c>
      <c r="Y1759" s="25">
        <f t="shared" si="281"/>
        <v>5505.7004409123983</v>
      </c>
      <c r="AA1759" s="25">
        <f t="shared" si="279"/>
        <v>0</v>
      </c>
      <c r="AC1759" s="25">
        <f t="shared" si="274"/>
        <v>0</v>
      </c>
    </row>
    <row r="1760" x14ac:dyDescent="0.2">
      <c r="L1760" s="24">
        <v>1755</v>
      </c>
      <c r="M1760" s="28">
        <v>0</v>
      </c>
      <c r="O1760" s="24">
        <v>1755</v>
      </c>
      <c r="P1760" s="24">
        <f>'ROTH 1.0'!O1760*'קובץ טיוטה'!$D$10</f>
        <v>8691.0595371913532</v>
      </c>
      <c r="Q1760" s="24">
        <f t="shared" si="273"/>
        <v>5091.0595371913532</v>
      </c>
      <c r="R1760" s="24">
        <f t="shared" si="282"/>
        <v>0</v>
      </c>
      <c r="S1760" s="24">
        <f t="shared" si="275"/>
        <v>5091.0595371913532</v>
      </c>
      <c r="T1760" s="24">
        <f t="shared" si="276"/>
        <v>0</v>
      </c>
      <c r="U1760" s="24" t="str">
        <f t="shared" si="277"/>
        <v>drain</v>
      </c>
      <c r="W1760" s="24">
        <f t="shared" si="280"/>
        <v>0</v>
      </c>
      <c r="X1760" s="24">
        <f t="shared" si="278"/>
        <v>4346.4810224941957</v>
      </c>
      <c r="Y1760" s="24">
        <f t="shared" si="281"/>
        <v>5091.0595371913532</v>
      </c>
      <c r="AA1760" s="24">
        <f t="shared" si="279"/>
        <v>0</v>
      </c>
      <c r="AC1760" s="24">
        <f t="shared" si="274"/>
        <v>0</v>
      </c>
    </row>
    <row r="1761" x14ac:dyDescent="0.2">
      <c r="L1761" s="25">
        <v>1756</v>
      </c>
      <c r="M1761" s="29">
        <v>0</v>
      </c>
      <c r="O1761" s="25">
        <v>1756</v>
      </c>
      <c r="P1761" s="24">
        <f>'ROTH 1.0'!O1761*'קובץ טיוטה'!$D$10</f>
        <v>8537.2118495061641</v>
      </c>
      <c r="Q1761" s="25">
        <f t="shared" si="273"/>
        <v>4937.2118495061641</v>
      </c>
      <c r="R1761" s="24">
        <f t="shared" si="282"/>
        <v>0</v>
      </c>
      <c r="S1761" s="25">
        <f t="shared" si="275"/>
        <v>4937.2118495061641</v>
      </c>
      <c r="T1761" s="25">
        <f t="shared" si="276"/>
        <v>0</v>
      </c>
      <c r="U1761" s="25" t="str">
        <f t="shared" si="277"/>
        <v>drain</v>
      </c>
      <c r="W1761" s="25">
        <f t="shared" si="280"/>
        <v>0</v>
      </c>
      <c r="X1761" s="25">
        <f t="shared" si="278"/>
        <v>0</v>
      </c>
      <c r="Y1761" s="25">
        <f t="shared" si="281"/>
        <v>4346.4810224941957</v>
      </c>
      <c r="AA1761" s="25">
        <f t="shared" si="279"/>
        <v>590.73082701196836</v>
      </c>
      <c r="AC1761" s="25">
        <f t="shared" si="274"/>
        <v>0</v>
      </c>
    </row>
    <row r="1762" x14ac:dyDescent="0.2">
      <c r="L1762" s="24">
        <v>1757</v>
      </c>
      <c r="M1762" s="28">
        <v>0</v>
      </c>
      <c r="O1762" s="24">
        <v>1757</v>
      </c>
      <c r="P1762" s="24">
        <f>'ROTH 1.0'!O1762*'קובץ טיוטה'!$D$10</f>
        <v>8515.1621024512169</v>
      </c>
      <c r="Q1762" s="24">
        <f t="shared" si="273"/>
        <v>4915.1621024512169</v>
      </c>
      <c r="R1762" s="24">
        <f t="shared" si="282"/>
        <v>0</v>
      </c>
      <c r="S1762" s="24">
        <f t="shared" si="275"/>
        <v>4915.1621024512169</v>
      </c>
      <c r="T1762" s="24">
        <f t="shared" si="276"/>
        <v>0</v>
      </c>
      <c r="U1762" s="24" t="str">
        <f t="shared" si="277"/>
        <v>drain</v>
      </c>
      <c r="W1762" s="24">
        <f t="shared" si="280"/>
        <v>0</v>
      </c>
      <c r="X1762" s="24">
        <f t="shared" si="278"/>
        <v>0</v>
      </c>
      <c r="Y1762" s="24">
        <f t="shared" si="281"/>
        <v>0</v>
      </c>
      <c r="AA1762" s="24">
        <f t="shared" si="279"/>
        <v>4915.1621024512169</v>
      </c>
      <c r="AC1762" s="24">
        <f t="shared" si="274"/>
        <v>0</v>
      </c>
    </row>
    <row r="1763" x14ac:dyDescent="0.2">
      <c r="L1763" s="25">
        <v>1758</v>
      </c>
      <c r="M1763" s="29">
        <v>0</v>
      </c>
      <c r="O1763" s="25">
        <v>1758</v>
      </c>
      <c r="P1763" s="24">
        <f>'ROTH 1.0'!O1763*'קובץ טיוטה'!$D$10</f>
        <v>8993.0220137241813</v>
      </c>
      <c r="Q1763" s="25">
        <f t="shared" si="273"/>
        <v>5393.0220137241813</v>
      </c>
      <c r="R1763" s="24">
        <f t="shared" si="282"/>
        <v>0</v>
      </c>
      <c r="S1763" s="25">
        <f t="shared" si="275"/>
        <v>5393.0220137241813</v>
      </c>
      <c r="T1763" s="25">
        <f t="shared" si="276"/>
        <v>0</v>
      </c>
      <c r="U1763" s="25" t="str">
        <f t="shared" si="277"/>
        <v>drain</v>
      </c>
      <c r="W1763" s="25">
        <f t="shared" si="280"/>
        <v>0</v>
      </c>
      <c r="X1763" s="25">
        <f t="shared" si="278"/>
        <v>0</v>
      </c>
      <c r="Y1763" s="25">
        <f t="shared" si="281"/>
        <v>0</v>
      </c>
      <c r="AA1763" s="25">
        <f t="shared" si="279"/>
        <v>5393.0220137241813</v>
      </c>
      <c r="AC1763" s="25">
        <f t="shared" si="274"/>
        <v>0</v>
      </c>
    </row>
    <row r="1764" x14ac:dyDescent="0.2">
      <c r="L1764" s="24">
        <v>1759</v>
      </c>
      <c r="M1764" s="28">
        <v>0</v>
      </c>
      <c r="O1764" s="24">
        <v>1759</v>
      </c>
      <c r="P1764" s="24">
        <f>'ROTH 1.0'!O1764*'קובץ טיוטה'!$D$10</f>
        <v>9369.0614383506563</v>
      </c>
      <c r="Q1764" s="24">
        <f t="shared" si="273"/>
        <v>5769.0614383506563</v>
      </c>
      <c r="R1764" s="24">
        <f t="shared" si="282"/>
        <v>0</v>
      </c>
      <c r="S1764" s="24">
        <f t="shared" si="275"/>
        <v>5769.0614383506563</v>
      </c>
      <c r="T1764" s="24">
        <f t="shared" si="276"/>
        <v>0</v>
      </c>
      <c r="U1764" s="24" t="str">
        <f t="shared" si="277"/>
        <v>drain</v>
      </c>
      <c r="W1764" s="24">
        <f t="shared" si="280"/>
        <v>0</v>
      </c>
      <c r="X1764" s="24">
        <f t="shared" si="278"/>
        <v>0</v>
      </c>
      <c r="Y1764" s="24">
        <f t="shared" si="281"/>
        <v>0</v>
      </c>
      <c r="AA1764" s="24">
        <f t="shared" si="279"/>
        <v>5769.0614383506563</v>
      </c>
      <c r="AC1764" s="24">
        <f t="shared" si="274"/>
        <v>0</v>
      </c>
    </row>
    <row r="1765" x14ac:dyDescent="0.2">
      <c r="L1765" s="25">
        <v>1760</v>
      </c>
      <c r="M1765" s="29">
        <v>3.9855993999999999E-2</v>
      </c>
      <c r="O1765" s="25">
        <v>1760</v>
      </c>
      <c r="P1765" s="24">
        <f>'ROTH 1.0'!O1765*'קובץ טיוטה'!$D$10</f>
        <v>10090.665201165468</v>
      </c>
      <c r="Q1765" s="25">
        <f t="shared" si="273"/>
        <v>6490.6652011654678</v>
      </c>
      <c r="R1765" s="24">
        <f t="shared" si="282"/>
        <v>2710.2075919999997</v>
      </c>
      <c r="S1765" s="25">
        <f t="shared" si="275"/>
        <v>3780.4576091654681</v>
      </c>
      <c r="T1765" s="25">
        <f t="shared" si="276"/>
        <v>0</v>
      </c>
      <c r="U1765" s="25" t="str">
        <f t="shared" si="277"/>
        <v>drain</v>
      </c>
      <c r="W1765" s="25">
        <f t="shared" si="280"/>
        <v>0</v>
      </c>
      <c r="X1765" s="25">
        <f t="shared" si="278"/>
        <v>0</v>
      </c>
      <c r="Y1765" s="25">
        <f t="shared" si="281"/>
        <v>0</v>
      </c>
      <c r="AA1765" s="25">
        <f t="shared" si="279"/>
        <v>3780.4576091654681</v>
      </c>
      <c r="AC1765" s="25">
        <f t="shared" si="274"/>
        <v>0</v>
      </c>
    </row>
    <row r="1766" x14ac:dyDescent="0.2">
      <c r="L1766" s="24">
        <v>1761</v>
      </c>
      <c r="M1766" s="28">
        <v>9.4420256999999994E-2</v>
      </c>
      <c r="O1766" s="24">
        <v>1761</v>
      </c>
      <c r="P1766" s="24">
        <f>'ROTH 1.0'!O1766*'קובץ טיוטה'!$D$10</f>
        <v>10630.25108059044</v>
      </c>
      <c r="Q1766" s="24">
        <f t="shared" si="273"/>
        <v>7030.2510805904403</v>
      </c>
      <c r="R1766" s="24">
        <f t="shared" si="282"/>
        <v>6420.5774759999995</v>
      </c>
      <c r="S1766" s="24">
        <f t="shared" si="275"/>
        <v>609.67360459044085</v>
      </c>
      <c r="T1766" s="24">
        <f t="shared" si="276"/>
        <v>0</v>
      </c>
      <c r="U1766" s="24" t="str">
        <f t="shared" si="277"/>
        <v>drain</v>
      </c>
      <c r="W1766" s="24">
        <f t="shared" si="280"/>
        <v>0</v>
      </c>
      <c r="X1766" s="24">
        <f t="shared" si="278"/>
        <v>0</v>
      </c>
      <c r="Y1766" s="24">
        <f t="shared" si="281"/>
        <v>0</v>
      </c>
      <c r="AA1766" s="24">
        <f t="shared" si="279"/>
        <v>609.67360459044085</v>
      </c>
      <c r="AC1766" s="24">
        <f t="shared" si="274"/>
        <v>0</v>
      </c>
    </row>
    <row r="1767" x14ac:dyDescent="0.2">
      <c r="L1767" s="25">
        <v>1762</v>
      </c>
      <c r="M1767" s="29">
        <v>0.17171608900000002</v>
      </c>
      <c r="O1767" s="25">
        <v>1762</v>
      </c>
      <c r="P1767" s="24">
        <f>'ROTH 1.0'!O1767*'קובץ טיוטה'!$D$10</f>
        <v>10655.703641092237</v>
      </c>
      <c r="Q1767" s="25">
        <f t="shared" si="273"/>
        <v>7055.7036410922374</v>
      </c>
      <c r="R1767" s="24">
        <f t="shared" si="282"/>
        <v>11676.694052000001</v>
      </c>
      <c r="S1767" s="25">
        <f t="shared" si="275"/>
        <v>0</v>
      </c>
      <c r="T1767" s="25">
        <f t="shared" si="276"/>
        <v>4620.9904109077634</v>
      </c>
      <c r="U1767" s="25" t="str">
        <f t="shared" si="277"/>
        <v>charge</v>
      </c>
      <c r="W1767" s="25">
        <f t="shared" si="280"/>
        <v>4158.8913698169872</v>
      </c>
      <c r="X1767" s="25">
        <f t="shared" si="278"/>
        <v>4158.8913698169872</v>
      </c>
      <c r="Y1767" s="25">
        <f t="shared" si="281"/>
        <v>0</v>
      </c>
      <c r="AA1767" s="25">
        <f t="shared" si="279"/>
        <v>0</v>
      </c>
      <c r="AC1767" s="25">
        <f t="shared" si="274"/>
        <v>462.09904109077615</v>
      </c>
    </row>
    <row r="1768" x14ac:dyDescent="0.2">
      <c r="L1768" s="24">
        <v>1763</v>
      </c>
      <c r="M1768" s="28">
        <v>0.2411479</v>
      </c>
      <c r="O1768" s="24">
        <v>1763</v>
      </c>
      <c r="P1768" s="24">
        <f>'ROTH 1.0'!O1768*'קובץ טיוטה'!$D$10</f>
        <v>11150.968915998839</v>
      </c>
      <c r="Q1768" s="24">
        <f t="shared" si="273"/>
        <v>7550.9689159988393</v>
      </c>
      <c r="R1768" s="24">
        <f t="shared" si="282"/>
        <v>16398.057199999999</v>
      </c>
      <c r="S1768" s="24">
        <f t="shared" si="275"/>
        <v>0</v>
      </c>
      <c r="T1768" s="24">
        <f t="shared" si="276"/>
        <v>8847.08828400116</v>
      </c>
      <c r="U1768" s="24" t="str">
        <f t="shared" si="277"/>
        <v>charge</v>
      </c>
      <c r="W1768" s="24">
        <f t="shared" si="280"/>
        <v>7962.3794556010453</v>
      </c>
      <c r="X1768" s="24">
        <f t="shared" si="278"/>
        <v>12121.270825418032</v>
      </c>
      <c r="Y1768" s="24">
        <f t="shared" si="281"/>
        <v>0</v>
      </c>
      <c r="AA1768" s="24">
        <f t="shared" si="279"/>
        <v>0</v>
      </c>
      <c r="AC1768" s="24">
        <f t="shared" si="274"/>
        <v>884.70882840011473</v>
      </c>
    </row>
    <row r="1769" x14ac:dyDescent="0.2">
      <c r="L1769" s="25">
        <v>1764</v>
      </c>
      <c r="M1769" s="29">
        <v>0.34731242099999998</v>
      </c>
      <c r="O1769" s="25">
        <v>1764</v>
      </c>
      <c r="P1769" s="24">
        <f>'ROTH 1.0'!O1769*'קובץ טיוטה'!$D$10</f>
        <v>11048.892996391931</v>
      </c>
      <c r="Q1769" s="25">
        <f t="shared" si="273"/>
        <v>7448.8929963919309</v>
      </c>
      <c r="R1769" s="24">
        <f t="shared" si="282"/>
        <v>23617.244628</v>
      </c>
      <c r="S1769" s="25">
        <f t="shared" si="275"/>
        <v>0</v>
      </c>
      <c r="T1769" s="25">
        <f t="shared" si="276"/>
        <v>16168.35163160807</v>
      </c>
      <c r="U1769" s="25" t="str">
        <f t="shared" si="277"/>
        <v>charge</v>
      </c>
      <c r="W1769" s="25">
        <f t="shared" si="280"/>
        <v>14551.516468447262</v>
      </c>
      <c r="X1769" s="25">
        <f t="shared" si="278"/>
        <v>26672.787293865294</v>
      </c>
      <c r="Y1769" s="25">
        <f t="shared" si="281"/>
        <v>0</v>
      </c>
      <c r="AA1769" s="25">
        <f t="shared" si="279"/>
        <v>0</v>
      </c>
      <c r="AC1769" s="25">
        <f t="shared" si="274"/>
        <v>1616.8351631608075</v>
      </c>
    </row>
    <row r="1770" x14ac:dyDescent="0.2">
      <c r="L1770" s="24">
        <v>1765</v>
      </c>
      <c r="M1770" s="28">
        <v>0.35281741</v>
      </c>
      <c r="O1770" s="24">
        <v>1765</v>
      </c>
      <c r="P1770" s="24">
        <f>'ROTH 1.0'!O1770*'קובץ טיוטה'!$D$10</f>
        <v>11136.062460643694</v>
      </c>
      <c r="Q1770" s="24">
        <f t="shared" si="273"/>
        <v>7536.0624606436941</v>
      </c>
      <c r="R1770" s="24">
        <f t="shared" si="282"/>
        <v>23991.583880000002</v>
      </c>
      <c r="S1770" s="24">
        <f t="shared" si="275"/>
        <v>0</v>
      </c>
      <c r="T1770" s="24">
        <f t="shared" si="276"/>
        <v>16455.521419356308</v>
      </c>
      <c r="U1770" s="24" t="str">
        <f t="shared" si="277"/>
        <v>charge</v>
      </c>
      <c r="W1770" s="24">
        <f t="shared" si="280"/>
        <v>14809.969277420678</v>
      </c>
      <c r="X1770" s="24">
        <f t="shared" si="278"/>
        <v>41482.756571285972</v>
      </c>
      <c r="Y1770" s="24">
        <f t="shared" si="281"/>
        <v>0</v>
      </c>
      <c r="AA1770" s="24">
        <f t="shared" si="279"/>
        <v>0</v>
      </c>
      <c r="AC1770" s="24">
        <f t="shared" si="274"/>
        <v>1645.5521419356301</v>
      </c>
    </row>
    <row r="1771" x14ac:dyDescent="0.2">
      <c r="L1771" s="25">
        <v>1766</v>
      </c>
      <c r="M1771" s="29">
        <v>0.51080842199999998</v>
      </c>
      <c r="O1771" s="25">
        <v>1766</v>
      </c>
      <c r="P1771" s="24">
        <f>'ROTH 1.0'!O1771*'קובץ טיוטה'!$D$10</f>
        <v>11059.680245877607</v>
      </c>
      <c r="Q1771" s="25">
        <f t="shared" si="273"/>
        <v>7459.6802458776074</v>
      </c>
      <c r="R1771" s="24">
        <f t="shared" si="282"/>
        <v>34734.972695999997</v>
      </c>
      <c r="S1771" s="25">
        <f t="shared" si="275"/>
        <v>0</v>
      </c>
      <c r="T1771" s="25">
        <f t="shared" si="276"/>
        <v>27275.29245012239</v>
      </c>
      <c r="U1771" s="25" t="str">
        <f t="shared" si="277"/>
        <v>charge</v>
      </c>
      <c r="W1771" s="25">
        <f t="shared" si="280"/>
        <v>24547.763205110146</v>
      </c>
      <c r="X1771" s="25">
        <f t="shared" si="278"/>
        <v>66030.519776396119</v>
      </c>
      <c r="Y1771" s="25">
        <f t="shared" si="281"/>
        <v>0</v>
      </c>
      <c r="AA1771" s="25">
        <f t="shared" si="279"/>
        <v>0</v>
      </c>
      <c r="AC1771" s="25">
        <f t="shared" si="274"/>
        <v>2727.5292450122433</v>
      </c>
    </row>
    <row r="1772" x14ac:dyDescent="0.2">
      <c r="L1772" s="24">
        <v>1767</v>
      </c>
      <c r="M1772" s="28">
        <v>0.27144506499999999</v>
      </c>
      <c r="O1772" s="24">
        <v>1767</v>
      </c>
      <c r="P1772" s="24">
        <f>'ROTH 1.0'!O1772*'קובץ טיוטה'!$D$10</f>
        <v>11180.829536182582</v>
      </c>
      <c r="Q1772" s="24">
        <f t="shared" si="273"/>
        <v>7580.8295361825822</v>
      </c>
      <c r="R1772" s="24">
        <f t="shared" si="282"/>
        <v>18458.26442</v>
      </c>
      <c r="S1772" s="24">
        <f t="shared" si="275"/>
        <v>0</v>
      </c>
      <c r="T1772" s="24">
        <f t="shared" si="276"/>
        <v>10877.434883817417</v>
      </c>
      <c r="U1772" s="24" t="str">
        <f t="shared" si="277"/>
        <v>charge</v>
      </c>
      <c r="W1772" s="24">
        <f t="shared" si="280"/>
        <v>9789.6913954356714</v>
      </c>
      <c r="X1772" s="24">
        <f t="shared" si="278"/>
        <v>75820.21117183179</v>
      </c>
      <c r="Y1772" s="24">
        <f t="shared" si="281"/>
        <v>0</v>
      </c>
      <c r="AA1772" s="24">
        <f t="shared" si="279"/>
        <v>0</v>
      </c>
      <c r="AC1772" s="24">
        <f t="shared" si="274"/>
        <v>1087.7434883817459</v>
      </c>
    </row>
    <row r="1773" x14ac:dyDescent="0.2">
      <c r="L1773" s="25">
        <v>1768</v>
      </c>
      <c r="M1773" s="29">
        <v>0.217826085</v>
      </c>
      <c r="O1773" s="25">
        <v>1768</v>
      </c>
      <c r="P1773" s="24">
        <f>'ROTH 1.0'!O1773*'קובץ טיוטה'!$D$10</f>
        <v>10973.930482826599</v>
      </c>
      <c r="Q1773" s="25">
        <f t="shared" si="273"/>
        <v>7373.9304828265995</v>
      </c>
      <c r="R1773" s="24">
        <f t="shared" si="282"/>
        <v>14812.173780000001</v>
      </c>
      <c r="S1773" s="25">
        <f t="shared" si="275"/>
        <v>0</v>
      </c>
      <c r="T1773" s="25">
        <f t="shared" si="276"/>
        <v>7438.2432971734015</v>
      </c>
      <c r="U1773" s="25" t="str">
        <f t="shared" si="277"/>
        <v>charge</v>
      </c>
      <c r="W1773" s="25">
        <f t="shared" si="280"/>
        <v>2179.7888281682099</v>
      </c>
      <c r="X1773" s="25">
        <f t="shared" si="278"/>
        <v>78000</v>
      </c>
      <c r="Y1773" s="25">
        <f t="shared" si="281"/>
        <v>0</v>
      </c>
      <c r="AA1773" s="25">
        <f t="shared" si="279"/>
        <v>0</v>
      </c>
      <c r="AC1773" s="25">
        <f t="shared" si="274"/>
        <v>5258.4544690051916</v>
      </c>
    </row>
    <row r="1774" x14ac:dyDescent="0.2">
      <c r="L1774" s="24">
        <v>1769</v>
      </c>
      <c r="M1774" s="28">
        <v>0.47080791600000005</v>
      </c>
      <c r="O1774" s="24">
        <v>1769</v>
      </c>
      <c r="P1774" s="24">
        <f>'ROTH 1.0'!O1774*'קובץ טיוטה'!$D$10</f>
        <v>10909.189402418906</v>
      </c>
      <c r="Q1774" s="24">
        <f t="shared" si="273"/>
        <v>7309.189402418906</v>
      </c>
      <c r="R1774" s="24">
        <f t="shared" si="282"/>
        <v>32014.938288000001</v>
      </c>
      <c r="S1774" s="24">
        <f t="shared" si="275"/>
        <v>0</v>
      </c>
      <c r="T1774" s="24">
        <f t="shared" si="276"/>
        <v>24705.748885581095</v>
      </c>
      <c r="U1774" s="24" t="str">
        <f t="shared" si="277"/>
        <v>charge</v>
      </c>
      <c r="W1774" s="24">
        <f t="shared" si="280"/>
        <v>0</v>
      </c>
      <c r="X1774" s="24">
        <f t="shared" si="278"/>
        <v>78000</v>
      </c>
      <c r="Y1774" s="24">
        <f t="shared" si="281"/>
        <v>0</v>
      </c>
      <c r="AA1774" s="24">
        <f t="shared" si="279"/>
        <v>0</v>
      </c>
      <c r="AC1774" s="24">
        <f t="shared" si="274"/>
        <v>24705.748885581095</v>
      </c>
    </row>
    <row r="1775" x14ac:dyDescent="0.2">
      <c r="L1775" s="25">
        <v>1770</v>
      </c>
      <c r="M1775" s="29">
        <v>8.5673188999999997E-2</v>
      </c>
      <c r="O1775" s="25">
        <v>1770</v>
      </c>
      <c r="P1775" s="24">
        <f>'ROTH 1.0'!O1775*'קובץ טיוטה'!$D$10</f>
        <v>11330.521402616645</v>
      </c>
      <c r="Q1775" s="25">
        <f t="shared" si="273"/>
        <v>7730.521402616645</v>
      </c>
      <c r="R1775" s="24">
        <f t="shared" si="282"/>
        <v>5825.776852</v>
      </c>
      <c r="S1775" s="25">
        <f t="shared" si="275"/>
        <v>1904.744550616645</v>
      </c>
      <c r="T1775" s="25">
        <f t="shared" si="276"/>
        <v>0</v>
      </c>
      <c r="U1775" s="25" t="str">
        <f t="shared" si="277"/>
        <v>drain</v>
      </c>
      <c r="W1775" s="25">
        <f t="shared" si="280"/>
        <v>0</v>
      </c>
      <c r="X1775" s="25">
        <f t="shared" si="278"/>
        <v>76095.25544938336</v>
      </c>
      <c r="Y1775" s="25">
        <f t="shared" si="281"/>
        <v>1904.7445506166405</v>
      </c>
      <c r="AA1775" s="25">
        <f t="shared" si="279"/>
        <v>4.5474735088646412E-12</v>
      </c>
      <c r="AC1775" s="25">
        <f t="shared" si="274"/>
        <v>0</v>
      </c>
    </row>
    <row r="1776" x14ac:dyDescent="0.2">
      <c r="L1776" s="24">
        <v>1771</v>
      </c>
      <c r="M1776" s="28">
        <v>0</v>
      </c>
      <c r="O1776" s="24">
        <v>1771</v>
      </c>
      <c r="P1776" s="24">
        <f>'ROTH 1.0'!O1776*'קובץ טיוטה'!$D$10</f>
        <v>12735.328197439943</v>
      </c>
      <c r="Q1776" s="24">
        <f t="shared" si="273"/>
        <v>9135.3281974399433</v>
      </c>
      <c r="R1776" s="24">
        <f t="shared" si="282"/>
        <v>0</v>
      </c>
      <c r="S1776" s="24">
        <f t="shared" si="275"/>
        <v>9135.3281974399433</v>
      </c>
      <c r="T1776" s="24">
        <f t="shared" si="276"/>
        <v>0</v>
      </c>
      <c r="U1776" s="24" t="str">
        <f t="shared" si="277"/>
        <v>drain</v>
      </c>
      <c r="W1776" s="24">
        <f t="shared" si="280"/>
        <v>0</v>
      </c>
      <c r="X1776" s="24">
        <f t="shared" si="278"/>
        <v>66959.927251943416</v>
      </c>
      <c r="Y1776" s="24">
        <f t="shared" si="281"/>
        <v>9135.3281974399433</v>
      </c>
      <c r="AA1776" s="24">
        <f t="shared" si="279"/>
        <v>0</v>
      </c>
      <c r="AC1776" s="24">
        <f t="shared" si="274"/>
        <v>0</v>
      </c>
    </row>
    <row r="1777" x14ac:dyDescent="0.2">
      <c r="L1777" s="25">
        <v>1772</v>
      </c>
      <c r="M1777" s="29">
        <v>0</v>
      </c>
      <c r="O1777" s="25">
        <v>1772</v>
      </c>
      <c r="P1777" s="24">
        <f>'ROTH 1.0'!O1777*'קובץ טיוטה'!$D$10</f>
        <v>13383.363861540543</v>
      </c>
      <c r="Q1777" s="25">
        <f t="shared" si="273"/>
        <v>9783.3638615405434</v>
      </c>
      <c r="R1777" s="24">
        <f t="shared" si="282"/>
        <v>0</v>
      </c>
      <c r="S1777" s="25">
        <f t="shared" si="275"/>
        <v>9783.3638615405434</v>
      </c>
      <c r="T1777" s="25">
        <f t="shared" si="276"/>
        <v>0</v>
      </c>
      <c r="U1777" s="25" t="str">
        <f t="shared" si="277"/>
        <v>drain</v>
      </c>
      <c r="W1777" s="25">
        <f t="shared" si="280"/>
        <v>0</v>
      </c>
      <c r="X1777" s="25">
        <f t="shared" si="278"/>
        <v>57176.563390402873</v>
      </c>
      <c r="Y1777" s="25">
        <f t="shared" si="281"/>
        <v>9783.3638615405434</v>
      </c>
      <c r="AA1777" s="25">
        <f t="shared" si="279"/>
        <v>0</v>
      </c>
      <c r="AC1777" s="25">
        <f t="shared" si="274"/>
        <v>0</v>
      </c>
    </row>
    <row r="1778" x14ac:dyDescent="0.2">
      <c r="L1778" s="24">
        <v>1773</v>
      </c>
      <c r="M1778" s="28">
        <v>0</v>
      </c>
      <c r="O1778" s="24">
        <v>1773</v>
      </c>
      <c r="P1778" s="24">
        <f>'ROTH 1.0'!O1778*'קובץ טיוטה'!$D$10</f>
        <v>13311.088718102579</v>
      </c>
      <c r="Q1778" s="24">
        <f t="shared" si="273"/>
        <v>9711.0887181025792</v>
      </c>
      <c r="R1778" s="24">
        <f t="shared" si="282"/>
        <v>0</v>
      </c>
      <c r="S1778" s="24">
        <f t="shared" si="275"/>
        <v>9711.0887181025792</v>
      </c>
      <c r="T1778" s="24">
        <f t="shared" si="276"/>
        <v>0</v>
      </c>
      <c r="U1778" s="24" t="str">
        <f t="shared" si="277"/>
        <v>drain</v>
      </c>
      <c r="W1778" s="24">
        <f t="shared" si="280"/>
        <v>0</v>
      </c>
      <c r="X1778" s="24">
        <f t="shared" si="278"/>
        <v>47465.47467230029</v>
      </c>
      <c r="Y1778" s="24">
        <f t="shared" si="281"/>
        <v>9711.0887181025828</v>
      </c>
      <c r="AA1778" s="24">
        <f t="shared" si="279"/>
        <v>0</v>
      </c>
      <c r="AC1778" s="24">
        <f t="shared" si="274"/>
        <v>0</v>
      </c>
    </row>
    <row r="1779" x14ac:dyDescent="0.2">
      <c r="L1779" s="25">
        <v>1774</v>
      </c>
      <c r="M1779" s="29">
        <v>0</v>
      </c>
      <c r="O1779" s="25">
        <v>1774</v>
      </c>
      <c r="P1779" s="24">
        <f>'ROTH 1.0'!O1779*'קובץ טיוטה'!$D$10</f>
        <v>13086.368915036641</v>
      </c>
      <c r="Q1779" s="25">
        <f t="shared" si="273"/>
        <v>9486.3689150366408</v>
      </c>
      <c r="R1779" s="24">
        <f t="shared" si="282"/>
        <v>0</v>
      </c>
      <c r="S1779" s="25">
        <f t="shared" si="275"/>
        <v>9486.3689150366408</v>
      </c>
      <c r="T1779" s="25">
        <f t="shared" si="276"/>
        <v>0</v>
      </c>
      <c r="U1779" s="25" t="str">
        <f t="shared" si="277"/>
        <v>drain</v>
      </c>
      <c r="W1779" s="25">
        <f t="shared" si="280"/>
        <v>0</v>
      </c>
      <c r="X1779" s="25">
        <f t="shared" si="278"/>
        <v>37979.105757263649</v>
      </c>
      <c r="Y1779" s="25">
        <f t="shared" si="281"/>
        <v>9486.3689150366408</v>
      </c>
      <c r="AA1779" s="25">
        <f t="shared" si="279"/>
        <v>0</v>
      </c>
      <c r="AC1779" s="25">
        <f t="shared" si="274"/>
        <v>0</v>
      </c>
    </row>
    <row r="1780" x14ac:dyDescent="0.2">
      <c r="L1780" s="24">
        <v>1775</v>
      </c>
      <c r="M1780" s="28">
        <v>0</v>
      </c>
      <c r="O1780" s="24">
        <v>1775</v>
      </c>
      <c r="P1780" s="24">
        <f>'ROTH 1.0'!O1780*'קובץ טיוטה'!$D$10</f>
        <v>12233.53606380402</v>
      </c>
      <c r="Q1780" s="24">
        <f t="shared" si="273"/>
        <v>8633.5360638040202</v>
      </c>
      <c r="R1780" s="24">
        <f t="shared" si="282"/>
        <v>0</v>
      </c>
      <c r="S1780" s="24">
        <f t="shared" si="275"/>
        <v>8633.5360638040202</v>
      </c>
      <c r="T1780" s="24">
        <f t="shared" si="276"/>
        <v>0</v>
      </c>
      <c r="U1780" s="24" t="str">
        <f t="shared" si="277"/>
        <v>drain</v>
      </c>
      <c r="W1780" s="24">
        <f t="shared" si="280"/>
        <v>0</v>
      </c>
      <c r="X1780" s="24">
        <f t="shared" si="278"/>
        <v>29345.569693459627</v>
      </c>
      <c r="Y1780" s="24">
        <f t="shared" si="281"/>
        <v>8633.536063804022</v>
      </c>
      <c r="AA1780" s="24">
        <f t="shared" si="279"/>
        <v>0</v>
      </c>
      <c r="AC1780" s="24">
        <f t="shared" si="274"/>
        <v>0</v>
      </c>
    </row>
    <row r="1781" x14ac:dyDescent="0.2">
      <c r="L1781" s="25">
        <v>1776</v>
      </c>
      <c r="M1781" s="29">
        <v>0</v>
      </c>
      <c r="O1781" s="25">
        <v>1776</v>
      </c>
      <c r="P1781" s="24">
        <f>'ROTH 1.0'!O1781*'קובץ טיוטה'!$D$10</f>
        <v>11100.608105815771</v>
      </c>
      <c r="Q1781" s="25">
        <f t="shared" si="273"/>
        <v>7500.6081058157706</v>
      </c>
      <c r="R1781" s="24">
        <f t="shared" si="282"/>
        <v>0</v>
      </c>
      <c r="S1781" s="25">
        <f t="shared" si="275"/>
        <v>7500.6081058157706</v>
      </c>
      <c r="T1781" s="25">
        <f t="shared" si="276"/>
        <v>0</v>
      </c>
      <c r="U1781" s="25" t="str">
        <f t="shared" si="277"/>
        <v>drain</v>
      </c>
      <c r="W1781" s="25">
        <f t="shared" si="280"/>
        <v>0</v>
      </c>
      <c r="X1781" s="25">
        <f t="shared" si="278"/>
        <v>21844.961587643855</v>
      </c>
      <c r="Y1781" s="25">
        <f t="shared" si="281"/>
        <v>7500.6081058157724</v>
      </c>
      <c r="AA1781" s="25">
        <f t="shared" si="279"/>
        <v>0</v>
      </c>
      <c r="AC1781" s="25">
        <f t="shared" si="274"/>
        <v>0</v>
      </c>
    </row>
    <row r="1782" x14ac:dyDescent="0.2">
      <c r="L1782" s="24">
        <v>1777</v>
      </c>
      <c r="M1782" s="28">
        <v>0</v>
      </c>
      <c r="O1782" s="24">
        <v>1777</v>
      </c>
      <c r="P1782" s="24">
        <f>'ROTH 1.0'!O1782*'קובץ טיוטה'!$D$10</f>
        <v>10914.760286963965</v>
      </c>
      <c r="Q1782" s="24">
        <f t="shared" si="273"/>
        <v>7314.760286963965</v>
      </c>
      <c r="R1782" s="24">
        <f t="shared" si="282"/>
        <v>0</v>
      </c>
      <c r="S1782" s="24">
        <f t="shared" si="275"/>
        <v>7314.760286963965</v>
      </c>
      <c r="T1782" s="24">
        <f t="shared" si="276"/>
        <v>0</v>
      </c>
      <c r="U1782" s="24" t="str">
        <f t="shared" si="277"/>
        <v>drain</v>
      </c>
      <c r="W1782" s="24">
        <f t="shared" si="280"/>
        <v>0</v>
      </c>
      <c r="X1782" s="24">
        <f t="shared" si="278"/>
        <v>14530.20130067989</v>
      </c>
      <c r="Y1782" s="24">
        <f t="shared" si="281"/>
        <v>7314.760286963965</v>
      </c>
      <c r="AA1782" s="24">
        <f t="shared" si="279"/>
        <v>0</v>
      </c>
      <c r="AC1782" s="24">
        <f t="shared" si="274"/>
        <v>0</v>
      </c>
    </row>
    <row r="1783" x14ac:dyDescent="0.2">
      <c r="L1783" s="25">
        <v>1778</v>
      </c>
      <c r="M1783" s="29">
        <v>0</v>
      </c>
      <c r="O1783" s="25">
        <v>1778</v>
      </c>
      <c r="P1783" s="24">
        <f>'ROTH 1.0'!O1783*'קובץ טיוטה'!$D$10</f>
        <v>9040.7301353163257</v>
      </c>
      <c r="Q1783" s="25">
        <f t="shared" si="273"/>
        <v>5440.7301353163257</v>
      </c>
      <c r="R1783" s="24">
        <f t="shared" si="282"/>
        <v>0</v>
      </c>
      <c r="S1783" s="25">
        <f t="shared" si="275"/>
        <v>5440.7301353163257</v>
      </c>
      <c r="T1783" s="25">
        <f t="shared" si="276"/>
        <v>0</v>
      </c>
      <c r="U1783" s="25" t="str">
        <f t="shared" si="277"/>
        <v>drain</v>
      </c>
      <c r="W1783" s="25">
        <f t="shared" si="280"/>
        <v>0</v>
      </c>
      <c r="X1783" s="25">
        <f t="shared" si="278"/>
        <v>9089.4711653635641</v>
      </c>
      <c r="Y1783" s="25">
        <f t="shared" si="281"/>
        <v>5440.7301353163257</v>
      </c>
      <c r="AA1783" s="25">
        <f t="shared" si="279"/>
        <v>0</v>
      </c>
      <c r="AC1783" s="25">
        <f t="shared" si="274"/>
        <v>0</v>
      </c>
    </row>
    <row r="1784" x14ac:dyDescent="0.2">
      <c r="L1784" s="24">
        <v>1779</v>
      </c>
      <c r="M1784" s="28">
        <v>0</v>
      </c>
      <c r="O1784" s="24">
        <v>1779</v>
      </c>
      <c r="P1784" s="24">
        <f>'ROTH 1.0'!O1784*'קובץ טיוטה'!$D$10</f>
        <v>8459.1267876670081</v>
      </c>
      <c r="Q1784" s="24">
        <f t="shared" si="273"/>
        <v>4859.1267876670081</v>
      </c>
      <c r="R1784" s="24">
        <f t="shared" si="282"/>
        <v>0</v>
      </c>
      <c r="S1784" s="24">
        <f t="shared" si="275"/>
        <v>4859.1267876670081</v>
      </c>
      <c r="T1784" s="24">
        <f t="shared" si="276"/>
        <v>0</v>
      </c>
      <c r="U1784" s="24" t="str">
        <f t="shared" si="277"/>
        <v>drain</v>
      </c>
      <c r="W1784" s="24">
        <f t="shared" si="280"/>
        <v>0</v>
      </c>
      <c r="X1784" s="24">
        <f t="shared" si="278"/>
        <v>4230.344377696556</v>
      </c>
      <c r="Y1784" s="24">
        <f t="shared" si="281"/>
        <v>4859.1267876670081</v>
      </c>
      <c r="AA1784" s="24">
        <f t="shared" si="279"/>
        <v>0</v>
      </c>
      <c r="AC1784" s="24">
        <f t="shared" si="274"/>
        <v>0</v>
      </c>
    </row>
    <row r="1785" x14ac:dyDescent="0.2">
      <c r="L1785" s="25">
        <v>1780</v>
      </c>
      <c r="M1785" s="29">
        <v>0</v>
      </c>
      <c r="O1785" s="25">
        <v>1780</v>
      </c>
      <c r="P1785" s="24">
        <f>'ROTH 1.0'!O1785*'קובץ טיוטה'!$D$10</f>
        <v>8156.2847368111488</v>
      </c>
      <c r="Q1785" s="25">
        <f t="shared" si="273"/>
        <v>4556.2847368111488</v>
      </c>
      <c r="R1785" s="24">
        <f t="shared" si="282"/>
        <v>0</v>
      </c>
      <c r="S1785" s="25">
        <f t="shared" si="275"/>
        <v>4556.2847368111488</v>
      </c>
      <c r="T1785" s="25">
        <f t="shared" si="276"/>
        <v>0</v>
      </c>
      <c r="U1785" s="25" t="str">
        <f t="shared" si="277"/>
        <v>drain</v>
      </c>
      <c r="W1785" s="25">
        <f t="shared" si="280"/>
        <v>0</v>
      </c>
      <c r="X1785" s="25">
        <f t="shared" si="278"/>
        <v>0</v>
      </c>
      <c r="Y1785" s="25">
        <f t="shared" si="281"/>
        <v>4230.344377696556</v>
      </c>
      <c r="AA1785" s="25">
        <f t="shared" si="279"/>
        <v>325.94035911459287</v>
      </c>
      <c r="AC1785" s="25">
        <f t="shared" si="274"/>
        <v>0</v>
      </c>
    </row>
    <row r="1786" x14ac:dyDescent="0.2">
      <c r="L1786" s="24">
        <v>1781</v>
      </c>
      <c r="M1786" s="28">
        <v>0</v>
      </c>
      <c r="O1786" s="24">
        <v>1781</v>
      </c>
      <c r="P1786" s="24">
        <f>'ROTH 1.0'!O1786*'קובץ טיוטה'!$D$10</f>
        <v>8268.1702445571445</v>
      </c>
      <c r="Q1786" s="24">
        <f t="shared" si="273"/>
        <v>4668.1702445571445</v>
      </c>
      <c r="R1786" s="24">
        <f t="shared" si="282"/>
        <v>0</v>
      </c>
      <c r="S1786" s="24">
        <f t="shared" si="275"/>
        <v>4668.1702445571445</v>
      </c>
      <c r="T1786" s="24">
        <f t="shared" si="276"/>
        <v>0</v>
      </c>
      <c r="U1786" s="24" t="str">
        <f t="shared" si="277"/>
        <v>drain</v>
      </c>
      <c r="W1786" s="24">
        <f t="shared" si="280"/>
        <v>0</v>
      </c>
      <c r="X1786" s="24">
        <f t="shared" si="278"/>
        <v>0</v>
      </c>
      <c r="Y1786" s="24">
        <f t="shared" si="281"/>
        <v>0</v>
      </c>
      <c r="AA1786" s="24">
        <f t="shared" si="279"/>
        <v>4668.1702445571445</v>
      </c>
      <c r="AC1786" s="24">
        <f t="shared" si="274"/>
        <v>0</v>
      </c>
    </row>
    <row r="1787" x14ac:dyDescent="0.2">
      <c r="L1787" s="25">
        <v>1782</v>
      </c>
      <c r="M1787" s="29">
        <v>0</v>
      </c>
      <c r="O1787" s="25">
        <v>1782</v>
      </c>
      <c r="P1787" s="24">
        <f>'ROTH 1.0'!O1787*'קובץ טיוטה'!$D$10</f>
        <v>8626.5047716456756</v>
      </c>
      <c r="Q1787" s="25">
        <f t="shared" si="273"/>
        <v>5026.5047716456756</v>
      </c>
      <c r="R1787" s="24">
        <f t="shared" si="282"/>
        <v>0</v>
      </c>
      <c r="S1787" s="25">
        <f t="shared" si="275"/>
        <v>5026.5047716456756</v>
      </c>
      <c r="T1787" s="25">
        <f t="shared" si="276"/>
        <v>0</v>
      </c>
      <c r="U1787" s="25" t="str">
        <f t="shared" si="277"/>
        <v>drain</v>
      </c>
      <c r="W1787" s="25">
        <f t="shared" si="280"/>
        <v>0</v>
      </c>
      <c r="X1787" s="25">
        <f t="shared" si="278"/>
        <v>0</v>
      </c>
      <c r="Y1787" s="25">
        <f t="shared" si="281"/>
        <v>0</v>
      </c>
      <c r="AA1787" s="25">
        <f t="shared" si="279"/>
        <v>5026.5047716456756</v>
      </c>
      <c r="AC1787" s="25">
        <f t="shared" si="274"/>
        <v>0</v>
      </c>
    </row>
    <row r="1788" x14ac:dyDescent="0.2">
      <c r="L1788" s="24">
        <v>1783</v>
      </c>
      <c r="M1788" s="28">
        <v>0</v>
      </c>
      <c r="O1788" s="24">
        <v>1783</v>
      </c>
      <c r="P1788" s="24">
        <f>'ROTH 1.0'!O1788*'קובץ טיוטה'!$D$10</f>
        <v>8950.5044354468428</v>
      </c>
      <c r="Q1788" s="24">
        <f t="shared" si="273"/>
        <v>5350.5044354468428</v>
      </c>
      <c r="R1788" s="24">
        <f t="shared" si="282"/>
        <v>0</v>
      </c>
      <c r="S1788" s="24">
        <f t="shared" si="275"/>
        <v>5350.5044354468428</v>
      </c>
      <c r="T1788" s="24">
        <f t="shared" si="276"/>
        <v>0</v>
      </c>
      <c r="U1788" s="24" t="str">
        <f t="shared" si="277"/>
        <v>drain</v>
      </c>
      <c r="W1788" s="24">
        <f t="shared" si="280"/>
        <v>0</v>
      </c>
      <c r="X1788" s="24">
        <f t="shared" si="278"/>
        <v>0</v>
      </c>
      <c r="Y1788" s="24">
        <f t="shared" si="281"/>
        <v>0</v>
      </c>
      <c r="AA1788" s="24">
        <f t="shared" si="279"/>
        <v>5350.5044354468428</v>
      </c>
      <c r="AC1788" s="24">
        <f t="shared" si="274"/>
        <v>0</v>
      </c>
    </row>
    <row r="1789" x14ac:dyDescent="0.2">
      <c r="L1789" s="25">
        <v>1784</v>
      </c>
      <c r="M1789" s="29">
        <v>0.35852331700000001</v>
      </c>
      <c r="O1789" s="25">
        <v>1784</v>
      </c>
      <c r="P1789" s="24">
        <f>'ROTH 1.0'!O1789*'קובץ טיוטה'!$D$10</f>
        <v>9948.1858946975772</v>
      </c>
      <c r="Q1789" s="25">
        <f t="shared" si="273"/>
        <v>6348.1858946975772</v>
      </c>
      <c r="R1789" s="24">
        <f t="shared" si="282"/>
        <v>24379.585555999998</v>
      </c>
      <c r="S1789" s="25">
        <f t="shared" si="275"/>
        <v>0</v>
      </c>
      <c r="T1789" s="25">
        <f t="shared" si="276"/>
        <v>18031.399661302421</v>
      </c>
      <c r="U1789" s="25" t="str">
        <f t="shared" si="277"/>
        <v>charge</v>
      </c>
      <c r="W1789" s="25">
        <f t="shared" si="280"/>
        <v>16228.259695172179</v>
      </c>
      <c r="X1789" s="25">
        <f t="shared" si="278"/>
        <v>16228.259695172179</v>
      </c>
      <c r="Y1789" s="25">
        <f t="shared" si="281"/>
        <v>0</v>
      </c>
      <c r="AA1789" s="25">
        <f t="shared" si="279"/>
        <v>0</v>
      </c>
      <c r="AC1789" s="25">
        <f t="shared" si="274"/>
        <v>1803.1399661302421</v>
      </c>
    </row>
    <row r="1790" x14ac:dyDescent="0.2">
      <c r="L1790" s="24">
        <v>1785</v>
      </c>
      <c r="M1790" s="28">
        <v>0.55259012699999999</v>
      </c>
      <c r="O1790" s="24">
        <v>1785</v>
      </c>
      <c r="P1790" s="24">
        <f>'ROTH 1.0'!O1790*'קובץ טיוטה'!$D$10</f>
        <v>10394.51785240221</v>
      </c>
      <c r="Q1790" s="24">
        <f t="shared" si="273"/>
        <v>6794.5178524022103</v>
      </c>
      <c r="R1790" s="24">
        <f t="shared" si="282"/>
        <v>37576.128636000001</v>
      </c>
      <c r="S1790" s="24">
        <f t="shared" si="275"/>
        <v>0</v>
      </c>
      <c r="T1790" s="24">
        <f t="shared" si="276"/>
        <v>30781.610783597789</v>
      </c>
      <c r="U1790" s="24" t="str">
        <f t="shared" si="277"/>
        <v>charge</v>
      </c>
      <c r="W1790" s="24">
        <f t="shared" si="280"/>
        <v>27703.44970523801</v>
      </c>
      <c r="X1790" s="24">
        <f t="shared" si="278"/>
        <v>43931.709400410189</v>
      </c>
      <c r="Y1790" s="24">
        <f t="shared" si="281"/>
        <v>0</v>
      </c>
      <c r="AA1790" s="24">
        <f t="shared" si="279"/>
        <v>0</v>
      </c>
      <c r="AC1790" s="24">
        <f t="shared" si="274"/>
        <v>3078.1610783597789</v>
      </c>
    </row>
    <row r="1791" x14ac:dyDescent="0.2">
      <c r="L1791" s="25">
        <v>1786</v>
      </c>
      <c r="M1791" s="29">
        <v>0.66900980500000007</v>
      </c>
      <c r="O1791" s="25">
        <v>1786</v>
      </c>
      <c r="P1791" s="24">
        <f>'ROTH 1.0'!O1791*'קובץ טיוטה'!$D$10</f>
        <v>11163.613762560697</v>
      </c>
      <c r="Q1791" s="25">
        <f t="shared" si="273"/>
        <v>7563.6137625606971</v>
      </c>
      <c r="R1791" s="24">
        <f t="shared" si="282"/>
        <v>45492.666740000001</v>
      </c>
      <c r="S1791" s="25">
        <f t="shared" si="275"/>
        <v>0</v>
      </c>
      <c r="T1791" s="25">
        <f t="shared" si="276"/>
        <v>37929.052977439307</v>
      </c>
      <c r="U1791" s="25" t="str">
        <f t="shared" si="277"/>
        <v>charge</v>
      </c>
      <c r="W1791" s="25">
        <f t="shared" si="280"/>
        <v>34068.290599589811</v>
      </c>
      <c r="X1791" s="25">
        <f t="shared" si="278"/>
        <v>78000</v>
      </c>
      <c r="Y1791" s="25">
        <f t="shared" si="281"/>
        <v>0</v>
      </c>
      <c r="AA1791" s="25">
        <f t="shared" si="279"/>
        <v>0</v>
      </c>
      <c r="AC1791" s="25">
        <f t="shared" si="274"/>
        <v>3860.7623778494963</v>
      </c>
    </row>
    <row r="1792" x14ac:dyDescent="0.2">
      <c r="L1792" s="24">
        <v>1787</v>
      </c>
      <c r="M1792" s="28">
        <v>0.71583099100000003</v>
      </c>
      <c r="O1792" s="24">
        <v>1787</v>
      </c>
      <c r="P1792" s="24">
        <f>'ROTH 1.0'!O1792*'קובץ טיוטה'!$D$10</f>
        <v>11325.549396094171</v>
      </c>
      <c r="Q1792" s="24">
        <f t="shared" si="273"/>
        <v>7725.5493960941712</v>
      </c>
      <c r="R1792" s="24">
        <f t="shared" si="282"/>
        <v>48676.507387999998</v>
      </c>
      <c r="S1792" s="24">
        <f t="shared" si="275"/>
        <v>0</v>
      </c>
      <c r="T1792" s="24">
        <f t="shared" si="276"/>
        <v>40950.957991905831</v>
      </c>
      <c r="U1792" s="24" t="str">
        <f t="shared" si="277"/>
        <v>charge</v>
      </c>
      <c r="W1792" s="24">
        <f t="shared" si="280"/>
        <v>0</v>
      </c>
      <c r="X1792" s="24">
        <f t="shared" si="278"/>
        <v>78000</v>
      </c>
      <c r="Y1792" s="24">
        <f t="shared" si="281"/>
        <v>0</v>
      </c>
      <c r="AA1792" s="24">
        <f t="shared" si="279"/>
        <v>0</v>
      </c>
      <c r="AC1792" s="24">
        <f t="shared" si="274"/>
        <v>40950.957991905831</v>
      </c>
    </row>
    <row r="1793" x14ac:dyDescent="0.2">
      <c r="L1793" s="25">
        <v>1788</v>
      </c>
      <c r="M1793" s="29">
        <v>0.75558486399999991</v>
      </c>
      <c r="O1793" s="25">
        <v>1788</v>
      </c>
      <c r="P1793" s="24">
        <f>'ROTH 1.0'!O1793*'קובץ טיוטה'!$D$10</f>
        <v>11318.749384756176</v>
      </c>
      <c r="Q1793" s="25">
        <f t="shared" si="273"/>
        <v>7718.7493847561764</v>
      </c>
      <c r="R1793" s="24">
        <f t="shared" si="282"/>
        <v>51379.770751999997</v>
      </c>
      <c r="S1793" s="25">
        <f t="shared" si="275"/>
        <v>0</v>
      </c>
      <c r="T1793" s="25">
        <f t="shared" si="276"/>
        <v>43661.021367243819</v>
      </c>
      <c r="U1793" s="25" t="str">
        <f t="shared" si="277"/>
        <v>charge</v>
      </c>
      <c r="W1793" s="25">
        <f t="shared" si="280"/>
        <v>0</v>
      </c>
      <c r="X1793" s="25">
        <f t="shared" si="278"/>
        <v>78000</v>
      </c>
      <c r="Y1793" s="25">
        <f t="shared" si="281"/>
        <v>0</v>
      </c>
      <c r="AA1793" s="25">
        <f t="shared" si="279"/>
        <v>0</v>
      </c>
      <c r="AC1793" s="25">
        <f t="shared" si="274"/>
        <v>43661.021367243819</v>
      </c>
    </row>
    <row r="1794" x14ac:dyDescent="0.2">
      <c r="L1794" s="24">
        <v>1789</v>
      </c>
      <c r="M1794" s="28">
        <v>0.74812951100000002</v>
      </c>
      <c r="O1794" s="24">
        <v>1789</v>
      </c>
      <c r="P1794" s="24">
        <f>'ROTH 1.0'!O1794*'קובץ טיוטה'!$D$10</f>
        <v>11205.818255311859</v>
      </c>
      <c r="Q1794" s="24">
        <f t="shared" si="273"/>
        <v>7605.8182553118586</v>
      </c>
      <c r="R1794" s="24">
        <f t="shared" si="282"/>
        <v>50872.806747999995</v>
      </c>
      <c r="S1794" s="24">
        <f t="shared" si="275"/>
        <v>0</v>
      </c>
      <c r="T1794" s="24">
        <f t="shared" si="276"/>
        <v>43266.988492688135</v>
      </c>
      <c r="U1794" s="24" t="str">
        <f t="shared" si="277"/>
        <v>charge</v>
      </c>
      <c r="W1794" s="24">
        <f t="shared" si="280"/>
        <v>0</v>
      </c>
      <c r="X1794" s="24">
        <f t="shared" si="278"/>
        <v>78000</v>
      </c>
      <c r="Y1794" s="24">
        <f t="shared" si="281"/>
        <v>0</v>
      </c>
      <c r="AA1794" s="24">
        <f t="shared" si="279"/>
        <v>0</v>
      </c>
      <c r="AC1794" s="24">
        <f t="shared" si="274"/>
        <v>43266.988492688135</v>
      </c>
    </row>
    <row r="1795" x14ac:dyDescent="0.2">
      <c r="L1795" s="25">
        <v>1790</v>
      </c>
      <c r="M1795" s="29">
        <v>0.79980102800000008</v>
      </c>
      <c r="O1795" s="25">
        <v>1790</v>
      </c>
      <c r="P1795" s="24">
        <f>'ROTH 1.0'!O1795*'קובץ טיוטה'!$D$10</f>
        <v>11162.421982958798</v>
      </c>
      <c r="Q1795" s="25">
        <f t="shared" si="273"/>
        <v>7562.4219829587983</v>
      </c>
      <c r="R1795" s="24">
        <f t="shared" si="282"/>
        <v>54386.469904000005</v>
      </c>
      <c r="S1795" s="25">
        <f t="shared" si="275"/>
        <v>0</v>
      </c>
      <c r="T1795" s="25">
        <f t="shared" si="276"/>
        <v>46824.047921041209</v>
      </c>
      <c r="U1795" s="25" t="str">
        <f t="shared" si="277"/>
        <v>charge</v>
      </c>
      <c r="W1795" s="25">
        <f t="shared" si="280"/>
        <v>0</v>
      </c>
      <c r="X1795" s="25">
        <f t="shared" si="278"/>
        <v>78000</v>
      </c>
      <c r="Y1795" s="25">
        <f t="shared" si="281"/>
        <v>0</v>
      </c>
      <c r="AA1795" s="25">
        <f t="shared" si="279"/>
        <v>0</v>
      </c>
      <c r="AC1795" s="25">
        <f t="shared" si="274"/>
        <v>46824.047921041209</v>
      </c>
    </row>
    <row r="1796" x14ac:dyDescent="0.2">
      <c r="L1796" s="24">
        <v>1791</v>
      </c>
      <c r="M1796" s="28">
        <v>0.78266802400000002</v>
      </c>
      <c r="O1796" s="24">
        <v>1791</v>
      </c>
      <c r="P1796" s="24">
        <f>'ROTH 1.0'!O1796*'קובץ טיוטה'!$D$10</f>
        <v>11197.68860532516</v>
      </c>
      <c r="Q1796" s="24">
        <f t="shared" si="273"/>
        <v>7597.6886053251601</v>
      </c>
      <c r="R1796" s="24">
        <f t="shared" si="282"/>
        <v>53221.425632000006</v>
      </c>
      <c r="S1796" s="24">
        <f t="shared" si="275"/>
        <v>0</v>
      </c>
      <c r="T1796" s="24">
        <f t="shared" si="276"/>
        <v>45623.737026674848</v>
      </c>
      <c r="U1796" s="24" t="str">
        <f t="shared" si="277"/>
        <v>charge</v>
      </c>
      <c r="W1796" s="24">
        <f t="shared" si="280"/>
        <v>0</v>
      </c>
      <c r="X1796" s="24">
        <f t="shared" si="278"/>
        <v>78000</v>
      </c>
      <c r="Y1796" s="24">
        <f t="shared" si="281"/>
        <v>0</v>
      </c>
      <c r="AA1796" s="24">
        <f t="shared" si="279"/>
        <v>0</v>
      </c>
      <c r="AC1796" s="24">
        <f t="shared" si="274"/>
        <v>45623.737026674848</v>
      </c>
    </row>
    <row r="1797" x14ac:dyDescent="0.2">
      <c r="L1797" s="25">
        <v>1792</v>
      </c>
      <c r="M1797" s="29">
        <v>0.74162328599999994</v>
      </c>
      <c r="O1797" s="25">
        <v>1792</v>
      </c>
      <c r="P1797" s="24">
        <f>'ROTH 1.0'!O1797*'קובץ טיוטה'!$D$10</f>
        <v>11289.941297111769</v>
      </c>
      <c r="Q1797" s="25">
        <f t="shared" si="273"/>
        <v>7689.941297111769</v>
      </c>
      <c r="R1797" s="24">
        <f t="shared" si="282"/>
        <v>50430.383447999993</v>
      </c>
      <c r="S1797" s="25">
        <f t="shared" si="275"/>
        <v>0</v>
      </c>
      <c r="T1797" s="25">
        <f t="shared" si="276"/>
        <v>42740.442150888222</v>
      </c>
      <c r="U1797" s="25" t="str">
        <f t="shared" si="277"/>
        <v>charge</v>
      </c>
      <c r="W1797" s="25">
        <f t="shared" si="280"/>
        <v>0</v>
      </c>
      <c r="X1797" s="25">
        <f t="shared" si="278"/>
        <v>78000</v>
      </c>
      <c r="Y1797" s="25">
        <f t="shared" si="281"/>
        <v>0</v>
      </c>
      <c r="AA1797" s="25">
        <f t="shared" si="279"/>
        <v>0</v>
      </c>
      <c r="AC1797" s="25">
        <f t="shared" si="274"/>
        <v>42740.442150888222</v>
      </c>
    </row>
    <row r="1798" x14ac:dyDescent="0.2">
      <c r="L1798" s="24">
        <v>1793</v>
      </c>
      <c r="M1798" s="28">
        <v>0.56083843</v>
      </c>
      <c r="O1798" s="24">
        <v>1793</v>
      </c>
      <c r="P1798" s="24">
        <f>'ROTH 1.0'!O1798*'קובץ טיוטה'!$D$10</f>
        <v>11204.860859721954</v>
      </c>
      <c r="Q1798" s="24">
        <f t="shared" ref="Q1798:Q1861" si="283">P1798-$H$8*$H$9</f>
        <v>7604.8608597219536</v>
      </c>
      <c r="R1798" s="24">
        <f t="shared" si="282"/>
        <v>38137.01324</v>
      </c>
      <c r="S1798" s="24">
        <f t="shared" si="275"/>
        <v>0</v>
      </c>
      <c r="T1798" s="24">
        <f t="shared" si="276"/>
        <v>30532.152380278047</v>
      </c>
      <c r="U1798" s="24" t="str">
        <f t="shared" si="277"/>
        <v>charge</v>
      </c>
      <c r="W1798" s="24">
        <f t="shared" si="280"/>
        <v>0</v>
      </c>
      <c r="X1798" s="24">
        <f t="shared" si="278"/>
        <v>78000</v>
      </c>
      <c r="Y1798" s="24">
        <f t="shared" si="281"/>
        <v>0</v>
      </c>
      <c r="AA1798" s="24">
        <f t="shared" si="279"/>
        <v>0</v>
      </c>
      <c r="AC1798" s="24">
        <f t="shared" ref="AC1798:AC1861" si="284">IF(U1798="charge",(T1798-W1798),0)</f>
        <v>30532.152380278047</v>
      </c>
    </row>
    <row r="1799" x14ac:dyDescent="0.2">
      <c r="L1799" s="25">
        <v>1794</v>
      </c>
      <c r="M1799" s="29">
        <v>7.6276492000000001E-2</v>
      </c>
      <c r="O1799" s="25">
        <v>1794</v>
      </c>
      <c r="P1799" s="24">
        <f>'ROTH 1.0'!O1799*'קובץ טיוטה'!$D$10</f>
        <v>11371.769700948709</v>
      </c>
      <c r="Q1799" s="25">
        <f t="shared" si="283"/>
        <v>7771.7697009487092</v>
      </c>
      <c r="R1799" s="24">
        <f t="shared" si="282"/>
        <v>5186.8014559999992</v>
      </c>
      <c r="S1799" s="25">
        <f t="shared" ref="S1799:S1862" si="285">IF(Q1799&gt;R1799,Q1799-R1799,0)</f>
        <v>2584.96824494871</v>
      </c>
      <c r="T1799" s="25">
        <f t="shared" ref="T1799:T1862" si="286">IF(R1799&gt;Q1799,R1799-Q1799,0)</f>
        <v>0</v>
      </c>
      <c r="U1799" s="25" t="str">
        <f t="shared" ref="U1799:U1862" si="287">IF(Q1799&gt;R1799,"drain","charge")</f>
        <v>drain</v>
      </c>
      <c r="W1799" s="25">
        <f t="shared" si="280"/>
        <v>0</v>
      </c>
      <c r="X1799" s="25">
        <f t="shared" ref="X1799:X1862" si="288">IF(X1798+T1799&gt;$H$11,$H$11,IF(U1799="charge",X1798+(T1799*$H$12),IF((X1798-S1799)&gt;0,X1798-S1799,0)))</f>
        <v>75415.031755051285</v>
      </c>
      <c r="Y1799" s="25">
        <f t="shared" si="281"/>
        <v>2584.9682449487154</v>
      </c>
      <c r="AA1799" s="25">
        <f t="shared" ref="AA1799:AA1862" si="289">S1799-Y1799</f>
        <v>-5.4569682106375694E-12</v>
      </c>
      <c r="AC1799" s="25">
        <f t="shared" si="284"/>
        <v>0</v>
      </c>
    </row>
    <row r="1800" x14ac:dyDescent="0.2">
      <c r="L1800" s="24">
        <v>1795</v>
      </c>
      <c r="M1800" s="28">
        <v>0</v>
      </c>
      <c r="O1800" s="24">
        <v>1795</v>
      </c>
      <c r="P1800" s="24">
        <f>'ROTH 1.0'!O1800*'קובץ טיוטה'!$D$10</f>
        <v>12530.089397429059</v>
      </c>
      <c r="Q1800" s="24">
        <f t="shared" si="283"/>
        <v>8930.0893974290593</v>
      </c>
      <c r="R1800" s="24">
        <f t="shared" si="282"/>
        <v>0</v>
      </c>
      <c r="S1800" s="24">
        <f t="shared" si="285"/>
        <v>8930.0893974290593</v>
      </c>
      <c r="T1800" s="24">
        <f t="shared" si="286"/>
        <v>0</v>
      </c>
      <c r="U1800" s="24" t="str">
        <f t="shared" si="287"/>
        <v>drain</v>
      </c>
      <c r="W1800" s="24">
        <f t="shared" ref="W1800:W1863" si="290">IF(X1800&gt;=X1799,(X1800-X1799),0)</f>
        <v>0</v>
      </c>
      <c r="X1800" s="24">
        <f t="shared" si="288"/>
        <v>66484.942357622233</v>
      </c>
      <c r="Y1800" s="24">
        <f t="shared" ref="Y1800:Y1863" si="291">IF(U1800="drain",X1799-X1800,0)</f>
        <v>8930.089397429052</v>
      </c>
      <c r="AA1800" s="24">
        <f t="shared" si="289"/>
        <v>0</v>
      </c>
      <c r="AC1800" s="24">
        <f t="shared" si="284"/>
        <v>0</v>
      </c>
    </row>
    <row r="1801" x14ac:dyDescent="0.2">
      <c r="L1801" s="25">
        <v>1796</v>
      </c>
      <c r="M1801" s="29">
        <v>0</v>
      </c>
      <c r="O1801" s="25">
        <v>1796</v>
      </c>
      <c r="P1801" s="24">
        <f>'ROTH 1.0'!O1801*'קובץ טיוטה'!$D$10</f>
        <v>13301.069128698204</v>
      </c>
      <c r="Q1801" s="25">
        <f t="shared" si="283"/>
        <v>9701.0691286982037</v>
      </c>
      <c r="R1801" s="24">
        <f t="shared" si="282"/>
        <v>0</v>
      </c>
      <c r="S1801" s="25">
        <f t="shared" si="285"/>
        <v>9701.0691286982037</v>
      </c>
      <c r="T1801" s="25">
        <f t="shared" si="286"/>
        <v>0</v>
      </c>
      <c r="U1801" s="25" t="str">
        <f t="shared" si="287"/>
        <v>drain</v>
      </c>
      <c r="W1801" s="25">
        <f t="shared" si="290"/>
        <v>0</v>
      </c>
      <c r="X1801" s="25">
        <f t="shared" si="288"/>
        <v>56783.873228924029</v>
      </c>
      <c r="Y1801" s="25">
        <f t="shared" si="291"/>
        <v>9701.0691286982037</v>
      </c>
      <c r="AA1801" s="25">
        <f t="shared" si="289"/>
        <v>0</v>
      </c>
      <c r="AC1801" s="25">
        <f t="shared" si="284"/>
        <v>0</v>
      </c>
    </row>
    <row r="1802" x14ac:dyDescent="0.2">
      <c r="L1802" s="24">
        <v>1797</v>
      </c>
      <c r="M1802" s="28">
        <v>0</v>
      </c>
      <c r="O1802" s="24">
        <v>1797</v>
      </c>
      <c r="P1802" s="24">
        <f>'ROTH 1.0'!O1802*'קובץ טיוטה'!$D$10</f>
        <v>13302.920124265564</v>
      </c>
      <c r="Q1802" s="24">
        <f t="shared" si="283"/>
        <v>9702.9201242655636</v>
      </c>
      <c r="R1802" s="24">
        <f t="shared" si="282"/>
        <v>0</v>
      </c>
      <c r="S1802" s="24">
        <f t="shared" si="285"/>
        <v>9702.9201242655636</v>
      </c>
      <c r="T1802" s="24">
        <f t="shared" si="286"/>
        <v>0</v>
      </c>
      <c r="U1802" s="24" t="str">
        <f t="shared" si="287"/>
        <v>drain</v>
      </c>
      <c r="W1802" s="24">
        <f t="shared" si="290"/>
        <v>0</v>
      </c>
      <c r="X1802" s="24">
        <f t="shared" si="288"/>
        <v>47080.953104658467</v>
      </c>
      <c r="Y1802" s="24">
        <f t="shared" si="291"/>
        <v>9702.9201242655618</v>
      </c>
      <c r="AA1802" s="24">
        <f t="shared" si="289"/>
        <v>0</v>
      </c>
      <c r="AC1802" s="24">
        <f t="shared" si="284"/>
        <v>0</v>
      </c>
    </row>
    <row r="1803" x14ac:dyDescent="0.2">
      <c r="L1803" s="25">
        <v>1798</v>
      </c>
      <c r="M1803" s="29">
        <v>0</v>
      </c>
      <c r="O1803" s="25">
        <v>1798</v>
      </c>
      <c r="P1803" s="24">
        <f>'ROTH 1.0'!O1803*'קובץ טיוטה'!$D$10</f>
        <v>13072.422222493089</v>
      </c>
      <c r="Q1803" s="25">
        <f t="shared" si="283"/>
        <v>9472.4222224930891</v>
      </c>
      <c r="R1803" s="24">
        <f t="shared" si="282"/>
        <v>0</v>
      </c>
      <c r="S1803" s="25">
        <f t="shared" si="285"/>
        <v>9472.4222224930891</v>
      </c>
      <c r="T1803" s="25">
        <f t="shared" si="286"/>
        <v>0</v>
      </c>
      <c r="U1803" s="25" t="str">
        <f t="shared" si="287"/>
        <v>drain</v>
      </c>
      <c r="W1803" s="25">
        <f t="shared" si="290"/>
        <v>0</v>
      </c>
      <c r="X1803" s="25">
        <f t="shared" si="288"/>
        <v>37608.530882165374</v>
      </c>
      <c r="Y1803" s="25">
        <f t="shared" si="291"/>
        <v>9472.4222224930927</v>
      </c>
      <c r="AA1803" s="25">
        <f t="shared" si="289"/>
        <v>0</v>
      </c>
      <c r="AC1803" s="25">
        <f t="shared" si="284"/>
        <v>0</v>
      </c>
    </row>
    <row r="1804" x14ac:dyDescent="0.2">
      <c r="L1804" s="24">
        <v>1799</v>
      </c>
      <c r="M1804" s="28">
        <v>0</v>
      </c>
      <c r="O1804" s="24">
        <v>1799</v>
      </c>
      <c r="P1804" s="24">
        <f>'ROTH 1.0'!O1804*'קובץ טיוטה'!$D$10</f>
        <v>12245.171571361403</v>
      </c>
      <c r="Q1804" s="24">
        <f t="shared" si="283"/>
        <v>8645.171571361403</v>
      </c>
      <c r="R1804" s="24">
        <f t="shared" si="282"/>
        <v>0</v>
      </c>
      <c r="S1804" s="24">
        <f t="shared" si="285"/>
        <v>8645.171571361403</v>
      </c>
      <c r="T1804" s="24">
        <f t="shared" si="286"/>
        <v>0</v>
      </c>
      <c r="U1804" s="24" t="str">
        <f t="shared" si="287"/>
        <v>drain</v>
      </c>
      <c r="W1804" s="24">
        <f t="shared" si="290"/>
        <v>0</v>
      </c>
      <c r="X1804" s="24">
        <f t="shared" si="288"/>
        <v>28963.359310803971</v>
      </c>
      <c r="Y1804" s="24">
        <f t="shared" si="291"/>
        <v>8645.171571361403</v>
      </c>
      <c r="AA1804" s="24">
        <f t="shared" si="289"/>
        <v>0</v>
      </c>
      <c r="AC1804" s="24">
        <f t="shared" si="284"/>
        <v>0</v>
      </c>
    </row>
    <row r="1805" x14ac:dyDescent="0.2">
      <c r="L1805" s="25">
        <v>1800</v>
      </c>
      <c r="M1805" s="29">
        <v>0</v>
      </c>
      <c r="O1805" s="25">
        <v>1800</v>
      </c>
      <c r="P1805" s="24">
        <f>'ROTH 1.0'!O1805*'קובץ טיוטה'!$D$10</f>
        <v>11227.52268072394</v>
      </c>
      <c r="Q1805" s="25">
        <f t="shared" si="283"/>
        <v>7627.5226807239396</v>
      </c>
      <c r="R1805" s="24">
        <f t="shared" si="282"/>
        <v>0</v>
      </c>
      <c r="S1805" s="25">
        <f t="shared" si="285"/>
        <v>7627.5226807239396</v>
      </c>
      <c r="T1805" s="25">
        <f t="shared" si="286"/>
        <v>0</v>
      </c>
      <c r="U1805" s="25" t="str">
        <f t="shared" si="287"/>
        <v>drain</v>
      </c>
      <c r="W1805" s="25">
        <f t="shared" si="290"/>
        <v>0</v>
      </c>
      <c r="X1805" s="25">
        <f t="shared" si="288"/>
        <v>21335.836630080034</v>
      </c>
      <c r="Y1805" s="25">
        <f t="shared" si="291"/>
        <v>7627.5226807239378</v>
      </c>
      <c r="AA1805" s="25">
        <f t="shared" si="289"/>
        <v>0</v>
      </c>
      <c r="AC1805" s="25">
        <f t="shared" si="284"/>
        <v>0</v>
      </c>
    </row>
    <row r="1806" x14ac:dyDescent="0.2">
      <c r="L1806" s="24">
        <v>1801</v>
      </c>
      <c r="M1806" s="28">
        <v>0</v>
      </c>
      <c r="O1806" s="24">
        <v>1801</v>
      </c>
      <c r="P1806" s="24">
        <f>'ROTH 1.0'!O1806*'קובץ טיוטה'!$D$10</f>
        <v>10026.855212039081</v>
      </c>
      <c r="Q1806" s="24">
        <f t="shared" si="283"/>
        <v>6426.8552120390814</v>
      </c>
      <c r="R1806" s="24">
        <f t="shared" si="282"/>
        <v>0</v>
      </c>
      <c r="S1806" s="24">
        <f t="shared" si="285"/>
        <v>6426.8552120390814</v>
      </c>
      <c r="T1806" s="24">
        <f t="shared" si="286"/>
        <v>0</v>
      </c>
      <c r="U1806" s="24" t="str">
        <f t="shared" si="287"/>
        <v>drain</v>
      </c>
      <c r="W1806" s="24">
        <f t="shared" si="290"/>
        <v>0</v>
      </c>
      <c r="X1806" s="24">
        <f t="shared" si="288"/>
        <v>14908.981418040952</v>
      </c>
      <c r="Y1806" s="24">
        <f t="shared" si="291"/>
        <v>6426.8552120390814</v>
      </c>
      <c r="AA1806" s="24">
        <f t="shared" si="289"/>
        <v>0</v>
      </c>
      <c r="AC1806" s="24">
        <f t="shared" si="284"/>
        <v>0</v>
      </c>
    </row>
    <row r="1807" x14ac:dyDescent="0.2">
      <c r="L1807" s="25">
        <v>1802</v>
      </c>
      <c r="M1807" s="29">
        <v>0</v>
      </c>
      <c r="O1807" s="25">
        <v>1802</v>
      </c>
      <c r="P1807" s="24">
        <f>'ROTH 1.0'!O1807*'קובץ טיוטה'!$D$10</f>
        <v>9170.6546121011997</v>
      </c>
      <c r="Q1807" s="25">
        <f t="shared" si="283"/>
        <v>5570.6546121011997</v>
      </c>
      <c r="R1807" s="24">
        <f t="shared" si="282"/>
        <v>0</v>
      </c>
      <c r="S1807" s="25">
        <f t="shared" si="285"/>
        <v>5570.6546121011997</v>
      </c>
      <c r="T1807" s="25">
        <f t="shared" si="286"/>
        <v>0</v>
      </c>
      <c r="U1807" s="25" t="str">
        <f t="shared" si="287"/>
        <v>drain</v>
      </c>
      <c r="W1807" s="25">
        <f t="shared" si="290"/>
        <v>0</v>
      </c>
      <c r="X1807" s="25">
        <f t="shared" si="288"/>
        <v>9338.3268059397524</v>
      </c>
      <c r="Y1807" s="25">
        <f t="shared" si="291"/>
        <v>5570.6546121011997</v>
      </c>
      <c r="AA1807" s="25">
        <f t="shared" si="289"/>
        <v>0</v>
      </c>
      <c r="AC1807" s="25">
        <f t="shared" si="284"/>
        <v>0</v>
      </c>
    </row>
    <row r="1808" x14ac:dyDescent="0.2">
      <c r="L1808" s="24">
        <v>1803</v>
      </c>
      <c r="M1808" s="28">
        <v>0</v>
      </c>
      <c r="O1808" s="24">
        <v>1803</v>
      </c>
      <c r="P1808" s="24">
        <f>'ROTH 1.0'!O1808*'קובץ טיוטה'!$D$10</f>
        <v>8608.817194288411</v>
      </c>
      <c r="Q1808" s="24">
        <f t="shared" si="283"/>
        <v>5008.817194288411</v>
      </c>
      <c r="R1808" s="24">
        <f t="shared" ref="R1808:R1871" si="292">M1808*$H$7*0.85</f>
        <v>0</v>
      </c>
      <c r="S1808" s="24">
        <f t="shared" si="285"/>
        <v>5008.817194288411</v>
      </c>
      <c r="T1808" s="24">
        <f t="shared" si="286"/>
        <v>0</v>
      </c>
      <c r="U1808" s="24" t="str">
        <f t="shared" si="287"/>
        <v>drain</v>
      </c>
      <c r="W1808" s="24">
        <f t="shared" si="290"/>
        <v>0</v>
      </c>
      <c r="X1808" s="24">
        <f t="shared" si="288"/>
        <v>4329.5096116513414</v>
      </c>
      <c r="Y1808" s="24">
        <f t="shared" si="291"/>
        <v>5008.817194288411</v>
      </c>
      <c r="AA1808" s="24">
        <f t="shared" si="289"/>
        <v>0</v>
      </c>
      <c r="AC1808" s="24">
        <f t="shared" si="284"/>
        <v>0</v>
      </c>
    </row>
    <row r="1809" x14ac:dyDescent="0.2">
      <c r="L1809" s="25">
        <v>1804</v>
      </c>
      <c r="M1809" s="29">
        <v>0</v>
      </c>
      <c r="O1809" s="25">
        <v>1804</v>
      </c>
      <c r="P1809" s="24">
        <f>'ROTH 1.0'!O1809*'קובץ טיוטה'!$D$10</f>
        <v>8269.5718792354601</v>
      </c>
      <c r="Q1809" s="25">
        <f t="shared" si="283"/>
        <v>4669.5718792354601</v>
      </c>
      <c r="R1809" s="24">
        <f t="shared" si="292"/>
        <v>0</v>
      </c>
      <c r="S1809" s="25">
        <f t="shared" si="285"/>
        <v>4669.5718792354601</v>
      </c>
      <c r="T1809" s="25">
        <f t="shared" si="286"/>
        <v>0</v>
      </c>
      <c r="U1809" s="25" t="str">
        <f t="shared" si="287"/>
        <v>drain</v>
      </c>
      <c r="W1809" s="25">
        <f t="shared" si="290"/>
        <v>0</v>
      </c>
      <c r="X1809" s="25">
        <f t="shared" si="288"/>
        <v>0</v>
      </c>
      <c r="Y1809" s="25">
        <f t="shared" si="291"/>
        <v>4329.5096116513414</v>
      </c>
      <c r="AA1809" s="25">
        <f t="shared" si="289"/>
        <v>340.06226758411867</v>
      </c>
      <c r="AC1809" s="25">
        <f t="shared" si="284"/>
        <v>0</v>
      </c>
    </row>
    <row r="1810" x14ac:dyDescent="0.2">
      <c r="L1810" s="24">
        <v>1805</v>
      </c>
      <c r="M1810" s="28">
        <v>0</v>
      </c>
      <c r="O1810" s="24">
        <v>1805</v>
      </c>
      <c r="P1810" s="24">
        <f>'ROTH 1.0'!O1810*'קובץ טיוטה'!$D$10</f>
        <v>8318.4909924152762</v>
      </c>
      <c r="Q1810" s="24">
        <f t="shared" si="283"/>
        <v>4718.4909924152762</v>
      </c>
      <c r="R1810" s="24">
        <f t="shared" si="292"/>
        <v>0</v>
      </c>
      <c r="S1810" s="24">
        <f t="shared" si="285"/>
        <v>4718.4909924152762</v>
      </c>
      <c r="T1810" s="24">
        <f t="shared" si="286"/>
        <v>0</v>
      </c>
      <c r="U1810" s="24" t="str">
        <f t="shared" si="287"/>
        <v>drain</v>
      </c>
      <c r="W1810" s="24">
        <f t="shared" si="290"/>
        <v>0</v>
      </c>
      <c r="X1810" s="24">
        <f t="shared" si="288"/>
        <v>0</v>
      </c>
      <c r="Y1810" s="24">
        <f t="shared" si="291"/>
        <v>0</v>
      </c>
      <c r="AA1810" s="24">
        <f t="shared" si="289"/>
        <v>4718.4909924152762</v>
      </c>
      <c r="AC1810" s="24">
        <f t="shared" si="284"/>
        <v>0</v>
      </c>
    </row>
    <row r="1811" x14ac:dyDescent="0.2">
      <c r="L1811" s="25">
        <v>1806</v>
      </c>
      <c r="M1811" s="29">
        <v>0</v>
      </c>
      <c r="O1811" s="25">
        <v>1806</v>
      </c>
      <c r="P1811" s="24">
        <f>'ROTH 1.0'!O1811*'קובץ טיוטה'!$D$10</f>
        <v>8707.9350870963754</v>
      </c>
      <c r="Q1811" s="25">
        <f t="shared" si="283"/>
        <v>5107.9350870963754</v>
      </c>
      <c r="R1811" s="24">
        <f t="shared" si="292"/>
        <v>0</v>
      </c>
      <c r="S1811" s="25">
        <f t="shared" si="285"/>
        <v>5107.9350870963754</v>
      </c>
      <c r="T1811" s="25">
        <f t="shared" si="286"/>
        <v>0</v>
      </c>
      <c r="U1811" s="25" t="str">
        <f t="shared" si="287"/>
        <v>drain</v>
      </c>
      <c r="W1811" s="25">
        <f t="shared" si="290"/>
        <v>0</v>
      </c>
      <c r="X1811" s="25">
        <f t="shared" si="288"/>
        <v>0</v>
      </c>
      <c r="Y1811" s="25">
        <f t="shared" si="291"/>
        <v>0</v>
      </c>
      <c r="AA1811" s="25">
        <f t="shared" si="289"/>
        <v>5107.9350870963754</v>
      </c>
      <c r="AC1811" s="25">
        <f t="shared" si="284"/>
        <v>0</v>
      </c>
    </row>
    <row r="1812" x14ac:dyDescent="0.2">
      <c r="L1812" s="24">
        <v>1807</v>
      </c>
      <c r="M1812" s="28">
        <v>0</v>
      </c>
      <c r="O1812" s="24">
        <v>1807</v>
      </c>
      <c r="P1812" s="24">
        <f>'ROTH 1.0'!O1812*'קובץ טיוטה'!$D$10</f>
        <v>8977.4521484265078</v>
      </c>
      <c r="Q1812" s="24">
        <f t="shared" si="283"/>
        <v>5377.4521484265078</v>
      </c>
      <c r="R1812" s="24">
        <f t="shared" si="292"/>
        <v>0</v>
      </c>
      <c r="S1812" s="24">
        <f t="shared" si="285"/>
        <v>5377.4521484265078</v>
      </c>
      <c r="T1812" s="24">
        <f t="shared" si="286"/>
        <v>0</v>
      </c>
      <c r="U1812" s="24" t="str">
        <f t="shared" si="287"/>
        <v>drain</v>
      </c>
      <c r="W1812" s="24">
        <f t="shared" si="290"/>
        <v>0</v>
      </c>
      <c r="X1812" s="24">
        <f t="shared" si="288"/>
        <v>0</v>
      </c>
      <c r="Y1812" s="24">
        <f t="shared" si="291"/>
        <v>0</v>
      </c>
      <c r="AA1812" s="24">
        <f t="shared" si="289"/>
        <v>5377.4521484265078</v>
      </c>
      <c r="AC1812" s="24">
        <f t="shared" si="284"/>
        <v>0</v>
      </c>
    </row>
    <row r="1813" x14ac:dyDescent="0.2">
      <c r="L1813" s="25">
        <v>1808</v>
      </c>
      <c r="M1813" s="29">
        <v>0.346204809</v>
      </c>
      <c r="O1813" s="25">
        <v>1808</v>
      </c>
      <c r="P1813" s="24">
        <f>'ROTH 1.0'!O1813*'קובץ טיוטה'!$D$10</f>
        <v>9934.771783782935</v>
      </c>
      <c r="Q1813" s="25">
        <f t="shared" si="283"/>
        <v>6334.771783782935</v>
      </c>
      <c r="R1813" s="24">
        <f t="shared" si="292"/>
        <v>23541.927012</v>
      </c>
      <c r="S1813" s="25">
        <f t="shared" si="285"/>
        <v>0</v>
      </c>
      <c r="T1813" s="25">
        <f t="shared" si="286"/>
        <v>17207.155228217067</v>
      </c>
      <c r="U1813" s="25" t="str">
        <f t="shared" si="287"/>
        <v>charge</v>
      </c>
      <c r="W1813" s="25">
        <f t="shared" si="290"/>
        <v>15486.43970539536</v>
      </c>
      <c r="X1813" s="25">
        <f t="shared" si="288"/>
        <v>15486.43970539536</v>
      </c>
      <c r="Y1813" s="25">
        <f t="shared" si="291"/>
        <v>0</v>
      </c>
      <c r="AA1813" s="25">
        <f t="shared" si="289"/>
        <v>0</v>
      </c>
      <c r="AC1813" s="25">
        <f t="shared" si="284"/>
        <v>1720.7155228217071</v>
      </c>
    </row>
    <row r="1814" x14ac:dyDescent="0.2">
      <c r="L1814" s="24">
        <v>1809</v>
      </c>
      <c r="M1814" s="28">
        <v>0.511877621</v>
      </c>
      <c r="O1814" s="24">
        <v>1809</v>
      </c>
      <c r="P1814" s="24">
        <f>'ROTH 1.0'!O1814*'קובץ טיוטה'!$D$10</f>
        <v>10699.382573520745</v>
      </c>
      <c r="Q1814" s="24">
        <f t="shared" si="283"/>
        <v>7099.3825735207447</v>
      </c>
      <c r="R1814" s="24">
        <f t="shared" si="292"/>
        <v>34807.678227999997</v>
      </c>
      <c r="S1814" s="24">
        <f t="shared" si="285"/>
        <v>0</v>
      </c>
      <c r="T1814" s="24">
        <f t="shared" si="286"/>
        <v>27708.295654479254</v>
      </c>
      <c r="U1814" s="24" t="str">
        <f t="shared" si="287"/>
        <v>charge</v>
      </c>
      <c r="W1814" s="24">
        <f t="shared" si="290"/>
        <v>24937.466089031332</v>
      </c>
      <c r="X1814" s="24">
        <f t="shared" si="288"/>
        <v>40423.90579442669</v>
      </c>
      <c r="Y1814" s="24">
        <f t="shared" si="291"/>
        <v>0</v>
      </c>
      <c r="AA1814" s="24">
        <f t="shared" si="289"/>
        <v>0</v>
      </c>
      <c r="AC1814" s="24">
        <f t="shared" si="284"/>
        <v>2770.8295654479225</v>
      </c>
    </row>
    <row r="1815" x14ac:dyDescent="0.2">
      <c r="L1815" s="25">
        <v>1810</v>
      </c>
      <c r="M1815" s="29">
        <v>0.69005777099999999</v>
      </c>
      <c r="O1815" s="25">
        <v>1810</v>
      </c>
      <c r="P1815" s="24">
        <f>'ROTH 1.0'!O1815*'קובץ טיוטה'!$D$10</f>
        <v>11152.427931452723</v>
      </c>
      <c r="Q1815" s="25">
        <f t="shared" si="283"/>
        <v>7552.427931452723</v>
      </c>
      <c r="R1815" s="24">
        <f t="shared" si="292"/>
        <v>46923.928427999999</v>
      </c>
      <c r="S1815" s="25">
        <f t="shared" si="285"/>
        <v>0</v>
      </c>
      <c r="T1815" s="25">
        <f t="shared" si="286"/>
        <v>39371.500496547276</v>
      </c>
      <c r="U1815" s="25" t="str">
        <f t="shared" si="287"/>
        <v>charge</v>
      </c>
      <c r="W1815" s="25">
        <f t="shared" si="290"/>
        <v>37576.09420557331</v>
      </c>
      <c r="X1815" s="25">
        <f t="shared" si="288"/>
        <v>78000</v>
      </c>
      <c r="Y1815" s="25">
        <f t="shared" si="291"/>
        <v>0</v>
      </c>
      <c r="AA1815" s="25">
        <f t="shared" si="289"/>
        <v>0</v>
      </c>
      <c r="AC1815" s="25">
        <f t="shared" si="284"/>
        <v>1795.406290973966</v>
      </c>
    </row>
    <row r="1816" x14ac:dyDescent="0.2">
      <c r="L1816" s="24">
        <v>1811</v>
      </c>
      <c r="M1816" s="28">
        <v>0.74050264399999999</v>
      </c>
      <c r="O1816" s="24">
        <v>1811</v>
      </c>
      <c r="P1816" s="24">
        <f>'ROTH 1.0'!O1816*'קובץ טיוטה'!$D$10</f>
        <v>11196.622940008041</v>
      </c>
      <c r="Q1816" s="24">
        <f t="shared" si="283"/>
        <v>7596.622940008041</v>
      </c>
      <c r="R1816" s="24">
        <f t="shared" si="292"/>
        <v>50354.179791999995</v>
      </c>
      <c r="S1816" s="24">
        <f t="shared" si="285"/>
        <v>0</v>
      </c>
      <c r="T1816" s="24">
        <f t="shared" si="286"/>
        <v>42757.556851991954</v>
      </c>
      <c r="U1816" s="24" t="str">
        <f t="shared" si="287"/>
        <v>charge</v>
      </c>
      <c r="W1816" s="24">
        <f t="shared" si="290"/>
        <v>0</v>
      </c>
      <c r="X1816" s="24">
        <f t="shared" si="288"/>
        <v>78000</v>
      </c>
      <c r="Y1816" s="24">
        <f t="shared" si="291"/>
        <v>0</v>
      </c>
      <c r="AA1816" s="24">
        <f t="shared" si="289"/>
        <v>0</v>
      </c>
      <c r="AC1816" s="24">
        <f t="shared" si="284"/>
        <v>42757.556851991954</v>
      </c>
    </row>
    <row r="1817" x14ac:dyDescent="0.2">
      <c r="L1817" s="25">
        <v>1812</v>
      </c>
      <c r="M1817" s="29">
        <v>0.77158070400000001</v>
      </c>
      <c r="O1817" s="25">
        <v>1812</v>
      </c>
      <c r="P1817" s="24">
        <f>'ROTH 1.0'!O1817*'קובץ טיוטה'!$D$10</f>
        <v>11218.152324920671</v>
      </c>
      <c r="Q1817" s="25">
        <f t="shared" si="283"/>
        <v>7618.1523249206712</v>
      </c>
      <c r="R1817" s="24">
        <f t="shared" si="292"/>
        <v>52467.487871999998</v>
      </c>
      <c r="S1817" s="25">
        <f t="shared" si="285"/>
        <v>0</v>
      </c>
      <c r="T1817" s="25">
        <f t="shared" si="286"/>
        <v>44849.335547079325</v>
      </c>
      <c r="U1817" s="25" t="str">
        <f t="shared" si="287"/>
        <v>charge</v>
      </c>
      <c r="W1817" s="25">
        <f t="shared" si="290"/>
        <v>0</v>
      </c>
      <c r="X1817" s="25">
        <f t="shared" si="288"/>
        <v>78000</v>
      </c>
      <c r="Y1817" s="25">
        <f t="shared" si="291"/>
        <v>0</v>
      </c>
      <c r="AA1817" s="25">
        <f t="shared" si="289"/>
        <v>0</v>
      </c>
      <c r="AC1817" s="25">
        <f t="shared" si="284"/>
        <v>44849.335547079325</v>
      </c>
    </row>
    <row r="1818" x14ac:dyDescent="0.2">
      <c r="L1818" s="24">
        <v>1813</v>
      </c>
      <c r="M1818" s="28">
        <v>0.78490340199999997</v>
      </c>
      <c r="O1818" s="24">
        <v>1813</v>
      </c>
      <c r="P1818" s="24">
        <f>'ROTH 1.0'!O1818*'קובץ טיוטה'!$D$10</f>
        <v>11143.812831302255</v>
      </c>
      <c r="Q1818" s="24">
        <f t="shared" si="283"/>
        <v>7543.8128313022553</v>
      </c>
      <c r="R1818" s="24">
        <f t="shared" si="292"/>
        <v>53373.431336000001</v>
      </c>
      <c r="S1818" s="24">
        <f t="shared" si="285"/>
        <v>0</v>
      </c>
      <c r="T1818" s="24">
        <f t="shared" si="286"/>
        <v>45829.618504697748</v>
      </c>
      <c r="U1818" s="24" t="str">
        <f t="shared" si="287"/>
        <v>charge</v>
      </c>
      <c r="W1818" s="24">
        <f t="shared" si="290"/>
        <v>0</v>
      </c>
      <c r="X1818" s="24">
        <f t="shared" si="288"/>
        <v>78000</v>
      </c>
      <c r="Y1818" s="24">
        <f t="shared" si="291"/>
        <v>0</v>
      </c>
      <c r="AA1818" s="24">
        <f t="shared" si="289"/>
        <v>0</v>
      </c>
      <c r="AC1818" s="24">
        <f t="shared" si="284"/>
        <v>45829.618504697748</v>
      </c>
    </row>
    <row r="1819" x14ac:dyDescent="0.2">
      <c r="L1819" s="25">
        <v>1814</v>
      </c>
      <c r="M1819" s="29">
        <v>0.79077437800000006</v>
      </c>
      <c r="O1819" s="25">
        <v>1814</v>
      </c>
      <c r="P1819" s="24">
        <f>'ROTH 1.0'!O1819*'קובץ טיוטה'!$D$10</f>
        <v>11243.51232883637</v>
      </c>
      <c r="Q1819" s="25">
        <f t="shared" si="283"/>
        <v>7643.5123288363702</v>
      </c>
      <c r="R1819" s="24">
        <f t="shared" si="292"/>
        <v>53772.657704000005</v>
      </c>
      <c r="S1819" s="25">
        <f t="shared" si="285"/>
        <v>0</v>
      </c>
      <c r="T1819" s="25">
        <f t="shared" si="286"/>
        <v>46129.145375163636</v>
      </c>
      <c r="U1819" s="25" t="str">
        <f t="shared" si="287"/>
        <v>charge</v>
      </c>
      <c r="W1819" s="25">
        <f t="shared" si="290"/>
        <v>0</v>
      </c>
      <c r="X1819" s="25">
        <f t="shared" si="288"/>
        <v>78000</v>
      </c>
      <c r="Y1819" s="25">
        <f t="shared" si="291"/>
        <v>0</v>
      </c>
      <c r="AA1819" s="25">
        <f t="shared" si="289"/>
        <v>0</v>
      </c>
      <c r="AC1819" s="25">
        <f t="shared" si="284"/>
        <v>46129.145375163636</v>
      </c>
    </row>
    <row r="1820" x14ac:dyDescent="0.2">
      <c r="L1820" s="24">
        <v>1815</v>
      </c>
      <c r="M1820" s="28">
        <v>0.76891789700000002</v>
      </c>
      <c r="O1820" s="24">
        <v>1815</v>
      </c>
      <c r="P1820" s="24">
        <f>'ROTH 1.0'!O1820*'קובץ טיוטה'!$D$10</f>
        <v>11334.465170768148</v>
      </c>
      <c r="Q1820" s="24">
        <f t="shared" si="283"/>
        <v>7734.4651707681478</v>
      </c>
      <c r="R1820" s="24">
        <f t="shared" si="292"/>
        <v>52286.416996</v>
      </c>
      <c r="S1820" s="24">
        <f t="shared" si="285"/>
        <v>0</v>
      </c>
      <c r="T1820" s="24">
        <f t="shared" si="286"/>
        <v>44551.951825231852</v>
      </c>
      <c r="U1820" s="24" t="str">
        <f t="shared" si="287"/>
        <v>charge</v>
      </c>
      <c r="W1820" s="24">
        <f t="shared" si="290"/>
        <v>0</v>
      </c>
      <c r="X1820" s="24">
        <f t="shared" si="288"/>
        <v>78000</v>
      </c>
      <c r="Y1820" s="24">
        <f t="shared" si="291"/>
        <v>0</v>
      </c>
      <c r="AA1820" s="24">
        <f t="shared" si="289"/>
        <v>0</v>
      </c>
      <c r="AC1820" s="24">
        <f t="shared" si="284"/>
        <v>44551.951825231852</v>
      </c>
    </row>
    <row r="1821" x14ac:dyDescent="0.2">
      <c r="L1821" s="25">
        <v>1816</v>
      </c>
      <c r="M1821" s="29">
        <v>0.73343378400000003</v>
      </c>
      <c r="O1821" s="25">
        <v>1816</v>
      </c>
      <c r="P1821" s="24">
        <f>'ROTH 1.0'!O1821*'קובץ טיוטה'!$D$10</f>
        <v>11281.19316958645</v>
      </c>
      <c r="Q1821" s="25">
        <f t="shared" si="283"/>
        <v>7681.1931695864496</v>
      </c>
      <c r="R1821" s="24">
        <f t="shared" si="292"/>
        <v>49873.497312</v>
      </c>
      <c r="S1821" s="25">
        <f t="shared" si="285"/>
        <v>0</v>
      </c>
      <c r="T1821" s="25">
        <f t="shared" si="286"/>
        <v>42192.304142413552</v>
      </c>
      <c r="U1821" s="25" t="str">
        <f t="shared" si="287"/>
        <v>charge</v>
      </c>
      <c r="W1821" s="25">
        <f t="shared" si="290"/>
        <v>0</v>
      </c>
      <c r="X1821" s="25">
        <f t="shared" si="288"/>
        <v>78000</v>
      </c>
      <c r="Y1821" s="25">
        <f t="shared" si="291"/>
        <v>0</v>
      </c>
      <c r="AA1821" s="25">
        <f t="shared" si="289"/>
        <v>0</v>
      </c>
      <c r="AC1821" s="25">
        <f t="shared" si="284"/>
        <v>42192.304142413552</v>
      </c>
    </row>
    <row r="1822" x14ac:dyDescent="0.2">
      <c r="L1822" s="24">
        <v>1817</v>
      </c>
      <c r="M1822" s="28">
        <v>0.57609453099999997</v>
      </c>
      <c r="O1822" s="24">
        <v>1817</v>
      </c>
      <c r="P1822" s="24">
        <f>'ROTH 1.0'!O1822*'קובץ טיוטה'!$D$10</f>
        <v>11350.857532025291</v>
      </c>
      <c r="Q1822" s="24">
        <f t="shared" si="283"/>
        <v>7750.8575320252912</v>
      </c>
      <c r="R1822" s="24">
        <f t="shared" si="292"/>
        <v>39174.428108</v>
      </c>
      <c r="S1822" s="24">
        <f t="shared" si="285"/>
        <v>0</v>
      </c>
      <c r="T1822" s="24">
        <f t="shared" si="286"/>
        <v>31423.570575974707</v>
      </c>
      <c r="U1822" s="24" t="str">
        <f t="shared" si="287"/>
        <v>charge</v>
      </c>
      <c r="W1822" s="24">
        <f t="shared" si="290"/>
        <v>0</v>
      </c>
      <c r="X1822" s="24">
        <f t="shared" si="288"/>
        <v>78000</v>
      </c>
      <c r="Y1822" s="24">
        <f t="shared" si="291"/>
        <v>0</v>
      </c>
      <c r="AA1822" s="24">
        <f t="shared" si="289"/>
        <v>0</v>
      </c>
      <c r="AC1822" s="24">
        <f t="shared" si="284"/>
        <v>31423.570575974707</v>
      </c>
    </row>
    <row r="1823" x14ac:dyDescent="0.2">
      <c r="L1823" s="25">
        <v>1818</v>
      </c>
      <c r="M1823" s="29">
        <v>8.8163798000000002E-2</v>
      </c>
      <c r="O1823" s="25">
        <v>1818</v>
      </c>
      <c r="P1823" s="24">
        <f>'ROTH 1.0'!O1823*'קובץ טיוטה'!$D$10</f>
        <v>11309.950566888469</v>
      </c>
      <c r="Q1823" s="25">
        <f t="shared" si="283"/>
        <v>7709.9505668884685</v>
      </c>
      <c r="R1823" s="24">
        <f t="shared" si="292"/>
        <v>5995.1382639999993</v>
      </c>
      <c r="S1823" s="25">
        <f t="shared" si="285"/>
        <v>1714.8123028884693</v>
      </c>
      <c r="T1823" s="25">
        <f t="shared" si="286"/>
        <v>0</v>
      </c>
      <c r="U1823" s="25" t="str">
        <f t="shared" si="287"/>
        <v>drain</v>
      </c>
      <c r="W1823" s="25">
        <f t="shared" si="290"/>
        <v>0</v>
      </c>
      <c r="X1823" s="25">
        <f t="shared" si="288"/>
        <v>76285.187697111527</v>
      </c>
      <c r="Y1823" s="25">
        <f t="shared" si="291"/>
        <v>1714.8123028884729</v>
      </c>
      <c r="AA1823" s="25">
        <f t="shared" si="289"/>
        <v>-3.637978807091713E-12</v>
      </c>
      <c r="AC1823" s="25">
        <f t="shared" si="284"/>
        <v>0</v>
      </c>
    </row>
    <row r="1824" x14ac:dyDescent="0.2">
      <c r="L1824" s="24">
        <v>1819</v>
      </c>
      <c r="M1824" s="28">
        <v>0</v>
      </c>
      <c r="O1824" s="24">
        <v>1819</v>
      </c>
      <c r="P1824" s="24">
        <f>'ROTH 1.0'!O1824*'קובץ טיוטה'!$D$10</f>
        <v>12458.275728487937</v>
      </c>
      <c r="Q1824" s="24">
        <f t="shared" si="283"/>
        <v>8858.2757284879372</v>
      </c>
      <c r="R1824" s="24">
        <f t="shared" si="292"/>
        <v>0</v>
      </c>
      <c r="S1824" s="24">
        <f t="shared" si="285"/>
        <v>8858.2757284879372</v>
      </c>
      <c r="T1824" s="24">
        <f t="shared" si="286"/>
        <v>0</v>
      </c>
      <c r="U1824" s="24" t="str">
        <f t="shared" si="287"/>
        <v>drain</v>
      </c>
      <c r="W1824" s="24">
        <f t="shared" si="290"/>
        <v>0</v>
      </c>
      <c r="X1824" s="24">
        <f t="shared" si="288"/>
        <v>67426.911968623594</v>
      </c>
      <c r="Y1824" s="24">
        <f t="shared" si="291"/>
        <v>8858.2757284879335</v>
      </c>
      <c r="AA1824" s="24">
        <f t="shared" si="289"/>
        <v>0</v>
      </c>
      <c r="AC1824" s="24">
        <f t="shared" si="284"/>
        <v>0</v>
      </c>
    </row>
    <row r="1825" x14ac:dyDescent="0.2">
      <c r="L1825" s="25">
        <v>1820</v>
      </c>
      <c r="M1825" s="29">
        <v>0</v>
      </c>
      <c r="O1825" s="25">
        <v>1820</v>
      </c>
      <c r="P1825" s="24">
        <f>'ROTH 1.0'!O1825*'קובץ טיוטה'!$D$10</f>
        <v>13324.582994842185</v>
      </c>
      <c r="Q1825" s="25">
        <f t="shared" si="283"/>
        <v>9724.5829948421851</v>
      </c>
      <c r="R1825" s="24">
        <f t="shared" si="292"/>
        <v>0</v>
      </c>
      <c r="S1825" s="25">
        <f t="shared" si="285"/>
        <v>9724.5829948421851</v>
      </c>
      <c r="T1825" s="25">
        <f t="shared" si="286"/>
        <v>0</v>
      </c>
      <c r="U1825" s="25" t="str">
        <f t="shared" si="287"/>
        <v>drain</v>
      </c>
      <c r="W1825" s="25">
        <f t="shared" si="290"/>
        <v>0</v>
      </c>
      <c r="X1825" s="25">
        <f t="shared" si="288"/>
        <v>57702.328973781405</v>
      </c>
      <c r="Y1825" s="25">
        <f t="shared" si="291"/>
        <v>9724.5829948421888</v>
      </c>
      <c r="AA1825" s="25">
        <f t="shared" si="289"/>
        <v>0</v>
      </c>
      <c r="AC1825" s="25">
        <f t="shared" si="284"/>
        <v>0</v>
      </c>
    </row>
    <row r="1826" x14ac:dyDescent="0.2">
      <c r="L1826" s="24">
        <v>1821</v>
      </c>
      <c r="M1826" s="28">
        <v>0</v>
      </c>
      <c r="O1826" s="24">
        <v>1821</v>
      </c>
      <c r="P1826" s="24">
        <f>'ROTH 1.0'!O1826*'קובץ טיוטה'!$D$10</f>
        <v>13298.13252990072</v>
      </c>
      <c r="Q1826" s="24">
        <f t="shared" si="283"/>
        <v>9698.1325299007203</v>
      </c>
      <c r="R1826" s="24">
        <f t="shared" si="292"/>
        <v>0</v>
      </c>
      <c r="S1826" s="24">
        <f t="shared" si="285"/>
        <v>9698.1325299007203</v>
      </c>
      <c r="T1826" s="24">
        <f t="shared" si="286"/>
        <v>0</v>
      </c>
      <c r="U1826" s="24" t="str">
        <f t="shared" si="287"/>
        <v>drain</v>
      </c>
      <c r="W1826" s="24">
        <f t="shared" si="290"/>
        <v>0</v>
      </c>
      <c r="X1826" s="24">
        <f t="shared" si="288"/>
        <v>48004.196443880683</v>
      </c>
      <c r="Y1826" s="24">
        <f t="shared" si="291"/>
        <v>9698.1325299007221</v>
      </c>
      <c r="AA1826" s="24">
        <f t="shared" si="289"/>
        <v>0</v>
      </c>
      <c r="AC1826" s="24">
        <f t="shared" si="284"/>
        <v>0</v>
      </c>
    </row>
    <row r="1827" x14ac:dyDescent="0.2">
      <c r="L1827" s="25">
        <v>1822</v>
      </c>
      <c r="M1827" s="29">
        <v>0</v>
      </c>
      <c r="O1827" s="25">
        <v>1822</v>
      </c>
      <c r="P1827" s="24">
        <f>'ROTH 1.0'!O1827*'קובץ טיוטה'!$D$10</f>
        <v>13142.318860018077</v>
      </c>
      <c r="Q1827" s="25">
        <f t="shared" si="283"/>
        <v>9542.3188600180765</v>
      </c>
      <c r="R1827" s="24">
        <f t="shared" si="292"/>
        <v>0</v>
      </c>
      <c r="S1827" s="25">
        <f t="shared" si="285"/>
        <v>9542.3188600180765</v>
      </c>
      <c r="T1827" s="25">
        <f t="shared" si="286"/>
        <v>0</v>
      </c>
      <c r="U1827" s="25" t="str">
        <f t="shared" si="287"/>
        <v>drain</v>
      </c>
      <c r="W1827" s="25">
        <f t="shared" si="290"/>
        <v>0</v>
      </c>
      <c r="X1827" s="25">
        <f t="shared" si="288"/>
        <v>38461.877583862602</v>
      </c>
      <c r="Y1827" s="25">
        <f t="shared" si="291"/>
        <v>9542.3188600180802</v>
      </c>
      <c r="AA1827" s="25">
        <f t="shared" si="289"/>
        <v>0</v>
      </c>
      <c r="AC1827" s="25">
        <f t="shared" si="284"/>
        <v>0</v>
      </c>
    </row>
    <row r="1828" x14ac:dyDescent="0.2">
      <c r="L1828" s="24">
        <v>1823</v>
      </c>
      <c r="M1828" s="28">
        <v>0</v>
      </c>
      <c r="O1828" s="24">
        <v>1823</v>
      </c>
      <c r="P1828" s="24">
        <f>'ROTH 1.0'!O1828*'קובץ טיוטה'!$D$10</f>
        <v>12377.671453168565</v>
      </c>
      <c r="Q1828" s="24">
        <f t="shared" si="283"/>
        <v>8777.6714531685648</v>
      </c>
      <c r="R1828" s="24">
        <f t="shared" si="292"/>
        <v>0</v>
      </c>
      <c r="S1828" s="24">
        <f t="shared" si="285"/>
        <v>8777.6714531685648</v>
      </c>
      <c r="T1828" s="24">
        <f t="shared" si="286"/>
        <v>0</v>
      </c>
      <c r="U1828" s="24" t="str">
        <f t="shared" si="287"/>
        <v>drain</v>
      </c>
      <c r="W1828" s="24">
        <f t="shared" si="290"/>
        <v>0</v>
      </c>
      <c r="X1828" s="24">
        <f t="shared" si="288"/>
        <v>29684.206130694038</v>
      </c>
      <c r="Y1828" s="24">
        <f t="shared" si="291"/>
        <v>8777.6714531685648</v>
      </c>
      <c r="AA1828" s="24">
        <f t="shared" si="289"/>
        <v>0</v>
      </c>
      <c r="AC1828" s="24">
        <f t="shared" si="284"/>
        <v>0</v>
      </c>
    </row>
    <row r="1829" x14ac:dyDescent="0.2">
      <c r="L1829" s="25">
        <v>1824</v>
      </c>
      <c r="M1829" s="29">
        <v>0</v>
      </c>
      <c r="O1829" s="25">
        <v>1824</v>
      </c>
      <c r="P1829" s="24">
        <f>'ROTH 1.0'!O1829*'קובץ טיוטה'!$D$10</f>
        <v>11387.1066892773</v>
      </c>
      <c r="Q1829" s="25">
        <f t="shared" si="283"/>
        <v>7787.1066892772997</v>
      </c>
      <c r="R1829" s="24">
        <f t="shared" si="292"/>
        <v>0</v>
      </c>
      <c r="S1829" s="25">
        <f t="shared" si="285"/>
        <v>7787.1066892772997</v>
      </c>
      <c r="T1829" s="25">
        <f t="shared" si="286"/>
        <v>0</v>
      </c>
      <c r="U1829" s="25" t="str">
        <f t="shared" si="287"/>
        <v>drain</v>
      </c>
      <c r="W1829" s="25">
        <f t="shared" si="290"/>
        <v>0</v>
      </c>
      <c r="X1829" s="25">
        <f t="shared" si="288"/>
        <v>21897.099441416736</v>
      </c>
      <c r="Y1829" s="25">
        <f t="shared" si="291"/>
        <v>7787.1066892773015</v>
      </c>
      <c r="AA1829" s="25">
        <f t="shared" si="289"/>
        <v>0</v>
      </c>
      <c r="AC1829" s="25">
        <f t="shared" si="284"/>
        <v>0</v>
      </c>
    </row>
    <row r="1830" x14ac:dyDescent="0.2">
      <c r="L1830" s="24">
        <v>1825</v>
      </c>
      <c r="M1830" s="28">
        <v>0</v>
      </c>
      <c r="O1830" s="24">
        <v>1825</v>
      </c>
      <c r="P1830" s="24">
        <f>'ROTH 1.0'!O1830*'קובץ טיוטה'!$D$10</f>
        <v>10132.662759676563</v>
      </c>
      <c r="Q1830" s="24">
        <f t="shared" si="283"/>
        <v>6532.6627596765629</v>
      </c>
      <c r="R1830" s="24">
        <f t="shared" si="292"/>
        <v>0</v>
      </c>
      <c r="S1830" s="24">
        <f t="shared" si="285"/>
        <v>6532.6627596765629</v>
      </c>
      <c r="T1830" s="24">
        <f t="shared" si="286"/>
        <v>0</v>
      </c>
      <c r="U1830" s="24" t="str">
        <f t="shared" si="287"/>
        <v>drain</v>
      </c>
      <c r="W1830" s="24">
        <f t="shared" si="290"/>
        <v>0</v>
      </c>
      <c r="X1830" s="24">
        <f t="shared" si="288"/>
        <v>15364.436681740173</v>
      </c>
      <c r="Y1830" s="24">
        <f t="shared" si="291"/>
        <v>6532.6627596765629</v>
      </c>
      <c r="AA1830" s="24">
        <f t="shared" si="289"/>
        <v>0</v>
      </c>
      <c r="AC1830" s="24">
        <f t="shared" si="284"/>
        <v>0</v>
      </c>
    </row>
    <row r="1831" x14ac:dyDescent="0.2">
      <c r="L1831" s="25">
        <v>1826</v>
      </c>
      <c r="M1831" s="29">
        <v>0</v>
      </c>
      <c r="O1831" s="25">
        <v>1826</v>
      </c>
      <c r="P1831" s="24">
        <f>'ROTH 1.0'!O1831*'קובץ טיוטה'!$D$10</f>
        <v>9131.8625172507091</v>
      </c>
      <c r="Q1831" s="25">
        <f t="shared" si="283"/>
        <v>5531.8625172507091</v>
      </c>
      <c r="R1831" s="24">
        <f t="shared" si="292"/>
        <v>0</v>
      </c>
      <c r="S1831" s="25">
        <f t="shared" si="285"/>
        <v>5531.8625172507091</v>
      </c>
      <c r="T1831" s="25">
        <f t="shared" si="286"/>
        <v>0</v>
      </c>
      <c r="U1831" s="25" t="str">
        <f t="shared" si="287"/>
        <v>drain</v>
      </c>
      <c r="W1831" s="25">
        <f t="shared" si="290"/>
        <v>0</v>
      </c>
      <c r="X1831" s="25">
        <f t="shared" si="288"/>
        <v>9832.5741644894642</v>
      </c>
      <c r="Y1831" s="25">
        <f t="shared" si="291"/>
        <v>5531.8625172507091</v>
      </c>
      <c r="AA1831" s="25">
        <f t="shared" si="289"/>
        <v>0</v>
      </c>
      <c r="AC1831" s="25">
        <f t="shared" si="284"/>
        <v>0</v>
      </c>
    </row>
    <row r="1832" x14ac:dyDescent="0.2">
      <c r="L1832" s="24">
        <v>1827</v>
      </c>
      <c r="M1832" s="28">
        <v>0</v>
      </c>
      <c r="O1832" s="24">
        <v>1827</v>
      </c>
      <c r="P1832" s="24">
        <f>'ROTH 1.0'!O1832*'קובץ טיוטה'!$D$10</f>
        <v>8863.673417635875</v>
      </c>
      <c r="Q1832" s="24">
        <f t="shared" si="283"/>
        <v>5263.673417635875</v>
      </c>
      <c r="R1832" s="24">
        <f t="shared" si="292"/>
        <v>0</v>
      </c>
      <c r="S1832" s="24">
        <f t="shared" si="285"/>
        <v>5263.673417635875</v>
      </c>
      <c r="T1832" s="24">
        <f t="shared" si="286"/>
        <v>0</v>
      </c>
      <c r="U1832" s="24" t="str">
        <f t="shared" si="287"/>
        <v>drain</v>
      </c>
      <c r="W1832" s="24">
        <f t="shared" si="290"/>
        <v>0</v>
      </c>
      <c r="X1832" s="24">
        <f t="shared" si="288"/>
        <v>4568.9007468535892</v>
      </c>
      <c r="Y1832" s="24">
        <f t="shared" si="291"/>
        <v>5263.673417635875</v>
      </c>
      <c r="AA1832" s="24">
        <f t="shared" si="289"/>
        <v>0</v>
      </c>
      <c r="AC1832" s="24">
        <f t="shared" si="284"/>
        <v>0</v>
      </c>
    </row>
    <row r="1833" x14ac:dyDescent="0.2">
      <c r="L1833" s="25">
        <v>1828</v>
      </c>
      <c r="M1833" s="29">
        <v>0</v>
      </c>
      <c r="O1833" s="25">
        <v>1828</v>
      </c>
      <c r="P1833" s="24">
        <f>'ROTH 1.0'!O1833*'קובץ טיוטה'!$D$10</f>
        <v>8577.2529173701569</v>
      </c>
      <c r="Q1833" s="25">
        <f t="shared" si="283"/>
        <v>4977.2529173701569</v>
      </c>
      <c r="R1833" s="24">
        <f t="shared" si="292"/>
        <v>0</v>
      </c>
      <c r="S1833" s="25">
        <f t="shared" si="285"/>
        <v>4977.2529173701569</v>
      </c>
      <c r="T1833" s="25">
        <f t="shared" si="286"/>
        <v>0</v>
      </c>
      <c r="U1833" s="25" t="str">
        <f t="shared" si="287"/>
        <v>drain</v>
      </c>
      <c r="W1833" s="25">
        <f t="shared" si="290"/>
        <v>0</v>
      </c>
      <c r="X1833" s="25">
        <f t="shared" si="288"/>
        <v>0</v>
      </c>
      <c r="Y1833" s="25">
        <f t="shared" si="291"/>
        <v>4568.9007468535892</v>
      </c>
      <c r="AA1833" s="25">
        <f t="shared" si="289"/>
        <v>408.35217051656764</v>
      </c>
      <c r="AC1833" s="25">
        <f t="shared" si="284"/>
        <v>0</v>
      </c>
    </row>
    <row r="1834" x14ac:dyDescent="0.2">
      <c r="L1834" s="24">
        <v>1829</v>
      </c>
      <c r="M1834" s="28">
        <v>0</v>
      </c>
      <c r="O1834" s="24">
        <v>1829</v>
      </c>
      <c r="P1834" s="24">
        <f>'ROTH 1.0'!O1834*'קובץ טיוטה'!$D$10</f>
        <v>8552.5790984121177</v>
      </c>
      <c r="Q1834" s="24">
        <f t="shared" si="283"/>
        <v>4952.5790984121177</v>
      </c>
      <c r="R1834" s="24">
        <f t="shared" si="292"/>
        <v>0</v>
      </c>
      <c r="S1834" s="24">
        <f t="shared" si="285"/>
        <v>4952.5790984121177</v>
      </c>
      <c r="T1834" s="24">
        <f t="shared" si="286"/>
        <v>0</v>
      </c>
      <c r="U1834" s="24" t="str">
        <f t="shared" si="287"/>
        <v>drain</v>
      </c>
      <c r="W1834" s="24">
        <f t="shared" si="290"/>
        <v>0</v>
      </c>
      <c r="X1834" s="24">
        <f t="shared" si="288"/>
        <v>0</v>
      </c>
      <c r="Y1834" s="24">
        <f t="shared" si="291"/>
        <v>0</v>
      </c>
      <c r="AA1834" s="24">
        <f t="shared" si="289"/>
        <v>4952.5790984121177</v>
      </c>
      <c r="AC1834" s="24">
        <f t="shared" si="284"/>
        <v>0</v>
      </c>
    </row>
    <row r="1835" x14ac:dyDescent="0.2">
      <c r="L1835" s="25">
        <v>1830</v>
      </c>
      <c r="M1835" s="29">
        <v>0</v>
      </c>
      <c r="O1835" s="25">
        <v>1830</v>
      </c>
      <c r="P1835" s="24">
        <f>'ROTH 1.0'!O1835*'קובץ טיוטה'!$D$10</f>
        <v>8979.325417814729</v>
      </c>
      <c r="Q1835" s="25">
        <f t="shared" si="283"/>
        <v>5379.325417814729</v>
      </c>
      <c r="R1835" s="24">
        <f t="shared" si="292"/>
        <v>0</v>
      </c>
      <c r="S1835" s="25">
        <f t="shared" si="285"/>
        <v>5379.325417814729</v>
      </c>
      <c r="T1835" s="25">
        <f t="shared" si="286"/>
        <v>0</v>
      </c>
      <c r="U1835" s="25" t="str">
        <f t="shared" si="287"/>
        <v>drain</v>
      </c>
      <c r="W1835" s="25">
        <f t="shared" si="290"/>
        <v>0</v>
      </c>
      <c r="X1835" s="25">
        <f t="shared" si="288"/>
        <v>0</v>
      </c>
      <c r="Y1835" s="25">
        <f t="shared" si="291"/>
        <v>0</v>
      </c>
      <c r="AA1835" s="25">
        <f t="shared" si="289"/>
        <v>5379.325417814729</v>
      </c>
      <c r="AC1835" s="25">
        <f t="shared" si="284"/>
        <v>0</v>
      </c>
    </row>
    <row r="1836" x14ac:dyDescent="0.2">
      <c r="L1836" s="24">
        <v>1831</v>
      </c>
      <c r="M1836" s="28">
        <v>0</v>
      </c>
      <c r="O1836" s="24">
        <v>1831</v>
      </c>
      <c r="P1836" s="24">
        <f>'ROTH 1.0'!O1836*'קובץ טיוטה'!$D$10</f>
        <v>9100.0348284007396</v>
      </c>
      <c r="Q1836" s="24">
        <f t="shared" si="283"/>
        <v>5500.0348284007396</v>
      </c>
      <c r="R1836" s="24">
        <f t="shared" si="292"/>
        <v>0</v>
      </c>
      <c r="S1836" s="24">
        <f t="shared" si="285"/>
        <v>5500.0348284007396</v>
      </c>
      <c r="T1836" s="24">
        <f t="shared" si="286"/>
        <v>0</v>
      </c>
      <c r="U1836" s="24" t="str">
        <f t="shared" si="287"/>
        <v>drain</v>
      </c>
      <c r="W1836" s="24">
        <f t="shared" si="290"/>
        <v>0</v>
      </c>
      <c r="X1836" s="24">
        <f t="shared" si="288"/>
        <v>0</v>
      </c>
      <c r="Y1836" s="24">
        <f t="shared" si="291"/>
        <v>0</v>
      </c>
      <c r="AA1836" s="24">
        <f t="shared" si="289"/>
        <v>5500.0348284007396</v>
      </c>
      <c r="AC1836" s="24">
        <f t="shared" si="284"/>
        <v>0</v>
      </c>
    </row>
    <row r="1837" x14ac:dyDescent="0.2">
      <c r="L1837" s="25">
        <v>1832</v>
      </c>
      <c r="M1837" s="29">
        <v>5.2574272999999998E-2</v>
      </c>
      <c r="O1837" s="25">
        <v>1832</v>
      </c>
      <c r="P1837" s="24">
        <f>'ROTH 1.0'!O1837*'קובץ טיוטה'!$D$10</f>
        <v>10217.979843978301</v>
      </c>
      <c r="Q1837" s="25">
        <f t="shared" si="283"/>
        <v>6617.9798439783008</v>
      </c>
      <c r="R1837" s="24">
        <f t="shared" si="292"/>
        <v>3575.0505639999997</v>
      </c>
      <c r="S1837" s="25">
        <f t="shared" si="285"/>
        <v>3042.9292799783011</v>
      </c>
      <c r="T1837" s="25">
        <f t="shared" si="286"/>
        <v>0</v>
      </c>
      <c r="U1837" s="25" t="str">
        <f t="shared" si="287"/>
        <v>drain</v>
      </c>
      <c r="W1837" s="25">
        <f t="shared" si="290"/>
        <v>0</v>
      </c>
      <c r="X1837" s="25">
        <f t="shared" si="288"/>
        <v>0</v>
      </c>
      <c r="Y1837" s="25">
        <f t="shared" si="291"/>
        <v>0</v>
      </c>
      <c r="AA1837" s="25">
        <f t="shared" si="289"/>
        <v>3042.9292799783011</v>
      </c>
      <c r="AC1837" s="25">
        <f t="shared" si="284"/>
        <v>0</v>
      </c>
    </row>
    <row r="1838" x14ac:dyDescent="0.2">
      <c r="L1838" s="24">
        <v>1833</v>
      </c>
      <c r="M1838" s="28">
        <v>0.17293190900000002</v>
      </c>
      <c r="O1838" s="24">
        <v>1833</v>
      </c>
      <c r="P1838" s="24">
        <f>'ROTH 1.0'!O1838*'קובץ טיוטה'!$D$10</f>
        <v>11012.584286291838</v>
      </c>
      <c r="Q1838" s="24">
        <f t="shared" si="283"/>
        <v>7412.584286291838</v>
      </c>
      <c r="R1838" s="24">
        <f t="shared" si="292"/>
        <v>11759.369812000001</v>
      </c>
      <c r="S1838" s="24">
        <f t="shared" si="285"/>
        <v>0</v>
      </c>
      <c r="T1838" s="24">
        <f t="shared" si="286"/>
        <v>4346.7855257081628</v>
      </c>
      <c r="U1838" s="24" t="str">
        <f t="shared" si="287"/>
        <v>charge</v>
      </c>
      <c r="W1838" s="24">
        <f t="shared" si="290"/>
        <v>3912.1069731373468</v>
      </c>
      <c r="X1838" s="24">
        <f t="shared" si="288"/>
        <v>3912.1069731373468</v>
      </c>
      <c r="Y1838" s="24">
        <f t="shared" si="291"/>
        <v>0</v>
      </c>
      <c r="AA1838" s="24">
        <f t="shared" si="289"/>
        <v>0</v>
      </c>
      <c r="AC1838" s="24">
        <f t="shared" si="284"/>
        <v>434.67855257081601</v>
      </c>
    </row>
    <row r="1839" x14ac:dyDescent="0.2">
      <c r="L1839" s="25">
        <v>1834</v>
      </c>
      <c r="M1839" s="29">
        <v>0.39232188200000001</v>
      </c>
      <c r="O1839" s="25">
        <v>1834</v>
      </c>
      <c r="P1839" s="24">
        <f>'ROTH 1.0'!O1839*'קובץ טיוטה'!$D$10</f>
        <v>11462.876045693572</v>
      </c>
      <c r="Q1839" s="25">
        <f t="shared" si="283"/>
        <v>7862.8760456935725</v>
      </c>
      <c r="R1839" s="24">
        <f t="shared" si="292"/>
        <v>26677.887975999998</v>
      </c>
      <c r="S1839" s="25">
        <f t="shared" si="285"/>
        <v>0</v>
      </c>
      <c r="T1839" s="25">
        <f t="shared" si="286"/>
        <v>18815.011930306428</v>
      </c>
      <c r="U1839" s="25" t="str">
        <f t="shared" si="287"/>
        <v>charge</v>
      </c>
      <c r="W1839" s="25">
        <f t="shared" si="290"/>
        <v>16933.510737275785</v>
      </c>
      <c r="X1839" s="25">
        <f t="shared" si="288"/>
        <v>20845.617710413131</v>
      </c>
      <c r="Y1839" s="25">
        <f t="shared" si="291"/>
        <v>0</v>
      </c>
      <c r="AA1839" s="25">
        <f t="shared" si="289"/>
        <v>0</v>
      </c>
      <c r="AC1839" s="25">
        <f t="shared" si="284"/>
        <v>1881.5011930306428</v>
      </c>
    </row>
    <row r="1840" x14ac:dyDescent="0.2">
      <c r="L1840" s="24">
        <v>1835</v>
      </c>
      <c r="M1840" s="28">
        <v>0.73212466200000004</v>
      </c>
      <c r="O1840" s="24">
        <v>1835</v>
      </c>
      <c r="P1840" s="24">
        <f>'ROTH 1.0'!O1840*'קובץ טיוטה'!$D$10</f>
        <v>11659.29660495839</v>
      </c>
      <c r="Q1840" s="24">
        <f t="shared" si="283"/>
        <v>8059.2966049583902</v>
      </c>
      <c r="R1840" s="24">
        <f t="shared" si="292"/>
        <v>49784.477016000004</v>
      </c>
      <c r="S1840" s="24">
        <f t="shared" si="285"/>
        <v>0</v>
      </c>
      <c r="T1840" s="24">
        <f t="shared" si="286"/>
        <v>41725.180411041612</v>
      </c>
      <c r="U1840" s="24" t="str">
        <f t="shared" si="287"/>
        <v>charge</v>
      </c>
      <c r="W1840" s="24">
        <f t="shared" si="290"/>
        <v>37552.662369937447</v>
      </c>
      <c r="X1840" s="24">
        <f t="shared" si="288"/>
        <v>58398.280080350582</v>
      </c>
      <c r="Y1840" s="24">
        <f t="shared" si="291"/>
        <v>0</v>
      </c>
      <c r="AA1840" s="24">
        <f t="shared" si="289"/>
        <v>0</v>
      </c>
      <c r="AC1840" s="24">
        <f t="shared" si="284"/>
        <v>4172.5180411041656</v>
      </c>
    </row>
    <row r="1841" x14ac:dyDescent="0.2">
      <c r="L1841" s="25">
        <v>1836</v>
      </c>
      <c r="M1841" s="29">
        <v>0.57789005900000001</v>
      </c>
      <c r="O1841" s="25">
        <v>1836</v>
      </c>
      <c r="P1841" s="24">
        <f>'ROTH 1.0'!O1841*'קובץ טיוטה'!$D$10</f>
        <v>11647.56812058678</v>
      </c>
      <c r="Q1841" s="25">
        <f t="shared" si="283"/>
        <v>8047.5681205867804</v>
      </c>
      <c r="R1841" s="24">
        <f t="shared" si="292"/>
        <v>39296.524012000002</v>
      </c>
      <c r="S1841" s="25">
        <f t="shared" si="285"/>
        <v>0</v>
      </c>
      <c r="T1841" s="25">
        <f t="shared" si="286"/>
        <v>31248.955891413221</v>
      </c>
      <c r="U1841" s="25" t="str">
        <f t="shared" si="287"/>
        <v>charge</v>
      </c>
      <c r="W1841" s="25">
        <f t="shared" si="290"/>
        <v>19601.719919649418</v>
      </c>
      <c r="X1841" s="25">
        <f t="shared" si="288"/>
        <v>78000</v>
      </c>
      <c r="Y1841" s="25">
        <f t="shared" si="291"/>
        <v>0</v>
      </c>
      <c r="AA1841" s="25">
        <f t="shared" si="289"/>
        <v>0</v>
      </c>
      <c r="AC1841" s="25">
        <f t="shared" si="284"/>
        <v>11647.235971763803</v>
      </c>
    </row>
    <row r="1842" x14ac:dyDescent="0.2">
      <c r="L1842" s="24">
        <v>1837</v>
      </c>
      <c r="M1842" s="28">
        <v>0.515555667</v>
      </c>
      <c r="O1842" s="24">
        <v>1837</v>
      </c>
      <c r="P1842" s="24">
        <f>'ROTH 1.0'!O1842*'קובץ טיוטה'!$D$10</f>
        <v>11356.802114770688</v>
      </c>
      <c r="Q1842" s="24">
        <f t="shared" si="283"/>
        <v>7756.8021147706877</v>
      </c>
      <c r="R1842" s="24">
        <f t="shared" si="292"/>
        <v>35057.785356</v>
      </c>
      <c r="S1842" s="24">
        <f t="shared" si="285"/>
        <v>0</v>
      </c>
      <c r="T1842" s="24">
        <f t="shared" si="286"/>
        <v>27300.983241229311</v>
      </c>
      <c r="U1842" s="24" t="str">
        <f t="shared" si="287"/>
        <v>charge</v>
      </c>
      <c r="W1842" s="24">
        <f t="shared" si="290"/>
        <v>0</v>
      </c>
      <c r="X1842" s="24">
        <f t="shared" si="288"/>
        <v>78000</v>
      </c>
      <c r="Y1842" s="24">
        <f t="shared" si="291"/>
        <v>0</v>
      </c>
      <c r="AA1842" s="24">
        <f t="shared" si="289"/>
        <v>0</v>
      </c>
      <c r="AC1842" s="24">
        <f t="shared" si="284"/>
        <v>27300.983241229311</v>
      </c>
    </row>
    <row r="1843" x14ac:dyDescent="0.2">
      <c r="L1843" s="25">
        <v>1838</v>
      </c>
      <c r="M1843" s="29">
        <v>0.56522295499999997</v>
      </c>
      <c r="O1843" s="25">
        <v>1838</v>
      </c>
      <c r="P1843" s="24">
        <f>'ROTH 1.0'!O1843*'קובץ טיוטה'!$D$10</f>
        <v>11505.676766037126</v>
      </c>
      <c r="Q1843" s="25">
        <f t="shared" si="283"/>
        <v>7905.6767660371261</v>
      </c>
      <c r="R1843" s="24">
        <f t="shared" si="292"/>
        <v>38435.160940000002</v>
      </c>
      <c r="S1843" s="25">
        <f t="shared" si="285"/>
        <v>0</v>
      </c>
      <c r="T1843" s="25">
        <f t="shared" si="286"/>
        <v>30529.484173962876</v>
      </c>
      <c r="U1843" s="25" t="str">
        <f t="shared" si="287"/>
        <v>charge</v>
      </c>
      <c r="W1843" s="25">
        <f t="shared" si="290"/>
        <v>0</v>
      </c>
      <c r="X1843" s="25">
        <f t="shared" si="288"/>
        <v>78000</v>
      </c>
      <c r="Y1843" s="25">
        <f t="shared" si="291"/>
        <v>0</v>
      </c>
      <c r="AA1843" s="25">
        <f t="shared" si="289"/>
        <v>0</v>
      </c>
      <c r="AC1843" s="25">
        <f t="shared" si="284"/>
        <v>30529.484173962876</v>
      </c>
    </row>
    <row r="1844" x14ac:dyDescent="0.2">
      <c r="L1844" s="24">
        <v>1839</v>
      </c>
      <c r="M1844" s="28">
        <v>0.47057657400000003</v>
      </c>
      <c r="O1844" s="24">
        <v>1839</v>
      </c>
      <c r="P1844" s="24">
        <f>'ROTH 1.0'!O1844*'קובץ טיוטה'!$D$10</f>
        <v>11414.751160562631</v>
      </c>
      <c r="Q1844" s="24">
        <f t="shared" si="283"/>
        <v>7814.7511605626314</v>
      </c>
      <c r="R1844" s="24">
        <f t="shared" si="292"/>
        <v>31999.207031999998</v>
      </c>
      <c r="S1844" s="24">
        <f t="shared" si="285"/>
        <v>0</v>
      </c>
      <c r="T1844" s="24">
        <f t="shared" si="286"/>
        <v>24184.455871437367</v>
      </c>
      <c r="U1844" s="24" t="str">
        <f t="shared" si="287"/>
        <v>charge</v>
      </c>
      <c r="W1844" s="24">
        <f t="shared" si="290"/>
        <v>0</v>
      </c>
      <c r="X1844" s="24">
        <f t="shared" si="288"/>
        <v>78000</v>
      </c>
      <c r="Y1844" s="24">
        <f t="shared" si="291"/>
        <v>0</v>
      </c>
      <c r="AA1844" s="24">
        <f t="shared" si="289"/>
        <v>0</v>
      </c>
      <c r="AC1844" s="24">
        <f t="shared" si="284"/>
        <v>24184.455871437367</v>
      </c>
    </row>
    <row r="1845" x14ac:dyDescent="0.2">
      <c r="L1845" s="25">
        <v>1840</v>
      </c>
      <c r="M1845" s="29">
        <v>0.40399829399999998</v>
      </c>
      <c r="O1845" s="25">
        <v>1840</v>
      </c>
      <c r="P1845" s="24">
        <f>'ROTH 1.0'!O1845*'קובץ טיוטה'!$D$10</f>
        <v>11013.565882454623</v>
      </c>
      <c r="Q1845" s="25">
        <f t="shared" si="283"/>
        <v>7413.5658824546226</v>
      </c>
      <c r="R1845" s="24">
        <f t="shared" si="292"/>
        <v>27471.883991999999</v>
      </c>
      <c r="S1845" s="25">
        <f t="shared" si="285"/>
        <v>0</v>
      </c>
      <c r="T1845" s="25">
        <f t="shared" si="286"/>
        <v>20058.318109545377</v>
      </c>
      <c r="U1845" s="25" t="str">
        <f t="shared" si="287"/>
        <v>charge</v>
      </c>
      <c r="W1845" s="25">
        <f t="shared" si="290"/>
        <v>0</v>
      </c>
      <c r="X1845" s="25">
        <f t="shared" si="288"/>
        <v>78000</v>
      </c>
      <c r="Y1845" s="25">
        <f t="shared" si="291"/>
        <v>0</v>
      </c>
      <c r="AA1845" s="25">
        <f t="shared" si="289"/>
        <v>0</v>
      </c>
      <c r="AC1845" s="25">
        <f t="shared" si="284"/>
        <v>20058.318109545377</v>
      </c>
    </row>
    <row r="1846" x14ac:dyDescent="0.2">
      <c r="L1846" s="24">
        <v>1841</v>
      </c>
      <c r="M1846" s="28">
        <v>0.37691920899999998</v>
      </c>
      <c r="O1846" s="24">
        <v>1841</v>
      </c>
      <c r="P1846" s="24">
        <f>'ROTH 1.0'!O1846*'קובץ טיוטה'!$D$10</f>
        <v>11208.304644805823</v>
      </c>
      <c r="Q1846" s="24">
        <f t="shared" si="283"/>
        <v>7608.304644805823</v>
      </c>
      <c r="R1846" s="24">
        <f t="shared" si="292"/>
        <v>25630.506211999997</v>
      </c>
      <c r="S1846" s="24">
        <f t="shared" si="285"/>
        <v>0</v>
      </c>
      <c r="T1846" s="24">
        <f t="shared" si="286"/>
        <v>18022.201567194174</v>
      </c>
      <c r="U1846" s="24" t="str">
        <f t="shared" si="287"/>
        <v>charge</v>
      </c>
      <c r="W1846" s="24">
        <f t="shared" si="290"/>
        <v>0</v>
      </c>
      <c r="X1846" s="24">
        <f t="shared" si="288"/>
        <v>78000</v>
      </c>
      <c r="Y1846" s="24">
        <f t="shared" si="291"/>
        <v>0</v>
      </c>
      <c r="AA1846" s="24">
        <f t="shared" si="289"/>
        <v>0</v>
      </c>
      <c r="AC1846" s="24">
        <f t="shared" si="284"/>
        <v>18022.201567194174</v>
      </c>
    </row>
    <row r="1847" x14ac:dyDescent="0.2">
      <c r="L1847" s="25">
        <v>1842</v>
      </c>
      <c r="M1847" s="29">
        <v>0.17192544099999998</v>
      </c>
      <c r="O1847" s="25">
        <v>1842</v>
      </c>
      <c r="P1847" s="24">
        <f>'ROTH 1.0'!O1847*'קובץ טיוטה'!$D$10</f>
        <v>11554.622752537607</v>
      </c>
      <c r="Q1847" s="25">
        <f t="shared" si="283"/>
        <v>7954.6227525376071</v>
      </c>
      <c r="R1847" s="24">
        <f t="shared" si="292"/>
        <v>11690.929987999998</v>
      </c>
      <c r="S1847" s="25">
        <f t="shared" si="285"/>
        <v>0</v>
      </c>
      <c r="T1847" s="25">
        <f t="shared" si="286"/>
        <v>3736.307235462391</v>
      </c>
      <c r="U1847" s="25" t="str">
        <f t="shared" si="287"/>
        <v>charge</v>
      </c>
      <c r="W1847" s="25">
        <f t="shared" si="290"/>
        <v>0</v>
      </c>
      <c r="X1847" s="25">
        <f t="shared" si="288"/>
        <v>78000</v>
      </c>
      <c r="Y1847" s="25">
        <f t="shared" si="291"/>
        <v>0</v>
      </c>
      <c r="AA1847" s="25">
        <f t="shared" si="289"/>
        <v>0</v>
      </c>
      <c r="AC1847" s="25">
        <f t="shared" si="284"/>
        <v>3736.307235462391</v>
      </c>
    </row>
    <row r="1848" x14ac:dyDescent="0.2">
      <c r="L1848" s="24">
        <v>1843</v>
      </c>
      <c r="M1848" s="28">
        <v>0</v>
      </c>
      <c r="O1848" s="24">
        <v>1843</v>
      </c>
      <c r="P1848" s="24">
        <f>'ROTH 1.0'!O1848*'קובץ טיוטה'!$D$10</f>
        <v>12644.69768657219</v>
      </c>
      <c r="Q1848" s="24">
        <f t="shared" si="283"/>
        <v>9044.6976865721899</v>
      </c>
      <c r="R1848" s="24">
        <f t="shared" si="292"/>
        <v>0</v>
      </c>
      <c r="S1848" s="24">
        <f t="shared" si="285"/>
        <v>9044.6976865721899</v>
      </c>
      <c r="T1848" s="24">
        <f t="shared" si="286"/>
        <v>0</v>
      </c>
      <c r="U1848" s="24" t="str">
        <f t="shared" si="287"/>
        <v>drain</v>
      </c>
      <c r="W1848" s="24">
        <f t="shared" si="290"/>
        <v>0</v>
      </c>
      <c r="X1848" s="24">
        <f t="shared" si="288"/>
        <v>68955.302313427805</v>
      </c>
      <c r="Y1848" s="24">
        <f t="shared" si="291"/>
        <v>9044.6976865721954</v>
      </c>
      <c r="AA1848" s="24">
        <f t="shared" si="289"/>
        <v>0</v>
      </c>
      <c r="AC1848" s="24">
        <f t="shared" si="284"/>
        <v>0</v>
      </c>
    </row>
    <row r="1849" x14ac:dyDescent="0.2">
      <c r="L1849" s="25">
        <v>1844</v>
      </c>
      <c r="M1849" s="29">
        <v>0</v>
      </c>
      <c r="O1849" s="25">
        <v>1844</v>
      </c>
      <c r="P1849" s="24">
        <f>'ROTH 1.0'!O1849*'קובץ טיוטה'!$D$10</f>
        <v>13474.393948633937</v>
      </c>
      <c r="Q1849" s="25">
        <f t="shared" si="283"/>
        <v>9874.3939486339368</v>
      </c>
      <c r="R1849" s="24">
        <f t="shared" si="292"/>
        <v>0</v>
      </c>
      <c r="S1849" s="25">
        <f t="shared" si="285"/>
        <v>9874.3939486339368</v>
      </c>
      <c r="T1849" s="25">
        <f t="shared" si="286"/>
        <v>0</v>
      </c>
      <c r="U1849" s="25" t="str">
        <f t="shared" si="287"/>
        <v>drain</v>
      </c>
      <c r="W1849" s="25">
        <f t="shared" si="290"/>
        <v>0</v>
      </c>
      <c r="X1849" s="25">
        <f t="shared" si="288"/>
        <v>59080.908364793868</v>
      </c>
      <c r="Y1849" s="25">
        <f t="shared" si="291"/>
        <v>9874.3939486339368</v>
      </c>
      <c r="AA1849" s="25">
        <f t="shared" si="289"/>
        <v>0</v>
      </c>
      <c r="AC1849" s="25">
        <f t="shared" si="284"/>
        <v>0</v>
      </c>
    </row>
    <row r="1850" x14ac:dyDescent="0.2">
      <c r="L1850" s="24">
        <v>1845</v>
      </c>
      <c r="M1850" s="28">
        <v>0</v>
      </c>
      <c r="O1850" s="24">
        <v>1845</v>
      </c>
      <c r="P1850" s="24">
        <f>'ROTH 1.0'!O1850*'קובץ טיוטה'!$D$10</f>
        <v>13335.262653470621</v>
      </c>
      <c r="Q1850" s="24">
        <f t="shared" si="283"/>
        <v>9735.2626534706214</v>
      </c>
      <c r="R1850" s="24">
        <f t="shared" si="292"/>
        <v>0</v>
      </c>
      <c r="S1850" s="24">
        <f t="shared" si="285"/>
        <v>9735.2626534706214</v>
      </c>
      <c r="T1850" s="24">
        <f t="shared" si="286"/>
        <v>0</v>
      </c>
      <c r="U1850" s="24" t="str">
        <f t="shared" si="287"/>
        <v>drain</v>
      </c>
      <c r="W1850" s="24">
        <f t="shared" si="290"/>
        <v>0</v>
      </c>
      <c r="X1850" s="24">
        <f t="shared" si="288"/>
        <v>49345.645711323246</v>
      </c>
      <c r="Y1850" s="24">
        <f t="shared" si="291"/>
        <v>9735.2626534706214</v>
      </c>
      <c r="AA1850" s="24">
        <f t="shared" si="289"/>
        <v>0</v>
      </c>
      <c r="AC1850" s="24">
        <f t="shared" si="284"/>
        <v>0</v>
      </c>
    </row>
    <row r="1851" x14ac:dyDescent="0.2">
      <c r="L1851" s="25">
        <v>1846</v>
      </c>
      <c r="M1851" s="29">
        <v>0</v>
      </c>
      <c r="O1851" s="25">
        <v>1846</v>
      </c>
      <c r="P1851" s="24">
        <f>'ROTH 1.0'!O1851*'קובץ טיוטה'!$D$10</f>
        <v>13044.94586339273</v>
      </c>
      <c r="Q1851" s="25">
        <f t="shared" si="283"/>
        <v>9444.9458633927297</v>
      </c>
      <c r="R1851" s="24">
        <f t="shared" si="292"/>
        <v>0</v>
      </c>
      <c r="S1851" s="25">
        <f t="shared" si="285"/>
        <v>9444.9458633927297</v>
      </c>
      <c r="T1851" s="25">
        <f t="shared" si="286"/>
        <v>0</v>
      </c>
      <c r="U1851" s="25" t="str">
        <f t="shared" si="287"/>
        <v>drain</v>
      </c>
      <c r="W1851" s="25">
        <f t="shared" si="290"/>
        <v>0</v>
      </c>
      <c r="X1851" s="25">
        <f t="shared" si="288"/>
        <v>39900.699847930518</v>
      </c>
      <c r="Y1851" s="25">
        <f t="shared" si="291"/>
        <v>9444.9458633927279</v>
      </c>
      <c r="AA1851" s="25">
        <f t="shared" si="289"/>
        <v>0</v>
      </c>
      <c r="AC1851" s="25">
        <f t="shared" si="284"/>
        <v>0</v>
      </c>
    </row>
    <row r="1852" x14ac:dyDescent="0.2">
      <c r="L1852" s="24">
        <v>1847</v>
      </c>
      <c r="M1852" s="28">
        <v>0</v>
      </c>
      <c r="O1852" s="24">
        <v>1847</v>
      </c>
      <c r="P1852" s="24">
        <f>'ROTH 1.0'!O1852*'קובץ טיוטה'!$D$10</f>
        <v>12350.330411850715</v>
      </c>
      <c r="Q1852" s="24">
        <f t="shared" si="283"/>
        <v>8750.3304118507149</v>
      </c>
      <c r="R1852" s="24">
        <f t="shared" si="292"/>
        <v>0</v>
      </c>
      <c r="S1852" s="24">
        <f t="shared" si="285"/>
        <v>8750.3304118507149</v>
      </c>
      <c r="T1852" s="24">
        <f t="shared" si="286"/>
        <v>0</v>
      </c>
      <c r="U1852" s="24" t="str">
        <f t="shared" si="287"/>
        <v>drain</v>
      </c>
      <c r="W1852" s="24">
        <f t="shared" si="290"/>
        <v>0</v>
      </c>
      <c r="X1852" s="24">
        <f t="shared" si="288"/>
        <v>31150.369436079804</v>
      </c>
      <c r="Y1852" s="24">
        <f t="shared" si="291"/>
        <v>8750.3304118507149</v>
      </c>
      <c r="AA1852" s="24">
        <f t="shared" si="289"/>
        <v>0</v>
      </c>
      <c r="AC1852" s="24">
        <f t="shared" si="284"/>
        <v>0</v>
      </c>
    </row>
    <row r="1853" x14ac:dyDescent="0.2">
      <c r="L1853" s="25">
        <v>1848</v>
      </c>
      <c r="M1853" s="29">
        <v>0</v>
      </c>
      <c r="O1853" s="25">
        <v>1848</v>
      </c>
      <c r="P1853" s="24">
        <f>'ROTH 1.0'!O1853*'קובץ טיוטה'!$D$10</f>
        <v>11436.445600150268</v>
      </c>
      <c r="Q1853" s="25">
        <f t="shared" si="283"/>
        <v>7836.4456001502676</v>
      </c>
      <c r="R1853" s="24">
        <f t="shared" si="292"/>
        <v>0</v>
      </c>
      <c r="S1853" s="25">
        <f t="shared" si="285"/>
        <v>7836.4456001502676</v>
      </c>
      <c r="T1853" s="25">
        <f t="shared" si="286"/>
        <v>0</v>
      </c>
      <c r="U1853" s="25" t="str">
        <f t="shared" si="287"/>
        <v>drain</v>
      </c>
      <c r="W1853" s="25">
        <f t="shared" si="290"/>
        <v>0</v>
      </c>
      <c r="X1853" s="25">
        <f t="shared" si="288"/>
        <v>23313.923835929534</v>
      </c>
      <c r="Y1853" s="25">
        <f t="shared" si="291"/>
        <v>7836.4456001502695</v>
      </c>
      <c r="AA1853" s="25">
        <f t="shared" si="289"/>
        <v>0</v>
      </c>
      <c r="AC1853" s="25">
        <f t="shared" si="284"/>
        <v>0</v>
      </c>
    </row>
    <row r="1854" x14ac:dyDescent="0.2">
      <c r="L1854" s="24">
        <v>1849</v>
      </c>
      <c r="M1854" s="28">
        <v>0</v>
      </c>
      <c r="O1854" s="24">
        <v>1849</v>
      </c>
      <c r="P1854" s="24">
        <f>'ROTH 1.0'!O1854*'קובץ טיוטה'!$D$10</f>
        <v>10331.733213335307</v>
      </c>
      <c r="Q1854" s="24">
        <f t="shared" si="283"/>
        <v>6731.7332133353066</v>
      </c>
      <c r="R1854" s="24">
        <f t="shared" si="292"/>
        <v>0</v>
      </c>
      <c r="S1854" s="24">
        <f t="shared" si="285"/>
        <v>6731.7332133353066</v>
      </c>
      <c r="T1854" s="24">
        <f t="shared" si="286"/>
        <v>0</v>
      </c>
      <c r="U1854" s="24" t="str">
        <f t="shared" si="287"/>
        <v>drain</v>
      </c>
      <c r="W1854" s="24">
        <f t="shared" si="290"/>
        <v>0</v>
      </c>
      <c r="X1854" s="24">
        <f t="shared" si="288"/>
        <v>16582.190622594229</v>
      </c>
      <c r="Y1854" s="24">
        <f t="shared" si="291"/>
        <v>6731.7332133353048</v>
      </c>
      <c r="AA1854" s="24">
        <f t="shared" si="289"/>
        <v>0</v>
      </c>
      <c r="AC1854" s="24">
        <f t="shared" si="284"/>
        <v>0</v>
      </c>
    </row>
    <row r="1855" x14ac:dyDescent="0.2">
      <c r="L1855" s="25">
        <v>1850</v>
      </c>
      <c r="M1855" s="29">
        <v>0</v>
      </c>
      <c r="O1855" s="25">
        <v>1850</v>
      </c>
      <c r="P1855" s="24">
        <f>'ROTH 1.0'!O1855*'קובץ טיוטה'!$D$10</f>
        <v>9431.1827231825046</v>
      </c>
      <c r="Q1855" s="25">
        <f t="shared" si="283"/>
        <v>5831.1827231825046</v>
      </c>
      <c r="R1855" s="24">
        <f t="shared" si="292"/>
        <v>0</v>
      </c>
      <c r="S1855" s="25">
        <f t="shared" si="285"/>
        <v>5831.1827231825046</v>
      </c>
      <c r="T1855" s="25">
        <f t="shared" si="286"/>
        <v>0</v>
      </c>
      <c r="U1855" s="25" t="str">
        <f t="shared" si="287"/>
        <v>drain</v>
      </c>
      <c r="W1855" s="25">
        <f t="shared" si="290"/>
        <v>0</v>
      </c>
      <c r="X1855" s="25">
        <f t="shared" si="288"/>
        <v>10751.007899411725</v>
      </c>
      <c r="Y1855" s="25">
        <f t="shared" si="291"/>
        <v>5831.1827231825046</v>
      </c>
      <c r="AA1855" s="25">
        <f t="shared" si="289"/>
        <v>0</v>
      </c>
      <c r="AC1855" s="25">
        <f t="shared" si="284"/>
        <v>0</v>
      </c>
    </row>
    <row r="1856" x14ac:dyDescent="0.2">
      <c r="L1856" s="24">
        <v>1851</v>
      </c>
      <c r="M1856" s="28">
        <v>0</v>
      </c>
      <c r="O1856" s="24">
        <v>1851</v>
      </c>
      <c r="P1856" s="24">
        <f>'ROTH 1.0'!O1856*'קובץ טיוטה'!$D$10</f>
        <v>8817.9752615419602</v>
      </c>
      <c r="Q1856" s="24">
        <f t="shared" si="283"/>
        <v>5217.9752615419602</v>
      </c>
      <c r="R1856" s="24">
        <f t="shared" si="292"/>
        <v>0</v>
      </c>
      <c r="S1856" s="24">
        <f t="shared" si="285"/>
        <v>5217.9752615419602</v>
      </c>
      <c r="T1856" s="24">
        <f t="shared" si="286"/>
        <v>0</v>
      </c>
      <c r="U1856" s="24" t="str">
        <f t="shared" si="287"/>
        <v>drain</v>
      </c>
      <c r="W1856" s="24">
        <f t="shared" si="290"/>
        <v>0</v>
      </c>
      <c r="X1856" s="24">
        <f t="shared" si="288"/>
        <v>5533.0326378697646</v>
      </c>
      <c r="Y1856" s="24">
        <f t="shared" si="291"/>
        <v>5217.9752615419602</v>
      </c>
      <c r="AA1856" s="24">
        <f t="shared" si="289"/>
        <v>0</v>
      </c>
      <c r="AC1856" s="24">
        <f t="shared" si="284"/>
        <v>0</v>
      </c>
    </row>
    <row r="1857" x14ac:dyDescent="0.2">
      <c r="L1857" s="25">
        <v>1852</v>
      </c>
      <c r="M1857" s="29">
        <v>0</v>
      </c>
      <c r="O1857" s="25">
        <v>1852</v>
      </c>
      <c r="P1857" s="24">
        <f>'ROTH 1.0'!O1857*'קובץ טיוטה'!$D$10</f>
        <v>8660.9696022028584</v>
      </c>
      <c r="Q1857" s="25">
        <f t="shared" si="283"/>
        <v>5060.9696022028584</v>
      </c>
      <c r="R1857" s="24">
        <f t="shared" si="292"/>
        <v>0</v>
      </c>
      <c r="S1857" s="25">
        <f t="shared" si="285"/>
        <v>5060.9696022028584</v>
      </c>
      <c r="T1857" s="25">
        <f t="shared" si="286"/>
        <v>0</v>
      </c>
      <c r="U1857" s="25" t="str">
        <f t="shared" si="287"/>
        <v>drain</v>
      </c>
      <c r="W1857" s="25">
        <f t="shared" si="290"/>
        <v>0</v>
      </c>
      <c r="X1857" s="25">
        <f t="shared" si="288"/>
        <v>472.06303566690622</v>
      </c>
      <c r="Y1857" s="25">
        <f t="shared" si="291"/>
        <v>5060.9696022028584</v>
      </c>
      <c r="AA1857" s="25">
        <f t="shared" si="289"/>
        <v>0</v>
      </c>
      <c r="AC1857" s="25">
        <f t="shared" si="284"/>
        <v>0</v>
      </c>
    </row>
    <row r="1858" x14ac:dyDescent="0.2">
      <c r="L1858" s="24">
        <v>1853</v>
      </c>
      <c r="M1858" s="28">
        <v>0</v>
      </c>
      <c r="O1858" s="24">
        <v>1853</v>
      </c>
      <c r="P1858" s="24">
        <f>'ROTH 1.0'!O1858*'קובץ טיוטה'!$D$10</f>
        <v>8587.3936743393133</v>
      </c>
      <c r="Q1858" s="24">
        <f t="shared" si="283"/>
        <v>4987.3936743393133</v>
      </c>
      <c r="R1858" s="24">
        <f t="shared" si="292"/>
        <v>0</v>
      </c>
      <c r="S1858" s="24">
        <f t="shared" si="285"/>
        <v>4987.3936743393133</v>
      </c>
      <c r="T1858" s="24">
        <f t="shared" si="286"/>
        <v>0</v>
      </c>
      <c r="U1858" s="24" t="str">
        <f t="shared" si="287"/>
        <v>drain</v>
      </c>
      <c r="W1858" s="24">
        <f t="shared" si="290"/>
        <v>0</v>
      </c>
      <c r="X1858" s="24">
        <f t="shared" si="288"/>
        <v>0</v>
      </c>
      <c r="Y1858" s="24">
        <f t="shared" si="291"/>
        <v>472.06303566690622</v>
      </c>
      <c r="AA1858" s="24">
        <f t="shared" si="289"/>
        <v>4515.3306386724071</v>
      </c>
      <c r="AC1858" s="24">
        <f t="shared" si="284"/>
        <v>0</v>
      </c>
    </row>
    <row r="1859" x14ac:dyDescent="0.2">
      <c r="L1859" s="25">
        <v>1854</v>
      </c>
      <c r="M1859" s="29">
        <v>0</v>
      </c>
      <c r="O1859" s="25">
        <v>1854</v>
      </c>
      <c r="P1859" s="24">
        <f>'ROTH 1.0'!O1859*'קובץ טיוטה'!$D$10</f>
        <v>8716.6813544764354</v>
      </c>
      <c r="Q1859" s="25">
        <f t="shared" si="283"/>
        <v>5116.6813544764354</v>
      </c>
      <c r="R1859" s="24">
        <f t="shared" si="292"/>
        <v>0</v>
      </c>
      <c r="S1859" s="25">
        <f t="shared" si="285"/>
        <v>5116.6813544764354</v>
      </c>
      <c r="T1859" s="25">
        <f t="shared" si="286"/>
        <v>0</v>
      </c>
      <c r="U1859" s="25" t="str">
        <f t="shared" si="287"/>
        <v>drain</v>
      </c>
      <c r="W1859" s="25">
        <f t="shared" si="290"/>
        <v>0</v>
      </c>
      <c r="X1859" s="25">
        <f t="shared" si="288"/>
        <v>0</v>
      </c>
      <c r="Y1859" s="25">
        <f t="shared" si="291"/>
        <v>0</v>
      </c>
      <c r="AA1859" s="25">
        <f t="shared" si="289"/>
        <v>5116.6813544764354</v>
      </c>
      <c r="AC1859" s="25">
        <f t="shared" si="284"/>
        <v>0</v>
      </c>
    </row>
    <row r="1860" x14ac:dyDescent="0.2">
      <c r="L1860" s="24">
        <v>1855</v>
      </c>
      <c r="M1860" s="28">
        <v>0</v>
      </c>
      <c r="O1860" s="24">
        <v>1855</v>
      </c>
      <c r="P1860" s="24">
        <f>'ROTH 1.0'!O1860*'קובץ טיוטה'!$D$10</f>
        <v>8770.5513605265933</v>
      </c>
      <c r="Q1860" s="24">
        <f t="shared" si="283"/>
        <v>5170.5513605265933</v>
      </c>
      <c r="R1860" s="24">
        <f t="shared" si="292"/>
        <v>0</v>
      </c>
      <c r="S1860" s="24">
        <f t="shared" si="285"/>
        <v>5170.5513605265933</v>
      </c>
      <c r="T1860" s="24">
        <f t="shared" si="286"/>
        <v>0</v>
      </c>
      <c r="U1860" s="24" t="str">
        <f t="shared" si="287"/>
        <v>drain</v>
      </c>
      <c r="W1860" s="24">
        <f t="shared" si="290"/>
        <v>0</v>
      </c>
      <c r="X1860" s="24">
        <f t="shared" si="288"/>
        <v>0</v>
      </c>
      <c r="Y1860" s="24">
        <f t="shared" si="291"/>
        <v>0</v>
      </c>
      <c r="AA1860" s="24">
        <f t="shared" si="289"/>
        <v>5170.5513605265933</v>
      </c>
      <c r="AC1860" s="24">
        <f t="shared" si="284"/>
        <v>0</v>
      </c>
    </row>
    <row r="1861" x14ac:dyDescent="0.2">
      <c r="L1861" s="25">
        <v>1856</v>
      </c>
      <c r="M1861" s="29">
        <v>0.32060403499999995</v>
      </c>
      <c r="O1861" s="25">
        <v>1856</v>
      </c>
      <c r="P1861" s="24">
        <f>'ROTH 1.0'!O1861*'קובץ טיוטה'!$D$10</f>
        <v>9043.4709209542525</v>
      </c>
      <c r="Q1861" s="25">
        <f t="shared" si="283"/>
        <v>5443.4709209542525</v>
      </c>
      <c r="R1861" s="24">
        <f t="shared" si="292"/>
        <v>21801.074379999998</v>
      </c>
      <c r="S1861" s="25">
        <f t="shared" si="285"/>
        <v>0</v>
      </c>
      <c r="T1861" s="25">
        <f t="shared" si="286"/>
        <v>16357.603459045746</v>
      </c>
      <c r="U1861" s="25" t="str">
        <f t="shared" si="287"/>
        <v>charge</v>
      </c>
      <c r="W1861" s="25">
        <f t="shared" si="290"/>
        <v>14721.843113141171</v>
      </c>
      <c r="X1861" s="25">
        <f t="shared" si="288"/>
        <v>14721.843113141171</v>
      </c>
      <c r="Y1861" s="25">
        <f t="shared" si="291"/>
        <v>0</v>
      </c>
      <c r="AA1861" s="25">
        <f t="shared" si="289"/>
        <v>0</v>
      </c>
      <c r="AC1861" s="25">
        <f t="shared" si="284"/>
        <v>1635.7603459045749</v>
      </c>
    </row>
    <row r="1862" x14ac:dyDescent="0.2">
      <c r="L1862" s="24">
        <v>1857</v>
      </c>
      <c r="M1862" s="28">
        <v>0.53276485100000004</v>
      </c>
      <c r="O1862" s="24">
        <v>1857</v>
      </c>
      <c r="P1862" s="24">
        <f>'ROTH 1.0'!O1862*'קובץ טיוטה'!$D$10</f>
        <v>9785.2881923744462</v>
      </c>
      <c r="Q1862" s="24">
        <f t="shared" ref="Q1862:Q1925" si="293">P1862-$H$8*$H$9</f>
        <v>6185.2881923744462</v>
      </c>
      <c r="R1862" s="24">
        <f t="shared" si="292"/>
        <v>36228.009868000001</v>
      </c>
      <c r="S1862" s="24">
        <f t="shared" si="285"/>
        <v>0</v>
      </c>
      <c r="T1862" s="24">
        <f t="shared" si="286"/>
        <v>30042.721675625555</v>
      </c>
      <c r="U1862" s="24" t="str">
        <f t="shared" si="287"/>
        <v>charge</v>
      </c>
      <c r="W1862" s="24">
        <f t="shared" si="290"/>
        <v>27038.449508063</v>
      </c>
      <c r="X1862" s="24">
        <f t="shared" si="288"/>
        <v>41760.292621204171</v>
      </c>
      <c r="Y1862" s="24">
        <f t="shared" si="291"/>
        <v>0</v>
      </c>
      <c r="AA1862" s="24">
        <f t="shared" si="289"/>
        <v>0</v>
      </c>
      <c r="AC1862" s="24">
        <f t="shared" ref="AC1862:AC1925" si="294">IF(U1862="charge",(T1862-W1862),0)</f>
        <v>3004.2721675625544</v>
      </c>
    </row>
    <row r="1863" x14ac:dyDescent="0.2">
      <c r="L1863" s="25">
        <v>1858</v>
      </c>
      <c r="M1863" s="29">
        <v>0.462332258</v>
      </c>
      <c r="O1863" s="25">
        <v>1858</v>
      </c>
      <c r="P1863" s="24">
        <f>'ROTH 1.0'!O1863*'קובץ טיוטה'!$D$10</f>
        <v>10622.686861996588</v>
      </c>
      <c r="Q1863" s="25">
        <f t="shared" si="293"/>
        <v>7022.686861996588</v>
      </c>
      <c r="R1863" s="24">
        <f t="shared" si="292"/>
        <v>31438.593543999999</v>
      </c>
      <c r="S1863" s="25">
        <f t="shared" ref="S1863:S1926" si="295">IF(Q1863&gt;R1863,Q1863-R1863,0)</f>
        <v>0</v>
      </c>
      <c r="T1863" s="25">
        <f t="shared" ref="T1863:T1926" si="296">IF(R1863&gt;Q1863,R1863-Q1863,0)</f>
        <v>24415.906682003413</v>
      </c>
      <c r="U1863" s="25" t="str">
        <f t="shared" ref="U1863:U1926" si="297">IF(Q1863&gt;R1863,"drain","charge")</f>
        <v>charge</v>
      </c>
      <c r="W1863" s="25">
        <f t="shared" si="290"/>
        <v>21974.316013803073</v>
      </c>
      <c r="X1863" s="25">
        <f t="shared" ref="X1863:X1926" si="298">IF(X1862+T1863&gt;$H$11,$H$11,IF(U1863="charge",X1862+(T1863*$H$12),IF((X1862-S1863)&gt;0,X1862-S1863,0)))</f>
        <v>63734.608635007244</v>
      </c>
      <c r="Y1863" s="25">
        <f t="shared" si="291"/>
        <v>0</v>
      </c>
      <c r="AA1863" s="25">
        <f t="shared" ref="AA1863:AA1926" si="299">S1863-Y1863</f>
        <v>0</v>
      </c>
      <c r="AC1863" s="25">
        <f t="shared" si="294"/>
        <v>2441.5906682003406</v>
      </c>
    </row>
    <row r="1864" x14ac:dyDescent="0.2">
      <c r="L1864" s="24">
        <v>1859</v>
      </c>
      <c r="M1864" s="28">
        <v>0.66315381999999989</v>
      </c>
      <c r="O1864" s="24">
        <v>1859</v>
      </c>
      <c r="P1864" s="24">
        <f>'ROTH 1.0'!O1864*'קובץ טיוטה'!$D$10</f>
        <v>10858.627810038692</v>
      </c>
      <c r="Q1864" s="24">
        <f t="shared" si="293"/>
        <v>7258.6278100386917</v>
      </c>
      <c r="R1864" s="24">
        <f t="shared" si="292"/>
        <v>45094.459759999991</v>
      </c>
      <c r="S1864" s="24">
        <f t="shared" si="295"/>
        <v>0</v>
      </c>
      <c r="T1864" s="24">
        <f t="shared" si="296"/>
        <v>37835.831949961299</v>
      </c>
      <c r="U1864" s="24" t="str">
        <f t="shared" si="297"/>
        <v>charge</v>
      </c>
      <c r="W1864" s="24">
        <f t="shared" ref="W1864:W1927" si="300">IF(X1864&gt;=X1863,(X1864-X1863),0)</f>
        <v>14265.391364992756</v>
      </c>
      <c r="X1864" s="24">
        <f t="shared" si="298"/>
        <v>78000</v>
      </c>
      <c r="Y1864" s="24">
        <f t="shared" ref="Y1864:Y1927" si="301">IF(U1864="drain",X1863-X1864,0)</f>
        <v>0</v>
      </c>
      <c r="AA1864" s="24">
        <f t="shared" si="299"/>
        <v>0</v>
      </c>
      <c r="AC1864" s="24">
        <f t="shared" si="294"/>
        <v>23570.440584968543</v>
      </c>
    </row>
    <row r="1865" x14ac:dyDescent="0.2">
      <c r="L1865" s="25">
        <v>1860</v>
      </c>
      <c r="M1865" s="29">
        <v>0.60966642900000001</v>
      </c>
      <c r="O1865" s="25">
        <v>1860</v>
      </c>
      <c r="P1865" s="24">
        <f>'ROTH 1.0'!O1865*'קובץ טיוטה'!$D$10</f>
        <v>11017.755237356794</v>
      </c>
      <c r="Q1865" s="25">
        <f t="shared" si="293"/>
        <v>7417.7552373567942</v>
      </c>
      <c r="R1865" s="24">
        <f t="shared" si="292"/>
        <v>41457.317171999995</v>
      </c>
      <c r="S1865" s="25">
        <f t="shared" si="295"/>
        <v>0</v>
      </c>
      <c r="T1865" s="25">
        <f t="shared" si="296"/>
        <v>34039.561934643199</v>
      </c>
      <c r="U1865" s="25" t="str">
        <f t="shared" si="297"/>
        <v>charge</v>
      </c>
      <c r="W1865" s="25">
        <f t="shared" si="300"/>
        <v>0</v>
      </c>
      <c r="X1865" s="25">
        <f t="shared" si="298"/>
        <v>78000</v>
      </c>
      <c r="Y1865" s="25">
        <f t="shared" si="301"/>
        <v>0</v>
      </c>
      <c r="AA1865" s="25">
        <f t="shared" si="299"/>
        <v>0</v>
      </c>
      <c r="AC1865" s="25">
        <f t="shared" si="294"/>
        <v>34039.561934643199</v>
      </c>
    </row>
    <row r="1866" x14ac:dyDescent="0.2">
      <c r="L1866" s="24">
        <v>1861</v>
      </c>
      <c r="M1866" s="28">
        <v>0.56974796900000002</v>
      </c>
      <c r="O1866" s="24">
        <v>1861</v>
      </c>
      <c r="P1866" s="24">
        <f>'ROTH 1.0'!O1866*'קובץ טיוטה'!$D$10</f>
        <v>10879.501502051158</v>
      </c>
      <c r="Q1866" s="24">
        <f t="shared" si="293"/>
        <v>7279.5015020511582</v>
      </c>
      <c r="R1866" s="24">
        <f t="shared" si="292"/>
        <v>38742.861892000001</v>
      </c>
      <c r="S1866" s="24">
        <f t="shared" si="295"/>
        <v>0</v>
      </c>
      <c r="T1866" s="24">
        <f t="shared" si="296"/>
        <v>31463.360389948844</v>
      </c>
      <c r="U1866" s="24" t="str">
        <f t="shared" si="297"/>
        <v>charge</v>
      </c>
      <c r="W1866" s="24">
        <f t="shared" si="300"/>
        <v>0</v>
      </c>
      <c r="X1866" s="24">
        <f t="shared" si="298"/>
        <v>78000</v>
      </c>
      <c r="Y1866" s="24">
        <f t="shared" si="301"/>
        <v>0</v>
      </c>
      <c r="AA1866" s="24">
        <f t="shared" si="299"/>
        <v>0</v>
      </c>
      <c r="AC1866" s="24">
        <f t="shared" si="294"/>
        <v>31463.360389948844</v>
      </c>
    </row>
    <row r="1867" x14ac:dyDescent="0.2">
      <c r="L1867" s="25">
        <v>1862</v>
      </c>
      <c r="M1867" s="29">
        <v>0.30727373599999996</v>
      </c>
      <c r="O1867" s="25">
        <v>1862</v>
      </c>
      <c r="P1867" s="24">
        <f>'ROTH 1.0'!O1867*'קובץ טיוטה'!$D$10</f>
        <v>10693.382907500625</v>
      </c>
      <c r="Q1867" s="25">
        <f t="shared" si="293"/>
        <v>7093.3829075006252</v>
      </c>
      <c r="R1867" s="24">
        <f t="shared" si="292"/>
        <v>20894.614047999996</v>
      </c>
      <c r="S1867" s="25">
        <f t="shared" si="295"/>
        <v>0</v>
      </c>
      <c r="T1867" s="25">
        <f t="shared" si="296"/>
        <v>13801.231140499371</v>
      </c>
      <c r="U1867" s="25" t="str">
        <f t="shared" si="297"/>
        <v>charge</v>
      </c>
      <c r="W1867" s="25">
        <f t="shared" si="300"/>
        <v>0</v>
      </c>
      <c r="X1867" s="25">
        <f t="shared" si="298"/>
        <v>78000</v>
      </c>
      <c r="Y1867" s="25">
        <f t="shared" si="301"/>
        <v>0</v>
      </c>
      <c r="AA1867" s="25">
        <f t="shared" si="299"/>
        <v>0</v>
      </c>
      <c r="AC1867" s="25">
        <f t="shared" si="294"/>
        <v>13801.231140499371</v>
      </c>
    </row>
    <row r="1868" x14ac:dyDescent="0.2">
      <c r="L1868" s="24">
        <v>1863</v>
      </c>
      <c r="M1868" s="28">
        <v>0.41320953999999999</v>
      </c>
      <c r="O1868" s="24">
        <v>1863</v>
      </c>
      <c r="P1868" s="24">
        <f>'ROTH 1.0'!O1868*'קובץ טיוטה'!$D$10</f>
        <v>10585.59665473576</v>
      </c>
      <c r="Q1868" s="24">
        <f t="shared" si="293"/>
        <v>6985.5966547357602</v>
      </c>
      <c r="R1868" s="24">
        <f t="shared" si="292"/>
        <v>28098.24872</v>
      </c>
      <c r="S1868" s="24">
        <f t="shared" si="295"/>
        <v>0</v>
      </c>
      <c r="T1868" s="24">
        <f t="shared" si="296"/>
        <v>21112.652065264239</v>
      </c>
      <c r="U1868" s="24" t="str">
        <f t="shared" si="297"/>
        <v>charge</v>
      </c>
      <c r="W1868" s="24">
        <f t="shared" si="300"/>
        <v>0</v>
      </c>
      <c r="X1868" s="24">
        <f t="shared" si="298"/>
        <v>78000</v>
      </c>
      <c r="Y1868" s="24">
        <f t="shared" si="301"/>
        <v>0</v>
      </c>
      <c r="AA1868" s="24">
        <f t="shared" si="299"/>
        <v>0</v>
      </c>
      <c r="AC1868" s="24">
        <f t="shared" si="294"/>
        <v>21112.652065264239</v>
      </c>
    </row>
    <row r="1869" x14ac:dyDescent="0.2">
      <c r="L1869" s="25">
        <v>1864</v>
      </c>
      <c r="M1869" s="29">
        <v>0.490513105</v>
      </c>
      <c r="O1869" s="25">
        <v>1864</v>
      </c>
      <c r="P1869" s="24">
        <f>'ROTH 1.0'!O1869*'קובץ טיוטה'!$D$10</f>
        <v>10555.473784519068</v>
      </c>
      <c r="Q1869" s="25">
        <f t="shared" si="293"/>
        <v>6955.4737845190684</v>
      </c>
      <c r="R1869" s="24">
        <f t="shared" si="292"/>
        <v>33354.89114</v>
      </c>
      <c r="S1869" s="25">
        <f t="shared" si="295"/>
        <v>0</v>
      </c>
      <c r="T1869" s="25">
        <f t="shared" si="296"/>
        <v>26399.417355480931</v>
      </c>
      <c r="U1869" s="25" t="str">
        <f t="shared" si="297"/>
        <v>charge</v>
      </c>
      <c r="W1869" s="25">
        <f t="shared" si="300"/>
        <v>0</v>
      </c>
      <c r="X1869" s="25">
        <f t="shared" si="298"/>
        <v>78000</v>
      </c>
      <c r="Y1869" s="25">
        <f t="shared" si="301"/>
        <v>0</v>
      </c>
      <c r="AA1869" s="25">
        <f t="shared" si="299"/>
        <v>0</v>
      </c>
      <c r="AC1869" s="25">
        <f t="shared" si="294"/>
        <v>26399.417355480931</v>
      </c>
    </row>
    <row r="1870" x14ac:dyDescent="0.2">
      <c r="L1870" s="24">
        <v>1865</v>
      </c>
      <c r="M1870" s="28">
        <v>0.54491373799999998</v>
      </c>
      <c r="O1870" s="24">
        <v>1865</v>
      </c>
      <c r="P1870" s="24">
        <f>'ROTH 1.0'!O1870*'קובץ טיוטה'!$D$10</f>
        <v>10674.754518772643</v>
      </c>
      <c r="Q1870" s="24">
        <f t="shared" si="293"/>
        <v>7074.7545187726428</v>
      </c>
      <c r="R1870" s="24">
        <f t="shared" si="292"/>
        <v>37054.134184000002</v>
      </c>
      <c r="S1870" s="24">
        <f t="shared" si="295"/>
        <v>0</v>
      </c>
      <c r="T1870" s="24">
        <f t="shared" si="296"/>
        <v>29979.37966522736</v>
      </c>
      <c r="U1870" s="24" t="str">
        <f t="shared" si="297"/>
        <v>charge</v>
      </c>
      <c r="W1870" s="24">
        <f t="shared" si="300"/>
        <v>0</v>
      </c>
      <c r="X1870" s="24">
        <f t="shared" si="298"/>
        <v>78000</v>
      </c>
      <c r="Y1870" s="24">
        <f t="shared" si="301"/>
        <v>0</v>
      </c>
      <c r="AA1870" s="24">
        <f t="shared" si="299"/>
        <v>0</v>
      </c>
      <c r="AC1870" s="24">
        <f t="shared" si="294"/>
        <v>29979.37966522736</v>
      </c>
    </row>
    <row r="1871" x14ac:dyDescent="0.2">
      <c r="L1871" s="25">
        <v>1866</v>
      </c>
      <c r="M1871" s="29">
        <v>0.18312443</v>
      </c>
      <c r="O1871" s="25">
        <v>1866</v>
      </c>
      <c r="P1871" s="24">
        <f>'ROTH 1.0'!O1871*'קובץ טיוטה'!$D$10</f>
        <v>11120.730450002924</v>
      </c>
      <c r="Q1871" s="25">
        <f t="shared" si="293"/>
        <v>7520.730450002924</v>
      </c>
      <c r="R1871" s="24">
        <f t="shared" si="292"/>
        <v>12452.461240000001</v>
      </c>
      <c r="S1871" s="25">
        <f t="shared" si="295"/>
        <v>0</v>
      </c>
      <c r="T1871" s="25">
        <f t="shared" si="296"/>
        <v>4931.7307899970765</v>
      </c>
      <c r="U1871" s="25" t="str">
        <f t="shared" si="297"/>
        <v>charge</v>
      </c>
      <c r="W1871" s="25">
        <f t="shared" si="300"/>
        <v>0</v>
      </c>
      <c r="X1871" s="25">
        <f t="shared" si="298"/>
        <v>78000</v>
      </c>
      <c r="Y1871" s="25">
        <f t="shared" si="301"/>
        <v>0</v>
      </c>
      <c r="AA1871" s="25">
        <f t="shared" si="299"/>
        <v>0</v>
      </c>
      <c r="AC1871" s="25">
        <f t="shared" si="294"/>
        <v>4931.7307899970765</v>
      </c>
    </row>
    <row r="1872" x14ac:dyDescent="0.2">
      <c r="L1872" s="24">
        <v>1867</v>
      </c>
      <c r="M1872" s="28">
        <v>0</v>
      </c>
      <c r="O1872" s="24">
        <v>1867</v>
      </c>
      <c r="P1872" s="24">
        <f>'ROTH 1.0'!O1872*'קובץ טיוטה'!$D$10</f>
        <v>11611.579949742256</v>
      </c>
      <c r="Q1872" s="24">
        <f t="shared" si="293"/>
        <v>8011.5799497422558</v>
      </c>
      <c r="R1872" s="24">
        <f t="shared" ref="R1872:R1935" si="302">M1872*$H$7*0.85</f>
        <v>0</v>
      </c>
      <c r="S1872" s="24">
        <f t="shared" si="295"/>
        <v>8011.5799497422558</v>
      </c>
      <c r="T1872" s="24">
        <f t="shared" si="296"/>
        <v>0</v>
      </c>
      <c r="U1872" s="24" t="str">
        <f t="shared" si="297"/>
        <v>drain</v>
      </c>
      <c r="W1872" s="24">
        <f t="shared" si="300"/>
        <v>0</v>
      </c>
      <c r="X1872" s="24">
        <f t="shared" si="298"/>
        <v>69988.420050257744</v>
      </c>
      <c r="Y1872" s="24">
        <f t="shared" si="301"/>
        <v>8011.5799497422558</v>
      </c>
      <c r="AA1872" s="24">
        <f t="shared" si="299"/>
        <v>0</v>
      </c>
      <c r="AC1872" s="24">
        <f t="shared" si="294"/>
        <v>0</v>
      </c>
    </row>
    <row r="1873" x14ac:dyDescent="0.2">
      <c r="L1873" s="25">
        <v>1868</v>
      </c>
      <c r="M1873" s="29">
        <v>0</v>
      </c>
      <c r="O1873" s="25">
        <v>1868</v>
      </c>
      <c r="P1873" s="24">
        <f>'ROTH 1.0'!O1873*'קובץ טיוטה'!$D$10</f>
        <v>11968.229178996462</v>
      </c>
      <c r="Q1873" s="25">
        <f t="shared" si="293"/>
        <v>8368.229178996462</v>
      </c>
      <c r="R1873" s="24">
        <f t="shared" si="302"/>
        <v>0</v>
      </c>
      <c r="S1873" s="25">
        <f t="shared" si="295"/>
        <v>8368.229178996462</v>
      </c>
      <c r="T1873" s="25">
        <f t="shared" si="296"/>
        <v>0</v>
      </c>
      <c r="U1873" s="25" t="str">
        <f t="shared" si="297"/>
        <v>drain</v>
      </c>
      <c r="W1873" s="25">
        <f t="shared" si="300"/>
        <v>0</v>
      </c>
      <c r="X1873" s="25">
        <f t="shared" si="298"/>
        <v>61620.190871261279</v>
      </c>
      <c r="Y1873" s="25">
        <f t="shared" si="301"/>
        <v>8368.2291789964656</v>
      </c>
      <c r="AA1873" s="25">
        <f t="shared" si="299"/>
        <v>0</v>
      </c>
      <c r="AC1873" s="25">
        <f t="shared" si="294"/>
        <v>0</v>
      </c>
    </row>
    <row r="1874" x14ac:dyDescent="0.2">
      <c r="L1874" s="24">
        <v>1869</v>
      </c>
      <c r="M1874" s="28">
        <v>0</v>
      </c>
      <c r="O1874" s="24">
        <v>1869</v>
      </c>
      <c r="P1874" s="24">
        <f>'ROTH 1.0'!O1874*'קובץ טיוטה'!$D$10</f>
        <v>11513.834208863838</v>
      </c>
      <c r="Q1874" s="24">
        <f t="shared" si="293"/>
        <v>7913.8342088638383</v>
      </c>
      <c r="R1874" s="24">
        <f t="shared" si="302"/>
        <v>0</v>
      </c>
      <c r="S1874" s="24">
        <f t="shared" si="295"/>
        <v>7913.8342088638383</v>
      </c>
      <c r="T1874" s="24">
        <f t="shared" si="296"/>
        <v>0</v>
      </c>
      <c r="U1874" s="24" t="str">
        <f t="shared" si="297"/>
        <v>drain</v>
      </c>
      <c r="W1874" s="24">
        <f t="shared" si="300"/>
        <v>0</v>
      </c>
      <c r="X1874" s="24">
        <f t="shared" si="298"/>
        <v>53706.35666239744</v>
      </c>
      <c r="Y1874" s="24">
        <f t="shared" si="301"/>
        <v>7913.8342088638383</v>
      </c>
      <c r="AA1874" s="24">
        <f t="shared" si="299"/>
        <v>0</v>
      </c>
      <c r="AC1874" s="24">
        <f t="shared" si="294"/>
        <v>0</v>
      </c>
    </row>
    <row r="1875" x14ac:dyDescent="0.2">
      <c r="L1875" s="25">
        <v>1870</v>
      </c>
      <c r="M1875" s="29">
        <v>0</v>
      </c>
      <c r="O1875" s="25">
        <v>1870</v>
      </c>
      <c r="P1875" s="24">
        <f>'ROTH 1.0'!O1875*'קובץ טיוטה'!$D$10</f>
        <v>11239.345723863669</v>
      </c>
      <c r="Q1875" s="25">
        <f t="shared" si="293"/>
        <v>7639.3457238636693</v>
      </c>
      <c r="R1875" s="24">
        <f t="shared" si="302"/>
        <v>0</v>
      </c>
      <c r="S1875" s="25">
        <f t="shared" si="295"/>
        <v>7639.3457238636693</v>
      </c>
      <c r="T1875" s="25">
        <f t="shared" si="296"/>
        <v>0</v>
      </c>
      <c r="U1875" s="25" t="str">
        <f t="shared" si="297"/>
        <v>drain</v>
      </c>
      <c r="W1875" s="25">
        <f t="shared" si="300"/>
        <v>0</v>
      </c>
      <c r="X1875" s="25">
        <f t="shared" si="298"/>
        <v>46067.010938533771</v>
      </c>
      <c r="Y1875" s="25">
        <f t="shared" si="301"/>
        <v>7639.3457238636693</v>
      </c>
      <c r="AA1875" s="25">
        <f t="shared" si="299"/>
        <v>0</v>
      </c>
      <c r="AC1875" s="25">
        <f t="shared" si="294"/>
        <v>0</v>
      </c>
    </row>
    <row r="1876" x14ac:dyDescent="0.2">
      <c r="L1876" s="24">
        <v>1871</v>
      </c>
      <c r="M1876" s="28">
        <v>0</v>
      </c>
      <c r="O1876" s="24">
        <v>1871</v>
      </c>
      <c r="P1876" s="24">
        <f>'ROTH 1.0'!O1876*'קובץ טיוטה'!$D$10</f>
        <v>10814.370128151648</v>
      </c>
      <c r="Q1876" s="24">
        <f t="shared" si="293"/>
        <v>7214.3701281516478</v>
      </c>
      <c r="R1876" s="24">
        <f t="shared" si="302"/>
        <v>0</v>
      </c>
      <c r="S1876" s="24">
        <f t="shared" si="295"/>
        <v>7214.3701281516478</v>
      </c>
      <c r="T1876" s="24">
        <f t="shared" si="296"/>
        <v>0</v>
      </c>
      <c r="U1876" s="24" t="str">
        <f t="shared" si="297"/>
        <v>drain</v>
      </c>
      <c r="W1876" s="24">
        <f t="shared" si="300"/>
        <v>0</v>
      </c>
      <c r="X1876" s="24">
        <f t="shared" si="298"/>
        <v>38852.640810382123</v>
      </c>
      <c r="Y1876" s="24">
        <f t="shared" si="301"/>
        <v>7214.3701281516478</v>
      </c>
      <c r="AA1876" s="24">
        <f t="shared" si="299"/>
        <v>0</v>
      </c>
      <c r="AC1876" s="24">
        <f t="shared" si="294"/>
        <v>0</v>
      </c>
    </row>
    <row r="1877" x14ac:dyDescent="0.2">
      <c r="L1877" s="25">
        <v>1872</v>
      </c>
      <c r="M1877" s="29">
        <v>0</v>
      </c>
      <c r="O1877" s="25">
        <v>1872</v>
      </c>
      <c r="P1877" s="24">
        <f>'ROTH 1.0'!O1877*'קובץ טיוטה'!$D$10</f>
        <v>10180.135557841832</v>
      </c>
      <c r="Q1877" s="25">
        <f t="shared" si="293"/>
        <v>6580.1355578418315</v>
      </c>
      <c r="R1877" s="24">
        <f t="shared" si="302"/>
        <v>0</v>
      </c>
      <c r="S1877" s="25">
        <f t="shared" si="295"/>
        <v>6580.1355578418315</v>
      </c>
      <c r="T1877" s="25">
        <f t="shared" si="296"/>
        <v>0</v>
      </c>
      <c r="U1877" s="25" t="str">
        <f t="shared" si="297"/>
        <v>drain</v>
      </c>
      <c r="W1877" s="25">
        <f t="shared" si="300"/>
        <v>0</v>
      </c>
      <c r="X1877" s="25">
        <f t="shared" si="298"/>
        <v>32272.505252540293</v>
      </c>
      <c r="Y1877" s="25">
        <f t="shared" si="301"/>
        <v>6580.1355578418297</v>
      </c>
      <c r="AA1877" s="25">
        <f t="shared" si="299"/>
        <v>0</v>
      </c>
      <c r="AC1877" s="25">
        <f t="shared" si="294"/>
        <v>0</v>
      </c>
    </row>
    <row r="1878" x14ac:dyDescent="0.2">
      <c r="L1878" s="24">
        <v>1873</v>
      </c>
      <c r="M1878" s="28">
        <v>0</v>
      </c>
      <c r="O1878" s="24">
        <v>1873</v>
      </c>
      <c r="P1878" s="24">
        <f>'ROTH 1.0'!O1878*'קובץ טיוטה'!$D$10</f>
        <v>9396.8961856109072</v>
      </c>
      <c r="Q1878" s="24">
        <f t="shared" si="293"/>
        <v>5796.8961856109072</v>
      </c>
      <c r="R1878" s="24">
        <f t="shared" si="302"/>
        <v>0</v>
      </c>
      <c r="S1878" s="24">
        <f t="shared" si="295"/>
        <v>5796.8961856109072</v>
      </c>
      <c r="T1878" s="24">
        <f t="shared" si="296"/>
        <v>0</v>
      </c>
      <c r="U1878" s="24" t="str">
        <f t="shared" si="297"/>
        <v>drain</v>
      </c>
      <c r="W1878" s="24">
        <f t="shared" si="300"/>
        <v>0</v>
      </c>
      <c r="X1878" s="24">
        <f t="shared" si="298"/>
        <v>26475.609066929384</v>
      </c>
      <c r="Y1878" s="24">
        <f t="shared" si="301"/>
        <v>5796.896185610909</v>
      </c>
      <c r="AA1878" s="24">
        <f t="shared" si="299"/>
        <v>0</v>
      </c>
      <c r="AC1878" s="24">
        <f t="shared" si="294"/>
        <v>0</v>
      </c>
    </row>
    <row r="1879" x14ac:dyDescent="0.2">
      <c r="L1879" s="25">
        <v>1874</v>
      </c>
      <c r="M1879" s="29">
        <v>0</v>
      </c>
      <c r="O1879" s="25">
        <v>1874</v>
      </c>
      <c r="P1879" s="24">
        <f>'ROTH 1.0'!O1879*'קובץ טיוטה'!$D$10</f>
        <v>8725.7213282744742</v>
      </c>
      <c r="Q1879" s="25">
        <f t="shared" si="293"/>
        <v>5125.7213282744742</v>
      </c>
      <c r="R1879" s="24">
        <f t="shared" si="302"/>
        <v>0</v>
      </c>
      <c r="S1879" s="25">
        <f t="shared" si="295"/>
        <v>5125.7213282744742</v>
      </c>
      <c r="T1879" s="25">
        <f t="shared" si="296"/>
        <v>0</v>
      </c>
      <c r="U1879" s="25" t="str">
        <f t="shared" si="297"/>
        <v>drain</v>
      </c>
      <c r="W1879" s="25">
        <f t="shared" si="300"/>
        <v>0</v>
      </c>
      <c r="X1879" s="25">
        <f t="shared" si="298"/>
        <v>21349.88773865491</v>
      </c>
      <c r="Y1879" s="25">
        <f t="shared" si="301"/>
        <v>5125.7213282744742</v>
      </c>
      <c r="AA1879" s="25">
        <f t="shared" si="299"/>
        <v>0</v>
      </c>
      <c r="AC1879" s="25">
        <f t="shared" si="294"/>
        <v>0</v>
      </c>
    </row>
    <row r="1880" x14ac:dyDescent="0.2">
      <c r="L1880" s="24">
        <v>1875</v>
      </c>
      <c r="M1880" s="28">
        <v>0</v>
      </c>
      <c r="O1880" s="24">
        <v>1875</v>
      </c>
      <c r="P1880" s="24">
        <f>'ROTH 1.0'!O1880*'קובץ טיוטה'!$D$10</f>
        <v>8223.8811824070835</v>
      </c>
      <c r="Q1880" s="24">
        <f t="shared" si="293"/>
        <v>4623.8811824070835</v>
      </c>
      <c r="R1880" s="24">
        <f t="shared" si="302"/>
        <v>0</v>
      </c>
      <c r="S1880" s="24">
        <f t="shared" si="295"/>
        <v>4623.8811824070835</v>
      </c>
      <c r="T1880" s="24">
        <f t="shared" si="296"/>
        <v>0</v>
      </c>
      <c r="U1880" s="24" t="str">
        <f t="shared" si="297"/>
        <v>drain</v>
      </c>
      <c r="W1880" s="24">
        <f t="shared" si="300"/>
        <v>0</v>
      </c>
      <c r="X1880" s="24">
        <f t="shared" si="298"/>
        <v>16726.006556247827</v>
      </c>
      <c r="Y1880" s="24">
        <f t="shared" si="301"/>
        <v>4623.8811824070835</v>
      </c>
      <c r="AA1880" s="24">
        <f t="shared" si="299"/>
        <v>0</v>
      </c>
      <c r="AC1880" s="24">
        <f t="shared" si="294"/>
        <v>0</v>
      </c>
    </row>
    <row r="1881" x14ac:dyDescent="0.2">
      <c r="L1881" s="25">
        <v>1876</v>
      </c>
      <c r="M1881" s="29">
        <v>0</v>
      </c>
      <c r="O1881" s="25">
        <v>1876</v>
      </c>
      <c r="P1881" s="24">
        <f>'ROTH 1.0'!O1881*'קובץ טיוטה'!$D$10</f>
        <v>8022.4541359416689</v>
      </c>
      <c r="Q1881" s="25">
        <f t="shared" si="293"/>
        <v>4422.4541359416689</v>
      </c>
      <c r="R1881" s="24">
        <f t="shared" si="302"/>
        <v>0</v>
      </c>
      <c r="S1881" s="25">
        <f t="shared" si="295"/>
        <v>4422.4541359416689</v>
      </c>
      <c r="T1881" s="25">
        <f t="shared" si="296"/>
        <v>0</v>
      </c>
      <c r="U1881" s="25" t="str">
        <f t="shared" si="297"/>
        <v>drain</v>
      </c>
      <c r="W1881" s="25">
        <f t="shared" si="300"/>
        <v>0</v>
      </c>
      <c r="X1881" s="25">
        <f t="shared" si="298"/>
        <v>12303.552420306158</v>
      </c>
      <c r="Y1881" s="25">
        <f t="shared" si="301"/>
        <v>4422.4541359416689</v>
      </c>
      <c r="AA1881" s="25">
        <f t="shared" si="299"/>
        <v>0</v>
      </c>
      <c r="AC1881" s="25">
        <f t="shared" si="294"/>
        <v>0</v>
      </c>
    </row>
    <row r="1882" x14ac:dyDescent="0.2">
      <c r="L1882" s="24">
        <v>1877</v>
      </c>
      <c r="M1882" s="28">
        <v>0</v>
      </c>
      <c r="O1882" s="24">
        <v>1877</v>
      </c>
      <c r="P1882" s="24">
        <f>'ROTH 1.0'!O1882*'קובץ טיוטה'!$D$10</f>
        <v>7986.6539729819997</v>
      </c>
      <c r="Q1882" s="24">
        <f t="shared" si="293"/>
        <v>4386.6539729819997</v>
      </c>
      <c r="R1882" s="24">
        <f t="shared" si="302"/>
        <v>0</v>
      </c>
      <c r="S1882" s="24">
        <f t="shared" si="295"/>
        <v>4386.6539729819997</v>
      </c>
      <c r="T1882" s="24">
        <f t="shared" si="296"/>
        <v>0</v>
      </c>
      <c r="U1882" s="24" t="str">
        <f t="shared" si="297"/>
        <v>drain</v>
      </c>
      <c r="W1882" s="24">
        <f t="shared" si="300"/>
        <v>0</v>
      </c>
      <c r="X1882" s="24">
        <f t="shared" si="298"/>
        <v>7916.898447324158</v>
      </c>
      <c r="Y1882" s="24">
        <f t="shared" si="301"/>
        <v>4386.6539729819997</v>
      </c>
      <c r="AA1882" s="24">
        <f t="shared" si="299"/>
        <v>0</v>
      </c>
      <c r="AC1882" s="24">
        <f t="shared" si="294"/>
        <v>0</v>
      </c>
    </row>
    <row r="1883" x14ac:dyDescent="0.2">
      <c r="L1883" s="25">
        <v>1878</v>
      </c>
      <c r="M1883" s="29">
        <v>0</v>
      </c>
      <c r="O1883" s="25">
        <v>1878</v>
      </c>
      <c r="P1883" s="24">
        <f>'ROTH 1.0'!O1883*'קובץ טיוטה'!$D$10</f>
        <v>8204.5423607453013</v>
      </c>
      <c r="Q1883" s="25">
        <f t="shared" si="293"/>
        <v>4604.5423607453013</v>
      </c>
      <c r="R1883" s="24">
        <f t="shared" si="302"/>
        <v>0</v>
      </c>
      <c r="S1883" s="25">
        <f t="shared" si="295"/>
        <v>4604.5423607453013</v>
      </c>
      <c r="T1883" s="25">
        <f t="shared" si="296"/>
        <v>0</v>
      </c>
      <c r="U1883" s="25" t="str">
        <f t="shared" si="297"/>
        <v>drain</v>
      </c>
      <c r="W1883" s="25">
        <f t="shared" si="300"/>
        <v>0</v>
      </c>
      <c r="X1883" s="25">
        <f t="shared" si="298"/>
        <v>3312.3560865788568</v>
      </c>
      <c r="Y1883" s="25">
        <f t="shared" si="301"/>
        <v>4604.5423607453013</v>
      </c>
      <c r="AA1883" s="25">
        <f t="shared" si="299"/>
        <v>0</v>
      </c>
      <c r="AC1883" s="25">
        <f t="shared" si="294"/>
        <v>0</v>
      </c>
    </row>
    <row r="1884" x14ac:dyDescent="0.2">
      <c r="L1884" s="24">
        <v>1879</v>
      </c>
      <c r="M1884" s="28">
        <v>0</v>
      </c>
      <c r="O1884" s="24">
        <v>1879</v>
      </c>
      <c r="P1884" s="24">
        <f>'ROTH 1.0'!O1884*'קובץ טיוטה'!$D$10</f>
        <v>8118.9429663563824</v>
      </c>
      <c r="Q1884" s="24">
        <f t="shared" si="293"/>
        <v>4518.9429663563824</v>
      </c>
      <c r="R1884" s="24">
        <f t="shared" si="302"/>
        <v>0</v>
      </c>
      <c r="S1884" s="24">
        <f t="shared" si="295"/>
        <v>4518.9429663563824</v>
      </c>
      <c r="T1884" s="24">
        <f t="shared" si="296"/>
        <v>0</v>
      </c>
      <c r="U1884" s="24" t="str">
        <f t="shared" si="297"/>
        <v>drain</v>
      </c>
      <c r="W1884" s="24">
        <f t="shared" si="300"/>
        <v>0</v>
      </c>
      <c r="X1884" s="24">
        <f t="shared" si="298"/>
        <v>0</v>
      </c>
      <c r="Y1884" s="24">
        <f t="shared" si="301"/>
        <v>3312.3560865788568</v>
      </c>
      <c r="AA1884" s="24">
        <f t="shared" si="299"/>
        <v>1206.5868797775256</v>
      </c>
      <c r="AC1884" s="24">
        <f t="shared" si="294"/>
        <v>0</v>
      </c>
    </row>
    <row r="1885" x14ac:dyDescent="0.2">
      <c r="L1885" s="25">
        <v>1880</v>
      </c>
      <c r="M1885" s="29">
        <v>0.20817491099999999</v>
      </c>
      <c r="O1885" s="25">
        <v>1880</v>
      </c>
      <c r="P1885" s="24">
        <f>'ROTH 1.0'!O1885*'קובץ טיוטה'!$D$10</f>
        <v>8227.5667128478926</v>
      </c>
      <c r="Q1885" s="25">
        <f t="shared" si="293"/>
        <v>4627.5667128478926</v>
      </c>
      <c r="R1885" s="24">
        <f t="shared" si="302"/>
        <v>14155.893947999997</v>
      </c>
      <c r="S1885" s="25">
        <f t="shared" si="295"/>
        <v>0</v>
      </c>
      <c r="T1885" s="25">
        <f t="shared" si="296"/>
        <v>9528.3272351521045</v>
      </c>
      <c r="U1885" s="25" t="str">
        <f t="shared" si="297"/>
        <v>charge</v>
      </c>
      <c r="W1885" s="25">
        <f t="shared" si="300"/>
        <v>8575.4945116368945</v>
      </c>
      <c r="X1885" s="25">
        <f t="shared" si="298"/>
        <v>8575.4945116368945</v>
      </c>
      <c r="Y1885" s="25">
        <f t="shared" si="301"/>
        <v>0</v>
      </c>
      <c r="AA1885" s="25">
        <f t="shared" si="299"/>
        <v>0</v>
      </c>
      <c r="AC1885" s="25">
        <f t="shared" si="294"/>
        <v>952.83272351521009</v>
      </c>
    </row>
    <row r="1886" x14ac:dyDescent="0.2">
      <c r="L1886" s="24">
        <v>1881</v>
      </c>
      <c r="M1886" s="28">
        <v>0.36349693900000002</v>
      </c>
      <c r="O1886" s="24">
        <v>1881</v>
      </c>
      <c r="P1886" s="24">
        <f>'ROTH 1.0'!O1886*'קובץ טיוטה'!$D$10</f>
        <v>9027.476910012283</v>
      </c>
      <c r="Q1886" s="24">
        <f t="shared" si="293"/>
        <v>5427.476910012283</v>
      </c>
      <c r="R1886" s="24">
        <f t="shared" si="302"/>
        <v>24717.791852000002</v>
      </c>
      <c r="S1886" s="24">
        <f t="shared" si="295"/>
        <v>0</v>
      </c>
      <c r="T1886" s="24">
        <f t="shared" si="296"/>
        <v>19290.314941987719</v>
      </c>
      <c r="U1886" s="24" t="str">
        <f t="shared" si="297"/>
        <v>charge</v>
      </c>
      <c r="W1886" s="24">
        <f t="shared" si="300"/>
        <v>17361.283447788948</v>
      </c>
      <c r="X1886" s="24">
        <f t="shared" si="298"/>
        <v>25936.777959425843</v>
      </c>
      <c r="Y1886" s="24">
        <f t="shared" si="301"/>
        <v>0</v>
      </c>
      <c r="AA1886" s="24">
        <f t="shared" si="299"/>
        <v>0</v>
      </c>
      <c r="AC1886" s="24">
        <f t="shared" si="294"/>
        <v>1929.0314941987708</v>
      </c>
    </row>
    <row r="1887" x14ac:dyDescent="0.2">
      <c r="L1887" s="25">
        <v>1882</v>
      </c>
      <c r="M1887" s="29">
        <v>0.38777162199999998</v>
      </c>
      <c r="O1887" s="25">
        <v>1882</v>
      </c>
      <c r="P1887" s="24">
        <f>'ROTH 1.0'!O1887*'קובץ טיוטה'!$D$10</f>
        <v>9426.3597396924815</v>
      </c>
      <c r="Q1887" s="25">
        <f t="shared" si="293"/>
        <v>5826.3597396924815</v>
      </c>
      <c r="R1887" s="24">
        <f t="shared" si="302"/>
        <v>26368.470296</v>
      </c>
      <c r="S1887" s="25">
        <f t="shared" si="295"/>
        <v>0</v>
      </c>
      <c r="T1887" s="25">
        <f t="shared" si="296"/>
        <v>20542.110556307518</v>
      </c>
      <c r="U1887" s="25" t="str">
        <f t="shared" si="297"/>
        <v>charge</v>
      </c>
      <c r="W1887" s="25">
        <f t="shared" si="300"/>
        <v>18487.899500676769</v>
      </c>
      <c r="X1887" s="25">
        <f t="shared" si="298"/>
        <v>44424.677460102612</v>
      </c>
      <c r="Y1887" s="25">
        <f t="shared" si="301"/>
        <v>0</v>
      </c>
      <c r="AA1887" s="25">
        <f t="shared" si="299"/>
        <v>0</v>
      </c>
      <c r="AC1887" s="25">
        <f t="shared" si="294"/>
        <v>2054.2110556307489</v>
      </c>
    </row>
    <row r="1888" x14ac:dyDescent="0.2">
      <c r="L1888" s="24">
        <v>1883</v>
      </c>
      <c r="M1888" s="28">
        <v>0.68002755599999998</v>
      </c>
      <c r="O1888" s="24">
        <v>1883</v>
      </c>
      <c r="P1888" s="24">
        <f>'ROTH 1.0'!O1888*'קובץ טיוטה'!$D$10</f>
        <v>9696.1438586798758</v>
      </c>
      <c r="Q1888" s="24">
        <f t="shared" si="293"/>
        <v>6096.1438586798758</v>
      </c>
      <c r="R1888" s="24">
        <f t="shared" si="302"/>
        <v>46241.873807999997</v>
      </c>
      <c r="S1888" s="24">
        <f t="shared" si="295"/>
        <v>0</v>
      </c>
      <c r="T1888" s="24">
        <f t="shared" si="296"/>
        <v>40145.729949320121</v>
      </c>
      <c r="U1888" s="24" t="str">
        <f t="shared" si="297"/>
        <v>charge</v>
      </c>
      <c r="W1888" s="24">
        <f t="shared" si="300"/>
        <v>33575.322539897388</v>
      </c>
      <c r="X1888" s="24">
        <f t="shared" si="298"/>
        <v>78000</v>
      </c>
      <c r="Y1888" s="24">
        <f t="shared" si="301"/>
        <v>0</v>
      </c>
      <c r="AA1888" s="24">
        <f t="shared" si="299"/>
        <v>0</v>
      </c>
      <c r="AC1888" s="24">
        <f t="shared" si="294"/>
        <v>6570.4074094227326</v>
      </c>
    </row>
    <row r="1889" x14ac:dyDescent="0.2">
      <c r="L1889" s="25">
        <v>1884</v>
      </c>
      <c r="M1889" s="29">
        <v>0.73707878799999993</v>
      </c>
      <c r="O1889" s="25">
        <v>1884</v>
      </c>
      <c r="P1889" s="24">
        <f>'ROTH 1.0'!O1889*'קובץ טיוטה'!$D$10</f>
        <v>9714.1304709962333</v>
      </c>
      <c r="Q1889" s="25">
        <f t="shared" si="293"/>
        <v>6114.1304709962333</v>
      </c>
      <c r="R1889" s="24">
        <f t="shared" si="302"/>
        <v>50121.35758399999</v>
      </c>
      <c r="S1889" s="25">
        <f t="shared" si="295"/>
        <v>0</v>
      </c>
      <c r="T1889" s="25">
        <f t="shared" si="296"/>
        <v>44007.227113003755</v>
      </c>
      <c r="U1889" s="25" t="str">
        <f t="shared" si="297"/>
        <v>charge</v>
      </c>
      <c r="W1889" s="25">
        <f t="shared" si="300"/>
        <v>0</v>
      </c>
      <c r="X1889" s="25">
        <f t="shared" si="298"/>
        <v>78000</v>
      </c>
      <c r="Y1889" s="25">
        <f t="shared" si="301"/>
        <v>0</v>
      </c>
      <c r="AA1889" s="25">
        <f t="shared" si="299"/>
        <v>0</v>
      </c>
      <c r="AC1889" s="25">
        <f t="shared" si="294"/>
        <v>44007.227113003755</v>
      </c>
    </row>
    <row r="1890" x14ac:dyDescent="0.2">
      <c r="L1890" s="24">
        <v>1885</v>
      </c>
      <c r="M1890" s="28">
        <v>0.58896395200000007</v>
      </c>
      <c r="O1890" s="24">
        <v>1885</v>
      </c>
      <c r="P1890" s="24">
        <f>'ROTH 1.0'!O1890*'קובץ טיוטה'!$D$10</f>
        <v>9720.6344135386844</v>
      </c>
      <c r="Q1890" s="24">
        <f t="shared" si="293"/>
        <v>6120.6344135386844</v>
      </c>
      <c r="R1890" s="24">
        <f t="shared" si="302"/>
        <v>40049.548736000004</v>
      </c>
      <c r="S1890" s="24">
        <f t="shared" si="295"/>
        <v>0</v>
      </c>
      <c r="T1890" s="24">
        <f t="shared" si="296"/>
        <v>33928.914322461322</v>
      </c>
      <c r="U1890" s="24" t="str">
        <f t="shared" si="297"/>
        <v>charge</v>
      </c>
      <c r="W1890" s="24">
        <f t="shared" si="300"/>
        <v>0</v>
      </c>
      <c r="X1890" s="24">
        <f t="shared" si="298"/>
        <v>78000</v>
      </c>
      <c r="Y1890" s="24">
        <f t="shared" si="301"/>
        <v>0</v>
      </c>
      <c r="AA1890" s="24">
        <f t="shared" si="299"/>
        <v>0</v>
      </c>
      <c r="AC1890" s="24">
        <f t="shared" si="294"/>
        <v>33928.914322461322</v>
      </c>
    </row>
    <row r="1891" x14ac:dyDescent="0.2">
      <c r="L1891" s="25">
        <v>1886</v>
      </c>
      <c r="M1891" s="29">
        <v>0.35304739299999999</v>
      </c>
      <c r="O1891" s="25">
        <v>1886</v>
      </c>
      <c r="P1891" s="24">
        <f>'ROTH 1.0'!O1891*'קובץ טיוטה'!$D$10</f>
        <v>9872.3430237904831</v>
      </c>
      <c r="Q1891" s="25">
        <f t="shared" si="293"/>
        <v>6272.3430237904831</v>
      </c>
      <c r="R1891" s="24">
        <f t="shared" si="302"/>
        <v>24007.222723999996</v>
      </c>
      <c r="S1891" s="25">
        <f t="shared" si="295"/>
        <v>0</v>
      </c>
      <c r="T1891" s="25">
        <f t="shared" si="296"/>
        <v>17734.879700209513</v>
      </c>
      <c r="U1891" s="25" t="str">
        <f t="shared" si="297"/>
        <v>charge</v>
      </c>
      <c r="W1891" s="25">
        <f t="shared" si="300"/>
        <v>0</v>
      </c>
      <c r="X1891" s="25">
        <f t="shared" si="298"/>
        <v>78000</v>
      </c>
      <c r="Y1891" s="25">
        <f t="shared" si="301"/>
        <v>0</v>
      </c>
      <c r="AA1891" s="25">
        <f t="shared" si="299"/>
        <v>0</v>
      </c>
      <c r="AC1891" s="25">
        <f t="shared" si="294"/>
        <v>17734.879700209513</v>
      </c>
    </row>
    <row r="1892" x14ac:dyDescent="0.2">
      <c r="L1892" s="24">
        <v>1887</v>
      </c>
      <c r="M1892" s="28">
        <v>0.33594755599999998</v>
      </c>
      <c r="O1892" s="24">
        <v>1887</v>
      </c>
      <c r="P1892" s="24">
        <f>'ROTH 1.0'!O1892*'קובץ טיוטה'!$D$10</f>
        <v>9616.811954551642</v>
      </c>
      <c r="Q1892" s="24">
        <f t="shared" si="293"/>
        <v>6016.811954551642</v>
      </c>
      <c r="R1892" s="24">
        <f t="shared" si="302"/>
        <v>22844.433807999998</v>
      </c>
      <c r="S1892" s="24">
        <f t="shared" si="295"/>
        <v>0</v>
      </c>
      <c r="T1892" s="24">
        <f t="shared" si="296"/>
        <v>16827.621853448356</v>
      </c>
      <c r="U1892" s="24" t="str">
        <f t="shared" si="297"/>
        <v>charge</v>
      </c>
      <c r="W1892" s="24">
        <f t="shared" si="300"/>
        <v>0</v>
      </c>
      <c r="X1892" s="24">
        <f t="shared" si="298"/>
        <v>78000</v>
      </c>
      <c r="Y1892" s="24">
        <f t="shared" si="301"/>
        <v>0</v>
      </c>
      <c r="AA1892" s="24">
        <f t="shared" si="299"/>
        <v>0</v>
      </c>
      <c r="AC1892" s="24">
        <f t="shared" si="294"/>
        <v>16827.621853448356</v>
      </c>
    </row>
    <row r="1893" x14ac:dyDescent="0.2">
      <c r="L1893" s="25">
        <v>1888</v>
      </c>
      <c r="M1893" s="29">
        <v>0.37113277</v>
      </c>
      <c r="O1893" s="25">
        <v>1888</v>
      </c>
      <c r="P1893" s="24">
        <f>'ROTH 1.0'!O1893*'קובץ טיוטה'!$D$10</f>
        <v>9572.804494035001</v>
      </c>
      <c r="Q1893" s="25">
        <f t="shared" si="293"/>
        <v>5972.804494035001</v>
      </c>
      <c r="R1893" s="24">
        <f t="shared" si="302"/>
        <v>25237.028359999997</v>
      </c>
      <c r="S1893" s="25">
        <f t="shared" si="295"/>
        <v>0</v>
      </c>
      <c r="T1893" s="25">
        <f t="shared" si="296"/>
        <v>19264.223865964996</v>
      </c>
      <c r="U1893" s="25" t="str">
        <f t="shared" si="297"/>
        <v>charge</v>
      </c>
      <c r="W1893" s="25">
        <f t="shared" si="300"/>
        <v>0</v>
      </c>
      <c r="X1893" s="25">
        <f t="shared" si="298"/>
        <v>78000</v>
      </c>
      <c r="Y1893" s="25">
        <f t="shared" si="301"/>
        <v>0</v>
      </c>
      <c r="AA1893" s="25">
        <f t="shared" si="299"/>
        <v>0</v>
      </c>
      <c r="AC1893" s="25">
        <f t="shared" si="294"/>
        <v>19264.223865964996</v>
      </c>
    </row>
    <row r="1894" x14ac:dyDescent="0.2">
      <c r="L1894" s="24">
        <v>1889</v>
      </c>
      <c r="M1894" s="28">
        <v>0.190920221</v>
      </c>
      <c r="O1894" s="24">
        <v>1889</v>
      </c>
      <c r="P1894" s="24">
        <f>'ROTH 1.0'!O1894*'קובץ טיוטה'!$D$10</f>
        <v>9744.3377643346303</v>
      </c>
      <c r="Q1894" s="24">
        <f t="shared" si="293"/>
        <v>6144.3377643346303</v>
      </c>
      <c r="R1894" s="24">
        <f t="shared" si="302"/>
        <v>12982.575027999999</v>
      </c>
      <c r="S1894" s="24">
        <f t="shared" si="295"/>
        <v>0</v>
      </c>
      <c r="T1894" s="24">
        <f t="shared" si="296"/>
        <v>6838.237263665369</v>
      </c>
      <c r="U1894" s="24" t="str">
        <f t="shared" si="297"/>
        <v>charge</v>
      </c>
      <c r="W1894" s="24">
        <f t="shared" si="300"/>
        <v>0</v>
      </c>
      <c r="X1894" s="24">
        <f t="shared" si="298"/>
        <v>78000</v>
      </c>
      <c r="Y1894" s="24">
        <f t="shared" si="301"/>
        <v>0</v>
      </c>
      <c r="AA1894" s="24">
        <f t="shared" si="299"/>
        <v>0</v>
      </c>
      <c r="AC1894" s="24">
        <f t="shared" si="294"/>
        <v>6838.237263665369</v>
      </c>
    </row>
    <row r="1895" x14ac:dyDescent="0.2">
      <c r="L1895" s="25">
        <v>1890</v>
      </c>
      <c r="M1895" s="29">
        <v>0.16900910599999999</v>
      </c>
      <c r="O1895" s="25">
        <v>1890</v>
      </c>
      <c r="P1895" s="24">
        <f>'ROTH 1.0'!O1895*'קובץ טיוטה'!$D$10</f>
        <v>10085.18862695395</v>
      </c>
      <c r="Q1895" s="25">
        <f t="shared" si="293"/>
        <v>6485.18862695395</v>
      </c>
      <c r="R1895" s="24">
        <f t="shared" si="302"/>
        <v>11492.619208</v>
      </c>
      <c r="S1895" s="25">
        <f t="shared" si="295"/>
        <v>0</v>
      </c>
      <c r="T1895" s="25">
        <f t="shared" si="296"/>
        <v>5007.4305810460501</v>
      </c>
      <c r="U1895" s="25" t="str">
        <f t="shared" si="297"/>
        <v>charge</v>
      </c>
      <c r="W1895" s="25">
        <f t="shared" si="300"/>
        <v>0</v>
      </c>
      <c r="X1895" s="25">
        <f t="shared" si="298"/>
        <v>78000</v>
      </c>
      <c r="Y1895" s="25">
        <f t="shared" si="301"/>
        <v>0</v>
      </c>
      <c r="AA1895" s="25">
        <f t="shared" si="299"/>
        <v>0</v>
      </c>
      <c r="AC1895" s="25">
        <f t="shared" si="294"/>
        <v>5007.4305810460501</v>
      </c>
    </row>
    <row r="1896" x14ac:dyDescent="0.2">
      <c r="L1896" s="24">
        <v>1891</v>
      </c>
      <c r="M1896" s="28">
        <v>0</v>
      </c>
      <c r="O1896" s="24">
        <v>1891</v>
      </c>
      <c r="P1896" s="24">
        <f>'ROTH 1.0'!O1896*'קובץ טיוטה'!$D$10</f>
        <v>11069.920522694265</v>
      </c>
      <c r="Q1896" s="24">
        <f t="shared" si="293"/>
        <v>7469.9205226942649</v>
      </c>
      <c r="R1896" s="24">
        <f t="shared" si="302"/>
        <v>0</v>
      </c>
      <c r="S1896" s="24">
        <f t="shared" si="295"/>
        <v>7469.9205226942649</v>
      </c>
      <c r="T1896" s="24">
        <f t="shared" si="296"/>
        <v>0</v>
      </c>
      <c r="U1896" s="24" t="str">
        <f t="shared" si="297"/>
        <v>drain</v>
      </c>
      <c r="W1896" s="24">
        <f t="shared" si="300"/>
        <v>0</v>
      </c>
      <c r="X1896" s="24">
        <f t="shared" si="298"/>
        <v>70530.079477305728</v>
      </c>
      <c r="Y1896" s="24">
        <f t="shared" si="301"/>
        <v>7469.9205226942722</v>
      </c>
      <c r="AA1896" s="24">
        <f t="shared" si="299"/>
        <v>-7.2759576141834259E-12</v>
      </c>
      <c r="AC1896" s="24">
        <f t="shared" si="294"/>
        <v>0</v>
      </c>
    </row>
    <row r="1897" x14ac:dyDescent="0.2">
      <c r="L1897" s="25">
        <v>1892</v>
      </c>
      <c r="M1897" s="29">
        <v>0</v>
      </c>
      <c r="O1897" s="25">
        <v>1892</v>
      </c>
      <c r="P1897" s="24">
        <f>'ROTH 1.0'!O1897*'קובץ טיוטה'!$D$10</f>
        <v>11726.897920979305</v>
      </c>
      <c r="Q1897" s="25">
        <f t="shared" si="293"/>
        <v>8126.8979209793051</v>
      </c>
      <c r="R1897" s="24">
        <f t="shared" si="302"/>
        <v>0</v>
      </c>
      <c r="S1897" s="25">
        <f t="shared" si="295"/>
        <v>8126.8979209793051</v>
      </c>
      <c r="T1897" s="25">
        <f t="shared" si="296"/>
        <v>0</v>
      </c>
      <c r="U1897" s="25" t="str">
        <f t="shared" si="297"/>
        <v>drain</v>
      </c>
      <c r="W1897" s="25">
        <f t="shared" si="300"/>
        <v>0</v>
      </c>
      <c r="X1897" s="25">
        <f t="shared" si="298"/>
        <v>62403.181556326424</v>
      </c>
      <c r="Y1897" s="25">
        <f t="shared" si="301"/>
        <v>8126.8979209793033</v>
      </c>
      <c r="AA1897" s="25">
        <f t="shared" si="299"/>
        <v>0</v>
      </c>
      <c r="AC1897" s="25">
        <f t="shared" si="294"/>
        <v>0</v>
      </c>
    </row>
    <row r="1898" x14ac:dyDescent="0.2">
      <c r="L1898" s="24">
        <v>1893</v>
      </c>
      <c r="M1898" s="28">
        <v>0</v>
      </c>
      <c r="O1898" s="24">
        <v>1893</v>
      </c>
      <c r="P1898" s="24">
        <f>'ROTH 1.0'!O1898*'קובץ טיוטה'!$D$10</f>
        <v>11793.327995983223</v>
      </c>
      <c r="Q1898" s="24">
        <f t="shared" si="293"/>
        <v>8193.3279959832234</v>
      </c>
      <c r="R1898" s="24">
        <f t="shared" si="302"/>
        <v>0</v>
      </c>
      <c r="S1898" s="24">
        <f t="shared" si="295"/>
        <v>8193.3279959832234</v>
      </c>
      <c r="T1898" s="24">
        <f t="shared" si="296"/>
        <v>0</v>
      </c>
      <c r="U1898" s="24" t="str">
        <f t="shared" si="297"/>
        <v>drain</v>
      </c>
      <c r="W1898" s="24">
        <f t="shared" si="300"/>
        <v>0</v>
      </c>
      <c r="X1898" s="24">
        <f t="shared" si="298"/>
        <v>54209.853560343203</v>
      </c>
      <c r="Y1898" s="24">
        <f t="shared" si="301"/>
        <v>8193.3279959832216</v>
      </c>
      <c r="AA1898" s="24">
        <f t="shared" si="299"/>
        <v>0</v>
      </c>
      <c r="AC1898" s="24">
        <f t="shared" si="294"/>
        <v>0</v>
      </c>
    </row>
    <row r="1899" x14ac:dyDescent="0.2">
      <c r="L1899" s="25">
        <v>1894</v>
      </c>
      <c r="M1899" s="29">
        <v>0</v>
      </c>
      <c r="O1899" s="25">
        <v>1894</v>
      </c>
      <c r="P1899" s="24">
        <f>'ROTH 1.0'!O1899*'קובץ טיוטה'!$D$10</f>
        <v>11574.344316214227</v>
      </c>
      <c r="Q1899" s="25">
        <f t="shared" si="293"/>
        <v>7974.3443162142266</v>
      </c>
      <c r="R1899" s="24">
        <f t="shared" si="302"/>
        <v>0</v>
      </c>
      <c r="S1899" s="25">
        <f t="shared" si="295"/>
        <v>7974.3443162142266</v>
      </c>
      <c r="T1899" s="25">
        <f t="shared" si="296"/>
        <v>0</v>
      </c>
      <c r="U1899" s="25" t="str">
        <f t="shared" si="297"/>
        <v>drain</v>
      </c>
      <c r="W1899" s="25">
        <f t="shared" si="300"/>
        <v>0</v>
      </c>
      <c r="X1899" s="25">
        <f t="shared" si="298"/>
        <v>46235.509244128974</v>
      </c>
      <c r="Y1899" s="25">
        <f t="shared" si="301"/>
        <v>7974.3443162142285</v>
      </c>
      <c r="AA1899" s="25">
        <f t="shared" si="299"/>
        <v>0</v>
      </c>
      <c r="AC1899" s="25">
        <f t="shared" si="294"/>
        <v>0</v>
      </c>
    </row>
    <row r="1900" x14ac:dyDescent="0.2">
      <c r="L1900" s="24">
        <v>1895</v>
      </c>
      <c r="M1900" s="28">
        <v>0</v>
      </c>
      <c r="O1900" s="24">
        <v>1895</v>
      </c>
      <c r="P1900" s="24">
        <f>'ROTH 1.0'!O1900*'קובץ טיוטה'!$D$10</f>
        <v>11154.038822784603</v>
      </c>
      <c r="Q1900" s="24">
        <f t="shared" si="293"/>
        <v>7554.0388227846033</v>
      </c>
      <c r="R1900" s="24">
        <f t="shared" si="302"/>
        <v>0</v>
      </c>
      <c r="S1900" s="24">
        <f t="shared" si="295"/>
        <v>7554.0388227846033</v>
      </c>
      <c r="T1900" s="24">
        <f t="shared" si="296"/>
        <v>0</v>
      </c>
      <c r="U1900" s="24" t="str">
        <f t="shared" si="297"/>
        <v>drain</v>
      </c>
      <c r="W1900" s="24">
        <f t="shared" si="300"/>
        <v>0</v>
      </c>
      <c r="X1900" s="24">
        <f t="shared" si="298"/>
        <v>38681.470421344369</v>
      </c>
      <c r="Y1900" s="24">
        <f t="shared" si="301"/>
        <v>7554.0388227846051</v>
      </c>
      <c r="AA1900" s="24">
        <f t="shared" si="299"/>
        <v>0</v>
      </c>
      <c r="AC1900" s="24">
        <f t="shared" si="294"/>
        <v>0</v>
      </c>
    </row>
    <row r="1901" x14ac:dyDescent="0.2">
      <c r="L1901" s="25">
        <v>1896</v>
      </c>
      <c r="M1901" s="29">
        <v>0</v>
      </c>
      <c r="O1901" s="25">
        <v>1896</v>
      </c>
      <c r="P1901" s="24">
        <f>'ROTH 1.0'!O1901*'קובץ טיוטה'!$D$10</f>
        <v>10469.167185807853</v>
      </c>
      <c r="Q1901" s="25">
        <f t="shared" si="293"/>
        <v>6869.1671858078535</v>
      </c>
      <c r="R1901" s="24">
        <f t="shared" si="302"/>
        <v>0</v>
      </c>
      <c r="S1901" s="25">
        <f t="shared" si="295"/>
        <v>6869.1671858078535</v>
      </c>
      <c r="T1901" s="25">
        <f t="shared" si="296"/>
        <v>0</v>
      </c>
      <c r="U1901" s="25" t="str">
        <f t="shared" si="297"/>
        <v>drain</v>
      </c>
      <c r="W1901" s="25">
        <f t="shared" si="300"/>
        <v>0</v>
      </c>
      <c r="X1901" s="25">
        <f t="shared" si="298"/>
        <v>31812.303235536514</v>
      </c>
      <c r="Y1901" s="25">
        <f t="shared" si="301"/>
        <v>6869.1671858078553</v>
      </c>
      <c r="AA1901" s="25">
        <f t="shared" si="299"/>
        <v>0</v>
      </c>
      <c r="AC1901" s="25">
        <f t="shared" si="294"/>
        <v>0</v>
      </c>
    </row>
    <row r="1902" x14ac:dyDescent="0.2">
      <c r="L1902" s="24">
        <v>1897</v>
      </c>
      <c r="M1902" s="28">
        <v>0</v>
      </c>
      <c r="O1902" s="24">
        <v>1897</v>
      </c>
      <c r="P1902" s="24">
        <f>'ROTH 1.0'!O1902*'קובץ טיוטה'!$D$10</f>
        <v>9571.8225020377304</v>
      </c>
      <c r="Q1902" s="24">
        <f t="shared" si="293"/>
        <v>5971.8225020377304</v>
      </c>
      <c r="R1902" s="24">
        <f t="shared" si="302"/>
        <v>0</v>
      </c>
      <c r="S1902" s="24">
        <f t="shared" si="295"/>
        <v>5971.8225020377304</v>
      </c>
      <c r="T1902" s="24">
        <f t="shared" si="296"/>
        <v>0</v>
      </c>
      <c r="U1902" s="24" t="str">
        <f t="shared" si="297"/>
        <v>drain</v>
      </c>
      <c r="W1902" s="24">
        <f t="shared" si="300"/>
        <v>0</v>
      </c>
      <c r="X1902" s="24">
        <f t="shared" si="298"/>
        <v>25840.480733498785</v>
      </c>
      <c r="Y1902" s="24">
        <f t="shared" si="301"/>
        <v>5971.8225020377286</v>
      </c>
      <c r="AA1902" s="24">
        <f t="shared" si="299"/>
        <v>0</v>
      </c>
      <c r="AC1902" s="24">
        <f t="shared" si="294"/>
        <v>0</v>
      </c>
    </row>
    <row r="1903" x14ac:dyDescent="0.2">
      <c r="L1903" s="25">
        <v>1898</v>
      </c>
      <c r="M1903" s="29">
        <v>0</v>
      </c>
      <c r="O1903" s="25">
        <v>1898</v>
      </c>
      <c r="P1903" s="24">
        <f>'ROTH 1.0'!O1903*'קובץ טיוטה'!$D$10</f>
        <v>8709.2869919537388</v>
      </c>
      <c r="Q1903" s="25">
        <f t="shared" si="293"/>
        <v>5109.2869919537388</v>
      </c>
      <c r="R1903" s="24">
        <f t="shared" si="302"/>
        <v>0</v>
      </c>
      <c r="S1903" s="25">
        <f t="shared" si="295"/>
        <v>5109.2869919537388</v>
      </c>
      <c r="T1903" s="25">
        <f t="shared" si="296"/>
        <v>0</v>
      </c>
      <c r="U1903" s="25" t="str">
        <f t="shared" si="297"/>
        <v>drain</v>
      </c>
      <c r="W1903" s="25">
        <f t="shared" si="300"/>
        <v>0</v>
      </c>
      <c r="X1903" s="25">
        <f t="shared" si="298"/>
        <v>20731.193741545045</v>
      </c>
      <c r="Y1903" s="25">
        <f t="shared" si="301"/>
        <v>5109.2869919537407</v>
      </c>
      <c r="AA1903" s="25">
        <f t="shared" si="299"/>
        <v>0</v>
      </c>
      <c r="AC1903" s="25">
        <f t="shared" si="294"/>
        <v>0</v>
      </c>
    </row>
    <row r="1904" x14ac:dyDescent="0.2">
      <c r="L1904" s="24">
        <v>1899</v>
      </c>
      <c r="M1904" s="28">
        <v>0</v>
      </c>
      <c r="O1904" s="24">
        <v>1899</v>
      </c>
      <c r="P1904" s="24">
        <f>'ROTH 1.0'!O1904*'קובץ טיוטה'!$D$10</f>
        <v>8187.1484884219781</v>
      </c>
      <c r="Q1904" s="24">
        <f t="shared" si="293"/>
        <v>4587.1484884219781</v>
      </c>
      <c r="R1904" s="24">
        <f t="shared" si="302"/>
        <v>0</v>
      </c>
      <c r="S1904" s="24">
        <f t="shared" si="295"/>
        <v>4587.1484884219781</v>
      </c>
      <c r="T1904" s="24">
        <f t="shared" si="296"/>
        <v>0</v>
      </c>
      <c r="U1904" s="24" t="str">
        <f t="shared" si="297"/>
        <v>drain</v>
      </c>
      <c r="W1904" s="24">
        <f t="shared" si="300"/>
        <v>0</v>
      </c>
      <c r="X1904" s="24">
        <f t="shared" si="298"/>
        <v>16144.045253123066</v>
      </c>
      <c r="Y1904" s="24">
        <f t="shared" si="301"/>
        <v>4587.148488421979</v>
      </c>
      <c r="AA1904" s="24">
        <f t="shared" si="299"/>
        <v>0</v>
      </c>
      <c r="AC1904" s="24">
        <f t="shared" si="294"/>
        <v>0</v>
      </c>
    </row>
    <row r="1905" x14ac:dyDescent="0.2">
      <c r="L1905" s="25">
        <v>1900</v>
      </c>
      <c r="M1905" s="29">
        <v>0</v>
      </c>
      <c r="O1905" s="25">
        <v>1900</v>
      </c>
      <c r="P1905" s="24">
        <f>'ROTH 1.0'!O1905*'קובץ טיוטה'!$D$10</f>
        <v>7903.7217064923916</v>
      </c>
      <c r="Q1905" s="25">
        <f t="shared" si="293"/>
        <v>4303.7217064923916</v>
      </c>
      <c r="R1905" s="24">
        <f t="shared" si="302"/>
        <v>0</v>
      </c>
      <c r="S1905" s="25">
        <f t="shared" si="295"/>
        <v>4303.7217064923916</v>
      </c>
      <c r="T1905" s="25">
        <f t="shared" si="296"/>
        <v>0</v>
      </c>
      <c r="U1905" s="25" t="str">
        <f t="shared" si="297"/>
        <v>drain</v>
      </c>
      <c r="W1905" s="25">
        <f t="shared" si="300"/>
        <v>0</v>
      </c>
      <c r="X1905" s="25">
        <f t="shared" si="298"/>
        <v>11840.323546630674</v>
      </c>
      <c r="Y1905" s="25">
        <f t="shared" si="301"/>
        <v>4303.7217064923916</v>
      </c>
      <c r="AA1905" s="25">
        <f t="shared" si="299"/>
        <v>0</v>
      </c>
      <c r="AC1905" s="25">
        <f t="shared" si="294"/>
        <v>0</v>
      </c>
    </row>
    <row r="1906" x14ac:dyDescent="0.2">
      <c r="L1906" s="24">
        <v>1901</v>
      </c>
      <c r="M1906" s="28">
        <v>0</v>
      </c>
      <c r="O1906" s="24">
        <v>1901</v>
      </c>
      <c r="P1906" s="24">
        <f>'ROTH 1.0'!O1906*'קובץ טיוטה'!$D$10</f>
        <v>7948.7447897129168</v>
      </c>
      <c r="Q1906" s="24">
        <f t="shared" si="293"/>
        <v>4348.7447897129168</v>
      </c>
      <c r="R1906" s="24">
        <f t="shared" si="302"/>
        <v>0</v>
      </c>
      <c r="S1906" s="24">
        <f t="shared" si="295"/>
        <v>4348.7447897129168</v>
      </c>
      <c r="T1906" s="24">
        <f t="shared" si="296"/>
        <v>0</v>
      </c>
      <c r="U1906" s="24" t="str">
        <f t="shared" si="297"/>
        <v>drain</v>
      </c>
      <c r="W1906" s="24">
        <f t="shared" si="300"/>
        <v>0</v>
      </c>
      <c r="X1906" s="24">
        <f t="shared" si="298"/>
        <v>7491.5787569177573</v>
      </c>
      <c r="Y1906" s="24">
        <f t="shared" si="301"/>
        <v>4348.7447897129168</v>
      </c>
      <c r="AA1906" s="24">
        <f t="shared" si="299"/>
        <v>0</v>
      </c>
      <c r="AC1906" s="24">
        <f t="shared" si="294"/>
        <v>0</v>
      </c>
    </row>
    <row r="1907" x14ac:dyDescent="0.2">
      <c r="L1907" s="25">
        <v>1902</v>
      </c>
      <c r="M1907" s="29">
        <v>0</v>
      </c>
      <c r="O1907" s="25">
        <v>1902</v>
      </c>
      <c r="P1907" s="24">
        <f>'ROTH 1.0'!O1907*'קובץ טיוטה'!$D$10</f>
        <v>8354.583359940154</v>
      </c>
      <c r="Q1907" s="25">
        <f t="shared" si="293"/>
        <v>4754.583359940154</v>
      </c>
      <c r="R1907" s="24">
        <f t="shared" si="302"/>
        <v>0</v>
      </c>
      <c r="S1907" s="25">
        <f t="shared" si="295"/>
        <v>4754.583359940154</v>
      </c>
      <c r="T1907" s="25">
        <f t="shared" si="296"/>
        <v>0</v>
      </c>
      <c r="U1907" s="25" t="str">
        <f t="shared" si="297"/>
        <v>drain</v>
      </c>
      <c r="W1907" s="25">
        <f t="shared" si="300"/>
        <v>0</v>
      </c>
      <c r="X1907" s="25">
        <f t="shared" si="298"/>
        <v>2736.9953969776034</v>
      </c>
      <c r="Y1907" s="25">
        <f t="shared" si="301"/>
        <v>4754.583359940154</v>
      </c>
      <c r="AA1907" s="25">
        <f t="shared" si="299"/>
        <v>0</v>
      </c>
      <c r="AC1907" s="25">
        <f t="shared" si="294"/>
        <v>0</v>
      </c>
    </row>
    <row r="1908" x14ac:dyDescent="0.2">
      <c r="L1908" s="24">
        <v>1903</v>
      </c>
      <c r="M1908" s="28">
        <v>0</v>
      </c>
      <c r="O1908" s="24">
        <v>1903</v>
      </c>
      <c r="P1908" s="24">
        <f>'ROTH 1.0'!O1908*'קובץ טיוטה'!$D$10</f>
        <v>8563.5269034156499</v>
      </c>
      <c r="Q1908" s="24">
        <f t="shared" si="293"/>
        <v>4963.5269034156499</v>
      </c>
      <c r="R1908" s="24">
        <f t="shared" si="302"/>
        <v>0</v>
      </c>
      <c r="S1908" s="24">
        <f t="shared" si="295"/>
        <v>4963.5269034156499</v>
      </c>
      <c r="T1908" s="24">
        <f t="shared" si="296"/>
        <v>0</v>
      </c>
      <c r="U1908" s="24" t="str">
        <f t="shared" si="297"/>
        <v>drain</v>
      </c>
      <c r="W1908" s="24">
        <f t="shared" si="300"/>
        <v>0</v>
      </c>
      <c r="X1908" s="24">
        <f t="shared" si="298"/>
        <v>0</v>
      </c>
      <c r="Y1908" s="24">
        <f t="shared" si="301"/>
        <v>2736.9953969776034</v>
      </c>
      <c r="AA1908" s="24">
        <f t="shared" si="299"/>
        <v>2226.5315064380466</v>
      </c>
      <c r="AC1908" s="24">
        <f t="shared" si="294"/>
        <v>0</v>
      </c>
    </row>
    <row r="1909" x14ac:dyDescent="0.2">
      <c r="L1909" s="25">
        <v>1904</v>
      </c>
      <c r="M1909" s="29">
        <v>0.33644268699999996</v>
      </c>
      <c r="O1909" s="25">
        <v>1904</v>
      </c>
      <c r="P1909" s="24">
        <f>'ROTH 1.0'!O1909*'קובץ טיוטה'!$D$10</f>
        <v>9261.7405592598898</v>
      </c>
      <c r="Q1909" s="25">
        <f t="shared" si="293"/>
        <v>5661.7405592598898</v>
      </c>
      <c r="R1909" s="24">
        <f t="shared" si="302"/>
        <v>22878.102715999998</v>
      </c>
      <c r="S1909" s="25">
        <f t="shared" si="295"/>
        <v>0</v>
      </c>
      <c r="T1909" s="25">
        <f t="shared" si="296"/>
        <v>17216.362156740106</v>
      </c>
      <c r="U1909" s="25" t="str">
        <f t="shared" si="297"/>
        <v>charge</v>
      </c>
      <c r="W1909" s="25">
        <f t="shared" si="300"/>
        <v>15494.725941066095</v>
      </c>
      <c r="X1909" s="25">
        <f t="shared" si="298"/>
        <v>15494.725941066095</v>
      </c>
      <c r="Y1909" s="25">
        <f t="shared" si="301"/>
        <v>0</v>
      </c>
      <c r="AA1909" s="25">
        <f t="shared" si="299"/>
        <v>0</v>
      </c>
      <c r="AC1909" s="25">
        <f t="shared" si="294"/>
        <v>1721.6362156740106</v>
      </c>
    </row>
    <row r="1910" x14ac:dyDescent="0.2">
      <c r="L1910" s="24">
        <v>1905</v>
      </c>
      <c r="M1910" s="28">
        <v>0.44921339599999999</v>
      </c>
      <c r="O1910" s="24">
        <v>1905</v>
      </c>
      <c r="P1910" s="24">
        <f>'ROTH 1.0'!O1910*'קובץ טיוטה'!$D$10</f>
        <v>9786.3250956798875</v>
      </c>
      <c r="Q1910" s="24">
        <f t="shared" si="293"/>
        <v>6186.3250956798875</v>
      </c>
      <c r="R1910" s="24">
        <f t="shared" si="302"/>
        <v>30546.510928</v>
      </c>
      <c r="S1910" s="24">
        <f t="shared" si="295"/>
        <v>0</v>
      </c>
      <c r="T1910" s="24">
        <f t="shared" si="296"/>
        <v>24360.185832320112</v>
      </c>
      <c r="U1910" s="24" t="str">
        <f t="shared" si="297"/>
        <v>charge</v>
      </c>
      <c r="W1910" s="24">
        <f t="shared" si="300"/>
        <v>21924.167249088099</v>
      </c>
      <c r="X1910" s="24">
        <f t="shared" si="298"/>
        <v>37418.893190154195</v>
      </c>
      <c r="Y1910" s="24">
        <f t="shared" si="301"/>
        <v>0</v>
      </c>
      <c r="AA1910" s="24">
        <f t="shared" si="299"/>
        <v>0</v>
      </c>
      <c r="AC1910" s="24">
        <f t="shared" si="294"/>
        <v>2436.018583232013</v>
      </c>
    </row>
    <row r="1911" x14ac:dyDescent="0.2">
      <c r="L1911" s="25">
        <v>1906</v>
      </c>
      <c r="M1911" s="29">
        <v>0.61156837899999994</v>
      </c>
      <c r="O1911" s="25">
        <v>1906</v>
      </c>
      <c r="P1911" s="24">
        <f>'ROTH 1.0'!O1911*'קובץ טיוטה'!$D$10</f>
        <v>10164.66429979249</v>
      </c>
      <c r="Q1911" s="25">
        <f t="shared" si="293"/>
        <v>6564.6642997924901</v>
      </c>
      <c r="R1911" s="24">
        <f t="shared" si="302"/>
        <v>41586.64977199999</v>
      </c>
      <c r="S1911" s="25">
        <f t="shared" si="295"/>
        <v>0</v>
      </c>
      <c r="T1911" s="25">
        <f t="shared" si="296"/>
        <v>35021.985472207496</v>
      </c>
      <c r="U1911" s="25" t="str">
        <f t="shared" si="297"/>
        <v>charge</v>
      </c>
      <c r="W1911" s="25">
        <f t="shared" si="300"/>
        <v>31519.786924986751</v>
      </c>
      <c r="X1911" s="25">
        <f t="shared" si="298"/>
        <v>68938.680115140945</v>
      </c>
      <c r="Y1911" s="25">
        <f t="shared" si="301"/>
        <v>0</v>
      </c>
      <c r="AA1911" s="25">
        <f t="shared" si="299"/>
        <v>0</v>
      </c>
      <c r="AC1911" s="25">
        <f t="shared" si="294"/>
        <v>3502.1985472207452</v>
      </c>
    </row>
    <row r="1912" x14ac:dyDescent="0.2">
      <c r="L1912" s="24">
        <v>1907</v>
      </c>
      <c r="M1912" s="28">
        <v>0.76424322199999994</v>
      </c>
      <c r="O1912" s="24">
        <v>1907</v>
      </c>
      <c r="P1912" s="24">
        <f>'ROTH 1.0'!O1912*'קובץ טיוטה'!$D$10</f>
        <v>10621.801394099486</v>
      </c>
      <c r="Q1912" s="24">
        <f t="shared" si="293"/>
        <v>7021.8013940994861</v>
      </c>
      <c r="R1912" s="24">
        <f t="shared" si="302"/>
        <v>51968.539095999993</v>
      </c>
      <c r="S1912" s="24">
        <f t="shared" si="295"/>
        <v>0</v>
      </c>
      <c r="T1912" s="24">
        <f t="shared" si="296"/>
        <v>44946.737701900507</v>
      </c>
      <c r="U1912" s="24" t="str">
        <f t="shared" si="297"/>
        <v>charge</v>
      </c>
      <c r="W1912" s="24">
        <f t="shared" si="300"/>
        <v>9061.3198848590546</v>
      </c>
      <c r="X1912" s="24">
        <f t="shared" si="298"/>
        <v>78000</v>
      </c>
      <c r="Y1912" s="24">
        <f t="shared" si="301"/>
        <v>0</v>
      </c>
      <c r="AA1912" s="24">
        <f t="shared" si="299"/>
        <v>0</v>
      </c>
      <c r="AC1912" s="24">
        <f t="shared" si="294"/>
        <v>35885.417817041453</v>
      </c>
    </row>
    <row r="1913" x14ac:dyDescent="0.2">
      <c r="L1913" s="25">
        <v>1908</v>
      </c>
      <c r="M1913" s="29">
        <v>0.80744277099999995</v>
      </c>
      <c r="O1913" s="25">
        <v>1908</v>
      </c>
      <c r="P1913" s="24">
        <f>'ROTH 1.0'!O1913*'קובץ טיוטה'!$D$10</f>
        <v>10950.30288243269</v>
      </c>
      <c r="Q1913" s="25">
        <f t="shared" si="293"/>
        <v>7350.3028824326902</v>
      </c>
      <c r="R1913" s="24">
        <f t="shared" si="302"/>
        <v>54906.108428</v>
      </c>
      <c r="S1913" s="25">
        <f t="shared" si="295"/>
        <v>0</v>
      </c>
      <c r="T1913" s="25">
        <f t="shared" si="296"/>
        <v>47555.805545567309</v>
      </c>
      <c r="U1913" s="25" t="str">
        <f t="shared" si="297"/>
        <v>charge</v>
      </c>
      <c r="W1913" s="25">
        <f t="shared" si="300"/>
        <v>0</v>
      </c>
      <c r="X1913" s="25">
        <f t="shared" si="298"/>
        <v>78000</v>
      </c>
      <c r="Y1913" s="25">
        <f t="shared" si="301"/>
        <v>0</v>
      </c>
      <c r="AA1913" s="25">
        <f t="shared" si="299"/>
        <v>0</v>
      </c>
      <c r="AC1913" s="25">
        <f t="shared" si="294"/>
        <v>47555.805545567309</v>
      </c>
    </row>
    <row r="1914" x14ac:dyDescent="0.2">
      <c r="L1914" s="24">
        <v>1909</v>
      </c>
      <c r="M1914" s="28">
        <v>0.66473216599999996</v>
      </c>
      <c r="O1914" s="24">
        <v>1909</v>
      </c>
      <c r="P1914" s="24">
        <f>'ROTH 1.0'!O1914*'קובץ טיוטה'!$D$10</f>
        <v>11046.575582029793</v>
      </c>
      <c r="Q1914" s="24">
        <f t="shared" si="293"/>
        <v>7446.5755820297927</v>
      </c>
      <c r="R1914" s="24">
        <f t="shared" si="302"/>
        <v>45201.787288</v>
      </c>
      <c r="S1914" s="24">
        <f t="shared" si="295"/>
        <v>0</v>
      </c>
      <c r="T1914" s="24">
        <f t="shared" si="296"/>
        <v>37755.211705970207</v>
      </c>
      <c r="U1914" s="24" t="str">
        <f t="shared" si="297"/>
        <v>charge</v>
      </c>
      <c r="W1914" s="24">
        <f t="shared" si="300"/>
        <v>0</v>
      </c>
      <c r="X1914" s="24">
        <f t="shared" si="298"/>
        <v>78000</v>
      </c>
      <c r="Y1914" s="24">
        <f t="shared" si="301"/>
        <v>0</v>
      </c>
      <c r="AA1914" s="24">
        <f t="shared" si="299"/>
        <v>0</v>
      </c>
      <c r="AC1914" s="24">
        <f t="shared" si="294"/>
        <v>37755.211705970207</v>
      </c>
    </row>
    <row r="1915" x14ac:dyDescent="0.2">
      <c r="L1915" s="25">
        <v>1910</v>
      </c>
      <c r="M1915" s="29">
        <v>0.65125928799999999</v>
      </c>
      <c r="O1915" s="25">
        <v>1910</v>
      </c>
      <c r="P1915" s="24">
        <f>'ROTH 1.0'!O1915*'קובץ טיוטה'!$D$10</f>
        <v>10940.749911297376</v>
      </c>
      <c r="Q1915" s="25">
        <f t="shared" si="293"/>
        <v>7340.7499112973765</v>
      </c>
      <c r="R1915" s="24">
        <f t="shared" si="302"/>
        <v>44285.631584000002</v>
      </c>
      <c r="S1915" s="25">
        <f t="shared" si="295"/>
        <v>0</v>
      </c>
      <c r="T1915" s="25">
        <f t="shared" si="296"/>
        <v>36944.881672702628</v>
      </c>
      <c r="U1915" s="25" t="str">
        <f t="shared" si="297"/>
        <v>charge</v>
      </c>
      <c r="W1915" s="25">
        <f t="shared" si="300"/>
        <v>0</v>
      </c>
      <c r="X1915" s="25">
        <f t="shared" si="298"/>
        <v>78000</v>
      </c>
      <c r="Y1915" s="25">
        <f t="shared" si="301"/>
        <v>0</v>
      </c>
      <c r="AA1915" s="25">
        <f t="shared" si="299"/>
        <v>0</v>
      </c>
      <c r="AC1915" s="25">
        <f t="shared" si="294"/>
        <v>36944.881672702628</v>
      </c>
    </row>
    <row r="1916" x14ac:dyDescent="0.2">
      <c r="L1916" s="24">
        <v>1911</v>
      </c>
      <c r="M1916" s="28">
        <v>0.64742435199999993</v>
      </c>
      <c r="O1916" s="24">
        <v>1911</v>
      </c>
      <c r="P1916" s="24">
        <f>'ROTH 1.0'!O1916*'קובץ טיוטה'!$D$10</f>
        <v>10811.766741368339</v>
      </c>
      <c r="Q1916" s="24">
        <f t="shared" si="293"/>
        <v>7211.7667413683394</v>
      </c>
      <c r="R1916" s="24">
        <f t="shared" si="302"/>
        <v>44024.855935999993</v>
      </c>
      <c r="S1916" s="24">
        <f t="shared" si="295"/>
        <v>0</v>
      </c>
      <c r="T1916" s="24">
        <f t="shared" si="296"/>
        <v>36813.089194631655</v>
      </c>
      <c r="U1916" s="24" t="str">
        <f t="shared" si="297"/>
        <v>charge</v>
      </c>
      <c r="W1916" s="24">
        <f t="shared" si="300"/>
        <v>0</v>
      </c>
      <c r="X1916" s="24">
        <f t="shared" si="298"/>
        <v>78000</v>
      </c>
      <c r="Y1916" s="24">
        <f t="shared" si="301"/>
        <v>0</v>
      </c>
      <c r="AA1916" s="24">
        <f t="shared" si="299"/>
        <v>0</v>
      </c>
      <c r="AC1916" s="24">
        <f t="shared" si="294"/>
        <v>36813.089194631655</v>
      </c>
    </row>
    <row r="1917" x14ac:dyDescent="0.2">
      <c r="L1917" s="25">
        <v>1912</v>
      </c>
      <c r="M1917" s="29">
        <v>0.42660366399999999</v>
      </c>
      <c r="O1917" s="25">
        <v>1912</v>
      </c>
      <c r="P1917" s="24">
        <f>'ROTH 1.0'!O1917*'קובץ טיוטה'!$D$10</f>
        <v>10724.80241072496</v>
      </c>
      <c r="Q1917" s="25">
        <f t="shared" si="293"/>
        <v>7124.8024107249603</v>
      </c>
      <c r="R1917" s="24">
        <f t="shared" si="302"/>
        <v>29009.049152</v>
      </c>
      <c r="S1917" s="25">
        <f t="shared" si="295"/>
        <v>0</v>
      </c>
      <c r="T1917" s="25">
        <f t="shared" si="296"/>
        <v>21884.246741275041</v>
      </c>
      <c r="U1917" s="25" t="str">
        <f t="shared" si="297"/>
        <v>charge</v>
      </c>
      <c r="W1917" s="25">
        <f t="shared" si="300"/>
        <v>0</v>
      </c>
      <c r="X1917" s="25">
        <f t="shared" si="298"/>
        <v>78000</v>
      </c>
      <c r="Y1917" s="25">
        <f t="shared" si="301"/>
        <v>0</v>
      </c>
      <c r="AA1917" s="25">
        <f t="shared" si="299"/>
        <v>0</v>
      </c>
      <c r="AC1917" s="25">
        <f t="shared" si="294"/>
        <v>21884.246741275041</v>
      </c>
    </row>
    <row r="1918" x14ac:dyDescent="0.2">
      <c r="L1918" s="24">
        <v>1913</v>
      </c>
      <c r="M1918" s="28">
        <v>0.461923737</v>
      </c>
      <c r="O1918" s="24">
        <v>1913</v>
      </c>
      <c r="P1918" s="24">
        <f>'ROTH 1.0'!O1918*'קובץ טיוטה'!$D$10</f>
        <v>10858.444964956558</v>
      </c>
      <c r="Q1918" s="24">
        <f t="shared" si="293"/>
        <v>7258.4449649565577</v>
      </c>
      <c r="R1918" s="24">
        <f t="shared" si="302"/>
        <v>31410.814115999998</v>
      </c>
      <c r="S1918" s="24">
        <f t="shared" si="295"/>
        <v>0</v>
      </c>
      <c r="T1918" s="24">
        <f t="shared" si="296"/>
        <v>24152.36915104344</v>
      </c>
      <c r="U1918" s="24" t="str">
        <f t="shared" si="297"/>
        <v>charge</v>
      </c>
      <c r="W1918" s="24">
        <f t="shared" si="300"/>
        <v>0</v>
      </c>
      <c r="X1918" s="24">
        <f t="shared" si="298"/>
        <v>78000</v>
      </c>
      <c r="Y1918" s="24">
        <f t="shared" si="301"/>
        <v>0</v>
      </c>
      <c r="AA1918" s="24">
        <f t="shared" si="299"/>
        <v>0</v>
      </c>
      <c r="AC1918" s="24">
        <f t="shared" si="294"/>
        <v>24152.36915104344</v>
      </c>
    </row>
    <row r="1919" x14ac:dyDescent="0.2">
      <c r="L1919" s="25">
        <v>1914</v>
      </c>
      <c r="M1919" s="29">
        <v>0.108724111</v>
      </c>
      <c r="O1919" s="25">
        <v>1914</v>
      </c>
      <c r="P1919" s="24">
        <f>'ROTH 1.0'!O1919*'קובץ טיוטה'!$D$10</f>
        <v>11068.525171542351</v>
      </c>
      <c r="Q1919" s="25">
        <f t="shared" si="293"/>
        <v>7468.525171542351</v>
      </c>
      <c r="R1919" s="24">
        <f t="shared" si="302"/>
        <v>7393.2395479999996</v>
      </c>
      <c r="S1919" s="25">
        <f t="shared" si="295"/>
        <v>75.285623542351459</v>
      </c>
      <c r="T1919" s="25">
        <f t="shared" si="296"/>
        <v>0</v>
      </c>
      <c r="U1919" s="25" t="str">
        <f t="shared" si="297"/>
        <v>drain</v>
      </c>
      <c r="W1919" s="25">
        <f t="shared" si="300"/>
        <v>0</v>
      </c>
      <c r="X1919" s="25">
        <f t="shared" si="298"/>
        <v>77924.714376457647</v>
      </c>
      <c r="Y1919" s="25">
        <f t="shared" si="301"/>
        <v>75.285623542353278</v>
      </c>
      <c r="AA1919" s="25">
        <f t="shared" si="299"/>
        <v>-1.8189894035458565E-12</v>
      </c>
      <c r="AC1919" s="25">
        <f t="shared" si="294"/>
        <v>0</v>
      </c>
    </row>
    <row r="1920" x14ac:dyDescent="0.2">
      <c r="L1920" s="24">
        <v>1915</v>
      </c>
      <c r="M1920" s="28">
        <v>0</v>
      </c>
      <c r="O1920" s="24">
        <v>1915</v>
      </c>
      <c r="P1920" s="24">
        <f>'ROTH 1.0'!O1920*'קובץ טיוטה'!$D$10</f>
        <v>11800.882638254478</v>
      </c>
      <c r="Q1920" s="24">
        <f t="shared" si="293"/>
        <v>8200.8826382544776</v>
      </c>
      <c r="R1920" s="24">
        <f t="shared" si="302"/>
        <v>0</v>
      </c>
      <c r="S1920" s="24">
        <f t="shared" si="295"/>
        <v>8200.8826382544776</v>
      </c>
      <c r="T1920" s="24">
        <f t="shared" si="296"/>
        <v>0</v>
      </c>
      <c r="U1920" s="24" t="str">
        <f t="shared" si="297"/>
        <v>drain</v>
      </c>
      <c r="W1920" s="24">
        <f t="shared" si="300"/>
        <v>0</v>
      </c>
      <c r="X1920" s="24">
        <f t="shared" si="298"/>
        <v>69723.831738203167</v>
      </c>
      <c r="Y1920" s="24">
        <f t="shared" si="301"/>
        <v>8200.8826382544794</v>
      </c>
      <c r="AA1920" s="24">
        <f t="shared" si="299"/>
        <v>0</v>
      </c>
      <c r="AC1920" s="24">
        <f t="shared" si="294"/>
        <v>0</v>
      </c>
    </row>
    <row r="1921" x14ac:dyDescent="0.2">
      <c r="L1921" s="25">
        <v>1916</v>
      </c>
      <c r="M1921" s="29">
        <v>0</v>
      </c>
      <c r="O1921" s="25">
        <v>1916</v>
      </c>
      <c r="P1921" s="24">
        <f>'ROTH 1.0'!O1921*'קובץ טיוטה'!$D$10</f>
        <v>12168.45808465452</v>
      </c>
      <c r="Q1921" s="25">
        <f t="shared" si="293"/>
        <v>8568.4580846545196</v>
      </c>
      <c r="R1921" s="24">
        <f t="shared" si="302"/>
        <v>0</v>
      </c>
      <c r="S1921" s="25">
        <f t="shared" si="295"/>
        <v>8568.4580846545196</v>
      </c>
      <c r="T1921" s="25">
        <f t="shared" si="296"/>
        <v>0</v>
      </c>
      <c r="U1921" s="25" t="str">
        <f t="shared" si="297"/>
        <v>drain</v>
      </c>
      <c r="W1921" s="25">
        <f t="shared" si="300"/>
        <v>0</v>
      </c>
      <c r="X1921" s="25">
        <f t="shared" si="298"/>
        <v>61155.373653548646</v>
      </c>
      <c r="Y1921" s="25">
        <f t="shared" si="301"/>
        <v>8568.4580846545214</v>
      </c>
      <c r="AA1921" s="25">
        <f t="shared" si="299"/>
        <v>0</v>
      </c>
      <c r="AC1921" s="25">
        <f t="shared" si="294"/>
        <v>0</v>
      </c>
    </row>
    <row r="1922" x14ac:dyDescent="0.2">
      <c r="L1922" s="24">
        <v>1917</v>
      </c>
      <c r="M1922" s="28">
        <v>0</v>
      </c>
      <c r="O1922" s="24">
        <v>1917</v>
      </c>
      <c r="P1922" s="24">
        <f>'ROTH 1.0'!O1922*'קובץ טיוטה'!$D$10</f>
        <v>11999.076673020756</v>
      </c>
      <c r="Q1922" s="24">
        <f t="shared" si="293"/>
        <v>8399.0766730207561</v>
      </c>
      <c r="R1922" s="24">
        <f t="shared" si="302"/>
        <v>0</v>
      </c>
      <c r="S1922" s="24">
        <f t="shared" si="295"/>
        <v>8399.0766730207561</v>
      </c>
      <c r="T1922" s="24">
        <f t="shared" si="296"/>
        <v>0</v>
      </c>
      <c r="U1922" s="24" t="str">
        <f t="shared" si="297"/>
        <v>drain</v>
      </c>
      <c r="W1922" s="24">
        <f t="shared" si="300"/>
        <v>0</v>
      </c>
      <c r="X1922" s="24">
        <f t="shared" si="298"/>
        <v>52756.296980527892</v>
      </c>
      <c r="Y1922" s="24">
        <f t="shared" si="301"/>
        <v>8399.0766730207542</v>
      </c>
      <c r="AA1922" s="24">
        <f t="shared" si="299"/>
        <v>0</v>
      </c>
      <c r="AC1922" s="24">
        <f t="shared" si="294"/>
        <v>0</v>
      </c>
    </row>
    <row r="1923" x14ac:dyDescent="0.2">
      <c r="L1923" s="25">
        <v>1918</v>
      </c>
      <c r="M1923" s="29">
        <v>0</v>
      </c>
      <c r="O1923" s="25">
        <v>1918</v>
      </c>
      <c r="P1923" s="24">
        <f>'ROTH 1.0'!O1923*'קובץ טיוטה'!$D$10</f>
        <v>11727.617686472249</v>
      </c>
      <c r="Q1923" s="25">
        <f t="shared" si="293"/>
        <v>8127.6176864722493</v>
      </c>
      <c r="R1923" s="24">
        <f t="shared" si="302"/>
        <v>0</v>
      </c>
      <c r="S1923" s="25">
        <f t="shared" si="295"/>
        <v>8127.6176864722493</v>
      </c>
      <c r="T1923" s="25">
        <f t="shared" si="296"/>
        <v>0</v>
      </c>
      <c r="U1923" s="25" t="str">
        <f t="shared" si="297"/>
        <v>drain</v>
      </c>
      <c r="W1923" s="25">
        <f t="shared" si="300"/>
        <v>0</v>
      </c>
      <c r="X1923" s="25">
        <f t="shared" si="298"/>
        <v>44628.679294055641</v>
      </c>
      <c r="Y1923" s="25">
        <f t="shared" si="301"/>
        <v>8127.6176864722511</v>
      </c>
      <c r="AA1923" s="25">
        <f t="shared" si="299"/>
        <v>0</v>
      </c>
      <c r="AC1923" s="25">
        <f t="shared" si="294"/>
        <v>0</v>
      </c>
    </row>
    <row r="1924" x14ac:dyDescent="0.2">
      <c r="L1924" s="24">
        <v>1919</v>
      </c>
      <c r="M1924" s="28">
        <v>0</v>
      </c>
      <c r="O1924" s="24">
        <v>1919</v>
      </c>
      <c r="P1924" s="24">
        <f>'ROTH 1.0'!O1924*'קובץ טיוטה'!$D$10</f>
        <v>11216.231085514102</v>
      </c>
      <c r="Q1924" s="24">
        <f t="shared" si="293"/>
        <v>7616.2310855141022</v>
      </c>
      <c r="R1924" s="24">
        <f t="shared" si="302"/>
        <v>0</v>
      </c>
      <c r="S1924" s="24">
        <f t="shared" si="295"/>
        <v>7616.2310855141022</v>
      </c>
      <c r="T1924" s="24">
        <f t="shared" si="296"/>
        <v>0</v>
      </c>
      <c r="U1924" s="24" t="str">
        <f t="shared" si="297"/>
        <v>drain</v>
      </c>
      <c r="W1924" s="24">
        <f t="shared" si="300"/>
        <v>0</v>
      </c>
      <c r="X1924" s="24">
        <f t="shared" si="298"/>
        <v>37012.448208541537</v>
      </c>
      <c r="Y1924" s="24">
        <f t="shared" si="301"/>
        <v>7616.2310855141041</v>
      </c>
      <c r="AA1924" s="24">
        <f t="shared" si="299"/>
        <v>0</v>
      </c>
      <c r="AC1924" s="24">
        <f t="shared" si="294"/>
        <v>0</v>
      </c>
    </row>
    <row r="1925" x14ac:dyDescent="0.2">
      <c r="L1925" s="25">
        <v>1920</v>
      </c>
      <c r="M1925" s="29">
        <v>0</v>
      </c>
      <c r="O1925" s="25">
        <v>1920</v>
      </c>
      <c r="P1925" s="24">
        <f>'ROTH 1.0'!O1925*'קובץ טיוטה'!$D$10</f>
        <v>10477.801037578902</v>
      </c>
      <c r="Q1925" s="25">
        <f t="shared" si="293"/>
        <v>6877.8010375789017</v>
      </c>
      <c r="R1925" s="24">
        <f t="shared" si="302"/>
        <v>0</v>
      </c>
      <c r="S1925" s="25">
        <f t="shared" si="295"/>
        <v>6877.8010375789017</v>
      </c>
      <c r="T1925" s="25">
        <f t="shared" si="296"/>
        <v>0</v>
      </c>
      <c r="U1925" s="25" t="str">
        <f t="shared" si="297"/>
        <v>drain</v>
      </c>
      <c r="W1925" s="25">
        <f t="shared" si="300"/>
        <v>0</v>
      </c>
      <c r="X1925" s="25">
        <f t="shared" si="298"/>
        <v>30134.647170962635</v>
      </c>
      <c r="Y1925" s="25">
        <f t="shared" si="301"/>
        <v>6877.8010375789017</v>
      </c>
      <c r="AA1925" s="25">
        <f t="shared" si="299"/>
        <v>0</v>
      </c>
      <c r="AC1925" s="25">
        <f t="shared" si="294"/>
        <v>0</v>
      </c>
    </row>
    <row r="1926" x14ac:dyDescent="0.2">
      <c r="L1926" s="24">
        <v>1921</v>
      </c>
      <c r="M1926" s="28">
        <v>0</v>
      </c>
      <c r="O1926" s="24">
        <v>1921</v>
      </c>
      <c r="P1926" s="24">
        <f>'ROTH 1.0'!O1926*'קובץ טיוטה'!$D$10</f>
        <v>9477.0386397322563</v>
      </c>
      <c r="Q1926" s="24">
        <f t="shared" ref="Q1926:Q1989" si="303">P1926-$H$8*$H$9</f>
        <v>5877.0386397322563</v>
      </c>
      <c r="R1926" s="24">
        <f t="shared" si="302"/>
        <v>0</v>
      </c>
      <c r="S1926" s="24">
        <f t="shared" si="295"/>
        <v>5877.0386397322563</v>
      </c>
      <c r="T1926" s="24">
        <f t="shared" si="296"/>
        <v>0</v>
      </c>
      <c r="U1926" s="24" t="str">
        <f t="shared" si="297"/>
        <v>drain</v>
      </c>
      <c r="W1926" s="24">
        <f t="shared" si="300"/>
        <v>0</v>
      </c>
      <c r="X1926" s="24">
        <f t="shared" si="298"/>
        <v>24257.608531230377</v>
      </c>
      <c r="Y1926" s="24">
        <f t="shared" si="301"/>
        <v>5877.0386397322582</v>
      </c>
      <c r="AA1926" s="24">
        <f t="shared" si="299"/>
        <v>0</v>
      </c>
      <c r="AC1926" s="24">
        <f t="shared" ref="AC1926:AC1989" si="304">IF(U1926="charge",(T1926-W1926),0)</f>
        <v>0</v>
      </c>
    </row>
    <row r="1927" x14ac:dyDescent="0.2">
      <c r="L1927" s="25">
        <v>1922</v>
      </c>
      <c r="M1927" s="29">
        <v>0</v>
      </c>
      <c r="O1927" s="25">
        <v>1922</v>
      </c>
      <c r="P1927" s="24">
        <f>'ROTH 1.0'!O1927*'קובץ טיוטה'!$D$10</f>
        <v>8770.3749344334483</v>
      </c>
      <c r="Q1927" s="25">
        <f t="shared" si="303"/>
        <v>5170.3749344334483</v>
      </c>
      <c r="R1927" s="24">
        <f t="shared" si="302"/>
        <v>0</v>
      </c>
      <c r="S1927" s="25">
        <f t="shared" ref="S1927:S1990" si="305">IF(Q1927&gt;R1927,Q1927-R1927,0)</f>
        <v>5170.3749344334483</v>
      </c>
      <c r="T1927" s="25">
        <f t="shared" ref="T1927:T1990" si="306">IF(R1927&gt;Q1927,R1927-Q1927,0)</f>
        <v>0</v>
      </c>
      <c r="U1927" s="25" t="str">
        <f t="shared" ref="U1927:U1990" si="307">IF(Q1927&gt;R1927,"drain","charge")</f>
        <v>drain</v>
      </c>
      <c r="W1927" s="25">
        <f t="shared" si="300"/>
        <v>0</v>
      </c>
      <c r="X1927" s="25">
        <f t="shared" ref="X1927:X1990" si="308">IF(X1926+T1927&gt;$H$11,$H$11,IF(U1927="charge",X1926+(T1927*$H$12),IF((X1926-S1927)&gt;0,X1926-S1927,0)))</f>
        <v>19087.233596796927</v>
      </c>
      <c r="Y1927" s="25">
        <f t="shared" si="301"/>
        <v>5170.3749344334501</v>
      </c>
      <c r="AA1927" s="25">
        <f t="shared" ref="AA1927:AA1990" si="309">S1927-Y1927</f>
        <v>0</v>
      </c>
      <c r="AC1927" s="25">
        <f t="shared" si="304"/>
        <v>0</v>
      </c>
    </row>
    <row r="1928" x14ac:dyDescent="0.2">
      <c r="L1928" s="24">
        <v>1923</v>
      </c>
      <c r="M1928" s="28">
        <v>0</v>
      </c>
      <c r="O1928" s="24">
        <v>1923</v>
      </c>
      <c r="P1928" s="24">
        <f>'ROTH 1.0'!O1928*'קובץ טיוטה'!$D$10</f>
        <v>8313.73576876468</v>
      </c>
      <c r="Q1928" s="24">
        <f t="shared" si="303"/>
        <v>4713.73576876468</v>
      </c>
      <c r="R1928" s="24">
        <f t="shared" si="302"/>
        <v>0</v>
      </c>
      <c r="S1928" s="24">
        <f t="shared" si="305"/>
        <v>4713.73576876468</v>
      </c>
      <c r="T1928" s="24">
        <f t="shared" si="306"/>
        <v>0</v>
      </c>
      <c r="U1928" s="24" t="str">
        <f t="shared" si="307"/>
        <v>drain</v>
      </c>
      <c r="W1928" s="24">
        <f t="shared" ref="W1928:W1991" si="310">IF(X1928&gt;=X1927,(X1928-X1927),0)</f>
        <v>0</v>
      </c>
      <c r="X1928" s="24">
        <f t="shared" si="308"/>
        <v>14373.497828032247</v>
      </c>
      <c r="Y1928" s="24">
        <f t="shared" ref="Y1928:Y1991" si="311">IF(U1928="drain",X1927-X1928,0)</f>
        <v>4713.73576876468</v>
      </c>
      <c r="AA1928" s="24">
        <f t="shared" si="309"/>
        <v>0</v>
      </c>
      <c r="AC1928" s="24">
        <f t="shared" si="304"/>
        <v>0</v>
      </c>
    </row>
    <row r="1929" x14ac:dyDescent="0.2">
      <c r="L1929" s="25">
        <v>1924</v>
      </c>
      <c r="M1929" s="29">
        <v>0</v>
      </c>
      <c r="O1929" s="25">
        <v>1924</v>
      </c>
      <c r="P1929" s="24">
        <f>'ROTH 1.0'!O1929*'קובץ טיוטה'!$D$10</f>
        <v>8110.8366446534683</v>
      </c>
      <c r="Q1929" s="25">
        <f t="shared" si="303"/>
        <v>4510.8366446534683</v>
      </c>
      <c r="R1929" s="24">
        <f t="shared" si="302"/>
        <v>0</v>
      </c>
      <c r="S1929" s="25">
        <f t="shared" si="305"/>
        <v>4510.8366446534683</v>
      </c>
      <c r="T1929" s="25">
        <f t="shared" si="306"/>
        <v>0</v>
      </c>
      <c r="U1929" s="25" t="str">
        <f t="shared" si="307"/>
        <v>drain</v>
      </c>
      <c r="W1929" s="25">
        <f t="shared" si="310"/>
        <v>0</v>
      </c>
      <c r="X1929" s="25">
        <f t="shared" si="308"/>
        <v>9862.6611833787792</v>
      </c>
      <c r="Y1929" s="25">
        <f t="shared" si="311"/>
        <v>4510.8366446534674</v>
      </c>
      <c r="AA1929" s="25">
        <f t="shared" si="309"/>
        <v>0</v>
      </c>
      <c r="AC1929" s="25">
        <f t="shared" si="304"/>
        <v>0</v>
      </c>
    </row>
    <row r="1930" x14ac:dyDescent="0.2">
      <c r="L1930" s="24">
        <v>1925</v>
      </c>
      <c r="M1930" s="28">
        <v>0</v>
      </c>
      <c r="O1930" s="24">
        <v>1925</v>
      </c>
      <c r="P1930" s="24">
        <f>'ROTH 1.0'!O1930*'קובץ טיוטה'!$D$10</f>
        <v>8070.6078204532796</v>
      </c>
      <c r="Q1930" s="24">
        <f t="shared" si="303"/>
        <v>4470.6078204532796</v>
      </c>
      <c r="R1930" s="24">
        <f t="shared" si="302"/>
        <v>0</v>
      </c>
      <c r="S1930" s="24">
        <f t="shared" si="305"/>
        <v>4470.6078204532796</v>
      </c>
      <c r="T1930" s="24">
        <f t="shared" si="306"/>
        <v>0</v>
      </c>
      <c r="U1930" s="24" t="str">
        <f t="shared" si="307"/>
        <v>drain</v>
      </c>
      <c r="W1930" s="24">
        <f t="shared" si="310"/>
        <v>0</v>
      </c>
      <c r="X1930" s="24">
        <f t="shared" si="308"/>
        <v>5392.0533629254996</v>
      </c>
      <c r="Y1930" s="24">
        <f t="shared" si="311"/>
        <v>4470.6078204532796</v>
      </c>
      <c r="AA1930" s="24">
        <f t="shared" si="309"/>
        <v>0</v>
      </c>
      <c r="AC1930" s="24">
        <f t="shared" si="304"/>
        <v>0</v>
      </c>
    </row>
    <row r="1931" x14ac:dyDescent="0.2">
      <c r="L1931" s="25">
        <v>1926</v>
      </c>
      <c r="M1931" s="29">
        <v>0</v>
      </c>
      <c r="O1931" s="25">
        <v>1926</v>
      </c>
      <c r="P1931" s="24">
        <f>'ROTH 1.0'!O1931*'קובץ טיוטה'!$D$10</f>
        <v>8496.9276036342908</v>
      </c>
      <c r="Q1931" s="25">
        <f t="shared" si="303"/>
        <v>4896.9276036342908</v>
      </c>
      <c r="R1931" s="24">
        <f t="shared" si="302"/>
        <v>0</v>
      </c>
      <c r="S1931" s="25">
        <f t="shared" si="305"/>
        <v>4896.9276036342908</v>
      </c>
      <c r="T1931" s="25">
        <f t="shared" si="306"/>
        <v>0</v>
      </c>
      <c r="U1931" s="25" t="str">
        <f t="shared" si="307"/>
        <v>drain</v>
      </c>
      <c r="W1931" s="25">
        <f t="shared" si="310"/>
        <v>0</v>
      </c>
      <c r="X1931" s="25">
        <f t="shared" si="308"/>
        <v>495.12575929120885</v>
      </c>
      <c r="Y1931" s="25">
        <f t="shared" si="311"/>
        <v>4896.9276036342908</v>
      </c>
      <c r="AA1931" s="25">
        <f t="shared" si="309"/>
        <v>0</v>
      </c>
      <c r="AC1931" s="25">
        <f t="shared" si="304"/>
        <v>0</v>
      </c>
    </row>
    <row r="1932" x14ac:dyDescent="0.2">
      <c r="L1932" s="24">
        <v>1927</v>
      </c>
      <c r="M1932" s="28">
        <v>0</v>
      </c>
      <c r="O1932" s="24">
        <v>1927</v>
      </c>
      <c r="P1932" s="24">
        <f>'ROTH 1.0'!O1932*'קובץ טיוטה'!$D$10</f>
        <v>8706.3785150509866</v>
      </c>
      <c r="Q1932" s="24">
        <f t="shared" si="303"/>
        <v>5106.3785150509866</v>
      </c>
      <c r="R1932" s="24">
        <f t="shared" si="302"/>
        <v>0</v>
      </c>
      <c r="S1932" s="24">
        <f t="shared" si="305"/>
        <v>5106.3785150509866</v>
      </c>
      <c r="T1932" s="24">
        <f t="shared" si="306"/>
        <v>0</v>
      </c>
      <c r="U1932" s="24" t="str">
        <f t="shared" si="307"/>
        <v>drain</v>
      </c>
      <c r="W1932" s="24">
        <f t="shared" si="310"/>
        <v>0</v>
      </c>
      <c r="X1932" s="24">
        <f t="shared" si="308"/>
        <v>0</v>
      </c>
      <c r="Y1932" s="24">
        <f t="shared" si="311"/>
        <v>495.12575929120885</v>
      </c>
      <c r="AA1932" s="24">
        <f t="shared" si="309"/>
        <v>4611.2527557597778</v>
      </c>
      <c r="AC1932" s="24">
        <f t="shared" si="304"/>
        <v>0</v>
      </c>
    </row>
    <row r="1933" x14ac:dyDescent="0.2">
      <c r="L1933" s="25">
        <v>1928</v>
      </c>
      <c r="M1933" s="29">
        <v>3.3323229000000003E-2</v>
      </c>
      <c r="O1933" s="25">
        <v>1928</v>
      </c>
      <c r="P1933" s="24">
        <f>'ROTH 1.0'!O1933*'קובץ טיוטה'!$D$10</f>
        <v>9419.0079094811317</v>
      </c>
      <c r="Q1933" s="25">
        <f t="shared" si="303"/>
        <v>5819.0079094811317</v>
      </c>
      <c r="R1933" s="24">
        <f t="shared" si="302"/>
        <v>2265.9795720000002</v>
      </c>
      <c r="S1933" s="25">
        <f t="shared" si="305"/>
        <v>3553.0283374811315</v>
      </c>
      <c r="T1933" s="25">
        <f t="shared" si="306"/>
        <v>0</v>
      </c>
      <c r="U1933" s="25" t="str">
        <f t="shared" si="307"/>
        <v>drain</v>
      </c>
      <c r="W1933" s="25">
        <f t="shared" si="310"/>
        <v>0</v>
      </c>
      <c r="X1933" s="25">
        <f t="shared" si="308"/>
        <v>0</v>
      </c>
      <c r="Y1933" s="25">
        <f t="shared" si="311"/>
        <v>0</v>
      </c>
      <c r="AA1933" s="25">
        <f t="shared" si="309"/>
        <v>3553.0283374811315</v>
      </c>
      <c r="AC1933" s="25">
        <f t="shared" si="304"/>
        <v>0</v>
      </c>
    </row>
    <row r="1934" x14ac:dyDescent="0.2">
      <c r="L1934" s="24">
        <v>1929</v>
      </c>
      <c r="M1934" s="28">
        <v>9.8348048999999993E-2</v>
      </c>
      <c r="O1934" s="24">
        <v>1929</v>
      </c>
      <c r="P1934" s="24">
        <f>'ROTH 1.0'!O1934*'קובץ טיוטה'!$D$10</f>
        <v>10221.119220061761</v>
      </c>
      <c r="Q1934" s="24">
        <f t="shared" si="303"/>
        <v>6621.1192200617606</v>
      </c>
      <c r="R1934" s="24">
        <f t="shared" si="302"/>
        <v>6687.6673319999991</v>
      </c>
      <c r="S1934" s="24">
        <f t="shared" si="305"/>
        <v>0</v>
      </c>
      <c r="T1934" s="24">
        <f t="shared" si="306"/>
        <v>66.548111938238435</v>
      </c>
      <c r="U1934" s="24" t="str">
        <f t="shared" si="307"/>
        <v>charge</v>
      </c>
      <c r="W1934" s="24">
        <f t="shared" si="310"/>
        <v>59.893300744414596</v>
      </c>
      <c r="X1934" s="24">
        <f t="shared" si="308"/>
        <v>59.893300744414596</v>
      </c>
      <c r="Y1934" s="24">
        <f t="shared" si="311"/>
        <v>0</v>
      </c>
      <c r="AA1934" s="24">
        <f t="shared" si="309"/>
        <v>0</v>
      </c>
      <c r="AC1934" s="24">
        <f t="shared" si="304"/>
        <v>6.6548111938238392</v>
      </c>
    </row>
    <row r="1935" x14ac:dyDescent="0.2">
      <c r="L1935" s="25">
        <v>1930</v>
      </c>
      <c r="M1935" s="29">
        <v>5.9105724999999998E-2</v>
      </c>
      <c r="O1935" s="25">
        <v>1930</v>
      </c>
      <c r="P1935" s="24">
        <f>'ROTH 1.0'!O1935*'קובץ טיוטה'!$D$10</f>
        <v>11011.652195563061</v>
      </c>
      <c r="Q1935" s="25">
        <f t="shared" si="303"/>
        <v>7411.6521955630615</v>
      </c>
      <c r="R1935" s="24">
        <f t="shared" si="302"/>
        <v>4019.1892999999995</v>
      </c>
      <c r="S1935" s="25">
        <f t="shared" si="305"/>
        <v>3392.4628955630619</v>
      </c>
      <c r="T1935" s="25">
        <f t="shared" si="306"/>
        <v>0</v>
      </c>
      <c r="U1935" s="25" t="str">
        <f t="shared" si="307"/>
        <v>drain</v>
      </c>
      <c r="W1935" s="25">
        <f t="shared" si="310"/>
        <v>0</v>
      </c>
      <c r="X1935" s="25">
        <f t="shared" si="308"/>
        <v>0</v>
      </c>
      <c r="Y1935" s="25">
        <f t="shared" si="311"/>
        <v>59.893300744414596</v>
      </c>
      <c r="AA1935" s="25">
        <f t="shared" si="309"/>
        <v>3332.5695948186471</v>
      </c>
      <c r="AC1935" s="25">
        <f t="shared" si="304"/>
        <v>0</v>
      </c>
    </row>
    <row r="1936" x14ac:dyDescent="0.2">
      <c r="L1936" s="24">
        <v>1931</v>
      </c>
      <c r="M1936" s="28">
        <v>4.5859107000000003E-2</v>
      </c>
      <c r="O1936" s="24">
        <v>1931</v>
      </c>
      <c r="P1936" s="24">
        <f>'ROTH 1.0'!O1936*'קובץ טיוטה'!$D$10</f>
        <v>11302.490195851724</v>
      </c>
      <c r="Q1936" s="24">
        <f t="shared" si="303"/>
        <v>7702.4901958517239</v>
      </c>
      <c r="R1936" s="24">
        <f t="shared" ref="R1936:R1999" si="312">M1936*$H$7*0.85</f>
        <v>3118.4192760000005</v>
      </c>
      <c r="S1936" s="24">
        <f t="shared" si="305"/>
        <v>4584.0709198517234</v>
      </c>
      <c r="T1936" s="24">
        <f t="shared" si="306"/>
        <v>0</v>
      </c>
      <c r="U1936" s="24" t="str">
        <f t="shared" si="307"/>
        <v>drain</v>
      </c>
      <c r="W1936" s="24">
        <f t="shared" si="310"/>
        <v>0</v>
      </c>
      <c r="X1936" s="24">
        <f t="shared" si="308"/>
        <v>0</v>
      </c>
      <c r="Y1936" s="24">
        <f t="shared" si="311"/>
        <v>0</v>
      </c>
      <c r="AA1936" s="24">
        <f t="shared" si="309"/>
        <v>4584.0709198517234</v>
      </c>
      <c r="AC1936" s="24">
        <f t="shared" si="304"/>
        <v>0</v>
      </c>
    </row>
    <row r="1937" x14ac:dyDescent="0.2">
      <c r="L1937" s="25">
        <v>1932</v>
      </c>
      <c r="M1937" s="29">
        <v>0.123529755</v>
      </c>
      <c r="O1937" s="25">
        <v>1932</v>
      </c>
      <c r="P1937" s="24">
        <f>'ROTH 1.0'!O1937*'קובץ טיוטה'!$D$10</f>
        <v>11541.000011072978</v>
      </c>
      <c r="Q1937" s="25">
        <f t="shared" si="303"/>
        <v>7941.0000110729779</v>
      </c>
      <c r="R1937" s="24">
        <f t="shared" si="312"/>
        <v>8400.0233399999997</v>
      </c>
      <c r="S1937" s="25">
        <f t="shared" si="305"/>
        <v>0</v>
      </c>
      <c r="T1937" s="25">
        <f t="shared" si="306"/>
        <v>459.02332892702179</v>
      </c>
      <c r="U1937" s="25" t="str">
        <f t="shared" si="307"/>
        <v>charge</v>
      </c>
      <c r="W1937" s="25">
        <f t="shared" si="310"/>
        <v>413.1209960343196</v>
      </c>
      <c r="X1937" s="25">
        <f t="shared" si="308"/>
        <v>413.1209960343196</v>
      </c>
      <c r="Y1937" s="25">
        <f t="shared" si="311"/>
        <v>0</v>
      </c>
      <c r="AA1937" s="25">
        <f t="shared" si="309"/>
        <v>0</v>
      </c>
      <c r="AC1937" s="25">
        <f t="shared" si="304"/>
        <v>45.902332892702191</v>
      </c>
    </row>
    <row r="1938" x14ac:dyDescent="0.2">
      <c r="L1938" s="24">
        <v>1933</v>
      </c>
      <c r="M1938" s="28">
        <v>0.44120935999999999</v>
      </c>
      <c r="O1938" s="24">
        <v>1933</v>
      </c>
      <c r="P1938" s="24">
        <f>'ROTH 1.0'!O1938*'קובץ טיוטה'!$D$10</f>
        <v>11692.886554460831</v>
      </c>
      <c r="Q1938" s="24">
        <f t="shared" si="303"/>
        <v>8092.8865544608307</v>
      </c>
      <c r="R1938" s="24">
        <f t="shared" si="312"/>
        <v>30002.23648</v>
      </c>
      <c r="S1938" s="24">
        <f t="shared" si="305"/>
        <v>0</v>
      </c>
      <c r="T1938" s="24">
        <f t="shared" si="306"/>
        <v>21909.349925539169</v>
      </c>
      <c r="U1938" s="24" t="str">
        <f t="shared" si="307"/>
        <v>charge</v>
      </c>
      <c r="W1938" s="24">
        <f t="shared" si="310"/>
        <v>19718.414932985252</v>
      </c>
      <c r="X1938" s="24">
        <f t="shared" si="308"/>
        <v>20131.53592901957</v>
      </c>
      <c r="Y1938" s="24">
        <f t="shared" si="311"/>
        <v>0</v>
      </c>
      <c r="AA1938" s="24">
        <f t="shared" si="309"/>
        <v>0</v>
      </c>
      <c r="AC1938" s="24">
        <f t="shared" si="304"/>
        <v>2190.9349925539173</v>
      </c>
    </row>
    <row r="1939" x14ac:dyDescent="0.2">
      <c r="L1939" s="25">
        <v>1934</v>
      </c>
      <c r="M1939" s="29">
        <v>0.21974780199999999</v>
      </c>
      <c r="O1939" s="25">
        <v>1934</v>
      </c>
      <c r="P1939" s="24">
        <f>'ROTH 1.0'!O1939*'קובץ טיוטה'!$D$10</f>
        <v>11842.718953554502</v>
      </c>
      <c r="Q1939" s="25">
        <f t="shared" si="303"/>
        <v>8242.7189535545021</v>
      </c>
      <c r="R1939" s="24">
        <f t="shared" si="312"/>
        <v>14942.850536</v>
      </c>
      <c r="S1939" s="25">
        <f t="shared" si="305"/>
        <v>0</v>
      </c>
      <c r="T1939" s="25">
        <f t="shared" si="306"/>
        <v>6700.1315824454978</v>
      </c>
      <c r="U1939" s="25" t="str">
        <f t="shared" si="307"/>
        <v>charge</v>
      </c>
      <c r="W1939" s="25">
        <f t="shared" si="310"/>
        <v>6030.1184242009476</v>
      </c>
      <c r="X1939" s="25">
        <f t="shared" si="308"/>
        <v>26161.654353220518</v>
      </c>
      <c r="Y1939" s="25">
        <f t="shared" si="311"/>
        <v>0</v>
      </c>
      <c r="AA1939" s="25">
        <f t="shared" si="309"/>
        <v>0</v>
      </c>
      <c r="AC1939" s="25">
        <f t="shared" si="304"/>
        <v>670.01315824455014</v>
      </c>
    </row>
    <row r="1940" x14ac:dyDescent="0.2">
      <c r="L1940" s="24">
        <v>1935</v>
      </c>
      <c r="M1940" s="28">
        <v>0.432518446</v>
      </c>
      <c r="O1940" s="24">
        <v>1935</v>
      </c>
      <c r="P1940" s="24">
        <f>'ROTH 1.0'!O1940*'קובץ טיוטה'!$D$10</f>
        <v>11907.177514020457</v>
      </c>
      <c r="Q1940" s="24">
        <f t="shared" si="303"/>
        <v>8307.1775140204572</v>
      </c>
      <c r="R1940" s="24">
        <f t="shared" si="312"/>
        <v>29411.254328000003</v>
      </c>
      <c r="S1940" s="24">
        <f t="shared" si="305"/>
        <v>0</v>
      </c>
      <c r="T1940" s="24">
        <f t="shared" si="306"/>
        <v>21104.076813979547</v>
      </c>
      <c r="U1940" s="24" t="str">
        <f t="shared" si="307"/>
        <v>charge</v>
      </c>
      <c r="W1940" s="24">
        <f t="shared" si="310"/>
        <v>18993.669132581592</v>
      </c>
      <c r="X1940" s="24">
        <f t="shared" si="308"/>
        <v>45155.32348580211</v>
      </c>
      <c r="Y1940" s="24">
        <f t="shared" si="311"/>
        <v>0</v>
      </c>
      <c r="AA1940" s="24">
        <f t="shared" si="309"/>
        <v>0</v>
      </c>
      <c r="AC1940" s="24">
        <f t="shared" si="304"/>
        <v>2110.4076813979555</v>
      </c>
    </row>
    <row r="1941" x14ac:dyDescent="0.2">
      <c r="L1941" s="25">
        <v>1936</v>
      </c>
      <c r="M1941" s="29">
        <v>0.57148247699999999</v>
      </c>
      <c r="O1941" s="25">
        <v>1936</v>
      </c>
      <c r="P1941" s="24">
        <f>'ROTH 1.0'!O1941*'קובץ טיוטה'!$D$10</f>
        <v>11598.251113477874</v>
      </c>
      <c r="Q1941" s="25">
        <f t="shared" si="303"/>
        <v>7998.2511134778742</v>
      </c>
      <c r="R1941" s="24">
        <f t="shared" si="312"/>
        <v>38860.808435999999</v>
      </c>
      <c r="S1941" s="25">
        <f t="shared" si="305"/>
        <v>0</v>
      </c>
      <c r="T1941" s="25">
        <f t="shared" si="306"/>
        <v>30862.557322522123</v>
      </c>
      <c r="U1941" s="25" t="str">
        <f t="shared" si="307"/>
        <v>charge</v>
      </c>
      <c r="W1941" s="25">
        <f t="shared" si="310"/>
        <v>27776.301590269919</v>
      </c>
      <c r="X1941" s="25">
        <f t="shared" si="308"/>
        <v>72931.625076072029</v>
      </c>
      <c r="Y1941" s="25">
        <f t="shared" si="311"/>
        <v>0</v>
      </c>
      <c r="AA1941" s="25">
        <f t="shared" si="309"/>
        <v>0</v>
      </c>
      <c r="AC1941" s="25">
        <f t="shared" si="304"/>
        <v>3086.2557322522043</v>
      </c>
    </row>
    <row r="1942" x14ac:dyDescent="0.2">
      <c r="L1942" s="24">
        <v>1937</v>
      </c>
      <c r="M1942" s="28">
        <v>0.58625455100000001</v>
      </c>
      <c r="O1942" s="24">
        <v>1937</v>
      </c>
      <c r="P1942" s="24">
        <f>'ROTH 1.0'!O1942*'קובץ טיוטה'!$D$10</f>
        <v>11669.244808520316</v>
      </c>
      <c r="Q1942" s="24">
        <f t="shared" si="303"/>
        <v>8069.2448085203159</v>
      </c>
      <c r="R1942" s="24">
        <f t="shared" si="312"/>
        <v>39865.309467999999</v>
      </c>
      <c r="S1942" s="24">
        <f t="shared" si="305"/>
        <v>0</v>
      </c>
      <c r="T1942" s="24">
        <f t="shared" si="306"/>
        <v>31796.064659479685</v>
      </c>
      <c r="U1942" s="24" t="str">
        <f t="shared" si="307"/>
        <v>charge</v>
      </c>
      <c r="W1942" s="24">
        <f t="shared" si="310"/>
        <v>5068.3749239279714</v>
      </c>
      <c r="X1942" s="24">
        <f t="shared" si="308"/>
        <v>78000</v>
      </c>
      <c r="Y1942" s="24">
        <f t="shared" si="311"/>
        <v>0</v>
      </c>
      <c r="AA1942" s="24">
        <f t="shared" si="309"/>
        <v>0</v>
      </c>
      <c r="AC1942" s="24">
        <f t="shared" si="304"/>
        <v>26727.689735551714</v>
      </c>
    </row>
    <row r="1943" x14ac:dyDescent="0.2">
      <c r="L1943" s="25">
        <v>1938</v>
      </c>
      <c r="M1943" s="29">
        <v>0.208470456</v>
      </c>
      <c r="O1943" s="25">
        <v>1938</v>
      </c>
      <c r="P1943" s="24">
        <f>'ROTH 1.0'!O1943*'קובץ טיוטה'!$D$10</f>
        <v>11648.341715417244</v>
      </c>
      <c r="Q1943" s="25">
        <f t="shared" si="303"/>
        <v>8048.3417154172439</v>
      </c>
      <c r="R1943" s="24">
        <f t="shared" si="312"/>
        <v>14175.991008000001</v>
      </c>
      <c r="S1943" s="25">
        <f t="shared" si="305"/>
        <v>0</v>
      </c>
      <c r="T1943" s="25">
        <f t="shared" si="306"/>
        <v>6127.649292582757</v>
      </c>
      <c r="U1943" s="25" t="str">
        <f t="shared" si="307"/>
        <v>charge</v>
      </c>
      <c r="W1943" s="25">
        <f t="shared" si="310"/>
        <v>0</v>
      </c>
      <c r="X1943" s="25">
        <f t="shared" si="308"/>
        <v>78000</v>
      </c>
      <c r="Y1943" s="25">
        <f t="shared" si="311"/>
        <v>0</v>
      </c>
      <c r="AA1943" s="25">
        <f t="shared" si="309"/>
        <v>0</v>
      </c>
      <c r="AC1943" s="25">
        <f t="shared" si="304"/>
        <v>6127.649292582757</v>
      </c>
    </row>
    <row r="1944" x14ac:dyDescent="0.2">
      <c r="L1944" s="24">
        <v>1939</v>
      </c>
      <c r="M1944" s="28">
        <v>0</v>
      </c>
      <c r="O1944" s="24">
        <v>1939</v>
      </c>
      <c r="P1944" s="24">
        <f>'ROTH 1.0'!O1944*'קובץ טיוטה'!$D$10</f>
        <v>12470.972203250023</v>
      </c>
      <c r="Q1944" s="24">
        <f t="shared" si="303"/>
        <v>8870.9722032500231</v>
      </c>
      <c r="R1944" s="24">
        <f t="shared" si="312"/>
        <v>0</v>
      </c>
      <c r="S1944" s="24">
        <f t="shared" si="305"/>
        <v>8870.9722032500231</v>
      </c>
      <c r="T1944" s="24">
        <f t="shared" si="306"/>
        <v>0</v>
      </c>
      <c r="U1944" s="24" t="str">
        <f t="shared" si="307"/>
        <v>drain</v>
      </c>
      <c r="W1944" s="24">
        <f t="shared" si="310"/>
        <v>0</v>
      </c>
      <c r="X1944" s="24">
        <f t="shared" si="308"/>
        <v>69129.027796749971</v>
      </c>
      <c r="Y1944" s="24">
        <f t="shared" si="311"/>
        <v>8870.9722032500285</v>
      </c>
      <c r="AA1944" s="24">
        <f t="shared" si="309"/>
        <v>0</v>
      </c>
      <c r="AC1944" s="24">
        <f t="shared" si="304"/>
        <v>0</v>
      </c>
    </row>
    <row r="1945" x14ac:dyDescent="0.2">
      <c r="L1945" s="25">
        <v>1940</v>
      </c>
      <c r="M1945" s="29">
        <v>0</v>
      </c>
      <c r="O1945" s="25">
        <v>1940</v>
      </c>
      <c r="P1945" s="24">
        <f>'ROTH 1.0'!O1945*'קובץ טיוטה'!$D$10</f>
        <v>12666.173494041976</v>
      </c>
      <c r="Q1945" s="25">
        <f t="shared" si="303"/>
        <v>9066.1734940419756</v>
      </c>
      <c r="R1945" s="24">
        <f t="shared" si="312"/>
        <v>0</v>
      </c>
      <c r="S1945" s="25">
        <f t="shared" si="305"/>
        <v>9066.1734940419756</v>
      </c>
      <c r="T1945" s="25">
        <f t="shared" si="306"/>
        <v>0</v>
      </c>
      <c r="U1945" s="25" t="str">
        <f t="shared" si="307"/>
        <v>drain</v>
      </c>
      <c r="W1945" s="25">
        <f t="shared" si="310"/>
        <v>0</v>
      </c>
      <c r="X1945" s="25">
        <f t="shared" si="308"/>
        <v>60062.854302707994</v>
      </c>
      <c r="Y1945" s="25">
        <f t="shared" si="311"/>
        <v>9066.1734940419774</v>
      </c>
      <c r="AA1945" s="25">
        <f t="shared" si="309"/>
        <v>0</v>
      </c>
      <c r="AC1945" s="25">
        <f t="shared" si="304"/>
        <v>0</v>
      </c>
    </row>
    <row r="1946" x14ac:dyDescent="0.2">
      <c r="L1946" s="24">
        <v>1941</v>
      </c>
      <c r="M1946" s="28">
        <v>0</v>
      </c>
      <c r="O1946" s="24">
        <v>1941</v>
      </c>
      <c r="P1946" s="24">
        <f>'ROTH 1.0'!O1946*'קובץ טיוטה'!$D$10</f>
        <v>12454.253333906237</v>
      </c>
      <c r="Q1946" s="24">
        <f t="shared" si="303"/>
        <v>8854.2533339062375</v>
      </c>
      <c r="R1946" s="24">
        <f t="shared" si="312"/>
        <v>0</v>
      </c>
      <c r="S1946" s="24">
        <f t="shared" si="305"/>
        <v>8854.2533339062375</v>
      </c>
      <c r="T1946" s="24">
        <f t="shared" si="306"/>
        <v>0</v>
      </c>
      <c r="U1946" s="24" t="str">
        <f t="shared" si="307"/>
        <v>drain</v>
      </c>
      <c r="W1946" s="24">
        <f t="shared" si="310"/>
        <v>0</v>
      </c>
      <c r="X1946" s="24">
        <f t="shared" si="308"/>
        <v>51208.600968801758</v>
      </c>
      <c r="Y1946" s="24">
        <f t="shared" si="311"/>
        <v>8854.2533339062356</v>
      </c>
      <c r="AA1946" s="24">
        <f t="shared" si="309"/>
        <v>0</v>
      </c>
      <c r="AC1946" s="24">
        <f t="shared" si="304"/>
        <v>0</v>
      </c>
    </row>
    <row r="1947" x14ac:dyDescent="0.2">
      <c r="L1947" s="25">
        <v>1942</v>
      </c>
      <c r="M1947" s="29">
        <v>0</v>
      </c>
      <c r="O1947" s="25">
        <v>1942</v>
      </c>
      <c r="P1947" s="24">
        <f>'ROTH 1.0'!O1947*'קובץ טיוטה'!$D$10</f>
        <v>11975.449784713703</v>
      </c>
      <c r="Q1947" s="25">
        <f t="shared" si="303"/>
        <v>8375.4497847137027</v>
      </c>
      <c r="R1947" s="24">
        <f t="shared" si="312"/>
        <v>0</v>
      </c>
      <c r="S1947" s="25">
        <f t="shared" si="305"/>
        <v>8375.4497847137027</v>
      </c>
      <c r="T1947" s="25">
        <f t="shared" si="306"/>
        <v>0</v>
      </c>
      <c r="U1947" s="25" t="str">
        <f t="shared" si="307"/>
        <v>drain</v>
      </c>
      <c r="W1947" s="25">
        <f t="shared" si="310"/>
        <v>0</v>
      </c>
      <c r="X1947" s="25">
        <f t="shared" si="308"/>
        <v>42833.151184088056</v>
      </c>
      <c r="Y1947" s="25">
        <f t="shared" si="311"/>
        <v>8375.4497847137027</v>
      </c>
      <c r="AA1947" s="25">
        <f t="shared" si="309"/>
        <v>0</v>
      </c>
      <c r="AC1947" s="25">
        <f t="shared" si="304"/>
        <v>0</v>
      </c>
    </row>
    <row r="1948" x14ac:dyDescent="0.2">
      <c r="L1948" s="24">
        <v>1943</v>
      </c>
      <c r="M1948" s="28">
        <v>0</v>
      </c>
      <c r="O1948" s="24">
        <v>1943</v>
      </c>
      <c r="P1948" s="24">
        <f>'ROTH 1.0'!O1948*'קובץ טיוטה'!$D$10</f>
        <v>11339.428427929921</v>
      </c>
      <c r="Q1948" s="24">
        <f t="shared" si="303"/>
        <v>7739.4284279299209</v>
      </c>
      <c r="R1948" s="24">
        <f t="shared" si="312"/>
        <v>0</v>
      </c>
      <c r="S1948" s="24">
        <f t="shared" si="305"/>
        <v>7739.4284279299209</v>
      </c>
      <c r="T1948" s="24">
        <f t="shared" si="306"/>
        <v>0</v>
      </c>
      <c r="U1948" s="24" t="str">
        <f t="shared" si="307"/>
        <v>drain</v>
      </c>
      <c r="W1948" s="24">
        <f t="shared" si="310"/>
        <v>0</v>
      </c>
      <c r="X1948" s="24">
        <f t="shared" si="308"/>
        <v>35093.722756158139</v>
      </c>
      <c r="Y1948" s="24">
        <f t="shared" si="311"/>
        <v>7739.4284279299172</v>
      </c>
      <c r="AA1948" s="24">
        <f t="shared" si="309"/>
        <v>0</v>
      </c>
      <c r="AC1948" s="24">
        <f t="shared" si="304"/>
        <v>0</v>
      </c>
    </row>
    <row r="1949" x14ac:dyDescent="0.2">
      <c r="L1949" s="25">
        <v>1944</v>
      </c>
      <c r="M1949" s="29">
        <v>0</v>
      </c>
      <c r="O1949" s="25">
        <v>1944</v>
      </c>
      <c r="P1949" s="24">
        <f>'ROTH 1.0'!O1949*'קובץ טיוטה'!$D$10</f>
        <v>10511.99002720922</v>
      </c>
      <c r="Q1949" s="25">
        <f t="shared" si="303"/>
        <v>6911.99002720922</v>
      </c>
      <c r="R1949" s="24">
        <f t="shared" si="312"/>
        <v>0</v>
      </c>
      <c r="S1949" s="25">
        <f t="shared" si="305"/>
        <v>6911.99002720922</v>
      </c>
      <c r="T1949" s="25">
        <f t="shared" si="306"/>
        <v>0</v>
      </c>
      <c r="U1949" s="25" t="str">
        <f t="shared" si="307"/>
        <v>drain</v>
      </c>
      <c r="W1949" s="25">
        <f t="shared" si="310"/>
        <v>0</v>
      </c>
      <c r="X1949" s="25">
        <f t="shared" si="308"/>
        <v>28181.732728948919</v>
      </c>
      <c r="Y1949" s="25">
        <f t="shared" si="311"/>
        <v>6911.99002720922</v>
      </c>
      <c r="AA1949" s="25">
        <f t="shared" si="309"/>
        <v>0</v>
      </c>
      <c r="AC1949" s="25">
        <f t="shared" si="304"/>
        <v>0</v>
      </c>
    </row>
    <row r="1950" x14ac:dyDescent="0.2">
      <c r="L1950" s="24">
        <v>1945</v>
      </c>
      <c r="M1950" s="28">
        <v>0</v>
      </c>
      <c r="O1950" s="24">
        <v>1945</v>
      </c>
      <c r="P1950" s="24">
        <f>'ROTH 1.0'!O1950*'קובץ טיוטה'!$D$10</f>
        <v>9703.2997323108702</v>
      </c>
      <c r="Q1950" s="24">
        <f t="shared" si="303"/>
        <v>6103.2997323108702</v>
      </c>
      <c r="R1950" s="24">
        <f t="shared" si="312"/>
        <v>0</v>
      </c>
      <c r="S1950" s="24">
        <f t="shared" si="305"/>
        <v>6103.2997323108702</v>
      </c>
      <c r="T1950" s="24">
        <f t="shared" si="306"/>
        <v>0</v>
      </c>
      <c r="U1950" s="24" t="str">
        <f t="shared" si="307"/>
        <v>drain</v>
      </c>
      <c r="W1950" s="24">
        <f t="shared" si="310"/>
        <v>0</v>
      </c>
      <c r="X1950" s="24">
        <f t="shared" si="308"/>
        <v>22078.432996638046</v>
      </c>
      <c r="Y1950" s="24">
        <f t="shared" si="311"/>
        <v>6103.2997323108721</v>
      </c>
      <c r="AA1950" s="24">
        <f t="shared" si="309"/>
        <v>0</v>
      </c>
      <c r="AC1950" s="24">
        <f t="shared" si="304"/>
        <v>0</v>
      </c>
    </row>
    <row r="1951" x14ac:dyDescent="0.2">
      <c r="L1951" s="25">
        <v>1946</v>
      </c>
      <c r="M1951" s="29">
        <v>0</v>
      </c>
      <c r="O1951" s="25">
        <v>1946</v>
      </c>
      <c r="P1951" s="24">
        <f>'ROTH 1.0'!O1951*'קובץ טיוטה'!$D$10</f>
        <v>8914.0708404325251</v>
      </c>
      <c r="Q1951" s="25">
        <f t="shared" si="303"/>
        <v>5314.0708404325251</v>
      </c>
      <c r="R1951" s="24">
        <f t="shared" si="312"/>
        <v>0</v>
      </c>
      <c r="S1951" s="25">
        <f t="shared" si="305"/>
        <v>5314.0708404325251</v>
      </c>
      <c r="T1951" s="25">
        <f t="shared" si="306"/>
        <v>0</v>
      </c>
      <c r="U1951" s="25" t="str">
        <f t="shared" si="307"/>
        <v>drain</v>
      </c>
      <c r="W1951" s="25">
        <f t="shared" si="310"/>
        <v>0</v>
      </c>
      <c r="X1951" s="25">
        <f t="shared" si="308"/>
        <v>16764.36215620552</v>
      </c>
      <c r="Y1951" s="25">
        <f t="shared" si="311"/>
        <v>5314.0708404325269</v>
      </c>
      <c r="AA1951" s="25">
        <f t="shared" si="309"/>
        <v>0</v>
      </c>
      <c r="AC1951" s="25">
        <f t="shared" si="304"/>
        <v>0</v>
      </c>
    </row>
    <row r="1952" x14ac:dyDescent="0.2">
      <c r="L1952" s="24">
        <v>1947</v>
      </c>
      <c r="M1952" s="28">
        <v>0</v>
      </c>
      <c r="O1952" s="24">
        <v>1947</v>
      </c>
      <c r="P1952" s="24">
        <f>'ROTH 1.0'!O1952*'קובץ טיוטה'!$D$10</f>
        <v>8651.9806727145842</v>
      </c>
      <c r="Q1952" s="24">
        <f t="shared" si="303"/>
        <v>5051.9806727145842</v>
      </c>
      <c r="R1952" s="24">
        <f t="shared" si="312"/>
        <v>0</v>
      </c>
      <c r="S1952" s="24">
        <f t="shared" si="305"/>
        <v>5051.9806727145842</v>
      </c>
      <c r="T1952" s="24">
        <f t="shared" si="306"/>
        <v>0</v>
      </c>
      <c r="U1952" s="24" t="str">
        <f t="shared" si="307"/>
        <v>drain</v>
      </c>
      <c r="W1952" s="24">
        <f t="shared" si="310"/>
        <v>0</v>
      </c>
      <c r="X1952" s="24">
        <f t="shared" si="308"/>
        <v>11712.381483490935</v>
      </c>
      <c r="Y1952" s="24">
        <f t="shared" si="311"/>
        <v>5051.9806727145842</v>
      </c>
      <c r="AA1952" s="24">
        <f t="shared" si="309"/>
        <v>0</v>
      </c>
      <c r="AC1952" s="24">
        <f t="shared" si="304"/>
        <v>0</v>
      </c>
    </row>
    <row r="1953" x14ac:dyDescent="0.2">
      <c r="L1953" s="25">
        <v>1948</v>
      </c>
      <c r="M1953" s="29">
        <v>0</v>
      </c>
      <c r="O1953" s="25">
        <v>1948</v>
      </c>
      <c r="P1953" s="24">
        <f>'ROTH 1.0'!O1953*'קובץ טיוטה'!$D$10</f>
        <v>8350.4110420101588</v>
      </c>
      <c r="Q1953" s="25">
        <f t="shared" si="303"/>
        <v>4750.4110420101588</v>
      </c>
      <c r="R1953" s="24">
        <f t="shared" si="312"/>
        <v>0</v>
      </c>
      <c r="S1953" s="25">
        <f t="shared" si="305"/>
        <v>4750.4110420101588</v>
      </c>
      <c r="T1953" s="25">
        <f t="shared" si="306"/>
        <v>0</v>
      </c>
      <c r="U1953" s="25" t="str">
        <f t="shared" si="307"/>
        <v>drain</v>
      </c>
      <c r="W1953" s="25">
        <f t="shared" si="310"/>
        <v>0</v>
      </c>
      <c r="X1953" s="25">
        <f t="shared" si="308"/>
        <v>6961.9704414807766</v>
      </c>
      <c r="Y1953" s="25">
        <f t="shared" si="311"/>
        <v>4750.4110420101588</v>
      </c>
      <c r="AA1953" s="25">
        <f t="shared" si="309"/>
        <v>0</v>
      </c>
      <c r="AC1953" s="25">
        <f t="shared" si="304"/>
        <v>0</v>
      </c>
    </row>
    <row r="1954" x14ac:dyDescent="0.2">
      <c r="L1954" s="24">
        <v>1949</v>
      </c>
      <c r="M1954" s="28">
        <v>0</v>
      </c>
      <c r="O1954" s="24">
        <v>1949</v>
      </c>
      <c r="P1954" s="24">
        <f>'ROTH 1.0'!O1954*'קובץ טיוטה'!$D$10</f>
        <v>8374.9038090785525</v>
      </c>
      <c r="Q1954" s="24">
        <f t="shared" si="303"/>
        <v>4774.9038090785525</v>
      </c>
      <c r="R1954" s="24">
        <f t="shared" si="312"/>
        <v>0</v>
      </c>
      <c r="S1954" s="24">
        <f t="shared" si="305"/>
        <v>4774.9038090785525</v>
      </c>
      <c r="T1954" s="24">
        <f t="shared" si="306"/>
        <v>0</v>
      </c>
      <c r="U1954" s="24" t="str">
        <f t="shared" si="307"/>
        <v>drain</v>
      </c>
      <c r="W1954" s="24">
        <f t="shared" si="310"/>
        <v>0</v>
      </c>
      <c r="X1954" s="24">
        <f t="shared" si="308"/>
        <v>2187.0666324022241</v>
      </c>
      <c r="Y1954" s="24">
        <f t="shared" si="311"/>
        <v>4774.9038090785525</v>
      </c>
      <c r="AA1954" s="24">
        <f t="shared" si="309"/>
        <v>0</v>
      </c>
      <c r="AC1954" s="24">
        <f t="shared" si="304"/>
        <v>0</v>
      </c>
    </row>
    <row r="1955" x14ac:dyDescent="0.2">
      <c r="L1955" s="25">
        <v>1950</v>
      </c>
      <c r="M1955" s="29">
        <v>0</v>
      </c>
      <c r="O1955" s="25">
        <v>1950</v>
      </c>
      <c r="P1955" s="24">
        <f>'ROTH 1.0'!O1955*'קובץ טיוטה'!$D$10</f>
        <v>8569.4302740476596</v>
      </c>
      <c r="Q1955" s="25">
        <f t="shared" si="303"/>
        <v>4969.4302740476596</v>
      </c>
      <c r="R1955" s="24">
        <f t="shared" si="312"/>
        <v>0</v>
      </c>
      <c r="S1955" s="25">
        <f t="shared" si="305"/>
        <v>4969.4302740476596</v>
      </c>
      <c r="T1955" s="25">
        <f t="shared" si="306"/>
        <v>0</v>
      </c>
      <c r="U1955" s="25" t="str">
        <f t="shared" si="307"/>
        <v>drain</v>
      </c>
      <c r="W1955" s="25">
        <f t="shared" si="310"/>
        <v>0</v>
      </c>
      <c r="X1955" s="25">
        <f t="shared" si="308"/>
        <v>0</v>
      </c>
      <c r="Y1955" s="25">
        <f t="shared" si="311"/>
        <v>2187.0666324022241</v>
      </c>
      <c r="AA1955" s="25">
        <f t="shared" si="309"/>
        <v>2782.3636416454356</v>
      </c>
      <c r="AC1955" s="25">
        <f t="shared" si="304"/>
        <v>0</v>
      </c>
    </row>
    <row r="1956" x14ac:dyDescent="0.2">
      <c r="L1956" s="24">
        <v>1951</v>
      </c>
      <c r="M1956" s="28">
        <v>0</v>
      </c>
      <c r="O1956" s="24">
        <v>1951</v>
      </c>
      <c r="P1956" s="24">
        <f>'ROTH 1.0'!O1956*'קובץ טיוטה'!$D$10</f>
        <v>8576.3235969637462</v>
      </c>
      <c r="Q1956" s="24">
        <f t="shared" si="303"/>
        <v>4976.3235969637462</v>
      </c>
      <c r="R1956" s="24">
        <f t="shared" si="312"/>
        <v>0</v>
      </c>
      <c r="S1956" s="24">
        <f t="shared" si="305"/>
        <v>4976.3235969637462</v>
      </c>
      <c r="T1956" s="24">
        <f t="shared" si="306"/>
        <v>0</v>
      </c>
      <c r="U1956" s="24" t="str">
        <f t="shared" si="307"/>
        <v>drain</v>
      </c>
      <c r="W1956" s="24">
        <f t="shared" si="310"/>
        <v>0</v>
      </c>
      <c r="X1956" s="24">
        <f t="shared" si="308"/>
        <v>0</v>
      </c>
      <c r="Y1956" s="24">
        <f t="shared" si="311"/>
        <v>0</v>
      </c>
      <c r="AA1956" s="24">
        <f t="shared" si="309"/>
        <v>4976.3235969637462</v>
      </c>
      <c r="AC1956" s="24">
        <f t="shared" si="304"/>
        <v>0</v>
      </c>
    </row>
    <row r="1957" x14ac:dyDescent="0.2">
      <c r="L1957" s="25">
        <v>1952</v>
      </c>
      <c r="M1957" s="29">
        <v>0.20860590599999998</v>
      </c>
      <c r="O1957" s="25">
        <v>1952</v>
      </c>
      <c r="P1957" s="24">
        <f>'ROTH 1.0'!O1957*'קובץ טיוטה'!$D$10</f>
        <v>8850.234730382399</v>
      </c>
      <c r="Q1957" s="25">
        <f t="shared" si="303"/>
        <v>5250.234730382399</v>
      </c>
      <c r="R1957" s="24">
        <f t="shared" si="312"/>
        <v>14185.201607999998</v>
      </c>
      <c r="S1957" s="25">
        <f t="shared" si="305"/>
        <v>0</v>
      </c>
      <c r="T1957" s="25">
        <f t="shared" si="306"/>
        <v>8934.9668776175986</v>
      </c>
      <c r="U1957" s="25" t="str">
        <f t="shared" si="307"/>
        <v>charge</v>
      </c>
      <c r="W1957" s="25">
        <f t="shared" si="310"/>
        <v>8041.4701898558387</v>
      </c>
      <c r="X1957" s="25">
        <f t="shared" si="308"/>
        <v>8041.4701898558387</v>
      </c>
      <c r="Y1957" s="25">
        <f t="shared" si="311"/>
        <v>0</v>
      </c>
      <c r="AA1957" s="25">
        <f t="shared" si="309"/>
        <v>0</v>
      </c>
      <c r="AC1957" s="25">
        <f t="shared" si="304"/>
        <v>893.49668776175986</v>
      </c>
    </row>
    <row r="1958" x14ac:dyDescent="0.2">
      <c r="L1958" s="24">
        <v>1953</v>
      </c>
      <c r="M1958" s="28">
        <v>0.41892937499999999</v>
      </c>
      <c r="O1958" s="24">
        <v>1953</v>
      </c>
      <c r="P1958" s="24">
        <f>'ROTH 1.0'!O1958*'קובץ טיוטה'!$D$10</f>
        <v>9258.3867796365575</v>
      </c>
      <c r="Q1958" s="24">
        <f t="shared" si="303"/>
        <v>5658.3867796365575</v>
      </c>
      <c r="R1958" s="24">
        <f t="shared" si="312"/>
        <v>28487.197499999998</v>
      </c>
      <c r="S1958" s="24">
        <f t="shared" si="305"/>
        <v>0</v>
      </c>
      <c r="T1958" s="24">
        <f t="shared" si="306"/>
        <v>22828.810720363443</v>
      </c>
      <c r="U1958" s="24" t="str">
        <f t="shared" si="307"/>
        <v>charge</v>
      </c>
      <c r="W1958" s="24">
        <f t="shared" si="310"/>
        <v>20545.929648327099</v>
      </c>
      <c r="X1958" s="24">
        <f t="shared" si="308"/>
        <v>28587.399838182937</v>
      </c>
      <c r="Y1958" s="24">
        <f t="shared" si="311"/>
        <v>0</v>
      </c>
      <c r="AA1958" s="24">
        <f t="shared" si="309"/>
        <v>0</v>
      </c>
      <c r="AC1958" s="24">
        <f t="shared" si="304"/>
        <v>2282.8810720363435</v>
      </c>
    </row>
    <row r="1959" x14ac:dyDescent="0.2">
      <c r="L1959" s="25">
        <v>1954</v>
      </c>
      <c r="M1959" s="29">
        <v>0.44491375</v>
      </c>
      <c r="O1959" s="25">
        <v>1954</v>
      </c>
      <c r="P1959" s="24">
        <f>'ROTH 1.0'!O1959*'קובץ טיוטה'!$D$10</f>
        <v>9904.0898696755576</v>
      </c>
      <c r="Q1959" s="25">
        <f t="shared" si="303"/>
        <v>6304.0898696755576</v>
      </c>
      <c r="R1959" s="24">
        <f t="shared" si="312"/>
        <v>30254.134999999998</v>
      </c>
      <c r="S1959" s="25">
        <f t="shared" si="305"/>
        <v>0</v>
      </c>
      <c r="T1959" s="25">
        <f t="shared" si="306"/>
        <v>23950.045130324441</v>
      </c>
      <c r="U1959" s="25" t="str">
        <f t="shared" si="307"/>
        <v>charge</v>
      </c>
      <c r="W1959" s="25">
        <f t="shared" si="310"/>
        <v>21555.040617291997</v>
      </c>
      <c r="X1959" s="25">
        <f t="shared" si="308"/>
        <v>50142.440455474934</v>
      </c>
      <c r="Y1959" s="25">
        <f t="shared" si="311"/>
        <v>0</v>
      </c>
      <c r="AA1959" s="25">
        <f t="shared" si="309"/>
        <v>0</v>
      </c>
      <c r="AC1959" s="25">
        <f t="shared" si="304"/>
        <v>2395.0045130324434</v>
      </c>
    </row>
    <row r="1960" x14ac:dyDescent="0.2">
      <c r="L1960" s="24">
        <v>1955</v>
      </c>
      <c r="M1960" s="28">
        <v>0.506796617</v>
      </c>
      <c r="O1960" s="24">
        <v>1955</v>
      </c>
      <c r="P1960" s="24">
        <f>'ROTH 1.0'!O1960*'קובץ טיוטה'!$D$10</f>
        <v>10478.964338723628</v>
      </c>
      <c r="Q1960" s="24">
        <f t="shared" si="303"/>
        <v>6878.9643387236283</v>
      </c>
      <c r="R1960" s="24">
        <f t="shared" si="312"/>
        <v>34462.169955999998</v>
      </c>
      <c r="S1960" s="24">
        <f t="shared" si="305"/>
        <v>0</v>
      </c>
      <c r="T1960" s="24">
        <f t="shared" si="306"/>
        <v>27583.20561727637</v>
      </c>
      <c r="U1960" s="24" t="str">
        <f t="shared" si="307"/>
        <v>charge</v>
      </c>
      <c r="W1960" s="24">
        <f t="shared" si="310"/>
        <v>24824.88505554873</v>
      </c>
      <c r="X1960" s="24">
        <f t="shared" si="308"/>
        <v>74967.325511023664</v>
      </c>
      <c r="Y1960" s="24">
        <f t="shared" si="311"/>
        <v>0</v>
      </c>
      <c r="AA1960" s="24">
        <f t="shared" si="309"/>
        <v>0</v>
      </c>
      <c r="AC1960" s="24">
        <f t="shared" si="304"/>
        <v>2758.3205617276399</v>
      </c>
    </row>
    <row r="1961" x14ac:dyDescent="0.2">
      <c r="L1961" s="25">
        <v>1956</v>
      </c>
      <c r="M1961" s="29">
        <v>0.46274718199999998</v>
      </c>
      <c r="O1961" s="25">
        <v>1956</v>
      </c>
      <c r="P1961" s="24">
        <f>'ROTH 1.0'!O1961*'קובץ טיוטה'!$D$10</f>
        <v>10947.495845382284</v>
      </c>
      <c r="Q1961" s="25">
        <f t="shared" si="303"/>
        <v>7347.4958453822837</v>
      </c>
      <c r="R1961" s="24">
        <f t="shared" si="312"/>
        <v>31466.808375999997</v>
      </c>
      <c r="S1961" s="25">
        <f t="shared" si="305"/>
        <v>0</v>
      </c>
      <c r="T1961" s="25">
        <f t="shared" si="306"/>
        <v>24119.312530617713</v>
      </c>
      <c r="U1961" s="25" t="str">
        <f t="shared" si="307"/>
        <v>charge</v>
      </c>
      <c r="W1961" s="25">
        <f t="shared" si="310"/>
        <v>3032.6744889763359</v>
      </c>
      <c r="X1961" s="25">
        <f t="shared" si="308"/>
        <v>78000</v>
      </c>
      <c r="Y1961" s="25">
        <f t="shared" si="311"/>
        <v>0</v>
      </c>
      <c r="AA1961" s="25">
        <f t="shared" si="309"/>
        <v>0</v>
      </c>
      <c r="AC1961" s="25">
        <f t="shared" si="304"/>
        <v>21086.638041641378</v>
      </c>
    </row>
    <row r="1962" x14ac:dyDescent="0.2">
      <c r="L1962" s="24">
        <v>1957</v>
      </c>
      <c r="M1962" s="28">
        <v>0.56572656999999993</v>
      </c>
      <c r="O1962" s="24">
        <v>1957</v>
      </c>
      <c r="P1962" s="24">
        <f>'ROTH 1.0'!O1962*'קובץ טיוטה'!$D$10</f>
        <v>11130.755514310287</v>
      </c>
      <c r="Q1962" s="24">
        <f t="shared" si="303"/>
        <v>7530.7555143102873</v>
      </c>
      <c r="R1962" s="24">
        <f t="shared" si="312"/>
        <v>38469.406759999991</v>
      </c>
      <c r="S1962" s="24">
        <f t="shared" si="305"/>
        <v>0</v>
      </c>
      <c r="T1962" s="24">
        <f t="shared" si="306"/>
        <v>30938.651245689704</v>
      </c>
      <c r="U1962" s="24" t="str">
        <f t="shared" si="307"/>
        <v>charge</v>
      </c>
      <c r="W1962" s="24">
        <f t="shared" si="310"/>
        <v>0</v>
      </c>
      <c r="X1962" s="24">
        <f t="shared" si="308"/>
        <v>78000</v>
      </c>
      <c r="Y1962" s="24">
        <f t="shared" si="311"/>
        <v>0</v>
      </c>
      <c r="AA1962" s="24">
        <f t="shared" si="309"/>
        <v>0</v>
      </c>
      <c r="AC1962" s="24">
        <f t="shared" si="304"/>
        <v>30938.651245689704</v>
      </c>
    </row>
    <row r="1963" x14ac:dyDescent="0.2">
      <c r="L1963" s="25">
        <v>1958</v>
      </c>
      <c r="M1963" s="29">
        <v>0.42588189000000004</v>
      </c>
      <c r="O1963" s="25">
        <v>1958</v>
      </c>
      <c r="P1963" s="24">
        <f>'ROTH 1.0'!O1963*'קובץ טיוטה'!$D$10</f>
        <v>11362.054056546456</v>
      </c>
      <c r="Q1963" s="25">
        <f t="shared" si="303"/>
        <v>7762.0540565464562</v>
      </c>
      <c r="R1963" s="24">
        <f t="shared" si="312"/>
        <v>28959.968520000002</v>
      </c>
      <c r="S1963" s="25">
        <f t="shared" si="305"/>
        <v>0</v>
      </c>
      <c r="T1963" s="25">
        <f t="shared" si="306"/>
        <v>21197.914463453548</v>
      </c>
      <c r="U1963" s="25" t="str">
        <f t="shared" si="307"/>
        <v>charge</v>
      </c>
      <c r="W1963" s="25">
        <f t="shared" si="310"/>
        <v>0</v>
      </c>
      <c r="X1963" s="25">
        <f t="shared" si="308"/>
        <v>78000</v>
      </c>
      <c r="Y1963" s="25">
        <f t="shared" si="311"/>
        <v>0</v>
      </c>
      <c r="AA1963" s="25">
        <f t="shared" si="309"/>
        <v>0</v>
      </c>
      <c r="AC1963" s="25">
        <f t="shared" si="304"/>
        <v>21197.914463453548</v>
      </c>
    </row>
    <row r="1964" x14ac:dyDescent="0.2">
      <c r="L1964" s="24">
        <v>1959</v>
      </c>
      <c r="M1964" s="28">
        <v>0.63516860199999992</v>
      </c>
      <c r="O1964" s="24">
        <v>1959</v>
      </c>
      <c r="P1964" s="24">
        <f>'ROTH 1.0'!O1964*'קובץ טיוטה'!$D$10</f>
        <v>11242.682475338057</v>
      </c>
      <c r="Q1964" s="24">
        <f t="shared" si="303"/>
        <v>7642.682475338057</v>
      </c>
      <c r="R1964" s="24">
        <f t="shared" si="312"/>
        <v>43191.464935999997</v>
      </c>
      <c r="S1964" s="24">
        <f t="shared" si="305"/>
        <v>0</v>
      </c>
      <c r="T1964" s="24">
        <f t="shared" si="306"/>
        <v>35548.78246066194</v>
      </c>
      <c r="U1964" s="24" t="str">
        <f t="shared" si="307"/>
        <v>charge</v>
      </c>
      <c r="W1964" s="24">
        <f t="shared" si="310"/>
        <v>0</v>
      </c>
      <c r="X1964" s="24">
        <f t="shared" si="308"/>
        <v>78000</v>
      </c>
      <c r="Y1964" s="24">
        <f t="shared" si="311"/>
        <v>0</v>
      </c>
      <c r="AA1964" s="24">
        <f t="shared" si="309"/>
        <v>0</v>
      </c>
      <c r="AC1964" s="24">
        <f t="shared" si="304"/>
        <v>35548.78246066194</v>
      </c>
    </row>
    <row r="1965" x14ac:dyDescent="0.2">
      <c r="L1965" s="25">
        <v>1960</v>
      </c>
      <c r="M1965" s="29">
        <v>0.60013538199999994</v>
      </c>
      <c r="O1965" s="25">
        <v>1960</v>
      </c>
      <c r="P1965" s="24">
        <f>'ROTH 1.0'!O1965*'קובץ טיוטה'!$D$10</f>
        <v>11162.845004073313</v>
      </c>
      <c r="Q1965" s="25">
        <f t="shared" si="303"/>
        <v>7562.8450040733132</v>
      </c>
      <c r="R1965" s="24">
        <f t="shared" si="312"/>
        <v>40809.205975999997</v>
      </c>
      <c r="S1965" s="25">
        <f t="shared" si="305"/>
        <v>0</v>
      </c>
      <c r="T1965" s="25">
        <f t="shared" si="306"/>
        <v>33246.360971926682</v>
      </c>
      <c r="U1965" s="25" t="str">
        <f t="shared" si="307"/>
        <v>charge</v>
      </c>
      <c r="W1965" s="25">
        <f t="shared" si="310"/>
        <v>0</v>
      </c>
      <c r="X1965" s="25">
        <f t="shared" si="308"/>
        <v>78000</v>
      </c>
      <c r="Y1965" s="25">
        <f t="shared" si="311"/>
        <v>0</v>
      </c>
      <c r="AA1965" s="25">
        <f t="shared" si="309"/>
        <v>0</v>
      </c>
      <c r="AC1965" s="25">
        <f t="shared" si="304"/>
        <v>33246.360971926682</v>
      </c>
    </row>
    <row r="1966" x14ac:dyDescent="0.2">
      <c r="L1966" s="24">
        <v>1961</v>
      </c>
      <c r="M1966" s="28">
        <v>0.477487573</v>
      </c>
      <c r="O1966" s="24">
        <v>1961</v>
      </c>
      <c r="P1966" s="24">
        <f>'ROTH 1.0'!O1966*'קובץ טיוטה'!$D$10</f>
        <v>11050.020832289463</v>
      </c>
      <c r="Q1966" s="24">
        <f t="shared" si="303"/>
        <v>7450.0208322894632</v>
      </c>
      <c r="R1966" s="24">
        <f t="shared" si="312"/>
        <v>32469.154963999998</v>
      </c>
      <c r="S1966" s="24">
        <f t="shared" si="305"/>
        <v>0</v>
      </c>
      <c r="T1966" s="24">
        <f t="shared" si="306"/>
        <v>25019.134131710533</v>
      </c>
      <c r="U1966" s="24" t="str">
        <f t="shared" si="307"/>
        <v>charge</v>
      </c>
      <c r="W1966" s="24">
        <f t="shared" si="310"/>
        <v>0</v>
      </c>
      <c r="X1966" s="24">
        <f t="shared" si="308"/>
        <v>78000</v>
      </c>
      <c r="Y1966" s="24">
        <f t="shared" si="311"/>
        <v>0</v>
      </c>
      <c r="AA1966" s="24">
        <f t="shared" si="309"/>
        <v>0</v>
      </c>
      <c r="AC1966" s="24">
        <f t="shared" si="304"/>
        <v>25019.134131710533</v>
      </c>
    </row>
    <row r="1967" x14ac:dyDescent="0.2">
      <c r="L1967" s="25">
        <v>1962</v>
      </c>
      <c r="M1967" s="29">
        <v>0.21626052700000001</v>
      </c>
      <c r="O1967" s="25">
        <v>1962</v>
      </c>
      <c r="P1967" s="24">
        <f>'ROTH 1.0'!O1967*'קובץ טיוטה'!$D$10</f>
        <v>11091.098869200639</v>
      </c>
      <c r="Q1967" s="25">
        <f t="shared" si="303"/>
        <v>7491.0988692006395</v>
      </c>
      <c r="R1967" s="24">
        <f t="shared" si="312"/>
        <v>14705.715835999999</v>
      </c>
      <c r="S1967" s="25">
        <f t="shared" si="305"/>
        <v>0</v>
      </c>
      <c r="T1967" s="25">
        <f t="shared" si="306"/>
        <v>7214.6169667993599</v>
      </c>
      <c r="U1967" s="25" t="str">
        <f t="shared" si="307"/>
        <v>charge</v>
      </c>
      <c r="W1967" s="25">
        <f t="shared" si="310"/>
        <v>0</v>
      </c>
      <c r="X1967" s="25">
        <f t="shared" si="308"/>
        <v>78000</v>
      </c>
      <c r="Y1967" s="25">
        <f t="shared" si="311"/>
        <v>0</v>
      </c>
      <c r="AA1967" s="25">
        <f t="shared" si="309"/>
        <v>0</v>
      </c>
      <c r="AC1967" s="25">
        <f t="shared" si="304"/>
        <v>7214.6169667993599</v>
      </c>
    </row>
    <row r="1968" x14ac:dyDescent="0.2">
      <c r="L1968" s="24">
        <v>1963</v>
      </c>
      <c r="M1968" s="28">
        <v>0</v>
      </c>
      <c r="O1968" s="24">
        <v>1963</v>
      </c>
      <c r="P1968" s="24">
        <f>'ROTH 1.0'!O1968*'קובץ טיוטה'!$D$10</f>
        <v>11807.511441663513</v>
      </c>
      <c r="Q1968" s="24">
        <f t="shared" si="303"/>
        <v>8207.5114416635133</v>
      </c>
      <c r="R1968" s="24">
        <f t="shared" si="312"/>
        <v>0</v>
      </c>
      <c r="S1968" s="24">
        <f t="shared" si="305"/>
        <v>8207.5114416635133</v>
      </c>
      <c r="T1968" s="24">
        <f t="shared" si="306"/>
        <v>0</v>
      </c>
      <c r="U1968" s="24" t="str">
        <f t="shared" si="307"/>
        <v>drain</v>
      </c>
      <c r="W1968" s="24">
        <f t="shared" si="310"/>
        <v>0</v>
      </c>
      <c r="X1968" s="24">
        <f t="shared" si="308"/>
        <v>69792.488558336481</v>
      </c>
      <c r="Y1968" s="24">
        <f t="shared" si="311"/>
        <v>8207.5114416635188</v>
      </c>
      <c r="AA1968" s="24">
        <f t="shared" si="309"/>
        <v>0</v>
      </c>
      <c r="AC1968" s="24">
        <f t="shared" si="304"/>
        <v>0</v>
      </c>
    </row>
    <row r="1969" x14ac:dyDescent="0.2">
      <c r="L1969" s="25">
        <v>1964</v>
      </c>
      <c r="M1969" s="29">
        <v>0</v>
      </c>
      <c r="O1969" s="25">
        <v>1964</v>
      </c>
      <c r="P1969" s="24">
        <f>'ROTH 1.0'!O1969*'קובץ טיוטה'!$D$10</f>
        <v>12046.402084603911</v>
      </c>
      <c r="Q1969" s="25">
        <f t="shared" si="303"/>
        <v>8446.4020846039111</v>
      </c>
      <c r="R1969" s="24">
        <f t="shared" si="312"/>
        <v>0</v>
      </c>
      <c r="S1969" s="25">
        <f t="shared" si="305"/>
        <v>8446.4020846039111</v>
      </c>
      <c r="T1969" s="25">
        <f t="shared" si="306"/>
        <v>0</v>
      </c>
      <c r="U1969" s="25" t="str">
        <f t="shared" si="307"/>
        <v>drain</v>
      </c>
      <c r="W1969" s="25">
        <f t="shared" si="310"/>
        <v>0</v>
      </c>
      <c r="X1969" s="25">
        <f t="shared" si="308"/>
        <v>61346.086473732568</v>
      </c>
      <c r="Y1969" s="25">
        <f t="shared" si="311"/>
        <v>8446.402084603913</v>
      </c>
      <c r="AA1969" s="25">
        <f t="shared" si="309"/>
        <v>0</v>
      </c>
      <c r="AC1969" s="25">
        <f t="shared" si="304"/>
        <v>0</v>
      </c>
    </row>
    <row r="1970" x14ac:dyDescent="0.2">
      <c r="L1970" s="24">
        <v>1965</v>
      </c>
      <c r="M1970" s="28">
        <v>0</v>
      </c>
      <c r="O1970" s="24">
        <v>1965</v>
      </c>
      <c r="P1970" s="24">
        <f>'ROTH 1.0'!O1970*'קובץ טיוטה'!$D$10</f>
        <v>11865.855378371021</v>
      </c>
      <c r="Q1970" s="24">
        <f t="shared" si="303"/>
        <v>8265.8553783710213</v>
      </c>
      <c r="R1970" s="24">
        <f t="shared" si="312"/>
        <v>0</v>
      </c>
      <c r="S1970" s="24">
        <f t="shared" si="305"/>
        <v>8265.8553783710213</v>
      </c>
      <c r="T1970" s="24">
        <f t="shared" si="306"/>
        <v>0</v>
      </c>
      <c r="U1970" s="24" t="str">
        <f t="shared" si="307"/>
        <v>drain</v>
      </c>
      <c r="W1970" s="24">
        <f t="shared" si="310"/>
        <v>0</v>
      </c>
      <c r="X1970" s="24">
        <f t="shared" si="308"/>
        <v>53080.231095361545</v>
      </c>
      <c r="Y1970" s="24">
        <f t="shared" si="311"/>
        <v>8265.8553783710231</v>
      </c>
      <c r="AA1970" s="24">
        <f t="shared" si="309"/>
        <v>0</v>
      </c>
      <c r="AC1970" s="24">
        <f t="shared" si="304"/>
        <v>0</v>
      </c>
    </row>
    <row r="1971" x14ac:dyDescent="0.2">
      <c r="L1971" s="25">
        <v>1966</v>
      </c>
      <c r="M1971" s="29">
        <v>0</v>
      </c>
      <c r="O1971" s="25">
        <v>1966</v>
      </c>
      <c r="P1971" s="24">
        <f>'ROTH 1.0'!O1971*'קובץ טיוטה'!$D$10</f>
        <v>11470.488811968075</v>
      </c>
      <c r="Q1971" s="25">
        <f t="shared" si="303"/>
        <v>7870.4888119680745</v>
      </c>
      <c r="R1971" s="24">
        <f t="shared" si="312"/>
        <v>0</v>
      </c>
      <c r="S1971" s="25">
        <f t="shared" si="305"/>
        <v>7870.4888119680745</v>
      </c>
      <c r="T1971" s="25">
        <f t="shared" si="306"/>
        <v>0</v>
      </c>
      <c r="U1971" s="25" t="str">
        <f t="shared" si="307"/>
        <v>drain</v>
      </c>
      <c r="W1971" s="25">
        <f t="shared" si="310"/>
        <v>0</v>
      </c>
      <c r="X1971" s="25">
        <f t="shared" si="308"/>
        <v>45209.742283393469</v>
      </c>
      <c r="Y1971" s="25">
        <f t="shared" si="311"/>
        <v>7870.4888119680763</v>
      </c>
      <c r="AA1971" s="25">
        <f t="shared" si="309"/>
        <v>0</v>
      </c>
      <c r="AC1971" s="25">
        <f t="shared" si="304"/>
        <v>0</v>
      </c>
    </row>
    <row r="1972" x14ac:dyDescent="0.2">
      <c r="L1972" s="24">
        <v>1967</v>
      </c>
      <c r="M1972" s="28">
        <v>0</v>
      </c>
      <c r="O1972" s="24">
        <v>1967</v>
      </c>
      <c r="P1972" s="24">
        <f>'ROTH 1.0'!O1972*'קובץ טיוטה'!$D$10</f>
        <v>10951.163922082882</v>
      </c>
      <c r="Q1972" s="24">
        <f t="shared" si="303"/>
        <v>7351.163922082882</v>
      </c>
      <c r="R1972" s="24">
        <f t="shared" si="312"/>
        <v>0</v>
      </c>
      <c r="S1972" s="24">
        <f t="shared" si="305"/>
        <v>7351.163922082882</v>
      </c>
      <c r="T1972" s="24">
        <f t="shared" si="306"/>
        <v>0</v>
      </c>
      <c r="U1972" s="24" t="str">
        <f t="shared" si="307"/>
        <v>drain</v>
      </c>
      <c r="W1972" s="24">
        <f t="shared" si="310"/>
        <v>0</v>
      </c>
      <c r="X1972" s="24">
        <f t="shared" si="308"/>
        <v>37858.578361310589</v>
      </c>
      <c r="Y1972" s="24">
        <f t="shared" si="311"/>
        <v>7351.1639220828802</v>
      </c>
      <c r="AA1972" s="24">
        <f t="shared" si="309"/>
        <v>0</v>
      </c>
      <c r="AC1972" s="24">
        <f t="shared" si="304"/>
        <v>0</v>
      </c>
    </row>
    <row r="1973" x14ac:dyDescent="0.2">
      <c r="L1973" s="25">
        <v>1968</v>
      </c>
      <c r="M1973" s="29">
        <v>0</v>
      </c>
      <c r="O1973" s="25">
        <v>1968</v>
      </c>
      <c r="P1973" s="24">
        <f>'ROTH 1.0'!O1973*'קובץ טיוטה'!$D$10</f>
        <v>10220.784239594755</v>
      </c>
      <c r="Q1973" s="25">
        <f t="shared" si="303"/>
        <v>6620.7842395947555</v>
      </c>
      <c r="R1973" s="24">
        <f t="shared" si="312"/>
        <v>0</v>
      </c>
      <c r="S1973" s="25">
        <f t="shared" si="305"/>
        <v>6620.7842395947555</v>
      </c>
      <c r="T1973" s="25">
        <f t="shared" si="306"/>
        <v>0</v>
      </c>
      <c r="U1973" s="25" t="str">
        <f t="shared" si="307"/>
        <v>drain</v>
      </c>
      <c r="W1973" s="25">
        <f t="shared" si="310"/>
        <v>0</v>
      </c>
      <c r="X1973" s="25">
        <f t="shared" si="308"/>
        <v>31237.794121715833</v>
      </c>
      <c r="Y1973" s="25">
        <f t="shared" si="311"/>
        <v>6620.7842395947555</v>
      </c>
      <c r="AA1973" s="25">
        <f t="shared" si="309"/>
        <v>0</v>
      </c>
      <c r="AC1973" s="25">
        <f t="shared" si="304"/>
        <v>0</v>
      </c>
    </row>
    <row r="1974" x14ac:dyDescent="0.2">
      <c r="L1974" s="24">
        <v>1969</v>
      </c>
      <c r="M1974" s="28">
        <v>0</v>
      </c>
      <c r="O1974" s="24">
        <v>1969</v>
      </c>
      <c r="P1974" s="24">
        <f>'ROTH 1.0'!O1974*'קובץ טיוטה'!$D$10</f>
        <v>9395.9215926735797</v>
      </c>
      <c r="Q1974" s="24">
        <f t="shared" si="303"/>
        <v>5795.9215926735797</v>
      </c>
      <c r="R1974" s="24">
        <f t="shared" si="312"/>
        <v>0</v>
      </c>
      <c r="S1974" s="24">
        <f t="shared" si="305"/>
        <v>5795.9215926735797</v>
      </c>
      <c r="T1974" s="24">
        <f t="shared" si="306"/>
        <v>0</v>
      </c>
      <c r="U1974" s="24" t="str">
        <f t="shared" si="307"/>
        <v>drain</v>
      </c>
      <c r="W1974" s="24">
        <f t="shared" si="310"/>
        <v>0</v>
      </c>
      <c r="X1974" s="24">
        <f t="shared" si="308"/>
        <v>25441.872529042252</v>
      </c>
      <c r="Y1974" s="24">
        <f t="shared" si="311"/>
        <v>5795.9215926735815</v>
      </c>
      <c r="AA1974" s="24">
        <f t="shared" si="309"/>
        <v>0</v>
      </c>
      <c r="AC1974" s="24">
        <f t="shared" si="304"/>
        <v>0</v>
      </c>
    </row>
    <row r="1975" x14ac:dyDescent="0.2">
      <c r="L1975" s="25">
        <v>1970</v>
      </c>
      <c r="M1975" s="29">
        <v>0</v>
      </c>
      <c r="O1975" s="25">
        <v>1970</v>
      </c>
      <c r="P1975" s="24">
        <f>'ROTH 1.0'!O1975*'קובץ טיוטה'!$D$10</f>
        <v>8905.3954066642928</v>
      </c>
      <c r="Q1975" s="25">
        <f t="shared" si="303"/>
        <v>5305.3954066642928</v>
      </c>
      <c r="R1975" s="24">
        <f t="shared" si="312"/>
        <v>0</v>
      </c>
      <c r="S1975" s="25">
        <f t="shared" si="305"/>
        <v>5305.3954066642928</v>
      </c>
      <c r="T1975" s="25">
        <f t="shared" si="306"/>
        <v>0</v>
      </c>
      <c r="U1975" s="25" t="str">
        <f t="shared" si="307"/>
        <v>drain</v>
      </c>
      <c r="W1975" s="25">
        <f t="shared" si="310"/>
        <v>0</v>
      </c>
      <c r="X1975" s="25">
        <f t="shared" si="308"/>
        <v>20136.477122377961</v>
      </c>
      <c r="Y1975" s="25">
        <f t="shared" si="311"/>
        <v>5305.3954066642909</v>
      </c>
      <c r="AA1975" s="25">
        <f t="shared" si="309"/>
        <v>0</v>
      </c>
      <c r="AC1975" s="25">
        <f t="shared" si="304"/>
        <v>0</v>
      </c>
    </row>
    <row r="1976" x14ac:dyDescent="0.2">
      <c r="L1976" s="24">
        <v>1971</v>
      </c>
      <c r="M1976" s="28">
        <v>0</v>
      </c>
      <c r="O1976" s="24">
        <v>1971</v>
      </c>
      <c r="P1976" s="24">
        <f>'ROTH 1.0'!O1976*'קובץ טיוטה'!$D$10</f>
        <v>8422.9430866984221</v>
      </c>
      <c r="Q1976" s="24">
        <f t="shared" si="303"/>
        <v>4822.9430866984221</v>
      </c>
      <c r="R1976" s="24">
        <f t="shared" si="312"/>
        <v>0</v>
      </c>
      <c r="S1976" s="24">
        <f t="shared" si="305"/>
        <v>4822.9430866984221</v>
      </c>
      <c r="T1976" s="24">
        <f t="shared" si="306"/>
        <v>0</v>
      </c>
      <c r="U1976" s="24" t="str">
        <f t="shared" si="307"/>
        <v>drain</v>
      </c>
      <c r="W1976" s="24">
        <f t="shared" si="310"/>
        <v>0</v>
      </c>
      <c r="X1976" s="24">
        <f t="shared" si="308"/>
        <v>15313.534035679539</v>
      </c>
      <c r="Y1976" s="24">
        <f t="shared" si="311"/>
        <v>4822.9430866984221</v>
      </c>
      <c r="AA1976" s="24">
        <f t="shared" si="309"/>
        <v>0</v>
      </c>
      <c r="AC1976" s="24">
        <f t="shared" si="304"/>
        <v>0</v>
      </c>
    </row>
    <row r="1977" x14ac:dyDescent="0.2">
      <c r="L1977" s="25">
        <v>1972</v>
      </c>
      <c r="M1977" s="29">
        <v>0</v>
      </c>
      <c r="O1977" s="25">
        <v>1972</v>
      </c>
      <c r="P1977" s="24">
        <f>'ROTH 1.0'!O1977*'קובץ טיוטה'!$D$10</f>
        <v>8184.6200987787579</v>
      </c>
      <c r="Q1977" s="25">
        <f t="shared" si="303"/>
        <v>4584.6200987787579</v>
      </c>
      <c r="R1977" s="24">
        <f t="shared" si="312"/>
        <v>0</v>
      </c>
      <c r="S1977" s="25">
        <f t="shared" si="305"/>
        <v>4584.6200987787579</v>
      </c>
      <c r="T1977" s="25">
        <f t="shared" si="306"/>
        <v>0</v>
      </c>
      <c r="U1977" s="25" t="str">
        <f t="shared" si="307"/>
        <v>drain</v>
      </c>
      <c r="W1977" s="25">
        <f t="shared" si="310"/>
        <v>0</v>
      </c>
      <c r="X1977" s="25">
        <f t="shared" si="308"/>
        <v>10728.913936900781</v>
      </c>
      <c r="Y1977" s="25">
        <f t="shared" si="311"/>
        <v>4584.6200987787579</v>
      </c>
      <c r="AA1977" s="25">
        <f t="shared" si="309"/>
        <v>0</v>
      </c>
      <c r="AC1977" s="25">
        <f t="shared" si="304"/>
        <v>0</v>
      </c>
    </row>
    <row r="1978" x14ac:dyDescent="0.2">
      <c r="L1978" s="24">
        <v>1973</v>
      </c>
      <c r="M1978" s="28">
        <v>0</v>
      </c>
      <c r="O1978" s="24">
        <v>1973</v>
      </c>
      <c r="P1978" s="24">
        <f>'ROTH 1.0'!O1978*'קובץ טיוטה'!$D$10</f>
        <v>8191.0081988374504</v>
      </c>
      <c r="Q1978" s="24">
        <f t="shared" si="303"/>
        <v>4591.0081988374504</v>
      </c>
      <c r="R1978" s="24">
        <f t="shared" si="312"/>
        <v>0</v>
      </c>
      <c r="S1978" s="24">
        <f t="shared" si="305"/>
        <v>4591.0081988374504</v>
      </c>
      <c r="T1978" s="24">
        <f t="shared" si="306"/>
        <v>0</v>
      </c>
      <c r="U1978" s="24" t="str">
        <f t="shared" si="307"/>
        <v>drain</v>
      </c>
      <c r="W1978" s="24">
        <f t="shared" si="310"/>
        <v>0</v>
      </c>
      <c r="X1978" s="24">
        <f t="shared" si="308"/>
        <v>6137.9057380633303</v>
      </c>
      <c r="Y1978" s="24">
        <f t="shared" si="311"/>
        <v>4591.0081988374504</v>
      </c>
      <c r="AA1978" s="24">
        <f t="shared" si="309"/>
        <v>0</v>
      </c>
      <c r="AC1978" s="24">
        <f t="shared" si="304"/>
        <v>0</v>
      </c>
    </row>
    <row r="1979" x14ac:dyDescent="0.2">
      <c r="L1979" s="25">
        <v>1974</v>
      </c>
      <c r="M1979" s="29">
        <v>0</v>
      </c>
      <c r="O1979" s="25">
        <v>1974</v>
      </c>
      <c r="P1979" s="24">
        <f>'ROTH 1.0'!O1979*'קובץ טיוטה'!$D$10</f>
        <v>8541.9221722396869</v>
      </c>
      <c r="Q1979" s="25">
        <f t="shared" si="303"/>
        <v>4941.9221722396869</v>
      </c>
      <c r="R1979" s="24">
        <f t="shared" si="312"/>
        <v>0</v>
      </c>
      <c r="S1979" s="25">
        <f t="shared" si="305"/>
        <v>4941.9221722396869</v>
      </c>
      <c r="T1979" s="25">
        <f t="shared" si="306"/>
        <v>0</v>
      </c>
      <c r="U1979" s="25" t="str">
        <f t="shared" si="307"/>
        <v>drain</v>
      </c>
      <c r="W1979" s="25">
        <f t="shared" si="310"/>
        <v>0</v>
      </c>
      <c r="X1979" s="25">
        <f t="shared" si="308"/>
        <v>1195.9835658236434</v>
      </c>
      <c r="Y1979" s="25">
        <f t="shared" si="311"/>
        <v>4941.9221722396869</v>
      </c>
      <c r="AA1979" s="25">
        <f t="shared" si="309"/>
        <v>0</v>
      </c>
      <c r="AC1979" s="25">
        <f t="shared" si="304"/>
        <v>0</v>
      </c>
    </row>
    <row r="1980" x14ac:dyDescent="0.2">
      <c r="L1980" s="24">
        <v>1975</v>
      </c>
      <c r="M1980" s="28">
        <v>0</v>
      </c>
      <c r="O1980" s="24">
        <v>1975</v>
      </c>
      <c r="P1980" s="24">
        <f>'ROTH 1.0'!O1980*'קובץ טיוטה'!$D$10</f>
        <v>8488.5494533267665</v>
      </c>
      <c r="Q1980" s="24">
        <f t="shared" si="303"/>
        <v>4888.5494533267665</v>
      </c>
      <c r="R1980" s="24">
        <f t="shared" si="312"/>
        <v>0</v>
      </c>
      <c r="S1980" s="24">
        <f t="shared" si="305"/>
        <v>4888.5494533267665</v>
      </c>
      <c r="T1980" s="24">
        <f t="shared" si="306"/>
        <v>0</v>
      </c>
      <c r="U1980" s="24" t="str">
        <f t="shared" si="307"/>
        <v>drain</v>
      </c>
      <c r="W1980" s="24">
        <f t="shared" si="310"/>
        <v>0</v>
      </c>
      <c r="X1980" s="24">
        <f t="shared" si="308"/>
        <v>0</v>
      </c>
      <c r="Y1980" s="24">
        <f t="shared" si="311"/>
        <v>1195.9835658236434</v>
      </c>
      <c r="AA1980" s="24">
        <f t="shared" si="309"/>
        <v>3692.5658875031231</v>
      </c>
      <c r="AC1980" s="24">
        <f t="shared" si="304"/>
        <v>0</v>
      </c>
    </row>
    <row r="1981" x14ac:dyDescent="0.2">
      <c r="L1981" s="25">
        <v>1976</v>
      </c>
      <c r="M1981" s="29">
        <v>0.39117282799999997</v>
      </c>
      <c r="O1981" s="25">
        <v>1976</v>
      </c>
      <c r="P1981" s="24">
        <f>'ROTH 1.0'!O1981*'קובץ טיוטה'!$D$10</f>
        <v>9286.7840260350022</v>
      </c>
      <c r="Q1981" s="25">
        <f t="shared" si="303"/>
        <v>5686.7840260350022</v>
      </c>
      <c r="R1981" s="24">
        <f t="shared" si="312"/>
        <v>26599.752303999998</v>
      </c>
      <c r="S1981" s="25">
        <f t="shared" si="305"/>
        <v>0</v>
      </c>
      <c r="T1981" s="25">
        <f t="shared" si="306"/>
        <v>20912.968277964996</v>
      </c>
      <c r="U1981" s="25" t="str">
        <f t="shared" si="307"/>
        <v>charge</v>
      </c>
      <c r="W1981" s="25">
        <f t="shared" si="310"/>
        <v>18821.671450168498</v>
      </c>
      <c r="X1981" s="25">
        <f t="shared" si="308"/>
        <v>18821.671450168498</v>
      </c>
      <c r="Y1981" s="25">
        <f t="shared" si="311"/>
        <v>0</v>
      </c>
      <c r="AA1981" s="25">
        <f t="shared" si="309"/>
        <v>0</v>
      </c>
      <c r="AC1981" s="25">
        <f t="shared" si="304"/>
        <v>2091.2968277964974</v>
      </c>
    </row>
    <row r="1982" x14ac:dyDescent="0.2">
      <c r="L1982" s="24">
        <v>1977</v>
      </c>
      <c r="M1982" s="28">
        <v>0.61705463100000002</v>
      </c>
      <c r="O1982" s="24">
        <v>1977</v>
      </c>
      <c r="P1982" s="24">
        <f>'ROTH 1.0'!O1982*'קובץ טיוטה'!$D$10</f>
        <v>10288.129818859208</v>
      </c>
      <c r="Q1982" s="24">
        <f t="shared" si="303"/>
        <v>6688.1298188592082</v>
      </c>
      <c r="R1982" s="24">
        <f t="shared" si="312"/>
        <v>41959.714908000002</v>
      </c>
      <c r="S1982" s="24">
        <f t="shared" si="305"/>
        <v>0</v>
      </c>
      <c r="T1982" s="24">
        <f t="shared" si="306"/>
        <v>35271.58508914079</v>
      </c>
      <c r="U1982" s="24" t="str">
        <f t="shared" si="307"/>
        <v>charge</v>
      </c>
      <c r="W1982" s="24">
        <f t="shared" si="310"/>
        <v>31744.426580226711</v>
      </c>
      <c r="X1982" s="24">
        <f t="shared" si="308"/>
        <v>50566.098030395209</v>
      </c>
      <c r="Y1982" s="24">
        <f t="shared" si="311"/>
        <v>0</v>
      </c>
      <c r="AA1982" s="24">
        <f t="shared" si="309"/>
        <v>0</v>
      </c>
      <c r="AC1982" s="24">
        <f t="shared" si="304"/>
        <v>3527.158508914079</v>
      </c>
    </row>
    <row r="1983" x14ac:dyDescent="0.2">
      <c r="L1983" s="25">
        <v>1978</v>
      </c>
      <c r="M1983" s="29">
        <v>0.70831396099999999</v>
      </c>
      <c r="O1983" s="25">
        <v>1978</v>
      </c>
      <c r="P1983" s="24">
        <f>'ROTH 1.0'!O1983*'קובץ טיוטה'!$D$10</f>
        <v>10688.749799133906</v>
      </c>
      <c r="Q1983" s="25">
        <f t="shared" si="303"/>
        <v>7088.749799133906</v>
      </c>
      <c r="R1983" s="24">
        <f t="shared" si="312"/>
        <v>48165.349348000003</v>
      </c>
      <c r="S1983" s="25">
        <f t="shared" si="305"/>
        <v>0</v>
      </c>
      <c r="T1983" s="25">
        <f t="shared" si="306"/>
        <v>41076.599548866099</v>
      </c>
      <c r="U1983" s="25" t="str">
        <f t="shared" si="307"/>
        <v>charge</v>
      </c>
      <c r="W1983" s="25">
        <f t="shared" si="310"/>
        <v>27433.901969604791</v>
      </c>
      <c r="X1983" s="25">
        <f t="shared" si="308"/>
        <v>78000</v>
      </c>
      <c r="Y1983" s="25">
        <f t="shared" si="311"/>
        <v>0</v>
      </c>
      <c r="AA1983" s="25">
        <f t="shared" si="309"/>
        <v>0</v>
      </c>
      <c r="AC1983" s="25">
        <f t="shared" si="304"/>
        <v>13642.697579261308</v>
      </c>
    </row>
    <row r="1984" x14ac:dyDescent="0.2">
      <c r="L1984" s="24">
        <v>1979</v>
      </c>
      <c r="M1984" s="28">
        <v>0.75108682100000002</v>
      </c>
      <c r="O1984" s="24">
        <v>1979</v>
      </c>
      <c r="P1984" s="24">
        <f>'ROTH 1.0'!O1984*'קובץ טיוטה'!$D$10</f>
        <v>11206.244574585711</v>
      </c>
      <c r="Q1984" s="24">
        <f t="shared" si="303"/>
        <v>7606.2445745857112</v>
      </c>
      <c r="R1984" s="24">
        <f t="shared" si="312"/>
        <v>51073.903828000002</v>
      </c>
      <c r="S1984" s="24">
        <f t="shared" si="305"/>
        <v>0</v>
      </c>
      <c r="T1984" s="24">
        <f t="shared" si="306"/>
        <v>43467.659253414291</v>
      </c>
      <c r="U1984" s="24" t="str">
        <f t="shared" si="307"/>
        <v>charge</v>
      </c>
      <c r="W1984" s="24">
        <f t="shared" si="310"/>
        <v>0</v>
      </c>
      <c r="X1984" s="24">
        <f t="shared" si="308"/>
        <v>78000</v>
      </c>
      <c r="Y1984" s="24">
        <f t="shared" si="311"/>
        <v>0</v>
      </c>
      <c r="AA1984" s="24">
        <f t="shared" si="309"/>
        <v>0</v>
      </c>
      <c r="AC1984" s="24">
        <f t="shared" si="304"/>
        <v>43467.659253414291</v>
      </c>
    </row>
    <row r="1985" x14ac:dyDescent="0.2">
      <c r="L1985" s="25">
        <v>1980</v>
      </c>
      <c r="M1985" s="29">
        <v>0.758200239</v>
      </c>
      <c r="O1985" s="25">
        <v>1980</v>
      </c>
      <c r="P1985" s="24">
        <f>'ROTH 1.0'!O1985*'קובץ טיוטה'!$D$10</f>
        <v>11412.393167629883</v>
      </c>
      <c r="Q1985" s="25">
        <f t="shared" si="303"/>
        <v>7812.3931676298835</v>
      </c>
      <c r="R1985" s="24">
        <f t="shared" si="312"/>
        <v>51557.616252</v>
      </c>
      <c r="S1985" s="25">
        <f t="shared" si="305"/>
        <v>0</v>
      </c>
      <c r="T1985" s="25">
        <f t="shared" si="306"/>
        <v>43745.223084370118</v>
      </c>
      <c r="U1985" s="25" t="str">
        <f t="shared" si="307"/>
        <v>charge</v>
      </c>
      <c r="W1985" s="25">
        <f t="shared" si="310"/>
        <v>0</v>
      </c>
      <c r="X1985" s="25">
        <f t="shared" si="308"/>
        <v>78000</v>
      </c>
      <c r="Y1985" s="25">
        <f t="shared" si="311"/>
        <v>0</v>
      </c>
      <c r="AA1985" s="25">
        <f t="shared" si="309"/>
        <v>0</v>
      </c>
      <c r="AC1985" s="25">
        <f t="shared" si="304"/>
        <v>43745.223084370118</v>
      </c>
    </row>
    <row r="1986" x14ac:dyDescent="0.2">
      <c r="L1986" s="24">
        <v>1981</v>
      </c>
      <c r="M1986" s="28">
        <v>0.76305650899999999</v>
      </c>
      <c r="O1986" s="24">
        <v>1981</v>
      </c>
      <c r="P1986" s="24">
        <f>'ROTH 1.0'!O1986*'קובץ טיוטה'!$D$10</f>
        <v>11359.125732385102</v>
      </c>
      <c r="Q1986" s="24">
        <f t="shared" si="303"/>
        <v>7759.1257323851023</v>
      </c>
      <c r="R1986" s="24">
        <f t="shared" si="312"/>
        <v>51887.842612</v>
      </c>
      <c r="S1986" s="24">
        <f t="shared" si="305"/>
        <v>0</v>
      </c>
      <c r="T1986" s="24">
        <f t="shared" si="306"/>
        <v>44128.716879614898</v>
      </c>
      <c r="U1986" s="24" t="str">
        <f t="shared" si="307"/>
        <v>charge</v>
      </c>
      <c r="W1986" s="24">
        <f t="shared" si="310"/>
        <v>0</v>
      </c>
      <c r="X1986" s="24">
        <f t="shared" si="308"/>
        <v>78000</v>
      </c>
      <c r="Y1986" s="24">
        <f t="shared" si="311"/>
        <v>0</v>
      </c>
      <c r="AA1986" s="24">
        <f t="shared" si="309"/>
        <v>0</v>
      </c>
      <c r="AC1986" s="24">
        <f t="shared" si="304"/>
        <v>44128.716879614898</v>
      </c>
    </row>
    <row r="1987" x14ac:dyDescent="0.2">
      <c r="L1987" s="25">
        <v>1982</v>
      </c>
      <c r="M1987" s="29">
        <v>0.75298532900000004</v>
      </c>
      <c r="O1987" s="25">
        <v>1982</v>
      </c>
      <c r="P1987" s="24">
        <f>'ROTH 1.0'!O1987*'קובץ טיוטה'!$D$10</f>
        <v>11657.025666547033</v>
      </c>
      <c r="Q1987" s="25">
        <f t="shared" si="303"/>
        <v>8057.0256665470333</v>
      </c>
      <c r="R1987" s="24">
        <f t="shared" si="312"/>
        <v>51203.002371999995</v>
      </c>
      <c r="S1987" s="25">
        <f t="shared" si="305"/>
        <v>0</v>
      </c>
      <c r="T1987" s="25">
        <f t="shared" si="306"/>
        <v>43145.976705452966</v>
      </c>
      <c r="U1987" s="25" t="str">
        <f t="shared" si="307"/>
        <v>charge</v>
      </c>
      <c r="W1987" s="25">
        <f t="shared" si="310"/>
        <v>0</v>
      </c>
      <c r="X1987" s="25">
        <f t="shared" si="308"/>
        <v>78000</v>
      </c>
      <c r="Y1987" s="25">
        <f t="shared" si="311"/>
        <v>0</v>
      </c>
      <c r="AA1987" s="25">
        <f t="shared" si="309"/>
        <v>0</v>
      </c>
      <c r="AC1987" s="25">
        <f t="shared" si="304"/>
        <v>43145.976705452966</v>
      </c>
    </row>
    <row r="1988" x14ac:dyDescent="0.2">
      <c r="L1988" s="24">
        <v>1983</v>
      </c>
      <c r="M1988" s="28">
        <v>0.71653921200000004</v>
      </c>
      <c r="O1988" s="24">
        <v>1983</v>
      </c>
      <c r="P1988" s="24">
        <f>'ROTH 1.0'!O1988*'קובץ טיוטה'!$D$10</f>
        <v>11701.185733713028</v>
      </c>
      <c r="Q1988" s="24">
        <f t="shared" si="303"/>
        <v>8101.1857337130277</v>
      </c>
      <c r="R1988" s="24">
        <f t="shared" si="312"/>
        <v>48724.666416</v>
      </c>
      <c r="S1988" s="24">
        <f t="shared" si="305"/>
        <v>0</v>
      </c>
      <c r="T1988" s="24">
        <f t="shared" si="306"/>
        <v>40623.480682286972</v>
      </c>
      <c r="U1988" s="24" t="str">
        <f t="shared" si="307"/>
        <v>charge</v>
      </c>
      <c r="W1988" s="24">
        <f t="shared" si="310"/>
        <v>0</v>
      </c>
      <c r="X1988" s="24">
        <f t="shared" si="308"/>
        <v>78000</v>
      </c>
      <c r="Y1988" s="24">
        <f t="shared" si="311"/>
        <v>0</v>
      </c>
      <c r="AA1988" s="24">
        <f t="shared" si="309"/>
        <v>0</v>
      </c>
      <c r="AC1988" s="24">
        <f t="shared" si="304"/>
        <v>40623.480682286972</v>
      </c>
    </row>
    <row r="1989" x14ac:dyDescent="0.2">
      <c r="L1989" s="25">
        <v>1984</v>
      </c>
      <c r="M1989" s="29">
        <v>0.70065157700000003</v>
      </c>
      <c r="O1989" s="25">
        <v>1984</v>
      </c>
      <c r="P1989" s="24">
        <f>'ROTH 1.0'!O1989*'קובץ טיוטה'!$D$10</f>
        <v>11525.997886952318</v>
      </c>
      <c r="Q1989" s="25">
        <f t="shared" si="303"/>
        <v>7925.9978869523184</v>
      </c>
      <c r="R1989" s="24">
        <f t="shared" si="312"/>
        <v>47644.307236000001</v>
      </c>
      <c r="S1989" s="25">
        <f t="shared" si="305"/>
        <v>0</v>
      </c>
      <c r="T1989" s="25">
        <f t="shared" si="306"/>
        <v>39718.309349047682</v>
      </c>
      <c r="U1989" s="25" t="str">
        <f t="shared" si="307"/>
        <v>charge</v>
      </c>
      <c r="W1989" s="25">
        <f t="shared" si="310"/>
        <v>0</v>
      </c>
      <c r="X1989" s="25">
        <f t="shared" si="308"/>
        <v>78000</v>
      </c>
      <c r="Y1989" s="25">
        <f t="shared" si="311"/>
        <v>0</v>
      </c>
      <c r="AA1989" s="25">
        <f t="shared" si="309"/>
        <v>0</v>
      </c>
      <c r="AC1989" s="25">
        <f t="shared" si="304"/>
        <v>39718.309349047682</v>
      </c>
    </row>
    <row r="1990" x14ac:dyDescent="0.2">
      <c r="L1990" s="24">
        <v>1985</v>
      </c>
      <c r="M1990" s="28">
        <v>0.56268512300000006</v>
      </c>
      <c r="O1990" s="24">
        <v>1985</v>
      </c>
      <c r="P1990" s="24">
        <f>'ROTH 1.0'!O1990*'קובץ טיוטה'!$D$10</f>
        <v>11488.944189194339</v>
      </c>
      <c r="Q1990" s="24">
        <f t="shared" ref="Q1990:Q2053" si="313">P1990-$H$8*$H$9</f>
        <v>7888.9441891943388</v>
      </c>
      <c r="R1990" s="24">
        <f t="shared" si="312"/>
        <v>38262.588364000003</v>
      </c>
      <c r="S1990" s="24">
        <f t="shared" si="305"/>
        <v>0</v>
      </c>
      <c r="T1990" s="24">
        <f t="shared" si="306"/>
        <v>30373.644174805664</v>
      </c>
      <c r="U1990" s="24" t="str">
        <f t="shared" si="307"/>
        <v>charge</v>
      </c>
      <c r="W1990" s="24">
        <f t="shared" si="310"/>
        <v>0</v>
      </c>
      <c r="X1990" s="24">
        <f t="shared" si="308"/>
        <v>78000</v>
      </c>
      <c r="Y1990" s="24">
        <f t="shared" si="311"/>
        <v>0</v>
      </c>
      <c r="AA1990" s="24">
        <f t="shared" si="309"/>
        <v>0</v>
      </c>
      <c r="AC1990" s="24">
        <f t="shared" ref="AC1990:AC2053" si="314">IF(U1990="charge",(T1990-W1990),0)</f>
        <v>30373.644174805664</v>
      </c>
    </row>
    <row r="1991" x14ac:dyDescent="0.2">
      <c r="L1991" s="25">
        <v>1986</v>
      </c>
      <c r="M1991" s="29">
        <v>0.123906878</v>
      </c>
      <c r="O1991" s="25">
        <v>1986</v>
      </c>
      <c r="P1991" s="24">
        <f>'ROTH 1.0'!O1991*'קובץ טיוטה'!$D$10</f>
        <v>11887.322727646813</v>
      </c>
      <c r="Q1991" s="25">
        <f t="shared" si="313"/>
        <v>8287.3227276468133</v>
      </c>
      <c r="R1991" s="24">
        <f t="shared" si="312"/>
        <v>8425.6677039999995</v>
      </c>
      <c r="S1991" s="25">
        <f t="shared" ref="S1991:S2054" si="315">IF(Q1991&gt;R1991,Q1991-R1991,0)</f>
        <v>0</v>
      </c>
      <c r="T1991" s="25">
        <f t="shared" ref="T1991:T2054" si="316">IF(R1991&gt;Q1991,R1991-Q1991,0)</f>
        <v>138.34497635318621</v>
      </c>
      <c r="U1991" s="25" t="str">
        <f t="shared" ref="U1991:U2054" si="317">IF(Q1991&gt;R1991,"drain","charge")</f>
        <v>charge</v>
      </c>
      <c r="W1991" s="25">
        <f t="shared" si="310"/>
        <v>0</v>
      </c>
      <c r="X1991" s="25">
        <f t="shared" ref="X1991:X2054" si="318">IF(X1990+T1991&gt;$H$11,$H$11,IF(U1991="charge",X1990+(T1991*$H$12),IF((X1990-S1991)&gt;0,X1990-S1991,0)))</f>
        <v>78000</v>
      </c>
      <c r="Y1991" s="25">
        <f t="shared" si="311"/>
        <v>0</v>
      </c>
      <c r="AA1991" s="25">
        <f t="shared" ref="AA1991:AA2054" si="319">S1991-Y1991</f>
        <v>0</v>
      </c>
      <c r="AC1991" s="25">
        <f t="shared" si="314"/>
        <v>138.34497635318621</v>
      </c>
    </row>
    <row r="1992" x14ac:dyDescent="0.2">
      <c r="L1992" s="24">
        <v>1987</v>
      </c>
      <c r="M1992" s="28">
        <v>0</v>
      </c>
      <c r="O1992" s="24">
        <v>1987</v>
      </c>
      <c r="P1992" s="24">
        <f>'ROTH 1.0'!O1992*'קובץ טיוטה'!$D$10</f>
        <v>12746.89127005509</v>
      </c>
      <c r="Q1992" s="24">
        <f t="shared" si="313"/>
        <v>9146.89127005509</v>
      </c>
      <c r="R1992" s="24">
        <f t="shared" si="312"/>
        <v>0</v>
      </c>
      <c r="S1992" s="24">
        <f t="shared" si="315"/>
        <v>9146.89127005509</v>
      </c>
      <c r="T1992" s="24">
        <f t="shared" si="316"/>
        <v>0</v>
      </c>
      <c r="U1992" s="24" t="str">
        <f t="shared" si="317"/>
        <v>drain</v>
      </c>
      <c r="W1992" s="24">
        <f t="shared" ref="W1992:W2055" si="320">IF(X1992&gt;=X1991,(X1992-X1991),0)</f>
        <v>0</v>
      </c>
      <c r="X1992" s="24">
        <f t="shared" si="318"/>
        <v>68853.108729944914</v>
      </c>
      <c r="Y1992" s="24">
        <f t="shared" ref="Y1992:Y2055" si="321">IF(U1992="drain",X1991-X1992,0)</f>
        <v>9146.8912700550864</v>
      </c>
      <c r="AA1992" s="24">
        <f t="shared" si="319"/>
        <v>0</v>
      </c>
      <c r="AC1992" s="24">
        <f t="shared" si="314"/>
        <v>0</v>
      </c>
    </row>
    <row r="1993" x14ac:dyDescent="0.2">
      <c r="L1993" s="25">
        <v>1988</v>
      </c>
      <c r="M1993" s="29">
        <v>0</v>
      </c>
      <c r="O1993" s="25">
        <v>1988</v>
      </c>
      <c r="P1993" s="24">
        <f>'ROTH 1.0'!O1993*'קובץ טיוטה'!$D$10</f>
        <v>13363.160788571517</v>
      </c>
      <c r="Q1993" s="25">
        <f t="shared" si="313"/>
        <v>9763.1607885715166</v>
      </c>
      <c r="R1993" s="24">
        <f t="shared" si="312"/>
        <v>0</v>
      </c>
      <c r="S1993" s="25">
        <f t="shared" si="315"/>
        <v>9763.1607885715166</v>
      </c>
      <c r="T1993" s="25">
        <f t="shared" si="316"/>
        <v>0</v>
      </c>
      <c r="U1993" s="25" t="str">
        <f t="shared" si="317"/>
        <v>drain</v>
      </c>
      <c r="W1993" s="25">
        <f t="shared" si="320"/>
        <v>0</v>
      </c>
      <c r="X1993" s="25">
        <f t="shared" si="318"/>
        <v>59089.947941373393</v>
      </c>
      <c r="Y1993" s="25">
        <f t="shared" si="321"/>
        <v>9763.1607885715202</v>
      </c>
      <c r="AA1993" s="25">
        <f t="shared" si="319"/>
        <v>0</v>
      </c>
      <c r="AC1993" s="25">
        <f t="shared" si="314"/>
        <v>0</v>
      </c>
    </row>
    <row r="1994" x14ac:dyDescent="0.2">
      <c r="L1994" s="24">
        <v>1989</v>
      </c>
      <c r="M1994" s="28">
        <v>0</v>
      </c>
      <c r="O1994" s="24">
        <v>1989</v>
      </c>
      <c r="P1994" s="24">
        <f>'ROTH 1.0'!O1994*'קובץ טיוטה'!$D$10</f>
        <v>13170.461856807438</v>
      </c>
      <c r="Q1994" s="24">
        <f t="shared" si="313"/>
        <v>9570.4618568074384</v>
      </c>
      <c r="R1994" s="24">
        <f t="shared" si="312"/>
        <v>0</v>
      </c>
      <c r="S1994" s="24">
        <f t="shared" si="315"/>
        <v>9570.4618568074384</v>
      </c>
      <c r="T1994" s="24">
        <f t="shared" si="316"/>
        <v>0</v>
      </c>
      <c r="U1994" s="24" t="str">
        <f t="shared" si="317"/>
        <v>drain</v>
      </c>
      <c r="W1994" s="24">
        <f t="shared" si="320"/>
        <v>0</v>
      </c>
      <c r="X1994" s="24">
        <f t="shared" si="318"/>
        <v>49519.486084565957</v>
      </c>
      <c r="Y1994" s="24">
        <f t="shared" si="321"/>
        <v>9570.4618568074366</v>
      </c>
      <c r="AA1994" s="24">
        <f t="shared" si="319"/>
        <v>0</v>
      </c>
      <c r="AC1994" s="24">
        <f t="shared" si="314"/>
        <v>0</v>
      </c>
    </row>
    <row r="1995" x14ac:dyDescent="0.2">
      <c r="L1995" s="25">
        <v>1990</v>
      </c>
      <c r="M1995" s="29">
        <v>0</v>
      </c>
      <c r="O1995" s="25">
        <v>1990</v>
      </c>
      <c r="P1995" s="24">
        <f>'ROTH 1.0'!O1995*'קובץ טיוטה'!$D$10</f>
        <v>12737.615001063445</v>
      </c>
      <c r="Q1995" s="25">
        <f t="shared" si="313"/>
        <v>9137.6150010634447</v>
      </c>
      <c r="R1995" s="24">
        <f t="shared" si="312"/>
        <v>0</v>
      </c>
      <c r="S1995" s="25">
        <f t="shared" si="315"/>
        <v>9137.6150010634447</v>
      </c>
      <c r="T1995" s="25">
        <f t="shared" si="316"/>
        <v>0</v>
      </c>
      <c r="U1995" s="25" t="str">
        <f t="shared" si="317"/>
        <v>drain</v>
      </c>
      <c r="W1995" s="25">
        <f t="shared" si="320"/>
        <v>0</v>
      </c>
      <c r="X1995" s="25">
        <f t="shared" si="318"/>
        <v>40381.871083502512</v>
      </c>
      <c r="Y1995" s="25">
        <f t="shared" si="321"/>
        <v>9137.6150010634447</v>
      </c>
      <c r="AA1995" s="25">
        <f t="shared" si="319"/>
        <v>0</v>
      </c>
      <c r="AC1995" s="25">
        <f t="shared" si="314"/>
        <v>0</v>
      </c>
    </row>
    <row r="1996" x14ac:dyDescent="0.2">
      <c r="L1996" s="24">
        <v>1991</v>
      </c>
      <c r="M1996" s="28">
        <v>0</v>
      </c>
      <c r="O1996" s="24">
        <v>1991</v>
      </c>
      <c r="P1996" s="24">
        <f>'ROTH 1.0'!O1996*'קובץ טיוטה'!$D$10</f>
        <v>12012.713844970534</v>
      </c>
      <c r="Q1996" s="24">
        <f t="shared" si="313"/>
        <v>8412.7138449705344</v>
      </c>
      <c r="R1996" s="24">
        <f t="shared" si="312"/>
        <v>0</v>
      </c>
      <c r="S1996" s="24">
        <f t="shared" si="315"/>
        <v>8412.7138449705344</v>
      </c>
      <c r="T1996" s="24">
        <f t="shared" si="316"/>
        <v>0</v>
      </c>
      <c r="U1996" s="24" t="str">
        <f t="shared" si="317"/>
        <v>drain</v>
      </c>
      <c r="W1996" s="24">
        <f t="shared" si="320"/>
        <v>0</v>
      </c>
      <c r="X1996" s="24">
        <f t="shared" si="318"/>
        <v>31969.157238531978</v>
      </c>
      <c r="Y1996" s="24">
        <f t="shared" si="321"/>
        <v>8412.7138449705344</v>
      </c>
      <c r="AA1996" s="24">
        <f t="shared" si="319"/>
        <v>0</v>
      </c>
      <c r="AC1996" s="24">
        <f t="shared" si="314"/>
        <v>0</v>
      </c>
    </row>
    <row r="1997" x14ac:dyDescent="0.2">
      <c r="L1997" s="25">
        <v>1992</v>
      </c>
      <c r="M1997" s="29">
        <v>0</v>
      </c>
      <c r="O1997" s="25">
        <v>1992</v>
      </c>
      <c r="P1997" s="24">
        <f>'ROTH 1.0'!O1997*'קובץ טיוטה'!$D$10</f>
        <v>11219.083881238295</v>
      </c>
      <c r="Q1997" s="25">
        <f t="shared" si="313"/>
        <v>7619.0838812382954</v>
      </c>
      <c r="R1997" s="24">
        <f t="shared" si="312"/>
        <v>0</v>
      </c>
      <c r="S1997" s="25">
        <f t="shared" si="315"/>
        <v>7619.0838812382954</v>
      </c>
      <c r="T1997" s="25">
        <f t="shared" si="316"/>
        <v>0</v>
      </c>
      <c r="U1997" s="25" t="str">
        <f t="shared" si="317"/>
        <v>drain</v>
      </c>
      <c r="W1997" s="25">
        <f t="shared" si="320"/>
        <v>0</v>
      </c>
      <c r="X1997" s="25">
        <f t="shared" si="318"/>
        <v>24350.073357293681</v>
      </c>
      <c r="Y1997" s="25">
        <f t="shared" si="321"/>
        <v>7619.0838812382972</v>
      </c>
      <c r="AA1997" s="25">
        <f t="shared" si="319"/>
        <v>0</v>
      </c>
      <c r="AC1997" s="25">
        <f t="shared" si="314"/>
        <v>0</v>
      </c>
    </row>
    <row r="1998" x14ac:dyDescent="0.2">
      <c r="L1998" s="24">
        <v>1993</v>
      </c>
      <c r="M1998" s="28">
        <v>0</v>
      </c>
      <c r="O1998" s="24">
        <v>1993</v>
      </c>
      <c r="P1998" s="24">
        <f>'ROTH 1.0'!O1998*'קובץ טיוטה'!$D$10</f>
        <v>10033.44733986087</v>
      </c>
      <c r="Q1998" s="24">
        <f t="shared" si="313"/>
        <v>6433.4473398608698</v>
      </c>
      <c r="R1998" s="24">
        <f t="shared" si="312"/>
        <v>0</v>
      </c>
      <c r="S1998" s="24">
        <f t="shared" si="315"/>
        <v>6433.4473398608698</v>
      </c>
      <c r="T1998" s="24">
        <f t="shared" si="316"/>
        <v>0</v>
      </c>
      <c r="U1998" s="24" t="str">
        <f t="shared" si="317"/>
        <v>drain</v>
      </c>
      <c r="W1998" s="24">
        <f t="shared" si="320"/>
        <v>0</v>
      </c>
      <c r="X1998" s="24">
        <f t="shared" si="318"/>
        <v>17916.626017432813</v>
      </c>
      <c r="Y1998" s="24">
        <f t="shared" si="321"/>
        <v>6433.4473398608679</v>
      </c>
      <c r="AA1998" s="24">
        <f t="shared" si="319"/>
        <v>0</v>
      </c>
      <c r="AC1998" s="24">
        <f t="shared" si="314"/>
        <v>0</v>
      </c>
    </row>
    <row r="1999" x14ac:dyDescent="0.2">
      <c r="L1999" s="25">
        <v>1994</v>
      </c>
      <c r="M1999" s="29">
        <v>0</v>
      </c>
      <c r="O1999" s="25">
        <v>1994</v>
      </c>
      <c r="P1999" s="24">
        <f>'ROTH 1.0'!O1999*'קובץ טיוטה'!$D$10</f>
        <v>9154.5555240585618</v>
      </c>
      <c r="Q1999" s="25">
        <f t="shared" si="313"/>
        <v>5554.5555240585618</v>
      </c>
      <c r="R1999" s="24">
        <f t="shared" si="312"/>
        <v>0</v>
      </c>
      <c r="S1999" s="25">
        <f t="shared" si="315"/>
        <v>5554.5555240585618</v>
      </c>
      <c r="T1999" s="25">
        <f t="shared" si="316"/>
        <v>0</v>
      </c>
      <c r="U1999" s="25" t="str">
        <f t="shared" si="317"/>
        <v>drain</v>
      </c>
      <c r="W1999" s="25">
        <f t="shared" si="320"/>
        <v>0</v>
      </c>
      <c r="X1999" s="25">
        <f t="shared" si="318"/>
        <v>12362.070493374251</v>
      </c>
      <c r="Y1999" s="25">
        <f t="shared" si="321"/>
        <v>5554.5555240585618</v>
      </c>
      <c r="AA1999" s="25">
        <f t="shared" si="319"/>
        <v>0</v>
      </c>
      <c r="AC1999" s="25">
        <f t="shared" si="314"/>
        <v>0</v>
      </c>
    </row>
    <row r="2000" x14ac:dyDescent="0.2">
      <c r="L2000" s="24">
        <v>1995</v>
      </c>
      <c r="M2000" s="28">
        <v>0</v>
      </c>
      <c r="O2000" s="24">
        <v>1995</v>
      </c>
      <c r="P2000" s="24">
        <f>'ROTH 1.0'!O2000*'קובץ טיוטה'!$D$10</f>
        <v>8791.210834114092</v>
      </c>
      <c r="Q2000" s="24">
        <f t="shared" si="313"/>
        <v>5191.210834114092</v>
      </c>
      <c r="R2000" s="24">
        <f t="shared" ref="R2000:R2063" si="322">M2000*$H$7*0.85</f>
        <v>0</v>
      </c>
      <c r="S2000" s="24">
        <f t="shared" si="315"/>
        <v>5191.210834114092</v>
      </c>
      <c r="T2000" s="24">
        <f t="shared" si="316"/>
        <v>0</v>
      </c>
      <c r="U2000" s="24" t="str">
        <f t="shared" si="317"/>
        <v>drain</v>
      </c>
      <c r="W2000" s="24">
        <f t="shared" si="320"/>
        <v>0</v>
      </c>
      <c r="X2000" s="24">
        <f t="shared" si="318"/>
        <v>7170.8596592601589</v>
      </c>
      <c r="Y2000" s="24">
        <f t="shared" si="321"/>
        <v>5191.210834114092</v>
      </c>
      <c r="AA2000" s="24">
        <f t="shared" si="319"/>
        <v>0</v>
      </c>
      <c r="AC2000" s="24">
        <f t="shared" si="314"/>
        <v>0</v>
      </c>
    </row>
    <row r="2001" x14ac:dyDescent="0.2">
      <c r="L2001" s="25">
        <v>1996</v>
      </c>
      <c r="M2001" s="29">
        <v>0</v>
      </c>
      <c r="O2001" s="25">
        <v>1996</v>
      </c>
      <c r="P2001" s="24">
        <f>'ROTH 1.0'!O2001*'קובץ טיוטה'!$D$10</f>
        <v>8491.2517904264932</v>
      </c>
      <c r="Q2001" s="25">
        <f t="shared" si="313"/>
        <v>4891.2517904264932</v>
      </c>
      <c r="R2001" s="24">
        <f t="shared" si="322"/>
        <v>0</v>
      </c>
      <c r="S2001" s="25">
        <f t="shared" si="315"/>
        <v>4891.2517904264932</v>
      </c>
      <c r="T2001" s="25">
        <f t="shared" si="316"/>
        <v>0</v>
      </c>
      <c r="U2001" s="25" t="str">
        <f t="shared" si="317"/>
        <v>drain</v>
      </c>
      <c r="W2001" s="25">
        <f t="shared" si="320"/>
        <v>0</v>
      </c>
      <c r="X2001" s="25">
        <f t="shared" si="318"/>
        <v>2279.6078688336656</v>
      </c>
      <c r="Y2001" s="25">
        <f t="shared" si="321"/>
        <v>4891.2517904264932</v>
      </c>
      <c r="AA2001" s="25">
        <f t="shared" si="319"/>
        <v>0</v>
      </c>
      <c r="AC2001" s="25">
        <f t="shared" si="314"/>
        <v>0</v>
      </c>
    </row>
    <row r="2002" x14ac:dyDescent="0.2">
      <c r="L2002" s="24">
        <v>1997</v>
      </c>
      <c r="M2002" s="28">
        <v>0</v>
      </c>
      <c r="O2002" s="24">
        <v>1997</v>
      </c>
      <c r="P2002" s="24">
        <f>'ROTH 1.0'!O2002*'קובץ טיוטה'!$D$10</f>
        <v>8425.6271970734651</v>
      </c>
      <c r="Q2002" s="24">
        <f t="shared" si="313"/>
        <v>4825.6271970734651</v>
      </c>
      <c r="R2002" s="24">
        <f t="shared" si="322"/>
        <v>0</v>
      </c>
      <c r="S2002" s="24">
        <f t="shared" si="315"/>
        <v>4825.6271970734651</v>
      </c>
      <c r="T2002" s="24">
        <f t="shared" si="316"/>
        <v>0</v>
      </c>
      <c r="U2002" s="24" t="str">
        <f t="shared" si="317"/>
        <v>drain</v>
      </c>
      <c r="W2002" s="24">
        <f t="shared" si="320"/>
        <v>0</v>
      </c>
      <c r="X2002" s="24">
        <f t="shared" si="318"/>
        <v>0</v>
      </c>
      <c r="Y2002" s="24">
        <f t="shared" si="321"/>
        <v>2279.6078688336656</v>
      </c>
      <c r="AA2002" s="24">
        <f t="shared" si="319"/>
        <v>2546.0193282397995</v>
      </c>
      <c r="AC2002" s="24">
        <f t="shared" si="314"/>
        <v>0</v>
      </c>
    </row>
    <row r="2003" x14ac:dyDescent="0.2">
      <c r="L2003" s="25">
        <v>1998</v>
      </c>
      <c r="M2003" s="29">
        <v>0</v>
      </c>
      <c r="O2003" s="25">
        <v>1998</v>
      </c>
      <c r="P2003" s="24">
        <f>'ROTH 1.0'!O2003*'קובץ טיוטה'!$D$10</f>
        <v>8873.2598084122146</v>
      </c>
      <c r="Q2003" s="25">
        <f t="shared" si="313"/>
        <v>5273.2598084122146</v>
      </c>
      <c r="R2003" s="24">
        <f t="shared" si="322"/>
        <v>0</v>
      </c>
      <c r="S2003" s="25">
        <f t="shared" si="315"/>
        <v>5273.2598084122146</v>
      </c>
      <c r="T2003" s="25">
        <f t="shared" si="316"/>
        <v>0</v>
      </c>
      <c r="U2003" s="25" t="str">
        <f t="shared" si="317"/>
        <v>drain</v>
      </c>
      <c r="W2003" s="25">
        <f t="shared" si="320"/>
        <v>0</v>
      </c>
      <c r="X2003" s="25">
        <f t="shared" si="318"/>
        <v>0</v>
      </c>
      <c r="Y2003" s="25">
        <f t="shared" si="321"/>
        <v>0</v>
      </c>
      <c r="AA2003" s="25">
        <f t="shared" si="319"/>
        <v>5273.2598084122146</v>
      </c>
      <c r="AC2003" s="25">
        <f t="shared" si="314"/>
        <v>0</v>
      </c>
    </row>
    <row r="2004" x14ac:dyDescent="0.2">
      <c r="L2004" s="24">
        <v>1999</v>
      </c>
      <c r="M2004" s="28">
        <v>0</v>
      </c>
      <c r="O2004" s="24">
        <v>1999</v>
      </c>
      <c r="P2004" s="24">
        <f>'ROTH 1.0'!O2004*'קובץ טיוטה'!$D$10</f>
        <v>8786.0347688606998</v>
      </c>
      <c r="Q2004" s="24">
        <f t="shared" si="313"/>
        <v>5186.0347688606998</v>
      </c>
      <c r="R2004" s="24">
        <f t="shared" si="322"/>
        <v>0</v>
      </c>
      <c r="S2004" s="24">
        <f t="shared" si="315"/>
        <v>5186.0347688606998</v>
      </c>
      <c r="T2004" s="24">
        <f t="shared" si="316"/>
        <v>0</v>
      </c>
      <c r="U2004" s="24" t="str">
        <f t="shared" si="317"/>
        <v>drain</v>
      </c>
      <c r="W2004" s="24">
        <f t="shared" si="320"/>
        <v>0</v>
      </c>
      <c r="X2004" s="24">
        <f t="shared" si="318"/>
        <v>0</v>
      </c>
      <c r="Y2004" s="24">
        <f t="shared" si="321"/>
        <v>0</v>
      </c>
      <c r="AA2004" s="24">
        <f t="shared" si="319"/>
        <v>5186.0347688606998</v>
      </c>
      <c r="AC2004" s="24">
        <f t="shared" si="314"/>
        <v>0</v>
      </c>
    </row>
    <row r="2005" x14ac:dyDescent="0.2">
      <c r="L2005" s="25">
        <v>2000</v>
      </c>
      <c r="M2005" s="29">
        <v>0.20780271900000002</v>
      </c>
      <c r="O2005" s="25">
        <v>2000</v>
      </c>
      <c r="P2005" s="24">
        <f>'ROTH 1.0'!O2005*'קובץ טיוטה'!$D$10</f>
        <v>9549.1001744133973</v>
      </c>
      <c r="Q2005" s="25">
        <f t="shared" si="313"/>
        <v>5949.1001744133973</v>
      </c>
      <c r="R2005" s="24">
        <f t="shared" si="322"/>
        <v>14130.584892000001</v>
      </c>
      <c r="S2005" s="25">
        <f t="shared" si="315"/>
        <v>0</v>
      </c>
      <c r="T2005" s="25">
        <f t="shared" si="316"/>
        <v>8181.4847175866034</v>
      </c>
      <c r="U2005" s="25" t="str">
        <f t="shared" si="317"/>
        <v>charge</v>
      </c>
      <c r="W2005" s="25">
        <f t="shared" si="320"/>
        <v>7363.3362458279435</v>
      </c>
      <c r="X2005" s="25">
        <f t="shared" si="318"/>
        <v>7363.3362458279435</v>
      </c>
      <c r="Y2005" s="25">
        <f t="shared" si="321"/>
        <v>0</v>
      </c>
      <c r="AA2005" s="25">
        <f t="shared" si="319"/>
        <v>0</v>
      </c>
      <c r="AC2005" s="25">
        <f t="shared" si="314"/>
        <v>818.14847175865998</v>
      </c>
    </row>
    <row r="2006" x14ac:dyDescent="0.2">
      <c r="L2006" s="24">
        <v>2001</v>
      </c>
      <c r="M2006" s="28">
        <v>0.54015298899999997</v>
      </c>
      <c r="O2006" s="24">
        <v>2001</v>
      </c>
      <c r="P2006" s="24">
        <f>'ROTH 1.0'!O2006*'קובץ טיוטה'!$D$10</f>
        <v>10591.961002130429</v>
      </c>
      <c r="Q2006" s="24">
        <f t="shared" si="313"/>
        <v>6991.9610021304288</v>
      </c>
      <c r="R2006" s="24">
        <f t="shared" si="322"/>
        <v>36730.403251999996</v>
      </c>
      <c r="S2006" s="24">
        <f t="shared" si="315"/>
        <v>0</v>
      </c>
      <c r="T2006" s="24">
        <f t="shared" si="316"/>
        <v>29738.442249869568</v>
      </c>
      <c r="U2006" s="24" t="str">
        <f t="shared" si="317"/>
        <v>charge</v>
      </c>
      <c r="W2006" s="24">
        <f t="shared" si="320"/>
        <v>26764.598024882609</v>
      </c>
      <c r="X2006" s="24">
        <f t="shared" si="318"/>
        <v>34127.934270710553</v>
      </c>
      <c r="Y2006" s="24">
        <f t="shared" si="321"/>
        <v>0</v>
      </c>
      <c r="AA2006" s="24">
        <f t="shared" si="319"/>
        <v>0</v>
      </c>
      <c r="AC2006" s="24">
        <f t="shared" si="314"/>
        <v>2973.8442249869586</v>
      </c>
    </row>
    <row r="2007" x14ac:dyDescent="0.2">
      <c r="L2007" s="25">
        <v>2002</v>
      </c>
      <c r="M2007" s="29">
        <v>0.71254052199999995</v>
      </c>
      <c r="O2007" s="25">
        <v>2002</v>
      </c>
      <c r="P2007" s="24">
        <f>'ROTH 1.0'!O2007*'קובץ טיוטה'!$D$10</f>
        <v>11184.300316382341</v>
      </c>
      <c r="Q2007" s="25">
        <f t="shared" si="313"/>
        <v>7584.3003163823414</v>
      </c>
      <c r="R2007" s="24">
        <f t="shared" si="322"/>
        <v>48452.755495999998</v>
      </c>
      <c r="S2007" s="25">
        <f t="shared" si="315"/>
        <v>0</v>
      </c>
      <c r="T2007" s="25">
        <f t="shared" si="316"/>
        <v>40868.455179617653</v>
      </c>
      <c r="U2007" s="25" t="str">
        <f t="shared" si="317"/>
        <v>charge</v>
      </c>
      <c r="W2007" s="25">
        <f t="shared" si="320"/>
        <v>36781.609661655893</v>
      </c>
      <c r="X2007" s="25">
        <f t="shared" si="318"/>
        <v>70909.543932366447</v>
      </c>
      <c r="Y2007" s="25">
        <f t="shared" si="321"/>
        <v>0</v>
      </c>
      <c r="AA2007" s="25">
        <f t="shared" si="319"/>
        <v>0</v>
      </c>
      <c r="AC2007" s="25">
        <f t="shared" si="314"/>
        <v>4086.8455179617595</v>
      </c>
    </row>
    <row r="2008" x14ac:dyDescent="0.2">
      <c r="L2008" s="24">
        <v>2003</v>
      </c>
      <c r="M2008" s="28">
        <v>0.69638562199999998</v>
      </c>
      <c r="O2008" s="24">
        <v>2003</v>
      </c>
      <c r="P2008" s="24">
        <f>'ROTH 1.0'!O2008*'קובץ טיוטה'!$D$10</f>
        <v>11379.911293960684</v>
      </c>
      <c r="Q2008" s="24">
        <f t="shared" si="313"/>
        <v>7779.9112939606839</v>
      </c>
      <c r="R2008" s="24">
        <f t="shared" si="322"/>
        <v>47354.222296</v>
      </c>
      <c r="S2008" s="24">
        <f t="shared" si="315"/>
        <v>0</v>
      </c>
      <c r="T2008" s="24">
        <f t="shared" si="316"/>
        <v>39574.311002039314</v>
      </c>
      <c r="U2008" s="24" t="str">
        <f t="shared" si="317"/>
        <v>charge</v>
      </c>
      <c r="W2008" s="24">
        <f t="shared" si="320"/>
        <v>7090.4560676335532</v>
      </c>
      <c r="X2008" s="24">
        <f t="shared" si="318"/>
        <v>78000</v>
      </c>
      <c r="Y2008" s="24">
        <f t="shared" si="321"/>
        <v>0</v>
      </c>
      <c r="AA2008" s="24">
        <f t="shared" si="319"/>
        <v>0</v>
      </c>
      <c r="AC2008" s="24">
        <f t="shared" si="314"/>
        <v>32483.854934405761</v>
      </c>
    </row>
    <row r="2009" x14ac:dyDescent="0.2">
      <c r="L2009" s="25">
        <v>2004</v>
      </c>
      <c r="M2009" s="29">
        <v>0.73940848000000003</v>
      </c>
      <c r="O2009" s="25">
        <v>2004</v>
      </c>
      <c r="P2009" s="24">
        <f>'ROTH 1.0'!O2009*'קובץ טיוטה'!$D$10</f>
        <v>11997.48471323422</v>
      </c>
      <c r="Q2009" s="25">
        <f t="shared" si="313"/>
        <v>8397.4847132342202</v>
      </c>
      <c r="R2009" s="24">
        <f t="shared" si="322"/>
        <v>50279.776640000004</v>
      </c>
      <c r="S2009" s="25">
        <f t="shared" si="315"/>
        <v>0</v>
      </c>
      <c r="T2009" s="25">
        <f t="shared" si="316"/>
        <v>41882.291926765785</v>
      </c>
      <c r="U2009" s="25" t="str">
        <f t="shared" si="317"/>
        <v>charge</v>
      </c>
      <c r="W2009" s="25">
        <f t="shared" si="320"/>
        <v>0</v>
      </c>
      <c r="X2009" s="25">
        <f t="shared" si="318"/>
        <v>78000</v>
      </c>
      <c r="Y2009" s="25">
        <f t="shared" si="321"/>
        <v>0</v>
      </c>
      <c r="AA2009" s="25">
        <f t="shared" si="319"/>
        <v>0</v>
      </c>
      <c r="AC2009" s="25">
        <f t="shared" si="314"/>
        <v>41882.291926765785</v>
      </c>
    </row>
    <row r="2010" x14ac:dyDescent="0.2">
      <c r="L2010" s="24">
        <v>2005</v>
      </c>
      <c r="M2010" s="28">
        <v>0.71495570999999991</v>
      </c>
      <c r="O2010" s="24">
        <v>2005</v>
      </c>
      <c r="P2010" s="24">
        <f>'ROTH 1.0'!O2010*'קובץ טיוטה'!$D$10</f>
        <v>12048.095076990008</v>
      </c>
      <c r="Q2010" s="24">
        <f t="shared" si="313"/>
        <v>8448.0950769900082</v>
      </c>
      <c r="R2010" s="24">
        <f t="shared" si="322"/>
        <v>48616.98827999999</v>
      </c>
      <c r="S2010" s="24">
        <f t="shared" si="315"/>
        <v>0</v>
      </c>
      <c r="T2010" s="24">
        <f t="shared" si="316"/>
        <v>40168.893203009982</v>
      </c>
      <c r="U2010" s="24" t="str">
        <f t="shared" si="317"/>
        <v>charge</v>
      </c>
      <c r="W2010" s="24">
        <f t="shared" si="320"/>
        <v>0</v>
      </c>
      <c r="X2010" s="24">
        <f t="shared" si="318"/>
        <v>78000</v>
      </c>
      <c r="Y2010" s="24">
        <f t="shared" si="321"/>
        <v>0</v>
      </c>
      <c r="AA2010" s="24">
        <f t="shared" si="319"/>
        <v>0</v>
      </c>
      <c r="AC2010" s="24">
        <f t="shared" si="314"/>
        <v>40168.893203009982</v>
      </c>
    </row>
    <row r="2011" x14ac:dyDescent="0.2">
      <c r="L2011" s="25">
        <v>2006</v>
      </c>
      <c r="M2011" s="29">
        <v>0.51394103899999999</v>
      </c>
      <c r="O2011" s="25">
        <v>2006</v>
      </c>
      <c r="P2011" s="24">
        <f>'ROTH 1.0'!O2011*'קובץ טיוטה'!$D$10</f>
        <v>12273.851803083908</v>
      </c>
      <c r="Q2011" s="25">
        <f t="shared" si="313"/>
        <v>8673.8518030839077</v>
      </c>
      <c r="R2011" s="24">
        <f t="shared" si="322"/>
        <v>34947.990652</v>
      </c>
      <c r="S2011" s="25">
        <f t="shared" si="315"/>
        <v>0</v>
      </c>
      <c r="T2011" s="25">
        <f t="shared" si="316"/>
        <v>26274.138848916093</v>
      </c>
      <c r="U2011" s="25" t="str">
        <f t="shared" si="317"/>
        <v>charge</v>
      </c>
      <c r="W2011" s="25">
        <f t="shared" si="320"/>
        <v>0</v>
      </c>
      <c r="X2011" s="25">
        <f t="shared" si="318"/>
        <v>78000</v>
      </c>
      <c r="Y2011" s="25">
        <f t="shared" si="321"/>
        <v>0</v>
      </c>
      <c r="AA2011" s="25">
        <f t="shared" si="319"/>
        <v>0</v>
      </c>
      <c r="AC2011" s="25">
        <f t="shared" si="314"/>
        <v>26274.138848916093</v>
      </c>
    </row>
    <row r="2012" x14ac:dyDescent="0.2">
      <c r="L2012" s="24">
        <v>2007</v>
      </c>
      <c r="M2012" s="28">
        <v>0.46624513699999998</v>
      </c>
      <c r="O2012" s="24">
        <v>2007</v>
      </c>
      <c r="P2012" s="24">
        <f>'ROTH 1.0'!O2012*'קובץ טיוטה'!$D$10</f>
        <v>12093.408878493379</v>
      </c>
      <c r="Q2012" s="24">
        <f t="shared" si="313"/>
        <v>8493.4088784933792</v>
      </c>
      <c r="R2012" s="24">
        <f t="shared" si="322"/>
        <v>31704.669315999996</v>
      </c>
      <c r="S2012" s="24">
        <f t="shared" si="315"/>
        <v>0</v>
      </c>
      <c r="T2012" s="24">
        <f t="shared" si="316"/>
        <v>23211.260437506615</v>
      </c>
      <c r="U2012" s="24" t="str">
        <f t="shared" si="317"/>
        <v>charge</v>
      </c>
      <c r="W2012" s="24">
        <f t="shared" si="320"/>
        <v>0</v>
      </c>
      <c r="X2012" s="24">
        <f t="shared" si="318"/>
        <v>78000</v>
      </c>
      <c r="Y2012" s="24">
        <f t="shared" si="321"/>
        <v>0</v>
      </c>
      <c r="AA2012" s="24">
        <f t="shared" si="319"/>
        <v>0</v>
      </c>
      <c r="AC2012" s="24">
        <f t="shared" si="314"/>
        <v>23211.260437506615</v>
      </c>
    </row>
    <row r="2013" x14ac:dyDescent="0.2">
      <c r="L2013" s="25">
        <v>2008</v>
      </c>
      <c r="M2013" s="29">
        <v>0.50970432099999996</v>
      </c>
      <c r="O2013" s="25">
        <v>2008</v>
      </c>
      <c r="P2013" s="24">
        <f>'ROTH 1.0'!O2013*'קובץ טיוטה'!$D$10</f>
        <v>12288.139324168336</v>
      </c>
      <c r="Q2013" s="25">
        <f t="shared" si="313"/>
        <v>8688.1393241683363</v>
      </c>
      <c r="R2013" s="24">
        <f t="shared" si="322"/>
        <v>34659.893828</v>
      </c>
      <c r="S2013" s="25">
        <f t="shared" si="315"/>
        <v>0</v>
      </c>
      <c r="T2013" s="25">
        <f t="shared" si="316"/>
        <v>25971.754503831664</v>
      </c>
      <c r="U2013" s="25" t="str">
        <f t="shared" si="317"/>
        <v>charge</v>
      </c>
      <c r="W2013" s="25">
        <f t="shared" si="320"/>
        <v>0</v>
      </c>
      <c r="X2013" s="25">
        <f t="shared" si="318"/>
        <v>78000</v>
      </c>
      <c r="Y2013" s="25">
        <f t="shared" si="321"/>
        <v>0</v>
      </c>
      <c r="AA2013" s="25">
        <f t="shared" si="319"/>
        <v>0</v>
      </c>
      <c r="AC2013" s="25">
        <f t="shared" si="314"/>
        <v>25971.754503831664</v>
      </c>
    </row>
    <row r="2014" x14ac:dyDescent="0.2">
      <c r="L2014" s="24">
        <v>2009</v>
      </c>
      <c r="M2014" s="28">
        <v>0.40849722799999999</v>
      </c>
      <c r="O2014" s="24">
        <v>2009</v>
      </c>
      <c r="P2014" s="24">
        <f>'ROTH 1.0'!O2014*'קובץ טיוטה'!$D$10</f>
        <v>12092.451527884668</v>
      </c>
      <c r="Q2014" s="24">
        <f t="shared" si="313"/>
        <v>8492.4515278846684</v>
      </c>
      <c r="R2014" s="24">
        <f t="shared" si="322"/>
        <v>27777.811503999998</v>
      </c>
      <c r="S2014" s="24">
        <f t="shared" si="315"/>
        <v>0</v>
      </c>
      <c r="T2014" s="24">
        <f t="shared" si="316"/>
        <v>19285.359976115331</v>
      </c>
      <c r="U2014" s="24" t="str">
        <f t="shared" si="317"/>
        <v>charge</v>
      </c>
      <c r="W2014" s="24">
        <f t="shared" si="320"/>
        <v>0</v>
      </c>
      <c r="X2014" s="24">
        <f t="shared" si="318"/>
        <v>78000</v>
      </c>
      <c r="Y2014" s="24">
        <f t="shared" si="321"/>
        <v>0</v>
      </c>
      <c r="AA2014" s="24">
        <f t="shared" si="319"/>
        <v>0</v>
      </c>
      <c r="AC2014" s="24">
        <f t="shared" si="314"/>
        <v>19285.359976115331</v>
      </c>
    </row>
    <row r="2015" x14ac:dyDescent="0.2">
      <c r="L2015" s="25">
        <v>2010</v>
      </c>
      <c r="M2015" s="29">
        <v>0.28575020000000001</v>
      </c>
      <c r="O2015" s="25">
        <v>2010</v>
      </c>
      <c r="P2015" s="24">
        <f>'ROTH 1.0'!O2015*'קובץ טיוטה'!$D$10</f>
        <v>12099.471118713602</v>
      </c>
      <c r="Q2015" s="25">
        <f t="shared" si="313"/>
        <v>8499.4711187136018</v>
      </c>
      <c r="R2015" s="24">
        <f t="shared" si="322"/>
        <v>19431.013599999998</v>
      </c>
      <c r="S2015" s="25">
        <f t="shared" si="315"/>
        <v>0</v>
      </c>
      <c r="T2015" s="25">
        <f t="shared" si="316"/>
        <v>10931.542481286397</v>
      </c>
      <c r="U2015" s="25" t="str">
        <f t="shared" si="317"/>
        <v>charge</v>
      </c>
      <c r="W2015" s="25">
        <f t="shared" si="320"/>
        <v>0</v>
      </c>
      <c r="X2015" s="25">
        <f t="shared" si="318"/>
        <v>78000</v>
      </c>
      <c r="Y2015" s="25">
        <f t="shared" si="321"/>
        <v>0</v>
      </c>
      <c r="AA2015" s="25">
        <f t="shared" si="319"/>
        <v>0</v>
      </c>
      <c r="AC2015" s="25">
        <f t="shared" si="314"/>
        <v>10931.542481286397</v>
      </c>
    </row>
    <row r="2016" x14ac:dyDescent="0.2">
      <c r="L2016" s="24">
        <v>2011</v>
      </c>
      <c r="M2016" s="28">
        <v>0</v>
      </c>
      <c r="O2016" s="24">
        <v>2011</v>
      </c>
      <c r="P2016" s="24">
        <f>'ROTH 1.0'!O2016*'קובץ טיוטה'!$D$10</f>
        <v>12939.229640894737</v>
      </c>
      <c r="Q2016" s="24">
        <f t="shared" si="313"/>
        <v>9339.2296408947368</v>
      </c>
      <c r="R2016" s="24">
        <f t="shared" si="322"/>
        <v>0</v>
      </c>
      <c r="S2016" s="24">
        <f t="shared" si="315"/>
        <v>9339.2296408947368</v>
      </c>
      <c r="T2016" s="24">
        <f t="shared" si="316"/>
        <v>0</v>
      </c>
      <c r="U2016" s="24" t="str">
        <f t="shared" si="317"/>
        <v>drain</v>
      </c>
      <c r="W2016" s="24">
        <f t="shared" si="320"/>
        <v>0</v>
      </c>
      <c r="X2016" s="24">
        <f t="shared" si="318"/>
        <v>68660.770359105256</v>
      </c>
      <c r="Y2016" s="24">
        <f t="shared" si="321"/>
        <v>9339.2296408947441</v>
      </c>
      <c r="AA2016" s="24">
        <f t="shared" si="319"/>
        <v>0</v>
      </c>
      <c r="AC2016" s="24">
        <f t="shared" si="314"/>
        <v>0</v>
      </c>
    </row>
    <row r="2017" x14ac:dyDescent="0.2">
      <c r="L2017" s="25">
        <v>2012</v>
      </c>
      <c r="M2017" s="29">
        <v>0</v>
      </c>
      <c r="O2017" s="25">
        <v>2012</v>
      </c>
      <c r="P2017" s="24">
        <f>'ROTH 1.0'!O2017*'קובץ טיוטה'!$D$10</f>
        <v>13569.228364954191</v>
      </c>
      <c r="Q2017" s="25">
        <f t="shared" si="313"/>
        <v>9969.2283649541914</v>
      </c>
      <c r="R2017" s="24">
        <f t="shared" si="322"/>
        <v>0</v>
      </c>
      <c r="S2017" s="25">
        <f t="shared" si="315"/>
        <v>9969.2283649541914</v>
      </c>
      <c r="T2017" s="25">
        <f t="shared" si="316"/>
        <v>0</v>
      </c>
      <c r="U2017" s="25" t="str">
        <f t="shared" si="317"/>
        <v>drain</v>
      </c>
      <c r="W2017" s="25">
        <f t="shared" si="320"/>
        <v>0</v>
      </c>
      <c r="X2017" s="25">
        <f t="shared" si="318"/>
        <v>58691.541994151063</v>
      </c>
      <c r="Y2017" s="25">
        <f t="shared" si="321"/>
        <v>9969.2283649541932</v>
      </c>
      <c r="AA2017" s="25">
        <f t="shared" si="319"/>
        <v>0</v>
      </c>
      <c r="AC2017" s="25">
        <f t="shared" si="314"/>
        <v>0</v>
      </c>
    </row>
    <row r="2018" x14ac:dyDescent="0.2">
      <c r="L2018" s="24">
        <v>2013</v>
      </c>
      <c r="M2018" s="28">
        <v>0</v>
      </c>
      <c r="O2018" s="24">
        <v>2013</v>
      </c>
      <c r="P2018" s="24">
        <f>'ROTH 1.0'!O2018*'קובץ טיוטה'!$D$10</f>
        <v>13423.652466089845</v>
      </c>
      <c r="Q2018" s="24">
        <f t="shared" si="313"/>
        <v>9823.6524660898449</v>
      </c>
      <c r="R2018" s="24">
        <f t="shared" si="322"/>
        <v>0</v>
      </c>
      <c r="S2018" s="24">
        <f t="shared" si="315"/>
        <v>9823.6524660898449</v>
      </c>
      <c r="T2018" s="24">
        <f t="shared" si="316"/>
        <v>0</v>
      </c>
      <c r="U2018" s="24" t="str">
        <f t="shared" si="317"/>
        <v>drain</v>
      </c>
      <c r="W2018" s="24">
        <f t="shared" si="320"/>
        <v>0</v>
      </c>
      <c r="X2018" s="24">
        <f t="shared" si="318"/>
        <v>48867.88952806122</v>
      </c>
      <c r="Y2018" s="24">
        <f t="shared" si="321"/>
        <v>9823.6524660898431</v>
      </c>
      <c r="AA2018" s="24">
        <f t="shared" si="319"/>
        <v>0</v>
      </c>
      <c r="AC2018" s="24">
        <f t="shared" si="314"/>
        <v>0</v>
      </c>
    </row>
    <row r="2019" x14ac:dyDescent="0.2">
      <c r="L2019" s="25">
        <v>2014</v>
      </c>
      <c r="M2019" s="29">
        <v>0</v>
      </c>
      <c r="O2019" s="25">
        <v>2014</v>
      </c>
      <c r="P2019" s="24">
        <f>'ROTH 1.0'!O2019*'קובץ טיוטה'!$D$10</f>
        <v>13013.537796809265</v>
      </c>
      <c r="Q2019" s="25">
        <f t="shared" si="313"/>
        <v>9413.5377968092653</v>
      </c>
      <c r="R2019" s="24">
        <f t="shared" si="322"/>
        <v>0</v>
      </c>
      <c r="S2019" s="25">
        <f t="shared" si="315"/>
        <v>9413.5377968092653</v>
      </c>
      <c r="T2019" s="25">
        <f t="shared" si="316"/>
        <v>0</v>
      </c>
      <c r="U2019" s="25" t="str">
        <f t="shared" si="317"/>
        <v>drain</v>
      </c>
      <c r="W2019" s="25">
        <f t="shared" si="320"/>
        <v>0</v>
      </c>
      <c r="X2019" s="25">
        <f t="shared" si="318"/>
        <v>39454.351731251954</v>
      </c>
      <c r="Y2019" s="25">
        <f t="shared" si="321"/>
        <v>9413.5377968092653</v>
      </c>
      <c r="AA2019" s="25">
        <f t="shared" si="319"/>
        <v>0</v>
      </c>
      <c r="AC2019" s="25">
        <f t="shared" si="314"/>
        <v>0</v>
      </c>
    </row>
    <row r="2020" x14ac:dyDescent="0.2">
      <c r="L2020" s="24">
        <v>2015</v>
      </c>
      <c r="M2020" s="28">
        <v>0</v>
      </c>
      <c r="O2020" s="24">
        <v>2015</v>
      </c>
      <c r="P2020" s="24">
        <f>'ROTH 1.0'!O2020*'קובץ טיוטה'!$D$10</f>
        <v>12367.62181269537</v>
      </c>
      <c r="Q2020" s="24">
        <f t="shared" si="313"/>
        <v>8767.62181269537</v>
      </c>
      <c r="R2020" s="24">
        <f t="shared" si="322"/>
        <v>0</v>
      </c>
      <c r="S2020" s="24">
        <f t="shared" si="315"/>
        <v>8767.62181269537</v>
      </c>
      <c r="T2020" s="24">
        <f t="shared" si="316"/>
        <v>0</v>
      </c>
      <c r="U2020" s="24" t="str">
        <f t="shared" si="317"/>
        <v>drain</v>
      </c>
      <c r="W2020" s="24">
        <f t="shared" si="320"/>
        <v>0</v>
      </c>
      <c r="X2020" s="24">
        <f t="shared" si="318"/>
        <v>30686.729918556586</v>
      </c>
      <c r="Y2020" s="24">
        <f t="shared" si="321"/>
        <v>8767.6218126953681</v>
      </c>
      <c r="AA2020" s="24">
        <f t="shared" si="319"/>
        <v>0</v>
      </c>
      <c r="AC2020" s="24">
        <f t="shared" si="314"/>
        <v>0</v>
      </c>
    </row>
    <row r="2021" x14ac:dyDescent="0.2">
      <c r="L2021" s="25">
        <v>2016</v>
      </c>
      <c r="M2021" s="29">
        <v>0</v>
      </c>
      <c r="O2021" s="25">
        <v>2016</v>
      </c>
      <c r="P2021" s="24">
        <f>'ROTH 1.0'!O2021*'קובץ טיוטה'!$D$10</f>
        <v>11589.33739842344</v>
      </c>
      <c r="Q2021" s="25">
        <f t="shared" si="313"/>
        <v>7989.3373984234404</v>
      </c>
      <c r="R2021" s="24">
        <f t="shared" si="322"/>
        <v>0</v>
      </c>
      <c r="S2021" s="25">
        <f t="shared" si="315"/>
        <v>7989.3373984234404</v>
      </c>
      <c r="T2021" s="25">
        <f t="shared" si="316"/>
        <v>0</v>
      </c>
      <c r="U2021" s="25" t="str">
        <f t="shared" si="317"/>
        <v>drain</v>
      </c>
      <c r="W2021" s="25">
        <f t="shared" si="320"/>
        <v>0</v>
      </c>
      <c r="X2021" s="25">
        <f t="shared" si="318"/>
        <v>22697.392520133144</v>
      </c>
      <c r="Y2021" s="25">
        <f t="shared" si="321"/>
        <v>7989.3373984234422</v>
      </c>
      <c r="AA2021" s="25">
        <f t="shared" si="319"/>
        <v>0</v>
      </c>
      <c r="AC2021" s="25">
        <f t="shared" si="314"/>
        <v>0</v>
      </c>
    </row>
    <row r="2022" x14ac:dyDescent="0.2">
      <c r="L2022" s="24">
        <v>2017</v>
      </c>
      <c r="M2022" s="28">
        <v>0</v>
      </c>
      <c r="O2022" s="24">
        <v>2017</v>
      </c>
      <c r="P2022" s="24">
        <f>'ROTH 1.0'!O2022*'קובץ טיוטה'!$D$10</f>
        <v>10475.83646398475</v>
      </c>
      <c r="Q2022" s="24">
        <f t="shared" si="313"/>
        <v>6875.8364639847496</v>
      </c>
      <c r="R2022" s="24">
        <f t="shared" si="322"/>
        <v>0</v>
      </c>
      <c r="S2022" s="24">
        <f t="shared" si="315"/>
        <v>6875.8364639847496</v>
      </c>
      <c r="T2022" s="24">
        <f t="shared" si="316"/>
        <v>0</v>
      </c>
      <c r="U2022" s="24" t="str">
        <f t="shared" si="317"/>
        <v>drain</v>
      </c>
      <c r="W2022" s="24">
        <f t="shared" si="320"/>
        <v>0</v>
      </c>
      <c r="X2022" s="24">
        <f t="shared" si="318"/>
        <v>15821.556056148394</v>
      </c>
      <c r="Y2022" s="24">
        <f t="shared" si="321"/>
        <v>6875.8364639847496</v>
      </c>
      <c r="AA2022" s="24">
        <f t="shared" si="319"/>
        <v>0</v>
      </c>
      <c r="AC2022" s="24">
        <f t="shared" si="314"/>
        <v>0</v>
      </c>
    </row>
    <row r="2023" x14ac:dyDescent="0.2">
      <c r="L2023" s="25">
        <v>2018</v>
      </c>
      <c r="M2023" s="29">
        <v>0</v>
      </c>
      <c r="O2023" s="25">
        <v>2018</v>
      </c>
      <c r="P2023" s="24">
        <f>'ROTH 1.0'!O2023*'קובץ טיוטה'!$D$10</f>
        <v>9399.8500423074147</v>
      </c>
      <c r="Q2023" s="25">
        <f t="shared" si="313"/>
        <v>5799.8500423074147</v>
      </c>
      <c r="R2023" s="24">
        <f t="shared" si="322"/>
        <v>0</v>
      </c>
      <c r="S2023" s="25">
        <f t="shared" si="315"/>
        <v>5799.8500423074147</v>
      </c>
      <c r="T2023" s="25">
        <f t="shared" si="316"/>
        <v>0</v>
      </c>
      <c r="U2023" s="25" t="str">
        <f t="shared" si="317"/>
        <v>drain</v>
      </c>
      <c r="W2023" s="25">
        <f t="shared" si="320"/>
        <v>0</v>
      </c>
      <c r="X2023" s="25">
        <f t="shared" si="318"/>
        <v>10021.70601384098</v>
      </c>
      <c r="Y2023" s="25">
        <f t="shared" si="321"/>
        <v>5799.8500423074147</v>
      </c>
      <c r="AA2023" s="25">
        <f t="shared" si="319"/>
        <v>0</v>
      </c>
      <c r="AC2023" s="25">
        <f t="shared" si="314"/>
        <v>0</v>
      </c>
    </row>
    <row r="2024" x14ac:dyDescent="0.2">
      <c r="L2024" s="24">
        <v>2019</v>
      </c>
      <c r="M2024" s="28">
        <v>0</v>
      </c>
      <c r="O2024" s="24">
        <v>2019</v>
      </c>
      <c r="P2024" s="24">
        <f>'ROTH 1.0'!O2024*'קובץ טיוטה'!$D$10</f>
        <v>8894.298467386363</v>
      </c>
      <c r="Q2024" s="24">
        <f t="shared" si="313"/>
        <v>5294.298467386363</v>
      </c>
      <c r="R2024" s="24">
        <f t="shared" si="322"/>
        <v>0</v>
      </c>
      <c r="S2024" s="24">
        <f t="shared" si="315"/>
        <v>5294.298467386363</v>
      </c>
      <c r="T2024" s="24">
        <f t="shared" si="316"/>
        <v>0</v>
      </c>
      <c r="U2024" s="24" t="str">
        <f t="shared" si="317"/>
        <v>drain</v>
      </c>
      <c r="W2024" s="24">
        <f t="shared" si="320"/>
        <v>0</v>
      </c>
      <c r="X2024" s="24">
        <f t="shared" si="318"/>
        <v>4727.4075464546167</v>
      </c>
      <c r="Y2024" s="24">
        <f t="shared" si="321"/>
        <v>5294.298467386363</v>
      </c>
      <c r="AA2024" s="24">
        <f t="shared" si="319"/>
        <v>0</v>
      </c>
      <c r="AC2024" s="24">
        <f t="shared" si="314"/>
        <v>0</v>
      </c>
    </row>
    <row r="2025" x14ac:dyDescent="0.2">
      <c r="L2025" s="25">
        <v>2020</v>
      </c>
      <c r="M2025" s="29">
        <v>0</v>
      </c>
      <c r="O2025" s="25">
        <v>2020</v>
      </c>
      <c r="P2025" s="24">
        <f>'ROTH 1.0'!O2025*'קובץ טיוטה'!$D$10</f>
        <v>8523.3481893004846</v>
      </c>
      <c r="Q2025" s="25">
        <f t="shared" si="313"/>
        <v>4923.3481893004846</v>
      </c>
      <c r="R2025" s="24">
        <f t="shared" si="322"/>
        <v>0</v>
      </c>
      <c r="S2025" s="25">
        <f t="shared" si="315"/>
        <v>4923.3481893004846</v>
      </c>
      <c r="T2025" s="25">
        <f t="shared" si="316"/>
        <v>0</v>
      </c>
      <c r="U2025" s="25" t="str">
        <f t="shared" si="317"/>
        <v>drain</v>
      </c>
      <c r="W2025" s="25">
        <f t="shared" si="320"/>
        <v>0</v>
      </c>
      <c r="X2025" s="25">
        <f t="shared" si="318"/>
        <v>0</v>
      </c>
      <c r="Y2025" s="25">
        <f t="shared" si="321"/>
        <v>4727.4075464546167</v>
      </c>
      <c r="AA2025" s="25">
        <f t="shared" si="319"/>
        <v>195.94064284586784</v>
      </c>
      <c r="AC2025" s="25">
        <f t="shared" si="314"/>
        <v>0</v>
      </c>
    </row>
    <row r="2026" x14ac:dyDescent="0.2">
      <c r="L2026" s="24">
        <v>2021</v>
      </c>
      <c r="M2026" s="28">
        <v>0</v>
      </c>
      <c r="O2026" s="24">
        <v>2021</v>
      </c>
      <c r="P2026" s="24">
        <f>'ROTH 1.0'!O2026*'קובץ טיוטה'!$D$10</f>
        <v>8587.2130880049954</v>
      </c>
      <c r="Q2026" s="24">
        <f t="shared" si="313"/>
        <v>4987.2130880049954</v>
      </c>
      <c r="R2026" s="24">
        <f t="shared" si="322"/>
        <v>0</v>
      </c>
      <c r="S2026" s="24">
        <f t="shared" si="315"/>
        <v>4987.2130880049954</v>
      </c>
      <c r="T2026" s="24">
        <f t="shared" si="316"/>
        <v>0</v>
      </c>
      <c r="U2026" s="24" t="str">
        <f t="shared" si="317"/>
        <v>drain</v>
      </c>
      <c r="W2026" s="24">
        <f t="shared" si="320"/>
        <v>0</v>
      </c>
      <c r="X2026" s="24">
        <f t="shared" si="318"/>
        <v>0</v>
      </c>
      <c r="Y2026" s="24">
        <f t="shared" si="321"/>
        <v>0</v>
      </c>
      <c r="AA2026" s="24">
        <f t="shared" si="319"/>
        <v>4987.2130880049954</v>
      </c>
      <c r="AC2026" s="24">
        <f t="shared" si="314"/>
        <v>0</v>
      </c>
    </row>
    <row r="2027" x14ac:dyDescent="0.2">
      <c r="L2027" s="25">
        <v>2022</v>
      </c>
      <c r="M2027" s="29">
        <v>0</v>
      </c>
      <c r="O2027" s="25">
        <v>2022</v>
      </c>
      <c r="P2027" s="24">
        <f>'ROTH 1.0'!O2027*'קובץ טיוטה'!$D$10</f>
        <v>8854.9504775015721</v>
      </c>
      <c r="Q2027" s="25">
        <f t="shared" si="313"/>
        <v>5254.9504775015721</v>
      </c>
      <c r="R2027" s="24">
        <f t="shared" si="322"/>
        <v>0</v>
      </c>
      <c r="S2027" s="25">
        <f t="shared" si="315"/>
        <v>5254.9504775015721</v>
      </c>
      <c r="T2027" s="25">
        <f t="shared" si="316"/>
        <v>0</v>
      </c>
      <c r="U2027" s="25" t="str">
        <f t="shared" si="317"/>
        <v>drain</v>
      </c>
      <c r="W2027" s="25">
        <f t="shared" si="320"/>
        <v>0</v>
      </c>
      <c r="X2027" s="25">
        <f t="shared" si="318"/>
        <v>0</v>
      </c>
      <c r="Y2027" s="25">
        <f t="shared" si="321"/>
        <v>0</v>
      </c>
      <c r="AA2027" s="25">
        <f t="shared" si="319"/>
        <v>5254.9504775015721</v>
      </c>
      <c r="AC2027" s="25">
        <f t="shared" si="314"/>
        <v>0</v>
      </c>
    </row>
    <row r="2028" x14ac:dyDescent="0.2">
      <c r="L2028" s="24">
        <v>2023</v>
      </c>
      <c r="M2028" s="28">
        <v>0</v>
      </c>
      <c r="O2028" s="24">
        <v>2023</v>
      </c>
      <c r="P2028" s="24">
        <f>'ROTH 1.0'!O2028*'קובץ טיוטה'!$D$10</f>
        <v>9023.9787106624062</v>
      </c>
      <c r="Q2028" s="24">
        <f t="shared" si="313"/>
        <v>5423.9787106624062</v>
      </c>
      <c r="R2028" s="24">
        <f t="shared" si="322"/>
        <v>0</v>
      </c>
      <c r="S2028" s="24">
        <f t="shared" si="315"/>
        <v>5423.9787106624062</v>
      </c>
      <c r="T2028" s="24">
        <f t="shared" si="316"/>
        <v>0</v>
      </c>
      <c r="U2028" s="24" t="str">
        <f t="shared" si="317"/>
        <v>drain</v>
      </c>
      <c r="W2028" s="24">
        <f t="shared" si="320"/>
        <v>0</v>
      </c>
      <c r="X2028" s="24">
        <f t="shared" si="318"/>
        <v>0</v>
      </c>
      <c r="Y2028" s="24">
        <f t="shared" si="321"/>
        <v>0</v>
      </c>
      <c r="AA2028" s="24">
        <f t="shared" si="319"/>
        <v>5423.9787106624062</v>
      </c>
      <c r="AC2028" s="24">
        <f t="shared" si="314"/>
        <v>0</v>
      </c>
    </row>
    <row r="2029" x14ac:dyDescent="0.2">
      <c r="L2029" s="25">
        <v>2024</v>
      </c>
      <c r="M2029" s="29">
        <v>0.449819686</v>
      </c>
      <c r="O2029" s="25">
        <v>2024</v>
      </c>
      <c r="P2029" s="24">
        <f>'ROTH 1.0'!O2029*'קובץ טיוטה'!$D$10</f>
        <v>9648.7462682012683</v>
      </c>
      <c r="Q2029" s="25">
        <f t="shared" si="313"/>
        <v>6048.7462682012683</v>
      </c>
      <c r="R2029" s="24">
        <f t="shared" si="322"/>
        <v>30587.738647999999</v>
      </c>
      <c r="S2029" s="25">
        <f t="shared" si="315"/>
        <v>0</v>
      </c>
      <c r="T2029" s="25">
        <f t="shared" si="316"/>
        <v>24538.992379798729</v>
      </c>
      <c r="U2029" s="25" t="str">
        <f t="shared" si="317"/>
        <v>charge</v>
      </c>
      <c r="W2029" s="25">
        <f t="shared" si="320"/>
        <v>22085.093141818856</v>
      </c>
      <c r="X2029" s="25">
        <f t="shared" si="318"/>
        <v>22085.093141818856</v>
      </c>
      <c r="Y2029" s="25">
        <f t="shared" si="321"/>
        <v>0</v>
      </c>
      <c r="AA2029" s="25">
        <f t="shared" si="319"/>
        <v>0</v>
      </c>
      <c r="AC2029" s="25">
        <f t="shared" si="314"/>
        <v>2453.8992379798729</v>
      </c>
    </row>
    <row r="2030" x14ac:dyDescent="0.2">
      <c r="L2030" s="24">
        <v>2025</v>
      </c>
      <c r="M2030" s="28">
        <v>0.63641288100000004</v>
      </c>
      <c r="O2030" s="24">
        <v>2025</v>
      </c>
      <c r="P2030" s="24">
        <f>'ROTH 1.0'!O2030*'קובץ טיוטה'!$D$10</f>
        <v>10563.595487713319</v>
      </c>
      <c r="Q2030" s="24">
        <f t="shared" si="313"/>
        <v>6963.595487713319</v>
      </c>
      <c r="R2030" s="24">
        <f t="shared" si="322"/>
        <v>43276.075907999999</v>
      </c>
      <c r="S2030" s="24">
        <f t="shared" si="315"/>
        <v>0</v>
      </c>
      <c r="T2030" s="24">
        <f t="shared" si="316"/>
        <v>36312.48042028668</v>
      </c>
      <c r="U2030" s="24" t="str">
        <f t="shared" si="317"/>
        <v>charge</v>
      </c>
      <c r="W2030" s="24">
        <f t="shared" si="320"/>
        <v>32681.232378258013</v>
      </c>
      <c r="X2030" s="24">
        <f t="shared" si="318"/>
        <v>54766.325520076869</v>
      </c>
      <c r="Y2030" s="24">
        <f t="shared" si="321"/>
        <v>0</v>
      </c>
      <c r="AA2030" s="24">
        <f t="shared" si="319"/>
        <v>0</v>
      </c>
      <c r="AC2030" s="24">
        <f t="shared" si="314"/>
        <v>3631.2480420286665</v>
      </c>
    </row>
    <row r="2031" x14ac:dyDescent="0.2">
      <c r="L2031" s="25">
        <v>2026</v>
      </c>
      <c r="M2031" s="29">
        <v>0.69610739200000005</v>
      </c>
      <c r="O2031" s="25">
        <v>2026</v>
      </c>
      <c r="P2031" s="24">
        <f>'ROTH 1.0'!O2031*'קובץ טיוטה'!$D$10</f>
        <v>11257.749313206481</v>
      </c>
      <c r="Q2031" s="25">
        <f t="shared" si="313"/>
        <v>7657.749313206481</v>
      </c>
      <c r="R2031" s="24">
        <f t="shared" si="322"/>
        <v>47335.302656000007</v>
      </c>
      <c r="S2031" s="25">
        <f t="shared" si="315"/>
        <v>0</v>
      </c>
      <c r="T2031" s="25">
        <f t="shared" si="316"/>
        <v>39677.55334279353</v>
      </c>
      <c r="U2031" s="25" t="str">
        <f t="shared" si="317"/>
        <v>charge</v>
      </c>
      <c r="W2031" s="25">
        <f t="shared" si="320"/>
        <v>23233.674479923131</v>
      </c>
      <c r="X2031" s="25">
        <f t="shared" si="318"/>
        <v>78000</v>
      </c>
      <c r="Y2031" s="25">
        <f t="shared" si="321"/>
        <v>0</v>
      </c>
      <c r="AA2031" s="25">
        <f t="shared" si="319"/>
        <v>0</v>
      </c>
      <c r="AC2031" s="25">
        <f t="shared" si="314"/>
        <v>16443.878862870399</v>
      </c>
    </row>
    <row r="2032" x14ac:dyDescent="0.2">
      <c r="L2032" s="24">
        <v>2027</v>
      </c>
      <c r="M2032" s="28">
        <v>0.74331449299999997</v>
      </c>
      <c r="O2032" s="24">
        <v>2027</v>
      </c>
      <c r="P2032" s="24">
        <f>'ROTH 1.0'!O2032*'קובץ טיוטה'!$D$10</f>
        <v>11913.193953180767</v>
      </c>
      <c r="Q2032" s="24">
        <f t="shared" si="313"/>
        <v>8313.1939531807675</v>
      </c>
      <c r="R2032" s="24">
        <f t="shared" si="322"/>
        <v>50545.385523999998</v>
      </c>
      <c r="S2032" s="24">
        <f t="shared" si="315"/>
        <v>0</v>
      </c>
      <c r="T2032" s="24">
        <f t="shared" si="316"/>
        <v>42232.191570819232</v>
      </c>
      <c r="U2032" s="24" t="str">
        <f t="shared" si="317"/>
        <v>charge</v>
      </c>
      <c r="W2032" s="24">
        <f t="shared" si="320"/>
        <v>0</v>
      </c>
      <c r="X2032" s="24">
        <f t="shared" si="318"/>
        <v>78000</v>
      </c>
      <c r="Y2032" s="24">
        <f t="shared" si="321"/>
        <v>0</v>
      </c>
      <c r="AA2032" s="24">
        <f t="shared" si="319"/>
        <v>0</v>
      </c>
      <c r="AC2032" s="24">
        <f t="shared" si="314"/>
        <v>42232.191570819232</v>
      </c>
    </row>
    <row r="2033" x14ac:dyDescent="0.2">
      <c r="L2033" s="25">
        <v>2028</v>
      </c>
      <c r="M2033" s="29">
        <v>0.74662055799999993</v>
      </c>
      <c r="O2033" s="25">
        <v>2028</v>
      </c>
      <c r="P2033" s="24">
        <f>'ROTH 1.0'!O2033*'קובץ טיוטה'!$D$10</f>
        <v>12288.034581658529</v>
      </c>
      <c r="Q2033" s="25">
        <f t="shared" si="313"/>
        <v>8688.0345816585286</v>
      </c>
      <c r="R2033" s="24">
        <f t="shared" si="322"/>
        <v>50770.197943999992</v>
      </c>
      <c r="S2033" s="25">
        <f t="shared" si="315"/>
        <v>0</v>
      </c>
      <c r="T2033" s="25">
        <f t="shared" si="316"/>
        <v>42082.163362341467</v>
      </c>
      <c r="U2033" s="25" t="str">
        <f t="shared" si="317"/>
        <v>charge</v>
      </c>
      <c r="W2033" s="25">
        <f t="shared" si="320"/>
        <v>0</v>
      </c>
      <c r="X2033" s="25">
        <f t="shared" si="318"/>
        <v>78000</v>
      </c>
      <c r="Y2033" s="25">
        <f t="shared" si="321"/>
        <v>0</v>
      </c>
      <c r="AA2033" s="25">
        <f t="shared" si="319"/>
        <v>0</v>
      </c>
      <c r="AC2033" s="25">
        <f t="shared" si="314"/>
        <v>42082.163362341467</v>
      </c>
    </row>
    <row r="2034" x14ac:dyDescent="0.2">
      <c r="L2034" s="24">
        <v>2029</v>
      </c>
      <c r="M2034" s="28">
        <v>0.76601142099999997</v>
      </c>
      <c r="O2034" s="24">
        <v>2029</v>
      </c>
      <c r="P2034" s="24">
        <f>'ROTH 1.0'!O2034*'קובץ טיוטה'!$D$10</f>
        <v>12275.673023005747</v>
      </c>
      <c r="Q2034" s="24">
        <f t="shared" si="313"/>
        <v>8675.6730230057474</v>
      </c>
      <c r="R2034" s="24">
        <f t="shared" si="322"/>
        <v>52088.776628</v>
      </c>
      <c r="S2034" s="24">
        <f t="shared" si="315"/>
        <v>0</v>
      </c>
      <c r="T2034" s="24">
        <f t="shared" si="316"/>
        <v>43413.103604994249</v>
      </c>
      <c r="U2034" s="24" t="str">
        <f t="shared" si="317"/>
        <v>charge</v>
      </c>
      <c r="W2034" s="24">
        <f t="shared" si="320"/>
        <v>0</v>
      </c>
      <c r="X2034" s="24">
        <f t="shared" si="318"/>
        <v>78000</v>
      </c>
      <c r="Y2034" s="24">
        <f t="shared" si="321"/>
        <v>0</v>
      </c>
      <c r="AA2034" s="24">
        <f t="shared" si="319"/>
        <v>0</v>
      </c>
      <c r="AC2034" s="24">
        <f t="shared" si="314"/>
        <v>43413.103604994249</v>
      </c>
    </row>
    <row r="2035" x14ac:dyDescent="0.2">
      <c r="L2035" s="25">
        <v>2030</v>
      </c>
      <c r="M2035" s="29">
        <v>0.76688158900000003</v>
      </c>
      <c r="O2035" s="25">
        <v>2030</v>
      </c>
      <c r="P2035" s="24">
        <f>'ROTH 1.0'!O2035*'קובץ טיוטה'!$D$10</f>
        <v>12260.056163089552</v>
      </c>
      <c r="Q2035" s="25">
        <f t="shared" si="313"/>
        <v>8660.0561630895518</v>
      </c>
      <c r="R2035" s="24">
        <f t="shared" si="322"/>
        <v>52147.948052</v>
      </c>
      <c r="S2035" s="25">
        <f t="shared" si="315"/>
        <v>0</v>
      </c>
      <c r="T2035" s="25">
        <f t="shared" si="316"/>
        <v>43487.891888910446</v>
      </c>
      <c r="U2035" s="25" t="str">
        <f t="shared" si="317"/>
        <v>charge</v>
      </c>
      <c r="W2035" s="25">
        <f t="shared" si="320"/>
        <v>0</v>
      </c>
      <c r="X2035" s="25">
        <f t="shared" si="318"/>
        <v>78000</v>
      </c>
      <c r="Y2035" s="25">
        <f t="shared" si="321"/>
        <v>0</v>
      </c>
      <c r="AA2035" s="25">
        <f t="shared" si="319"/>
        <v>0</v>
      </c>
      <c r="AC2035" s="25">
        <f t="shared" si="314"/>
        <v>43487.891888910446</v>
      </c>
    </row>
    <row r="2036" x14ac:dyDescent="0.2">
      <c r="L2036" s="24">
        <v>2031</v>
      </c>
      <c r="M2036" s="28">
        <v>0.78255609199999998</v>
      </c>
      <c r="O2036" s="24">
        <v>2031</v>
      </c>
      <c r="P2036" s="24">
        <f>'ROTH 1.0'!O2036*'קובץ טיוטה'!$D$10</f>
        <v>12393.256834555139</v>
      </c>
      <c r="Q2036" s="24">
        <f t="shared" si="313"/>
        <v>8793.256834555139</v>
      </c>
      <c r="R2036" s="24">
        <f t="shared" si="322"/>
        <v>53213.814255999998</v>
      </c>
      <c r="S2036" s="24">
        <f t="shared" si="315"/>
        <v>0</v>
      </c>
      <c r="T2036" s="24">
        <f t="shared" si="316"/>
        <v>44420.557421444857</v>
      </c>
      <c r="U2036" s="24" t="str">
        <f t="shared" si="317"/>
        <v>charge</v>
      </c>
      <c r="W2036" s="24">
        <f t="shared" si="320"/>
        <v>0</v>
      </c>
      <c r="X2036" s="24">
        <f t="shared" si="318"/>
        <v>78000</v>
      </c>
      <c r="Y2036" s="24">
        <f t="shared" si="321"/>
        <v>0</v>
      </c>
      <c r="AA2036" s="24">
        <f t="shared" si="319"/>
        <v>0</v>
      </c>
      <c r="AC2036" s="24">
        <f t="shared" si="314"/>
        <v>44420.557421444857</v>
      </c>
    </row>
    <row r="2037" x14ac:dyDescent="0.2">
      <c r="L2037" s="25">
        <v>2032</v>
      </c>
      <c r="M2037" s="29">
        <v>0.73579739799999999</v>
      </c>
      <c r="O2037" s="25">
        <v>2032</v>
      </c>
      <c r="P2037" s="24">
        <f>'ROTH 1.0'!O2037*'קובץ טיוטה'!$D$10</f>
        <v>12603.970071824953</v>
      </c>
      <c r="Q2037" s="25">
        <f t="shared" si="313"/>
        <v>9003.9700718249533</v>
      </c>
      <c r="R2037" s="24">
        <f t="shared" si="322"/>
        <v>50034.223063999998</v>
      </c>
      <c r="S2037" s="25">
        <f t="shared" si="315"/>
        <v>0</v>
      </c>
      <c r="T2037" s="25">
        <f t="shared" si="316"/>
        <v>41030.252992175047</v>
      </c>
      <c r="U2037" s="25" t="str">
        <f t="shared" si="317"/>
        <v>charge</v>
      </c>
      <c r="W2037" s="25">
        <f t="shared" si="320"/>
        <v>0</v>
      </c>
      <c r="X2037" s="25">
        <f t="shared" si="318"/>
        <v>78000</v>
      </c>
      <c r="Y2037" s="25">
        <f t="shared" si="321"/>
        <v>0</v>
      </c>
      <c r="AA2037" s="25">
        <f t="shared" si="319"/>
        <v>0</v>
      </c>
      <c r="AC2037" s="25">
        <f t="shared" si="314"/>
        <v>41030.252992175047</v>
      </c>
    </row>
    <row r="2038" x14ac:dyDescent="0.2">
      <c r="L2038" s="24">
        <v>2033</v>
      </c>
      <c r="M2038" s="28">
        <v>0.54736576699999995</v>
      </c>
      <c r="O2038" s="24">
        <v>2033</v>
      </c>
      <c r="P2038" s="24">
        <f>'ROTH 1.0'!O2038*'קובץ טיוטה'!$D$10</f>
        <v>13159.837725729494</v>
      </c>
      <c r="Q2038" s="24">
        <f t="shared" si="313"/>
        <v>9559.8377257294942</v>
      </c>
      <c r="R2038" s="24">
        <f t="shared" si="322"/>
        <v>37220.872155999998</v>
      </c>
      <c r="S2038" s="24">
        <f t="shared" si="315"/>
        <v>0</v>
      </c>
      <c r="T2038" s="24">
        <f t="shared" si="316"/>
        <v>27661.034430270505</v>
      </c>
      <c r="U2038" s="24" t="str">
        <f t="shared" si="317"/>
        <v>charge</v>
      </c>
      <c r="W2038" s="24">
        <f t="shared" si="320"/>
        <v>0</v>
      </c>
      <c r="X2038" s="24">
        <f t="shared" si="318"/>
        <v>78000</v>
      </c>
      <c r="Y2038" s="24">
        <f t="shared" si="321"/>
        <v>0</v>
      </c>
      <c r="AA2038" s="24">
        <f t="shared" si="319"/>
        <v>0</v>
      </c>
      <c r="AC2038" s="24">
        <f t="shared" si="314"/>
        <v>27661.034430270505</v>
      </c>
    </row>
    <row r="2039" x14ac:dyDescent="0.2">
      <c r="L2039" s="25">
        <v>2034</v>
      </c>
      <c r="M2039" s="29">
        <v>0.23179158300000002</v>
      </c>
      <c r="O2039" s="25">
        <v>2034</v>
      </c>
      <c r="P2039" s="24">
        <f>'ROTH 1.0'!O2039*'קובץ טיוטה'!$D$10</f>
        <v>13493.182940975053</v>
      </c>
      <c r="Q2039" s="25">
        <f t="shared" si="313"/>
        <v>9893.1829409750535</v>
      </c>
      <c r="R2039" s="24">
        <f t="shared" si="322"/>
        <v>15761.827644000003</v>
      </c>
      <c r="S2039" s="25">
        <f t="shared" si="315"/>
        <v>0</v>
      </c>
      <c r="T2039" s="25">
        <f t="shared" si="316"/>
        <v>5868.6447030249492</v>
      </c>
      <c r="U2039" s="25" t="str">
        <f t="shared" si="317"/>
        <v>charge</v>
      </c>
      <c r="W2039" s="25">
        <f t="shared" si="320"/>
        <v>0</v>
      </c>
      <c r="X2039" s="25">
        <f t="shared" si="318"/>
        <v>78000</v>
      </c>
      <c r="Y2039" s="25">
        <f t="shared" si="321"/>
        <v>0</v>
      </c>
      <c r="AA2039" s="25">
        <f t="shared" si="319"/>
        <v>0</v>
      </c>
      <c r="AC2039" s="25">
        <f t="shared" si="314"/>
        <v>5868.6447030249492</v>
      </c>
    </row>
    <row r="2040" x14ac:dyDescent="0.2">
      <c r="L2040" s="24">
        <v>2035</v>
      </c>
      <c r="M2040" s="28">
        <v>0</v>
      </c>
      <c r="O2040" s="24">
        <v>2035</v>
      </c>
      <c r="P2040" s="24">
        <f>'ROTH 1.0'!O2040*'קובץ טיוטה'!$D$10</f>
        <v>13130.03959929872</v>
      </c>
      <c r="Q2040" s="24">
        <f t="shared" si="313"/>
        <v>9530.0395992987196</v>
      </c>
      <c r="R2040" s="24">
        <f t="shared" si="322"/>
        <v>0</v>
      </c>
      <c r="S2040" s="24">
        <f t="shared" si="315"/>
        <v>9530.0395992987196</v>
      </c>
      <c r="T2040" s="24">
        <f t="shared" si="316"/>
        <v>0</v>
      </c>
      <c r="U2040" s="24" t="str">
        <f t="shared" si="317"/>
        <v>drain</v>
      </c>
      <c r="W2040" s="24">
        <f t="shared" si="320"/>
        <v>0</v>
      </c>
      <c r="X2040" s="24">
        <f t="shared" si="318"/>
        <v>68469.960400701282</v>
      </c>
      <c r="Y2040" s="24">
        <f t="shared" si="321"/>
        <v>9530.0395992987178</v>
      </c>
      <c r="AA2040" s="24">
        <f t="shared" si="319"/>
        <v>0</v>
      </c>
      <c r="AC2040" s="24">
        <f t="shared" si="314"/>
        <v>0</v>
      </c>
    </row>
    <row r="2041" x14ac:dyDescent="0.2">
      <c r="L2041" s="25">
        <v>2036</v>
      </c>
      <c r="M2041" s="29">
        <v>0</v>
      </c>
      <c r="O2041" s="25">
        <v>2036</v>
      </c>
      <c r="P2041" s="24">
        <f>'ROTH 1.0'!O2041*'קובץ טיוטה'!$D$10</f>
        <v>12868.396747382669</v>
      </c>
      <c r="Q2041" s="25">
        <f t="shared" si="313"/>
        <v>9268.3967473826688</v>
      </c>
      <c r="R2041" s="24">
        <f t="shared" si="322"/>
        <v>0</v>
      </c>
      <c r="S2041" s="25">
        <f t="shared" si="315"/>
        <v>9268.3967473826688</v>
      </c>
      <c r="T2041" s="25">
        <f t="shared" si="316"/>
        <v>0</v>
      </c>
      <c r="U2041" s="25" t="str">
        <f t="shared" si="317"/>
        <v>drain</v>
      </c>
      <c r="W2041" s="25">
        <f t="shared" si="320"/>
        <v>0</v>
      </c>
      <c r="X2041" s="25">
        <f t="shared" si="318"/>
        <v>59201.563653318612</v>
      </c>
      <c r="Y2041" s="25">
        <f t="shared" si="321"/>
        <v>9268.3967473826706</v>
      </c>
      <c r="AA2041" s="25">
        <f t="shared" si="319"/>
        <v>0</v>
      </c>
      <c r="AC2041" s="25">
        <f t="shared" si="314"/>
        <v>0</v>
      </c>
    </row>
    <row r="2042" x14ac:dyDescent="0.2">
      <c r="L2042" s="24">
        <v>2037</v>
      </c>
      <c r="M2042" s="28">
        <v>0</v>
      </c>
      <c r="O2042" s="24">
        <v>2037</v>
      </c>
      <c r="P2042" s="24">
        <f>'ROTH 1.0'!O2042*'קובץ טיוטה'!$D$10</f>
        <v>12407.000266264909</v>
      </c>
      <c r="Q2042" s="24">
        <f t="shared" si="313"/>
        <v>8807.0002662649094</v>
      </c>
      <c r="R2042" s="24">
        <f t="shared" si="322"/>
        <v>0</v>
      </c>
      <c r="S2042" s="24">
        <f t="shared" si="315"/>
        <v>8807.0002662649094</v>
      </c>
      <c r="T2042" s="24">
        <f t="shared" si="316"/>
        <v>0</v>
      </c>
      <c r="U2042" s="24" t="str">
        <f t="shared" si="317"/>
        <v>drain</v>
      </c>
      <c r="W2042" s="24">
        <f t="shared" si="320"/>
        <v>0</v>
      </c>
      <c r="X2042" s="24">
        <f t="shared" si="318"/>
        <v>50394.563387053699</v>
      </c>
      <c r="Y2042" s="24">
        <f t="shared" si="321"/>
        <v>8807.0002662649131</v>
      </c>
      <c r="AA2042" s="24">
        <f t="shared" si="319"/>
        <v>0</v>
      </c>
      <c r="AC2042" s="24">
        <f t="shared" si="314"/>
        <v>0</v>
      </c>
    </row>
    <row r="2043" x14ac:dyDescent="0.2">
      <c r="L2043" s="25">
        <v>2038</v>
      </c>
      <c r="M2043" s="29">
        <v>0</v>
      </c>
      <c r="O2043" s="25">
        <v>2038</v>
      </c>
      <c r="P2043" s="24">
        <f>'ROTH 1.0'!O2043*'קובץ טיוטה'!$D$10</f>
        <v>11747.732664470328</v>
      </c>
      <c r="Q2043" s="25">
        <f t="shared" si="313"/>
        <v>8147.732664470328</v>
      </c>
      <c r="R2043" s="24">
        <f t="shared" si="322"/>
        <v>0</v>
      </c>
      <c r="S2043" s="25">
        <f t="shared" si="315"/>
        <v>8147.732664470328</v>
      </c>
      <c r="T2043" s="25">
        <f t="shared" si="316"/>
        <v>0</v>
      </c>
      <c r="U2043" s="25" t="str">
        <f t="shared" si="317"/>
        <v>drain</v>
      </c>
      <c r="W2043" s="25">
        <f t="shared" si="320"/>
        <v>0</v>
      </c>
      <c r="X2043" s="25">
        <f t="shared" si="318"/>
        <v>42246.830722583371</v>
      </c>
      <c r="Y2043" s="25">
        <f t="shared" si="321"/>
        <v>8147.732664470328</v>
      </c>
      <c r="AA2043" s="25">
        <f t="shared" si="319"/>
        <v>0</v>
      </c>
      <c r="AC2043" s="25">
        <f t="shared" si="314"/>
        <v>0</v>
      </c>
    </row>
    <row r="2044" x14ac:dyDescent="0.2">
      <c r="L2044" s="24">
        <v>2039</v>
      </c>
      <c r="M2044" s="28">
        <v>0</v>
      </c>
      <c r="O2044" s="24">
        <v>2039</v>
      </c>
      <c r="P2044" s="24">
        <f>'ROTH 1.0'!O2044*'קובץ טיוטה'!$D$10</f>
        <v>11077.446967640788</v>
      </c>
      <c r="Q2044" s="24">
        <f t="shared" si="313"/>
        <v>7477.446967640788</v>
      </c>
      <c r="R2044" s="24">
        <f t="shared" si="322"/>
        <v>0</v>
      </c>
      <c r="S2044" s="24">
        <f t="shared" si="315"/>
        <v>7477.446967640788</v>
      </c>
      <c r="T2044" s="24">
        <f t="shared" si="316"/>
        <v>0</v>
      </c>
      <c r="U2044" s="24" t="str">
        <f t="shared" si="317"/>
        <v>drain</v>
      </c>
      <c r="W2044" s="24">
        <f t="shared" si="320"/>
        <v>0</v>
      </c>
      <c r="X2044" s="24">
        <f t="shared" si="318"/>
        <v>34769.383754942581</v>
      </c>
      <c r="Y2044" s="24">
        <f t="shared" si="321"/>
        <v>7477.4469676407898</v>
      </c>
      <c r="AA2044" s="24">
        <f t="shared" si="319"/>
        <v>0</v>
      </c>
      <c r="AC2044" s="24">
        <f t="shared" si="314"/>
        <v>0</v>
      </c>
    </row>
    <row r="2045" x14ac:dyDescent="0.2">
      <c r="L2045" s="25">
        <v>2040</v>
      </c>
      <c r="M2045" s="29">
        <v>0</v>
      </c>
      <c r="O2045" s="25">
        <v>2040</v>
      </c>
      <c r="P2045" s="24">
        <f>'ROTH 1.0'!O2045*'קובץ טיוטה'!$D$10</f>
        <v>10197.386636162661</v>
      </c>
      <c r="Q2045" s="25">
        <f t="shared" si="313"/>
        <v>6597.3866361626606</v>
      </c>
      <c r="R2045" s="24">
        <f t="shared" si="322"/>
        <v>0</v>
      </c>
      <c r="S2045" s="25">
        <f t="shared" si="315"/>
        <v>6597.3866361626606</v>
      </c>
      <c r="T2045" s="25">
        <f t="shared" si="316"/>
        <v>0</v>
      </c>
      <c r="U2045" s="25" t="str">
        <f t="shared" si="317"/>
        <v>drain</v>
      </c>
      <c r="W2045" s="25">
        <f t="shared" si="320"/>
        <v>0</v>
      </c>
      <c r="X2045" s="25">
        <f t="shared" si="318"/>
        <v>28171.99711877992</v>
      </c>
      <c r="Y2045" s="25">
        <f t="shared" si="321"/>
        <v>6597.3866361626606</v>
      </c>
      <c r="AA2045" s="25">
        <f t="shared" si="319"/>
        <v>0</v>
      </c>
      <c r="AC2045" s="25">
        <f t="shared" si="314"/>
        <v>0</v>
      </c>
    </row>
    <row r="2046" x14ac:dyDescent="0.2">
      <c r="L2046" s="24">
        <v>2041</v>
      </c>
      <c r="M2046" s="28">
        <v>0</v>
      </c>
      <c r="O2046" s="24">
        <v>2041</v>
      </c>
      <c r="P2046" s="24">
        <f>'ROTH 1.0'!O2046*'קובץ טיוטה'!$D$10</f>
        <v>9360.1002034357934</v>
      </c>
      <c r="Q2046" s="24">
        <f t="shared" si="313"/>
        <v>5760.1002034357934</v>
      </c>
      <c r="R2046" s="24">
        <f t="shared" si="322"/>
        <v>0</v>
      </c>
      <c r="S2046" s="24">
        <f t="shared" si="315"/>
        <v>5760.1002034357934</v>
      </c>
      <c r="T2046" s="24">
        <f t="shared" si="316"/>
        <v>0</v>
      </c>
      <c r="U2046" s="24" t="str">
        <f t="shared" si="317"/>
        <v>drain</v>
      </c>
      <c r="W2046" s="24">
        <f t="shared" si="320"/>
        <v>0</v>
      </c>
      <c r="X2046" s="24">
        <f t="shared" si="318"/>
        <v>22411.896915344129</v>
      </c>
      <c r="Y2046" s="24">
        <f t="shared" si="321"/>
        <v>5760.1002034357916</v>
      </c>
      <c r="AA2046" s="24">
        <f t="shared" si="319"/>
        <v>0</v>
      </c>
      <c r="AC2046" s="24">
        <f t="shared" si="314"/>
        <v>0</v>
      </c>
    </row>
    <row r="2047" x14ac:dyDescent="0.2">
      <c r="L2047" s="25">
        <v>2042</v>
      </c>
      <c r="M2047" s="29">
        <v>0</v>
      </c>
      <c r="O2047" s="25">
        <v>2042</v>
      </c>
      <c r="P2047" s="24">
        <f>'ROTH 1.0'!O2047*'קובץ טיוטה'!$D$10</f>
        <v>8709.8620443043674</v>
      </c>
      <c r="Q2047" s="25">
        <f t="shared" si="313"/>
        <v>5109.8620443043674</v>
      </c>
      <c r="R2047" s="24">
        <f t="shared" si="322"/>
        <v>0</v>
      </c>
      <c r="S2047" s="25">
        <f t="shared" si="315"/>
        <v>5109.8620443043674</v>
      </c>
      <c r="T2047" s="25">
        <f t="shared" si="316"/>
        <v>0</v>
      </c>
      <c r="U2047" s="25" t="str">
        <f t="shared" si="317"/>
        <v>drain</v>
      </c>
      <c r="W2047" s="25">
        <f t="shared" si="320"/>
        <v>0</v>
      </c>
      <c r="X2047" s="25">
        <f t="shared" si="318"/>
        <v>17302.034871039759</v>
      </c>
      <c r="Y2047" s="25">
        <f t="shared" si="321"/>
        <v>5109.8620443043692</v>
      </c>
      <c r="AA2047" s="25">
        <f t="shared" si="319"/>
        <v>0</v>
      </c>
      <c r="AC2047" s="25">
        <f t="shared" si="314"/>
        <v>0</v>
      </c>
    </row>
    <row r="2048" x14ac:dyDescent="0.2">
      <c r="L2048" s="24">
        <v>2043</v>
      </c>
      <c r="M2048" s="28">
        <v>0</v>
      </c>
      <c r="O2048" s="24">
        <v>2043</v>
      </c>
      <c r="P2048" s="24">
        <f>'ROTH 1.0'!O2048*'קובץ טיוטה'!$D$10</f>
        <v>8273.2622427322603</v>
      </c>
      <c r="Q2048" s="24">
        <f t="shared" si="313"/>
        <v>4673.2622427322603</v>
      </c>
      <c r="R2048" s="24">
        <f t="shared" si="322"/>
        <v>0</v>
      </c>
      <c r="S2048" s="24">
        <f t="shared" si="315"/>
        <v>4673.2622427322603</v>
      </c>
      <c r="T2048" s="24">
        <f t="shared" si="316"/>
        <v>0</v>
      </c>
      <c r="U2048" s="24" t="str">
        <f t="shared" si="317"/>
        <v>drain</v>
      </c>
      <c r="W2048" s="24">
        <f t="shared" si="320"/>
        <v>0</v>
      </c>
      <c r="X2048" s="24">
        <f t="shared" si="318"/>
        <v>12628.772628307499</v>
      </c>
      <c r="Y2048" s="24">
        <f t="shared" si="321"/>
        <v>4673.2622427322603</v>
      </c>
      <c r="AA2048" s="24">
        <f t="shared" si="319"/>
        <v>0</v>
      </c>
      <c r="AC2048" s="24">
        <f t="shared" si="314"/>
        <v>0</v>
      </c>
    </row>
    <row r="2049" x14ac:dyDescent="0.2">
      <c r="L2049" s="25">
        <v>2044</v>
      </c>
      <c r="M2049" s="29">
        <v>0</v>
      </c>
      <c r="O2049" s="25">
        <v>2044</v>
      </c>
      <c r="P2049" s="24">
        <f>'ROTH 1.0'!O2049*'קובץ טיוטה'!$D$10</f>
        <v>8135.8710764373145</v>
      </c>
      <c r="Q2049" s="25">
        <f t="shared" si="313"/>
        <v>4535.8710764373145</v>
      </c>
      <c r="R2049" s="24">
        <f t="shared" si="322"/>
        <v>0</v>
      </c>
      <c r="S2049" s="25">
        <f t="shared" si="315"/>
        <v>4535.8710764373145</v>
      </c>
      <c r="T2049" s="25">
        <f t="shared" si="316"/>
        <v>0</v>
      </c>
      <c r="U2049" s="25" t="str">
        <f t="shared" si="317"/>
        <v>drain</v>
      </c>
      <c r="W2049" s="25">
        <f t="shared" si="320"/>
        <v>0</v>
      </c>
      <c r="X2049" s="25">
        <f t="shared" si="318"/>
        <v>8092.9015518701844</v>
      </c>
      <c r="Y2049" s="25">
        <f t="shared" si="321"/>
        <v>4535.8710764373145</v>
      </c>
      <c r="AA2049" s="25">
        <f t="shared" si="319"/>
        <v>0</v>
      </c>
      <c r="AC2049" s="25">
        <f t="shared" si="314"/>
        <v>0</v>
      </c>
    </row>
    <row r="2050" x14ac:dyDescent="0.2">
      <c r="L2050" s="24">
        <v>2045</v>
      </c>
      <c r="M2050" s="28">
        <v>0</v>
      </c>
      <c r="O2050" s="24">
        <v>2045</v>
      </c>
      <c r="P2050" s="24">
        <f>'ROTH 1.0'!O2050*'קובץ טיוטה'!$D$10</f>
        <v>8239.517888370845</v>
      </c>
      <c r="Q2050" s="24">
        <f t="shared" si="313"/>
        <v>4639.517888370845</v>
      </c>
      <c r="R2050" s="24">
        <f t="shared" si="322"/>
        <v>0</v>
      </c>
      <c r="S2050" s="24">
        <f t="shared" si="315"/>
        <v>4639.517888370845</v>
      </c>
      <c r="T2050" s="24">
        <f t="shared" si="316"/>
        <v>0</v>
      </c>
      <c r="U2050" s="24" t="str">
        <f t="shared" si="317"/>
        <v>drain</v>
      </c>
      <c r="W2050" s="24">
        <f t="shared" si="320"/>
        <v>0</v>
      </c>
      <c r="X2050" s="24">
        <f t="shared" si="318"/>
        <v>3453.3836634993395</v>
      </c>
      <c r="Y2050" s="24">
        <f t="shared" si="321"/>
        <v>4639.517888370845</v>
      </c>
      <c r="AA2050" s="24">
        <f t="shared" si="319"/>
        <v>0</v>
      </c>
      <c r="AC2050" s="24">
        <f t="shared" si="314"/>
        <v>0</v>
      </c>
    </row>
    <row r="2051" x14ac:dyDescent="0.2">
      <c r="L2051" s="25">
        <v>2046</v>
      </c>
      <c r="M2051" s="29">
        <v>0</v>
      </c>
      <c r="O2051" s="25">
        <v>2046</v>
      </c>
      <c r="P2051" s="24">
        <f>'ROTH 1.0'!O2051*'קובץ טיוטה'!$D$10</f>
        <v>8526.0251993944967</v>
      </c>
      <c r="Q2051" s="25">
        <f t="shared" si="313"/>
        <v>4926.0251993944967</v>
      </c>
      <c r="R2051" s="24">
        <f t="shared" si="322"/>
        <v>0</v>
      </c>
      <c r="S2051" s="25">
        <f t="shared" si="315"/>
        <v>4926.0251993944967</v>
      </c>
      <c r="T2051" s="25">
        <f t="shared" si="316"/>
        <v>0</v>
      </c>
      <c r="U2051" s="25" t="str">
        <f t="shared" si="317"/>
        <v>drain</v>
      </c>
      <c r="W2051" s="25">
        <f t="shared" si="320"/>
        <v>0</v>
      </c>
      <c r="X2051" s="25">
        <f t="shared" si="318"/>
        <v>0</v>
      </c>
      <c r="Y2051" s="25">
        <f t="shared" si="321"/>
        <v>3453.3836634993395</v>
      </c>
      <c r="AA2051" s="25">
        <f t="shared" si="319"/>
        <v>1472.6415358951572</v>
      </c>
      <c r="AC2051" s="25">
        <f t="shared" si="314"/>
        <v>0</v>
      </c>
    </row>
    <row r="2052" x14ac:dyDescent="0.2">
      <c r="L2052" s="24">
        <v>2047</v>
      </c>
      <c r="M2052" s="28">
        <v>0</v>
      </c>
      <c r="O2052" s="24">
        <v>2047</v>
      </c>
      <c r="P2052" s="24">
        <f>'ROTH 1.0'!O2052*'קובץ טיוטה'!$D$10</f>
        <v>8451.3908201588729</v>
      </c>
      <c r="Q2052" s="24">
        <f t="shared" si="313"/>
        <v>4851.3908201588729</v>
      </c>
      <c r="R2052" s="24">
        <f t="shared" si="322"/>
        <v>0</v>
      </c>
      <c r="S2052" s="24">
        <f t="shared" si="315"/>
        <v>4851.3908201588729</v>
      </c>
      <c r="T2052" s="24">
        <f t="shared" si="316"/>
        <v>0</v>
      </c>
      <c r="U2052" s="24" t="str">
        <f t="shared" si="317"/>
        <v>drain</v>
      </c>
      <c r="W2052" s="24">
        <f t="shared" si="320"/>
        <v>0</v>
      </c>
      <c r="X2052" s="24">
        <f t="shared" si="318"/>
        <v>0</v>
      </c>
      <c r="Y2052" s="24">
        <f t="shared" si="321"/>
        <v>0</v>
      </c>
      <c r="AA2052" s="24">
        <f t="shared" si="319"/>
        <v>4851.3908201588729</v>
      </c>
      <c r="AC2052" s="24">
        <f t="shared" si="314"/>
        <v>0</v>
      </c>
    </row>
    <row r="2053" x14ac:dyDescent="0.2">
      <c r="L2053" s="25">
        <v>2048</v>
      </c>
      <c r="M2053" s="29">
        <v>0.407559748</v>
      </c>
      <c r="O2053" s="25">
        <v>2048</v>
      </c>
      <c r="P2053" s="24">
        <f>'ROTH 1.0'!O2053*'קובץ טיוטה'!$D$10</f>
        <v>9034.9616874973635</v>
      </c>
      <c r="Q2053" s="25">
        <f t="shared" si="313"/>
        <v>5434.9616874973635</v>
      </c>
      <c r="R2053" s="24">
        <f t="shared" si="322"/>
        <v>27714.062864</v>
      </c>
      <c r="S2053" s="25">
        <f t="shared" si="315"/>
        <v>0</v>
      </c>
      <c r="T2053" s="25">
        <f t="shared" si="316"/>
        <v>22279.101176502634</v>
      </c>
      <c r="U2053" s="25" t="str">
        <f t="shared" si="317"/>
        <v>charge</v>
      </c>
      <c r="W2053" s="25">
        <f t="shared" si="320"/>
        <v>20051.191058852371</v>
      </c>
      <c r="X2053" s="25">
        <f t="shared" si="318"/>
        <v>20051.191058852371</v>
      </c>
      <c r="Y2053" s="25">
        <f t="shared" si="321"/>
        <v>0</v>
      </c>
      <c r="AA2053" s="25">
        <f t="shared" si="319"/>
        <v>0</v>
      </c>
      <c r="AC2053" s="25">
        <f t="shared" si="314"/>
        <v>2227.9101176502627</v>
      </c>
    </row>
    <row r="2054" x14ac:dyDescent="0.2">
      <c r="L2054" s="24">
        <v>2049</v>
      </c>
      <c r="M2054" s="28">
        <v>0.59044247100000002</v>
      </c>
      <c r="O2054" s="24">
        <v>2049</v>
      </c>
      <c r="P2054" s="24">
        <f>'ROTH 1.0'!O2054*'קובץ טיוטה'!$D$10</f>
        <v>9842.6657192613329</v>
      </c>
      <c r="Q2054" s="24">
        <f t="shared" ref="Q2054:Q2117" si="323">P2054-$H$8*$H$9</f>
        <v>6242.6657192613329</v>
      </c>
      <c r="R2054" s="24">
        <f t="shared" si="322"/>
        <v>40150.088027999998</v>
      </c>
      <c r="S2054" s="24">
        <f t="shared" si="315"/>
        <v>0</v>
      </c>
      <c r="T2054" s="24">
        <f t="shared" si="316"/>
        <v>33907.422308738664</v>
      </c>
      <c r="U2054" s="24" t="str">
        <f t="shared" si="317"/>
        <v>charge</v>
      </c>
      <c r="W2054" s="24">
        <f t="shared" si="320"/>
        <v>30516.680077864799</v>
      </c>
      <c r="X2054" s="24">
        <f t="shared" si="318"/>
        <v>50567.871136717171</v>
      </c>
      <c r="Y2054" s="24">
        <f t="shared" si="321"/>
        <v>0</v>
      </c>
      <c r="AA2054" s="24">
        <f t="shared" si="319"/>
        <v>0</v>
      </c>
      <c r="AC2054" s="24">
        <f t="shared" ref="AC2054:AC2117" si="324">IF(U2054="charge",(T2054-W2054),0)</f>
        <v>3390.7422308738642</v>
      </c>
    </row>
    <row r="2055" x14ac:dyDescent="0.2">
      <c r="L2055" s="25">
        <v>2050</v>
      </c>
      <c r="M2055" s="29">
        <v>0.64996124199999994</v>
      </c>
      <c r="O2055" s="25">
        <v>2050</v>
      </c>
      <c r="P2055" s="24">
        <f>'ROTH 1.0'!O2055*'קובץ טיוטה'!$D$10</f>
        <v>10332.851679304704</v>
      </c>
      <c r="Q2055" s="25">
        <f t="shared" si="323"/>
        <v>6732.8516793047038</v>
      </c>
      <c r="R2055" s="24">
        <f t="shared" si="322"/>
        <v>44197.364455999996</v>
      </c>
      <c r="S2055" s="25">
        <f t="shared" ref="S2055:S2118" si="325">IF(Q2055&gt;R2055,Q2055-R2055,0)</f>
        <v>0</v>
      </c>
      <c r="T2055" s="25">
        <f t="shared" ref="T2055:T2118" si="326">IF(R2055&gt;Q2055,R2055-Q2055,0)</f>
        <v>37464.512776695294</v>
      </c>
      <c r="U2055" s="25" t="str">
        <f t="shared" ref="U2055:U2118" si="327">IF(Q2055&gt;R2055,"drain","charge")</f>
        <v>charge</v>
      </c>
      <c r="W2055" s="25">
        <f t="shared" si="320"/>
        <v>27432.128863282829</v>
      </c>
      <c r="X2055" s="25">
        <f t="shared" ref="X2055:X2118" si="328">IF(X2054+T2055&gt;$H$11,$H$11,IF(U2055="charge",X2054+(T2055*$H$12),IF((X2054-S2055)&gt;0,X2054-S2055,0)))</f>
        <v>78000</v>
      </c>
      <c r="Y2055" s="25">
        <f t="shared" si="321"/>
        <v>0</v>
      </c>
      <c r="AA2055" s="25">
        <f t="shared" ref="AA2055:AA2118" si="329">S2055-Y2055</f>
        <v>0</v>
      </c>
      <c r="AC2055" s="25">
        <f t="shared" si="324"/>
        <v>10032.383913412465</v>
      </c>
    </row>
    <row r="2056" x14ac:dyDescent="0.2">
      <c r="L2056" s="24">
        <v>2051</v>
      </c>
      <c r="M2056" s="28">
        <v>0.61884516700000003</v>
      </c>
      <c r="O2056" s="24">
        <v>2051</v>
      </c>
      <c r="P2056" s="24">
        <f>'ROTH 1.0'!O2056*'קובץ טיוטה'!$D$10</f>
        <v>10497.22252186777</v>
      </c>
      <c r="Q2056" s="24">
        <f t="shared" si="323"/>
        <v>6897.2225218677704</v>
      </c>
      <c r="R2056" s="24">
        <f t="shared" si="322"/>
        <v>42081.471356000002</v>
      </c>
      <c r="S2056" s="24">
        <f t="shared" si="325"/>
        <v>0</v>
      </c>
      <c r="T2056" s="24">
        <f t="shared" si="326"/>
        <v>35184.248834132231</v>
      </c>
      <c r="U2056" s="24" t="str">
        <f t="shared" si="327"/>
        <v>charge</v>
      </c>
      <c r="W2056" s="24">
        <f t="shared" ref="W2056:W2119" si="330">IF(X2056&gt;=X2055,(X2056-X2055),0)</f>
        <v>0</v>
      </c>
      <c r="X2056" s="24">
        <f t="shared" si="328"/>
        <v>78000</v>
      </c>
      <c r="Y2056" s="24">
        <f t="shared" ref="Y2056:Y2119" si="331">IF(U2056="drain",X2055-X2056,0)</f>
        <v>0</v>
      </c>
      <c r="AA2056" s="24">
        <f t="shared" si="329"/>
        <v>0</v>
      </c>
      <c r="AC2056" s="24">
        <f t="shared" si="324"/>
        <v>35184.248834132231</v>
      </c>
    </row>
    <row r="2057" x14ac:dyDescent="0.2">
      <c r="L2057" s="25">
        <v>2052</v>
      </c>
      <c r="M2057" s="29">
        <v>0.584006684</v>
      </c>
      <c r="O2057" s="25">
        <v>2052</v>
      </c>
      <c r="P2057" s="24">
        <f>'ROTH 1.0'!O2057*'קובץ טיוטה'!$D$10</f>
        <v>10540.981956788159</v>
      </c>
      <c r="Q2057" s="25">
        <f t="shared" si="323"/>
        <v>6940.9819567881586</v>
      </c>
      <c r="R2057" s="24">
        <f t="shared" si="322"/>
        <v>39712.454512000004</v>
      </c>
      <c r="S2057" s="25">
        <f t="shared" si="325"/>
        <v>0</v>
      </c>
      <c r="T2057" s="25">
        <f t="shared" si="326"/>
        <v>32771.472555211847</v>
      </c>
      <c r="U2057" s="25" t="str">
        <f t="shared" si="327"/>
        <v>charge</v>
      </c>
      <c r="W2057" s="25">
        <f t="shared" si="330"/>
        <v>0</v>
      </c>
      <c r="X2057" s="25">
        <f t="shared" si="328"/>
        <v>78000</v>
      </c>
      <c r="Y2057" s="25">
        <f t="shared" si="331"/>
        <v>0</v>
      </c>
      <c r="AA2057" s="25">
        <f t="shared" si="329"/>
        <v>0</v>
      </c>
      <c r="AC2057" s="25">
        <f t="shared" si="324"/>
        <v>32771.472555211847</v>
      </c>
    </row>
    <row r="2058" x14ac:dyDescent="0.2">
      <c r="L2058" s="24">
        <v>2053</v>
      </c>
      <c r="M2058" s="28">
        <v>0.59351889599999996</v>
      </c>
      <c r="O2058" s="24">
        <v>2053</v>
      </c>
      <c r="P2058" s="24">
        <f>'ROTH 1.0'!O2058*'קובץ טיוטה'!$D$10</f>
        <v>10609.171998403797</v>
      </c>
      <c r="Q2058" s="24">
        <f t="shared" si="323"/>
        <v>7009.1719984037973</v>
      </c>
      <c r="R2058" s="24">
        <f t="shared" si="322"/>
        <v>40359.284927999994</v>
      </c>
      <c r="S2058" s="24">
        <f t="shared" si="325"/>
        <v>0</v>
      </c>
      <c r="T2058" s="24">
        <f t="shared" si="326"/>
        <v>33350.112929596195</v>
      </c>
      <c r="U2058" s="24" t="str">
        <f t="shared" si="327"/>
        <v>charge</v>
      </c>
      <c r="W2058" s="24">
        <f t="shared" si="330"/>
        <v>0</v>
      </c>
      <c r="X2058" s="24">
        <f t="shared" si="328"/>
        <v>78000</v>
      </c>
      <c r="Y2058" s="24">
        <f t="shared" si="331"/>
        <v>0</v>
      </c>
      <c r="AA2058" s="24">
        <f t="shared" si="329"/>
        <v>0</v>
      </c>
      <c r="AC2058" s="24">
        <f t="shared" si="324"/>
        <v>33350.112929596195</v>
      </c>
    </row>
    <row r="2059" x14ac:dyDescent="0.2">
      <c r="L2059" s="25">
        <v>2054</v>
      </c>
      <c r="M2059" s="29">
        <v>0.49985481700000001</v>
      </c>
      <c r="O2059" s="25">
        <v>2054</v>
      </c>
      <c r="P2059" s="24">
        <f>'ROTH 1.0'!O2059*'קובץ טיוטה'!$D$10</f>
        <v>10523.64110483293</v>
      </c>
      <c r="Q2059" s="25">
        <f t="shared" si="323"/>
        <v>6923.6411048329301</v>
      </c>
      <c r="R2059" s="24">
        <f t="shared" si="322"/>
        <v>33990.127555999999</v>
      </c>
      <c r="S2059" s="25">
        <f t="shared" si="325"/>
        <v>0</v>
      </c>
      <c r="T2059" s="25">
        <f t="shared" si="326"/>
        <v>27066.486451167068</v>
      </c>
      <c r="U2059" s="25" t="str">
        <f t="shared" si="327"/>
        <v>charge</v>
      </c>
      <c r="W2059" s="25">
        <f t="shared" si="330"/>
        <v>0</v>
      </c>
      <c r="X2059" s="25">
        <f t="shared" si="328"/>
        <v>78000</v>
      </c>
      <c r="Y2059" s="25">
        <f t="shared" si="331"/>
        <v>0</v>
      </c>
      <c r="AA2059" s="25">
        <f t="shared" si="329"/>
        <v>0</v>
      </c>
      <c r="AC2059" s="25">
        <f t="shared" si="324"/>
        <v>27066.486451167068</v>
      </c>
    </row>
    <row r="2060" x14ac:dyDescent="0.2">
      <c r="L2060" s="24">
        <v>2055</v>
      </c>
      <c r="M2060" s="28">
        <v>0.42018430300000004</v>
      </c>
      <c r="O2060" s="24">
        <v>2055</v>
      </c>
      <c r="P2060" s="24">
        <f>'ROTH 1.0'!O2060*'קובץ טיוטה'!$D$10</f>
        <v>10609.090158932513</v>
      </c>
      <c r="Q2060" s="24">
        <f t="shared" si="323"/>
        <v>7009.0901589325131</v>
      </c>
      <c r="R2060" s="24">
        <f t="shared" si="322"/>
        <v>28572.532604</v>
      </c>
      <c r="S2060" s="24">
        <f t="shared" si="325"/>
        <v>0</v>
      </c>
      <c r="T2060" s="24">
        <f t="shared" si="326"/>
        <v>21563.442445067485</v>
      </c>
      <c r="U2060" s="24" t="str">
        <f t="shared" si="327"/>
        <v>charge</v>
      </c>
      <c r="W2060" s="24">
        <f t="shared" si="330"/>
        <v>0</v>
      </c>
      <c r="X2060" s="24">
        <f t="shared" si="328"/>
        <v>78000</v>
      </c>
      <c r="Y2060" s="24">
        <f t="shared" si="331"/>
        <v>0</v>
      </c>
      <c r="AA2060" s="24">
        <f t="shared" si="329"/>
        <v>0</v>
      </c>
      <c r="AC2060" s="24">
        <f t="shared" si="324"/>
        <v>21563.442445067485</v>
      </c>
    </row>
    <row r="2061" x14ac:dyDescent="0.2">
      <c r="L2061" s="25">
        <v>2056</v>
      </c>
      <c r="M2061" s="29">
        <v>0.34251244599999997</v>
      </c>
      <c r="O2061" s="25">
        <v>2056</v>
      </c>
      <c r="P2061" s="24">
        <f>'ROTH 1.0'!O2061*'קובץ טיוטה'!$D$10</f>
        <v>10938.694870147443</v>
      </c>
      <c r="Q2061" s="25">
        <f t="shared" si="323"/>
        <v>7338.694870147443</v>
      </c>
      <c r="R2061" s="24">
        <f t="shared" si="322"/>
        <v>23290.846327999996</v>
      </c>
      <c r="S2061" s="25">
        <f t="shared" si="325"/>
        <v>0</v>
      </c>
      <c r="T2061" s="25">
        <f t="shared" si="326"/>
        <v>15952.151457852553</v>
      </c>
      <c r="U2061" s="25" t="str">
        <f t="shared" si="327"/>
        <v>charge</v>
      </c>
      <c r="W2061" s="25">
        <f t="shared" si="330"/>
        <v>0</v>
      </c>
      <c r="X2061" s="25">
        <f t="shared" si="328"/>
        <v>78000</v>
      </c>
      <c r="Y2061" s="25">
        <f t="shared" si="331"/>
        <v>0</v>
      </c>
      <c r="AA2061" s="25">
        <f t="shared" si="329"/>
        <v>0</v>
      </c>
      <c r="AC2061" s="25">
        <f t="shared" si="324"/>
        <v>15952.151457852553</v>
      </c>
    </row>
    <row r="2062" x14ac:dyDescent="0.2">
      <c r="L2062" s="24">
        <v>2057</v>
      </c>
      <c r="M2062" s="28">
        <v>0.231106321</v>
      </c>
      <c r="O2062" s="24">
        <v>2057</v>
      </c>
      <c r="P2062" s="24">
        <f>'ROTH 1.0'!O2062*'קובץ טיוטה'!$D$10</f>
        <v>10963.748417899522</v>
      </c>
      <c r="Q2062" s="24">
        <f t="shared" si="323"/>
        <v>7363.7484178995219</v>
      </c>
      <c r="R2062" s="24">
        <f t="shared" si="322"/>
        <v>15715.229828000001</v>
      </c>
      <c r="S2062" s="24">
        <f t="shared" si="325"/>
        <v>0</v>
      </c>
      <c r="T2062" s="24">
        <f t="shared" si="326"/>
        <v>8351.4814101004795</v>
      </c>
      <c r="U2062" s="24" t="str">
        <f t="shared" si="327"/>
        <v>charge</v>
      </c>
      <c r="W2062" s="24">
        <f t="shared" si="330"/>
        <v>0</v>
      </c>
      <c r="X2062" s="24">
        <f t="shared" si="328"/>
        <v>78000</v>
      </c>
      <c r="Y2062" s="24">
        <f t="shared" si="331"/>
        <v>0</v>
      </c>
      <c r="AA2062" s="24">
        <f t="shared" si="329"/>
        <v>0</v>
      </c>
      <c r="AC2062" s="24">
        <f t="shared" si="324"/>
        <v>8351.4814101004795</v>
      </c>
    </row>
    <row r="2063" x14ac:dyDescent="0.2">
      <c r="L2063" s="25">
        <v>2058</v>
      </c>
      <c r="M2063" s="29">
        <v>0.219278531</v>
      </c>
      <c r="O2063" s="25">
        <v>2058</v>
      </c>
      <c r="P2063" s="24">
        <f>'ROTH 1.0'!O2063*'קובץ טיוטה'!$D$10</f>
        <v>11437.697713196925</v>
      </c>
      <c r="Q2063" s="25">
        <f t="shared" si="323"/>
        <v>7837.6977131969252</v>
      </c>
      <c r="R2063" s="24">
        <f t="shared" si="322"/>
        <v>14910.940108000001</v>
      </c>
      <c r="S2063" s="25">
        <f t="shared" si="325"/>
        <v>0</v>
      </c>
      <c r="T2063" s="25">
        <f t="shared" si="326"/>
        <v>7073.2423948030755</v>
      </c>
      <c r="U2063" s="25" t="str">
        <f t="shared" si="327"/>
        <v>charge</v>
      </c>
      <c r="W2063" s="25">
        <f t="shared" si="330"/>
        <v>0</v>
      </c>
      <c r="X2063" s="25">
        <f t="shared" si="328"/>
        <v>78000</v>
      </c>
      <c r="Y2063" s="25">
        <f t="shared" si="331"/>
        <v>0</v>
      </c>
      <c r="AA2063" s="25">
        <f t="shared" si="329"/>
        <v>0</v>
      </c>
      <c r="AC2063" s="25">
        <f t="shared" si="324"/>
        <v>7073.2423948030755</v>
      </c>
    </row>
    <row r="2064" x14ac:dyDescent="0.2">
      <c r="L2064" s="24">
        <v>2059</v>
      </c>
      <c r="M2064" s="28">
        <v>0</v>
      </c>
      <c r="O2064" s="24">
        <v>2059</v>
      </c>
      <c r="P2064" s="24">
        <f>'ROTH 1.0'!O2064*'קובץ טיוטה'!$D$10</f>
        <v>11572.759411554527</v>
      </c>
      <c r="Q2064" s="24">
        <f t="shared" si="323"/>
        <v>7972.7594115545271</v>
      </c>
      <c r="R2064" s="24">
        <f t="shared" ref="R2064:R2127" si="332">M2064*$H$7*0.85</f>
        <v>0</v>
      </c>
      <c r="S2064" s="24">
        <f t="shared" si="325"/>
        <v>7972.7594115545271</v>
      </c>
      <c r="T2064" s="24">
        <f t="shared" si="326"/>
        <v>0</v>
      </c>
      <c r="U2064" s="24" t="str">
        <f t="shared" si="327"/>
        <v>drain</v>
      </c>
      <c r="W2064" s="24">
        <f t="shared" si="330"/>
        <v>0</v>
      </c>
      <c r="X2064" s="24">
        <f t="shared" si="328"/>
        <v>70027.240588445478</v>
      </c>
      <c r="Y2064" s="24">
        <f t="shared" si="331"/>
        <v>7972.7594115545216</v>
      </c>
      <c r="AA2064" s="24">
        <f t="shared" si="329"/>
        <v>0</v>
      </c>
      <c r="AC2064" s="24">
        <f t="shared" si="324"/>
        <v>0</v>
      </c>
    </row>
    <row r="2065" x14ac:dyDescent="0.2">
      <c r="L2065" s="25">
        <v>2060</v>
      </c>
      <c r="M2065" s="29">
        <v>0</v>
      </c>
      <c r="O2065" s="25">
        <v>2060</v>
      </c>
      <c r="P2065" s="24">
        <f>'ROTH 1.0'!O2065*'קובץ טיוטה'!$D$10</f>
        <v>11355.907837480294</v>
      </c>
      <c r="Q2065" s="25">
        <f t="shared" si="323"/>
        <v>7755.9078374802939</v>
      </c>
      <c r="R2065" s="24">
        <f t="shared" si="332"/>
        <v>0</v>
      </c>
      <c r="S2065" s="25">
        <f t="shared" si="325"/>
        <v>7755.9078374802939</v>
      </c>
      <c r="T2065" s="25">
        <f t="shared" si="326"/>
        <v>0</v>
      </c>
      <c r="U2065" s="25" t="str">
        <f t="shared" si="327"/>
        <v>drain</v>
      </c>
      <c r="W2065" s="25">
        <f t="shared" si="330"/>
        <v>0</v>
      </c>
      <c r="X2065" s="25">
        <f t="shared" si="328"/>
        <v>62271.332750965186</v>
      </c>
      <c r="Y2065" s="25">
        <f t="shared" si="331"/>
        <v>7755.9078374802921</v>
      </c>
      <c r="AA2065" s="25">
        <f t="shared" si="329"/>
        <v>0</v>
      </c>
      <c r="AC2065" s="25">
        <f t="shared" si="324"/>
        <v>0</v>
      </c>
    </row>
    <row r="2066" x14ac:dyDescent="0.2">
      <c r="L2066" s="24">
        <v>2061</v>
      </c>
      <c r="M2066" s="28">
        <v>0</v>
      </c>
      <c r="O2066" s="24">
        <v>2061</v>
      </c>
      <c r="P2066" s="24">
        <f>'ROTH 1.0'!O2066*'קובץ טיוטה'!$D$10</f>
        <v>10929.724875145595</v>
      </c>
      <c r="Q2066" s="24">
        <f t="shared" si="323"/>
        <v>7329.7248751455954</v>
      </c>
      <c r="R2066" s="24">
        <f t="shared" si="332"/>
        <v>0</v>
      </c>
      <c r="S2066" s="24">
        <f t="shared" si="325"/>
        <v>7329.7248751455954</v>
      </c>
      <c r="T2066" s="24">
        <f t="shared" si="326"/>
        <v>0</v>
      </c>
      <c r="U2066" s="24" t="str">
        <f t="shared" si="327"/>
        <v>drain</v>
      </c>
      <c r="W2066" s="24">
        <f t="shared" si="330"/>
        <v>0</v>
      </c>
      <c r="X2066" s="24">
        <f t="shared" si="328"/>
        <v>54941.607875819594</v>
      </c>
      <c r="Y2066" s="24">
        <f t="shared" si="331"/>
        <v>7329.7248751455918</v>
      </c>
      <c r="AA2066" s="24">
        <f t="shared" si="329"/>
        <v>0</v>
      </c>
      <c r="AC2066" s="24">
        <f t="shared" si="324"/>
        <v>0</v>
      </c>
    </row>
    <row r="2067" x14ac:dyDescent="0.2">
      <c r="L2067" s="25">
        <v>2062</v>
      </c>
      <c r="M2067" s="29">
        <v>0</v>
      </c>
      <c r="O2067" s="25">
        <v>2062</v>
      </c>
      <c r="P2067" s="24">
        <f>'ROTH 1.0'!O2067*'קובץ טיוטה'!$D$10</f>
        <v>10881.57410939428</v>
      </c>
      <c r="Q2067" s="25">
        <f t="shared" si="323"/>
        <v>7281.5741093942797</v>
      </c>
      <c r="R2067" s="24">
        <f t="shared" si="332"/>
        <v>0</v>
      </c>
      <c r="S2067" s="25">
        <f t="shared" si="325"/>
        <v>7281.5741093942797</v>
      </c>
      <c r="T2067" s="25">
        <f t="shared" si="326"/>
        <v>0</v>
      </c>
      <c r="U2067" s="25" t="str">
        <f t="shared" si="327"/>
        <v>drain</v>
      </c>
      <c r="W2067" s="25">
        <f t="shared" si="330"/>
        <v>0</v>
      </c>
      <c r="X2067" s="25">
        <f t="shared" si="328"/>
        <v>47660.033766425317</v>
      </c>
      <c r="Y2067" s="25">
        <f t="shared" si="331"/>
        <v>7281.5741093942779</v>
      </c>
      <c r="AA2067" s="25">
        <f t="shared" si="329"/>
        <v>0</v>
      </c>
      <c r="AC2067" s="25">
        <f t="shared" si="324"/>
        <v>0</v>
      </c>
    </row>
    <row r="2068" x14ac:dyDescent="0.2">
      <c r="L2068" s="24">
        <v>2063</v>
      </c>
      <c r="M2068" s="28">
        <v>0</v>
      </c>
      <c r="O2068" s="24">
        <v>2063</v>
      </c>
      <c r="P2068" s="24">
        <f>'ROTH 1.0'!O2068*'קובץ טיוטה'!$D$10</f>
        <v>10675.226418525568</v>
      </c>
      <c r="Q2068" s="24">
        <f t="shared" si="323"/>
        <v>7075.2264185255681</v>
      </c>
      <c r="R2068" s="24">
        <f t="shared" si="332"/>
        <v>0</v>
      </c>
      <c r="S2068" s="24">
        <f t="shared" si="325"/>
        <v>7075.2264185255681</v>
      </c>
      <c r="T2068" s="24">
        <f t="shared" si="326"/>
        <v>0</v>
      </c>
      <c r="U2068" s="24" t="str">
        <f t="shared" si="327"/>
        <v>drain</v>
      </c>
      <c r="W2068" s="24">
        <f t="shared" si="330"/>
        <v>0</v>
      </c>
      <c r="X2068" s="24">
        <f t="shared" si="328"/>
        <v>40584.807347899747</v>
      </c>
      <c r="Y2068" s="24">
        <f t="shared" si="331"/>
        <v>7075.2264185255699</v>
      </c>
      <c r="AA2068" s="24">
        <f t="shared" si="329"/>
        <v>0</v>
      </c>
      <c r="AC2068" s="24">
        <f t="shared" si="324"/>
        <v>0</v>
      </c>
    </row>
    <row r="2069" x14ac:dyDescent="0.2">
      <c r="L2069" s="25">
        <v>2064</v>
      </c>
      <c r="M2069" s="29">
        <v>0</v>
      </c>
      <c r="O2069" s="25">
        <v>2064</v>
      </c>
      <c r="P2069" s="24">
        <f>'ROTH 1.0'!O2069*'קובץ טיוטה'!$D$10</f>
        <v>10004.51555255663</v>
      </c>
      <c r="Q2069" s="25">
        <f t="shared" si="323"/>
        <v>6404.5155525566297</v>
      </c>
      <c r="R2069" s="24">
        <f t="shared" si="332"/>
        <v>0</v>
      </c>
      <c r="S2069" s="25">
        <f t="shared" si="325"/>
        <v>6404.5155525566297</v>
      </c>
      <c r="T2069" s="25">
        <f t="shared" si="326"/>
        <v>0</v>
      </c>
      <c r="U2069" s="25" t="str">
        <f t="shared" si="327"/>
        <v>drain</v>
      </c>
      <c r="W2069" s="25">
        <f t="shared" si="330"/>
        <v>0</v>
      </c>
      <c r="X2069" s="25">
        <f t="shared" si="328"/>
        <v>34180.291795343117</v>
      </c>
      <c r="Y2069" s="25">
        <f t="shared" si="331"/>
        <v>6404.5155525566297</v>
      </c>
      <c r="AA2069" s="25">
        <f t="shared" si="329"/>
        <v>0</v>
      </c>
      <c r="AC2069" s="25">
        <f t="shared" si="324"/>
        <v>0</v>
      </c>
    </row>
    <row r="2070" x14ac:dyDescent="0.2">
      <c r="L2070" s="24">
        <v>2065</v>
      </c>
      <c r="M2070" s="28">
        <v>0</v>
      </c>
      <c r="O2070" s="24">
        <v>2065</v>
      </c>
      <c r="P2070" s="24">
        <f>'ROTH 1.0'!O2070*'קובץ טיוטה'!$D$10</f>
        <v>9361.744267704169</v>
      </c>
      <c r="Q2070" s="24">
        <f t="shared" si="323"/>
        <v>5761.744267704169</v>
      </c>
      <c r="R2070" s="24">
        <f t="shared" si="332"/>
        <v>0</v>
      </c>
      <c r="S2070" s="24">
        <f t="shared" si="325"/>
        <v>5761.744267704169</v>
      </c>
      <c r="T2070" s="24">
        <f t="shared" si="326"/>
        <v>0</v>
      </c>
      <c r="U2070" s="24" t="str">
        <f t="shared" si="327"/>
        <v>drain</v>
      </c>
      <c r="W2070" s="24">
        <f t="shared" si="330"/>
        <v>0</v>
      </c>
      <c r="X2070" s="24">
        <f t="shared" si="328"/>
        <v>28418.547527638948</v>
      </c>
      <c r="Y2070" s="24">
        <f t="shared" si="331"/>
        <v>5761.744267704169</v>
      </c>
      <c r="AA2070" s="24">
        <f t="shared" si="329"/>
        <v>0</v>
      </c>
      <c r="AC2070" s="24">
        <f t="shared" si="324"/>
        <v>0</v>
      </c>
    </row>
    <row r="2071" x14ac:dyDescent="0.2">
      <c r="L2071" s="25">
        <v>2066</v>
      </c>
      <c r="M2071" s="29">
        <v>0</v>
      </c>
      <c r="O2071" s="25">
        <v>2066</v>
      </c>
      <c r="P2071" s="24">
        <f>'ROTH 1.0'!O2071*'קובץ טיוטה'!$D$10</f>
        <v>8457.3586379385815</v>
      </c>
      <c r="Q2071" s="25">
        <f t="shared" si="323"/>
        <v>4857.3586379385815</v>
      </c>
      <c r="R2071" s="24">
        <f t="shared" si="332"/>
        <v>0</v>
      </c>
      <c r="S2071" s="25">
        <f t="shared" si="325"/>
        <v>4857.3586379385815</v>
      </c>
      <c r="T2071" s="25">
        <f t="shared" si="326"/>
        <v>0</v>
      </c>
      <c r="U2071" s="25" t="str">
        <f t="shared" si="327"/>
        <v>drain</v>
      </c>
      <c r="W2071" s="25">
        <f t="shared" si="330"/>
        <v>0</v>
      </c>
      <c r="X2071" s="25">
        <f t="shared" si="328"/>
        <v>23561.188889700366</v>
      </c>
      <c r="Y2071" s="25">
        <f t="shared" si="331"/>
        <v>4857.3586379385815</v>
      </c>
      <c r="AA2071" s="25">
        <f t="shared" si="329"/>
        <v>0</v>
      </c>
      <c r="AC2071" s="25">
        <f t="shared" si="324"/>
        <v>0</v>
      </c>
    </row>
    <row r="2072" x14ac:dyDescent="0.2">
      <c r="L2072" s="24">
        <v>2067</v>
      </c>
      <c r="M2072" s="28">
        <v>0</v>
      </c>
      <c r="O2072" s="24">
        <v>2067</v>
      </c>
      <c r="P2072" s="24">
        <f>'ROTH 1.0'!O2072*'קובץ טיוטה'!$D$10</f>
        <v>8040.1327340151447</v>
      </c>
      <c r="Q2072" s="24">
        <f t="shared" si="323"/>
        <v>4440.1327340151447</v>
      </c>
      <c r="R2072" s="24">
        <f t="shared" si="332"/>
        <v>0</v>
      </c>
      <c r="S2072" s="24">
        <f t="shared" si="325"/>
        <v>4440.1327340151447</v>
      </c>
      <c r="T2072" s="24">
        <f t="shared" si="326"/>
        <v>0</v>
      </c>
      <c r="U2072" s="24" t="str">
        <f t="shared" si="327"/>
        <v>drain</v>
      </c>
      <c r="W2072" s="24">
        <f t="shared" si="330"/>
        <v>0</v>
      </c>
      <c r="X2072" s="24">
        <f t="shared" si="328"/>
        <v>19121.056155685223</v>
      </c>
      <c r="Y2072" s="24">
        <f t="shared" si="331"/>
        <v>4440.1327340151438</v>
      </c>
      <c r="AA2072" s="24">
        <f t="shared" si="329"/>
        <v>0</v>
      </c>
      <c r="AC2072" s="24">
        <f t="shared" si="324"/>
        <v>0</v>
      </c>
    </row>
    <row r="2073" x14ac:dyDescent="0.2">
      <c r="L2073" s="25">
        <v>2068</v>
      </c>
      <c r="M2073" s="29">
        <v>0</v>
      </c>
      <c r="O2073" s="25">
        <v>2068</v>
      </c>
      <c r="P2073" s="24">
        <f>'ROTH 1.0'!O2073*'קובץ טיוטה'!$D$10</f>
        <v>7814.8532265270242</v>
      </c>
      <c r="Q2073" s="25">
        <f t="shared" si="323"/>
        <v>4214.8532265270242</v>
      </c>
      <c r="R2073" s="24">
        <f t="shared" si="332"/>
        <v>0</v>
      </c>
      <c r="S2073" s="25">
        <f t="shared" si="325"/>
        <v>4214.8532265270242</v>
      </c>
      <c r="T2073" s="25">
        <f t="shared" si="326"/>
        <v>0</v>
      </c>
      <c r="U2073" s="25" t="str">
        <f t="shared" si="327"/>
        <v>drain</v>
      </c>
      <c r="W2073" s="25">
        <f t="shared" si="330"/>
        <v>0</v>
      </c>
      <c r="X2073" s="25">
        <f t="shared" si="328"/>
        <v>14906.202929158198</v>
      </c>
      <c r="Y2073" s="25">
        <f t="shared" si="331"/>
        <v>4214.8532265270242</v>
      </c>
      <c r="AA2073" s="25">
        <f t="shared" si="329"/>
        <v>0</v>
      </c>
      <c r="AC2073" s="25">
        <f t="shared" si="324"/>
        <v>0</v>
      </c>
    </row>
    <row r="2074" x14ac:dyDescent="0.2">
      <c r="L2074" s="24">
        <v>2069</v>
      </c>
      <c r="M2074" s="28">
        <v>0</v>
      </c>
      <c r="O2074" s="24">
        <v>2069</v>
      </c>
      <c r="P2074" s="24">
        <f>'ROTH 1.0'!O2074*'קובץ טיוטה'!$D$10</f>
        <v>7969.4564650108305</v>
      </c>
      <c r="Q2074" s="24">
        <f t="shared" si="323"/>
        <v>4369.4564650108305</v>
      </c>
      <c r="R2074" s="24">
        <f t="shared" si="332"/>
        <v>0</v>
      </c>
      <c r="S2074" s="24">
        <f t="shared" si="325"/>
        <v>4369.4564650108305</v>
      </c>
      <c r="T2074" s="24">
        <f t="shared" si="326"/>
        <v>0</v>
      </c>
      <c r="U2074" s="24" t="str">
        <f t="shared" si="327"/>
        <v>drain</v>
      </c>
      <c r="W2074" s="24">
        <f t="shared" si="330"/>
        <v>0</v>
      </c>
      <c r="X2074" s="24">
        <f t="shared" si="328"/>
        <v>10536.746464147367</v>
      </c>
      <c r="Y2074" s="24">
        <f t="shared" si="331"/>
        <v>4369.4564650108314</v>
      </c>
      <c r="AA2074" s="24">
        <f t="shared" si="329"/>
        <v>0</v>
      </c>
      <c r="AC2074" s="24">
        <f t="shared" si="324"/>
        <v>0</v>
      </c>
    </row>
    <row r="2075" x14ac:dyDescent="0.2">
      <c r="L2075" s="25">
        <v>2070</v>
      </c>
      <c r="M2075" s="29">
        <v>0</v>
      </c>
      <c r="O2075" s="25">
        <v>2070</v>
      </c>
      <c r="P2075" s="24">
        <f>'ROTH 1.0'!O2075*'קובץ טיוטה'!$D$10</f>
        <v>8277.7767820630143</v>
      </c>
      <c r="Q2075" s="25">
        <f t="shared" si="323"/>
        <v>4677.7767820630143</v>
      </c>
      <c r="R2075" s="24">
        <f t="shared" si="332"/>
        <v>0</v>
      </c>
      <c r="S2075" s="25">
        <f t="shared" si="325"/>
        <v>4677.7767820630143</v>
      </c>
      <c r="T2075" s="25">
        <f t="shared" si="326"/>
        <v>0</v>
      </c>
      <c r="U2075" s="25" t="str">
        <f t="shared" si="327"/>
        <v>drain</v>
      </c>
      <c r="W2075" s="25">
        <f t="shared" si="330"/>
        <v>0</v>
      </c>
      <c r="X2075" s="25">
        <f t="shared" si="328"/>
        <v>5858.9696820843528</v>
      </c>
      <c r="Y2075" s="25">
        <f t="shared" si="331"/>
        <v>4677.7767820630143</v>
      </c>
      <c r="AA2075" s="25">
        <f t="shared" si="329"/>
        <v>0</v>
      </c>
      <c r="AC2075" s="25">
        <f t="shared" si="324"/>
        <v>0</v>
      </c>
    </row>
    <row r="2076" x14ac:dyDescent="0.2">
      <c r="L2076" s="24">
        <v>2071</v>
      </c>
      <c r="M2076" s="28">
        <v>0</v>
      </c>
      <c r="O2076" s="24">
        <v>2071</v>
      </c>
      <c r="P2076" s="24">
        <f>'ROTH 1.0'!O2076*'קובץ טיוטה'!$D$10</f>
        <v>8118.0462794581763</v>
      </c>
      <c r="Q2076" s="24">
        <f t="shared" si="323"/>
        <v>4518.0462794581763</v>
      </c>
      <c r="R2076" s="24">
        <f t="shared" si="332"/>
        <v>0</v>
      </c>
      <c r="S2076" s="24">
        <f t="shared" si="325"/>
        <v>4518.0462794581763</v>
      </c>
      <c r="T2076" s="24">
        <f t="shared" si="326"/>
        <v>0</v>
      </c>
      <c r="U2076" s="24" t="str">
        <f t="shared" si="327"/>
        <v>drain</v>
      </c>
      <c r="W2076" s="24">
        <f t="shared" si="330"/>
        <v>0</v>
      </c>
      <c r="X2076" s="24">
        <f t="shared" si="328"/>
        <v>1340.9234026261765</v>
      </c>
      <c r="Y2076" s="24">
        <f t="shared" si="331"/>
        <v>4518.0462794581763</v>
      </c>
      <c r="AA2076" s="24">
        <f t="shared" si="329"/>
        <v>0</v>
      </c>
      <c r="AC2076" s="24">
        <f t="shared" si="324"/>
        <v>0</v>
      </c>
    </row>
    <row r="2077" x14ac:dyDescent="0.2">
      <c r="L2077" s="25">
        <v>2072</v>
      </c>
      <c r="M2077" s="29">
        <v>0.29137983699999997</v>
      </c>
      <c r="O2077" s="25">
        <v>2072</v>
      </c>
      <c r="P2077" s="24">
        <f>'ROTH 1.0'!O2077*'קובץ טיוטה'!$D$10</f>
        <v>8459.9179486906596</v>
      </c>
      <c r="Q2077" s="25">
        <f t="shared" si="323"/>
        <v>4859.9179486906596</v>
      </c>
      <c r="R2077" s="24">
        <f t="shared" si="332"/>
        <v>19813.828915999995</v>
      </c>
      <c r="S2077" s="25">
        <f t="shared" si="325"/>
        <v>0</v>
      </c>
      <c r="T2077" s="25">
        <f t="shared" si="326"/>
        <v>14953.910967309335</v>
      </c>
      <c r="U2077" s="25" t="str">
        <f t="shared" si="327"/>
        <v>charge</v>
      </c>
      <c r="W2077" s="25">
        <f t="shared" si="330"/>
        <v>13458.519870578402</v>
      </c>
      <c r="X2077" s="25">
        <f t="shared" si="328"/>
        <v>14799.443273204579</v>
      </c>
      <c r="Y2077" s="25">
        <f t="shared" si="331"/>
        <v>0</v>
      </c>
      <c r="AA2077" s="25">
        <f t="shared" si="329"/>
        <v>0</v>
      </c>
      <c r="AC2077" s="25">
        <f t="shared" si="324"/>
        <v>1495.391096730933</v>
      </c>
    </row>
    <row r="2078" x14ac:dyDescent="0.2">
      <c r="L2078" s="24">
        <v>2073</v>
      </c>
      <c r="M2078" s="28">
        <v>0.41978696100000001</v>
      </c>
      <c r="O2078" s="24">
        <v>2073</v>
      </c>
      <c r="P2078" s="24">
        <f>'ROTH 1.0'!O2078*'קובץ טיוטה'!$D$10</f>
        <v>8819.2906292157386</v>
      </c>
      <c r="Q2078" s="24">
        <f t="shared" si="323"/>
        <v>5219.2906292157386</v>
      </c>
      <c r="R2078" s="24">
        <f t="shared" si="332"/>
        <v>28545.513347999997</v>
      </c>
      <c r="S2078" s="24">
        <f t="shared" si="325"/>
        <v>0</v>
      </c>
      <c r="T2078" s="24">
        <f t="shared" si="326"/>
        <v>23326.222718784258</v>
      </c>
      <c r="U2078" s="24" t="str">
        <f t="shared" si="327"/>
        <v>charge</v>
      </c>
      <c r="W2078" s="24">
        <f t="shared" si="330"/>
        <v>20993.600446905828</v>
      </c>
      <c r="X2078" s="24">
        <f t="shared" si="328"/>
        <v>35793.043720110407</v>
      </c>
      <c r="Y2078" s="24">
        <f t="shared" si="331"/>
        <v>0</v>
      </c>
      <c r="AA2078" s="24">
        <f t="shared" si="329"/>
        <v>0</v>
      </c>
      <c r="AC2078" s="24">
        <f t="shared" si="324"/>
        <v>2332.6222718784302</v>
      </c>
    </row>
    <row r="2079" x14ac:dyDescent="0.2">
      <c r="L2079" s="25">
        <v>2074</v>
      </c>
      <c r="M2079" s="29">
        <v>0.55416705399999999</v>
      </c>
      <c r="O2079" s="25">
        <v>2074</v>
      </c>
      <c r="P2079" s="24">
        <f>'ROTH 1.0'!O2079*'קובץ טיוטה'!$D$10</f>
        <v>9186.7199199612642</v>
      </c>
      <c r="Q2079" s="25">
        <f t="shared" si="323"/>
        <v>5586.7199199612642</v>
      </c>
      <c r="R2079" s="24">
        <f t="shared" si="332"/>
        <v>37683.359671999999</v>
      </c>
      <c r="S2079" s="25">
        <f t="shared" si="325"/>
        <v>0</v>
      </c>
      <c r="T2079" s="25">
        <f t="shared" si="326"/>
        <v>32096.639752038733</v>
      </c>
      <c r="U2079" s="25" t="str">
        <f t="shared" si="327"/>
        <v>charge</v>
      </c>
      <c r="W2079" s="25">
        <f t="shared" si="330"/>
        <v>28886.975776834865</v>
      </c>
      <c r="X2079" s="25">
        <f t="shared" si="328"/>
        <v>64680.019496945271</v>
      </c>
      <c r="Y2079" s="25">
        <f t="shared" si="331"/>
        <v>0</v>
      </c>
      <c r="AA2079" s="25">
        <f t="shared" si="329"/>
        <v>0</v>
      </c>
      <c r="AC2079" s="25">
        <f t="shared" si="324"/>
        <v>3209.6639752038682</v>
      </c>
    </row>
    <row r="2080" x14ac:dyDescent="0.2">
      <c r="L2080" s="24">
        <v>2075</v>
      </c>
      <c r="M2080" s="28">
        <v>0.6196969080000001</v>
      </c>
      <c r="O2080" s="24">
        <v>2075</v>
      </c>
      <c r="P2080" s="24">
        <f>'ROTH 1.0'!O2080*'קובץ טיוטה'!$D$10</f>
        <v>9609.9123007059006</v>
      </c>
      <c r="Q2080" s="24">
        <f t="shared" si="323"/>
        <v>6009.9123007059006</v>
      </c>
      <c r="R2080" s="24">
        <f t="shared" si="332"/>
        <v>42139.389744000007</v>
      </c>
      <c r="S2080" s="24">
        <f t="shared" si="325"/>
        <v>0</v>
      </c>
      <c r="T2080" s="24">
        <f t="shared" si="326"/>
        <v>36129.477443294105</v>
      </c>
      <c r="U2080" s="24" t="str">
        <f t="shared" si="327"/>
        <v>charge</v>
      </c>
      <c r="W2080" s="24">
        <f t="shared" si="330"/>
        <v>13319.980503054729</v>
      </c>
      <c r="X2080" s="24">
        <f t="shared" si="328"/>
        <v>78000</v>
      </c>
      <c r="Y2080" s="24">
        <f t="shared" si="331"/>
        <v>0</v>
      </c>
      <c r="AA2080" s="24">
        <f t="shared" si="329"/>
        <v>0</v>
      </c>
      <c r="AC2080" s="24">
        <f t="shared" si="324"/>
        <v>22809.496940239376</v>
      </c>
    </row>
    <row r="2081" x14ac:dyDescent="0.2">
      <c r="L2081" s="25">
        <v>2076</v>
      </c>
      <c r="M2081" s="29">
        <v>0.61468787600000008</v>
      </c>
      <c r="O2081" s="25">
        <v>2076</v>
      </c>
      <c r="P2081" s="24">
        <f>'ROTH 1.0'!O2081*'קובץ טיוטה'!$D$10</f>
        <v>9644.2296306709468</v>
      </c>
      <c r="Q2081" s="25">
        <f t="shared" si="323"/>
        <v>6044.2296306709468</v>
      </c>
      <c r="R2081" s="24">
        <f t="shared" si="332"/>
        <v>41798.775568000005</v>
      </c>
      <c r="S2081" s="25">
        <f t="shared" si="325"/>
        <v>0</v>
      </c>
      <c r="T2081" s="25">
        <f t="shared" si="326"/>
        <v>35754.545937329058</v>
      </c>
      <c r="U2081" s="25" t="str">
        <f t="shared" si="327"/>
        <v>charge</v>
      </c>
      <c r="W2081" s="25">
        <f t="shared" si="330"/>
        <v>0</v>
      </c>
      <c r="X2081" s="25">
        <f t="shared" si="328"/>
        <v>78000</v>
      </c>
      <c r="Y2081" s="25">
        <f t="shared" si="331"/>
        <v>0</v>
      </c>
      <c r="AA2081" s="25">
        <f t="shared" si="329"/>
        <v>0</v>
      </c>
      <c r="AC2081" s="25">
        <f t="shared" si="324"/>
        <v>35754.545937329058</v>
      </c>
    </row>
    <row r="2082" x14ac:dyDescent="0.2">
      <c r="L2082" s="24">
        <v>2077</v>
      </c>
      <c r="M2082" s="28">
        <v>0.69357239599999998</v>
      </c>
      <c r="O2082" s="24">
        <v>2077</v>
      </c>
      <c r="P2082" s="24">
        <f>'ROTH 1.0'!O2082*'קובץ טיוטה'!$D$10</f>
        <v>9813.6944678819982</v>
      </c>
      <c r="Q2082" s="24">
        <f t="shared" si="323"/>
        <v>6213.6944678819982</v>
      </c>
      <c r="R2082" s="24">
        <f t="shared" si="332"/>
        <v>47162.922927999993</v>
      </c>
      <c r="S2082" s="24">
        <f t="shared" si="325"/>
        <v>0</v>
      </c>
      <c r="T2082" s="24">
        <f t="shared" si="326"/>
        <v>40949.228460117993</v>
      </c>
      <c r="U2082" s="24" t="str">
        <f t="shared" si="327"/>
        <v>charge</v>
      </c>
      <c r="W2082" s="24">
        <f t="shared" si="330"/>
        <v>0</v>
      </c>
      <c r="X2082" s="24">
        <f t="shared" si="328"/>
        <v>78000</v>
      </c>
      <c r="Y2082" s="24">
        <f t="shared" si="331"/>
        <v>0</v>
      </c>
      <c r="AA2082" s="24">
        <f t="shared" si="329"/>
        <v>0</v>
      </c>
      <c r="AC2082" s="24">
        <f t="shared" si="324"/>
        <v>40949.228460117993</v>
      </c>
    </row>
    <row r="2083" x14ac:dyDescent="0.2">
      <c r="L2083" s="25">
        <v>2078</v>
      </c>
      <c r="M2083" s="29">
        <v>0.70530386199999995</v>
      </c>
      <c r="O2083" s="25">
        <v>2078</v>
      </c>
      <c r="P2083" s="24">
        <f>'ROTH 1.0'!O2083*'קובץ טיוטה'!$D$10</f>
        <v>9496.7757179407326</v>
      </c>
      <c r="Q2083" s="25">
        <f t="shared" si="323"/>
        <v>5896.7757179407326</v>
      </c>
      <c r="R2083" s="24">
        <f t="shared" si="332"/>
        <v>47960.662615999994</v>
      </c>
      <c r="S2083" s="25">
        <f t="shared" si="325"/>
        <v>0</v>
      </c>
      <c r="T2083" s="25">
        <f t="shared" si="326"/>
        <v>42063.88689805926</v>
      </c>
      <c r="U2083" s="25" t="str">
        <f t="shared" si="327"/>
        <v>charge</v>
      </c>
      <c r="W2083" s="25">
        <f t="shared" si="330"/>
        <v>0</v>
      </c>
      <c r="X2083" s="25">
        <f t="shared" si="328"/>
        <v>78000</v>
      </c>
      <c r="Y2083" s="25">
        <f t="shared" si="331"/>
        <v>0</v>
      </c>
      <c r="AA2083" s="25">
        <f t="shared" si="329"/>
        <v>0</v>
      </c>
      <c r="AC2083" s="25">
        <f t="shared" si="324"/>
        <v>42063.88689805926</v>
      </c>
    </row>
    <row r="2084" x14ac:dyDescent="0.2">
      <c r="L2084" s="24">
        <v>2079</v>
      </c>
      <c r="M2084" s="28">
        <v>0.66388189200000003</v>
      </c>
      <c r="O2084" s="24">
        <v>2079</v>
      </c>
      <c r="P2084" s="24">
        <f>'ROTH 1.0'!O2084*'קובץ טיוטה'!$D$10</f>
        <v>9234.6463259320499</v>
      </c>
      <c r="Q2084" s="24">
        <f t="shared" si="323"/>
        <v>5634.6463259320499</v>
      </c>
      <c r="R2084" s="24">
        <f t="shared" si="332"/>
        <v>45143.968656000005</v>
      </c>
      <c r="S2084" s="24">
        <f t="shared" si="325"/>
        <v>0</v>
      </c>
      <c r="T2084" s="24">
        <f t="shared" si="326"/>
        <v>39509.322330067953</v>
      </c>
      <c r="U2084" s="24" t="str">
        <f t="shared" si="327"/>
        <v>charge</v>
      </c>
      <c r="W2084" s="24">
        <f t="shared" si="330"/>
        <v>0</v>
      </c>
      <c r="X2084" s="24">
        <f t="shared" si="328"/>
        <v>78000</v>
      </c>
      <c r="Y2084" s="24">
        <f t="shared" si="331"/>
        <v>0</v>
      </c>
      <c r="AA2084" s="24">
        <f t="shared" si="329"/>
        <v>0</v>
      </c>
      <c r="AC2084" s="24">
        <f t="shared" si="324"/>
        <v>39509.322330067953</v>
      </c>
    </row>
    <row r="2085" x14ac:dyDescent="0.2">
      <c r="L2085" s="25">
        <v>2080</v>
      </c>
      <c r="M2085" s="29">
        <v>0.58934685900000006</v>
      </c>
      <c r="O2085" s="25">
        <v>2080</v>
      </c>
      <c r="P2085" s="24">
        <f>'ROTH 1.0'!O2085*'קובץ טיוטה'!$D$10</f>
        <v>9337.8210073245409</v>
      </c>
      <c r="Q2085" s="25">
        <f t="shared" si="323"/>
        <v>5737.8210073245409</v>
      </c>
      <c r="R2085" s="24">
        <f t="shared" si="332"/>
        <v>40075.586412000004</v>
      </c>
      <c r="S2085" s="25">
        <f t="shared" si="325"/>
        <v>0</v>
      </c>
      <c r="T2085" s="25">
        <f t="shared" si="326"/>
        <v>34337.765404675461</v>
      </c>
      <c r="U2085" s="25" t="str">
        <f t="shared" si="327"/>
        <v>charge</v>
      </c>
      <c r="W2085" s="25">
        <f t="shared" si="330"/>
        <v>0</v>
      </c>
      <c r="X2085" s="25">
        <f t="shared" si="328"/>
        <v>78000</v>
      </c>
      <c r="Y2085" s="25">
        <f t="shared" si="331"/>
        <v>0</v>
      </c>
      <c r="AA2085" s="25">
        <f t="shared" si="329"/>
        <v>0</v>
      </c>
      <c r="AC2085" s="25">
        <f t="shared" si="324"/>
        <v>34337.765404675461</v>
      </c>
    </row>
    <row r="2086" x14ac:dyDescent="0.2">
      <c r="L2086" s="24">
        <v>2081</v>
      </c>
      <c r="M2086" s="28">
        <v>0.43282285600000003</v>
      </c>
      <c r="O2086" s="24">
        <v>2081</v>
      </c>
      <c r="P2086" s="24">
        <f>'ROTH 1.0'!O2086*'קובץ טיוטה'!$D$10</f>
        <v>9459.6636470529065</v>
      </c>
      <c r="Q2086" s="24">
        <f t="shared" si="323"/>
        <v>5859.6636470529065</v>
      </c>
      <c r="R2086" s="24">
        <f t="shared" si="332"/>
        <v>29431.954208000003</v>
      </c>
      <c r="S2086" s="24">
        <f t="shared" si="325"/>
        <v>0</v>
      </c>
      <c r="T2086" s="24">
        <f t="shared" si="326"/>
        <v>23572.290560947098</v>
      </c>
      <c r="U2086" s="24" t="str">
        <f t="shared" si="327"/>
        <v>charge</v>
      </c>
      <c r="W2086" s="24">
        <f t="shared" si="330"/>
        <v>0</v>
      </c>
      <c r="X2086" s="24">
        <f t="shared" si="328"/>
        <v>78000</v>
      </c>
      <c r="Y2086" s="24">
        <f t="shared" si="331"/>
        <v>0</v>
      </c>
      <c r="AA2086" s="24">
        <f t="shared" si="329"/>
        <v>0</v>
      </c>
      <c r="AC2086" s="24">
        <f t="shared" si="324"/>
        <v>23572.290560947098</v>
      </c>
    </row>
    <row r="2087" x14ac:dyDescent="0.2">
      <c r="L2087" s="25">
        <v>2082</v>
      </c>
      <c r="M2087" s="29">
        <v>0.29228527700000001</v>
      </c>
      <c r="O2087" s="25">
        <v>2082</v>
      </c>
      <c r="P2087" s="24">
        <f>'ROTH 1.0'!O2087*'קובץ טיוטה'!$D$10</f>
        <v>10136.723638608411</v>
      </c>
      <c r="Q2087" s="25">
        <f t="shared" si="323"/>
        <v>6536.7236386084114</v>
      </c>
      <c r="R2087" s="24">
        <f t="shared" si="332"/>
        <v>19875.398836</v>
      </c>
      <c r="S2087" s="25">
        <f t="shared" si="325"/>
        <v>0</v>
      </c>
      <c r="T2087" s="25">
        <f t="shared" si="326"/>
        <v>13338.675197391589</v>
      </c>
      <c r="U2087" s="25" t="str">
        <f t="shared" si="327"/>
        <v>charge</v>
      </c>
      <c r="W2087" s="25">
        <f t="shared" si="330"/>
        <v>0</v>
      </c>
      <c r="X2087" s="25">
        <f t="shared" si="328"/>
        <v>78000</v>
      </c>
      <c r="Y2087" s="25">
        <f t="shared" si="331"/>
        <v>0</v>
      </c>
      <c r="AA2087" s="25">
        <f t="shared" si="329"/>
        <v>0</v>
      </c>
      <c r="AC2087" s="25">
        <f t="shared" si="324"/>
        <v>13338.675197391589</v>
      </c>
    </row>
    <row r="2088" x14ac:dyDescent="0.2">
      <c r="L2088" s="24">
        <v>2083</v>
      </c>
      <c r="M2088" s="28">
        <v>0</v>
      </c>
      <c r="O2088" s="24">
        <v>2083</v>
      </c>
      <c r="P2088" s="24">
        <f>'ROTH 1.0'!O2088*'קובץ טיוטה'!$D$10</f>
        <v>11204.60878305042</v>
      </c>
      <c r="Q2088" s="24">
        <f t="shared" si="323"/>
        <v>7604.6087830504202</v>
      </c>
      <c r="R2088" s="24">
        <f t="shared" si="332"/>
        <v>0</v>
      </c>
      <c r="S2088" s="24">
        <f t="shared" si="325"/>
        <v>7604.6087830504202</v>
      </c>
      <c r="T2088" s="24">
        <f t="shared" si="326"/>
        <v>0</v>
      </c>
      <c r="U2088" s="24" t="str">
        <f t="shared" si="327"/>
        <v>drain</v>
      </c>
      <c r="W2088" s="24">
        <f t="shared" si="330"/>
        <v>0</v>
      </c>
      <c r="X2088" s="24">
        <f t="shared" si="328"/>
        <v>70395.391216949574</v>
      </c>
      <c r="Y2088" s="24">
        <f t="shared" si="331"/>
        <v>7604.6087830504257</v>
      </c>
      <c r="AA2088" s="24">
        <f t="shared" si="329"/>
        <v>0</v>
      </c>
      <c r="AC2088" s="24">
        <f t="shared" si="324"/>
        <v>0</v>
      </c>
    </row>
    <row r="2089" x14ac:dyDescent="0.2">
      <c r="L2089" s="25">
        <v>2084</v>
      </c>
      <c r="M2089" s="29">
        <v>0</v>
      </c>
      <c r="O2089" s="25">
        <v>2084</v>
      </c>
      <c r="P2089" s="24">
        <f>'ROTH 1.0'!O2089*'קובץ טיוטה'!$D$10</f>
        <v>12656.055101029066</v>
      </c>
      <c r="Q2089" s="25">
        <f t="shared" si="323"/>
        <v>9056.0551010290656</v>
      </c>
      <c r="R2089" s="24">
        <f t="shared" si="332"/>
        <v>0</v>
      </c>
      <c r="S2089" s="25">
        <f t="shared" si="325"/>
        <v>9056.0551010290656</v>
      </c>
      <c r="T2089" s="25">
        <f t="shared" si="326"/>
        <v>0</v>
      </c>
      <c r="U2089" s="25" t="str">
        <f t="shared" si="327"/>
        <v>drain</v>
      </c>
      <c r="W2089" s="25">
        <f t="shared" si="330"/>
        <v>0</v>
      </c>
      <c r="X2089" s="25">
        <f t="shared" si="328"/>
        <v>61339.336115920509</v>
      </c>
      <c r="Y2089" s="25">
        <f t="shared" si="331"/>
        <v>9056.0551010290656</v>
      </c>
      <c r="AA2089" s="25">
        <f t="shared" si="329"/>
        <v>0</v>
      </c>
      <c r="AC2089" s="25">
        <f t="shared" si="324"/>
        <v>0</v>
      </c>
    </row>
    <row r="2090" x14ac:dyDescent="0.2">
      <c r="L2090" s="24">
        <v>2085</v>
      </c>
      <c r="M2090" s="28">
        <v>0</v>
      </c>
      <c r="O2090" s="24">
        <v>2085</v>
      </c>
      <c r="P2090" s="24">
        <f>'ROTH 1.0'!O2090*'קובץ טיוטה'!$D$10</f>
        <v>12781.782708111761</v>
      </c>
      <c r="Q2090" s="24">
        <f t="shared" si="323"/>
        <v>9181.7827081117612</v>
      </c>
      <c r="R2090" s="24">
        <f t="shared" si="332"/>
        <v>0</v>
      </c>
      <c r="S2090" s="24">
        <f t="shared" si="325"/>
        <v>9181.7827081117612</v>
      </c>
      <c r="T2090" s="24">
        <f t="shared" si="326"/>
        <v>0</v>
      </c>
      <c r="U2090" s="24" t="str">
        <f t="shared" si="327"/>
        <v>drain</v>
      </c>
      <c r="W2090" s="24">
        <f t="shared" si="330"/>
        <v>0</v>
      </c>
      <c r="X2090" s="24">
        <f t="shared" si="328"/>
        <v>52157.553407808751</v>
      </c>
      <c r="Y2090" s="24">
        <f t="shared" si="331"/>
        <v>9181.7827081117575</v>
      </c>
      <c r="AA2090" s="24">
        <f t="shared" si="329"/>
        <v>0</v>
      </c>
      <c r="AC2090" s="24">
        <f t="shared" si="324"/>
        <v>0</v>
      </c>
    </row>
    <row r="2091" x14ac:dyDescent="0.2">
      <c r="L2091" s="25">
        <v>2086</v>
      </c>
      <c r="M2091" s="29">
        <v>0</v>
      </c>
      <c r="O2091" s="25">
        <v>2086</v>
      </c>
      <c r="P2091" s="24">
        <f>'ROTH 1.0'!O2091*'קובץ טיוטה'!$D$10</f>
        <v>12442.057019541482</v>
      </c>
      <c r="Q2091" s="25">
        <f t="shared" si="323"/>
        <v>8842.0570195414821</v>
      </c>
      <c r="R2091" s="24">
        <f t="shared" si="332"/>
        <v>0</v>
      </c>
      <c r="S2091" s="25">
        <f t="shared" si="325"/>
        <v>8842.0570195414821</v>
      </c>
      <c r="T2091" s="25">
        <f t="shared" si="326"/>
        <v>0</v>
      </c>
      <c r="U2091" s="25" t="str">
        <f t="shared" si="327"/>
        <v>drain</v>
      </c>
      <c r="W2091" s="25">
        <f t="shared" si="330"/>
        <v>0</v>
      </c>
      <c r="X2091" s="25">
        <f t="shared" si="328"/>
        <v>43315.496388267267</v>
      </c>
      <c r="Y2091" s="25">
        <f t="shared" si="331"/>
        <v>8842.0570195414839</v>
      </c>
      <c r="AA2091" s="25">
        <f t="shared" si="329"/>
        <v>0</v>
      </c>
      <c r="AC2091" s="25">
        <f t="shared" si="324"/>
        <v>0</v>
      </c>
    </row>
    <row r="2092" x14ac:dyDescent="0.2">
      <c r="L2092" s="24">
        <v>2087</v>
      </c>
      <c r="M2092" s="28">
        <v>0</v>
      </c>
      <c r="O2092" s="24">
        <v>2087</v>
      </c>
      <c r="P2092" s="24">
        <f>'ROTH 1.0'!O2092*'קובץ טיוטה'!$D$10</f>
        <v>11681.659249137527</v>
      </c>
      <c r="Q2092" s="24">
        <f t="shared" si="323"/>
        <v>8081.6592491375268</v>
      </c>
      <c r="R2092" s="24">
        <f t="shared" si="332"/>
        <v>0</v>
      </c>
      <c r="S2092" s="24">
        <f t="shared" si="325"/>
        <v>8081.6592491375268</v>
      </c>
      <c r="T2092" s="24">
        <f t="shared" si="326"/>
        <v>0</v>
      </c>
      <c r="U2092" s="24" t="str">
        <f t="shared" si="327"/>
        <v>drain</v>
      </c>
      <c r="W2092" s="24">
        <f t="shared" si="330"/>
        <v>0</v>
      </c>
      <c r="X2092" s="24">
        <f t="shared" si="328"/>
        <v>35233.837139129741</v>
      </c>
      <c r="Y2092" s="24">
        <f t="shared" si="331"/>
        <v>8081.6592491375268</v>
      </c>
      <c r="AA2092" s="24">
        <f t="shared" si="329"/>
        <v>0</v>
      </c>
      <c r="AC2092" s="24">
        <f t="shared" si="324"/>
        <v>0</v>
      </c>
    </row>
    <row r="2093" x14ac:dyDescent="0.2">
      <c r="L2093" s="25">
        <v>2088</v>
      </c>
      <c r="M2093" s="29">
        <v>0</v>
      </c>
      <c r="O2093" s="25">
        <v>2088</v>
      </c>
      <c r="P2093" s="24">
        <f>'ROTH 1.0'!O2093*'קובץ טיוטה'!$D$10</f>
        <v>10476.260318981345</v>
      </c>
      <c r="Q2093" s="25">
        <f t="shared" si="323"/>
        <v>6876.2603189813453</v>
      </c>
      <c r="R2093" s="24">
        <f t="shared" si="332"/>
        <v>0</v>
      </c>
      <c r="S2093" s="25">
        <f t="shared" si="325"/>
        <v>6876.2603189813453</v>
      </c>
      <c r="T2093" s="25">
        <f t="shared" si="326"/>
        <v>0</v>
      </c>
      <c r="U2093" s="25" t="str">
        <f t="shared" si="327"/>
        <v>drain</v>
      </c>
      <c r="W2093" s="25">
        <f t="shared" si="330"/>
        <v>0</v>
      </c>
      <c r="X2093" s="25">
        <f t="shared" si="328"/>
        <v>28357.576820148395</v>
      </c>
      <c r="Y2093" s="25">
        <f t="shared" si="331"/>
        <v>6876.2603189813453</v>
      </c>
      <c r="AA2093" s="25">
        <f t="shared" si="329"/>
        <v>0</v>
      </c>
      <c r="AC2093" s="25">
        <f t="shared" si="324"/>
        <v>0</v>
      </c>
    </row>
    <row r="2094" x14ac:dyDescent="0.2">
      <c r="L2094" s="24">
        <v>2089</v>
      </c>
      <c r="M2094" s="28">
        <v>0</v>
      </c>
      <c r="O2094" s="24">
        <v>2089</v>
      </c>
      <c r="P2094" s="24">
        <f>'ROTH 1.0'!O2094*'קובץ טיוטה'!$D$10</f>
        <v>9281.599693757682</v>
      </c>
      <c r="Q2094" s="24">
        <f t="shared" si="323"/>
        <v>5681.599693757682</v>
      </c>
      <c r="R2094" s="24">
        <f t="shared" si="332"/>
        <v>0</v>
      </c>
      <c r="S2094" s="24">
        <f t="shared" si="325"/>
        <v>5681.599693757682</v>
      </c>
      <c r="T2094" s="24">
        <f t="shared" si="326"/>
        <v>0</v>
      </c>
      <c r="U2094" s="24" t="str">
        <f t="shared" si="327"/>
        <v>drain</v>
      </c>
      <c r="W2094" s="24">
        <f t="shared" si="330"/>
        <v>0</v>
      </c>
      <c r="X2094" s="24">
        <f t="shared" si="328"/>
        <v>22675.977126390713</v>
      </c>
      <c r="Y2094" s="24">
        <f t="shared" si="331"/>
        <v>5681.599693757682</v>
      </c>
      <c r="AA2094" s="24">
        <f t="shared" si="329"/>
        <v>0</v>
      </c>
      <c r="AC2094" s="24">
        <f t="shared" si="324"/>
        <v>0</v>
      </c>
    </row>
    <row r="2095" x14ac:dyDescent="0.2">
      <c r="L2095" s="25">
        <v>2090</v>
      </c>
      <c r="M2095" s="29">
        <v>0</v>
      </c>
      <c r="O2095" s="25">
        <v>2090</v>
      </c>
      <c r="P2095" s="24">
        <f>'ROTH 1.0'!O2095*'קובץ טיוטה'!$D$10</f>
        <v>8525.384558757949</v>
      </c>
      <c r="Q2095" s="25">
        <f t="shared" si="323"/>
        <v>4925.384558757949</v>
      </c>
      <c r="R2095" s="24">
        <f t="shared" si="332"/>
        <v>0</v>
      </c>
      <c r="S2095" s="25">
        <f t="shared" si="325"/>
        <v>4925.384558757949</v>
      </c>
      <c r="T2095" s="25">
        <f t="shared" si="326"/>
        <v>0</v>
      </c>
      <c r="U2095" s="25" t="str">
        <f t="shared" si="327"/>
        <v>drain</v>
      </c>
      <c r="W2095" s="25">
        <f t="shared" si="330"/>
        <v>0</v>
      </c>
      <c r="X2095" s="25">
        <f t="shared" si="328"/>
        <v>17750.592567632764</v>
      </c>
      <c r="Y2095" s="25">
        <f t="shared" si="331"/>
        <v>4925.384558757949</v>
      </c>
      <c r="AA2095" s="25">
        <f t="shared" si="329"/>
        <v>0</v>
      </c>
      <c r="AC2095" s="25">
        <f t="shared" si="324"/>
        <v>0</v>
      </c>
    </row>
    <row r="2096" x14ac:dyDescent="0.2">
      <c r="L2096" s="24">
        <v>2091</v>
      </c>
      <c r="M2096" s="28">
        <v>0</v>
      </c>
      <c r="O2096" s="24">
        <v>2091</v>
      </c>
      <c r="P2096" s="24">
        <f>'ROTH 1.0'!O2096*'קובץ טיוטה'!$D$10</f>
        <v>8058.2075041031112</v>
      </c>
      <c r="Q2096" s="24">
        <f t="shared" si="323"/>
        <v>4458.2075041031112</v>
      </c>
      <c r="R2096" s="24">
        <f t="shared" si="332"/>
        <v>0</v>
      </c>
      <c r="S2096" s="24">
        <f t="shared" si="325"/>
        <v>4458.2075041031112</v>
      </c>
      <c r="T2096" s="24">
        <f t="shared" si="326"/>
        <v>0</v>
      </c>
      <c r="U2096" s="24" t="str">
        <f t="shared" si="327"/>
        <v>drain</v>
      </c>
      <c r="W2096" s="24">
        <f t="shared" si="330"/>
        <v>0</v>
      </c>
      <c r="X2096" s="24">
        <f t="shared" si="328"/>
        <v>13292.385063529653</v>
      </c>
      <c r="Y2096" s="24">
        <f t="shared" si="331"/>
        <v>4458.2075041031112</v>
      </c>
      <c r="AA2096" s="24">
        <f t="shared" si="329"/>
        <v>0</v>
      </c>
      <c r="AC2096" s="24">
        <f t="shared" si="324"/>
        <v>0</v>
      </c>
    </row>
    <row r="2097" x14ac:dyDescent="0.2">
      <c r="L2097" s="25">
        <v>2092</v>
      </c>
      <c r="M2097" s="29">
        <v>0</v>
      </c>
      <c r="O2097" s="25">
        <v>2092</v>
      </c>
      <c r="P2097" s="24">
        <f>'ROTH 1.0'!O2097*'קובץ טיוטה'!$D$10</f>
        <v>8112.6084132917304</v>
      </c>
      <c r="Q2097" s="25">
        <f t="shared" si="323"/>
        <v>4512.6084132917304</v>
      </c>
      <c r="R2097" s="24">
        <f t="shared" si="332"/>
        <v>0</v>
      </c>
      <c r="S2097" s="25">
        <f t="shared" si="325"/>
        <v>4512.6084132917304</v>
      </c>
      <c r="T2097" s="25">
        <f t="shared" si="326"/>
        <v>0</v>
      </c>
      <c r="U2097" s="25" t="str">
        <f t="shared" si="327"/>
        <v>drain</v>
      </c>
      <c r="W2097" s="25">
        <f t="shared" si="330"/>
        <v>0</v>
      </c>
      <c r="X2097" s="25">
        <f t="shared" si="328"/>
        <v>8779.7766502379236</v>
      </c>
      <c r="Y2097" s="25">
        <f t="shared" si="331"/>
        <v>4512.6084132917294</v>
      </c>
      <c r="AA2097" s="25">
        <f t="shared" si="329"/>
        <v>0</v>
      </c>
      <c r="AC2097" s="25">
        <f t="shared" si="324"/>
        <v>0</v>
      </c>
    </row>
    <row r="2098" x14ac:dyDescent="0.2">
      <c r="L2098" s="24">
        <v>2093</v>
      </c>
      <c r="M2098" s="28">
        <v>0</v>
      </c>
      <c r="O2098" s="24">
        <v>2093</v>
      </c>
      <c r="P2098" s="24">
        <f>'ROTH 1.0'!O2098*'קובץ טיוטה'!$D$10</f>
        <v>8340.0710572900225</v>
      </c>
      <c r="Q2098" s="24">
        <f t="shared" si="323"/>
        <v>4740.0710572900225</v>
      </c>
      <c r="R2098" s="24">
        <f t="shared" si="332"/>
        <v>0</v>
      </c>
      <c r="S2098" s="24">
        <f t="shared" si="325"/>
        <v>4740.0710572900225</v>
      </c>
      <c r="T2098" s="24">
        <f t="shared" si="326"/>
        <v>0</v>
      </c>
      <c r="U2098" s="24" t="str">
        <f t="shared" si="327"/>
        <v>drain</v>
      </c>
      <c r="W2098" s="24">
        <f t="shared" si="330"/>
        <v>0</v>
      </c>
      <c r="X2098" s="24">
        <f t="shared" si="328"/>
        <v>4039.7055929479011</v>
      </c>
      <c r="Y2098" s="24">
        <f t="shared" si="331"/>
        <v>4740.0710572900225</v>
      </c>
      <c r="AA2098" s="24">
        <f t="shared" si="329"/>
        <v>0</v>
      </c>
      <c r="AC2098" s="24">
        <f t="shared" si="324"/>
        <v>0</v>
      </c>
    </row>
    <row r="2099" x14ac:dyDescent="0.2">
      <c r="L2099" s="25">
        <v>2094</v>
      </c>
      <c r="M2099" s="29">
        <v>0</v>
      </c>
      <c r="O2099" s="25">
        <v>2094</v>
      </c>
      <c r="P2099" s="24">
        <f>'ROTH 1.0'!O2099*'קובץ טיוטה'!$D$10</f>
        <v>8680.7902447383003</v>
      </c>
      <c r="Q2099" s="25">
        <f t="shared" si="323"/>
        <v>5080.7902447383003</v>
      </c>
      <c r="R2099" s="24">
        <f t="shared" si="332"/>
        <v>0</v>
      </c>
      <c r="S2099" s="25">
        <f t="shared" si="325"/>
        <v>5080.7902447383003</v>
      </c>
      <c r="T2099" s="25">
        <f t="shared" si="326"/>
        <v>0</v>
      </c>
      <c r="U2099" s="25" t="str">
        <f t="shared" si="327"/>
        <v>drain</v>
      </c>
      <c r="W2099" s="25">
        <f t="shared" si="330"/>
        <v>0</v>
      </c>
      <c r="X2099" s="25">
        <f t="shared" si="328"/>
        <v>0</v>
      </c>
      <c r="Y2099" s="25">
        <f t="shared" si="331"/>
        <v>4039.7055929479011</v>
      </c>
      <c r="AA2099" s="25">
        <f t="shared" si="329"/>
        <v>1041.0846517903992</v>
      </c>
      <c r="AC2099" s="25">
        <f t="shared" si="324"/>
        <v>0</v>
      </c>
    </row>
    <row r="2100" x14ac:dyDescent="0.2">
      <c r="L2100" s="24">
        <v>2095</v>
      </c>
      <c r="M2100" s="28">
        <v>0</v>
      </c>
      <c r="O2100" s="24">
        <v>2095</v>
      </c>
      <c r="P2100" s="24">
        <f>'ROTH 1.0'!O2100*'קובץ טיוטה'!$D$10</f>
        <v>9150.6441755816031</v>
      </c>
      <c r="Q2100" s="24">
        <f t="shared" si="323"/>
        <v>5550.6441755816031</v>
      </c>
      <c r="R2100" s="24">
        <f t="shared" si="332"/>
        <v>0</v>
      </c>
      <c r="S2100" s="24">
        <f t="shared" si="325"/>
        <v>5550.6441755816031</v>
      </c>
      <c r="T2100" s="24">
        <f t="shared" si="326"/>
        <v>0</v>
      </c>
      <c r="U2100" s="24" t="str">
        <f t="shared" si="327"/>
        <v>drain</v>
      </c>
      <c r="W2100" s="24">
        <f t="shared" si="330"/>
        <v>0</v>
      </c>
      <c r="X2100" s="24">
        <f t="shared" si="328"/>
        <v>0</v>
      </c>
      <c r="Y2100" s="24">
        <f t="shared" si="331"/>
        <v>0</v>
      </c>
      <c r="AA2100" s="24">
        <f t="shared" si="329"/>
        <v>5550.6441755816031</v>
      </c>
      <c r="AC2100" s="24">
        <f t="shared" si="324"/>
        <v>0</v>
      </c>
    </row>
    <row r="2101" x14ac:dyDescent="0.2">
      <c r="L2101" s="25">
        <v>2096</v>
      </c>
      <c r="M2101" s="29">
        <v>0.37241434499999998</v>
      </c>
      <c r="O2101" s="25">
        <v>2096</v>
      </c>
      <c r="P2101" s="24">
        <f>'ROTH 1.0'!O2101*'קובץ טיוטה'!$D$10</f>
        <v>9930.4815275916826</v>
      </c>
      <c r="Q2101" s="25">
        <f t="shared" si="323"/>
        <v>6330.4815275916826</v>
      </c>
      <c r="R2101" s="24">
        <f t="shared" si="332"/>
        <v>25324.175459999995</v>
      </c>
      <c r="S2101" s="25">
        <f t="shared" si="325"/>
        <v>0</v>
      </c>
      <c r="T2101" s="25">
        <f t="shared" si="326"/>
        <v>18993.693932408314</v>
      </c>
      <c r="U2101" s="25" t="str">
        <f t="shared" si="327"/>
        <v>charge</v>
      </c>
      <c r="W2101" s="25">
        <f t="shared" si="330"/>
        <v>17094.324539167483</v>
      </c>
      <c r="X2101" s="25">
        <f t="shared" si="328"/>
        <v>17094.324539167483</v>
      </c>
      <c r="Y2101" s="25">
        <f t="shared" si="331"/>
        <v>0</v>
      </c>
      <c r="AA2101" s="25">
        <f t="shared" si="329"/>
        <v>0</v>
      </c>
      <c r="AC2101" s="25">
        <f t="shared" si="324"/>
        <v>1899.3693932408314</v>
      </c>
    </row>
    <row r="2102" x14ac:dyDescent="0.2">
      <c r="L2102" s="24">
        <v>2097</v>
      </c>
      <c r="M2102" s="28">
        <v>0.58600502800000009</v>
      </c>
      <c r="O2102" s="24">
        <v>2097</v>
      </c>
      <c r="P2102" s="24">
        <f>'ROTH 1.0'!O2102*'קובץ טיוטה'!$D$10</f>
        <v>10365.796552506128</v>
      </c>
      <c r="Q2102" s="24">
        <f t="shared" si="323"/>
        <v>6765.7965525061281</v>
      </c>
      <c r="R2102" s="24">
        <f t="shared" si="332"/>
        <v>39848.341904000008</v>
      </c>
      <c r="S2102" s="24">
        <f t="shared" si="325"/>
        <v>0</v>
      </c>
      <c r="T2102" s="24">
        <f t="shared" si="326"/>
        <v>33082.545351493878</v>
      </c>
      <c r="U2102" s="24" t="str">
        <f t="shared" si="327"/>
        <v>charge</v>
      </c>
      <c r="W2102" s="24">
        <f t="shared" si="330"/>
        <v>29774.290816344492</v>
      </c>
      <c r="X2102" s="24">
        <f t="shared" si="328"/>
        <v>46868.615355511974</v>
      </c>
      <c r="Y2102" s="24">
        <f t="shared" si="331"/>
        <v>0</v>
      </c>
      <c r="AA2102" s="24">
        <f t="shared" si="329"/>
        <v>0</v>
      </c>
      <c r="AC2102" s="24">
        <f t="shared" si="324"/>
        <v>3308.2545351493864</v>
      </c>
    </row>
    <row r="2103" x14ac:dyDescent="0.2">
      <c r="L2103" s="25">
        <v>2098</v>
      </c>
      <c r="M2103" s="29">
        <v>0.67953529899999998</v>
      </c>
      <c r="O2103" s="25">
        <v>2098</v>
      </c>
      <c r="P2103" s="24">
        <f>'ROTH 1.0'!O2103*'קובץ טיוטה'!$D$10</f>
        <v>10651.766993117293</v>
      </c>
      <c r="Q2103" s="25">
        <f t="shared" si="323"/>
        <v>7051.7669931172932</v>
      </c>
      <c r="R2103" s="24">
        <f t="shared" si="332"/>
        <v>46208.400331999997</v>
      </c>
      <c r="S2103" s="25">
        <f t="shared" si="325"/>
        <v>0</v>
      </c>
      <c r="T2103" s="25">
        <f t="shared" si="326"/>
        <v>39156.633338882704</v>
      </c>
      <c r="U2103" s="25" t="str">
        <f t="shared" si="327"/>
        <v>charge</v>
      </c>
      <c r="W2103" s="25">
        <f t="shared" si="330"/>
        <v>31131.384644488026</v>
      </c>
      <c r="X2103" s="25">
        <f t="shared" si="328"/>
        <v>78000</v>
      </c>
      <c r="Y2103" s="25">
        <f t="shared" si="331"/>
        <v>0</v>
      </c>
      <c r="AA2103" s="25">
        <f t="shared" si="329"/>
        <v>0</v>
      </c>
      <c r="AC2103" s="25">
        <f t="shared" si="324"/>
        <v>8025.2486943946788</v>
      </c>
    </row>
    <row r="2104" x14ac:dyDescent="0.2">
      <c r="L2104" s="24">
        <v>2099</v>
      </c>
      <c r="M2104" s="28">
        <v>0.74925132799999994</v>
      </c>
      <c r="O2104" s="24">
        <v>2099</v>
      </c>
      <c r="P2104" s="24">
        <f>'ROTH 1.0'!O2104*'קובץ טיוטה'!$D$10</f>
        <v>10880.619126872278</v>
      </c>
      <c r="Q2104" s="24">
        <f t="shared" si="323"/>
        <v>7280.6191268722778</v>
      </c>
      <c r="R2104" s="24">
        <f t="shared" si="332"/>
        <v>50949.09030399999</v>
      </c>
      <c r="S2104" s="24">
        <f t="shared" si="325"/>
        <v>0</v>
      </c>
      <c r="T2104" s="24">
        <f t="shared" si="326"/>
        <v>43668.471177127714</v>
      </c>
      <c r="U2104" s="24" t="str">
        <f t="shared" si="327"/>
        <v>charge</v>
      </c>
      <c r="W2104" s="24">
        <f t="shared" si="330"/>
        <v>0</v>
      </c>
      <c r="X2104" s="24">
        <f t="shared" si="328"/>
        <v>78000</v>
      </c>
      <c r="Y2104" s="24">
        <f t="shared" si="331"/>
        <v>0</v>
      </c>
      <c r="AA2104" s="24">
        <f t="shared" si="329"/>
        <v>0</v>
      </c>
      <c r="AC2104" s="24">
        <f t="shared" si="324"/>
        <v>43668.471177127714</v>
      </c>
    </row>
    <row r="2105" x14ac:dyDescent="0.2">
      <c r="L2105" s="25">
        <v>2100</v>
      </c>
      <c r="M2105" s="29">
        <v>0.76897096900000006</v>
      </c>
      <c r="O2105" s="25">
        <v>2100</v>
      </c>
      <c r="P2105" s="24">
        <f>'ROTH 1.0'!O2105*'קובץ טיוטה'!$D$10</f>
        <v>10953.526778520427</v>
      </c>
      <c r="Q2105" s="25">
        <f t="shared" si="323"/>
        <v>7353.5267785204269</v>
      </c>
      <c r="R2105" s="24">
        <f t="shared" si="332"/>
        <v>52290.025892000005</v>
      </c>
      <c r="S2105" s="25">
        <f t="shared" si="325"/>
        <v>0</v>
      </c>
      <c r="T2105" s="25">
        <f t="shared" si="326"/>
        <v>44936.499113479578</v>
      </c>
      <c r="U2105" s="25" t="str">
        <f t="shared" si="327"/>
        <v>charge</v>
      </c>
      <c r="W2105" s="25">
        <f t="shared" si="330"/>
        <v>0</v>
      </c>
      <c r="X2105" s="25">
        <f t="shared" si="328"/>
        <v>78000</v>
      </c>
      <c r="Y2105" s="25">
        <f t="shared" si="331"/>
        <v>0</v>
      </c>
      <c r="AA2105" s="25">
        <f t="shared" si="329"/>
        <v>0</v>
      </c>
      <c r="AC2105" s="25">
        <f t="shared" si="324"/>
        <v>44936.499113479578</v>
      </c>
    </row>
    <row r="2106" x14ac:dyDescent="0.2">
      <c r="L2106" s="24">
        <v>2101</v>
      </c>
      <c r="M2106" s="28">
        <v>0.78522040500000001</v>
      </c>
      <c r="O2106" s="24">
        <v>2101</v>
      </c>
      <c r="P2106" s="24">
        <f>'ROTH 1.0'!O2106*'קובץ טיוטה'!$D$10</f>
        <v>10834.6121264595</v>
      </c>
      <c r="Q2106" s="24">
        <f t="shared" si="323"/>
        <v>7234.6121264595004</v>
      </c>
      <c r="R2106" s="24">
        <f t="shared" si="332"/>
        <v>53394.987540000002</v>
      </c>
      <c r="S2106" s="24">
        <f t="shared" si="325"/>
        <v>0</v>
      </c>
      <c r="T2106" s="24">
        <f t="shared" si="326"/>
        <v>46160.375413540503</v>
      </c>
      <c r="U2106" s="24" t="str">
        <f t="shared" si="327"/>
        <v>charge</v>
      </c>
      <c r="W2106" s="24">
        <f t="shared" si="330"/>
        <v>0</v>
      </c>
      <c r="X2106" s="24">
        <f t="shared" si="328"/>
        <v>78000</v>
      </c>
      <c r="Y2106" s="24">
        <f t="shared" si="331"/>
        <v>0</v>
      </c>
      <c r="AA2106" s="24">
        <f t="shared" si="329"/>
        <v>0</v>
      </c>
      <c r="AC2106" s="24">
        <f t="shared" si="324"/>
        <v>46160.375413540503</v>
      </c>
    </row>
    <row r="2107" x14ac:dyDescent="0.2">
      <c r="L2107" s="25">
        <v>2102</v>
      </c>
      <c r="M2107" s="29">
        <v>0.78803848499999996</v>
      </c>
      <c r="O2107" s="25">
        <v>2102</v>
      </c>
      <c r="P2107" s="24">
        <f>'ROTH 1.0'!O2107*'קובץ טיוטה'!$D$10</f>
        <v>10805.841679075889</v>
      </c>
      <c r="Q2107" s="25">
        <f t="shared" si="323"/>
        <v>7205.8416790758893</v>
      </c>
      <c r="R2107" s="24">
        <f t="shared" si="332"/>
        <v>53586.616979999992</v>
      </c>
      <c r="S2107" s="25">
        <f t="shared" si="325"/>
        <v>0</v>
      </c>
      <c r="T2107" s="25">
        <f t="shared" si="326"/>
        <v>46380.775300924099</v>
      </c>
      <c r="U2107" s="25" t="str">
        <f t="shared" si="327"/>
        <v>charge</v>
      </c>
      <c r="W2107" s="25">
        <f t="shared" si="330"/>
        <v>0</v>
      </c>
      <c r="X2107" s="25">
        <f t="shared" si="328"/>
        <v>78000</v>
      </c>
      <c r="Y2107" s="25">
        <f t="shared" si="331"/>
        <v>0</v>
      </c>
      <c r="AA2107" s="25">
        <f t="shared" si="329"/>
        <v>0</v>
      </c>
      <c r="AC2107" s="25">
        <f t="shared" si="324"/>
        <v>46380.775300924099</v>
      </c>
    </row>
    <row r="2108" x14ac:dyDescent="0.2">
      <c r="L2108" s="24">
        <v>2103</v>
      </c>
      <c r="M2108" s="28">
        <v>0.78328969400000004</v>
      </c>
      <c r="O2108" s="24">
        <v>2103</v>
      </c>
      <c r="P2108" s="24">
        <f>'ROTH 1.0'!O2108*'קובץ טיוטה'!$D$10</f>
        <v>10710.873739030638</v>
      </c>
      <c r="Q2108" s="24">
        <f t="shared" si="323"/>
        <v>7110.8737390306378</v>
      </c>
      <c r="R2108" s="24">
        <f t="shared" si="332"/>
        <v>53263.699192</v>
      </c>
      <c r="S2108" s="24">
        <f t="shared" si="325"/>
        <v>0</v>
      </c>
      <c r="T2108" s="24">
        <f t="shared" si="326"/>
        <v>46152.825452969366</v>
      </c>
      <c r="U2108" s="24" t="str">
        <f t="shared" si="327"/>
        <v>charge</v>
      </c>
      <c r="W2108" s="24">
        <f t="shared" si="330"/>
        <v>0</v>
      </c>
      <c r="X2108" s="24">
        <f t="shared" si="328"/>
        <v>78000</v>
      </c>
      <c r="Y2108" s="24">
        <f t="shared" si="331"/>
        <v>0</v>
      </c>
      <c r="AA2108" s="24">
        <f t="shared" si="329"/>
        <v>0</v>
      </c>
      <c r="AC2108" s="24">
        <f t="shared" si="324"/>
        <v>46152.825452969366</v>
      </c>
    </row>
    <row r="2109" x14ac:dyDescent="0.2">
      <c r="L2109" s="25">
        <v>2104</v>
      </c>
      <c r="M2109" s="29">
        <v>0.74655862699999997</v>
      </c>
      <c r="O2109" s="25">
        <v>2104</v>
      </c>
      <c r="P2109" s="24">
        <f>'ROTH 1.0'!O2109*'קובץ טיוטה'!$D$10</f>
        <v>10509.944054613445</v>
      </c>
      <c r="Q2109" s="25">
        <f t="shared" si="323"/>
        <v>6909.9440546134447</v>
      </c>
      <c r="R2109" s="24">
        <f t="shared" si="332"/>
        <v>50765.986635999994</v>
      </c>
      <c r="S2109" s="25">
        <f t="shared" si="325"/>
        <v>0</v>
      </c>
      <c r="T2109" s="25">
        <f t="shared" si="326"/>
        <v>43856.042581386551</v>
      </c>
      <c r="U2109" s="25" t="str">
        <f t="shared" si="327"/>
        <v>charge</v>
      </c>
      <c r="W2109" s="25">
        <f t="shared" si="330"/>
        <v>0</v>
      </c>
      <c r="X2109" s="25">
        <f t="shared" si="328"/>
        <v>78000</v>
      </c>
      <c r="Y2109" s="25">
        <f t="shared" si="331"/>
        <v>0</v>
      </c>
      <c r="AA2109" s="25">
        <f t="shared" si="329"/>
        <v>0</v>
      </c>
      <c r="AC2109" s="25">
        <f t="shared" si="324"/>
        <v>43856.042581386551</v>
      </c>
    </row>
    <row r="2110" x14ac:dyDescent="0.2">
      <c r="L2110" s="24">
        <v>2105</v>
      </c>
      <c r="M2110" s="28">
        <v>0.60034541000000008</v>
      </c>
      <c r="O2110" s="24">
        <v>2105</v>
      </c>
      <c r="P2110" s="24">
        <f>'ROTH 1.0'!O2110*'קובץ טיוטה'!$D$10</f>
        <v>10350.401128074025</v>
      </c>
      <c r="Q2110" s="24">
        <f t="shared" si="323"/>
        <v>6750.4011280740251</v>
      </c>
      <c r="R2110" s="24">
        <f t="shared" si="332"/>
        <v>40823.487880000008</v>
      </c>
      <c r="S2110" s="24">
        <f t="shared" si="325"/>
        <v>0</v>
      </c>
      <c r="T2110" s="24">
        <f t="shared" si="326"/>
        <v>34073.086751925985</v>
      </c>
      <c r="U2110" s="24" t="str">
        <f t="shared" si="327"/>
        <v>charge</v>
      </c>
      <c r="W2110" s="24">
        <f t="shared" si="330"/>
        <v>0</v>
      </c>
      <c r="X2110" s="24">
        <f t="shared" si="328"/>
        <v>78000</v>
      </c>
      <c r="Y2110" s="24">
        <f t="shared" si="331"/>
        <v>0</v>
      </c>
      <c r="AA2110" s="24">
        <f t="shared" si="329"/>
        <v>0</v>
      </c>
      <c r="AC2110" s="24">
        <f t="shared" si="324"/>
        <v>34073.086751925985</v>
      </c>
    </row>
    <row r="2111" x14ac:dyDescent="0.2">
      <c r="L2111" s="25">
        <v>2106</v>
      </c>
      <c r="M2111" s="29">
        <v>0.12095325999999999</v>
      </c>
      <c r="O2111" s="25">
        <v>2106</v>
      </c>
      <c r="P2111" s="24">
        <f>'ROTH 1.0'!O2111*'קובץ טיוטה'!$D$10</f>
        <v>10961.944519196388</v>
      </c>
      <c r="Q2111" s="25">
        <f t="shared" si="323"/>
        <v>7361.9445191963878</v>
      </c>
      <c r="R2111" s="24">
        <f t="shared" si="332"/>
        <v>8224.8216799999991</v>
      </c>
      <c r="S2111" s="25">
        <f t="shared" si="325"/>
        <v>0</v>
      </c>
      <c r="T2111" s="25">
        <f t="shared" si="326"/>
        <v>862.87716080361133</v>
      </c>
      <c r="U2111" s="25" t="str">
        <f t="shared" si="327"/>
        <v>charge</v>
      </c>
      <c r="W2111" s="25">
        <f t="shared" si="330"/>
        <v>0</v>
      </c>
      <c r="X2111" s="25">
        <f t="shared" si="328"/>
        <v>78000</v>
      </c>
      <c r="Y2111" s="25">
        <f t="shared" si="331"/>
        <v>0</v>
      </c>
      <c r="AA2111" s="25">
        <f t="shared" si="329"/>
        <v>0</v>
      </c>
      <c r="AC2111" s="25">
        <f t="shared" si="324"/>
        <v>862.87716080361133</v>
      </c>
    </row>
    <row r="2112" x14ac:dyDescent="0.2">
      <c r="L2112" s="24">
        <v>2107</v>
      </c>
      <c r="M2112" s="28">
        <v>0</v>
      </c>
      <c r="O2112" s="24">
        <v>2107</v>
      </c>
      <c r="P2112" s="24">
        <f>'ROTH 1.0'!O2112*'קובץ טיוטה'!$D$10</f>
        <v>12162.23000898962</v>
      </c>
      <c r="Q2112" s="24">
        <f t="shared" si="323"/>
        <v>8562.2300089896198</v>
      </c>
      <c r="R2112" s="24">
        <f t="shared" si="332"/>
        <v>0</v>
      </c>
      <c r="S2112" s="24">
        <f t="shared" si="325"/>
        <v>8562.2300089896198</v>
      </c>
      <c r="T2112" s="24">
        <f t="shared" si="326"/>
        <v>0</v>
      </c>
      <c r="U2112" s="24" t="str">
        <f t="shared" si="327"/>
        <v>drain</v>
      </c>
      <c r="W2112" s="24">
        <f t="shared" si="330"/>
        <v>0</v>
      </c>
      <c r="X2112" s="24">
        <f t="shared" si="328"/>
        <v>69437.769991010384</v>
      </c>
      <c r="Y2112" s="24">
        <f t="shared" si="331"/>
        <v>8562.2300089896162</v>
      </c>
      <c r="AA2112" s="24">
        <f t="shared" si="329"/>
        <v>0</v>
      </c>
      <c r="AC2112" s="24">
        <f t="shared" si="324"/>
        <v>0</v>
      </c>
    </row>
    <row r="2113" x14ac:dyDescent="0.2">
      <c r="L2113" s="25">
        <v>2108</v>
      </c>
      <c r="M2113" s="29">
        <v>0</v>
      </c>
      <c r="O2113" s="25">
        <v>2108</v>
      </c>
      <c r="P2113" s="24">
        <f>'ROTH 1.0'!O2113*'קובץ טיוטה'!$D$10</f>
        <v>13439.867318418168</v>
      </c>
      <c r="Q2113" s="25">
        <f t="shared" si="323"/>
        <v>9839.867318418168</v>
      </c>
      <c r="R2113" s="24">
        <f t="shared" si="332"/>
        <v>0</v>
      </c>
      <c r="S2113" s="25">
        <f t="shared" si="325"/>
        <v>9839.867318418168</v>
      </c>
      <c r="T2113" s="25">
        <f t="shared" si="326"/>
        <v>0</v>
      </c>
      <c r="U2113" s="25" t="str">
        <f t="shared" si="327"/>
        <v>drain</v>
      </c>
      <c r="W2113" s="25">
        <f t="shared" si="330"/>
        <v>0</v>
      </c>
      <c r="X2113" s="25">
        <f t="shared" si="328"/>
        <v>59597.902672592216</v>
      </c>
      <c r="Y2113" s="25">
        <f t="shared" si="331"/>
        <v>9839.867318418168</v>
      </c>
      <c r="AA2113" s="25">
        <f t="shared" si="329"/>
        <v>0</v>
      </c>
      <c r="AC2113" s="25">
        <f t="shared" si="324"/>
        <v>0</v>
      </c>
    </row>
    <row r="2114" x14ac:dyDescent="0.2">
      <c r="L2114" s="24">
        <v>2109</v>
      </c>
      <c r="M2114" s="28">
        <v>0</v>
      </c>
      <c r="O2114" s="24">
        <v>2109</v>
      </c>
      <c r="P2114" s="24">
        <f>'ROTH 1.0'!O2114*'קובץ טיוטה'!$D$10</f>
        <v>13302.736544086967</v>
      </c>
      <c r="Q2114" s="24">
        <f t="shared" si="323"/>
        <v>9702.7365440869671</v>
      </c>
      <c r="R2114" s="24">
        <f t="shared" si="332"/>
        <v>0</v>
      </c>
      <c r="S2114" s="24">
        <f t="shared" si="325"/>
        <v>9702.7365440869671</v>
      </c>
      <c r="T2114" s="24">
        <f t="shared" si="326"/>
        <v>0</v>
      </c>
      <c r="U2114" s="24" t="str">
        <f t="shared" si="327"/>
        <v>drain</v>
      </c>
      <c r="W2114" s="24">
        <f t="shared" si="330"/>
        <v>0</v>
      </c>
      <c r="X2114" s="24">
        <f t="shared" si="328"/>
        <v>49895.166128505247</v>
      </c>
      <c r="Y2114" s="24">
        <f t="shared" si="331"/>
        <v>9702.7365440869689</v>
      </c>
      <c r="AA2114" s="24">
        <f t="shared" si="329"/>
        <v>0</v>
      </c>
      <c r="AC2114" s="24">
        <f t="shared" si="324"/>
        <v>0</v>
      </c>
    </row>
    <row r="2115" x14ac:dyDescent="0.2">
      <c r="L2115" s="25">
        <v>2110</v>
      </c>
      <c r="M2115" s="29">
        <v>0</v>
      </c>
      <c r="O2115" s="25">
        <v>2110</v>
      </c>
      <c r="P2115" s="24">
        <f>'ROTH 1.0'!O2115*'קובץ טיוטה'!$D$10</f>
        <v>12655.209408961313</v>
      </c>
      <c r="Q2115" s="25">
        <f t="shared" si="323"/>
        <v>9055.2094089613129</v>
      </c>
      <c r="R2115" s="24">
        <f t="shared" si="332"/>
        <v>0</v>
      </c>
      <c r="S2115" s="25">
        <f t="shared" si="325"/>
        <v>9055.2094089613129</v>
      </c>
      <c r="T2115" s="25">
        <f t="shared" si="326"/>
        <v>0</v>
      </c>
      <c r="U2115" s="25" t="str">
        <f t="shared" si="327"/>
        <v>drain</v>
      </c>
      <c r="W2115" s="25">
        <f t="shared" si="330"/>
        <v>0</v>
      </c>
      <c r="X2115" s="25">
        <f t="shared" si="328"/>
        <v>40839.95671954393</v>
      </c>
      <c r="Y2115" s="25">
        <f t="shared" si="331"/>
        <v>9055.2094089613165</v>
      </c>
      <c r="AA2115" s="25">
        <f t="shared" si="329"/>
        <v>0</v>
      </c>
      <c r="AC2115" s="25">
        <f t="shared" si="324"/>
        <v>0</v>
      </c>
    </row>
    <row r="2116" x14ac:dyDescent="0.2">
      <c r="L2116" s="24">
        <v>2111</v>
      </c>
      <c r="M2116" s="28">
        <v>0</v>
      </c>
      <c r="O2116" s="24">
        <v>2111</v>
      </c>
      <c r="P2116" s="24">
        <f>'ROTH 1.0'!O2116*'קובץ טיוטה'!$D$10</f>
        <v>11761.356829589658</v>
      </c>
      <c r="Q2116" s="24">
        <f t="shared" si="323"/>
        <v>8161.3568295896584</v>
      </c>
      <c r="R2116" s="24">
        <f t="shared" si="332"/>
        <v>0</v>
      </c>
      <c r="S2116" s="24">
        <f t="shared" si="325"/>
        <v>8161.3568295896584</v>
      </c>
      <c r="T2116" s="24">
        <f t="shared" si="326"/>
        <v>0</v>
      </c>
      <c r="U2116" s="24" t="str">
        <f t="shared" si="327"/>
        <v>drain</v>
      </c>
      <c r="W2116" s="24">
        <f t="shared" si="330"/>
        <v>0</v>
      </c>
      <c r="X2116" s="24">
        <f t="shared" si="328"/>
        <v>32678.599889954272</v>
      </c>
      <c r="Y2116" s="24">
        <f t="shared" si="331"/>
        <v>8161.3568295896584</v>
      </c>
      <c r="AA2116" s="24">
        <f t="shared" si="329"/>
        <v>0</v>
      </c>
      <c r="AC2116" s="24">
        <f t="shared" si="324"/>
        <v>0</v>
      </c>
    </row>
    <row r="2117" x14ac:dyDescent="0.2">
      <c r="L2117" s="25">
        <v>2112</v>
      </c>
      <c r="M2117" s="29">
        <v>0</v>
      </c>
      <c r="O2117" s="25">
        <v>2112</v>
      </c>
      <c r="P2117" s="24">
        <f>'ROTH 1.0'!O2117*'קובץ טיוטה'!$D$10</f>
        <v>10484.155776818128</v>
      </c>
      <c r="Q2117" s="25">
        <f t="shared" si="323"/>
        <v>6884.1557768181283</v>
      </c>
      <c r="R2117" s="24">
        <f t="shared" si="332"/>
        <v>0</v>
      </c>
      <c r="S2117" s="25">
        <f t="shared" si="325"/>
        <v>6884.1557768181283</v>
      </c>
      <c r="T2117" s="25">
        <f t="shared" si="326"/>
        <v>0</v>
      </c>
      <c r="U2117" s="25" t="str">
        <f t="shared" si="327"/>
        <v>drain</v>
      </c>
      <c r="W2117" s="25">
        <f t="shared" si="330"/>
        <v>0</v>
      </c>
      <c r="X2117" s="25">
        <f t="shared" si="328"/>
        <v>25794.444113136145</v>
      </c>
      <c r="Y2117" s="25">
        <f t="shared" si="331"/>
        <v>6884.1557768181265</v>
      </c>
      <c r="AA2117" s="25">
        <f t="shared" si="329"/>
        <v>0</v>
      </c>
      <c r="AC2117" s="25">
        <f t="shared" si="324"/>
        <v>0</v>
      </c>
    </row>
    <row r="2118" x14ac:dyDescent="0.2">
      <c r="L2118" s="24">
        <v>2113</v>
      </c>
      <c r="M2118" s="28">
        <v>0</v>
      </c>
      <c r="O2118" s="24">
        <v>2113</v>
      </c>
      <c r="P2118" s="24">
        <f>'ROTH 1.0'!O2118*'קובץ טיוטה'!$D$10</f>
        <v>9346.2362690178561</v>
      </c>
      <c r="Q2118" s="24">
        <f t="shared" ref="Q2118:Q2181" si="333">P2118-$H$8*$H$9</f>
        <v>5746.2362690178561</v>
      </c>
      <c r="R2118" s="24">
        <f t="shared" si="332"/>
        <v>0</v>
      </c>
      <c r="S2118" s="24">
        <f t="shared" si="325"/>
        <v>5746.2362690178561</v>
      </c>
      <c r="T2118" s="24">
        <f t="shared" si="326"/>
        <v>0</v>
      </c>
      <c r="U2118" s="24" t="str">
        <f t="shared" si="327"/>
        <v>drain</v>
      </c>
      <c r="W2118" s="24">
        <f t="shared" si="330"/>
        <v>0</v>
      </c>
      <c r="X2118" s="24">
        <f t="shared" si="328"/>
        <v>20048.207844118289</v>
      </c>
      <c r="Y2118" s="24">
        <f t="shared" si="331"/>
        <v>5746.2362690178561</v>
      </c>
      <c r="AA2118" s="24">
        <f t="shared" si="329"/>
        <v>0</v>
      </c>
      <c r="AC2118" s="24">
        <f t="shared" ref="AC2118:AC2181" si="334">IF(U2118="charge",(T2118-W2118),0)</f>
        <v>0</v>
      </c>
    </row>
    <row r="2119" x14ac:dyDescent="0.2">
      <c r="L2119" s="25">
        <v>2114</v>
      </c>
      <c r="M2119" s="29">
        <v>0</v>
      </c>
      <c r="O2119" s="25">
        <v>2114</v>
      </c>
      <c r="P2119" s="24">
        <f>'ROTH 1.0'!O2119*'קובץ טיוטה'!$D$10</f>
        <v>8621.029524898313</v>
      </c>
      <c r="Q2119" s="25">
        <f t="shared" si="333"/>
        <v>5021.029524898313</v>
      </c>
      <c r="R2119" s="24">
        <f t="shared" si="332"/>
        <v>0</v>
      </c>
      <c r="S2119" s="25">
        <f t="shared" ref="S2119:S2182" si="335">IF(Q2119&gt;R2119,Q2119-R2119,0)</f>
        <v>5021.029524898313</v>
      </c>
      <c r="T2119" s="25">
        <f t="shared" ref="T2119:T2182" si="336">IF(R2119&gt;Q2119,R2119-Q2119,0)</f>
        <v>0</v>
      </c>
      <c r="U2119" s="25" t="str">
        <f t="shared" ref="U2119:U2182" si="337">IF(Q2119&gt;R2119,"drain","charge")</f>
        <v>drain</v>
      </c>
      <c r="W2119" s="25">
        <f t="shared" si="330"/>
        <v>0</v>
      </c>
      <c r="X2119" s="25">
        <f t="shared" ref="X2119:X2182" si="338">IF(X2118+T2119&gt;$H$11,$H$11,IF(U2119="charge",X2118+(T2119*$H$12),IF((X2118-S2119)&gt;0,X2118-S2119,0)))</f>
        <v>15027.178319219976</v>
      </c>
      <c r="Y2119" s="25">
        <f t="shared" si="331"/>
        <v>5021.029524898313</v>
      </c>
      <c r="AA2119" s="25">
        <f t="shared" ref="AA2119:AA2182" si="339">S2119-Y2119</f>
        <v>0</v>
      </c>
      <c r="AC2119" s="25">
        <f t="shared" si="334"/>
        <v>0</v>
      </c>
    </row>
    <row r="2120" x14ac:dyDescent="0.2">
      <c r="L2120" s="24">
        <v>2115</v>
      </c>
      <c r="M2120" s="28">
        <v>0</v>
      </c>
      <c r="O2120" s="24">
        <v>2115</v>
      </c>
      <c r="P2120" s="24">
        <f>'ROTH 1.0'!O2120*'קובץ טיוטה'!$D$10</f>
        <v>8208.9195538148306</v>
      </c>
      <c r="Q2120" s="24">
        <f t="shared" si="333"/>
        <v>4608.9195538148306</v>
      </c>
      <c r="R2120" s="24">
        <f t="shared" si="332"/>
        <v>0</v>
      </c>
      <c r="S2120" s="24">
        <f t="shared" si="335"/>
        <v>4608.9195538148306</v>
      </c>
      <c r="T2120" s="24">
        <f t="shared" si="336"/>
        <v>0</v>
      </c>
      <c r="U2120" s="24" t="str">
        <f t="shared" si="337"/>
        <v>drain</v>
      </c>
      <c r="W2120" s="24">
        <f t="shared" ref="W2120:W2183" si="340">IF(X2120&gt;=X2119,(X2120-X2119),0)</f>
        <v>0</v>
      </c>
      <c r="X2120" s="24">
        <f t="shared" si="338"/>
        <v>10418.258765405146</v>
      </c>
      <c r="Y2120" s="24">
        <f t="shared" ref="Y2120:Y2183" si="341">IF(U2120="drain",X2119-X2120,0)</f>
        <v>4608.9195538148306</v>
      </c>
      <c r="AA2120" s="24">
        <f t="shared" si="339"/>
        <v>0</v>
      </c>
      <c r="AC2120" s="24">
        <f t="shared" si="334"/>
        <v>0</v>
      </c>
    </row>
    <row r="2121" x14ac:dyDescent="0.2">
      <c r="L2121" s="25">
        <v>2116</v>
      </c>
      <c r="M2121" s="29">
        <v>0</v>
      </c>
      <c r="O2121" s="25">
        <v>2116</v>
      </c>
      <c r="P2121" s="24">
        <f>'ROTH 1.0'!O2121*'קובץ טיוטה'!$D$10</f>
        <v>8072.6668348264311</v>
      </c>
      <c r="Q2121" s="25">
        <f t="shared" si="333"/>
        <v>4472.6668348264311</v>
      </c>
      <c r="R2121" s="24">
        <f t="shared" si="332"/>
        <v>0</v>
      </c>
      <c r="S2121" s="25">
        <f t="shared" si="335"/>
        <v>4472.6668348264311</v>
      </c>
      <c r="T2121" s="25">
        <f t="shared" si="336"/>
        <v>0</v>
      </c>
      <c r="U2121" s="25" t="str">
        <f t="shared" si="337"/>
        <v>drain</v>
      </c>
      <c r="W2121" s="25">
        <f t="shared" si="340"/>
        <v>0</v>
      </c>
      <c r="X2121" s="25">
        <f t="shared" si="338"/>
        <v>5945.5919305787147</v>
      </c>
      <c r="Y2121" s="25">
        <f t="shared" si="341"/>
        <v>4472.6668348264311</v>
      </c>
      <c r="AA2121" s="25">
        <f t="shared" si="339"/>
        <v>0</v>
      </c>
      <c r="AC2121" s="25">
        <f t="shared" si="334"/>
        <v>0</v>
      </c>
    </row>
    <row r="2122" x14ac:dyDescent="0.2">
      <c r="L2122" s="24">
        <v>2117</v>
      </c>
      <c r="M2122" s="28">
        <v>0</v>
      </c>
      <c r="O2122" s="24">
        <v>2117</v>
      </c>
      <c r="P2122" s="24">
        <f>'ROTH 1.0'!O2122*'קובץ טיוטה'!$D$10</f>
        <v>8380.279094297719</v>
      </c>
      <c r="Q2122" s="24">
        <f t="shared" si="333"/>
        <v>4780.279094297719</v>
      </c>
      <c r="R2122" s="24">
        <f t="shared" si="332"/>
        <v>0</v>
      </c>
      <c r="S2122" s="24">
        <f t="shared" si="335"/>
        <v>4780.279094297719</v>
      </c>
      <c r="T2122" s="24">
        <f t="shared" si="336"/>
        <v>0</v>
      </c>
      <c r="U2122" s="24" t="str">
        <f t="shared" si="337"/>
        <v>drain</v>
      </c>
      <c r="W2122" s="24">
        <f t="shared" si="340"/>
        <v>0</v>
      </c>
      <c r="X2122" s="24">
        <f t="shared" si="338"/>
        <v>1165.3128362809957</v>
      </c>
      <c r="Y2122" s="24">
        <f t="shared" si="341"/>
        <v>4780.279094297719</v>
      </c>
      <c r="AA2122" s="24">
        <f t="shared" si="339"/>
        <v>0</v>
      </c>
      <c r="AC2122" s="24">
        <f t="shared" si="334"/>
        <v>0</v>
      </c>
    </row>
    <row r="2123" x14ac:dyDescent="0.2">
      <c r="L2123" s="25">
        <v>2118</v>
      </c>
      <c r="M2123" s="29">
        <v>0</v>
      </c>
      <c r="O2123" s="25">
        <v>2118</v>
      </c>
      <c r="P2123" s="24">
        <f>'ROTH 1.0'!O2123*'קובץ טיוטה'!$D$10</f>
        <v>8864.7077559753889</v>
      </c>
      <c r="Q2123" s="25">
        <f t="shared" si="333"/>
        <v>5264.7077559753889</v>
      </c>
      <c r="R2123" s="24">
        <f t="shared" si="332"/>
        <v>0</v>
      </c>
      <c r="S2123" s="25">
        <f t="shared" si="335"/>
        <v>5264.7077559753889</v>
      </c>
      <c r="T2123" s="25">
        <f t="shared" si="336"/>
        <v>0</v>
      </c>
      <c r="U2123" s="25" t="str">
        <f t="shared" si="337"/>
        <v>drain</v>
      </c>
      <c r="W2123" s="25">
        <f t="shared" si="340"/>
        <v>0</v>
      </c>
      <c r="X2123" s="25">
        <f t="shared" si="338"/>
        <v>0</v>
      </c>
      <c r="Y2123" s="25">
        <f t="shared" si="341"/>
        <v>1165.3128362809957</v>
      </c>
      <c r="AA2123" s="25">
        <f t="shared" si="339"/>
        <v>4099.3949196943931</v>
      </c>
      <c r="AC2123" s="25">
        <f t="shared" si="334"/>
        <v>0</v>
      </c>
    </row>
    <row r="2124" x14ac:dyDescent="0.2">
      <c r="L2124" s="24">
        <v>2119</v>
      </c>
      <c r="M2124" s="28">
        <v>0</v>
      </c>
      <c r="O2124" s="24">
        <v>2119</v>
      </c>
      <c r="P2124" s="24">
        <f>'ROTH 1.0'!O2124*'קובץ טיוטה'!$D$10</f>
        <v>9252.9795273228337</v>
      </c>
      <c r="Q2124" s="24">
        <f t="shared" si="333"/>
        <v>5652.9795273228337</v>
      </c>
      <c r="R2124" s="24">
        <f t="shared" si="332"/>
        <v>0</v>
      </c>
      <c r="S2124" s="24">
        <f t="shared" si="335"/>
        <v>5652.9795273228337</v>
      </c>
      <c r="T2124" s="24">
        <f t="shared" si="336"/>
        <v>0</v>
      </c>
      <c r="U2124" s="24" t="str">
        <f t="shared" si="337"/>
        <v>drain</v>
      </c>
      <c r="W2124" s="24">
        <f t="shared" si="340"/>
        <v>0</v>
      </c>
      <c r="X2124" s="24">
        <f t="shared" si="338"/>
        <v>0</v>
      </c>
      <c r="Y2124" s="24">
        <f t="shared" si="341"/>
        <v>0</v>
      </c>
      <c r="AA2124" s="24">
        <f t="shared" si="339"/>
        <v>5652.9795273228337</v>
      </c>
      <c r="AC2124" s="24">
        <f t="shared" si="334"/>
        <v>0</v>
      </c>
    </row>
    <row r="2125" x14ac:dyDescent="0.2">
      <c r="L2125" s="25">
        <v>2120</v>
      </c>
      <c r="M2125" s="29">
        <v>0.32560110999999997</v>
      </c>
      <c r="O2125" s="25">
        <v>2120</v>
      </c>
      <c r="P2125" s="24">
        <f>'ROTH 1.0'!O2125*'קובץ טיוטה'!$D$10</f>
        <v>10018.259861053617</v>
      </c>
      <c r="Q2125" s="25">
        <f t="shared" si="333"/>
        <v>6418.259861053617</v>
      </c>
      <c r="R2125" s="24">
        <f t="shared" si="332"/>
        <v>22140.875479999999</v>
      </c>
      <c r="S2125" s="25">
        <f t="shared" si="335"/>
        <v>0</v>
      </c>
      <c r="T2125" s="25">
        <f t="shared" si="336"/>
        <v>15722.615618946382</v>
      </c>
      <c r="U2125" s="25" t="str">
        <f t="shared" si="337"/>
        <v>charge</v>
      </c>
      <c r="W2125" s="25">
        <f t="shared" si="340"/>
        <v>14150.354057051743</v>
      </c>
      <c r="X2125" s="25">
        <f t="shared" si="338"/>
        <v>14150.354057051743</v>
      </c>
      <c r="Y2125" s="25">
        <f t="shared" si="341"/>
        <v>0</v>
      </c>
      <c r="AA2125" s="25">
        <f t="shared" si="339"/>
        <v>0</v>
      </c>
      <c r="AC2125" s="25">
        <f t="shared" si="334"/>
        <v>1572.2615618946384</v>
      </c>
    </row>
    <row r="2126" x14ac:dyDescent="0.2">
      <c r="L2126" s="24">
        <v>2121</v>
      </c>
      <c r="M2126" s="28">
        <v>0.53612839599999995</v>
      </c>
      <c r="O2126" s="24">
        <v>2121</v>
      </c>
      <c r="P2126" s="24">
        <f>'ROTH 1.0'!O2126*'קובץ טיוטה'!$D$10</f>
        <v>10497.416110880427</v>
      </c>
      <c r="Q2126" s="24">
        <f t="shared" si="333"/>
        <v>6897.4161108804274</v>
      </c>
      <c r="R2126" s="24">
        <f t="shared" si="332"/>
        <v>36456.730927999997</v>
      </c>
      <c r="S2126" s="24">
        <f t="shared" si="335"/>
        <v>0</v>
      </c>
      <c r="T2126" s="24">
        <f t="shared" si="336"/>
        <v>29559.314817119572</v>
      </c>
      <c r="U2126" s="24" t="str">
        <f t="shared" si="337"/>
        <v>charge</v>
      </c>
      <c r="W2126" s="24">
        <f t="shared" si="340"/>
        <v>26603.383335407612</v>
      </c>
      <c r="X2126" s="24">
        <f t="shared" si="338"/>
        <v>40753.737392459356</v>
      </c>
      <c r="Y2126" s="24">
        <f t="shared" si="341"/>
        <v>0</v>
      </c>
      <c r="AA2126" s="24">
        <f t="shared" si="339"/>
        <v>0</v>
      </c>
      <c r="AC2126" s="24">
        <f t="shared" si="334"/>
        <v>2955.9314817119593</v>
      </c>
    </row>
    <row r="2127" x14ac:dyDescent="0.2">
      <c r="L2127" s="25">
        <v>2122</v>
      </c>
      <c r="M2127" s="29">
        <v>0.64465831499999993</v>
      </c>
      <c r="O2127" s="25">
        <v>2122</v>
      </c>
      <c r="P2127" s="24">
        <f>'ROTH 1.0'!O2127*'קובץ טיוטה'!$D$10</f>
        <v>10638.162015244083</v>
      </c>
      <c r="Q2127" s="25">
        <f t="shared" si="333"/>
        <v>7038.1620152440828</v>
      </c>
      <c r="R2127" s="24">
        <f t="shared" si="332"/>
        <v>43836.765419999996</v>
      </c>
      <c r="S2127" s="25">
        <f t="shared" si="335"/>
        <v>0</v>
      </c>
      <c r="T2127" s="25">
        <f t="shared" si="336"/>
        <v>36798.603404755915</v>
      </c>
      <c r="U2127" s="25" t="str">
        <f t="shared" si="337"/>
        <v>charge</v>
      </c>
      <c r="W2127" s="25">
        <f t="shared" si="340"/>
        <v>33118.743064280323</v>
      </c>
      <c r="X2127" s="25">
        <f t="shared" si="338"/>
        <v>73872.480456739679</v>
      </c>
      <c r="Y2127" s="25">
        <f t="shared" si="341"/>
        <v>0</v>
      </c>
      <c r="AA2127" s="25">
        <f t="shared" si="339"/>
        <v>0</v>
      </c>
      <c r="AC2127" s="25">
        <f t="shared" si="334"/>
        <v>3679.8603404755922</v>
      </c>
    </row>
    <row r="2128" x14ac:dyDescent="0.2">
      <c r="L2128" s="24">
        <v>2123</v>
      </c>
      <c r="M2128" s="28">
        <v>0.73954618799999994</v>
      </c>
      <c r="O2128" s="24">
        <v>2123</v>
      </c>
      <c r="P2128" s="24">
        <f>'ROTH 1.0'!O2128*'קובץ טיוטה'!$D$10</f>
        <v>10514.465044593029</v>
      </c>
      <c r="Q2128" s="24">
        <f t="shared" si="333"/>
        <v>6914.4650445930292</v>
      </c>
      <c r="R2128" s="24">
        <f t="shared" ref="R2128:R2191" si="342">M2128*$H$7*0.85</f>
        <v>50289.140783999988</v>
      </c>
      <c r="S2128" s="24">
        <f t="shared" si="335"/>
        <v>0</v>
      </c>
      <c r="T2128" s="24">
        <f t="shared" si="336"/>
        <v>43374.675739406957</v>
      </c>
      <c r="U2128" s="24" t="str">
        <f t="shared" si="337"/>
        <v>charge</v>
      </c>
      <c r="W2128" s="24">
        <f t="shared" si="340"/>
        <v>4127.5195432603214</v>
      </c>
      <c r="X2128" s="24">
        <f t="shared" si="338"/>
        <v>78000</v>
      </c>
      <c r="Y2128" s="24">
        <f t="shared" si="341"/>
        <v>0</v>
      </c>
      <c r="AA2128" s="24">
        <f t="shared" si="339"/>
        <v>0</v>
      </c>
      <c r="AC2128" s="24">
        <f t="shared" si="334"/>
        <v>39247.156196146636</v>
      </c>
    </row>
    <row r="2129" x14ac:dyDescent="0.2">
      <c r="L2129" s="25">
        <v>2124</v>
      </c>
      <c r="M2129" s="29">
        <v>0.80857378499999999</v>
      </c>
      <c r="O2129" s="25">
        <v>2124</v>
      </c>
      <c r="P2129" s="24">
        <f>'ROTH 1.0'!O2129*'קובץ טיוטה'!$D$10</f>
        <v>10584.508680131841</v>
      </c>
      <c r="Q2129" s="25">
        <f t="shared" si="333"/>
        <v>6984.5086801318412</v>
      </c>
      <c r="R2129" s="24">
        <f t="shared" si="342"/>
        <v>54983.017379999998</v>
      </c>
      <c r="S2129" s="25">
        <f t="shared" si="335"/>
        <v>0</v>
      </c>
      <c r="T2129" s="25">
        <f t="shared" si="336"/>
        <v>47998.508699868158</v>
      </c>
      <c r="U2129" s="25" t="str">
        <f t="shared" si="337"/>
        <v>charge</v>
      </c>
      <c r="W2129" s="25">
        <f t="shared" si="340"/>
        <v>0</v>
      </c>
      <c r="X2129" s="25">
        <f t="shared" si="338"/>
        <v>78000</v>
      </c>
      <c r="Y2129" s="25">
        <f t="shared" si="341"/>
        <v>0</v>
      </c>
      <c r="AA2129" s="25">
        <f t="shared" si="339"/>
        <v>0</v>
      </c>
      <c r="AC2129" s="25">
        <f t="shared" si="334"/>
        <v>47998.508699868158</v>
      </c>
    </row>
    <row r="2130" x14ac:dyDescent="0.2">
      <c r="L2130" s="24">
        <v>2125</v>
      </c>
      <c r="M2130" s="28">
        <v>0.723343509</v>
      </c>
      <c r="O2130" s="24">
        <v>2125</v>
      </c>
      <c r="P2130" s="24">
        <f>'ROTH 1.0'!O2130*'קובץ טיוטה'!$D$10</f>
        <v>10695.984821668937</v>
      </c>
      <c r="Q2130" s="24">
        <f t="shared" si="333"/>
        <v>7095.984821668937</v>
      </c>
      <c r="R2130" s="24">
        <f t="shared" si="342"/>
        <v>49187.358611999996</v>
      </c>
      <c r="S2130" s="24">
        <f t="shared" si="335"/>
        <v>0</v>
      </c>
      <c r="T2130" s="24">
        <f t="shared" si="336"/>
        <v>42091.373790331061</v>
      </c>
      <c r="U2130" s="24" t="str">
        <f t="shared" si="337"/>
        <v>charge</v>
      </c>
      <c r="W2130" s="24">
        <f t="shared" si="340"/>
        <v>0</v>
      </c>
      <c r="X2130" s="24">
        <f t="shared" si="338"/>
        <v>78000</v>
      </c>
      <c r="Y2130" s="24">
        <f t="shared" si="341"/>
        <v>0</v>
      </c>
      <c r="AA2130" s="24">
        <f t="shared" si="339"/>
        <v>0</v>
      </c>
      <c r="AC2130" s="24">
        <f t="shared" si="334"/>
        <v>42091.373790331061</v>
      </c>
    </row>
    <row r="2131" x14ac:dyDescent="0.2">
      <c r="L2131" s="25">
        <v>2126</v>
      </c>
      <c r="M2131" s="29">
        <v>0.70576581199999999</v>
      </c>
      <c r="O2131" s="25">
        <v>2126</v>
      </c>
      <c r="P2131" s="24">
        <f>'ROTH 1.0'!O2131*'קובץ טיוטה'!$D$10</f>
        <v>10594.530385728258</v>
      </c>
      <c r="Q2131" s="25">
        <f t="shared" si="333"/>
        <v>6994.5303857282579</v>
      </c>
      <c r="R2131" s="24">
        <f t="shared" si="342"/>
        <v>47992.075215999997</v>
      </c>
      <c r="S2131" s="25">
        <f t="shared" si="335"/>
        <v>0</v>
      </c>
      <c r="T2131" s="25">
        <f t="shared" si="336"/>
        <v>40997.544830271741</v>
      </c>
      <c r="U2131" s="25" t="str">
        <f t="shared" si="337"/>
        <v>charge</v>
      </c>
      <c r="W2131" s="25">
        <f t="shared" si="340"/>
        <v>0</v>
      </c>
      <c r="X2131" s="25">
        <f t="shared" si="338"/>
        <v>78000</v>
      </c>
      <c r="Y2131" s="25">
        <f t="shared" si="341"/>
        <v>0</v>
      </c>
      <c r="AA2131" s="25">
        <f t="shared" si="339"/>
        <v>0</v>
      </c>
      <c r="AC2131" s="25">
        <f t="shared" si="334"/>
        <v>40997.544830271741</v>
      </c>
    </row>
    <row r="2132" x14ac:dyDescent="0.2">
      <c r="L2132" s="24">
        <v>2127</v>
      </c>
      <c r="M2132" s="28">
        <v>0.651663722</v>
      </c>
      <c r="O2132" s="24">
        <v>2127</v>
      </c>
      <c r="P2132" s="24">
        <f>'ROTH 1.0'!O2132*'קובץ טיוטה'!$D$10</f>
        <v>10676.210739856522</v>
      </c>
      <c r="Q2132" s="24">
        <f t="shared" si="333"/>
        <v>7076.2107398565222</v>
      </c>
      <c r="R2132" s="24">
        <f t="shared" si="342"/>
        <v>44313.133095999998</v>
      </c>
      <c r="S2132" s="24">
        <f t="shared" si="335"/>
        <v>0</v>
      </c>
      <c r="T2132" s="24">
        <f t="shared" si="336"/>
        <v>37236.922356143477</v>
      </c>
      <c r="U2132" s="24" t="str">
        <f t="shared" si="337"/>
        <v>charge</v>
      </c>
      <c r="W2132" s="24">
        <f t="shared" si="340"/>
        <v>0</v>
      </c>
      <c r="X2132" s="24">
        <f t="shared" si="338"/>
        <v>78000</v>
      </c>
      <c r="Y2132" s="24">
        <f t="shared" si="341"/>
        <v>0</v>
      </c>
      <c r="AA2132" s="24">
        <f t="shared" si="339"/>
        <v>0</v>
      </c>
      <c r="AC2132" s="24">
        <f t="shared" si="334"/>
        <v>37236.922356143477</v>
      </c>
    </row>
    <row r="2133" x14ac:dyDescent="0.2">
      <c r="L2133" s="25">
        <v>2128</v>
      </c>
      <c r="M2133" s="29">
        <v>0.63908389800000009</v>
      </c>
      <c r="O2133" s="25">
        <v>2128</v>
      </c>
      <c r="P2133" s="24">
        <f>'ROTH 1.0'!O2133*'קובץ טיוטה'!$D$10</f>
        <v>10853.193827479092</v>
      </c>
      <c r="Q2133" s="25">
        <f t="shared" si="333"/>
        <v>7253.1938274790919</v>
      </c>
      <c r="R2133" s="24">
        <f t="shared" si="342"/>
        <v>43457.705064000009</v>
      </c>
      <c r="S2133" s="25">
        <f t="shared" si="335"/>
        <v>0</v>
      </c>
      <c r="T2133" s="25">
        <f t="shared" si="336"/>
        <v>36204.511236520921</v>
      </c>
      <c r="U2133" s="25" t="str">
        <f t="shared" si="337"/>
        <v>charge</v>
      </c>
      <c r="W2133" s="25">
        <f t="shared" si="340"/>
        <v>0</v>
      </c>
      <c r="X2133" s="25">
        <f t="shared" si="338"/>
        <v>78000</v>
      </c>
      <c r="Y2133" s="25">
        <f t="shared" si="341"/>
        <v>0</v>
      </c>
      <c r="AA2133" s="25">
        <f t="shared" si="339"/>
        <v>0</v>
      </c>
      <c r="AC2133" s="25">
        <f t="shared" si="334"/>
        <v>36204.511236520921</v>
      </c>
    </row>
    <row r="2134" x14ac:dyDescent="0.2">
      <c r="L2134" s="24">
        <v>2129</v>
      </c>
      <c r="M2134" s="28">
        <v>0.63717270100000001</v>
      </c>
      <c r="O2134" s="24">
        <v>2129</v>
      </c>
      <c r="P2134" s="24">
        <f>'ROTH 1.0'!O2134*'קובץ טיוטה'!$D$10</f>
        <v>11193.043407398283</v>
      </c>
      <c r="Q2134" s="24">
        <f t="shared" si="333"/>
        <v>7593.0434073982833</v>
      </c>
      <c r="R2134" s="24">
        <f t="shared" si="342"/>
        <v>43327.743668000003</v>
      </c>
      <c r="S2134" s="24">
        <f t="shared" si="335"/>
        <v>0</v>
      </c>
      <c r="T2134" s="24">
        <f t="shared" si="336"/>
        <v>35734.700260601719</v>
      </c>
      <c r="U2134" s="24" t="str">
        <f t="shared" si="337"/>
        <v>charge</v>
      </c>
      <c r="W2134" s="24">
        <f t="shared" si="340"/>
        <v>0</v>
      </c>
      <c r="X2134" s="24">
        <f t="shared" si="338"/>
        <v>78000</v>
      </c>
      <c r="Y2134" s="24">
        <f t="shared" si="341"/>
        <v>0</v>
      </c>
      <c r="AA2134" s="24">
        <f t="shared" si="339"/>
        <v>0</v>
      </c>
      <c r="AC2134" s="24">
        <f t="shared" si="334"/>
        <v>35734.700260601719</v>
      </c>
    </row>
    <row r="2135" x14ac:dyDescent="0.2">
      <c r="L2135" s="25">
        <v>2130</v>
      </c>
      <c r="M2135" s="29">
        <v>0.16366910099999998</v>
      </c>
      <c r="O2135" s="25">
        <v>2130</v>
      </c>
      <c r="P2135" s="24">
        <f>'ROTH 1.0'!O2135*'קובץ טיוטה'!$D$10</f>
        <v>11525.040905881389</v>
      </c>
      <c r="Q2135" s="25">
        <f t="shared" si="333"/>
        <v>7925.0409058813893</v>
      </c>
      <c r="R2135" s="24">
        <f t="shared" si="342"/>
        <v>11129.498867999999</v>
      </c>
      <c r="S2135" s="25">
        <f t="shared" si="335"/>
        <v>0</v>
      </c>
      <c r="T2135" s="25">
        <f t="shared" si="336"/>
        <v>3204.4579621186094</v>
      </c>
      <c r="U2135" s="25" t="str">
        <f t="shared" si="337"/>
        <v>charge</v>
      </c>
      <c r="W2135" s="25">
        <f t="shared" si="340"/>
        <v>0</v>
      </c>
      <c r="X2135" s="25">
        <f t="shared" si="338"/>
        <v>78000</v>
      </c>
      <c r="Y2135" s="25">
        <f t="shared" si="341"/>
        <v>0</v>
      </c>
      <c r="AA2135" s="25">
        <f t="shared" si="339"/>
        <v>0</v>
      </c>
      <c r="AC2135" s="25">
        <f t="shared" si="334"/>
        <v>3204.4579621186094</v>
      </c>
    </row>
    <row r="2136" x14ac:dyDescent="0.2">
      <c r="L2136" s="24">
        <v>2131</v>
      </c>
      <c r="M2136" s="28">
        <v>0</v>
      </c>
      <c r="O2136" s="24">
        <v>2131</v>
      </c>
      <c r="P2136" s="24">
        <f>'ROTH 1.0'!O2136*'קובץ טיוטה'!$D$10</f>
        <v>12355.30038228227</v>
      </c>
      <c r="Q2136" s="24">
        <f t="shared" si="333"/>
        <v>8755.3003822822702</v>
      </c>
      <c r="R2136" s="24">
        <f t="shared" si="342"/>
        <v>0</v>
      </c>
      <c r="S2136" s="24">
        <f t="shared" si="335"/>
        <v>8755.3003822822702</v>
      </c>
      <c r="T2136" s="24">
        <f t="shared" si="336"/>
        <v>0</v>
      </c>
      <c r="U2136" s="24" t="str">
        <f t="shared" si="337"/>
        <v>drain</v>
      </c>
      <c r="W2136" s="24">
        <f t="shared" si="340"/>
        <v>0</v>
      </c>
      <c r="X2136" s="24">
        <f t="shared" si="338"/>
        <v>69244.699617717735</v>
      </c>
      <c r="Y2136" s="24">
        <f t="shared" si="341"/>
        <v>8755.3003822822648</v>
      </c>
      <c r="AA2136" s="24">
        <f t="shared" si="339"/>
        <v>0</v>
      </c>
      <c r="AC2136" s="24">
        <f t="shared" si="334"/>
        <v>0</v>
      </c>
    </row>
    <row r="2137" x14ac:dyDescent="0.2">
      <c r="L2137" s="25">
        <v>2132</v>
      </c>
      <c r="M2137" s="29">
        <v>0</v>
      </c>
      <c r="O2137" s="25">
        <v>2132</v>
      </c>
      <c r="P2137" s="24">
        <f>'ROTH 1.0'!O2137*'קובץ טיוטה'!$D$10</f>
        <v>13239.11425316723</v>
      </c>
      <c r="Q2137" s="25">
        <f t="shared" si="333"/>
        <v>9639.1142531672303</v>
      </c>
      <c r="R2137" s="24">
        <f t="shared" si="342"/>
        <v>0</v>
      </c>
      <c r="S2137" s="25">
        <f t="shared" si="335"/>
        <v>9639.1142531672303</v>
      </c>
      <c r="T2137" s="25">
        <f t="shared" si="336"/>
        <v>0</v>
      </c>
      <c r="U2137" s="25" t="str">
        <f t="shared" si="337"/>
        <v>drain</v>
      </c>
      <c r="W2137" s="25">
        <f t="shared" si="340"/>
        <v>0</v>
      </c>
      <c r="X2137" s="25">
        <f t="shared" si="338"/>
        <v>59605.585364550505</v>
      </c>
      <c r="Y2137" s="25">
        <f t="shared" si="341"/>
        <v>9639.1142531672303</v>
      </c>
      <c r="AA2137" s="25">
        <f t="shared" si="339"/>
        <v>0</v>
      </c>
      <c r="AC2137" s="25">
        <f t="shared" si="334"/>
        <v>0</v>
      </c>
    </row>
    <row r="2138" x14ac:dyDescent="0.2">
      <c r="L2138" s="24">
        <v>2133</v>
      </c>
      <c r="M2138" s="28">
        <v>0</v>
      </c>
      <c r="O2138" s="24">
        <v>2133</v>
      </c>
      <c r="P2138" s="24">
        <f>'ROTH 1.0'!O2138*'קובץ טיוטה'!$D$10</f>
        <v>13046.648816690615</v>
      </c>
      <c r="Q2138" s="24">
        <f t="shared" si="333"/>
        <v>9446.6488166906147</v>
      </c>
      <c r="R2138" s="24">
        <f t="shared" si="342"/>
        <v>0</v>
      </c>
      <c r="S2138" s="24">
        <f t="shared" si="335"/>
        <v>9446.6488166906147</v>
      </c>
      <c r="T2138" s="24">
        <f t="shared" si="336"/>
        <v>0</v>
      </c>
      <c r="U2138" s="24" t="str">
        <f t="shared" si="337"/>
        <v>drain</v>
      </c>
      <c r="W2138" s="24">
        <f t="shared" si="340"/>
        <v>0</v>
      </c>
      <c r="X2138" s="24">
        <f t="shared" si="338"/>
        <v>50158.936547859892</v>
      </c>
      <c r="Y2138" s="24">
        <f t="shared" si="341"/>
        <v>9446.6488166906129</v>
      </c>
      <c r="AA2138" s="24">
        <f t="shared" si="339"/>
        <v>0</v>
      </c>
      <c r="AC2138" s="24">
        <f t="shared" si="334"/>
        <v>0</v>
      </c>
    </row>
    <row r="2139" x14ac:dyDescent="0.2">
      <c r="L2139" s="25">
        <v>2134</v>
      </c>
      <c r="M2139" s="29">
        <v>0</v>
      </c>
      <c r="O2139" s="25">
        <v>2134</v>
      </c>
      <c r="P2139" s="24">
        <f>'ROTH 1.0'!O2139*'קובץ טיוטה'!$D$10</f>
        <v>12434.053302357757</v>
      </c>
      <c r="Q2139" s="25">
        <f t="shared" si="333"/>
        <v>8834.0533023577573</v>
      </c>
      <c r="R2139" s="24">
        <f t="shared" si="342"/>
        <v>0</v>
      </c>
      <c r="S2139" s="25">
        <f t="shared" si="335"/>
        <v>8834.0533023577573</v>
      </c>
      <c r="T2139" s="25">
        <f t="shared" si="336"/>
        <v>0</v>
      </c>
      <c r="U2139" s="25" t="str">
        <f t="shared" si="337"/>
        <v>drain</v>
      </c>
      <c r="W2139" s="25">
        <f t="shared" si="340"/>
        <v>0</v>
      </c>
      <c r="X2139" s="25">
        <f t="shared" si="338"/>
        <v>41324.883245502133</v>
      </c>
      <c r="Y2139" s="25">
        <f t="shared" si="341"/>
        <v>8834.0533023577591</v>
      </c>
      <c r="AA2139" s="25">
        <f t="shared" si="339"/>
        <v>0</v>
      </c>
      <c r="AC2139" s="25">
        <f t="shared" si="334"/>
        <v>0</v>
      </c>
    </row>
    <row r="2140" x14ac:dyDescent="0.2">
      <c r="L2140" s="24">
        <v>2135</v>
      </c>
      <c r="M2140" s="28">
        <v>0</v>
      </c>
      <c r="O2140" s="24">
        <v>2135</v>
      </c>
      <c r="P2140" s="24">
        <f>'ROTH 1.0'!O2140*'קובץ טיוטה'!$D$10</f>
        <v>11526.061995530052</v>
      </c>
      <c r="Q2140" s="24">
        <f t="shared" si="333"/>
        <v>7926.0619955300517</v>
      </c>
      <c r="R2140" s="24">
        <f t="shared" si="342"/>
        <v>0</v>
      </c>
      <c r="S2140" s="24">
        <f t="shared" si="335"/>
        <v>7926.0619955300517</v>
      </c>
      <c r="T2140" s="24">
        <f t="shared" si="336"/>
        <v>0</v>
      </c>
      <c r="U2140" s="24" t="str">
        <f t="shared" si="337"/>
        <v>drain</v>
      </c>
      <c r="W2140" s="24">
        <f t="shared" si="340"/>
        <v>0</v>
      </c>
      <c r="X2140" s="24">
        <f t="shared" si="338"/>
        <v>33398.821249972083</v>
      </c>
      <c r="Y2140" s="24">
        <f t="shared" si="341"/>
        <v>7926.0619955300499</v>
      </c>
      <c r="AA2140" s="24">
        <f t="shared" si="339"/>
        <v>0</v>
      </c>
      <c r="AC2140" s="24">
        <f t="shared" si="334"/>
        <v>0</v>
      </c>
    </row>
    <row r="2141" x14ac:dyDescent="0.2">
      <c r="L2141" s="25">
        <v>2136</v>
      </c>
      <c r="M2141" s="29">
        <v>0</v>
      </c>
      <c r="O2141" s="25">
        <v>2136</v>
      </c>
      <c r="P2141" s="24">
        <f>'ROTH 1.0'!O2141*'קובץ טיוטה'!$D$10</f>
        <v>10292.271709089411</v>
      </c>
      <c r="Q2141" s="25">
        <f t="shared" si="333"/>
        <v>6692.2717090894112</v>
      </c>
      <c r="R2141" s="24">
        <f t="shared" si="342"/>
        <v>0</v>
      </c>
      <c r="S2141" s="25">
        <f t="shared" si="335"/>
        <v>6692.2717090894112</v>
      </c>
      <c r="T2141" s="25">
        <f t="shared" si="336"/>
        <v>0</v>
      </c>
      <c r="U2141" s="25" t="str">
        <f t="shared" si="337"/>
        <v>drain</v>
      </c>
      <c r="W2141" s="25">
        <f t="shared" si="340"/>
        <v>0</v>
      </c>
      <c r="X2141" s="25">
        <f t="shared" si="338"/>
        <v>26706.549540882672</v>
      </c>
      <c r="Y2141" s="25">
        <f t="shared" si="341"/>
        <v>6692.2717090894112</v>
      </c>
      <c r="AA2141" s="25">
        <f t="shared" si="339"/>
        <v>0</v>
      </c>
      <c r="AC2141" s="25">
        <f t="shared" si="334"/>
        <v>0</v>
      </c>
    </row>
    <row r="2142" x14ac:dyDescent="0.2">
      <c r="L2142" s="24">
        <v>2137</v>
      </c>
      <c r="M2142" s="28">
        <v>0</v>
      </c>
      <c r="O2142" s="24">
        <v>2137</v>
      </c>
      <c r="P2142" s="24">
        <f>'ROTH 1.0'!O2142*'קובץ טיוטה'!$D$10</f>
        <v>9236.2263490944752</v>
      </c>
      <c r="Q2142" s="24">
        <f t="shared" si="333"/>
        <v>5636.2263490944752</v>
      </c>
      <c r="R2142" s="24">
        <f t="shared" si="342"/>
        <v>0</v>
      </c>
      <c r="S2142" s="24">
        <f t="shared" si="335"/>
        <v>5636.2263490944752</v>
      </c>
      <c r="T2142" s="24">
        <f t="shared" si="336"/>
        <v>0</v>
      </c>
      <c r="U2142" s="24" t="str">
        <f t="shared" si="337"/>
        <v>drain</v>
      </c>
      <c r="W2142" s="24">
        <f t="shared" si="340"/>
        <v>0</v>
      </c>
      <c r="X2142" s="24">
        <f t="shared" si="338"/>
        <v>21070.323191788197</v>
      </c>
      <c r="Y2142" s="24">
        <f t="shared" si="341"/>
        <v>5636.2263490944752</v>
      </c>
      <c r="AA2142" s="24">
        <f t="shared" si="339"/>
        <v>0</v>
      </c>
      <c r="AC2142" s="24">
        <f t="shared" si="334"/>
        <v>0</v>
      </c>
    </row>
    <row r="2143" x14ac:dyDescent="0.2">
      <c r="L2143" s="25">
        <v>2138</v>
      </c>
      <c r="M2143" s="29">
        <v>0</v>
      </c>
      <c r="O2143" s="25">
        <v>2138</v>
      </c>
      <c r="P2143" s="24">
        <f>'ROTH 1.0'!O2143*'קובץ טיוטה'!$D$10</f>
        <v>8520.4815988829778</v>
      </c>
      <c r="Q2143" s="25">
        <f t="shared" si="333"/>
        <v>4920.4815988829778</v>
      </c>
      <c r="R2143" s="24">
        <f t="shared" si="342"/>
        <v>0</v>
      </c>
      <c r="S2143" s="25">
        <f t="shared" si="335"/>
        <v>4920.4815988829778</v>
      </c>
      <c r="T2143" s="25">
        <f t="shared" si="336"/>
        <v>0</v>
      </c>
      <c r="U2143" s="25" t="str">
        <f t="shared" si="337"/>
        <v>drain</v>
      </c>
      <c r="W2143" s="25">
        <f t="shared" si="340"/>
        <v>0</v>
      </c>
      <c r="X2143" s="25">
        <f t="shared" si="338"/>
        <v>16149.841592905219</v>
      </c>
      <c r="Y2143" s="25">
        <f t="shared" si="341"/>
        <v>4920.4815988829778</v>
      </c>
      <c r="AA2143" s="25">
        <f t="shared" si="339"/>
        <v>0</v>
      </c>
      <c r="AC2143" s="25">
        <f t="shared" si="334"/>
        <v>0</v>
      </c>
    </row>
    <row r="2144" x14ac:dyDescent="0.2">
      <c r="L2144" s="24">
        <v>2139</v>
      </c>
      <c r="M2144" s="28">
        <v>0</v>
      </c>
      <c r="O2144" s="24">
        <v>2139</v>
      </c>
      <c r="P2144" s="24">
        <f>'ROTH 1.0'!O2144*'קובץ טיוטה'!$D$10</f>
        <v>8149.7548726462364</v>
      </c>
      <c r="Q2144" s="24">
        <f t="shared" si="333"/>
        <v>4549.7548726462364</v>
      </c>
      <c r="R2144" s="24">
        <f t="shared" si="342"/>
        <v>0</v>
      </c>
      <c r="S2144" s="24">
        <f t="shared" si="335"/>
        <v>4549.7548726462364</v>
      </c>
      <c r="T2144" s="24">
        <f t="shared" si="336"/>
        <v>0</v>
      </c>
      <c r="U2144" s="24" t="str">
        <f t="shared" si="337"/>
        <v>drain</v>
      </c>
      <c r="W2144" s="24">
        <f t="shared" si="340"/>
        <v>0</v>
      </c>
      <c r="X2144" s="24">
        <f t="shared" si="338"/>
        <v>11600.086720258983</v>
      </c>
      <c r="Y2144" s="24">
        <f t="shared" si="341"/>
        <v>4549.7548726462355</v>
      </c>
      <c r="AA2144" s="24">
        <f t="shared" si="339"/>
        <v>0</v>
      </c>
      <c r="AC2144" s="24">
        <f t="shared" si="334"/>
        <v>0</v>
      </c>
    </row>
    <row r="2145" x14ac:dyDescent="0.2">
      <c r="L2145" s="25">
        <v>2140</v>
      </c>
      <c r="M2145" s="29">
        <v>0</v>
      </c>
      <c r="O2145" s="25">
        <v>2140</v>
      </c>
      <c r="P2145" s="24">
        <f>'ROTH 1.0'!O2145*'קובץ טיוטה'!$D$10</f>
        <v>8038.9234624390192</v>
      </c>
      <c r="Q2145" s="25">
        <f t="shared" si="333"/>
        <v>4438.9234624390192</v>
      </c>
      <c r="R2145" s="24">
        <f t="shared" si="342"/>
        <v>0</v>
      </c>
      <c r="S2145" s="25">
        <f t="shared" si="335"/>
        <v>4438.9234624390192</v>
      </c>
      <c r="T2145" s="25">
        <f t="shared" si="336"/>
        <v>0</v>
      </c>
      <c r="U2145" s="25" t="str">
        <f t="shared" si="337"/>
        <v>drain</v>
      </c>
      <c r="W2145" s="25">
        <f t="shared" si="340"/>
        <v>0</v>
      </c>
      <c r="X2145" s="25">
        <f t="shared" si="338"/>
        <v>7161.1632578199642</v>
      </c>
      <c r="Y2145" s="25">
        <f t="shared" si="341"/>
        <v>4438.9234624390192</v>
      </c>
      <c r="AA2145" s="25">
        <f t="shared" si="339"/>
        <v>0</v>
      </c>
      <c r="AC2145" s="25">
        <f t="shared" si="334"/>
        <v>0</v>
      </c>
    </row>
    <row r="2146" x14ac:dyDescent="0.2">
      <c r="L2146" s="24">
        <v>2141</v>
      </c>
      <c r="M2146" s="28">
        <v>0</v>
      </c>
      <c r="O2146" s="24">
        <v>2141</v>
      </c>
      <c r="P2146" s="24">
        <f>'ROTH 1.0'!O2146*'קובץ טיוטה'!$D$10</f>
        <v>8255.9549640461228</v>
      </c>
      <c r="Q2146" s="24">
        <f t="shared" si="333"/>
        <v>4655.9549640461228</v>
      </c>
      <c r="R2146" s="24">
        <f t="shared" si="342"/>
        <v>0</v>
      </c>
      <c r="S2146" s="24">
        <f t="shared" si="335"/>
        <v>4655.9549640461228</v>
      </c>
      <c r="T2146" s="24">
        <f t="shared" si="336"/>
        <v>0</v>
      </c>
      <c r="U2146" s="24" t="str">
        <f t="shared" si="337"/>
        <v>drain</v>
      </c>
      <c r="W2146" s="24">
        <f t="shared" si="340"/>
        <v>0</v>
      </c>
      <c r="X2146" s="24">
        <f t="shared" si="338"/>
        <v>2505.2082937738414</v>
      </c>
      <c r="Y2146" s="24">
        <f t="shared" si="341"/>
        <v>4655.9549640461228</v>
      </c>
      <c r="AA2146" s="24">
        <f t="shared" si="339"/>
        <v>0</v>
      </c>
      <c r="AC2146" s="24">
        <f t="shared" si="334"/>
        <v>0</v>
      </c>
    </row>
    <row r="2147" x14ac:dyDescent="0.2">
      <c r="L2147" s="25">
        <v>2142</v>
      </c>
      <c r="M2147" s="29">
        <v>0</v>
      </c>
      <c r="O2147" s="25">
        <v>2142</v>
      </c>
      <c r="P2147" s="24">
        <f>'ROTH 1.0'!O2147*'קובץ טיוטה'!$D$10</f>
        <v>8789.1699025258149</v>
      </c>
      <c r="Q2147" s="25">
        <f t="shared" si="333"/>
        <v>5189.1699025258149</v>
      </c>
      <c r="R2147" s="24">
        <f t="shared" si="342"/>
        <v>0</v>
      </c>
      <c r="S2147" s="25">
        <f t="shared" si="335"/>
        <v>5189.1699025258149</v>
      </c>
      <c r="T2147" s="25">
        <f t="shared" si="336"/>
        <v>0</v>
      </c>
      <c r="U2147" s="25" t="str">
        <f t="shared" si="337"/>
        <v>drain</v>
      </c>
      <c r="W2147" s="25">
        <f t="shared" si="340"/>
        <v>0</v>
      </c>
      <c r="X2147" s="25">
        <f t="shared" si="338"/>
        <v>0</v>
      </c>
      <c r="Y2147" s="25">
        <f t="shared" si="341"/>
        <v>2505.2082937738414</v>
      </c>
      <c r="AA2147" s="25">
        <f t="shared" si="339"/>
        <v>2683.9616087519735</v>
      </c>
      <c r="AC2147" s="25">
        <f t="shared" si="334"/>
        <v>0</v>
      </c>
    </row>
    <row r="2148" x14ac:dyDescent="0.2">
      <c r="L2148" s="24">
        <v>2143</v>
      </c>
      <c r="M2148" s="28">
        <v>0</v>
      </c>
      <c r="O2148" s="24">
        <v>2143</v>
      </c>
      <c r="P2148" s="24">
        <f>'ROTH 1.0'!O2148*'קובץ טיוטה'!$D$10</f>
        <v>9101.9376628879072</v>
      </c>
      <c r="Q2148" s="24">
        <f t="shared" si="333"/>
        <v>5501.9376628879072</v>
      </c>
      <c r="R2148" s="24">
        <f t="shared" si="342"/>
        <v>0</v>
      </c>
      <c r="S2148" s="24">
        <f t="shared" si="335"/>
        <v>5501.9376628879072</v>
      </c>
      <c r="T2148" s="24">
        <f t="shared" si="336"/>
        <v>0</v>
      </c>
      <c r="U2148" s="24" t="str">
        <f t="shared" si="337"/>
        <v>drain</v>
      </c>
      <c r="W2148" s="24">
        <f t="shared" si="340"/>
        <v>0</v>
      </c>
      <c r="X2148" s="24">
        <f t="shared" si="338"/>
        <v>0</v>
      </c>
      <c r="Y2148" s="24">
        <f t="shared" si="341"/>
        <v>0</v>
      </c>
      <c r="AA2148" s="24">
        <f t="shared" si="339"/>
        <v>5501.9376628879072</v>
      </c>
      <c r="AC2148" s="24">
        <f t="shared" si="334"/>
        <v>0</v>
      </c>
    </row>
    <row r="2149" x14ac:dyDescent="0.2">
      <c r="L2149" s="25">
        <v>2144</v>
      </c>
      <c r="M2149" s="29">
        <v>0.38476892899999998</v>
      </c>
      <c r="O2149" s="25">
        <v>2144</v>
      </c>
      <c r="P2149" s="24">
        <f>'ROTH 1.0'!O2149*'קובץ טיוטה'!$D$10</f>
        <v>9884.0231066703145</v>
      </c>
      <c r="Q2149" s="25">
        <f t="shared" si="333"/>
        <v>6284.0231066703145</v>
      </c>
      <c r="R2149" s="24">
        <f t="shared" si="342"/>
        <v>26164.287171999997</v>
      </c>
      <c r="S2149" s="25">
        <f t="shared" si="335"/>
        <v>0</v>
      </c>
      <c r="T2149" s="25">
        <f t="shared" si="336"/>
        <v>19880.264065329684</v>
      </c>
      <c r="U2149" s="25" t="str">
        <f t="shared" si="337"/>
        <v>charge</v>
      </c>
      <c r="W2149" s="25">
        <f t="shared" si="340"/>
        <v>17892.237658796716</v>
      </c>
      <c r="X2149" s="25">
        <f t="shared" si="338"/>
        <v>17892.237658796716</v>
      </c>
      <c r="Y2149" s="25">
        <f t="shared" si="341"/>
        <v>0</v>
      </c>
      <c r="AA2149" s="25">
        <f t="shared" si="339"/>
        <v>0</v>
      </c>
      <c r="AC2149" s="25">
        <f t="shared" si="334"/>
        <v>1988.0264065329684</v>
      </c>
    </row>
    <row r="2150" x14ac:dyDescent="0.2">
      <c r="L2150" s="24">
        <v>2145</v>
      </c>
      <c r="M2150" s="28">
        <v>0.57879282700000001</v>
      </c>
      <c r="O2150" s="24">
        <v>2145</v>
      </c>
      <c r="P2150" s="24">
        <f>'ROTH 1.0'!O2150*'קובץ טיוטה'!$D$10</f>
        <v>10541.713506488175</v>
      </c>
      <c r="Q2150" s="24">
        <f t="shared" si="333"/>
        <v>6941.713506488175</v>
      </c>
      <c r="R2150" s="24">
        <f t="shared" si="342"/>
        <v>39357.912236000004</v>
      </c>
      <c r="S2150" s="24">
        <f t="shared" si="335"/>
        <v>0</v>
      </c>
      <c r="T2150" s="24">
        <f t="shared" si="336"/>
        <v>32416.198729511831</v>
      </c>
      <c r="U2150" s="24" t="str">
        <f t="shared" si="337"/>
        <v>charge</v>
      </c>
      <c r="W2150" s="24">
        <f t="shared" si="340"/>
        <v>29174.578856560649</v>
      </c>
      <c r="X2150" s="24">
        <f t="shared" si="338"/>
        <v>47066.816515357365</v>
      </c>
      <c r="Y2150" s="24">
        <f t="shared" si="341"/>
        <v>0</v>
      </c>
      <c r="AA2150" s="24">
        <f t="shared" si="339"/>
        <v>0</v>
      </c>
      <c r="AC2150" s="24">
        <f t="shared" si="334"/>
        <v>3241.6198729511816</v>
      </c>
    </row>
    <row r="2151" x14ac:dyDescent="0.2">
      <c r="L2151" s="25">
        <v>2146</v>
      </c>
      <c r="M2151" s="29">
        <v>0.66352414300000007</v>
      </c>
      <c r="O2151" s="25">
        <v>2146</v>
      </c>
      <c r="P2151" s="24">
        <f>'ROTH 1.0'!O2151*'קובץ טיוטה'!$D$10</f>
        <v>11127.743517348099</v>
      </c>
      <c r="Q2151" s="25">
        <f t="shared" si="333"/>
        <v>7527.743517348099</v>
      </c>
      <c r="R2151" s="24">
        <f t="shared" si="342"/>
        <v>45119.641724000008</v>
      </c>
      <c r="S2151" s="25">
        <f t="shared" si="335"/>
        <v>0</v>
      </c>
      <c r="T2151" s="25">
        <f t="shared" si="336"/>
        <v>37591.898206651909</v>
      </c>
      <c r="U2151" s="25" t="str">
        <f t="shared" si="337"/>
        <v>charge</v>
      </c>
      <c r="W2151" s="25">
        <f t="shared" si="340"/>
        <v>30933.183484642635</v>
      </c>
      <c r="X2151" s="25">
        <f t="shared" si="338"/>
        <v>78000</v>
      </c>
      <c r="Y2151" s="25">
        <f t="shared" si="341"/>
        <v>0</v>
      </c>
      <c r="AA2151" s="25">
        <f t="shared" si="339"/>
        <v>0</v>
      </c>
      <c r="AC2151" s="25">
        <f t="shared" si="334"/>
        <v>6658.7147220092738</v>
      </c>
    </row>
    <row r="2152" x14ac:dyDescent="0.2">
      <c r="L2152" s="24">
        <v>2147</v>
      </c>
      <c r="M2152" s="28">
        <v>0.74769359999999996</v>
      </c>
      <c r="O2152" s="24">
        <v>2147</v>
      </c>
      <c r="P2152" s="24">
        <f>'ROTH 1.0'!O2152*'קובץ טיוטה'!$D$10</f>
        <v>11160.823350731564</v>
      </c>
      <c r="Q2152" s="24">
        <f t="shared" si="333"/>
        <v>7560.8233507315636</v>
      </c>
      <c r="R2152" s="24">
        <f t="shared" si="342"/>
        <v>50843.164799999999</v>
      </c>
      <c r="S2152" s="24">
        <f t="shared" si="335"/>
        <v>0</v>
      </c>
      <c r="T2152" s="24">
        <f t="shared" si="336"/>
        <v>43282.341449268439</v>
      </c>
      <c r="U2152" s="24" t="str">
        <f t="shared" si="337"/>
        <v>charge</v>
      </c>
      <c r="W2152" s="24">
        <f t="shared" si="340"/>
        <v>0</v>
      </c>
      <c r="X2152" s="24">
        <f t="shared" si="338"/>
        <v>78000</v>
      </c>
      <c r="Y2152" s="24">
        <f t="shared" si="341"/>
        <v>0</v>
      </c>
      <c r="AA2152" s="24">
        <f t="shared" si="339"/>
        <v>0</v>
      </c>
      <c r="AC2152" s="24">
        <f t="shared" si="334"/>
        <v>43282.341449268439</v>
      </c>
    </row>
    <row r="2153" x14ac:dyDescent="0.2">
      <c r="L2153" s="25">
        <v>2148</v>
      </c>
      <c r="M2153" s="29">
        <v>0.72848384699999991</v>
      </c>
      <c r="O2153" s="25">
        <v>2148</v>
      </c>
      <c r="P2153" s="24">
        <f>'ROTH 1.0'!O2153*'קובץ טיוטה'!$D$10</f>
        <v>11049.708786693824</v>
      </c>
      <c r="Q2153" s="25">
        <f t="shared" si="333"/>
        <v>7449.7087866938236</v>
      </c>
      <c r="R2153" s="24">
        <f t="shared" si="342"/>
        <v>49536.901595999989</v>
      </c>
      <c r="S2153" s="25">
        <f t="shared" si="335"/>
        <v>0</v>
      </c>
      <c r="T2153" s="25">
        <f t="shared" si="336"/>
        <v>42087.192809306165</v>
      </c>
      <c r="U2153" s="25" t="str">
        <f t="shared" si="337"/>
        <v>charge</v>
      </c>
      <c r="W2153" s="25">
        <f t="shared" si="340"/>
        <v>0</v>
      </c>
      <c r="X2153" s="25">
        <f t="shared" si="338"/>
        <v>78000</v>
      </c>
      <c r="Y2153" s="25">
        <f t="shared" si="341"/>
        <v>0</v>
      </c>
      <c r="AA2153" s="25">
        <f t="shared" si="339"/>
        <v>0</v>
      </c>
      <c r="AC2153" s="25">
        <f t="shared" si="334"/>
        <v>42087.192809306165</v>
      </c>
    </row>
    <row r="2154" x14ac:dyDescent="0.2">
      <c r="L2154" s="24">
        <v>2149</v>
      </c>
      <c r="M2154" s="28">
        <v>0.64950737300000005</v>
      </c>
      <c r="O2154" s="24">
        <v>2149</v>
      </c>
      <c r="P2154" s="24">
        <f>'ROTH 1.0'!O2154*'קובץ טיוטה'!$D$10</f>
        <v>11035.667307535115</v>
      </c>
      <c r="Q2154" s="24">
        <f t="shared" si="333"/>
        <v>7435.6673075351155</v>
      </c>
      <c r="R2154" s="24">
        <f t="shared" si="342"/>
        <v>44166.501364000003</v>
      </c>
      <c r="S2154" s="24">
        <f t="shared" si="335"/>
        <v>0</v>
      </c>
      <c r="T2154" s="24">
        <f t="shared" si="336"/>
        <v>36730.83405646489</v>
      </c>
      <c r="U2154" s="24" t="str">
        <f t="shared" si="337"/>
        <v>charge</v>
      </c>
      <c r="W2154" s="24">
        <f t="shared" si="340"/>
        <v>0</v>
      </c>
      <c r="X2154" s="24">
        <f t="shared" si="338"/>
        <v>78000</v>
      </c>
      <c r="Y2154" s="24">
        <f t="shared" si="341"/>
        <v>0</v>
      </c>
      <c r="AA2154" s="24">
        <f t="shared" si="339"/>
        <v>0</v>
      </c>
      <c r="AC2154" s="24">
        <f t="shared" si="334"/>
        <v>36730.83405646489</v>
      </c>
    </row>
    <row r="2155" x14ac:dyDescent="0.2">
      <c r="L2155" s="25">
        <v>2150</v>
      </c>
      <c r="M2155" s="29">
        <v>0.48340239899999998</v>
      </c>
      <c r="O2155" s="25">
        <v>2150</v>
      </c>
      <c r="P2155" s="24">
        <f>'ROTH 1.0'!O2155*'קובץ טיוטה'!$D$10</f>
        <v>11051.760523110235</v>
      </c>
      <c r="Q2155" s="25">
        <f t="shared" si="333"/>
        <v>7451.7605231102352</v>
      </c>
      <c r="R2155" s="24">
        <f t="shared" si="342"/>
        <v>32871.363131999999</v>
      </c>
      <c r="S2155" s="25">
        <f t="shared" si="335"/>
        <v>0</v>
      </c>
      <c r="T2155" s="25">
        <f t="shared" si="336"/>
        <v>25419.602608889763</v>
      </c>
      <c r="U2155" s="25" t="str">
        <f t="shared" si="337"/>
        <v>charge</v>
      </c>
      <c r="W2155" s="25">
        <f t="shared" si="340"/>
        <v>0</v>
      </c>
      <c r="X2155" s="25">
        <f t="shared" si="338"/>
        <v>78000</v>
      </c>
      <c r="Y2155" s="25">
        <f t="shared" si="341"/>
        <v>0</v>
      </c>
      <c r="AA2155" s="25">
        <f t="shared" si="339"/>
        <v>0</v>
      </c>
      <c r="AC2155" s="25">
        <f t="shared" si="334"/>
        <v>25419.602608889763</v>
      </c>
    </row>
    <row r="2156" x14ac:dyDescent="0.2">
      <c r="L2156" s="24">
        <v>2151</v>
      </c>
      <c r="M2156" s="28">
        <v>0.31599419099999998</v>
      </c>
      <c r="O2156" s="24">
        <v>2151</v>
      </c>
      <c r="P2156" s="24">
        <f>'ROTH 1.0'!O2156*'קובץ טיוטה'!$D$10</f>
        <v>10969.230249374265</v>
      </c>
      <c r="Q2156" s="24">
        <f t="shared" si="333"/>
        <v>7369.2302493742645</v>
      </c>
      <c r="R2156" s="24">
        <f t="shared" si="342"/>
        <v>21487.604987999999</v>
      </c>
      <c r="S2156" s="24">
        <f t="shared" si="335"/>
        <v>0</v>
      </c>
      <c r="T2156" s="24">
        <f t="shared" si="336"/>
        <v>14118.374738625735</v>
      </c>
      <c r="U2156" s="24" t="str">
        <f t="shared" si="337"/>
        <v>charge</v>
      </c>
      <c r="W2156" s="24">
        <f t="shared" si="340"/>
        <v>0</v>
      </c>
      <c r="X2156" s="24">
        <f t="shared" si="338"/>
        <v>78000</v>
      </c>
      <c r="Y2156" s="24">
        <f t="shared" si="341"/>
        <v>0</v>
      </c>
      <c r="AA2156" s="24">
        <f t="shared" si="339"/>
        <v>0</v>
      </c>
      <c r="AC2156" s="24">
        <f t="shared" si="334"/>
        <v>14118.374738625735</v>
      </c>
    </row>
    <row r="2157" x14ac:dyDescent="0.2">
      <c r="L2157" s="25">
        <v>2152</v>
      </c>
      <c r="M2157" s="29">
        <v>0.45000214500000002</v>
      </c>
      <c r="O2157" s="25">
        <v>2152</v>
      </c>
      <c r="P2157" s="24">
        <f>'ROTH 1.0'!O2157*'קובץ טיוטה'!$D$10</f>
        <v>11169.500649143174</v>
      </c>
      <c r="Q2157" s="25">
        <f t="shared" si="333"/>
        <v>7569.5006491431741</v>
      </c>
      <c r="R2157" s="24">
        <f t="shared" si="342"/>
        <v>30600.145860000001</v>
      </c>
      <c r="S2157" s="25">
        <f t="shared" si="335"/>
        <v>0</v>
      </c>
      <c r="T2157" s="25">
        <f t="shared" si="336"/>
        <v>23030.645210856826</v>
      </c>
      <c r="U2157" s="25" t="str">
        <f t="shared" si="337"/>
        <v>charge</v>
      </c>
      <c r="W2157" s="25">
        <f t="shared" si="340"/>
        <v>0</v>
      </c>
      <c r="X2157" s="25">
        <f t="shared" si="338"/>
        <v>78000</v>
      </c>
      <c r="Y2157" s="25">
        <f t="shared" si="341"/>
        <v>0</v>
      </c>
      <c r="AA2157" s="25">
        <f t="shared" si="339"/>
        <v>0</v>
      </c>
      <c r="AC2157" s="25">
        <f t="shared" si="334"/>
        <v>23030.645210856826</v>
      </c>
    </row>
    <row r="2158" x14ac:dyDescent="0.2">
      <c r="L2158" s="24">
        <v>2153</v>
      </c>
      <c r="M2158" s="28">
        <v>0.46275758</v>
      </c>
      <c r="O2158" s="24">
        <v>2153</v>
      </c>
      <c r="P2158" s="24">
        <f>'ROTH 1.0'!O2158*'קובץ טיוטה'!$D$10</f>
        <v>10676.501377000224</v>
      </c>
      <c r="Q2158" s="24">
        <f t="shared" si="333"/>
        <v>7076.5013770002242</v>
      </c>
      <c r="R2158" s="24">
        <f t="shared" si="342"/>
        <v>31467.515439999996</v>
      </c>
      <c r="S2158" s="24">
        <f t="shared" si="335"/>
        <v>0</v>
      </c>
      <c r="T2158" s="24">
        <f t="shared" si="336"/>
        <v>24391.01406299977</v>
      </c>
      <c r="U2158" s="24" t="str">
        <f t="shared" si="337"/>
        <v>charge</v>
      </c>
      <c r="W2158" s="24">
        <f t="shared" si="340"/>
        <v>0</v>
      </c>
      <c r="X2158" s="24">
        <f t="shared" si="338"/>
        <v>78000</v>
      </c>
      <c r="Y2158" s="24">
        <f t="shared" si="341"/>
        <v>0</v>
      </c>
      <c r="AA2158" s="24">
        <f t="shared" si="339"/>
        <v>0</v>
      </c>
      <c r="AC2158" s="24">
        <f t="shared" si="334"/>
        <v>24391.01406299977</v>
      </c>
    </row>
    <row r="2159" x14ac:dyDescent="0.2">
      <c r="L2159" s="25">
        <v>2154</v>
      </c>
      <c r="M2159" s="29">
        <v>0.16822393400000002</v>
      </c>
      <c r="O2159" s="25">
        <v>2154</v>
      </c>
      <c r="P2159" s="24">
        <f>'ROTH 1.0'!O2159*'קובץ טיוטה'!$D$10</f>
        <v>11216.951079892106</v>
      </c>
      <c r="Q2159" s="25">
        <f t="shared" si="333"/>
        <v>7616.9510798921056</v>
      </c>
      <c r="R2159" s="24">
        <f t="shared" si="342"/>
        <v>11439.227511999999</v>
      </c>
      <c r="S2159" s="25">
        <f t="shared" si="335"/>
        <v>0</v>
      </c>
      <c r="T2159" s="25">
        <f t="shared" si="336"/>
        <v>3822.2764321078939</v>
      </c>
      <c r="U2159" s="25" t="str">
        <f t="shared" si="337"/>
        <v>charge</v>
      </c>
      <c r="W2159" s="25">
        <f t="shared" si="340"/>
        <v>0</v>
      </c>
      <c r="X2159" s="25">
        <f t="shared" si="338"/>
        <v>78000</v>
      </c>
      <c r="Y2159" s="25">
        <f t="shared" si="341"/>
        <v>0</v>
      </c>
      <c r="AA2159" s="25">
        <f t="shared" si="339"/>
        <v>0</v>
      </c>
      <c r="AC2159" s="25">
        <f t="shared" si="334"/>
        <v>3822.2764321078939</v>
      </c>
    </row>
    <row r="2160" x14ac:dyDescent="0.2">
      <c r="L2160" s="24">
        <v>2155</v>
      </c>
      <c r="M2160" s="28">
        <v>0</v>
      </c>
      <c r="O2160" s="24">
        <v>2155</v>
      </c>
      <c r="P2160" s="24">
        <f>'ROTH 1.0'!O2160*'קובץ טיוטה'!$D$10</f>
        <v>12072.697730513431</v>
      </c>
      <c r="Q2160" s="24">
        <f t="shared" si="333"/>
        <v>8472.6977305134315</v>
      </c>
      <c r="R2160" s="24">
        <f t="shared" si="342"/>
        <v>0</v>
      </c>
      <c r="S2160" s="24">
        <f t="shared" si="335"/>
        <v>8472.6977305134315</v>
      </c>
      <c r="T2160" s="24">
        <f t="shared" si="336"/>
        <v>0</v>
      </c>
      <c r="U2160" s="24" t="str">
        <f t="shared" si="337"/>
        <v>drain</v>
      </c>
      <c r="W2160" s="24">
        <f t="shared" si="340"/>
        <v>0</v>
      </c>
      <c r="X2160" s="24">
        <f t="shared" si="338"/>
        <v>69527.302269486565</v>
      </c>
      <c r="Y2160" s="24">
        <f t="shared" si="341"/>
        <v>8472.6977305134351</v>
      </c>
      <c r="AA2160" s="24">
        <f t="shared" si="339"/>
        <v>0</v>
      </c>
      <c r="AC2160" s="24">
        <f t="shared" si="334"/>
        <v>0</v>
      </c>
    </row>
    <row r="2161" x14ac:dyDescent="0.2">
      <c r="L2161" s="25">
        <v>2156</v>
      </c>
      <c r="M2161" s="29">
        <v>0</v>
      </c>
      <c r="O2161" s="25">
        <v>2156</v>
      </c>
      <c r="P2161" s="24">
        <f>'ROTH 1.0'!O2161*'קובץ טיוטה'!$D$10</f>
        <v>12998.523614615278</v>
      </c>
      <c r="Q2161" s="25">
        <f t="shared" si="333"/>
        <v>9398.5236146152783</v>
      </c>
      <c r="R2161" s="24">
        <f t="shared" si="342"/>
        <v>0</v>
      </c>
      <c r="S2161" s="25">
        <f t="shared" si="335"/>
        <v>9398.5236146152783</v>
      </c>
      <c r="T2161" s="25">
        <f t="shared" si="336"/>
        <v>0</v>
      </c>
      <c r="U2161" s="25" t="str">
        <f t="shared" si="337"/>
        <v>drain</v>
      </c>
      <c r="W2161" s="25">
        <f t="shared" si="340"/>
        <v>0</v>
      </c>
      <c r="X2161" s="25">
        <f t="shared" si="338"/>
        <v>60128.77865487129</v>
      </c>
      <c r="Y2161" s="25">
        <f t="shared" si="341"/>
        <v>9398.5236146152747</v>
      </c>
      <c r="AA2161" s="25">
        <f t="shared" si="339"/>
        <v>0</v>
      </c>
      <c r="AC2161" s="25">
        <f t="shared" si="334"/>
        <v>0</v>
      </c>
    </row>
    <row r="2162" x14ac:dyDescent="0.2">
      <c r="L2162" s="24">
        <v>2157</v>
      </c>
      <c r="M2162" s="28">
        <v>0</v>
      </c>
      <c r="O2162" s="24">
        <v>2157</v>
      </c>
      <c r="P2162" s="24">
        <f>'ROTH 1.0'!O2162*'קובץ טיוטה'!$D$10</f>
        <v>12935.49279521899</v>
      </c>
      <c r="Q2162" s="24">
        <f t="shared" si="333"/>
        <v>9335.4927952189901</v>
      </c>
      <c r="R2162" s="24">
        <f t="shared" si="342"/>
        <v>0</v>
      </c>
      <c r="S2162" s="24">
        <f t="shared" si="335"/>
        <v>9335.4927952189901</v>
      </c>
      <c r="T2162" s="24">
        <f t="shared" si="336"/>
        <v>0</v>
      </c>
      <c r="U2162" s="24" t="str">
        <f t="shared" si="337"/>
        <v>drain</v>
      </c>
      <c r="W2162" s="24">
        <f t="shared" si="340"/>
        <v>0</v>
      </c>
      <c r="X2162" s="24">
        <f t="shared" si="338"/>
        <v>50793.2858596523</v>
      </c>
      <c r="Y2162" s="24">
        <f t="shared" si="341"/>
        <v>9335.4927952189901</v>
      </c>
      <c r="AA2162" s="24">
        <f t="shared" si="339"/>
        <v>0</v>
      </c>
      <c r="AC2162" s="24">
        <f t="shared" si="334"/>
        <v>0</v>
      </c>
    </row>
    <row r="2163" x14ac:dyDescent="0.2">
      <c r="L2163" s="25">
        <v>2158</v>
      </c>
      <c r="M2163" s="29">
        <v>0</v>
      </c>
      <c r="O2163" s="25">
        <v>2158</v>
      </c>
      <c r="P2163" s="24">
        <f>'ROTH 1.0'!O2163*'קובץ טיוטה'!$D$10</f>
        <v>12340.320193066493</v>
      </c>
      <c r="Q2163" s="25">
        <f t="shared" si="333"/>
        <v>8740.3201930664927</v>
      </c>
      <c r="R2163" s="24">
        <f t="shared" si="342"/>
        <v>0</v>
      </c>
      <c r="S2163" s="25">
        <f t="shared" si="335"/>
        <v>8740.3201930664927</v>
      </c>
      <c r="T2163" s="25">
        <f t="shared" si="336"/>
        <v>0</v>
      </c>
      <c r="U2163" s="25" t="str">
        <f t="shared" si="337"/>
        <v>drain</v>
      </c>
      <c r="W2163" s="25">
        <f t="shared" si="340"/>
        <v>0</v>
      </c>
      <c r="X2163" s="25">
        <f t="shared" si="338"/>
        <v>42052.965666585806</v>
      </c>
      <c r="Y2163" s="25">
        <f t="shared" si="341"/>
        <v>8740.3201930664945</v>
      </c>
      <c r="AA2163" s="25">
        <f t="shared" si="339"/>
        <v>0</v>
      </c>
      <c r="AC2163" s="25">
        <f t="shared" si="334"/>
        <v>0</v>
      </c>
    </row>
    <row r="2164" x14ac:dyDescent="0.2">
      <c r="L2164" s="24">
        <v>2159</v>
      </c>
      <c r="M2164" s="28">
        <v>0</v>
      </c>
      <c r="O2164" s="24">
        <v>2159</v>
      </c>
      <c r="P2164" s="24">
        <f>'ROTH 1.0'!O2164*'קובץ טיוטה'!$D$10</f>
        <v>11478.208004778979</v>
      </c>
      <c r="Q2164" s="24">
        <f t="shared" si="333"/>
        <v>7878.2080047789786</v>
      </c>
      <c r="R2164" s="24">
        <f t="shared" si="342"/>
        <v>0</v>
      </c>
      <c r="S2164" s="24">
        <f t="shared" si="335"/>
        <v>7878.2080047789786</v>
      </c>
      <c r="T2164" s="24">
        <f t="shared" si="336"/>
        <v>0</v>
      </c>
      <c r="U2164" s="24" t="str">
        <f t="shared" si="337"/>
        <v>drain</v>
      </c>
      <c r="W2164" s="24">
        <f t="shared" si="340"/>
        <v>0</v>
      </c>
      <c r="X2164" s="24">
        <f t="shared" si="338"/>
        <v>34174.757661806827</v>
      </c>
      <c r="Y2164" s="24">
        <f t="shared" si="341"/>
        <v>7878.2080047789786</v>
      </c>
      <c r="AA2164" s="24">
        <f t="shared" si="339"/>
        <v>0</v>
      </c>
      <c r="AC2164" s="24">
        <f t="shared" si="334"/>
        <v>0</v>
      </c>
    </row>
    <row r="2165" x14ac:dyDescent="0.2">
      <c r="L2165" s="25">
        <v>2160</v>
      </c>
      <c r="M2165" s="29">
        <v>0</v>
      </c>
      <c r="O2165" s="25">
        <v>2160</v>
      </c>
      <c r="P2165" s="24">
        <f>'ROTH 1.0'!O2165*'קובץ טיוטה'!$D$10</f>
        <v>10275.539956267445</v>
      </c>
      <c r="Q2165" s="25">
        <f t="shared" si="333"/>
        <v>6675.5399562674447</v>
      </c>
      <c r="R2165" s="24">
        <f t="shared" si="342"/>
        <v>0</v>
      </c>
      <c r="S2165" s="25">
        <f t="shared" si="335"/>
        <v>6675.5399562674447</v>
      </c>
      <c r="T2165" s="25">
        <f t="shared" si="336"/>
        <v>0</v>
      </c>
      <c r="U2165" s="25" t="str">
        <f t="shared" si="337"/>
        <v>drain</v>
      </c>
      <c r="W2165" s="25">
        <f t="shared" si="340"/>
        <v>0</v>
      </c>
      <c r="X2165" s="25">
        <f t="shared" si="338"/>
        <v>27499.217705539384</v>
      </c>
      <c r="Y2165" s="25">
        <f t="shared" si="341"/>
        <v>6675.5399562674429</v>
      </c>
      <c r="AA2165" s="25">
        <f t="shared" si="339"/>
        <v>0</v>
      </c>
      <c r="AC2165" s="25">
        <f t="shared" si="334"/>
        <v>0</v>
      </c>
    </row>
    <row r="2166" x14ac:dyDescent="0.2">
      <c r="L2166" s="24">
        <v>2161</v>
      </c>
      <c r="M2166" s="28">
        <v>0</v>
      </c>
      <c r="O2166" s="24">
        <v>2161</v>
      </c>
      <c r="P2166" s="24">
        <f>'ROTH 1.0'!O2166*'קובץ טיוטה'!$D$10</f>
        <v>9204.596138746163</v>
      </c>
      <c r="Q2166" s="24">
        <f t="shared" si="333"/>
        <v>5604.596138746163</v>
      </c>
      <c r="R2166" s="24">
        <f t="shared" si="342"/>
        <v>0</v>
      </c>
      <c r="S2166" s="24">
        <f t="shared" si="335"/>
        <v>5604.596138746163</v>
      </c>
      <c r="T2166" s="24">
        <f t="shared" si="336"/>
        <v>0</v>
      </c>
      <c r="U2166" s="24" t="str">
        <f t="shared" si="337"/>
        <v>drain</v>
      </c>
      <c r="W2166" s="24">
        <f t="shared" si="340"/>
        <v>0</v>
      </c>
      <c r="X2166" s="24">
        <f t="shared" si="338"/>
        <v>21894.621566793219</v>
      </c>
      <c r="Y2166" s="24">
        <f t="shared" si="341"/>
        <v>5604.5961387461648</v>
      </c>
      <c r="AA2166" s="24">
        <f t="shared" si="339"/>
        <v>0</v>
      </c>
      <c r="AC2166" s="24">
        <f t="shared" si="334"/>
        <v>0</v>
      </c>
    </row>
    <row r="2167" x14ac:dyDescent="0.2">
      <c r="L2167" s="25">
        <v>2162</v>
      </c>
      <c r="M2167" s="29">
        <v>0</v>
      </c>
      <c r="O2167" s="25">
        <v>2162</v>
      </c>
      <c r="P2167" s="24">
        <f>'ROTH 1.0'!O2167*'קובץ טיוטה'!$D$10</f>
        <v>8552.4155928201362</v>
      </c>
      <c r="Q2167" s="25">
        <f t="shared" si="333"/>
        <v>4952.4155928201362</v>
      </c>
      <c r="R2167" s="24">
        <f t="shared" si="342"/>
        <v>0</v>
      </c>
      <c r="S2167" s="25">
        <f t="shared" si="335"/>
        <v>4952.4155928201362</v>
      </c>
      <c r="T2167" s="25">
        <f t="shared" si="336"/>
        <v>0</v>
      </c>
      <c r="U2167" s="25" t="str">
        <f t="shared" si="337"/>
        <v>drain</v>
      </c>
      <c r="W2167" s="25">
        <f t="shared" si="340"/>
        <v>0</v>
      </c>
      <c r="X2167" s="25">
        <f t="shared" si="338"/>
        <v>16942.205973973083</v>
      </c>
      <c r="Y2167" s="25">
        <f t="shared" si="341"/>
        <v>4952.4155928201362</v>
      </c>
      <c r="AA2167" s="25">
        <f t="shared" si="339"/>
        <v>0</v>
      </c>
      <c r="AC2167" s="25">
        <f t="shared" si="334"/>
        <v>0</v>
      </c>
    </row>
    <row r="2168" x14ac:dyDescent="0.2">
      <c r="L2168" s="24">
        <v>2163</v>
      </c>
      <c r="M2168" s="28">
        <v>0</v>
      </c>
      <c r="O2168" s="24">
        <v>2163</v>
      </c>
      <c r="P2168" s="24">
        <f>'ROTH 1.0'!O2168*'קובץ טיוטה'!$D$10</f>
        <v>8560.6170663508783</v>
      </c>
      <c r="Q2168" s="24">
        <f t="shared" si="333"/>
        <v>4960.6170663508783</v>
      </c>
      <c r="R2168" s="24">
        <f t="shared" si="342"/>
        <v>0</v>
      </c>
      <c r="S2168" s="24">
        <f t="shared" si="335"/>
        <v>4960.6170663508783</v>
      </c>
      <c r="T2168" s="24">
        <f t="shared" si="336"/>
        <v>0</v>
      </c>
      <c r="U2168" s="24" t="str">
        <f t="shared" si="337"/>
        <v>drain</v>
      </c>
      <c r="W2168" s="24">
        <f t="shared" si="340"/>
        <v>0</v>
      </c>
      <c r="X2168" s="24">
        <f t="shared" si="338"/>
        <v>11981.588907622205</v>
      </c>
      <c r="Y2168" s="24">
        <f t="shared" si="341"/>
        <v>4960.6170663508783</v>
      </c>
      <c r="AA2168" s="24">
        <f t="shared" si="339"/>
        <v>0</v>
      </c>
      <c r="AC2168" s="24">
        <f t="shared" si="334"/>
        <v>0</v>
      </c>
    </row>
    <row r="2169" x14ac:dyDescent="0.2">
      <c r="L2169" s="25">
        <v>2164</v>
      </c>
      <c r="M2169" s="29">
        <v>0</v>
      </c>
      <c r="O2169" s="25">
        <v>2164</v>
      </c>
      <c r="P2169" s="24">
        <f>'ROTH 1.0'!O2169*'קובץ טיוטה'!$D$10</f>
        <v>8416.6752831264421</v>
      </c>
      <c r="Q2169" s="25">
        <f t="shared" si="333"/>
        <v>4816.6752831264421</v>
      </c>
      <c r="R2169" s="24">
        <f t="shared" si="342"/>
        <v>0</v>
      </c>
      <c r="S2169" s="25">
        <f t="shared" si="335"/>
        <v>4816.6752831264421</v>
      </c>
      <c r="T2169" s="25">
        <f t="shared" si="336"/>
        <v>0</v>
      </c>
      <c r="U2169" s="25" t="str">
        <f t="shared" si="337"/>
        <v>drain</v>
      </c>
      <c r="W2169" s="25">
        <f t="shared" si="340"/>
        <v>0</v>
      </c>
      <c r="X2169" s="25">
        <f t="shared" si="338"/>
        <v>7164.9136244957626</v>
      </c>
      <c r="Y2169" s="25">
        <f t="shared" si="341"/>
        <v>4816.6752831264421</v>
      </c>
      <c r="AA2169" s="25">
        <f t="shared" si="339"/>
        <v>0</v>
      </c>
      <c r="AC2169" s="25">
        <f t="shared" si="334"/>
        <v>0</v>
      </c>
    </row>
    <row r="2170" x14ac:dyDescent="0.2">
      <c r="L2170" s="24">
        <v>2165</v>
      </c>
      <c r="M2170" s="28">
        <v>0</v>
      </c>
      <c r="O2170" s="24">
        <v>2165</v>
      </c>
      <c r="P2170" s="24">
        <f>'ROTH 1.0'!O2170*'קובץ טיוטה'!$D$10</f>
        <v>8707.2604166316469</v>
      </c>
      <c r="Q2170" s="24">
        <f t="shared" si="333"/>
        <v>5107.2604166316469</v>
      </c>
      <c r="R2170" s="24">
        <f t="shared" si="342"/>
        <v>0</v>
      </c>
      <c r="S2170" s="24">
        <f t="shared" si="335"/>
        <v>5107.2604166316469</v>
      </c>
      <c r="T2170" s="24">
        <f t="shared" si="336"/>
        <v>0</v>
      </c>
      <c r="U2170" s="24" t="str">
        <f t="shared" si="337"/>
        <v>drain</v>
      </c>
      <c r="W2170" s="24">
        <f t="shared" si="340"/>
        <v>0</v>
      </c>
      <c r="X2170" s="24">
        <f t="shared" si="338"/>
        <v>2057.6532078641158</v>
      </c>
      <c r="Y2170" s="24">
        <f t="shared" si="341"/>
        <v>5107.2604166316469</v>
      </c>
      <c r="AA2170" s="24">
        <f t="shared" si="339"/>
        <v>0</v>
      </c>
      <c r="AC2170" s="24">
        <f t="shared" si="334"/>
        <v>0</v>
      </c>
    </row>
    <row r="2171" x14ac:dyDescent="0.2">
      <c r="L2171" s="25">
        <v>2166</v>
      </c>
      <c r="M2171" s="29">
        <v>0</v>
      </c>
      <c r="O2171" s="25">
        <v>2166</v>
      </c>
      <c r="P2171" s="24">
        <f>'ROTH 1.0'!O2171*'קובץ טיוטה'!$D$10</f>
        <v>8989.5748569540228</v>
      </c>
      <c r="Q2171" s="25">
        <f t="shared" si="333"/>
        <v>5389.5748569540228</v>
      </c>
      <c r="R2171" s="24">
        <f t="shared" si="342"/>
        <v>0</v>
      </c>
      <c r="S2171" s="25">
        <f t="shared" si="335"/>
        <v>5389.5748569540228</v>
      </c>
      <c r="T2171" s="25">
        <f t="shared" si="336"/>
        <v>0</v>
      </c>
      <c r="U2171" s="25" t="str">
        <f t="shared" si="337"/>
        <v>drain</v>
      </c>
      <c r="W2171" s="25">
        <f t="shared" si="340"/>
        <v>0</v>
      </c>
      <c r="X2171" s="25">
        <f t="shared" si="338"/>
        <v>0</v>
      </c>
      <c r="Y2171" s="25">
        <f t="shared" si="341"/>
        <v>2057.6532078641158</v>
      </c>
      <c r="AA2171" s="25">
        <f t="shared" si="339"/>
        <v>3331.9216490899071</v>
      </c>
      <c r="AC2171" s="25">
        <f t="shared" si="334"/>
        <v>0</v>
      </c>
    </row>
    <row r="2172" x14ac:dyDescent="0.2">
      <c r="L2172" s="24">
        <v>2167</v>
      </c>
      <c r="M2172" s="28">
        <v>0</v>
      </c>
      <c r="O2172" s="24">
        <v>2167</v>
      </c>
      <c r="P2172" s="24">
        <f>'ROTH 1.0'!O2172*'קובץ טיוטה'!$D$10</f>
        <v>9109.4246915086023</v>
      </c>
      <c r="Q2172" s="24">
        <f t="shared" si="333"/>
        <v>5509.4246915086023</v>
      </c>
      <c r="R2172" s="24">
        <f t="shared" si="342"/>
        <v>0</v>
      </c>
      <c r="S2172" s="24">
        <f t="shared" si="335"/>
        <v>5509.4246915086023</v>
      </c>
      <c r="T2172" s="24">
        <f t="shared" si="336"/>
        <v>0</v>
      </c>
      <c r="U2172" s="24" t="str">
        <f t="shared" si="337"/>
        <v>drain</v>
      </c>
      <c r="W2172" s="24">
        <f t="shared" si="340"/>
        <v>0</v>
      </c>
      <c r="X2172" s="24">
        <f t="shared" si="338"/>
        <v>0</v>
      </c>
      <c r="Y2172" s="24">
        <f t="shared" si="341"/>
        <v>0</v>
      </c>
      <c r="AA2172" s="24">
        <f t="shared" si="339"/>
        <v>5509.4246915086023</v>
      </c>
      <c r="AC2172" s="24">
        <f t="shared" si="334"/>
        <v>0</v>
      </c>
    </row>
    <row r="2173" x14ac:dyDescent="0.2">
      <c r="L2173" s="25">
        <v>2168</v>
      </c>
      <c r="M2173" s="29">
        <v>2.4356339999999999E-3</v>
      </c>
      <c r="O2173" s="25">
        <v>2168</v>
      </c>
      <c r="P2173" s="24">
        <f>'ROTH 1.0'!O2173*'קובץ טיוטה'!$D$10</f>
        <v>9758.6442688657808</v>
      </c>
      <c r="Q2173" s="25">
        <f t="shared" si="333"/>
        <v>6158.6442688657808</v>
      </c>
      <c r="R2173" s="24">
        <f t="shared" si="342"/>
        <v>165.62311199999999</v>
      </c>
      <c r="S2173" s="25">
        <f t="shared" si="335"/>
        <v>5993.0211568657805</v>
      </c>
      <c r="T2173" s="25">
        <f t="shared" si="336"/>
        <v>0</v>
      </c>
      <c r="U2173" s="25" t="str">
        <f t="shared" si="337"/>
        <v>drain</v>
      </c>
      <c r="W2173" s="25">
        <f t="shared" si="340"/>
        <v>0</v>
      </c>
      <c r="X2173" s="25">
        <f t="shared" si="338"/>
        <v>0</v>
      </c>
      <c r="Y2173" s="25">
        <f t="shared" si="341"/>
        <v>0</v>
      </c>
      <c r="AA2173" s="25">
        <f t="shared" si="339"/>
        <v>5993.0211568657805</v>
      </c>
      <c r="AC2173" s="25">
        <f t="shared" si="334"/>
        <v>0</v>
      </c>
    </row>
    <row r="2174" x14ac:dyDescent="0.2">
      <c r="L2174" s="24">
        <v>2169</v>
      </c>
      <c r="M2174" s="28">
        <v>1.7456300000000001E-2</v>
      </c>
      <c r="O2174" s="24">
        <v>2169</v>
      </c>
      <c r="P2174" s="24">
        <f>'ROTH 1.0'!O2174*'קובץ טיוטה'!$D$10</f>
        <v>10551.057710053876</v>
      </c>
      <c r="Q2174" s="24">
        <f t="shared" si="333"/>
        <v>6951.0577100538758</v>
      </c>
      <c r="R2174" s="24">
        <f t="shared" si="342"/>
        <v>1187.0284000000001</v>
      </c>
      <c r="S2174" s="24">
        <f t="shared" si="335"/>
        <v>5764.0293100538756</v>
      </c>
      <c r="T2174" s="24">
        <f t="shared" si="336"/>
        <v>0</v>
      </c>
      <c r="U2174" s="24" t="str">
        <f t="shared" si="337"/>
        <v>drain</v>
      </c>
      <c r="W2174" s="24">
        <f t="shared" si="340"/>
        <v>0</v>
      </c>
      <c r="X2174" s="24">
        <f t="shared" si="338"/>
        <v>0</v>
      </c>
      <c r="Y2174" s="24">
        <f t="shared" si="341"/>
        <v>0</v>
      </c>
      <c r="AA2174" s="24">
        <f t="shared" si="339"/>
        <v>5764.0293100538756</v>
      </c>
      <c r="AC2174" s="24">
        <f t="shared" si="334"/>
        <v>0</v>
      </c>
    </row>
    <row r="2175" x14ac:dyDescent="0.2">
      <c r="L2175" s="25">
        <v>2170</v>
      </c>
      <c r="M2175" s="29">
        <v>2.9493521000000002E-2</v>
      </c>
      <c r="O2175" s="25">
        <v>2170</v>
      </c>
      <c r="P2175" s="24">
        <f>'ROTH 1.0'!O2175*'קובץ טיוטה'!$D$10</f>
        <v>11013.465248284614</v>
      </c>
      <c r="Q2175" s="25">
        <f t="shared" si="333"/>
        <v>7413.4652482846141</v>
      </c>
      <c r="R2175" s="24">
        <f t="shared" si="342"/>
        <v>2005.5594280000003</v>
      </c>
      <c r="S2175" s="25">
        <f t="shared" si="335"/>
        <v>5407.9058202846136</v>
      </c>
      <c r="T2175" s="25">
        <f t="shared" si="336"/>
        <v>0</v>
      </c>
      <c r="U2175" s="25" t="str">
        <f t="shared" si="337"/>
        <v>drain</v>
      </c>
      <c r="W2175" s="25">
        <f t="shared" si="340"/>
        <v>0</v>
      </c>
      <c r="X2175" s="25">
        <f t="shared" si="338"/>
        <v>0</v>
      </c>
      <c r="Y2175" s="25">
        <f t="shared" si="341"/>
        <v>0</v>
      </c>
      <c r="AA2175" s="25">
        <f t="shared" si="339"/>
        <v>5407.9058202846136</v>
      </c>
      <c r="AC2175" s="25">
        <f t="shared" si="334"/>
        <v>0</v>
      </c>
    </row>
    <row r="2176" x14ac:dyDescent="0.2">
      <c r="L2176" s="24">
        <v>2171</v>
      </c>
      <c r="M2176" s="28">
        <v>4.9046877999999995E-2</v>
      </c>
      <c r="O2176" s="24">
        <v>2171</v>
      </c>
      <c r="P2176" s="24">
        <f>'ROTH 1.0'!O2176*'קובץ טיוטה'!$D$10</f>
        <v>10942.769082715397</v>
      </c>
      <c r="Q2176" s="24">
        <f t="shared" si="333"/>
        <v>7342.7690827153965</v>
      </c>
      <c r="R2176" s="24">
        <f t="shared" si="342"/>
        <v>3335.1877039999995</v>
      </c>
      <c r="S2176" s="24">
        <f t="shared" si="335"/>
        <v>4007.581378715397</v>
      </c>
      <c r="T2176" s="24">
        <f t="shared" si="336"/>
        <v>0</v>
      </c>
      <c r="U2176" s="24" t="str">
        <f t="shared" si="337"/>
        <v>drain</v>
      </c>
      <c r="W2176" s="24">
        <f t="shared" si="340"/>
        <v>0</v>
      </c>
      <c r="X2176" s="24">
        <f t="shared" si="338"/>
        <v>0</v>
      </c>
      <c r="Y2176" s="24">
        <f t="shared" si="341"/>
        <v>0</v>
      </c>
      <c r="AA2176" s="24">
        <f t="shared" si="339"/>
        <v>4007.581378715397</v>
      </c>
      <c r="AC2176" s="24">
        <f t="shared" si="334"/>
        <v>0</v>
      </c>
    </row>
    <row r="2177" x14ac:dyDescent="0.2">
      <c r="L2177" s="25">
        <v>2172</v>
      </c>
      <c r="M2177" s="29">
        <v>0.101121776</v>
      </c>
      <c r="O2177" s="25">
        <v>2172</v>
      </c>
      <c r="P2177" s="24">
        <f>'ROTH 1.0'!O2177*'קובץ טיוטה'!$D$10</f>
        <v>11055.787536914262</v>
      </c>
      <c r="Q2177" s="25">
        <f t="shared" si="333"/>
        <v>7455.7875369142621</v>
      </c>
      <c r="R2177" s="24">
        <f t="shared" si="342"/>
        <v>6876.2807679999996</v>
      </c>
      <c r="S2177" s="25">
        <f t="shared" si="335"/>
        <v>579.50676891426247</v>
      </c>
      <c r="T2177" s="25">
        <f t="shared" si="336"/>
        <v>0</v>
      </c>
      <c r="U2177" s="25" t="str">
        <f t="shared" si="337"/>
        <v>drain</v>
      </c>
      <c r="W2177" s="25">
        <f t="shared" si="340"/>
        <v>0</v>
      </c>
      <c r="X2177" s="25">
        <f t="shared" si="338"/>
        <v>0</v>
      </c>
      <c r="Y2177" s="25">
        <f t="shared" si="341"/>
        <v>0</v>
      </c>
      <c r="AA2177" s="25">
        <f t="shared" si="339"/>
        <v>579.50676891426247</v>
      </c>
      <c r="AC2177" s="25">
        <f t="shared" si="334"/>
        <v>0</v>
      </c>
    </row>
    <row r="2178" x14ac:dyDescent="0.2">
      <c r="L2178" s="24">
        <v>2173</v>
      </c>
      <c r="M2178" s="28">
        <v>0.173462807</v>
      </c>
      <c r="O2178" s="24">
        <v>2173</v>
      </c>
      <c r="P2178" s="24">
        <f>'ROTH 1.0'!O2178*'קובץ טיוטה'!$D$10</f>
        <v>10945.896345018058</v>
      </c>
      <c r="Q2178" s="24">
        <f t="shared" si="333"/>
        <v>7345.8963450180581</v>
      </c>
      <c r="R2178" s="24">
        <f t="shared" si="342"/>
        <v>11795.470875999999</v>
      </c>
      <c r="S2178" s="24">
        <f t="shared" si="335"/>
        <v>0</v>
      </c>
      <c r="T2178" s="24">
        <f t="shared" si="336"/>
        <v>4449.5745309819413</v>
      </c>
      <c r="U2178" s="24" t="str">
        <f t="shared" si="337"/>
        <v>charge</v>
      </c>
      <c r="W2178" s="24">
        <f t="shared" si="340"/>
        <v>4004.6170778837472</v>
      </c>
      <c r="X2178" s="24">
        <f t="shared" si="338"/>
        <v>4004.6170778837472</v>
      </c>
      <c r="Y2178" s="24">
        <f t="shared" si="341"/>
        <v>0</v>
      </c>
      <c r="AA2178" s="24">
        <f t="shared" si="339"/>
        <v>0</v>
      </c>
      <c r="AC2178" s="24">
        <f t="shared" si="334"/>
        <v>444.95745309819404</v>
      </c>
    </row>
    <row r="2179" x14ac:dyDescent="0.2">
      <c r="L2179" s="25">
        <v>2174</v>
      </c>
      <c r="M2179" s="29">
        <v>5.2254472999999996E-2</v>
      </c>
      <c r="O2179" s="25">
        <v>2174</v>
      </c>
      <c r="P2179" s="24">
        <f>'ROTH 1.0'!O2179*'קובץ טיוטה'!$D$10</f>
        <v>10534.363786586711</v>
      </c>
      <c r="Q2179" s="25">
        <f t="shared" si="333"/>
        <v>6934.3637865867113</v>
      </c>
      <c r="R2179" s="24">
        <f t="shared" si="342"/>
        <v>3553.3041639999997</v>
      </c>
      <c r="S2179" s="25">
        <f t="shared" si="335"/>
        <v>3381.0596225867116</v>
      </c>
      <c r="T2179" s="25">
        <f t="shared" si="336"/>
        <v>0</v>
      </c>
      <c r="U2179" s="25" t="str">
        <f t="shared" si="337"/>
        <v>drain</v>
      </c>
      <c r="W2179" s="25">
        <f t="shared" si="340"/>
        <v>0</v>
      </c>
      <c r="X2179" s="25">
        <f t="shared" si="338"/>
        <v>623.55745529703563</v>
      </c>
      <c r="Y2179" s="25">
        <f t="shared" si="341"/>
        <v>3381.0596225867116</v>
      </c>
      <c r="AA2179" s="25">
        <f t="shared" si="339"/>
        <v>0</v>
      </c>
      <c r="AC2179" s="25">
        <f t="shared" si="334"/>
        <v>0</v>
      </c>
    </row>
    <row r="2180" x14ac:dyDescent="0.2">
      <c r="L2180" s="24">
        <v>2175</v>
      </c>
      <c r="M2180" s="28">
        <v>5.0132404999999998E-2</v>
      </c>
      <c r="O2180" s="24">
        <v>2175</v>
      </c>
      <c r="P2180" s="24">
        <f>'ROTH 1.0'!O2180*'קובץ טיוטה'!$D$10</f>
        <v>10355.613379657711</v>
      </c>
      <c r="Q2180" s="24">
        <f t="shared" si="333"/>
        <v>6755.6133796577105</v>
      </c>
      <c r="R2180" s="24">
        <f t="shared" si="342"/>
        <v>3409.0035399999997</v>
      </c>
      <c r="S2180" s="24">
        <f t="shared" si="335"/>
        <v>3346.6098396577108</v>
      </c>
      <c r="T2180" s="24">
        <f t="shared" si="336"/>
        <v>0</v>
      </c>
      <c r="U2180" s="24" t="str">
        <f t="shared" si="337"/>
        <v>drain</v>
      </c>
      <c r="W2180" s="24">
        <f t="shared" si="340"/>
        <v>0</v>
      </c>
      <c r="X2180" s="24">
        <f t="shared" si="338"/>
        <v>0</v>
      </c>
      <c r="Y2180" s="24">
        <f t="shared" si="341"/>
        <v>623.55745529703563</v>
      </c>
      <c r="AA2180" s="24">
        <f t="shared" si="339"/>
        <v>2723.0523843606752</v>
      </c>
      <c r="AC2180" s="24">
        <f t="shared" si="334"/>
        <v>0</v>
      </c>
    </row>
    <row r="2181" x14ac:dyDescent="0.2">
      <c r="L2181" s="25">
        <v>2176</v>
      </c>
      <c r="M2181" s="29">
        <v>7.3151246000000003E-2</v>
      </c>
      <c r="O2181" s="25">
        <v>2176</v>
      </c>
      <c r="P2181" s="24">
        <f>'ROTH 1.0'!O2181*'קובץ טיוטה'!$D$10</f>
        <v>10467.498461120418</v>
      </c>
      <c r="Q2181" s="25">
        <f t="shared" si="333"/>
        <v>6867.4984611204181</v>
      </c>
      <c r="R2181" s="24">
        <f t="shared" si="342"/>
        <v>4974.2847280000005</v>
      </c>
      <c r="S2181" s="25">
        <f t="shared" si="335"/>
        <v>1893.2137331204176</v>
      </c>
      <c r="T2181" s="25">
        <f t="shared" si="336"/>
        <v>0</v>
      </c>
      <c r="U2181" s="25" t="str">
        <f t="shared" si="337"/>
        <v>drain</v>
      </c>
      <c r="W2181" s="25">
        <f t="shared" si="340"/>
        <v>0</v>
      </c>
      <c r="X2181" s="25">
        <f t="shared" si="338"/>
        <v>0</v>
      </c>
      <c r="Y2181" s="25">
        <f t="shared" si="341"/>
        <v>0</v>
      </c>
      <c r="AA2181" s="25">
        <f t="shared" si="339"/>
        <v>1893.2137331204176</v>
      </c>
      <c r="AC2181" s="25">
        <f t="shared" si="334"/>
        <v>0</v>
      </c>
    </row>
    <row r="2182" x14ac:dyDescent="0.2">
      <c r="L2182" s="24">
        <v>2177</v>
      </c>
      <c r="M2182" s="28">
        <v>0.225833793</v>
      </c>
      <c r="O2182" s="24">
        <v>2177</v>
      </c>
      <c r="P2182" s="24">
        <f>'ROTH 1.0'!O2182*'קובץ טיוטה'!$D$10</f>
        <v>10749.85823936944</v>
      </c>
      <c r="Q2182" s="24">
        <f t="shared" ref="Q2182:Q2245" si="343">P2182-$H$8*$H$9</f>
        <v>7149.8582393694396</v>
      </c>
      <c r="R2182" s="24">
        <f t="shared" si="342"/>
        <v>15356.697924</v>
      </c>
      <c r="S2182" s="24">
        <f t="shared" si="335"/>
        <v>0</v>
      </c>
      <c r="T2182" s="24">
        <f t="shared" si="336"/>
        <v>8206.8396846305604</v>
      </c>
      <c r="U2182" s="24" t="str">
        <f t="shared" si="337"/>
        <v>charge</v>
      </c>
      <c r="W2182" s="24">
        <f t="shared" si="340"/>
        <v>7386.1557161675046</v>
      </c>
      <c r="X2182" s="24">
        <f t="shared" si="338"/>
        <v>7386.1557161675046</v>
      </c>
      <c r="Y2182" s="24">
        <f t="shared" si="341"/>
        <v>0</v>
      </c>
      <c r="AA2182" s="24">
        <f t="shared" si="339"/>
        <v>0</v>
      </c>
      <c r="AC2182" s="24">
        <f t="shared" ref="AC2182:AC2245" si="344">IF(U2182="charge",(T2182-W2182),0)</f>
        <v>820.68396846305586</v>
      </c>
    </row>
    <row r="2183" x14ac:dyDescent="0.2">
      <c r="L2183" s="25">
        <v>2178</v>
      </c>
      <c r="M2183" s="29">
        <v>7.8735222999999993E-2</v>
      </c>
      <c r="O2183" s="25">
        <v>2178</v>
      </c>
      <c r="P2183" s="24">
        <f>'ROTH 1.0'!O2183*'קובץ טיוטה'!$D$10</f>
        <v>11272.323598381039</v>
      </c>
      <c r="Q2183" s="25">
        <f t="shared" si="343"/>
        <v>7672.3235983810391</v>
      </c>
      <c r="R2183" s="24">
        <f t="shared" si="342"/>
        <v>5353.9951639999999</v>
      </c>
      <c r="S2183" s="25">
        <f t="shared" ref="S2183:S2246" si="345">IF(Q2183&gt;R2183,Q2183-R2183,0)</f>
        <v>2318.3284343810392</v>
      </c>
      <c r="T2183" s="25">
        <f t="shared" ref="T2183:T2246" si="346">IF(R2183&gt;Q2183,R2183-Q2183,0)</f>
        <v>0</v>
      </c>
      <c r="U2183" s="25" t="str">
        <f t="shared" ref="U2183:U2246" si="347">IF(Q2183&gt;R2183,"drain","charge")</f>
        <v>drain</v>
      </c>
      <c r="W2183" s="25">
        <f t="shared" si="340"/>
        <v>0</v>
      </c>
      <c r="X2183" s="25">
        <f t="shared" ref="X2183:X2246" si="348">IF(X2182+T2183&gt;$H$11,$H$11,IF(U2183="charge",X2182+(T2183*$H$12),IF((X2182-S2183)&gt;0,X2182-S2183,0)))</f>
        <v>5067.8272817864654</v>
      </c>
      <c r="Y2183" s="25">
        <f t="shared" si="341"/>
        <v>2318.3284343810392</v>
      </c>
      <c r="AA2183" s="25">
        <f t="shared" ref="AA2183:AA2246" si="349">S2183-Y2183</f>
        <v>0</v>
      </c>
      <c r="AC2183" s="25">
        <f t="shared" si="344"/>
        <v>0</v>
      </c>
    </row>
    <row r="2184" x14ac:dyDescent="0.2">
      <c r="L2184" s="24">
        <v>2179</v>
      </c>
      <c r="M2184" s="28">
        <v>0</v>
      </c>
      <c r="O2184" s="24">
        <v>2179</v>
      </c>
      <c r="P2184" s="24">
        <f>'ROTH 1.0'!O2184*'קובץ טיוטה'!$D$10</f>
        <v>12076.447766750494</v>
      </c>
      <c r="Q2184" s="24">
        <f t="shared" si="343"/>
        <v>8476.4477667504943</v>
      </c>
      <c r="R2184" s="24">
        <f t="shared" si="342"/>
        <v>0</v>
      </c>
      <c r="S2184" s="24">
        <f t="shared" si="345"/>
        <v>8476.4477667504943</v>
      </c>
      <c r="T2184" s="24">
        <f t="shared" si="346"/>
        <v>0</v>
      </c>
      <c r="U2184" s="24" t="str">
        <f t="shared" si="347"/>
        <v>drain</v>
      </c>
      <c r="W2184" s="24">
        <f t="shared" ref="W2184:W2247" si="350">IF(X2184&gt;=X2183,(X2184-X2183),0)</f>
        <v>0</v>
      </c>
      <c r="X2184" s="24">
        <f t="shared" si="348"/>
        <v>0</v>
      </c>
      <c r="Y2184" s="24">
        <f t="shared" ref="Y2184:Y2247" si="351">IF(U2184="drain",X2183-X2184,0)</f>
        <v>5067.8272817864654</v>
      </c>
      <c r="AA2184" s="24">
        <f t="shared" si="349"/>
        <v>3408.6204849640289</v>
      </c>
      <c r="AC2184" s="24">
        <f t="shared" si="344"/>
        <v>0</v>
      </c>
    </row>
    <row r="2185" x14ac:dyDescent="0.2">
      <c r="L2185" s="25">
        <v>2180</v>
      </c>
      <c r="M2185" s="29">
        <v>0</v>
      </c>
      <c r="O2185" s="25">
        <v>2180</v>
      </c>
      <c r="P2185" s="24">
        <f>'ROTH 1.0'!O2185*'קובץ טיוטה'!$D$10</f>
        <v>12839.234522127932</v>
      </c>
      <c r="Q2185" s="25">
        <f t="shared" si="343"/>
        <v>9239.234522127932</v>
      </c>
      <c r="R2185" s="24">
        <f t="shared" si="342"/>
        <v>0</v>
      </c>
      <c r="S2185" s="25">
        <f t="shared" si="345"/>
        <v>9239.234522127932</v>
      </c>
      <c r="T2185" s="25">
        <f t="shared" si="346"/>
        <v>0</v>
      </c>
      <c r="U2185" s="25" t="str">
        <f t="shared" si="347"/>
        <v>drain</v>
      </c>
      <c r="W2185" s="25">
        <f t="shared" si="350"/>
        <v>0</v>
      </c>
      <c r="X2185" s="25">
        <f t="shared" si="348"/>
        <v>0</v>
      </c>
      <c r="Y2185" s="25">
        <f t="shared" si="351"/>
        <v>0</v>
      </c>
      <c r="AA2185" s="25">
        <f t="shared" si="349"/>
        <v>9239.234522127932</v>
      </c>
      <c r="AC2185" s="25">
        <f t="shared" si="344"/>
        <v>0</v>
      </c>
    </row>
    <row r="2186" x14ac:dyDescent="0.2">
      <c r="L2186" s="24">
        <v>2181</v>
      </c>
      <c r="M2186" s="28">
        <v>0</v>
      </c>
      <c r="O2186" s="24">
        <v>2181</v>
      </c>
      <c r="P2186" s="24">
        <f>'ROTH 1.0'!O2186*'קובץ טיוטה'!$D$10</f>
        <v>12703.999985965213</v>
      </c>
      <c r="Q2186" s="24">
        <f t="shared" si="343"/>
        <v>9103.9999859652125</v>
      </c>
      <c r="R2186" s="24">
        <f t="shared" si="342"/>
        <v>0</v>
      </c>
      <c r="S2186" s="24">
        <f t="shared" si="345"/>
        <v>9103.9999859652125</v>
      </c>
      <c r="T2186" s="24">
        <f t="shared" si="346"/>
        <v>0</v>
      </c>
      <c r="U2186" s="24" t="str">
        <f t="shared" si="347"/>
        <v>drain</v>
      </c>
      <c r="W2186" s="24">
        <f t="shared" si="350"/>
        <v>0</v>
      </c>
      <c r="X2186" s="24">
        <f t="shared" si="348"/>
        <v>0</v>
      </c>
      <c r="Y2186" s="24">
        <f t="shared" si="351"/>
        <v>0</v>
      </c>
      <c r="AA2186" s="24">
        <f t="shared" si="349"/>
        <v>9103.9999859652125</v>
      </c>
      <c r="AC2186" s="24">
        <f t="shared" si="344"/>
        <v>0</v>
      </c>
    </row>
    <row r="2187" x14ac:dyDescent="0.2">
      <c r="L2187" s="25">
        <v>2182</v>
      </c>
      <c r="M2187" s="29">
        <v>0</v>
      </c>
      <c r="O2187" s="25">
        <v>2182</v>
      </c>
      <c r="P2187" s="24">
        <f>'ROTH 1.0'!O2187*'קובץ טיוטה'!$D$10</f>
        <v>12138.76020399847</v>
      </c>
      <c r="Q2187" s="25">
        <f t="shared" si="343"/>
        <v>8538.7602039984704</v>
      </c>
      <c r="R2187" s="24">
        <f t="shared" si="342"/>
        <v>0</v>
      </c>
      <c r="S2187" s="25">
        <f t="shared" si="345"/>
        <v>8538.7602039984704</v>
      </c>
      <c r="T2187" s="25">
        <f t="shared" si="346"/>
        <v>0</v>
      </c>
      <c r="U2187" s="25" t="str">
        <f t="shared" si="347"/>
        <v>drain</v>
      </c>
      <c r="W2187" s="25">
        <f t="shared" si="350"/>
        <v>0</v>
      </c>
      <c r="X2187" s="25">
        <f t="shared" si="348"/>
        <v>0</v>
      </c>
      <c r="Y2187" s="25">
        <f t="shared" si="351"/>
        <v>0</v>
      </c>
      <c r="AA2187" s="25">
        <f t="shared" si="349"/>
        <v>8538.7602039984704</v>
      </c>
      <c r="AC2187" s="25">
        <f t="shared" si="344"/>
        <v>0</v>
      </c>
    </row>
    <row r="2188" x14ac:dyDescent="0.2">
      <c r="L2188" s="24">
        <v>2183</v>
      </c>
      <c r="M2188" s="28">
        <v>0</v>
      </c>
      <c r="O2188" s="24">
        <v>2183</v>
      </c>
      <c r="P2188" s="24">
        <f>'ROTH 1.0'!O2188*'קובץ טיוטה'!$D$10</f>
        <v>11327.582926719455</v>
      </c>
      <c r="Q2188" s="24">
        <f t="shared" si="343"/>
        <v>7727.5829267194549</v>
      </c>
      <c r="R2188" s="24">
        <f t="shared" si="342"/>
        <v>0</v>
      </c>
      <c r="S2188" s="24">
        <f t="shared" si="345"/>
        <v>7727.5829267194549</v>
      </c>
      <c r="T2188" s="24">
        <f t="shared" si="346"/>
        <v>0</v>
      </c>
      <c r="U2188" s="24" t="str">
        <f t="shared" si="347"/>
        <v>drain</v>
      </c>
      <c r="W2188" s="24">
        <f t="shared" si="350"/>
        <v>0</v>
      </c>
      <c r="X2188" s="24">
        <f t="shared" si="348"/>
        <v>0</v>
      </c>
      <c r="Y2188" s="24">
        <f t="shared" si="351"/>
        <v>0</v>
      </c>
      <c r="AA2188" s="24">
        <f t="shared" si="349"/>
        <v>7727.5829267194549</v>
      </c>
      <c r="AC2188" s="24">
        <f t="shared" si="344"/>
        <v>0</v>
      </c>
    </row>
    <row r="2189" x14ac:dyDescent="0.2">
      <c r="L2189" s="25">
        <v>2184</v>
      </c>
      <c r="M2189" s="29">
        <v>0</v>
      </c>
      <c r="O2189" s="25">
        <v>2184</v>
      </c>
      <c r="P2189" s="24">
        <f>'ROTH 1.0'!O2189*'קובץ טיוטה'!$D$10</f>
        <v>10263.825588550675</v>
      </c>
      <c r="Q2189" s="25">
        <f t="shared" si="343"/>
        <v>6663.8255885506751</v>
      </c>
      <c r="R2189" s="24">
        <f t="shared" si="342"/>
        <v>0</v>
      </c>
      <c r="S2189" s="25">
        <f t="shared" si="345"/>
        <v>6663.8255885506751</v>
      </c>
      <c r="T2189" s="25">
        <f t="shared" si="346"/>
        <v>0</v>
      </c>
      <c r="U2189" s="25" t="str">
        <f t="shared" si="347"/>
        <v>drain</v>
      </c>
      <c r="W2189" s="25">
        <f t="shared" si="350"/>
        <v>0</v>
      </c>
      <c r="X2189" s="25">
        <f t="shared" si="348"/>
        <v>0</v>
      </c>
      <c r="Y2189" s="25">
        <f t="shared" si="351"/>
        <v>0</v>
      </c>
      <c r="AA2189" s="25">
        <f t="shared" si="349"/>
        <v>6663.8255885506751</v>
      </c>
      <c r="AC2189" s="25">
        <f t="shared" si="344"/>
        <v>0</v>
      </c>
    </row>
    <row r="2190" x14ac:dyDescent="0.2">
      <c r="L2190" s="24">
        <v>2185</v>
      </c>
      <c r="M2190" s="28">
        <v>0</v>
      </c>
      <c r="O2190" s="24">
        <v>2185</v>
      </c>
      <c r="P2190" s="24">
        <f>'ROTH 1.0'!O2190*'קובץ טיוטה'!$D$10</f>
        <v>9280.2040860399738</v>
      </c>
      <c r="Q2190" s="24">
        <f t="shared" si="343"/>
        <v>5680.2040860399738</v>
      </c>
      <c r="R2190" s="24">
        <f t="shared" si="342"/>
        <v>0</v>
      </c>
      <c r="S2190" s="24">
        <f t="shared" si="345"/>
        <v>5680.2040860399738</v>
      </c>
      <c r="T2190" s="24">
        <f t="shared" si="346"/>
        <v>0</v>
      </c>
      <c r="U2190" s="24" t="str">
        <f t="shared" si="347"/>
        <v>drain</v>
      </c>
      <c r="W2190" s="24">
        <f t="shared" si="350"/>
        <v>0</v>
      </c>
      <c r="X2190" s="24">
        <f t="shared" si="348"/>
        <v>0</v>
      </c>
      <c r="Y2190" s="24">
        <f t="shared" si="351"/>
        <v>0</v>
      </c>
      <c r="AA2190" s="24">
        <f t="shared" si="349"/>
        <v>5680.2040860399738</v>
      </c>
      <c r="AC2190" s="24">
        <f t="shared" si="344"/>
        <v>0</v>
      </c>
    </row>
    <row r="2191" x14ac:dyDescent="0.2">
      <c r="L2191" s="25">
        <v>2186</v>
      </c>
      <c r="M2191" s="29">
        <v>0</v>
      </c>
      <c r="O2191" s="25">
        <v>2186</v>
      </c>
      <c r="P2191" s="24">
        <f>'ROTH 1.0'!O2191*'קובץ טיוטה'!$D$10</f>
        <v>8780.8886347839507</v>
      </c>
      <c r="Q2191" s="25">
        <f t="shared" si="343"/>
        <v>5180.8886347839507</v>
      </c>
      <c r="R2191" s="24">
        <f t="shared" si="342"/>
        <v>0</v>
      </c>
      <c r="S2191" s="25">
        <f t="shared" si="345"/>
        <v>5180.8886347839507</v>
      </c>
      <c r="T2191" s="25">
        <f t="shared" si="346"/>
        <v>0</v>
      </c>
      <c r="U2191" s="25" t="str">
        <f t="shared" si="347"/>
        <v>drain</v>
      </c>
      <c r="W2191" s="25">
        <f t="shared" si="350"/>
        <v>0</v>
      </c>
      <c r="X2191" s="25">
        <f t="shared" si="348"/>
        <v>0</v>
      </c>
      <c r="Y2191" s="25">
        <f t="shared" si="351"/>
        <v>0</v>
      </c>
      <c r="AA2191" s="25">
        <f t="shared" si="349"/>
        <v>5180.8886347839507</v>
      </c>
      <c r="AC2191" s="25">
        <f t="shared" si="344"/>
        <v>0</v>
      </c>
    </row>
    <row r="2192" x14ac:dyDescent="0.2">
      <c r="L2192" s="24">
        <v>2187</v>
      </c>
      <c r="M2192" s="28">
        <v>0</v>
      </c>
      <c r="O2192" s="24">
        <v>2187</v>
      </c>
      <c r="P2192" s="24">
        <f>'ROTH 1.0'!O2192*'קובץ טיוטה'!$D$10</f>
        <v>8565.6383219145755</v>
      </c>
      <c r="Q2192" s="24">
        <f t="shared" si="343"/>
        <v>4965.6383219145755</v>
      </c>
      <c r="R2192" s="24">
        <f t="shared" ref="R2192:R2255" si="352">M2192*$H$7*0.85</f>
        <v>0</v>
      </c>
      <c r="S2192" s="24">
        <f t="shared" si="345"/>
        <v>4965.6383219145755</v>
      </c>
      <c r="T2192" s="24">
        <f t="shared" si="346"/>
        <v>0</v>
      </c>
      <c r="U2192" s="24" t="str">
        <f t="shared" si="347"/>
        <v>drain</v>
      </c>
      <c r="W2192" s="24">
        <f t="shared" si="350"/>
        <v>0</v>
      </c>
      <c r="X2192" s="24">
        <f t="shared" si="348"/>
        <v>0</v>
      </c>
      <c r="Y2192" s="24">
        <f t="shared" si="351"/>
        <v>0</v>
      </c>
      <c r="AA2192" s="24">
        <f t="shared" si="349"/>
        <v>4965.6383219145755</v>
      </c>
      <c r="AC2192" s="24">
        <f t="shared" si="344"/>
        <v>0</v>
      </c>
    </row>
    <row r="2193" x14ac:dyDescent="0.2">
      <c r="L2193" s="25">
        <v>2188</v>
      </c>
      <c r="M2193" s="29">
        <v>0</v>
      </c>
      <c r="O2193" s="25">
        <v>2188</v>
      </c>
      <c r="P2193" s="24">
        <f>'ROTH 1.0'!O2193*'קובץ טיוטה'!$D$10</f>
        <v>8385.4621767899444</v>
      </c>
      <c r="Q2193" s="25">
        <f t="shared" si="343"/>
        <v>4785.4621767899444</v>
      </c>
      <c r="R2193" s="24">
        <f t="shared" si="352"/>
        <v>0</v>
      </c>
      <c r="S2193" s="25">
        <f t="shared" si="345"/>
        <v>4785.4621767899444</v>
      </c>
      <c r="T2193" s="25">
        <f t="shared" si="346"/>
        <v>0</v>
      </c>
      <c r="U2193" s="25" t="str">
        <f t="shared" si="347"/>
        <v>drain</v>
      </c>
      <c r="W2193" s="25">
        <f t="shared" si="350"/>
        <v>0</v>
      </c>
      <c r="X2193" s="25">
        <f t="shared" si="348"/>
        <v>0</v>
      </c>
      <c r="Y2193" s="25">
        <f t="shared" si="351"/>
        <v>0</v>
      </c>
      <c r="AA2193" s="25">
        <f t="shared" si="349"/>
        <v>4785.4621767899444</v>
      </c>
      <c r="AC2193" s="25">
        <f t="shared" si="344"/>
        <v>0</v>
      </c>
    </row>
    <row r="2194" x14ac:dyDescent="0.2">
      <c r="L2194" s="24">
        <v>2189</v>
      </c>
      <c r="M2194" s="28">
        <v>0</v>
      </c>
      <c r="O2194" s="24">
        <v>2189</v>
      </c>
      <c r="P2194" s="24">
        <f>'ROTH 1.0'!O2194*'קובץ טיוטה'!$D$10</f>
        <v>8535.8545285673717</v>
      </c>
      <c r="Q2194" s="24">
        <f t="shared" si="343"/>
        <v>4935.8545285673717</v>
      </c>
      <c r="R2194" s="24">
        <f t="shared" si="352"/>
        <v>0</v>
      </c>
      <c r="S2194" s="24">
        <f t="shared" si="345"/>
        <v>4935.8545285673717</v>
      </c>
      <c r="T2194" s="24">
        <f t="shared" si="346"/>
        <v>0</v>
      </c>
      <c r="U2194" s="24" t="str">
        <f t="shared" si="347"/>
        <v>drain</v>
      </c>
      <c r="W2194" s="24">
        <f t="shared" si="350"/>
        <v>0</v>
      </c>
      <c r="X2194" s="24">
        <f t="shared" si="348"/>
        <v>0</v>
      </c>
      <c r="Y2194" s="24">
        <f t="shared" si="351"/>
        <v>0</v>
      </c>
      <c r="AA2194" s="24">
        <f t="shared" si="349"/>
        <v>4935.8545285673717</v>
      </c>
      <c r="AC2194" s="24">
        <f t="shared" si="344"/>
        <v>0</v>
      </c>
    </row>
    <row r="2195" x14ac:dyDescent="0.2">
      <c r="L2195" s="25">
        <v>2190</v>
      </c>
      <c r="M2195" s="29">
        <v>0</v>
      </c>
      <c r="O2195" s="25">
        <v>2190</v>
      </c>
      <c r="P2195" s="24">
        <f>'ROTH 1.0'!O2195*'קובץ טיוטה'!$D$10</f>
        <v>8951.1959973868961</v>
      </c>
      <c r="Q2195" s="25">
        <f t="shared" si="343"/>
        <v>5351.1959973868961</v>
      </c>
      <c r="R2195" s="24">
        <f t="shared" si="352"/>
        <v>0</v>
      </c>
      <c r="S2195" s="25">
        <f t="shared" si="345"/>
        <v>5351.1959973868961</v>
      </c>
      <c r="T2195" s="25">
        <f t="shared" si="346"/>
        <v>0</v>
      </c>
      <c r="U2195" s="25" t="str">
        <f t="shared" si="347"/>
        <v>drain</v>
      </c>
      <c r="W2195" s="25">
        <f t="shared" si="350"/>
        <v>0</v>
      </c>
      <c r="X2195" s="25">
        <f t="shared" si="348"/>
        <v>0</v>
      </c>
      <c r="Y2195" s="25">
        <f t="shared" si="351"/>
        <v>0</v>
      </c>
      <c r="AA2195" s="25">
        <f t="shared" si="349"/>
        <v>5351.1959973868961</v>
      </c>
      <c r="AC2195" s="25">
        <f t="shared" si="344"/>
        <v>0</v>
      </c>
    </row>
    <row r="2196" x14ac:dyDescent="0.2">
      <c r="L2196" s="24">
        <v>2191</v>
      </c>
      <c r="M2196" s="28">
        <v>0</v>
      </c>
      <c r="O2196" s="24">
        <v>2191</v>
      </c>
      <c r="P2196" s="24">
        <f>'ROTH 1.0'!O2196*'קובץ טיוטה'!$D$10</f>
        <v>8910.6218684982941</v>
      </c>
      <c r="Q2196" s="24">
        <f t="shared" si="343"/>
        <v>5310.6218684982941</v>
      </c>
      <c r="R2196" s="24">
        <f t="shared" si="352"/>
        <v>0</v>
      </c>
      <c r="S2196" s="24">
        <f t="shared" si="345"/>
        <v>5310.6218684982941</v>
      </c>
      <c r="T2196" s="24">
        <f t="shared" si="346"/>
        <v>0</v>
      </c>
      <c r="U2196" s="24" t="str">
        <f t="shared" si="347"/>
        <v>drain</v>
      </c>
      <c r="W2196" s="24">
        <f t="shared" si="350"/>
        <v>0</v>
      </c>
      <c r="X2196" s="24">
        <f t="shared" si="348"/>
        <v>0</v>
      </c>
      <c r="Y2196" s="24">
        <f t="shared" si="351"/>
        <v>0</v>
      </c>
      <c r="AA2196" s="24">
        <f t="shared" si="349"/>
        <v>5310.6218684982941</v>
      </c>
      <c r="AC2196" s="24">
        <f t="shared" si="344"/>
        <v>0</v>
      </c>
    </row>
    <row r="2197" x14ac:dyDescent="0.2">
      <c r="L2197" s="25">
        <v>2192</v>
      </c>
      <c r="M2197" s="29">
        <v>6.1241052000000004E-2</v>
      </c>
      <c r="O2197" s="25">
        <v>2192</v>
      </c>
      <c r="P2197" s="24">
        <f>'ROTH 1.0'!O2197*'קובץ טיוטה'!$D$10</f>
        <v>9690.3974592568029</v>
      </c>
      <c r="Q2197" s="25">
        <f t="shared" si="343"/>
        <v>6090.3974592568029</v>
      </c>
      <c r="R2197" s="24">
        <f t="shared" si="352"/>
        <v>4164.3915360000001</v>
      </c>
      <c r="S2197" s="25">
        <f t="shared" si="345"/>
        <v>1926.0059232568028</v>
      </c>
      <c r="T2197" s="25">
        <f t="shared" si="346"/>
        <v>0</v>
      </c>
      <c r="U2197" s="25" t="str">
        <f t="shared" si="347"/>
        <v>drain</v>
      </c>
      <c r="W2197" s="25">
        <f t="shared" si="350"/>
        <v>0</v>
      </c>
      <c r="X2197" s="25">
        <f t="shared" si="348"/>
        <v>0</v>
      </c>
      <c r="Y2197" s="25">
        <f t="shared" si="351"/>
        <v>0</v>
      </c>
      <c r="AA2197" s="25">
        <f t="shared" si="349"/>
        <v>1926.0059232568028</v>
      </c>
      <c r="AC2197" s="25">
        <f t="shared" si="344"/>
        <v>0</v>
      </c>
    </row>
    <row r="2198" x14ac:dyDescent="0.2">
      <c r="L2198" s="24">
        <v>2193</v>
      </c>
      <c r="M2198" s="28">
        <v>7.036808E-2</v>
      </c>
      <c r="O2198" s="24">
        <v>2193</v>
      </c>
      <c r="P2198" s="24">
        <f>'ROTH 1.0'!O2198*'קובץ טיוטה'!$D$10</f>
        <v>10648.750041649901</v>
      </c>
      <c r="Q2198" s="24">
        <f t="shared" si="343"/>
        <v>7048.7500416499006</v>
      </c>
      <c r="R2198" s="24">
        <f t="shared" si="352"/>
        <v>4785.0294399999993</v>
      </c>
      <c r="S2198" s="24">
        <f t="shared" si="345"/>
        <v>2263.7206016499013</v>
      </c>
      <c r="T2198" s="24">
        <f t="shared" si="346"/>
        <v>0</v>
      </c>
      <c r="U2198" s="24" t="str">
        <f t="shared" si="347"/>
        <v>drain</v>
      </c>
      <c r="W2198" s="24">
        <f t="shared" si="350"/>
        <v>0</v>
      </c>
      <c r="X2198" s="24">
        <f t="shared" si="348"/>
        <v>0</v>
      </c>
      <c r="Y2198" s="24">
        <f t="shared" si="351"/>
        <v>0</v>
      </c>
      <c r="AA2198" s="24">
        <f t="shared" si="349"/>
        <v>2263.7206016499013</v>
      </c>
      <c r="AC2198" s="24">
        <f t="shared" si="344"/>
        <v>0</v>
      </c>
    </row>
    <row r="2199" x14ac:dyDescent="0.2">
      <c r="L2199" s="25">
        <v>2194</v>
      </c>
      <c r="M2199" s="29">
        <v>3.7581626E-2</v>
      </c>
      <c r="O2199" s="25">
        <v>2194</v>
      </c>
      <c r="P2199" s="24">
        <f>'ROTH 1.0'!O2199*'קובץ טיוטה'!$D$10</f>
        <v>11369.796802720102</v>
      </c>
      <c r="Q2199" s="25">
        <f t="shared" si="343"/>
        <v>7769.7968027201023</v>
      </c>
      <c r="R2199" s="24">
        <f t="shared" si="352"/>
        <v>2555.5505680000001</v>
      </c>
      <c r="S2199" s="25">
        <f t="shared" si="345"/>
        <v>5214.2462347201017</v>
      </c>
      <c r="T2199" s="25">
        <f t="shared" si="346"/>
        <v>0</v>
      </c>
      <c r="U2199" s="25" t="str">
        <f t="shared" si="347"/>
        <v>drain</v>
      </c>
      <c r="W2199" s="25">
        <f t="shared" si="350"/>
        <v>0</v>
      </c>
      <c r="X2199" s="25">
        <f t="shared" si="348"/>
        <v>0</v>
      </c>
      <c r="Y2199" s="25">
        <f t="shared" si="351"/>
        <v>0</v>
      </c>
      <c r="AA2199" s="25">
        <f t="shared" si="349"/>
        <v>5214.2462347201017</v>
      </c>
      <c r="AC2199" s="25">
        <f t="shared" si="344"/>
        <v>0</v>
      </c>
    </row>
    <row r="2200" x14ac:dyDescent="0.2">
      <c r="L2200" s="24">
        <v>2195</v>
      </c>
      <c r="M2200" s="28">
        <v>0.16562811199999999</v>
      </c>
      <c r="O2200" s="24">
        <v>2195</v>
      </c>
      <c r="P2200" s="24">
        <f>'ROTH 1.0'!O2200*'קובץ טיוטה'!$D$10</f>
        <v>12058.831882491817</v>
      </c>
      <c r="Q2200" s="24">
        <f t="shared" si="343"/>
        <v>8458.8318824918169</v>
      </c>
      <c r="R2200" s="24">
        <f t="shared" si="352"/>
        <v>11262.711615999999</v>
      </c>
      <c r="S2200" s="24">
        <f t="shared" si="345"/>
        <v>0</v>
      </c>
      <c r="T2200" s="24">
        <f t="shared" si="346"/>
        <v>2803.8797335081817</v>
      </c>
      <c r="U2200" s="24" t="str">
        <f t="shared" si="347"/>
        <v>charge</v>
      </c>
      <c r="W2200" s="24">
        <f t="shared" si="350"/>
        <v>2523.4917601573638</v>
      </c>
      <c r="X2200" s="24">
        <f t="shared" si="348"/>
        <v>2523.4917601573638</v>
      </c>
      <c r="Y2200" s="24">
        <f t="shared" si="351"/>
        <v>0</v>
      </c>
      <c r="AA2200" s="24">
        <f t="shared" si="349"/>
        <v>0</v>
      </c>
      <c r="AC2200" s="24">
        <f t="shared" si="344"/>
        <v>280.3879733508179</v>
      </c>
    </row>
    <row r="2201" x14ac:dyDescent="0.2">
      <c r="L2201" s="25">
        <v>2196</v>
      </c>
      <c r="M2201" s="29">
        <v>0.329789689</v>
      </c>
      <c r="O2201" s="25">
        <v>2196</v>
      </c>
      <c r="P2201" s="24">
        <f>'ROTH 1.0'!O2201*'קובץ טיוטה'!$D$10</f>
        <v>12395.060956780195</v>
      </c>
      <c r="Q2201" s="25">
        <f t="shared" si="343"/>
        <v>8795.0609567801948</v>
      </c>
      <c r="R2201" s="24">
        <f t="shared" si="352"/>
        <v>22425.698851999998</v>
      </c>
      <c r="S2201" s="25">
        <f t="shared" si="345"/>
        <v>0</v>
      </c>
      <c r="T2201" s="25">
        <f t="shared" si="346"/>
        <v>13630.637895219803</v>
      </c>
      <c r="U2201" s="25" t="str">
        <f t="shared" si="347"/>
        <v>charge</v>
      </c>
      <c r="W2201" s="25">
        <f t="shared" si="350"/>
        <v>12267.574105697822</v>
      </c>
      <c r="X2201" s="25">
        <f t="shared" si="348"/>
        <v>14791.065865855186</v>
      </c>
      <c r="Y2201" s="25">
        <f t="shared" si="351"/>
        <v>0</v>
      </c>
      <c r="AA2201" s="25">
        <f t="shared" si="349"/>
        <v>0</v>
      </c>
      <c r="AC2201" s="25">
        <f t="shared" si="344"/>
        <v>1363.0637895219807</v>
      </c>
    </row>
    <row r="2202" x14ac:dyDescent="0.2">
      <c r="L2202" s="24">
        <v>2197</v>
      </c>
      <c r="M2202" s="28">
        <v>0.492958964</v>
      </c>
      <c r="O2202" s="24">
        <v>2197</v>
      </c>
      <c r="P2202" s="24">
        <f>'ROTH 1.0'!O2202*'קובץ טיוטה'!$D$10</f>
        <v>12864.874911108835</v>
      </c>
      <c r="Q2202" s="24">
        <f t="shared" si="343"/>
        <v>9264.8749111088346</v>
      </c>
      <c r="R2202" s="24">
        <f t="shared" si="352"/>
        <v>33521.209552</v>
      </c>
      <c r="S2202" s="24">
        <f t="shared" si="345"/>
        <v>0</v>
      </c>
      <c r="T2202" s="24">
        <f t="shared" si="346"/>
        <v>24256.334640891168</v>
      </c>
      <c r="U2202" s="24" t="str">
        <f t="shared" si="347"/>
        <v>charge</v>
      </c>
      <c r="W2202" s="24">
        <f t="shared" si="350"/>
        <v>21830.701176802053</v>
      </c>
      <c r="X2202" s="24">
        <f t="shared" si="348"/>
        <v>36621.767042657237</v>
      </c>
      <c r="Y2202" s="24">
        <f t="shared" si="351"/>
        <v>0</v>
      </c>
      <c r="AA2202" s="24">
        <f t="shared" si="349"/>
        <v>0</v>
      </c>
      <c r="AC2202" s="24">
        <f t="shared" si="344"/>
        <v>2425.6334640891146</v>
      </c>
    </row>
    <row r="2203" x14ac:dyDescent="0.2">
      <c r="L2203" s="25">
        <v>2198</v>
      </c>
      <c r="M2203" s="29">
        <v>0.48615682900000001</v>
      </c>
      <c r="O2203" s="25">
        <v>2198</v>
      </c>
      <c r="P2203" s="24">
        <f>'ROTH 1.0'!O2203*'קובץ טיוטה'!$D$10</f>
        <v>12540.180978191922</v>
      </c>
      <c r="Q2203" s="25">
        <f t="shared" si="343"/>
        <v>8940.1809781919219</v>
      </c>
      <c r="R2203" s="24">
        <f t="shared" si="352"/>
        <v>33058.664371999999</v>
      </c>
      <c r="S2203" s="25">
        <f t="shared" si="345"/>
        <v>0</v>
      </c>
      <c r="T2203" s="25">
        <f t="shared" si="346"/>
        <v>24118.483393808077</v>
      </c>
      <c r="U2203" s="25" t="str">
        <f t="shared" si="347"/>
        <v>charge</v>
      </c>
      <c r="W2203" s="25">
        <f t="shared" si="350"/>
        <v>21706.635054427272</v>
      </c>
      <c r="X2203" s="25">
        <f t="shared" si="348"/>
        <v>58328.402097084509</v>
      </c>
      <c r="Y2203" s="25">
        <f t="shared" si="351"/>
        <v>0</v>
      </c>
      <c r="AA2203" s="25">
        <f t="shared" si="349"/>
        <v>0</v>
      </c>
      <c r="AC2203" s="25">
        <f t="shared" si="344"/>
        <v>2411.8483393808056</v>
      </c>
    </row>
    <row r="2204" x14ac:dyDescent="0.2">
      <c r="L2204" s="24">
        <v>2199</v>
      </c>
      <c r="M2204" s="28">
        <v>0.42472441100000002</v>
      </c>
      <c r="O2204" s="24">
        <v>2199</v>
      </c>
      <c r="P2204" s="24">
        <f>'ROTH 1.0'!O2204*'קובץ טיוטה'!$D$10</f>
        <v>12323.529192576518</v>
      </c>
      <c r="Q2204" s="24">
        <f t="shared" si="343"/>
        <v>8723.5291925765177</v>
      </c>
      <c r="R2204" s="24">
        <f t="shared" si="352"/>
        <v>28881.259948000003</v>
      </c>
      <c r="S2204" s="24">
        <f t="shared" si="345"/>
        <v>0</v>
      </c>
      <c r="T2204" s="24">
        <f t="shared" si="346"/>
        <v>20157.730755423487</v>
      </c>
      <c r="U2204" s="24" t="str">
        <f t="shared" si="347"/>
        <v>charge</v>
      </c>
      <c r="W2204" s="24">
        <f t="shared" si="350"/>
        <v>19671.597902915491</v>
      </c>
      <c r="X2204" s="24">
        <f t="shared" si="348"/>
        <v>78000</v>
      </c>
      <c r="Y2204" s="24">
        <f t="shared" si="351"/>
        <v>0</v>
      </c>
      <c r="AA2204" s="24">
        <f t="shared" si="349"/>
        <v>0</v>
      </c>
      <c r="AC2204" s="24">
        <f t="shared" si="344"/>
        <v>486.13285250799527</v>
      </c>
    </row>
    <row r="2205" x14ac:dyDescent="0.2">
      <c r="L2205" s="25">
        <v>2200</v>
      </c>
      <c r="M2205" s="29">
        <v>0.18962591099999998</v>
      </c>
      <c r="O2205" s="25">
        <v>2200</v>
      </c>
      <c r="P2205" s="24">
        <f>'ROTH 1.0'!O2205*'קובץ טיוטה'!$D$10</f>
        <v>12204.929248305736</v>
      </c>
      <c r="Q2205" s="25">
        <f t="shared" si="343"/>
        <v>8604.9292483057361</v>
      </c>
      <c r="R2205" s="24">
        <f t="shared" si="352"/>
        <v>12894.561947999999</v>
      </c>
      <c r="S2205" s="25">
        <f t="shared" si="345"/>
        <v>0</v>
      </c>
      <c r="T2205" s="25">
        <f t="shared" si="346"/>
        <v>4289.6326996942626</v>
      </c>
      <c r="U2205" s="25" t="str">
        <f t="shared" si="347"/>
        <v>charge</v>
      </c>
      <c r="W2205" s="25">
        <f t="shared" si="350"/>
        <v>0</v>
      </c>
      <c r="X2205" s="25">
        <f t="shared" si="348"/>
        <v>78000</v>
      </c>
      <c r="Y2205" s="25">
        <f t="shared" si="351"/>
        <v>0</v>
      </c>
      <c r="AA2205" s="25">
        <f t="shared" si="349"/>
        <v>0</v>
      </c>
      <c r="AC2205" s="25">
        <f t="shared" si="344"/>
        <v>4289.6326996942626</v>
      </c>
    </row>
    <row r="2206" x14ac:dyDescent="0.2">
      <c r="L2206" s="24">
        <v>2201</v>
      </c>
      <c r="M2206" s="28">
        <v>0.264011895</v>
      </c>
      <c r="O2206" s="24">
        <v>2201</v>
      </c>
      <c r="P2206" s="24">
        <f>'ROTH 1.0'!O2206*'קובץ טיוטה'!$D$10</f>
        <v>12571.417821795036</v>
      </c>
      <c r="Q2206" s="24">
        <f t="shared" si="343"/>
        <v>8971.4178217950357</v>
      </c>
      <c r="R2206" s="24">
        <f t="shared" si="352"/>
        <v>17952.808860000001</v>
      </c>
      <c r="S2206" s="24">
        <f t="shared" si="345"/>
        <v>0</v>
      </c>
      <c r="T2206" s="24">
        <f t="shared" si="346"/>
        <v>8981.3910382049653</v>
      </c>
      <c r="U2206" s="24" t="str">
        <f t="shared" si="347"/>
        <v>charge</v>
      </c>
      <c r="W2206" s="24">
        <f t="shared" si="350"/>
        <v>0</v>
      </c>
      <c r="X2206" s="24">
        <f t="shared" si="348"/>
        <v>78000</v>
      </c>
      <c r="Y2206" s="24">
        <f t="shared" si="351"/>
        <v>0</v>
      </c>
      <c r="AA2206" s="24">
        <f t="shared" si="349"/>
        <v>0</v>
      </c>
      <c r="AC2206" s="24">
        <f t="shared" si="344"/>
        <v>8981.3910382049653</v>
      </c>
    </row>
    <row r="2207" x14ac:dyDescent="0.2">
      <c r="L2207" s="25">
        <v>2202</v>
      </c>
      <c r="M2207" s="29">
        <v>0.29038962699999998</v>
      </c>
      <c r="O2207" s="25">
        <v>2202</v>
      </c>
      <c r="P2207" s="24">
        <f>'ROTH 1.0'!O2207*'קובץ טיוטה'!$D$10</f>
        <v>12666.560207722991</v>
      </c>
      <c r="Q2207" s="25">
        <f t="shared" si="343"/>
        <v>9066.5602077229905</v>
      </c>
      <c r="R2207" s="24">
        <f t="shared" si="352"/>
        <v>19746.494635999999</v>
      </c>
      <c r="S2207" s="25">
        <f t="shared" si="345"/>
        <v>0</v>
      </c>
      <c r="T2207" s="25">
        <f t="shared" si="346"/>
        <v>10679.934428277009</v>
      </c>
      <c r="U2207" s="25" t="str">
        <f t="shared" si="347"/>
        <v>charge</v>
      </c>
      <c r="W2207" s="25">
        <f t="shared" si="350"/>
        <v>0</v>
      </c>
      <c r="X2207" s="25">
        <f t="shared" si="348"/>
        <v>78000</v>
      </c>
      <c r="Y2207" s="25">
        <f t="shared" si="351"/>
        <v>0</v>
      </c>
      <c r="AA2207" s="25">
        <f t="shared" si="349"/>
        <v>0</v>
      </c>
      <c r="AC2207" s="25">
        <f t="shared" si="344"/>
        <v>10679.934428277009</v>
      </c>
    </row>
    <row r="2208" x14ac:dyDescent="0.2">
      <c r="L2208" s="24">
        <v>2203</v>
      </c>
      <c r="M2208" s="28">
        <v>0</v>
      </c>
      <c r="O2208" s="24">
        <v>2203</v>
      </c>
      <c r="P2208" s="24">
        <f>'ROTH 1.0'!O2208*'קובץ טיוטה'!$D$10</f>
        <v>12350.519289948616</v>
      </c>
      <c r="Q2208" s="24">
        <f t="shared" si="343"/>
        <v>8750.5192899486156</v>
      </c>
      <c r="R2208" s="24">
        <f t="shared" si="352"/>
        <v>0</v>
      </c>
      <c r="S2208" s="24">
        <f t="shared" si="345"/>
        <v>8750.5192899486156</v>
      </c>
      <c r="T2208" s="24">
        <f t="shared" si="346"/>
        <v>0</v>
      </c>
      <c r="U2208" s="24" t="str">
        <f t="shared" si="347"/>
        <v>drain</v>
      </c>
      <c r="W2208" s="24">
        <f t="shared" si="350"/>
        <v>0</v>
      </c>
      <c r="X2208" s="24">
        <f t="shared" si="348"/>
        <v>69249.480710051386</v>
      </c>
      <c r="Y2208" s="24">
        <f t="shared" si="351"/>
        <v>8750.5192899486137</v>
      </c>
      <c r="AA2208" s="24">
        <f t="shared" si="349"/>
        <v>0</v>
      </c>
      <c r="AC2208" s="24">
        <f t="shared" si="344"/>
        <v>0</v>
      </c>
    </row>
    <row r="2209" x14ac:dyDescent="0.2">
      <c r="L2209" s="25">
        <v>2204</v>
      </c>
      <c r="M2209" s="29">
        <v>0</v>
      </c>
      <c r="O2209" s="25">
        <v>2204</v>
      </c>
      <c r="P2209" s="24">
        <f>'ROTH 1.0'!O2209*'קובץ טיוטה'!$D$10</f>
        <v>12210.987824461925</v>
      </c>
      <c r="Q2209" s="25">
        <f t="shared" si="343"/>
        <v>8610.9878244619249</v>
      </c>
      <c r="R2209" s="24">
        <f t="shared" si="352"/>
        <v>0</v>
      </c>
      <c r="S2209" s="25">
        <f t="shared" si="345"/>
        <v>8610.9878244619249</v>
      </c>
      <c r="T2209" s="25">
        <f t="shared" si="346"/>
        <v>0</v>
      </c>
      <c r="U2209" s="25" t="str">
        <f t="shared" si="347"/>
        <v>drain</v>
      </c>
      <c r="W2209" s="25">
        <f t="shared" si="350"/>
        <v>0</v>
      </c>
      <c r="X2209" s="25">
        <f t="shared" si="348"/>
        <v>60638.492885589461</v>
      </c>
      <c r="Y2209" s="25">
        <f t="shared" si="351"/>
        <v>8610.9878244619249</v>
      </c>
      <c r="AA2209" s="25">
        <f t="shared" si="349"/>
        <v>0</v>
      </c>
      <c r="AC2209" s="25">
        <f t="shared" si="344"/>
        <v>0</v>
      </c>
    </row>
    <row r="2210" x14ac:dyDescent="0.2">
      <c r="L2210" s="24">
        <v>2205</v>
      </c>
      <c r="M2210" s="28">
        <v>0</v>
      </c>
      <c r="O2210" s="24">
        <v>2205</v>
      </c>
      <c r="P2210" s="24">
        <f>'ROTH 1.0'!O2210*'קובץ טיוטה'!$D$10</f>
        <v>11688.029654287619</v>
      </c>
      <c r="Q2210" s="24">
        <f t="shared" si="343"/>
        <v>8088.0296542876185</v>
      </c>
      <c r="R2210" s="24">
        <f t="shared" si="352"/>
        <v>0</v>
      </c>
      <c r="S2210" s="24">
        <f t="shared" si="345"/>
        <v>8088.0296542876185</v>
      </c>
      <c r="T2210" s="24">
        <f t="shared" si="346"/>
        <v>0</v>
      </c>
      <c r="U2210" s="24" t="str">
        <f t="shared" si="347"/>
        <v>drain</v>
      </c>
      <c r="W2210" s="24">
        <f t="shared" si="350"/>
        <v>0</v>
      </c>
      <c r="X2210" s="24">
        <f t="shared" si="348"/>
        <v>52550.463231301845</v>
      </c>
      <c r="Y2210" s="24">
        <f t="shared" si="351"/>
        <v>8088.0296542876167</v>
      </c>
      <c r="AA2210" s="24">
        <f t="shared" si="349"/>
        <v>0</v>
      </c>
      <c r="AC2210" s="24">
        <f t="shared" si="344"/>
        <v>0</v>
      </c>
    </row>
    <row r="2211" x14ac:dyDescent="0.2">
      <c r="L2211" s="25">
        <v>2206</v>
      </c>
      <c r="M2211" s="29">
        <v>0</v>
      </c>
      <c r="O2211" s="25">
        <v>2206</v>
      </c>
      <c r="P2211" s="24">
        <f>'ROTH 1.0'!O2211*'קובץ טיוטה'!$D$10</f>
        <v>11237.629997291522</v>
      </c>
      <c r="Q2211" s="25">
        <f t="shared" si="343"/>
        <v>7637.6299972915222</v>
      </c>
      <c r="R2211" s="24">
        <f t="shared" si="352"/>
        <v>0</v>
      </c>
      <c r="S2211" s="25">
        <f t="shared" si="345"/>
        <v>7637.6299972915222</v>
      </c>
      <c r="T2211" s="25">
        <f t="shared" si="346"/>
        <v>0</v>
      </c>
      <c r="U2211" s="25" t="str">
        <f t="shared" si="347"/>
        <v>drain</v>
      </c>
      <c r="W2211" s="25">
        <f t="shared" si="350"/>
        <v>0</v>
      </c>
      <c r="X2211" s="25">
        <f t="shared" si="348"/>
        <v>44912.833234010322</v>
      </c>
      <c r="Y2211" s="25">
        <f t="shared" si="351"/>
        <v>7637.6299972915222</v>
      </c>
      <c r="AA2211" s="25">
        <f t="shared" si="349"/>
        <v>0</v>
      </c>
      <c r="AC2211" s="25">
        <f t="shared" si="344"/>
        <v>0</v>
      </c>
    </row>
    <row r="2212" x14ac:dyDescent="0.2">
      <c r="L2212" s="24">
        <v>2207</v>
      </c>
      <c r="M2212" s="28">
        <v>0</v>
      </c>
      <c r="O2212" s="24">
        <v>2207</v>
      </c>
      <c r="P2212" s="24">
        <f>'ROTH 1.0'!O2212*'קובץ טיוטה'!$D$10</f>
        <v>10750.674917876851</v>
      </c>
      <c r="Q2212" s="24">
        <f t="shared" si="343"/>
        <v>7150.6749178768514</v>
      </c>
      <c r="R2212" s="24">
        <f t="shared" si="352"/>
        <v>0</v>
      </c>
      <c r="S2212" s="24">
        <f t="shared" si="345"/>
        <v>7150.6749178768514</v>
      </c>
      <c r="T2212" s="24">
        <f t="shared" si="346"/>
        <v>0</v>
      </c>
      <c r="U2212" s="24" t="str">
        <f t="shared" si="347"/>
        <v>drain</v>
      </c>
      <c r="W2212" s="24">
        <f t="shared" si="350"/>
        <v>0</v>
      </c>
      <c r="X2212" s="24">
        <f t="shared" si="348"/>
        <v>37762.158316133471</v>
      </c>
      <c r="Y2212" s="24">
        <f t="shared" si="351"/>
        <v>7150.6749178768514</v>
      </c>
      <c r="AA2212" s="24">
        <f t="shared" si="349"/>
        <v>0</v>
      </c>
      <c r="AC2212" s="24">
        <f t="shared" si="344"/>
        <v>0</v>
      </c>
    </row>
    <row r="2213" x14ac:dyDescent="0.2">
      <c r="L2213" s="25">
        <v>2208</v>
      </c>
      <c r="M2213" s="29">
        <v>0</v>
      </c>
      <c r="O2213" s="25">
        <v>2208</v>
      </c>
      <c r="P2213" s="24">
        <f>'ROTH 1.0'!O2213*'קובץ טיוטה'!$D$10</f>
        <v>9919.5563865343411</v>
      </c>
      <c r="Q2213" s="25">
        <f t="shared" si="343"/>
        <v>6319.5563865343411</v>
      </c>
      <c r="R2213" s="24">
        <f t="shared" si="352"/>
        <v>0</v>
      </c>
      <c r="S2213" s="25">
        <f t="shared" si="345"/>
        <v>6319.5563865343411</v>
      </c>
      <c r="T2213" s="25">
        <f t="shared" si="346"/>
        <v>0</v>
      </c>
      <c r="U2213" s="25" t="str">
        <f t="shared" si="347"/>
        <v>drain</v>
      </c>
      <c r="W2213" s="25">
        <f t="shared" si="350"/>
        <v>0</v>
      </c>
      <c r="X2213" s="25">
        <f t="shared" si="348"/>
        <v>31442.601929599128</v>
      </c>
      <c r="Y2213" s="25">
        <f t="shared" si="351"/>
        <v>6319.5563865343429</v>
      </c>
      <c r="AA2213" s="25">
        <f t="shared" si="349"/>
        <v>0</v>
      </c>
      <c r="AC2213" s="25">
        <f t="shared" si="344"/>
        <v>0</v>
      </c>
    </row>
    <row r="2214" x14ac:dyDescent="0.2">
      <c r="L2214" s="24">
        <v>2209</v>
      </c>
      <c r="M2214" s="28">
        <v>0</v>
      </c>
      <c r="O2214" s="24">
        <v>2209</v>
      </c>
      <c r="P2214" s="24">
        <f>'ROTH 1.0'!O2214*'קובץ טיוטה'!$D$10</f>
        <v>9083.1416500208743</v>
      </c>
      <c r="Q2214" s="24">
        <f t="shared" si="343"/>
        <v>5483.1416500208743</v>
      </c>
      <c r="R2214" s="24">
        <f t="shared" si="352"/>
        <v>0</v>
      </c>
      <c r="S2214" s="24">
        <f t="shared" si="345"/>
        <v>5483.1416500208743</v>
      </c>
      <c r="T2214" s="24">
        <f t="shared" si="346"/>
        <v>0</v>
      </c>
      <c r="U2214" s="24" t="str">
        <f t="shared" si="347"/>
        <v>drain</v>
      </c>
      <c r="W2214" s="24">
        <f t="shared" si="350"/>
        <v>0</v>
      </c>
      <c r="X2214" s="24">
        <f t="shared" si="348"/>
        <v>25959.460279578256</v>
      </c>
      <c r="Y2214" s="24">
        <f t="shared" si="351"/>
        <v>5483.1416500208725</v>
      </c>
      <c r="AA2214" s="24">
        <f t="shared" si="349"/>
        <v>0</v>
      </c>
      <c r="AC2214" s="24">
        <f t="shared" si="344"/>
        <v>0</v>
      </c>
    </row>
    <row r="2215" x14ac:dyDescent="0.2">
      <c r="L2215" s="25">
        <v>2210</v>
      </c>
      <c r="M2215" s="29">
        <v>0</v>
      </c>
      <c r="O2215" s="25">
        <v>2210</v>
      </c>
      <c r="P2215" s="24">
        <f>'ROTH 1.0'!O2215*'קובץ טיוטה'!$D$10</f>
        <v>8403.8445514459436</v>
      </c>
      <c r="Q2215" s="25">
        <f t="shared" si="343"/>
        <v>4803.8445514459436</v>
      </c>
      <c r="R2215" s="24">
        <f t="shared" si="352"/>
        <v>0</v>
      </c>
      <c r="S2215" s="25">
        <f t="shared" si="345"/>
        <v>4803.8445514459436</v>
      </c>
      <c r="T2215" s="25">
        <f t="shared" si="346"/>
        <v>0</v>
      </c>
      <c r="U2215" s="25" t="str">
        <f t="shared" si="347"/>
        <v>drain</v>
      </c>
      <c r="W2215" s="25">
        <f t="shared" si="350"/>
        <v>0</v>
      </c>
      <c r="X2215" s="25">
        <f t="shared" si="348"/>
        <v>21155.61572813231</v>
      </c>
      <c r="Y2215" s="25">
        <f t="shared" si="351"/>
        <v>4803.8445514459454</v>
      </c>
      <c r="AA2215" s="25">
        <f t="shared" si="349"/>
        <v>0</v>
      </c>
      <c r="AC2215" s="25">
        <f t="shared" si="344"/>
        <v>0</v>
      </c>
    </row>
    <row r="2216" x14ac:dyDescent="0.2">
      <c r="L2216" s="24">
        <v>2211</v>
      </c>
      <c r="M2216" s="28">
        <v>0</v>
      </c>
      <c r="O2216" s="24">
        <v>2211</v>
      </c>
      <c r="P2216" s="24">
        <f>'ROTH 1.0'!O2216*'קובץ טיוטה'!$D$10</f>
        <v>8290.8273992795584</v>
      </c>
      <c r="Q2216" s="24">
        <f t="shared" si="343"/>
        <v>4690.8273992795584</v>
      </c>
      <c r="R2216" s="24">
        <f t="shared" si="352"/>
        <v>0</v>
      </c>
      <c r="S2216" s="24">
        <f t="shared" si="345"/>
        <v>4690.8273992795584</v>
      </c>
      <c r="T2216" s="24">
        <f t="shared" si="346"/>
        <v>0</v>
      </c>
      <c r="U2216" s="24" t="str">
        <f t="shared" si="347"/>
        <v>drain</v>
      </c>
      <c r="W2216" s="24">
        <f t="shared" si="350"/>
        <v>0</v>
      </c>
      <c r="X2216" s="24">
        <f t="shared" si="348"/>
        <v>16464.788328852752</v>
      </c>
      <c r="Y2216" s="24">
        <f t="shared" si="351"/>
        <v>4690.8273992795584</v>
      </c>
      <c r="AA2216" s="24">
        <f t="shared" si="349"/>
        <v>0</v>
      </c>
      <c r="AC2216" s="24">
        <f t="shared" si="344"/>
        <v>0</v>
      </c>
    </row>
    <row r="2217" x14ac:dyDescent="0.2">
      <c r="L2217" s="25">
        <v>2212</v>
      </c>
      <c r="M2217" s="29">
        <v>0</v>
      </c>
      <c r="O2217" s="25">
        <v>2212</v>
      </c>
      <c r="P2217" s="24">
        <f>'ROTH 1.0'!O2217*'קובץ טיוטה'!$D$10</f>
        <v>8136.9182261120995</v>
      </c>
      <c r="Q2217" s="25">
        <f t="shared" si="343"/>
        <v>4536.9182261120995</v>
      </c>
      <c r="R2217" s="24">
        <f t="shared" si="352"/>
        <v>0</v>
      </c>
      <c r="S2217" s="25">
        <f t="shared" si="345"/>
        <v>4536.9182261120995</v>
      </c>
      <c r="T2217" s="25">
        <f t="shared" si="346"/>
        <v>0</v>
      </c>
      <c r="U2217" s="25" t="str">
        <f t="shared" si="347"/>
        <v>drain</v>
      </c>
      <c r="W2217" s="25">
        <f t="shared" si="350"/>
        <v>0</v>
      </c>
      <c r="X2217" s="25">
        <f t="shared" si="348"/>
        <v>11927.870102740653</v>
      </c>
      <c r="Y2217" s="25">
        <f t="shared" si="351"/>
        <v>4536.9182261120986</v>
      </c>
      <c r="AA2217" s="25">
        <f t="shared" si="349"/>
        <v>0</v>
      </c>
      <c r="AC2217" s="25">
        <f t="shared" si="344"/>
        <v>0</v>
      </c>
    </row>
    <row r="2218" x14ac:dyDescent="0.2">
      <c r="L2218" s="24">
        <v>2213</v>
      </c>
      <c r="M2218" s="28">
        <v>0</v>
      </c>
      <c r="O2218" s="24">
        <v>2213</v>
      </c>
      <c r="P2218" s="24">
        <f>'ROTH 1.0'!O2218*'קובץ טיוטה'!$D$10</f>
        <v>8312.2602088826661</v>
      </c>
      <c r="Q2218" s="24">
        <f t="shared" si="343"/>
        <v>4712.2602088826661</v>
      </c>
      <c r="R2218" s="24">
        <f t="shared" si="352"/>
        <v>0</v>
      </c>
      <c r="S2218" s="24">
        <f t="shared" si="345"/>
        <v>4712.2602088826661</v>
      </c>
      <c r="T2218" s="24">
        <f t="shared" si="346"/>
        <v>0</v>
      </c>
      <c r="U2218" s="24" t="str">
        <f t="shared" si="347"/>
        <v>drain</v>
      </c>
      <c r="W2218" s="24">
        <f t="shared" si="350"/>
        <v>0</v>
      </c>
      <c r="X2218" s="24">
        <f t="shared" si="348"/>
        <v>7215.6098938579871</v>
      </c>
      <c r="Y2218" s="24">
        <f t="shared" si="351"/>
        <v>4712.2602088826661</v>
      </c>
      <c r="AA2218" s="24">
        <f t="shared" si="349"/>
        <v>0</v>
      </c>
      <c r="AC2218" s="24">
        <f t="shared" si="344"/>
        <v>0</v>
      </c>
    </row>
    <row r="2219" x14ac:dyDescent="0.2">
      <c r="L2219" s="25">
        <v>2214</v>
      </c>
      <c r="M2219" s="29">
        <v>0</v>
      </c>
      <c r="O2219" s="25">
        <v>2214</v>
      </c>
      <c r="P2219" s="24">
        <f>'ROTH 1.0'!O2219*'קובץ טיוטה'!$D$10</f>
        <v>8581.9696969806719</v>
      </c>
      <c r="Q2219" s="25">
        <f t="shared" si="343"/>
        <v>4981.9696969806719</v>
      </c>
      <c r="R2219" s="24">
        <f t="shared" si="352"/>
        <v>0</v>
      </c>
      <c r="S2219" s="25">
        <f t="shared" si="345"/>
        <v>4981.9696969806719</v>
      </c>
      <c r="T2219" s="25">
        <f t="shared" si="346"/>
        <v>0</v>
      </c>
      <c r="U2219" s="25" t="str">
        <f t="shared" si="347"/>
        <v>drain</v>
      </c>
      <c r="W2219" s="25">
        <f t="shared" si="350"/>
        <v>0</v>
      </c>
      <c r="X2219" s="25">
        <f t="shared" si="348"/>
        <v>2233.6401968773152</v>
      </c>
      <c r="Y2219" s="25">
        <f t="shared" si="351"/>
        <v>4981.9696969806719</v>
      </c>
      <c r="AA2219" s="25">
        <f t="shared" si="349"/>
        <v>0</v>
      </c>
      <c r="AC2219" s="25">
        <f t="shared" si="344"/>
        <v>0</v>
      </c>
    </row>
    <row r="2220" x14ac:dyDescent="0.2">
      <c r="L2220" s="24">
        <v>2215</v>
      </c>
      <c r="M2220" s="28">
        <v>0</v>
      </c>
      <c r="O2220" s="24">
        <v>2215</v>
      </c>
      <c r="P2220" s="24">
        <f>'ROTH 1.0'!O2220*'קובץ טיוטה'!$D$10</f>
        <v>8416.7745394879639</v>
      </c>
      <c r="Q2220" s="24">
        <f t="shared" si="343"/>
        <v>4816.7745394879639</v>
      </c>
      <c r="R2220" s="24">
        <f t="shared" si="352"/>
        <v>0</v>
      </c>
      <c r="S2220" s="24">
        <f t="shared" si="345"/>
        <v>4816.7745394879639</v>
      </c>
      <c r="T2220" s="24">
        <f t="shared" si="346"/>
        <v>0</v>
      </c>
      <c r="U2220" s="24" t="str">
        <f t="shared" si="347"/>
        <v>drain</v>
      </c>
      <c r="W2220" s="24">
        <f t="shared" si="350"/>
        <v>0</v>
      </c>
      <c r="X2220" s="24">
        <f t="shared" si="348"/>
        <v>0</v>
      </c>
      <c r="Y2220" s="24">
        <f t="shared" si="351"/>
        <v>2233.6401968773152</v>
      </c>
      <c r="AA2220" s="24">
        <f t="shared" si="349"/>
        <v>2583.1343426106487</v>
      </c>
      <c r="AC2220" s="24">
        <f t="shared" si="344"/>
        <v>0</v>
      </c>
    </row>
    <row r="2221" x14ac:dyDescent="0.2">
      <c r="L2221" s="25">
        <v>2216</v>
      </c>
      <c r="M2221" s="29">
        <v>0.55619491700000001</v>
      </c>
      <c r="O2221" s="25">
        <v>2216</v>
      </c>
      <c r="P2221" s="24">
        <f>'ROTH 1.0'!O2221*'קובץ טיוטה'!$D$10</f>
        <v>8990.7662699592147</v>
      </c>
      <c r="Q2221" s="25">
        <f t="shared" si="343"/>
        <v>5390.7662699592147</v>
      </c>
      <c r="R2221" s="24">
        <f t="shared" si="352"/>
        <v>37821.254355999998</v>
      </c>
      <c r="S2221" s="25">
        <f t="shared" si="345"/>
        <v>0</v>
      </c>
      <c r="T2221" s="25">
        <f t="shared" si="346"/>
        <v>32430.488086040783</v>
      </c>
      <c r="U2221" s="25" t="str">
        <f t="shared" si="347"/>
        <v>charge</v>
      </c>
      <c r="W2221" s="25">
        <f t="shared" si="350"/>
        <v>29187.439277436704</v>
      </c>
      <c r="X2221" s="25">
        <f t="shared" si="348"/>
        <v>29187.439277436704</v>
      </c>
      <c r="Y2221" s="25">
        <f t="shared" si="351"/>
        <v>0</v>
      </c>
      <c r="AA2221" s="25">
        <f t="shared" si="349"/>
        <v>0</v>
      </c>
      <c r="AC2221" s="25">
        <f t="shared" si="344"/>
        <v>3243.0488086040787</v>
      </c>
    </row>
    <row r="2222" x14ac:dyDescent="0.2">
      <c r="L2222" s="24">
        <v>2217</v>
      </c>
      <c r="M2222" s="28">
        <v>0.69063241200000003</v>
      </c>
      <c r="O2222" s="24">
        <v>2217</v>
      </c>
      <c r="P2222" s="24">
        <f>'ROTH 1.0'!O2222*'קובץ טיוטה'!$D$10</f>
        <v>9602.0145543645122</v>
      </c>
      <c r="Q2222" s="24">
        <f t="shared" si="343"/>
        <v>6002.0145543645122</v>
      </c>
      <c r="R2222" s="24">
        <f t="shared" si="352"/>
        <v>46963.004015999999</v>
      </c>
      <c r="S2222" s="24">
        <f t="shared" si="345"/>
        <v>0</v>
      </c>
      <c r="T2222" s="24">
        <f t="shared" si="346"/>
        <v>40960.989461635487</v>
      </c>
      <c r="U2222" s="24" t="str">
        <f t="shared" si="347"/>
        <v>charge</v>
      </c>
      <c r="W2222" s="24">
        <f t="shared" si="350"/>
        <v>36864.89051547194</v>
      </c>
      <c r="X2222" s="24">
        <f t="shared" si="348"/>
        <v>66052.32979290864</v>
      </c>
      <c r="Y2222" s="24">
        <f t="shared" si="351"/>
        <v>0</v>
      </c>
      <c r="AA2222" s="24">
        <f t="shared" si="349"/>
        <v>0</v>
      </c>
      <c r="AC2222" s="24">
        <f t="shared" si="344"/>
        <v>4096.0989461635472</v>
      </c>
    </row>
    <row r="2223" x14ac:dyDescent="0.2">
      <c r="L2223" s="25">
        <v>2218</v>
      </c>
      <c r="M2223" s="29">
        <v>0.75454682900000003</v>
      </c>
      <c r="O2223" s="25">
        <v>2218</v>
      </c>
      <c r="P2223" s="24">
        <f>'ROTH 1.0'!O2223*'קובץ טיוטה'!$D$10</f>
        <v>10118.026002374603</v>
      </c>
      <c r="Q2223" s="25">
        <f t="shared" si="343"/>
        <v>6518.0260023746032</v>
      </c>
      <c r="R2223" s="24">
        <f t="shared" si="352"/>
        <v>51309.184372000003</v>
      </c>
      <c r="S2223" s="25">
        <f t="shared" si="345"/>
        <v>0</v>
      </c>
      <c r="T2223" s="25">
        <f t="shared" si="346"/>
        <v>44791.158369625402</v>
      </c>
      <c r="U2223" s="25" t="str">
        <f t="shared" si="347"/>
        <v>charge</v>
      </c>
      <c r="W2223" s="25">
        <f t="shared" si="350"/>
        <v>11947.67020709136</v>
      </c>
      <c r="X2223" s="25">
        <f t="shared" si="348"/>
        <v>78000</v>
      </c>
      <c r="Y2223" s="25">
        <f t="shared" si="351"/>
        <v>0</v>
      </c>
      <c r="AA2223" s="25">
        <f t="shared" si="349"/>
        <v>0</v>
      </c>
      <c r="AC2223" s="25">
        <f t="shared" si="344"/>
        <v>32843.488162534042</v>
      </c>
    </row>
    <row r="2224" x14ac:dyDescent="0.2">
      <c r="L2224" s="24">
        <v>2219</v>
      </c>
      <c r="M2224" s="28">
        <v>0.68144955299999999</v>
      </c>
      <c r="O2224" s="24">
        <v>2219</v>
      </c>
      <c r="P2224" s="24">
        <f>'ROTH 1.0'!O2224*'קובץ טיוטה'!$D$10</f>
        <v>10388.313443418054</v>
      </c>
      <c r="Q2224" s="24">
        <f t="shared" si="343"/>
        <v>6788.3134434180538</v>
      </c>
      <c r="R2224" s="24">
        <f t="shared" si="352"/>
        <v>46338.569603999997</v>
      </c>
      <c r="S2224" s="24">
        <f t="shared" si="345"/>
        <v>0</v>
      </c>
      <c r="T2224" s="24">
        <f t="shared" si="346"/>
        <v>39550.256160581943</v>
      </c>
      <c r="U2224" s="24" t="str">
        <f t="shared" si="347"/>
        <v>charge</v>
      </c>
      <c r="W2224" s="24">
        <f t="shared" si="350"/>
        <v>0</v>
      </c>
      <c r="X2224" s="24">
        <f t="shared" si="348"/>
        <v>78000</v>
      </c>
      <c r="Y2224" s="24">
        <f t="shared" si="351"/>
        <v>0</v>
      </c>
      <c r="AA2224" s="24">
        <f t="shared" si="349"/>
        <v>0</v>
      </c>
      <c r="AC2224" s="24">
        <f t="shared" si="344"/>
        <v>39550.256160581943</v>
      </c>
    </row>
    <row r="2225" x14ac:dyDescent="0.2">
      <c r="L2225" s="25">
        <v>2220</v>
      </c>
      <c r="M2225" s="29">
        <v>0.47702339399999999</v>
      </c>
      <c r="O2225" s="25">
        <v>2220</v>
      </c>
      <c r="P2225" s="24">
        <f>'ROTH 1.0'!O2225*'קובץ טיוטה'!$D$10</f>
        <v>10315.940305167976</v>
      </c>
      <c r="Q2225" s="25">
        <f t="shared" si="343"/>
        <v>6715.9403051679765</v>
      </c>
      <c r="R2225" s="24">
        <f t="shared" si="352"/>
        <v>32437.590791999999</v>
      </c>
      <c r="S2225" s="25">
        <f t="shared" si="345"/>
        <v>0</v>
      </c>
      <c r="T2225" s="25">
        <f t="shared" si="346"/>
        <v>25721.650486832023</v>
      </c>
      <c r="U2225" s="25" t="str">
        <f t="shared" si="347"/>
        <v>charge</v>
      </c>
      <c r="W2225" s="25">
        <f t="shared" si="350"/>
        <v>0</v>
      </c>
      <c r="X2225" s="25">
        <f t="shared" si="348"/>
        <v>78000</v>
      </c>
      <c r="Y2225" s="25">
        <f t="shared" si="351"/>
        <v>0</v>
      </c>
      <c r="AA2225" s="25">
        <f t="shared" si="349"/>
        <v>0</v>
      </c>
      <c r="AC2225" s="25">
        <f t="shared" si="344"/>
        <v>25721.650486832023</v>
      </c>
    </row>
    <row r="2226" x14ac:dyDescent="0.2">
      <c r="L2226" s="24">
        <v>2221</v>
      </c>
      <c r="M2226" s="28">
        <v>0.51296374099999997</v>
      </c>
      <c r="O2226" s="24">
        <v>2221</v>
      </c>
      <c r="P2226" s="24">
        <f>'ROTH 1.0'!O2226*'קובץ טיוטה'!$D$10</f>
        <v>10160.112213104398</v>
      </c>
      <c r="Q2226" s="24">
        <f t="shared" si="343"/>
        <v>6560.1122131043976</v>
      </c>
      <c r="R2226" s="24">
        <f t="shared" si="352"/>
        <v>34881.534387999993</v>
      </c>
      <c r="S2226" s="24">
        <f t="shared" si="345"/>
        <v>0</v>
      </c>
      <c r="T2226" s="24">
        <f t="shared" si="346"/>
        <v>28321.422174895597</v>
      </c>
      <c r="U2226" s="24" t="str">
        <f t="shared" si="347"/>
        <v>charge</v>
      </c>
      <c r="W2226" s="24">
        <f t="shared" si="350"/>
        <v>0</v>
      </c>
      <c r="X2226" s="24">
        <f t="shared" si="348"/>
        <v>78000</v>
      </c>
      <c r="Y2226" s="24">
        <f t="shared" si="351"/>
        <v>0</v>
      </c>
      <c r="AA2226" s="24">
        <f t="shared" si="349"/>
        <v>0</v>
      </c>
      <c r="AC2226" s="24">
        <f t="shared" si="344"/>
        <v>28321.422174895597</v>
      </c>
    </row>
    <row r="2227" x14ac:dyDescent="0.2">
      <c r="L2227" s="25">
        <v>2222</v>
      </c>
      <c r="M2227" s="29">
        <v>0.60497290599999998</v>
      </c>
      <c r="O2227" s="25">
        <v>2222</v>
      </c>
      <c r="P2227" s="24">
        <f>'ROTH 1.0'!O2227*'קובץ טיוטה'!$D$10</f>
        <v>10051.724630323013</v>
      </c>
      <c r="Q2227" s="25">
        <f t="shared" si="343"/>
        <v>6451.7246303230131</v>
      </c>
      <c r="R2227" s="24">
        <f t="shared" si="352"/>
        <v>41138.157607999994</v>
      </c>
      <c r="S2227" s="25">
        <f t="shared" si="345"/>
        <v>0</v>
      </c>
      <c r="T2227" s="25">
        <f t="shared" si="346"/>
        <v>34686.432977676981</v>
      </c>
      <c r="U2227" s="25" t="str">
        <f t="shared" si="347"/>
        <v>charge</v>
      </c>
      <c r="W2227" s="25">
        <f t="shared" si="350"/>
        <v>0</v>
      </c>
      <c r="X2227" s="25">
        <f t="shared" si="348"/>
        <v>78000</v>
      </c>
      <c r="Y2227" s="25">
        <f t="shared" si="351"/>
        <v>0</v>
      </c>
      <c r="AA2227" s="25">
        <f t="shared" si="349"/>
        <v>0</v>
      </c>
      <c r="AC2227" s="25">
        <f t="shared" si="344"/>
        <v>34686.432977676981</v>
      </c>
    </row>
    <row r="2228" x14ac:dyDescent="0.2">
      <c r="L2228" s="24">
        <v>2223</v>
      </c>
      <c r="M2228" s="28">
        <v>0.67640583200000004</v>
      </c>
      <c r="O2228" s="24">
        <v>2223</v>
      </c>
      <c r="P2228" s="24">
        <f>'ROTH 1.0'!O2228*'קובץ טיוטה'!$D$10</f>
        <v>9912.2135779929049</v>
      </c>
      <c r="Q2228" s="24">
        <f t="shared" si="343"/>
        <v>6312.2135779929049</v>
      </c>
      <c r="R2228" s="24">
        <f t="shared" si="352"/>
        <v>45995.596575999996</v>
      </c>
      <c r="S2228" s="24">
        <f t="shared" si="345"/>
        <v>0</v>
      </c>
      <c r="T2228" s="24">
        <f t="shared" si="346"/>
        <v>39683.382998007088</v>
      </c>
      <c r="U2228" s="24" t="str">
        <f t="shared" si="347"/>
        <v>charge</v>
      </c>
      <c r="W2228" s="24">
        <f t="shared" si="350"/>
        <v>0</v>
      </c>
      <c r="X2228" s="24">
        <f t="shared" si="348"/>
        <v>78000</v>
      </c>
      <c r="Y2228" s="24">
        <f t="shared" si="351"/>
        <v>0</v>
      </c>
      <c r="AA2228" s="24">
        <f t="shared" si="349"/>
        <v>0</v>
      </c>
      <c r="AC2228" s="24">
        <f t="shared" si="344"/>
        <v>39683.382998007088</v>
      </c>
    </row>
    <row r="2229" x14ac:dyDescent="0.2">
      <c r="L2229" s="25">
        <v>2224</v>
      </c>
      <c r="M2229" s="29">
        <v>0.49521830499999997</v>
      </c>
      <c r="O2229" s="25">
        <v>2224</v>
      </c>
      <c r="P2229" s="24">
        <f>'ROTH 1.0'!O2229*'קובץ טיוטה'!$D$10</f>
        <v>9881.1892850505938</v>
      </c>
      <c r="Q2229" s="25">
        <f t="shared" si="343"/>
        <v>6281.1892850505938</v>
      </c>
      <c r="R2229" s="24">
        <f t="shared" si="352"/>
        <v>33674.844739999993</v>
      </c>
      <c r="S2229" s="25">
        <f t="shared" si="345"/>
        <v>0</v>
      </c>
      <c r="T2229" s="25">
        <f t="shared" si="346"/>
        <v>27393.655454949399</v>
      </c>
      <c r="U2229" s="25" t="str">
        <f t="shared" si="347"/>
        <v>charge</v>
      </c>
      <c r="W2229" s="25">
        <f t="shared" si="350"/>
        <v>0</v>
      </c>
      <c r="X2229" s="25">
        <f t="shared" si="348"/>
        <v>78000</v>
      </c>
      <c r="Y2229" s="25">
        <f t="shared" si="351"/>
        <v>0</v>
      </c>
      <c r="AA2229" s="25">
        <f t="shared" si="349"/>
        <v>0</v>
      </c>
      <c r="AC2229" s="25">
        <f t="shared" si="344"/>
        <v>27393.655454949399</v>
      </c>
    </row>
    <row r="2230" x14ac:dyDescent="0.2">
      <c r="L2230" s="24">
        <v>2225</v>
      </c>
      <c r="M2230" s="28">
        <v>0.37103307499999999</v>
      </c>
      <c r="O2230" s="24">
        <v>2225</v>
      </c>
      <c r="P2230" s="24">
        <f>'ROTH 1.0'!O2230*'קובץ טיוטה'!$D$10</f>
        <v>9717.3783178382364</v>
      </c>
      <c r="Q2230" s="24">
        <f t="shared" si="343"/>
        <v>6117.3783178382364</v>
      </c>
      <c r="R2230" s="24">
        <f t="shared" si="352"/>
        <v>25230.249100000001</v>
      </c>
      <c r="S2230" s="24">
        <f t="shared" si="345"/>
        <v>0</v>
      </c>
      <c r="T2230" s="24">
        <f t="shared" si="346"/>
        <v>19112.870782161765</v>
      </c>
      <c r="U2230" s="24" t="str">
        <f t="shared" si="347"/>
        <v>charge</v>
      </c>
      <c r="W2230" s="24">
        <f t="shared" si="350"/>
        <v>0</v>
      </c>
      <c r="X2230" s="24">
        <f t="shared" si="348"/>
        <v>78000</v>
      </c>
      <c r="Y2230" s="24">
        <f t="shared" si="351"/>
        <v>0</v>
      </c>
      <c r="AA2230" s="24">
        <f t="shared" si="349"/>
        <v>0</v>
      </c>
      <c r="AC2230" s="24">
        <f t="shared" si="344"/>
        <v>19112.870782161765</v>
      </c>
    </row>
    <row r="2231" x14ac:dyDescent="0.2">
      <c r="L2231" s="25">
        <v>2226</v>
      </c>
      <c r="M2231" s="29">
        <v>0.22495235099999999</v>
      </c>
      <c r="O2231" s="25">
        <v>2226</v>
      </c>
      <c r="P2231" s="24">
        <f>'ROTH 1.0'!O2231*'קובץ טיוטה'!$D$10</f>
        <v>9929.3602530659118</v>
      </c>
      <c r="Q2231" s="25">
        <f t="shared" si="343"/>
        <v>6329.3602530659118</v>
      </c>
      <c r="R2231" s="24">
        <f t="shared" si="352"/>
        <v>15296.759867999999</v>
      </c>
      <c r="S2231" s="25">
        <f t="shared" si="345"/>
        <v>0</v>
      </c>
      <c r="T2231" s="25">
        <f t="shared" si="346"/>
        <v>8967.3996149340874</v>
      </c>
      <c r="U2231" s="25" t="str">
        <f t="shared" si="347"/>
        <v>charge</v>
      </c>
      <c r="W2231" s="25">
        <f t="shared" si="350"/>
        <v>0</v>
      </c>
      <c r="X2231" s="25">
        <f t="shared" si="348"/>
        <v>78000</v>
      </c>
      <c r="Y2231" s="25">
        <f t="shared" si="351"/>
        <v>0</v>
      </c>
      <c r="AA2231" s="25">
        <f t="shared" si="349"/>
        <v>0</v>
      </c>
      <c r="AC2231" s="25">
        <f t="shared" si="344"/>
        <v>8967.3996149340874</v>
      </c>
    </row>
    <row r="2232" x14ac:dyDescent="0.2">
      <c r="L2232" s="24">
        <v>2227</v>
      </c>
      <c r="M2232" s="28">
        <v>0</v>
      </c>
      <c r="O2232" s="24">
        <v>2227</v>
      </c>
      <c r="P2232" s="24">
        <f>'ROTH 1.0'!O2232*'קובץ טיוטה'!$D$10</f>
        <v>10932.692002850548</v>
      </c>
      <c r="Q2232" s="24">
        <f t="shared" si="343"/>
        <v>7332.6920028505483</v>
      </c>
      <c r="R2232" s="24">
        <f t="shared" si="352"/>
        <v>0</v>
      </c>
      <c r="S2232" s="24">
        <f t="shared" si="345"/>
        <v>7332.6920028505483</v>
      </c>
      <c r="T2232" s="24">
        <f t="shared" si="346"/>
        <v>0</v>
      </c>
      <c r="U2232" s="24" t="str">
        <f t="shared" si="347"/>
        <v>drain</v>
      </c>
      <c r="W2232" s="24">
        <f t="shared" si="350"/>
        <v>0</v>
      </c>
      <c r="X2232" s="24">
        <f t="shared" si="348"/>
        <v>70667.307997149444</v>
      </c>
      <c r="Y2232" s="24">
        <f t="shared" si="351"/>
        <v>7332.6920028505556</v>
      </c>
      <c r="AA2232" s="24">
        <f t="shared" si="349"/>
        <v>-7.2759576141834259E-12</v>
      </c>
      <c r="AC2232" s="24">
        <f t="shared" si="344"/>
        <v>0</v>
      </c>
    </row>
    <row r="2233" x14ac:dyDescent="0.2">
      <c r="L2233" s="25">
        <v>2228</v>
      </c>
      <c r="M2233" s="29">
        <v>0</v>
      </c>
      <c r="O2233" s="25">
        <v>2228</v>
      </c>
      <c r="P2233" s="24">
        <f>'ROTH 1.0'!O2233*'קובץ טיוטה'!$D$10</f>
        <v>12097.572495330951</v>
      </c>
      <c r="Q2233" s="25">
        <f t="shared" si="343"/>
        <v>8497.5724953309509</v>
      </c>
      <c r="R2233" s="24">
        <f t="shared" si="352"/>
        <v>0</v>
      </c>
      <c r="S2233" s="25">
        <f t="shared" si="345"/>
        <v>8497.5724953309509</v>
      </c>
      <c r="T2233" s="25">
        <f t="shared" si="346"/>
        <v>0</v>
      </c>
      <c r="U2233" s="25" t="str">
        <f t="shared" si="347"/>
        <v>drain</v>
      </c>
      <c r="W2233" s="25">
        <f t="shared" si="350"/>
        <v>0</v>
      </c>
      <c r="X2233" s="25">
        <f t="shared" si="348"/>
        <v>62169.73550181849</v>
      </c>
      <c r="Y2233" s="25">
        <f t="shared" si="351"/>
        <v>8497.5724953309546</v>
      </c>
      <c r="AA2233" s="25">
        <f t="shared" si="349"/>
        <v>0</v>
      </c>
      <c r="AC2233" s="25">
        <f t="shared" si="344"/>
        <v>0</v>
      </c>
    </row>
    <row r="2234" x14ac:dyDescent="0.2">
      <c r="L2234" s="24">
        <v>2229</v>
      </c>
      <c r="M2234" s="28">
        <v>0</v>
      </c>
      <c r="O2234" s="24">
        <v>2229</v>
      </c>
      <c r="P2234" s="24">
        <f>'ROTH 1.0'!O2234*'קובץ טיוטה'!$D$10</f>
        <v>11983.875052472999</v>
      </c>
      <c r="Q2234" s="24">
        <f t="shared" si="343"/>
        <v>8383.8750524729985</v>
      </c>
      <c r="R2234" s="24">
        <f t="shared" si="352"/>
        <v>0</v>
      </c>
      <c r="S2234" s="24">
        <f t="shared" si="345"/>
        <v>8383.8750524729985</v>
      </c>
      <c r="T2234" s="24">
        <f t="shared" si="346"/>
        <v>0</v>
      </c>
      <c r="U2234" s="24" t="str">
        <f t="shared" si="347"/>
        <v>drain</v>
      </c>
      <c r="W2234" s="24">
        <f t="shared" si="350"/>
        <v>0</v>
      </c>
      <c r="X2234" s="24">
        <f t="shared" si="348"/>
        <v>53785.860449345491</v>
      </c>
      <c r="Y2234" s="24">
        <f t="shared" si="351"/>
        <v>8383.8750524729985</v>
      </c>
      <c r="AA2234" s="24">
        <f t="shared" si="349"/>
        <v>0</v>
      </c>
      <c r="AC2234" s="24">
        <f t="shared" si="344"/>
        <v>0</v>
      </c>
    </row>
    <row r="2235" x14ac:dyDescent="0.2">
      <c r="L2235" s="25">
        <v>2230</v>
      </c>
      <c r="M2235" s="29">
        <v>0</v>
      </c>
      <c r="O2235" s="25">
        <v>2230</v>
      </c>
      <c r="P2235" s="24">
        <f>'ROTH 1.0'!O2235*'קובץ טיוטה'!$D$10</f>
        <v>11638.06799577695</v>
      </c>
      <c r="Q2235" s="25">
        <f t="shared" si="343"/>
        <v>8038.0679957769498</v>
      </c>
      <c r="R2235" s="24">
        <f t="shared" si="352"/>
        <v>0</v>
      </c>
      <c r="S2235" s="25">
        <f t="shared" si="345"/>
        <v>8038.0679957769498</v>
      </c>
      <c r="T2235" s="25">
        <f t="shared" si="346"/>
        <v>0</v>
      </c>
      <c r="U2235" s="25" t="str">
        <f t="shared" si="347"/>
        <v>drain</v>
      </c>
      <c r="W2235" s="25">
        <f t="shared" si="350"/>
        <v>0</v>
      </c>
      <c r="X2235" s="25">
        <f t="shared" si="348"/>
        <v>45747.792453568545</v>
      </c>
      <c r="Y2235" s="25">
        <f t="shared" si="351"/>
        <v>8038.0679957769462</v>
      </c>
      <c r="AA2235" s="25">
        <f t="shared" si="349"/>
        <v>0</v>
      </c>
      <c r="AC2235" s="25">
        <f t="shared" si="344"/>
        <v>0</v>
      </c>
    </row>
    <row r="2236" x14ac:dyDescent="0.2">
      <c r="L2236" s="24">
        <v>2231</v>
      </c>
      <c r="M2236" s="28">
        <v>0</v>
      </c>
      <c r="O2236" s="24">
        <v>2231</v>
      </c>
      <c r="P2236" s="24">
        <f>'ROTH 1.0'!O2236*'קובץ טיוטה'!$D$10</f>
        <v>11149.453065079832</v>
      </c>
      <c r="Q2236" s="24">
        <f t="shared" si="343"/>
        <v>7549.4530650798315</v>
      </c>
      <c r="R2236" s="24">
        <f t="shared" si="352"/>
        <v>0</v>
      </c>
      <c r="S2236" s="24">
        <f t="shared" si="345"/>
        <v>7549.4530650798315</v>
      </c>
      <c r="T2236" s="24">
        <f t="shared" si="346"/>
        <v>0</v>
      </c>
      <c r="U2236" s="24" t="str">
        <f t="shared" si="347"/>
        <v>drain</v>
      </c>
      <c r="W2236" s="24">
        <f t="shared" si="350"/>
        <v>0</v>
      </c>
      <c r="X2236" s="24">
        <f t="shared" si="348"/>
        <v>38198.339388488712</v>
      </c>
      <c r="Y2236" s="24">
        <f t="shared" si="351"/>
        <v>7549.4530650798333</v>
      </c>
      <c r="AA2236" s="24">
        <f t="shared" si="349"/>
        <v>0</v>
      </c>
      <c r="AC2236" s="24">
        <f t="shared" si="344"/>
        <v>0</v>
      </c>
    </row>
    <row r="2237" x14ac:dyDescent="0.2">
      <c r="L2237" s="25">
        <v>2232</v>
      </c>
      <c r="M2237" s="29">
        <v>0</v>
      </c>
      <c r="O2237" s="25">
        <v>2232</v>
      </c>
      <c r="P2237" s="24">
        <f>'ROTH 1.0'!O2237*'קובץ טיוטה'!$D$10</f>
        <v>10276.992806703061</v>
      </c>
      <c r="Q2237" s="25">
        <f t="shared" si="343"/>
        <v>6676.9928067030614</v>
      </c>
      <c r="R2237" s="24">
        <f t="shared" si="352"/>
        <v>0</v>
      </c>
      <c r="S2237" s="25">
        <f t="shared" si="345"/>
        <v>6676.9928067030614</v>
      </c>
      <c r="T2237" s="25">
        <f t="shared" si="346"/>
        <v>0</v>
      </c>
      <c r="U2237" s="25" t="str">
        <f t="shared" si="347"/>
        <v>drain</v>
      </c>
      <c r="W2237" s="25">
        <f t="shared" si="350"/>
        <v>0</v>
      </c>
      <c r="X2237" s="25">
        <f t="shared" si="348"/>
        <v>31521.346581785649</v>
      </c>
      <c r="Y2237" s="25">
        <f t="shared" si="351"/>
        <v>6676.9928067030633</v>
      </c>
      <c r="AA2237" s="25">
        <f t="shared" si="349"/>
        <v>0</v>
      </c>
      <c r="AC2237" s="25">
        <f t="shared" si="344"/>
        <v>0</v>
      </c>
    </row>
    <row r="2238" x14ac:dyDescent="0.2">
      <c r="L2238" s="24">
        <v>2233</v>
      </c>
      <c r="M2238" s="28">
        <v>0</v>
      </c>
      <c r="O2238" s="24">
        <v>2233</v>
      </c>
      <c r="P2238" s="24">
        <f>'ROTH 1.0'!O2238*'קובץ טיוטה'!$D$10</f>
        <v>9328.8414854794009</v>
      </c>
      <c r="Q2238" s="24">
        <f t="shared" si="343"/>
        <v>5728.8414854794009</v>
      </c>
      <c r="R2238" s="24">
        <f t="shared" si="352"/>
        <v>0</v>
      </c>
      <c r="S2238" s="24">
        <f t="shared" si="345"/>
        <v>5728.8414854794009</v>
      </c>
      <c r="T2238" s="24">
        <f t="shared" si="346"/>
        <v>0</v>
      </c>
      <c r="U2238" s="24" t="str">
        <f t="shared" si="347"/>
        <v>drain</v>
      </c>
      <c r="W2238" s="24">
        <f t="shared" si="350"/>
        <v>0</v>
      </c>
      <c r="X2238" s="24">
        <f t="shared" si="348"/>
        <v>25792.505096306246</v>
      </c>
      <c r="Y2238" s="24">
        <f t="shared" si="351"/>
        <v>5728.8414854794028</v>
      </c>
      <c r="AA2238" s="24">
        <f t="shared" si="349"/>
        <v>0</v>
      </c>
      <c r="AC2238" s="24">
        <f t="shared" si="344"/>
        <v>0</v>
      </c>
    </row>
    <row r="2239" x14ac:dyDescent="0.2">
      <c r="L2239" s="25">
        <v>2234</v>
      </c>
      <c r="M2239" s="29">
        <v>0</v>
      </c>
      <c r="O2239" s="25">
        <v>2234</v>
      </c>
      <c r="P2239" s="24">
        <f>'ROTH 1.0'!O2239*'קובץ טיוטה'!$D$10</f>
        <v>8553.1098795823509</v>
      </c>
      <c r="Q2239" s="25">
        <f t="shared" si="343"/>
        <v>4953.1098795823509</v>
      </c>
      <c r="R2239" s="24">
        <f t="shared" si="352"/>
        <v>0</v>
      </c>
      <c r="S2239" s="25">
        <f t="shared" si="345"/>
        <v>4953.1098795823509</v>
      </c>
      <c r="T2239" s="25">
        <f t="shared" si="346"/>
        <v>0</v>
      </c>
      <c r="U2239" s="25" t="str">
        <f t="shared" si="347"/>
        <v>drain</v>
      </c>
      <c r="W2239" s="25">
        <f t="shared" si="350"/>
        <v>0</v>
      </c>
      <c r="X2239" s="25">
        <f t="shared" si="348"/>
        <v>20839.395216723897</v>
      </c>
      <c r="Y2239" s="25">
        <f t="shared" si="351"/>
        <v>4953.1098795823491</v>
      </c>
      <c r="AA2239" s="25">
        <f t="shared" si="349"/>
        <v>0</v>
      </c>
      <c r="AC2239" s="25">
        <f t="shared" si="344"/>
        <v>0</v>
      </c>
    </row>
    <row r="2240" x14ac:dyDescent="0.2">
      <c r="L2240" s="24">
        <v>2235</v>
      </c>
      <c r="M2240" s="28">
        <v>0</v>
      </c>
      <c r="O2240" s="24">
        <v>2235</v>
      </c>
      <c r="P2240" s="24">
        <f>'ROTH 1.0'!O2240*'קובץ טיוטה'!$D$10</f>
        <v>8038.8412160609587</v>
      </c>
      <c r="Q2240" s="24">
        <f t="shared" si="343"/>
        <v>4438.8412160609587</v>
      </c>
      <c r="R2240" s="24">
        <f t="shared" si="352"/>
        <v>0</v>
      </c>
      <c r="S2240" s="24">
        <f t="shared" si="345"/>
        <v>4438.8412160609587</v>
      </c>
      <c r="T2240" s="24">
        <f t="shared" si="346"/>
        <v>0</v>
      </c>
      <c r="U2240" s="24" t="str">
        <f t="shared" si="347"/>
        <v>drain</v>
      </c>
      <c r="W2240" s="24">
        <f t="shared" si="350"/>
        <v>0</v>
      </c>
      <c r="X2240" s="24">
        <f t="shared" si="348"/>
        <v>16400.554000662938</v>
      </c>
      <c r="Y2240" s="24">
        <f t="shared" si="351"/>
        <v>4438.8412160609587</v>
      </c>
      <c r="AA2240" s="24">
        <f t="shared" si="349"/>
        <v>0</v>
      </c>
      <c r="AC2240" s="24">
        <f t="shared" si="344"/>
        <v>0</v>
      </c>
    </row>
    <row r="2241" x14ac:dyDescent="0.2">
      <c r="L2241" s="25">
        <v>2236</v>
      </c>
      <c r="M2241" s="29">
        <v>0</v>
      </c>
      <c r="O2241" s="25">
        <v>2236</v>
      </c>
      <c r="P2241" s="24">
        <f>'ROTH 1.0'!O2241*'קובץ טיוטה'!$D$10</f>
        <v>8117.7753231426677</v>
      </c>
      <c r="Q2241" s="25">
        <f t="shared" si="343"/>
        <v>4517.7753231426677</v>
      </c>
      <c r="R2241" s="24">
        <f t="shared" si="352"/>
        <v>0</v>
      </c>
      <c r="S2241" s="25">
        <f t="shared" si="345"/>
        <v>4517.7753231426677</v>
      </c>
      <c r="T2241" s="25">
        <f t="shared" si="346"/>
        <v>0</v>
      </c>
      <c r="U2241" s="25" t="str">
        <f t="shared" si="347"/>
        <v>drain</v>
      </c>
      <c r="W2241" s="25">
        <f t="shared" si="350"/>
        <v>0</v>
      </c>
      <c r="X2241" s="25">
        <f t="shared" si="348"/>
        <v>11882.778677520269</v>
      </c>
      <c r="Y2241" s="25">
        <f t="shared" si="351"/>
        <v>4517.7753231426686</v>
      </c>
      <c r="AA2241" s="25">
        <f t="shared" si="349"/>
        <v>0</v>
      </c>
      <c r="AC2241" s="25">
        <f t="shared" si="344"/>
        <v>0</v>
      </c>
    </row>
    <row r="2242" x14ac:dyDescent="0.2">
      <c r="L2242" s="24">
        <v>2237</v>
      </c>
      <c r="M2242" s="28">
        <v>0</v>
      </c>
      <c r="O2242" s="24">
        <v>2237</v>
      </c>
      <c r="P2242" s="24">
        <f>'ROTH 1.0'!O2242*'קובץ טיוטה'!$D$10</f>
        <v>8428.0770049216717</v>
      </c>
      <c r="Q2242" s="24">
        <f t="shared" si="343"/>
        <v>4828.0770049216717</v>
      </c>
      <c r="R2242" s="24">
        <f t="shared" si="352"/>
        <v>0</v>
      </c>
      <c r="S2242" s="24">
        <f t="shared" si="345"/>
        <v>4828.0770049216717</v>
      </c>
      <c r="T2242" s="24">
        <f t="shared" si="346"/>
        <v>0</v>
      </c>
      <c r="U2242" s="24" t="str">
        <f t="shared" si="347"/>
        <v>drain</v>
      </c>
      <c r="W2242" s="24">
        <f t="shared" si="350"/>
        <v>0</v>
      </c>
      <c r="X2242" s="24">
        <f t="shared" si="348"/>
        <v>7054.7016725985977</v>
      </c>
      <c r="Y2242" s="24">
        <f t="shared" si="351"/>
        <v>4828.0770049216717</v>
      </c>
      <c r="AA2242" s="24">
        <f t="shared" si="349"/>
        <v>0</v>
      </c>
      <c r="AC2242" s="24">
        <f t="shared" si="344"/>
        <v>0</v>
      </c>
    </row>
    <row r="2243" x14ac:dyDescent="0.2">
      <c r="L2243" s="25">
        <v>2238</v>
      </c>
      <c r="M2243" s="29">
        <v>0</v>
      </c>
      <c r="O2243" s="25">
        <v>2238</v>
      </c>
      <c r="P2243" s="24">
        <f>'ROTH 1.0'!O2243*'קובץ טיוטה'!$D$10</f>
        <v>8843.3892830241621</v>
      </c>
      <c r="Q2243" s="25">
        <f t="shared" si="343"/>
        <v>5243.3892830241621</v>
      </c>
      <c r="R2243" s="24">
        <f t="shared" si="352"/>
        <v>0</v>
      </c>
      <c r="S2243" s="25">
        <f t="shared" si="345"/>
        <v>5243.3892830241621</v>
      </c>
      <c r="T2243" s="25">
        <f t="shared" si="346"/>
        <v>0</v>
      </c>
      <c r="U2243" s="25" t="str">
        <f t="shared" si="347"/>
        <v>drain</v>
      </c>
      <c r="W2243" s="25">
        <f t="shared" si="350"/>
        <v>0</v>
      </c>
      <c r="X2243" s="25">
        <f t="shared" si="348"/>
        <v>1811.3123895744357</v>
      </c>
      <c r="Y2243" s="25">
        <f t="shared" si="351"/>
        <v>5243.3892830241621</v>
      </c>
      <c r="AA2243" s="25">
        <f t="shared" si="349"/>
        <v>0</v>
      </c>
      <c r="AC2243" s="25">
        <f t="shared" si="344"/>
        <v>0</v>
      </c>
    </row>
    <row r="2244" x14ac:dyDescent="0.2">
      <c r="L2244" s="24">
        <v>2239</v>
      </c>
      <c r="M2244" s="28">
        <v>0</v>
      </c>
      <c r="O2244" s="24">
        <v>2239</v>
      </c>
      <c r="P2244" s="24">
        <f>'ROTH 1.0'!O2244*'קובץ טיוטה'!$D$10</f>
        <v>9479.2057670904705</v>
      </c>
      <c r="Q2244" s="24">
        <f t="shared" si="343"/>
        <v>5879.2057670904705</v>
      </c>
      <c r="R2244" s="24">
        <f t="shared" si="352"/>
        <v>0</v>
      </c>
      <c r="S2244" s="24">
        <f t="shared" si="345"/>
        <v>5879.2057670904705</v>
      </c>
      <c r="T2244" s="24">
        <f t="shared" si="346"/>
        <v>0</v>
      </c>
      <c r="U2244" s="24" t="str">
        <f t="shared" si="347"/>
        <v>drain</v>
      </c>
      <c r="W2244" s="24">
        <f t="shared" si="350"/>
        <v>0</v>
      </c>
      <c r="X2244" s="24">
        <f t="shared" si="348"/>
        <v>0</v>
      </c>
      <c r="Y2244" s="24">
        <f t="shared" si="351"/>
        <v>1811.3123895744357</v>
      </c>
      <c r="AA2244" s="24">
        <f t="shared" si="349"/>
        <v>4067.8933775160349</v>
      </c>
      <c r="AC2244" s="24">
        <f t="shared" si="344"/>
        <v>0</v>
      </c>
    </row>
    <row r="2245" x14ac:dyDescent="0.2">
      <c r="L2245" s="25">
        <v>2240</v>
      </c>
      <c r="M2245" s="29">
        <v>0.48342451799999997</v>
      </c>
      <c r="O2245" s="25">
        <v>2240</v>
      </c>
      <c r="P2245" s="24">
        <f>'ROTH 1.0'!O2245*'קובץ טיוטה'!$D$10</f>
        <v>10183.822846009189</v>
      </c>
      <c r="Q2245" s="25">
        <f t="shared" si="343"/>
        <v>6583.8228460091887</v>
      </c>
      <c r="R2245" s="24">
        <f t="shared" si="352"/>
        <v>32872.867224000001</v>
      </c>
      <c r="S2245" s="25">
        <f t="shared" si="345"/>
        <v>0</v>
      </c>
      <c r="T2245" s="25">
        <f t="shared" si="346"/>
        <v>26289.044377990813</v>
      </c>
      <c r="U2245" s="25" t="str">
        <f t="shared" si="347"/>
        <v>charge</v>
      </c>
      <c r="W2245" s="25">
        <f t="shared" si="350"/>
        <v>23660.139940191733</v>
      </c>
      <c r="X2245" s="25">
        <f t="shared" si="348"/>
        <v>23660.139940191733</v>
      </c>
      <c r="Y2245" s="25">
        <f t="shared" si="351"/>
        <v>0</v>
      </c>
      <c r="AA2245" s="25">
        <f t="shared" si="349"/>
        <v>0</v>
      </c>
      <c r="AC2245" s="25">
        <f t="shared" si="344"/>
        <v>2628.9044377990795</v>
      </c>
    </row>
    <row r="2246" x14ac:dyDescent="0.2">
      <c r="L2246" s="24">
        <v>2241</v>
      </c>
      <c r="M2246" s="28">
        <v>0.64871416199999998</v>
      </c>
      <c r="O2246" s="24">
        <v>2241</v>
      </c>
      <c r="P2246" s="24">
        <f>'ROTH 1.0'!O2246*'קובץ טיוטה'!$D$10</f>
        <v>10681.447583003444</v>
      </c>
      <c r="Q2246" s="24">
        <f t="shared" ref="Q2246:Q2309" si="353">P2246-$H$8*$H$9</f>
        <v>7081.4475830034444</v>
      </c>
      <c r="R2246" s="24">
        <f t="shared" si="352"/>
        <v>44112.563015999993</v>
      </c>
      <c r="S2246" s="24">
        <f t="shared" si="345"/>
        <v>0</v>
      </c>
      <c r="T2246" s="24">
        <f t="shared" si="346"/>
        <v>37031.11543299655</v>
      </c>
      <c r="U2246" s="24" t="str">
        <f t="shared" si="347"/>
        <v>charge</v>
      </c>
      <c r="W2246" s="24">
        <f t="shared" si="350"/>
        <v>33328.003889696905</v>
      </c>
      <c r="X2246" s="24">
        <f t="shared" si="348"/>
        <v>56988.143829888635</v>
      </c>
      <c r="Y2246" s="24">
        <f t="shared" si="351"/>
        <v>0</v>
      </c>
      <c r="AA2246" s="24">
        <f t="shared" si="349"/>
        <v>0</v>
      </c>
      <c r="AC2246" s="24">
        <f t="shared" ref="AC2246:AC2309" si="354">IF(U2246="charge",(T2246-W2246),0)</f>
        <v>3703.1115432996448</v>
      </c>
    </row>
    <row r="2247" x14ac:dyDescent="0.2">
      <c r="L2247" s="25">
        <v>2242</v>
      </c>
      <c r="M2247" s="29">
        <v>0.63695407200000009</v>
      </c>
      <c r="O2247" s="25">
        <v>2242</v>
      </c>
      <c r="P2247" s="24">
        <f>'ROTH 1.0'!O2247*'קובץ טיוטה'!$D$10</f>
        <v>11286.338920977065</v>
      </c>
      <c r="Q2247" s="25">
        <f t="shared" si="353"/>
        <v>7686.3389209770648</v>
      </c>
      <c r="R2247" s="24">
        <f t="shared" si="352"/>
        <v>43312.876896000002</v>
      </c>
      <c r="S2247" s="25">
        <f t="shared" ref="S2247:S2310" si="355">IF(Q2247&gt;R2247,Q2247-R2247,0)</f>
        <v>0</v>
      </c>
      <c r="T2247" s="25">
        <f t="shared" ref="T2247:T2310" si="356">IF(R2247&gt;Q2247,R2247-Q2247,0)</f>
        <v>35626.537975022933</v>
      </c>
      <c r="U2247" s="25" t="str">
        <f t="shared" ref="U2247:U2310" si="357">IF(Q2247&gt;R2247,"drain","charge")</f>
        <v>charge</v>
      </c>
      <c r="W2247" s="25">
        <f t="shared" si="350"/>
        <v>21011.856170111365</v>
      </c>
      <c r="X2247" s="25">
        <f t="shared" ref="X2247:X2310" si="358">IF(X2246+T2247&gt;$H$11,$H$11,IF(U2247="charge",X2246+(T2247*$H$12),IF((X2246-S2247)&gt;0,X2246-S2247,0)))</f>
        <v>78000</v>
      </c>
      <c r="Y2247" s="25">
        <f t="shared" si="351"/>
        <v>0</v>
      </c>
      <c r="AA2247" s="25">
        <f t="shared" ref="AA2247:AA2310" si="359">S2247-Y2247</f>
        <v>0</v>
      </c>
      <c r="AC2247" s="25">
        <f t="shared" si="354"/>
        <v>14614.681804911568</v>
      </c>
    </row>
    <row r="2248" x14ac:dyDescent="0.2">
      <c r="L2248" s="24">
        <v>2243</v>
      </c>
      <c r="M2248" s="28">
        <v>0.7458040159999999</v>
      </c>
      <c r="O2248" s="24">
        <v>2243</v>
      </c>
      <c r="P2248" s="24">
        <f>'ROTH 1.0'!O2248*'קובץ טיוטה'!$D$10</f>
        <v>11323.009426043274</v>
      </c>
      <c r="Q2248" s="24">
        <f t="shared" si="353"/>
        <v>7723.0094260432743</v>
      </c>
      <c r="R2248" s="24">
        <f t="shared" si="352"/>
        <v>50714.673087999989</v>
      </c>
      <c r="S2248" s="24">
        <f t="shared" si="355"/>
        <v>0</v>
      </c>
      <c r="T2248" s="24">
        <f t="shared" si="356"/>
        <v>42991.663661956714</v>
      </c>
      <c r="U2248" s="24" t="str">
        <f t="shared" si="357"/>
        <v>charge</v>
      </c>
      <c r="W2248" s="24">
        <f t="shared" ref="W2248:W2311" si="360">IF(X2248&gt;=X2247,(X2248-X2247),0)</f>
        <v>0</v>
      </c>
      <c r="X2248" s="24">
        <f t="shared" si="358"/>
        <v>78000</v>
      </c>
      <c r="Y2248" s="24">
        <f t="shared" ref="Y2248:Y2311" si="361">IF(U2248="drain",X2247-X2248,0)</f>
        <v>0</v>
      </c>
      <c r="AA2248" s="24">
        <f t="shared" si="359"/>
        <v>0</v>
      </c>
      <c r="AC2248" s="24">
        <f t="shared" si="354"/>
        <v>42991.663661956714</v>
      </c>
    </row>
    <row r="2249" x14ac:dyDescent="0.2">
      <c r="L2249" s="25">
        <v>2244</v>
      </c>
      <c r="M2249" s="29">
        <v>0.6750479989999999</v>
      </c>
      <c r="O2249" s="25">
        <v>2244</v>
      </c>
      <c r="P2249" s="24">
        <f>'ROTH 1.0'!O2249*'קובץ טיוטה'!$D$10</f>
        <v>11298.236212147043</v>
      </c>
      <c r="Q2249" s="25">
        <f t="shared" si="353"/>
        <v>7698.2362121470433</v>
      </c>
      <c r="R2249" s="24">
        <f t="shared" si="352"/>
        <v>45903.263931999994</v>
      </c>
      <c r="S2249" s="25">
        <f t="shared" si="355"/>
        <v>0</v>
      </c>
      <c r="T2249" s="25">
        <f t="shared" si="356"/>
        <v>38205.027719852951</v>
      </c>
      <c r="U2249" s="25" t="str">
        <f t="shared" si="357"/>
        <v>charge</v>
      </c>
      <c r="W2249" s="25">
        <f t="shared" si="360"/>
        <v>0</v>
      </c>
      <c r="X2249" s="25">
        <f t="shared" si="358"/>
        <v>78000</v>
      </c>
      <c r="Y2249" s="25">
        <f t="shared" si="361"/>
        <v>0</v>
      </c>
      <c r="AA2249" s="25">
        <f t="shared" si="359"/>
        <v>0</v>
      </c>
      <c r="AC2249" s="25">
        <f t="shared" si="354"/>
        <v>38205.027719852951</v>
      </c>
    </row>
    <row r="2250" x14ac:dyDescent="0.2">
      <c r="L2250" s="24">
        <v>2245</v>
      </c>
      <c r="M2250" s="28">
        <v>0.77922406999999994</v>
      </c>
      <c r="O2250" s="24">
        <v>2245</v>
      </c>
      <c r="P2250" s="24">
        <f>'ROTH 1.0'!O2250*'קובץ טיוטה'!$D$10</f>
        <v>11265.29869198634</v>
      </c>
      <c r="Q2250" s="24">
        <f t="shared" si="353"/>
        <v>7665.2986919863397</v>
      </c>
      <c r="R2250" s="24">
        <f t="shared" si="352"/>
        <v>52987.236759999993</v>
      </c>
      <c r="S2250" s="24">
        <f t="shared" si="355"/>
        <v>0</v>
      </c>
      <c r="T2250" s="24">
        <f t="shared" si="356"/>
        <v>45321.938068013653</v>
      </c>
      <c r="U2250" s="24" t="str">
        <f t="shared" si="357"/>
        <v>charge</v>
      </c>
      <c r="W2250" s="24">
        <f t="shared" si="360"/>
        <v>0</v>
      </c>
      <c r="X2250" s="24">
        <f t="shared" si="358"/>
        <v>78000</v>
      </c>
      <c r="Y2250" s="24">
        <f t="shared" si="361"/>
        <v>0</v>
      </c>
      <c r="AA2250" s="24">
        <f t="shared" si="359"/>
        <v>0</v>
      </c>
      <c r="AC2250" s="24">
        <f t="shared" si="354"/>
        <v>45321.938068013653</v>
      </c>
    </row>
    <row r="2251" x14ac:dyDescent="0.2">
      <c r="L2251" s="25">
        <v>2246</v>
      </c>
      <c r="M2251" s="29">
        <v>0.78822502900000002</v>
      </c>
      <c r="O2251" s="25">
        <v>2246</v>
      </c>
      <c r="P2251" s="24">
        <f>'ROTH 1.0'!O2251*'קובץ טיוטה'!$D$10</f>
        <v>11210.47248823</v>
      </c>
      <c r="Q2251" s="25">
        <f t="shared" si="353"/>
        <v>7610.4724882299997</v>
      </c>
      <c r="R2251" s="24">
        <f t="shared" si="352"/>
        <v>53599.301972000001</v>
      </c>
      <c r="S2251" s="25">
        <f t="shared" si="355"/>
        <v>0</v>
      </c>
      <c r="T2251" s="25">
        <f t="shared" si="356"/>
        <v>45988.829483770001</v>
      </c>
      <c r="U2251" s="25" t="str">
        <f t="shared" si="357"/>
        <v>charge</v>
      </c>
      <c r="W2251" s="25">
        <f t="shared" si="360"/>
        <v>0</v>
      </c>
      <c r="X2251" s="25">
        <f t="shared" si="358"/>
        <v>78000</v>
      </c>
      <c r="Y2251" s="25">
        <f t="shared" si="361"/>
        <v>0</v>
      </c>
      <c r="AA2251" s="25">
        <f t="shared" si="359"/>
        <v>0</v>
      </c>
      <c r="AC2251" s="25">
        <f t="shared" si="354"/>
        <v>45988.829483770001</v>
      </c>
    </row>
    <row r="2252" x14ac:dyDescent="0.2">
      <c r="L2252" s="24">
        <v>2247</v>
      </c>
      <c r="M2252" s="28">
        <v>0.73068769999999994</v>
      </c>
      <c r="O2252" s="24">
        <v>2247</v>
      </c>
      <c r="P2252" s="24">
        <f>'ROTH 1.0'!O2252*'קובץ טיוטה'!$D$10</f>
        <v>11165.024478249497</v>
      </c>
      <c r="Q2252" s="24">
        <f t="shared" si="353"/>
        <v>7565.0244782494974</v>
      </c>
      <c r="R2252" s="24">
        <f t="shared" si="352"/>
        <v>49686.763599999998</v>
      </c>
      <c r="S2252" s="24">
        <f t="shared" si="355"/>
        <v>0</v>
      </c>
      <c r="T2252" s="24">
        <f t="shared" si="356"/>
        <v>42121.739121750499</v>
      </c>
      <c r="U2252" s="24" t="str">
        <f t="shared" si="357"/>
        <v>charge</v>
      </c>
      <c r="W2252" s="24">
        <f t="shared" si="360"/>
        <v>0</v>
      </c>
      <c r="X2252" s="24">
        <f t="shared" si="358"/>
        <v>78000</v>
      </c>
      <c r="Y2252" s="24">
        <f t="shared" si="361"/>
        <v>0</v>
      </c>
      <c r="AA2252" s="24">
        <f t="shared" si="359"/>
        <v>0</v>
      </c>
      <c r="AC2252" s="24">
        <f t="shared" si="354"/>
        <v>42121.739121750499</v>
      </c>
    </row>
    <row r="2253" x14ac:dyDescent="0.2">
      <c r="L2253" s="25">
        <v>2248</v>
      </c>
      <c r="M2253" s="29">
        <v>0.65064651200000001</v>
      </c>
      <c r="O2253" s="25">
        <v>2248</v>
      </c>
      <c r="P2253" s="24">
        <f>'ROTH 1.0'!O2253*'קובץ טיוטה'!$D$10</f>
        <v>11051.129669688875</v>
      </c>
      <c r="Q2253" s="25">
        <f t="shared" si="353"/>
        <v>7451.1296696888749</v>
      </c>
      <c r="R2253" s="24">
        <f t="shared" si="352"/>
        <v>44243.962815999999</v>
      </c>
      <c r="S2253" s="25">
        <f t="shared" si="355"/>
        <v>0</v>
      </c>
      <c r="T2253" s="25">
        <f t="shared" si="356"/>
        <v>36792.833146311124</v>
      </c>
      <c r="U2253" s="25" t="str">
        <f t="shared" si="357"/>
        <v>charge</v>
      </c>
      <c r="W2253" s="25">
        <f t="shared" si="360"/>
        <v>0</v>
      </c>
      <c r="X2253" s="25">
        <f t="shared" si="358"/>
        <v>78000</v>
      </c>
      <c r="Y2253" s="25">
        <f t="shared" si="361"/>
        <v>0</v>
      </c>
      <c r="AA2253" s="25">
        <f t="shared" si="359"/>
        <v>0</v>
      </c>
      <c r="AC2253" s="25">
        <f t="shared" si="354"/>
        <v>36792.833146311124</v>
      </c>
    </row>
    <row r="2254" x14ac:dyDescent="0.2">
      <c r="L2254" s="24">
        <v>2249</v>
      </c>
      <c r="M2254" s="28">
        <v>0.52407448000000001</v>
      </c>
      <c r="O2254" s="24">
        <v>2249</v>
      </c>
      <c r="P2254" s="24">
        <f>'ROTH 1.0'!O2254*'קובץ טיוטה'!$D$10</f>
        <v>11102.934174905105</v>
      </c>
      <c r="Q2254" s="24">
        <f t="shared" si="353"/>
        <v>7502.9341749051055</v>
      </c>
      <c r="R2254" s="24">
        <f t="shared" si="352"/>
        <v>35637.064640000004</v>
      </c>
      <c r="S2254" s="24">
        <f t="shared" si="355"/>
        <v>0</v>
      </c>
      <c r="T2254" s="24">
        <f t="shared" si="356"/>
        <v>28134.130465094899</v>
      </c>
      <c r="U2254" s="24" t="str">
        <f t="shared" si="357"/>
        <v>charge</v>
      </c>
      <c r="W2254" s="24">
        <f t="shared" si="360"/>
        <v>0</v>
      </c>
      <c r="X2254" s="24">
        <f t="shared" si="358"/>
        <v>78000</v>
      </c>
      <c r="Y2254" s="24">
        <f t="shared" si="361"/>
        <v>0</v>
      </c>
      <c r="AA2254" s="24">
        <f t="shared" si="359"/>
        <v>0</v>
      </c>
      <c r="AC2254" s="24">
        <f t="shared" si="354"/>
        <v>28134.130465094899</v>
      </c>
    </row>
    <row r="2255" x14ac:dyDescent="0.2">
      <c r="L2255" s="25">
        <v>2250</v>
      </c>
      <c r="M2255" s="29">
        <v>0.16590011999999998</v>
      </c>
      <c r="O2255" s="25">
        <v>2250</v>
      </c>
      <c r="P2255" s="24">
        <f>'ROTH 1.0'!O2255*'קובץ טיוטה'!$D$10</f>
        <v>11127.361735681698</v>
      </c>
      <c r="Q2255" s="25">
        <f t="shared" si="353"/>
        <v>7527.3617356816976</v>
      </c>
      <c r="R2255" s="24">
        <f t="shared" si="352"/>
        <v>11281.208159999998</v>
      </c>
      <c r="S2255" s="25">
        <f t="shared" si="355"/>
        <v>0</v>
      </c>
      <c r="T2255" s="25">
        <f t="shared" si="356"/>
        <v>3753.8464243183007</v>
      </c>
      <c r="U2255" s="25" t="str">
        <f t="shared" si="357"/>
        <v>charge</v>
      </c>
      <c r="W2255" s="25">
        <f t="shared" si="360"/>
        <v>0</v>
      </c>
      <c r="X2255" s="25">
        <f t="shared" si="358"/>
        <v>78000</v>
      </c>
      <c r="Y2255" s="25">
        <f t="shared" si="361"/>
        <v>0</v>
      </c>
      <c r="AA2255" s="25">
        <f t="shared" si="359"/>
        <v>0</v>
      </c>
      <c r="AC2255" s="25">
        <f t="shared" si="354"/>
        <v>3753.8464243183007</v>
      </c>
    </row>
    <row r="2256" x14ac:dyDescent="0.2">
      <c r="L2256" s="24">
        <v>2251</v>
      </c>
      <c r="M2256" s="28">
        <v>0</v>
      </c>
      <c r="O2256" s="24">
        <v>2251</v>
      </c>
      <c r="P2256" s="24">
        <f>'ROTH 1.0'!O2256*'קובץ טיוטה'!$D$10</f>
        <v>12025.148266924894</v>
      </c>
      <c r="Q2256" s="24">
        <f t="shared" si="353"/>
        <v>8425.1482669248944</v>
      </c>
      <c r="R2256" s="24">
        <f t="shared" ref="R2256:R2319" si="362">M2256*$H$7*0.85</f>
        <v>0</v>
      </c>
      <c r="S2256" s="24">
        <f t="shared" si="355"/>
        <v>8425.1482669248944</v>
      </c>
      <c r="T2256" s="24">
        <f t="shared" si="356"/>
        <v>0</v>
      </c>
      <c r="U2256" s="24" t="str">
        <f t="shared" si="357"/>
        <v>drain</v>
      </c>
      <c r="W2256" s="24">
        <f t="shared" si="360"/>
        <v>0</v>
      </c>
      <c r="X2256" s="24">
        <f t="shared" si="358"/>
        <v>69574.851733075106</v>
      </c>
      <c r="Y2256" s="24">
        <f t="shared" si="361"/>
        <v>8425.1482669248944</v>
      </c>
      <c r="AA2256" s="24">
        <f t="shared" si="359"/>
        <v>0</v>
      </c>
      <c r="AC2256" s="24">
        <f t="shared" si="354"/>
        <v>0</v>
      </c>
    </row>
    <row r="2257" x14ac:dyDescent="0.2">
      <c r="L2257" s="25">
        <v>2252</v>
      </c>
      <c r="M2257" s="29">
        <v>0</v>
      </c>
      <c r="O2257" s="25">
        <v>2252</v>
      </c>
      <c r="P2257" s="24">
        <f>'ROTH 1.0'!O2257*'קובץ טיוטה'!$D$10</f>
        <v>13221.935234887709</v>
      </c>
      <c r="Q2257" s="25">
        <f t="shared" si="353"/>
        <v>9621.9352348877092</v>
      </c>
      <c r="R2257" s="24">
        <f t="shared" si="362"/>
        <v>0</v>
      </c>
      <c r="S2257" s="25">
        <f t="shared" si="355"/>
        <v>9621.9352348877092</v>
      </c>
      <c r="T2257" s="25">
        <f t="shared" si="356"/>
        <v>0</v>
      </c>
      <c r="U2257" s="25" t="str">
        <f t="shared" si="357"/>
        <v>drain</v>
      </c>
      <c r="W2257" s="25">
        <f t="shared" si="360"/>
        <v>0</v>
      </c>
      <c r="X2257" s="25">
        <f t="shared" si="358"/>
        <v>59952.916498187398</v>
      </c>
      <c r="Y2257" s="25">
        <f t="shared" si="361"/>
        <v>9621.9352348877073</v>
      </c>
      <c r="AA2257" s="25">
        <f t="shared" si="359"/>
        <v>0</v>
      </c>
      <c r="AC2257" s="25">
        <f t="shared" si="354"/>
        <v>0</v>
      </c>
    </row>
    <row r="2258" x14ac:dyDescent="0.2">
      <c r="L2258" s="24">
        <v>2253</v>
      </c>
      <c r="M2258" s="28">
        <v>0</v>
      </c>
      <c r="O2258" s="24">
        <v>2253</v>
      </c>
      <c r="P2258" s="24">
        <f>'ROTH 1.0'!O2258*'קובץ טיוטה'!$D$10</f>
        <v>13150.731019393232</v>
      </c>
      <c r="Q2258" s="24">
        <f t="shared" si="353"/>
        <v>9550.7310193932317</v>
      </c>
      <c r="R2258" s="24">
        <f t="shared" si="362"/>
        <v>0</v>
      </c>
      <c r="S2258" s="24">
        <f t="shared" si="355"/>
        <v>9550.7310193932317</v>
      </c>
      <c r="T2258" s="24">
        <f t="shared" si="356"/>
        <v>0</v>
      </c>
      <c r="U2258" s="24" t="str">
        <f t="shared" si="357"/>
        <v>drain</v>
      </c>
      <c r="W2258" s="24">
        <f t="shared" si="360"/>
        <v>0</v>
      </c>
      <c r="X2258" s="24">
        <f t="shared" si="358"/>
        <v>50402.18547879417</v>
      </c>
      <c r="Y2258" s="24">
        <f t="shared" si="361"/>
        <v>9550.7310193932281</v>
      </c>
      <c r="AA2258" s="24">
        <f t="shared" si="359"/>
        <v>0</v>
      </c>
      <c r="AC2258" s="24">
        <f t="shared" si="354"/>
        <v>0</v>
      </c>
    </row>
    <row r="2259" x14ac:dyDescent="0.2">
      <c r="L2259" s="25">
        <v>2254</v>
      </c>
      <c r="M2259" s="29">
        <v>0</v>
      </c>
      <c r="O2259" s="25">
        <v>2254</v>
      </c>
      <c r="P2259" s="24">
        <f>'ROTH 1.0'!O2259*'קובץ טיוטה'!$D$10</f>
        <v>12509.077148988319</v>
      </c>
      <c r="Q2259" s="25">
        <f t="shared" si="353"/>
        <v>8909.0771489883191</v>
      </c>
      <c r="R2259" s="24">
        <f t="shared" si="362"/>
        <v>0</v>
      </c>
      <c r="S2259" s="25">
        <f t="shared" si="355"/>
        <v>8909.0771489883191</v>
      </c>
      <c r="T2259" s="25">
        <f t="shared" si="356"/>
        <v>0</v>
      </c>
      <c r="U2259" s="25" t="str">
        <f t="shared" si="357"/>
        <v>drain</v>
      </c>
      <c r="W2259" s="25">
        <f t="shared" si="360"/>
        <v>0</v>
      </c>
      <c r="X2259" s="25">
        <f t="shared" si="358"/>
        <v>41493.108329805851</v>
      </c>
      <c r="Y2259" s="25">
        <f t="shared" si="361"/>
        <v>8909.0771489883191</v>
      </c>
      <c r="AA2259" s="25">
        <f t="shared" si="359"/>
        <v>0</v>
      </c>
      <c r="AC2259" s="25">
        <f t="shared" si="354"/>
        <v>0</v>
      </c>
    </row>
    <row r="2260" x14ac:dyDescent="0.2">
      <c r="L2260" s="24">
        <v>2255</v>
      </c>
      <c r="M2260" s="28">
        <v>0</v>
      </c>
      <c r="O2260" s="24">
        <v>2255</v>
      </c>
      <c r="P2260" s="24">
        <f>'ROTH 1.0'!O2260*'קובץ טיוטה'!$D$10</f>
        <v>11521.119874684013</v>
      </c>
      <c r="Q2260" s="24">
        <f t="shared" si="353"/>
        <v>7921.1198746840128</v>
      </c>
      <c r="R2260" s="24">
        <f t="shared" si="362"/>
        <v>0</v>
      </c>
      <c r="S2260" s="24">
        <f t="shared" si="355"/>
        <v>7921.1198746840128</v>
      </c>
      <c r="T2260" s="24">
        <f t="shared" si="356"/>
        <v>0</v>
      </c>
      <c r="U2260" s="24" t="str">
        <f t="shared" si="357"/>
        <v>drain</v>
      </c>
      <c r="W2260" s="24">
        <f t="shared" si="360"/>
        <v>0</v>
      </c>
      <c r="X2260" s="24">
        <f t="shared" si="358"/>
        <v>33571.988455121842</v>
      </c>
      <c r="Y2260" s="24">
        <f t="shared" si="361"/>
        <v>7921.1198746840091</v>
      </c>
      <c r="AA2260" s="24">
        <f t="shared" si="359"/>
        <v>0</v>
      </c>
      <c r="AC2260" s="24">
        <f t="shared" si="354"/>
        <v>0</v>
      </c>
    </row>
    <row r="2261" x14ac:dyDescent="0.2">
      <c r="L2261" s="25">
        <v>2256</v>
      </c>
      <c r="M2261" s="29">
        <v>0</v>
      </c>
      <c r="O2261" s="25">
        <v>2256</v>
      </c>
      <c r="P2261" s="24">
        <f>'ROTH 1.0'!O2261*'קובץ טיוטה'!$D$10</f>
        <v>10239.515509303248</v>
      </c>
      <c r="Q2261" s="25">
        <f t="shared" si="353"/>
        <v>6639.5155093032481</v>
      </c>
      <c r="R2261" s="24">
        <f t="shared" si="362"/>
        <v>0</v>
      </c>
      <c r="S2261" s="25">
        <f t="shared" si="355"/>
        <v>6639.5155093032481</v>
      </c>
      <c r="T2261" s="25">
        <f t="shared" si="356"/>
        <v>0</v>
      </c>
      <c r="U2261" s="25" t="str">
        <f t="shared" si="357"/>
        <v>drain</v>
      </c>
      <c r="W2261" s="25">
        <f t="shared" si="360"/>
        <v>0</v>
      </c>
      <c r="X2261" s="25">
        <f t="shared" si="358"/>
        <v>26932.472945818594</v>
      </c>
      <c r="Y2261" s="25">
        <f t="shared" si="361"/>
        <v>6639.5155093032481</v>
      </c>
      <c r="AA2261" s="25">
        <f t="shared" si="359"/>
        <v>0</v>
      </c>
      <c r="AC2261" s="25">
        <f t="shared" si="354"/>
        <v>0</v>
      </c>
    </row>
    <row r="2262" x14ac:dyDescent="0.2">
      <c r="L2262" s="24">
        <v>2257</v>
      </c>
      <c r="M2262" s="28">
        <v>0</v>
      </c>
      <c r="O2262" s="24">
        <v>2257</v>
      </c>
      <c r="P2262" s="24">
        <f>'ROTH 1.0'!O2262*'קובץ טיוטה'!$D$10</f>
        <v>9216.0209018105743</v>
      </c>
      <c r="Q2262" s="24">
        <f t="shared" si="353"/>
        <v>5616.0209018105743</v>
      </c>
      <c r="R2262" s="24">
        <f t="shared" si="362"/>
        <v>0</v>
      </c>
      <c r="S2262" s="24">
        <f t="shared" si="355"/>
        <v>5616.0209018105743</v>
      </c>
      <c r="T2262" s="24">
        <f t="shared" si="356"/>
        <v>0</v>
      </c>
      <c r="U2262" s="24" t="str">
        <f t="shared" si="357"/>
        <v>drain</v>
      </c>
      <c r="W2262" s="24">
        <f t="shared" si="360"/>
        <v>0</v>
      </c>
      <c r="X2262" s="24">
        <f t="shared" si="358"/>
        <v>21316.45204400802</v>
      </c>
      <c r="Y2262" s="24">
        <f t="shared" si="361"/>
        <v>5616.0209018105743</v>
      </c>
      <c r="AA2262" s="24">
        <f t="shared" si="359"/>
        <v>0</v>
      </c>
      <c r="AC2262" s="24">
        <f t="shared" si="354"/>
        <v>0</v>
      </c>
    </row>
    <row r="2263" x14ac:dyDescent="0.2">
      <c r="L2263" s="25">
        <v>2258</v>
      </c>
      <c r="M2263" s="29">
        <v>0</v>
      </c>
      <c r="O2263" s="25">
        <v>2258</v>
      </c>
      <c r="P2263" s="24">
        <f>'ROTH 1.0'!O2263*'קובץ טיוטה'!$D$10</f>
        <v>8484.4569185356031</v>
      </c>
      <c r="Q2263" s="25">
        <f t="shared" si="353"/>
        <v>4884.4569185356031</v>
      </c>
      <c r="R2263" s="24">
        <f t="shared" si="362"/>
        <v>0</v>
      </c>
      <c r="S2263" s="25">
        <f t="shared" si="355"/>
        <v>4884.4569185356031</v>
      </c>
      <c r="T2263" s="25">
        <f t="shared" si="356"/>
        <v>0</v>
      </c>
      <c r="U2263" s="25" t="str">
        <f t="shared" si="357"/>
        <v>drain</v>
      </c>
      <c r="W2263" s="25">
        <f t="shared" si="360"/>
        <v>0</v>
      </c>
      <c r="X2263" s="25">
        <f t="shared" si="358"/>
        <v>16431.995125472415</v>
      </c>
      <c r="Y2263" s="25">
        <f t="shared" si="361"/>
        <v>4884.4569185356049</v>
      </c>
      <c r="AA2263" s="25">
        <f t="shared" si="359"/>
        <v>0</v>
      </c>
      <c r="AC2263" s="25">
        <f t="shared" si="354"/>
        <v>0</v>
      </c>
    </row>
    <row r="2264" x14ac:dyDescent="0.2">
      <c r="L2264" s="24">
        <v>2259</v>
      </c>
      <c r="M2264" s="28">
        <v>0</v>
      </c>
      <c r="O2264" s="24">
        <v>2259</v>
      </c>
      <c r="P2264" s="24">
        <f>'ROTH 1.0'!O2264*'קובץ טיוטה'!$D$10</f>
        <v>8233.1035058021334</v>
      </c>
      <c r="Q2264" s="24">
        <f t="shared" si="353"/>
        <v>4633.1035058021334</v>
      </c>
      <c r="R2264" s="24">
        <f t="shared" si="362"/>
        <v>0</v>
      </c>
      <c r="S2264" s="24">
        <f t="shared" si="355"/>
        <v>4633.1035058021334</v>
      </c>
      <c r="T2264" s="24">
        <f t="shared" si="356"/>
        <v>0</v>
      </c>
      <c r="U2264" s="24" t="str">
        <f t="shared" si="357"/>
        <v>drain</v>
      </c>
      <c r="W2264" s="24">
        <f t="shared" si="360"/>
        <v>0</v>
      </c>
      <c r="X2264" s="24">
        <f t="shared" si="358"/>
        <v>11798.891619670281</v>
      </c>
      <c r="Y2264" s="24">
        <f t="shared" si="361"/>
        <v>4633.1035058021334</v>
      </c>
      <c r="AA2264" s="24">
        <f t="shared" si="359"/>
        <v>0</v>
      </c>
      <c r="AC2264" s="24">
        <f t="shared" si="354"/>
        <v>0</v>
      </c>
    </row>
    <row r="2265" x14ac:dyDescent="0.2">
      <c r="L2265" s="25">
        <v>2260</v>
      </c>
      <c r="M2265" s="29">
        <v>0</v>
      </c>
      <c r="O2265" s="25">
        <v>2260</v>
      </c>
      <c r="P2265" s="24">
        <f>'ROTH 1.0'!O2265*'קובץ טיוטה'!$D$10</f>
        <v>8129.1169346690467</v>
      </c>
      <c r="Q2265" s="25">
        <f t="shared" si="353"/>
        <v>4529.1169346690467</v>
      </c>
      <c r="R2265" s="24">
        <f t="shared" si="362"/>
        <v>0</v>
      </c>
      <c r="S2265" s="25">
        <f t="shared" si="355"/>
        <v>4529.1169346690467</v>
      </c>
      <c r="T2265" s="25">
        <f t="shared" si="356"/>
        <v>0</v>
      </c>
      <c r="U2265" s="25" t="str">
        <f t="shared" si="357"/>
        <v>drain</v>
      </c>
      <c r="W2265" s="25">
        <f t="shared" si="360"/>
        <v>0</v>
      </c>
      <c r="X2265" s="25">
        <f t="shared" si="358"/>
        <v>7269.7746850012345</v>
      </c>
      <c r="Y2265" s="25">
        <f t="shared" si="361"/>
        <v>4529.1169346690467</v>
      </c>
      <c r="AA2265" s="25">
        <f t="shared" si="359"/>
        <v>0</v>
      </c>
      <c r="AC2265" s="25">
        <f t="shared" si="354"/>
        <v>0</v>
      </c>
    </row>
    <row r="2266" x14ac:dyDescent="0.2">
      <c r="L2266" s="24">
        <v>2261</v>
      </c>
      <c r="M2266" s="28">
        <v>0</v>
      </c>
      <c r="O2266" s="24">
        <v>2261</v>
      </c>
      <c r="P2266" s="24">
        <f>'ROTH 1.0'!O2266*'קובץ טיוטה'!$D$10</f>
        <v>8549.0909803852173</v>
      </c>
      <c r="Q2266" s="24">
        <f t="shared" si="353"/>
        <v>4949.0909803852173</v>
      </c>
      <c r="R2266" s="24">
        <f t="shared" si="362"/>
        <v>0</v>
      </c>
      <c r="S2266" s="24">
        <f t="shared" si="355"/>
        <v>4949.0909803852173</v>
      </c>
      <c r="T2266" s="24">
        <f t="shared" si="356"/>
        <v>0</v>
      </c>
      <c r="U2266" s="24" t="str">
        <f t="shared" si="357"/>
        <v>drain</v>
      </c>
      <c r="W2266" s="24">
        <f t="shared" si="360"/>
        <v>0</v>
      </c>
      <c r="X2266" s="24">
        <f t="shared" si="358"/>
        <v>2320.6837046160172</v>
      </c>
      <c r="Y2266" s="24">
        <f t="shared" si="361"/>
        <v>4949.0909803852173</v>
      </c>
      <c r="AA2266" s="24">
        <f t="shared" si="359"/>
        <v>0</v>
      </c>
      <c r="AC2266" s="24">
        <f t="shared" si="354"/>
        <v>0</v>
      </c>
    </row>
    <row r="2267" x14ac:dyDescent="0.2">
      <c r="L2267" s="25">
        <v>2262</v>
      </c>
      <c r="M2267" s="29">
        <v>0</v>
      </c>
      <c r="O2267" s="25">
        <v>2262</v>
      </c>
      <c r="P2267" s="24">
        <f>'ROTH 1.0'!O2267*'קובץ טיוטה'!$D$10</f>
        <v>9106.4863351575768</v>
      </c>
      <c r="Q2267" s="25">
        <f t="shared" si="353"/>
        <v>5506.4863351575768</v>
      </c>
      <c r="R2267" s="24">
        <f t="shared" si="362"/>
        <v>0</v>
      </c>
      <c r="S2267" s="25">
        <f t="shared" si="355"/>
        <v>5506.4863351575768</v>
      </c>
      <c r="T2267" s="25">
        <f t="shared" si="356"/>
        <v>0</v>
      </c>
      <c r="U2267" s="25" t="str">
        <f t="shared" si="357"/>
        <v>drain</v>
      </c>
      <c r="W2267" s="25">
        <f t="shared" si="360"/>
        <v>0</v>
      </c>
      <c r="X2267" s="25">
        <f t="shared" si="358"/>
        <v>0</v>
      </c>
      <c r="Y2267" s="25">
        <f t="shared" si="361"/>
        <v>2320.6837046160172</v>
      </c>
      <c r="AA2267" s="25">
        <f t="shared" si="359"/>
        <v>3185.8026305415597</v>
      </c>
      <c r="AC2267" s="25">
        <f t="shared" si="354"/>
        <v>0</v>
      </c>
    </row>
    <row r="2268" x14ac:dyDescent="0.2">
      <c r="L2268" s="24">
        <v>2263</v>
      </c>
      <c r="M2268" s="28">
        <v>1.3383735000000001E-2</v>
      </c>
      <c r="O2268" s="24">
        <v>2263</v>
      </c>
      <c r="P2268" s="24">
        <f>'ROTH 1.0'!O2268*'קובץ טיוטה'!$D$10</f>
        <v>9796.3961536012612</v>
      </c>
      <c r="Q2268" s="24">
        <f t="shared" si="353"/>
        <v>6196.3961536012612</v>
      </c>
      <c r="R2268" s="24">
        <f t="shared" si="362"/>
        <v>910.0939800000001</v>
      </c>
      <c r="S2268" s="24">
        <f t="shared" si="355"/>
        <v>5286.3021736012615</v>
      </c>
      <c r="T2268" s="24">
        <f t="shared" si="356"/>
        <v>0</v>
      </c>
      <c r="U2268" s="24" t="str">
        <f t="shared" si="357"/>
        <v>drain</v>
      </c>
      <c r="W2268" s="24">
        <f t="shared" si="360"/>
        <v>0</v>
      </c>
      <c r="X2268" s="24">
        <f t="shared" si="358"/>
        <v>0</v>
      </c>
      <c r="Y2268" s="24">
        <f t="shared" si="361"/>
        <v>0</v>
      </c>
      <c r="AA2268" s="24">
        <f t="shared" si="359"/>
        <v>5286.3021736012615</v>
      </c>
      <c r="AC2268" s="24">
        <f t="shared" si="354"/>
        <v>0</v>
      </c>
    </row>
    <row r="2269" x14ac:dyDescent="0.2">
      <c r="L2269" s="25">
        <v>2264</v>
      </c>
      <c r="M2269" s="29">
        <v>0.43136783200000001</v>
      </c>
      <c r="O2269" s="25">
        <v>2264</v>
      </c>
      <c r="P2269" s="24">
        <f>'ROTH 1.0'!O2269*'קובץ טיוטה'!$D$10</f>
        <v>10355.612393531595</v>
      </c>
      <c r="Q2269" s="25">
        <f t="shared" si="353"/>
        <v>6755.6123935315954</v>
      </c>
      <c r="R2269" s="24">
        <f t="shared" si="362"/>
        <v>29333.012575999997</v>
      </c>
      <c r="S2269" s="25">
        <f t="shared" si="355"/>
        <v>0</v>
      </c>
      <c r="T2269" s="25">
        <f t="shared" si="356"/>
        <v>22577.400182468402</v>
      </c>
      <c r="U2269" s="25" t="str">
        <f t="shared" si="357"/>
        <v>charge</v>
      </c>
      <c r="W2269" s="25">
        <f t="shared" si="360"/>
        <v>20319.660164221561</v>
      </c>
      <c r="X2269" s="25">
        <f t="shared" si="358"/>
        <v>20319.660164221561</v>
      </c>
      <c r="Y2269" s="25">
        <f t="shared" si="361"/>
        <v>0</v>
      </c>
      <c r="AA2269" s="25">
        <f t="shared" si="359"/>
        <v>0</v>
      </c>
      <c r="AC2269" s="25">
        <f t="shared" si="354"/>
        <v>2257.7400182468409</v>
      </c>
    </row>
    <row r="2270" x14ac:dyDescent="0.2">
      <c r="L2270" s="24">
        <v>2265</v>
      </c>
      <c r="M2270" s="28">
        <v>0.67272712300000004</v>
      </c>
      <c r="O2270" s="24">
        <v>2265</v>
      </c>
      <c r="P2270" s="24">
        <f>'ROTH 1.0'!O2270*'קובץ טיוטה'!$D$10</f>
        <v>10588.642805224406</v>
      </c>
      <c r="Q2270" s="24">
        <f t="shared" si="353"/>
        <v>6988.6428052244064</v>
      </c>
      <c r="R2270" s="24">
        <f t="shared" si="362"/>
        <v>45745.444364000003</v>
      </c>
      <c r="S2270" s="24">
        <f t="shared" si="355"/>
        <v>0</v>
      </c>
      <c r="T2270" s="24">
        <f t="shared" si="356"/>
        <v>38756.801558775594</v>
      </c>
      <c r="U2270" s="24" t="str">
        <f t="shared" si="357"/>
        <v>charge</v>
      </c>
      <c r="W2270" s="24">
        <f t="shared" si="360"/>
        <v>34881.121402898039</v>
      </c>
      <c r="X2270" s="24">
        <f t="shared" si="358"/>
        <v>55200.7815671196</v>
      </c>
      <c r="Y2270" s="24">
        <f t="shared" si="361"/>
        <v>0</v>
      </c>
      <c r="AA2270" s="24">
        <f t="shared" si="359"/>
        <v>0</v>
      </c>
      <c r="AC2270" s="24">
        <f t="shared" si="354"/>
        <v>3875.6801558775551</v>
      </c>
    </row>
    <row r="2271" x14ac:dyDescent="0.2">
      <c r="L2271" s="25">
        <v>2266</v>
      </c>
      <c r="M2271" s="29">
        <v>0.73573352700000005</v>
      </c>
      <c r="O2271" s="25">
        <v>2266</v>
      </c>
      <c r="P2271" s="24">
        <f>'ROTH 1.0'!O2271*'קובץ טיוטה'!$D$10</f>
        <v>11223.551725767471</v>
      </c>
      <c r="Q2271" s="25">
        <f t="shared" si="353"/>
        <v>7623.551725767471</v>
      </c>
      <c r="R2271" s="24">
        <f t="shared" si="362"/>
        <v>50029.879836</v>
      </c>
      <c r="S2271" s="25">
        <f t="shared" si="355"/>
        <v>0</v>
      </c>
      <c r="T2271" s="25">
        <f t="shared" si="356"/>
        <v>42406.328110232527</v>
      </c>
      <c r="U2271" s="25" t="str">
        <f t="shared" si="357"/>
        <v>charge</v>
      </c>
      <c r="W2271" s="25">
        <f t="shared" si="360"/>
        <v>22799.2184328804</v>
      </c>
      <c r="X2271" s="25">
        <f t="shared" si="358"/>
        <v>78000</v>
      </c>
      <c r="Y2271" s="25">
        <f t="shared" si="361"/>
        <v>0</v>
      </c>
      <c r="AA2271" s="25">
        <f t="shared" si="359"/>
        <v>0</v>
      </c>
      <c r="AC2271" s="25">
        <f t="shared" si="354"/>
        <v>19607.109677352128</v>
      </c>
    </row>
    <row r="2272" x14ac:dyDescent="0.2">
      <c r="L2272" s="24">
        <v>2267</v>
      </c>
      <c r="M2272" s="28">
        <v>0.78399034000000001</v>
      </c>
      <c r="O2272" s="24">
        <v>2267</v>
      </c>
      <c r="P2272" s="24">
        <f>'ROTH 1.0'!O2272*'קובץ טיוטה'!$D$10</f>
        <v>11056.032958099546</v>
      </c>
      <c r="Q2272" s="24">
        <f t="shared" si="353"/>
        <v>7456.0329580995458</v>
      </c>
      <c r="R2272" s="24">
        <f t="shared" si="362"/>
        <v>53311.343119999998</v>
      </c>
      <c r="S2272" s="24">
        <f t="shared" si="355"/>
        <v>0</v>
      </c>
      <c r="T2272" s="24">
        <f t="shared" si="356"/>
        <v>45855.310161900452</v>
      </c>
      <c r="U2272" s="24" t="str">
        <f t="shared" si="357"/>
        <v>charge</v>
      </c>
      <c r="W2272" s="24">
        <f t="shared" si="360"/>
        <v>0</v>
      </c>
      <c r="X2272" s="24">
        <f t="shared" si="358"/>
        <v>78000</v>
      </c>
      <c r="Y2272" s="24">
        <f t="shared" si="361"/>
        <v>0</v>
      </c>
      <c r="AA2272" s="24">
        <f t="shared" si="359"/>
        <v>0</v>
      </c>
      <c r="AC2272" s="24">
        <f t="shared" si="354"/>
        <v>45855.310161900452</v>
      </c>
    </row>
    <row r="2273" x14ac:dyDescent="0.2">
      <c r="L2273" s="25">
        <v>2268</v>
      </c>
      <c r="M2273" s="29">
        <v>0.79452596400000008</v>
      </c>
      <c r="O2273" s="25">
        <v>2268</v>
      </c>
      <c r="P2273" s="24">
        <f>'ROTH 1.0'!O2273*'קובץ טיוטה'!$D$10</f>
        <v>11017.425521073195</v>
      </c>
      <c r="Q2273" s="25">
        <f t="shared" si="353"/>
        <v>7417.4255210731953</v>
      </c>
      <c r="R2273" s="24">
        <f t="shared" si="362"/>
        <v>54027.765552000004</v>
      </c>
      <c r="S2273" s="25">
        <f t="shared" si="355"/>
        <v>0</v>
      </c>
      <c r="T2273" s="25">
        <f t="shared" si="356"/>
        <v>46610.340030926811</v>
      </c>
      <c r="U2273" s="25" t="str">
        <f t="shared" si="357"/>
        <v>charge</v>
      </c>
      <c r="W2273" s="25">
        <f t="shared" si="360"/>
        <v>0</v>
      </c>
      <c r="X2273" s="25">
        <f t="shared" si="358"/>
        <v>78000</v>
      </c>
      <c r="Y2273" s="25">
        <f t="shared" si="361"/>
        <v>0</v>
      </c>
      <c r="AA2273" s="25">
        <f t="shared" si="359"/>
        <v>0</v>
      </c>
      <c r="AC2273" s="25">
        <f t="shared" si="354"/>
        <v>46610.340030926811</v>
      </c>
    </row>
    <row r="2274" x14ac:dyDescent="0.2">
      <c r="L2274" s="24">
        <v>2269</v>
      </c>
      <c r="M2274" s="28">
        <v>0.70916009400000002</v>
      </c>
      <c r="O2274" s="24">
        <v>2269</v>
      </c>
      <c r="P2274" s="24">
        <f>'ROTH 1.0'!O2274*'קובץ טיוטה'!$D$10</f>
        <v>11136.347443478653</v>
      </c>
      <c r="Q2274" s="24">
        <f t="shared" si="353"/>
        <v>7536.3474434786531</v>
      </c>
      <c r="R2274" s="24">
        <f t="shared" si="362"/>
        <v>48222.886392</v>
      </c>
      <c r="S2274" s="24">
        <f t="shared" si="355"/>
        <v>0</v>
      </c>
      <c r="T2274" s="24">
        <f t="shared" si="356"/>
        <v>40686.538948521345</v>
      </c>
      <c r="U2274" s="24" t="str">
        <f t="shared" si="357"/>
        <v>charge</v>
      </c>
      <c r="W2274" s="24">
        <f t="shared" si="360"/>
        <v>0</v>
      </c>
      <c r="X2274" s="24">
        <f t="shared" si="358"/>
        <v>78000</v>
      </c>
      <c r="Y2274" s="24">
        <f t="shared" si="361"/>
        <v>0</v>
      </c>
      <c r="AA2274" s="24">
        <f t="shared" si="359"/>
        <v>0</v>
      </c>
      <c r="AC2274" s="24">
        <f t="shared" si="354"/>
        <v>40686.538948521345</v>
      </c>
    </row>
    <row r="2275" x14ac:dyDescent="0.2">
      <c r="L2275" s="25">
        <v>2270</v>
      </c>
      <c r="M2275" s="29">
        <v>0.65100550499999998</v>
      </c>
      <c r="O2275" s="25">
        <v>2270</v>
      </c>
      <c r="P2275" s="24">
        <f>'ROTH 1.0'!O2275*'קובץ טיוטה'!$D$10</f>
        <v>11271.204841417939</v>
      </c>
      <c r="Q2275" s="25">
        <f t="shared" si="353"/>
        <v>7671.204841417939</v>
      </c>
      <c r="R2275" s="24">
        <f t="shared" si="362"/>
        <v>44268.374339999995</v>
      </c>
      <c r="S2275" s="25">
        <f t="shared" si="355"/>
        <v>0</v>
      </c>
      <c r="T2275" s="25">
        <f t="shared" si="356"/>
        <v>36597.169498582058</v>
      </c>
      <c r="U2275" s="25" t="str">
        <f t="shared" si="357"/>
        <v>charge</v>
      </c>
      <c r="W2275" s="25">
        <f t="shared" si="360"/>
        <v>0</v>
      </c>
      <c r="X2275" s="25">
        <f t="shared" si="358"/>
        <v>78000</v>
      </c>
      <c r="Y2275" s="25">
        <f t="shared" si="361"/>
        <v>0</v>
      </c>
      <c r="AA2275" s="25">
        <f t="shared" si="359"/>
        <v>0</v>
      </c>
      <c r="AC2275" s="25">
        <f t="shared" si="354"/>
        <v>36597.169498582058</v>
      </c>
    </row>
    <row r="2276" x14ac:dyDescent="0.2">
      <c r="L2276" s="24">
        <v>2271</v>
      </c>
      <c r="M2276" s="28">
        <v>0.62770790899999995</v>
      </c>
      <c r="O2276" s="24">
        <v>2271</v>
      </c>
      <c r="P2276" s="24">
        <f>'ROTH 1.0'!O2276*'קובץ טיוטה'!$D$10</f>
        <v>11271.344811812658</v>
      </c>
      <c r="Q2276" s="24">
        <f t="shared" si="353"/>
        <v>7671.344811812658</v>
      </c>
      <c r="R2276" s="24">
        <f t="shared" si="362"/>
        <v>42684.137811999994</v>
      </c>
      <c r="S2276" s="24">
        <f t="shared" si="355"/>
        <v>0</v>
      </c>
      <c r="T2276" s="24">
        <f t="shared" si="356"/>
        <v>35012.793000187332</v>
      </c>
      <c r="U2276" s="24" t="str">
        <f t="shared" si="357"/>
        <v>charge</v>
      </c>
      <c r="W2276" s="24">
        <f t="shared" si="360"/>
        <v>0</v>
      </c>
      <c r="X2276" s="24">
        <f t="shared" si="358"/>
        <v>78000</v>
      </c>
      <c r="Y2276" s="24">
        <f t="shared" si="361"/>
        <v>0</v>
      </c>
      <c r="AA2276" s="24">
        <f t="shared" si="359"/>
        <v>0</v>
      </c>
      <c r="AC2276" s="24">
        <f t="shared" si="354"/>
        <v>35012.793000187332</v>
      </c>
    </row>
    <row r="2277" x14ac:dyDescent="0.2">
      <c r="L2277" s="25">
        <v>2272</v>
      </c>
      <c r="M2277" s="29">
        <v>0.56554126999999998</v>
      </c>
      <c r="O2277" s="25">
        <v>2272</v>
      </c>
      <c r="P2277" s="24">
        <f>'ROTH 1.0'!O2277*'קובץ טיוטה'!$D$10</f>
        <v>11173.879790936311</v>
      </c>
      <c r="Q2277" s="25">
        <f t="shared" si="353"/>
        <v>7573.8797909363111</v>
      </c>
      <c r="R2277" s="24">
        <f t="shared" si="362"/>
        <v>38456.806359999995</v>
      </c>
      <c r="S2277" s="25">
        <f t="shared" si="355"/>
        <v>0</v>
      </c>
      <c r="T2277" s="25">
        <f t="shared" si="356"/>
        <v>30882.926569063682</v>
      </c>
      <c r="U2277" s="25" t="str">
        <f t="shared" si="357"/>
        <v>charge</v>
      </c>
      <c r="W2277" s="25">
        <f t="shared" si="360"/>
        <v>0</v>
      </c>
      <c r="X2277" s="25">
        <f t="shared" si="358"/>
        <v>78000</v>
      </c>
      <c r="Y2277" s="25">
        <f t="shared" si="361"/>
        <v>0</v>
      </c>
      <c r="AA2277" s="25">
        <f t="shared" si="359"/>
        <v>0</v>
      </c>
      <c r="AC2277" s="25">
        <f t="shared" si="354"/>
        <v>30882.926569063682</v>
      </c>
    </row>
    <row r="2278" x14ac:dyDescent="0.2">
      <c r="L2278" s="24">
        <v>2273</v>
      </c>
      <c r="M2278" s="28">
        <v>0.60855719099999994</v>
      </c>
      <c r="O2278" s="24">
        <v>2273</v>
      </c>
      <c r="P2278" s="24">
        <f>'ROTH 1.0'!O2278*'קובץ טיוטה'!$D$10</f>
        <v>11110.963367013461</v>
      </c>
      <c r="Q2278" s="24">
        <f t="shared" si="353"/>
        <v>7510.9633670134608</v>
      </c>
      <c r="R2278" s="24">
        <f t="shared" si="362"/>
        <v>41381.888987999999</v>
      </c>
      <c r="S2278" s="24">
        <f t="shared" si="355"/>
        <v>0</v>
      </c>
      <c r="T2278" s="24">
        <f t="shared" si="356"/>
        <v>33870.925620986542</v>
      </c>
      <c r="U2278" s="24" t="str">
        <f t="shared" si="357"/>
        <v>charge</v>
      </c>
      <c r="W2278" s="24">
        <f t="shared" si="360"/>
        <v>0</v>
      </c>
      <c r="X2278" s="24">
        <f t="shared" si="358"/>
        <v>78000</v>
      </c>
      <c r="Y2278" s="24">
        <f t="shared" si="361"/>
        <v>0</v>
      </c>
      <c r="AA2278" s="24">
        <f t="shared" si="359"/>
        <v>0</v>
      </c>
      <c r="AC2278" s="24">
        <f t="shared" si="354"/>
        <v>33870.925620986542</v>
      </c>
    </row>
    <row r="2279" x14ac:dyDescent="0.2">
      <c r="L2279" s="25">
        <v>2274</v>
      </c>
      <c r="M2279" s="29">
        <v>0.17068282000000001</v>
      </c>
      <c r="O2279" s="25">
        <v>2274</v>
      </c>
      <c r="P2279" s="24">
        <f>'ROTH 1.0'!O2279*'קובץ טיוטה'!$D$10</f>
        <v>11106.803462162194</v>
      </c>
      <c r="Q2279" s="25">
        <f t="shared" si="353"/>
        <v>7506.8034621621937</v>
      </c>
      <c r="R2279" s="24">
        <f t="shared" si="362"/>
        <v>11606.431760000001</v>
      </c>
      <c r="S2279" s="25">
        <f t="shared" si="355"/>
        <v>0</v>
      </c>
      <c r="T2279" s="25">
        <f t="shared" si="356"/>
        <v>4099.6282978378076</v>
      </c>
      <c r="U2279" s="25" t="str">
        <f t="shared" si="357"/>
        <v>charge</v>
      </c>
      <c r="W2279" s="25">
        <f t="shared" si="360"/>
        <v>0</v>
      </c>
      <c r="X2279" s="25">
        <f t="shared" si="358"/>
        <v>78000</v>
      </c>
      <c r="Y2279" s="25">
        <f t="shared" si="361"/>
        <v>0</v>
      </c>
      <c r="AA2279" s="25">
        <f t="shared" si="359"/>
        <v>0</v>
      </c>
      <c r="AC2279" s="25">
        <f t="shared" si="354"/>
        <v>4099.6282978378076</v>
      </c>
    </row>
    <row r="2280" x14ac:dyDescent="0.2">
      <c r="L2280" s="24">
        <v>2275</v>
      </c>
      <c r="M2280" s="28">
        <v>0</v>
      </c>
      <c r="O2280" s="24">
        <v>2275</v>
      </c>
      <c r="P2280" s="24">
        <f>'ROTH 1.0'!O2280*'קובץ טיוטה'!$D$10</f>
        <v>11313.246521114455</v>
      </c>
      <c r="Q2280" s="24">
        <f t="shared" si="353"/>
        <v>7713.2465211144554</v>
      </c>
      <c r="R2280" s="24">
        <f t="shared" si="362"/>
        <v>0</v>
      </c>
      <c r="S2280" s="24">
        <f t="shared" si="355"/>
        <v>7713.2465211144554</v>
      </c>
      <c r="T2280" s="24">
        <f t="shared" si="356"/>
        <v>0</v>
      </c>
      <c r="U2280" s="24" t="str">
        <f t="shared" si="357"/>
        <v>drain</v>
      </c>
      <c r="W2280" s="24">
        <f t="shared" si="360"/>
        <v>0</v>
      </c>
      <c r="X2280" s="24">
        <f t="shared" si="358"/>
        <v>70286.753478885541</v>
      </c>
      <c r="Y2280" s="24">
        <f t="shared" si="361"/>
        <v>7713.246521114459</v>
      </c>
      <c r="AA2280" s="24">
        <f t="shared" si="359"/>
        <v>0</v>
      </c>
      <c r="AC2280" s="24">
        <f t="shared" si="354"/>
        <v>0</v>
      </c>
    </row>
    <row r="2281" x14ac:dyDescent="0.2">
      <c r="L2281" s="25">
        <v>2276</v>
      </c>
      <c r="M2281" s="29">
        <v>0</v>
      </c>
      <c r="O2281" s="25">
        <v>2276</v>
      </c>
      <c r="P2281" s="24">
        <f>'ROTH 1.0'!O2281*'קובץ טיוטה'!$D$10</f>
        <v>12188.043385597606</v>
      </c>
      <c r="Q2281" s="25">
        <f t="shared" si="353"/>
        <v>8588.0433855976062</v>
      </c>
      <c r="R2281" s="24">
        <f t="shared" si="362"/>
        <v>0</v>
      </c>
      <c r="S2281" s="25">
        <f t="shared" si="355"/>
        <v>8588.0433855976062</v>
      </c>
      <c r="T2281" s="25">
        <f t="shared" si="356"/>
        <v>0</v>
      </c>
      <c r="U2281" s="25" t="str">
        <f t="shared" si="357"/>
        <v>drain</v>
      </c>
      <c r="W2281" s="25">
        <f t="shared" si="360"/>
        <v>0</v>
      </c>
      <c r="X2281" s="25">
        <f t="shared" si="358"/>
        <v>61698.710093287933</v>
      </c>
      <c r="Y2281" s="25">
        <f t="shared" si="361"/>
        <v>8588.043385597608</v>
      </c>
      <c r="AA2281" s="25">
        <f t="shared" si="359"/>
        <v>0</v>
      </c>
      <c r="AC2281" s="25">
        <f t="shared" si="354"/>
        <v>0</v>
      </c>
    </row>
    <row r="2282" x14ac:dyDescent="0.2">
      <c r="L2282" s="24">
        <v>2277</v>
      </c>
      <c r="M2282" s="28">
        <v>0</v>
      </c>
      <c r="O2282" s="24">
        <v>2277</v>
      </c>
      <c r="P2282" s="24">
        <f>'ROTH 1.0'!O2282*'קובץ טיוטה'!$D$10</f>
        <v>12041.199906038981</v>
      </c>
      <c r="Q2282" s="24">
        <f t="shared" si="353"/>
        <v>8441.1999060389808</v>
      </c>
      <c r="R2282" s="24">
        <f t="shared" si="362"/>
        <v>0</v>
      </c>
      <c r="S2282" s="24">
        <f t="shared" si="355"/>
        <v>8441.1999060389808</v>
      </c>
      <c r="T2282" s="24">
        <f t="shared" si="356"/>
        <v>0</v>
      </c>
      <c r="U2282" s="24" t="str">
        <f t="shared" si="357"/>
        <v>drain</v>
      </c>
      <c r="W2282" s="24">
        <f t="shared" si="360"/>
        <v>0</v>
      </c>
      <c r="X2282" s="24">
        <f t="shared" si="358"/>
        <v>53257.510187248954</v>
      </c>
      <c r="Y2282" s="24">
        <f t="shared" si="361"/>
        <v>8441.199906038979</v>
      </c>
      <c r="AA2282" s="24">
        <f t="shared" si="359"/>
        <v>0</v>
      </c>
      <c r="AC2282" s="24">
        <f t="shared" si="354"/>
        <v>0</v>
      </c>
    </row>
    <row r="2283" x14ac:dyDescent="0.2">
      <c r="L2283" s="25">
        <v>2278</v>
      </c>
      <c r="M2283" s="29">
        <v>0</v>
      </c>
      <c r="O2283" s="25">
        <v>2278</v>
      </c>
      <c r="P2283" s="24">
        <f>'ROTH 1.0'!O2283*'קובץ טיוטה'!$D$10</f>
        <v>11452.604707634348</v>
      </c>
      <c r="Q2283" s="25">
        <f t="shared" si="353"/>
        <v>7852.6047076343475</v>
      </c>
      <c r="R2283" s="24">
        <f t="shared" si="362"/>
        <v>0</v>
      </c>
      <c r="S2283" s="25">
        <f t="shared" si="355"/>
        <v>7852.6047076343475</v>
      </c>
      <c r="T2283" s="25">
        <f t="shared" si="356"/>
        <v>0</v>
      </c>
      <c r="U2283" s="25" t="str">
        <f t="shared" si="357"/>
        <v>drain</v>
      </c>
      <c r="W2283" s="25">
        <f t="shared" si="360"/>
        <v>0</v>
      </c>
      <c r="X2283" s="25">
        <f t="shared" si="358"/>
        <v>45404.905479614608</v>
      </c>
      <c r="Y2283" s="25">
        <f t="shared" si="361"/>
        <v>7852.6047076343457</v>
      </c>
      <c r="AA2283" s="25">
        <f t="shared" si="359"/>
        <v>0</v>
      </c>
      <c r="AC2283" s="25">
        <f t="shared" si="354"/>
        <v>0</v>
      </c>
    </row>
    <row r="2284" x14ac:dyDescent="0.2">
      <c r="L2284" s="24">
        <v>2279</v>
      </c>
      <c r="M2284" s="28">
        <v>0</v>
      </c>
      <c r="O2284" s="24">
        <v>2279</v>
      </c>
      <c r="P2284" s="24">
        <f>'ROTH 1.0'!O2284*'קובץ טיוטה'!$D$10</f>
        <v>10739.001738398838</v>
      </c>
      <c r="Q2284" s="24">
        <f t="shared" si="353"/>
        <v>7139.0017383988379</v>
      </c>
      <c r="R2284" s="24">
        <f t="shared" si="362"/>
        <v>0</v>
      </c>
      <c r="S2284" s="24">
        <f t="shared" si="355"/>
        <v>7139.0017383988379</v>
      </c>
      <c r="T2284" s="24">
        <f t="shared" si="356"/>
        <v>0</v>
      </c>
      <c r="U2284" s="24" t="str">
        <f t="shared" si="357"/>
        <v>drain</v>
      </c>
      <c r="W2284" s="24">
        <f t="shared" si="360"/>
        <v>0</v>
      </c>
      <c r="X2284" s="24">
        <f t="shared" si="358"/>
        <v>38265.90374121577</v>
      </c>
      <c r="Y2284" s="24">
        <f t="shared" si="361"/>
        <v>7139.0017383988379</v>
      </c>
      <c r="AA2284" s="24">
        <f t="shared" si="359"/>
        <v>0</v>
      </c>
      <c r="AC2284" s="24">
        <f t="shared" si="354"/>
        <v>0</v>
      </c>
    </row>
    <row r="2285" x14ac:dyDescent="0.2">
      <c r="L2285" s="25">
        <v>2280</v>
      </c>
      <c r="M2285" s="29">
        <v>0</v>
      </c>
      <c r="O2285" s="25">
        <v>2280</v>
      </c>
      <c r="P2285" s="24">
        <f>'ROTH 1.0'!O2285*'קובץ טיוטה'!$D$10</f>
        <v>9692.5405230617635</v>
      </c>
      <c r="Q2285" s="25">
        <f t="shared" si="353"/>
        <v>6092.5405230617635</v>
      </c>
      <c r="R2285" s="24">
        <f t="shared" si="362"/>
        <v>0</v>
      </c>
      <c r="S2285" s="25">
        <f t="shared" si="355"/>
        <v>6092.5405230617635</v>
      </c>
      <c r="T2285" s="25">
        <f t="shared" si="356"/>
        <v>0</v>
      </c>
      <c r="U2285" s="25" t="str">
        <f t="shared" si="357"/>
        <v>drain</v>
      </c>
      <c r="W2285" s="25">
        <f t="shared" si="360"/>
        <v>0</v>
      </c>
      <c r="X2285" s="25">
        <f t="shared" si="358"/>
        <v>32173.363218154009</v>
      </c>
      <c r="Y2285" s="25">
        <f t="shared" si="361"/>
        <v>6092.5405230617616</v>
      </c>
      <c r="AA2285" s="25">
        <f t="shared" si="359"/>
        <v>0</v>
      </c>
      <c r="AC2285" s="25">
        <f t="shared" si="354"/>
        <v>0</v>
      </c>
    </row>
    <row r="2286" x14ac:dyDescent="0.2">
      <c r="L2286" s="24">
        <v>2281</v>
      </c>
      <c r="M2286" s="28">
        <v>0</v>
      </c>
      <c r="O2286" s="24">
        <v>2281</v>
      </c>
      <c r="P2286" s="24">
        <f>'ROTH 1.0'!O2286*'קובץ טיוטה'!$D$10</f>
        <v>8853.8973141875322</v>
      </c>
      <c r="Q2286" s="24">
        <f t="shared" si="353"/>
        <v>5253.8973141875322</v>
      </c>
      <c r="R2286" s="24">
        <f t="shared" si="362"/>
        <v>0</v>
      </c>
      <c r="S2286" s="24">
        <f t="shared" si="355"/>
        <v>5253.8973141875322</v>
      </c>
      <c r="T2286" s="24">
        <f t="shared" si="356"/>
        <v>0</v>
      </c>
      <c r="U2286" s="24" t="str">
        <f t="shared" si="357"/>
        <v>drain</v>
      </c>
      <c r="W2286" s="24">
        <f t="shared" si="360"/>
        <v>0</v>
      </c>
      <c r="X2286" s="24">
        <f t="shared" si="358"/>
        <v>26919.465903966477</v>
      </c>
      <c r="Y2286" s="24">
        <f t="shared" si="361"/>
        <v>5253.8973141875322</v>
      </c>
      <c r="AA2286" s="24">
        <f t="shared" si="359"/>
        <v>0</v>
      </c>
      <c r="AC2286" s="24">
        <f t="shared" si="354"/>
        <v>0</v>
      </c>
    </row>
    <row r="2287" x14ac:dyDescent="0.2">
      <c r="L2287" s="25">
        <v>2282</v>
      </c>
      <c r="M2287" s="29">
        <v>0</v>
      </c>
      <c r="O2287" s="25">
        <v>2282</v>
      </c>
      <c r="P2287" s="24">
        <f>'ROTH 1.0'!O2287*'קובץ טיוטה'!$D$10</f>
        <v>8281.0016071853515</v>
      </c>
      <c r="Q2287" s="25">
        <f t="shared" si="353"/>
        <v>4681.0016071853515</v>
      </c>
      <c r="R2287" s="24">
        <f t="shared" si="362"/>
        <v>0</v>
      </c>
      <c r="S2287" s="25">
        <f t="shared" si="355"/>
        <v>4681.0016071853515</v>
      </c>
      <c r="T2287" s="25">
        <f t="shared" si="356"/>
        <v>0</v>
      </c>
      <c r="U2287" s="25" t="str">
        <f t="shared" si="357"/>
        <v>drain</v>
      </c>
      <c r="W2287" s="25">
        <f t="shared" si="360"/>
        <v>0</v>
      </c>
      <c r="X2287" s="25">
        <f t="shared" si="358"/>
        <v>22238.464296781123</v>
      </c>
      <c r="Y2287" s="25">
        <f t="shared" si="361"/>
        <v>4681.0016071853534</v>
      </c>
      <c r="AA2287" s="25">
        <f t="shared" si="359"/>
        <v>0</v>
      </c>
      <c r="AC2287" s="25">
        <f t="shared" si="354"/>
        <v>0</v>
      </c>
    </row>
    <row r="2288" x14ac:dyDescent="0.2">
      <c r="L2288" s="24">
        <v>2283</v>
      </c>
      <c r="M2288" s="28">
        <v>0</v>
      </c>
      <c r="O2288" s="24">
        <v>2283</v>
      </c>
      <c r="P2288" s="24">
        <f>'ROTH 1.0'!O2288*'קובץ טיוטה'!$D$10</f>
        <v>7943.0002275984998</v>
      </c>
      <c r="Q2288" s="24">
        <f t="shared" si="353"/>
        <v>4343.0002275984998</v>
      </c>
      <c r="R2288" s="24">
        <f t="shared" si="362"/>
        <v>0</v>
      </c>
      <c r="S2288" s="24">
        <f t="shared" si="355"/>
        <v>4343.0002275984998</v>
      </c>
      <c r="T2288" s="24">
        <f t="shared" si="356"/>
        <v>0</v>
      </c>
      <c r="U2288" s="24" t="str">
        <f t="shared" si="357"/>
        <v>drain</v>
      </c>
      <c r="W2288" s="24">
        <f t="shared" si="360"/>
        <v>0</v>
      </c>
      <c r="X2288" s="24">
        <f t="shared" si="358"/>
        <v>17895.464069182624</v>
      </c>
      <c r="Y2288" s="24">
        <f t="shared" si="361"/>
        <v>4343.0002275984989</v>
      </c>
      <c r="AA2288" s="24">
        <f t="shared" si="359"/>
        <v>0</v>
      </c>
      <c r="AC2288" s="24">
        <f t="shared" si="354"/>
        <v>0</v>
      </c>
    </row>
    <row r="2289" x14ac:dyDescent="0.2">
      <c r="L2289" s="25">
        <v>2284</v>
      </c>
      <c r="M2289" s="29">
        <v>0</v>
      </c>
      <c r="O2289" s="25">
        <v>2284</v>
      </c>
      <c r="P2289" s="24">
        <f>'ROTH 1.0'!O2289*'קובץ טיוטה'!$D$10</f>
        <v>7919.8645269791577</v>
      </c>
      <c r="Q2289" s="25">
        <f t="shared" si="353"/>
        <v>4319.8645269791577</v>
      </c>
      <c r="R2289" s="24">
        <f t="shared" si="362"/>
        <v>0</v>
      </c>
      <c r="S2289" s="25">
        <f t="shared" si="355"/>
        <v>4319.8645269791577</v>
      </c>
      <c r="T2289" s="25">
        <f t="shared" si="356"/>
        <v>0</v>
      </c>
      <c r="U2289" s="25" t="str">
        <f t="shared" si="357"/>
        <v>drain</v>
      </c>
      <c r="W2289" s="25">
        <f t="shared" si="360"/>
        <v>0</v>
      </c>
      <c r="X2289" s="25">
        <f t="shared" si="358"/>
        <v>13575.599542203467</v>
      </c>
      <c r="Y2289" s="25">
        <f t="shared" si="361"/>
        <v>4319.8645269791577</v>
      </c>
      <c r="AA2289" s="25">
        <f t="shared" si="359"/>
        <v>0</v>
      </c>
      <c r="AC2289" s="25">
        <f t="shared" si="354"/>
        <v>0</v>
      </c>
    </row>
    <row r="2290" x14ac:dyDescent="0.2">
      <c r="L2290" s="24">
        <v>2285</v>
      </c>
      <c r="M2290" s="28">
        <v>0</v>
      </c>
      <c r="O2290" s="24">
        <v>2285</v>
      </c>
      <c r="P2290" s="24">
        <f>'ROTH 1.0'!O2290*'קובץ טיוטה'!$D$10</f>
        <v>8322.6074087588768</v>
      </c>
      <c r="Q2290" s="24">
        <f t="shared" si="353"/>
        <v>4722.6074087588768</v>
      </c>
      <c r="R2290" s="24">
        <f t="shared" si="362"/>
        <v>0</v>
      </c>
      <c r="S2290" s="24">
        <f t="shared" si="355"/>
        <v>4722.6074087588768</v>
      </c>
      <c r="T2290" s="24">
        <f t="shared" si="356"/>
        <v>0</v>
      </c>
      <c r="U2290" s="24" t="str">
        <f t="shared" si="357"/>
        <v>drain</v>
      </c>
      <c r="W2290" s="24">
        <f t="shared" si="360"/>
        <v>0</v>
      </c>
      <c r="X2290" s="24">
        <f t="shared" si="358"/>
        <v>8852.9921334445899</v>
      </c>
      <c r="Y2290" s="24">
        <f t="shared" si="361"/>
        <v>4722.6074087588768</v>
      </c>
      <c r="AA2290" s="24">
        <f t="shared" si="359"/>
        <v>0</v>
      </c>
      <c r="AC2290" s="24">
        <f t="shared" si="354"/>
        <v>0</v>
      </c>
    </row>
    <row r="2291" x14ac:dyDescent="0.2">
      <c r="L2291" s="25">
        <v>2286</v>
      </c>
      <c r="M2291" s="29">
        <v>0</v>
      </c>
      <c r="O2291" s="25">
        <v>2286</v>
      </c>
      <c r="P2291" s="24">
        <f>'ROTH 1.0'!O2291*'קובץ טיוטה'!$D$10</f>
        <v>8756.0293289638194</v>
      </c>
      <c r="Q2291" s="25">
        <f t="shared" si="353"/>
        <v>5156.0293289638194</v>
      </c>
      <c r="R2291" s="24">
        <f t="shared" si="362"/>
        <v>0</v>
      </c>
      <c r="S2291" s="25">
        <f t="shared" si="355"/>
        <v>5156.0293289638194</v>
      </c>
      <c r="T2291" s="25">
        <f t="shared" si="356"/>
        <v>0</v>
      </c>
      <c r="U2291" s="25" t="str">
        <f t="shared" si="357"/>
        <v>drain</v>
      </c>
      <c r="W2291" s="25">
        <f t="shared" si="360"/>
        <v>0</v>
      </c>
      <c r="X2291" s="25">
        <f t="shared" si="358"/>
        <v>3696.9628044807705</v>
      </c>
      <c r="Y2291" s="25">
        <f t="shared" si="361"/>
        <v>5156.0293289638194</v>
      </c>
      <c r="AA2291" s="25">
        <f t="shared" si="359"/>
        <v>0</v>
      </c>
      <c r="AC2291" s="25">
        <f t="shared" si="354"/>
        <v>0</v>
      </c>
    </row>
    <row r="2292" x14ac:dyDescent="0.2">
      <c r="L2292" s="24">
        <v>2287</v>
      </c>
      <c r="M2292" s="28">
        <v>1.9143680999999999E-2</v>
      </c>
      <c r="O2292" s="24">
        <v>2287</v>
      </c>
      <c r="P2292" s="24">
        <f>'ROTH 1.0'!O2292*'קובץ טיוטה'!$D$10</f>
        <v>9329.8141172367923</v>
      </c>
      <c r="Q2292" s="24">
        <f t="shared" si="353"/>
        <v>5729.8141172367923</v>
      </c>
      <c r="R2292" s="24">
        <f t="shared" si="362"/>
        <v>1301.7703079999999</v>
      </c>
      <c r="S2292" s="24">
        <f t="shared" si="355"/>
        <v>4428.0438092367922</v>
      </c>
      <c r="T2292" s="24">
        <f t="shared" si="356"/>
        <v>0</v>
      </c>
      <c r="U2292" s="24" t="str">
        <f t="shared" si="357"/>
        <v>drain</v>
      </c>
      <c r="W2292" s="24">
        <f t="shared" si="360"/>
        <v>0</v>
      </c>
      <c r="X2292" s="24">
        <f t="shared" si="358"/>
        <v>0</v>
      </c>
      <c r="Y2292" s="24">
        <f t="shared" si="361"/>
        <v>3696.9628044807705</v>
      </c>
      <c r="AA2292" s="24">
        <f t="shared" si="359"/>
        <v>731.08100475602168</v>
      </c>
      <c r="AC2292" s="24">
        <f t="shared" si="354"/>
        <v>0</v>
      </c>
    </row>
    <row r="2293" x14ac:dyDescent="0.2">
      <c r="L2293" s="25">
        <v>2288</v>
      </c>
      <c r="M2293" s="29">
        <v>0.55847113900000001</v>
      </c>
      <c r="O2293" s="25">
        <v>2288</v>
      </c>
      <c r="P2293" s="24">
        <f>'ROTH 1.0'!O2293*'קובץ טיוטה'!$D$10</f>
        <v>9784.5166545684588</v>
      </c>
      <c r="Q2293" s="25">
        <f t="shared" si="353"/>
        <v>6184.5166545684588</v>
      </c>
      <c r="R2293" s="24">
        <f t="shared" si="362"/>
        <v>37976.037452000004</v>
      </c>
      <c r="S2293" s="25">
        <f t="shared" si="355"/>
        <v>0</v>
      </c>
      <c r="T2293" s="25">
        <f t="shared" si="356"/>
        <v>31791.520797431545</v>
      </c>
      <c r="U2293" s="25" t="str">
        <f t="shared" si="357"/>
        <v>charge</v>
      </c>
      <c r="W2293" s="25">
        <f t="shared" si="360"/>
        <v>28612.36871768839</v>
      </c>
      <c r="X2293" s="25">
        <f t="shared" si="358"/>
        <v>28612.36871768839</v>
      </c>
      <c r="Y2293" s="25">
        <f t="shared" si="361"/>
        <v>0</v>
      </c>
      <c r="AA2293" s="25">
        <f t="shared" si="359"/>
        <v>0</v>
      </c>
      <c r="AC2293" s="25">
        <f t="shared" si="354"/>
        <v>3179.1520797431549</v>
      </c>
    </row>
    <row r="2294" x14ac:dyDescent="0.2">
      <c r="L2294" s="24">
        <v>2289</v>
      </c>
      <c r="M2294" s="28">
        <v>0.67572629000000006</v>
      </c>
      <c r="O2294" s="24">
        <v>2289</v>
      </c>
      <c r="P2294" s="24">
        <f>'ROTH 1.0'!O2294*'קובץ טיוטה'!$D$10</f>
        <v>10219.750061111474</v>
      </c>
      <c r="Q2294" s="24">
        <f t="shared" si="353"/>
        <v>6619.7500611114738</v>
      </c>
      <c r="R2294" s="24">
        <f t="shared" si="362"/>
        <v>45949.387720000006</v>
      </c>
      <c r="S2294" s="24">
        <f t="shared" si="355"/>
        <v>0</v>
      </c>
      <c r="T2294" s="24">
        <f t="shared" si="356"/>
        <v>39329.637658888532</v>
      </c>
      <c r="U2294" s="24" t="str">
        <f t="shared" si="357"/>
        <v>charge</v>
      </c>
      <c r="W2294" s="24">
        <f t="shared" si="360"/>
        <v>35396.673892999679</v>
      </c>
      <c r="X2294" s="24">
        <f t="shared" si="358"/>
        <v>64009.04261068807</v>
      </c>
      <c r="Y2294" s="24">
        <f t="shared" si="361"/>
        <v>0</v>
      </c>
      <c r="AA2294" s="24">
        <f t="shared" si="359"/>
        <v>0</v>
      </c>
      <c r="AC2294" s="24">
        <f t="shared" si="354"/>
        <v>3932.9637658888532</v>
      </c>
    </row>
    <row r="2295" x14ac:dyDescent="0.2">
      <c r="L2295" s="25">
        <v>2290</v>
      </c>
      <c r="M2295" s="29">
        <v>0.73387995100000003</v>
      </c>
      <c r="O2295" s="25">
        <v>2290</v>
      </c>
      <c r="P2295" s="24">
        <f>'ROTH 1.0'!O2295*'קובץ טיוטה'!$D$10</f>
        <v>10734.524533283773</v>
      </c>
      <c r="Q2295" s="25">
        <f t="shared" si="353"/>
        <v>7134.5245332837731</v>
      </c>
      <c r="R2295" s="24">
        <f t="shared" si="362"/>
        <v>49903.836668000004</v>
      </c>
      <c r="S2295" s="25">
        <f t="shared" si="355"/>
        <v>0</v>
      </c>
      <c r="T2295" s="25">
        <f t="shared" si="356"/>
        <v>42769.312134716231</v>
      </c>
      <c r="U2295" s="25" t="str">
        <f t="shared" si="357"/>
        <v>charge</v>
      </c>
      <c r="W2295" s="25">
        <f t="shared" si="360"/>
        <v>13990.95738931193</v>
      </c>
      <c r="X2295" s="25">
        <f t="shared" si="358"/>
        <v>78000</v>
      </c>
      <c r="Y2295" s="25">
        <f t="shared" si="361"/>
        <v>0</v>
      </c>
      <c r="AA2295" s="25">
        <f t="shared" si="359"/>
        <v>0</v>
      </c>
      <c r="AC2295" s="25">
        <f t="shared" si="354"/>
        <v>28778.3547454043</v>
      </c>
    </row>
    <row r="2296" x14ac:dyDescent="0.2">
      <c r="L2296" s="24">
        <v>2291</v>
      </c>
      <c r="M2296" s="28">
        <v>0.76308286000000003</v>
      </c>
      <c r="O2296" s="24">
        <v>2291</v>
      </c>
      <c r="P2296" s="24">
        <f>'ROTH 1.0'!O2296*'קובץ טיוטה'!$D$10</f>
        <v>11176.85591885861</v>
      </c>
      <c r="Q2296" s="24">
        <f t="shared" si="353"/>
        <v>7576.8559188586096</v>
      </c>
      <c r="R2296" s="24">
        <f t="shared" si="362"/>
        <v>51889.634480000001</v>
      </c>
      <c r="S2296" s="24">
        <f t="shared" si="355"/>
        <v>0</v>
      </c>
      <c r="T2296" s="24">
        <f t="shared" si="356"/>
        <v>44312.778561141393</v>
      </c>
      <c r="U2296" s="24" t="str">
        <f t="shared" si="357"/>
        <v>charge</v>
      </c>
      <c r="W2296" s="24">
        <f t="shared" si="360"/>
        <v>0</v>
      </c>
      <c r="X2296" s="24">
        <f t="shared" si="358"/>
        <v>78000</v>
      </c>
      <c r="Y2296" s="24">
        <f t="shared" si="361"/>
        <v>0</v>
      </c>
      <c r="AA2296" s="24">
        <f t="shared" si="359"/>
        <v>0</v>
      </c>
      <c r="AC2296" s="24">
        <f t="shared" si="354"/>
        <v>44312.778561141393</v>
      </c>
    </row>
    <row r="2297" x14ac:dyDescent="0.2">
      <c r="L2297" s="25">
        <v>2292</v>
      </c>
      <c r="M2297" s="29">
        <v>0.78546910400000003</v>
      </c>
      <c r="O2297" s="25">
        <v>2292</v>
      </c>
      <c r="P2297" s="24">
        <f>'ROTH 1.0'!O2297*'קובץ טיוטה'!$D$10</f>
        <v>11343.586473673957</v>
      </c>
      <c r="Q2297" s="25">
        <f t="shared" si="353"/>
        <v>7743.5864736739568</v>
      </c>
      <c r="R2297" s="24">
        <f t="shared" si="362"/>
        <v>53411.899072</v>
      </c>
      <c r="S2297" s="25">
        <f t="shared" si="355"/>
        <v>0</v>
      </c>
      <c r="T2297" s="25">
        <f t="shared" si="356"/>
        <v>45668.31259832604</v>
      </c>
      <c r="U2297" s="25" t="str">
        <f t="shared" si="357"/>
        <v>charge</v>
      </c>
      <c r="W2297" s="25">
        <f t="shared" si="360"/>
        <v>0</v>
      </c>
      <c r="X2297" s="25">
        <f t="shared" si="358"/>
        <v>78000</v>
      </c>
      <c r="Y2297" s="25">
        <f t="shared" si="361"/>
        <v>0</v>
      </c>
      <c r="AA2297" s="25">
        <f t="shared" si="359"/>
        <v>0</v>
      </c>
      <c r="AC2297" s="25">
        <f t="shared" si="354"/>
        <v>45668.31259832604</v>
      </c>
    </row>
    <row r="2298" x14ac:dyDescent="0.2">
      <c r="L2298" s="24">
        <v>2293</v>
      </c>
      <c r="M2298" s="28">
        <v>0.79490587499999998</v>
      </c>
      <c r="O2298" s="24">
        <v>2293</v>
      </c>
      <c r="P2298" s="24">
        <f>'ROTH 1.0'!O2298*'קובץ טיוטה'!$D$10</f>
        <v>11589.56004909171</v>
      </c>
      <c r="Q2298" s="24">
        <f t="shared" si="353"/>
        <v>7989.5600490917095</v>
      </c>
      <c r="R2298" s="24">
        <f t="shared" si="362"/>
        <v>54053.599499999997</v>
      </c>
      <c r="S2298" s="24">
        <f t="shared" si="355"/>
        <v>0</v>
      </c>
      <c r="T2298" s="24">
        <f t="shared" si="356"/>
        <v>46064.039450908283</v>
      </c>
      <c r="U2298" s="24" t="str">
        <f t="shared" si="357"/>
        <v>charge</v>
      </c>
      <c r="W2298" s="24">
        <f t="shared" si="360"/>
        <v>0</v>
      </c>
      <c r="X2298" s="24">
        <f t="shared" si="358"/>
        <v>78000</v>
      </c>
      <c r="Y2298" s="24">
        <f t="shared" si="361"/>
        <v>0</v>
      </c>
      <c r="AA2298" s="24">
        <f t="shared" si="359"/>
        <v>0</v>
      </c>
      <c r="AC2298" s="24">
        <f t="shared" si="354"/>
        <v>46064.039450908283</v>
      </c>
    </row>
    <row r="2299" x14ac:dyDescent="0.2">
      <c r="L2299" s="25">
        <v>2294</v>
      </c>
      <c r="M2299" s="29">
        <v>0.81182296300000001</v>
      </c>
      <c r="O2299" s="25">
        <v>2294</v>
      </c>
      <c r="P2299" s="24">
        <f>'ROTH 1.0'!O2299*'קובץ טיוטה'!$D$10</f>
        <v>11895.86356869474</v>
      </c>
      <c r="Q2299" s="25">
        <f t="shared" si="353"/>
        <v>8295.86356869474</v>
      </c>
      <c r="R2299" s="24">
        <f t="shared" si="362"/>
        <v>55203.961483999999</v>
      </c>
      <c r="S2299" s="25">
        <f t="shared" si="355"/>
        <v>0</v>
      </c>
      <c r="T2299" s="25">
        <f t="shared" si="356"/>
        <v>46908.097915305261</v>
      </c>
      <c r="U2299" s="25" t="str">
        <f t="shared" si="357"/>
        <v>charge</v>
      </c>
      <c r="W2299" s="25">
        <f t="shared" si="360"/>
        <v>0</v>
      </c>
      <c r="X2299" s="25">
        <f t="shared" si="358"/>
        <v>78000</v>
      </c>
      <c r="Y2299" s="25">
        <f t="shared" si="361"/>
        <v>0</v>
      </c>
      <c r="AA2299" s="25">
        <f t="shared" si="359"/>
        <v>0</v>
      </c>
      <c r="AC2299" s="25">
        <f t="shared" si="354"/>
        <v>46908.097915305261</v>
      </c>
    </row>
    <row r="2300" x14ac:dyDescent="0.2">
      <c r="L2300" s="24">
        <v>2295</v>
      </c>
      <c r="M2300" s="28">
        <v>0.78574529299999996</v>
      </c>
      <c r="O2300" s="24">
        <v>2295</v>
      </c>
      <c r="P2300" s="24">
        <f>'ROTH 1.0'!O2300*'קובץ טיוטה'!$D$10</f>
        <v>11905.348743486662</v>
      </c>
      <c r="Q2300" s="24">
        <f t="shared" si="353"/>
        <v>8305.348743486662</v>
      </c>
      <c r="R2300" s="24">
        <f t="shared" si="362"/>
        <v>53430.679923999996</v>
      </c>
      <c r="S2300" s="24">
        <f t="shared" si="355"/>
        <v>0</v>
      </c>
      <c r="T2300" s="24">
        <f t="shared" si="356"/>
        <v>45125.331180513334</v>
      </c>
      <c r="U2300" s="24" t="str">
        <f t="shared" si="357"/>
        <v>charge</v>
      </c>
      <c r="W2300" s="24">
        <f t="shared" si="360"/>
        <v>0</v>
      </c>
      <c r="X2300" s="24">
        <f t="shared" si="358"/>
        <v>78000</v>
      </c>
      <c r="Y2300" s="24">
        <f t="shared" si="361"/>
        <v>0</v>
      </c>
      <c r="AA2300" s="24">
        <f t="shared" si="359"/>
        <v>0</v>
      </c>
      <c r="AC2300" s="24">
        <f t="shared" si="354"/>
        <v>45125.331180513334</v>
      </c>
    </row>
    <row r="2301" x14ac:dyDescent="0.2">
      <c r="L2301" s="25">
        <v>2296</v>
      </c>
      <c r="M2301" s="29">
        <v>0.72397309100000007</v>
      </c>
      <c r="O2301" s="25">
        <v>2296</v>
      </c>
      <c r="P2301" s="24">
        <f>'ROTH 1.0'!O2301*'קובץ טיוטה'!$D$10</f>
        <v>11880.563787423474</v>
      </c>
      <c r="Q2301" s="25">
        <f t="shared" si="353"/>
        <v>8280.5637874234744</v>
      </c>
      <c r="R2301" s="24">
        <f t="shared" si="362"/>
        <v>49230.170188000004</v>
      </c>
      <c r="S2301" s="25">
        <f t="shared" si="355"/>
        <v>0</v>
      </c>
      <c r="T2301" s="25">
        <f t="shared" si="356"/>
        <v>40949.606400576529</v>
      </c>
      <c r="U2301" s="25" t="str">
        <f t="shared" si="357"/>
        <v>charge</v>
      </c>
      <c r="W2301" s="25">
        <f t="shared" si="360"/>
        <v>0</v>
      </c>
      <c r="X2301" s="25">
        <f t="shared" si="358"/>
        <v>78000</v>
      </c>
      <c r="Y2301" s="25">
        <f t="shared" si="361"/>
        <v>0</v>
      </c>
      <c r="AA2301" s="25">
        <f t="shared" si="359"/>
        <v>0</v>
      </c>
      <c r="AC2301" s="25">
        <f t="shared" si="354"/>
        <v>40949.606400576529</v>
      </c>
    </row>
    <row r="2302" x14ac:dyDescent="0.2">
      <c r="L2302" s="24">
        <v>2297</v>
      </c>
      <c r="M2302" s="28">
        <v>0.56885001700000004</v>
      </c>
      <c r="O2302" s="24">
        <v>2297</v>
      </c>
      <c r="P2302" s="24">
        <f>'ROTH 1.0'!O2302*'קובץ טיוטה'!$D$10</f>
        <v>11781.746835393071</v>
      </c>
      <c r="Q2302" s="24">
        <f t="shared" si="353"/>
        <v>8181.7468353930708</v>
      </c>
      <c r="R2302" s="24">
        <f t="shared" si="362"/>
        <v>38681.801156000001</v>
      </c>
      <c r="S2302" s="24">
        <f t="shared" si="355"/>
        <v>0</v>
      </c>
      <c r="T2302" s="24">
        <f t="shared" si="356"/>
        <v>30500.054320606931</v>
      </c>
      <c r="U2302" s="24" t="str">
        <f t="shared" si="357"/>
        <v>charge</v>
      </c>
      <c r="W2302" s="24">
        <f t="shared" si="360"/>
        <v>0</v>
      </c>
      <c r="X2302" s="24">
        <f t="shared" si="358"/>
        <v>78000</v>
      </c>
      <c r="Y2302" s="24">
        <f t="shared" si="361"/>
        <v>0</v>
      </c>
      <c r="AA2302" s="24">
        <f t="shared" si="359"/>
        <v>0</v>
      </c>
      <c r="AC2302" s="24">
        <f t="shared" si="354"/>
        <v>30500.054320606931</v>
      </c>
    </row>
    <row r="2303" x14ac:dyDescent="0.2">
      <c r="L2303" s="25">
        <v>2298</v>
      </c>
      <c r="M2303" s="29">
        <v>0.16708399600000001</v>
      </c>
      <c r="O2303" s="25">
        <v>2298</v>
      </c>
      <c r="P2303" s="24">
        <f>'ROTH 1.0'!O2303*'קובץ טיוטה'!$D$10</f>
        <v>11253.221138519628</v>
      </c>
      <c r="Q2303" s="25">
        <f t="shared" si="353"/>
        <v>7653.2211385196279</v>
      </c>
      <c r="R2303" s="24">
        <f t="shared" si="362"/>
        <v>11361.711728</v>
      </c>
      <c r="S2303" s="25">
        <f t="shared" si="355"/>
        <v>0</v>
      </c>
      <c r="T2303" s="25">
        <f t="shared" si="356"/>
        <v>3708.4905894803724</v>
      </c>
      <c r="U2303" s="25" t="str">
        <f t="shared" si="357"/>
        <v>charge</v>
      </c>
      <c r="W2303" s="25">
        <f t="shared" si="360"/>
        <v>0</v>
      </c>
      <c r="X2303" s="25">
        <f t="shared" si="358"/>
        <v>78000</v>
      </c>
      <c r="Y2303" s="25">
        <f t="shared" si="361"/>
        <v>0</v>
      </c>
      <c r="AA2303" s="25">
        <f t="shared" si="359"/>
        <v>0</v>
      </c>
      <c r="AC2303" s="25">
        <f t="shared" si="354"/>
        <v>3708.4905894803724</v>
      </c>
    </row>
    <row r="2304" x14ac:dyDescent="0.2">
      <c r="L2304" s="24">
        <v>2299</v>
      </c>
      <c r="M2304" s="28">
        <v>0</v>
      </c>
      <c r="O2304" s="24">
        <v>2299</v>
      </c>
      <c r="P2304" s="24">
        <f>'ROTH 1.0'!O2304*'קובץ טיוטה'!$D$10</f>
        <v>11333.815049999544</v>
      </c>
      <c r="Q2304" s="24">
        <f t="shared" si="353"/>
        <v>7733.8150499995445</v>
      </c>
      <c r="R2304" s="24">
        <f t="shared" si="362"/>
        <v>0</v>
      </c>
      <c r="S2304" s="24">
        <f t="shared" si="355"/>
        <v>7733.8150499995445</v>
      </c>
      <c r="T2304" s="24">
        <f t="shared" si="356"/>
        <v>0</v>
      </c>
      <c r="U2304" s="24" t="str">
        <f t="shared" si="357"/>
        <v>drain</v>
      </c>
      <c r="W2304" s="24">
        <f t="shared" si="360"/>
        <v>0</v>
      </c>
      <c r="X2304" s="24">
        <f t="shared" si="358"/>
        <v>70266.184950000461</v>
      </c>
      <c r="Y2304" s="24">
        <f t="shared" si="361"/>
        <v>7733.815049999539</v>
      </c>
      <c r="AA2304" s="24">
        <f t="shared" si="359"/>
        <v>0</v>
      </c>
      <c r="AC2304" s="24">
        <f t="shared" si="354"/>
        <v>0</v>
      </c>
    </row>
    <row r="2305" x14ac:dyDescent="0.2">
      <c r="L2305" s="25">
        <v>2300</v>
      </c>
      <c r="M2305" s="29">
        <v>0</v>
      </c>
      <c r="O2305" s="25">
        <v>2300</v>
      </c>
      <c r="P2305" s="24">
        <f>'ROTH 1.0'!O2305*'קובץ טיוטה'!$D$10</f>
        <v>11925.676758288419</v>
      </c>
      <c r="Q2305" s="25">
        <f t="shared" si="353"/>
        <v>8325.6767582884186</v>
      </c>
      <c r="R2305" s="24">
        <f t="shared" si="362"/>
        <v>0</v>
      </c>
      <c r="S2305" s="25">
        <f t="shared" si="355"/>
        <v>8325.6767582884186</v>
      </c>
      <c r="T2305" s="25">
        <f t="shared" si="356"/>
        <v>0</v>
      </c>
      <c r="U2305" s="25" t="str">
        <f t="shared" si="357"/>
        <v>drain</v>
      </c>
      <c r="W2305" s="25">
        <f t="shared" si="360"/>
        <v>0</v>
      </c>
      <c r="X2305" s="25">
        <f t="shared" si="358"/>
        <v>61940.508191712041</v>
      </c>
      <c r="Y2305" s="25">
        <f t="shared" si="361"/>
        <v>8325.6767582884204</v>
      </c>
      <c r="AA2305" s="25">
        <f t="shared" si="359"/>
        <v>0</v>
      </c>
      <c r="AC2305" s="25">
        <f t="shared" si="354"/>
        <v>0</v>
      </c>
    </row>
    <row r="2306" x14ac:dyDescent="0.2">
      <c r="L2306" s="24">
        <v>2301</v>
      </c>
      <c r="M2306" s="28">
        <v>0</v>
      </c>
      <c r="O2306" s="24">
        <v>2301</v>
      </c>
      <c r="P2306" s="24">
        <f>'ROTH 1.0'!O2306*'קובץ טיוטה'!$D$10</f>
        <v>11596.626565856342</v>
      </c>
      <c r="Q2306" s="24">
        <f t="shared" si="353"/>
        <v>7996.6265658563425</v>
      </c>
      <c r="R2306" s="24">
        <f t="shared" si="362"/>
        <v>0</v>
      </c>
      <c r="S2306" s="24">
        <f t="shared" si="355"/>
        <v>7996.6265658563425</v>
      </c>
      <c r="T2306" s="24">
        <f t="shared" si="356"/>
        <v>0</v>
      </c>
      <c r="U2306" s="24" t="str">
        <f t="shared" si="357"/>
        <v>drain</v>
      </c>
      <c r="W2306" s="24">
        <f t="shared" si="360"/>
        <v>0</v>
      </c>
      <c r="X2306" s="24">
        <f t="shared" si="358"/>
        <v>53943.881625855698</v>
      </c>
      <c r="Y2306" s="24">
        <f t="shared" si="361"/>
        <v>7996.6265658563425</v>
      </c>
      <c r="AA2306" s="24">
        <f t="shared" si="359"/>
        <v>0</v>
      </c>
      <c r="AC2306" s="24">
        <f t="shared" si="354"/>
        <v>0</v>
      </c>
    </row>
    <row r="2307" x14ac:dyDescent="0.2">
      <c r="L2307" s="25">
        <v>2302</v>
      </c>
      <c r="M2307" s="29">
        <v>0</v>
      </c>
      <c r="O2307" s="25">
        <v>2302</v>
      </c>
      <c r="P2307" s="24">
        <f>'ROTH 1.0'!O2307*'קובץ טיוטה'!$D$10</f>
        <v>11108.301687374436</v>
      </c>
      <c r="Q2307" s="25">
        <f t="shared" si="353"/>
        <v>7508.3016873744364</v>
      </c>
      <c r="R2307" s="24">
        <f t="shared" si="362"/>
        <v>0</v>
      </c>
      <c r="S2307" s="25">
        <f t="shared" si="355"/>
        <v>7508.3016873744364</v>
      </c>
      <c r="T2307" s="25">
        <f t="shared" si="356"/>
        <v>0</v>
      </c>
      <c r="U2307" s="25" t="str">
        <f t="shared" si="357"/>
        <v>drain</v>
      </c>
      <c r="W2307" s="25">
        <f t="shared" si="360"/>
        <v>0</v>
      </c>
      <c r="X2307" s="25">
        <f t="shared" si="358"/>
        <v>46435.579938481264</v>
      </c>
      <c r="Y2307" s="25">
        <f t="shared" si="361"/>
        <v>7508.3016873744346</v>
      </c>
      <c r="AA2307" s="25">
        <f t="shared" si="359"/>
        <v>0</v>
      </c>
      <c r="AC2307" s="25">
        <f t="shared" si="354"/>
        <v>0</v>
      </c>
    </row>
    <row r="2308" x14ac:dyDescent="0.2">
      <c r="L2308" s="24">
        <v>2303</v>
      </c>
      <c r="M2308" s="28">
        <v>0</v>
      </c>
      <c r="O2308" s="24">
        <v>2303</v>
      </c>
      <c r="P2308" s="24">
        <f>'ROTH 1.0'!O2308*'קובץ טיוטה'!$D$10</f>
        <v>10362.549017072375</v>
      </c>
      <c r="Q2308" s="24">
        <f t="shared" si="353"/>
        <v>6762.5490170723751</v>
      </c>
      <c r="R2308" s="24">
        <f t="shared" si="362"/>
        <v>0</v>
      </c>
      <c r="S2308" s="24">
        <f t="shared" si="355"/>
        <v>6762.5490170723751</v>
      </c>
      <c r="T2308" s="24">
        <f t="shared" si="356"/>
        <v>0</v>
      </c>
      <c r="U2308" s="24" t="str">
        <f t="shared" si="357"/>
        <v>drain</v>
      </c>
      <c r="W2308" s="24">
        <f t="shared" si="360"/>
        <v>0</v>
      </c>
      <c r="X2308" s="24">
        <f t="shared" si="358"/>
        <v>39673.030921408892</v>
      </c>
      <c r="Y2308" s="24">
        <f t="shared" si="361"/>
        <v>6762.5490170723715</v>
      </c>
      <c r="AA2308" s="24">
        <f t="shared" si="359"/>
        <v>0</v>
      </c>
      <c r="AC2308" s="24">
        <f t="shared" si="354"/>
        <v>0</v>
      </c>
    </row>
    <row r="2309" x14ac:dyDescent="0.2">
      <c r="L2309" s="25">
        <v>2304</v>
      </c>
      <c r="M2309" s="29">
        <v>0</v>
      </c>
      <c r="O2309" s="25">
        <v>2304</v>
      </c>
      <c r="P2309" s="24">
        <f>'ROTH 1.0'!O2309*'קובץ טיוטה'!$D$10</f>
        <v>9585.5012476804714</v>
      </c>
      <c r="Q2309" s="25">
        <f t="shared" si="353"/>
        <v>5985.5012476804714</v>
      </c>
      <c r="R2309" s="24">
        <f t="shared" si="362"/>
        <v>0</v>
      </c>
      <c r="S2309" s="25">
        <f t="shared" si="355"/>
        <v>5985.5012476804714</v>
      </c>
      <c r="T2309" s="25">
        <f t="shared" si="356"/>
        <v>0</v>
      </c>
      <c r="U2309" s="25" t="str">
        <f t="shared" si="357"/>
        <v>drain</v>
      </c>
      <c r="W2309" s="25">
        <f t="shared" si="360"/>
        <v>0</v>
      </c>
      <c r="X2309" s="25">
        <f t="shared" si="358"/>
        <v>33687.529673728422</v>
      </c>
      <c r="Y2309" s="25">
        <f t="shared" si="361"/>
        <v>5985.5012476804695</v>
      </c>
      <c r="AA2309" s="25">
        <f t="shared" si="359"/>
        <v>0</v>
      </c>
      <c r="AC2309" s="25">
        <f t="shared" si="354"/>
        <v>0</v>
      </c>
    </row>
    <row r="2310" x14ac:dyDescent="0.2">
      <c r="L2310" s="24">
        <v>2305</v>
      </c>
      <c r="M2310" s="28">
        <v>0</v>
      </c>
      <c r="O2310" s="24">
        <v>2305</v>
      </c>
      <c r="P2310" s="24">
        <f>'ROTH 1.0'!O2310*'קובץ טיוטה'!$D$10</f>
        <v>8802.5403533122408</v>
      </c>
      <c r="Q2310" s="24">
        <f t="shared" ref="Q2310:Q2373" si="363">P2310-$H$8*$H$9</f>
        <v>5202.5403533122408</v>
      </c>
      <c r="R2310" s="24">
        <f t="shared" si="362"/>
        <v>0</v>
      </c>
      <c r="S2310" s="24">
        <f t="shared" si="355"/>
        <v>5202.5403533122408</v>
      </c>
      <c r="T2310" s="24">
        <f t="shared" si="356"/>
        <v>0</v>
      </c>
      <c r="U2310" s="24" t="str">
        <f t="shared" si="357"/>
        <v>drain</v>
      </c>
      <c r="W2310" s="24">
        <f t="shared" si="360"/>
        <v>0</v>
      </c>
      <c r="X2310" s="24">
        <f t="shared" si="358"/>
        <v>28484.989320416182</v>
      </c>
      <c r="Y2310" s="24">
        <f t="shared" si="361"/>
        <v>5202.5403533122408</v>
      </c>
      <c r="AA2310" s="24">
        <f t="shared" si="359"/>
        <v>0</v>
      </c>
      <c r="AC2310" s="24">
        <f t="shared" ref="AC2310:AC2373" si="364">IF(U2310="charge",(T2310-W2310),0)</f>
        <v>0</v>
      </c>
    </row>
    <row r="2311" x14ac:dyDescent="0.2">
      <c r="L2311" s="25">
        <v>2306</v>
      </c>
      <c r="M2311" s="29">
        <v>0</v>
      </c>
      <c r="O2311" s="25">
        <v>2306</v>
      </c>
      <c r="P2311" s="24">
        <f>'ROTH 1.0'!O2311*'קובץ טיוטה'!$D$10</f>
        <v>8342.0038724331444</v>
      </c>
      <c r="Q2311" s="25">
        <f t="shared" si="363"/>
        <v>4742.0038724331444</v>
      </c>
      <c r="R2311" s="24">
        <f t="shared" si="362"/>
        <v>0</v>
      </c>
      <c r="S2311" s="25">
        <f t="shared" ref="S2311:S2374" si="365">IF(Q2311&gt;R2311,Q2311-R2311,0)</f>
        <v>4742.0038724331444</v>
      </c>
      <c r="T2311" s="25">
        <f t="shared" ref="T2311:T2374" si="366">IF(R2311&gt;Q2311,R2311-Q2311,0)</f>
        <v>0</v>
      </c>
      <c r="U2311" s="25" t="str">
        <f t="shared" ref="U2311:U2374" si="367">IF(Q2311&gt;R2311,"drain","charge")</f>
        <v>drain</v>
      </c>
      <c r="W2311" s="25">
        <f t="shared" si="360"/>
        <v>0</v>
      </c>
      <c r="X2311" s="25">
        <f t="shared" ref="X2311:X2374" si="368">IF(X2310+T2311&gt;$H$11,$H$11,IF(U2311="charge",X2310+(T2311*$H$12),IF((X2310-S2311)&gt;0,X2310-S2311,0)))</f>
        <v>23742.985447983039</v>
      </c>
      <c r="Y2311" s="25">
        <f t="shared" si="361"/>
        <v>4742.0038724331425</v>
      </c>
      <c r="AA2311" s="25">
        <f t="shared" ref="AA2311:AA2374" si="369">S2311-Y2311</f>
        <v>0</v>
      </c>
      <c r="AC2311" s="25">
        <f t="shared" si="364"/>
        <v>0</v>
      </c>
    </row>
    <row r="2312" x14ac:dyDescent="0.2">
      <c r="L2312" s="24">
        <v>2307</v>
      </c>
      <c r="M2312" s="28">
        <v>0</v>
      </c>
      <c r="O2312" s="24">
        <v>2307</v>
      </c>
      <c r="P2312" s="24">
        <f>'ROTH 1.0'!O2312*'קובץ טיוטה'!$D$10</f>
        <v>8026.1175086476951</v>
      </c>
      <c r="Q2312" s="24">
        <f t="shared" si="363"/>
        <v>4426.1175086476951</v>
      </c>
      <c r="R2312" s="24">
        <f t="shared" si="362"/>
        <v>0</v>
      </c>
      <c r="S2312" s="24">
        <f t="shared" si="365"/>
        <v>4426.1175086476951</v>
      </c>
      <c r="T2312" s="24">
        <f t="shared" si="366"/>
        <v>0</v>
      </c>
      <c r="U2312" s="24" t="str">
        <f t="shared" si="367"/>
        <v>drain</v>
      </c>
      <c r="W2312" s="24">
        <f t="shared" ref="W2312:W2375" si="370">IF(X2312&gt;=X2311,(X2312-X2311),0)</f>
        <v>0</v>
      </c>
      <c r="X2312" s="24">
        <f t="shared" si="368"/>
        <v>19316.867939335345</v>
      </c>
      <c r="Y2312" s="24">
        <f t="shared" ref="Y2312:Y2375" si="371">IF(U2312="drain",X2311-X2312,0)</f>
        <v>4426.1175086476942</v>
      </c>
      <c r="AA2312" s="24">
        <f t="shared" si="369"/>
        <v>0</v>
      </c>
      <c r="AC2312" s="24">
        <f t="shared" si="364"/>
        <v>0</v>
      </c>
    </row>
    <row r="2313" x14ac:dyDescent="0.2">
      <c r="L2313" s="25">
        <v>2308</v>
      </c>
      <c r="M2313" s="29">
        <v>0</v>
      </c>
      <c r="O2313" s="25">
        <v>2308</v>
      </c>
      <c r="P2313" s="24">
        <f>'ROTH 1.0'!O2313*'קובץ טיוטה'!$D$10</f>
        <v>7985.6405775390995</v>
      </c>
      <c r="Q2313" s="25">
        <f t="shared" si="363"/>
        <v>4385.6405775390995</v>
      </c>
      <c r="R2313" s="24">
        <f t="shared" si="362"/>
        <v>0</v>
      </c>
      <c r="S2313" s="25">
        <f t="shared" si="365"/>
        <v>4385.6405775390995</v>
      </c>
      <c r="T2313" s="25">
        <f t="shared" si="366"/>
        <v>0</v>
      </c>
      <c r="U2313" s="25" t="str">
        <f t="shared" si="367"/>
        <v>drain</v>
      </c>
      <c r="W2313" s="25">
        <f t="shared" si="370"/>
        <v>0</v>
      </c>
      <c r="X2313" s="25">
        <f t="shared" si="368"/>
        <v>14931.227361796246</v>
      </c>
      <c r="Y2313" s="25">
        <f t="shared" si="371"/>
        <v>4385.6405775390995</v>
      </c>
      <c r="AA2313" s="25">
        <f t="shared" si="369"/>
        <v>0</v>
      </c>
      <c r="AC2313" s="25">
        <f t="shared" si="364"/>
        <v>0</v>
      </c>
    </row>
    <row r="2314" x14ac:dyDescent="0.2">
      <c r="L2314" s="24">
        <v>2309</v>
      </c>
      <c r="M2314" s="28">
        <v>0</v>
      </c>
      <c r="O2314" s="24">
        <v>2309</v>
      </c>
      <c r="P2314" s="24">
        <f>'ROTH 1.0'!O2314*'קובץ טיוטה'!$D$10</f>
        <v>8263.4033112644502</v>
      </c>
      <c r="Q2314" s="24">
        <f t="shared" si="363"/>
        <v>4663.4033112644502</v>
      </c>
      <c r="R2314" s="24">
        <f t="shared" si="362"/>
        <v>0</v>
      </c>
      <c r="S2314" s="24">
        <f t="shared" si="365"/>
        <v>4663.4033112644502</v>
      </c>
      <c r="T2314" s="24">
        <f t="shared" si="366"/>
        <v>0</v>
      </c>
      <c r="U2314" s="24" t="str">
        <f t="shared" si="367"/>
        <v>drain</v>
      </c>
      <c r="W2314" s="24">
        <f t="shared" si="370"/>
        <v>0</v>
      </c>
      <c r="X2314" s="24">
        <f t="shared" si="368"/>
        <v>10267.824050531795</v>
      </c>
      <c r="Y2314" s="24">
        <f t="shared" si="371"/>
        <v>4663.4033112644502</v>
      </c>
      <c r="AA2314" s="24">
        <f t="shared" si="369"/>
        <v>0</v>
      </c>
      <c r="AC2314" s="24">
        <f t="shared" si="364"/>
        <v>0</v>
      </c>
    </row>
    <row r="2315" x14ac:dyDescent="0.2">
      <c r="L2315" s="25">
        <v>2310</v>
      </c>
      <c r="M2315" s="29">
        <v>0</v>
      </c>
      <c r="O2315" s="25">
        <v>2310</v>
      </c>
      <c r="P2315" s="24">
        <f>'ROTH 1.0'!O2315*'קובץ טיוטה'!$D$10</f>
        <v>8686.6350623156977</v>
      </c>
      <c r="Q2315" s="25">
        <f t="shared" si="363"/>
        <v>5086.6350623156977</v>
      </c>
      <c r="R2315" s="24">
        <f t="shared" si="362"/>
        <v>0</v>
      </c>
      <c r="S2315" s="25">
        <f t="shared" si="365"/>
        <v>5086.6350623156977</v>
      </c>
      <c r="T2315" s="25">
        <f t="shared" si="366"/>
        <v>0</v>
      </c>
      <c r="U2315" s="25" t="str">
        <f t="shared" si="367"/>
        <v>drain</v>
      </c>
      <c r="W2315" s="25">
        <f t="shared" si="370"/>
        <v>0</v>
      </c>
      <c r="X2315" s="25">
        <f t="shared" si="368"/>
        <v>5181.1889882160976</v>
      </c>
      <c r="Y2315" s="25">
        <f t="shared" si="371"/>
        <v>5086.6350623156977</v>
      </c>
      <c r="AA2315" s="25">
        <f t="shared" si="369"/>
        <v>0</v>
      </c>
      <c r="AC2315" s="25">
        <f t="shared" si="364"/>
        <v>0</v>
      </c>
    </row>
    <row r="2316" x14ac:dyDescent="0.2">
      <c r="L2316" s="24">
        <v>2311</v>
      </c>
      <c r="M2316" s="28">
        <v>2.1841745999999999E-2</v>
      </c>
      <c r="O2316" s="24">
        <v>2311</v>
      </c>
      <c r="P2316" s="24">
        <f>'ROTH 1.0'!O2316*'קובץ טיוטה'!$D$10</f>
        <v>9142.9409344851356</v>
      </c>
      <c r="Q2316" s="24">
        <f t="shared" si="363"/>
        <v>5542.9409344851356</v>
      </c>
      <c r="R2316" s="24">
        <f t="shared" si="362"/>
        <v>1485.2387279999998</v>
      </c>
      <c r="S2316" s="24">
        <f t="shared" si="365"/>
        <v>4057.7022064851358</v>
      </c>
      <c r="T2316" s="24">
        <f t="shared" si="366"/>
        <v>0</v>
      </c>
      <c r="U2316" s="24" t="str">
        <f t="shared" si="367"/>
        <v>drain</v>
      </c>
      <c r="W2316" s="24">
        <f t="shared" si="370"/>
        <v>0</v>
      </c>
      <c r="X2316" s="24">
        <f t="shared" si="368"/>
        <v>1123.4867817309619</v>
      </c>
      <c r="Y2316" s="24">
        <f t="shared" si="371"/>
        <v>4057.7022064851358</v>
      </c>
      <c r="AA2316" s="24">
        <f t="shared" si="369"/>
        <v>0</v>
      </c>
      <c r="AC2316" s="24">
        <f t="shared" si="364"/>
        <v>0</v>
      </c>
    </row>
    <row r="2317" x14ac:dyDescent="0.2">
      <c r="L2317" s="25">
        <v>2312</v>
      </c>
      <c r="M2317" s="29">
        <v>0.566291718</v>
      </c>
      <c r="O2317" s="25">
        <v>2312</v>
      </c>
      <c r="P2317" s="24">
        <f>'ROTH 1.0'!O2317*'קובץ טיוטה'!$D$10</f>
        <v>9759.2663058006638</v>
      </c>
      <c r="Q2317" s="25">
        <f t="shared" si="363"/>
        <v>6159.2663058006638</v>
      </c>
      <c r="R2317" s="24">
        <f t="shared" si="362"/>
        <v>38507.836823999998</v>
      </c>
      <c r="S2317" s="25">
        <f t="shared" si="365"/>
        <v>0</v>
      </c>
      <c r="T2317" s="25">
        <f t="shared" si="366"/>
        <v>32348.570518199333</v>
      </c>
      <c r="U2317" s="25" t="str">
        <f t="shared" si="367"/>
        <v>charge</v>
      </c>
      <c r="W2317" s="25">
        <f t="shared" si="370"/>
        <v>29113.713466379399</v>
      </c>
      <c r="X2317" s="25">
        <f t="shared" si="368"/>
        <v>30237.200248110359</v>
      </c>
      <c r="Y2317" s="25">
        <f t="shared" si="371"/>
        <v>0</v>
      </c>
      <c r="AA2317" s="25">
        <f t="shared" si="369"/>
        <v>0</v>
      </c>
      <c r="AC2317" s="25">
        <f t="shared" si="364"/>
        <v>3234.857051819934</v>
      </c>
    </row>
    <row r="2318" x14ac:dyDescent="0.2">
      <c r="L2318" s="24">
        <v>2313</v>
      </c>
      <c r="M2318" s="28">
        <v>0.68371392200000003</v>
      </c>
      <c r="O2318" s="24">
        <v>2313</v>
      </c>
      <c r="P2318" s="24">
        <f>'ROTH 1.0'!O2318*'קובץ טיוטה'!$D$10</f>
        <v>10261.91470346831</v>
      </c>
      <c r="Q2318" s="24">
        <f t="shared" si="363"/>
        <v>6661.9147034683101</v>
      </c>
      <c r="R2318" s="24">
        <f t="shared" si="362"/>
        <v>46492.546695999998</v>
      </c>
      <c r="S2318" s="24">
        <f t="shared" si="365"/>
        <v>0</v>
      </c>
      <c r="T2318" s="24">
        <f t="shared" si="366"/>
        <v>39830.631992531686</v>
      </c>
      <c r="U2318" s="24" t="str">
        <f t="shared" si="367"/>
        <v>charge</v>
      </c>
      <c r="W2318" s="24">
        <f t="shared" si="370"/>
        <v>35847.568793278522</v>
      </c>
      <c r="X2318" s="24">
        <f t="shared" si="368"/>
        <v>66084.769041388878</v>
      </c>
      <c r="Y2318" s="24">
        <f t="shared" si="371"/>
        <v>0</v>
      </c>
      <c r="AA2318" s="24">
        <f t="shared" si="369"/>
        <v>0</v>
      </c>
      <c r="AC2318" s="24">
        <f t="shared" si="364"/>
        <v>3983.0631992531635</v>
      </c>
    </row>
    <row r="2319" x14ac:dyDescent="0.2">
      <c r="L2319" s="25">
        <v>2314</v>
      </c>
      <c r="M2319" s="29">
        <v>0.74067076399999998</v>
      </c>
      <c r="O2319" s="25">
        <v>2314</v>
      </c>
      <c r="P2319" s="24">
        <f>'ROTH 1.0'!O2319*'קובץ טיוטה'!$D$10</f>
        <v>10893.065588907486</v>
      </c>
      <c r="Q2319" s="25">
        <f t="shared" si="363"/>
        <v>7293.065588907486</v>
      </c>
      <c r="R2319" s="24">
        <f t="shared" si="362"/>
        <v>50365.611951999999</v>
      </c>
      <c r="S2319" s="25">
        <f t="shared" si="365"/>
        <v>0</v>
      </c>
      <c r="T2319" s="25">
        <f t="shared" si="366"/>
        <v>43072.546363092515</v>
      </c>
      <c r="U2319" s="25" t="str">
        <f t="shared" si="367"/>
        <v>charge</v>
      </c>
      <c r="W2319" s="25">
        <f t="shared" si="370"/>
        <v>11915.230958611122</v>
      </c>
      <c r="X2319" s="25">
        <f t="shared" si="368"/>
        <v>78000</v>
      </c>
      <c r="Y2319" s="25">
        <f t="shared" si="371"/>
        <v>0</v>
      </c>
      <c r="AA2319" s="25">
        <f t="shared" si="369"/>
        <v>0</v>
      </c>
      <c r="AC2319" s="25">
        <f t="shared" si="364"/>
        <v>31157.315404481393</v>
      </c>
    </row>
    <row r="2320" x14ac:dyDescent="0.2">
      <c r="L2320" s="24">
        <v>2315</v>
      </c>
      <c r="M2320" s="28">
        <v>0.78139473199999998</v>
      </c>
      <c r="O2320" s="24">
        <v>2315</v>
      </c>
      <c r="P2320" s="24">
        <f>'ROTH 1.0'!O2320*'קובץ טיוטה'!$D$10</f>
        <v>11357.086299362511</v>
      </c>
      <c r="Q2320" s="24">
        <f t="shared" si="363"/>
        <v>7757.0862993625105</v>
      </c>
      <c r="R2320" s="24">
        <f t="shared" ref="R2320:R2383" si="372">M2320*$H$7*0.85</f>
        <v>53134.841776000001</v>
      </c>
      <c r="S2320" s="24">
        <f t="shared" si="365"/>
        <v>0</v>
      </c>
      <c r="T2320" s="24">
        <f t="shared" si="366"/>
        <v>45377.755476637489</v>
      </c>
      <c r="U2320" s="24" t="str">
        <f t="shared" si="367"/>
        <v>charge</v>
      </c>
      <c r="W2320" s="24">
        <f t="shared" si="370"/>
        <v>0</v>
      </c>
      <c r="X2320" s="24">
        <f t="shared" si="368"/>
        <v>78000</v>
      </c>
      <c r="Y2320" s="24">
        <f t="shared" si="371"/>
        <v>0</v>
      </c>
      <c r="AA2320" s="24">
        <f t="shared" si="369"/>
        <v>0</v>
      </c>
      <c r="AC2320" s="24">
        <f t="shared" si="364"/>
        <v>45377.755476637489</v>
      </c>
    </row>
    <row r="2321" x14ac:dyDescent="0.2">
      <c r="L2321" s="25">
        <v>2316</v>
      </c>
      <c r="M2321" s="29">
        <v>0.72139280400000005</v>
      </c>
      <c r="O2321" s="25">
        <v>2316</v>
      </c>
      <c r="P2321" s="24">
        <f>'ROTH 1.0'!O2321*'קובץ טיוטה'!$D$10</f>
        <v>11471.14736013585</v>
      </c>
      <c r="Q2321" s="25">
        <f t="shared" si="363"/>
        <v>7871.1473601358502</v>
      </c>
      <c r="R2321" s="24">
        <f t="shared" si="372"/>
        <v>49054.710672000001</v>
      </c>
      <c r="S2321" s="25">
        <f t="shared" si="365"/>
        <v>0</v>
      </c>
      <c r="T2321" s="25">
        <f t="shared" si="366"/>
        <v>41183.563311864149</v>
      </c>
      <c r="U2321" s="25" t="str">
        <f t="shared" si="367"/>
        <v>charge</v>
      </c>
      <c r="W2321" s="25">
        <f t="shared" si="370"/>
        <v>0</v>
      </c>
      <c r="X2321" s="25">
        <f t="shared" si="368"/>
        <v>78000</v>
      </c>
      <c r="Y2321" s="25">
        <f t="shared" si="371"/>
        <v>0</v>
      </c>
      <c r="AA2321" s="25">
        <f t="shared" si="369"/>
        <v>0</v>
      </c>
      <c r="AC2321" s="25">
        <f t="shared" si="364"/>
        <v>41183.563311864149</v>
      </c>
    </row>
    <row r="2322" x14ac:dyDescent="0.2">
      <c r="L2322" s="24">
        <v>2317</v>
      </c>
      <c r="M2322" s="28">
        <v>0.80919661799999998</v>
      </c>
      <c r="O2322" s="24">
        <v>2317</v>
      </c>
      <c r="P2322" s="24">
        <f>'ROTH 1.0'!O2322*'קובץ טיוטה'!$D$10</f>
        <v>11621.352561958145</v>
      </c>
      <c r="Q2322" s="24">
        <f t="shared" si="363"/>
        <v>8021.3525619581451</v>
      </c>
      <c r="R2322" s="24">
        <f t="shared" si="372"/>
        <v>55025.370023999996</v>
      </c>
      <c r="S2322" s="24">
        <f t="shared" si="365"/>
        <v>0</v>
      </c>
      <c r="T2322" s="24">
        <f t="shared" si="366"/>
        <v>47004.017462041855</v>
      </c>
      <c r="U2322" s="24" t="str">
        <f t="shared" si="367"/>
        <v>charge</v>
      </c>
      <c r="W2322" s="24">
        <f t="shared" si="370"/>
        <v>0</v>
      </c>
      <c r="X2322" s="24">
        <f t="shared" si="368"/>
        <v>78000</v>
      </c>
      <c r="Y2322" s="24">
        <f t="shared" si="371"/>
        <v>0</v>
      </c>
      <c r="AA2322" s="24">
        <f t="shared" si="369"/>
        <v>0</v>
      </c>
      <c r="AC2322" s="24">
        <f t="shared" si="364"/>
        <v>47004.017462041855</v>
      </c>
    </row>
    <row r="2323" x14ac:dyDescent="0.2">
      <c r="L2323" s="25">
        <v>2318</v>
      </c>
      <c r="M2323" s="29">
        <v>0.80574720099999997</v>
      </c>
      <c r="O2323" s="25">
        <v>2318</v>
      </c>
      <c r="P2323" s="24">
        <f>'ROTH 1.0'!O2323*'קובץ טיוטה'!$D$10</f>
        <v>11771.534864202007</v>
      </c>
      <c r="Q2323" s="25">
        <f t="shared" si="363"/>
        <v>8171.5348642020072</v>
      </c>
      <c r="R2323" s="24">
        <f t="shared" si="372"/>
        <v>54790.809667999994</v>
      </c>
      <c r="S2323" s="25">
        <f t="shared" si="365"/>
        <v>0</v>
      </c>
      <c r="T2323" s="25">
        <f t="shared" si="366"/>
        <v>46619.274803797991</v>
      </c>
      <c r="U2323" s="25" t="str">
        <f t="shared" si="367"/>
        <v>charge</v>
      </c>
      <c r="W2323" s="25">
        <f t="shared" si="370"/>
        <v>0</v>
      </c>
      <c r="X2323" s="25">
        <f t="shared" si="368"/>
        <v>78000</v>
      </c>
      <c r="Y2323" s="25">
        <f t="shared" si="371"/>
        <v>0</v>
      </c>
      <c r="AA2323" s="25">
        <f t="shared" si="369"/>
        <v>0</v>
      </c>
      <c r="AC2323" s="25">
        <f t="shared" si="364"/>
        <v>46619.274803797991</v>
      </c>
    </row>
    <row r="2324" x14ac:dyDescent="0.2">
      <c r="L2324" s="24">
        <v>2319</v>
      </c>
      <c r="M2324" s="28">
        <v>0.79242742299999991</v>
      </c>
      <c r="O2324" s="24">
        <v>2319</v>
      </c>
      <c r="P2324" s="24">
        <f>'ROTH 1.0'!O2324*'קובץ טיוטה'!$D$10</f>
        <v>11753.49053271312</v>
      </c>
      <c r="Q2324" s="24">
        <f t="shared" si="363"/>
        <v>8153.49053271312</v>
      </c>
      <c r="R2324" s="24">
        <f t="shared" si="372"/>
        <v>53885.064763999995</v>
      </c>
      <c r="S2324" s="24">
        <f t="shared" si="365"/>
        <v>0</v>
      </c>
      <c r="T2324" s="24">
        <f t="shared" si="366"/>
        <v>45731.574231286875</v>
      </c>
      <c r="U2324" s="24" t="str">
        <f t="shared" si="367"/>
        <v>charge</v>
      </c>
      <c r="W2324" s="24">
        <f t="shared" si="370"/>
        <v>0</v>
      </c>
      <c r="X2324" s="24">
        <f t="shared" si="368"/>
        <v>78000</v>
      </c>
      <c r="Y2324" s="24">
        <f t="shared" si="371"/>
        <v>0</v>
      </c>
      <c r="AA2324" s="24">
        <f t="shared" si="369"/>
        <v>0</v>
      </c>
      <c r="AC2324" s="24">
        <f t="shared" si="364"/>
        <v>45731.574231286875</v>
      </c>
    </row>
    <row r="2325" x14ac:dyDescent="0.2">
      <c r="L2325" s="25">
        <v>2320</v>
      </c>
      <c r="M2325" s="29">
        <v>0.74679959900000004</v>
      </c>
      <c r="O2325" s="25">
        <v>2320</v>
      </c>
      <c r="P2325" s="24">
        <f>'ROTH 1.0'!O2325*'קובץ טיוטה'!$D$10</f>
        <v>11602.018163677503</v>
      </c>
      <c r="Q2325" s="25">
        <f t="shared" si="363"/>
        <v>8002.0181636775033</v>
      </c>
      <c r="R2325" s="24">
        <f t="shared" si="372"/>
        <v>50782.372732000003</v>
      </c>
      <c r="S2325" s="25">
        <f t="shared" si="365"/>
        <v>0</v>
      </c>
      <c r="T2325" s="25">
        <f t="shared" si="366"/>
        <v>42780.354568322502</v>
      </c>
      <c r="U2325" s="25" t="str">
        <f t="shared" si="367"/>
        <v>charge</v>
      </c>
      <c r="W2325" s="25">
        <f t="shared" si="370"/>
        <v>0</v>
      </c>
      <c r="X2325" s="25">
        <f t="shared" si="368"/>
        <v>78000</v>
      </c>
      <c r="Y2325" s="25">
        <f t="shared" si="371"/>
        <v>0</v>
      </c>
      <c r="AA2325" s="25">
        <f t="shared" si="369"/>
        <v>0</v>
      </c>
      <c r="AC2325" s="25">
        <f t="shared" si="364"/>
        <v>42780.354568322502</v>
      </c>
    </row>
    <row r="2326" x14ac:dyDescent="0.2">
      <c r="L2326" s="24">
        <v>2321</v>
      </c>
      <c r="M2326" s="28">
        <v>0.57518971900000004</v>
      </c>
      <c r="O2326" s="24">
        <v>2321</v>
      </c>
      <c r="P2326" s="24">
        <f>'ROTH 1.0'!O2326*'קובץ טיוטה'!$D$10</f>
        <v>11375.969949776374</v>
      </c>
      <c r="Q2326" s="24">
        <f t="shared" si="363"/>
        <v>7775.9699497763741</v>
      </c>
      <c r="R2326" s="24">
        <f t="shared" si="372"/>
        <v>39112.900892000005</v>
      </c>
      <c r="S2326" s="24">
        <f t="shared" si="365"/>
        <v>0</v>
      </c>
      <c r="T2326" s="24">
        <f t="shared" si="366"/>
        <v>31336.930942223633</v>
      </c>
      <c r="U2326" s="24" t="str">
        <f t="shared" si="367"/>
        <v>charge</v>
      </c>
      <c r="W2326" s="24">
        <f t="shared" si="370"/>
        <v>0</v>
      </c>
      <c r="X2326" s="24">
        <f t="shared" si="368"/>
        <v>78000</v>
      </c>
      <c r="Y2326" s="24">
        <f t="shared" si="371"/>
        <v>0</v>
      </c>
      <c r="AA2326" s="24">
        <f t="shared" si="369"/>
        <v>0</v>
      </c>
      <c r="AC2326" s="24">
        <f t="shared" si="364"/>
        <v>31336.930942223633</v>
      </c>
    </row>
    <row r="2327" x14ac:dyDescent="0.2">
      <c r="L2327" s="25">
        <v>2322</v>
      </c>
      <c r="M2327" s="29">
        <v>0.17072256599999999</v>
      </c>
      <c r="O2327" s="25">
        <v>2322</v>
      </c>
      <c r="P2327" s="24">
        <f>'ROTH 1.0'!O2327*'קובץ טיוטה'!$D$10</f>
        <v>11009.141358618674</v>
      </c>
      <c r="Q2327" s="25">
        <f t="shared" si="363"/>
        <v>7409.1413586186736</v>
      </c>
      <c r="R2327" s="24">
        <f t="shared" si="372"/>
        <v>11609.134487999998</v>
      </c>
      <c r="S2327" s="25">
        <f t="shared" si="365"/>
        <v>0</v>
      </c>
      <c r="T2327" s="25">
        <f t="shared" si="366"/>
        <v>4199.9931293813243</v>
      </c>
      <c r="U2327" s="25" t="str">
        <f t="shared" si="367"/>
        <v>charge</v>
      </c>
      <c r="W2327" s="25">
        <f t="shared" si="370"/>
        <v>0</v>
      </c>
      <c r="X2327" s="25">
        <f t="shared" si="368"/>
        <v>78000</v>
      </c>
      <c r="Y2327" s="25">
        <f t="shared" si="371"/>
        <v>0</v>
      </c>
      <c r="AA2327" s="25">
        <f t="shared" si="369"/>
        <v>0</v>
      </c>
      <c r="AC2327" s="25">
        <f t="shared" si="364"/>
        <v>4199.9931293813243</v>
      </c>
    </row>
    <row r="2328" x14ac:dyDescent="0.2">
      <c r="L2328" s="24">
        <v>2323</v>
      </c>
      <c r="M2328" s="28">
        <v>0</v>
      </c>
      <c r="O2328" s="24">
        <v>2323</v>
      </c>
      <c r="P2328" s="24">
        <f>'ROTH 1.0'!O2328*'קובץ טיוטה'!$D$10</f>
        <v>10883.804357128056</v>
      </c>
      <c r="Q2328" s="24">
        <f t="shared" si="363"/>
        <v>7283.8043571280559</v>
      </c>
      <c r="R2328" s="24">
        <f t="shared" si="372"/>
        <v>0</v>
      </c>
      <c r="S2328" s="24">
        <f t="shared" si="365"/>
        <v>7283.8043571280559</v>
      </c>
      <c r="T2328" s="24">
        <f t="shared" si="366"/>
        <v>0</v>
      </c>
      <c r="U2328" s="24" t="str">
        <f t="shared" si="367"/>
        <v>drain</v>
      </c>
      <c r="W2328" s="24">
        <f t="shared" si="370"/>
        <v>0</v>
      </c>
      <c r="X2328" s="24">
        <f t="shared" si="368"/>
        <v>70716.195642871942</v>
      </c>
      <c r="Y2328" s="24">
        <f t="shared" si="371"/>
        <v>7283.8043571280577</v>
      </c>
      <c r="AA2328" s="24">
        <f t="shared" si="369"/>
        <v>0</v>
      </c>
      <c r="AC2328" s="24">
        <f t="shared" si="364"/>
        <v>0</v>
      </c>
    </row>
    <row r="2329" x14ac:dyDescent="0.2">
      <c r="L2329" s="25">
        <v>2324</v>
      </c>
      <c r="M2329" s="29">
        <v>0</v>
      </c>
      <c r="O2329" s="25">
        <v>2324</v>
      </c>
      <c r="P2329" s="24">
        <f>'ROTH 1.0'!O2329*'קובץ טיוטה'!$D$10</f>
        <v>11401.009064102225</v>
      </c>
      <c r="Q2329" s="25">
        <f t="shared" si="363"/>
        <v>7801.0090641022252</v>
      </c>
      <c r="R2329" s="24">
        <f t="shared" si="372"/>
        <v>0</v>
      </c>
      <c r="S2329" s="25">
        <f t="shared" si="365"/>
        <v>7801.0090641022252</v>
      </c>
      <c r="T2329" s="25">
        <f t="shared" si="366"/>
        <v>0</v>
      </c>
      <c r="U2329" s="25" t="str">
        <f t="shared" si="367"/>
        <v>drain</v>
      </c>
      <c r="W2329" s="25">
        <f t="shared" si="370"/>
        <v>0</v>
      </c>
      <c r="X2329" s="25">
        <f t="shared" si="368"/>
        <v>62915.186578769717</v>
      </c>
      <c r="Y2329" s="25">
        <f t="shared" si="371"/>
        <v>7801.0090641022252</v>
      </c>
      <c r="AA2329" s="25">
        <f t="shared" si="369"/>
        <v>0</v>
      </c>
      <c r="AC2329" s="25">
        <f t="shared" si="364"/>
        <v>0</v>
      </c>
    </row>
    <row r="2330" x14ac:dyDescent="0.2">
      <c r="L2330" s="24">
        <v>2325</v>
      </c>
      <c r="M2330" s="28">
        <v>0</v>
      </c>
      <c r="O2330" s="24">
        <v>2325</v>
      </c>
      <c r="P2330" s="24">
        <f>'ROTH 1.0'!O2330*'קובץ טיוטה'!$D$10</f>
        <v>11131.463900599889</v>
      </c>
      <c r="Q2330" s="24">
        <f t="shared" si="363"/>
        <v>7531.4639005998888</v>
      </c>
      <c r="R2330" s="24">
        <f t="shared" si="372"/>
        <v>0</v>
      </c>
      <c r="S2330" s="24">
        <f t="shared" si="365"/>
        <v>7531.4639005998888</v>
      </c>
      <c r="T2330" s="24">
        <f t="shared" si="366"/>
        <v>0</v>
      </c>
      <c r="U2330" s="24" t="str">
        <f t="shared" si="367"/>
        <v>drain</v>
      </c>
      <c r="W2330" s="24">
        <f t="shared" si="370"/>
        <v>0</v>
      </c>
      <c r="X2330" s="24">
        <f t="shared" si="368"/>
        <v>55383.722678169826</v>
      </c>
      <c r="Y2330" s="24">
        <f t="shared" si="371"/>
        <v>7531.4639005998906</v>
      </c>
      <c r="AA2330" s="24">
        <f t="shared" si="369"/>
        <v>0</v>
      </c>
      <c r="AC2330" s="24">
        <f t="shared" si="364"/>
        <v>0</v>
      </c>
    </row>
    <row r="2331" x14ac:dyDescent="0.2">
      <c r="L2331" s="25">
        <v>2326</v>
      </c>
      <c r="M2331" s="29">
        <v>0</v>
      </c>
      <c r="O2331" s="25">
        <v>2326</v>
      </c>
      <c r="P2331" s="24">
        <f>'ROTH 1.0'!O2331*'קובץ טיוטה'!$D$10</f>
        <v>10710.339533234714</v>
      </c>
      <c r="Q2331" s="25">
        <f t="shared" si="363"/>
        <v>7110.3395332347136</v>
      </c>
      <c r="R2331" s="24">
        <f t="shared" si="372"/>
        <v>0</v>
      </c>
      <c r="S2331" s="25">
        <f t="shared" si="365"/>
        <v>7110.3395332347136</v>
      </c>
      <c r="T2331" s="25">
        <f t="shared" si="366"/>
        <v>0</v>
      </c>
      <c r="U2331" s="25" t="str">
        <f t="shared" si="367"/>
        <v>drain</v>
      </c>
      <c r="W2331" s="25">
        <f t="shared" si="370"/>
        <v>0</v>
      </c>
      <c r="X2331" s="25">
        <f t="shared" si="368"/>
        <v>48273.383144935113</v>
      </c>
      <c r="Y2331" s="25">
        <f t="shared" si="371"/>
        <v>7110.3395332347136</v>
      </c>
      <c r="AA2331" s="25">
        <f t="shared" si="369"/>
        <v>0</v>
      </c>
      <c r="AC2331" s="25">
        <f t="shared" si="364"/>
        <v>0</v>
      </c>
    </row>
    <row r="2332" x14ac:dyDescent="0.2">
      <c r="L2332" s="24">
        <v>2327</v>
      </c>
      <c r="M2332" s="28">
        <v>0</v>
      </c>
      <c r="O2332" s="24">
        <v>2327</v>
      </c>
      <c r="P2332" s="24">
        <f>'ROTH 1.0'!O2332*'קובץ טיוטה'!$D$10</f>
        <v>10112.996308512442</v>
      </c>
      <c r="Q2332" s="24">
        <f t="shared" si="363"/>
        <v>6512.9963085124418</v>
      </c>
      <c r="R2332" s="24">
        <f t="shared" si="372"/>
        <v>0</v>
      </c>
      <c r="S2332" s="24">
        <f t="shared" si="365"/>
        <v>6512.9963085124418</v>
      </c>
      <c r="T2332" s="24">
        <f t="shared" si="366"/>
        <v>0</v>
      </c>
      <c r="U2332" s="24" t="str">
        <f t="shared" si="367"/>
        <v>drain</v>
      </c>
      <c r="W2332" s="24">
        <f t="shared" si="370"/>
        <v>0</v>
      </c>
      <c r="X2332" s="24">
        <f t="shared" si="368"/>
        <v>41760.386836422673</v>
      </c>
      <c r="Y2332" s="24">
        <f t="shared" si="371"/>
        <v>6512.99630851244</v>
      </c>
      <c r="AA2332" s="24">
        <f t="shared" si="369"/>
        <v>0</v>
      </c>
      <c r="AC2332" s="24">
        <f t="shared" si="364"/>
        <v>0</v>
      </c>
    </row>
    <row r="2333" x14ac:dyDescent="0.2">
      <c r="L2333" s="25">
        <v>2328</v>
      </c>
      <c r="M2333" s="29">
        <v>0</v>
      </c>
      <c r="O2333" s="25">
        <v>2328</v>
      </c>
      <c r="P2333" s="24">
        <f>'ROTH 1.0'!O2333*'קובץ טיוטה'!$D$10</f>
        <v>9372.7410665671632</v>
      </c>
      <c r="Q2333" s="25">
        <f t="shared" si="363"/>
        <v>5772.7410665671632</v>
      </c>
      <c r="R2333" s="24">
        <f t="shared" si="372"/>
        <v>0</v>
      </c>
      <c r="S2333" s="25">
        <f t="shared" si="365"/>
        <v>5772.7410665671632</v>
      </c>
      <c r="T2333" s="25">
        <f t="shared" si="366"/>
        <v>0</v>
      </c>
      <c r="U2333" s="25" t="str">
        <f t="shared" si="367"/>
        <v>drain</v>
      </c>
      <c r="W2333" s="25">
        <f t="shared" si="370"/>
        <v>0</v>
      </c>
      <c r="X2333" s="25">
        <f t="shared" si="368"/>
        <v>35987.64576985551</v>
      </c>
      <c r="Y2333" s="25">
        <f t="shared" si="371"/>
        <v>5772.7410665671632</v>
      </c>
      <c r="AA2333" s="25">
        <f t="shared" si="369"/>
        <v>0</v>
      </c>
      <c r="AC2333" s="25">
        <f t="shared" si="364"/>
        <v>0</v>
      </c>
    </row>
    <row r="2334" x14ac:dyDescent="0.2">
      <c r="L2334" s="24">
        <v>2329</v>
      </c>
      <c r="M2334" s="28">
        <v>0</v>
      </c>
      <c r="O2334" s="24">
        <v>2329</v>
      </c>
      <c r="P2334" s="24">
        <f>'ROTH 1.0'!O2334*'קובץ טיוטה'!$D$10</f>
        <v>8684.6396925219942</v>
      </c>
      <c r="Q2334" s="24">
        <f t="shared" si="363"/>
        <v>5084.6396925219942</v>
      </c>
      <c r="R2334" s="24">
        <f t="shared" si="372"/>
        <v>0</v>
      </c>
      <c r="S2334" s="24">
        <f t="shared" si="365"/>
        <v>5084.6396925219942</v>
      </c>
      <c r="T2334" s="24">
        <f t="shared" si="366"/>
        <v>0</v>
      </c>
      <c r="U2334" s="24" t="str">
        <f t="shared" si="367"/>
        <v>drain</v>
      </c>
      <c r="W2334" s="24">
        <f t="shared" si="370"/>
        <v>0</v>
      </c>
      <c r="X2334" s="24">
        <f t="shared" si="368"/>
        <v>30903.006077333514</v>
      </c>
      <c r="Y2334" s="24">
        <f t="shared" si="371"/>
        <v>5084.639692521996</v>
      </c>
      <c r="AA2334" s="24">
        <f t="shared" si="369"/>
        <v>0</v>
      </c>
      <c r="AC2334" s="24">
        <f t="shared" si="364"/>
        <v>0</v>
      </c>
    </row>
    <row r="2335" x14ac:dyDescent="0.2">
      <c r="L2335" s="25">
        <v>2330</v>
      </c>
      <c r="M2335" s="29">
        <v>0</v>
      </c>
      <c r="O2335" s="25">
        <v>2330</v>
      </c>
      <c r="P2335" s="24">
        <f>'ROTH 1.0'!O2335*'קובץ טיוטה'!$D$10</f>
        <v>8264.763149073895</v>
      </c>
      <c r="Q2335" s="25">
        <f t="shared" si="363"/>
        <v>4664.763149073895</v>
      </c>
      <c r="R2335" s="24">
        <f t="shared" si="372"/>
        <v>0</v>
      </c>
      <c r="S2335" s="25">
        <f t="shared" si="365"/>
        <v>4664.763149073895</v>
      </c>
      <c r="T2335" s="25">
        <f t="shared" si="366"/>
        <v>0</v>
      </c>
      <c r="U2335" s="25" t="str">
        <f t="shared" si="367"/>
        <v>drain</v>
      </c>
      <c r="W2335" s="25">
        <f t="shared" si="370"/>
        <v>0</v>
      </c>
      <c r="X2335" s="25">
        <f t="shared" si="368"/>
        <v>26238.24292825962</v>
      </c>
      <c r="Y2335" s="25">
        <f t="shared" si="371"/>
        <v>4664.7631490738931</v>
      </c>
      <c r="AA2335" s="25">
        <f t="shared" si="369"/>
        <v>0</v>
      </c>
      <c r="AC2335" s="25">
        <f t="shared" si="364"/>
        <v>0</v>
      </c>
    </row>
    <row r="2336" x14ac:dyDescent="0.2">
      <c r="L2336" s="24">
        <v>2331</v>
      </c>
      <c r="M2336" s="28">
        <v>0</v>
      </c>
      <c r="O2336" s="24">
        <v>2331</v>
      </c>
      <c r="P2336" s="24">
        <f>'ROTH 1.0'!O2336*'קובץ טיוטה'!$D$10</f>
        <v>7943.3382000067395</v>
      </c>
      <c r="Q2336" s="24">
        <f t="shared" si="363"/>
        <v>4343.3382000067395</v>
      </c>
      <c r="R2336" s="24">
        <f t="shared" si="372"/>
        <v>0</v>
      </c>
      <c r="S2336" s="24">
        <f t="shared" si="365"/>
        <v>4343.3382000067395</v>
      </c>
      <c r="T2336" s="24">
        <f t="shared" si="366"/>
        <v>0</v>
      </c>
      <c r="U2336" s="24" t="str">
        <f t="shared" si="367"/>
        <v>drain</v>
      </c>
      <c r="W2336" s="24">
        <f t="shared" si="370"/>
        <v>0</v>
      </c>
      <c r="X2336" s="24">
        <f t="shared" si="368"/>
        <v>21894.904728252881</v>
      </c>
      <c r="Y2336" s="24">
        <f t="shared" si="371"/>
        <v>4343.3382000067395</v>
      </c>
      <c r="AA2336" s="24">
        <f t="shared" si="369"/>
        <v>0</v>
      </c>
      <c r="AC2336" s="24">
        <f t="shared" si="364"/>
        <v>0</v>
      </c>
    </row>
    <row r="2337" x14ac:dyDescent="0.2">
      <c r="L2337" s="25">
        <v>2332</v>
      </c>
      <c r="M2337" s="29">
        <v>0</v>
      </c>
      <c r="O2337" s="25">
        <v>2332</v>
      </c>
      <c r="P2337" s="24">
        <f>'ROTH 1.0'!O2337*'קובץ טיוטה'!$D$10</f>
        <v>7951.6507158361192</v>
      </c>
      <c r="Q2337" s="25">
        <f t="shared" si="363"/>
        <v>4351.6507158361192</v>
      </c>
      <c r="R2337" s="24">
        <f t="shared" si="372"/>
        <v>0</v>
      </c>
      <c r="S2337" s="25">
        <f t="shared" si="365"/>
        <v>4351.6507158361192</v>
      </c>
      <c r="T2337" s="25">
        <f t="shared" si="366"/>
        <v>0</v>
      </c>
      <c r="U2337" s="25" t="str">
        <f t="shared" si="367"/>
        <v>drain</v>
      </c>
      <c r="W2337" s="25">
        <f t="shared" si="370"/>
        <v>0</v>
      </c>
      <c r="X2337" s="25">
        <f t="shared" si="368"/>
        <v>17543.254012416761</v>
      </c>
      <c r="Y2337" s="25">
        <f t="shared" si="371"/>
        <v>4351.6507158361201</v>
      </c>
      <c r="AA2337" s="25">
        <f t="shared" si="369"/>
        <v>0</v>
      </c>
      <c r="AC2337" s="25">
        <f t="shared" si="364"/>
        <v>0</v>
      </c>
    </row>
    <row r="2338" x14ac:dyDescent="0.2">
      <c r="L2338" s="24">
        <v>2333</v>
      </c>
      <c r="M2338" s="28">
        <v>0</v>
      </c>
      <c r="O2338" s="24">
        <v>2333</v>
      </c>
      <c r="P2338" s="24">
        <f>'ROTH 1.0'!O2338*'קובץ טיוטה'!$D$10</f>
        <v>8244.5870170703256</v>
      </c>
      <c r="Q2338" s="24">
        <f t="shared" si="363"/>
        <v>4644.5870170703256</v>
      </c>
      <c r="R2338" s="24">
        <f t="shared" si="372"/>
        <v>0</v>
      </c>
      <c r="S2338" s="24">
        <f t="shared" si="365"/>
        <v>4644.5870170703256</v>
      </c>
      <c r="T2338" s="24">
        <f t="shared" si="366"/>
        <v>0</v>
      </c>
      <c r="U2338" s="24" t="str">
        <f t="shared" si="367"/>
        <v>drain</v>
      </c>
      <c r="W2338" s="24">
        <f t="shared" si="370"/>
        <v>0</v>
      </c>
      <c r="X2338" s="24">
        <f t="shared" si="368"/>
        <v>12898.666995346435</v>
      </c>
      <c r="Y2338" s="24">
        <f t="shared" si="371"/>
        <v>4644.5870170703256</v>
      </c>
      <c r="AA2338" s="24">
        <f t="shared" si="369"/>
        <v>0</v>
      </c>
      <c r="AC2338" s="24">
        <f t="shared" si="364"/>
        <v>0</v>
      </c>
    </row>
    <row r="2339" x14ac:dyDescent="0.2">
      <c r="L2339" s="25">
        <v>2334</v>
      </c>
      <c r="M2339" s="29">
        <v>0</v>
      </c>
      <c r="O2339" s="25">
        <v>2334</v>
      </c>
      <c r="P2339" s="24">
        <f>'ROTH 1.0'!O2339*'קובץ טיוטה'!$D$10</f>
        <v>8564.9332133697753</v>
      </c>
      <c r="Q2339" s="25">
        <f t="shared" si="363"/>
        <v>4964.9332133697753</v>
      </c>
      <c r="R2339" s="24">
        <f t="shared" si="372"/>
        <v>0</v>
      </c>
      <c r="S2339" s="25">
        <f t="shared" si="365"/>
        <v>4964.9332133697753</v>
      </c>
      <c r="T2339" s="25">
        <f t="shared" si="366"/>
        <v>0</v>
      </c>
      <c r="U2339" s="25" t="str">
        <f t="shared" si="367"/>
        <v>drain</v>
      </c>
      <c r="W2339" s="25">
        <f t="shared" si="370"/>
        <v>0</v>
      </c>
      <c r="X2339" s="25">
        <f t="shared" si="368"/>
        <v>7933.7337819766599</v>
      </c>
      <c r="Y2339" s="25">
        <f t="shared" si="371"/>
        <v>4964.9332133697753</v>
      </c>
      <c r="AA2339" s="25">
        <f t="shared" si="369"/>
        <v>0</v>
      </c>
      <c r="AC2339" s="25">
        <f t="shared" si="364"/>
        <v>0</v>
      </c>
    </row>
    <row r="2340" x14ac:dyDescent="0.2">
      <c r="L2340" s="24">
        <v>2335</v>
      </c>
      <c r="M2340" s="28">
        <v>2.3738094000000001E-2</v>
      </c>
      <c r="O2340" s="24">
        <v>2335</v>
      </c>
      <c r="P2340" s="24">
        <f>'ROTH 1.0'!O2340*'קובץ טיוטה'!$D$10</f>
        <v>9097.5289767563736</v>
      </c>
      <c r="Q2340" s="24">
        <f t="shared" si="363"/>
        <v>5497.5289767563736</v>
      </c>
      <c r="R2340" s="24">
        <f t="shared" si="372"/>
        <v>1614.190392</v>
      </c>
      <c r="S2340" s="24">
        <f t="shared" si="365"/>
        <v>3883.3385847563736</v>
      </c>
      <c r="T2340" s="24">
        <f t="shared" si="366"/>
        <v>0</v>
      </c>
      <c r="U2340" s="24" t="str">
        <f t="shared" si="367"/>
        <v>drain</v>
      </c>
      <c r="W2340" s="24">
        <f t="shared" si="370"/>
        <v>0</v>
      </c>
      <c r="X2340" s="24">
        <f t="shared" si="368"/>
        <v>4050.3951972202863</v>
      </c>
      <c r="Y2340" s="24">
        <f t="shared" si="371"/>
        <v>3883.3385847563736</v>
      </c>
      <c r="AA2340" s="24">
        <f t="shared" si="369"/>
        <v>0</v>
      </c>
      <c r="AC2340" s="24">
        <f t="shared" si="364"/>
        <v>0</v>
      </c>
    </row>
    <row r="2341" x14ac:dyDescent="0.2">
      <c r="L2341" s="25">
        <v>2336</v>
      </c>
      <c r="M2341" s="29">
        <v>0.53319495799999994</v>
      </c>
      <c r="O2341" s="25">
        <v>2336</v>
      </c>
      <c r="P2341" s="24">
        <f>'ROTH 1.0'!O2341*'קובץ טיוטה'!$D$10</f>
        <v>9704.3923725023451</v>
      </c>
      <c r="Q2341" s="25">
        <f t="shared" si="363"/>
        <v>6104.3923725023451</v>
      </c>
      <c r="R2341" s="24">
        <f t="shared" si="372"/>
        <v>36257.257143999996</v>
      </c>
      <c r="S2341" s="25">
        <f t="shared" si="365"/>
        <v>0</v>
      </c>
      <c r="T2341" s="25">
        <f t="shared" si="366"/>
        <v>30152.864771497651</v>
      </c>
      <c r="U2341" s="25" t="str">
        <f t="shared" si="367"/>
        <v>charge</v>
      </c>
      <c r="W2341" s="25">
        <f t="shared" si="370"/>
        <v>27137.578294347884</v>
      </c>
      <c r="X2341" s="25">
        <f t="shared" si="368"/>
        <v>31187.973491568169</v>
      </c>
      <c r="Y2341" s="25">
        <f t="shared" si="371"/>
        <v>0</v>
      </c>
      <c r="AA2341" s="25">
        <f t="shared" si="369"/>
        <v>0</v>
      </c>
      <c r="AC2341" s="25">
        <f t="shared" si="364"/>
        <v>3015.2864771497661</v>
      </c>
    </row>
    <row r="2342" x14ac:dyDescent="0.2">
      <c r="L2342" s="24">
        <v>2337</v>
      </c>
      <c r="M2342" s="28">
        <v>0.63521641699999998</v>
      </c>
      <c r="O2342" s="24">
        <v>2337</v>
      </c>
      <c r="P2342" s="24">
        <f>'ROTH 1.0'!O2342*'קובץ טיוטה'!$D$10</f>
        <v>10239.464023139784</v>
      </c>
      <c r="Q2342" s="24">
        <f t="shared" si="363"/>
        <v>6639.4640231397843</v>
      </c>
      <c r="R2342" s="24">
        <f t="shared" si="372"/>
        <v>43194.716355999997</v>
      </c>
      <c r="S2342" s="24">
        <f t="shared" si="365"/>
        <v>0</v>
      </c>
      <c r="T2342" s="24">
        <f t="shared" si="366"/>
        <v>36555.252332860211</v>
      </c>
      <c r="U2342" s="24" t="str">
        <f t="shared" si="367"/>
        <v>charge</v>
      </c>
      <c r="W2342" s="24">
        <f t="shared" si="370"/>
        <v>32899.727099574193</v>
      </c>
      <c r="X2342" s="24">
        <f t="shared" si="368"/>
        <v>64087.700591142362</v>
      </c>
      <c r="Y2342" s="24">
        <f t="shared" si="371"/>
        <v>0</v>
      </c>
      <c r="AA2342" s="24">
        <f t="shared" si="369"/>
        <v>0</v>
      </c>
      <c r="AC2342" s="24">
        <f t="shared" si="364"/>
        <v>3655.5252332860182</v>
      </c>
    </row>
    <row r="2343" x14ac:dyDescent="0.2">
      <c r="L2343" s="25">
        <v>2338</v>
      </c>
      <c r="M2343" s="29">
        <v>0.66155963500000003</v>
      </c>
      <c r="O2343" s="25">
        <v>2338</v>
      </c>
      <c r="P2343" s="24">
        <f>'ROTH 1.0'!O2343*'קובץ טיוטה'!$D$10</f>
        <v>10961.052340797574</v>
      </c>
      <c r="Q2343" s="25">
        <f t="shared" si="363"/>
        <v>7361.0523407975743</v>
      </c>
      <c r="R2343" s="24">
        <f t="shared" si="372"/>
        <v>44986.055180000003</v>
      </c>
      <c r="S2343" s="25">
        <f t="shared" si="365"/>
        <v>0</v>
      </c>
      <c r="T2343" s="25">
        <f t="shared" si="366"/>
        <v>37625.002839202425</v>
      </c>
      <c r="U2343" s="25" t="str">
        <f t="shared" si="367"/>
        <v>charge</v>
      </c>
      <c r="W2343" s="25">
        <f t="shared" si="370"/>
        <v>13912.299408857638</v>
      </c>
      <c r="X2343" s="25">
        <f t="shared" si="368"/>
        <v>78000</v>
      </c>
      <c r="Y2343" s="25">
        <f t="shared" si="371"/>
        <v>0</v>
      </c>
      <c r="AA2343" s="25">
        <f t="shared" si="369"/>
        <v>0</v>
      </c>
      <c r="AC2343" s="25">
        <f t="shared" si="364"/>
        <v>23712.703430344787</v>
      </c>
    </row>
    <row r="2344" x14ac:dyDescent="0.2">
      <c r="L2344" s="24">
        <v>2339</v>
      </c>
      <c r="M2344" s="28">
        <v>0.68022437999999996</v>
      </c>
      <c r="O2344" s="24">
        <v>2339</v>
      </c>
      <c r="P2344" s="24">
        <f>'ROTH 1.0'!O2344*'קובץ טיוטה'!$D$10</f>
        <v>11212.142174995917</v>
      </c>
      <c r="Q2344" s="24">
        <f t="shared" si="363"/>
        <v>7612.1421749959172</v>
      </c>
      <c r="R2344" s="24">
        <f t="shared" si="372"/>
        <v>46255.257839999991</v>
      </c>
      <c r="S2344" s="24">
        <f t="shared" si="365"/>
        <v>0</v>
      </c>
      <c r="T2344" s="24">
        <f t="shared" si="366"/>
        <v>38643.115665004072</v>
      </c>
      <c r="U2344" s="24" t="str">
        <f t="shared" si="367"/>
        <v>charge</v>
      </c>
      <c r="W2344" s="24">
        <f t="shared" si="370"/>
        <v>0</v>
      </c>
      <c r="X2344" s="24">
        <f t="shared" si="368"/>
        <v>78000</v>
      </c>
      <c r="Y2344" s="24">
        <f t="shared" si="371"/>
        <v>0</v>
      </c>
      <c r="AA2344" s="24">
        <f t="shared" si="369"/>
        <v>0</v>
      </c>
      <c r="AC2344" s="24">
        <f t="shared" si="364"/>
        <v>38643.115665004072</v>
      </c>
    </row>
    <row r="2345" x14ac:dyDescent="0.2">
      <c r="L2345" s="25">
        <v>2340</v>
      </c>
      <c r="M2345" s="29">
        <v>0.76085934900000007</v>
      </c>
      <c r="O2345" s="25">
        <v>2340</v>
      </c>
      <c r="P2345" s="24">
        <f>'ROTH 1.0'!O2345*'קובץ טיוטה'!$D$10</f>
        <v>11246.86493479662</v>
      </c>
      <c r="Q2345" s="25">
        <f t="shared" si="363"/>
        <v>7646.8649347966202</v>
      </c>
      <c r="R2345" s="24">
        <f t="shared" si="372"/>
        <v>51738.435732000005</v>
      </c>
      <c r="S2345" s="25">
        <f t="shared" si="365"/>
        <v>0</v>
      </c>
      <c r="T2345" s="25">
        <f t="shared" si="366"/>
        <v>44091.570797203385</v>
      </c>
      <c r="U2345" s="25" t="str">
        <f t="shared" si="367"/>
        <v>charge</v>
      </c>
      <c r="W2345" s="25">
        <f t="shared" si="370"/>
        <v>0</v>
      </c>
      <c r="X2345" s="25">
        <f t="shared" si="368"/>
        <v>78000</v>
      </c>
      <c r="Y2345" s="25">
        <f t="shared" si="371"/>
        <v>0</v>
      </c>
      <c r="AA2345" s="25">
        <f t="shared" si="369"/>
        <v>0</v>
      </c>
      <c r="AC2345" s="25">
        <f t="shared" si="364"/>
        <v>44091.570797203385</v>
      </c>
    </row>
    <row r="2346" x14ac:dyDescent="0.2">
      <c r="L2346" s="24">
        <v>2341</v>
      </c>
      <c r="M2346" s="28">
        <v>0.65592802099999992</v>
      </c>
      <c r="O2346" s="24">
        <v>2341</v>
      </c>
      <c r="P2346" s="24">
        <f>'ROTH 1.0'!O2346*'קובץ טיוטה'!$D$10</f>
        <v>11344.547955286067</v>
      </c>
      <c r="Q2346" s="24">
        <f t="shared" si="363"/>
        <v>7744.547955286067</v>
      </c>
      <c r="R2346" s="24">
        <f t="shared" si="372"/>
        <v>44603.105427999995</v>
      </c>
      <c r="S2346" s="24">
        <f t="shared" si="365"/>
        <v>0</v>
      </c>
      <c r="T2346" s="24">
        <f t="shared" si="366"/>
        <v>36858.557472713932</v>
      </c>
      <c r="U2346" s="24" t="str">
        <f t="shared" si="367"/>
        <v>charge</v>
      </c>
      <c r="W2346" s="24">
        <f t="shared" si="370"/>
        <v>0</v>
      </c>
      <c r="X2346" s="24">
        <f t="shared" si="368"/>
        <v>78000</v>
      </c>
      <c r="Y2346" s="24">
        <f t="shared" si="371"/>
        <v>0</v>
      </c>
      <c r="AA2346" s="24">
        <f t="shared" si="369"/>
        <v>0</v>
      </c>
      <c r="AC2346" s="24">
        <f t="shared" si="364"/>
        <v>36858.557472713932</v>
      </c>
    </row>
    <row r="2347" x14ac:dyDescent="0.2">
      <c r="L2347" s="25">
        <v>2342</v>
      </c>
      <c r="M2347" s="29">
        <v>0.56324274100000005</v>
      </c>
      <c r="O2347" s="25">
        <v>2342</v>
      </c>
      <c r="P2347" s="24">
        <f>'ROTH 1.0'!O2347*'קובץ טיוטה'!$D$10</f>
        <v>11418.386859109785</v>
      </c>
      <c r="Q2347" s="25">
        <f t="shared" si="363"/>
        <v>7818.3868591097853</v>
      </c>
      <c r="R2347" s="24">
        <f t="shared" si="372"/>
        <v>38300.506388000002</v>
      </c>
      <c r="S2347" s="25">
        <f t="shared" si="365"/>
        <v>0</v>
      </c>
      <c r="T2347" s="25">
        <f t="shared" si="366"/>
        <v>30482.119528890216</v>
      </c>
      <c r="U2347" s="25" t="str">
        <f t="shared" si="367"/>
        <v>charge</v>
      </c>
      <c r="W2347" s="25">
        <f t="shared" si="370"/>
        <v>0</v>
      </c>
      <c r="X2347" s="25">
        <f t="shared" si="368"/>
        <v>78000</v>
      </c>
      <c r="Y2347" s="25">
        <f t="shared" si="371"/>
        <v>0</v>
      </c>
      <c r="AA2347" s="25">
        <f t="shared" si="369"/>
        <v>0</v>
      </c>
      <c r="AC2347" s="25">
        <f t="shared" si="364"/>
        <v>30482.119528890216</v>
      </c>
    </row>
    <row r="2348" x14ac:dyDescent="0.2">
      <c r="L2348" s="24">
        <v>2343</v>
      </c>
      <c r="M2348" s="28">
        <v>0.46946235800000002</v>
      </c>
      <c r="O2348" s="24">
        <v>2343</v>
      </c>
      <c r="P2348" s="24">
        <f>'ROTH 1.0'!O2348*'קובץ טיוטה'!$D$10</f>
        <v>11292.026888102724</v>
      </c>
      <c r="Q2348" s="24">
        <f t="shared" si="363"/>
        <v>7692.0268881027241</v>
      </c>
      <c r="R2348" s="24">
        <f t="shared" si="372"/>
        <v>31923.440344000002</v>
      </c>
      <c r="S2348" s="24">
        <f t="shared" si="365"/>
        <v>0</v>
      </c>
      <c r="T2348" s="24">
        <f t="shared" si="366"/>
        <v>24231.41345589728</v>
      </c>
      <c r="U2348" s="24" t="str">
        <f t="shared" si="367"/>
        <v>charge</v>
      </c>
      <c r="W2348" s="24">
        <f t="shared" si="370"/>
        <v>0</v>
      </c>
      <c r="X2348" s="24">
        <f t="shared" si="368"/>
        <v>78000</v>
      </c>
      <c r="Y2348" s="24">
        <f t="shared" si="371"/>
        <v>0</v>
      </c>
      <c r="AA2348" s="24">
        <f t="shared" si="369"/>
        <v>0</v>
      </c>
      <c r="AC2348" s="24">
        <f t="shared" si="364"/>
        <v>24231.41345589728</v>
      </c>
    </row>
    <row r="2349" x14ac:dyDescent="0.2">
      <c r="L2349" s="25">
        <v>2344</v>
      </c>
      <c r="M2349" s="29">
        <v>0.41264962399999999</v>
      </c>
      <c r="O2349" s="25">
        <v>2344</v>
      </c>
      <c r="P2349" s="24">
        <f>'ROTH 1.0'!O2349*'קובץ טיוטה'!$D$10</f>
        <v>11220.119742710143</v>
      </c>
      <c r="Q2349" s="25">
        <f t="shared" si="363"/>
        <v>7620.1197427101433</v>
      </c>
      <c r="R2349" s="24">
        <f t="shared" si="372"/>
        <v>28060.174431999996</v>
      </c>
      <c r="S2349" s="25">
        <f t="shared" si="365"/>
        <v>0</v>
      </c>
      <c r="T2349" s="25">
        <f t="shared" si="366"/>
        <v>20440.054689289853</v>
      </c>
      <c r="U2349" s="25" t="str">
        <f t="shared" si="367"/>
        <v>charge</v>
      </c>
      <c r="W2349" s="25">
        <f t="shared" si="370"/>
        <v>0</v>
      </c>
      <c r="X2349" s="25">
        <f t="shared" si="368"/>
        <v>78000</v>
      </c>
      <c r="Y2349" s="25">
        <f t="shared" si="371"/>
        <v>0</v>
      </c>
      <c r="AA2349" s="25">
        <f t="shared" si="369"/>
        <v>0</v>
      </c>
      <c r="AC2349" s="25">
        <f t="shared" si="364"/>
        <v>20440.054689289853</v>
      </c>
    </row>
    <row r="2350" x14ac:dyDescent="0.2">
      <c r="L2350" s="24">
        <v>2345</v>
      </c>
      <c r="M2350" s="28">
        <v>0.24899251500000003</v>
      </c>
      <c r="O2350" s="24">
        <v>2345</v>
      </c>
      <c r="P2350" s="24">
        <f>'ROTH 1.0'!O2350*'קובץ טיוטה'!$D$10</f>
        <v>11130.186971776053</v>
      </c>
      <c r="Q2350" s="24">
        <f t="shared" si="363"/>
        <v>7530.1869717760528</v>
      </c>
      <c r="R2350" s="24">
        <f t="shared" si="372"/>
        <v>16931.491020000001</v>
      </c>
      <c r="S2350" s="24">
        <f t="shared" si="365"/>
        <v>0</v>
      </c>
      <c r="T2350" s="24">
        <f t="shared" si="366"/>
        <v>9401.3040482239485</v>
      </c>
      <c r="U2350" s="24" t="str">
        <f t="shared" si="367"/>
        <v>charge</v>
      </c>
      <c r="W2350" s="24">
        <f t="shared" si="370"/>
        <v>0</v>
      </c>
      <c r="X2350" s="24">
        <f t="shared" si="368"/>
        <v>78000</v>
      </c>
      <c r="Y2350" s="24">
        <f t="shared" si="371"/>
        <v>0</v>
      </c>
      <c r="AA2350" s="24">
        <f t="shared" si="369"/>
        <v>0</v>
      </c>
      <c r="AC2350" s="24">
        <f t="shared" si="364"/>
        <v>9401.3040482239485</v>
      </c>
    </row>
    <row r="2351" x14ac:dyDescent="0.2">
      <c r="L2351" s="25">
        <v>2346</v>
      </c>
      <c r="M2351" s="29">
        <v>0.11723723900000001</v>
      </c>
      <c r="O2351" s="25">
        <v>2346</v>
      </c>
      <c r="P2351" s="24">
        <f>'ROTH 1.0'!O2351*'קובץ טיוטה'!$D$10</f>
        <v>10778.412886374192</v>
      </c>
      <c r="Q2351" s="25">
        <f t="shared" si="363"/>
        <v>7178.4128863741917</v>
      </c>
      <c r="R2351" s="24">
        <f t="shared" si="372"/>
        <v>7972.1322519999994</v>
      </c>
      <c r="S2351" s="25">
        <f t="shared" si="365"/>
        <v>0</v>
      </c>
      <c r="T2351" s="25">
        <f t="shared" si="366"/>
        <v>793.71936562580777</v>
      </c>
      <c r="U2351" s="25" t="str">
        <f t="shared" si="367"/>
        <v>charge</v>
      </c>
      <c r="W2351" s="25">
        <f t="shared" si="370"/>
        <v>0</v>
      </c>
      <c r="X2351" s="25">
        <f t="shared" si="368"/>
        <v>78000</v>
      </c>
      <c r="Y2351" s="25">
        <f t="shared" si="371"/>
        <v>0</v>
      </c>
      <c r="AA2351" s="25">
        <f t="shared" si="369"/>
        <v>0</v>
      </c>
      <c r="AC2351" s="25">
        <f t="shared" si="364"/>
        <v>793.71936562580777</v>
      </c>
    </row>
    <row r="2352" x14ac:dyDescent="0.2">
      <c r="L2352" s="24">
        <v>2347</v>
      </c>
      <c r="M2352" s="28">
        <v>0</v>
      </c>
      <c r="O2352" s="24">
        <v>2347</v>
      </c>
      <c r="P2352" s="24">
        <f>'ROTH 1.0'!O2352*'קובץ טיוטה'!$D$10</f>
        <v>11149.698925350742</v>
      </c>
      <c r="Q2352" s="24">
        <f t="shared" si="363"/>
        <v>7549.6989253507418</v>
      </c>
      <c r="R2352" s="24">
        <f t="shared" si="372"/>
        <v>0</v>
      </c>
      <c r="S2352" s="24">
        <f t="shared" si="365"/>
        <v>7549.6989253507418</v>
      </c>
      <c r="T2352" s="24">
        <f t="shared" si="366"/>
        <v>0</v>
      </c>
      <c r="U2352" s="24" t="str">
        <f t="shared" si="367"/>
        <v>drain</v>
      </c>
      <c r="W2352" s="24">
        <f t="shared" si="370"/>
        <v>0</v>
      </c>
      <c r="X2352" s="24">
        <f t="shared" si="368"/>
        <v>70450.301074649266</v>
      </c>
      <c r="Y2352" s="24">
        <f t="shared" si="371"/>
        <v>7549.6989253507345</v>
      </c>
      <c r="AA2352" s="24">
        <f t="shared" si="369"/>
        <v>7.2759576141834259E-12</v>
      </c>
      <c r="AC2352" s="24">
        <f t="shared" si="364"/>
        <v>0</v>
      </c>
    </row>
    <row r="2353" x14ac:dyDescent="0.2">
      <c r="L2353" s="25">
        <v>2348</v>
      </c>
      <c r="M2353" s="29">
        <v>0</v>
      </c>
      <c r="O2353" s="25">
        <v>2348</v>
      </c>
      <c r="P2353" s="24">
        <f>'ROTH 1.0'!O2353*'קובץ טיוטה'!$D$10</f>
        <v>11866.740407182495</v>
      </c>
      <c r="Q2353" s="25">
        <f t="shared" si="363"/>
        <v>8266.7404071824949</v>
      </c>
      <c r="R2353" s="24">
        <f t="shared" si="372"/>
        <v>0</v>
      </c>
      <c r="S2353" s="25">
        <f t="shared" si="365"/>
        <v>8266.7404071824949</v>
      </c>
      <c r="T2353" s="25">
        <f t="shared" si="366"/>
        <v>0</v>
      </c>
      <c r="U2353" s="25" t="str">
        <f t="shared" si="367"/>
        <v>drain</v>
      </c>
      <c r="W2353" s="25">
        <f t="shared" si="370"/>
        <v>0</v>
      </c>
      <c r="X2353" s="25">
        <f t="shared" si="368"/>
        <v>62183.560667466772</v>
      </c>
      <c r="Y2353" s="25">
        <f t="shared" si="371"/>
        <v>8266.7404071824931</v>
      </c>
      <c r="AA2353" s="25">
        <f t="shared" si="369"/>
        <v>0</v>
      </c>
      <c r="AC2353" s="25">
        <f t="shared" si="364"/>
        <v>0</v>
      </c>
    </row>
    <row r="2354" x14ac:dyDescent="0.2">
      <c r="L2354" s="24">
        <v>2349</v>
      </c>
      <c r="M2354" s="28">
        <v>0</v>
      </c>
      <c r="O2354" s="24">
        <v>2349</v>
      </c>
      <c r="P2354" s="24">
        <f>'ROTH 1.0'!O2354*'קובץ טיוטה'!$D$10</f>
        <v>11583.922948773114</v>
      </c>
      <c r="Q2354" s="24">
        <f t="shared" si="363"/>
        <v>7983.9229487731136</v>
      </c>
      <c r="R2354" s="24">
        <f t="shared" si="372"/>
        <v>0</v>
      </c>
      <c r="S2354" s="24">
        <f t="shared" si="365"/>
        <v>7983.9229487731136</v>
      </c>
      <c r="T2354" s="24">
        <f t="shared" si="366"/>
        <v>0</v>
      </c>
      <c r="U2354" s="24" t="str">
        <f t="shared" si="367"/>
        <v>drain</v>
      </c>
      <c r="W2354" s="24">
        <f t="shared" si="370"/>
        <v>0</v>
      </c>
      <c r="X2354" s="24">
        <f t="shared" si="368"/>
        <v>54199.637718693659</v>
      </c>
      <c r="Y2354" s="24">
        <f t="shared" si="371"/>
        <v>7983.9229487731136</v>
      </c>
      <c r="AA2354" s="24">
        <f t="shared" si="369"/>
        <v>0</v>
      </c>
      <c r="AC2354" s="24">
        <f t="shared" si="364"/>
        <v>0</v>
      </c>
    </row>
    <row r="2355" x14ac:dyDescent="0.2">
      <c r="L2355" s="25">
        <v>2350</v>
      </c>
      <c r="M2355" s="29">
        <v>0</v>
      </c>
      <c r="O2355" s="25">
        <v>2350</v>
      </c>
      <c r="P2355" s="24">
        <f>'ROTH 1.0'!O2355*'קובץ טיוטה'!$D$10</f>
        <v>11021.649771172464</v>
      </c>
      <c r="Q2355" s="25">
        <f t="shared" si="363"/>
        <v>7421.6497711724642</v>
      </c>
      <c r="R2355" s="24">
        <f t="shared" si="372"/>
        <v>0</v>
      </c>
      <c r="S2355" s="25">
        <f t="shared" si="365"/>
        <v>7421.6497711724642</v>
      </c>
      <c r="T2355" s="25">
        <f t="shared" si="366"/>
        <v>0</v>
      </c>
      <c r="U2355" s="25" t="str">
        <f t="shared" si="367"/>
        <v>drain</v>
      </c>
      <c r="W2355" s="25">
        <f t="shared" si="370"/>
        <v>0</v>
      </c>
      <c r="X2355" s="25">
        <f t="shared" si="368"/>
        <v>46777.987947521193</v>
      </c>
      <c r="Y2355" s="25">
        <f t="shared" si="371"/>
        <v>7421.649771172466</v>
      </c>
      <c r="AA2355" s="25">
        <f t="shared" si="369"/>
        <v>0</v>
      </c>
      <c r="AC2355" s="25">
        <f t="shared" si="364"/>
        <v>0</v>
      </c>
    </row>
    <row r="2356" x14ac:dyDescent="0.2">
      <c r="L2356" s="24">
        <v>2351</v>
      </c>
      <c r="M2356" s="28">
        <v>0</v>
      </c>
      <c r="O2356" s="24">
        <v>2351</v>
      </c>
      <c r="P2356" s="24">
        <f>'ROTH 1.0'!O2356*'קובץ טיוטה'!$D$10</f>
        <v>10383.19608969147</v>
      </c>
      <c r="Q2356" s="24">
        <f t="shared" si="363"/>
        <v>6783.1960896914698</v>
      </c>
      <c r="R2356" s="24">
        <f t="shared" si="372"/>
        <v>0</v>
      </c>
      <c r="S2356" s="24">
        <f t="shared" si="365"/>
        <v>6783.1960896914698</v>
      </c>
      <c r="T2356" s="24">
        <f t="shared" si="366"/>
        <v>0</v>
      </c>
      <c r="U2356" s="24" t="str">
        <f t="shared" si="367"/>
        <v>drain</v>
      </c>
      <c r="W2356" s="24">
        <f t="shared" si="370"/>
        <v>0</v>
      </c>
      <c r="X2356" s="24">
        <f t="shared" si="368"/>
        <v>39994.791857829725</v>
      </c>
      <c r="Y2356" s="24">
        <f t="shared" si="371"/>
        <v>6783.1960896914679</v>
      </c>
      <c r="AA2356" s="24">
        <f t="shared" si="369"/>
        <v>0</v>
      </c>
      <c r="AC2356" s="24">
        <f t="shared" si="364"/>
        <v>0</v>
      </c>
    </row>
    <row r="2357" x14ac:dyDescent="0.2">
      <c r="L2357" s="25">
        <v>2352</v>
      </c>
      <c r="M2357" s="29">
        <v>0</v>
      </c>
      <c r="O2357" s="25">
        <v>2352</v>
      </c>
      <c r="P2357" s="24">
        <f>'ROTH 1.0'!O2357*'קובץ טיוטה'!$D$10</f>
        <v>9585.0806278695491</v>
      </c>
      <c r="Q2357" s="25">
        <f t="shared" si="363"/>
        <v>5985.0806278695491</v>
      </c>
      <c r="R2357" s="24">
        <f t="shared" si="372"/>
        <v>0</v>
      </c>
      <c r="S2357" s="25">
        <f t="shared" si="365"/>
        <v>5985.0806278695491</v>
      </c>
      <c r="T2357" s="25">
        <f t="shared" si="366"/>
        <v>0</v>
      </c>
      <c r="U2357" s="25" t="str">
        <f t="shared" si="367"/>
        <v>drain</v>
      </c>
      <c r="W2357" s="25">
        <f t="shared" si="370"/>
        <v>0</v>
      </c>
      <c r="X2357" s="25">
        <f t="shared" si="368"/>
        <v>34009.711229960172</v>
      </c>
      <c r="Y2357" s="25">
        <f t="shared" si="371"/>
        <v>5985.0806278695527</v>
      </c>
      <c r="AA2357" s="25">
        <f t="shared" si="369"/>
        <v>0</v>
      </c>
      <c r="AC2357" s="25">
        <f t="shared" si="364"/>
        <v>0</v>
      </c>
    </row>
    <row r="2358" x14ac:dyDescent="0.2">
      <c r="L2358" s="24">
        <v>2353</v>
      </c>
      <c r="M2358" s="28">
        <v>0</v>
      </c>
      <c r="O2358" s="24">
        <v>2353</v>
      </c>
      <c r="P2358" s="24">
        <f>'ROTH 1.0'!O2358*'קובץ טיוטה'!$D$10</f>
        <v>8798.5112357725029</v>
      </c>
      <c r="Q2358" s="24">
        <f t="shared" si="363"/>
        <v>5198.5112357725029</v>
      </c>
      <c r="R2358" s="24">
        <f t="shared" si="372"/>
        <v>0</v>
      </c>
      <c r="S2358" s="24">
        <f t="shared" si="365"/>
        <v>5198.5112357725029</v>
      </c>
      <c r="T2358" s="24">
        <f t="shared" si="366"/>
        <v>0</v>
      </c>
      <c r="U2358" s="24" t="str">
        <f t="shared" si="367"/>
        <v>drain</v>
      </c>
      <c r="W2358" s="24">
        <f t="shared" si="370"/>
        <v>0</v>
      </c>
      <c r="X2358" s="24">
        <f t="shared" si="368"/>
        <v>28811.199994187671</v>
      </c>
      <c r="Y2358" s="24">
        <f t="shared" si="371"/>
        <v>5198.5112357725011</v>
      </c>
      <c r="AA2358" s="24">
        <f t="shared" si="369"/>
        <v>0</v>
      </c>
      <c r="AC2358" s="24">
        <f t="shared" si="364"/>
        <v>0</v>
      </c>
    </row>
    <row r="2359" x14ac:dyDescent="0.2">
      <c r="L2359" s="25">
        <v>2354</v>
      </c>
      <c r="M2359" s="29">
        <v>0</v>
      </c>
      <c r="O2359" s="25">
        <v>2354</v>
      </c>
      <c r="P2359" s="24">
        <f>'ROTH 1.0'!O2359*'קובץ טיוטה'!$D$10</f>
        <v>8290.0207342773247</v>
      </c>
      <c r="Q2359" s="25">
        <f t="shared" si="363"/>
        <v>4690.0207342773247</v>
      </c>
      <c r="R2359" s="24">
        <f t="shared" si="372"/>
        <v>0</v>
      </c>
      <c r="S2359" s="25">
        <f t="shared" si="365"/>
        <v>4690.0207342773247</v>
      </c>
      <c r="T2359" s="25">
        <f t="shared" si="366"/>
        <v>0</v>
      </c>
      <c r="U2359" s="25" t="str">
        <f t="shared" si="367"/>
        <v>drain</v>
      </c>
      <c r="W2359" s="25">
        <f t="shared" si="370"/>
        <v>0</v>
      </c>
      <c r="X2359" s="25">
        <f t="shared" si="368"/>
        <v>24121.179259910346</v>
      </c>
      <c r="Y2359" s="25">
        <f t="shared" si="371"/>
        <v>4690.0207342773247</v>
      </c>
      <c r="AA2359" s="25">
        <f t="shared" si="369"/>
        <v>0</v>
      </c>
      <c r="AC2359" s="25">
        <f t="shared" si="364"/>
        <v>0</v>
      </c>
    </row>
    <row r="2360" x14ac:dyDescent="0.2">
      <c r="L2360" s="24">
        <v>2355</v>
      </c>
      <c r="M2360" s="28">
        <v>0</v>
      </c>
      <c r="O2360" s="24">
        <v>2355</v>
      </c>
      <c r="P2360" s="24">
        <f>'ROTH 1.0'!O2360*'קובץ טיוטה'!$D$10</f>
        <v>8033.8173124891355</v>
      </c>
      <c r="Q2360" s="24">
        <f t="shared" si="363"/>
        <v>4433.8173124891355</v>
      </c>
      <c r="R2360" s="24">
        <f t="shared" si="372"/>
        <v>0</v>
      </c>
      <c r="S2360" s="24">
        <f t="shared" si="365"/>
        <v>4433.8173124891355</v>
      </c>
      <c r="T2360" s="24">
        <f t="shared" si="366"/>
        <v>0</v>
      </c>
      <c r="U2360" s="24" t="str">
        <f t="shared" si="367"/>
        <v>drain</v>
      </c>
      <c r="W2360" s="24">
        <f t="shared" si="370"/>
        <v>0</v>
      </c>
      <c r="X2360" s="24">
        <f t="shared" si="368"/>
        <v>19687.36194742121</v>
      </c>
      <c r="Y2360" s="24">
        <f t="shared" si="371"/>
        <v>4433.8173124891364</v>
      </c>
      <c r="AA2360" s="24">
        <f t="shared" si="369"/>
        <v>0</v>
      </c>
      <c r="AC2360" s="24">
        <f t="shared" si="364"/>
        <v>0</v>
      </c>
    </row>
    <row r="2361" x14ac:dyDescent="0.2">
      <c r="L2361" s="25">
        <v>2356</v>
      </c>
      <c r="M2361" s="29">
        <v>0</v>
      </c>
      <c r="O2361" s="25">
        <v>2356</v>
      </c>
      <c r="P2361" s="24">
        <f>'ROTH 1.0'!O2361*'קובץ טיוטה'!$D$10</f>
        <v>8001.7215897170481</v>
      </c>
      <c r="Q2361" s="25">
        <f t="shared" si="363"/>
        <v>4401.7215897170481</v>
      </c>
      <c r="R2361" s="24">
        <f t="shared" si="372"/>
        <v>0</v>
      </c>
      <c r="S2361" s="25">
        <f t="shared" si="365"/>
        <v>4401.7215897170481</v>
      </c>
      <c r="T2361" s="25">
        <f t="shared" si="366"/>
        <v>0</v>
      </c>
      <c r="U2361" s="25" t="str">
        <f t="shared" si="367"/>
        <v>drain</v>
      </c>
      <c r="W2361" s="25">
        <f t="shared" si="370"/>
        <v>0</v>
      </c>
      <c r="X2361" s="25">
        <f t="shared" si="368"/>
        <v>15285.640357704162</v>
      </c>
      <c r="Y2361" s="25">
        <f t="shared" si="371"/>
        <v>4401.7215897170481</v>
      </c>
      <c r="AA2361" s="25">
        <f t="shared" si="369"/>
        <v>0</v>
      </c>
      <c r="AC2361" s="25">
        <f t="shared" si="364"/>
        <v>0</v>
      </c>
    </row>
    <row r="2362" x14ac:dyDescent="0.2">
      <c r="L2362" s="24">
        <v>2357</v>
      </c>
      <c r="M2362" s="28">
        <v>0</v>
      </c>
      <c r="O2362" s="24">
        <v>2357</v>
      </c>
      <c r="P2362" s="24">
        <f>'ROTH 1.0'!O2362*'קובץ טיוטה'!$D$10</f>
        <v>8192.8436442340117</v>
      </c>
      <c r="Q2362" s="24">
        <f t="shared" si="363"/>
        <v>4592.8436442340117</v>
      </c>
      <c r="R2362" s="24">
        <f t="shared" si="372"/>
        <v>0</v>
      </c>
      <c r="S2362" s="24">
        <f t="shared" si="365"/>
        <v>4592.8436442340117</v>
      </c>
      <c r="T2362" s="24">
        <f t="shared" si="366"/>
        <v>0</v>
      </c>
      <c r="U2362" s="24" t="str">
        <f t="shared" si="367"/>
        <v>drain</v>
      </c>
      <c r="W2362" s="24">
        <f t="shared" si="370"/>
        <v>0</v>
      </c>
      <c r="X2362" s="24">
        <f t="shared" si="368"/>
        <v>10692.79671347015</v>
      </c>
      <c r="Y2362" s="24">
        <f t="shared" si="371"/>
        <v>4592.8436442340117</v>
      </c>
      <c r="AA2362" s="24">
        <f t="shared" si="369"/>
        <v>0</v>
      </c>
      <c r="AC2362" s="24">
        <f t="shared" si="364"/>
        <v>0</v>
      </c>
    </row>
    <row r="2363" x14ac:dyDescent="0.2">
      <c r="L2363" s="25">
        <v>2358</v>
      </c>
      <c r="M2363" s="29">
        <v>0</v>
      </c>
      <c r="O2363" s="25">
        <v>2358</v>
      </c>
      <c r="P2363" s="24">
        <f>'ROTH 1.0'!O2363*'קובץ טיוטה'!$D$10</f>
        <v>8382.8413613520879</v>
      </c>
      <c r="Q2363" s="25">
        <f t="shared" si="363"/>
        <v>4782.8413613520879</v>
      </c>
      <c r="R2363" s="24">
        <f t="shared" si="372"/>
        <v>0</v>
      </c>
      <c r="S2363" s="25">
        <f t="shared" si="365"/>
        <v>4782.8413613520879</v>
      </c>
      <c r="T2363" s="25">
        <f t="shared" si="366"/>
        <v>0</v>
      </c>
      <c r="U2363" s="25" t="str">
        <f t="shared" si="367"/>
        <v>drain</v>
      </c>
      <c r="W2363" s="25">
        <f t="shared" si="370"/>
        <v>0</v>
      </c>
      <c r="X2363" s="25">
        <f t="shared" si="368"/>
        <v>5909.9553521180624</v>
      </c>
      <c r="Y2363" s="25">
        <f t="shared" si="371"/>
        <v>4782.8413613520879</v>
      </c>
      <c r="AA2363" s="25">
        <f t="shared" si="369"/>
        <v>0</v>
      </c>
      <c r="AC2363" s="25">
        <f t="shared" si="364"/>
        <v>0</v>
      </c>
    </row>
    <row r="2364" x14ac:dyDescent="0.2">
      <c r="L2364" s="24">
        <v>2359</v>
      </c>
      <c r="M2364" s="28">
        <v>9.787325999999999E-2</v>
      </c>
      <c r="O2364" s="24">
        <v>2359</v>
      </c>
      <c r="P2364" s="24">
        <f>'ROTH 1.0'!O2364*'קובץ טיוטה'!$D$10</f>
        <v>8620.3176966825649</v>
      </c>
      <c r="Q2364" s="24">
        <f t="shared" si="363"/>
        <v>5020.3176966825649</v>
      </c>
      <c r="R2364" s="24">
        <f t="shared" si="372"/>
        <v>6655.3816799999995</v>
      </c>
      <c r="S2364" s="24">
        <f t="shared" si="365"/>
        <v>0</v>
      </c>
      <c r="T2364" s="24">
        <f t="shared" si="366"/>
        <v>1635.0639833174346</v>
      </c>
      <c r="U2364" s="24" t="str">
        <f t="shared" si="367"/>
        <v>charge</v>
      </c>
      <c r="W2364" s="24">
        <f t="shared" si="370"/>
        <v>1471.5575849856914</v>
      </c>
      <c r="X2364" s="24">
        <f t="shared" si="368"/>
        <v>7381.5129371037538</v>
      </c>
      <c r="Y2364" s="24">
        <f t="shared" si="371"/>
        <v>0</v>
      </c>
      <c r="AA2364" s="24">
        <f t="shared" si="369"/>
        <v>0</v>
      </c>
      <c r="AC2364" s="24">
        <f t="shared" si="364"/>
        <v>163.50639833174318</v>
      </c>
    </row>
    <row r="2365" x14ac:dyDescent="0.2">
      <c r="L2365" s="25">
        <v>2360</v>
      </c>
      <c r="M2365" s="29">
        <v>5.8810247000000003E-2</v>
      </c>
      <c r="O2365" s="25">
        <v>2360</v>
      </c>
      <c r="P2365" s="24">
        <f>'ROTH 1.0'!O2365*'קובץ טיוטה'!$D$10</f>
        <v>9108.5324792008923</v>
      </c>
      <c r="Q2365" s="25">
        <f t="shared" si="363"/>
        <v>5508.5324792008923</v>
      </c>
      <c r="R2365" s="24">
        <f t="shared" si="372"/>
        <v>3999.0967960000003</v>
      </c>
      <c r="S2365" s="25">
        <f t="shared" si="365"/>
        <v>1509.4356832008921</v>
      </c>
      <c r="T2365" s="25">
        <f t="shared" si="366"/>
        <v>0</v>
      </c>
      <c r="U2365" s="25" t="str">
        <f t="shared" si="367"/>
        <v>drain</v>
      </c>
      <c r="W2365" s="25">
        <f t="shared" si="370"/>
        <v>0</v>
      </c>
      <c r="X2365" s="25">
        <f t="shared" si="368"/>
        <v>5872.0772539028621</v>
      </c>
      <c r="Y2365" s="25">
        <f t="shared" si="371"/>
        <v>1509.4356832008916</v>
      </c>
      <c r="AA2365" s="25">
        <f t="shared" si="369"/>
        <v>0</v>
      </c>
      <c r="AC2365" s="25">
        <f t="shared" si="364"/>
        <v>0</v>
      </c>
    </row>
    <row r="2366" x14ac:dyDescent="0.2">
      <c r="L2366" s="24">
        <v>2361</v>
      </c>
      <c r="M2366" s="28">
        <v>0.13308562200000001</v>
      </c>
      <c r="O2366" s="24">
        <v>2361</v>
      </c>
      <c r="P2366" s="24">
        <f>'ROTH 1.0'!O2366*'קובץ טיוטה'!$D$10</f>
        <v>9643.6974319011733</v>
      </c>
      <c r="Q2366" s="24">
        <f t="shared" si="363"/>
        <v>6043.6974319011733</v>
      </c>
      <c r="R2366" s="24">
        <f t="shared" si="372"/>
        <v>9049.8222960000003</v>
      </c>
      <c r="S2366" s="24">
        <f t="shared" si="365"/>
        <v>0</v>
      </c>
      <c r="T2366" s="24">
        <f t="shared" si="366"/>
        <v>3006.1248640988269</v>
      </c>
      <c r="U2366" s="24" t="str">
        <f t="shared" si="367"/>
        <v>charge</v>
      </c>
      <c r="W2366" s="24">
        <f t="shared" si="370"/>
        <v>2705.512377688945</v>
      </c>
      <c r="X2366" s="24">
        <f t="shared" si="368"/>
        <v>8577.5896315918071</v>
      </c>
      <c r="Y2366" s="24">
        <f t="shared" si="371"/>
        <v>0</v>
      </c>
      <c r="AA2366" s="24">
        <f t="shared" si="369"/>
        <v>0</v>
      </c>
      <c r="AC2366" s="24">
        <f t="shared" si="364"/>
        <v>300.61248640988197</v>
      </c>
    </row>
    <row r="2367" x14ac:dyDescent="0.2">
      <c r="L2367" s="25">
        <v>2362</v>
      </c>
      <c r="M2367" s="29">
        <v>0.21122903599999998</v>
      </c>
      <c r="O2367" s="25">
        <v>2362</v>
      </c>
      <c r="P2367" s="24">
        <f>'ROTH 1.0'!O2367*'קובץ טיוטה'!$D$10</f>
        <v>10106.35603161256</v>
      </c>
      <c r="Q2367" s="25">
        <f t="shared" si="363"/>
        <v>6506.3560316125604</v>
      </c>
      <c r="R2367" s="24">
        <f t="shared" si="372"/>
        <v>14363.574447999999</v>
      </c>
      <c r="S2367" s="25">
        <f t="shared" si="365"/>
        <v>0</v>
      </c>
      <c r="T2367" s="25">
        <f t="shared" si="366"/>
        <v>7857.218416387439</v>
      </c>
      <c r="U2367" s="25" t="str">
        <f t="shared" si="367"/>
        <v>charge</v>
      </c>
      <c r="W2367" s="25">
        <f t="shared" si="370"/>
        <v>7071.4965747486949</v>
      </c>
      <c r="X2367" s="25">
        <f t="shared" si="368"/>
        <v>15649.086206340502</v>
      </c>
      <c r="Y2367" s="25">
        <f t="shared" si="371"/>
        <v>0</v>
      </c>
      <c r="AA2367" s="25">
        <f t="shared" si="369"/>
        <v>0</v>
      </c>
      <c r="AC2367" s="25">
        <f t="shared" si="364"/>
        <v>785.72184163874408</v>
      </c>
    </row>
    <row r="2368" x14ac:dyDescent="0.2">
      <c r="L2368" s="24">
        <v>2363</v>
      </c>
      <c r="M2368" s="28">
        <v>0.35000698800000002</v>
      </c>
      <c r="O2368" s="24">
        <v>2363</v>
      </c>
      <c r="P2368" s="24">
        <f>'ROTH 1.0'!O2368*'קובץ טיוטה'!$D$10</f>
        <v>10060.40754480935</v>
      </c>
      <c r="Q2368" s="24">
        <f t="shared" si="363"/>
        <v>6460.4075448093499</v>
      </c>
      <c r="R2368" s="24">
        <f t="shared" si="372"/>
        <v>23800.475183999999</v>
      </c>
      <c r="S2368" s="24">
        <f t="shared" si="365"/>
        <v>0</v>
      </c>
      <c r="T2368" s="24">
        <f t="shared" si="366"/>
        <v>17340.067639190649</v>
      </c>
      <c r="U2368" s="24" t="str">
        <f t="shared" si="367"/>
        <v>charge</v>
      </c>
      <c r="W2368" s="24">
        <f t="shared" si="370"/>
        <v>15606.060875271583</v>
      </c>
      <c r="X2368" s="24">
        <f t="shared" si="368"/>
        <v>31255.147081612085</v>
      </c>
      <c r="Y2368" s="24">
        <f t="shared" si="371"/>
        <v>0</v>
      </c>
      <c r="AA2368" s="24">
        <f t="shared" si="369"/>
        <v>0</v>
      </c>
      <c r="AC2368" s="24">
        <f t="shared" si="364"/>
        <v>1734.0067639190656</v>
      </c>
    </row>
    <row r="2369" x14ac:dyDescent="0.2">
      <c r="L2369" s="25">
        <v>2364</v>
      </c>
      <c r="M2369" s="29">
        <v>0.45181184499999999</v>
      </c>
      <c r="O2369" s="25">
        <v>2364</v>
      </c>
      <c r="P2369" s="24">
        <f>'ROTH 1.0'!O2369*'קובץ טיוטה'!$D$10</f>
        <v>10445.142901132887</v>
      </c>
      <c r="Q2369" s="25">
        <f t="shared" si="363"/>
        <v>6845.1429011328873</v>
      </c>
      <c r="R2369" s="24">
        <f t="shared" si="372"/>
        <v>30723.205459999997</v>
      </c>
      <c r="S2369" s="25">
        <f t="shared" si="365"/>
        <v>0</v>
      </c>
      <c r="T2369" s="25">
        <f t="shared" si="366"/>
        <v>23878.06255886711</v>
      </c>
      <c r="U2369" s="25" t="str">
        <f t="shared" si="367"/>
        <v>charge</v>
      </c>
      <c r="W2369" s="25">
        <f t="shared" si="370"/>
        <v>21490.256302980401</v>
      </c>
      <c r="X2369" s="25">
        <f t="shared" si="368"/>
        <v>52745.403384592486</v>
      </c>
      <c r="Y2369" s="25">
        <f t="shared" si="371"/>
        <v>0</v>
      </c>
      <c r="AA2369" s="25">
        <f t="shared" si="369"/>
        <v>0</v>
      </c>
      <c r="AC2369" s="25">
        <f t="shared" si="364"/>
        <v>2387.8062558867096</v>
      </c>
    </row>
    <row r="2370" x14ac:dyDescent="0.2">
      <c r="L2370" s="24">
        <v>2365</v>
      </c>
      <c r="M2370" s="28">
        <v>0.53880652800000006</v>
      </c>
      <c r="O2370" s="24">
        <v>2365</v>
      </c>
      <c r="P2370" s="24">
        <f>'ROTH 1.0'!O2370*'קובץ טיוטה'!$D$10</f>
        <v>10347.76133835869</v>
      </c>
      <c r="Q2370" s="24">
        <f t="shared" si="363"/>
        <v>6747.7613383586904</v>
      </c>
      <c r="R2370" s="24">
        <f t="shared" si="372"/>
        <v>36638.843904000001</v>
      </c>
      <c r="S2370" s="24">
        <f t="shared" si="365"/>
        <v>0</v>
      </c>
      <c r="T2370" s="24">
        <f t="shared" si="366"/>
        <v>29891.082565641311</v>
      </c>
      <c r="U2370" s="24" t="str">
        <f t="shared" si="367"/>
        <v>charge</v>
      </c>
      <c r="W2370" s="24">
        <f t="shared" si="370"/>
        <v>25254.596615407514</v>
      </c>
      <c r="X2370" s="24">
        <f t="shared" si="368"/>
        <v>78000</v>
      </c>
      <c r="Y2370" s="24">
        <f t="shared" si="371"/>
        <v>0</v>
      </c>
      <c r="AA2370" s="24">
        <f t="shared" si="369"/>
        <v>0</v>
      </c>
      <c r="AC2370" s="24">
        <f t="shared" si="364"/>
        <v>4636.4859502337968</v>
      </c>
    </row>
    <row r="2371" x14ac:dyDescent="0.2">
      <c r="L2371" s="25">
        <v>2366</v>
      </c>
      <c r="M2371" s="29">
        <v>0.51682926299999998</v>
      </c>
      <c r="O2371" s="25">
        <v>2366</v>
      </c>
      <c r="P2371" s="24">
        <f>'ROTH 1.0'!O2371*'קובץ טיוטה'!$D$10</f>
        <v>10243.568565832944</v>
      </c>
      <c r="Q2371" s="25">
        <f t="shared" si="363"/>
        <v>6643.5685658329439</v>
      </c>
      <c r="R2371" s="24">
        <f t="shared" si="372"/>
        <v>35144.389883999997</v>
      </c>
      <c r="S2371" s="25">
        <f t="shared" si="365"/>
        <v>0</v>
      </c>
      <c r="T2371" s="25">
        <f t="shared" si="366"/>
        <v>28500.821318167051</v>
      </c>
      <c r="U2371" s="25" t="str">
        <f t="shared" si="367"/>
        <v>charge</v>
      </c>
      <c r="W2371" s="25">
        <f t="shared" si="370"/>
        <v>0</v>
      </c>
      <c r="X2371" s="25">
        <f t="shared" si="368"/>
        <v>78000</v>
      </c>
      <c r="Y2371" s="25">
        <f t="shared" si="371"/>
        <v>0</v>
      </c>
      <c r="AA2371" s="25">
        <f t="shared" si="369"/>
        <v>0</v>
      </c>
      <c r="AC2371" s="25">
        <f t="shared" si="364"/>
        <v>28500.821318167051</v>
      </c>
    </row>
    <row r="2372" x14ac:dyDescent="0.2">
      <c r="L2372" s="24">
        <v>2367</v>
      </c>
      <c r="M2372" s="28">
        <v>0.340012023</v>
      </c>
      <c r="O2372" s="24">
        <v>2367</v>
      </c>
      <c r="P2372" s="24">
        <f>'ROTH 1.0'!O2372*'קובץ טיוטה'!$D$10</f>
        <v>10220.340666919992</v>
      </c>
      <c r="Q2372" s="24">
        <f t="shared" si="363"/>
        <v>6620.3406669199921</v>
      </c>
      <c r="R2372" s="24">
        <f t="shared" si="372"/>
        <v>23120.817564000001</v>
      </c>
      <c r="S2372" s="24">
        <f t="shared" si="365"/>
        <v>0</v>
      </c>
      <c r="T2372" s="24">
        <f t="shared" si="366"/>
        <v>16500.476897080007</v>
      </c>
      <c r="U2372" s="24" t="str">
        <f t="shared" si="367"/>
        <v>charge</v>
      </c>
      <c r="W2372" s="24">
        <f t="shared" si="370"/>
        <v>0</v>
      </c>
      <c r="X2372" s="24">
        <f t="shared" si="368"/>
        <v>78000</v>
      </c>
      <c r="Y2372" s="24">
        <f t="shared" si="371"/>
        <v>0</v>
      </c>
      <c r="AA2372" s="24">
        <f t="shared" si="369"/>
        <v>0</v>
      </c>
      <c r="AC2372" s="24">
        <f t="shared" si="364"/>
        <v>16500.476897080007</v>
      </c>
    </row>
    <row r="2373" x14ac:dyDescent="0.2">
      <c r="L2373" s="25">
        <v>2368</v>
      </c>
      <c r="M2373" s="29">
        <v>0.40671206199999999</v>
      </c>
      <c r="O2373" s="25">
        <v>2368</v>
      </c>
      <c r="P2373" s="24">
        <f>'ROTH 1.0'!O2373*'קובץ טיוטה'!$D$10</f>
        <v>10025.635250163856</v>
      </c>
      <c r="Q2373" s="25">
        <f t="shared" si="363"/>
        <v>6425.6352501638557</v>
      </c>
      <c r="R2373" s="24">
        <f t="shared" si="372"/>
        <v>27656.420215999999</v>
      </c>
      <c r="S2373" s="25">
        <f t="shared" si="365"/>
        <v>0</v>
      </c>
      <c r="T2373" s="25">
        <f t="shared" si="366"/>
        <v>21230.784965836145</v>
      </c>
      <c r="U2373" s="25" t="str">
        <f t="shared" si="367"/>
        <v>charge</v>
      </c>
      <c r="W2373" s="25">
        <f t="shared" si="370"/>
        <v>0</v>
      </c>
      <c r="X2373" s="25">
        <f t="shared" si="368"/>
        <v>78000</v>
      </c>
      <c r="Y2373" s="25">
        <f t="shared" si="371"/>
        <v>0</v>
      </c>
      <c r="AA2373" s="25">
        <f t="shared" si="369"/>
        <v>0</v>
      </c>
      <c r="AC2373" s="25">
        <f t="shared" si="364"/>
        <v>21230.784965836145</v>
      </c>
    </row>
    <row r="2374" x14ac:dyDescent="0.2">
      <c r="L2374" s="24">
        <v>2369</v>
      </c>
      <c r="M2374" s="28">
        <v>0.17830606599999999</v>
      </c>
      <c r="O2374" s="24">
        <v>2369</v>
      </c>
      <c r="P2374" s="24">
        <f>'ROTH 1.0'!O2374*'קובץ טיוטה'!$D$10</f>
        <v>10252.044178617483</v>
      </c>
      <c r="Q2374" s="24">
        <f t="shared" ref="Q2374:Q2437" si="373">P2374-$H$8*$H$9</f>
        <v>6652.0441786174833</v>
      </c>
      <c r="R2374" s="24">
        <f t="shared" si="372"/>
        <v>12124.812488</v>
      </c>
      <c r="S2374" s="24">
        <f t="shared" si="365"/>
        <v>0</v>
      </c>
      <c r="T2374" s="24">
        <f t="shared" si="366"/>
        <v>5472.7683093825162</v>
      </c>
      <c r="U2374" s="24" t="str">
        <f t="shared" si="367"/>
        <v>charge</v>
      </c>
      <c r="W2374" s="24">
        <f t="shared" si="370"/>
        <v>0</v>
      </c>
      <c r="X2374" s="24">
        <f t="shared" si="368"/>
        <v>78000</v>
      </c>
      <c r="Y2374" s="24">
        <f t="shared" si="371"/>
        <v>0</v>
      </c>
      <c r="AA2374" s="24">
        <f t="shared" si="369"/>
        <v>0</v>
      </c>
      <c r="AC2374" s="24">
        <f t="shared" ref="AC2374:AC2437" si="374">IF(U2374="charge",(T2374-W2374),0)</f>
        <v>5472.7683093825162</v>
      </c>
    </row>
    <row r="2375" x14ac:dyDescent="0.2">
      <c r="L2375" s="25">
        <v>2370</v>
      </c>
      <c r="M2375" s="29">
        <v>8.566385E-2</v>
      </c>
      <c r="O2375" s="25">
        <v>2370</v>
      </c>
      <c r="P2375" s="24">
        <f>'ROTH 1.0'!O2375*'קובץ טיוטה'!$D$10</f>
        <v>10885.728965279839</v>
      </c>
      <c r="Q2375" s="25">
        <f t="shared" si="373"/>
        <v>7285.728965279839</v>
      </c>
      <c r="R2375" s="24">
        <f t="shared" si="372"/>
        <v>5825.1418000000003</v>
      </c>
      <c r="S2375" s="25">
        <f t="shared" ref="S2375:S2438" si="375">IF(Q2375&gt;R2375,Q2375-R2375,0)</f>
        <v>1460.5871652798387</v>
      </c>
      <c r="T2375" s="25">
        <f t="shared" ref="T2375:T2438" si="376">IF(R2375&gt;Q2375,R2375-Q2375,0)</f>
        <v>0</v>
      </c>
      <c r="U2375" s="25" t="str">
        <f t="shared" ref="U2375:U2438" si="377">IF(Q2375&gt;R2375,"drain","charge")</f>
        <v>drain</v>
      </c>
      <c r="W2375" s="25">
        <f t="shared" si="370"/>
        <v>0</v>
      </c>
      <c r="X2375" s="25">
        <f t="shared" ref="X2375:X2438" si="378">IF(X2374+T2375&gt;$H$11,$H$11,IF(U2375="charge",X2374+(T2375*$H$12),IF((X2374-S2375)&gt;0,X2374-S2375,0)))</f>
        <v>76539.412834720162</v>
      </c>
      <c r="Y2375" s="25">
        <f t="shared" si="371"/>
        <v>1460.5871652798378</v>
      </c>
      <c r="AA2375" s="25">
        <f t="shared" ref="AA2375:AA2438" si="379">S2375-Y2375</f>
        <v>0</v>
      </c>
      <c r="AC2375" s="25">
        <f t="shared" si="374"/>
        <v>0</v>
      </c>
    </row>
    <row r="2376" x14ac:dyDescent="0.2">
      <c r="L2376" s="24">
        <v>2371</v>
      </c>
      <c r="M2376" s="28">
        <v>0</v>
      </c>
      <c r="O2376" s="24">
        <v>2371</v>
      </c>
      <c r="P2376" s="24">
        <f>'ROTH 1.0'!O2376*'קובץ טיוטה'!$D$10</f>
        <v>10644.04144584811</v>
      </c>
      <c r="Q2376" s="24">
        <f t="shared" si="373"/>
        <v>7044.04144584811</v>
      </c>
      <c r="R2376" s="24">
        <f t="shared" si="372"/>
        <v>0</v>
      </c>
      <c r="S2376" s="24">
        <f t="shared" si="375"/>
        <v>7044.04144584811</v>
      </c>
      <c r="T2376" s="24">
        <f t="shared" si="376"/>
        <v>0</v>
      </c>
      <c r="U2376" s="24" t="str">
        <f t="shared" si="377"/>
        <v>drain</v>
      </c>
      <c r="W2376" s="24">
        <f t="shared" ref="W2376:W2439" si="380">IF(X2376&gt;=X2375,(X2376-X2375),0)</f>
        <v>0</v>
      </c>
      <c r="X2376" s="24">
        <f t="shared" si="378"/>
        <v>69495.371388872052</v>
      </c>
      <c r="Y2376" s="24">
        <f t="shared" ref="Y2376:Y2439" si="381">IF(U2376="drain",X2375-X2376,0)</f>
        <v>7044.04144584811</v>
      </c>
      <c r="AA2376" s="24">
        <f t="shared" si="379"/>
        <v>0</v>
      </c>
      <c r="AC2376" s="24">
        <f t="shared" si="374"/>
        <v>0</v>
      </c>
    </row>
    <row r="2377" x14ac:dyDescent="0.2">
      <c r="L2377" s="25">
        <v>2372</v>
      </c>
      <c r="M2377" s="29">
        <v>0</v>
      </c>
      <c r="O2377" s="25">
        <v>2372</v>
      </c>
      <c r="P2377" s="24">
        <f>'ROTH 1.0'!O2377*'קובץ טיוטה'!$D$10</f>
        <v>10857.715443389252</v>
      </c>
      <c r="Q2377" s="25">
        <f t="shared" si="373"/>
        <v>7257.715443389252</v>
      </c>
      <c r="R2377" s="24">
        <f t="shared" si="372"/>
        <v>0</v>
      </c>
      <c r="S2377" s="25">
        <f t="shared" si="375"/>
        <v>7257.715443389252</v>
      </c>
      <c r="T2377" s="25">
        <f t="shared" si="376"/>
        <v>0</v>
      </c>
      <c r="U2377" s="25" t="str">
        <f t="shared" si="377"/>
        <v>drain</v>
      </c>
      <c r="W2377" s="25">
        <f t="shared" si="380"/>
        <v>0</v>
      </c>
      <c r="X2377" s="25">
        <f t="shared" si="378"/>
        <v>62237.655945482802</v>
      </c>
      <c r="Y2377" s="25">
        <f t="shared" si="381"/>
        <v>7257.7154433892501</v>
      </c>
      <c r="AA2377" s="25">
        <f t="shared" si="379"/>
        <v>0</v>
      </c>
      <c r="AC2377" s="25">
        <f t="shared" si="374"/>
        <v>0</v>
      </c>
    </row>
    <row r="2378" x14ac:dyDescent="0.2">
      <c r="L2378" s="24">
        <v>2373</v>
      </c>
      <c r="M2378" s="28">
        <v>0</v>
      </c>
      <c r="O2378" s="24">
        <v>2373</v>
      </c>
      <c r="P2378" s="24">
        <f>'ROTH 1.0'!O2378*'קובץ טיוטה'!$D$10</f>
        <v>10341.008096906266</v>
      </c>
      <c r="Q2378" s="24">
        <f t="shared" si="373"/>
        <v>6741.0080969062656</v>
      </c>
      <c r="R2378" s="24">
        <f t="shared" si="372"/>
        <v>0</v>
      </c>
      <c r="S2378" s="24">
        <f t="shared" si="375"/>
        <v>6741.0080969062656</v>
      </c>
      <c r="T2378" s="24">
        <f t="shared" si="376"/>
        <v>0</v>
      </c>
      <c r="U2378" s="24" t="str">
        <f t="shared" si="377"/>
        <v>drain</v>
      </c>
      <c r="W2378" s="24">
        <f t="shared" si="380"/>
        <v>0</v>
      </c>
      <c r="X2378" s="24">
        <f t="shared" si="378"/>
        <v>55496.64784857654</v>
      </c>
      <c r="Y2378" s="24">
        <f t="shared" si="381"/>
        <v>6741.0080969062619</v>
      </c>
      <c r="AA2378" s="24">
        <f t="shared" si="379"/>
        <v>0</v>
      </c>
      <c r="AC2378" s="24">
        <f t="shared" si="374"/>
        <v>0</v>
      </c>
    </row>
    <row r="2379" x14ac:dyDescent="0.2">
      <c r="L2379" s="25">
        <v>2374</v>
      </c>
      <c r="M2379" s="29">
        <v>0</v>
      </c>
      <c r="O2379" s="25">
        <v>2374</v>
      </c>
      <c r="P2379" s="24">
        <f>'ROTH 1.0'!O2379*'קובץ טיוטה'!$D$10</f>
        <v>9939.1416400741728</v>
      </c>
      <c r="Q2379" s="25">
        <f t="shared" si="373"/>
        <v>6339.1416400741728</v>
      </c>
      <c r="R2379" s="24">
        <f t="shared" si="372"/>
        <v>0</v>
      </c>
      <c r="S2379" s="25">
        <f t="shared" si="375"/>
        <v>6339.1416400741728</v>
      </c>
      <c r="T2379" s="25">
        <f t="shared" si="376"/>
        <v>0</v>
      </c>
      <c r="U2379" s="25" t="str">
        <f t="shared" si="377"/>
        <v>drain</v>
      </c>
      <c r="W2379" s="25">
        <f t="shared" si="380"/>
        <v>0</v>
      </c>
      <c r="X2379" s="25">
        <f t="shared" si="378"/>
        <v>49157.506208502367</v>
      </c>
      <c r="Y2379" s="25">
        <f t="shared" si="381"/>
        <v>6339.1416400741728</v>
      </c>
      <c r="AA2379" s="25">
        <f t="shared" si="379"/>
        <v>0</v>
      </c>
      <c r="AC2379" s="25">
        <f t="shared" si="374"/>
        <v>0</v>
      </c>
    </row>
    <row r="2380" x14ac:dyDescent="0.2">
      <c r="L2380" s="24">
        <v>2375</v>
      </c>
      <c r="M2380" s="28">
        <v>0</v>
      </c>
      <c r="O2380" s="24">
        <v>2375</v>
      </c>
      <c r="P2380" s="24">
        <f>'ROTH 1.0'!O2380*'קובץ טיוטה'!$D$10</f>
        <v>9495.6219490024396</v>
      </c>
      <c r="Q2380" s="24">
        <f t="shared" si="373"/>
        <v>5895.6219490024396</v>
      </c>
      <c r="R2380" s="24">
        <f t="shared" si="372"/>
        <v>0</v>
      </c>
      <c r="S2380" s="24">
        <f t="shared" si="375"/>
        <v>5895.6219490024396</v>
      </c>
      <c r="T2380" s="24">
        <f t="shared" si="376"/>
        <v>0</v>
      </c>
      <c r="U2380" s="24" t="str">
        <f t="shared" si="377"/>
        <v>drain</v>
      </c>
      <c r="W2380" s="24">
        <f t="shared" si="380"/>
        <v>0</v>
      </c>
      <c r="X2380" s="24">
        <f t="shared" si="378"/>
        <v>43261.88425949993</v>
      </c>
      <c r="Y2380" s="24">
        <f t="shared" si="381"/>
        <v>5895.6219490024378</v>
      </c>
      <c r="AA2380" s="24">
        <f t="shared" si="379"/>
        <v>0</v>
      </c>
      <c r="AC2380" s="24">
        <f t="shared" si="374"/>
        <v>0</v>
      </c>
    </row>
    <row r="2381" x14ac:dyDescent="0.2">
      <c r="L2381" s="25">
        <v>2376</v>
      </c>
      <c r="M2381" s="29">
        <v>0</v>
      </c>
      <c r="O2381" s="25">
        <v>2376</v>
      </c>
      <c r="P2381" s="24">
        <f>'ROTH 1.0'!O2381*'קובץ טיוטה'!$D$10</f>
        <v>8889.4380116229931</v>
      </c>
      <c r="Q2381" s="25">
        <f t="shared" si="373"/>
        <v>5289.4380116229931</v>
      </c>
      <c r="R2381" s="24">
        <f t="shared" si="372"/>
        <v>0</v>
      </c>
      <c r="S2381" s="25">
        <f t="shared" si="375"/>
        <v>5289.4380116229931</v>
      </c>
      <c r="T2381" s="25">
        <f t="shared" si="376"/>
        <v>0</v>
      </c>
      <c r="U2381" s="25" t="str">
        <f t="shared" si="377"/>
        <v>drain</v>
      </c>
      <c r="W2381" s="25">
        <f t="shared" si="380"/>
        <v>0</v>
      </c>
      <c r="X2381" s="25">
        <f t="shared" si="378"/>
        <v>37972.446247876935</v>
      </c>
      <c r="Y2381" s="25">
        <f t="shared" si="381"/>
        <v>5289.438011622995</v>
      </c>
      <c r="AA2381" s="25">
        <f t="shared" si="379"/>
        <v>0</v>
      </c>
      <c r="AC2381" s="25">
        <f t="shared" si="374"/>
        <v>0</v>
      </c>
    </row>
    <row r="2382" x14ac:dyDescent="0.2">
      <c r="L2382" s="24">
        <v>2377</v>
      </c>
      <c r="M2382" s="28">
        <v>0</v>
      </c>
      <c r="O2382" s="24">
        <v>2377</v>
      </c>
      <c r="P2382" s="24">
        <f>'ROTH 1.0'!O2382*'קובץ טיוטה'!$D$10</f>
        <v>8233.8583382857287</v>
      </c>
      <c r="Q2382" s="24">
        <f t="shared" si="373"/>
        <v>4633.8583382857287</v>
      </c>
      <c r="R2382" s="24">
        <f t="shared" si="372"/>
        <v>0</v>
      </c>
      <c r="S2382" s="24">
        <f t="shared" si="375"/>
        <v>4633.8583382857287</v>
      </c>
      <c r="T2382" s="24">
        <f t="shared" si="376"/>
        <v>0</v>
      </c>
      <c r="U2382" s="24" t="str">
        <f t="shared" si="377"/>
        <v>drain</v>
      </c>
      <c r="W2382" s="24">
        <f t="shared" si="380"/>
        <v>0</v>
      </c>
      <c r="X2382" s="24">
        <f t="shared" si="378"/>
        <v>33338.58790959121</v>
      </c>
      <c r="Y2382" s="24">
        <f t="shared" si="381"/>
        <v>4633.858338285725</v>
      </c>
      <c r="AA2382" s="24">
        <f t="shared" si="379"/>
        <v>0</v>
      </c>
      <c r="AC2382" s="24">
        <f t="shared" si="374"/>
        <v>0</v>
      </c>
    </row>
    <row r="2383" x14ac:dyDescent="0.2">
      <c r="L2383" s="25">
        <v>2378</v>
      </c>
      <c r="M2383" s="29">
        <v>0</v>
      </c>
      <c r="O2383" s="25">
        <v>2378</v>
      </c>
      <c r="P2383" s="24">
        <f>'ROTH 1.0'!O2383*'קובץ טיוטה'!$D$10</f>
        <v>8045.3446143309975</v>
      </c>
      <c r="Q2383" s="25">
        <f t="shared" si="373"/>
        <v>4445.3446143309975</v>
      </c>
      <c r="R2383" s="24">
        <f t="shared" si="372"/>
        <v>0</v>
      </c>
      <c r="S2383" s="25">
        <f t="shared" si="375"/>
        <v>4445.3446143309975</v>
      </c>
      <c r="T2383" s="25">
        <f t="shared" si="376"/>
        <v>0</v>
      </c>
      <c r="U2383" s="25" t="str">
        <f t="shared" si="377"/>
        <v>drain</v>
      </c>
      <c r="W2383" s="25">
        <f t="shared" si="380"/>
        <v>0</v>
      </c>
      <c r="X2383" s="25">
        <f t="shared" si="378"/>
        <v>28893.24329526021</v>
      </c>
      <c r="Y2383" s="25">
        <f t="shared" si="381"/>
        <v>4445.3446143309993</v>
      </c>
      <c r="AA2383" s="25">
        <f t="shared" si="379"/>
        <v>0</v>
      </c>
      <c r="AC2383" s="25">
        <f t="shared" si="374"/>
        <v>0</v>
      </c>
    </row>
    <row r="2384" x14ac:dyDescent="0.2">
      <c r="L2384" s="24">
        <v>2379</v>
      </c>
      <c r="M2384" s="28">
        <v>0</v>
      </c>
      <c r="O2384" s="24">
        <v>2379</v>
      </c>
      <c r="P2384" s="24">
        <f>'ROTH 1.0'!O2384*'קובץ טיוטה'!$D$10</f>
        <v>7801.0574989923507</v>
      </c>
      <c r="Q2384" s="24">
        <f t="shared" si="373"/>
        <v>4201.0574989923507</v>
      </c>
      <c r="R2384" s="24">
        <f t="shared" ref="R2384:R2447" si="382">M2384*$H$7*0.85</f>
        <v>0</v>
      </c>
      <c r="S2384" s="24">
        <f t="shared" si="375"/>
        <v>4201.0574989923507</v>
      </c>
      <c r="T2384" s="24">
        <f t="shared" si="376"/>
        <v>0</v>
      </c>
      <c r="U2384" s="24" t="str">
        <f t="shared" si="377"/>
        <v>drain</v>
      </c>
      <c r="W2384" s="24">
        <f t="shared" si="380"/>
        <v>0</v>
      </c>
      <c r="X2384" s="24">
        <f t="shared" si="378"/>
        <v>24692.185796267859</v>
      </c>
      <c r="Y2384" s="24">
        <f t="shared" si="381"/>
        <v>4201.0574989923516</v>
      </c>
      <c r="AA2384" s="24">
        <f t="shared" si="379"/>
        <v>0</v>
      </c>
      <c r="AC2384" s="24">
        <f t="shared" si="374"/>
        <v>0</v>
      </c>
    </row>
    <row r="2385" x14ac:dyDescent="0.2">
      <c r="L2385" s="25">
        <v>2380</v>
      </c>
      <c r="M2385" s="29">
        <v>0</v>
      </c>
      <c r="O2385" s="25">
        <v>2380</v>
      </c>
      <c r="P2385" s="24">
        <f>'ROTH 1.0'!O2385*'קובץ טיוטה'!$D$10</f>
        <v>7725.0317916533504</v>
      </c>
      <c r="Q2385" s="25">
        <f t="shared" si="373"/>
        <v>4125.0317916533504</v>
      </c>
      <c r="R2385" s="24">
        <f t="shared" si="382"/>
        <v>0</v>
      </c>
      <c r="S2385" s="25">
        <f t="shared" si="375"/>
        <v>4125.0317916533504</v>
      </c>
      <c r="T2385" s="25">
        <f t="shared" si="376"/>
        <v>0</v>
      </c>
      <c r="U2385" s="25" t="str">
        <f t="shared" si="377"/>
        <v>drain</v>
      </c>
      <c r="W2385" s="25">
        <f t="shared" si="380"/>
        <v>0</v>
      </c>
      <c r="X2385" s="25">
        <f t="shared" si="378"/>
        <v>20567.154004614509</v>
      </c>
      <c r="Y2385" s="25">
        <f t="shared" si="381"/>
        <v>4125.0317916533495</v>
      </c>
      <c r="AA2385" s="25">
        <f t="shared" si="379"/>
        <v>0</v>
      </c>
      <c r="AC2385" s="25">
        <f t="shared" si="374"/>
        <v>0</v>
      </c>
    </row>
    <row r="2386" x14ac:dyDescent="0.2">
      <c r="L2386" s="24">
        <v>2381</v>
      </c>
      <c r="M2386" s="28">
        <v>0</v>
      </c>
      <c r="O2386" s="24">
        <v>2381</v>
      </c>
      <c r="P2386" s="24">
        <f>'ROTH 1.0'!O2386*'קובץ טיוטה'!$D$10</f>
        <v>7908.5897253240482</v>
      </c>
      <c r="Q2386" s="24">
        <f t="shared" si="373"/>
        <v>4308.5897253240482</v>
      </c>
      <c r="R2386" s="24">
        <f t="shared" si="382"/>
        <v>0</v>
      </c>
      <c r="S2386" s="24">
        <f t="shared" si="375"/>
        <v>4308.5897253240482</v>
      </c>
      <c r="T2386" s="24">
        <f t="shared" si="376"/>
        <v>0</v>
      </c>
      <c r="U2386" s="24" t="str">
        <f t="shared" si="377"/>
        <v>drain</v>
      </c>
      <c r="W2386" s="24">
        <f t="shared" si="380"/>
        <v>0</v>
      </c>
      <c r="X2386" s="24">
        <f t="shared" si="378"/>
        <v>16258.564279290462</v>
      </c>
      <c r="Y2386" s="24">
        <f t="shared" si="381"/>
        <v>4308.5897253240473</v>
      </c>
      <c r="AA2386" s="24">
        <f t="shared" si="379"/>
        <v>0</v>
      </c>
      <c r="AC2386" s="24">
        <f t="shared" si="374"/>
        <v>0</v>
      </c>
    </row>
    <row r="2387" x14ac:dyDescent="0.2">
      <c r="L2387" s="25">
        <v>2382</v>
      </c>
      <c r="M2387" s="29">
        <v>0</v>
      </c>
      <c r="O2387" s="25">
        <v>2382</v>
      </c>
      <c r="P2387" s="24">
        <f>'ROTH 1.0'!O2387*'קובץ טיוטה'!$D$10</f>
        <v>8077.9089196661635</v>
      </c>
      <c r="Q2387" s="25">
        <f t="shared" si="373"/>
        <v>4477.9089196661635</v>
      </c>
      <c r="R2387" s="24">
        <f t="shared" si="382"/>
        <v>0</v>
      </c>
      <c r="S2387" s="25">
        <f t="shared" si="375"/>
        <v>4477.9089196661635</v>
      </c>
      <c r="T2387" s="25">
        <f t="shared" si="376"/>
        <v>0</v>
      </c>
      <c r="U2387" s="25" t="str">
        <f t="shared" si="377"/>
        <v>drain</v>
      </c>
      <c r="W2387" s="25">
        <f t="shared" si="380"/>
        <v>0</v>
      </c>
      <c r="X2387" s="25">
        <f t="shared" si="378"/>
        <v>11780.655359624299</v>
      </c>
      <c r="Y2387" s="25">
        <f t="shared" si="381"/>
        <v>4477.9089196661625</v>
      </c>
      <c r="AA2387" s="25">
        <f t="shared" si="379"/>
        <v>0</v>
      </c>
      <c r="AC2387" s="25">
        <f t="shared" si="374"/>
        <v>0</v>
      </c>
    </row>
    <row r="2388" x14ac:dyDescent="0.2">
      <c r="L2388" s="24">
        <v>2383</v>
      </c>
      <c r="M2388" s="28">
        <v>0.139831704</v>
      </c>
      <c r="O2388" s="24">
        <v>2383</v>
      </c>
      <c r="P2388" s="24">
        <f>'ROTH 1.0'!O2388*'קובץ טיוטה'!$D$10</f>
        <v>8155.0687709957465</v>
      </c>
      <c r="Q2388" s="24">
        <f t="shared" si="373"/>
        <v>4555.0687709957465</v>
      </c>
      <c r="R2388" s="24">
        <f t="shared" si="382"/>
        <v>9508.555871999999</v>
      </c>
      <c r="S2388" s="24">
        <f t="shared" si="375"/>
        <v>0</v>
      </c>
      <c r="T2388" s="24">
        <f t="shared" si="376"/>
        <v>4953.4871010042525</v>
      </c>
      <c r="U2388" s="24" t="str">
        <f t="shared" si="377"/>
        <v>charge</v>
      </c>
      <c r="W2388" s="24">
        <f t="shared" si="380"/>
        <v>4458.1383909038268</v>
      </c>
      <c r="X2388" s="24">
        <f t="shared" si="378"/>
        <v>16238.793750528126</v>
      </c>
      <c r="Y2388" s="24">
        <f t="shared" si="381"/>
        <v>0</v>
      </c>
      <c r="AA2388" s="24">
        <f t="shared" si="379"/>
        <v>0</v>
      </c>
      <c r="AC2388" s="24">
        <f t="shared" si="374"/>
        <v>495.34871010042571</v>
      </c>
    </row>
    <row r="2389" x14ac:dyDescent="0.2">
      <c r="L2389" s="25">
        <v>2384</v>
      </c>
      <c r="M2389" s="29">
        <v>0.47047510200000003</v>
      </c>
      <c r="O2389" s="25">
        <v>2384</v>
      </c>
      <c r="P2389" s="24">
        <f>'ROTH 1.0'!O2389*'קובץ טיוטה'!$D$10</f>
        <v>8370.7743582237727</v>
      </c>
      <c r="Q2389" s="25">
        <f t="shared" si="373"/>
        <v>4770.7743582237727</v>
      </c>
      <c r="R2389" s="24">
        <f t="shared" si="382"/>
        <v>31992.306936000004</v>
      </c>
      <c r="S2389" s="25">
        <f t="shared" si="375"/>
        <v>0</v>
      </c>
      <c r="T2389" s="25">
        <f t="shared" si="376"/>
        <v>27221.532577776234</v>
      </c>
      <c r="U2389" s="25" t="str">
        <f t="shared" si="377"/>
        <v>charge</v>
      </c>
      <c r="W2389" s="25">
        <f t="shared" si="380"/>
        <v>24499.379319998614</v>
      </c>
      <c r="X2389" s="25">
        <f t="shared" si="378"/>
        <v>40738.17307052674</v>
      </c>
      <c r="Y2389" s="25">
        <f t="shared" si="381"/>
        <v>0</v>
      </c>
      <c r="AA2389" s="25">
        <f t="shared" si="379"/>
        <v>0</v>
      </c>
      <c r="AC2389" s="25">
        <f t="shared" si="374"/>
        <v>2722.1532577776197</v>
      </c>
    </row>
    <row r="2390" x14ac:dyDescent="0.2">
      <c r="L2390" s="24">
        <v>2385</v>
      </c>
      <c r="M2390" s="28">
        <v>0.61723657099999996</v>
      </c>
      <c r="O2390" s="24">
        <v>2385</v>
      </c>
      <c r="P2390" s="24">
        <f>'ROTH 1.0'!O2390*'קובץ טיוטה'!$D$10</f>
        <v>8938.2326229207301</v>
      </c>
      <c r="Q2390" s="24">
        <f t="shared" si="373"/>
        <v>5338.2326229207301</v>
      </c>
      <c r="R2390" s="24">
        <f t="shared" si="382"/>
        <v>41972.086827999992</v>
      </c>
      <c r="S2390" s="24">
        <f t="shared" si="375"/>
        <v>0</v>
      </c>
      <c r="T2390" s="24">
        <f t="shared" si="376"/>
        <v>36633.85420507926</v>
      </c>
      <c r="U2390" s="24" t="str">
        <f t="shared" si="377"/>
        <v>charge</v>
      </c>
      <c r="W2390" s="24">
        <f t="shared" si="380"/>
        <v>32970.468784571334</v>
      </c>
      <c r="X2390" s="24">
        <f t="shared" si="378"/>
        <v>73708.641855098074</v>
      </c>
      <c r="Y2390" s="24">
        <f t="shared" si="381"/>
        <v>0</v>
      </c>
      <c r="AA2390" s="24">
        <f t="shared" si="379"/>
        <v>0</v>
      </c>
      <c r="AC2390" s="24">
        <f t="shared" si="374"/>
        <v>3663.385420507926</v>
      </c>
    </row>
    <row r="2391" x14ac:dyDescent="0.2">
      <c r="L2391" s="25">
        <v>2386</v>
      </c>
      <c r="M2391" s="29">
        <v>0.681866635</v>
      </c>
      <c r="O2391" s="25">
        <v>2386</v>
      </c>
      <c r="P2391" s="24">
        <f>'ROTH 1.0'!O2391*'קובץ טיוטה'!$D$10</f>
        <v>9824.4143853685764</v>
      </c>
      <c r="Q2391" s="25">
        <f t="shared" si="373"/>
        <v>6224.4143853685764</v>
      </c>
      <c r="R2391" s="24">
        <f t="shared" si="382"/>
        <v>46366.93118</v>
      </c>
      <c r="S2391" s="25">
        <f t="shared" si="375"/>
        <v>0</v>
      </c>
      <c r="T2391" s="25">
        <f t="shared" si="376"/>
        <v>40142.516794631425</v>
      </c>
      <c r="U2391" s="25" t="str">
        <f t="shared" si="377"/>
        <v>charge</v>
      </c>
      <c r="W2391" s="25">
        <f t="shared" si="380"/>
        <v>4291.3581449019257</v>
      </c>
      <c r="X2391" s="25">
        <f t="shared" si="378"/>
        <v>78000</v>
      </c>
      <c r="Y2391" s="25">
        <f t="shared" si="381"/>
        <v>0</v>
      </c>
      <c r="AA2391" s="25">
        <f t="shared" si="379"/>
        <v>0</v>
      </c>
      <c r="AC2391" s="25">
        <f t="shared" si="374"/>
        <v>35851.158649729499</v>
      </c>
    </row>
    <row r="2392" x14ac:dyDescent="0.2">
      <c r="L2392" s="24">
        <v>2387</v>
      </c>
      <c r="M2392" s="28">
        <v>0.66266437600000005</v>
      </c>
      <c r="O2392" s="24">
        <v>2387</v>
      </c>
      <c r="P2392" s="24">
        <f>'ROTH 1.0'!O2392*'קובץ טיוטה'!$D$10</f>
        <v>10309.118337472531</v>
      </c>
      <c r="Q2392" s="24">
        <f t="shared" si="373"/>
        <v>6709.1183374725315</v>
      </c>
      <c r="R2392" s="24">
        <f t="shared" si="382"/>
        <v>45061.177568000006</v>
      </c>
      <c r="S2392" s="24">
        <f t="shared" si="375"/>
        <v>0</v>
      </c>
      <c r="T2392" s="24">
        <f t="shared" si="376"/>
        <v>38352.059230527477</v>
      </c>
      <c r="U2392" s="24" t="str">
        <f t="shared" si="377"/>
        <v>charge</v>
      </c>
      <c r="W2392" s="24">
        <f t="shared" si="380"/>
        <v>0</v>
      </c>
      <c r="X2392" s="24">
        <f t="shared" si="378"/>
        <v>78000</v>
      </c>
      <c r="Y2392" s="24">
        <f t="shared" si="381"/>
        <v>0</v>
      </c>
      <c r="AA2392" s="24">
        <f t="shared" si="379"/>
        <v>0</v>
      </c>
      <c r="AC2392" s="24">
        <f t="shared" si="374"/>
        <v>38352.059230527477</v>
      </c>
    </row>
    <row r="2393" x14ac:dyDescent="0.2">
      <c r="L2393" s="25">
        <v>2388</v>
      </c>
      <c r="M2393" s="29">
        <v>0.67773508400000004</v>
      </c>
      <c r="O2393" s="25">
        <v>2388</v>
      </c>
      <c r="P2393" s="24">
        <f>'ROTH 1.0'!O2393*'קובץ טיוטה'!$D$10</f>
        <v>10412.573366561237</v>
      </c>
      <c r="Q2393" s="25">
        <f t="shared" si="373"/>
        <v>6812.573366561237</v>
      </c>
      <c r="R2393" s="24">
        <f t="shared" si="382"/>
        <v>46085.985712000002</v>
      </c>
      <c r="S2393" s="25">
        <f t="shared" si="375"/>
        <v>0</v>
      </c>
      <c r="T2393" s="25">
        <f t="shared" si="376"/>
        <v>39273.412345438766</v>
      </c>
      <c r="U2393" s="25" t="str">
        <f t="shared" si="377"/>
        <v>charge</v>
      </c>
      <c r="W2393" s="25">
        <f t="shared" si="380"/>
        <v>0</v>
      </c>
      <c r="X2393" s="25">
        <f t="shared" si="378"/>
        <v>78000</v>
      </c>
      <c r="Y2393" s="25">
        <f t="shared" si="381"/>
        <v>0</v>
      </c>
      <c r="AA2393" s="25">
        <f t="shared" si="379"/>
        <v>0</v>
      </c>
      <c r="AC2393" s="25">
        <f t="shared" si="374"/>
        <v>39273.412345438766</v>
      </c>
    </row>
    <row r="2394" x14ac:dyDescent="0.2">
      <c r="L2394" s="24">
        <v>2389</v>
      </c>
      <c r="M2394" s="28">
        <v>0.74673535400000002</v>
      </c>
      <c r="O2394" s="24">
        <v>2389</v>
      </c>
      <c r="P2394" s="24">
        <f>'ROTH 1.0'!O2394*'קובץ טיוטה'!$D$10</f>
        <v>10195.153126081486</v>
      </c>
      <c r="Q2394" s="24">
        <f t="shared" si="373"/>
        <v>6595.1531260814863</v>
      </c>
      <c r="R2394" s="24">
        <f t="shared" si="382"/>
        <v>50778.004071999996</v>
      </c>
      <c r="S2394" s="24">
        <f t="shared" si="375"/>
        <v>0</v>
      </c>
      <c r="T2394" s="24">
        <f t="shared" si="376"/>
        <v>44182.850945918508</v>
      </c>
      <c r="U2394" s="24" t="str">
        <f t="shared" si="377"/>
        <v>charge</v>
      </c>
      <c r="W2394" s="24">
        <f t="shared" si="380"/>
        <v>0</v>
      </c>
      <c r="X2394" s="24">
        <f t="shared" si="378"/>
        <v>78000</v>
      </c>
      <c r="Y2394" s="24">
        <f t="shared" si="381"/>
        <v>0</v>
      </c>
      <c r="AA2394" s="24">
        <f t="shared" si="379"/>
        <v>0</v>
      </c>
      <c r="AC2394" s="24">
        <f t="shared" si="374"/>
        <v>44182.850945918508</v>
      </c>
    </row>
    <row r="2395" x14ac:dyDescent="0.2">
      <c r="L2395" s="25">
        <v>2390</v>
      </c>
      <c r="M2395" s="29">
        <v>0.75148203099999999</v>
      </c>
      <c r="O2395" s="25">
        <v>2390</v>
      </c>
      <c r="P2395" s="24">
        <f>'ROTH 1.0'!O2395*'קובץ טיוטה'!$D$10</f>
        <v>10373.212910139304</v>
      </c>
      <c r="Q2395" s="25">
        <f t="shared" si="373"/>
        <v>6773.2129101393039</v>
      </c>
      <c r="R2395" s="24">
        <f t="shared" si="382"/>
        <v>51100.778107999999</v>
      </c>
      <c r="S2395" s="25">
        <f t="shared" si="375"/>
        <v>0</v>
      </c>
      <c r="T2395" s="25">
        <f t="shared" si="376"/>
        <v>44327.565197860691</v>
      </c>
      <c r="U2395" s="25" t="str">
        <f t="shared" si="377"/>
        <v>charge</v>
      </c>
      <c r="W2395" s="25">
        <f t="shared" si="380"/>
        <v>0</v>
      </c>
      <c r="X2395" s="25">
        <f t="shared" si="378"/>
        <v>78000</v>
      </c>
      <c r="Y2395" s="25">
        <f t="shared" si="381"/>
        <v>0</v>
      </c>
      <c r="AA2395" s="25">
        <f t="shared" si="379"/>
        <v>0</v>
      </c>
      <c r="AC2395" s="25">
        <f t="shared" si="374"/>
        <v>44327.565197860691</v>
      </c>
    </row>
    <row r="2396" x14ac:dyDescent="0.2">
      <c r="L2396" s="24">
        <v>2391</v>
      </c>
      <c r="M2396" s="28">
        <v>0.72402026800000008</v>
      </c>
      <c r="O2396" s="24">
        <v>2391</v>
      </c>
      <c r="P2396" s="24">
        <f>'ROTH 1.0'!O2396*'קובץ טיוטה'!$D$10</f>
        <v>10158.781296470852</v>
      </c>
      <c r="Q2396" s="24">
        <f t="shared" si="373"/>
        <v>6558.7812964708519</v>
      </c>
      <c r="R2396" s="24">
        <f t="shared" si="382"/>
        <v>49233.378224</v>
      </c>
      <c r="S2396" s="24">
        <f t="shared" si="375"/>
        <v>0</v>
      </c>
      <c r="T2396" s="24">
        <f t="shared" si="376"/>
        <v>42674.59692752915</v>
      </c>
      <c r="U2396" s="24" t="str">
        <f t="shared" si="377"/>
        <v>charge</v>
      </c>
      <c r="W2396" s="24">
        <f t="shared" si="380"/>
        <v>0</v>
      </c>
      <c r="X2396" s="24">
        <f t="shared" si="378"/>
        <v>78000</v>
      </c>
      <c r="Y2396" s="24">
        <f t="shared" si="381"/>
        <v>0</v>
      </c>
      <c r="AA2396" s="24">
        <f t="shared" si="379"/>
        <v>0</v>
      </c>
      <c r="AC2396" s="24">
        <f t="shared" si="374"/>
        <v>42674.59692752915</v>
      </c>
    </row>
    <row r="2397" x14ac:dyDescent="0.2">
      <c r="L2397" s="25">
        <v>2392</v>
      </c>
      <c r="M2397" s="29">
        <v>0.64566902699999995</v>
      </c>
      <c r="O2397" s="25">
        <v>2392</v>
      </c>
      <c r="P2397" s="24">
        <f>'ROTH 1.0'!O2397*'קובץ טיוטה'!$D$10</f>
        <v>10122.992320333435</v>
      </c>
      <c r="Q2397" s="25">
        <f t="shared" si="373"/>
        <v>6522.9923203334347</v>
      </c>
      <c r="R2397" s="24">
        <f t="shared" si="382"/>
        <v>43905.493835999994</v>
      </c>
      <c r="S2397" s="25">
        <f t="shared" si="375"/>
        <v>0</v>
      </c>
      <c r="T2397" s="25">
        <f t="shared" si="376"/>
        <v>37382.501515666561</v>
      </c>
      <c r="U2397" s="25" t="str">
        <f t="shared" si="377"/>
        <v>charge</v>
      </c>
      <c r="W2397" s="25">
        <f t="shared" si="380"/>
        <v>0</v>
      </c>
      <c r="X2397" s="25">
        <f t="shared" si="378"/>
        <v>78000</v>
      </c>
      <c r="Y2397" s="25">
        <f t="shared" si="381"/>
        <v>0</v>
      </c>
      <c r="AA2397" s="25">
        <f t="shared" si="379"/>
        <v>0</v>
      </c>
      <c r="AC2397" s="25">
        <f t="shared" si="374"/>
        <v>37382.501515666561</v>
      </c>
    </row>
    <row r="2398" x14ac:dyDescent="0.2">
      <c r="L2398" s="24">
        <v>2393</v>
      </c>
      <c r="M2398" s="28">
        <v>0.48265165500000001</v>
      </c>
      <c r="O2398" s="24">
        <v>2393</v>
      </c>
      <c r="P2398" s="24">
        <f>'ROTH 1.0'!O2398*'קובץ טיוטה'!$D$10</f>
        <v>10438.59638493099</v>
      </c>
      <c r="Q2398" s="24">
        <f t="shared" si="373"/>
        <v>6838.5963849309901</v>
      </c>
      <c r="R2398" s="24">
        <f t="shared" si="382"/>
        <v>32820.312539999999</v>
      </c>
      <c r="S2398" s="24">
        <f t="shared" si="375"/>
        <v>0</v>
      </c>
      <c r="T2398" s="24">
        <f t="shared" si="376"/>
        <v>25981.716155069007</v>
      </c>
      <c r="U2398" s="24" t="str">
        <f t="shared" si="377"/>
        <v>charge</v>
      </c>
      <c r="W2398" s="24">
        <f t="shared" si="380"/>
        <v>0</v>
      </c>
      <c r="X2398" s="24">
        <f t="shared" si="378"/>
        <v>78000</v>
      </c>
      <c r="Y2398" s="24">
        <f t="shared" si="381"/>
        <v>0</v>
      </c>
      <c r="AA2398" s="24">
        <f t="shared" si="379"/>
        <v>0</v>
      </c>
      <c r="AC2398" s="24">
        <f t="shared" si="374"/>
        <v>25981.716155069007</v>
      </c>
    </row>
    <row r="2399" x14ac:dyDescent="0.2">
      <c r="L2399" s="25">
        <v>2394</v>
      </c>
      <c r="M2399" s="29">
        <v>0.22213930700000001</v>
      </c>
      <c r="O2399" s="25">
        <v>2394</v>
      </c>
      <c r="P2399" s="24">
        <f>'ROTH 1.0'!O2399*'קובץ טיוטה'!$D$10</f>
        <v>11051.065128426682</v>
      </c>
      <c r="Q2399" s="25">
        <f t="shared" si="373"/>
        <v>7451.0651284266823</v>
      </c>
      <c r="R2399" s="24">
        <f t="shared" si="382"/>
        <v>15105.472876</v>
      </c>
      <c r="S2399" s="25">
        <f t="shared" si="375"/>
        <v>0</v>
      </c>
      <c r="T2399" s="25">
        <f t="shared" si="376"/>
        <v>7654.4077475733175</v>
      </c>
      <c r="U2399" s="25" t="str">
        <f t="shared" si="377"/>
        <v>charge</v>
      </c>
      <c r="W2399" s="25">
        <f t="shared" si="380"/>
        <v>0</v>
      </c>
      <c r="X2399" s="25">
        <f t="shared" si="378"/>
        <v>78000</v>
      </c>
      <c r="Y2399" s="25">
        <f t="shared" si="381"/>
        <v>0</v>
      </c>
      <c r="AA2399" s="25">
        <f t="shared" si="379"/>
        <v>0</v>
      </c>
      <c r="AC2399" s="25">
        <f t="shared" si="374"/>
        <v>7654.4077475733175</v>
      </c>
    </row>
    <row r="2400" x14ac:dyDescent="0.2">
      <c r="L2400" s="24">
        <v>2395</v>
      </c>
      <c r="M2400" s="28">
        <v>0</v>
      </c>
      <c r="O2400" s="24">
        <v>2395</v>
      </c>
      <c r="P2400" s="24">
        <f>'ROTH 1.0'!O2400*'קובץ טיוטה'!$D$10</f>
        <v>11314.420569303791</v>
      </c>
      <c r="Q2400" s="24">
        <f t="shared" si="373"/>
        <v>7714.4205693037911</v>
      </c>
      <c r="R2400" s="24">
        <f t="shared" si="382"/>
        <v>0</v>
      </c>
      <c r="S2400" s="24">
        <f t="shared" si="375"/>
        <v>7714.4205693037911</v>
      </c>
      <c r="T2400" s="24">
        <f t="shared" si="376"/>
        <v>0</v>
      </c>
      <c r="U2400" s="24" t="str">
        <f t="shared" si="377"/>
        <v>drain</v>
      </c>
      <c r="W2400" s="24">
        <f t="shared" si="380"/>
        <v>0</v>
      </c>
      <c r="X2400" s="24">
        <f t="shared" si="378"/>
        <v>70285.579430696205</v>
      </c>
      <c r="Y2400" s="24">
        <f t="shared" si="381"/>
        <v>7714.4205693037948</v>
      </c>
      <c r="AA2400" s="24">
        <f t="shared" si="379"/>
        <v>0</v>
      </c>
      <c r="AC2400" s="24">
        <f t="shared" si="374"/>
        <v>0</v>
      </c>
    </row>
    <row r="2401" x14ac:dyDescent="0.2">
      <c r="L2401" s="25">
        <v>2396</v>
      </c>
      <c r="M2401" s="29">
        <v>0</v>
      </c>
      <c r="O2401" s="25">
        <v>2396</v>
      </c>
      <c r="P2401" s="24">
        <f>'ROTH 1.0'!O2401*'קובץ טיוטה'!$D$10</f>
        <v>12467.415673329426</v>
      </c>
      <c r="Q2401" s="25">
        <f t="shared" si="373"/>
        <v>8867.4156733294258</v>
      </c>
      <c r="R2401" s="24">
        <f t="shared" si="382"/>
        <v>0</v>
      </c>
      <c r="S2401" s="25">
        <f t="shared" si="375"/>
        <v>8867.4156733294258</v>
      </c>
      <c r="T2401" s="25">
        <f t="shared" si="376"/>
        <v>0</v>
      </c>
      <c r="U2401" s="25" t="str">
        <f t="shared" si="377"/>
        <v>drain</v>
      </c>
      <c r="W2401" s="25">
        <f t="shared" si="380"/>
        <v>0</v>
      </c>
      <c r="X2401" s="25">
        <f t="shared" si="378"/>
        <v>61418.163757366783</v>
      </c>
      <c r="Y2401" s="25">
        <f t="shared" si="381"/>
        <v>8867.4156733294221</v>
      </c>
      <c r="AA2401" s="25">
        <f t="shared" si="379"/>
        <v>0</v>
      </c>
      <c r="AC2401" s="25">
        <f t="shared" si="374"/>
        <v>0</v>
      </c>
    </row>
    <row r="2402" x14ac:dyDescent="0.2">
      <c r="L2402" s="24">
        <v>2397</v>
      </c>
      <c r="M2402" s="28">
        <v>0</v>
      </c>
      <c r="O2402" s="24">
        <v>2397</v>
      </c>
      <c r="P2402" s="24">
        <f>'ROTH 1.0'!O2402*'קובץ טיוטה'!$D$10</f>
        <v>12572.59894621776</v>
      </c>
      <c r="Q2402" s="24">
        <f t="shared" si="373"/>
        <v>8972.5989462177604</v>
      </c>
      <c r="R2402" s="24">
        <f t="shared" si="382"/>
        <v>0</v>
      </c>
      <c r="S2402" s="24">
        <f t="shared" si="375"/>
        <v>8972.5989462177604</v>
      </c>
      <c r="T2402" s="24">
        <f t="shared" si="376"/>
        <v>0</v>
      </c>
      <c r="U2402" s="24" t="str">
        <f t="shared" si="377"/>
        <v>drain</v>
      </c>
      <c r="W2402" s="24">
        <f t="shared" si="380"/>
        <v>0</v>
      </c>
      <c r="X2402" s="24">
        <f t="shared" si="378"/>
        <v>52445.564811149023</v>
      </c>
      <c r="Y2402" s="24">
        <f t="shared" si="381"/>
        <v>8972.5989462177604</v>
      </c>
      <c r="AA2402" s="24">
        <f t="shared" si="379"/>
        <v>0</v>
      </c>
      <c r="AC2402" s="24">
        <f t="shared" si="374"/>
        <v>0</v>
      </c>
    </row>
    <row r="2403" x14ac:dyDescent="0.2">
      <c r="L2403" s="25">
        <v>2398</v>
      </c>
      <c r="M2403" s="29">
        <v>0</v>
      </c>
      <c r="O2403" s="25">
        <v>2398</v>
      </c>
      <c r="P2403" s="24">
        <f>'ROTH 1.0'!O2403*'קובץ טיוטה'!$D$10</f>
        <v>11980.946338186315</v>
      </c>
      <c r="Q2403" s="25">
        <f t="shared" si="373"/>
        <v>8380.9463381863152</v>
      </c>
      <c r="R2403" s="24">
        <f t="shared" si="382"/>
        <v>0</v>
      </c>
      <c r="S2403" s="25">
        <f t="shared" si="375"/>
        <v>8380.9463381863152</v>
      </c>
      <c r="T2403" s="25">
        <f t="shared" si="376"/>
        <v>0</v>
      </c>
      <c r="U2403" s="25" t="str">
        <f t="shared" si="377"/>
        <v>drain</v>
      </c>
      <c r="W2403" s="25">
        <f t="shared" si="380"/>
        <v>0</v>
      </c>
      <c r="X2403" s="25">
        <f t="shared" si="378"/>
        <v>44064.618472962706</v>
      </c>
      <c r="Y2403" s="25">
        <f t="shared" si="381"/>
        <v>8380.946338186317</v>
      </c>
      <c r="AA2403" s="25">
        <f t="shared" si="379"/>
        <v>0</v>
      </c>
      <c r="AC2403" s="25">
        <f t="shared" si="374"/>
        <v>0</v>
      </c>
    </row>
    <row r="2404" x14ac:dyDescent="0.2">
      <c r="L2404" s="24">
        <v>2399</v>
      </c>
      <c r="M2404" s="28">
        <v>0</v>
      </c>
      <c r="O2404" s="24">
        <v>2399</v>
      </c>
      <c r="P2404" s="24">
        <f>'ROTH 1.0'!O2404*'קובץ טיוטה'!$D$10</f>
        <v>11099.768017712422</v>
      </c>
      <c r="Q2404" s="24">
        <f t="shared" si="373"/>
        <v>7499.7680177124221</v>
      </c>
      <c r="R2404" s="24">
        <f t="shared" si="382"/>
        <v>0</v>
      </c>
      <c r="S2404" s="24">
        <f t="shared" si="375"/>
        <v>7499.7680177124221</v>
      </c>
      <c r="T2404" s="24">
        <f t="shared" si="376"/>
        <v>0</v>
      </c>
      <c r="U2404" s="24" t="str">
        <f t="shared" si="377"/>
        <v>drain</v>
      </c>
      <c r="W2404" s="24">
        <f t="shared" si="380"/>
        <v>0</v>
      </c>
      <c r="X2404" s="24">
        <f t="shared" si="378"/>
        <v>36564.850455250285</v>
      </c>
      <c r="Y2404" s="24">
        <f t="shared" si="381"/>
        <v>7499.7680177124203</v>
      </c>
      <c r="AA2404" s="24">
        <f t="shared" si="379"/>
        <v>0</v>
      </c>
      <c r="AC2404" s="24">
        <f t="shared" si="374"/>
        <v>0</v>
      </c>
    </row>
    <row r="2405" x14ac:dyDescent="0.2">
      <c r="L2405" s="25">
        <v>2400</v>
      </c>
      <c r="M2405" s="29">
        <v>0</v>
      </c>
      <c r="O2405" s="25">
        <v>2400</v>
      </c>
      <c r="P2405" s="24">
        <f>'ROTH 1.0'!O2405*'קובץ טיוטה'!$D$10</f>
        <v>9952.5248662109188</v>
      </c>
      <c r="Q2405" s="25">
        <f t="shared" si="373"/>
        <v>6352.5248662109188</v>
      </c>
      <c r="R2405" s="24">
        <f t="shared" si="382"/>
        <v>0</v>
      </c>
      <c r="S2405" s="25">
        <f t="shared" si="375"/>
        <v>6352.5248662109188</v>
      </c>
      <c r="T2405" s="25">
        <f t="shared" si="376"/>
        <v>0</v>
      </c>
      <c r="U2405" s="25" t="str">
        <f t="shared" si="377"/>
        <v>drain</v>
      </c>
      <c r="W2405" s="25">
        <f t="shared" si="380"/>
        <v>0</v>
      </c>
      <c r="X2405" s="25">
        <f t="shared" si="378"/>
        <v>30212.325589039367</v>
      </c>
      <c r="Y2405" s="25">
        <f t="shared" si="381"/>
        <v>6352.5248662109188</v>
      </c>
      <c r="AA2405" s="25">
        <f t="shared" si="379"/>
        <v>0</v>
      </c>
      <c r="AC2405" s="25">
        <f t="shared" si="374"/>
        <v>0</v>
      </c>
    </row>
    <row r="2406" x14ac:dyDescent="0.2">
      <c r="L2406" s="24">
        <v>2401</v>
      </c>
      <c r="M2406" s="28">
        <v>0</v>
      </c>
      <c r="O2406" s="24">
        <v>2401</v>
      </c>
      <c r="P2406" s="24">
        <f>'ROTH 1.0'!O2406*'קובץ טיוטה'!$D$10</f>
        <v>8948.4409326428286</v>
      </c>
      <c r="Q2406" s="24">
        <f t="shared" si="373"/>
        <v>5348.4409326428286</v>
      </c>
      <c r="R2406" s="24">
        <f t="shared" si="382"/>
        <v>0</v>
      </c>
      <c r="S2406" s="24">
        <f t="shared" si="375"/>
        <v>5348.4409326428286</v>
      </c>
      <c r="T2406" s="24">
        <f t="shared" si="376"/>
        <v>0</v>
      </c>
      <c r="U2406" s="24" t="str">
        <f t="shared" si="377"/>
        <v>drain</v>
      </c>
      <c r="W2406" s="24">
        <f t="shared" si="380"/>
        <v>0</v>
      </c>
      <c r="X2406" s="24">
        <f t="shared" si="378"/>
        <v>24863.884656396538</v>
      </c>
      <c r="Y2406" s="24">
        <f t="shared" si="381"/>
        <v>5348.4409326428286</v>
      </c>
      <c r="AA2406" s="24">
        <f t="shared" si="379"/>
        <v>0</v>
      </c>
      <c r="AC2406" s="24">
        <f t="shared" si="374"/>
        <v>0</v>
      </c>
    </row>
    <row r="2407" x14ac:dyDescent="0.2">
      <c r="L2407" s="25">
        <v>2402</v>
      </c>
      <c r="M2407" s="29">
        <v>0</v>
      </c>
      <c r="O2407" s="25">
        <v>2402</v>
      </c>
      <c r="P2407" s="24">
        <f>'ROTH 1.0'!O2407*'קובץ טיוטה'!$D$10</f>
        <v>8236.9664171483728</v>
      </c>
      <c r="Q2407" s="25">
        <f t="shared" si="373"/>
        <v>4636.9664171483728</v>
      </c>
      <c r="R2407" s="24">
        <f t="shared" si="382"/>
        <v>0</v>
      </c>
      <c r="S2407" s="25">
        <f t="shared" si="375"/>
        <v>4636.9664171483728</v>
      </c>
      <c r="T2407" s="25">
        <f t="shared" si="376"/>
        <v>0</v>
      </c>
      <c r="U2407" s="25" t="str">
        <f t="shared" si="377"/>
        <v>drain</v>
      </c>
      <c r="W2407" s="25">
        <f t="shared" si="380"/>
        <v>0</v>
      </c>
      <c r="X2407" s="25">
        <f t="shared" si="378"/>
        <v>20226.918239248167</v>
      </c>
      <c r="Y2407" s="25">
        <f t="shared" si="381"/>
        <v>4636.966417148371</v>
      </c>
      <c r="AA2407" s="25">
        <f t="shared" si="379"/>
        <v>0</v>
      </c>
      <c r="AC2407" s="25">
        <f t="shared" si="374"/>
        <v>0</v>
      </c>
    </row>
    <row r="2408" x14ac:dyDescent="0.2">
      <c r="L2408" s="24">
        <v>2403</v>
      </c>
      <c r="M2408" s="28">
        <v>0</v>
      </c>
      <c r="O2408" s="24">
        <v>2403</v>
      </c>
      <c r="P2408" s="24">
        <f>'ROTH 1.0'!O2408*'קובץ טיוטה'!$D$10</f>
        <v>8330.6140386477364</v>
      </c>
      <c r="Q2408" s="24">
        <f t="shared" si="373"/>
        <v>4730.6140386477364</v>
      </c>
      <c r="R2408" s="24">
        <f t="shared" si="382"/>
        <v>0</v>
      </c>
      <c r="S2408" s="24">
        <f t="shared" si="375"/>
        <v>4730.6140386477364</v>
      </c>
      <c r="T2408" s="24">
        <f t="shared" si="376"/>
        <v>0</v>
      </c>
      <c r="U2408" s="24" t="str">
        <f t="shared" si="377"/>
        <v>drain</v>
      </c>
      <c r="W2408" s="24">
        <f t="shared" si="380"/>
        <v>0</v>
      </c>
      <c r="X2408" s="24">
        <f t="shared" si="378"/>
        <v>15496.304200600431</v>
      </c>
      <c r="Y2408" s="24">
        <f t="shared" si="381"/>
        <v>4730.6140386477364</v>
      </c>
      <c r="AA2408" s="24">
        <f t="shared" si="379"/>
        <v>0</v>
      </c>
      <c r="AC2408" s="24">
        <f t="shared" si="374"/>
        <v>0</v>
      </c>
    </row>
    <row r="2409" x14ac:dyDescent="0.2">
      <c r="L2409" s="25">
        <v>2404</v>
      </c>
      <c r="M2409" s="29">
        <v>0</v>
      </c>
      <c r="O2409" s="25">
        <v>2404</v>
      </c>
      <c r="P2409" s="24">
        <f>'ROTH 1.0'!O2409*'קובץ טיוטה'!$D$10</f>
        <v>8259.5370280589177</v>
      </c>
      <c r="Q2409" s="25">
        <f t="shared" si="373"/>
        <v>4659.5370280589177</v>
      </c>
      <c r="R2409" s="24">
        <f t="shared" si="382"/>
        <v>0</v>
      </c>
      <c r="S2409" s="25">
        <f t="shared" si="375"/>
        <v>4659.5370280589177</v>
      </c>
      <c r="T2409" s="25">
        <f t="shared" si="376"/>
        <v>0</v>
      </c>
      <c r="U2409" s="25" t="str">
        <f t="shared" si="377"/>
        <v>drain</v>
      </c>
      <c r="W2409" s="25">
        <f t="shared" si="380"/>
        <v>0</v>
      </c>
      <c r="X2409" s="25">
        <f t="shared" si="378"/>
        <v>10836.767172541513</v>
      </c>
      <c r="Y2409" s="25">
        <f t="shared" si="381"/>
        <v>4659.5370280589177</v>
      </c>
      <c r="AA2409" s="25">
        <f t="shared" si="379"/>
        <v>0</v>
      </c>
      <c r="AC2409" s="25">
        <f t="shared" si="374"/>
        <v>0</v>
      </c>
    </row>
    <row r="2410" x14ac:dyDescent="0.2">
      <c r="L2410" s="24">
        <v>2405</v>
      </c>
      <c r="M2410" s="28">
        <v>0</v>
      </c>
      <c r="O2410" s="24">
        <v>2405</v>
      </c>
      <c r="P2410" s="24">
        <f>'ROTH 1.0'!O2410*'קובץ טיוטה'!$D$10</f>
        <v>8697.655661418974</v>
      </c>
      <c r="Q2410" s="24">
        <f t="shared" si="373"/>
        <v>5097.655661418974</v>
      </c>
      <c r="R2410" s="24">
        <f t="shared" si="382"/>
        <v>0</v>
      </c>
      <c r="S2410" s="24">
        <f t="shared" si="375"/>
        <v>5097.655661418974</v>
      </c>
      <c r="T2410" s="24">
        <f t="shared" si="376"/>
        <v>0</v>
      </c>
      <c r="U2410" s="24" t="str">
        <f t="shared" si="377"/>
        <v>drain</v>
      </c>
      <c r="W2410" s="24">
        <f t="shared" si="380"/>
        <v>0</v>
      </c>
      <c r="X2410" s="24">
        <f t="shared" si="378"/>
        <v>5739.111511122539</v>
      </c>
      <c r="Y2410" s="24">
        <f t="shared" si="381"/>
        <v>5097.655661418974</v>
      </c>
      <c r="AA2410" s="24">
        <f t="shared" si="379"/>
        <v>0</v>
      </c>
      <c r="AC2410" s="24">
        <f t="shared" si="374"/>
        <v>0</v>
      </c>
    </row>
    <row r="2411" x14ac:dyDescent="0.2">
      <c r="L2411" s="25">
        <v>2406</v>
      </c>
      <c r="M2411" s="29">
        <v>0</v>
      </c>
      <c r="O2411" s="25">
        <v>2406</v>
      </c>
      <c r="P2411" s="24">
        <f>'ROTH 1.0'!O2411*'קובץ טיוטה'!$D$10</f>
        <v>8784.6684817864661</v>
      </c>
      <c r="Q2411" s="25">
        <f t="shared" si="373"/>
        <v>5184.6684817864661</v>
      </c>
      <c r="R2411" s="24">
        <f t="shared" si="382"/>
        <v>0</v>
      </c>
      <c r="S2411" s="25">
        <f t="shared" si="375"/>
        <v>5184.6684817864661</v>
      </c>
      <c r="T2411" s="25">
        <f t="shared" si="376"/>
        <v>0</v>
      </c>
      <c r="U2411" s="25" t="str">
        <f t="shared" si="377"/>
        <v>drain</v>
      </c>
      <c r="W2411" s="25">
        <f t="shared" si="380"/>
        <v>0</v>
      </c>
      <c r="X2411" s="25">
        <f t="shared" si="378"/>
        <v>554.44302933607287</v>
      </c>
      <c r="Y2411" s="25">
        <f t="shared" si="381"/>
        <v>5184.6684817864661</v>
      </c>
      <c r="AA2411" s="25">
        <f t="shared" si="379"/>
        <v>0</v>
      </c>
      <c r="AC2411" s="25">
        <f t="shared" si="374"/>
        <v>0</v>
      </c>
    </row>
    <row r="2412" x14ac:dyDescent="0.2">
      <c r="L2412" s="24">
        <v>2407</v>
      </c>
      <c r="M2412" s="28">
        <v>0.132245892</v>
      </c>
      <c r="O2412" s="24">
        <v>2407</v>
      </c>
      <c r="P2412" s="24">
        <f>'ROTH 1.0'!O2412*'קובץ טיוטה'!$D$10</f>
        <v>9726.0972816352369</v>
      </c>
      <c r="Q2412" s="24">
        <f t="shared" si="373"/>
        <v>6126.0972816352369</v>
      </c>
      <c r="R2412" s="24">
        <f t="shared" si="382"/>
        <v>8992.7206559999995</v>
      </c>
      <c r="S2412" s="24">
        <f t="shared" si="375"/>
        <v>0</v>
      </c>
      <c r="T2412" s="24">
        <f t="shared" si="376"/>
        <v>2866.6233743647626</v>
      </c>
      <c r="U2412" s="24" t="str">
        <f t="shared" si="377"/>
        <v>charge</v>
      </c>
      <c r="W2412" s="24">
        <f t="shared" si="380"/>
        <v>2579.9610369282864</v>
      </c>
      <c r="X2412" s="24">
        <f t="shared" si="378"/>
        <v>3134.4040662643592</v>
      </c>
      <c r="Y2412" s="24">
        <f t="shared" si="381"/>
        <v>0</v>
      </c>
      <c r="AA2412" s="24">
        <f t="shared" si="379"/>
        <v>0</v>
      </c>
      <c r="AC2412" s="24">
        <f t="shared" si="374"/>
        <v>286.66233743647626</v>
      </c>
    </row>
    <row r="2413" x14ac:dyDescent="0.2">
      <c r="L2413" s="25">
        <v>2408</v>
      </c>
      <c r="M2413" s="29">
        <v>0.24899758600000002</v>
      </c>
      <c r="O2413" s="25">
        <v>2408</v>
      </c>
      <c r="P2413" s="24">
        <f>'ROTH 1.0'!O2413*'קובץ טיוטה'!$D$10</f>
        <v>10378.891391423758</v>
      </c>
      <c r="Q2413" s="25">
        <f t="shared" si="373"/>
        <v>6778.8913914237583</v>
      </c>
      <c r="R2413" s="24">
        <f t="shared" si="382"/>
        <v>16931.835847999999</v>
      </c>
      <c r="S2413" s="25">
        <f t="shared" si="375"/>
        <v>0</v>
      </c>
      <c r="T2413" s="25">
        <f t="shared" si="376"/>
        <v>10152.944456576241</v>
      </c>
      <c r="U2413" s="25" t="str">
        <f t="shared" si="377"/>
        <v>charge</v>
      </c>
      <c r="W2413" s="25">
        <f t="shared" si="380"/>
        <v>9137.6500109186163</v>
      </c>
      <c r="X2413" s="25">
        <f t="shared" si="378"/>
        <v>12272.054077182976</v>
      </c>
      <c r="Y2413" s="25">
        <f t="shared" si="381"/>
        <v>0</v>
      </c>
      <c r="AA2413" s="25">
        <f t="shared" si="379"/>
        <v>0</v>
      </c>
      <c r="AC2413" s="25">
        <f t="shared" si="374"/>
        <v>1015.2944456576242</v>
      </c>
    </row>
    <row r="2414" x14ac:dyDescent="0.2">
      <c r="L2414" s="24">
        <v>2409</v>
      </c>
      <c r="M2414" s="28">
        <v>0.29177601799999997</v>
      </c>
      <c r="O2414" s="24">
        <v>2409</v>
      </c>
      <c r="P2414" s="24">
        <f>'ROTH 1.0'!O2414*'קובץ טיוטה'!$D$10</f>
        <v>10670.708811477571</v>
      </c>
      <c r="Q2414" s="24">
        <f t="shared" si="373"/>
        <v>7070.7088114775706</v>
      </c>
      <c r="R2414" s="24">
        <f t="shared" si="382"/>
        <v>19840.769224</v>
      </c>
      <c r="S2414" s="24">
        <f t="shared" si="375"/>
        <v>0</v>
      </c>
      <c r="T2414" s="24">
        <f t="shared" si="376"/>
        <v>12770.060412522429</v>
      </c>
      <c r="U2414" s="24" t="str">
        <f t="shared" si="377"/>
        <v>charge</v>
      </c>
      <c r="W2414" s="24">
        <f t="shared" si="380"/>
        <v>11493.054371270184</v>
      </c>
      <c r="X2414" s="24">
        <f t="shared" si="378"/>
        <v>23765.10844845316</v>
      </c>
      <c r="Y2414" s="24">
        <f t="shared" si="381"/>
        <v>0</v>
      </c>
      <c r="AA2414" s="24">
        <f t="shared" si="379"/>
        <v>0</v>
      </c>
      <c r="AC2414" s="24">
        <f t="shared" si="374"/>
        <v>1277.0060412522453</v>
      </c>
    </row>
    <row r="2415" x14ac:dyDescent="0.2">
      <c r="L2415" s="25">
        <v>2410</v>
      </c>
      <c r="M2415" s="29">
        <v>0.43233759399999999</v>
      </c>
      <c r="O2415" s="25">
        <v>2410</v>
      </c>
      <c r="P2415" s="24">
        <f>'ROTH 1.0'!O2415*'קובץ טיוטה'!$D$10</f>
        <v>11088.991911105837</v>
      </c>
      <c r="Q2415" s="25">
        <f t="shared" si="373"/>
        <v>7488.9919111058371</v>
      </c>
      <c r="R2415" s="24">
        <f t="shared" si="382"/>
        <v>29398.956392</v>
      </c>
      <c r="S2415" s="25">
        <f t="shared" si="375"/>
        <v>0</v>
      </c>
      <c r="T2415" s="25">
        <f t="shared" si="376"/>
        <v>21909.964480894163</v>
      </c>
      <c r="U2415" s="25" t="str">
        <f t="shared" si="377"/>
        <v>charge</v>
      </c>
      <c r="W2415" s="25">
        <f t="shared" si="380"/>
        <v>19718.968032804747</v>
      </c>
      <c r="X2415" s="25">
        <f t="shared" si="378"/>
        <v>43484.076481257907</v>
      </c>
      <c r="Y2415" s="25">
        <f t="shared" si="381"/>
        <v>0</v>
      </c>
      <c r="AA2415" s="25">
        <f t="shared" si="379"/>
        <v>0</v>
      </c>
      <c r="AC2415" s="25">
        <f t="shared" si="374"/>
        <v>2190.9964480894159</v>
      </c>
    </row>
    <row r="2416" x14ac:dyDescent="0.2">
      <c r="L2416" s="24">
        <v>2411</v>
      </c>
      <c r="M2416" s="28">
        <v>0.58562809299999996</v>
      </c>
      <c r="O2416" s="24">
        <v>2411</v>
      </c>
      <c r="P2416" s="24">
        <f>'ROTH 1.0'!O2416*'קובץ טיוטה'!$D$10</f>
        <v>11181.225568236367</v>
      </c>
      <c r="Q2416" s="24">
        <f t="shared" si="373"/>
        <v>7581.2255682363666</v>
      </c>
      <c r="R2416" s="24">
        <f t="shared" si="382"/>
        <v>39822.710324</v>
      </c>
      <c r="S2416" s="24">
        <f t="shared" si="375"/>
        <v>0</v>
      </c>
      <c r="T2416" s="24">
        <f t="shared" si="376"/>
        <v>32241.484755763631</v>
      </c>
      <c r="U2416" s="24" t="str">
        <f t="shared" si="377"/>
        <v>charge</v>
      </c>
      <c r="W2416" s="24">
        <f t="shared" si="380"/>
        <v>29017.336280187264</v>
      </c>
      <c r="X2416" s="24">
        <f t="shared" si="378"/>
        <v>72501.412761445172</v>
      </c>
      <c r="Y2416" s="24">
        <f t="shared" si="381"/>
        <v>0</v>
      </c>
      <c r="AA2416" s="24">
        <f t="shared" si="379"/>
        <v>0</v>
      </c>
      <c r="AC2416" s="24">
        <f t="shared" si="374"/>
        <v>3224.1484755763668</v>
      </c>
    </row>
    <row r="2417" x14ac:dyDescent="0.2">
      <c r="L2417" s="25">
        <v>2412</v>
      </c>
      <c r="M2417" s="29">
        <v>0.66826517099999994</v>
      </c>
      <c r="O2417" s="25">
        <v>2412</v>
      </c>
      <c r="P2417" s="24">
        <f>'ROTH 1.0'!O2417*'קובץ טיוטה'!$D$10</f>
        <v>11278.072381461237</v>
      </c>
      <c r="Q2417" s="25">
        <f t="shared" si="373"/>
        <v>7678.0723814612375</v>
      </c>
      <c r="R2417" s="24">
        <f t="shared" si="382"/>
        <v>45442.03162799999</v>
      </c>
      <c r="S2417" s="25">
        <f t="shared" si="375"/>
        <v>0</v>
      </c>
      <c r="T2417" s="25">
        <f t="shared" si="376"/>
        <v>37763.959246538754</v>
      </c>
      <c r="U2417" s="25" t="str">
        <f t="shared" si="377"/>
        <v>charge</v>
      </c>
      <c r="W2417" s="25">
        <f t="shared" si="380"/>
        <v>5498.5872385548282</v>
      </c>
      <c r="X2417" s="25">
        <f t="shared" si="378"/>
        <v>78000</v>
      </c>
      <c r="Y2417" s="25">
        <f t="shared" si="381"/>
        <v>0</v>
      </c>
      <c r="AA2417" s="25">
        <f t="shared" si="379"/>
        <v>0</v>
      </c>
      <c r="AC2417" s="25">
        <f t="shared" si="374"/>
        <v>32265.372007983926</v>
      </c>
    </row>
    <row r="2418" x14ac:dyDescent="0.2">
      <c r="L2418" s="24">
        <v>2413</v>
      </c>
      <c r="M2418" s="28">
        <v>0.62962777800000003</v>
      </c>
      <c r="O2418" s="24">
        <v>2413</v>
      </c>
      <c r="P2418" s="24">
        <f>'ROTH 1.0'!O2418*'קובץ טיוטה'!$D$10</f>
        <v>11329.140857888839</v>
      </c>
      <c r="Q2418" s="24">
        <f t="shared" si="373"/>
        <v>7729.1408578888386</v>
      </c>
      <c r="R2418" s="24">
        <f t="shared" si="382"/>
        <v>42814.688904000002</v>
      </c>
      <c r="S2418" s="24">
        <f t="shared" si="375"/>
        <v>0</v>
      </c>
      <c r="T2418" s="24">
        <f t="shared" si="376"/>
        <v>35085.548046111166</v>
      </c>
      <c r="U2418" s="24" t="str">
        <f t="shared" si="377"/>
        <v>charge</v>
      </c>
      <c r="W2418" s="24">
        <f t="shared" si="380"/>
        <v>0</v>
      </c>
      <c r="X2418" s="24">
        <f t="shared" si="378"/>
        <v>78000</v>
      </c>
      <c r="Y2418" s="24">
        <f t="shared" si="381"/>
        <v>0</v>
      </c>
      <c r="AA2418" s="24">
        <f t="shared" si="379"/>
        <v>0</v>
      </c>
      <c r="AC2418" s="24">
        <f t="shared" si="374"/>
        <v>35085.548046111166</v>
      </c>
    </row>
    <row r="2419" x14ac:dyDescent="0.2">
      <c r="L2419" s="25">
        <v>2414</v>
      </c>
      <c r="M2419" s="29">
        <v>0.45986679899999999</v>
      </c>
      <c r="O2419" s="25">
        <v>2414</v>
      </c>
      <c r="P2419" s="24">
        <f>'ROTH 1.0'!O2419*'קובץ טיוטה'!$D$10</f>
        <v>11459.06790621381</v>
      </c>
      <c r="Q2419" s="25">
        <f t="shared" si="373"/>
        <v>7859.0679062138097</v>
      </c>
      <c r="R2419" s="24">
        <f t="shared" si="382"/>
        <v>31270.942331999999</v>
      </c>
      <c r="S2419" s="25">
        <f t="shared" si="375"/>
        <v>0</v>
      </c>
      <c r="T2419" s="25">
        <f t="shared" si="376"/>
        <v>23411.874425786191</v>
      </c>
      <c r="U2419" s="25" t="str">
        <f t="shared" si="377"/>
        <v>charge</v>
      </c>
      <c r="W2419" s="25">
        <f t="shared" si="380"/>
        <v>0</v>
      </c>
      <c r="X2419" s="25">
        <f t="shared" si="378"/>
        <v>78000</v>
      </c>
      <c r="Y2419" s="25">
        <f t="shared" si="381"/>
        <v>0</v>
      </c>
      <c r="AA2419" s="25">
        <f t="shared" si="379"/>
        <v>0</v>
      </c>
      <c r="AC2419" s="25">
        <f t="shared" si="374"/>
        <v>23411.874425786191</v>
      </c>
    </row>
    <row r="2420" x14ac:dyDescent="0.2">
      <c r="L2420" s="24">
        <v>2415</v>
      </c>
      <c r="M2420" s="28">
        <v>0.27507990399999999</v>
      </c>
      <c r="O2420" s="24">
        <v>2415</v>
      </c>
      <c r="P2420" s="24">
        <f>'ROTH 1.0'!O2420*'קובץ טיוטה'!$D$10</f>
        <v>11745.255669644153</v>
      </c>
      <c r="Q2420" s="24">
        <f t="shared" si="373"/>
        <v>8145.2556696441534</v>
      </c>
      <c r="R2420" s="24">
        <f t="shared" si="382"/>
        <v>18705.433471999997</v>
      </c>
      <c r="S2420" s="24">
        <f t="shared" si="375"/>
        <v>0</v>
      </c>
      <c r="T2420" s="24">
        <f t="shared" si="376"/>
        <v>10560.177802355844</v>
      </c>
      <c r="U2420" s="24" t="str">
        <f t="shared" si="377"/>
        <v>charge</v>
      </c>
      <c r="W2420" s="24">
        <f t="shared" si="380"/>
        <v>0</v>
      </c>
      <c r="X2420" s="24">
        <f t="shared" si="378"/>
        <v>78000</v>
      </c>
      <c r="Y2420" s="24">
        <f t="shared" si="381"/>
        <v>0</v>
      </c>
      <c r="AA2420" s="24">
        <f t="shared" si="379"/>
        <v>0</v>
      </c>
      <c r="AC2420" s="24">
        <f t="shared" si="374"/>
        <v>10560.177802355844</v>
      </c>
    </row>
    <row r="2421" x14ac:dyDescent="0.2">
      <c r="L2421" s="25">
        <v>2416</v>
      </c>
      <c r="M2421" s="29">
        <v>0.25691510000000001</v>
      </c>
      <c r="O2421" s="25">
        <v>2416</v>
      </c>
      <c r="P2421" s="24">
        <f>'ROTH 1.0'!O2421*'קובץ טיוטה'!$D$10</f>
        <v>11667.587932570659</v>
      </c>
      <c r="Q2421" s="25">
        <f t="shared" si="373"/>
        <v>8067.5879325706592</v>
      </c>
      <c r="R2421" s="24">
        <f t="shared" si="382"/>
        <v>17470.2268</v>
      </c>
      <c r="S2421" s="25">
        <f t="shared" si="375"/>
        <v>0</v>
      </c>
      <c r="T2421" s="25">
        <f t="shared" si="376"/>
        <v>9402.6388674293412</v>
      </c>
      <c r="U2421" s="25" t="str">
        <f t="shared" si="377"/>
        <v>charge</v>
      </c>
      <c r="W2421" s="25">
        <f t="shared" si="380"/>
        <v>0</v>
      </c>
      <c r="X2421" s="25">
        <f t="shared" si="378"/>
        <v>78000</v>
      </c>
      <c r="Y2421" s="25">
        <f t="shared" si="381"/>
        <v>0</v>
      </c>
      <c r="AA2421" s="25">
        <f t="shared" si="379"/>
        <v>0</v>
      </c>
      <c r="AC2421" s="25">
        <f t="shared" si="374"/>
        <v>9402.6388674293412</v>
      </c>
    </row>
    <row r="2422" x14ac:dyDescent="0.2">
      <c r="L2422" s="24">
        <v>2417</v>
      </c>
      <c r="M2422" s="28">
        <v>0.145179845</v>
      </c>
      <c r="O2422" s="24">
        <v>2417</v>
      </c>
      <c r="P2422" s="24">
        <f>'ROTH 1.0'!O2422*'קובץ טיוטה'!$D$10</f>
        <v>11699.781977306528</v>
      </c>
      <c r="Q2422" s="24">
        <f t="shared" si="373"/>
        <v>8099.7819773065276</v>
      </c>
      <c r="R2422" s="24">
        <f t="shared" si="382"/>
        <v>9872.2294600000005</v>
      </c>
      <c r="S2422" s="24">
        <f t="shared" si="375"/>
        <v>0</v>
      </c>
      <c r="T2422" s="24">
        <f t="shared" si="376"/>
        <v>1772.4474826934729</v>
      </c>
      <c r="U2422" s="24" t="str">
        <f t="shared" si="377"/>
        <v>charge</v>
      </c>
      <c r="W2422" s="24">
        <f t="shared" si="380"/>
        <v>0</v>
      </c>
      <c r="X2422" s="24">
        <f t="shared" si="378"/>
        <v>78000</v>
      </c>
      <c r="Y2422" s="24">
        <f t="shared" si="381"/>
        <v>0</v>
      </c>
      <c r="AA2422" s="24">
        <f t="shared" si="379"/>
        <v>0</v>
      </c>
      <c r="AC2422" s="24">
        <f t="shared" si="374"/>
        <v>1772.4474826934729</v>
      </c>
    </row>
    <row r="2423" x14ac:dyDescent="0.2">
      <c r="L2423" s="25">
        <v>2418</v>
      </c>
      <c r="M2423" s="29">
        <v>0.136025761</v>
      </c>
      <c r="O2423" s="25">
        <v>2418</v>
      </c>
      <c r="P2423" s="24">
        <f>'ROTH 1.0'!O2423*'קובץ טיוטה'!$D$10</f>
        <v>12109.528179007288</v>
      </c>
      <c r="Q2423" s="25">
        <f t="shared" si="373"/>
        <v>8509.5281790072877</v>
      </c>
      <c r="R2423" s="24">
        <f t="shared" si="382"/>
        <v>9249.7517479999988</v>
      </c>
      <c r="S2423" s="25">
        <f t="shared" si="375"/>
        <v>0</v>
      </c>
      <c r="T2423" s="25">
        <f t="shared" si="376"/>
        <v>740.22356899271108</v>
      </c>
      <c r="U2423" s="25" t="str">
        <f t="shared" si="377"/>
        <v>charge</v>
      </c>
      <c r="W2423" s="25">
        <f t="shared" si="380"/>
        <v>0</v>
      </c>
      <c r="X2423" s="25">
        <f t="shared" si="378"/>
        <v>78000</v>
      </c>
      <c r="Y2423" s="25">
        <f t="shared" si="381"/>
        <v>0</v>
      </c>
      <c r="AA2423" s="25">
        <f t="shared" si="379"/>
        <v>0</v>
      </c>
      <c r="AC2423" s="25">
        <f t="shared" si="374"/>
        <v>740.22356899271108</v>
      </c>
    </row>
    <row r="2424" x14ac:dyDescent="0.2">
      <c r="L2424" s="24">
        <v>2419</v>
      </c>
      <c r="M2424" s="28">
        <v>0</v>
      </c>
      <c r="O2424" s="24">
        <v>2419</v>
      </c>
      <c r="P2424" s="24">
        <f>'ROTH 1.0'!O2424*'קובץ טיוטה'!$D$10</f>
        <v>13551.646715534127</v>
      </c>
      <c r="Q2424" s="24">
        <f t="shared" si="373"/>
        <v>9951.646715534127</v>
      </c>
      <c r="R2424" s="24">
        <f t="shared" si="382"/>
        <v>0</v>
      </c>
      <c r="S2424" s="24">
        <f t="shared" si="375"/>
        <v>9951.646715534127</v>
      </c>
      <c r="T2424" s="24">
        <f t="shared" si="376"/>
        <v>0</v>
      </c>
      <c r="U2424" s="24" t="str">
        <f t="shared" si="377"/>
        <v>drain</v>
      </c>
      <c r="W2424" s="24">
        <f t="shared" si="380"/>
        <v>0</v>
      </c>
      <c r="X2424" s="24">
        <f t="shared" si="378"/>
        <v>68048.353284465877</v>
      </c>
      <c r="Y2424" s="24">
        <f t="shared" si="381"/>
        <v>9951.6467155341234</v>
      </c>
      <c r="AA2424" s="24">
        <f t="shared" si="379"/>
        <v>0</v>
      </c>
      <c r="AC2424" s="24">
        <f t="shared" si="374"/>
        <v>0</v>
      </c>
    </row>
    <row r="2425" x14ac:dyDescent="0.2">
      <c r="L2425" s="25">
        <v>2420</v>
      </c>
      <c r="M2425" s="29">
        <v>0</v>
      </c>
      <c r="O2425" s="25">
        <v>2420</v>
      </c>
      <c r="P2425" s="24">
        <f>'ROTH 1.0'!O2425*'קובץ טיוטה'!$D$10</f>
        <v>13742.179981482694</v>
      </c>
      <c r="Q2425" s="25">
        <f t="shared" si="373"/>
        <v>10142.179981482694</v>
      </c>
      <c r="R2425" s="24">
        <f t="shared" si="382"/>
        <v>0</v>
      </c>
      <c r="S2425" s="25">
        <f t="shared" si="375"/>
        <v>10142.179981482694</v>
      </c>
      <c r="T2425" s="25">
        <f t="shared" si="376"/>
        <v>0</v>
      </c>
      <c r="U2425" s="25" t="str">
        <f t="shared" si="377"/>
        <v>drain</v>
      </c>
      <c r="W2425" s="25">
        <f t="shared" si="380"/>
        <v>0</v>
      </c>
      <c r="X2425" s="25">
        <f t="shared" si="378"/>
        <v>57906.173302983181</v>
      </c>
      <c r="Y2425" s="25">
        <f t="shared" si="381"/>
        <v>10142.179981482695</v>
      </c>
      <c r="AA2425" s="25">
        <f t="shared" si="379"/>
        <v>0</v>
      </c>
      <c r="AC2425" s="25">
        <f t="shared" si="374"/>
        <v>0</v>
      </c>
    </row>
    <row r="2426" x14ac:dyDescent="0.2">
      <c r="L2426" s="24">
        <v>2421</v>
      </c>
      <c r="M2426" s="28">
        <v>0</v>
      </c>
      <c r="O2426" s="24">
        <v>2421</v>
      </c>
      <c r="P2426" s="24">
        <f>'ROTH 1.0'!O2426*'קובץ טיוטה'!$D$10</f>
        <v>13382.849205435337</v>
      </c>
      <c r="Q2426" s="24">
        <f t="shared" si="373"/>
        <v>9782.8492054353374</v>
      </c>
      <c r="R2426" s="24">
        <f t="shared" si="382"/>
        <v>0</v>
      </c>
      <c r="S2426" s="24">
        <f t="shared" si="375"/>
        <v>9782.8492054353374</v>
      </c>
      <c r="T2426" s="24">
        <f t="shared" si="376"/>
        <v>0</v>
      </c>
      <c r="U2426" s="24" t="str">
        <f t="shared" si="377"/>
        <v>drain</v>
      </c>
      <c r="W2426" s="24">
        <f t="shared" si="380"/>
        <v>0</v>
      </c>
      <c r="X2426" s="24">
        <f t="shared" si="378"/>
        <v>48123.32409754784</v>
      </c>
      <c r="Y2426" s="24">
        <f t="shared" si="381"/>
        <v>9782.849205435341</v>
      </c>
      <c r="AA2426" s="24">
        <f t="shared" si="379"/>
        <v>0</v>
      </c>
      <c r="AC2426" s="24">
        <f t="shared" si="374"/>
        <v>0</v>
      </c>
    </row>
    <row r="2427" x14ac:dyDescent="0.2">
      <c r="L2427" s="25">
        <v>2422</v>
      </c>
      <c r="M2427" s="29">
        <v>0</v>
      </c>
      <c r="O2427" s="25">
        <v>2422</v>
      </c>
      <c r="P2427" s="24">
        <f>'ROTH 1.0'!O2427*'קובץ טיוטה'!$D$10</f>
        <v>12705.858727466706</v>
      </c>
      <c r="Q2427" s="25">
        <f t="shared" si="373"/>
        <v>9105.8587274667061</v>
      </c>
      <c r="R2427" s="24">
        <f t="shared" si="382"/>
        <v>0</v>
      </c>
      <c r="S2427" s="25">
        <f t="shared" si="375"/>
        <v>9105.8587274667061</v>
      </c>
      <c r="T2427" s="25">
        <f t="shared" si="376"/>
        <v>0</v>
      </c>
      <c r="U2427" s="25" t="str">
        <f t="shared" si="377"/>
        <v>drain</v>
      </c>
      <c r="W2427" s="25">
        <f t="shared" si="380"/>
        <v>0</v>
      </c>
      <c r="X2427" s="25">
        <f t="shared" si="378"/>
        <v>39017.465370081132</v>
      </c>
      <c r="Y2427" s="25">
        <f t="shared" si="381"/>
        <v>9105.8587274667079</v>
      </c>
      <c r="AA2427" s="25">
        <f t="shared" si="379"/>
        <v>0</v>
      </c>
      <c r="AC2427" s="25">
        <f t="shared" si="374"/>
        <v>0</v>
      </c>
    </row>
    <row r="2428" x14ac:dyDescent="0.2">
      <c r="L2428" s="24">
        <v>2423</v>
      </c>
      <c r="M2428" s="28">
        <v>0</v>
      </c>
      <c r="O2428" s="24">
        <v>2423</v>
      </c>
      <c r="P2428" s="24">
        <f>'ROTH 1.0'!O2428*'קובץ טיוטה'!$D$10</f>
        <v>11633.960171532888</v>
      </c>
      <c r="Q2428" s="24">
        <f t="shared" si="373"/>
        <v>8033.9601715328881</v>
      </c>
      <c r="R2428" s="24">
        <f t="shared" si="382"/>
        <v>0</v>
      </c>
      <c r="S2428" s="24">
        <f t="shared" si="375"/>
        <v>8033.9601715328881</v>
      </c>
      <c r="T2428" s="24">
        <f t="shared" si="376"/>
        <v>0</v>
      </c>
      <c r="U2428" s="24" t="str">
        <f t="shared" si="377"/>
        <v>drain</v>
      </c>
      <c r="W2428" s="24">
        <f t="shared" si="380"/>
        <v>0</v>
      </c>
      <c r="X2428" s="24">
        <f t="shared" si="378"/>
        <v>30983.505198548242</v>
      </c>
      <c r="Y2428" s="24">
        <f t="shared" si="381"/>
        <v>8033.9601715328899</v>
      </c>
      <c r="AA2428" s="24">
        <f t="shared" si="379"/>
        <v>0</v>
      </c>
      <c r="AC2428" s="24">
        <f t="shared" si="374"/>
        <v>0</v>
      </c>
    </row>
    <row r="2429" x14ac:dyDescent="0.2">
      <c r="L2429" s="25">
        <v>2424</v>
      </c>
      <c r="M2429" s="29">
        <v>0</v>
      </c>
      <c r="O2429" s="25">
        <v>2424</v>
      </c>
      <c r="P2429" s="24">
        <f>'ROTH 1.0'!O2429*'קובץ טיוטה'!$D$10</f>
        <v>10338.958220981121</v>
      </c>
      <c r="Q2429" s="25">
        <f t="shared" si="373"/>
        <v>6738.9582209811215</v>
      </c>
      <c r="R2429" s="24">
        <f t="shared" si="382"/>
        <v>0</v>
      </c>
      <c r="S2429" s="25">
        <f t="shared" si="375"/>
        <v>6738.9582209811215</v>
      </c>
      <c r="T2429" s="25">
        <f t="shared" si="376"/>
        <v>0</v>
      </c>
      <c r="U2429" s="25" t="str">
        <f t="shared" si="377"/>
        <v>drain</v>
      </c>
      <c r="W2429" s="25">
        <f t="shared" si="380"/>
        <v>0</v>
      </c>
      <c r="X2429" s="25">
        <f t="shared" si="378"/>
        <v>24244.546977567123</v>
      </c>
      <c r="Y2429" s="25">
        <f t="shared" si="381"/>
        <v>6738.9582209811197</v>
      </c>
      <c r="AA2429" s="25">
        <f t="shared" si="379"/>
        <v>0</v>
      </c>
      <c r="AC2429" s="25">
        <f t="shared" si="374"/>
        <v>0</v>
      </c>
    </row>
    <row r="2430" x14ac:dyDescent="0.2">
      <c r="L2430" s="24">
        <v>2425</v>
      </c>
      <c r="M2430" s="28">
        <v>0</v>
      </c>
      <c r="O2430" s="24">
        <v>2425</v>
      </c>
      <c r="P2430" s="24">
        <f>'ROTH 1.0'!O2430*'קובץ טיוטה'!$D$10</f>
        <v>9264.641743673521</v>
      </c>
      <c r="Q2430" s="24">
        <f t="shared" si="373"/>
        <v>5664.641743673521</v>
      </c>
      <c r="R2430" s="24">
        <f t="shared" si="382"/>
        <v>0</v>
      </c>
      <c r="S2430" s="24">
        <f t="shared" si="375"/>
        <v>5664.641743673521</v>
      </c>
      <c r="T2430" s="24">
        <f t="shared" si="376"/>
        <v>0</v>
      </c>
      <c r="U2430" s="24" t="str">
        <f t="shared" si="377"/>
        <v>drain</v>
      </c>
      <c r="W2430" s="24">
        <f t="shared" si="380"/>
        <v>0</v>
      </c>
      <c r="X2430" s="24">
        <f t="shared" si="378"/>
        <v>18579.905233893602</v>
      </c>
      <c r="Y2430" s="24">
        <f t="shared" si="381"/>
        <v>5664.641743673521</v>
      </c>
      <c r="AA2430" s="24">
        <f t="shared" si="379"/>
        <v>0</v>
      </c>
      <c r="AC2430" s="24">
        <f t="shared" si="374"/>
        <v>0</v>
      </c>
    </row>
    <row r="2431" x14ac:dyDescent="0.2">
      <c r="L2431" s="25">
        <v>2426</v>
      </c>
      <c r="M2431" s="29">
        <v>0</v>
      </c>
      <c r="O2431" s="25">
        <v>2426</v>
      </c>
      <c r="P2431" s="24">
        <f>'ROTH 1.0'!O2431*'קובץ טיוטה'!$D$10</f>
        <v>8843.7081193956383</v>
      </c>
      <c r="Q2431" s="25">
        <f t="shared" si="373"/>
        <v>5243.7081193956383</v>
      </c>
      <c r="R2431" s="24">
        <f t="shared" si="382"/>
        <v>0</v>
      </c>
      <c r="S2431" s="25">
        <f t="shared" si="375"/>
        <v>5243.7081193956383</v>
      </c>
      <c r="T2431" s="25">
        <f t="shared" si="376"/>
        <v>0</v>
      </c>
      <c r="U2431" s="25" t="str">
        <f t="shared" si="377"/>
        <v>drain</v>
      </c>
      <c r="W2431" s="25">
        <f t="shared" si="380"/>
        <v>0</v>
      </c>
      <c r="X2431" s="25">
        <f t="shared" si="378"/>
        <v>13336.197114497963</v>
      </c>
      <c r="Y2431" s="25">
        <f t="shared" si="381"/>
        <v>5243.7081193956383</v>
      </c>
      <c r="AA2431" s="25">
        <f t="shared" si="379"/>
        <v>0</v>
      </c>
      <c r="AC2431" s="25">
        <f t="shared" si="374"/>
        <v>0</v>
      </c>
    </row>
    <row r="2432" x14ac:dyDescent="0.2">
      <c r="L2432" s="24">
        <v>2427</v>
      </c>
      <c r="M2432" s="28">
        <v>0</v>
      </c>
      <c r="O2432" s="24">
        <v>2427</v>
      </c>
      <c r="P2432" s="24">
        <f>'ROTH 1.0'!O2432*'קובץ טיוטה'!$D$10</f>
        <v>8536.7373529544693</v>
      </c>
      <c r="Q2432" s="24">
        <f t="shared" si="373"/>
        <v>4936.7373529544693</v>
      </c>
      <c r="R2432" s="24">
        <f t="shared" si="382"/>
        <v>0</v>
      </c>
      <c r="S2432" s="24">
        <f t="shared" si="375"/>
        <v>4936.7373529544693</v>
      </c>
      <c r="T2432" s="24">
        <f t="shared" si="376"/>
        <v>0</v>
      </c>
      <c r="U2432" s="24" t="str">
        <f t="shared" si="377"/>
        <v>drain</v>
      </c>
      <c r="W2432" s="24">
        <f t="shared" si="380"/>
        <v>0</v>
      </c>
      <c r="X2432" s="24">
        <f t="shared" si="378"/>
        <v>8399.4597615434941</v>
      </c>
      <c r="Y2432" s="24">
        <f t="shared" si="381"/>
        <v>4936.7373529544693</v>
      </c>
      <c r="AA2432" s="24">
        <f t="shared" si="379"/>
        <v>0</v>
      </c>
      <c r="AC2432" s="24">
        <f t="shared" si="374"/>
        <v>0</v>
      </c>
    </row>
    <row r="2433" x14ac:dyDescent="0.2">
      <c r="L2433" s="25">
        <v>2428</v>
      </c>
      <c r="M2433" s="29">
        <v>0</v>
      </c>
      <c r="O2433" s="25">
        <v>2428</v>
      </c>
      <c r="P2433" s="24">
        <f>'ROTH 1.0'!O2433*'קובץ טיוטה'!$D$10</f>
        <v>8726.7236730497298</v>
      </c>
      <c r="Q2433" s="25">
        <f t="shared" si="373"/>
        <v>5126.7236730497298</v>
      </c>
      <c r="R2433" s="24">
        <f t="shared" si="382"/>
        <v>0</v>
      </c>
      <c r="S2433" s="25">
        <f t="shared" si="375"/>
        <v>5126.7236730497298</v>
      </c>
      <c r="T2433" s="25">
        <f t="shared" si="376"/>
        <v>0</v>
      </c>
      <c r="U2433" s="25" t="str">
        <f t="shared" si="377"/>
        <v>drain</v>
      </c>
      <c r="W2433" s="25">
        <f t="shared" si="380"/>
        <v>0</v>
      </c>
      <c r="X2433" s="25">
        <f t="shared" si="378"/>
        <v>3272.7360884937643</v>
      </c>
      <c r="Y2433" s="25">
        <f t="shared" si="381"/>
        <v>5126.7236730497298</v>
      </c>
      <c r="AA2433" s="25">
        <f t="shared" si="379"/>
        <v>0</v>
      </c>
      <c r="AC2433" s="25">
        <f t="shared" si="374"/>
        <v>0</v>
      </c>
    </row>
    <row r="2434" x14ac:dyDescent="0.2">
      <c r="L2434" s="24">
        <v>2429</v>
      </c>
      <c r="M2434" s="28">
        <v>0</v>
      </c>
      <c r="O2434" s="24">
        <v>2429</v>
      </c>
      <c r="P2434" s="24">
        <f>'ROTH 1.0'!O2434*'קובץ טיוטה'!$D$10</f>
        <v>8763.8135386265112</v>
      </c>
      <c r="Q2434" s="24">
        <f t="shared" si="373"/>
        <v>5163.8135386265112</v>
      </c>
      <c r="R2434" s="24">
        <f t="shared" si="382"/>
        <v>0</v>
      </c>
      <c r="S2434" s="24">
        <f t="shared" si="375"/>
        <v>5163.8135386265112</v>
      </c>
      <c r="T2434" s="24">
        <f t="shared" si="376"/>
        <v>0</v>
      </c>
      <c r="U2434" s="24" t="str">
        <f t="shared" si="377"/>
        <v>drain</v>
      </c>
      <c r="W2434" s="24">
        <f t="shared" si="380"/>
        <v>0</v>
      </c>
      <c r="X2434" s="24">
        <f t="shared" si="378"/>
        <v>0</v>
      </c>
      <c r="Y2434" s="24">
        <f t="shared" si="381"/>
        <v>3272.7360884937643</v>
      </c>
      <c r="AA2434" s="24">
        <f t="shared" si="379"/>
        <v>1891.0774501327469</v>
      </c>
      <c r="AC2434" s="24">
        <f t="shared" si="374"/>
        <v>0</v>
      </c>
    </row>
    <row r="2435" x14ac:dyDescent="0.2">
      <c r="L2435" s="25">
        <v>2430</v>
      </c>
      <c r="M2435" s="29">
        <v>0</v>
      </c>
      <c r="O2435" s="25">
        <v>2430</v>
      </c>
      <c r="P2435" s="24">
        <f>'ROTH 1.0'!O2435*'קובץ טיוטה'!$D$10</f>
        <v>9256.2228857339742</v>
      </c>
      <c r="Q2435" s="25">
        <f t="shared" si="373"/>
        <v>5656.2228857339742</v>
      </c>
      <c r="R2435" s="24">
        <f t="shared" si="382"/>
        <v>0</v>
      </c>
      <c r="S2435" s="25">
        <f t="shared" si="375"/>
        <v>5656.2228857339742</v>
      </c>
      <c r="T2435" s="25">
        <f t="shared" si="376"/>
        <v>0</v>
      </c>
      <c r="U2435" s="25" t="str">
        <f t="shared" si="377"/>
        <v>drain</v>
      </c>
      <c r="W2435" s="25">
        <f t="shared" si="380"/>
        <v>0</v>
      </c>
      <c r="X2435" s="25">
        <f t="shared" si="378"/>
        <v>0</v>
      </c>
      <c r="Y2435" s="25">
        <f t="shared" si="381"/>
        <v>0</v>
      </c>
      <c r="AA2435" s="25">
        <f t="shared" si="379"/>
        <v>5656.2228857339742</v>
      </c>
      <c r="AC2435" s="25">
        <f t="shared" si="374"/>
        <v>0</v>
      </c>
    </row>
    <row r="2436" x14ac:dyDescent="0.2">
      <c r="L2436" s="24">
        <v>2431</v>
      </c>
      <c r="M2436" s="28">
        <v>0.12292953399999999</v>
      </c>
      <c r="O2436" s="24">
        <v>2431</v>
      </c>
      <c r="P2436" s="24">
        <f>'ROTH 1.0'!O2436*'קובץ טיוטה'!$D$10</f>
        <v>10283.052307395734</v>
      </c>
      <c r="Q2436" s="24">
        <f t="shared" si="373"/>
        <v>6683.0523073957338</v>
      </c>
      <c r="R2436" s="24">
        <f t="shared" si="382"/>
        <v>8359.2083119999988</v>
      </c>
      <c r="S2436" s="24">
        <f t="shared" si="375"/>
        <v>0</v>
      </c>
      <c r="T2436" s="24">
        <f t="shared" si="376"/>
        <v>1676.156004604265</v>
      </c>
      <c r="U2436" s="24" t="str">
        <f t="shared" si="377"/>
        <v>charge</v>
      </c>
      <c r="W2436" s="24">
        <f t="shared" si="380"/>
        <v>1508.5404041438385</v>
      </c>
      <c r="X2436" s="24">
        <f t="shared" si="378"/>
        <v>1508.5404041438385</v>
      </c>
      <c r="Y2436" s="24">
        <f t="shared" si="381"/>
        <v>0</v>
      </c>
      <c r="AA2436" s="24">
        <f t="shared" si="379"/>
        <v>0</v>
      </c>
      <c r="AC2436" s="24">
        <f t="shared" si="374"/>
        <v>167.61560046042655</v>
      </c>
    </row>
    <row r="2437" x14ac:dyDescent="0.2">
      <c r="L2437" s="25">
        <v>2432</v>
      </c>
      <c r="M2437" s="29">
        <v>0.11991230999999999</v>
      </c>
      <c r="O2437" s="25">
        <v>2432</v>
      </c>
      <c r="P2437" s="24">
        <f>'ROTH 1.0'!O2437*'קובץ טיוטה'!$D$10</f>
        <v>10863.026704802931</v>
      </c>
      <c r="Q2437" s="25">
        <f t="shared" si="373"/>
        <v>7263.0267048029309</v>
      </c>
      <c r="R2437" s="24">
        <f t="shared" si="382"/>
        <v>8154.0370800000001</v>
      </c>
      <c r="S2437" s="25">
        <f t="shared" si="375"/>
        <v>0</v>
      </c>
      <c r="T2437" s="25">
        <f t="shared" si="376"/>
        <v>891.01037519706915</v>
      </c>
      <c r="U2437" s="25" t="str">
        <f t="shared" si="377"/>
        <v>charge</v>
      </c>
      <c r="W2437" s="25">
        <f t="shared" si="380"/>
        <v>801.90933767736237</v>
      </c>
      <c r="X2437" s="25">
        <f t="shared" si="378"/>
        <v>2310.4497418212009</v>
      </c>
      <c r="Y2437" s="25">
        <f t="shared" si="381"/>
        <v>0</v>
      </c>
      <c r="AA2437" s="25">
        <f t="shared" si="379"/>
        <v>0</v>
      </c>
      <c r="AC2437" s="25">
        <f t="shared" si="374"/>
        <v>89.101037519706779</v>
      </c>
    </row>
    <row r="2438" x14ac:dyDescent="0.2">
      <c r="L2438" s="24">
        <v>2433</v>
      </c>
      <c r="M2438" s="28">
        <v>0.20603420800000002</v>
      </c>
      <c r="O2438" s="24">
        <v>2433</v>
      </c>
      <c r="P2438" s="24">
        <f>'ROTH 1.0'!O2438*'קובץ טיוטה'!$D$10</f>
        <v>11286.17586761906</v>
      </c>
      <c r="Q2438" s="24">
        <f t="shared" ref="Q2438:Q2501" si="383">P2438-$H$8*$H$9</f>
        <v>7686.1758676190602</v>
      </c>
      <c r="R2438" s="24">
        <f t="shared" si="382"/>
        <v>14010.326144000002</v>
      </c>
      <c r="S2438" s="24">
        <f t="shared" si="375"/>
        <v>0</v>
      </c>
      <c r="T2438" s="24">
        <f t="shared" si="376"/>
        <v>6324.1502763809422</v>
      </c>
      <c r="U2438" s="24" t="str">
        <f t="shared" si="377"/>
        <v>charge</v>
      </c>
      <c r="W2438" s="24">
        <f t="shared" si="380"/>
        <v>5691.735248742847</v>
      </c>
      <c r="X2438" s="24">
        <f t="shared" si="378"/>
        <v>8002.1849905640483</v>
      </c>
      <c r="Y2438" s="24">
        <f t="shared" si="381"/>
        <v>0</v>
      </c>
      <c r="AA2438" s="24">
        <f t="shared" si="379"/>
        <v>0</v>
      </c>
      <c r="AC2438" s="24">
        <f t="shared" ref="AC2438:AC2501" si="384">IF(U2438="charge",(T2438-W2438),0)</f>
        <v>632.41502763809513</v>
      </c>
    </row>
    <row r="2439" x14ac:dyDescent="0.2">
      <c r="L2439" s="25">
        <v>2434</v>
      </c>
      <c r="M2439" s="29">
        <v>0.27237235200000004</v>
      </c>
      <c r="O2439" s="25">
        <v>2434</v>
      </c>
      <c r="P2439" s="24">
        <f>'ROTH 1.0'!O2439*'קובץ טיוטה'!$D$10</f>
        <v>11424.477555296578</v>
      </c>
      <c r="Q2439" s="25">
        <f t="shared" si="383"/>
        <v>7824.4775552965784</v>
      </c>
      <c r="R2439" s="24">
        <f t="shared" si="382"/>
        <v>18521.319936000004</v>
      </c>
      <c r="S2439" s="25">
        <f t="shared" ref="S2439:S2502" si="385">IF(Q2439&gt;R2439,Q2439-R2439,0)</f>
        <v>0</v>
      </c>
      <c r="T2439" s="25">
        <f t="shared" ref="T2439:T2502" si="386">IF(R2439&gt;Q2439,R2439-Q2439,0)</f>
        <v>10696.842380703425</v>
      </c>
      <c r="U2439" s="25" t="str">
        <f t="shared" ref="U2439:U2502" si="387">IF(Q2439&gt;R2439,"drain","charge")</f>
        <v>charge</v>
      </c>
      <c r="W2439" s="25">
        <f t="shared" si="380"/>
        <v>9627.1581426330813</v>
      </c>
      <c r="X2439" s="25">
        <f t="shared" ref="X2439:X2502" si="388">IF(X2438+T2439&gt;$H$11,$H$11,IF(U2439="charge",X2438+(T2439*$H$12),IF((X2438-S2439)&gt;0,X2438-S2439,0)))</f>
        <v>17629.34313319713</v>
      </c>
      <c r="Y2439" s="25">
        <f t="shared" si="381"/>
        <v>0</v>
      </c>
      <c r="AA2439" s="25">
        <f t="shared" ref="AA2439:AA2502" si="389">S2439-Y2439</f>
        <v>0</v>
      </c>
      <c r="AC2439" s="25">
        <f t="shared" si="384"/>
        <v>1069.6842380703438</v>
      </c>
    </row>
    <row r="2440" x14ac:dyDescent="0.2">
      <c r="L2440" s="24">
        <v>2435</v>
      </c>
      <c r="M2440" s="28">
        <v>0.40696098999999997</v>
      </c>
      <c r="O2440" s="24">
        <v>2435</v>
      </c>
      <c r="P2440" s="24">
        <f>'ROTH 1.0'!O2440*'קובץ טיוטה'!$D$10</f>
        <v>11640.908119607564</v>
      </c>
      <c r="Q2440" s="24">
        <f t="shared" si="383"/>
        <v>8040.908119607564</v>
      </c>
      <c r="R2440" s="24">
        <f t="shared" si="382"/>
        <v>27673.347319999997</v>
      </c>
      <c r="S2440" s="24">
        <f t="shared" si="385"/>
        <v>0</v>
      </c>
      <c r="T2440" s="24">
        <f t="shared" si="386"/>
        <v>19632.439200392433</v>
      </c>
      <c r="U2440" s="24" t="str">
        <f t="shared" si="387"/>
        <v>charge</v>
      </c>
      <c r="W2440" s="24">
        <f t="shared" ref="W2440:W2503" si="390">IF(X2440&gt;=X2439,(X2440-X2439),0)</f>
        <v>17669.195280353189</v>
      </c>
      <c r="X2440" s="24">
        <f t="shared" si="388"/>
        <v>35298.538413550319</v>
      </c>
      <c r="Y2440" s="24">
        <f t="shared" ref="Y2440:Y2503" si="391">IF(U2440="drain",X2439-X2440,0)</f>
        <v>0</v>
      </c>
      <c r="AA2440" s="24">
        <f t="shared" si="389"/>
        <v>0</v>
      </c>
      <c r="AC2440" s="24">
        <f t="shared" si="384"/>
        <v>1963.2439200392437</v>
      </c>
    </row>
    <row r="2441" x14ac:dyDescent="0.2">
      <c r="L2441" s="25">
        <v>2436</v>
      </c>
      <c r="M2441" s="29">
        <v>0.412959138</v>
      </c>
      <c r="O2441" s="25">
        <v>2436</v>
      </c>
      <c r="P2441" s="24">
        <f>'ROTH 1.0'!O2441*'קובץ טיוטה'!$D$10</f>
        <v>11817.784380361127</v>
      </c>
      <c r="Q2441" s="25">
        <f t="shared" si="383"/>
        <v>8217.7843803611268</v>
      </c>
      <c r="R2441" s="24">
        <f t="shared" si="382"/>
        <v>28081.221383999997</v>
      </c>
      <c r="S2441" s="25">
        <f t="shared" si="385"/>
        <v>0</v>
      </c>
      <c r="T2441" s="25">
        <f t="shared" si="386"/>
        <v>19863.437003638872</v>
      </c>
      <c r="U2441" s="25" t="str">
        <f t="shared" si="387"/>
        <v>charge</v>
      </c>
      <c r="W2441" s="25">
        <f t="shared" si="390"/>
        <v>17877.093303274982</v>
      </c>
      <c r="X2441" s="25">
        <f t="shared" si="388"/>
        <v>53175.631716825301</v>
      </c>
      <c r="Y2441" s="25">
        <f t="shared" si="391"/>
        <v>0</v>
      </c>
      <c r="AA2441" s="25">
        <f t="shared" si="389"/>
        <v>0</v>
      </c>
      <c r="AC2441" s="25">
        <f t="shared" si="384"/>
        <v>1986.3437003638901</v>
      </c>
    </row>
    <row r="2442" x14ac:dyDescent="0.2">
      <c r="L2442" s="24">
        <v>2437</v>
      </c>
      <c r="M2442" s="28">
        <v>0.46618292499999997</v>
      </c>
      <c r="O2442" s="24">
        <v>2437</v>
      </c>
      <c r="P2442" s="24">
        <f>'ROTH 1.0'!O2442*'קובץ טיוטה'!$D$10</f>
        <v>11812.892807301703</v>
      </c>
      <c r="Q2442" s="24">
        <f t="shared" si="383"/>
        <v>8212.8928073017032</v>
      </c>
      <c r="R2442" s="24">
        <f t="shared" si="382"/>
        <v>31700.438899999997</v>
      </c>
      <c r="S2442" s="24">
        <f t="shared" si="385"/>
        <v>0</v>
      </c>
      <c r="T2442" s="24">
        <f t="shared" si="386"/>
        <v>23487.546092698292</v>
      </c>
      <c r="U2442" s="24" t="str">
        <f t="shared" si="387"/>
        <v>charge</v>
      </c>
      <c r="W2442" s="24">
        <f t="shared" si="390"/>
        <v>21138.79148342846</v>
      </c>
      <c r="X2442" s="24">
        <f t="shared" si="388"/>
        <v>74314.423200253761</v>
      </c>
      <c r="Y2442" s="24">
        <f t="shared" si="391"/>
        <v>0</v>
      </c>
      <c r="AA2442" s="24">
        <f t="shared" si="389"/>
        <v>0</v>
      </c>
      <c r="AC2442" s="24">
        <f t="shared" si="384"/>
        <v>2348.7546092698321</v>
      </c>
    </row>
    <row r="2443" x14ac:dyDescent="0.2">
      <c r="L2443" s="25">
        <v>2438</v>
      </c>
      <c r="M2443" s="29">
        <v>0.31830588299999996</v>
      </c>
      <c r="O2443" s="25">
        <v>2438</v>
      </c>
      <c r="P2443" s="24">
        <f>'ROTH 1.0'!O2443*'קובץ טיוטה'!$D$10</f>
        <v>11689.133697557072</v>
      </c>
      <c r="Q2443" s="25">
        <f t="shared" si="383"/>
        <v>8089.1336975570721</v>
      </c>
      <c r="R2443" s="24">
        <f t="shared" si="382"/>
        <v>21644.800043999996</v>
      </c>
      <c r="S2443" s="25">
        <f t="shared" si="385"/>
        <v>0</v>
      </c>
      <c r="T2443" s="25">
        <f t="shared" si="386"/>
        <v>13555.666346442924</v>
      </c>
      <c r="U2443" s="25" t="str">
        <f t="shared" si="387"/>
        <v>charge</v>
      </c>
      <c r="W2443" s="25">
        <f t="shared" si="390"/>
        <v>3685.576799746239</v>
      </c>
      <c r="X2443" s="25">
        <f t="shared" si="388"/>
        <v>78000</v>
      </c>
      <c r="Y2443" s="25">
        <f t="shared" si="391"/>
        <v>0</v>
      </c>
      <c r="AA2443" s="25">
        <f t="shared" si="389"/>
        <v>0</v>
      </c>
      <c r="AC2443" s="25">
        <f t="shared" si="384"/>
        <v>9870.0895466966849</v>
      </c>
    </row>
    <row r="2444" x14ac:dyDescent="0.2">
      <c r="L2444" s="24">
        <v>2439</v>
      </c>
      <c r="M2444" s="28">
        <v>0.27396704700000002</v>
      </c>
      <c r="O2444" s="24">
        <v>2439</v>
      </c>
      <c r="P2444" s="24">
        <f>'ROTH 1.0'!O2444*'קובץ טיוטה'!$D$10</f>
        <v>11587.408112227773</v>
      </c>
      <c r="Q2444" s="24">
        <f t="shared" si="383"/>
        <v>7987.408112227773</v>
      </c>
      <c r="R2444" s="24">
        <f t="shared" si="382"/>
        <v>18629.759195999999</v>
      </c>
      <c r="S2444" s="24">
        <f t="shared" si="385"/>
        <v>0</v>
      </c>
      <c r="T2444" s="24">
        <f t="shared" si="386"/>
        <v>10642.351083772226</v>
      </c>
      <c r="U2444" s="24" t="str">
        <f t="shared" si="387"/>
        <v>charge</v>
      </c>
      <c r="W2444" s="24">
        <f t="shared" si="390"/>
        <v>0</v>
      </c>
      <c r="X2444" s="24">
        <f t="shared" si="388"/>
        <v>78000</v>
      </c>
      <c r="Y2444" s="24">
        <f t="shared" si="391"/>
        <v>0</v>
      </c>
      <c r="AA2444" s="24">
        <f t="shared" si="389"/>
        <v>0</v>
      </c>
      <c r="AC2444" s="24">
        <f t="shared" si="384"/>
        <v>10642.351083772226</v>
      </c>
    </row>
    <row r="2445" x14ac:dyDescent="0.2">
      <c r="L2445" s="25">
        <v>2440</v>
      </c>
      <c r="M2445" s="29">
        <v>0.24063785399999998</v>
      </c>
      <c r="O2445" s="25">
        <v>2440</v>
      </c>
      <c r="P2445" s="24">
        <f>'ROTH 1.0'!O2445*'קובץ טיוטה'!$D$10</f>
        <v>11615.242824887106</v>
      </c>
      <c r="Q2445" s="25">
        <f t="shared" si="383"/>
        <v>8015.2428248871056</v>
      </c>
      <c r="R2445" s="24">
        <f t="shared" si="382"/>
        <v>16363.374071999997</v>
      </c>
      <c r="S2445" s="25">
        <f t="shared" si="385"/>
        <v>0</v>
      </c>
      <c r="T2445" s="25">
        <f t="shared" si="386"/>
        <v>8348.1312471128913</v>
      </c>
      <c r="U2445" s="25" t="str">
        <f t="shared" si="387"/>
        <v>charge</v>
      </c>
      <c r="W2445" s="25">
        <f t="shared" si="390"/>
        <v>0</v>
      </c>
      <c r="X2445" s="25">
        <f t="shared" si="388"/>
        <v>78000</v>
      </c>
      <c r="Y2445" s="25">
        <f t="shared" si="391"/>
        <v>0</v>
      </c>
      <c r="AA2445" s="25">
        <f t="shared" si="389"/>
        <v>0</v>
      </c>
      <c r="AC2445" s="25">
        <f t="shared" si="384"/>
        <v>8348.1312471128913</v>
      </c>
    </row>
    <row r="2446" x14ac:dyDescent="0.2">
      <c r="L2446" s="24">
        <v>2441</v>
      </c>
      <c r="M2446" s="28">
        <v>0.17645639199999999</v>
      </c>
      <c r="O2446" s="24">
        <v>2441</v>
      </c>
      <c r="P2446" s="24">
        <f>'ROTH 1.0'!O2446*'קובץ טיוטה'!$D$10</f>
        <v>11677.741030994644</v>
      </c>
      <c r="Q2446" s="24">
        <f t="shared" si="383"/>
        <v>8077.7410309946445</v>
      </c>
      <c r="R2446" s="24">
        <f t="shared" si="382"/>
        <v>11999.034655999998</v>
      </c>
      <c r="S2446" s="24">
        <f t="shared" si="385"/>
        <v>0</v>
      </c>
      <c r="T2446" s="24">
        <f t="shared" si="386"/>
        <v>3921.2936250053535</v>
      </c>
      <c r="U2446" s="24" t="str">
        <f t="shared" si="387"/>
        <v>charge</v>
      </c>
      <c r="W2446" s="24">
        <f t="shared" si="390"/>
        <v>0</v>
      </c>
      <c r="X2446" s="24">
        <f t="shared" si="388"/>
        <v>78000</v>
      </c>
      <c r="Y2446" s="24">
        <f t="shared" si="391"/>
        <v>0</v>
      </c>
      <c r="AA2446" s="24">
        <f t="shared" si="389"/>
        <v>0</v>
      </c>
      <c r="AC2446" s="24">
        <f t="shared" si="384"/>
        <v>3921.2936250053535</v>
      </c>
    </row>
    <row r="2447" x14ac:dyDescent="0.2">
      <c r="L2447" s="25">
        <v>2442</v>
      </c>
      <c r="M2447" s="29">
        <v>0.13465960200000002</v>
      </c>
      <c r="O2447" s="25">
        <v>2442</v>
      </c>
      <c r="P2447" s="24">
        <f>'ROTH 1.0'!O2447*'קובץ טיוטה'!$D$10</f>
        <v>11674.071861251101</v>
      </c>
      <c r="Q2447" s="25">
        <f t="shared" si="383"/>
        <v>8074.0718612511009</v>
      </c>
      <c r="R2447" s="24">
        <f t="shared" si="382"/>
        <v>9156.8529360000011</v>
      </c>
      <c r="S2447" s="25">
        <f t="shared" si="385"/>
        <v>0</v>
      </c>
      <c r="T2447" s="25">
        <f t="shared" si="386"/>
        <v>1082.7810747489002</v>
      </c>
      <c r="U2447" s="25" t="str">
        <f t="shared" si="387"/>
        <v>charge</v>
      </c>
      <c r="W2447" s="25">
        <f t="shared" si="390"/>
        <v>0</v>
      </c>
      <c r="X2447" s="25">
        <f t="shared" si="388"/>
        <v>78000</v>
      </c>
      <c r="Y2447" s="25">
        <f t="shared" si="391"/>
        <v>0</v>
      </c>
      <c r="AA2447" s="25">
        <f t="shared" si="389"/>
        <v>0</v>
      </c>
      <c r="AC2447" s="25">
        <f t="shared" si="384"/>
        <v>1082.7810747489002</v>
      </c>
    </row>
    <row r="2448" x14ac:dyDescent="0.2">
      <c r="L2448" s="24">
        <v>2443</v>
      </c>
      <c r="M2448" s="28">
        <v>0</v>
      </c>
      <c r="O2448" s="24">
        <v>2443</v>
      </c>
      <c r="P2448" s="24">
        <f>'ROTH 1.0'!O2448*'קובץ טיוטה'!$D$10</f>
        <v>13463.76363783234</v>
      </c>
      <c r="Q2448" s="24">
        <f t="shared" si="383"/>
        <v>9863.7636378323405</v>
      </c>
      <c r="R2448" s="24">
        <f t="shared" ref="R2448:R2511" si="392">M2448*$H$7*0.85</f>
        <v>0</v>
      </c>
      <c r="S2448" s="24">
        <f t="shared" si="385"/>
        <v>9863.7636378323405</v>
      </c>
      <c r="T2448" s="24">
        <f t="shared" si="386"/>
        <v>0</v>
      </c>
      <c r="U2448" s="24" t="str">
        <f t="shared" si="387"/>
        <v>drain</v>
      </c>
      <c r="W2448" s="24">
        <f t="shared" si="390"/>
        <v>0</v>
      </c>
      <c r="X2448" s="24">
        <f t="shared" si="388"/>
        <v>68136.236362167663</v>
      </c>
      <c r="Y2448" s="24">
        <f t="shared" si="391"/>
        <v>9863.7636378323368</v>
      </c>
      <c r="AA2448" s="24">
        <f t="shared" si="389"/>
        <v>0</v>
      </c>
      <c r="AC2448" s="24">
        <f t="shared" si="384"/>
        <v>0</v>
      </c>
    </row>
    <row r="2449" x14ac:dyDescent="0.2">
      <c r="L2449" s="25">
        <v>2444</v>
      </c>
      <c r="M2449" s="29">
        <v>0</v>
      </c>
      <c r="O2449" s="25">
        <v>2444</v>
      </c>
      <c r="P2449" s="24">
        <f>'ROTH 1.0'!O2449*'קובץ טיוטה'!$D$10</f>
        <v>13574.588750672787</v>
      </c>
      <c r="Q2449" s="25">
        <f t="shared" si="383"/>
        <v>9974.5887506727868</v>
      </c>
      <c r="R2449" s="24">
        <f t="shared" si="392"/>
        <v>0</v>
      </c>
      <c r="S2449" s="25">
        <f t="shared" si="385"/>
        <v>9974.5887506727868</v>
      </c>
      <c r="T2449" s="25">
        <f t="shared" si="386"/>
        <v>0</v>
      </c>
      <c r="U2449" s="25" t="str">
        <f t="shared" si="387"/>
        <v>drain</v>
      </c>
      <c r="W2449" s="25">
        <f t="shared" si="390"/>
        <v>0</v>
      </c>
      <c r="X2449" s="25">
        <f t="shared" si="388"/>
        <v>58161.647611494875</v>
      </c>
      <c r="Y2449" s="25">
        <f t="shared" si="391"/>
        <v>9974.5887506727886</v>
      </c>
      <c r="AA2449" s="25">
        <f t="shared" si="389"/>
        <v>0</v>
      </c>
      <c r="AC2449" s="25">
        <f t="shared" si="384"/>
        <v>0</v>
      </c>
    </row>
    <row r="2450" x14ac:dyDescent="0.2">
      <c r="L2450" s="24">
        <v>2445</v>
      </c>
      <c r="M2450" s="28">
        <v>0</v>
      </c>
      <c r="O2450" s="24">
        <v>2445</v>
      </c>
      <c r="P2450" s="24">
        <f>'ROTH 1.0'!O2450*'קובץ טיוטה'!$D$10</f>
        <v>13388.129679645703</v>
      </c>
      <c r="Q2450" s="24">
        <f t="shared" si="383"/>
        <v>9788.1296796457027</v>
      </c>
      <c r="R2450" s="24">
        <f t="shared" si="392"/>
        <v>0</v>
      </c>
      <c r="S2450" s="24">
        <f t="shared" si="385"/>
        <v>9788.1296796457027</v>
      </c>
      <c r="T2450" s="24">
        <f t="shared" si="386"/>
        <v>0</v>
      </c>
      <c r="U2450" s="24" t="str">
        <f t="shared" si="387"/>
        <v>drain</v>
      </c>
      <c r="W2450" s="24">
        <f t="shared" si="390"/>
        <v>0</v>
      </c>
      <c r="X2450" s="24">
        <f t="shared" si="388"/>
        <v>48373.517931849172</v>
      </c>
      <c r="Y2450" s="24">
        <f t="shared" si="391"/>
        <v>9788.1296796457027</v>
      </c>
      <c r="AA2450" s="24">
        <f t="shared" si="389"/>
        <v>0</v>
      </c>
      <c r="AC2450" s="24">
        <f t="shared" si="384"/>
        <v>0</v>
      </c>
    </row>
    <row r="2451" x14ac:dyDescent="0.2">
      <c r="L2451" s="25">
        <v>2446</v>
      </c>
      <c r="M2451" s="29">
        <v>0</v>
      </c>
      <c r="O2451" s="25">
        <v>2446</v>
      </c>
      <c r="P2451" s="24">
        <f>'ROTH 1.0'!O2451*'קובץ טיוטה'!$D$10</f>
        <v>12791.265495440459</v>
      </c>
      <c r="Q2451" s="25">
        <f t="shared" si="383"/>
        <v>9191.2654954404588</v>
      </c>
      <c r="R2451" s="24">
        <f t="shared" si="392"/>
        <v>0</v>
      </c>
      <c r="S2451" s="25">
        <f t="shared" si="385"/>
        <v>9191.2654954404588</v>
      </c>
      <c r="T2451" s="25">
        <f t="shared" si="386"/>
        <v>0</v>
      </c>
      <c r="U2451" s="25" t="str">
        <f t="shared" si="387"/>
        <v>drain</v>
      </c>
      <c r="W2451" s="25">
        <f t="shared" si="390"/>
        <v>0</v>
      </c>
      <c r="X2451" s="25">
        <f t="shared" si="388"/>
        <v>39182.252436408715</v>
      </c>
      <c r="Y2451" s="25">
        <f t="shared" si="391"/>
        <v>9191.265495440457</v>
      </c>
      <c r="AA2451" s="25">
        <f t="shared" si="389"/>
        <v>0</v>
      </c>
      <c r="AC2451" s="25">
        <f t="shared" si="384"/>
        <v>0</v>
      </c>
    </row>
    <row r="2452" x14ac:dyDescent="0.2">
      <c r="L2452" s="24">
        <v>2447</v>
      </c>
      <c r="M2452" s="28">
        <v>0</v>
      </c>
      <c r="O2452" s="24">
        <v>2447</v>
      </c>
      <c r="P2452" s="24">
        <f>'ROTH 1.0'!O2452*'קובץ טיוטה'!$D$10</f>
        <v>11873.220844630483</v>
      </c>
      <c r="Q2452" s="24">
        <f t="shared" si="383"/>
        <v>8273.220844630483</v>
      </c>
      <c r="R2452" s="24">
        <f t="shared" si="392"/>
        <v>0</v>
      </c>
      <c r="S2452" s="24">
        <f t="shared" si="385"/>
        <v>8273.220844630483</v>
      </c>
      <c r="T2452" s="24">
        <f t="shared" si="386"/>
        <v>0</v>
      </c>
      <c r="U2452" s="24" t="str">
        <f t="shared" si="387"/>
        <v>drain</v>
      </c>
      <c r="W2452" s="24">
        <f t="shared" si="390"/>
        <v>0</v>
      </c>
      <c r="X2452" s="24">
        <f t="shared" si="388"/>
        <v>30909.031591778232</v>
      </c>
      <c r="Y2452" s="24">
        <f t="shared" si="391"/>
        <v>8273.220844630483</v>
      </c>
      <c r="AA2452" s="24">
        <f t="shared" si="389"/>
        <v>0</v>
      </c>
      <c r="AC2452" s="24">
        <f t="shared" si="384"/>
        <v>0</v>
      </c>
    </row>
    <row r="2453" x14ac:dyDescent="0.2">
      <c r="L2453" s="25">
        <v>2448</v>
      </c>
      <c r="M2453" s="29">
        <v>0</v>
      </c>
      <c r="O2453" s="25">
        <v>2448</v>
      </c>
      <c r="P2453" s="24">
        <f>'ROTH 1.0'!O2453*'קובץ טיוטה'!$D$10</f>
        <v>10534.929478351451</v>
      </c>
      <c r="Q2453" s="25">
        <f t="shared" si="383"/>
        <v>6934.9294783514506</v>
      </c>
      <c r="R2453" s="24">
        <f t="shared" si="392"/>
        <v>0</v>
      </c>
      <c r="S2453" s="25">
        <f t="shared" si="385"/>
        <v>6934.9294783514506</v>
      </c>
      <c r="T2453" s="25">
        <f t="shared" si="386"/>
        <v>0</v>
      </c>
      <c r="U2453" s="25" t="str">
        <f t="shared" si="387"/>
        <v>drain</v>
      </c>
      <c r="W2453" s="25">
        <f t="shared" si="390"/>
        <v>0</v>
      </c>
      <c r="X2453" s="25">
        <f t="shared" si="388"/>
        <v>23974.102113426779</v>
      </c>
      <c r="Y2453" s="25">
        <f t="shared" si="391"/>
        <v>6934.9294783514524</v>
      </c>
      <c r="AA2453" s="25">
        <f t="shared" si="389"/>
        <v>0</v>
      </c>
      <c r="AC2453" s="25">
        <f t="shared" si="384"/>
        <v>0</v>
      </c>
    </row>
    <row r="2454" x14ac:dyDescent="0.2">
      <c r="L2454" s="24">
        <v>2449</v>
      </c>
      <c r="M2454" s="28">
        <v>0</v>
      </c>
      <c r="O2454" s="24">
        <v>2449</v>
      </c>
      <c r="P2454" s="24">
        <f>'ROTH 1.0'!O2454*'קובץ טיוטה'!$D$10</f>
        <v>9489.1936495991813</v>
      </c>
      <c r="Q2454" s="24">
        <f t="shared" si="383"/>
        <v>5889.1936495991813</v>
      </c>
      <c r="R2454" s="24">
        <f t="shared" si="392"/>
        <v>0</v>
      </c>
      <c r="S2454" s="24">
        <f t="shared" si="385"/>
        <v>5889.1936495991813</v>
      </c>
      <c r="T2454" s="24">
        <f t="shared" si="386"/>
        <v>0</v>
      </c>
      <c r="U2454" s="24" t="str">
        <f t="shared" si="387"/>
        <v>drain</v>
      </c>
      <c r="W2454" s="24">
        <f t="shared" si="390"/>
        <v>0</v>
      </c>
      <c r="X2454" s="24">
        <f t="shared" si="388"/>
        <v>18084.908463827596</v>
      </c>
      <c r="Y2454" s="24">
        <f t="shared" si="391"/>
        <v>5889.1936495991831</v>
      </c>
      <c r="AA2454" s="24">
        <f t="shared" si="389"/>
        <v>0</v>
      </c>
      <c r="AC2454" s="24">
        <f t="shared" si="384"/>
        <v>0</v>
      </c>
    </row>
    <row r="2455" x14ac:dyDescent="0.2">
      <c r="L2455" s="25">
        <v>2450</v>
      </c>
      <c r="M2455" s="29">
        <v>0</v>
      </c>
      <c r="O2455" s="25">
        <v>2450</v>
      </c>
      <c r="P2455" s="24">
        <f>'ROTH 1.0'!O2455*'קובץ טיוטה'!$D$10</f>
        <v>8870.0296038854194</v>
      </c>
      <c r="Q2455" s="25">
        <f t="shared" si="383"/>
        <v>5270.0296038854194</v>
      </c>
      <c r="R2455" s="24">
        <f t="shared" si="392"/>
        <v>0</v>
      </c>
      <c r="S2455" s="25">
        <f t="shared" si="385"/>
        <v>5270.0296038854194</v>
      </c>
      <c r="T2455" s="25">
        <f t="shared" si="386"/>
        <v>0</v>
      </c>
      <c r="U2455" s="25" t="str">
        <f t="shared" si="387"/>
        <v>drain</v>
      </c>
      <c r="W2455" s="25">
        <f t="shared" si="390"/>
        <v>0</v>
      </c>
      <c r="X2455" s="25">
        <f t="shared" si="388"/>
        <v>12814.878859942177</v>
      </c>
      <c r="Y2455" s="25">
        <f t="shared" si="391"/>
        <v>5270.0296038854194</v>
      </c>
      <c r="AA2455" s="25">
        <f t="shared" si="389"/>
        <v>0</v>
      </c>
      <c r="AC2455" s="25">
        <f t="shared" si="384"/>
        <v>0</v>
      </c>
    </row>
    <row r="2456" x14ac:dyDescent="0.2">
      <c r="L2456" s="24">
        <v>2451</v>
      </c>
      <c r="M2456" s="28">
        <v>0</v>
      </c>
      <c r="O2456" s="24">
        <v>2451</v>
      </c>
      <c r="P2456" s="24">
        <f>'ROTH 1.0'!O2456*'קובץ טיוטה'!$D$10</f>
        <v>8584.6890162101226</v>
      </c>
      <c r="Q2456" s="24">
        <f t="shared" si="383"/>
        <v>4984.6890162101226</v>
      </c>
      <c r="R2456" s="24">
        <f t="shared" si="392"/>
        <v>0</v>
      </c>
      <c r="S2456" s="24">
        <f t="shared" si="385"/>
        <v>4984.6890162101226</v>
      </c>
      <c r="T2456" s="24">
        <f t="shared" si="386"/>
        <v>0</v>
      </c>
      <c r="U2456" s="24" t="str">
        <f t="shared" si="387"/>
        <v>drain</v>
      </c>
      <c r="W2456" s="24">
        <f t="shared" si="390"/>
        <v>0</v>
      </c>
      <c r="X2456" s="24">
        <f t="shared" si="388"/>
        <v>7830.1898437320542</v>
      </c>
      <c r="Y2456" s="24">
        <f t="shared" si="391"/>
        <v>4984.6890162101226</v>
      </c>
      <c r="AA2456" s="24">
        <f t="shared" si="389"/>
        <v>0</v>
      </c>
      <c r="AC2456" s="24">
        <f t="shared" si="384"/>
        <v>0</v>
      </c>
    </row>
    <row r="2457" x14ac:dyDescent="0.2">
      <c r="L2457" s="25">
        <v>2452</v>
      </c>
      <c r="M2457" s="29">
        <v>0</v>
      </c>
      <c r="O2457" s="25">
        <v>2452</v>
      </c>
      <c r="P2457" s="24">
        <f>'ROTH 1.0'!O2457*'קובץ טיוטה'!$D$10</f>
        <v>8756.8886378761763</v>
      </c>
      <c r="Q2457" s="25">
        <f t="shared" si="383"/>
        <v>5156.8886378761763</v>
      </c>
      <c r="R2457" s="24">
        <f t="shared" si="392"/>
        <v>0</v>
      </c>
      <c r="S2457" s="25">
        <f t="shared" si="385"/>
        <v>5156.8886378761763</v>
      </c>
      <c r="T2457" s="25">
        <f t="shared" si="386"/>
        <v>0</v>
      </c>
      <c r="U2457" s="25" t="str">
        <f t="shared" si="387"/>
        <v>drain</v>
      </c>
      <c r="W2457" s="25">
        <f t="shared" si="390"/>
        <v>0</v>
      </c>
      <c r="X2457" s="25">
        <f t="shared" si="388"/>
        <v>2673.3012058558779</v>
      </c>
      <c r="Y2457" s="25">
        <f t="shared" si="391"/>
        <v>5156.8886378761763</v>
      </c>
      <c r="AA2457" s="25">
        <f t="shared" si="389"/>
        <v>0</v>
      </c>
      <c r="AC2457" s="25">
        <f t="shared" si="384"/>
        <v>0</v>
      </c>
    </row>
    <row r="2458" x14ac:dyDescent="0.2">
      <c r="L2458" s="24">
        <v>2453</v>
      </c>
      <c r="M2458" s="28">
        <v>0</v>
      </c>
      <c r="O2458" s="24">
        <v>2453</v>
      </c>
      <c r="P2458" s="24">
        <f>'ROTH 1.0'!O2458*'קובץ טיוטה'!$D$10</f>
        <v>9087.4513166341567</v>
      </c>
      <c r="Q2458" s="24">
        <f t="shared" si="383"/>
        <v>5487.4513166341567</v>
      </c>
      <c r="R2458" s="24">
        <f t="shared" si="392"/>
        <v>0</v>
      </c>
      <c r="S2458" s="24">
        <f t="shared" si="385"/>
        <v>5487.4513166341567</v>
      </c>
      <c r="T2458" s="24">
        <f t="shared" si="386"/>
        <v>0</v>
      </c>
      <c r="U2458" s="24" t="str">
        <f t="shared" si="387"/>
        <v>drain</v>
      </c>
      <c r="W2458" s="24">
        <f t="shared" si="390"/>
        <v>0</v>
      </c>
      <c r="X2458" s="24">
        <f t="shared" si="388"/>
        <v>0</v>
      </c>
      <c r="Y2458" s="24">
        <f t="shared" si="391"/>
        <v>2673.3012058558779</v>
      </c>
      <c r="AA2458" s="24">
        <f t="shared" si="389"/>
        <v>2814.1501107782788</v>
      </c>
      <c r="AC2458" s="24">
        <f t="shared" si="384"/>
        <v>0</v>
      </c>
    </row>
    <row r="2459" x14ac:dyDescent="0.2">
      <c r="L2459" s="25">
        <v>2454</v>
      </c>
      <c r="M2459" s="29">
        <v>0</v>
      </c>
      <c r="O2459" s="25">
        <v>2454</v>
      </c>
      <c r="P2459" s="24">
        <f>'ROTH 1.0'!O2459*'קובץ טיוטה'!$D$10</f>
        <v>9236.0254077331156</v>
      </c>
      <c r="Q2459" s="25">
        <f t="shared" si="383"/>
        <v>5636.0254077331156</v>
      </c>
      <c r="R2459" s="24">
        <f t="shared" si="392"/>
        <v>0</v>
      </c>
      <c r="S2459" s="25">
        <f t="shared" si="385"/>
        <v>5636.0254077331156</v>
      </c>
      <c r="T2459" s="25">
        <f t="shared" si="386"/>
        <v>0</v>
      </c>
      <c r="U2459" s="25" t="str">
        <f t="shared" si="387"/>
        <v>drain</v>
      </c>
      <c r="W2459" s="25">
        <f t="shared" si="390"/>
        <v>0</v>
      </c>
      <c r="X2459" s="25">
        <f t="shared" si="388"/>
        <v>0</v>
      </c>
      <c r="Y2459" s="25">
        <f t="shared" si="391"/>
        <v>0</v>
      </c>
      <c r="AA2459" s="25">
        <f t="shared" si="389"/>
        <v>5636.0254077331156</v>
      </c>
      <c r="AC2459" s="25">
        <f t="shared" si="384"/>
        <v>0</v>
      </c>
    </row>
    <row r="2460" x14ac:dyDescent="0.2">
      <c r="L2460" s="24">
        <v>2455</v>
      </c>
      <c r="M2460" s="28">
        <v>0.128587279</v>
      </c>
      <c r="O2460" s="24">
        <v>2455</v>
      </c>
      <c r="P2460" s="24">
        <f>'ROTH 1.0'!O2460*'קובץ טיוטה'!$D$10</f>
        <v>10114.579399565113</v>
      </c>
      <c r="Q2460" s="24">
        <f t="shared" si="383"/>
        <v>6514.5793995651129</v>
      </c>
      <c r="R2460" s="24">
        <f t="shared" si="392"/>
        <v>8743.9349719999991</v>
      </c>
      <c r="S2460" s="24">
        <f t="shared" si="385"/>
        <v>0</v>
      </c>
      <c r="T2460" s="24">
        <f t="shared" si="386"/>
        <v>2229.3555724348862</v>
      </c>
      <c r="U2460" s="24" t="str">
        <f t="shared" si="387"/>
        <v>charge</v>
      </c>
      <c r="W2460" s="24">
        <f t="shared" si="390"/>
        <v>2006.4200151913976</v>
      </c>
      <c r="X2460" s="24">
        <f t="shared" si="388"/>
        <v>2006.4200151913976</v>
      </c>
      <c r="Y2460" s="24">
        <f t="shared" si="391"/>
        <v>0</v>
      </c>
      <c r="AA2460" s="24">
        <f t="shared" si="389"/>
        <v>0</v>
      </c>
      <c r="AC2460" s="24">
        <f t="shared" si="384"/>
        <v>222.93555724348857</v>
      </c>
    </row>
    <row r="2461" x14ac:dyDescent="0.2">
      <c r="L2461" s="25">
        <v>2456</v>
      </c>
      <c r="M2461" s="29">
        <v>9.1732601999999996E-2</v>
      </c>
      <c r="O2461" s="25">
        <v>2456</v>
      </c>
      <c r="P2461" s="24">
        <f>'ROTH 1.0'!O2461*'קובץ טיוטה'!$D$10</f>
        <v>10470.8234610856</v>
      </c>
      <c r="Q2461" s="25">
        <f t="shared" si="383"/>
        <v>6870.8234610855998</v>
      </c>
      <c r="R2461" s="24">
        <f t="shared" si="392"/>
        <v>6237.8169359999993</v>
      </c>
      <c r="S2461" s="25">
        <f t="shared" si="385"/>
        <v>633.00652508560052</v>
      </c>
      <c r="T2461" s="25">
        <f t="shared" si="386"/>
        <v>0</v>
      </c>
      <c r="U2461" s="25" t="str">
        <f t="shared" si="387"/>
        <v>drain</v>
      </c>
      <c r="W2461" s="25">
        <f t="shared" si="390"/>
        <v>0</v>
      </c>
      <c r="X2461" s="25">
        <f t="shared" si="388"/>
        <v>1373.4134901057971</v>
      </c>
      <c r="Y2461" s="25">
        <f t="shared" si="391"/>
        <v>633.00652508560052</v>
      </c>
      <c r="AA2461" s="25">
        <f t="shared" si="389"/>
        <v>0</v>
      </c>
      <c r="AC2461" s="25">
        <f t="shared" si="384"/>
        <v>0</v>
      </c>
    </row>
    <row r="2462" x14ac:dyDescent="0.2">
      <c r="L2462" s="24">
        <v>2457</v>
      </c>
      <c r="M2462" s="28">
        <v>0.12587548600000001</v>
      </c>
      <c r="O2462" s="24">
        <v>2457</v>
      </c>
      <c r="P2462" s="24">
        <f>'ROTH 1.0'!O2462*'קובץ טיוטה'!$D$10</f>
        <v>10907.140563829234</v>
      </c>
      <c r="Q2462" s="24">
        <f t="shared" si="383"/>
        <v>7307.1405638292345</v>
      </c>
      <c r="R2462" s="24">
        <f t="shared" si="392"/>
        <v>8559.5330479999993</v>
      </c>
      <c r="S2462" s="24">
        <f t="shared" si="385"/>
        <v>0</v>
      </c>
      <c r="T2462" s="24">
        <f t="shared" si="386"/>
        <v>1252.3924841707649</v>
      </c>
      <c r="U2462" s="24" t="str">
        <f t="shared" si="387"/>
        <v>charge</v>
      </c>
      <c r="W2462" s="24">
        <f t="shared" si="390"/>
        <v>1127.1532357536887</v>
      </c>
      <c r="X2462" s="24">
        <f t="shared" si="388"/>
        <v>2500.5667258594858</v>
      </c>
      <c r="Y2462" s="24">
        <f t="shared" si="391"/>
        <v>0</v>
      </c>
      <c r="AA2462" s="24">
        <f t="shared" si="389"/>
        <v>0</v>
      </c>
      <c r="AC2462" s="24">
        <f t="shared" si="384"/>
        <v>125.23924841707617</v>
      </c>
    </row>
    <row r="2463" x14ac:dyDescent="0.2">
      <c r="L2463" s="25">
        <v>2458</v>
      </c>
      <c r="M2463" s="29">
        <v>0.23928800700000002</v>
      </c>
      <c r="O2463" s="25">
        <v>2458</v>
      </c>
      <c r="P2463" s="24">
        <f>'ROTH 1.0'!O2463*'קובץ טיוטה'!$D$10</f>
        <v>11365.555042135118</v>
      </c>
      <c r="Q2463" s="25">
        <f t="shared" si="383"/>
        <v>7765.5550421351181</v>
      </c>
      <c r="R2463" s="24">
        <f t="shared" si="392"/>
        <v>16271.584476</v>
      </c>
      <c r="S2463" s="25">
        <f t="shared" si="385"/>
        <v>0</v>
      </c>
      <c r="T2463" s="25">
        <f t="shared" si="386"/>
        <v>8506.0294338648819</v>
      </c>
      <c r="U2463" s="25" t="str">
        <f t="shared" si="387"/>
        <v>charge</v>
      </c>
      <c r="W2463" s="25">
        <f t="shared" si="390"/>
        <v>7655.426490478394</v>
      </c>
      <c r="X2463" s="25">
        <f t="shared" si="388"/>
        <v>10155.99321633788</v>
      </c>
      <c r="Y2463" s="25">
        <f t="shared" si="391"/>
        <v>0</v>
      </c>
      <c r="AA2463" s="25">
        <f t="shared" si="389"/>
        <v>0</v>
      </c>
      <c r="AC2463" s="25">
        <f t="shared" si="384"/>
        <v>850.60294338648782</v>
      </c>
    </row>
    <row r="2464" x14ac:dyDescent="0.2">
      <c r="L2464" s="24">
        <v>2459</v>
      </c>
      <c r="M2464" s="28">
        <v>0.43698773899999999</v>
      </c>
      <c r="O2464" s="24">
        <v>2459</v>
      </c>
      <c r="P2464" s="24">
        <f>'ROTH 1.0'!O2464*'קובץ טיוטה'!$D$10</f>
        <v>11254.826326063463</v>
      </c>
      <c r="Q2464" s="24">
        <f t="shared" si="383"/>
        <v>7654.8263260634631</v>
      </c>
      <c r="R2464" s="24">
        <f t="shared" si="392"/>
        <v>29715.166251999995</v>
      </c>
      <c r="S2464" s="24">
        <f t="shared" si="385"/>
        <v>0</v>
      </c>
      <c r="T2464" s="24">
        <f t="shared" si="386"/>
        <v>22060.339925936532</v>
      </c>
      <c r="U2464" s="24" t="str">
        <f t="shared" si="387"/>
        <v>charge</v>
      </c>
      <c r="W2464" s="24">
        <f t="shared" si="390"/>
        <v>19854.305933342879</v>
      </c>
      <c r="X2464" s="24">
        <f t="shared" si="388"/>
        <v>30010.299149680759</v>
      </c>
      <c r="Y2464" s="24">
        <f t="shared" si="391"/>
        <v>0</v>
      </c>
      <c r="AA2464" s="24">
        <f t="shared" si="389"/>
        <v>0</v>
      </c>
      <c r="AC2464" s="24">
        <f t="shared" si="384"/>
        <v>2206.0339925936532</v>
      </c>
    </row>
    <row r="2465" x14ac:dyDescent="0.2">
      <c r="L2465" s="25">
        <v>2460</v>
      </c>
      <c r="M2465" s="29">
        <v>0.70099251699999998</v>
      </c>
      <c r="O2465" s="25">
        <v>2460</v>
      </c>
      <c r="P2465" s="24">
        <f>'ROTH 1.0'!O2465*'קובץ טיוטה'!$D$10</f>
        <v>11296.835306856045</v>
      </c>
      <c r="Q2465" s="25">
        <f t="shared" si="383"/>
        <v>7696.8353068560446</v>
      </c>
      <c r="R2465" s="24">
        <f t="shared" si="392"/>
        <v>47667.491155999996</v>
      </c>
      <c r="S2465" s="25">
        <f t="shared" si="385"/>
        <v>0</v>
      </c>
      <c r="T2465" s="25">
        <f t="shared" si="386"/>
        <v>39970.65584914395</v>
      </c>
      <c r="U2465" s="25" t="str">
        <f t="shared" si="387"/>
        <v>charge</v>
      </c>
      <c r="W2465" s="25">
        <f t="shared" si="390"/>
        <v>35973.590264229548</v>
      </c>
      <c r="X2465" s="25">
        <f t="shared" si="388"/>
        <v>65983.889413910307</v>
      </c>
      <c r="Y2465" s="25">
        <f t="shared" si="391"/>
        <v>0</v>
      </c>
      <c r="AA2465" s="25">
        <f t="shared" si="389"/>
        <v>0</v>
      </c>
      <c r="AC2465" s="25">
        <f t="shared" si="384"/>
        <v>3997.0655849144023</v>
      </c>
    </row>
    <row r="2466" x14ac:dyDescent="0.2">
      <c r="L2466" s="24">
        <v>2461</v>
      </c>
      <c r="M2466" s="28">
        <v>0.75417302599999991</v>
      </c>
      <c r="O2466" s="24">
        <v>2461</v>
      </c>
      <c r="P2466" s="24">
        <f>'ROTH 1.0'!O2466*'קובץ טיוטה'!$D$10</f>
        <v>11360.571783567662</v>
      </c>
      <c r="Q2466" s="24">
        <f t="shared" si="383"/>
        <v>7760.5717835676624</v>
      </c>
      <c r="R2466" s="24">
        <f t="shared" si="392"/>
        <v>51283.765767999997</v>
      </c>
      <c r="S2466" s="24">
        <f t="shared" si="385"/>
        <v>0</v>
      </c>
      <c r="T2466" s="24">
        <f t="shared" si="386"/>
        <v>43523.193984432335</v>
      </c>
      <c r="U2466" s="24" t="str">
        <f t="shared" si="387"/>
        <v>charge</v>
      </c>
      <c r="W2466" s="24">
        <f t="shared" si="390"/>
        <v>12016.110586089693</v>
      </c>
      <c r="X2466" s="24">
        <f t="shared" si="388"/>
        <v>78000</v>
      </c>
      <c r="Y2466" s="24">
        <f t="shared" si="391"/>
        <v>0</v>
      </c>
      <c r="AA2466" s="24">
        <f t="shared" si="389"/>
        <v>0</v>
      </c>
      <c r="AC2466" s="24">
        <f t="shared" si="384"/>
        <v>31507.083398342642</v>
      </c>
    </row>
    <row r="2467" x14ac:dyDescent="0.2">
      <c r="L2467" s="25">
        <v>2462</v>
      </c>
      <c r="M2467" s="29">
        <v>0.78561817899999997</v>
      </c>
      <c r="O2467" s="25">
        <v>2462</v>
      </c>
      <c r="P2467" s="24">
        <f>'ROTH 1.0'!O2467*'קובץ טיוטה'!$D$10</f>
        <v>11216.775776944705</v>
      </c>
      <c r="Q2467" s="25">
        <f t="shared" si="383"/>
        <v>7616.7757769447053</v>
      </c>
      <c r="R2467" s="24">
        <f t="shared" si="392"/>
        <v>53422.036171999993</v>
      </c>
      <c r="S2467" s="25">
        <f t="shared" si="385"/>
        <v>0</v>
      </c>
      <c r="T2467" s="25">
        <f t="shared" si="386"/>
        <v>45805.260395055288</v>
      </c>
      <c r="U2467" s="25" t="str">
        <f t="shared" si="387"/>
        <v>charge</v>
      </c>
      <c r="W2467" s="25">
        <f t="shared" si="390"/>
        <v>0</v>
      </c>
      <c r="X2467" s="25">
        <f t="shared" si="388"/>
        <v>78000</v>
      </c>
      <c r="Y2467" s="25">
        <f t="shared" si="391"/>
        <v>0</v>
      </c>
      <c r="AA2467" s="25">
        <f t="shared" si="389"/>
        <v>0</v>
      </c>
      <c r="AC2467" s="25">
        <f t="shared" si="384"/>
        <v>45805.260395055288</v>
      </c>
    </row>
    <row r="2468" x14ac:dyDescent="0.2">
      <c r="L2468" s="24">
        <v>2463</v>
      </c>
      <c r="M2468" s="28">
        <v>0.7606924719999999</v>
      </c>
      <c r="O2468" s="24">
        <v>2463</v>
      </c>
      <c r="P2468" s="24">
        <f>'ROTH 1.0'!O2468*'קובץ טיוטה'!$D$10</f>
        <v>11000.583792179823</v>
      </c>
      <c r="Q2468" s="24">
        <f t="shared" si="383"/>
        <v>7400.5837921798229</v>
      </c>
      <c r="R2468" s="24">
        <f t="shared" si="392"/>
        <v>51727.088095999992</v>
      </c>
      <c r="S2468" s="24">
        <f t="shared" si="385"/>
        <v>0</v>
      </c>
      <c r="T2468" s="24">
        <f t="shared" si="386"/>
        <v>44326.504303820169</v>
      </c>
      <c r="U2468" s="24" t="str">
        <f t="shared" si="387"/>
        <v>charge</v>
      </c>
      <c r="W2468" s="24">
        <f t="shared" si="390"/>
        <v>0</v>
      </c>
      <c r="X2468" s="24">
        <f t="shared" si="388"/>
        <v>78000</v>
      </c>
      <c r="Y2468" s="24">
        <f t="shared" si="391"/>
        <v>0</v>
      </c>
      <c r="AA2468" s="24">
        <f t="shared" si="389"/>
        <v>0</v>
      </c>
      <c r="AC2468" s="24">
        <f t="shared" si="384"/>
        <v>44326.504303820169</v>
      </c>
    </row>
    <row r="2469" x14ac:dyDescent="0.2">
      <c r="L2469" s="25">
        <v>2464</v>
      </c>
      <c r="M2469" s="29">
        <v>0.68914508200000002</v>
      </c>
      <c r="O2469" s="25">
        <v>2464</v>
      </c>
      <c r="P2469" s="24">
        <f>'ROTH 1.0'!O2469*'קובץ טיוטה'!$D$10</f>
        <v>11050.250788941214</v>
      </c>
      <c r="Q2469" s="25">
        <f t="shared" si="383"/>
        <v>7450.2507889412136</v>
      </c>
      <c r="R2469" s="24">
        <f t="shared" si="392"/>
        <v>46861.865575999997</v>
      </c>
      <c r="S2469" s="25">
        <f t="shared" si="385"/>
        <v>0</v>
      </c>
      <c r="T2469" s="25">
        <f t="shared" si="386"/>
        <v>39411.614787058781</v>
      </c>
      <c r="U2469" s="25" t="str">
        <f t="shared" si="387"/>
        <v>charge</v>
      </c>
      <c r="W2469" s="25">
        <f t="shared" si="390"/>
        <v>0</v>
      </c>
      <c r="X2469" s="25">
        <f t="shared" si="388"/>
        <v>78000</v>
      </c>
      <c r="Y2469" s="25">
        <f t="shared" si="391"/>
        <v>0</v>
      </c>
      <c r="AA2469" s="25">
        <f t="shared" si="389"/>
        <v>0</v>
      </c>
      <c r="AC2469" s="25">
        <f t="shared" si="384"/>
        <v>39411.614787058781</v>
      </c>
    </row>
    <row r="2470" x14ac:dyDescent="0.2">
      <c r="L2470" s="24">
        <v>2465</v>
      </c>
      <c r="M2470" s="28">
        <v>0.519561469</v>
      </c>
      <c r="O2470" s="24">
        <v>2465</v>
      </c>
      <c r="P2470" s="24">
        <f>'ROTH 1.0'!O2470*'קובץ טיוטה'!$D$10</f>
        <v>11015.314472112057</v>
      </c>
      <c r="Q2470" s="24">
        <f t="shared" si="383"/>
        <v>7415.314472112057</v>
      </c>
      <c r="R2470" s="24">
        <f t="shared" si="392"/>
        <v>35330.179892</v>
      </c>
      <c r="S2470" s="24">
        <f t="shared" si="385"/>
        <v>0</v>
      </c>
      <c r="T2470" s="24">
        <f t="shared" si="386"/>
        <v>27914.865419887945</v>
      </c>
      <c r="U2470" s="24" t="str">
        <f t="shared" si="387"/>
        <v>charge</v>
      </c>
      <c r="W2470" s="24">
        <f t="shared" si="390"/>
        <v>0</v>
      </c>
      <c r="X2470" s="24">
        <f t="shared" si="388"/>
        <v>78000</v>
      </c>
      <c r="Y2470" s="24">
        <f t="shared" si="391"/>
        <v>0</v>
      </c>
      <c r="AA2470" s="24">
        <f t="shared" si="389"/>
        <v>0</v>
      </c>
      <c r="AC2470" s="24">
        <f t="shared" si="384"/>
        <v>27914.865419887945</v>
      </c>
    </row>
    <row r="2471" x14ac:dyDescent="0.2">
      <c r="L2471" s="25">
        <v>2466</v>
      </c>
      <c r="M2471" s="29">
        <v>0.228124993</v>
      </c>
      <c r="O2471" s="25">
        <v>2466</v>
      </c>
      <c r="P2471" s="24">
        <f>'ROTH 1.0'!O2471*'קובץ טיוטה'!$D$10</f>
        <v>11237.989646135798</v>
      </c>
      <c r="Q2471" s="25">
        <f t="shared" si="383"/>
        <v>7637.9896461357985</v>
      </c>
      <c r="R2471" s="24">
        <f t="shared" si="392"/>
        <v>15512.499523999999</v>
      </c>
      <c r="S2471" s="25">
        <f t="shared" si="385"/>
        <v>0</v>
      </c>
      <c r="T2471" s="25">
        <f t="shared" si="386"/>
        <v>7874.5098778642005</v>
      </c>
      <c r="U2471" s="25" t="str">
        <f t="shared" si="387"/>
        <v>charge</v>
      </c>
      <c r="W2471" s="25">
        <f t="shared" si="390"/>
        <v>0</v>
      </c>
      <c r="X2471" s="25">
        <f t="shared" si="388"/>
        <v>78000</v>
      </c>
      <c r="Y2471" s="25">
        <f t="shared" si="391"/>
        <v>0</v>
      </c>
      <c r="AA2471" s="25">
        <f t="shared" si="389"/>
        <v>0</v>
      </c>
      <c r="AC2471" s="25">
        <f t="shared" si="384"/>
        <v>7874.5098778642005</v>
      </c>
    </row>
    <row r="2472" x14ac:dyDescent="0.2">
      <c r="L2472" s="24">
        <v>2467</v>
      </c>
      <c r="M2472" s="28">
        <v>0</v>
      </c>
      <c r="O2472" s="24">
        <v>2467</v>
      </c>
      <c r="P2472" s="24">
        <f>'ROTH 1.0'!O2472*'קובץ טיוטה'!$D$10</f>
        <v>12020.14988222087</v>
      </c>
      <c r="Q2472" s="24">
        <f t="shared" si="383"/>
        <v>8420.1498822208705</v>
      </c>
      <c r="R2472" s="24">
        <f t="shared" si="392"/>
        <v>0</v>
      </c>
      <c r="S2472" s="24">
        <f t="shared" si="385"/>
        <v>8420.1498822208705</v>
      </c>
      <c r="T2472" s="24">
        <f t="shared" si="386"/>
        <v>0</v>
      </c>
      <c r="U2472" s="24" t="str">
        <f t="shared" si="387"/>
        <v>drain</v>
      </c>
      <c r="W2472" s="24">
        <f t="shared" si="390"/>
        <v>0</v>
      </c>
      <c r="X2472" s="24">
        <f t="shared" si="388"/>
        <v>69579.850117779133</v>
      </c>
      <c r="Y2472" s="24">
        <f t="shared" si="391"/>
        <v>8420.1498822208669</v>
      </c>
      <c r="AA2472" s="24">
        <f t="shared" si="389"/>
        <v>0</v>
      </c>
      <c r="AC2472" s="24">
        <f t="shared" si="384"/>
        <v>0</v>
      </c>
    </row>
    <row r="2473" x14ac:dyDescent="0.2">
      <c r="L2473" s="25">
        <v>2468</v>
      </c>
      <c r="M2473" s="29">
        <v>0</v>
      </c>
      <c r="O2473" s="25">
        <v>2468</v>
      </c>
      <c r="P2473" s="24">
        <f>'ROTH 1.0'!O2473*'קובץ טיוטה'!$D$10</f>
        <v>12749.247285199463</v>
      </c>
      <c r="Q2473" s="25">
        <f t="shared" si="383"/>
        <v>9149.2472851994626</v>
      </c>
      <c r="R2473" s="24">
        <f t="shared" si="392"/>
        <v>0</v>
      </c>
      <c r="S2473" s="25">
        <f t="shared" si="385"/>
        <v>9149.2472851994626</v>
      </c>
      <c r="T2473" s="25">
        <f t="shared" si="386"/>
        <v>0</v>
      </c>
      <c r="U2473" s="25" t="str">
        <f t="shared" si="387"/>
        <v>drain</v>
      </c>
      <c r="W2473" s="25">
        <f t="shared" si="390"/>
        <v>0</v>
      </c>
      <c r="X2473" s="25">
        <f t="shared" si="388"/>
        <v>60430.602832579672</v>
      </c>
      <c r="Y2473" s="25">
        <f t="shared" si="391"/>
        <v>9149.2472851994607</v>
      </c>
      <c r="AA2473" s="25">
        <f t="shared" si="389"/>
        <v>0</v>
      </c>
      <c r="AC2473" s="25">
        <f t="shared" si="384"/>
        <v>0</v>
      </c>
    </row>
    <row r="2474" x14ac:dyDescent="0.2">
      <c r="L2474" s="24">
        <v>2469</v>
      </c>
      <c r="M2474" s="28">
        <v>0</v>
      </c>
      <c r="O2474" s="24">
        <v>2469</v>
      </c>
      <c r="P2474" s="24">
        <f>'ROTH 1.0'!O2474*'קובץ טיוטה'!$D$10</f>
        <v>12768.32607543905</v>
      </c>
      <c r="Q2474" s="24">
        <f t="shared" si="383"/>
        <v>9168.3260754390503</v>
      </c>
      <c r="R2474" s="24">
        <f t="shared" si="392"/>
        <v>0</v>
      </c>
      <c r="S2474" s="24">
        <f t="shared" si="385"/>
        <v>9168.3260754390503</v>
      </c>
      <c r="T2474" s="24">
        <f t="shared" si="386"/>
        <v>0</v>
      </c>
      <c r="U2474" s="24" t="str">
        <f t="shared" si="387"/>
        <v>drain</v>
      </c>
      <c r="W2474" s="24">
        <f t="shared" si="390"/>
        <v>0</v>
      </c>
      <c r="X2474" s="24">
        <f t="shared" si="388"/>
        <v>51262.276757140622</v>
      </c>
      <c r="Y2474" s="24">
        <f t="shared" si="391"/>
        <v>9168.3260754390503</v>
      </c>
      <c r="AA2474" s="24">
        <f t="shared" si="389"/>
        <v>0</v>
      </c>
      <c r="AC2474" s="24">
        <f t="shared" si="384"/>
        <v>0</v>
      </c>
    </row>
    <row r="2475" x14ac:dyDescent="0.2">
      <c r="L2475" s="25">
        <v>2470</v>
      </c>
      <c r="M2475" s="29">
        <v>0</v>
      </c>
      <c r="O2475" s="25">
        <v>2470</v>
      </c>
      <c r="P2475" s="24">
        <f>'ROTH 1.0'!O2475*'קובץ טיוטה'!$D$10</f>
        <v>12263.17985146357</v>
      </c>
      <c r="Q2475" s="25">
        <f t="shared" si="383"/>
        <v>8663.1798514635702</v>
      </c>
      <c r="R2475" s="24">
        <f t="shared" si="392"/>
        <v>0</v>
      </c>
      <c r="S2475" s="25">
        <f t="shared" si="385"/>
        <v>8663.1798514635702</v>
      </c>
      <c r="T2475" s="25">
        <f t="shared" si="386"/>
        <v>0</v>
      </c>
      <c r="U2475" s="25" t="str">
        <f t="shared" si="387"/>
        <v>drain</v>
      </c>
      <c r="W2475" s="25">
        <f t="shared" si="390"/>
        <v>0</v>
      </c>
      <c r="X2475" s="25">
        <f t="shared" si="388"/>
        <v>42599.096905677055</v>
      </c>
      <c r="Y2475" s="25">
        <f t="shared" si="391"/>
        <v>8663.1798514635666</v>
      </c>
      <c r="AA2475" s="25">
        <f t="shared" si="389"/>
        <v>0</v>
      </c>
      <c r="AC2475" s="25">
        <f t="shared" si="384"/>
        <v>0</v>
      </c>
    </row>
    <row r="2476" x14ac:dyDescent="0.2">
      <c r="L2476" s="24">
        <v>2471</v>
      </c>
      <c r="M2476" s="28">
        <v>0</v>
      </c>
      <c r="O2476" s="24">
        <v>2471</v>
      </c>
      <c r="P2476" s="24">
        <f>'ROTH 1.0'!O2476*'קובץ טיוטה'!$D$10</f>
        <v>11423.512273984843</v>
      </c>
      <c r="Q2476" s="24">
        <f t="shared" si="383"/>
        <v>7823.512273984843</v>
      </c>
      <c r="R2476" s="24">
        <f t="shared" si="392"/>
        <v>0</v>
      </c>
      <c r="S2476" s="24">
        <f t="shared" si="385"/>
        <v>7823.512273984843</v>
      </c>
      <c r="T2476" s="24">
        <f t="shared" si="386"/>
        <v>0</v>
      </c>
      <c r="U2476" s="24" t="str">
        <f t="shared" si="387"/>
        <v>drain</v>
      </c>
      <c r="W2476" s="24">
        <f t="shared" si="390"/>
        <v>0</v>
      </c>
      <c r="X2476" s="24">
        <f t="shared" si="388"/>
        <v>34775.584631692211</v>
      </c>
      <c r="Y2476" s="24">
        <f t="shared" si="391"/>
        <v>7823.5122739848448</v>
      </c>
      <c r="AA2476" s="24">
        <f t="shared" si="389"/>
        <v>0</v>
      </c>
      <c r="AC2476" s="24">
        <f t="shared" si="384"/>
        <v>0</v>
      </c>
    </row>
    <row r="2477" x14ac:dyDescent="0.2">
      <c r="L2477" s="25">
        <v>2472</v>
      </c>
      <c r="M2477" s="29">
        <v>0</v>
      </c>
      <c r="O2477" s="25">
        <v>2472</v>
      </c>
      <c r="P2477" s="24">
        <f>'ROTH 1.0'!O2477*'קובץ טיוטה'!$D$10</f>
        <v>10267.414243346009</v>
      </c>
      <c r="Q2477" s="25">
        <f t="shared" si="383"/>
        <v>6667.4142433460092</v>
      </c>
      <c r="R2477" s="24">
        <f t="shared" si="392"/>
        <v>0</v>
      </c>
      <c r="S2477" s="25">
        <f t="shared" si="385"/>
        <v>6667.4142433460092</v>
      </c>
      <c r="T2477" s="25">
        <f t="shared" si="386"/>
        <v>0</v>
      </c>
      <c r="U2477" s="25" t="str">
        <f t="shared" si="387"/>
        <v>drain</v>
      </c>
      <c r="W2477" s="25">
        <f t="shared" si="390"/>
        <v>0</v>
      </c>
      <c r="X2477" s="25">
        <f t="shared" si="388"/>
        <v>28108.170388346203</v>
      </c>
      <c r="Y2477" s="25">
        <f t="shared" si="391"/>
        <v>6667.4142433460074</v>
      </c>
      <c r="AA2477" s="25">
        <f t="shared" si="389"/>
        <v>0</v>
      </c>
      <c r="AC2477" s="25">
        <f t="shared" si="384"/>
        <v>0</v>
      </c>
    </row>
    <row r="2478" x14ac:dyDescent="0.2">
      <c r="L2478" s="24">
        <v>2473</v>
      </c>
      <c r="M2478" s="28">
        <v>0</v>
      </c>
      <c r="O2478" s="24">
        <v>2473</v>
      </c>
      <c r="P2478" s="24">
        <f>'ROTH 1.0'!O2478*'קובץ טיוטה'!$D$10</f>
        <v>9359.7960243584748</v>
      </c>
      <c r="Q2478" s="24">
        <f t="shared" si="383"/>
        <v>5759.7960243584748</v>
      </c>
      <c r="R2478" s="24">
        <f t="shared" si="392"/>
        <v>0</v>
      </c>
      <c r="S2478" s="24">
        <f t="shared" si="385"/>
        <v>5759.7960243584748</v>
      </c>
      <c r="T2478" s="24">
        <f t="shared" si="386"/>
        <v>0</v>
      </c>
      <c r="U2478" s="24" t="str">
        <f t="shared" si="387"/>
        <v>drain</v>
      </c>
      <c r="W2478" s="24">
        <f t="shared" si="390"/>
        <v>0</v>
      </c>
      <c r="X2478" s="24">
        <f t="shared" si="388"/>
        <v>22348.374363987728</v>
      </c>
      <c r="Y2478" s="24">
        <f t="shared" si="391"/>
        <v>5759.7960243584748</v>
      </c>
      <c r="AA2478" s="24">
        <f t="shared" si="389"/>
        <v>0</v>
      </c>
      <c r="AC2478" s="24">
        <f t="shared" si="384"/>
        <v>0</v>
      </c>
    </row>
    <row r="2479" x14ac:dyDescent="0.2">
      <c r="L2479" s="25">
        <v>2474</v>
      </c>
      <c r="M2479" s="29">
        <v>0</v>
      </c>
      <c r="O2479" s="25">
        <v>2474</v>
      </c>
      <c r="P2479" s="24">
        <f>'ROTH 1.0'!O2479*'קובץ טיוטה'!$D$10</f>
        <v>8780.909639270194</v>
      </c>
      <c r="Q2479" s="25">
        <f t="shared" si="383"/>
        <v>5180.909639270194</v>
      </c>
      <c r="R2479" s="24">
        <f t="shared" si="392"/>
        <v>0</v>
      </c>
      <c r="S2479" s="25">
        <f t="shared" si="385"/>
        <v>5180.909639270194</v>
      </c>
      <c r="T2479" s="25">
        <f t="shared" si="386"/>
        <v>0</v>
      </c>
      <c r="U2479" s="25" t="str">
        <f t="shared" si="387"/>
        <v>drain</v>
      </c>
      <c r="W2479" s="25">
        <f t="shared" si="390"/>
        <v>0</v>
      </c>
      <c r="X2479" s="25">
        <f t="shared" si="388"/>
        <v>17167.464724717534</v>
      </c>
      <c r="Y2479" s="25">
        <f t="shared" si="391"/>
        <v>5180.909639270194</v>
      </c>
      <c r="AA2479" s="25">
        <f t="shared" si="389"/>
        <v>0</v>
      </c>
      <c r="AC2479" s="25">
        <f t="shared" si="384"/>
        <v>0</v>
      </c>
    </row>
    <row r="2480" x14ac:dyDescent="0.2">
      <c r="L2480" s="24">
        <v>2475</v>
      </c>
      <c r="M2480" s="28">
        <v>0</v>
      </c>
      <c r="O2480" s="24">
        <v>2475</v>
      </c>
      <c r="P2480" s="24">
        <f>'ROTH 1.0'!O2480*'קובץ טיוטה'!$D$10</f>
        <v>8466.6915655846715</v>
      </c>
      <c r="Q2480" s="24">
        <f t="shared" si="383"/>
        <v>4866.6915655846715</v>
      </c>
      <c r="R2480" s="24">
        <f t="shared" si="392"/>
        <v>0</v>
      </c>
      <c r="S2480" s="24">
        <f t="shared" si="385"/>
        <v>4866.6915655846715</v>
      </c>
      <c r="T2480" s="24">
        <f t="shared" si="386"/>
        <v>0</v>
      </c>
      <c r="U2480" s="24" t="str">
        <f t="shared" si="387"/>
        <v>drain</v>
      </c>
      <c r="W2480" s="24">
        <f t="shared" si="390"/>
        <v>0</v>
      </c>
      <c r="X2480" s="24">
        <f t="shared" si="388"/>
        <v>12300.773159132863</v>
      </c>
      <c r="Y2480" s="24">
        <f t="shared" si="391"/>
        <v>4866.6915655846715</v>
      </c>
      <c r="AA2480" s="24">
        <f t="shared" si="389"/>
        <v>0</v>
      </c>
      <c r="AC2480" s="24">
        <f t="shared" si="384"/>
        <v>0</v>
      </c>
    </row>
    <row r="2481" x14ac:dyDescent="0.2">
      <c r="L2481" s="25">
        <v>2476</v>
      </c>
      <c r="M2481" s="29">
        <v>0</v>
      </c>
      <c r="O2481" s="25">
        <v>2476</v>
      </c>
      <c r="P2481" s="24">
        <f>'ROTH 1.0'!O2481*'קובץ טיוטה'!$D$10</f>
        <v>8607.2687870212412</v>
      </c>
      <c r="Q2481" s="25">
        <f t="shared" si="383"/>
        <v>5007.2687870212412</v>
      </c>
      <c r="R2481" s="24">
        <f t="shared" si="392"/>
        <v>0</v>
      </c>
      <c r="S2481" s="25">
        <f t="shared" si="385"/>
        <v>5007.2687870212412</v>
      </c>
      <c r="T2481" s="25">
        <f t="shared" si="386"/>
        <v>0</v>
      </c>
      <c r="U2481" s="25" t="str">
        <f t="shared" si="387"/>
        <v>drain</v>
      </c>
      <c r="W2481" s="25">
        <f t="shared" si="390"/>
        <v>0</v>
      </c>
      <c r="X2481" s="25">
        <f t="shared" si="388"/>
        <v>7293.5043721116217</v>
      </c>
      <c r="Y2481" s="25">
        <f t="shared" si="391"/>
        <v>5007.2687870212412</v>
      </c>
      <c r="AA2481" s="25">
        <f t="shared" si="389"/>
        <v>0</v>
      </c>
      <c r="AC2481" s="25">
        <f t="shared" si="384"/>
        <v>0</v>
      </c>
    </row>
    <row r="2482" x14ac:dyDescent="0.2">
      <c r="L2482" s="24">
        <v>2477</v>
      </c>
      <c r="M2482" s="28">
        <v>0</v>
      </c>
      <c r="O2482" s="24">
        <v>2477</v>
      </c>
      <c r="P2482" s="24">
        <f>'ROTH 1.0'!O2482*'קובץ טיוטה'!$D$10</f>
        <v>8863.0107709895601</v>
      </c>
      <c r="Q2482" s="24">
        <f t="shared" si="383"/>
        <v>5263.0107709895601</v>
      </c>
      <c r="R2482" s="24">
        <f t="shared" si="392"/>
        <v>0</v>
      </c>
      <c r="S2482" s="24">
        <f t="shared" si="385"/>
        <v>5263.0107709895601</v>
      </c>
      <c r="T2482" s="24">
        <f t="shared" si="386"/>
        <v>0</v>
      </c>
      <c r="U2482" s="24" t="str">
        <f t="shared" si="387"/>
        <v>drain</v>
      </c>
      <c r="W2482" s="24">
        <f t="shared" si="390"/>
        <v>0</v>
      </c>
      <c r="X2482" s="24">
        <f t="shared" si="388"/>
        <v>2030.4936011220616</v>
      </c>
      <c r="Y2482" s="24">
        <f t="shared" si="391"/>
        <v>5263.0107709895601</v>
      </c>
      <c r="AA2482" s="24">
        <f t="shared" si="389"/>
        <v>0</v>
      </c>
      <c r="AC2482" s="24">
        <f t="shared" si="384"/>
        <v>0</v>
      </c>
    </row>
    <row r="2483" x14ac:dyDescent="0.2">
      <c r="L2483" s="25">
        <v>2478</v>
      </c>
      <c r="M2483" s="29">
        <v>0</v>
      </c>
      <c r="O2483" s="25">
        <v>2478</v>
      </c>
      <c r="P2483" s="24">
        <f>'ROTH 1.0'!O2483*'קובץ טיוטה'!$D$10</f>
        <v>9123.3509177831656</v>
      </c>
      <c r="Q2483" s="25">
        <f t="shared" si="383"/>
        <v>5523.3509177831656</v>
      </c>
      <c r="R2483" s="24">
        <f t="shared" si="392"/>
        <v>0</v>
      </c>
      <c r="S2483" s="25">
        <f t="shared" si="385"/>
        <v>5523.3509177831656</v>
      </c>
      <c r="T2483" s="25">
        <f t="shared" si="386"/>
        <v>0</v>
      </c>
      <c r="U2483" s="25" t="str">
        <f t="shared" si="387"/>
        <v>drain</v>
      </c>
      <c r="W2483" s="25">
        <f t="shared" si="390"/>
        <v>0</v>
      </c>
      <c r="X2483" s="25">
        <f t="shared" si="388"/>
        <v>0</v>
      </c>
      <c r="Y2483" s="25">
        <f t="shared" si="391"/>
        <v>2030.4936011220616</v>
      </c>
      <c r="AA2483" s="25">
        <f t="shared" si="389"/>
        <v>3492.8573166611041</v>
      </c>
      <c r="AC2483" s="25">
        <f t="shared" si="384"/>
        <v>0</v>
      </c>
    </row>
    <row r="2484" x14ac:dyDescent="0.2">
      <c r="L2484" s="24">
        <v>2479</v>
      </c>
      <c r="M2484" s="28">
        <v>0.17531845199999999</v>
      </c>
      <c r="O2484" s="24">
        <v>2479</v>
      </c>
      <c r="P2484" s="24">
        <f>'ROTH 1.0'!O2484*'קובץ טיוטה'!$D$10</f>
        <v>9551.1248888982136</v>
      </c>
      <c r="Q2484" s="24">
        <f t="shared" si="383"/>
        <v>5951.1248888982136</v>
      </c>
      <c r="R2484" s="24">
        <f t="shared" si="392"/>
        <v>11921.654735999999</v>
      </c>
      <c r="S2484" s="24">
        <f t="shared" si="385"/>
        <v>0</v>
      </c>
      <c r="T2484" s="24">
        <f t="shared" si="386"/>
        <v>5970.529847101785</v>
      </c>
      <c r="U2484" s="24" t="str">
        <f t="shared" si="387"/>
        <v>charge</v>
      </c>
      <c r="W2484" s="24">
        <f t="shared" si="390"/>
        <v>5373.476862391607</v>
      </c>
      <c r="X2484" s="24">
        <f t="shared" si="388"/>
        <v>5373.476862391607</v>
      </c>
      <c r="Y2484" s="24">
        <f t="shared" si="391"/>
        <v>0</v>
      </c>
      <c r="AA2484" s="24">
        <f t="shared" si="389"/>
        <v>0</v>
      </c>
      <c r="AC2484" s="24">
        <f t="shared" si="384"/>
        <v>597.05298471017795</v>
      </c>
    </row>
    <row r="2485" x14ac:dyDescent="0.2">
      <c r="L2485" s="25">
        <v>2480</v>
      </c>
      <c r="M2485" s="29">
        <v>0.57780088600000001</v>
      </c>
      <c r="O2485" s="25">
        <v>2480</v>
      </c>
      <c r="P2485" s="24">
        <f>'ROTH 1.0'!O2485*'קובץ טיוטה'!$D$10</f>
        <v>10088.400286081624</v>
      </c>
      <c r="Q2485" s="25">
        <f t="shared" si="383"/>
        <v>6488.4002860816236</v>
      </c>
      <c r="R2485" s="24">
        <f t="shared" si="392"/>
        <v>39290.460247999996</v>
      </c>
      <c r="S2485" s="25">
        <f t="shared" si="385"/>
        <v>0</v>
      </c>
      <c r="T2485" s="25">
        <f t="shared" si="386"/>
        <v>32802.05996191837</v>
      </c>
      <c r="U2485" s="25" t="str">
        <f t="shared" si="387"/>
        <v>charge</v>
      </c>
      <c r="W2485" s="25">
        <f t="shared" si="390"/>
        <v>29521.853965726539</v>
      </c>
      <c r="X2485" s="25">
        <f t="shared" si="388"/>
        <v>34895.330828118145</v>
      </c>
      <c r="Y2485" s="25">
        <f t="shared" si="391"/>
        <v>0</v>
      </c>
      <c r="AA2485" s="25">
        <f t="shared" si="389"/>
        <v>0</v>
      </c>
      <c r="AC2485" s="25">
        <f t="shared" si="384"/>
        <v>3280.2059961918312</v>
      </c>
    </row>
    <row r="2486" x14ac:dyDescent="0.2">
      <c r="L2486" s="24">
        <v>2481</v>
      </c>
      <c r="M2486" s="28">
        <v>0.68597419200000009</v>
      </c>
      <c r="O2486" s="24">
        <v>2481</v>
      </c>
      <c r="P2486" s="24">
        <f>'ROTH 1.0'!O2486*'קובץ טיוטה'!$D$10</f>
        <v>10699.404477976823</v>
      </c>
      <c r="Q2486" s="24">
        <f t="shared" si="383"/>
        <v>7099.4044779768228</v>
      </c>
      <c r="R2486" s="24">
        <f t="shared" si="392"/>
        <v>46646.245056000007</v>
      </c>
      <c r="S2486" s="24">
        <f t="shared" si="385"/>
        <v>0</v>
      </c>
      <c r="T2486" s="24">
        <f t="shared" si="386"/>
        <v>39546.840578023184</v>
      </c>
      <c r="U2486" s="24" t="str">
        <f t="shared" si="387"/>
        <v>charge</v>
      </c>
      <c r="W2486" s="24">
        <f t="shared" si="390"/>
        <v>35592.156520220866</v>
      </c>
      <c r="X2486" s="24">
        <f t="shared" si="388"/>
        <v>70487.487348339011</v>
      </c>
      <c r="Y2486" s="24">
        <f t="shared" si="391"/>
        <v>0</v>
      </c>
      <c r="AA2486" s="24">
        <f t="shared" si="389"/>
        <v>0</v>
      </c>
      <c r="AC2486" s="24">
        <f t="shared" si="384"/>
        <v>3954.6840578023184</v>
      </c>
    </row>
    <row r="2487" x14ac:dyDescent="0.2">
      <c r="L2487" s="25">
        <v>2482</v>
      </c>
      <c r="M2487" s="29">
        <v>0.6726981729999999</v>
      </c>
      <c r="O2487" s="25">
        <v>2482</v>
      </c>
      <c r="P2487" s="24">
        <f>'ROTH 1.0'!O2487*'קובץ טיוטה'!$D$10</f>
        <v>10743.07197964662</v>
      </c>
      <c r="Q2487" s="25">
        <f t="shared" si="383"/>
        <v>7143.0719796466201</v>
      </c>
      <c r="R2487" s="24">
        <f t="shared" si="392"/>
        <v>45743.475763999988</v>
      </c>
      <c r="S2487" s="25">
        <f t="shared" si="385"/>
        <v>0</v>
      </c>
      <c r="T2487" s="25">
        <f t="shared" si="386"/>
        <v>38600.403784353366</v>
      </c>
      <c r="U2487" s="25" t="str">
        <f t="shared" si="387"/>
        <v>charge</v>
      </c>
      <c r="W2487" s="25">
        <f t="shared" si="390"/>
        <v>7512.5126516609889</v>
      </c>
      <c r="X2487" s="25">
        <f t="shared" si="388"/>
        <v>78000</v>
      </c>
      <c r="Y2487" s="25">
        <f t="shared" si="391"/>
        <v>0</v>
      </c>
      <c r="AA2487" s="25">
        <f t="shared" si="389"/>
        <v>0</v>
      </c>
      <c r="AC2487" s="25">
        <f t="shared" si="384"/>
        <v>31087.891132692377</v>
      </c>
    </row>
    <row r="2488" x14ac:dyDescent="0.2">
      <c r="L2488" s="24">
        <v>2483</v>
      </c>
      <c r="M2488" s="28">
        <v>0.76377536999999995</v>
      </c>
      <c r="O2488" s="24">
        <v>2483</v>
      </c>
      <c r="P2488" s="24">
        <f>'ROTH 1.0'!O2488*'קובץ טיוטה'!$D$10</f>
        <v>10636.719970328619</v>
      </c>
      <c r="Q2488" s="24">
        <f t="shared" si="383"/>
        <v>7036.7199703286187</v>
      </c>
      <c r="R2488" s="24">
        <f t="shared" si="392"/>
        <v>51936.725159999995</v>
      </c>
      <c r="S2488" s="24">
        <f t="shared" si="385"/>
        <v>0</v>
      </c>
      <c r="T2488" s="24">
        <f t="shared" si="386"/>
        <v>44900.005189671378</v>
      </c>
      <c r="U2488" s="24" t="str">
        <f t="shared" si="387"/>
        <v>charge</v>
      </c>
      <c r="W2488" s="24">
        <f t="shared" si="390"/>
        <v>0</v>
      </c>
      <c r="X2488" s="24">
        <f t="shared" si="388"/>
        <v>78000</v>
      </c>
      <c r="Y2488" s="24">
        <f t="shared" si="391"/>
        <v>0</v>
      </c>
      <c r="AA2488" s="24">
        <f t="shared" si="389"/>
        <v>0</v>
      </c>
      <c r="AC2488" s="24">
        <f t="shared" si="384"/>
        <v>44900.005189671378</v>
      </c>
    </row>
    <row r="2489" x14ac:dyDescent="0.2">
      <c r="L2489" s="25">
        <v>2484</v>
      </c>
      <c r="M2489" s="29">
        <v>0.81367994600000004</v>
      </c>
      <c r="O2489" s="25">
        <v>2484</v>
      </c>
      <c r="P2489" s="24">
        <f>'ROTH 1.0'!O2489*'קובץ טיוטה'!$D$10</f>
        <v>10529.287392213819</v>
      </c>
      <c r="Q2489" s="25">
        <f t="shared" si="383"/>
        <v>6929.2873922138187</v>
      </c>
      <c r="R2489" s="24">
        <f t="shared" si="392"/>
        <v>55330.236327999999</v>
      </c>
      <c r="S2489" s="25">
        <f t="shared" si="385"/>
        <v>0</v>
      </c>
      <c r="T2489" s="25">
        <f t="shared" si="386"/>
        <v>48400.948935786182</v>
      </c>
      <c r="U2489" s="25" t="str">
        <f t="shared" si="387"/>
        <v>charge</v>
      </c>
      <c r="W2489" s="25">
        <f t="shared" si="390"/>
        <v>0</v>
      </c>
      <c r="X2489" s="25">
        <f t="shared" si="388"/>
        <v>78000</v>
      </c>
      <c r="Y2489" s="25">
        <f t="shared" si="391"/>
        <v>0</v>
      </c>
      <c r="AA2489" s="25">
        <f t="shared" si="389"/>
        <v>0</v>
      </c>
      <c r="AC2489" s="25">
        <f t="shared" si="384"/>
        <v>48400.948935786182</v>
      </c>
    </row>
    <row r="2490" x14ac:dyDescent="0.2">
      <c r="L2490" s="24">
        <v>2485</v>
      </c>
      <c r="M2490" s="28">
        <v>0.81309859299999998</v>
      </c>
      <c r="O2490" s="24">
        <v>2485</v>
      </c>
      <c r="P2490" s="24">
        <f>'ROTH 1.0'!O2490*'קובץ טיוטה'!$D$10</f>
        <v>10583.088812327675</v>
      </c>
      <c r="Q2490" s="24">
        <f t="shared" si="383"/>
        <v>6983.0888123276745</v>
      </c>
      <c r="R2490" s="24">
        <f t="shared" si="392"/>
        <v>55290.704323999998</v>
      </c>
      <c r="S2490" s="24">
        <f t="shared" si="385"/>
        <v>0</v>
      </c>
      <c r="T2490" s="24">
        <f t="shared" si="386"/>
        <v>48307.615511672324</v>
      </c>
      <c r="U2490" s="24" t="str">
        <f t="shared" si="387"/>
        <v>charge</v>
      </c>
      <c r="W2490" s="24">
        <f t="shared" si="390"/>
        <v>0</v>
      </c>
      <c r="X2490" s="24">
        <f t="shared" si="388"/>
        <v>78000</v>
      </c>
      <c r="Y2490" s="24">
        <f t="shared" si="391"/>
        <v>0</v>
      </c>
      <c r="AA2490" s="24">
        <f t="shared" si="389"/>
        <v>0</v>
      </c>
      <c r="AC2490" s="24">
        <f t="shared" si="384"/>
        <v>48307.615511672324</v>
      </c>
    </row>
    <row r="2491" x14ac:dyDescent="0.2">
      <c r="L2491" s="25">
        <v>2486</v>
      </c>
      <c r="M2491" s="29">
        <v>0.82059848199999996</v>
      </c>
      <c r="O2491" s="25">
        <v>2486</v>
      </c>
      <c r="P2491" s="24">
        <f>'ROTH 1.0'!O2491*'קובץ טיוטה'!$D$10</f>
        <v>10288.309258692163</v>
      </c>
      <c r="Q2491" s="25">
        <f t="shared" si="383"/>
        <v>6688.309258692163</v>
      </c>
      <c r="R2491" s="24">
        <f t="shared" si="392"/>
        <v>55800.696775999997</v>
      </c>
      <c r="S2491" s="25">
        <f t="shared" si="385"/>
        <v>0</v>
      </c>
      <c r="T2491" s="25">
        <f t="shared" si="386"/>
        <v>49112.387517307834</v>
      </c>
      <c r="U2491" s="25" t="str">
        <f t="shared" si="387"/>
        <v>charge</v>
      </c>
      <c r="W2491" s="25">
        <f t="shared" si="390"/>
        <v>0</v>
      </c>
      <c r="X2491" s="25">
        <f t="shared" si="388"/>
        <v>78000</v>
      </c>
      <c r="Y2491" s="25">
        <f t="shared" si="391"/>
        <v>0</v>
      </c>
      <c r="AA2491" s="25">
        <f t="shared" si="389"/>
        <v>0</v>
      </c>
      <c r="AC2491" s="25">
        <f t="shared" si="384"/>
        <v>49112.387517307834</v>
      </c>
    </row>
    <row r="2492" x14ac:dyDescent="0.2">
      <c r="L2492" s="24">
        <v>2487</v>
      </c>
      <c r="M2492" s="28">
        <v>0.78903792000000006</v>
      </c>
      <c r="O2492" s="24">
        <v>2487</v>
      </c>
      <c r="P2492" s="24">
        <f>'ROTH 1.0'!O2492*'קובץ טיוטה'!$D$10</f>
        <v>10101.699686827491</v>
      </c>
      <c r="Q2492" s="24">
        <f t="shared" si="383"/>
        <v>6501.699686827491</v>
      </c>
      <c r="R2492" s="24">
        <f t="shared" si="392"/>
        <v>53654.578560000002</v>
      </c>
      <c r="S2492" s="24">
        <f t="shared" si="385"/>
        <v>0</v>
      </c>
      <c r="T2492" s="24">
        <f t="shared" si="386"/>
        <v>47152.878873172507</v>
      </c>
      <c r="U2492" s="24" t="str">
        <f t="shared" si="387"/>
        <v>charge</v>
      </c>
      <c r="W2492" s="24">
        <f t="shared" si="390"/>
        <v>0</v>
      </c>
      <c r="X2492" s="24">
        <f t="shared" si="388"/>
        <v>78000</v>
      </c>
      <c r="Y2492" s="24">
        <f t="shared" si="391"/>
        <v>0</v>
      </c>
      <c r="AA2492" s="24">
        <f t="shared" si="389"/>
        <v>0</v>
      </c>
      <c r="AC2492" s="24">
        <f t="shared" si="384"/>
        <v>47152.878873172507</v>
      </c>
    </row>
    <row r="2493" x14ac:dyDescent="0.2">
      <c r="L2493" s="25">
        <v>2488</v>
      </c>
      <c r="M2493" s="29">
        <v>0.75602854000000008</v>
      </c>
      <c r="O2493" s="25">
        <v>2488</v>
      </c>
      <c r="P2493" s="24">
        <f>'ROTH 1.0'!O2493*'קובץ טיוטה'!$D$10</f>
        <v>10041.745198742103</v>
      </c>
      <c r="Q2493" s="25">
        <f t="shared" si="383"/>
        <v>6441.7451987421027</v>
      </c>
      <c r="R2493" s="24">
        <f t="shared" si="392"/>
        <v>51409.940720000006</v>
      </c>
      <c r="S2493" s="25">
        <f t="shared" si="385"/>
        <v>0</v>
      </c>
      <c r="T2493" s="25">
        <f t="shared" si="386"/>
        <v>44968.195521257905</v>
      </c>
      <c r="U2493" s="25" t="str">
        <f t="shared" si="387"/>
        <v>charge</v>
      </c>
      <c r="W2493" s="25">
        <f t="shared" si="390"/>
        <v>0</v>
      </c>
      <c r="X2493" s="25">
        <f t="shared" si="388"/>
        <v>78000</v>
      </c>
      <c r="Y2493" s="25">
        <f t="shared" si="391"/>
        <v>0</v>
      </c>
      <c r="AA2493" s="25">
        <f t="shared" si="389"/>
        <v>0</v>
      </c>
      <c r="AC2493" s="25">
        <f t="shared" si="384"/>
        <v>44968.195521257905</v>
      </c>
    </row>
    <row r="2494" x14ac:dyDescent="0.2">
      <c r="L2494" s="24">
        <v>2489</v>
      </c>
      <c r="M2494" s="28">
        <v>0.587203947</v>
      </c>
      <c r="O2494" s="24">
        <v>2489</v>
      </c>
      <c r="P2494" s="24">
        <f>'ROTH 1.0'!O2494*'קובץ טיוטה'!$D$10</f>
        <v>9888.3356027735299</v>
      </c>
      <c r="Q2494" s="24">
        <f t="shared" si="383"/>
        <v>6288.3356027735299</v>
      </c>
      <c r="R2494" s="24">
        <f t="shared" si="392"/>
        <v>39929.868395999998</v>
      </c>
      <c r="S2494" s="24">
        <f t="shared" si="385"/>
        <v>0</v>
      </c>
      <c r="T2494" s="24">
        <f t="shared" si="386"/>
        <v>33641.53279322647</v>
      </c>
      <c r="U2494" s="24" t="str">
        <f t="shared" si="387"/>
        <v>charge</v>
      </c>
      <c r="W2494" s="24">
        <f t="shared" si="390"/>
        <v>0</v>
      </c>
      <c r="X2494" s="24">
        <f t="shared" si="388"/>
        <v>78000</v>
      </c>
      <c r="Y2494" s="24">
        <f t="shared" si="391"/>
        <v>0</v>
      </c>
      <c r="AA2494" s="24">
        <f t="shared" si="389"/>
        <v>0</v>
      </c>
      <c r="AC2494" s="24">
        <f t="shared" si="384"/>
        <v>33641.53279322647</v>
      </c>
    </row>
    <row r="2495" x14ac:dyDescent="0.2">
      <c r="L2495" s="25">
        <v>2490</v>
      </c>
      <c r="M2495" s="29">
        <v>0.17860541599999999</v>
      </c>
      <c r="O2495" s="25">
        <v>2490</v>
      </c>
      <c r="P2495" s="24">
        <f>'ROTH 1.0'!O2495*'קובץ טיוטה'!$D$10</f>
        <v>10364.782934060322</v>
      </c>
      <c r="Q2495" s="25">
        <f t="shared" si="383"/>
        <v>6764.7829340603221</v>
      </c>
      <c r="R2495" s="24">
        <f t="shared" si="392"/>
        <v>12145.168287999999</v>
      </c>
      <c r="S2495" s="25">
        <f t="shared" si="385"/>
        <v>0</v>
      </c>
      <c r="T2495" s="25">
        <f t="shared" si="386"/>
        <v>5380.3853539396769</v>
      </c>
      <c r="U2495" s="25" t="str">
        <f t="shared" si="387"/>
        <v>charge</v>
      </c>
      <c r="W2495" s="25">
        <f t="shared" si="390"/>
        <v>0</v>
      </c>
      <c r="X2495" s="25">
        <f t="shared" si="388"/>
        <v>78000</v>
      </c>
      <c r="Y2495" s="25">
        <f t="shared" si="391"/>
        <v>0</v>
      </c>
      <c r="AA2495" s="25">
        <f t="shared" si="389"/>
        <v>0</v>
      </c>
      <c r="AC2495" s="25">
        <f t="shared" si="384"/>
        <v>5380.3853539396769</v>
      </c>
    </row>
    <row r="2496" x14ac:dyDescent="0.2">
      <c r="L2496" s="24">
        <v>2491</v>
      </c>
      <c r="M2496" s="28">
        <v>0</v>
      </c>
      <c r="O2496" s="24">
        <v>2491</v>
      </c>
      <c r="P2496" s="24">
        <f>'ROTH 1.0'!O2496*'קובץ טיוטה'!$D$10</f>
        <v>11145.6817515283</v>
      </c>
      <c r="Q2496" s="24">
        <f t="shared" si="383"/>
        <v>7545.6817515283001</v>
      </c>
      <c r="R2496" s="24">
        <f t="shared" si="392"/>
        <v>0</v>
      </c>
      <c r="S2496" s="24">
        <f t="shared" si="385"/>
        <v>7545.6817515283001</v>
      </c>
      <c r="T2496" s="24">
        <f t="shared" si="386"/>
        <v>0</v>
      </c>
      <c r="U2496" s="24" t="str">
        <f t="shared" si="387"/>
        <v>drain</v>
      </c>
      <c r="W2496" s="24">
        <f t="shared" si="390"/>
        <v>0</v>
      </c>
      <c r="X2496" s="24">
        <f t="shared" si="388"/>
        <v>70454.318248471696</v>
      </c>
      <c r="Y2496" s="24">
        <f t="shared" si="391"/>
        <v>7545.6817515283037</v>
      </c>
      <c r="AA2496" s="24">
        <f t="shared" si="389"/>
        <v>0</v>
      </c>
      <c r="AC2496" s="24">
        <f t="shared" si="384"/>
        <v>0</v>
      </c>
    </row>
    <row r="2497" x14ac:dyDescent="0.2">
      <c r="L2497" s="25">
        <v>2492</v>
      </c>
      <c r="M2497" s="29">
        <v>0</v>
      </c>
      <c r="O2497" s="25">
        <v>2492</v>
      </c>
      <c r="P2497" s="24">
        <f>'ROTH 1.0'!O2497*'קובץ טיוטה'!$D$10</f>
        <v>11652.73593715473</v>
      </c>
      <c r="Q2497" s="25">
        <f t="shared" si="383"/>
        <v>8052.73593715473</v>
      </c>
      <c r="R2497" s="24">
        <f t="shared" si="392"/>
        <v>0</v>
      </c>
      <c r="S2497" s="25">
        <f t="shared" si="385"/>
        <v>8052.73593715473</v>
      </c>
      <c r="T2497" s="25">
        <f t="shared" si="386"/>
        <v>0</v>
      </c>
      <c r="U2497" s="25" t="str">
        <f t="shared" si="387"/>
        <v>drain</v>
      </c>
      <c r="W2497" s="25">
        <f t="shared" si="390"/>
        <v>0</v>
      </c>
      <c r="X2497" s="25">
        <f t="shared" si="388"/>
        <v>62401.582311316968</v>
      </c>
      <c r="Y2497" s="25">
        <f t="shared" si="391"/>
        <v>8052.7359371547282</v>
      </c>
      <c r="AA2497" s="25">
        <f t="shared" si="389"/>
        <v>0</v>
      </c>
      <c r="AC2497" s="25">
        <f t="shared" si="384"/>
        <v>0</v>
      </c>
    </row>
    <row r="2498" x14ac:dyDescent="0.2">
      <c r="L2498" s="24">
        <v>2493</v>
      </c>
      <c r="M2498" s="28">
        <v>0</v>
      </c>
      <c r="O2498" s="24">
        <v>2493</v>
      </c>
      <c r="P2498" s="24">
        <f>'ROTH 1.0'!O2498*'קובץ טיוטה'!$D$10</f>
        <v>11092.757676400439</v>
      </c>
      <c r="Q2498" s="24">
        <f t="shared" si="383"/>
        <v>7492.7576764004389</v>
      </c>
      <c r="R2498" s="24">
        <f t="shared" si="392"/>
        <v>0</v>
      </c>
      <c r="S2498" s="24">
        <f t="shared" si="385"/>
        <v>7492.7576764004389</v>
      </c>
      <c r="T2498" s="24">
        <f t="shared" si="386"/>
        <v>0</v>
      </c>
      <c r="U2498" s="24" t="str">
        <f t="shared" si="387"/>
        <v>drain</v>
      </c>
      <c r="W2498" s="24">
        <f t="shared" si="390"/>
        <v>0</v>
      </c>
      <c r="X2498" s="24">
        <f t="shared" si="388"/>
        <v>54908.824634916527</v>
      </c>
      <c r="Y2498" s="24">
        <f t="shared" si="391"/>
        <v>7492.7576764004407</v>
      </c>
      <c r="AA2498" s="24">
        <f t="shared" si="389"/>
        <v>0</v>
      </c>
      <c r="AC2498" s="24">
        <f t="shared" si="384"/>
        <v>0</v>
      </c>
    </row>
    <row r="2499" x14ac:dyDescent="0.2">
      <c r="L2499" s="25">
        <v>2494</v>
      </c>
      <c r="M2499" s="29">
        <v>0</v>
      </c>
      <c r="O2499" s="25">
        <v>2494</v>
      </c>
      <c r="P2499" s="24">
        <f>'ROTH 1.0'!O2499*'קובץ טיוטה'!$D$10</f>
        <v>10633.860064808141</v>
      </c>
      <c r="Q2499" s="25">
        <f t="shared" si="383"/>
        <v>7033.860064808141</v>
      </c>
      <c r="R2499" s="24">
        <f t="shared" si="392"/>
        <v>0</v>
      </c>
      <c r="S2499" s="25">
        <f t="shared" si="385"/>
        <v>7033.860064808141</v>
      </c>
      <c r="T2499" s="25">
        <f t="shared" si="386"/>
        <v>0</v>
      </c>
      <c r="U2499" s="25" t="str">
        <f t="shared" si="387"/>
        <v>drain</v>
      </c>
      <c r="W2499" s="25">
        <f t="shared" si="390"/>
        <v>0</v>
      </c>
      <c r="X2499" s="25">
        <f t="shared" si="388"/>
        <v>47874.964570108386</v>
      </c>
      <c r="Y2499" s="25">
        <f t="shared" si="391"/>
        <v>7033.860064808141</v>
      </c>
      <c r="AA2499" s="25">
        <f t="shared" si="389"/>
        <v>0</v>
      </c>
      <c r="AC2499" s="25">
        <f t="shared" si="384"/>
        <v>0</v>
      </c>
    </row>
    <row r="2500" x14ac:dyDescent="0.2">
      <c r="L2500" s="24">
        <v>2495</v>
      </c>
      <c r="M2500" s="28">
        <v>0</v>
      </c>
      <c r="O2500" s="24">
        <v>2495</v>
      </c>
      <c r="P2500" s="24">
        <f>'ROTH 1.0'!O2500*'קובץ טיוטה'!$D$10</f>
        <v>10162.441123447978</v>
      </c>
      <c r="Q2500" s="24">
        <f t="shared" si="383"/>
        <v>6562.4411234479776</v>
      </c>
      <c r="R2500" s="24">
        <f t="shared" si="392"/>
        <v>0</v>
      </c>
      <c r="S2500" s="24">
        <f t="shared" si="385"/>
        <v>6562.4411234479776</v>
      </c>
      <c r="T2500" s="24">
        <f t="shared" si="386"/>
        <v>0</v>
      </c>
      <c r="U2500" s="24" t="str">
        <f t="shared" si="387"/>
        <v>drain</v>
      </c>
      <c r="W2500" s="24">
        <f t="shared" si="390"/>
        <v>0</v>
      </c>
      <c r="X2500" s="24">
        <f t="shared" si="388"/>
        <v>41312.523446660409</v>
      </c>
      <c r="Y2500" s="24">
        <f t="shared" si="391"/>
        <v>6562.4411234479776</v>
      </c>
      <c r="AA2500" s="24">
        <f t="shared" si="389"/>
        <v>0</v>
      </c>
      <c r="AC2500" s="24">
        <f t="shared" si="384"/>
        <v>0</v>
      </c>
    </row>
    <row r="2501" x14ac:dyDescent="0.2">
      <c r="L2501" s="25">
        <v>2496</v>
      </c>
      <c r="M2501" s="29">
        <v>0</v>
      </c>
      <c r="O2501" s="25">
        <v>2496</v>
      </c>
      <c r="P2501" s="24">
        <f>'ROTH 1.0'!O2501*'קובץ טיוטה'!$D$10</f>
        <v>9636.9236397535224</v>
      </c>
      <c r="Q2501" s="25">
        <f t="shared" si="383"/>
        <v>6036.9236397535224</v>
      </c>
      <c r="R2501" s="24">
        <f t="shared" si="392"/>
        <v>0</v>
      </c>
      <c r="S2501" s="25">
        <f t="shared" si="385"/>
        <v>6036.9236397535224</v>
      </c>
      <c r="T2501" s="25">
        <f t="shared" si="386"/>
        <v>0</v>
      </c>
      <c r="U2501" s="25" t="str">
        <f t="shared" si="387"/>
        <v>drain</v>
      </c>
      <c r="W2501" s="25">
        <f t="shared" si="390"/>
        <v>0</v>
      </c>
      <c r="X2501" s="25">
        <f t="shared" si="388"/>
        <v>35275.599806906888</v>
      </c>
      <c r="Y2501" s="25">
        <f t="shared" si="391"/>
        <v>6036.9236397535205</v>
      </c>
      <c r="AA2501" s="25">
        <f t="shared" si="389"/>
        <v>0</v>
      </c>
      <c r="AC2501" s="25">
        <f t="shared" si="384"/>
        <v>0</v>
      </c>
    </row>
    <row r="2502" x14ac:dyDescent="0.2">
      <c r="L2502" s="24">
        <v>2497</v>
      </c>
      <c r="M2502" s="28">
        <v>0</v>
      </c>
      <c r="O2502" s="24">
        <v>2497</v>
      </c>
      <c r="P2502" s="24">
        <f>'ROTH 1.0'!O2502*'קובץ טיוטה'!$D$10</f>
        <v>8925.3383584217463</v>
      </c>
      <c r="Q2502" s="24">
        <f t="shared" ref="Q2502:Q2565" si="393">P2502-$H$8*$H$9</f>
        <v>5325.3383584217463</v>
      </c>
      <c r="R2502" s="24">
        <f t="shared" si="392"/>
        <v>0</v>
      </c>
      <c r="S2502" s="24">
        <f t="shared" si="385"/>
        <v>5325.3383584217463</v>
      </c>
      <c r="T2502" s="24">
        <f t="shared" si="386"/>
        <v>0</v>
      </c>
      <c r="U2502" s="24" t="str">
        <f t="shared" si="387"/>
        <v>drain</v>
      </c>
      <c r="W2502" s="24">
        <f t="shared" si="390"/>
        <v>0</v>
      </c>
      <c r="X2502" s="24">
        <f t="shared" si="388"/>
        <v>29950.261448485144</v>
      </c>
      <c r="Y2502" s="24">
        <f t="shared" si="391"/>
        <v>5325.3383584217445</v>
      </c>
      <c r="AA2502" s="24">
        <f t="shared" si="389"/>
        <v>0</v>
      </c>
      <c r="AC2502" s="24">
        <f t="shared" ref="AC2502:AC2565" si="394">IF(U2502="charge",(T2502-W2502),0)</f>
        <v>0</v>
      </c>
    </row>
    <row r="2503" x14ac:dyDescent="0.2">
      <c r="L2503" s="25">
        <v>2498</v>
      </c>
      <c r="M2503" s="29">
        <v>0</v>
      </c>
      <c r="O2503" s="25">
        <v>2498</v>
      </c>
      <c r="P2503" s="24">
        <f>'ROTH 1.0'!O2503*'קובץ טיוטה'!$D$10</f>
        <v>8348.6268454147776</v>
      </c>
      <c r="Q2503" s="25">
        <f t="shared" si="393"/>
        <v>4748.6268454147776</v>
      </c>
      <c r="R2503" s="24">
        <f t="shared" si="392"/>
        <v>0</v>
      </c>
      <c r="S2503" s="25">
        <f t="shared" ref="S2503:S2566" si="395">IF(Q2503&gt;R2503,Q2503-R2503,0)</f>
        <v>4748.6268454147776</v>
      </c>
      <c r="T2503" s="25">
        <f t="shared" ref="T2503:T2566" si="396">IF(R2503&gt;Q2503,R2503-Q2503,0)</f>
        <v>0</v>
      </c>
      <c r="U2503" s="25" t="str">
        <f t="shared" ref="U2503:U2566" si="397">IF(Q2503&gt;R2503,"drain","charge")</f>
        <v>drain</v>
      </c>
      <c r="W2503" s="25">
        <f t="shared" si="390"/>
        <v>0</v>
      </c>
      <c r="X2503" s="25">
        <f t="shared" ref="X2503:X2566" si="398">IF(X2502+T2503&gt;$H$11,$H$11,IF(U2503="charge",X2502+(T2503*$H$12),IF((X2502-S2503)&gt;0,X2502-S2503,0)))</f>
        <v>25201.634603070364</v>
      </c>
      <c r="Y2503" s="25">
        <f t="shared" si="391"/>
        <v>4748.6268454147794</v>
      </c>
      <c r="AA2503" s="25">
        <f t="shared" ref="AA2503:AA2566" si="399">S2503-Y2503</f>
        <v>0</v>
      </c>
      <c r="AC2503" s="25">
        <f t="shared" si="394"/>
        <v>0</v>
      </c>
    </row>
    <row r="2504" x14ac:dyDescent="0.2">
      <c r="L2504" s="24">
        <v>2499</v>
      </c>
      <c r="M2504" s="28">
        <v>0</v>
      </c>
      <c r="O2504" s="24">
        <v>2499</v>
      </c>
      <c r="P2504" s="24">
        <f>'ROTH 1.0'!O2504*'קובץ טיוטה'!$D$10</f>
        <v>7998.5344733653201</v>
      </c>
      <c r="Q2504" s="24">
        <f t="shared" si="393"/>
        <v>4398.5344733653201</v>
      </c>
      <c r="R2504" s="24">
        <f t="shared" si="392"/>
        <v>0</v>
      </c>
      <c r="S2504" s="24">
        <f t="shared" si="395"/>
        <v>4398.5344733653201</v>
      </c>
      <c r="T2504" s="24">
        <f t="shared" si="396"/>
        <v>0</v>
      </c>
      <c r="U2504" s="24" t="str">
        <f t="shared" si="397"/>
        <v>drain</v>
      </c>
      <c r="W2504" s="24">
        <f t="shared" ref="W2504:W2567" si="400">IF(X2504&gt;=X2503,(X2504-X2503),0)</f>
        <v>0</v>
      </c>
      <c r="X2504" s="24">
        <f t="shared" si="398"/>
        <v>20803.100129705046</v>
      </c>
      <c r="Y2504" s="24">
        <f t="shared" ref="Y2504:Y2567" si="401">IF(U2504="drain",X2503-X2504,0)</f>
        <v>4398.5344733653183</v>
      </c>
      <c r="AA2504" s="24">
        <f t="shared" si="399"/>
        <v>0</v>
      </c>
      <c r="AC2504" s="24">
        <f t="shared" si="394"/>
        <v>0</v>
      </c>
    </row>
    <row r="2505" x14ac:dyDescent="0.2">
      <c r="L2505" s="25">
        <v>2500</v>
      </c>
      <c r="M2505" s="29">
        <v>0</v>
      </c>
      <c r="O2505" s="25">
        <v>2500</v>
      </c>
      <c r="P2505" s="24">
        <f>'ROTH 1.0'!O2505*'קובץ טיוטה'!$D$10</f>
        <v>8021.3306004190199</v>
      </c>
      <c r="Q2505" s="25">
        <f t="shared" si="393"/>
        <v>4421.3306004190199</v>
      </c>
      <c r="R2505" s="24">
        <f t="shared" si="392"/>
        <v>0</v>
      </c>
      <c r="S2505" s="25">
        <f t="shared" si="395"/>
        <v>4421.3306004190199</v>
      </c>
      <c r="T2505" s="25">
        <f t="shared" si="396"/>
        <v>0</v>
      </c>
      <c r="U2505" s="25" t="str">
        <f t="shared" si="397"/>
        <v>drain</v>
      </c>
      <c r="W2505" s="25">
        <f t="shared" si="400"/>
        <v>0</v>
      </c>
      <c r="X2505" s="25">
        <f t="shared" si="398"/>
        <v>16381.769529286026</v>
      </c>
      <c r="Y2505" s="25">
        <f t="shared" si="401"/>
        <v>4421.3306004190199</v>
      </c>
      <c r="AA2505" s="25">
        <f t="shared" si="399"/>
        <v>0</v>
      </c>
      <c r="AC2505" s="25">
        <f t="shared" si="394"/>
        <v>0</v>
      </c>
    </row>
    <row r="2506" x14ac:dyDescent="0.2">
      <c r="L2506" s="24">
        <v>2501</v>
      </c>
      <c r="M2506" s="28">
        <v>0</v>
      </c>
      <c r="O2506" s="24">
        <v>2501</v>
      </c>
      <c r="P2506" s="24">
        <f>'ROTH 1.0'!O2506*'קובץ טיוטה'!$D$10</f>
        <v>8105.4654854205655</v>
      </c>
      <c r="Q2506" s="24">
        <f t="shared" si="393"/>
        <v>4505.4654854205655</v>
      </c>
      <c r="R2506" s="24">
        <f t="shared" si="392"/>
        <v>0</v>
      </c>
      <c r="S2506" s="24">
        <f t="shared" si="395"/>
        <v>4505.4654854205655</v>
      </c>
      <c r="T2506" s="24">
        <f t="shared" si="396"/>
        <v>0</v>
      </c>
      <c r="U2506" s="24" t="str">
        <f t="shared" si="397"/>
        <v>drain</v>
      </c>
      <c r="W2506" s="24">
        <f t="shared" si="400"/>
        <v>0</v>
      </c>
      <c r="X2506" s="24">
        <f t="shared" si="398"/>
        <v>11876.304043865461</v>
      </c>
      <c r="Y2506" s="24">
        <f t="shared" si="401"/>
        <v>4505.4654854205655</v>
      </c>
      <c r="AA2506" s="24">
        <f t="shared" si="399"/>
        <v>0</v>
      </c>
      <c r="AC2506" s="24">
        <f t="shared" si="394"/>
        <v>0</v>
      </c>
    </row>
    <row r="2507" x14ac:dyDescent="0.2">
      <c r="L2507" s="25">
        <v>2502</v>
      </c>
      <c r="M2507" s="29">
        <v>0</v>
      </c>
      <c r="O2507" s="25">
        <v>2502</v>
      </c>
      <c r="P2507" s="24">
        <f>'ROTH 1.0'!O2507*'קובץ טיוטה'!$D$10</f>
        <v>8065.9520320509446</v>
      </c>
      <c r="Q2507" s="25">
        <f t="shared" si="393"/>
        <v>4465.9520320509446</v>
      </c>
      <c r="R2507" s="24">
        <f t="shared" si="392"/>
        <v>0</v>
      </c>
      <c r="S2507" s="25">
        <f t="shared" si="395"/>
        <v>4465.9520320509446</v>
      </c>
      <c r="T2507" s="25">
        <f t="shared" si="396"/>
        <v>0</v>
      </c>
      <c r="U2507" s="25" t="str">
        <f t="shared" si="397"/>
        <v>drain</v>
      </c>
      <c r="W2507" s="25">
        <f t="shared" si="400"/>
        <v>0</v>
      </c>
      <c r="X2507" s="25">
        <f t="shared" si="398"/>
        <v>7410.3520118145161</v>
      </c>
      <c r="Y2507" s="25">
        <f t="shared" si="401"/>
        <v>4465.9520320509446</v>
      </c>
      <c r="AA2507" s="25">
        <f t="shared" si="399"/>
        <v>0</v>
      </c>
      <c r="AC2507" s="25">
        <f t="shared" si="394"/>
        <v>0</v>
      </c>
    </row>
    <row r="2508" x14ac:dyDescent="0.2">
      <c r="L2508" s="24">
        <v>2503</v>
      </c>
      <c r="M2508" s="28">
        <v>0.17005173000000001</v>
      </c>
      <c r="O2508" s="24">
        <v>2503</v>
      </c>
      <c r="P2508" s="24">
        <f>'ROTH 1.0'!O2508*'קובץ טיוטה'!$D$10</f>
        <v>7956.8818112518284</v>
      </c>
      <c r="Q2508" s="24">
        <f t="shared" si="393"/>
        <v>4356.8818112518284</v>
      </c>
      <c r="R2508" s="24">
        <f t="shared" si="392"/>
        <v>11563.517640000002</v>
      </c>
      <c r="S2508" s="24">
        <f t="shared" si="395"/>
        <v>0</v>
      </c>
      <c r="T2508" s="24">
        <f t="shared" si="396"/>
        <v>7206.6358287481735</v>
      </c>
      <c r="U2508" s="24" t="str">
        <f t="shared" si="397"/>
        <v>charge</v>
      </c>
      <c r="W2508" s="24">
        <f t="shared" si="400"/>
        <v>6485.9722458733568</v>
      </c>
      <c r="X2508" s="24">
        <f t="shared" si="398"/>
        <v>13896.324257687873</v>
      </c>
      <c r="Y2508" s="24">
        <f t="shared" si="401"/>
        <v>0</v>
      </c>
      <c r="AA2508" s="24">
        <f t="shared" si="399"/>
        <v>0</v>
      </c>
      <c r="AC2508" s="24">
        <f t="shared" si="394"/>
        <v>720.66358287481671</v>
      </c>
    </row>
    <row r="2509" x14ac:dyDescent="0.2">
      <c r="L2509" s="25">
        <v>2504</v>
      </c>
      <c r="M2509" s="29">
        <v>0.44393855099999996</v>
      </c>
      <c r="O2509" s="25">
        <v>2504</v>
      </c>
      <c r="P2509" s="24">
        <f>'ROTH 1.0'!O2509*'קובץ טיוטה'!$D$10</f>
        <v>8223.195600716399</v>
      </c>
      <c r="Q2509" s="25">
        <f t="shared" si="393"/>
        <v>4623.195600716399</v>
      </c>
      <c r="R2509" s="24">
        <f t="shared" si="392"/>
        <v>30187.821467999995</v>
      </c>
      <c r="S2509" s="25">
        <f t="shared" si="395"/>
        <v>0</v>
      </c>
      <c r="T2509" s="25">
        <f t="shared" si="396"/>
        <v>25564.625867283597</v>
      </c>
      <c r="U2509" s="25" t="str">
        <f t="shared" si="397"/>
        <v>charge</v>
      </c>
      <c r="W2509" s="25">
        <f t="shared" si="400"/>
        <v>23008.16328055524</v>
      </c>
      <c r="X2509" s="25">
        <f t="shared" si="398"/>
        <v>36904.487538243113</v>
      </c>
      <c r="Y2509" s="25">
        <f t="shared" si="401"/>
        <v>0</v>
      </c>
      <c r="AA2509" s="25">
        <f t="shared" si="399"/>
        <v>0</v>
      </c>
      <c r="AC2509" s="25">
        <f t="shared" si="394"/>
        <v>2556.4625867283576</v>
      </c>
    </row>
    <row r="2510" x14ac:dyDescent="0.2">
      <c r="L2510" s="24">
        <v>2505</v>
      </c>
      <c r="M2510" s="28">
        <v>0.53618021999999999</v>
      </c>
      <c r="O2510" s="24">
        <v>2505</v>
      </c>
      <c r="P2510" s="24">
        <f>'ROTH 1.0'!O2510*'קובץ טיוטה'!$D$10</f>
        <v>8872.6427688876756</v>
      </c>
      <c r="Q2510" s="24">
        <f t="shared" si="393"/>
        <v>5272.6427688876756</v>
      </c>
      <c r="R2510" s="24">
        <f t="shared" si="392"/>
        <v>36460.254959999998</v>
      </c>
      <c r="S2510" s="24">
        <f t="shared" si="395"/>
        <v>0</v>
      </c>
      <c r="T2510" s="24">
        <f t="shared" si="396"/>
        <v>31187.612191112323</v>
      </c>
      <c r="U2510" s="24" t="str">
        <f t="shared" si="397"/>
        <v>charge</v>
      </c>
      <c r="W2510" s="24">
        <f t="shared" si="400"/>
        <v>28068.850972001092</v>
      </c>
      <c r="X2510" s="24">
        <f t="shared" si="398"/>
        <v>64973.338510244204</v>
      </c>
      <c r="Y2510" s="24">
        <f t="shared" si="401"/>
        <v>0</v>
      </c>
      <c r="AA2510" s="24">
        <f t="shared" si="399"/>
        <v>0</v>
      </c>
      <c r="AC2510" s="24">
        <f t="shared" si="394"/>
        <v>3118.7612191112312</v>
      </c>
    </row>
    <row r="2511" x14ac:dyDescent="0.2">
      <c r="L2511" s="25">
        <v>2506</v>
      </c>
      <c r="M2511" s="29">
        <v>0.41879573999999997</v>
      </c>
      <c r="O2511" s="25">
        <v>2506</v>
      </c>
      <c r="P2511" s="24">
        <f>'ROTH 1.0'!O2511*'קובץ טיוטה'!$D$10</f>
        <v>9458.0817730874678</v>
      </c>
      <c r="Q2511" s="25">
        <f t="shared" si="393"/>
        <v>5858.0817730874678</v>
      </c>
      <c r="R2511" s="24">
        <f t="shared" si="392"/>
        <v>28478.110319999996</v>
      </c>
      <c r="S2511" s="25">
        <f t="shared" si="395"/>
        <v>0</v>
      </c>
      <c r="T2511" s="25">
        <f t="shared" si="396"/>
        <v>22620.02854691253</v>
      </c>
      <c r="U2511" s="25" t="str">
        <f t="shared" si="397"/>
        <v>charge</v>
      </c>
      <c r="W2511" s="25">
        <f t="shared" si="400"/>
        <v>13026.661489755796</v>
      </c>
      <c r="X2511" s="25">
        <f t="shared" si="398"/>
        <v>78000</v>
      </c>
      <c r="Y2511" s="25">
        <f t="shared" si="401"/>
        <v>0</v>
      </c>
      <c r="AA2511" s="25">
        <f t="shared" si="399"/>
        <v>0</v>
      </c>
      <c r="AC2511" s="25">
        <f t="shared" si="394"/>
        <v>9593.3670571567345</v>
      </c>
    </row>
    <row r="2512" x14ac:dyDescent="0.2">
      <c r="L2512" s="24">
        <v>2507</v>
      </c>
      <c r="M2512" s="28">
        <v>0.44003456000000002</v>
      </c>
      <c r="O2512" s="24">
        <v>2507</v>
      </c>
      <c r="P2512" s="24">
        <f>'ROTH 1.0'!O2512*'קובץ טיוטה'!$D$10</f>
        <v>9565.6857444191301</v>
      </c>
      <c r="Q2512" s="24">
        <f t="shared" si="393"/>
        <v>5965.6857444191301</v>
      </c>
      <c r="R2512" s="24">
        <f t="shared" ref="R2512:R2575" si="402">M2512*$H$7*0.85</f>
        <v>29922.350080000004</v>
      </c>
      <c r="S2512" s="24">
        <f t="shared" si="395"/>
        <v>0</v>
      </c>
      <c r="T2512" s="24">
        <f t="shared" si="396"/>
        <v>23956.664335580874</v>
      </c>
      <c r="U2512" s="24" t="str">
        <f t="shared" si="397"/>
        <v>charge</v>
      </c>
      <c r="W2512" s="24">
        <f t="shared" si="400"/>
        <v>0</v>
      </c>
      <c r="X2512" s="24">
        <f t="shared" si="398"/>
        <v>78000</v>
      </c>
      <c r="Y2512" s="24">
        <f t="shared" si="401"/>
        <v>0</v>
      </c>
      <c r="AA2512" s="24">
        <f t="shared" si="399"/>
        <v>0</v>
      </c>
      <c r="AC2512" s="24">
        <f t="shared" si="394"/>
        <v>23956.664335580874</v>
      </c>
    </row>
    <row r="2513" x14ac:dyDescent="0.2">
      <c r="L2513" s="25">
        <v>2508</v>
      </c>
      <c r="M2513" s="29">
        <v>0.46916747200000003</v>
      </c>
      <c r="O2513" s="25">
        <v>2508</v>
      </c>
      <c r="P2513" s="24">
        <f>'ROTH 1.0'!O2513*'קובץ טיוטה'!$D$10</f>
        <v>9508.2778742586852</v>
      </c>
      <c r="Q2513" s="25">
        <f t="shared" si="393"/>
        <v>5908.2778742586852</v>
      </c>
      <c r="R2513" s="24">
        <f t="shared" si="402"/>
        <v>31903.388095999999</v>
      </c>
      <c r="S2513" s="25">
        <f t="shared" si="395"/>
        <v>0</v>
      </c>
      <c r="T2513" s="25">
        <f t="shared" si="396"/>
        <v>25995.110221741314</v>
      </c>
      <c r="U2513" s="25" t="str">
        <f t="shared" si="397"/>
        <v>charge</v>
      </c>
      <c r="W2513" s="25">
        <f t="shared" si="400"/>
        <v>0</v>
      </c>
      <c r="X2513" s="25">
        <f t="shared" si="398"/>
        <v>78000</v>
      </c>
      <c r="Y2513" s="25">
        <f t="shared" si="401"/>
        <v>0</v>
      </c>
      <c r="AA2513" s="25">
        <f t="shared" si="399"/>
        <v>0</v>
      </c>
      <c r="AC2513" s="25">
        <f t="shared" si="394"/>
        <v>25995.110221741314</v>
      </c>
    </row>
    <row r="2514" x14ac:dyDescent="0.2">
      <c r="L2514" s="24">
        <v>2509</v>
      </c>
      <c r="M2514" s="28">
        <v>0.52839409699999995</v>
      </c>
      <c r="O2514" s="24">
        <v>2509</v>
      </c>
      <c r="P2514" s="24">
        <f>'ROTH 1.0'!O2514*'קובץ טיוטה'!$D$10</f>
        <v>9492.5375188280632</v>
      </c>
      <c r="Q2514" s="24">
        <f t="shared" si="393"/>
        <v>5892.5375188280632</v>
      </c>
      <c r="R2514" s="24">
        <f t="shared" si="402"/>
        <v>35930.798595999993</v>
      </c>
      <c r="S2514" s="24">
        <f t="shared" si="395"/>
        <v>0</v>
      </c>
      <c r="T2514" s="24">
        <f t="shared" si="396"/>
        <v>30038.26107717193</v>
      </c>
      <c r="U2514" s="24" t="str">
        <f t="shared" si="397"/>
        <v>charge</v>
      </c>
      <c r="W2514" s="24">
        <f t="shared" si="400"/>
        <v>0</v>
      </c>
      <c r="X2514" s="24">
        <f t="shared" si="398"/>
        <v>78000</v>
      </c>
      <c r="Y2514" s="24">
        <f t="shared" si="401"/>
        <v>0</v>
      </c>
      <c r="AA2514" s="24">
        <f t="shared" si="399"/>
        <v>0</v>
      </c>
      <c r="AC2514" s="24">
        <f t="shared" si="394"/>
        <v>30038.26107717193</v>
      </c>
    </row>
    <row r="2515" x14ac:dyDescent="0.2">
      <c r="L2515" s="25">
        <v>2510</v>
      </c>
      <c r="M2515" s="29">
        <v>0.61259844600000002</v>
      </c>
      <c r="O2515" s="25">
        <v>2510</v>
      </c>
      <c r="P2515" s="24">
        <f>'ROTH 1.0'!O2515*'קובץ טיוטה'!$D$10</f>
        <v>9256.1684501884029</v>
      </c>
      <c r="Q2515" s="25">
        <f t="shared" si="393"/>
        <v>5656.1684501884029</v>
      </c>
      <c r="R2515" s="24">
        <f t="shared" si="402"/>
        <v>41656.694328000005</v>
      </c>
      <c r="S2515" s="25">
        <f t="shared" si="395"/>
        <v>0</v>
      </c>
      <c r="T2515" s="25">
        <f t="shared" si="396"/>
        <v>36000.525877811604</v>
      </c>
      <c r="U2515" s="25" t="str">
        <f t="shared" si="397"/>
        <v>charge</v>
      </c>
      <c r="W2515" s="25">
        <f t="shared" si="400"/>
        <v>0</v>
      </c>
      <c r="X2515" s="25">
        <f t="shared" si="398"/>
        <v>78000</v>
      </c>
      <c r="Y2515" s="25">
        <f t="shared" si="401"/>
        <v>0</v>
      </c>
      <c r="AA2515" s="25">
        <f t="shared" si="399"/>
        <v>0</v>
      </c>
      <c r="AC2515" s="25">
        <f t="shared" si="394"/>
        <v>36000.525877811604</v>
      </c>
    </row>
    <row r="2516" x14ac:dyDescent="0.2">
      <c r="L2516" s="24">
        <v>2511</v>
      </c>
      <c r="M2516" s="28">
        <v>0.71866754200000005</v>
      </c>
      <c r="O2516" s="24">
        <v>2511</v>
      </c>
      <c r="P2516" s="24">
        <f>'ROTH 1.0'!O2516*'קובץ טיוטה'!$D$10</f>
        <v>9154.9874486808603</v>
      </c>
      <c r="Q2516" s="24">
        <f t="shared" si="393"/>
        <v>5554.9874486808603</v>
      </c>
      <c r="R2516" s="24">
        <f t="shared" si="402"/>
        <v>48869.392855999999</v>
      </c>
      <c r="S2516" s="24">
        <f t="shared" si="395"/>
        <v>0</v>
      </c>
      <c r="T2516" s="24">
        <f t="shared" si="396"/>
        <v>43314.405407319136</v>
      </c>
      <c r="U2516" s="24" t="str">
        <f t="shared" si="397"/>
        <v>charge</v>
      </c>
      <c r="W2516" s="24">
        <f t="shared" si="400"/>
        <v>0</v>
      </c>
      <c r="X2516" s="24">
        <f t="shared" si="398"/>
        <v>78000</v>
      </c>
      <c r="Y2516" s="24">
        <f t="shared" si="401"/>
        <v>0</v>
      </c>
      <c r="AA2516" s="24">
        <f t="shared" si="399"/>
        <v>0</v>
      </c>
      <c r="AC2516" s="24">
        <f t="shared" si="394"/>
        <v>43314.405407319136</v>
      </c>
    </row>
    <row r="2517" x14ac:dyDescent="0.2">
      <c r="L2517" s="25">
        <v>2512</v>
      </c>
      <c r="M2517" s="29">
        <v>0.65698468200000004</v>
      </c>
      <c r="O2517" s="25">
        <v>2512</v>
      </c>
      <c r="P2517" s="24">
        <f>'ROTH 1.0'!O2517*'קובץ טיוטה'!$D$10</f>
        <v>9273.1068645952146</v>
      </c>
      <c r="Q2517" s="25">
        <f t="shared" si="393"/>
        <v>5673.1068645952146</v>
      </c>
      <c r="R2517" s="24">
        <f t="shared" si="402"/>
        <v>44674.958376000002</v>
      </c>
      <c r="S2517" s="25">
        <f t="shared" si="395"/>
        <v>0</v>
      </c>
      <c r="T2517" s="25">
        <f t="shared" si="396"/>
        <v>39001.851511404791</v>
      </c>
      <c r="U2517" s="25" t="str">
        <f t="shared" si="397"/>
        <v>charge</v>
      </c>
      <c r="W2517" s="25">
        <f t="shared" si="400"/>
        <v>0</v>
      </c>
      <c r="X2517" s="25">
        <f t="shared" si="398"/>
        <v>78000</v>
      </c>
      <c r="Y2517" s="25">
        <f t="shared" si="401"/>
        <v>0</v>
      </c>
      <c r="AA2517" s="25">
        <f t="shared" si="399"/>
        <v>0</v>
      </c>
      <c r="AC2517" s="25">
        <f t="shared" si="394"/>
        <v>39001.851511404791</v>
      </c>
    </row>
    <row r="2518" x14ac:dyDescent="0.2">
      <c r="L2518" s="24">
        <v>2513</v>
      </c>
      <c r="M2518" s="28">
        <v>0.54613539599999994</v>
      </c>
      <c r="O2518" s="24">
        <v>2513</v>
      </c>
      <c r="P2518" s="24">
        <f>'ROTH 1.0'!O2518*'קובץ טיוטה'!$D$10</f>
        <v>9437.9287908269507</v>
      </c>
      <c r="Q2518" s="24">
        <f t="shared" si="393"/>
        <v>5837.9287908269507</v>
      </c>
      <c r="R2518" s="24">
        <f t="shared" si="402"/>
        <v>37137.206927999992</v>
      </c>
      <c r="S2518" s="24">
        <f t="shared" si="395"/>
        <v>0</v>
      </c>
      <c r="T2518" s="24">
        <f t="shared" si="396"/>
        <v>31299.278137173042</v>
      </c>
      <c r="U2518" s="24" t="str">
        <f t="shared" si="397"/>
        <v>charge</v>
      </c>
      <c r="W2518" s="24">
        <f t="shared" si="400"/>
        <v>0</v>
      </c>
      <c r="X2518" s="24">
        <f t="shared" si="398"/>
        <v>78000</v>
      </c>
      <c r="Y2518" s="24">
        <f t="shared" si="401"/>
        <v>0</v>
      </c>
      <c r="AA2518" s="24">
        <f t="shared" si="399"/>
        <v>0</v>
      </c>
      <c r="AC2518" s="24">
        <f t="shared" si="394"/>
        <v>31299.278137173042</v>
      </c>
    </row>
    <row r="2519" x14ac:dyDescent="0.2">
      <c r="L2519" s="25">
        <v>2514</v>
      </c>
      <c r="M2519" s="29">
        <v>0.17739372399999997</v>
      </c>
      <c r="O2519" s="25">
        <v>2514</v>
      </c>
      <c r="P2519" s="24">
        <f>'ROTH 1.0'!O2519*'קובץ טיוטה'!$D$10</f>
        <v>9496.6572630877927</v>
      </c>
      <c r="Q2519" s="25">
        <f t="shared" si="393"/>
        <v>5896.6572630877927</v>
      </c>
      <c r="R2519" s="24">
        <f t="shared" si="402"/>
        <v>12062.773231999998</v>
      </c>
      <c r="S2519" s="25">
        <f t="shared" si="395"/>
        <v>0</v>
      </c>
      <c r="T2519" s="25">
        <f t="shared" si="396"/>
        <v>6166.1159689122051</v>
      </c>
      <c r="U2519" s="25" t="str">
        <f t="shared" si="397"/>
        <v>charge</v>
      </c>
      <c r="W2519" s="25">
        <f t="shared" si="400"/>
        <v>0</v>
      </c>
      <c r="X2519" s="25">
        <f t="shared" si="398"/>
        <v>78000</v>
      </c>
      <c r="Y2519" s="25">
        <f t="shared" si="401"/>
        <v>0</v>
      </c>
      <c r="AA2519" s="25">
        <f t="shared" si="399"/>
        <v>0</v>
      </c>
      <c r="AC2519" s="25">
        <f t="shared" si="394"/>
        <v>6166.1159689122051</v>
      </c>
    </row>
    <row r="2520" x14ac:dyDescent="0.2">
      <c r="L2520" s="24">
        <v>2515</v>
      </c>
      <c r="M2520" s="28">
        <v>0</v>
      </c>
      <c r="O2520" s="24">
        <v>2515</v>
      </c>
      <c r="P2520" s="24">
        <f>'ROTH 1.0'!O2520*'קובץ טיוטה'!$D$10</f>
        <v>10138.19114720321</v>
      </c>
      <c r="Q2520" s="24">
        <f t="shared" si="393"/>
        <v>6538.1911472032098</v>
      </c>
      <c r="R2520" s="24">
        <f t="shared" si="402"/>
        <v>0</v>
      </c>
      <c r="S2520" s="24">
        <f t="shared" si="395"/>
        <v>6538.1911472032098</v>
      </c>
      <c r="T2520" s="24">
        <f t="shared" si="396"/>
        <v>0</v>
      </c>
      <c r="U2520" s="24" t="str">
        <f t="shared" si="397"/>
        <v>drain</v>
      </c>
      <c r="W2520" s="24">
        <f t="shared" si="400"/>
        <v>0</v>
      </c>
      <c r="X2520" s="24">
        <f t="shared" si="398"/>
        <v>71461.808852796792</v>
      </c>
      <c r="Y2520" s="24">
        <f t="shared" si="401"/>
        <v>6538.1911472032079</v>
      </c>
      <c r="AA2520" s="24">
        <f t="shared" si="399"/>
        <v>0</v>
      </c>
      <c r="AC2520" s="24">
        <f t="shared" si="394"/>
        <v>0</v>
      </c>
    </row>
    <row r="2521" x14ac:dyDescent="0.2">
      <c r="L2521" s="25">
        <v>2516</v>
      </c>
      <c r="M2521" s="29">
        <v>0</v>
      </c>
      <c r="O2521" s="25">
        <v>2516</v>
      </c>
      <c r="P2521" s="24">
        <f>'ROTH 1.0'!O2521*'קובץ טיוטה'!$D$10</f>
        <v>10839.335955314695</v>
      </c>
      <c r="Q2521" s="25">
        <f t="shared" si="393"/>
        <v>7239.3359553146947</v>
      </c>
      <c r="R2521" s="24">
        <f t="shared" si="402"/>
        <v>0</v>
      </c>
      <c r="S2521" s="25">
        <f t="shared" si="395"/>
        <v>7239.3359553146947</v>
      </c>
      <c r="T2521" s="25">
        <f t="shared" si="396"/>
        <v>0</v>
      </c>
      <c r="U2521" s="25" t="str">
        <f t="shared" si="397"/>
        <v>drain</v>
      </c>
      <c r="W2521" s="25">
        <f t="shared" si="400"/>
        <v>0</v>
      </c>
      <c r="X2521" s="25">
        <f t="shared" si="398"/>
        <v>64222.472897482097</v>
      </c>
      <c r="Y2521" s="25">
        <f t="shared" si="401"/>
        <v>7239.3359553146947</v>
      </c>
      <c r="AA2521" s="25">
        <f t="shared" si="399"/>
        <v>0</v>
      </c>
      <c r="AC2521" s="25">
        <f t="shared" si="394"/>
        <v>0</v>
      </c>
    </row>
    <row r="2522" x14ac:dyDescent="0.2">
      <c r="L2522" s="24">
        <v>2517</v>
      </c>
      <c r="M2522" s="28">
        <v>0</v>
      </c>
      <c r="O2522" s="24">
        <v>2517</v>
      </c>
      <c r="P2522" s="24">
        <f>'ROTH 1.0'!O2522*'קובץ טיוטה'!$D$10</f>
        <v>10776.550648450107</v>
      </c>
      <c r="Q2522" s="24">
        <f t="shared" si="393"/>
        <v>7176.5506484501075</v>
      </c>
      <c r="R2522" s="24">
        <f t="shared" si="402"/>
        <v>0</v>
      </c>
      <c r="S2522" s="24">
        <f t="shared" si="395"/>
        <v>7176.5506484501075</v>
      </c>
      <c r="T2522" s="24">
        <f t="shared" si="396"/>
        <v>0</v>
      </c>
      <c r="U2522" s="24" t="str">
        <f t="shared" si="397"/>
        <v>drain</v>
      </c>
      <c r="W2522" s="24">
        <f t="shared" si="400"/>
        <v>0</v>
      </c>
      <c r="X2522" s="24">
        <f t="shared" si="398"/>
        <v>57045.922249031988</v>
      </c>
      <c r="Y2522" s="24">
        <f t="shared" si="401"/>
        <v>7176.5506484501093</v>
      </c>
      <c r="AA2522" s="24">
        <f t="shared" si="399"/>
        <v>0</v>
      </c>
      <c r="AC2522" s="24">
        <f t="shared" si="394"/>
        <v>0</v>
      </c>
    </row>
    <row r="2523" x14ac:dyDescent="0.2">
      <c r="L2523" s="25">
        <v>2518</v>
      </c>
      <c r="M2523" s="29">
        <v>0</v>
      </c>
      <c r="O2523" s="25">
        <v>2518</v>
      </c>
      <c r="P2523" s="24">
        <f>'ROTH 1.0'!O2523*'קובץ טיוטה'!$D$10</f>
        <v>10397.201009868017</v>
      </c>
      <c r="Q2523" s="25">
        <f t="shared" si="393"/>
        <v>6797.2010098680166</v>
      </c>
      <c r="R2523" s="24">
        <f t="shared" si="402"/>
        <v>0</v>
      </c>
      <c r="S2523" s="25">
        <f t="shared" si="395"/>
        <v>6797.2010098680166</v>
      </c>
      <c r="T2523" s="25">
        <f t="shared" si="396"/>
        <v>0</v>
      </c>
      <c r="U2523" s="25" t="str">
        <f t="shared" si="397"/>
        <v>drain</v>
      </c>
      <c r="W2523" s="25">
        <f t="shared" si="400"/>
        <v>0</v>
      </c>
      <c r="X2523" s="25">
        <f t="shared" si="398"/>
        <v>50248.72123916397</v>
      </c>
      <c r="Y2523" s="25">
        <f t="shared" si="401"/>
        <v>6797.2010098680184</v>
      </c>
      <c r="AA2523" s="25">
        <f t="shared" si="399"/>
        <v>0</v>
      </c>
      <c r="AC2523" s="25">
        <f t="shared" si="394"/>
        <v>0</v>
      </c>
    </row>
    <row r="2524" x14ac:dyDescent="0.2">
      <c r="L2524" s="24">
        <v>2519</v>
      </c>
      <c r="M2524" s="28">
        <v>0</v>
      </c>
      <c r="O2524" s="24">
        <v>2519</v>
      </c>
      <c r="P2524" s="24">
        <f>'ROTH 1.0'!O2524*'קובץ טיוטה'!$D$10</f>
        <v>9834.5496774690109</v>
      </c>
      <c r="Q2524" s="24">
        <f t="shared" si="393"/>
        <v>6234.5496774690109</v>
      </c>
      <c r="R2524" s="24">
        <f t="shared" si="402"/>
        <v>0</v>
      </c>
      <c r="S2524" s="24">
        <f t="shared" si="395"/>
        <v>6234.5496774690109</v>
      </c>
      <c r="T2524" s="24">
        <f t="shared" si="396"/>
        <v>0</v>
      </c>
      <c r="U2524" s="24" t="str">
        <f t="shared" si="397"/>
        <v>drain</v>
      </c>
      <c r="W2524" s="24">
        <f t="shared" si="400"/>
        <v>0</v>
      </c>
      <c r="X2524" s="24">
        <f t="shared" si="398"/>
        <v>44014.171561694959</v>
      </c>
      <c r="Y2524" s="24">
        <f t="shared" si="401"/>
        <v>6234.5496774690109</v>
      </c>
      <c r="AA2524" s="24">
        <f t="shared" si="399"/>
        <v>0</v>
      </c>
      <c r="AC2524" s="24">
        <f t="shared" si="394"/>
        <v>0</v>
      </c>
    </row>
    <row r="2525" x14ac:dyDescent="0.2">
      <c r="L2525" s="25">
        <v>2520</v>
      </c>
      <c r="M2525" s="29">
        <v>0</v>
      </c>
      <c r="O2525" s="25">
        <v>2520</v>
      </c>
      <c r="P2525" s="24">
        <f>'ROTH 1.0'!O2525*'קובץ טיוטה'!$D$10</f>
        <v>9230.4302679457232</v>
      </c>
      <c r="Q2525" s="25">
        <f t="shared" si="393"/>
        <v>5630.4302679457232</v>
      </c>
      <c r="R2525" s="24">
        <f t="shared" si="402"/>
        <v>0</v>
      </c>
      <c r="S2525" s="25">
        <f t="shared" si="395"/>
        <v>5630.4302679457232</v>
      </c>
      <c r="T2525" s="25">
        <f t="shared" si="396"/>
        <v>0</v>
      </c>
      <c r="U2525" s="25" t="str">
        <f t="shared" si="397"/>
        <v>drain</v>
      </c>
      <c r="W2525" s="25">
        <f t="shared" si="400"/>
        <v>0</v>
      </c>
      <c r="X2525" s="25">
        <f t="shared" si="398"/>
        <v>38383.741293749234</v>
      </c>
      <c r="Y2525" s="25">
        <f t="shared" si="401"/>
        <v>5630.4302679457251</v>
      </c>
      <c r="AA2525" s="25">
        <f t="shared" si="399"/>
        <v>0</v>
      </c>
      <c r="AC2525" s="25">
        <f t="shared" si="394"/>
        <v>0</v>
      </c>
    </row>
    <row r="2526" x14ac:dyDescent="0.2">
      <c r="L2526" s="24">
        <v>2521</v>
      </c>
      <c r="M2526" s="28">
        <v>0</v>
      </c>
      <c r="O2526" s="24">
        <v>2521</v>
      </c>
      <c r="P2526" s="24">
        <f>'ROTH 1.0'!O2526*'קובץ טיוטה'!$D$10</f>
        <v>8631.7870748604801</v>
      </c>
      <c r="Q2526" s="24">
        <f t="shared" si="393"/>
        <v>5031.7870748604801</v>
      </c>
      <c r="R2526" s="24">
        <f t="shared" si="402"/>
        <v>0</v>
      </c>
      <c r="S2526" s="24">
        <f t="shared" si="395"/>
        <v>5031.7870748604801</v>
      </c>
      <c r="T2526" s="24">
        <f t="shared" si="396"/>
        <v>0</v>
      </c>
      <c r="U2526" s="24" t="str">
        <f t="shared" si="397"/>
        <v>drain</v>
      </c>
      <c r="W2526" s="24">
        <f t="shared" si="400"/>
        <v>0</v>
      </c>
      <c r="X2526" s="24">
        <f t="shared" si="398"/>
        <v>33351.954218888757</v>
      </c>
      <c r="Y2526" s="24">
        <f t="shared" si="401"/>
        <v>5031.7870748604764</v>
      </c>
      <c r="AA2526" s="24">
        <f t="shared" si="399"/>
        <v>0</v>
      </c>
      <c r="AC2526" s="24">
        <f t="shared" si="394"/>
        <v>0</v>
      </c>
    </row>
    <row r="2527" x14ac:dyDescent="0.2">
      <c r="L2527" s="25">
        <v>2522</v>
      </c>
      <c r="M2527" s="29">
        <v>0</v>
      </c>
      <c r="O2527" s="25">
        <v>2522</v>
      </c>
      <c r="P2527" s="24">
        <f>'ROTH 1.0'!O2527*'קובץ טיוטה'!$D$10</f>
        <v>8189.4564608860774</v>
      </c>
      <c r="Q2527" s="25">
        <f t="shared" si="393"/>
        <v>4589.4564608860774</v>
      </c>
      <c r="R2527" s="24">
        <f t="shared" si="402"/>
        <v>0</v>
      </c>
      <c r="S2527" s="25">
        <f t="shared" si="395"/>
        <v>4589.4564608860774</v>
      </c>
      <c r="T2527" s="25">
        <f t="shared" si="396"/>
        <v>0</v>
      </c>
      <c r="U2527" s="25" t="str">
        <f t="shared" si="397"/>
        <v>drain</v>
      </c>
      <c r="W2527" s="25">
        <f t="shared" si="400"/>
        <v>0</v>
      </c>
      <c r="X2527" s="25">
        <f t="shared" si="398"/>
        <v>28762.497758002679</v>
      </c>
      <c r="Y2527" s="25">
        <f t="shared" si="401"/>
        <v>4589.4564608860783</v>
      </c>
      <c r="AA2527" s="25">
        <f t="shared" si="399"/>
        <v>0</v>
      </c>
      <c r="AC2527" s="25">
        <f t="shared" si="394"/>
        <v>0</v>
      </c>
    </row>
    <row r="2528" x14ac:dyDescent="0.2">
      <c r="L2528" s="24">
        <v>2523</v>
      </c>
      <c r="M2528" s="28">
        <v>0</v>
      </c>
      <c r="O2528" s="24">
        <v>2523</v>
      </c>
      <c r="P2528" s="24">
        <f>'ROTH 1.0'!O2528*'קובץ טיוטה'!$D$10</f>
        <v>7892.5616390536916</v>
      </c>
      <c r="Q2528" s="24">
        <f t="shared" si="393"/>
        <v>4292.5616390536916</v>
      </c>
      <c r="R2528" s="24">
        <f t="shared" si="402"/>
        <v>0</v>
      </c>
      <c r="S2528" s="24">
        <f t="shared" si="395"/>
        <v>4292.5616390536916</v>
      </c>
      <c r="T2528" s="24">
        <f t="shared" si="396"/>
        <v>0</v>
      </c>
      <c r="U2528" s="24" t="str">
        <f t="shared" si="397"/>
        <v>drain</v>
      </c>
      <c r="W2528" s="24">
        <f t="shared" si="400"/>
        <v>0</v>
      </c>
      <c r="X2528" s="24">
        <f t="shared" si="398"/>
        <v>24469.936118948986</v>
      </c>
      <c r="Y2528" s="24">
        <f t="shared" si="401"/>
        <v>4292.5616390536925</v>
      </c>
      <c r="AA2528" s="24">
        <f t="shared" si="399"/>
        <v>0</v>
      </c>
      <c r="AC2528" s="24">
        <f t="shared" si="394"/>
        <v>0</v>
      </c>
    </row>
    <row r="2529" x14ac:dyDescent="0.2">
      <c r="L2529" s="25">
        <v>2524</v>
      </c>
      <c r="M2529" s="29">
        <v>0</v>
      </c>
      <c r="O2529" s="25">
        <v>2524</v>
      </c>
      <c r="P2529" s="24">
        <f>'ROTH 1.0'!O2529*'קובץ טיוטה'!$D$10</f>
        <v>7954.8921604705765</v>
      </c>
      <c r="Q2529" s="25">
        <f t="shared" si="393"/>
        <v>4354.8921604705765</v>
      </c>
      <c r="R2529" s="24">
        <f t="shared" si="402"/>
        <v>0</v>
      </c>
      <c r="S2529" s="25">
        <f t="shared" si="395"/>
        <v>4354.8921604705765</v>
      </c>
      <c r="T2529" s="25">
        <f t="shared" si="396"/>
        <v>0</v>
      </c>
      <c r="U2529" s="25" t="str">
        <f t="shared" si="397"/>
        <v>drain</v>
      </c>
      <c r="W2529" s="25">
        <f t="shared" si="400"/>
        <v>0</v>
      </c>
      <c r="X2529" s="25">
        <f t="shared" si="398"/>
        <v>20115.043958478411</v>
      </c>
      <c r="Y2529" s="25">
        <f t="shared" si="401"/>
        <v>4354.8921604705756</v>
      </c>
      <c r="AA2529" s="25">
        <f t="shared" si="399"/>
        <v>0</v>
      </c>
      <c r="AC2529" s="25">
        <f t="shared" si="394"/>
        <v>0</v>
      </c>
    </row>
    <row r="2530" x14ac:dyDescent="0.2">
      <c r="L2530" s="24">
        <v>2525</v>
      </c>
      <c r="M2530" s="28">
        <v>0</v>
      </c>
      <c r="O2530" s="24">
        <v>2525</v>
      </c>
      <c r="P2530" s="24">
        <f>'ROTH 1.0'!O2530*'קובץ טיוטה'!$D$10</f>
        <v>8055.4202527216712</v>
      </c>
      <c r="Q2530" s="24">
        <f t="shared" si="393"/>
        <v>4455.4202527216712</v>
      </c>
      <c r="R2530" s="24">
        <f t="shared" si="402"/>
        <v>0</v>
      </c>
      <c r="S2530" s="24">
        <f t="shared" si="395"/>
        <v>4455.4202527216712</v>
      </c>
      <c r="T2530" s="24">
        <f t="shared" si="396"/>
        <v>0</v>
      </c>
      <c r="U2530" s="24" t="str">
        <f t="shared" si="397"/>
        <v>drain</v>
      </c>
      <c r="W2530" s="24">
        <f t="shared" si="400"/>
        <v>0</v>
      </c>
      <c r="X2530" s="24">
        <f t="shared" si="398"/>
        <v>15659.62370575674</v>
      </c>
      <c r="Y2530" s="24">
        <f t="shared" si="401"/>
        <v>4455.4202527216712</v>
      </c>
      <c r="AA2530" s="24">
        <f t="shared" si="399"/>
        <v>0</v>
      </c>
      <c r="AC2530" s="24">
        <f t="shared" si="394"/>
        <v>0</v>
      </c>
    </row>
    <row r="2531" x14ac:dyDescent="0.2">
      <c r="L2531" s="25">
        <v>2526</v>
      </c>
      <c r="M2531" s="29">
        <v>0</v>
      </c>
      <c r="O2531" s="25">
        <v>2526</v>
      </c>
      <c r="P2531" s="24">
        <f>'ROTH 1.0'!O2531*'קובץ טיוטה'!$D$10</f>
        <v>8151.4226257399414</v>
      </c>
      <c r="Q2531" s="25">
        <f t="shared" si="393"/>
        <v>4551.4226257399414</v>
      </c>
      <c r="R2531" s="24">
        <f t="shared" si="402"/>
        <v>0</v>
      </c>
      <c r="S2531" s="25">
        <f t="shared" si="395"/>
        <v>4551.4226257399414</v>
      </c>
      <c r="T2531" s="25">
        <f t="shared" si="396"/>
        <v>0</v>
      </c>
      <c r="U2531" s="25" t="str">
        <f t="shared" si="397"/>
        <v>drain</v>
      </c>
      <c r="W2531" s="25">
        <f t="shared" si="400"/>
        <v>0</v>
      </c>
      <c r="X2531" s="25">
        <f t="shared" si="398"/>
        <v>11108.201080016799</v>
      </c>
      <c r="Y2531" s="25">
        <f t="shared" si="401"/>
        <v>4551.4226257399405</v>
      </c>
      <c r="AA2531" s="25">
        <f t="shared" si="399"/>
        <v>0</v>
      </c>
      <c r="AC2531" s="25">
        <f t="shared" si="394"/>
        <v>0</v>
      </c>
    </row>
    <row r="2532" x14ac:dyDescent="0.2">
      <c r="L2532" s="24">
        <v>2527</v>
      </c>
      <c r="M2532" s="28">
        <v>0.17392238800000001</v>
      </c>
      <c r="O2532" s="24">
        <v>2527</v>
      </c>
      <c r="P2532" s="24">
        <f>'ROTH 1.0'!O2532*'קובץ טיוטה'!$D$10</f>
        <v>8324.7108648949397</v>
      </c>
      <c r="Q2532" s="24">
        <f t="shared" si="393"/>
        <v>4724.7108648949397</v>
      </c>
      <c r="R2532" s="24">
        <f t="shared" si="402"/>
        <v>11826.722384000001</v>
      </c>
      <c r="S2532" s="24">
        <f t="shared" si="395"/>
        <v>0</v>
      </c>
      <c r="T2532" s="24">
        <f t="shared" si="396"/>
        <v>7102.0115191050609</v>
      </c>
      <c r="U2532" s="24" t="str">
        <f t="shared" si="397"/>
        <v>charge</v>
      </c>
      <c r="W2532" s="24">
        <f t="shared" si="400"/>
        <v>6391.8103671945537</v>
      </c>
      <c r="X2532" s="24">
        <f t="shared" si="398"/>
        <v>17500.011447211353</v>
      </c>
      <c r="Y2532" s="24">
        <f t="shared" si="401"/>
        <v>0</v>
      </c>
      <c r="AA2532" s="24">
        <f t="shared" si="399"/>
        <v>0</v>
      </c>
      <c r="AC2532" s="24">
        <f t="shared" si="394"/>
        <v>710.20115191050718</v>
      </c>
    </row>
    <row r="2533" x14ac:dyDescent="0.2">
      <c r="L2533" s="25">
        <v>2528</v>
      </c>
      <c r="M2533" s="29">
        <v>0.34917572099999999</v>
      </c>
      <c r="O2533" s="25">
        <v>2528</v>
      </c>
      <c r="P2533" s="24">
        <f>'ROTH 1.0'!O2533*'קובץ טיוטה'!$D$10</f>
        <v>8670.9176462545602</v>
      </c>
      <c r="Q2533" s="25">
        <f t="shared" si="393"/>
        <v>5070.9176462545602</v>
      </c>
      <c r="R2533" s="24">
        <f t="shared" si="402"/>
        <v>23743.949027999999</v>
      </c>
      <c r="S2533" s="25">
        <f t="shared" si="395"/>
        <v>0</v>
      </c>
      <c r="T2533" s="25">
        <f t="shared" si="396"/>
        <v>18673.031381745437</v>
      </c>
      <c r="U2533" s="25" t="str">
        <f t="shared" si="397"/>
        <v>charge</v>
      </c>
      <c r="W2533" s="25">
        <f t="shared" si="400"/>
        <v>16805.728243570895</v>
      </c>
      <c r="X2533" s="25">
        <f t="shared" si="398"/>
        <v>34305.739690782248</v>
      </c>
      <c r="Y2533" s="25">
        <f t="shared" si="401"/>
        <v>0</v>
      </c>
      <c r="AA2533" s="25">
        <f t="shared" si="399"/>
        <v>0</v>
      </c>
      <c r="AC2533" s="25">
        <f t="shared" si="394"/>
        <v>1867.3031381745423</v>
      </c>
    </row>
    <row r="2534" x14ac:dyDescent="0.2">
      <c r="L2534" s="24">
        <v>2529</v>
      </c>
      <c r="M2534" s="28">
        <v>0.47104220099999999</v>
      </c>
      <c r="O2534" s="24">
        <v>2529</v>
      </c>
      <c r="P2534" s="24">
        <f>'ROTH 1.0'!O2534*'קובץ טיוטה'!$D$10</f>
        <v>9196.815778781418</v>
      </c>
      <c r="Q2534" s="24">
        <f t="shared" si="393"/>
        <v>5596.815778781418</v>
      </c>
      <c r="R2534" s="24">
        <f t="shared" si="402"/>
        <v>32030.869667999999</v>
      </c>
      <c r="S2534" s="24">
        <f t="shared" si="395"/>
        <v>0</v>
      </c>
      <c r="T2534" s="24">
        <f t="shared" si="396"/>
        <v>26434.05388921858</v>
      </c>
      <c r="U2534" s="24" t="str">
        <f t="shared" si="397"/>
        <v>charge</v>
      </c>
      <c r="W2534" s="24">
        <f t="shared" si="400"/>
        <v>23790.648500296724</v>
      </c>
      <c r="X2534" s="24">
        <f t="shared" si="398"/>
        <v>58096.388191078971</v>
      </c>
      <c r="Y2534" s="24">
        <f t="shared" si="401"/>
        <v>0</v>
      </c>
      <c r="AA2534" s="24">
        <f t="shared" si="399"/>
        <v>0</v>
      </c>
      <c r="AC2534" s="24">
        <f t="shared" si="394"/>
        <v>2643.4053889218558</v>
      </c>
    </row>
    <row r="2535" x14ac:dyDescent="0.2">
      <c r="L2535" s="25">
        <v>2530</v>
      </c>
      <c r="M2535" s="29">
        <v>0.55941977899999995</v>
      </c>
      <c r="O2535" s="25">
        <v>2530</v>
      </c>
      <c r="P2535" s="24">
        <f>'ROTH 1.0'!O2535*'קובץ טיוטה'!$D$10</f>
        <v>9738.6040361131181</v>
      </c>
      <c r="Q2535" s="25">
        <f t="shared" si="393"/>
        <v>6138.6040361131181</v>
      </c>
      <c r="R2535" s="24">
        <f t="shared" si="402"/>
        <v>38040.544971999996</v>
      </c>
      <c r="S2535" s="25">
        <f t="shared" si="395"/>
        <v>0</v>
      </c>
      <c r="T2535" s="25">
        <f t="shared" si="396"/>
        <v>31901.94093588688</v>
      </c>
      <c r="U2535" s="25" t="str">
        <f t="shared" si="397"/>
        <v>charge</v>
      </c>
      <c r="W2535" s="25">
        <f t="shared" si="400"/>
        <v>19903.611808921029</v>
      </c>
      <c r="X2535" s="25">
        <f t="shared" si="398"/>
        <v>78000</v>
      </c>
      <c r="Y2535" s="25">
        <f t="shared" si="401"/>
        <v>0</v>
      </c>
      <c r="AA2535" s="25">
        <f t="shared" si="399"/>
        <v>0</v>
      </c>
      <c r="AC2535" s="25">
        <f t="shared" si="394"/>
        <v>11998.329126965851</v>
      </c>
    </row>
    <row r="2536" x14ac:dyDescent="0.2">
      <c r="L2536" s="24">
        <v>2531</v>
      </c>
      <c r="M2536" s="28">
        <v>0.64379981799999997</v>
      </c>
      <c r="O2536" s="24">
        <v>2531</v>
      </c>
      <c r="P2536" s="24">
        <f>'ROTH 1.0'!O2536*'קובץ טיוטה'!$D$10</f>
        <v>9976.6892704105539</v>
      </c>
      <c r="Q2536" s="24">
        <f t="shared" si="393"/>
        <v>6376.6892704105539</v>
      </c>
      <c r="R2536" s="24">
        <f t="shared" si="402"/>
        <v>43778.387623999995</v>
      </c>
      <c r="S2536" s="24">
        <f t="shared" si="395"/>
        <v>0</v>
      </c>
      <c r="T2536" s="24">
        <f t="shared" si="396"/>
        <v>37401.69835358944</v>
      </c>
      <c r="U2536" s="24" t="str">
        <f t="shared" si="397"/>
        <v>charge</v>
      </c>
      <c r="W2536" s="24">
        <f t="shared" si="400"/>
        <v>0</v>
      </c>
      <c r="X2536" s="24">
        <f t="shared" si="398"/>
        <v>78000</v>
      </c>
      <c r="Y2536" s="24">
        <f t="shared" si="401"/>
        <v>0</v>
      </c>
      <c r="AA2536" s="24">
        <f t="shared" si="399"/>
        <v>0</v>
      </c>
      <c r="AC2536" s="24">
        <f t="shared" si="394"/>
        <v>37401.69835358944</v>
      </c>
    </row>
    <row r="2537" x14ac:dyDescent="0.2">
      <c r="L2537" s="25">
        <v>2532</v>
      </c>
      <c r="M2537" s="29">
        <v>0.71807382999999991</v>
      </c>
      <c r="O2537" s="25">
        <v>2532</v>
      </c>
      <c r="P2537" s="24">
        <f>'ROTH 1.0'!O2537*'קובץ טיוטה'!$D$10</f>
        <v>9949.9427845958198</v>
      </c>
      <c r="Q2537" s="25">
        <f t="shared" si="393"/>
        <v>6349.9427845958198</v>
      </c>
      <c r="R2537" s="24">
        <f t="shared" si="402"/>
        <v>48829.020439999993</v>
      </c>
      <c r="S2537" s="25">
        <f t="shared" si="395"/>
        <v>0</v>
      </c>
      <c r="T2537" s="25">
        <f t="shared" si="396"/>
        <v>42479.077655404173</v>
      </c>
      <c r="U2537" s="25" t="str">
        <f t="shared" si="397"/>
        <v>charge</v>
      </c>
      <c r="W2537" s="25">
        <f t="shared" si="400"/>
        <v>0</v>
      </c>
      <c r="X2537" s="25">
        <f t="shared" si="398"/>
        <v>78000</v>
      </c>
      <c r="Y2537" s="25">
        <f t="shared" si="401"/>
        <v>0</v>
      </c>
      <c r="AA2537" s="25">
        <f t="shared" si="399"/>
        <v>0</v>
      </c>
      <c r="AC2537" s="25">
        <f t="shared" si="394"/>
        <v>42479.077655404173</v>
      </c>
    </row>
    <row r="2538" x14ac:dyDescent="0.2">
      <c r="L2538" s="24">
        <v>2533</v>
      </c>
      <c r="M2538" s="28">
        <v>0.74800283600000006</v>
      </c>
      <c r="O2538" s="24">
        <v>2533</v>
      </c>
      <c r="P2538" s="24">
        <f>'ROTH 1.0'!O2538*'קובץ טיוטה'!$D$10</f>
        <v>10056.221183924468</v>
      </c>
      <c r="Q2538" s="24">
        <f t="shared" si="393"/>
        <v>6456.2211839244683</v>
      </c>
      <c r="R2538" s="24">
        <f t="shared" si="402"/>
        <v>50864.192847999999</v>
      </c>
      <c r="S2538" s="24">
        <f t="shared" si="395"/>
        <v>0</v>
      </c>
      <c r="T2538" s="24">
        <f t="shared" si="396"/>
        <v>44407.971664075529</v>
      </c>
      <c r="U2538" s="24" t="str">
        <f t="shared" si="397"/>
        <v>charge</v>
      </c>
      <c r="W2538" s="24">
        <f t="shared" si="400"/>
        <v>0</v>
      </c>
      <c r="X2538" s="24">
        <f t="shared" si="398"/>
        <v>78000</v>
      </c>
      <c r="Y2538" s="24">
        <f t="shared" si="401"/>
        <v>0</v>
      </c>
      <c r="AA2538" s="24">
        <f t="shared" si="399"/>
        <v>0</v>
      </c>
      <c r="AC2538" s="24">
        <f t="shared" si="394"/>
        <v>44407.971664075529</v>
      </c>
    </row>
    <row r="2539" x14ac:dyDescent="0.2">
      <c r="L2539" s="25">
        <v>2534</v>
      </c>
      <c r="M2539" s="29">
        <v>0.76985077300000004</v>
      </c>
      <c r="O2539" s="25">
        <v>2534</v>
      </c>
      <c r="P2539" s="24">
        <f>'ROTH 1.0'!O2539*'קובץ טיוטה'!$D$10</f>
        <v>9990.3895554697046</v>
      </c>
      <c r="Q2539" s="25">
        <f t="shared" si="393"/>
        <v>6390.3895554697046</v>
      </c>
      <c r="R2539" s="24">
        <f t="shared" si="402"/>
        <v>52349.852564000001</v>
      </c>
      <c r="S2539" s="25">
        <f t="shared" si="395"/>
        <v>0</v>
      </c>
      <c r="T2539" s="25">
        <f t="shared" si="396"/>
        <v>45959.463008530292</v>
      </c>
      <c r="U2539" s="25" t="str">
        <f t="shared" si="397"/>
        <v>charge</v>
      </c>
      <c r="W2539" s="25">
        <f t="shared" si="400"/>
        <v>0</v>
      </c>
      <c r="X2539" s="25">
        <f t="shared" si="398"/>
        <v>78000</v>
      </c>
      <c r="Y2539" s="25">
        <f t="shared" si="401"/>
        <v>0</v>
      </c>
      <c r="AA2539" s="25">
        <f t="shared" si="399"/>
        <v>0</v>
      </c>
      <c r="AC2539" s="25">
        <f t="shared" si="394"/>
        <v>45959.463008530292</v>
      </c>
    </row>
    <row r="2540" x14ac:dyDescent="0.2">
      <c r="L2540" s="24">
        <v>2535</v>
      </c>
      <c r="M2540" s="28">
        <v>0.74379727900000003</v>
      </c>
      <c r="O2540" s="24">
        <v>2535</v>
      </c>
      <c r="P2540" s="24">
        <f>'ROTH 1.0'!O2540*'קובץ טיוטה'!$D$10</f>
        <v>9850.0862170671498</v>
      </c>
      <c r="Q2540" s="24">
        <f t="shared" si="393"/>
        <v>6250.0862170671498</v>
      </c>
      <c r="R2540" s="24">
        <f t="shared" si="402"/>
        <v>50578.214972000002</v>
      </c>
      <c r="S2540" s="24">
        <f t="shared" si="395"/>
        <v>0</v>
      </c>
      <c r="T2540" s="24">
        <f t="shared" si="396"/>
        <v>44328.128754932855</v>
      </c>
      <c r="U2540" s="24" t="str">
        <f t="shared" si="397"/>
        <v>charge</v>
      </c>
      <c r="W2540" s="24">
        <f t="shared" si="400"/>
        <v>0</v>
      </c>
      <c r="X2540" s="24">
        <f t="shared" si="398"/>
        <v>78000</v>
      </c>
      <c r="Y2540" s="24">
        <f t="shared" si="401"/>
        <v>0</v>
      </c>
      <c r="AA2540" s="24">
        <f t="shared" si="399"/>
        <v>0</v>
      </c>
      <c r="AC2540" s="24">
        <f t="shared" si="394"/>
        <v>44328.128754932855</v>
      </c>
    </row>
    <row r="2541" x14ac:dyDescent="0.2">
      <c r="L2541" s="25">
        <v>2536</v>
      </c>
      <c r="M2541" s="29">
        <v>0.71629334300000003</v>
      </c>
      <c r="O2541" s="25">
        <v>2536</v>
      </c>
      <c r="P2541" s="24">
        <f>'ROTH 1.0'!O2541*'קובץ טיוטה'!$D$10</f>
        <v>9817.9541507036047</v>
      </c>
      <c r="Q2541" s="25">
        <f t="shared" si="393"/>
        <v>6217.9541507036047</v>
      </c>
      <c r="R2541" s="24">
        <f t="shared" si="402"/>
        <v>48707.947324000001</v>
      </c>
      <c r="S2541" s="25">
        <f t="shared" si="395"/>
        <v>0</v>
      </c>
      <c r="T2541" s="25">
        <f t="shared" si="396"/>
        <v>42489.993173296396</v>
      </c>
      <c r="U2541" s="25" t="str">
        <f t="shared" si="397"/>
        <v>charge</v>
      </c>
      <c r="W2541" s="25">
        <f t="shared" si="400"/>
        <v>0</v>
      </c>
      <c r="X2541" s="25">
        <f t="shared" si="398"/>
        <v>78000</v>
      </c>
      <c r="Y2541" s="25">
        <f t="shared" si="401"/>
        <v>0</v>
      </c>
      <c r="AA2541" s="25">
        <f t="shared" si="399"/>
        <v>0</v>
      </c>
      <c r="AC2541" s="25">
        <f t="shared" si="394"/>
        <v>42489.993173296396</v>
      </c>
    </row>
    <row r="2542" x14ac:dyDescent="0.2">
      <c r="L2542" s="24">
        <v>2537</v>
      </c>
      <c r="M2542" s="28">
        <v>0.462518979</v>
      </c>
      <c r="O2542" s="24">
        <v>2537</v>
      </c>
      <c r="P2542" s="24">
        <f>'ROTH 1.0'!O2542*'קובץ טיוטה'!$D$10</f>
        <v>10064.175491864729</v>
      </c>
      <c r="Q2542" s="24">
        <f t="shared" si="393"/>
        <v>6464.1754918647293</v>
      </c>
      <c r="R2542" s="24">
        <f t="shared" si="402"/>
        <v>31451.290572000002</v>
      </c>
      <c r="S2542" s="24">
        <f t="shared" si="395"/>
        <v>0</v>
      </c>
      <c r="T2542" s="24">
        <f t="shared" si="396"/>
        <v>24987.115080135271</v>
      </c>
      <c r="U2542" s="24" t="str">
        <f t="shared" si="397"/>
        <v>charge</v>
      </c>
      <c r="W2542" s="24">
        <f t="shared" si="400"/>
        <v>0</v>
      </c>
      <c r="X2542" s="24">
        <f t="shared" si="398"/>
        <v>78000</v>
      </c>
      <c r="Y2542" s="24">
        <f t="shared" si="401"/>
        <v>0</v>
      </c>
      <c r="AA2542" s="24">
        <f t="shared" si="399"/>
        <v>0</v>
      </c>
      <c r="AC2542" s="24">
        <f t="shared" si="394"/>
        <v>24987.115080135271</v>
      </c>
    </row>
    <row r="2543" x14ac:dyDescent="0.2">
      <c r="L2543" s="25">
        <v>2538</v>
      </c>
      <c r="M2543" s="29">
        <v>0.225322995</v>
      </c>
      <c r="O2543" s="25">
        <v>2538</v>
      </c>
      <c r="P2543" s="24">
        <f>'ROTH 1.0'!O2543*'קובץ טיוטה'!$D$10</f>
        <v>10579.536558907328</v>
      </c>
      <c r="Q2543" s="25">
        <f t="shared" si="393"/>
        <v>6979.5365589073281</v>
      </c>
      <c r="R2543" s="24">
        <f t="shared" si="402"/>
        <v>15321.963659999999</v>
      </c>
      <c r="S2543" s="25">
        <f t="shared" si="395"/>
        <v>0</v>
      </c>
      <c r="T2543" s="25">
        <f t="shared" si="396"/>
        <v>8342.4271010926714</v>
      </c>
      <c r="U2543" s="25" t="str">
        <f t="shared" si="397"/>
        <v>charge</v>
      </c>
      <c r="W2543" s="25">
        <f t="shared" si="400"/>
        <v>0</v>
      </c>
      <c r="X2543" s="25">
        <f t="shared" si="398"/>
        <v>78000</v>
      </c>
      <c r="Y2543" s="25">
        <f t="shared" si="401"/>
        <v>0</v>
      </c>
      <c r="AA2543" s="25">
        <f t="shared" si="399"/>
        <v>0</v>
      </c>
      <c r="AC2543" s="25">
        <f t="shared" si="394"/>
        <v>8342.4271010926714</v>
      </c>
    </row>
    <row r="2544" x14ac:dyDescent="0.2">
      <c r="L2544" s="24">
        <v>2539</v>
      </c>
      <c r="M2544" s="28">
        <v>0</v>
      </c>
      <c r="O2544" s="24">
        <v>2539</v>
      </c>
      <c r="P2544" s="24">
        <f>'ROTH 1.0'!O2544*'קובץ טיוטה'!$D$10</f>
        <v>10459.535013867129</v>
      </c>
      <c r="Q2544" s="24">
        <f t="shared" si="393"/>
        <v>6859.5350138671292</v>
      </c>
      <c r="R2544" s="24">
        <f t="shared" si="402"/>
        <v>0</v>
      </c>
      <c r="S2544" s="24">
        <f t="shared" si="395"/>
        <v>6859.5350138671292</v>
      </c>
      <c r="T2544" s="24">
        <f t="shared" si="396"/>
        <v>0</v>
      </c>
      <c r="U2544" s="24" t="str">
        <f t="shared" si="397"/>
        <v>drain</v>
      </c>
      <c r="W2544" s="24">
        <f t="shared" si="400"/>
        <v>0</v>
      </c>
      <c r="X2544" s="24">
        <f t="shared" si="398"/>
        <v>71140.464986132865</v>
      </c>
      <c r="Y2544" s="24">
        <f t="shared" si="401"/>
        <v>6859.5350138671347</v>
      </c>
      <c r="AA2544" s="24">
        <f t="shared" si="399"/>
        <v>0</v>
      </c>
      <c r="AC2544" s="24">
        <f t="shared" si="394"/>
        <v>0</v>
      </c>
    </row>
    <row r="2545" x14ac:dyDescent="0.2">
      <c r="L2545" s="25">
        <v>2540</v>
      </c>
      <c r="M2545" s="29">
        <v>0</v>
      </c>
      <c r="O2545" s="25">
        <v>2540</v>
      </c>
      <c r="P2545" s="24">
        <f>'ROTH 1.0'!O2545*'קובץ טיוטה'!$D$10</f>
        <v>10705.917727473745</v>
      </c>
      <c r="Q2545" s="25">
        <f t="shared" si="393"/>
        <v>7105.9177274737449</v>
      </c>
      <c r="R2545" s="24">
        <f t="shared" si="402"/>
        <v>0</v>
      </c>
      <c r="S2545" s="25">
        <f t="shared" si="395"/>
        <v>7105.9177274737449</v>
      </c>
      <c r="T2545" s="25">
        <f t="shared" si="396"/>
        <v>0</v>
      </c>
      <c r="U2545" s="25" t="str">
        <f t="shared" si="397"/>
        <v>drain</v>
      </c>
      <c r="W2545" s="25">
        <f t="shared" si="400"/>
        <v>0</v>
      </c>
      <c r="X2545" s="25">
        <f t="shared" si="398"/>
        <v>64034.54725865912</v>
      </c>
      <c r="Y2545" s="25">
        <f t="shared" si="401"/>
        <v>7105.9177274737449</v>
      </c>
      <c r="AA2545" s="25">
        <f t="shared" si="399"/>
        <v>0</v>
      </c>
      <c r="AC2545" s="25">
        <f t="shared" si="394"/>
        <v>0</v>
      </c>
    </row>
    <row r="2546" x14ac:dyDescent="0.2">
      <c r="L2546" s="24">
        <v>2541</v>
      </c>
      <c r="M2546" s="28">
        <v>0</v>
      </c>
      <c r="O2546" s="24">
        <v>2541</v>
      </c>
      <c r="P2546" s="24">
        <f>'ROTH 1.0'!O2546*'קובץ טיוטה'!$D$10</f>
        <v>10263.210056242049</v>
      </c>
      <c r="Q2546" s="24">
        <f t="shared" si="393"/>
        <v>6663.2100562420492</v>
      </c>
      <c r="R2546" s="24">
        <f t="shared" si="402"/>
        <v>0</v>
      </c>
      <c r="S2546" s="24">
        <f t="shared" si="395"/>
        <v>6663.2100562420492</v>
      </c>
      <c r="T2546" s="24">
        <f t="shared" si="396"/>
        <v>0</v>
      </c>
      <c r="U2546" s="24" t="str">
        <f t="shared" si="397"/>
        <v>drain</v>
      </c>
      <c r="W2546" s="24">
        <f t="shared" si="400"/>
        <v>0</v>
      </c>
      <c r="X2546" s="24">
        <f t="shared" si="398"/>
        <v>57371.337202417068</v>
      </c>
      <c r="Y2546" s="24">
        <f t="shared" si="401"/>
        <v>6663.2100562420528</v>
      </c>
      <c r="AA2546" s="24">
        <f t="shared" si="399"/>
        <v>0</v>
      </c>
      <c r="AC2546" s="24">
        <f t="shared" si="394"/>
        <v>0</v>
      </c>
    </row>
    <row r="2547" x14ac:dyDescent="0.2">
      <c r="L2547" s="25">
        <v>2542</v>
      </c>
      <c r="M2547" s="29">
        <v>0</v>
      </c>
      <c r="O2547" s="25">
        <v>2542</v>
      </c>
      <c r="P2547" s="24">
        <f>'ROTH 1.0'!O2547*'קובץ טיוטה'!$D$10</f>
        <v>9909.305859542239</v>
      </c>
      <c r="Q2547" s="25">
        <f t="shared" si="393"/>
        <v>6309.305859542239</v>
      </c>
      <c r="R2547" s="24">
        <f t="shared" si="402"/>
        <v>0</v>
      </c>
      <c r="S2547" s="25">
        <f t="shared" si="395"/>
        <v>6309.305859542239</v>
      </c>
      <c r="T2547" s="25">
        <f t="shared" si="396"/>
        <v>0</v>
      </c>
      <c r="U2547" s="25" t="str">
        <f t="shared" si="397"/>
        <v>drain</v>
      </c>
      <c r="W2547" s="25">
        <f t="shared" si="400"/>
        <v>0</v>
      </c>
      <c r="X2547" s="25">
        <f t="shared" si="398"/>
        <v>51062.031342874827</v>
      </c>
      <c r="Y2547" s="25">
        <f t="shared" si="401"/>
        <v>6309.3058595422408</v>
      </c>
      <c r="AA2547" s="25">
        <f t="shared" si="399"/>
        <v>0</v>
      </c>
      <c r="AC2547" s="25">
        <f t="shared" si="394"/>
        <v>0</v>
      </c>
    </row>
    <row r="2548" x14ac:dyDescent="0.2">
      <c r="L2548" s="24">
        <v>2543</v>
      </c>
      <c r="M2548" s="28">
        <v>0</v>
      </c>
      <c r="O2548" s="24">
        <v>2543</v>
      </c>
      <c r="P2548" s="24">
        <f>'ROTH 1.0'!O2548*'קובץ טיוטה'!$D$10</f>
        <v>9475.3863767767634</v>
      </c>
      <c r="Q2548" s="24">
        <f t="shared" si="393"/>
        <v>5875.3863767767634</v>
      </c>
      <c r="R2548" s="24">
        <f t="shared" si="402"/>
        <v>0</v>
      </c>
      <c r="S2548" s="24">
        <f t="shared" si="395"/>
        <v>5875.3863767767634</v>
      </c>
      <c r="T2548" s="24">
        <f t="shared" si="396"/>
        <v>0</v>
      </c>
      <c r="U2548" s="24" t="str">
        <f t="shared" si="397"/>
        <v>drain</v>
      </c>
      <c r="W2548" s="24">
        <f t="shared" si="400"/>
        <v>0</v>
      </c>
      <c r="X2548" s="24">
        <f t="shared" si="398"/>
        <v>45186.644966098065</v>
      </c>
      <c r="Y2548" s="24">
        <f t="shared" si="401"/>
        <v>5875.3863767767616</v>
      </c>
      <c r="AA2548" s="24">
        <f t="shared" si="399"/>
        <v>0</v>
      </c>
      <c r="AC2548" s="24">
        <f t="shared" si="394"/>
        <v>0</v>
      </c>
    </row>
    <row r="2549" x14ac:dyDescent="0.2">
      <c r="L2549" s="25">
        <v>2544</v>
      </c>
      <c r="M2549" s="29">
        <v>0</v>
      </c>
      <c r="O2549" s="25">
        <v>2544</v>
      </c>
      <c r="P2549" s="24">
        <f>'ROTH 1.0'!O2549*'קובץ טיוטה'!$D$10</f>
        <v>9025.6350444157033</v>
      </c>
      <c r="Q2549" s="25">
        <f t="shared" si="393"/>
        <v>5425.6350444157033</v>
      </c>
      <c r="R2549" s="24">
        <f t="shared" si="402"/>
        <v>0</v>
      </c>
      <c r="S2549" s="25">
        <f t="shared" si="395"/>
        <v>5425.6350444157033</v>
      </c>
      <c r="T2549" s="25">
        <f t="shared" si="396"/>
        <v>0</v>
      </c>
      <c r="U2549" s="25" t="str">
        <f t="shared" si="397"/>
        <v>drain</v>
      </c>
      <c r="W2549" s="25">
        <f t="shared" si="400"/>
        <v>0</v>
      </c>
      <c r="X2549" s="25">
        <f t="shared" si="398"/>
        <v>39761.009921682358</v>
      </c>
      <c r="Y2549" s="25">
        <f t="shared" si="401"/>
        <v>5425.6350444157069</v>
      </c>
      <c r="AA2549" s="25">
        <f t="shared" si="399"/>
        <v>0</v>
      </c>
      <c r="AC2549" s="25">
        <f t="shared" si="394"/>
        <v>0</v>
      </c>
    </row>
    <row r="2550" x14ac:dyDescent="0.2">
      <c r="L2550" s="24">
        <v>2545</v>
      </c>
      <c r="M2550" s="28">
        <v>0</v>
      </c>
      <c r="O2550" s="24">
        <v>2545</v>
      </c>
      <c r="P2550" s="24">
        <f>'ROTH 1.0'!O2550*'קובץ טיוטה'!$D$10</f>
        <v>8597.803776951323</v>
      </c>
      <c r="Q2550" s="24">
        <f t="shared" si="393"/>
        <v>4997.803776951323</v>
      </c>
      <c r="R2550" s="24">
        <f t="shared" si="402"/>
        <v>0</v>
      </c>
      <c r="S2550" s="24">
        <f t="shared" si="395"/>
        <v>4997.803776951323</v>
      </c>
      <c r="T2550" s="24">
        <f t="shared" si="396"/>
        <v>0</v>
      </c>
      <c r="U2550" s="24" t="str">
        <f t="shared" si="397"/>
        <v>drain</v>
      </c>
      <c r="W2550" s="24">
        <f t="shared" si="400"/>
        <v>0</v>
      </c>
      <c r="X2550" s="24">
        <f t="shared" si="398"/>
        <v>34763.206144731033</v>
      </c>
      <c r="Y2550" s="24">
        <f t="shared" si="401"/>
        <v>4997.8037769513248</v>
      </c>
      <c r="AA2550" s="24">
        <f t="shared" si="399"/>
        <v>0</v>
      </c>
      <c r="AC2550" s="24">
        <f t="shared" si="394"/>
        <v>0</v>
      </c>
    </row>
    <row r="2551" x14ac:dyDescent="0.2">
      <c r="L2551" s="25">
        <v>2546</v>
      </c>
      <c r="M2551" s="29">
        <v>0</v>
      </c>
      <c r="O2551" s="25">
        <v>2546</v>
      </c>
      <c r="P2551" s="24">
        <f>'ROTH 1.0'!O2551*'קובץ טיוטה'!$D$10</f>
        <v>8207.6289140319004</v>
      </c>
      <c r="Q2551" s="25">
        <f t="shared" si="393"/>
        <v>4607.6289140319004</v>
      </c>
      <c r="R2551" s="24">
        <f t="shared" si="402"/>
        <v>0</v>
      </c>
      <c r="S2551" s="25">
        <f t="shared" si="395"/>
        <v>4607.6289140319004</v>
      </c>
      <c r="T2551" s="25">
        <f t="shared" si="396"/>
        <v>0</v>
      </c>
      <c r="U2551" s="25" t="str">
        <f t="shared" si="397"/>
        <v>drain</v>
      </c>
      <c r="W2551" s="25">
        <f t="shared" si="400"/>
        <v>0</v>
      </c>
      <c r="X2551" s="25">
        <f t="shared" si="398"/>
        <v>30155.577230699135</v>
      </c>
      <c r="Y2551" s="25">
        <f t="shared" si="401"/>
        <v>4607.6289140318986</v>
      </c>
      <c r="AA2551" s="25">
        <f t="shared" si="399"/>
        <v>0</v>
      </c>
      <c r="AC2551" s="25">
        <f t="shared" si="394"/>
        <v>0</v>
      </c>
    </row>
    <row r="2552" x14ac:dyDescent="0.2">
      <c r="L2552" s="24">
        <v>2547</v>
      </c>
      <c r="M2552" s="28">
        <v>0</v>
      </c>
      <c r="O2552" s="24">
        <v>2547</v>
      </c>
      <c r="P2552" s="24">
        <f>'ROTH 1.0'!O2552*'קובץ טיוטה'!$D$10</f>
        <v>8016.1305278388636</v>
      </c>
      <c r="Q2552" s="24">
        <f t="shared" si="393"/>
        <v>4416.1305278388636</v>
      </c>
      <c r="R2552" s="24">
        <f t="shared" si="402"/>
        <v>0</v>
      </c>
      <c r="S2552" s="24">
        <f t="shared" si="395"/>
        <v>4416.1305278388636</v>
      </c>
      <c r="T2552" s="24">
        <f t="shared" si="396"/>
        <v>0</v>
      </c>
      <c r="U2552" s="24" t="str">
        <f t="shared" si="397"/>
        <v>drain</v>
      </c>
      <c r="W2552" s="24">
        <f t="shared" si="400"/>
        <v>0</v>
      </c>
      <c r="X2552" s="24">
        <f t="shared" si="398"/>
        <v>25739.44670286027</v>
      </c>
      <c r="Y2552" s="24">
        <f t="shared" si="401"/>
        <v>4416.1305278388645</v>
      </c>
      <c r="AA2552" s="24">
        <f t="shared" si="399"/>
        <v>0</v>
      </c>
      <c r="AC2552" s="24">
        <f t="shared" si="394"/>
        <v>0</v>
      </c>
    </row>
    <row r="2553" x14ac:dyDescent="0.2">
      <c r="L2553" s="25">
        <v>2548</v>
      </c>
      <c r="M2553" s="29">
        <v>0</v>
      </c>
      <c r="O2553" s="25">
        <v>2548</v>
      </c>
      <c r="P2553" s="24">
        <f>'ROTH 1.0'!O2553*'קובץ טיוטה'!$D$10</f>
        <v>7943.3822483572349</v>
      </c>
      <c r="Q2553" s="25">
        <f t="shared" si="393"/>
        <v>4343.3822483572349</v>
      </c>
      <c r="R2553" s="24">
        <f t="shared" si="402"/>
        <v>0</v>
      </c>
      <c r="S2553" s="25">
        <f t="shared" si="395"/>
        <v>4343.3822483572349</v>
      </c>
      <c r="T2553" s="25">
        <f t="shared" si="396"/>
        <v>0</v>
      </c>
      <c r="U2553" s="25" t="str">
        <f t="shared" si="397"/>
        <v>drain</v>
      </c>
      <c r="W2553" s="25">
        <f t="shared" si="400"/>
        <v>0</v>
      </c>
      <c r="X2553" s="25">
        <f t="shared" si="398"/>
        <v>21396.064454503037</v>
      </c>
      <c r="Y2553" s="25">
        <f t="shared" si="401"/>
        <v>4343.382248357233</v>
      </c>
      <c r="AA2553" s="25">
        <f t="shared" si="399"/>
        <v>0</v>
      </c>
      <c r="AC2553" s="25">
        <f t="shared" si="394"/>
        <v>0</v>
      </c>
    </row>
    <row r="2554" x14ac:dyDescent="0.2">
      <c r="L2554" s="24">
        <v>2549</v>
      </c>
      <c r="M2554" s="28">
        <v>0</v>
      </c>
      <c r="O2554" s="24">
        <v>2549</v>
      </c>
      <c r="P2554" s="24">
        <f>'ROTH 1.0'!O2554*'קובץ טיוטה'!$D$10</f>
        <v>8007.0589928150148</v>
      </c>
      <c r="Q2554" s="24">
        <f t="shared" si="393"/>
        <v>4407.0589928150148</v>
      </c>
      <c r="R2554" s="24">
        <f t="shared" si="402"/>
        <v>0</v>
      </c>
      <c r="S2554" s="24">
        <f t="shared" si="395"/>
        <v>4407.0589928150148</v>
      </c>
      <c r="T2554" s="24">
        <f t="shared" si="396"/>
        <v>0</v>
      </c>
      <c r="U2554" s="24" t="str">
        <f t="shared" si="397"/>
        <v>drain</v>
      </c>
      <c r="W2554" s="24">
        <f t="shared" si="400"/>
        <v>0</v>
      </c>
      <c r="X2554" s="24">
        <f t="shared" si="398"/>
        <v>16989.005461688022</v>
      </c>
      <c r="Y2554" s="24">
        <f t="shared" si="401"/>
        <v>4407.0589928150148</v>
      </c>
      <c r="AA2554" s="24">
        <f t="shared" si="399"/>
        <v>0</v>
      </c>
      <c r="AC2554" s="24">
        <f t="shared" si="394"/>
        <v>0</v>
      </c>
    </row>
    <row r="2555" x14ac:dyDescent="0.2">
      <c r="L2555" s="25">
        <v>2550</v>
      </c>
      <c r="M2555" s="29">
        <v>0</v>
      </c>
      <c r="O2555" s="25">
        <v>2550</v>
      </c>
      <c r="P2555" s="24">
        <f>'ROTH 1.0'!O2555*'קובץ טיוטה'!$D$10</f>
        <v>8025.3943712954542</v>
      </c>
      <c r="Q2555" s="25">
        <f t="shared" si="393"/>
        <v>4425.3943712954542</v>
      </c>
      <c r="R2555" s="24">
        <f t="shared" si="402"/>
        <v>0</v>
      </c>
      <c r="S2555" s="25">
        <f t="shared" si="395"/>
        <v>4425.3943712954542</v>
      </c>
      <c r="T2555" s="25">
        <f t="shared" si="396"/>
        <v>0</v>
      </c>
      <c r="U2555" s="25" t="str">
        <f t="shared" si="397"/>
        <v>drain</v>
      </c>
      <c r="W2555" s="25">
        <f t="shared" si="400"/>
        <v>0</v>
      </c>
      <c r="X2555" s="25">
        <f t="shared" si="398"/>
        <v>12563.611090392569</v>
      </c>
      <c r="Y2555" s="25">
        <f t="shared" si="401"/>
        <v>4425.3943712954533</v>
      </c>
      <c r="AA2555" s="25">
        <f t="shared" si="399"/>
        <v>0</v>
      </c>
      <c r="AC2555" s="25">
        <f t="shared" si="394"/>
        <v>0</v>
      </c>
    </row>
    <row r="2556" x14ac:dyDescent="0.2">
      <c r="L2556" s="24">
        <v>2551</v>
      </c>
      <c r="M2556" s="28">
        <v>0.19525695100000001</v>
      </c>
      <c r="O2556" s="24">
        <v>2551</v>
      </c>
      <c r="P2556" s="24">
        <f>'ROTH 1.0'!O2556*'קובץ טיוטה'!$D$10</f>
        <v>7835.6127521241169</v>
      </c>
      <c r="Q2556" s="24">
        <f t="shared" si="393"/>
        <v>4235.6127521241169</v>
      </c>
      <c r="R2556" s="24">
        <f t="shared" si="402"/>
        <v>13277.472668</v>
      </c>
      <c r="S2556" s="24">
        <f t="shared" si="395"/>
        <v>0</v>
      </c>
      <c r="T2556" s="24">
        <f t="shared" si="396"/>
        <v>9041.8599158758843</v>
      </c>
      <c r="U2556" s="24" t="str">
        <f t="shared" si="397"/>
        <v>charge</v>
      </c>
      <c r="W2556" s="24">
        <f t="shared" si="400"/>
        <v>8137.6739242882941</v>
      </c>
      <c r="X2556" s="24">
        <f t="shared" si="398"/>
        <v>20701.285014680863</v>
      </c>
      <c r="Y2556" s="24">
        <f t="shared" si="401"/>
        <v>0</v>
      </c>
      <c r="AA2556" s="24">
        <f t="shared" si="399"/>
        <v>0</v>
      </c>
      <c r="AC2556" s="24">
        <f t="shared" si="394"/>
        <v>904.18599158759025</v>
      </c>
    </row>
    <row r="2557" x14ac:dyDescent="0.2">
      <c r="L2557" s="25">
        <v>2552</v>
      </c>
      <c r="M2557" s="29">
        <v>0.58577233100000003</v>
      </c>
      <c r="O2557" s="25">
        <v>2552</v>
      </c>
      <c r="P2557" s="24">
        <f>'ROTH 1.0'!O2557*'קובץ טיוטה'!$D$10</f>
        <v>8276.8431597246781</v>
      </c>
      <c r="Q2557" s="25">
        <f t="shared" si="393"/>
        <v>4676.8431597246781</v>
      </c>
      <c r="R2557" s="24">
        <f t="shared" si="402"/>
        <v>39832.518508000001</v>
      </c>
      <c r="S2557" s="25">
        <f t="shared" si="395"/>
        <v>0</v>
      </c>
      <c r="T2557" s="25">
        <f t="shared" si="396"/>
        <v>35155.675348275327</v>
      </c>
      <c r="U2557" s="25" t="str">
        <f t="shared" si="397"/>
        <v>charge</v>
      </c>
      <c r="W2557" s="25">
        <f t="shared" si="400"/>
        <v>31640.107813447794</v>
      </c>
      <c r="X2557" s="25">
        <f t="shared" si="398"/>
        <v>52341.392828128657</v>
      </c>
      <c r="Y2557" s="25">
        <f t="shared" si="401"/>
        <v>0</v>
      </c>
      <c r="AA2557" s="25">
        <f t="shared" si="399"/>
        <v>0</v>
      </c>
      <c r="AC2557" s="25">
        <f t="shared" si="394"/>
        <v>3515.5675348275327</v>
      </c>
    </row>
    <row r="2558" x14ac:dyDescent="0.2">
      <c r="L2558" s="24">
        <v>2553</v>
      </c>
      <c r="M2558" s="28">
        <v>0.69055119099999995</v>
      </c>
      <c r="O2558" s="24">
        <v>2553</v>
      </c>
      <c r="P2558" s="24">
        <f>'ROTH 1.0'!O2558*'קובץ טיוטה'!$D$10</f>
        <v>8718.2072375851167</v>
      </c>
      <c r="Q2558" s="24">
        <f t="shared" si="393"/>
        <v>5118.2072375851167</v>
      </c>
      <c r="R2558" s="24">
        <f t="shared" si="402"/>
        <v>46957.480987999996</v>
      </c>
      <c r="S2558" s="24">
        <f t="shared" si="395"/>
        <v>0</v>
      </c>
      <c r="T2558" s="24">
        <f t="shared" si="396"/>
        <v>41839.273750414883</v>
      </c>
      <c r="U2558" s="24" t="str">
        <f t="shared" si="397"/>
        <v>charge</v>
      </c>
      <c r="W2558" s="24">
        <f t="shared" si="400"/>
        <v>25658.607171871343</v>
      </c>
      <c r="X2558" s="24">
        <f t="shared" si="398"/>
        <v>78000</v>
      </c>
      <c r="Y2558" s="24">
        <f t="shared" si="401"/>
        <v>0</v>
      </c>
      <c r="AA2558" s="24">
        <f t="shared" si="399"/>
        <v>0</v>
      </c>
      <c r="AC2558" s="24">
        <f t="shared" si="394"/>
        <v>16180.66657854354</v>
      </c>
    </row>
    <row r="2559" x14ac:dyDescent="0.2">
      <c r="L2559" s="25">
        <v>2554</v>
      </c>
      <c r="M2559" s="29">
        <v>0.68450167699999998</v>
      </c>
      <c r="O2559" s="25">
        <v>2554</v>
      </c>
      <c r="P2559" s="24">
        <f>'ROTH 1.0'!O2559*'קובץ טיוטה'!$D$10</f>
        <v>9054.3142176961792</v>
      </c>
      <c r="Q2559" s="25">
        <f t="shared" si="393"/>
        <v>5454.3142176961792</v>
      </c>
      <c r="R2559" s="24">
        <f t="shared" si="402"/>
        <v>46546.114035999999</v>
      </c>
      <c r="S2559" s="25">
        <f t="shared" si="395"/>
        <v>0</v>
      </c>
      <c r="T2559" s="25">
        <f t="shared" si="396"/>
        <v>41091.799818303822</v>
      </c>
      <c r="U2559" s="25" t="str">
        <f t="shared" si="397"/>
        <v>charge</v>
      </c>
      <c r="W2559" s="25">
        <f t="shared" si="400"/>
        <v>0</v>
      </c>
      <c r="X2559" s="25">
        <f t="shared" si="398"/>
        <v>78000</v>
      </c>
      <c r="Y2559" s="25">
        <f t="shared" si="401"/>
        <v>0</v>
      </c>
      <c r="AA2559" s="25">
        <f t="shared" si="399"/>
        <v>0</v>
      </c>
      <c r="AC2559" s="25">
        <f t="shared" si="394"/>
        <v>41091.799818303822</v>
      </c>
    </row>
    <row r="2560" x14ac:dyDescent="0.2">
      <c r="L2560" s="24">
        <v>2555</v>
      </c>
      <c r="M2560" s="28">
        <v>0.713867319</v>
      </c>
      <c r="O2560" s="24">
        <v>2555</v>
      </c>
      <c r="P2560" s="24">
        <f>'ROTH 1.0'!O2560*'קובץ טיוטה'!$D$10</f>
        <v>9279.209996005322</v>
      </c>
      <c r="Q2560" s="24">
        <f t="shared" si="393"/>
        <v>5679.209996005322</v>
      </c>
      <c r="R2560" s="24">
        <f t="shared" si="402"/>
        <v>48542.977692</v>
      </c>
      <c r="S2560" s="24">
        <f t="shared" si="395"/>
        <v>0</v>
      </c>
      <c r="T2560" s="24">
        <f t="shared" si="396"/>
        <v>42863.767695994677</v>
      </c>
      <c r="U2560" s="24" t="str">
        <f t="shared" si="397"/>
        <v>charge</v>
      </c>
      <c r="W2560" s="24">
        <f t="shared" si="400"/>
        <v>0</v>
      </c>
      <c r="X2560" s="24">
        <f t="shared" si="398"/>
        <v>78000</v>
      </c>
      <c r="Y2560" s="24">
        <f t="shared" si="401"/>
        <v>0</v>
      </c>
      <c r="AA2560" s="24">
        <f t="shared" si="399"/>
        <v>0</v>
      </c>
      <c r="AC2560" s="24">
        <f t="shared" si="394"/>
        <v>42863.767695994677</v>
      </c>
    </row>
    <row r="2561" x14ac:dyDescent="0.2">
      <c r="L2561" s="25">
        <v>2556</v>
      </c>
      <c r="M2561" s="29">
        <v>0.72403981499999992</v>
      </c>
      <c r="O2561" s="25">
        <v>2556</v>
      </c>
      <c r="P2561" s="24">
        <f>'ROTH 1.0'!O2561*'קובץ טיוטה'!$D$10</f>
        <v>9396.8677891579082</v>
      </c>
      <c r="Q2561" s="25">
        <f t="shared" si="393"/>
        <v>5796.8677891579082</v>
      </c>
      <c r="R2561" s="24">
        <f t="shared" si="402"/>
        <v>49234.707419999992</v>
      </c>
      <c r="S2561" s="25">
        <f t="shared" si="395"/>
        <v>0</v>
      </c>
      <c r="T2561" s="25">
        <f t="shared" si="396"/>
        <v>43437.839630842085</v>
      </c>
      <c r="U2561" s="25" t="str">
        <f t="shared" si="397"/>
        <v>charge</v>
      </c>
      <c r="W2561" s="25">
        <f t="shared" si="400"/>
        <v>0</v>
      </c>
      <c r="X2561" s="25">
        <f t="shared" si="398"/>
        <v>78000</v>
      </c>
      <c r="Y2561" s="25">
        <f t="shared" si="401"/>
        <v>0</v>
      </c>
      <c r="AA2561" s="25">
        <f t="shared" si="399"/>
        <v>0</v>
      </c>
      <c r="AC2561" s="25">
        <f t="shared" si="394"/>
        <v>43437.839630842085</v>
      </c>
    </row>
    <row r="2562" x14ac:dyDescent="0.2">
      <c r="L2562" s="24">
        <v>2557</v>
      </c>
      <c r="M2562" s="28">
        <v>0.72760678099999998</v>
      </c>
      <c r="O2562" s="24">
        <v>2557</v>
      </c>
      <c r="P2562" s="24">
        <f>'ROTH 1.0'!O2562*'קובץ טיוטה'!$D$10</f>
        <v>9510.5655551884192</v>
      </c>
      <c r="Q2562" s="24">
        <f t="shared" si="393"/>
        <v>5910.5655551884192</v>
      </c>
      <c r="R2562" s="24">
        <f t="shared" si="402"/>
        <v>49477.261107999999</v>
      </c>
      <c r="S2562" s="24">
        <f t="shared" si="395"/>
        <v>0</v>
      </c>
      <c r="T2562" s="24">
        <f t="shared" si="396"/>
        <v>43566.69555281158</v>
      </c>
      <c r="U2562" s="24" t="str">
        <f t="shared" si="397"/>
        <v>charge</v>
      </c>
      <c r="W2562" s="24">
        <f t="shared" si="400"/>
        <v>0</v>
      </c>
      <c r="X2562" s="24">
        <f t="shared" si="398"/>
        <v>78000</v>
      </c>
      <c r="Y2562" s="24">
        <f t="shared" si="401"/>
        <v>0</v>
      </c>
      <c r="AA2562" s="24">
        <f t="shared" si="399"/>
        <v>0</v>
      </c>
      <c r="AC2562" s="24">
        <f t="shared" si="394"/>
        <v>43566.69555281158</v>
      </c>
    </row>
    <row r="2563" x14ac:dyDescent="0.2">
      <c r="L2563" s="25">
        <v>2558</v>
      </c>
      <c r="M2563" s="29">
        <v>0.80614412600000007</v>
      </c>
      <c r="O2563" s="25">
        <v>2558</v>
      </c>
      <c r="P2563" s="24">
        <f>'ROTH 1.0'!O2563*'קובץ טיוטה'!$D$10</f>
        <v>9516.2532731874817</v>
      </c>
      <c r="Q2563" s="25">
        <f t="shared" si="393"/>
        <v>5916.2532731874817</v>
      </c>
      <c r="R2563" s="24">
        <f t="shared" si="402"/>
        <v>54817.800567999999</v>
      </c>
      <c r="S2563" s="25">
        <f t="shared" si="395"/>
        <v>0</v>
      </c>
      <c r="T2563" s="25">
        <f t="shared" si="396"/>
        <v>48901.547294812517</v>
      </c>
      <c r="U2563" s="25" t="str">
        <f t="shared" si="397"/>
        <v>charge</v>
      </c>
      <c r="W2563" s="25">
        <f t="shared" si="400"/>
        <v>0</v>
      </c>
      <c r="X2563" s="25">
        <f t="shared" si="398"/>
        <v>78000</v>
      </c>
      <c r="Y2563" s="25">
        <f t="shared" si="401"/>
        <v>0</v>
      </c>
      <c r="AA2563" s="25">
        <f t="shared" si="399"/>
        <v>0</v>
      </c>
      <c r="AC2563" s="25">
        <f t="shared" si="394"/>
        <v>48901.547294812517</v>
      </c>
    </row>
    <row r="2564" x14ac:dyDescent="0.2">
      <c r="L2564" s="24">
        <v>2559</v>
      </c>
      <c r="M2564" s="28">
        <v>0.78971861799999998</v>
      </c>
      <c r="O2564" s="24">
        <v>2559</v>
      </c>
      <c r="P2564" s="24">
        <f>'ROTH 1.0'!O2564*'קובץ טיוטה'!$D$10</f>
        <v>9596.2315302175375</v>
      </c>
      <c r="Q2564" s="24">
        <f t="shared" si="393"/>
        <v>5996.2315302175375</v>
      </c>
      <c r="R2564" s="24">
        <f t="shared" si="402"/>
        <v>53700.866023999995</v>
      </c>
      <c r="S2564" s="24">
        <f t="shared" si="395"/>
        <v>0</v>
      </c>
      <c r="T2564" s="24">
        <f t="shared" si="396"/>
        <v>47704.634493782462</v>
      </c>
      <c r="U2564" s="24" t="str">
        <f t="shared" si="397"/>
        <v>charge</v>
      </c>
      <c r="W2564" s="24">
        <f t="shared" si="400"/>
        <v>0</v>
      </c>
      <c r="X2564" s="24">
        <f t="shared" si="398"/>
        <v>78000</v>
      </c>
      <c r="Y2564" s="24">
        <f t="shared" si="401"/>
        <v>0</v>
      </c>
      <c r="AA2564" s="24">
        <f t="shared" si="399"/>
        <v>0</v>
      </c>
      <c r="AC2564" s="24">
        <f t="shared" si="394"/>
        <v>47704.634493782462</v>
      </c>
    </row>
    <row r="2565" x14ac:dyDescent="0.2">
      <c r="L2565" s="25">
        <v>2560</v>
      </c>
      <c r="M2565" s="29">
        <v>0.73077721100000004</v>
      </c>
      <c r="O2565" s="25">
        <v>2560</v>
      </c>
      <c r="P2565" s="24">
        <f>'ROTH 1.0'!O2565*'קובץ טיוטה'!$D$10</f>
        <v>9824.5696895053661</v>
      </c>
      <c r="Q2565" s="25">
        <f t="shared" si="393"/>
        <v>6224.5696895053661</v>
      </c>
      <c r="R2565" s="24">
        <f t="shared" si="402"/>
        <v>49692.850348000007</v>
      </c>
      <c r="S2565" s="25">
        <f t="shared" si="395"/>
        <v>0</v>
      </c>
      <c r="T2565" s="25">
        <f t="shared" si="396"/>
        <v>43468.280658494637</v>
      </c>
      <c r="U2565" s="25" t="str">
        <f t="shared" si="397"/>
        <v>charge</v>
      </c>
      <c r="W2565" s="25">
        <f t="shared" si="400"/>
        <v>0</v>
      </c>
      <c r="X2565" s="25">
        <f t="shared" si="398"/>
        <v>78000</v>
      </c>
      <c r="Y2565" s="25">
        <f t="shared" si="401"/>
        <v>0</v>
      </c>
      <c r="AA2565" s="25">
        <f t="shared" si="399"/>
        <v>0</v>
      </c>
      <c r="AC2565" s="25">
        <f t="shared" si="394"/>
        <v>43468.280658494637</v>
      </c>
    </row>
    <row r="2566" x14ac:dyDescent="0.2">
      <c r="L2566" s="24">
        <v>2561</v>
      </c>
      <c r="M2566" s="28">
        <v>0.55421002200000002</v>
      </c>
      <c r="O2566" s="24">
        <v>2561</v>
      </c>
      <c r="P2566" s="24">
        <f>'ROTH 1.0'!O2566*'קובץ טיוטה'!$D$10</f>
        <v>9312.4273950198203</v>
      </c>
      <c r="Q2566" s="24">
        <f t="shared" ref="Q2566:Q2629" si="403">P2566-$H$8*$H$9</f>
        <v>5712.4273950198203</v>
      </c>
      <c r="R2566" s="24">
        <f t="shared" si="402"/>
        <v>37686.281496000003</v>
      </c>
      <c r="S2566" s="24">
        <f t="shared" si="395"/>
        <v>0</v>
      </c>
      <c r="T2566" s="24">
        <f t="shared" si="396"/>
        <v>31973.854100980185</v>
      </c>
      <c r="U2566" s="24" t="str">
        <f t="shared" si="397"/>
        <v>charge</v>
      </c>
      <c r="W2566" s="24">
        <f t="shared" si="400"/>
        <v>0</v>
      </c>
      <c r="X2566" s="24">
        <f t="shared" si="398"/>
        <v>78000</v>
      </c>
      <c r="Y2566" s="24">
        <f t="shared" si="401"/>
        <v>0</v>
      </c>
      <c r="AA2566" s="24">
        <f t="shared" si="399"/>
        <v>0</v>
      </c>
      <c r="AC2566" s="24">
        <f t="shared" ref="AC2566:AC2629" si="404">IF(U2566="charge",(T2566-W2566),0)</f>
        <v>31973.854100980185</v>
      </c>
    </row>
    <row r="2567" x14ac:dyDescent="0.2">
      <c r="L2567" s="25">
        <v>2562</v>
      </c>
      <c r="M2567" s="29">
        <v>0.22241106799999999</v>
      </c>
      <c r="O2567" s="25">
        <v>2562</v>
      </c>
      <c r="P2567" s="24">
        <f>'ROTH 1.0'!O2567*'קובץ טיוטה'!$D$10</f>
        <v>9653.7783247869975</v>
      </c>
      <c r="Q2567" s="25">
        <f t="shared" si="403"/>
        <v>6053.7783247869975</v>
      </c>
      <c r="R2567" s="24">
        <f t="shared" si="402"/>
        <v>15123.952623999998</v>
      </c>
      <c r="S2567" s="25">
        <f t="shared" ref="S2567:S2630" si="405">IF(Q2567&gt;R2567,Q2567-R2567,0)</f>
        <v>0</v>
      </c>
      <c r="T2567" s="25">
        <f t="shared" ref="T2567:T2630" si="406">IF(R2567&gt;Q2567,R2567-Q2567,0)</f>
        <v>9070.1742992130003</v>
      </c>
      <c r="U2567" s="25" t="str">
        <f t="shared" ref="U2567:U2630" si="407">IF(Q2567&gt;R2567,"drain","charge")</f>
        <v>charge</v>
      </c>
      <c r="W2567" s="25">
        <f t="shared" si="400"/>
        <v>0</v>
      </c>
      <c r="X2567" s="25">
        <f t="shared" ref="X2567:X2630" si="408">IF(X2566+T2567&gt;$H$11,$H$11,IF(U2567="charge",X2566+(T2567*$H$12),IF((X2566-S2567)&gt;0,X2566-S2567,0)))</f>
        <v>78000</v>
      </c>
      <c r="Y2567" s="25">
        <f t="shared" si="401"/>
        <v>0</v>
      </c>
      <c r="AA2567" s="25">
        <f t="shared" ref="AA2567:AA2630" si="409">S2567-Y2567</f>
        <v>0</v>
      </c>
      <c r="AC2567" s="25">
        <f t="shared" si="404"/>
        <v>9070.1742992130003</v>
      </c>
    </row>
    <row r="2568" x14ac:dyDescent="0.2">
      <c r="L2568" s="24">
        <v>2563</v>
      </c>
      <c r="M2568" s="28">
        <v>0</v>
      </c>
      <c r="O2568" s="24">
        <v>2563</v>
      </c>
      <c r="P2568" s="24">
        <f>'ROTH 1.0'!O2568*'קובץ טיוטה'!$D$10</f>
        <v>9900.668912719224</v>
      </c>
      <c r="Q2568" s="24">
        <f t="shared" si="403"/>
        <v>6300.668912719224</v>
      </c>
      <c r="R2568" s="24">
        <f t="shared" si="402"/>
        <v>0</v>
      </c>
      <c r="S2568" s="24">
        <f t="shared" si="405"/>
        <v>6300.668912719224</v>
      </c>
      <c r="T2568" s="24">
        <f t="shared" si="406"/>
        <v>0</v>
      </c>
      <c r="U2568" s="24" t="str">
        <f t="shared" si="407"/>
        <v>drain</v>
      </c>
      <c r="W2568" s="24">
        <f t="shared" ref="W2568:W2631" si="410">IF(X2568&gt;=X2567,(X2568-X2567),0)</f>
        <v>0</v>
      </c>
      <c r="X2568" s="24">
        <f t="shared" si="408"/>
        <v>71699.331087280778</v>
      </c>
      <c r="Y2568" s="24">
        <f t="shared" ref="Y2568:Y2631" si="411">IF(U2568="drain",X2567-X2568,0)</f>
        <v>6300.6689127192221</v>
      </c>
      <c r="AA2568" s="24">
        <f t="shared" si="409"/>
        <v>0</v>
      </c>
      <c r="AC2568" s="24">
        <f t="shared" si="404"/>
        <v>0</v>
      </c>
    </row>
    <row r="2569" x14ac:dyDescent="0.2">
      <c r="L2569" s="25">
        <v>2564</v>
      </c>
      <c r="M2569" s="29">
        <v>0</v>
      </c>
      <c r="O2569" s="25">
        <v>2564</v>
      </c>
      <c r="P2569" s="24">
        <f>'ROTH 1.0'!O2569*'קובץ טיוטה'!$D$10</f>
        <v>10526.625414833907</v>
      </c>
      <c r="Q2569" s="25">
        <f t="shared" si="403"/>
        <v>6926.6254148339067</v>
      </c>
      <c r="R2569" s="24">
        <f t="shared" si="402"/>
        <v>0</v>
      </c>
      <c r="S2569" s="25">
        <f t="shared" si="405"/>
        <v>6926.6254148339067</v>
      </c>
      <c r="T2569" s="25">
        <f t="shared" si="406"/>
        <v>0</v>
      </c>
      <c r="U2569" s="25" t="str">
        <f t="shared" si="407"/>
        <v>drain</v>
      </c>
      <c r="W2569" s="25">
        <f t="shared" si="410"/>
        <v>0</v>
      </c>
      <c r="X2569" s="25">
        <f t="shared" si="408"/>
        <v>64772.705672446871</v>
      </c>
      <c r="Y2569" s="25">
        <f t="shared" si="411"/>
        <v>6926.6254148339067</v>
      </c>
      <c r="AA2569" s="25">
        <f t="shared" si="409"/>
        <v>0</v>
      </c>
      <c r="AC2569" s="25">
        <f t="shared" si="404"/>
        <v>0</v>
      </c>
    </row>
    <row r="2570" x14ac:dyDescent="0.2">
      <c r="L2570" s="24">
        <v>2565</v>
      </c>
      <c r="M2570" s="28">
        <v>0</v>
      </c>
      <c r="O2570" s="24">
        <v>2565</v>
      </c>
      <c r="P2570" s="24">
        <f>'ROTH 1.0'!O2570*'קובץ טיוטה'!$D$10</f>
        <v>10646.343713313126</v>
      </c>
      <c r="Q2570" s="24">
        <f t="shared" si="403"/>
        <v>7046.3437133131265</v>
      </c>
      <c r="R2570" s="24">
        <f t="shared" si="402"/>
        <v>0</v>
      </c>
      <c r="S2570" s="24">
        <f t="shared" si="405"/>
        <v>7046.3437133131265</v>
      </c>
      <c r="T2570" s="24">
        <f t="shared" si="406"/>
        <v>0</v>
      </c>
      <c r="U2570" s="24" t="str">
        <f t="shared" si="407"/>
        <v>drain</v>
      </c>
      <c r="W2570" s="24">
        <f t="shared" si="410"/>
        <v>0</v>
      </c>
      <c r="X2570" s="24">
        <f t="shared" si="408"/>
        <v>57726.361959133748</v>
      </c>
      <c r="Y2570" s="24">
        <f t="shared" si="411"/>
        <v>7046.3437133131229</v>
      </c>
      <c r="AA2570" s="24">
        <f t="shared" si="409"/>
        <v>0</v>
      </c>
      <c r="AC2570" s="24">
        <f t="shared" si="404"/>
        <v>0</v>
      </c>
    </row>
    <row r="2571" x14ac:dyDescent="0.2">
      <c r="L2571" s="25">
        <v>2566</v>
      </c>
      <c r="M2571" s="29">
        <v>0</v>
      </c>
      <c r="O2571" s="25">
        <v>2566</v>
      </c>
      <c r="P2571" s="24">
        <f>'ROTH 1.0'!O2571*'קובץ טיוטה'!$D$10</f>
        <v>10409.128778909113</v>
      </c>
      <c r="Q2571" s="25">
        <f t="shared" si="403"/>
        <v>6809.128778909113</v>
      </c>
      <c r="R2571" s="24">
        <f t="shared" si="402"/>
        <v>0</v>
      </c>
      <c r="S2571" s="25">
        <f t="shared" si="405"/>
        <v>6809.128778909113</v>
      </c>
      <c r="T2571" s="25">
        <f t="shared" si="406"/>
        <v>0</v>
      </c>
      <c r="U2571" s="25" t="str">
        <f t="shared" si="407"/>
        <v>drain</v>
      </c>
      <c r="W2571" s="25">
        <f t="shared" si="410"/>
        <v>0</v>
      </c>
      <c r="X2571" s="25">
        <f t="shared" si="408"/>
        <v>50917.233180224634</v>
      </c>
      <c r="Y2571" s="25">
        <f t="shared" si="411"/>
        <v>6809.1287789091148</v>
      </c>
      <c r="AA2571" s="25">
        <f t="shared" si="409"/>
        <v>0</v>
      </c>
      <c r="AC2571" s="25">
        <f t="shared" si="404"/>
        <v>0</v>
      </c>
    </row>
    <row r="2572" x14ac:dyDescent="0.2">
      <c r="L2572" s="24">
        <v>2567</v>
      </c>
      <c r="M2572" s="28">
        <v>0</v>
      </c>
      <c r="O2572" s="24">
        <v>2567</v>
      </c>
      <c r="P2572" s="24">
        <f>'ROTH 1.0'!O2572*'קובץ טיוטה'!$D$10</f>
        <v>9918.8483147670722</v>
      </c>
      <c r="Q2572" s="24">
        <f t="shared" si="403"/>
        <v>6318.8483147670722</v>
      </c>
      <c r="R2572" s="24">
        <f t="shared" si="402"/>
        <v>0</v>
      </c>
      <c r="S2572" s="24">
        <f t="shared" si="405"/>
        <v>6318.8483147670722</v>
      </c>
      <c r="T2572" s="24">
        <f t="shared" si="406"/>
        <v>0</v>
      </c>
      <c r="U2572" s="24" t="str">
        <f t="shared" si="407"/>
        <v>drain</v>
      </c>
      <c r="W2572" s="24">
        <f t="shared" si="410"/>
        <v>0</v>
      </c>
      <c r="X2572" s="24">
        <f t="shared" si="408"/>
        <v>44598.384865457563</v>
      </c>
      <c r="Y2572" s="24">
        <f t="shared" si="411"/>
        <v>6318.8483147670704</v>
      </c>
      <c r="AA2572" s="24">
        <f t="shared" si="409"/>
        <v>0</v>
      </c>
      <c r="AC2572" s="24">
        <f t="shared" si="404"/>
        <v>0</v>
      </c>
    </row>
    <row r="2573" x14ac:dyDescent="0.2">
      <c r="L2573" s="25">
        <v>2568</v>
      </c>
      <c r="M2573" s="29">
        <v>0</v>
      </c>
      <c r="O2573" s="25">
        <v>2568</v>
      </c>
      <c r="P2573" s="24">
        <f>'ROTH 1.0'!O2573*'קובץ טיוטה'!$D$10</f>
        <v>9590.6303089730955</v>
      </c>
      <c r="Q2573" s="25">
        <f t="shared" si="403"/>
        <v>5990.6303089730955</v>
      </c>
      <c r="R2573" s="24">
        <f t="shared" si="402"/>
        <v>0</v>
      </c>
      <c r="S2573" s="25">
        <f t="shared" si="405"/>
        <v>5990.6303089730955</v>
      </c>
      <c r="T2573" s="25">
        <f t="shared" si="406"/>
        <v>0</v>
      </c>
      <c r="U2573" s="25" t="str">
        <f t="shared" si="407"/>
        <v>drain</v>
      </c>
      <c r="W2573" s="25">
        <f t="shared" si="410"/>
        <v>0</v>
      </c>
      <c r="X2573" s="25">
        <f t="shared" si="408"/>
        <v>38607.75455648447</v>
      </c>
      <c r="Y2573" s="25">
        <f t="shared" si="411"/>
        <v>5990.6303089730936</v>
      </c>
      <c r="AA2573" s="25">
        <f t="shared" si="409"/>
        <v>0</v>
      </c>
      <c r="AC2573" s="25">
        <f t="shared" si="404"/>
        <v>0</v>
      </c>
    </row>
    <row r="2574" x14ac:dyDescent="0.2">
      <c r="L2574" s="24">
        <v>2569</v>
      </c>
      <c r="M2574" s="28">
        <v>0</v>
      </c>
      <c r="O2574" s="24">
        <v>2569</v>
      </c>
      <c r="P2574" s="24">
        <f>'ROTH 1.0'!O2574*'קובץ טיוטה'!$D$10</f>
        <v>8893.2914885103874</v>
      </c>
      <c r="Q2574" s="24">
        <f t="shared" si="403"/>
        <v>5293.2914885103874</v>
      </c>
      <c r="R2574" s="24">
        <f t="shared" si="402"/>
        <v>0</v>
      </c>
      <c r="S2574" s="24">
        <f t="shared" si="405"/>
        <v>5293.2914885103874</v>
      </c>
      <c r="T2574" s="24">
        <f t="shared" si="406"/>
        <v>0</v>
      </c>
      <c r="U2574" s="24" t="str">
        <f t="shared" si="407"/>
        <v>drain</v>
      </c>
      <c r="W2574" s="24">
        <f t="shared" si="410"/>
        <v>0</v>
      </c>
      <c r="X2574" s="24">
        <f t="shared" si="408"/>
        <v>33314.46306797408</v>
      </c>
      <c r="Y2574" s="24">
        <f t="shared" si="411"/>
        <v>5293.2914885103892</v>
      </c>
      <c r="AA2574" s="24">
        <f t="shared" si="409"/>
        <v>0</v>
      </c>
      <c r="AC2574" s="24">
        <f t="shared" si="404"/>
        <v>0</v>
      </c>
    </row>
    <row r="2575" x14ac:dyDescent="0.2">
      <c r="L2575" s="25">
        <v>2570</v>
      </c>
      <c r="M2575" s="29">
        <v>0</v>
      </c>
      <c r="O2575" s="25">
        <v>2570</v>
      </c>
      <c r="P2575" s="24">
        <f>'ROTH 1.0'!O2575*'קובץ טיוטה'!$D$10</f>
        <v>8459.562142797151</v>
      </c>
      <c r="Q2575" s="25">
        <f t="shared" si="403"/>
        <v>4859.562142797151</v>
      </c>
      <c r="R2575" s="24">
        <f t="shared" si="402"/>
        <v>0</v>
      </c>
      <c r="S2575" s="25">
        <f t="shared" si="405"/>
        <v>4859.562142797151</v>
      </c>
      <c r="T2575" s="25">
        <f t="shared" si="406"/>
        <v>0</v>
      </c>
      <c r="U2575" s="25" t="str">
        <f t="shared" si="407"/>
        <v>drain</v>
      </c>
      <c r="W2575" s="25">
        <f t="shared" si="410"/>
        <v>0</v>
      </c>
      <c r="X2575" s="25">
        <f t="shared" si="408"/>
        <v>28454.900925176931</v>
      </c>
      <c r="Y2575" s="25">
        <f t="shared" si="411"/>
        <v>4859.5621427971491</v>
      </c>
      <c r="AA2575" s="25">
        <f t="shared" si="409"/>
        <v>0</v>
      </c>
      <c r="AC2575" s="25">
        <f t="shared" si="404"/>
        <v>0</v>
      </c>
    </row>
    <row r="2576" x14ac:dyDescent="0.2">
      <c r="L2576" s="24">
        <v>2571</v>
      </c>
      <c r="M2576" s="28">
        <v>0</v>
      </c>
      <c r="O2576" s="24">
        <v>2571</v>
      </c>
      <c r="P2576" s="24">
        <f>'ROTH 1.0'!O2576*'קובץ טיוטה'!$D$10</f>
        <v>8249.0429346636502</v>
      </c>
      <c r="Q2576" s="24">
        <f t="shared" si="403"/>
        <v>4649.0429346636502</v>
      </c>
      <c r="R2576" s="24">
        <f t="shared" ref="R2576:R2639" si="412">M2576*$H$7*0.85</f>
        <v>0</v>
      </c>
      <c r="S2576" s="24">
        <f t="shared" si="405"/>
        <v>4649.0429346636502</v>
      </c>
      <c r="T2576" s="24">
        <f t="shared" si="406"/>
        <v>0</v>
      </c>
      <c r="U2576" s="24" t="str">
        <f t="shared" si="407"/>
        <v>drain</v>
      </c>
      <c r="W2576" s="24">
        <f t="shared" si="410"/>
        <v>0</v>
      </c>
      <c r="X2576" s="24">
        <f t="shared" si="408"/>
        <v>23805.857990513279</v>
      </c>
      <c r="Y2576" s="24">
        <f t="shared" si="411"/>
        <v>4649.042934663652</v>
      </c>
      <c r="AA2576" s="24">
        <f t="shared" si="409"/>
        <v>0</v>
      </c>
      <c r="AC2576" s="24">
        <f t="shared" si="404"/>
        <v>0</v>
      </c>
    </row>
    <row r="2577" x14ac:dyDescent="0.2">
      <c r="L2577" s="25">
        <v>2572</v>
      </c>
      <c r="M2577" s="29">
        <v>0</v>
      </c>
      <c r="O2577" s="25">
        <v>2572</v>
      </c>
      <c r="P2577" s="24">
        <f>'ROTH 1.0'!O2577*'קובץ טיוטה'!$D$10</f>
        <v>8209.6070043010041</v>
      </c>
      <c r="Q2577" s="25">
        <f t="shared" si="403"/>
        <v>4609.6070043010041</v>
      </c>
      <c r="R2577" s="24">
        <f t="shared" si="412"/>
        <v>0</v>
      </c>
      <c r="S2577" s="25">
        <f t="shared" si="405"/>
        <v>4609.6070043010041</v>
      </c>
      <c r="T2577" s="25">
        <f t="shared" si="406"/>
        <v>0</v>
      </c>
      <c r="U2577" s="25" t="str">
        <f t="shared" si="407"/>
        <v>drain</v>
      </c>
      <c r="W2577" s="25">
        <f t="shared" si="410"/>
        <v>0</v>
      </c>
      <c r="X2577" s="25">
        <f t="shared" si="408"/>
        <v>19196.250986212275</v>
      </c>
      <c r="Y2577" s="25">
        <f t="shared" si="411"/>
        <v>4609.6070043010041</v>
      </c>
      <c r="AA2577" s="25">
        <f t="shared" si="409"/>
        <v>0</v>
      </c>
      <c r="AC2577" s="25">
        <f t="shared" si="404"/>
        <v>0</v>
      </c>
    </row>
    <row r="2578" x14ac:dyDescent="0.2">
      <c r="L2578" s="24">
        <v>2573</v>
      </c>
      <c r="M2578" s="28">
        <v>0</v>
      </c>
      <c r="O2578" s="24">
        <v>2573</v>
      </c>
      <c r="P2578" s="24">
        <f>'ROTH 1.0'!O2578*'קובץ טיוטה'!$D$10</f>
        <v>8366.3259919344218</v>
      </c>
      <c r="Q2578" s="24">
        <f t="shared" si="403"/>
        <v>4766.3259919344218</v>
      </c>
      <c r="R2578" s="24">
        <f t="shared" si="412"/>
        <v>0</v>
      </c>
      <c r="S2578" s="24">
        <f t="shared" si="405"/>
        <v>4766.3259919344218</v>
      </c>
      <c r="T2578" s="24">
        <f t="shared" si="406"/>
        <v>0</v>
      </c>
      <c r="U2578" s="24" t="str">
        <f t="shared" si="407"/>
        <v>drain</v>
      </c>
      <c r="W2578" s="24">
        <f t="shared" si="410"/>
        <v>0</v>
      </c>
      <c r="X2578" s="24">
        <f t="shared" si="408"/>
        <v>14429.924994277853</v>
      </c>
      <c r="Y2578" s="24">
        <f t="shared" si="411"/>
        <v>4766.3259919344218</v>
      </c>
      <c r="AA2578" s="24">
        <f t="shared" si="409"/>
        <v>0</v>
      </c>
      <c r="AC2578" s="24">
        <f t="shared" si="404"/>
        <v>0</v>
      </c>
    </row>
    <row r="2579" x14ac:dyDescent="0.2">
      <c r="L2579" s="25">
        <v>2574</v>
      </c>
      <c r="M2579" s="29">
        <v>0</v>
      </c>
      <c r="O2579" s="25">
        <v>2574</v>
      </c>
      <c r="P2579" s="24">
        <f>'ROTH 1.0'!O2579*'קובץ טיוטה'!$D$10</f>
        <v>8682.694736090345</v>
      </c>
      <c r="Q2579" s="25">
        <f t="shared" si="403"/>
        <v>5082.694736090345</v>
      </c>
      <c r="R2579" s="24">
        <f t="shared" si="412"/>
        <v>0</v>
      </c>
      <c r="S2579" s="25">
        <f t="shared" si="405"/>
        <v>5082.694736090345</v>
      </c>
      <c r="T2579" s="25">
        <f t="shared" si="406"/>
        <v>0</v>
      </c>
      <c r="U2579" s="25" t="str">
        <f t="shared" si="407"/>
        <v>drain</v>
      </c>
      <c r="W2579" s="25">
        <f t="shared" si="410"/>
        <v>0</v>
      </c>
      <c r="X2579" s="25">
        <f t="shared" si="408"/>
        <v>9347.2302581875083</v>
      </c>
      <c r="Y2579" s="25">
        <f t="shared" si="411"/>
        <v>5082.694736090345</v>
      </c>
      <c r="AA2579" s="25">
        <f t="shared" si="409"/>
        <v>0</v>
      </c>
      <c r="AC2579" s="25">
        <f t="shared" si="404"/>
        <v>0</v>
      </c>
    </row>
    <row r="2580" x14ac:dyDescent="0.2">
      <c r="L2580" s="24">
        <v>2575</v>
      </c>
      <c r="M2580" s="28">
        <v>0.20686882400000001</v>
      </c>
      <c r="O2580" s="24">
        <v>2575</v>
      </c>
      <c r="P2580" s="24">
        <f>'ROTH 1.0'!O2580*'קובץ טיוטה'!$D$10</f>
        <v>9258.6404303037762</v>
      </c>
      <c r="Q2580" s="24">
        <f t="shared" si="403"/>
        <v>5658.6404303037762</v>
      </c>
      <c r="R2580" s="24">
        <f t="shared" si="412"/>
        <v>14067.080032</v>
      </c>
      <c r="S2580" s="24">
        <f t="shared" si="405"/>
        <v>0</v>
      </c>
      <c r="T2580" s="24">
        <f t="shared" si="406"/>
        <v>8408.4396016962237</v>
      </c>
      <c r="U2580" s="24" t="str">
        <f t="shared" si="407"/>
        <v>charge</v>
      </c>
      <c r="W2580" s="24">
        <f t="shared" si="410"/>
        <v>7567.595641526601</v>
      </c>
      <c r="X2580" s="24">
        <f t="shared" si="408"/>
        <v>16914.825899714109</v>
      </c>
      <c r="Y2580" s="24">
        <f t="shared" si="411"/>
        <v>0</v>
      </c>
      <c r="AA2580" s="24">
        <f t="shared" si="409"/>
        <v>0</v>
      </c>
      <c r="AC2580" s="24">
        <f t="shared" si="404"/>
        <v>840.84396016962273</v>
      </c>
    </row>
    <row r="2581" x14ac:dyDescent="0.2">
      <c r="L2581" s="25">
        <v>2576</v>
      </c>
      <c r="M2581" s="29">
        <v>0.58595146300000001</v>
      </c>
      <c r="O2581" s="25">
        <v>2576</v>
      </c>
      <c r="P2581" s="24">
        <f>'ROTH 1.0'!O2581*'קובץ טיוטה'!$D$10</f>
        <v>10142.446048524189</v>
      </c>
      <c r="Q2581" s="25">
        <f t="shared" si="403"/>
        <v>6542.4460485241889</v>
      </c>
      <c r="R2581" s="24">
        <f t="shared" si="412"/>
        <v>39844.699483999997</v>
      </c>
      <c r="S2581" s="25">
        <f t="shared" si="405"/>
        <v>0</v>
      </c>
      <c r="T2581" s="25">
        <f t="shared" si="406"/>
        <v>33302.25343547581</v>
      </c>
      <c r="U2581" s="25" t="str">
        <f t="shared" si="407"/>
        <v>charge</v>
      </c>
      <c r="W2581" s="25">
        <f t="shared" si="410"/>
        <v>29972.02809192823</v>
      </c>
      <c r="X2581" s="25">
        <f t="shared" si="408"/>
        <v>46886.85399164234</v>
      </c>
      <c r="Y2581" s="25">
        <f t="shared" si="411"/>
        <v>0</v>
      </c>
      <c r="AA2581" s="25">
        <f t="shared" si="409"/>
        <v>0</v>
      </c>
      <c r="AC2581" s="25">
        <f t="shared" si="404"/>
        <v>3330.2253435475795</v>
      </c>
    </row>
    <row r="2582" x14ac:dyDescent="0.2">
      <c r="L2582" s="24">
        <v>2577</v>
      </c>
      <c r="M2582" s="28">
        <v>0.68631708899999999</v>
      </c>
      <c r="O2582" s="24">
        <v>2577</v>
      </c>
      <c r="P2582" s="24">
        <f>'ROTH 1.0'!O2582*'קובץ טיוטה'!$D$10</f>
        <v>10866.221351006063</v>
      </c>
      <c r="Q2582" s="24">
        <f t="shared" si="403"/>
        <v>7266.2213510060628</v>
      </c>
      <c r="R2582" s="24">
        <f t="shared" si="412"/>
        <v>46669.562052000001</v>
      </c>
      <c r="S2582" s="24">
        <f t="shared" si="405"/>
        <v>0</v>
      </c>
      <c r="T2582" s="24">
        <f t="shared" si="406"/>
        <v>39403.34070099394</v>
      </c>
      <c r="U2582" s="24" t="str">
        <f t="shared" si="407"/>
        <v>charge</v>
      </c>
      <c r="W2582" s="24">
        <f t="shared" si="410"/>
        <v>31113.14600835766</v>
      </c>
      <c r="X2582" s="24">
        <f t="shared" si="408"/>
        <v>78000</v>
      </c>
      <c r="Y2582" s="24">
        <f t="shared" si="411"/>
        <v>0</v>
      </c>
      <c r="AA2582" s="24">
        <f t="shared" si="409"/>
        <v>0</v>
      </c>
      <c r="AC2582" s="24">
        <f t="shared" si="404"/>
        <v>8290.1946926362798</v>
      </c>
    </row>
    <row r="2583" x14ac:dyDescent="0.2">
      <c r="L2583" s="25">
        <v>2578</v>
      </c>
      <c r="M2583" s="29">
        <v>0.73550787399999995</v>
      </c>
      <c r="O2583" s="25">
        <v>2578</v>
      </c>
      <c r="P2583" s="24">
        <f>'ROTH 1.0'!O2583*'קובץ טיוטה'!$D$10</f>
        <v>11342.952950272889</v>
      </c>
      <c r="Q2583" s="25">
        <f t="shared" si="403"/>
        <v>7742.9529502728892</v>
      </c>
      <c r="R2583" s="24">
        <f t="shared" si="412"/>
        <v>50014.535431999997</v>
      </c>
      <c r="S2583" s="25">
        <f t="shared" si="405"/>
        <v>0</v>
      </c>
      <c r="T2583" s="25">
        <f t="shared" si="406"/>
        <v>42271.582481727106</v>
      </c>
      <c r="U2583" s="25" t="str">
        <f t="shared" si="407"/>
        <v>charge</v>
      </c>
      <c r="W2583" s="25">
        <f t="shared" si="410"/>
        <v>0</v>
      </c>
      <c r="X2583" s="25">
        <f t="shared" si="408"/>
        <v>78000</v>
      </c>
      <c r="Y2583" s="25">
        <f t="shared" si="411"/>
        <v>0</v>
      </c>
      <c r="AA2583" s="25">
        <f t="shared" si="409"/>
        <v>0</v>
      </c>
      <c r="AC2583" s="25">
        <f t="shared" si="404"/>
        <v>42271.582481727106</v>
      </c>
    </row>
    <row r="2584" x14ac:dyDescent="0.2">
      <c r="L2584" s="24">
        <v>2579</v>
      </c>
      <c r="M2584" s="28">
        <v>0.77302380900000001</v>
      </c>
      <c r="O2584" s="24">
        <v>2579</v>
      </c>
      <c r="P2584" s="24">
        <f>'ROTH 1.0'!O2584*'קובץ טיוטה'!$D$10</f>
        <v>11762.023308979473</v>
      </c>
      <c r="Q2584" s="24">
        <f t="shared" si="403"/>
        <v>8162.0233089794729</v>
      </c>
      <c r="R2584" s="24">
        <f t="shared" si="412"/>
        <v>52565.619011999996</v>
      </c>
      <c r="S2584" s="24">
        <f t="shared" si="405"/>
        <v>0</v>
      </c>
      <c r="T2584" s="24">
        <f t="shared" si="406"/>
        <v>44403.595703020525</v>
      </c>
      <c r="U2584" s="24" t="str">
        <f t="shared" si="407"/>
        <v>charge</v>
      </c>
      <c r="W2584" s="24">
        <f t="shared" si="410"/>
        <v>0</v>
      </c>
      <c r="X2584" s="24">
        <f t="shared" si="408"/>
        <v>78000</v>
      </c>
      <c r="Y2584" s="24">
        <f t="shared" si="411"/>
        <v>0</v>
      </c>
      <c r="AA2584" s="24">
        <f t="shared" si="409"/>
        <v>0</v>
      </c>
      <c r="AC2584" s="24">
        <f t="shared" si="404"/>
        <v>44403.595703020525</v>
      </c>
    </row>
    <row r="2585" x14ac:dyDescent="0.2">
      <c r="L2585" s="25">
        <v>2580</v>
      </c>
      <c r="M2585" s="29">
        <v>0.78922225499999998</v>
      </c>
      <c r="O2585" s="25">
        <v>2580</v>
      </c>
      <c r="P2585" s="24">
        <f>'ROTH 1.0'!O2585*'קובץ טיוטה'!$D$10</f>
        <v>12069.388022769219</v>
      </c>
      <c r="Q2585" s="25">
        <f t="shared" si="403"/>
        <v>8469.3880227692189</v>
      </c>
      <c r="R2585" s="24">
        <f t="shared" si="412"/>
        <v>53667.113339999996</v>
      </c>
      <c r="S2585" s="25">
        <f t="shared" si="405"/>
        <v>0</v>
      </c>
      <c r="T2585" s="25">
        <f t="shared" si="406"/>
        <v>45197.725317230776</v>
      </c>
      <c r="U2585" s="25" t="str">
        <f t="shared" si="407"/>
        <v>charge</v>
      </c>
      <c r="W2585" s="25">
        <f t="shared" si="410"/>
        <v>0</v>
      </c>
      <c r="X2585" s="25">
        <f t="shared" si="408"/>
        <v>78000</v>
      </c>
      <c r="Y2585" s="25">
        <f t="shared" si="411"/>
        <v>0</v>
      </c>
      <c r="AA2585" s="25">
        <f t="shared" si="409"/>
        <v>0</v>
      </c>
      <c r="AC2585" s="25">
        <f t="shared" si="404"/>
        <v>45197.725317230776</v>
      </c>
    </row>
    <row r="2586" x14ac:dyDescent="0.2">
      <c r="L2586" s="24">
        <v>2581</v>
      </c>
      <c r="M2586" s="28">
        <v>0.773114046</v>
      </c>
      <c r="O2586" s="24">
        <v>2581</v>
      </c>
      <c r="P2586" s="24">
        <f>'ROTH 1.0'!O2586*'קובץ טיוטה'!$D$10</f>
        <v>12506.087924446194</v>
      </c>
      <c r="Q2586" s="24">
        <f t="shared" si="403"/>
        <v>8906.0879244461939</v>
      </c>
      <c r="R2586" s="24">
        <f t="shared" si="412"/>
        <v>52571.755127999997</v>
      </c>
      <c r="S2586" s="24">
        <f t="shared" si="405"/>
        <v>0</v>
      </c>
      <c r="T2586" s="24">
        <f t="shared" si="406"/>
        <v>43665.667203553807</v>
      </c>
      <c r="U2586" s="24" t="str">
        <f t="shared" si="407"/>
        <v>charge</v>
      </c>
      <c r="W2586" s="24">
        <f t="shared" si="410"/>
        <v>0</v>
      </c>
      <c r="X2586" s="24">
        <f t="shared" si="408"/>
        <v>78000</v>
      </c>
      <c r="Y2586" s="24">
        <f t="shared" si="411"/>
        <v>0</v>
      </c>
      <c r="AA2586" s="24">
        <f t="shared" si="409"/>
        <v>0</v>
      </c>
      <c r="AC2586" s="24">
        <f t="shared" si="404"/>
        <v>43665.667203553807</v>
      </c>
    </row>
    <row r="2587" x14ac:dyDescent="0.2">
      <c r="L2587" s="25">
        <v>2582</v>
      </c>
      <c r="M2587" s="29">
        <v>0.76544314300000005</v>
      </c>
      <c r="O2587" s="25">
        <v>2582</v>
      </c>
      <c r="P2587" s="24">
        <f>'ROTH 1.0'!O2587*'קובץ טיוטה'!$D$10</f>
        <v>12690.773661835572</v>
      </c>
      <c r="Q2587" s="25">
        <f t="shared" si="403"/>
        <v>9090.7736618355721</v>
      </c>
      <c r="R2587" s="24">
        <f t="shared" si="412"/>
        <v>52050.133723999999</v>
      </c>
      <c r="S2587" s="25">
        <f t="shared" si="405"/>
        <v>0</v>
      </c>
      <c r="T2587" s="25">
        <f t="shared" si="406"/>
        <v>42959.360062164429</v>
      </c>
      <c r="U2587" s="25" t="str">
        <f t="shared" si="407"/>
        <v>charge</v>
      </c>
      <c r="W2587" s="25">
        <f t="shared" si="410"/>
        <v>0</v>
      </c>
      <c r="X2587" s="25">
        <f t="shared" si="408"/>
        <v>78000</v>
      </c>
      <c r="Y2587" s="25">
        <f t="shared" si="411"/>
        <v>0</v>
      </c>
      <c r="AA2587" s="25">
        <f t="shared" si="409"/>
        <v>0</v>
      </c>
      <c r="AC2587" s="25">
        <f t="shared" si="404"/>
        <v>42959.360062164429</v>
      </c>
    </row>
    <row r="2588" x14ac:dyDescent="0.2">
      <c r="L2588" s="24">
        <v>2583</v>
      </c>
      <c r="M2588" s="28">
        <v>0.74299103200000005</v>
      </c>
      <c r="O2588" s="24">
        <v>2583</v>
      </c>
      <c r="P2588" s="24">
        <f>'ROTH 1.0'!O2588*'קובץ טיוטה'!$D$10</f>
        <v>12895.375699107602</v>
      </c>
      <c r="Q2588" s="24">
        <f t="shared" si="403"/>
        <v>9295.3756991076025</v>
      </c>
      <c r="R2588" s="24">
        <f t="shared" si="412"/>
        <v>50523.390176000008</v>
      </c>
      <c r="S2588" s="24">
        <f t="shared" si="405"/>
        <v>0</v>
      </c>
      <c r="T2588" s="24">
        <f t="shared" si="406"/>
        <v>41228.014476892407</v>
      </c>
      <c r="U2588" s="24" t="str">
        <f t="shared" si="407"/>
        <v>charge</v>
      </c>
      <c r="W2588" s="24">
        <f t="shared" si="410"/>
        <v>0</v>
      </c>
      <c r="X2588" s="24">
        <f t="shared" si="408"/>
        <v>78000</v>
      </c>
      <c r="Y2588" s="24">
        <f t="shared" si="411"/>
        <v>0</v>
      </c>
      <c r="AA2588" s="24">
        <f t="shared" si="409"/>
        <v>0</v>
      </c>
      <c r="AC2588" s="24">
        <f t="shared" si="404"/>
        <v>41228.014476892407</v>
      </c>
    </row>
    <row r="2589" x14ac:dyDescent="0.2">
      <c r="L2589" s="25">
        <v>2584</v>
      </c>
      <c r="M2589" s="29">
        <v>0.59008542000000008</v>
      </c>
      <c r="O2589" s="25">
        <v>2584</v>
      </c>
      <c r="P2589" s="24">
        <f>'ROTH 1.0'!O2589*'קובץ טיוטה'!$D$10</f>
        <v>12604.862840515396</v>
      </c>
      <c r="Q2589" s="25">
        <f t="shared" si="403"/>
        <v>9004.8628405153959</v>
      </c>
      <c r="R2589" s="24">
        <f t="shared" si="412"/>
        <v>40125.808560000005</v>
      </c>
      <c r="S2589" s="25">
        <f t="shared" si="405"/>
        <v>0</v>
      </c>
      <c r="T2589" s="25">
        <f t="shared" si="406"/>
        <v>31120.945719484611</v>
      </c>
      <c r="U2589" s="25" t="str">
        <f t="shared" si="407"/>
        <v>charge</v>
      </c>
      <c r="W2589" s="25">
        <f t="shared" si="410"/>
        <v>0</v>
      </c>
      <c r="X2589" s="25">
        <f t="shared" si="408"/>
        <v>78000</v>
      </c>
      <c r="Y2589" s="25">
        <f t="shared" si="411"/>
        <v>0</v>
      </c>
      <c r="AA2589" s="25">
        <f t="shared" si="409"/>
        <v>0</v>
      </c>
      <c r="AC2589" s="25">
        <f t="shared" si="404"/>
        <v>31120.945719484611</v>
      </c>
    </row>
    <row r="2590" x14ac:dyDescent="0.2">
      <c r="L2590" s="24">
        <v>2585</v>
      </c>
      <c r="M2590" s="28">
        <v>0.33576269599999997</v>
      </c>
      <c r="O2590" s="24">
        <v>2585</v>
      </c>
      <c r="P2590" s="24">
        <f>'ROTH 1.0'!O2590*'קובץ טיוטה'!$D$10</f>
        <v>12654.164441912326</v>
      </c>
      <c r="Q2590" s="24">
        <f t="shared" si="403"/>
        <v>9054.1644419123259</v>
      </c>
      <c r="R2590" s="24">
        <f t="shared" si="412"/>
        <v>22831.863327999996</v>
      </c>
      <c r="S2590" s="24">
        <f t="shared" si="405"/>
        <v>0</v>
      </c>
      <c r="T2590" s="24">
        <f t="shared" si="406"/>
        <v>13777.69888608767</v>
      </c>
      <c r="U2590" s="24" t="str">
        <f t="shared" si="407"/>
        <v>charge</v>
      </c>
      <c r="W2590" s="24">
        <f t="shared" si="410"/>
        <v>0</v>
      </c>
      <c r="X2590" s="24">
        <f t="shared" si="408"/>
        <v>78000</v>
      </c>
      <c r="Y2590" s="24">
        <f t="shared" si="411"/>
        <v>0</v>
      </c>
      <c r="AA2590" s="24">
        <f t="shared" si="409"/>
        <v>0</v>
      </c>
      <c r="AC2590" s="24">
        <f t="shared" si="404"/>
        <v>13777.69888608767</v>
      </c>
    </row>
    <row r="2591" x14ac:dyDescent="0.2">
      <c r="L2591" s="25">
        <v>2586</v>
      </c>
      <c r="M2591" s="29">
        <v>0.21379827700000001</v>
      </c>
      <c r="O2591" s="25">
        <v>2586</v>
      </c>
      <c r="P2591" s="24">
        <f>'ROTH 1.0'!O2591*'קובץ טיוטה'!$D$10</f>
        <v>12678.861241760951</v>
      </c>
      <c r="Q2591" s="25">
        <f t="shared" si="403"/>
        <v>9078.8612417609511</v>
      </c>
      <c r="R2591" s="24">
        <f t="shared" si="412"/>
        <v>14538.282836</v>
      </c>
      <c r="S2591" s="25">
        <f t="shared" si="405"/>
        <v>0</v>
      </c>
      <c r="T2591" s="25">
        <f t="shared" si="406"/>
        <v>5459.4215942390492</v>
      </c>
      <c r="U2591" s="25" t="str">
        <f t="shared" si="407"/>
        <v>charge</v>
      </c>
      <c r="W2591" s="25">
        <f t="shared" si="410"/>
        <v>0</v>
      </c>
      <c r="X2591" s="25">
        <f t="shared" si="408"/>
        <v>78000</v>
      </c>
      <c r="Y2591" s="25">
        <f t="shared" si="411"/>
        <v>0</v>
      </c>
      <c r="AA2591" s="25">
        <f t="shared" si="409"/>
        <v>0</v>
      </c>
      <c r="AC2591" s="25">
        <f t="shared" si="404"/>
        <v>5459.4215942390492</v>
      </c>
    </row>
    <row r="2592" x14ac:dyDescent="0.2">
      <c r="L2592" s="24">
        <v>2587</v>
      </c>
      <c r="M2592" s="28">
        <v>0</v>
      </c>
      <c r="O2592" s="24">
        <v>2587</v>
      </c>
      <c r="P2592" s="24">
        <f>'ROTH 1.0'!O2592*'קובץ טיוטה'!$D$10</f>
        <v>12468.14268702232</v>
      </c>
      <c r="Q2592" s="24">
        <f t="shared" si="403"/>
        <v>8868.1426870223204</v>
      </c>
      <c r="R2592" s="24">
        <f t="shared" si="412"/>
        <v>0</v>
      </c>
      <c r="S2592" s="24">
        <f t="shared" si="405"/>
        <v>8868.1426870223204</v>
      </c>
      <c r="T2592" s="24">
        <f t="shared" si="406"/>
        <v>0</v>
      </c>
      <c r="U2592" s="24" t="str">
        <f t="shared" si="407"/>
        <v>drain</v>
      </c>
      <c r="W2592" s="24">
        <f t="shared" si="410"/>
        <v>0</v>
      </c>
      <c r="X2592" s="24">
        <f t="shared" si="408"/>
        <v>69131.857312977678</v>
      </c>
      <c r="Y2592" s="24">
        <f t="shared" si="411"/>
        <v>8868.1426870223222</v>
      </c>
      <c r="AA2592" s="24">
        <f t="shared" si="409"/>
        <v>0</v>
      </c>
      <c r="AC2592" s="24">
        <f t="shared" si="404"/>
        <v>0</v>
      </c>
    </row>
    <row r="2593" x14ac:dyDescent="0.2">
      <c r="L2593" s="25">
        <v>2588</v>
      </c>
      <c r="M2593" s="29">
        <v>0</v>
      </c>
      <c r="O2593" s="25">
        <v>2588</v>
      </c>
      <c r="P2593" s="24">
        <f>'ROTH 1.0'!O2593*'קובץ טיוטה'!$D$10</f>
        <v>12611.742146600285</v>
      </c>
      <c r="Q2593" s="25">
        <f t="shared" si="403"/>
        <v>9011.7421466002852</v>
      </c>
      <c r="R2593" s="24">
        <f t="shared" si="412"/>
        <v>0</v>
      </c>
      <c r="S2593" s="25">
        <f t="shared" si="405"/>
        <v>9011.7421466002852</v>
      </c>
      <c r="T2593" s="25">
        <f t="shared" si="406"/>
        <v>0</v>
      </c>
      <c r="U2593" s="25" t="str">
        <f t="shared" si="407"/>
        <v>drain</v>
      </c>
      <c r="W2593" s="25">
        <f t="shared" si="410"/>
        <v>0</v>
      </c>
      <c r="X2593" s="25">
        <f t="shared" si="408"/>
        <v>60120.115166377393</v>
      </c>
      <c r="Y2593" s="25">
        <f t="shared" si="411"/>
        <v>9011.7421466002852</v>
      </c>
      <c r="AA2593" s="25">
        <f t="shared" si="409"/>
        <v>0</v>
      </c>
      <c r="AC2593" s="25">
        <f t="shared" si="404"/>
        <v>0</v>
      </c>
    </row>
    <row r="2594" x14ac:dyDescent="0.2">
      <c r="L2594" s="24">
        <v>2589</v>
      </c>
      <c r="M2594" s="28">
        <v>0</v>
      </c>
      <c r="O2594" s="24">
        <v>2589</v>
      </c>
      <c r="P2594" s="24">
        <f>'ROTH 1.0'!O2594*'קובץ טיוטה'!$D$10</f>
        <v>12501.045560593504</v>
      </c>
      <c r="Q2594" s="24">
        <f t="shared" si="403"/>
        <v>8901.045560593504</v>
      </c>
      <c r="R2594" s="24">
        <f t="shared" si="412"/>
        <v>0</v>
      </c>
      <c r="S2594" s="24">
        <f t="shared" si="405"/>
        <v>8901.045560593504</v>
      </c>
      <c r="T2594" s="24">
        <f t="shared" si="406"/>
        <v>0</v>
      </c>
      <c r="U2594" s="24" t="str">
        <f t="shared" si="407"/>
        <v>drain</v>
      </c>
      <c r="W2594" s="24">
        <f t="shared" si="410"/>
        <v>0</v>
      </c>
      <c r="X2594" s="24">
        <f t="shared" si="408"/>
        <v>51219.069605783887</v>
      </c>
      <c r="Y2594" s="24">
        <f t="shared" si="411"/>
        <v>8901.0455605935058</v>
      </c>
      <c r="AA2594" s="24">
        <f t="shared" si="409"/>
        <v>0</v>
      </c>
      <c r="AC2594" s="24">
        <f t="shared" si="404"/>
        <v>0</v>
      </c>
    </row>
    <row r="2595" x14ac:dyDescent="0.2">
      <c r="L2595" s="25">
        <v>2590</v>
      </c>
      <c r="M2595" s="29">
        <v>0</v>
      </c>
      <c r="O2595" s="25">
        <v>2590</v>
      </c>
      <c r="P2595" s="24">
        <f>'ROTH 1.0'!O2595*'קובץ טיוטה'!$D$10</f>
        <v>11886.064281248435</v>
      </c>
      <c r="Q2595" s="25">
        <f t="shared" si="403"/>
        <v>8286.0642812484348</v>
      </c>
      <c r="R2595" s="24">
        <f t="shared" si="412"/>
        <v>0</v>
      </c>
      <c r="S2595" s="25">
        <f t="shared" si="405"/>
        <v>8286.0642812484348</v>
      </c>
      <c r="T2595" s="25">
        <f t="shared" si="406"/>
        <v>0</v>
      </c>
      <c r="U2595" s="25" t="str">
        <f t="shared" si="407"/>
        <v>drain</v>
      </c>
      <c r="W2595" s="25">
        <f t="shared" si="410"/>
        <v>0</v>
      </c>
      <c r="X2595" s="25">
        <f t="shared" si="408"/>
        <v>42933.00532453545</v>
      </c>
      <c r="Y2595" s="25">
        <f t="shared" si="411"/>
        <v>8286.0642812484366</v>
      </c>
      <c r="AA2595" s="25">
        <f t="shared" si="409"/>
        <v>0</v>
      </c>
      <c r="AC2595" s="25">
        <f t="shared" si="404"/>
        <v>0</v>
      </c>
    </row>
    <row r="2596" x14ac:dyDescent="0.2">
      <c r="L2596" s="24">
        <v>2591</v>
      </c>
      <c r="M2596" s="28">
        <v>0</v>
      </c>
      <c r="O2596" s="24">
        <v>2591</v>
      </c>
      <c r="P2596" s="24">
        <f>'ROTH 1.0'!O2596*'קובץ טיוטה'!$D$10</f>
        <v>11394.003880921839</v>
      </c>
      <c r="Q2596" s="24">
        <f t="shared" si="403"/>
        <v>7794.0038809218386</v>
      </c>
      <c r="R2596" s="24">
        <f t="shared" si="412"/>
        <v>0</v>
      </c>
      <c r="S2596" s="24">
        <f t="shared" si="405"/>
        <v>7794.0038809218386</v>
      </c>
      <c r="T2596" s="24">
        <f t="shared" si="406"/>
        <v>0</v>
      </c>
      <c r="U2596" s="24" t="str">
        <f t="shared" si="407"/>
        <v>drain</v>
      </c>
      <c r="W2596" s="24">
        <f t="shared" si="410"/>
        <v>0</v>
      </c>
      <c r="X2596" s="24">
        <f t="shared" si="408"/>
        <v>35139.001443613612</v>
      </c>
      <c r="Y2596" s="24">
        <f t="shared" si="411"/>
        <v>7794.0038809218386</v>
      </c>
      <c r="AA2596" s="24">
        <f t="shared" si="409"/>
        <v>0</v>
      </c>
      <c r="AC2596" s="24">
        <f t="shared" si="404"/>
        <v>0</v>
      </c>
    </row>
    <row r="2597" x14ac:dyDescent="0.2">
      <c r="L2597" s="25">
        <v>2592</v>
      </c>
      <c r="M2597" s="29">
        <v>0</v>
      </c>
      <c r="O2597" s="25">
        <v>2592</v>
      </c>
      <c r="P2597" s="24">
        <f>'ROTH 1.0'!O2597*'קובץ טיוטה'!$D$10</f>
        <v>10687.282793117416</v>
      </c>
      <c r="Q2597" s="25">
        <f t="shared" si="403"/>
        <v>7087.2827931174161</v>
      </c>
      <c r="R2597" s="24">
        <f t="shared" si="412"/>
        <v>0</v>
      </c>
      <c r="S2597" s="25">
        <f t="shared" si="405"/>
        <v>7087.2827931174161</v>
      </c>
      <c r="T2597" s="25">
        <f t="shared" si="406"/>
        <v>0</v>
      </c>
      <c r="U2597" s="25" t="str">
        <f t="shared" si="407"/>
        <v>drain</v>
      </c>
      <c r="W2597" s="25">
        <f t="shared" si="410"/>
        <v>0</v>
      </c>
      <c r="X2597" s="25">
        <f t="shared" si="408"/>
        <v>28051.718650496194</v>
      </c>
      <c r="Y2597" s="25">
        <f t="shared" si="411"/>
        <v>7087.2827931174179</v>
      </c>
      <c r="AA2597" s="25">
        <f t="shared" si="409"/>
        <v>0</v>
      </c>
      <c r="AC2597" s="25">
        <f t="shared" si="404"/>
        <v>0</v>
      </c>
    </row>
    <row r="2598" x14ac:dyDescent="0.2">
      <c r="L2598" s="24">
        <v>2593</v>
      </c>
      <c r="M2598" s="28">
        <v>0</v>
      </c>
      <c r="O2598" s="24">
        <v>2593</v>
      </c>
      <c r="P2598" s="24">
        <f>'ROTH 1.0'!O2598*'קובץ טיוטה'!$D$10</f>
        <v>10510.418196851757</v>
      </c>
      <c r="Q2598" s="24">
        <f t="shared" si="403"/>
        <v>6910.4181968517569</v>
      </c>
      <c r="R2598" s="24">
        <f t="shared" si="412"/>
        <v>0</v>
      </c>
      <c r="S2598" s="24">
        <f t="shared" si="405"/>
        <v>6910.4181968517569</v>
      </c>
      <c r="T2598" s="24">
        <f t="shared" si="406"/>
        <v>0</v>
      </c>
      <c r="U2598" s="24" t="str">
        <f t="shared" si="407"/>
        <v>drain</v>
      </c>
      <c r="W2598" s="24">
        <f t="shared" si="410"/>
        <v>0</v>
      </c>
      <c r="X2598" s="24">
        <f t="shared" si="408"/>
        <v>21141.300453644435</v>
      </c>
      <c r="Y2598" s="24">
        <f t="shared" si="411"/>
        <v>6910.4181968517587</v>
      </c>
      <c r="AA2598" s="24">
        <f t="shared" si="409"/>
        <v>0</v>
      </c>
      <c r="AC2598" s="24">
        <f t="shared" si="404"/>
        <v>0</v>
      </c>
    </row>
    <row r="2599" x14ac:dyDescent="0.2">
      <c r="L2599" s="25">
        <v>2594</v>
      </c>
      <c r="M2599" s="29">
        <v>0</v>
      </c>
      <c r="O2599" s="25">
        <v>2594</v>
      </c>
      <c r="P2599" s="24">
        <f>'ROTH 1.0'!O2599*'קובץ טיוטה'!$D$10</f>
        <v>10016.334705515337</v>
      </c>
      <c r="Q2599" s="25">
        <f t="shared" si="403"/>
        <v>6416.3347055153372</v>
      </c>
      <c r="R2599" s="24">
        <f t="shared" si="412"/>
        <v>0</v>
      </c>
      <c r="S2599" s="25">
        <f t="shared" si="405"/>
        <v>6416.3347055153372</v>
      </c>
      <c r="T2599" s="25">
        <f t="shared" si="406"/>
        <v>0</v>
      </c>
      <c r="U2599" s="25" t="str">
        <f t="shared" si="407"/>
        <v>drain</v>
      </c>
      <c r="W2599" s="25">
        <f t="shared" si="410"/>
        <v>0</v>
      </c>
      <c r="X2599" s="25">
        <f t="shared" si="408"/>
        <v>14724.965748129098</v>
      </c>
      <c r="Y2599" s="25">
        <f t="shared" si="411"/>
        <v>6416.3347055153372</v>
      </c>
      <c r="AA2599" s="25">
        <f t="shared" si="409"/>
        <v>0</v>
      </c>
      <c r="AC2599" s="25">
        <f t="shared" si="404"/>
        <v>0</v>
      </c>
    </row>
    <row r="2600" x14ac:dyDescent="0.2">
      <c r="L2600" s="24">
        <v>2595</v>
      </c>
      <c r="M2600" s="28">
        <v>0</v>
      </c>
      <c r="O2600" s="24">
        <v>2595</v>
      </c>
      <c r="P2600" s="24">
        <f>'ROTH 1.0'!O2600*'קובץ טיוטה'!$D$10</f>
        <v>9761.3925352218139</v>
      </c>
      <c r="Q2600" s="24">
        <f t="shared" si="403"/>
        <v>6161.3925352218139</v>
      </c>
      <c r="R2600" s="24">
        <f t="shared" si="412"/>
        <v>0</v>
      </c>
      <c r="S2600" s="24">
        <f t="shared" si="405"/>
        <v>6161.3925352218139</v>
      </c>
      <c r="T2600" s="24">
        <f t="shared" si="406"/>
        <v>0</v>
      </c>
      <c r="U2600" s="24" t="str">
        <f t="shared" si="407"/>
        <v>drain</v>
      </c>
      <c r="W2600" s="24">
        <f t="shared" si="410"/>
        <v>0</v>
      </c>
      <c r="X2600" s="24">
        <f t="shared" si="408"/>
        <v>8563.573212907284</v>
      </c>
      <c r="Y2600" s="24">
        <f t="shared" si="411"/>
        <v>6161.3925352218139</v>
      </c>
      <c r="AA2600" s="24">
        <f t="shared" si="409"/>
        <v>0</v>
      </c>
      <c r="AC2600" s="24">
        <f t="shared" si="404"/>
        <v>0</v>
      </c>
    </row>
    <row r="2601" x14ac:dyDescent="0.2">
      <c r="L2601" s="25">
        <v>2596</v>
      </c>
      <c r="M2601" s="29">
        <v>0</v>
      </c>
      <c r="O2601" s="25">
        <v>2596</v>
      </c>
      <c r="P2601" s="24">
        <f>'ROTH 1.0'!O2601*'קובץ טיוטה'!$D$10</f>
        <v>9738.5765930883663</v>
      </c>
      <c r="Q2601" s="25">
        <f t="shared" si="403"/>
        <v>6138.5765930883663</v>
      </c>
      <c r="R2601" s="24">
        <f t="shared" si="412"/>
        <v>0</v>
      </c>
      <c r="S2601" s="25">
        <f t="shared" si="405"/>
        <v>6138.5765930883663</v>
      </c>
      <c r="T2601" s="25">
        <f t="shared" si="406"/>
        <v>0</v>
      </c>
      <c r="U2601" s="25" t="str">
        <f t="shared" si="407"/>
        <v>drain</v>
      </c>
      <c r="W2601" s="25">
        <f t="shared" si="410"/>
        <v>0</v>
      </c>
      <c r="X2601" s="25">
        <f t="shared" si="408"/>
        <v>2424.9966198189177</v>
      </c>
      <c r="Y2601" s="25">
        <f t="shared" si="411"/>
        <v>6138.5765930883663</v>
      </c>
      <c r="AA2601" s="25">
        <f t="shared" si="409"/>
        <v>0</v>
      </c>
      <c r="AC2601" s="25">
        <f t="shared" si="404"/>
        <v>0</v>
      </c>
    </row>
    <row r="2602" x14ac:dyDescent="0.2">
      <c r="L2602" s="24">
        <v>2597</v>
      </c>
      <c r="M2602" s="28">
        <v>0</v>
      </c>
      <c r="O2602" s="24">
        <v>2597</v>
      </c>
      <c r="P2602" s="24">
        <f>'ROTH 1.0'!O2602*'קובץ טיוטה'!$D$10</f>
        <v>9888.3480059909925</v>
      </c>
      <c r="Q2602" s="24">
        <f t="shared" si="403"/>
        <v>6288.3480059909925</v>
      </c>
      <c r="R2602" s="24">
        <f t="shared" si="412"/>
        <v>0</v>
      </c>
      <c r="S2602" s="24">
        <f t="shared" si="405"/>
        <v>6288.3480059909925</v>
      </c>
      <c r="T2602" s="24">
        <f t="shared" si="406"/>
        <v>0</v>
      </c>
      <c r="U2602" s="24" t="str">
        <f t="shared" si="407"/>
        <v>drain</v>
      </c>
      <c r="W2602" s="24">
        <f t="shared" si="410"/>
        <v>0</v>
      </c>
      <c r="X2602" s="24">
        <f t="shared" si="408"/>
        <v>0</v>
      </c>
      <c r="Y2602" s="24">
        <f t="shared" si="411"/>
        <v>2424.9966198189177</v>
      </c>
      <c r="AA2602" s="24">
        <f t="shared" si="409"/>
        <v>3863.3513861720749</v>
      </c>
      <c r="AC2602" s="24">
        <f t="shared" si="404"/>
        <v>0</v>
      </c>
    </row>
    <row r="2603" x14ac:dyDescent="0.2">
      <c r="L2603" s="25">
        <v>2598</v>
      </c>
      <c r="M2603" s="29">
        <v>0</v>
      </c>
      <c r="O2603" s="25">
        <v>2598</v>
      </c>
      <c r="P2603" s="24">
        <f>'ROTH 1.0'!O2603*'קובץ טיוטה'!$D$10</f>
        <v>9948.4487087254602</v>
      </c>
      <c r="Q2603" s="25">
        <f t="shared" si="403"/>
        <v>6348.4487087254602</v>
      </c>
      <c r="R2603" s="24">
        <f t="shared" si="412"/>
        <v>0</v>
      </c>
      <c r="S2603" s="25">
        <f t="shared" si="405"/>
        <v>6348.4487087254602</v>
      </c>
      <c r="T2603" s="25">
        <f t="shared" si="406"/>
        <v>0</v>
      </c>
      <c r="U2603" s="25" t="str">
        <f t="shared" si="407"/>
        <v>drain</v>
      </c>
      <c r="W2603" s="25">
        <f t="shared" si="410"/>
        <v>0</v>
      </c>
      <c r="X2603" s="25">
        <f t="shared" si="408"/>
        <v>0</v>
      </c>
      <c r="Y2603" s="25">
        <f t="shared" si="411"/>
        <v>0</v>
      </c>
      <c r="AA2603" s="25">
        <f t="shared" si="409"/>
        <v>6348.4487087254602</v>
      </c>
      <c r="AC2603" s="25">
        <f t="shared" si="404"/>
        <v>0</v>
      </c>
    </row>
    <row r="2604" x14ac:dyDescent="0.2">
      <c r="L2604" s="24">
        <v>2599</v>
      </c>
      <c r="M2604" s="28">
        <v>0.20235244200000002</v>
      </c>
      <c r="O2604" s="24">
        <v>2599</v>
      </c>
      <c r="P2604" s="24">
        <f>'ROTH 1.0'!O2604*'קובץ טיוטה'!$D$10</f>
        <v>10555.58407649684</v>
      </c>
      <c r="Q2604" s="24">
        <f t="shared" si="403"/>
        <v>6955.5840764968398</v>
      </c>
      <c r="R2604" s="24">
        <f t="shared" si="412"/>
        <v>13759.966056000001</v>
      </c>
      <c r="S2604" s="24">
        <f t="shared" si="405"/>
        <v>0</v>
      </c>
      <c r="T2604" s="24">
        <f t="shared" si="406"/>
        <v>6804.3819795031613</v>
      </c>
      <c r="U2604" s="24" t="str">
        <f t="shared" si="407"/>
        <v>charge</v>
      </c>
      <c r="W2604" s="24">
        <f t="shared" si="410"/>
        <v>6123.9437815528454</v>
      </c>
      <c r="X2604" s="24">
        <f t="shared" si="408"/>
        <v>6123.9437815528454</v>
      </c>
      <c r="Y2604" s="24">
        <f t="shared" si="411"/>
        <v>0</v>
      </c>
      <c r="AA2604" s="24">
        <f t="shared" si="409"/>
        <v>0</v>
      </c>
      <c r="AC2604" s="24">
        <f t="shared" si="404"/>
        <v>680.43819795031595</v>
      </c>
    </row>
    <row r="2605" x14ac:dyDescent="0.2">
      <c r="L2605" s="25">
        <v>2600</v>
      </c>
      <c r="M2605" s="29">
        <v>0.50062611499999998</v>
      </c>
      <c r="O2605" s="25">
        <v>2600</v>
      </c>
      <c r="P2605" s="24">
        <f>'ROTH 1.0'!O2605*'קובץ טיוטה'!$D$10</f>
        <v>11339.519788535348</v>
      </c>
      <c r="Q2605" s="25">
        <f t="shared" si="403"/>
        <v>7739.5197885353482</v>
      </c>
      <c r="R2605" s="24">
        <f t="shared" si="412"/>
        <v>34042.575819999998</v>
      </c>
      <c r="S2605" s="25">
        <f t="shared" si="405"/>
        <v>0</v>
      </c>
      <c r="T2605" s="25">
        <f t="shared" si="406"/>
        <v>26303.05603146465</v>
      </c>
      <c r="U2605" s="25" t="str">
        <f t="shared" si="407"/>
        <v>charge</v>
      </c>
      <c r="W2605" s="25">
        <f t="shared" si="410"/>
        <v>23672.750428318184</v>
      </c>
      <c r="X2605" s="25">
        <f t="shared" si="408"/>
        <v>29796.694209871028</v>
      </c>
      <c r="Y2605" s="25">
        <f t="shared" si="411"/>
        <v>0</v>
      </c>
      <c r="AA2605" s="25">
        <f t="shared" si="409"/>
        <v>0</v>
      </c>
      <c r="AC2605" s="25">
        <f t="shared" si="404"/>
        <v>2630.3056031464657</v>
      </c>
    </row>
    <row r="2606" x14ac:dyDescent="0.2">
      <c r="L2606" s="24">
        <v>2601</v>
      </c>
      <c r="M2606" s="28">
        <v>0.60674894899999998</v>
      </c>
      <c r="O2606" s="24">
        <v>2601</v>
      </c>
      <c r="P2606" s="24">
        <f>'ROTH 1.0'!O2606*'קובץ טיוטה'!$D$10</f>
        <v>12203.999484315578</v>
      </c>
      <c r="Q2606" s="24">
        <f t="shared" si="403"/>
        <v>8603.9994843155782</v>
      </c>
      <c r="R2606" s="24">
        <f t="shared" si="412"/>
        <v>41258.928531999998</v>
      </c>
      <c r="S2606" s="24">
        <f t="shared" si="405"/>
        <v>0</v>
      </c>
      <c r="T2606" s="24">
        <f t="shared" si="406"/>
        <v>32654.929047684418</v>
      </c>
      <c r="U2606" s="24" t="str">
        <f t="shared" si="407"/>
        <v>charge</v>
      </c>
      <c r="W2606" s="24">
        <f t="shared" si="410"/>
        <v>29389.436142915976</v>
      </c>
      <c r="X2606" s="24">
        <f t="shared" si="408"/>
        <v>59186.130352787004</v>
      </c>
      <c r="Y2606" s="24">
        <f t="shared" si="411"/>
        <v>0</v>
      </c>
      <c r="AA2606" s="24">
        <f t="shared" si="409"/>
        <v>0</v>
      </c>
      <c r="AC2606" s="24">
        <f t="shared" si="404"/>
        <v>3265.4929047684418</v>
      </c>
    </row>
    <row r="2607" x14ac:dyDescent="0.2">
      <c r="L2607" s="25">
        <v>2602</v>
      </c>
      <c r="M2607" s="29">
        <v>0.68728141899999995</v>
      </c>
      <c r="O2607" s="25">
        <v>2602</v>
      </c>
      <c r="P2607" s="24">
        <f>'ROTH 1.0'!O2607*'קובץ טיוטה'!$D$10</f>
        <v>12690.662615038813</v>
      </c>
      <c r="Q2607" s="25">
        <f t="shared" si="403"/>
        <v>9090.6626150388129</v>
      </c>
      <c r="R2607" s="24">
        <f t="shared" si="412"/>
        <v>46735.136491999991</v>
      </c>
      <c r="S2607" s="25">
        <f t="shared" si="405"/>
        <v>0</v>
      </c>
      <c r="T2607" s="25">
        <f t="shared" si="406"/>
        <v>37644.473876961179</v>
      </c>
      <c r="U2607" s="25" t="str">
        <f t="shared" si="407"/>
        <v>charge</v>
      </c>
      <c r="W2607" s="25">
        <f t="shared" si="410"/>
        <v>18813.869647212996</v>
      </c>
      <c r="X2607" s="25">
        <f t="shared" si="408"/>
        <v>78000</v>
      </c>
      <c r="Y2607" s="25">
        <f t="shared" si="411"/>
        <v>0</v>
      </c>
      <c r="AA2607" s="25">
        <f t="shared" si="409"/>
        <v>0</v>
      </c>
      <c r="AC2607" s="25">
        <f t="shared" si="404"/>
        <v>18830.604229748184</v>
      </c>
    </row>
    <row r="2608" x14ac:dyDescent="0.2">
      <c r="L2608" s="24">
        <v>2603</v>
      </c>
      <c r="M2608" s="28">
        <v>0.75194888100000001</v>
      </c>
      <c r="O2608" s="24">
        <v>2603</v>
      </c>
      <c r="P2608" s="24">
        <f>'ROTH 1.0'!O2608*'קובץ טיוטה'!$D$10</f>
        <v>13267.876400483041</v>
      </c>
      <c r="Q2608" s="24">
        <f t="shared" si="403"/>
        <v>9667.8764004830409</v>
      </c>
      <c r="R2608" s="24">
        <f t="shared" si="412"/>
        <v>51132.523907999996</v>
      </c>
      <c r="S2608" s="24">
        <f t="shared" si="405"/>
        <v>0</v>
      </c>
      <c r="T2608" s="24">
        <f t="shared" si="406"/>
        <v>41464.647507516958</v>
      </c>
      <c r="U2608" s="24" t="str">
        <f t="shared" si="407"/>
        <v>charge</v>
      </c>
      <c r="W2608" s="24">
        <f t="shared" si="410"/>
        <v>0</v>
      </c>
      <c r="X2608" s="24">
        <f t="shared" si="408"/>
        <v>78000</v>
      </c>
      <c r="Y2608" s="24">
        <f t="shared" si="411"/>
        <v>0</v>
      </c>
      <c r="AA2608" s="24">
        <f t="shared" si="409"/>
        <v>0</v>
      </c>
      <c r="AC2608" s="24">
        <f t="shared" si="404"/>
        <v>41464.647507516958</v>
      </c>
    </row>
    <row r="2609" x14ac:dyDescent="0.2">
      <c r="L2609" s="25">
        <v>2604</v>
      </c>
      <c r="M2609" s="29">
        <v>0.74281080099999997</v>
      </c>
      <c r="O2609" s="25">
        <v>2604</v>
      </c>
      <c r="P2609" s="24">
        <f>'ROTH 1.0'!O2609*'קובץ טיוטה'!$D$10</f>
        <v>13580.147263314213</v>
      </c>
      <c r="Q2609" s="25">
        <f t="shared" si="403"/>
        <v>9980.147263314213</v>
      </c>
      <c r="R2609" s="24">
        <f t="shared" si="412"/>
        <v>50511.134467999997</v>
      </c>
      <c r="S2609" s="25">
        <f t="shared" si="405"/>
        <v>0</v>
      </c>
      <c r="T2609" s="25">
        <f t="shared" si="406"/>
        <v>40530.987204685785</v>
      </c>
      <c r="U2609" s="25" t="str">
        <f t="shared" si="407"/>
        <v>charge</v>
      </c>
      <c r="W2609" s="25">
        <f t="shared" si="410"/>
        <v>0</v>
      </c>
      <c r="X2609" s="25">
        <f t="shared" si="408"/>
        <v>78000</v>
      </c>
      <c r="Y2609" s="25">
        <f t="shared" si="411"/>
        <v>0</v>
      </c>
      <c r="AA2609" s="25">
        <f t="shared" si="409"/>
        <v>0</v>
      </c>
      <c r="AC2609" s="25">
        <f t="shared" si="404"/>
        <v>40530.987204685785</v>
      </c>
    </row>
    <row r="2610" x14ac:dyDescent="0.2">
      <c r="L2610" s="24">
        <v>2605</v>
      </c>
      <c r="M2610" s="28">
        <v>0.64978243000000002</v>
      </c>
      <c r="O2610" s="24">
        <v>2605</v>
      </c>
      <c r="P2610" s="24">
        <f>'ROTH 1.0'!O2610*'קובץ טיוטה'!$D$10</f>
        <v>14659.462254733264</v>
      </c>
      <c r="Q2610" s="24">
        <f t="shared" si="403"/>
        <v>11059.462254733264</v>
      </c>
      <c r="R2610" s="24">
        <f t="shared" si="412"/>
        <v>44185.205240000003</v>
      </c>
      <c r="S2610" s="24">
        <f t="shared" si="405"/>
        <v>0</v>
      </c>
      <c r="T2610" s="24">
        <f t="shared" si="406"/>
        <v>33125.742985266741</v>
      </c>
      <c r="U2610" s="24" t="str">
        <f t="shared" si="407"/>
        <v>charge</v>
      </c>
      <c r="W2610" s="24">
        <f t="shared" si="410"/>
        <v>0</v>
      </c>
      <c r="X2610" s="24">
        <f t="shared" si="408"/>
        <v>78000</v>
      </c>
      <c r="Y2610" s="24">
        <f t="shared" si="411"/>
        <v>0</v>
      </c>
      <c r="AA2610" s="24">
        <f t="shared" si="409"/>
        <v>0</v>
      </c>
      <c r="AC2610" s="24">
        <f t="shared" si="404"/>
        <v>33125.742985266741</v>
      </c>
    </row>
    <row r="2611" x14ac:dyDescent="0.2">
      <c r="L2611" s="25">
        <v>2606</v>
      </c>
      <c r="M2611" s="29">
        <v>0.46999933700000002</v>
      </c>
      <c r="O2611" s="25">
        <v>2606</v>
      </c>
      <c r="P2611" s="24">
        <f>'ROTH 1.0'!O2611*'קובץ טיוטה'!$D$10</f>
        <v>15180.981615004774</v>
      </c>
      <c r="Q2611" s="25">
        <f t="shared" si="403"/>
        <v>11580.981615004774</v>
      </c>
      <c r="R2611" s="24">
        <f t="shared" si="412"/>
        <v>31959.954915999999</v>
      </c>
      <c r="S2611" s="25">
        <f t="shared" si="405"/>
        <v>0</v>
      </c>
      <c r="T2611" s="25">
        <f t="shared" si="406"/>
        <v>20378.973300995225</v>
      </c>
      <c r="U2611" s="25" t="str">
        <f t="shared" si="407"/>
        <v>charge</v>
      </c>
      <c r="W2611" s="25">
        <f t="shared" si="410"/>
        <v>0</v>
      </c>
      <c r="X2611" s="25">
        <f t="shared" si="408"/>
        <v>78000</v>
      </c>
      <c r="Y2611" s="25">
        <f t="shared" si="411"/>
        <v>0</v>
      </c>
      <c r="AA2611" s="25">
        <f t="shared" si="409"/>
        <v>0</v>
      </c>
      <c r="AC2611" s="25">
        <f t="shared" si="404"/>
        <v>20378.973300995225</v>
      </c>
    </row>
    <row r="2612" x14ac:dyDescent="0.2">
      <c r="L2612" s="24">
        <v>2607</v>
      </c>
      <c r="M2612" s="28">
        <v>0.427983171</v>
      </c>
      <c r="O2612" s="24">
        <v>2607</v>
      </c>
      <c r="P2612" s="24">
        <f>'ROTH 1.0'!O2612*'קובץ טיוטה'!$D$10</f>
        <v>15320.374390330653</v>
      </c>
      <c r="Q2612" s="24">
        <f t="shared" si="403"/>
        <v>11720.374390330653</v>
      </c>
      <c r="R2612" s="24">
        <f t="shared" si="412"/>
        <v>29102.855628000001</v>
      </c>
      <c r="S2612" s="24">
        <f t="shared" si="405"/>
        <v>0</v>
      </c>
      <c r="T2612" s="24">
        <f t="shared" si="406"/>
        <v>17382.481237669348</v>
      </c>
      <c r="U2612" s="24" t="str">
        <f t="shared" si="407"/>
        <v>charge</v>
      </c>
      <c r="W2612" s="24">
        <f t="shared" si="410"/>
        <v>0</v>
      </c>
      <c r="X2612" s="24">
        <f t="shared" si="408"/>
        <v>78000</v>
      </c>
      <c r="Y2612" s="24">
        <f t="shared" si="411"/>
        <v>0</v>
      </c>
      <c r="AA2612" s="24">
        <f t="shared" si="409"/>
        <v>0</v>
      </c>
      <c r="AC2612" s="24">
        <f t="shared" si="404"/>
        <v>17382.481237669348</v>
      </c>
    </row>
    <row r="2613" x14ac:dyDescent="0.2">
      <c r="L2613" s="25">
        <v>2608</v>
      </c>
      <c r="M2613" s="29">
        <v>0.525594687</v>
      </c>
      <c r="O2613" s="25">
        <v>2608</v>
      </c>
      <c r="P2613" s="24">
        <f>'ROTH 1.0'!O2613*'קובץ טיוטה'!$D$10</f>
        <v>15252.204653224717</v>
      </c>
      <c r="Q2613" s="25">
        <f t="shared" si="403"/>
        <v>11652.204653224717</v>
      </c>
      <c r="R2613" s="24">
        <f t="shared" si="412"/>
        <v>35740.438715999997</v>
      </c>
      <c r="S2613" s="25">
        <f t="shared" si="405"/>
        <v>0</v>
      </c>
      <c r="T2613" s="25">
        <f t="shared" si="406"/>
        <v>24088.234062775278</v>
      </c>
      <c r="U2613" s="25" t="str">
        <f t="shared" si="407"/>
        <v>charge</v>
      </c>
      <c r="W2613" s="25">
        <f t="shared" si="410"/>
        <v>0</v>
      </c>
      <c r="X2613" s="25">
        <f t="shared" si="408"/>
        <v>78000</v>
      </c>
      <c r="Y2613" s="25">
        <f t="shared" si="411"/>
        <v>0</v>
      </c>
      <c r="AA2613" s="25">
        <f t="shared" si="409"/>
        <v>0</v>
      </c>
      <c r="AC2613" s="25">
        <f t="shared" si="404"/>
        <v>24088.234062775278</v>
      </c>
    </row>
    <row r="2614" x14ac:dyDescent="0.2">
      <c r="L2614" s="24">
        <v>2609</v>
      </c>
      <c r="M2614" s="28">
        <v>0.42594326299999996</v>
      </c>
      <c r="O2614" s="24">
        <v>2609</v>
      </c>
      <c r="P2614" s="24">
        <f>'ROTH 1.0'!O2614*'קובץ טיוטה'!$D$10</f>
        <v>14993.780328718229</v>
      </c>
      <c r="Q2614" s="24">
        <f t="shared" si="403"/>
        <v>11393.780328718229</v>
      </c>
      <c r="R2614" s="24">
        <f t="shared" si="412"/>
        <v>28964.141883999993</v>
      </c>
      <c r="S2614" s="24">
        <f t="shared" si="405"/>
        <v>0</v>
      </c>
      <c r="T2614" s="24">
        <f t="shared" si="406"/>
        <v>17570.361555281765</v>
      </c>
      <c r="U2614" s="24" t="str">
        <f t="shared" si="407"/>
        <v>charge</v>
      </c>
      <c r="W2614" s="24">
        <f t="shared" si="410"/>
        <v>0</v>
      </c>
      <c r="X2614" s="24">
        <f t="shared" si="408"/>
        <v>78000</v>
      </c>
      <c r="Y2614" s="24">
        <f t="shared" si="411"/>
        <v>0</v>
      </c>
      <c r="AA2614" s="24">
        <f t="shared" si="409"/>
        <v>0</v>
      </c>
      <c r="AC2614" s="24">
        <f t="shared" si="404"/>
        <v>17570.361555281765</v>
      </c>
    </row>
    <row r="2615" x14ac:dyDescent="0.2">
      <c r="L2615" s="25">
        <v>2610</v>
      </c>
      <c r="M2615" s="29">
        <v>0.24070718400000002</v>
      </c>
      <c r="O2615" s="25">
        <v>2610</v>
      </c>
      <c r="P2615" s="24">
        <f>'ROTH 1.0'!O2615*'קובץ טיוטה'!$D$10</f>
        <v>14805.156399461021</v>
      </c>
      <c r="Q2615" s="25">
        <f t="shared" si="403"/>
        <v>11205.156399461021</v>
      </c>
      <c r="R2615" s="24">
        <f t="shared" si="412"/>
        <v>16368.088512</v>
      </c>
      <c r="S2615" s="25">
        <f t="shared" si="405"/>
        <v>0</v>
      </c>
      <c r="T2615" s="25">
        <f t="shared" si="406"/>
        <v>5162.9321125389797</v>
      </c>
      <c r="U2615" s="25" t="str">
        <f t="shared" si="407"/>
        <v>charge</v>
      </c>
      <c r="W2615" s="25">
        <f t="shared" si="410"/>
        <v>0</v>
      </c>
      <c r="X2615" s="25">
        <f t="shared" si="408"/>
        <v>78000</v>
      </c>
      <c r="Y2615" s="25">
        <f t="shared" si="411"/>
        <v>0</v>
      </c>
      <c r="AA2615" s="25">
        <f t="shared" si="409"/>
        <v>0</v>
      </c>
      <c r="AC2615" s="25">
        <f t="shared" si="404"/>
        <v>5162.9321125389797</v>
      </c>
    </row>
    <row r="2616" x14ac:dyDescent="0.2">
      <c r="L2616" s="24">
        <v>2611</v>
      </c>
      <c r="M2616" s="28">
        <v>0</v>
      </c>
      <c r="O2616" s="24">
        <v>2611</v>
      </c>
      <c r="P2616" s="24">
        <f>'ROTH 1.0'!O2616*'קובץ טיוטה'!$D$10</f>
        <v>14341.433494248522</v>
      </c>
      <c r="Q2616" s="24">
        <f t="shared" si="403"/>
        <v>10741.433494248522</v>
      </c>
      <c r="R2616" s="24">
        <f t="shared" si="412"/>
        <v>0</v>
      </c>
      <c r="S2616" s="24">
        <f t="shared" si="405"/>
        <v>10741.433494248522</v>
      </c>
      <c r="T2616" s="24">
        <f t="shared" si="406"/>
        <v>0</v>
      </c>
      <c r="U2616" s="24" t="str">
        <f t="shared" si="407"/>
        <v>drain</v>
      </c>
      <c r="W2616" s="24">
        <f t="shared" si="410"/>
        <v>0</v>
      </c>
      <c r="X2616" s="24">
        <f t="shared" si="408"/>
        <v>67258.566505751485</v>
      </c>
      <c r="Y2616" s="24">
        <f t="shared" si="411"/>
        <v>10741.433494248515</v>
      </c>
      <c r="AA2616" s="24">
        <f t="shared" si="409"/>
        <v>0</v>
      </c>
      <c r="AC2616" s="24">
        <f t="shared" si="404"/>
        <v>0</v>
      </c>
    </row>
    <row r="2617" x14ac:dyDescent="0.2">
      <c r="L2617" s="25">
        <v>2612</v>
      </c>
      <c r="M2617" s="29">
        <v>0</v>
      </c>
      <c r="O2617" s="25">
        <v>2612</v>
      </c>
      <c r="P2617" s="24">
        <f>'ROTH 1.0'!O2617*'קובץ טיוטה'!$D$10</f>
        <v>14255.087543569181</v>
      </c>
      <c r="Q2617" s="25">
        <f t="shared" si="403"/>
        <v>10655.087543569181</v>
      </c>
      <c r="R2617" s="24">
        <f t="shared" si="412"/>
        <v>0</v>
      </c>
      <c r="S2617" s="25">
        <f t="shared" si="405"/>
        <v>10655.087543569181</v>
      </c>
      <c r="T2617" s="25">
        <f t="shared" si="406"/>
        <v>0</v>
      </c>
      <c r="U2617" s="25" t="str">
        <f t="shared" si="407"/>
        <v>drain</v>
      </c>
      <c r="W2617" s="25">
        <f t="shared" si="410"/>
        <v>0</v>
      </c>
      <c r="X2617" s="25">
        <f t="shared" si="408"/>
        <v>56603.4789621823</v>
      </c>
      <c r="Y2617" s="25">
        <f t="shared" si="411"/>
        <v>10655.087543569185</v>
      </c>
      <c r="AA2617" s="25">
        <f t="shared" si="409"/>
        <v>0</v>
      </c>
      <c r="AC2617" s="25">
        <f t="shared" si="404"/>
        <v>0</v>
      </c>
    </row>
    <row r="2618" x14ac:dyDescent="0.2">
      <c r="L2618" s="24">
        <v>2613</v>
      </c>
      <c r="M2618" s="28">
        <v>0</v>
      </c>
      <c r="O2618" s="24">
        <v>2613</v>
      </c>
      <c r="P2618" s="24">
        <f>'ROTH 1.0'!O2618*'קובץ טיוטה'!$D$10</f>
        <v>13932.373531828858</v>
      </c>
      <c r="Q2618" s="24">
        <f t="shared" si="403"/>
        <v>10332.373531828858</v>
      </c>
      <c r="R2618" s="24">
        <f t="shared" si="412"/>
        <v>0</v>
      </c>
      <c r="S2618" s="24">
        <f t="shared" si="405"/>
        <v>10332.373531828858</v>
      </c>
      <c r="T2618" s="24">
        <f t="shared" si="406"/>
        <v>0</v>
      </c>
      <c r="U2618" s="24" t="str">
        <f t="shared" si="407"/>
        <v>drain</v>
      </c>
      <c r="W2618" s="24">
        <f t="shared" si="410"/>
        <v>0</v>
      </c>
      <c r="X2618" s="24">
        <f t="shared" si="408"/>
        <v>46271.10543035344</v>
      </c>
      <c r="Y2618" s="24">
        <f t="shared" si="411"/>
        <v>10332.37353182886</v>
      </c>
      <c r="AA2618" s="24">
        <f t="shared" si="409"/>
        <v>0</v>
      </c>
      <c r="AC2618" s="24">
        <f t="shared" si="404"/>
        <v>0</v>
      </c>
    </row>
    <row r="2619" x14ac:dyDescent="0.2">
      <c r="L2619" s="25">
        <v>2614</v>
      </c>
      <c r="M2619" s="29">
        <v>0</v>
      </c>
      <c r="O2619" s="25">
        <v>2614</v>
      </c>
      <c r="P2619" s="24">
        <f>'ROTH 1.0'!O2619*'קובץ טיוטה'!$D$10</f>
        <v>13448.507222235488</v>
      </c>
      <c r="Q2619" s="25">
        <f t="shared" si="403"/>
        <v>9848.5072222354884</v>
      </c>
      <c r="R2619" s="24">
        <f t="shared" si="412"/>
        <v>0</v>
      </c>
      <c r="S2619" s="25">
        <f t="shared" si="405"/>
        <v>9848.5072222354884</v>
      </c>
      <c r="T2619" s="25">
        <f t="shared" si="406"/>
        <v>0</v>
      </c>
      <c r="U2619" s="25" t="str">
        <f t="shared" si="407"/>
        <v>drain</v>
      </c>
      <c r="W2619" s="25">
        <f t="shared" si="410"/>
        <v>0</v>
      </c>
      <c r="X2619" s="25">
        <f t="shared" si="408"/>
        <v>36422.598208117954</v>
      </c>
      <c r="Y2619" s="25">
        <f t="shared" si="411"/>
        <v>9848.5072222354866</v>
      </c>
      <c r="AA2619" s="25">
        <f t="shared" si="409"/>
        <v>0</v>
      </c>
      <c r="AC2619" s="25">
        <f t="shared" si="404"/>
        <v>0</v>
      </c>
    </row>
    <row r="2620" x14ac:dyDescent="0.2">
      <c r="L2620" s="24">
        <v>2615</v>
      </c>
      <c r="M2620" s="28">
        <v>0</v>
      </c>
      <c r="O2620" s="24">
        <v>2615</v>
      </c>
      <c r="P2620" s="24">
        <f>'ROTH 1.0'!O2620*'קובץ טיוטה'!$D$10</f>
        <v>12740.285205330225</v>
      </c>
      <c r="Q2620" s="24">
        <f t="shared" si="403"/>
        <v>9140.2852053302249</v>
      </c>
      <c r="R2620" s="24">
        <f t="shared" si="412"/>
        <v>0</v>
      </c>
      <c r="S2620" s="24">
        <f t="shared" si="405"/>
        <v>9140.2852053302249</v>
      </c>
      <c r="T2620" s="24">
        <f t="shared" si="406"/>
        <v>0</v>
      </c>
      <c r="U2620" s="24" t="str">
        <f t="shared" si="407"/>
        <v>drain</v>
      </c>
      <c r="W2620" s="24">
        <f t="shared" si="410"/>
        <v>0</v>
      </c>
      <c r="X2620" s="24">
        <f t="shared" si="408"/>
        <v>27282.313002787727</v>
      </c>
      <c r="Y2620" s="24">
        <f t="shared" si="411"/>
        <v>9140.2852053302267</v>
      </c>
      <c r="AA2620" s="24">
        <f t="shared" si="409"/>
        <v>0</v>
      </c>
      <c r="AC2620" s="24">
        <f t="shared" si="404"/>
        <v>0</v>
      </c>
    </row>
    <row r="2621" x14ac:dyDescent="0.2">
      <c r="L2621" s="25">
        <v>2616</v>
      </c>
      <c r="M2621" s="29">
        <v>0</v>
      </c>
      <c r="O2621" s="25">
        <v>2616</v>
      </c>
      <c r="P2621" s="24">
        <f>'ROTH 1.0'!O2621*'קובץ טיוטה'!$D$10</f>
        <v>11944.151061177876</v>
      </c>
      <c r="Q2621" s="25">
        <f t="shared" si="403"/>
        <v>8344.1510611778758</v>
      </c>
      <c r="R2621" s="24">
        <f t="shared" si="412"/>
        <v>0</v>
      </c>
      <c r="S2621" s="25">
        <f t="shared" si="405"/>
        <v>8344.1510611778758</v>
      </c>
      <c r="T2621" s="25">
        <f t="shared" si="406"/>
        <v>0</v>
      </c>
      <c r="U2621" s="25" t="str">
        <f t="shared" si="407"/>
        <v>drain</v>
      </c>
      <c r="W2621" s="25">
        <f t="shared" si="410"/>
        <v>0</v>
      </c>
      <c r="X2621" s="25">
        <f t="shared" si="408"/>
        <v>18938.161941609851</v>
      </c>
      <c r="Y2621" s="25">
        <f t="shared" si="411"/>
        <v>8344.1510611778758</v>
      </c>
      <c r="AA2621" s="25">
        <f t="shared" si="409"/>
        <v>0</v>
      </c>
      <c r="AC2621" s="25">
        <f t="shared" si="404"/>
        <v>0</v>
      </c>
    </row>
    <row r="2622" x14ac:dyDescent="0.2">
      <c r="L2622" s="24">
        <v>2617</v>
      </c>
      <c r="M2622" s="28">
        <v>0</v>
      </c>
      <c r="O2622" s="24">
        <v>2617</v>
      </c>
      <c r="P2622" s="24">
        <f>'ROTH 1.0'!O2622*'קובץ טיוטה'!$D$10</f>
        <v>11166.121799425935</v>
      </c>
      <c r="Q2622" s="24">
        <f t="shared" si="403"/>
        <v>7566.121799425935</v>
      </c>
      <c r="R2622" s="24">
        <f t="shared" si="412"/>
        <v>0</v>
      </c>
      <c r="S2622" s="24">
        <f t="shared" si="405"/>
        <v>7566.121799425935</v>
      </c>
      <c r="T2622" s="24">
        <f t="shared" si="406"/>
        <v>0</v>
      </c>
      <c r="U2622" s="24" t="str">
        <f t="shared" si="407"/>
        <v>drain</v>
      </c>
      <c r="W2622" s="24">
        <f t="shared" si="410"/>
        <v>0</v>
      </c>
      <c r="X2622" s="24">
        <f t="shared" si="408"/>
        <v>11372.040142183916</v>
      </c>
      <c r="Y2622" s="24">
        <f t="shared" si="411"/>
        <v>7566.121799425935</v>
      </c>
      <c r="AA2622" s="24">
        <f t="shared" si="409"/>
        <v>0</v>
      </c>
      <c r="AC2622" s="24">
        <f t="shared" si="404"/>
        <v>0</v>
      </c>
    </row>
    <row r="2623" x14ac:dyDescent="0.2">
      <c r="L2623" s="25">
        <v>2618</v>
      </c>
      <c r="M2623" s="29">
        <v>0</v>
      </c>
      <c r="O2623" s="25">
        <v>2618</v>
      </c>
      <c r="P2623" s="24">
        <f>'ROTH 1.0'!O2623*'קובץ טיוטה'!$D$10</f>
        <v>11185.305538396793</v>
      </c>
      <c r="Q2623" s="25">
        <f t="shared" si="403"/>
        <v>7585.3055383967931</v>
      </c>
      <c r="R2623" s="24">
        <f t="shared" si="412"/>
        <v>0</v>
      </c>
      <c r="S2623" s="25">
        <f t="shared" si="405"/>
        <v>7585.3055383967931</v>
      </c>
      <c r="T2623" s="25">
        <f t="shared" si="406"/>
        <v>0</v>
      </c>
      <c r="U2623" s="25" t="str">
        <f t="shared" si="407"/>
        <v>drain</v>
      </c>
      <c r="W2623" s="25">
        <f t="shared" si="410"/>
        <v>0</v>
      </c>
      <c r="X2623" s="25">
        <f t="shared" si="408"/>
        <v>3786.734603787123</v>
      </c>
      <c r="Y2623" s="25">
        <f t="shared" si="411"/>
        <v>7585.3055383967931</v>
      </c>
      <c r="AA2623" s="25">
        <f t="shared" si="409"/>
        <v>0</v>
      </c>
      <c r="AC2623" s="25">
        <f t="shared" si="404"/>
        <v>0</v>
      </c>
    </row>
    <row r="2624" x14ac:dyDescent="0.2">
      <c r="L2624" s="24">
        <v>2619</v>
      </c>
      <c r="M2624" s="28">
        <v>0</v>
      </c>
      <c r="O2624" s="24">
        <v>2619</v>
      </c>
      <c r="P2624" s="24">
        <f>'ROTH 1.0'!O2624*'קובץ טיוטה'!$D$10</f>
        <v>10811.235956738017</v>
      </c>
      <c r="Q2624" s="24">
        <f t="shared" si="403"/>
        <v>7211.2359567380172</v>
      </c>
      <c r="R2624" s="24">
        <f t="shared" si="412"/>
        <v>0</v>
      </c>
      <c r="S2624" s="24">
        <f t="shared" si="405"/>
        <v>7211.2359567380172</v>
      </c>
      <c r="T2624" s="24">
        <f t="shared" si="406"/>
        <v>0</v>
      </c>
      <c r="U2624" s="24" t="str">
        <f t="shared" si="407"/>
        <v>drain</v>
      </c>
      <c r="W2624" s="24">
        <f t="shared" si="410"/>
        <v>0</v>
      </c>
      <c r="X2624" s="24">
        <f t="shared" si="408"/>
        <v>0</v>
      </c>
      <c r="Y2624" s="24">
        <f t="shared" si="411"/>
        <v>3786.734603787123</v>
      </c>
      <c r="AA2624" s="24">
        <f t="shared" si="409"/>
        <v>3424.5013529508942</v>
      </c>
      <c r="AC2624" s="24">
        <f t="shared" si="404"/>
        <v>0</v>
      </c>
    </row>
    <row r="2625" x14ac:dyDescent="0.2">
      <c r="L2625" s="25">
        <v>2620</v>
      </c>
      <c r="M2625" s="29">
        <v>0</v>
      </c>
      <c r="O2625" s="25">
        <v>2620</v>
      </c>
      <c r="P2625" s="24">
        <f>'ROTH 1.0'!O2625*'קובץ טיוטה'!$D$10</f>
        <v>10742.431042307215</v>
      </c>
      <c r="Q2625" s="25">
        <f t="shared" si="403"/>
        <v>7142.4310423072147</v>
      </c>
      <c r="R2625" s="24">
        <f t="shared" si="412"/>
        <v>0</v>
      </c>
      <c r="S2625" s="25">
        <f t="shared" si="405"/>
        <v>7142.4310423072147</v>
      </c>
      <c r="T2625" s="25">
        <f t="shared" si="406"/>
        <v>0</v>
      </c>
      <c r="U2625" s="25" t="str">
        <f t="shared" si="407"/>
        <v>drain</v>
      </c>
      <c r="W2625" s="25">
        <f t="shared" si="410"/>
        <v>0</v>
      </c>
      <c r="X2625" s="25">
        <f t="shared" si="408"/>
        <v>0</v>
      </c>
      <c r="Y2625" s="25">
        <f t="shared" si="411"/>
        <v>0</v>
      </c>
      <c r="AA2625" s="25">
        <f t="shared" si="409"/>
        <v>7142.4310423072147</v>
      </c>
      <c r="AC2625" s="25">
        <f t="shared" si="404"/>
        <v>0</v>
      </c>
    </row>
    <row r="2626" x14ac:dyDescent="0.2">
      <c r="L2626" s="24">
        <v>2621</v>
      </c>
      <c r="M2626" s="28">
        <v>0</v>
      </c>
      <c r="O2626" s="24">
        <v>2621</v>
      </c>
      <c r="P2626" s="24">
        <f>'ROTH 1.0'!O2626*'קובץ טיוטה'!$D$10</f>
        <v>10827.747606730185</v>
      </c>
      <c r="Q2626" s="24">
        <f t="shared" si="403"/>
        <v>7227.747606730185</v>
      </c>
      <c r="R2626" s="24">
        <f t="shared" si="412"/>
        <v>0</v>
      </c>
      <c r="S2626" s="24">
        <f t="shared" si="405"/>
        <v>7227.747606730185</v>
      </c>
      <c r="T2626" s="24">
        <f t="shared" si="406"/>
        <v>0</v>
      </c>
      <c r="U2626" s="24" t="str">
        <f t="shared" si="407"/>
        <v>drain</v>
      </c>
      <c r="W2626" s="24">
        <f t="shared" si="410"/>
        <v>0</v>
      </c>
      <c r="X2626" s="24">
        <f t="shared" si="408"/>
        <v>0</v>
      </c>
      <c r="Y2626" s="24">
        <f t="shared" si="411"/>
        <v>0</v>
      </c>
      <c r="AA2626" s="24">
        <f t="shared" si="409"/>
        <v>7227.747606730185</v>
      </c>
      <c r="AC2626" s="24">
        <f t="shared" si="404"/>
        <v>0</v>
      </c>
    </row>
    <row r="2627" x14ac:dyDescent="0.2">
      <c r="L2627" s="25">
        <v>2622</v>
      </c>
      <c r="M2627" s="29">
        <v>0</v>
      </c>
      <c r="O2627" s="25">
        <v>2622</v>
      </c>
      <c r="P2627" s="24">
        <f>'ROTH 1.0'!O2627*'קובץ טיוטה'!$D$10</f>
        <v>10837.361867160573</v>
      </c>
      <c r="Q2627" s="25">
        <f t="shared" si="403"/>
        <v>7237.3618671605727</v>
      </c>
      <c r="R2627" s="24">
        <f t="shared" si="412"/>
        <v>0</v>
      </c>
      <c r="S2627" s="25">
        <f t="shared" si="405"/>
        <v>7237.3618671605727</v>
      </c>
      <c r="T2627" s="25">
        <f t="shared" si="406"/>
        <v>0</v>
      </c>
      <c r="U2627" s="25" t="str">
        <f t="shared" si="407"/>
        <v>drain</v>
      </c>
      <c r="W2627" s="25">
        <f t="shared" si="410"/>
        <v>0</v>
      </c>
      <c r="X2627" s="25">
        <f t="shared" si="408"/>
        <v>0</v>
      </c>
      <c r="Y2627" s="25">
        <f t="shared" si="411"/>
        <v>0</v>
      </c>
      <c r="AA2627" s="25">
        <f t="shared" si="409"/>
        <v>7237.3618671605727</v>
      </c>
      <c r="AC2627" s="25">
        <f t="shared" si="404"/>
        <v>0</v>
      </c>
    </row>
    <row r="2628" x14ac:dyDescent="0.2">
      <c r="L2628" s="24">
        <v>2623</v>
      </c>
      <c r="M2628" s="28">
        <v>0.19950848900000001</v>
      </c>
      <c r="O2628" s="24">
        <v>2623</v>
      </c>
      <c r="P2628" s="24">
        <f>'ROTH 1.0'!O2628*'קובץ טיוטה'!$D$10</f>
        <v>11347.51022346533</v>
      </c>
      <c r="Q2628" s="24">
        <f t="shared" si="403"/>
        <v>7747.5102234653295</v>
      </c>
      <c r="R2628" s="24">
        <f t="shared" si="412"/>
        <v>13566.577252000001</v>
      </c>
      <c r="S2628" s="24">
        <f t="shared" si="405"/>
        <v>0</v>
      </c>
      <c r="T2628" s="24">
        <f t="shared" si="406"/>
        <v>5819.0670285346714</v>
      </c>
      <c r="U2628" s="24" t="str">
        <f t="shared" si="407"/>
        <v>charge</v>
      </c>
      <c r="W2628" s="24">
        <f t="shared" si="410"/>
        <v>5237.1603256812041</v>
      </c>
      <c r="X2628" s="24">
        <f t="shared" si="408"/>
        <v>5237.1603256812041</v>
      </c>
      <c r="Y2628" s="24">
        <f t="shared" si="411"/>
        <v>0</v>
      </c>
      <c r="AA2628" s="24">
        <f t="shared" si="409"/>
        <v>0</v>
      </c>
      <c r="AC2628" s="24">
        <f t="shared" si="404"/>
        <v>581.90670285346732</v>
      </c>
    </row>
    <row r="2629" x14ac:dyDescent="0.2">
      <c r="L2629" s="25">
        <v>2624</v>
      </c>
      <c r="M2629" s="29">
        <v>0.14958916799999999</v>
      </c>
      <c r="O2629" s="25">
        <v>2624</v>
      </c>
      <c r="P2629" s="24">
        <f>'ROTH 1.0'!O2629*'קובץ טיוטה'!$D$10</f>
        <v>11763.32419167166</v>
      </c>
      <c r="Q2629" s="25">
        <f t="shared" si="403"/>
        <v>8163.3241916716597</v>
      </c>
      <c r="R2629" s="24">
        <f t="shared" si="412"/>
        <v>10172.063424</v>
      </c>
      <c r="S2629" s="25">
        <f t="shared" si="405"/>
        <v>0</v>
      </c>
      <c r="T2629" s="25">
        <f t="shared" si="406"/>
        <v>2008.7392323283402</v>
      </c>
      <c r="U2629" s="25" t="str">
        <f t="shared" si="407"/>
        <v>charge</v>
      </c>
      <c r="W2629" s="25">
        <f t="shared" si="410"/>
        <v>1807.8653090955058</v>
      </c>
      <c r="X2629" s="25">
        <f t="shared" si="408"/>
        <v>7045.0256347767099</v>
      </c>
      <c r="Y2629" s="25">
        <f t="shared" si="411"/>
        <v>0</v>
      </c>
      <c r="AA2629" s="25">
        <f t="shared" si="409"/>
        <v>0</v>
      </c>
      <c r="AC2629" s="25">
        <f t="shared" si="404"/>
        <v>200.87392323283439</v>
      </c>
    </row>
    <row r="2630" x14ac:dyDescent="0.2">
      <c r="L2630" s="24">
        <v>2625</v>
      </c>
      <c r="M2630" s="28">
        <v>0.10048633900000001</v>
      </c>
      <c r="O2630" s="24">
        <v>2625</v>
      </c>
      <c r="P2630" s="24">
        <f>'ROTH 1.0'!O2630*'קובץ טיוטה'!$D$10</f>
        <v>12350.187028421613</v>
      </c>
      <c r="Q2630" s="24">
        <f t="shared" ref="Q2630:Q2693" si="413">P2630-$H$8*$H$9</f>
        <v>8750.1870284216129</v>
      </c>
      <c r="R2630" s="24">
        <f t="shared" si="412"/>
        <v>6833.0710520000002</v>
      </c>
      <c r="S2630" s="24">
        <f t="shared" si="405"/>
        <v>1917.1159764216127</v>
      </c>
      <c r="T2630" s="24">
        <f t="shared" si="406"/>
        <v>0</v>
      </c>
      <c r="U2630" s="24" t="str">
        <f t="shared" si="407"/>
        <v>drain</v>
      </c>
      <c r="W2630" s="24">
        <f t="shared" si="410"/>
        <v>0</v>
      </c>
      <c r="X2630" s="24">
        <f t="shared" si="408"/>
        <v>5127.9096583550972</v>
      </c>
      <c r="Y2630" s="24">
        <f t="shared" si="411"/>
        <v>1917.1159764216127</v>
      </c>
      <c r="AA2630" s="24">
        <f t="shared" si="409"/>
        <v>0</v>
      </c>
      <c r="AC2630" s="24">
        <f t="shared" ref="AC2630:AC2693" si="414">IF(U2630="charge",(T2630-W2630),0)</f>
        <v>0</v>
      </c>
    </row>
    <row r="2631" x14ac:dyDescent="0.2">
      <c r="L2631" s="25">
        <v>2626</v>
      </c>
      <c r="M2631" s="29">
        <v>0.25266244700000001</v>
      </c>
      <c r="O2631" s="25">
        <v>2626</v>
      </c>
      <c r="P2631" s="24">
        <f>'ROTH 1.0'!O2631*'קובץ טיוטה'!$D$10</f>
        <v>12750.262179900068</v>
      </c>
      <c r="Q2631" s="25">
        <f t="shared" si="413"/>
        <v>9150.2621799000681</v>
      </c>
      <c r="R2631" s="24">
        <f t="shared" si="412"/>
        <v>17181.046396000002</v>
      </c>
      <c r="S2631" s="25">
        <f t="shared" ref="S2631:S2694" si="415">IF(Q2631&gt;R2631,Q2631-R2631,0)</f>
        <v>0</v>
      </c>
      <c r="T2631" s="25">
        <f t="shared" ref="T2631:T2694" si="416">IF(R2631&gt;Q2631,R2631-Q2631,0)</f>
        <v>8030.7842160999335</v>
      </c>
      <c r="U2631" s="25" t="str">
        <f t="shared" ref="U2631:U2694" si="417">IF(Q2631&gt;R2631,"drain","charge")</f>
        <v>charge</v>
      </c>
      <c r="W2631" s="25">
        <f t="shared" si="410"/>
        <v>7227.7057944899416</v>
      </c>
      <c r="X2631" s="25">
        <f t="shared" ref="X2631:X2694" si="418">IF(X2630+T2631&gt;$H$11,$H$11,IF(U2631="charge",X2630+(T2631*$H$12),IF((X2630-S2631)&gt;0,X2630-S2631,0)))</f>
        <v>12355.615452845039</v>
      </c>
      <c r="Y2631" s="25">
        <f t="shared" si="411"/>
        <v>0</v>
      </c>
      <c r="AA2631" s="25">
        <f t="shared" ref="AA2631:AA2694" si="419">S2631-Y2631</f>
        <v>0</v>
      </c>
      <c r="AC2631" s="25">
        <f t="shared" si="414"/>
        <v>803.07842160999189</v>
      </c>
    </row>
    <row r="2632" x14ac:dyDescent="0.2">
      <c r="L2632" s="24">
        <v>2627</v>
      </c>
      <c r="M2632" s="28">
        <v>0.56094446799999997</v>
      </c>
      <c r="O2632" s="24">
        <v>2627</v>
      </c>
      <c r="P2632" s="24">
        <f>'ROTH 1.0'!O2632*'קובץ טיוטה'!$D$10</f>
        <v>13403.463155289272</v>
      </c>
      <c r="Q2632" s="24">
        <f t="shared" si="413"/>
        <v>9803.4631552892715</v>
      </c>
      <c r="R2632" s="24">
        <f t="shared" si="412"/>
        <v>38144.223823999993</v>
      </c>
      <c r="S2632" s="24">
        <f t="shared" si="415"/>
        <v>0</v>
      </c>
      <c r="T2632" s="24">
        <f t="shared" si="416"/>
        <v>28340.760668710722</v>
      </c>
      <c r="U2632" s="24" t="str">
        <f t="shared" si="417"/>
        <v>charge</v>
      </c>
      <c r="W2632" s="24">
        <f t="shared" ref="W2632:W2695" si="420">IF(X2632&gt;=X2631,(X2632-X2631),0)</f>
        <v>25506.68460183965</v>
      </c>
      <c r="X2632" s="24">
        <f t="shared" si="418"/>
        <v>37862.300054684689</v>
      </c>
      <c r="Y2632" s="24">
        <f t="shared" ref="Y2632:Y2695" si="421">IF(U2632="drain",X2631-X2632,0)</f>
        <v>0</v>
      </c>
      <c r="AA2632" s="24">
        <f t="shared" si="419"/>
        <v>0</v>
      </c>
      <c r="AC2632" s="24">
        <f t="shared" si="414"/>
        <v>2834.0760668710718</v>
      </c>
    </row>
    <row r="2633" x14ac:dyDescent="0.2">
      <c r="L2633" s="25">
        <v>2628</v>
      </c>
      <c r="M2633" s="29">
        <v>0.61830418500000006</v>
      </c>
      <c r="O2633" s="25">
        <v>2628</v>
      </c>
      <c r="P2633" s="24">
        <f>'ROTH 1.0'!O2633*'קובץ טיוטה'!$D$10</f>
        <v>13672.637774118784</v>
      </c>
      <c r="Q2633" s="25">
        <f t="shared" si="413"/>
        <v>10072.637774118784</v>
      </c>
      <c r="R2633" s="24">
        <f t="shared" si="412"/>
        <v>42044.684580000001</v>
      </c>
      <c r="S2633" s="25">
        <f t="shared" si="415"/>
        <v>0</v>
      </c>
      <c r="T2633" s="25">
        <f t="shared" si="416"/>
        <v>31972.046805881218</v>
      </c>
      <c r="U2633" s="25" t="str">
        <f t="shared" si="417"/>
        <v>charge</v>
      </c>
      <c r="W2633" s="25">
        <f t="shared" si="420"/>
        <v>28774.8421252931</v>
      </c>
      <c r="X2633" s="25">
        <f t="shared" si="418"/>
        <v>66637.142179977789</v>
      </c>
      <c r="Y2633" s="25">
        <f t="shared" si="421"/>
        <v>0</v>
      </c>
      <c r="AA2633" s="25">
        <f t="shared" si="419"/>
        <v>0</v>
      </c>
      <c r="AC2633" s="25">
        <f t="shared" si="414"/>
        <v>3197.2046805881182</v>
      </c>
    </row>
    <row r="2634" x14ac:dyDescent="0.2">
      <c r="L2634" s="24">
        <v>2629</v>
      </c>
      <c r="M2634" s="28">
        <v>0.61844703799999989</v>
      </c>
      <c r="O2634" s="24">
        <v>2629</v>
      </c>
      <c r="P2634" s="24">
        <f>'ROTH 1.0'!O2634*'קובץ טיוטה'!$D$10</f>
        <v>14045.923759898247</v>
      </c>
      <c r="Q2634" s="24">
        <f t="shared" si="413"/>
        <v>10445.923759898247</v>
      </c>
      <c r="R2634" s="24">
        <f t="shared" si="412"/>
        <v>42054.398583999988</v>
      </c>
      <c r="S2634" s="24">
        <f t="shared" si="415"/>
        <v>0</v>
      </c>
      <c r="T2634" s="24">
        <f t="shared" si="416"/>
        <v>31608.474824101741</v>
      </c>
      <c r="U2634" s="24" t="str">
        <f t="shared" si="417"/>
        <v>charge</v>
      </c>
      <c r="W2634" s="24">
        <f t="shared" si="420"/>
        <v>11362.857820022211</v>
      </c>
      <c r="X2634" s="24">
        <f t="shared" si="418"/>
        <v>78000</v>
      </c>
      <c r="Y2634" s="24">
        <f t="shared" si="421"/>
        <v>0</v>
      </c>
      <c r="AA2634" s="24">
        <f t="shared" si="419"/>
        <v>0</v>
      </c>
      <c r="AC2634" s="24">
        <f t="shared" si="414"/>
        <v>20245.61700407953</v>
      </c>
    </row>
    <row r="2635" x14ac:dyDescent="0.2">
      <c r="L2635" s="25">
        <v>2630</v>
      </c>
      <c r="M2635" s="29">
        <v>0.44744720400000004</v>
      </c>
      <c r="O2635" s="25">
        <v>2630</v>
      </c>
      <c r="P2635" s="24">
        <f>'ROTH 1.0'!O2635*'קובץ טיוטה'!$D$10</f>
        <v>14357.897315048072</v>
      </c>
      <c r="Q2635" s="25">
        <f t="shared" si="413"/>
        <v>10757.897315048072</v>
      </c>
      <c r="R2635" s="24">
        <f t="shared" si="412"/>
        <v>30426.409872000004</v>
      </c>
      <c r="S2635" s="25">
        <f t="shared" si="415"/>
        <v>0</v>
      </c>
      <c r="T2635" s="25">
        <f t="shared" si="416"/>
        <v>19668.51255695193</v>
      </c>
      <c r="U2635" s="25" t="str">
        <f t="shared" si="417"/>
        <v>charge</v>
      </c>
      <c r="W2635" s="25">
        <f t="shared" si="420"/>
        <v>0</v>
      </c>
      <c r="X2635" s="25">
        <f t="shared" si="418"/>
        <v>78000</v>
      </c>
      <c r="Y2635" s="25">
        <f t="shared" si="421"/>
        <v>0</v>
      </c>
      <c r="AA2635" s="25">
        <f t="shared" si="419"/>
        <v>0</v>
      </c>
      <c r="AC2635" s="25">
        <f t="shared" si="414"/>
        <v>19668.51255695193</v>
      </c>
    </row>
    <row r="2636" x14ac:dyDescent="0.2">
      <c r="L2636" s="24">
        <v>2631</v>
      </c>
      <c r="M2636" s="28">
        <v>0.31827632900000002</v>
      </c>
      <c r="O2636" s="24">
        <v>2631</v>
      </c>
      <c r="P2636" s="24">
        <f>'ROTH 1.0'!O2636*'קובץ טיוטה'!$D$10</f>
        <v>13968.501187617245</v>
      </c>
      <c r="Q2636" s="24">
        <f t="shared" si="413"/>
        <v>10368.501187617245</v>
      </c>
      <c r="R2636" s="24">
        <f t="shared" si="412"/>
        <v>21642.790372000003</v>
      </c>
      <c r="S2636" s="24">
        <f t="shared" si="415"/>
        <v>0</v>
      </c>
      <c r="T2636" s="24">
        <f t="shared" si="416"/>
        <v>11274.289184382758</v>
      </c>
      <c r="U2636" s="24" t="str">
        <f t="shared" si="417"/>
        <v>charge</v>
      </c>
      <c r="W2636" s="24">
        <f t="shared" si="420"/>
        <v>0</v>
      </c>
      <c r="X2636" s="24">
        <f t="shared" si="418"/>
        <v>78000</v>
      </c>
      <c r="Y2636" s="24">
        <f t="shared" si="421"/>
        <v>0</v>
      </c>
      <c r="AA2636" s="24">
        <f t="shared" si="419"/>
        <v>0</v>
      </c>
      <c r="AC2636" s="24">
        <f t="shared" si="414"/>
        <v>11274.289184382758</v>
      </c>
    </row>
    <row r="2637" x14ac:dyDescent="0.2">
      <c r="L2637" s="25">
        <v>2632</v>
      </c>
      <c r="M2637" s="29">
        <v>0.29198939000000002</v>
      </c>
      <c r="O2637" s="25">
        <v>2632</v>
      </c>
      <c r="P2637" s="24">
        <f>'ROTH 1.0'!O2637*'קובץ טיוטה'!$D$10</f>
        <v>13613.399005468191</v>
      </c>
      <c r="Q2637" s="25">
        <f t="shared" si="413"/>
        <v>10013.399005468191</v>
      </c>
      <c r="R2637" s="24">
        <f t="shared" si="412"/>
        <v>19855.27852</v>
      </c>
      <c r="S2637" s="25">
        <f t="shared" si="415"/>
        <v>0</v>
      </c>
      <c r="T2637" s="25">
        <f t="shared" si="416"/>
        <v>9841.879514531809</v>
      </c>
      <c r="U2637" s="25" t="str">
        <f t="shared" si="417"/>
        <v>charge</v>
      </c>
      <c r="W2637" s="25">
        <f t="shared" si="420"/>
        <v>0</v>
      </c>
      <c r="X2637" s="25">
        <f t="shared" si="418"/>
        <v>78000</v>
      </c>
      <c r="Y2637" s="25">
        <f t="shared" si="421"/>
        <v>0</v>
      </c>
      <c r="AA2637" s="25">
        <f t="shared" si="419"/>
        <v>0</v>
      </c>
      <c r="AC2637" s="25">
        <f t="shared" si="414"/>
        <v>9841.879514531809</v>
      </c>
    </row>
    <row r="2638" x14ac:dyDescent="0.2">
      <c r="L2638" s="24">
        <v>2633</v>
      </c>
      <c r="M2638" s="28">
        <v>0.18157879600000001</v>
      </c>
      <c r="O2638" s="24">
        <v>2633</v>
      </c>
      <c r="P2638" s="24">
        <f>'ROTH 1.0'!O2638*'קובץ טיוטה'!$D$10</f>
        <v>13094.945296069744</v>
      </c>
      <c r="Q2638" s="24">
        <f t="shared" si="413"/>
        <v>9494.9452960697436</v>
      </c>
      <c r="R2638" s="24">
        <f t="shared" si="412"/>
        <v>12347.358128</v>
      </c>
      <c r="S2638" s="24">
        <f t="shared" si="415"/>
        <v>0</v>
      </c>
      <c r="T2638" s="24">
        <f t="shared" si="416"/>
        <v>2852.4128319302563</v>
      </c>
      <c r="U2638" s="24" t="str">
        <f t="shared" si="417"/>
        <v>charge</v>
      </c>
      <c r="W2638" s="24">
        <f t="shared" si="420"/>
        <v>0</v>
      </c>
      <c r="X2638" s="24">
        <f t="shared" si="418"/>
        <v>78000</v>
      </c>
      <c r="Y2638" s="24">
        <f t="shared" si="421"/>
        <v>0</v>
      </c>
      <c r="AA2638" s="24">
        <f t="shared" si="419"/>
        <v>0</v>
      </c>
      <c r="AC2638" s="24">
        <f t="shared" si="414"/>
        <v>2852.4128319302563</v>
      </c>
    </row>
    <row r="2639" x14ac:dyDescent="0.2">
      <c r="L2639" s="25">
        <v>2634</v>
      </c>
      <c r="M2639" s="29">
        <v>4.3150664999999998E-2</v>
      </c>
      <c r="O2639" s="25">
        <v>2634</v>
      </c>
      <c r="P2639" s="24">
        <f>'ROTH 1.0'!O2639*'קובץ טיוטה'!$D$10</f>
        <v>12799.949985998532</v>
      </c>
      <c r="Q2639" s="25">
        <f t="shared" si="413"/>
        <v>9199.9499859985317</v>
      </c>
      <c r="R2639" s="24">
        <f t="shared" si="412"/>
        <v>2934.2452199999998</v>
      </c>
      <c r="S2639" s="25">
        <f t="shared" si="415"/>
        <v>6265.7047659985319</v>
      </c>
      <c r="T2639" s="25">
        <f t="shared" si="416"/>
        <v>0</v>
      </c>
      <c r="U2639" s="25" t="str">
        <f t="shared" si="417"/>
        <v>drain</v>
      </c>
      <c r="W2639" s="25">
        <f t="shared" si="420"/>
        <v>0</v>
      </c>
      <c r="X2639" s="25">
        <f t="shared" si="418"/>
        <v>71734.295234001474</v>
      </c>
      <c r="Y2639" s="25">
        <f t="shared" si="421"/>
        <v>6265.7047659985255</v>
      </c>
      <c r="AA2639" s="25">
        <f t="shared" si="419"/>
        <v>0</v>
      </c>
      <c r="AC2639" s="25">
        <f t="shared" si="414"/>
        <v>0</v>
      </c>
    </row>
    <row r="2640" x14ac:dyDescent="0.2">
      <c r="L2640" s="24">
        <v>2635</v>
      </c>
      <c r="M2640" s="28">
        <v>0</v>
      </c>
      <c r="O2640" s="24">
        <v>2635</v>
      </c>
      <c r="P2640" s="24">
        <f>'ROTH 1.0'!O2640*'קובץ טיוטה'!$D$10</f>
        <v>12269.291726525227</v>
      </c>
      <c r="Q2640" s="24">
        <f t="shared" si="413"/>
        <v>8669.2917265252272</v>
      </c>
      <c r="R2640" s="24">
        <f t="shared" ref="R2640:R2703" si="422">M2640*$H$7*0.85</f>
        <v>0</v>
      </c>
      <c r="S2640" s="24">
        <f t="shared" si="415"/>
        <v>8669.2917265252272</v>
      </c>
      <c r="T2640" s="24">
        <f t="shared" si="416"/>
        <v>0</v>
      </c>
      <c r="U2640" s="24" t="str">
        <f t="shared" si="417"/>
        <v>drain</v>
      </c>
      <c r="W2640" s="24">
        <f t="shared" si="420"/>
        <v>0</v>
      </c>
      <c r="X2640" s="24">
        <f t="shared" si="418"/>
        <v>63065.003507476249</v>
      </c>
      <c r="Y2640" s="24">
        <f t="shared" si="421"/>
        <v>8669.2917265252254</v>
      </c>
      <c r="AA2640" s="24">
        <f t="shared" si="419"/>
        <v>0</v>
      </c>
      <c r="AC2640" s="24">
        <f t="shared" si="414"/>
        <v>0</v>
      </c>
    </row>
    <row r="2641" x14ac:dyDescent="0.2">
      <c r="L2641" s="25">
        <v>2636</v>
      </c>
      <c r="M2641" s="29">
        <v>0</v>
      </c>
      <c r="O2641" s="25">
        <v>2636</v>
      </c>
      <c r="P2641" s="24">
        <f>'ROTH 1.0'!O2641*'קובץ טיוטה'!$D$10</f>
        <v>12417.944208076131</v>
      </c>
      <c r="Q2641" s="25">
        <f t="shared" si="413"/>
        <v>8817.944208076131</v>
      </c>
      <c r="R2641" s="24">
        <f t="shared" si="422"/>
        <v>0</v>
      </c>
      <c r="S2641" s="25">
        <f t="shared" si="415"/>
        <v>8817.944208076131</v>
      </c>
      <c r="T2641" s="25">
        <f t="shared" si="416"/>
        <v>0</v>
      </c>
      <c r="U2641" s="25" t="str">
        <f t="shared" si="417"/>
        <v>drain</v>
      </c>
      <c r="W2641" s="25">
        <f t="shared" si="420"/>
        <v>0</v>
      </c>
      <c r="X2641" s="25">
        <f t="shared" si="418"/>
        <v>54247.05929940012</v>
      </c>
      <c r="Y2641" s="25">
        <f t="shared" si="421"/>
        <v>8817.9442080761291</v>
      </c>
      <c r="AA2641" s="25">
        <f t="shared" si="419"/>
        <v>0</v>
      </c>
      <c r="AC2641" s="25">
        <f t="shared" si="414"/>
        <v>0</v>
      </c>
    </row>
    <row r="2642" x14ac:dyDescent="0.2">
      <c r="L2642" s="24">
        <v>2637</v>
      </c>
      <c r="M2642" s="28">
        <v>0</v>
      </c>
      <c r="O2642" s="24">
        <v>2637</v>
      </c>
      <c r="P2642" s="24">
        <f>'ROTH 1.0'!O2642*'קובץ טיוטה'!$D$10</f>
        <v>12263.012817270142</v>
      </c>
      <c r="Q2642" s="24">
        <f t="shared" si="413"/>
        <v>8663.0128172701425</v>
      </c>
      <c r="R2642" s="24">
        <f t="shared" si="422"/>
        <v>0</v>
      </c>
      <c r="S2642" s="24">
        <f t="shared" si="415"/>
        <v>8663.0128172701425</v>
      </c>
      <c r="T2642" s="24">
        <f t="shared" si="416"/>
        <v>0</v>
      </c>
      <c r="U2642" s="24" t="str">
        <f t="shared" si="417"/>
        <v>drain</v>
      </c>
      <c r="W2642" s="24">
        <f t="shared" si="420"/>
        <v>0</v>
      </c>
      <c r="X2642" s="24">
        <f t="shared" si="418"/>
        <v>45584.046482129976</v>
      </c>
      <c r="Y2642" s="24">
        <f t="shared" si="421"/>
        <v>8663.0128172701443</v>
      </c>
      <c r="AA2642" s="24">
        <f t="shared" si="419"/>
        <v>0</v>
      </c>
      <c r="AC2642" s="24">
        <f t="shared" si="414"/>
        <v>0</v>
      </c>
    </row>
    <row r="2643" x14ac:dyDescent="0.2">
      <c r="L2643" s="25">
        <v>2638</v>
      </c>
      <c r="M2643" s="29">
        <v>0</v>
      </c>
      <c r="O2643" s="25">
        <v>2638</v>
      </c>
      <c r="P2643" s="24">
        <f>'ROTH 1.0'!O2643*'קובץ טיוטה'!$D$10</f>
        <v>11743.575917298682</v>
      </c>
      <c r="Q2643" s="25">
        <f t="shared" si="413"/>
        <v>8143.5759172986818</v>
      </c>
      <c r="R2643" s="24">
        <f t="shared" si="422"/>
        <v>0</v>
      </c>
      <c r="S2643" s="25">
        <f t="shared" si="415"/>
        <v>8143.5759172986818</v>
      </c>
      <c r="T2643" s="25">
        <f t="shared" si="416"/>
        <v>0</v>
      </c>
      <c r="U2643" s="25" t="str">
        <f t="shared" si="417"/>
        <v>drain</v>
      </c>
      <c r="W2643" s="25">
        <f t="shared" si="420"/>
        <v>0</v>
      </c>
      <c r="X2643" s="25">
        <f t="shared" si="418"/>
        <v>37440.470564831296</v>
      </c>
      <c r="Y2643" s="25">
        <f t="shared" si="421"/>
        <v>8143.57591729868</v>
      </c>
      <c r="AA2643" s="25">
        <f t="shared" si="419"/>
        <v>0</v>
      </c>
      <c r="AC2643" s="25">
        <f t="shared" si="414"/>
        <v>0</v>
      </c>
    </row>
    <row r="2644" x14ac:dyDescent="0.2">
      <c r="L2644" s="24">
        <v>2639</v>
      </c>
      <c r="M2644" s="28">
        <v>0</v>
      </c>
      <c r="O2644" s="24">
        <v>2639</v>
      </c>
      <c r="P2644" s="24">
        <f>'ROTH 1.0'!O2644*'קובץ טיוטה'!$D$10</f>
        <v>11152.329719173847</v>
      </c>
      <c r="Q2644" s="24">
        <f t="shared" si="413"/>
        <v>7552.3297191738475</v>
      </c>
      <c r="R2644" s="24">
        <f t="shared" si="422"/>
        <v>0</v>
      </c>
      <c r="S2644" s="24">
        <f t="shared" si="415"/>
        <v>7552.3297191738475</v>
      </c>
      <c r="T2644" s="24">
        <f t="shared" si="416"/>
        <v>0</v>
      </c>
      <c r="U2644" s="24" t="str">
        <f t="shared" si="417"/>
        <v>drain</v>
      </c>
      <c r="W2644" s="24">
        <f t="shared" si="420"/>
        <v>0</v>
      </c>
      <c r="X2644" s="24">
        <f t="shared" si="418"/>
        <v>29888.14084565745</v>
      </c>
      <c r="Y2644" s="24">
        <f t="shared" si="421"/>
        <v>7552.3297191738457</v>
      </c>
      <c r="AA2644" s="24">
        <f t="shared" si="419"/>
        <v>0</v>
      </c>
      <c r="AC2644" s="24">
        <f t="shared" si="414"/>
        <v>0</v>
      </c>
    </row>
    <row r="2645" x14ac:dyDescent="0.2">
      <c r="L2645" s="25">
        <v>2640</v>
      </c>
      <c r="M2645" s="29">
        <v>0</v>
      </c>
      <c r="O2645" s="25">
        <v>2640</v>
      </c>
      <c r="P2645" s="24">
        <f>'ROTH 1.0'!O2645*'קובץ טיוטה'!$D$10</f>
        <v>10465.529166923252</v>
      </c>
      <c r="Q2645" s="25">
        <f t="shared" si="413"/>
        <v>6865.529166923252</v>
      </c>
      <c r="R2645" s="24">
        <f t="shared" si="422"/>
        <v>0</v>
      </c>
      <c r="S2645" s="25">
        <f t="shared" si="415"/>
        <v>6865.529166923252</v>
      </c>
      <c r="T2645" s="25">
        <f t="shared" si="416"/>
        <v>0</v>
      </c>
      <c r="U2645" s="25" t="str">
        <f t="shared" si="417"/>
        <v>drain</v>
      </c>
      <c r="W2645" s="25">
        <f t="shared" si="420"/>
        <v>0</v>
      </c>
      <c r="X2645" s="25">
        <f t="shared" si="418"/>
        <v>23022.611678734196</v>
      </c>
      <c r="Y2645" s="25">
        <f t="shared" si="421"/>
        <v>6865.5291669232538</v>
      </c>
      <c r="AA2645" s="25">
        <f t="shared" si="419"/>
        <v>0</v>
      </c>
      <c r="AC2645" s="25">
        <f t="shared" si="414"/>
        <v>0</v>
      </c>
    </row>
    <row r="2646" x14ac:dyDescent="0.2">
      <c r="L2646" s="24">
        <v>2641</v>
      </c>
      <c r="M2646" s="28">
        <v>0</v>
      </c>
      <c r="O2646" s="24">
        <v>2641</v>
      </c>
      <c r="P2646" s="24">
        <f>'ROTH 1.0'!O2646*'קובץ טיוטה'!$D$10</f>
        <v>9800.976936040277</v>
      </c>
      <c r="Q2646" s="24">
        <f t="shared" si="413"/>
        <v>6200.976936040277</v>
      </c>
      <c r="R2646" s="24">
        <f t="shared" si="422"/>
        <v>0</v>
      </c>
      <c r="S2646" s="24">
        <f t="shared" si="415"/>
        <v>6200.976936040277</v>
      </c>
      <c r="T2646" s="24">
        <f t="shared" si="416"/>
        <v>0</v>
      </c>
      <c r="U2646" s="24" t="str">
        <f t="shared" si="417"/>
        <v>drain</v>
      </c>
      <c r="W2646" s="24">
        <f t="shared" si="420"/>
        <v>0</v>
      </c>
      <c r="X2646" s="24">
        <f t="shared" si="418"/>
        <v>16821.634742693917</v>
      </c>
      <c r="Y2646" s="24">
        <f t="shared" si="421"/>
        <v>6200.9769360402788</v>
      </c>
      <c r="AA2646" s="24">
        <f t="shared" si="419"/>
        <v>0</v>
      </c>
      <c r="AC2646" s="24">
        <f t="shared" si="414"/>
        <v>0</v>
      </c>
    </row>
    <row r="2647" x14ac:dyDescent="0.2">
      <c r="L2647" s="25">
        <v>2642</v>
      </c>
      <c r="M2647" s="29">
        <v>0</v>
      </c>
      <c r="O2647" s="25">
        <v>2642</v>
      </c>
      <c r="P2647" s="24">
        <f>'ROTH 1.0'!O2647*'קובץ טיוטה'!$D$10</f>
        <v>9334.0206374805366</v>
      </c>
      <c r="Q2647" s="25">
        <f t="shared" si="413"/>
        <v>5734.0206374805366</v>
      </c>
      <c r="R2647" s="24">
        <f t="shared" si="422"/>
        <v>0</v>
      </c>
      <c r="S2647" s="25">
        <f t="shared" si="415"/>
        <v>5734.0206374805366</v>
      </c>
      <c r="T2647" s="25">
        <f t="shared" si="416"/>
        <v>0</v>
      </c>
      <c r="U2647" s="25" t="str">
        <f t="shared" si="417"/>
        <v>drain</v>
      </c>
      <c r="W2647" s="25">
        <f t="shared" si="420"/>
        <v>0</v>
      </c>
      <c r="X2647" s="25">
        <f t="shared" si="418"/>
        <v>11087.614105213381</v>
      </c>
      <c r="Y2647" s="25">
        <f t="shared" si="421"/>
        <v>5734.0206374805366</v>
      </c>
      <c r="AA2647" s="25">
        <f t="shared" si="419"/>
        <v>0</v>
      </c>
      <c r="AC2647" s="25">
        <f t="shared" si="414"/>
        <v>0</v>
      </c>
    </row>
    <row r="2648" x14ac:dyDescent="0.2">
      <c r="L2648" s="24">
        <v>2643</v>
      </c>
      <c r="M2648" s="28">
        <v>0</v>
      </c>
      <c r="O2648" s="24">
        <v>2643</v>
      </c>
      <c r="P2648" s="24">
        <f>'ROTH 1.0'!O2648*'קובץ טיוטה'!$D$10</f>
        <v>9512.0404661302473</v>
      </c>
      <c r="Q2648" s="24">
        <f t="shared" si="413"/>
        <v>5912.0404661302473</v>
      </c>
      <c r="R2648" s="24">
        <f t="shared" si="422"/>
        <v>0</v>
      </c>
      <c r="S2648" s="24">
        <f t="shared" si="415"/>
        <v>5912.0404661302473</v>
      </c>
      <c r="T2648" s="24">
        <f t="shared" si="416"/>
        <v>0</v>
      </c>
      <c r="U2648" s="24" t="str">
        <f t="shared" si="417"/>
        <v>drain</v>
      </c>
      <c r="W2648" s="24">
        <f t="shared" si="420"/>
        <v>0</v>
      </c>
      <c r="X2648" s="24">
        <f t="shared" si="418"/>
        <v>5175.5736390831335</v>
      </c>
      <c r="Y2648" s="24">
        <f t="shared" si="421"/>
        <v>5912.0404661302473</v>
      </c>
      <c r="AA2648" s="24">
        <f t="shared" si="419"/>
        <v>0</v>
      </c>
      <c r="AC2648" s="24">
        <f t="shared" si="414"/>
        <v>0</v>
      </c>
    </row>
    <row r="2649" x14ac:dyDescent="0.2">
      <c r="L2649" s="25">
        <v>2644</v>
      </c>
      <c r="M2649" s="29">
        <v>0</v>
      </c>
      <c r="O2649" s="25">
        <v>2644</v>
      </c>
      <c r="P2649" s="24">
        <f>'ROTH 1.0'!O2649*'קובץ טיוטה'!$D$10</f>
        <v>9413.1867762309448</v>
      </c>
      <c r="Q2649" s="25">
        <f t="shared" si="413"/>
        <v>5813.1867762309448</v>
      </c>
      <c r="R2649" s="24">
        <f t="shared" si="422"/>
        <v>0</v>
      </c>
      <c r="S2649" s="25">
        <f t="shared" si="415"/>
        <v>5813.1867762309448</v>
      </c>
      <c r="T2649" s="25">
        <f t="shared" si="416"/>
        <v>0</v>
      </c>
      <c r="U2649" s="25" t="str">
        <f t="shared" si="417"/>
        <v>drain</v>
      </c>
      <c r="W2649" s="25">
        <f t="shared" si="420"/>
        <v>0</v>
      </c>
      <c r="X2649" s="25">
        <f t="shared" si="418"/>
        <v>0</v>
      </c>
      <c r="Y2649" s="25">
        <f t="shared" si="421"/>
        <v>5175.5736390831335</v>
      </c>
      <c r="AA2649" s="25">
        <f t="shared" si="419"/>
        <v>637.61313714781136</v>
      </c>
      <c r="AC2649" s="25">
        <f t="shared" si="414"/>
        <v>0</v>
      </c>
    </row>
    <row r="2650" x14ac:dyDescent="0.2">
      <c r="L2650" s="24">
        <v>2645</v>
      </c>
      <c r="M2650" s="28">
        <v>0</v>
      </c>
      <c r="O2650" s="24">
        <v>2645</v>
      </c>
      <c r="P2650" s="24">
        <f>'ROTH 1.0'!O2650*'קובץ טיוטה'!$D$10</f>
        <v>9597.3985561509053</v>
      </c>
      <c r="Q2650" s="24">
        <f t="shared" si="413"/>
        <v>5997.3985561509053</v>
      </c>
      <c r="R2650" s="24">
        <f t="shared" si="422"/>
        <v>0</v>
      </c>
      <c r="S2650" s="24">
        <f t="shared" si="415"/>
        <v>5997.3985561509053</v>
      </c>
      <c r="T2650" s="24">
        <f t="shared" si="416"/>
        <v>0</v>
      </c>
      <c r="U2650" s="24" t="str">
        <f t="shared" si="417"/>
        <v>drain</v>
      </c>
      <c r="W2650" s="24">
        <f t="shared" si="420"/>
        <v>0</v>
      </c>
      <c r="X2650" s="24">
        <f t="shared" si="418"/>
        <v>0</v>
      </c>
      <c r="Y2650" s="24">
        <f t="shared" si="421"/>
        <v>0</v>
      </c>
      <c r="AA2650" s="24">
        <f t="shared" si="419"/>
        <v>5997.3985561509053</v>
      </c>
      <c r="AC2650" s="24">
        <f t="shared" si="414"/>
        <v>0</v>
      </c>
    </row>
    <row r="2651" x14ac:dyDescent="0.2">
      <c r="L2651" s="25">
        <v>2646</v>
      </c>
      <c r="M2651" s="29">
        <v>0</v>
      </c>
      <c r="O2651" s="25">
        <v>2646</v>
      </c>
      <c r="P2651" s="24">
        <f>'ROTH 1.0'!O2651*'קובץ טיוטה'!$D$10</f>
        <v>9617.9946778827107</v>
      </c>
      <c r="Q2651" s="25">
        <f t="shared" si="413"/>
        <v>6017.9946778827107</v>
      </c>
      <c r="R2651" s="24">
        <f t="shared" si="422"/>
        <v>0</v>
      </c>
      <c r="S2651" s="25">
        <f t="shared" si="415"/>
        <v>6017.9946778827107</v>
      </c>
      <c r="T2651" s="25">
        <f t="shared" si="416"/>
        <v>0</v>
      </c>
      <c r="U2651" s="25" t="str">
        <f t="shared" si="417"/>
        <v>drain</v>
      </c>
      <c r="W2651" s="25">
        <f t="shared" si="420"/>
        <v>0</v>
      </c>
      <c r="X2651" s="25">
        <f t="shared" si="418"/>
        <v>0</v>
      </c>
      <c r="Y2651" s="25">
        <f t="shared" si="421"/>
        <v>0</v>
      </c>
      <c r="AA2651" s="25">
        <f t="shared" si="419"/>
        <v>6017.9946778827107</v>
      </c>
      <c r="AC2651" s="25">
        <f t="shared" si="414"/>
        <v>0</v>
      </c>
    </row>
    <row r="2652" x14ac:dyDescent="0.2">
      <c r="L2652" s="24">
        <v>2647</v>
      </c>
      <c r="M2652" s="28">
        <v>0.21192983499999998</v>
      </c>
      <c r="O2652" s="24">
        <v>2647</v>
      </c>
      <c r="P2652" s="24">
        <f>'ROTH 1.0'!O2652*'קובץ טיוטה'!$D$10</f>
        <v>10200.473871952334</v>
      </c>
      <c r="Q2652" s="24">
        <f t="shared" si="413"/>
        <v>6600.4738719523339</v>
      </c>
      <c r="R2652" s="24">
        <f t="shared" si="422"/>
        <v>14411.228779999999</v>
      </c>
      <c r="S2652" s="24">
        <f t="shared" si="415"/>
        <v>0</v>
      </c>
      <c r="T2652" s="24">
        <f t="shared" si="416"/>
        <v>7810.7549080476656</v>
      </c>
      <c r="U2652" s="24" t="str">
        <f t="shared" si="417"/>
        <v>charge</v>
      </c>
      <c r="W2652" s="24">
        <f t="shared" si="420"/>
        <v>7029.679417242899</v>
      </c>
      <c r="X2652" s="24">
        <f t="shared" si="418"/>
        <v>7029.679417242899</v>
      </c>
      <c r="Y2652" s="24">
        <f t="shared" si="421"/>
        <v>0</v>
      </c>
      <c r="AA2652" s="24">
        <f t="shared" si="419"/>
        <v>0</v>
      </c>
      <c r="AC2652" s="24">
        <f t="shared" si="414"/>
        <v>781.07549080476656</v>
      </c>
    </row>
    <row r="2653" x14ac:dyDescent="0.2">
      <c r="L2653" s="25">
        <v>2648</v>
      </c>
      <c r="M2653" s="29">
        <v>0.36076593499999998</v>
      </c>
      <c r="O2653" s="25">
        <v>2648</v>
      </c>
      <c r="P2653" s="24">
        <f>'ROTH 1.0'!O2653*'קובץ טיוטה'!$D$10</f>
        <v>10870.798035312553</v>
      </c>
      <c r="Q2653" s="25">
        <f t="shared" si="413"/>
        <v>7270.7980353125531</v>
      </c>
      <c r="R2653" s="24">
        <f t="shared" si="422"/>
        <v>24532.083579999999</v>
      </c>
      <c r="S2653" s="25">
        <f t="shared" si="415"/>
        <v>0</v>
      </c>
      <c r="T2653" s="25">
        <f t="shared" si="416"/>
        <v>17261.285544687446</v>
      </c>
      <c r="U2653" s="25" t="str">
        <f t="shared" si="417"/>
        <v>charge</v>
      </c>
      <c r="W2653" s="25">
        <f t="shared" si="420"/>
        <v>15535.1569902187</v>
      </c>
      <c r="X2653" s="25">
        <f t="shared" si="418"/>
        <v>22564.8364074616</v>
      </c>
      <c r="Y2653" s="25">
        <f t="shared" si="421"/>
        <v>0</v>
      </c>
      <c r="AA2653" s="25">
        <f t="shared" si="419"/>
        <v>0</v>
      </c>
      <c r="AC2653" s="25">
        <f t="shared" si="414"/>
        <v>1726.1285544687453</v>
      </c>
    </row>
    <row r="2654" x14ac:dyDescent="0.2">
      <c r="L2654" s="24">
        <v>2649</v>
      </c>
      <c r="M2654" s="28">
        <v>0.53538456299999992</v>
      </c>
      <c r="O2654" s="24">
        <v>2649</v>
      </c>
      <c r="P2654" s="24">
        <f>'ROTH 1.0'!O2654*'קובץ טיוטה'!$D$10</f>
        <v>11164.600550763982</v>
      </c>
      <c r="Q2654" s="24">
        <f t="shared" si="413"/>
        <v>7564.600550763982</v>
      </c>
      <c r="R2654" s="24">
        <f t="shared" si="422"/>
        <v>36406.150283999988</v>
      </c>
      <c r="S2654" s="24">
        <f t="shared" si="415"/>
        <v>0</v>
      </c>
      <c r="T2654" s="24">
        <f t="shared" si="416"/>
        <v>28841.549733236006</v>
      </c>
      <c r="U2654" s="24" t="str">
        <f t="shared" si="417"/>
        <v>charge</v>
      </c>
      <c r="W2654" s="24">
        <f t="shared" si="420"/>
        <v>25957.394759912404</v>
      </c>
      <c r="X2654" s="24">
        <f t="shared" si="418"/>
        <v>48522.231167374004</v>
      </c>
      <c r="Y2654" s="24">
        <f t="shared" si="421"/>
        <v>0</v>
      </c>
      <c r="AA2654" s="24">
        <f t="shared" si="419"/>
        <v>0</v>
      </c>
      <c r="AC2654" s="24">
        <f t="shared" si="414"/>
        <v>2884.1549733236025</v>
      </c>
    </row>
    <row r="2655" x14ac:dyDescent="0.2">
      <c r="L2655" s="25">
        <v>2650</v>
      </c>
      <c r="M2655" s="29">
        <v>0.68296354299999995</v>
      </c>
      <c r="O2655" s="25">
        <v>2650</v>
      </c>
      <c r="P2655" s="24">
        <f>'ROTH 1.0'!O2655*'קובץ טיוטה'!$D$10</f>
        <v>11544.722820887027</v>
      </c>
      <c r="Q2655" s="25">
        <f t="shared" si="413"/>
        <v>7944.7228208870274</v>
      </c>
      <c r="R2655" s="24">
        <f t="shared" si="422"/>
        <v>46441.520923999997</v>
      </c>
      <c r="S2655" s="25">
        <f t="shared" si="415"/>
        <v>0</v>
      </c>
      <c r="T2655" s="25">
        <f t="shared" si="416"/>
        <v>38496.798103112968</v>
      </c>
      <c r="U2655" s="25" t="str">
        <f t="shared" si="417"/>
        <v>charge</v>
      </c>
      <c r="W2655" s="25">
        <f t="shared" si="420"/>
        <v>29477.768832625996</v>
      </c>
      <c r="X2655" s="25">
        <f t="shared" si="418"/>
        <v>78000</v>
      </c>
      <c r="Y2655" s="25">
        <f t="shared" si="421"/>
        <v>0</v>
      </c>
      <c r="AA2655" s="25">
        <f t="shared" si="419"/>
        <v>0</v>
      </c>
      <c r="AC2655" s="25">
        <f t="shared" si="414"/>
        <v>9019.0292704869717</v>
      </c>
    </row>
    <row r="2656" x14ac:dyDescent="0.2">
      <c r="L2656" s="24">
        <v>2651</v>
      </c>
      <c r="M2656" s="28">
        <v>0.74451153199999998</v>
      </c>
      <c r="O2656" s="24">
        <v>2651</v>
      </c>
      <c r="P2656" s="24">
        <f>'ROTH 1.0'!O2656*'קובץ טיוטה'!$D$10</f>
        <v>11584.629913657071</v>
      </c>
      <c r="Q2656" s="24">
        <f t="shared" si="413"/>
        <v>7984.6299136570706</v>
      </c>
      <c r="R2656" s="24">
        <f t="shared" si="422"/>
        <v>50626.784176000001</v>
      </c>
      <c r="S2656" s="24">
        <f t="shared" si="415"/>
        <v>0</v>
      </c>
      <c r="T2656" s="24">
        <f t="shared" si="416"/>
        <v>42642.154262342927</v>
      </c>
      <c r="U2656" s="24" t="str">
        <f t="shared" si="417"/>
        <v>charge</v>
      </c>
      <c r="W2656" s="24">
        <f t="shared" si="420"/>
        <v>0</v>
      </c>
      <c r="X2656" s="24">
        <f t="shared" si="418"/>
        <v>78000</v>
      </c>
      <c r="Y2656" s="24">
        <f t="shared" si="421"/>
        <v>0</v>
      </c>
      <c r="AA2656" s="24">
        <f t="shared" si="419"/>
        <v>0</v>
      </c>
      <c r="AC2656" s="24">
        <f t="shared" si="414"/>
        <v>42642.154262342927</v>
      </c>
    </row>
    <row r="2657" x14ac:dyDescent="0.2">
      <c r="L2657" s="25">
        <v>2652</v>
      </c>
      <c r="M2657" s="29">
        <v>0.76217863699999999</v>
      </c>
      <c r="O2657" s="25">
        <v>2652</v>
      </c>
      <c r="P2657" s="24">
        <f>'ROTH 1.0'!O2657*'קובץ טיוטה'!$D$10</f>
        <v>11305.906371480432</v>
      </c>
      <c r="Q2657" s="25">
        <f t="shared" si="413"/>
        <v>7705.9063714804324</v>
      </c>
      <c r="R2657" s="24">
        <f t="shared" si="422"/>
        <v>51828.147315999995</v>
      </c>
      <c r="S2657" s="25">
        <f t="shared" si="415"/>
        <v>0</v>
      </c>
      <c r="T2657" s="25">
        <f t="shared" si="416"/>
        <v>44122.240944519566</v>
      </c>
      <c r="U2657" s="25" t="str">
        <f t="shared" si="417"/>
        <v>charge</v>
      </c>
      <c r="W2657" s="25">
        <f t="shared" si="420"/>
        <v>0</v>
      </c>
      <c r="X2657" s="25">
        <f t="shared" si="418"/>
        <v>78000</v>
      </c>
      <c r="Y2657" s="25">
        <f t="shared" si="421"/>
        <v>0</v>
      </c>
      <c r="AA2657" s="25">
        <f t="shared" si="419"/>
        <v>0</v>
      </c>
      <c r="AC2657" s="25">
        <f t="shared" si="414"/>
        <v>44122.240944519566</v>
      </c>
    </row>
    <row r="2658" x14ac:dyDescent="0.2">
      <c r="L2658" s="24">
        <v>2653</v>
      </c>
      <c r="M2658" s="28">
        <v>0.76909090599999996</v>
      </c>
      <c r="O2658" s="24">
        <v>2653</v>
      </c>
      <c r="P2658" s="24">
        <f>'ROTH 1.0'!O2658*'קובץ טיוטה'!$D$10</f>
        <v>11500.195631770848</v>
      </c>
      <c r="Q2658" s="24">
        <f t="shared" si="413"/>
        <v>7900.1956317708482</v>
      </c>
      <c r="R2658" s="24">
        <f t="shared" si="422"/>
        <v>52298.181607999999</v>
      </c>
      <c r="S2658" s="24">
        <f t="shared" si="415"/>
        <v>0</v>
      </c>
      <c r="T2658" s="24">
        <f t="shared" si="416"/>
        <v>44397.985976229153</v>
      </c>
      <c r="U2658" s="24" t="str">
        <f t="shared" si="417"/>
        <v>charge</v>
      </c>
      <c r="W2658" s="24">
        <f t="shared" si="420"/>
        <v>0</v>
      </c>
      <c r="X2658" s="24">
        <f t="shared" si="418"/>
        <v>78000</v>
      </c>
      <c r="Y2658" s="24">
        <f t="shared" si="421"/>
        <v>0</v>
      </c>
      <c r="AA2658" s="24">
        <f t="shared" si="419"/>
        <v>0</v>
      </c>
      <c r="AC2658" s="24">
        <f t="shared" si="414"/>
        <v>44397.985976229153</v>
      </c>
    </row>
    <row r="2659" x14ac:dyDescent="0.2">
      <c r="L2659" s="25">
        <v>2654</v>
      </c>
      <c r="M2659" s="29">
        <v>0.75213667900000003</v>
      </c>
      <c r="O2659" s="25">
        <v>2654</v>
      </c>
      <c r="P2659" s="24">
        <f>'ROTH 1.0'!O2659*'קובץ טיוטה'!$D$10</f>
        <v>11566.737233140228</v>
      </c>
      <c r="Q2659" s="25">
        <f t="shared" si="413"/>
        <v>7966.7372331402275</v>
      </c>
      <c r="R2659" s="24">
        <f t="shared" si="422"/>
        <v>51145.294172000002</v>
      </c>
      <c r="S2659" s="25">
        <f t="shared" si="415"/>
        <v>0</v>
      </c>
      <c r="T2659" s="25">
        <f t="shared" si="416"/>
        <v>43178.556938859772</v>
      </c>
      <c r="U2659" s="25" t="str">
        <f t="shared" si="417"/>
        <v>charge</v>
      </c>
      <c r="W2659" s="25">
        <f t="shared" si="420"/>
        <v>0</v>
      </c>
      <c r="X2659" s="25">
        <f t="shared" si="418"/>
        <v>78000</v>
      </c>
      <c r="Y2659" s="25">
        <f t="shared" si="421"/>
        <v>0</v>
      </c>
      <c r="AA2659" s="25">
        <f t="shared" si="419"/>
        <v>0</v>
      </c>
      <c r="AC2659" s="25">
        <f t="shared" si="414"/>
        <v>43178.556938859772</v>
      </c>
    </row>
    <row r="2660" x14ac:dyDescent="0.2">
      <c r="L2660" s="24">
        <v>2655</v>
      </c>
      <c r="M2660" s="28">
        <v>0.72969716900000003</v>
      </c>
      <c r="O2660" s="24">
        <v>2655</v>
      </c>
      <c r="P2660" s="24">
        <f>'ROTH 1.0'!O2660*'קובץ טיוטה'!$D$10</f>
        <v>11500.743947647437</v>
      </c>
      <c r="Q2660" s="24">
        <f t="shared" si="413"/>
        <v>7900.7439476474374</v>
      </c>
      <c r="R2660" s="24">
        <f t="shared" si="422"/>
        <v>49619.407491999998</v>
      </c>
      <c r="S2660" s="24">
        <f t="shared" si="415"/>
        <v>0</v>
      </c>
      <c r="T2660" s="24">
        <f t="shared" si="416"/>
        <v>41718.663544352559</v>
      </c>
      <c r="U2660" s="24" t="str">
        <f t="shared" si="417"/>
        <v>charge</v>
      </c>
      <c r="W2660" s="24">
        <f t="shared" si="420"/>
        <v>0</v>
      </c>
      <c r="X2660" s="24">
        <f t="shared" si="418"/>
        <v>78000</v>
      </c>
      <c r="Y2660" s="24">
        <f t="shared" si="421"/>
        <v>0</v>
      </c>
      <c r="AA2660" s="24">
        <f t="shared" si="419"/>
        <v>0</v>
      </c>
      <c r="AC2660" s="24">
        <f t="shared" si="414"/>
        <v>41718.663544352559</v>
      </c>
    </row>
    <row r="2661" x14ac:dyDescent="0.2">
      <c r="L2661" s="25">
        <v>2656</v>
      </c>
      <c r="M2661" s="29">
        <v>0.67700324199999995</v>
      </c>
      <c r="O2661" s="25">
        <v>2656</v>
      </c>
      <c r="P2661" s="24">
        <f>'ROTH 1.0'!O2661*'קובץ טיוטה'!$D$10</f>
        <v>11318.930611553455</v>
      </c>
      <c r="Q2661" s="25">
        <f t="shared" si="413"/>
        <v>7718.9306115534546</v>
      </c>
      <c r="R2661" s="24">
        <f t="shared" si="422"/>
        <v>46036.220455999995</v>
      </c>
      <c r="S2661" s="25">
        <f t="shared" si="415"/>
        <v>0</v>
      </c>
      <c r="T2661" s="25">
        <f t="shared" si="416"/>
        <v>38317.289844446539</v>
      </c>
      <c r="U2661" s="25" t="str">
        <f t="shared" si="417"/>
        <v>charge</v>
      </c>
      <c r="W2661" s="25">
        <f t="shared" si="420"/>
        <v>0</v>
      </c>
      <c r="X2661" s="25">
        <f t="shared" si="418"/>
        <v>78000</v>
      </c>
      <c r="Y2661" s="25">
        <f t="shared" si="421"/>
        <v>0</v>
      </c>
      <c r="AA2661" s="25">
        <f t="shared" si="419"/>
        <v>0</v>
      </c>
      <c r="AC2661" s="25">
        <f t="shared" si="414"/>
        <v>38317.289844446539</v>
      </c>
    </row>
    <row r="2662" x14ac:dyDescent="0.2">
      <c r="L2662" s="24">
        <v>2657</v>
      </c>
      <c r="M2662" s="28">
        <v>0.51825804399999997</v>
      </c>
      <c r="O2662" s="24">
        <v>2657</v>
      </c>
      <c r="P2662" s="24">
        <f>'ROTH 1.0'!O2662*'קובץ טיוטה'!$D$10</f>
        <v>11154.47426182197</v>
      </c>
      <c r="Q2662" s="24">
        <f t="shared" si="413"/>
        <v>7554.4742618219698</v>
      </c>
      <c r="R2662" s="24">
        <f t="shared" si="422"/>
        <v>35241.546991999996</v>
      </c>
      <c r="S2662" s="24">
        <f t="shared" si="415"/>
        <v>0</v>
      </c>
      <c r="T2662" s="24">
        <f t="shared" si="416"/>
        <v>27687.072730178028</v>
      </c>
      <c r="U2662" s="24" t="str">
        <f t="shared" si="417"/>
        <v>charge</v>
      </c>
      <c r="W2662" s="24">
        <f t="shared" si="420"/>
        <v>0</v>
      </c>
      <c r="X2662" s="24">
        <f t="shared" si="418"/>
        <v>78000</v>
      </c>
      <c r="Y2662" s="24">
        <f t="shared" si="421"/>
        <v>0</v>
      </c>
      <c r="AA2662" s="24">
        <f t="shared" si="419"/>
        <v>0</v>
      </c>
      <c r="AC2662" s="24">
        <f t="shared" si="414"/>
        <v>27687.072730178028</v>
      </c>
    </row>
    <row r="2663" x14ac:dyDescent="0.2">
      <c r="L2663" s="25">
        <v>2658</v>
      </c>
      <c r="M2663" s="29">
        <v>0.218907571</v>
      </c>
      <c r="O2663" s="25">
        <v>2658</v>
      </c>
      <c r="P2663" s="24">
        <f>'ROTH 1.0'!O2663*'קובץ טיוטה'!$D$10</f>
        <v>11242.717221578214</v>
      </c>
      <c r="Q2663" s="25">
        <f t="shared" si="413"/>
        <v>7642.7172215782139</v>
      </c>
      <c r="R2663" s="24">
        <f t="shared" si="422"/>
        <v>14885.714828</v>
      </c>
      <c r="S2663" s="25">
        <f t="shared" si="415"/>
        <v>0</v>
      </c>
      <c r="T2663" s="25">
        <f t="shared" si="416"/>
        <v>7242.9976064217863</v>
      </c>
      <c r="U2663" s="25" t="str">
        <f t="shared" si="417"/>
        <v>charge</v>
      </c>
      <c r="W2663" s="25">
        <f t="shared" si="420"/>
        <v>0</v>
      </c>
      <c r="X2663" s="25">
        <f t="shared" si="418"/>
        <v>78000</v>
      </c>
      <c r="Y2663" s="25">
        <f t="shared" si="421"/>
        <v>0</v>
      </c>
      <c r="AA2663" s="25">
        <f t="shared" si="419"/>
        <v>0</v>
      </c>
      <c r="AC2663" s="25">
        <f t="shared" si="414"/>
        <v>7242.9976064217863</v>
      </c>
    </row>
    <row r="2664" x14ac:dyDescent="0.2">
      <c r="L2664" s="24">
        <v>2659</v>
      </c>
      <c r="M2664" s="28">
        <v>0</v>
      </c>
      <c r="O2664" s="24">
        <v>2659</v>
      </c>
      <c r="P2664" s="24">
        <f>'ROTH 1.0'!O2664*'קובץ טיוטה'!$D$10</f>
        <v>11269.915045551359</v>
      </c>
      <c r="Q2664" s="24">
        <f t="shared" si="413"/>
        <v>7669.9150455513591</v>
      </c>
      <c r="R2664" s="24">
        <f t="shared" si="422"/>
        <v>0</v>
      </c>
      <c r="S2664" s="24">
        <f t="shared" si="415"/>
        <v>7669.9150455513591</v>
      </c>
      <c r="T2664" s="24">
        <f t="shared" si="416"/>
        <v>0</v>
      </c>
      <c r="U2664" s="24" t="str">
        <f t="shared" si="417"/>
        <v>drain</v>
      </c>
      <c r="W2664" s="24">
        <f t="shared" si="420"/>
        <v>0</v>
      </c>
      <c r="X2664" s="24">
        <f t="shared" si="418"/>
        <v>70330.084954448641</v>
      </c>
      <c r="Y2664" s="24">
        <f t="shared" si="421"/>
        <v>7669.9150455513591</v>
      </c>
      <c r="AA2664" s="24">
        <f t="shared" si="419"/>
        <v>0</v>
      </c>
      <c r="AC2664" s="24">
        <f t="shared" si="414"/>
        <v>0</v>
      </c>
    </row>
    <row r="2665" x14ac:dyDescent="0.2">
      <c r="L2665" s="25">
        <v>2660</v>
      </c>
      <c r="M2665" s="29">
        <v>0</v>
      </c>
      <c r="O2665" s="25">
        <v>2660</v>
      </c>
      <c r="P2665" s="24">
        <f>'ROTH 1.0'!O2665*'קובץ טיוטה'!$D$10</f>
        <v>11703.581381092949</v>
      </c>
      <c r="Q2665" s="25">
        <f t="shared" si="413"/>
        <v>8103.5813810929485</v>
      </c>
      <c r="R2665" s="24">
        <f t="shared" si="422"/>
        <v>0</v>
      </c>
      <c r="S2665" s="25">
        <f t="shared" si="415"/>
        <v>8103.5813810929485</v>
      </c>
      <c r="T2665" s="25">
        <f t="shared" si="416"/>
        <v>0</v>
      </c>
      <c r="U2665" s="25" t="str">
        <f t="shared" si="417"/>
        <v>drain</v>
      </c>
      <c r="W2665" s="25">
        <f t="shared" si="420"/>
        <v>0</v>
      </c>
      <c r="X2665" s="25">
        <f t="shared" si="418"/>
        <v>62226.503573355694</v>
      </c>
      <c r="Y2665" s="25">
        <f t="shared" si="421"/>
        <v>8103.5813810929467</v>
      </c>
      <c r="AA2665" s="25">
        <f t="shared" si="419"/>
        <v>0</v>
      </c>
      <c r="AC2665" s="25">
        <f t="shared" si="414"/>
        <v>0</v>
      </c>
    </row>
    <row r="2666" x14ac:dyDescent="0.2">
      <c r="L2666" s="24">
        <v>2661</v>
      </c>
      <c r="M2666" s="28">
        <v>0</v>
      </c>
      <c r="O2666" s="24">
        <v>2661</v>
      </c>
      <c r="P2666" s="24">
        <f>'ROTH 1.0'!O2666*'קובץ טיוטה'!$D$10</f>
        <v>11689.964013323626</v>
      </c>
      <c r="Q2666" s="24">
        <f t="shared" si="413"/>
        <v>8089.9640133236262</v>
      </c>
      <c r="R2666" s="24">
        <f t="shared" si="422"/>
        <v>0</v>
      </c>
      <c r="S2666" s="24">
        <f t="shared" si="415"/>
        <v>8089.9640133236262</v>
      </c>
      <c r="T2666" s="24">
        <f t="shared" si="416"/>
        <v>0</v>
      </c>
      <c r="U2666" s="24" t="str">
        <f t="shared" si="417"/>
        <v>drain</v>
      </c>
      <c r="W2666" s="24">
        <f t="shared" si="420"/>
        <v>0</v>
      </c>
      <c r="X2666" s="24">
        <f t="shared" si="418"/>
        <v>54136.53956003207</v>
      </c>
      <c r="Y2666" s="24">
        <f t="shared" si="421"/>
        <v>8089.9640133236244</v>
      </c>
      <c r="AA2666" s="24">
        <f t="shared" si="419"/>
        <v>0</v>
      </c>
      <c r="AC2666" s="24">
        <f t="shared" si="414"/>
        <v>0</v>
      </c>
    </row>
    <row r="2667" x14ac:dyDescent="0.2">
      <c r="L2667" s="25">
        <v>2662</v>
      </c>
      <c r="M2667" s="29">
        <v>0</v>
      </c>
      <c r="O2667" s="25">
        <v>2662</v>
      </c>
      <c r="P2667" s="24">
        <f>'ROTH 1.0'!O2667*'קובץ טיוטה'!$D$10</f>
        <v>11169.668839007205</v>
      </c>
      <c r="Q2667" s="25">
        <f t="shared" si="413"/>
        <v>7569.668839007205</v>
      </c>
      <c r="R2667" s="24">
        <f t="shared" si="422"/>
        <v>0</v>
      </c>
      <c r="S2667" s="25">
        <f t="shared" si="415"/>
        <v>7569.668839007205</v>
      </c>
      <c r="T2667" s="25">
        <f t="shared" si="416"/>
        <v>0</v>
      </c>
      <c r="U2667" s="25" t="str">
        <f t="shared" si="417"/>
        <v>drain</v>
      </c>
      <c r="W2667" s="25">
        <f t="shared" si="420"/>
        <v>0</v>
      </c>
      <c r="X2667" s="25">
        <f t="shared" si="418"/>
        <v>46566.870721024869</v>
      </c>
      <c r="Y2667" s="25">
        <f t="shared" si="421"/>
        <v>7569.6688390072013</v>
      </c>
      <c r="AA2667" s="25">
        <f t="shared" si="419"/>
        <v>0</v>
      </c>
      <c r="AC2667" s="25">
        <f t="shared" si="414"/>
        <v>0</v>
      </c>
    </row>
    <row r="2668" x14ac:dyDescent="0.2">
      <c r="L2668" s="24">
        <v>2663</v>
      </c>
      <c r="M2668" s="28">
        <v>0</v>
      </c>
      <c r="O2668" s="24">
        <v>2663</v>
      </c>
      <c r="P2668" s="24">
        <f>'ROTH 1.0'!O2668*'קובץ טיוטה'!$D$10</f>
        <v>10587.304333480783</v>
      </c>
      <c r="Q2668" s="24">
        <f t="shared" si="413"/>
        <v>6987.3043334807826</v>
      </c>
      <c r="R2668" s="24">
        <f t="shared" si="422"/>
        <v>0</v>
      </c>
      <c r="S2668" s="24">
        <f t="shared" si="415"/>
        <v>6987.3043334807826</v>
      </c>
      <c r="T2668" s="24">
        <f t="shared" si="416"/>
        <v>0</v>
      </c>
      <c r="U2668" s="24" t="str">
        <f t="shared" si="417"/>
        <v>drain</v>
      </c>
      <c r="W2668" s="24">
        <f t="shared" si="420"/>
        <v>0</v>
      </c>
      <c r="X2668" s="24">
        <f t="shared" si="418"/>
        <v>39579.566387544088</v>
      </c>
      <c r="Y2668" s="24">
        <f t="shared" si="421"/>
        <v>6987.3043334807808</v>
      </c>
      <c r="AA2668" s="24">
        <f t="shared" si="419"/>
        <v>0</v>
      </c>
      <c r="AC2668" s="24">
        <f t="shared" si="414"/>
        <v>0</v>
      </c>
    </row>
    <row r="2669" x14ac:dyDescent="0.2">
      <c r="L2669" s="25">
        <v>2664</v>
      </c>
      <c r="M2669" s="29">
        <v>0</v>
      </c>
      <c r="O2669" s="25">
        <v>2664</v>
      </c>
      <c r="P2669" s="24">
        <f>'ROTH 1.0'!O2669*'קובץ טיוטה'!$D$10</f>
        <v>9901.4254873589543</v>
      </c>
      <c r="Q2669" s="25">
        <f t="shared" si="413"/>
        <v>6301.4254873589543</v>
      </c>
      <c r="R2669" s="24">
        <f t="shared" si="422"/>
        <v>0</v>
      </c>
      <c r="S2669" s="25">
        <f t="shared" si="415"/>
        <v>6301.4254873589543</v>
      </c>
      <c r="T2669" s="25">
        <f t="shared" si="416"/>
        <v>0</v>
      </c>
      <c r="U2669" s="25" t="str">
        <f t="shared" si="417"/>
        <v>drain</v>
      </c>
      <c r="W2669" s="25">
        <f t="shared" si="420"/>
        <v>0</v>
      </c>
      <c r="X2669" s="25">
        <f t="shared" si="418"/>
        <v>33278.140900185135</v>
      </c>
      <c r="Y2669" s="25">
        <f t="shared" si="421"/>
        <v>6301.4254873589525</v>
      </c>
      <c r="AA2669" s="25">
        <f t="shared" si="419"/>
        <v>0</v>
      </c>
      <c r="AC2669" s="25">
        <f t="shared" si="414"/>
        <v>0</v>
      </c>
    </row>
    <row r="2670" x14ac:dyDescent="0.2">
      <c r="L2670" s="24">
        <v>2665</v>
      </c>
      <c r="M2670" s="28">
        <v>0</v>
      </c>
      <c r="O2670" s="24">
        <v>2665</v>
      </c>
      <c r="P2670" s="24">
        <f>'ROTH 1.0'!O2670*'קובץ טיוטה'!$D$10</f>
        <v>9227.7818383815866</v>
      </c>
      <c r="Q2670" s="24">
        <f t="shared" si="413"/>
        <v>5627.7818383815866</v>
      </c>
      <c r="R2670" s="24">
        <f t="shared" si="422"/>
        <v>0</v>
      </c>
      <c r="S2670" s="24">
        <f t="shared" si="415"/>
        <v>5627.7818383815866</v>
      </c>
      <c r="T2670" s="24">
        <f t="shared" si="416"/>
        <v>0</v>
      </c>
      <c r="U2670" s="24" t="str">
        <f t="shared" si="417"/>
        <v>drain</v>
      </c>
      <c r="W2670" s="24">
        <f t="shared" si="420"/>
        <v>0</v>
      </c>
      <c r="X2670" s="24">
        <f t="shared" si="418"/>
        <v>27650.359061803549</v>
      </c>
      <c r="Y2670" s="24">
        <f t="shared" si="421"/>
        <v>5627.7818383815866</v>
      </c>
      <c r="AA2670" s="24">
        <f t="shared" si="419"/>
        <v>0</v>
      </c>
      <c r="AC2670" s="24">
        <f t="shared" si="414"/>
        <v>0</v>
      </c>
    </row>
    <row r="2671" x14ac:dyDescent="0.2">
      <c r="L2671" s="25">
        <v>2666</v>
      </c>
      <c r="M2671" s="29">
        <v>0</v>
      </c>
      <c r="O2671" s="25">
        <v>2666</v>
      </c>
      <c r="P2671" s="24">
        <f>'ROTH 1.0'!O2671*'קובץ טיוטה'!$D$10</f>
        <v>8809.9700641310374</v>
      </c>
      <c r="Q2671" s="25">
        <f t="shared" si="413"/>
        <v>5209.9700641310374</v>
      </c>
      <c r="R2671" s="24">
        <f t="shared" si="422"/>
        <v>0</v>
      </c>
      <c r="S2671" s="25">
        <f t="shared" si="415"/>
        <v>5209.9700641310374</v>
      </c>
      <c r="T2671" s="25">
        <f t="shared" si="416"/>
        <v>0</v>
      </c>
      <c r="U2671" s="25" t="str">
        <f t="shared" si="417"/>
        <v>drain</v>
      </c>
      <c r="W2671" s="25">
        <f t="shared" si="420"/>
        <v>0</v>
      </c>
      <c r="X2671" s="25">
        <f t="shared" si="418"/>
        <v>22440.388997672511</v>
      </c>
      <c r="Y2671" s="25">
        <f t="shared" si="421"/>
        <v>5209.9700641310374</v>
      </c>
      <c r="AA2671" s="25">
        <f t="shared" si="419"/>
        <v>0</v>
      </c>
      <c r="AC2671" s="25">
        <f t="shared" si="414"/>
        <v>0</v>
      </c>
    </row>
    <row r="2672" x14ac:dyDescent="0.2">
      <c r="L2672" s="24">
        <v>2667</v>
      </c>
      <c r="M2672" s="28">
        <v>0</v>
      </c>
      <c r="O2672" s="24">
        <v>2667</v>
      </c>
      <c r="P2672" s="24">
        <f>'ROTH 1.0'!O2672*'קובץ טיוטה'!$D$10</f>
        <v>8715.7988394215299</v>
      </c>
      <c r="Q2672" s="24">
        <f t="shared" si="413"/>
        <v>5115.7988394215299</v>
      </c>
      <c r="R2672" s="24">
        <f t="shared" si="422"/>
        <v>0</v>
      </c>
      <c r="S2672" s="24">
        <f t="shared" si="415"/>
        <v>5115.7988394215299</v>
      </c>
      <c r="T2672" s="24">
        <f t="shared" si="416"/>
        <v>0</v>
      </c>
      <c r="U2672" s="24" t="str">
        <f t="shared" si="417"/>
        <v>drain</v>
      </c>
      <c r="W2672" s="24">
        <f t="shared" si="420"/>
        <v>0</v>
      </c>
      <c r="X2672" s="24">
        <f t="shared" si="418"/>
        <v>17324.590158250983</v>
      </c>
      <c r="Y2672" s="24">
        <f t="shared" si="421"/>
        <v>5115.7988394215281</v>
      </c>
      <c r="AA2672" s="24">
        <f t="shared" si="419"/>
        <v>0</v>
      </c>
      <c r="AC2672" s="24">
        <f t="shared" si="414"/>
        <v>0</v>
      </c>
    </row>
    <row r="2673" x14ac:dyDescent="0.2">
      <c r="L2673" s="25">
        <v>2668</v>
      </c>
      <c r="M2673" s="29">
        <v>0</v>
      </c>
      <c r="O2673" s="25">
        <v>2668</v>
      </c>
      <c r="P2673" s="24">
        <f>'ROTH 1.0'!O2673*'קובץ טיוטה'!$D$10</f>
        <v>8790.7792589610508</v>
      </c>
      <c r="Q2673" s="25">
        <f t="shared" si="413"/>
        <v>5190.7792589610508</v>
      </c>
      <c r="R2673" s="24">
        <f t="shared" si="422"/>
        <v>0</v>
      </c>
      <c r="S2673" s="25">
        <f t="shared" si="415"/>
        <v>5190.7792589610508</v>
      </c>
      <c r="T2673" s="25">
        <f t="shared" si="416"/>
        <v>0</v>
      </c>
      <c r="U2673" s="25" t="str">
        <f t="shared" si="417"/>
        <v>drain</v>
      </c>
      <c r="W2673" s="25">
        <f t="shared" si="420"/>
        <v>0</v>
      </c>
      <c r="X2673" s="25">
        <f t="shared" si="418"/>
        <v>12133.810899289932</v>
      </c>
      <c r="Y2673" s="25">
        <f t="shared" si="421"/>
        <v>5190.7792589610508</v>
      </c>
      <c r="AA2673" s="25">
        <f t="shared" si="419"/>
        <v>0</v>
      </c>
      <c r="AC2673" s="25">
        <f t="shared" si="414"/>
        <v>0</v>
      </c>
    </row>
    <row r="2674" x14ac:dyDescent="0.2">
      <c r="L2674" s="24">
        <v>2669</v>
      </c>
      <c r="M2674" s="28">
        <v>0</v>
      </c>
      <c r="O2674" s="24">
        <v>2669</v>
      </c>
      <c r="P2674" s="24">
        <f>'ROTH 1.0'!O2674*'קובץ טיוטה'!$D$10</f>
        <v>8892.9961205564068</v>
      </c>
      <c r="Q2674" s="24">
        <f t="shared" si="413"/>
        <v>5292.9961205564068</v>
      </c>
      <c r="R2674" s="24">
        <f t="shared" si="422"/>
        <v>0</v>
      </c>
      <c r="S2674" s="24">
        <f t="shared" si="415"/>
        <v>5292.9961205564068</v>
      </c>
      <c r="T2674" s="24">
        <f t="shared" si="416"/>
        <v>0</v>
      </c>
      <c r="U2674" s="24" t="str">
        <f t="shared" si="417"/>
        <v>drain</v>
      </c>
      <c r="W2674" s="24">
        <f t="shared" si="420"/>
        <v>0</v>
      </c>
      <c r="X2674" s="24">
        <f t="shared" si="418"/>
        <v>6840.8147787335256</v>
      </c>
      <c r="Y2674" s="24">
        <f t="shared" si="421"/>
        <v>5292.9961205564068</v>
      </c>
      <c r="AA2674" s="24">
        <f t="shared" si="419"/>
        <v>0</v>
      </c>
      <c r="AC2674" s="24">
        <f t="shared" si="414"/>
        <v>0</v>
      </c>
    </row>
    <row r="2675" x14ac:dyDescent="0.2">
      <c r="L2675" s="25">
        <v>2670</v>
      </c>
      <c r="M2675" s="29">
        <v>0</v>
      </c>
      <c r="O2675" s="25">
        <v>2670</v>
      </c>
      <c r="P2675" s="24">
        <f>'ROTH 1.0'!O2675*'קובץ טיוטה'!$D$10</f>
        <v>9028.4674588161542</v>
      </c>
      <c r="Q2675" s="25">
        <f t="shared" si="413"/>
        <v>5428.4674588161542</v>
      </c>
      <c r="R2675" s="24">
        <f t="shared" si="422"/>
        <v>0</v>
      </c>
      <c r="S2675" s="25">
        <f t="shared" si="415"/>
        <v>5428.4674588161542</v>
      </c>
      <c r="T2675" s="25">
        <f t="shared" si="416"/>
        <v>0</v>
      </c>
      <c r="U2675" s="25" t="str">
        <f t="shared" si="417"/>
        <v>drain</v>
      </c>
      <c r="W2675" s="25">
        <f t="shared" si="420"/>
        <v>0</v>
      </c>
      <c r="X2675" s="25">
        <f t="shared" si="418"/>
        <v>1412.3473199173714</v>
      </c>
      <c r="Y2675" s="25">
        <f t="shared" si="421"/>
        <v>5428.4674588161542</v>
      </c>
      <c r="AA2675" s="25">
        <f t="shared" si="419"/>
        <v>0</v>
      </c>
      <c r="AC2675" s="25">
        <f t="shared" si="414"/>
        <v>0</v>
      </c>
    </row>
    <row r="2676" x14ac:dyDescent="0.2">
      <c r="L2676" s="24">
        <v>2671</v>
      </c>
      <c r="M2676" s="28">
        <v>0.25258385999999999</v>
      </c>
      <c r="O2676" s="24">
        <v>2671</v>
      </c>
      <c r="P2676" s="24">
        <f>'ROTH 1.0'!O2676*'קובץ טיוטה'!$D$10</f>
        <v>9640.1755544522493</v>
      </c>
      <c r="Q2676" s="24">
        <f t="shared" si="413"/>
        <v>6040.1755544522493</v>
      </c>
      <c r="R2676" s="24">
        <f t="shared" si="422"/>
        <v>17175.70248</v>
      </c>
      <c r="S2676" s="24">
        <f t="shared" si="415"/>
        <v>0</v>
      </c>
      <c r="T2676" s="24">
        <f t="shared" si="416"/>
        <v>11135.526925547751</v>
      </c>
      <c r="U2676" s="24" t="str">
        <f t="shared" si="417"/>
        <v>charge</v>
      </c>
      <c r="W2676" s="24">
        <f t="shared" si="420"/>
        <v>10021.974232992976</v>
      </c>
      <c r="X2676" s="24">
        <f t="shared" si="418"/>
        <v>11434.321552910347</v>
      </c>
      <c r="Y2676" s="24">
        <f t="shared" si="421"/>
        <v>0</v>
      </c>
      <c r="AA2676" s="24">
        <f t="shared" si="419"/>
        <v>0</v>
      </c>
      <c r="AC2676" s="24">
        <f t="shared" si="414"/>
        <v>1113.5526925547747</v>
      </c>
    </row>
    <row r="2677" x14ac:dyDescent="0.2">
      <c r="L2677" s="25">
        <v>2672</v>
      </c>
      <c r="M2677" s="29">
        <v>0.61863727400000001</v>
      </c>
      <c r="O2677" s="25">
        <v>2672</v>
      </c>
      <c r="P2677" s="24">
        <f>'ROTH 1.0'!O2677*'קובץ טיוטה'!$D$10</f>
        <v>10225.592322027167</v>
      </c>
      <c r="Q2677" s="25">
        <f t="shared" si="413"/>
        <v>6625.592322027167</v>
      </c>
      <c r="R2677" s="24">
        <f t="shared" si="422"/>
        <v>42067.334631999998</v>
      </c>
      <c r="S2677" s="25">
        <f t="shared" si="415"/>
        <v>0</v>
      </c>
      <c r="T2677" s="25">
        <f t="shared" si="416"/>
        <v>35441.742309972833</v>
      </c>
      <c r="U2677" s="25" t="str">
        <f t="shared" si="417"/>
        <v>charge</v>
      </c>
      <c r="W2677" s="25">
        <f t="shared" si="420"/>
        <v>31897.56807897555</v>
      </c>
      <c r="X2677" s="25">
        <f t="shared" si="418"/>
        <v>43331.889631885897</v>
      </c>
      <c r="Y2677" s="25">
        <f t="shared" si="421"/>
        <v>0</v>
      </c>
      <c r="AA2677" s="25">
        <f t="shared" si="419"/>
        <v>0</v>
      </c>
      <c r="AC2677" s="25">
        <f t="shared" si="414"/>
        <v>3544.1742309972833</v>
      </c>
    </row>
    <row r="2678" x14ac:dyDescent="0.2">
      <c r="L2678" s="24">
        <v>2673</v>
      </c>
      <c r="M2678" s="28">
        <v>0.73368845700000007</v>
      </c>
      <c r="O2678" s="24">
        <v>2673</v>
      </c>
      <c r="P2678" s="24">
        <f>'ROTH 1.0'!O2678*'קובץ טיוטה'!$D$10</f>
        <v>10638.923598193447</v>
      </c>
      <c r="Q2678" s="24">
        <f t="shared" si="413"/>
        <v>7038.9235981934471</v>
      </c>
      <c r="R2678" s="24">
        <f t="shared" si="422"/>
        <v>49890.815076000006</v>
      </c>
      <c r="S2678" s="24">
        <f t="shared" si="415"/>
        <v>0</v>
      </c>
      <c r="T2678" s="24">
        <f t="shared" si="416"/>
        <v>42851.891477806559</v>
      </c>
      <c r="U2678" s="24" t="str">
        <f t="shared" si="417"/>
        <v>charge</v>
      </c>
      <c r="W2678" s="24">
        <f t="shared" si="420"/>
        <v>34668.110368114103</v>
      </c>
      <c r="X2678" s="24">
        <f t="shared" si="418"/>
        <v>78000</v>
      </c>
      <c r="Y2678" s="24">
        <f t="shared" si="421"/>
        <v>0</v>
      </c>
      <c r="AA2678" s="24">
        <f t="shared" si="419"/>
        <v>0</v>
      </c>
      <c r="AC2678" s="24">
        <f t="shared" si="414"/>
        <v>8183.7811096924561</v>
      </c>
    </row>
    <row r="2679" x14ac:dyDescent="0.2">
      <c r="L2679" s="25">
        <v>2674</v>
      </c>
      <c r="M2679" s="29">
        <v>0.77406256299999998</v>
      </c>
      <c r="O2679" s="25">
        <v>2674</v>
      </c>
      <c r="P2679" s="24">
        <f>'ROTH 1.0'!O2679*'קובץ טיוטה'!$D$10</f>
        <v>10900.777164326664</v>
      </c>
      <c r="Q2679" s="25">
        <f t="shared" si="413"/>
        <v>7300.7771643266642</v>
      </c>
      <c r="R2679" s="24">
        <f t="shared" si="422"/>
        <v>52636.254283999995</v>
      </c>
      <c r="S2679" s="25">
        <f t="shared" si="415"/>
        <v>0</v>
      </c>
      <c r="T2679" s="25">
        <f t="shared" si="416"/>
        <v>45335.477119673335</v>
      </c>
      <c r="U2679" s="25" t="str">
        <f t="shared" si="417"/>
        <v>charge</v>
      </c>
      <c r="W2679" s="25">
        <f t="shared" si="420"/>
        <v>0</v>
      </c>
      <c r="X2679" s="25">
        <f t="shared" si="418"/>
        <v>78000</v>
      </c>
      <c r="Y2679" s="25">
        <f t="shared" si="421"/>
        <v>0</v>
      </c>
      <c r="AA2679" s="25">
        <f t="shared" si="419"/>
        <v>0</v>
      </c>
      <c r="AC2679" s="25">
        <f t="shared" si="414"/>
        <v>45335.477119673335</v>
      </c>
    </row>
    <row r="2680" x14ac:dyDescent="0.2">
      <c r="L2680" s="24">
        <v>2675</v>
      </c>
      <c r="M2680" s="28">
        <v>0.810596176</v>
      </c>
      <c r="O2680" s="24">
        <v>2675</v>
      </c>
      <c r="P2680" s="24">
        <f>'ROTH 1.0'!O2680*'קובץ טיוטה'!$D$10</f>
        <v>11078.893381786958</v>
      </c>
      <c r="Q2680" s="24">
        <f t="shared" si="413"/>
        <v>7478.8933817869583</v>
      </c>
      <c r="R2680" s="24">
        <f t="shared" si="422"/>
        <v>55120.539967999997</v>
      </c>
      <c r="S2680" s="24">
        <f t="shared" si="415"/>
        <v>0</v>
      </c>
      <c r="T2680" s="24">
        <f t="shared" si="416"/>
        <v>47641.646586213043</v>
      </c>
      <c r="U2680" s="24" t="str">
        <f t="shared" si="417"/>
        <v>charge</v>
      </c>
      <c r="W2680" s="24">
        <f t="shared" si="420"/>
        <v>0</v>
      </c>
      <c r="X2680" s="24">
        <f t="shared" si="418"/>
        <v>78000</v>
      </c>
      <c r="Y2680" s="24">
        <f t="shared" si="421"/>
        <v>0</v>
      </c>
      <c r="AA2680" s="24">
        <f t="shared" si="419"/>
        <v>0</v>
      </c>
      <c r="AC2680" s="24">
        <f t="shared" si="414"/>
        <v>47641.646586213043</v>
      </c>
    </row>
    <row r="2681" x14ac:dyDescent="0.2">
      <c r="L2681" s="25">
        <v>2676</v>
      </c>
      <c r="M2681" s="29">
        <v>0.81113032100000004</v>
      </c>
      <c r="O2681" s="25">
        <v>2676</v>
      </c>
      <c r="P2681" s="24">
        <f>'ROTH 1.0'!O2681*'קובץ טיוטה'!$D$10</f>
        <v>11122.774633385317</v>
      </c>
      <c r="Q2681" s="25">
        <f t="shared" si="413"/>
        <v>7522.7746333853174</v>
      </c>
      <c r="R2681" s="24">
        <f t="shared" si="422"/>
        <v>55156.861828000001</v>
      </c>
      <c r="S2681" s="25">
        <f t="shared" si="415"/>
        <v>0</v>
      </c>
      <c r="T2681" s="25">
        <f t="shared" si="416"/>
        <v>47634.08719461468</v>
      </c>
      <c r="U2681" s="25" t="str">
        <f t="shared" si="417"/>
        <v>charge</v>
      </c>
      <c r="W2681" s="25">
        <f t="shared" si="420"/>
        <v>0</v>
      </c>
      <c r="X2681" s="25">
        <f t="shared" si="418"/>
        <v>78000</v>
      </c>
      <c r="Y2681" s="25">
        <f t="shared" si="421"/>
        <v>0</v>
      </c>
      <c r="AA2681" s="25">
        <f t="shared" si="419"/>
        <v>0</v>
      </c>
      <c r="AC2681" s="25">
        <f t="shared" si="414"/>
        <v>47634.08719461468</v>
      </c>
    </row>
    <row r="2682" x14ac:dyDescent="0.2">
      <c r="L2682" s="24">
        <v>2677</v>
      </c>
      <c r="M2682" s="28">
        <v>0.829930795</v>
      </c>
      <c r="O2682" s="24">
        <v>2677</v>
      </c>
      <c r="P2682" s="24">
        <f>'ROTH 1.0'!O2682*'קובץ טיוטה'!$D$10</f>
        <v>11301.614564649117</v>
      </c>
      <c r="Q2682" s="24">
        <f t="shared" si="413"/>
        <v>7701.6145646491168</v>
      </c>
      <c r="R2682" s="24">
        <f t="shared" si="422"/>
        <v>56435.29406</v>
      </c>
      <c r="S2682" s="24">
        <f t="shared" si="415"/>
        <v>0</v>
      </c>
      <c r="T2682" s="24">
        <f t="shared" si="416"/>
        <v>48733.67949535088</v>
      </c>
      <c r="U2682" s="24" t="str">
        <f t="shared" si="417"/>
        <v>charge</v>
      </c>
      <c r="W2682" s="24">
        <f t="shared" si="420"/>
        <v>0</v>
      </c>
      <c r="X2682" s="24">
        <f t="shared" si="418"/>
        <v>78000</v>
      </c>
      <c r="Y2682" s="24">
        <f t="shared" si="421"/>
        <v>0</v>
      </c>
      <c r="AA2682" s="24">
        <f t="shared" si="419"/>
        <v>0</v>
      </c>
      <c r="AC2682" s="24">
        <f t="shared" si="414"/>
        <v>48733.67949535088</v>
      </c>
    </row>
    <row r="2683" x14ac:dyDescent="0.2">
      <c r="L2683" s="25">
        <v>2678</v>
      </c>
      <c r="M2683" s="29">
        <v>0.81860129100000001</v>
      </c>
      <c r="O2683" s="25">
        <v>2678</v>
      </c>
      <c r="P2683" s="24">
        <f>'ROTH 1.0'!O2683*'קובץ טיוטה'!$D$10</f>
        <v>11321.714633112359</v>
      </c>
      <c r="Q2683" s="25">
        <f t="shared" si="413"/>
        <v>7721.7146331123586</v>
      </c>
      <c r="R2683" s="24">
        <f t="shared" si="422"/>
        <v>55664.887788</v>
      </c>
      <c r="S2683" s="25">
        <f t="shared" si="415"/>
        <v>0</v>
      </c>
      <c r="T2683" s="25">
        <f t="shared" si="416"/>
        <v>47943.173154887641</v>
      </c>
      <c r="U2683" s="25" t="str">
        <f t="shared" si="417"/>
        <v>charge</v>
      </c>
      <c r="W2683" s="25">
        <f t="shared" si="420"/>
        <v>0</v>
      </c>
      <c r="X2683" s="25">
        <f t="shared" si="418"/>
        <v>78000</v>
      </c>
      <c r="Y2683" s="25">
        <f t="shared" si="421"/>
        <v>0</v>
      </c>
      <c r="AA2683" s="25">
        <f t="shared" si="419"/>
        <v>0</v>
      </c>
      <c r="AC2683" s="25">
        <f t="shared" si="414"/>
        <v>47943.173154887641</v>
      </c>
    </row>
    <row r="2684" x14ac:dyDescent="0.2">
      <c r="L2684" s="24">
        <v>2679</v>
      </c>
      <c r="M2684" s="28">
        <v>0.79056789199999999</v>
      </c>
      <c r="O2684" s="24">
        <v>2679</v>
      </c>
      <c r="P2684" s="24">
        <f>'ROTH 1.0'!O2684*'קובץ טיוטה'!$D$10</f>
        <v>11222.65889254632</v>
      </c>
      <c r="Q2684" s="24">
        <f t="shared" si="413"/>
        <v>7622.6588925463202</v>
      </c>
      <c r="R2684" s="24">
        <f t="shared" si="422"/>
        <v>53758.616655999998</v>
      </c>
      <c r="S2684" s="24">
        <f t="shared" si="415"/>
        <v>0</v>
      </c>
      <c r="T2684" s="24">
        <f t="shared" si="416"/>
        <v>46135.957763453676</v>
      </c>
      <c r="U2684" s="24" t="str">
        <f t="shared" si="417"/>
        <v>charge</v>
      </c>
      <c r="W2684" s="24">
        <f t="shared" si="420"/>
        <v>0</v>
      </c>
      <c r="X2684" s="24">
        <f t="shared" si="418"/>
        <v>78000</v>
      </c>
      <c r="Y2684" s="24">
        <f t="shared" si="421"/>
        <v>0</v>
      </c>
      <c r="AA2684" s="24">
        <f t="shared" si="419"/>
        <v>0</v>
      </c>
      <c r="AC2684" s="24">
        <f t="shared" si="414"/>
        <v>46135.957763453676</v>
      </c>
    </row>
    <row r="2685" x14ac:dyDescent="0.2">
      <c r="L2685" s="25">
        <v>2680</v>
      </c>
      <c r="M2685" s="29">
        <v>0.73666466200000003</v>
      </c>
      <c r="O2685" s="25">
        <v>2680</v>
      </c>
      <c r="P2685" s="24">
        <f>'ROTH 1.0'!O2685*'קובץ טיוטה'!$D$10</f>
        <v>11081.925025841445</v>
      </c>
      <c r="Q2685" s="25">
        <f t="shared" si="413"/>
        <v>7481.9250258414449</v>
      </c>
      <c r="R2685" s="24">
        <f t="shared" si="422"/>
        <v>50093.197015999998</v>
      </c>
      <c r="S2685" s="25">
        <f t="shared" si="415"/>
        <v>0</v>
      </c>
      <c r="T2685" s="25">
        <f t="shared" si="416"/>
        <v>42611.271990158551</v>
      </c>
      <c r="U2685" s="25" t="str">
        <f t="shared" si="417"/>
        <v>charge</v>
      </c>
      <c r="W2685" s="25">
        <f t="shared" si="420"/>
        <v>0</v>
      </c>
      <c r="X2685" s="25">
        <f t="shared" si="418"/>
        <v>78000</v>
      </c>
      <c r="Y2685" s="25">
        <f t="shared" si="421"/>
        <v>0</v>
      </c>
      <c r="AA2685" s="25">
        <f t="shared" si="419"/>
        <v>0</v>
      </c>
      <c r="AC2685" s="25">
        <f t="shared" si="414"/>
        <v>42611.271990158551</v>
      </c>
    </row>
    <row r="2686" x14ac:dyDescent="0.2">
      <c r="L2686" s="24">
        <v>2681</v>
      </c>
      <c r="M2686" s="28">
        <v>0.56224496800000001</v>
      </c>
      <c r="O2686" s="24">
        <v>2681</v>
      </c>
      <c r="P2686" s="24">
        <f>'ROTH 1.0'!O2686*'קובץ טיוטה'!$D$10</f>
        <v>10804.822628459226</v>
      </c>
      <c r="Q2686" s="24">
        <f t="shared" si="413"/>
        <v>7204.8226284592256</v>
      </c>
      <c r="R2686" s="24">
        <f t="shared" si="422"/>
        <v>38232.657823999994</v>
      </c>
      <c r="S2686" s="24">
        <f t="shared" si="415"/>
        <v>0</v>
      </c>
      <c r="T2686" s="24">
        <f t="shared" si="416"/>
        <v>31027.835195540771</v>
      </c>
      <c r="U2686" s="24" t="str">
        <f t="shared" si="417"/>
        <v>charge</v>
      </c>
      <c r="W2686" s="24">
        <f t="shared" si="420"/>
        <v>0</v>
      </c>
      <c r="X2686" s="24">
        <f t="shared" si="418"/>
        <v>78000</v>
      </c>
      <c r="Y2686" s="24">
        <f t="shared" si="421"/>
        <v>0</v>
      </c>
      <c r="AA2686" s="24">
        <f t="shared" si="419"/>
        <v>0</v>
      </c>
      <c r="AC2686" s="24">
        <f t="shared" si="414"/>
        <v>31027.835195540771</v>
      </c>
    </row>
    <row r="2687" x14ac:dyDescent="0.2">
      <c r="L2687" s="25">
        <v>2682</v>
      </c>
      <c r="M2687" s="29">
        <v>0.22084099299999999</v>
      </c>
      <c r="O2687" s="25">
        <v>2682</v>
      </c>
      <c r="P2687" s="24">
        <f>'ROTH 1.0'!O2687*'קובץ טיוטה'!$D$10</f>
        <v>11058.490978129228</v>
      </c>
      <c r="Q2687" s="25">
        <f t="shared" si="413"/>
        <v>7458.4909781292281</v>
      </c>
      <c r="R2687" s="24">
        <f t="shared" si="422"/>
        <v>15017.187523999999</v>
      </c>
      <c r="S2687" s="25">
        <f t="shared" si="415"/>
        <v>0</v>
      </c>
      <c r="T2687" s="25">
        <f t="shared" si="416"/>
        <v>7558.6965458707709</v>
      </c>
      <c r="U2687" s="25" t="str">
        <f t="shared" si="417"/>
        <v>charge</v>
      </c>
      <c r="W2687" s="25">
        <f t="shared" si="420"/>
        <v>0</v>
      </c>
      <c r="X2687" s="25">
        <f t="shared" si="418"/>
        <v>78000</v>
      </c>
      <c r="Y2687" s="25">
        <f t="shared" si="421"/>
        <v>0</v>
      </c>
      <c r="AA2687" s="25">
        <f t="shared" si="419"/>
        <v>0</v>
      </c>
      <c r="AC2687" s="25">
        <f t="shared" si="414"/>
        <v>7558.6965458707709</v>
      </c>
    </row>
    <row r="2688" x14ac:dyDescent="0.2">
      <c r="L2688" s="24">
        <v>2683</v>
      </c>
      <c r="M2688" s="28">
        <v>0</v>
      </c>
      <c r="O2688" s="24">
        <v>2683</v>
      </c>
      <c r="P2688" s="24">
        <f>'ROTH 1.0'!O2688*'קובץ טיוטה'!$D$10</f>
        <v>11126.587879268309</v>
      </c>
      <c r="Q2688" s="24">
        <f t="shared" si="413"/>
        <v>7526.5878792683088</v>
      </c>
      <c r="R2688" s="24">
        <f t="shared" si="422"/>
        <v>0</v>
      </c>
      <c r="S2688" s="24">
        <f t="shared" si="415"/>
        <v>7526.5878792683088</v>
      </c>
      <c r="T2688" s="24">
        <f t="shared" si="416"/>
        <v>0</v>
      </c>
      <c r="U2688" s="24" t="str">
        <f t="shared" si="417"/>
        <v>drain</v>
      </c>
      <c r="W2688" s="24">
        <f t="shared" si="420"/>
        <v>0</v>
      </c>
      <c r="X2688" s="24">
        <f t="shared" si="418"/>
        <v>70473.412120731693</v>
      </c>
      <c r="Y2688" s="24">
        <f t="shared" si="421"/>
        <v>7526.587879268307</v>
      </c>
      <c r="AA2688" s="24">
        <f t="shared" si="419"/>
        <v>0</v>
      </c>
      <c r="AC2688" s="24">
        <f t="shared" si="414"/>
        <v>0</v>
      </c>
    </row>
    <row r="2689" x14ac:dyDescent="0.2">
      <c r="L2689" s="25">
        <v>2684</v>
      </c>
      <c r="M2689" s="29">
        <v>0</v>
      </c>
      <c r="O2689" s="25">
        <v>2684</v>
      </c>
      <c r="P2689" s="24">
        <f>'ROTH 1.0'!O2689*'קובץ טיוטה'!$D$10</f>
        <v>11558.822930952407</v>
      </c>
      <c r="Q2689" s="25">
        <f t="shared" si="413"/>
        <v>7958.8229309524068</v>
      </c>
      <c r="R2689" s="24">
        <f t="shared" si="422"/>
        <v>0</v>
      </c>
      <c r="S2689" s="25">
        <f t="shared" si="415"/>
        <v>7958.8229309524068</v>
      </c>
      <c r="T2689" s="25">
        <f t="shared" si="416"/>
        <v>0</v>
      </c>
      <c r="U2689" s="25" t="str">
        <f t="shared" si="417"/>
        <v>drain</v>
      </c>
      <c r="W2689" s="25">
        <f t="shared" si="420"/>
        <v>0</v>
      </c>
      <c r="X2689" s="25">
        <f t="shared" si="418"/>
        <v>62514.58918977929</v>
      </c>
      <c r="Y2689" s="25">
        <f t="shared" si="421"/>
        <v>7958.8229309524031</v>
      </c>
      <c r="AA2689" s="25">
        <f t="shared" si="419"/>
        <v>0</v>
      </c>
      <c r="AC2689" s="25">
        <f t="shared" si="414"/>
        <v>0</v>
      </c>
    </row>
    <row r="2690" x14ac:dyDescent="0.2">
      <c r="L2690" s="24">
        <v>2685</v>
      </c>
      <c r="M2690" s="28">
        <v>0</v>
      </c>
      <c r="O2690" s="24">
        <v>2685</v>
      </c>
      <c r="P2690" s="24">
        <f>'ROTH 1.0'!O2690*'קובץ טיוטה'!$D$10</f>
        <v>11497.841808248517</v>
      </c>
      <c r="Q2690" s="24">
        <f t="shared" si="413"/>
        <v>7897.8418082485168</v>
      </c>
      <c r="R2690" s="24">
        <f t="shared" si="422"/>
        <v>0</v>
      </c>
      <c r="S2690" s="24">
        <f t="shared" si="415"/>
        <v>7897.8418082485168</v>
      </c>
      <c r="T2690" s="24">
        <f t="shared" si="416"/>
        <v>0</v>
      </c>
      <c r="U2690" s="24" t="str">
        <f t="shared" si="417"/>
        <v>drain</v>
      </c>
      <c r="W2690" s="24">
        <f t="shared" si="420"/>
        <v>0</v>
      </c>
      <c r="X2690" s="24">
        <f t="shared" si="418"/>
        <v>54616.747381530775</v>
      </c>
      <c r="Y2690" s="24">
        <f t="shared" si="421"/>
        <v>7897.841808248515</v>
      </c>
      <c r="AA2690" s="24">
        <f t="shared" si="419"/>
        <v>0</v>
      </c>
      <c r="AC2690" s="24">
        <f t="shared" si="414"/>
        <v>0</v>
      </c>
    </row>
    <row r="2691" x14ac:dyDescent="0.2">
      <c r="L2691" s="25">
        <v>2686</v>
      </c>
      <c r="M2691" s="29">
        <v>0</v>
      </c>
      <c r="O2691" s="25">
        <v>2686</v>
      </c>
      <c r="P2691" s="24">
        <f>'ROTH 1.0'!O2691*'קובץ טיוטה'!$D$10</f>
        <v>10912.371784673265</v>
      </c>
      <c r="Q2691" s="25">
        <f t="shared" si="413"/>
        <v>7312.3717846732652</v>
      </c>
      <c r="R2691" s="24">
        <f t="shared" si="422"/>
        <v>0</v>
      </c>
      <c r="S2691" s="25">
        <f t="shared" si="415"/>
        <v>7312.3717846732652</v>
      </c>
      <c r="T2691" s="25">
        <f t="shared" si="416"/>
        <v>0</v>
      </c>
      <c r="U2691" s="25" t="str">
        <f t="shared" si="417"/>
        <v>drain</v>
      </c>
      <c r="W2691" s="25">
        <f t="shared" si="420"/>
        <v>0</v>
      </c>
      <c r="X2691" s="25">
        <f t="shared" si="418"/>
        <v>47304.375596857513</v>
      </c>
      <c r="Y2691" s="25">
        <f t="shared" si="421"/>
        <v>7312.3717846732616</v>
      </c>
      <c r="AA2691" s="25">
        <f t="shared" si="419"/>
        <v>0</v>
      </c>
      <c r="AC2691" s="25">
        <f t="shared" si="414"/>
        <v>0</v>
      </c>
    </row>
    <row r="2692" x14ac:dyDescent="0.2">
      <c r="L2692" s="24">
        <v>2687</v>
      </c>
      <c r="M2692" s="28">
        <v>0</v>
      </c>
      <c r="O2692" s="24">
        <v>2687</v>
      </c>
      <c r="P2692" s="24">
        <f>'ROTH 1.0'!O2692*'קובץ טיוטה'!$D$10</f>
        <v>10369.420384323024</v>
      </c>
      <c r="Q2692" s="24">
        <f t="shared" si="413"/>
        <v>6769.4203843230243</v>
      </c>
      <c r="R2692" s="24">
        <f t="shared" si="422"/>
        <v>0</v>
      </c>
      <c r="S2692" s="24">
        <f t="shared" si="415"/>
        <v>6769.4203843230243</v>
      </c>
      <c r="T2692" s="24">
        <f t="shared" si="416"/>
        <v>0</v>
      </c>
      <c r="U2692" s="24" t="str">
        <f t="shared" si="417"/>
        <v>drain</v>
      </c>
      <c r="W2692" s="24">
        <f t="shared" si="420"/>
        <v>0</v>
      </c>
      <c r="X2692" s="24">
        <f t="shared" si="418"/>
        <v>40534.955212534493</v>
      </c>
      <c r="Y2692" s="24">
        <f t="shared" si="421"/>
        <v>6769.4203843230207</v>
      </c>
      <c r="AA2692" s="24">
        <f t="shared" si="419"/>
        <v>0</v>
      </c>
      <c r="AC2692" s="24">
        <f t="shared" si="414"/>
        <v>0</v>
      </c>
    </row>
    <row r="2693" x14ac:dyDescent="0.2">
      <c r="L2693" s="25">
        <v>2688</v>
      </c>
      <c r="M2693" s="29">
        <v>0</v>
      </c>
      <c r="O2693" s="25">
        <v>2688</v>
      </c>
      <c r="P2693" s="24">
        <f>'ROTH 1.0'!O2693*'קובץ טיוטה'!$D$10</f>
        <v>9670.7752754669782</v>
      </c>
      <c r="Q2693" s="25">
        <f t="shared" si="413"/>
        <v>6070.7752754669782</v>
      </c>
      <c r="R2693" s="24">
        <f t="shared" si="422"/>
        <v>0</v>
      </c>
      <c r="S2693" s="25">
        <f t="shared" si="415"/>
        <v>6070.7752754669782</v>
      </c>
      <c r="T2693" s="25">
        <f t="shared" si="416"/>
        <v>0</v>
      </c>
      <c r="U2693" s="25" t="str">
        <f t="shared" si="417"/>
        <v>drain</v>
      </c>
      <c r="W2693" s="25">
        <f t="shared" si="420"/>
        <v>0</v>
      </c>
      <c r="X2693" s="25">
        <f t="shared" si="418"/>
        <v>34464.179937067514</v>
      </c>
      <c r="Y2693" s="25">
        <f t="shared" si="421"/>
        <v>6070.7752754669782</v>
      </c>
      <c r="AA2693" s="25">
        <f t="shared" si="419"/>
        <v>0</v>
      </c>
      <c r="AC2693" s="25">
        <f t="shared" si="414"/>
        <v>0</v>
      </c>
    </row>
    <row r="2694" x14ac:dyDescent="0.2">
      <c r="L2694" s="24">
        <v>2689</v>
      </c>
      <c r="M2694" s="28">
        <v>0</v>
      </c>
      <c r="O2694" s="24">
        <v>2689</v>
      </c>
      <c r="P2694" s="24">
        <f>'ROTH 1.0'!O2694*'קובץ טיוטה'!$D$10</f>
        <v>9110.6836832174231</v>
      </c>
      <c r="Q2694" s="24">
        <f t="shared" ref="Q2694:Q2757" si="423">P2694-$H$8*$H$9</f>
        <v>5510.6836832174231</v>
      </c>
      <c r="R2694" s="24">
        <f t="shared" si="422"/>
        <v>0</v>
      </c>
      <c r="S2694" s="24">
        <f t="shared" si="415"/>
        <v>5510.6836832174231</v>
      </c>
      <c r="T2694" s="24">
        <f t="shared" si="416"/>
        <v>0</v>
      </c>
      <c r="U2694" s="24" t="str">
        <f t="shared" si="417"/>
        <v>drain</v>
      </c>
      <c r="W2694" s="24">
        <f t="shared" si="420"/>
        <v>0</v>
      </c>
      <c r="X2694" s="24">
        <f t="shared" si="418"/>
        <v>28953.496253850091</v>
      </c>
      <c r="Y2694" s="24">
        <f t="shared" si="421"/>
        <v>5510.6836832174231</v>
      </c>
      <c r="AA2694" s="24">
        <f t="shared" si="419"/>
        <v>0</v>
      </c>
      <c r="AC2694" s="24">
        <f t="shared" ref="AC2694:AC2757" si="424">IF(U2694="charge",(T2694-W2694),0)</f>
        <v>0</v>
      </c>
    </row>
    <row r="2695" x14ac:dyDescent="0.2">
      <c r="L2695" s="25">
        <v>2690</v>
      </c>
      <c r="M2695" s="29">
        <v>0</v>
      </c>
      <c r="O2695" s="25">
        <v>2690</v>
      </c>
      <c r="P2695" s="24">
        <f>'ROTH 1.0'!O2695*'קובץ טיוטה'!$D$10</f>
        <v>8602.3328728875695</v>
      </c>
      <c r="Q2695" s="25">
        <f t="shared" si="423"/>
        <v>5002.3328728875695</v>
      </c>
      <c r="R2695" s="24">
        <f t="shared" si="422"/>
        <v>0</v>
      </c>
      <c r="S2695" s="25">
        <f t="shared" ref="S2695:S2758" si="425">IF(Q2695&gt;R2695,Q2695-R2695,0)</f>
        <v>5002.3328728875695</v>
      </c>
      <c r="T2695" s="25">
        <f t="shared" ref="T2695:T2758" si="426">IF(R2695&gt;Q2695,R2695-Q2695,0)</f>
        <v>0</v>
      </c>
      <c r="U2695" s="25" t="str">
        <f t="shared" ref="U2695:U2758" si="427">IF(Q2695&gt;R2695,"drain","charge")</f>
        <v>drain</v>
      </c>
      <c r="W2695" s="25">
        <f t="shared" si="420"/>
        <v>0</v>
      </c>
      <c r="X2695" s="25">
        <f t="shared" ref="X2695:X2758" si="428">IF(X2694+T2695&gt;$H$11,$H$11,IF(U2695="charge",X2694+(T2695*$H$12),IF((X2694-S2695)&gt;0,X2694-S2695,0)))</f>
        <v>23951.16338096252</v>
      </c>
      <c r="Y2695" s="25">
        <f t="shared" si="421"/>
        <v>5002.3328728875713</v>
      </c>
      <c r="AA2695" s="25">
        <f t="shared" ref="AA2695:AA2758" si="429">S2695-Y2695</f>
        <v>0</v>
      </c>
      <c r="AC2695" s="25">
        <f t="shared" si="424"/>
        <v>0</v>
      </c>
    </row>
    <row r="2696" x14ac:dyDescent="0.2">
      <c r="L2696" s="24">
        <v>2691</v>
      </c>
      <c r="M2696" s="28">
        <v>0</v>
      </c>
      <c r="O2696" s="24">
        <v>2691</v>
      </c>
      <c r="P2696" s="24">
        <f>'ROTH 1.0'!O2696*'קובץ טיוטה'!$D$10</f>
        <v>8323.1923016101027</v>
      </c>
      <c r="Q2696" s="24">
        <f t="shared" si="423"/>
        <v>4723.1923016101027</v>
      </c>
      <c r="R2696" s="24">
        <f t="shared" si="422"/>
        <v>0</v>
      </c>
      <c r="S2696" s="24">
        <f t="shared" si="425"/>
        <v>4723.1923016101027</v>
      </c>
      <c r="T2696" s="24">
        <f t="shared" si="426"/>
        <v>0</v>
      </c>
      <c r="U2696" s="24" t="str">
        <f t="shared" si="427"/>
        <v>drain</v>
      </c>
      <c r="W2696" s="24">
        <f t="shared" ref="W2696:W2759" si="430">IF(X2696&gt;=X2695,(X2696-X2695),0)</f>
        <v>0</v>
      </c>
      <c r="X2696" s="24">
        <f t="shared" si="428"/>
        <v>19227.971079352417</v>
      </c>
      <c r="Y2696" s="24">
        <f t="shared" ref="Y2696:Y2759" si="431">IF(U2696="drain",X2695-X2696,0)</f>
        <v>4723.1923016101027</v>
      </c>
      <c r="AA2696" s="24">
        <f t="shared" si="429"/>
        <v>0</v>
      </c>
      <c r="AC2696" s="24">
        <f t="shared" si="424"/>
        <v>0</v>
      </c>
    </row>
    <row r="2697" x14ac:dyDescent="0.2">
      <c r="L2697" s="25">
        <v>2692</v>
      </c>
      <c r="M2697" s="29">
        <v>0</v>
      </c>
      <c r="O2697" s="25">
        <v>2692</v>
      </c>
      <c r="P2697" s="24">
        <f>'ROTH 1.0'!O2697*'קובץ טיוטה'!$D$10</f>
        <v>8295.7276433286079</v>
      </c>
      <c r="Q2697" s="25">
        <f t="shared" si="423"/>
        <v>4695.7276433286079</v>
      </c>
      <c r="R2697" s="24">
        <f t="shared" si="422"/>
        <v>0</v>
      </c>
      <c r="S2697" s="25">
        <f t="shared" si="425"/>
        <v>4695.7276433286079</v>
      </c>
      <c r="T2697" s="25">
        <f t="shared" si="426"/>
        <v>0</v>
      </c>
      <c r="U2697" s="25" t="str">
        <f t="shared" si="427"/>
        <v>drain</v>
      </c>
      <c r="W2697" s="25">
        <f t="shared" si="430"/>
        <v>0</v>
      </c>
      <c r="X2697" s="25">
        <f t="shared" si="428"/>
        <v>14532.243436023809</v>
      </c>
      <c r="Y2697" s="25">
        <f t="shared" si="431"/>
        <v>4695.7276433286079</v>
      </c>
      <c r="AA2697" s="25">
        <f t="shared" si="429"/>
        <v>0</v>
      </c>
      <c r="AC2697" s="25">
        <f t="shared" si="424"/>
        <v>0</v>
      </c>
    </row>
    <row r="2698" x14ac:dyDescent="0.2">
      <c r="L2698" s="24">
        <v>2693</v>
      </c>
      <c r="M2698" s="28">
        <v>0</v>
      </c>
      <c r="O2698" s="24">
        <v>2693</v>
      </c>
      <c r="P2698" s="24">
        <f>'ROTH 1.0'!O2698*'קובץ טיוטה'!$D$10</f>
        <v>8306.8792179723987</v>
      </c>
      <c r="Q2698" s="24">
        <f t="shared" si="423"/>
        <v>4706.8792179723987</v>
      </c>
      <c r="R2698" s="24">
        <f t="shared" si="422"/>
        <v>0</v>
      </c>
      <c r="S2698" s="24">
        <f t="shared" si="425"/>
        <v>4706.8792179723987</v>
      </c>
      <c r="T2698" s="24">
        <f t="shared" si="426"/>
        <v>0</v>
      </c>
      <c r="U2698" s="24" t="str">
        <f t="shared" si="427"/>
        <v>drain</v>
      </c>
      <c r="W2698" s="24">
        <f t="shared" si="430"/>
        <v>0</v>
      </c>
      <c r="X2698" s="24">
        <f t="shared" si="428"/>
        <v>9825.3642180514107</v>
      </c>
      <c r="Y2698" s="24">
        <f t="shared" si="431"/>
        <v>4706.8792179723987</v>
      </c>
      <c r="AA2698" s="24">
        <f t="shared" si="429"/>
        <v>0</v>
      </c>
      <c r="AC2698" s="24">
        <f t="shared" si="424"/>
        <v>0</v>
      </c>
    </row>
    <row r="2699" x14ac:dyDescent="0.2">
      <c r="L2699" s="25">
        <v>2694</v>
      </c>
      <c r="M2699" s="29">
        <v>0</v>
      </c>
      <c r="O2699" s="25">
        <v>2694</v>
      </c>
      <c r="P2699" s="24">
        <f>'ROTH 1.0'!O2699*'קובץ טיוטה'!$D$10</f>
        <v>8328.1729574966321</v>
      </c>
      <c r="Q2699" s="25">
        <f t="shared" si="423"/>
        <v>4728.1729574966321</v>
      </c>
      <c r="R2699" s="24">
        <f t="shared" si="422"/>
        <v>0</v>
      </c>
      <c r="S2699" s="25">
        <f t="shared" si="425"/>
        <v>4728.1729574966321</v>
      </c>
      <c r="T2699" s="25">
        <f t="shared" si="426"/>
        <v>0</v>
      </c>
      <c r="U2699" s="25" t="str">
        <f t="shared" si="427"/>
        <v>drain</v>
      </c>
      <c r="W2699" s="25">
        <f t="shared" si="430"/>
        <v>0</v>
      </c>
      <c r="X2699" s="25">
        <f t="shared" si="428"/>
        <v>5097.1912605547786</v>
      </c>
      <c r="Y2699" s="25">
        <f t="shared" si="431"/>
        <v>4728.1729574966321</v>
      </c>
      <c r="AA2699" s="25">
        <f t="shared" si="429"/>
        <v>0</v>
      </c>
      <c r="AC2699" s="25">
        <f t="shared" si="424"/>
        <v>0</v>
      </c>
    </row>
    <row r="2700" x14ac:dyDescent="0.2">
      <c r="L2700" s="24">
        <v>2695</v>
      </c>
      <c r="M2700" s="28">
        <v>0.26391206099999998</v>
      </c>
      <c r="O2700" s="24">
        <v>2695</v>
      </c>
      <c r="P2700" s="24">
        <f>'ROTH 1.0'!O2700*'קובץ טיוטה'!$D$10</f>
        <v>8807.2355563103611</v>
      </c>
      <c r="Q2700" s="24">
        <f t="shared" si="423"/>
        <v>5207.2355563103611</v>
      </c>
      <c r="R2700" s="24">
        <f t="shared" si="422"/>
        <v>17946.020148</v>
      </c>
      <c r="S2700" s="24">
        <f t="shared" si="425"/>
        <v>0</v>
      </c>
      <c r="T2700" s="24">
        <f t="shared" si="426"/>
        <v>12738.784591689639</v>
      </c>
      <c r="U2700" s="24" t="str">
        <f t="shared" si="427"/>
        <v>charge</v>
      </c>
      <c r="W2700" s="24">
        <f t="shared" si="430"/>
        <v>11464.906132520677</v>
      </c>
      <c r="X2700" s="24">
        <f t="shared" si="428"/>
        <v>16562.097393075455</v>
      </c>
      <c r="Y2700" s="24">
        <f t="shared" si="431"/>
        <v>0</v>
      </c>
      <c r="AA2700" s="24">
        <f t="shared" si="429"/>
        <v>0</v>
      </c>
      <c r="AC2700" s="24">
        <f t="shared" si="424"/>
        <v>1273.8784591689619</v>
      </c>
    </row>
    <row r="2701" x14ac:dyDescent="0.2">
      <c r="L2701" s="25">
        <v>2696</v>
      </c>
      <c r="M2701" s="29">
        <v>0.56404871499999998</v>
      </c>
      <c r="O2701" s="25">
        <v>2696</v>
      </c>
      <c r="P2701" s="24">
        <f>'ROTH 1.0'!O2701*'קובץ טיוטה'!$D$10</f>
        <v>9305.3597331378623</v>
      </c>
      <c r="Q2701" s="25">
        <f t="shared" si="423"/>
        <v>5705.3597331378623</v>
      </c>
      <c r="R2701" s="24">
        <f t="shared" si="422"/>
        <v>38355.312619999997</v>
      </c>
      <c r="S2701" s="25">
        <f t="shared" si="425"/>
        <v>0</v>
      </c>
      <c r="T2701" s="25">
        <f t="shared" si="426"/>
        <v>32649.952886862135</v>
      </c>
      <c r="U2701" s="25" t="str">
        <f t="shared" si="427"/>
        <v>charge</v>
      </c>
      <c r="W2701" s="25">
        <f t="shared" si="430"/>
        <v>29384.957598175926</v>
      </c>
      <c r="X2701" s="25">
        <f t="shared" si="428"/>
        <v>45947.054991251382</v>
      </c>
      <c r="Y2701" s="25">
        <f t="shared" si="431"/>
        <v>0</v>
      </c>
      <c r="AA2701" s="25">
        <f t="shared" si="429"/>
        <v>0</v>
      </c>
      <c r="AC2701" s="25">
        <f t="shared" si="424"/>
        <v>3264.9952886862084</v>
      </c>
    </row>
    <row r="2702" x14ac:dyDescent="0.2">
      <c r="L2702" s="24">
        <v>2697</v>
      </c>
      <c r="M2702" s="28">
        <v>0.63696625800000006</v>
      </c>
      <c r="O2702" s="24">
        <v>2697</v>
      </c>
      <c r="P2702" s="24">
        <f>'ROTH 1.0'!O2702*'קובץ טיוטה'!$D$10</f>
        <v>9965.164522116318</v>
      </c>
      <c r="Q2702" s="24">
        <f t="shared" si="423"/>
        <v>6365.164522116318</v>
      </c>
      <c r="R2702" s="24">
        <f t="shared" si="422"/>
        <v>43313.705544000004</v>
      </c>
      <c r="S2702" s="24">
        <f t="shared" si="425"/>
        <v>0</v>
      </c>
      <c r="T2702" s="24">
        <f t="shared" si="426"/>
        <v>36948.541021883684</v>
      </c>
      <c r="U2702" s="24" t="str">
        <f t="shared" si="427"/>
        <v>charge</v>
      </c>
      <c r="W2702" s="24">
        <f t="shared" si="430"/>
        <v>32052.945008748618</v>
      </c>
      <c r="X2702" s="24">
        <f t="shared" si="428"/>
        <v>78000</v>
      </c>
      <c r="Y2702" s="24">
        <f t="shared" si="431"/>
        <v>0</v>
      </c>
      <c r="AA2702" s="24">
        <f t="shared" si="429"/>
        <v>0</v>
      </c>
      <c r="AC2702" s="24">
        <f t="shared" si="424"/>
        <v>4895.5960131350657</v>
      </c>
    </row>
    <row r="2703" x14ac:dyDescent="0.2">
      <c r="L2703" s="25">
        <v>2698</v>
      </c>
      <c r="M2703" s="29">
        <v>0.72723682200000006</v>
      </c>
      <c r="O2703" s="25">
        <v>2698</v>
      </c>
      <c r="P2703" s="24">
        <f>'ROTH 1.0'!O2703*'קובץ טיוטה'!$D$10</f>
        <v>10302.895762661303</v>
      </c>
      <c r="Q2703" s="25">
        <f t="shared" si="423"/>
        <v>6702.8957626613028</v>
      </c>
      <c r="R2703" s="24">
        <f t="shared" si="422"/>
        <v>49452.103896000001</v>
      </c>
      <c r="S2703" s="25">
        <f t="shared" si="425"/>
        <v>0</v>
      </c>
      <c r="T2703" s="25">
        <f t="shared" si="426"/>
        <v>42749.208133338696</v>
      </c>
      <c r="U2703" s="25" t="str">
        <f t="shared" si="427"/>
        <v>charge</v>
      </c>
      <c r="W2703" s="25">
        <f t="shared" si="430"/>
        <v>0</v>
      </c>
      <c r="X2703" s="25">
        <f t="shared" si="428"/>
        <v>78000</v>
      </c>
      <c r="Y2703" s="25">
        <f t="shared" si="431"/>
        <v>0</v>
      </c>
      <c r="AA2703" s="25">
        <f t="shared" si="429"/>
        <v>0</v>
      </c>
      <c r="AC2703" s="25">
        <f t="shared" si="424"/>
        <v>42749.208133338696</v>
      </c>
    </row>
    <row r="2704" x14ac:dyDescent="0.2">
      <c r="L2704" s="24">
        <v>2699</v>
      </c>
      <c r="M2704" s="28">
        <v>0.68683899800000003</v>
      </c>
      <c r="O2704" s="24">
        <v>2699</v>
      </c>
      <c r="P2704" s="24">
        <f>'ROTH 1.0'!O2704*'קובץ טיוטה'!$D$10</f>
        <v>10623.406527838895</v>
      </c>
      <c r="Q2704" s="24">
        <f t="shared" si="423"/>
        <v>7023.4065278388953</v>
      </c>
      <c r="R2704" s="24">
        <f t="shared" ref="R2704:R2767" si="432">M2704*$H$7*0.85</f>
        <v>46705.051864000001</v>
      </c>
      <c r="S2704" s="24">
        <f t="shared" si="425"/>
        <v>0</v>
      </c>
      <c r="T2704" s="24">
        <f t="shared" si="426"/>
        <v>39681.645336161106</v>
      </c>
      <c r="U2704" s="24" t="str">
        <f t="shared" si="427"/>
        <v>charge</v>
      </c>
      <c r="W2704" s="24">
        <f t="shared" si="430"/>
        <v>0</v>
      </c>
      <c r="X2704" s="24">
        <f t="shared" si="428"/>
        <v>78000</v>
      </c>
      <c r="Y2704" s="24">
        <f t="shared" si="431"/>
        <v>0</v>
      </c>
      <c r="AA2704" s="24">
        <f t="shared" si="429"/>
        <v>0</v>
      </c>
      <c r="AC2704" s="24">
        <f t="shared" si="424"/>
        <v>39681.645336161106</v>
      </c>
    </row>
    <row r="2705" x14ac:dyDescent="0.2">
      <c r="L2705" s="25">
        <v>2700</v>
      </c>
      <c r="M2705" s="29">
        <v>0.69028258099999995</v>
      </c>
      <c r="O2705" s="25">
        <v>2700</v>
      </c>
      <c r="P2705" s="24">
        <f>'ROTH 1.0'!O2705*'קובץ טיוטה'!$D$10</f>
        <v>10705.191656309811</v>
      </c>
      <c r="Q2705" s="25">
        <f t="shared" si="423"/>
        <v>7105.1916563098112</v>
      </c>
      <c r="R2705" s="24">
        <f t="shared" si="432"/>
        <v>46939.215507999994</v>
      </c>
      <c r="S2705" s="25">
        <f t="shared" si="425"/>
        <v>0</v>
      </c>
      <c r="T2705" s="25">
        <f t="shared" si="426"/>
        <v>39834.023851690181</v>
      </c>
      <c r="U2705" s="25" t="str">
        <f t="shared" si="427"/>
        <v>charge</v>
      </c>
      <c r="W2705" s="25">
        <f t="shared" si="430"/>
        <v>0</v>
      </c>
      <c r="X2705" s="25">
        <f t="shared" si="428"/>
        <v>78000</v>
      </c>
      <c r="Y2705" s="25">
        <f t="shared" si="431"/>
        <v>0</v>
      </c>
      <c r="AA2705" s="25">
        <f t="shared" si="429"/>
        <v>0</v>
      </c>
      <c r="AC2705" s="25">
        <f t="shared" si="424"/>
        <v>39834.023851690181</v>
      </c>
    </row>
    <row r="2706" x14ac:dyDescent="0.2">
      <c r="L2706" s="24">
        <v>2701</v>
      </c>
      <c r="M2706" s="28">
        <v>0.68103034499999993</v>
      </c>
      <c r="O2706" s="24">
        <v>2701</v>
      </c>
      <c r="P2706" s="24">
        <f>'ROTH 1.0'!O2706*'קובץ טיוטה'!$D$10</f>
        <v>10721.358675639414</v>
      </c>
      <c r="Q2706" s="24">
        <f t="shared" si="423"/>
        <v>7121.3586756394143</v>
      </c>
      <c r="R2706" s="24">
        <f t="shared" si="432"/>
        <v>46310.063459999998</v>
      </c>
      <c r="S2706" s="24">
        <f t="shared" si="425"/>
        <v>0</v>
      </c>
      <c r="T2706" s="24">
        <f t="shared" si="426"/>
        <v>39188.704784360583</v>
      </c>
      <c r="U2706" s="24" t="str">
        <f t="shared" si="427"/>
        <v>charge</v>
      </c>
      <c r="W2706" s="24">
        <f t="shared" si="430"/>
        <v>0</v>
      </c>
      <c r="X2706" s="24">
        <f t="shared" si="428"/>
        <v>78000</v>
      </c>
      <c r="Y2706" s="24">
        <f t="shared" si="431"/>
        <v>0</v>
      </c>
      <c r="AA2706" s="24">
        <f t="shared" si="429"/>
        <v>0</v>
      </c>
      <c r="AC2706" s="24">
        <f t="shared" si="424"/>
        <v>39188.704784360583</v>
      </c>
    </row>
    <row r="2707" x14ac:dyDescent="0.2">
      <c r="L2707" s="25">
        <v>2702</v>
      </c>
      <c r="M2707" s="29">
        <v>0.77178003099999992</v>
      </c>
      <c r="O2707" s="25">
        <v>2702</v>
      </c>
      <c r="P2707" s="24">
        <f>'ROTH 1.0'!O2707*'קובץ טיוטה'!$D$10</f>
        <v>10789.742233951794</v>
      </c>
      <c r="Q2707" s="25">
        <f t="shared" si="423"/>
        <v>7189.7422339517943</v>
      </c>
      <c r="R2707" s="24">
        <f t="shared" si="432"/>
        <v>52481.042107999994</v>
      </c>
      <c r="S2707" s="25">
        <f t="shared" si="425"/>
        <v>0</v>
      </c>
      <c r="T2707" s="25">
        <f t="shared" si="426"/>
        <v>45291.2998740482</v>
      </c>
      <c r="U2707" s="25" t="str">
        <f t="shared" si="427"/>
        <v>charge</v>
      </c>
      <c r="W2707" s="25">
        <f t="shared" si="430"/>
        <v>0</v>
      </c>
      <c r="X2707" s="25">
        <f t="shared" si="428"/>
        <v>78000</v>
      </c>
      <c r="Y2707" s="25">
        <f t="shared" si="431"/>
        <v>0</v>
      </c>
      <c r="AA2707" s="25">
        <f t="shared" si="429"/>
        <v>0</v>
      </c>
      <c r="AC2707" s="25">
        <f t="shared" si="424"/>
        <v>45291.2998740482</v>
      </c>
    </row>
    <row r="2708" x14ac:dyDescent="0.2">
      <c r="L2708" s="24">
        <v>2703</v>
      </c>
      <c r="M2708" s="28">
        <v>0.65806177200000004</v>
      </c>
      <c r="O2708" s="24">
        <v>2703</v>
      </c>
      <c r="P2708" s="24">
        <f>'ROTH 1.0'!O2708*'קובץ טיוטה'!$D$10</f>
        <v>10690.069669078914</v>
      </c>
      <c r="Q2708" s="24">
        <f t="shared" si="423"/>
        <v>7090.0696690789136</v>
      </c>
      <c r="R2708" s="24">
        <f t="shared" si="432"/>
        <v>44748.200495999998</v>
      </c>
      <c r="S2708" s="24">
        <f t="shared" si="425"/>
        <v>0</v>
      </c>
      <c r="T2708" s="24">
        <f t="shared" si="426"/>
        <v>37658.130826921086</v>
      </c>
      <c r="U2708" s="24" t="str">
        <f t="shared" si="427"/>
        <v>charge</v>
      </c>
      <c r="W2708" s="24">
        <f t="shared" si="430"/>
        <v>0</v>
      </c>
      <c r="X2708" s="24">
        <f t="shared" si="428"/>
        <v>78000</v>
      </c>
      <c r="Y2708" s="24">
        <f t="shared" si="431"/>
        <v>0</v>
      </c>
      <c r="AA2708" s="24">
        <f t="shared" si="429"/>
        <v>0</v>
      </c>
      <c r="AC2708" s="24">
        <f t="shared" si="424"/>
        <v>37658.130826921086</v>
      </c>
    </row>
    <row r="2709" x14ac:dyDescent="0.2">
      <c r="L2709" s="25">
        <v>2704</v>
      </c>
      <c r="M2709" s="29">
        <v>0.659625554</v>
      </c>
      <c r="O2709" s="25">
        <v>2704</v>
      </c>
      <c r="P2709" s="24">
        <f>'ROTH 1.0'!O2709*'קובץ טיוטה'!$D$10</f>
        <v>10479.31297029015</v>
      </c>
      <c r="Q2709" s="25">
        <f t="shared" si="423"/>
        <v>6879.3129702901497</v>
      </c>
      <c r="R2709" s="24">
        <f t="shared" si="432"/>
        <v>44854.537671999999</v>
      </c>
      <c r="S2709" s="25">
        <f t="shared" si="425"/>
        <v>0</v>
      </c>
      <c r="T2709" s="25">
        <f t="shared" si="426"/>
        <v>37975.224701709849</v>
      </c>
      <c r="U2709" s="25" t="str">
        <f t="shared" si="427"/>
        <v>charge</v>
      </c>
      <c r="W2709" s="25">
        <f t="shared" si="430"/>
        <v>0</v>
      </c>
      <c r="X2709" s="25">
        <f t="shared" si="428"/>
        <v>78000</v>
      </c>
      <c r="Y2709" s="25">
        <f t="shared" si="431"/>
        <v>0</v>
      </c>
      <c r="AA2709" s="25">
        <f t="shared" si="429"/>
        <v>0</v>
      </c>
      <c r="AC2709" s="25">
        <f t="shared" si="424"/>
        <v>37975.224701709849</v>
      </c>
    </row>
    <row r="2710" x14ac:dyDescent="0.2">
      <c r="L2710" s="24">
        <v>2705</v>
      </c>
      <c r="M2710" s="28">
        <v>0.48615082700000001</v>
      </c>
      <c r="O2710" s="24">
        <v>2705</v>
      </c>
      <c r="P2710" s="24">
        <f>'ROTH 1.0'!O2710*'קובץ טיוטה'!$D$10</f>
        <v>10534.249094929428</v>
      </c>
      <c r="Q2710" s="24">
        <f t="shared" si="423"/>
        <v>6934.2490949294279</v>
      </c>
      <c r="R2710" s="24">
        <f t="shared" si="432"/>
        <v>33058.256236000001</v>
      </c>
      <c r="S2710" s="24">
        <f t="shared" si="425"/>
        <v>0</v>
      </c>
      <c r="T2710" s="24">
        <f t="shared" si="426"/>
        <v>26124.007141070571</v>
      </c>
      <c r="U2710" s="24" t="str">
        <f t="shared" si="427"/>
        <v>charge</v>
      </c>
      <c r="W2710" s="24">
        <f t="shared" si="430"/>
        <v>0</v>
      </c>
      <c r="X2710" s="24">
        <f t="shared" si="428"/>
        <v>78000</v>
      </c>
      <c r="Y2710" s="24">
        <f t="shared" si="431"/>
        <v>0</v>
      </c>
      <c r="AA2710" s="24">
        <f t="shared" si="429"/>
        <v>0</v>
      </c>
      <c r="AC2710" s="24">
        <f t="shared" si="424"/>
        <v>26124.007141070571</v>
      </c>
    </row>
    <row r="2711" x14ac:dyDescent="0.2">
      <c r="L2711" s="25">
        <v>2706</v>
      </c>
      <c r="M2711" s="29">
        <v>0.208824177</v>
      </c>
      <c r="O2711" s="25">
        <v>2706</v>
      </c>
      <c r="P2711" s="24">
        <f>'ROTH 1.0'!O2711*'קובץ טיוטה'!$D$10</f>
        <v>11093.727974499028</v>
      </c>
      <c r="Q2711" s="25">
        <f t="shared" si="423"/>
        <v>7493.7279744990283</v>
      </c>
      <c r="R2711" s="24">
        <f t="shared" si="432"/>
        <v>14200.044035999999</v>
      </c>
      <c r="S2711" s="25">
        <f t="shared" si="425"/>
        <v>0</v>
      </c>
      <c r="T2711" s="25">
        <f t="shared" si="426"/>
        <v>6706.316061500971</v>
      </c>
      <c r="U2711" s="25" t="str">
        <f t="shared" si="427"/>
        <v>charge</v>
      </c>
      <c r="W2711" s="25">
        <f t="shared" si="430"/>
        <v>0</v>
      </c>
      <c r="X2711" s="25">
        <f t="shared" si="428"/>
        <v>78000</v>
      </c>
      <c r="Y2711" s="25">
        <f t="shared" si="431"/>
        <v>0</v>
      </c>
      <c r="AA2711" s="25">
        <f t="shared" si="429"/>
        <v>0</v>
      </c>
      <c r="AC2711" s="25">
        <f t="shared" si="424"/>
        <v>6706.316061500971</v>
      </c>
    </row>
    <row r="2712" x14ac:dyDescent="0.2">
      <c r="L2712" s="24">
        <v>2707</v>
      </c>
      <c r="M2712" s="28">
        <v>0</v>
      </c>
      <c r="O2712" s="24">
        <v>2707</v>
      </c>
      <c r="P2712" s="24">
        <f>'ROTH 1.0'!O2712*'קובץ טיוטה'!$D$10</f>
        <v>10931.62235531397</v>
      </c>
      <c r="Q2712" s="24">
        <f t="shared" si="423"/>
        <v>7331.6223553139698</v>
      </c>
      <c r="R2712" s="24">
        <f t="shared" si="432"/>
        <v>0</v>
      </c>
      <c r="S2712" s="24">
        <f t="shared" si="425"/>
        <v>7331.6223553139698</v>
      </c>
      <c r="T2712" s="24">
        <f t="shared" si="426"/>
        <v>0</v>
      </c>
      <c r="U2712" s="24" t="str">
        <f t="shared" si="427"/>
        <v>drain</v>
      </c>
      <c r="W2712" s="24">
        <f t="shared" si="430"/>
        <v>0</v>
      </c>
      <c r="X2712" s="24">
        <f t="shared" si="428"/>
        <v>70668.377644686028</v>
      </c>
      <c r="Y2712" s="24">
        <f t="shared" si="431"/>
        <v>7331.6223553139716</v>
      </c>
      <c r="AA2712" s="24">
        <f t="shared" si="429"/>
        <v>0</v>
      </c>
      <c r="AC2712" s="24">
        <f t="shared" si="424"/>
        <v>0</v>
      </c>
    </row>
    <row r="2713" x14ac:dyDescent="0.2">
      <c r="L2713" s="25">
        <v>2708</v>
      </c>
      <c r="M2713" s="29">
        <v>0</v>
      </c>
      <c r="O2713" s="25">
        <v>2708</v>
      </c>
      <c r="P2713" s="24">
        <f>'ROTH 1.0'!O2713*'קובץ טיוטה'!$D$10</f>
        <v>10843.944178183392</v>
      </c>
      <c r="Q2713" s="25">
        <f t="shared" si="423"/>
        <v>7243.9441781833921</v>
      </c>
      <c r="R2713" s="24">
        <f t="shared" si="432"/>
        <v>0</v>
      </c>
      <c r="S2713" s="25">
        <f t="shared" si="425"/>
        <v>7243.9441781833921</v>
      </c>
      <c r="T2713" s="25">
        <f t="shared" si="426"/>
        <v>0</v>
      </c>
      <c r="U2713" s="25" t="str">
        <f t="shared" si="427"/>
        <v>drain</v>
      </c>
      <c r="W2713" s="25">
        <f t="shared" si="430"/>
        <v>0</v>
      </c>
      <c r="X2713" s="25">
        <f t="shared" si="428"/>
        <v>63424.43346650264</v>
      </c>
      <c r="Y2713" s="25">
        <f t="shared" si="431"/>
        <v>7243.9441781833884</v>
      </c>
      <c r="AA2713" s="25">
        <f t="shared" si="429"/>
        <v>0</v>
      </c>
      <c r="AC2713" s="25">
        <f t="shared" si="424"/>
        <v>0</v>
      </c>
    </row>
    <row r="2714" x14ac:dyDescent="0.2">
      <c r="L2714" s="24">
        <v>2709</v>
      </c>
      <c r="M2714" s="28">
        <v>0</v>
      </c>
      <c r="O2714" s="24">
        <v>2709</v>
      </c>
      <c r="P2714" s="24">
        <f>'ROTH 1.0'!O2714*'קובץ טיוטה'!$D$10</f>
        <v>10442.49717493834</v>
      </c>
      <c r="Q2714" s="24">
        <f t="shared" si="423"/>
        <v>6842.4971749383403</v>
      </c>
      <c r="R2714" s="24">
        <f t="shared" si="432"/>
        <v>0</v>
      </c>
      <c r="S2714" s="24">
        <f t="shared" si="425"/>
        <v>6842.4971749383403</v>
      </c>
      <c r="T2714" s="24">
        <f t="shared" si="426"/>
        <v>0</v>
      </c>
      <c r="U2714" s="24" t="str">
        <f t="shared" si="427"/>
        <v>drain</v>
      </c>
      <c r="W2714" s="24">
        <f t="shared" si="430"/>
        <v>0</v>
      </c>
      <c r="X2714" s="24">
        <f t="shared" si="428"/>
        <v>56581.9362915643</v>
      </c>
      <c r="Y2714" s="24">
        <f t="shared" si="431"/>
        <v>6842.4971749383403</v>
      </c>
      <c r="AA2714" s="24">
        <f t="shared" si="429"/>
        <v>0</v>
      </c>
      <c r="AC2714" s="24">
        <f t="shared" si="424"/>
        <v>0</v>
      </c>
    </row>
    <row r="2715" x14ac:dyDescent="0.2">
      <c r="L2715" s="25">
        <v>2710</v>
      </c>
      <c r="M2715" s="29">
        <v>0</v>
      </c>
      <c r="O2715" s="25">
        <v>2710</v>
      </c>
      <c r="P2715" s="24">
        <f>'ROTH 1.0'!O2715*'קובץ טיוטה'!$D$10</f>
        <v>10054.669906338286</v>
      </c>
      <c r="Q2715" s="25">
        <f t="shared" si="423"/>
        <v>6454.6699063382857</v>
      </c>
      <c r="R2715" s="24">
        <f t="shared" si="432"/>
        <v>0</v>
      </c>
      <c r="S2715" s="25">
        <f t="shared" si="425"/>
        <v>6454.6699063382857</v>
      </c>
      <c r="T2715" s="25">
        <f t="shared" si="426"/>
        <v>0</v>
      </c>
      <c r="U2715" s="25" t="str">
        <f t="shared" si="427"/>
        <v>drain</v>
      </c>
      <c r="W2715" s="25">
        <f t="shared" si="430"/>
        <v>0</v>
      </c>
      <c r="X2715" s="25">
        <f t="shared" si="428"/>
        <v>50127.266385226016</v>
      </c>
      <c r="Y2715" s="25">
        <f t="shared" si="431"/>
        <v>6454.6699063382839</v>
      </c>
      <c r="AA2715" s="25">
        <f t="shared" si="429"/>
        <v>0</v>
      </c>
      <c r="AC2715" s="25">
        <f t="shared" si="424"/>
        <v>0</v>
      </c>
    </row>
    <row r="2716" x14ac:dyDescent="0.2">
      <c r="L2716" s="24">
        <v>2711</v>
      </c>
      <c r="M2716" s="28">
        <v>0</v>
      </c>
      <c r="O2716" s="24">
        <v>2711</v>
      </c>
      <c r="P2716" s="24">
        <f>'ROTH 1.0'!O2716*'קובץ טיוטה'!$D$10</f>
        <v>9648.9790607441173</v>
      </c>
      <c r="Q2716" s="24">
        <f t="shared" si="423"/>
        <v>6048.9790607441173</v>
      </c>
      <c r="R2716" s="24">
        <f t="shared" si="432"/>
        <v>0</v>
      </c>
      <c r="S2716" s="24">
        <f t="shared" si="425"/>
        <v>6048.9790607441173</v>
      </c>
      <c r="T2716" s="24">
        <f t="shared" si="426"/>
        <v>0</v>
      </c>
      <c r="U2716" s="24" t="str">
        <f t="shared" si="427"/>
        <v>drain</v>
      </c>
      <c r="W2716" s="24">
        <f t="shared" si="430"/>
        <v>0</v>
      </c>
      <c r="X2716" s="24">
        <f t="shared" si="428"/>
        <v>44078.287324481898</v>
      </c>
      <c r="Y2716" s="24">
        <f t="shared" si="431"/>
        <v>6048.9790607441173</v>
      </c>
      <c r="AA2716" s="24">
        <f t="shared" si="429"/>
        <v>0</v>
      </c>
      <c r="AC2716" s="24">
        <f t="shared" si="424"/>
        <v>0</v>
      </c>
    </row>
    <row r="2717" x14ac:dyDescent="0.2">
      <c r="L2717" s="25">
        <v>2712</v>
      </c>
      <c r="M2717" s="29">
        <v>0</v>
      </c>
      <c r="O2717" s="25">
        <v>2712</v>
      </c>
      <c r="P2717" s="24">
        <f>'ROTH 1.0'!O2717*'קובץ טיוטה'!$D$10</f>
        <v>9277.3799355493666</v>
      </c>
      <c r="Q2717" s="25">
        <f t="shared" si="423"/>
        <v>5677.3799355493666</v>
      </c>
      <c r="R2717" s="24">
        <f t="shared" si="432"/>
        <v>0</v>
      </c>
      <c r="S2717" s="25">
        <f t="shared" si="425"/>
        <v>5677.3799355493666</v>
      </c>
      <c r="T2717" s="25">
        <f t="shared" si="426"/>
        <v>0</v>
      </c>
      <c r="U2717" s="25" t="str">
        <f t="shared" si="427"/>
        <v>drain</v>
      </c>
      <c r="W2717" s="25">
        <f t="shared" si="430"/>
        <v>0</v>
      </c>
      <c r="X2717" s="25">
        <f t="shared" si="428"/>
        <v>38400.90738893253</v>
      </c>
      <c r="Y2717" s="25">
        <f t="shared" si="431"/>
        <v>5677.3799355493684</v>
      </c>
      <c r="AA2717" s="25">
        <f t="shared" si="429"/>
        <v>0</v>
      </c>
      <c r="AC2717" s="25">
        <f t="shared" si="424"/>
        <v>0</v>
      </c>
    </row>
    <row r="2718" x14ac:dyDescent="0.2">
      <c r="L2718" s="24">
        <v>2713</v>
      </c>
      <c r="M2718" s="28">
        <v>0</v>
      </c>
      <c r="O2718" s="24">
        <v>2713</v>
      </c>
      <c r="P2718" s="24">
        <f>'ROTH 1.0'!O2718*'קובץ טיוטה'!$D$10</f>
        <v>8858.5680936098634</v>
      </c>
      <c r="Q2718" s="24">
        <f t="shared" si="423"/>
        <v>5258.5680936098634</v>
      </c>
      <c r="R2718" s="24">
        <f t="shared" si="432"/>
        <v>0</v>
      </c>
      <c r="S2718" s="24">
        <f t="shared" si="425"/>
        <v>5258.5680936098634</v>
      </c>
      <c r="T2718" s="24">
        <f t="shared" si="426"/>
        <v>0</v>
      </c>
      <c r="U2718" s="24" t="str">
        <f t="shared" si="427"/>
        <v>drain</v>
      </c>
      <c r="W2718" s="24">
        <f t="shared" si="430"/>
        <v>0</v>
      </c>
      <c r="X2718" s="24">
        <f t="shared" si="428"/>
        <v>33142.339295322665</v>
      </c>
      <c r="Y2718" s="24">
        <f t="shared" si="431"/>
        <v>5258.5680936098652</v>
      </c>
      <c r="AA2718" s="24">
        <f t="shared" si="429"/>
        <v>0</v>
      </c>
      <c r="AC2718" s="24">
        <f t="shared" si="424"/>
        <v>0</v>
      </c>
    </row>
    <row r="2719" x14ac:dyDescent="0.2">
      <c r="L2719" s="25">
        <v>2714</v>
      </c>
      <c r="M2719" s="29">
        <v>0</v>
      </c>
      <c r="O2719" s="25">
        <v>2714</v>
      </c>
      <c r="P2719" s="24">
        <f>'ROTH 1.0'!O2719*'קובץ טיוטה'!$D$10</f>
        <v>8536.9944332645118</v>
      </c>
      <c r="Q2719" s="25">
        <f t="shared" si="423"/>
        <v>4936.9944332645118</v>
      </c>
      <c r="R2719" s="24">
        <f t="shared" si="432"/>
        <v>0</v>
      </c>
      <c r="S2719" s="25">
        <f t="shared" si="425"/>
        <v>4936.9944332645118</v>
      </c>
      <c r="T2719" s="25">
        <f t="shared" si="426"/>
        <v>0</v>
      </c>
      <c r="U2719" s="25" t="str">
        <f t="shared" si="427"/>
        <v>drain</v>
      </c>
      <c r="W2719" s="25">
        <f t="shared" si="430"/>
        <v>0</v>
      </c>
      <c r="X2719" s="25">
        <f t="shared" si="428"/>
        <v>28205.344862058155</v>
      </c>
      <c r="Y2719" s="25">
        <f t="shared" si="431"/>
        <v>4936.99443326451</v>
      </c>
      <c r="AA2719" s="25">
        <f t="shared" si="429"/>
        <v>0</v>
      </c>
      <c r="AC2719" s="25">
        <f t="shared" si="424"/>
        <v>0</v>
      </c>
    </row>
    <row r="2720" x14ac:dyDescent="0.2">
      <c r="L2720" s="24">
        <v>2715</v>
      </c>
      <c r="M2720" s="28">
        <v>0</v>
      </c>
      <c r="O2720" s="24">
        <v>2715</v>
      </c>
      <c r="P2720" s="24">
        <f>'ROTH 1.0'!O2720*'קובץ טיוטה'!$D$10</f>
        <v>8350.5249695062066</v>
      </c>
      <c r="Q2720" s="24">
        <f t="shared" si="423"/>
        <v>4750.5249695062066</v>
      </c>
      <c r="R2720" s="24">
        <f t="shared" si="432"/>
        <v>0</v>
      </c>
      <c r="S2720" s="24">
        <f t="shared" si="425"/>
        <v>4750.5249695062066</v>
      </c>
      <c r="T2720" s="24">
        <f t="shared" si="426"/>
        <v>0</v>
      </c>
      <c r="U2720" s="24" t="str">
        <f t="shared" si="427"/>
        <v>drain</v>
      </c>
      <c r="W2720" s="24">
        <f t="shared" si="430"/>
        <v>0</v>
      </c>
      <c r="X2720" s="24">
        <f t="shared" si="428"/>
        <v>23454.819892551946</v>
      </c>
      <c r="Y2720" s="24">
        <f t="shared" si="431"/>
        <v>4750.5249695062084</v>
      </c>
      <c r="AA2720" s="24">
        <f t="shared" si="429"/>
        <v>0</v>
      </c>
      <c r="AC2720" s="24">
        <f t="shared" si="424"/>
        <v>0</v>
      </c>
    </row>
    <row r="2721" x14ac:dyDescent="0.2">
      <c r="L2721" s="25">
        <v>2716</v>
      </c>
      <c r="M2721" s="29">
        <v>0</v>
      </c>
      <c r="O2721" s="25">
        <v>2716</v>
      </c>
      <c r="P2721" s="24">
        <f>'ROTH 1.0'!O2721*'קובץ טיוטה'!$D$10</f>
        <v>8297.9022157659838</v>
      </c>
      <c r="Q2721" s="25">
        <f t="shared" si="423"/>
        <v>4697.9022157659838</v>
      </c>
      <c r="R2721" s="24">
        <f t="shared" si="432"/>
        <v>0</v>
      </c>
      <c r="S2721" s="25">
        <f t="shared" si="425"/>
        <v>4697.9022157659838</v>
      </c>
      <c r="T2721" s="25">
        <f t="shared" si="426"/>
        <v>0</v>
      </c>
      <c r="U2721" s="25" t="str">
        <f t="shared" si="427"/>
        <v>drain</v>
      </c>
      <c r="W2721" s="25">
        <f t="shared" si="430"/>
        <v>0</v>
      </c>
      <c r="X2721" s="25">
        <f t="shared" si="428"/>
        <v>18756.917676785961</v>
      </c>
      <c r="Y2721" s="25">
        <f t="shared" si="431"/>
        <v>4697.9022157659856</v>
      </c>
      <c r="AA2721" s="25">
        <f t="shared" si="429"/>
        <v>0</v>
      </c>
      <c r="AC2721" s="25">
        <f t="shared" si="424"/>
        <v>0</v>
      </c>
    </row>
    <row r="2722" x14ac:dyDescent="0.2">
      <c r="L2722" s="24">
        <v>2717</v>
      </c>
      <c r="M2722" s="28">
        <v>0</v>
      </c>
      <c r="O2722" s="24">
        <v>2717</v>
      </c>
      <c r="P2722" s="24">
        <f>'ROTH 1.0'!O2722*'קובץ טיוטה'!$D$10</f>
        <v>8316.064081723438</v>
      </c>
      <c r="Q2722" s="24">
        <f t="shared" si="423"/>
        <v>4716.064081723438</v>
      </c>
      <c r="R2722" s="24">
        <f t="shared" si="432"/>
        <v>0</v>
      </c>
      <c r="S2722" s="24">
        <f t="shared" si="425"/>
        <v>4716.064081723438</v>
      </c>
      <c r="T2722" s="24">
        <f t="shared" si="426"/>
        <v>0</v>
      </c>
      <c r="U2722" s="24" t="str">
        <f t="shared" si="427"/>
        <v>drain</v>
      </c>
      <c r="W2722" s="24">
        <f t="shared" si="430"/>
        <v>0</v>
      </c>
      <c r="X2722" s="24">
        <f t="shared" si="428"/>
        <v>14040.853595062523</v>
      </c>
      <c r="Y2722" s="24">
        <f t="shared" si="431"/>
        <v>4716.064081723438</v>
      </c>
      <c r="AA2722" s="24">
        <f t="shared" si="429"/>
        <v>0</v>
      </c>
      <c r="AC2722" s="24">
        <f t="shared" si="424"/>
        <v>0</v>
      </c>
    </row>
    <row r="2723" x14ac:dyDescent="0.2">
      <c r="L2723" s="25">
        <v>2718</v>
      </c>
      <c r="M2723" s="29">
        <v>0</v>
      </c>
      <c r="O2723" s="25">
        <v>2718</v>
      </c>
      <c r="P2723" s="24">
        <f>'ROTH 1.0'!O2723*'קובץ טיוטה'!$D$10</f>
        <v>8176.8907208421288</v>
      </c>
      <c r="Q2723" s="25">
        <f t="shared" si="423"/>
        <v>4576.8907208421288</v>
      </c>
      <c r="R2723" s="24">
        <f t="shared" si="432"/>
        <v>0</v>
      </c>
      <c r="S2723" s="25">
        <f t="shared" si="425"/>
        <v>4576.8907208421288</v>
      </c>
      <c r="T2723" s="25">
        <f t="shared" si="426"/>
        <v>0</v>
      </c>
      <c r="U2723" s="25" t="str">
        <f t="shared" si="427"/>
        <v>drain</v>
      </c>
      <c r="W2723" s="25">
        <f t="shared" si="430"/>
        <v>0</v>
      </c>
      <c r="X2723" s="25">
        <f t="shared" si="428"/>
        <v>9463.9628742203931</v>
      </c>
      <c r="Y2723" s="25">
        <f t="shared" si="431"/>
        <v>4576.8907208421297</v>
      </c>
      <c r="AA2723" s="25">
        <f t="shared" si="429"/>
        <v>0</v>
      </c>
      <c r="AC2723" s="25">
        <f t="shared" si="424"/>
        <v>0</v>
      </c>
    </row>
    <row r="2724" x14ac:dyDescent="0.2">
      <c r="L2724" s="24">
        <v>2719</v>
      </c>
      <c r="M2724" s="28">
        <v>0.247725214</v>
      </c>
      <c r="O2724" s="24">
        <v>2719</v>
      </c>
      <c r="P2724" s="24">
        <f>'ROTH 1.0'!O2724*'קובץ טיוטה'!$D$10</f>
        <v>8035.7097698154957</v>
      </c>
      <c r="Q2724" s="24">
        <f t="shared" si="423"/>
        <v>4435.7097698154957</v>
      </c>
      <c r="R2724" s="24">
        <f t="shared" si="432"/>
        <v>16845.314552</v>
      </c>
      <c r="S2724" s="24">
        <f t="shared" si="425"/>
        <v>0</v>
      </c>
      <c r="T2724" s="24">
        <f t="shared" si="426"/>
        <v>12409.604782184504</v>
      </c>
      <c r="U2724" s="24" t="str">
        <f t="shared" si="427"/>
        <v>charge</v>
      </c>
      <c r="W2724" s="24">
        <f t="shared" si="430"/>
        <v>11168.644303966052</v>
      </c>
      <c r="X2724" s="24">
        <f t="shared" si="428"/>
        <v>20632.607178186445</v>
      </c>
      <c r="Y2724" s="24">
        <f t="shared" si="431"/>
        <v>0</v>
      </c>
      <c r="AA2724" s="24">
        <f t="shared" si="429"/>
        <v>0</v>
      </c>
      <c r="AC2724" s="24">
        <f t="shared" si="424"/>
        <v>1240.9604782184524</v>
      </c>
    </row>
    <row r="2725" x14ac:dyDescent="0.2">
      <c r="L2725" s="25">
        <v>2720</v>
      </c>
      <c r="M2725" s="29">
        <v>0.55456537299999997</v>
      </c>
      <c r="O2725" s="25">
        <v>2720</v>
      </c>
      <c r="P2725" s="24">
        <f>'ROTH 1.0'!O2725*'קובץ טיוטה'!$D$10</f>
        <v>8228.1498263469985</v>
      </c>
      <c r="Q2725" s="25">
        <f t="shared" si="423"/>
        <v>4628.1498263469985</v>
      </c>
      <c r="R2725" s="24">
        <f t="shared" si="432"/>
        <v>37710.445363999999</v>
      </c>
      <c r="S2725" s="25">
        <f t="shared" si="425"/>
        <v>0</v>
      </c>
      <c r="T2725" s="25">
        <f t="shared" si="426"/>
        <v>33082.295537653001</v>
      </c>
      <c r="U2725" s="25" t="str">
        <f t="shared" si="427"/>
        <v>charge</v>
      </c>
      <c r="W2725" s="25">
        <f t="shared" si="430"/>
        <v>29774.065983887704</v>
      </c>
      <c r="X2725" s="25">
        <f t="shared" si="428"/>
        <v>50406.673162074148</v>
      </c>
      <c r="Y2725" s="25">
        <f t="shared" si="431"/>
        <v>0</v>
      </c>
      <c r="AA2725" s="25">
        <f t="shared" si="429"/>
        <v>0</v>
      </c>
      <c r="AC2725" s="25">
        <f t="shared" si="424"/>
        <v>3308.2295537652972</v>
      </c>
    </row>
    <row r="2726" x14ac:dyDescent="0.2">
      <c r="L2726" s="24">
        <v>2721</v>
      </c>
      <c r="M2726" s="28">
        <v>0.66652766900000004</v>
      </c>
      <c r="O2726" s="24">
        <v>2721</v>
      </c>
      <c r="P2726" s="24">
        <f>'ROTH 1.0'!O2726*'קובץ טיוטה'!$D$10</f>
        <v>8684.0449515579676</v>
      </c>
      <c r="Q2726" s="24">
        <f t="shared" si="423"/>
        <v>5084.0449515579676</v>
      </c>
      <c r="R2726" s="24">
        <f t="shared" si="432"/>
        <v>45323.881492</v>
      </c>
      <c r="S2726" s="24">
        <f t="shared" si="425"/>
        <v>0</v>
      </c>
      <c r="T2726" s="24">
        <f t="shared" si="426"/>
        <v>40239.836540442033</v>
      </c>
      <c r="U2726" s="24" t="str">
        <f t="shared" si="427"/>
        <v>charge</v>
      </c>
      <c r="W2726" s="24">
        <f t="shared" si="430"/>
        <v>27593.326837925852</v>
      </c>
      <c r="X2726" s="24">
        <f t="shared" si="428"/>
        <v>78000</v>
      </c>
      <c r="Y2726" s="24">
        <f t="shared" si="431"/>
        <v>0</v>
      </c>
      <c r="AA2726" s="24">
        <f t="shared" si="429"/>
        <v>0</v>
      </c>
      <c r="AC2726" s="24">
        <f t="shared" si="424"/>
        <v>12646.509702516181</v>
      </c>
    </row>
    <row r="2727" x14ac:dyDescent="0.2">
      <c r="L2727" s="25">
        <v>2722</v>
      </c>
      <c r="M2727" s="29">
        <v>0.70993741899999996</v>
      </c>
      <c r="O2727" s="25">
        <v>2722</v>
      </c>
      <c r="P2727" s="24">
        <f>'ROTH 1.0'!O2727*'קובץ טיוטה'!$D$10</f>
        <v>9354.8912344410401</v>
      </c>
      <c r="Q2727" s="25">
        <f t="shared" si="423"/>
        <v>5754.8912344410401</v>
      </c>
      <c r="R2727" s="24">
        <f t="shared" si="432"/>
        <v>48275.744491999998</v>
      </c>
      <c r="S2727" s="25">
        <f t="shared" si="425"/>
        <v>0</v>
      </c>
      <c r="T2727" s="25">
        <f t="shared" si="426"/>
        <v>42520.853257558956</v>
      </c>
      <c r="U2727" s="25" t="str">
        <f t="shared" si="427"/>
        <v>charge</v>
      </c>
      <c r="W2727" s="25">
        <f t="shared" si="430"/>
        <v>0</v>
      </c>
      <c r="X2727" s="25">
        <f t="shared" si="428"/>
        <v>78000</v>
      </c>
      <c r="Y2727" s="25">
        <f t="shared" si="431"/>
        <v>0</v>
      </c>
      <c r="AA2727" s="25">
        <f t="shared" si="429"/>
        <v>0</v>
      </c>
      <c r="AC2727" s="25">
        <f t="shared" si="424"/>
        <v>42520.853257558956</v>
      </c>
    </row>
    <row r="2728" x14ac:dyDescent="0.2">
      <c r="L2728" s="24">
        <v>2723</v>
      </c>
      <c r="M2728" s="28">
        <v>0.73269775699999995</v>
      </c>
      <c r="O2728" s="24">
        <v>2723</v>
      </c>
      <c r="P2728" s="24">
        <f>'ROTH 1.0'!O2728*'קובץ טיוטה'!$D$10</f>
        <v>9940.4839542495538</v>
      </c>
      <c r="Q2728" s="24">
        <f t="shared" si="423"/>
        <v>6340.4839542495538</v>
      </c>
      <c r="R2728" s="24">
        <f t="shared" si="432"/>
        <v>49823.447475999994</v>
      </c>
      <c r="S2728" s="24">
        <f t="shared" si="425"/>
        <v>0</v>
      </c>
      <c r="T2728" s="24">
        <f t="shared" si="426"/>
        <v>43482.96352175044</v>
      </c>
      <c r="U2728" s="24" t="str">
        <f t="shared" si="427"/>
        <v>charge</v>
      </c>
      <c r="W2728" s="24">
        <f t="shared" si="430"/>
        <v>0</v>
      </c>
      <c r="X2728" s="24">
        <f t="shared" si="428"/>
        <v>78000</v>
      </c>
      <c r="Y2728" s="24">
        <f t="shared" si="431"/>
        <v>0</v>
      </c>
      <c r="AA2728" s="24">
        <f t="shared" si="429"/>
        <v>0</v>
      </c>
      <c r="AC2728" s="24">
        <f t="shared" si="424"/>
        <v>43482.96352175044</v>
      </c>
    </row>
    <row r="2729" x14ac:dyDescent="0.2">
      <c r="L2729" s="25">
        <v>2724</v>
      </c>
      <c r="M2729" s="29">
        <v>0.75247487800000001</v>
      </c>
      <c r="O2729" s="25">
        <v>2724</v>
      </c>
      <c r="P2729" s="24">
        <f>'ROTH 1.0'!O2729*'קובץ טיוטה'!$D$10</f>
        <v>10038.507947392693</v>
      </c>
      <c r="Q2729" s="25">
        <f t="shared" si="423"/>
        <v>6438.5079473926926</v>
      </c>
      <c r="R2729" s="24">
        <f t="shared" si="432"/>
        <v>51168.291703999996</v>
      </c>
      <c r="S2729" s="25">
        <f t="shared" si="425"/>
        <v>0</v>
      </c>
      <c r="T2729" s="25">
        <f t="shared" si="426"/>
        <v>44729.783756607299</v>
      </c>
      <c r="U2729" s="25" t="str">
        <f t="shared" si="427"/>
        <v>charge</v>
      </c>
      <c r="W2729" s="25">
        <f t="shared" si="430"/>
        <v>0</v>
      </c>
      <c r="X2729" s="25">
        <f t="shared" si="428"/>
        <v>78000</v>
      </c>
      <c r="Y2729" s="25">
        <f t="shared" si="431"/>
        <v>0</v>
      </c>
      <c r="AA2729" s="25">
        <f t="shared" si="429"/>
        <v>0</v>
      </c>
      <c r="AC2729" s="25">
        <f t="shared" si="424"/>
        <v>44729.783756607299</v>
      </c>
    </row>
    <row r="2730" x14ac:dyDescent="0.2">
      <c r="L2730" s="24">
        <v>2725</v>
      </c>
      <c r="M2730" s="28">
        <v>0.75747487699999994</v>
      </c>
      <c r="O2730" s="24">
        <v>2725</v>
      </c>
      <c r="P2730" s="24">
        <f>'ROTH 1.0'!O2730*'קובץ טיוטה'!$D$10</f>
        <v>10155.935211248363</v>
      </c>
      <c r="Q2730" s="24">
        <f t="shared" si="423"/>
        <v>6555.935211248363</v>
      </c>
      <c r="R2730" s="24">
        <f t="shared" si="432"/>
        <v>51508.291635999994</v>
      </c>
      <c r="S2730" s="24">
        <f t="shared" si="425"/>
        <v>0</v>
      </c>
      <c r="T2730" s="24">
        <f t="shared" si="426"/>
        <v>44952.356424751633</v>
      </c>
      <c r="U2730" s="24" t="str">
        <f t="shared" si="427"/>
        <v>charge</v>
      </c>
      <c r="W2730" s="24">
        <f t="shared" si="430"/>
        <v>0</v>
      </c>
      <c r="X2730" s="24">
        <f t="shared" si="428"/>
        <v>78000</v>
      </c>
      <c r="Y2730" s="24">
        <f t="shared" si="431"/>
        <v>0</v>
      </c>
      <c r="AA2730" s="24">
        <f t="shared" si="429"/>
        <v>0</v>
      </c>
      <c r="AC2730" s="24">
        <f t="shared" si="424"/>
        <v>44952.356424751633</v>
      </c>
    </row>
    <row r="2731" x14ac:dyDescent="0.2">
      <c r="L2731" s="25">
        <v>2726</v>
      </c>
      <c r="M2731" s="29">
        <v>0.73262275600000004</v>
      </c>
      <c r="O2731" s="25">
        <v>2726</v>
      </c>
      <c r="P2731" s="24">
        <f>'ROTH 1.0'!O2731*'קובץ טיוטה'!$D$10</f>
        <v>10099.74339513566</v>
      </c>
      <c r="Q2731" s="25">
        <f t="shared" si="423"/>
        <v>6499.7433951356597</v>
      </c>
      <c r="R2731" s="24">
        <f t="shared" si="432"/>
        <v>49818.347408000001</v>
      </c>
      <c r="S2731" s="25">
        <f t="shared" si="425"/>
        <v>0</v>
      </c>
      <c r="T2731" s="25">
        <f t="shared" si="426"/>
        <v>43318.604012864344</v>
      </c>
      <c r="U2731" s="25" t="str">
        <f t="shared" si="427"/>
        <v>charge</v>
      </c>
      <c r="W2731" s="25">
        <f t="shared" si="430"/>
        <v>0</v>
      </c>
      <c r="X2731" s="25">
        <f t="shared" si="428"/>
        <v>78000</v>
      </c>
      <c r="Y2731" s="25">
        <f t="shared" si="431"/>
        <v>0</v>
      </c>
      <c r="AA2731" s="25">
        <f t="shared" si="429"/>
        <v>0</v>
      </c>
      <c r="AC2731" s="25">
        <f t="shared" si="424"/>
        <v>43318.604012864344</v>
      </c>
    </row>
    <row r="2732" x14ac:dyDescent="0.2">
      <c r="L2732" s="24">
        <v>2727</v>
      </c>
      <c r="M2732" s="28">
        <v>0.70006580600000001</v>
      </c>
      <c r="O2732" s="24">
        <v>2727</v>
      </c>
      <c r="P2732" s="24">
        <f>'ROTH 1.0'!O2732*'קובץ טיוטה'!$D$10</f>
        <v>10103.518502504659</v>
      </c>
      <c r="Q2732" s="24">
        <f t="shared" si="423"/>
        <v>6503.5185025046594</v>
      </c>
      <c r="R2732" s="24">
        <f t="shared" si="432"/>
        <v>47604.474807999999</v>
      </c>
      <c r="S2732" s="24">
        <f t="shared" si="425"/>
        <v>0</v>
      </c>
      <c r="T2732" s="24">
        <f t="shared" si="426"/>
        <v>41100.95630549534</v>
      </c>
      <c r="U2732" s="24" t="str">
        <f t="shared" si="427"/>
        <v>charge</v>
      </c>
      <c r="W2732" s="24">
        <f t="shared" si="430"/>
        <v>0</v>
      </c>
      <c r="X2732" s="24">
        <f t="shared" si="428"/>
        <v>78000</v>
      </c>
      <c r="Y2732" s="24">
        <f t="shared" si="431"/>
        <v>0</v>
      </c>
      <c r="AA2732" s="24">
        <f t="shared" si="429"/>
        <v>0</v>
      </c>
      <c r="AC2732" s="24">
        <f t="shared" si="424"/>
        <v>41100.95630549534</v>
      </c>
    </row>
    <row r="2733" x14ac:dyDescent="0.2">
      <c r="L2733" s="25">
        <v>2728</v>
      </c>
      <c r="M2733" s="29">
        <v>0.62027953400000002</v>
      </c>
      <c r="O2733" s="25">
        <v>2728</v>
      </c>
      <c r="P2733" s="24">
        <f>'ROTH 1.0'!O2733*'קובץ טיוטה'!$D$10</f>
        <v>10300.018599933819</v>
      </c>
      <c r="Q2733" s="25">
        <f t="shared" si="423"/>
        <v>6700.0185999338191</v>
      </c>
      <c r="R2733" s="24">
        <f t="shared" si="432"/>
        <v>42179.008312000005</v>
      </c>
      <c r="S2733" s="25">
        <f t="shared" si="425"/>
        <v>0</v>
      </c>
      <c r="T2733" s="25">
        <f t="shared" si="426"/>
        <v>35478.989712066184</v>
      </c>
      <c r="U2733" s="25" t="str">
        <f t="shared" si="427"/>
        <v>charge</v>
      </c>
      <c r="W2733" s="25">
        <f t="shared" si="430"/>
        <v>0</v>
      </c>
      <c r="X2733" s="25">
        <f t="shared" si="428"/>
        <v>78000</v>
      </c>
      <c r="Y2733" s="25">
        <f t="shared" si="431"/>
        <v>0</v>
      </c>
      <c r="AA2733" s="25">
        <f t="shared" si="429"/>
        <v>0</v>
      </c>
      <c r="AC2733" s="25">
        <f t="shared" si="424"/>
        <v>35478.989712066184</v>
      </c>
    </row>
    <row r="2734" x14ac:dyDescent="0.2">
      <c r="L2734" s="24">
        <v>2729</v>
      </c>
      <c r="M2734" s="28">
        <v>0.485748915</v>
      </c>
      <c r="O2734" s="24">
        <v>2729</v>
      </c>
      <c r="P2734" s="24">
        <f>'ROTH 1.0'!O2734*'קובץ טיוטה'!$D$10</f>
        <v>10043.491846423107</v>
      </c>
      <c r="Q2734" s="24">
        <f t="shared" si="423"/>
        <v>6443.4918464231068</v>
      </c>
      <c r="R2734" s="24">
        <f t="shared" si="432"/>
        <v>33030.926220000001</v>
      </c>
      <c r="S2734" s="24">
        <f t="shared" si="425"/>
        <v>0</v>
      </c>
      <c r="T2734" s="24">
        <f t="shared" si="426"/>
        <v>26587.434373576893</v>
      </c>
      <c r="U2734" s="24" t="str">
        <f t="shared" si="427"/>
        <v>charge</v>
      </c>
      <c r="W2734" s="24">
        <f t="shared" si="430"/>
        <v>0</v>
      </c>
      <c r="X2734" s="24">
        <f t="shared" si="428"/>
        <v>78000</v>
      </c>
      <c r="Y2734" s="24">
        <f t="shared" si="431"/>
        <v>0</v>
      </c>
      <c r="AA2734" s="24">
        <f t="shared" si="429"/>
        <v>0</v>
      </c>
      <c r="AC2734" s="24">
        <f t="shared" si="424"/>
        <v>26587.434373576893</v>
      </c>
    </row>
    <row r="2735" x14ac:dyDescent="0.2">
      <c r="L2735" s="25">
        <v>2730</v>
      </c>
      <c r="M2735" s="29">
        <v>0.20615655199999999</v>
      </c>
      <c r="O2735" s="25">
        <v>2730</v>
      </c>
      <c r="P2735" s="24">
        <f>'ROTH 1.0'!O2735*'קובץ טיוטה'!$D$10</f>
        <v>10148.647208828314</v>
      </c>
      <c r="Q2735" s="25">
        <f t="shared" si="423"/>
        <v>6548.6472088283135</v>
      </c>
      <c r="R2735" s="24">
        <f t="shared" si="432"/>
        <v>14018.645536</v>
      </c>
      <c r="S2735" s="25">
        <f t="shared" si="425"/>
        <v>0</v>
      </c>
      <c r="T2735" s="25">
        <f t="shared" si="426"/>
        <v>7469.9983271716865</v>
      </c>
      <c r="U2735" s="25" t="str">
        <f t="shared" si="427"/>
        <v>charge</v>
      </c>
      <c r="W2735" s="25">
        <f t="shared" si="430"/>
        <v>0</v>
      </c>
      <c r="X2735" s="25">
        <f t="shared" si="428"/>
        <v>78000</v>
      </c>
      <c r="Y2735" s="25">
        <f t="shared" si="431"/>
        <v>0</v>
      </c>
      <c r="AA2735" s="25">
        <f t="shared" si="429"/>
        <v>0</v>
      </c>
      <c r="AC2735" s="25">
        <f t="shared" si="424"/>
        <v>7469.9983271716865</v>
      </c>
    </row>
    <row r="2736" x14ac:dyDescent="0.2">
      <c r="L2736" s="24">
        <v>2731</v>
      </c>
      <c r="M2736" s="28">
        <v>0</v>
      </c>
      <c r="O2736" s="24">
        <v>2731</v>
      </c>
      <c r="P2736" s="24">
        <f>'ROTH 1.0'!O2736*'קובץ טיוטה'!$D$10</f>
        <v>10261.405693540626</v>
      </c>
      <c r="Q2736" s="24">
        <f t="shared" si="423"/>
        <v>6661.4056935406261</v>
      </c>
      <c r="R2736" s="24">
        <f t="shared" si="432"/>
        <v>0</v>
      </c>
      <c r="S2736" s="24">
        <f t="shared" si="425"/>
        <v>6661.4056935406261</v>
      </c>
      <c r="T2736" s="24">
        <f t="shared" si="426"/>
        <v>0</v>
      </c>
      <c r="U2736" s="24" t="str">
        <f t="shared" si="427"/>
        <v>drain</v>
      </c>
      <c r="W2736" s="24">
        <f t="shared" si="430"/>
        <v>0</v>
      </c>
      <c r="X2736" s="24">
        <f t="shared" si="428"/>
        <v>71338.594306459374</v>
      </c>
      <c r="Y2736" s="24">
        <f t="shared" si="431"/>
        <v>6661.4056935406261</v>
      </c>
      <c r="AA2736" s="24">
        <f t="shared" si="429"/>
        <v>0</v>
      </c>
      <c r="AC2736" s="24">
        <f t="shared" si="424"/>
        <v>0</v>
      </c>
    </row>
    <row r="2737" x14ac:dyDescent="0.2">
      <c r="L2737" s="25">
        <v>2732</v>
      </c>
      <c r="M2737" s="29">
        <v>0</v>
      </c>
      <c r="O2737" s="25">
        <v>2732</v>
      </c>
      <c r="P2737" s="24">
        <f>'ROTH 1.0'!O2737*'קובץ טיוטה'!$D$10</f>
        <v>10813.138590539869</v>
      </c>
      <c r="Q2737" s="25">
        <f t="shared" si="423"/>
        <v>7213.1385905398693</v>
      </c>
      <c r="R2737" s="24">
        <f t="shared" si="432"/>
        <v>0</v>
      </c>
      <c r="S2737" s="25">
        <f t="shared" si="425"/>
        <v>7213.1385905398693</v>
      </c>
      <c r="T2737" s="25">
        <f t="shared" si="426"/>
        <v>0</v>
      </c>
      <c r="U2737" s="25" t="str">
        <f t="shared" si="427"/>
        <v>drain</v>
      </c>
      <c r="W2737" s="25">
        <f t="shared" si="430"/>
        <v>0</v>
      </c>
      <c r="X2737" s="25">
        <f t="shared" si="428"/>
        <v>64125.455715919503</v>
      </c>
      <c r="Y2737" s="25">
        <f t="shared" si="431"/>
        <v>7213.1385905398711</v>
      </c>
      <c r="AA2737" s="25">
        <f t="shared" si="429"/>
        <v>0</v>
      </c>
      <c r="AC2737" s="25">
        <f t="shared" si="424"/>
        <v>0</v>
      </c>
    </row>
    <row r="2738" x14ac:dyDescent="0.2">
      <c r="L2738" s="24">
        <v>2733</v>
      </c>
      <c r="M2738" s="28">
        <v>0</v>
      </c>
      <c r="O2738" s="24">
        <v>2733</v>
      </c>
      <c r="P2738" s="24">
        <f>'ROTH 1.0'!O2738*'קובץ טיוטה'!$D$10</f>
        <v>10973.89378336472</v>
      </c>
      <c r="Q2738" s="24">
        <f t="shared" si="423"/>
        <v>7373.8937833647196</v>
      </c>
      <c r="R2738" s="24">
        <f t="shared" si="432"/>
        <v>0</v>
      </c>
      <c r="S2738" s="24">
        <f t="shared" si="425"/>
        <v>7373.8937833647196</v>
      </c>
      <c r="T2738" s="24">
        <f t="shared" si="426"/>
        <v>0</v>
      </c>
      <c r="U2738" s="24" t="str">
        <f t="shared" si="427"/>
        <v>drain</v>
      </c>
      <c r="W2738" s="24">
        <f t="shared" si="430"/>
        <v>0</v>
      </c>
      <c r="X2738" s="24">
        <f t="shared" si="428"/>
        <v>56751.561932554781</v>
      </c>
      <c r="Y2738" s="24">
        <f t="shared" si="431"/>
        <v>7373.8937833647215</v>
      </c>
      <c r="AA2738" s="24">
        <f t="shared" si="429"/>
        <v>0</v>
      </c>
      <c r="AC2738" s="24">
        <f t="shared" si="424"/>
        <v>0</v>
      </c>
    </row>
    <row r="2739" x14ac:dyDescent="0.2">
      <c r="L2739" s="25">
        <v>2734</v>
      </c>
      <c r="M2739" s="29">
        <v>0</v>
      </c>
      <c r="O2739" s="25">
        <v>2734</v>
      </c>
      <c r="P2739" s="24">
        <f>'ROTH 1.0'!O2739*'קובץ טיוטה'!$D$10</f>
        <v>10744.018995999659</v>
      </c>
      <c r="Q2739" s="25">
        <f t="shared" si="423"/>
        <v>7144.0189959996587</v>
      </c>
      <c r="R2739" s="24">
        <f t="shared" si="432"/>
        <v>0</v>
      </c>
      <c r="S2739" s="25">
        <f t="shared" si="425"/>
        <v>7144.0189959996587</v>
      </c>
      <c r="T2739" s="25">
        <f t="shared" si="426"/>
        <v>0</v>
      </c>
      <c r="U2739" s="25" t="str">
        <f t="shared" si="427"/>
        <v>drain</v>
      </c>
      <c r="W2739" s="25">
        <f t="shared" si="430"/>
        <v>0</v>
      </c>
      <c r="X2739" s="25">
        <f t="shared" si="428"/>
        <v>49607.542936555124</v>
      </c>
      <c r="Y2739" s="25">
        <f t="shared" si="431"/>
        <v>7144.0189959996569</v>
      </c>
      <c r="AA2739" s="25">
        <f t="shared" si="429"/>
        <v>0</v>
      </c>
      <c r="AC2739" s="25">
        <f t="shared" si="424"/>
        <v>0</v>
      </c>
    </row>
    <row r="2740" x14ac:dyDescent="0.2">
      <c r="L2740" s="24">
        <v>2735</v>
      </c>
      <c r="M2740" s="28">
        <v>0</v>
      </c>
      <c r="O2740" s="24">
        <v>2735</v>
      </c>
      <c r="P2740" s="24">
        <f>'ROTH 1.0'!O2740*'קובץ טיוטה'!$D$10</f>
        <v>10276.839304928004</v>
      </c>
      <c r="Q2740" s="24">
        <f t="shared" si="423"/>
        <v>6676.8393049280039</v>
      </c>
      <c r="R2740" s="24">
        <f t="shared" si="432"/>
        <v>0</v>
      </c>
      <c r="S2740" s="24">
        <f t="shared" si="425"/>
        <v>6676.8393049280039</v>
      </c>
      <c r="T2740" s="24">
        <f t="shared" si="426"/>
        <v>0</v>
      </c>
      <c r="U2740" s="24" t="str">
        <f t="shared" si="427"/>
        <v>drain</v>
      </c>
      <c r="W2740" s="24">
        <f t="shared" si="430"/>
        <v>0</v>
      </c>
      <c r="X2740" s="24">
        <f t="shared" si="428"/>
        <v>42930.703631627119</v>
      </c>
      <c r="Y2740" s="24">
        <f t="shared" si="431"/>
        <v>6676.8393049280057</v>
      </c>
      <c r="AA2740" s="24">
        <f t="shared" si="429"/>
        <v>0</v>
      </c>
      <c r="AC2740" s="24">
        <f t="shared" si="424"/>
        <v>0</v>
      </c>
    </row>
    <row r="2741" x14ac:dyDescent="0.2">
      <c r="L2741" s="25">
        <v>2736</v>
      </c>
      <c r="M2741" s="29">
        <v>0</v>
      </c>
      <c r="O2741" s="25">
        <v>2736</v>
      </c>
      <c r="P2741" s="24">
        <f>'ROTH 1.0'!O2741*'קובץ טיוטה'!$D$10</f>
        <v>9675.7970289378609</v>
      </c>
      <c r="Q2741" s="25">
        <f t="shared" si="423"/>
        <v>6075.7970289378609</v>
      </c>
      <c r="R2741" s="24">
        <f t="shared" si="432"/>
        <v>0</v>
      </c>
      <c r="S2741" s="25">
        <f t="shared" si="425"/>
        <v>6075.7970289378609</v>
      </c>
      <c r="T2741" s="25">
        <f t="shared" si="426"/>
        <v>0</v>
      </c>
      <c r="U2741" s="25" t="str">
        <f t="shared" si="427"/>
        <v>drain</v>
      </c>
      <c r="W2741" s="25">
        <f t="shared" si="430"/>
        <v>0</v>
      </c>
      <c r="X2741" s="25">
        <f t="shared" si="428"/>
        <v>36854.906602689254</v>
      </c>
      <c r="Y2741" s="25">
        <f t="shared" si="431"/>
        <v>6075.7970289378645</v>
      </c>
      <c r="AA2741" s="25">
        <f t="shared" si="429"/>
        <v>0</v>
      </c>
      <c r="AC2741" s="25">
        <f t="shared" si="424"/>
        <v>0</v>
      </c>
    </row>
    <row r="2742" x14ac:dyDescent="0.2">
      <c r="L2742" s="24">
        <v>2737</v>
      </c>
      <c r="M2742" s="28">
        <v>0</v>
      </c>
      <c r="O2742" s="24">
        <v>2737</v>
      </c>
      <c r="P2742" s="24">
        <f>'ROTH 1.0'!O2742*'קובץ טיוטה'!$D$10</f>
        <v>9063.667513863671</v>
      </c>
      <c r="Q2742" s="24">
        <f t="shared" si="423"/>
        <v>5463.667513863671</v>
      </c>
      <c r="R2742" s="24">
        <f t="shared" si="432"/>
        <v>0</v>
      </c>
      <c r="S2742" s="24">
        <f t="shared" si="425"/>
        <v>5463.667513863671</v>
      </c>
      <c r="T2742" s="24">
        <f t="shared" si="426"/>
        <v>0</v>
      </c>
      <c r="U2742" s="24" t="str">
        <f t="shared" si="427"/>
        <v>drain</v>
      </c>
      <c r="W2742" s="24">
        <f t="shared" si="430"/>
        <v>0</v>
      </c>
      <c r="X2742" s="24">
        <f t="shared" si="428"/>
        <v>31391.239088825583</v>
      </c>
      <c r="Y2742" s="24">
        <f t="shared" si="431"/>
        <v>5463.667513863671</v>
      </c>
      <c r="AA2742" s="24">
        <f t="shared" si="429"/>
        <v>0</v>
      </c>
      <c r="AC2742" s="24">
        <f t="shared" si="424"/>
        <v>0</v>
      </c>
    </row>
    <row r="2743" x14ac:dyDescent="0.2">
      <c r="L2743" s="25">
        <v>2738</v>
      </c>
      <c r="M2743" s="29">
        <v>0</v>
      </c>
      <c r="O2743" s="25">
        <v>2738</v>
      </c>
      <c r="P2743" s="24">
        <f>'ROTH 1.0'!O2743*'קובץ טיוטה'!$D$10</f>
        <v>8580.7662867997697</v>
      </c>
      <c r="Q2743" s="25">
        <f t="shared" si="423"/>
        <v>4980.7662867997697</v>
      </c>
      <c r="R2743" s="24">
        <f t="shared" si="432"/>
        <v>0</v>
      </c>
      <c r="S2743" s="25">
        <f t="shared" si="425"/>
        <v>4980.7662867997697</v>
      </c>
      <c r="T2743" s="25">
        <f t="shared" si="426"/>
        <v>0</v>
      </c>
      <c r="U2743" s="25" t="str">
        <f t="shared" si="427"/>
        <v>drain</v>
      </c>
      <c r="W2743" s="25">
        <f t="shared" si="430"/>
        <v>0</v>
      </c>
      <c r="X2743" s="25">
        <f t="shared" si="428"/>
        <v>26410.472802025812</v>
      </c>
      <c r="Y2743" s="25">
        <f t="shared" si="431"/>
        <v>4980.7662867997715</v>
      </c>
      <c r="AA2743" s="25">
        <f t="shared" si="429"/>
        <v>0</v>
      </c>
      <c r="AC2743" s="25">
        <f t="shared" si="424"/>
        <v>0</v>
      </c>
    </row>
    <row r="2744" x14ac:dyDescent="0.2">
      <c r="L2744" s="24">
        <v>2739</v>
      </c>
      <c r="M2744" s="28">
        <v>0</v>
      </c>
      <c r="O2744" s="24">
        <v>2739</v>
      </c>
      <c r="P2744" s="24">
        <f>'ROTH 1.0'!O2744*'קובץ טיוטה'!$D$10</f>
        <v>8382.6619057757161</v>
      </c>
      <c r="Q2744" s="24">
        <f t="shared" si="423"/>
        <v>4782.6619057757161</v>
      </c>
      <c r="R2744" s="24">
        <f t="shared" si="432"/>
        <v>0</v>
      </c>
      <c r="S2744" s="24">
        <f t="shared" si="425"/>
        <v>4782.6619057757161</v>
      </c>
      <c r="T2744" s="24">
        <f t="shared" si="426"/>
        <v>0</v>
      </c>
      <c r="U2744" s="24" t="str">
        <f t="shared" si="427"/>
        <v>drain</v>
      </c>
      <c r="W2744" s="24">
        <f t="shared" si="430"/>
        <v>0</v>
      </c>
      <c r="X2744" s="24">
        <f t="shared" si="428"/>
        <v>21627.810896250096</v>
      </c>
      <c r="Y2744" s="24">
        <f t="shared" si="431"/>
        <v>4782.6619057757161</v>
      </c>
      <c r="AA2744" s="24">
        <f t="shared" si="429"/>
        <v>0</v>
      </c>
      <c r="AC2744" s="24">
        <f t="shared" si="424"/>
        <v>0</v>
      </c>
    </row>
    <row r="2745" x14ac:dyDescent="0.2">
      <c r="L2745" s="25">
        <v>2740</v>
      </c>
      <c r="M2745" s="29">
        <v>0</v>
      </c>
      <c r="O2745" s="25">
        <v>2740</v>
      </c>
      <c r="P2745" s="24">
        <f>'ROTH 1.0'!O2745*'קובץ טיוטה'!$D$10</f>
        <v>8357.6454557420675</v>
      </c>
      <c r="Q2745" s="25">
        <f t="shared" si="423"/>
        <v>4757.6454557420675</v>
      </c>
      <c r="R2745" s="24">
        <f t="shared" si="432"/>
        <v>0</v>
      </c>
      <c r="S2745" s="25">
        <f t="shared" si="425"/>
        <v>4757.6454557420675</v>
      </c>
      <c r="T2745" s="25">
        <f t="shared" si="426"/>
        <v>0</v>
      </c>
      <c r="U2745" s="25" t="str">
        <f t="shared" si="427"/>
        <v>drain</v>
      </c>
      <c r="W2745" s="25">
        <f t="shared" si="430"/>
        <v>0</v>
      </c>
      <c r="X2745" s="25">
        <f t="shared" si="428"/>
        <v>16870.165440508026</v>
      </c>
      <c r="Y2745" s="25">
        <f t="shared" si="431"/>
        <v>4757.6454557420693</v>
      </c>
      <c r="AA2745" s="25">
        <f t="shared" si="429"/>
        <v>0</v>
      </c>
      <c r="AC2745" s="25">
        <f t="shared" si="424"/>
        <v>0</v>
      </c>
    </row>
    <row r="2746" x14ac:dyDescent="0.2">
      <c r="L2746" s="24">
        <v>2741</v>
      </c>
      <c r="M2746" s="28">
        <v>0</v>
      </c>
      <c r="O2746" s="24">
        <v>2741</v>
      </c>
      <c r="P2746" s="24">
        <f>'ROTH 1.0'!O2746*'קובץ טיוטה'!$D$10</f>
        <v>8470.7959152047188</v>
      </c>
      <c r="Q2746" s="24">
        <f t="shared" si="423"/>
        <v>4870.7959152047188</v>
      </c>
      <c r="R2746" s="24">
        <f t="shared" si="432"/>
        <v>0</v>
      </c>
      <c r="S2746" s="24">
        <f t="shared" si="425"/>
        <v>4870.7959152047188</v>
      </c>
      <c r="T2746" s="24">
        <f t="shared" si="426"/>
        <v>0</v>
      </c>
      <c r="U2746" s="24" t="str">
        <f t="shared" si="427"/>
        <v>drain</v>
      </c>
      <c r="W2746" s="24">
        <f t="shared" si="430"/>
        <v>0</v>
      </c>
      <c r="X2746" s="24">
        <f t="shared" si="428"/>
        <v>11999.369525303307</v>
      </c>
      <c r="Y2746" s="24">
        <f t="shared" si="431"/>
        <v>4870.7959152047188</v>
      </c>
      <c r="AA2746" s="24">
        <f t="shared" si="429"/>
        <v>0</v>
      </c>
      <c r="AC2746" s="24">
        <f t="shared" si="424"/>
        <v>0</v>
      </c>
    </row>
    <row r="2747" x14ac:dyDescent="0.2">
      <c r="L2747" s="25">
        <v>2742</v>
      </c>
      <c r="M2747" s="29">
        <v>0</v>
      </c>
      <c r="O2747" s="25">
        <v>2742</v>
      </c>
      <c r="P2747" s="24">
        <f>'ROTH 1.0'!O2747*'קובץ טיוטה'!$D$10</f>
        <v>8674.5057858422497</v>
      </c>
      <c r="Q2747" s="25">
        <f t="shared" si="423"/>
        <v>5074.5057858422497</v>
      </c>
      <c r="R2747" s="24">
        <f t="shared" si="432"/>
        <v>0</v>
      </c>
      <c r="S2747" s="25">
        <f t="shared" si="425"/>
        <v>5074.5057858422497</v>
      </c>
      <c r="T2747" s="25">
        <f t="shared" si="426"/>
        <v>0</v>
      </c>
      <c r="U2747" s="25" t="str">
        <f t="shared" si="427"/>
        <v>drain</v>
      </c>
      <c r="W2747" s="25">
        <f t="shared" si="430"/>
        <v>0</v>
      </c>
      <c r="X2747" s="25">
        <f t="shared" si="428"/>
        <v>6924.8637394610578</v>
      </c>
      <c r="Y2747" s="25">
        <f t="shared" si="431"/>
        <v>5074.5057858422497</v>
      </c>
      <c r="AA2747" s="25">
        <f t="shared" si="429"/>
        <v>0</v>
      </c>
      <c r="AC2747" s="25">
        <f t="shared" si="424"/>
        <v>0</v>
      </c>
    </row>
    <row r="2748" x14ac:dyDescent="0.2">
      <c r="L2748" s="24">
        <v>2743</v>
      </c>
      <c r="M2748" s="28">
        <v>0.267073055</v>
      </c>
      <c r="O2748" s="24">
        <v>2743</v>
      </c>
      <c r="P2748" s="24">
        <f>'ROTH 1.0'!O2748*'קובץ טיוטה'!$D$10</f>
        <v>9351.4967458016472</v>
      </c>
      <c r="Q2748" s="24">
        <f t="shared" si="423"/>
        <v>5751.4967458016472</v>
      </c>
      <c r="R2748" s="24">
        <f t="shared" si="432"/>
        <v>18160.96774</v>
      </c>
      <c r="S2748" s="24">
        <f t="shared" si="425"/>
        <v>0</v>
      </c>
      <c r="T2748" s="24">
        <f t="shared" si="426"/>
        <v>12409.470994198353</v>
      </c>
      <c r="U2748" s="24" t="str">
        <f t="shared" si="427"/>
        <v>charge</v>
      </c>
      <c r="W2748" s="24">
        <f t="shared" si="430"/>
        <v>11168.523894778516</v>
      </c>
      <c r="X2748" s="24">
        <f t="shared" si="428"/>
        <v>18093.387634239574</v>
      </c>
      <c r="Y2748" s="24">
        <f t="shared" si="431"/>
        <v>0</v>
      </c>
      <c r="AA2748" s="24">
        <f t="shared" si="429"/>
        <v>0</v>
      </c>
      <c r="AC2748" s="24">
        <f t="shared" si="424"/>
        <v>1240.9470994198364</v>
      </c>
    </row>
    <row r="2749" x14ac:dyDescent="0.2">
      <c r="L2749" s="25">
        <v>2744</v>
      </c>
      <c r="M2749" s="29">
        <v>0.58222757200000008</v>
      </c>
      <c r="O2749" s="25">
        <v>2744</v>
      </c>
      <c r="P2749" s="24">
        <f>'ROTH 1.0'!O2749*'קובץ טיוטה'!$D$10</f>
        <v>10198.890649935194</v>
      </c>
      <c r="Q2749" s="25">
        <f t="shared" si="423"/>
        <v>6598.8906499351942</v>
      </c>
      <c r="R2749" s="24">
        <f t="shared" si="432"/>
        <v>39591.474896</v>
      </c>
      <c r="S2749" s="25">
        <f t="shared" si="425"/>
        <v>0</v>
      </c>
      <c r="T2749" s="25">
        <f t="shared" si="426"/>
        <v>32992.584246064805</v>
      </c>
      <c r="U2749" s="25" t="str">
        <f t="shared" si="427"/>
        <v>charge</v>
      </c>
      <c r="W2749" s="25">
        <f t="shared" si="430"/>
        <v>29693.325821458326</v>
      </c>
      <c r="X2749" s="25">
        <f t="shared" si="428"/>
        <v>47786.7134556979</v>
      </c>
      <c r="Y2749" s="25">
        <f t="shared" si="431"/>
        <v>0</v>
      </c>
      <c r="AA2749" s="25">
        <f t="shared" si="429"/>
        <v>0</v>
      </c>
      <c r="AC2749" s="25">
        <f t="shared" si="424"/>
        <v>3299.2584246064798</v>
      </c>
    </row>
    <row r="2750" x14ac:dyDescent="0.2">
      <c r="L2750" s="24">
        <v>2745</v>
      </c>
      <c r="M2750" s="28">
        <v>0.68256166299999999</v>
      </c>
      <c r="O2750" s="24">
        <v>2745</v>
      </c>
      <c r="P2750" s="24">
        <f>'ROTH 1.0'!O2750*'קובץ טיוטה'!$D$10</f>
        <v>10930.543658599749</v>
      </c>
      <c r="Q2750" s="24">
        <f t="shared" si="423"/>
        <v>7330.5436585997486</v>
      </c>
      <c r="R2750" s="24">
        <f t="shared" si="432"/>
        <v>46414.193083999999</v>
      </c>
      <c r="S2750" s="24">
        <f t="shared" si="425"/>
        <v>0</v>
      </c>
      <c r="T2750" s="24">
        <f t="shared" si="426"/>
        <v>39083.649425400246</v>
      </c>
      <c r="U2750" s="24" t="str">
        <f t="shared" si="427"/>
        <v>charge</v>
      </c>
      <c r="W2750" s="24">
        <f t="shared" si="430"/>
        <v>30213.2865443021</v>
      </c>
      <c r="X2750" s="24">
        <f t="shared" si="428"/>
        <v>78000</v>
      </c>
      <c r="Y2750" s="24">
        <f t="shared" si="431"/>
        <v>0</v>
      </c>
      <c r="AA2750" s="24">
        <f t="shared" si="429"/>
        <v>0</v>
      </c>
      <c r="AC2750" s="24">
        <f t="shared" si="424"/>
        <v>8870.3628810981463</v>
      </c>
    </row>
    <row r="2751" x14ac:dyDescent="0.2">
      <c r="L2751" s="25">
        <v>2746</v>
      </c>
      <c r="M2751" s="29">
        <v>0.72462198</v>
      </c>
      <c r="O2751" s="25">
        <v>2746</v>
      </c>
      <c r="P2751" s="24">
        <f>'ROTH 1.0'!O2751*'קובץ טיוטה'!$D$10</f>
        <v>11526.074915858209</v>
      </c>
      <c r="Q2751" s="25">
        <f t="shared" si="423"/>
        <v>7926.0749158582094</v>
      </c>
      <c r="R2751" s="24">
        <f t="shared" si="432"/>
        <v>49274.29464</v>
      </c>
      <c r="S2751" s="25">
        <f t="shared" si="425"/>
        <v>0</v>
      </c>
      <c r="T2751" s="25">
        <f t="shared" si="426"/>
        <v>41348.219724141789</v>
      </c>
      <c r="U2751" s="25" t="str">
        <f t="shared" si="427"/>
        <v>charge</v>
      </c>
      <c r="W2751" s="25">
        <f t="shared" si="430"/>
        <v>0</v>
      </c>
      <c r="X2751" s="25">
        <f t="shared" si="428"/>
        <v>78000</v>
      </c>
      <c r="Y2751" s="25">
        <f t="shared" si="431"/>
        <v>0</v>
      </c>
      <c r="AA2751" s="25">
        <f t="shared" si="429"/>
        <v>0</v>
      </c>
      <c r="AC2751" s="25">
        <f t="shared" si="424"/>
        <v>41348.219724141789</v>
      </c>
    </row>
    <row r="2752" x14ac:dyDescent="0.2">
      <c r="L2752" s="24">
        <v>2747</v>
      </c>
      <c r="M2752" s="28">
        <v>0.75991472699999996</v>
      </c>
      <c r="O2752" s="24">
        <v>2747</v>
      </c>
      <c r="P2752" s="24">
        <f>'ROTH 1.0'!O2752*'קובץ טיוטה'!$D$10</f>
        <v>11841.185369319877</v>
      </c>
      <c r="Q2752" s="24">
        <f t="shared" si="423"/>
        <v>8241.1853693198773</v>
      </c>
      <c r="R2752" s="24">
        <f t="shared" si="432"/>
        <v>51674.201435999996</v>
      </c>
      <c r="S2752" s="24">
        <f t="shared" si="425"/>
        <v>0</v>
      </c>
      <c r="T2752" s="24">
        <f t="shared" si="426"/>
        <v>43433.016066680117</v>
      </c>
      <c r="U2752" s="24" t="str">
        <f t="shared" si="427"/>
        <v>charge</v>
      </c>
      <c r="W2752" s="24">
        <f t="shared" si="430"/>
        <v>0</v>
      </c>
      <c r="X2752" s="24">
        <f t="shared" si="428"/>
        <v>78000</v>
      </c>
      <c r="Y2752" s="24">
        <f t="shared" si="431"/>
        <v>0</v>
      </c>
      <c r="AA2752" s="24">
        <f t="shared" si="429"/>
        <v>0</v>
      </c>
      <c r="AC2752" s="24">
        <f t="shared" si="424"/>
        <v>43433.016066680117</v>
      </c>
    </row>
    <row r="2753" x14ac:dyDescent="0.2">
      <c r="L2753" s="25">
        <v>2748</v>
      </c>
      <c r="M2753" s="29">
        <v>0.75816023600000004</v>
      </c>
      <c r="O2753" s="25">
        <v>2748</v>
      </c>
      <c r="P2753" s="24">
        <f>'ROTH 1.0'!O2753*'קובץ טיוטה'!$D$10</f>
        <v>12024.446862408189</v>
      </c>
      <c r="Q2753" s="25">
        <f t="shared" si="423"/>
        <v>8424.4468624081892</v>
      </c>
      <c r="R2753" s="24">
        <f t="shared" si="432"/>
        <v>51554.896048000002</v>
      </c>
      <c r="S2753" s="25">
        <f t="shared" si="425"/>
        <v>0</v>
      </c>
      <c r="T2753" s="25">
        <f t="shared" si="426"/>
        <v>43130.449185591817</v>
      </c>
      <c r="U2753" s="25" t="str">
        <f t="shared" si="427"/>
        <v>charge</v>
      </c>
      <c r="W2753" s="25">
        <f t="shared" si="430"/>
        <v>0</v>
      </c>
      <c r="X2753" s="25">
        <f t="shared" si="428"/>
        <v>78000</v>
      </c>
      <c r="Y2753" s="25">
        <f t="shared" si="431"/>
        <v>0</v>
      </c>
      <c r="AA2753" s="25">
        <f t="shared" si="429"/>
        <v>0</v>
      </c>
      <c r="AC2753" s="25">
        <f t="shared" si="424"/>
        <v>43130.449185591817</v>
      </c>
    </row>
    <row r="2754" x14ac:dyDescent="0.2">
      <c r="L2754" s="24">
        <v>2749</v>
      </c>
      <c r="M2754" s="28">
        <v>0.76684791500000005</v>
      </c>
      <c r="O2754" s="24">
        <v>2749</v>
      </c>
      <c r="P2754" s="24">
        <f>'ROTH 1.0'!O2754*'קובץ טיוטה'!$D$10</f>
        <v>12323.586392389294</v>
      </c>
      <c r="Q2754" s="24">
        <f t="shared" si="423"/>
        <v>8723.5863923892939</v>
      </c>
      <c r="R2754" s="24">
        <f t="shared" si="432"/>
        <v>52145.658219999998</v>
      </c>
      <c r="S2754" s="24">
        <f t="shared" si="425"/>
        <v>0</v>
      </c>
      <c r="T2754" s="24">
        <f t="shared" si="426"/>
        <v>43422.071827610707</v>
      </c>
      <c r="U2754" s="24" t="str">
        <f t="shared" si="427"/>
        <v>charge</v>
      </c>
      <c r="W2754" s="24">
        <f t="shared" si="430"/>
        <v>0</v>
      </c>
      <c r="X2754" s="24">
        <f t="shared" si="428"/>
        <v>78000</v>
      </c>
      <c r="Y2754" s="24">
        <f t="shared" si="431"/>
        <v>0</v>
      </c>
      <c r="AA2754" s="24">
        <f t="shared" si="429"/>
        <v>0</v>
      </c>
      <c r="AC2754" s="24">
        <f t="shared" si="424"/>
        <v>43422.071827610707</v>
      </c>
    </row>
    <row r="2755" x14ac:dyDescent="0.2">
      <c r="L2755" s="25">
        <v>2750</v>
      </c>
      <c r="M2755" s="29">
        <v>0.72617436699999993</v>
      </c>
      <c r="O2755" s="25">
        <v>2750</v>
      </c>
      <c r="P2755" s="24">
        <f>'ROTH 1.0'!O2755*'קובץ טיוטה'!$D$10</f>
        <v>12500.80608522968</v>
      </c>
      <c r="Q2755" s="25">
        <f t="shared" si="423"/>
        <v>8900.8060852296803</v>
      </c>
      <c r="R2755" s="24">
        <f t="shared" si="432"/>
        <v>49379.856955999989</v>
      </c>
      <c r="S2755" s="25">
        <f t="shared" si="425"/>
        <v>0</v>
      </c>
      <c r="T2755" s="25">
        <f t="shared" si="426"/>
        <v>40479.050870770312</v>
      </c>
      <c r="U2755" s="25" t="str">
        <f t="shared" si="427"/>
        <v>charge</v>
      </c>
      <c r="W2755" s="25">
        <f t="shared" si="430"/>
        <v>0</v>
      </c>
      <c r="X2755" s="25">
        <f t="shared" si="428"/>
        <v>78000</v>
      </c>
      <c r="Y2755" s="25">
        <f t="shared" si="431"/>
        <v>0</v>
      </c>
      <c r="AA2755" s="25">
        <f t="shared" si="429"/>
        <v>0</v>
      </c>
      <c r="AC2755" s="25">
        <f t="shared" si="424"/>
        <v>40479.050870770312</v>
      </c>
    </row>
    <row r="2756" x14ac:dyDescent="0.2">
      <c r="L2756" s="24">
        <v>2751</v>
      </c>
      <c r="M2756" s="28">
        <v>0.73246258999999991</v>
      </c>
      <c r="O2756" s="24">
        <v>2751</v>
      </c>
      <c r="P2756" s="24">
        <f>'ROTH 1.0'!O2756*'קובץ טיוטה'!$D$10</f>
        <v>12565.222162690594</v>
      </c>
      <c r="Q2756" s="24">
        <f t="shared" si="423"/>
        <v>8965.2221626905939</v>
      </c>
      <c r="R2756" s="24">
        <f t="shared" si="432"/>
        <v>49807.456119999995</v>
      </c>
      <c r="S2756" s="24">
        <f t="shared" si="425"/>
        <v>0</v>
      </c>
      <c r="T2756" s="24">
        <f t="shared" si="426"/>
        <v>40842.2339573094</v>
      </c>
      <c r="U2756" s="24" t="str">
        <f t="shared" si="427"/>
        <v>charge</v>
      </c>
      <c r="W2756" s="24">
        <f t="shared" si="430"/>
        <v>0</v>
      </c>
      <c r="X2756" s="24">
        <f t="shared" si="428"/>
        <v>78000</v>
      </c>
      <c r="Y2756" s="24">
        <f t="shared" si="431"/>
        <v>0</v>
      </c>
      <c r="AA2756" s="24">
        <f t="shared" si="429"/>
        <v>0</v>
      </c>
      <c r="AC2756" s="24">
        <f t="shared" si="424"/>
        <v>40842.2339573094</v>
      </c>
    </row>
    <row r="2757" x14ac:dyDescent="0.2">
      <c r="L2757" s="25">
        <v>2752</v>
      </c>
      <c r="M2757" s="29">
        <v>0.64505369499999998</v>
      </c>
      <c r="O2757" s="25">
        <v>2752</v>
      </c>
      <c r="P2757" s="24">
        <f>'ROTH 1.0'!O2757*'קובץ טיוטה'!$D$10</f>
        <v>12311.956154897476</v>
      </c>
      <c r="Q2757" s="25">
        <f t="shared" si="423"/>
        <v>8711.9561548974762</v>
      </c>
      <c r="R2757" s="24">
        <f t="shared" si="432"/>
        <v>43863.651259999999</v>
      </c>
      <c r="S2757" s="25">
        <f t="shared" si="425"/>
        <v>0</v>
      </c>
      <c r="T2757" s="25">
        <f t="shared" si="426"/>
        <v>35151.695105102524</v>
      </c>
      <c r="U2757" s="25" t="str">
        <f t="shared" si="427"/>
        <v>charge</v>
      </c>
      <c r="W2757" s="25">
        <f t="shared" si="430"/>
        <v>0</v>
      </c>
      <c r="X2757" s="25">
        <f t="shared" si="428"/>
        <v>78000</v>
      </c>
      <c r="Y2757" s="25">
        <f t="shared" si="431"/>
        <v>0</v>
      </c>
      <c r="AA2757" s="25">
        <f t="shared" si="429"/>
        <v>0</v>
      </c>
      <c r="AC2757" s="25">
        <f t="shared" si="424"/>
        <v>35151.695105102524</v>
      </c>
    </row>
    <row r="2758" x14ac:dyDescent="0.2">
      <c r="L2758" s="24">
        <v>2753</v>
      </c>
      <c r="M2758" s="28">
        <v>0.54658269100000001</v>
      </c>
      <c r="O2758" s="24">
        <v>2753</v>
      </c>
      <c r="P2758" s="24">
        <f>'ROTH 1.0'!O2758*'קובץ טיוטה'!$D$10</f>
        <v>11984.622943320765</v>
      </c>
      <c r="Q2758" s="24">
        <f t="shared" ref="Q2758:Q2821" si="433">P2758-$H$8*$H$9</f>
        <v>8384.6229433207645</v>
      </c>
      <c r="R2758" s="24">
        <f t="shared" si="432"/>
        <v>37167.622987999996</v>
      </c>
      <c r="S2758" s="24">
        <f t="shared" si="425"/>
        <v>0</v>
      </c>
      <c r="T2758" s="24">
        <f t="shared" si="426"/>
        <v>28783.000044679233</v>
      </c>
      <c r="U2758" s="24" t="str">
        <f t="shared" si="427"/>
        <v>charge</v>
      </c>
      <c r="W2758" s="24">
        <f t="shared" si="430"/>
        <v>0</v>
      </c>
      <c r="X2758" s="24">
        <f t="shared" si="428"/>
        <v>78000</v>
      </c>
      <c r="Y2758" s="24">
        <f t="shared" si="431"/>
        <v>0</v>
      </c>
      <c r="AA2758" s="24">
        <f t="shared" si="429"/>
        <v>0</v>
      </c>
      <c r="AC2758" s="24">
        <f t="shared" ref="AC2758:AC2821" si="434">IF(U2758="charge",(T2758-W2758),0)</f>
        <v>28783.000044679233</v>
      </c>
    </row>
    <row r="2759" x14ac:dyDescent="0.2">
      <c r="L2759" s="25">
        <v>2754</v>
      </c>
      <c r="M2759" s="29">
        <v>0.208577823</v>
      </c>
      <c r="O2759" s="25">
        <v>2754</v>
      </c>
      <c r="P2759" s="24">
        <f>'ROTH 1.0'!O2759*'קובץ טיוטה'!$D$10</f>
        <v>11936.338262162079</v>
      </c>
      <c r="Q2759" s="25">
        <f t="shared" si="433"/>
        <v>8336.3382621620785</v>
      </c>
      <c r="R2759" s="24">
        <f t="shared" si="432"/>
        <v>14183.291963999998</v>
      </c>
      <c r="S2759" s="25">
        <f t="shared" ref="S2759:S2822" si="435">IF(Q2759&gt;R2759,Q2759-R2759,0)</f>
        <v>0</v>
      </c>
      <c r="T2759" s="25">
        <f t="shared" ref="T2759:T2822" si="436">IF(R2759&gt;Q2759,R2759-Q2759,0)</f>
        <v>5846.9537018379197</v>
      </c>
      <c r="U2759" s="25" t="str">
        <f t="shared" ref="U2759:U2822" si="437">IF(Q2759&gt;R2759,"drain","charge")</f>
        <v>charge</v>
      </c>
      <c r="W2759" s="25">
        <f t="shared" si="430"/>
        <v>0</v>
      </c>
      <c r="X2759" s="25">
        <f t="shared" ref="X2759:X2822" si="438">IF(X2758+T2759&gt;$H$11,$H$11,IF(U2759="charge",X2758+(T2759*$H$12),IF((X2758-S2759)&gt;0,X2758-S2759,0)))</f>
        <v>78000</v>
      </c>
      <c r="Y2759" s="25">
        <f t="shared" si="431"/>
        <v>0</v>
      </c>
      <c r="AA2759" s="25">
        <f t="shared" ref="AA2759:AA2822" si="439">S2759-Y2759</f>
        <v>0</v>
      </c>
      <c r="AC2759" s="25">
        <f t="shared" si="434"/>
        <v>5846.9537018379197</v>
      </c>
    </row>
    <row r="2760" x14ac:dyDescent="0.2">
      <c r="L2760" s="24">
        <v>2755</v>
      </c>
      <c r="M2760" s="28">
        <v>0</v>
      </c>
      <c r="O2760" s="24">
        <v>2755</v>
      </c>
      <c r="P2760" s="24">
        <f>'ROTH 1.0'!O2760*'קובץ טיוטה'!$D$10</f>
        <v>11699.351554710005</v>
      </c>
      <c r="Q2760" s="24">
        <f t="shared" si="433"/>
        <v>8099.3515547100051</v>
      </c>
      <c r="R2760" s="24">
        <f t="shared" si="432"/>
        <v>0</v>
      </c>
      <c r="S2760" s="24">
        <f t="shared" si="435"/>
        <v>8099.3515547100051</v>
      </c>
      <c r="T2760" s="24">
        <f t="shared" si="436"/>
        <v>0</v>
      </c>
      <c r="U2760" s="24" t="str">
        <f t="shared" si="437"/>
        <v>drain</v>
      </c>
      <c r="W2760" s="24">
        <f t="shared" ref="W2760:W2823" si="440">IF(X2760&gt;=X2759,(X2760-X2759),0)</f>
        <v>0</v>
      </c>
      <c r="X2760" s="24">
        <f t="shared" si="438"/>
        <v>69900.648445289989</v>
      </c>
      <c r="Y2760" s="24">
        <f t="shared" ref="Y2760:Y2823" si="441">IF(U2760="drain",X2759-X2760,0)</f>
        <v>8099.3515547100105</v>
      </c>
      <c r="AA2760" s="24">
        <f t="shared" si="439"/>
        <v>0</v>
      </c>
      <c r="AC2760" s="24">
        <f t="shared" si="434"/>
        <v>0</v>
      </c>
    </row>
    <row r="2761" x14ac:dyDescent="0.2">
      <c r="L2761" s="25">
        <v>2756</v>
      </c>
      <c r="M2761" s="29">
        <v>0</v>
      </c>
      <c r="O2761" s="25">
        <v>2756</v>
      </c>
      <c r="P2761" s="24">
        <f>'ROTH 1.0'!O2761*'קובץ טיוטה'!$D$10</f>
        <v>11931.693933410217</v>
      </c>
      <c r="Q2761" s="25">
        <f t="shared" si="433"/>
        <v>8331.6939334102171</v>
      </c>
      <c r="R2761" s="24">
        <f t="shared" si="432"/>
        <v>0</v>
      </c>
      <c r="S2761" s="25">
        <f t="shared" si="435"/>
        <v>8331.6939334102171</v>
      </c>
      <c r="T2761" s="25">
        <f t="shared" si="436"/>
        <v>0</v>
      </c>
      <c r="U2761" s="25" t="str">
        <f t="shared" si="437"/>
        <v>drain</v>
      </c>
      <c r="W2761" s="25">
        <f t="shared" si="440"/>
        <v>0</v>
      </c>
      <c r="X2761" s="25">
        <f t="shared" si="438"/>
        <v>61568.954511879769</v>
      </c>
      <c r="Y2761" s="25">
        <f t="shared" si="441"/>
        <v>8331.6939334102208</v>
      </c>
      <c r="AA2761" s="25">
        <f t="shared" si="439"/>
        <v>0</v>
      </c>
      <c r="AC2761" s="25">
        <f t="shared" si="434"/>
        <v>0</v>
      </c>
    </row>
    <row r="2762" x14ac:dyDescent="0.2">
      <c r="L2762" s="24">
        <v>2757</v>
      </c>
      <c r="M2762" s="28">
        <v>0</v>
      </c>
      <c r="O2762" s="24">
        <v>2757</v>
      </c>
      <c r="P2762" s="24">
        <f>'ROTH 1.0'!O2762*'קובץ טיוטה'!$D$10</f>
        <v>11812.8787486034</v>
      </c>
      <c r="Q2762" s="24">
        <f t="shared" si="433"/>
        <v>8212.8787486033998</v>
      </c>
      <c r="R2762" s="24">
        <f t="shared" si="432"/>
        <v>0</v>
      </c>
      <c r="S2762" s="24">
        <f t="shared" si="435"/>
        <v>8212.8787486033998</v>
      </c>
      <c r="T2762" s="24">
        <f t="shared" si="436"/>
        <v>0</v>
      </c>
      <c r="U2762" s="24" t="str">
        <f t="shared" si="437"/>
        <v>drain</v>
      </c>
      <c r="W2762" s="24">
        <f t="shared" si="440"/>
        <v>0</v>
      </c>
      <c r="X2762" s="24">
        <f t="shared" si="438"/>
        <v>53356.075763276371</v>
      </c>
      <c r="Y2762" s="24">
        <f t="shared" si="441"/>
        <v>8212.878748603398</v>
      </c>
      <c r="AA2762" s="24">
        <f t="shared" si="439"/>
        <v>0</v>
      </c>
      <c r="AC2762" s="24">
        <f t="shared" si="434"/>
        <v>0</v>
      </c>
    </row>
    <row r="2763" x14ac:dyDescent="0.2">
      <c r="L2763" s="25">
        <v>2758</v>
      </c>
      <c r="M2763" s="29">
        <v>0</v>
      </c>
      <c r="O2763" s="25">
        <v>2758</v>
      </c>
      <c r="P2763" s="24">
        <f>'ROTH 1.0'!O2763*'קובץ טיוטה'!$D$10</f>
        <v>11375.053206111023</v>
      </c>
      <c r="Q2763" s="25">
        <f t="shared" si="433"/>
        <v>7775.0532061110225</v>
      </c>
      <c r="R2763" s="24">
        <f t="shared" si="432"/>
        <v>0</v>
      </c>
      <c r="S2763" s="25">
        <f t="shared" si="435"/>
        <v>7775.0532061110225</v>
      </c>
      <c r="T2763" s="25">
        <f t="shared" si="436"/>
        <v>0</v>
      </c>
      <c r="U2763" s="25" t="str">
        <f t="shared" si="437"/>
        <v>drain</v>
      </c>
      <c r="W2763" s="25">
        <f t="shared" si="440"/>
        <v>0</v>
      </c>
      <c r="X2763" s="25">
        <f t="shared" si="438"/>
        <v>45581.02255716535</v>
      </c>
      <c r="Y2763" s="25">
        <f t="shared" si="441"/>
        <v>7775.0532061110207</v>
      </c>
      <c r="AA2763" s="25">
        <f t="shared" si="439"/>
        <v>0</v>
      </c>
      <c r="AC2763" s="25">
        <f t="shared" si="434"/>
        <v>0</v>
      </c>
    </row>
    <row r="2764" x14ac:dyDescent="0.2">
      <c r="L2764" s="24">
        <v>2759</v>
      </c>
      <c r="M2764" s="28">
        <v>0</v>
      </c>
      <c r="O2764" s="24">
        <v>2759</v>
      </c>
      <c r="P2764" s="24">
        <f>'ROTH 1.0'!O2764*'קובץ טיוטה'!$D$10</f>
        <v>10811.935826704084</v>
      </c>
      <c r="Q2764" s="24">
        <f t="shared" si="433"/>
        <v>7211.9358267040843</v>
      </c>
      <c r="R2764" s="24">
        <f t="shared" si="432"/>
        <v>0</v>
      </c>
      <c r="S2764" s="24">
        <f t="shared" si="435"/>
        <v>7211.9358267040843</v>
      </c>
      <c r="T2764" s="24">
        <f t="shared" si="436"/>
        <v>0</v>
      </c>
      <c r="U2764" s="24" t="str">
        <f t="shared" si="437"/>
        <v>drain</v>
      </c>
      <c r="W2764" s="24">
        <f t="shared" si="440"/>
        <v>0</v>
      </c>
      <c r="X2764" s="24">
        <f t="shared" si="438"/>
        <v>38369.086730461262</v>
      </c>
      <c r="Y2764" s="24">
        <f t="shared" si="441"/>
        <v>7211.935826704088</v>
      </c>
      <c r="AA2764" s="24">
        <f t="shared" si="439"/>
        <v>0</v>
      </c>
      <c r="AC2764" s="24">
        <f t="shared" si="434"/>
        <v>0</v>
      </c>
    </row>
    <row r="2765" x14ac:dyDescent="0.2">
      <c r="L2765" s="25">
        <v>2760</v>
      </c>
      <c r="M2765" s="29">
        <v>0</v>
      </c>
      <c r="O2765" s="25">
        <v>2760</v>
      </c>
      <c r="P2765" s="24">
        <f>'ROTH 1.0'!O2765*'קובץ טיוטה'!$D$10</f>
        <v>10052.855634280442</v>
      </c>
      <c r="Q2765" s="25">
        <f t="shared" si="433"/>
        <v>6452.8556342804422</v>
      </c>
      <c r="R2765" s="24">
        <f t="shared" si="432"/>
        <v>0</v>
      </c>
      <c r="S2765" s="25">
        <f t="shared" si="435"/>
        <v>6452.8556342804422</v>
      </c>
      <c r="T2765" s="25">
        <f t="shared" si="436"/>
        <v>0</v>
      </c>
      <c r="U2765" s="25" t="str">
        <f t="shared" si="437"/>
        <v>drain</v>
      </c>
      <c r="W2765" s="25">
        <f t="shared" si="440"/>
        <v>0</v>
      </c>
      <c r="X2765" s="25">
        <f t="shared" si="438"/>
        <v>31916.231096180818</v>
      </c>
      <c r="Y2765" s="25">
        <f t="shared" si="441"/>
        <v>6452.8556342804441</v>
      </c>
      <c r="AA2765" s="25">
        <f t="shared" si="439"/>
        <v>0</v>
      </c>
      <c r="AC2765" s="25">
        <f t="shared" si="434"/>
        <v>0</v>
      </c>
    </row>
    <row r="2766" x14ac:dyDescent="0.2">
      <c r="L2766" s="24">
        <v>2761</v>
      </c>
      <c r="M2766" s="28">
        <v>0</v>
      </c>
      <c r="O2766" s="24">
        <v>2761</v>
      </c>
      <c r="P2766" s="24">
        <f>'ROTH 1.0'!O2766*'קובץ טיוטה'!$D$10</f>
        <v>9480.1958775007333</v>
      </c>
      <c r="Q2766" s="24">
        <f t="shared" si="433"/>
        <v>5880.1958775007333</v>
      </c>
      <c r="R2766" s="24">
        <f t="shared" si="432"/>
        <v>0</v>
      </c>
      <c r="S2766" s="24">
        <f t="shared" si="435"/>
        <v>5880.1958775007333</v>
      </c>
      <c r="T2766" s="24">
        <f t="shared" si="436"/>
        <v>0</v>
      </c>
      <c r="U2766" s="24" t="str">
        <f t="shared" si="437"/>
        <v>drain</v>
      </c>
      <c r="W2766" s="24">
        <f t="shared" si="440"/>
        <v>0</v>
      </c>
      <c r="X2766" s="24">
        <f t="shared" si="438"/>
        <v>26036.035218680085</v>
      </c>
      <c r="Y2766" s="24">
        <f t="shared" si="441"/>
        <v>5880.1958775007333</v>
      </c>
      <c r="AA2766" s="24">
        <f t="shared" si="439"/>
        <v>0</v>
      </c>
      <c r="AC2766" s="24">
        <f t="shared" si="434"/>
        <v>0</v>
      </c>
    </row>
    <row r="2767" x14ac:dyDescent="0.2">
      <c r="L2767" s="25">
        <v>2762</v>
      </c>
      <c r="M2767" s="29">
        <v>0</v>
      </c>
      <c r="O2767" s="25">
        <v>2762</v>
      </c>
      <c r="P2767" s="24">
        <f>'ROTH 1.0'!O2767*'קובץ טיוטה'!$D$10</f>
        <v>9038.9755626414499</v>
      </c>
      <c r="Q2767" s="25">
        <f t="shared" si="433"/>
        <v>5438.9755626414499</v>
      </c>
      <c r="R2767" s="24">
        <f t="shared" si="432"/>
        <v>0</v>
      </c>
      <c r="S2767" s="25">
        <f t="shared" si="435"/>
        <v>5438.9755626414499</v>
      </c>
      <c r="T2767" s="25">
        <f t="shared" si="436"/>
        <v>0</v>
      </c>
      <c r="U2767" s="25" t="str">
        <f t="shared" si="437"/>
        <v>drain</v>
      </c>
      <c r="W2767" s="25">
        <f t="shared" si="440"/>
        <v>0</v>
      </c>
      <c r="X2767" s="25">
        <f t="shared" si="438"/>
        <v>20597.059656038633</v>
      </c>
      <c r="Y2767" s="25">
        <f t="shared" si="441"/>
        <v>5438.9755626414517</v>
      </c>
      <c r="AA2767" s="25">
        <f t="shared" si="439"/>
        <v>0</v>
      </c>
      <c r="AC2767" s="25">
        <f t="shared" si="434"/>
        <v>0</v>
      </c>
    </row>
    <row r="2768" x14ac:dyDescent="0.2">
      <c r="L2768" s="24">
        <v>2763</v>
      </c>
      <c r="M2768" s="28">
        <v>0</v>
      </c>
      <c r="O2768" s="24">
        <v>2763</v>
      </c>
      <c r="P2768" s="24">
        <f>'ROTH 1.0'!O2768*'קובץ טיוטה'!$D$10</f>
        <v>8779.0029095848731</v>
      </c>
      <c r="Q2768" s="24">
        <f t="shared" si="433"/>
        <v>5179.0029095848731</v>
      </c>
      <c r="R2768" s="24">
        <f t="shared" ref="R2768:R2831" si="442">M2768*$H$7*0.85</f>
        <v>0</v>
      </c>
      <c r="S2768" s="24">
        <f t="shared" si="435"/>
        <v>5179.0029095848731</v>
      </c>
      <c r="T2768" s="24">
        <f t="shared" si="436"/>
        <v>0</v>
      </c>
      <c r="U2768" s="24" t="str">
        <f t="shared" si="437"/>
        <v>drain</v>
      </c>
      <c r="W2768" s="24">
        <f t="shared" si="440"/>
        <v>0</v>
      </c>
      <c r="X2768" s="24">
        <f t="shared" si="438"/>
        <v>15418.05674645376</v>
      </c>
      <c r="Y2768" s="24">
        <f t="shared" si="441"/>
        <v>5179.0029095848731</v>
      </c>
      <c r="AA2768" s="24">
        <f t="shared" si="439"/>
        <v>0</v>
      </c>
      <c r="AC2768" s="24">
        <f t="shared" si="434"/>
        <v>0</v>
      </c>
    </row>
    <row r="2769" x14ac:dyDescent="0.2">
      <c r="L2769" s="25">
        <v>2764</v>
      </c>
      <c r="M2769" s="29">
        <v>0</v>
      </c>
      <c r="O2769" s="25">
        <v>2764</v>
      </c>
      <c r="P2769" s="24">
        <f>'ROTH 1.0'!O2769*'קובץ טיוטה'!$D$10</f>
        <v>8769.8716831362672</v>
      </c>
      <c r="Q2769" s="25">
        <f t="shared" si="433"/>
        <v>5169.8716831362672</v>
      </c>
      <c r="R2769" s="24">
        <f t="shared" si="442"/>
        <v>0</v>
      </c>
      <c r="S2769" s="25">
        <f t="shared" si="435"/>
        <v>5169.8716831362672</v>
      </c>
      <c r="T2769" s="25">
        <f t="shared" si="436"/>
        <v>0</v>
      </c>
      <c r="U2769" s="25" t="str">
        <f t="shared" si="437"/>
        <v>drain</v>
      </c>
      <c r="W2769" s="25">
        <f t="shared" si="440"/>
        <v>0</v>
      </c>
      <c r="X2769" s="25">
        <f t="shared" si="438"/>
        <v>10248.185063317493</v>
      </c>
      <c r="Y2769" s="25">
        <f t="shared" si="441"/>
        <v>5169.8716831362672</v>
      </c>
      <c r="AA2769" s="25">
        <f t="shared" si="439"/>
        <v>0</v>
      </c>
      <c r="AC2769" s="25">
        <f t="shared" si="434"/>
        <v>0</v>
      </c>
    </row>
    <row r="2770" x14ac:dyDescent="0.2">
      <c r="L2770" s="24">
        <v>2765</v>
      </c>
      <c r="M2770" s="28">
        <v>0</v>
      </c>
      <c r="O2770" s="24">
        <v>2765</v>
      </c>
      <c r="P2770" s="24">
        <f>'ROTH 1.0'!O2770*'קובץ טיוטה'!$D$10</f>
        <v>8883.0531323905943</v>
      </c>
      <c r="Q2770" s="24">
        <f t="shared" si="433"/>
        <v>5283.0531323905943</v>
      </c>
      <c r="R2770" s="24">
        <f t="shared" si="442"/>
        <v>0</v>
      </c>
      <c r="S2770" s="24">
        <f t="shared" si="435"/>
        <v>5283.0531323905943</v>
      </c>
      <c r="T2770" s="24">
        <f t="shared" si="436"/>
        <v>0</v>
      </c>
      <c r="U2770" s="24" t="str">
        <f t="shared" si="437"/>
        <v>drain</v>
      </c>
      <c r="W2770" s="24">
        <f t="shared" si="440"/>
        <v>0</v>
      </c>
      <c r="X2770" s="24">
        <f t="shared" si="438"/>
        <v>4965.1319309268983</v>
      </c>
      <c r="Y2770" s="24">
        <f t="shared" si="441"/>
        <v>5283.0531323905943</v>
      </c>
      <c r="AA2770" s="24">
        <f t="shared" si="439"/>
        <v>0</v>
      </c>
      <c r="AC2770" s="24">
        <f t="shared" si="434"/>
        <v>0</v>
      </c>
    </row>
    <row r="2771" x14ac:dyDescent="0.2">
      <c r="L2771" s="25">
        <v>2766</v>
      </c>
      <c r="M2771" s="29">
        <v>0</v>
      </c>
      <c r="O2771" s="25">
        <v>2766</v>
      </c>
      <c r="P2771" s="24">
        <f>'ROTH 1.0'!O2771*'קובץ טיוטה'!$D$10</f>
        <v>9009.0628102951359</v>
      </c>
      <c r="Q2771" s="25">
        <f t="shared" si="433"/>
        <v>5409.0628102951359</v>
      </c>
      <c r="R2771" s="24">
        <f t="shared" si="442"/>
        <v>0</v>
      </c>
      <c r="S2771" s="25">
        <f t="shared" si="435"/>
        <v>5409.0628102951359</v>
      </c>
      <c r="T2771" s="25">
        <f t="shared" si="436"/>
        <v>0</v>
      </c>
      <c r="U2771" s="25" t="str">
        <f t="shared" si="437"/>
        <v>drain</v>
      </c>
      <c r="W2771" s="25">
        <f t="shared" si="440"/>
        <v>0</v>
      </c>
      <c r="X2771" s="25">
        <f t="shared" si="438"/>
        <v>0</v>
      </c>
      <c r="Y2771" s="25">
        <f t="shared" si="441"/>
        <v>4965.1319309268983</v>
      </c>
      <c r="AA2771" s="25">
        <f t="shared" si="439"/>
        <v>443.93087936823758</v>
      </c>
      <c r="AC2771" s="25">
        <f t="shared" si="434"/>
        <v>0</v>
      </c>
    </row>
    <row r="2772" x14ac:dyDescent="0.2">
      <c r="L2772" s="24">
        <v>2767</v>
      </c>
      <c r="M2772" s="28">
        <v>0.277205853</v>
      </c>
      <c r="O2772" s="24">
        <v>2767</v>
      </c>
      <c r="P2772" s="24">
        <f>'ROTH 1.0'!O2772*'קובץ טיוטה'!$D$10</f>
        <v>9665.9104087787964</v>
      </c>
      <c r="Q2772" s="24">
        <f t="shared" si="433"/>
        <v>6065.9104087787964</v>
      </c>
      <c r="R2772" s="24">
        <f t="shared" si="442"/>
        <v>18849.998004000001</v>
      </c>
      <c r="S2772" s="24">
        <f t="shared" si="435"/>
        <v>0</v>
      </c>
      <c r="T2772" s="24">
        <f t="shared" si="436"/>
        <v>12784.087595221205</v>
      </c>
      <c r="U2772" s="24" t="str">
        <f t="shared" si="437"/>
        <v>charge</v>
      </c>
      <c r="W2772" s="24">
        <f t="shared" si="440"/>
        <v>11505.678835699084</v>
      </c>
      <c r="X2772" s="24">
        <f t="shared" si="438"/>
        <v>11505.678835699084</v>
      </c>
      <c r="Y2772" s="24">
        <f t="shared" si="441"/>
        <v>0</v>
      </c>
      <c r="AA2772" s="24">
        <f t="shared" si="439"/>
        <v>0</v>
      </c>
      <c r="AC2772" s="24">
        <f t="shared" si="434"/>
        <v>1278.4087595221208</v>
      </c>
    </row>
    <row r="2773" x14ac:dyDescent="0.2">
      <c r="L2773" s="25">
        <v>2768</v>
      </c>
      <c r="M2773" s="29">
        <v>0.59183464699999999</v>
      </c>
      <c r="O2773" s="25">
        <v>2768</v>
      </c>
      <c r="P2773" s="24">
        <f>'ROTH 1.0'!O2773*'קובץ טיוטה'!$D$10</f>
        <v>10275.091827171016</v>
      </c>
      <c r="Q2773" s="25">
        <f t="shared" si="433"/>
        <v>6675.0918271710161</v>
      </c>
      <c r="R2773" s="24">
        <f t="shared" si="442"/>
        <v>40244.755995999993</v>
      </c>
      <c r="S2773" s="25">
        <f t="shared" si="435"/>
        <v>0</v>
      </c>
      <c r="T2773" s="25">
        <f t="shared" si="436"/>
        <v>33569.664168828975</v>
      </c>
      <c r="U2773" s="25" t="str">
        <f t="shared" si="437"/>
        <v>charge</v>
      </c>
      <c r="W2773" s="25">
        <f t="shared" si="440"/>
        <v>30212.697751946082</v>
      </c>
      <c r="X2773" s="25">
        <f t="shared" si="438"/>
        <v>41718.376587645165</v>
      </c>
      <c r="Y2773" s="25">
        <f t="shared" si="441"/>
        <v>0</v>
      </c>
      <c r="AA2773" s="25">
        <f t="shared" si="439"/>
        <v>0</v>
      </c>
      <c r="AC2773" s="25">
        <f t="shared" si="434"/>
        <v>3356.9664168828931</v>
      </c>
    </row>
    <row r="2774" x14ac:dyDescent="0.2">
      <c r="L2774" s="24">
        <v>2769</v>
      </c>
      <c r="M2774" s="28">
        <v>0.69023035600000004</v>
      </c>
      <c r="O2774" s="24">
        <v>2769</v>
      </c>
      <c r="P2774" s="24">
        <f>'ROTH 1.0'!O2774*'קובץ טיוטה'!$D$10</f>
        <v>10469.195305626527</v>
      </c>
      <c r="Q2774" s="24">
        <f t="shared" si="433"/>
        <v>6869.1953056265265</v>
      </c>
      <c r="R2774" s="24">
        <f t="shared" si="442"/>
        <v>46935.664208000002</v>
      </c>
      <c r="S2774" s="24">
        <f t="shared" si="435"/>
        <v>0</v>
      </c>
      <c r="T2774" s="24">
        <f t="shared" si="436"/>
        <v>40066.468902373475</v>
      </c>
      <c r="U2774" s="24" t="str">
        <f t="shared" si="437"/>
        <v>charge</v>
      </c>
      <c r="W2774" s="24">
        <f t="shared" si="440"/>
        <v>36281.623412354835</v>
      </c>
      <c r="X2774" s="24">
        <f t="shared" si="438"/>
        <v>78000</v>
      </c>
      <c r="Y2774" s="24">
        <f t="shared" si="441"/>
        <v>0</v>
      </c>
      <c r="AA2774" s="24">
        <f t="shared" si="439"/>
        <v>0</v>
      </c>
      <c r="AC2774" s="24">
        <f t="shared" si="434"/>
        <v>3784.8454900186407</v>
      </c>
    </row>
    <row r="2775" x14ac:dyDescent="0.2">
      <c r="L2775" s="25">
        <v>2770</v>
      </c>
      <c r="M2775" s="29">
        <v>0.73028851399999994</v>
      </c>
      <c r="O2775" s="25">
        <v>2770</v>
      </c>
      <c r="P2775" s="24">
        <f>'ROTH 1.0'!O2775*'קובץ טיוטה'!$D$10</f>
        <v>11477.889960768485</v>
      </c>
      <c r="Q2775" s="25">
        <f t="shared" si="433"/>
        <v>7877.8899607684853</v>
      </c>
      <c r="R2775" s="24">
        <f t="shared" si="442"/>
        <v>49659.618951999997</v>
      </c>
      <c r="S2775" s="25">
        <f t="shared" si="435"/>
        <v>0</v>
      </c>
      <c r="T2775" s="25">
        <f t="shared" si="436"/>
        <v>41781.72899123151</v>
      </c>
      <c r="U2775" s="25" t="str">
        <f t="shared" si="437"/>
        <v>charge</v>
      </c>
      <c r="W2775" s="25">
        <f t="shared" si="440"/>
        <v>0</v>
      </c>
      <c r="X2775" s="25">
        <f t="shared" si="438"/>
        <v>78000</v>
      </c>
      <c r="Y2775" s="25">
        <f t="shared" si="441"/>
        <v>0</v>
      </c>
      <c r="AA2775" s="25">
        <f t="shared" si="439"/>
        <v>0</v>
      </c>
      <c r="AC2775" s="25">
        <f t="shared" si="434"/>
        <v>41781.72899123151</v>
      </c>
    </row>
    <row r="2776" x14ac:dyDescent="0.2">
      <c r="L2776" s="24">
        <v>2771</v>
      </c>
      <c r="M2776" s="28">
        <v>0.73010637600000006</v>
      </c>
      <c r="O2776" s="24">
        <v>2771</v>
      </c>
      <c r="P2776" s="24">
        <f>'ROTH 1.0'!O2776*'קובץ טיוטה'!$D$10</f>
        <v>11509.386578362974</v>
      </c>
      <c r="Q2776" s="24">
        <f t="shared" si="433"/>
        <v>7909.3865783629735</v>
      </c>
      <c r="R2776" s="24">
        <f t="shared" si="442"/>
        <v>49647.233568000003</v>
      </c>
      <c r="S2776" s="24">
        <f t="shared" si="435"/>
        <v>0</v>
      </c>
      <c r="T2776" s="24">
        <f t="shared" si="436"/>
        <v>41737.84698963703</v>
      </c>
      <c r="U2776" s="24" t="str">
        <f t="shared" si="437"/>
        <v>charge</v>
      </c>
      <c r="W2776" s="24">
        <f t="shared" si="440"/>
        <v>0</v>
      </c>
      <c r="X2776" s="24">
        <f t="shared" si="438"/>
        <v>78000</v>
      </c>
      <c r="Y2776" s="24">
        <f t="shared" si="441"/>
        <v>0</v>
      </c>
      <c r="AA2776" s="24">
        <f t="shared" si="439"/>
        <v>0</v>
      </c>
      <c r="AC2776" s="24">
        <f t="shared" si="434"/>
        <v>41737.84698963703</v>
      </c>
    </row>
    <row r="2777" x14ac:dyDescent="0.2">
      <c r="L2777" s="25">
        <v>2772</v>
      </c>
      <c r="M2777" s="29">
        <v>0.66411755799999994</v>
      </c>
      <c r="O2777" s="25">
        <v>2772</v>
      </c>
      <c r="P2777" s="24">
        <f>'ROTH 1.0'!O2777*'קובץ טיוטה'!$D$10</f>
        <v>11598.67185958214</v>
      </c>
      <c r="Q2777" s="25">
        <f t="shared" si="433"/>
        <v>7998.6718595821403</v>
      </c>
      <c r="R2777" s="24">
        <f t="shared" si="442"/>
        <v>45159.993943999994</v>
      </c>
      <c r="S2777" s="25">
        <f t="shared" si="435"/>
        <v>0</v>
      </c>
      <c r="T2777" s="25">
        <f t="shared" si="436"/>
        <v>37161.322084417858</v>
      </c>
      <c r="U2777" s="25" t="str">
        <f t="shared" si="437"/>
        <v>charge</v>
      </c>
      <c r="W2777" s="25">
        <f t="shared" si="440"/>
        <v>0</v>
      </c>
      <c r="X2777" s="25">
        <f t="shared" si="438"/>
        <v>78000</v>
      </c>
      <c r="Y2777" s="25">
        <f t="shared" si="441"/>
        <v>0</v>
      </c>
      <c r="AA2777" s="25">
        <f t="shared" si="439"/>
        <v>0</v>
      </c>
      <c r="AC2777" s="25">
        <f t="shared" si="434"/>
        <v>37161.322084417858</v>
      </c>
    </row>
    <row r="2778" x14ac:dyDescent="0.2">
      <c r="L2778" s="24">
        <v>2773</v>
      </c>
      <c r="M2778" s="28">
        <v>0.76484612200000002</v>
      </c>
      <c r="O2778" s="24">
        <v>2773</v>
      </c>
      <c r="P2778" s="24">
        <f>'ROTH 1.0'!O2778*'קובץ טיוטה'!$D$10</f>
        <v>11778.471807801263</v>
      </c>
      <c r="Q2778" s="24">
        <f t="shared" si="433"/>
        <v>8178.4718078012629</v>
      </c>
      <c r="R2778" s="24">
        <f t="shared" si="442"/>
        <v>52009.536295999998</v>
      </c>
      <c r="S2778" s="24">
        <f t="shared" si="435"/>
        <v>0</v>
      </c>
      <c r="T2778" s="24">
        <f t="shared" si="436"/>
        <v>43831.064488198739</v>
      </c>
      <c r="U2778" s="24" t="str">
        <f t="shared" si="437"/>
        <v>charge</v>
      </c>
      <c r="W2778" s="24">
        <f t="shared" si="440"/>
        <v>0</v>
      </c>
      <c r="X2778" s="24">
        <f t="shared" si="438"/>
        <v>78000</v>
      </c>
      <c r="Y2778" s="24">
        <f t="shared" si="441"/>
        <v>0</v>
      </c>
      <c r="AA2778" s="24">
        <f t="shared" si="439"/>
        <v>0</v>
      </c>
      <c r="AC2778" s="24">
        <f t="shared" si="434"/>
        <v>43831.064488198739</v>
      </c>
    </row>
    <row r="2779" x14ac:dyDescent="0.2">
      <c r="L2779" s="25">
        <v>2774</v>
      </c>
      <c r="M2779" s="29">
        <v>0.674701263</v>
      </c>
      <c r="O2779" s="25">
        <v>2774</v>
      </c>
      <c r="P2779" s="24">
        <f>'ROTH 1.0'!O2779*'קובץ טיוטה'!$D$10</f>
        <v>11822.16567329323</v>
      </c>
      <c r="Q2779" s="25">
        <f t="shared" si="433"/>
        <v>8222.1656732932297</v>
      </c>
      <c r="R2779" s="24">
        <f t="shared" si="442"/>
        <v>45879.685883999999</v>
      </c>
      <c r="S2779" s="25">
        <f t="shared" si="435"/>
        <v>0</v>
      </c>
      <c r="T2779" s="25">
        <f t="shared" si="436"/>
        <v>37657.520210706767</v>
      </c>
      <c r="U2779" s="25" t="str">
        <f t="shared" si="437"/>
        <v>charge</v>
      </c>
      <c r="W2779" s="25">
        <f t="shared" si="440"/>
        <v>0</v>
      </c>
      <c r="X2779" s="25">
        <f t="shared" si="438"/>
        <v>78000</v>
      </c>
      <c r="Y2779" s="25">
        <f t="shared" si="441"/>
        <v>0</v>
      </c>
      <c r="AA2779" s="25">
        <f t="shared" si="439"/>
        <v>0</v>
      </c>
      <c r="AC2779" s="25">
        <f t="shared" si="434"/>
        <v>37657.520210706767</v>
      </c>
    </row>
    <row r="2780" x14ac:dyDescent="0.2">
      <c r="L2780" s="24">
        <v>2775</v>
      </c>
      <c r="M2780" s="28">
        <v>0.65165966500000005</v>
      </c>
      <c r="O2780" s="24">
        <v>2775</v>
      </c>
      <c r="P2780" s="24">
        <f>'ROTH 1.0'!O2780*'קובץ טיוטה'!$D$10</f>
        <v>11690.520104026111</v>
      </c>
      <c r="Q2780" s="24">
        <f t="shared" si="433"/>
        <v>8090.5201040261109</v>
      </c>
      <c r="R2780" s="24">
        <f t="shared" si="442"/>
        <v>44312.857219999998</v>
      </c>
      <c r="S2780" s="24">
        <f t="shared" si="435"/>
        <v>0</v>
      </c>
      <c r="T2780" s="24">
        <f t="shared" si="436"/>
        <v>36222.337115973889</v>
      </c>
      <c r="U2780" s="24" t="str">
        <f t="shared" si="437"/>
        <v>charge</v>
      </c>
      <c r="W2780" s="24">
        <f t="shared" si="440"/>
        <v>0</v>
      </c>
      <c r="X2780" s="24">
        <f t="shared" si="438"/>
        <v>78000</v>
      </c>
      <c r="Y2780" s="24">
        <f t="shared" si="441"/>
        <v>0</v>
      </c>
      <c r="AA2780" s="24">
        <f t="shared" si="439"/>
        <v>0</v>
      </c>
      <c r="AC2780" s="24">
        <f t="shared" si="434"/>
        <v>36222.337115973889</v>
      </c>
    </row>
    <row r="2781" x14ac:dyDescent="0.2">
      <c r="L2781" s="25">
        <v>2776</v>
      </c>
      <c r="M2781" s="29">
        <v>0.66618681000000002</v>
      </c>
      <c r="O2781" s="25">
        <v>2776</v>
      </c>
      <c r="P2781" s="24">
        <f>'ROTH 1.0'!O2781*'קובץ טיוטה'!$D$10</f>
        <v>11484.366504921367</v>
      </c>
      <c r="Q2781" s="25">
        <f t="shared" si="433"/>
        <v>7884.3665049213669</v>
      </c>
      <c r="R2781" s="24">
        <f t="shared" si="442"/>
        <v>45300.703079999999</v>
      </c>
      <c r="S2781" s="25">
        <f t="shared" si="435"/>
        <v>0</v>
      </c>
      <c r="T2781" s="25">
        <f t="shared" si="436"/>
        <v>37416.336575078632</v>
      </c>
      <c r="U2781" s="25" t="str">
        <f t="shared" si="437"/>
        <v>charge</v>
      </c>
      <c r="W2781" s="25">
        <f t="shared" si="440"/>
        <v>0</v>
      </c>
      <c r="X2781" s="25">
        <f t="shared" si="438"/>
        <v>78000</v>
      </c>
      <c r="Y2781" s="25">
        <f t="shared" si="441"/>
        <v>0</v>
      </c>
      <c r="AA2781" s="25">
        <f t="shared" si="439"/>
        <v>0</v>
      </c>
      <c r="AC2781" s="25">
        <f t="shared" si="434"/>
        <v>37416.336575078632</v>
      </c>
    </row>
    <row r="2782" x14ac:dyDescent="0.2">
      <c r="L2782" s="24">
        <v>2777</v>
      </c>
      <c r="M2782" s="28">
        <v>0.49589930099999996</v>
      </c>
      <c r="O2782" s="24">
        <v>2777</v>
      </c>
      <c r="P2782" s="24">
        <f>'ROTH 1.0'!O2782*'קובץ טיוטה'!$D$10</f>
        <v>11150.642953568651</v>
      </c>
      <c r="Q2782" s="24">
        <f t="shared" si="433"/>
        <v>7550.6429535686511</v>
      </c>
      <c r="R2782" s="24">
        <f t="shared" si="442"/>
        <v>33721.152467999993</v>
      </c>
      <c r="S2782" s="24">
        <f t="shared" si="435"/>
        <v>0</v>
      </c>
      <c r="T2782" s="24">
        <f t="shared" si="436"/>
        <v>26170.509514431342</v>
      </c>
      <c r="U2782" s="24" t="str">
        <f t="shared" si="437"/>
        <v>charge</v>
      </c>
      <c r="W2782" s="24">
        <f t="shared" si="440"/>
        <v>0</v>
      </c>
      <c r="X2782" s="24">
        <f t="shared" si="438"/>
        <v>78000</v>
      </c>
      <c r="Y2782" s="24">
        <f t="shared" si="441"/>
        <v>0</v>
      </c>
      <c r="AA2782" s="24">
        <f t="shared" si="439"/>
        <v>0</v>
      </c>
      <c r="AC2782" s="24">
        <f t="shared" si="434"/>
        <v>26170.509514431342</v>
      </c>
    </row>
    <row r="2783" x14ac:dyDescent="0.2">
      <c r="L2783" s="25">
        <v>2778</v>
      </c>
      <c r="M2783" s="29">
        <v>0.20635895699999998</v>
      </c>
      <c r="O2783" s="25">
        <v>2778</v>
      </c>
      <c r="P2783" s="24">
        <f>'ROTH 1.0'!O2783*'קובץ טיוטה'!$D$10</f>
        <v>11308.663575080145</v>
      </c>
      <c r="Q2783" s="25">
        <f t="shared" si="433"/>
        <v>7708.6635750801452</v>
      </c>
      <c r="R2783" s="24">
        <f t="shared" si="442"/>
        <v>14032.409075999996</v>
      </c>
      <c r="S2783" s="25">
        <f t="shared" si="435"/>
        <v>0</v>
      </c>
      <c r="T2783" s="25">
        <f t="shared" si="436"/>
        <v>6323.7455009198511</v>
      </c>
      <c r="U2783" s="25" t="str">
        <f t="shared" si="437"/>
        <v>charge</v>
      </c>
      <c r="W2783" s="25">
        <f t="shared" si="440"/>
        <v>0</v>
      </c>
      <c r="X2783" s="25">
        <f t="shared" si="438"/>
        <v>78000</v>
      </c>
      <c r="Y2783" s="25">
        <f t="shared" si="441"/>
        <v>0</v>
      </c>
      <c r="AA2783" s="25">
        <f t="shared" si="439"/>
        <v>0</v>
      </c>
      <c r="AC2783" s="25">
        <f t="shared" si="434"/>
        <v>6323.7455009198511</v>
      </c>
    </row>
    <row r="2784" x14ac:dyDescent="0.2">
      <c r="L2784" s="24">
        <v>2779</v>
      </c>
      <c r="M2784" s="28">
        <v>0</v>
      </c>
      <c r="O2784" s="24">
        <v>2779</v>
      </c>
      <c r="P2784" s="24">
        <f>'ROTH 1.0'!O2784*'קובץ טיוטה'!$D$10</f>
        <v>11483.117419108878</v>
      </c>
      <c r="Q2784" s="24">
        <f t="shared" si="433"/>
        <v>7883.1174191088776</v>
      </c>
      <c r="R2784" s="24">
        <f t="shared" si="442"/>
        <v>0</v>
      </c>
      <c r="S2784" s="24">
        <f t="shared" si="435"/>
        <v>7883.1174191088776</v>
      </c>
      <c r="T2784" s="24">
        <f t="shared" si="436"/>
        <v>0</v>
      </c>
      <c r="U2784" s="24" t="str">
        <f t="shared" si="437"/>
        <v>drain</v>
      </c>
      <c r="W2784" s="24">
        <f t="shared" si="440"/>
        <v>0</v>
      </c>
      <c r="X2784" s="24">
        <f t="shared" si="438"/>
        <v>70116.882580891121</v>
      </c>
      <c r="Y2784" s="24">
        <f t="shared" si="441"/>
        <v>7883.1174191088794</v>
      </c>
      <c r="AA2784" s="24">
        <f t="shared" si="439"/>
        <v>0</v>
      </c>
      <c r="AC2784" s="24">
        <f t="shared" si="434"/>
        <v>0</v>
      </c>
    </row>
    <row r="2785" x14ac:dyDescent="0.2">
      <c r="L2785" s="25">
        <v>2780</v>
      </c>
      <c r="M2785" s="29">
        <v>0</v>
      </c>
      <c r="O2785" s="25">
        <v>2780</v>
      </c>
      <c r="P2785" s="24">
        <f>'ROTH 1.0'!O2785*'קובץ טיוטה'!$D$10</f>
        <v>11882.865208896088</v>
      </c>
      <c r="Q2785" s="25">
        <f t="shared" si="433"/>
        <v>8282.865208896088</v>
      </c>
      <c r="R2785" s="24">
        <f t="shared" si="442"/>
        <v>0</v>
      </c>
      <c r="S2785" s="25">
        <f t="shared" si="435"/>
        <v>8282.865208896088</v>
      </c>
      <c r="T2785" s="25">
        <f t="shared" si="436"/>
        <v>0</v>
      </c>
      <c r="U2785" s="25" t="str">
        <f t="shared" si="437"/>
        <v>drain</v>
      </c>
      <c r="W2785" s="25">
        <f t="shared" si="440"/>
        <v>0</v>
      </c>
      <c r="X2785" s="25">
        <f t="shared" si="438"/>
        <v>61834.017371995033</v>
      </c>
      <c r="Y2785" s="25">
        <f t="shared" si="441"/>
        <v>8282.865208896088</v>
      </c>
      <c r="AA2785" s="25">
        <f t="shared" si="439"/>
        <v>0</v>
      </c>
      <c r="AC2785" s="25">
        <f t="shared" si="434"/>
        <v>0</v>
      </c>
    </row>
    <row r="2786" x14ac:dyDescent="0.2">
      <c r="L2786" s="24">
        <v>2781</v>
      </c>
      <c r="M2786" s="28">
        <v>0</v>
      </c>
      <c r="O2786" s="24">
        <v>2781</v>
      </c>
      <c r="P2786" s="24">
        <f>'ROTH 1.0'!O2786*'קובץ טיוטה'!$D$10</f>
        <v>11792.542334775218</v>
      </c>
      <c r="Q2786" s="24">
        <f t="shared" si="433"/>
        <v>8192.5423347752185</v>
      </c>
      <c r="R2786" s="24">
        <f t="shared" si="442"/>
        <v>0</v>
      </c>
      <c r="S2786" s="24">
        <f t="shared" si="435"/>
        <v>8192.5423347752185</v>
      </c>
      <c r="T2786" s="24">
        <f t="shared" si="436"/>
        <v>0</v>
      </c>
      <c r="U2786" s="24" t="str">
        <f t="shared" si="437"/>
        <v>drain</v>
      </c>
      <c r="W2786" s="24">
        <f t="shared" si="440"/>
        <v>0</v>
      </c>
      <c r="X2786" s="24">
        <f t="shared" si="438"/>
        <v>53641.475037219818</v>
      </c>
      <c r="Y2786" s="24">
        <f t="shared" si="441"/>
        <v>8192.5423347752148</v>
      </c>
      <c r="AA2786" s="24">
        <f t="shared" si="439"/>
        <v>0</v>
      </c>
      <c r="AC2786" s="24">
        <f t="shared" si="434"/>
        <v>0</v>
      </c>
    </row>
    <row r="2787" x14ac:dyDescent="0.2">
      <c r="L2787" s="25">
        <v>2782</v>
      </c>
      <c r="M2787" s="29">
        <v>0</v>
      </c>
      <c r="O2787" s="25">
        <v>2782</v>
      </c>
      <c r="P2787" s="24">
        <f>'ROTH 1.0'!O2787*'קובץ טיוטה'!$D$10</f>
        <v>11152.559441231386</v>
      </c>
      <c r="Q2787" s="25">
        <f t="shared" si="433"/>
        <v>7552.5594412313858</v>
      </c>
      <c r="R2787" s="24">
        <f t="shared" si="442"/>
        <v>0</v>
      </c>
      <c r="S2787" s="25">
        <f t="shared" si="435"/>
        <v>7552.5594412313858</v>
      </c>
      <c r="T2787" s="25">
        <f t="shared" si="436"/>
        <v>0</v>
      </c>
      <c r="U2787" s="25" t="str">
        <f t="shared" si="437"/>
        <v>drain</v>
      </c>
      <c r="W2787" s="25">
        <f t="shared" si="440"/>
        <v>0</v>
      </c>
      <c r="X2787" s="25">
        <f t="shared" si="438"/>
        <v>46088.91559598843</v>
      </c>
      <c r="Y2787" s="25">
        <f t="shared" si="441"/>
        <v>7552.5594412313876</v>
      </c>
      <c r="AA2787" s="25">
        <f t="shared" si="439"/>
        <v>0</v>
      </c>
      <c r="AC2787" s="25">
        <f t="shared" si="434"/>
        <v>0</v>
      </c>
    </row>
    <row r="2788" x14ac:dyDescent="0.2">
      <c r="L2788" s="24">
        <v>2783</v>
      </c>
      <c r="M2788" s="28">
        <v>0</v>
      </c>
      <c r="O2788" s="24">
        <v>2783</v>
      </c>
      <c r="P2788" s="24">
        <f>'ROTH 1.0'!O2788*'קובץ טיוטה'!$D$10</f>
        <v>10502.507469284597</v>
      </c>
      <c r="Q2788" s="24">
        <f t="shared" si="433"/>
        <v>6902.5074692845974</v>
      </c>
      <c r="R2788" s="24">
        <f t="shared" si="442"/>
        <v>0</v>
      </c>
      <c r="S2788" s="24">
        <f t="shared" si="435"/>
        <v>6902.5074692845974</v>
      </c>
      <c r="T2788" s="24">
        <f t="shared" si="436"/>
        <v>0</v>
      </c>
      <c r="U2788" s="24" t="str">
        <f t="shared" si="437"/>
        <v>drain</v>
      </c>
      <c r="W2788" s="24">
        <f t="shared" si="440"/>
        <v>0</v>
      </c>
      <c r="X2788" s="24">
        <f t="shared" si="438"/>
        <v>39186.408126703835</v>
      </c>
      <c r="Y2788" s="24">
        <f t="shared" si="441"/>
        <v>6902.5074692845956</v>
      </c>
      <c r="AA2788" s="24">
        <f t="shared" si="439"/>
        <v>0</v>
      </c>
      <c r="AC2788" s="24">
        <f t="shared" si="434"/>
        <v>0</v>
      </c>
    </row>
    <row r="2789" x14ac:dyDescent="0.2">
      <c r="L2789" s="25">
        <v>2784</v>
      </c>
      <c r="M2789" s="29">
        <v>0</v>
      </c>
      <c r="O2789" s="25">
        <v>2784</v>
      </c>
      <c r="P2789" s="24">
        <f>'ROTH 1.0'!O2789*'קובץ טיוטה'!$D$10</f>
        <v>9708.327532291878</v>
      </c>
      <c r="Q2789" s="25">
        <f t="shared" si="433"/>
        <v>6108.327532291878</v>
      </c>
      <c r="R2789" s="24">
        <f t="shared" si="442"/>
        <v>0</v>
      </c>
      <c r="S2789" s="25">
        <f t="shared" si="435"/>
        <v>6108.327532291878</v>
      </c>
      <c r="T2789" s="25">
        <f t="shared" si="436"/>
        <v>0</v>
      </c>
      <c r="U2789" s="25" t="str">
        <f t="shared" si="437"/>
        <v>drain</v>
      </c>
      <c r="W2789" s="25">
        <f t="shared" si="440"/>
        <v>0</v>
      </c>
      <c r="X2789" s="25">
        <f t="shared" si="438"/>
        <v>33078.080594411957</v>
      </c>
      <c r="Y2789" s="25">
        <f t="shared" si="441"/>
        <v>6108.327532291878</v>
      </c>
      <c r="AA2789" s="25">
        <f t="shared" si="439"/>
        <v>0</v>
      </c>
      <c r="AC2789" s="25">
        <f t="shared" si="434"/>
        <v>0</v>
      </c>
    </row>
    <row r="2790" x14ac:dyDescent="0.2">
      <c r="L2790" s="24">
        <v>2785</v>
      </c>
      <c r="M2790" s="28">
        <v>0</v>
      </c>
      <c r="O2790" s="24">
        <v>2785</v>
      </c>
      <c r="P2790" s="24">
        <f>'ROTH 1.0'!O2790*'קובץ טיוטה'!$D$10</f>
        <v>9121.8980823989441</v>
      </c>
      <c r="Q2790" s="24">
        <f t="shared" si="433"/>
        <v>5521.8980823989441</v>
      </c>
      <c r="R2790" s="24">
        <f t="shared" si="442"/>
        <v>0</v>
      </c>
      <c r="S2790" s="24">
        <f t="shared" si="435"/>
        <v>5521.8980823989441</v>
      </c>
      <c r="T2790" s="24">
        <f t="shared" si="436"/>
        <v>0</v>
      </c>
      <c r="U2790" s="24" t="str">
        <f t="shared" si="437"/>
        <v>drain</v>
      </c>
      <c r="W2790" s="24">
        <f t="shared" si="440"/>
        <v>0</v>
      </c>
      <c r="X2790" s="24">
        <f t="shared" si="438"/>
        <v>27556.182512013012</v>
      </c>
      <c r="Y2790" s="24">
        <f t="shared" si="441"/>
        <v>5521.8980823989441</v>
      </c>
      <c r="AA2790" s="24">
        <f t="shared" si="439"/>
        <v>0</v>
      </c>
      <c r="AC2790" s="24">
        <f t="shared" si="434"/>
        <v>0</v>
      </c>
    </row>
    <row r="2791" x14ac:dyDescent="0.2">
      <c r="L2791" s="25">
        <v>2786</v>
      </c>
      <c r="M2791" s="29">
        <v>0</v>
      </c>
      <c r="O2791" s="25">
        <v>2786</v>
      </c>
      <c r="P2791" s="24">
        <f>'ROTH 1.0'!O2791*'קובץ טיוטה'!$D$10</f>
        <v>8683.3044102908352</v>
      </c>
      <c r="Q2791" s="25">
        <f t="shared" si="433"/>
        <v>5083.3044102908352</v>
      </c>
      <c r="R2791" s="24">
        <f t="shared" si="442"/>
        <v>0</v>
      </c>
      <c r="S2791" s="25">
        <f t="shared" si="435"/>
        <v>5083.3044102908352</v>
      </c>
      <c r="T2791" s="25">
        <f t="shared" si="436"/>
        <v>0</v>
      </c>
      <c r="U2791" s="25" t="str">
        <f t="shared" si="437"/>
        <v>drain</v>
      </c>
      <c r="W2791" s="25">
        <f t="shared" si="440"/>
        <v>0</v>
      </c>
      <c r="X2791" s="25">
        <f t="shared" si="438"/>
        <v>22472.878101722177</v>
      </c>
      <c r="Y2791" s="25">
        <f t="shared" si="441"/>
        <v>5083.3044102908352</v>
      </c>
      <c r="AA2791" s="25">
        <f t="shared" si="439"/>
        <v>0</v>
      </c>
      <c r="AC2791" s="25">
        <f t="shared" si="434"/>
        <v>0</v>
      </c>
    </row>
    <row r="2792" x14ac:dyDescent="0.2">
      <c r="L2792" s="24">
        <v>2787</v>
      </c>
      <c r="M2792" s="28">
        <v>0</v>
      </c>
      <c r="O2792" s="24">
        <v>2787</v>
      </c>
      <c r="P2792" s="24">
        <f>'ROTH 1.0'!O2792*'קובץ טיוטה'!$D$10</f>
        <v>8436.3904752173275</v>
      </c>
      <c r="Q2792" s="24">
        <f t="shared" si="433"/>
        <v>4836.3904752173275</v>
      </c>
      <c r="R2792" s="24">
        <f t="shared" si="442"/>
        <v>0</v>
      </c>
      <c r="S2792" s="24">
        <f t="shared" si="435"/>
        <v>4836.3904752173275</v>
      </c>
      <c r="T2792" s="24">
        <f t="shared" si="436"/>
        <v>0</v>
      </c>
      <c r="U2792" s="24" t="str">
        <f t="shared" si="437"/>
        <v>drain</v>
      </c>
      <c r="W2792" s="24">
        <f t="shared" si="440"/>
        <v>0</v>
      </c>
      <c r="X2792" s="24">
        <f t="shared" si="438"/>
        <v>17636.487626504852</v>
      </c>
      <c r="Y2792" s="24">
        <f t="shared" si="441"/>
        <v>4836.3904752173257</v>
      </c>
      <c r="AA2792" s="24">
        <f t="shared" si="439"/>
        <v>0</v>
      </c>
      <c r="AC2792" s="24">
        <f t="shared" si="434"/>
        <v>0</v>
      </c>
    </row>
    <row r="2793" x14ac:dyDescent="0.2">
      <c r="L2793" s="25">
        <v>2788</v>
      </c>
      <c r="M2793" s="29">
        <v>0</v>
      </c>
      <c r="O2793" s="25">
        <v>2788</v>
      </c>
      <c r="P2793" s="24">
        <f>'ROTH 1.0'!O2793*'קובץ טיוטה'!$D$10</f>
        <v>8452.0521739419491</v>
      </c>
      <c r="Q2793" s="25">
        <f t="shared" si="433"/>
        <v>4852.0521739419491</v>
      </c>
      <c r="R2793" s="24">
        <f t="shared" si="442"/>
        <v>0</v>
      </c>
      <c r="S2793" s="25">
        <f t="shared" si="435"/>
        <v>4852.0521739419491</v>
      </c>
      <c r="T2793" s="25">
        <f t="shared" si="436"/>
        <v>0</v>
      </c>
      <c r="U2793" s="25" t="str">
        <f t="shared" si="437"/>
        <v>drain</v>
      </c>
      <c r="W2793" s="25">
        <f t="shared" si="440"/>
        <v>0</v>
      </c>
      <c r="X2793" s="25">
        <f t="shared" si="438"/>
        <v>12784.435452562902</v>
      </c>
      <c r="Y2793" s="25">
        <f t="shared" si="441"/>
        <v>4852.0521739419491</v>
      </c>
      <c r="AA2793" s="25">
        <f t="shared" si="439"/>
        <v>0</v>
      </c>
      <c r="AC2793" s="25">
        <f t="shared" si="434"/>
        <v>0</v>
      </c>
    </row>
    <row r="2794" x14ac:dyDescent="0.2">
      <c r="L2794" s="24">
        <v>2789</v>
      </c>
      <c r="M2794" s="28">
        <v>0</v>
      </c>
      <c r="O2794" s="24">
        <v>2789</v>
      </c>
      <c r="P2794" s="24">
        <f>'ROTH 1.0'!O2794*'קובץ טיוטה'!$D$10</f>
        <v>8630.7303656445365</v>
      </c>
      <c r="Q2794" s="24">
        <f t="shared" si="433"/>
        <v>5030.7303656445365</v>
      </c>
      <c r="R2794" s="24">
        <f t="shared" si="442"/>
        <v>0</v>
      </c>
      <c r="S2794" s="24">
        <f t="shared" si="435"/>
        <v>5030.7303656445365</v>
      </c>
      <c r="T2794" s="24">
        <f t="shared" si="436"/>
        <v>0</v>
      </c>
      <c r="U2794" s="24" t="str">
        <f t="shared" si="437"/>
        <v>drain</v>
      </c>
      <c r="W2794" s="24">
        <f t="shared" si="440"/>
        <v>0</v>
      </c>
      <c r="X2794" s="24">
        <f t="shared" si="438"/>
        <v>7753.7050869183659</v>
      </c>
      <c r="Y2794" s="24">
        <f t="shared" si="441"/>
        <v>5030.7303656445365</v>
      </c>
      <c r="AA2794" s="24">
        <f t="shared" si="439"/>
        <v>0</v>
      </c>
      <c r="AC2794" s="24">
        <f t="shared" si="434"/>
        <v>0</v>
      </c>
    </row>
    <row r="2795" x14ac:dyDescent="0.2">
      <c r="L2795" s="25">
        <v>2790</v>
      </c>
      <c r="M2795" s="29">
        <v>0</v>
      </c>
      <c r="O2795" s="25">
        <v>2790</v>
      </c>
      <c r="P2795" s="24">
        <f>'ROTH 1.0'!O2795*'קובץ טיוטה'!$D$10</f>
        <v>8749.4687817443537</v>
      </c>
      <c r="Q2795" s="25">
        <f t="shared" si="433"/>
        <v>5149.4687817443537</v>
      </c>
      <c r="R2795" s="24">
        <f t="shared" si="442"/>
        <v>0</v>
      </c>
      <c r="S2795" s="25">
        <f t="shared" si="435"/>
        <v>5149.4687817443537</v>
      </c>
      <c r="T2795" s="25">
        <f t="shared" si="436"/>
        <v>0</v>
      </c>
      <c r="U2795" s="25" t="str">
        <f t="shared" si="437"/>
        <v>drain</v>
      </c>
      <c r="W2795" s="25">
        <f t="shared" si="440"/>
        <v>0</v>
      </c>
      <c r="X2795" s="25">
        <f t="shared" si="438"/>
        <v>2604.2363051740122</v>
      </c>
      <c r="Y2795" s="25">
        <f t="shared" si="441"/>
        <v>5149.4687817443537</v>
      </c>
      <c r="AA2795" s="25">
        <f t="shared" si="439"/>
        <v>0</v>
      </c>
      <c r="AC2795" s="25">
        <f t="shared" si="434"/>
        <v>0</v>
      </c>
    </row>
    <row r="2796" x14ac:dyDescent="0.2">
      <c r="L2796" s="24">
        <v>2791</v>
      </c>
      <c r="M2796" s="28">
        <v>0.27429370199999997</v>
      </c>
      <c r="O2796" s="24">
        <v>2791</v>
      </c>
      <c r="P2796" s="24">
        <f>'ROTH 1.0'!O2796*'קובץ טיוטה'!$D$10</f>
        <v>9712.0484878428215</v>
      </c>
      <c r="Q2796" s="24">
        <f t="shared" si="433"/>
        <v>6112.0484878428215</v>
      </c>
      <c r="R2796" s="24">
        <f t="shared" si="442"/>
        <v>18651.971736</v>
      </c>
      <c r="S2796" s="24">
        <f t="shared" si="435"/>
        <v>0</v>
      </c>
      <c r="T2796" s="24">
        <f t="shared" si="436"/>
        <v>12539.923248157178</v>
      </c>
      <c r="U2796" s="24" t="str">
        <f t="shared" si="437"/>
        <v>charge</v>
      </c>
      <c r="W2796" s="24">
        <f t="shared" si="440"/>
        <v>11285.930923341461</v>
      </c>
      <c r="X2796" s="24">
        <f t="shared" si="438"/>
        <v>13890.167228515473</v>
      </c>
      <c r="Y2796" s="24">
        <f t="shared" si="441"/>
        <v>0</v>
      </c>
      <c r="AA2796" s="24">
        <f t="shared" si="439"/>
        <v>0</v>
      </c>
      <c r="AC2796" s="24">
        <f t="shared" si="434"/>
        <v>1253.9923248157174</v>
      </c>
    </row>
    <row r="2797" x14ac:dyDescent="0.2">
      <c r="L2797" s="25">
        <v>2792</v>
      </c>
      <c r="M2797" s="29">
        <v>0.57426030299999997</v>
      </c>
      <c r="O2797" s="25">
        <v>2792</v>
      </c>
      <c r="P2797" s="24">
        <f>'ROTH 1.0'!O2797*'קובץ טיוטה'!$D$10</f>
        <v>10367.140889797085</v>
      </c>
      <c r="Q2797" s="25">
        <f t="shared" si="433"/>
        <v>6767.140889797085</v>
      </c>
      <c r="R2797" s="24">
        <f t="shared" si="442"/>
        <v>39049.700603999998</v>
      </c>
      <c r="S2797" s="25">
        <f t="shared" si="435"/>
        <v>0</v>
      </c>
      <c r="T2797" s="25">
        <f t="shared" si="436"/>
        <v>32282.559714202915</v>
      </c>
      <c r="U2797" s="25" t="str">
        <f t="shared" si="437"/>
        <v>charge</v>
      </c>
      <c r="W2797" s="25">
        <f t="shared" si="440"/>
        <v>29054.303742782628</v>
      </c>
      <c r="X2797" s="25">
        <f t="shared" si="438"/>
        <v>42944.470971298098</v>
      </c>
      <c r="Y2797" s="25">
        <f t="shared" si="441"/>
        <v>0</v>
      </c>
      <c r="AA2797" s="25">
        <f t="shared" si="439"/>
        <v>0</v>
      </c>
      <c r="AC2797" s="25">
        <f t="shared" si="434"/>
        <v>3228.2559714202871</v>
      </c>
    </row>
    <row r="2798" x14ac:dyDescent="0.2">
      <c r="L2798" s="24">
        <v>2793</v>
      </c>
      <c r="M2798" s="28">
        <v>0.65572550899999993</v>
      </c>
      <c r="O2798" s="24">
        <v>2793</v>
      </c>
      <c r="P2798" s="24">
        <f>'ROTH 1.0'!O2798*'קובץ טיוטה'!$D$10</f>
        <v>10841.876444379335</v>
      </c>
      <c r="Q2798" s="24">
        <f t="shared" si="433"/>
        <v>7241.8764443793352</v>
      </c>
      <c r="R2798" s="24">
        <f t="shared" si="442"/>
        <v>44589.334611999999</v>
      </c>
      <c r="S2798" s="24">
        <f t="shared" si="435"/>
        <v>0</v>
      </c>
      <c r="T2798" s="24">
        <f t="shared" si="436"/>
        <v>37347.458167620665</v>
      </c>
      <c r="U2798" s="24" t="str">
        <f t="shared" si="437"/>
        <v>charge</v>
      </c>
      <c r="W2798" s="24">
        <f t="shared" si="440"/>
        <v>35055.529028701902</v>
      </c>
      <c r="X2798" s="24">
        <f t="shared" si="438"/>
        <v>78000</v>
      </c>
      <c r="Y2798" s="24">
        <f t="shared" si="441"/>
        <v>0</v>
      </c>
      <c r="AA2798" s="24">
        <f t="shared" si="439"/>
        <v>0</v>
      </c>
      <c r="AC2798" s="24">
        <f t="shared" si="434"/>
        <v>2291.9291389187638</v>
      </c>
    </row>
    <row r="2799" x14ac:dyDescent="0.2">
      <c r="L2799" s="25">
        <v>2794</v>
      </c>
      <c r="M2799" s="29">
        <v>0.68746781599999995</v>
      </c>
      <c r="O2799" s="25">
        <v>2794</v>
      </c>
      <c r="P2799" s="24">
        <f>'ROTH 1.0'!O2799*'קובץ טיוטה'!$D$10</f>
        <v>11334.748277714432</v>
      </c>
      <c r="Q2799" s="25">
        <f t="shared" si="433"/>
        <v>7734.7482777144323</v>
      </c>
      <c r="R2799" s="24">
        <f t="shared" si="442"/>
        <v>46747.811487999992</v>
      </c>
      <c r="S2799" s="25">
        <f t="shared" si="435"/>
        <v>0</v>
      </c>
      <c r="T2799" s="25">
        <f t="shared" si="436"/>
        <v>39013.06321028556</v>
      </c>
      <c r="U2799" s="25" t="str">
        <f t="shared" si="437"/>
        <v>charge</v>
      </c>
      <c r="W2799" s="25">
        <f t="shared" si="440"/>
        <v>0</v>
      </c>
      <c r="X2799" s="25">
        <f t="shared" si="438"/>
        <v>78000</v>
      </c>
      <c r="Y2799" s="25">
        <f t="shared" si="441"/>
        <v>0</v>
      </c>
      <c r="AA2799" s="25">
        <f t="shared" si="439"/>
        <v>0</v>
      </c>
      <c r="AC2799" s="25">
        <f t="shared" si="434"/>
        <v>39013.06321028556</v>
      </c>
    </row>
    <row r="2800" x14ac:dyDescent="0.2">
      <c r="L2800" s="24">
        <v>2795</v>
      </c>
      <c r="M2800" s="28">
        <v>0.69310928699999996</v>
      </c>
      <c r="O2800" s="24">
        <v>2795</v>
      </c>
      <c r="P2800" s="24">
        <f>'ROTH 1.0'!O2800*'קובץ טיוטה'!$D$10</f>
        <v>11422.626271849595</v>
      </c>
      <c r="Q2800" s="24">
        <f t="shared" si="433"/>
        <v>7822.6262718495946</v>
      </c>
      <c r="R2800" s="24">
        <f t="shared" si="442"/>
        <v>47131.431515999997</v>
      </c>
      <c r="S2800" s="24">
        <f t="shared" si="435"/>
        <v>0</v>
      </c>
      <c r="T2800" s="24">
        <f t="shared" si="436"/>
        <v>39308.805244150404</v>
      </c>
      <c r="U2800" s="24" t="str">
        <f t="shared" si="437"/>
        <v>charge</v>
      </c>
      <c r="W2800" s="24">
        <f t="shared" si="440"/>
        <v>0</v>
      </c>
      <c r="X2800" s="24">
        <f t="shared" si="438"/>
        <v>78000</v>
      </c>
      <c r="Y2800" s="24">
        <f t="shared" si="441"/>
        <v>0</v>
      </c>
      <c r="AA2800" s="24">
        <f t="shared" si="439"/>
        <v>0</v>
      </c>
      <c r="AC2800" s="24">
        <f t="shared" si="434"/>
        <v>39308.805244150404</v>
      </c>
    </row>
    <row r="2801" x14ac:dyDescent="0.2">
      <c r="L2801" s="25">
        <v>2796</v>
      </c>
      <c r="M2801" s="29">
        <v>0.68271637200000002</v>
      </c>
      <c r="O2801" s="25">
        <v>2796</v>
      </c>
      <c r="P2801" s="24">
        <f>'ROTH 1.0'!O2801*'קובץ טיוטה'!$D$10</f>
        <v>11365.444982329496</v>
      </c>
      <c r="Q2801" s="25">
        <f t="shared" si="433"/>
        <v>7765.4449823294963</v>
      </c>
      <c r="R2801" s="24">
        <f t="shared" si="442"/>
        <v>46424.713296000002</v>
      </c>
      <c r="S2801" s="25">
        <f t="shared" si="435"/>
        <v>0</v>
      </c>
      <c r="T2801" s="25">
        <f t="shared" si="436"/>
        <v>38659.268313670502</v>
      </c>
      <c r="U2801" s="25" t="str">
        <f t="shared" si="437"/>
        <v>charge</v>
      </c>
      <c r="W2801" s="25">
        <f t="shared" si="440"/>
        <v>0</v>
      </c>
      <c r="X2801" s="25">
        <f t="shared" si="438"/>
        <v>78000</v>
      </c>
      <c r="Y2801" s="25">
        <f t="shared" si="441"/>
        <v>0</v>
      </c>
      <c r="AA2801" s="25">
        <f t="shared" si="439"/>
        <v>0</v>
      </c>
      <c r="AC2801" s="25">
        <f t="shared" si="434"/>
        <v>38659.268313670502</v>
      </c>
    </row>
    <row r="2802" x14ac:dyDescent="0.2">
      <c r="L2802" s="24">
        <v>2797</v>
      </c>
      <c r="M2802" s="28">
        <v>0.67995222499999997</v>
      </c>
      <c r="O2802" s="24">
        <v>2797</v>
      </c>
      <c r="P2802" s="24">
        <f>'ROTH 1.0'!O2802*'קובץ טיוטה'!$D$10</f>
        <v>11459.67245913268</v>
      </c>
      <c r="Q2802" s="24">
        <f t="shared" si="433"/>
        <v>7859.6724591326802</v>
      </c>
      <c r="R2802" s="24">
        <f t="shared" si="442"/>
        <v>46236.751299999996</v>
      </c>
      <c r="S2802" s="24">
        <f t="shared" si="435"/>
        <v>0</v>
      </c>
      <c r="T2802" s="24">
        <f t="shared" si="436"/>
        <v>38377.078840867318</v>
      </c>
      <c r="U2802" s="24" t="str">
        <f t="shared" si="437"/>
        <v>charge</v>
      </c>
      <c r="W2802" s="24">
        <f t="shared" si="440"/>
        <v>0</v>
      </c>
      <c r="X2802" s="24">
        <f t="shared" si="438"/>
        <v>78000</v>
      </c>
      <c r="Y2802" s="24">
        <f t="shared" si="441"/>
        <v>0</v>
      </c>
      <c r="AA2802" s="24">
        <f t="shared" si="439"/>
        <v>0</v>
      </c>
      <c r="AC2802" s="24">
        <f t="shared" si="434"/>
        <v>38377.078840867318</v>
      </c>
    </row>
    <row r="2803" x14ac:dyDescent="0.2">
      <c r="L2803" s="25">
        <v>2798</v>
      </c>
      <c r="M2803" s="29">
        <v>0.66437600299999999</v>
      </c>
      <c r="O2803" s="25">
        <v>2798</v>
      </c>
      <c r="P2803" s="24">
        <f>'ROTH 1.0'!O2803*'קובץ טיוטה'!$D$10</f>
        <v>11608.145916234631</v>
      </c>
      <c r="Q2803" s="25">
        <f t="shared" si="433"/>
        <v>8008.1459162346309</v>
      </c>
      <c r="R2803" s="24">
        <f t="shared" si="442"/>
        <v>45177.568204000003</v>
      </c>
      <c r="S2803" s="25">
        <f t="shared" si="435"/>
        <v>0</v>
      </c>
      <c r="T2803" s="25">
        <f t="shared" si="436"/>
        <v>37169.422287765374</v>
      </c>
      <c r="U2803" s="25" t="str">
        <f t="shared" si="437"/>
        <v>charge</v>
      </c>
      <c r="W2803" s="25">
        <f t="shared" si="440"/>
        <v>0</v>
      </c>
      <c r="X2803" s="25">
        <f t="shared" si="438"/>
        <v>78000</v>
      </c>
      <c r="Y2803" s="25">
        <f t="shared" si="441"/>
        <v>0</v>
      </c>
      <c r="AA2803" s="25">
        <f t="shared" si="439"/>
        <v>0</v>
      </c>
      <c r="AC2803" s="25">
        <f t="shared" si="434"/>
        <v>37169.422287765374</v>
      </c>
    </row>
    <row r="2804" x14ac:dyDescent="0.2">
      <c r="L2804" s="24">
        <v>2799</v>
      </c>
      <c r="M2804" s="28">
        <v>0.66880856299999991</v>
      </c>
      <c r="O2804" s="24">
        <v>2799</v>
      </c>
      <c r="P2804" s="24">
        <f>'ROTH 1.0'!O2804*'קובץ טיוטה'!$D$10</f>
        <v>11297.618557591215</v>
      </c>
      <c r="Q2804" s="24">
        <f t="shared" si="433"/>
        <v>7697.618557591215</v>
      </c>
      <c r="R2804" s="24">
        <f t="shared" si="442"/>
        <v>45478.982283999991</v>
      </c>
      <c r="S2804" s="24">
        <f t="shared" si="435"/>
        <v>0</v>
      </c>
      <c r="T2804" s="24">
        <f t="shared" si="436"/>
        <v>37781.363726408774</v>
      </c>
      <c r="U2804" s="24" t="str">
        <f t="shared" si="437"/>
        <v>charge</v>
      </c>
      <c r="W2804" s="24">
        <f t="shared" si="440"/>
        <v>0</v>
      </c>
      <c r="X2804" s="24">
        <f t="shared" si="438"/>
        <v>78000</v>
      </c>
      <c r="Y2804" s="24">
        <f t="shared" si="441"/>
        <v>0</v>
      </c>
      <c r="AA2804" s="24">
        <f t="shared" si="439"/>
        <v>0</v>
      </c>
      <c r="AC2804" s="24">
        <f t="shared" si="434"/>
        <v>37781.363726408774</v>
      </c>
    </row>
    <row r="2805" x14ac:dyDescent="0.2">
      <c r="L2805" s="25">
        <v>2800</v>
      </c>
      <c r="M2805" s="29">
        <v>0.64798459400000008</v>
      </c>
      <c r="O2805" s="25">
        <v>2800</v>
      </c>
      <c r="P2805" s="24">
        <f>'ROTH 1.0'!O2805*'קובץ טיוטה'!$D$10</f>
        <v>11153.154529415606</v>
      </c>
      <c r="Q2805" s="25">
        <f t="shared" si="433"/>
        <v>7553.1545294156058</v>
      </c>
      <c r="R2805" s="24">
        <f t="shared" si="442"/>
        <v>44062.952392000007</v>
      </c>
      <c r="S2805" s="25">
        <f t="shared" si="435"/>
        <v>0</v>
      </c>
      <c r="T2805" s="25">
        <f t="shared" si="436"/>
        <v>36509.797862584397</v>
      </c>
      <c r="U2805" s="25" t="str">
        <f t="shared" si="437"/>
        <v>charge</v>
      </c>
      <c r="W2805" s="25">
        <f t="shared" si="440"/>
        <v>0</v>
      </c>
      <c r="X2805" s="25">
        <f t="shared" si="438"/>
        <v>78000</v>
      </c>
      <c r="Y2805" s="25">
        <f t="shared" si="441"/>
        <v>0</v>
      </c>
      <c r="AA2805" s="25">
        <f t="shared" si="439"/>
        <v>0</v>
      </c>
      <c r="AC2805" s="25">
        <f t="shared" si="434"/>
        <v>36509.797862584397</v>
      </c>
    </row>
    <row r="2806" x14ac:dyDescent="0.2">
      <c r="L2806" s="24">
        <v>2801</v>
      </c>
      <c r="M2806" s="28">
        <v>0.49458281900000001</v>
      </c>
      <c r="O2806" s="24">
        <v>2801</v>
      </c>
      <c r="P2806" s="24">
        <f>'ROTH 1.0'!O2806*'קובץ טיוטה'!$D$10</f>
        <v>10897.062923429541</v>
      </c>
      <c r="Q2806" s="24">
        <f t="shared" si="433"/>
        <v>7297.0629234295411</v>
      </c>
      <c r="R2806" s="24">
        <f t="shared" si="442"/>
        <v>33631.631692000003</v>
      </c>
      <c r="S2806" s="24">
        <f t="shared" si="435"/>
        <v>0</v>
      </c>
      <c r="T2806" s="24">
        <f t="shared" si="436"/>
        <v>26334.568768570462</v>
      </c>
      <c r="U2806" s="24" t="str">
        <f t="shared" si="437"/>
        <v>charge</v>
      </c>
      <c r="W2806" s="24">
        <f t="shared" si="440"/>
        <v>0</v>
      </c>
      <c r="X2806" s="24">
        <f t="shared" si="438"/>
        <v>78000</v>
      </c>
      <c r="Y2806" s="24">
        <f t="shared" si="441"/>
        <v>0</v>
      </c>
      <c r="AA2806" s="24">
        <f t="shared" si="439"/>
        <v>0</v>
      </c>
      <c r="AC2806" s="24">
        <f t="shared" si="434"/>
        <v>26334.568768570462</v>
      </c>
    </row>
    <row r="2807" x14ac:dyDescent="0.2">
      <c r="L2807" s="25">
        <v>2802</v>
      </c>
      <c r="M2807" s="29">
        <v>0.208002514</v>
      </c>
      <c r="O2807" s="25">
        <v>2802</v>
      </c>
      <c r="P2807" s="24">
        <f>'ROTH 1.0'!O2807*'קובץ טיוטה'!$D$10</f>
        <v>11121.170562586058</v>
      </c>
      <c r="Q2807" s="25">
        <f t="shared" si="433"/>
        <v>7521.1705625860577</v>
      </c>
      <c r="R2807" s="24">
        <f t="shared" si="442"/>
        <v>14144.170952</v>
      </c>
      <c r="S2807" s="25">
        <f t="shared" si="435"/>
        <v>0</v>
      </c>
      <c r="T2807" s="25">
        <f t="shared" si="436"/>
        <v>6623.0003894139427</v>
      </c>
      <c r="U2807" s="25" t="str">
        <f t="shared" si="437"/>
        <v>charge</v>
      </c>
      <c r="W2807" s="25">
        <f t="shared" si="440"/>
        <v>0</v>
      </c>
      <c r="X2807" s="25">
        <f t="shared" si="438"/>
        <v>78000</v>
      </c>
      <c r="Y2807" s="25">
        <f t="shared" si="441"/>
        <v>0</v>
      </c>
      <c r="AA2807" s="25">
        <f t="shared" si="439"/>
        <v>0</v>
      </c>
      <c r="AC2807" s="25">
        <f t="shared" si="434"/>
        <v>6623.0003894139427</v>
      </c>
    </row>
    <row r="2808" x14ac:dyDescent="0.2">
      <c r="L2808" s="24">
        <v>2803</v>
      </c>
      <c r="M2808" s="28">
        <v>0</v>
      </c>
      <c r="O2808" s="24">
        <v>2803</v>
      </c>
      <c r="P2808" s="24">
        <f>'ROTH 1.0'!O2808*'קובץ טיוטה'!$D$10</f>
        <v>11204.240802651502</v>
      </c>
      <c r="Q2808" s="24">
        <f t="shared" si="433"/>
        <v>7604.2408026515022</v>
      </c>
      <c r="R2808" s="24">
        <f t="shared" si="442"/>
        <v>0</v>
      </c>
      <c r="S2808" s="24">
        <f t="shared" si="435"/>
        <v>7604.2408026515022</v>
      </c>
      <c r="T2808" s="24">
        <f t="shared" si="436"/>
        <v>0</v>
      </c>
      <c r="U2808" s="24" t="str">
        <f t="shared" si="437"/>
        <v>drain</v>
      </c>
      <c r="W2808" s="24">
        <f t="shared" si="440"/>
        <v>0</v>
      </c>
      <c r="X2808" s="24">
        <f t="shared" si="438"/>
        <v>70395.759197348496</v>
      </c>
      <c r="Y2808" s="24">
        <f t="shared" si="441"/>
        <v>7604.2408026515041</v>
      </c>
      <c r="AA2808" s="24">
        <f t="shared" si="439"/>
        <v>0</v>
      </c>
      <c r="AC2808" s="24">
        <f t="shared" si="434"/>
        <v>0</v>
      </c>
    </row>
    <row r="2809" x14ac:dyDescent="0.2">
      <c r="L2809" s="25">
        <v>2804</v>
      </c>
      <c r="M2809" s="29">
        <v>0</v>
      </c>
      <c r="O2809" s="25">
        <v>2804</v>
      </c>
      <c r="P2809" s="24">
        <f>'ROTH 1.0'!O2809*'קובץ טיוטה'!$D$10</f>
        <v>11721.231875956189</v>
      </c>
      <c r="Q2809" s="25">
        <f t="shared" si="433"/>
        <v>8121.2318759561895</v>
      </c>
      <c r="R2809" s="24">
        <f t="shared" si="442"/>
        <v>0</v>
      </c>
      <c r="S2809" s="25">
        <f t="shared" si="435"/>
        <v>8121.2318759561895</v>
      </c>
      <c r="T2809" s="25">
        <f t="shared" si="436"/>
        <v>0</v>
      </c>
      <c r="U2809" s="25" t="str">
        <f t="shared" si="437"/>
        <v>drain</v>
      </c>
      <c r="W2809" s="25">
        <f t="shared" si="440"/>
        <v>0</v>
      </c>
      <c r="X2809" s="25">
        <f t="shared" si="438"/>
        <v>62274.527321392306</v>
      </c>
      <c r="Y2809" s="25">
        <f t="shared" si="441"/>
        <v>8121.2318759561895</v>
      </c>
      <c r="AA2809" s="25">
        <f t="shared" si="439"/>
        <v>0</v>
      </c>
      <c r="AC2809" s="25">
        <f t="shared" si="434"/>
        <v>0</v>
      </c>
    </row>
    <row r="2810" x14ac:dyDescent="0.2">
      <c r="L2810" s="24">
        <v>2805</v>
      </c>
      <c r="M2810" s="28">
        <v>0</v>
      </c>
      <c r="O2810" s="24">
        <v>2805</v>
      </c>
      <c r="P2810" s="24">
        <f>'ROTH 1.0'!O2810*'קובץ טיוטה'!$D$10</f>
        <v>11670.029207486894</v>
      </c>
      <c r="Q2810" s="24">
        <f t="shared" si="433"/>
        <v>8070.0292074868939</v>
      </c>
      <c r="R2810" s="24">
        <f t="shared" si="442"/>
        <v>0</v>
      </c>
      <c r="S2810" s="24">
        <f t="shared" si="435"/>
        <v>8070.0292074868939</v>
      </c>
      <c r="T2810" s="24">
        <f t="shared" si="436"/>
        <v>0</v>
      </c>
      <c r="U2810" s="24" t="str">
        <f t="shared" si="437"/>
        <v>drain</v>
      </c>
      <c r="W2810" s="24">
        <f t="shared" si="440"/>
        <v>0</v>
      </c>
      <c r="X2810" s="24">
        <f t="shared" si="438"/>
        <v>54204.498113905414</v>
      </c>
      <c r="Y2810" s="24">
        <f t="shared" si="441"/>
        <v>8070.0292074868921</v>
      </c>
      <c r="AA2810" s="24">
        <f t="shared" si="439"/>
        <v>0</v>
      </c>
      <c r="AC2810" s="24">
        <f t="shared" si="434"/>
        <v>0</v>
      </c>
    </row>
    <row r="2811" x14ac:dyDescent="0.2">
      <c r="L2811" s="25">
        <v>2806</v>
      </c>
      <c r="M2811" s="29">
        <v>0</v>
      </c>
      <c r="O2811" s="25">
        <v>2806</v>
      </c>
      <c r="P2811" s="24">
        <f>'ROTH 1.0'!O2811*'קובץ טיוטה'!$D$10</f>
        <v>11190.917048223699</v>
      </c>
      <c r="Q2811" s="25">
        <f t="shared" si="433"/>
        <v>7590.9170482236987</v>
      </c>
      <c r="R2811" s="24">
        <f t="shared" si="442"/>
        <v>0</v>
      </c>
      <c r="S2811" s="25">
        <f t="shared" si="435"/>
        <v>7590.9170482236987</v>
      </c>
      <c r="T2811" s="25">
        <f t="shared" si="436"/>
        <v>0</v>
      </c>
      <c r="U2811" s="25" t="str">
        <f t="shared" si="437"/>
        <v>drain</v>
      </c>
      <c r="W2811" s="25">
        <f t="shared" si="440"/>
        <v>0</v>
      </c>
      <c r="X2811" s="25">
        <f t="shared" si="438"/>
        <v>46613.581065681719</v>
      </c>
      <c r="Y2811" s="25">
        <f t="shared" si="441"/>
        <v>7590.917048223695</v>
      </c>
      <c r="AA2811" s="25">
        <f t="shared" si="439"/>
        <v>0</v>
      </c>
      <c r="AC2811" s="25">
        <f t="shared" si="434"/>
        <v>0</v>
      </c>
    </row>
    <row r="2812" x14ac:dyDescent="0.2">
      <c r="L2812" s="24">
        <v>2807</v>
      </c>
      <c r="M2812" s="28">
        <v>0</v>
      </c>
      <c r="O2812" s="24">
        <v>2807</v>
      </c>
      <c r="P2812" s="24">
        <f>'ROTH 1.0'!O2812*'קובץ טיוטה'!$D$10</f>
        <v>10577.51135758762</v>
      </c>
      <c r="Q2812" s="24">
        <f t="shared" si="433"/>
        <v>6977.5113575876203</v>
      </c>
      <c r="R2812" s="24">
        <f t="shared" si="442"/>
        <v>0</v>
      </c>
      <c r="S2812" s="24">
        <f t="shared" si="435"/>
        <v>6977.5113575876203</v>
      </c>
      <c r="T2812" s="24">
        <f t="shared" si="436"/>
        <v>0</v>
      </c>
      <c r="U2812" s="24" t="str">
        <f t="shared" si="437"/>
        <v>drain</v>
      </c>
      <c r="W2812" s="24">
        <f t="shared" si="440"/>
        <v>0</v>
      </c>
      <c r="X2812" s="24">
        <f t="shared" si="438"/>
        <v>39636.069708094103</v>
      </c>
      <c r="Y2812" s="24">
        <f t="shared" si="441"/>
        <v>6977.5113575876167</v>
      </c>
      <c r="AA2812" s="24">
        <f t="shared" si="439"/>
        <v>0</v>
      </c>
      <c r="AC2812" s="24">
        <f t="shared" si="434"/>
        <v>0</v>
      </c>
    </row>
    <row r="2813" x14ac:dyDescent="0.2">
      <c r="L2813" s="25">
        <v>2808</v>
      </c>
      <c r="M2813" s="29">
        <v>0</v>
      </c>
      <c r="O2813" s="25">
        <v>2808</v>
      </c>
      <c r="P2813" s="24">
        <f>'ROTH 1.0'!O2813*'קובץ טיוטה'!$D$10</f>
        <v>9792.2215502807449</v>
      </c>
      <c r="Q2813" s="25">
        <f t="shared" si="433"/>
        <v>6192.2215502807449</v>
      </c>
      <c r="R2813" s="24">
        <f t="shared" si="442"/>
        <v>0</v>
      </c>
      <c r="S2813" s="25">
        <f t="shared" si="435"/>
        <v>6192.2215502807449</v>
      </c>
      <c r="T2813" s="25">
        <f t="shared" si="436"/>
        <v>0</v>
      </c>
      <c r="U2813" s="25" t="str">
        <f t="shared" si="437"/>
        <v>drain</v>
      </c>
      <c r="W2813" s="25">
        <f t="shared" si="440"/>
        <v>0</v>
      </c>
      <c r="X2813" s="25">
        <f t="shared" si="438"/>
        <v>33443.848157813358</v>
      </c>
      <c r="Y2813" s="25">
        <f t="shared" si="441"/>
        <v>6192.2215502807449</v>
      </c>
      <c r="AA2813" s="25">
        <f t="shared" si="439"/>
        <v>0</v>
      </c>
      <c r="AC2813" s="25">
        <f t="shared" si="434"/>
        <v>0</v>
      </c>
    </row>
    <row r="2814" x14ac:dyDescent="0.2">
      <c r="L2814" s="24">
        <v>2809</v>
      </c>
      <c r="M2814" s="28">
        <v>0</v>
      </c>
      <c r="O2814" s="24">
        <v>2809</v>
      </c>
      <c r="P2814" s="24">
        <f>'ROTH 1.0'!O2814*'קובץ טיוטה'!$D$10</f>
        <v>9099.7464506968736</v>
      </c>
      <c r="Q2814" s="24">
        <f t="shared" si="433"/>
        <v>5499.7464506968736</v>
      </c>
      <c r="R2814" s="24">
        <f t="shared" si="442"/>
        <v>0</v>
      </c>
      <c r="S2814" s="24">
        <f t="shared" si="435"/>
        <v>5499.7464506968736</v>
      </c>
      <c r="T2814" s="24">
        <f t="shared" si="436"/>
        <v>0</v>
      </c>
      <c r="U2814" s="24" t="str">
        <f t="shared" si="437"/>
        <v>drain</v>
      </c>
      <c r="W2814" s="24">
        <f t="shared" si="440"/>
        <v>0</v>
      </c>
      <c r="X2814" s="24">
        <f t="shared" si="438"/>
        <v>27944.101707116482</v>
      </c>
      <c r="Y2814" s="24">
        <f t="shared" si="441"/>
        <v>5499.7464506968754</v>
      </c>
      <c r="AA2814" s="24">
        <f t="shared" si="439"/>
        <v>0</v>
      </c>
      <c r="AC2814" s="24">
        <f t="shared" si="434"/>
        <v>0</v>
      </c>
    </row>
    <row r="2815" x14ac:dyDescent="0.2">
      <c r="L2815" s="25">
        <v>2810</v>
      </c>
      <c r="M2815" s="29">
        <v>0</v>
      </c>
      <c r="O2815" s="25">
        <v>2810</v>
      </c>
      <c r="P2815" s="24">
        <f>'ROTH 1.0'!O2815*'קובץ טיוטה'!$D$10</f>
        <v>8684.3587197602301</v>
      </c>
      <c r="Q2815" s="25">
        <f t="shared" si="433"/>
        <v>5084.3587197602301</v>
      </c>
      <c r="R2815" s="24">
        <f t="shared" si="442"/>
        <v>0</v>
      </c>
      <c r="S2815" s="25">
        <f t="shared" si="435"/>
        <v>5084.3587197602301</v>
      </c>
      <c r="T2815" s="25">
        <f t="shared" si="436"/>
        <v>0</v>
      </c>
      <c r="U2815" s="25" t="str">
        <f t="shared" si="437"/>
        <v>drain</v>
      </c>
      <c r="W2815" s="25">
        <f t="shared" si="440"/>
        <v>0</v>
      </c>
      <c r="X2815" s="25">
        <f t="shared" si="438"/>
        <v>22859.742987356251</v>
      </c>
      <c r="Y2815" s="25">
        <f t="shared" si="441"/>
        <v>5084.3587197602319</v>
      </c>
      <c r="AA2815" s="25">
        <f t="shared" si="439"/>
        <v>0</v>
      </c>
      <c r="AC2815" s="25">
        <f t="shared" si="434"/>
        <v>0</v>
      </c>
    </row>
    <row r="2816" x14ac:dyDescent="0.2">
      <c r="L2816" s="24">
        <v>2811</v>
      </c>
      <c r="M2816" s="28">
        <v>0</v>
      </c>
      <c r="O2816" s="24">
        <v>2811</v>
      </c>
      <c r="P2816" s="24">
        <f>'ROTH 1.0'!O2816*'קובץ טיוטה'!$D$10</f>
        <v>8378.2576425063089</v>
      </c>
      <c r="Q2816" s="24">
        <f t="shared" si="433"/>
        <v>4778.2576425063089</v>
      </c>
      <c r="R2816" s="24">
        <f t="shared" si="442"/>
        <v>0</v>
      </c>
      <c r="S2816" s="24">
        <f t="shared" si="435"/>
        <v>4778.2576425063089</v>
      </c>
      <c r="T2816" s="24">
        <f t="shared" si="436"/>
        <v>0</v>
      </c>
      <c r="U2816" s="24" t="str">
        <f t="shared" si="437"/>
        <v>drain</v>
      </c>
      <c r="W2816" s="24">
        <f t="shared" si="440"/>
        <v>0</v>
      </c>
      <c r="X2816" s="24">
        <f t="shared" si="438"/>
        <v>18081.485344849942</v>
      </c>
      <c r="Y2816" s="24">
        <f t="shared" si="441"/>
        <v>4778.2576425063089</v>
      </c>
      <c r="AA2816" s="24">
        <f t="shared" si="439"/>
        <v>0</v>
      </c>
      <c r="AC2816" s="24">
        <f t="shared" si="434"/>
        <v>0</v>
      </c>
    </row>
    <row r="2817" x14ac:dyDescent="0.2">
      <c r="L2817" s="25">
        <v>2812</v>
      </c>
      <c r="M2817" s="29">
        <v>0</v>
      </c>
      <c r="O2817" s="25">
        <v>2812</v>
      </c>
      <c r="P2817" s="24">
        <f>'ROTH 1.0'!O2817*'קובץ טיוטה'!$D$10</f>
        <v>8423.6142045140732</v>
      </c>
      <c r="Q2817" s="25">
        <f t="shared" si="433"/>
        <v>4823.6142045140732</v>
      </c>
      <c r="R2817" s="24">
        <f t="shared" si="442"/>
        <v>0</v>
      </c>
      <c r="S2817" s="25">
        <f t="shared" si="435"/>
        <v>4823.6142045140732</v>
      </c>
      <c r="T2817" s="25">
        <f t="shared" si="436"/>
        <v>0</v>
      </c>
      <c r="U2817" s="25" t="str">
        <f t="shared" si="437"/>
        <v>drain</v>
      </c>
      <c r="W2817" s="25">
        <f t="shared" si="440"/>
        <v>0</v>
      </c>
      <c r="X2817" s="25">
        <f t="shared" si="438"/>
        <v>13257.871140335868</v>
      </c>
      <c r="Y2817" s="25">
        <f t="shared" si="441"/>
        <v>4823.6142045140732</v>
      </c>
      <c r="AA2817" s="25">
        <f t="shared" si="439"/>
        <v>0</v>
      </c>
      <c r="AC2817" s="25">
        <f t="shared" si="434"/>
        <v>0</v>
      </c>
    </row>
    <row r="2818" x14ac:dyDescent="0.2">
      <c r="L2818" s="24">
        <v>2813</v>
      </c>
      <c r="M2818" s="28">
        <v>0</v>
      </c>
      <c r="O2818" s="24">
        <v>2813</v>
      </c>
      <c r="P2818" s="24">
        <f>'ROTH 1.0'!O2818*'קובץ טיוטה'!$D$10</f>
        <v>8566.1609405556446</v>
      </c>
      <c r="Q2818" s="24">
        <f t="shared" si="433"/>
        <v>4966.1609405556446</v>
      </c>
      <c r="R2818" s="24">
        <f t="shared" si="442"/>
        <v>0</v>
      </c>
      <c r="S2818" s="24">
        <f t="shared" si="435"/>
        <v>4966.1609405556446</v>
      </c>
      <c r="T2818" s="24">
        <f t="shared" si="436"/>
        <v>0</v>
      </c>
      <c r="U2818" s="24" t="str">
        <f t="shared" si="437"/>
        <v>drain</v>
      </c>
      <c r="W2818" s="24">
        <f t="shared" si="440"/>
        <v>0</v>
      </c>
      <c r="X2818" s="24">
        <f t="shared" si="438"/>
        <v>8291.7101997802238</v>
      </c>
      <c r="Y2818" s="24">
        <f t="shared" si="441"/>
        <v>4966.1609405556446</v>
      </c>
      <c r="AA2818" s="24">
        <f t="shared" si="439"/>
        <v>0</v>
      </c>
      <c r="AC2818" s="24">
        <f t="shared" si="434"/>
        <v>0</v>
      </c>
    </row>
    <row r="2819" x14ac:dyDescent="0.2">
      <c r="L2819" s="25">
        <v>2814</v>
      </c>
      <c r="M2819" s="29">
        <v>0</v>
      </c>
      <c r="O2819" s="25">
        <v>2814</v>
      </c>
      <c r="P2819" s="24">
        <f>'ROTH 1.0'!O2819*'קובץ טיוטה'!$D$10</f>
        <v>8668.0318132294651</v>
      </c>
      <c r="Q2819" s="25">
        <f t="shared" si="433"/>
        <v>5068.0318132294651</v>
      </c>
      <c r="R2819" s="24">
        <f t="shared" si="442"/>
        <v>0</v>
      </c>
      <c r="S2819" s="25">
        <f t="shared" si="435"/>
        <v>5068.0318132294651</v>
      </c>
      <c r="T2819" s="25">
        <f t="shared" si="436"/>
        <v>0</v>
      </c>
      <c r="U2819" s="25" t="str">
        <f t="shared" si="437"/>
        <v>drain</v>
      </c>
      <c r="W2819" s="25">
        <f t="shared" si="440"/>
        <v>0</v>
      </c>
      <c r="X2819" s="25">
        <f t="shared" si="438"/>
        <v>3223.6783865507587</v>
      </c>
      <c r="Y2819" s="25">
        <f t="shared" si="441"/>
        <v>5068.0318132294651</v>
      </c>
      <c r="AA2819" s="25">
        <f t="shared" si="439"/>
        <v>0</v>
      </c>
      <c r="AC2819" s="25">
        <f t="shared" si="434"/>
        <v>0</v>
      </c>
    </row>
    <row r="2820" x14ac:dyDescent="0.2">
      <c r="L2820" s="24">
        <v>2815</v>
      </c>
      <c r="M2820" s="28">
        <v>0.22004128099999998</v>
      </c>
      <c r="O2820" s="24">
        <v>2815</v>
      </c>
      <c r="P2820" s="24">
        <f>'ROTH 1.0'!O2820*'קובץ טיוטה'!$D$10</f>
        <v>9615.5369734133856</v>
      </c>
      <c r="Q2820" s="24">
        <f t="shared" si="433"/>
        <v>6015.5369734133856</v>
      </c>
      <c r="R2820" s="24">
        <f t="shared" si="442"/>
        <v>14962.807107999999</v>
      </c>
      <c r="S2820" s="24">
        <f t="shared" si="435"/>
        <v>0</v>
      </c>
      <c r="T2820" s="24">
        <f t="shared" si="436"/>
        <v>8947.2701345866135</v>
      </c>
      <c r="U2820" s="24" t="str">
        <f t="shared" si="437"/>
        <v>charge</v>
      </c>
      <c r="W2820" s="24">
        <f t="shared" si="440"/>
        <v>8052.543121127952</v>
      </c>
      <c r="X2820" s="24">
        <f t="shared" si="438"/>
        <v>11276.221507678711</v>
      </c>
      <c r="Y2820" s="24">
        <f t="shared" si="441"/>
        <v>0</v>
      </c>
      <c r="AA2820" s="24">
        <f t="shared" si="439"/>
        <v>0</v>
      </c>
      <c r="AC2820" s="24">
        <f t="shared" si="434"/>
        <v>894.72701345866153</v>
      </c>
    </row>
    <row r="2821" x14ac:dyDescent="0.2">
      <c r="L2821" s="25">
        <v>2816</v>
      </c>
      <c r="M2821" s="29">
        <v>0.27694701700000002</v>
      </c>
      <c r="O2821" s="25">
        <v>2816</v>
      </c>
      <c r="P2821" s="24">
        <f>'ROTH 1.0'!O2821*'קובץ טיוטה'!$D$10</f>
        <v>10289.30664619414</v>
      </c>
      <c r="Q2821" s="25">
        <f t="shared" si="433"/>
        <v>6689.3066461941398</v>
      </c>
      <c r="R2821" s="24">
        <f t="shared" si="442"/>
        <v>18832.397155999999</v>
      </c>
      <c r="S2821" s="25">
        <f t="shared" si="435"/>
        <v>0</v>
      </c>
      <c r="T2821" s="25">
        <f t="shared" si="436"/>
        <v>12143.090509805859</v>
      </c>
      <c r="U2821" s="25" t="str">
        <f t="shared" si="437"/>
        <v>charge</v>
      </c>
      <c r="W2821" s="25">
        <f t="shared" si="440"/>
        <v>10928.781458825273</v>
      </c>
      <c r="X2821" s="25">
        <f t="shared" si="438"/>
        <v>22205.002966503984</v>
      </c>
      <c r="Y2821" s="25">
        <f t="shared" si="441"/>
        <v>0</v>
      </c>
      <c r="AA2821" s="25">
        <f t="shared" si="439"/>
        <v>0</v>
      </c>
      <c r="AC2821" s="25">
        <f t="shared" si="434"/>
        <v>1214.3090509805861</v>
      </c>
    </row>
    <row r="2822" x14ac:dyDescent="0.2">
      <c r="L2822" s="24">
        <v>2817</v>
      </c>
      <c r="M2822" s="28">
        <v>0.19723584599999999</v>
      </c>
      <c r="O2822" s="24">
        <v>2817</v>
      </c>
      <c r="P2822" s="24">
        <f>'ROTH 1.0'!O2822*'קובץ טיוטה'!$D$10</f>
        <v>10835.661167074362</v>
      </c>
      <c r="Q2822" s="24">
        <f t="shared" ref="Q2822:Q2885" si="443">P2822-$H$8*$H$9</f>
        <v>7235.6611670743623</v>
      </c>
      <c r="R2822" s="24">
        <f t="shared" si="442"/>
        <v>13412.037527999999</v>
      </c>
      <c r="S2822" s="24">
        <f t="shared" si="435"/>
        <v>0</v>
      </c>
      <c r="T2822" s="24">
        <f t="shared" si="436"/>
        <v>6176.3763609256366</v>
      </c>
      <c r="U2822" s="24" t="str">
        <f t="shared" si="437"/>
        <v>charge</v>
      </c>
      <c r="W2822" s="24">
        <f t="shared" si="440"/>
        <v>5558.7387248330742</v>
      </c>
      <c r="X2822" s="24">
        <f t="shared" si="438"/>
        <v>27763.741691337058</v>
      </c>
      <c r="Y2822" s="24">
        <f t="shared" si="441"/>
        <v>0</v>
      </c>
      <c r="AA2822" s="24">
        <f t="shared" si="439"/>
        <v>0</v>
      </c>
      <c r="AC2822" s="24">
        <f t="shared" ref="AC2822:AC2885" si="444">IF(U2822="charge",(T2822-W2822),0)</f>
        <v>617.63763609256239</v>
      </c>
    </row>
    <row r="2823" x14ac:dyDescent="0.2">
      <c r="L2823" s="25">
        <v>2818</v>
      </c>
      <c r="M2823" s="29">
        <v>0.149915406</v>
      </c>
      <c r="O2823" s="25">
        <v>2818</v>
      </c>
      <c r="P2823" s="24">
        <f>'ROTH 1.0'!O2823*'קובץ טיוטה'!$D$10</f>
        <v>10993.952758049711</v>
      </c>
      <c r="Q2823" s="25">
        <f t="shared" si="443"/>
        <v>7393.9527580497106</v>
      </c>
      <c r="R2823" s="24">
        <f t="shared" si="442"/>
        <v>10194.247608</v>
      </c>
      <c r="S2823" s="25">
        <f t="shared" ref="S2823:S2886" si="445">IF(Q2823&gt;R2823,Q2823-R2823,0)</f>
        <v>0</v>
      </c>
      <c r="T2823" s="25">
        <f t="shared" ref="T2823:T2886" si="446">IF(R2823&gt;Q2823,R2823-Q2823,0)</f>
        <v>2800.2948499502891</v>
      </c>
      <c r="U2823" s="25" t="str">
        <f t="shared" ref="U2823:U2886" si="447">IF(Q2823&gt;R2823,"drain","charge")</f>
        <v>charge</v>
      </c>
      <c r="W2823" s="25">
        <f t="shared" si="440"/>
        <v>2520.2653649552594</v>
      </c>
      <c r="X2823" s="25">
        <f t="shared" ref="X2823:X2886" si="448">IF(X2822+T2823&gt;$H$11,$H$11,IF(U2823="charge",X2822+(T2823*$H$12),IF((X2822-S2823)&gt;0,X2822-S2823,0)))</f>
        <v>30284.007056292317</v>
      </c>
      <c r="Y2823" s="25">
        <f t="shared" si="441"/>
        <v>0</v>
      </c>
      <c r="AA2823" s="25">
        <f t="shared" ref="AA2823:AA2886" si="449">S2823-Y2823</f>
        <v>0</v>
      </c>
      <c r="AC2823" s="25">
        <f t="shared" si="444"/>
        <v>280.02948499502963</v>
      </c>
    </row>
    <row r="2824" x14ac:dyDescent="0.2">
      <c r="L2824" s="24">
        <v>2819</v>
      </c>
      <c r="M2824" s="28">
        <v>0.265986216</v>
      </c>
      <c r="O2824" s="24">
        <v>2819</v>
      </c>
      <c r="P2824" s="24">
        <f>'ROTH 1.0'!O2824*'קובץ טיוטה'!$D$10</f>
        <v>11173.272855225343</v>
      </c>
      <c r="Q2824" s="24">
        <f t="shared" si="443"/>
        <v>7573.2728552253429</v>
      </c>
      <c r="R2824" s="24">
        <f t="shared" si="442"/>
        <v>18087.062688000002</v>
      </c>
      <c r="S2824" s="24">
        <f t="shared" si="445"/>
        <v>0</v>
      </c>
      <c r="T2824" s="24">
        <f t="shared" si="446"/>
        <v>10513.789832774659</v>
      </c>
      <c r="U2824" s="24" t="str">
        <f t="shared" si="447"/>
        <v>charge</v>
      </c>
      <c r="W2824" s="24">
        <f t="shared" ref="W2824:W2887" si="450">IF(X2824&gt;=X2823,(X2824-X2823),0)</f>
        <v>9462.4108494971915</v>
      </c>
      <c r="X2824" s="24">
        <f t="shared" si="448"/>
        <v>39746.417905789509</v>
      </c>
      <c r="Y2824" s="24">
        <f t="shared" ref="Y2824:Y2887" si="451">IF(U2824="drain",X2823-X2824,0)</f>
        <v>0</v>
      </c>
      <c r="AA2824" s="24">
        <f t="shared" si="449"/>
        <v>0</v>
      </c>
      <c r="AC2824" s="24">
        <f t="shared" si="444"/>
        <v>1051.3789832774673</v>
      </c>
    </row>
    <row r="2825" x14ac:dyDescent="0.2">
      <c r="L2825" s="25">
        <v>2820</v>
      </c>
      <c r="M2825" s="29">
        <v>0.47708125600000001</v>
      </c>
      <c r="O2825" s="25">
        <v>2820</v>
      </c>
      <c r="P2825" s="24">
        <f>'ROTH 1.0'!O2825*'קובץ טיוטה'!$D$10</f>
        <v>11391.116954853798</v>
      </c>
      <c r="Q2825" s="25">
        <f t="shared" si="443"/>
        <v>7791.1169548537982</v>
      </c>
      <c r="R2825" s="24">
        <f t="shared" si="442"/>
        <v>32441.525408000001</v>
      </c>
      <c r="S2825" s="25">
        <f t="shared" si="445"/>
        <v>0</v>
      </c>
      <c r="T2825" s="25">
        <f t="shared" si="446"/>
        <v>24650.408453146203</v>
      </c>
      <c r="U2825" s="25" t="str">
        <f t="shared" si="447"/>
        <v>charge</v>
      </c>
      <c r="W2825" s="25">
        <f t="shared" si="450"/>
        <v>22185.367607831584</v>
      </c>
      <c r="X2825" s="25">
        <f t="shared" si="448"/>
        <v>61931.785513621093</v>
      </c>
      <c r="Y2825" s="25">
        <f t="shared" si="451"/>
        <v>0</v>
      </c>
      <c r="AA2825" s="25">
        <f t="shared" si="449"/>
        <v>0</v>
      </c>
      <c r="AC2825" s="25">
        <f t="shared" si="444"/>
        <v>2465.0408453146192</v>
      </c>
    </row>
    <row r="2826" x14ac:dyDescent="0.2">
      <c r="L2826" s="24">
        <v>2821</v>
      </c>
      <c r="M2826" s="28">
        <v>0.61490175899999999</v>
      </c>
      <c r="O2826" s="24">
        <v>2821</v>
      </c>
      <c r="P2826" s="24">
        <f>'ROTH 1.0'!O2826*'קובץ טיוטה'!$D$10</f>
        <v>11615.052984883732</v>
      </c>
      <c r="Q2826" s="24">
        <f t="shared" si="443"/>
        <v>8015.0529848837323</v>
      </c>
      <c r="R2826" s="24">
        <f t="shared" si="442"/>
        <v>41813.319611999992</v>
      </c>
      <c r="S2826" s="24">
        <f t="shared" si="445"/>
        <v>0</v>
      </c>
      <c r="T2826" s="24">
        <f t="shared" si="446"/>
        <v>33798.26662711626</v>
      </c>
      <c r="U2826" s="24" t="str">
        <f t="shared" si="447"/>
        <v>charge</v>
      </c>
      <c r="W2826" s="24">
        <f t="shared" si="450"/>
        <v>16068.214486378907</v>
      </c>
      <c r="X2826" s="24">
        <f t="shared" si="448"/>
        <v>78000</v>
      </c>
      <c r="Y2826" s="24">
        <f t="shared" si="451"/>
        <v>0</v>
      </c>
      <c r="AA2826" s="24">
        <f t="shared" si="449"/>
        <v>0</v>
      </c>
      <c r="AC2826" s="24">
        <f t="shared" si="444"/>
        <v>17730.052140737353</v>
      </c>
    </row>
    <row r="2827" x14ac:dyDescent="0.2">
      <c r="L2827" s="25">
        <v>2822</v>
      </c>
      <c r="M2827" s="29">
        <v>0.474458728</v>
      </c>
      <c r="O2827" s="25">
        <v>2822</v>
      </c>
      <c r="P2827" s="24">
        <f>'ROTH 1.0'!O2827*'קובץ טיוטה'!$D$10</f>
        <v>11632.586441455547</v>
      </c>
      <c r="Q2827" s="25">
        <f t="shared" si="443"/>
        <v>8032.5864414555472</v>
      </c>
      <c r="R2827" s="24">
        <f t="shared" si="442"/>
        <v>32263.193503999999</v>
      </c>
      <c r="S2827" s="25">
        <f t="shared" si="445"/>
        <v>0</v>
      </c>
      <c r="T2827" s="25">
        <f t="shared" si="446"/>
        <v>24230.607062544452</v>
      </c>
      <c r="U2827" s="25" t="str">
        <f t="shared" si="447"/>
        <v>charge</v>
      </c>
      <c r="W2827" s="25">
        <f t="shared" si="450"/>
        <v>0</v>
      </c>
      <c r="X2827" s="25">
        <f t="shared" si="448"/>
        <v>78000</v>
      </c>
      <c r="Y2827" s="25">
        <f t="shared" si="451"/>
        <v>0</v>
      </c>
      <c r="AA2827" s="25">
        <f t="shared" si="449"/>
        <v>0</v>
      </c>
      <c r="AC2827" s="25">
        <f t="shared" si="444"/>
        <v>24230.607062544452</v>
      </c>
    </row>
    <row r="2828" x14ac:dyDescent="0.2">
      <c r="L2828" s="24">
        <v>2823</v>
      </c>
      <c r="M2828" s="28">
        <v>0.51699193499999996</v>
      </c>
      <c r="O2828" s="24">
        <v>2823</v>
      </c>
      <c r="P2828" s="24">
        <f>'ROTH 1.0'!O2828*'קובץ טיוטה'!$D$10</f>
        <v>11341.857931960436</v>
      </c>
      <c r="Q2828" s="24">
        <f t="shared" si="443"/>
        <v>7741.857931960436</v>
      </c>
      <c r="R2828" s="24">
        <f t="shared" si="442"/>
        <v>35155.451579999994</v>
      </c>
      <c r="S2828" s="24">
        <f t="shared" si="445"/>
        <v>0</v>
      </c>
      <c r="T2828" s="24">
        <f t="shared" si="446"/>
        <v>27413.593648039558</v>
      </c>
      <c r="U2828" s="24" t="str">
        <f t="shared" si="447"/>
        <v>charge</v>
      </c>
      <c r="W2828" s="24">
        <f t="shared" si="450"/>
        <v>0</v>
      </c>
      <c r="X2828" s="24">
        <f t="shared" si="448"/>
        <v>78000</v>
      </c>
      <c r="Y2828" s="24">
        <f t="shared" si="451"/>
        <v>0</v>
      </c>
      <c r="AA2828" s="24">
        <f t="shared" si="449"/>
        <v>0</v>
      </c>
      <c r="AC2828" s="24">
        <f t="shared" si="444"/>
        <v>27413.593648039558</v>
      </c>
    </row>
    <row r="2829" x14ac:dyDescent="0.2">
      <c r="L2829" s="25">
        <v>2824</v>
      </c>
      <c r="M2829" s="29">
        <v>0.57109344299999998</v>
      </c>
      <c r="O2829" s="25">
        <v>2824</v>
      </c>
      <c r="P2829" s="24">
        <f>'ROTH 1.0'!O2829*'קובץ טיוטה'!$D$10</f>
        <v>11349.892704850585</v>
      </c>
      <c r="Q2829" s="25">
        <f t="shared" si="443"/>
        <v>7749.8927048505848</v>
      </c>
      <c r="R2829" s="24">
        <f t="shared" si="442"/>
        <v>38834.354123999998</v>
      </c>
      <c r="S2829" s="25">
        <f t="shared" si="445"/>
        <v>0</v>
      </c>
      <c r="T2829" s="25">
        <f t="shared" si="446"/>
        <v>31084.461419149411</v>
      </c>
      <c r="U2829" s="25" t="str">
        <f t="shared" si="447"/>
        <v>charge</v>
      </c>
      <c r="W2829" s="25">
        <f t="shared" si="450"/>
        <v>0</v>
      </c>
      <c r="X2829" s="25">
        <f t="shared" si="448"/>
        <v>78000</v>
      </c>
      <c r="Y2829" s="25">
        <f t="shared" si="451"/>
        <v>0</v>
      </c>
      <c r="AA2829" s="25">
        <f t="shared" si="449"/>
        <v>0</v>
      </c>
      <c r="AC2829" s="25">
        <f t="shared" si="444"/>
        <v>31084.461419149411</v>
      </c>
    </row>
    <row r="2830" x14ac:dyDescent="0.2">
      <c r="L2830" s="24">
        <v>2825</v>
      </c>
      <c r="M2830" s="28">
        <v>0.57343781000000005</v>
      </c>
      <c r="O2830" s="24">
        <v>2825</v>
      </c>
      <c r="P2830" s="24">
        <f>'ROTH 1.0'!O2830*'קובץ טיוטה'!$D$10</f>
        <v>11226.013772824799</v>
      </c>
      <c r="Q2830" s="24">
        <f t="shared" si="443"/>
        <v>7626.0137728247992</v>
      </c>
      <c r="R2830" s="24">
        <f t="shared" si="442"/>
        <v>38993.771080000006</v>
      </c>
      <c r="S2830" s="24">
        <f t="shared" si="445"/>
        <v>0</v>
      </c>
      <c r="T2830" s="24">
        <f t="shared" si="446"/>
        <v>31367.757307175205</v>
      </c>
      <c r="U2830" s="24" t="str">
        <f t="shared" si="447"/>
        <v>charge</v>
      </c>
      <c r="W2830" s="24">
        <f t="shared" si="450"/>
        <v>0</v>
      </c>
      <c r="X2830" s="24">
        <f t="shared" si="448"/>
        <v>78000</v>
      </c>
      <c r="Y2830" s="24">
        <f t="shared" si="451"/>
        <v>0</v>
      </c>
      <c r="AA2830" s="24">
        <f t="shared" si="449"/>
        <v>0</v>
      </c>
      <c r="AC2830" s="24">
        <f t="shared" si="444"/>
        <v>31367.757307175205</v>
      </c>
    </row>
    <row r="2831" x14ac:dyDescent="0.2">
      <c r="L2831" s="25">
        <v>2826</v>
      </c>
      <c r="M2831" s="29">
        <v>0.19356542800000001</v>
      </c>
      <c r="O2831" s="25">
        <v>2826</v>
      </c>
      <c r="P2831" s="24">
        <f>'ROTH 1.0'!O2831*'קובץ טיוטה'!$D$10</f>
        <v>11307.749771454648</v>
      </c>
      <c r="Q2831" s="25">
        <f t="shared" si="443"/>
        <v>7707.749771454648</v>
      </c>
      <c r="R2831" s="24">
        <f t="shared" si="442"/>
        <v>13162.449104000001</v>
      </c>
      <c r="S2831" s="25">
        <f t="shared" si="445"/>
        <v>0</v>
      </c>
      <c r="T2831" s="25">
        <f t="shared" si="446"/>
        <v>5454.6993325453532</v>
      </c>
      <c r="U2831" s="25" t="str">
        <f t="shared" si="447"/>
        <v>charge</v>
      </c>
      <c r="W2831" s="25">
        <f t="shared" si="450"/>
        <v>0</v>
      </c>
      <c r="X2831" s="25">
        <f t="shared" si="448"/>
        <v>78000</v>
      </c>
      <c r="Y2831" s="25">
        <f t="shared" si="451"/>
        <v>0</v>
      </c>
      <c r="AA2831" s="25">
        <f t="shared" si="449"/>
        <v>0</v>
      </c>
      <c r="AC2831" s="25">
        <f t="shared" si="444"/>
        <v>5454.6993325453532</v>
      </c>
    </row>
    <row r="2832" x14ac:dyDescent="0.2">
      <c r="L2832" s="24">
        <v>2827</v>
      </c>
      <c r="M2832" s="28">
        <v>0</v>
      </c>
      <c r="O2832" s="24">
        <v>2827</v>
      </c>
      <c r="P2832" s="24">
        <f>'ROTH 1.0'!O2832*'קובץ טיוטה'!$D$10</f>
        <v>11386.454497470851</v>
      </c>
      <c r="Q2832" s="24">
        <f t="shared" si="443"/>
        <v>7786.4544974708515</v>
      </c>
      <c r="R2832" s="24">
        <f t="shared" ref="R2832:R2895" si="452">M2832*$H$7*0.85</f>
        <v>0</v>
      </c>
      <c r="S2832" s="24">
        <f t="shared" si="445"/>
        <v>7786.4544974708515</v>
      </c>
      <c r="T2832" s="24">
        <f t="shared" si="446"/>
        <v>0</v>
      </c>
      <c r="U2832" s="24" t="str">
        <f t="shared" si="447"/>
        <v>drain</v>
      </c>
      <c r="W2832" s="24">
        <f t="shared" si="450"/>
        <v>0</v>
      </c>
      <c r="X2832" s="24">
        <f t="shared" si="448"/>
        <v>70213.545502529145</v>
      </c>
      <c r="Y2832" s="24">
        <f t="shared" si="451"/>
        <v>7786.4544974708551</v>
      </c>
      <c r="AA2832" s="24">
        <f t="shared" si="449"/>
        <v>0</v>
      </c>
      <c r="AC2832" s="24">
        <f t="shared" si="444"/>
        <v>0</v>
      </c>
    </row>
    <row r="2833" x14ac:dyDescent="0.2">
      <c r="L2833" s="25">
        <v>2828</v>
      </c>
      <c r="M2833" s="29">
        <v>0</v>
      </c>
      <c r="O2833" s="25">
        <v>2828</v>
      </c>
      <c r="P2833" s="24">
        <f>'ROTH 1.0'!O2833*'קובץ טיוטה'!$D$10</f>
        <v>11791.545261968577</v>
      </c>
      <c r="Q2833" s="25">
        <f t="shared" si="443"/>
        <v>8191.5452619685766</v>
      </c>
      <c r="R2833" s="24">
        <f t="shared" si="452"/>
        <v>0</v>
      </c>
      <c r="S2833" s="25">
        <f t="shared" si="445"/>
        <v>8191.5452619685766</v>
      </c>
      <c r="T2833" s="25">
        <f t="shared" si="446"/>
        <v>0</v>
      </c>
      <c r="U2833" s="25" t="str">
        <f t="shared" si="447"/>
        <v>drain</v>
      </c>
      <c r="W2833" s="25">
        <f t="shared" si="450"/>
        <v>0</v>
      </c>
      <c r="X2833" s="25">
        <f t="shared" si="448"/>
        <v>62022.00024056057</v>
      </c>
      <c r="Y2833" s="25">
        <f t="shared" si="451"/>
        <v>8191.5452619685748</v>
      </c>
      <c r="AA2833" s="25">
        <f t="shared" si="449"/>
        <v>0</v>
      </c>
      <c r="AC2833" s="25">
        <f t="shared" si="444"/>
        <v>0</v>
      </c>
    </row>
    <row r="2834" x14ac:dyDescent="0.2">
      <c r="L2834" s="24">
        <v>2829</v>
      </c>
      <c r="M2834" s="28">
        <v>0</v>
      </c>
      <c r="O2834" s="24">
        <v>2829</v>
      </c>
      <c r="P2834" s="24">
        <f>'ROTH 1.0'!O2834*'קובץ טיוטה'!$D$10</f>
        <v>11815.776538321132</v>
      </c>
      <c r="Q2834" s="24">
        <f t="shared" si="443"/>
        <v>8215.7765383211317</v>
      </c>
      <c r="R2834" s="24">
        <f t="shared" si="452"/>
        <v>0</v>
      </c>
      <c r="S2834" s="24">
        <f t="shared" si="445"/>
        <v>8215.7765383211317</v>
      </c>
      <c r="T2834" s="24">
        <f t="shared" si="446"/>
        <v>0</v>
      </c>
      <c r="U2834" s="24" t="str">
        <f t="shared" si="447"/>
        <v>drain</v>
      </c>
      <c r="W2834" s="24">
        <f t="shared" si="450"/>
        <v>0</v>
      </c>
      <c r="X2834" s="24">
        <f t="shared" si="448"/>
        <v>53806.22370223944</v>
      </c>
      <c r="Y2834" s="24">
        <f t="shared" si="451"/>
        <v>8215.7765383211299</v>
      </c>
      <c r="AA2834" s="24">
        <f t="shared" si="449"/>
        <v>0</v>
      </c>
      <c r="AC2834" s="24">
        <f t="shared" si="444"/>
        <v>0</v>
      </c>
    </row>
    <row r="2835" x14ac:dyDescent="0.2">
      <c r="L2835" s="25">
        <v>2830</v>
      </c>
      <c r="M2835" s="29">
        <v>0</v>
      </c>
      <c r="O2835" s="25">
        <v>2830</v>
      </c>
      <c r="P2835" s="24">
        <f>'ROTH 1.0'!O2835*'קובץ טיוטה'!$D$10</f>
        <v>11289.00462089656</v>
      </c>
      <c r="Q2835" s="25">
        <f t="shared" si="443"/>
        <v>7689.0046208965596</v>
      </c>
      <c r="R2835" s="24">
        <f t="shared" si="452"/>
        <v>0</v>
      </c>
      <c r="S2835" s="25">
        <f t="shared" si="445"/>
        <v>7689.0046208965596</v>
      </c>
      <c r="T2835" s="25">
        <f t="shared" si="446"/>
        <v>0</v>
      </c>
      <c r="U2835" s="25" t="str">
        <f t="shared" si="447"/>
        <v>drain</v>
      </c>
      <c r="W2835" s="25">
        <f t="shared" si="450"/>
        <v>0</v>
      </c>
      <c r="X2835" s="25">
        <f t="shared" si="448"/>
        <v>46117.219081342882</v>
      </c>
      <c r="Y2835" s="25">
        <f t="shared" si="451"/>
        <v>7689.0046208965578</v>
      </c>
      <c r="AA2835" s="25">
        <f t="shared" si="449"/>
        <v>0</v>
      </c>
      <c r="AC2835" s="25">
        <f t="shared" si="444"/>
        <v>0</v>
      </c>
    </row>
    <row r="2836" x14ac:dyDescent="0.2">
      <c r="L2836" s="24">
        <v>2831</v>
      </c>
      <c r="M2836" s="28">
        <v>0</v>
      </c>
      <c r="O2836" s="24">
        <v>2831</v>
      </c>
      <c r="P2836" s="24">
        <f>'ROTH 1.0'!O2836*'קובץ טיוטה'!$D$10</f>
        <v>10690.336041465031</v>
      </c>
      <c r="Q2836" s="24">
        <f t="shared" si="443"/>
        <v>7090.3360414650306</v>
      </c>
      <c r="R2836" s="24">
        <f t="shared" si="452"/>
        <v>0</v>
      </c>
      <c r="S2836" s="24">
        <f t="shared" si="445"/>
        <v>7090.3360414650306</v>
      </c>
      <c r="T2836" s="24">
        <f t="shared" si="446"/>
        <v>0</v>
      </c>
      <c r="U2836" s="24" t="str">
        <f t="shared" si="447"/>
        <v>drain</v>
      </c>
      <c r="W2836" s="24">
        <f t="shared" si="450"/>
        <v>0</v>
      </c>
      <c r="X2836" s="24">
        <f t="shared" si="448"/>
        <v>39026.883039877852</v>
      </c>
      <c r="Y2836" s="24">
        <f t="shared" si="451"/>
        <v>7090.3360414650306</v>
      </c>
      <c r="AA2836" s="24">
        <f t="shared" si="449"/>
        <v>0</v>
      </c>
      <c r="AC2836" s="24">
        <f t="shared" si="444"/>
        <v>0</v>
      </c>
    </row>
    <row r="2837" x14ac:dyDescent="0.2">
      <c r="L2837" s="25">
        <v>2832</v>
      </c>
      <c r="M2837" s="29">
        <v>0</v>
      </c>
      <c r="O2837" s="25">
        <v>2832</v>
      </c>
      <c r="P2837" s="24">
        <f>'ROTH 1.0'!O2837*'קובץ טיוטה'!$D$10</f>
        <v>9944.6728579557748</v>
      </c>
      <c r="Q2837" s="25">
        <f t="shared" si="443"/>
        <v>6344.6728579557748</v>
      </c>
      <c r="R2837" s="24">
        <f t="shared" si="452"/>
        <v>0</v>
      </c>
      <c r="S2837" s="25">
        <f t="shared" si="445"/>
        <v>6344.6728579557748</v>
      </c>
      <c r="T2837" s="25">
        <f t="shared" si="446"/>
        <v>0</v>
      </c>
      <c r="U2837" s="25" t="str">
        <f t="shared" si="447"/>
        <v>drain</v>
      </c>
      <c r="W2837" s="25">
        <f t="shared" si="450"/>
        <v>0</v>
      </c>
      <c r="X2837" s="25">
        <f t="shared" si="448"/>
        <v>32682.210181922077</v>
      </c>
      <c r="Y2837" s="25">
        <f t="shared" si="451"/>
        <v>6344.6728579557748</v>
      </c>
      <c r="AA2837" s="25">
        <f t="shared" si="449"/>
        <v>0</v>
      </c>
      <c r="AC2837" s="25">
        <f t="shared" si="444"/>
        <v>0</v>
      </c>
    </row>
    <row r="2838" x14ac:dyDescent="0.2">
      <c r="L2838" s="24">
        <v>2833</v>
      </c>
      <c r="M2838" s="28">
        <v>0</v>
      </c>
      <c r="O2838" s="24">
        <v>2833</v>
      </c>
      <c r="P2838" s="24">
        <f>'ROTH 1.0'!O2838*'קובץ טיוטה'!$D$10</f>
        <v>9252.4332371568908</v>
      </c>
      <c r="Q2838" s="24">
        <f t="shared" si="443"/>
        <v>5652.4332371568908</v>
      </c>
      <c r="R2838" s="24">
        <f t="shared" si="452"/>
        <v>0</v>
      </c>
      <c r="S2838" s="24">
        <f t="shared" si="445"/>
        <v>5652.4332371568908</v>
      </c>
      <c r="T2838" s="24">
        <f t="shared" si="446"/>
        <v>0</v>
      </c>
      <c r="U2838" s="24" t="str">
        <f t="shared" si="447"/>
        <v>drain</v>
      </c>
      <c r="W2838" s="24">
        <f t="shared" si="450"/>
        <v>0</v>
      </c>
      <c r="X2838" s="24">
        <f t="shared" si="448"/>
        <v>27029.776944765188</v>
      </c>
      <c r="Y2838" s="24">
        <f t="shared" si="451"/>
        <v>5652.4332371568889</v>
      </c>
      <c r="AA2838" s="24">
        <f t="shared" si="449"/>
        <v>0</v>
      </c>
      <c r="AC2838" s="24">
        <f t="shared" si="444"/>
        <v>0</v>
      </c>
    </row>
    <row r="2839" x14ac:dyDescent="0.2">
      <c r="L2839" s="25">
        <v>2834</v>
      </c>
      <c r="M2839" s="29">
        <v>0</v>
      </c>
      <c r="O2839" s="25">
        <v>2834</v>
      </c>
      <c r="P2839" s="24">
        <f>'ROTH 1.0'!O2839*'קובץ טיוטה'!$D$10</f>
        <v>9038.2579385992158</v>
      </c>
      <c r="Q2839" s="25">
        <f t="shared" si="443"/>
        <v>5438.2579385992158</v>
      </c>
      <c r="R2839" s="24">
        <f t="shared" si="452"/>
        <v>0</v>
      </c>
      <c r="S2839" s="25">
        <f t="shared" si="445"/>
        <v>5438.2579385992158</v>
      </c>
      <c r="T2839" s="25">
        <f t="shared" si="446"/>
        <v>0</v>
      </c>
      <c r="U2839" s="25" t="str">
        <f t="shared" si="447"/>
        <v>drain</v>
      </c>
      <c r="W2839" s="25">
        <f t="shared" si="450"/>
        <v>0</v>
      </c>
      <c r="X2839" s="25">
        <f t="shared" si="448"/>
        <v>21591.519006165974</v>
      </c>
      <c r="Y2839" s="25">
        <f t="shared" si="451"/>
        <v>5438.257938599214</v>
      </c>
      <c r="AA2839" s="25">
        <f t="shared" si="449"/>
        <v>0</v>
      </c>
      <c r="AC2839" s="25">
        <f t="shared" si="444"/>
        <v>0</v>
      </c>
    </row>
    <row r="2840" x14ac:dyDescent="0.2">
      <c r="L2840" s="24">
        <v>2835</v>
      </c>
      <c r="M2840" s="28">
        <v>0</v>
      </c>
      <c r="O2840" s="24">
        <v>2835</v>
      </c>
      <c r="P2840" s="24">
        <f>'ROTH 1.0'!O2840*'קובץ טיוטה'!$D$10</f>
        <v>8967.6232998603609</v>
      </c>
      <c r="Q2840" s="24">
        <f t="shared" si="443"/>
        <v>5367.6232998603609</v>
      </c>
      <c r="R2840" s="24">
        <f t="shared" si="452"/>
        <v>0</v>
      </c>
      <c r="S2840" s="24">
        <f t="shared" si="445"/>
        <v>5367.6232998603609</v>
      </c>
      <c r="T2840" s="24">
        <f t="shared" si="446"/>
        <v>0</v>
      </c>
      <c r="U2840" s="24" t="str">
        <f t="shared" si="447"/>
        <v>drain</v>
      </c>
      <c r="W2840" s="24">
        <f t="shared" si="450"/>
        <v>0</v>
      </c>
      <c r="X2840" s="24">
        <f t="shared" si="448"/>
        <v>16223.895706305613</v>
      </c>
      <c r="Y2840" s="24">
        <f t="shared" si="451"/>
        <v>5367.6232998603609</v>
      </c>
      <c r="AA2840" s="24">
        <f t="shared" si="449"/>
        <v>0</v>
      </c>
      <c r="AC2840" s="24">
        <f t="shared" si="444"/>
        <v>0</v>
      </c>
    </row>
    <row r="2841" x14ac:dyDescent="0.2">
      <c r="L2841" s="25">
        <v>2836</v>
      </c>
      <c r="M2841" s="29">
        <v>0</v>
      </c>
      <c r="O2841" s="25">
        <v>2836</v>
      </c>
      <c r="P2841" s="24">
        <f>'ROTH 1.0'!O2841*'קובץ טיוטה'!$D$10</f>
        <v>8991.4979834945698</v>
      </c>
      <c r="Q2841" s="25">
        <f t="shared" si="443"/>
        <v>5391.4979834945698</v>
      </c>
      <c r="R2841" s="24">
        <f t="shared" si="452"/>
        <v>0</v>
      </c>
      <c r="S2841" s="25">
        <f t="shared" si="445"/>
        <v>5391.4979834945698</v>
      </c>
      <c r="T2841" s="25">
        <f t="shared" si="446"/>
        <v>0</v>
      </c>
      <c r="U2841" s="25" t="str">
        <f t="shared" si="447"/>
        <v>drain</v>
      </c>
      <c r="W2841" s="25">
        <f t="shared" si="450"/>
        <v>0</v>
      </c>
      <c r="X2841" s="25">
        <f t="shared" si="448"/>
        <v>10832.397722811043</v>
      </c>
      <c r="Y2841" s="25">
        <f t="shared" si="451"/>
        <v>5391.4979834945698</v>
      </c>
      <c r="AA2841" s="25">
        <f t="shared" si="449"/>
        <v>0</v>
      </c>
      <c r="AC2841" s="25">
        <f t="shared" si="444"/>
        <v>0</v>
      </c>
    </row>
    <row r="2842" x14ac:dyDescent="0.2">
      <c r="L2842" s="24">
        <v>2837</v>
      </c>
      <c r="M2842" s="28">
        <v>0</v>
      </c>
      <c r="O2842" s="24">
        <v>2837</v>
      </c>
      <c r="P2842" s="24">
        <f>'ROTH 1.0'!O2842*'קובץ טיוטה'!$D$10</f>
        <v>9088.4954961662879</v>
      </c>
      <c r="Q2842" s="24">
        <f t="shared" si="443"/>
        <v>5488.4954961662879</v>
      </c>
      <c r="R2842" s="24">
        <f t="shared" si="452"/>
        <v>0</v>
      </c>
      <c r="S2842" s="24">
        <f t="shared" si="445"/>
        <v>5488.4954961662879</v>
      </c>
      <c r="T2842" s="24">
        <f t="shared" si="446"/>
        <v>0</v>
      </c>
      <c r="U2842" s="24" t="str">
        <f t="shared" si="447"/>
        <v>drain</v>
      </c>
      <c r="W2842" s="24">
        <f t="shared" si="450"/>
        <v>0</v>
      </c>
      <c r="X2842" s="24">
        <f t="shared" si="448"/>
        <v>5343.9022266447555</v>
      </c>
      <c r="Y2842" s="24">
        <f t="shared" si="451"/>
        <v>5488.4954961662879</v>
      </c>
      <c r="AA2842" s="24">
        <f t="shared" si="449"/>
        <v>0</v>
      </c>
      <c r="AC2842" s="24">
        <f t="shared" si="444"/>
        <v>0</v>
      </c>
    </row>
    <row r="2843" x14ac:dyDescent="0.2">
      <c r="L2843" s="25">
        <v>2838</v>
      </c>
      <c r="M2843" s="29">
        <v>0</v>
      </c>
      <c r="O2843" s="25">
        <v>2838</v>
      </c>
      <c r="P2843" s="24">
        <f>'ROTH 1.0'!O2843*'קובץ טיוטה'!$D$10</f>
        <v>9162.6489219732266</v>
      </c>
      <c r="Q2843" s="25">
        <f t="shared" si="443"/>
        <v>5562.6489219732266</v>
      </c>
      <c r="R2843" s="24">
        <f t="shared" si="452"/>
        <v>0</v>
      </c>
      <c r="S2843" s="25">
        <f t="shared" si="445"/>
        <v>5562.6489219732266</v>
      </c>
      <c r="T2843" s="25">
        <f t="shared" si="446"/>
        <v>0</v>
      </c>
      <c r="U2843" s="25" t="str">
        <f t="shared" si="447"/>
        <v>drain</v>
      </c>
      <c r="W2843" s="25">
        <f t="shared" si="450"/>
        <v>0</v>
      </c>
      <c r="X2843" s="25">
        <f t="shared" si="448"/>
        <v>0</v>
      </c>
      <c r="Y2843" s="25">
        <f t="shared" si="451"/>
        <v>5343.9022266447555</v>
      </c>
      <c r="AA2843" s="25">
        <f t="shared" si="449"/>
        <v>218.74669532847111</v>
      </c>
      <c r="AC2843" s="25">
        <f t="shared" si="444"/>
        <v>0</v>
      </c>
    </row>
    <row r="2844" x14ac:dyDescent="0.2">
      <c r="L2844" s="24">
        <v>2839</v>
      </c>
      <c r="M2844" s="28">
        <v>0.27233940700000003</v>
      </c>
      <c r="O2844" s="24">
        <v>2839</v>
      </c>
      <c r="P2844" s="24">
        <f>'ROTH 1.0'!O2844*'קובץ טיוטה'!$D$10</f>
        <v>9697.5968535743195</v>
      </c>
      <c r="Q2844" s="24">
        <f t="shared" si="443"/>
        <v>6097.5968535743195</v>
      </c>
      <c r="R2844" s="24">
        <f t="shared" si="452"/>
        <v>18519.079676000001</v>
      </c>
      <c r="S2844" s="24">
        <f t="shared" si="445"/>
        <v>0</v>
      </c>
      <c r="T2844" s="24">
        <f t="shared" si="446"/>
        <v>12421.482822425682</v>
      </c>
      <c r="U2844" s="24" t="str">
        <f t="shared" si="447"/>
        <v>charge</v>
      </c>
      <c r="W2844" s="24">
        <f t="shared" si="450"/>
        <v>11179.334540183114</v>
      </c>
      <c r="X2844" s="24">
        <f t="shared" si="448"/>
        <v>11179.334540183114</v>
      </c>
      <c r="Y2844" s="24">
        <f t="shared" si="451"/>
        <v>0</v>
      </c>
      <c r="AA2844" s="24">
        <f t="shared" si="449"/>
        <v>0</v>
      </c>
      <c r="AC2844" s="24">
        <f t="shared" si="444"/>
        <v>1242.1482822425678</v>
      </c>
    </row>
    <row r="2845" x14ac:dyDescent="0.2">
      <c r="L2845" s="25">
        <v>2840</v>
      </c>
      <c r="M2845" s="29">
        <v>0.54838272100000007</v>
      </c>
      <c r="O2845" s="25">
        <v>2840</v>
      </c>
      <c r="P2845" s="24">
        <f>'ROTH 1.0'!O2845*'קובץ טיוטה'!$D$10</f>
        <v>10130.890072210968</v>
      </c>
      <c r="Q2845" s="25">
        <f t="shared" si="443"/>
        <v>6530.8900722109684</v>
      </c>
      <c r="R2845" s="24">
        <f t="shared" si="452"/>
        <v>37290.025028000004</v>
      </c>
      <c r="S2845" s="25">
        <f t="shared" si="445"/>
        <v>0</v>
      </c>
      <c r="T2845" s="25">
        <f t="shared" si="446"/>
        <v>30759.134955789035</v>
      </c>
      <c r="U2845" s="25" t="str">
        <f t="shared" si="447"/>
        <v>charge</v>
      </c>
      <c r="W2845" s="25">
        <f t="shared" si="450"/>
        <v>27683.221460210134</v>
      </c>
      <c r="X2845" s="25">
        <f t="shared" si="448"/>
        <v>38862.556000393248</v>
      </c>
      <c r="Y2845" s="25">
        <f t="shared" si="451"/>
        <v>0</v>
      </c>
      <c r="AA2845" s="25">
        <f t="shared" si="449"/>
        <v>0</v>
      </c>
      <c r="AC2845" s="25">
        <f t="shared" si="444"/>
        <v>3075.9134955789013</v>
      </c>
    </row>
    <row r="2846" x14ac:dyDescent="0.2">
      <c r="L2846" s="24">
        <v>2841</v>
      </c>
      <c r="M2846" s="28">
        <v>0.612110445</v>
      </c>
      <c r="O2846" s="24">
        <v>2841</v>
      </c>
      <c r="P2846" s="24">
        <f>'ROTH 1.0'!O2846*'קובץ טיוטה'!$D$10</f>
        <v>10900.740695998904</v>
      </c>
      <c r="Q2846" s="24">
        <f t="shared" si="443"/>
        <v>7300.7406959989039</v>
      </c>
      <c r="R2846" s="24">
        <f t="shared" si="452"/>
        <v>41623.510259999995</v>
      </c>
      <c r="S2846" s="24">
        <f t="shared" si="445"/>
        <v>0</v>
      </c>
      <c r="T2846" s="24">
        <f t="shared" si="446"/>
        <v>34322.769564001093</v>
      </c>
      <c r="U2846" s="24" t="str">
        <f t="shared" si="447"/>
        <v>charge</v>
      </c>
      <c r="W2846" s="24">
        <f t="shared" si="450"/>
        <v>30890.492607600987</v>
      </c>
      <c r="X2846" s="24">
        <f t="shared" si="448"/>
        <v>69753.048607994235</v>
      </c>
      <c r="Y2846" s="24">
        <f t="shared" si="451"/>
        <v>0</v>
      </c>
      <c r="AA2846" s="24">
        <f t="shared" si="449"/>
        <v>0</v>
      </c>
      <c r="AC2846" s="24">
        <f t="shared" si="444"/>
        <v>3432.2769564001064</v>
      </c>
    </row>
    <row r="2847" x14ac:dyDescent="0.2">
      <c r="L2847" s="25">
        <v>2842</v>
      </c>
      <c r="M2847" s="29">
        <v>0.67196769200000006</v>
      </c>
      <c r="O2847" s="25">
        <v>2842</v>
      </c>
      <c r="P2847" s="24">
        <f>'ROTH 1.0'!O2847*'קובץ טיוטה'!$D$10</f>
        <v>11332.685995803749</v>
      </c>
      <c r="Q2847" s="25">
        <f t="shared" si="443"/>
        <v>7732.6859958037494</v>
      </c>
      <c r="R2847" s="24">
        <f t="shared" si="452"/>
        <v>45693.803056000004</v>
      </c>
      <c r="S2847" s="25">
        <f t="shared" si="445"/>
        <v>0</v>
      </c>
      <c r="T2847" s="25">
        <f t="shared" si="446"/>
        <v>37961.117060196251</v>
      </c>
      <c r="U2847" s="25" t="str">
        <f t="shared" si="447"/>
        <v>charge</v>
      </c>
      <c r="W2847" s="25">
        <f t="shared" si="450"/>
        <v>8246.9513920057652</v>
      </c>
      <c r="X2847" s="25">
        <f t="shared" si="448"/>
        <v>78000</v>
      </c>
      <c r="Y2847" s="25">
        <f t="shared" si="451"/>
        <v>0</v>
      </c>
      <c r="AA2847" s="25">
        <f t="shared" si="449"/>
        <v>0</v>
      </c>
      <c r="AC2847" s="25">
        <f t="shared" si="444"/>
        <v>29714.165668190486</v>
      </c>
    </row>
    <row r="2848" x14ac:dyDescent="0.2">
      <c r="L2848" s="24">
        <v>2843</v>
      </c>
      <c r="M2848" s="28">
        <v>0.777517346</v>
      </c>
      <c r="O2848" s="24">
        <v>2843</v>
      </c>
      <c r="P2848" s="24">
        <f>'ROTH 1.0'!O2848*'קובץ טיוטה'!$D$10</f>
        <v>11658.501449604957</v>
      </c>
      <c r="Q2848" s="24">
        <f t="shared" si="443"/>
        <v>8058.5014496049571</v>
      </c>
      <c r="R2848" s="24">
        <f t="shared" si="452"/>
        <v>52871.179528000001</v>
      </c>
      <c r="S2848" s="24">
        <f t="shared" si="445"/>
        <v>0</v>
      </c>
      <c r="T2848" s="24">
        <f t="shared" si="446"/>
        <v>44812.678078395045</v>
      </c>
      <c r="U2848" s="24" t="str">
        <f t="shared" si="447"/>
        <v>charge</v>
      </c>
      <c r="W2848" s="24">
        <f t="shared" si="450"/>
        <v>0</v>
      </c>
      <c r="X2848" s="24">
        <f t="shared" si="448"/>
        <v>78000</v>
      </c>
      <c r="Y2848" s="24">
        <f t="shared" si="451"/>
        <v>0</v>
      </c>
      <c r="AA2848" s="24">
        <f t="shared" si="449"/>
        <v>0</v>
      </c>
      <c r="AC2848" s="24">
        <f t="shared" si="444"/>
        <v>44812.678078395045</v>
      </c>
    </row>
    <row r="2849" x14ac:dyDescent="0.2">
      <c r="L2849" s="25">
        <v>2844</v>
      </c>
      <c r="M2849" s="29">
        <v>0.75690089099999991</v>
      </c>
      <c r="O2849" s="25">
        <v>2844</v>
      </c>
      <c r="P2849" s="24">
        <f>'ROTH 1.0'!O2849*'קובץ טיוטה'!$D$10</f>
        <v>11942.036666654141</v>
      </c>
      <c r="Q2849" s="25">
        <f t="shared" si="443"/>
        <v>8342.0366666541413</v>
      </c>
      <c r="R2849" s="24">
        <f t="shared" si="452"/>
        <v>51469.26058799999</v>
      </c>
      <c r="S2849" s="25">
        <f t="shared" si="445"/>
        <v>0</v>
      </c>
      <c r="T2849" s="25">
        <f t="shared" si="446"/>
        <v>43127.223921345852</v>
      </c>
      <c r="U2849" s="25" t="str">
        <f t="shared" si="447"/>
        <v>charge</v>
      </c>
      <c r="W2849" s="25">
        <f t="shared" si="450"/>
        <v>0</v>
      </c>
      <c r="X2849" s="25">
        <f t="shared" si="448"/>
        <v>78000</v>
      </c>
      <c r="Y2849" s="25">
        <f t="shared" si="451"/>
        <v>0</v>
      </c>
      <c r="AA2849" s="25">
        <f t="shared" si="449"/>
        <v>0</v>
      </c>
      <c r="AC2849" s="25">
        <f t="shared" si="444"/>
        <v>43127.223921345852</v>
      </c>
    </row>
    <row r="2850" x14ac:dyDescent="0.2">
      <c r="L2850" s="24">
        <v>2845</v>
      </c>
      <c r="M2850" s="28">
        <v>0.66498435600000005</v>
      </c>
      <c r="O2850" s="24">
        <v>2845</v>
      </c>
      <c r="P2850" s="24">
        <f>'ROTH 1.0'!O2850*'קובץ טיוטה'!$D$10</f>
        <v>12232.806536700566</v>
      </c>
      <c r="Q2850" s="24">
        <f t="shared" si="443"/>
        <v>8632.8065367005656</v>
      </c>
      <c r="R2850" s="24">
        <f t="shared" si="452"/>
        <v>45218.936207999999</v>
      </c>
      <c r="S2850" s="24">
        <f t="shared" si="445"/>
        <v>0</v>
      </c>
      <c r="T2850" s="24">
        <f t="shared" si="446"/>
        <v>36586.129671299437</v>
      </c>
      <c r="U2850" s="24" t="str">
        <f t="shared" si="447"/>
        <v>charge</v>
      </c>
      <c r="W2850" s="24">
        <f t="shared" si="450"/>
        <v>0</v>
      </c>
      <c r="X2850" s="24">
        <f t="shared" si="448"/>
        <v>78000</v>
      </c>
      <c r="Y2850" s="24">
        <f t="shared" si="451"/>
        <v>0</v>
      </c>
      <c r="AA2850" s="24">
        <f t="shared" si="449"/>
        <v>0</v>
      </c>
      <c r="AC2850" s="24">
        <f t="shared" si="444"/>
        <v>36586.129671299437</v>
      </c>
    </row>
    <row r="2851" x14ac:dyDescent="0.2">
      <c r="L2851" s="25">
        <v>2846</v>
      </c>
      <c r="M2851" s="29">
        <v>0.79928768799999994</v>
      </c>
      <c r="O2851" s="25">
        <v>2846</v>
      </c>
      <c r="P2851" s="24">
        <f>'ROTH 1.0'!O2851*'קובץ טיוטה'!$D$10</f>
        <v>12453.053675848701</v>
      </c>
      <c r="Q2851" s="25">
        <f t="shared" si="443"/>
        <v>8853.0536758487015</v>
      </c>
      <c r="R2851" s="24">
        <f t="shared" si="452"/>
        <v>54351.562783999994</v>
      </c>
      <c r="S2851" s="25">
        <f t="shared" si="445"/>
        <v>0</v>
      </c>
      <c r="T2851" s="25">
        <f t="shared" si="446"/>
        <v>45498.509108151295</v>
      </c>
      <c r="U2851" s="25" t="str">
        <f t="shared" si="447"/>
        <v>charge</v>
      </c>
      <c r="W2851" s="25">
        <f t="shared" si="450"/>
        <v>0</v>
      </c>
      <c r="X2851" s="25">
        <f t="shared" si="448"/>
        <v>78000</v>
      </c>
      <c r="Y2851" s="25">
        <f t="shared" si="451"/>
        <v>0</v>
      </c>
      <c r="AA2851" s="25">
        <f t="shared" si="449"/>
        <v>0</v>
      </c>
      <c r="AC2851" s="25">
        <f t="shared" si="444"/>
        <v>45498.509108151295</v>
      </c>
    </row>
    <row r="2852" x14ac:dyDescent="0.2">
      <c r="L2852" s="24">
        <v>2847</v>
      </c>
      <c r="M2852" s="28">
        <v>0.69463541600000001</v>
      </c>
      <c r="O2852" s="24">
        <v>2847</v>
      </c>
      <c r="P2852" s="24">
        <f>'ROTH 1.0'!O2852*'קובץ טיוטה'!$D$10</f>
        <v>12306.870788333981</v>
      </c>
      <c r="Q2852" s="24">
        <f t="shared" si="443"/>
        <v>8706.8707883339812</v>
      </c>
      <c r="R2852" s="24">
        <f t="shared" si="452"/>
        <v>47235.208287999994</v>
      </c>
      <c r="S2852" s="24">
        <f t="shared" si="445"/>
        <v>0</v>
      </c>
      <c r="T2852" s="24">
        <f t="shared" si="446"/>
        <v>38528.337499666013</v>
      </c>
      <c r="U2852" s="24" t="str">
        <f t="shared" si="447"/>
        <v>charge</v>
      </c>
      <c r="W2852" s="24">
        <f t="shared" si="450"/>
        <v>0</v>
      </c>
      <c r="X2852" s="24">
        <f t="shared" si="448"/>
        <v>78000</v>
      </c>
      <c r="Y2852" s="24">
        <f t="shared" si="451"/>
        <v>0</v>
      </c>
      <c r="AA2852" s="24">
        <f t="shared" si="449"/>
        <v>0</v>
      </c>
      <c r="AC2852" s="24">
        <f t="shared" si="444"/>
        <v>38528.337499666013</v>
      </c>
    </row>
    <row r="2853" x14ac:dyDescent="0.2">
      <c r="L2853" s="25">
        <v>2848</v>
      </c>
      <c r="M2853" s="29">
        <v>0.52970677200000005</v>
      </c>
      <c r="O2853" s="25">
        <v>2848</v>
      </c>
      <c r="P2853" s="24">
        <f>'ROTH 1.0'!O2853*'קובץ טיוטה'!$D$10</f>
        <v>12238.574159287677</v>
      </c>
      <c r="Q2853" s="25">
        <f t="shared" si="443"/>
        <v>8638.5741592876766</v>
      </c>
      <c r="R2853" s="24">
        <f t="shared" si="452"/>
        <v>36020.060496000006</v>
      </c>
      <c r="S2853" s="25">
        <f t="shared" si="445"/>
        <v>0</v>
      </c>
      <c r="T2853" s="25">
        <f t="shared" si="446"/>
        <v>27381.486336712329</v>
      </c>
      <c r="U2853" s="25" t="str">
        <f t="shared" si="447"/>
        <v>charge</v>
      </c>
      <c r="W2853" s="25">
        <f t="shared" si="450"/>
        <v>0</v>
      </c>
      <c r="X2853" s="25">
        <f t="shared" si="448"/>
        <v>78000</v>
      </c>
      <c r="Y2853" s="25">
        <f t="shared" si="451"/>
        <v>0</v>
      </c>
      <c r="AA2853" s="25">
        <f t="shared" si="449"/>
        <v>0</v>
      </c>
      <c r="AC2853" s="25">
        <f t="shared" si="444"/>
        <v>27381.486336712329</v>
      </c>
    </row>
    <row r="2854" x14ac:dyDescent="0.2">
      <c r="L2854" s="24">
        <v>2849</v>
      </c>
      <c r="M2854" s="28">
        <v>0.51274544399999999</v>
      </c>
      <c r="O2854" s="24">
        <v>2849</v>
      </c>
      <c r="P2854" s="24">
        <f>'ROTH 1.0'!O2854*'קובץ טיוטה'!$D$10</f>
        <v>12162.614816852161</v>
      </c>
      <c r="Q2854" s="24">
        <f t="shared" si="443"/>
        <v>8562.6148168521613</v>
      </c>
      <c r="R2854" s="24">
        <f t="shared" si="452"/>
        <v>34866.690191999995</v>
      </c>
      <c r="S2854" s="24">
        <f t="shared" si="445"/>
        <v>0</v>
      </c>
      <c r="T2854" s="24">
        <f t="shared" si="446"/>
        <v>26304.075375147833</v>
      </c>
      <c r="U2854" s="24" t="str">
        <f t="shared" si="447"/>
        <v>charge</v>
      </c>
      <c r="W2854" s="24">
        <f t="shared" si="450"/>
        <v>0</v>
      </c>
      <c r="X2854" s="24">
        <f t="shared" si="448"/>
        <v>78000</v>
      </c>
      <c r="Y2854" s="24">
        <f t="shared" si="451"/>
        <v>0</v>
      </c>
      <c r="AA2854" s="24">
        <f t="shared" si="449"/>
        <v>0</v>
      </c>
      <c r="AC2854" s="24">
        <f t="shared" si="444"/>
        <v>26304.075375147833</v>
      </c>
    </row>
    <row r="2855" x14ac:dyDescent="0.2">
      <c r="L2855" s="25">
        <v>2850</v>
      </c>
      <c r="M2855" s="29">
        <v>0.21874191500000001</v>
      </c>
      <c r="O2855" s="25">
        <v>2850</v>
      </c>
      <c r="P2855" s="24">
        <f>'ROTH 1.0'!O2855*'קובץ טיוטה'!$D$10</f>
        <v>12160.658435370955</v>
      </c>
      <c r="Q2855" s="25">
        <f t="shared" si="443"/>
        <v>8560.658435370955</v>
      </c>
      <c r="R2855" s="24">
        <f t="shared" si="452"/>
        <v>14874.450220000001</v>
      </c>
      <c r="S2855" s="25">
        <f t="shared" si="445"/>
        <v>0</v>
      </c>
      <c r="T2855" s="25">
        <f t="shared" si="446"/>
        <v>6313.7917846290457</v>
      </c>
      <c r="U2855" s="25" t="str">
        <f t="shared" si="447"/>
        <v>charge</v>
      </c>
      <c r="W2855" s="25">
        <f t="shared" si="450"/>
        <v>0</v>
      </c>
      <c r="X2855" s="25">
        <f t="shared" si="448"/>
        <v>78000</v>
      </c>
      <c r="Y2855" s="25">
        <f t="shared" si="451"/>
        <v>0</v>
      </c>
      <c r="AA2855" s="25">
        <f t="shared" si="449"/>
        <v>0</v>
      </c>
      <c r="AC2855" s="25">
        <f t="shared" si="444"/>
        <v>6313.7917846290457</v>
      </c>
    </row>
    <row r="2856" x14ac:dyDescent="0.2">
      <c r="L2856" s="24">
        <v>2851</v>
      </c>
      <c r="M2856" s="28">
        <v>0</v>
      </c>
      <c r="O2856" s="24">
        <v>2851</v>
      </c>
      <c r="P2856" s="24">
        <f>'ROTH 1.0'!O2856*'קובץ טיוטה'!$D$10</f>
        <v>11789.930117665066</v>
      </c>
      <c r="Q2856" s="24">
        <f t="shared" si="443"/>
        <v>8189.9301176650661</v>
      </c>
      <c r="R2856" s="24">
        <f t="shared" si="452"/>
        <v>0</v>
      </c>
      <c r="S2856" s="24">
        <f t="shared" si="445"/>
        <v>8189.9301176650661</v>
      </c>
      <c r="T2856" s="24">
        <f t="shared" si="446"/>
        <v>0</v>
      </c>
      <c r="U2856" s="24" t="str">
        <f t="shared" si="447"/>
        <v>drain</v>
      </c>
      <c r="W2856" s="24">
        <f t="shared" si="450"/>
        <v>0</v>
      </c>
      <c r="X2856" s="24">
        <f t="shared" si="448"/>
        <v>69810.069882334938</v>
      </c>
      <c r="Y2856" s="24">
        <f t="shared" si="451"/>
        <v>8189.9301176650624</v>
      </c>
      <c r="AA2856" s="24">
        <f t="shared" si="449"/>
        <v>0</v>
      </c>
      <c r="AC2856" s="24">
        <f t="shared" si="444"/>
        <v>0</v>
      </c>
    </row>
    <row r="2857" x14ac:dyDescent="0.2">
      <c r="L2857" s="25">
        <v>2852</v>
      </c>
      <c r="M2857" s="29">
        <v>0</v>
      </c>
      <c r="O2857" s="25">
        <v>2852</v>
      </c>
      <c r="P2857" s="24">
        <f>'ROTH 1.0'!O2857*'קובץ טיוטה'!$D$10</f>
        <v>11881.190523508798</v>
      </c>
      <c r="Q2857" s="25">
        <f t="shared" si="443"/>
        <v>8281.1905235087979</v>
      </c>
      <c r="R2857" s="24">
        <f t="shared" si="452"/>
        <v>0</v>
      </c>
      <c r="S2857" s="25">
        <f t="shared" si="445"/>
        <v>8281.1905235087979</v>
      </c>
      <c r="T2857" s="25">
        <f t="shared" si="446"/>
        <v>0</v>
      </c>
      <c r="U2857" s="25" t="str">
        <f t="shared" si="447"/>
        <v>drain</v>
      </c>
      <c r="W2857" s="25">
        <f t="shared" si="450"/>
        <v>0</v>
      </c>
      <c r="X2857" s="25">
        <f t="shared" si="448"/>
        <v>61528.87935882614</v>
      </c>
      <c r="Y2857" s="25">
        <f t="shared" si="451"/>
        <v>8281.1905235087979</v>
      </c>
      <c r="AA2857" s="25">
        <f t="shared" si="449"/>
        <v>0</v>
      </c>
      <c r="AC2857" s="25">
        <f t="shared" si="444"/>
        <v>0</v>
      </c>
    </row>
    <row r="2858" x14ac:dyDescent="0.2">
      <c r="L2858" s="24">
        <v>2853</v>
      </c>
      <c r="M2858" s="28">
        <v>0</v>
      </c>
      <c r="O2858" s="24">
        <v>2853</v>
      </c>
      <c r="P2858" s="24">
        <f>'ROTH 1.0'!O2858*'קובץ טיוטה'!$D$10</f>
        <v>11730.825670982611</v>
      </c>
      <c r="Q2858" s="24">
        <f t="shared" si="443"/>
        <v>8130.825670982611</v>
      </c>
      <c r="R2858" s="24">
        <f t="shared" si="452"/>
        <v>0</v>
      </c>
      <c r="S2858" s="24">
        <f t="shared" si="445"/>
        <v>8130.825670982611</v>
      </c>
      <c r="T2858" s="24">
        <f t="shared" si="446"/>
        <v>0</v>
      </c>
      <c r="U2858" s="24" t="str">
        <f t="shared" si="447"/>
        <v>drain</v>
      </c>
      <c r="W2858" s="24">
        <f t="shared" si="450"/>
        <v>0</v>
      </c>
      <c r="X2858" s="24">
        <f t="shared" si="448"/>
        <v>53398.05368784353</v>
      </c>
      <c r="Y2858" s="24">
        <f t="shared" si="451"/>
        <v>8130.8256709826092</v>
      </c>
      <c r="AA2858" s="24">
        <f t="shared" si="449"/>
        <v>0</v>
      </c>
      <c r="AC2858" s="24">
        <f t="shared" si="444"/>
        <v>0</v>
      </c>
    </row>
    <row r="2859" x14ac:dyDescent="0.2">
      <c r="L2859" s="25">
        <v>2854</v>
      </c>
      <c r="M2859" s="29">
        <v>0</v>
      </c>
      <c r="O2859" s="25">
        <v>2854</v>
      </c>
      <c r="P2859" s="24">
        <f>'ROTH 1.0'!O2859*'קובץ טיוטה'!$D$10</f>
        <v>11135.722329138276</v>
      </c>
      <c r="Q2859" s="25">
        <f t="shared" si="443"/>
        <v>7535.7223291382761</v>
      </c>
      <c r="R2859" s="24">
        <f t="shared" si="452"/>
        <v>0</v>
      </c>
      <c r="S2859" s="25">
        <f t="shared" si="445"/>
        <v>7535.7223291382761</v>
      </c>
      <c r="T2859" s="25">
        <f t="shared" si="446"/>
        <v>0</v>
      </c>
      <c r="U2859" s="25" t="str">
        <f t="shared" si="447"/>
        <v>drain</v>
      </c>
      <c r="W2859" s="25">
        <f t="shared" si="450"/>
        <v>0</v>
      </c>
      <c r="X2859" s="25">
        <f t="shared" si="448"/>
        <v>45862.331358705254</v>
      </c>
      <c r="Y2859" s="25">
        <f t="shared" si="451"/>
        <v>7535.7223291382761</v>
      </c>
      <c r="AA2859" s="25">
        <f t="shared" si="449"/>
        <v>0</v>
      </c>
      <c r="AC2859" s="25">
        <f t="shared" si="444"/>
        <v>0</v>
      </c>
    </row>
    <row r="2860" x14ac:dyDescent="0.2">
      <c r="L2860" s="24">
        <v>2855</v>
      </c>
      <c r="M2860" s="28">
        <v>0</v>
      </c>
      <c r="O2860" s="24">
        <v>2855</v>
      </c>
      <c r="P2860" s="24">
        <f>'ROTH 1.0'!O2860*'קובץ טיוטה'!$D$10</f>
        <v>10748.466253156637</v>
      </c>
      <c r="Q2860" s="24">
        <f t="shared" si="443"/>
        <v>7148.4662531566373</v>
      </c>
      <c r="R2860" s="24">
        <f t="shared" si="452"/>
        <v>0</v>
      </c>
      <c r="S2860" s="24">
        <f t="shared" si="445"/>
        <v>7148.4662531566373</v>
      </c>
      <c r="T2860" s="24">
        <f t="shared" si="446"/>
        <v>0</v>
      </c>
      <c r="U2860" s="24" t="str">
        <f t="shared" si="447"/>
        <v>drain</v>
      </c>
      <c r="W2860" s="24">
        <f t="shared" si="450"/>
        <v>0</v>
      </c>
      <c r="X2860" s="24">
        <f t="shared" si="448"/>
        <v>38713.865105548619</v>
      </c>
      <c r="Y2860" s="24">
        <f t="shared" si="451"/>
        <v>7148.4662531566355</v>
      </c>
      <c r="AA2860" s="24">
        <f t="shared" si="449"/>
        <v>0</v>
      </c>
      <c r="AC2860" s="24">
        <f t="shared" si="444"/>
        <v>0</v>
      </c>
    </row>
    <row r="2861" x14ac:dyDescent="0.2">
      <c r="L2861" s="25">
        <v>2856</v>
      </c>
      <c r="M2861" s="29">
        <v>0</v>
      </c>
      <c r="O2861" s="25">
        <v>2856</v>
      </c>
      <c r="P2861" s="24">
        <f>'ROTH 1.0'!O2861*'קובץ טיוטה'!$D$10</f>
        <v>10203.405310715169</v>
      </c>
      <c r="Q2861" s="25">
        <f t="shared" si="443"/>
        <v>6603.4053107151685</v>
      </c>
      <c r="R2861" s="24">
        <f t="shared" si="452"/>
        <v>0</v>
      </c>
      <c r="S2861" s="25">
        <f t="shared" si="445"/>
        <v>6603.4053107151685</v>
      </c>
      <c r="T2861" s="25">
        <f t="shared" si="446"/>
        <v>0</v>
      </c>
      <c r="U2861" s="25" t="str">
        <f t="shared" si="447"/>
        <v>drain</v>
      </c>
      <c r="W2861" s="25">
        <f t="shared" si="450"/>
        <v>0</v>
      </c>
      <c r="X2861" s="25">
        <f t="shared" si="448"/>
        <v>32110.459794833449</v>
      </c>
      <c r="Y2861" s="25">
        <f t="shared" si="451"/>
        <v>6603.4053107151703</v>
      </c>
      <c r="AA2861" s="25">
        <f t="shared" si="449"/>
        <v>0</v>
      </c>
      <c r="AC2861" s="25">
        <f t="shared" si="444"/>
        <v>0</v>
      </c>
    </row>
    <row r="2862" x14ac:dyDescent="0.2">
      <c r="L2862" s="24">
        <v>2857</v>
      </c>
      <c r="M2862" s="28">
        <v>0</v>
      </c>
      <c r="O2862" s="24">
        <v>2857</v>
      </c>
      <c r="P2862" s="24">
        <f>'ROTH 1.0'!O2862*'קובץ טיוטה'!$D$10</f>
        <v>9669.6559880718287</v>
      </c>
      <c r="Q2862" s="24">
        <f t="shared" si="443"/>
        <v>6069.6559880718287</v>
      </c>
      <c r="R2862" s="24">
        <f t="shared" si="452"/>
        <v>0</v>
      </c>
      <c r="S2862" s="24">
        <f t="shared" si="445"/>
        <v>6069.6559880718287</v>
      </c>
      <c r="T2862" s="24">
        <f t="shared" si="446"/>
        <v>0</v>
      </c>
      <c r="U2862" s="24" t="str">
        <f t="shared" si="447"/>
        <v>drain</v>
      </c>
      <c r="W2862" s="24">
        <f t="shared" si="450"/>
        <v>0</v>
      </c>
      <c r="X2862" s="24">
        <f t="shared" si="448"/>
        <v>26040.803806761622</v>
      </c>
      <c r="Y2862" s="24">
        <f t="shared" si="451"/>
        <v>6069.6559880718269</v>
      </c>
      <c r="AA2862" s="24">
        <f t="shared" si="449"/>
        <v>0</v>
      </c>
      <c r="AC2862" s="24">
        <f t="shared" si="444"/>
        <v>0</v>
      </c>
    </row>
    <row r="2863" x14ac:dyDescent="0.2">
      <c r="L2863" s="25">
        <v>2858</v>
      </c>
      <c r="M2863" s="29">
        <v>0</v>
      </c>
      <c r="O2863" s="25">
        <v>2858</v>
      </c>
      <c r="P2863" s="24">
        <f>'ROTH 1.0'!O2863*'קובץ טיוטה'!$D$10</f>
        <v>9156.803144220401</v>
      </c>
      <c r="Q2863" s="25">
        <f t="shared" si="443"/>
        <v>5556.803144220401</v>
      </c>
      <c r="R2863" s="24">
        <f t="shared" si="452"/>
        <v>0</v>
      </c>
      <c r="S2863" s="25">
        <f t="shared" si="445"/>
        <v>5556.803144220401</v>
      </c>
      <c r="T2863" s="25">
        <f t="shared" si="446"/>
        <v>0</v>
      </c>
      <c r="U2863" s="25" t="str">
        <f t="shared" si="447"/>
        <v>drain</v>
      </c>
      <c r="W2863" s="25">
        <f t="shared" si="450"/>
        <v>0</v>
      </c>
      <c r="X2863" s="25">
        <f t="shared" si="448"/>
        <v>20484.000662541221</v>
      </c>
      <c r="Y2863" s="25">
        <f t="shared" si="451"/>
        <v>5556.803144220401</v>
      </c>
      <c r="AA2863" s="25">
        <f t="shared" si="449"/>
        <v>0</v>
      </c>
      <c r="AC2863" s="25">
        <f t="shared" si="444"/>
        <v>0</v>
      </c>
    </row>
    <row r="2864" x14ac:dyDescent="0.2">
      <c r="L2864" s="24">
        <v>2859</v>
      </c>
      <c r="M2864" s="28">
        <v>0</v>
      </c>
      <c r="O2864" s="24">
        <v>2859</v>
      </c>
      <c r="P2864" s="24">
        <f>'ROTH 1.0'!O2864*'קובץ טיוטה'!$D$10</f>
        <v>8918.8516313921991</v>
      </c>
      <c r="Q2864" s="24">
        <f t="shared" si="443"/>
        <v>5318.8516313921991</v>
      </c>
      <c r="R2864" s="24">
        <f t="shared" si="452"/>
        <v>0</v>
      </c>
      <c r="S2864" s="24">
        <f t="shared" si="445"/>
        <v>5318.8516313921991</v>
      </c>
      <c r="T2864" s="24">
        <f t="shared" si="446"/>
        <v>0</v>
      </c>
      <c r="U2864" s="24" t="str">
        <f t="shared" si="447"/>
        <v>drain</v>
      </c>
      <c r="W2864" s="24">
        <f t="shared" si="450"/>
        <v>0</v>
      </c>
      <c r="X2864" s="24">
        <f t="shared" si="448"/>
        <v>15165.149031149022</v>
      </c>
      <c r="Y2864" s="24">
        <f t="shared" si="451"/>
        <v>5318.8516313921991</v>
      </c>
      <c r="AA2864" s="24">
        <f t="shared" si="449"/>
        <v>0</v>
      </c>
      <c r="AC2864" s="24">
        <f t="shared" si="444"/>
        <v>0</v>
      </c>
    </row>
    <row r="2865" x14ac:dyDescent="0.2">
      <c r="L2865" s="25">
        <v>2860</v>
      </c>
      <c r="M2865" s="29">
        <v>0</v>
      </c>
      <c r="O2865" s="25">
        <v>2860</v>
      </c>
      <c r="P2865" s="24">
        <f>'ROTH 1.0'!O2865*'קובץ טיוטה'!$D$10</f>
        <v>8810.4967362694533</v>
      </c>
      <c r="Q2865" s="25">
        <f t="shared" si="443"/>
        <v>5210.4967362694533</v>
      </c>
      <c r="R2865" s="24">
        <f t="shared" si="452"/>
        <v>0</v>
      </c>
      <c r="S2865" s="25">
        <f t="shared" si="445"/>
        <v>5210.4967362694533</v>
      </c>
      <c r="T2865" s="25">
        <f t="shared" si="446"/>
        <v>0</v>
      </c>
      <c r="U2865" s="25" t="str">
        <f t="shared" si="447"/>
        <v>drain</v>
      </c>
      <c r="W2865" s="25">
        <f t="shared" si="450"/>
        <v>0</v>
      </c>
      <c r="X2865" s="25">
        <f t="shared" si="448"/>
        <v>9954.6522948795682</v>
      </c>
      <c r="Y2865" s="25">
        <f t="shared" si="451"/>
        <v>5210.4967362694533</v>
      </c>
      <c r="AA2865" s="25">
        <f t="shared" si="449"/>
        <v>0</v>
      </c>
      <c r="AC2865" s="25">
        <f t="shared" si="444"/>
        <v>0</v>
      </c>
    </row>
    <row r="2866" x14ac:dyDescent="0.2">
      <c r="L2866" s="24">
        <v>2861</v>
      </c>
      <c r="M2866" s="28">
        <v>0</v>
      </c>
      <c r="O2866" s="24">
        <v>2861</v>
      </c>
      <c r="P2866" s="24">
        <f>'ROTH 1.0'!O2866*'קובץ טיוטה'!$D$10</f>
        <v>8772.4726746711422</v>
      </c>
      <c r="Q2866" s="24">
        <f t="shared" si="443"/>
        <v>5172.4726746711422</v>
      </c>
      <c r="R2866" s="24">
        <f t="shared" si="452"/>
        <v>0</v>
      </c>
      <c r="S2866" s="24">
        <f t="shared" si="445"/>
        <v>5172.4726746711422</v>
      </c>
      <c r="T2866" s="24">
        <f t="shared" si="446"/>
        <v>0</v>
      </c>
      <c r="U2866" s="24" t="str">
        <f t="shared" si="447"/>
        <v>drain</v>
      </c>
      <c r="W2866" s="24">
        <f t="shared" si="450"/>
        <v>0</v>
      </c>
      <c r="X2866" s="24">
        <f t="shared" si="448"/>
        <v>4782.1796202084261</v>
      </c>
      <c r="Y2866" s="24">
        <f t="shared" si="451"/>
        <v>5172.4726746711422</v>
      </c>
      <c r="AA2866" s="24">
        <f t="shared" si="449"/>
        <v>0</v>
      </c>
      <c r="AC2866" s="24">
        <f t="shared" si="444"/>
        <v>0</v>
      </c>
    </row>
    <row r="2867" x14ac:dyDescent="0.2">
      <c r="L2867" s="25">
        <v>2862</v>
      </c>
      <c r="M2867" s="29">
        <v>0</v>
      </c>
      <c r="O2867" s="25">
        <v>2862</v>
      </c>
      <c r="P2867" s="24">
        <f>'ROTH 1.0'!O2867*'קובץ טיוטה'!$D$10</f>
        <v>8681.9999965751413</v>
      </c>
      <c r="Q2867" s="25">
        <f t="shared" si="443"/>
        <v>5081.9999965751413</v>
      </c>
      <c r="R2867" s="24">
        <f t="shared" si="452"/>
        <v>0</v>
      </c>
      <c r="S2867" s="25">
        <f t="shared" si="445"/>
        <v>5081.9999965751413</v>
      </c>
      <c r="T2867" s="25">
        <f t="shared" si="446"/>
        <v>0</v>
      </c>
      <c r="U2867" s="25" t="str">
        <f t="shared" si="447"/>
        <v>drain</v>
      </c>
      <c r="W2867" s="25">
        <f t="shared" si="450"/>
        <v>0</v>
      </c>
      <c r="X2867" s="25">
        <f t="shared" si="448"/>
        <v>0</v>
      </c>
      <c r="Y2867" s="25">
        <f t="shared" si="451"/>
        <v>4782.1796202084261</v>
      </c>
      <c r="AA2867" s="25">
        <f t="shared" si="449"/>
        <v>299.82037636671521</v>
      </c>
      <c r="AC2867" s="25">
        <f t="shared" si="444"/>
        <v>0</v>
      </c>
    </row>
    <row r="2868" x14ac:dyDescent="0.2">
      <c r="L2868" s="24">
        <v>2863</v>
      </c>
      <c r="M2868" s="28">
        <v>0.28805345599999999</v>
      </c>
      <c r="O2868" s="24">
        <v>2863</v>
      </c>
      <c r="P2868" s="24">
        <f>'ROTH 1.0'!O2868*'קובץ טיוטה'!$D$10</f>
        <v>9171.2347352161123</v>
      </c>
      <c r="Q2868" s="24">
        <f t="shared" si="443"/>
        <v>5571.2347352161123</v>
      </c>
      <c r="R2868" s="24">
        <f t="shared" si="452"/>
        <v>19587.635008000001</v>
      </c>
      <c r="S2868" s="24">
        <f t="shared" si="445"/>
        <v>0</v>
      </c>
      <c r="T2868" s="24">
        <f t="shared" si="446"/>
        <v>14016.400272783889</v>
      </c>
      <c r="U2868" s="24" t="str">
        <f t="shared" si="447"/>
        <v>charge</v>
      </c>
      <c r="W2868" s="24">
        <f t="shared" si="450"/>
        <v>12614.7602455055</v>
      </c>
      <c r="X2868" s="24">
        <f t="shared" si="448"/>
        <v>12614.7602455055</v>
      </c>
      <c r="Y2868" s="24">
        <f t="shared" si="451"/>
        <v>0</v>
      </c>
      <c r="AA2868" s="24">
        <f t="shared" si="449"/>
        <v>0</v>
      </c>
      <c r="AC2868" s="24">
        <f t="shared" si="444"/>
        <v>1401.6400272783885</v>
      </c>
    </row>
    <row r="2869" x14ac:dyDescent="0.2">
      <c r="L2869" s="25">
        <v>2864</v>
      </c>
      <c r="M2869" s="29">
        <v>0.51863899000000002</v>
      </c>
      <c r="O2869" s="25">
        <v>2864</v>
      </c>
      <c r="P2869" s="24">
        <f>'ROTH 1.0'!O2869*'קובץ טיוטה'!$D$10</f>
        <v>9743.9591444999587</v>
      </c>
      <c r="Q2869" s="25">
        <f t="shared" si="443"/>
        <v>6143.9591444999587</v>
      </c>
      <c r="R2869" s="24">
        <f t="shared" si="452"/>
        <v>35267.45132</v>
      </c>
      <c r="S2869" s="25">
        <f t="shared" si="445"/>
        <v>0</v>
      </c>
      <c r="T2869" s="25">
        <f t="shared" si="446"/>
        <v>29123.49217550004</v>
      </c>
      <c r="U2869" s="25" t="str">
        <f t="shared" si="447"/>
        <v>charge</v>
      </c>
      <c r="W2869" s="25">
        <f t="shared" si="450"/>
        <v>26211.142957950033</v>
      </c>
      <c r="X2869" s="25">
        <f t="shared" si="448"/>
        <v>38825.903203455535</v>
      </c>
      <c r="Y2869" s="25">
        <f t="shared" si="451"/>
        <v>0</v>
      </c>
      <c r="AA2869" s="25">
        <f t="shared" si="449"/>
        <v>0</v>
      </c>
      <c r="AC2869" s="25">
        <f t="shared" si="444"/>
        <v>2912.3492175500069</v>
      </c>
    </row>
    <row r="2870" x14ac:dyDescent="0.2">
      <c r="L2870" s="24">
        <v>2865</v>
      </c>
      <c r="M2870" s="28">
        <v>0.70034139000000006</v>
      </c>
      <c r="O2870" s="24">
        <v>2865</v>
      </c>
      <c r="P2870" s="24">
        <f>'ROTH 1.0'!O2870*'קובץ טיוטה'!$D$10</f>
        <v>10512.631339968566</v>
      </c>
      <c r="Q2870" s="24">
        <f t="shared" si="443"/>
        <v>6912.631339968566</v>
      </c>
      <c r="R2870" s="24">
        <f t="shared" si="452"/>
        <v>47623.214520000001</v>
      </c>
      <c r="S2870" s="24">
        <f t="shared" si="445"/>
        <v>0</v>
      </c>
      <c r="T2870" s="24">
        <f t="shared" si="446"/>
        <v>40710.583180031434</v>
      </c>
      <c r="U2870" s="24" t="str">
        <f t="shared" si="447"/>
        <v>charge</v>
      </c>
      <c r="W2870" s="24">
        <f t="shared" si="450"/>
        <v>39174.096796544465</v>
      </c>
      <c r="X2870" s="24">
        <f t="shared" si="448"/>
        <v>78000</v>
      </c>
      <c r="Y2870" s="24">
        <f t="shared" si="451"/>
        <v>0</v>
      </c>
      <c r="AA2870" s="24">
        <f t="shared" si="449"/>
        <v>0</v>
      </c>
      <c r="AC2870" s="24">
        <f t="shared" si="444"/>
        <v>1536.4863834869684</v>
      </c>
    </row>
    <row r="2871" x14ac:dyDescent="0.2">
      <c r="L2871" s="25">
        <v>2866</v>
      </c>
      <c r="M2871" s="29">
        <v>0.72205341299999992</v>
      </c>
      <c r="O2871" s="25">
        <v>2866</v>
      </c>
      <c r="P2871" s="24">
        <f>'ROTH 1.0'!O2871*'קובץ טיוטה'!$D$10</f>
        <v>11172.047104962825</v>
      </c>
      <c r="Q2871" s="25">
        <f t="shared" si="443"/>
        <v>7572.047104962825</v>
      </c>
      <c r="R2871" s="24">
        <f t="shared" si="452"/>
        <v>49099.63208399999</v>
      </c>
      <c r="S2871" s="25">
        <f t="shared" si="445"/>
        <v>0</v>
      </c>
      <c r="T2871" s="25">
        <f t="shared" si="446"/>
        <v>41527.584979037165</v>
      </c>
      <c r="U2871" s="25" t="str">
        <f t="shared" si="447"/>
        <v>charge</v>
      </c>
      <c r="W2871" s="25">
        <f t="shared" si="450"/>
        <v>0</v>
      </c>
      <c r="X2871" s="25">
        <f t="shared" si="448"/>
        <v>78000</v>
      </c>
      <c r="Y2871" s="25">
        <f t="shared" si="451"/>
        <v>0</v>
      </c>
      <c r="AA2871" s="25">
        <f t="shared" si="449"/>
        <v>0</v>
      </c>
      <c r="AC2871" s="25">
        <f t="shared" si="444"/>
        <v>41527.584979037165</v>
      </c>
    </row>
    <row r="2872" x14ac:dyDescent="0.2">
      <c r="L2872" s="24">
        <v>2867</v>
      </c>
      <c r="M2872" s="28">
        <v>0.64355946200000003</v>
      </c>
      <c r="O2872" s="24">
        <v>2867</v>
      </c>
      <c r="P2872" s="24">
        <f>'ROTH 1.0'!O2872*'קובץ טיוטה'!$D$10</f>
        <v>11608.918468020469</v>
      </c>
      <c r="Q2872" s="24">
        <f t="shared" si="443"/>
        <v>8008.9184680204689</v>
      </c>
      <c r="R2872" s="24">
        <f t="shared" si="452"/>
        <v>43762.043416</v>
      </c>
      <c r="S2872" s="24">
        <f t="shared" si="445"/>
        <v>0</v>
      </c>
      <c r="T2872" s="24">
        <f t="shared" si="446"/>
        <v>35753.12494797953</v>
      </c>
      <c r="U2872" s="24" t="str">
        <f t="shared" si="447"/>
        <v>charge</v>
      </c>
      <c r="W2872" s="24">
        <f t="shared" si="450"/>
        <v>0</v>
      </c>
      <c r="X2872" s="24">
        <f t="shared" si="448"/>
        <v>78000</v>
      </c>
      <c r="Y2872" s="24">
        <f t="shared" si="451"/>
        <v>0</v>
      </c>
      <c r="AA2872" s="24">
        <f t="shared" si="449"/>
        <v>0</v>
      </c>
      <c r="AC2872" s="24">
        <f t="shared" si="444"/>
        <v>35753.12494797953</v>
      </c>
    </row>
    <row r="2873" x14ac:dyDescent="0.2">
      <c r="L2873" s="25">
        <v>2868</v>
      </c>
      <c r="M2873" s="29">
        <v>0.72423121699999993</v>
      </c>
      <c r="O2873" s="25">
        <v>2868</v>
      </c>
      <c r="P2873" s="24">
        <f>'ROTH 1.0'!O2873*'קובץ טיוטה'!$D$10</f>
        <v>11977.000928567344</v>
      </c>
      <c r="Q2873" s="25">
        <f t="shared" si="443"/>
        <v>8377.0009285673441</v>
      </c>
      <c r="R2873" s="24">
        <f t="shared" si="452"/>
        <v>49247.722755999996</v>
      </c>
      <c r="S2873" s="25">
        <f t="shared" si="445"/>
        <v>0</v>
      </c>
      <c r="T2873" s="25">
        <f t="shared" si="446"/>
        <v>40870.721827432651</v>
      </c>
      <c r="U2873" s="25" t="str">
        <f t="shared" si="447"/>
        <v>charge</v>
      </c>
      <c r="W2873" s="25">
        <f t="shared" si="450"/>
        <v>0</v>
      </c>
      <c r="X2873" s="25">
        <f t="shared" si="448"/>
        <v>78000</v>
      </c>
      <c r="Y2873" s="25">
        <f t="shared" si="451"/>
        <v>0</v>
      </c>
      <c r="AA2873" s="25">
        <f t="shared" si="449"/>
        <v>0</v>
      </c>
      <c r="AC2873" s="25">
        <f t="shared" si="444"/>
        <v>40870.721827432651</v>
      </c>
    </row>
    <row r="2874" x14ac:dyDescent="0.2">
      <c r="L2874" s="24">
        <v>2869</v>
      </c>
      <c r="M2874" s="28">
        <v>0.7395145649999999</v>
      </c>
      <c r="O2874" s="24">
        <v>2869</v>
      </c>
      <c r="P2874" s="24">
        <f>'ROTH 1.0'!O2874*'קובץ טיוטה'!$D$10</f>
        <v>12119.660700266344</v>
      </c>
      <c r="Q2874" s="24">
        <f t="shared" si="443"/>
        <v>8519.6607002663441</v>
      </c>
      <c r="R2874" s="24">
        <f t="shared" si="452"/>
        <v>50286.990419999987</v>
      </c>
      <c r="S2874" s="24">
        <f t="shared" si="445"/>
        <v>0</v>
      </c>
      <c r="T2874" s="24">
        <f t="shared" si="446"/>
        <v>41767.329719733643</v>
      </c>
      <c r="U2874" s="24" t="str">
        <f t="shared" si="447"/>
        <v>charge</v>
      </c>
      <c r="W2874" s="24">
        <f t="shared" si="450"/>
        <v>0</v>
      </c>
      <c r="X2874" s="24">
        <f t="shared" si="448"/>
        <v>78000</v>
      </c>
      <c r="Y2874" s="24">
        <f t="shared" si="451"/>
        <v>0</v>
      </c>
      <c r="AA2874" s="24">
        <f t="shared" si="449"/>
        <v>0</v>
      </c>
      <c r="AC2874" s="24">
        <f t="shared" si="444"/>
        <v>41767.329719733643</v>
      </c>
    </row>
    <row r="2875" x14ac:dyDescent="0.2">
      <c r="L2875" s="25">
        <v>2870</v>
      </c>
      <c r="M2875" s="29">
        <v>0.70011950300000003</v>
      </c>
      <c r="O2875" s="25">
        <v>2870</v>
      </c>
      <c r="P2875" s="24">
        <f>'ROTH 1.0'!O2875*'קובץ טיוטה'!$D$10</f>
        <v>12182.470677065245</v>
      </c>
      <c r="Q2875" s="25">
        <f t="shared" si="443"/>
        <v>8582.4706770652447</v>
      </c>
      <c r="R2875" s="24">
        <f t="shared" si="452"/>
        <v>47608.126204000007</v>
      </c>
      <c r="S2875" s="25">
        <f t="shared" si="445"/>
        <v>0</v>
      </c>
      <c r="T2875" s="25">
        <f t="shared" si="446"/>
        <v>39025.655526934759</v>
      </c>
      <c r="U2875" s="25" t="str">
        <f t="shared" si="447"/>
        <v>charge</v>
      </c>
      <c r="W2875" s="25">
        <f t="shared" si="450"/>
        <v>0</v>
      </c>
      <c r="X2875" s="25">
        <f t="shared" si="448"/>
        <v>78000</v>
      </c>
      <c r="Y2875" s="25">
        <f t="shared" si="451"/>
        <v>0</v>
      </c>
      <c r="AA2875" s="25">
        <f t="shared" si="449"/>
        <v>0</v>
      </c>
      <c r="AC2875" s="25">
        <f t="shared" si="444"/>
        <v>39025.655526934759</v>
      </c>
    </row>
    <row r="2876" x14ac:dyDescent="0.2">
      <c r="L2876" s="24">
        <v>2871</v>
      </c>
      <c r="M2876" s="28">
        <v>0.74367870700000005</v>
      </c>
      <c r="O2876" s="24">
        <v>2871</v>
      </c>
      <c r="P2876" s="24">
        <f>'ROTH 1.0'!O2876*'קובץ טיוטה'!$D$10</f>
        <v>11687.833350833078</v>
      </c>
      <c r="Q2876" s="24">
        <f t="shared" si="443"/>
        <v>8087.8333508330779</v>
      </c>
      <c r="R2876" s="24">
        <f t="shared" si="452"/>
        <v>50570.152075999998</v>
      </c>
      <c r="S2876" s="24">
        <f t="shared" si="445"/>
        <v>0</v>
      </c>
      <c r="T2876" s="24">
        <f t="shared" si="446"/>
        <v>42482.318725166922</v>
      </c>
      <c r="U2876" s="24" t="str">
        <f t="shared" si="447"/>
        <v>charge</v>
      </c>
      <c r="W2876" s="24">
        <f t="shared" si="450"/>
        <v>0</v>
      </c>
      <c r="X2876" s="24">
        <f t="shared" si="448"/>
        <v>78000</v>
      </c>
      <c r="Y2876" s="24">
        <f t="shared" si="451"/>
        <v>0</v>
      </c>
      <c r="AA2876" s="24">
        <f t="shared" si="449"/>
        <v>0</v>
      </c>
      <c r="AC2876" s="24">
        <f t="shared" si="444"/>
        <v>42482.318725166922</v>
      </c>
    </row>
    <row r="2877" x14ac:dyDescent="0.2">
      <c r="L2877" s="25">
        <v>2872</v>
      </c>
      <c r="M2877" s="29">
        <v>0.62207597400000003</v>
      </c>
      <c r="O2877" s="25">
        <v>2872</v>
      </c>
      <c r="P2877" s="24">
        <f>'ROTH 1.0'!O2877*'קובץ טיוטה'!$D$10</f>
        <v>11609.564462975814</v>
      </c>
      <c r="Q2877" s="25">
        <f t="shared" si="443"/>
        <v>8009.5644629758135</v>
      </c>
      <c r="R2877" s="24">
        <f t="shared" si="452"/>
        <v>42301.166232000003</v>
      </c>
      <c r="S2877" s="25">
        <f t="shared" si="445"/>
        <v>0</v>
      </c>
      <c r="T2877" s="25">
        <f t="shared" si="446"/>
        <v>34291.601769024186</v>
      </c>
      <c r="U2877" s="25" t="str">
        <f t="shared" si="447"/>
        <v>charge</v>
      </c>
      <c r="W2877" s="25">
        <f t="shared" si="450"/>
        <v>0</v>
      </c>
      <c r="X2877" s="25">
        <f t="shared" si="448"/>
        <v>78000</v>
      </c>
      <c r="Y2877" s="25">
        <f t="shared" si="451"/>
        <v>0</v>
      </c>
      <c r="AA2877" s="25">
        <f t="shared" si="449"/>
        <v>0</v>
      </c>
      <c r="AC2877" s="25">
        <f t="shared" si="444"/>
        <v>34291.601769024186</v>
      </c>
    </row>
    <row r="2878" x14ac:dyDescent="0.2">
      <c r="L2878" s="24">
        <v>2873</v>
      </c>
      <c r="M2878" s="28">
        <v>0.45594712800000003</v>
      </c>
      <c r="O2878" s="24">
        <v>2873</v>
      </c>
      <c r="P2878" s="24">
        <f>'ROTH 1.0'!O2878*'קובץ טיוטה'!$D$10</f>
        <v>11561.339981183337</v>
      </c>
      <c r="Q2878" s="24">
        <f t="shared" si="443"/>
        <v>7961.3399811833369</v>
      </c>
      <c r="R2878" s="24">
        <f t="shared" si="452"/>
        <v>31004.404704000004</v>
      </c>
      <c r="S2878" s="24">
        <f t="shared" si="445"/>
        <v>0</v>
      </c>
      <c r="T2878" s="24">
        <f t="shared" si="446"/>
        <v>23043.064722816667</v>
      </c>
      <c r="U2878" s="24" t="str">
        <f t="shared" si="447"/>
        <v>charge</v>
      </c>
      <c r="W2878" s="24">
        <f t="shared" si="450"/>
        <v>0</v>
      </c>
      <c r="X2878" s="24">
        <f t="shared" si="448"/>
        <v>78000</v>
      </c>
      <c r="Y2878" s="24">
        <f t="shared" si="451"/>
        <v>0</v>
      </c>
      <c r="AA2878" s="24">
        <f t="shared" si="449"/>
        <v>0</v>
      </c>
      <c r="AC2878" s="24">
        <f t="shared" si="444"/>
        <v>23043.064722816667</v>
      </c>
    </row>
    <row r="2879" x14ac:dyDescent="0.2">
      <c r="L2879" s="25">
        <v>2874</v>
      </c>
      <c r="M2879" s="29">
        <v>0.23273112899999998</v>
      </c>
      <c r="O2879" s="25">
        <v>2874</v>
      </c>
      <c r="P2879" s="24">
        <f>'ROTH 1.0'!O2879*'קובץ טיוטה'!$D$10</f>
        <v>11740.998307852014</v>
      </c>
      <c r="Q2879" s="25">
        <f t="shared" si="443"/>
        <v>8140.9983078520145</v>
      </c>
      <c r="R2879" s="24">
        <f t="shared" si="452"/>
        <v>15825.716771999998</v>
      </c>
      <c r="S2879" s="25">
        <f t="shared" si="445"/>
        <v>0</v>
      </c>
      <c r="T2879" s="25">
        <f t="shared" si="446"/>
        <v>7684.7184641479835</v>
      </c>
      <c r="U2879" s="25" t="str">
        <f t="shared" si="447"/>
        <v>charge</v>
      </c>
      <c r="W2879" s="25">
        <f t="shared" si="450"/>
        <v>0</v>
      </c>
      <c r="X2879" s="25">
        <f t="shared" si="448"/>
        <v>78000</v>
      </c>
      <c r="Y2879" s="25">
        <f t="shared" si="451"/>
        <v>0</v>
      </c>
      <c r="AA2879" s="25">
        <f t="shared" si="449"/>
        <v>0</v>
      </c>
      <c r="AC2879" s="25">
        <f t="shared" si="444"/>
        <v>7684.7184641479835</v>
      </c>
    </row>
    <row r="2880" x14ac:dyDescent="0.2">
      <c r="L2880" s="24">
        <v>2875</v>
      </c>
      <c r="M2880" s="28">
        <v>0</v>
      </c>
      <c r="O2880" s="24">
        <v>2875</v>
      </c>
      <c r="P2880" s="24">
        <f>'ROTH 1.0'!O2880*'קובץ טיוטה'!$D$10</f>
        <v>11461.754281910844</v>
      </c>
      <c r="Q2880" s="24">
        <f t="shared" si="443"/>
        <v>7861.7542819108439</v>
      </c>
      <c r="R2880" s="24">
        <f t="shared" si="452"/>
        <v>0</v>
      </c>
      <c r="S2880" s="24">
        <f t="shared" si="445"/>
        <v>7861.7542819108439</v>
      </c>
      <c r="T2880" s="24">
        <f t="shared" si="446"/>
        <v>0</v>
      </c>
      <c r="U2880" s="24" t="str">
        <f t="shared" si="447"/>
        <v>drain</v>
      </c>
      <c r="W2880" s="24">
        <f t="shared" si="450"/>
        <v>0</v>
      </c>
      <c r="X2880" s="24">
        <f t="shared" si="448"/>
        <v>70138.245718089151</v>
      </c>
      <c r="Y2880" s="24">
        <f t="shared" si="451"/>
        <v>7861.7542819108494</v>
      </c>
      <c r="AA2880" s="24">
        <f t="shared" si="449"/>
        <v>0</v>
      </c>
      <c r="AC2880" s="24">
        <f t="shared" si="444"/>
        <v>0</v>
      </c>
    </row>
    <row r="2881" x14ac:dyDescent="0.2">
      <c r="L2881" s="25">
        <v>2876</v>
      </c>
      <c r="M2881" s="29">
        <v>0</v>
      </c>
      <c r="O2881" s="25">
        <v>2876</v>
      </c>
      <c r="P2881" s="24">
        <f>'ROTH 1.0'!O2881*'קובץ טיוטה'!$D$10</f>
        <v>11341.327272931439</v>
      </c>
      <c r="Q2881" s="25">
        <f t="shared" si="443"/>
        <v>7741.3272729314394</v>
      </c>
      <c r="R2881" s="24">
        <f t="shared" si="452"/>
        <v>0</v>
      </c>
      <c r="S2881" s="25">
        <f t="shared" si="445"/>
        <v>7741.3272729314394</v>
      </c>
      <c r="T2881" s="25">
        <f t="shared" si="446"/>
        <v>0</v>
      </c>
      <c r="U2881" s="25" t="str">
        <f t="shared" si="447"/>
        <v>drain</v>
      </c>
      <c r="W2881" s="25">
        <f t="shared" si="450"/>
        <v>0</v>
      </c>
      <c r="X2881" s="25">
        <f t="shared" si="448"/>
        <v>62396.918445157709</v>
      </c>
      <c r="Y2881" s="25">
        <f t="shared" si="451"/>
        <v>7741.3272729314413</v>
      </c>
      <c r="AA2881" s="25">
        <f t="shared" si="449"/>
        <v>0</v>
      </c>
      <c r="AC2881" s="25">
        <f t="shared" si="444"/>
        <v>0</v>
      </c>
    </row>
    <row r="2882" x14ac:dyDescent="0.2">
      <c r="L2882" s="24">
        <v>2877</v>
      </c>
      <c r="M2882" s="28">
        <v>0</v>
      </c>
      <c r="O2882" s="24">
        <v>2877</v>
      </c>
      <c r="P2882" s="24">
        <f>'ROTH 1.0'!O2882*'קובץ טיוטה'!$D$10</f>
        <v>10889.469332636851</v>
      </c>
      <c r="Q2882" s="24">
        <f t="shared" si="443"/>
        <v>7289.4693326368506</v>
      </c>
      <c r="R2882" s="24">
        <f t="shared" si="452"/>
        <v>0</v>
      </c>
      <c r="S2882" s="24">
        <f t="shared" si="445"/>
        <v>7289.4693326368506</v>
      </c>
      <c r="T2882" s="24">
        <f t="shared" si="446"/>
        <v>0</v>
      </c>
      <c r="U2882" s="24" t="str">
        <f t="shared" si="447"/>
        <v>drain</v>
      </c>
      <c r="W2882" s="24">
        <f t="shared" si="450"/>
        <v>0</v>
      </c>
      <c r="X2882" s="24">
        <f t="shared" si="448"/>
        <v>55107.449112520859</v>
      </c>
      <c r="Y2882" s="24">
        <f t="shared" si="451"/>
        <v>7289.4693326368506</v>
      </c>
      <c r="AA2882" s="24">
        <f t="shared" si="449"/>
        <v>0</v>
      </c>
      <c r="AC2882" s="24">
        <f t="shared" si="444"/>
        <v>0</v>
      </c>
    </row>
    <row r="2883" x14ac:dyDescent="0.2">
      <c r="L2883" s="25">
        <v>2878</v>
      </c>
      <c r="M2883" s="29">
        <v>0</v>
      </c>
      <c r="O2883" s="25">
        <v>2878</v>
      </c>
      <c r="P2883" s="24">
        <f>'ROTH 1.0'!O2883*'קובץ טיוטה'!$D$10</f>
        <v>10478.977736544433</v>
      </c>
      <c r="Q2883" s="25">
        <f t="shared" si="443"/>
        <v>6878.9777365444334</v>
      </c>
      <c r="R2883" s="24">
        <f t="shared" si="452"/>
        <v>0</v>
      </c>
      <c r="S2883" s="25">
        <f t="shared" si="445"/>
        <v>6878.9777365444334</v>
      </c>
      <c r="T2883" s="25">
        <f t="shared" si="446"/>
        <v>0</v>
      </c>
      <c r="U2883" s="25" t="str">
        <f t="shared" si="447"/>
        <v>drain</v>
      </c>
      <c r="W2883" s="25">
        <f t="shared" si="450"/>
        <v>0</v>
      </c>
      <c r="X2883" s="25">
        <f t="shared" si="448"/>
        <v>48228.471375976427</v>
      </c>
      <c r="Y2883" s="25">
        <f t="shared" si="451"/>
        <v>6878.9777365444315</v>
      </c>
      <c r="AA2883" s="25">
        <f t="shared" si="449"/>
        <v>0</v>
      </c>
      <c r="AC2883" s="25">
        <f t="shared" si="444"/>
        <v>0</v>
      </c>
    </row>
    <row r="2884" x14ac:dyDescent="0.2">
      <c r="L2884" s="24">
        <v>2879</v>
      </c>
      <c r="M2884" s="28">
        <v>0</v>
      </c>
      <c r="O2884" s="24">
        <v>2879</v>
      </c>
      <c r="P2884" s="24">
        <f>'ROTH 1.0'!O2884*'קובץ טיוטה'!$D$10</f>
        <v>10232.057346150974</v>
      </c>
      <c r="Q2884" s="24">
        <f t="shared" si="443"/>
        <v>6632.0573461509739</v>
      </c>
      <c r="R2884" s="24">
        <f t="shared" si="452"/>
        <v>0</v>
      </c>
      <c r="S2884" s="24">
        <f t="shared" si="445"/>
        <v>6632.0573461509739</v>
      </c>
      <c r="T2884" s="24">
        <f t="shared" si="446"/>
        <v>0</v>
      </c>
      <c r="U2884" s="24" t="str">
        <f t="shared" si="447"/>
        <v>drain</v>
      </c>
      <c r="W2884" s="24">
        <f t="shared" si="450"/>
        <v>0</v>
      </c>
      <c r="X2884" s="24">
        <f t="shared" si="448"/>
        <v>41596.41402982545</v>
      </c>
      <c r="Y2884" s="24">
        <f t="shared" si="451"/>
        <v>6632.0573461509775</v>
      </c>
      <c r="AA2884" s="24">
        <f t="shared" si="449"/>
        <v>0</v>
      </c>
      <c r="AC2884" s="24">
        <f t="shared" si="444"/>
        <v>0</v>
      </c>
    </row>
    <row r="2885" x14ac:dyDescent="0.2">
      <c r="L2885" s="25">
        <v>2880</v>
      </c>
      <c r="M2885" s="29">
        <v>0</v>
      </c>
      <c r="O2885" s="25">
        <v>2880</v>
      </c>
      <c r="P2885" s="24">
        <f>'ROTH 1.0'!O2885*'קובץ טיוטה'!$D$10</f>
        <v>9813.860766805954</v>
      </c>
      <c r="Q2885" s="25">
        <f t="shared" si="443"/>
        <v>6213.860766805954</v>
      </c>
      <c r="R2885" s="24">
        <f t="shared" si="452"/>
        <v>0</v>
      </c>
      <c r="S2885" s="25">
        <f t="shared" si="445"/>
        <v>6213.860766805954</v>
      </c>
      <c r="T2885" s="25">
        <f t="shared" si="446"/>
        <v>0</v>
      </c>
      <c r="U2885" s="25" t="str">
        <f t="shared" si="447"/>
        <v>drain</v>
      </c>
      <c r="W2885" s="25">
        <f t="shared" si="450"/>
        <v>0</v>
      </c>
      <c r="X2885" s="25">
        <f t="shared" si="448"/>
        <v>35382.553263019494</v>
      </c>
      <c r="Y2885" s="25">
        <f t="shared" si="451"/>
        <v>6213.8607668059558</v>
      </c>
      <c r="AA2885" s="25">
        <f t="shared" si="449"/>
        <v>0</v>
      </c>
      <c r="AC2885" s="25">
        <f t="shared" si="444"/>
        <v>0</v>
      </c>
    </row>
    <row r="2886" x14ac:dyDescent="0.2">
      <c r="L2886" s="24">
        <v>2881</v>
      </c>
      <c r="M2886" s="28">
        <v>0</v>
      </c>
      <c r="O2886" s="24">
        <v>2881</v>
      </c>
      <c r="P2886" s="24">
        <f>'ROTH 1.0'!O2886*'קובץ טיוטה'!$D$10</f>
        <v>9462.5077351105047</v>
      </c>
      <c r="Q2886" s="24">
        <f t="shared" ref="Q2886:Q2949" si="453">P2886-$H$8*$H$9</f>
        <v>5862.5077351105047</v>
      </c>
      <c r="R2886" s="24">
        <f t="shared" si="452"/>
        <v>0</v>
      </c>
      <c r="S2886" s="24">
        <f t="shared" si="445"/>
        <v>5862.5077351105047</v>
      </c>
      <c r="T2886" s="24">
        <f t="shared" si="446"/>
        <v>0</v>
      </c>
      <c r="U2886" s="24" t="str">
        <f t="shared" si="447"/>
        <v>drain</v>
      </c>
      <c r="W2886" s="24">
        <f t="shared" si="450"/>
        <v>0</v>
      </c>
      <c r="X2886" s="24">
        <f t="shared" si="448"/>
        <v>29520.045527908987</v>
      </c>
      <c r="Y2886" s="24">
        <f t="shared" si="451"/>
        <v>5862.5077351105065</v>
      </c>
      <c r="AA2886" s="24">
        <f t="shared" si="449"/>
        <v>0</v>
      </c>
      <c r="AC2886" s="24">
        <f t="shared" ref="AC2886:AC2949" si="454">IF(U2886="charge",(T2886-W2886),0)</f>
        <v>0</v>
      </c>
    </row>
    <row r="2887" x14ac:dyDescent="0.2">
      <c r="L2887" s="25">
        <v>2882</v>
      </c>
      <c r="M2887" s="29">
        <v>0</v>
      </c>
      <c r="O2887" s="25">
        <v>2882</v>
      </c>
      <c r="P2887" s="24">
        <f>'ROTH 1.0'!O2887*'קובץ טיוטה'!$D$10</f>
        <v>9089.4830942040189</v>
      </c>
      <c r="Q2887" s="25">
        <f t="shared" si="453"/>
        <v>5489.4830942040189</v>
      </c>
      <c r="R2887" s="24">
        <f t="shared" si="452"/>
        <v>0</v>
      </c>
      <c r="S2887" s="25">
        <f t="shared" ref="S2887:S2950" si="455">IF(Q2887&gt;R2887,Q2887-R2887,0)</f>
        <v>5489.4830942040189</v>
      </c>
      <c r="T2887" s="25">
        <f t="shared" ref="T2887:T2950" si="456">IF(R2887&gt;Q2887,R2887-Q2887,0)</f>
        <v>0</v>
      </c>
      <c r="U2887" s="25" t="str">
        <f t="shared" ref="U2887:U2950" si="457">IF(Q2887&gt;R2887,"drain","charge")</f>
        <v>drain</v>
      </c>
      <c r="W2887" s="25">
        <f t="shared" si="450"/>
        <v>0</v>
      </c>
      <c r="X2887" s="25">
        <f t="shared" ref="X2887:X2950" si="458">IF(X2886+T2887&gt;$H$11,$H$11,IF(U2887="charge",X2886+(T2887*$H$12),IF((X2886-S2887)&gt;0,X2886-S2887,0)))</f>
        <v>24030.562433704967</v>
      </c>
      <c r="Y2887" s="25">
        <f t="shared" si="451"/>
        <v>5489.4830942040207</v>
      </c>
      <c r="AA2887" s="25">
        <f t="shared" ref="AA2887:AA2950" si="459">S2887-Y2887</f>
        <v>0</v>
      </c>
      <c r="AC2887" s="25">
        <f t="shared" si="454"/>
        <v>0</v>
      </c>
    </row>
    <row r="2888" x14ac:dyDescent="0.2">
      <c r="L2888" s="24">
        <v>2883</v>
      </c>
      <c r="M2888" s="28">
        <v>0</v>
      </c>
      <c r="O2888" s="24">
        <v>2883</v>
      </c>
      <c r="P2888" s="24">
        <f>'ROTH 1.0'!O2888*'קובץ טיוטה'!$D$10</f>
        <v>8828.7210873296463</v>
      </c>
      <c r="Q2888" s="24">
        <f t="shared" si="453"/>
        <v>5228.7210873296463</v>
      </c>
      <c r="R2888" s="24">
        <f t="shared" si="452"/>
        <v>0</v>
      </c>
      <c r="S2888" s="24">
        <f t="shared" si="455"/>
        <v>5228.7210873296463</v>
      </c>
      <c r="T2888" s="24">
        <f t="shared" si="456"/>
        <v>0</v>
      </c>
      <c r="U2888" s="24" t="str">
        <f t="shared" si="457"/>
        <v>drain</v>
      </c>
      <c r="W2888" s="24">
        <f t="shared" ref="W2888:W2951" si="460">IF(X2888&gt;=X2887,(X2888-X2887),0)</f>
        <v>0</v>
      </c>
      <c r="X2888" s="24">
        <f t="shared" si="458"/>
        <v>18801.84134637532</v>
      </c>
      <c r="Y2888" s="24">
        <f t="shared" ref="Y2888:Y2951" si="461">IF(U2888="drain",X2887-X2888,0)</f>
        <v>5228.7210873296463</v>
      </c>
      <c r="AA2888" s="24">
        <f t="shared" si="459"/>
        <v>0</v>
      </c>
      <c r="AC2888" s="24">
        <f t="shared" si="454"/>
        <v>0</v>
      </c>
    </row>
    <row r="2889" x14ac:dyDescent="0.2">
      <c r="L2889" s="25">
        <v>2884</v>
      </c>
      <c r="M2889" s="29">
        <v>0</v>
      </c>
      <c r="O2889" s="25">
        <v>2884</v>
      </c>
      <c r="P2889" s="24">
        <f>'ROTH 1.0'!O2889*'קובץ טיוטה'!$D$10</f>
        <v>8756.1338109287281</v>
      </c>
      <c r="Q2889" s="25">
        <f t="shared" si="453"/>
        <v>5156.1338109287281</v>
      </c>
      <c r="R2889" s="24">
        <f t="shared" si="452"/>
        <v>0</v>
      </c>
      <c r="S2889" s="25">
        <f t="shared" si="455"/>
        <v>5156.1338109287281</v>
      </c>
      <c r="T2889" s="25">
        <f t="shared" si="456"/>
        <v>0</v>
      </c>
      <c r="U2889" s="25" t="str">
        <f t="shared" si="457"/>
        <v>drain</v>
      </c>
      <c r="W2889" s="25">
        <f t="shared" si="460"/>
        <v>0</v>
      </c>
      <c r="X2889" s="25">
        <f t="shared" si="458"/>
        <v>13645.707535446592</v>
      </c>
      <c r="Y2889" s="25">
        <f t="shared" si="461"/>
        <v>5156.1338109287281</v>
      </c>
      <c r="AA2889" s="25">
        <f t="shared" si="459"/>
        <v>0</v>
      </c>
      <c r="AC2889" s="25">
        <f t="shared" si="454"/>
        <v>0</v>
      </c>
    </row>
    <row r="2890" x14ac:dyDescent="0.2">
      <c r="L2890" s="24">
        <v>2885</v>
      </c>
      <c r="M2890" s="28">
        <v>0</v>
      </c>
      <c r="O2890" s="24">
        <v>2885</v>
      </c>
      <c r="P2890" s="24">
        <f>'ROTH 1.0'!O2890*'קובץ טיוטה'!$D$10</f>
        <v>8686.4704664488436</v>
      </c>
      <c r="Q2890" s="24">
        <f t="shared" si="453"/>
        <v>5086.4704664488436</v>
      </c>
      <c r="R2890" s="24">
        <f t="shared" si="452"/>
        <v>0</v>
      </c>
      <c r="S2890" s="24">
        <f t="shared" si="455"/>
        <v>5086.4704664488436</v>
      </c>
      <c r="T2890" s="24">
        <f t="shared" si="456"/>
        <v>0</v>
      </c>
      <c r="U2890" s="24" t="str">
        <f t="shared" si="457"/>
        <v>drain</v>
      </c>
      <c r="W2890" s="24">
        <f t="shared" si="460"/>
        <v>0</v>
      </c>
      <c r="X2890" s="24">
        <f t="shared" si="458"/>
        <v>8559.2370689977488</v>
      </c>
      <c r="Y2890" s="24">
        <f t="shared" si="461"/>
        <v>5086.4704664488436</v>
      </c>
      <c r="AA2890" s="24">
        <f t="shared" si="459"/>
        <v>0</v>
      </c>
      <c r="AC2890" s="24">
        <f t="shared" si="454"/>
        <v>0</v>
      </c>
    </row>
    <row r="2891" x14ac:dyDescent="0.2">
      <c r="L2891" s="25">
        <v>2886</v>
      </c>
      <c r="M2891" s="29">
        <v>0</v>
      </c>
      <c r="O2891" s="25">
        <v>2886</v>
      </c>
      <c r="P2891" s="24">
        <f>'ROTH 1.0'!O2891*'קובץ טיוטה'!$D$10</f>
        <v>8443.7290377073186</v>
      </c>
      <c r="Q2891" s="25">
        <f t="shared" si="453"/>
        <v>4843.7290377073186</v>
      </c>
      <c r="R2891" s="24">
        <f t="shared" si="452"/>
        <v>0</v>
      </c>
      <c r="S2891" s="25">
        <f t="shared" si="455"/>
        <v>4843.7290377073186</v>
      </c>
      <c r="T2891" s="25">
        <f t="shared" si="456"/>
        <v>0</v>
      </c>
      <c r="U2891" s="25" t="str">
        <f t="shared" si="457"/>
        <v>drain</v>
      </c>
      <c r="W2891" s="25">
        <f t="shared" si="460"/>
        <v>0</v>
      </c>
      <c r="X2891" s="25">
        <f t="shared" si="458"/>
        <v>3715.5080312904302</v>
      </c>
      <c r="Y2891" s="25">
        <f t="shared" si="461"/>
        <v>4843.7290377073186</v>
      </c>
      <c r="AA2891" s="25">
        <f t="shared" si="459"/>
        <v>0</v>
      </c>
      <c r="AC2891" s="25">
        <f t="shared" si="454"/>
        <v>0</v>
      </c>
    </row>
    <row r="2892" x14ac:dyDescent="0.2">
      <c r="L2892" s="24">
        <v>2887</v>
      </c>
      <c r="M2892" s="28">
        <v>1.1006329999999999E-3</v>
      </c>
      <c r="O2892" s="24">
        <v>2887</v>
      </c>
      <c r="P2892" s="24">
        <f>'ROTH 1.0'!O2892*'קובץ טיוטה'!$D$10</f>
        <v>8653.7238277790966</v>
      </c>
      <c r="Q2892" s="24">
        <f t="shared" si="453"/>
        <v>5053.7238277790966</v>
      </c>
      <c r="R2892" s="24">
        <f t="shared" si="452"/>
        <v>74.843044000000006</v>
      </c>
      <c r="S2892" s="24">
        <f t="shared" si="455"/>
        <v>4978.8807837790964</v>
      </c>
      <c r="T2892" s="24">
        <f t="shared" si="456"/>
        <v>0</v>
      </c>
      <c r="U2892" s="24" t="str">
        <f t="shared" si="457"/>
        <v>drain</v>
      </c>
      <c r="W2892" s="24">
        <f t="shared" si="460"/>
        <v>0</v>
      </c>
      <c r="X2892" s="24">
        <f t="shared" si="458"/>
        <v>0</v>
      </c>
      <c r="Y2892" s="24">
        <f t="shared" si="461"/>
        <v>3715.5080312904302</v>
      </c>
      <c r="AA2892" s="24">
        <f t="shared" si="459"/>
        <v>1263.3727524886663</v>
      </c>
      <c r="AC2892" s="24">
        <f t="shared" si="454"/>
        <v>0</v>
      </c>
    </row>
    <row r="2893" x14ac:dyDescent="0.2">
      <c r="L2893" s="25">
        <v>2888</v>
      </c>
      <c r="M2893" s="29">
        <v>8.9813819999999996E-3</v>
      </c>
      <c r="O2893" s="25">
        <v>2888</v>
      </c>
      <c r="P2893" s="24">
        <f>'ROTH 1.0'!O2893*'קובץ טיוטה'!$D$10</f>
        <v>9085.3300410261963</v>
      </c>
      <c r="Q2893" s="25">
        <f t="shared" si="453"/>
        <v>5485.3300410261963</v>
      </c>
      <c r="R2893" s="24">
        <f t="shared" si="452"/>
        <v>610.73397599999998</v>
      </c>
      <c r="S2893" s="25">
        <f t="shared" si="455"/>
        <v>4874.5960650261968</v>
      </c>
      <c r="T2893" s="25">
        <f t="shared" si="456"/>
        <v>0</v>
      </c>
      <c r="U2893" s="25" t="str">
        <f t="shared" si="457"/>
        <v>drain</v>
      </c>
      <c r="W2893" s="25">
        <f t="shared" si="460"/>
        <v>0</v>
      </c>
      <c r="X2893" s="25">
        <f t="shared" si="458"/>
        <v>0</v>
      </c>
      <c r="Y2893" s="25">
        <f t="shared" si="461"/>
        <v>0</v>
      </c>
      <c r="AA2893" s="25">
        <f t="shared" si="459"/>
        <v>4874.5960650261968</v>
      </c>
      <c r="AC2893" s="25">
        <f t="shared" si="454"/>
        <v>0</v>
      </c>
    </row>
    <row r="2894" x14ac:dyDescent="0.2">
      <c r="L2894" s="24">
        <v>2889</v>
      </c>
      <c r="M2894" s="28">
        <v>9.2213050000000008E-3</v>
      </c>
      <c r="O2894" s="24">
        <v>2889</v>
      </c>
      <c r="P2894" s="24">
        <f>'ROTH 1.0'!O2894*'קובץ טיוטה'!$D$10</f>
        <v>9564.6481183005471</v>
      </c>
      <c r="Q2894" s="24">
        <f t="shared" si="453"/>
        <v>5964.6481183005471</v>
      </c>
      <c r="R2894" s="24">
        <f t="shared" si="452"/>
        <v>627.04874000000007</v>
      </c>
      <c r="S2894" s="24">
        <f t="shared" si="455"/>
        <v>5337.599378300547</v>
      </c>
      <c r="T2894" s="24">
        <f t="shared" si="456"/>
        <v>0</v>
      </c>
      <c r="U2894" s="24" t="str">
        <f t="shared" si="457"/>
        <v>drain</v>
      </c>
      <c r="W2894" s="24">
        <f t="shared" si="460"/>
        <v>0</v>
      </c>
      <c r="X2894" s="24">
        <f t="shared" si="458"/>
        <v>0</v>
      </c>
      <c r="Y2894" s="24">
        <f t="shared" si="461"/>
        <v>0</v>
      </c>
      <c r="AA2894" s="24">
        <f t="shared" si="459"/>
        <v>5337.599378300547</v>
      </c>
      <c r="AC2894" s="24">
        <f t="shared" si="454"/>
        <v>0</v>
      </c>
    </row>
    <row r="2895" x14ac:dyDescent="0.2">
      <c r="L2895" s="25">
        <v>2890</v>
      </c>
      <c r="M2895" s="29">
        <v>2.4425153999999998E-2</v>
      </c>
      <c r="O2895" s="25">
        <v>2890</v>
      </c>
      <c r="P2895" s="24">
        <f>'ROTH 1.0'!O2895*'קובץ טיוטה'!$D$10</f>
        <v>10056.982331940313</v>
      </c>
      <c r="Q2895" s="25">
        <f t="shared" si="453"/>
        <v>6456.9823319403131</v>
      </c>
      <c r="R2895" s="24">
        <f t="shared" si="452"/>
        <v>1660.9104719999998</v>
      </c>
      <c r="S2895" s="25">
        <f t="shared" si="455"/>
        <v>4796.0718599403135</v>
      </c>
      <c r="T2895" s="25">
        <f t="shared" si="456"/>
        <v>0</v>
      </c>
      <c r="U2895" s="25" t="str">
        <f t="shared" si="457"/>
        <v>drain</v>
      </c>
      <c r="W2895" s="25">
        <f t="shared" si="460"/>
        <v>0</v>
      </c>
      <c r="X2895" s="25">
        <f t="shared" si="458"/>
        <v>0</v>
      </c>
      <c r="Y2895" s="25">
        <f t="shared" si="461"/>
        <v>0</v>
      </c>
      <c r="AA2895" s="25">
        <f t="shared" si="459"/>
        <v>4796.0718599403135</v>
      </c>
      <c r="AC2895" s="25">
        <f t="shared" si="454"/>
        <v>0</v>
      </c>
    </row>
    <row r="2896" x14ac:dyDescent="0.2">
      <c r="L2896" s="24">
        <v>2891</v>
      </c>
      <c r="M2896" s="28">
        <v>6.9672043999999989E-2</v>
      </c>
      <c r="O2896" s="24">
        <v>2891</v>
      </c>
      <c r="P2896" s="24">
        <f>'ROTH 1.0'!O2896*'קובץ טיוטה'!$D$10</f>
        <v>10369.117839100974</v>
      </c>
      <c r="Q2896" s="24">
        <f t="shared" si="453"/>
        <v>6769.1178391009744</v>
      </c>
      <c r="R2896" s="24">
        <f t="shared" ref="R2896:R2959" si="462">M2896*$H$7*0.85</f>
        <v>4737.6989919999996</v>
      </c>
      <c r="S2896" s="24">
        <f t="shared" si="455"/>
        <v>2031.4188471009747</v>
      </c>
      <c r="T2896" s="24">
        <f t="shared" si="456"/>
        <v>0</v>
      </c>
      <c r="U2896" s="24" t="str">
        <f t="shared" si="457"/>
        <v>drain</v>
      </c>
      <c r="W2896" s="24">
        <f t="shared" si="460"/>
        <v>0</v>
      </c>
      <c r="X2896" s="24">
        <f t="shared" si="458"/>
        <v>0</v>
      </c>
      <c r="Y2896" s="24">
        <f t="shared" si="461"/>
        <v>0</v>
      </c>
      <c r="AA2896" s="24">
        <f t="shared" si="459"/>
        <v>2031.4188471009747</v>
      </c>
      <c r="AC2896" s="24">
        <f t="shared" si="454"/>
        <v>0</v>
      </c>
    </row>
    <row r="2897" x14ac:dyDescent="0.2">
      <c r="L2897" s="25">
        <v>2892</v>
      </c>
      <c r="M2897" s="29">
        <v>0.13637097399999998</v>
      </c>
      <c r="O2897" s="25">
        <v>2892</v>
      </c>
      <c r="P2897" s="24">
        <f>'ROTH 1.0'!O2897*'קובץ טיוטה'!$D$10</f>
        <v>10628.299928518716</v>
      </c>
      <c r="Q2897" s="25">
        <f t="shared" si="453"/>
        <v>7028.2999285187161</v>
      </c>
      <c r="R2897" s="24">
        <f t="shared" si="462"/>
        <v>9273.2262319999991</v>
      </c>
      <c r="S2897" s="25">
        <f t="shared" si="455"/>
        <v>0</v>
      </c>
      <c r="T2897" s="25">
        <f t="shared" si="456"/>
        <v>2244.926303481283</v>
      </c>
      <c r="U2897" s="25" t="str">
        <f t="shared" si="457"/>
        <v>charge</v>
      </c>
      <c r="W2897" s="25">
        <f t="shared" si="460"/>
        <v>2020.4336731331548</v>
      </c>
      <c r="X2897" s="25">
        <f t="shared" si="458"/>
        <v>2020.4336731331548</v>
      </c>
      <c r="Y2897" s="25">
        <f t="shared" si="461"/>
        <v>0</v>
      </c>
      <c r="AA2897" s="25">
        <f t="shared" si="459"/>
        <v>0</v>
      </c>
      <c r="AC2897" s="25">
        <f t="shared" si="454"/>
        <v>224.49263034812816</v>
      </c>
    </row>
    <row r="2898" x14ac:dyDescent="0.2">
      <c r="L2898" s="24">
        <v>2893</v>
      </c>
      <c r="M2898" s="28">
        <v>0.223030484</v>
      </c>
      <c r="O2898" s="24">
        <v>2893</v>
      </c>
      <c r="P2898" s="24">
        <f>'ROTH 1.0'!O2898*'קובץ טיוטה'!$D$10</f>
        <v>10809.985864038859</v>
      </c>
      <c r="Q2898" s="24">
        <f t="shared" si="453"/>
        <v>7209.9858640388593</v>
      </c>
      <c r="R2898" s="24">
        <f t="shared" si="462"/>
        <v>15166.072911999998</v>
      </c>
      <c r="S2898" s="24">
        <f t="shared" si="455"/>
        <v>0</v>
      </c>
      <c r="T2898" s="24">
        <f t="shared" si="456"/>
        <v>7956.0870479611385</v>
      </c>
      <c r="U2898" s="24" t="str">
        <f t="shared" si="457"/>
        <v>charge</v>
      </c>
      <c r="W2898" s="24">
        <f t="shared" si="460"/>
        <v>7160.4783431650249</v>
      </c>
      <c r="X2898" s="24">
        <f t="shared" si="458"/>
        <v>9180.9120162981799</v>
      </c>
      <c r="Y2898" s="24">
        <f t="shared" si="461"/>
        <v>0</v>
      </c>
      <c r="AA2898" s="24">
        <f t="shared" si="459"/>
        <v>0</v>
      </c>
      <c r="AC2898" s="24">
        <f t="shared" si="454"/>
        <v>795.60870479611367</v>
      </c>
    </row>
    <row r="2899" x14ac:dyDescent="0.2">
      <c r="L2899" s="25">
        <v>2894</v>
      </c>
      <c r="M2899" s="29">
        <v>0.30622703400000001</v>
      </c>
      <c r="O2899" s="25">
        <v>2894</v>
      </c>
      <c r="P2899" s="24">
        <f>'ROTH 1.0'!O2899*'קובץ טיוטה'!$D$10</f>
        <v>10874.036005669006</v>
      </c>
      <c r="Q2899" s="25">
        <f t="shared" si="453"/>
        <v>7274.036005669006</v>
      </c>
      <c r="R2899" s="24">
        <f t="shared" si="462"/>
        <v>20823.438311999998</v>
      </c>
      <c r="S2899" s="25">
        <f t="shared" si="455"/>
        <v>0</v>
      </c>
      <c r="T2899" s="25">
        <f t="shared" si="456"/>
        <v>13549.402306330992</v>
      </c>
      <c r="U2899" s="25" t="str">
        <f t="shared" si="457"/>
        <v>charge</v>
      </c>
      <c r="W2899" s="25">
        <f t="shared" si="460"/>
        <v>12194.462075697893</v>
      </c>
      <c r="X2899" s="25">
        <f t="shared" si="458"/>
        <v>21375.374091996073</v>
      </c>
      <c r="Y2899" s="25">
        <f t="shared" si="461"/>
        <v>0</v>
      </c>
      <c r="AA2899" s="25">
        <f t="shared" si="459"/>
        <v>0</v>
      </c>
      <c r="AC2899" s="25">
        <f t="shared" si="454"/>
        <v>1354.9402306330994</v>
      </c>
    </row>
    <row r="2900" x14ac:dyDescent="0.2">
      <c r="L2900" s="24">
        <v>2895</v>
      </c>
      <c r="M2900" s="28">
        <v>0.47533991800000003</v>
      </c>
      <c r="O2900" s="24">
        <v>2895</v>
      </c>
      <c r="P2900" s="24">
        <f>'ROTH 1.0'!O2900*'קובץ טיוטה'!$D$10</f>
        <v>10887.346679912418</v>
      </c>
      <c r="Q2900" s="24">
        <f t="shared" si="453"/>
        <v>7287.346679912418</v>
      </c>
      <c r="R2900" s="24">
        <f t="shared" si="462"/>
        <v>32323.114424000003</v>
      </c>
      <c r="S2900" s="24">
        <f t="shared" si="455"/>
        <v>0</v>
      </c>
      <c r="T2900" s="24">
        <f t="shared" si="456"/>
        <v>25035.767744087585</v>
      </c>
      <c r="U2900" s="24" t="str">
        <f t="shared" si="457"/>
        <v>charge</v>
      </c>
      <c r="W2900" s="24">
        <f t="shared" si="460"/>
        <v>22532.190969678832</v>
      </c>
      <c r="X2900" s="24">
        <f t="shared" si="458"/>
        <v>43907.565061674904</v>
      </c>
      <c r="Y2900" s="24">
        <f t="shared" si="461"/>
        <v>0</v>
      </c>
      <c r="AA2900" s="24">
        <f t="shared" si="459"/>
        <v>0</v>
      </c>
      <c r="AC2900" s="24">
        <f t="shared" si="454"/>
        <v>2503.5767744087534</v>
      </c>
    </row>
    <row r="2901" x14ac:dyDescent="0.2">
      <c r="L2901" s="25">
        <v>2896</v>
      </c>
      <c r="M2901" s="29">
        <v>0.60430075899999991</v>
      </c>
      <c r="O2901" s="25">
        <v>2896</v>
      </c>
      <c r="P2901" s="24">
        <f>'ROTH 1.0'!O2901*'קובץ טיוטה'!$D$10</f>
        <v>10815.789176779121</v>
      </c>
      <c r="Q2901" s="25">
        <f t="shared" si="453"/>
        <v>7215.7891767791207</v>
      </c>
      <c r="R2901" s="24">
        <f t="shared" si="462"/>
        <v>41092.451611999997</v>
      </c>
      <c r="S2901" s="25">
        <f t="shared" si="455"/>
        <v>0</v>
      </c>
      <c r="T2901" s="25">
        <f t="shared" si="456"/>
        <v>33876.662435220875</v>
      </c>
      <c r="U2901" s="25" t="str">
        <f t="shared" si="457"/>
        <v>charge</v>
      </c>
      <c r="W2901" s="25">
        <f t="shared" si="460"/>
        <v>30488.996191698781</v>
      </c>
      <c r="X2901" s="25">
        <f t="shared" si="458"/>
        <v>74396.561253373686</v>
      </c>
      <c r="Y2901" s="25">
        <f t="shared" si="461"/>
        <v>0</v>
      </c>
      <c r="AA2901" s="25">
        <f t="shared" si="459"/>
        <v>0</v>
      </c>
      <c r="AC2901" s="25">
        <f t="shared" si="454"/>
        <v>3387.6662435220933</v>
      </c>
    </row>
    <row r="2902" x14ac:dyDescent="0.2">
      <c r="L2902" s="24">
        <v>2897</v>
      </c>
      <c r="M2902" s="28">
        <v>0.55086060100000001</v>
      </c>
      <c r="O2902" s="24">
        <v>2897</v>
      </c>
      <c r="P2902" s="24">
        <f>'ROTH 1.0'!O2902*'קובץ טיוטה'!$D$10</f>
        <v>10763.319163939808</v>
      </c>
      <c r="Q2902" s="24">
        <f t="shared" si="453"/>
        <v>7163.3191639398083</v>
      </c>
      <c r="R2902" s="24">
        <f t="shared" si="462"/>
        <v>37458.520868</v>
      </c>
      <c r="S2902" s="24">
        <f t="shared" si="455"/>
        <v>0</v>
      </c>
      <c r="T2902" s="24">
        <f t="shared" si="456"/>
        <v>30295.201704060193</v>
      </c>
      <c r="U2902" s="24" t="str">
        <f t="shared" si="457"/>
        <v>charge</v>
      </c>
      <c r="W2902" s="24">
        <f t="shared" si="460"/>
        <v>3603.4387466263142</v>
      </c>
      <c r="X2902" s="24">
        <f t="shared" si="458"/>
        <v>78000</v>
      </c>
      <c r="Y2902" s="24">
        <f t="shared" si="461"/>
        <v>0</v>
      </c>
      <c r="AA2902" s="24">
        <f t="shared" si="459"/>
        <v>0</v>
      </c>
      <c r="AC2902" s="24">
        <f t="shared" si="454"/>
        <v>26691.762957433879</v>
      </c>
    </row>
    <row r="2903" x14ac:dyDescent="0.2">
      <c r="L2903" s="25">
        <v>2898</v>
      </c>
      <c r="M2903" s="29">
        <v>0.23218214799999998</v>
      </c>
      <c r="O2903" s="25">
        <v>2898</v>
      </c>
      <c r="P2903" s="24">
        <f>'ROTH 1.0'!O2903*'קובץ טיוטה'!$D$10</f>
        <v>10789.399583845679</v>
      </c>
      <c r="Q2903" s="25">
        <f t="shared" si="453"/>
        <v>7189.3995838456794</v>
      </c>
      <c r="R2903" s="24">
        <f t="shared" si="462"/>
        <v>15788.386063999997</v>
      </c>
      <c r="S2903" s="25">
        <f t="shared" si="455"/>
        <v>0</v>
      </c>
      <c r="T2903" s="25">
        <f t="shared" si="456"/>
        <v>8598.9864801543172</v>
      </c>
      <c r="U2903" s="25" t="str">
        <f t="shared" si="457"/>
        <v>charge</v>
      </c>
      <c r="W2903" s="25">
        <f t="shared" si="460"/>
        <v>0</v>
      </c>
      <c r="X2903" s="25">
        <f t="shared" si="458"/>
        <v>78000</v>
      </c>
      <c r="Y2903" s="25">
        <f t="shared" si="461"/>
        <v>0</v>
      </c>
      <c r="AA2903" s="25">
        <f t="shared" si="459"/>
        <v>0</v>
      </c>
      <c r="AC2903" s="25">
        <f t="shared" si="454"/>
        <v>8598.9864801543172</v>
      </c>
    </row>
    <row r="2904" x14ac:dyDescent="0.2">
      <c r="L2904" s="24">
        <v>2899</v>
      </c>
      <c r="M2904" s="28">
        <v>0</v>
      </c>
      <c r="O2904" s="24">
        <v>2899</v>
      </c>
      <c r="P2904" s="24">
        <f>'ROTH 1.0'!O2904*'קובץ טיוטה'!$D$10</f>
        <v>10721.321367547414</v>
      </c>
      <c r="Q2904" s="24">
        <f t="shared" si="453"/>
        <v>7121.3213675474144</v>
      </c>
      <c r="R2904" s="24">
        <f t="shared" si="462"/>
        <v>0</v>
      </c>
      <c r="S2904" s="24">
        <f t="shared" si="455"/>
        <v>7121.3213675474144</v>
      </c>
      <c r="T2904" s="24">
        <f t="shared" si="456"/>
        <v>0</v>
      </c>
      <c r="U2904" s="24" t="str">
        <f t="shared" si="457"/>
        <v>drain</v>
      </c>
      <c r="W2904" s="24">
        <f t="shared" si="460"/>
        <v>0</v>
      </c>
      <c r="X2904" s="24">
        <f t="shared" si="458"/>
        <v>70878.678632452589</v>
      </c>
      <c r="Y2904" s="24">
        <f t="shared" si="461"/>
        <v>7121.3213675474108</v>
      </c>
      <c r="AA2904" s="24">
        <f t="shared" si="459"/>
        <v>0</v>
      </c>
      <c r="AC2904" s="24">
        <f t="shared" si="454"/>
        <v>0</v>
      </c>
    </row>
    <row r="2905" x14ac:dyDescent="0.2">
      <c r="L2905" s="25">
        <v>2900</v>
      </c>
      <c r="M2905" s="29">
        <v>0</v>
      </c>
      <c r="O2905" s="25">
        <v>2900</v>
      </c>
      <c r="P2905" s="24">
        <f>'ROTH 1.0'!O2905*'קובץ טיוטה'!$D$10</f>
        <v>11180.62171996516</v>
      </c>
      <c r="Q2905" s="25">
        <f t="shared" si="453"/>
        <v>7580.6217199651601</v>
      </c>
      <c r="R2905" s="24">
        <f t="shared" si="462"/>
        <v>0</v>
      </c>
      <c r="S2905" s="25">
        <f t="shared" si="455"/>
        <v>7580.6217199651601</v>
      </c>
      <c r="T2905" s="25">
        <f t="shared" si="456"/>
        <v>0</v>
      </c>
      <c r="U2905" s="25" t="str">
        <f t="shared" si="457"/>
        <v>drain</v>
      </c>
      <c r="W2905" s="25">
        <f t="shared" si="460"/>
        <v>0</v>
      </c>
      <c r="X2905" s="25">
        <f t="shared" si="458"/>
        <v>63298.056912487431</v>
      </c>
      <c r="Y2905" s="25">
        <f t="shared" si="461"/>
        <v>7580.6217199651583</v>
      </c>
      <c r="AA2905" s="25">
        <f t="shared" si="459"/>
        <v>0</v>
      </c>
      <c r="AC2905" s="25">
        <f t="shared" si="454"/>
        <v>0</v>
      </c>
    </row>
    <row r="2906" x14ac:dyDescent="0.2">
      <c r="L2906" s="24">
        <v>2901</v>
      </c>
      <c r="M2906" s="28">
        <v>0</v>
      </c>
      <c r="O2906" s="24">
        <v>2901</v>
      </c>
      <c r="P2906" s="24">
        <f>'ROTH 1.0'!O2906*'קובץ טיוטה'!$D$10</f>
        <v>11311.750541847692</v>
      </c>
      <c r="Q2906" s="24">
        <f t="shared" si="453"/>
        <v>7711.7505418476921</v>
      </c>
      <c r="R2906" s="24">
        <f t="shared" si="462"/>
        <v>0</v>
      </c>
      <c r="S2906" s="24">
        <f t="shared" si="455"/>
        <v>7711.7505418476921</v>
      </c>
      <c r="T2906" s="24">
        <f t="shared" si="456"/>
        <v>0</v>
      </c>
      <c r="U2906" s="24" t="str">
        <f t="shared" si="457"/>
        <v>drain</v>
      </c>
      <c r="W2906" s="24">
        <f t="shared" si="460"/>
        <v>0</v>
      </c>
      <c r="X2906" s="24">
        <f t="shared" si="458"/>
        <v>55586.306370639737</v>
      </c>
      <c r="Y2906" s="24">
        <f t="shared" si="461"/>
        <v>7711.750541847694</v>
      </c>
      <c r="AA2906" s="24">
        <f t="shared" si="459"/>
        <v>0</v>
      </c>
      <c r="AC2906" s="24">
        <f t="shared" si="454"/>
        <v>0</v>
      </c>
    </row>
    <row r="2907" x14ac:dyDescent="0.2">
      <c r="L2907" s="25">
        <v>2902</v>
      </c>
      <c r="M2907" s="29">
        <v>0</v>
      </c>
      <c r="O2907" s="25">
        <v>2902</v>
      </c>
      <c r="P2907" s="24">
        <f>'ROTH 1.0'!O2907*'קובץ טיוטה'!$D$10</f>
        <v>11134.32952495981</v>
      </c>
      <c r="Q2907" s="25">
        <f t="shared" si="453"/>
        <v>7534.3295249598104</v>
      </c>
      <c r="R2907" s="24">
        <f t="shared" si="462"/>
        <v>0</v>
      </c>
      <c r="S2907" s="25">
        <f t="shared" si="455"/>
        <v>7534.3295249598104</v>
      </c>
      <c r="T2907" s="25">
        <f t="shared" si="456"/>
        <v>0</v>
      </c>
      <c r="U2907" s="25" t="str">
        <f t="shared" si="457"/>
        <v>drain</v>
      </c>
      <c r="W2907" s="25">
        <f t="shared" si="460"/>
        <v>0</v>
      </c>
      <c r="X2907" s="25">
        <f t="shared" si="458"/>
        <v>48051.976845679928</v>
      </c>
      <c r="Y2907" s="25">
        <f t="shared" si="461"/>
        <v>7534.3295249598086</v>
      </c>
      <c r="AA2907" s="25">
        <f t="shared" si="459"/>
        <v>0</v>
      </c>
      <c r="AC2907" s="25">
        <f t="shared" si="454"/>
        <v>0</v>
      </c>
    </row>
    <row r="2908" x14ac:dyDescent="0.2">
      <c r="L2908" s="24">
        <v>2903</v>
      </c>
      <c r="M2908" s="28">
        <v>0</v>
      </c>
      <c r="O2908" s="24">
        <v>2903</v>
      </c>
      <c r="P2908" s="24">
        <f>'ROTH 1.0'!O2908*'קובץ טיוטה'!$D$10</f>
        <v>10716.369613114259</v>
      </c>
      <c r="Q2908" s="24">
        <f t="shared" si="453"/>
        <v>7116.3696131142588</v>
      </c>
      <c r="R2908" s="24">
        <f t="shared" si="462"/>
        <v>0</v>
      </c>
      <c r="S2908" s="24">
        <f t="shared" si="455"/>
        <v>7116.3696131142588</v>
      </c>
      <c r="T2908" s="24">
        <f t="shared" si="456"/>
        <v>0</v>
      </c>
      <c r="U2908" s="24" t="str">
        <f t="shared" si="457"/>
        <v>drain</v>
      </c>
      <c r="W2908" s="24">
        <f t="shared" si="460"/>
        <v>0</v>
      </c>
      <c r="X2908" s="24">
        <f t="shared" si="458"/>
        <v>40935.607232565671</v>
      </c>
      <c r="Y2908" s="24">
        <f t="shared" si="461"/>
        <v>7116.3696131142569</v>
      </c>
      <c r="AA2908" s="24">
        <f t="shared" si="459"/>
        <v>0</v>
      </c>
      <c r="AC2908" s="24">
        <f t="shared" si="454"/>
        <v>0</v>
      </c>
    </row>
    <row r="2909" x14ac:dyDescent="0.2">
      <c r="L2909" s="25">
        <v>2904</v>
      </c>
      <c r="M2909" s="29">
        <v>0</v>
      </c>
      <c r="O2909" s="25">
        <v>2904</v>
      </c>
      <c r="P2909" s="24">
        <f>'ROTH 1.0'!O2909*'קובץ טיוטה'!$D$10</f>
        <v>10040.593801869625</v>
      </c>
      <c r="Q2909" s="25">
        <f t="shared" si="453"/>
        <v>6440.5938018696252</v>
      </c>
      <c r="R2909" s="24">
        <f t="shared" si="462"/>
        <v>0</v>
      </c>
      <c r="S2909" s="25">
        <f t="shared" si="455"/>
        <v>6440.5938018696252</v>
      </c>
      <c r="T2909" s="25">
        <f t="shared" si="456"/>
        <v>0</v>
      </c>
      <c r="U2909" s="25" t="str">
        <f t="shared" si="457"/>
        <v>drain</v>
      </c>
      <c r="W2909" s="25">
        <f t="shared" si="460"/>
        <v>0</v>
      </c>
      <c r="X2909" s="25">
        <f t="shared" si="458"/>
        <v>34495.013430696046</v>
      </c>
      <c r="Y2909" s="25">
        <f t="shared" si="461"/>
        <v>6440.5938018696252</v>
      </c>
      <c r="AA2909" s="25">
        <f t="shared" si="459"/>
        <v>0</v>
      </c>
      <c r="AC2909" s="25">
        <f t="shared" si="454"/>
        <v>0</v>
      </c>
    </row>
    <row r="2910" x14ac:dyDescent="0.2">
      <c r="L2910" s="24">
        <v>2905</v>
      </c>
      <c r="M2910" s="28">
        <v>0</v>
      </c>
      <c r="O2910" s="24">
        <v>2905</v>
      </c>
      <c r="P2910" s="24">
        <f>'ROTH 1.0'!O2910*'קובץ טיוטה'!$D$10</f>
        <v>9542.674922658849</v>
      </c>
      <c r="Q2910" s="24">
        <f t="shared" si="453"/>
        <v>5942.674922658849</v>
      </c>
      <c r="R2910" s="24">
        <f t="shared" si="462"/>
        <v>0</v>
      </c>
      <c r="S2910" s="24">
        <f t="shared" si="455"/>
        <v>5942.674922658849</v>
      </c>
      <c r="T2910" s="24">
        <f t="shared" si="456"/>
        <v>0</v>
      </c>
      <c r="U2910" s="24" t="str">
        <f t="shared" si="457"/>
        <v>drain</v>
      </c>
      <c r="W2910" s="24">
        <f t="shared" si="460"/>
        <v>0</v>
      </c>
      <c r="X2910" s="24">
        <f t="shared" si="458"/>
        <v>28552.338508037195</v>
      </c>
      <c r="Y2910" s="24">
        <f t="shared" si="461"/>
        <v>5942.6749226588508</v>
      </c>
      <c r="AA2910" s="24">
        <f t="shared" si="459"/>
        <v>0</v>
      </c>
      <c r="AC2910" s="24">
        <f t="shared" si="454"/>
        <v>0</v>
      </c>
    </row>
    <row r="2911" x14ac:dyDescent="0.2">
      <c r="L2911" s="25">
        <v>2906</v>
      </c>
      <c r="M2911" s="29">
        <v>0</v>
      </c>
      <c r="O2911" s="25">
        <v>2906</v>
      </c>
      <c r="P2911" s="24">
        <f>'ROTH 1.0'!O2911*'קובץ טיוטה'!$D$10</f>
        <v>9080.5845514783796</v>
      </c>
      <c r="Q2911" s="25">
        <f t="shared" si="453"/>
        <v>5480.5845514783796</v>
      </c>
      <c r="R2911" s="24">
        <f t="shared" si="462"/>
        <v>0</v>
      </c>
      <c r="S2911" s="25">
        <f t="shared" si="455"/>
        <v>5480.5845514783796</v>
      </c>
      <c r="T2911" s="25">
        <f t="shared" si="456"/>
        <v>0</v>
      </c>
      <c r="U2911" s="25" t="str">
        <f t="shared" si="457"/>
        <v>drain</v>
      </c>
      <c r="W2911" s="25">
        <f t="shared" si="460"/>
        <v>0</v>
      </c>
      <c r="X2911" s="25">
        <f t="shared" si="458"/>
        <v>23071.753956558816</v>
      </c>
      <c r="Y2911" s="25">
        <f t="shared" si="461"/>
        <v>5480.5845514783796</v>
      </c>
      <c r="AA2911" s="25">
        <f t="shared" si="459"/>
        <v>0</v>
      </c>
      <c r="AC2911" s="25">
        <f t="shared" si="454"/>
        <v>0</v>
      </c>
    </row>
    <row r="2912" x14ac:dyDescent="0.2">
      <c r="L2912" s="24">
        <v>2907</v>
      </c>
      <c r="M2912" s="28">
        <v>0</v>
      </c>
      <c r="O2912" s="24">
        <v>2907</v>
      </c>
      <c r="P2912" s="24">
        <f>'ROTH 1.0'!O2912*'קובץ טיוטה'!$D$10</f>
        <v>8724.5617640287091</v>
      </c>
      <c r="Q2912" s="24">
        <f t="shared" si="453"/>
        <v>5124.5617640287091</v>
      </c>
      <c r="R2912" s="24">
        <f t="shared" si="462"/>
        <v>0</v>
      </c>
      <c r="S2912" s="24">
        <f t="shared" si="455"/>
        <v>5124.5617640287091</v>
      </c>
      <c r="T2912" s="24">
        <f t="shared" si="456"/>
        <v>0</v>
      </c>
      <c r="U2912" s="24" t="str">
        <f t="shared" si="457"/>
        <v>drain</v>
      </c>
      <c r="W2912" s="24">
        <f t="shared" si="460"/>
        <v>0</v>
      </c>
      <c r="X2912" s="24">
        <f t="shared" si="458"/>
        <v>17947.192192530107</v>
      </c>
      <c r="Y2912" s="24">
        <f t="shared" si="461"/>
        <v>5124.5617640287091</v>
      </c>
      <c r="AA2912" s="24">
        <f t="shared" si="459"/>
        <v>0</v>
      </c>
      <c r="AC2912" s="24">
        <f t="shared" si="454"/>
        <v>0</v>
      </c>
    </row>
    <row r="2913" x14ac:dyDescent="0.2">
      <c r="L2913" s="25">
        <v>2908</v>
      </c>
      <c r="M2913" s="29">
        <v>0</v>
      </c>
      <c r="O2913" s="25">
        <v>2908</v>
      </c>
      <c r="P2913" s="24">
        <f>'ROTH 1.0'!O2913*'קובץ טיוטה'!$D$10</f>
        <v>8700.0427165263518</v>
      </c>
      <c r="Q2913" s="25">
        <f t="shared" si="453"/>
        <v>5100.0427165263518</v>
      </c>
      <c r="R2913" s="24">
        <f t="shared" si="462"/>
        <v>0</v>
      </c>
      <c r="S2913" s="25">
        <f t="shared" si="455"/>
        <v>5100.0427165263518</v>
      </c>
      <c r="T2913" s="25">
        <f t="shared" si="456"/>
        <v>0</v>
      </c>
      <c r="U2913" s="25" t="str">
        <f t="shared" si="457"/>
        <v>drain</v>
      </c>
      <c r="W2913" s="25">
        <f t="shared" si="460"/>
        <v>0</v>
      </c>
      <c r="X2913" s="25">
        <f t="shared" si="458"/>
        <v>12847.149476003755</v>
      </c>
      <c r="Y2913" s="25">
        <f t="shared" si="461"/>
        <v>5100.0427165263518</v>
      </c>
      <c r="AA2913" s="25">
        <f t="shared" si="459"/>
        <v>0</v>
      </c>
      <c r="AC2913" s="25">
        <f t="shared" si="454"/>
        <v>0</v>
      </c>
    </row>
    <row r="2914" x14ac:dyDescent="0.2">
      <c r="L2914" s="24">
        <v>2909</v>
      </c>
      <c r="M2914" s="28">
        <v>0</v>
      </c>
      <c r="O2914" s="24">
        <v>2909</v>
      </c>
      <c r="P2914" s="24">
        <f>'ROTH 1.0'!O2914*'קובץ טיוטה'!$D$10</f>
        <v>8826.7495726186753</v>
      </c>
      <c r="Q2914" s="24">
        <f t="shared" si="453"/>
        <v>5226.7495726186753</v>
      </c>
      <c r="R2914" s="24">
        <f t="shared" si="462"/>
        <v>0</v>
      </c>
      <c r="S2914" s="24">
        <f t="shared" si="455"/>
        <v>5226.7495726186753</v>
      </c>
      <c r="T2914" s="24">
        <f t="shared" si="456"/>
        <v>0</v>
      </c>
      <c r="U2914" s="24" t="str">
        <f t="shared" si="457"/>
        <v>drain</v>
      </c>
      <c r="W2914" s="24">
        <f t="shared" si="460"/>
        <v>0</v>
      </c>
      <c r="X2914" s="24">
        <f t="shared" si="458"/>
        <v>7620.3999033850796</v>
      </c>
      <c r="Y2914" s="24">
        <f t="shared" si="461"/>
        <v>5226.7495726186753</v>
      </c>
      <c r="AA2914" s="24">
        <f t="shared" si="459"/>
        <v>0</v>
      </c>
      <c r="AC2914" s="24">
        <f t="shared" si="454"/>
        <v>0</v>
      </c>
    </row>
    <row r="2915" x14ac:dyDescent="0.2">
      <c r="L2915" s="25">
        <v>2910</v>
      </c>
      <c r="M2915" s="29">
        <v>0</v>
      </c>
      <c r="O2915" s="25">
        <v>2910</v>
      </c>
      <c r="P2915" s="24">
        <f>'ROTH 1.0'!O2915*'קובץ טיוטה'!$D$10</f>
        <v>8904.8436424603842</v>
      </c>
      <c r="Q2915" s="25">
        <f t="shared" si="453"/>
        <v>5304.8436424603842</v>
      </c>
      <c r="R2915" s="24">
        <f t="shared" si="462"/>
        <v>0</v>
      </c>
      <c r="S2915" s="25">
        <f t="shared" si="455"/>
        <v>5304.8436424603842</v>
      </c>
      <c r="T2915" s="25">
        <f t="shared" si="456"/>
        <v>0</v>
      </c>
      <c r="U2915" s="25" t="str">
        <f t="shared" si="457"/>
        <v>drain</v>
      </c>
      <c r="W2915" s="25">
        <f t="shared" si="460"/>
        <v>0</v>
      </c>
      <c r="X2915" s="25">
        <f t="shared" si="458"/>
        <v>2315.5562609246954</v>
      </c>
      <c r="Y2915" s="25">
        <f t="shared" si="461"/>
        <v>5304.8436424603842</v>
      </c>
      <c r="AA2915" s="25">
        <f t="shared" si="459"/>
        <v>0</v>
      </c>
      <c r="AC2915" s="25">
        <f t="shared" si="454"/>
        <v>0</v>
      </c>
    </row>
    <row r="2916" x14ac:dyDescent="0.2">
      <c r="L2916" s="24">
        <v>2911</v>
      </c>
      <c r="M2916" s="28">
        <v>0.32294859999999997</v>
      </c>
      <c r="O2916" s="24">
        <v>2911</v>
      </c>
      <c r="P2916" s="24">
        <f>'ROTH 1.0'!O2916*'קובץ טיוטה'!$D$10</f>
        <v>9636.9061848022757</v>
      </c>
      <c r="Q2916" s="24">
        <f t="shared" si="453"/>
        <v>6036.9061848022757</v>
      </c>
      <c r="R2916" s="24">
        <f t="shared" si="462"/>
        <v>21960.504799999999</v>
      </c>
      <c r="S2916" s="24">
        <f t="shared" si="455"/>
        <v>0</v>
      </c>
      <c r="T2916" s="24">
        <f t="shared" si="456"/>
        <v>15923.598615197723</v>
      </c>
      <c r="U2916" s="24" t="str">
        <f t="shared" si="457"/>
        <v>charge</v>
      </c>
      <c r="W2916" s="24">
        <f t="shared" si="460"/>
        <v>14331.238753677953</v>
      </c>
      <c r="X2916" s="24">
        <f t="shared" si="458"/>
        <v>16646.795014602649</v>
      </c>
      <c r="Y2916" s="24">
        <f t="shared" si="461"/>
        <v>0</v>
      </c>
      <c r="AA2916" s="24">
        <f t="shared" si="459"/>
        <v>0</v>
      </c>
      <c r="AC2916" s="24">
        <f t="shared" si="454"/>
        <v>1592.3598615197698</v>
      </c>
    </row>
    <row r="2917" x14ac:dyDescent="0.2">
      <c r="L2917" s="25">
        <v>2912</v>
      </c>
      <c r="M2917" s="29">
        <v>0.59040214400000002</v>
      </c>
      <c r="O2917" s="25">
        <v>2912</v>
      </c>
      <c r="P2917" s="24">
        <f>'ROTH 1.0'!O2917*'קובץ טיוטה'!$D$10</f>
        <v>10468.385314438208</v>
      </c>
      <c r="Q2917" s="25">
        <f t="shared" si="453"/>
        <v>6868.3853144382083</v>
      </c>
      <c r="R2917" s="24">
        <f t="shared" si="462"/>
        <v>40147.345792</v>
      </c>
      <c r="S2917" s="25">
        <f t="shared" si="455"/>
        <v>0</v>
      </c>
      <c r="T2917" s="25">
        <f t="shared" si="456"/>
        <v>33278.960477561792</v>
      </c>
      <c r="U2917" s="25" t="str">
        <f t="shared" si="457"/>
        <v>charge</v>
      </c>
      <c r="W2917" s="25">
        <f t="shared" si="460"/>
        <v>29951.064429805614</v>
      </c>
      <c r="X2917" s="25">
        <f t="shared" si="458"/>
        <v>46597.859444408263</v>
      </c>
      <c r="Y2917" s="25">
        <f t="shared" si="461"/>
        <v>0</v>
      </c>
      <c r="AA2917" s="25">
        <f t="shared" si="459"/>
        <v>0</v>
      </c>
      <c r="AC2917" s="25">
        <f t="shared" si="454"/>
        <v>3327.8960477561777</v>
      </c>
    </row>
    <row r="2918" x14ac:dyDescent="0.2">
      <c r="L2918" s="24">
        <v>2913</v>
      </c>
      <c r="M2918" s="28">
        <v>0.68954331099999999</v>
      </c>
      <c r="O2918" s="24">
        <v>2913</v>
      </c>
      <c r="P2918" s="24">
        <f>'ROTH 1.0'!O2918*'קובץ טיוטה'!$D$10</f>
        <v>11416.498173283304</v>
      </c>
      <c r="Q2918" s="24">
        <f t="shared" si="453"/>
        <v>7816.4981732833039</v>
      </c>
      <c r="R2918" s="24">
        <f t="shared" si="462"/>
        <v>46888.945147999999</v>
      </c>
      <c r="S2918" s="24">
        <f t="shared" si="455"/>
        <v>0</v>
      </c>
      <c r="T2918" s="24">
        <f t="shared" si="456"/>
        <v>39072.446974716695</v>
      </c>
      <c r="U2918" s="24" t="str">
        <f t="shared" si="457"/>
        <v>charge</v>
      </c>
      <c r="W2918" s="24">
        <f t="shared" si="460"/>
        <v>31402.140555591737</v>
      </c>
      <c r="X2918" s="24">
        <f t="shared" si="458"/>
        <v>78000</v>
      </c>
      <c r="Y2918" s="24">
        <f t="shared" si="461"/>
        <v>0</v>
      </c>
      <c r="AA2918" s="24">
        <f t="shared" si="459"/>
        <v>0</v>
      </c>
      <c r="AC2918" s="24">
        <f t="shared" si="454"/>
        <v>7670.3064191249578</v>
      </c>
    </row>
    <row r="2919" x14ac:dyDescent="0.2">
      <c r="L2919" s="25">
        <v>2914</v>
      </c>
      <c r="M2919" s="29">
        <v>0.67746977099999994</v>
      </c>
      <c r="O2919" s="25">
        <v>2914</v>
      </c>
      <c r="P2919" s="24">
        <f>'ROTH 1.0'!O2919*'קובץ טיוטה'!$D$10</f>
        <v>11955.835882999205</v>
      </c>
      <c r="Q2919" s="25">
        <f t="shared" si="453"/>
        <v>8355.8358829992048</v>
      </c>
      <c r="R2919" s="24">
        <f t="shared" si="462"/>
        <v>46067.944427999995</v>
      </c>
      <c r="S2919" s="25">
        <f t="shared" si="455"/>
        <v>0</v>
      </c>
      <c r="T2919" s="25">
        <f t="shared" si="456"/>
        <v>37712.108545000789</v>
      </c>
      <c r="U2919" s="25" t="str">
        <f t="shared" si="457"/>
        <v>charge</v>
      </c>
      <c r="W2919" s="25">
        <f t="shared" si="460"/>
        <v>0</v>
      </c>
      <c r="X2919" s="25">
        <f t="shared" si="458"/>
        <v>78000</v>
      </c>
      <c r="Y2919" s="25">
        <f t="shared" si="461"/>
        <v>0</v>
      </c>
      <c r="AA2919" s="25">
        <f t="shared" si="459"/>
        <v>0</v>
      </c>
      <c r="AC2919" s="25">
        <f t="shared" si="454"/>
        <v>37712.108545000789</v>
      </c>
    </row>
    <row r="2920" x14ac:dyDescent="0.2">
      <c r="L2920" s="24">
        <v>2915</v>
      </c>
      <c r="M2920" s="28">
        <v>0.69313695099999995</v>
      </c>
      <c r="O2920" s="24">
        <v>2915</v>
      </c>
      <c r="P2920" s="24">
        <f>'ROTH 1.0'!O2920*'קובץ טיוטה'!$D$10</f>
        <v>12333.379876915924</v>
      </c>
      <c r="Q2920" s="24">
        <f t="shared" si="453"/>
        <v>8733.3798769159239</v>
      </c>
      <c r="R2920" s="24">
        <f t="shared" si="462"/>
        <v>47133.312667999999</v>
      </c>
      <c r="S2920" s="24">
        <f t="shared" si="455"/>
        <v>0</v>
      </c>
      <c r="T2920" s="24">
        <f t="shared" si="456"/>
        <v>38399.932791084073</v>
      </c>
      <c r="U2920" s="24" t="str">
        <f t="shared" si="457"/>
        <v>charge</v>
      </c>
      <c r="W2920" s="24">
        <f t="shared" si="460"/>
        <v>0</v>
      </c>
      <c r="X2920" s="24">
        <f t="shared" si="458"/>
        <v>78000</v>
      </c>
      <c r="Y2920" s="24">
        <f t="shared" si="461"/>
        <v>0</v>
      </c>
      <c r="AA2920" s="24">
        <f t="shared" si="459"/>
        <v>0</v>
      </c>
      <c r="AC2920" s="24">
        <f t="shared" si="454"/>
        <v>38399.932791084073</v>
      </c>
    </row>
    <row r="2921" x14ac:dyDescent="0.2">
      <c r="L2921" s="25">
        <v>2916</v>
      </c>
      <c r="M2921" s="29">
        <v>0.72682284100000005</v>
      </c>
      <c r="O2921" s="25">
        <v>2916</v>
      </c>
      <c r="P2921" s="24">
        <f>'ROTH 1.0'!O2921*'קובץ טיוטה'!$D$10</f>
        <v>12592.249980251603</v>
      </c>
      <c r="Q2921" s="25">
        <f t="shared" si="453"/>
        <v>8992.2499802516031</v>
      </c>
      <c r="R2921" s="24">
        <f t="shared" si="462"/>
        <v>49423.953187999999</v>
      </c>
      <c r="S2921" s="25">
        <f t="shared" si="455"/>
        <v>0</v>
      </c>
      <c r="T2921" s="25">
        <f t="shared" si="456"/>
        <v>40431.703207748396</v>
      </c>
      <c r="U2921" s="25" t="str">
        <f t="shared" si="457"/>
        <v>charge</v>
      </c>
      <c r="W2921" s="25">
        <f t="shared" si="460"/>
        <v>0</v>
      </c>
      <c r="X2921" s="25">
        <f t="shared" si="458"/>
        <v>78000</v>
      </c>
      <c r="Y2921" s="25">
        <f t="shared" si="461"/>
        <v>0</v>
      </c>
      <c r="AA2921" s="25">
        <f t="shared" si="459"/>
        <v>0</v>
      </c>
      <c r="AC2921" s="25">
        <f t="shared" si="454"/>
        <v>40431.703207748396</v>
      </c>
    </row>
    <row r="2922" x14ac:dyDescent="0.2">
      <c r="L2922" s="24">
        <v>2917</v>
      </c>
      <c r="M2922" s="28">
        <v>0.721764026</v>
      </c>
      <c r="O2922" s="24">
        <v>2917</v>
      </c>
      <c r="P2922" s="24">
        <f>'ROTH 1.0'!O2922*'קובץ טיוטה'!$D$10</f>
        <v>13067.325578971953</v>
      </c>
      <c r="Q2922" s="24">
        <f t="shared" si="453"/>
        <v>9467.3255789719533</v>
      </c>
      <c r="R2922" s="24">
        <f t="shared" si="462"/>
        <v>49079.953767999999</v>
      </c>
      <c r="S2922" s="24">
        <f t="shared" si="455"/>
        <v>0</v>
      </c>
      <c r="T2922" s="24">
        <f t="shared" si="456"/>
        <v>39612.628189028044</v>
      </c>
      <c r="U2922" s="24" t="str">
        <f t="shared" si="457"/>
        <v>charge</v>
      </c>
      <c r="W2922" s="24">
        <f t="shared" si="460"/>
        <v>0</v>
      </c>
      <c r="X2922" s="24">
        <f t="shared" si="458"/>
        <v>78000</v>
      </c>
      <c r="Y2922" s="24">
        <f t="shared" si="461"/>
        <v>0</v>
      </c>
      <c r="AA2922" s="24">
        <f t="shared" si="459"/>
        <v>0</v>
      </c>
      <c r="AC2922" s="24">
        <f t="shared" si="454"/>
        <v>39612.628189028044</v>
      </c>
    </row>
    <row r="2923" x14ac:dyDescent="0.2">
      <c r="L2923" s="25">
        <v>2918</v>
      </c>
      <c r="M2923" s="29">
        <v>0.80843054400000003</v>
      </c>
      <c r="O2923" s="25">
        <v>2918</v>
      </c>
      <c r="P2923" s="24">
        <f>'ROTH 1.0'!O2923*'קובץ טיוטה'!$D$10</f>
        <v>13279.104684320255</v>
      </c>
      <c r="Q2923" s="25">
        <f t="shared" si="453"/>
        <v>9679.1046843202548</v>
      </c>
      <c r="R2923" s="24">
        <f t="shared" si="462"/>
        <v>54973.276991999999</v>
      </c>
      <c r="S2923" s="25">
        <f t="shared" si="455"/>
        <v>0</v>
      </c>
      <c r="T2923" s="25">
        <f t="shared" si="456"/>
        <v>45294.172307679743</v>
      </c>
      <c r="U2923" s="25" t="str">
        <f t="shared" si="457"/>
        <v>charge</v>
      </c>
      <c r="W2923" s="25">
        <f t="shared" si="460"/>
        <v>0</v>
      </c>
      <c r="X2923" s="25">
        <f t="shared" si="458"/>
        <v>78000</v>
      </c>
      <c r="Y2923" s="25">
        <f t="shared" si="461"/>
        <v>0</v>
      </c>
      <c r="AA2923" s="25">
        <f t="shared" si="459"/>
        <v>0</v>
      </c>
      <c r="AC2923" s="25">
        <f t="shared" si="454"/>
        <v>45294.172307679743</v>
      </c>
    </row>
    <row r="2924" x14ac:dyDescent="0.2">
      <c r="L2924" s="24">
        <v>2919</v>
      </c>
      <c r="M2924" s="28">
        <v>0.77382278999999998</v>
      </c>
      <c r="O2924" s="24">
        <v>2919</v>
      </c>
      <c r="P2924" s="24">
        <f>'ROTH 1.0'!O2924*'קובץ טיוטה'!$D$10</f>
        <v>13409.106642244999</v>
      </c>
      <c r="Q2924" s="24">
        <f t="shared" si="453"/>
        <v>9809.1066422449985</v>
      </c>
      <c r="R2924" s="24">
        <f t="shared" si="462"/>
        <v>52619.949719999997</v>
      </c>
      <c r="S2924" s="24">
        <f t="shared" si="455"/>
        <v>0</v>
      </c>
      <c r="T2924" s="24">
        <f t="shared" si="456"/>
        <v>42810.843077754995</v>
      </c>
      <c r="U2924" s="24" t="str">
        <f t="shared" si="457"/>
        <v>charge</v>
      </c>
      <c r="W2924" s="24">
        <f t="shared" si="460"/>
        <v>0</v>
      </c>
      <c r="X2924" s="24">
        <f t="shared" si="458"/>
        <v>78000</v>
      </c>
      <c r="Y2924" s="24">
        <f t="shared" si="461"/>
        <v>0</v>
      </c>
      <c r="AA2924" s="24">
        <f t="shared" si="459"/>
        <v>0</v>
      </c>
      <c r="AC2924" s="24">
        <f t="shared" si="454"/>
        <v>42810.843077754995</v>
      </c>
    </row>
    <row r="2925" x14ac:dyDescent="0.2">
      <c r="L2925" s="25">
        <v>2920</v>
      </c>
      <c r="M2925" s="29">
        <v>0.69079809699999994</v>
      </c>
      <c r="O2925" s="25">
        <v>2920</v>
      </c>
      <c r="P2925" s="24">
        <f>'ROTH 1.0'!O2925*'קובץ טיוטה'!$D$10</f>
        <v>12836.305018940358</v>
      </c>
      <c r="Q2925" s="25">
        <f t="shared" si="453"/>
        <v>9236.3050189403584</v>
      </c>
      <c r="R2925" s="24">
        <f t="shared" si="462"/>
        <v>46974.270595999995</v>
      </c>
      <c r="S2925" s="25">
        <f t="shared" si="455"/>
        <v>0</v>
      </c>
      <c r="T2925" s="25">
        <f t="shared" si="456"/>
        <v>37737.965577059636</v>
      </c>
      <c r="U2925" s="25" t="str">
        <f t="shared" si="457"/>
        <v>charge</v>
      </c>
      <c r="W2925" s="25">
        <f t="shared" si="460"/>
        <v>0</v>
      </c>
      <c r="X2925" s="25">
        <f t="shared" si="458"/>
        <v>78000</v>
      </c>
      <c r="Y2925" s="25">
        <f t="shared" si="461"/>
        <v>0</v>
      </c>
      <c r="AA2925" s="25">
        <f t="shared" si="459"/>
        <v>0</v>
      </c>
      <c r="AC2925" s="25">
        <f t="shared" si="454"/>
        <v>37737.965577059636</v>
      </c>
    </row>
    <row r="2926" x14ac:dyDescent="0.2">
      <c r="L2926" s="24">
        <v>2921</v>
      </c>
      <c r="M2926" s="28">
        <v>0.50408558399999992</v>
      </c>
      <c r="O2926" s="24">
        <v>2921</v>
      </c>
      <c r="P2926" s="24">
        <f>'ROTH 1.0'!O2926*'קובץ טיוטה'!$D$10</f>
        <v>12692.722259494649</v>
      </c>
      <c r="Q2926" s="24">
        <f t="shared" si="453"/>
        <v>9092.7222594946488</v>
      </c>
      <c r="R2926" s="24">
        <f t="shared" si="462"/>
        <v>34277.819711999997</v>
      </c>
      <c r="S2926" s="24">
        <f t="shared" si="455"/>
        <v>0</v>
      </c>
      <c r="T2926" s="24">
        <f t="shared" si="456"/>
        <v>25185.097452505346</v>
      </c>
      <c r="U2926" s="24" t="str">
        <f t="shared" si="457"/>
        <v>charge</v>
      </c>
      <c r="W2926" s="24">
        <f t="shared" si="460"/>
        <v>0</v>
      </c>
      <c r="X2926" s="24">
        <f t="shared" si="458"/>
        <v>78000</v>
      </c>
      <c r="Y2926" s="24">
        <f t="shared" si="461"/>
        <v>0</v>
      </c>
      <c r="AA2926" s="24">
        <f t="shared" si="459"/>
        <v>0</v>
      </c>
      <c r="AC2926" s="24">
        <f t="shared" si="454"/>
        <v>25185.097452505346</v>
      </c>
    </row>
    <row r="2927" x14ac:dyDescent="0.2">
      <c r="L2927" s="25">
        <v>2922</v>
      </c>
      <c r="M2927" s="29">
        <v>0.231017734</v>
      </c>
      <c r="O2927" s="25">
        <v>2922</v>
      </c>
      <c r="P2927" s="24">
        <f>'ROTH 1.0'!O2927*'קובץ טיוטה'!$D$10</f>
        <v>12486.567045219133</v>
      </c>
      <c r="Q2927" s="25">
        <f t="shared" si="453"/>
        <v>8886.5670452191334</v>
      </c>
      <c r="R2927" s="24">
        <f t="shared" si="462"/>
        <v>15709.205912000001</v>
      </c>
      <c r="S2927" s="25">
        <f t="shared" si="455"/>
        <v>0</v>
      </c>
      <c r="T2927" s="25">
        <f t="shared" si="456"/>
        <v>6822.6388667808678</v>
      </c>
      <c r="U2927" s="25" t="str">
        <f t="shared" si="457"/>
        <v>charge</v>
      </c>
      <c r="W2927" s="25">
        <f t="shared" si="460"/>
        <v>0</v>
      </c>
      <c r="X2927" s="25">
        <f t="shared" si="458"/>
        <v>78000</v>
      </c>
      <c r="Y2927" s="25">
        <f t="shared" si="461"/>
        <v>0</v>
      </c>
      <c r="AA2927" s="25">
        <f t="shared" si="459"/>
        <v>0</v>
      </c>
      <c r="AC2927" s="25">
        <f t="shared" si="454"/>
        <v>6822.6388667808678</v>
      </c>
    </row>
    <row r="2928" x14ac:dyDescent="0.2">
      <c r="L2928" s="24">
        <v>2923</v>
      </c>
      <c r="M2928" s="28">
        <v>0</v>
      </c>
      <c r="O2928" s="24">
        <v>2923</v>
      </c>
      <c r="P2928" s="24">
        <f>'ROTH 1.0'!O2928*'קובץ טיוטה'!$D$10</f>
        <v>12157.300091194744</v>
      </c>
      <c r="Q2928" s="24">
        <f t="shared" si="453"/>
        <v>8557.3000911947438</v>
      </c>
      <c r="R2928" s="24">
        <f t="shared" si="462"/>
        <v>0</v>
      </c>
      <c r="S2928" s="24">
        <f t="shared" si="455"/>
        <v>8557.3000911947438</v>
      </c>
      <c r="T2928" s="24">
        <f t="shared" si="456"/>
        <v>0</v>
      </c>
      <c r="U2928" s="24" t="str">
        <f t="shared" si="457"/>
        <v>drain</v>
      </c>
      <c r="W2928" s="24">
        <f t="shared" si="460"/>
        <v>0</v>
      </c>
      <c r="X2928" s="24">
        <f t="shared" si="458"/>
        <v>69442.699908805254</v>
      </c>
      <c r="Y2928" s="24">
        <f t="shared" si="461"/>
        <v>8557.3000911947456</v>
      </c>
      <c r="AA2928" s="24">
        <f t="shared" si="459"/>
        <v>0</v>
      </c>
      <c r="AC2928" s="24">
        <f t="shared" si="454"/>
        <v>0</v>
      </c>
    </row>
    <row r="2929" x14ac:dyDescent="0.2">
      <c r="L2929" s="25">
        <v>2924</v>
      </c>
      <c r="M2929" s="29">
        <v>0</v>
      </c>
      <c r="O2929" s="25">
        <v>2924</v>
      </c>
      <c r="P2929" s="24">
        <f>'ROTH 1.0'!O2929*'קובץ טיוטה'!$D$10</f>
        <v>12368.010664886018</v>
      </c>
      <c r="Q2929" s="25">
        <f t="shared" si="453"/>
        <v>8768.0106648860183</v>
      </c>
      <c r="R2929" s="24">
        <f t="shared" si="462"/>
        <v>0</v>
      </c>
      <c r="S2929" s="25">
        <f t="shared" si="455"/>
        <v>8768.0106648860183</v>
      </c>
      <c r="T2929" s="25">
        <f t="shared" si="456"/>
        <v>0</v>
      </c>
      <c r="U2929" s="25" t="str">
        <f t="shared" si="457"/>
        <v>drain</v>
      </c>
      <c r="W2929" s="25">
        <f t="shared" si="460"/>
        <v>0</v>
      </c>
      <c r="X2929" s="25">
        <f t="shared" si="458"/>
        <v>60674.689243919238</v>
      </c>
      <c r="Y2929" s="25">
        <f t="shared" si="461"/>
        <v>8768.0106648860165</v>
      </c>
      <c r="AA2929" s="25">
        <f t="shared" si="459"/>
        <v>0</v>
      </c>
      <c r="AC2929" s="25">
        <f t="shared" si="454"/>
        <v>0</v>
      </c>
    </row>
    <row r="2930" x14ac:dyDescent="0.2">
      <c r="L2930" s="24">
        <v>2925</v>
      </c>
      <c r="M2930" s="28">
        <v>0</v>
      </c>
      <c r="O2930" s="24">
        <v>2925</v>
      </c>
      <c r="P2930" s="24">
        <f>'ROTH 1.0'!O2930*'קובץ טיוטה'!$D$10</f>
        <v>12241.831418962949</v>
      </c>
      <c r="Q2930" s="24">
        <f t="shared" si="453"/>
        <v>8641.8314189629491</v>
      </c>
      <c r="R2930" s="24">
        <f t="shared" si="462"/>
        <v>0</v>
      </c>
      <c r="S2930" s="24">
        <f t="shared" si="455"/>
        <v>8641.8314189629491</v>
      </c>
      <c r="T2930" s="24">
        <f t="shared" si="456"/>
        <v>0</v>
      </c>
      <c r="U2930" s="24" t="str">
        <f t="shared" si="457"/>
        <v>drain</v>
      </c>
      <c r="W2930" s="24">
        <f t="shared" si="460"/>
        <v>0</v>
      </c>
      <c r="X2930" s="24">
        <f t="shared" si="458"/>
        <v>52032.857824956285</v>
      </c>
      <c r="Y2930" s="24">
        <f t="shared" si="461"/>
        <v>8641.8314189629527</v>
      </c>
      <c r="AA2930" s="24">
        <f t="shared" si="459"/>
        <v>0</v>
      </c>
      <c r="AC2930" s="24">
        <f t="shared" si="454"/>
        <v>0</v>
      </c>
    </row>
    <row r="2931" x14ac:dyDescent="0.2">
      <c r="L2931" s="25">
        <v>2926</v>
      </c>
      <c r="M2931" s="29">
        <v>0</v>
      </c>
      <c r="O2931" s="25">
        <v>2926</v>
      </c>
      <c r="P2931" s="24">
        <f>'ROTH 1.0'!O2931*'קובץ טיוטה'!$D$10</f>
        <v>11724.713187982854</v>
      </c>
      <c r="Q2931" s="25">
        <f t="shared" si="453"/>
        <v>8124.7131879828539</v>
      </c>
      <c r="R2931" s="24">
        <f t="shared" si="462"/>
        <v>0</v>
      </c>
      <c r="S2931" s="25">
        <f t="shared" si="455"/>
        <v>8124.7131879828539</v>
      </c>
      <c r="T2931" s="25">
        <f t="shared" si="456"/>
        <v>0</v>
      </c>
      <c r="U2931" s="25" t="str">
        <f t="shared" si="457"/>
        <v>drain</v>
      </c>
      <c r="W2931" s="25">
        <f t="shared" si="460"/>
        <v>0</v>
      </c>
      <c r="X2931" s="25">
        <f t="shared" si="458"/>
        <v>43908.144636973433</v>
      </c>
      <c r="Y2931" s="25">
        <f t="shared" si="461"/>
        <v>8124.7131879828521</v>
      </c>
      <c r="AA2931" s="25">
        <f t="shared" si="459"/>
        <v>0</v>
      </c>
      <c r="AC2931" s="25">
        <f t="shared" si="454"/>
        <v>0</v>
      </c>
    </row>
    <row r="2932" x14ac:dyDescent="0.2">
      <c r="L2932" s="24">
        <v>2927</v>
      </c>
      <c r="M2932" s="28">
        <v>0</v>
      </c>
      <c r="O2932" s="24">
        <v>2927</v>
      </c>
      <c r="P2932" s="24">
        <f>'ROTH 1.0'!O2932*'קובץ טיוטה'!$D$10</f>
        <v>11086.948796891757</v>
      </c>
      <c r="Q2932" s="24">
        <f t="shared" si="453"/>
        <v>7486.9487968917565</v>
      </c>
      <c r="R2932" s="24">
        <f t="shared" si="462"/>
        <v>0</v>
      </c>
      <c r="S2932" s="24">
        <f t="shared" si="455"/>
        <v>7486.9487968917565</v>
      </c>
      <c r="T2932" s="24">
        <f t="shared" si="456"/>
        <v>0</v>
      </c>
      <c r="U2932" s="24" t="str">
        <f t="shared" si="457"/>
        <v>drain</v>
      </c>
      <c r="W2932" s="24">
        <f t="shared" si="460"/>
        <v>0</v>
      </c>
      <c r="X2932" s="24">
        <f t="shared" si="458"/>
        <v>36421.19584008168</v>
      </c>
      <c r="Y2932" s="24">
        <f t="shared" si="461"/>
        <v>7486.9487968917529</v>
      </c>
      <c r="AA2932" s="24">
        <f t="shared" si="459"/>
        <v>0</v>
      </c>
      <c r="AC2932" s="24">
        <f t="shared" si="454"/>
        <v>0</v>
      </c>
    </row>
    <row r="2933" x14ac:dyDescent="0.2">
      <c r="L2933" s="25">
        <v>2928</v>
      </c>
      <c r="M2933" s="29">
        <v>0</v>
      </c>
      <c r="O2933" s="25">
        <v>2928</v>
      </c>
      <c r="P2933" s="24">
        <f>'ROTH 1.0'!O2933*'קובץ טיוטה'!$D$10</f>
        <v>10404.182085897992</v>
      </c>
      <c r="Q2933" s="25">
        <f t="shared" si="453"/>
        <v>6804.1820858979918</v>
      </c>
      <c r="R2933" s="24">
        <f t="shared" si="462"/>
        <v>0</v>
      </c>
      <c r="S2933" s="25">
        <f t="shared" si="455"/>
        <v>6804.1820858979918</v>
      </c>
      <c r="T2933" s="25">
        <f t="shared" si="456"/>
        <v>0</v>
      </c>
      <c r="U2933" s="25" t="str">
        <f t="shared" si="457"/>
        <v>drain</v>
      </c>
      <c r="W2933" s="25">
        <f t="shared" si="460"/>
        <v>0</v>
      </c>
      <c r="X2933" s="25">
        <f t="shared" si="458"/>
        <v>29617.013754183688</v>
      </c>
      <c r="Y2933" s="25">
        <f t="shared" si="461"/>
        <v>6804.1820858979918</v>
      </c>
      <c r="AA2933" s="25">
        <f t="shared" si="459"/>
        <v>0</v>
      </c>
      <c r="AC2933" s="25">
        <f t="shared" si="454"/>
        <v>0</v>
      </c>
    </row>
    <row r="2934" x14ac:dyDescent="0.2">
      <c r="L2934" s="24">
        <v>2929</v>
      </c>
      <c r="M2934" s="28">
        <v>0</v>
      </c>
      <c r="O2934" s="24">
        <v>2929</v>
      </c>
      <c r="P2934" s="24">
        <f>'ROTH 1.0'!O2934*'קובץ טיוטה'!$D$10</f>
        <v>9803.6873444957491</v>
      </c>
      <c r="Q2934" s="24">
        <f t="shared" si="453"/>
        <v>6203.6873444957491</v>
      </c>
      <c r="R2934" s="24">
        <f t="shared" si="462"/>
        <v>0</v>
      </c>
      <c r="S2934" s="24">
        <f t="shared" si="455"/>
        <v>6203.6873444957491</v>
      </c>
      <c r="T2934" s="24">
        <f t="shared" si="456"/>
        <v>0</v>
      </c>
      <c r="U2934" s="24" t="str">
        <f t="shared" si="457"/>
        <v>drain</v>
      </c>
      <c r="W2934" s="24">
        <f t="shared" si="460"/>
        <v>0</v>
      </c>
      <c r="X2934" s="24">
        <f t="shared" si="458"/>
        <v>23413.326409687939</v>
      </c>
      <c r="Y2934" s="24">
        <f t="shared" si="461"/>
        <v>6203.6873444957491</v>
      </c>
      <c r="AA2934" s="24">
        <f t="shared" si="459"/>
        <v>0</v>
      </c>
      <c r="AC2934" s="24">
        <f t="shared" si="454"/>
        <v>0</v>
      </c>
    </row>
    <row r="2935" x14ac:dyDescent="0.2">
      <c r="L2935" s="25">
        <v>2930</v>
      </c>
      <c r="M2935" s="29">
        <v>0</v>
      </c>
      <c r="O2935" s="25">
        <v>2930</v>
      </c>
      <c r="P2935" s="24">
        <f>'ROTH 1.0'!O2935*'קובץ טיוטה'!$D$10</f>
        <v>9394.3910761561965</v>
      </c>
      <c r="Q2935" s="25">
        <f t="shared" si="453"/>
        <v>5794.3910761561965</v>
      </c>
      <c r="R2935" s="24">
        <f t="shared" si="462"/>
        <v>0</v>
      </c>
      <c r="S2935" s="25">
        <f t="shared" si="455"/>
        <v>5794.3910761561965</v>
      </c>
      <c r="T2935" s="25">
        <f t="shared" si="456"/>
        <v>0</v>
      </c>
      <c r="U2935" s="25" t="str">
        <f t="shared" si="457"/>
        <v>drain</v>
      </c>
      <c r="W2935" s="25">
        <f t="shared" si="460"/>
        <v>0</v>
      </c>
      <c r="X2935" s="25">
        <f t="shared" si="458"/>
        <v>17618.935333531743</v>
      </c>
      <c r="Y2935" s="25">
        <f t="shared" si="461"/>
        <v>5794.3910761561965</v>
      </c>
      <c r="AA2935" s="25">
        <f t="shared" si="459"/>
        <v>0</v>
      </c>
      <c r="AC2935" s="25">
        <f t="shared" si="454"/>
        <v>0</v>
      </c>
    </row>
    <row r="2936" x14ac:dyDescent="0.2">
      <c r="L2936" s="24">
        <v>2931</v>
      </c>
      <c r="M2936" s="28">
        <v>0</v>
      </c>
      <c r="O2936" s="24">
        <v>2931</v>
      </c>
      <c r="P2936" s="24">
        <f>'ROTH 1.0'!O2936*'קובץ טיוטה'!$D$10</f>
        <v>9118.3077626075192</v>
      </c>
      <c r="Q2936" s="24">
        <f t="shared" si="453"/>
        <v>5518.3077626075192</v>
      </c>
      <c r="R2936" s="24">
        <f t="shared" si="462"/>
        <v>0</v>
      </c>
      <c r="S2936" s="24">
        <f t="shared" si="455"/>
        <v>5518.3077626075192</v>
      </c>
      <c r="T2936" s="24">
        <f t="shared" si="456"/>
        <v>0</v>
      </c>
      <c r="U2936" s="24" t="str">
        <f t="shared" si="457"/>
        <v>drain</v>
      </c>
      <c r="W2936" s="24">
        <f t="shared" si="460"/>
        <v>0</v>
      </c>
      <c r="X2936" s="24">
        <f t="shared" si="458"/>
        <v>12100.627570924224</v>
      </c>
      <c r="Y2936" s="24">
        <f t="shared" si="461"/>
        <v>5518.3077626075192</v>
      </c>
      <c r="AA2936" s="24">
        <f t="shared" si="459"/>
        <v>0</v>
      </c>
      <c r="AC2936" s="24">
        <f t="shared" si="454"/>
        <v>0</v>
      </c>
    </row>
    <row r="2937" x14ac:dyDescent="0.2">
      <c r="L2937" s="25">
        <v>2932</v>
      </c>
      <c r="M2937" s="29">
        <v>0</v>
      </c>
      <c r="O2937" s="25">
        <v>2932</v>
      </c>
      <c r="P2937" s="24">
        <f>'ROTH 1.0'!O2937*'קובץ טיוטה'!$D$10</f>
        <v>9082.8093300183227</v>
      </c>
      <c r="Q2937" s="25">
        <f t="shared" si="453"/>
        <v>5482.8093300183227</v>
      </c>
      <c r="R2937" s="24">
        <f t="shared" si="462"/>
        <v>0</v>
      </c>
      <c r="S2937" s="25">
        <f t="shared" si="455"/>
        <v>5482.8093300183227</v>
      </c>
      <c r="T2937" s="25">
        <f t="shared" si="456"/>
        <v>0</v>
      </c>
      <c r="U2937" s="25" t="str">
        <f t="shared" si="457"/>
        <v>drain</v>
      </c>
      <c r="W2937" s="25">
        <f t="shared" si="460"/>
        <v>0</v>
      </c>
      <c r="X2937" s="25">
        <f t="shared" si="458"/>
        <v>6617.8182409059009</v>
      </c>
      <c r="Y2937" s="25">
        <f t="shared" si="461"/>
        <v>5482.8093300183227</v>
      </c>
      <c r="AA2937" s="25">
        <f t="shared" si="459"/>
        <v>0</v>
      </c>
      <c r="AC2937" s="25">
        <f t="shared" si="454"/>
        <v>0</v>
      </c>
    </row>
    <row r="2938" x14ac:dyDescent="0.2">
      <c r="L2938" s="24">
        <v>2933</v>
      </c>
      <c r="M2938" s="28">
        <v>0</v>
      </c>
      <c r="O2938" s="24">
        <v>2933</v>
      </c>
      <c r="P2938" s="24">
        <f>'ROTH 1.0'!O2938*'קובץ טיוטה'!$D$10</f>
        <v>9180.1881395976052</v>
      </c>
      <c r="Q2938" s="24">
        <f t="shared" si="453"/>
        <v>5580.1881395976052</v>
      </c>
      <c r="R2938" s="24">
        <f t="shared" si="462"/>
        <v>0</v>
      </c>
      <c r="S2938" s="24">
        <f t="shared" si="455"/>
        <v>5580.1881395976052</v>
      </c>
      <c r="T2938" s="24">
        <f t="shared" si="456"/>
        <v>0</v>
      </c>
      <c r="U2938" s="24" t="str">
        <f t="shared" si="457"/>
        <v>drain</v>
      </c>
      <c r="W2938" s="24">
        <f t="shared" si="460"/>
        <v>0</v>
      </c>
      <c r="X2938" s="24">
        <f t="shared" si="458"/>
        <v>1037.6301013082957</v>
      </c>
      <c r="Y2938" s="24">
        <f t="shared" si="461"/>
        <v>5580.1881395976052</v>
      </c>
      <c r="AA2938" s="24">
        <f t="shared" si="459"/>
        <v>0</v>
      </c>
      <c r="AC2938" s="24">
        <f t="shared" si="454"/>
        <v>0</v>
      </c>
    </row>
    <row r="2939" x14ac:dyDescent="0.2">
      <c r="L2939" s="25">
        <v>2934</v>
      </c>
      <c r="M2939" s="29">
        <v>0</v>
      </c>
      <c r="O2939" s="25">
        <v>2934</v>
      </c>
      <c r="P2939" s="24">
        <f>'ROTH 1.0'!O2939*'קובץ טיוטה'!$D$10</f>
        <v>9183.7353864383695</v>
      </c>
      <c r="Q2939" s="25">
        <f t="shared" si="453"/>
        <v>5583.7353864383695</v>
      </c>
      <c r="R2939" s="24">
        <f t="shared" si="462"/>
        <v>0</v>
      </c>
      <c r="S2939" s="25">
        <f t="shared" si="455"/>
        <v>5583.7353864383695</v>
      </c>
      <c r="T2939" s="25">
        <f t="shared" si="456"/>
        <v>0</v>
      </c>
      <c r="U2939" s="25" t="str">
        <f t="shared" si="457"/>
        <v>drain</v>
      </c>
      <c r="W2939" s="25">
        <f t="shared" si="460"/>
        <v>0</v>
      </c>
      <c r="X2939" s="25">
        <f t="shared" si="458"/>
        <v>0</v>
      </c>
      <c r="Y2939" s="25">
        <f t="shared" si="461"/>
        <v>1037.6301013082957</v>
      </c>
      <c r="AA2939" s="25">
        <f t="shared" si="459"/>
        <v>4546.1052851300738</v>
      </c>
      <c r="AC2939" s="25">
        <f t="shared" si="454"/>
        <v>0</v>
      </c>
    </row>
    <row r="2940" x14ac:dyDescent="0.2">
      <c r="L2940" s="24">
        <v>2935</v>
      </c>
      <c r="M2940" s="28">
        <v>0.32957236099999998</v>
      </c>
      <c r="O2940" s="24">
        <v>2935</v>
      </c>
      <c r="P2940" s="24">
        <f>'ROTH 1.0'!O2940*'קובץ טיוטה'!$D$10</f>
        <v>10318.476750423526</v>
      </c>
      <c r="Q2940" s="24">
        <f t="shared" si="453"/>
        <v>6718.476750423526</v>
      </c>
      <c r="R2940" s="24">
        <f t="shared" si="462"/>
        <v>22410.920547999998</v>
      </c>
      <c r="S2940" s="24">
        <f t="shared" si="455"/>
        <v>0</v>
      </c>
      <c r="T2940" s="24">
        <f t="shared" si="456"/>
        <v>15692.443797576472</v>
      </c>
      <c r="U2940" s="24" t="str">
        <f t="shared" si="457"/>
        <v>charge</v>
      </c>
      <c r="W2940" s="24">
        <f t="shared" si="460"/>
        <v>14123.199417818825</v>
      </c>
      <c r="X2940" s="24">
        <f t="shared" si="458"/>
        <v>14123.199417818825</v>
      </c>
      <c r="Y2940" s="24">
        <f t="shared" si="461"/>
        <v>0</v>
      </c>
      <c r="AA2940" s="24">
        <f t="shared" si="459"/>
        <v>0</v>
      </c>
      <c r="AC2940" s="24">
        <f t="shared" si="454"/>
        <v>1569.244379757647</v>
      </c>
    </row>
    <row r="2941" x14ac:dyDescent="0.2">
      <c r="L2941" s="25">
        <v>2936</v>
      </c>
      <c r="M2941" s="29">
        <v>0.62771938699999996</v>
      </c>
      <c r="O2941" s="25">
        <v>2936</v>
      </c>
      <c r="P2941" s="24">
        <f>'ROTH 1.0'!O2941*'קובץ טיוטה'!$D$10</f>
        <v>10994.712617354427</v>
      </c>
      <c r="Q2941" s="25">
        <f t="shared" si="453"/>
        <v>7394.7126173544275</v>
      </c>
      <c r="R2941" s="24">
        <f t="shared" si="462"/>
        <v>42684.918315999996</v>
      </c>
      <c r="S2941" s="25">
        <f t="shared" si="455"/>
        <v>0</v>
      </c>
      <c r="T2941" s="25">
        <f t="shared" si="456"/>
        <v>35290.205698645572</v>
      </c>
      <c r="U2941" s="25" t="str">
        <f t="shared" si="457"/>
        <v>charge</v>
      </c>
      <c r="W2941" s="25">
        <f t="shared" si="460"/>
        <v>31761.18512878102</v>
      </c>
      <c r="X2941" s="25">
        <f t="shared" si="458"/>
        <v>45884.384546599846</v>
      </c>
      <c r="Y2941" s="25">
        <f t="shared" si="461"/>
        <v>0</v>
      </c>
      <c r="AA2941" s="25">
        <f t="shared" si="459"/>
        <v>0</v>
      </c>
      <c r="AC2941" s="25">
        <f t="shared" si="454"/>
        <v>3529.0205698645514</v>
      </c>
    </row>
    <row r="2942" x14ac:dyDescent="0.2">
      <c r="L2942" s="24">
        <v>2937</v>
      </c>
      <c r="M2942" s="28">
        <v>0.66407715199999995</v>
      </c>
      <c r="O2942" s="24">
        <v>2937</v>
      </c>
      <c r="P2942" s="24">
        <f>'ROTH 1.0'!O2942*'קובץ טיוטה'!$D$10</f>
        <v>11803.837779336996</v>
      </c>
      <c r="Q2942" s="24">
        <f t="shared" si="453"/>
        <v>8203.8377793369964</v>
      </c>
      <c r="R2942" s="24">
        <f t="shared" si="462"/>
        <v>45157.246335999997</v>
      </c>
      <c r="S2942" s="24">
        <f t="shared" si="455"/>
        <v>0</v>
      </c>
      <c r="T2942" s="24">
        <f t="shared" si="456"/>
        <v>36953.408556663002</v>
      </c>
      <c r="U2942" s="24" t="str">
        <f t="shared" si="457"/>
        <v>charge</v>
      </c>
      <c r="W2942" s="24">
        <f t="shared" si="460"/>
        <v>32115.615453400154</v>
      </c>
      <c r="X2942" s="24">
        <f t="shared" si="458"/>
        <v>78000</v>
      </c>
      <c r="Y2942" s="24">
        <f t="shared" si="461"/>
        <v>0</v>
      </c>
      <c r="AA2942" s="24">
        <f t="shared" si="459"/>
        <v>0</v>
      </c>
      <c r="AC2942" s="24">
        <f t="shared" si="454"/>
        <v>4837.7931032628476</v>
      </c>
    </row>
    <row r="2943" x14ac:dyDescent="0.2">
      <c r="L2943" s="25">
        <v>2938</v>
      </c>
      <c r="M2943" s="29">
        <v>0.70247143500000009</v>
      </c>
      <c r="O2943" s="25">
        <v>2938</v>
      </c>
      <c r="P2943" s="24">
        <f>'ROTH 1.0'!O2943*'קובץ טיוטה'!$D$10</f>
        <v>12374.121154353981</v>
      </c>
      <c r="Q2943" s="25">
        <f t="shared" si="453"/>
        <v>8774.1211543539812</v>
      </c>
      <c r="R2943" s="24">
        <f t="shared" si="462"/>
        <v>47768.057580000008</v>
      </c>
      <c r="S2943" s="25">
        <f t="shared" si="455"/>
        <v>0</v>
      </c>
      <c r="T2943" s="25">
        <f t="shared" si="456"/>
        <v>38993.936425646025</v>
      </c>
      <c r="U2943" s="25" t="str">
        <f t="shared" si="457"/>
        <v>charge</v>
      </c>
      <c r="W2943" s="25">
        <f t="shared" si="460"/>
        <v>0</v>
      </c>
      <c r="X2943" s="25">
        <f t="shared" si="458"/>
        <v>78000</v>
      </c>
      <c r="Y2943" s="25">
        <f t="shared" si="461"/>
        <v>0</v>
      </c>
      <c r="AA2943" s="25">
        <f t="shared" si="459"/>
        <v>0</v>
      </c>
      <c r="AC2943" s="25">
        <f t="shared" si="454"/>
        <v>38993.936425646025</v>
      </c>
    </row>
    <row r="2944" x14ac:dyDescent="0.2">
      <c r="L2944" s="24">
        <v>2939</v>
      </c>
      <c r="M2944" s="28">
        <v>0.77968406700000004</v>
      </c>
      <c r="O2944" s="24">
        <v>2939</v>
      </c>
      <c r="P2944" s="24">
        <f>'ROTH 1.0'!O2944*'קובץ טיוטה'!$D$10</f>
        <v>12792.470645355434</v>
      </c>
      <c r="Q2944" s="24">
        <f t="shared" si="453"/>
        <v>9192.4706453554336</v>
      </c>
      <c r="R2944" s="24">
        <f t="shared" si="462"/>
        <v>53018.516556000002</v>
      </c>
      <c r="S2944" s="24">
        <f t="shared" si="455"/>
        <v>0</v>
      </c>
      <c r="T2944" s="24">
        <f t="shared" si="456"/>
        <v>43826.045910644571</v>
      </c>
      <c r="U2944" s="24" t="str">
        <f t="shared" si="457"/>
        <v>charge</v>
      </c>
      <c r="W2944" s="24">
        <f t="shared" si="460"/>
        <v>0</v>
      </c>
      <c r="X2944" s="24">
        <f t="shared" si="458"/>
        <v>78000</v>
      </c>
      <c r="Y2944" s="24">
        <f t="shared" si="461"/>
        <v>0</v>
      </c>
      <c r="AA2944" s="24">
        <f t="shared" si="459"/>
        <v>0</v>
      </c>
      <c r="AC2944" s="24">
        <f t="shared" si="454"/>
        <v>43826.045910644571</v>
      </c>
    </row>
    <row r="2945" x14ac:dyDescent="0.2">
      <c r="L2945" s="25">
        <v>2940</v>
      </c>
      <c r="M2945" s="29">
        <v>0.784707979</v>
      </c>
      <c r="O2945" s="25">
        <v>2940</v>
      </c>
      <c r="P2945" s="24">
        <f>'ROTH 1.0'!O2945*'קובץ טיוטה'!$D$10</f>
        <v>13119.677162389999</v>
      </c>
      <c r="Q2945" s="25">
        <f t="shared" si="453"/>
        <v>9519.6771623899986</v>
      </c>
      <c r="R2945" s="24">
        <f t="shared" si="462"/>
        <v>53360.142571999997</v>
      </c>
      <c r="S2945" s="25">
        <f t="shared" si="455"/>
        <v>0</v>
      </c>
      <c r="T2945" s="25">
        <f t="shared" si="456"/>
        <v>43840.465409609998</v>
      </c>
      <c r="U2945" s="25" t="str">
        <f t="shared" si="457"/>
        <v>charge</v>
      </c>
      <c r="W2945" s="25">
        <f t="shared" si="460"/>
        <v>0</v>
      </c>
      <c r="X2945" s="25">
        <f t="shared" si="458"/>
        <v>78000</v>
      </c>
      <c r="Y2945" s="25">
        <f t="shared" si="461"/>
        <v>0</v>
      </c>
      <c r="AA2945" s="25">
        <f t="shared" si="459"/>
        <v>0</v>
      </c>
      <c r="AC2945" s="25">
        <f t="shared" si="454"/>
        <v>43840.465409609998</v>
      </c>
    </row>
    <row r="2946" x14ac:dyDescent="0.2">
      <c r="L2946" s="24">
        <v>2941</v>
      </c>
      <c r="M2946" s="28">
        <v>0.80866914499999998</v>
      </c>
      <c r="O2946" s="24">
        <v>2941</v>
      </c>
      <c r="P2946" s="24">
        <f>'ROTH 1.0'!O2946*'קובץ טיוטה'!$D$10</f>
        <v>13364.961861763828</v>
      </c>
      <c r="Q2946" s="24">
        <f t="shared" si="453"/>
        <v>9764.961861763828</v>
      </c>
      <c r="R2946" s="24">
        <f t="shared" si="462"/>
        <v>54989.501859999997</v>
      </c>
      <c r="S2946" s="24">
        <f t="shared" si="455"/>
        <v>0</v>
      </c>
      <c r="T2946" s="24">
        <f t="shared" si="456"/>
        <v>45224.539998236171</v>
      </c>
      <c r="U2946" s="24" t="str">
        <f t="shared" si="457"/>
        <v>charge</v>
      </c>
      <c r="W2946" s="24">
        <f t="shared" si="460"/>
        <v>0</v>
      </c>
      <c r="X2946" s="24">
        <f t="shared" si="458"/>
        <v>78000</v>
      </c>
      <c r="Y2946" s="24">
        <f t="shared" si="461"/>
        <v>0</v>
      </c>
      <c r="AA2946" s="24">
        <f t="shared" si="459"/>
        <v>0</v>
      </c>
      <c r="AC2946" s="24">
        <f t="shared" si="454"/>
        <v>45224.539998236171</v>
      </c>
    </row>
    <row r="2947" x14ac:dyDescent="0.2">
      <c r="L2947" s="25">
        <v>2942</v>
      </c>
      <c r="M2947" s="29">
        <v>0.80002960400000001</v>
      </c>
      <c r="O2947" s="25">
        <v>2942</v>
      </c>
      <c r="P2947" s="24">
        <f>'ROTH 1.0'!O2947*'קובץ טיוטה'!$D$10</f>
        <v>13501.27571745726</v>
      </c>
      <c r="Q2947" s="25">
        <f t="shared" si="453"/>
        <v>9901.2757174572598</v>
      </c>
      <c r="R2947" s="24">
        <f t="shared" si="462"/>
        <v>54402.013072000002</v>
      </c>
      <c r="S2947" s="25">
        <f t="shared" si="455"/>
        <v>0</v>
      </c>
      <c r="T2947" s="25">
        <f t="shared" si="456"/>
        <v>44500.73735454274</v>
      </c>
      <c r="U2947" s="25" t="str">
        <f t="shared" si="457"/>
        <v>charge</v>
      </c>
      <c r="W2947" s="25">
        <f t="shared" si="460"/>
        <v>0</v>
      </c>
      <c r="X2947" s="25">
        <f t="shared" si="458"/>
        <v>78000</v>
      </c>
      <c r="Y2947" s="25">
        <f t="shared" si="461"/>
        <v>0</v>
      </c>
      <c r="AA2947" s="25">
        <f t="shared" si="459"/>
        <v>0</v>
      </c>
      <c r="AC2947" s="25">
        <f t="shared" si="454"/>
        <v>44500.73735454274</v>
      </c>
    </row>
    <row r="2948" x14ac:dyDescent="0.2">
      <c r="L2948" s="24">
        <v>2943</v>
      </c>
      <c r="M2948" s="28">
        <v>0.766726994</v>
      </c>
      <c r="O2948" s="24">
        <v>2943</v>
      </c>
      <c r="P2948" s="24">
        <f>'ROTH 1.0'!O2948*'קובץ טיוטה'!$D$10</f>
        <v>13604.806003538935</v>
      </c>
      <c r="Q2948" s="24">
        <f t="shared" si="453"/>
        <v>10004.806003538935</v>
      </c>
      <c r="R2948" s="24">
        <f t="shared" si="462"/>
        <v>52137.435592000002</v>
      </c>
      <c r="S2948" s="24">
        <f t="shared" si="455"/>
        <v>0</v>
      </c>
      <c r="T2948" s="24">
        <f t="shared" si="456"/>
        <v>42132.629588461066</v>
      </c>
      <c r="U2948" s="24" t="str">
        <f t="shared" si="457"/>
        <v>charge</v>
      </c>
      <c r="W2948" s="24">
        <f t="shared" si="460"/>
        <v>0</v>
      </c>
      <c r="X2948" s="24">
        <f t="shared" si="458"/>
        <v>78000</v>
      </c>
      <c r="Y2948" s="24">
        <f t="shared" si="461"/>
        <v>0</v>
      </c>
      <c r="AA2948" s="24">
        <f t="shared" si="459"/>
        <v>0</v>
      </c>
      <c r="AC2948" s="24">
        <f t="shared" si="454"/>
        <v>42132.629588461066</v>
      </c>
    </row>
    <row r="2949" x14ac:dyDescent="0.2">
      <c r="L2949" s="25">
        <v>2944</v>
      </c>
      <c r="M2949" s="29">
        <v>0.71100035100000003</v>
      </c>
      <c r="O2949" s="25">
        <v>2944</v>
      </c>
      <c r="P2949" s="24">
        <f>'ROTH 1.0'!O2949*'קובץ טיוטה'!$D$10</f>
        <v>13104.265701990231</v>
      </c>
      <c r="Q2949" s="25">
        <f t="shared" si="453"/>
        <v>9504.2657019902308</v>
      </c>
      <c r="R2949" s="24">
        <f t="shared" si="462"/>
        <v>48348.023868000004</v>
      </c>
      <c r="S2949" s="25">
        <f t="shared" si="455"/>
        <v>0</v>
      </c>
      <c r="T2949" s="25">
        <f t="shared" si="456"/>
        <v>38843.758166009771</v>
      </c>
      <c r="U2949" s="25" t="str">
        <f t="shared" si="457"/>
        <v>charge</v>
      </c>
      <c r="W2949" s="25">
        <f t="shared" si="460"/>
        <v>0</v>
      </c>
      <c r="X2949" s="25">
        <f t="shared" si="458"/>
        <v>78000</v>
      </c>
      <c r="Y2949" s="25">
        <f t="shared" si="461"/>
        <v>0</v>
      </c>
      <c r="AA2949" s="25">
        <f t="shared" si="459"/>
        <v>0</v>
      </c>
      <c r="AC2949" s="25">
        <f t="shared" si="454"/>
        <v>38843.758166009771</v>
      </c>
    </row>
    <row r="2950" x14ac:dyDescent="0.2">
      <c r="L2950" s="24">
        <v>2945</v>
      </c>
      <c r="M2950" s="28">
        <v>0.54019989800000001</v>
      </c>
      <c r="O2950" s="24">
        <v>2945</v>
      </c>
      <c r="P2950" s="24">
        <f>'ROTH 1.0'!O2950*'קובץ טיוטה'!$D$10</f>
        <v>12974.942133782715</v>
      </c>
      <c r="Q2950" s="24">
        <f t="shared" ref="Q2950:Q3013" si="463">P2950-$H$8*$H$9</f>
        <v>9374.9421337827152</v>
      </c>
      <c r="R2950" s="24">
        <f t="shared" si="462"/>
        <v>36733.593064000001</v>
      </c>
      <c r="S2950" s="24">
        <f t="shared" si="455"/>
        <v>0</v>
      </c>
      <c r="T2950" s="24">
        <f t="shared" si="456"/>
        <v>27358.650930217285</v>
      </c>
      <c r="U2950" s="24" t="str">
        <f t="shared" si="457"/>
        <v>charge</v>
      </c>
      <c r="W2950" s="24">
        <f t="shared" si="460"/>
        <v>0</v>
      </c>
      <c r="X2950" s="24">
        <f t="shared" si="458"/>
        <v>78000</v>
      </c>
      <c r="Y2950" s="24">
        <f t="shared" si="461"/>
        <v>0</v>
      </c>
      <c r="AA2950" s="24">
        <f t="shared" si="459"/>
        <v>0</v>
      </c>
      <c r="AC2950" s="24">
        <f t="shared" ref="AC2950:AC3013" si="464">IF(U2950="charge",(T2950-W2950),0)</f>
        <v>27358.650930217285</v>
      </c>
    </row>
    <row r="2951" x14ac:dyDescent="0.2">
      <c r="L2951" s="25">
        <v>2946</v>
      </c>
      <c r="M2951" s="29">
        <v>0.221213406</v>
      </c>
      <c r="O2951" s="25">
        <v>2946</v>
      </c>
      <c r="P2951" s="24">
        <f>'ROTH 1.0'!O2951*'קובץ טיוטה'!$D$10</f>
        <v>12665.378376057532</v>
      </c>
      <c r="Q2951" s="25">
        <f t="shared" si="463"/>
        <v>9065.3783760575316</v>
      </c>
      <c r="R2951" s="24">
        <f t="shared" si="462"/>
        <v>15042.511607999999</v>
      </c>
      <c r="S2951" s="25">
        <f t="shared" ref="S2951:S3014" si="465">IF(Q2951&gt;R2951,Q2951-R2951,0)</f>
        <v>0</v>
      </c>
      <c r="T2951" s="25">
        <f t="shared" ref="T2951:T3014" si="466">IF(R2951&gt;Q2951,R2951-Q2951,0)</f>
        <v>5977.1332319424673</v>
      </c>
      <c r="U2951" s="25" t="str">
        <f t="shared" ref="U2951:U3014" si="467">IF(Q2951&gt;R2951,"drain","charge")</f>
        <v>charge</v>
      </c>
      <c r="W2951" s="25">
        <f t="shared" si="460"/>
        <v>0</v>
      </c>
      <c r="X2951" s="25">
        <f t="shared" ref="X2951:X3014" si="468">IF(X2950+T2951&gt;$H$11,$H$11,IF(U2951="charge",X2950+(T2951*$H$12),IF((X2950-S2951)&gt;0,X2950-S2951,0)))</f>
        <v>78000</v>
      </c>
      <c r="Y2951" s="25">
        <f t="shared" si="461"/>
        <v>0</v>
      </c>
      <c r="AA2951" s="25">
        <f t="shared" ref="AA2951:AA3014" si="469">S2951-Y2951</f>
        <v>0</v>
      </c>
      <c r="AC2951" s="25">
        <f t="shared" si="464"/>
        <v>5977.1332319424673</v>
      </c>
    </row>
    <row r="2952" x14ac:dyDescent="0.2">
      <c r="L2952" s="24">
        <v>2947</v>
      </c>
      <c r="M2952" s="28">
        <v>0</v>
      </c>
      <c r="O2952" s="24">
        <v>2947</v>
      </c>
      <c r="P2952" s="24">
        <f>'ROTH 1.0'!O2952*'קובץ טיוטה'!$D$10</f>
        <v>12255.852783570979</v>
      </c>
      <c r="Q2952" s="24">
        <f t="shared" si="463"/>
        <v>8655.8527835709792</v>
      </c>
      <c r="R2952" s="24">
        <f t="shared" si="462"/>
        <v>0</v>
      </c>
      <c r="S2952" s="24">
        <f t="shared" si="465"/>
        <v>8655.8527835709792</v>
      </c>
      <c r="T2952" s="24">
        <f t="shared" si="466"/>
        <v>0</v>
      </c>
      <c r="U2952" s="24" t="str">
        <f t="shared" si="467"/>
        <v>drain</v>
      </c>
      <c r="W2952" s="24">
        <f t="shared" ref="W2952:W3015" si="470">IF(X2952&gt;=X2951,(X2952-X2951),0)</f>
        <v>0</v>
      </c>
      <c r="X2952" s="24">
        <f t="shared" si="468"/>
        <v>69344.147216429017</v>
      </c>
      <c r="Y2952" s="24">
        <f t="shared" ref="Y2952:Y3015" si="471">IF(U2952="drain",X2951-X2952,0)</f>
        <v>8655.8527835709829</v>
      </c>
      <c r="AA2952" s="24">
        <f t="shared" si="469"/>
        <v>0</v>
      </c>
      <c r="AC2952" s="24">
        <f t="shared" si="464"/>
        <v>0</v>
      </c>
    </row>
    <row r="2953" x14ac:dyDescent="0.2">
      <c r="L2953" s="25">
        <v>2948</v>
      </c>
      <c r="M2953" s="29">
        <v>0</v>
      </c>
      <c r="O2953" s="25">
        <v>2948</v>
      </c>
      <c r="P2953" s="24">
        <f>'ROTH 1.0'!O2953*'קובץ טיוטה'!$D$10</f>
        <v>12504.694731007423</v>
      </c>
      <c r="Q2953" s="25">
        <f t="shared" si="463"/>
        <v>8904.6947310074229</v>
      </c>
      <c r="R2953" s="24">
        <f t="shared" si="462"/>
        <v>0</v>
      </c>
      <c r="S2953" s="25">
        <f t="shared" si="465"/>
        <v>8904.6947310074229</v>
      </c>
      <c r="T2953" s="25">
        <f t="shared" si="466"/>
        <v>0</v>
      </c>
      <c r="U2953" s="25" t="str">
        <f t="shared" si="467"/>
        <v>drain</v>
      </c>
      <c r="W2953" s="25">
        <f t="shared" si="470"/>
        <v>0</v>
      </c>
      <c r="X2953" s="25">
        <f t="shared" si="468"/>
        <v>60439.452485421592</v>
      </c>
      <c r="Y2953" s="25">
        <f t="shared" si="471"/>
        <v>8904.6947310074247</v>
      </c>
      <c r="AA2953" s="25">
        <f t="shared" si="469"/>
        <v>0</v>
      </c>
      <c r="AC2953" s="25">
        <f t="shared" si="464"/>
        <v>0</v>
      </c>
    </row>
    <row r="2954" x14ac:dyDescent="0.2">
      <c r="L2954" s="24">
        <v>2949</v>
      </c>
      <c r="M2954" s="28">
        <v>0</v>
      </c>
      <c r="O2954" s="24">
        <v>2949</v>
      </c>
      <c r="P2954" s="24">
        <f>'ROTH 1.0'!O2954*'קובץ טיוטה'!$D$10</f>
        <v>12428.545239236344</v>
      </c>
      <c r="Q2954" s="24">
        <f t="shared" si="463"/>
        <v>8828.5452392363441</v>
      </c>
      <c r="R2954" s="24">
        <f t="shared" si="462"/>
        <v>0</v>
      </c>
      <c r="S2954" s="24">
        <f t="shared" si="465"/>
        <v>8828.5452392363441</v>
      </c>
      <c r="T2954" s="24">
        <f t="shared" si="466"/>
        <v>0</v>
      </c>
      <c r="U2954" s="24" t="str">
        <f t="shared" si="467"/>
        <v>drain</v>
      </c>
      <c r="W2954" s="24">
        <f t="shared" si="470"/>
        <v>0</v>
      </c>
      <c r="X2954" s="24">
        <f t="shared" si="468"/>
        <v>51610.907246185248</v>
      </c>
      <c r="Y2954" s="24">
        <f t="shared" si="471"/>
        <v>8828.5452392363441</v>
      </c>
      <c r="AA2954" s="24">
        <f t="shared" si="469"/>
        <v>0</v>
      </c>
      <c r="AC2954" s="24">
        <f t="shared" si="464"/>
        <v>0</v>
      </c>
    </row>
    <row r="2955" x14ac:dyDescent="0.2">
      <c r="L2955" s="25">
        <v>2950</v>
      </c>
      <c r="M2955" s="29">
        <v>0</v>
      </c>
      <c r="O2955" s="25">
        <v>2950</v>
      </c>
      <c r="P2955" s="24">
        <f>'ROTH 1.0'!O2955*'קובץ טיוטה'!$D$10</f>
        <v>11928.37792726121</v>
      </c>
      <c r="Q2955" s="25">
        <f t="shared" si="463"/>
        <v>8328.3779272612101</v>
      </c>
      <c r="R2955" s="24">
        <f t="shared" si="462"/>
        <v>0</v>
      </c>
      <c r="S2955" s="25">
        <f t="shared" si="465"/>
        <v>8328.3779272612101</v>
      </c>
      <c r="T2955" s="25">
        <f t="shared" si="466"/>
        <v>0</v>
      </c>
      <c r="U2955" s="25" t="str">
        <f t="shared" si="467"/>
        <v>drain</v>
      </c>
      <c r="W2955" s="25">
        <f t="shared" si="470"/>
        <v>0</v>
      </c>
      <c r="X2955" s="25">
        <f t="shared" si="468"/>
        <v>43282.52931892404</v>
      </c>
      <c r="Y2955" s="25">
        <f t="shared" si="471"/>
        <v>8328.3779272612082</v>
      </c>
      <c r="AA2955" s="25">
        <f t="shared" si="469"/>
        <v>0</v>
      </c>
      <c r="AC2955" s="25">
        <f t="shared" si="464"/>
        <v>0</v>
      </c>
    </row>
    <row r="2956" x14ac:dyDescent="0.2">
      <c r="L2956" s="24">
        <v>2951</v>
      </c>
      <c r="M2956" s="28">
        <v>0</v>
      </c>
      <c r="O2956" s="24">
        <v>2951</v>
      </c>
      <c r="P2956" s="24">
        <f>'ROTH 1.0'!O2956*'קובץ טיוטה'!$D$10</f>
        <v>11338.486326983051</v>
      </c>
      <c r="Q2956" s="24">
        <f t="shared" si="463"/>
        <v>7738.4863269830512</v>
      </c>
      <c r="R2956" s="24">
        <f t="shared" si="462"/>
        <v>0</v>
      </c>
      <c r="S2956" s="24">
        <f t="shared" si="465"/>
        <v>7738.4863269830512</v>
      </c>
      <c r="T2956" s="24">
        <f t="shared" si="466"/>
        <v>0</v>
      </c>
      <c r="U2956" s="24" t="str">
        <f t="shared" si="467"/>
        <v>drain</v>
      </c>
      <c r="W2956" s="24">
        <f t="shared" si="470"/>
        <v>0</v>
      </c>
      <c r="X2956" s="24">
        <f t="shared" si="468"/>
        <v>35544.042991940987</v>
      </c>
      <c r="Y2956" s="24">
        <f t="shared" si="471"/>
        <v>7738.486326983053</v>
      </c>
      <c r="AA2956" s="24">
        <f t="shared" si="469"/>
        <v>0</v>
      </c>
      <c r="AC2956" s="24">
        <f t="shared" si="464"/>
        <v>0</v>
      </c>
    </row>
    <row r="2957" x14ac:dyDescent="0.2">
      <c r="L2957" s="25">
        <v>2952</v>
      </c>
      <c r="M2957" s="29">
        <v>0</v>
      </c>
      <c r="O2957" s="25">
        <v>2952</v>
      </c>
      <c r="P2957" s="24">
        <f>'ROTH 1.0'!O2957*'קובץ טיוטה'!$D$10</f>
        <v>10661.002831284246</v>
      </c>
      <c r="Q2957" s="25">
        <f t="shared" si="463"/>
        <v>7061.002831284246</v>
      </c>
      <c r="R2957" s="24">
        <f t="shared" si="462"/>
        <v>0</v>
      </c>
      <c r="S2957" s="25">
        <f t="shared" si="465"/>
        <v>7061.002831284246</v>
      </c>
      <c r="T2957" s="25">
        <f t="shared" si="466"/>
        <v>0</v>
      </c>
      <c r="U2957" s="25" t="str">
        <f t="shared" si="467"/>
        <v>drain</v>
      </c>
      <c r="W2957" s="25">
        <f t="shared" si="470"/>
        <v>0</v>
      </c>
      <c r="X2957" s="25">
        <f t="shared" si="468"/>
        <v>28483.040160656739</v>
      </c>
      <c r="Y2957" s="25">
        <f t="shared" si="471"/>
        <v>7061.0028312842478</v>
      </c>
      <c r="AA2957" s="25">
        <f t="shared" si="469"/>
        <v>0</v>
      </c>
      <c r="AC2957" s="25">
        <f t="shared" si="464"/>
        <v>0</v>
      </c>
    </row>
    <row r="2958" x14ac:dyDescent="0.2">
      <c r="L2958" s="24">
        <v>2953</v>
      </c>
      <c r="M2958" s="28">
        <v>0</v>
      </c>
      <c r="O2958" s="24">
        <v>2953</v>
      </c>
      <c r="P2958" s="24">
        <f>'ROTH 1.0'!O2958*'קובץ טיוטה'!$D$10</f>
        <v>10050.97334512536</v>
      </c>
      <c r="Q2958" s="24">
        <f t="shared" si="463"/>
        <v>6450.9733451253596</v>
      </c>
      <c r="R2958" s="24">
        <f t="shared" si="462"/>
        <v>0</v>
      </c>
      <c r="S2958" s="24">
        <f t="shared" si="465"/>
        <v>6450.9733451253596</v>
      </c>
      <c r="T2958" s="24">
        <f t="shared" si="466"/>
        <v>0</v>
      </c>
      <c r="U2958" s="24" t="str">
        <f t="shared" si="467"/>
        <v>drain</v>
      </c>
      <c r="W2958" s="24">
        <f t="shared" si="470"/>
        <v>0</v>
      </c>
      <c r="X2958" s="24">
        <f t="shared" si="468"/>
        <v>22032.06681553138</v>
      </c>
      <c r="Y2958" s="24">
        <f t="shared" si="471"/>
        <v>6450.9733451253596</v>
      </c>
      <c r="AA2958" s="24">
        <f t="shared" si="469"/>
        <v>0</v>
      </c>
      <c r="AC2958" s="24">
        <f t="shared" si="464"/>
        <v>0</v>
      </c>
    </row>
    <row r="2959" x14ac:dyDescent="0.2">
      <c r="L2959" s="25">
        <v>2954</v>
      </c>
      <c r="M2959" s="29">
        <v>0</v>
      </c>
      <c r="O2959" s="25">
        <v>2954</v>
      </c>
      <c r="P2959" s="24">
        <f>'ROTH 1.0'!O2959*'קובץ טיוטה'!$D$10</f>
        <v>9597.0988661964693</v>
      </c>
      <c r="Q2959" s="25">
        <f t="shared" si="463"/>
        <v>5997.0988661964693</v>
      </c>
      <c r="R2959" s="24">
        <f t="shared" si="462"/>
        <v>0</v>
      </c>
      <c r="S2959" s="25">
        <f t="shared" si="465"/>
        <v>5997.0988661964693</v>
      </c>
      <c r="T2959" s="25">
        <f t="shared" si="466"/>
        <v>0</v>
      </c>
      <c r="U2959" s="25" t="str">
        <f t="shared" si="467"/>
        <v>drain</v>
      </c>
      <c r="W2959" s="25">
        <f t="shared" si="470"/>
        <v>0</v>
      </c>
      <c r="X2959" s="25">
        <f t="shared" si="468"/>
        <v>16034.96794933491</v>
      </c>
      <c r="Y2959" s="25">
        <f t="shared" si="471"/>
        <v>5997.0988661964693</v>
      </c>
      <c r="AA2959" s="25">
        <f t="shared" si="469"/>
        <v>0</v>
      </c>
      <c r="AC2959" s="25">
        <f t="shared" si="464"/>
        <v>0</v>
      </c>
    </row>
    <row r="2960" x14ac:dyDescent="0.2">
      <c r="L2960" s="24">
        <v>2955</v>
      </c>
      <c r="M2960" s="28">
        <v>0</v>
      </c>
      <c r="O2960" s="24">
        <v>2955</v>
      </c>
      <c r="P2960" s="24">
        <f>'ROTH 1.0'!O2960*'קובץ טיוטה'!$D$10</f>
        <v>9240.0807946345212</v>
      </c>
      <c r="Q2960" s="24">
        <f t="shared" si="463"/>
        <v>5640.0807946345212</v>
      </c>
      <c r="R2960" s="24">
        <f t="shared" ref="R2960:R3023" si="472">M2960*$H$7*0.85</f>
        <v>0</v>
      </c>
      <c r="S2960" s="24">
        <f t="shared" si="465"/>
        <v>5640.0807946345212</v>
      </c>
      <c r="T2960" s="24">
        <f t="shared" si="466"/>
        <v>0</v>
      </c>
      <c r="U2960" s="24" t="str">
        <f t="shared" si="467"/>
        <v>drain</v>
      </c>
      <c r="W2960" s="24">
        <f t="shared" si="470"/>
        <v>0</v>
      </c>
      <c r="X2960" s="24">
        <f t="shared" si="468"/>
        <v>10394.887154700389</v>
      </c>
      <c r="Y2960" s="24">
        <f t="shared" si="471"/>
        <v>5640.0807946345212</v>
      </c>
      <c r="AA2960" s="24">
        <f t="shared" si="469"/>
        <v>0</v>
      </c>
      <c r="AC2960" s="24">
        <f t="shared" si="464"/>
        <v>0</v>
      </c>
    </row>
    <row r="2961" x14ac:dyDescent="0.2">
      <c r="L2961" s="25">
        <v>2956</v>
      </c>
      <c r="M2961" s="29">
        <v>0</v>
      </c>
      <c r="O2961" s="25">
        <v>2956</v>
      </c>
      <c r="P2961" s="24">
        <f>'ROTH 1.0'!O2961*'קובץ טיוטה'!$D$10</f>
        <v>9176.4151300821632</v>
      </c>
      <c r="Q2961" s="25">
        <f t="shared" si="463"/>
        <v>5576.4151300821632</v>
      </c>
      <c r="R2961" s="24">
        <f t="shared" si="472"/>
        <v>0</v>
      </c>
      <c r="S2961" s="25">
        <f t="shared" si="465"/>
        <v>5576.4151300821632</v>
      </c>
      <c r="T2961" s="25">
        <f t="shared" si="466"/>
        <v>0</v>
      </c>
      <c r="U2961" s="25" t="str">
        <f t="shared" si="467"/>
        <v>drain</v>
      </c>
      <c r="W2961" s="25">
        <f t="shared" si="470"/>
        <v>0</v>
      </c>
      <c r="X2961" s="25">
        <f t="shared" si="468"/>
        <v>4818.472024618226</v>
      </c>
      <c r="Y2961" s="25">
        <f t="shared" si="471"/>
        <v>5576.4151300821632</v>
      </c>
      <c r="AA2961" s="25">
        <f t="shared" si="469"/>
        <v>0</v>
      </c>
      <c r="AC2961" s="25">
        <f t="shared" si="464"/>
        <v>0</v>
      </c>
    </row>
    <row r="2962" x14ac:dyDescent="0.2">
      <c r="L2962" s="24">
        <v>2957</v>
      </c>
      <c r="M2962" s="28">
        <v>0</v>
      </c>
      <c r="O2962" s="24">
        <v>2957</v>
      </c>
      <c r="P2962" s="24">
        <f>'ROTH 1.0'!O2962*'קובץ טיוטה'!$D$10</f>
        <v>9182.1032497978631</v>
      </c>
      <c r="Q2962" s="24">
        <f t="shared" si="463"/>
        <v>5582.1032497978631</v>
      </c>
      <c r="R2962" s="24">
        <f t="shared" si="472"/>
        <v>0</v>
      </c>
      <c r="S2962" s="24">
        <f t="shared" si="465"/>
        <v>5582.1032497978631</v>
      </c>
      <c r="T2962" s="24">
        <f t="shared" si="466"/>
        <v>0</v>
      </c>
      <c r="U2962" s="24" t="str">
        <f t="shared" si="467"/>
        <v>drain</v>
      </c>
      <c r="W2962" s="24">
        <f t="shared" si="470"/>
        <v>0</v>
      </c>
      <c r="X2962" s="24">
        <f t="shared" si="468"/>
        <v>0</v>
      </c>
      <c r="Y2962" s="24">
        <f t="shared" si="471"/>
        <v>4818.472024618226</v>
      </c>
      <c r="AA2962" s="24">
        <f t="shared" si="469"/>
        <v>763.63122517963711</v>
      </c>
      <c r="AC2962" s="24">
        <f t="shared" si="464"/>
        <v>0</v>
      </c>
    </row>
    <row r="2963" x14ac:dyDescent="0.2">
      <c r="L2963" s="25">
        <v>2958</v>
      </c>
      <c r="M2963" s="29">
        <v>0</v>
      </c>
      <c r="O2963" s="25">
        <v>2958</v>
      </c>
      <c r="P2963" s="24">
        <f>'ROTH 1.0'!O2963*'קובץ טיוטה'!$D$10</f>
        <v>9430.9502773408367</v>
      </c>
      <c r="Q2963" s="25">
        <f t="shared" si="463"/>
        <v>5830.9502773408367</v>
      </c>
      <c r="R2963" s="24">
        <f t="shared" si="472"/>
        <v>0</v>
      </c>
      <c r="S2963" s="25">
        <f t="shared" si="465"/>
        <v>5830.9502773408367</v>
      </c>
      <c r="T2963" s="25">
        <f t="shared" si="466"/>
        <v>0</v>
      </c>
      <c r="U2963" s="25" t="str">
        <f t="shared" si="467"/>
        <v>drain</v>
      </c>
      <c r="W2963" s="25">
        <f t="shared" si="470"/>
        <v>0</v>
      </c>
      <c r="X2963" s="25">
        <f t="shared" si="468"/>
        <v>0</v>
      </c>
      <c r="Y2963" s="25">
        <f t="shared" si="471"/>
        <v>0</v>
      </c>
      <c r="AA2963" s="25">
        <f t="shared" si="469"/>
        <v>5830.9502773408367</v>
      </c>
      <c r="AC2963" s="25">
        <f t="shared" si="464"/>
        <v>0</v>
      </c>
    </row>
    <row r="2964" x14ac:dyDescent="0.2">
      <c r="L2964" s="24">
        <v>2959</v>
      </c>
      <c r="M2964" s="28">
        <v>0.29417596899999998</v>
      </c>
      <c r="O2964" s="24">
        <v>2959</v>
      </c>
      <c r="P2964" s="24">
        <f>'ROTH 1.0'!O2964*'קובץ טיוטה'!$D$10</f>
        <v>10345.122308479476</v>
      </c>
      <c r="Q2964" s="24">
        <f t="shared" si="463"/>
        <v>6745.1223084794765</v>
      </c>
      <c r="R2964" s="24">
        <f t="shared" si="472"/>
        <v>20003.965892</v>
      </c>
      <c r="S2964" s="24">
        <f t="shared" si="465"/>
        <v>0</v>
      </c>
      <c r="T2964" s="24">
        <f t="shared" si="466"/>
        <v>13258.843583520524</v>
      </c>
      <c r="U2964" s="24" t="str">
        <f t="shared" si="467"/>
        <v>charge</v>
      </c>
      <c r="W2964" s="24">
        <f t="shared" si="470"/>
        <v>11932.959225168472</v>
      </c>
      <c r="X2964" s="24">
        <f t="shared" si="468"/>
        <v>11932.959225168472</v>
      </c>
      <c r="Y2964" s="24">
        <f t="shared" si="471"/>
        <v>0</v>
      </c>
      <c r="AA2964" s="24">
        <f t="shared" si="469"/>
        <v>0</v>
      </c>
      <c r="AC2964" s="24">
        <f t="shared" si="464"/>
        <v>1325.884358352052</v>
      </c>
    </row>
    <row r="2965" x14ac:dyDescent="0.2">
      <c r="L2965" s="25">
        <v>2960</v>
      </c>
      <c r="M2965" s="29">
        <v>0.59096656200000008</v>
      </c>
      <c r="O2965" s="25">
        <v>2960</v>
      </c>
      <c r="P2965" s="24">
        <f>'ROTH 1.0'!O2965*'קובץ טיוטה'!$D$10</f>
        <v>11184.365576478569</v>
      </c>
      <c r="Q2965" s="25">
        <f t="shared" si="463"/>
        <v>7584.365576478569</v>
      </c>
      <c r="R2965" s="24">
        <f t="shared" si="472"/>
        <v>40185.726216000003</v>
      </c>
      <c r="S2965" s="25">
        <f t="shared" si="465"/>
        <v>0</v>
      </c>
      <c r="T2965" s="25">
        <f t="shared" si="466"/>
        <v>32601.360639521434</v>
      </c>
      <c r="U2965" s="25" t="str">
        <f t="shared" si="467"/>
        <v>charge</v>
      </c>
      <c r="W2965" s="25">
        <f t="shared" si="470"/>
        <v>29341.224575569286</v>
      </c>
      <c r="X2965" s="25">
        <f t="shared" si="468"/>
        <v>41274.183800737759</v>
      </c>
      <c r="Y2965" s="25">
        <f t="shared" si="471"/>
        <v>0</v>
      </c>
      <c r="AA2965" s="25">
        <f t="shared" si="469"/>
        <v>0</v>
      </c>
      <c r="AC2965" s="25">
        <f t="shared" si="464"/>
        <v>3260.1360639521481</v>
      </c>
    </row>
    <row r="2966" x14ac:dyDescent="0.2">
      <c r="L2966" s="24">
        <v>2961</v>
      </c>
      <c r="M2966" s="28">
        <v>0.718062494</v>
      </c>
      <c r="O2966" s="24">
        <v>2961</v>
      </c>
      <c r="P2966" s="24">
        <f>'ROTH 1.0'!O2966*'קובץ טיוטה'!$D$10</f>
        <v>11960.44605234245</v>
      </c>
      <c r="Q2966" s="24">
        <f t="shared" si="463"/>
        <v>8360.4460523424495</v>
      </c>
      <c r="R2966" s="24">
        <f t="shared" si="472"/>
        <v>48828.249592</v>
      </c>
      <c r="S2966" s="24">
        <f t="shared" si="465"/>
        <v>0</v>
      </c>
      <c r="T2966" s="24">
        <f t="shared" si="466"/>
        <v>40467.803539657551</v>
      </c>
      <c r="U2966" s="24" t="str">
        <f t="shared" si="467"/>
        <v>charge</v>
      </c>
      <c r="W2966" s="24">
        <f t="shared" si="470"/>
        <v>36725.816199262241</v>
      </c>
      <c r="X2966" s="24">
        <f t="shared" si="468"/>
        <v>78000</v>
      </c>
      <c r="Y2966" s="24">
        <f t="shared" si="471"/>
        <v>0</v>
      </c>
      <c r="AA2966" s="24">
        <f t="shared" si="469"/>
        <v>0</v>
      </c>
      <c r="AC2966" s="24">
        <f t="shared" si="464"/>
        <v>3741.9873403953097</v>
      </c>
    </row>
    <row r="2967" x14ac:dyDescent="0.2">
      <c r="L2967" s="25">
        <v>2962</v>
      </c>
      <c r="M2967" s="29">
        <v>0.6949659250000001</v>
      </c>
      <c r="O2967" s="25">
        <v>2962</v>
      </c>
      <c r="P2967" s="24">
        <f>'ROTH 1.0'!O2967*'קובץ טיוטה'!$D$10</f>
        <v>12542.033645502557</v>
      </c>
      <c r="Q2967" s="25">
        <f t="shared" si="463"/>
        <v>8942.0336455025572</v>
      </c>
      <c r="R2967" s="24">
        <f t="shared" si="472"/>
        <v>47257.6829</v>
      </c>
      <c r="S2967" s="25">
        <f t="shared" si="465"/>
        <v>0</v>
      </c>
      <c r="T2967" s="25">
        <f t="shared" si="466"/>
        <v>38315.649254497446</v>
      </c>
      <c r="U2967" s="25" t="str">
        <f t="shared" si="467"/>
        <v>charge</v>
      </c>
      <c r="W2967" s="25">
        <f t="shared" si="470"/>
        <v>0</v>
      </c>
      <c r="X2967" s="25">
        <f t="shared" si="468"/>
        <v>78000</v>
      </c>
      <c r="Y2967" s="25">
        <f t="shared" si="471"/>
        <v>0</v>
      </c>
      <c r="AA2967" s="25">
        <f t="shared" si="469"/>
        <v>0</v>
      </c>
      <c r="AC2967" s="25">
        <f t="shared" si="464"/>
        <v>38315.649254497446</v>
      </c>
    </row>
    <row r="2968" x14ac:dyDescent="0.2">
      <c r="L2968" s="24">
        <v>2963</v>
      </c>
      <c r="M2968" s="28">
        <v>0.74745731400000004</v>
      </c>
      <c r="O2968" s="24">
        <v>2963</v>
      </c>
      <c r="P2968" s="24">
        <f>'ROTH 1.0'!O2968*'קובץ טיוטה'!$D$10</f>
        <v>12941.77503377424</v>
      </c>
      <c r="Q2968" s="24">
        <f t="shared" si="463"/>
        <v>9341.77503377424</v>
      </c>
      <c r="R2968" s="24">
        <f t="shared" si="472"/>
        <v>50827.097352000004</v>
      </c>
      <c r="S2968" s="24">
        <f t="shared" si="465"/>
        <v>0</v>
      </c>
      <c r="T2968" s="24">
        <f t="shared" si="466"/>
        <v>41485.322318225764</v>
      </c>
      <c r="U2968" s="24" t="str">
        <f t="shared" si="467"/>
        <v>charge</v>
      </c>
      <c r="W2968" s="24">
        <f t="shared" si="470"/>
        <v>0</v>
      </c>
      <c r="X2968" s="24">
        <f t="shared" si="468"/>
        <v>78000</v>
      </c>
      <c r="Y2968" s="24">
        <f t="shared" si="471"/>
        <v>0</v>
      </c>
      <c r="AA2968" s="24">
        <f t="shared" si="469"/>
        <v>0</v>
      </c>
      <c r="AC2968" s="24">
        <f t="shared" si="464"/>
        <v>41485.322318225764</v>
      </c>
    </row>
    <row r="2969" x14ac:dyDescent="0.2">
      <c r="L2969" s="25">
        <v>2964</v>
      </c>
      <c r="M2969" s="29">
        <v>0.71757593600000003</v>
      </c>
      <c r="O2969" s="25">
        <v>2964</v>
      </c>
      <c r="P2969" s="24">
        <f>'ROTH 1.0'!O2969*'קובץ טיוטה'!$D$10</f>
        <v>13291.733013961712</v>
      </c>
      <c r="Q2969" s="25">
        <f t="shared" si="463"/>
        <v>9691.7330139617115</v>
      </c>
      <c r="R2969" s="24">
        <f t="shared" si="472"/>
        <v>48795.163648000002</v>
      </c>
      <c r="S2969" s="25">
        <f t="shared" si="465"/>
        <v>0</v>
      </c>
      <c r="T2969" s="25">
        <f t="shared" si="466"/>
        <v>39103.43063403829</v>
      </c>
      <c r="U2969" s="25" t="str">
        <f t="shared" si="467"/>
        <v>charge</v>
      </c>
      <c r="W2969" s="25">
        <f t="shared" si="470"/>
        <v>0</v>
      </c>
      <c r="X2969" s="25">
        <f t="shared" si="468"/>
        <v>78000</v>
      </c>
      <c r="Y2969" s="25">
        <f t="shared" si="471"/>
        <v>0</v>
      </c>
      <c r="AA2969" s="25">
        <f t="shared" si="469"/>
        <v>0</v>
      </c>
      <c r="AC2969" s="25">
        <f t="shared" si="464"/>
        <v>39103.43063403829</v>
      </c>
    </row>
    <row r="2970" x14ac:dyDescent="0.2">
      <c r="L2970" s="24">
        <v>2965</v>
      </c>
      <c r="M2970" s="28">
        <v>0.81010998400000001</v>
      </c>
      <c r="O2970" s="24">
        <v>2965</v>
      </c>
      <c r="P2970" s="24">
        <f>'ROTH 1.0'!O2970*'קובץ טיוטה'!$D$10</f>
        <v>13404.139498708306</v>
      </c>
      <c r="Q2970" s="24">
        <f t="shared" si="463"/>
        <v>9804.1394987083058</v>
      </c>
      <c r="R2970" s="24">
        <f t="shared" si="472"/>
        <v>55087.478911999999</v>
      </c>
      <c r="S2970" s="24">
        <f t="shared" si="465"/>
        <v>0</v>
      </c>
      <c r="T2970" s="24">
        <f t="shared" si="466"/>
        <v>45283.339413291695</v>
      </c>
      <c r="U2970" s="24" t="str">
        <f t="shared" si="467"/>
        <v>charge</v>
      </c>
      <c r="W2970" s="24">
        <f t="shared" si="470"/>
        <v>0</v>
      </c>
      <c r="X2970" s="24">
        <f t="shared" si="468"/>
        <v>78000</v>
      </c>
      <c r="Y2970" s="24">
        <f t="shared" si="471"/>
        <v>0</v>
      </c>
      <c r="AA2970" s="24">
        <f t="shared" si="469"/>
        <v>0</v>
      </c>
      <c r="AC2970" s="24">
        <f t="shared" si="464"/>
        <v>45283.339413291695</v>
      </c>
    </row>
    <row r="2971" x14ac:dyDescent="0.2">
      <c r="L2971" s="25">
        <v>2966</v>
      </c>
      <c r="M2971" s="29">
        <v>0.79018427800000002</v>
      </c>
      <c r="O2971" s="25">
        <v>2966</v>
      </c>
      <c r="P2971" s="24">
        <f>'ROTH 1.0'!O2971*'קובץ טיוטה'!$D$10</f>
        <v>13975.154701962683</v>
      </c>
      <c r="Q2971" s="25">
        <f t="shared" si="463"/>
        <v>10375.154701962683</v>
      </c>
      <c r="R2971" s="24">
        <f t="shared" si="472"/>
        <v>53732.530903999999</v>
      </c>
      <c r="S2971" s="25">
        <f t="shared" si="465"/>
        <v>0</v>
      </c>
      <c r="T2971" s="25">
        <f t="shared" si="466"/>
        <v>43357.376202037318</v>
      </c>
      <c r="U2971" s="25" t="str">
        <f t="shared" si="467"/>
        <v>charge</v>
      </c>
      <c r="W2971" s="25">
        <f t="shared" si="470"/>
        <v>0</v>
      </c>
      <c r="X2971" s="25">
        <f t="shared" si="468"/>
        <v>78000</v>
      </c>
      <c r="Y2971" s="25">
        <f t="shared" si="471"/>
        <v>0</v>
      </c>
      <c r="AA2971" s="25">
        <f t="shared" si="469"/>
        <v>0</v>
      </c>
      <c r="AC2971" s="25">
        <f t="shared" si="464"/>
        <v>43357.376202037318</v>
      </c>
    </row>
    <row r="2972" x14ac:dyDescent="0.2">
      <c r="L2972" s="24">
        <v>2967</v>
      </c>
      <c r="M2972" s="28">
        <v>0.75480862199999998</v>
      </c>
      <c r="O2972" s="24">
        <v>2967</v>
      </c>
      <c r="P2972" s="24">
        <f>'ROTH 1.0'!O2972*'קובץ טיוטה'!$D$10</f>
        <v>14093.629396106571</v>
      </c>
      <c r="Q2972" s="24">
        <f t="shared" si="463"/>
        <v>10493.629396106571</v>
      </c>
      <c r="R2972" s="24">
        <f t="shared" si="472"/>
        <v>51326.986296000003</v>
      </c>
      <c r="S2972" s="24">
        <f t="shared" si="465"/>
        <v>0</v>
      </c>
      <c r="T2972" s="24">
        <f t="shared" si="466"/>
        <v>40833.356899893435</v>
      </c>
      <c r="U2972" s="24" t="str">
        <f t="shared" si="467"/>
        <v>charge</v>
      </c>
      <c r="W2972" s="24">
        <f t="shared" si="470"/>
        <v>0</v>
      </c>
      <c r="X2972" s="24">
        <f t="shared" si="468"/>
        <v>78000</v>
      </c>
      <c r="Y2972" s="24">
        <f t="shared" si="471"/>
        <v>0</v>
      </c>
      <c r="AA2972" s="24">
        <f t="shared" si="469"/>
        <v>0</v>
      </c>
      <c r="AC2972" s="24">
        <f t="shared" si="464"/>
        <v>40833.356899893435</v>
      </c>
    </row>
    <row r="2973" x14ac:dyDescent="0.2">
      <c r="L2973" s="25">
        <v>2968</v>
      </c>
      <c r="M2973" s="29">
        <v>0.71191764499999999</v>
      </c>
      <c r="O2973" s="25">
        <v>2968</v>
      </c>
      <c r="P2973" s="24">
        <f>'ROTH 1.0'!O2973*'קובץ טיוטה'!$D$10</f>
        <v>13902.653964356497</v>
      </c>
      <c r="Q2973" s="25">
        <f t="shared" si="463"/>
        <v>10302.653964356497</v>
      </c>
      <c r="R2973" s="24">
        <f t="shared" si="472"/>
        <v>48410.399859999998</v>
      </c>
      <c r="S2973" s="25">
        <f t="shared" si="465"/>
        <v>0</v>
      </c>
      <c r="T2973" s="25">
        <f t="shared" si="466"/>
        <v>38107.7458956435</v>
      </c>
      <c r="U2973" s="25" t="str">
        <f t="shared" si="467"/>
        <v>charge</v>
      </c>
      <c r="W2973" s="25">
        <f t="shared" si="470"/>
        <v>0</v>
      </c>
      <c r="X2973" s="25">
        <f t="shared" si="468"/>
        <v>78000</v>
      </c>
      <c r="Y2973" s="25">
        <f t="shared" si="471"/>
        <v>0</v>
      </c>
      <c r="AA2973" s="25">
        <f t="shared" si="469"/>
        <v>0</v>
      </c>
      <c r="AC2973" s="25">
        <f t="shared" si="464"/>
        <v>38107.7458956435</v>
      </c>
    </row>
    <row r="2974" x14ac:dyDescent="0.2">
      <c r="L2974" s="24">
        <v>2969</v>
      </c>
      <c r="M2974" s="28">
        <v>0.546945601</v>
      </c>
      <c r="O2974" s="24">
        <v>2969</v>
      </c>
      <c r="P2974" s="24">
        <f>'ROTH 1.0'!O2974*'קובץ טיוטה'!$D$10</f>
        <v>13650.226478283246</v>
      </c>
      <c r="Q2974" s="24">
        <f t="shared" si="463"/>
        <v>10050.226478283246</v>
      </c>
      <c r="R2974" s="24">
        <f t="shared" si="472"/>
        <v>37192.300867999998</v>
      </c>
      <c r="S2974" s="24">
        <f t="shared" si="465"/>
        <v>0</v>
      </c>
      <c r="T2974" s="24">
        <f t="shared" si="466"/>
        <v>27142.074389716752</v>
      </c>
      <c r="U2974" s="24" t="str">
        <f t="shared" si="467"/>
        <v>charge</v>
      </c>
      <c r="W2974" s="24">
        <f t="shared" si="470"/>
        <v>0</v>
      </c>
      <c r="X2974" s="24">
        <f t="shared" si="468"/>
        <v>78000</v>
      </c>
      <c r="Y2974" s="24">
        <f t="shared" si="471"/>
        <v>0</v>
      </c>
      <c r="AA2974" s="24">
        <f t="shared" si="469"/>
        <v>0</v>
      </c>
      <c r="AC2974" s="24">
        <f t="shared" si="464"/>
        <v>27142.074389716752</v>
      </c>
    </row>
    <row r="2975" x14ac:dyDescent="0.2">
      <c r="L2975" s="25">
        <v>2970</v>
      </c>
      <c r="M2975" s="29">
        <v>0.22079837899999999</v>
      </c>
      <c r="O2975" s="25">
        <v>2970</v>
      </c>
      <c r="P2975" s="24">
        <f>'ROTH 1.0'!O2975*'קובץ טיוטה'!$D$10</f>
        <v>13467.240765570194</v>
      </c>
      <c r="Q2975" s="25">
        <f t="shared" si="463"/>
        <v>9867.2407655701936</v>
      </c>
      <c r="R2975" s="24">
        <f t="shared" si="472"/>
        <v>15014.289771999998</v>
      </c>
      <c r="S2975" s="25">
        <f t="shared" si="465"/>
        <v>0</v>
      </c>
      <c r="T2975" s="25">
        <f t="shared" si="466"/>
        <v>5147.0490064298046</v>
      </c>
      <c r="U2975" s="25" t="str">
        <f t="shared" si="467"/>
        <v>charge</v>
      </c>
      <c r="W2975" s="25">
        <f t="shared" si="470"/>
        <v>0</v>
      </c>
      <c r="X2975" s="25">
        <f t="shared" si="468"/>
        <v>78000</v>
      </c>
      <c r="Y2975" s="25">
        <f t="shared" si="471"/>
        <v>0</v>
      </c>
      <c r="AA2975" s="25">
        <f t="shared" si="469"/>
        <v>0</v>
      </c>
      <c r="AC2975" s="25">
        <f t="shared" si="464"/>
        <v>5147.0490064298046</v>
      </c>
    </row>
    <row r="2976" x14ac:dyDescent="0.2">
      <c r="L2976" s="24">
        <v>2971</v>
      </c>
      <c r="M2976" s="28">
        <v>0</v>
      </c>
      <c r="O2976" s="24">
        <v>2971</v>
      </c>
      <c r="P2976" s="24">
        <f>'ROTH 1.0'!O2976*'קובץ טיוטה'!$D$10</f>
        <v>12995.720690575792</v>
      </c>
      <c r="Q2976" s="24">
        <f t="shared" si="463"/>
        <v>9395.7206905757921</v>
      </c>
      <c r="R2976" s="24">
        <f t="shared" si="472"/>
        <v>0</v>
      </c>
      <c r="S2976" s="24">
        <f t="shared" si="465"/>
        <v>9395.7206905757921</v>
      </c>
      <c r="T2976" s="24">
        <f t="shared" si="466"/>
        <v>0</v>
      </c>
      <c r="U2976" s="24" t="str">
        <f t="shared" si="467"/>
        <v>drain</v>
      </c>
      <c r="W2976" s="24">
        <f t="shared" si="470"/>
        <v>0</v>
      </c>
      <c r="X2976" s="24">
        <f t="shared" si="468"/>
        <v>68604.279309424208</v>
      </c>
      <c r="Y2976" s="24">
        <f t="shared" si="471"/>
        <v>9395.7206905757921</v>
      </c>
      <c r="AA2976" s="24">
        <f t="shared" si="469"/>
        <v>0</v>
      </c>
      <c r="AC2976" s="24">
        <f t="shared" si="464"/>
        <v>0</v>
      </c>
    </row>
    <row r="2977" x14ac:dyDescent="0.2">
      <c r="L2977" s="25">
        <v>2972</v>
      </c>
      <c r="M2977" s="29">
        <v>0</v>
      </c>
      <c r="O2977" s="25">
        <v>2972</v>
      </c>
      <c r="P2977" s="24">
        <f>'ROTH 1.0'!O2977*'קובץ טיוטה'!$D$10</f>
        <v>13051.209747545918</v>
      </c>
      <c r="Q2977" s="25">
        <f t="shared" si="463"/>
        <v>9451.2097475459177</v>
      </c>
      <c r="R2977" s="24">
        <f t="shared" si="472"/>
        <v>0</v>
      </c>
      <c r="S2977" s="25">
        <f t="shared" si="465"/>
        <v>9451.2097475459177</v>
      </c>
      <c r="T2977" s="25">
        <f t="shared" si="466"/>
        <v>0</v>
      </c>
      <c r="U2977" s="25" t="str">
        <f t="shared" si="467"/>
        <v>drain</v>
      </c>
      <c r="W2977" s="25">
        <f t="shared" si="470"/>
        <v>0</v>
      </c>
      <c r="X2977" s="25">
        <f t="shared" si="468"/>
        <v>59153.069561878292</v>
      </c>
      <c r="Y2977" s="25">
        <f t="shared" si="471"/>
        <v>9451.2097475459159</v>
      </c>
      <c r="AA2977" s="25">
        <f t="shared" si="469"/>
        <v>0</v>
      </c>
      <c r="AC2977" s="25">
        <f t="shared" si="464"/>
        <v>0</v>
      </c>
    </row>
    <row r="2978" x14ac:dyDescent="0.2">
      <c r="L2978" s="24">
        <v>2973</v>
      </c>
      <c r="M2978" s="28">
        <v>0</v>
      </c>
      <c r="O2978" s="24">
        <v>2973</v>
      </c>
      <c r="P2978" s="24">
        <f>'ROTH 1.0'!O2978*'קובץ טיוטה'!$D$10</f>
        <v>13039.630602805146</v>
      </c>
      <c r="Q2978" s="24">
        <f t="shared" si="463"/>
        <v>9439.6306028051458</v>
      </c>
      <c r="R2978" s="24">
        <f t="shared" si="472"/>
        <v>0</v>
      </c>
      <c r="S2978" s="24">
        <f t="shared" si="465"/>
        <v>9439.6306028051458</v>
      </c>
      <c r="T2978" s="24">
        <f t="shared" si="466"/>
        <v>0</v>
      </c>
      <c r="U2978" s="24" t="str">
        <f t="shared" si="467"/>
        <v>drain</v>
      </c>
      <c r="W2978" s="24">
        <f t="shared" si="470"/>
        <v>0</v>
      </c>
      <c r="X2978" s="24">
        <f t="shared" si="468"/>
        <v>49713.438959073144</v>
      </c>
      <c r="Y2978" s="24">
        <f t="shared" si="471"/>
        <v>9439.6306028051476</v>
      </c>
      <c r="AA2978" s="24">
        <f t="shared" si="469"/>
        <v>0</v>
      </c>
      <c r="AC2978" s="24">
        <f t="shared" si="464"/>
        <v>0</v>
      </c>
    </row>
    <row r="2979" x14ac:dyDescent="0.2">
      <c r="L2979" s="25">
        <v>2974</v>
      </c>
      <c r="M2979" s="29">
        <v>0</v>
      </c>
      <c r="O2979" s="25">
        <v>2974</v>
      </c>
      <c r="P2979" s="24">
        <f>'ROTH 1.0'!O2979*'קובץ טיוטה'!$D$10</f>
        <v>12373.615117164025</v>
      </c>
      <c r="Q2979" s="25">
        <f t="shared" si="463"/>
        <v>8773.6151171640249</v>
      </c>
      <c r="R2979" s="24">
        <f t="shared" si="472"/>
        <v>0</v>
      </c>
      <c r="S2979" s="25">
        <f t="shared" si="465"/>
        <v>8773.6151171640249</v>
      </c>
      <c r="T2979" s="25">
        <f t="shared" si="466"/>
        <v>0</v>
      </c>
      <c r="U2979" s="25" t="str">
        <f t="shared" si="467"/>
        <v>drain</v>
      </c>
      <c r="W2979" s="25">
        <f t="shared" si="470"/>
        <v>0</v>
      </c>
      <c r="X2979" s="25">
        <f t="shared" si="468"/>
        <v>40939.823841909121</v>
      </c>
      <c r="Y2979" s="25">
        <f t="shared" si="471"/>
        <v>8773.6151171640231</v>
      </c>
      <c r="AA2979" s="25">
        <f t="shared" si="469"/>
        <v>0</v>
      </c>
      <c r="AC2979" s="25">
        <f t="shared" si="464"/>
        <v>0</v>
      </c>
    </row>
    <row r="2980" x14ac:dyDescent="0.2">
      <c r="L2980" s="24">
        <v>2975</v>
      </c>
      <c r="M2980" s="28">
        <v>0</v>
      </c>
      <c r="O2980" s="24">
        <v>2975</v>
      </c>
      <c r="P2980" s="24">
        <f>'ROTH 1.0'!O2980*'קובץ טיוטה'!$D$10</f>
        <v>11850.485662073725</v>
      </c>
      <c r="Q2980" s="24">
        <f t="shared" si="463"/>
        <v>8250.4856620737246</v>
      </c>
      <c r="R2980" s="24">
        <f t="shared" si="472"/>
        <v>0</v>
      </c>
      <c r="S2980" s="24">
        <f t="shared" si="465"/>
        <v>8250.4856620737246</v>
      </c>
      <c r="T2980" s="24">
        <f t="shared" si="466"/>
        <v>0</v>
      </c>
      <c r="U2980" s="24" t="str">
        <f t="shared" si="467"/>
        <v>drain</v>
      </c>
      <c r="W2980" s="24">
        <f t="shared" si="470"/>
        <v>0</v>
      </c>
      <c r="X2980" s="24">
        <f t="shared" si="468"/>
        <v>32689.338179835395</v>
      </c>
      <c r="Y2980" s="24">
        <f t="shared" si="471"/>
        <v>8250.4856620737264</v>
      </c>
      <c r="AA2980" s="24">
        <f t="shared" si="469"/>
        <v>0</v>
      </c>
      <c r="AC2980" s="24">
        <f t="shared" si="464"/>
        <v>0</v>
      </c>
    </row>
    <row r="2981" x14ac:dyDescent="0.2">
      <c r="L2981" s="25">
        <v>2976</v>
      </c>
      <c r="M2981" s="29">
        <v>0</v>
      </c>
      <c r="O2981" s="25">
        <v>2976</v>
      </c>
      <c r="P2981" s="24">
        <f>'ROTH 1.0'!O2981*'קובץ טיוטה'!$D$10</f>
        <v>11103.109880953183</v>
      </c>
      <c r="Q2981" s="25">
        <f t="shared" si="463"/>
        <v>7503.1098809531832</v>
      </c>
      <c r="R2981" s="24">
        <f t="shared" si="472"/>
        <v>0</v>
      </c>
      <c r="S2981" s="25">
        <f t="shared" si="465"/>
        <v>7503.1098809531832</v>
      </c>
      <c r="T2981" s="25">
        <f t="shared" si="466"/>
        <v>0</v>
      </c>
      <c r="U2981" s="25" t="str">
        <f t="shared" si="467"/>
        <v>drain</v>
      </c>
      <c r="W2981" s="25">
        <f t="shared" si="470"/>
        <v>0</v>
      </c>
      <c r="X2981" s="25">
        <f t="shared" si="468"/>
        <v>25186.228298882212</v>
      </c>
      <c r="Y2981" s="25">
        <f t="shared" si="471"/>
        <v>7503.1098809531832</v>
      </c>
      <c r="AA2981" s="25">
        <f t="shared" si="469"/>
        <v>0</v>
      </c>
      <c r="AC2981" s="25">
        <f t="shared" si="464"/>
        <v>0</v>
      </c>
    </row>
    <row r="2982" x14ac:dyDescent="0.2">
      <c r="L2982" s="24">
        <v>2977</v>
      </c>
      <c r="M2982" s="28">
        <v>0</v>
      </c>
      <c r="O2982" s="24">
        <v>2977</v>
      </c>
      <c r="P2982" s="24">
        <f>'ROTH 1.0'!O2982*'קובץ טיוטה'!$D$10</f>
        <v>10494.106630810244</v>
      </c>
      <c r="Q2982" s="24">
        <f t="shared" si="463"/>
        <v>6894.1066308102436</v>
      </c>
      <c r="R2982" s="24">
        <f t="shared" si="472"/>
        <v>0</v>
      </c>
      <c r="S2982" s="24">
        <f t="shared" si="465"/>
        <v>6894.1066308102436</v>
      </c>
      <c r="T2982" s="24">
        <f t="shared" si="466"/>
        <v>0</v>
      </c>
      <c r="U2982" s="24" t="str">
        <f t="shared" si="467"/>
        <v>drain</v>
      </c>
      <c r="W2982" s="24">
        <f t="shared" si="470"/>
        <v>0</v>
      </c>
      <c r="X2982" s="24">
        <f t="shared" si="468"/>
        <v>18292.121668071966</v>
      </c>
      <c r="Y2982" s="24">
        <f t="shared" si="471"/>
        <v>6894.1066308102454</v>
      </c>
      <c r="AA2982" s="24">
        <f t="shared" si="469"/>
        <v>0</v>
      </c>
      <c r="AC2982" s="24">
        <f t="shared" si="464"/>
        <v>0</v>
      </c>
    </row>
    <row r="2983" x14ac:dyDescent="0.2">
      <c r="L2983" s="25">
        <v>2978</v>
      </c>
      <c r="M2983" s="29">
        <v>0</v>
      </c>
      <c r="O2983" s="25">
        <v>2978</v>
      </c>
      <c r="P2983" s="24">
        <f>'ROTH 1.0'!O2983*'קובץ טיוטה'!$D$10</f>
        <v>10030.859989910254</v>
      </c>
      <c r="Q2983" s="25">
        <f t="shared" si="463"/>
        <v>6430.8599899102537</v>
      </c>
      <c r="R2983" s="24">
        <f t="shared" si="472"/>
        <v>0</v>
      </c>
      <c r="S2983" s="25">
        <f t="shared" si="465"/>
        <v>6430.8599899102537</v>
      </c>
      <c r="T2983" s="25">
        <f t="shared" si="466"/>
        <v>0</v>
      </c>
      <c r="U2983" s="25" t="str">
        <f t="shared" si="467"/>
        <v>drain</v>
      </c>
      <c r="W2983" s="25">
        <f t="shared" si="470"/>
        <v>0</v>
      </c>
      <c r="X2983" s="25">
        <f t="shared" si="468"/>
        <v>11861.261678161713</v>
      </c>
      <c r="Y2983" s="25">
        <f t="shared" si="471"/>
        <v>6430.8599899102537</v>
      </c>
      <c r="AA2983" s="25">
        <f t="shared" si="469"/>
        <v>0</v>
      </c>
      <c r="AC2983" s="25">
        <f t="shared" si="464"/>
        <v>0</v>
      </c>
    </row>
    <row r="2984" x14ac:dyDescent="0.2">
      <c r="L2984" s="24">
        <v>2979</v>
      </c>
      <c r="M2984" s="28">
        <v>0</v>
      </c>
      <c r="O2984" s="24">
        <v>2979</v>
      </c>
      <c r="P2984" s="24">
        <f>'ROTH 1.0'!O2984*'קובץ טיוטה'!$D$10</f>
        <v>9645.7469130298614</v>
      </c>
      <c r="Q2984" s="24">
        <f t="shared" si="463"/>
        <v>6045.7469130298614</v>
      </c>
      <c r="R2984" s="24">
        <f t="shared" si="472"/>
        <v>0</v>
      </c>
      <c r="S2984" s="24">
        <f t="shared" si="465"/>
        <v>6045.7469130298614</v>
      </c>
      <c r="T2984" s="24">
        <f t="shared" si="466"/>
        <v>0</v>
      </c>
      <c r="U2984" s="24" t="str">
        <f t="shared" si="467"/>
        <v>drain</v>
      </c>
      <c r="W2984" s="24">
        <f t="shared" si="470"/>
        <v>0</v>
      </c>
      <c r="X2984" s="24">
        <f t="shared" si="468"/>
        <v>5815.5147651318512</v>
      </c>
      <c r="Y2984" s="24">
        <f t="shared" si="471"/>
        <v>6045.7469130298614</v>
      </c>
      <c r="AA2984" s="24">
        <f t="shared" si="469"/>
        <v>0</v>
      </c>
      <c r="AC2984" s="24">
        <f t="shared" si="464"/>
        <v>0</v>
      </c>
    </row>
    <row r="2985" x14ac:dyDescent="0.2">
      <c r="L2985" s="25">
        <v>2980</v>
      </c>
      <c r="M2985" s="29">
        <v>0</v>
      </c>
      <c r="O2985" s="25">
        <v>2980</v>
      </c>
      <c r="P2985" s="24">
        <f>'ROTH 1.0'!O2985*'קובץ טיוטה'!$D$10</f>
        <v>9564.9310100291314</v>
      </c>
      <c r="Q2985" s="25">
        <f t="shared" si="463"/>
        <v>5964.9310100291314</v>
      </c>
      <c r="R2985" s="24">
        <f t="shared" si="472"/>
        <v>0</v>
      </c>
      <c r="S2985" s="25">
        <f t="shared" si="465"/>
        <v>5964.9310100291314</v>
      </c>
      <c r="T2985" s="25">
        <f t="shared" si="466"/>
        <v>0</v>
      </c>
      <c r="U2985" s="25" t="str">
        <f t="shared" si="467"/>
        <v>drain</v>
      </c>
      <c r="W2985" s="25">
        <f t="shared" si="470"/>
        <v>0</v>
      </c>
      <c r="X2985" s="25">
        <f t="shared" si="468"/>
        <v>0</v>
      </c>
      <c r="Y2985" s="25">
        <f t="shared" si="471"/>
        <v>5815.5147651318512</v>
      </c>
      <c r="AA2985" s="25">
        <f t="shared" si="469"/>
        <v>149.41624489728019</v>
      </c>
      <c r="AC2985" s="25">
        <f t="shared" si="464"/>
        <v>0</v>
      </c>
    </row>
    <row r="2986" x14ac:dyDescent="0.2">
      <c r="L2986" s="24">
        <v>2981</v>
      </c>
      <c r="M2986" s="28">
        <v>0</v>
      </c>
      <c r="O2986" s="24">
        <v>2981</v>
      </c>
      <c r="P2986" s="24">
        <f>'ROTH 1.0'!O2986*'קובץ טיוטה'!$D$10</f>
        <v>9571.9451065785634</v>
      </c>
      <c r="Q2986" s="24">
        <f t="shared" si="463"/>
        <v>5971.9451065785634</v>
      </c>
      <c r="R2986" s="24">
        <f t="shared" si="472"/>
        <v>0</v>
      </c>
      <c r="S2986" s="24">
        <f t="shared" si="465"/>
        <v>5971.9451065785634</v>
      </c>
      <c r="T2986" s="24">
        <f t="shared" si="466"/>
        <v>0</v>
      </c>
      <c r="U2986" s="24" t="str">
        <f t="shared" si="467"/>
        <v>drain</v>
      </c>
      <c r="W2986" s="24">
        <f t="shared" si="470"/>
        <v>0</v>
      </c>
      <c r="X2986" s="24">
        <f t="shared" si="468"/>
        <v>0</v>
      </c>
      <c r="Y2986" s="24">
        <f t="shared" si="471"/>
        <v>0</v>
      </c>
      <c r="AA2986" s="24">
        <f t="shared" si="469"/>
        <v>5971.9451065785634</v>
      </c>
      <c r="AC2986" s="24">
        <f t="shared" si="464"/>
        <v>0</v>
      </c>
    </row>
    <row r="2987" x14ac:dyDescent="0.2">
      <c r="L2987" s="25">
        <v>2982</v>
      </c>
      <c r="M2987" s="29">
        <v>0</v>
      </c>
      <c r="O2987" s="25">
        <v>2982</v>
      </c>
      <c r="P2987" s="24">
        <f>'ROTH 1.0'!O2987*'קובץ טיוטה'!$D$10</f>
        <v>9773.2697675485888</v>
      </c>
      <c r="Q2987" s="25">
        <f t="shared" si="463"/>
        <v>6173.2697675485888</v>
      </c>
      <c r="R2987" s="24">
        <f t="shared" si="472"/>
        <v>0</v>
      </c>
      <c r="S2987" s="25">
        <f t="shared" si="465"/>
        <v>6173.2697675485888</v>
      </c>
      <c r="T2987" s="25">
        <f t="shared" si="466"/>
        <v>0</v>
      </c>
      <c r="U2987" s="25" t="str">
        <f t="shared" si="467"/>
        <v>drain</v>
      </c>
      <c r="W2987" s="25">
        <f t="shared" si="470"/>
        <v>0</v>
      </c>
      <c r="X2987" s="25">
        <f t="shared" si="468"/>
        <v>0</v>
      </c>
      <c r="Y2987" s="25">
        <f t="shared" si="471"/>
        <v>0</v>
      </c>
      <c r="AA2987" s="25">
        <f t="shared" si="469"/>
        <v>6173.2697675485888</v>
      </c>
      <c r="AC2987" s="25">
        <f t="shared" si="464"/>
        <v>0</v>
      </c>
    </row>
    <row r="2988" x14ac:dyDescent="0.2">
      <c r="L2988" s="24">
        <v>2983</v>
      </c>
      <c r="M2988" s="28">
        <v>0.32704966299999999</v>
      </c>
      <c r="O2988" s="24">
        <v>2983</v>
      </c>
      <c r="P2988" s="24">
        <f>'ROTH 1.0'!O2988*'קובץ טיוטה'!$D$10</f>
        <v>10683.794787370489</v>
      </c>
      <c r="Q2988" s="24">
        <f t="shared" si="463"/>
        <v>7083.7947873704888</v>
      </c>
      <c r="R2988" s="24">
        <f t="shared" si="472"/>
        <v>22239.377084</v>
      </c>
      <c r="S2988" s="24">
        <f t="shared" si="465"/>
        <v>0</v>
      </c>
      <c r="T2988" s="24">
        <f t="shared" si="466"/>
        <v>15155.582296629511</v>
      </c>
      <c r="U2988" s="24" t="str">
        <f t="shared" si="467"/>
        <v>charge</v>
      </c>
      <c r="W2988" s="24">
        <f t="shared" si="470"/>
        <v>13640.02406696656</v>
      </c>
      <c r="X2988" s="24">
        <f t="shared" si="468"/>
        <v>13640.02406696656</v>
      </c>
      <c r="Y2988" s="24">
        <f t="shared" si="471"/>
        <v>0</v>
      </c>
      <c r="AA2988" s="24">
        <f t="shared" si="469"/>
        <v>0</v>
      </c>
      <c r="AC2988" s="24">
        <f t="shared" si="464"/>
        <v>1515.5582296629509</v>
      </c>
    </row>
    <row r="2989" x14ac:dyDescent="0.2">
      <c r="L2989" s="25">
        <v>2984</v>
      </c>
      <c r="M2989" s="29">
        <v>0.60478040599999994</v>
      </c>
      <c r="O2989" s="25">
        <v>2984</v>
      </c>
      <c r="P2989" s="24">
        <f>'ROTH 1.0'!O2989*'קובץ טיוטה'!$D$10</f>
        <v>11630.400471822348</v>
      </c>
      <c r="Q2989" s="25">
        <f t="shared" si="463"/>
        <v>8030.4004718223478</v>
      </c>
      <c r="R2989" s="24">
        <f t="shared" si="472"/>
        <v>41125.067607999998</v>
      </c>
      <c r="S2989" s="25">
        <f t="shared" si="465"/>
        <v>0</v>
      </c>
      <c r="T2989" s="25">
        <f t="shared" si="466"/>
        <v>33094.667136177653</v>
      </c>
      <c r="U2989" s="25" t="str">
        <f t="shared" si="467"/>
        <v>charge</v>
      </c>
      <c r="W2989" s="25">
        <f t="shared" si="470"/>
        <v>29785.200422559894</v>
      </c>
      <c r="X2989" s="25">
        <f t="shared" si="468"/>
        <v>43425.224489526452</v>
      </c>
      <c r="Y2989" s="25">
        <f t="shared" si="471"/>
        <v>0</v>
      </c>
      <c r="AA2989" s="25">
        <f t="shared" si="469"/>
        <v>0</v>
      </c>
      <c r="AC2989" s="25">
        <f t="shared" si="464"/>
        <v>3309.4667136177595</v>
      </c>
    </row>
    <row r="2990" x14ac:dyDescent="0.2">
      <c r="L2990" s="24">
        <v>2985</v>
      </c>
      <c r="M2990" s="28">
        <v>0.69950281700000005</v>
      </c>
      <c r="O2990" s="24">
        <v>2985</v>
      </c>
      <c r="P2990" s="24">
        <f>'ROTH 1.0'!O2990*'קובץ טיוטה'!$D$10</f>
        <v>12458.083688558305</v>
      </c>
      <c r="Q2990" s="24">
        <f t="shared" si="463"/>
        <v>8858.0836885583049</v>
      </c>
      <c r="R2990" s="24">
        <f t="shared" si="472"/>
        <v>47566.191556000005</v>
      </c>
      <c r="S2990" s="24">
        <f t="shared" si="465"/>
        <v>0</v>
      </c>
      <c r="T2990" s="24">
        <f t="shared" si="466"/>
        <v>38708.1078674417</v>
      </c>
      <c r="U2990" s="24" t="str">
        <f t="shared" si="467"/>
        <v>charge</v>
      </c>
      <c r="W2990" s="24">
        <f t="shared" si="470"/>
        <v>34574.775510473548</v>
      </c>
      <c r="X2990" s="24">
        <f t="shared" si="468"/>
        <v>78000</v>
      </c>
      <c r="Y2990" s="24">
        <f t="shared" si="471"/>
        <v>0</v>
      </c>
      <c r="AA2990" s="24">
        <f t="shared" si="469"/>
        <v>0</v>
      </c>
      <c r="AC2990" s="24">
        <f t="shared" si="464"/>
        <v>4133.3323569681525</v>
      </c>
    </row>
    <row r="2991" x14ac:dyDescent="0.2">
      <c r="L2991" s="25">
        <v>2986</v>
      </c>
      <c r="M2991" s="29">
        <v>0.693185037</v>
      </c>
      <c r="O2991" s="25">
        <v>2986</v>
      </c>
      <c r="P2991" s="24">
        <f>'ROTH 1.0'!O2991*'קובץ טיוטה'!$D$10</f>
        <v>13145.198664698528</v>
      </c>
      <c r="Q2991" s="25">
        <f t="shared" si="463"/>
        <v>9545.1986646985279</v>
      </c>
      <c r="R2991" s="24">
        <f t="shared" si="472"/>
        <v>47136.582516000002</v>
      </c>
      <c r="S2991" s="25">
        <f t="shared" si="465"/>
        <v>0</v>
      </c>
      <c r="T2991" s="25">
        <f t="shared" si="466"/>
        <v>37591.383851301478</v>
      </c>
      <c r="U2991" s="25" t="str">
        <f t="shared" si="467"/>
        <v>charge</v>
      </c>
      <c r="W2991" s="25">
        <f t="shared" si="470"/>
        <v>0</v>
      </c>
      <c r="X2991" s="25">
        <f t="shared" si="468"/>
        <v>78000</v>
      </c>
      <c r="Y2991" s="25">
        <f t="shared" si="471"/>
        <v>0</v>
      </c>
      <c r="AA2991" s="25">
        <f t="shared" si="469"/>
        <v>0</v>
      </c>
      <c r="AC2991" s="25">
        <f t="shared" si="464"/>
        <v>37591.383851301478</v>
      </c>
    </row>
    <row r="2992" x14ac:dyDescent="0.2">
      <c r="L2992" s="24">
        <v>2987</v>
      </c>
      <c r="M2992" s="28">
        <v>0.76808389399999999</v>
      </c>
      <c r="O2992" s="24">
        <v>2987</v>
      </c>
      <c r="P2992" s="24">
        <f>'ROTH 1.0'!O2992*'קובץ טיוטה'!$D$10</f>
        <v>13495.36551729639</v>
      </c>
      <c r="Q2992" s="24">
        <f t="shared" si="463"/>
        <v>9895.36551729639</v>
      </c>
      <c r="R2992" s="24">
        <f t="shared" si="472"/>
        <v>52229.704791999997</v>
      </c>
      <c r="S2992" s="24">
        <f t="shared" si="465"/>
        <v>0</v>
      </c>
      <c r="T2992" s="24">
        <f t="shared" si="466"/>
        <v>42334.339274703605</v>
      </c>
      <c r="U2992" s="24" t="str">
        <f t="shared" si="467"/>
        <v>charge</v>
      </c>
      <c r="W2992" s="24">
        <f t="shared" si="470"/>
        <v>0</v>
      </c>
      <c r="X2992" s="24">
        <f t="shared" si="468"/>
        <v>78000</v>
      </c>
      <c r="Y2992" s="24">
        <f t="shared" si="471"/>
        <v>0</v>
      </c>
      <c r="AA2992" s="24">
        <f t="shared" si="469"/>
        <v>0</v>
      </c>
      <c r="AC2992" s="24">
        <f t="shared" si="464"/>
        <v>42334.339274703605</v>
      </c>
    </row>
    <row r="2993" x14ac:dyDescent="0.2">
      <c r="L2993" s="25">
        <v>2988</v>
      </c>
      <c r="M2993" s="29">
        <v>0.70485139599999991</v>
      </c>
      <c r="O2993" s="25">
        <v>2988</v>
      </c>
      <c r="P2993" s="24">
        <f>'ROTH 1.0'!O2993*'קובץ טיוטה'!$D$10</f>
        <v>13783.918117374718</v>
      </c>
      <c r="Q2993" s="25">
        <f t="shared" si="463"/>
        <v>10183.918117374718</v>
      </c>
      <c r="R2993" s="24">
        <f t="shared" si="472"/>
        <v>47929.894927999994</v>
      </c>
      <c r="S2993" s="25">
        <f t="shared" si="465"/>
        <v>0</v>
      </c>
      <c r="T2993" s="25">
        <f t="shared" si="466"/>
        <v>37745.976810625274</v>
      </c>
      <c r="U2993" s="25" t="str">
        <f t="shared" si="467"/>
        <v>charge</v>
      </c>
      <c r="W2993" s="25">
        <f t="shared" si="470"/>
        <v>0</v>
      </c>
      <c r="X2993" s="25">
        <f t="shared" si="468"/>
        <v>78000</v>
      </c>
      <c r="Y2993" s="25">
        <f t="shared" si="471"/>
        <v>0</v>
      </c>
      <c r="AA2993" s="25">
        <f t="shared" si="469"/>
        <v>0</v>
      </c>
      <c r="AC2993" s="25">
        <f t="shared" si="464"/>
        <v>37745.976810625274</v>
      </c>
    </row>
    <row r="2994" x14ac:dyDescent="0.2">
      <c r="L2994" s="24">
        <v>2989</v>
      </c>
      <c r="M2994" s="28">
        <v>0.81177122300000004</v>
      </c>
      <c r="O2994" s="24">
        <v>2989</v>
      </c>
      <c r="P2994" s="24">
        <f>'ROTH 1.0'!O2994*'קובץ טיוטה'!$D$10</f>
        <v>13923.748926460674</v>
      </c>
      <c r="Q2994" s="24">
        <f t="shared" si="463"/>
        <v>10323.748926460674</v>
      </c>
      <c r="R2994" s="24">
        <f t="shared" si="472"/>
        <v>55200.443163999997</v>
      </c>
      <c r="S2994" s="24">
        <f t="shared" si="465"/>
        <v>0</v>
      </c>
      <c r="T2994" s="24">
        <f t="shared" si="466"/>
        <v>44876.694237539326</v>
      </c>
      <c r="U2994" s="24" t="str">
        <f t="shared" si="467"/>
        <v>charge</v>
      </c>
      <c r="W2994" s="24">
        <f t="shared" si="470"/>
        <v>0</v>
      </c>
      <c r="X2994" s="24">
        <f t="shared" si="468"/>
        <v>78000</v>
      </c>
      <c r="Y2994" s="24">
        <f t="shared" si="471"/>
        <v>0</v>
      </c>
      <c r="AA2994" s="24">
        <f t="shared" si="469"/>
        <v>0</v>
      </c>
      <c r="AC2994" s="24">
        <f t="shared" si="464"/>
        <v>44876.694237539326</v>
      </c>
    </row>
    <row r="2995" x14ac:dyDescent="0.2">
      <c r="L2995" s="25">
        <v>2990</v>
      </c>
      <c r="M2995" s="29">
        <v>0.78745290400000001</v>
      </c>
      <c r="O2995" s="25">
        <v>2990</v>
      </c>
      <c r="P2995" s="24">
        <f>'ROTH 1.0'!O2995*'קובץ טיוטה'!$D$10</f>
        <v>13997.072977991989</v>
      </c>
      <c r="Q2995" s="25">
        <f t="shared" si="463"/>
        <v>10397.072977991989</v>
      </c>
      <c r="R2995" s="24">
        <f t="shared" si="472"/>
        <v>53546.797471999998</v>
      </c>
      <c r="S2995" s="25">
        <f t="shared" si="465"/>
        <v>0</v>
      </c>
      <c r="T2995" s="25">
        <f t="shared" si="466"/>
        <v>43149.724494008013</v>
      </c>
      <c r="U2995" s="25" t="str">
        <f t="shared" si="467"/>
        <v>charge</v>
      </c>
      <c r="W2995" s="25">
        <f t="shared" si="470"/>
        <v>0</v>
      </c>
      <c r="X2995" s="25">
        <f t="shared" si="468"/>
        <v>78000</v>
      </c>
      <c r="Y2995" s="25">
        <f t="shared" si="471"/>
        <v>0</v>
      </c>
      <c r="AA2995" s="25">
        <f t="shared" si="469"/>
        <v>0</v>
      </c>
      <c r="AC2995" s="25">
        <f t="shared" si="464"/>
        <v>43149.724494008013</v>
      </c>
    </row>
    <row r="2996" x14ac:dyDescent="0.2">
      <c r="L2996" s="24">
        <v>2991</v>
      </c>
      <c r="M2996" s="28">
        <v>0.73762721900000006</v>
      </c>
      <c r="O2996" s="24">
        <v>2991</v>
      </c>
      <c r="P2996" s="24">
        <f>'ROTH 1.0'!O2996*'קובץ טיוטה'!$D$10</f>
        <v>14113.588248888118</v>
      </c>
      <c r="Q2996" s="24">
        <f t="shared" si="463"/>
        <v>10513.588248888118</v>
      </c>
      <c r="R2996" s="24">
        <f t="shared" si="472"/>
        <v>50158.650892000005</v>
      </c>
      <c r="S2996" s="24">
        <f t="shared" si="465"/>
        <v>0</v>
      </c>
      <c r="T2996" s="24">
        <f t="shared" si="466"/>
        <v>39645.062643111887</v>
      </c>
      <c r="U2996" s="24" t="str">
        <f t="shared" si="467"/>
        <v>charge</v>
      </c>
      <c r="W2996" s="24">
        <f t="shared" si="470"/>
        <v>0</v>
      </c>
      <c r="X2996" s="24">
        <f t="shared" si="468"/>
        <v>78000</v>
      </c>
      <c r="Y2996" s="24">
        <f t="shared" si="471"/>
        <v>0</v>
      </c>
      <c r="AA2996" s="24">
        <f t="shared" si="469"/>
        <v>0</v>
      </c>
      <c r="AC2996" s="24">
        <f t="shared" si="464"/>
        <v>39645.062643111887</v>
      </c>
    </row>
    <row r="2997" x14ac:dyDescent="0.2">
      <c r="L2997" s="25">
        <v>2992</v>
      </c>
      <c r="M2997" s="29">
        <v>0.63656620200000003</v>
      </c>
      <c r="O2997" s="25">
        <v>2992</v>
      </c>
      <c r="P2997" s="24">
        <f>'ROTH 1.0'!O2997*'קובץ טיוטה'!$D$10</f>
        <v>14017.656285274443</v>
      </c>
      <c r="Q2997" s="25">
        <f t="shared" si="463"/>
        <v>10417.656285274443</v>
      </c>
      <c r="R2997" s="24">
        <f t="shared" si="472"/>
        <v>43286.501736000006</v>
      </c>
      <c r="S2997" s="25">
        <f t="shared" si="465"/>
        <v>0</v>
      </c>
      <c r="T2997" s="25">
        <f t="shared" si="466"/>
        <v>32868.845450725566</v>
      </c>
      <c r="U2997" s="25" t="str">
        <f t="shared" si="467"/>
        <v>charge</v>
      </c>
      <c r="W2997" s="25">
        <f t="shared" si="470"/>
        <v>0</v>
      </c>
      <c r="X2997" s="25">
        <f t="shared" si="468"/>
        <v>78000</v>
      </c>
      <c r="Y2997" s="25">
        <f t="shared" si="471"/>
        <v>0</v>
      </c>
      <c r="AA2997" s="25">
        <f t="shared" si="469"/>
        <v>0</v>
      </c>
      <c r="AC2997" s="25">
        <f t="shared" si="464"/>
        <v>32868.845450725566</v>
      </c>
    </row>
    <row r="2998" x14ac:dyDescent="0.2">
      <c r="L2998" s="24">
        <v>2993</v>
      </c>
      <c r="M2998" s="28">
        <v>0.40610805900000002</v>
      </c>
      <c r="O2998" s="24">
        <v>2993</v>
      </c>
      <c r="P2998" s="24">
        <f>'ROTH 1.0'!O2998*'קובץ טיוטה'!$D$10</f>
        <v>13755.275325227689</v>
      </c>
      <c r="Q2998" s="24">
        <f t="shared" si="463"/>
        <v>10155.275325227689</v>
      </c>
      <c r="R2998" s="24">
        <f t="shared" si="472"/>
        <v>27615.348011999999</v>
      </c>
      <c r="S2998" s="24">
        <f t="shared" si="465"/>
        <v>0</v>
      </c>
      <c r="T2998" s="24">
        <f t="shared" si="466"/>
        <v>17460.07268677231</v>
      </c>
      <c r="U2998" s="24" t="str">
        <f t="shared" si="467"/>
        <v>charge</v>
      </c>
      <c r="W2998" s="24">
        <f t="shared" si="470"/>
        <v>0</v>
      </c>
      <c r="X2998" s="24">
        <f t="shared" si="468"/>
        <v>78000</v>
      </c>
      <c r="Y2998" s="24">
        <f t="shared" si="471"/>
        <v>0</v>
      </c>
      <c r="AA2998" s="24">
        <f t="shared" si="469"/>
        <v>0</v>
      </c>
      <c r="AC2998" s="24">
        <f t="shared" si="464"/>
        <v>17460.07268677231</v>
      </c>
    </row>
    <row r="2999" x14ac:dyDescent="0.2">
      <c r="L2999" s="25">
        <v>2994</v>
      </c>
      <c r="M2999" s="29">
        <v>0.21184560699999999</v>
      </c>
      <c r="O2999" s="25">
        <v>2994</v>
      </c>
      <c r="P2999" s="24">
        <f>'ROTH 1.0'!O2999*'קובץ טיוטה'!$D$10</f>
        <v>13545.311990848932</v>
      </c>
      <c r="Q2999" s="25">
        <f t="shared" si="463"/>
        <v>9945.3119908489316</v>
      </c>
      <c r="R2999" s="24">
        <f t="shared" si="472"/>
        <v>14405.501275999997</v>
      </c>
      <c r="S2999" s="25">
        <f t="shared" si="465"/>
        <v>0</v>
      </c>
      <c r="T2999" s="25">
        <f t="shared" si="466"/>
        <v>4460.1892851510656</v>
      </c>
      <c r="U2999" s="25" t="str">
        <f t="shared" si="467"/>
        <v>charge</v>
      </c>
      <c r="W2999" s="25">
        <f t="shared" si="470"/>
        <v>0</v>
      </c>
      <c r="X2999" s="25">
        <f t="shared" si="468"/>
        <v>78000</v>
      </c>
      <c r="Y2999" s="25">
        <f t="shared" si="471"/>
        <v>0</v>
      </c>
      <c r="AA2999" s="25">
        <f t="shared" si="469"/>
        <v>0</v>
      </c>
      <c r="AC2999" s="25">
        <f t="shared" si="464"/>
        <v>4460.1892851510656</v>
      </c>
    </row>
    <row r="3000" x14ac:dyDescent="0.2">
      <c r="L3000" s="24">
        <v>2995</v>
      </c>
      <c r="M3000" s="28">
        <v>0</v>
      </c>
      <c r="O3000" s="24">
        <v>2995</v>
      </c>
      <c r="P3000" s="24">
        <f>'ROTH 1.0'!O3000*'קובץ טיוטה'!$D$10</f>
        <v>12997.871363814267</v>
      </c>
      <c r="Q3000" s="24">
        <f t="shared" si="463"/>
        <v>9397.8713638142672</v>
      </c>
      <c r="R3000" s="24">
        <f t="shared" si="472"/>
        <v>0</v>
      </c>
      <c r="S3000" s="24">
        <f t="shared" si="465"/>
        <v>9397.8713638142672</v>
      </c>
      <c r="T3000" s="24">
        <f t="shared" si="466"/>
        <v>0</v>
      </c>
      <c r="U3000" s="24" t="str">
        <f t="shared" si="467"/>
        <v>drain</v>
      </c>
      <c r="W3000" s="24">
        <f t="shared" si="470"/>
        <v>0</v>
      </c>
      <c r="X3000" s="24">
        <f t="shared" si="468"/>
        <v>68602.128636185735</v>
      </c>
      <c r="Y3000" s="24">
        <f t="shared" si="471"/>
        <v>9397.8713638142654</v>
      </c>
      <c r="AA3000" s="24">
        <f t="shared" si="469"/>
        <v>0</v>
      </c>
      <c r="AC3000" s="24">
        <f t="shared" si="464"/>
        <v>0</v>
      </c>
    </row>
    <row r="3001" x14ac:dyDescent="0.2">
      <c r="L3001" s="25">
        <v>2996</v>
      </c>
      <c r="M3001" s="29">
        <v>0</v>
      </c>
      <c r="O3001" s="25">
        <v>2996</v>
      </c>
      <c r="P3001" s="24">
        <f>'ROTH 1.0'!O3001*'קובץ טיוטה'!$D$10</f>
        <v>12978.984014908458</v>
      </c>
      <c r="Q3001" s="25">
        <f t="shared" si="463"/>
        <v>9378.9840149084575</v>
      </c>
      <c r="R3001" s="24">
        <f t="shared" si="472"/>
        <v>0</v>
      </c>
      <c r="S3001" s="25">
        <f t="shared" si="465"/>
        <v>9378.9840149084575</v>
      </c>
      <c r="T3001" s="25">
        <f t="shared" si="466"/>
        <v>0</v>
      </c>
      <c r="U3001" s="25" t="str">
        <f t="shared" si="467"/>
        <v>drain</v>
      </c>
      <c r="W3001" s="25">
        <f t="shared" si="470"/>
        <v>0</v>
      </c>
      <c r="X3001" s="25">
        <f t="shared" si="468"/>
        <v>59223.144621277279</v>
      </c>
      <c r="Y3001" s="25">
        <f t="shared" si="471"/>
        <v>9378.9840149084557</v>
      </c>
      <c r="AA3001" s="25">
        <f t="shared" si="469"/>
        <v>0</v>
      </c>
      <c r="AC3001" s="25">
        <f t="shared" si="464"/>
        <v>0</v>
      </c>
    </row>
    <row r="3002" x14ac:dyDescent="0.2">
      <c r="L3002" s="24">
        <v>2997</v>
      </c>
      <c r="M3002" s="28">
        <v>0</v>
      </c>
      <c r="O3002" s="24">
        <v>2997</v>
      </c>
      <c r="P3002" s="24">
        <f>'ROTH 1.0'!O3002*'קובץ טיוטה'!$D$10</f>
        <v>12906.878572356542</v>
      </c>
      <c r="Q3002" s="24">
        <f t="shared" si="463"/>
        <v>9306.8785723565416</v>
      </c>
      <c r="R3002" s="24">
        <f t="shared" si="472"/>
        <v>0</v>
      </c>
      <c r="S3002" s="24">
        <f t="shared" si="465"/>
        <v>9306.8785723565416</v>
      </c>
      <c r="T3002" s="24">
        <f t="shared" si="466"/>
        <v>0</v>
      </c>
      <c r="U3002" s="24" t="str">
        <f t="shared" si="467"/>
        <v>drain</v>
      </c>
      <c r="W3002" s="24">
        <f t="shared" si="470"/>
        <v>0</v>
      </c>
      <c r="X3002" s="24">
        <f t="shared" si="468"/>
        <v>49916.266048920734</v>
      </c>
      <c r="Y3002" s="24">
        <f t="shared" si="471"/>
        <v>9306.8785723565452</v>
      </c>
      <c r="AA3002" s="24">
        <f t="shared" si="469"/>
        <v>0</v>
      </c>
      <c r="AC3002" s="24">
        <f t="shared" si="464"/>
        <v>0</v>
      </c>
    </row>
    <row r="3003" x14ac:dyDescent="0.2">
      <c r="L3003" s="25">
        <v>2998</v>
      </c>
      <c r="M3003" s="29">
        <v>0</v>
      </c>
      <c r="O3003" s="25">
        <v>2998</v>
      </c>
      <c r="P3003" s="24">
        <f>'ROTH 1.0'!O3003*'קובץ טיוטה'!$D$10</f>
        <v>12421.413014639627</v>
      </c>
      <c r="Q3003" s="25">
        <f t="shared" si="463"/>
        <v>8821.4130146396274</v>
      </c>
      <c r="R3003" s="24">
        <f t="shared" si="472"/>
        <v>0</v>
      </c>
      <c r="S3003" s="25">
        <f t="shared" si="465"/>
        <v>8821.4130146396274</v>
      </c>
      <c r="T3003" s="25">
        <f t="shared" si="466"/>
        <v>0</v>
      </c>
      <c r="U3003" s="25" t="str">
        <f t="shared" si="467"/>
        <v>drain</v>
      </c>
      <c r="W3003" s="25">
        <f t="shared" si="470"/>
        <v>0</v>
      </c>
      <c r="X3003" s="25">
        <f t="shared" si="468"/>
        <v>41094.853034281106</v>
      </c>
      <c r="Y3003" s="25">
        <f t="shared" si="471"/>
        <v>8821.4130146396274</v>
      </c>
      <c r="AA3003" s="25">
        <f t="shared" si="469"/>
        <v>0</v>
      </c>
      <c r="AC3003" s="25">
        <f t="shared" si="464"/>
        <v>0</v>
      </c>
    </row>
    <row r="3004" x14ac:dyDescent="0.2">
      <c r="L3004" s="24">
        <v>2999</v>
      </c>
      <c r="M3004" s="28">
        <v>0</v>
      </c>
      <c r="O3004" s="24">
        <v>2999</v>
      </c>
      <c r="P3004" s="24">
        <f>'ROTH 1.0'!O3004*'קובץ טיוטה'!$D$10</f>
        <v>11799.779786640582</v>
      </c>
      <c r="Q3004" s="24">
        <f t="shared" si="463"/>
        <v>8199.7797866405817</v>
      </c>
      <c r="R3004" s="24">
        <f t="shared" si="472"/>
        <v>0</v>
      </c>
      <c r="S3004" s="24">
        <f t="shared" si="465"/>
        <v>8199.7797866405817</v>
      </c>
      <c r="T3004" s="24">
        <f t="shared" si="466"/>
        <v>0</v>
      </c>
      <c r="U3004" s="24" t="str">
        <f t="shared" si="467"/>
        <v>drain</v>
      </c>
      <c r="W3004" s="24">
        <f t="shared" si="470"/>
        <v>0</v>
      </c>
      <c r="X3004" s="24">
        <f t="shared" si="468"/>
        <v>32895.073247640525</v>
      </c>
      <c r="Y3004" s="24">
        <f t="shared" si="471"/>
        <v>8199.7797866405817</v>
      </c>
      <c r="AA3004" s="24">
        <f t="shared" si="469"/>
        <v>0</v>
      </c>
      <c r="AC3004" s="24">
        <f t="shared" si="464"/>
        <v>0</v>
      </c>
    </row>
    <row r="3005" x14ac:dyDescent="0.2">
      <c r="L3005" s="25">
        <v>3000</v>
      </c>
      <c r="M3005" s="29">
        <v>0</v>
      </c>
      <c r="O3005" s="25">
        <v>3000</v>
      </c>
      <c r="P3005" s="24">
        <f>'ROTH 1.0'!O3005*'קובץ טיוטה'!$D$10</f>
        <v>10999.731417983114</v>
      </c>
      <c r="Q3005" s="25">
        <f t="shared" si="463"/>
        <v>7399.7314179831137</v>
      </c>
      <c r="R3005" s="24">
        <f t="shared" si="472"/>
        <v>0</v>
      </c>
      <c r="S3005" s="25">
        <f t="shared" si="465"/>
        <v>7399.7314179831137</v>
      </c>
      <c r="T3005" s="25">
        <f t="shared" si="466"/>
        <v>0</v>
      </c>
      <c r="U3005" s="25" t="str">
        <f t="shared" si="467"/>
        <v>drain</v>
      </c>
      <c r="W3005" s="25">
        <f t="shared" si="470"/>
        <v>0</v>
      </c>
      <c r="X3005" s="25">
        <f t="shared" si="468"/>
        <v>25495.341829657409</v>
      </c>
      <c r="Y3005" s="25">
        <f t="shared" si="471"/>
        <v>7399.7314179831155</v>
      </c>
      <c r="AA3005" s="25">
        <f t="shared" si="469"/>
        <v>0</v>
      </c>
      <c r="AC3005" s="25">
        <f t="shared" si="464"/>
        <v>0</v>
      </c>
    </row>
    <row r="3006" x14ac:dyDescent="0.2">
      <c r="L3006" s="24">
        <v>3001</v>
      </c>
      <c r="M3006" s="28">
        <v>0</v>
      </c>
      <c r="O3006" s="24">
        <v>3001</v>
      </c>
      <c r="P3006" s="24">
        <f>'ROTH 1.0'!O3006*'קובץ טיוטה'!$D$10</f>
        <v>10370.794632722091</v>
      </c>
      <c r="Q3006" s="24">
        <f t="shared" si="463"/>
        <v>6770.7946327220907</v>
      </c>
      <c r="R3006" s="24">
        <f t="shared" si="472"/>
        <v>0</v>
      </c>
      <c r="S3006" s="24">
        <f t="shared" si="465"/>
        <v>6770.7946327220907</v>
      </c>
      <c r="T3006" s="24">
        <f t="shared" si="466"/>
        <v>0</v>
      </c>
      <c r="U3006" s="24" t="str">
        <f t="shared" si="467"/>
        <v>drain</v>
      </c>
      <c r="W3006" s="24">
        <f t="shared" si="470"/>
        <v>0</v>
      </c>
      <c r="X3006" s="24">
        <f t="shared" si="468"/>
        <v>18724.547196935317</v>
      </c>
      <c r="Y3006" s="24">
        <f t="shared" si="471"/>
        <v>6770.7946327220925</v>
      </c>
      <c r="AA3006" s="24">
        <f t="shared" si="469"/>
        <v>0</v>
      </c>
      <c r="AC3006" s="24">
        <f t="shared" si="464"/>
        <v>0</v>
      </c>
    </row>
    <row r="3007" x14ac:dyDescent="0.2">
      <c r="L3007" s="25">
        <v>3002</v>
      </c>
      <c r="M3007" s="29">
        <v>0</v>
      </c>
      <c r="O3007" s="25">
        <v>3002</v>
      </c>
      <c r="P3007" s="24">
        <f>'ROTH 1.0'!O3007*'קובץ טיוטה'!$D$10</f>
        <v>9853.6380808811773</v>
      </c>
      <c r="Q3007" s="25">
        <f t="shared" si="463"/>
        <v>6253.6380808811773</v>
      </c>
      <c r="R3007" s="24">
        <f t="shared" si="472"/>
        <v>0</v>
      </c>
      <c r="S3007" s="25">
        <f t="shared" si="465"/>
        <v>6253.6380808811773</v>
      </c>
      <c r="T3007" s="25">
        <f t="shared" si="466"/>
        <v>0</v>
      </c>
      <c r="U3007" s="25" t="str">
        <f t="shared" si="467"/>
        <v>drain</v>
      </c>
      <c r="W3007" s="25">
        <f t="shared" si="470"/>
        <v>0</v>
      </c>
      <c r="X3007" s="25">
        <f t="shared" si="468"/>
        <v>12470.909116054139</v>
      </c>
      <c r="Y3007" s="25">
        <f t="shared" si="471"/>
        <v>6253.6380808811773</v>
      </c>
      <c r="AA3007" s="25">
        <f t="shared" si="469"/>
        <v>0</v>
      </c>
      <c r="AC3007" s="25">
        <f t="shared" si="464"/>
        <v>0</v>
      </c>
    </row>
    <row r="3008" x14ac:dyDescent="0.2">
      <c r="L3008" s="24">
        <v>3003</v>
      </c>
      <c r="M3008" s="28">
        <v>0</v>
      </c>
      <c r="O3008" s="24">
        <v>3003</v>
      </c>
      <c r="P3008" s="24">
        <f>'ROTH 1.0'!O3008*'קובץ טיוטה'!$D$10</f>
        <v>9524.4024891273275</v>
      </c>
      <c r="Q3008" s="24">
        <f t="shared" si="463"/>
        <v>5924.4024891273275</v>
      </c>
      <c r="R3008" s="24">
        <f t="shared" si="472"/>
        <v>0</v>
      </c>
      <c r="S3008" s="24">
        <f t="shared" si="465"/>
        <v>5924.4024891273275</v>
      </c>
      <c r="T3008" s="24">
        <f t="shared" si="466"/>
        <v>0</v>
      </c>
      <c r="U3008" s="24" t="str">
        <f t="shared" si="467"/>
        <v>drain</v>
      </c>
      <c r="W3008" s="24">
        <f t="shared" si="470"/>
        <v>0</v>
      </c>
      <c r="X3008" s="24">
        <f t="shared" si="468"/>
        <v>6546.5066269268118</v>
      </c>
      <c r="Y3008" s="24">
        <f t="shared" si="471"/>
        <v>5924.4024891273275</v>
      </c>
      <c r="AA3008" s="24">
        <f t="shared" si="469"/>
        <v>0</v>
      </c>
      <c r="AC3008" s="24">
        <f t="shared" si="464"/>
        <v>0</v>
      </c>
    </row>
    <row r="3009" x14ac:dyDescent="0.2">
      <c r="L3009" s="25">
        <v>3004</v>
      </c>
      <c r="M3009" s="29">
        <v>0</v>
      </c>
      <c r="O3009" s="25">
        <v>3004</v>
      </c>
      <c r="P3009" s="24">
        <f>'ROTH 1.0'!O3009*'קובץ טיוטה'!$D$10</f>
        <v>9409.9856565423797</v>
      </c>
      <c r="Q3009" s="25">
        <f t="shared" si="463"/>
        <v>5809.9856565423797</v>
      </c>
      <c r="R3009" s="24">
        <f t="shared" si="472"/>
        <v>0</v>
      </c>
      <c r="S3009" s="25">
        <f t="shared" si="465"/>
        <v>5809.9856565423797</v>
      </c>
      <c r="T3009" s="25">
        <f t="shared" si="466"/>
        <v>0</v>
      </c>
      <c r="U3009" s="25" t="str">
        <f t="shared" si="467"/>
        <v>drain</v>
      </c>
      <c r="W3009" s="25">
        <f t="shared" si="470"/>
        <v>0</v>
      </c>
      <c r="X3009" s="25">
        <f t="shared" si="468"/>
        <v>736.52097038443208</v>
      </c>
      <c r="Y3009" s="25">
        <f t="shared" si="471"/>
        <v>5809.9856565423797</v>
      </c>
      <c r="AA3009" s="25">
        <f t="shared" si="469"/>
        <v>0</v>
      </c>
      <c r="AC3009" s="25">
        <f t="shared" si="464"/>
        <v>0</v>
      </c>
    </row>
    <row r="3010" x14ac:dyDescent="0.2">
      <c r="L3010" s="24">
        <v>3005</v>
      </c>
      <c r="M3010" s="28">
        <v>0</v>
      </c>
      <c r="O3010" s="24">
        <v>3005</v>
      </c>
      <c r="P3010" s="24">
        <f>'ROTH 1.0'!O3010*'קובץ טיוטה'!$D$10</f>
        <v>9493.176568341476</v>
      </c>
      <c r="Q3010" s="24">
        <f t="shared" si="463"/>
        <v>5893.176568341476</v>
      </c>
      <c r="R3010" s="24">
        <f t="shared" si="472"/>
        <v>0</v>
      </c>
      <c r="S3010" s="24">
        <f t="shared" si="465"/>
        <v>5893.176568341476</v>
      </c>
      <c r="T3010" s="24">
        <f t="shared" si="466"/>
        <v>0</v>
      </c>
      <c r="U3010" s="24" t="str">
        <f t="shared" si="467"/>
        <v>drain</v>
      </c>
      <c r="W3010" s="24">
        <f t="shared" si="470"/>
        <v>0</v>
      </c>
      <c r="X3010" s="24">
        <f t="shared" si="468"/>
        <v>0</v>
      </c>
      <c r="Y3010" s="24">
        <f t="shared" si="471"/>
        <v>736.52097038443208</v>
      </c>
      <c r="AA3010" s="24">
        <f t="shared" si="469"/>
        <v>5156.6555979570439</v>
      </c>
      <c r="AC3010" s="24">
        <f t="shared" si="464"/>
        <v>0</v>
      </c>
    </row>
    <row r="3011" x14ac:dyDescent="0.2">
      <c r="L3011" s="25">
        <v>3006</v>
      </c>
      <c r="M3011" s="29">
        <v>0</v>
      </c>
      <c r="O3011" s="25">
        <v>3006</v>
      </c>
      <c r="P3011" s="24">
        <f>'ROTH 1.0'!O3011*'קובץ טיוטה'!$D$10</f>
        <v>9672.5565015736938</v>
      </c>
      <c r="Q3011" s="25">
        <f t="shared" si="463"/>
        <v>6072.5565015736938</v>
      </c>
      <c r="R3011" s="24">
        <f t="shared" si="472"/>
        <v>0</v>
      </c>
      <c r="S3011" s="25">
        <f t="shared" si="465"/>
        <v>6072.5565015736938</v>
      </c>
      <c r="T3011" s="25">
        <f t="shared" si="466"/>
        <v>0</v>
      </c>
      <c r="U3011" s="25" t="str">
        <f t="shared" si="467"/>
        <v>drain</v>
      </c>
      <c r="W3011" s="25">
        <f t="shared" si="470"/>
        <v>0</v>
      </c>
      <c r="X3011" s="25">
        <f t="shared" si="468"/>
        <v>0</v>
      </c>
      <c r="Y3011" s="25">
        <f t="shared" si="471"/>
        <v>0</v>
      </c>
      <c r="AA3011" s="25">
        <f t="shared" si="469"/>
        <v>6072.5565015736938</v>
      </c>
      <c r="AC3011" s="25">
        <f t="shared" si="464"/>
        <v>0</v>
      </c>
    </row>
    <row r="3012" x14ac:dyDescent="0.2">
      <c r="L3012" s="24">
        <v>3007</v>
      </c>
      <c r="M3012" s="28">
        <v>0.33613532400000001</v>
      </c>
      <c r="O3012" s="24">
        <v>3007</v>
      </c>
      <c r="P3012" s="24">
        <f>'ROTH 1.0'!O3012*'קובץ טיוטה'!$D$10</f>
        <v>10467.040777153956</v>
      </c>
      <c r="Q3012" s="24">
        <f t="shared" si="463"/>
        <v>6867.0407771539558</v>
      </c>
      <c r="R3012" s="24">
        <f t="shared" si="472"/>
        <v>22857.202031999997</v>
      </c>
      <c r="S3012" s="24">
        <f t="shared" si="465"/>
        <v>0</v>
      </c>
      <c r="T3012" s="24">
        <f t="shared" si="466"/>
        <v>15990.161254846042</v>
      </c>
      <c r="U3012" s="24" t="str">
        <f t="shared" si="467"/>
        <v>charge</v>
      </c>
      <c r="W3012" s="24">
        <f t="shared" si="470"/>
        <v>14391.145129361437</v>
      </c>
      <c r="X3012" s="24">
        <f t="shared" si="468"/>
        <v>14391.145129361437</v>
      </c>
      <c r="Y3012" s="24">
        <f t="shared" si="471"/>
        <v>0</v>
      </c>
      <c r="AA3012" s="24">
        <f t="shared" si="469"/>
        <v>0</v>
      </c>
      <c r="AC3012" s="24">
        <f t="shared" si="464"/>
        <v>1599.0161254846043</v>
      </c>
    </row>
    <row r="3013" x14ac:dyDescent="0.2">
      <c r="L3013" s="25">
        <v>3008</v>
      </c>
      <c r="M3013" s="29">
        <v>0.60559026699999996</v>
      </c>
      <c r="O3013" s="25">
        <v>3008</v>
      </c>
      <c r="P3013" s="24">
        <f>'ROTH 1.0'!O3013*'קובץ טיוטה'!$D$10</f>
        <v>11507.324687269642</v>
      </c>
      <c r="Q3013" s="25">
        <f t="shared" si="463"/>
        <v>7907.3246872696418</v>
      </c>
      <c r="R3013" s="24">
        <f t="shared" si="472"/>
        <v>41180.138155999994</v>
      </c>
      <c r="S3013" s="25">
        <f t="shared" si="465"/>
        <v>0</v>
      </c>
      <c r="T3013" s="25">
        <f t="shared" si="466"/>
        <v>33272.813468730354</v>
      </c>
      <c r="U3013" s="25" t="str">
        <f t="shared" si="467"/>
        <v>charge</v>
      </c>
      <c r="W3013" s="25">
        <f t="shared" si="470"/>
        <v>29945.532121857323</v>
      </c>
      <c r="X3013" s="25">
        <f t="shared" si="468"/>
        <v>44336.67725121876</v>
      </c>
      <c r="Y3013" s="25">
        <f t="shared" si="471"/>
        <v>0</v>
      </c>
      <c r="AA3013" s="25">
        <f t="shared" si="469"/>
        <v>0</v>
      </c>
      <c r="AC3013" s="25">
        <f t="shared" si="464"/>
        <v>3327.281346873031</v>
      </c>
    </row>
    <row r="3014" x14ac:dyDescent="0.2">
      <c r="L3014" s="24">
        <v>3009</v>
      </c>
      <c r="M3014" s="28">
        <v>0.69431383200000008</v>
      </c>
      <c r="O3014" s="24">
        <v>3009</v>
      </c>
      <c r="P3014" s="24">
        <f>'ROTH 1.0'!O3014*'קובץ טיוטה'!$D$10</f>
        <v>12307.886370900802</v>
      </c>
      <c r="Q3014" s="24">
        <f t="shared" ref="Q3014:Q3077" si="473">P3014-$H$8*$H$9</f>
        <v>8707.8863709008019</v>
      </c>
      <c r="R3014" s="24">
        <f t="shared" si="472"/>
        <v>47213.340576000002</v>
      </c>
      <c r="S3014" s="24">
        <f t="shared" si="465"/>
        <v>0</v>
      </c>
      <c r="T3014" s="24">
        <f t="shared" si="466"/>
        <v>38505.454205099202</v>
      </c>
      <c r="U3014" s="24" t="str">
        <f t="shared" si="467"/>
        <v>charge</v>
      </c>
      <c r="W3014" s="24">
        <f t="shared" si="470"/>
        <v>33663.32274878124</v>
      </c>
      <c r="X3014" s="24">
        <f t="shared" si="468"/>
        <v>78000</v>
      </c>
      <c r="Y3014" s="24">
        <f t="shared" si="471"/>
        <v>0</v>
      </c>
      <c r="AA3014" s="24">
        <f t="shared" si="469"/>
        <v>0</v>
      </c>
      <c r="AC3014" s="24">
        <f t="shared" ref="AC3014:AC3077" si="474">IF(U3014="charge",(T3014-W3014),0)</f>
        <v>4842.1314563179621</v>
      </c>
    </row>
    <row r="3015" x14ac:dyDescent="0.2">
      <c r="L3015" s="25">
        <v>3010</v>
      </c>
      <c r="M3015" s="29">
        <v>0.72988656600000001</v>
      </c>
      <c r="O3015" s="25">
        <v>3010</v>
      </c>
      <c r="P3015" s="24">
        <f>'ROTH 1.0'!O3015*'קובץ טיוטה'!$D$10</f>
        <v>12889.561971145526</v>
      </c>
      <c r="Q3015" s="25">
        <f t="shared" si="473"/>
        <v>9289.5619711455256</v>
      </c>
      <c r="R3015" s="24">
        <f t="shared" si="472"/>
        <v>49632.286487999998</v>
      </c>
      <c r="S3015" s="25">
        <f t="shared" ref="S3015:S3078" si="475">IF(Q3015&gt;R3015,Q3015-R3015,0)</f>
        <v>0</v>
      </c>
      <c r="T3015" s="25">
        <f t="shared" ref="T3015:T3078" si="476">IF(R3015&gt;Q3015,R3015-Q3015,0)</f>
        <v>40342.724516854476</v>
      </c>
      <c r="U3015" s="25" t="str">
        <f t="shared" ref="U3015:U3078" si="477">IF(Q3015&gt;R3015,"drain","charge")</f>
        <v>charge</v>
      </c>
      <c r="W3015" s="25">
        <f t="shared" si="470"/>
        <v>0</v>
      </c>
      <c r="X3015" s="25">
        <f t="shared" ref="X3015:X3078" si="478">IF(X3014+T3015&gt;$H$11,$H$11,IF(U3015="charge",X3014+(T3015*$H$12),IF((X3014-S3015)&gt;0,X3014-S3015,0)))</f>
        <v>78000</v>
      </c>
      <c r="Y3015" s="25">
        <f t="shared" si="471"/>
        <v>0</v>
      </c>
      <c r="AA3015" s="25">
        <f t="shared" ref="AA3015:AA3078" si="479">S3015-Y3015</f>
        <v>0</v>
      </c>
      <c r="AC3015" s="25">
        <f t="shared" si="474"/>
        <v>40342.724516854476</v>
      </c>
    </row>
    <row r="3016" x14ac:dyDescent="0.2">
      <c r="L3016" s="24">
        <v>3011</v>
      </c>
      <c r="M3016" s="28">
        <v>0.75484516299999993</v>
      </c>
      <c r="O3016" s="24">
        <v>3011</v>
      </c>
      <c r="P3016" s="24">
        <f>'ROTH 1.0'!O3016*'קובץ טיוטה'!$D$10</f>
        <v>13200.507638950668</v>
      </c>
      <c r="Q3016" s="24">
        <f t="shared" si="473"/>
        <v>9600.5076389506685</v>
      </c>
      <c r="R3016" s="24">
        <f t="shared" si="472"/>
        <v>51329.471083999997</v>
      </c>
      <c r="S3016" s="24">
        <f t="shared" si="475"/>
        <v>0</v>
      </c>
      <c r="T3016" s="24">
        <f t="shared" si="476"/>
        <v>41728.963445049332</v>
      </c>
      <c r="U3016" s="24" t="str">
        <f t="shared" si="477"/>
        <v>charge</v>
      </c>
      <c r="W3016" s="24">
        <f t="shared" ref="W3016:W3079" si="480">IF(X3016&gt;=X3015,(X3016-X3015),0)</f>
        <v>0</v>
      </c>
      <c r="X3016" s="24">
        <f t="shared" si="478"/>
        <v>78000</v>
      </c>
      <c r="Y3016" s="24">
        <f t="shared" ref="Y3016:Y3079" si="481">IF(U3016="drain",X3015-X3016,0)</f>
        <v>0</v>
      </c>
      <c r="AA3016" s="24">
        <f t="shared" si="479"/>
        <v>0</v>
      </c>
      <c r="AC3016" s="24">
        <f t="shared" si="474"/>
        <v>41728.963445049332</v>
      </c>
    </row>
    <row r="3017" x14ac:dyDescent="0.2">
      <c r="L3017" s="25">
        <v>3012</v>
      </c>
      <c r="M3017" s="29">
        <v>0.782873979</v>
      </c>
      <c r="O3017" s="25">
        <v>3012</v>
      </c>
      <c r="P3017" s="24">
        <f>'ROTH 1.0'!O3017*'קובץ טיוטה'!$D$10</f>
        <v>13447.397504069753</v>
      </c>
      <c r="Q3017" s="25">
        <f t="shared" si="473"/>
        <v>9847.3975040697533</v>
      </c>
      <c r="R3017" s="24">
        <f t="shared" si="472"/>
        <v>53235.430571999997</v>
      </c>
      <c r="S3017" s="25">
        <f t="shared" si="475"/>
        <v>0</v>
      </c>
      <c r="T3017" s="25">
        <f t="shared" si="476"/>
        <v>43388.033067930242</v>
      </c>
      <c r="U3017" s="25" t="str">
        <f t="shared" si="477"/>
        <v>charge</v>
      </c>
      <c r="W3017" s="25">
        <f t="shared" si="480"/>
        <v>0</v>
      </c>
      <c r="X3017" s="25">
        <f t="shared" si="478"/>
        <v>78000</v>
      </c>
      <c r="Y3017" s="25">
        <f t="shared" si="481"/>
        <v>0</v>
      </c>
      <c r="AA3017" s="25">
        <f t="shared" si="479"/>
        <v>0</v>
      </c>
      <c r="AC3017" s="25">
        <f t="shared" si="474"/>
        <v>43388.033067930242</v>
      </c>
    </row>
    <row r="3018" x14ac:dyDescent="0.2">
      <c r="L3018" s="24">
        <v>3013</v>
      </c>
      <c r="M3018" s="28">
        <v>0.78255273800000003</v>
      </c>
      <c r="O3018" s="24">
        <v>3013</v>
      </c>
      <c r="P3018" s="24">
        <f>'ROTH 1.0'!O3018*'קובץ טיוטה'!$D$10</f>
        <v>13730.740002319328</v>
      </c>
      <c r="Q3018" s="24">
        <f t="shared" si="473"/>
        <v>10130.740002319328</v>
      </c>
      <c r="R3018" s="24">
        <f t="shared" si="472"/>
        <v>53213.586184</v>
      </c>
      <c r="S3018" s="24">
        <f t="shared" si="475"/>
        <v>0</v>
      </c>
      <c r="T3018" s="24">
        <f t="shared" si="476"/>
        <v>43082.846181680674</v>
      </c>
      <c r="U3018" s="24" t="str">
        <f t="shared" si="477"/>
        <v>charge</v>
      </c>
      <c r="W3018" s="24">
        <f t="shared" si="480"/>
        <v>0</v>
      </c>
      <c r="X3018" s="24">
        <f t="shared" si="478"/>
        <v>78000</v>
      </c>
      <c r="Y3018" s="24">
        <f t="shared" si="481"/>
        <v>0</v>
      </c>
      <c r="AA3018" s="24">
        <f t="shared" si="479"/>
        <v>0</v>
      </c>
      <c r="AC3018" s="24">
        <f t="shared" si="474"/>
        <v>43082.846181680674</v>
      </c>
    </row>
    <row r="3019" x14ac:dyDescent="0.2">
      <c r="L3019" s="25">
        <v>3014</v>
      </c>
      <c r="M3019" s="29">
        <v>0.76505340300000002</v>
      </c>
      <c r="O3019" s="25">
        <v>3014</v>
      </c>
      <c r="P3019" s="24">
        <f>'ROTH 1.0'!O3019*'קובץ טיוטה'!$D$10</f>
        <v>13956.96918731696</v>
      </c>
      <c r="Q3019" s="25">
        <f t="shared" si="473"/>
        <v>10356.96918731696</v>
      </c>
      <c r="R3019" s="24">
        <f t="shared" si="472"/>
        <v>52023.631404</v>
      </c>
      <c r="S3019" s="25">
        <f t="shared" si="475"/>
        <v>0</v>
      </c>
      <c r="T3019" s="25">
        <f t="shared" si="476"/>
        <v>41666.662216683042</v>
      </c>
      <c r="U3019" s="25" t="str">
        <f t="shared" si="477"/>
        <v>charge</v>
      </c>
      <c r="W3019" s="25">
        <f t="shared" si="480"/>
        <v>0</v>
      </c>
      <c r="X3019" s="25">
        <f t="shared" si="478"/>
        <v>78000</v>
      </c>
      <c r="Y3019" s="25">
        <f t="shared" si="481"/>
        <v>0</v>
      </c>
      <c r="AA3019" s="25">
        <f t="shared" si="479"/>
        <v>0</v>
      </c>
      <c r="AC3019" s="25">
        <f t="shared" si="474"/>
        <v>41666.662216683042</v>
      </c>
    </row>
    <row r="3020" x14ac:dyDescent="0.2">
      <c r="L3020" s="24">
        <v>3015</v>
      </c>
      <c r="M3020" s="28">
        <v>0.73933832300000002</v>
      </c>
      <c r="O3020" s="24">
        <v>3015</v>
      </c>
      <c r="P3020" s="24">
        <f>'ROTH 1.0'!O3020*'קובץ טיוטה'!$D$10</f>
        <v>13828.907160213779</v>
      </c>
      <c r="Q3020" s="24">
        <f t="shared" si="473"/>
        <v>10228.907160213779</v>
      </c>
      <c r="R3020" s="24">
        <f t="shared" si="472"/>
        <v>50275.005964000004</v>
      </c>
      <c r="S3020" s="24">
        <f t="shared" si="475"/>
        <v>0</v>
      </c>
      <c r="T3020" s="24">
        <f t="shared" si="476"/>
        <v>40046.098803786226</v>
      </c>
      <c r="U3020" s="24" t="str">
        <f t="shared" si="477"/>
        <v>charge</v>
      </c>
      <c r="W3020" s="24">
        <f t="shared" si="480"/>
        <v>0</v>
      </c>
      <c r="X3020" s="24">
        <f t="shared" si="478"/>
        <v>78000</v>
      </c>
      <c r="Y3020" s="24">
        <f t="shared" si="481"/>
        <v>0</v>
      </c>
      <c r="AA3020" s="24">
        <f t="shared" si="479"/>
        <v>0</v>
      </c>
      <c r="AC3020" s="24">
        <f t="shared" si="474"/>
        <v>40046.098803786226</v>
      </c>
    </row>
    <row r="3021" x14ac:dyDescent="0.2">
      <c r="L3021" s="25">
        <v>3016</v>
      </c>
      <c r="M3021" s="29">
        <v>0.67354032399999997</v>
      </c>
      <c r="O3021" s="25">
        <v>3016</v>
      </c>
      <c r="P3021" s="24">
        <f>'ROTH 1.0'!O3021*'קובץ טיוטה'!$D$10</f>
        <v>13700.188778640912</v>
      </c>
      <c r="Q3021" s="25">
        <f t="shared" si="473"/>
        <v>10100.188778640912</v>
      </c>
      <c r="R3021" s="24">
        <f t="shared" si="472"/>
        <v>45800.742031999995</v>
      </c>
      <c r="S3021" s="25">
        <f t="shared" si="475"/>
        <v>0</v>
      </c>
      <c r="T3021" s="25">
        <f t="shared" si="476"/>
        <v>35700.553253359081</v>
      </c>
      <c r="U3021" s="25" t="str">
        <f t="shared" si="477"/>
        <v>charge</v>
      </c>
      <c r="W3021" s="25">
        <f t="shared" si="480"/>
        <v>0</v>
      </c>
      <c r="X3021" s="25">
        <f t="shared" si="478"/>
        <v>78000</v>
      </c>
      <c r="Y3021" s="25">
        <f t="shared" si="481"/>
        <v>0</v>
      </c>
      <c r="AA3021" s="25">
        <f t="shared" si="479"/>
        <v>0</v>
      </c>
      <c r="AC3021" s="25">
        <f t="shared" si="474"/>
        <v>35700.553253359081</v>
      </c>
    </row>
    <row r="3022" x14ac:dyDescent="0.2">
      <c r="L3022" s="24">
        <v>3017</v>
      </c>
      <c r="M3022" s="28">
        <v>0.52584591400000003</v>
      </c>
      <c r="O3022" s="24">
        <v>3017</v>
      </c>
      <c r="P3022" s="24">
        <f>'ROTH 1.0'!O3022*'קובץ טיוטה'!$D$10</f>
        <v>13165.374371975848</v>
      </c>
      <c r="Q3022" s="24">
        <f t="shared" si="473"/>
        <v>9565.3743719758477</v>
      </c>
      <c r="R3022" s="24">
        <f t="shared" si="472"/>
        <v>35757.522151999998</v>
      </c>
      <c r="S3022" s="24">
        <f t="shared" si="475"/>
        <v>0</v>
      </c>
      <c r="T3022" s="24">
        <f t="shared" si="476"/>
        <v>26192.147780024148</v>
      </c>
      <c r="U3022" s="24" t="str">
        <f t="shared" si="477"/>
        <v>charge</v>
      </c>
      <c r="W3022" s="24">
        <f t="shared" si="480"/>
        <v>0</v>
      </c>
      <c r="X3022" s="24">
        <f t="shared" si="478"/>
        <v>78000</v>
      </c>
      <c r="Y3022" s="24">
        <f t="shared" si="481"/>
        <v>0</v>
      </c>
      <c r="AA3022" s="24">
        <f t="shared" si="479"/>
        <v>0</v>
      </c>
      <c r="AC3022" s="24">
        <f t="shared" si="474"/>
        <v>26192.147780024148</v>
      </c>
    </row>
    <row r="3023" x14ac:dyDescent="0.2">
      <c r="L3023" s="25">
        <v>3018</v>
      </c>
      <c r="M3023" s="29">
        <v>0.21612345699999999</v>
      </c>
      <c r="O3023" s="25">
        <v>3018</v>
      </c>
      <c r="P3023" s="24">
        <f>'ROTH 1.0'!O3023*'קובץ טיוטה'!$D$10</f>
        <v>12889.48634496078</v>
      </c>
      <c r="Q3023" s="25">
        <f t="shared" si="473"/>
        <v>9289.4863449607801</v>
      </c>
      <c r="R3023" s="24">
        <f t="shared" si="472"/>
        <v>14696.395076000001</v>
      </c>
      <c r="S3023" s="25">
        <f t="shared" si="475"/>
        <v>0</v>
      </c>
      <c r="T3023" s="25">
        <f t="shared" si="476"/>
        <v>5406.9087310392206</v>
      </c>
      <c r="U3023" s="25" t="str">
        <f t="shared" si="477"/>
        <v>charge</v>
      </c>
      <c r="W3023" s="25">
        <f t="shared" si="480"/>
        <v>0</v>
      </c>
      <c r="X3023" s="25">
        <f t="shared" si="478"/>
        <v>78000</v>
      </c>
      <c r="Y3023" s="25">
        <f t="shared" si="481"/>
        <v>0</v>
      </c>
      <c r="AA3023" s="25">
        <f t="shared" si="479"/>
        <v>0</v>
      </c>
      <c r="AC3023" s="25">
        <f t="shared" si="474"/>
        <v>5406.9087310392206</v>
      </c>
    </row>
    <row r="3024" x14ac:dyDescent="0.2">
      <c r="L3024" s="24">
        <v>3019</v>
      </c>
      <c r="M3024" s="28">
        <v>0</v>
      </c>
      <c r="O3024" s="24">
        <v>3019</v>
      </c>
      <c r="P3024" s="24">
        <f>'ROTH 1.0'!O3024*'קובץ טיוטה'!$D$10</f>
        <v>12403.301040435415</v>
      </c>
      <c r="Q3024" s="24">
        <f t="shared" si="473"/>
        <v>8803.3010404354154</v>
      </c>
      <c r="R3024" s="24">
        <f t="shared" ref="R3024:R3087" si="482">M3024*$H$7*0.85</f>
        <v>0</v>
      </c>
      <c r="S3024" s="24">
        <f t="shared" si="475"/>
        <v>8803.3010404354154</v>
      </c>
      <c r="T3024" s="24">
        <f t="shared" si="476"/>
        <v>0</v>
      </c>
      <c r="U3024" s="24" t="str">
        <f t="shared" si="477"/>
        <v>drain</v>
      </c>
      <c r="W3024" s="24">
        <f t="shared" si="480"/>
        <v>0</v>
      </c>
      <c r="X3024" s="24">
        <f t="shared" si="478"/>
        <v>69196.698959564586</v>
      </c>
      <c r="Y3024" s="24">
        <f t="shared" si="481"/>
        <v>8803.3010404354136</v>
      </c>
      <c r="AA3024" s="24">
        <f t="shared" si="479"/>
        <v>0</v>
      </c>
      <c r="AC3024" s="24">
        <f t="shared" si="474"/>
        <v>0</v>
      </c>
    </row>
    <row r="3025" x14ac:dyDescent="0.2">
      <c r="L3025" s="25">
        <v>3020</v>
      </c>
      <c r="M3025" s="29">
        <v>0</v>
      </c>
      <c r="O3025" s="25">
        <v>3020</v>
      </c>
      <c r="P3025" s="24">
        <f>'ROTH 1.0'!O3025*'קובץ טיוטה'!$D$10</f>
        <v>12515.254327224346</v>
      </c>
      <c r="Q3025" s="25">
        <f t="shared" si="473"/>
        <v>8915.2543272243456</v>
      </c>
      <c r="R3025" s="24">
        <f t="shared" si="482"/>
        <v>0</v>
      </c>
      <c r="S3025" s="25">
        <f t="shared" si="475"/>
        <v>8915.2543272243456</v>
      </c>
      <c r="T3025" s="25">
        <f t="shared" si="476"/>
        <v>0</v>
      </c>
      <c r="U3025" s="25" t="str">
        <f t="shared" si="477"/>
        <v>drain</v>
      </c>
      <c r="W3025" s="25">
        <f t="shared" si="480"/>
        <v>0</v>
      </c>
      <c r="X3025" s="25">
        <f t="shared" si="478"/>
        <v>60281.444632340237</v>
      </c>
      <c r="Y3025" s="25">
        <f t="shared" si="481"/>
        <v>8915.2543272243493</v>
      </c>
      <c r="AA3025" s="25">
        <f t="shared" si="479"/>
        <v>0</v>
      </c>
      <c r="AC3025" s="25">
        <f t="shared" si="474"/>
        <v>0</v>
      </c>
    </row>
    <row r="3026" x14ac:dyDescent="0.2">
      <c r="L3026" s="24">
        <v>3021</v>
      </c>
      <c r="M3026" s="28">
        <v>0</v>
      </c>
      <c r="O3026" s="24">
        <v>3021</v>
      </c>
      <c r="P3026" s="24">
        <f>'ROTH 1.0'!O3026*'קובץ טיוטה'!$D$10</f>
        <v>12504.871800504605</v>
      </c>
      <c r="Q3026" s="24">
        <f t="shared" si="473"/>
        <v>8904.8718005046048</v>
      </c>
      <c r="R3026" s="24">
        <f t="shared" si="482"/>
        <v>0</v>
      </c>
      <c r="S3026" s="24">
        <f t="shared" si="475"/>
        <v>8904.8718005046048</v>
      </c>
      <c r="T3026" s="24">
        <f t="shared" si="476"/>
        <v>0</v>
      </c>
      <c r="U3026" s="24" t="str">
        <f t="shared" si="477"/>
        <v>drain</v>
      </c>
      <c r="W3026" s="24">
        <f t="shared" si="480"/>
        <v>0</v>
      </c>
      <c r="X3026" s="24">
        <f t="shared" si="478"/>
        <v>51376.572831835634</v>
      </c>
      <c r="Y3026" s="24">
        <f t="shared" si="481"/>
        <v>8904.871800504603</v>
      </c>
      <c r="AA3026" s="24">
        <f t="shared" si="479"/>
        <v>0</v>
      </c>
      <c r="AC3026" s="24">
        <f t="shared" si="474"/>
        <v>0</v>
      </c>
    </row>
    <row r="3027" x14ac:dyDescent="0.2">
      <c r="L3027" s="25">
        <v>3022</v>
      </c>
      <c r="M3027" s="29">
        <v>0</v>
      </c>
      <c r="O3027" s="25">
        <v>3022</v>
      </c>
      <c r="P3027" s="24">
        <f>'ROTH 1.0'!O3027*'קובץ טיוטה'!$D$10</f>
        <v>11919.570484077081</v>
      </c>
      <c r="Q3027" s="25">
        <f t="shared" si="473"/>
        <v>8319.5704840770813</v>
      </c>
      <c r="R3027" s="24">
        <f t="shared" si="482"/>
        <v>0</v>
      </c>
      <c r="S3027" s="25">
        <f t="shared" si="475"/>
        <v>8319.5704840770813</v>
      </c>
      <c r="T3027" s="25">
        <f t="shared" si="476"/>
        <v>0</v>
      </c>
      <c r="U3027" s="25" t="str">
        <f t="shared" si="477"/>
        <v>drain</v>
      </c>
      <c r="W3027" s="25">
        <f t="shared" si="480"/>
        <v>0</v>
      </c>
      <c r="X3027" s="25">
        <f t="shared" si="478"/>
        <v>43057.002347758549</v>
      </c>
      <c r="Y3027" s="25">
        <f t="shared" si="481"/>
        <v>8319.570484077085</v>
      </c>
      <c r="AA3027" s="25">
        <f t="shared" si="479"/>
        <v>0</v>
      </c>
      <c r="AC3027" s="25">
        <f t="shared" si="474"/>
        <v>0</v>
      </c>
    </row>
    <row r="3028" x14ac:dyDescent="0.2">
      <c r="L3028" s="24">
        <v>3023</v>
      </c>
      <c r="M3028" s="28">
        <v>0</v>
      </c>
      <c r="O3028" s="24">
        <v>3023</v>
      </c>
      <c r="P3028" s="24">
        <f>'ROTH 1.0'!O3028*'קובץ טיוטה'!$D$10</f>
        <v>11332.947453821722</v>
      </c>
      <c r="Q3028" s="24">
        <f t="shared" si="473"/>
        <v>7732.9474538217219</v>
      </c>
      <c r="R3028" s="24">
        <f t="shared" si="482"/>
        <v>0</v>
      </c>
      <c r="S3028" s="24">
        <f t="shared" si="475"/>
        <v>7732.9474538217219</v>
      </c>
      <c r="T3028" s="24">
        <f t="shared" si="476"/>
        <v>0</v>
      </c>
      <c r="U3028" s="24" t="str">
        <f t="shared" si="477"/>
        <v>drain</v>
      </c>
      <c r="W3028" s="24">
        <f t="shared" si="480"/>
        <v>0</v>
      </c>
      <c r="X3028" s="24">
        <f t="shared" si="478"/>
        <v>35324.054893936831</v>
      </c>
      <c r="Y3028" s="24">
        <f t="shared" si="481"/>
        <v>7732.9474538217182</v>
      </c>
      <c r="AA3028" s="24">
        <f t="shared" si="479"/>
        <v>0</v>
      </c>
      <c r="AC3028" s="24">
        <f t="shared" si="474"/>
        <v>0</v>
      </c>
    </row>
    <row r="3029" x14ac:dyDescent="0.2">
      <c r="L3029" s="25">
        <v>3024</v>
      </c>
      <c r="M3029" s="29">
        <v>0</v>
      </c>
      <c r="O3029" s="25">
        <v>3024</v>
      </c>
      <c r="P3029" s="24">
        <f>'ROTH 1.0'!O3029*'קובץ טיוטה'!$D$10</f>
        <v>10711.941622439499</v>
      </c>
      <c r="Q3029" s="25">
        <f t="shared" si="473"/>
        <v>7111.941622439499</v>
      </c>
      <c r="R3029" s="24">
        <f t="shared" si="482"/>
        <v>0</v>
      </c>
      <c r="S3029" s="25">
        <f t="shared" si="475"/>
        <v>7111.941622439499</v>
      </c>
      <c r="T3029" s="25">
        <f t="shared" si="476"/>
        <v>0</v>
      </c>
      <c r="U3029" s="25" t="str">
        <f t="shared" si="477"/>
        <v>drain</v>
      </c>
      <c r="W3029" s="25">
        <f t="shared" si="480"/>
        <v>0</v>
      </c>
      <c r="X3029" s="25">
        <f t="shared" si="478"/>
        <v>28212.113271497332</v>
      </c>
      <c r="Y3029" s="25">
        <f t="shared" si="481"/>
        <v>7111.941622439499</v>
      </c>
      <c r="AA3029" s="25">
        <f t="shared" si="479"/>
        <v>0</v>
      </c>
      <c r="AC3029" s="25">
        <f t="shared" si="474"/>
        <v>0</v>
      </c>
    </row>
    <row r="3030" x14ac:dyDescent="0.2">
      <c r="L3030" s="24">
        <v>3025</v>
      </c>
      <c r="M3030" s="28">
        <v>0</v>
      </c>
      <c r="O3030" s="24">
        <v>3025</v>
      </c>
      <c r="P3030" s="24">
        <f>'ROTH 1.0'!O3030*'קובץ טיוטה'!$D$10</f>
        <v>10143.541592770569</v>
      </c>
      <c r="Q3030" s="24">
        <f t="shared" si="473"/>
        <v>6543.541592770569</v>
      </c>
      <c r="R3030" s="24">
        <f t="shared" si="482"/>
        <v>0</v>
      </c>
      <c r="S3030" s="24">
        <f t="shared" si="475"/>
        <v>6543.541592770569</v>
      </c>
      <c r="T3030" s="24">
        <f t="shared" si="476"/>
        <v>0</v>
      </c>
      <c r="U3030" s="24" t="str">
        <f t="shared" si="477"/>
        <v>drain</v>
      </c>
      <c r="W3030" s="24">
        <f t="shared" si="480"/>
        <v>0</v>
      </c>
      <c r="X3030" s="24">
        <f t="shared" si="478"/>
        <v>21668.571678726763</v>
      </c>
      <c r="Y3030" s="24">
        <f t="shared" si="481"/>
        <v>6543.541592770569</v>
      </c>
      <c r="AA3030" s="24">
        <f t="shared" si="479"/>
        <v>0</v>
      </c>
      <c r="AC3030" s="24">
        <f t="shared" si="474"/>
        <v>0</v>
      </c>
    </row>
    <row r="3031" x14ac:dyDescent="0.2">
      <c r="L3031" s="25">
        <v>3026</v>
      </c>
      <c r="M3031" s="29">
        <v>0</v>
      </c>
      <c r="O3031" s="25">
        <v>3026</v>
      </c>
      <c r="P3031" s="24">
        <f>'ROTH 1.0'!O3031*'קובץ טיוטה'!$D$10</f>
        <v>9697.1804654554635</v>
      </c>
      <c r="Q3031" s="25">
        <f t="shared" si="473"/>
        <v>6097.1804654554635</v>
      </c>
      <c r="R3031" s="24">
        <f t="shared" si="482"/>
        <v>0</v>
      </c>
      <c r="S3031" s="25">
        <f t="shared" si="475"/>
        <v>6097.1804654554635</v>
      </c>
      <c r="T3031" s="25">
        <f t="shared" si="476"/>
        <v>0</v>
      </c>
      <c r="U3031" s="25" t="str">
        <f t="shared" si="477"/>
        <v>drain</v>
      </c>
      <c r="W3031" s="25">
        <f t="shared" si="480"/>
        <v>0</v>
      </c>
      <c r="X3031" s="25">
        <f t="shared" si="478"/>
        <v>15571.391213271299</v>
      </c>
      <c r="Y3031" s="25">
        <f t="shared" si="481"/>
        <v>6097.1804654554635</v>
      </c>
      <c r="AA3031" s="25">
        <f t="shared" si="479"/>
        <v>0</v>
      </c>
      <c r="AC3031" s="25">
        <f t="shared" si="474"/>
        <v>0</v>
      </c>
    </row>
    <row r="3032" x14ac:dyDescent="0.2">
      <c r="L3032" s="24">
        <v>3027</v>
      </c>
      <c r="M3032" s="28">
        <v>0</v>
      </c>
      <c r="O3032" s="24">
        <v>3027</v>
      </c>
      <c r="P3032" s="24">
        <f>'ROTH 1.0'!O3032*'קובץ טיוטה'!$D$10</f>
        <v>9386.4012806511473</v>
      </c>
      <c r="Q3032" s="24">
        <f t="shared" si="473"/>
        <v>5786.4012806511473</v>
      </c>
      <c r="R3032" s="24">
        <f t="shared" si="482"/>
        <v>0</v>
      </c>
      <c r="S3032" s="24">
        <f t="shared" si="475"/>
        <v>5786.4012806511473</v>
      </c>
      <c r="T3032" s="24">
        <f t="shared" si="476"/>
        <v>0</v>
      </c>
      <c r="U3032" s="24" t="str">
        <f t="shared" si="477"/>
        <v>drain</v>
      </c>
      <c r="W3032" s="24">
        <f t="shared" si="480"/>
        <v>0</v>
      </c>
      <c r="X3032" s="24">
        <f t="shared" si="478"/>
        <v>9784.9899326201521</v>
      </c>
      <c r="Y3032" s="24">
        <f t="shared" si="481"/>
        <v>5786.4012806511473</v>
      </c>
      <c r="AA3032" s="24">
        <f t="shared" si="479"/>
        <v>0</v>
      </c>
      <c r="AC3032" s="24">
        <f t="shared" si="474"/>
        <v>0</v>
      </c>
    </row>
    <row r="3033" x14ac:dyDescent="0.2">
      <c r="L3033" s="25">
        <v>3028</v>
      </c>
      <c r="M3033" s="29">
        <v>0</v>
      </c>
      <c r="O3033" s="25">
        <v>3028</v>
      </c>
      <c r="P3033" s="24">
        <f>'ROTH 1.0'!O3033*'קובץ טיוטה'!$D$10</f>
        <v>9209.9219501911557</v>
      </c>
      <c r="Q3033" s="25">
        <f t="shared" si="473"/>
        <v>5609.9219501911557</v>
      </c>
      <c r="R3033" s="24">
        <f t="shared" si="482"/>
        <v>0</v>
      </c>
      <c r="S3033" s="25">
        <f t="shared" si="475"/>
        <v>5609.9219501911557</v>
      </c>
      <c r="T3033" s="25">
        <f t="shared" si="476"/>
        <v>0</v>
      </c>
      <c r="U3033" s="25" t="str">
        <f t="shared" si="477"/>
        <v>drain</v>
      </c>
      <c r="W3033" s="25">
        <f t="shared" si="480"/>
        <v>0</v>
      </c>
      <c r="X3033" s="25">
        <f t="shared" si="478"/>
        <v>4175.0679824289964</v>
      </c>
      <c r="Y3033" s="25">
        <f t="shared" si="481"/>
        <v>5609.9219501911557</v>
      </c>
      <c r="AA3033" s="25">
        <f t="shared" si="479"/>
        <v>0</v>
      </c>
      <c r="AC3033" s="25">
        <f t="shared" si="474"/>
        <v>0</v>
      </c>
    </row>
    <row r="3034" x14ac:dyDescent="0.2">
      <c r="L3034" s="24">
        <v>3029</v>
      </c>
      <c r="M3034" s="28">
        <v>0</v>
      </c>
      <c r="O3034" s="24">
        <v>3029</v>
      </c>
      <c r="P3034" s="24">
        <f>'ROTH 1.0'!O3034*'קובץ טיוטה'!$D$10</f>
        <v>9195.608397107344</v>
      </c>
      <c r="Q3034" s="24">
        <f t="shared" si="473"/>
        <v>5595.608397107344</v>
      </c>
      <c r="R3034" s="24">
        <f t="shared" si="482"/>
        <v>0</v>
      </c>
      <c r="S3034" s="24">
        <f t="shared" si="475"/>
        <v>5595.608397107344</v>
      </c>
      <c r="T3034" s="24">
        <f t="shared" si="476"/>
        <v>0</v>
      </c>
      <c r="U3034" s="24" t="str">
        <f t="shared" si="477"/>
        <v>drain</v>
      </c>
      <c r="W3034" s="24">
        <f t="shared" si="480"/>
        <v>0</v>
      </c>
      <c r="X3034" s="24">
        <f t="shared" si="478"/>
        <v>0</v>
      </c>
      <c r="Y3034" s="24">
        <f t="shared" si="481"/>
        <v>4175.0679824289964</v>
      </c>
      <c r="AA3034" s="24">
        <f t="shared" si="479"/>
        <v>1420.5404146783476</v>
      </c>
      <c r="AC3034" s="24">
        <f t="shared" si="474"/>
        <v>0</v>
      </c>
    </row>
    <row r="3035" x14ac:dyDescent="0.2">
      <c r="L3035" s="25">
        <v>3030</v>
      </c>
      <c r="M3035" s="29">
        <v>0</v>
      </c>
      <c r="O3035" s="25">
        <v>3030</v>
      </c>
      <c r="P3035" s="24">
        <f>'ROTH 1.0'!O3035*'קובץ טיוטה'!$D$10</f>
        <v>9070.9111502968135</v>
      </c>
      <c r="Q3035" s="25">
        <f t="shared" si="473"/>
        <v>5470.9111502968135</v>
      </c>
      <c r="R3035" s="24">
        <f t="shared" si="482"/>
        <v>0</v>
      </c>
      <c r="S3035" s="25">
        <f t="shared" si="475"/>
        <v>5470.9111502968135</v>
      </c>
      <c r="T3035" s="25">
        <f t="shared" si="476"/>
        <v>0</v>
      </c>
      <c r="U3035" s="25" t="str">
        <f t="shared" si="477"/>
        <v>drain</v>
      </c>
      <c r="W3035" s="25">
        <f t="shared" si="480"/>
        <v>0</v>
      </c>
      <c r="X3035" s="25">
        <f t="shared" si="478"/>
        <v>0</v>
      </c>
      <c r="Y3035" s="25">
        <f t="shared" si="481"/>
        <v>0</v>
      </c>
      <c r="AA3035" s="25">
        <f t="shared" si="479"/>
        <v>5470.9111502968135</v>
      </c>
      <c r="AC3035" s="25">
        <f t="shared" si="474"/>
        <v>0</v>
      </c>
    </row>
    <row r="3036" x14ac:dyDescent="0.2">
      <c r="L3036" s="24">
        <v>3031</v>
      </c>
      <c r="M3036" s="28">
        <v>0.320051947</v>
      </c>
      <c r="O3036" s="24">
        <v>3031</v>
      </c>
      <c r="P3036" s="24">
        <f>'ROTH 1.0'!O3036*'קובץ טיוטה'!$D$10</f>
        <v>9728.3330219184681</v>
      </c>
      <c r="Q3036" s="24">
        <f t="shared" si="473"/>
        <v>6128.3330219184681</v>
      </c>
      <c r="R3036" s="24">
        <f t="shared" si="482"/>
        <v>21763.532396000002</v>
      </c>
      <c r="S3036" s="24">
        <f t="shared" si="475"/>
        <v>0</v>
      </c>
      <c r="T3036" s="24">
        <f t="shared" si="476"/>
        <v>15635.199374081534</v>
      </c>
      <c r="U3036" s="24" t="str">
        <f t="shared" si="477"/>
        <v>charge</v>
      </c>
      <c r="W3036" s="24">
        <f t="shared" si="480"/>
        <v>14071.679436673381</v>
      </c>
      <c r="X3036" s="24">
        <f t="shared" si="478"/>
        <v>14071.679436673381</v>
      </c>
      <c r="Y3036" s="24">
        <f t="shared" si="481"/>
        <v>0</v>
      </c>
      <c r="AA3036" s="24">
        <f t="shared" si="479"/>
        <v>0</v>
      </c>
      <c r="AC3036" s="24">
        <f t="shared" si="474"/>
        <v>1563.5199374081531</v>
      </c>
    </row>
    <row r="3037" x14ac:dyDescent="0.2">
      <c r="L3037" s="25">
        <v>3032</v>
      </c>
      <c r="M3037" s="29">
        <v>0.58310144499999994</v>
      </c>
      <c r="O3037" s="25">
        <v>3032</v>
      </c>
      <c r="P3037" s="24">
        <f>'ROTH 1.0'!O3037*'קובץ טיוטה'!$D$10</f>
        <v>10381.112804159568</v>
      </c>
      <c r="Q3037" s="25">
        <f t="shared" si="473"/>
        <v>6781.1128041595675</v>
      </c>
      <c r="R3037" s="24">
        <f t="shared" si="482"/>
        <v>39650.898259999994</v>
      </c>
      <c r="S3037" s="25">
        <f t="shared" si="475"/>
        <v>0</v>
      </c>
      <c r="T3037" s="25">
        <f t="shared" si="476"/>
        <v>32869.785455840429</v>
      </c>
      <c r="U3037" s="25" t="str">
        <f t="shared" si="477"/>
        <v>charge</v>
      </c>
      <c r="W3037" s="25">
        <f t="shared" si="480"/>
        <v>29582.80691025639</v>
      </c>
      <c r="X3037" s="25">
        <f t="shared" si="478"/>
        <v>43654.486346929771</v>
      </c>
      <c r="Y3037" s="25">
        <f t="shared" si="481"/>
        <v>0</v>
      </c>
      <c r="AA3037" s="25">
        <f t="shared" si="479"/>
        <v>0</v>
      </c>
      <c r="AC3037" s="25">
        <f t="shared" si="474"/>
        <v>3286.9785455840392</v>
      </c>
    </row>
    <row r="3038" x14ac:dyDescent="0.2">
      <c r="L3038" s="24">
        <v>3033</v>
      </c>
      <c r="M3038" s="28">
        <v>0.62165804400000002</v>
      </c>
      <c r="O3038" s="24">
        <v>3033</v>
      </c>
      <c r="P3038" s="24">
        <f>'ROTH 1.0'!O3038*'קובץ טיוטה'!$D$10</f>
        <v>11028.4724898808</v>
      </c>
      <c r="Q3038" s="24">
        <f t="shared" si="473"/>
        <v>7428.4724898807999</v>
      </c>
      <c r="R3038" s="24">
        <f t="shared" si="482"/>
        <v>42272.746992</v>
      </c>
      <c r="S3038" s="24">
        <f t="shared" si="475"/>
        <v>0</v>
      </c>
      <c r="T3038" s="24">
        <f t="shared" si="476"/>
        <v>34844.274502119202</v>
      </c>
      <c r="U3038" s="24" t="str">
        <f t="shared" si="477"/>
        <v>charge</v>
      </c>
      <c r="W3038" s="24">
        <f t="shared" si="480"/>
        <v>34345.513653070229</v>
      </c>
      <c r="X3038" s="24">
        <f t="shared" si="478"/>
        <v>78000</v>
      </c>
      <c r="Y3038" s="24">
        <f t="shared" si="481"/>
        <v>0</v>
      </c>
      <c r="AA3038" s="24">
        <f t="shared" si="479"/>
        <v>0</v>
      </c>
      <c r="AC3038" s="24">
        <f t="shared" si="474"/>
        <v>498.76084904897289</v>
      </c>
    </row>
    <row r="3039" x14ac:dyDescent="0.2">
      <c r="L3039" s="25">
        <v>3034</v>
      </c>
      <c r="M3039" s="29">
        <v>0.72148216799999998</v>
      </c>
      <c r="O3039" s="25">
        <v>3034</v>
      </c>
      <c r="P3039" s="24">
        <f>'ROTH 1.0'!O3039*'קובץ טיוטה'!$D$10</f>
        <v>11460.343934721803</v>
      </c>
      <c r="Q3039" s="25">
        <f t="shared" si="473"/>
        <v>7860.3439347218027</v>
      </c>
      <c r="R3039" s="24">
        <f t="shared" si="482"/>
        <v>49060.787424000002</v>
      </c>
      <c r="S3039" s="25">
        <f t="shared" si="475"/>
        <v>0</v>
      </c>
      <c r="T3039" s="25">
        <f t="shared" si="476"/>
        <v>41200.443489278201</v>
      </c>
      <c r="U3039" s="25" t="str">
        <f t="shared" si="477"/>
        <v>charge</v>
      </c>
      <c r="W3039" s="25">
        <f t="shared" si="480"/>
        <v>0</v>
      </c>
      <c r="X3039" s="25">
        <f t="shared" si="478"/>
        <v>78000</v>
      </c>
      <c r="Y3039" s="25">
        <f t="shared" si="481"/>
        <v>0</v>
      </c>
      <c r="AA3039" s="25">
        <f t="shared" si="479"/>
        <v>0</v>
      </c>
      <c r="AC3039" s="25">
        <f t="shared" si="474"/>
        <v>41200.443489278201</v>
      </c>
    </row>
    <row r="3040" x14ac:dyDescent="0.2">
      <c r="L3040" s="24">
        <v>3035</v>
      </c>
      <c r="M3040" s="28">
        <v>0.72247157700000009</v>
      </c>
      <c r="O3040" s="24">
        <v>3035</v>
      </c>
      <c r="P3040" s="24">
        <f>'ROTH 1.0'!O3040*'קובץ טיוטה'!$D$10</f>
        <v>11848.884217484012</v>
      </c>
      <c r="Q3040" s="24">
        <f t="shared" si="473"/>
        <v>8248.884217484012</v>
      </c>
      <c r="R3040" s="24">
        <f t="shared" si="482"/>
        <v>49128.067236000003</v>
      </c>
      <c r="S3040" s="24">
        <f t="shared" si="475"/>
        <v>0</v>
      </c>
      <c r="T3040" s="24">
        <f t="shared" si="476"/>
        <v>40879.183018515992</v>
      </c>
      <c r="U3040" s="24" t="str">
        <f t="shared" si="477"/>
        <v>charge</v>
      </c>
      <c r="W3040" s="24">
        <f t="shared" si="480"/>
        <v>0</v>
      </c>
      <c r="X3040" s="24">
        <f t="shared" si="478"/>
        <v>78000</v>
      </c>
      <c r="Y3040" s="24">
        <f t="shared" si="481"/>
        <v>0</v>
      </c>
      <c r="AA3040" s="24">
        <f t="shared" si="479"/>
        <v>0</v>
      </c>
      <c r="AC3040" s="24">
        <f t="shared" si="474"/>
        <v>40879.183018515992</v>
      </c>
    </row>
    <row r="3041" x14ac:dyDescent="0.2">
      <c r="L3041" s="25">
        <v>3036</v>
      </c>
      <c r="M3041" s="29">
        <v>0.73818340000000005</v>
      </c>
      <c r="O3041" s="25">
        <v>3036</v>
      </c>
      <c r="P3041" s="24">
        <f>'ROTH 1.0'!O3041*'קובץ טיוטה'!$D$10</f>
        <v>12095.588591588894</v>
      </c>
      <c r="Q3041" s="25">
        <f t="shared" si="473"/>
        <v>8495.5885915888939</v>
      </c>
      <c r="R3041" s="24">
        <f t="shared" si="482"/>
        <v>50196.471200000007</v>
      </c>
      <c r="S3041" s="25">
        <f t="shared" si="475"/>
        <v>0</v>
      </c>
      <c r="T3041" s="25">
        <f t="shared" si="476"/>
        <v>41700.882608411113</v>
      </c>
      <c r="U3041" s="25" t="str">
        <f t="shared" si="477"/>
        <v>charge</v>
      </c>
      <c r="W3041" s="25">
        <f t="shared" si="480"/>
        <v>0</v>
      </c>
      <c r="X3041" s="25">
        <f t="shared" si="478"/>
        <v>78000</v>
      </c>
      <c r="Y3041" s="25">
        <f t="shared" si="481"/>
        <v>0</v>
      </c>
      <c r="AA3041" s="25">
        <f t="shared" si="479"/>
        <v>0</v>
      </c>
      <c r="AC3041" s="25">
        <f t="shared" si="474"/>
        <v>41700.882608411113</v>
      </c>
    </row>
    <row r="3042" x14ac:dyDescent="0.2">
      <c r="L3042" s="24">
        <v>3037</v>
      </c>
      <c r="M3042" s="28">
        <v>0.72575671499999994</v>
      </c>
      <c r="O3042" s="24">
        <v>3037</v>
      </c>
      <c r="P3042" s="24">
        <f>'ROTH 1.0'!O3042*'קובץ טיוטה'!$D$10</f>
        <v>12250.817953029789</v>
      </c>
      <c r="Q3042" s="24">
        <f t="shared" si="473"/>
        <v>8650.8179530297894</v>
      </c>
      <c r="R3042" s="24">
        <f t="shared" si="482"/>
        <v>49351.456619999997</v>
      </c>
      <c r="S3042" s="24">
        <f t="shared" si="475"/>
        <v>0</v>
      </c>
      <c r="T3042" s="24">
        <f t="shared" si="476"/>
        <v>40700.638666970204</v>
      </c>
      <c r="U3042" s="24" t="str">
        <f t="shared" si="477"/>
        <v>charge</v>
      </c>
      <c r="W3042" s="24">
        <f t="shared" si="480"/>
        <v>0</v>
      </c>
      <c r="X3042" s="24">
        <f t="shared" si="478"/>
        <v>78000</v>
      </c>
      <c r="Y3042" s="24">
        <f t="shared" si="481"/>
        <v>0</v>
      </c>
      <c r="AA3042" s="24">
        <f t="shared" si="479"/>
        <v>0</v>
      </c>
      <c r="AC3042" s="24">
        <f t="shared" si="474"/>
        <v>40700.638666970204</v>
      </c>
    </row>
    <row r="3043" x14ac:dyDescent="0.2">
      <c r="L3043" s="25">
        <v>3038</v>
      </c>
      <c r="M3043" s="29">
        <v>0.73144067299999993</v>
      </c>
      <c r="O3043" s="25">
        <v>3038</v>
      </c>
      <c r="P3043" s="24">
        <f>'ROTH 1.0'!O3043*'קובץ טיוטה'!$D$10</f>
        <v>12395.52237107144</v>
      </c>
      <c r="Q3043" s="25">
        <f t="shared" si="473"/>
        <v>8795.5223710714399</v>
      </c>
      <c r="R3043" s="24">
        <f t="shared" si="482"/>
        <v>49737.965763999993</v>
      </c>
      <c r="S3043" s="25">
        <f t="shared" si="475"/>
        <v>0</v>
      </c>
      <c r="T3043" s="25">
        <f t="shared" si="476"/>
        <v>40942.443392928551</v>
      </c>
      <c r="U3043" s="25" t="str">
        <f t="shared" si="477"/>
        <v>charge</v>
      </c>
      <c r="W3043" s="25">
        <f t="shared" si="480"/>
        <v>0</v>
      </c>
      <c r="X3043" s="25">
        <f t="shared" si="478"/>
        <v>78000</v>
      </c>
      <c r="Y3043" s="25">
        <f t="shared" si="481"/>
        <v>0</v>
      </c>
      <c r="AA3043" s="25">
        <f t="shared" si="479"/>
        <v>0</v>
      </c>
      <c r="AC3043" s="25">
        <f t="shared" si="474"/>
        <v>40942.443392928551</v>
      </c>
    </row>
    <row r="3044" x14ac:dyDescent="0.2">
      <c r="L3044" s="24">
        <v>3039</v>
      </c>
      <c r="M3044" s="28">
        <v>0.70307448400000006</v>
      </c>
      <c r="O3044" s="24">
        <v>3039</v>
      </c>
      <c r="P3044" s="24">
        <f>'ROTH 1.0'!O3044*'קובץ טיוטה'!$D$10</f>
        <v>12368.747278257131</v>
      </c>
      <c r="Q3044" s="24">
        <f t="shared" si="473"/>
        <v>8768.7472782571313</v>
      </c>
      <c r="R3044" s="24">
        <f t="shared" si="482"/>
        <v>47809.064912000002</v>
      </c>
      <c r="S3044" s="24">
        <f t="shared" si="475"/>
        <v>0</v>
      </c>
      <c r="T3044" s="24">
        <f t="shared" si="476"/>
        <v>39040.317633742874</v>
      </c>
      <c r="U3044" s="24" t="str">
        <f t="shared" si="477"/>
        <v>charge</v>
      </c>
      <c r="W3044" s="24">
        <f t="shared" si="480"/>
        <v>0</v>
      </c>
      <c r="X3044" s="24">
        <f t="shared" si="478"/>
        <v>78000</v>
      </c>
      <c r="Y3044" s="24">
        <f t="shared" si="481"/>
        <v>0</v>
      </c>
      <c r="AA3044" s="24">
        <f t="shared" si="479"/>
        <v>0</v>
      </c>
      <c r="AC3044" s="24">
        <f t="shared" si="474"/>
        <v>39040.317633742874</v>
      </c>
    </row>
    <row r="3045" x14ac:dyDescent="0.2">
      <c r="L3045" s="25">
        <v>3040</v>
      </c>
      <c r="M3045" s="29">
        <v>0.62512785900000001</v>
      </c>
      <c r="O3045" s="25">
        <v>3040</v>
      </c>
      <c r="P3045" s="24">
        <f>'ROTH 1.0'!O3045*'קובץ טיוטה'!$D$10</f>
        <v>12415.507741303227</v>
      </c>
      <c r="Q3045" s="25">
        <f t="shared" si="473"/>
        <v>8815.5077413032268</v>
      </c>
      <c r="R3045" s="24">
        <f t="shared" si="482"/>
        <v>42508.694411999997</v>
      </c>
      <c r="S3045" s="25">
        <f t="shared" si="475"/>
        <v>0</v>
      </c>
      <c r="T3045" s="25">
        <f t="shared" si="476"/>
        <v>33693.18667069677</v>
      </c>
      <c r="U3045" s="25" t="str">
        <f t="shared" si="477"/>
        <v>charge</v>
      </c>
      <c r="W3045" s="25">
        <f t="shared" si="480"/>
        <v>0</v>
      </c>
      <c r="X3045" s="25">
        <f t="shared" si="478"/>
        <v>78000</v>
      </c>
      <c r="Y3045" s="25">
        <f t="shared" si="481"/>
        <v>0</v>
      </c>
      <c r="AA3045" s="25">
        <f t="shared" si="479"/>
        <v>0</v>
      </c>
      <c r="AC3045" s="25">
        <f t="shared" si="474"/>
        <v>33693.18667069677</v>
      </c>
    </row>
    <row r="3046" x14ac:dyDescent="0.2">
      <c r="L3046" s="24">
        <v>3041</v>
      </c>
      <c r="M3046" s="28">
        <v>0.482775122</v>
      </c>
      <c r="O3046" s="24">
        <v>3041</v>
      </c>
      <c r="P3046" s="24">
        <f>'ROTH 1.0'!O3046*'קובץ טיוטה'!$D$10</f>
        <v>12500.60590889458</v>
      </c>
      <c r="Q3046" s="24">
        <f t="shared" si="473"/>
        <v>8900.6059088945804</v>
      </c>
      <c r="R3046" s="24">
        <f t="shared" si="482"/>
        <v>32828.708295999997</v>
      </c>
      <c r="S3046" s="24">
        <f t="shared" si="475"/>
        <v>0</v>
      </c>
      <c r="T3046" s="24">
        <f t="shared" si="476"/>
        <v>23928.102387105417</v>
      </c>
      <c r="U3046" s="24" t="str">
        <f t="shared" si="477"/>
        <v>charge</v>
      </c>
      <c r="W3046" s="24">
        <f t="shared" si="480"/>
        <v>0</v>
      </c>
      <c r="X3046" s="24">
        <f t="shared" si="478"/>
        <v>78000</v>
      </c>
      <c r="Y3046" s="24">
        <f t="shared" si="481"/>
        <v>0</v>
      </c>
      <c r="AA3046" s="24">
        <f t="shared" si="479"/>
        <v>0</v>
      </c>
      <c r="AC3046" s="24">
        <f t="shared" si="474"/>
        <v>23928.102387105417</v>
      </c>
    </row>
    <row r="3047" x14ac:dyDescent="0.2">
      <c r="L3047" s="25">
        <v>3042</v>
      </c>
      <c r="M3047" s="29">
        <v>0.20969544000000001</v>
      </c>
      <c r="O3047" s="25">
        <v>3042</v>
      </c>
      <c r="P3047" s="24">
        <f>'ROTH 1.0'!O3047*'קובץ טיוטה'!$D$10</f>
        <v>12282.435304985585</v>
      </c>
      <c r="Q3047" s="25">
        <f t="shared" si="473"/>
        <v>8682.4353049855854</v>
      </c>
      <c r="R3047" s="24">
        <f t="shared" si="482"/>
        <v>14259.289919999999</v>
      </c>
      <c r="S3047" s="25">
        <f t="shared" si="475"/>
        <v>0</v>
      </c>
      <c r="T3047" s="25">
        <f t="shared" si="476"/>
        <v>5576.8546150144139</v>
      </c>
      <c r="U3047" s="25" t="str">
        <f t="shared" si="477"/>
        <v>charge</v>
      </c>
      <c r="W3047" s="25">
        <f t="shared" si="480"/>
        <v>0</v>
      </c>
      <c r="X3047" s="25">
        <f t="shared" si="478"/>
        <v>78000</v>
      </c>
      <c r="Y3047" s="25">
        <f t="shared" si="481"/>
        <v>0</v>
      </c>
      <c r="AA3047" s="25">
        <f t="shared" si="479"/>
        <v>0</v>
      </c>
      <c r="AC3047" s="25">
        <f t="shared" si="474"/>
        <v>5576.8546150144139</v>
      </c>
    </row>
    <row r="3048" x14ac:dyDescent="0.2">
      <c r="L3048" s="24">
        <v>3043</v>
      </c>
      <c r="M3048" s="28">
        <v>0</v>
      </c>
      <c r="O3048" s="24">
        <v>3043</v>
      </c>
      <c r="P3048" s="24">
        <f>'ROTH 1.0'!O3048*'קובץ טיוטה'!$D$10</f>
        <v>12029.734204554434</v>
      </c>
      <c r="Q3048" s="24">
        <f t="shared" si="473"/>
        <v>8429.7342045544337</v>
      </c>
      <c r="R3048" s="24">
        <f t="shared" si="482"/>
        <v>0</v>
      </c>
      <c r="S3048" s="24">
        <f t="shared" si="475"/>
        <v>8429.7342045544337</v>
      </c>
      <c r="T3048" s="24">
        <f t="shared" si="476"/>
        <v>0</v>
      </c>
      <c r="U3048" s="24" t="str">
        <f t="shared" si="477"/>
        <v>drain</v>
      </c>
      <c r="W3048" s="24">
        <f t="shared" si="480"/>
        <v>0</v>
      </c>
      <c r="X3048" s="24">
        <f t="shared" si="478"/>
        <v>69570.265795445564</v>
      </c>
      <c r="Y3048" s="24">
        <f t="shared" si="481"/>
        <v>8429.7342045544356</v>
      </c>
      <c r="AA3048" s="24">
        <f t="shared" si="479"/>
        <v>0</v>
      </c>
      <c r="AC3048" s="24">
        <f t="shared" si="474"/>
        <v>0</v>
      </c>
    </row>
    <row r="3049" x14ac:dyDescent="0.2">
      <c r="L3049" s="25">
        <v>3044</v>
      </c>
      <c r="M3049" s="29">
        <v>0</v>
      </c>
      <c r="O3049" s="25">
        <v>3044</v>
      </c>
      <c r="P3049" s="24">
        <f>'ROTH 1.0'!O3049*'קובץ טיוטה'!$D$10</f>
        <v>11816.597008396951</v>
      </c>
      <c r="Q3049" s="25">
        <f t="shared" si="473"/>
        <v>8216.5970083969514</v>
      </c>
      <c r="R3049" s="24">
        <f t="shared" si="482"/>
        <v>0</v>
      </c>
      <c r="S3049" s="25">
        <f t="shared" si="475"/>
        <v>8216.5970083969514</v>
      </c>
      <c r="T3049" s="25">
        <f t="shared" si="476"/>
        <v>0</v>
      </c>
      <c r="U3049" s="25" t="str">
        <f t="shared" si="477"/>
        <v>drain</v>
      </c>
      <c r="W3049" s="25">
        <f t="shared" si="480"/>
        <v>0</v>
      </c>
      <c r="X3049" s="25">
        <f t="shared" si="478"/>
        <v>61353.668787048613</v>
      </c>
      <c r="Y3049" s="25">
        <f t="shared" si="481"/>
        <v>8216.5970083969514</v>
      </c>
      <c r="AA3049" s="25">
        <f t="shared" si="479"/>
        <v>0</v>
      </c>
      <c r="AC3049" s="25">
        <f t="shared" si="474"/>
        <v>0</v>
      </c>
    </row>
    <row r="3050" x14ac:dyDescent="0.2">
      <c r="L3050" s="24">
        <v>3045</v>
      </c>
      <c r="M3050" s="28">
        <v>0</v>
      </c>
      <c r="O3050" s="24">
        <v>3045</v>
      </c>
      <c r="P3050" s="24">
        <f>'ROTH 1.0'!O3050*'קובץ טיוטה'!$D$10</f>
        <v>11483.821965042776</v>
      </c>
      <c r="Q3050" s="24">
        <f t="shared" si="473"/>
        <v>7883.8219650427764</v>
      </c>
      <c r="R3050" s="24">
        <f t="shared" si="482"/>
        <v>0</v>
      </c>
      <c r="S3050" s="24">
        <f t="shared" si="475"/>
        <v>7883.8219650427764</v>
      </c>
      <c r="T3050" s="24">
        <f t="shared" si="476"/>
        <v>0</v>
      </c>
      <c r="U3050" s="24" t="str">
        <f t="shared" si="477"/>
        <v>drain</v>
      </c>
      <c r="W3050" s="24">
        <f t="shared" si="480"/>
        <v>0</v>
      </c>
      <c r="X3050" s="24">
        <f t="shared" si="478"/>
        <v>53469.846822005835</v>
      </c>
      <c r="Y3050" s="24">
        <f t="shared" si="481"/>
        <v>7883.8219650427782</v>
      </c>
      <c r="AA3050" s="24">
        <f t="shared" si="479"/>
        <v>0</v>
      </c>
      <c r="AC3050" s="24">
        <f t="shared" si="474"/>
        <v>0</v>
      </c>
    </row>
    <row r="3051" x14ac:dyDescent="0.2">
      <c r="L3051" s="25">
        <v>3046</v>
      </c>
      <c r="M3051" s="29">
        <v>0</v>
      </c>
      <c r="O3051" s="25">
        <v>3046</v>
      </c>
      <c r="P3051" s="24">
        <f>'ROTH 1.0'!O3051*'קובץ טיוטה'!$D$10</f>
        <v>11014.678937705732</v>
      </c>
      <c r="Q3051" s="25">
        <f t="shared" si="473"/>
        <v>7414.6789377057321</v>
      </c>
      <c r="R3051" s="24">
        <f t="shared" si="482"/>
        <v>0</v>
      </c>
      <c r="S3051" s="25">
        <f t="shared" si="475"/>
        <v>7414.6789377057321</v>
      </c>
      <c r="T3051" s="25">
        <f t="shared" si="476"/>
        <v>0</v>
      </c>
      <c r="U3051" s="25" t="str">
        <f t="shared" si="477"/>
        <v>drain</v>
      </c>
      <c r="W3051" s="25">
        <f t="shared" si="480"/>
        <v>0</v>
      </c>
      <c r="X3051" s="25">
        <f t="shared" si="478"/>
        <v>46055.167884300099</v>
      </c>
      <c r="Y3051" s="25">
        <f t="shared" si="481"/>
        <v>7414.6789377057357</v>
      </c>
      <c r="AA3051" s="25">
        <f t="shared" si="479"/>
        <v>0</v>
      </c>
      <c r="AC3051" s="25">
        <f t="shared" si="474"/>
        <v>0</v>
      </c>
    </row>
    <row r="3052" x14ac:dyDescent="0.2">
      <c r="L3052" s="24">
        <v>3047</v>
      </c>
      <c r="M3052" s="28">
        <v>0</v>
      </c>
      <c r="O3052" s="24">
        <v>3047</v>
      </c>
      <c r="P3052" s="24">
        <f>'ROTH 1.0'!O3052*'קובץ טיוטה'!$D$10</f>
        <v>10642.143439572805</v>
      </c>
      <c r="Q3052" s="24">
        <f t="shared" si="473"/>
        <v>7042.1434395728047</v>
      </c>
      <c r="R3052" s="24">
        <f t="shared" si="482"/>
        <v>0</v>
      </c>
      <c r="S3052" s="24">
        <f t="shared" si="475"/>
        <v>7042.1434395728047</v>
      </c>
      <c r="T3052" s="24">
        <f t="shared" si="476"/>
        <v>0</v>
      </c>
      <c r="U3052" s="24" t="str">
        <f t="shared" si="477"/>
        <v>drain</v>
      </c>
      <c r="W3052" s="24">
        <f t="shared" si="480"/>
        <v>0</v>
      </c>
      <c r="X3052" s="24">
        <f t="shared" si="478"/>
        <v>39013.024444727293</v>
      </c>
      <c r="Y3052" s="24">
        <f t="shared" si="481"/>
        <v>7042.1434395728065</v>
      </c>
      <c r="AA3052" s="24">
        <f t="shared" si="479"/>
        <v>0</v>
      </c>
      <c r="AC3052" s="24">
        <f t="shared" si="474"/>
        <v>0</v>
      </c>
    </row>
    <row r="3053" x14ac:dyDescent="0.2">
      <c r="L3053" s="25">
        <v>3048</v>
      </c>
      <c r="M3053" s="29">
        <v>0</v>
      </c>
      <c r="O3053" s="25">
        <v>3048</v>
      </c>
      <c r="P3053" s="24">
        <f>'ROTH 1.0'!O3053*'קובץ טיוטה'!$D$10</f>
        <v>10177.822496966983</v>
      </c>
      <c r="Q3053" s="25">
        <f t="shared" si="473"/>
        <v>6577.8224969669827</v>
      </c>
      <c r="R3053" s="24">
        <f t="shared" si="482"/>
        <v>0</v>
      </c>
      <c r="S3053" s="25">
        <f t="shared" si="475"/>
        <v>6577.8224969669827</v>
      </c>
      <c r="T3053" s="25">
        <f t="shared" si="476"/>
        <v>0</v>
      </c>
      <c r="U3053" s="25" t="str">
        <f t="shared" si="477"/>
        <v>drain</v>
      </c>
      <c r="W3053" s="25">
        <f t="shared" si="480"/>
        <v>0</v>
      </c>
      <c r="X3053" s="25">
        <f t="shared" si="478"/>
        <v>32435.20194776031</v>
      </c>
      <c r="Y3053" s="25">
        <f t="shared" si="481"/>
        <v>6577.8224969669827</v>
      </c>
      <c r="AA3053" s="25">
        <f t="shared" si="479"/>
        <v>0</v>
      </c>
      <c r="AC3053" s="25">
        <f t="shared" si="474"/>
        <v>0</v>
      </c>
    </row>
    <row r="3054" x14ac:dyDescent="0.2">
      <c r="L3054" s="24">
        <v>3049</v>
      </c>
      <c r="M3054" s="28">
        <v>0</v>
      </c>
      <c r="O3054" s="24">
        <v>3049</v>
      </c>
      <c r="P3054" s="24">
        <f>'ROTH 1.0'!O3054*'קובץ טיוטה'!$D$10</f>
        <v>9732.8509742836104</v>
      </c>
      <c r="Q3054" s="24">
        <f t="shared" si="473"/>
        <v>6132.8509742836104</v>
      </c>
      <c r="R3054" s="24">
        <f t="shared" si="482"/>
        <v>0</v>
      </c>
      <c r="S3054" s="24">
        <f t="shared" si="475"/>
        <v>6132.8509742836104</v>
      </c>
      <c r="T3054" s="24">
        <f t="shared" si="476"/>
        <v>0</v>
      </c>
      <c r="U3054" s="24" t="str">
        <f t="shared" si="477"/>
        <v>drain</v>
      </c>
      <c r="W3054" s="24">
        <f t="shared" si="480"/>
        <v>0</v>
      </c>
      <c r="X3054" s="24">
        <f t="shared" si="478"/>
        <v>26302.350973476699</v>
      </c>
      <c r="Y3054" s="24">
        <f t="shared" si="481"/>
        <v>6132.8509742836104</v>
      </c>
      <c r="AA3054" s="24">
        <f t="shared" si="479"/>
        <v>0</v>
      </c>
      <c r="AC3054" s="24">
        <f t="shared" si="474"/>
        <v>0</v>
      </c>
    </row>
    <row r="3055" x14ac:dyDescent="0.2">
      <c r="L3055" s="25">
        <v>3050</v>
      </c>
      <c r="M3055" s="29">
        <v>0</v>
      </c>
      <c r="O3055" s="25">
        <v>3050</v>
      </c>
      <c r="P3055" s="24">
        <f>'ROTH 1.0'!O3055*'קובץ טיוטה'!$D$10</f>
        <v>9349.320369964511</v>
      </c>
      <c r="Q3055" s="25">
        <f t="shared" si="473"/>
        <v>5749.320369964511</v>
      </c>
      <c r="R3055" s="24">
        <f t="shared" si="482"/>
        <v>0</v>
      </c>
      <c r="S3055" s="25">
        <f t="shared" si="475"/>
        <v>5749.320369964511</v>
      </c>
      <c r="T3055" s="25">
        <f t="shared" si="476"/>
        <v>0</v>
      </c>
      <c r="U3055" s="25" t="str">
        <f t="shared" si="477"/>
        <v>drain</v>
      </c>
      <c r="W3055" s="25">
        <f t="shared" si="480"/>
        <v>0</v>
      </c>
      <c r="X3055" s="25">
        <f t="shared" si="478"/>
        <v>20553.03060351219</v>
      </c>
      <c r="Y3055" s="25">
        <f t="shared" si="481"/>
        <v>5749.3203699645092</v>
      </c>
      <c r="AA3055" s="25">
        <f t="shared" si="479"/>
        <v>0</v>
      </c>
      <c r="AC3055" s="25">
        <f t="shared" si="474"/>
        <v>0</v>
      </c>
    </row>
    <row r="3056" x14ac:dyDescent="0.2">
      <c r="L3056" s="24">
        <v>3051</v>
      </c>
      <c r="M3056" s="28">
        <v>0</v>
      </c>
      <c r="O3056" s="24">
        <v>3051</v>
      </c>
      <c r="P3056" s="24">
        <f>'ROTH 1.0'!O3056*'קובץ טיוטה'!$D$10</f>
        <v>9286.8226064026931</v>
      </c>
      <c r="Q3056" s="24">
        <f t="shared" si="473"/>
        <v>5686.8226064026931</v>
      </c>
      <c r="R3056" s="24">
        <f t="shared" si="482"/>
        <v>0</v>
      </c>
      <c r="S3056" s="24">
        <f t="shared" si="475"/>
        <v>5686.8226064026931</v>
      </c>
      <c r="T3056" s="24">
        <f t="shared" si="476"/>
        <v>0</v>
      </c>
      <c r="U3056" s="24" t="str">
        <f t="shared" si="477"/>
        <v>drain</v>
      </c>
      <c r="W3056" s="24">
        <f t="shared" si="480"/>
        <v>0</v>
      </c>
      <c r="X3056" s="24">
        <f t="shared" si="478"/>
        <v>14866.207997109497</v>
      </c>
      <c r="Y3056" s="24">
        <f t="shared" si="481"/>
        <v>5686.8226064026931</v>
      </c>
      <c r="AA3056" s="24">
        <f t="shared" si="479"/>
        <v>0</v>
      </c>
      <c r="AC3056" s="24">
        <f t="shared" si="474"/>
        <v>0</v>
      </c>
    </row>
    <row r="3057" x14ac:dyDescent="0.2">
      <c r="L3057" s="25">
        <v>3052</v>
      </c>
      <c r="M3057" s="29">
        <v>0</v>
      </c>
      <c r="O3057" s="25">
        <v>3052</v>
      </c>
      <c r="P3057" s="24">
        <f>'ROTH 1.0'!O3057*'קובץ טיוטה'!$D$10</f>
        <v>8942.9025117154761</v>
      </c>
      <c r="Q3057" s="25">
        <f t="shared" si="473"/>
        <v>5342.9025117154761</v>
      </c>
      <c r="R3057" s="24">
        <f t="shared" si="482"/>
        <v>0</v>
      </c>
      <c r="S3057" s="25">
        <f t="shared" si="475"/>
        <v>5342.9025117154761</v>
      </c>
      <c r="T3057" s="25">
        <f t="shared" si="476"/>
        <v>0</v>
      </c>
      <c r="U3057" s="25" t="str">
        <f t="shared" si="477"/>
        <v>drain</v>
      </c>
      <c r="W3057" s="25">
        <f t="shared" si="480"/>
        <v>0</v>
      </c>
      <c r="X3057" s="25">
        <f t="shared" si="478"/>
        <v>9523.3054853940212</v>
      </c>
      <c r="Y3057" s="25">
        <f t="shared" si="481"/>
        <v>5342.9025117154761</v>
      </c>
      <c r="AA3057" s="25">
        <f t="shared" si="479"/>
        <v>0</v>
      </c>
      <c r="AC3057" s="25">
        <f t="shared" si="474"/>
        <v>0</v>
      </c>
    </row>
    <row r="3058" x14ac:dyDescent="0.2">
      <c r="L3058" s="24">
        <v>3053</v>
      </c>
      <c r="M3058" s="28">
        <v>0</v>
      </c>
      <c r="O3058" s="24">
        <v>3053</v>
      </c>
      <c r="P3058" s="24">
        <f>'ROTH 1.0'!O3058*'קובץ טיוטה'!$D$10</f>
        <v>8862.4285604013658</v>
      </c>
      <c r="Q3058" s="24">
        <f t="shared" si="473"/>
        <v>5262.4285604013658</v>
      </c>
      <c r="R3058" s="24">
        <f t="shared" si="482"/>
        <v>0</v>
      </c>
      <c r="S3058" s="24">
        <f t="shared" si="475"/>
        <v>5262.4285604013658</v>
      </c>
      <c r="T3058" s="24">
        <f t="shared" si="476"/>
        <v>0</v>
      </c>
      <c r="U3058" s="24" t="str">
        <f t="shared" si="477"/>
        <v>drain</v>
      </c>
      <c r="W3058" s="24">
        <f t="shared" si="480"/>
        <v>0</v>
      </c>
      <c r="X3058" s="24">
        <f t="shared" si="478"/>
        <v>4260.8769249926554</v>
      </c>
      <c r="Y3058" s="24">
        <f t="shared" si="481"/>
        <v>5262.4285604013658</v>
      </c>
      <c r="AA3058" s="24">
        <f t="shared" si="479"/>
        <v>0</v>
      </c>
      <c r="AC3058" s="24">
        <f t="shared" si="474"/>
        <v>0</v>
      </c>
    </row>
    <row r="3059" x14ac:dyDescent="0.2">
      <c r="L3059" s="25">
        <v>3054</v>
      </c>
      <c r="M3059" s="29">
        <v>0</v>
      </c>
      <c r="O3059" s="25">
        <v>3054</v>
      </c>
      <c r="P3059" s="24">
        <f>'ROTH 1.0'!O3059*'קובץ טיוטה'!$D$10</f>
        <v>8571.7711184202763</v>
      </c>
      <c r="Q3059" s="25">
        <f t="shared" si="473"/>
        <v>4971.7711184202763</v>
      </c>
      <c r="R3059" s="24">
        <f t="shared" si="482"/>
        <v>0</v>
      </c>
      <c r="S3059" s="25">
        <f t="shared" si="475"/>
        <v>4971.7711184202763</v>
      </c>
      <c r="T3059" s="25">
        <f t="shared" si="476"/>
        <v>0</v>
      </c>
      <c r="U3059" s="25" t="str">
        <f t="shared" si="477"/>
        <v>drain</v>
      </c>
      <c r="W3059" s="25">
        <f t="shared" si="480"/>
        <v>0</v>
      </c>
      <c r="X3059" s="25">
        <f t="shared" si="478"/>
        <v>0</v>
      </c>
      <c r="Y3059" s="25">
        <f t="shared" si="481"/>
        <v>4260.8769249926554</v>
      </c>
      <c r="AA3059" s="25">
        <f t="shared" si="479"/>
        <v>710.89419342762085</v>
      </c>
      <c r="AC3059" s="25">
        <f t="shared" si="474"/>
        <v>0</v>
      </c>
    </row>
    <row r="3060" x14ac:dyDescent="0.2">
      <c r="L3060" s="24">
        <v>3055</v>
      </c>
      <c r="M3060" s="28">
        <v>0.30791105400000002</v>
      </c>
      <c r="O3060" s="24">
        <v>3055</v>
      </c>
      <c r="P3060" s="24">
        <f>'ROTH 1.0'!O3060*'קובץ טיוטה'!$D$10</f>
        <v>8629.4525814860517</v>
      </c>
      <c r="Q3060" s="24">
        <f t="shared" si="473"/>
        <v>5029.4525814860517</v>
      </c>
      <c r="R3060" s="24">
        <f t="shared" si="482"/>
        <v>20937.951671999999</v>
      </c>
      <c r="S3060" s="24">
        <f t="shared" si="475"/>
        <v>0</v>
      </c>
      <c r="T3060" s="24">
        <f t="shared" si="476"/>
        <v>15908.499090513948</v>
      </c>
      <c r="U3060" s="24" t="str">
        <f t="shared" si="477"/>
        <v>charge</v>
      </c>
      <c r="W3060" s="24">
        <f t="shared" si="480"/>
        <v>14317.649181462553</v>
      </c>
      <c r="X3060" s="24">
        <f t="shared" si="478"/>
        <v>14317.649181462553</v>
      </c>
      <c r="Y3060" s="24">
        <f t="shared" si="481"/>
        <v>0</v>
      </c>
      <c r="AA3060" s="24">
        <f t="shared" si="479"/>
        <v>0</v>
      </c>
      <c r="AC3060" s="24">
        <f t="shared" si="474"/>
        <v>1590.8499090513942</v>
      </c>
    </row>
    <row r="3061" x14ac:dyDescent="0.2">
      <c r="L3061" s="25">
        <v>3056</v>
      </c>
      <c r="M3061" s="29">
        <v>0.5699233199999999</v>
      </c>
      <c r="O3061" s="25">
        <v>3056</v>
      </c>
      <c r="P3061" s="24">
        <f>'ROTH 1.0'!O3061*'קובץ טיוטה'!$D$10</f>
        <v>9408.7945964665359</v>
      </c>
      <c r="Q3061" s="25">
        <f t="shared" si="473"/>
        <v>5808.7945964665359</v>
      </c>
      <c r="R3061" s="24">
        <f t="shared" si="482"/>
        <v>38754.785759999992</v>
      </c>
      <c r="S3061" s="25">
        <f t="shared" si="475"/>
        <v>0</v>
      </c>
      <c r="T3061" s="25">
        <f t="shared" si="476"/>
        <v>32945.991163533457</v>
      </c>
      <c r="U3061" s="25" t="str">
        <f t="shared" si="477"/>
        <v>charge</v>
      </c>
      <c r="W3061" s="25">
        <f t="shared" si="480"/>
        <v>29651.39204718011</v>
      </c>
      <c r="X3061" s="25">
        <f t="shared" si="478"/>
        <v>43969.041228642665</v>
      </c>
      <c r="Y3061" s="25">
        <f t="shared" si="481"/>
        <v>0</v>
      </c>
      <c r="AA3061" s="25">
        <f t="shared" si="479"/>
        <v>0</v>
      </c>
      <c r="AC3061" s="25">
        <f t="shared" si="474"/>
        <v>3294.5991163533472</v>
      </c>
    </row>
    <row r="3062" x14ac:dyDescent="0.2">
      <c r="L3062" s="24">
        <v>3057</v>
      </c>
      <c r="M3062" s="28">
        <v>0.56210158700000001</v>
      </c>
      <c r="O3062" s="24">
        <v>3057</v>
      </c>
      <c r="P3062" s="24">
        <f>'ROTH 1.0'!O3062*'קובץ טיוטה'!$D$10</f>
        <v>9950.3261689766659</v>
      </c>
      <c r="Q3062" s="24">
        <f t="shared" si="473"/>
        <v>6350.3261689766659</v>
      </c>
      <c r="R3062" s="24">
        <f t="shared" si="482"/>
        <v>38222.907916000004</v>
      </c>
      <c r="S3062" s="24">
        <f t="shared" si="475"/>
        <v>0</v>
      </c>
      <c r="T3062" s="24">
        <f t="shared" si="476"/>
        <v>31872.581747023338</v>
      </c>
      <c r="U3062" s="24" t="str">
        <f t="shared" si="477"/>
        <v>charge</v>
      </c>
      <c r="W3062" s="24">
        <f t="shared" si="480"/>
        <v>28685.323572321002</v>
      </c>
      <c r="X3062" s="24">
        <f t="shared" si="478"/>
        <v>72654.364800963667</v>
      </c>
      <c r="Y3062" s="24">
        <f t="shared" si="481"/>
        <v>0</v>
      </c>
      <c r="AA3062" s="24">
        <f t="shared" si="479"/>
        <v>0</v>
      </c>
      <c r="AC3062" s="24">
        <f t="shared" si="474"/>
        <v>3187.258174702336</v>
      </c>
    </row>
    <row r="3063" x14ac:dyDescent="0.2">
      <c r="L3063" s="25">
        <v>3058</v>
      </c>
      <c r="M3063" s="29">
        <v>0.56156811399999995</v>
      </c>
      <c r="O3063" s="25">
        <v>3058</v>
      </c>
      <c r="P3063" s="24">
        <f>'ROTH 1.0'!O3063*'קובץ טיוטה'!$D$10</f>
        <v>10500.672389965732</v>
      </c>
      <c r="Q3063" s="25">
        <f t="shared" si="473"/>
        <v>6900.6723899657318</v>
      </c>
      <c r="R3063" s="24">
        <f t="shared" si="482"/>
        <v>38186.631751999994</v>
      </c>
      <c r="S3063" s="25">
        <f t="shared" si="475"/>
        <v>0</v>
      </c>
      <c r="T3063" s="25">
        <f t="shared" si="476"/>
        <v>31285.959362034264</v>
      </c>
      <c r="U3063" s="25" t="str">
        <f t="shared" si="477"/>
        <v>charge</v>
      </c>
      <c r="W3063" s="25">
        <f t="shared" si="480"/>
        <v>5345.6351990363328</v>
      </c>
      <c r="X3063" s="25">
        <f t="shared" si="478"/>
        <v>78000</v>
      </c>
      <c r="Y3063" s="25">
        <f t="shared" si="481"/>
        <v>0</v>
      </c>
      <c r="AA3063" s="25">
        <f t="shared" si="479"/>
        <v>0</v>
      </c>
      <c r="AC3063" s="25">
        <f t="shared" si="474"/>
        <v>25940.324162997931</v>
      </c>
    </row>
    <row r="3064" x14ac:dyDescent="0.2">
      <c r="L3064" s="24">
        <v>3059</v>
      </c>
      <c r="M3064" s="28">
        <v>0.63726873100000003</v>
      </c>
      <c r="O3064" s="24">
        <v>3059</v>
      </c>
      <c r="P3064" s="24">
        <f>'ROTH 1.0'!O3064*'קובץ טיוטה'!$D$10</f>
        <v>10926.859932596724</v>
      </c>
      <c r="Q3064" s="24">
        <f t="shared" si="473"/>
        <v>7326.8599325967243</v>
      </c>
      <c r="R3064" s="24">
        <f t="shared" si="482"/>
        <v>43334.273708000001</v>
      </c>
      <c r="S3064" s="24">
        <f t="shared" si="475"/>
        <v>0</v>
      </c>
      <c r="T3064" s="24">
        <f t="shared" si="476"/>
        <v>36007.413775403278</v>
      </c>
      <c r="U3064" s="24" t="str">
        <f t="shared" si="477"/>
        <v>charge</v>
      </c>
      <c r="W3064" s="24">
        <f t="shared" si="480"/>
        <v>0</v>
      </c>
      <c r="X3064" s="24">
        <f t="shared" si="478"/>
        <v>78000</v>
      </c>
      <c r="Y3064" s="24">
        <f t="shared" si="481"/>
        <v>0</v>
      </c>
      <c r="AA3064" s="24">
        <f t="shared" si="479"/>
        <v>0</v>
      </c>
      <c r="AC3064" s="24">
        <f t="shared" si="474"/>
        <v>36007.413775403278</v>
      </c>
    </row>
    <row r="3065" x14ac:dyDescent="0.2">
      <c r="L3065" s="25">
        <v>3060</v>
      </c>
      <c r="M3065" s="29">
        <v>0.6093391090000001</v>
      </c>
      <c r="O3065" s="25">
        <v>3060</v>
      </c>
      <c r="P3065" s="24">
        <f>'ROTH 1.0'!O3065*'קובץ טיוטה'!$D$10</f>
        <v>10996.196768297952</v>
      </c>
      <c r="Q3065" s="25">
        <f t="shared" si="473"/>
        <v>7396.1967682979521</v>
      </c>
      <c r="R3065" s="24">
        <f t="shared" si="482"/>
        <v>41435.059412000002</v>
      </c>
      <c r="S3065" s="25">
        <f t="shared" si="475"/>
        <v>0</v>
      </c>
      <c r="T3065" s="25">
        <f t="shared" si="476"/>
        <v>34038.86264370205</v>
      </c>
      <c r="U3065" s="25" t="str">
        <f t="shared" si="477"/>
        <v>charge</v>
      </c>
      <c r="W3065" s="25">
        <f t="shared" si="480"/>
        <v>0</v>
      </c>
      <c r="X3065" s="25">
        <f t="shared" si="478"/>
        <v>78000</v>
      </c>
      <c r="Y3065" s="25">
        <f t="shared" si="481"/>
        <v>0</v>
      </c>
      <c r="AA3065" s="25">
        <f t="shared" si="479"/>
        <v>0</v>
      </c>
      <c r="AC3065" s="25">
        <f t="shared" si="474"/>
        <v>34038.86264370205</v>
      </c>
    </row>
    <row r="3066" x14ac:dyDescent="0.2">
      <c r="L3066" s="24">
        <v>3061</v>
      </c>
      <c r="M3066" s="28">
        <v>0.66756048000000001</v>
      </c>
      <c r="O3066" s="24">
        <v>3061</v>
      </c>
      <c r="P3066" s="24">
        <f>'ROTH 1.0'!O3066*'קובץ טיוטה'!$D$10</f>
        <v>11238.276448978959</v>
      </c>
      <c r="Q3066" s="24">
        <f t="shared" si="473"/>
        <v>7638.2764489789588</v>
      </c>
      <c r="R3066" s="24">
        <f t="shared" si="482"/>
        <v>45394.112639999999</v>
      </c>
      <c r="S3066" s="24">
        <f t="shared" si="475"/>
        <v>0</v>
      </c>
      <c r="T3066" s="24">
        <f t="shared" si="476"/>
        <v>37755.836191021037</v>
      </c>
      <c r="U3066" s="24" t="str">
        <f t="shared" si="477"/>
        <v>charge</v>
      </c>
      <c r="W3066" s="24">
        <f t="shared" si="480"/>
        <v>0</v>
      </c>
      <c r="X3066" s="24">
        <f t="shared" si="478"/>
        <v>78000</v>
      </c>
      <c r="Y3066" s="24">
        <f t="shared" si="481"/>
        <v>0</v>
      </c>
      <c r="AA3066" s="24">
        <f t="shared" si="479"/>
        <v>0</v>
      </c>
      <c r="AC3066" s="24">
        <f t="shared" si="474"/>
        <v>37755.836191021037</v>
      </c>
    </row>
    <row r="3067" x14ac:dyDescent="0.2">
      <c r="L3067" s="25">
        <v>3062</v>
      </c>
      <c r="M3067" s="29">
        <v>0.67770569299999994</v>
      </c>
      <c r="O3067" s="25">
        <v>3062</v>
      </c>
      <c r="P3067" s="24">
        <f>'ROTH 1.0'!O3067*'קובץ טיוטה'!$D$10</f>
        <v>11402.15387347925</v>
      </c>
      <c r="Q3067" s="25">
        <f t="shared" si="473"/>
        <v>7802.1538734792503</v>
      </c>
      <c r="R3067" s="24">
        <f t="shared" si="482"/>
        <v>46083.987123999999</v>
      </c>
      <c r="S3067" s="25">
        <f t="shared" si="475"/>
        <v>0</v>
      </c>
      <c r="T3067" s="25">
        <f t="shared" si="476"/>
        <v>38281.833250520751</v>
      </c>
      <c r="U3067" s="25" t="str">
        <f t="shared" si="477"/>
        <v>charge</v>
      </c>
      <c r="W3067" s="25">
        <f t="shared" si="480"/>
        <v>0</v>
      </c>
      <c r="X3067" s="25">
        <f t="shared" si="478"/>
        <v>78000</v>
      </c>
      <c r="Y3067" s="25">
        <f t="shared" si="481"/>
        <v>0</v>
      </c>
      <c r="AA3067" s="25">
        <f t="shared" si="479"/>
        <v>0</v>
      </c>
      <c r="AC3067" s="25">
        <f t="shared" si="474"/>
        <v>38281.833250520751</v>
      </c>
    </row>
    <row r="3068" x14ac:dyDescent="0.2">
      <c r="L3068" s="24">
        <v>3063</v>
      </c>
      <c r="M3068" s="28">
        <v>0.64792989400000001</v>
      </c>
      <c r="O3068" s="24">
        <v>3063</v>
      </c>
      <c r="P3068" s="24">
        <f>'ROTH 1.0'!O3068*'קובץ טיוטה'!$D$10</f>
        <v>11581.825111825858</v>
      </c>
      <c r="Q3068" s="24">
        <f t="shared" si="473"/>
        <v>7981.8251118258577</v>
      </c>
      <c r="R3068" s="24">
        <f t="shared" si="482"/>
        <v>44059.232791999995</v>
      </c>
      <c r="S3068" s="24">
        <f t="shared" si="475"/>
        <v>0</v>
      </c>
      <c r="T3068" s="24">
        <f t="shared" si="476"/>
        <v>36077.407680174139</v>
      </c>
      <c r="U3068" s="24" t="str">
        <f t="shared" si="477"/>
        <v>charge</v>
      </c>
      <c r="W3068" s="24">
        <f t="shared" si="480"/>
        <v>0</v>
      </c>
      <c r="X3068" s="24">
        <f t="shared" si="478"/>
        <v>78000</v>
      </c>
      <c r="Y3068" s="24">
        <f t="shared" si="481"/>
        <v>0</v>
      </c>
      <c r="AA3068" s="24">
        <f t="shared" si="479"/>
        <v>0</v>
      </c>
      <c r="AC3068" s="24">
        <f t="shared" si="474"/>
        <v>36077.407680174139</v>
      </c>
    </row>
    <row r="3069" x14ac:dyDescent="0.2">
      <c r="L3069" s="25">
        <v>3064</v>
      </c>
      <c r="M3069" s="29">
        <v>0.55599490200000001</v>
      </c>
      <c r="O3069" s="25">
        <v>3064</v>
      </c>
      <c r="P3069" s="24">
        <f>'ROTH 1.0'!O3069*'קובץ טיוטה'!$D$10</f>
        <v>11615.557708449904</v>
      </c>
      <c r="Q3069" s="25">
        <f t="shared" si="473"/>
        <v>8015.5577084499037</v>
      </c>
      <c r="R3069" s="24">
        <f t="shared" si="482"/>
        <v>37807.653335999996</v>
      </c>
      <c r="S3069" s="25">
        <f t="shared" si="475"/>
        <v>0</v>
      </c>
      <c r="T3069" s="25">
        <f t="shared" si="476"/>
        <v>29792.095627550094</v>
      </c>
      <c r="U3069" s="25" t="str">
        <f t="shared" si="477"/>
        <v>charge</v>
      </c>
      <c r="W3069" s="25">
        <f t="shared" si="480"/>
        <v>0</v>
      </c>
      <c r="X3069" s="25">
        <f t="shared" si="478"/>
        <v>78000</v>
      </c>
      <c r="Y3069" s="25">
        <f t="shared" si="481"/>
        <v>0</v>
      </c>
      <c r="AA3069" s="25">
        <f t="shared" si="479"/>
        <v>0</v>
      </c>
      <c r="AC3069" s="25">
        <f t="shared" si="474"/>
        <v>29792.095627550094</v>
      </c>
    </row>
    <row r="3070" x14ac:dyDescent="0.2">
      <c r="L3070" s="24">
        <v>3065</v>
      </c>
      <c r="M3070" s="28">
        <v>0.37791205</v>
      </c>
      <c r="O3070" s="24">
        <v>3065</v>
      </c>
      <c r="P3070" s="24">
        <f>'ROTH 1.0'!O3070*'קובץ טיוטה'!$D$10</f>
        <v>11820.042604665787</v>
      </c>
      <c r="Q3070" s="24">
        <f t="shared" si="473"/>
        <v>8220.0426046657867</v>
      </c>
      <c r="R3070" s="24">
        <f t="shared" si="482"/>
        <v>25698.019400000001</v>
      </c>
      <c r="S3070" s="24">
        <f t="shared" si="475"/>
        <v>0</v>
      </c>
      <c r="T3070" s="24">
        <f t="shared" si="476"/>
        <v>17477.976795334216</v>
      </c>
      <c r="U3070" s="24" t="str">
        <f t="shared" si="477"/>
        <v>charge</v>
      </c>
      <c r="W3070" s="24">
        <f t="shared" si="480"/>
        <v>0</v>
      </c>
      <c r="X3070" s="24">
        <f t="shared" si="478"/>
        <v>78000</v>
      </c>
      <c r="Y3070" s="24">
        <f t="shared" si="481"/>
        <v>0</v>
      </c>
      <c r="AA3070" s="24">
        <f t="shared" si="479"/>
        <v>0</v>
      </c>
      <c r="AC3070" s="24">
        <f t="shared" si="474"/>
        <v>17477.976795334216</v>
      </c>
    </row>
    <row r="3071" x14ac:dyDescent="0.2">
      <c r="L3071" s="25">
        <v>3066</v>
      </c>
      <c r="M3071" s="29">
        <v>0.177062999</v>
      </c>
      <c r="O3071" s="25">
        <v>3066</v>
      </c>
      <c r="P3071" s="24">
        <f>'ROTH 1.0'!O3071*'קובץ טיוטה'!$D$10</f>
        <v>11944.439924505601</v>
      </c>
      <c r="Q3071" s="25">
        <f t="shared" si="473"/>
        <v>8344.4399245056011</v>
      </c>
      <c r="R3071" s="24">
        <f t="shared" si="482"/>
        <v>12040.283931999998</v>
      </c>
      <c r="S3071" s="25">
        <f t="shared" si="475"/>
        <v>0</v>
      </c>
      <c r="T3071" s="25">
        <f t="shared" si="476"/>
        <v>3695.8440074943974</v>
      </c>
      <c r="U3071" s="25" t="str">
        <f t="shared" si="477"/>
        <v>charge</v>
      </c>
      <c r="W3071" s="25">
        <f t="shared" si="480"/>
        <v>0</v>
      </c>
      <c r="X3071" s="25">
        <f t="shared" si="478"/>
        <v>78000</v>
      </c>
      <c r="Y3071" s="25">
        <f t="shared" si="481"/>
        <v>0</v>
      </c>
      <c r="AA3071" s="25">
        <f t="shared" si="479"/>
        <v>0</v>
      </c>
      <c r="AC3071" s="25">
        <f t="shared" si="474"/>
        <v>3695.8440074943974</v>
      </c>
    </row>
    <row r="3072" x14ac:dyDescent="0.2">
      <c r="L3072" s="24">
        <v>3067</v>
      </c>
      <c r="M3072" s="28">
        <v>0</v>
      </c>
      <c r="O3072" s="24">
        <v>3067</v>
      </c>
      <c r="P3072" s="24">
        <f>'ROTH 1.0'!O3072*'קובץ טיוטה'!$D$10</f>
        <v>11781.826398124063</v>
      </c>
      <c r="Q3072" s="24">
        <f t="shared" si="473"/>
        <v>8181.8263981240634</v>
      </c>
      <c r="R3072" s="24">
        <f t="shared" si="482"/>
        <v>0</v>
      </c>
      <c r="S3072" s="24">
        <f t="shared" si="475"/>
        <v>8181.8263981240634</v>
      </c>
      <c r="T3072" s="24">
        <f t="shared" si="476"/>
        <v>0</v>
      </c>
      <c r="U3072" s="24" t="str">
        <f t="shared" si="477"/>
        <v>drain</v>
      </c>
      <c r="W3072" s="24">
        <f t="shared" si="480"/>
        <v>0</v>
      </c>
      <c r="X3072" s="24">
        <f t="shared" si="478"/>
        <v>69818.17360187594</v>
      </c>
      <c r="Y3072" s="24">
        <f t="shared" si="481"/>
        <v>8181.8263981240598</v>
      </c>
      <c r="AA3072" s="24">
        <f t="shared" si="479"/>
        <v>0</v>
      </c>
      <c r="AC3072" s="24">
        <f t="shared" si="474"/>
        <v>0</v>
      </c>
    </row>
    <row r="3073" x14ac:dyDescent="0.2">
      <c r="L3073" s="25">
        <v>3068</v>
      </c>
      <c r="M3073" s="29">
        <v>0</v>
      </c>
      <c r="O3073" s="25">
        <v>3068</v>
      </c>
      <c r="P3073" s="24">
        <f>'ROTH 1.0'!O3073*'קובץ טיוטה'!$D$10</f>
        <v>12017.419476684829</v>
      </c>
      <c r="Q3073" s="25">
        <f t="shared" si="473"/>
        <v>8417.4194766848286</v>
      </c>
      <c r="R3073" s="24">
        <f t="shared" si="482"/>
        <v>0</v>
      </c>
      <c r="S3073" s="25">
        <f t="shared" si="475"/>
        <v>8417.4194766848286</v>
      </c>
      <c r="T3073" s="25">
        <f t="shared" si="476"/>
        <v>0</v>
      </c>
      <c r="U3073" s="25" t="str">
        <f t="shared" si="477"/>
        <v>drain</v>
      </c>
      <c r="W3073" s="25">
        <f t="shared" si="480"/>
        <v>0</v>
      </c>
      <c r="X3073" s="25">
        <f t="shared" si="478"/>
        <v>61400.75412519111</v>
      </c>
      <c r="Y3073" s="25">
        <f t="shared" si="481"/>
        <v>8417.4194766848304</v>
      </c>
      <c r="AA3073" s="25">
        <f t="shared" si="479"/>
        <v>0</v>
      </c>
      <c r="AC3073" s="25">
        <f t="shared" si="474"/>
        <v>0</v>
      </c>
    </row>
    <row r="3074" x14ac:dyDescent="0.2">
      <c r="L3074" s="24">
        <v>3069</v>
      </c>
      <c r="M3074" s="28">
        <v>0</v>
      </c>
      <c r="O3074" s="24">
        <v>3069</v>
      </c>
      <c r="P3074" s="24">
        <f>'ROTH 1.0'!O3074*'קובץ טיוטה'!$D$10</f>
        <v>12273.867593212064</v>
      </c>
      <c r="Q3074" s="24">
        <f t="shared" si="473"/>
        <v>8673.8675932120641</v>
      </c>
      <c r="R3074" s="24">
        <f t="shared" si="482"/>
        <v>0</v>
      </c>
      <c r="S3074" s="24">
        <f t="shared" si="475"/>
        <v>8673.8675932120641</v>
      </c>
      <c r="T3074" s="24">
        <f t="shared" si="476"/>
        <v>0</v>
      </c>
      <c r="U3074" s="24" t="str">
        <f t="shared" si="477"/>
        <v>drain</v>
      </c>
      <c r="W3074" s="24">
        <f t="shared" si="480"/>
        <v>0</v>
      </c>
      <c r="X3074" s="24">
        <f t="shared" si="478"/>
        <v>52726.886531979049</v>
      </c>
      <c r="Y3074" s="24">
        <f t="shared" si="481"/>
        <v>8673.8675932120605</v>
      </c>
      <c r="AA3074" s="24">
        <f t="shared" si="479"/>
        <v>0</v>
      </c>
      <c r="AC3074" s="24">
        <f t="shared" si="474"/>
        <v>0</v>
      </c>
    </row>
    <row r="3075" x14ac:dyDescent="0.2">
      <c r="L3075" s="25">
        <v>3070</v>
      </c>
      <c r="M3075" s="29">
        <v>0</v>
      </c>
      <c r="O3075" s="25">
        <v>3070</v>
      </c>
      <c r="P3075" s="24">
        <f>'ROTH 1.0'!O3075*'קובץ טיוטה'!$D$10</f>
        <v>12038.346663270948</v>
      </c>
      <c r="Q3075" s="25">
        <f t="shared" si="473"/>
        <v>8438.3466632709478</v>
      </c>
      <c r="R3075" s="24">
        <f t="shared" si="482"/>
        <v>0</v>
      </c>
      <c r="S3075" s="25">
        <f t="shared" si="475"/>
        <v>8438.3466632709478</v>
      </c>
      <c r="T3075" s="25">
        <f t="shared" si="476"/>
        <v>0</v>
      </c>
      <c r="U3075" s="25" t="str">
        <f t="shared" si="477"/>
        <v>drain</v>
      </c>
      <c r="W3075" s="25">
        <f t="shared" si="480"/>
        <v>0</v>
      </c>
      <c r="X3075" s="25">
        <f t="shared" si="478"/>
        <v>44288.539868708103</v>
      </c>
      <c r="Y3075" s="25">
        <f t="shared" si="481"/>
        <v>8438.346663270946</v>
      </c>
      <c r="AA3075" s="25">
        <f t="shared" si="479"/>
        <v>0</v>
      </c>
      <c r="AC3075" s="25">
        <f t="shared" si="474"/>
        <v>0</v>
      </c>
    </row>
    <row r="3076" x14ac:dyDescent="0.2">
      <c r="L3076" s="24">
        <v>3071</v>
      </c>
      <c r="M3076" s="28">
        <v>0</v>
      </c>
      <c r="O3076" s="24">
        <v>3071</v>
      </c>
      <c r="P3076" s="24">
        <f>'ROTH 1.0'!O3076*'קובץ טיוטה'!$D$10</f>
        <v>11553.425467237907</v>
      </c>
      <c r="Q3076" s="24">
        <f t="shared" si="473"/>
        <v>7953.4254672379066</v>
      </c>
      <c r="R3076" s="24">
        <f t="shared" si="482"/>
        <v>0</v>
      </c>
      <c r="S3076" s="24">
        <f t="shared" si="475"/>
        <v>7953.4254672379066</v>
      </c>
      <c r="T3076" s="24">
        <f t="shared" si="476"/>
        <v>0</v>
      </c>
      <c r="U3076" s="24" t="str">
        <f t="shared" si="477"/>
        <v>drain</v>
      </c>
      <c r="W3076" s="24">
        <f t="shared" si="480"/>
        <v>0</v>
      </c>
      <c r="X3076" s="24">
        <f t="shared" si="478"/>
        <v>36335.1144014702</v>
      </c>
      <c r="Y3076" s="24">
        <f t="shared" si="481"/>
        <v>7953.4254672379029</v>
      </c>
      <c r="AA3076" s="24">
        <f t="shared" si="479"/>
        <v>0</v>
      </c>
      <c r="AC3076" s="24">
        <f t="shared" si="474"/>
        <v>0</v>
      </c>
    </row>
    <row r="3077" x14ac:dyDescent="0.2">
      <c r="L3077" s="25">
        <v>3072</v>
      </c>
      <c r="M3077" s="29">
        <v>0</v>
      </c>
      <c r="O3077" s="25">
        <v>3072</v>
      </c>
      <c r="P3077" s="24">
        <f>'ROTH 1.0'!O3077*'קובץ טיוטה'!$D$10</f>
        <v>10821.463727053473</v>
      </c>
      <c r="Q3077" s="25">
        <f t="shared" si="473"/>
        <v>7221.4637270534731</v>
      </c>
      <c r="R3077" s="24">
        <f t="shared" si="482"/>
        <v>0</v>
      </c>
      <c r="S3077" s="25">
        <f t="shared" si="475"/>
        <v>7221.4637270534731</v>
      </c>
      <c r="T3077" s="25">
        <f t="shared" si="476"/>
        <v>0</v>
      </c>
      <c r="U3077" s="25" t="str">
        <f t="shared" si="477"/>
        <v>drain</v>
      </c>
      <c r="W3077" s="25">
        <f t="shared" si="480"/>
        <v>0</v>
      </c>
      <c r="X3077" s="25">
        <f t="shared" si="478"/>
        <v>29113.650674416727</v>
      </c>
      <c r="Y3077" s="25">
        <f t="shared" si="481"/>
        <v>7221.4637270534731</v>
      </c>
      <c r="AA3077" s="25">
        <f t="shared" si="479"/>
        <v>0</v>
      </c>
      <c r="AC3077" s="25">
        <f t="shared" si="474"/>
        <v>0</v>
      </c>
    </row>
    <row r="3078" x14ac:dyDescent="0.2">
      <c r="L3078" s="24">
        <v>3073</v>
      </c>
      <c r="M3078" s="28">
        <v>0</v>
      </c>
      <c r="O3078" s="24">
        <v>3073</v>
      </c>
      <c r="P3078" s="24">
        <f>'ROTH 1.0'!O3078*'קובץ טיוטה'!$D$10</f>
        <v>10397.361444628676</v>
      </c>
      <c r="Q3078" s="24">
        <f t="shared" ref="Q3078:Q3141" si="483">P3078-$H$8*$H$9</f>
        <v>6797.3614446286756</v>
      </c>
      <c r="R3078" s="24">
        <f t="shared" si="482"/>
        <v>0</v>
      </c>
      <c r="S3078" s="24">
        <f t="shared" si="475"/>
        <v>6797.3614446286756</v>
      </c>
      <c r="T3078" s="24">
        <f t="shared" si="476"/>
        <v>0</v>
      </c>
      <c r="U3078" s="24" t="str">
        <f t="shared" si="477"/>
        <v>drain</v>
      </c>
      <c r="W3078" s="24">
        <f t="shared" si="480"/>
        <v>0</v>
      </c>
      <c r="X3078" s="24">
        <f t="shared" si="478"/>
        <v>22316.289229788053</v>
      </c>
      <c r="Y3078" s="24">
        <f t="shared" si="481"/>
        <v>6797.3614446286738</v>
      </c>
      <c r="AA3078" s="24">
        <f t="shared" si="479"/>
        <v>0</v>
      </c>
      <c r="AC3078" s="24">
        <f t="shared" ref="AC3078:AC3141" si="484">IF(U3078="charge",(T3078-W3078),0)</f>
        <v>0</v>
      </c>
    </row>
    <row r="3079" x14ac:dyDescent="0.2">
      <c r="L3079" s="25">
        <v>3074</v>
      </c>
      <c r="M3079" s="29">
        <v>0</v>
      </c>
      <c r="O3079" s="25">
        <v>3074</v>
      </c>
      <c r="P3079" s="24">
        <f>'ROTH 1.0'!O3079*'קובץ טיוטה'!$D$10</f>
        <v>10163.505341581773</v>
      </c>
      <c r="Q3079" s="25">
        <f t="shared" si="483"/>
        <v>6563.5053415817729</v>
      </c>
      <c r="R3079" s="24">
        <f t="shared" si="482"/>
        <v>0</v>
      </c>
      <c r="S3079" s="25">
        <f t="shared" ref="S3079:S3142" si="485">IF(Q3079&gt;R3079,Q3079-R3079,0)</f>
        <v>6563.5053415817729</v>
      </c>
      <c r="T3079" s="25">
        <f t="shared" ref="T3079:T3142" si="486">IF(R3079&gt;Q3079,R3079-Q3079,0)</f>
        <v>0</v>
      </c>
      <c r="U3079" s="25" t="str">
        <f t="shared" ref="U3079:U3142" si="487">IF(Q3079&gt;R3079,"drain","charge")</f>
        <v>drain</v>
      </c>
      <c r="W3079" s="25">
        <f t="shared" si="480"/>
        <v>0</v>
      </c>
      <c r="X3079" s="25">
        <f t="shared" ref="X3079:X3142" si="488">IF(X3078+T3079&gt;$H$11,$H$11,IF(U3079="charge",X3078+(T3079*$H$12),IF((X3078-S3079)&gt;0,X3078-S3079,0)))</f>
        <v>15752.783888206281</v>
      </c>
      <c r="Y3079" s="25">
        <f t="shared" si="481"/>
        <v>6563.5053415817729</v>
      </c>
      <c r="AA3079" s="25">
        <f t="shared" ref="AA3079:AA3142" si="489">S3079-Y3079</f>
        <v>0</v>
      </c>
      <c r="AC3079" s="25">
        <f t="shared" si="484"/>
        <v>0</v>
      </c>
    </row>
    <row r="3080" x14ac:dyDescent="0.2">
      <c r="L3080" s="24">
        <v>3075</v>
      </c>
      <c r="M3080" s="28">
        <v>0</v>
      </c>
      <c r="O3080" s="24">
        <v>3075</v>
      </c>
      <c r="P3080" s="24">
        <f>'ROTH 1.0'!O3080*'קובץ טיוטה'!$D$10</f>
        <v>9804.524973165966</v>
      </c>
      <c r="Q3080" s="24">
        <f t="shared" si="483"/>
        <v>6204.524973165966</v>
      </c>
      <c r="R3080" s="24">
        <f t="shared" si="482"/>
        <v>0</v>
      </c>
      <c r="S3080" s="24">
        <f t="shared" si="485"/>
        <v>6204.524973165966</v>
      </c>
      <c r="T3080" s="24">
        <f t="shared" si="486"/>
        <v>0</v>
      </c>
      <c r="U3080" s="24" t="str">
        <f t="shared" si="487"/>
        <v>drain</v>
      </c>
      <c r="W3080" s="24">
        <f t="shared" ref="W3080:W3143" si="490">IF(X3080&gt;=X3079,(X3080-X3079),0)</f>
        <v>0</v>
      </c>
      <c r="X3080" s="24">
        <f t="shared" si="488"/>
        <v>9548.2589150403146</v>
      </c>
      <c r="Y3080" s="24">
        <f t="shared" ref="Y3080:Y3143" si="491">IF(U3080="drain",X3079-X3080,0)</f>
        <v>6204.524973165966</v>
      </c>
      <c r="AA3080" s="24">
        <f t="shared" si="489"/>
        <v>0</v>
      </c>
      <c r="AC3080" s="24">
        <f t="shared" si="484"/>
        <v>0</v>
      </c>
    </row>
    <row r="3081" x14ac:dyDescent="0.2">
      <c r="L3081" s="25">
        <v>3076</v>
      </c>
      <c r="M3081" s="29">
        <v>0</v>
      </c>
      <c r="O3081" s="25">
        <v>3076</v>
      </c>
      <c r="P3081" s="24">
        <f>'ROTH 1.0'!O3081*'קובץ טיוטה'!$D$10</f>
        <v>9637.832090098249</v>
      </c>
      <c r="Q3081" s="25">
        <f t="shared" si="483"/>
        <v>6037.832090098249</v>
      </c>
      <c r="R3081" s="24">
        <f t="shared" si="482"/>
        <v>0</v>
      </c>
      <c r="S3081" s="25">
        <f t="shared" si="485"/>
        <v>6037.832090098249</v>
      </c>
      <c r="T3081" s="25">
        <f t="shared" si="486"/>
        <v>0</v>
      </c>
      <c r="U3081" s="25" t="str">
        <f t="shared" si="487"/>
        <v>drain</v>
      </c>
      <c r="W3081" s="25">
        <f t="shared" si="490"/>
        <v>0</v>
      </c>
      <c r="X3081" s="25">
        <f t="shared" si="488"/>
        <v>3510.4268249420657</v>
      </c>
      <c r="Y3081" s="25">
        <f t="shared" si="491"/>
        <v>6037.832090098249</v>
      </c>
      <c r="AA3081" s="25">
        <f t="shared" si="489"/>
        <v>0</v>
      </c>
      <c r="AC3081" s="25">
        <f t="shared" si="484"/>
        <v>0</v>
      </c>
    </row>
    <row r="3082" x14ac:dyDescent="0.2">
      <c r="L3082" s="24">
        <v>3077</v>
      </c>
      <c r="M3082" s="28">
        <v>0</v>
      </c>
      <c r="O3082" s="24">
        <v>3077</v>
      </c>
      <c r="P3082" s="24">
        <f>'ROTH 1.0'!O3082*'קובץ טיוטה'!$D$10</f>
        <v>9714.1016456648758</v>
      </c>
      <c r="Q3082" s="24">
        <f t="shared" si="483"/>
        <v>6114.1016456648758</v>
      </c>
      <c r="R3082" s="24">
        <f t="shared" si="482"/>
        <v>0</v>
      </c>
      <c r="S3082" s="24">
        <f t="shared" si="485"/>
        <v>6114.1016456648758</v>
      </c>
      <c r="T3082" s="24">
        <f t="shared" si="486"/>
        <v>0</v>
      </c>
      <c r="U3082" s="24" t="str">
        <f t="shared" si="487"/>
        <v>drain</v>
      </c>
      <c r="W3082" s="24">
        <f t="shared" si="490"/>
        <v>0</v>
      </c>
      <c r="X3082" s="24">
        <f t="shared" si="488"/>
        <v>0</v>
      </c>
      <c r="Y3082" s="24">
        <f t="shared" si="491"/>
        <v>3510.4268249420657</v>
      </c>
      <c r="AA3082" s="24">
        <f t="shared" si="489"/>
        <v>2603.6748207228102</v>
      </c>
      <c r="AC3082" s="24">
        <f t="shared" si="484"/>
        <v>0</v>
      </c>
    </row>
    <row r="3083" x14ac:dyDescent="0.2">
      <c r="L3083" s="25">
        <v>3078</v>
      </c>
      <c r="M3083" s="29">
        <v>0</v>
      </c>
      <c r="O3083" s="25">
        <v>3078</v>
      </c>
      <c r="P3083" s="24">
        <f>'ROTH 1.0'!O3083*'קובץ טיוטה'!$D$10</f>
        <v>9742.2150794313475</v>
      </c>
      <c r="Q3083" s="25">
        <f t="shared" si="483"/>
        <v>6142.2150794313475</v>
      </c>
      <c r="R3083" s="24">
        <f t="shared" si="482"/>
        <v>0</v>
      </c>
      <c r="S3083" s="25">
        <f t="shared" si="485"/>
        <v>6142.2150794313475</v>
      </c>
      <c r="T3083" s="25">
        <f t="shared" si="486"/>
        <v>0</v>
      </c>
      <c r="U3083" s="25" t="str">
        <f t="shared" si="487"/>
        <v>drain</v>
      </c>
      <c r="W3083" s="25">
        <f t="shared" si="490"/>
        <v>0</v>
      </c>
      <c r="X3083" s="25">
        <f t="shared" si="488"/>
        <v>0</v>
      </c>
      <c r="Y3083" s="25">
        <f t="shared" si="491"/>
        <v>0</v>
      </c>
      <c r="AA3083" s="25">
        <f t="shared" si="489"/>
        <v>6142.2150794313475</v>
      </c>
      <c r="AC3083" s="25">
        <f t="shared" si="484"/>
        <v>0</v>
      </c>
    </row>
    <row r="3084" x14ac:dyDescent="0.2">
      <c r="L3084" s="24">
        <v>3079</v>
      </c>
      <c r="M3084" s="28">
        <v>0.25171966099999998</v>
      </c>
      <c r="O3084" s="24">
        <v>3079</v>
      </c>
      <c r="P3084" s="24">
        <f>'ROTH 1.0'!O3084*'קובץ טיוטה'!$D$10</f>
        <v>10382.190231366167</v>
      </c>
      <c r="Q3084" s="24">
        <f t="shared" si="483"/>
        <v>6782.1902313661667</v>
      </c>
      <c r="R3084" s="24">
        <f t="shared" si="482"/>
        <v>17116.936947999999</v>
      </c>
      <c r="S3084" s="24">
        <f t="shared" si="485"/>
        <v>0</v>
      </c>
      <c r="T3084" s="24">
        <f t="shared" si="486"/>
        <v>10334.746716633832</v>
      </c>
      <c r="U3084" s="24" t="str">
        <f t="shared" si="487"/>
        <v>charge</v>
      </c>
      <c r="W3084" s="24">
        <f t="shared" si="490"/>
        <v>9301.2720449704484</v>
      </c>
      <c r="X3084" s="24">
        <f t="shared" si="488"/>
        <v>9301.2720449704484</v>
      </c>
      <c r="Y3084" s="24">
        <f t="shared" si="491"/>
        <v>0</v>
      </c>
      <c r="AA3084" s="24">
        <f t="shared" si="489"/>
        <v>0</v>
      </c>
      <c r="AC3084" s="24">
        <f t="shared" si="484"/>
        <v>1033.4746716633836</v>
      </c>
    </row>
    <row r="3085" x14ac:dyDescent="0.2">
      <c r="L3085" s="25">
        <v>3080</v>
      </c>
      <c r="M3085" s="29">
        <v>0.35031141499999996</v>
      </c>
      <c r="O3085" s="25">
        <v>3080</v>
      </c>
      <c r="P3085" s="24">
        <f>'ROTH 1.0'!O3085*'קובץ טיוטה'!$D$10</f>
        <v>11419.179250196012</v>
      </c>
      <c r="Q3085" s="25">
        <f t="shared" si="483"/>
        <v>7819.1792501960117</v>
      </c>
      <c r="R3085" s="24">
        <f t="shared" si="482"/>
        <v>23821.176219999994</v>
      </c>
      <c r="S3085" s="25">
        <f t="shared" si="485"/>
        <v>0</v>
      </c>
      <c r="T3085" s="25">
        <f t="shared" si="486"/>
        <v>16001.996969803982</v>
      </c>
      <c r="U3085" s="25" t="str">
        <f t="shared" si="487"/>
        <v>charge</v>
      </c>
      <c r="W3085" s="25">
        <f t="shared" si="490"/>
        <v>14401.797272823585</v>
      </c>
      <c r="X3085" s="25">
        <f t="shared" si="488"/>
        <v>23703.069317794034</v>
      </c>
      <c r="Y3085" s="25">
        <f t="shared" si="491"/>
        <v>0</v>
      </c>
      <c r="AA3085" s="25">
        <f t="shared" si="489"/>
        <v>0</v>
      </c>
      <c r="AC3085" s="25">
        <f t="shared" si="484"/>
        <v>1600.1996969803968</v>
      </c>
    </row>
    <row r="3086" x14ac:dyDescent="0.2">
      <c r="L3086" s="24">
        <v>3081</v>
      </c>
      <c r="M3086" s="28">
        <v>0.48743668600000001</v>
      </c>
      <c r="O3086" s="24">
        <v>3081</v>
      </c>
      <c r="P3086" s="24">
        <f>'ROTH 1.0'!O3086*'קובץ טיוטה'!$D$10</f>
        <v>12708.826320380978</v>
      </c>
      <c r="Q3086" s="24">
        <f t="shared" si="483"/>
        <v>9108.8263203809784</v>
      </c>
      <c r="R3086" s="24">
        <f t="shared" si="482"/>
        <v>33145.694647999997</v>
      </c>
      <c r="S3086" s="24">
        <f t="shared" si="485"/>
        <v>0</v>
      </c>
      <c r="T3086" s="24">
        <f t="shared" si="486"/>
        <v>24036.86832761902</v>
      </c>
      <c r="U3086" s="24" t="str">
        <f t="shared" si="487"/>
        <v>charge</v>
      </c>
      <c r="W3086" s="24">
        <f t="shared" si="490"/>
        <v>21633.181494857119</v>
      </c>
      <c r="X3086" s="24">
        <f t="shared" si="488"/>
        <v>45336.250812651153</v>
      </c>
      <c r="Y3086" s="24">
        <f t="shared" si="491"/>
        <v>0</v>
      </c>
      <c r="AA3086" s="24">
        <f t="shared" si="489"/>
        <v>0</v>
      </c>
      <c r="AC3086" s="24">
        <f t="shared" si="484"/>
        <v>2403.6868327619013</v>
      </c>
    </row>
    <row r="3087" x14ac:dyDescent="0.2">
      <c r="L3087" s="25">
        <v>3082</v>
      </c>
      <c r="M3087" s="29">
        <v>0.62999221599999999</v>
      </c>
      <c r="O3087" s="25">
        <v>3082</v>
      </c>
      <c r="P3087" s="24">
        <f>'ROTH 1.0'!O3087*'קובץ טיוטה'!$D$10</f>
        <v>13717.257289205952</v>
      </c>
      <c r="Q3087" s="25">
        <f t="shared" si="483"/>
        <v>10117.257289205952</v>
      </c>
      <c r="R3087" s="24">
        <f t="shared" si="482"/>
        <v>42839.470688000001</v>
      </c>
      <c r="S3087" s="25">
        <f t="shared" si="485"/>
        <v>0</v>
      </c>
      <c r="T3087" s="25">
        <f t="shared" si="486"/>
        <v>32722.213398794047</v>
      </c>
      <c r="U3087" s="25" t="str">
        <f t="shared" si="487"/>
        <v>charge</v>
      </c>
      <c r="W3087" s="25">
        <f t="shared" si="490"/>
        <v>32663.749187348847</v>
      </c>
      <c r="X3087" s="25">
        <f t="shared" si="488"/>
        <v>78000</v>
      </c>
      <c r="Y3087" s="25">
        <f t="shared" si="491"/>
        <v>0</v>
      </c>
      <c r="AA3087" s="25">
        <f t="shared" si="489"/>
        <v>0</v>
      </c>
      <c r="AC3087" s="25">
        <f t="shared" si="484"/>
        <v>58.464211445199908</v>
      </c>
    </row>
    <row r="3088" x14ac:dyDescent="0.2">
      <c r="L3088" s="24">
        <v>3083</v>
      </c>
      <c r="M3088" s="28">
        <v>0.72267742899999998</v>
      </c>
      <c r="O3088" s="24">
        <v>3083</v>
      </c>
      <c r="P3088" s="24">
        <f>'ROTH 1.0'!O3088*'קובץ טיוטה'!$D$10</f>
        <v>14604.125895066896</v>
      </c>
      <c r="Q3088" s="24">
        <f t="shared" si="483"/>
        <v>11004.125895066896</v>
      </c>
      <c r="R3088" s="24">
        <f t="shared" ref="R3088:R3151" si="492">M3088*$H$7*0.85</f>
        <v>49142.065171999995</v>
      </c>
      <c r="S3088" s="24">
        <f t="shared" si="485"/>
        <v>0</v>
      </c>
      <c r="T3088" s="24">
        <f t="shared" si="486"/>
        <v>38137.939276933103</v>
      </c>
      <c r="U3088" s="24" t="str">
        <f t="shared" si="487"/>
        <v>charge</v>
      </c>
      <c r="W3088" s="24">
        <f t="shared" si="490"/>
        <v>0</v>
      </c>
      <c r="X3088" s="24">
        <f t="shared" si="488"/>
        <v>78000</v>
      </c>
      <c r="Y3088" s="24">
        <f t="shared" si="491"/>
        <v>0</v>
      </c>
      <c r="AA3088" s="24">
        <f t="shared" si="489"/>
        <v>0</v>
      </c>
      <c r="AC3088" s="24">
        <f t="shared" si="484"/>
        <v>38137.939276933103</v>
      </c>
    </row>
    <row r="3089" x14ac:dyDescent="0.2">
      <c r="L3089" s="25">
        <v>3084</v>
      </c>
      <c r="M3089" s="29">
        <v>0.74613403</v>
      </c>
      <c r="O3089" s="25">
        <v>3084</v>
      </c>
      <c r="P3089" s="24">
        <f>'ROTH 1.0'!O3089*'קובץ טיוטה'!$D$10</f>
        <v>15165.543921747299</v>
      </c>
      <c r="Q3089" s="25">
        <f t="shared" si="483"/>
        <v>11565.543921747299</v>
      </c>
      <c r="R3089" s="24">
        <f t="shared" si="492"/>
        <v>50737.11404</v>
      </c>
      <c r="S3089" s="25">
        <f t="shared" si="485"/>
        <v>0</v>
      </c>
      <c r="T3089" s="25">
        <f t="shared" si="486"/>
        <v>39171.570118252697</v>
      </c>
      <c r="U3089" s="25" t="str">
        <f t="shared" si="487"/>
        <v>charge</v>
      </c>
      <c r="W3089" s="25">
        <f t="shared" si="490"/>
        <v>0</v>
      </c>
      <c r="X3089" s="25">
        <f t="shared" si="488"/>
        <v>78000</v>
      </c>
      <c r="Y3089" s="25">
        <f t="shared" si="491"/>
        <v>0</v>
      </c>
      <c r="AA3089" s="25">
        <f t="shared" si="489"/>
        <v>0</v>
      </c>
      <c r="AC3089" s="25">
        <f t="shared" si="484"/>
        <v>39171.570118252697</v>
      </c>
    </row>
    <row r="3090" x14ac:dyDescent="0.2">
      <c r="L3090" s="24">
        <v>3085</v>
      </c>
      <c r="M3090" s="28">
        <v>0.75159573600000007</v>
      </c>
      <c r="O3090" s="24">
        <v>3085</v>
      </c>
      <c r="P3090" s="24">
        <f>'ROTH 1.0'!O3090*'קובץ טיוטה'!$D$10</f>
        <v>15425.660350088356</v>
      </c>
      <c r="Q3090" s="24">
        <f t="shared" si="483"/>
        <v>11825.660350088356</v>
      </c>
      <c r="R3090" s="24">
        <f t="shared" si="492"/>
        <v>51108.510048000004</v>
      </c>
      <c r="S3090" s="24">
        <f t="shared" si="485"/>
        <v>0</v>
      </c>
      <c r="T3090" s="24">
        <f t="shared" si="486"/>
        <v>39282.849697911646</v>
      </c>
      <c r="U3090" s="24" t="str">
        <f t="shared" si="487"/>
        <v>charge</v>
      </c>
      <c r="W3090" s="24">
        <f t="shared" si="490"/>
        <v>0</v>
      </c>
      <c r="X3090" s="24">
        <f t="shared" si="488"/>
        <v>78000</v>
      </c>
      <c r="Y3090" s="24">
        <f t="shared" si="491"/>
        <v>0</v>
      </c>
      <c r="AA3090" s="24">
        <f t="shared" si="489"/>
        <v>0</v>
      </c>
      <c r="AC3090" s="24">
        <f t="shared" si="484"/>
        <v>39282.849697911646</v>
      </c>
    </row>
    <row r="3091" x14ac:dyDescent="0.2">
      <c r="L3091" s="25">
        <v>3086</v>
      </c>
      <c r="M3091" s="29">
        <v>0.78223031499999995</v>
      </c>
      <c r="O3091" s="25">
        <v>3086</v>
      </c>
      <c r="P3091" s="24">
        <f>'ROTH 1.0'!O3091*'קובץ טיוטה'!$D$10</f>
        <v>15994.926861439595</v>
      </c>
      <c r="Q3091" s="25">
        <f t="shared" si="483"/>
        <v>12394.926861439595</v>
      </c>
      <c r="R3091" s="24">
        <f t="shared" si="492"/>
        <v>53191.661419999997</v>
      </c>
      <c r="S3091" s="25">
        <f t="shared" si="485"/>
        <v>0</v>
      </c>
      <c r="T3091" s="25">
        <f t="shared" si="486"/>
        <v>40796.734558560405</v>
      </c>
      <c r="U3091" s="25" t="str">
        <f t="shared" si="487"/>
        <v>charge</v>
      </c>
      <c r="W3091" s="25">
        <f t="shared" si="490"/>
        <v>0</v>
      </c>
      <c r="X3091" s="25">
        <f t="shared" si="488"/>
        <v>78000</v>
      </c>
      <c r="Y3091" s="25">
        <f t="shared" si="491"/>
        <v>0</v>
      </c>
      <c r="AA3091" s="25">
        <f t="shared" si="489"/>
        <v>0</v>
      </c>
      <c r="AC3091" s="25">
        <f t="shared" si="484"/>
        <v>40796.734558560405</v>
      </c>
    </row>
    <row r="3092" x14ac:dyDescent="0.2">
      <c r="L3092" s="24">
        <v>3087</v>
      </c>
      <c r="M3092" s="28">
        <v>0.76039030600000002</v>
      </c>
      <c r="O3092" s="24">
        <v>3087</v>
      </c>
      <c r="P3092" s="24">
        <f>'ROTH 1.0'!O3092*'קובץ טיוטה'!$D$10</f>
        <v>15835.931908573701</v>
      </c>
      <c r="Q3092" s="24">
        <f t="shared" si="483"/>
        <v>12235.931908573701</v>
      </c>
      <c r="R3092" s="24">
        <f t="shared" si="492"/>
        <v>51706.540808000005</v>
      </c>
      <c r="S3092" s="24">
        <f t="shared" si="485"/>
        <v>0</v>
      </c>
      <c r="T3092" s="24">
        <f t="shared" si="486"/>
        <v>39470.608899426305</v>
      </c>
      <c r="U3092" s="24" t="str">
        <f t="shared" si="487"/>
        <v>charge</v>
      </c>
      <c r="W3092" s="24">
        <f t="shared" si="490"/>
        <v>0</v>
      </c>
      <c r="X3092" s="24">
        <f t="shared" si="488"/>
        <v>78000</v>
      </c>
      <c r="Y3092" s="24">
        <f t="shared" si="491"/>
        <v>0</v>
      </c>
      <c r="AA3092" s="24">
        <f t="shared" si="489"/>
        <v>0</v>
      </c>
      <c r="AC3092" s="24">
        <f t="shared" si="484"/>
        <v>39470.608899426305</v>
      </c>
    </row>
    <row r="3093" x14ac:dyDescent="0.2">
      <c r="L3093" s="25">
        <v>3088</v>
      </c>
      <c r="M3093" s="29">
        <v>0.66025137300000003</v>
      </c>
      <c r="O3093" s="25">
        <v>3088</v>
      </c>
      <c r="P3093" s="24">
        <f>'ROTH 1.0'!O3093*'קובץ טיוטה'!$D$10</f>
        <v>15622.684437911916</v>
      </c>
      <c r="Q3093" s="25">
        <f t="shared" si="483"/>
        <v>12022.684437911916</v>
      </c>
      <c r="R3093" s="24">
        <f t="shared" si="492"/>
        <v>44897.093364</v>
      </c>
      <c r="S3093" s="25">
        <f t="shared" si="485"/>
        <v>0</v>
      </c>
      <c r="T3093" s="25">
        <f t="shared" si="486"/>
        <v>32874.408926088086</v>
      </c>
      <c r="U3093" s="25" t="str">
        <f t="shared" si="487"/>
        <v>charge</v>
      </c>
      <c r="W3093" s="25">
        <f t="shared" si="490"/>
        <v>0</v>
      </c>
      <c r="X3093" s="25">
        <f t="shared" si="488"/>
        <v>78000</v>
      </c>
      <c r="Y3093" s="25">
        <f t="shared" si="491"/>
        <v>0</v>
      </c>
      <c r="AA3093" s="25">
        <f t="shared" si="489"/>
        <v>0</v>
      </c>
      <c r="AC3093" s="25">
        <f t="shared" si="484"/>
        <v>32874.408926088086</v>
      </c>
    </row>
    <row r="3094" x14ac:dyDescent="0.2">
      <c r="L3094" s="24">
        <v>3089</v>
      </c>
      <c r="M3094" s="28">
        <v>0.52215063699999997</v>
      </c>
      <c r="O3094" s="24">
        <v>3089</v>
      </c>
      <c r="P3094" s="24">
        <f>'ROTH 1.0'!O3094*'קובץ טיוטה'!$D$10</f>
        <v>15644.311134441565</v>
      </c>
      <c r="Q3094" s="24">
        <f t="shared" si="483"/>
        <v>12044.311134441565</v>
      </c>
      <c r="R3094" s="24">
        <f t="shared" si="492"/>
        <v>35506.243316</v>
      </c>
      <c r="S3094" s="24">
        <f t="shared" si="485"/>
        <v>0</v>
      </c>
      <c r="T3094" s="24">
        <f t="shared" si="486"/>
        <v>23461.932181558434</v>
      </c>
      <c r="U3094" s="24" t="str">
        <f t="shared" si="487"/>
        <v>charge</v>
      </c>
      <c r="W3094" s="24">
        <f t="shared" si="490"/>
        <v>0</v>
      </c>
      <c r="X3094" s="24">
        <f t="shared" si="488"/>
        <v>78000</v>
      </c>
      <c r="Y3094" s="24">
        <f t="shared" si="491"/>
        <v>0</v>
      </c>
      <c r="AA3094" s="24">
        <f t="shared" si="489"/>
        <v>0</v>
      </c>
      <c r="AC3094" s="24">
        <f t="shared" si="484"/>
        <v>23461.932181558434</v>
      </c>
    </row>
    <row r="3095" x14ac:dyDescent="0.2">
      <c r="L3095" s="25">
        <v>3090</v>
      </c>
      <c r="M3095" s="29">
        <v>0.22172632199999998</v>
      </c>
      <c r="O3095" s="25">
        <v>3090</v>
      </c>
      <c r="P3095" s="24">
        <f>'ROTH 1.0'!O3095*'קובץ טיוטה'!$D$10</f>
        <v>15239.739327461957</v>
      </c>
      <c r="Q3095" s="25">
        <f t="shared" si="483"/>
        <v>11639.739327461957</v>
      </c>
      <c r="R3095" s="24">
        <f t="shared" si="492"/>
        <v>15077.389895999999</v>
      </c>
      <c r="S3095" s="25">
        <f t="shared" si="485"/>
        <v>0</v>
      </c>
      <c r="T3095" s="25">
        <f t="shared" si="486"/>
        <v>3437.6505685380416</v>
      </c>
      <c r="U3095" s="25" t="str">
        <f t="shared" si="487"/>
        <v>charge</v>
      </c>
      <c r="W3095" s="25">
        <f t="shared" si="490"/>
        <v>0</v>
      </c>
      <c r="X3095" s="25">
        <f t="shared" si="488"/>
        <v>78000</v>
      </c>
      <c r="Y3095" s="25">
        <f t="shared" si="491"/>
        <v>0</v>
      </c>
      <c r="AA3095" s="25">
        <f t="shared" si="489"/>
        <v>0</v>
      </c>
      <c r="AC3095" s="25">
        <f t="shared" si="484"/>
        <v>3437.6505685380416</v>
      </c>
    </row>
    <row r="3096" x14ac:dyDescent="0.2">
      <c r="L3096" s="24">
        <v>3091</v>
      </c>
      <c r="M3096" s="28">
        <v>0</v>
      </c>
      <c r="O3096" s="24">
        <v>3091</v>
      </c>
      <c r="P3096" s="24">
        <f>'ROTH 1.0'!O3096*'קובץ טיוטה'!$D$10</f>
        <v>14633.05363371792</v>
      </c>
      <c r="Q3096" s="24">
        <f t="shared" si="483"/>
        <v>11033.05363371792</v>
      </c>
      <c r="R3096" s="24">
        <f t="shared" si="492"/>
        <v>0</v>
      </c>
      <c r="S3096" s="24">
        <f t="shared" si="485"/>
        <v>11033.05363371792</v>
      </c>
      <c r="T3096" s="24">
        <f t="shared" si="486"/>
        <v>0</v>
      </c>
      <c r="U3096" s="24" t="str">
        <f t="shared" si="487"/>
        <v>drain</v>
      </c>
      <c r="W3096" s="24">
        <f t="shared" si="490"/>
        <v>0</v>
      </c>
      <c r="X3096" s="24">
        <f t="shared" si="488"/>
        <v>66966.946366282078</v>
      </c>
      <c r="Y3096" s="24">
        <f t="shared" si="491"/>
        <v>11033.053633717922</v>
      </c>
      <c r="AA3096" s="24">
        <f t="shared" si="489"/>
        <v>0</v>
      </c>
      <c r="AC3096" s="24">
        <f t="shared" si="484"/>
        <v>0</v>
      </c>
    </row>
    <row r="3097" x14ac:dyDescent="0.2">
      <c r="L3097" s="25">
        <v>3092</v>
      </c>
      <c r="M3097" s="29">
        <v>0</v>
      </c>
      <c r="O3097" s="25">
        <v>3092</v>
      </c>
      <c r="P3097" s="24">
        <f>'ROTH 1.0'!O3097*'קובץ טיוטה'!$D$10</f>
        <v>14316.185841238117</v>
      </c>
      <c r="Q3097" s="25">
        <f t="shared" si="483"/>
        <v>10716.185841238117</v>
      </c>
      <c r="R3097" s="24">
        <f t="shared" si="492"/>
        <v>0</v>
      </c>
      <c r="S3097" s="25">
        <f t="shared" si="485"/>
        <v>10716.185841238117</v>
      </c>
      <c r="T3097" s="25">
        <f t="shared" si="486"/>
        <v>0</v>
      </c>
      <c r="U3097" s="25" t="str">
        <f t="shared" si="487"/>
        <v>drain</v>
      </c>
      <c r="W3097" s="25">
        <f t="shared" si="490"/>
        <v>0</v>
      </c>
      <c r="X3097" s="25">
        <f t="shared" si="488"/>
        <v>56250.760525043959</v>
      </c>
      <c r="Y3097" s="25">
        <f t="shared" si="491"/>
        <v>10716.185841238119</v>
      </c>
      <c r="AA3097" s="25">
        <f t="shared" si="489"/>
        <v>0</v>
      </c>
      <c r="AC3097" s="25">
        <f t="shared" si="484"/>
        <v>0</v>
      </c>
    </row>
    <row r="3098" x14ac:dyDescent="0.2">
      <c r="L3098" s="24">
        <v>3093</v>
      </c>
      <c r="M3098" s="28">
        <v>0</v>
      </c>
      <c r="O3098" s="24">
        <v>3093</v>
      </c>
      <c r="P3098" s="24">
        <f>'ROTH 1.0'!O3098*'קובץ טיוטה'!$D$10</f>
        <v>14088.32618909419</v>
      </c>
      <c r="Q3098" s="24">
        <f t="shared" si="483"/>
        <v>10488.32618909419</v>
      </c>
      <c r="R3098" s="24">
        <f t="shared" si="492"/>
        <v>0</v>
      </c>
      <c r="S3098" s="24">
        <f t="shared" si="485"/>
        <v>10488.32618909419</v>
      </c>
      <c r="T3098" s="24">
        <f t="shared" si="486"/>
        <v>0</v>
      </c>
      <c r="U3098" s="24" t="str">
        <f t="shared" si="487"/>
        <v>drain</v>
      </c>
      <c r="W3098" s="24">
        <f t="shared" si="490"/>
        <v>0</v>
      </c>
      <c r="X3098" s="24">
        <f t="shared" si="488"/>
        <v>45762.434335949773</v>
      </c>
      <c r="Y3098" s="24">
        <f t="shared" si="491"/>
        <v>10488.326189094187</v>
      </c>
      <c r="AA3098" s="24">
        <f t="shared" si="489"/>
        <v>0</v>
      </c>
      <c r="AC3098" s="24">
        <f t="shared" si="484"/>
        <v>0</v>
      </c>
    </row>
    <row r="3099" x14ac:dyDescent="0.2">
      <c r="L3099" s="25">
        <v>3094</v>
      </c>
      <c r="M3099" s="29">
        <v>0</v>
      </c>
      <c r="O3099" s="25">
        <v>3094</v>
      </c>
      <c r="P3099" s="24">
        <f>'ROTH 1.0'!O3099*'קובץ טיוטה'!$D$10</f>
        <v>13450.995157871399</v>
      </c>
      <c r="Q3099" s="25">
        <f t="shared" si="483"/>
        <v>9850.995157871399</v>
      </c>
      <c r="R3099" s="24">
        <f t="shared" si="492"/>
        <v>0</v>
      </c>
      <c r="S3099" s="25">
        <f t="shared" si="485"/>
        <v>9850.995157871399</v>
      </c>
      <c r="T3099" s="25">
        <f t="shared" si="486"/>
        <v>0</v>
      </c>
      <c r="U3099" s="25" t="str">
        <f t="shared" si="487"/>
        <v>drain</v>
      </c>
      <c r="W3099" s="25">
        <f t="shared" si="490"/>
        <v>0</v>
      </c>
      <c r="X3099" s="25">
        <f t="shared" si="488"/>
        <v>35911.439178078377</v>
      </c>
      <c r="Y3099" s="25">
        <f t="shared" si="491"/>
        <v>9850.9951578713953</v>
      </c>
      <c r="AA3099" s="25">
        <f t="shared" si="489"/>
        <v>0</v>
      </c>
      <c r="AC3099" s="25">
        <f t="shared" si="484"/>
        <v>0</v>
      </c>
    </row>
    <row r="3100" x14ac:dyDescent="0.2">
      <c r="L3100" s="24">
        <v>3095</v>
      </c>
      <c r="M3100" s="28">
        <v>0</v>
      </c>
      <c r="O3100" s="24">
        <v>3095</v>
      </c>
      <c r="P3100" s="24">
        <f>'ROTH 1.0'!O3100*'קובץ טיוטה'!$D$10</f>
        <v>12656.236409138495</v>
      </c>
      <c r="Q3100" s="24">
        <f t="shared" si="483"/>
        <v>9056.2364091384952</v>
      </c>
      <c r="R3100" s="24">
        <f t="shared" si="492"/>
        <v>0</v>
      </c>
      <c r="S3100" s="24">
        <f t="shared" si="485"/>
        <v>9056.2364091384952</v>
      </c>
      <c r="T3100" s="24">
        <f t="shared" si="486"/>
        <v>0</v>
      </c>
      <c r="U3100" s="24" t="str">
        <f t="shared" si="487"/>
        <v>drain</v>
      </c>
      <c r="W3100" s="24">
        <f t="shared" si="490"/>
        <v>0</v>
      </c>
      <c r="X3100" s="24">
        <f t="shared" si="488"/>
        <v>26855.202768939882</v>
      </c>
      <c r="Y3100" s="24">
        <f t="shared" si="491"/>
        <v>9056.2364091384952</v>
      </c>
      <c r="AA3100" s="24">
        <f t="shared" si="489"/>
        <v>0</v>
      </c>
      <c r="AC3100" s="24">
        <f t="shared" si="484"/>
        <v>0</v>
      </c>
    </row>
    <row r="3101" x14ac:dyDescent="0.2">
      <c r="L3101" s="25">
        <v>3096</v>
      </c>
      <c r="M3101" s="29">
        <v>0</v>
      </c>
      <c r="O3101" s="25">
        <v>3096</v>
      </c>
      <c r="P3101" s="24">
        <f>'ROTH 1.0'!O3101*'קובץ טיוטה'!$D$10</f>
        <v>11869.789510513341</v>
      </c>
      <c r="Q3101" s="25">
        <f t="shared" si="483"/>
        <v>8269.7895105133412</v>
      </c>
      <c r="R3101" s="24">
        <f t="shared" si="492"/>
        <v>0</v>
      </c>
      <c r="S3101" s="25">
        <f t="shared" si="485"/>
        <v>8269.7895105133412</v>
      </c>
      <c r="T3101" s="25">
        <f t="shared" si="486"/>
        <v>0</v>
      </c>
      <c r="U3101" s="25" t="str">
        <f t="shared" si="487"/>
        <v>drain</v>
      </c>
      <c r="W3101" s="25">
        <f t="shared" si="490"/>
        <v>0</v>
      </c>
      <c r="X3101" s="25">
        <f t="shared" si="488"/>
        <v>18585.413258426539</v>
      </c>
      <c r="Y3101" s="25">
        <f t="shared" si="491"/>
        <v>8269.789510513343</v>
      </c>
      <c r="AA3101" s="25">
        <f t="shared" si="489"/>
        <v>0</v>
      </c>
      <c r="AC3101" s="25">
        <f t="shared" si="484"/>
        <v>0</v>
      </c>
    </row>
    <row r="3102" x14ac:dyDescent="0.2">
      <c r="L3102" s="24">
        <v>3097</v>
      </c>
      <c r="M3102" s="28">
        <v>0</v>
      </c>
      <c r="O3102" s="24">
        <v>3097</v>
      </c>
      <c r="P3102" s="24">
        <f>'ROTH 1.0'!O3102*'קובץ טיוטה'!$D$10</f>
        <v>11252.373554300766</v>
      </c>
      <c r="Q3102" s="24">
        <f t="shared" si="483"/>
        <v>7652.373554300766</v>
      </c>
      <c r="R3102" s="24">
        <f t="shared" si="492"/>
        <v>0</v>
      </c>
      <c r="S3102" s="24">
        <f t="shared" si="485"/>
        <v>7652.373554300766</v>
      </c>
      <c r="T3102" s="24">
        <f t="shared" si="486"/>
        <v>0</v>
      </c>
      <c r="U3102" s="24" t="str">
        <f t="shared" si="487"/>
        <v>drain</v>
      </c>
      <c r="W3102" s="24">
        <f t="shared" si="490"/>
        <v>0</v>
      </c>
      <c r="X3102" s="24">
        <f t="shared" si="488"/>
        <v>10933.039704125773</v>
      </c>
      <c r="Y3102" s="24">
        <f t="shared" si="491"/>
        <v>7652.373554300766</v>
      </c>
      <c r="AA3102" s="24">
        <f t="shared" si="489"/>
        <v>0</v>
      </c>
      <c r="AC3102" s="24">
        <f t="shared" si="484"/>
        <v>0</v>
      </c>
    </row>
    <row r="3103" x14ac:dyDescent="0.2">
      <c r="L3103" s="25">
        <v>3098</v>
      </c>
      <c r="M3103" s="29">
        <v>0</v>
      </c>
      <c r="O3103" s="25">
        <v>3098</v>
      </c>
      <c r="P3103" s="24">
        <f>'ROTH 1.0'!O3103*'קובץ טיוטה'!$D$10</f>
        <v>11180.630139060115</v>
      </c>
      <c r="Q3103" s="25">
        <f t="shared" si="483"/>
        <v>7580.6301390601147</v>
      </c>
      <c r="R3103" s="24">
        <f t="shared" si="492"/>
        <v>0</v>
      </c>
      <c r="S3103" s="25">
        <f t="shared" si="485"/>
        <v>7580.6301390601147</v>
      </c>
      <c r="T3103" s="25">
        <f t="shared" si="486"/>
        <v>0</v>
      </c>
      <c r="U3103" s="25" t="str">
        <f t="shared" si="487"/>
        <v>drain</v>
      </c>
      <c r="W3103" s="25">
        <f t="shared" si="490"/>
        <v>0</v>
      </c>
      <c r="X3103" s="25">
        <f t="shared" si="488"/>
        <v>3352.4095650656582</v>
      </c>
      <c r="Y3103" s="25">
        <f t="shared" si="491"/>
        <v>7580.6301390601147</v>
      </c>
      <c r="AA3103" s="25">
        <f t="shared" si="489"/>
        <v>0</v>
      </c>
      <c r="AC3103" s="25">
        <f t="shared" si="484"/>
        <v>0</v>
      </c>
    </row>
    <row r="3104" x14ac:dyDescent="0.2">
      <c r="L3104" s="24">
        <v>3099</v>
      </c>
      <c r="M3104" s="28">
        <v>0</v>
      </c>
      <c r="O3104" s="24">
        <v>3099</v>
      </c>
      <c r="P3104" s="24">
        <f>'ROTH 1.0'!O3104*'קובץ טיוטה'!$D$10</f>
        <v>10822.734931501713</v>
      </c>
      <c r="Q3104" s="24">
        <f t="shared" si="483"/>
        <v>7222.7349315017127</v>
      </c>
      <c r="R3104" s="24">
        <f t="shared" si="492"/>
        <v>0</v>
      </c>
      <c r="S3104" s="24">
        <f t="shared" si="485"/>
        <v>7222.7349315017127</v>
      </c>
      <c r="T3104" s="24">
        <f t="shared" si="486"/>
        <v>0</v>
      </c>
      <c r="U3104" s="24" t="str">
        <f t="shared" si="487"/>
        <v>drain</v>
      </c>
      <c r="W3104" s="24">
        <f t="shared" si="490"/>
        <v>0</v>
      </c>
      <c r="X3104" s="24">
        <f t="shared" si="488"/>
        <v>0</v>
      </c>
      <c r="Y3104" s="24">
        <f t="shared" si="491"/>
        <v>3352.4095650656582</v>
      </c>
      <c r="AA3104" s="24">
        <f t="shared" si="489"/>
        <v>3870.3253664360545</v>
      </c>
      <c r="AC3104" s="24">
        <f t="shared" si="484"/>
        <v>0</v>
      </c>
    </row>
    <row r="3105" x14ac:dyDescent="0.2">
      <c r="L3105" s="25">
        <v>3100</v>
      </c>
      <c r="M3105" s="29">
        <v>0</v>
      </c>
      <c r="O3105" s="25">
        <v>3100</v>
      </c>
      <c r="P3105" s="24">
        <f>'ROTH 1.0'!O3105*'קובץ טיוטה'!$D$10</f>
        <v>10717.949580223201</v>
      </c>
      <c r="Q3105" s="25">
        <f t="shared" si="483"/>
        <v>7117.9495802232013</v>
      </c>
      <c r="R3105" s="24">
        <f t="shared" si="492"/>
        <v>0</v>
      </c>
      <c r="S3105" s="25">
        <f t="shared" si="485"/>
        <v>7117.9495802232013</v>
      </c>
      <c r="T3105" s="25">
        <f t="shared" si="486"/>
        <v>0</v>
      </c>
      <c r="U3105" s="25" t="str">
        <f t="shared" si="487"/>
        <v>drain</v>
      </c>
      <c r="W3105" s="25">
        <f t="shared" si="490"/>
        <v>0</v>
      </c>
      <c r="X3105" s="25">
        <f t="shared" si="488"/>
        <v>0</v>
      </c>
      <c r="Y3105" s="25">
        <f t="shared" si="491"/>
        <v>0</v>
      </c>
      <c r="AA3105" s="25">
        <f t="shared" si="489"/>
        <v>7117.9495802232013</v>
      </c>
      <c r="AC3105" s="25">
        <f t="shared" si="484"/>
        <v>0</v>
      </c>
    </row>
    <row r="3106" x14ac:dyDescent="0.2">
      <c r="L3106" s="24">
        <v>3101</v>
      </c>
      <c r="M3106" s="28">
        <v>0</v>
      </c>
      <c r="O3106" s="24">
        <v>3101</v>
      </c>
      <c r="P3106" s="24">
        <f>'ROTH 1.0'!O3106*'קובץ טיוטה'!$D$10</f>
        <v>10713.559167527586</v>
      </c>
      <c r="Q3106" s="24">
        <f t="shared" si="483"/>
        <v>7113.5591675275864</v>
      </c>
      <c r="R3106" s="24">
        <f t="shared" si="492"/>
        <v>0</v>
      </c>
      <c r="S3106" s="24">
        <f t="shared" si="485"/>
        <v>7113.5591675275864</v>
      </c>
      <c r="T3106" s="24">
        <f t="shared" si="486"/>
        <v>0</v>
      </c>
      <c r="U3106" s="24" t="str">
        <f t="shared" si="487"/>
        <v>drain</v>
      </c>
      <c r="W3106" s="24">
        <f t="shared" si="490"/>
        <v>0</v>
      </c>
      <c r="X3106" s="24">
        <f t="shared" si="488"/>
        <v>0</v>
      </c>
      <c r="Y3106" s="24">
        <f t="shared" si="491"/>
        <v>0</v>
      </c>
      <c r="AA3106" s="24">
        <f t="shared" si="489"/>
        <v>7113.5591675275864</v>
      </c>
      <c r="AC3106" s="24">
        <f t="shared" si="484"/>
        <v>0</v>
      </c>
    </row>
    <row r="3107" x14ac:dyDescent="0.2">
      <c r="L3107" s="25">
        <v>3102</v>
      </c>
      <c r="M3107" s="29">
        <v>0</v>
      </c>
      <c r="O3107" s="25">
        <v>3102</v>
      </c>
      <c r="P3107" s="24">
        <f>'ROTH 1.0'!O3107*'קובץ טיוטה'!$D$10</f>
        <v>10663.004675947417</v>
      </c>
      <c r="Q3107" s="25">
        <f t="shared" si="483"/>
        <v>7063.0046759474171</v>
      </c>
      <c r="R3107" s="24">
        <f t="shared" si="492"/>
        <v>0</v>
      </c>
      <c r="S3107" s="25">
        <f t="shared" si="485"/>
        <v>7063.0046759474171</v>
      </c>
      <c r="T3107" s="25">
        <f t="shared" si="486"/>
        <v>0</v>
      </c>
      <c r="U3107" s="25" t="str">
        <f t="shared" si="487"/>
        <v>drain</v>
      </c>
      <c r="W3107" s="25">
        <f t="shared" si="490"/>
        <v>0</v>
      </c>
      <c r="X3107" s="25">
        <f t="shared" si="488"/>
        <v>0</v>
      </c>
      <c r="Y3107" s="25">
        <f t="shared" si="491"/>
        <v>0</v>
      </c>
      <c r="AA3107" s="25">
        <f t="shared" si="489"/>
        <v>7063.0046759474171</v>
      </c>
      <c r="AC3107" s="25">
        <f t="shared" si="484"/>
        <v>0</v>
      </c>
    </row>
    <row r="3108" x14ac:dyDescent="0.2">
      <c r="L3108" s="24">
        <v>3103</v>
      </c>
      <c r="M3108" s="28">
        <v>0.34009309100000001</v>
      </c>
      <c r="O3108" s="24">
        <v>3103</v>
      </c>
      <c r="P3108" s="24">
        <f>'ROTH 1.0'!O3108*'קובץ טיוטה'!$D$10</f>
        <v>11357.576310619066</v>
      </c>
      <c r="Q3108" s="24">
        <f t="shared" si="483"/>
        <v>7757.5763106190661</v>
      </c>
      <c r="R3108" s="24">
        <f t="shared" si="492"/>
        <v>23126.330188</v>
      </c>
      <c r="S3108" s="24">
        <f t="shared" si="485"/>
        <v>0</v>
      </c>
      <c r="T3108" s="24">
        <f t="shared" si="486"/>
        <v>15368.753877380934</v>
      </c>
      <c r="U3108" s="24" t="str">
        <f t="shared" si="487"/>
        <v>charge</v>
      </c>
      <c r="W3108" s="24">
        <f t="shared" si="490"/>
        <v>13831.878489642841</v>
      </c>
      <c r="X3108" s="24">
        <f t="shared" si="488"/>
        <v>13831.878489642841</v>
      </c>
      <c r="Y3108" s="24">
        <f t="shared" si="491"/>
        <v>0</v>
      </c>
      <c r="AA3108" s="24">
        <f t="shared" si="489"/>
        <v>0</v>
      </c>
      <c r="AC3108" s="24">
        <f t="shared" si="484"/>
        <v>1536.8753877380932</v>
      </c>
    </row>
    <row r="3109" x14ac:dyDescent="0.2">
      <c r="L3109" s="25">
        <v>3104</v>
      </c>
      <c r="M3109" s="29">
        <v>0.57801077199999995</v>
      </c>
      <c r="O3109" s="25">
        <v>3104</v>
      </c>
      <c r="P3109" s="24">
        <f>'ROTH 1.0'!O3109*'קובץ טיוטה'!$D$10</f>
        <v>11999.660408471331</v>
      </c>
      <c r="Q3109" s="25">
        <f t="shared" si="483"/>
        <v>8399.6604084713308</v>
      </c>
      <c r="R3109" s="24">
        <f t="shared" si="492"/>
        <v>39304.73249599999</v>
      </c>
      <c r="S3109" s="25">
        <f t="shared" si="485"/>
        <v>0</v>
      </c>
      <c r="T3109" s="25">
        <f t="shared" si="486"/>
        <v>30905.072087528657</v>
      </c>
      <c r="U3109" s="25" t="str">
        <f t="shared" si="487"/>
        <v>charge</v>
      </c>
      <c r="W3109" s="25">
        <f t="shared" si="490"/>
        <v>27814.564878775796</v>
      </c>
      <c r="X3109" s="25">
        <f t="shared" si="488"/>
        <v>41646.443368418637</v>
      </c>
      <c r="Y3109" s="25">
        <f t="shared" si="491"/>
        <v>0</v>
      </c>
      <c r="AA3109" s="25">
        <f t="shared" si="489"/>
        <v>0</v>
      </c>
      <c r="AC3109" s="25">
        <f t="shared" si="484"/>
        <v>3090.5072087528606</v>
      </c>
    </row>
    <row r="3110" x14ac:dyDescent="0.2">
      <c r="L3110" s="24">
        <v>3105</v>
      </c>
      <c r="M3110" s="28">
        <v>0.6823106040000001</v>
      </c>
      <c r="O3110" s="24">
        <v>3105</v>
      </c>
      <c r="P3110" s="24">
        <f>'ROTH 1.0'!O3110*'קובץ טיוטה'!$D$10</f>
        <v>13208.00094625364</v>
      </c>
      <c r="Q3110" s="24">
        <f t="shared" si="483"/>
        <v>9608.00094625364</v>
      </c>
      <c r="R3110" s="24">
        <f t="shared" si="492"/>
        <v>46397.121072000002</v>
      </c>
      <c r="S3110" s="24">
        <f t="shared" si="485"/>
        <v>0</v>
      </c>
      <c r="T3110" s="24">
        <f t="shared" si="486"/>
        <v>36789.120125746362</v>
      </c>
      <c r="U3110" s="24" t="str">
        <f t="shared" si="487"/>
        <v>charge</v>
      </c>
      <c r="W3110" s="24">
        <f t="shared" si="490"/>
        <v>36353.556631581363</v>
      </c>
      <c r="X3110" s="24">
        <f t="shared" si="488"/>
        <v>78000</v>
      </c>
      <c r="Y3110" s="24">
        <f t="shared" si="491"/>
        <v>0</v>
      </c>
      <c r="AA3110" s="24">
        <f t="shared" si="489"/>
        <v>0</v>
      </c>
      <c r="AC3110" s="24">
        <f t="shared" si="484"/>
        <v>435.5634941649987</v>
      </c>
    </row>
    <row r="3111" x14ac:dyDescent="0.2">
      <c r="L3111" s="25">
        <v>3106</v>
      </c>
      <c r="M3111" s="29">
        <v>0.71871720499999991</v>
      </c>
      <c r="O3111" s="25">
        <v>3106</v>
      </c>
      <c r="P3111" s="24">
        <f>'ROTH 1.0'!O3111*'קובץ טיוטה'!$D$10</f>
        <v>13778.26289309616</v>
      </c>
      <c r="Q3111" s="25">
        <f t="shared" si="483"/>
        <v>10178.26289309616</v>
      </c>
      <c r="R3111" s="24">
        <f t="shared" si="492"/>
        <v>48872.769939999991</v>
      </c>
      <c r="S3111" s="25">
        <f t="shared" si="485"/>
        <v>0</v>
      </c>
      <c r="T3111" s="25">
        <f t="shared" si="486"/>
        <v>38694.507046903833</v>
      </c>
      <c r="U3111" s="25" t="str">
        <f t="shared" si="487"/>
        <v>charge</v>
      </c>
      <c r="W3111" s="25">
        <f t="shared" si="490"/>
        <v>0</v>
      </c>
      <c r="X3111" s="25">
        <f t="shared" si="488"/>
        <v>78000</v>
      </c>
      <c r="Y3111" s="25">
        <f t="shared" si="491"/>
        <v>0</v>
      </c>
      <c r="AA3111" s="25">
        <f t="shared" si="489"/>
        <v>0</v>
      </c>
      <c r="AC3111" s="25">
        <f t="shared" si="484"/>
        <v>38694.507046903833</v>
      </c>
    </row>
    <row r="3112" x14ac:dyDescent="0.2">
      <c r="L3112" s="24">
        <v>3107</v>
      </c>
      <c r="M3112" s="28">
        <v>0.73520253099999999</v>
      </c>
      <c r="O3112" s="24">
        <v>3107</v>
      </c>
      <c r="P3112" s="24">
        <f>'ROTH 1.0'!O3112*'קובץ טיוטה'!$D$10</f>
        <v>14274.92651005788</v>
      </c>
      <c r="Q3112" s="24">
        <f t="shared" si="483"/>
        <v>10674.92651005788</v>
      </c>
      <c r="R3112" s="24">
        <f t="shared" si="492"/>
        <v>49993.772107999997</v>
      </c>
      <c r="S3112" s="24">
        <f t="shared" si="485"/>
        <v>0</v>
      </c>
      <c r="T3112" s="24">
        <f t="shared" si="486"/>
        <v>39318.84559794212</v>
      </c>
      <c r="U3112" s="24" t="str">
        <f t="shared" si="487"/>
        <v>charge</v>
      </c>
      <c r="W3112" s="24">
        <f t="shared" si="490"/>
        <v>0</v>
      </c>
      <c r="X3112" s="24">
        <f t="shared" si="488"/>
        <v>78000</v>
      </c>
      <c r="Y3112" s="24">
        <f t="shared" si="491"/>
        <v>0</v>
      </c>
      <c r="AA3112" s="24">
        <f t="shared" si="489"/>
        <v>0</v>
      </c>
      <c r="AC3112" s="24">
        <f t="shared" si="484"/>
        <v>39318.84559794212</v>
      </c>
    </row>
    <row r="3113" x14ac:dyDescent="0.2">
      <c r="L3113" s="25">
        <v>3108</v>
      </c>
      <c r="M3113" s="29">
        <v>0.70787719999999998</v>
      </c>
      <c r="O3113" s="25">
        <v>3108</v>
      </c>
      <c r="P3113" s="24">
        <f>'ROTH 1.0'!O3113*'קובץ טיוטה'!$D$10</f>
        <v>14489.823781819963</v>
      </c>
      <c r="Q3113" s="25">
        <f t="shared" si="483"/>
        <v>10889.823781819963</v>
      </c>
      <c r="R3113" s="24">
        <f t="shared" si="492"/>
        <v>48135.649599999997</v>
      </c>
      <c r="S3113" s="25">
        <f t="shared" si="485"/>
        <v>0</v>
      </c>
      <c r="T3113" s="25">
        <f t="shared" si="486"/>
        <v>37245.825818180034</v>
      </c>
      <c r="U3113" s="25" t="str">
        <f t="shared" si="487"/>
        <v>charge</v>
      </c>
      <c r="W3113" s="25">
        <f t="shared" si="490"/>
        <v>0</v>
      </c>
      <c r="X3113" s="25">
        <f t="shared" si="488"/>
        <v>78000</v>
      </c>
      <c r="Y3113" s="25">
        <f t="shared" si="491"/>
        <v>0</v>
      </c>
      <c r="AA3113" s="25">
        <f t="shared" si="489"/>
        <v>0</v>
      </c>
      <c r="AC3113" s="25">
        <f t="shared" si="484"/>
        <v>37245.825818180034</v>
      </c>
    </row>
    <row r="3114" x14ac:dyDescent="0.2">
      <c r="L3114" s="24">
        <v>3109</v>
      </c>
      <c r="M3114" s="28">
        <v>0.68265055200000002</v>
      </c>
      <c r="O3114" s="24">
        <v>3109</v>
      </c>
      <c r="P3114" s="24">
        <f>'ROTH 1.0'!O3114*'קובץ טיוטה'!$D$10</f>
        <v>14405.781712738384</v>
      </c>
      <c r="Q3114" s="24">
        <f t="shared" si="483"/>
        <v>10805.781712738384</v>
      </c>
      <c r="R3114" s="24">
        <f t="shared" si="492"/>
        <v>46420.237536000001</v>
      </c>
      <c r="S3114" s="24">
        <f t="shared" si="485"/>
        <v>0</v>
      </c>
      <c r="T3114" s="24">
        <f t="shared" si="486"/>
        <v>35614.455823261618</v>
      </c>
      <c r="U3114" s="24" t="str">
        <f t="shared" si="487"/>
        <v>charge</v>
      </c>
      <c r="W3114" s="24">
        <f t="shared" si="490"/>
        <v>0</v>
      </c>
      <c r="X3114" s="24">
        <f t="shared" si="488"/>
        <v>78000</v>
      </c>
      <c r="Y3114" s="24">
        <f t="shared" si="491"/>
        <v>0</v>
      </c>
      <c r="AA3114" s="24">
        <f t="shared" si="489"/>
        <v>0</v>
      </c>
      <c r="AC3114" s="24">
        <f t="shared" si="484"/>
        <v>35614.455823261618</v>
      </c>
    </row>
    <row r="3115" x14ac:dyDescent="0.2">
      <c r="L3115" s="25">
        <v>3110</v>
      </c>
      <c r="M3115" s="29">
        <v>0.66712911499999994</v>
      </c>
      <c r="O3115" s="25">
        <v>3110</v>
      </c>
      <c r="P3115" s="24">
        <f>'ROTH 1.0'!O3115*'קובץ טיוטה'!$D$10</f>
        <v>14771.658902568925</v>
      </c>
      <c r="Q3115" s="25">
        <f t="shared" si="483"/>
        <v>11171.658902568925</v>
      </c>
      <c r="R3115" s="24">
        <f t="shared" si="492"/>
        <v>45364.779819999996</v>
      </c>
      <c r="S3115" s="25">
        <f t="shared" si="485"/>
        <v>0</v>
      </c>
      <c r="T3115" s="25">
        <f t="shared" si="486"/>
        <v>34193.120917431072</v>
      </c>
      <c r="U3115" s="25" t="str">
        <f t="shared" si="487"/>
        <v>charge</v>
      </c>
      <c r="W3115" s="25">
        <f t="shared" si="490"/>
        <v>0</v>
      </c>
      <c r="X3115" s="25">
        <f t="shared" si="488"/>
        <v>78000</v>
      </c>
      <c r="Y3115" s="25">
        <f t="shared" si="491"/>
        <v>0</v>
      </c>
      <c r="AA3115" s="25">
        <f t="shared" si="489"/>
        <v>0</v>
      </c>
      <c r="AC3115" s="25">
        <f t="shared" si="484"/>
        <v>34193.120917431072</v>
      </c>
    </row>
    <row r="3116" x14ac:dyDescent="0.2">
      <c r="L3116" s="24">
        <v>3111</v>
      </c>
      <c r="M3116" s="28">
        <v>0.65032975999999998</v>
      </c>
      <c r="O3116" s="24">
        <v>3111</v>
      </c>
      <c r="P3116" s="24">
        <f>'ROTH 1.0'!O3116*'קובץ טיוטה'!$D$10</f>
        <v>14876.927954588877</v>
      </c>
      <c r="Q3116" s="24">
        <f t="shared" si="483"/>
        <v>11276.927954588877</v>
      </c>
      <c r="R3116" s="24">
        <f t="shared" si="492"/>
        <v>44222.42368</v>
      </c>
      <c r="S3116" s="24">
        <f t="shared" si="485"/>
        <v>0</v>
      </c>
      <c r="T3116" s="24">
        <f t="shared" si="486"/>
        <v>32945.495725411121</v>
      </c>
      <c r="U3116" s="24" t="str">
        <f t="shared" si="487"/>
        <v>charge</v>
      </c>
      <c r="W3116" s="24">
        <f t="shared" si="490"/>
        <v>0</v>
      </c>
      <c r="X3116" s="24">
        <f t="shared" si="488"/>
        <v>78000</v>
      </c>
      <c r="Y3116" s="24">
        <f t="shared" si="491"/>
        <v>0</v>
      </c>
      <c r="AA3116" s="24">
        <f t="shared" si="489"/>
        <v>0</v>
      </c>
      <c r="AC3116" s="24">
        <f t="shared" si="484"/>
        <v>32945.495725411121</v>
      </c>
    </row>
    <row r="3117" x14ac:dyDescent="0.2">
      <c r="L3117" s="25">
        <v>3112</v>
      </c>
      <c r="M3117" s="29">
        <v>0.63746055800000001</v>
      </c>
      <c r="O3117" s="25">
        <v>3112</v>
      </c>
      <c r="P3117" s="24">
        <f>'ROTH 1.0'!O3117*'קובץ טיוטה'!$D$10</f>
        <v>14649.772529358401</v>
      </c>
      <c r="Q3117" s="25">
        <f t="shared" si="483"/>
        <v>11049.772529358401</v>
      </c>
      <c r="R3117" s="24">
        <f t="shared" si="492"/>
        <v>43347.317944000002</v>
      </c>
      <c r="S3117" s="25">
        <f t="shared" si="485"/>
        <v>0</v>
      </c>
      <c r="T3117" s="25">
        <f t="shared" si="486"/>
        <v>32297.545414641601</v>
      </c>
      <c r="U3117" s="25" t="str">
        <f t="shared" si="487"/>
        <v>charge</v>
      </c>
      <c r="W3117" s="25">
        <f t="shared" si="490"/>
        <v>0</v>
      </c>
      <c r="X3117" s="25">
        <f t="shared" si="488"/>
        <v>78000</v>
      </c>
      <c r="Y3117" s="25">
        <f t="shared" si="491"/>
        <v>0</v>
      </c>
      <c r="AA3117" s="25">
        <f t="shared" si="489"/>
        <v>0</v>
      </c>
      <c r="AC3117" s="25">
        <f t="shared" si="484"/>
        <v>32297.545414641601</v>
      </c>
    </row>
    <row r="3118" x14ac:dyDescent="0.2">
      <c r="L3118" s="24">
        <v>3113</v>
      </c>
      <c r="M3118" s="28">
        <v>0.48092311099999996</v>
      </c>
      <c r="O3118" s="24">
        <v>3113</v>
      </c>
      <c r="P3118" s="24">
        <f>'ROTH 1.0'!O3118*'קובץ טיוטה'!$D$10</f>
        <v>14501.869269752513</v>
      </c>
      <c r="Q3118" s="24">
        <f t="shared" si="483"/>
        <v>10901.869269752513</v>
      </c>
      <c r="R3118" s="24">
        <f t="shared" si="492"/>
        <v>32702.771547999997</v>
      </c>
      <c r="S3118" s="24">
        <f t="shared" si="485"/>
        <v>0</v>
      </c>
      <c r="T3118" s="24">
        <f t="shared" si="486"/>
        <v>21800.902278247486</v>
      </c>
      <c r="U3118" s="24" t="str">
        <f t="shared" si="487"/>
        <v>charge</v>
      </c>
      <c r="W3118" s="24">
        <f t="shared" si="490"/>
        <v>0</v>
      </c>
      <c r="X3118" s="24">
        <f t="shared" si="488"/>
        <v>78000</v>
      </c>
      <c r="Y3118" s="24">
        <f t="shared" si="491"/>
        <v>0</v>
      </c>
      <c r="AA3118" s="24">
        <f t="shared" si="489"/>
        <v>0</v>
      </c>
      <c r="AC3118" s="24">
        <f t="shared" si="484"/>
        <v>21800.902278247486</v>
      </c>
    </row>
    <row r="3119" x14ac:dyDescent="0.2">
      <c r="L3119" s="25">
        <v>3114</v>
      </c>
      <c r="M3119" s="29">
        <v>0.21310227900000001</v>
      </c>
      <c r="O3119" s="25">
        <v>3114</v>
      </c>
      <c r="P3119" s="24">
        <f>'ROTH 1.0'!O3119*'קובץ טיוטה'!$D$10</f>
        <v>14132.294535351004</v>
      </c>
      <c r="Q3119" s="25">
        <f t="shared" si="483"/>
        <v>10532.294535351004</v>
      </c>
      <c r="R3119" s="24">
        <f t="shared" si="492"/>
        <v>14490.954972</v>
      </c>
      <c r="S3119" s="25">
        <f t="shared" si="485"/>
        <v>0</v>
      </c>
      <c r="T3119" s="25">
        <f t="shared" si="486"/>
        <v>3958.6604366489955</v>
      </c>
      <c r="U3119" s="25" t="str">
        <f t="shared" si="487"/>
        <v>charge</v>
      </c>
      <c r="W3119" s="25">
        <f t="shared" si="490"/>
        <v>0</v>
      </c>
      <c r="X3119" s="25">
        <f t="shared" si="488"/>
        <v>78000</v>
      </c>
      <c r="Y3119" s="25">
        <f t="shared" si="491"/>
        <v>0</v>
      </c>
      <c r="AA3119" s="25">
        <f t="shared" si="489"/>
        <v>0</v>
      </c>
      <c r="AC3119" s="25">
        <f t="shared" si="484"/>
        <v>3958.6604366489955</v>
      </c>
    </row>
    <row r="3120" x14ac:dyDescent="0.2">
      <c r="L3120" s="24">
        <v>3115</v>
      </c>
      <c r="M3120" s="28">
        <v>0</v>
      </c>
      <c r="O3120" s="24">
        <v>3115</v>
      </c>
      <c r="P3120" s="24">
        <f>'ROTH 1.0'!O3120*'קובץ טיוטה'!$D$10</f>
        <v>13536.398171991746</v>
      </c>
      <c r="Q3120" s="24">
        <f t="shared" si="483"/>
        <v>9936.3981719917465</v>
      </c>
      <c r="R3120" s="24">
        <f t="shared" si="492"/>
        <v>0</v>
      </c>
      <c r="S3120" s="24">
        <f t="shared" si="485"/>
        <v>9936.3981719917465</v>
      </c>
      <c r="T3120" s="24">
        <f t="shared" si="486"/>
        <v>0</v>
      </c>
      <c r="U3120" s="24" t="str">
        <f t="shared" si="487"/>
        <v>drain</v>
      </c>
      <c r="W3120" s="24">
        <f t="shared" si="490"/>
        <v>0</v>
      </c>
      <c r="X3120" s="24">
        <f t="shared" si="488"/>
        <v>68063.60182800825</v>
      </c>
      <c r="Y3120" s="24">
        <f t="shared" si="491"/>
        <v>9936.3981719917501</v>
      </c>
      <c r="AA3120" s="24">
        <f t="shared" si="489"/>
        <v>0</v>
      </c>
      <c r="AC3120" s="24">
        <f t="shared" si="484"/>
        <v>0</v>
      </c>
    </row>
    <row r="3121" x14ac:dyDescent="0.2">
      <c r="L3121" s="25">
        <v>3116</v>
      </c>
      <c r="M3121" s="29">
        <v>0</v>
      </c>
      <c r="O3121" s="25">
        <v>3116</v>
      </c>
      <c r="P3121" s="24">
        <f>'ROTH 1.0'!O3121*'קובץ טיוטה'!$D$10</f>
        <v>13634.517955349618</v>
      </c>
      <c r="Q3121" s="25">
        <f t="shared" si="483"/>
        <v>10034.517955349618</v>
      </c>
      <c r="R3121" s="24">
        <f t="shared" si="492"/>
        <v>0</v>
      </c>
      <c r="S3121" s="25">
        <f t="shared" si="485"/>
        <v>10034.517955349618</v>
      </c>
      <c r="T3121" s="25">
        <f t="shared" si="486"/>
        <v>0</v>
      </c>
      <c r="U3121" s="25" t="str">
        <f t="shared" si="487"/>
        <v>drain</v>
      </c>
      <c r="W3121" s="25">
        <f t="shared" si="490"/>
        <v>0</v>
      </c>
      <c r="X3121" s="25">
        <f t="shared" si="488"/>
        <v>58029.08387265863</v>
      </c>
      <c r="Y3121" s="25">
        <f t="shared" si="491"/>
        <v>10034.51795534962</v>
      </c>
      <c r="AA3121" s="25">
        <f t="shared" si="489"/>
        <v>0</v>
      </c>
      <c r="AC3121" s="25">
        <f t="shared" si="484"/>
        <v>0</v>
      </c>
    </row>
    <row r="3122" x14ac:dyDescent="0.2">
      <c r="L3122" s="24">
        <v>3117</v>
      </c>
      <c r="M3122" s="28">
        <v>0</v>
      </c>
      <c r="O3122" s="24">
        <v>3117</v>
      </c>
      <c r="P3122" s="24">
        <f>'ROTH 1.0'!O3122*'קובץ טיוטה'!$D$10</f>
        <v>13413.264001852864</v>
      </c>
      <c r="Q3122" s="24">
        <f t="shared" si="483"/>
        <v>9813.2640018528637</v>
      </c>
      <c r="R3122" s="24">
        <f t="shared" si="492"/>
        <v>0</v>
      </c>
      <c r="S3122" s="24">
        <f t="shared" si="485"/>
        <v>9813.2640018528637</v>
      </c>
      <c r="T3122" s="24">
        <f t="shared" si="486"/>
        <v>0</v>
      </c>
      <c r="U3122" s="24" t="str">
        <f t="shared" si="487"/>
        <v>drain</v>
      </c>
      <c r="W3122" s="24">
        <f t="shared" si="490"/>
        <v>0</v>
      </c>
      <c r="X3122" s="24">
        <f t="shared" si="488"/>
        <v>48215.819870805768</v>
      </c>
      <c r="Y3122" s="24">
        <f t="shared" si="491"/>
        <v>9813.2640018528618</v>
      </c>
      <c r="AA3122" s="24">
        <f t="shared" si="489"/>
        <v>0</v>
      </c>
      <c r="AC3122" s="24">
        <f t="shared" si="484"/>
        <v>0</v>
      </c>
    </row>
    <row r="3123" x14ac:dyDescent="0.2">
      <c r="L3123" s="25">
        <v>3118</v>
      </c>
      <c r="M3123" s="29">
        <v>0</v>
      </c>
      <c r="O3123" s="25">
        <v>3118</v>
      </c>
      <c r="P3123" s="24">
        <f>'ROTH 1.0'!O3123*'קובץ טיוטה'!$D$10</f>
        <v>12756.292282962228</v>
      </c>
      <c r="Q3123" s="25">
        <f t="shared" si="483"/>
        <v>9156.2922829622275</v>
      </c>
      <c r="R3123" s="24">
        <f t="shared" si="492"/>
        <v>0</v>
      </c>
      <c r="S3123" s="25">
        <f t="shared" si="485"/>
        <v>9156.2922829622275</v>
      </c>
      <c r="T3123" s="25">
        <f t="shared" si="486"/>
        <v>0</v>
      </c>
      <c r="U3123" s="25" t="str">
        <f t="shared" si="487"/>
        <v>drain</v>
      </c>
      <c r="W3123" s="25">
        <f t="shared" si="490"/>
        <v>0</v>
      </c>
      <c r="X3123" s="25">
        <f t="shared" si="488"/>
        <v>39059.527587843542</v>
      </c>
      <c r="Y3123" s="25">
        <f t="shared" si="491"/>
        <v>9156.2922829622257</v>
      </c>
      <c r="AA3123" s="25">
        <f t="shared" si="489"/>
        <v>0</v>
      </c>
      <c r="AC3123" s="25">
        <f t="shared" si="484"/>
        <v>0</v>
      </c>
    </row>
    <row r="3124" x14ac:dyDescent="0.2">
      <c r="L3124" s="24">
        <v>3119</v>
      </c>
      <c r="M3124" s="28">
        <v>0</v>
      </c>
      <c r="O3124" s="24">
        <v>3119</v>
      </c>
      <c r="P3124" s="24">
        <f>'ROTH 1.0'!O3124*'קובץ טיוטה'!$D$10</f>
        <v>12072.673319566977</v>
      </c>
      <c r="Q3124" s="24">
        <f t="shared" si="483"/>
        <v>8472.6733195669767</v>
      </c>
      <c r="R3124" s="24">
        <f t="shared" si="492"/>
        <v>0</v>
      </c>
      <c r="S3124" s="24">
        <f t="shared" si="485"/>
        <v>8472.6733195669767</v>
      </c>
      <c r="T3124" s="24">
        <f t="shared" si="486"/>
        <v>0</v>
      </c>
      <c r="U3124" s="24" t="str">
        <f t="shared" si="487"/>
        <v>drain</v>
      </c>
      <c r="W3124" s="24">
        <f t="shared" si="490"/>
        <v>0</v>
      </c>
      <c r="X3124" s="24">
        <f t="shared" si="488"/>
        <v>30586.854268276566</v>
      </c>
      <c r="Y3124" s="24">
        <f t="shared" si="491"/>
        <v>8472.6733195669767</v>
      </c>
      <c r="AA3124" s="24">
        <f t="shared" si="489"/>
        <v>0</v>
      </c>
      <c r="AC3124" s="24">
        <f t="shared" si="484"/>
        <v>0</v>
      </c>
    </row>
    <row r="3125" x14ac:dyDescent="0.2">
      <c r="L3125" s="25">
        <v>3120</v>
      </c>
      <c r="M3125" s="29">
        <v>0</v>
      </c>
      <c r="O3125" s="25">
        <v>3120</v>
      </c>
      <c r="P3125" s="24">
        <f>'ROTH 1.0'!O3125*'קובץ טיוטה'!$D$10</f>
        <v>11380.023942260854</v>
      </c>
      <c r="Q3125" s="25">
        <f t="shared" si="483"/>
        <v>7780.0239422608538</v>
      </c>
      <c r="R3125" s="24">
        <f t="shared" si="492"/>
        <v>0</v>
      </c>
      <c r="S3125" s="25">
        <f t="shared" si="485"/>
        <v>7780.0239422608538</v>
      </c>
      <c r="T3125" s="25">
        <f t="shared" si="486"/>
        <v>0</v>
      </c>
      <c r="U3125" s="25" t="str">
        <f t="shared" si="487"/>
        <v>drain</v>
      </c>
      <c r="W3125" s="25">
        <f t="shared" si="490"/>
        <v>0</v>
      </c>
      <c r="X3125" s="25">
        <f t="shared" si="488"/>
        <v>22806.830326015712</v>
      </c>
      <c r="Y3125" s="25">
        <f t="shared" si="491"/>
        <v>7780.0239422608538</v>
      </c>
      <c r="AA3125" s="25">
        <f t="shared" si="489"/>
        <v>0</v>
      </c>
      <c r="AC3125" s="25">
        <f t="shared" si="484"/>
        <v>0</v>
      </c>
    </row>
    <row r="3126" x14ac:dyDescent="0.2">
      <c r="L3126" s="24">
        <v>3121</v>
      </c>
      <c r="M3126" s="28">
        <v>0</v>
      </c>
      <c r="O3126" s="24">
        <v>3121</v>
      </c>
      <c r="P3126" s="24">
        <f>'ROTH 1.0'!O3126*'קובץ טיוטה'!$D$10</f>
        <v>10742.044991233746</v>
      </c>
      <c r="Q3126" s="24">
        <f t="shared" si="483"/>
        <v>7142.0449912337463</v>
      </c>
      <c r="R3126" s="24">
        <f t="shared" si="492"/>
        <v>0</v>
      </c>
      <c r="S3126" s="24">
        <f t="shared" si="485"/>
        <v>7142.0449912337463</v>
      </c>
      <c r="T3126" s="24">
        <f t="shared" si="486"/>
        <v>0</v>
      </c>
      <c r="U3126" s="24" t="str">
        <f t="shared" si="487"/>
        <v>drain</v>
      </c>
      <c r="W3126" s="24">
        <f t="shared" si="490"/>
        <v>0</v>
      </c>
      <c r="X3126" s="24">
        <f t="shared" si="488"/>
        <v>15664.785334781966</v>
      </c>
      <c r="Y3126" s="24">
        <f t="shared" si="491"/>
        <v>7142.0449912337463</v>
      </c>
      <c r="AA3126" s="24">
        <f t="shared" si="489"/>
        <v>0</v>
      </c>
      <c r="AC3126" s="24">
        <f t="shared" si="484"/>
        <v>0</v>
      </c>
    </row>
    <row r="3127" x14ac:dyDescent="0.2">
      <c r="L3127" s="25">
        <v>3122</v>
      </c>
      <c r="M3127" s="29">
        <v>0</v>
      </c>
      <c r="O3127" s="25">
        <v>3122</v>
      </c>
      <c r="P3127" s="24">
        <f>'ROTH 1.0'!O3127*'קובץ טיוטה'!$D$10</f>
        <v>10429.706292614137</v>
      </c>
      <c r="Q3127" s="25">
        <f t="shared" si="483"/>
        <v>6829.7062926141371</v>
      </c>
      <c r="R3127" s="24">
        <f t="shared" si="492"/>
        <v>0</v>
      </c>
      <c r="S3127" s="25">
        <f t="shared" si="485"/>
        <v>6829.7062926141371</v>
      </c>
      <c r="T3127" s="25">
        <f t="shared" si="486"/>
        <v>0</v>
      </c>
      <c r="U3127" s="25" t="str">
        <f t="shared" si="487"/>
        <v>drain</v>
      </c>
      <c r="W3127" s="25">
        <f t="shared" si="490"/>
        <v>0</v>
      </c>
      <c r="X3127" s="25">
        <f t="shared" si="488"/>
        <v>8835.0790421678284</v>
      </c>
      <c r="Y3127" s="25">
        <f t="shared" si="491"/>
        <v>6829.7062926141371</v>
      </c>
      <c r="AA3127" s="25">
        <f t="shared" si="489"/>
        <v>0</v>
      </c>
      <c r="AC3127" s="25">
        <f t="shared" si="484"/>
        <v>0</v>
      </c>
    </row>
    <row r="3128" x14ac:dyDescent="0.2">
      <c r="L3128" s="24">
        <v>3123</v>
      </c>
      <c r="M3128" s="28">
        <v>0</v>
      </c>
      <c r="O3128" s="24">
        <v>3123</v>
      </c>
      <c r="P3128" s="24">
        <f>'ROTH 1.0'!O3128*'קובץ טיוטה'!$D$10</f>
        <v>10158.828636752523</v>
      </c>
      <c r="Q3128" s="24">
        <f t="shared" si="483"/>
        <v>6558.8286367525234</v>
      </c>
      <c r="R3128" s="24">
        <f t="shared" si="492"/>
        <v>0</v>
      </c>
      <c r="S3128" s="24">
        <f t="shared" si="485"/>
        <v>6558.8286367525234</v>
      </c>
      <c r="T3128" s="24">
        <f t="shared" si="486"/>
        <v>0</v>
      </c>
      <c r="U3128" s="24" t="str">
        <f t="shared" si="487"/>
        <v>drain</v>
      </c>
      <c r="W3128" s="24">
        <f t="shared" si="490"/>
        <v>0</v>
      </c>
      <c r="X3128" s="24">
        <f t="shared" si="488"/>
        <v>2276.2504054153051</v>
      </c>
      <c r="Y3128" s="24">
        <f t="shared" si="491"/>
        <v>6558.8286367525234</v>
      </c>
      <c r="AA3128" s="24">
        <f t="shared" si="489"/>
        <v>0</v>
      </c>
      <c r="AC3128" s="24">
        <f t="shared" si="484"/>
        <v>0</v>
      </c>
    </row>
    <row r="3129" x14ac:dyDescent="0.2">
      <c r="L3129" s="25">
        <v>3124</v>
      </c>
      <c r="M3129" s="29">
        <v>0</v>
      </c>
      <c r="O3129" s="25">
        <v>3124</v>
      </c>
      <c r="P3129" s="24">
        <f>'ROTH 1.0'!O3129*'קובץ טיוטה'!$D$10</f>
        <v>9991.7324336400197</v>
      </c>
      <c r="Q3129" s="25">
        <f t="shared" si="483"/>
        <v>6391.7324336400197</v>
      </c>
      <c r="R3129" s="24">
        <f t="shared" si="492"/>
        <v>0</v>
      </c>
      <c r="S3129" s="25">
        <f t="shared" si="485"/>
        <v>6391.7324336400197</v>
      </c>
      <c r="T3129" s="25">
        <f t="shared" si="486"/>
        <v>0</v>
      </c>
      <c r="U3129" s="25" t="str">
        <f t="shared" si="487"/>
        <v>drain</v>
      </c>
      <c r="W3129" s="25">
        <f t="shared" si="490"/>
        <v>0</v>
      </c>
      <c r="X3129" s="25">
        <f t="shared" si="488"/>
        <v>0</v>
      </c>
      <c r="Y3129" s="25">
        <f t="shared" si="491"/>
        <v>2276.2504054153051</v>
      </c>
      <c r="AA3129" s="25">
        <f t="shared" si="489"/>
        <v>4115.4820282247147</v>
      </c>
      <c r="AC3129" s="25">
        <f t="shared" si="484"/>
        <v>0</v>
      </c>
    </row>
    <row r="3130" x14ac:dyDescent="0.2">
      <c r="L3130" s="24">
        <v>3125</v>
      </c>
      <c r="M3130" s="28">
        <v>0</v>
      </c>
      <c r="O3130" s="24">
        <v>3125</v>
      </c>
      <c r="P3130" s="24">
        <f>'ROTH 1.0'!O3130*'קובץ טיוטה'!$D$10</f>
        <v>10011.607739049054</v>
      </c>
      <c r="Q3130" s="24">
        <f t="shared" si="483"/>
        <v>6411.6077390490536</v>
      </c>
      <c r="R3130" s="24">
        <f t="shared" si="492"/>
        <v>0</v>
      </c>
      <c r="S3130" s="24">
        <f t="shared" si="485"/>
        <v>6411.6077390490536</v>
      </c>
      <c r="T3130" s="24">
        <f t="shared" si="486"/>
        <v>0</v>
      </c>
      <c r="U3130" s="24" t="str">
        <f t="shared" si="487"/>
        <v>drain</v>
      </c>
      <c r="W3130" s="24">
        <f t="shared" si="490"/>
        <v>0</v>
      </c>
      <c r="X3130" s="24">
        <f t="shared" si="488"/>
        <v>0</v>
      </c>
      <c r="Y3130" s="24">
        <f t="shared" si="491"/>
        <v>0</v>
      </c>
      <c r="AA3130" s="24">
        <f t="shared" si="489"/>
        <v>6411.6077390490536</v>
      </c>
      <c r="AC3130" s="24">
        <f t="shared" si="484"/>
        <v>0</v>
      </c>
    </row>
    <row r="3131" x14ac:dyDescent="0.2">
      <c r="L3131" s="25">
        <v>3126</v>
      </c>
      <c r="M3131" s="29">
        <v>0</v>
      </c>
      <c r="O3131" s="25">
        <v>3126</v>
      </c>
      <c r="P3131" s="24">
        <f>'ROTH 1.0'!O3131*'קובץ טיוטה'!$D$10</f>
        <v>9940.6857557896947</v>
      </c>
      <c r="Q3131" s="25">
        <f t="shared" si="483"/>
        <v>6340.6857557896947</v>
      </c>
      <c r="R3131" s="24">
        <f t="shared" si="492"/>
        <v>0</v>
      </c>
      <c r="S3131" s="25">
        <f t="shared" si="485"/>
        <v>6340.6857557896947</v>
      </c>
      <c r="T3131" s="25">
        <f t="shared" si="486"/>
        <v>0</v>
      </c>
      <c r="U3131" s="25" t="str">
        <f t="shared" si="487"/>
        <v>drain</v>
      </c>
      <c r="W3131" s="25">
        <f t="shared" si="490"/>
        <v>0</v>
      </c>
      <c r="X3131" s="25">
        <f t="shared" si="488"/>
        <v>0</v>
      </c>
      <c r="Y3131" s="25">
        <f t="shared" si="491"/>
        <v>0</v>
      </c>
      <c r="AA3131" s="25">
        <f t="shared" si="489"/>
        <v>6340.6857557896947</v>
      </c>
      <c r="AC3131" s="25">
        <f t="shared" si="484"/>
        <v>0</v>
      </c>
    </row>
    <row r="3132" x14ac:dyDescent="0.2">
      <c r="L3132" s="24">
        <v>3127</v>
      </c>
      <c r="M3132" s="28">
        <v>0.32366238199999997</v>
      </c>
      <c r="O3132" s="24">
        <v>3127</v>
      </c>
      <c r="P3132" s="24">
        <f>'ROTH 1.0'!O3132*'קובץ טיוטה'!$D$10</f>
        <v>10561.755780521897</v>
      </c>
      <c r="Q3132" s="24">
        <f t="shared" si="483"/>
        <v>6961.7557805218967</v>
      </c>
      <c r="R3132" s="24">
        <f t="shared" si="492"/>
        <v>22009.041975999997</v>
      </c>
      <c r="S3132" s="24">
        <f t="shared" si="485"/>
        <v>0</v>
      </c>
      <c r="T3132" s="24">
        <f t="shared" si="486"/>
        <v>15047.2861954781</v>
      </c>
      <c r="U3132" s="24" t="str">
        <f t="shared" si="487"/>
        <v>charge</v>
      </c>
      <c r="W3132" s="24">
        <f t="shared" si="490"/>
        <v>13542.55757593029</v>
      </c>
      <c r="X3132" s="24">
        <f t="shared" si="488"/>
        <v>13542.55757593029</v>
      </c>
      <c r="Y3132" s="24">
        <f t="shared" si="491"/>
        <v>0</v>
      </c>
      <c r="AA3132" s="24">
        <f t="shared" si="489"/>
        <v>0</v>
      </c>
      <c r="AC3132" s="24">
        <f t="shared" si="484"/>
        <v>1504.72861954781</v>
      </c>
    </row>
    <row r="3133" x14ac:dyDescent="0.2">
      <c r="L3133" s="25">
        <v>3128</v>
      </c>
      <c r="M3133" s="29">
        <v>0.52626434099999997</v>
      </c>
      <c r="O3133" s="25">
        <v>3128</v>
      </c>
      <c r="P3133" s="24">
        <f>'ROTH 1.0'!O3133*'קובץ טיוטה'!$D$10</f>
        <v>11410.11620865909</v>
      </c>
      <c r="Q3133" s="25">
        <f t="shared" si="483"/>
        <v>7810.1162086590903</v>
      </c>
      <c r="R3133" s="24">
        <f t="shared" si="492"/>
        <v>35785.975187999997</v>
      </c>
      <c r="S3133" s="25">
        <f t="shared" si="485"/>
        <v>0</v>
      </c>
      <c r="T3133" s="25">
        <f t="shared" si="486"/>
        <v>27975.858979340905</v>
      </c>
      <c r="U3133" s="25" t="str">
        <f t="shared" si="487"/>
        <v>charge</v>
      </c>
      <c r="W3133" s="25">
        <f t="shared" si="490"/>
        <v>25178.27308140682</v>
      </c>
      <c r="X3133" s="25">
        <f t="shared" si="488"/>
        <v>38720.830657337108</v>
      </c>
      <c r="Y3133" s="25">
        <f t="shared" si="491"/>
        <v>0</v>
      </c>
      <c r="AA3133" s="25">
        <f t="shared" si="489"/>
        <v>0</v>
      </c>
      <c r="AC3133" s="25">
        <f t="shared" si="484"/>
        <v>2797.5858979340846</v>
      </c>
    </row>
    <row r="3134" x14ac:dyDescent="0.2">
      <c r="L3134" s="24">
        <v>3129</v>
      </c>
      <c r="M3134" s="28">
        <v>0.59845266000000008</v>
      </c>
      <c r="O3134" s="24">
        <v>3129</v>
      </c>
      <c r="P3134" s="24">
        <f>'ROTH 1.0'!O3134*'קובץ טיוטה'!$D$10</f>
        <v>12327.979430948446</v>
      </c>
      <c r="Q3134" s="24">
        <f t="shared" si="483"/>
        <v>8727.979430948446</v>
      </c>
      <c r="R3134" s="24">
        <f t="shared" si="492"/>
        <v>40694.780880000006</v>
      </c>
      <c r="S3134" s="24">
        <f t="shared" si="485"/>
        <v>0</v>
      </c>
      <c r="T3134" s="24">
        <f t="shared" si="486"/>
        <v>31966.80144905156</v>
      </c>
      <c r="U3134" s="24" t="str">
        <f t="shared" si="487"/>
        <v>charge</v>
      </c>
      <c r="W3134" s="24">
        <f t="shared" si="490"/>
        <v>28770.121304146407</v>
      </c>
      <c r="X3134" s="24">
        <f t="shared" si="488"/>
        <v>67490.951961483515</v>
      </c>
      <c r="Y3134" s="24">
        <f t="shared" si="491"/>
        <v>0</v>
      </c>
      <c r="AA3134" s="24">
        <f t="shared" si="489"/>
        <v>0</v>
      </c>
      <c r="AC3134" s="24">
        <f t="shared" si="484"/>
        <v>3196.6801449051527</v>
      </c>
    </row>
    <row r="3135" x14ac:dyDescent="0.2">
      <c r="L3135" s="25">
        <v>3130</v>
      </c>
      <c r="M3135" s="29">
        <v>0.65081309900000006</v>
      </c>
      <c r="O3135" s="25">
        <v>3130</v>
      </c>
      <c r="P3135" s="24">
        <f>'ROTH 1.0'!O3135*'קובץ טיוטה'!$D$10</f>
        <v>13025.190146362658</v>
      </c>
      <c r="Q3135" s="25">
        <f t="shared" si="483"/>
        <v>9425.1901463626582</v>
      </c>
      <c r="R3135" s="24">
        <f t="shared" si="492"/>
        <v>44255.290732000001</v>
      </c>
      <c r="S3135" s="25">
        <f t="shared" si="485"/>
        <v>0</v>
      </c>
      <c r="T3135" s="25">
        <f t="shared" si="486"/>
        <v>34830.100585637345</v>
      </c>
      <c r="U3135" s="25" t="str">
        <f t="shared" si="487"/>
        <v>charge</v>
      </c>
      <c r="W3135" s="25">
        <f t="shared" si="490"/>
        <v>10509.048038516485</v>
      </c>
      <c r="X3135" s="25">
        <f t="shared" si="488"/>
        <v>78000</v>
      </c>
      <c r="Y3135" s="25">
        <f t="shared" si="491"/>
        <v>0</v>
      </c>
      <c r="AA3135" s="25">
        <f t="shared" si="489"/>
        <v>0</v>
      </c>
      <c r="AC3135" s="25">
        <f t="shared" si="484"/>
        <v>24321.05254712086</v>
      </c>
    </row>
    <row r="3136" x14ac:dyDescent="0.2">
      <c r="L3136" s="24">
        <v>3131</v>
      </c>
      <c r="M3136" s="28">
        <v>0.59810644599999996</v>
      </c>
      <c r="O3136" s="24">
        <v>3131</v>
      </c>
      <c r="P3136" s="24">
        <f>'ROTH 1.0'!O3136*'קובץ טיוטה'!$D$10</f>
        <v>13492.096071697406</v>
      </c>
      <c r="Q3136" s="24">
        <f t="shared" si="483"/>
        <v>9892.0960716974059</v>
      </c>
      <c r="R3136" s="24">
        <f t="shared" si="492"/>
        <v>40671.238327999999</v>
      </c>
      <c r="S3136" s="24">
        <f t="shared" si="485"/>
        <v>0</v>
      </c>
      <c r="T3136" s="24">
        <f t="shared" si="486"/>
        <v>30779.142256302592</v>
      </c>
      <c r="U3136" s="24" t="str">
        <f t="shared" si="487"/>
        <v>charge</v>
      </c>
      <c r="W3136" s="24">
        <f t="shared" si="490"/>
        <v>0</v>
      </c>
      <c r="X3136" s="24">
        <f t="shared" si="488"/>
        <v>78000</v>
      </c>
      <c r="Y3136" s="24">
        <f t="shared" si="491"/>
        <v>0</v>
      </c>
      <c r="AA3136" s="24">
        <f t="shared" si="489"/>
        <v>0</v>
      </c>
      <c r="AC3136" s="24">
        <f t="shared" si="484"/>
        <v>30779.142256302592</v>
      </c>
    </row>
    <row r="3137" x14ac:dyDescent="0.2">
      <c r="L3137" s="25">
        <v>3132</v>
      </c>
      <c r="M3137" s="29">
        <v>0.60000888800000007</v>
      </c>
      <c r="O3137" s="25">
        <v>3132</v>
      </c>
      <c r="P3137" s="24">
        <f>'ROTH 1.0'!O3137*'קובץ טיוטה'!$D$10</f>
        <v>13801.44191458173</v>
      </c>
      <c r="Q3137" s="25">
        <f t="shared" si="483"/>
        <v>10201.44191458173</v>
      </c>
      <c r="R3137" s="24">
        <f t="shared" si="492"/>
        <v>40800.604384000006</v>
      </c>
      <c r="S3137" s="25">
        <f t="shared" si="485"/>
        <v>0</v>
      </c>
      <c r="T3137" s="25">
        <f t="shared" si="486"/>
        <v>30599.162469418276</v>
      </c>
      <c r="U3137" s="25" t="str">
        <f t="shared" si="487"/>
        <v>charge</v>
      </c>
      <c r="W3137" s="25">
        <f t="shared" si="490"/>
        <v>0</v>
      </c>
      <c r="X3137" s="25">
        <f t="shared" si="488"/>
        <v>78000</v>
      </c>
      <c r="Y3137" s="25">
        <f t="shared" si="491"/>
        <v>0</v>
      </c>
      <c r="AA3137" s="25">
        <f t="shared" si="489"/>
        <v>0</v>
      </c>
      <c r="AC3137" s="25">
        <f t="shared" si="484"/>
        <v>30599.162469418276</v>
      </c>
    </row>
    <row r="3138" x14ac:dyDescent="0.2">
      <c r="L3138" s="24">
        <v>3133</v>
      </c>
      <c r="M3138" s="28">
        <v>0.67850379599999999</v>
      </c>
      <c r="O3138" s="24">
        <v>3133</v>
      </c>
      <c r="P3138" s="24">
        <f>'ROTH 1.0'!O3138*'קובץ טיוטה'!$D$10</f>
        <v>14081.55764313747</v>
      </c>
      <c r="Q3138" s="24">
        <f t="shared" si="483"/>
        <v>10481.55764313747</v>
      </c>
      <c r="R3138" s="24">
        <f t="shared" si="492"/>
        <v>46138.258127999994</v>
      </c>
      <c r="S3138" s="24">
        <f t="shared" si="485"/>
        <v>0</v>
      </c>
      <c r="T3138" s="24">
        <f t="shared" si="486"/>
        <v>35656.700484862522</v>
      </c>
      <c r="U3138" s="24" t="str">
        <f t="shared" si="487"/>
        <v>charge</v>
      </c>
      <c r="W3138" s="24">
        <f t="shared" si="490"/>
        <v>0</v>
      </c>
      <c r="X3138" s="24">
        <f t="shared" si="488"/>
        <v>78000</v>
      </c>
      <c r="Y3138" s="24">
        <f t="shared" si="491"/>
        <v>0</v>
      </c>
      <c r="AA3138" s="24">
        <f t="shared" si="489"/>
        <v>0</v>
      </c>
      <c r="AC3138" s="24">
        <f t="shared" si="484"/>
        <v>35656.700484862522</v>
      </c>
    </row>
    <row r="3139" x14ac:dyDescent="0.2">
      <c r="L3139" s="25">
        <v>3134</v>
      </c>
      <c r="M3139" s="29">
        <v>0.673101485</v>
      </c>
      <c r="O3139" s="25">
        <v>3134</v>
      </c>
      <c r="P3139" s="24">
        <f>'ROTH 1.0'!O3139*'קובץ טיוטה'!$D$10</f>
        <v>14154.479771808998</v>
      </c>
      <c r="Q3139" s="25">
        <f t="shared" si="483"/>
        <v>10554.479771808998</v>
      </c>
      <c r="R3139" s="24">
        <f t="shared" si="492"/>
        <v>45770.900979999999</v>
      </c>
      <c r="S3139" s="25">
        <f t="shared" si="485"/>
        <v>0</v>
      </c>
      <c r="T3139" s="25">
        <f t="shared" si="486"/>
        <v>35216.421208191001</v>
      </c>
      <c r="U3139" s="25" t="str">
        <f t="shared" si="487"/>
        <v>charge</v>
      </c>
      <c r="W3139" s="25">
        <f t="shared" si="490"/>
        <v>0</v>
      </c>
      <c r="X3139" s="25">
        <f t="shared" si="488"/>
        <v>78000</v>
      </c>
      <c r="Y3139" s="25">
        <f t="shared" si="491"/>
        <v>0</v>
      </c>
      <c r="AA3139" s="25">
        <f t="shared" si="489"/>
        <v>0</v>
      </c>
      <c r="AC3139" s="25">
        <f t="shared" si="484"/>
        <v>35216.421208191001</v>
      </c>
    </row>
    <row r="3140" x14ac:dyDescent="0.2">
      <c r="L3140" s="24">
        <v>3135</v>
      </c>
      <c r="M3140" s="28">
        <v>0.643689972</v>
      </c>
      <c r="O3140" s="24">
        <v>3135</v>
      </c>
      <c r="P3140" s="24">
        <f>'ROTH 1.0'!O3140*'קובץ טיוטה'!$D$10</f>
        <v>14018.901384023346</v>
      </c>
      <c r="Q3140" s="24">
        <f t="shared" si="483"/>
        <v>10418.901384023346</v>
      </c>
      <c r="R3140" s="24">
        <f t="shared" si="492"/>
        <v>43770.918096000001</v>
      </c>
      <c r="S3140" s="24">
        <f t="shared" si="485"/>
        <v>0</v>
      </c>
      <c r="T3140" s="24">
        <f t="shared" si="486"/>
        <v>33352.016711976656</v>
      </c>
      <c r="U3140" s="24" t="str">
        <f t="shared" si="487"/>
        <v>charge</v>
      </c>
      <c r="W3140" s="24">
        <f t="shared" si="490"/>
        <v>0</v>
      </c>
      <c r="X3140" s="24">
        <f t="shared" si="488"/>
        <v>78000</v>
      </c>
      <c r="Y3140" s="24">
        <f t="shared" si="491"/>
        <v>0</v>
      </c>
      <c r="AA3140" s="24">
        <f t="shared" si="489"/>
        <v>0</v>
      </c>
      <c r="AC3140" s="24">
        <f t="shared" si="484"/>
        <v>33352.016711976656</v>
      </c>
    </row>
    <row r="3141" x14ac:dyDescent="0.2">
      <c r="L3141" s="25">
        <v>3136</v>
      </c>
      <c r="M3141" s="29">
        <v>0.56536430299999996</v>
      </c>
      <c r="O3141" s="25">
        <v>3136</v>
      </c>
      <c r="P3141" s="24">
        <f>'ROTH 1.0'!O3141*'קובץ טיוטה'!$D$10</f>
        <v>13817.55884527888</v>
      </c>
      <c r="Q3141" s="25">
        <f t="shared" si="483"/>
        <v>10217.55884527888</v>
      </c>
      <c r="R3141" s="24">
        <f t="shared" si="492"/>
        <v>38444.772603999991</v>
      </c>
      <c r="S3141" s="25">
        <f t="shared" si="485"/>
        <v>0</v>
      </c>
      <c r="T3141" s="25">
        <f t="shared" si="486"/>
        <v>28227.213758721111</v>
      </c>
      <c r="U3141" s="25" t="str">
        <f t="shared" si="487"/>
        <v>charge</v>
      </c>
      <c r="W3141" s="25">
        <f t="shared" si="490"/>
        <v>0</v>
      </c>
      <c r="X3141" s="25">
        <f t="shared" si="488"/>
        <v>78000</v>
      </c>
      <c r="Y3141" s="25">
        <f t="shared" si="491"/>
        <v>0</v>
      </c>
      <c r="AA3141" s="25">
        <f t="shared" si="489"/>
        <v>0</v>
      </c>
      <c r="AC3141" s="25">
        <f t="shared" si="484"/>
        <v>28227.213758721111</v>
      </c>
    </row>
    <row r="3142" x14ac:dyDescent="0.2">
      <c r="L3142" s="24">
        <v>3137</v>
      </c>
      <c r="M3142" s="28">
        <v>0.44287770199999998</v>
      </c>
      <c r="O3142" s="24">
        <v>3137</v>
      </c>
      <c r="P3142" s="24">
        <f>'ROTH 1.0'!O3142*'קובץ טיוטה'!$D$10</f>
        <v>13557.18260419342</v>
      </c>
      <c r="Q3142" s="24">
        <f t="shared" ref="Q3142:Q3205" si="493">P3142-$H$8*$H$9</f>
        <v>9957.18260419342</v>
      </c>
      <c r="R3142" s="24">
        <f t="shared" si="492"/>
        <v>30115.683735999995</v>
      </c>
      <c r="S3142" s="24">
        <f t="shared" si="485"/>
        <v>0</v>
      </c>
      <c r="T3142" s="24">
        <f t="shared" si="486"/>
        <v>20158.501131806574</v>
      </c>
      <c r="U3142" s="24" t="str">
        <f t="shared" si="487"/>
        <v>charge</v>
      </c>
      <c r="W3142" s="24">
        <f t="shared" si="490"/>
        <v>0</v>
      </c>
      <c r="X3142" s="24">
        <f t="shared" si="488"/>
        <v>78000</v>
      </c>
      <c r="Y3142" s="24">
        <f t="shared" si="491"/>
        <v>0</v>
      </c>
      <c r="AA3142" s="24">
        <f t="shared" si="489"/>
        <v>0</v>
      </c>
      <c r="AC3142" s="24">
        <f t="shared" ref="AC3142:AC3205" si="494">IF(U3142="charge",(T3142-W3142),0)</f>
        <v>20158.501131806574</v>
      </c>
    </row>
    <row r="3143" x14ac:dyDescent="0.2">
      <c r="L3143" s="25">
        <v>3138</v>
      </c>
      <c r="M3143" s="29">
        <v>0.21721358199999999</v>
      </c>
      <c r="O3143" s="25">
        <v>3138</v>
      </c>
      <c r="P3143" s="24">
        <f>'ROTH 1.0'!O3143*'קובץ טיוטה'!$D$10</f>
        <v>13103.27116871784</v>
      </c>
      <c r="Q3143" s="25">
        <f t="shared" si="493"/>
        <v>9503.2711687178398</v>
      </c>
      <c r="R3143" s="24">
        <f t="shared" si="492"/>
        <v>14770.523576</v>
      </c>
      <c r="S3143" s="25">
        <f t="shared" ref="S3143:S3206" si="495">IF(Q3143&gt;R3143,Q3143-R3143,0)</f>
        <v>0</v>
      </c>
      <c r="T3143" s="25">
        <f t="shared" ref="T3143:T3206" si="496">IF(R3143&gt;Q3143,R3143-Q3143,0)</f>
        <v>5267.2524072821598</v>
      </c>
      <c r="U3143" s="25" t="str">
        <f t="shared" ref="U3143:U3206" si="497">IF(Q3143&gt;R3143,"drain","charge")</f>
        <v>charge</v>
      </c>
      <c r="W3143" s="25">
        <f t="shared" si="490"/>
        <v>0</v>
      </c>
      <c r="X3143" s="25">
        <f t="shared" ref="X3143:X3206" si="498">IF(X3142+T3143&gt;$H$11,$H$11,IF(U3143="charge",X3142+(T3143*$H$12),IF((X3142-S3143)&gt;0,X3142-S3143,0)))</f>
        <v>78000</v>
      </c>
      <c r="Y3143" s="25">
        <f t="shared" si="491"/>
        <v>0</v>
      </c>
      <c r="AA3143" s="25">
        <f t="shared" ref="AA3143:AA3206" si="499">S3143-Y3143</f>
        <v>0</v>
      </c>
      <c r="AC3143" s="25">
        <f t="shared" si="494"/>
        <v>5267.2524072821598</v>
      </c>
    </row>
    <row r="3144" x14ac:dyDescent="0.2">
      <c r="L3144" s="24">
        <v>3139</v>
      </c>
      <c r="M3144" s="28">
        <v>0</v>
      </c>
      <c r="O3144" s="24">
        <v>3139</v>
      </c>
      <c r="P3144" s="24">
        <f>'ROTH 1.0'!O3144*'קובץ טיוטה'!$D$10</f>
        <v>12627.84347730131</v>
      </c>
      <c r="Q3144" s="24">
        <f t="shared" si="493"/>
        <v>9027.8434773013105</v>
      </c>
      <c r="R3144" s="24">
        <f t="shared" si="492"/>
        <v>0</v>
      </c>
      <c r="S3144" s="24">
        <f t="shared" si="495"/>
        <v>9027.8434773013105</v>
      </c>
      <c r="T3144" s="24">
        <f t="shared" si="496"/>
        <v>0</v>
      </c>
      <c r="U3144" s="24" t="str">
        <f t="shared" si="497"/>
        <v>drain</v>
      </c>
      <c r="W3144" s="24">
        <f t="shared" ref="W3144:W3207" si="500">IF(X3144&gt;=X3143,(X3144-X3143),0)</f>
        <v>0</v>
      </c>
      <c r="X3144" s="24">
        <f t="shared" si="498"/>
        <v>68972.156522698686</v>
      </c>
      <c r="Y3144" s="24">
        <f t="shared" ref="Y3144:Y3207" si="501">IF(U3144="drain",X3143-X3144,0)</f>
        <v>9027.8434773013141</v>
      </c>
      <c r="AA3144" s="24">
        <f t="shared" si="499"/>
        <v>0</v>
      </c>
      <c r="AC3144" s="24">
        <f t="shared" si="494"/>
        <v>0</v>
      </c>
    </row>
    <row r="3145" x14ac:dyDescent="0.2">
      <c r="L3145" s="25">
        <v>3140</v>
      </c>
      <c r="M3145" s="29">
        <v>0</v>
      </c>
      <c r="O3145" s="25">
        <v>3140</v>
      </c>
      <c r="P3145" s="24">
        <f>'ROTH 1.0'!O3145*'קובץ טיוטה'!$D$10</f>
        <v>12685.907979430787</v>
      </c>
      <c r="Q3145" s="25">
        <f t="shared" si="493"/>
        <v>9085.9079794307872</v>
      </c>
      <c r="R3145" s="24">
        <f t="shared" si="492"/>
        <v>0</v>
      </c>
      <c r="S3145" s="25">
        <f t="shared" si="495"/>
        <v>9085.9079794307872</v>
      </c>
      <c r="T3145" s="25">
        <f t="shared" si="496"/>
        <v>0</v>
      </c>
      <c r="U3145" s="25" t="str">
        <f t="shared" si="497"/>
        <v>drain</v>
      </c>
      <c r="W3145" s="25">
        <f t="shared" si="500"/>
        <v>0</v>
      </c>
      <c r="X3145" s="25">
        <f t="shared" si="498"/>
        <v>59886.248543267895</v>
      </c>
      <c r="Y3145" s="25">
        <f t="shared" si="501"/>
        <v>9085.9079794307909</v>
      </c>
      <c r="AA3145" s="25">
        <f t="shared" si="499"/>
        <v>0</v>
      </c>
      <c r="AC3145" s="25">
        <f t="shared" si="494"/>
        <v>0</v>
      </c>
    </row>
    <row r="3146" x14ac:dyDescent="0.2">
      <c r="L3146" s="24">
        <v>3141</v>
      </c>
      <c r="M3146" s="28">
        <v>0</v>
      </c>
      <c r="O3146" s="24">
        <v>3141</v>
      </c>
      <c r="P3146" s="24">
        <f>'ROTH 1.0'!O3146*'קובץ טיוטה'!$D$10</f>
        <v>12267.071039543638</v>
      </c>
      <c r="Q3146" s="24">
        <f t="shared" si="493"/>
        <v>8667.0710395436381</v>
      </c>
      <c r="R3146" s="24">
        <f t="shared" si="492"/>
        <v>0</v>
      </c>
      <c r="S3146" s="24">
        <f t="shared" si="495"/>
        <v>8667.0710395436381</v>
      </c>
      <c r="T3146" s="24">
        <f t="shared" si="496"/>
        <v>0</v>
      </c>
      <c r="U3146" s="24" t="str">
        <f t="shared" si="497"/>
        <v>drain</v>
      </c>
      <c r="W3146" s="24">
        <f t="shared" si="500"/>
        <v>0</v>
      </c>
      <c r="X3146" s="24">
        <f t="shared" si="498"/>
        <v>51219.177503724255</v>
      </c>
      <c r="Y3146" s="24">
        <f t="shared" si="501"/>
        <v>8667.0710395436399</v>
      </c>
      <c r="AA3146" s="24">
        <f t="shared" si="499"/>
        <v>0</v>
      </c>
      <c r="AC3146" s="24">
        <f t="shared" si="494"/>
        <v>0</v>
      </c>
    </row>
    <row r="3147" x14ac:dyDescent="0.2">
      <c r="L3147" s="25">
        <v>3142</v>
      </c>
      <c r="M3147" s="29">
        <v>0</v>
      </c>
      <c r="O3147" s="25">
        <v>3142</v>
      </c>
      <c r="P3147" s="24">
        <f>'ROTH 1.0'!O3147*'קובץ טיוטה'!$D$10</f>
        <v>11940.721287389055</v>
      </c>
      <c r="Q3147" s="25">
        <f t="shared" si="493"/>
        <v>8340.7212873890549</v>
      </c>
      <c r="R3147" s="24">
        <f t="shared" si="492"/>
        <v>0</v>
      </c>
      <c r="S3147" s="25">
        <f t="shared" si="495"/>
        <v>8340.7212873890549</v>
      </c>
      <c r="T3147" s="25">
        <f t="shared" si="496"/>
        <v>0</v>
      </c>
      <c r="U3147" s="25" t="str">
        <f t="shared" si="497"/>
        <v>drain</v>
      </c>
      <c r="W3147" s="25">
        <f t="shared" si="500"/>
        <v>0</v>
      </c>
      <c r="X3147" s="25">
        <f t="shared" si="498"/>
        <v>42878.456216335202</v>
      </c>
      <c r="Y3147" s="25">
        <f t="shared" si="501"/>
        <v>8340.721287389053</v>
      </c>
      <c r="AA3147" s="25">
        <f t="shared" si="499"/>
        <v>0</v>
      </c>
      <c r="AC3147" s="25">
        <f t="shared" si="494"/>
        <v>0</v>
      </c>
    </row>
    <row r="3148" x14ac:dyDescent="0.2">
      <c r="L3148" s="24">
        <v>3143</v>
      </c>
      <c r="M3148" s="28">
        <v>0</v>
      </c>
      <c r="O3148" s="24">
        <v>3143</v>
      </c>
      <c r="P3148" s="24">
        <f>'ROTH 1.0'!O3148*'קובץ טיוטה'!$D$10</f>
        <v>11434.59847261934</v>
      </c>
      <c r="Q3148" s="24">
        <f t="shared" si="493"/>
        <v>7834.5984726193401</v>
      </c>
      <c r="R3148" s="24">
        <f t="shared" si="492"/>
        <v>0</v>
      </c>
      <c r="S3148" s="24">
        <f t="shared" si="495"/>
        <v>7834.5984726193401</v>
      </c>
      <c r="T3148" s="24">
        <f t="shared" si="496"/>
        <v>0</v>
      </c>
      <c r="U3148" s="24" t="str">
        <f t="shared" si="497"/>
        <v>drain</v>
      </c>
      <c r="W3148" s="24">
        <f t="shared" si="500"/>
        <v>0</v>
      </c>
      <c r="X3148" s="24">
        <f t="shared" si="498"/>
        <v>35043.85774371586</v>
      </c>
      <c r="Y3148" s="24">
        <f t="shared" si="501"/>
        <v>7834.5984726193419</v>
      </c>
      <c r="AA3148" s="24">
        <f t="shared" si="499"/>
        <v>0</v>
      </c>
      <c r="AC3148" s="24">
        <f t="shared" si="494"/>
        <v>0</v>
      </c>
    </row>
    <row r="3149" x14ac:dyDescent="0.2">
      <c r="L3149" s="25">
        <v>3144</v>
      </c>
      <c r="M3149" s="29">
        <v>0</v>
      </c>
      <c r="O3149" s="25">
        <v>3144</v>
      </c>
      <c r="P3149" s="24">
        <f>'ROTH 1.0'!O3149*'קובץ טיוטה'!$D$10</f>
        <v>10788.271621481799</v>
      </c>
      <c r="Q3149" s="25">
        <f t="shared" si="493"/>
        <v>7188.2716214817992</v>
      </c>
      <c r="R3149" s="24">
        <f t="shared" si="492"/>
        <v>0</v>
      </c>
      <c r="S3149" s="25">
        <f t="shared" si="495"/>
        <v>7188.2716214817992</v>
      </c>
      <c r="T3149" s="25">
        <f t="shared" si="496"/>
        <v>0</v>
      </c>
      <c r="U3149" s="25" t="str">
        <f t="shared" si="497"/>
        <v>drain</v>
      </c>
      <c r="W3149" s="25">
        <f t="shared" si="500"/>
        <v>0</v>
      </c>
      <c r="X3149" s="25">
        <f t="shared" si="498"/>
        <v>27855.586122234061</v>
      </c>
      <c r="Y3149" s="25">
        <f t="shared" si="501"/>
        <v>7188.2716214817992</v>
      </c>
      <c r="AA3149" s="25">
        <f t="shared" si="499"/>
        <v>0</v>
      </c>
      <c r="AC3149" s="25">
        <f t="shared" si="494"/>
        <v>0</v>
      </c>
    </row>
    <row r="3150" x14ac:dyDescent="0.2">
      <c r="L3150" s="24">
        <v>3145</v>
      </c>
      <c r="M3150" s="28">
        <v>0</v>
      </c>
      <c r="O3150" s="24">
        <v>3145</v>
      </c>
      <c r="P3150" s="24">
        <f>'ROTH 1.0'!O3150*'קובץ טיוטה'!$D$10</f>
        <v>10113.077570840444</v>
      </c>
      <c r="Q3150" s="24">
        <f t="shared" si="493"/>
        <v>6513.0775708404435</v>
      </c>
      <c r="R3150" s="24">
        <f t="shared" si="492"/>
        <v>0</v>
      </c>
      <c r="S3150" s="24">
        <f t="shared" si="495"/>
        <v>6513.0775708404435</v>
      </c>
      <c r="T3150" s="24">
        <f t="shared" si="496"/>
        <v>0</v>
      </c>
      <c r="U3150" s="24" t="str">
        <f t="shared" si="497"/>
        <v>drain</v>
      </c>
      <c r="W3150" s="24">
        <f t="shared" si="500"/>
        <v>0</v>
      </c>
      <c r="X3150" s="24">
        <f t="shared" si="498"/>
        <v>21342.508551393617</v>
      </c>
      <c r="Y3150" s="24">
        <f t="shared" si="501"/>
        <v>6513.0775708404435</v>
      </c>
      <c r="AA3150" s="24">
        <f t="shared" si="499"/>
        <v>0</v>
      </c>
      <c r="AC3150" s="24">
        <f t="shared" si="494"/>
        <v>0</v>
      </c>
    </row>
    <row r="3151" x14ac:dyDescent="0.2">
      <c r="L3151" s="25">
        <v>3146</v>
      </c>
      <c r="M3151" s="29">
        <v>0</v>
      </c>
      <c r="O3151" s="25">
        <v>3146</v>
      </c>
      <c r="P3151" s="24">
        <f>'ROTH 1.0'!O3151*'קובץ טיוטה'!$D$10</f>
        <v>9646.0069238645119</v>
      </c>
      <c r="Q3151" s="25">
        <f t="shared" si="493"/>
        <v>6046.0069238645119</v>
      </c>
      <c r="R3151" s="24">
        <f t="shared" si="492"/>
        <v>0</v>
      </c>
      <c r="S3151" s="25">
        <f t="shared" si="495"/>
        <v>6046.0069238645119</v>
      </c>
      <c r="T3151" s="25">
        <f t="shared" si="496"/>
        <v>0</v>
      </c>
      <c r="U3151" s="25" t="str">
        <f t="shared" si="497"/>
        <v>drain</v>
      </c>
      <c r="W3151" s="25">
        <f t="shared" si="500"/>
        <v>0</v>
      </c>
      <c r="X3151" s="25">
        <f t="shared" si="498"/>
        <v>15296.501627529105</v>
      </c>
      <c r="Y3151" s="25">
        <f t="shared" si="501"/>
        <v>6046.0069238645119</v>
      </c>
      <c r="AA3151" s="25">
        <f t="shared" si="499"/>
        <v>0</v>
      </c>
      <c r="AC3151" s="25">
        <f t="shared" si="494"/>
        <v>0</v>
      </c>
    </row>
    <row r="3152" x14ac:dyDescent="0.2">
      <c r="L3152" s="24">
        <v>3147</v>
      </c>
      <c r="M3152" s="28">
        <v>0</v>
      </c>
      <c r="O3152" s="24">
        <v>3147</v>
      </c>
      <c r="P3152" s="24">
        <f>'ROTH 1.0'!O3152*'קובץ טיוטה'!$D$10</f>
        <v>9394.2758230990457</v>
      </c>
      <c r="Q3152" s="24">
        <f t="shared" si="493"/>
        <v>5794.2758230990457</v>
      </c>
      <c r="R3152" s="24">
        <f t="shared" ref="R3152:R3215" si="502">M3152*$H$7*0.85</f>
        <v>0</v>
      </c>
      <c r="S3152" s="24">
        <f t="shared" si="495"/>
        <v>5794.2758230990457</v>
      </c>
      <c r="T3152" s="24">
        <f t="shared" si="496"/>
        <v>0</v>
      </c>
      <c r="U3152" s="24" t="str">
        <f t="shared" si="497"/>
        <v>drain</v>
      </c>
      <c r="W3152" s="24">
        <f t="shared" si="500"/>
        <v>0</v>
      </c>
      <c r="X3152" s="24">
        <f t="shared" si="498"/>
        <v>9502.2258044300597</v>
      </c>
      <c r="Y3152" s="24">
        <f t="shared" si="501"/>
        <v>5794.2758230990457</v>
      </c>
      <c r="AA3152" s="24">
        <f t="shared" si="499"/>
        <v>0</v>
      </c>
      <c r="AC3152" s="24">
        <f t="shared" si="494"/>
        <v>0</v>
      </c>
    </row>
    <row r="3153" x14ac:dyDescent="0.2">
      <c r="L3153" s="25">
        <v>3148</v>
      </c>
      <c r="M3153" s="29">
        <v>0</v>
      </c>
      <c r="O3153" s="25">
        <v>3148</v>
      </c>
      <c r="P3153" s="24">
        <f>'ROTH 1.0'!O3153*'קובץ טיוטה'!$D$10</f>
        <v>9268.18589286725</v>
      </c>
      <c r="Q3153" s="25">
        <f t="shared" si="493"/>
        <v>5668.18589286725</v>
      </c>
      <c r="R3153" s="24">
        <f t="shared" si="502"/>
        <v>0</v>
      </c>
      <c r="S3153" s="25">
        <f t="shared" si="495"/>
        <v>5668.18589286725</v>
      </c>
      <c r="T3153" s="25">
        <f t="shared" si="496"/>
        <v>0</v>
      </c>
      <c r="U3153" s="25" t="str">
        <f t="shared" si="497"/>
        <v>drain</v>
      </c>
      <c r="W3153" s="25">
        <f t="shared" si="500"/>
        <v>0</v>
      </c>
      <c r="X3153" s="25">
        <f t="shared" si="498"/>
        <v>3834.0399115628097</v>
      </c>
      <c r="Y3153" s="25">
        <f t="shared" si="501"/>
        <v>5668.18589286725</v>
      </c>
      <c r="AA3153" s="25">
        <f t="shared" si="499"/>
        <v>0</v>
      </c>
      <c r="AC3153" s="25">
        <f t="shared" si="494"/>
        <v>0</v>
      </c>
    </row>
    <row r="3154" x14ac:dyDescent="0.2">
      <c r="L3154" s="24">
        <v>3149</v>
      </c>
      <c r="M3154" s="28">
        <v>0</v>
      </c>
      <c r="O3154" s="24">
        <v>3149</v>
      </c>
      <c r="P3154" s="24">
        <f>'ROTH 1.0'!O3154*'קובץ טיוטה'!$D$10</f>
        <v>9214.4980644475509</v>
      </c>
      <c r="Q3154" s="24">
        <f t="shared" si="493"/>
        <v>5614.4980644475509</v>
      </c>
      <c r="R3154" s="24">
        <f t="shared" si="502"/>
        <v>0</v>
      </c>
      <c r="S3154" s="24">
        <f t="shared" si="495"/>
        <v>5614.4980644475509</v>
      </c>
      <c r="T3154" s="24">
        <f t="shared" si="496"/>
        <v>0</v>
      </c>
      <c r="U3154" s="24" t="str">
        <f t="shared" si="497"/>
        <v>drain</v>
      </c>
      <c r="W3154" s="24">
        <f t="shared" si="500"/>
        <v>0</v>
      </c>
      <c r="X3154" s="24">
        <f t="shared" si="498"/>
        <v>0</v>
      </c>
      <c r="Y3154" s="24">
        <f t="shared" si="501"/>
        <v>3834.0399115628097</v>
      </c>
      <c r="AA3154" s="24">
        <f t="shared" si="499"/>
        <v>1780.4581528847411</v>
      </c>
      <c r="AC3154" s="24">
        <f t="shared" si="494"/>
        <v>0</v>
      </c>
    </row>
    <row r="3155" x14ac:dyDescent="0.2">
      <c r="L3155" s="25">
        <v>3150</v>
      </c>
      <c r="M3155" s="29">
        <v>0</v>
      </c>
      <c r="O3155" s="25">
        <v>3150</v>
      </c>
      <c r="P3155" s="24">
        <f>'ROTH 1.0'!O3155*'קובץ טיוטה'!$D$10</f>
        <v>9260.1705888746819</v>
      </c>
      <c r="Q3155" s="25">
        <f t="shared" si="493"/>
        <v>5660.1705888746819</v>
      </c>
      <c r="R3155" s="24">
        <f t="shared" si="502"/>
        <v>0</v>
      </c>
      <c r="S3155" s="25">
        <f t="shared" si="495"/>
        <v>5660.1705888746819</v>
      </c>
      <c r="T3155" s="25">
        <f t="shared" si="496"/>
        <v>0</v>
      </c>
      <c r="U3155" s="25" t="str">
        <f t="shared" si="497"/>
        <v>drain</v>
      </c>
      <c r="W3155" s="25">
        <f t="shared" si="500"/>
        <v>0</v>
      </c>
      <c r="X3155" s="25">
        <f t="shared" si="498"/>
        <v>0</v>
      </c>
      <c r="Y3155" s="25">
        <f t="shared" si="501"/>
        <v>0</v>
      </c>
      <c r="AA3155" s="25">
        <f t="shared" si="499"/>
        <v>5660.1705888746819</v>
      </c>
      <c r="AC3155" s="25">
        <f t="shared" si="494"/>
        <v>0</v>
      </c>
    </row>
    <row r="3156" x14ac:dyDescent="0.2">
      <c r="L3156" s="24">
        <v>3151</v>
      </c>
      <c r="M3156" s="28">
        <v>0.31158260300000001</v>
      </c>
      <c r="O3156" s="24">
        <v>3151</v>
      </c>
      <c r="P3156" s="24">
        <f>'ROTH 1.0'!O3156*'קובץ טיוטה'!$D$10</f>
        <v>9905.5891009094394</v>
      </c>
      <c r="Q3156" s="24">
        <f t="shared" si="493"/>
        <v>6305.5891009094394</v>
      </c>
      <c r="R3156" s="24">
        <f t="shared" si="502"/>
        <v>21187.617004</v>
      </c>
      <c r="S3156" s="24">
        <f t="shared" si="495"/>
        <v>0</v>
      </c>
      <c r="T3156" s="24">
        <f t="shared" si="496"/>
        <v>14882.02790309056</v>
      </c>
      <c r="U3156" s="24" t="str">
        <f t="shared" si="497"/>
        <v>charge</v>
      </c>
      <c r="W3156" s="24">
        <f t="shared" si="500"/>
        <v>13393.825112781504</v>
      </c>
      <c r="X3156" s="24">
        <f t="shared" si="498"/>
        <v>13393.825112781504</v>
      </c>
      <c r="Y3156" s="24">
        <f t="shared" si="501"/>
        <v>0</v>
      </c>
      <c r="AA3156" s="24">
        <f t="shared" si="499"/>
        <v>0</v>
      </c>
      <c r="AC3156" s="24">
        <f t="shared" si="494"/>
        <v>1488.2027903090566</v>
      </c>
    </row>
    <row r="3157" x14ac:dyDescent="0.2">
      <c r="L3157" s="25">
        <v>3152</v>
      </c>
      <c r="M3157" s="29">
        <v>0.50668711700000002</v>
      </c>
      <c r="O3157" s="25">
        <v>3152</v>
      </c>
      <c r="P3157" s="24">
        <f>'ROTH 1.0'!O3157*'קובץ טיוטה'!$D$10</f>
        <v>10641.769166997256</v>
      </c>
      <c r="Q3157" s="25">
        <f t="shared" si="493"/>
        <v>7041.7691669972555</v>
      </c>
      <c r="R3157" s="24">
        <f t="shared" si="502"/>
        <v>34454.723956000002</v>
      </c>
      <c r="S3157" s="25">
        <f t="shared" si="495"/>
        <v>0</v>
      </c>
      <c r="T3157" s="25">
        <f t="shared" si="496"/>
        <v>27412.954789002746</v>
      </c>
      <c r="U3157" s="25" t="str">
        <f t="shared" si="497"/>
        <v>charge</v>
      </c>
      <c r="W3157" s="25">
        <f t="shared" si="500"/>
        <v>24671.659310102477</v>
      </c>
      <c r="X3157" s="25">
        <f t="shared" si="498"/>
        <v>38065.484422883979</v>
      </c>
      <c r="Y3157" s="25">
        <f t="shared" si="501"/>
        <v>0</v>
      </c>
      <c r="AA3157" s="25">
        <f t="shared" si="499"/>
        <v>0</v>
      </c>
      <c r="AC3157" s="25">
        <f t="shared" si="494"/>
        <v>2741.2954789002688</v>
      </c>
    </row>
    <row r="3158" x14ac:dyDescent="0.2">
      <c r="L3158" s="24">
        <v>3153</v>
      </c>
      <c r="M3158" s="28">
        <v>0.61219190300000004</v>
      </c>
      <c r="O3158" s="24">
        <v>3153</v>
      </c>
      <c r="P3158" s="24">
        <f>'ROTH 1.0'!O3158*'קובץ טיוטה'!$D$10</f>
        <v>11346.984585894312</v>
      </c>
      <c r="Q3158" s="24">
        <f t="shared" si="493"/>
        <v>7746.9845858943117</v>
      </c>
      <c r="R3158" s="24">
        <f t="shared" si="502"/>
        <v>41629.049403999998</v>
      </c>
      <c r="S3158" s="24">
        <f t="shared" si="495"/>
        <v>0</v>
      </c>
      <c r="T3158" s="24">
        <f t="shared" si="496"/>
        <v>33882.064818105689</v>
      </c>
      <c r="U3158" s="24" t="str">
        <f t="shared" si="497"/>
        <v>charge</v>
      </c>
      <c r="W3158" s="24">
        <f t="shared" si="500"/>
        <v>30493.858336295118</v>
      </c>
      <c r="X3158" s="24">
        <f t="shared" si="498"/>
        <v>68559.342759179097</v>
      </c>
      <c r="Y3158" s="24">
        <f t="shared" si="501"/>
        <v>0</v>
      </c>
      <c r="AA3158" s="24">
        <f t="shared" si="499"/>
        <v>0</v>
      </c>
      <c r="AC3158" s="24">
        <f t="shared" si="494"/>
        <v>3388.2064818105719</v>
      </c>
    </row>
    <row r="3159" x14ac:dyDescent="0.2">
      <c r="L3159" s="25">
        <v>3154</v>
      </c>
      <c r="M3159" s="29">
        <v>0.60226917799999991</v>
      </c>
      <c r="O3159" s="25">
        <v>3154</v>
      </c>
      <c r="P3159" s="24">
        <f>'ROTH 1.0'!O3159*'קובץ טיוטה'!$D$10</f>
        <v>11901.274498912864</v>
      </c>
      <c r="Q3159" s="25">
        <f t="shared" si="493"/>
        <v>8301.2744989128641</v>
      </c>
      <c r="R3159" s="24">
        <f t="shared" si="502"/>
        <v>40954.304103999995</v>
      </c>
      <c r="S3159" s="25">
        <f t="shared" si="495"/>
        <v>0</v>
      </c>
      <c r="T3159" s="25">
        <f t="shared" si="496"/>
        <v>32653.029605087133</v>
      </c>
      <c r="U3159" s="25" t="str">
        <f t="shared" si="497"/>
        <v>charge</v>
      </c>
      <c r="W3159" s="25">
        <f t="shared" si="500"/>
        <v>9440.6572408209031</v>
      </c>
      <c r="X3159" s="25">
        <f t="shared" si="498"/>
        <v>78000</v>
      </c>
      <c r="Y3159" s="25">
        <f t="shared" si="501"/>
        <v>0</v>
      </c>
      <c r="AA3159" s="25">
        <f t="shared" si="499"/>
        <v>0</v>
      </c>
      <c r="AC3159" s="25">
        <f t="shared" si="494"/>
        <v>23212.37236426623</v>
      </c>
    </row>
    <row r="3160" x14ac:dyDescent="0.2">
      <c r="L3160" s="24">
        <v>3155</v>
      </c>
      <c r="M3160" s="28">
        <v>0.68767561700000002</v>
      </c>
      <c r="O3160" s="24">
        <v>3155</v>
      </c>
      <c r="P3160" s="24">
        <f>'ROTH 1.0'!O3160*'קובץ טיוטה'!$D$10</f>
        <v>12376.140822295154</v>
      </c>
      <c r="Q3160" s="24">
        <f t="shared" si="493"/>
        <v>8776.1408222951541</v>
      </c>
      <c r="R3160" s="24">
        <f t="shared" si="502"/>
        <v>46761.941956000002</v>
      </c>
      <c r="S3160" s="24">
        <f t="shared" si="495"/>
        <v>0</v>
      </c>
      <c r="T3160" s="24">
        <f t="shared" si="496"/>
        <v>37985.801133704852</v>
      </c>
      <c r="U3160" s="24" t="str">
        <f t="shared" si="497"/>
        <v>charge</v>
      </c>
      <c r="W3160" s="24">
        <f t="shared" si="500"/>
        <v>0</v>
      </c>
      <c r="X3160" s="24">
        <f t="shared" si="498"/>
        <v>78000</v>
      </c>
      <c r="Y3160" s="24">
        <f t="shared" si="501"/>
        <v>0</v>
      </c>
      <c r="AA3160" s="24">
        <f t="shared" si="499"/>
        <v>0</v>
      </c>
      <c r="AC3160" s="24">
        <f t="shared" si="494"/>
        <v>37985.801133704852</v>
      </c>
    </row>
    <row r="3161" x14ac:dyDescent="0.2">
      <c r="L3161" s="25">
        <v>3156</v>
      </c>
      <c r="M3161" s="29">
        <v>0.69786670499999992</v>
      </c>
      <c r="O3161" s="25">
        <v>3156</v>
      </c>
      <c r="P3161" s="24">
        <f>'ROTH 1.0'!O3161*'קובץ טיוטה'!$D$10</f>
        <v>12471.063241893924</v>
      </c>
      <c r="Q3161" s="25">
        <f t="shared" si="493"/>
        <v>8871.063241893924</v>
      </c>
      <c r="R3161" s="24">
        <f t="shared" si="502"/>
        <v>47454.935939999996</v>
      </c>
      <c r="S3161" s="25">
        <f t="shared" si="495"/>
        <v>0</v>
      </c>
      <c r="T3161" s="25">
        <f t="shared" si="496"/>
        <v>38583.872698106075</v>
      </c>
      <c r="U3161" s="25" t="str">
        <f t="shared" si="497"/>
        <v>charge</v>
      </c>
      <c r="W3161" s="25">
        <f t="shared" si="500"/>
        <v>0</v>
      </c>
      <c r="X3161" s="25">
        <f t="shared" si="498"/>
        <v>78000</v>
      </c>
      <c r="Y3161" s="25">
        <f t="shared" si="501"/>
        <v>0</v>
      </c>
      <c r="AA3161" s="25">
        <f t="shared" si="499"/>
        <v>0</v>
      </c>
      <c r="AC3161" s="25">
        <f t="shared" si="494"/>
        <v>38583.872698106075</v>
      </c>
    </row>
    <row r="3162" x14ac:dyDescent="0.2">
      <c r="L3162" s="24">
        <v>3157</v>
      </c>
      <c r="M3162" s="28">
        <v>0.69833567099999994</v>
      </c>
      <c r="O3162" s="24">
        <v>3157</v>
      </c>
      <c r="P3162" s="24">
        <f>'ROTH 1.0'!O3162*'קובץ טיוטה'!$D$10</f>
        <v>12864.060612452446</v>
      </c>
      <c r="Q3162" s="24">
        <f t="shared" si="493"/>
        <v>9264.0606124524456</v>
      </c>
      <c r="R3162" s="24">
        <f t="shared" si="502"/>
        <v>47486.825627999991</v>
      </c>
      <c r="S3162" s="24">
        <f t="shared" si="495"/>
        <v>0</v>
      </c>
      <c r="T3162" s="24">
        <f t="shared" si="496"/>
        <v>38222.765015547542</v>
      </c>
      <c r="U3162" s="24" t="str">
        <f t="shared" si="497"/>
        <v>charge</v>
      </c>
      <c r="W3162" s="24">
        <f t="shared" si="500"/>
        <v>0</v>
      </c>
      <c r="X3162" s="24">
        <f t="shared" si="498"/>
        <v>78000</v>
      </c>
      <c r="Y3162" s="24">
        <f t="shared" si="501"/>
        <v>0</v>
      </c>
      <c r="AA3162" s="24">
        <f t="shared" si="499"/>
        <v>0</v>
      </c>
      <c r="AC3162" s="24">
        <f t="shared" si="494"/>
        <v>38222.765015547542</v>
      </c>
    </row>
    <row r="3163" x14ac:dyDescent="0.2">
      <c r="L3163" s="25">
        <v>3158</v>
      </c>
      <c r="M3163" s="29">
        <v>0.65345589199999998</v>
      </c>
      <c r="O3163" s="25">
        <v>3158</v>
      </c>
      <c r="P3163" s="24">
        <f>'ROTH 1.0'!O3163*'קובץ טיוטה'!$D$10</f>
        <v>12784.48770861702</v>
      </c>
      <c r="Q3163" s="25">
        <f t="shared" si="493"/>
        <v>9184.48770861702</v>
      </c>
      <c r="R3163" s="24">
        <f t="shared" si="502"/>
        <v>44435.000655999997</v>
      </c>
      <c r="S3163" s="25">
        <f t="shared" si="495"/>
        <v>0</v>
      </c>
      <c r="T3163" s="25">
        <f t="shared" si="496"/>
        <v>35250.512947382973</v>
      </c>
      <c r="U3163" s="25" t="str">
        <f t="shared" si="497"/>
        <v>charge</v>
      </c>
      <c r="W3163" s="25">
        <f t="shared" si="500"/>
        <v>0</v>
      </c>
      <c r="X3163" s="25">
        <f t="shared" si="498"/>
        <v>78000</v>
      </c>
      <c r="Y3163" s="25">
        <f t="shared" si="501"/>
        <v>0</v>
      </c>
      <c r="AA3163" s="25">
        <f t="shared" si="499"/>
        <v>0</v>
      </c>
      <c r="AC3163" s="25">
        <f t="shared" si="494"/>
        <v>35250.512947382973</v>
      </c>
    </row>
    <row r="3164" x14ac:dyDescent="0.2">
      <c r="L3164" s="24">
        <v>3159</v>
      </c>
      <c r="M3164" s="28">
        <v>0.58848327599999994</v>
      </c>
      <c r="O3164" s="24">
        <v>3159</v>
      </c>
      <c r="P3164" s="24">
        <f>'ROTH 1.0'!O3164*'קובץ טיוטה'!$D$10</f>
        <v>12850.000028916811</v>
      </c>
      <c r="Q3164" s="24">
        <f t="shared" si="493"/>
        <v>9250.0000289168111</v>
      </c>
      <c r="R3164" s="24">
        <f t="shared" si="502"/>
        <v>40016.862767999992</v>
      </c>
      <c r="S3164" s="24">
        <f t="shared" si="495"/>
        <v>0</v>
      </c>
      <c r="T3164" s="24">
        <f t="shared" si="496"/>
        <v>30766.862739083183</v>
      </c>
      <c r="U3164" s="24" t="str">
        <f t="shared" si="497"/>
        <v>charge</v>
      </c>
      <c r="W3164" s="24">
        <f t="shared" si="500"/>
        <v>0</v>
      </c>
      <c r="X3164" s="24">
        <f t="shared" si="498"/>
        <v>78000</v>
      </c>
      <c r="Y3164" s="24">
        <f t="shared" si="501"/>
        <v>0</v>
      </c>
      <c r="AA3164" s="24">
        <f t="shared" si="499"/>
        <v>0</v>
      </c>
      <c r="AC3164" s="24">
        <f t="shared" si="494"/>
        <v>30766.862739083183</v>
      </c>
    </row>
    <row r="3165" x14ac:dyDescent="0.2">
      <c r="L3165" s="25">
        <v>3160</v>
      </c>
      <c r="M3165" s="29">
        <v>0.537251594</v>
      </c>
      <c r="O3165" s="25">
        <v>3160</v>
      </c>
      <c r="P3165" s="24">
        <f>'ROTH 1.0'!O3165*'קובץ טיוטה'!$D$10</f>
        <v>12752.415277797751</v>
      </c>
      <c r="Q3165" s="25">
        <f t="shared" si="493"/>
        <v>9152.4152777977506</v>
      </c>
      <c r="R3165" s="24">
        <f t="shared" si="502"/>
        <v>36533.108392000002</v>
      </c>
      <c r="S3165" s="25">
        <f t="shared" si="495"/>
        <v>0</v>
      </c>
      <c r="T3165" s="25">
        <f t="shared" si="496"/>
        <v>27380.693114202251</v>
      </c>
      <c r="U3165" s="25" t="str">
        <f t="shared" si="497"/>
        <v>charge</v>
      </c>
      <c r="W3165" s="25">
        <f t="shared" si="500"/>
        <v>0</v>
      </c>
      <c r="X3165" s="25">
        <f t="shared" si="498"/>
        <v>78000</v>
      </c>
      <c r="Y3165" s="25">
        <f t="shared" si="501"/>
        <v>0</v>
      </c>
      <c r="AA3165" s="25">
        <f t="shared" si="499"/>
        <v>0</v>
      </c>
      <c r="AC3165" s="25">
        <f t="shared" si="494"/>
        <v>27380.693114202251</v>
      </c>
    </row>
    <row r="3166" x14ac:dyDescent="0.2">
      <c r="L3166" s="24">
        <v>3161</v>
      </c>
      <c r="M3166" s="28">
        <v>0.436889845</v>
      </c>
      <c r="O3166" s="24">
        <v>3161</v>
      </c>
      <c r="P3166" s="24">
        <f>'ROTH 1.0'!O3166*'קובץ טיוטה'!$D$10</f>
        <v>12567.255768399868</v>
      </c>
      <c r="Q3166" s="24">
        <f t="shared" si="493"/>
        <v>8967.2557683998675</v>
      </c>
      <c r="R3166" s="24">
        <f t="shared" si="502"/>
        <v>29708.509459999997</v>
      </c>
      <c r="S3166" s="24">
        <f t="shared" si="495"/>
        <v>0</v>
      </c>
      <c r="T3166" s="24">
        <f t="shared" si="496"/>
        <v>20741.25369160013</v>
      </c>
      <c r="U3166" s="24" t="str">
        <f t="shared" si="497"/>
        <v>charge</v>
      </c>
      <c r="W3166" s="24">
        <f t="shared" si="500"/>
        <v>0</v>
      </c>
      <c r="X3166" s="24">
        <f t="shared" si="498"/>
        <v>78000</v>
      </c>
      <c r="Y3166" s="24">
        <f t="shared" si="501"/>
        <v>0</v>
      </c>
      <c r="AA3166" s="24">
        <f t="shared" si="499"/>
        <v>0</v>
      </c>
      <c r="AC3166" s="24">
        <f t="shared" si="494"/>
        <v>20741.25369160013</v>
      </c>
    </row>
    <row r="3167" x14ac:dyDescent="0.2">
      <c r="L3167" s="25">
        <v>3162</v>
      </c>
      <c r="M3167" s="29">
        <v>0.21188832699999999</v>
      </c>
      <c r="O3167" s="25">
        <v>3162</v>
      </c>
      <c r="P3167" s="24">
        <f>'ROTH 1.0'!O3167*'קובץ טיוטה'!$D$10</f>
        <v>12320.356484565356</v>
      </c>
      <c r="Q3167" s="25">
        <f t="shared" si="493"/>
        <v>8720.3564845653564</v>
      </c>
      <c r="R3167" s="24">
        <f t="shared" si="502"/>
        <v>14408.406235999999</v>
      </c>
      <c r="S3167" s="25">
        <f t="shared" si="495"/>
        <v>0</v>
      </c>
      <c r="T3167" s="25">
        <f t="shared" si="496"/>
        <v>5688.0497514346425</v>
      </c>
      <c r="U3167" s="25" t="str">
        <f t="shared" si="497"/>
        <v>charge</v>
      </c>
      <c r="W3167" s="25">
        <f t="shared" si="500"/>
        <v>0</v>
      </c>
      <c r="X3167" s="25">
        <f t="shared" si="498"/>
        <v>78000</v>
      </c>
      <c r="Y3167" s="25">
        <f t="shared" si="501"/>
        <v>0</v>
      </c>
      <c r="AA3167" s="25">
        <f t="shared" si="499"/>
        <v>0</v>
      </c>
      <c r="AC3167" s="25">
        <f t="shared" si="494"/>
        <v>5688.0497514346425</v>
      </c>
    </row>
    <row r="3168" x14ac:dyDescent="0.2">
      <c r="L3168" s="24">
        <v>3163</v>
      </c>
      <c r="M3168" s="28">
        <v>0</v>
      </c>
      <c r="O3168" s="24">
        <v>3163</v>
      </c>
      <c r="P3168" s="24">
        <f>'ROTH 1.0'!O3168*'קובץ טיוטה'!$D$10</f>
        <v>12059.72459876187</v>
      </c>
      <c r="Q3168" s="24">
        <f t="shared" si="493"/>
        <v>8459.7245987618699</v>
      </c>
      <c r="R3168" s="24">
        <f t="shared" si="502"/>
        <v>0</v>
      </c>
      <c r="S3168" s="24">
        <f t="shared" si="495"/>
        <v>8459.7245987618699</v>
      </c>
      <c r="T3168" s="24">
        <f t="shared" si="496"/>
        <v>0</v>
      </c>
      <c r="U3168" s="24" t="str">
        <f t="shared" si="497"/>
        <v>drain</v>
      </c>
      <c r="W3168" s="24">
        <f t="shared" si="500"/>
        <v>0</v>
      </c>
      <c r="X3168" s="24">
        <f t="shared" si="498"/>
        <v>69540.275401238134</v>
      </c>
      <c r="Y3168" s="24">
        <f t="shared" si="501"/>
        <v>8459.7245987618662</v>
      </c>
      <c r="AA3168" s="24">
        <f t="shared" si="499"/>
        <v>0</v>
      </c>
      <c r="AC3168" s="24">
        <f t="shared" si="494"/>
        <v>0</v>
      </c>
    </row>
    <row r="3169" x14ac:dyDescent="0.2">
      <c r="L3169" s="25">
        <v>3164</v>
      </c>
      <c r="M3169" s="29">
        <v>0</v>
      </c>
      <c r="O3169" s="25">
        <v>3164</v>
      </c>
      <c r="P3169" s="24">
        <f>'ROTH 1.0'!O3169*'קובץ טיוטה'!$D$10</f>
        <v>12176.086721158297</v>
      </c>
      <c r="Q3169" s="25">
        <f t="shared" si="493"/>
        <v>8576.0867211582972</v>
      </c>
      <c r="R3169" s="24">
        <f t="shared" si="502"/>
        <v>0</v>
      </c>
      <c r="S3169" s="25">
        <f t="shared" si="495"/>
        <v>8576.0867211582972</v>
      </c>
      <c r="T3169" s="25">
        <f t="shared" si="496"/>
        <v>0</v>
      </c>
      <c r="U3169" s="25" t="str">
        <f t="shared" si="497"/>
        <v>drain</v>
      </c>
      <c r="W3169" s="25">
        <f t="shared" si="500"/>
        <v>0</v>
      </c>
      <c r="X3169" s="25">
        <f t="shared" si="498"/>
        <v>60964.188680079838</v>
      </c>
      <c r="Y3169" s="25">
        <f t="shared" si="501"/>
        <v>8576.0867211582954</v>
      </c>
      <c r="AA3169" s="25">
        <f t="shared" si="499"/>
        <v>0</v>
      </c>
      <c r="AC3169" s="25">
        <f t="shared" si="494"/>
        <v>0</v>
      </c>
    </row>
    <row r="3170" x14ac:dyDescent="0.2">
      <c r="L3170" s="24">
        <v>3165</v>
      </c>
      <c r="M3170" s="28">
        <v>0</v>
      </c>
      <c r="O3170" s="24">
        <v>3165</v>
      </c>
      <c r="P3170" s="24">
        <f>'ROTH 1.0'!O3170*'קובץ טיוטה'!$D$10</f>
        <v>11988.027261561465</v>
      </c>
      <c r="Q3170" s="24">
        <f t="shared" si="493"/>
        <v>8388.0272615614649</v>
      </c>
      <c r="R3170" s="24">
        <f t="shared" si="502"/>
        <v>0</v>
      </c>
      <c r="S3170" s="24">
        <f t="shared" si="495"/>
        <v>8388.0272615614649</v>
      </c>
      <c r="T3170" s="24">
        <f t="shared" si="496"/>
        <v>0</v>
      </c>
      <c r="U3170" s="24" t="str">
        <f t="shared" si="497"/>
        <v>drain</v>
      </c>
      <c r="W3170" s="24">
        <f t="shared" si="500"/>
        <v>0</v>
      </c>
      <c r="X3170" s="24">
        <f t="shared" si="498"/>
        <v>52576.161418518372</v>
      </c>
      <c r="Y3170" s="24">
        <f t="shared" si="501"/>
        <v>8388.0272615614667</v>
      </c>
      <c r="AA3170" s="24">
        <f t="shared" si="499"/>
        <v>0</v>
      </c>
      <c r="AC3170" s="24">
        <f t="shared" si="494"/>
        <v>0</v>
      </c>
    </row>
    <row r="3171" x14ac:dyDescent="0.2">
      <c r="L3171" s="25">
        <v>3166</v>
      </c>
      <c r="M3171" s="29">
        <v>0</v>
      </c>
      <c r="O3171" s="25">
        <v>3166</v>
      </c>
      <c r="P3171" s="24">
        <f>'ROTH 1.0'!O3171*'קובץ טיוטה'!$D$10</f>
        <v>11497.739975502765</v>
      </c>
      <c r="Q3171" s="25">
        <f t="shared" si="493"/>
        <v>7897.7399755027654</v>
      </c>
      <c r="R3171" s="24">
        <f t="shared" si="502"/>
        <v>0</v>
      </c>
      <c r="S3171" s="25">
        <f t="shared" si="495"/>
        <v>7897.7399755027654</v>
      </c>
      <c r="T3171" s="25">
        <f t="shared" si="496"/>
        <v>0</v>
      </c>
      <c r="U3171" s="25" t="str">
        <f t="shared" si="497"/>
        <v>drain</v>
      </c>
      <c r="W3171" s="25">
        <f t="shared" si="500"/>
        <v>0</v>
      </c>
      <c r="X3171" s="25">
        <f t="shared" si="498"/>
        <v>44678.421443015606</v>
      </c>
      <c r="Y3171" s="25">
        <f t="shared" si="501"/>
        <v>7897.7399755027654</v>
      </c>
      <c r="AA3171" s="25">
        <f t="shared" si="499"/>
        <v>0</v>
      </c>
      <c r="AC3171" s="25">
        <f t="shared" si="494"/>
        <v>0</v>
      </c>
    </row>
    <row r="3172" x14ac:dyDescent="0.2">
      <c r="L3172" s="24">
        <v>3167</v>
      </c>
      <c r="M3172" s="28">
        <v>0</v>
      </c>
      <c r="O3172" s="24">
        <v>3167</v>
      </c>
      <c r="P3172" s="24">
        <f>'ROTH 1.0'!O3172*'קובץ טיוטה'!$D$10</f>
        <v>10975.339595627953</v>
      </c>
      <c r="Q3172" s="24">
        <f t="shared" si="493"/>
        <v>7375.3395956279528</v>
      </c>
      <c r="R3172" s="24">
        <f t="shared" si="502"/>
        <v>0</v>
      </c>
      <c r="S3172" s="24">
        <f t="shared" si="495"/>
        <v>7375.3395956279528</v>
      </c>
      <c r="T3172" s="24">
        <f t="shared" si="496"/>
        <v>0</v>
      </c>
      <c r="U3172" s="24" t="str">
        <f t="shared" si="497"/>
        <v>drain</v>
      </c>
      <c r="W3172" s="24">
        <f t="shared" si="500"/>
        <v>0</v>
      </c>
      <c r="X3172" s="24">
        <f t="shared" si="498"/>
        <v>37303.081847387657</v>
      </c>
      <c r="Y3172" s="24">
        <f t="shared" si="501"/>
        <v>7375.3395956279492</v>
      </c>
      <c r="AA3172" s="24">
        <f t="shared" si="499"/>
        <v>0</v>
      </c>
      <c r="AC3172" s="24">
        <f t="shared" si="494"/>
        <v>0</v>
      </c>
    </row>
    <row r="3173" x14ac:dyDescent="0.2">
      <c r="L3173" s="25">
        <v>3168</v>
      </c>
      <c r="M3173" s="29">
        <v>0</v>
      </c>
      <c r="O3173" s="25">
        <v>3168</v>
      </c>
      <c r="P3173" s="24">
        <f>'ROTH 1.0'!O3173*'קובץ טיוטה'!$D$10</f>
        <v>10368.361230033333</v>
      </c>
      <c r="Q3173" s="25">
        <f t="shared" si="493"/>
        <v>6768.3612300333334</v>
      </c>
      <c r="R3173" s="24">
        <f t="shared" si="502"/>
        <v>0</v>
      </c>
      <c r="S3173" s="25">
        <f t="shared" si="495"/>
        <v>6768.3612300333334</v>
      </c>
      <c r="T3173" s="25">
        <f t="shared" si="496"/>
        <v>0</v>
      </c>
      <c r="U3173" s="25" t="str">
        <f t="shared" si="497"/>
        <v>drain</v>
      </c>
      <c r="W3173" s="25">
        <f t="shared" si="500"/>
        <v>0</v>
      </c>
      <c r="X3173" s="25">
        <f t="shared" si="498"/>
        <v>30534.720617354324</v>
      </c>
      <c r="Y3173" s="25">
        <f t="shared" si="501"/>
        <v>6768.3612300333334</v>
      </c>
      <c r="AA3173" s="25">
        <f t="shared" si="499"/>
        <v>0</v>
      </c>
      <c r="AC3173" s="25">
        <f t="shared" si="494"/>
        <v>0</v>
      </c>
    </row>
    <row r="3174" x14ac:dyDescent="0.2">
      <c r="L3174" s="24">
        <v>3169</v>
      </c>
      <c r="M3174" s="28">
        <v>0</v>
      </c>
      <c r="O3174" s="24">
        <v>3169</v>
      </c>
      <c r="P3174" s="24">
        <f>'ROTH 1.0'!O3174*'קובץ טיוטה'!$D$10</f>
        <v>9843.5761982577842</v>
      </c>
      <c r="Q3174" s="24">
        <f t="shared" si="493"/>
        <v>6243.5761982577842</v>
      </c>
      <c r="R3174" s="24">
        <f t="shared" si="502"/>
        <v>0</v>
      </c>
      <c r="S3174" s="24">
        <f t="shared" si="495"/>
        <v>6243.5761982577842</v>
      </c>
      <c r="T3174" s="24">
        <f t="shared" si="496"/>
        <v>0</v>
      </c>
      <c r="U3174" s="24" t="str">
        <f t="shared" si="497"/>
        <v>drain</v>
      </c>
      <c r="W3174" s="24">
        <f t="shared" si="500"/>
        <v>0</v>
      </c>
      <c r="X3174" s="24">
        <f t="shared" si="498"/>
        <v>24291.144419096541</v>
      </c>
      <c r="Y3174" s="24">
        <f t="shared" si="501"/>
        <v>6243.5761982577824</v>
      </c>
      <c r="AA3174" s="24">
        <f t="shared" si="499"/>
        <v>0</v>
      </c>
      <c r="AC3174" s="24">
        <f t="shared" si="494"/>
        <v>0</v>
      </c>
    </row>
    <row r="3175" x14ac:dyDescent="0.2">
      <c r="L3175" s="25">
        <v>3170</v>
      </c>
      <c r="M3175" s="29">
        <v>0</v>
      </c>
      <c r="O3175" s="25">
        <v>3170</v>
      </c>
      <c r="P3175" s="24">
        <f>'ROTH 1.0'!O3175*'קובץ טיוטה'!$D$10</f>
        <v>9484.6256468355969</v>
      </c>
      <c r="Q3175" s="25">
        <f t="shared" si="493"/>
        <v>5884.6256468355969</v>
      </c>
      <c r="R3175" s="24">
        <f t="shared" si="502"/>
        <v>0</v>
      </c>
      <c r="S3175" s="25">
        <f t="shared" si="495"/>
        <v>5884.6256468355969</v>
      </c>
      <c r="T3175" s="25">
        <f t="shared" si="496"/>
        <v>0</v>
      </c>
      <c r="U3175" s="25" t="str">
        <f t="shared" si="497"/>
        <v>drain</v>
      </c>
      <c r="W3175" s="25">
        <f t="shared" si="500"/>
        <v>0</v>
      </c>
      <c r="X3175" s="25">
        <f t="shared" si="498"/>
        <v>18406.518772260944</v>
      </c>
      <c r="Y3175" s="25">
        <f t="shared" si="501"/>
        <v>5884.6256468355969</v>
      </c>
      <c r="AA3175" s="25">
        <f t="shared" si="499"/>
        <v>0</v>
      </c>
      <c r="AC3175" s="25">
        <f t="shared" si="494"/>
        <v>0</v>
      </c>
    </row>
    <row r="3176" x14ac:dyDescent="0.2">
      <c r="L3176" s="24">
        <v>3171</v>
      </c>
      <c r="M3176" s="28">
        <v>0</v>
      </c>
      <c r="O3176" s="24">
        <v>3171</v>
      </c>
      <c r="P3176" s="24">
        <f>'ROTH 1.0'!O3176*'קובץ טיוטה'!$D$10</f>
        <v>9161.831136409497</v>
      </c>
      <c r="Q3176" s="24">
        <f t="shared" si="493"/>
        <v>5561.831136409497</v>
      </c>
      <c r="R3176" s="24">
        <f t="shared" si="502"/>
        <v>0</v>
      </c>
      <c r="S3176" s="24">
        <f t="shared" si="495"/>
        <v>5561.831136409497</v>
      </c>
      <c r="T3176" s="24">
        <f t="shared" si="496"/>
        <v>0</v>
      </c>
      <c r="U3176" s="24" t="str">
        <f t="shared" si="497"/>
        <v>drain</v>
      </c>
      <c r="W3176" s="24">
        <f t="shared" si="500"/>
        <v>0</v>
      </c>
      <c r="X3176" s="24">
        <f t="shared" si="498"/>
        <v>12844.687635851447</v>
      </c>
      <c r="Y3176" s="24">
        <f t="shared" si="501"/>
        <v>5561.831136409497</v>
      </c>
      <c r="AA3176" s="24">
        <f t="shared" si="499"/>
        <v>0</v>
      </c>
      <c r="AC3176" s="24">
        <f t="shared" si="494"/>
        <v>0</v>
      </c>
    </row>
    <row r="3177" x14ac:dyDescent="0.2">
      <c r="L3177" s="25">
        <v>3172</v>
      </c>
      <c r="M3177" s="29">
        <v>0</v>
      </c>
      <c r="O3177" s="25">
        <v>3172</v>
      </c>
      <c r="P3177" s="24">
        <f>'ROTH 1.0'!O3177*'קובץ טיוטה'!$D$10</f>
        <v>9040.4851796863713</v>
      </c>
      <c r="Q3177" s="25">
        <f t="shared" si="493"/>
        <v>5440.4851796863713</v>
      </c>
      <c r="R3177" s="24">
        <f t="shared" si="502"/>
        <v>0</v>
      </c>
      <c r="S3177" s="25">
        <f t="shared" si="495"/>
        <v>5440.4851796863713</v>
      </c>
      <c r="T3177" s="25">
        <f t="shared" si="496"/>
        <v>0</v>
      </c>
      <c r="U3177" s="25" t="str">
        <f t="shared" si="497"/>
        <v>drain</v>
      </c>
      <c r="W3177" s="25">
        <f t="shared" si="500"/>
        <v>0</v>
      </c>
      <c r="X3177" s="25">
        <f t="shared" si="498"/>
        <v>7404.202456165076</v>
      </c>
      <c r="Y3177" s="25">
        <f t="shared" si="501"/>
        <v>5440.4851796863713</v>
      </c>
      <c r="AA3177" s="25">
        <f t="shared" si="499"/>
        <v>0</v>
      </c>
      <c r="AC3177" s="25">
        <f t="shared" si="494"/>
        <v>0</v>
      </c>
    </row>
    <row r="3178" x14ac:dyDescent="0.2">
      <c r="L3178" s="24">
        <v>3173</v>
      </c>
      <c r="M3178" s="28">
        <v>0</v>
      </c>
      <c r="O3178" s="24">
        <v>3173</v>
      </c>
      <c r="P3178" s="24">
        <f>'ROTH 1.0'!O3178*'קובץ טיוטה'!$D$10</f>
        <v>9147.3289173314024</v>
      </c>
      <c r="Q3178" s="24">
        <f t="shared" si="493"/>
        <v>5547.3289173314024</v>
      </c>
      <c r="R3178" s="24">
        <f t="shared" si="502"/>
        <v>0</v>
      </c>
      <c r="S3178" s="24">
        <f t="shared" si="495"/>
        <v>5547.3289173314024</v>
      </c>
      <c r="T3178" s="24">
        <f t="shared" si="496"/>
        <v>0</v>
      </c>
      <c r="U3178" s="24" t="str">
        <f t="shared" si="497"/>
        <v>drain</v>
      </c>
      <c r="W3178" s="24">
        <f t="shared" si="500"/>
        <v>0</v>
      </c>
      <c r="X3178" s="24">
        <f t="shared" si="498"/>
        <v>1856.8735388336736</v>
      </c>
      <c r="Y3178" s="24">
        <f t="shared" si="501"/>
        <v>5547.3289173314024</v>
      </c>
      <c r="AA3178" s="24">
        <f t="shared" si="499"/>
        <v>0</v>
      </c>
      <c r="AC3178" s="24">
        <f t="shared" si="494"/>
        <v>0</v>
      </c>
    </row>
    <row r="3179" x14ac:dyDescent="0.2">
      <c r="L3179" s="25">
        <v>3174</v>
      </c>
      <c r="M3179" s="29">
        <v>0</v>
      </c>
      <c r="O3179" s="25">
        <v>3174</v>
      </c>
      <c r="P3179" s="24">
        <f>'ROTH 1.0'!O3179*'קובץ טיוטה'!$D$10</f>
        <v>9049.8010425065477</v>
      </c>
      <c r="Q3179" s="25">
        <f t="shared" si="493"/>
        <v>5449.8010425065477</v>
      </c>
      <c r="R3179" s="24">
        <f t="shared" si="502"/>
        <v>0</v>
      </c>
      <c r="S3179" s="25">
        <f t="shared" si="495"/>
        <v>5449.8010425065477</v>
      </c>
      <c r="T3179" s="25">
        <f t="shared" si="496"/>
        <v>0</v>
      </c>
      <c r="U3179" s="25" t="str">
        <f t="shared" si="497"/>
        <v>drain</v>
      </c>
      <c r="W3179" s="25">
        <f t="shared" si="500"/>
        <v>0</v>
      </c>
      <c r="X3179" s="25">
        <f t="shared" si="498"/>
        <v>0</v>
      </c>
      <c r="Y3179" s="25">
        <f t="shared" si="501"/>
        <v>1856.8735388336736</v>
      </c>
      <c r="AA3179" s="25">
        <f t="shared" si="499"/>
        <v>3592.9275036728741</v>
      </c>
      <c r="AC3179" s="25">
        <f t="shared" si="494"/>
        <v>0</v>
      </c>
    </row>
    <row r="3180" x14ac:dyDescent="0.2">
      <c r="L3180" s="24">
        <v>3175</v>
      </c>
      <c r="M3180" s="28">
        <v>0.31052455300000004</v>
      </c>
      <c r="O3180" s="24">
        <v>3175</v>
      </c>
      <c r="P3180" s="24">
        <f>'ROTH 1.0'!O3180*'קובץ טיוטה'!$D$10</f>
        <v>9762.0612818366699</v>
      </c>
      <c r="Q3180" s="24">
        <f t="shared" si="493"/>
        <v>6162.0612818366699</v>
      </c>
      <c r="R3180" s="24">
        <f t="shared" si="502"/>
        <v>21115.669603999999</v>
      </c>
      <c r="S3180" s="24">
        <f t="shared" si="495"/>
        <v>0</v>
      </c>
      <c r="T3180" s="24">
        <f t="shared" si="496"/>
        <v>14953.608322163329</v>
      </c>
      <c r="U3180" s="24" t="str">
        <f t="shared" si="497"/>
        <v>charge</v>
      </c>
      <c r="W3180" s="24">
        <f t="shared" si="500"/>
        <v>13458.247489946996</v>
      </c>
      <c r="X3180" s="24">
        <f t="shared" si="498"/>
        <v>13458.247489946996</v>
      </c>
      <c r="Y3180" s="24">
        <f t="shared" si="501"/>
        <v>0</v>
      </c>
      <c r="AA3180" s="24">
        <f t="shared" si="499"/>
        <v>0</v>
      </c>
      <c r="AC3180" s="24">
        <f t="shared" si="494"/>
        <v>1495.3608322163327</v>
      </c>
    </row>
    <row r="3181" x14ac:dyDescent="0.2">
      <c r="L3181" s="25">
        <v>3176</v>
      </c>
      <c r="M3181" s="29">
        <v>0.422890498</v>
      </c>
      <c r="O3181" s="25">
        <v>3176</v>
      </c>
      <c r="P3181" s="24">
        <f>'ROTH 1.0'!O3181*'קובץ טיוטה'!$D$10</f>
        <v>10558.335081688399</v>
      </c>
      <c r="Q3181" s="25">
        <f t="shared" si="493"/>
        <v>6958.3350816883994</v>
      </c>
      <c r="R3181" s="24">
        <f t="shared" si="502"/>
        <v>28756.553864000001</v>
      </c>
      <c r="S3181" s="25">
        <f t="shared" si="495"/>
        <v>0</v>
      </c>
      <c r="T3181" s="25">
        <f t="shared" si="496"/>
        <v>21798.218782311604</v>
      </c>
      <c r="U3181" s="25" t="str">
        <f t="shared" si="497"/>
        <v>charge</v>
      </c>
      <c r="W3181" s="25">
        <f t="shared" si="500"/>
        <v>19618.396904080444</v>
      </c>
      <c r="X3181" s="25">
        <f t="shared" si="498"/>
        <v>33076.64439402744</v>
      </c>
      <c r="Y3181" s="25">
        <f t="shared" si="501"/>
        <v>0</v>
      </c>
      <c r="AA3181" s="25">
        <f t="shared" si="499"/>
        <v>0</v>
      </c>
      <c r="AC3181" s="25">
        <f t="shared" si="494"/>
        <v>2179.8218782311596</v>
      </c>
    </row>
    <row r="3182" x14ac:dyDescent="0.2">
      <c r="L3182" s="24">
        <v>3177</v>
      </c>
      <c r="M3182" s="28">
        <v>0.40253205599999997</v>
      </c>
      <c r="O3182" s="24">
        <v>3177</v>
      </c>
      <c r="P3182" s="24">
        <f>'ROTH 1.0'!O3182*'קובץ טיוטה'!$D$10</f>
        <v>11318.495480464242</v>
      </c>
      <c r="Q3182" s="24">
        <f t="shared" si="493"/>
        <v>7718.4954804642421</v>
      </c>
      <c r="R3182" s="24">
        <f t="shared" si="502"/>
        <v>27372.179807999997</v>
      </c>
      <c r="S3182" s="24">
        <f t="shared" si="495"/>
        <v>0</v>
      </c>
      <c r="T3182" s="24">
        <f t="shared" si="496"/>
        <v>19653.684327535753</v>
      </c>
      <c r="U3182" s="24" t="str">
        <f t="shared" si="497"/>
        <v>charge</v>
      </c>
      <c r="W3182" s="24">
        <f t="shared" si="500"/>
        <v>17688.315894782179</v>
      </c>
      <c r="X3182" s="24">
        <f t="shared" si="498"/>
        <v>50764.96028880962</v>
      </c>
      <c r="Y3182" s="24">
        <f t="shared" si="501"/>
        <v>0</v>
      </c>
      <c r="AA3182" s="24">
        <f t="shared" si="499"/>
        <v>0</v>
      </c>
      <c r="AC3182" s="24">
        <f t="shared" si="494"/>
        <v>1965.3684327535739</v>
      </c>
    </row>
    <row r="3183" x14ac:dyDescent="0.2">
      <c r="L3183" s="25">
        <v>3178</v>
      </c>
      <c r="M3183" s="29">
        <v>0.476408304</v>
      </c>
      <c r="O3183" s="25">
        <v>3178</v>
      </c>
      <c r="P3183" s="24">
        <f>'ROTH 1.0'!O3183*'קובץ טיוטה'!$D$10</f>
        <v>11643.259905308933</v>
      </c>
      <c r="Q3183" s="25">
        <f t="shared" si="493"/>
        <v>8043.2599053089325</v>
      </c>
      <c r="R3183" s="24">
        <f t="shared" si="502"/>
        <v>32395.764672000001</v>
      </c>
      <c r="S3183" s="25">
        <f t="shared" si="495"/>
        <v>0</v>
      </c>
      <c r="T3183" s="25">
        <f t="shared" si="496"/>
        <v>24352.504766691069</v>
      </c>
      <c r="U3183" s="25" t="str">
        <f t="shared" si="497"/>
        <v>charge</v>
      </c>
      <c r="W3183" s="25">
        <f t="shared" si="500"/>
        <v>21917.254290021963</v>
      </c>
      <c r="X3183" s="25">
        <f t="shared" si="498"/>
        <v>72682.214578831583</v>
      </c>
      <c r="Y3183" s="25">
        <f t="shared" si="501"/>
        <v>0</v>
      </c>
      <c r="AA3183" s="25">
        <f t="shared" si="499"/>
        <v>0</v>
      </c>
      <c r="AC3183" s="25">
        <f t="shared" si="494"/>
        <v>2435.2504766691054</v>
      </c>
    </row>
    <row r="3184" x14ac:dyDescent="0.2">
      <c r="L3184" s="24">
        <v>3179</v>
      </c>
      <c r="M3184" s="28">
        <v>0.62806317</v>
      </c>
      <c r="O3184" s="24">
        <v>3179</v>
      </c>
      <c r="P3184" s="24">
        <f>'ROTH 1.0'!O3184*'קובץ טיוטה'!$D$10</f>
        <v>11901.160687329888</v>
      </c>
      <c r="Q3184" s="24">
        <f t="shared" si="493"/>
        <v>8301.1606873298879</v>
      </c>
      <c r="R3184" s="24">
        <f t="shared" si="502"/>
        <v>42708.295559999999</v>
      </c>
      <c r="S3184" s="24">
        <f t="shared" si="495"/>
        <v>0</v>
      </c>
      <c r="T3184" s="24">
        <f t="shared" si="496"/>
        <v>34407.134872670111</v>
      </c>
      <c r="U3184" s="24" t="str">
        <f t="shared" si="497"/>
        <v>charge</v>
      </c>
      <c r="W3184" s="24">
        <f t="shared" si="500"/>
        <v>5317.7854211684171</v>
      </c>
      <c r="X3184" s="24">
        <f t="shared" si="498"/>
        <v>78000</v>
      </c>
      <c r="Y3184" s="24">
        <f t="shared" si="501"/>
        <v>0</v>
      </c>
      <c r="AA3184" s="24">
        <f t="shared" si="499"/>
        <v>0</v>
      </c>
      <c r="AC3184" s="24">
        <f t="shared" si="494"/>
        <v>29089.349451501694</v>
      </c>
    </row>
    <row r="3185" x14ac:dyDescent="0.2">
      <c r="L3185" s="25">
        <v>3180</v>
      </c>
      <c r="M3185" s="29">
        <v>0.65316036700000002</v>
      </c>
      <c r="O3185" s="25">
        <v>3180</v>
      </c>
      <c r="P3185" s="24">
        <f>'ROTH 1.0'!O3185*'קובץ טיוטה'!$D$10</f>
        <v>12140.197798717085</v>
      </c>
      <c r="Q3185" s="25">
        <f t="shared" si="493"/>
        <v>8540.1977987170849</v>
      </c>
      <c r="R3185" s="24">
        <f t="shared" si="502"/>
        <v>44414.904955999998</v>
      </c>
      <c r="S3185" s="25">
        <f t="shared" si="495"/>
        <v>0</v>
      </c>
      <c r="T3185" s="25">
        <f t="shared" si="496"/>
        <v>35874.707157282915</v>
      </c>
      <c r="U3185" s="25" t="str">
        <f t="shared" si="497"/>
        <v>charge</v>
      </c>
      <c r="W3185" s="25">
        <f t="shared" si="500"/>
        <v>0</v>
      </c>
      <c r="X3185" s="25">
        <f t="shared" si="498"/>
        <v>78000</v>
      </c>
      <c r="Y3185" s="25">
        <f t="shared" si="501"/>
        <v>0</v>
      </c>
      <c r="AA3185" s="25">
        <f t="shared" si="499"/>
        <v>0</v>
      </c>
      <c r="AC3185" s="25">
        <f t="shared" si="494"/>
        <v>35874.707157282915</v>
      </c>
    </row>
    <row r="3186" x14ac:dyDescent="0.2">
      <c r="L3186" s="24">
        <v>3181</v>
      </c>
      <c r="M3186" s="28">
        <v>0.65039116000000008</v>
      </c>
      <c r="O3186" s="24">
        <v>3181</v>
      </c>
      <c r="P3186" s="24">
        <f>'ROTH 1.0'!O3186*'קובץ טיוטה'!$D$10</f>
        <v>12322.3769557668</v>
      </c>
      <c r="Q3186" s="24">
        <f t="shared" si="493"/>
        <v>8722.3769557668002</v>
      </c>
      <c r="R3186" s="24">
        <f t="shared" si="502"/>
        <v>44226.598879999998</v>
      </c>
      <c r="S3186" s="24">
        <f t="shared" si="495"/>
        <v>0</v>
      </c>
      <c r="T3186" s="24">
        <f t="shared" si="496"/>
        <v>35504.221924233199</v>
      </c>
      <c r="U3186" s="24" t="str">
        <f t="shared" si="497"/>
        <v>charge</v>
      </c>
      <c r="W3186" s="24">
        <f t="shared" si="500"/>
        <v>0</v>
      </c>
      <c r="X3186" s="24">
        <f t="shared" si="498"/>
        <v>78000</v>
      </c>
      <c r="Y3186" s="24">
        <f t="shared" si="501"/>
        <v>0</v>
      </c>
      <c r="AA3186" s="24">
        <f t="shared" si="499"/>
        <v>0</v>
      </c>
      <c r="AC3186" s="24">
        <f t="shared" si="494"/>
        <v>35504.221924233199</v>
      </c>
    </row>
    <row r="3187" x14ac:dyDescent="0.2">
      <c r="L3187" s="25">
        <v>3182</v>
      </c>
      <c r="M3187" s="29">
        <v>0.63019802300000005</v>
      </c>
      <c r="O3187" s="25">
        <v>3182</v>
      </c>
      <c r="P3187" s="24">
        <f>'ROTH 1.0'!O3187*'קובץ טיוטה'!$D$10</f>
        <v>12455.339303041048</v>
      </c>
      <c r="Q3187" s="25">
        <f t="shared" si="493"/>
        <v>8855.339303041048</v>
      </c>
      <c r="R3187" s="24">
        <f t="shared" si="502"/>
        <v>42853.465563999998</v>
      </c>
      <c r="S3187" s="25">
        <f t="shared" si="495"/>
        <v>0</v>
      </c>
      <c r="T3187" s="25">
        <f t="shared" si="496"/>
        <v>33998.126260958947</v>
      </c>
      <c r="U3187" s="25" t="str">
        <f t="shared" si="497"/>
        <v>charge</v>
      </c>
      <c r="W3187" s="25">
        <f t="shared" si="500"/>
        <v>0</v>
      </c>
      <c r="X3187" s="25">
        <f t="shared" si="498"/>
        <v>78000</v>
      </c>
      <c r="Y3187" s="25">
        <f t="shared" si="501"/>
        <v>0</v>
      </c>
      <c r="AA3187" s="25">
        <f t="shared" si="499"/>
        <v>0</v>
      </c>
      <c r="AC3187" s="25">
        <f t="shared" si="494"/>
        <v>33998.126260958947</v>
      </c>
    </row>
    <row r="3188" x14ac:dyDescent="0.2">
      <c r="L3188" s="24">
        <v>3183</v>
      </c>
      <c r="M3188" s="28">
        <v>0.50127913000000002</v>
      </c>
      <c r="O3188" s="24">
        <v>3183</v>
      </c>
      <c r="P3188" s="24">
        <f>'ROTH 1.0'!O3188*'קובץ טיוטה'!$D$10</f>
        <v>12288.988038972137</v>
      </c>
      <c r="Q3188" s="24">
        <f t="shared" si="493"/>
        <v>8688.9880389721366</v>
      </c>
      <c r="R3188" s="24">
        <f t="shared" si="502"/>
        <v>34086.980839999997</v>
      </c>
      <c r="S3188" s="24">
        <f t="shared" si="495"/>
        <v>0</v>
      </c>
      <c r="T3188" s="24">
        <f t="shared" si="496"/>
        <v>25397.99280102786</v>
      </c>
      <c r="U3188" s="24" t="str">
        <f t="shared" si="497"/>
        <v>charge</v>
      </c>
      <c r="W3188" s="24">
        <f t="shared" si="500"/>
        <v>0</v>
      </c>
      <c r="X3188" s="24">
        <f t="shared" si="498"/>
        <v>78000</v>
      </c>
      <c r="Y3188" s="24">
        <f t="shared" si="501"/>
        <v>0</v>
      </c>
      <c r="AA3188" s="24">
        <f t="shared" si="499"/>
        <v>0</v>
      </c>
      <c r="AC3188" s="24">
        <f t="shared" si="494"/>
        <v>25397.99280102786</v>
      </c>
    </row>
    <row r="3189" x14ac:dyDescent="0.2">
      <c r="L3189" s="25">
        <v>3184</v>
      </c>
      <c r="M3189" s="29">
        <v>0.309963137</v>
      </c>
      <c r="O3189" s="25">
        <v>3184</v>
      </c>
      <c r="P3189" s="24">
        <f>'ROTH 1.0'!O3189*'קובץ טיוטה'!$D$10</f>
        <v>12022.630642491762</v>
      </c>
      <c r="Q3189" s="25">
        <f t="shared" si="493"/>
        <v>8422.630642491762</v>
      </c>
      <c r="R3189" s="24">
        <f t="shared" si="502"/>
        <v>21077.493316</v>
      </c>
      <c r="S3189" s="25">
        <f t="shared" si="495"/>
        <v>0</v>
      </c>
      <c r="T3189" s="25">
        <f t="shared" si="496"/>
        <v>12654.862673508238</v>
      </c>
      <c r="U3189" s="25" t="str">
        <f t="shared" si="497"/>
        <v>charge</v>
      </c>
      <c r="W3189" s="25">
        <f t="shared" si="500"/>
        <v>0</v>
      </c>
      <c r="X3189" s="25">
        <f t="shared" si="498"/>
        <v>78000</v>
      </c>
      <c r="Y3189" s="25">
        <f t="shared" si="501"/>
        <v>0</v>
      </c>
      <c r="AA3189" s="25">
        <f t="shared" si="499"/>
        <v>0</v>
      </c>
      <c r="AC3189" s="25">
        <f t="shared" si="494"/>
        <v>12654.862673508238</v>
      </c>
    </row>
    <row r="3190" x14ac:dyDescent="0.2">
      <c r="L3190" s="24">
        <v>3185</v>
      </c>
      <c r="M3190" s="28">
        <v>0.173805708</v>
      </c>
      <c r="O3190" s="24">
        <v>3185</v>
      </c>
      <c r="P3190" s="24">
        <f>'ROTH 1.0'!O3190*'קובץ טיוטה'!$D$10</f>
        <v>11626.160118456628</v>
      </c>
      <c r="Q3190" s="24">
        <f t="shared" si="493"/>
        <v>8026.160118456628</v>
      </c>
      <c r="R3190" s="24">
        <f t="shared" si="502"/>
        <v>11818.788144</v>
      </c>
      <c r="S3190" s="24">
        <f t="shared" si="495"/>
        <v>0</v>
      </c>
      <c r="T3190" s="24">
        <f t="shared" si="496"/>
        <v>3792.6280255433721</v>
      </c>
      <c r="U3190" s="24" t="str">
        <f t="shared" si="497"/>
        <v>charge</v>
      </c>
      <c r="W3190" s="24">
        <f t="shared" si="500"/>
        <v>0</v>
      </c>
      <c r="X3190" s="24">
        <f t="shared" si="498"/>
        <v>78000</v>
      </c>
      <c r="Y3190" s="24">
        <f t="shared" si="501"/>
        <v>0</v>
      </c>
      <c r="AA3190" s="24">
        <f t="shared" si="499"/>
        <v>0</v>
      </c>
      <c r="AC3190" s="24">
        <f t="shared" si="494"/>
        <v>3792.6280255433721</v>
      </c>
    </row>
    <row r="3191" x14ac:dyDescent="0.2">
      <c r="L3191" s="25">
        <v>3186</v>
      </c>
      <c r="M3191" s="29">
        <v>0.117838515</v>
      </c>
      <c r="O3191" s="25">
        <v>3186</v>
      </c>
      <c r="P3191" s="24">
        <f>'ROTH 1.0'!O3191*'קובץ טיוטה'!$D$10</f>
        <v>11562.483666030583</v>
      </c>
      <c r="Q3191" s="25">
        <f t="shared" si="493"/>
        <v>7962.4836660305828</v>
      </c>
      <c r="R3191" s="24">
        <f t="shared" si="502"/>
        <v>8013.0190200000006</v>
      </c>
      <c r="S3191" s="25">
        <f t="shared" si="495"/>
        <v>0</v>
      </c>
      <c r="T3191" s="25">
        <f t="shared" si="496"/>
        <v>50.535353969417883</v>
      </c>
      <c r="U3191" s="25" t="str">
        <f t="shared" si="497"/>
        <v>charge</v>
      </c>
      <c r="W3191" s="25">
        <f t="shared" si="500"/>
        <v>0</v>
      </c>
      <c r="X3191" s="25">
        <f t="shared" si="498"/>
        <v>78000</v>
      </c>
      <c r="Y3191" s="25">
        <f t="shared" si="501"/>
        <v>0</v>
      </c>
      <c r="AA3191" s="25">
        <f t="shared" si="499"/>
        <v>0</v>
      </c>
      <c r="AC3191" s="25">
        <f t="shared" si="494"/>
        <v>50.535353969417883</v>
      </c>
    </row>
    <row r="3192" x14ac:dyDescent="0.2">
      <c r="L3192" s="24">
        <v>3187</v>
      </c>
      <c r="M3192" s="28">
        <v>0</v>
      </c>
      <c r="O3192" s="24">
        <v>3187</v>
      </c>
      <c r="P3192" s="24">
        <f>'ROTH 1.0'!O3192*'קובץ טיוטה'!$D$10</f>
        <v>11070.494440480847</v>
      </c>
      <c r="Q3192" s="24">
        <f t="shared" si="493"/>
        <v>7470.4944404808466</v>
      </c>
      <c r="R3192" s="24">
        <f t="shared" si="502"/>
        <v>0</v>
      </c>
      <c r="S3192" s="24">
        <f t="shared" si="495"/>
        <v>7470.4944404808466</v>
      </c>
      <c r="T3192" s="24">
        <f t="shared" si="496"/>
        <v>0</v>
      </c>
      <c r="U3192" s="24" t="str">
        <f t="shared" si="497"/>
        <v>drain</v>
      </c>
      <c r="W3192" s="24">
        <f t="shared" si="500"/>
        <v>0</v>
      </c>
      <c r="X3192" s="24">
        <f t="shared" si="498"/>
        <v>70529.505559519152</v>
      </c>
      <c r="Y3192" s="24">
        <f t="shared" si="501"/>
        <v>7470.4944404808484</v>
      </c>
      <c r="AA3192" s="24">
        <f t="shared" si="499"/>
        <v>0</v>
      </c>
      <c r="AC3192" s="24">
        <f t="shared" si="494"/>
        <v>0</v>
      </c>
    </row>
    <row r="3193" x14ac:dyDescent="0.2">
      <c r="L3193" s="25">
        <v>3188</v>
      </c>
      <c r="M3193" s="29">
        <v>0</v>
      </c>
      <c r="O3193" s="25">
        <v>3188</v>
      </c>
      <c r="P3193" s="24">
        <f>'ROTH 1.0'!O3193*'קובץ טיוטה'!$D$10</f>
        <v>11545.923281339814</v>
      </c>
      <c r="Q3193" s="25">
        <f t="shared" si="493"/>
        <v>7945.9232813398139</v>
      </c>
      <c r="R3193" s="24">
        <f t="shared" si="502"/>
        <v>0</v>
      </c>
      <c r="S3193" s="25">
        <f t="shared" si="495"/>
        <v>7945.9232813398139</v>
      </c>
      <c r="T3193" s="25">
        <f t="shared" si="496"/>
        <v>0</v>
      </c>
      <c r="U3193" s="25" t="str">
        <f t="shared" si="497"/>
        <v>drain</v>
      </c>
      <c r="W3193" s="25">
        <f t="shared" si="500"/>
        <v>0</v>
      </c>
      <c r="X3193" s="25">
        <f t="shared" si="498"/>
        <v>62583.582278179339</v>
      </c>
      <c r="Y3193" s="25">
        <f t="shared" si="501"/>
        <v>7945.9232813398121</v>
      </c>
      <c r="AA3193" s="25">
        <f t="shared" si="499"/>
        <v>0</v>
      </c>
      <c r="AC3193" s="25">
        <f t="shared" si="494"/>
        <v>0</v>
      </c>
    </row>
    <row r="3194" x14ac:dyDescent="0.2">
      <c r="L3194" s="24">
        <v>3189</v>
      </c>
      <c r="M3194" s="28">
        <v>0</v>
      </c>
      <c r="O3194" s="24">
        <v>3189</v>
      </c>
      <c r="P3194" s="24">
        <f>'ROTH 1.0'!O3194*'קובץ טיוטה'!$D$10</f>
        <v>11342.460664698101</v>
      </c>
      <c r="Q3194" s="24">
        <f t="shared" si="493"/>
        <v>7742.460664698101</v>
      </c>
      <c r="R3194" s="24">
        <f t="shared" si="502"/>
        <v>0</v>
      </c>
      <c r="S3194" s="24">
        <f t="shared" si="495"/>
        <v>7742.460664698101</v>
      </c>
      <c r="T3194" s="24">
        <f t="shared" si="496"/>
        <v>0</v>
      </c>
      <c r="U3194" s="24" t="str">
        <f t="shared" si="497"/>
        <v>drain</v>
      </c>
      <c r="W3194" s="24">
        <f t="shared" si="500"/>
        <v>0</v>
      </c>
      <c r="X3194" s="24">
        <f t="shared" si="498"/>
        <v>54841.121613481242</v>
      </c>
      <c r="Y3194" s="24">
        <f t="shared" si="501"/>
        <v>7742.4606646980974</v>
      </c>
      <c r="AA3194" s="24">
        <f t="shared" si="499"/>
        <v>0</v>
      </c>
      <c r="AC3194" s="24">
        <f t="shared" si="494"/>
        <v>0</v>
      </c>
    </row>
    <row r="3195" x14ac:dyDescent="0.2">
      <c r="L3195" s="25">
        <v>3190</v>
      </c>
      <c r="M3195" s="29">
        <v>0</v>
      </c>
      <c r="O3195" s="25">
        <v>3190</v>
      </c>
      <c r="P3195" s="24">
        <f>'ROTH 1.0'!O3195*'קובץ טיוטה'!$D$10</f>
        <v>10889.543983421763</v>
      </c>
      <c r="Q3195" s="25">
        <f t="shared" si="493"/>
        <v>7289.5439834217632</v>
      </c>
      <c r="R3195" s="24">
        <f t="shared" si="502"/>
        <v>0</v>
      </c>
      <c r="S3195" s="25">
        <f t="shared" si="495"/>
        <v>7289.5439834217632</v>
      </c>
      <c r="T3195" s="25">
        <f t="shared" si="496"/>
        <v>0</v>
      </c>
      <c r="U3195" s="25" t="str">
        <f t="shared" si="497"/>
        <v>drain</v>
      </c>
      <c r="W3195" s="25">
        <f t="shared" si="500"/>
        <v>0</v>
      </c>
      <c r="X3195" s="25">
        <f t="shared" si="498"/>
        <v>47551.577630059481</v>
      </c>
      <c r="Y3195" s="25">
        <f t="shared" si="501"/>
        <v>7289.5439834217614</v>
      </c>
      <c r="AA3195" s="25">
        <f t="shared" si="499"/>
        <v>0</v>
      </c>
      <c r="AC3195" s="25">
        <f t="shared" si="494"/>
        <v>0</v>
      </c>
    </row>
    <row r="3196" x14ac:dyDescent="0.2">
      <c r="L3196" s="24">
        <v>3191</v>
      </c>
      <c r="M3196" s="28">
        <v>0</v>
      </c>
      <c r="O3196" s="24">
        <v>3191</v>
      </c>
      <c r="P3196" s="24">
        <f>'ROTH 1.0'!O3196*'קובץ טיוטה'!$D$10</f>
        <v>10450.038253304387</v>
      </c>
      <c r="Q3196" s="24">
        <f t="shared" si="493"/>
        <v>6850.0382533043867</v>
      </c>
      <c r="R3196" s="24">
        <f t="shared" si="502"/>
        <v>0</v>
      </c>
      <c r="S3196" s="24">
        <f t="shared" si="495"/>
        <v>6850.0382533043867</v>
      </c>
      <c r="T3196" s="24">
        <f t="shared" si="496"/>
        <v>0</v>
      </c>
      <c r="U3196" s="24" t="str">
        <f t="shared" si="497"/>
        <v>drain</v>
      </c>
      <c r="W3196" s="24">
        <f t="shared" si="500"/>
        <v>0</v>
      </c>
      <c r="X3196" s="24">
        <f t="shared" si="498"/>
        <v>40701.539376755092</v>
      </c>
      <c r="Y3196" s="24">
        <f t="shared" si="501"/>
        <v>6850.0382533043885</v>
      </c>
      <c r="AA3196" s="24">
        <f t="shared" si="499"/>
        <v>0</v>
      </c>
      <c r="AC3196" s="24">
        <f t="shared" si="494"/>
        <v>0</v>
      </c>
    </row>
    <row r="3197" x14ac:dyDescent="0.2">
      <c r="L3197" s="25">
        <v>3192</v>
      </c>
      <c r="M3197" s="29">
        <v>0</v>
      </c>
      <c r="O3197" s="25">
        <v>3192</v>
      </c>
      <c r="P3197" s="24">
        <f>'ROTH 1.0'!O3197*'קובץ טיוטה'!$D$10</f>
        <v>9867.892465706087</v>
      </c>
      <c r="Q3197" s="25">
        <f t="shared" si="493"/>
        <v>6267.892465706087</v>
      </c>
      <c r="R3197" s="24">
        <f t="shared" si="502"/>
        <v>0</v>
      </c>
      <c r="S3197" s="25">
        <f t="shared" si="495"/>
        <v>6267.892465706087</v>
      </c>
      <c r="T3197" s="25">
        <f t="shared" si="496"/>
        <v>0</v>
      </c>
      <c r="U3197" s="25" t="str">
        <f t="shared" si="497"/>
        <v>drain</v>
      </c>
      <c r="W3197" s="25">
        <f t="shared" si="500"/>
        <v>0</v>
      </c>
      <c r="X3197" s="25">
        <f t="shared" si="498"/>
        <v>34433.646911049007</v>
      </c>
      <c r="Y3197" s="25">
        <f t="shared" si="501"/>
        <v>6267.8924657060852</v>
      </c>
      <c r="AA3197" s="25">
        <f t="shared" si="499"/>
        <v>0</v>
      </c>
      <c r="AC3197" s="25">
        <f t="shared" si="494"/>
        <v>0</v>
      </c>
    </row>
    <row r="3198" x14ac:dyDescent="0.2">
      <c r="L3198" s="24">
        <v>3193</v>
      </c>
      <c r="M3198" s="28">
        <v>0</v>
      </c>
      <c r="O3198" s="24">
        <v>3193</v>
      </c>
      <c r="P3198" s="24">
        <f>'ROTH 1.0'!O3198*'קובץ טיוטה'!$D$10</f>
        <v>9333.022287900083</v>
      </c>
      <c r="Q3198" s="24">
        <f t="shared" si="493"/>
        <v>5733.022287900083</v>
      </c>
      <c r="R3198" s="24">
        <f t="shared" si="502"/>
        <v>0</v>
      </c>
      <c r="S3198" s="24">
        <f t="shared" si="495"/>
        <v>5733.022287900083</v>
      </c>
      <c r="T3198" s="24">
        <f t="shared" si="496"/>
        <v>0</v>
      </c>
      <c r="U3198" s="24" t="str">
        <f t="shared" si="497"/>
        <v>drain</v>
      </c>
      <c r="W3198" s="24">
        <f t="shared" si="500"/>
        <v>0</v>
      </c>
      <c r="X3198" s="24">
        <f t="shared" si="498"/>
        <v>28700.624623148924</v>
      </c>
      <c r="Y3198" s="24">
        <f t="shared" si="501"/>
        <v>5733.022287900083</v>
      </c>
      <c r="AA3198" s="24">
        <f t="shared" si="499"/>
        <v>0</v>
      </c>
      <c r="AC3198" s="24">
        <f t="shared" si="494"/>
        <v>0</v>
      </c>
    </row>
    <row r="3199" x14ac:dyDescent="0.2">
      <c r="L3199" s="25">
        <v>3194</v>
      </c>
      <c r="M3199" s="29">
        <v>0</v>
      </c>
      <c r="O3199" s="25">
        <v>3194</v>
      </c>
      <c r="P3199" s="24">
        <f>'ROTH 1.0'!O3199*'קובץ טיוטה'!$D$10</f>
        <v>8884.527823616605</v>
      </c>
      <c r="Q3199" s="25">
        <f t="shared" si="493"/>
        <v>5284.527823616605</v>
      </c>
      <c r="R3199" s="24">
        <f t="shared" si="502"/>
        <v>0</v>
      </c>
      <c r="S3199" s="25">
        <f t="shared" si="495"/>
        <v>5284.527823616605</v>
      </c>
      <c r="T3199" s="25">
        <f t="shared" si="496"/>
        <v>0</v>
      </c>
      <c r="U3199" s="25" t="str">
        <f t="shared" si="497"/>
        <v>drain</v>
      </c>
      <c r="W3199" s="25">
        <f t="shared" si="500"/>
        <v>0</v>
      </c>
      <c r="X3199" s="25">
        <f t="shared" si="498"/>
        <v>23416.096799532319</v>
      </c>
      <c r="Y3199" s="25">
        <f t="shared" si="501"/>
        <v>5284.527823616605</v>
      </c>
      <c r="AA3199" s="25">
        <f t="shared" si="499"/>
        <v>0</v>
      </c>
      <c r="AC3199" s="25">
        <f t="shared" si="494"/>
        <v>0</v>
      </c>
    </row>
    <row r="3200" x14ac:dyDescent="0.2">
      <c r="L3200" s="24">
        <v>3195</v>
      </c>
      <c r="M3200" s="28">
        <v>0</v>
      </c>
      <c r="O3200" s="24">
        <v>3195</v>
      </c>
      <c r="P3200" s="24">
        <f>'ROTH 1.0'!O3200*'קובץ טיוטה'!$D$10</f>
        <v>8575.6066339720164</v>
      </c>
      <c r="Q3200" s="24">
        <f t="shared" si="493"/>
        <v>4975.6066339720164</v>
      </c>
      <c r="R3200" s="24">
        <f t="shared" si="502"/>
        <v>0</v>
      </c>
      <c r="S3200" s="24">
        <f t="shared" si="495"/>
        <v>4975.6066339720164</v>
      </c>
      <c r="T3200" s="24">
        <f t="shared" si="496"/>
        <v>0</v>
      </c>
      <c r="U3200" s="24" t="str">
        <f t="shared" si="497"/>
        <v>drain</v>
      </c>
      <c r="W3200" s="24">
        <f t="shared" si="500"/>
        <v>0</v>
      </c>
      <c r="X3200" s="24">
        <f t="shared" si="498"/>
        <v>18440.490165560303</v>
      </c>
      <c r="Y3200" s="24">
        <f t="shared" si="501"/>
        <v>4975.6066339720164</v>
      </c>
      <c r="AA3200" s="24">
        <f t="shared" si="499"/>
        <v>0</v>
      </c>
      <c r="AC3200" s="24">
        <f t="shared" si="494"/>
        <v>0</v>
      </c>
    </row>
    <row r="3201" x14ac:dyDescent="0.2">
      <c r="L3201" s="25">
        <v>3196</v>
      </c>
      <c r="M3201" s="29">
        <v>0</v>
      </c>
      <c r="O3201" s="25">
        <v>3196</v>
      </c>
      <c r="P3201" s="24">
        <f>'ROTH 1.0'!O3201*'קובץ טיוטה'!$D$10</f>
        <v>8424.1711090301087</v>
      </c>
      <c r="Q3201" s="25">
        <f t="shared" si="493"/>
        <v>4824.1711090301087</v>
      </c>
      <c r="R3201" s="24">
        <f t="shared" si="502"/>
        <v>0</v>
      </c>
      <c r="S3201" s="25">
        <f t="shared" si="495"/>
        <v>4824.1711090301087</v>
      </c>
      <c r="T3201" s="25">
        <f t="shared" si="496"/>
        <v>0</v>
      </c>
      <c r="U3201" s="25" t="str">
        <f t="shared" si="497"/>
        <v>drain</v>
      </c>
      <c r="W3201" s="25">
        <f t="shared" si="500"/>
        <v>0</v>
      </c>
      <c r="X3201" s="25">
        <f t="shared" si="498"/>
        <v>13616.319056530194</v>
      </c>
      <c r="Y3201" s="25">
        <f t="shared" si="501"/>
        <v>4824.1711090301087</v>
      </c>
      <c r="AA3201" s="25">
        <f t="shared" si="499"/>
        <v>0</v>
      </c>
      <c r="AC3201" s="25">
        <f t="shared" si="494"/>
        <v>0</v>
      </c>
    </row>
    <row r="3202" x14ac:dyDescent="0.2">
      <c r="L3202" s="24">
        <v>3197</v>
      </c>
      <c r="M3202" s="28">
        <v>0</v>
      </c>
      <c r="O3202" s="24">
        <v>3197</v>
      </c>
      <c r="P3202" s="24">
        <f>'ROTH 1.0'!O3202*'קובץ טיוטה'!$D$10</f>
        <v>8543.2957730826056</v>
      </c>
      <c r="Q3202" s="24">
        <f t="shared" si="493"/>
        <v>4943.2957730826056</v>
      </c>
      <c r="R3202" s="24">
        <f t="shared" si="502"/>
        <v>0</v>
      </c>
      <c r="S3202" s="24">
        <f t="shared" si="495"/>
        <v>4943.2957730826056</v>
      </c>
      <c r="T3202" s="24">
        <f t="shared" si="496"/>
        <v>0</v>
      </c>
      <c r="U3202" s="24" t="str">
        <f t="shared" si="497"/>
        <v>drain</v>
      </c>
      <c r="W3202" s="24">
        <f t="shared" si="500"/>
        <v>0</v>
      </c>
      <c r="X3202" s="24">
        <f t="shared" si="498"/>
        <v>8673.0232834475883</v>
      </c>
      <c r="Y3202" s="24">
        <f t="shared" si="501"/>
        <v>4943.2957730826056</v>
      </c>
      <c r="AA3202" s="24">
        <f t="shared" si="499"/>
        <v>0</v>
      </c>
      <c r="AC3202" s="24">
        <f t="shared" si="494"/>
        <v>0</v>
      </c>
    </row>
    <row r="3203" x14ac:dyDescent="0.2">
      <c r="L3203" s="25">
        <v>3198</v>
      </c>
      <c r="M3203" s="29">
        <v>0</v>
      </c>
      <c r="O3203" s="25">
        <v>3198</v>
      </c>
      <c r="P3203" s="24">
        <f>'ROTH 1.0'!O3203*'קובץ טיוטה'!$D$10</f>
        <v>8398.9474147321816</v>
      </c>
      <c r="Q3203" s="25">
        <f t="shared" si="493"/>
        <v>4798.9474147321816</v>
      </c>
      <c r="R3203" s="24">
        <f t="shared" si="502"/>
        <v>0</v>
      </c>
      <c r="S3203" s="25">
        <f t="shared" si="495"/>
        <v>4798.9474147321816</v>
      </c>
      <c r="T3203" s="25">
        <f t="shared" si="496"/>
        <v>0</v>
      </c>
      <c r="U3203" s="25" t="str">
        <f t="shared" si="497"/>
        <v>drain</v>
      </c>
      <c r="W3203" s="25">
        <f t="shared" si="500"/>
        <v>0</v>
      </c>
      <c r="X3203" s="25">
        <f t="shared" si="498"/>
        <v>3874.0758687154066</v>
      </c>
      <c r="Y3203" s="25">
        <f t="shared" si="501"/>
        <v>4798.9474147321816</v>
      </c>
      <c r="AA3203" s="25">
        <f t="shared" si="499"/>
        <v>0</v>
      </c>
      <c r="AC3203" s="25">
        <f t="shared" si="494"/>
        <v>0</v>
      </c>
    </row>
    <row r="3204" x14ac:dyDescent="0.2">
      <c r="L3204" s="24">
        <v>3199</v>
      </c>
      <c r="M3204" s="28">
        <v>7.9580278000000004E-2</v>
      </c>
      <c r="O3204" s="24">
        <v>3199</v>
      </c>
      <c r="P3204" s="24">
        <f>'ROTH 1.0'!O3204*'קובץ טיוטה'!$D$10</f>
        <v>8727.9384518806983</v>
      </c>
      <c r="Q3204" s="24">
        <f t="shared" si="493"/>
        <v>5127.9384518806983</v>
      </c>
      <c r="R3204" s="24">
        <f t="shared" si="502"/>
        <v>5411.4589040000001</v>
      </c>
      <c r="S3204" s="24">
        <f t="shared" si="495"/>
        <v>0</v>
      </c>
      <c r="T3204" s="24">
        <f t="shared" si="496"/>
        <v>283.52045211930181</v>
      </c>
      <c r="U3204" s="24" t="str">
        <f t="shared" si="497"/>
        <v>charge</v>
      </c>
      <c r="W3204" s="24">
        <f t="shared" si="500"/>
        <v>255.16840690737172</v>
      </c>
      <c r="X3204" s="24">
        <f t="shared" si="498"/>
        <v>4129.2442756227783</v>
      </c>
      <c r="Y3204" s="24">
        <f t="shared" si="501"/>
        <v>0</v>
      </c>
      <c r="AA3204" s="24">
        <f t="shared" si="499"/>
        <v>0</v>
      </c>
      <c r="AC3204" s="24">
        <f t="shared" si="494"/>
        <v>28.35204521193009</v>
      </c>
    </row>
    <row r="3205" x14ac:dyDescent="0.2">
      <c r="L3205" s="25">
        <v>3200</v>
      </c>
      <c r="M3205" s="29">
        <v>0.11329370200000001</v>
      </c>
      <c r="O3205" s="25">
        <v>3200</v>
      </c>
      <c r="P3205" s="24">
        <f>'ROTH 1.0'!O3205*'קובץ טיוטה'!$D$10</f>
        <v>9205.1128089707054</v>
      </c>
      <c r="Q3205" s="25">
        <f t="shared" si="493"/>
        <v>5605.1128089707054</v>
      </c>
      <c r="R3205" s="24">
        <f t="shared" si="502"/>
        <v>7703.9717360000004</v>
      </c>
      <c r="S3205" s="25">
        <f t="shared" si="495"/>
        <v>0</v>
      </c>
      <c r="T3205" s="25">
        <f t="shared" si="496"/>
        <v>2098.858927029295</v>
      </c>
      <c r="U3205" s="25" t="str">
        <f t="shared" si="497"/>
        <v>charge</v>
      </c>
      <c r="W3205" s="25">
        <f t="shared" si="500"/>
        <v>1888.9730343263655</v>
      </c>
      <c r="X3205" s="25">
        <f t="shared" si="498"/>
        <v>6018.2173099491438</v>
      </c>
      <c r="Y3205" s="25">
        <f t="shared" si="501"/>
        <v>0</v>
      </c>
      <c r="AA3205" s="25">
        <f t="shared" si="499"/>
        <v>0</v>
      </c>
      <c r="AC3205" s="25">
        <f t="shared" si="494"/>
        <v>209.8858927029296</v>
      </c>
    </row>
    <row r="3206" x14ac:dyDescent="0.2">
      <c r="L3206" s="24">
        <v>3201</v>
      </c>
      <c r="M3206" s="28">
        <v>0.157642217</v>
      </c>
      <c r="O3206" s="24">
        <v>3201</v>
      </c>
      <c r="P3206" s="24">
        <f>'ROTH 1.0'!O3206*'קובץ טיוטה'!$D$10</f>
        <v>9965.6717654942186</v>
      </c>
      <c r="Q3206" s="24">
        <f t="shared" ref="Q3206:Q3269" si="503">P3206-$H$8*$H$9</f>
        <v>6365.6717654942186</v>
      </c>
      <c r="R3206" s="24">
        <f t="shared" si="502"/>
        <v>10719.670756</v>
      </c>
      <c r="S3206" s="24">
        <f t="shared" si="495"/>
        <v>0</v>
      </c>
      <c r="T3206" s="24">
        <f t="shared" si="496"/>
        <v>4353.998990505781</v>
      </c>
      <c r="U3206" s="24" t="str">
        <f t="shared" si="497"/>
        <v>charge</v>
      </c>
      <c r="W3206" s="24">
        <f t="shared" si="500"/>
        <v>3918.5990914552031</v>
      </c>
      <c r="X3206" s="24">
        <f t="shared" si="498"/>
        <v>9936.8164014043468</v>
      </c>
      <c r="Y3206" s="24">
        <f t="shared" si="501"/>
        <v>0</v>
      </c>
      <c r="AA3206" s="24">
        <f t="shared" si="499"/>
        <v>0</v>
      </c>
      <c r="AC3206" s="24">
        <f t="shared" ref="AC3206:AC3269" si="504">IF(U3206="charge",(T3206-W3206),0)</f>
        <v>435.39989905057791</v>
      </c>
    </row>
    <row r="3207" x14ac:dyDescent="0.2">
      <c r="L3207" s="25">
        <v>3202</v>
      </c>
      <c r="M3207" s="29">
        <v>0.22371275599999998</v>
      </c>
      <c r="O3207" s="25">
        <v>3202</v>
      </c>
      <c r="P3207" s="24">
        <f>'ROTH 1.0'!O3207*'קובץ טיוטה'!$D$10</f>
        <v>10711.515768893976</v>
      </c>
      <c r="Q3207" s="25">
        <f t="shared" si="503"/>
        <v>7111.5157688939762</v>
      </c>
      <c r="R3207" s="24">
        <f t="shared" si="502"/>
        <v>15212.467407999999</v>
      </c>
      <c r="S3207" s="25">
        <f t="shared" ref="S3207:S3270" si="505">IF(Q3207&gt;R3207,Q3207-R3207,0)</f>
        <v>0</v>
      </c>
      <c r="T3207" s="25">
        <f t="shared" ref="T3207:T3270" si="506">IF(R3207&gt;Q3207,R3207-Q3207,0)</f>
        <v>8100.9516391060224</v>
      </c>
      <c r="U3207" s="25" t="str">
        <f t="shared" ref="U3207:U3270" si="507">IF(Q3207&gt;R3207,"drain","charge")</f>
        <v>charge</v>
      </c>
      <c r="W3207" s="25">
        <f t="shared" si="500"/>
        <v>7290.8564751954218</v>
      </c>
      <c r="X3207" s="25">
        <f t="shared" ref="X3207:X3270" si="508">IF(X3206+T3207&gt;$H$11,$H$11,IF(U3207="charge",X3206+(T3207*$H$12),IF((X3206-S3207)&gt;0,X3206-S3207,0)))</f>
        <v>17227.672876599769</v>
      </c>
      <c r="Y3207" s="25">
        <f t="shared" si="501"/>
        <v>0</v>
      </c>
      <c r="AA3207" s="25">
        <f t="shared" ref="AA3207:AA3270" si="509">S3207-Y3207</f>
        <v>0</v>
      </c>
      <c r="AC3207" s="25">
        <f t="shared" si="504"/>
        <v>810.0951639106006</v>
      </c>
    </row>
    <row r="3208" x14ac:dyDescent="0.2">
      <c r="L3208" s="24">
        <v>3203</v>
      </c>
      <c r="M3208" s="28">
        <v>0.25358766999999999</v>
      </c>
      <c r="O3208" s="24">
        <v>3203</v>
      </c>
      <c r="P3208" s="24">
        <f>'ROTH 1.0'!O3208*'קובץ טיוטה'!$D$10</f>
        <v>11027.74230328388</v>
      </c>
      <c r="Q3208" s="24">
        <f t="shared" si="503"/>
        <v>7427.7423032838797</v>
      </c>
      <c r="R3208" s="24">
        <f t="shared" si="502"/>
        <v>17243.96156</v>
      </c>
      <c r="S3208" s="24">
        <f t="shared" si="505"/>
        <v>0</v>
      </c>
      <c r="T3208" s="24">
        <f t="shared" si="506"/>
        <v>9816.2192567161201</v>
      </c>
      <c r="U3208" s="24" t="str">
        <f t="shared" si="507"/>
        <v>charge</v>
      </c>
      <c r="W3208" s="24">
        <f t="shared" ref="W3208:W3271" si="510">IF(X3208&gt;=X3207,(X3208-X3207),0)</f>
        <v>8834.5973310445079</v>
      </c>
      <c r="X3208" s="24">
        <f t="shared" si="508"/>
        <v>26062.270207644277</v>
      </c>
      <c r="Y3208" s="24">
        <f t="shared" ref="Y3208:Y3271" si="511">IF(U3208="drain",X3207-X3208,0)</f>
        <v>0</v>
      </c>
      <c r="AA3208" s="24">
        <f t="shared" si="509"/>
        <v>0</v>
      </c>
      <c r="AC3208" s="24">
        <f t="shared" si="504"/>
        <v>981.62192567161219</v>
      </c>
    </row>
    <row r="3209" x14ac:dyDescent="0.2">
      <c r="L3209" s="25">
        <v>3204</v>
      </c>
      <c r="M3209" s="29">
        <v>0.210965968</v>
      </c>
      <c r="O3209" s="25">
        <v>3204</v>
      </c>
      <c r="P3209" s="24">
        <f>'ROTH 1.0'!O3209*'קובץ טיוטה'!$D$10</f>
        <v>11336.890214740552</v>
      </c>
      <c r="Q3209" s="25">
        <f t="shared" si="503"/>
        <v>7736.8902147405515</v>
      </c>
      <c r="R3209" s="24">
        <f t="shared" si="502"/>
        <v>14345.685824</v>
      </c>
      <c r="S3209" s="25">
        <f t="shared" si="505"/>
        <v>0</v>
      </c>
      <c r="T3209" s="25">
        <f t="shared" si="506"/>
        <v>6608.7956092594486</v>
      </c>
      <c r="U3209" s="25" t="str">
        <f t="shared" si="507"/>
        <v>charge</v>
      </c>
      <c r="W3209" s="25">
        <f t="shared" si="510"/>
        <v>5947.9160483335036</v>
      </c>
      <c r="X3209" s="25">
        <f t="shared" si="508"/>
        <v>32010.18625597778</v>
      </c>
      <c r="Y3209" s="25">
        <f t="shared" si="511"/>
        <v>0</v>
      </c>
      <c r="AA3209" s="25">
        <f t="shared" si="509"/>
        <v>0</v>
      </c>
      <c r="AC3209" s="25">
        <f t="shared" si="504"/>
        <v>660.87956092594504</v>
      </c>
    </row>
    <row r="3210" x14ac:dyDescent="0.2">
      <c r="L3210" s="24">
        <v>3205</v>
      </c>
      <c r="M3210" s="28">
        <v>0.217789749</v>
      </c>
      <c r="O3210" s="24">
        <v>3205</v>
      </c>
      <c r="P3210" s="24">
        <f>'ROTH 1.0'!O3210*'קובץ טיוטה'!$D$10</f>
        <v>11452.343714998698</v>
      </c>
      <c r="Q3210" s="24">
        <f t="shared" si="503"/>
        <v>7852.3437149986985</v>
      </c>
      <c r="R3210" s="24">
        <f t="shared" si="502"/>
        <v>14809.702931999998</v>
      </c>
      <c r="S3210" s="24">
        <f t="shared" si="505"/>
        <v>0</v>
      </c>
      <c r="T3210" s="24">
        <f t="shared" si="506"/>
        <v>6957.3592170012998</v>
      </c>
      <c r="U3210" s="24" t="str">
        <f t="shared" si="507"/>
        <v>charge</v>
      </c>
      <c r="W3210" s="24">
        <f t="shared" si="510"/>
        <v>6261.6232953011713</v>
      </c>
      <c r="X3210" s="24">
        <f t="shared" si="508"/>
        <v>38271.809551278951</v>
      </c>
      <c r="Y3210" s="24">
        <f t="shared" si="511"/>
        <v>0</v>
      </c>
      <c r="AA3210" s="24">
        <f t="shared" si="509"/>
        <v>0</v>
      </c>
      <c r="AC3210" s="24">
        <f t="shared" si="504"/>
        <v>695.73592170012853</v>
      </c>
    </row>
    <row r="3211" x14ac:dyDescent="0.2">
      <c r="L3211" s="25">
        <v>3206</v>
      </c>
      <c r="M3211" s="29">
        <v>0.19294233199999999</v>
      </c>
      <c r="O3211" s="25">
        <v>3206</v>
      </c>
      <c r="P3211" s="24">
        <f>'ROTH 1.0'!O3211*'קובץ טיוטה'!$D$10</f>
        <v>11438.888509267777</v>
      </c>
      <c r="Q3211" s="25">
        <f t="shared" si="503"/>
        <v>7838.8885092677774</v>
      </c>
      <c r="R3211" s="24">
        <f t="shared" si="502"/>
        <v>13120.078575999998</v>
      </c>
      <c r="S3211" s="25">
        <f t="shared" si="505"/>
        <v>0</v>
      </c>
      <c r="T3211" s="25">
        <f t="shared" si="506"/>
        <v>5281.1900667322207</v>
      </c>
      <c r="U3211" s="25" t="str">
        <f t="shared" si="507"/>
        <v>charge</v>
      </c>
      <c r="W3211" s="25">
        <f t="shared" si="510"/>
        <v>4753.0710600590028</v>
      </c>
      <c r="X3211" s="25">
        <f t="shared" si="508"/>
        <v>43024.880611337954</v>
      </c>
      <c r="Y3211" s="25">
        <f t="shared" si="511"/>
        <v>0</v>
      </c>
      <c r="AA3211" s="25">
        <f t="shared" si="509"/>
        <v>0</v>
      </c>
      <c r="AC3211" s="25">
        <f t="shared" si="504"/>
        <v>528.11900667321788</v>
      </c>
    </row>
    <row r="3212" x14ac:dyDescent="0.2">
      <c r="L3212" s="24">
        <v>3207</v>
      </c>
      <c r="M3212" s="28">
        <v>0.23751294000000001</v>
      </c>
      <c r="O3212" s="24">
        <v>3207</v>
      </c>
      <c r="P3212" s="24">
        <f>'ROTH 1.0'!O3212*'קובץ טיוטה'!$D$10</f>
        <v>11437.177052448704</v>
      </c>
      <c r="Q3212" s="24">
        <f t="shared" si="503"/>
        <v>7837.1770524487038</v>
      </c>
      <c r="R3212" s="24">
        <f t="shared" si="502"/>
        <v>16150.879920000001</v>
      </c>
      <c r="S3212" s="24">
        <f t="shared" si="505"/>
        <v>0</v>
      </c>
      <c r="T3212" s="24">
        <f t="shared" si="506"/>
        <v>8313.7028675512975</v>
      </c>
      <c r="U3212" s="24" t="str">
        <f t="shared" si="507"/>
        <v>charge</v>
      </c>
      <c r="W3212" s="24">
        <f t="shared" si="510"/>
        <v>7482.3325807961664</v>
      </c>
      <c r="X3212" s="24">
        <f t="shared" si="508"/>
        <v>50507.213192134121</v>
      </c>
      <c r="Y3212" s="24">
        <f t="shared" si="511"/>
        <v>0</v>
      </c>
      <c r="AA3212" s="24">
        <f t="shared" si="509"/>
        <v>0</v>
      </c>
      <c r="AC3212" s="24">
        <f t="shared" si="504"/>
        <v>831.37028675513102</v>
      </c>
    </row>
    <row r="3213" x14ac:dyDescent="0.2">
      <c r="L3213" s="25">
        <v>3208</v>
      </c>
      <c r="M3213" s="29">
        <v>0.121920457</v>
      </c>
      <c r="O3213" s="25">
        <v>3208</v>
      </c>
      <c r="P3213" s="24">
        <f>'ROTH 1.0'!O3213*'קובץ טיוטה'!$D$10</f>
        <v>11180.972149741299</v>
      </c>
      <c r="Q3213" s="25">
        <f t="shared" si="503"/>
        <v>7580.9721497412993</v>
      </c>
      <c r="R3213" s="24">
        <f t="shared" si="502"/>
        <v>8290.5910759999988</v>
      </c>
      <c r="S3213" s="25">
        <f t="shared" si="505"/>
        <v>0</v>
      </c>
      <c r="T3213" s="25">
        <f t="shared" si="506"/>
        <v>709.6189262586995</v>
      </c>
      <c r="U3213" s="25" t="str">
        <f t="shared" si="507"/>
        <v>charge</v>
      </c>
      <c r="W3213" s="25">
        <f t="shared" si="510"/>
        <v>638.65703363282955</v>
      </c>
      <c r="X3213" s="25">
        <f t="shared" si="508"/>
        <v>51145.87022576695</v>
      </c>
      <c r="Y3213" s="25">
        <f t="shared" si="511"/>
        <v>0</v>
      </c>
      <c r="AA3213" s="25">
        <f t="shared" si="509"/>
        <v>0</v>
      </c>
      <c r="AC3213" s="25">
        <f t="shared" si="504"/>
        <v>70.96189262586995</v>
      </c>
    </row>
    <row r="3214" x14ac:dyDescent="0.2">
      <c r="L3214" s="24">
        <v>3209</v>
      </c>
      <c r="M3214" s="28">
        <v>5.3288682000000004E-2</v>
      </c>
      <c r="O3214" s="24">
        <v>3209</v>
      </c>
      <c r="P3214" s="24">
        <f>'ROTH 1.0'!O3214*'קובץ טיוטה'!$D$10</f>
        <v>10891.339370991505</v>
      </c>
      <c r="Q3214" s="24">
        <f t="shared" si="503"/>
        <v>7291.3393709915053</v>
      </c>
      <c r="R3214" s="24">
        <f t="shared" si="502"/>
        <v>3623.6303760000001</v>
      </c>
      <c r="S3214" s="24">
        <f t="shared" si="505"/>
        <v>3667.7089949915053</v>
      </c>
      <c r="T3214" s="24">
        <f t="shared" si="506"/>
        <v>0</v>
      </c>
      <c r="U3214" s="24" t="str">
        <f t="shared" si="507"/>
        <v>drain</v>
      </c>
      <c r="W3214" s="24">
        <f t="shared" si="510"/>
        <v>0</v>
      </c>
      <c r="X3214" s="24">
        <f t="shared" si="508"/>
        <v>47478.161230775448</v>
      </c>
      <c r="Y3214" s="24">
        <f t="shared" si="511"/>
        <v>3667.7089949915025</v>
      </c>
      <c r="AA3214" s="24">
        <f t="shared" si="509"/>
        <v>0</v>
      </c>
      <c r="AC3214" s="24">
        <f t="shared" si="504"/>
        <v>0</v>
      </c>
    </row>
    <row r="3215" x14ac:dyDescent="0.2">
      <c r="L3215" s="25">
        <v>3210</v>
      </c>
      <c r="M3215" s="29">
        <v>5.8754125999999997E-2</v>
      </c>
      <c r="O3215" s="25">
        <v>3210</v>
      </c>
      <c r="P3215" s="24">
        <f>'ROTH 1.0'!O3215*'קובץ טיוטה'!$D$10</f>
        <v>11189.084926937167</v>
      </c>
      <c r="Q3215" s="25">
        <f t="shared" si="503"/>
        <v>7589.0849269371665</v>
      </c>
      <c r="R3215" s="24">
        <f t="shared" si="502"/>
        <v>3995.2805679999997</v>
      </c>
      <c r="S3215" s="25">
        <f t="shared" si="505"/>
        <v>3593.8043589371669</v>
      </c>
      <c r="T3215" s="25">
        <f t="shared" si="506"/>
        <v>0</v>
      </c>
      <c r="U3215" s="25" t="str">
        <f t="shared" si="507"/>
        <v>drain</v>
      </c>
      <c r="W3215" s="25">
        <f t="shared" si="510"/>
        <v>0</v>
      </c>
      <c r="X3215" s="25">
        <f t="shared" si="508"/>
        <v>43884.356871838281</v>
      </c>
      <c r="Y3215" s="25">
        <f t="shared" si="511"/>
        <v>3593.8043589371664</v>
      </c>
      <c r="AA3215" s="25">
        <f t="shared" si="509"/>
        <v>0</v>
      </c>
      <c r="AC3215" s="25">
        <f t="shared" si="504"/>
        <v>0</v>
      </c>
    </row>
    <row r="3216" x14ac:dyDescent="0.2">
      <c r="L3216" s="24">
        <v>3211</v>
      </c>
      <c r="M3216" s="28">
        <v>0</v>
      </c>
      <c r="O3216" s="24">
        <v>3211</v>
      </c>
      <c r="P3216" s="24">
        <f>'ROTH 1.0'!O3216*'קובץ טיוטה'!$D$10</f>
        <v>11004.363103560156</v>
      </c>
      <c r="Q3216" s="24">
        <f t="shared" si="503"/>
        <v>7404.3631035601557</v>
      </c>
      <c r="R3216" s="24">
        <f t="shared" ref="R3216:R3279" si="512">M3216*$H$7*0.85</f>
        <v>0</v>
      </c>
      <c r="S3216" s="24">
        <f t="shared" si="505"/>
        <v>7404.3631035601557</v>
      </c>
      <c r="T3216" s="24">
        <f t="shared" si="506"/>
        <v>0</v>
      </c>
      <c r="U3216" s="24" t="str">
        <f t="shared" si="507"/>
        <v>drain</v>
      </c>
      <c r="W3216" s="24">
        <f t="shared" si="510"/>
        <v>0</v>
      </c>
      <c r="X3216" s="24">
        <f t="shared" si="508"/>
        <v>36479.993768278124</v>
      </c>
      <c r="Y3216" s="24">
        <f t="shared" si="511"/>
        <v>7404.3631035601575</v>
      </c>
      <c r="AA3216" s="24">
        <f t="shared" si="509"/>
        <v>0</v>
      </c>
      <c r="AC3216" s="24">
        <f t="shared" si="504"/>
        <v>0</v>
      </c>
    </row>
    <row r="3217" x14ac:dyDescent="0.2">
      <c r="L3217" s="25">
        <v>3212</v>
      </c>
      <c r="M3217" s="29">
        <v>0</v>
      </c>
      <c r="O3217" s="25">
        <v>3212</v>
      </c>
      <c r="P3217" s="24">
        <f>'ROTH 1.0'!O3217*'קובץ טיוטה'!$D$10</f>
        <v>11213.292718955805</v>
      </c>
      <c r="Q3217" s="25">
        <f t="shared" si="503"/>
        <v>7613.292718955805</v>
      </c>
      <c r="R3217" s="24">
        <f t="shared" si="512"/>
        <v>0</v>
      </c>
      <c r="S3217" s="25">
        <f t="shared" si="505"/>
        <v>7613.292718955805</v>
      </c>
      <c r="T3217" s="25">
        <f t="shared" si="506"/>
        <v>0</v>
      </c>
      <c r="U3217" s="25" t="str">
        <f t="shared" si="507"/>
        <v>drain</v>
      </c>
      <c r="W3217" s="25">
        <f t="shared" si="510"/>
        <v>0</v>
      </c>
      <c r="X3217" s="25">
        <f t="shared" si="508"/>
        <v>28866.701049322321</v>
      </c>
      <c r="Y3217" s="25">
        <f t="shared" si="511"/>
        <v>7613.2927189558031</v>
      </c>
      <c r="AA3217" s="25">
        <f t="shared" si="509"/>
        <v>0</v>
      </c>
      <c r="AC3217" s="25">
        <f t="shared" si="504"/>
        <v>0</v>
      </c>
    </row>
    <row r="3218" x14ac:dyDescent="0.2">
      <c r="L3218" s="24">
        <v>3213</v>
      </c>
      <c r="M3218" s="28">
        <v>0</v>
      </c>
      <c r="O3218" s="24">
        <v>3213</v>
      </c>
      <c r="P3218" s="24">
        <f>'ROTH 1.0'!O3218*'קובץ טיוטה'!$D$10</f>
        <v>10871.826022307869</v>
      </c>
      <c r="Q3218" s="24">
        <f t="shared" si="503"/>
        <v>7271.8260223078687</v>
      </c>
      <c r="R3218" s="24">
        <f t="shared" si="512"/>
        <v>0</v>
      </c>
      <c r="S3218" s="24">
        <f t="shared" si="505"/>
        <v>7271.8260223078687</v>
      </c>
      <c r="T3218" s="24">
        <f t="shared" si="506"/>
        <v>0</v>
      </c>
      <c r="U3218" s="24" t="str">
        <f t="shared" si="507"/>
        <v>drain</v>
      </c>
      <c r="W3218" s="24">
        <f t="shared" si="510"/>
        <v>0</v>
      </c>
      <c r="X3218" s="24">
        <f t="shared" si="508"/>
        <v>21594.875027014452</v>
      </c>
      <c r="Y3218" s="24">
        <f t="shared" si="511"/>
        <v>7271.8260223078687</v>
      </c>
      <c r="AA3218" s="24">
        <f t="shared" si="509"/>
        <v>0</v>
      </c>
      <c r="AC3218" s="24">
        <f t="shared" si="504"/>
        <v>0</v>
      </c>
    </row>
    <row r="3219" x14ac:dyDescent="0.2">
      <c r="L3219" s="25">
        <v>3214</v>
      </c>
      <c r="M3219" s="29">
        <v>0</v>
      </c>
      <c r="O3219" s="25">
        <v>3214</v>
      </c>
      <c r="P3219" s="24">
        <f>'ROTH 1.0'!O3219*'קובץ טיוטה'!$D$10</f>
        <v>10475.649691006598</v>
      </c>
      <c r="Q3219" s="25">
        <f t="shared" si="503"/>
        <v>6875.649691006598</v>
      </c>
      <c r="R3219" s="24">
        <f t="shared" si="512"/>
        <v>0</v>
      </c>
      <c r="S3219" s="25">
        <f t="shared" si="505"/>
        <v>6875.649691006598</v>
      </c>
      <c r="T3219" s="25">
        <f t="shared" si="506"/>
        <v>0</v>
      </c>
      <c r="U3219" s="25" t="str">
        <f t="shared" si="507"/>
        <v>drain</v>
      </c>
      <c r="W3219" s="25">
        <f t="shared" si="510"/>
        <v>0</v>
      </c>
      <c r="X3219" s="25">
        <f t="shared" si="508"/>
        <v>14719.225336007854</v>
      </c>
      <c r="Y3219" s="25">
        <f t="shared" si="511"/>
        <v>6875.649691006598</v>
      </c>
      <c r="AA3219" s="25">
        <f t="shared" si="509"/>
        <v>0</v>
      </c>
      <c r="AC3219" s="25">
        <f t="shared" si="504"/>
        <v>0</v>
      </c>
    </row>
    <row r="3220" x14ac:dyDescent="0.2">
      <c r="L3220" s="24">
        <v>3215</v>
      </c>
      <c r="M3220" s="28">
        <v>0</v>
      </c>
      <c r="O3220" s="24">
        <v>3215</v>
      </c>
      <c r="P3220" s="24">
        <f>'ROTH 1.0'!O3220*'קובץ טיוטה'!$D$10</f>
        <v>10080.667546665974</v>
      </c>
      <c r="Q3220" s="24">
        <f t="shared" si="503"/>
        <v>6480.6675466659744</v>
      </c>
      <c r="R3220" s="24">
        <f t="shared" si="512"/>
        <v>0</v>
      </c>
      <c r="S3220" s="24">
        <f t="shared" si="505"/>
        <v>6480.6675466659744</v>
      </c>
      <c r="T3220" s="24">
        <f t="shared" si="506"/>
        <v>0</v>
      </c>
      <c r="U3220" s="24" t="str">
        <f t="shared" si="507"/>
        <v>drain</v>
      </c>
      <c r="W3220" s="24">
        <f t="shared" si="510"/>
        <v>0</v>
      </c>
      <c r="X3220" s="24">
        <f t="shared" si="508"/>
        <v>8238.5577893418795</v>
      </c>
      <c r="Y3220" s="24">
        <f t="shared" si="511"/>
        <v>6480.6675466659744</v>
      </c>
      <c r="AA3220" s="24">
        <f t="shared" si="509"/>
        <v>0</v>
      </c>
      <c r="AC3220" s="24">
        <f t="shared" si="504"/>
        <v>0</v>
      </c>
    </row>
    <row r="3221" x14ac:dyDescent="0.2">
      <c r="L3221" s="25">
        <v>3216</v>
      </c>
      <c r="M3221" s="29">
        <v>0</v>
      </c>
      <c r="O3221" s="25">
        <v>3216</v>
      </c>
      <c r="P3221" s="24">
        <f>'ROTH 1.0'!O3221*'קובץ טיוטה'!$D$10</f>
        <v>9625.4981768855778</v>
      </c>
      <c r="Q3221" s="25">
        <f t="shared" si="503"/>
        <v>6025.4981768855778</v>
      </c>
      <c r="R3221" s="24">
        <f t="shared" si="512"/>
        <v>0</v>
      </c>
      <c r="S3221" s="25">
        <f t="shared" si="505"/>
        <v>6025.4981768855778</v>
      </c>
      <c r="T3221" s="25">
        <f t="shared" si="506"/>
        <v>0</v>
      </c>
      <c r="U3221" s="25" t="str">
        <f t="shared" si="507"/>
        <v>drain</v>
      </c>
      <c r="W3221" s="25">
        <f t="shared" si="510"/>
        <v>0</v>
      </c>
      <c r="X3221" s="25">
        <f t="shared" si="508"/>
        <v>2213.0596124563017</v>
      </c>
      <c r="Y3221" s="25">
        <f t="shared" si="511"/>
        <v>6025.4981768855778</v>
      </c>
      <c r="AA3221" s="25">
        <f t="shared" si="509"/>
        <v>0</v>
      </c>
      <c r="AC3221" s="25">
        <f t="shared" si="504"/>
        <v>0</v>
      </c>
    </row>
    <row r="3222" x14ac:dyDescent="0.2">
      <c r="L3222" s="24">
        <v>3217</v>
      </c>
      <c r="M3222" s="28">
        <v>0</v>
      </c>
      <c r="O3222" s="24">
        <v>3217</v>
      </c>
      <c r="P3222" s="24">
        <f>'ROTH 1.0'!O3222*'קובץ טיוטה'!$D$10</f>
        <v>9188.11491818383</v>
      </c>
      <c r="Q3222" s="24">
        <f t="shared" si="503"/>
        <v>5588.11491818383</v>
      </c>
      <c r="R3222" s="24">
        <f t="shared" si="512"/>
        <v>0</v>
      </c>
      <c r="S3222" s="24">
        <f t="shared" si="505"/>
        <v>5588.11491818383</v>
      </c>
      <c r="T3222" s="24">
        <f t="shared" si="506"/>
        <v>0</v>
      </c>
      <c r="U3222" s="24" t="str">
        <f t="shared" si="507"/>
        <v>drain</v>
      </c>
      <c r="W3222" s="24">
        <f t="shared" si="510"/>
        <v>0</v>
      </c>
      <c r="X3222" s="24">
        <f t="shared" si="508"/>
        <v>0</v>
      </c>
      <c r="Y3222" s="24">
        <f t="shared" si="511"/>
        <v>2213.0596124563017</v>
      </c>
      <c r="AA3222" s="24">
        <f t="shared" si="509"/>
        <v>3375.0553057275283</v>
      </c>
      <c r="AC3222" s="24">
        <f t="shared" si="504"/>
        <v>0</v>
      </c>
    </row>
    <row r="3223" x14ac:dyDescent="0.2">
      <c r="L3223" s="25">
        <v>3218</v>
      </c>
      <c r="M3223" s="29">
        <v>0</v>
      </c>
      <c r="O3223" s="25">
        <v>3218</v>
      </c>
      <c r="P3223" s="24">
        <f>'ROTH 1.0'!O3223*'קובץ טיוטה'!$D$10</f>
        <v>8888.0119907378794</v>
      </c>
      <c r="Q3223" s="25">
        <f t="shared" si="503"/>
        <v>5288.0119907378794</v>
      </c>
      <c r="R3223" s="24">
        <f t="shared" si="512"/>
        <v>0</v>
      </c>
      <c r="S3223" s="25">
        <f t="shared" si="505"/>
        <v>5288.0119907378794</v>
      </c>
      <c r="T3223" s="25">
        <f t="shared" si="506"/>
        <v>0</v>
      </c>
      <c r="U3223" s="25" t="str">
        <f t="shared" si="507"/>
        <v>drain</v>
      </c>
      <c r="W3223" s="25">
        <f t="shared" si="510"/>
        <v>0</v>
      </c>
      <c r="X3223" s="25">
        <f t="shared" si="508"/>
        <v>0</v>
      </c>
      <c r="Y3223" s="25">
        <f t="shared" si="511"/>
        <v>0</v>
      </c>
      <c r="AA3223" s="25">
        <f t="shared" si="509"/>
        <v>5288.0119907378794</v>
      </c>
      <c r="AC3223" s="25">
        <f t="shared" si="504"/>
        <v>0</v>
      </c>
    </row>
    <row r="3224" x14ac:dyDescent="0.2">
      <c r="L3224" s="24">
        <v>3219</v>
      </c>
      <c r="M3224" s="28">
        <v>0</v>
      </c>
      <c r="O3224" s="24">
        <v>3219</v>
      </c>
      <c r="P3224" s="24">
        <f>'ROTH 1.0'!O3224*'קובץ טיוטה'!$D$10</f>
        <v>8625.9721133757357</v>
      </c>
      <c r="Q3224" s="24">
        <f t="shared" si="503"/>
        <v>5025.9721133757357</v>
      </c>
      <c r="R3224" s="24">
        <f t="shared" si="512"/>
        <v>0</v>
      </c>
      <c r="S3224" s="24">
        <f t="shared" si="505"/>
        <v>5025.9721133757357</v>
      </c>
      <c r="T3224" s="24">
        <f t="shared" si="506"/>
        <v>0</v>
      </c>
      <c r="U3224" s="24" t="str">
        <f t="shared" si="507"/>
        <v>drain</v>
      </c>
      <c r="W3224" s="24">
        <f t="shared" si="510"/>
        <v>0</v>
      </c>
      <c r="X3224" s="24">
        <f t="shared" si="508"/>
        <v>0</v>
      </c>
      <c r="Y3224" s="24">
        <f t="shared" si="511"/>
        <v>0</v>
      </c>
      <c r="AA3224" s="24">
        <f t="shared" si="509"/>
        <v>5025.9721133757357</v>
      </c>
      <c r="AC3224" s="24">
        <f t="shared" si="504"/>
        <v>0</v>
      </c>
    </row>
    <row r="3225" x14ac:dyDescent="0.2">
      <c r="L3225" s="25">
        <v>3220</v>
      </c>
      <c r="M3225" s="29">
        <v>0</v>
      </c>
      <c r="O3225" s="25">
        <v>3220</v>
      </c>
      <c r="P3225" s="24">
        <f>'ROTH 1.0'!O3225*'קובץ טיוטה'!$D$10</f>
        <v>8511.0855678157732</v>
      </c>
      <c r="Q3225" s="25">
        <f t="shared" si="503"/>
        <v>4911.0855678157732</v>
      </c>
      <c r="R3225" s="24">
        <f t="shared" si="512"/>
        <v>0</v>
      </c>
      <c r="S3225" s="25">
        <f t="shared" si="505"/>
        <v>4911.0855678157732</v>
      </c>
      <c r="T3225" s="25">
        <f t="shared" si="506"/>
        <v>0</v>
      </c>
      <c r="U3225" s="25" t="str">
        <f t="shared" si="507"/>
        <v>drain</v>
      </c>
      <c r="W3225" s="25">
        <f t="shared" si="510"/>
        <v>0</v>
      </c>
      <c r="X3225" s="25">
        <f t="shared" si="508"/>
        <v>0</v>
      </c>
      <c r="Y3225" s="25">
        <f t="shared" si="511"/>
        <v>0</v>
      </c>
      <c r="AA3225" s="25">
        <f t="shared" si="509"/>
        <v>4911.0855678157732</v>
      </c>
      <c r="AC3225" s="25">
        <f t="shared" si="504"/>
        <v>0</v>
      </c>
    </row>
    <row r="3226" x14ac:dyDescent="0.2">
      <c r="L3226" s="24">
        <v>3221</v>
      </c>
      <c r="M3226" s="28">
        <v>0</v>
      </c>
      <c r="O3226" s="24">
        <v>3221</v>
      </c>
      <c r="P3226" s="24">
        <f>'ROTH 1.0'!O3226*'קובץ טיוטה'!$D$10</f>
        <v>8527.7737907819755</v>
      </c>
      <c r="Q3226" s="24">
        <f t="shared" si="503"/>
        <v>4927.7737907819755</v>
      </c>
      <c r="R3226" s="24">
        <f t="shared" si="512"/>
        <v>0</v>
      </c>
      <c r="S3226" s="24">
        <f t="shared" si="505"/>
        <v>4927.7737907819755</v>
      </c>
      <c r="T3226" s="24">
        <f t="shared" si="506"/>
        <v>0</v>
      </c>
      <c r="U3226" s="24" t="str">
        <f t="shared" si="507"/>
        <v>drain</v>
      </c>
      <c r="W3226" s="24">
        <f t="shared" si="510"/>
        <v>0</v>
      </c>
      <c r="X3226" s="24">
        <f t="shared" si="508"/>
        <v>0</v>
      </c>
      <c r="Y3226" s="24">
        <f t="shared" si="511"/>
        <v>0</v>
      </c>
      <c r="AA3226" s="24">
        <f t="shared" si="509"/>
        <v>4927.7737907819755</v>
      </c>
      <c r="AC3226" s="24">
        <f t="shared" si="504"/>
        <v>0</v>
      </c>
    </row>
    <row r="3227" x14ac:dyDescent="0.2">
      <c r="L3227" s="25">
        <v>3222</v>
      </c>
      <c r="M3227" s="29">
        <v>0</v>
      </c>
      <c r="O3227" s="25">
        <v>3222</v>
      </c>
      <c r="P3227" s="24">
        <f>'ROTH 1.0'!O3227*'קובץ טיוטה'!$D$10</f>
        <v>8177.6470165984747</v>
      </c>
      <c r="Q3227" s="25">
        <f t="shared" si="503"/>
        <v>4577.6470165984747</v>
      </c>
      <c r="R3227" s="24">
        <f t="shared" si="512"/>
        <v>0</v>
      </c>
      <c r="S3227" s="25">
        <f t="shared" si="505"/>
        <v>4577.6470165984747</v>
      </c>
      <c r="T3227" s="25">
        <f t="shared" si="506"/>
        <v>0</v>
      </c>
      <c r="U3227" s="25" t="str">
        <f t="shared" si="507"/>
        <v>drain</v>
      </c>
      <c r="W3227" s="25">
        <f t="shared" si="510"/>
        <v>0</v>
      </c>
      <c r="X3227" s="25">
        <f t="shared" si="508"/>
        <v>0</v>
      </c>
      <c r="Y3227" s="25">
        <f t="shared" si="511"/>
        <v>0</v>
      </c>
      <c r="AA3227" s="25">
        <f t="shared" si="509"/>
        <v>4577.6470165984747</v>
      </c>
      <c r="AC3227" s="25">
        <f t="shared" si="504"/>
        <v>0</v>
      </c>
    </row>
    <row r="3228" x14ac:dyDescent="0.2">
      <c r="L3228" s="24">
        <v>3223</v>
      </c>
      <c r="M3228" s="28">
        <v>0.15091173999999999</v>
      </c>
      <c r="O3228" s="24">
        <v>3223</v>
      </c>
      <c r="P3228" s="24">
        <f>'ROTH 1.0'!O3228*'קובץ טיוטה'!$D$10</f>
        <v>8370.2605328865684</v>
      </c>
      <c r="Q3228" s="24">
        <f t="shared" si="503"/>
        <v>4770.2605328865684</v>
      </c>
      <c r="R3228" s="24">
        <f t="shared" si="512"/>
        <v>10261.998319999999</v>
      </c>
      <c r="S3228" s="24">
        <f t="shared" si="505"/>
        <v>0</v>
      </c>
      <c r="T3228" s="24">
        <f t="shared" si="506"/>
        <v>5491.7377871134304</v>
      </c>
      <c r="U3228" s="24" t="str">
        <f t="shared" si="507"/>
        <v>charge</v>
      </c>
      <c r="W3228" s="24">
        <f t="shared" si="510"/>
        <v>4942.5640084020879</v>
      </c>
      <c r="X3228" s="24">
        <f t="shared" si="508"/>
        <v>4942.5640084020879</v>
      </c>
      <c r="Y3228" s="24">
        <f t="shared" si="511"/>
        <v>0</v>
      </c>
      <c r="AA3228" s="24">
        <f t="shared" si="509"/>
        <v>0</v>
      </c>
      <c r="AC3228" s="24">
        <f t="shared" si="504"/>
        <v>549.17377871134249</v>
      </c>
    </row>
    <row r="3229" x14ac:dyDescent="0.2">
      <c r="L3229" s="25">
        <v>3224</v>
      </c>
      <c r="M3229" s="29">
        <v>0.277415046</v>
      </c>
      <c r="O3229" s="25">
        <v>3224</v>
      </c>
      <c r="P3229" s="24">
        <f>'ROTH 1.0'!O3229*'קובץ טיוטה'!$D$10</f>
        <v>8766.2019464567111</v>
      </c>
      <c r="Q3229" s="25">
        <f t="shared" si="503"/>
        <v>5166.2019464567111</v>
      </c>
      <c r="R3229" s="24">
        <f t="shared" si="512"/>
        <v>18864.223127999998</v>
      </c>
      <c r="S3229" s="25">
        <f t="shared" si="505"/>
        <v>0</v>
      </c>
      <c r="T3229" s="25">
        <f t="shared" si="506"/>
        <v>13698.021181543287</v>
      </c>
      <c r="U3229" s="25" t="str">
        <f t="shared" si="507"/>
        <v>charge</v>
      </c>
      <c r="W3229" s="25">
        <f t="shared" si="510"/>
        <v>12328.219063388959</v>
      </c>
      <c r="X3229" s="25">
        <f t="shared" si="508"/>
        <v>17270.783071791047</v>
      </c>
      <c r="Y3229" s="25">
        <f t="shared" si="511"/>
        <v>0</v>
      </c>
      <c r="AA3229" s="25">
        <f t="shared" si="509"/>
        <v>0</v>
      </c>
      <c r="AC3229" s="25">
        <f t="shared" si="504"/>
        <v>1369.8021181543281</v>
      </c>
    </row>
    <row r="3230" x14ac:dyDescent="0.2">
      <c r="L3230" s="24">
        <v>3225</v>
      </c>
      <c r="M3230" s="28">
        <v>0.42218239099999999</v>
      </c>
      <c r="O3230" s="24">
        <v>3225</v>
      </c>
      <c r="P3230" s="24">
        <f>'ROTH 1.0'!O3230*'קובץ טיוטה'!$D$10</f>
        <v>9304.2156438059046</v>
      </c>
      <c r="Q3230" s="24">
        <f t="shared" si="503"/>
        <v>5704.2156438059046</v>
      </c>
      <c r="R3230" s="24">
        <f t="shared" si="512"/>
        <v>28708.402588000001</v>
      </c>
      <c r="S3230" s="24">
        <f t="shared" si="505"/>
        <v>0</v>
      </c>
      <c r="T3230" s="24">
        <f t="shared" si="506"/>
        <v>23004.186944194094</v>
      </c>
      <c r="U3230" s="24" t="str">
        <f t="shared" si="507"/>
        <v>charge</v>
      </c>
      <c r="W3230" s="24">
        <f t="shared" si="510"/>
        <v>20703.768249774686</v>
      </c>
      <c r="X3230" s="24">
        <f t="shared" si="508"/>
        <v>37974.551321565734</v>
      </c>
      <c r="Y3230" s="24">
        <f t="shared" si="511"/>
        <v>0</v>
      </c>
      <c r="AA3230" s="24">
        <f t="shared" si="509"/>
        <v>0</v>
      </c>
      <c r="AC3230" s="24">
        <f t="shared" si="504"/>
        <v>2300.418694419408</v>
      </c>
    </row>
    <row r="3231" x14ac:dyDescent="0.2">
      <c r="L3231" s="25">
        <v>3226</v>
      </c>
      <c r="M3231" s="29">
        <v>0.47094132599999999</v>
      </c>
      <c r="O3231" s="25">
        <v>3226</v>
      </c>
      <c r="P3231" s="24">
        <f>'ROTH 1.0'!O3231*'קובץ טיוטה'!$D$10</f>
        <v>9758.4449219146445</v>
      </c>
      <c r="Q3231" s="25">
        <f t="shared" si="503"/>
        <v>6158.4449219146445</v>
      </c>
      <c r="R3231" s="24">
        <f t="shared" si="512"/>
        <v>32024.010168000001</v>
      </c>
      <c r="S3231" s="25">
        <f t="shared" si="505"/>
        <v>0</v>
      </c>
      <c r="T3231" s="25">
        <f t="shared" si="506"/>
        <v>25865.565246085356</v>
      </c>
      <c r="U3231" s="25" t="str">
        <f t="shared" si="507"/>
        <v>charge</v>
      </c>
      <c r="W3231" s="25">
        <f t="shared" si="510"/>
        <v>23279.008721476821</v>
      </c>
      <c r="X3231" s="25">
        <f t="shared" si="508"/>
        <v>61253.560043042555</v>
      </c>
      <c r="Y3231" s="25">
        <f t="shared" si="511"/>
        <v>0</v>
      </c>
      <c r="AA3231" s="25">
        <f t="shared" si="509"/>
        <v>0</v>
      </c>
      <c r="AC3231" s="25">
        <f t="shared" si="504"/>
        <v>2586.5565246085353</v>
      </c>
    </row>
    <row r="3232" x14ac:dyDescent="0.2">
      <c r="L3232" s="24">
        <v>3227</v>
      </c>
      <c r="M3232" s="28">
        <v>0.53686889000000004</v>
      </c>
      <c r="O3232" s="24">
        <v>3227</v>
      </c>
      <c r="P3232" s="24">
        <f>'ROTH 1.0'!O3232*'קובץ טיוטה'!$D$10</f>
        <v>10076.142524641615</v>
      </c>
      <c r="Q3232" s="24">
        <f t="shared" si="503"/>
        <v>6476.1425246416147</v>
      </c>
      <c r="R3232" s="24">
        <f t="shared" si="512"/>
        <v>36507.084519999997</v>
      </c>
      <c r="S3232" s="24">
        <f t="shared" si="505"/>
        <v>0</v>
      </c>
      <c r="T3232" s="24">
        <f t="shared" si="506"/>
        <v>30030.941995358382</v>
      </c>
      <c r="U3232" s="24" t="str">
        <f t="shared" si="507"/>
        <v>charge</v>
      </c>
      <c r="W3232" s="24">
        <f t="shared" si="510"/>
        <v>16746.439956957445</v>
      </c>
      <c r="X3232" s="24">
        <f t="shared" si="508"/>
        <v>78000</v>
      </c>
      <c r="Y3232" s="24">
        <f t="shared" si="511"/>
        <v>0</v>
      </c>
      <c r="AA3232" s="24">
        <f t="shared" si="509"/>
        <v>0</v>
      </c>
      <c r="AC3232" s="24">
        <f t="shared" si="504"/>
        <v>13284.502038400937</v>
      </c>
    </row>
    <row r="3233" x14ac:dyDescent="0.2">
      <c r="L3233" s="25">
        <v>3228</v>
      </c>
      <c r="M3233" s="29">
        <v>0.60208858399999998</v>
      </c>
      <c r="O3233" s="25">
        <v>3228</v>
      </c>
      <c r="P3233" s="24">
        <f>'ROTH 1.0'!O3233*'קובץ טיוטה'!$D$10</f>
        <v>10324.569887704967</v>
      </c>
      <c r="Q3233" s="25">
        <f t="shared" si="503"/>
        <v>6724.5698877049672</v>
      </c>
      <c r="R3233" s="24">
        <f t="shared" si="512"/>
        <v>40942.023712000002</v>
      </c>
      <c r="S3233" s="25">
        <f t="shared" si="505"/>
        <v>0</v>
      </c>
      <c r="T3233" s="25">
        <f t="shared" si="506"/>
        <v>34217.453824295037</v>
      </c>
      <c r="U3233" s="25" t="str">
        <f t="shared" si="507"/>
        <v>charge</v>
      </c>
      <c r="W3233" s="25">
        <f t="shared" si="510"/>
        <v>0</v>
      </c>
      <c r="X3233" s="25">
        <f t="shared" si="508"/>
        <v>78000</v>
      </c>
      <c r="Y3233" s="25">
        <f t="shared" si="511"/>
        <v>0</v>
      </c>
      <c r="AA3233" s="25">
        <f t="shared" si="509"/>
        <v>0</v>
      </c>
      <c r="AC3233" s="25">
        <f t="shared" si="504"/>
        <v>34217.453824295037</v>
      </c>
    </row>
    <row r="3234" x14ac:dyDescent="0.2">
      <c r="L3234" s="24">
        <v>3229</v>
      </c>
      <c r="M3234" s="28">
        <v>0.64694240800000002</v>
      </c>
      <c r="O3234" s="24">
        <v>3229</v>
      </c>
      <c r="P3234" s="24">
        <f>'ROTH 1.0'!O3234*'קובץ טיוטה'!$D$10</f>
        <v>10554.712105206156</v>
      </c>
      <c r="Q3234" s="24">
        <f t="shared" si="503"/>
        <v>6954.7121052061557</v>
      </c>
      <c r="R3234" s="24">
        <f t="shared" si="512"/>
        <v>43992.083744000003</v>
      </c>
      <c r="S3234" s="24">
        <f t="shared" si="505"/>
        <v>0</v>
      </c>
      <c r="T3234" s="24">
        <f t="shared" si="506"/>
        <v>37037.371638793848</v>
      </c>
      <c r="U3234" s="24" t="str">
        <f t="shared" si="507"/>
        <v>charge</v>
      </c>
      <c r="W3234" s="24">
        <f t="shared" si="510"/>
        <v>0</v>
      </c>
      <c r="X3234" s="24">
        <f t="shared" si="508"/>
        <v>78000</v>
      </c>
      <c r="Y3234" s="24">
        <f t="shared" si="511"/>
        <v>0</v>
      </c>
      <c r="AA3234" s="24">
        <f t="shared" si="509"/>
        <v>0</v>
      </c>
      <c r="AC3234" s="24">
        <f t="shared" si="504"/>
        <v>37037.371638793848</v>
      </c>
    </row>
    <row r="3235" x14ac:dyDescent="0.2">
      <c r="L3235" s="25">
        <v>3230</v>
      </c>
      <c r="M3235" s="29">
        <v>0.6175780500000001</v>
      </c>
      <c r="O3235" s="25">
        <v>3230</v>
      </c>
      <c r="P3235" s="24">
        <f>'ROTH 1.0'!O3235*'קובץ טיוטה'!$D$10</f>
        <v>10590.324932576774</v>
      </c>
      <c r="Q3235" s="25">
        <f t="shared" si="503"/>
        <v>6990.3249325767738</v>
      </c>
      <c r="R3235" s="24">
        <f t="shared" si="512"/>
        <v>41995.307400000005</v>
      </c>
      <c r="S3235" s="25">
        <f t="shared" si="505"/>
        <v>0</v>
      </c>
      <c r="T3235" s="25">
        <f t="shared" si="506"/>
        <v>35004.98246742323</v>
      </c>
      <c r="U3235" s="25" t="str">
        <f t="shared" si="507"/>
        <v>charge</v>
      </c>
      <c r="W3235" s="25">
        <f t="shared" si="510"/>
        <v>0</v>
      </c>
      <c r="X3235" s="25">
        <f t="shared" si="508"/>
        <v>78000</v>
      </c>
      <c r="Y3235" s="25">
        <f t="shared" si="511"/>
        <v>0</v>
      </c>
      <c r="AA3235" s="25">
        <f t="shared" si="509"/>
        <v>0</v>
      </c>
      <c r="AC3235" s="25">
        <f t="shared" si="504"/>
        <v>35004.98246742323</v>
      </c>
    </row>
    <row r="3236" x14ac:dyDescent="0.2">
      <c r="L3236" s="24">
        <v>3231</v>
      </c>
      <c r="M3236" s="28">
        <v>0.50157041899999999</v>
      </c>
      <c r="O3236" s="24">
        <v>3231</v>
      </c>
      <c r="P3236" s="24">
        <f>'ROTH 1.0'!O3236*'קובץ טיוטה'!$D$10</f>
        <v>10660.874008266732</v>
      </c>
      <c r="Q3236" s="24">
        <f t="shared" si="503"/>
        <v>7060.8740082667318</v>
      </c>
      <c r="R3236" s="24">
        <f t="shared" si="512"/>
        <v>34106.788491999992</v>
      </c>
      <c r="S3236" s="24">
        <f t="shared" si="505"/>
        <v>0</v>
      </c>
      <c r="T3236" s="24">
        <f t="shared" si="506"/>
        <v>27045.914483733261</v>
      </c>
      <c r="U3236" s="24" t="str">
        <f t="shared" si="507"/>
        <v>charge</v>
      </c>
      <c r="W3236" s="24">
        <f t="shared" si="510"/>
        <v>0</v>
      </c>
      <c r="X3236" s="24">
        <f t="shared" si="508"/>
        <v>78000</v>
      </c>
      <c r="Y3236" s="24">
        <f t="shared" si="511"/>
        <v>0</v>
      </c>
      <c r="AA3236" s="24">
        <f t="shared" si="509"/>
        <v>0</v>
      </c>
      <c r="AC3236" s="24">
        <f t="shared" si="504"/>
        <v>27045.914483733261</v>
      </c>
    </row>
    <row r="3237" x14ac:dyDescent="0.2">
      <c r="L3237" s="25">
        <v>3232</v>
      </c>
      <c r="M3237" s="29">
        <v>0.35716739600000003</v>
      </c>
      <c r="O3237" s="25">
        <v>3232</v>
      </c>
      <c r="P3237" s="24">
        <f>'ROTH 1.0'!O3237*'קובץ טיוטה'!$D$10</f>
        <v>10684.393509169935</v>
      </c>
      <c r="Q3237" s="25">
        <f t="shared" si="503"/>
        <v>7084.393509169935</v>
      </c>
      <c r="R3237" s="24">
        <f t="shared" si="512"/>
        <v>24287.382927999999</v>
      </c>
      <c r="S3237" s="25">
        <f t="shared" si="505"/>
        <v>0</v>
      </c>
      <c r="T3237" s="25">
        <f t="shared" si="506"/>
        <v>17202.989418830064</v>
      </c>
      <c r="U3237" s="25" t="str">
        <f t="shared" si="507"/>
        <v>charge</v>
      </c>
      <c r="W3237" s="25">
        <f t="shared" si="510"/>
        <v>0</v>
      </c>
      <c r="X3237" s="25">
        <f t="shared" si="508"/>
        <v>78000</v>
      </c>
      <c r="Y3237" s="25">
        <f t="shared" si="511"/>
        <v>0</v>
      </c>
      <c r="AA3237" s="25">
        <f t="shared" si="509"/>
        <v>0</v>
      </c>
      <c r="AC3237" s="25">
        <f t="shared" si="504"/>
        <v>17202.989418830064</v>
      </c>
    </row>
    <row r="3238" x14ac:dyDescent="0.2">
      <c r="L3238" s="24">
        <v>3233</v>
      </c>
      <c r="M3238" s="28">
        <v>0.18661154500000002</v>
      </c>
      <c r="O3238" s="24">
        <v>3233</v>
      </c>
      <c r="P3238" s="24">
        <f>'ROTH 1.0'!O3238*'קובץ טיוטה'!$D$10</f>
        <v>10723.176098456697</v>
      </c>
      <c r="Q3238" s="24">
        <f t="shared" si="503"/>
        <v>7123.1760984566972</v>
      </c>
      <c r="R3238" s="24">
        <f t="shared" si="512"/>
        <v>12689.585060000001</v>
      </c>
      <c r="S3238" s="24">
        <f t="shared" si="505"/>
        <v>0</v>
      </c>
      <c r="T3238" s="24">
        <f t="shared" si="506"/>
        <v>5566.408961543304</v>
      </c>
      <c r="U3238" s="24" t="str">
        <f t="shared" si="507"/>
        <v>charge</v>
      </c>
      <c r="W3238" s="24">
        <f t="shared" si="510"/>
        <v>0</v>
      </c>
      <c r="X3238" s="24">
        <f t="shared" si="508"/>
        <v>78000</v>
      </c>
      <c r="Y3238" s="24">
        <f t="shared" si="511"/>
        <v>0</v>
      </c>
      <c r="AA3238" s="24">
        <f t="shared" si="509"/>
        <v>0</v>
      </c>
      <c r="AC3238" s="24">
        <f t="shared" si="504"/>
        <v>5566.408961543304</v>
      </c>
    </row>
    <row r="3239" x14ac:dyDescent="0.2">
      <c r="L3239" s="25">
        <v>3234</v>
      </c>
      <c r="M3239" s="29">
        <v>6.0003800000000003E-2</v>
      </c>
      <c r="O3239" s="25">
        <v>3234</v>
      </c>
      <c r="P3239" s="24">
        <f>'ROTH 1.0'!O3239*'קובץ טיוטה'!$D$10</f>
        <v>10696.894184958841</v>
      </c>
      <c r="Q3239" s="25">
        <f t="shared" si="503"/>
        <v>7096.8941849588409</v>
      </c>
      <c r="R3239" s="24">
        <f t="shared" si="512"/>
        <v>4080.2584000000002</v>
      </c>
      <c r="S3239" s="25">
        <f t="shared" si="505"/>
        <v>3016.6357849588408</v>
      </c>
      <c r="T3239" s="25">
        <f t="shared" si="506"/>
        <v>0</v>
      </c>
      <c r="U3239" s="25" t="str">
        <f t="shared" si="507"/>
        <v>drain</v>
      </c>
      <c r="W3239" s="25">
        <f t="shared" si="510"/>
        <v>0</v>
      </c>
      <c r="X3239" s="25">
        <f t="shared" si="508"/>
        <v>74983.364215041162</v>
      </c>
      <c r="Y3239" s="25">
        <f t="shared" si="511"/>
        <v>3016.6357849588385</v>
      </c>
      <c r="AA3239" s="25">
        <f t="shared" si="509"/>
        <v>0</v>
      </c>
      <c r="AC3239" s="25">
        <f t="shared" si="504"/>
        <v>0</v>
      </c>
    </row>
    <row r="3240" x14ac:dyDescent="0.2">
      <c r="L3240" s="24">
        <v>3235</v>
      </c>
      <c r="M3240" s="28">
        <v>0</v>
      </c>
      <c r="O3240" s="24">
        <v>3235</v>
      </c>
      <c r="P3240" s="24">
        <f>'ROTH 1.0'!O3240*'קובץ טיוטה'!$D$10</f>
        <v>10136.055052714812</v>
      </c>
      <c r="Q3240" s="24">
        <f t="shared" si="503"/>
        <v>6536.0550527148116</v>
      </c>
      <c r="R3240" s="24">
        <f t="shared" si="512"/>
        <v>0</v>
      </c>
      <c r="S3240" s="24">
        <f t="shared" si="505"/>
        <v>6536.0550527148116</v>
      </c>
      <c r="T3240" s="24">
        <f t="shared" si="506"/>
        <v>0</v>
      </c>
      <c r="U3240" s="24" t="str">
        <f t="shared" si="507"/>
        <v>drain</v>
      </c>
      <c r="W3240" s="24">
        <f t="shared" si="510"/>
        <v>0</v>
      </c>
      <c r="X3240" s="24">
        <f t="shared" si="508"/>
        <v>68447.309162326346</v>
      </c>
      <c r="Y3240" s="24">
        <f t="shared" si="511"/>
        <v>6536.0550527148152</v>
      </c>
      <c r="AA3240" s="24">
        <f t="shared" si="509"/>
        <v>0</v>
      </c>
      <c r="AC3240" s="24">
        <f t="shared" si="504"/>
        <v>0</v>
      </c>
    </row>
    <row r="3241" x14ac:dyDescent="0.2">
      <c r="L3241" s="25">
        <v>3236</v>
      </c>
      <c r="M3241" s="29">
        <v>0</v>
      </c>
      <c r="O3241" s="25">
        <v>3236</v>
      </c>
      <c r="P3241" s="24">
        <f>'ROTH 1.0'!O3241*'קובץ טיוטה'!$D$10</f>
        <v>10757.210430295343</v>
      </c>
      <c r="Q3241" s="25">
        <f t="shared" si="503"/>
        <v>7157.210430295343</v>
      </c>
      <c r="R3241" s="24">
        <f t="shared" si="512"/>
        <v>0</v>
      </c>
      <c r="S3241" s="25">
        <f t="shared" si="505"/>
        <v>7157.210430295343</v>
      </c>
      <c r="T3241" s="25">
        <f t="shared" si="506"/>
        <v>0</v>
      </c>
      <c r="U3241" s="25" t="str">
        <f t="shared" si="507"/>
        <v>drain</v>
      </c>
      <c r="W3241" s="25">
        <f t="shared" si="510"/>
        <v>0</v>
      </c>
      <c r="X3241" s="25">
        <f t="shared" si="508"/>
        <v>61290.098732031001</v>
      </c>
      <c r="Y3241" s="25">
        <f t="shared" si="511"/>
        <v>7157.2104302953448</v>
      </c>
      <c r="AA3241" s="25">
        <f t="shared" si="509"/>
        <v>0</v>
      </c>
      <c r="AC3241" s="25">
        <f t="shared" si="504"/>
        <v>0</v>
      </c>
    </row>
    <row r="3242" x14ac:dyDescent="0.2">
      <c r="L3242" s="24">
        <v>3237</v>
      </c>
      <c r="M3242" s="28">
        <v>0</v>
      </c>
      <c r="O3242" s="24">
        <v>3237</v>
      </c>
      <c r="P3242" s="24">
        <f>'ROTH 1.0'!O3242*'קובץ טיוטה'!$D$10</f>
        <v>10864.869715689842</v>
      </c>
      <c r="Q3242" s="24">
        <f t="shared" si="503"/>
        <v>7264.8697156898415</v>
      </c>
      <c r="R3242" s="24">
        <f t="shared" si="512"/>
        <v>0</v>
      </c>
      <c r="S3242" s="24">
        <f t="shared" si="505"/>
        <v>7264.8697156898415</v>
      </c>
      <c r="T3242" s="24">
        <f t="shared" si="506"/>
        <v>0</v>
      </c>
      <c r="U3242" s="24" t="str">
        <f t="shared" si="507"/>
        <v>drain</v>
      </c>
      <c r="W3242" s="24">
        <f t="shared" si="510"/>
        <v>0</v>
      </c>
      <c r="X3242" s="24">
        <f t="shared" si="508"/>
        <v>54025.22901634116</v>
      </c>
      <c r="Y3242" s="24">
        <f t="shared" si="511"/>
        <v>7264.8697156898415</v>
      </c>
      <c r="AA3242" s="24">
        <f t="shared" si="509"/>
        <v>0</v>
      </c>
      <c r="AC3242" s="24">
        <f t="shared" si="504"/>
        <v>0</v>
      </c>
    </row>
    <row r="3243" x14ac:dyDescent="0.2">
      <c r="L3243" s="25">
        <v>3238</v>
      </c>
      <c r="M3243" s="29">
        <v>0</v>
      </c>
      <c r="O3243" s="25">
        <v>3238</v>
      </c>
      <c r="P3243" s="24">
        <f>'ROTH 1.0'!O3243*'קובץ טיוטה'!$D$10</f>
        <v>10653.746409120506</v>
      </c>
      <c r="Q3243" s="25">
        <f t="shared" si="503"/>
        <v>7053.7464091205056</v>
      </c>
      <c r="R3243" s="24">
        <f t="shared" si="512"/>
        <v>0</v>
      </c>
      <c r="S3243" s="25">
        <f t="shared" si="505"/>
        <v>7053.7464091205056</v>
      </c>
      <c r="T3243" s="25">
        <f t="shared" si="506"/>
        <v>0</v>
      </c>
      <c r="U3243" s="25" t="str">
        <f t="shared" si="507"/>
        <v>drain</v>
      </c>
      <c r="W3243" s="25">
        <f t="shared" si="510"/>
        <v>0</v>
      </c>
      <c r="X3243" s="25">
        <f t="shared" si="508"/>
        <v>46971.482607220656</v>
      </c>
      <c r="Y3243" s="25">
        <f t="shared" si="511"/>
        <v>7053.7464091205038</v>
      </c>
      <c r="AA3243" s="25">
        <f t="shared" si="509"/>
        <v>0</v>
      </c>
      <c r="AC3243" s="25">
        <f t="shared" si="504"/>
        <v>0</v>
      </c>
    </row>
    <row r="3244" x14ac:dyDescent="0.2">
      <c r="L3244" s="24">
        <v>3239</v>
      </c>
      <c r="M3244" s="28">
        <v>0</v>
      </c>
      <c r="O3244" s="24">
        <v>3239</v>
      </c>
      <c r="P3244" s="24">
        <f>'ROTH 1.0'!O3244*'קובץ טיוטה'!$D$10</f>
        <v>10384.827133981047</v>
      </c>
      <c r="Q3244" s="24">
        <f t="shared" si="503"/>
        <v>6784.8271339810472</v>
      </c>
      <c r="R3244" s="24">
        <f t="shared" si="512"/>
        <v>0</v>
      </c>
      <c r="S3244" s="24">
        <f t="shared" si="505"/>
        <v>6784.8271339810472</v>
      </c>
      <c r="T3244" s="24">
        <f t="shared" si="506"/>
        <v>0</v>
      </c>
      <c r="U3244" s="24" t="str">
        <f t="shared" si="507"/>
        <v>drain</v>
      </c>
      <c r="W3244" s="24">
        <f t="shared" si="510"/>
        <v>0</v>
      </c>
      <c r="X3244" s="24">
        <f t="shared" si="508"/>
        <v>40186.655473239611</v>
      </c>
      <c r="Y3244" s="24">
        <f t="shared" si="511"/>
        <v>6784.8271339810453</v>
      </c>
      <c r="AA3244" s="24">
        <f t="shared" si="509"/>
        <v>0</v>
      </c>
      <c r="AC3244" s="24">
        <f t="shared" si="504"/>
        <v>0</v>
      </c>
    </row>
    <row r="3245" x14ac:dyDescent="0.2">
      <c r="L3245" s="25">
        <v>3240</v>
      </c>
      <c r="M3245" s="29">
        <v>0</v>
      </c>
      <c r="O3245" s="25">
        <v>3240</v>
      </c>
      <c r="P3245" s="24">
        <f>'ROTH 1.0'!O3245*'קובץ טיוטה'!$D$10</f>
        <v>9793.8011063308022</v>
      </c>
      <c r="Q3245" s="25">
        <f t="shared" si="503"/>
        <v>6193.8011063308022</v>
      </c>
      <c r="R3245" s="24">
        <f t="shared" si="512"/>
        <v>0</v>
      </c>
      <c r="S3245" s="25">
        <f t="shared" si="505"/>
        <v>6193.8011063308022</v>
      </c>
      <c r="T3245" s="25">
        <f t="shared" si="506"/>
        <v>0</v>
      </c>
      <c r="U3245" s="25" t="str">
        <f t="shared" si="507"/>
        <v>drain</v>
      </c>
      <c r="W3245" s="25">
        <f t="shared" si="510"/>
        <v>0</v>
      </c>
      <c r="X3245" s="25">
        <f t="shared" si="508"/>
        <v>33992.85436690881</v>
      </c>
      <c r="Y3245" s="25">
        <f t="shared" si="511"/>
        <v>6193.8011063308004</v>
      </c>
      <c r="AA3245" s="25">
        <f t="shared" si="509"/>
        <v>0</v>
      </c>
      <c r="AC3245" s="25">
        <f t="shared" si="504"/>
        <v>0</v>
      </c>
    </row>
    <row r="3246" x14ac:dyDescent="0.2">
      <c r="L3246" s="24">
        <v>3241</v>
      </c>
      <c r="M3246" s="28">
        <v>0</v>
      </c>
      <c r="O3246" s="24">
        <v>3241</v>
      </c>
      <c r="P3246" s="24">
        <f>'ROTH 1.0'!O3246*'קובץ טיוטה'!$D$10</f>
        <v>9286.7924520501401</v>
      </c>
      <c r="Q3246" s="24">
        <f t="shared" si="503"/>
        <v>5686.7924520501401</v>
      </c>
      <c r="R3246" s="24">
        <f t="shared" si="512"/>
        <v>0</v>
      </c>
      <c r="S3246" s="24">
        <f t="shared" si="505"/>
        <v>5686.7924520501401</v>
      </c>
      <c r="T3246" s="24">
        <f t="shared" si="506"/>
        <v>0</v>
      </c>
      <c r="U3246" s="24" t="str">
        <f t="shared" si="507"/>
        <v>drain</v>
      </c>
      <c r="W3246" s="24">
        <f t="shared" si="510"/>
        <v>0</v>
      </c>
      <c r="X3246" s="24">
        <f t="shared" si="508"/>
        <v>28306.06191485867</v>
      </c>
      <c r="Y3246" s="24">
        <f t="shared" si="511"/>
        <v>5686.7924520501401</v>
      </c>
      <c r="AA3246" s="24">
        <f t="shared" si="509"/>
        <v>0</v>
      </c>
      <c r="AC3246" s="24">
        <f t="shared" si="504"/>
        <v>0</v>
      </c>
    </row>
    <row r="3247" x14ac:dyDescent="0.2">
      <c r="L3247" s="25">
        <v>3242</v>
      </c>
      <c r="M3247" s="29">
        <v>0</v>
      </c>
      <c r="O3247" s="25">
        <v>3242</v>
      </c>
      <c r="P3247" s="24">
        <f>'ROTH 1.0'!O3247*'קובץ טיוטה'!$D$10</f>
        <v>8749.4606688675067</v>
      </c>
      <c r="Q3247" s="25">
        <f t="shared" si="503"/>
        <v>5149.4606688675067</v>
      </c>
      <c r="R3247" s="24">
        <f t="shared" si="512"/>
        <v>0</v>
      </c>
      <c r="S3247" s="25">
        <f t="shared" si="505"/>
        <v>5149.4606688675067</v>
      </c>
      <c r="T3247" s="25">
        <f t="shared" si="506"/>
        <v>0</v>
      </c>
      <c r="U3247" s="25" t="str">
        <f t="shared" si="507"/>
        <v>drain</v>
      </c>
      <c r="W3247" s="25">
        <f t="shared" si="510"/>
        <v>0</v>
      </c>
      <c r="X3247" s="25">
        <f t="shared" si="508"/>
        <v>23156.601245991165</v>
      </c>
      <c r="Y3247" s="25">
        <f t="shared" si="511"/>
        <v>5149.4606688675049</v>
      </c>
      <c r="AA3247" s="25">
        <f t="shared" si="509"/>
        <v>0</v>
      </c>
      <c r="AC3247" s="25">
        <f t="shared" si="504"/>
        <v>0</v>
      </c>
    </row>
    <row r="3248" x14ac:dyDescent="0.2">
      <c r="L3248" s="24">
        <v>3243</v>
      </c>
      <c r="M3248" s="28">
        <v>0</v>
      </c>
      <c r="O3248" s="24">
        <v>3243</v>
      </c>
      <c r="P3248" s="24">
        <f>'ROTH 1.0'!O3248*'קובץ טיוטה'!$D$10</f>
        <v>8443.6238277391312</v>
      </c>
      <c r="Q3248" s="24">
        <f t="shared" si="503"/>
        <v>4843.6238277391312</v>
      </c>
      <c r="R3248" s="24">
        <f t="shared" si="512"/>
        <v>0</v>
      </c>
      <c r="S3248" s="24">
        <f t="shared" si="505"/>
        <v>4843.6238277391312</v>
      </c>
      <c r="T3248" s="24">
        <f t="shared" si="506"/>
        <v>0</v>
      </c>
      <c r="U3248" s="24" t="str">
        <f t="shared" si="507"/>
        <v>drain</v>
      </c>
      <c r="W3248" s="24">
        <f t="shared" si="510"/>
        <v>0</v>
      </c>
      <c r="X3248" s="24">
        <f t="shared" si="508"/>
        <v>18312.977418252034</v>
      </c>
      <c r="Y3248" s="24">
        <f t="shared" si="511"/>
        <v>4843.6238277391312</v>
      </c>
      <c r="AA3248" s="24">
        <f t="shared" si="509"/>
        <v>0</v>
      </c>
      <c r="AC3248" s="24">
        <f t="shared" si="504"/>
        <v>0</v>
      </c>
    </row>
    <row r="3249" x14ac:dyDescent="0.2">
      <c r="L3249" s="25">
        <v>3244</v>
      </c>
      <c r="M3249" s="29">
        <v>0</v>
      </c>
      <c r="O3249" s="25">
        <v>3244</v>
      </c>
      <c r="P3249" s="24">
        <f>'ROTH 1.0'!O3249*'קובץ טיוטה'!$D$10</f>
        <v>8311.5151016786167</v>
      </c>
      <c r="Q3249" s="25">
        <f t="shared" si="503"/>
        <v>4711.5151016786167</v>
      </c>
      <c r="R3249" s="24">
        <f t="shared" si="512"/>
        <v>0</v>
      </c>
      <c r="S3249" s="25">
        <f t="shared" si="505"/>
        <v>4711.5151016786167</v>
      </c>
      <c r="T3249" s="25">
        <f t="shared" si="506"/>
        <v>0</v>
      </c>
      <c r="U3249" s="25" t="str">
        <f t="shared" si="507"/>
        <v>drain</v>
      </c>
      <c r="W3249" s="25">
        <f t="shared" si="510"/>
        <v>0</v>
      </c>
      <c r="X3249" s="25">
        <f t="shared" si="508"/>
        <v>13601.462316573417</v>
      </c>
      <c r="Y3249" s="25">
        <f t="shared" si="511"/>
        <v>4711.5151016786167</v>
      </c>
      <c r="AA3249" s="25">
        <f t="shared" si="509"/>
        <v>0</v>
      </c>
      <c r="AC3249" s="25">
        <f t="shared" si="504"/>
        <v>0</v>
      </c>
    </row>
    <row r="3250" x14ac:dyDescent="0.2">
      <c r="L3250" s="24">
        <v>3245</v>
      </c>
      <c r="M3250" s="28">
        <v>0</v>
      </c>
      <c r="O3250" s="24">
        <v>3245</v>
      </c>
      <c r="P3250" s="24">
        <f>'ROTH 1.0'!O3250*'קובץ טיוטה'!$D$10</f>
        <v>8340.456372401999</v>
      </c>
      <c r="Q3250" s="24">
        <f t="shared" si="503"/>
        <v>4740.456372401999</v>
      </c>
      <c r="R3250" s="24">
        <f t="shared" si="512"/>
        <v>0</v>
      </c>
      <c r="S3250" s="24">
        <f t="shared" si="505"/>
        <v>4740.456372401999</v>
      </c>
      <c r="T3250" s="24">
        <f t="shared" si="506"/>
        <v>0</v>
      </c>
      <c r="U3250" s="24" t="str">
        <f t="shared" si="507"/>
        <v>drain</v>
      </c>
      <c r="W3250" s="24">
        <f t="shared" si="510"/>
        <v>0</v>
      </c>
      <c r="X3250" s="24">
        <f t="shared" si="508"/>
        <v>8861.0059441714184</v>
      </c>
      <c r="Y3250" s="24">
        <f t="shared" si="511"/>
        <v>4740.456372401999</v>
      </c>
      <c r="AA3250" s="24">
        <f t="shared" si="509"/>
        <v>0</v>
      </c>
      <c r="AC3250" s="24">
        <f t="shared" si="504"/>
        <v>0</v>
      </c>
    </row>
    <row r="3251" x14ac:dyDescent="0.2">
      <c r="L3251" s="25">
        <v>3246</v>
      </c>
      <c r="M3251" s="29">
        <v>0</v>
      </c>
      <c r="O3251" s="25">
        <v>3246</v>
      </c>
      <c r="P3251" s="24">
        <f>'ROTH 1.0'!O3251*'קובץ טיוטה'!$D$10</f>
        <v>8192.1362651770833</v>
      </c>
      <c r="Q3251" s="25">
        <f t="shared" si="503"/>
        <v>4592.1362651770833</v>
      </c>
      <c r="R3251" s="24">
        <f t="shared" si="512"/>
        <v>0</v>
      </c>
      <c r="S3251" s="25">
        <f t="shared" si="505"/>
        <v>4592.1362651770833</v>
      </c>
      <c r="T3251" s="25">
        <f t="shared" si="506"/>
        <v>0</v>
      </c>
      <c r="U3251" s="25" t="str">
        <f t="shared" si="507"/>
        <v>drain</v>
      </c>
      <c r="W3251" s="25">
        <f t="shared" si="510"/>
        <v>0</v>
      </c>
      <c r="X3251" s="25">
        <f t="shared" si="508"/>
        <v>4268.8696789943351</v>
      </c>
      <c r="Y3251" s="25">
        <f t="shared" si="511"/>
        <v>4592.1362651770833</v>
      </c>
      <c r="AA3251" s="25">
        <f t="shared" si="509"/>
        <v>0</v>
      </c>
      <c r="AC3251" s="25">
        <f t="shared" si="504"/>
        <v>0</v>
      </c>
    </row>
    <row r="3252" x14ac:dyDescent="0.2">
      <c r="L3252" s="24">
        <v>3247</v>
      </c>
      <c r="M3252" s="28">
        <v>0.10537424099999999</v>
      </c>
      <c r="O3252" s="24">
        <v>3247</v>
      </c>
      <c r="P3252" s="24">
        <f>'ROTH 1.0'!O3252*'קובץ טיוטה'!$D$10</f>
        <v>8834.119597894869</v>
      </c>
      <c r="Q3252" s="24">
        <f t="shared" si="503"/>
        <v>5234.119597894869</v>
      </c>
      <c r="R3252" s="24">
        <f t="shared" si="512"/>
        <v>7165.4483879999989</v>
      </c>
      <c r="S3252" s="24">
        <f t="shared" si="505"/>
        <v>0</v>
      </c>
      <c r="T3252" s="24">
        <f t="shared" si="506"/>
        <v>1931.3287901051299</v>
      </c>
      <c r="U3252" s="24" t="str">
        <f t="shared" si="507"/>
        <v>charge</v>
      </c>
      <c r="W3252" s="24">
        <f t="shared" si="510"/>
        <v>1738.1959110946173</v>
      </c>
      <c r="X3252" s="24">
        <f t="shared" si="508"/>
        <v>6007.0655900889524</v>
      </c>
      <c r="Y3252" s="24">
        <f t="shared" si="511"/>
        <v>0</v>
      </c>
      <c r="AA3252" s="24">
        <f t="shared" si="509"/>
        <v>0</v>
      </c>
      <c r="AC3252" s="24">
        <f t="shared" si="504"/>
        <v>193.13287901051262</v>
      </c>
    </row>
    <row r="3253" x14ac:dyDescent="0.2">
      <c r="L3253" s="25">
        <v>3248</v>
      </c>
      <c r="M3253" s="29">
        <v>0.25871051699999997</v>
      </c>
      <c r="O3253" s="25">
        <v>3248</v>
      </c>
      <c r="P3253" s="24">
        <f>'ROTH 1.0'!O3253*'קובץ טיוטה'!$D$10</f>
        <v>9621.0940726073804</v>
      </c>
      <c r="Q3253" s="25">
        <f t="shared" si="503"/>
        <v>6021.0940726073804</v>
      </c>
      <c r="R3253" s="24">
        <f t="shared" si="512"/>
        <v>17592.315155999997</v>
      </c>
      <c r="S3253" s="25">
        <f t="shared" si="505"/>
        <v>0</v>
      </c>
      <c r="T3253" s="25">
        <f t="shared" si="506"/>
        <v>11571.221083392616</v>
      </c>
      <c r="U3253" s="25" t="str">
        <f t="shared" si="507"/>
        <v>charge</v>
      </c>
      <c r="W3253" s="25">
        <f t="shared" si="510"/>
        <v>10414.098975053357</v>
      </c>
      <c r="X3253" s="25">
        <f t="shared" si="508"/>
        <v>16421.16456514231</v>
      </c>
      <c r="Y3253" s="25">
        <f t="shared" si="511"/>
        <v>0</v>
      </c>
      <c r="AA3253" s="25">
        <f t="shared" si="509"/>
        <v>0</v>
      </c>
      <c r="AC3253" s="25">
        <f t="shared" si="504"/>
        <v>1157.1221083392593</v>
      </c>
    </row>
    <row r="3254" x14ac:dyDescent="0.2">
      <c r="L3254" s="24">
        <v>3249</v>
      </c>
      <c r="M3254" s="28">
        <v>0.39705081199999998</v>
      </c>
      <c r="O3254" s="24">
        <v>3249</v>
      </c>
      <c r="P3254" s="24">
        <f>'ROTH 1.0'!O3254*'קובץ טיוטה'!$D$10</f>
        <v>10409.93844311877</v>
      </c>
      <c r="Q3254" s="24">
        <f t="shared" si="503"/>
        <v>6809.93844311877</v>
      </c>
      <c r="R3254" s="24">
        <f t="shared" si="512"/>
        <v>26999.455215999998</v>
      </c>
      <c r="S3254" s="24">
        <f t="shared" si="505"/>
        <v>0</v>
      </c>
      <c r="T3254" s="24">
        <f t="shared" si="506"/>
        <v>20189.51677288123</v>
      </c>
      <c r="U3254" s="24" t="str">
        <f t="shared" si="507"/>
        <v>charge</v>
      </c>
      <c r="W3254" s="24">
        <f t="shared" si="510"/>
        <v>18170.565095593112</v>
      </c>
      <c r="X3254" s="24">
        <f t="shared" si="508"/>
        <v>34591.729660735422</v>
      </c>
      <c r="Y3254" s="24">
        <f t="shared" si="511"/>
        <v>0</v>
      </c>
      <c r="AA3254" s="24">
        <f t="shared" si="509"/>
        <v>0</v>
      </c>
      <c r="AC3254" s="24">
        <f t="shared" si="504"/>
        <v>2018.9516772881179</v>
      </c>
    </row>
    <row r="3255" x14ac:dyDescent="0.2">
      <c r="L3255" s="25">
        <v>3250</v>
      </c>
      <c r="M3255" s="29">
        <v>0.58396183400000001</v>
      </c>
      <c r="O3255" s="25">
        <v>3250</v>
      </c>
      <c r="P3255" s="24">
        <f>'ROTH 1.0'!O3255*'קובץ טיוטה'!$D$10</f>
        <v>10865.905048459688</v>
      </c>
      <c r="Q3255" s="25">
        <f t="shared" si="503"/>
        <v>7265.9050484596883</v>
      </c>
      <c r="R3255" s="24">
        <f t="shared" si="512"/>
        <v>39709.404711999996</v>
      </c>
      <c r="S3255" s="25">
        <f t="shared" si="505"/>
        <v>0</v>
      </c>
      <c r="T3255" s="25">
        <f t="shared" si="506"/>
        <v>32443.499663540308</v>
      </c>
      <c r="U3255" s="25" t="str">
        <f t="shared" si="507"/>
        <v>charge</v>
      </c>
      <c r="W3255" s="25">
        <f t="shared" si="510"/>
        <v>29199.14969718628</v>
      </c>
      <c r="X3255" s="25">
        <f t="shared" si="508"/>
        <v>63790.879357921702</v>
      </c>
      <c r="Y3255" s="25">
        <f t="shared" si="511"/>
        <v>0</v>
      </c>
      <c r="AA3255" s="25">
        <f t="shared" si="509"/>
        <v>0</v>
      </c>
      <c r="AC3255" s="25">
        <f t="shared" si="504"/>
        <v>3244.3499663540279</v>
      </c>
    </row>
    <row r="3256" x14ac:dyDescent="0.2">
      <c r="L3256" s="24">
        <v>3251</v>
      </c>
      <c r="M3256" s="28">
        <v>0.67012285800000004</v>
      </c>
      <c r="O3256" s="24">
        <v>3251</v>
      </c>
      <c r="P3256" s="24">
        <f>'ROTH 1.0'!O3256*'קובץ טיוטה'!$D$10</f>
        <v>11352.941206125484</v>
      </c>
      <c r="Q3256" s="24">
        <f t="shared" si="503"/>
        <v>7752.9412061254843</v>
      </c>
      <c r="R3256" s="24">
        <f t="shared" si="512"/>
        <v>45568.354344000007</v>
      </c>
      <c r="S3256" s="24">
        <f t="shared" si="505"/>
        <v>0</v>
      </c>
      <c r="T3256" s="24">
        <f t="shared" si="506"/>
        <v>37815.413137874522</v>
      </c>
      <c r="U3256" s="24" t="str">
        <f t="shared" si="507"/>
        <v>charge</v>
      </c>
      <c r="W3256" s="24">
        <f t="shared" si="510"/>
        <v>14209.120642078298</v>
      </c>
      <c r="X3256" s="24">
        <f t="shared" si="508"/>
        <v>78000</v>
      </c>
      <c r="Y3256" s="24">
        <f t="shared" si="511"/>
        <v>0</v>
      </c>
      <c r="AA3256" s="24">
        <f t="shared" si="509"/>
        <v>0</v>
      </c>
      <c r="AC3256" s="24">
        <f t="shared" si="504"/>
        <v>23606.292495796224</v>
      </c>
    </row>
    <row r="3257" x14ac:dyDescent="0.2">
      <c r="L3257" s="25">
        <v>3252</v>
      </c>
      <c r="M3257" s="29">
        <v>0.69690049700000001</v>
      </c>
      <c r="O3257" s="25">
        <v>3252</v>
      </c>
      <c r="P3257" s="24">
        <f>'ROTH 1.0'!O3257*'קובץ טיוטה'!$D$10</f>
        <v>11705.285774826976</v>
      </c>
      <c r="Q3257" s="25">
        <f t="shared" si="503"/>
        <v>8105.2857748269762</v>
      </c>
      <c r="R3257" s="24">
        <f t="shared" si="512"/>
        <v>47389.233796</v>
      </c>
      <c r="S3257" s="25">
        <f t="shared" si="505"/>
        <v>0</v>
      </c>
      <c r="T3257" s="25">
        <f t="shared" si="506"/>
        <v>39283.948021173026</v>
      </c>
      <c r="U3257" s="25" t="str">
        <f t="shared" si="507"/>
        <v>charge</v>
      </c>
      <c r="W3257" s="25">
        <f t="shared" si="510"/>
        <v>0</v>
      </c>
      <c r="X3257" s="25">
        <f t="shared" si="508"/>
        <v>78000</v>
      </c>
      <c r="Y3257" s="25">
        <f t="shared" si="511"/>
        <v>0</v>
      </c>
      <c r="AA3257" s="25">
        <f t="shared" si="509"/>
        <v>0</v>
      </c>
      <c r="AC3257" s="25">
        <f t="shared" si="504"/>
        <v>39283.948021173026</v>
      </c>
    </row>
    <row r="3258" x14ac:dyDescent="0.2">
      <c r="L3258" s="24">
        <v>3253</v>
      </c>
      <c r="M3258" s="28">
        <v>0.78312971799999997</v>
      </c>
      <c r="O3258" s="24">
        <v>3253</v>
      </c>
      <c r="P3258" s="24">
        <f>'ROTH 1.0'!O3258*'קובץ טיוטה'!$D$10</f>
        <v>11946.740110379493</v>
      </c>
      <c r="Q3258" s="24">
        <f t="shared" si="503"/>
        <v>8346.7401103794928</v>
      </c>
      <c r="R3258" s="24">
        <f t="shared" si="512"/>
        <v>53252.820823999995</v>
      </c>
      <c r="S3258" s="24">
        <f t="shared" si="505"/>
        <v>0</v>
      </c>
      <c r="T3258" s="24">
        <f t="shared" si="506"/>
        <v>44906.080713620504</v>
      </c>
      <c r="U3258" s="24" t="str">
        <f t="shared" si="507"/>
        <v>charge</v>
      </c>
      <c r="W3258" s="24">
        <f t="shared" si="510"/>
        <v>0</v>
      </c>
      <c r="X3258" s="24">
        <f t="shared" si="508"/>
        <v>78000</v>
      </c>
      <c r="Y3258" s="24">
        <f t="shared" si="511"/>
        <v>0</v>
      </c>
      <c r="AA3258" s="24">
        <f t="shared" si="509"/>
        <v>0</v>
      </c>
      <c r="AC3258" s="24">
        <f t="shared" si="504"/>
        <v>44906.080713620504</v>
      </c>
    </row>
    <row r="3259" x14ac:dyDescent="0.2">
      <c r="L3259" s="25">
        <v>3254</v>
      </c>
      <c r="M3259" s="29">
        <v>0.75567260199999997</v>
      </c>
      <c r="O3259" s="25">
        <v>3254</v>
      </c>
      <c r="P3259" s="24">
        <f>'ROTH 1.0'!O3259*'קובץ טיוטה'!$D$10</f>
        <v>11927.927281121125</v>
      </c>
      <c r="Q3259" s="25">
        <f t="shared" si="503"/>
        <v>8327.9272811211249</v>
      </c>
      <c r="R3259" s="24">
        <f t="shared" si="512"/>
        <v>51385.736936000001</v>
      </c>
      <c r="S3259" s="25">
        <f t="shared" si="505"/>
        <v>0</v>
      </c>
      <c r="T3259" s="25">
        <f t="shared" si="506"/>
        <v>43057.809654878874</v>
      </c>
      <c r="U3259" s="25" t="str">
        <f t="shared" si="507"/>
        <v>charge</v>
      </c>
      <c r="W3259" s="25">
        <f t="shared" si="510"/>
        <v>0</v>
      </c>
      <c r="X3259" s="25">
        <f t="shared" si="508"/>
        <v>78000</v>
      </c>
      <c r="Y3259" s="25">
        <f t="shared" si="511"/>
        <v>0</v>
      </c>
      <c r="AA3259" s="25">
        <f t="shared" si="509"/>
        <v>0</v>
      </c>
      <c r="AC3259" s="25">
        <f t="shared" si="504"/>
        <v>43057.809654878874</v>
      </c>
    </row>
    <row r="3260" x14ac:dyDescent="0.2">
      <c r="L3260" s="24">
        <v>3255</v>
      </c>
      <c r="M3260" s="28">
        <v>0.70902779900000001</v>
      </c>
      <c r="O3260" s="24">
        <v>3255</v>
      </c>
      <c r="P3260" s="24">
        <f>'ROTH 1.0'!O3260*'קובץ טיוטה'!$D$10</f>
        <v>11878.009715250124</v>
      </c>
      <c r="Q3260" s="24">
        <f t="shared" si="503"/>
        <v>8278.0097152501239</v>
      </c>
      <c r="R3260" s="24">
        <f t="shared" si="512"/>
        <v>48213.890332000003</v>
      </c>
      <c r="S3260" s="24">
        <f t="shared" si="505"/>
        <v>0</v>
      </c>
      <c r="T3260" s="24">
        <f t="shared" si="506"/>
        <v>39935.880616749877</v>
      </c>
      <c r="U3260" s="24" t="str">
        <f t="shared" si="507"/>
        <v>charge</v>
      </c>
      <c r="W3260" s="24">
        <f t="shared" si="510"/>
        <v>0</v>
      </c>
      <c r="X3260" s="24">
        <f t="shared" si="508"/>
        <v>78000</v>
      </c>
      <c r="Y3260" s="24">
        <f t="shared" si="511"/>
        <v>0</v>
      </c>
      <c r="AA3260" s="24">
        <f t="shared" si="509"/>
        <v>0</v>
      </c>
      <c r="AC3260" s="24">
        <f t="shared" si="504"/>
        <v>39935.880616749877</v>
      </c>
    </row>
    <row r="3261" x14ac:dyDescent="0.2">
      <c r="L3261" s="25">
        <v>3256</v>
      </c>
      <c r="M3261" s="29">
        <v>0.63358235499999993</v>
      </c>
      <c r="O3261" s="25">
        <v>3256</v>
      </c>
      <c r="P3261" s="24">
        <f>'ROTH 1.0'!O3261*'קובץ טיוטה'!$D$10</f>
        <v>11751.339922448313</v>
      </c>
      <c r="Q3261" s="25">
        <f t="shared" si="503"/>
        <v>8151.3399224483128</v>
      </c>
      <c r="R3261" s="24">
        <f t="shared" si="512"/>
        <v>43083.600139999995</v>
      </c>
      <c r="S3261" s="25">
        <f t="shared" si="505"/>
        <v>0</v>
      </c>
      <c r="T3261" s="25">
        <f t="shared" si="506"/>
        <v>34932.26021755168</v>
      </c>
      <c r="U3261" s="25" t="str">
        <f t="shared" si="507"/>
        <v>charge</v>
      </c>
      <c r="W3261" s="25">
        <f t="shared" si="510"/>
        <v>0</v>
      </c>
      <c r="X3261" s="25">
        <f t="shared" si="508"/>
        <v>78000</v>
      </c>
      <c r="Y3261" s="25">
        <f t="shared" si="511"/>
        <v>0</v>
      </c>
      <c r="AA3261" s="25">
        <f t="shared" si="509"/>
        <v>0</v>
      </c>
      <c r="AC3261" s="25">
        <f t="shared" si="504"/>
        <v>34932.26021755168</v>
      </c>
    </row>
    <row r="3262" x14ac:dyDescent="0.2">
      <c r="L3262" s="24">
        <v>3257</v>
      </c>
      <c r="M3262" s="28">
        <v>0.48668619300000004</v>
      </c>
      <c r="O3262" s="24">
        <v>3257</v>
      </c>
      <c r="P3262" s="24">
        <f>'ROTH 1.0'!O3262*'קובץ טיוטה'!$D$10</f>
        <v>11702.560905610551</v>
      </c>
      <c r="Q3262" s="24">
        <f t="shared" si="503"/>
        <v>8102.5609056105513</v>
      </c>
      <c r="R3262" s="24">
        <f t="shared" si="512"/>
        <v>33094.661123999998</v>
      </c>
      <c r="S3262" s="24">
        <f t="shared" si="505"/>
        <v>0</v>
      </c>
      <c r="T3262" s="24">
        <f t="shared" si="506"/>
        <v>24992.100218389445</v>
      </c>
      <c r="U3262" s="24" t="str">
        <f t="shared" si="507"/>
        <v>charge</v>
      </c>
      <c r="W3262" s="24">
        <f t="shared" si="510"/>
        <v>0</v>
      </c>
      <c r="X3262" s="24">
        <f t="shared" si="508"/>
        <v>78000</v>
      </c>
      <c r="Y3262" s="24">
        <f t="shared" si="511"/>
        <v>0</v>
      </c>
      <c r="AA3262" s="24">
        <f t="shared" si="509"/>
        <v>0</v>
      </c>
      <c r="AC3262" s="24">
        <f t="shared" si="504"/>
        <v>24992.100218389445</v>
      </c>
    </row>
    <row r="3263" x14ac:dyDescent="0.2">
      <c r="L3263" s="25">
        <v>3258</v>
      </c>
      <c r="M3263" s="29">
        <v>0.22195640900000002</v>
      </c>
      <c r="O3263" s="25">
        <v>3258</v>
      </c>
      <c r="P3263" s="24">
        <f>'ROTH 1.0'!O3263*'קובץ טיוטה'!$D$10</f>
        <v>11796.398150511552</v>
      </c>
      <c r="Q3263" s="25">
        <f t="shared" si="503"/>
        <v>8196.3981505115516</v>
      </c>
      <c r="R3263" s="24">
        <f t="shared" si="512"/>
        <v>15093.035812000002</v>
      </c>
      <c r="S3263" s="25">
        <f t="shared" si="505"/>
        <v>0</v>
      </c>
      <c r="T3263" s="25">
        <f t="shared" si="506"/>
        <v>6896.6376614884502</v>
      </c>
      <c r="U3263" s="25" t="str">
        <f t="shared" si="507"/>
        <v>charge</v>
      </c>
      <c r="W3263" s="25">
        <f t="shared" si="510"/>
        <v>0</v>
      </c>
      <c r="X3263" s="25">
        <f t="shared" si="508"/>
        <v>78000</v>
      </c>
      <c r="Y3263" s="25">
        <f t="shared" si="511"/>
        <v>0</v>
      </c>
      <c r="AA3263" s="25">
        <f t="shared" si="509"/>
        <v>0</v>
      </c>
      <c r="AC3263" s="25">
        <f t="shared" si="504"/>
        <v>6896.6376614884502</v>
      </c>
    </row>
    <row r="3264" x14ac:dyDescent="0.2">
      <c r="L3264" s="24">
        <v>3259</v>
      </c>
      <c r="M3264" s="28">
        <v>0</v>
      </c>
      <c r="O3264" s="24">
        <v>3259</v>
      </c>
      <c r="P3264" s="24">
        <f>'ROTH 1.0'!O3264*'קובץ טיוטה'!$D$10</f>
        <v>11483.703674198177</v>
      </c>
      <c r="Q3264" s="24">
        <f t="shared" si="503"/>
        <v>7883.7036741981774</v>
      </c>
      <c r="R3264" s="24">
        <f t="shared" si="512"/>
        <v>0</v>
      </c>
      <c r="S3264" s="24">
        <f t="shared" si="505"/>
        <v>7883.7036741981774</v>
      </c>
      <c r="T3264" s="24">
        <f t="shared" si="506"/>
        <v>0</v>
      </c>
      <c r="U3264" s="24" t="str">
        <f t="shared" si="507"/>
        <v>drain</v>
      </c>
      <c r="W3264" s="24">
        <f t="shared" si="510"/>
        <v>0</v>
      </c>
      <c r="X3264" s="24">
        <f t="shared" si="508"/>
        <v>70116.296325801828</v>
      </c>
      <c r="Y3264" s="24">
        <f t="shared" si="511"/>
        <v>7883.7036741981719</v>
      </c>
      <c r="AA3264" s="24">
        <f t="shared" si="509"/>
        <v>0</v>
      </c>
      <c r="AC3264" s="24">
        <f t="shared" si="504"/>
        <v>0</v>
      </c>
    </row>
    <row r="3265" x14ac:dyDescent="0.2">
      <c r="L3265" s="25">
        <v>3260</v>
      </c>
      <c r="M3265" s="29">
        <v>0</v>
      </c>
      <c r="O3265" s="25">
        <v>3260</v>
      </c>
      <c r="P3265" s="24">
        <f>'ROTH 1.0'!O3265*'קובץ טיוטה'!$D$10</f>
        <v>11419.964385124082</v>
      </c>
      <c r="Q3265" s="25">
        <f t="shared" si="503"/>
        <v>7819.9643851240817</v>
      </c>
      <c r="R3265" s="24">
        <f t="shared" si="512"/>
        <v>0</v>
      </c>
      <c r="S3265" s="25">
        <f t="shared" si="505"/>
        <v>7819.9643851240817</v>
      </c>
      <c r="T3265" s="25">
        <f t="shared" si="506"/>
        <v>0</v>
      </c>
      <c r="U3265" s="25" t="str">
        <f t="shared" si="507"/>
        <v>drain</v>
      </c>
      <c r="W3265" s="25">
        <f t="shared" si="510"/>
        <v>0</v>
      </c>
      <c r="X3265" s="25">
        <f t="shared" si="508"/>
        <v>62296.331940677745</v>
      </c>
      <c r="Y3265" s="25">
        <f t="shared" si="511"/>
        <v>7819.9643851240835</v>
      </c>
      <c r="AA3265" s="25">
        <f t="shared" si="509"/>
        <v>0</v>
      </c>
      <c r="AC3265" s="25">
        <f t="shared" si="504"/>
        <v>0</v>
      </c>
    </row>
    <row r="3266" x14ac:dyDescent="0.2">
      <c r="L3266" s="24">
        <v>3261</v>
      </c>
      <c r="M3266" s="28">
        <v>0</v>
      </c>
      <c r="O3266" s="24">
        <v>3261</v>
      </c>
      <c r="P3266" s="24">
        <f>'ROTH 1.0'!O3266*'קובץ טיוטה'!$D$10</f>
        <v>10960.100076523559</v>
      </c>
      <c r="Q3266" s="24">
        <f t="shared" si="503"/>
        <v>7360.1000765235585</v>
      </c>
      <c r="R3266" s="24">
        <f t="shared" si="512"/>
        <v>0</v>
      </c>
      <c r="S3266" s="24">
        <f t="shared" si="505"/>
        <v>7360.1000765235585</v>
      </c>
      <c r="T3266" s="24">
        <f t="shared" si="506"/>
        <v>0</v>
      </c>
      <c r="U3266" s="24" t="str">
        <f t="shared" si="507"/>
        <v>drain</v>
      </c>
      <c r="W3266" s="24">
        <f t="shared" si="510"/>
        <v>0</v>
      </c>
      <c r="X3266" s="24">
        <f t="shared" si="508"/>
        <v>54936.231864154186</v>
      </c>
      <c r="Y3266" s="24">
        <f t="shared" si="511"/>
        <v>7360.1000765235585</v>
      </c>
      <c r="AA3266" s="24">
        <f t="shared" si="509"/>
        <v>0</v>
      </c>
      <c r="AC3266" s="24">
        <f t="shared" si="504"/>
        <v>0</v>
      </c>
    </row>
    <row r="3267" x14ac:dyDescent="0.2">
      <c r="L3267" s="25">
        <v>3262</v>
      </c>
      <c r="M3267" s="29">
        <v>0</v>
      </c>
      <c r="O3267" s="25">
        <v>3262</v>
      </c>
      <c r="P3267" s="24">
        <f>'ROTH 1.0'!O3267*'קובץ טיוטה'!$D$10</f>
        <v>10553.996588705731</v>
      </c>
      <c r="Q3267" s="25">
        <f t="shared" si="503"/>
        <v>6953.9965887057315</v>
      </c>
      <c r="R3267" s="24">
        <f t="shared" si="512"/>
        <v>0</v>
      </c>
      <c r="S3267" s="25">
        <f t="shared" si="505"/>
        <v>6953.9965887057315</v>
      </c>
      <c r="T3267" s="25">
        <f t="shared" si="506"/>
        <v>0</v>
      </c>
      <c r="U3267" s="25" t="str">
        <f t="shared" si="507"/>
        <v>drain</v>
      </c>
      <c r="W3267" s="25">
        <f t="shared" si="510"/>
        <v>0</v>
      </c>
      <c r="X3267" s="25">
        <f t="shared" si="508"/>
        <v>47982.235275448453</v>
      </c>
      <c r="Y3267" s="25">
        <f t="shared" si="511"/>
        <v>6953.9965887057333</v>
      </c>
      <c r="AA3267" s="25">
        <f t="shared" si="509"/>
        <v>0</v>
      </c>
      <c r="AC3267" s="25">
        <f t="shared" si="504"/>
        <v>0</v>
      </c>
    </row>
    <row r="3268" x14ac:dyDescent="0.2">
      <c r="L3268" s="24">
        <v>3263</v>
      </c>
      <c r="M3268" s="28">
        <v>0</v>
      </c>
      <c r="O3268" s="24">
        <v>3263</v>
      </c>
      <c r="P3268" s="24">
        <f>'ROTH 1.0'!O3268*'קובץ טיוטה'!$D$10</f>
        <v>10211.810060131093</v>
      </c>
      <c r="Q3268" s="24">
        <f t="shared" si="503"/>
        <v>6611.8100601310925</v>
      </c>
      <c r="R3268" s="24">
        <f t="shared" si="512"/>
        <v>0</v>
      </c>
      <c r="S3268" s="24">
        <f t="shared" si="505"/>
        <v>6611.8100601310925</v>
      </c>
      <c r="T3268" s="24">
        <f t="shared" si="506"/>
        <v>0</v>
      </c>
      <c r="U3268" s="24" t="str">
        <f t="shared" si="507"/>
        <v>drain</v>
      </c>
      <c r="W3268" s="24">
        <f t="shared" si="510"/>
        <v>0</v>
      </c>
      <c r="X3268" s="24">
        <f t="shared" si="508"/>
        <v>41370.425215317358</v>
      </c>
      <c r="Y3268" s="24">
        <f t="shared" si="511"/>
        <v>6611.8100601310944</v>
      </c>
      <c r="AA3268" s="24">
        <f t="shared" si="509"/>
        <v>0</v>
      </c>
      <c r="AC3268" s="24">
        <f t="shared" si="504"/>
        <v>0</v>
      </c>
    </row>
    <row r="3269" x14ac:dyDescent="0.2">
      <c r="L3269" s="25">
        <v>3264</v>
      </c>
      <c r="M3269" s="29">
        <v>0</v>
      </c>
      <c r="O3269" s="25">
        <v>3264</v>
      </c>
      <c r="P3269" s="24">
        <f>'ROTH 1.0'!O3269*'קובץ טיוטה'!$D$10</f>
        <v>9759.5502855550621</v>
      </c>
      <c r="Q3269" s="25">
        <f t="shared" si="503"/>
        <v>6159.5502855550621</v>
      </c>
      <c r="R3269" s="24">
        <f t="shared" si="512"/>
        <v>0</v>
      </c>
      <c r="S3269" s="25">
        <f t="shared" si="505"/>
        <v>6159.5502855550621</v>
      </c>
      <c r="T3269" s="25">
        <f t="shared" si="506"/>
        <v>0</v>
      </c>
      <c r="U3269" s="25" t="str">
        <f t="shared" si="507"/>
        <v>drain</v>
      </c>
      <c r="W3269" s="25">
        <f t="shared" si="510"/>
        <v>0</v>
      </c>
      <c r="X3269" s="25">
        <f t="shared" si="508"/>
        <v>35210.8749297623</v>
      </c>
      <c r="Y3269" s="25">
        <f t="shared" si="511"/>
        <v>6159.5502855550585</v>
      </c>
      <c r="AA3269" s="25">
        <f t="shared" si="509"/>
        <v>0</v>
      </c>
      <c r="AC3269" s="25">
        <f t="shared" si="504"/>
        <v>0</v>
      </c>
    </row>
    <row r="3270" x14ac:dyDescent="0.2">
      <c r="L3270" s="24">
        <v>3265</v>
      </c>
      <c r="M3270" s="28">
        <v>0</v>
      </c>
      <c r="O3270" s="24">
        <v>3265</v>
      </c>
      <c r="P3270" s="24">
        <f>'ROTH 1.0'!O3270*'קובץ טיוטה'!$D$10</f>
        <v>9344.5175266298411</v>
      </c>
      <c r="Q3270" s="24">
        <f t="shared" ref="Q3270:Q3333" si="513">P3270-$H$8*$H$9</f>
        <v>5744.5175266298411</v>
      </c>
      <c r="R3270" s="24">
        <f t="shared" si="512"/>
        <v>0</v>
      </c>
      <c r="S3270" s="24">
        <f t="shared" si="505"/>
        <v>5744.5175266298411</v>
      </c>
      <c r="T3270" s="24">
        <f t="shared" si="506"/>
        <v>0</v>
      </c>
      <c r="U3270" s="24" t="str">
        <f t="shared" si="507"/>
        <v>drain</v>
      </c>
      <c r="W3270" s="24">
        <f t="shared" si="510"/>
        <v>0</v>
      </c>
      <c r="X3270" s="24">
        <f t="shared" si="508"/>
        <v>29466.357403132461</v>
      </c>
      <c r="Y3270" s="24">
        <f t="shared" si="511"/>
        <v>5744.5175266298393</v>
      </c>
      <c r="AA3270" s="24">
        <f t="shared" si="509"/>
        <v>0</v>
      </c>
      <c r="AC3270" s="24">
        <f t="shared" ref="AC3270:AC3333" si="514">IF(U3270="charge",(T3270-W3270),0)</f>
        <v>0</v>
      </c>
    </row>
    <row r="3271" x14ac:dyDescent="0.2">
      <c r="L3271" s="25">
        <v>3266</v>
      </c>
      <c r="M3271" s="29">
        <v>0</v>
      </c>
      <c r="O3271" s="25">
        <v>3266</v>
      </c>
      <c r="P3271" s="24">
        <f>'ROTH 1.0'!O3271*'קובץ טיוטה'!$D$10</f>
        <v>8921.8088763834367</v>
      </c>
      <c r="Q3271" s="25">
        <f t="shared" si="513"/>
        <v>5321.8088763834367</v>
      </c>
      <c r="R3271" s="24">
        <f t="shared" si="512"/>
        <v>0</v>
      </c>
      <c r="S3271" s="25">
        <f t="shared" ref="S3271:S3334" si="515">IF(Q3271&gt;R3271,Q3271-R3271,0)</f>
        <v>5321.8088763834367</v>
      </c>
      <c r="T3271" s="25">
        <f t="shared" ref="T3271:T3334" si="516">IF(R3271&gt;Q3271,R3271-Q3271,0)</f>
        <v>0</v>
      </c>
      <c r="U3271" s="25" t="str">
        <f t="shared" ref="U3271:U3334" si="517">IF(Q3271&gt;R3271,"drain","charge")</f>
        <v>drain</v>
      </c>
      <c r="W3271" s="25">
        <f t="shared" si="510"/>
        <v>0</v>
      </c>
      <c r="X3271" s="25">
        <f t="shared" ref="X3271:X3334" si="518">IF(X3270+T3271&gt;$H$11,$H$11,IF(U3271="charge",X3270+(T3271*$H$12),IF((X3270-S3271)&gt;0,X3270-S3271,0)))</f>
        <v>24144.548526749022</v>
      </c>
      <c r="Y3271" s="25">
        <f t="shared" si="511"/>
        <v>5321.8088763834385</v>
      </c>
      <c r="AA3271" s="25">
        <f t="shared" ref="AA3271:AA3334" si="519">S3271-Y3271</f>
        <v>0</v>
      </c>
      <c r="AC3271" s="25">
        <f t="shared" si="514"/>
        <v>0</v>
      </c>
    </row>
    <row r="3272" x14ac:dyDescent="0.2">
      <c r="L3272" s="24">
        <v>3267</v>
      </c>
      <c r="M3272" s="28">
        <v>0</v>
      </c>
      <c r="O3272" s="24">
        <v>3267</v>
      </c>
      <c r="P3272" s="24">
        <f>'ROTH 1.0'!O3272*'קובץ טיוטה'!$D$10</f>
        <v>8745.8431013735026</v>
      </c>
      <c r="Q3272" s="24">
        <f t="shared" si="513"/>
        <v>5145.8431013735026</v>
      </c>
      <c r="R3272" s="24">
        <f t="shared" si="512"/>
        <v>0</v>
      </c>
      <c r="S3272" s="24">
        <f t="shared" si="515"/>
        <v>5145.8431013735026</v>
      </c>
      <c r="T3272" s="24">
        <f t="shared" si="516"/>
        <v>0</v>
      </c>
      <c r="U3272" s="24" t="str">
        <f t="shared" si="517"/>
        <v>drain</v>
      </c>
      <c r="W3272" s="24">
        <f t="shared" ref="W3272:W3335" si="520">IF(X3272&gt;=X3271,(X3272-X3271),0)</f>
        <v>0</v>
      </c>
      <c r="X3272" s="24">
        <f t="shared" si="518"/>
        <v>18998.70542537552</v>
      </c>
      <c r="Y3272" s="24">
        <f t="shared" ref="Y3272:Y3335" si="521">IF(U3272="drain",X3271-X3272,0)</f>
        <v>5145.8431013735026</v>
      </c>
      <c r="AA3272" s="24">
        <f t="shared" si="519"/>
        <v>0</v>
      </c>
      <c r="AC3272" s="24">
        <f t="shared" si="514"/>
        <v>0</v>
      </c>
    </row>
    <row r="3273" x14ac:dyDescent="0.2">
      <c r="L3273" s="25">
        <v>3268</v>
      </c>
      <c r="M3273" s="29">
        <v>0</v>
      </c>
      <c r="O3273" s="25">
        <v>3268</v>
      </c>
      <c r="P3273" s="24">
        <f>'ROTH 1.0'!O3273*'קובץ טיוטה'!$D$10</f>
        <v>8646.4747809736728</v>
      </c>
      <c r="Q3273" s="25">
        <f t="shared" si="513"/>
        <v>5046.4747809736728</v>
      </c>
      <c r="R3273" s="24">
        <f t="shared" si="512"/>
        <v>0</v>
      </c>
      <c r="S3273" s="25">
        <f t="shared" si="515"/>
        <v>5046.4747809736728</v>
      </c>
      <c r="T3273" s="25">
        <f t="shared" si="516"/>
        <v>0</v>
      </c>
      <c r="U3273" s="25" t="str">
        <f t="shared" si="517"/>
        <v>drain</v>
      </c>
      <c r="W3273" s="25">
        <f t="shared" si="520"/>
        <v>0</v>
      </c>
      <c r="X3273" s="25">
        <f t="shared" si="518"/>
        <v>13952.230644401847</v>
      </c>
      <c r="Y3273" s="25">
        <f t="shared" si="521"/>
        <v>5046.4747809736728</v>
      </c>
      <c r="AA3273" s="25">
        <f t="shared" si="519"/>
        <v>0</v>
      </c>
      <c r="AC3273" s="25">
        <f t="shared" si="514"/>
        <v>0</v>
      </c>
    </row>
    <row r="3274" x14ac:dyDescent="0.2">
      <c r="L3274" s="24">
        <v>3269</v>
      </c>
      <c r="M3274" s="28">
        <v>0</v>
      </c>
      <c r="O3274" s="24">
        <v>3269</v>
      </c>
      <c r="P3274" s="24">
        <f>'ROTH 1.0'!O3274*'קובץ טיוטה'!$D$10</f>
        <v>8643.2821622112297</v>
      </c>
      <c r="Q3274" s="24">
        <f t="shared" si="513"/>
        <v>5043.2821622112297</v>
      </c>
      <c r="R3274" s="24">
        <f t="shared" si="512"/>
        <v>0</v>
      </c>
      <c r="S3274" s="24">
        <f t="shared" si="515"/>
        <v>5043.2821622112297</v>
      </c>
      <c r="T3274" s="24">
        <f t="shared" si="516"/>
        <v>0</v>
      </c>
      <c r="U3274" s="24" t="str">
        <f t="shared" si="517"/>
        <v>drain</v>
      </c>
      <c r="W3274" s="24">
        <f t="shared" si="520"/>
        <v>0</v>
      </c>
      <c r="X3274" s="24">
        <f t="shared" si="518"/>
        <v>8908.9484821906171</v>
      </c>
      <c r="Y3274" s="24">
        <f t="shared" si="521"/>
        <v>5043.2821622112297</v>
      </c>
      <c r="AA3274" s="24">
        <f t="shared" si="519"/>
        <v>0</v>
      </c>
      <c r="AC3274" s="24">
        <f t="shared" si="514"/>
        <v>0</v>
      </c>
    </row>
    <row r="3275" x14ac:dyDescent="0.2">
      <c r="L3275" s="25">
        <v>3270</v>
      </c>
      <c r="M3275" s="29">
        <v>0</v>
      </c>
      <c r="O3275" s="25">
        <v>3270</v>
      </c>
      <c r="P3275" s="24">
        <f>'ROTH 1.0'!O3275*'קובץ טיוטה'!$D$10</f>
        <v>8391.2605419451811</v>
      </c>
      <c r="Q3275" s="25">
        <f t="shared" si="513"/>
        <v>4791.2605419451811</v>
      </c>
      <c r="R3275" s="24">
        <f t="shared" si="512"/>
        <v>0</v>
      </c>
      <c r="S3275" s="25">
        <f t="shared" si="515"/>
        <v>4791.2605419451811</v>
      </c>
      <c r="T3275" s="25">
        <f t="shared" si="516"/>
        <v>0</v>
      </c>
      <c r="U3275" s="25" t="str">
        <f t="shared" si="517"/>
        <v>drain</v>
      </c>
      <c r="W3275" s="25">
        <f t="shared" si="520"/>
        <v>0</v>
      </c>
      <c r="X3275" s="25">
        <f t="shared" si="518"/>
        <v>4117.687940245436</v>
      </c>
      <c r="Y3275" s="25">
        <f t="shared" si="521"/>
        <v>4791.2605419451811</v>
      </c>
      <c r="AA3275" s="25">
        <f t="shared" si="519"/>
        <v>0</v>
      </c>
      <c r="AC3275" s="25">
        <f t="shared" si="514"/>
        <v>0</v>
      </c>
    </row>
    <row r="3276" x14ac:dyDescent="0.2">
      <c r="L3276" s="24">
        <v>3271</v>
      </c>
      <c r="M3276" s="28">
        <v>0.22326145800000002</v>
      </c>
      <c r="O3276" s="24">
        <v>3271</v>
      </c>
      <c r="P3276" s="24">
        <f>'ROTH 1.0'!O3276*'קובץ טיוטה'!$D$10</f>
        <v>8667.4368480515022</v>
      </c>
      <c r="Q3276" s="24">
        <f t="shared" si="513"/>
        <v>5067.4368480515022</v>
      </c>
      <c r="R3276" s="24">
        <f t="shared" si="512"/>
        <v>15181.779144000002</v>
      </c>
      <c r="S3276" s="24">
        <f t="shared" si="515"/>
        <v>0</v>
      </c>
      <c r="T3276" s="24">
        <f t="shared" si="516"/>
        <v>10114.3422959485</v>
      </c>
      <c r="U3276" s="24" t="str">
        <f t="shared" si="517"/>
        <v>charge</v>
      </c>
      <c r="W3276" s="24">
        <f t="shared" si="520"/>
        <v>9102.9080663536497</v>
      </c>
      <c r="X3276" s="24">
        <f t="shared" si="518"/>
        <v>13220.596006599086</v>
      </c>
      <c r="Y3276" s="24">
        <f t="shared" si="521"/>
        <v>0</v>
      </c>
      <c r="AA3276" s="24">
        <f t="shared" si="519"/>
        <v>0</v>
      </c>
      <c r="AC3276" s="24">
        <f t="shared" si="514"/>
        <v>1011.43422959485</v>
      </c>
    </row>
    <row r="3277" x14ac:dyDescent="0.2">
      <c r="L3277" s="25">
        <v>3272</v>
      </c>
      <c r="M3277" s="29">
        <v>0.45542509000000003</v>
      </c>
      <c r="O3277" s="25">
        <v>3272</v>
      </c>
      <c r="P3277" s="24">
        <f>'ROTH 1.0'!O3277*'קובץ טיוטה'!$D$10</f>
        <v>9053.0907249704469</v>
      </c>
      <c r="Q3277" s="25">
        <f t="shared" si="513"/>
        <v>5453.0907249704469</v>
      </c>
      <c r="R3277" s="24">
        <f t="shared" si="512"/>
        <v>30968.90612</v>
      </c>
      <c r="S3277" s="25">
        <f t="shared" si="515"/>
        <v>0</v>
      </c>
      <c r="T3277" s="25">
        <f t="shared" si="516"/>
        <v>25515.815395029553</v>
      </c>
      <c r="U3277" s="25" t="str">
        <f t="shared" si="517"/>
        <v>charge</v>
      </c>
      <c r="W3277" s="25">
        <f t="shared" si="520"/>
        <v>22964.233855526596</v>
      </c>
      <c r="X3277" s="25">
        <f t="shared" si="518"/>
        <v>36184.829862125684</v>
      </c>
      <c r="Y3277" s="25">
        <f t="shared" si="521"/>
        <v>0</v>
      </c>
      <c r="AA3277" s="25">
        <f t="shared" si="519"/>
        <v>0</v>
      </c>
      <c r="AC3277" s="25">
        <f t="shared" si="514"/>
        <v>2551.5815395029567</v>
      </c>
    </row>
    <row r="3278" x14ac:dyDescent="0.2">
      <c r="L3278" s="24">
        <v>3273</v>
      </c>
      <c r="M3278" s="28">
        <v>0.61078229900000003</v>
      </c>
      <c r="O3278" s="24">
        <v>3273</v>
      </c>
      <c r="P3278" s="24">
        <f>'ROTH 1.0'!O3278*'קובץ טיוטה'!$D$10</f>
        <v>9581.4930382634248</v>
      </c>
      <c r="Q3278" s="24">
        <f t="shared" si="513"/>
        <v>5981.4930382634248</v>
      </c>
      <c r="R3278" s="24">
        <f t="shared" si="512"/>
        <v>41533.196332</v>
      </c>
      <c r="S3278" s="24">
        <f t="shared" si="515"/>
        <v>0</v>
      </c>
      <c r="T3278" s="24">
        <f t="shared" si="516"/>
        <v>35551.703293736573</v>
      </c>
      <c r="U3278" s="24" t="str">
        <f t="shared" si="517"/>
        <v>charge</v>
      </c>
      <c r="W3278" s="24">
        <f t="shared" si="520"/>
        <v>31996.532964362908</v>
      </c>
      <c r="X3278" s="24">
        <f t="shared" si="518"/>
        <v>68181.362826488592</v>
      </c>
      <c r="Y3278" s="24">
        <f t="shared" si="521"/>
        <v>0</v>
      </c>
      <c r="AA3278" s="24">
        <f t="shared" si="519"/>
        <v>0</v>
      </c>
      <c r="AC3278" s="24">
        <f t="shared" si="514"/>
        <v>3555.1703293736646</v>
      </c>
    </row>
    <row r="3279" x14ac:dyDescent="0.2">
      <c r="L3279" s="25">
        <v>3274</v>
      </c>
      <c r="M3279" s="29">
        <v>0.61889714699999998</v>
      </c>
      <c r="O3279" s="25">
        <v>3274</v>
      </c>
      <c r="P3279" s="24">
        <f>'ROTH 1.0'!O3279*'קובץ טיוטה'!$D$10</f>
        <v>10344.238767853412</v>
      </c>
      <c r="Q3279" s="25">
        <f t="shared" si="513"/>
        <v>6744.2387678534124</v>
      </c>
      <c r="R3279" s="24">
        <f t="shared" si="512"/>
        <v>42085.005995999993</v>
      </c>
      <c r="S3279" s="25">
        <f t="shared" si="515"/>
        <v>0</v>
      </c>
      <c r="T3279" s="25">
        <f t="shared" si="516"/>
        <v>35340.767228146578</v>
      </c>
      <c r="U3279" s="25" t="str">
        <f t="shared" si="517"/>
        <v>charge</v>
      </c>
      <c r="W3279" s="25">
        <f t="shared" si="520"/>
        <v>9818.637173511408</v>
      </c>
      <c r="X3279" s="25">
        <f t="shared" si="518"/>
        <v>78000</v>
      </c>
      <c r="Y3279" s="25">
        <f t="shared" si="521"/>
        <v>0</v>
      </c>
      <c r="AA3279" s="25">
        <f t="shared" si="519"/>
        <v>0</v>
      </c>
      <c r="AC3279" s="25">
        <f t="shared" si="514"/>
        <v>25522.13005463517</v>
      </c>
    </row>
    <row r="3280" x14ac:dyDescent="0.2">
      <c r="L3280" s="24">
        <v>3275</v>
      </c>
      <c r="M3280" s="28">
        <v>0.74056493099999998</v>
      </c>
      <c r="O3280" s="24">
        <v>3275</v>
      </c>
      <c r="P3280" s="24">
        <f>'ROTH 1.0'!O3280*'קובץ טיוטה'!$D$10</f>
        <v>10678.595706971606</v>
      </c>
      <c r="Q3280" s="24">
        <f t="shared" si="513"/>
        <v>7078.595706971606</v>
      </c>
      <c r="R3280" s="24">
        <f t="shared" ref="R3280:R3343" si="522">M3280*$H$7*0.85</f>
        <v>50358.415307999996</v>
      </c>
      <c r="S3280" s="24">
        <f t="shared" si="515"/>
        <v>0</v>
      </c>
      <c r="T3280" s="24">
        <f t="shared" si="516"/>
        <v>43279.819601028386</v>
      </c>
      <c r="U3280" s="24" t="str">
        <f t="shared" si="517"/>
        <v>charge</v>
      </c>
      <c r="W3280" s="24">
        <f t="shared" si="520"/>
        <v>0</v>
      </c>
      <c r="X3280" s="24">
        <f t="shared" si="518"/>
        <v>78000</v>
      </c>
      <c r="Y3280" s="24">
        <f t="shared" si="521"/>
        <v>0</v>
      </c>
      <c r="AA3280" s="24">
        <f t="shared" si="519"/>
        <v>0</v>
      </c>
      <c r="AC3280" s="24">
        <f t="shared" si="514"/>
        <v>43279.819601028386</v>
      </c>
    </row>
    <row r="3281" x14ac:dyDescent="0.2">
      <c r="L3281" s="25">
        <v>3276</v>
      </c>
      <c r="M3281" s="29">
        <v>0.80550924999999995</v>
      </c>
      <c r="O3281" s="25">
        <v>3276</v>
      </c>
      <c r="P3281" s="24">
        <f>'ROTH 1.0'!O3281*'קובץ טיוטה'!$D$10</f>
        <v>10945.768145855069</v>
      </c>
      <c r="Q3281" s="25">
        <f t="shared" si="513"/>
        <v>7345.7681458550687</v>
      </c>
      <c r="R3281" s="24">
        <f t="shared" si="522"/>
        <v>54774.628999999994</v>
      </c>
      <c r="S3281" s="25">
        <f t="shared" si="515"/>
        <v>0</v>
      </c>
      <c r="T3281" s="25">
        <f t="shared" si="516"/>
        <v>47428.860854144921</v>
      </c>
      <c r="U3281" s="25" t="str">
        <f t="shared" si="517"/>
        <v>charge</v>
      </c>
      <c r="W3281" s="25">
        <f t="shared" si="520"/>
        <v>0</v>
      </c>
      <c r="X3281" s="25">
        <f t="shared" si="518"/>
        <v>78000</v>
      </c>
      <c r="Y3281" s="25">
        <f t="shared" si="521"/>
        <v>0</v>
      </c>
      <c r="AA3281" s="25">
        <f t="shared" si="519"/>
        <v>0</v>
      </c>
      <c r="AC3281" s="25">
        <f t="shared" si="514"/>
        <v>47428.860854144921</v>
      </c>
    </row>
    <row r="3282" x14ac:dyDescent="0.2">
      <c r="L3282" s="24">
        <v>3277</v>
      </c>
      <c r="M3282" s="28">
        <v>0.81243422499999995</v>
      </c>
      <c r="O3282" s="24">
        <v>3277</v>
      </c>
      <c r="P3282" s="24">
        <f>'ROTH 1.0'!O3282*'קובץ טיוטה'!$D$10</f>
        <v>11168.138306573401</v>
      </c>
      <c r="Q3282" s="24">
        <f t="shared" si="513"/>
        <v>7568.1383065734008</v>
      </c>
      <c r="R3282" s="24">
        <f t="shared" si="522"/>
        <v>55245.527299999994</v>
      </c>
      <c r="S3282" s="24">
        <f t="shared" si="515"/>
        <v>0</v>
      </c>
      <c r="T3282" s="24">
        <f t="shared" si="516"/>
        <v>47677.38899342659</v>
      </c>
      <c r="U3282" s="24" t="str">
        <f t="shared" si="517"/>
        <v>charge</v>
      </c>
      <c r="W3282" s="24">
        <f t="shared" si="520"/>
        <v>0</v>
      </c>
      <c r="X3282" s="24">
        <f t="shared" si="518"/>
        <v>78000</v>
      </c>
      <c r="Y3282" s="24">
        <f t="shared" si="521"/>
        <v>0</v>
      </c>
      <c r="AA3282" s="24">
        <f t="shared" si="519"/>
        <v>0</v>
      </c>
      <c r="AC3282" s="24">
        <f t="shared" si="514"/>
        <v>47677.38899342659</v>
      </c>
    </row>
    <row r="3283" x14ac:dyDescent="0.2">
      <c r="L3283" s="25">
        <v>3278</v>
      </c>
      <c r="M3283" s="29">
        <v>0.79215373100000008</v>
      </c>
      <c r="O3283" s="25">
        <v>3278</v>
      </c>
      <c r="P3283" s="24">
        <f>'ROTH 1.0'!O3283*'קובץ טיוטה'!$D$10</f>
        <v>11056.393313840545</v>
      </c>
      <c r="Q3283" s="25">
        <f t="shared" si="513"/>
        <v>7456.3933138405446</v>
      </c>
      <c r="R3283" s="24">
        <f t="shared" si="522"/>
        <v>53866.453708000001</v>
      </c>
      <c r="S3283" s="25">
        <f t="shared" si="515"/>
        <v>0</v>
      </c>
      <c r="T3283" s="25">
        <f t="shared" si="516"/>
        <v>46410.06039415946</v>
      </c>
      <c r="U3283" s="25" t="str">
        <f t="shared" si="517"/>
        <v>charge</v>
      </c>
      <c r="W3283" s="25">
        <f t="shared" si="520"/>
        <v>0</v>
      </c>
      <c r="X3283" s="25">
        <f t="shared" si="518"/>
        <v>78000</v>
      </c>
      <c r="Y3283" s="25">
        <f t="shared" si="521"/>
        <v>0</v>
      </c>
      <c r="AA3283" s="25">
        <f t="shared" si="519"/>
        <v>0</v>
      </c>
      <c r="AC3283" s="25">
        <f t="shared" si="514"/>
        <v>46410.06039415946</v>
      </c>
    </row>
    <row r="3284" x14ac:dyDescent="0.2">
      <c r="L3284" s="24">
        <v>3279</v>
      </c>
      <c r="M3284" s="28">
        <v>0.77353448199999997</v>
      </c>
      <c r="O3284" s="24">
        <v>3279</v>
      </c>
      <c r="P3284" s="24">
        <f>'ROTH 1.0'!O3284*'קובץ טיוטה'!$D$10</f>
        <v>10854.20883151859</v>
      </c>
      <c r="Q3284" s="24">
        <f t="shared" si="513"/>
        <v>7254.2088315185902</v>
      </c>
      <c r="R3284" s="24">
        <f t="shared" si="522"/>
        <v>52600.344775999991</v>
      </c>
      <c r="S3284" s="24">
        <f t="shared" si="515"/>
        <v>0</v>
      </c>
      <c r="T3284" s="24">
        <f t="shared" si="516"/>
        <v>45346.135944481401</v>
      </c>
      <c r="U3284" s="24" t="str">
        <f t="shared" si="517"/>
        <v>charge</v>
      </c>
      <c r="W3284" s="24">
        <f t="shared" si="520"/>
        <v>0</v>
      </c>
      <c r="X3284" s="24">
        <f t="shared" si="518"/>
        <v>78000</v>
      </c>
      <c r="Y3284" s="24">
        <f t="shared" si="521"/>
        <v>0</v>
      </c>
      <c r="AA3284" s="24">
        <f t="shared" si="519"/>
        <v>0</v>
      </c>
      <c r="AC3284" s="24">
        <f t="shared" si="514"/>
        <v>45346.135944481401</v>
      </c>
    </row>
    <row r="3285" x14ac:dyDescent="0.2">
      <c r="L3285" s="25">
        <v>3280</v>
      </c>
      <c r="M3285" s="29">
        <v>0.70958221900000007</v>
      </c>
      <c r="O3285" s="25">
        <v>3280</v>
      </c>
      <c r="P3285" s="24">
        <f>'ROTH 1.0'!O3285*'קובץ טיוטה'!$D$10</f>
        <v>10820.632128630949</v>
      </c>
      <c r="Q3285" s="25">
        <f t="shared" si="513"/>
        <v>7220.6321286309485</v>
      </c>
      <c r="R3285" s="24">
        <f t="shared" si="522"/>
        <v>48251.590892000007</v>
      </c>
      <c r="S3285" s="25">
        <f t="shared" si="515"/>
        <v>0</v>
      </c>
      <c r="T3285" s="25">
        <f t="shared" si="516"/>
        <v>41030.958763369061</v>
      </c>
      <c r="U3285" s="25" t="str">
        <f t="shared" si="517"/>
        <v>charge</v>
      </c>
      <c r="W3285" s="25">
        <f t="shared" si="520"/>
        <v>0</v>
      </c>
      <c r="X3285" s="25">
        <f t="shared" si="518"/>
        <v>78000</v>
      </c>
      <c r="Y3285" s="25">
        <f t="shared" si="521"/>
        <v>0</v>
      </c>
      <c r="AA3285" s="25">
        <f t="shared" si="519"/>
        <v>0</v>
      </c>
      <c r="AC3285" s="25">
        <f t="shared" si="514"/>
        <v>41030.958763369061</v>
      </c>
    </row>
    <row r="3286" x14ac:dyDescent="0.2">
      <c r="L3286" s="24">
        <v>3281</v>
      </c>
      <c r="M3286" s="28">
        <v>0.56307099199999999</v>
      </c>
      <c r="O3286" s="24">
        <v>3281</v>
      </c>
      <c r="P3286" s="24">
        <f>'ROTH 1.0'!O3286*'קובץ טיוטה'!$D$10</f>
        <v>10655.037893857814</v>
      </c>
      <c r="Q3286" s="24">
        <f t="shared" si="513"/>
        <v>7055.0378938578142</v>
      </c>
      <c r="R3286" s="24">
        <f t="shared" si="522"/>
        <v>38288.827455999999</v>
      </c>
      <c r="S3286" s="24">
        <f t="shared" si="515"/>
        <v>0</v>
      </c>
      <c r="T3286" s="24">
        <f t="shared" si="516"/>
        <v>31233.789562142185</v>
      </c>
      <c r="U3286" s="24" t="str">
        <f t="shared" si="517"/>
        <v>charge</v>
      </c>
      <c r="W3286" s="24">
        <f t="shared" si="520"/>
        <v>0</v>
      </c>
      <c r="X3286" s="24">
        <f t="shared" si="518"/>
        <v>78000</v>
      </c>
      <c r="Y3286" s="24">
        <f t="shared" si="521"/>
        <v>0</v>
      </c>
      <c r="AA3286" s="24">
        <f t="shared" si="519"/>
        <v>0</v>
      </c>
      <c r="AC3286" s="24">
        <f t="shared" si="514"/>
        <v>31233.789562142185</v>
      </c>
    </row>
    <row r="3287" x14ac:dyDescent="0.2">
      <c r="L3287" s="25">
        <v>3282</v>
      </c>
      <c r="M3287" s="29">
        <v>0.226041043</v>
      </c>
      <c r="O3287" s="25">
        <v>3282</v>
      </c>
      <c r="P3287" s="24">
        <f>'ROTH 1.0'!O3287*'קובץ טיוטה'!$D$10</f>
        <v>10620.686549808001</v>
      </c>
      <c r="Q3287" s="25">
        <f t="shared" si="513"/>
        <v>7020.6865498080006</v>
      </c>
      <c r="R3287" s="24">
        <f t="shared" si="522"/>
        <v>15370.790923999999</v>
      </c>
      <c r="S3287" s="25">
        <f t="shared" si="515"/>
        <v>0</v>
      </c>
      <c r="T3287" s="25">
        <f t="shared" si="516"/>
        <v>8350.1043741919984</v>
      </c>
      <c r="U3287" s="25" t="str">
        <f t="shared" si="517"/>
        <v>charge</v>
      </c>
      <c r="W3287" s="25">
        <f t="shared" si="520"/>
        <v>0</v>
      </c>
      <c r="X3287" s="25">
        <f t="shared" si="518"/>
        <v>78000</v>
      </c>
      <c r="Y3287" s="25">
        <f t="shared" si="521"/>
        <v>0</v>
      </c>
      <c r="AA3287" s="25">
        <f t="shared" si="519"/>
        <v>0</v>
      </c>
      <c r="AC3287" s="25">
        <f t="shared" si="514"/>
        <v>8350.1043741919984</v>
      </c>
    </row>
    <row r="3288" x14ac:dyDescent="0.2">
      <c r="L3288" s="24">
        <v>3283</v>
      </c>
      <c r="M3288" s="28">
        <v>2.1821061000000003E-2</v>
      </c>
      <c r="O3288" s="24">
        <v>3283</v>
      </c>
      <c r="P3288" s="24">
        <f>'ROTH 1.0'!O3288*'קובץ טיוטה'!$D$10</f>
        <v>10469.742326390817</v>
      </c>
      <c r="Q3288" s="24">
        <f t="shared" si="513"/>
        <v>6869.7423263908167</v>
      </c>
      <c r="R3288" s="24">
        <f t="shared" si="522"/>
        <v>1483.8321480000002</v>
      </c>
      <c r="S3288" s="24">
        <f t="shared" si="515"/>
        <v>5385.9101783908163</v>
      </c>
      <c r="T3288" s="24">
        <f t="shared" si="516"/>
        <v>0</v>
      </c>
      <c r="U3288" s="24" t="str">
        <f t="shared" si="517"/>
        <v>drain</v>
      </c>
      <c r="W3288" s="24">
        <f t="shared" si="520"/>
        <v>0</v>
      </c>
      <c r="X3288" s="24">
        <f t="shared" si="518"/>
        <v>72614.089821609188</v>
      </c>
      <c r="Y3288" s="24">
        <f t="shared" si="521"/>
        <v>5385.9101783908118</v>
      </c>
      <c r="AA3288" s="24">
        <f t="shared" si="519"/>
        <v>0</v>
      </c>
      <c r="AC3288" s="24">
        <f t="shared" si="514"/>
        <v>0</v>
      </c>
    </row>
    <row r="3289" x14ac:dyDescent="0.2">
      <c r="L3289" s="25">
        <v>3284</v>
      </c>
      <c r="M3289" s="29">
        <v>0</v>
      </c>
      <c r="O3289" s="25">
        <v>3284</v>
      </c>
      <c r="P3289" s="24">
        <f>'ROTH 1.0'!O3289*'קובץ טיוטה'!$D$10</f>
        <v>11084.547916123247</v>
      </c>
      <c r="Q3289" s="25">
        <f t="shared" si="513"/>
        <v>7484.547916123247</v>
      </c>
      <c r="R3289" s="24">
        <f t="shared" si="522"/>
        <v>0</v>
      </c>
      <c r="S3289" s="25">
        <f t="shared" si="515"/>
        <v>7484.547916123247</v>
      </c>
      <c r="T3289" s="25">
        <f t="shared" si="516"/>
        <v>0</v>
      </c>
      <c r="U3289" s="25" t="str">
        <f t="shared" si="517"/>
        <v>drain</v>
      </c>
      <c r="W3289" s="25">
        <f t="shared" si="520"/>
        <v>0</v>
      </c>
      <c r="X3289" s="25">
        <f t="shared" si="518"/>
        <v>65129.541905485938</v>
      </c>
      <c r="Y3289" s="25">
        <f t="shared" si="521"/>
        <v>7484.5479161232506</v>
      </c>
      <c r="AA3289" s="25">
        <f t="shared" si="519"/>
        <v>0</v>
      </c>
      <c r="AC3289" s="25">
        <f t="shared" si="514"/>
        <v>0</v>
      </c>
    </row>
    <row r="3290" x14ac:dyDescent="0.2">
      <c r="L3290" s="24">
        <v>3285</v>
      </c>
      <c r="M3290" s="28">
        <v>0</v>
      </c>
      <c r="O3290" s="24">
        <v>3285</v>
      </c>
      <c r="P3290" s="24">
        <f>'ROTH 1.0'!O3290*'קובץ טיוטה'!$D$10</f>
        <v>11121.048817185974</v>
      </c>
      <c r="Q3290" s="24">
        <f t="shared" si="513"/>
        <v>7521.0488171859743</v>
      </c>
      <c r="R3290" s="24">
        <f t="shared" si="522"/>
        <v>0</v>
      </c>
      <c r="S3290" s="24">
        <f t="shared" si="515"/>
        <v>7521.0488171859743</v>
      </c>
      <c r="T3290" s="24">
        <f t="shared" si="516"/>
        <v>0</v>
      </c>
      <c r="U3290" s="24" t="str">
        <f t="shared" si="517"/>
        <v>drain</v>
      </c>
      <c r="W3290" s="24">
        <f t="shared" si="520"/>
        <v>0</v>
      </c>
      <c r="X3290" s="24">
        <f t="shared" si="518"/>
        <v>57608.493088299962</v>
      </c>
      <c r="Y3290" s="24">
        <f t="shared" si="521"/>
        <v>7521.0488171859761</v>
      </c>
      <c r="AA3290" s="24">
        <f t="shared" si="519"/>
        <v>0</v>
      </c>
      <c r="AC3290" s="24">
        <f t="shared" si="514"/>
        <v>0</v>
      </c>
    </row>
    <row r="3291" x14ac:dyDescent="0.2">
      <c r="L3291" s="25">
        <v>3286</v>
      </c>
      <c r="M3291" s="29">
        <v>0</v>
      </c>
      <c r="O3291" s="25">
        <v>3286</v>
      </c>
      <c r="P3291" s="24">
        <f>'ROTH 1.0'!O3291*'קובץ טיוטה'!$D$10</f>
        <v>10962.984289879761</v>
      </c>
      <c r="Q3291" s="25">
        <f t="shared" si="513"/>
        <v>7362.9842898797615</v>
      </c>
      <c r="R3291" s="24">
        <f t="shared" si="522"/>
        <v>0</v>
      </c>
      <c r="S3291" s="25">
        <f t="shared" si="515"/>
        <v>7362.9842898797615</v>
      </c>
      <c r="T3291" s="25">
        <f t="shared" si="516"/>
        <v>0</v>
      </c>
      <c r="U3291" s="25" t="str">
        <f t="shared" si="517"/>
        <v>drain</v>
      </c>
      <c r="W3291" s="25">
        <f t="shared" si="520"/>
        <v>0</v>
      </c>
      <c r="X3291" s="25">
        <f t="shared" si="518"/>
        <v>50245.508798420196</v>
      </c>
      <c r="Y3291" s="25">
        <f t="shared" si="521"/>
        <v>7362.9842898797651</v>
      </c>
      <c r="AA3291" s="25">
        <f t="shared" si="519"/>
        <v>0</v>
      </c>
      <c r="AC3291" s="25">
        <f t="shared" si="514"/>
        <v>0</v>
      </c>
    </row>
    <row r="3292" x14ac:dyDescent="0.2">
      <c r="L3292" s="24">
        <v>3287</v>
      </c>
      <c r="M3292" s="28">
        <v>0</v>
      </c>
      <c r="O3292" s="24">
        <v>3287</v>
      </c>
      <c r="P3292" s="24">
        <f>'ROTH 1.0'!O3292*'קובץ טיוטה'!$D$10</f>
        <v>10448.786204615435</v>
      </c>
      <c r="Q3292" s="24">
        <f t="shared" si="513"/>
        <v>6848.7862046154351</v>
      </c>
      <c r="R3292" s="24">
        <f t="shared" si="522"/>
        <v>0</v>
      </c>
      <c r="S3292" s="24">
        <f t="shared" si="515"/>
        <v>6848.7862046154351</v>
      </c>
      <c r="T3292" s="24">
        <f t="shared" si="516"/>
        <v>0</v>
      </c>
      <c r="U3292" s="24" t="str">
        <f t="shared" si="517"/>
        <v>drain</v>
      </c>
      <c r="W3292" s="24">
        <f t="shared" si="520"/>
        <v>0</v>
      </c>
      <c r="X3292" s="24">
        <f t="shared" si="518"/>
        <v>43396.722593804763</v>
      </c>
      <c r="Y3292" s="24">
        <f t="shared" si="521"/>
        <v>6848.7862046154332</v>
      </c>
      <c r="AA3292" s="24">
        <f t="shared" si="519"/>
        <v>0</v>
      </c>
      <c r="AC3292" s="24">
        <f t="shared" si="514"/>
        <v>0</v>
      </c>
    </row>
    <row r="3293" x14ac:dyDescent="0.2">
      <c r="L3293" s="25">
        <v>3288</v>
      </c>
      <c r="M3293" s="29">
        <v>0</v>
      </c>
      <c r="O3293" s="25">
        <v>3288</v>
      </c>
      <c r="P3293" s="24">
        <f>'ROTH 1.0'!O3293*'קובץ טיוטה'!$D$10</f>
        <v>9883.4066557073602</v>
      </c>
      <c r="Q3293" s="25">
        <f t="shared" si="513"/>
        <v>6283.4066557073602</v>
      </c>
      <c r="R3293" s="24">
        <f t="shared" si="522"/>
        <v>0</v>
      </c>
      <c r="S3293" s="25">
        <f t="shared" si="515"/>
        <v>6283.4066557073602</v>
      </c>
      <c r="T3293" s="25">
        <f t="shared" si="516"/>
        <v>0</v>
      </c>
      <c r="U3293" s="25" t="str">
        <f t="shared" si="517"/>
        <v>drain</v>
      </c>
      <c r="W3293" s="25">
        <f t="shared" si="520"/>
        <v>0</v>
      </c>
      <c r="X3293" s="25">
        <f t="shared" si="518"/>
        <v>37113.315938097403</v>
      </c>
      <c r="Y3293" s="25">
        <f t="shared" si="521"/>
        <v>6283.4066557073602</v>
      </c>
      <c r="AA3293" s="25">
        <f t="shared" si="519"/>
        <v>0</v>
      </c>
      <c r="AC3293" s="25">
        <f t="shared" si="514"/>
        <v>0</v>
      </c>
    </row>
    <row r="3294" x14ac:dyDescent="0.2">
      <c r="L3294" s="24">
        <v>3289</v>
      </c>
      <c r="M3294" s="28">
        <v>0</v>
      </c>
      <c r="O3294" s="24">
        <v>3289</v>
      </c>
      <c r="P3294" s="24">
        <f>'ROTH 1.0'!O3294*'קובץ טיוטה'!$D$10</f>
        <v>9275.5264435258941</v>
      </c>
      <c r="Q3294" s="24">
        <f t="shared" si="513"/>
        <v>5675.5264435258941</v>
      </c>
      <c r="R3294" s="24">
        <f t="shared" si="522"/>
        <v>0</v>
      </c>
      <c r="S3294" s="24">
        <f t="shared" si="515"/>
        <v>5675.5264435258941</v>
      </c>
      <c r="T3294" s="24">
        <f t="shared" si="516"/>
        <v>0</v>
      </c>
      <c r="U3294" s="24" t="str">
        <f t="shared" si="517"/>
        <v>drain</v>
      </c>
      <c r="W3294" s="24">
        <f t="shared" si="520"/>
        <v>0</v>
      </c>
      <c r="X3294" s="24">
        <f t="shared" si="518"/>
        <v>31437.789494571509</v>
      </c>
      <c r="Y3294" s="24">
        <f t="shared" si="521"/>
        <v>5675.5264435258941</v>
      </c>
      <c r="AA3294" s="24">
        <f t="shared" si="519"/>
        <v>0</v>
      </c>
      <c r="AC3294" s="24">
        <f t="shared" si="514"/>
        <v>0</v>
      </c>
    </row>
    <row r="3295" x14ac:dyDescent="0.2">
      <c r="L3295" s="25">
        <v>3290</v>
      </c>
      <c r="M3295" s="29">
        <v>0</v>
      </c>
      <c r="O3295" s="25">
        <v>3290</v>
      </c>
      <c r="P3295" s="24">
        <f>'ROTH 1.0'!O3295*'קובץ טיוטה'!$D$10</f>
        <v>8821.405305736942</v>
      </c>
      <c r="Q3295" s="25">
        <f t="shared" si="513"/>
        <v>5221.405305736942</v>
      </c>
      <c r="R3295" s="24">
        <f t="shared" si="522"/>
        <v>0</v>
      </c>
      <c r="S3295" s="25">
        <f t="shared" si="515"/>
        <v>5221.405305736942</v>
      </c>
      <c r="T3295" s="25">
        <f t="shared" si="516"/>
        <v>0</v>
      </c>
      <c r="U3295" s="25" t="str">
        <f t="shared" si="517"/>
        <v>drain</v>
      </c>
      <c r="W3295" s="25">
        <f t="shared" si="520"/>
        <v>0</v>
      </c>
      <c r="X3295" s="25">
        <f t="shared" si="518"/>
        <v>26216.384188834567</v>
      </c>
      <c r="Y3295" s="25">
        <f t="shared" si="521"/>
        <v>5221.405305736942</v>
      </c>
      <c r="AA3295" s="25">
        <f t="shared" si="519"/>
        <v>0</v>
      </c>
      <c r="AC3295" s="25">
        <f t="shared" si="514"/>
        <v>0</v>
      </c>
    </row>
    <row r="3296" x14ac:dyDescent="0.2">
      <c r="L3296" s="24">
        <v>3291</v>
      </c>
      <c r="M3296" s="28">
        <v>0</v>
      </c>
      <c r="O3296" s="24">
        <v>3291</v>
      </c>
      <c r="P3296" s="24">
        <f>'ROTH 1.0'!O3296*'קובץ טיוטה'!$D$10</f>
        <v>9051.1947160330346</v>
      </c>
      <c r="Q3296" s="24">
        <f t="shared" si="513"/>
        <v>5451.1947160330346</v>
      </c>
      <c r="R3296" s="24">
        <f t="shared" si="522"/>
        <v>0</v>
      </c>
      <c r="S3296" s="24">
        <f t="shared" si="515"/>
        <v>5451.1947160330346</v>
      </c>
      <c r="T3296" s="24">
        <f t="shared" si="516"/>
        <v>0</v>
      </c>
      <c r="U3296" s="24" t="str">
        <f t="shared" si="517"/>
        <v>drain</v>
      </c>
      <c r="W3296" s="24">
        <f t="shared" si="520"/>
        <v>0</v>
      </c>
      <c r="X3296" s="24">
        <f t="shared" si="518"/>
        <v>20765.189472801532</v>
      </c>
      <c r="Y3296" s="24">
        <f t="shared" si="521"/>
        <v>5451.1947160330346</v>
      </c>
      <c r="AA3296" s="24">
        <f t="shared" si="519"/>
        <v>0</v>
      </c>
      <c r="AC3296" s="24">
        <f t="shared" si="514"/>
        <v>0</v>
      </c>
    </row>
    <row r="3297" x14ac:dyDescent="0.2">
      <c r="L3297" s="25">
        <v>3292</v>
      </c>
      <c r="M3297" s="29">
        <v>0</v>
      </c>
      <c r="O3297" s="25">
        <v>3292</v>
      </c>
      <c r="P3297" s="24">
        <f>'ROTH 1.0'!O3297*'קובץ טיוטה'!$D$10</f>
        <v>8944.0232219003028</v>
      </c>
      <c r="Q3297" s="25">
        <f t="shared" si="513"/>
        <v>5344.0232219003028</v>
      </c>
      <c r="R3297" s="24">
        <f t="shared" si="522"/>
        <v>0</v>
      </c>
      <c r="S3297" s="25">
        <f t="shared" si="515"/>
        <v>5344.0232219003028</v>
      </c>
      <c r="T3297" s="25">
        <f t="shared" si="516"/>
        <v>0</v>
      </c>
      <c r="U3297" s="25" t="str">
        <f t="shared" si="517"/>
        <v>drain</v>
      </c>
      <c r="W3297" s="25">
        <f t="shared" si="520"/>
        <v>0</v>
      </c>
      <c r="X3297" s="25">
        <f t="shared" si="518"/>
        <v>15421.166250901229</v>
      </c>
      <c r="Y3297" s="25">
        <f t="shared" si="521"/>
        <v>5344.0232219003028</v>
      </c>
      <c r="AA3297" s="25">
        <f t="shared" si="519"/>
        <v>0</v>
      </c>
      <c r="AC3297" s="25">
        <f t="shared" si="514"/>
        <v>0</v>
      </c>
    </row>
    <row r="3298" x14ac:dyDescent="0.2">
      <c r="L3298" s="24">
        <v>3293</v>
      </c>
      <c r="M3298" s="28">
        <v>0</v>
      </c>
      <c r="O3298" s="24">
        <v>3293</v>
      </c>
      <c r="P3298" s="24">
        <f>'ROTH 1.0'!O3298*'קובץ טיוטה'!$D$10</f>
        <v>9023.784407140829</v>
      </c>
      <c r="Q3298" s="24">
        <f t="shared" si="513"/>
        <v>5423.784407140829</v>
      </c>
      <c r="R3298" s="24">
        <f t="shared" si="522"/>
        <v>0</v>
      </c>
      <c r="S3298" s="24">
        <f t="shared" si="515"/>
        <v>5423.784407140829</v>
      </c>
      <c r="T3298" s="24">
        <f t="shared" si="516"/>
        <v>0</v>
      </c>
      <c r="U3298" s="24" t="str">
        <f t="shared" si="517"/>
        <v>drain</v>
      </c>
      <c r="W3298" s="24">
        <f t="shared" si="520"/>
        <v>0</v>
      </c>
      <c r="X3298" s="24">
        <f t="shared" si="518"/>
        <v>9997.3818437604004</v>
      </c>
      <c r="Y3298" s="24">
        <f t="shared" si="521"/>
        <v>5423.784407140829</v>
      </c>
      <c r="AA3298" s="24">
        <f t="shared" si="519"/>
        <v>0</v>
      </c>
      <c r="AC3298" s="24">
        <f t="shared" si="514"/>
        <v>0</v>
      </c>
    </row>
    <row r="3299" x14ac:dyDescent="0.2">
      <c r="L3299" s="25">
        <v>3294</v>
      </c>
      <c r="M3299" s="29">
        <v>0</v>
      </c>
      <c r="O3299" s="25">
        <v>3294</v>
      </c>
      <c r="P3299" s="24">
        <f>'ROTH 1.0'!O3299*'קובץ טיוטה'!$D$10</f>
        <v>8901.9574616960817</v>
      </c>
      <c r="Q3299" s="25">
        <f t="shared" si="513"/>
        <v>5301.9574616960817</v>
      </c>
      <c r="R3299" s="24">
        <f t="shared" si="522"/>
        <v>0</v>
      </c>
      <c r="S3299" s="25">
        <f t="shared" si="515"/>
        <v>5301.9574616960817</v>
      </c>
      <c r="T3299" s="25">
        <f t="shared" si="516"/>
        <v>0</v>
      </c>
      <c r="U3299" s="25" t="str">
        <f t="shared" si="517"/>
        <v>drain</v>
      </c>
      <c r="W3299" s="25">
        <f t="shared" si="520"/>
        <v>0</v>
      </c>
      <c r="X3299" s="25">
        <f t="shared" si="518"/>
        <v>4695.4243820643187</v>
      </c>
      <c r="Y3299" s="25">
        <f t="shared" si="521"/>
        <v>5301.9574616960817</v>
      </c>
      <c r="AA3299" s="25">
        <f t="shared" si="519"/>
        <v>0</v>
      </c>
      <c r="AC3299" s="25">
        <f t="shared" si="514"/>
        <v>0</v>
      </c>
    </row>
    <row r="3300" x14ac:dyDescent="0.2">
      <c r="L3300" s="24">
        <v>3295</v>
      </c>
      <c r="M3300" s="28">
        <v>0.37675625300000004</v>
      </c>
      <c r="O3300" s="24">
        <v>3295</v>
      </c>
      <c r="P3300" s="24">
        <f>'ROTH 1.0'!O3300*'קובץ טיוטה'!$D$10</f>
        <v>9535.6741289507045</v>
      </c>
      <c r="Q3300" s="24">
        <f t="shared" si="513"/>
        <v>5935.6741289507045</v>
      </c>
      <c r="R3300" s="24">
        <f t="shared" si="522"/>
        <v>25619.425204000003</v>
      </c>
      <c r="S3300" s="24">
        <f t="shared" si="515"/>
        <v>0</v>
      </c>
      <c r="T3300" s="24">
        <f t="shared" si="516"/>
        <v>19683.751075049298</v>
      </c>
      <c r="U3300" s="24" t="str">
        <f t="shared" si="517"/>
        <v>charge</v>
      </c>
      <c r="W3300" s="24">
        <f t="shared" si="520"/>
        <v>17715.375967544373</v>
      </c>
      <c r="X3300" s="24">
        <f t="shared" si="518"/>
        <v>22410.800349608689</v>
      </c>
      <c r="Y3300" s="24">
        <f t="shared" si="521"/>
        <v>0</v>
      </c>
      <c r="AA3300" s="24">
        <f t="shared" si="519"/>
        <v>0</v>
      </c>
      <c r="AC3300" s="24">
        <f t="shared" si="514"/>
        <v>1968.3751075049258</v>
      </c>
    </row>
    <row r="3301" x14ac:dyDescent="0.2">
      <c r="L3301" s="25">
        <v>3296</v>
      </c>
      <c r="M3301" s="29">
        <v>0.64262325500000006</v>
      </c>
      <c r="O3301" s="25">
        <v>3296</v>
      </c>
      <c r="P3301" s="24">
        <f>'ROTH 1.0'!O3301*'קובץ טיוטה'!$D$10</f>
        <v>10451.236521789127</v>
      </c>
      <c r="Q3301" s="25">
        <f t="shared" si="513"/>
        <v>6851.2365217891274</v>
      </c>
      <c r="R3301" s="24">
        <f t="shared" si="522"/>
        <v>43698.38134</v>
      </c>
      <c r="S3301" s="25">
        <f t="shared" si="515"/>
        <v>0</v>
      </c>
      <c r="T3301" s="25">
        <f t="shared" si="516"/>
        <v>36847.144818210872</v>
      </c>
      <c r="U3301" s="25" t="str">
        <f t="shared" si="517"/>
        <v>charge</v>
      </c>
      <c r="W3301" s="25">
        <f t="shared" si="520"/>
        <v>33162.430336389785</v>
      </c>
      <c r="X3301" s="25">
        <f t="shared" si="518"/>
        <v>55573.230685998475</v>
      </c>
      <c r="Y3301" s="25">
        <f t="shared" si="521"/>
        <v>0</v>
      </c>
      <c r="AA3301" s="25">
        <f t="shared" si="519"/>
        <v>0</v>
      </c>
      <c r="AC3301" s="25">
        <f t="shared" si="514"/>
        <v>3684.7144818210872</v>
      </c>
    </row>
    <row r="3302" x14ac:dyDescent="0.2">
      <c r="L3302" s="24">
        <v>3297</v>
      </c>
      <c r="M3302" s="28">
        <v>0.66294291000000005</v>
      </c>
      <c r="O3302" s="24">
        <v>3297</v>
      </c>
      <c r="P3302" s="24">
        <f>'ROTH 1.0'!O3302*'קובץ טיוטה'!$D$10</f>
        <v>11238.545237201051</v>
      </c>
      <c r="Q3302" s="24">
        <f t="shared" si="513"/>
        <v>7638.5452372010513</v>
      </c>
      <c r="R3302" s="24">
        <f t="shared" si="522"/>
        <v>45080.117879999998</v>
      </c>
      <c r="S3302" s="24">
        <f t="shared" si="515"/>
        <v>0</v>
      </c>
      <c r="T3302" s="24">
        <f t="shared" si="516"/>
        <v>37441.572642798943</v>
      </c>
      <c r="U3302" s="24" t="str">
        <f t="shared" si="517"/>
        <v>charge</v>
      </c>
      <c r="W3302" s="24">
        <f t="shared" si="520"/>
        <v>22426.769314001525</v>
      </c>
      <c r="X3302" s="24">
        <f t="shared" si="518"/>
        <v>78000</v>
      </c>
      <c r="Y3302" s="24">
        <f t="shared" si="521"/>
        <v>0</v>
      </c>
      <c r="AA3302" s="24">
        <f t="shared" si="519"/>
        <v>0</v>
      </c>
      <c r="AC3302" s="24">
        <f t="shared" si="514"/>
        <v>15014.803328797418</v>
      </c>
    </row>
    <row r="3303" x14ac:dyDescent="0.2">
      <c r="L3303" s="25">
        <v>3298</v>
      </c>
      <c r="M3303" s="29">
        <v>0.75932700500000005</v>
      </c>
      <c r="O3303" s="25">
        <v>3298</v>
      </c>
      <c r="P3303" s="24">
        <f>'ROTH 1.0'!O3303*'קובץ טיוטה'!$D$10</f>
        <v>11699.08504565027</v>
      </c>
      <c r="Q3303" s="25">
        <f t="shared" si="513"/>
        <v>8099.0850456502703</v>
      </c>
      <c r="R3303" s="24">
        <f t="shared" si="522"/>
        <v>51634.236340000003</v>
      </c>
      <c r="S3303" s="25">
        <f t="shared" si="515"/>
        <v>0</v>
      </c>
      <c r="T3303" s="25">
        <f t="shared" si="516"/>
        <v>43535.151294349736</v>
      </c>
      <c r="U3303" s="25" t="str">
        <f t="shared" si="517"/>
        <v>charge</v>
      </c>
      <c r="W3303" s="25">
        <f t="shared" si="520"/>
        <v>0</v>
      </c>
      <c r="X3303" s="25">
        <f t="shared" si="518"/>
        <v>78000</v>
      </c>
      <c r="Y3303" s="25">
        <f t="shared" si="521"/>
        <v>0</v>
      </c>
      <c r="AA3303" s="25">
        <f t="shared" si="519"/>
        <v>0</v>
      </c>
      <c r="AC3303" s="25">
        <f t="shared" si="514"/>
        <v>43535.151294349736</v>
      </c>
    </row>
    <row r="3304" x14ac:dyDescent="0.2">
      <c r="L3304" s="24">
        <v>3299</v>
      </c>
      <c r="M3304" s="28">
        <v>0.78368567200000006</v>
      </c>
      <c r="O3304" s="24">
        <v>3299</v>
      </c>
      <c r="P3304" s="24">
        <f>'ROTH 1.0'!O3304*'קובץ טיוטה'!$D$10</f>
        <v>12023.862678183728</v>
      </c>
      <c r="Q3304" s="24">
        <f t="shared" si="513"/>
        <v>8423.8626781837283</v>
      </c>
      <c r="R3304" s="24">
        <f t="shared" si="522"/>
        <v>53290.625696000003</v>
      </c>
      <c r="S3304" s="24">
        <f t="shared" si="515"/>
        <v>0</v>
      </c>
      <c r="T3304" s="24">
        <f t="shared" si="516"/>
        <v>44866.763017816273</v>
      </c>
      <c r="U3304" s="24" t="str">
        <f t="shared" si="517"/>
        <v>charge</v>
      </c>
      <c r="W3304" s="24">
        <f t="shared" si="520"/>
        <v>0</v>
      </c>
      <c r="X3304" s="24">
        <f t="shared" si="518"/>
        <v>78000</v>
      </c>
      <c r="Y3304" s="24">
        <f t="shared" si="521"/>
        <v>0</v>
      </c>
      <c r="AA3304" s="24">
        <f t="shared" si="519"/>
        <v>0</v>
      </c>
      <c r="AC3304" s="24">
        <f t="shared" si="514"/>
        <v>44866.763017816273</v>
      </c>
    </row>
    <row r="3305" x14ac:dyDescent="0.2">
      <c r="L3305" s="25">
        <v>3300</v>
      </c>
      <c r="M3305" s="29">
        <v>0.79693336800000003</v>
      </c>
      <c r="O3305" s="25">
        <v>3300</v>
      </c>
      <c r="P3305" s="24">
        <f>'ROTH 1.0'!O3305*'קובץ טיוטה'!$D$10</f>
        <v>12117.930607393746</v>
      </c>
      <c r="Q3305" s="25">
        <f t="shared" si="513"/>
        <v>8517.930607393746</v>
      </c>
      <c r="R3305" s="24">
        <f t="shared" si="522"/>
        <v>54191.469024000005</v>
      </c>
      <c r="S3305" s="25">
        <f t="shared" si="515"/>
        <v>0</v>
      </c>
      <c r="T3305" s="25">
        <f t="shared" si="516"/>
        <v>45673.538416606258</v>
      </c>
      <c r="U3305" s="25" t="str">
        <f t="shared" si="517"/>
        <v>charge</v>
      </c>
      <c r="W3305" s="25">
        <f t="shared" si="520"/>
        <v>0</v>
      </c>
      <c r="X3305" s="25">
        <f t="shared" si="518"/>
        <v>78000</v>
      </c>
      <c r="Y3305" s="25">
        <f t="shared" si="521"/>
        <v>0</v>
      </c>
      <c r="AA3305" s="25">
        <f t="shared" si="519"/>
        <v>0</v>
      </c>
      <c r="AC3305" s="25">
        <f t="shared" si="514"/>
        <v>45673.538416606258</v>
      </c>
    </row>
    <row r="3306" x14ac:dyDescent="0.2">
      <c r="L3306" s="24">
        <v>3301</v>
      </c>
      <c r="M3306" s="28">
        <v>0.81575128099999994</v>
      </c>
      <c r="O3306" s="24">
        <v>3301</v>
      </c>
      <c r="P3306" s="24">
        <f>'ROTH 1.0'!O3306*'קובץ טיוטה'!$D$10</f>
        <v>12200.698045152332</v>
      </c>
      <c r="Q3306" s="24">
        <f t="shared" si="513"/>
        <v>8600.6980451523323</v>
      </c>
      <c r="R3306" s="24">
        <f t="shared" si="522"/>
        <v>55471.087107999992</v>
      </c>
      <c r="S3306" s="24">
        <f t="shared" si="515"/>
        <v>0</v>
      </c>
      <c r="T3306" s="24">
        <f t="shared" si="516"/>
        <v>46870.389062847658</v>
      </c>
      <c r="U3306" s="24" t="str">
        <f t="shared" si="517"/>
        <v>charge</v>
      </c>
      <c r="W3306" s="24">
        <f t="shared" si="520"/>
        <v>0</v>
      </c>
      <c r="X3306" s="24">
        <f t="shared" si="518"/>
        <v>78000</v>
      </c>
      <c r="Y3306" s="24">
        <f t="shared" si="521"/>
        <v>0</v>
      </c>
      <c r="AA3306" s="24">
        <f t="shared" si="519"/>
        <v>0</v>
      </c>
      <c r="AC3306" s="24">
        <f t="shared" si="514"/>
        <v>46870.389062847658</v>
      </c>
    </row>
    <row r="3307" x14ac:dyDescent="0.2">
      <c r="L3307" s="25">
        <v>3302</v>
      </c>
      <c r="M3307" s="29">
        <v>0.77053517900000001</v>
      </c>
      <c r="O3307" s="25">
        <v>3302</v>
      </c>
      <c r="P3307" s="24">
        <f>'ROTH 1.0'!O3307*'קובץ טיוטה'!$D$10</f>
        <v>12382.057248025889</v>
      </c>
      <c r="Q3307" s="25">
        <f t="shared" si="513"/>
        <v>8782.0572480258888</v>
      </c>
      <c r="R3307" s="24">
        <f t="shared" si="522"/>
        <v>52396.392172</v>
      </c>
      <c r="S3307" s="25">
        <f t="shared" si="515"/>
        <v>0</v>
      </c>
      <c r="T3307" s="25">
        <f t="shared" si="516"/>
        <v>43614.334923974107</v>
      </c>
      <c r="U3307" s="25" t="str">
        <f t="shared" si="517"/>
        <v>charge</v>
      </c>
      <c r="W3307" s="25">
        <f t="shared" si="520"/>
        <v>0</v>
      </c>
      <c r="X3307" s="25">
        <f t="shared" si="518"/>
        <v>78000</v>
      </c>
      <c r="Y3307" s="25">
        <f t="shared" si="521"/>
        <v>0</v>
      </c>
      <c r="AA3307" s="25">
        <f t="shared" si="519"/>
        <v>0</v>
      </c>
      <c r="AC3307" s="25">
        <f t="shared" si="514"/>
        <v>43614.334923974107</v>
      </c>
    </row>
    <row r="3308" x14ac:dyDescent="0.2">
      <c r="L3308" s="24">
        <v>3303</v>
      </c>
      <c r="M3308" s="28">
        <v>0.71104964599999998</v>
      </c>
      <c r="O3308" s="24">
        <v>3303</v>
      </c>
      <c r="P3308" s="24">
        <f>'ROTH 1.0'!O3308*'קובץ טיוטה'!$D$10</f>
        <v>12379.051983363988</v>
      </c>
      <c r="Q3308" s="24">
        <f t="shared" si="513"/>
        <v>8779.0519833639883</v>
      </c>
      <c r="R3308" s="24">
        <f t="shared" si="522"/>
        <v>48351.375927999994</v>
      </c>
      <c r="S3308" s="24">
        <f t="shared" si="515"/>
        <v>0</v>
      </c>
      <c r="T3308" s="24">
        <f t="shared" si="516"/>
        <v>39572.323944636009</v>
      </c>
      <c r="U3308" s="24" t="str">
        <f t="shared" si="517"/>
        <v>charge</v>
      </c>
      <c r="W3308" s="24">
        <f t="shared" si="520"/>
        <v>0</v>
      </c>
      <c r="X3308" s="24">
        <f t="shared" si="518"/>
        <v>78000</v>
      </c>
      <c r="Y3308" s="24">
        <f t="shared" si="521"/>
        <v>0</v>
      </c>
      <c r="AA3308" s="24">
        <f t="shared" si="519"/>
        <v>0</v>
      </c>
      <c r="AC3308" s="24">
        <f t="shared" si="514"/>
        <v>39572.323944636009</v>
      </c>
    </row>
    <row r="3309" x14ac:dyDescent="0.2">
      <c r="L3309" s="25">
        <v>3304</v>
      </c>
      <c r="M3309" s="29">
        <v>0.60998838499999997</v>
      </c>
      <c r="O3309" s="25">
        <v>3304</v>
      </c>
      <c r="P3309" s="24">
        <f>'ROTH 1.0'!O3309*'קובץ טיוטה'!$D$10</f>
        <v>12331.455898500821</v>
      </c>
      <c r="Q3309" s="25">
        <f t="shared" si="513"/>
        <v>8731.4558985008207</v>
      </c>
      <c r="R3309" s="24">
        <f t="shared" si="522"/>
        <v>41479.210179999995</v>
      </c>
      <c r="S3309" s="25">
        <f t="shared" si="515"/>
        <v>0</v>
      </c>
      <c r="T3309" s="25">
        <f t="shared" si="516"/>
        <v>32747.754281499176</v>
      </c>
      <c r="U3309" s="25" t="str">
        <f t="shared" si="517"/>
        <v>charge</v>
      </c>
      <c r="W3309" s="25">
        <f t="shared" si="520"/>
        <v>0</v>
      </c>
      <c r="X3309" s="25">
        <f t="shared" si="518"/>
        <v>78000</v>
      </c>
      <c r="Y3309" s="25">
        <f t="shared" si="521"/>
        <v>0</v>
      </c>
      <c r="AA3309" s="25">
        <f t="shared" si="519"/>
        <v>0</v>
      </c>
      <c r="AC3309" s="25">
        <f t="shared" si="514"/>
        <v>32747.754281499176</v>
      </c>
    </row>
    <row r="3310" x14ac:dyDescent="0.2">
      <c r="L3310" s="24">
        <v>3305</v>
      </c>
      <c r="M3310" s="28">
        <v>0.46329366799999999</v>
      </c>
      <c r="O3310" s="24">
        <v>3305</v>
      </c>
      <c r="P3310" s="24">
        <f>'ROTH 1.0'!O3310*'קובץ טיוטה'!$D$10</f>
        <v>12134.472974695374</v>
      </c>
      <c r="Q3310" s="24">
        <f t="shared" si="513"/>
        <v>8534.4729746953744</v>
      </c>
      <c r="R3310" s="24">
        <f t="shared" si="522"/>
        <v>31503.969423999999</v>
      </c>
      <c r="S3310" s="24">
        <f t="shared" si="515"/>
        <v>0</v>
      </c>
      <c r="T3310" s="24">
        <f t="shared" si="516"/>
        <v>22969.496449304625</v>
      </c>
      <c r="U3310" s="24" t="str">
        <f t="shared" si="517"/>
        <v>charge</v>
      </c>
      <c r="W3310" s="24">
        <f t="shared" si="520"/>
        <v>0</v>
      </c>
      <c r="X3310" s="24">
        <f t="shared" si="518"/>
        <v>78000</v>
      </c>
      <c r="Y3310" s="24">
        <f t="shared" si="521"/>
        <v>0</v>
      </c>
      <c r="AA3310" s="24">
        <f t="shared" si="519"/>
        <v>0</v>
      </c>
      <c r="AC3310" s="24">
        <f t="shared" si="514"/>
        <v>22969.496449304625</v>
      </c>
    </row>
    <row r="3311" x14ac:dyDescent="0.2">
      <c r="L3311" s="25">
        <v>3306</v>
      </c>
      <c r="M3311" s="29">
        <v>0.22574596699999999</v>
      </c>
      <c r="O3311" s="25">
        <v>3306</v>
      </c>
      <c r="P3311" s="24">
        <f>'ROTH 1.0'!O3311*'קובץ טיוטה'!$D$10</f>
        <v>11966.899726673691</v>
      </c>
      <c r="Q3311" s="25">
        <f t="shared" si="513"/>
        <v>8366.8997266736915</v>
      </c>
      <c r="R3311" s="24">
        <f t="shared" si="522"/>
        <v>15350.725755999998</v>
      </c>
      <c r="S3311" s="25">
        <f t="shared" si="515"/>
        <v>0</v>
      </c>
      <c r="T3311" s="25">
        <f t="shared" si="516"/>
        <v>6983.8260293263065</v>
      </c>
      <c r="U3311" s="25" t="str">
        <f t="shared" si="517"/>
        <v>charge</v>
      </c>
      <c r="W3311" s="25">
        <f t="shared" si="520"/>
        <v>0</v>
      </c>
      <c r="X3311" s="25">
        <f t="shared" si="518"/>
        <v>78000</v>
      </c>
      <c r="Y3311" s="25">
        <f t="shared" si="521"/>
        <v>0</v>
      </c>
      <c r="AA3311" s="25">
        <f t="shared" si="519"/>
        <v>0</v>
      </c>
      <c r="AC3311" s="25">
        <f t="shared" si="514"/>
        <v>6983.8260293263065</v>
      </c>
    </row>
    <row r="3312" x14ac:dyDescent="0.2">
      <c r="L3312" s="24">
        <v>3307</v>
      </c>
      <c r="M3312" s="28">
        <v>2.1377988000000001E-2</v>
      </c>
      <c r="O3312" s="24">
        <v>3307</v>
      </c>
      <c r="P3312" s="24">
        <f>'ROTH 1.0'!O3312*'קובץ טיוטה'!$D$10</f>
        <v>11537.133128925585</v>
      </c>
      <c r="Q3312" s="24">
        <f t="shared" si="513"/>
        <v>7937.133128925585</v>
      </c>
      <c r="R3312" s="24">
        <f t="shared" si="522"/>
        <v>1453.703184</v>
      </c>
      <c r="S3312" s="24">
        <f t="shared" si="515"/>
        <v>6483.429944925585</v>
      </c>
      <c r="T3312" s="24">
        <f t="shared" si="516"/>
        <v>0</v>
      </c>
      <c r="U3312" s="24" t="str">
        <f t="shared" si="517"/>
        <v>drain</v>
      </c>
      <c r="W3312" s="24">
        <f t="shared" si="520"/>
        <v>0</v>
      </c>
      <c r="X3312" s="24">
        <f t="shared" si="518"/>
        <v>71516.570055074408</v>
      </c>
      <c r="Y3312" s="24">
        <f t="shared" si="521"/>
        <v>6483.4299449255923</v>
      </c>
      <c r="AA3312" s="24">
        <f t="shared" si="519"/>
        <v>-7.2759576141834259E-12</v>
      </c>
      <c r="AC3312" s="24">
        <f t="shared" si="514"/>
        <v>0</v>
      </c>
    </row>
    <row r="3313" x14ac:dyDescent="0.2">
      <c r="L3313" s="25">
        <v>3308</v>
      </c>
      <c r="M3313" s="29">
        <v>0</v>
      </c>
      <c r="O3313" s="25">
        <v>3308</v>
      </c>
      <c r="P3313" s="24">
        <f>'ROTH 1.0'!O3313*'קובץ טיוטה'!$D$10</f>
        <v>12058.873541995048</v>
      </c>
      <c r="Q3313" s="25">
        <f t="shared" si="513"/>
        <v>8458.8735419950481</v>
      </c>
      <c r="R3313" s="24">
        <f t="shared" si="522"/>
        <v>0</v>
      </c>
      <c r="S3313" s="25">
        <f t="shared" si="515"/>
        <v>8458.8735419950481</v>
      </c>
      <c r="T3313" s="25">
        <f t="shared" si="516"/>
        <v>0</v>
      </c>
      <c r="U3313" s="25" t="str">
        <f t="shared" si="517"/>
        <v>drain</v>
      </c>
      <c r="W3313" s="25">
        <f t="shared" si="520"/>
        <v>0</v>
      </c>
      <c r="X3313" s="25">
        <f t="shared" si="518"/>
        <v>63057.696513079361</v>
      </c>
      <c r="Y3313" s="25">
        <f t="shared" si="521"/>
        <v>8458.8735419950463</v>
      </c>
      <c r="AA3313" s="25">
        <f t="shared" si="519"/>
        <v>0</v>
      </c>
      <c r="AC3313" s="25">
        <f t="shared" si="514"/>
        <v>0</v>
      </c>
    </row>
    <row r="3314" x14ac:dyDescent="0.2">
      <c r="L3314" s="24">
        <v>3309</v>
      </c>
      <c r="M3314" s="28">
        <v>0</v>
      </c>
      <c r="O3314" s="24">
        <v>3309</v>
      </c>
      <c r="P3314" s="24">
        <f>'ROTH 1.0'!O3314*'קובץ טיוטה'!$D$10</f>
        <v>11823.050498651319</v>
      </c>
      <c r="Q3314" s="24">
        <f t="shared" si="513"/>
        <v>8223.0504986513188</v>
      </c>
      <c r="R3314" s="24">
        <f t="shared" si="522"/>
        <v>0</v>
      </c>
      <c r="S3314" s="24">
        <f t="shared" si="515"/>
        <v>8223.0504986513188</v>
      </c>
      <c r="T3314" s="24">
        <f t="shared" si="516"/>
        <v>0</v>
      </c>
      <c r="U3314" s="24" t="str">
        <f t="shared" si="517"/>
        <v>drain</v>
      </c>
      <c r="W3314" s="24">
        <f t="shared" si="520"/>
        <v>0</v>
      </c>
      <c r="X3314" s="24">
        <f t="shared" si="518"/>
        <v>54834.646014428043</v>
      </c>
      <c r="Y3314" s="24">
        <f t="shared" si="521"/>
        <v>8223.0504986513188</v>
      </c>
      <c r="AA3314" s="24">
        <f t="shared" si="519"/>
        <v>0</v>
      </c>
      <c r="AC3314" s="24">
        <f t="shared" si="514"/>
        <v>0</v>
      </c>
    </row>
    <row r="3315" x14ac:dyDescent="0.2">
      <c r="L3315" s="25">
        <v>3310</v>
      </c>
      <c r="M3315" s="29">
        <v>0</v>
      </c>
      <c r="O3315" s="25">
        <v>3310</v>
      </c>
      <c r="P3315" s="24">
        <f>'ROTH 1.0'!O3315*'קובץ טיוטה'!$D$10</f>
        <v>11423.954663827284</v>
      </c>
      <c r="Q3315" s="25">
        <f t="shared" si="513"/>
        <v>7823.9546638272841</v>
      </c>
      <c r="R3315" s="24">
        <f t="shared" si="522"/>
        <v>0</v>
      </c>
      <c r="S3315" s="25">
        <f t="shared" si="515"/>
        <v>7823.9546638272841</v>
      </c>
      <c r="T3315" s="25">
        <f t="shared" si="516"/>
        <v>0</v>
      </c>
      <c r="U3315" s="25" t="str">
        <f t="shared" si="517"/>
        <v>drain</v>
      </c>
      <c r="W3315" s="25">
        <f t="shared" si="520"/>
        <v>0</v>
      </c>
      <c r="X3315" s="25">
        <f t="shared" si="518"/>
        <v>47010.691350600755</v>
      </c>
      <c r="Y3315" s="25">
        <f t="shared" si="521"/>
        <v>7823.9546638272877</v>
      </c>
      <c r="AA3315" s="25">
        <f t="shared" si="519"/>
        <v>0</v>
      </c>
      <c r="AC3315" s="25">
        <f t="shared" si="514"/>
        <v>0</v>
      </c>
    </row>
    <row r="3316" x14ac:dyDescent="0.2">
      <c r="L3316" s="24">
        <v>3311</v>
      </c>
      <c r="M3316" s="28">
        <v>0</v>
      </c>
      <c r="O3316" s="24">
        <v>3311</v>
      </c>
      <c r="P3316" s="24">
        <f>'ROTH 1.0'!O3316*'קובץ טיוטה'!$D$10</f>
        <v>10843.650915868173</v>
      </c>
      <c r="Q3316" s="24">
        <f t="shared" si="513"/>
        <v>7243.6509158681729</v>
      </c>
      <c r="R3316" s="24">
        <f t="shared" si="522"/>
        <v>0</v>
      </c>
      <c r="S3316" s="24">
        <f t="shared" si="515"/>
        <v>7243.6509158681729</v>
      </c>
      <c r="T3316" s="24">
        <f t="shared" si="516"/>
        <v>0</v>
      </c>
      <c r="U3316" s="24" t="str">
        <f t="shared" si="517"/>
        <v>drain</v>
      </c>
      <c r="W3316" s="24">
        <f t="shared" si="520"/>
        <v>0</v>
      </c>
      <c r="X3316" s="24">
        <f t="shared" si="518"/>
        <v>39767.040434732582</v>
      </c>
      <c r="Y3316" s="24">
        <f t="shared" si="521"/>
        <v>7243.6509158681729</v>
      </c>
      <c r="AA3316" s="24">
        <f t="shared" si="519"/>
        <v>0</v>
      </c>
      <c r="AC3316" s="24">
        <f t="shared" si="514"/>
        <v>0</v>
      </c>
    </row>
    <row r="3317" x14ac:dyDescent="0.2">
      <c r="L3317" s="25">
        <v>3312</v>
      </c>
      <c r="M3317" s="29">
        <v>0</v>
      </c>
      <c r="O3317" s="25">
        <v>3312</v>
      </c>
      <c r="P3317" s="24">
        <f>'ROTH 1.0'!O3317*'קובץ טיוטה'!$D$10</f>
        <v>10159.828012250147</v>
      </c>
      <c r="Q3317" s="25">
        <f t="shared" si="513"/>
        <v>6559.8280122501474</v>
      </c>
      <c r="R3317" s="24">
        <f t="shared" si="522"/>
        <v>0</v>
      </c>
      <c r="S3317" s="25">
        <f t="shared" si="515"/>
        <v>6559.8280122501474</v>
      </c>
      <c r="T3317" s="25">
        <f t="shared" si="516"/>
        <v>0</v>
      </c>
      <c r="U3317" s="25" t="str">
        <f t="shared" si="517"/>
        <v>drain</v>
      </c>
      <c r="W3317" s="25">
        <f t="shared" si="520"/>
        <v>0</v>
      </c>
      <c r="X3317" s="25">
        <f t="shared" si="518"/>
        <v>33207.212422482437</v>
      </c>
      <c r="Y3317" s="25">
        <f t="shared" si="521"/>
        <v>6559.8280122501455</v>
      </c>
      <c r="AA3317" s="25">
        <f t="shared" si="519"/>
        <v>0</v>
      </c>
      <c r="AC3317" s="25">
        <f t="shared" si="514"/>
        <v>0</v>
      </c>
    </row>
    <row r="3318" x14ac:dyDescent="0.2">
      <c r="L3318" s="24">
        <v>3313</v>
      </c>
      <c r="M3318" s="28">
        <v>0</v>
      </c>
      <c r="O3318" s="24">
        <v>3313</v>
      </c>
      <c r="P3318" s="24">
        <f>'ROTH 1.0'!O3318*'קובץ טיוטה'!$D$10</f>
        <v>9567.6516459964496</v>
      </c>
      <c r="Q3318" s="24">
        <f t="shared" si="513"/>
        <v>5967.6516459964496</v>
      </c>
      <c r="R3318" s="24">
        <f t="shared" si="522"/>
        <v>0</v>
      </c>
      <c r="S3318" s="24">
        <f t="shared" si="515"/>
        <v>5967.6516459964496</v>
      </c>
      <c r="T3318" s="24">
        <f t="shared" si="516"/>
        <v>0</v>
      </c>
      <c r="U3318" s="24" t="str">
        <f t="shared" si="517"/>
        <v>drain</v>
      </c>
      <c r="W3318" s="24">
        <f t="shared" si="520"/>
        <v>0</v>
      </c>
      <c r="X3318" s="24">
        <f t="shared" si="518"/>
        <v>27239.560776485989</v>
      </c>
      <c r="Y3318" s="24">
        <f t="shared" si="521"/>
        <v>5967.6516459964478</v>
      </c>
      <c r="AA3318" s="24">
        <f t="shared" si="519"/>
        <v>0</v>
      </c>
      <c r="AC3318" s="24">
        <f t="shared" si="514"/>
        <v>0</v>
      </c>
    </row>
    <row r="3319" x14ac:dyDescent="0.2">
      <c r="L3319" s="25">
        <v>3314</v>
      </c>
      <c r="M3319" s="29">
        <v>0</v>
      </c>
      <c r="O3319" s="25">
        <v>3314</v>
      </c>
      <c r="P3319" s="24">
        <f>'ROTH 1.0'!O3319*'קובץ טיוטה'!$D$10</f>
        <v>9183.8154844455366</v>
      </c>
      <c r="Q3319" s="25">
        <f t="shared" si="513"/>
        <v>5583.8154844455366</v>
      </c>
      <c r="R3319" s="24">
        <f t="shared" si="522"/>
        <v>0</v>
      </c>
      <c r="S3319" s="25">
        <f t="shared" si="515"/>
        <v>5583.8154844455366</v>
      </c>
      <c r="T3319" s="25">
        <f t="shared" si="516"/>
        <v>0</v>
      </c>
      <c r="U3319" s="25" t="str">
        <f t="shared" si="517"/>
        <v>drain</v>
      </c>
      <c r="W3319" s="25">
        <f t="shared" si="520"/>
        <v>0</v>
      </c>
      <c r="X3319" s="25">
        <f t="shared" si="518"/>
        <v>21655.745292040454</v>
      </c>
      <c r="Y3319" s="25">
        <f t="shared" si="521"/>
        <v>5583.8154844455348</v>
      </c>
      <c r="AA3319" s="25">
        <f t="shared" si="519"/>
        <v>0</v>
      </c>
      <c r="AC3319" s="25">
        <f t="shared" si="514"/>
        <v>0</v>
      </c>
    </row>
    <row r="3320" x14ac:dyDescent="0.2">
      <c r="L3320" s="24">
        <v>3315</v>
      </c>
      <c r="M3320" s="28">
        <v>0</v>
      </c>
      <c r="O3320" s="24">
        <v>3315</v>
      </c>
      <c r="P3320" s="24">
        <f>'ROTH 1.0'!O3320*'קובץ טיוטה'!$D$10</f>
        <v>9335.1040928587772</v>
      </c>
      <c r="Q3320" s="24">
        <f t="shared" si="513"/>
        <v>5735.1040928587772</v>
      </c>
      <c r="R3320" s="24">
        <f t="shared" si="522"/>
        <v>0</v>
      </c>
      <c r="S3320" s="24">
        <f t="shared" si="515"/>
        <v>5735.1040928587772</v>
      </c>
      <c r="T3320" s="24">
        <f t="shared" si="516"/>
        <v>0</v>
      </c>
      <c r="U3320" s="24" t="str">
        <f t="shared" si="517"/>
        <v>drain</v>
      </c>
      <c r="W3320" s="24">
        <f t="shared" si="520"/>
        <v>0</v>
      </c>
      <c r="X3320" s="24">
        <f t="shared" si="518"/>
        <v>15920.641199181677</v>
      </c>
      <c r="Y3320" s="24">
        <f t="shared" si="521"/>
        <v>5735.1040928587772</v>
      </c>
      <c r="AA3320" s="24">
        <f t="shared" si="519"/>
        <v>0</v>
      </c>
      <c r="AC3320" s="24">
        <f t="shared" si="514"/>
        <v>0</v>
      </c>
    </row>
    <row r="3321" x14ac:dyDescent="0.2">
      <c r="L3321" s="25">
        <v>3316</v>
      </c>
      <c r="M3321" s="29">
        <v>0</v>
      </c>
      <c r="O3321" s="25">
        <v>3316</v>
      </c>
      <c r="P3321" s="24">
        <f>'ROTH 1.0'!O3321*'קובץ טיוטה'!$D$10</f>
        <v>9133.4773568931523</v>
      </c>
      <c r="Q3321" s="25">
        <f t="shared" si="513"/>
        <v>5533.4773568931523</v>
      </c>
      <c r="R3321" s="24">
        <f t="shared" si="522"/>
        <v>0</v>
      </c>
      <c r="S3321" s="25">
        <f t="shared" si="515"/>
        <v>5533.4773568931523</v>
      </c>
      <c r="T3321" s="25">
        <f t="shared" si="516"/>
        <v>0</v>
      </c>
      <c r="U3321" s="25" t="str">
        <f t="shared" si="517"/>
        <v>drain</v>
      </c>
      <c r="W3321" s="25">
        <f t="shared" si="520"/>
        <v>0</v>
      </c>
      <c r="X3321" s="25">
        <f t="shared" si="518"/>
        <v>10387.163842288524</v>
      </c>
      <c r="Y3321" s="25">
        <f t="shared" si="521"/>
        <v>5533.4773568931523</v>
      </c>
      <c r="AA3321" s="25">
        <f t="shared" si="519"/>
        <v>0</v>
      </c>
      <c r="AC3321" s="25">
        <f t="shared" si="514"/>
        <v>0</v>
      </c>
    </row>
    <row r="3322" x14ac:dyDescent="0.2">
      <c r="L3322" s="24">
        <v>3317</v>
      </c>
      <c r="M3322" s="28">
        <v>0</v>
      </c>
      <c r="O3322" s="24">
        <v>3317</v>
      </c>
      <c r="P3322" s="24">
        <f>'ROTH 1.0'!O3322*'קובץ טיוטה'!$D$10</f>
        <v>9235.5156161707328</v>
      </c>
      <c r="Q3322" s="24">
        <f t="shared" si="513"/>
        <v>5635.5156161707328</v>
      </c>
      <c r="R3322" s="24">
        <f t="shared" si="522"/>
        <v>0</v>
      </c>
      <c r="S3322" s="24">
        <f t="shared" si="515"/>
        <v>5635.5156161707328</v>
      </c>
      <c r="T3322" s="24">
        <f t="shared" si="516"/>
        <v>0</v>
      </c>
      <c r="U3322" s="24" t="str">
        <f t="shared" si="517"/>
        <v>drain</v>
      </c>
      <c r="W3322" s="24">
        <f t="shared" si="520"/>
        <v>0</v>
      </c>
      <c r="X3322" s="24">
        <f t="shared" si="518"/>
        <v>4751.6482261177916</v>
      </c>
      <c r="Y3322" s="24">
        <f t="shared" si="521"/>
        <v>5635.5156161707328</v>
      </c>
      <c r="AA3322" s="24">
        <f t="shared" si="519"/>
        <v>0</v>
      </c>
      <c r="AC3322" s="24">
        <f t="shared" si="514"/>
        <v>0</v>
      </c>
    </row>
    <row r="3323" x14ac:dyDescent="0.2">
      <c r="L3323" s="25">
        <v>3318</v>
      </c>
      <c r="M3323" s="29">
        <v>0</v>
      </c>
      <c r="O3323" s="25">
        <v>3318</v>
      </c>
      <c r="P3323" s="24">
        <f>'ROTH 1.0'!O3323*'קובץ טיוטה'!$D$10</f>
        <v>9177.168164875151</v>
      </c>
      <c r="Q3323" s="25">
        <f t="shared" si="513"/>
        <v>5577.168164875151</v>
      </c>
      <c r="R3323" s="24">
        <f t="shared" si="522"/>
        <v>0</v>
      </c>
      <c r="S3323" s="25">
        <f t="shared" si="515"/>
        <v>5577.168164875151</v>
      </c>
      <c r="T3323" s="25">
        <f t="shared" si="516"/>
        <v>0</v>
      </c>
      <c r="U3323" s="25" t="str">
        <f t="shared" si="517"/>
        <v>drain</v>
      </c>
      <c r="W3323" s="25">
        <f t="shared" si="520"/>
        <v>0</v>
      </c>
      <c r="X3323" s="25">
        <f t="shared" si="518"/>
        <v>0</v>
      </c>
      <c r="Y3323" s="25">
        <f t="shared" si="521"/>
        <v>4751.6482261177916</v>
      </c>
      <c r="AA3323" s="25">
        <f t="shared" si="519"/>
        <v>825.51993875735934</v>
      </c>
      <c r="AC3323" s="25">
        <f t="shared" si="514"/>
        <v>0</v>
      </c>
    </row>
    <row r="3324" x14ac:dyDescent="0.2">
      <c r="L3324" s="24">
        <v>3319</v>
      </c>
      <c r="M3324" s="28">
        <v>0.36053306600000001</v>
      </c>
      <c r="O3324" s="24">
        <v>3319</v>
      </c>
      <c r="P3324" s="24">
        <f>'ROTH 1.0'!O3324*'קובץ טיוטה'!$D$10</f>
        <v>9951.2992410307161</v>
      </c>
      <c r="Q3324" s="24">
        <f t="shared" si="513"/>
        <v>6351.2992410307161</v>
      </c>
      <c r="R3324" s="24">
        <f t="shared" si="522"/>
        <v>24516.248488000001</v>
      </c>
      <c r="S3324" s="24">
        <f t="shared" si="515"/>
        <v>0</v>
      </c>
      <c r="T3324" s="24">
        <f t="shared" si="516"/>
        <v>18164.949246969285</v>
      </c>
      <c r="U3324" s="24" t="str">
        <f t="shared" si="517"/>
        <v>charge</v>
      </c>
      <c r="W3324" s="24">
        <f t="shared" si="520"/>
        <v>16348.454322272357</v>
      </c>
      <c r="X3324" s="24">
        <f t="shared" si="518"/>
        <v>16348.454322272357</v>
      </c>
      <c r="Y3324" s="24">
        <f t="shared" si="521"/>
        <v>0</v>
      </c>
      <c r="AA3324" s="24">
        <f t="shared" si="519"/>
        <v>0</v>
      </c>
      <c r="AC3324" s="24">
        <f t="shared" si="514"/>
        <v>1816.4949246969281</v>
      </c>
    </row>
    <row r="3325" x14ac:dyDescent="0.2">
      <c r="L3325" s="25">
        <v>3320</v>
      </c>
      <c r="M3325" s="29">
        <v>0.60871541699999998</v>
      </c>
      <c r="O3325" s="25">
        <v>3320</v>
      </c>
      <c r="P3325" s="24">
        <f>'ROTH 1.0'!O3325*'קובץ טיוטה'!$D$10</f>
        <v>11079.726112351465</v>
      </c>
      <c r="Q3325" s="25">
        <f t="shared" si="513"/>
        <v>7479.7261123514654</v>
      </c>
      <c r="R3325" s="24">
        <f t="shared" si="522"/>
        <v>41392.648355999998</v>
      </c>
      <c r="S3325" s="25">
        <f t="shared" si="515"/>
        <v>0</v>
      </c>
      <c r="T3325" s="25">
        <f t="shared" si="516"/>
        <v>33912.922243648529</v>
      </c>
      <c r="U3325" s="25" t="str">
        <f t="shared" si="517"/>
        <v>charge</v>
      </c>
      <c r="W3325" s="25">
        <f t="shared" si="520"/>
        <v>30521.630019283672</v>
      </c>
      <c r="X3325" s="25">
        <f t="shared" si="518"/>
        <v>46870.08434155603</v>
      </c>
      <c r="Y3325" s="25">
        <f t="shared" si="521"/>
        <v>0</v>
      </c>
      <c r="AA3325" s="25">
        <f t="shared" si="519"/>
        <v>0</v>
      </c>
      <c r="AC3325" s="25">
        <f t="shared" si="514"/>
        <v>3391.2922243648572</v>
      </c>
    </row>
    <row r="3326" x14ac:dyDescent="0.2">
      <c r="L3326" s="24">
        <v>3321</v>
      </c>
      <c r="M3326" s="28">
        <v>0.71056919799999996</v>
      </c>
      <c r="O3326" s="24">
        <v>3321</v>
      </c>
      <c r="P3326" s="24">
        <f>'ROTH 1.0'!O3326*'קובץ טיוטה'!$D$10</f>
        <v>11777.876700759542</v>
      </c>
      <c r="Q3326" s="24">
        <f t="shared" si="513"/>
        <v>8177.8767007595416</v>
      </c>
      <c r="R3326" s="24">
        <f t="shared" si="522"/>
        <v>48318.705463999999</v>
      </c>
      <c r="S3326" s="24">
        <f t="shared" si="515"/>
        <v>0</v>
      </c>
      <c r="T3326" s="24">
        <f t="shared" si="516"/>
        <v>40140.828763240454</v>
      </c>
      <c r="U3326" s="24" t="str">
        <f t="shared" si="517"/>
        <v>charge</v>
      </c>
      <c r="W3326" s="24">
        <f t="shared" si="520"/>
        <v>31129.91565844397</v>
      </c>
      <c r="X3326" s="24">
        <f t="shared" si="518"/>
        <v>78000</v>
      </c>
      <c r="Y3326" s="24">
        <f t="shared" si="521"/>
        <v>0</v>
      </c>
      <c r="AA3326" s="24">
        <f t="shared" si="519"/>
        <v>0</v>
      </c>
      <c r="AC3326" s="24">
        <f t="shared" si="514"/>
        <v>9010.9131047964838</v>
      </c>
    </row>
    <row r="3327" x14ac:dyDescent="0.2">
      <c r="L3327" s="25">
        <v>3322</v>
      </c>
      <c r="M3327" s="29">
        <v>0.72062239900000002</v>
      </c>
      <c r="O3327" s="25">
        <v>3322</v>
      </c>
      <c r="P3327" s="24">
        <f>'ROTH 1.0'!O3327*'קובץ טיוטה'!$D$10</f>
        <v>11964.742383589586</v>
      </c>
      <c r="Q3327" s="25">
        <f t="shared" si="513"/>
        <v>8364.7423835895861</v>
      </c>
      <c r="R3327" s="24">
        <f t="shared" si="522"/>
        <v>49002.323132000005</v>
      </c>
      <c r="S3327" s="25">
        <f t="shared" si="515"/>
        <v>0</v>
      </c>
      <c r="T3327" s="25">
        <f t="shared" si="516"/>
        <v>40637.580748410415</v>
      </c>
      <c r="U3327" s="25" t="str">
        <f t="shared" si="517"/>
        <v>charge</v>
      </c>
      <c r="W3327" s="25">
        <f t="shared" si="520"/>
        <v>0</v>
      </c>
      <c r="X3327" s="25">
        <f t="shared" si="518"/>
        <v>78000</v>
      </c>
      <c r="Y3327" s="25">
        <f t="shared" si="521"/>
        <v>0</v>
      </c>
      <c r="AA3327" s="25">
        <f t="shared" si="519"/>
        <v>0</v>
      </c>
      <c r="AC3327" s="25">
        <f t="shared" si="514"/>
        <v>40637.580748410415</v>
      </c>
    </row>
    <row r="3328" x14ac:dyDescent="0.2">
      <c r="L3328" s="24">
        <v>3323</v>
      </c>
      <c r="M3328" s="28">
        <v>0.72691464000000006</v>
      </c>
      <c r="O3328" s="24">
        <v>3323</v>
      </c>
      <c r="P3328" s="24">
        <f>'ROTH 1.0'!O3328*'קובץ טיוטה'!$D$10</f>
        <v>12264.279840716661</v>
      </c>
      <c r="Q3328" s="24">
        <f t="shared" si="513"/>
        <v>8664.2798407166611</v>
      </c>
      <c r="R3328" s="24">
        <f t="shared" si="522"/>
        <v>49430.195520000001</v>
      </c>
      <c r="S3328" s="24">
        <f t="shared" si="515"/>
        <v>0</v>
      </c>
      <c r="T3328" s="24">
        <f t="shared" si="516"/>
        <v>40765.915679283338</v>
      </c>
      <c r="U3328" s="24" t="str">
        <f t="shared" si="517"/>
        <v>charge</v>
      </c>
      <c r="W3328" s="24">
        <f t="shared" si="520"/>
        <v>0</v>
      </c>
      <c r="X3328" s="24">
        <f t="shared" si="518"/>
        <v>78000</v>
      </c>
      <c r="Y3328" s="24">
        <f t="shared" si="521"/>
        <v>0</v>
      </c>
      <c r="AA3328" s="24">
        <f t="shared" si="519"/>
        <v>0</v>
      </c>
      <c r="AC3328" s="24">
        <f t="shared" si="514"/>
        <v>40765.915679283338</v>
      </c>
    </row>
    <row r="3329" x14ac:dyDescent="0.2">
      <c r="L3329" s="25">
        <v>3324</v>
      </c>
      <c r="M3329" s="29">
        <v>0.77849575699999995</v>
      </c>
      <c r="O3329" s="25">
        <v>3324</v>
      </c>
      <c r="P3329" s="24">
        <f>'ROTH 1.0'!O3329*'קובץ טיוטה'!$D$10</f>
        <v>12591.726918199791</v>
      </c>
      <c r="Q3329" s="25">
        <f t="shared" si="513"/>
        <v>8991.7269181997908</v>
      </c>
      <c r="R3329" s="24">
        <f t="shared" si="522"/>
        <v>52937.711475999997</v>
      </c>
      <c r="S3329" s="25">
        <f t="shared" si="515"/>
        <v>0</v>
      </c>
      <c r="T3329" s="25">
        <f t="shared" si="516"/>
        <v>43945.984557800206</v>
      </c>
      <c r="U3329" s="25" t="str">
        <f t="shared" si="517"/>
        <v>charge</v>
      </c>
      <c r="W3329" s="25">
        <f t="shared" si="520"/>
        <v>0</v>
      </c>
      <c r="X3329" s="25">
        <f t="shared" si="518"/>
        <v>78000</v>
      </c>
      <c r="Y3329" s="25">
        <f t="shared" si="521"/>
        <v>0</v>
      </c>
      <c r="AA3329" s="25">
        <f t="shared" si="519"/>
        <v>0</v>
      </c>
      <c r="AC3329" s="25">
        <f t="shared" si="514"/>
        <v>43945.984557800206</v>
      </c>
    </row>
    <row r="3330" x14ac:dyDescent="0.2">
      <c r="L3330" s="24">
        <v>3325</v>
      </c>
      <c r="M3330" s="28">
        <v>0.78527814899999993</v>
      </c>
      <c r="O3330" s="24">
        <v>3325</v>
      </c>
      <c r="P3330" s="24">
        <f>'ROTH 1.0'!O3330*'קובץ טיוטה'!$D$10</f>
        <v>12974.04705980622</v>
      </c>
      <c r="Q3330" s="24">
        <f t="shared" si="513"/>
        <v>9374.0470598062202</v>
      </c>
      <c r="R3330" s="24">
        <f t="shared" si="522"/>
        <v>53398.914131999998</v>
      </c>
      <c r="S3330" s="24">
        <f t="shared" si="515"/>
        <v>0</v>
      </c>
      <c r="T3330" s="24">
        <f t="shared" si="516"/>
        <v>44024.867072193781</v>
      </c>
      <c r="U3330" s="24" t="str">
        <f t="shared" si="517"/>
        <v>charge</v>
      </c>
      <c r="W3330" s="24">
        <f t="shared" si="520"/>
        <v>0</v>
      </c>
      <c r="X3330" s="24">
        <f t="shared" si="518"/>
        <v>78000</v>
      </c>
      <c r="Y3330" s="24">
        <f t="shared" si="521"/>
        <v>0</v>
      </c>
      <c r="AA3330" s="24">
        <f t="shared" si="519"/>
        <v>0</v>
      </c>
      <c r="AC3330" s="24">
        <f t="shared" si="514"/>
        <v>44024.867072193781</v>
      </c>
    </row>
    <row r="3331" x14ac:dyDescent="0.2">
      <c r="L3331" s="25">
        <v>3326</v>
      </c>
      <c r="M3331" s="29">
        <v>0.76803373600000002</v>
      </c>
      <c r="O3331" s="25">
        <v>3326</v>
      </c>
      <c r="P3331" s="24">
        <f>'ROTH 1.0'!O3331*'קובץ טיוטה'!$D$10</f>
        <v>13251.414311286348</v>
      </c>
      <c r="Q3331" s="25">
        <f t="shared" si="513"/>
        <v>9651.4143112863476</v>
      </c>
      <c r="R3331" s="24">
        <f t="shared" si="522"/>
        <v>52226.294048000003</v>
      </c>
      <c r="S3331" s="25">
        <f t="shared" si="515"/>
        <v>0</v>
      </c>
      <c r="T3331" s="25">
        <f t="shared" si="516"/>
        <v>42574.879736713658</v>
      </c>
      <c r="U3331" s="25" t="str">
        <f t="shared" si="517"/>
        <v>charge</v>
      </c>
      <c r="W3331" s="25">
        <f t="shared" si="520"/>
        <v>0</v>
      </c>
      <c r="X3331" s="25">
        <f t="shared" si="518"/>
        <v>78000</v>
      </c>
      <c r="Y3331" s="25">
        <f t="shared" si="521"/>
        <v>0</v>
      </c>
      <c r="AA3331" s="25">
        <f t="shared" si="519"/>
        <v>0</v>
      </c>
      <c r="AC3331" s="25">
        <f t="shared" si="514"/>
        <v>42574.879736713658</v>
      </c>
    </row>
    <row r="3332" x14ac:dyDescent="0.2">
      <c r="L3332" s="24">
        <v>3327</v>
      </c>
      <c r="M3332" s="28">
        <v>0.67539764899999999</v>
      </c>
      <c r="O3332" s="24">
        <v>3327</v>
      </c>
      <c r="P3332" s="24">
        <f>'ROTH 1.0'!O3332*'קובץ טיוטה'!$D$10</f>
        <v>13318.891597035674</v>
      </c>
      <c r="Q3332" s="24">
        <f t="shared" si="513"/>
        <v>9718.8915970356738</v>
      </c>
      <c r="R3332" s="24">
        <f t="shared" si="522"/>
        <v>45927.040132000002</v>
      </c>
      <c r="S3332" s="24">
        <f t="shared" si="515"/>
        <v>0</v>
      </c>
      <c r="T3332" s="24">
        <f t="shared" si="516"/>
        <v>36208.148534964326</v>
      </c>
      <c r="U3332" s="24" t="str">
        <f t="shared" si="517"/>
        <v>charge</v>
      </c>
      <c r="W3332" s="24">
        <f t="shared" si="520"/>
        <v>0</v>
      </c>
      <c r="X3332" s="24">
        <f t="shared" si="518"/>
        <v>78000</v>
      </c>
      <c r="Y3332" s="24">
        <f t="shared" si="521"/>
        <v>0</v>
      </c>
      <c r="AA3332" s="24">
        <f t="shared" si="519"/>
        <v>0</v>
      </c>
      <c r="AC3332" s="24">
        <f t="shared" si="514"/>
        <v>36208.148534964326</v>
      </c>
    </row>
    <row r="3333" x14ac:dyDescent="0.2">
      <c r="L3333" s="25">
        <v>3328</v>
      </c>
      <c r="M3333" s="29">
        <v>0.51026873100000003</v>
      </c>
      <c r="O3333" s="25">
        <v>3328</v>
      </c>
      <c r="P3333" s="24">
        <f>'ROTH 1.0'!O3333*'קובץ טיוטה'!$D$10</f>
        <v>13262.801792728464</v>
      </c>
      <c r="Q3333" s="25">
        <f t="shared" si="513"/>
        <v>9662.8017927284636</v>
      </c>
      <c r="R3333" s="24">
        <f t="shared" si="522"/>
        <v>34698.273708000001</v>
      </c>
      <c r="S3333" s="25">
        <f t="shared" si="515"/>
        <v>0</v>
      </c>
      <c r="T3333" s="25">
        <f t="shared" si="516"/>
        <v>25035.471915271537</v>
      </c>
      <c r="U3333" s="25" t="str">
        <f t="shared" si="517"/>
        <v>charge</v>
      </c>
      <c r="W3333" s="25">
        <f t="shared" si="520"/>
        <v>0</v>
      </c>
      <c r="X3333" s="25">
        <f t="shared" si="518"/>
        <v>78000</v>
      </c>
      <c r="Y3333" s="25">
        <f t="shared" si="521"/>
        <v>0</v>
      </c>
      <c r="AA3333" s="25">
        <f t="shared" si="519"/>
        <v>0</v>
      </c>
      <c r="AC3333" s="25">
        <f t="shared" si="514"/>
        <v>25035.471915271537</v>
      </c>
    </row>
    <row r="3334" x14ac:dyDescent="0.2">
      <c r="L3334" s="24">
        <v>3329</v>
      </c>
      <c r="M3334" s="28">
        <v>0.436178391</v>
      </c>
      <c r="O3334" s="24">
        <v>3329</v>
      </c>
      <c r="P3334" s="24">
        <f>'ROTH 1.0'!O3334*'קובץ טיוטה'!$D$10</f>
        <v>12886.970007162718</v>
      </c>
      <c r="Q3334" s="24">
        <f t="shared" ref="Q3334:Q3397" si="523">P3334-$H$8*$H$9</f>
        <v>9286.9700071627176</v>
      </c>
      <c r="R3334" s="24">
        <f t="shared" si="522"/>
        <v>29660.130588</v>
      </c>
      <c r="S3334" s="24">
        <f t="shared" si="515"/>
        <v>0</v>
      </c>
      <c r="T3334" s="24">
        <f t="shared" si="516"/>
        <v>20373.160580837284</v>
      </c>
      <c r="U3334" s="24" t="str">
        <f t="shared" si="517"/>
        <v>charge</v>
      </c>
      <c r="W3334" s="24">
        <f t="shared" si="520"/>
        <v>0</v>
      </c>
      <c r="X3334" s="24">
        <f t="shared" si="518"/>
        <v>78000</v>
      </c>
      <c r="Y3334" s="24">
        <f t="shared" si="521"/>
        <v>0</v>
      </c>
      <c r="AA3334" s="24">
        <f t="shared" si="519"/>
        <v>0</v>
      </c>
      <c r="AC3334" s="24">
        <f t="shared" ref="AC3334:AC3397" si="524">IF(U3334="charge",(T3334-W3334),0)</f>
        <v>20373.160580837284</v>
      </c>
    </row>
    <row r="3335" x14ac:dyDescent="0.2">
      <c r="L3335" s="25">
        <v>3330</v>
      </c>
      <c r="M3335" s="29">
        <v>0.201911281</v>
      </c>
      <c r="O3335" s="25">
        <v>3330</v>
      </c>
      <c r="P3335" s="24">
        <f>'ROTH 1.0'!O3335*'קובץ טיוטה'!$D$10</f>
        <v>12687.543334821534</v>
      </c>
      <c r="Q3335" s="25">
        <f t="shared" si="523"/>
        <v>9087.5433348215338</v>
      </c>
      <c r="R3335" s="24">
        <f t="shared" si="522"/>
        <v>13729.967108000001</v>
      </c>
      <c r="S3335" s="25">
        <f t="shared" ref="S3335:S3398" si="525">IF(Q3335&gt;R3335,Q3335-R3335,0)</f>
        <v>0</v>
      </c>
      <c r="T3335" s="25">
        <f t="shared" ref="T3335:T3398" si="526">IF(R3335&gt;Q3335,R3335-Q3335,0)</f>
        <v>4642.4237731784669</v>
      </c>
      <c r="U3335" s="25" t="str">
        <f t="shared" ref="U3335:U3398" si="527">IF(Q3335&gt;R3335,"drain","charge")</f>
        <v>charge</v>
      </c>
      <c r="W3335" s="25">
        <f t="shared" si="520"/>
        <v>0</v>
      </c>
      <c r="X3335" s="25">
        <f t="shared" ref="X3335:X3398" si="528">IF(X3334+T3335&gt;$H$11,$H$11,IF(U3335="charge",X3334+(T3335*$H$12),IF((X3334-S3335)&gt;0,X3334-S3335,0)))</f>
        <v>78000</v>
      </c>
      <c r="Y3335" s="25">
        <f t="shared" si="521"/>
        <v>0</v>
      </c>
      <c r="AA3335" s="25">
        <f t="shared" ref="AA3335:AA3398" si="529">S3335-Y3335</f>
        <v>0</v>
      </c>
      <c r="AC3335" s="25">
        <f t="shared" si="524"/>
        <v>4642.4237731784669</v>
      </c>
    </row>
    <row r="3336" x14ac:dyDescent="0.2">
      <c r="L3336" s="24">
        <v>3331</v>
      </c>
      <c r="M3336" s="28">
        <v>1.9042840000000002E-2</v>
      </c>
      <c r="O3336" s="24">
        <v>3331</v>
      </c>
      <c r="P3336" s="24">
        <f>'ROTH 1.0'!O3336*'קובץ טיוטה'!$D$10</f>
        <v>12169.961961580429</v>
      </c>
      <c r="Q3336" s="24">
        <f t="shared" si="523"/>
        <v>8569.9619615804295</v>
      </c>
      <c r="R3336" s="24">
        <f t="shared" si="522"/>
        <v>1294.9131199999999</v>
      </c>
      <c r="S3336" s="24">
        <f t="shared" si="525"/>
        <v>7275.0488415804293</v>
      </c>
      <c r="T3336" s="24">
        <f t="shared" si="526"/>
        <v>0</v>
      </c>
      <c r="U3336" s="24" t="str">
        <f t="shared" si="527"/>
        <v>drain</v>
      </c>
      <c r="W3336" s="24">
        <f t="shared" ref="W3336:W3399" si="530">IF(X3336&gt;=X3335,(X3336-X3335),0)</f>
        <v>0</v>
      </c>
      <c r="X3336" s="24">
        <f t="shared" si="528"/>
        <v>70724.951158419572</v>
      </c>
      <c r="Y3336" s="24">
        <f t="shared" ref="Y3336:Y3399" si="531">IF(U3336="drain",X3335-X3336,0)</f>
        <v>7275.0488415804284</v>
      </c>
      <c r="AA3336" s="24">
        <f t="shared" si="529"/>
        <v>0</v>
      </c>
      <c r="AC3336" s="24">
        <f t="shared" si="524"/>
        <v>0</v>
      </c>
    </row>
    <row r="3337" x14ac:dyDescent="0.2">
      <c r="L3337" s="25">
        <v>3332</v>
      </c>
      <c r="M3337" s="29">
        <v>0</v>
      </c>
      <c r="O3337" s="25">
        <v>3332</v>
      </c>
      <c r="P3337" s="24">
        <f>'ROTH 1.0'!O3337*'קובץ טיוטה'!$D$10</f>
        <v>12626.769693744205</v>
      </c>
      <c r="Q3337" s="25">
        <f t="shared" si="523"/>
        <v>9026.7696937442051</v>
      </c>
      <c r="R3337" s="24">
        <f t="shared" si="522"/>
        <v>0</v>
      </c>
      <c r="S3337" s="25">
        <f t="shared" si="525"/>
        <v>9026.7696937442051</v>
      </c>
      <c r="T3337" s="25">
        <f t="shared" si="526"/>
        <v>0</v>
      </c>
      <c r="U3337" s="25" t="str">
        <f t="shared" si="527"/>
        <v>drain</v>
      </c>
      <c r="W3337" s="25">
        <f t="shared" si="530"/>
        <v>0</v>
      </c>
      <c r="X3337" s="25">
        <f t="shared" si="528"/>
        <v>61698.181464675363</v>
      </c>
      <c r="Y3337" s="25">
        <f t="shared" si="531"/>
        <v>9026.7696937442088</v>
      </c>
      <c r="AA3337" s="25">
        <f t="shared" si="529"/>
        <v>0</v>
      </c>
      <c r="AC3337" s="25">
        <f t="shared" si="524"/>
        <v>0</v>
      </c>
    </row>
    <row r="3338" x14ac:dyDescent="0.2">
      <c r="L3338" s="24">
        <v>3333</v>
      </c>
      <c r="M3338" s="28">
        <v>0</v>
      </c>
      <c r="O3338" s="24">
        <v>3333</v>
      </c>
      <c r="P3338" s="24">
        <f>'ROTH 1.0'!O3338*'קובץ טיוטה'!$D$10</f>
        <v>12265.785281084976</v>
      </c>
      <c r="Q3338" s="24">
        <f t="shared" si="523"/>
        <v>8665.7852810849763</v>
      </c>
      <c r="R3338" s="24">
        <f t="shared" si="522"/>
        <v>0</v>
      </c>
      <c r="S3338" s="24">
        <f t="shared" si="525"/>
        <v>8665.7852810849763</v>
      </c>
      <c r="T3338" s="24">
        <f t="shared" si="526"/>
        <v>0</v>
      </c>
      <c r="U3338" s="24" t="str">
        <f t="shared" si="527"/>
        <v>drain</v>
      </c>
      <c r="W3338" s="24">
        <f t="shared" si="530"/>
        <v>0</v>
      </c>
      <c r="X3338" s="24">
        <f t="shared" si="528"/>
        <v>53032.39618359039</v>
      </c>
      <c r="Y3338" s="24">
        <f t="shared" si="531"/>
        <v>8665.7852810849727</v>
      </c>
      <c r="AA3338" s="24">
        <f t="shared" si="529"/>
        <v>0</v>
      </c>
      <c r="AC3338" s="24">
        <f t="shared" si="524"/>
        <v>0</v>
      </c>
    </row>
    <row r="3339" x14ac:dyDescent="0.2">
      <c r="L3339" s="25">
        <v>3334</v>
      </c>
      <c r="M3339" s="29">
        <v>0</v>
      </c>
      <c r="O3339" s="25">
        <v>3334</v>
      </c>
      <c r="P3339" s="24">
        <f>'ROTH 1.0'!O3339*'קובץ טיוטה'!$D$10</f>
        <v>11859.667756367422</v>
      </c>
      <c r="Q3339" s="25">
        <f t="shared" si="523"/>
        <v>8259.667756367422</v>
      </c>
      <c r="R3339" s="24">
        <f t="shared" si="522"/>
        <v>0</v>
      </c>
      <c r="S3339" s="25">
        <f t="shared" si="525"/>
        <v>8259.667756367422</v>
      </c>
      <c r="T3339" s="25">
        <f t="shared" si="526"/>
        <v>0</v>
      </c>
      <c r="U3339" s="25" t="str">
        <f t="shared" si="527"/>
        <v>drain</v>
      </c>
      <c r="W3339" s="25">
        <f t="shared" si="530"/>
        <v>0</v>
      </c>
      <c r="X3339" s="25">
        <f t="shared" si="528"/>
        <v>44772.728427222966</v>
      </c>
      <c r="Y3339" s="25">
        <f t="shared" si="531"/>
        <v>8259.6677563674239</v>
      </c>
      <c r="AA3339" s="25">
        <f t="shared" si="529"/>
        <v>0</v>
      </c>
      <c r="AC3339" s="25">
        <f t="shared" si="524"/>
        <v>0</v>
      </c>
    </row>
    <row r="3340" x14ac:dyDescent="0.2">
      <c r="L3340" s="24">
        <v>3335</v>
      </c>
      <c r="M3340" s="28">
        <v>0</v>
      </c>
      <c r="O3340" s="24">
        <v>3335</v>
      </c>
      <c r="P3340" s="24">
        <f>'ROTH 1.0'!O3340*'קובץ טיוטה'!$D$10</f>
        <v>11235.123512450387</v>
      </c>
      <c r="Q3340" s="24">
        <f t="shared" si="523"/>
        <v>7635.1235124503874</v>
      </c>
      <c r="R3340" s="24">
        <f t="shared" si="522"/>
        <v>0</v>
      </c>
      <c r="S3340" s="24">
        <f t="shared" si="525"/>
        <v>7635.1235124503874</v>
      </c>
      <c r="T3340" s="24">
        <f t="shared" si="526"/>
        <v>0</v>
      </c>
      <c r="U3340" s="24" t="str">
        <f t="shared" si="527"/>
        <v>drain</v>
      </c>
      <c r="W3340" s="24">
        <f t="shared" si="530"/>
        <v>0</v>
      </c>
      <c r="X3340" s="24">
        <f t="shared" si="528"/>
        <v>37137.604914772579</v>
      </c>
      <c r="Y3340" s="24">
        <f t="shared" si="531"/>
        <v>7635.1235124503874</v>
      </c>
      <c r="AA3340" s="24">
        <f t="shared" si="529"/>
        <v>0</v>
      </c>
      <c r="AC3340" s="24">
        <f t="shared" si="524"/>
        <v>0</v>
      </c>
    </row>
    <row r="3341" x14ac:dyDescent="0.2">
      <c r="L3341" s="25">
        <v>3336</v>
      </c>
      <c r="M3341" s="29">
        <v>0</v>
      </c>
      <c r="O3341" s="25">
        <v>3336</v>
      </c>
      <c r="P3341" s="24">
        <f>'ROTH 1.0'!O3341*'קובץ טיוטה'!$D$10</f>
        <v>10516.139284666522</v>
      </c>
      <c r="Q3341" s="25">
        <f t="shared" si="523"/>
        <v>6916.1392846665221</v>
      </c>
      <c r="R3341" s="24">
        <f t="shared" si="522"/>
        <v>0</v>
      </c>
      <c r="S3341" s="25">
        <f t="shared" si="525"/>
        <v>6916.1392846665221</v>
      </c>
      <c r="T3341" s="25">
        <f t="shared" si="526"/>
        <v>0</v>
      </c>
      <c r="U3341" s="25" t="str">
        <f t="shared" si="527"/>
        <v>drain</v>
      </c>
      <c r="W3341" s="25">
        <f t="shared" si="530"/>
        <v>0</v>
      </c>
      <c r="X3341" s="25">
        <f t="shared" si="528"/>
        <v>30221.465630106057</v>
      </c>
      <c r="Y3341" s="25">
        <f t="shared" si="531"/>
        <v>6916.1392846665221</v>
      </c>
      <c r="AA3341" s="25">
        <f t="shared" si="529"/>
        <v>0</v>
      </c>
      <c r="AC3341" s="25">
        <f t="shared" si="524"/>
        <v>0</v>
      </c>
    </row>
    <row r="3342" x14ac:dyDescent="0.2">
      <c r="L3342" s="24">
        <v>3337</v>
      </c>
      <c r="M3342" s="28">
        <v>0</v>
      </c>
      <c r="O3342" s="24">
        <v>3337</v>
      </c>
      <c r="P3342" s="24">
        <f>'ROTH 1.0'!O3342*'קובץ טיוטה'!$D$10</f>
        <v>9929.5792187365951</v>
      </c>
      <c r="Q3342" s="24">
        <f t="shared" si="523"/>
        <v>6329.5792187365951</v>
      </c>
      <c r="R3342" s="24">
        <f t="shared" si="522"/>
        <v>0</v>
      </c>
      <c r="S3342" s="24">
        <f t="shared" si="525"/>
        <v>6329.5792187365951</v>
      </c>
      <c r="T3342" s="24">
        <f t="shared" si="526"/>
        <v>0</v>
      </c>
      <c r="U3342" s="24" t="str">
        <f t="shared" si="527"/>
        <v>drain</v>
      </c>
      <c r="W3342" s="24">
        <f t="shared" si="530"/>
        <v>0</v>
      </c>
      <c r="X3342" s="24">
        <f t="shared" si="528"/>
        <v>23891.886411369462</v>
      </c>
      <c r="Y3342" s="24">
        <f t="shared" si="531"/>
        <v>6329.5792187365951</v>
      </c>
      <c r="AA3342" s="24">
        <f t="shared" si="529"/>
        <v>0</v>
      </c>
      <c r="AC3342" s="24">
        <f t="shared" si="524"/>
        <v>0</v>
      </c>
    </row>
    <row r="3343" x14ac:dyDescent="0.2">
      <c r="L3343" s="25">
        <v>3338</v>
      </c>
      <c r="M3343" s="29">
        <v>0</v>
      </c>
      <c r="O3343" s="25">
        <v>3338</v>
      </c>
      <c r="P3343" s="24">
        <f>'ROTH 1.0'!O3343*'קובץ טיוטה'!$D$10</f>
        <v>9527.0459233571783</v>
      </c>
      <c r="Q3343" s="25">
        <f t="shared" si="523"/>
        <v>5927.0459233571783</v>
      </c>
      <c r="R3343" s="24">
        <f t="shared" si="522"/>
        <v>0</v>
      </c>
      <c r="S3343" s="25">
        <f t="shared" si="525"/>
        <v>5927.0459233571783</v>
      </c>
      <c r="T3343" s="25">
        <f t="shared" si="526"/>
        <v>0</v>
      </c>
      <c r="U3343" s="25" t="str">
        <f t="shared" si="527"/>
        <v>drain</v>
      </c>
      <c r="W3343" s="25">
        <f t="shared" si="530"/>
        <v>0</v>
      </c>
      <c r="X3343" s="25">
        <f t="shared" si="528"/>
        <v>17964.840488012283</v>
      </c>
      <c r="Y3343" s="25">
        <f t="shared" si="531"/>
        <v>5927.0459233571783</v>
      </c>
      <c r="AA3343" s="25">
        <f t="shared" si="529"/>
        <v>0</v>
      </c>
      <c r="AC3343" s="25">
        <f t="shared" si="524"/>
        <v>0</v>
      </c>
    </row>
    <row r="3344" x14ac:dyDescent="0.2">
      <c r="L3344" s="24">
        <v>3339</v>
      </c>
      <c r="M3344" s="28">
        <v>0</v>
      </c>
      <c r="O3344" s="24">
        <v>3339</v>
      </c>
      <c r="P3344" s="24">
        <f>'ROTH 1.0'!O3344*'קובץ טיוטה'!$D$10</f>
        <v>9222.1756664380391</v>
      </c>
      <c r="Q3344" s="24">
        <f t="shared" si="523"/>
        <v>5622.1756664380391</v>
      </c>
      <c r="R3344" s="24">
        <f t="shared" ref="R3344:R3407" si="532">M3344*$H$7*0.85</f>
        <v>0</v>
      </c>
      <c r="S3344" s="24">
        <f t="shared" si="525"/>
        <v>5622.1756664380391</v>
      </c>
      <c r="T3344" s="24">
        <f t="shared" si="526"/>
        <v>0</v>
      </c>
      <c r="U3344" s="24" t="str">
        <f t="shared" si="527"/>
        <v>drain</v>
      </c>
      <c r="W3344" s="24">
        <f t="shared" si="530"/>
        <v>0</v>
      </c>
      <c r="X3344" s="24">
        <f t="shared" si="528"/>
        <v>12342.664821574244</v>
      </c>
      <c r="Y3344" s="24">
        <f t="shared" si="531"/>
        <v>5622.1756664380391</v>
      </c>
      <c r="AA3344" s="24">
        <f t="shared" si="529"/>
        <v>0</v>
      </c>
      <c r="AC3344" s="24">
        <f t="shared" si="524"/>
        <v>0</v>
      </c>
    </row>
    <row r="3345" x14ac:dyDescent="0.2">
      <c r="L3345" s="25">
        <v>3340</v>
      </c>
      <c r="M3345" s="29">
        <v>0</v>
      </c>
      <c r="O3345" s="25">
        <v>3340</v>
      </c>
      <c r="P3345" s="24">
        <f>'ROTH 1.0'!O3345*'קובץ טיוטה'!$D$10</f>
        <v>9090.6928301244388</v>
      </c>
      <c r="Q3345" s="25">
        <f t="shared" si="523"/>
        <v>5490.6928301244388</v>
      </c>
      <c r="R3345" s="24">
        <f t="shared" si="532"/>
        <v>0</v>
      </c>
      <c r="S3345" s="25">
        <f t="shared" si="525"/>
        <v>5490.6928301244388</v>
      </c>
      <c r="T3345" s="25">
        <f t="shared" si="526"/>
        <v>0</v>
      </c>
      <c r="U3345" s="25" t="str">
        <f t="shared" si="527"/>
        <v>drain</v>
      </c>
      <c r="W3345" s="25">
        <f t="shared" si="530"/>
        <v>0</v>
      </c>
      <c r="X3345" s="25">
        <f t="shared" si="528"/>
        <v>6851.9719914498055</v>
      </c>
      <c r="Y3345" s="25">
        <f t="shared" si="531"/>
        <v>5490.6928301244388</v>
      </c>
      <c r="AA3345" s="25">
        <f t="shared" si="529"/>
        <v>0</v>
      </c>
      <c r="AC3345" s="25">
        <f t="shared" si="524"/>
        <v>0</v>
      </c>
    </row>
    <row r="3346" x14ac:dyDescent="0.2">
      <c r="L3346" s="24">
        <v>3341</v>
      </c>
      <c r="M3346" s="28">
        <v>0</v>
      </c>
      <c r="O3346" s="24">
        <v>3341</v>
      </c>
      <c r="P3346" s="24">
        <f>'ROTH 1.0'!O3346*'קובץ טיוטה'!$D$10</f>
        <v>9260.798772489341</v>
      </c>
      <c r="Q3346" s="24">
        <f t="shared" si="523"/>
        <v>5660.798772489341</v>
      </c>
      <c r="R3346" s="24">
        <f t="shared" si="532"/>
        <v>0</v>
      </c>
      <c r="S3346" s="24">
        <f t="shared" si="525"/>
        <v>5660.798772489341</v>
      </c>
      <c r="T3346" s="24">
        <f t="shared" si="526"/>
        <v>0</v>
      </c>
      <c r="U3346" s="24" t="str">
        <f t="shared" si="527"/>
        <v>drain</v>
      </c>
      <c r="W3346" s="24">
        <f t="shared" si="530"/>
        <v>0</v>
      </c>
      <c r="X3346" s="24">
        <f t="shared" si="528"/>
        <v>1191.1732189604645</v>
      </c>
      <c r="Y3346" s="24">
        <f t="shared" si="531"/>
        <v>5660.798772489341</v>
      </c>
      <c r="AA3346" s="24">
        <f t="shared" si="529"/>
        <v>0</v>
      </c>
      <c r="AC3346" s="24">
        <f t="shared" si="524"/>
        <v>0</v>
      </c>
    </row>
    <row r="3347" x14ac:dyDescent="0.2">
      <c r="L3347" s="25">
        <v>3342</v>
      </c>
      <c r="M3347" s="29">
        <v>0</v>
      </c>
      <c r="O3347" s="25">
        <v>3342</v>
      </c>
      <c r="P3347" s="24">
        <f>'ROTH 1.0'!O3347*'קובץ טיוטה'!$D$10</f>
        <v>9210.4253878142736</v>
      </c>
      <c r="Q3347" s="25">
        <f t="shared" si="523"/>
        <v>5610.4253878142736</v>
      </c>
      <c r="R3347" s="24">
        <f t="shared" si="532"/>
        <v>0</v>
      </c>
      <c r="S3347" s="25">
        <f t="shared" si="525"/>
        <v>5610.4253878142736</v>
      </c>
      <c r="T3347" s="25">
        <f t="shared" si="526"/>
        <v>0</v>
      </c>
      <c r="U3347" s="25" t="str">
        <f t="shared" si="527"/>
        <v>drain</v>
      </c>
      <c r="W3347" s="25">
        <f t="shared" si="530"/>
        <v>0</v>
      </c>
      <c r="X3347" s="25">
        <f t="shared" si="528"/>
        <v>0</v>
      </c>
      <c r="Y3347" s="25">
        <f t="shared" si="531"/>
        <v>1191.1732189604645</v>
      </c>
      <c r="AA3347" s="25">
        <f t="shared" si="529"/>
        <v>4419.2521688538091</v>
      </c>
      <c r="AC3347" s="25">
        <f t="shared" si="524"/>
        <v>0</v>
      </c>
    </row>
    <row r="3348" x14ac:dyDescent="0.2">
      <c r="L3348" s="24">
        <v>3343</v>
      </c>
      <c r="M3348" s="28">
        <v>0.33934926400000004</v>
      </c>
      <c r="O3348" s="24">
        <v>3343</v>
      </c>
      <c r="P3348" s="24">
        <f>'ROTH 1.0'!O3348*'קובץ טיוטה'!$D$10</f>
        <v>10098.903390247515</v>
      </c>
      <c r="Q3348" s="24">
        <f t="shared" si="523"/>
        <v>6498.9033902475148</v>
      </c>
      <c r="R3348" s="24">
        <f t="shared" si="532"/>
        <v>23075.749952000002</v>
      </c>
      <c r="S3348" s="24">
        <f t="shared" si="525"/>
        <v>0</v>
      </c>
      <c r="T3348" s="24">
        <f t="shared" si="526"/>
        <v>16576.846561752485</v>
      </c>
      <c r="U3348" s="24" t="str">
        <f t="shared" si="527"/>
        <v>charge</v>
      </c>
      <c r="W3348" s="24">
        <f t="shared" si="530"/>
        <v>14919.161905577237</v>
      </c>
      <c r="X3348" s="24">
        <f t="shared" si="528"/>
        <v>14919.161905577237</v>
      </c>
      <c r="Y3348" s="24">
        <f t="shared" si="531"/>
        <v>0</v>
      </c>
      <c r="AA3348" s="24">
        <f t="shared" si="529"/>
        <v>0</v>
      </c>
      <c r="AC3348" s="24">
        <f t="shared" si="524"/>
        <v>1657.6846561752482</v>
      </c>
    </row>
    <row r="3349" x14ac:dyDescent="0.2">
      <c r="L3349" s="25">
        <v>3344</v>
      </c>
      <c r="M3349" s="29">
        <v>0.50237251400000005</v>
      </c>
      <c r="O3349" s="25">
        <v>3344</v>
      </c>
      <c r="P3349" s="24">
        <f>'ROTH 1.0'!O3349*'קובץ טיוטה'!$D$10</f>
        <v>11142.016665557905</v>
      </c>
      <c r="Q3349" s="25">
        <f t="shared" si="523"/>
        <v>7542.0166655579051</v>
      </c>
      <c r="R3349" s="24">
        <f t="shared" si="532"/>
        <v>34161.330952000004</v>
      </c>
      <c r="S3349" s="25">
        <f t="shared" si="525"/>
        <v>0</v>
      </c>
      <c r="T3349" s="25">
        <f t="shared" si="526"/>
        <v>26619.314286442099</v>
      </c>
      <c r="U3349" s="25" t="str">
        <f t="shared" si="527"/>
        <v>charge</v>
      </c>
      <c r="W3349" s="25">
        <f t="shared" si="530"/>
        <v>23957.382857797886</v>
      </c>
      <c r="X3349" s="25">
        <f t="shared" si="528"/>
        <v>38876.544763375125</v>
      </c>
      <c r="Y3349" s="25">
        <f t="shared" si="531"/>
        <v>0</v>
      </c>
      <c r="AA3349" s="25">
        <f t="shared" si="529"/>
        <v>0</v>
      </c>
      <c r="AC3349" s="25">
        <f t="shared" si="524"/>
        <v>2661.9314286442132</v>
      </c>
    </row>
    <row r="3350" x14ac:dyDescent="0.2">
      <c r="L3350" s="24">
        <v>3345</v>
      </c>
      <c r="M3350" s="28">
        <v>0.65390284499999995</v>
      </c>
      <c r="O3350" s="24">
        <v>3345</v>
      </c>
      <c r="P3350" s="24">
        <f>'ROTH 1.0'!O3350*'קובץ טיוטה'!$D$10</f>
        <v>12053.786988620124</v>
      </c>
      <c r="Q3350" s="24">
        <f t="shared" si="523"/>
        <v>8453.7869886201242</v>
      </c>
      <c r="R3350" s="24">
        <f t="shared" si="532"/>
        <v>44465.393459999999</v>
      </c>
      <c r="S3350" s="24">
        <f t="shared" si="525"/>
        <v>0</v>
      </c>
      <c r="T3350" s="24">
        <f t="shared" si="526"/>
        <v>36011.606471379877</v>
      </c>
      <c r="U3350" s="24" t="str">
        <f t="shared" si="527"/>
        <v>charge</v>
      </c>
      <c r="W3350" s="24">
        <f t="shared" si="530"/>
        <v>32410.445824241884</v>
      </c>
      <c r="X3350" s="24">
        <f t="shared" si="528"/>
        <v>71286.990587617009</v>
      </c>
      <c r="Y3350" s="24">
        <f t="shared" si="531"/>
        <v>0</v>
      </c>
      <c r="AA3350" s="24">
        <f t="shared" si="529"/>
        <v>0</v>
      </c>
      <c r="AC3350" s="24">
        <f t="shared" si="524"/>
        <v>3601.1606471379928</v>
      </c>
    </row>
    <row r="3351" x14ac:dyDescent="0.2">
      <c r="L3351" s="25">
        <v>3346</v>
      </c>
      <c r="M3351" s="29">
        <v>0.70840556399999999</v>
      </c>
      <c r="O3351" s="25">
        <v>3346</v>
      </c>
      <c r="P3351" s="24">
        <f>'ROTH 1.0'!O3351*'קובץ טיוטה'!$D$10</f>
        <v>12935.987373104481</v>
      </c>
      <c r="Q3351" s="25">
        <f t="shared" si="523"/>
        <v>9335.9873731044809</v>
      </c>
      <c r="R3351" s="24">
        <f t="shared" si="532"/>
        <v>48171.578351999997</v>
      </c>
      <c r="S3351" s="25">
        <f t="shared" si="525"/>
        <v>0</v>
      </c>
      <c r="T3351" s="25">
        <f t="shared" si="526"/>
        <v>38835.590978895518</v>
      </c>
      <c r="U3351" s="25" t="str">
        <f t="shared" si="527"/>
        <v>charge</v>
      </c>
      <c r="W3351" s="25">
        <f t="shared" si="530"/>
        <v>6713.0094123829913</v>
      </c>
      <c r="X3351" s="25">
        <f t="shared" si="528"/>
        <v>78000</v>
      </c>
      <c r="Y3351" s="25">
        <f t="shared" si="531"/>
        <v>0</v>
      </c>
      <c r="AA3351" s="25">
        <f t="shared" si="529"/>
        <v>0</v>
      </c>
      <c r="AC3351" s="25">
        <f t="shared" si="524"/>
        <v>32122.581566512526</v>
      </c>
    </row>
    <row r="3352" x14ac:dyDescent="0.2">
      <c r="L3352" s="24">
        <v>3347</v>
      </c>
      <c r="M3352" s="28">
        <v>0.736319371</v>
      </c>
      <c r="O3352" s="24">
        <v>3347</v>
      </c>
      <c r="P3352" s="24">
        <f>'ROTH 1.0'!O3352*'קובץ טיוטה'!$D$10</f>
        <v>13318.758871034801</v>
      </c>
      <c r="Q3352" s="24">
        <f t="shared" si="523"/>
        <v>9718.7588710348009</v>
      </c>
      <c r="R3352" s="24">
        <f t="shared" si="532"/>
        <v>50069.717227999994</v>
      </c>
      <c r="S3352" s="24">
        <f t="shared" si="525"/>
        <v>0</v>
      </c>
      <c r="T3352" s="24">
        <f t="shared" si="526"/>
        <v>40350.958356965195</v>
      </c>
      <c r="U3352" s="24" t="str">
        <f t="shared" si="527"/>
        <v>charge</v>
      </c>
      <c r="W3352" s="24">
        <f t="shared" si="530"/>
        <v>0</v>
      </c>
      <c r="X3352" s="24">
        <f t="shared" si="528"/>
        <v>78000</v>
      </c>
      <c r="Y3352" s="24">
        <f t="shared" si="531"/>
        <v>0</v>
      </c>
      <c r="AA3352" s="24">
        <f t="shared" si="529"/>
        <v>0</v>
      </c>
      <c r="AC3352" s="24">
        <f t="shared" si="524"/>
        <v>40350.958356965195</v>
      </c>
    </row>
    <row r="3353" x14ac:dyDescent="0.2">
      <c r="L3353" s="25">
        <v>3348</v>
      </c>
      <c r="M3353" s="29">
        <v>0.68114523800000004</v>
      </c>
      <c r="O3353" s="25">
        <v>3348</v>
      </c>
      <c r="P3353" s="24">
        <f>'ROTH 1.0'!O3353*'קובץ טיוטה'!$D$10</f>
        <v>13719.862092723777</v>
      </c>
      <c r="Q3353" s="25">
        <f t="shared" si="523"/>
        <v>10119.862092723777</v>
      </c>
      <c r="R3353" s="24">
        <f t="shared" si="532"/>
        <v>46317.876184000001</v>
      </c>
      <c r="S3353" s="25">
        <f t="shared" si="525"/>
        <v>0</v>
      </c>
      <c r="T3353" s="25">
        <f t="shared" si="526"/>
        <v>36198.014091276222</v>
      </c>
      <c r="U3353" s="25" t="str">
        <f t="shared" si="527"/>
        <v>charge</v>
      </c>
      <c r="W3353" s="25">
        <f t="shared" si="530"/>
        <v>0</v>
      </c>
      <c r="X3353" s="25">
        <f t="shared" si="528"/>
        <v>78000</v>
      </c>
      <c r="Y3353" s="25">
        <f t="shared" si="531"/>
        <v>0</v>
      </c>
      <c r="AA3353" s="25">
        <f t="shared" si="529"/>
        <v>0</v>
      </c>
      <c r="AC3353" s="25">
        <f t="shared" si="524"/>
        <v>36198.014091276222</v>
      </c>
    </row>
    <row r="3354" x14ac:dyDescent="0.2">
      <c r="L3354" s="24">
        <v>3349</v>
      </c>
      <c r="M3354" s="28">
        <v>0.753898603</v>
      </c>
      <c r="O3354" s="24">
        <v>3349</v>
      </c>
      <c r="P3354" s="24">
        <f>'ROTH 1.0'!O3354*'קובץ טיוטה'!$D$10</f>
        <v>14107.411353168573</v>
      </c>
      <c r="Q3354" s="24">
        <f t="shared" si="523"/>
        <v>10507.411353168573</v>
      </c>
      <c r="R3354" s="24">
        <f t="shared" si="532"/>
        <v>51265.105003999997</v>
      </c>
      <c r="S3354" s="24">
        <f t="shared" si="525"/>
        <v>0</v>
      </c>
      <c r="T3354" s="24">
        <f t="shared" si="526"/>
        <v>40757.693650831425</v>
      </c>
      <c r="U3354" s="24" t="str">
        <f t="shared" si="527"/>
        <v>charge</v>
      </c>
      <c r="W3354" s="24">
        <f t="shared" si="530"/>
        <v>0</v>
      </c>
      <c r="X3354" s="24">
        <f t="shared" si="528"/>
        <v>78000</v>
      </c>
      <c r="Y3354" s="24">
        <f t="shared" si="531"/>
        <v>0</v>
      </c>
      <c r="AA3354" s="24">
        <f t="shared" si="529"/>
        <v>0</v>
      </c>
      <c r="AC3354" s="24">
        <f t="shared" si="524"/>
        <v>40757.693650831425</v>
      </c>
    </row>
    <row r="3355" x14ac:dyDescent="0.2">
      <c r="L3355" s="25">
        <v>3350</v>
      </c>
      <c r="M3355" s="29">
        <v>0.74852888299999998</v>
      </c>
      <c r="O3355" s="25">
        <v>3350</v>
      </c>
      <c r="P3355" s="24">
        <f>'ROTH 1.0'!O3355*'קובץ טיוטה'!$D$10</f>
        <v>14420.154183224457</v>
      </c>
      <c r="Q3355" s="25">
        <f t="shared" si="523"/>
        <v>10820.154183224457</v>
      </c>
      <c r="R3355" s="24">
        <f t="shared" si="532"/>
        <v>50899.964043999993</v>
      </c>
      <c r="S3355" s="25">
        <f t="shared" si="525"/>
        <v>0</v>
      </c>
      <c r="T3355" s="25">
        <f t="shared" si="526"/>
        <v>40079.809860775538</v>
      </c>
      <c r="U3355" s="25" t="str">
        <f t="shared" si="527"/>
        <v>charge</v>
      </c>
      <c r="W3355" s="25">
        <f t="shared" si="530"/>
        <v>0</v>
      </c>
      <c r="X3355" s="25">
        <f t="shared" si="528"/>
        <v>78000</v>
      </c>
      <c r="Y3355" s="25">
        <f t="shared" si="531"/>
        <v>0</v>
      </c>
      <c r="AA3355" s="25">
        <f t="shared" si="529"/>
        <v>0</v>
      </c>
      <c r="AC3355" s="25">
        <f t="shared" si="524"/>
        <v>40079.809860775538</v>
      </c>
    </row>
    <row r="3356" x14ac:dyDescent="0.2">
      <c r="L3356" s="24">
        <v>3351</v>
      </c>
      <c r="M3356" s="28">
        <v>0.70126749799999999</v>
      </c>
      <c r="O3356" s="24">
        <v>3351</v>
      </c>
      <c r="P3356" s="24">
        <f>'ROTH 1.0'!O3356*'קובץ טיוטה'!$D$10</f>
        <v>14553.489085484767</v>
      </c>
      <c r="Q3356" s="24">
        <f t="shared" si="523"/>
        <v>10953.489085484767</v>
      </c>
      <c r="R3356" s="24">
        <f t="shared" si="532"/>
        <v>47686.189864</v>
      </c>
      <c r="S3356" s="24">
        <f t="shared" si="525"/>
        <v>0</v>
      </c>
      <c r="T3356" s="24">
        <f t="shared" si="526"/>
        <v>36732.700778515231</v>
      </c>
      <c r="U3356" s="24" t="str">
        <f t="shared" si="527"/>
        <v>charge</v>
      </c>
      <c r="W3356" s="24">
        <f t="shared" si="530"/>
        <v>0</v>
      </c>
      <c r="X3356" s="24">
        <f t="shared" si="528"/>
        <v>78000</v>
      </c>
      <c r="Y3356" s="24">
        <f t="shared" si="531"/>
        <v>0</v>
      </c>
      <c r="AA3356" s="24">
        <f t="shared" si="529"/>
        <v>0</v>
      </c>
      <c r="AC3356" s="24">
        <f t="shared" si="524"/>
        <v>36732.700778515231</v>
      </c>
    </row>
    <row r="3357" x14ac:dyDescent="0.2">
      <c r="L3357" s="25">
        <v>3352</v>
      </c>
      <c r="M3357" s="29">
        <v>0.61800597000000002</v>
      </c>
      <c r="O3357" s="25">
        <v>3352</v>
      </c>
      <c r="P3357" s="24">
        <f>'ROTH 1.0'!O3357*'קובץ טיוטה'!$D$10</f>
        <v>14187.6019520429</v>
      </c>
      <c r="Q3357" s="25">
        <f t="shared" si="523"/>
        <v>10587.6019520429</v>
      </c>
      <c r="R3357" s="24">
        <f t="shared" si="532"/>
        <v>42024.405959999996</v>
      </c>
      <c r="S3357" s="25">
        <f t="shared" si="525"/>
        <v>0</v>
      </c>
      <c r="T3357" s="25">
        <f t="shared" si="526"/>
        <v>31436.804007957096</v>
      </c>
      <c r="U3357" s="25" t="str">
        <f t="shared" si="527"/>
        <v>charge</v>
      </c>
      <c r="W3357" s="25">
        <f t="shared" si="530"/>
        <v>0</v>
      </c>
      <c r="X3357" s="25">
        <f t="shared" si="528"/>
        <v>78000</v>
      </c>
      <c r="Y3357" s="25">
        <f t="shared" si="531"/>
        <v>0</v>
      </c>
      <c r="AA3357" s="25">
        <f t="shared" si="529"/>
        <v>0</v>
      </c>
      <c r="AC3357" s="25">
        <f t="shared" si="524"/>
        <v>31436.804007957096</v>
      </c>
    </row>
    <row r="3358" x14ac:dyDescent="0.2">
      <c r="L3358" s="24">
        <v>3353</v>
      </c>
      <c r="M3358" s="28">
        <v>0.43342689600000001</v>
      </c>
      <c r="O3358" s="24">
        <v>3353</v>
      </c>
      <c r="P3358" s="24">
        <f>'ROTH 1.0'!O3358*'קובץ טיוטה'!$D$10</f>
        <v>13880.703133363064</v>
      </c>
      <c r="Q3358" s="24">
        <f t="shared" si="523"/>
        <v>10280.703133363064</v>
      </c>
      <c r="R3358" s="24">
        <f t="shared" si="532"/>
        <v>29473.028928</v>
      </c>
      <c r="S3358" s="24">
        <f t="shared" si="525"/>
        <v>0</v>
      </c>
      <c r="T3358" s="24">
        <f t="shared" si="526"/>
        <v>19192.325794636934</v>
      </c>
      <c r="U3358" s="24" t="str">
        <f t="shared" si="527"/>
        <v>charge</v>
      </c>
      <c r="W3358" s="24">
        <f t="shared" si="530"/>
        <v>0</v>
      </c>
      <c r="X3358" s="24">
        <f t="shared" si="528"/>
        <v>78000</v>
      </c>
      <c r="Y3358" s="24">
        <f t="shared" si="531"/>
        <v>0</v>
      </c>
      <c r="AA3358" s="24">
        <f t="shared" si="529"/>
        <v>0</v>
      </c>
      <c r="AC3358" s="24">
        <f t="shared" si="524"/>
        <v>19192.325794636934</v>
      </c>
    </row>
    <row r="3359" x14ac:dyDescent="0.2">
      <c r="L3359" s="25">
        <v>3354</v>
      </c>
      <c r="M3359" s="29">
        <v>0.18347423000000002</v>
      </c>
      <c r="O3359" s="25">
        <v>3354</v>
      </c>
      <c r="P3359" s="24">
        <f>'ROTH 1.0'!O3359*'קובץ טיוטה'!$D$10</f>
        <v>13258.997132716844</v>
      </c>
      <c r="Q3359" s="25">
        <f t="shared" si="523"/>
        <v>9658.9971327168441</v>
      </c>
      <c r="R3359" s="24">
        <f t="shared" si="532"/>
        <v>12476.24764</v>
      </c>
      <c r="S3359" s="25">
        <f t="shared" si="525"/>
        <v>0</v>
      </c>
      <c r="T3359" s="25">
        <f t="shared" si="526"/>
        <v>2817.2505072831555</v>
      </c>
      <c r="U3359" s="25" t="str">
        <f t="shared" si="527"/>
        <v>charge</v>
      </c>
      <c r="W3359" s="25">
        <f t="shared" si="530"/>
        <v>0</v>
      </c>
      <c r="X3359" s="25">
        <f t="shared" si="528"/>
        <v>78000</v>
      </c>
      <c r="Y3359" s="25">
        <f t="shared" si="531"/>
        <v>0</v>
      </c>
      <c r="AA3359" s="25">
        <f t="shared" si="529"/>
        <v>0</v>
      </c>
      <c r="AC3359" s="25">
        <f t="shared" si="524"/>
        <v>2817.2505072831555</v>
      </c>
    </row>
    <row r="3360" x14ac:dyDescent="0.2">
      <c r="L3360" s="24">
        <v>3355</v>
      </c>
      <c r="M3360" s="28">
        <v>1.6558667000000003E-2</v>
      </c>
      <c r="O3360" s="24">
        <v>3355</v>
      </c>
      <c r="P3360" s="24">
        <f>'ROTH 1.0'!O3360*'קובץ טיוטה'!$D$10</f>
        <v>12544.421814586434</v>
      </c>
      <c r="Q3360" s="24">
        <f t="shared" si="523"/>
        <v>8944.4218145864343</v>
      </c>
      <c r="R3360" s="24">
        <f t="shared" si="532"/>
        <v>1125.989356</v>
      </c>
      <c r="S3360" s="24">
        <f t="shared" si="525"/>
        <v>7818.4324585864342</v>
      </c>
      <c r="T3360" s="24">
        <f t="shared" si="526"/>
        <v>0</v>
      </c>
      <c r="U3360" s="24" t="str">
        <f t="shared" si="527"/>
        <v>drain</v>
      </c>
      <c r="W3360" s="24">
        <f t="shared" si="530"/>
        <v>0</v>
      </c>
      <c r="X3360" s="24">
        <f t="shared" si="528"/>
        <v>70181.567541413562</v>
      </c>
      <c r="Y3360" s="24">
        <f t="shared" si="531"/>
        <v>7818.4324585864379</v>
      </c>
      <c r="AA3360" s="24">
        <f t="shared" si="529"/>
        <v>0</v>
      </c>
      <c r="AC3360" s="24">
        <f t="shared" si="524"/>
        <v>0</v>
      </c>
    </row>
    <row r="3361" x14ac:dyDescent="0.2">
      <c r="L3361" s="25">
        <v>3356</v>
      </c>
      <c r="M3361" s="29">
        <v>0</v>
      </c>
      <c r="O3361" s="25">
        <v>3356</v>
      </c>
      <c r="P3361" s="24">
        <f>'ROTH 1.0'!O3361*'קובץ טיוטה'!$D$10</f>
        <v>12862.900606352978</v>
      </c>
      <c r="Q3361" s="25">
        <f t="shared" si="523"/>
        <v>9262.9006063529778</v>
      </c>
      <c r="R3361" s="24">
        <f t="shared" si="532"/>
        <v>0</v>
      </c>
      <c r="S3361" s="25">
        <f t="shared" si="525"/>
        <v>9262.9006063529778</v>
      </c>
      <c r="T3361" s="25">
        <f t="shared" si="526"/>
        <v>0</v>
      </c>
      <c r="U3361" s="25" t="str">
        <f t="shared" si="527"/>
        <v>drain</v>
      </c>
      <c r="W3361" s="25">
        <f t="shared" si="530"/>
        <v>0</v>
      </c>
      <c r="X3361" s="25">
        <f t="shared" si="528"/>
        <v>60918.666935060581</v>
      </c>
      <c r="Y3361" s="25">
        <f t="shared" si="531"/>
        <v>9262.9006063529814</v>
      </c>
      <c r="AA3361" s="25">
        <f t="shared" si="529"/>
        <v>0</v>
      </c>
      <c r="AC3361" s="25">
        <f t="shared" si="524"/>
        <v>0</v>
      </c>
    </row>
    <row r="3362" x14ac:dyDescent="0.2">
      <c r="L3362" s="24">
        <v>3357</v>
      </c>
      <c r="M3362" s="28">
        <v>0</v>
      </c>
      <c r="O3362" s="24">
        <v>3357</v>
      </c>
      <c r="P3362" s="24">
        <f>'ROTH 1.0'!O3362*'קובץ טיוטה'!$D$10</f>
        <v>12662.87912142387</v>
      </c>
      <c r="Q3362" s="24">
        <f t="shared" si="523"/>
        <v>9062.8791214238699</v>
      </c>
      <c r="R3362" s="24">
        <f t="shared" si="532"/>
        <v>0</v>
      </c>
      <c r="S3362" s="24">
        <f t="shared" si="525"/>
        <v>9062.8791214238699</v>
      </c>
      <c r="T3362" s="24">
        <f t="shared" si="526"/>
        <v>0</v>
      </c>
      <c r="U3362" s="24" t="str">
        <f t="shared" si="527"/>
        <v>drain</v>
      </c>
      <c r="W3362" s="24">
        <f t="shared" si="530"/>
        <v>0</v>
      </c>
      <c r="X3362" s="24">
        <f t="shared" si="528"/>
        <v>51855.787813636707</v>
      </c>
      <c r="Y3362" s="24">
        <f t="shared" si="531"/>
        <v>9062.8791214238736</v>
      </c>
      <c r="AA3362" s="24">
        <f t="shared" si="529"/>
        <v>0</v>
      </c>
      <c r="AC3362" s="24">
        <f t="shared" si="524"/>
        <v>0</v>
      </c>
    </row>
    <row r="3363" x14ac:dyDescent="0.2">
      <c r="L3363" s="25">
        <v>3358</v>
      </c>
      <c r="M3363" s="29">
        <v>0</v>
      </c>
      <c r="O3363" s="25">
        <v>3358</v>
      </c>
      <c r="P3363" s="24">
        <f>'ROTH 1.0'!O3363*'קובץ טיוטה'!$D$10</f>
        <v>12198.321950058202</v>
      </c>
      <c r="Q3363" s="25">
        <f t="shared" si="523"/>
        <v>8598.3219500582018</v>
      </c>
      <c r="R3363" s="24">
        <f t="shared" si="532"/>
        <v>0</v>
      </c>
      <c r="S3363" s="25">
        <f t="shared" si="525"/>
        <v>8598.3219500582018</v>
      </c>
      <c r="T3363" s="25">
        <f t="shared" si="526"/>
        <v>0</v>
      </c>
      <c r="U3363" s="25" t="str">
        <f t="shared" si="527"/>
        <v>drain</v>
      </c>
      <c r="W3363" s="25">
        <f t="shared" si="530"/>
        <v>0</v>
      </c>
      <c r="X3363" s="25">
        <f t="shared" si="528"/>
        <v>43257.465863578502</v>
      </c>
      <c r="Y3363" s="25">
        <f t="shared" si="531"/>
        <v>8598.3219500582054</v>
      </c>
      <c r="AA3363" s="25">
        <f t="shared" si="529"/>
        <v>0</v>
      </c>
      <c r="AC3363" s="25">
        <f t="shared" si="524"/>
        <v>0</v>
      </c>
    </row>
    <row r="3364" x14ac:dyDescent="0.2">
      <c r="L3364" s="24">
        <v>3359</v>
      </c>
      <c r="M3364" s="28">
        <v>0</v>
      </c>
      <c r="O3364" s="24">
        <v>3359</v>
      </c>
      <c r="P3364" s="24">
        <f>'ROTH 1.0'!O3364*'קובץ טיוטה'!$D$10</f>
        <v>11604.232598100511</v>
      </c>
      <c r="Q3364" s="24">
        <f t="shared" si="523"/>
        <v>8004.2325981005106</v>
      </c>
      <c r="R3364" s="24">
        <f t="shared" si="532"/>
        <v>0</v>
      </c>
      <c r="S3364" s="24">
        <f t="shared" si="525"/>
        <v>8004.2325981005106</v>
      </c>
      <c r="T3364" s="24">
        <f t="shared" si="526"/>
        <v>0</v>
      </c>
      <c r="U3364" s="24" t="str">
        <f t="shared" si="527"/>
        <v>drain</v>
      </c>
      <c r="W3364" s="24">
        <f t="shared" si="530"/>
        <v>0</v>
      </c>
      <c r="X3364" s="24">
        <f t="shared" si="528"/>
        <v>35253.233265477989</v>
      </c>
      <c r="Y3364" s="24">
        <f t="shared" si="531"/>
        <v>8004.2325981005124</v>
      </c>
      <c r="AA3364" s="24">
        <f t="shared" si="529"/>
        <v>0</v>
      </c>
      <c r="AC3364" s="24">
        <f t="shared" si="524"/>
        <v>0</v>
      </c>
    </row>
    <row r="3365" x14ac:dyDescent="0.2">
      <c r="L3365" s="25">
        <v>3360</v>
      </c>
      <c r="M3365" s="29">
        <v>0</v>
      </c>
      <c r="O3365" s="25">
        <v>3360</v>
      </c>
      <c r="P3365" s="24">
        <f>'ROTH 1.0'!O3365*'קובץ טיוטה'!$D$10</f>
        <v>10938.734892335318</v>
      </c>
      <c r="Q3365" s="25">
        <f t="shared" si="523"/>
        <v>7338.7348923353184</v>
      </c>
      <c r="R3365" s="24">
        <f t="shared" si="532"/>
        <v>0</v>
      </c>
      <c r="S3365" s="25">
        <f t="shared" si="525"/>
        <v>7338.7348923353184</v>
      </c>
      <c r="T3365" s="25">
        <f t="shared" si="526"/>
        <v>0</v>
      </c>
      <c r="U3365" s="25" t="str">
        <f t="shared" si="527"/>
        <v>drain</v>
      </c>
      <c r="W3365" s="25">
        <f t="shared" si="530"/>
        <v>0</v>
      </c>
      <c r="X3365" s="25">
        <f t="shared" si="528"/>
        <v>27914.498373142669</v>
      </c>
      <c r="Y3365" s="25">
        <f t="shared" si="531"/>
        <v>7338.7348923353202</v>
      </c>
      <c r="AA3365" s="25">
        <f t="shared" si="529"/>
        <v>0</v>
      </c>
      <c r="AC3365" s="25">
        <f t="shared" si="524"/>
        <v>0</v>
      </c>
    </row>
    <row r="3366" x14ac:dyDescent="0.2">
      <c r="L3366" s="24">
        <v>3361</v>
      </c>
      <c r="M3366" s="28">
        <v>0</v>
      </c>
      <c r="O3366" s="24">
        <v>3361</v>
      </c>
      <c r="P3366" s="24">
        <f>'ROTH 1.0'!O3366*'קובץ טיוטה'!$D$10</f>
        <v>10406.780488073298</v>
      </c>
      <c r="Q3366" s="24">
        <f t="shared" si="523"/>
        <v>6806.7804880732983</v>
      </c>
      <c r="R3366" s="24">
        <f t="shared" si="532"/>
        <v>0</v>
      </c>
      <c r="S3366" s="24">
        <f t="shared" si="525"/>
        <v>6806.7804880732983</v>
      </c>
      <c r="T3366" s="24">
        <f t="shared" si="526"/>
        <v>0</v>
      </c>
      <c r="U3366" s="24" t="str">
        <f t="shared" si="527"/>
        <v>drain</v>
      </c>
      <c r="W3366" s="24">
        <f t="shared" si="530"/>
        <v>0</v>
      </c>
      <c r="X3366" s="24">
        <f t="shared" si="528"/>
        <v>21107.717885069371</v>
      </c>
      <c r="Y3366" s="24">
        <f t="shared" si="531"/>
        <v>6806.7804880732983</v>
      </c>
      <c r="AA3366" s="24">
        <f t="shared" si="529"/>
        <v>0</v>
      </c>
      <c r="AC3366" s="24">
        <f t="shared" si="524"/>
        <v>0</v>
      </c>
    </row>
    <row r="3367" x14ac:dyDescent="0.2">
      <c r="L3367" s="25">
        <v>3362</v>
      </c>
      <c r="M3367" s="29">
        <v>0</v>
      </c>
      <c r="O3367" s="25">
        <v>3362</v>
      </c>
      <c r="P3367" s="24">
        <f>'ROTH 1.0'!O3367*'קובץ טיוטה'!$D$10</f>
        <v>9903.1648031057957</v>
      </c>
      <c r="Q3367" s="25">
        <f t="shared" si="523"/>
        <v>6303.1648031057957</v>
      </c>
      <c r="R3367" s="24">
        <f t="shared" si="532"/>
        <v>0</v>
      </c>
      <c r="S3367" s="25">
        <f t="shared" si="525"/>
        <v>6303.1648031057957</v>
      </c>
      <c r="T3367" s="25">
        <f t="shared" si="526"/>
        <v>0</v>
      </c>
      <c r="U3367" s="25" t="str">
        <f t="shared" si="527"/>
        <v>drain</v>
      </c>
      <c r="W3367" s="25">
        <f t="shared" si="530"/>
        <v>0</v>
      </c>
      <c r="X3367" s="25">
        <f t="shared" si="528"/>
        <v>14804.553081963575</v>
      </c>
      <c r="Y3367" s="25">
        <f t="shared" si="531"/>
        <v>6303.1648031057957</v>
      </c>
      <c r="AA3367" s="25">
        <f t="shared" si="529"/>
        <v>0</v>
      </c>
      <c r="AC3367" s="25">
        <f t="shared" si="524"/>
        <v>0</v>
      </c>
    </row>
    <row r="3368" x14ac:dyDescent="0.2">
      <c r="L3368" s="24">
        <v>3363</v>
      </c>
      <c r="M3368" s="28">
        <v>0</v>
      </c>
      <c r="O3368" s="24">
        <v>3363</v>
      </c>
      <c r="P3368" s="24">
        <f>'ROTH 1.0'!O3368*'קובץ טיוטה'!$D$10</f>
        <v>9598.2869692780041</v>
      </c>
      <c r="Q3368" s="24">
        <f t="shared" si="523"/>
        <v>5998.2869692780041</v>
      </c>
      <c r="R3368" s="24">
        <f t="shared" si="532"/>
        <v>0</v>
      </c>
      <c r="S3368" s="24">
        <f t="shared" si="525"/>
        <v>5998.2869692780041</v>
      </c>
      <c r="T3368" s="24">
        <f t="shared" si="526"/>
        <v>0</v>
      </c>
      <c r="U3368" s="24" t="str">
        <f t="shared" si="527"/>
        <v>drain</v>
      </c>
      <c r="W3368" s="24">
        <f t="shared" si="530"/>
        <v>0</v>
      </c>
      <c r="X3368" s="24">
        <f t="shared" si="528"/>
        <v>8806.266112685571</v>
      </c>
      <c r="Y3368" s="24">
        <f t="shared" si="531"/>
        <v>5998.2869692780041</v>
      </c>
      <c r="AA3368" s="24">
        <f t="shared" si="529"/>
        <v>0</v>
      </c>
      <c r="AC3368" s="24">
        <f t="shared" si="524"/>
        <v>0</v>
      </c>
    </row>
    <row r="3369" x14ac:dyDescent="0.2">
      <c r="L3369" s="25">
        <v>3364</v>
      </c>
      <c r="M3369" s="29">
        <v>0</v>
      </c>
      <c r="O3369" s="25">
        <v>3364</v>
      </c>
      <c r="P3369" s="24">
        <f>'ROTH 1.0'!O3369*'קובץ טיוטה'!$D$10</f>
        <v>9385.3221970986833</v>
      </c>
      <c r="Q3369" s="25">
        <f t="shared" si="523"/>
        <v>5785.3221970986833</v>
      </c>
      <c r="R3369" s="24">
        <f t="shared" si="532"/>
        <v>0</v>
      </c>
      <c r="S3369" s="25">
        <f t="shared" si="525"/>
        <v>5785.3221970986833</v>
      </c>
      <c r="T3369" s="25">
        <f t="shared" si="526"/>
        <v>0</v>
      </c>
      <c r="U3369" s="25" t="str">
        <f t="shared" si="527"/>
        <v>drain</v>
      </c>
      <c r="W3369" s="25">
        <f t="shared" si="530"/>
        <v>0</v>
      </c>
      <c r="X3369" s="25">
        <f t="shared" si="528"/>
        <v>3020.9439155868877</v>
      </c>
      <c r="Y3369" s="25">
        <f t="shared" si="531"/>
        <v>5785.3221970986833</v>
      </c>
      <c r="AA3369" s="25">
        <f t="shared" si="529"/>
        <v>0</v>
      </c>
      <c r="AC3369" s="25">
        <f t="shared" si="524"/>
        <v>0</v>
      </c>
    </row>
    <row r="3370" x14ac:dyDescent="0.2">
      <c r="L3370" s="24">
        <v>3365</v>
      </c>
      <c r="M3370" s="28">
        <v>0</v>
      </c>
      <c r="O3370" s="24">
        <v>3365</v>
      </c>
      <c r="P3370" s="24">
        <f>'ROTH 1.0'!O3370*'קובץ טיוטה'!$D$10</f>
        <v>9422.3889892274292</v>
      </c>
      <c r="Q3370" s="24">
        <f t="shared" si="523"/>
        <v>5822.3889892274292</v>
      </c>
      <c r="R3370" s="24">
        <f t="shared" si="532"/>
        <v>0</v>
      </c>
      <c r="S3370" s="24">
        <f t="shared" si="525"/>
        <v>5822.3889892274292</v>
      </c>
      <c r="T3370" s="24">
        <f t="shared" si="526"/>
        <v>0</v>
      </c>
      <c r="U3370" s="24" t="str">
        <f t="shared" si="527"/>
        <v>drain</v>
      </c>
      <c r="W3370" s="24">
        <f t="shared" si="530"/>
        <v>0</v>
      </c>
      <c r="X3370" s="24">
        <f t="shared" si="528"/>
        <v>0</v>
      </c>
      <c r="Y3370" s="24">
        <f t="shared" si="531"/>
        <v>3020.9439155868877</v>
      </c>
      <c r="AA3370" s="24">
        <f t="shared" si="529"/>
        <v>2801.4450736405415</v>
      </c>
      <c r="AC3370" s="24">
        <f t="shared" si="524"/>
        <v>0</v>
      </c>
    </row>
    <row r="3371" x14ac:dyDescent="0.2">
      <c r="L3371" s="25">
        <v>3366</v>
      </c>
      <c r="M3371" s="29">
        <v>0</v>
      </c>
      <c r="O3371" s="25">
        <v>3366</v>
      </c>
      <c r="P3371" s="24">
        <f>'ROTH 1.0'!O3371*'קובץ טיוטה'!$D$10</f>
        <v>9078.2466064895452</v>
      </c>
      <c r="Q3371" s="25">
        <f t="shared" si="523"/>
        <v>5478.2466064895452</v>
      </c>
      <c r="R3371" s="24">
        <f t="shared" si="532"/>
        <v>0</v>
      </c>
      <c r="S3371" s="25">
        <f t="shared" si="525"/>
        <v>5478.2466064895452</v>
      </c>
      <c r="T3371" s="25">
        <f t="shared" si="526"/>
        <v>0</v>
      </c>
      <c r="U3371" s="25" t="str">
        <f t="shared" si="527"/>
        <v>drain</v>
      </c>
      <c r="W3371" s="25">
        <f t="shared" si="530"/>
        <v>0</v>
      </c>
      <c r="X3371" s="25">
        <f t="shared" si="528"/>
        <v>0</v>
      </c>
      <c r="Y3371" s="25">
        <f t="shared" si="531"/>
        <v>0</v>
      </c>
      <c r="AA3371" s="25">
        <f t="shared" si="529"/>
        <v>5478.2466064895452</v>
      </c>
      <c r="AC3371" s="25">
        <f t="shared" si="524"/>
        <v>0</v>
      </c>
    </row>
    <row r="3372" x14ac:dyDescent="0.2">
      <c r="L3372" s="24">
        <v>3367</v>
      </c>
      <c r="M3372" s="28">
        <v>0.179155378</v>
      </c>
      <c r="O3372" s="24">
        <v>3367</v>
      </c>
      <c r="P3372" s="24">
        <f>'ROTH 1.0'!O3372*'קובץ טיוטה'!$D$10</f>
        <v>9830.8187969912342</v>
      </c>
      <c r="Q3372" s="24">
        <f t="shared" si="523"/>
        <v>6230.8187969912342</v>
      </c>
      <c r="R3372" s="24">
        <f t="shared" si="532"/>
        <v>12182.565703999999</v>
      </c>
      <c r="S3372" s="24">
        <f t="shared" si="525"/>
        <v>0</v>
      </c>
      <c r="T3372" s="24">
        <f t="shared" si="526"/>
        <v>5951.7469070087645</v>
      </c>
      <c r="U3372" s="24" t="str">
        <f t="shared" si="527"/>
        <v>charge</v>
      </c>
      <c r="W3372" s="24">
        <f t="shared" si="530"/>
        <v>5356.5722163078881</v>
      </c>
      <c r="X3372" s="24">
        <f t="shared" si="528"/>
        <v>5356.5722163078881</v>
      </c>
      <c r="Y3372" s="24">
        <f t="shared" si="531"/>
        <v>0</v>
      </c>
      <c r="AA3372" s="24">
        <f t="shared" si="529"/>
        <v>0</v>
      </c>
      <c r="AC3372" s="24">
        <f t="shared" si="524"/>
        <v>595.17469070087645</v>
      </c>
    </row>
    <row r="3373" x14ac:dyDescent="0.2">
      <c r="L3373" s="25">
        <v>3368</v>
      </c>
      <c r="M3373" s="29">
        <v>0.39551193099999998</v>
      </c>
      <c r="O3373" s="25">
        <v>3368</v>
      </c>
      <c r="P3373" s="24">
        <f>'ROTH 1.0'!O3373*'קובץ טיוטה'!$D$10</f>
        <v>10612.156486599493</v>
      </c>
      <c r="Q3373" s="25">
        <f t="shared" si="523"/>
        <v>7012.1564865994933</v>
      </c>
      <c r="R3373" s="24">
        <f t="shared" si="532"/>
        <v>26894.811308</v>
      </c>
      <c r="S3373" s="25">
        <f t="shared" si="525"/>
        <v>0</v>
      </c>
      <c r="T3373" s="25">
        <f t="shared" si="526"/>
        <v>19882.654821400509</v>
      </c>
      <c r="U3373" s="25" t="str">
        <f t="shared" si="527"/>
        <v>charge</v>
      </c>
      <c r="W3373" s="25">
        <f t="shared" si="530"/>
        <v>17894.389339260459</v>
      </c>
      <c r="X3373" s="25">
        <f t="shared" si="528"/>
        <v>23250.961555568349</v>
      </c>
      <c r="Y3373" s="25">
        <f t="shared" si="531"/>
        <v>0</v>
      </c>
      <c r="AA3373" s="25">
        <f t="shared" si="529"/>
        <v>0</v>
      </c>
      <c r="AC3373" s="25">
        <f t="shared" si="524"/>
        <v>1988.2654821400502</v>
      </c>
    </row>
    <row r="3374" x14ac:dyDescent="0.2">
      <c r="L3374" s="24">
        <v>3369</v>
      </c>
      <c r="M3374" s="28">
        <v>0.59544246099999998</v>
      </c>
      <c r="O3374" s="24">
        <v>3369</v>
      </c>
      <c r="P3374" s="24">
        <f>'ROTH 1.0'!O3374*'קובץ טיוטה'!$D$10</f>
        <v>11236.000395860154</v>
      </c>
      <c r="Q3374" s="24">
        <f t="shared" si="523"/>
        <v>7636.0003958601537</v>
      </c>
      <c r="R3374" s="24">
        <f t="shared" si="532"/>
        <v>40490.087348000001</v>
      </c>
      <c r="S3374" s="24">
        <f t="shared" si="525"/>
        <v>0</v>
      </c>
      <c r="T3374" s="24">
        <f t="shared" si="526"/>
        <v>32854.086952139849</v>
      </c>
      <c r="U3374" s="24" t="str">
        <f t="shared" si="527"/>
        <v>charge</v>
      </c>
      <c r="W3374" s="24">
        <f t="shared" si="530"/>
        <v>29568.678256925865</v>
      </c>
      <c r="X3374" s="24">
        <f t="shared" si="528"/>
        <v>52819.639812494213</v>
      </c>
      <c r="Y3374" s="24">
        <f t="shared" si="531"/>
        <v>0</v>
      </c>
      <c r="AA3374" s="24">
        <f t="shared" si="529"/>
        <v>0</v>
      </c>
      <c r="AC3374" s="24">
        <f t="shared" si="524"/>
        <v>3285.4086952139842</v>
      </c>
    </row>
    <row r="3375" x14ac:dyDescent="0.2">
      <c r="L3375" s="25">
        <v>3370</v>
      </c>
      <c r="M3375" s="29">
        <v>0.71495521499999992</v>
      </c>
      <c r="O3375" s="25">
        <v>3370</v>
      </c>
      <c r="P3375" s="24">
        <f>'ROTH 1.0'!O3375*'קובץ טיוטה'!$D$10</f>
        <v>11778.45410977858</v>
      </c>
      <c r="Q3375" s="25">
        <f t="shared" si="523"/>
        <v>8178.4541097785805</v>
      </c>
      <c r="R3375" s="24">
        <f t="shared" si="532"/>
        <v>48616.954619999997</v>
      </c>
      <c r="S3375" s="25">
        <f t="shared" si="525"/>
        <v>0</v>
      </c>
      <c r="T3375" s="25">
        <f t="shared" si="526"/>
        <v>40438.50051022142</v>
      </c>
      <c r="U3375" s="25" t="str">
        <f t="shared" si="527"/>
        <v>charge</v>
      </c>
      <c r="W3375" s="25">
        <f t="shared" si="530"/>
        <v>25180.360187505787</v>
      </c>
      <c r="X3375" s="25">
        <f t="shared" si="528"/>
        <v>78000</v>
      </c>
      <c r="Y3375" s="25">
        <f t="shared" si="531"/>
        <v>0</v>
      </c>
      <c r="AA3375" s="25">
        <f t="shared" si="529"/>
        <v>0</v>
      </c>
      <c r="AC3375" s="25">
        <f t="shared" si="524"/>
        <v>15258.140322715633</v>
      </c>
    </row>
    <row r="3376" x14ac:dyDescent="0.2">
      <c r="L3376" s="24">
        <v>3371</v>
      </c>
      <c r="M3376" s="28">
        <v>0.76893321400000003</v>
      </c>
      <c r="O3376" s="24">
        <v>3371</v>
      </c>
      <c r="P3376" s="24">
        <f>'ROTH 1.0'!O3376*'קובץ טיוטה'!$D$10</f>
        <v>12170.597020570163</v>
      </c>
      <c r="Q3376" s="24">
        <f t="shared" si="523"/>
        <v>8570.5970205701633</v>
      </c>
      <c r="R3376" s="24">
        <f t="shared" si="532"/>
        <v>52287.458552000004</v>
      </c>
      <c r="S3376" s="24">
        <f t="shared" si="525"/>
        <v>0</v>
      </c>
      <c r="T3376" s="24">
        <f t="shared" si="526"/>
        <v>43716.861531429837</v>
      </c>
      <c r="U3376" s="24" t="str">
        <f t="shared" si="527"/>
        <v>charge</v>
      </c>
      <c r="W3376" s="24">
        <f t="shared" si="530"/>
        <v>0</v>
      </c>
      <c r="X3376" s="24">
        <f t="shared" si="528"/>
        <v>78000</v>
      </c>
      <c r="Y3376" s="24">
        <f t="shared" si="531"/>
        <v>0</v>
      </c>
      <c r="AA3376" s="24">
        <f t="shared" si="529"/>
        <v>0</v>
      </c>
      <c r="AC3376" s="24">
        <f t="shared" si="524"/>
        <v>43716.861531429837</v>
      </c>
    </row>
    <row r="3377" x14ac:dyDescent="0.2">
      <c r="L3377" s="25">
        <v>3372</v>
      </c>
      <c r="M3377" s="29">
        <v>0.79036343999999992</v>
      </c>
      <c r="O3377" s="25">
        <v>3372</v>
      </c>
      <c r="P3377" s="24">
        <f>'ROTH 1.0'!O3377*'קובץ טיוטה'!$D$10</f>
        <v>12343.580087255536</v>
      </c>
      <c r="Q3377" s="25">
        <f t="shared" si="523"/>
        <v>8743.5800872555355</v>
      </c>
      <c r="R3377" s="24">
        <f t="shared" si="532"/>
        <v>53744.713919999995</v>
      </c>
      <c r="S3377" s="25">
        <f t="shared" si="525"/>
        <v>0</v>
      </c>
      <c r="T3377" s="25">
        <f t="shared" si="526"/>
        <v>45001.133832744461</v>
      </c>
      <c r="U3377" s="25" t="str">
        <f t="shared" si="527"/>
        <v>charge</v>
      </c>
      <c r="W3377" s="25">
        <f t="shared" si="530"/>
        <v>0</v>
      </c>
      <c r="X3377" s="25">
        <f t="shared" si="528"/>
        <v>78000</v>
      </c>
      <c r="Y3377" s="25">
        <f t="shared" si="531"/>
        <v>0</v>
      </c>
      <c r="AA3377" s="25">
        <f t="shared" si="529"/>
        <v>0</v>
      </c>
      <c r="AC3377" s="25">
        <f t="shared" si="524"/>
        <v>45001.133832744461</v>
      </c>
    </row>
    <row r="3378" x14ac:dyDescent="0.2">
      <c r="L3378" s="24">
        <v>3373</v>
      </c>
      <c r="M3378" s="28">
        <v>0.8142983760000001</v>
      </c>
      <c r="O3378" s="24">
        <v>3373</v>
      </c>
      <c r="P3378" s="24">
        <f>'ROTH 1.0'!O3378*'קובץ טיוטה'!$D$10</f>
        <v>12510.863105559309</v>
      </c>
      <c r="Q3378" s="24">
        <f t="shared" si="523"/>
        <v>8910.8631055593087</v>
      </c>
      <c r="R3378" s="24">
        <f t="shared" si="532"/>
        <v>55372.289568000007</v>
      </c>
      <c r="S3378" s="24">
        <f t="shared" si="525"/>
        <v>0</v>
      </c>
      <c r="T3378" s="24">
        <f t="shared" si="526"/>
        <v>46461.426462440701</v>
      </c>
      <c r="U3378" s="24" t="str">
        <f t="shared" si="527"/>
        <v>charge</v>
      </c>
      <c r="W3378" s="24">
        <f t="shared" si="530"/>
        <v>0</v>
      </c>
      <c r="X3378" s="24">
        <f t="shared" si="528"/>
        <v>78000</v>
      </c>
      <c r="Y3378" s="24">
        <f t="shared" si="531"/>
        <v>0</v>
      </c>
      <c r="AA3378" s="24">
        <f t="shared" si="529"/>
        <v>0</v>
      </c>
      <c r="AC3378" s="24">
        <f t="shared" si="524"/>
        <v>46461.426462440701</v>
      </c>
    </row>
    <row r="3379" x14ac:dyDescent="0.2">
      <c r="L3379" s="25">
        <v>3374</v>
      </c>
      <c r="M3379" s="29">
        <v>0.80238714799999999</v>
      </c>
      <c r="O3379" s="25">
        <v>3374</v>
      </c>
      <c r="P3379" s="24">
        <f>'ROTH 1.0'!O3379*'קובץ טיוטה'!$D$10</f>
        <v>12532.026966392072</v>
      </c>
      <c r="Q3379" s="25">
        <f t="shared" si="523"/>
        <v>8932.0269663920717</v>
      </c>
      <c r="R3379" s="24">
        <f t="shared" si="532"/>
        <v>54562.326064000001</v>
      </c>
      <c r="S3379" s="25">
        <f t="shared" si="525"/>
        <v>0</v>
      </c>
      <c r="T3379" s="25">
        <f t="shared" si="526"/>
        <v>45630.299097607931</v>
      </c>
      <c r="U3379" s="25" t="str">
        <f t="shared" si="527"/>
        <v>charge</v>
      </c>
      <c r="W3379" s="25">
        <f t="shared" si="530"/>
        <v>0</v>
      </c>
      <c r="X3379" s="25">
        <f t="shared" si="528"/>
        <v>78000</v>
      </c>
      <c r="Y3379" s="25">
        <f t="shared" si="531"/>
        <v>0</v>
      </c>
      <c r="AA3379" s="25">
        <f t="shared" si="529"/>
        <v>0</v>
      </c>
      <c r="AC3379" s="25">
        <f t="shared" si="524"/>
        <v>45630.299097607931</v>
      </c>
    </row>
    <row r="3380" x14ac:dyDescent="0.2">
      <c r="L3380" s="24">
        <v>3375</v>
      </c>
      <c r="M3380" s="28">
        <v>0.77681362600000003</v>
      </c>
      <c r="O3380" s="24">
        <v>3375</v>
      </c>
      <c r="P3380" s="24">
        <f>'ROTH 1.0'!O3380*'קובץ טיוטה'!$D$10</f>
        <v>12506.395444934002</v>
      </c>
      <c r="Q3380" s="24">
        <f t="shared" si="523"/>
        <v>8906.3954449340017</v>
      </c>
      <c r="R3380" s="24">
        <f t="shared" si="532"/>
        <v>52823.326567999997</v>
      </c>
      <c r="S3380" s="24">
        <f t="shared" si="525"/>
        <v>0</v>
      </c>
      <c r="T3380" s="24">
        <f t="shared" si="526"/>
        <v>43916.931123065995</v>
      </c>
      <c r="U3380" s="24" t="str">
        <f t="shared" si="527"/>
        <v>charge</v>
      </c>
      <c r="W3380" s="24">
        <f t="shared" si="530"/>
        <v>0</v>
      </c>
      <c r="X3380" s="24">
        <f t="shared" si="528"/>
        <v>78000</v>
      </c>
      <c r="Y3380" s="24">
        <f t="shared" si="531"/>
        <v>0</v>
      </c>
      <c r="AA3380" s="24">
        <f t="shared" si="529"/>
        <v>0</v>
      </c>
      <c r="AC3380" s="24">
        <f t="shared" si="524"/>
        <v>43916.931123065995</v>
      </c>
    </row>
    <row r="3381" x14ac:dyDescent="0.2">
      <c r="L3381" s="25">
        <v>3376</v>
      </c>
      <c r="M3381" s="29">
        <v>0.73188024299999999</v>
      </c>
      <c r="O3381" s="25">
        <v>3376</v>
      </c>
      <c r="P3381" s="24">
        <f>'ROTH 1.0'!O3381*'קובץ טיוטה'!$D$10</f>
        <v>12329.597736564676</v>
      </c>
      <c r="Q3381" s="25">
        <f t="shared" si="523"/>
        <v>8729.5977365646759</v>
      </c>
      <c r="R3381" s="24">
        <f t="shared" si="532"/>
        <v>49767.856523999995</v>
      </c>
      <c r="S3381" s="25">
        <f t="shared" si="525"/>
        <v>0</v>
      </c>
      <c r="T3381" s="25">
        <f t="shared" si="526"/>
        <v>41038.258787435319</v>
      </c>
      <c r="U3381" s="25" t="str">
        <f t="shared" si="527"/>
        <v>charge</v>
      </c>
      <c r="W3381" s="25">
        <f t="shared" si="530"/>
        <v>0</v>
      </c>
      <c r="X3381" s="25">
        <f t="shared" si="528"/>
        <v>78000</v>
      </c>
      <c r="Y3381" s="25">
        <f t="shared" si="531"/>
        <v>0</v>
      </c>
      <c r="AA3381" s="25">
        <f t="shared" si="529"/>
        <v>0</v>
      </c>
      <c r="AC3381" s="25">
        <f t="shared" si="524"/>
        <v>41038.258787435319</v>
      </c>
    </row>
    <row r="3382" x14ac:dyDescent="0.2">
      <c r="L3382" s="24">
        <v>3377</v>
      </c>
      <c r="M3382" s="28">
        <v>0.56859794699999999</v>
      </c>
      <c r="O3382" s="24">
        <v>3377</v>
      </c>
      <c r="P3382" s="24">
        <f>'ROTH 1.0'!O3382*'קובץ טיוטה'!$D$10</f>
        <v>11773.736094915354</v>
      </c>
      <c r="Q3382" s="24">
        <f t="shared" si="523"/>
        <v>8173.7360949153535</v>
      </c>
      <c r="R3382" s="24">
        <f t="shared" si="532"/>
        <v>38664.660395999999</v>
      </c>
      <c r="S3382" s="24">
        <f t="shared" si="525"/>
        <v>0</v>
      </c>
      <c r="T3382" s="24">
        <f t="shared" si="526"/>
        <v>30490.924301084648</v>
      </c>
      <c r="U3382" s="24" t="str">
        <f t="shared" si="527"/>
        <v>charge</v>
      </c>
      <c r="W3382" s="24">
        <f t="shared" si="530"/>
        <v>0</v>
      </c>
      <c r="X3382" s="24">
        <f t="shared" si="528"/>
        <v>78000</v>
      </c>
      <c r="Y3382" s="24">
        <f t="shared" si="531"/>
        <v>0</v>
      </c>
      <c r="AA3382" s="24">
        <f t="shared" si="529"/>
        <v>0</v>
      </c>
      <c r="AC3382" s="24">
        <f t="shared" si="524"/>
        <v>30490.924301084648</v>
      </c>
    </row>
    <row r="3383" x14ac:dyDescent="0.2">
      <c r="L3383" s="25">
        <v>3378</v>
      </c>
      <c r="M3383" s="29">
        <v>0.22854490599999999</v>
      </c>
      <c r="O3383" s="25">
        <v>3378</v>
      </c>
      <c r="P3383" s="24">
        <f>'ROTH 1.0'!O3383*'קובץ טיוטה'!$D$10</f>
        <v>11910.717875624883</v>
      </c>
      <c r="Q3383" s="25">
        <f t="shared" si="523"/>
        <v>8310.7178756248832</v>
      </c>
      <c r="R3383" s="24">
        <f t="shared" si="532"/>
        <v>15541.053607999998</v>
      </c>
      <c r="S3383" s="25">
        <f t="shared" si="525"/>
        <v>0</v>
      </c>
      <c r="T3383" s="25">
        <f t="shared" si="526"/>
        <v>7230.3357323751152</v>
      </c>
      <c r="U3383" s="25" t="str">
        <f t="shared" si="527"/>
        <v>charge</v>
      </c>
      <c r="W3383" s="25">
        <f t="shared" si="530"/>
        <v>0</v>
      </c>
      <c r="X3383" s="25">
        <f t="shared" si="528"/>
        <v>78000</v>
      </c>
      <c r="Y3383" s="25">
        <f t="shared" si="531"/>
        <v>0</v>
      </c>
      <c r="AA3383" s="25">
        <f t="shared" si="529"/>
        <v>0</v>
      </c>
      <c r="AC3383" s="25">
        <f t="shared" si="524"/>
        <v>7230.3357323751152</v>
      </c>
    </row>
    <row r="3384" x14ac:dyDescent="0.2">
      <c r="L3384" s="24">
        <v>3379</v>
      </c>
      <c r="M3384" s="28">
        <v>2.3144309000000002E-2</v>
      </c>
      <c r="O3384" s="24">
        <v>3379</v>
      </c>
      <c r="P3384" s="24">
        <f>'ROTH 1.0'!O3384*'קובץ טיוטה'!$D$10</f>
        <v>11664.438511495186</v>
      </c>
      <c r="Q3384" s="24">
        <f t="shared" si="523"/>
        <v>8064.4385114951856</v>
      </c>
      <c r="R3384" s="24">
        <f t="shared" si="532"/>
        <v>1573.8130120000001</v>
      </c>
      <c r="S3384" s="24">
        <f t="shared" si="525"/>
        <v>6490.6254994951851</v>
      </c>
      <c r="T3384" s="24">
        <f t="shared" si="526"/>
        <v>0</v>
      </c>
      <c r="U3384" s="24" t="str">
        <f t="shared" si="527"/>
        <v>drain</v>
      </c>
      <c r="W3384" s="24">
        <f t="shared" si="530"/>
        <v>0</v>
      </c>
      <c r="X3384" s="24">
        <f t="shared" si="528"/>
        <v>71509.374500504811</v>
      </c>
      <c r="Y3384" s="24">
        <f t="shared" si="531"/>
        <v>6490.6254994951887</v>
      </c>
      <c r="AA3384" s="24">
        <f t="shared" si="529"/>
        <v>0</v>
      </c>
      <c r="AC3384" s="24">
        <f t="shared" si="524"/>
        <v>0</v>
      </c>
    </row>
    <row r="3385" x14ac:dyDescent="0.2">
      <c r="L3385" s="25">
        <v>3380</v>
      </c>
      <c r="M3385" s="29">
        <v>0</v>
      </c>
      <c r="O3385" s="25">
        <v>3380</v>
      </c>
      <c r="P3385" s="24">
        <f>'ROTH 1.0'!O3385*'קובץ טיוטה'!$D$10</f>
        <v>11928.655011398996</v>
      </c>
      <c r="Q3385" s="25">
        <f t="shared" si="523"/>
        <v>8328.6550113989961</v>
      </c>
      <c r="R3385" s="24">
        <f t="shared" si="532"/>
        <v>0</v>
      </c>
      <c r="S3385" s="25">
        <f t="shared" si="525"/>
        <v>8328.6550113989961</v>
      </c>
      <c r="T3385" s="25">
        <f t="shared" si="526"/>
        <v>0</v>
      </c>
      <c r="U3385" s="25" t="str">
        <f t="shared" si="527"/>
        <v>drain</v>
      </c>
      <c r="W3385" s="25">
        <f t="shared" si="530"/>
        <v>0</v>
      </c>
      <c r="X3385" s="25">
        <f t="shared" si="528"/>
        <v>63180.719489105817</v>
      </c>
      <c r="Y3385" s="25">
        <f t="shared" si="531"/>
        <v>8328.6550113989942</v>
      </c>
      <c r="AA3385" s="25">
        <f t="shared" si="529"/>
        <v>0</v>
      </c>
      <c r="AC3385" s="25">
        <f t="shared" si="524"/>
        <v>0</v>
      </c>
    </row>
    <row r="3386" x14ac:dyDescent="0.2">
      <c r="L3386" s="24">
        <v>3381</v>
      </c>
      <c r="M3386" s="28">
        <v>0</v>
      </c>
      <c r="O3386" s="24">
        <v>3381</v>
      </c>
      <c r="P3386" s="24">
        <f>'ROTH 1.0'!O3386*'קובץ טיוטה'!$D$10</f>
        <v>11477.802003509187</v>
      </c>
      <c r="Q3386" s="24">
        <f t="shared" si="523"/>
        <v>7877.8020035091868</v>
      </c>
      <c r="R3386" s="24">
        <f t="shared" si="532"/>
        <v>0</v>
      </c>
      <c r="S3386" s="24">
        <f t="shared" si="525"/>
        <v>7877.8020035091868</v>
      </c>
      <c r="T3386" s="24">
        <f t="shared" si="526"/>
        <v>0</v>
      </c>
      <c r="U3386" s="24" t="str">
        <f t="shared" si="527"/>
        <v>drain</v>
      </c>
      <c r="W3386" s="24">
        <f t="shared" si="530"/>
        <v>0</v>
      </c>
      <c r="X3386" s="24">
        <f t="shared" si="528"/>
        <v>55302.917485596627</v>
      </c>
      <c r="Y3386" s="24">
        <f t="shared" si="531"/>
        <v>7877.8020035091904</v>
      </c>
      <c r="AA3386" s="24">
        <f t="shared" si="529"/>
        <v>0</v>
      </c>
      <c r="AC3386" s="24">
        <f t="shared" si="524"/>
        <v>0</v>
      </c>
    </row>
    <row r="3387" x14ac:dyDescent="0.2">
      <c r="L3387" s="25">
        <v>3382</v>
      </c>
      <c r="M3387" s="29">
        <v>0</v>
      </c>
      <c r="O3387" s="25">
        <v>3382</v>
      </c>
      <c r="P3387" s="24">
        <f>'ROTH 1.0'!O3387*'קובץ טיוטה'!$D$10</f>
        <v>11024.81061470243</v>
      </c>
      <c r="Q3387" s="25">
        <f t="shared" si="523"/>
        <v>7424.81061470243</v>
      </c>
      <c r="R3387" s="24">
        <f t="shared" si="532"/>
        <v>0</v>
      </c>
      <c r="S3387" s="25">
        <f t="shared" si="525"/>
        <v>7424.81061470243</v>
      </c>
      <c r="T3387" s="25">
        <f t="shared" si="526"/>
        <v>0</v>
      </c>
      <c r="U3387" s="25" t="str">
        <f t="shared" si="527"/>
        <v>drain</v>
      </c>
      <c r="W3387" s="25">
        <f t="shared" si="530"/>
        <v>0</v>
      </c>
      <c r="X3387" s="25">
        <f t="shared" si="528"/>
        <v>47878.106870894197</v>
      </c>
      <c r="Y3387" s="25">
        <f t="shared" si="531"/>
        <v>7424.81061470243</v>
      </c>
      <c r="AA3387" s="25">
        <f t="shared" si="529"/>
        <v>0</v>
      </c>
      <c r="AC3387" s="25">
        <f t="shared" si="524"/>
        <v>0</v>
      </c>
    </row>
    <row r="3388" x14ac:dyDescent="0.2">
      <c r="L3388" s="24">
        <v>3383</v>
      </c>
      <c r="M3388" s="28">
        <v>0</v>
      </c>
      <c r="O3388" s="24">
        <v>3383</v>
      </c>
      <c r="P3388" s="24">
        <f>'ROTH 1.0'!O3388*'קובץ טיוטה'!$D$10</f>
        <v>10543.918338291885</v>
      </c>
      <c r="Q3388" s="24">
        <f t="shared" si="523"/>
        <v>6943.9183382918854</v>
      </c>
      <c r="R3388" s="24">
        <f t="shared" si="532"/>
        <v>0</v>
      </c>
      <c r="S3388" s="24">
        <f t="shared" si="525"/>
        <v>6943.9183382918854</v>
      </c>
      <c r="T3388" s="24">
        <f t="shared" si="526"/>
        <v>0</v>
      </c>
      <c r="U3388" s="24" t="str">
        <f t="shared" si="527"/>
        <v>drain</v>
      </c>
      <c r="W3388" s="24">
        <f t="shared" si="530"/>
        <v>0</v>
      </c>
      <c r="X3388" s="24">
        <f t="shared" si="528"/>
        <v>40934.188532602311</v>
      </c>
      <c r="Y3388" s="24">
        <f t="shared" si="531"/>
        <v>6943.9183382918854</v>
      </c>
      <c r="AA3388" s="24">
        <f t="shared" si="529"/>
        <v>0</v>
      </c>
      <c r="AC3388" s="24">
        <f t="shared" si="524"/>
        <v>0</v>
      </c>
    </row>
    <row r="3389" x14ac:dyDescent="0.2">
      <c r="L3389" s="25">
        <v>3384</v>
      </c>
      <c r="M3389" s="29">
        <v>0</v>
      </c>
      <c r="O3389" s="25">
        <v>3384</v>
      </c>
      <c r="P3389" s="24">
        <f>'ROTH 1.0'!O3389*'קובץ טיוטה'!$D$10</f>
        <v>10137.181843318662</v>
      </c>
      <c r="Q3389" s="25">
        <f t="shared" si="523"/>
        <v>6537.1818433186618</v>
      </c>
      <c r="R3389" s="24">
        <f t="shared" si="532"/>
        <v>0</v>
      </c>
      <c r="S3389" s="25">
        <f t="shared" si="525"/>
        <v>6537.1818433186618</v>
      </c>
      <c r="T3389" s="25">
        <f t="shared" si="526"/>
        <v>0</v>
      </c>
      <c r="U3389" s="25" t="str">
        <f t="shared" si="527"/>
        <v>drain</v>
      </c>
      <c r="W3389" s="25">
        <f t="shared" si="530"/>
        <v>0</v>
      </c>
      <c r="X3389" s="25">
        <f t="shared" si="528"/>
        <v>34397.006689283648</v>
      </c>
      <c r="Y3389" s="25">
        <f t="shared" si="531"/>
        <v>6537.1818433186636</v>
      </c>
      <c r="AA3389" s="25">
        <f t="shared" si="529"/>
        <v>0</v>
      </c>
      <c r="AC3389" s="25">
        <f t="shared" si="524"/>
        <v>0</v>
      </c>
    </row>
    <row r="3390" x14ac:dyDescent="0.2">
      <c r="L3390" s="24">
        <v>3385</v>
      </c>
      <c r="M3390" s="28">
        <v>0</v>
      </c>
      <c r="O3390" s="24">
        <v>3385</v>
      </c>
      <c r="P3390" s="24">
        <f>'ROTH 1.0'!O3390*'קובץ טיוטה'!$D$10</f>
        <v>9667.58493015774</v>
      </c>
      <c r="Q3390" s="24">
        <f t="shared" si="523"/>
        <v>6067.58493015774</v>
      </c>
      <c r="R3390" s="24">
        <f t="shared" si="532"/>
        <v>0</v>
      </c>
      <c r="S3390" s="24">
        <f t="shared" si="525"/>
        <v>6067.58493015774</v>
      </c>
      <c r="T3390" s="24">
        <f t="shared" si="526"/>
        <v>0</v>
      </c>
      <c r="U3390" s="24" t="str">
        <f t="shared" si="527"/>
        <v>drain</v>
      </c>
      <c r="W3390" s="24">
        <f t="shared" si="530"/>
        <v>0</v>
      </c>
      <c r="X3390" s="24">
        <f t="shared" si="528"/>
        <v>28329.421759125908</v>
      </c>
      <c r="Y3390" s="24">
        <f t="shared" si="531"/>
        <v>6067.58493015774</v>
      </c>
      <c r="AA3390" s="24">
        <f t="shared" si="529"/>
        <v>0</v>
      </c>
      <c r="AC3390" s="24">
        <f t="shared" si="524"/>
        <v>0</v>
      </c>
    </row>
    <row r="3391" x14ac:dyDescent="0.2">
      <c r="L3391" s="25">
        <v>3386</v>
      </c>
      <c r="M3391" s="29">
        <v>0</v>
      </c>
      <c r="O3391" s="25">
        <v>3386</v>
      </c>
      <c r="P3391" s="24">
        <f>'ROTH 1.0'!O3391*'קובץ טיוטה'!$D$10</f>
        <v>9325.3316849613002</v>
      </c>
      <c r="Q3391" s="25">
        <f t="shared" si="523"/>
        <v>5725.3316849613002</v>
      </c>
      <c r="R3391" s="24">
        <f t="shared" si="532"/>
        <v>0</v>
      </c>
      <c r="S3391" s="25">
        <f t="shared" si="525"/>
        <v>5725.3316849613002</v>
      </c>
      <c r="T3391" s="25">
        <f t="shared" si="526"/>
        <v>0</v>
      </c>
      <c r="U3391" s="25" t="str">
        <f t="shared" si="527"/>
        <v>drain</v>
      </c>
      <c r="W3391" s="25">
        <f t="shared" si="530"/>
        <v>0</v>
      </c>
      <c r="X3391" s="25">
        <f t="shared" si="528"/>
        <v>22604.090074164607</v>
      </c>
      <c r="Y3391" s="25">
        <f t="shared" si="531"/>
        <v>5725.3316849613002</v>
      </c>
      <c r="AA3391" s="25">
        <f t="shared" si="529"/>
        <v>0</v>
      </c>
      <c r="AC3391" s="25">
        <f t="shared" si="524"/>
        <v>0</v>
      </c>
    </row>
    <row r="3392" x14ac:dyDescent="0.2">
      <c r="L3392" s="24">
        <v>3387</v>
      </c>
      <c r="M3392" s="28">
        <v>0</v>
      </c>
      <c r="O3392" s="24">
        <v>3387</v>
      </c>
      <c r="P3392" s="24">
        <f>'ROTH 1.0'!O3392*'קובץ טיוטה'!$D$10</f>
        <v>9075.8263825977847</v>
      </c>
      <c r="Q3392" s="24">
        <f t="shared" si="523"/>
        <v>5475.8263825977847</v>
      </c>
      <c r="R3392" s="24">
        <f t="shared" si="532"/>
        <v>0</v>
      </c>
      <c r="S3392" s="24">
        <f t="shared" si="525"/>
        <v>5475.8263825977847</v>
      </c>
      <c r="T3392" s="24">
        <f t="shared" si="526"/>
        <v>0</v>
      </c>
      <c r="U3392" s="24" t="str">
        <f t="shared" si="527"/>
        <v>drain</v>
      </c>
      <c r="W3392" s="24">
        <f t="shared" si="530"/>
        <v>0</v>
      </c>
      <c r="X3392" s="24">
        <f t="shared" si="528"/>
        <v>17128.263691566823</v>
      </c>
      <c r="Y3392" s="24">
        <f t="shared" si="531"/>
        <v>5475.8263825977847</v>
      </c>
      <c r="AA3392" s="24">
        <f t="shared" si="529"/>
        <v>0</v>
      </c>
      <c r="AC3392" s="24">
        <f t="shared" si="524"/>
        <v>0</v>
      </c>
    </row>
    <row r="3393" x14ac:dyDescent="0.2">
      <c r="L3393" s="25">
        <v>3388</v>
      </c>
      <c r="M3393" s="29">
        <v>0</v>
      </c>
      <c r="O3393" s="25">
        <v>3388</v>
      </c>
      <c r="P3393" s="24">
        <f>'ROTH 1.0'!O3393*'קובץ טיוטה'!$D$10</f>
        <v>8988.557862669817</v>
      </c>
      <c r="Q3393" s="25">
        <f t="shared" si="523"/>
        <v>5388.557862669817</v>
      </c>
      <c r="R3393" s="24">
        <f t="shared" si="532"/>
        <v>0</v>
      </c>
      <c r="S3393" s="25">
        <f t="shared" si="525"/>
        <v>5388.557862669817</v>
      </c>
      <c r="T3393" s="25">
        <f t="shared" si="526"/>
        <v>0</v>
      </c>
      <c r="U3393" s="25" t="str">
        <f t="shared" si="527"/>
        <v>drain</v>
      </c>
      <c r="W3393" s="25">
        <f t="shared" si="530"/>
        <v>0</v>
      </c>
      <c r="X3393" s="25">
        <f t="shared" si="528"/>
        <v>11739.705828897006</v>
      </c>
      <c r="Y3393" s="25">
        <f t="shared" si="531"/>
        <v>5388.557862669817</v>
      </c>
      <c r="AA3393" s="25">
        <f t="shared" si="529"/>
        <v>0</v>
      </c>
      <c r="AC3393" s="25">
        <f t="shared" si="524"/>
        <v>0</v>
      </c>
    </row>
    <row r="3394" x14ac:dyDescent="0.2">
      <c r="L3394" s="24">
        <v>3389</v>
      </c>
      <c r="M3394" s="28">
        <v>0</v>
      </c>
      <c r="O3394" s="24">
        <v>3389</v>
      </c>
      <c r="P3394" s="24">
        <f>'ROTH 1.0'!O3394*'קובץ טיוטה'!$D$10</f>
        <v>8929.4491221866519</v>
      </c>
      <c r="Q3394" s="24">
        <f t="shared" si="523"/>
        <v>5329.4491221866519</v>
      </c>
      <c r="R3394" s="24">
        <f t="shared" si="532"/>
        <v>0</v>
      </c>
      <c r="S3394" s="24">
        <f t="shared" si="525"/>
        <v>5329.4491221866519</v>
      </c>
      <c r="T3394" s="24">
        <f t="shared" si="526"/>
        <v>0</v>
      </c>
      <c r="U3394" s="24" t="str">
        <f t="shared" si="527"/>
        <v>drain</v>
      </c>
      <c r="W3394" s="24">
        <f t="shared" si="530"/>
        <v>0</v>
      </c>
      <c r="X3394" s="24">
        <f t="shared" si="528"/>
        <v>6410.2567067103537</v>
      </c>
      <c r="Y3394" s="24">
        <f t="shared" si="531"/>
        <v>5329.4491221866519</v>
      </c>
      <c r="AA3394" s="24">
        <f t="shared" si="529"/>
        <v>0</v>
      </c>
      <c r="AC3394" s="24">
        <f t="shared" si="524"/>
        <v>0</v>
      </c>
    </row>
    <row r="3395" x14ac:dyDescent="0.2">
      <c r="L3395" s="25">
        <v>3390</v>
      </c>
      <c r="M3395" s="29">
        <v>0</v>
      </c>
      <c r="O3395" s="25">
        <v>3390</v>
      </c>
      <c r="P3395" s="24">
        <f>'ROTH 1.0'!O3395*'קובץ טיוטה'!$D$10</f>
        <v>8607.3105133042427</v>
      </c>
      <c r="Q3395" s="25">
        <f t="shared" si="523"/>
        <v>5007.3105133042427</v>
      </c>
      <c r="R3395" s="24">
        <f t="shared" si="532"/>
        <v>0</v>
      </c>
      <c r="S3395" s="25">
        <f t="shared" si="525"/>
        <v>5007.3105133042427</v>
      </c>
      <c r="T3395" s="25">
        <f t="shared" si="526"/>
        <v>0</v>
      </c>
      <c r="U3395" s="25" t="str">
        <f t="shared" si="527"/>
        <v>drain</v>
      </c>
      <c r="W3395" s="25">
        <f t="shared" si="530"/>
        <v>0</v>
      </c>
      <c r="X3395" s="25">
        <f t="shared" si="528"/>
        <v>1402.946193406111</v>
      </c>
      <c r="Y3395" s="25">
        <f t="shared" si="531"/>
        <v>5007.3105133042427</v>
      </c>
      <c r="AA3395" s="25">
        <f t="shared" si="529"/>
        <v>0</v>
      </c>
      <c r="AC3395" s="25">
        <f t="shared" si="524"/>
        <v>0</v>
      </c>
    </row>
    <row r="3396" x14ac:dyDescent="0.2">
      <c r="L3396" s="24">
        <v>3391</v>
      </c>
      <c r="M3396" s="28">
        <v>0.234553758</v>
      </c>
      <c r="O3396" s="24">
        <v>3391</v>
      </c>
      <c r="P3396" s="24">
        <f>'ROTH 1.0'!O3396*'קובץ טיוטה'!$D$10</f>
        <v>9139.290056169988</v>
      </c>
      <c r="Q3396" s="24">
        <f t="shared" si="523"/>
        <v>5539.290056169988</v>
      </c>
      <c r="R3396" s="24">
        <f t="shared" si="532"/>
        <v>15949.655544000001</v>
      </c>
      <c r="S3396" s="24">
        <f t="shared" si="525"/>
        <v>0</v>
      </c>
      <c r="T3396" s="24">
        <f t="shared" si="526"/>
        <v>10410.365487830013</v>
      </c>
      <c r="U3396" s="24" t="str">
        <f t="shared" si="527"/>
        <v>charge</v>
      </c>
      <c r="W3396" s="24">
        <f t="shared" si="530"/>
        <v>9369.3289390470127</v>
      </c>
      <c r="X3396" s="24">
        <f t="shared" si="528"/>
        <v>10772.275132453124</v>
      </c>
      <c r="Y3396" s="24">
        <f t="shared" si="531"/>
        <v>0</v>
      </c>
      <c r="AA3396" s="24">
        <f t="shared" si="529"/>
        <v>0</v>
      </c>
      <c r="AC3396" s="24">
        <f t="shared" si="524"/>
        <v>1041.0365487830004</v>
      </c>
    </row>
    <row r="3397" x14ac:dyDescent="0.2">
      <c r="L3397" s="25">
        <v>3392</v>
      </c>
      <c r="M3397" s="29">
        <v>0.40659217999999997</v>
      </c>
      <c r="O3397" s="25">
        <v>3392</v>
      </c>
      <c r="P3397" s="24">
        <f>'ROTH 1.0'!O3397*'קובץ טיוטה'!$D$10</f>
        <v>9442.0372551879645</v>
      </c>
      <c r="Q3397" s="25">
        <f t="shared" si="523"/>
        <v>5842.0372551879645</v>
      </c>
      <c r="R3397" s="24">
        <f t="shared" si="532"/>
        <v>27648.268239999998</v>
      </c>
      <c r="S3397" s="25">
        <f t="shared" si="525"/>
        <v>0</v>
      </c>
      <c r="T3397" s="25">
        <f t="shared" si="526"/>
        <v>21806.230984812035</v>
      </c>
      <c r="U3397" s="25" t="str">
        <f t="shared" si="527"/>
        <v>charge</v>
      </c>
      <c r="W3397" s="25">
        <f t="shared" si="530"/>
        <v>19625.607886330832</v>
      </c>
      <c r="X3397" s="25">
        <f t="shared" si="528"/>
        <v>30397.883018783956</v>
      </c>
      <c r="Y3397" s="25">
        <f t="shared" si="531"/>
        <v>0</v>
      </c>
      <c r="AA3397" s="25">
        <f t="shared" si="529"/>
        <v>0</v>
      </c>
      <c r="AC3397" s="25">
        <f t="shared" si="524"/>
        <v>2180.6230984812028</v>
      </c>
    </row>
    <row r="3398" x14ac:dyDescent="0.2">
      <c r="L3398" s="24">
        <v>3393</v>
      </c>
      <c r="M3398" s="28">
        <v>0.62963571600000001</v>
      </c>
      <c r="O3398" s="24">
        <v>3393</v>
      </c>
      <c r="P3398" s="24">
        <f>'ROTH 1.0'!O3398*'קובץ טיוטה'!$D$10</f>
        <v>9896.1338886079866</v>
      </c>
      <c r="Q3398" s="24">
        <f t="shared" ref="Q3398:Q3461" si="533">P3398-$H$8*$H$9</f>
        <v>6296.1338886079866</v>
      </c>
      <c r="R3398" s="24">
        <f t="shared" si="532"/>
        <v>42815.228688000003</v>
      </c>
      <c r="S3398" s="24">
        <f t="shared" si="525"/>
        <v>0</v>
      </c>
      <c r="T3398" s="24">
        <f t="shared" si="526"/>
        <v>36519.094799392013</v>
      </c>
      <c r="U3398" s="24" t="str">
        <f t="shared" si="527"/>
        <v>charge</v>
      </c>
      <c r="W3398" s="24">
        <f t="shared" si="530"/>
        <v>32867.185319452816</v>
      </c>
      <c r="X3398" s="24">
        <f t="shared" si="528"/>
        <v>63265.068338236772</v>
      </c>
      <c r="Y3398" s="24">
        <f t="shared" si="531"/>
        <v>0</v>
      </c>
      <c r="AA3398" s="24">
        <f t="shared" si="529"/>
        <v>0</v>
      </c>
      <c r="AC3398" s="24">
        <f t="shared" ref="AC3398:AC3461" si="534">IF(U3398="charge",(T3398-W3398),0)</f>
        <v>3651.9094799391969</v>
      </c>
    </row>
    <row r="3399" x14ac:dyDescent="0.2">
      <c r="L3399" s="25">
        <v>3394</v>
      </c>
      <c r="M3399" s="29">
        <v>0.47114020000000001</v>
      </c>
      <c r="O3399" s="25">
        <v>3394</v>
      </c>
      <c r="P3399" s="24">
        <f>'ROTH 1.0'!O3399*'קובץ טיוטה'!$D$10</f>
        <v>10357.752386159222</v>
      </c>
      <c r="Q3399" s="25">
        <f t="shared" si="533"/>
        <v>6757.7523861592217</v>
      </c>
      <c r="R3399" s="24">
        <f t="shared" si="532"/>
        <v>32037.533599999999</v>
      </c>
      <c r="S3399" s="25">
        <f t="shared" ref="S3399:S3462" si="535">IF(Q3399&gt;R3399,Q3399-R3399,0)</f>
        <v>0</v>
      </c>
      <c r="T3399" s="25">
        <f t="shared" ref="T3399:T3462" si="536">IF(R3399&gt;Q3399,R3399-Q3399,0)</f>
        <v>25279.781213840775</v>
      </c>
      <c r="U3399" s="25" t="str">
        <f t="shared" ref="U3399:U3462" si="537">IF(Q3399&gt;R3399,"drain","charge")</f>
        <v>charge</v>
      </c>
      <c r="W3399" s="25">
        <f t="shared" si="530"/>
        <v>14734.931661763228</v>
      </c>
      <c r="X3399" s="25">
        <f t="shared" ref="X3399:X3462" si="538">IF(X3398+T3399&gt;$H$11,$H$11,IF(U3399="charge",X3398+(T3399*$H$12),IF((X3398-S3399)&gt;0,X3398-S3399,0)))</f>
        <v>78000</v>
      </c>
      <c r="Y3399" s="25">
        <f t="shared" si="531"/>
        <v>0</v>
      </c>
      <c r="AA3399" s="25">
        <f t="shared" ref="AA3399:AA3462" si="539">S3399-Y3399</f>
        <v>0</v>
      </c>
      <c r="AC3399" s="25">
        <f t="shared" si="534"/>
        <v>10544.849552077547</v>
      </c>
    </row>
    <row r="3400" x14ac:dyDescent="0.2">
      <c r="L3400" s="24">
        <v>3395</v>
      </c>
      <c r="M3400" s="28">
        <v>0.37537622799999998</v>
      </c>
      <c r="O3400" s="24">
        <v>3395</v>
      </c>
      <c r="P3400" s="24">
        <f>'ROTH 1.0'!O3400*'קובץ טיוטה'!$D$10</f>
        <v>10374.368247191125</v>
      </c>
      <c r="Q3400" s="24">
        <f t="shared" si="533"/>
        <v>6774.3682471911252</v>
      </c>
      <c r="R3400" s="24">
        <f t="shared" si="532"/>
        <v>25525.583503999998</v>
      </c>
      <c r="S3400" s="24">
        <f t="shared" si="535"/>
        <v>0</v>
      </c>
      <c r="T3400" s="24">
        <f t="shared" si="536"/>
        <v>18751.215256808871</v>
      </c>
      <c r="U3400" s="24" t="str">
        <f t="shared" si="537"/>
        <v>charge</v>
      </c>
      <c r="W3400" s="24">
        <f t="shared" ref="W3400:W3463" si="540">IF(X3400&gt;=X3399,(X3400-X3399),0)</f>
        <v>0</v>
      </c>
      <c r="X3400" s="24">
        <f t="shared" si="538"/>
        <v>78000</v>
      </c>
      <c r="Y3400" s="24">
        <f t="shared" ref="Y3400:Y3463" si="541">IF(U3400="drain",X3399-X3400,0)</f>
        <v>0</v>
      </c>
      <c r="AA3400" s="24">
        <f t="shared" si="539"/>
        <v>0</v>
      </c>
      <c r="AC3400" s="24">
        <f t="shared" si="534"/>
        <v>18751.215256808871</v>
      </c>
    </row>
    <row r="3401" x14ac:dyDescent="0.2">
      <c r="L3401" s="25">
        <v>3396</v>
      </c>
      <c r="M3401" s="29">
        <v>0.52544566700000006</v>
      </c>
      <c r="O3401" s="25">
        <v>3396</v>
      </c>
      <c r="P3401" s="24">
        <f>'ROTH 1.0'!O3401*'קובץ טיוטה'!$D$10</f>
        <v>10459.427001570728</v>
      </c>
      <c r="Q3401" s="25">
        <f t="shared" si="533"/>
        <v>6859.427001570728</v>
      </c>
      <c r="R3401" s="24">
        <f t="shared" si="532"/>
        <v>35730.305356000004</v>
      </c>
      <c r="S3401" s="25">
        <f t="shared" si="535"/>
        <v>0</v>
      </c>
      <c r="T3401" s="25">
        <f t="shared" si="536"/>
        <v>28870.878354429275</v>
      </c>
      <c r="U3401" s="25" t="str">
        <f t="shared" si="537"/>
        <v>charge</v>
      </c>
      <c r="W3401" s="25">
        <f t="shared" si="540"/>
        <v>0</v>
      </c>
      <c r="X3401" s="25">
        <f t="shared" si="538"/>
        <v>78000</v>
      </c>
      <c r="Y3401" s="25">
        <f t="shared" si="541"/>
        <v>0</v>
      </c>
      <c r="AA3401" s="25">
        <f t="shared" si="539"/>
        <v>0</v>
      </c>
      <c r="AC3401" s="25">
        <f t="shared" si="534"/>
        <v>28870.878354429275</v>
      </c>
    </row>
    <row r="3402" x14ac:dyDescent="0.2">
      <c r="L3402" s="24">
        <v>3397</v>
      </c>
      <c r="M3402" s="28">
        <v>0.62731412100000006</v>
      </c>
      <c r="O3402" s="24">
        <v>3397</v>
      </c>
      <c r="P3402" s="24">
        <f>'ROTH 1.0'!O3402*'קובץ טיוטה'!$D$10</f>
        <v>10654.82801023564</v>
      </c>
      <c r="Q3402" s="24">
        <f t="shared" si="533"/>
        <v>7054.8280102356402</v>
      </c>
      <c r="R3402" s="24">
        <f t="shared" si="532"/>
        <v>42657.360228000005</v>
      </c>
      <c r="S3402" s="24">
        <f t="shared" si="535"/>
        <v>0</v>
      </c>
      <c r="T3402" s="24">
        <f t="shared" si="536"/>
        <v>35602.532217764368</v>
      </c>
      <c r="U3402" s="24" t="str">
        <f t="shared" si="537"/>
        <v>charge</v>
      </c>
      <c r="W3402" s="24">
        <f t="shared" si="540"/>
        <v>0</v>
      </c>
      <c r="X3402" s="24">
        <f t="shared" si="538"/>
        <v>78000</v>
      </c>
      <c r="Y3402" s="24">
        <f t="shared" si="541"/>
        <v>0</v>
      </c>
      <c r="AA3402" s="24">
        <f t="shared" si="539"/>
        <v>0</v>
      </c>
      <c r="AC3402" s="24">
        <f t="shared" si="534"/>
        <v>35602.532217764368</v>
      </c>
    </row>
    <row r="3403" x14ac:dyDescent="0.2">
      <c r="L3403" s="25">
        <v>3398</v>
      </c>
      <c r="M3403" s="29">
        <v>0.76365198499999998</v>
      </c>
      <c r="O3403" s="25">
        <v>3398</v>
      </c>
      <c r="P3403" s="24">
        <f>'ROTH 1.0'!O3403*'קובץ טיוטה'!$D$10</f>
        <v>10702.873861337592</v>
      </c>
      <c r="Q3403" s="25">
        <f t="shared" si="533"/>
        <v>7102.8738613375917</v>
      </c>
      <c r="R3403" s="24">
        <f t="shared" si="532"/>
        <v>51928.33498</v>
      </c>
      <c r="S3403" s="25">
        <f t="shared" si="535"/>
        <v>0</v>
      </c>
      <c r="T3403" s="25">
        <f t="shared" si="536"/>
        <v>44825.46111866241</v>
      </c>
      <c r="U3403" s="25" t="str">
        <f t="shared" si="537"/>
        <v>charge</v>
      </c>
      <c r="W3403" s="25">
        <f t="shared" si="540"/>
        <v>0</v>
      </c>
      <c r="X3403" s="25">
        <f t="shared" si="538"/>
        <v>78000</v>
      </c>
      <c r="Y3403" s="25">
        <f t="shared" si="541"/>
        <v>0</v>
      </c>
      <c r="AA3403" s="25">
        <f t="shared" si="539"/>
        <v>0</v>
      </c>
      <c r="AC3403" s="25">
        <f t="shared" si="534"/>
        <v>44825.46111866241</v>
      </c>
    </row>
    <row r="3404" x14ac:dyDescent="0.2">
      <c r="L3404" s="24">
        <v>3399</v>
      </c>
      <c r="M3404" s="28">
        <v>0.70398945499999999</v>
      </c>
      <c r="O3404" s="24">
        <v>3399</v>
      </c>
      <c r="P3404" s="24">
        <f>'ROTH 1.0'!O3404*'קובץ טיוטה'!$D$10</f>
        <v>10648.810130293177</v>
      </c>
      <c r="Q3404" s="24">
        <f t="shared" si="533"/>
        <v>7048.8101302931773</v>
      </c>
      <c r="R3404" s="24">
        <f t="shared" si="532"/>
        <v>47871.282939999997</v>
      </c>
      <c r="S3404" s="24">
        <f t="shared" si="535"/>
        <v>0</v>
      </c>
      <c r="T3404" s="24">
        <f t="shared" si="536"/>
        <v>40822.472809706822</v>
      </c>
      <c r="U3404" s="24" t="str">
        <f t="shared" si="537"/>
        <v>charge</v>
      </c>
      <c r="W3404" s="24">
        <f t="shared" si="540"/>
        <v>0</v>
      </c>
      <c r="X3404" s="24">
        <f t="shared" si="538"/>
        <v>78000</v>
      </c>
      <c r="Y3404" s="24">
        <f t="shared" si="541"/>
        <v>0</v>
      </c>
      <c r="AA3404" s="24">
        <f t="shared" si="539"/>
        <v>0</v>
      </c>
      <c r="AC3404" s="24">
        <f t="shared" si="534"/>
        <v>40822.472809706822</v>
      </c>
    </row>
    <row r="3405" x14ac:dyDescent="0.2">
      <c r="L3405" s="25">
        <v>3400</v>
      </c>
      <c r="M3405" s="29">
        <v>0.51373279800000005</v>
      </c>
      <c r="O3405" s="25">
        <v>3400</v>
      </c>
      <c r="P3405" s="24">
        <f>'ROTH 1.0'!O3405*'קובץ טיוטה'!$D$10</f>
        <v>10676.406203200815</v>
      </c>
      <c r="Q3405" s="25">
        <f t="shared" si="533"/>
        <v>7076.4062032008151</v>
      </c>
      <c r="R3405" s="24">
        <f t="shared" si="532"/>
        <v>34933.830263999997</v>
      </c>
      <c r="S3405" s="25">
        <f t="shared" si="535"/>
        <v>0</v>
      </c>
      <c r="T3405" s="25">
        <f t="shared" si="536"/>
        <v>27857.424060799181</v>
      </c>
      <c r="U3405" s="25" t="str">
        <f t="shared" si="537"/>
        <v>charge</v>
      </c>
      <c r="W3405" s="25">
        <f t="shared" si="540"/>
        <v>0</v>
      </c>
      <c r="X3405" s="25">
        <f t="shared" si="538"/>
        <v>78000</v>
      </c>
      <c r="Y3405" s="25">
        <f t="shared" si="541"/>
        <v>0</v>
      </c>
      <c r="AA3405" s="25">
        <f t="shared" si="539"/>
        <v>0</v>
      </c>
      <c r="AC3405" s="25">
        <f t="shared" si="534"/>
        <v>27857.424060799181</v>
      </c>
    </row>
    <row r="3406" x14ac:dyDescent="0.2">
      <c r="L3406" s="24">
        <v>3401</v>
      </c>
      <c r="M3406" s="28">
        <v>0.35752572100000002</v>
      </c>
      <c r="O3406" s="24">
        <v>3401</v>
      </c>
      <c r="P3406" s="24">
        <f>'ROTH 1.0'!O3406*'קובץ טיוטה'!$D$10</f>
        <v>10226.474847116337</v>
      </c>
      <c r="Q3406" s="24">
        <f t="shared" si="533"/>
        <v>6626.4748471163366</v>
      </c>
      <c r="R3406" s="24">
        <f t="shared" si="532"/>
        <v>24311.749028000002</v>
      </c>
      <c r="S3406" s="24">
        <f t="shared" si="535"/>
        <v>0</v>
      </c>
      <c r="T3406" s="24">
        <f t="shared" si="536"/>
        <v>17685.274180883665</v>
      </c>
      <c r="U3406" s="24" t="str">
        <f t="shared" si="537"/>
        <v>charge</v>
      </c>
      <c r="W3406" s="24">
        <f t="shared" si="540"/>
        <v>0</v>
      </c>
      <c r="X3406" s="24">
        <f t="shared" si="538"/>
        <v>78000</v>
      </c>
      <c r="Y3406" s="24">
        <f t="shared" si="541"/>
        <v>0</v>
      </c>
      <c r="AA3406" s="24">
        <f t="shared" si="539"/>
        <v>0</v>
      </c>
      <c r="AC3406" s="24">
        <f t="shared" si="534"/>
        <v>17685.274180883665</v>
      </c>
    </row>
    <row r="3407" x14ac:dyDescent="0.2">
      <c r="L3407" s="25">
        <v>3402</v>
      </c>
      <c r="M3407" s="29">
        <v>0.22479131199999999</v>
      </c>
      <c r="O3407" s="25">
        <v>3402</v>
      </c>
      <c r="P3407" s="24">
        <f>'ROTH 1.0'!O3407*'קובץ טיוטה'!$D$10</f>
        <v>10219.291508662014</v>
      </c>
      <c r="Q3407" s="25">
        <f t="shared" si="533"/>
        <v>6619.2915086620142</v>
      </c>
      <c r="R3407" s="24">
        <f t="shared" si="532"/>
        <v>15285.809215999998</v>
      </c>
      <c r="S3407" s="25">
        <f t="shared" si="535"/>
        <v>0</v>
      </c>
      <c r="T3407" s="25">
        <f t="shared" si="536"/>
        <v>8666.5177073379837</v>
      </c>
      <c r="U3407" s="25" t="str">
        <f t="shared" si="537"/>
        <v>charge</v>
      </c>
      <c r="W3407" s="25">
        <f t="shared" si="540"/>
        <v>0</v>
      </c>
      <c r="X3407" s="25">
        <f t="shared" si="538"/>
        <v>78000</v>
      </c>
      <c r="Y3407" s="25">
        <f t="shared" si="541"/>
        <v>0</v>
      </c>
      <c r="AA3407" s="25">
        <f t="shared" si="539"/>
        <v>0</v>
      </c>
      <c r="AC3407" s="25">
        <f t="shared" si="534"/>
        <v>8666.5177073379837</v>
      </c>
    </row>
    <row r="3408" x14ac:dyDescent="0.2">
      <c r="L3408" s="24">
        <v>3403</v>
      </c>
      <c r="M3408" s="28">
        <v>2.3064026000000001E-2</v>
      </c>
      <c r="O3408" s="24">
        <v>3403</v>
      </c>
      <c r="P3408" s="24">
        <f>'ROTH 1.0'!O3408*'קובץ טיוטה'!$D$10</f>
        <v>10206.427269973179</v>
      </c>
      <c r="Q3408" s="24">
        <f t="shared" si="533"/>
        <v>6606.4272699731791</v>
      </c>
      <c r="R3408" s="24">
        <f t="shared" ref="R3408:R3471" si="542">M3408*$H$7*0.85</f>
        <v>1568.3537679999999</v>
      </c>
      <c r="S3408" s="24">
        <f t="shared" si="535"/>
        <v>5038.0735019731792</v>
      </c>
      <c r="T3408" s="24">
        <f t="shared" si="536"/>
        <v>0</v>
      </c>
      <c r="U3408" s="24" t="str">
        <f t="shared" si="537"/>
        <v>drain</v>
      </c>
      <c r="W3408" s="24">
        <f t="shared" si="540"/>
        <v>0</v>
      </c>
      <c r="X3408" s="24">
        <f t="shared" si="538"/>
        <v>72961.92649802682</v>
      </c>
      <c r="Y3408" s="24">
        <f t="shared" si="541"/>
        <v>5038.0735019731801</v>
      </c>
      <c r="AA3408" s="24">
        <f t="shared" si="539"/>
        <v>0</v>
      </c>
      <c r="AC3408" s="24">
        <f t="shared" si="534"/>
        <v>0</v>
      </c>
    </row>
    <row r="3409" x14ac:dyDescent="0.2">
      <c r="L3409" s="25">
        <v>3404</v>
      </c>
      <c r="M3409" s="29">
        <v>0</v>
      </c>
      <c r="O3409" s="25">
        <v>3404</v>
      </c>
      <c r="P3409" s="24">
        <f>'ROTH 1.0'!O3409*'קובץ טיוטה'!$D$10</f>
        <v>10963.967718507076</v>
      </c>
      <c r="Q3409" s="25">
        <f t="shared" si="533"/>
        <v>7363.9677185070759</v>
      </c>
      <c r="R3409" s="24">
        <f t="shared" si="542"/>
        <v>0</v>
      </c>
      <c r="S3409" s="25">
        <f t="shared" si="535"/>
        <v>7363.9677185070759</v>
      </c>
      <c r="T3409" s="25">
        <f t="shared" si="536"/>
        <v>0</v>
      </c>
      <c r="U3409" s="25" t="str">
        <f t="shared" si="537"/>
        <v>drain</v>
      </c>
      <c r="W3409" s="25">
        <f t="shared" si="540"/>
        <v>0</v>
      </c>
      <c r="X3409" s="25">
        <f t="shared" si="538"/>
        <v>65597.958779519744</v>
      </c>
      <c r="Y3409" s="25">
        <f t="shared" si="541"/>
        <v>7363.9677185070759</v>
      </c>
      <c r="AA3409" s="25">
        <f t="shared" si="539"/>
        <v>0</v>
      </c>
      <c r="AC3409" s="25">
        <f t="shared" si="534"/>
        <v>0</v>
      </c>
    </row>
    <row r="3410" x14ac:dyDescent="0.2">
      <c r="L3410" s="24">
        <v>3405</v>
      </c>
      <c r="M3410" s="28">
        <v>0</v>
      </c>
      <c r="O3410" s="24">
        <v>3405</v>
      </c>
      <c r="P3410" s="24">
        <f>'ROTH 1.0'!O3410*'קובץ טיוטה'!$D$10</f>
        <v>11223.065465423248</v>
      </c>
      <c r="Q3410" s="24">
        <f t="shared" si="533"/>
        <v>7623.0654654232476</v>
      </c>
      <c r="R3410" s="24">
        <f t="shared" si="542"/>
        <v>0</v>
      </c>
      <c r="S3410" s="24">
        <f t="shared" si="535"/>
        <v>7623.0654654232476</v>
      </c>
      <c r="T3410" s="24">
        <f t="shared" si="536"/>
        <v>0</v>
      </c>
      <c r="U3410" s="24" t="str">
        <f t="shared" si="537"/>
        <v>drain</v>
      </c>
      <c r="W3410" s="24">
        <f t="shared" si="540"/>
        <v>0</v>
      </c>
      <c r="X3410" s="24">
        <f t="shared" si="538"/>
        <v>57974.893314096495</v>
      </c>
      <c r="Y3410" s="24">
        <f t="shared" si="541"/>
        <v>7623.0654654232494</v>
      </c>
      <c r="AA3410" s="24">
        <f t="shared" si="539"/>
        <v>0</v>
      </c>
      <c r="AC3410" s="24">
        <f t="shared" si="534"/>
        <v>0</v>
      </c>
    </row>
    <row r="3411" x14ac:dyDescent="0.2">
      <c r="L3411" s="25">
        <v>3406</v>
      </c>
      <c r="M3411" s="29">
        <v>0</v>
      </c>
      <c r="O3411" s="25">
        <v>3406</v>
      </c>
      <c r="P3411" s="24">
        <f>'ROTH 1.0'!O3411*'קובץ טיוטה'!$D$10</f>
        <v>10985.203636440068</v>
      </c>
      <c r="Q3411" s="25">
        <f t="shared" si="533"/>
        <v>7385.2036364400683</v>
      </c>
      <c r="R3411" s="24">
        <f t="shared" si="542"/>
        <v>0</v>
      </c>
      <c r="S3411" s="25">
        <f t="shared" si="535"/>
        <v>7385.2036364400683</v>
      </c>
      <c r="T3411" s="25">
        <f t="shared" si="536"/>
        <v>0</v>
      </c>
      <c r="U3411" s="25" t="str">
        <f t="shared" si="537"/>
        <v>drain</v>
      </c>
      <c r="W3411" s="25">
        <f t="shared" si="540"/>
        <v>0</v>
      </c>
      <c r="X3411" s="25">
        <f t="shared" si="538"/>
        <v>50589.689677656424</v>
      </c>
      <c r="Y3411" s="25">
        <f t="shared" si="541"/>
        <v>7385.2036364400701</v>
      </c>
      <c r="AA3411" s="25">
        <f t="shared" si="539"/>
        <v>0</v>
      </c>
      <c r="AC3411" s="25">
        <f t="shared" si="534"/>
        <v>0</v>
      </c>
    </row>
    <row r="3412" x14ac:dyDescent="0.2">
      <c r="L3412" s="24">
        <v>3407</v>
      </c>
      <c r="M3412" s="28">
        <v>0</v>
      </c>
      <c r="O3412" s="24">
        <v>3407</v>
      </c>
      <c r="P3412" s="24">
        <f>'ROTH 1.0'!O3412*'קובץ טיוטה'!$D$10</f>
        <v>10439.044866437751</v>
      </c>
      <c r="Q3412" s="24">
        <f t="shared" si="533"/>
        <v>6839.0448664377509</v>
      </c>
      <c r="R3412" s="24">
        <f t="shared" si="542"/>
        <v>0</v>
      </c>
      <c r="S3412" s="24">
        <f t="shared" si="535"/>
        <v>6839.0448664377509</v>
      </c>
      <c r="T3412" s="24">
        <f t="shared" si="536"/>
        <v>0</v>
      </c>
      <c r="U3412" s="24" t="str">
        <f t="shared" si="537"/>
        <v>drain</v>
      </c>
      <c r="W3412" s="24">
        <f t="shared" si="540"/>
        <v>0</v>
      </c>
      <c r="X3412" s="24">
        <f t="shared" si="538"/>
        <v>43750.644811218677</v>
      </c>
      <c r="Y3412" s="24">
        <f t="shared" si="541"/>
        <v>6839.0448664377473</v>
      </c>
      <c r="AA3412" s="24">
        <f t="shared" si="539"/>
        <v>0</v>
      </c>
      <c r="AC3412" s="24">
        <f t="shared" si="534"/>
        <v>0</v>
      </c>
    </row>
    <row r="3413" x14ac:dyDescent="0.2">
      <c r="L3413" s="25">
        <v>3408</v>
      </c>
      <c r="M3413" s="29">
        <v>0</v>
      </c>
      <c r="O3413" s="25">
        <v>3408</v>
      </c>
      <c r="P3413" s="24">
        <f>'ROTH 1.0'!O3413*'קובץ טיוטה'!$D$10</f>
        <v>9806.0760097567672</v>
      </c>
      <c r="Q3413" s="25">
        <f t="shared" si="533"/>
        <v>6206.0760097567672</v>
      </c>
      <c r="R3413" s="24">
        <f t="shared" si="542"/>
        <v>0</v>
      </c>
      <c r="S3413" s="25">
        <f t="shared" si="535"/>
        <v>6206.0760097567672</v>
      </c>
      <c r="T3413" s="25">
        <f t="shared" si="536"/>
        <v>0</v>
      </c>
      <c r="U3413" s="25" t="str">
        <f t="shared" si="537"/>
        <v>drain</v>
      </c>
      <c r="W3413" s="25">
        <f t="shared" si="540"/>
        <v>0</v>
      </c>
      <c r="X3413" s="25">
        <f t="shared" si="538"/>
        <v>37544.568801461908</v>
      </c>
      <c r="Y3413" s="25">
        <f t="shared" si="541"/>
        <v>6206.0760097567691</v>
      </c>
      <c r="AA3413" s="25">
        <f t="shared" si="539"/>
        <v>0</v>
      </c>
      <c r="AC3413" s="25">
        <f t="shared" si="534"/>
        <v>0</v>
      </c>
    </row>
    <row r="3414" x14ac:dyDescent="0.2">
      <c r="L3414" s="24">
        <v>3409</v>
      </c>
      <c r="M3414" s="28">
        <v>0</v>
      </c>
      <c r="O3414" s="24">
        <v>3409</v>
      </c>
      <c r="P3414" s="24">
        <f>'ROTH 1.0'!O3414*'קובץ טיוטה'!$D$10</f>
        <v>9209.5540929715025</v>
      </c>
      <c r="Q3414" s="24">
        <f t="shared" si="533"/>
        <v>5609.5540929715025</v>
      </c>
      <c r="R3414" s="24">
        <f t="shared" si="542"/>
        <v>0</v>
      </c>
      <c r="S3414" s="24">
        <f t="shared" si="535"/>
        <v>5609.5540929715025</v>
      </c>
      <c r="T3414" s="24">
        <f t="shared" si="536"/>
        <v>0</v>
      </c>
      <c r="U3414" s="24" t="str">
        <f t="shared" si="537"/>
        <v>drain</v>
      </c>
      <c r="W3414" s="24">
        <f t="shared" si="540"/>
        <v>0</v>
      </c>
      <c r="X3414" s="24">
        <f t="shared" si="538"/>
        <v>31935.014708490406</v>
      </c>
      <c r="Y3414" s="24">
        <f t="shared" si="541"/>
        <v>5609.5540929715025</v>
      </c>
      <c r="AA3414" s="24">
        <f t="shared" si="539"/>
        <v>0</v>
      </c>
      <c r="AC3414" s="24">
        <f t="shared" si="534"/>
        <v>0</v>
      </c>
    </row>
    <row r="3415" x14ac:dyDescent="0.2">
      <c r="L3415" s="25">
        <v>3410</v>
      </c>
      <c r="M3415" s="29">
        <v>0</v>
      </c>
      <c r="O3415" s="25">
        <v>3410</v>
      </c>
      <c r="P3415" s="24">
        <f>'ROTH 1.0'!O3415*'קובץ טיוטה'!$D$10</f>
        <v>8840.5476260269461</v>
      </c>
      <c r="Q3415" s="25">
        <f t="shared" si="533"/>
        <v>5240.5476260269461</v>
      </c>
      <c r="R3415" s="24">
        <f t="shared" si="542"/>
        <v>0</v>
      </c>
      <c r="S3415" s="25">
        <f t="shared" si="535"/>
        <v>5240.5476260269461</v>
      </c>
      <c r="T3415" s="25">
        <f t="shared" si="536"/>
        <v>0</v>
      </c>
      <c r="U3415" s="25" t="str">
        <f t="shared" si="537"/>
        <v>drain</v>
      </c>
      <c r="W3415" s="25">
        <f t="shared" si="540"/>
        <v>0</v>
      </c>
      <c r="X3415" s="25">
        <f t="shared" si="538"/>
        <v>26694.46708246346</v>
      </c>
      <c r="Y3415" s="25">
        <f t="shared" si="541"/>
        <v>5240.5476260269461</v>
      </c>
      <c r="AA3415" s="25">
        <f t="shared" si="539"/>
        <v>0</v>
      </c>
      <c r="AC3415" s="25">
        <f t="shared" si="534"/>
        <v>0</v>
      </c>
    </row>
    <row r="3416" x14ac:dyDescent="0.2">
      <c r="L3416" s="24">
        <v>3411</v>
      </c>
      <c r="M3416" s="28">
        <v>0</v>
      </c>
      <c r="O3416" s="24">
        <v>3411</v>
      </c>
      <c r="P3416" s="24">
        <f>'ROTH 1.0'!O3416*'קובץ טיוטה'!$D$10</f>
        <v>8590.49281751532</v>
      </c>
      <c r="Q3416" s="24">
        <f t="shared" si="533"/>
        <v>4990.49281751532</v>
      </c>
      <c r="R3416" s="24">
        <f t="shared" si="542"/>
        <v>0</v>
      </c>
      <c r="S3416" s="24">
        <f t="shared" si="535"/>
        <v>4990.49281751532</v>
      </c>
      <c r="T3416" s="24">
        <f t="shared" si="536"/>
        <v>0</v>
      </c>
      <c r="U3416" s="24" t="str">
        <f t="shared" si="537"/>
        <v>drain</v>
      </c>
      <c r="W3416" s="24">
        <f t="shared" si="540"/>
        <v>0</v>
      </c>
      <c r="X3416" s="24">
        <f t="shared" si="538"/>
        <v>21703.974264948141</v>
      </c>
      <c r="Y3416" s="24">
        <f t="shared" si="541"/>
        <v>4990.4928175153182</v>
      </c>
      <c r="AA3416" s="24">
        <f t="shared" si="539"/>
        <v>0</v>
      </c>
      <c r="AC3416" s="24">
        <f t="shared" si="534"/>
        <v>0</v>
      </c>
    </row>
    <row r="3417" x14ac:dyDescent="0.2">
      <c r="L3417" s="25">
        <v>3412</v>
      </c>
      <c r="M3417" s="29">
        <v>0</v>
      </c>
      <c r="O3417" s="25">
        <v>3412</v>
      </c>
      <c r="P3417" s="24">
        <f>'ROTH 1.0'!O3417*'קובץ טיוטה'!$D$10</f>
        <v>8492.1306543927094</v>
      </c>
      <c r="Q3417" s="25">
        <f t="shared" si="533"/>
        <v>4892.1306543927094</v>
      </c>
      <c r="R3417" s="24">
        <f t="shared" si="542"/>
        <v>0</v>
      </c>
      <c r="S3417" s="25">
        <f t="shared" si="535"/>
        <v>4892.1306543927094</v>
      </c>
      <c r="T3417" s="25">
        <f t="shared" si="536"/>
        <v>0</v>
      </c>
      <c r="U3417" s="25" t="str">
        <f t="shared" si="537"/>
        <v>drain</v>
      </c>
      <c r="W3417" s="25">
        <f t="shared" si="540"/>
        <v>0</v>
      </c>
      <c r="X3417" s="25">
        <f t="shared" si="538"/>
        <v>16811.843610555432</v>
      </c>
      <c r="Y3417" s="25">
        <f t="shared" si="541"/>
        <v>4892.1306543927094</v>
      </c>
      <c r="AA3417" s="25">
        <f t="shared" si="539"/>
        <v>0</v>
      </c>
      <c r="AC3417" s="25">
        <f t="shared" si="534"/>
        <v>0</v>
      </c>
    </row>
    <row r="3418" x14ac:dyDescent="0.2">
      <c r="L3418" s="24">
        <v>3413</v>
      </c>
      <c r="M3418" s="28">
        <v>0</v>
      </c>
      <c r="O3418" s="24">
        <v>3413</v>
      </c>
      <c r="P3418" s="24">
        <f>'ROTH 1.0'!O3418*'קובץ טיוטה'!$D$10</f>
        <v>8681.5565692242271</v>
      </c>
      <c r="Q3418" s="24">
        <f t="shared" si="533"/>
        <v>5081.5565692242271</v>
      </c>
      <c r="R3418" s="24">
        <f t="shared" si="542"/>
        <v>0</v>
      </c>
      <c r="S3418" s="24">
        <f t="shared" si="535"/>
        <v>5081.5565692242271</v>
      </c>
      <c r="T3418" s="24">
        <f t="shared" si="536"/>
        <v>0</v>
      </c>
      <c r="U3418" s="24" t="str">
        <f t="shared" si="537"/>
        <v>drain</v>
      </c>
      <c r="W3418" s="24">
        <f t="shared" si="540"/>
        <v>0</v>
      </c>
      <c r="X3418" s="24">
        <f t="shared" si="538"/>
        <v>11730.287041331205</v>
      </c>
      <c r="Y3418" s="24">
        <f t="shared" si="541"/>
        <v>5081.5565692242271</v>
      </c>
      <c r="AA3418" s="24">
        <f t="shared" si="539"/>
        <v>0</v>
      </c>
      <c r="AC3418" s="24">
        <f t="shared" si="534"/>
        <v>0</v>
      </c>
    </row>
    <row r="3419" x14ac:dyDescent="0.2">
      <c r="L3419" s="25">
        <v>3414</v>
      </c>
      <c r="M3419" s="29">
        <v>0</v>
      </c>
      <c r="O3419" s="25">
        <v>3414</v>
      </c>
      <c r="P3419" s="24">
        <f>'ROTH 1.0'!O3419*'קובץ טיוטה'!$D$10</f>
        <v>8684.7230257148385</v>
      </c>
      <c r="Q3419" s="25">
        <f t="shared" si="533"/>
        <v>5084.7230257148385</v>
      </c>
      <c r="R3419" s="24">
        <f t="shared" si="542"/>
        <v>0</v>
      </c>
      <c r="S3419" s="25">
        <f t="shared" si="535"/>
        <v>5084.7230257148385</v>
      </c>
      <c r="T3419" s="25">
        <f t="shared" si="536"/>
        <v>0</v>
      </c>
      <c r="U3419" s="25" t="str">
        <f t="shared" si="537"/>
        <v>drain</v>
      </c>
      <c r="W3419" s="25">
        <f t="shared" si="540"/>
        <v>0</v>
      </c>
      <c r="X3419" s="25">
        <f t="shared" si="538"/>
        <v>6645.5640156163663</v>
      </c>
      <c r="Y3419" s="25">
        <f t="shared" si="541"/>
        <v>5084.7230257148385</v>
      </c>
      <c r="AA3419" s="25">
        <f t="shared" si="539"/>
        <v>0</v>
      </c>
      <c r="AC3419" s="25">
        <f t="shared" si="534"/>
        <v>0</v>
      </c>
    </row>
    <row r="3420" x14ac:dyDescent="0.2">
      <c r="L3420" s="24">
        <v>3415</v>
      </c>
      <c r="M3420" s="28">
        <v>0.32219417499999997</v>
      </c>
      <c r="O3420" s="24">
        <v>3415</v>
      </c>
      <c r="P3420" s="24">
        <f>'ROTH 1.0'!O3420*'קובץ טיוטה'!$D$10</f>
        <v>9833.91518801036</v>
      </c>
      <c r="Q3420" s="24">
        <f t="shared" si="533"/>
        <v>6233.91518801036</v>
      </c>
      <c r="R3420" s="24">
        <f t="shared" si="542"/>
        <v>21909.203899999997</v>
      </c>
      <c r="S3420" s="24">
        <f t="shared" si="535"/>
        <v>0</v>
      </c>
      <c r="T3420" s="24">
        <f t="shared" si="536"/>
        <v>15675.288711989637</v>
      </c>
      <c r="U3420" s="24" t="str">
        <f t="shared" si="537"/>
        <v>charge</v>
      </c>
      <c r="W3420" s="24">
        <f t="shared" si="540"/>
        <v>14107.759840790675</v>
      </c>
      <c r="X3420" s="24">
        <f t="shared" si="538"/>
        <v>20753.323856407042</v>
      </c>
      <c r="Y3420" s="24">
        <f t="shared" si="541"/>
        <v>0</v>
      </c>
      <c r="AA3420" s="24">
        <f t="shared" si="539"/>
        <v>0</v>
      </c>
      <c r="AC3420" s="24">
        <f t="shared" si="534"/>
        <v>1567.5288711989615</v>
      </c>
    </row>
    <row r="3421" x14ac:dyDescent="0.2">
      <c r="L3421" s="25">
        <v>3416</v>
      </c>
      <c r="M3421" s="29">
        <v>0.52235158599999998</v>
      </c>
      <c r="O3421" s="25">
        <v>3416</v>
      </c>
      <c r="P3421" s="24">
        <f>'ROTH 1.0'!O3421*'קובץ טיוטה'!$D$10</f>
        <v>11054.058950219553</v>
      </c>
      <c r="Q3421" s="25">
        <f t="shared" si="533"/>
        <v>7454.0589502195526</v>
      </c>
      <c r="R3421" s="24">
        <f t="shared" si="542"/>
        <v>35519.907847999995</v>
      </c>
      <c r="S3421" s="25">
        <f t="shared" si="535"/>
        <v>0</v>
      </c>
      <c r="T3421" s="25">
        <f t="shared" si="536"/>
        <v>28065.848897780445</v>
      </c>
      <c r="U3421" s="25" t="str">
        <f t="shared" si="537"/>
        <v>charge</v>
      </c>
      <c r="W3421" s="25">
        <f t="shared" si="540"/>
        <v>25259.264008002399</v>
      </c>
      <c r="X3421" s="25">
        <f t="shared" si="538"/>
        <v>46012.587864409441</v>
      </c>
      <c r="Y3421" s="25">
        <f t="shared" si="541"/>
        <v>0</v>
      </c>
      <c r="AA3421" s="25">
        <f t="shared" si="539"/>
        <v>0</v>
      </c>
      <c r="AC3421" s="25">
        <f t="shared" si="534"/>
        <v>2806.5848897780452</v>
      </c>
    </row>
    <row r="3422" x14ac:dyDescent="0.2">
      <c r="L3422" s="24">
        <v>3417</v>
      </c>
      <c r="M3422" s="28">
        <v>0.62171140800000002</v>
      </c>
      <c r="O3422" s="24">
        <v>3417</v>
      </c>
      <c r="P3422" s="24">
        <f>'ROTH 1.0'!O3422*'קובץ טיוטה'!$D$10</f>
        <v>11783.590716147017</v>
      </c>
      <c r="Q3422" s="24">
        <f t="shared" si="533"/>
        <v>8183.5907161470168</v>
      </c>
      <c r="R3422" s="24">
        <f t="shared" si="542"/>
        <v>42276.375743999997</v>
      </c>
      <c r="S3422" s="24">
        <f t="shared" si="535"/>
        <v>0</v>
      </c>
      <c r="T3422" s="24">
        <f t="shared" si="536"/>
        <v>34092.78502785298</v>
      </c>
      <c r="U3422" s="24" t="str">
        <f t="shared" si="537"/>
        <v>charge</v>
      </c>
      <c r="W3422" s="24">
        <f t="shared" si="540"/>
        <v>31987.412135590559</v>
      </c>
      <c r="X3422" s="24">
        <f t="shared" si="538"/>
        <v>78000</v>
      </c>
      <c r="Y3422" s="24">
        <f t="shared" si="541"/>
        <v>0</v>
      </c>
      <c r="AA3422" s="24">
        <f t="shared" si="539"/>
        <v>0</v>
      </c>
      <c r="AC3422" s="24">
        <f t="shared" si="534"/>
        <v>2105.3728922624214</v>
      </c>
    </row>
    <row r="3423" x14ac:dyDescent="0.2">
      <c r="L3423" s="25">
        <v>3418</v>
      </c>
      <c r="M3423" s="29">
        <v>0.69072135499999998</v>
      </c>
      <c r="O3423" s="25">
        <v>3418</v>
      </c>
      <c r="P3423" s="24">
        <f>'ROTH 1.0'!O3423*'קובץ טיוטה'!$D$10</f>
        <v>12200.189042836853</v>
      </c>
      <c r="Q3423" s="25">
        <f t="shared" si="533"/>
        <v>8600.1890428368533</v>
      </c>
      <c r="R3423" s="24">
        <f t="shared" si="542"/>
        <v>46969.052139999993</v>
      </c>
      <c r="S3423" s="25">
        <f t="shared" si="535"/>
        <v>0</v>
      </c>
      <c r="T3423" s="25">
        <f t="shared" si="536"/>
        <v>38368.863097163136</v>
      </c>
      <c r="U3423" s="25" t="str">
        <f t="shared" si="537"/>
        <v>charge</v>
      </c>
      <c r="W3423" s="25">
        <f t="shared" si="540"/>
        <v>0</v>
      </c>
      <c r="X3423" s="25">
        <f t="shared" si="538"/>
        <v>78000</v>
      </c>
      <c r="Y3423" s="25">
        <f t="shared" si="541"/>
        <v>0</v>
      </c>
      <c r="AA3423" s="25">
        <f t="shared" si="539"/>
        <v>0</v>
      </c>
      <c r="AC3423" s="25">
        <f t="shared" si="534"/>
        <v>38368.863097163136</v>
      </c>
    </row>
    <row r="3424" x14ac:dyDescent="0.2">
      <c r="L3424" s="24">
        <v>3419</v>
      </c>
      <c r="M3424" s="28">
        <v>0.78280139300000007</v>
      </c>
      <c r="O3424" s="24">
        <v>3419</v>
      </c>
      <c r="P3424" s="24">
        <f>'ROTH 1.0'!O3424*'קובץ טיוטה'!$D$10</f>
        <v>12402.375468692273</v>
      </c>
      <c r="Q3424" s="24">
        <f t="shared" si="533"/>
        <v>8802.375468692273</v>
      </c>
      <c r="R3424" s="24">
        <f t="shared" si="542"/>
        <v>53230.494724000004</v>
      </c>
      <c r="S3424" s="24">
        <f t="shared" si="535"/>
        <v>0</v>
      </c>
      <c r="T3424" s="24">
        <f t="shared" si="536"/>
        <v>44428.119255307727</v>
      </c>
      <c r="U3424" s="24" t="str">
        <f t="shared" si="537"/>
        <v>charge</v>
      </c>
      <c r="W3424" s="24">
        <f t="shared" si="540"/>
        <v>0</v>
      </c>
      <c r="X3424" s="24">
        <f t="shared" si="538"/>
        <v>78000</v>
      </c>
      <c r="Y3424" s="24">
        <f t="shared" si="541"/>
        <v>0</v>
      </c>
      <c r="AA3424" s="24">
        <f t="shared" si="539"/>
        <v>0</v>
      </c>
      <c r="AC3424" s="24">
        <f t="shared" si="534"/>
        <v>44428.119255307727</v>
      </c>
    </row>
    <row r="3425" x14ac:dyDescent="0.2">
      <c r="L3425" s="25">
        <v>3420</v>
      </c>
      <c r="M3425" s="29">
        <v>0.74638724600000006</v>
      </c>
      <c r="O3425" s="25">
        <v>3420</v>
      </c>
      <c r="P3425" s="24">
        <f>'ROTH 1.0'!O3425*'קובץ טיוטה'!$D$10</f>
        <v>12556.301050306263</v>
      </c>
      <c r="Q3425" s="25">
        <f t="shared" si="533"/>
        <v>8956.3010503062633</v>
      </c>
      <c r="R3425" s="24">
        <f t="shared" si="542"/>
        <v>50754.332728000001</v>
      </c>
      <c r="S3425" s="25">
        <f t="shared" si="535"/>
        <v>0</v>
      </c>
      <c r="T3425" s="25">
        <f t="shared" si="536"/>
        <v>41798.03167769374</v>
      </c>
      <c r="U3425" s="25" t="str">
        <f t="shared" si="537"/>
        <v>charge</v>
      </c>
      <c r="W3425" s="25">
        <f t="shared" si="540"/>
        <v>0</v>
      </c>
      <c r="X3425" s="25">
        <f t="shared" si="538"/>
        <v>78000</v>
      </c>
      <c r="Y3425" s="25">
        <f t="shared" si="541"/>
        <v>0</v>
      </c>
      <c r="AA3425" s="25">
        <f t="shared" si="539"/>
        <v>0</v>
      </c>
      <c r="AC3425" s="25">
        <f t="shared" si="534"/>
        <v>41798.03167769374</v>
      </c>
    </row>
    <row r="3426" x14ac:dyDescent="0.2">
      <c r="L3426" s="24">
        <v>3421</v>
      </c>
      <c r="M3426" s="28">
        <v>0.70616379699999998</v>
      </c>
      <c r="O3426" s="24">
        <v>3421</v>
      </c>
      <c r="P3426" s="24">
        <f>'ROTH 1.0'!O3426*'קובץ טיוטה'!$D$10</f>
        <v>12737.543020085233</v>
      </c>
      <c r="Q3426" s="24">
        <f t="shared" si="533"/>
        <v>9137.5430200852334</v>
      </c>
      <c r="R3426" s="24">
        <f t="shared" si="542"/>
        <v>48019.138196</v>
      </c>
      <c r="S3426" s="24">
        <f t="shared" si="535"/>
        <v>0</v>
      </c>
      <c r="T3426" s="24">
        <f t="shared" si="536"/>
        <v>38881.595175914765</v>
      </c>
      <c r="U3426" s="24" t="str">
        <f t="shared" si="537"/>
        <v>charge</v>
      </c>
      <c r="W3426" s="24">
        <f t="shared" si="540"/>
        <v>0</v>
      </c>
      <c r="X3426" s="24">
        <f t="shared" si="538"/>
        <v>78000</v>
      </c>
      <c r="Y3426" s="24">
        <f t="shared" si="541"/>
        <v>0</v>
      </c>
      <c r="AA3426" s="24">
        <f t="shared" si="539"/>
        <v>0</v>
      </c>
      <c r="AC3426" s="24">
        <f t="shared" si="534"/>
        <v>38881.595175914765</v>
      </c>
    </row>
    <row r="3427" x14ac:dyDescent="0.2">
      <c r="L3427" s="25">
        <v>3422</v>
      </c>
      <c r="M3427" s="29">
        <v>0.72509182700000008</v>
      </c>
      <c r="O3427" s="25">
        <v>3422</v>
      </c>
      <c r="P3427" s="24">
        <f>'ROTH 1.0'!O3427*'קובץ טיוטה'!$D$10</f>
        <v>12891.295978419785</v>
      </c>
      <c r="Q3427" s="25">
        <f t="shared" si="533"/>
        <v>9291.2959784197847</v>
      </c>
      <c r="R3427" s="24">
        <f t="shared" si="542"/>
        <v>49306.244236000006</v>
      </c>
      <c r="S3427" s="25">
        <f t="shared" si="535"/>
        <v>0</v>
      </c>
      <c r="T3427" s="25">
        <f t="shared" si="536"/>
        <v>40014.948257580225</v>
      </c>
      <c r="U3427" s="25" t="str">
        <f t="shared" si="537"/>
        <v>charge</v>
      </c>
      <c r="W3427" s="25">
        <f t="shared" si="540"/>
        <v>0</v>
      </c>
      <c r="X3427" s="25">
        <f t="shared" si="538"/>
        <v>78000</v>
      </c>
      <c r="Y3427" s="25">
        <f t="shared" si="541"/>
        <v>0</v>
      </c>
      <c r="AA3427" s="25">
        <f t="shared" si="539"/>
        <v>0</v>
      </c>
      <c r="AC3427" s="25">
        <f t="shared" si="534"/>
        <v>40014.948257580225</v>
      </c>
    </row>
    <row r="3428" x14ac:dyDescent="0.2">
      <c r="L3428" s="24">
        <v>3423</v>
      </c>
      <c r="M3428" s="28">
        <v>0.61719517700000004</v>
      </c>
      <c r="O3428" s="24">
        <v>3423</v>
      </c>
      <c r="P3428" s="24">
        <f>'ROTH 1.0'!O3428*'קובץ טיוטה'!$D$10</f>
        <v>12916.300260003189</v>
      </c>
      <c r="Q3428" s="24">
        <f t="shared" si="533"/>
        <v>9316.3002600031887</v>
      </c>
      <c r="R3428" s="24">
        <f t="shared" si="542"/>
        <v>41969.272036000002</v>
      </c>
      <c r="S3428" s="24">
        <f t="shared" si="535"/>
        <v>0</v>
      </c>
      <c r="T3428" s="24">
        <f t="shared" si="536"/>
        <v>32652.971775996812</v>
      </c>
      <c r="U3428" s="24" t="str">
        <f t="shared" si="537"/>
        <v>charge</v>
      </c>
      <c r="W3428" s="24">
        <f t="shared" si="540"/>
        <v>0</v>
      </c>
      <c r="X3428" s="24">
        <f t="shared" si="538"/>
        <v>78000</v>
      </c>
      <c r="Y3428" s="24">
        <f t="shared" si="541"/>
        <v>0</v>
      </c>
      <c r="AA3428" s="24">
        <f t="shared" si="539"/>
        <v>0</v>
      </c>
      <c r="AC3428" s="24">
        <f t="shared" si="534"/>
        <v>32652.971775996812</v>
      </c>
    </row>
    <row r="3429" x14ac:dyDescent="0.2">
      <c r="L3429" s="25">
        <v>3424</v>
      </c>
      <c r="M3429" s="29">
        <v>0.52275370500000007</v>
      </c>
      <c r="O3429" s="25">
        <v>3424</v>
      </c>
      <c r="P3429" s="24">
        <f>'ROTH 1.0'!O3429*'קובץ טיוטה'!$D$10</f>
        <v>12376.271958902933</v>
      </c>
      <c r="Q3429" s="25">
        <f t="shared" si="533"/>
        <v>8776.271958902933</v>
      </c>
      <c r="R3429" s="24">
        <f t="shared" si="542"/>
        <v>35547.251940000002</v>
      </c>
      <c r="S3429" s="25">
        <f t="shared" si="535"/>
        <v>0</v>
      </c>
      <c r="T3429" s="25">
        <f t="shared" si="536"/>
        <v>26770.979981097069</v>
      </c>
      <c r="U3429" s="25" t="str">
        <f t="shared" si="537"/>
        <v>charge</v>
      </c>
      <c r="W3429" s="25">
        <f t="shared" si="540"/>
        <v>0</v>
      </c>
      <c r="X3429" s="25">
        <f t="shared" si="538"/>
        <v>78000</v>
      </c>
      <c r="Y3429" s="25">
        <f t="shared" si="541"/>
        <v>0</v>
      </c>
      <c r="AA3429" s="25">
        <f t="shared" si="539"/>
        <v>0</v>
      </c>
      <c r="AC3429" s="25">
        <f t="shared" si="534"/>
        <v>26770.979981097069</v>
      </c>
    </row>
    <row r="3430" x14ac:dyDescent="0.2">
      <c r="L3430" s="24">
        <v>3425</v>
      </c>
      <c r="M3430" s="28">
        <v>0.44831907199999999</v>
      </c>
      <c r="O3430" s="24">
        <v>3425</v>
      </c>
      <c r="P3430" s="24">
        <f>'ROTH 1.0'!O3430*'קובץ טיוטה'!$D$10</f>
        <v>12091.065402721078</v>
      </c>
      <c r="Q3430" s="24">
        <f t="shared" si="533"/>
        <v>8491.0654027210785</v>
      </c>
      <c r="R3430" s="24">
        <f t="shared" si="542"/>
        <v>30485.696895999998</v>
      </c>
      <c r="S3430" s="24">
        <f t="shared" si="535"/>
        <v>0</v>
      </c>
      <c r="T3430" s="24">
        <f t="shared" si="536"/>
        <v>21994.631493278917</v>
      </c>
      <c r="U3430" s="24" t="str">
        <f t="shared" si="537"/>
        <v>charge</v>
      </c>
      <c r="W3430" s="24">
        <f t="shared" si="540"/>
        <v>0</v>
      </c>
      <c r="X3430" s="24">
        <f t="shared" si="538"/>
        <v>78000</v>
      </c>
      <c r="Y3430" s="24">
        <f t="shared" si="541"/>
        <v>0</v>
      </c>
      <c r="AA3430" s="24">
        <f t="shared" si="539"/>
        <v>0</v>
      </c>
      <c r="AC3430" s="24">
        <f t="shared" si="534"/>
        <v>21994.631493278917</v>
      </c>
    </row>
    <row r="3431" x14ac:dyDescent="0.2">
      <c r="L3431" s="25">
        <v>3426</v>
      </c>
      <c r="M3431" s="29">
        <v>0.22427280699999999</v>
      </c>
      <c r="O3431" s="25">
        <v>3426</v>
      </c>
      <c r="P3431" s="24">
        <f>'ROTH 1.0'!O3431*'קובץ טיוטה'!$D$10</f>
        <v>11938.207846898722</v>
      </c>
      <c r="Q3431" s="25">
        <f t="shared" si="533"/>
        <v>8338.207846898722</v>
      </c>
      <c r="R3431" s="24">
        <f t="shared" si="542"/>
        <v>15250.550876000001</v>
      </c>
      <c r="S3431" s="25">
        <f t="shared" si="535"/>
        <v>0</v>
      </c>
      <c r="T3431" s="25">
        <f t="shared" si="536"/>
        <v>6912.3430291012792</v>
      </c>
      <c r="U3431" s="25" t="str">
        <f t="shared" si="537"/>
        <v>charge</v>
      </c>
      <c r="W3431" s="25">
        <f t="shared" si="540"/>
        <v>0</v>
      </c>
      <c r="X3431" s="25">
        <f t="shared" si="538"/>
        <v>78000</v>
      </c>
      <c r="Y3431" s="25">
        <f t="shared" si="541"/>
        <v>0</v>
      </c>
      <c r="AA3431" s="25">
        <f t="shared" si="539"/>
        <v>0</v>
      </c>
      <c r="AC3431" s="25">
        <f t="shared" si="534"/>
        <v>6912.3430291012792</v>
      </c>
    </row>
    <row r="3432" x14ac:dyDescent="0.2">
      <c r="L3432" s="24">
        <v>3427</v>
      </c>
      <c r="M3432" s="28">
        <v>2.1276375E-2</v>
      </c>
      <c r="O3432" s="24">
        <v>3427</v>
      </c>
      <c r="P3432" s="24">
        <f>'ROTH 1.0'!O3432*'קובץ טיוטה'!$D$10</f>
        <v>11626.743099607229</v>
      </c>
      <c r="Q3432" s="24">
        <f t="shared" si="533"/>
        <v>8026.7430996072289</v>
      </c>
      <c r="R3432" s="24">
        <f t="shared" si="542"/>
        <v>1446.7934999999998</v>
      </c>
      <c r="S3432" s="24">
        <f t="shared" si="535"/>
        <v>6579.9495996072292</v>
      </c>
      <c r="T3432" s="24">
        <f t="shared" si="536"/>
        <v>0</v>
      </c>
      <c r="U3432" s="24" t="str">
        <f t="shared" si="537"/>
        <v>drain</v>
      </c>
      <c r="W3432" s="24">
        <f t="shared" si="540"/>
        <v>0</v>
      </c>
      <c r="X3432" s="24">
        <f t="shared" si="538"/>
        <v>71420.050400392764</v>
      </c>
      <c r="Y3432" s="24">
        <f t="shared" si="541"/>
        <v>6579.9495996072365</v>
      </c>
      <c r="AA3432" s="24">
        <f t="shared" si="539"/>
        <v>-7.2759576141834259E-12</v>
      </c>
      <c r="AC3432" s="24">
        <f t="shared" si="534"/>
        <v>0</v>
      </c>
    </row>
    <row r="3433" x14ac:dyDescent="0.2">
      <c r="L3433" s="25">
        <v>3428</v>
      </c>
      <c r="M3433" s="29">
        <v>0</v>
      </c>
      <c r="O3433" s="25">
        <v>3428</v>
      </c>
      <c r="P3433" s="24">
        <f>'ROTH 1.0'!O3433*'קובץ טיוטה'!$D$10</f>
        <v>12154.727735205197</v>
      </c>
      <c r="Q3433" s="25">
        <f t="shared" si="533"/>
        <v>8554.727735205197</v>
      </c>
      <c r="R3433" s="24">
        <f t="shared" si="542"/>
        <v>0</v>
      </c>
      <c r="S3433" s="25">
        <f t="shared" si="535"/>
        <v>8554.727735205197</v>
      </c>
      <c r="T3433" s="25">
        <f t="shared" si="536"/>
        <v>0</v>
      </c>
      <c r="U3433" s="25" t="str">
        <f t="shared" si="537"/>
        <v>drain</v>
      </c>
      <c r="W3433" s="25">
        <f t="shared" si="540"/>
        <v>0</v>
      </c>
      <c r="X3433" s="25">
        <f t="shared" si="538"/>
        <v>62865.322665187567</v>
      </c>
      <c r="Y3433" s="25">
        <f t="shared" si="541"/>
        <v>8554.727735205197</v>
      </c>
      <c r="AA3433" s="25">
        <f t="shared" si="539"/>
        <v>0</v>
      </c>
      <c r="AC3433" s="25">
        <f t="shared" si="534"/>
        <v>0</v>
      </c>
    </row>
    <row r="3434" x14ac:dyDescent="0.2">
      <c r="L3434" s="24">
        <v>3429</v>
      </c>
      <c r="M3434" s="28">
        <v>0</v>
      </c>
      <c r="O3434" s="24">
        <v>3429</v>
      </c>
      <c r="P3434" s="24">
        <f>'ROTH 1.0'!O3434*'קובץ טיוטה'!$D$10</f>
        <v>12114.865788326715</v>
      </c>
      <c r="Q3434" s="24">
        <f t="shared" si="533"/>
        <v>8514.8657883267151</v>
      </c>
      <c r="R3434" s="24">
        <f t="shared" si="542"/>
        <v>0</v>
      </c>
      <c r="S3434" s="24">
        <f t="shared" si="535"/>
        <v>8514.8657883267151</v>
      </c>
      <c r="T3434" s="24">
        <f t="shared" si="536"/>
        <v>0</v>
      </c>
      <c r="U3434" s="24" t="str">
        <f t="shared" si="537"/>
        <v>drain</v>
      </c>
      <c r="W3434" s="24">
        <f t="shared" si="540"/>
        <v>0</v>
      </c>
      <c r="X3434" s="24">
        <f t="shared" si="538"/>
        <v>54350.456876860851</v>
      </c>
      <c r="Y3434" s="24">
        <f t="shared" si="541"/>
        <v>8514.8657883267151</v>
      </c>
      <c r="AA3434" s="24">
        <f t="shared" si="539"/>
        <v>0</v>
      </c>
      <c r="AC3434" s="24">
        <f t="shared" si="534"/>
        <v>0</v>
      </c>
    </row>
    <row r="3435" x14ac:dyDescent="0.2">
      <c r="L3435" s="25">
        <v>3430</v>
      </c>
      <c r="M3435" s="29">
        <v>0</v>
      </c>
      <c r="O3435" s="25">
        <v>3430</v>
      </c>
      <c r="P3435" s="24">
        <f>'ROTH 1.0'!O3435*'קובץ טיוטה'!$D$10</f>
        <v>11607.446950563508</v>
      </c>
      <c r="Q3435" s="25">
        <f t="shared" si="533"/>
        <v>8007.4469505635079</v>
      </c>
      <c r="R3435" s="24">
        <f t="shared" si="542"/>
        <v>0</v>
      </c>
      <c r="S3435" s="25">
        <f t="shared" si="535"/>
        <v>8007.4469505635079</v>
      </c>
      <c r="T3435" s="25">
        <f t="shared" si="536"/>
        <v>0</v>
      </c>
      <c r="U3435" s="25" t="str">
        <f t="shared" si="537"/>
        <v>drain</v>
      </c>
      <c r="W3435" s="25">
        <f t="shared" si="540"/>
        <v>0</v>
      </c>
      <c r="X3435" s="25">
        <f t="shared" si="538"/>
        <v>46343.009926297345</v>
      </c>
      <c r="Y3435" s="25">
        <f t="shared" si="541"/>
        <v>8007.4469505635061</v>
      </c>
      <c r="AA3435" s="25">
        <f t="shared" si="539"/>
        <v>0</v>
      </c>
      <c r="AC3435" s="25">
        <f t="shared" si="534"/>
        <v>0</v>
      </c>
    </row>
    <row r="3436" x14ac:dyDescent="0.2">
      <c r="L3436" s="24">
        <v>3431</v>
      </c>
      <c r="M3436" s="28">
        <v>0</v>
      </c>
      <c r="O3436" s="24">
        <v>3431</v>
      </c>
      <c r="P3436" s="24">
        <f>'ROTH 1.0'!O3436*'קובץ טיוטה'!$D$10</f>
        <v>10916.764185191521</v>
      </c>
      <c r="Q3436" s="24">
        <f t="shared" si="533"/>
        <v>7316.7641851915214</v>
      </c>
      <c r="R3436" s="24">
        <f t="shared" si="542"/>
        <v>0</v>
      </c>
      <c r="S3436" s="24">
        <f t="shared" si="535"/>
        <v>7316.7641851915214</v>
      </c>
      <c r="T3436" s="24">
        <f t="shared" si="536"/>
        <v>0</v>
      </c>
      <c r="U3436" s="24" t="str">
        <f t="shared" si="537"/>
        <v>drain</v>
      </c>
      <c r="W3436" s="24">
        <f t="shared" si="540"/>
        <v>0</v>
      </c>
      <c r="X3436" s="24">
        <f t="shared" si="538"/>
        <v>39026.245741105828</v>
      </c>
      <c r="Y3436" s="24">
        <f t="shared" si="541"/>
        <v>7316.7641851915178</v>
      </c>
      <c r="AA3436" s="24">
        <f t="shared" si="539"/>
        <v>0</v>
      </c>
      <c r="AC3436" s="24">
        <f t="shared" si="534"/>
        <v>0</v>
      </c>
    </row>
    <row r="3437" x14ac:dyDescent="0.2">
      <c r="L3437" s="25">
        <v>3432</v>
      </c>
      <c r="M3437" s="29">
        <v>0</v>
      </c>
      <c r="O3437" s="25">
        <v>3432</v>
      </c>
      <c r="P3437" s="24">
        <f>'ROTH 1.0'!O3437*'קובץ טיוטה'!$D$10</f>
        <v>10157.274887795893</v>
      </c>
      <c r="Q3437" s="25">
        <f t="shared" si="533"/>
        <v>6557.2748877958929</v>
      </c>
      <c r="R3437" s="24">
        <f t="shared" si="542"/>
        <v>0</v>
      </c>
      <c r="S3437" s="25">
        <f t="shared" si="535"/>
        <v>6557.2748877958929</v>
      </c>
      <c r="T3437" s="25">
        <f t="shared" si="536"/>
        <v>0</v>
      </c>
      <c r="U3437" s="25" t="str">
        <f t="shared" si="537"/>
        <v>drain</v>
      </c>
      <c r="W3437" s="25">
        <f t="shared" si="540"/>
        <v>0</v>
      </c>
      <c r="X3437" s="25">
        <f t="shared" si="538"/>
        <v>32468.970853309933</v>
      </c>
      <c r="Y3437" s="25">
        <f t="shared" si="541"/>
        <v>6557.2748877958948</v>
      </c>
      <c r="AA3437" s="25">
        <f t="shared" si="539"/>
        <v>0</v>
      </c>
      <c r="AC3437" s="25">
        <f t="shared" si="534"/>
        <v>0</v>
      </c>
    </row>
    <row r="3438" x14ac:dyDescent="0.2">
      <c r="L3438" s="24">
        <v>3433</v>
      </c>
      <c r="M3438" s="28">
        <v>0</v>
      </c>
      <c r="O3438" s="24">
        <v>3433</v>
      </c>
      <c r="P3438" s="24">
        <f>'ROTH 1.0'!O3438*'קובץ טיוטה'!$D$10</f>
        <v>9506.6479316622845</v>
      </c>
      <c r="Q3438" s="24">
        <f t="shared" si="533"/>
        <v>5906.6479316622845</v>
      </c>
      <c r="R3438" s="24">
        <f t="shared" si="542"/>
        <v>0</v>
      </c>
      <c r="S3438" s="24">
        <f t="shared" si="535"/>
        <v>5906.6479316622845</v>
      </c>
      <c r="T3438" s="24">
        <f t="shared" si="536"/>
        <v>0</v>
      </c>
      <c r="U3438" s="24" t="str">
        <f t="shared" si="537"/>
        <v>drain</v>
      </c>
      <c r="W3438" s="24">
        <f t="shared" si="540"/>
        <v>0</v>
      </c>
      <c r="X3438" s="24">
        <f t="shared" si="538"/>
        <v>26562.322921647647</v>
      </c>
      <c r="Y3438" s="24">
        <f t="shared" si="541"/>
        <v>5906.6479316622863</v>
      </c>
      <c r="AA3438" s="24">
        <f t="shared" si="539"/>
        <v>0</v>
      </c>
      <c r="AC3438" s="24">
        <f t="shared" si="534"/>
        <v>0</v>
      </c>
    </row>
    <row r="3439" x14ac:dyDescent="0.2">
      <c r="L3439" s="25">
        <v>3434</v>
      </c>
      <c r="M3439" s="29">
        <v>0</v>
      </c>
      <c r="O3439" s="25">
        <v>3434</v>
      </c>
      <c r="P3439" s="24">
        <f>'ROTH 1.0'!O3439*'קובץ טיוטה'!$D$10</f>
        <v>9034.184044705702</v>
      </c>
      <c r="Q3439" s="25">
        <f t="shared" si="533"/>
        <v>5434.184044705702</v>
      </c>
      <c r="R3439" s="24">
        <f t="shared" si="542"/>
        <v>0</v>
      </c>
      <c r="S3439" s="25">
        <f t="shared" si="535"/>
        <v>5434.184044705702</v>
      </c>
      <c r="T3439" s="25">
        <f t="shared" si="536"/>
        <v>0</v>
      </c>
      <c r="U3439" s="25" t="str">
        <f t="shared" si="537"/>
        <v>drain</v>
      </c>
      <c r="W3439" s="25">
        <f t="shared" si="540"/>
        <v>0</v>
      </c>
      <c r="X3439" s="25">
        <f t="shared" si="538"/>
        <v>21128.138876941943</v>
      </c>
      <c r="Y3439" s="25">
        <f t="shared" si="541"/>
        <v>5434.1840447057039</v>
      </c>
      <c r="AA3439" s="25">
        <f t="shared" si="539"/>
        <v>0</v>
      </c>
      <c r="AC3439" s="25">
        <f t="shared" si="534"/>
        <v>0</v>
      </c>
    </row>
    <row r="3440" x14ac:dyDescent="0.2">
      <c r="L3440" s="24">
        <v>3435</v>
      </c>
      <c r="M3440" s="28">
        <v>0</v>
      </c>
      <c r="O3440" s="24">
        <v>3435</v>
      </c>
      <c r="P3440" s="24">
        <f>'ROTH 1.0'!O3440*'קובץ טיוטה'!$D$10</f>
        <v>8781.789360993127</v>
      </c>
      <c r="Q3440" s="24">
        <f t="shared" si="533"/>
        <v>5181.789360993127</v>
      </c>
      <c r="R3440" s="24">
        <f t="shared" si="542"/>
        <v>0</v>
      </c>
      <c r="S3440" s="24">
        <f t="shared" si="535"/>
        <v>5181.789360993127</v>
      </c>
      <c r="T3440" s="24">
        <f t="shared" si="536"/>
        <v>0</v>
      </c>
      <c r="U3440" s="24" t="str">
        <f t="shared" si="537"/>
        <v>drain</v>
      </c>
      <c r="W3440" s="24">
        <f t="shared" si="540"/>
        <v>0</v>
      </c>
      <c r="X3440" s="24">
        <f t="shared" si="538"/>
        <v>15946.349515948816</v>
      </c>
      <c r="Y3440" s="24">
        <f t="shared" si="541"/>
        <v>5181.789360993127</v>
      </c>
      <c r="AA3440" s="24">
        <f t="shared" si="539"/>
        <v>0</v>
      </c>
      <c r="AC3440" s="24">
        <f t="shared" si="534"/>
        <v>0</v>
      </c>
    </row>
    <row r="3441" x14ac:dyDescent="0.2">
      <c r="L3441" s="25">
        <v>3436</v>
      </c>
      <c r="M3441" s="29">
        <v>0</v>
      </c>
      <c r="O3441" s="25">
        <v>3436</v>
      </c>
      <c r="P3441" s="24">
        <f>'ROTH 1.0'!O3441*'קובץ טיוטה'!$D$10</f>
        <v>8739.4419673226421</v>
      </c>
      <c r="Q3441" s="25">
        <f t="shared" si="533"/>
        <v>5139.4419673226421</v>
      </c>
      <c r="R3441" s="24">
        <f t="shared" si="542"/>
        <v>0</v>
      </c>
      <c r="S3441" s="25">
        <f t="shared" si="535"/>
        <v>5139.4419673226421</v>
      </c>
      <c r="T3441" s="25">
        <f t="shared" si="536"/>
        <v>0</v>
      </c>
      <c r="U3441" s="25" t="str">
        <f t="shared" si="537"/>
        <v>drain</v>
      </c>
      <c r="W3441" s="25">
        <f t="shared" si="540"/>
        <v>0</v>
      </c>
      <c r="X3441" s="25">
        <f t="shared" si="538"/>
        <v>10806.907548626174</v>
      </c>
      <c r="Y3441" s="25">
        <f t="shared" si="541"/>
        <v>5139.4419673226421</v>
      </c>
      <c r="AA3441" s="25">
        <f t="shared" si="539"/>
        <v>0</v>
      </c>
      <c r="AC3441" s="25">
        <f t="shared" si="534"/>
        <v>0</v>
      </c>
    </row>
    <row r="3442" x14ac:dyDescent="0.2">
      <c r="L3442" s="24">
        <v>3437</v>
      </c>
      <c r="M3442" s="28">
        <v>0</v>
      </c>
      <c r="O3442" s="24">
        <v>3437</v>
      </c>
      <c r="P3442" s="24">
        <f>'ROTH 1.0'!O3442*'קובץ טיוטה'!$D$10</f>
        <v>8918.9278568648151</v>
      </c>
      <c r="Q3442" s="24">
        <f t="shared" si="533"/>
        <v>5318.9278568648151</v>
      </c>
      <c r="R3442" s="24">
        <f t="shared" si="542"/>
        <v>0</v>
      </c>
      <c r="S3442" s="24">
        <f t="shared" si="535"/>
        <v>5318.9278568648151</v>
      </c>
      <c r="T3442" s="24">
        <f t="shared" si="536"/>
        <v>0</v>
      </c>
      <c r="U3442" s="24" t="str">
        <f t="shared" si="537"/>
        <v>drain</v>
      </c>
      <c r="W3442" s="24">
        <f t="shared" si="540"/>
        <v>0</v>
      </c>
      <c r="X3442" s="24">
        <f t="shared" si="538"/>
        <v>5487.9796917613585</v>
      </c>
      <c r="Y3442" s="24">
        <f t="shared" si="541"/>
        <v>5318.9278568648151</v>
      </c>
      <c r="AA3442" s="24">
        <f t="shared" si="539"/>
        <v>0</v>
      </c>
      <c r="AC3442" s="24">
        <f t="shared" si="534"/>
        <v>0</v>
      </c>
    </row>
    <row r="3443" x14ac:dyDescent="0.2">
      <c r="L3443" s="25">
        <v>3438</v>
      </c>
      <c r="M3443" s="29">
        <v>0</v>
      </c>
      <c r="O3443" s="25">
        <v>3438</v>
      </c>
      <c r="P3443" s="24">
        <f>'ROTH 1.0'!O3443*'קובץ טיוטה'!$D$10</f>
        <v>8912.455713256466</v>
      </c>
      <c r="Q3443" s="25">
        <f t="shared" si="533"/>
        <v>5312.455713256466</v>
      </c>
      <c r="R3443" s="24">
        <f t="shared" si="542"/>
        <v>0</v>
      </c>
      <c r="S3443" s="25">
        <f t="shared" si="535"/>
        <v>5312.455713256466</v>
      </c>
      <c r="T3443" s="25">
        <f t="shared" si="536"/>
        <v>0</v>
      </c>
      <c r="U3443" s="25" t="str">
        <f t="shared" si="537"/>
        <v>drain</v>
      </c>
      <c r="W3443" s="25">
        <f t="shared" si="540"/>
        <v>0</v>
      </c>
      <c r="X3443" s="25">
        <f t="shared" si="538"/>
        <v>175.52397850489251</v>
      </c>
      <c r="Y3443" s="25">
        <f t="shared" si="541"/>
        <v>5312.455713256466</v>
      </c>
      <c r="AA3443" s="25">
        <f t="shared" si="539"/>
        <v>0</v>
      </c>
      <c r="AC3443" s="25">
        <f t="shared" si="534"/>
        <v>0</v>
      </c>
    </row>
    <row r="3444" x14ac:dyDescent="0.2">
      <c r="L3444" s="24">
        <v>3439</v>
      </c>
      <c r="M3444" s="28">
        <v>0.31859961599999997</v>
      </c>
      <c r="O3444" s="24">
        <v>3439</v>
      </c>
      <c r="P3444" s="24">
        <f>'ROTH 1.0'!O3444*'קובץ טיוטה'!$D$10</f>
        <v>10082.010613065275</v>
      </c>
      <c r="Q3444" s="24">
        <f t="shared" si="533"/>
        <v>6482.0106130652748</v>
      </c>
      <c r="R3444" s="24">
        <f t="shared" si="542"/>
        <v>21664.773887999996</v>
      </c>
      <c r="S3444" s="24">
        <f t="shared" si="535"/>
        <v>0</v>
      </c>
      <c r="T3444" s="24">
        <f t="shared" si="536"/>
        <v>15182.763274934721</v>
      </c>
      <c r="U3444" s="24" t="str">
        <f t="shared" si="537"/>
        <v>charge</v>
      </c>
      <c r="W3444" s="24">
        <f t="shared" si="540"/>
        <v>13664.48694744125</v>
      </c>
      <c r="X3444" s="24">
        <f t="shared" si="538"/>
        <v>13840.010925946142</v>
      </c>
      <c r="Y3444" s="24">
        <f t="shared" si="541"/>
        <v>0</v>
      </c>
      <c r="AA3444" s="24">
        <f t="shared" si="539"/>
        <v>0</v>
      </c>
      <c r="AC3444" s="24">
        <f t="shared" si="534"/>
        <v>1518.2763274934714</v>
      </c>
    </row>
    <row r="3445" x14ac:dyDescent="0.2">
      <c r="L3445" s="25">
        <v>3440</v>
      </c>
      <c r="M3445" s="29">
        <v>0.58912047000000001</v>
      </c>
      <c r="O3445" s="25">
        <v>3440</v>
      </c>
      <c r="P3445" s="24">
        <f>'ROTH 1.0'!O3445*'קובץ טיוטה'!$D$10</f>
        <v>11286.468016995806</v>
      </c>
      <c r="Q3445" s="25">
        <f t="shared" si="533"/>
        <v>7686.4680169958065</v>
      </c>
      <c r="R3445" s="24">
        <f t="shared" si="542"/>
        <v>40060.191960000004</v>
      </c>
      <c r="S3445" s="25">
        <f t="shared" si="535"/>
        <v>0</v>
      </c>
      <c r="T3445" s="25">
        <f t="shared" si="536"/>
        <v>32373.723943004195</v>
      </c>
      <c r="U3445" s="25" t="str">
        <f t="shared" si="537"/>
        <v>charge</v>
      </c>
      <c r="W3445" s="25">
        <f t="shared" si="540"/>
        <v>29136.351548703777</v>
      </c>
      <c r="X3445" s="25">
        <f t="shared" si="538"/>
        <v>42976.362474649919</v>
      </c>
      <c r="Y3445" s="25">
        <f t="shared" si="541"/>
        <v>0</v>
      </c>
      <c r="AA3445" s="25">
        <f t="shared" si="539"/>
        <v>0</v>
      </c>
      <c r="AC3445" s="25">
        <f t="shared" si="534"/>
        <v>3237.3723943004188</v>
      </c>
    </row>
    <row r="3446" x14ac:dyDescent="0.2">
      <c r="L3446" s="24">
        <v>3441</v>
      </c>
      <c r="M3446" s="28">
        <v>0.62385528199999996</v>
      </c>
      <c r="O3446" s="24">
        <v>3441</v>
      </c>
      <c r="P3446" s="24">
        <f>'ROTH 1.0'!O3446*'קובץ טיוטה'!$D$10</f>
        <v>11961.683430588901</v>
      </c>
      <c r="Q3446" s="24">
        <f t="shared" si="533"/>
        <v>8361.6834305889006</v>
      </c>
      <c r="R3446" s="24">
        <f t="shared" si="542"/>
        <v>42422.159176000001</v>
      </c>
      <c r="S3446" s="24">
        <f t="shared" si="535"/>
        <v>0</v>
      </c>
      <c r="T3446" s="24">
        <f t="shared" si="536"/>
        <v>34060.475745411102</v>
      </c>
      <c r="U3446" s="24" t="str">
        <f t="shared" si="537"/>
        <v>charge</v>
      </c>
      <c r="W3446" s="24">
        <f t="shared" si="540"/>
        <v>30654.428170869993</v>
      </c>
      <c r="X3446" s="24">
        <f t="shared" si="538"/>
        <v>73630.790645519912</v>
      </c>
      <c r="Y3446" s="24">
        <f t="shared" si="541"/>
        <v>0</v>
      </c>
      <c r="AA3446" s="24">
        <f t="shared" si="539"/>
        <v>0</v>
      </c>
      <c r="AC3446" s="24">
        <f t="shared" si="534"/>
        <v>3406.0475745411095</v>
      </c>
    </row>
    <row r="3447" x14ac:dyDescent="0.2">
      <c r="L3447" s="25">
        <v>3442</v>
      </c>
      <c r="M3447" s="29">
        <v>0.62085637999999999</v>
      </c>
      <c r="O3447" s="25">
        <v>3442</v>
      </c>
      <c r="P3447" s="24">
        <f>'ROTH 1.0'!O3447*'קובץ טיוטה'!$D$10</f>
        <v>12420.849976073147</v>
      </c>
      <c r="Q3447" s="25">
        <f t="shared" si="533"/>
        <v>8820.8499760731465</v>
      </c>
      <c r="R3447" s="24">
        <f t="shared" si="542"/>
        <v>42218.233840000001</v>
      </c>
      <c r="S3447" s="25">
        <f t="shared" si="535"/>
        <v>0</v>
      </c>
      <c r="T3447" s="25">
        <f t="shared" si="536"/>
        <v>33397.383863926851</v>
      </c>
      <c r="U3447" s="25" t="str">
        <f t="shared" si="537"/>
        <v>charge</v>
      </c>
      <c r="W3447" s="25">
        <f t="shared" si="540"/>
        <v>4369.2093544800882</v>
      </c>
      <c r="X3447" s="25">
        <f t="shared" si="538"/>
        <v>78000</v>
      </c>
      <c r="Y3447" s="25">
        <f t="shared" si="541"/>
        <v>0</v>
      </c>
      <c r="AA3447" s="25">
        <f t="shared" si="539"/>
        <v>0</v>
      </c>
      <c r="AC3447" s="25">
        <f t="shared" si="534"/>
        <v>29028.174509446762</v>
      </c>
    </row>
    <row r="3448" x14ac:dyDescent="0.2">
      <c r="L3448" s="24">
        <v>3443</v>
      </c>
      <c r="M3448" s="28">
        <v>0.62092753200000006</v>
      </c>
      <c r="O3448" s="24">
        <v>3443</v>
      </c>
      <c r="P3448" s="24">
        <f>'ROTH 1.0'!O3448*'קובץ טיוטה'!$D$10</f>
        <v>12755.34528442866</v>
      </c>
      <c r="Q3448" s="24">
        <f t="shared" si="533"/>
        <v>9155.3452844286603</v>
      </c>
      <c r="R3448" s="24">
        <f t="shared" si="542"/>
        <v>42223.072176000001</v>
      </c>
      <c r="S3448" s="24">
        <f t="shared" si="535"/>
        <v>0</v>
      </c>
      <c r="T3448" s="24">
        <f t="shared" si="536"/>
        <v>33067.726891571343</v>
      </c>
      <c r="U3448" s="24" t="str">
        <f t="shared" si="537"/>
        <v>charge</v>
      </c>
      <c r="W3448" s="24">
        <f t="shared" si="540"/>
        <v>0</v>
      </c>
      <c r="X3448" s="24">
        <f t="shared" si="538"/>
        <v>78000</v>
      </c>
      <c r="Y3448" s="24">
        <f t="shared" si="541"/>
        <v>0</v>
      </c>
      <c r="AA3448" s="24">
        <f t="shared" si="539"/>
        <v>0</v>
      </c>
      <c r="AC3448" s="24">
        <f t="shared" si="534"/>
        <v>33067.726891571343</v>
      </c>
    </row>
    <row r="3449" x14ac:dyDescent="0.2">
      <c r="L3449" s="25">
        <v>3444</v>
      </c>
      <c r="M3449" s="29">
        <v>0.65963379099999997</v>
      </c>
      <c r="O3449" s="25">
        <v>3444</v>
      </c>
      <c r="P3449" s="24">
        <f>'ROTH 1.0'!O3449*'קובץ טיוטה'!$D$10</f>
        <v>12959.30604440728</v>
      </c>
      <c r="Q3449" s="25">
        <f t="shared" si="533"/>
        <v>9359.3060444072798</v>
      </c>
      <c r="R3449" s="24">
        <f t="shared" si="542"/>
        <v>44855.097787999992</v>
      </c>
      <c r="S3449" s="25">
        <f t="shared" si="535"/>
        <v>0</v>
      </c>
      <c r="T3449" s="25">
        <f t="shared" si="536"/>
        <v>35495.791743592708</v>
      </c>
      <c r="U3449" s="25" t="str">
        <f t="shared" si="537"/>
        <v>charge</v>
      </c>
      <c r="W3449" s="25">
        <f t="shared" si="540"/>
        <v>0</v>
      </c>
      <c r="X3449" s="25">
        <f t="shared" si="538"/>
        <v>78000</v>
      </c>
      <c r="Y3449" s="25">
        <f t="shared" si="541"/>
        <v>0</v>
      </c>
      <c r="AA3449" s="25">
        <f t="shared" si="539"/>
        <v>0</v>
      </c>
      <c r="AC3449" s="25">
        <f t="shared" si="534"/>
        <v>35495.791743592708</v>
      </c>
    </row>
    <row r="3450" x14ac:dyDescent="0.2">
      <c r="L3450" s="24">
        <v>3445</v>
      </c>
      <c r="M3450" s="28">
        <v>0.74107754299999995</v>
      </c>
      <c r="O3450" s="24">
        <v>3445</v>
      </c>
      <c r="P3450" s="24">
        <f>'ROTH 1.0'!O3450*'קובץ טיוטה'!$D$10</f>
        <v>13091.103026246134</v>
      </c>
      <c r="Q3450" s="24">
        <f t="shared" si="533"/>
        <v>9491.1030262461336</v>
      </c>
      <c r="R3450" s="24">
        <f t="shared" si="542"/>
        <v>50393.272923999997</v>
      </c>
      <c r="S3450" s="24">
        <f t="shared" si="535"/>
        <v>0</v>
      </c>
      <c r="T3450" s="24">
        <f t="shared" si="536"/>
        <v>40902.169897753862</v>
      </c>
      <c r="U3450" s="24" t="str">
        <f t="shared" si="537"/>
        <v>charge</v>
      </c>
      <c r="W3450" s="24">
        <f t="shared" si="540"/>
        <v>0</v>
      </c>
      <c r="X3450" s="24">
        <f t="shared" si="538"/>
        <v>78000</v>
      </c>
      <c r="Y3450" s="24">
        <f t="shared" si="541"/>
        <v>0</v>
      </c>
      <c r="AA3450" s="24">
        <f t="shared" si="539"/>
        <v>0</v>
      </c>
      <c r="AC3450" s="24">
        <f t="shared" si="534"/>
        <v>40902.169897753862</v>
      </c>
    </row>
    <row r="3451" x14ac:dyDescent="0.2">
      <c r="L3451" s="25">
        <v>3446</v>
      </c>
      <c r="M3451" s="29">
        <v>0.74322731499999994</v>
      </c>
      <c r="O3451" s="25">
        <v>3446</v>
      </c>
      <c r="P3451" s="24">
        <f>'ROTH 1.0'!O3451*'קובץ טיוטה'!$D$10</f>
        <v>13112.897796034731</v>
      </c>
      <c r="Q3451" s="25">
        <f t="shared" si="533"/>
        <v>9512.8977960347311</v>
      </c>
      <c r="R3451" s="24">
        <f t="shared" si="542"/>
        <v>50539.457419999992</v>
      </c>
      <c r="S3451" s="25">
        <f t="shared" si="535"/>
        <v>0</v>
      </c>
      <c r="T3451" s="25">
        <f t="shared" si="536"/>
        <v>41026.559623965259</v>
      </c>
      <c r="U3451" s="25" t="str">
        <f t="shared" si="537"/>
        <v>charge</v>
      </c>
      <c r="W3451" s="25">
        <f t="shared" si="540"/>
        <v>0</v>
      </c>
      <c r="X3451" s="25">
        <f t="shared" si="538"/>
        <v>78000</v>
      </c>
      <c r="Y3451" s="25">
        <f t="shared" si="541"/>
        <v>0</v>
      </c>
      <c r="AA3451" s="25">
        <f t="shared" si="539"/>
        <v>0</v>
      </c>
      <c r="AC3451" s="25">
        <f t="shared" si="534"/>
        <v>41026.559623965259</v>
      </c>
    </row>
    <row r="3452" x14ac:dyDescent="0.2">
      <c r="L3452" s="24">
        <v>3447</v>
      </c>
      <c r="M3452" s="28">
        <v>0.72988386800000005</v>
      </c>
      <c r="O3452" s="24">
        <v>3447</v>
      </c>
      <c r="P3452" s="24">
        <f>'ROTH 1.0'!O3452*'קובץ טיוטה'!$D$10</f>
        <v>12983.655809867683</v>
      </c>
      <c r="Q3452" s="24">
        <f t="shared" si="533"/>
        <v>9383.6558098676833</v>
      </c>
      <c r="R3452" s="24">
        <f t="shared" si="542"/>
        <v>49632.103024000004</v>
      </c>
      <c r="S3452" s="24">
        <f t="shared" si="535"/>
        <v>0</v>
      </c>
      <c r="T3452" s="24">
        <f t="shared" si="536"/>
        <v>40248.44721413232</v>
      </c>
      <c r="U3452" s="24" t="str">
        <f t="shared" si="537"/>
        <v>charge</v>
      </c>
      <c r="W3452" s="24">
        <f t="shared" si="540"/>
        <v>0</v>
      </c>
      <c r="X3452" s="24">
        <f t="shared" si="538"/>
        <v>78000</v>
      </c>
      <c r="Y3452" s="24">
        <f t="shared" si="541"/>
        <v>0</v>
      </c>
      <c r="AA3452" s="24">
        <f t="shared" si="539"/>
        <v>0</v>
      </c>
      <c r="AC3452" s="24">
        <f t="shared" si="534"/>
        <v>40248.44721413232</v>
      </c>
    </row>
    <row r="3453" x14ac:dyDescent="0.2">
      <c r="L3453" s="25">
        <v>3448</v>
      </c>
      <c r="M3453" s="29">
        <v>0.64520877599999993</v>
      </c>
      <c r="O3453" s="25">
        <v>3448</v>
      </c>
      <c r="P3453" s="24">
        <f>'ROTH 1.0'!O3453*'קובץ טיוטה'!$D$10</f>
        <v>12825.833396245163</v>
      </c>
      <c r="Q3453" s="25">
        <f t="shared" si="533"/>
        <v>9225.8333962451634</v>
      </c>
      <c r="R3453" s="24">
        <f t="shared" si="542"/>
        <v>43874.196767999994</v>
      </c>
      <c r="S3453" s="25">
        <f t="shared" si="535"/>
        <v>0</v>
      </c>
      <c r="T3453" s="25">
        <f t="shared" si="536"/>
        <v>34648.363371754829</v>
      </c>
      <c r="U3453" s="25" t="str">
        <f t="shared" si="537"/>
        <v>charge</v>
      </c>
      <c r="W3453" s="25">
        <f t="shared" si="540"/>
        <v>0</v>
      </c>
      <c r="X3453" s="25">
        <f t="shared" si="538"/>
        <v>78000</v>
      </c>
      <c r="Y3453" s="25">
        <f t="shared" si="541"/>
        <v>0</v>
      </c>
      <c r="AA3453" s="25">
        <f t="shared" si="539"/>
        <v>0</v>
      </c>
      <c r="AC3453" s="25">
        <f t="shared" si="534"/>
        <v>34648.363371754829</v>
      </c>
    </row>
    <row r="3454" x14ac:dyDescent="0.2">
      <c r="L3454" s="24">
        <v>3449</v>
      </c>
      <c r="M3454" s="28">
        <v>0.49107727800000001</v>
      </c>
      <c r="O3454" s="24">
        <v>3449</v>
      </c>
      <c r="P3454" s="24">
        <f>'ROTH 1.0'!O3454*'קובץ טיוטה'!$D$10</f>
        <v>12587.830438428588</v>
      </c>
      <c r="Q3454" s="24">
        <f t="shared" si="533"/>
        <v>8987.8304384285875</v>
      </c>
      <c r="R3454" s="24">
        <f t="shared" si="542"/>
        <v>33393.254904000001</v>
      </c>
      <c r="S3454" s="24">
        <f t="shared" si="535"/>
        <v>0</v>
      </c>
      <c r="T3454" s="24">
        <f t="shared" si="536"/>
        <v>24405.424465571414</v>
      </c>
      <c r="U3454" s="24" t="str">
        <f t="shared" si="537"/>
        <v>charge</v>
      </c>
      <c r="W3454" s="24">
        <f t="shared" si="540"/>
        <v>0</v>
      </c>
      <c r="X3454" s="24">
        <f t="shared" si="538"/>
        <v>78000</v>
      </c>
      <c r="Y3454" s="24">
        <f t="shared" si="541"/>
        <v>0</v>
      </c>
      <c r="AA3454" s="24">
        <f t="shared" si="539"/>
        <v>0</v>
      </c>
      <c r="AC3454" s="24">
        <f t="shared" si="534"/>
        <v>24405.424465571414</v>
      </c>
    </row>
    <row r="3455" x14ac:dyDescent="0.2">
      <c r="L3455" s="25">
        <v>3450</v>
      </c>
      <c r="M3455" s="29">
        <v>0.22583499700000001</v>
      </c>
      <c r="O3455" s="25">
        <v>3450</v>
      </c>
      <c r="P3455" s="24">
        <f>'ROTH 1.0'!O3455*'קובץ טיוטה'!$D$10</f>
        <v>12410.660114175587</v>
      </c>
      <c r="Q3455" s="25">
        <f t="shared" si="533"/>
        <v>8810.6601141755873</v>
      </c>
      <c r="R3455" s="24">
        <f t="shared" si="542"/>
        <v>15356.779796000001</v>
      </c>
      <c r="S3455" s="25">
        <f t="shared" si="535"/>
        <v>0</v>
      </c>
      <c r="T3455" s="25">
        <f t="shared" si="536"/>
        <v>6546.1196818244134</v>
      </c>
      <c r="U3455" s="25" t="str">
        <f t="shared" si="537"/>
        <v>charge</v>
      </c>
      <c r="W3455" s="25">
        <f t="shared" si="540"/>
        <v>0</v>
      </c>
      <c r="X3455" s="25">
        <f t="shared" si="538"/>
        <v>78000</v>
      </c>
      <c r="Y3455" s="25">
        <f t="shared" si="541"/>
        <v>0</v>
      </c>
      <c r="AA3455" s="25">
        <f t="shared" si="539"/>
        <v>0</v>
      </c>
      <c r="AC3455" s="25">
        <f t="shared" si="534"/>
        <v>6546.1196818244134</v>
      </c>
    </row>
    <row r="3456" x14ac:dyDescent="0.2">
      <c r="L3456" s="24">
        <v>3451</v>
      </c>
      <c r="M3456" s="28">
        <v>2.2395093000000001E-2</v>
      </c>
      <c r="O3456" s="24">
        <v>3451</v>
      </c>
      <c r="P3456" s="24">
        <f>'ROTH 1.0'!O3456*'קובץ טיוטה'!$D$10</f>
        <v>12125.41193170738</v>
      </c>
      <c r="Q3456" s="24">
        <f t="shared" si="533"/>
        <v>8525.4119317073801</v>
      </c>
      <c r="R3456" s="24">
        <f t="shared" si="542"/>
        <v>1522.8663239999998</v>
      </c>
      <c r="S3456" s="24">
        <f t="shared" si="535"/>
        <v>7002.5456077073804</v>
      </c>
      <c r="T3456" s="24">
        <f t="shared" si="536"/>
        <v>0</v>
      </c>
      <c r="U3456" s="24" t="str">
        <f t="shared" si="537"/>
        <v>drain</v>
      </c>
      <c r="W3456" s="24">
        <f t="shared" si="540"/>
        <v>0</v>
      </c>
      <c r="X3456" s="24">
        <f t="shared" si="538"/>
        <v>70997.454392292624</v>
      </c>
      <c r="Y3456" s="24">
        <f t="shared" si="541"/>
        <v>7002.5456077073759</v>
      </c>
      <c r="AA3456" s="24">
        <f t="shared" si="539"/>
        <v>0</v>
      </c>
      <c r="AC3456" s="24">
        <f t="shared" si="534"/>
        <v>0</v>
      </c>
    </row>
    <row r="3457" x14ac:dyDescent="0.2">
      <c r="L3457" s="25">
        <v>3452</v>
      </c>
      <c r="M3457" s="29">
        <v>0</v>
      </c>
      <c r="O3457" s="25">
        <v>3452</v>
      </c>
      <c r="P3457" s="24">
        <f>'ROTH 1.0'!O3457*'קובץ טיוטה'!$D$10</f>
        <v>12528.604083202728</v>
      </c>
      <c r="Q3457" s="25">
        <f t="shared" si="533"/>
        <v>8928.6040832027284</v>
      </c>
      <c r="R3457" s="24">
        <f t="shared" si="542"/>
        <v>0</v>
      </c>
      <c r="S3457" s="25">
        <f t="shared" si="535"/>
        <v>8928.6040832027284</v>
      </c>
      <c r="T3457" s="25">
        <f t="shared" si="536"/>
        <v>0</v>
      </c>
      <c r="U3457" s="25" t="str">
        <f t="shared" si="537"/>
        <v>drain</v>
      </c>
      <c r="W3457" s="25">
        <f t="shared" si="540"/>
        <v>0</v>
      </c>
      <c r="X3457" s="25">
        <f t="shared" si="538"/>
        <v>62068.850309089896</v>
      </c>
      <c r="Y3457" s="25">
        <f t="shared" si="541"/>
        <v>8928.6040832027284</v>
      </c>
      <c r="AA3457" s="25">
        <f t="shared" si="539"/>
        <v>0</v>
      </c>
      <c r="AC3457" s="25">
        <f t="shared" si="534"/>
        <v>0</v>
      </c>
    </row>
    <row r="3458" x14ac:dyDescent="0.2">
      <c r="L3458" s="24">
        <v>3453</v>
      </c>
      <c r="M3458" s="28">
        <v>0</v>
      </c>
      <c r="O3458" s="24">
        <v>3453</v>
      </c>
      <c r="P3458" s="24">
        <f>'ROTH 1.0'!O3458*'קובץ טיוטה'!$D$10</f>
        <v>12509.541909707188</v>
      </c>
      <c r="Q3458" s="24">
        <f t="shared" si="533"/>
        <v>8909.5419097071881</v>
      </c>
      <c r="R3458" s="24">
        <f t="shared" si="542"/>
        <v>0</v>
      </c>
      <c r="S3458" s="24">
        <f t="shared" si="535"/>
        <v>8909.5419097071881</v>
      </c>
      <c r="T3458" s="24">
        <f t="shared" si="536"/>
        <v>0</v>
      </c>
      <c r="U3458" s="24" t="str">
        <f t="shared" si="537"/>
        <v>drain</v>
      </c>
      <c r="W3458" s="24">
        <f t="shared" si="540"/>
        <v>0</v>
      </c>
      <c r="X3458" s="24">
        <f t="shared" si="538"/>
        <v>53159.308399382709</v>
      </c>
      <c r="Y3458" s="24">
        <f t="shared" si="541"/>
        <v>8909.5419097071863</v>
      </c>
      <c r="AA3458" s="24">
        <f t="shared" si="539"/>
        <v>0</v>
      </c>
      <c r="AC3458" s="24">
        <f t="shared" si="534"/>
        <v>0</v>
      </c>
    </row>
    <row r="3459" x14ac:dyDescent="0.2">
      <c r="L3459" s="25">
        <v>3454</v>
      </c>
      <c r="M3459" s="29">
        <v>0</v>
      </c>
      <c r="O3459" s="25">
        <v>3454</v>
      </c>
      <c r="P3459" s="24">
        <f>'ROTH 1.0'!O3459*'קובץ טיוטה'!$D$10</f>
        <v>11929.192405150345</v>
      </c>
      <c r="Q3459" s="25">
        <f t="shared" si="533"/>
        <v>8329.1924051503447</v>
      </c>
      <c r="R3459" s="24">
        <f t="shared" si="542"/>
        <v>0</v>
      </c>
      <c r="S3459" s="25">
        <f t="shared" si="535"/>
        <v>8329.1924051503447</v>
      </c>
      <c r="T3459" s="25">
        <f t="shared" si="536"/>
        <v>0</v>
      </c>
      <c r="U3459" s="25" t="str">
        <f t="shared" si="537"/>
        <v>drain</v>
      </c>
      <c r="W3459" s="25">
        <f t="shared" si="540"/>
        <v>0</v>
      </c>
      <c r="X3459" s="25">
        <f t="shared" si="538"/>
        <v>44830.115994232365</v>
      </c>
      <c r="Y3459" s="25">
        <f t="shared" si="541"/>
        <v>8329.1924051503447</v>
      </c>
      <c r="AA3459" s="25">
        <f t="shared" si="539"/>
        <v>0</v>
      </c>
      <c r="AC3459" s="25">
        <f t="shared" si="534"/>
        <v>0</v>
      </c>
    </row>
    <row r="3460" x14ac:dyDescent="0.2">
      <c r="L3460" s="24">
        <v>3455</v>
      </c>
      <c r="M3460" s="28">
        <v>0</v>
      </c>
      <c r="O3460" s="24">
        <v>3455</v>
      </c>
      <c r="P3460" s="24">
        <f>'ROTH 1.0'!O3460*'קובץ טיוטה'!$D$10</f>
        <v>11267.146746994831</v>
      </c>
      <c r="Q3460" s="24">
        <f t="shared" si="533"/>
        <v>7667.1467469948311</v>
      </c>
      <c r="R3460" s="24">
        <f t="shared" si="542"/>
        <v>0</v>
      </c>
      <c r="S3460" s="24">
        <f t="shared" si="535"/>
        <v>7667.1467469948311</v>
      </c>
      <c r="T3460" s="24">
        <f t="shared" si="536"/>
        <v>0</v>
      </c>
      <c r="U3460" s="24" t="str">
        <f t="shared" si="537"/>
        <v>drain</v>
      </c>
      <c r="W3460" s="24">
        <f t="shared" si="540"/>
        <v>0</v>
      </c>
      <c r="X3460" s="24">
        <f t="shared" si="538"/>
        <v>37162.969247237532</v>
      </c>
      <c r="Y3460" s="24">
        <f t="shared" si="541"/>
        <v>7667.1467469948329</v>
      </c>
      <c r="AA3460" s="24">
        <f t="shared" si="539"/>
        <v>0</v>
      </c>
      <c r="AC3460" s="24">
        <f t="shared" si="534"/>
        <v>0</v>
      </c>
    </row>
    <row r="3461" x14ac:dyDescent="0.2">
      <c r="L3461" s="25">
        <v>3456</v>
      </c>
      <c r="M3461" s="29">
        <v>0</v>
      </c>
      <c r="O3461" s="25">
        <v>3456</v>
      </c>
      <c r="P3461" s="24">
        <f>'ROTH 1.0'!O3461*'קובץ טיוטה'!$D$10</f>
        <v>10466.176329659518</v>
      </c>
      <c r="Q3461" s="25">
        <f t="shared" si="533"/>
        <v>6866.1763296595182</v>
      </c>
      <c r="R3461" s="24">
        <f t="shared" si="542"/>
        <v>0</v>
      </c>
      <c r="S3461" s="25">
        <f t="shared" si="535"/>
        <v>6866.1763296595182</v>
      </c>
      <c r="T3461" s="25">
        <f t="shared" si="536"/>
        <v>0</v>
      </c>
      <c r="U3461" s="25" t="str">
        <f t="shared" si="537"/>
        <v>drain</v>
      </c>
      <c r="W3461" s="25">
        <f t="shared" si="540"/>
        <v>0</v>
      </c>
      <c r="X3461" s="25">
        <f t="shared" si="538"/>
        <v>30296.792917578015</v>
      </c>
      <c r="Y3461" s="25">
        <f t="shared" si="541"/>
        <v>6866.1763296595163</v>
      </c>
      <c r="AA3461" s="25">
        <f t="shared" si="539"/>
        <v>0</v>
      </c>
      <c r="AC3461" s="25">
        <f t="shared" si="534"/>
        <v>0</v>
      </c>
    </row>
    <row r="3462" x14ac:dyDescent="0.2">
      <c r="L3462" s="24">
        <v>3457</v>
      </c>
      <c r="M3462" s="28">
        <v>0</v>
      </c>
      <c r="O3462" s="24">
        <v>3457</v>
      </c>
      <c r="P3462" s="24">
        <f>'ROTH 1.0'!O3462*'קובץ טיוטה'!$D$10</f>
        <v>9750.1450675985689</v>
      </c>
      <c r="Q3462" s="24">
        <f t="shared" ref="Q3462:Q3525" si="543">P3462-$H$8*$H$9</f>
        <v>6150.1450675985689</v>
      </c>
      <c r="R3462" s="24">
        <f t="shared" si="542"/>
        <v>0</v>
      </c>
      <c r="S3462" s="24">
        <f t="shared" si="535"/>
        <v>6150.1450675985689</v>
      </c>
      <c r="T3462" s="24">
        <f t="shared" si="536"/>
        <v>0</v>
      </c>
      <c r="U3462" s="24" t="str">
        <f t="shared" si="537"/>
        <v>drain</v>
      </c>
      <c r="W3462" s="24">
        <f t="shared" si="540"/>
        <v>0</v>
      </c>
      <c r="X3462" s="24">
        <f t="shared" si="538"/>
        <v>24146.647849979447</v>
      </c>
      <c r="Y3462" s="24">
        <f t="shared" si="541"/>
        <v>6150.1450675985689</v>
      </c>
      <c r="AA3462" s="24">
        <f t="shared" si="539"/>
        <v>0</v>
      </c>
      <c r="AC3462" s="24">
        <f t="shared" ref="AC3462:AC3525" si="544">IF(U3462="charge",(T3462-W3462),0)</f>
        <v>0</v>
      </c>
    </row>
    <row r="3463" x14ac:dyDescent="0.2">
      <c r="L3463" s="25">
        <v>3458</v>
      </c>
      <c r="M3463" s="29">
        <v>0</v>
      </c>
      <c r="O3463" s="25">
        <v>3458</v>
      </c>
      <c r="P3463" s="24">
        <f>'ROTH 1.0'!O3463*'קובץ טיוטה'!$D$10</f>
        <v>9255.0642259561591</v>
      </c>
      <c r="Q3463" s="25">
        <f t="shared" si="543"/>
        <v>5655.0642259561591</v>
      </c>
      <c r="R3463" s="24">
        <f t="shared" si="542"/>
        <v>0</v>
      </c>
      <c r="S3463" s="25">
        <f t="shared" ref="S3463:S3526" si="545">IF(Q3463&gt;R3463,Q3463-R3463,0)</f>
        <v>5655.0642259561591</v>
      </c>
      <c r="T3463" s="25">
        <f t="shared" ref="T3463:T3526" si="546">IF(R3463&gt;Q3463,R3463-Q3463,0)</f>
        <v>0</v>
      </c>
      <c r="U3463" s="25" t="str">
        <f t="shared" ref="U3463:U3526" si="547">IF(Q3463&gt;R3463,"drain","charge")</f>
        <v>drain</v>
      </c>
      <c r="W3463" s="25">
        <f t="shared" si="540"/>
        <v>0</v>
      </c>
      <c r="X3463" s="25">
        <f t="shared" ref="X3463:X3526" si="548">IF(X3462+T3463&gt;$H$11,$H$11,IF(U3463="charge",X3462+(T3463*$H$12),IF((X3462-S3463)&gt;0,X3462-S3463,0)))</f>
        <v>18491.583624023289</v>
      </c>
      <c r="Y3463" s="25">
        <f t="shared" si="541"/>
        <v>5655.0642259561573</v>
      </c>
      <c r="AA3463" s="25">
        <f t="shared" ref="AA3463:AA3526" si="549">S3463-Y3463</f>
        <v>0</v>
      </c>
      <c r="AC3463" s="25">
        <f t="shared" si="544"/>
        <v>0</v>
      </c>
    </row>
    <row r="3464" x14ac:dyDescent="0.2">
      <c r="L3464" s="24">
        <v>3459</v>
      </c>
      <c r="M3464" s="28">
        <v>0</v>
      </c>
      <c r="O3464" s="24">
        <v>3459</v>
      </c>
      <c r="P3464" s="24">
        <f>'ROTH 1.0'!O3464*'קובץ טיוטה'!$D$10</f>
        <v>9024.6076312765836</v>
      </c>
      <c r="Q3464" s="24">
        <f t="shared" si="543"/>
        <v>5424.6076312765836</v>
      </c>
      <c r="R3464" s="24">
        <f t="shared" si="542"/>
        <v>0</v>
      </c>
      <c r="S3464" s="24">
        <f t="shared" si="545"/>
        <v>5424.6076312765836</v>
      </c>
      <c r="T3464" s="24">
        <f t="shared" si="546"/>
        <v>0</v>
      </c>
      <c r="U3464" s="24" t="str">
        <f t="shared" si="547"/>
        <v>drain</v>
      </c>
      <c r="W3464" s="24">
        <f t="shared" ref="W3464:W3527" si="550">IF(X3464&gt;=X3463,(X3464-X3463),0)</f>
        <v>0</v>
      </c>
      <c r="X3464" s="24">
        <f t="shared" si="548"/>
        <v>13066.975992746706</v>
      </c>
      <c r="Y3464" s="24">
        <f t="shared" ref="Y3464:Y3527" si="551">IF(U3464="drain",X3463-X3464,0)</f>
        <v>5424.6076312765836</v>
      </c>
      <c r="AA3464" s="24">
        <f t="shared" si="549"/>
        <v>0</v>
      </c>
      <c r="AC3464" s="24">
        <f t="shared" si="544"/>
        <v>0</v>
      </c>
    </row>
    <row r="3465" x14ac:dyDescent="0.2">
      <c r="L3465" s="25">
        <v>3460</v>
      </c>
      <c r="M3465" s="29">
        <v>0</v>
      </c>
      <c r="O3465" s="25">
        <v>3460</v>
      </c>
      <c r="P3465" s="24">
        <f>'ROTH 1.0'!O3465*'קובץ טיוטה'!$D$10</f>
        <v>8940.4430669930662</v>
      </c>
      <c r="Q3465" s="25">
        <f t="shared" si="543"/>
        <v>5340.4430669930662</v>
      </c>
      <c r="R3465" s="24">
        <f t="shared" si="542"/>
        <v>0</v>
      </c>
      <c r="S3465" s="25">
        <f t="shared" si="545"/>
        <v>5340.4430669930662</v>
      </c>
      <c r="T3465" s="25">
        <f t="shared" si="546"/>
        <v>0</v>
      </c>
      <c r="U3465" s="25" t="str">
        <f t="shared" si="547"/>
        <v>drain</v>
      </c>
      <c r="W3465" s="25">
        <f t="shared" si="550"/>
        <v>0</v>
      </c>
      <c r="X3465" s="25">
        <f t="shared" si="548"/>
        <v>7726.5329257536396</v>
      </c>
      <c r="Y3465" s="25">
        <f t="shared" si="551"/>
        <v>5340.4430669930662</v>
      </c>
      <c r="AA3465" s="25">
        <f t="shared" si="549"/>
        <v>0</v>
      </c>
      <c r="AC3465" s="25">
        <f t="shared" si="544"/>
        <v>0</v>
      </c>
    </row>
    <row r="3466" x14ac:dyDescent="0.2">
      <c r="L3466" s="24">
        <v>3461</v>
      </c>
      <c r="M3466" s="28">
        <v>0</v>
      </c>
      <c r="O3466" s="24">
        <v>3461</v>
      </c>
      <c r="P3466" s="24">
        <f>'ROTH 1.0'!O3466*'קובץ טיוטה'!$D$10</f>
        <v>9081.2138155066496</v>
      </c>
      <c r="Q3466" s="24">
        <f t="shared" si="543"/>
        <v>5481.2138155066496</v>
      </c>
      <c r="R3466" s="24">
        <f t="shared" si="542"/>
        <v>0</v>
      </c>
      <c r="S3466" s="24">
        <f t="shared" si="545"/>
        <v>5481.2138155066496</v>
      </c>
      <c r="T3466" s="24">
        <f t="shared" si="546"/>
        <v>0</v>
      </c>
      <c r="U3466" s="24" t="str">
        <f t="shared" si="547"/>
        <v>drain</v>
      </c>
      <c r="W3466" s="24">
        <f t="shared" si="550"/>
        <v>0</v>
      </c>
      <c r="X3466" s="24">
        <f t="shared" si="548"/>
        <v>2245.31911024699</v>
      </c>
      <c r="Y3466" s="24">
        <f t="shared" si="551"/>
        <v>5481.2138155066496</v>
      </c>
      <c r="AA3466" s="24">
        <f t="shared" si="549"/>
        <v>0</v>
      </c>
      <c r="AC3466" s="24">
        <f t="shared" si="544"/>
        <v>0</v>
      </c>
    </row>
    <row r="3467" x14ac:dyDescent="0.2">
      <c r="L3467" s="25">
        <v>3462</v>
      </c>
      <c r="M3467" s="29">
        <v>0</v>
      </c>
      <c r="O3467" s="25">
        <v>3462</v>
      </c>
      <c r="P3467" s="24">
        <f>'ROTH 1.0'!O3467*'קובץ טיוטה'!$D$10</f>
        <v>9065.5326420022939</v>
      </c>
      <c r="Q3467" s="25">
        <f t="shared" si="543"/>
        <v>5465.5326420022939</v>
      </c>
      <c r="R3467" s="24">
        <f t="shared" si="542"/>
        <v>0</v>
      </c>
      <c r="S3467" s="25">
        <f t="shared" si="545"/>
        <v>5465.5326420022939</v>
      </c>
      <c r="T3467" s="25">
        <f t="shared" si="546"/>
        <v>0</v>
      </c>
      <c r="U3467" s="25" t="str">
        <f t="shared" si="547"/>
        <v>drain</v>
      </c>
      <c r="W3467" s="25">
        <f t="shared" si="550"/>
        <v>0</v>
      </c>
      <c r="X3467" s="25">
        <f t="shared" si="548"/>
        <v>0</v>
      </c>
      <c r="Y3467" s="25">
        <f t="shared" si="551"/>
        <v>2245.31911024699</v>
      </c>
      <c r="AA3467" s="25">
        <f t="shared" si="549"/>
        <v>3220.2135317553038</v>
      </c>
      <c r="AC3467" s="25">
        <f t="shared" si="544"/>
        <v>0</v>
      </c>
    </row>
    <row r="3468" x14ac:dyDescent="0.2">
      <c r="L3468" s="24">
        <v>3463</v>
      </c>
      <c r="M3468" s="28">
        <v>0.26365301000000002</v>
      </c>
      <c r="O3468" s="24">
        <v>3463</v>
      </c>
      <c r="P3468" s="24">
        <f>'ROTH 1.0'!O3468*'קובץ טיוטה'!$D$10</f>
        <v>9957.4459253061959</v>
      </c>
      <c r="Q3468" s="24">
        <f t="shared" si="543"/>
        <v>6357.4459253061959</v>
      </c>
      <c r="R3468" s="24">
        <f t="shared" si="542"/>
        <v>17928.404680000003</v>
      </c>
      <c r="S3468" s="24">
        <f t="shared" si="545"/>
        <v>0</v>
      </c>
      <c r="T3468" s="24">
        <f t="shared" si="546"/>
        <v>11570.958754693807</v>
      </c>
      <c r="U3468" s="24" t="str">
        <f t="shared" si="547"/>
        <v>charge</v>
      </c>
      <c r="W3468" s="24">
        <f t="shared" si="550"/>
        <v>10413.862879224427</v>
      </c>
      <c r="X3468" s="24">
        <f t="shared" si="548"/>
        <v>10413.862879224427</v>
      </c>
      <c r="Y3468" s="24">
        <f t="shared" si="551"/>
        <v>0</v>
      </c>
      <c r="AA3468" s="24">
        <f t="shared" si="549"/>
        <v>0</v>
      </c>
      <c r="AC3468" s="24">
        <f t="shared" si="544"/>
        <v>1157.0958754693802</v>
      </c>
    </row>
    <row r="3469" x14ac:dyDescent="0.2">
      <c r="L3469" s="25">
        <v>3464</v>
      </c>
      <c r="M3469" s="29">
        <v>0.44978863000000002</v>
      </c>
      <c r="O3469" s="25">
        <v>3464</v>
      </c>
      <c r="P3469" s="24">
        <f>'ROTH 1.0'!O3469*'קובץ טיוטה'!$D$10</f>
        <v>10991.520578157333</v>
      </c>
      <c r="Q3469" s="25">
        <f t="shared" si="543"/>
        <v>7391.5205781573331</v>
      </c>
      <c r="R3469" s="24">
        <f t="shared" si="542"/>
        <v>30585.626840000001</v>
      </c>
      <c r="S3469" s="25">
        <f t="shared" si="545"/>
        <v>0</v>
      </c>
      <c r="T3469" s="25">
        <f t="shared" si="546"/>
        <v>23194.106261842666</v>
      </c>
      <c r="U3469" s="25" t="str">
        <f t="shared" si="547"/>
        <v>charge</v>
      </c>
      <c r="W3469" s="25">
        <f t="shared" si="550"/>
        <v>20874.695635658401</v>
      </c>
      <c r="X3469" s="25">
        <f t="shared" si="548"/>
        <v>31288.558514882829</v>
      </c>
      <c r="Y3469" s="25">
        <f t="shared" si="551"/>
        <v>0</v>
      </c>
      <c r="AA3469" s="25">
        <f t="shared" si="549"/>
        <v>0</v>
      </c>
      <c r="AC3469" s="25">
        <f t="shared" si="544"/>
        <v>2319.4106261842644</v>
      </c>
    </row>
    <row r="3470" x14ac:dyDescent="0.2">
      <c r="L3470" s="24">
        <v>3465</v>
      </c>
      <c r="M3470" s="28">
        <v>0.452444281</v>
      </c>
      <c r="O3470" s="24">
        <v>3465</v>
      </c>
      <c r="P3470" s="24">
        <f>'ROTH 1.0'!O3470*'קובץ טיוטה'!$D$10</f>
        <v>11986.478081309824</v>
      </c>
      <c r="Q3470" s="24">
        <f t="shared" si="543"/>
        <v>8386.4780813098241</v>
      </c>
      <c r="R3470" s="24">
        <f t="shared" si="542"/>
        <v>30766.211108000003</v>
      </c>
      <c r="S3470" s="24">
        <f t="shared" si="545"/>
        <v>0</v>
      </c>
      <c r="T3470" s="24">
        <f t="shared" si="546"/>
        <v>22379.733026690177</v>
      </c>
      <c r="U3470" s="24" t="str">
        <f t="shared" si="547"/>
        <v>charge</v>
      </c>
      <c r="W3470" s="24">
        <f t="shared" si="550"/>
        <v>20141.759724021158</v>
      </c>
      <c r="X3470" s="24">
        <f t="shared" si="548"/>
        <v>51430.318238903987</v>
      </c>
      <c r="Y3470" s="24">
        <f t="shared" si="551"/>
        <v>0</v>
      </c>
      <c r="AA3470" s="24">
        <f t="shared" si="549"/>
        <v>0</v>
      </c>
      <c r="AC3470" s="24">
        <f t="shared" si="544"/>
        <v>2237.9733026690192</v>
      </c>
    </row>
    <row r="3471" x14ac:dyDescent="0.2">
      <c r="L3471" s="25">
        <v>3466</v>
      </c>
      <c r="M3471" s="29">
        <v>0.45775070400000001</v>
      </c>
      <c r="O3471" s="25">
        <v>3466</v>
      </c>
      <c r="P3471" s="24">
        <f>'ROTH 1.0'!O3471*'קובץ טיוטה'!$D$10</f>
        <v>12487.849975744908</v>
      </c>
      <c r="Q3471" s="25">
        <f t="shared" si="543"/>
        <v>8887.8499757449081</v>
      </c>
      <c r="R3471" s="24">
        <f t="shared" si="542"/>
        <v>31127.047872000003</v>
      </c>
      <c r="S3471" s="25">
        <f t="shared" si="545"/>
        <v>0</v>
      </c>
      <c r="T3471" s="25">
        <f t="shared" si="546"/>
        <v>22239.197896255093</v>
      </c>
      <c r="U3471" s="25" t="str">
        <f t="shared" si="547"/>
        <v>charge</v>
      </c>
      <c r="W3471" s="25">
        <f t="shared" si="550"/>
        <v>20015.278106629587</v>
      </c>
      <c r="X3471" s="25">
        <f t="shared" si="548"/>
        <v>71445.596345533573</v>
      </c>
      <c r="Y3471" s="25">
        <f t="shared" si="551"/>
        <v>0</v>
      </c>
      <c r="AA3471" s="25">
        <f t="shared" si="549"/>
        <v>0</v>
      </c>
      <c r="AC3471" s="25">
        <f t="shared" si="544"/>
        <v>2223.9197896255064</v>
      </c>
    </row>
    <row r="3472" x14ac:dyDescent="0.2">
      <c r="L3472" s="24">
        <v>3467</v>
      </c>
      <c r="M3472" s="28">
        <v>0.55957264300000009</v>
      </c>
      <c r="O3472" s="24">
        <v>3467</v>
      </c>
      <c r="P3472" s="24">
        <f>'ROTH 1.0'!O3472*'קובץ טיוטה'!$D$10</f>
        <v>12864.503722685962</v>
      </c>
      <c r="Q3472" s="24">
        <f t="shared" si="543"/>
        <v>9264.5037226859622</v>
      </c>
      <c r="R3472" s="24">
        <f t="shared" ref="R3472:R3535" si="552">M3472*$H$7*0.85</f>
        <v>38050.939724000003</v>
      </c>
      <c r="S3472" s="24">
        <f t="shared" si="545"/>
        <v>0</v>
      </c>
      <c r="T3472" s="24">
        <f t="shared" si="546"/>
        <v>28786.436001314039</v>
      </c>
      <c r="U3472" s="24" t="str">
        <f t="shared" si="547"/>
        <v>charge</v>
      </c>
      <c r="W3472" s="24">
        <f t="shared" si="550"/>
        <v>6554.4036544664268</v>
      </c>
      <c r="X3472" s="24">
        <f t="shared" si="548"/>
        <v>78000</v>
      </c>
      <c r="Y3472" s="24">
        <f t="shared" si="551"/>
        <v>0</v>
      </c>
      <c r="AA3472" s="24">
        <f t="shared" si="549"/>
        <v>0</v>
      </c>
      <c r="AC3472" s="24">
        <f t="shared" si="544"/>
        <v>22232.032346847613</v>
      </c>
    </row>
    <row r="3473" x14ac:dyDescent="0.2">
      <c r="L3473" s="25">
        <v>3468</v>
      </c>
      <c r="M3473" s="29">
        <v>0.62750469200000003</v>
      </c>
      <c r="O3473" s="25">
        <v>3468</v>
      </c>
      <c r="P3473" s="24">
        <f>'ROTH 1.0'!O3473*'קובץ טיוטה'!$D$10</f>
        <v>13188.019556684269</v>
      </c>
      <c r="Q3473" s="25">
        <f t="shared" si="543"/>
        <v>9588.0195566842685</v>
      </c>
      <c r="R3473" s="24">
        <f t="shared" si="552"/>
        <v>42670.319056</v>
      </c>
      <c r="S3473" s="25">
        <f t="shared" si="545"/>
        <v>0</v>
      </c>
      <c r="T3473" s="25">
        <f t="shared" si="546"/>
        <v>33082.299499315734</v>
      </c>
      <c r="U3473" s="25" t="str">
        <f t="shared" si="547"/>
        <v>charge</v>
      </c>
      <c r="W3473" s="25">
        <f t="shared" si="550"/>
        <v>0</v>
      </c>
      <c r="X3473" s="25">
        <f t="shared" si="548"/>
        <v>78000</v>
      </c>
      <c r="Y3473" s="25">
        <f t="shared" si="551"/>
        <v>0</v>
      </c>
      <c r="AA3473" s="25">
        <f t="shared" si="549"/>
        <v>0</v>
      </c>
      <c r="AC3473" s="25">
        <f t="shared" si="544"/>
        <v>33082.299499315734</v>
      </c>
    </row>
    <row r="3474" x14ac:dyDescent="0.2">
      <c r="L3474" s="24">
        <v>3469</v>
      </c>
      <c r="M3474" s="28">
        <v>0.63075531100000004</v>
      </c>
      <c r="O3474" s="24">
        <v>3469</v>
      </c>
      <c r="P3474" s="24">
        <f>'ROTH 1.0'!O3474*'קובץ טיוטה'!$D$10</f>
        <v>13540.98079744857</v>
      </c>
      <c r="Q3474" s="24">
        <f t="shared" si="543"/>
        <v>9940.9807974485702</v>
      </c>
      <c r="R3474" s="24">
        <f t="shared" si="552"/>
        <v>42891.361148000004</v>
      </c>
      <c r="S3474" s="24">
        <f t="shared" si="545"/>
        <v>0</v>
      </c>
      <c r="T3474" s="24">
        <f t="shared" si="546"/>
        <v>32950.380350551437</v>
      </c>
      <c r="U3474" s="24" t="str">
        <f t="shared" si="547"/>
        <v>charge</v>
      </c>
      <c r="W3474" s="24">
        <f t="shared" si="550"/>
        <v>0</v>
      </c>
      <c r="X3474" s="24">
        <f t="shared" si="548"/>
        <v>78000</v>
      </c>
      <c r="Y3474" s="24">
        <f t="shared" si="551"/>
        <v>0</v>
      </c>
      <c r="AA3474" s="24">
        <f t="shared" si="549"/>
        <v>0</v>
      </c>
      <c r="AC3474" s="24">
        <f t="shared" si="544"/>
        <v>32950.380350551437</v>
      </c>
    </row>
    <row r="3475" x14ac:dyDescent="0.2">
      <c r="L3475" s="25">
        <v>3470</v>
      </c>
      <c r="M3475" s="29">
        <v>0.51799162300000001</v>
      </c>
      <c r="O3475" s="25">
        <v>3470</v>
      </c>
      <c r="P3475" s="24">
        <f>'ROTH 1.0'!O3475*'קובץ טיוטה'!$D$10</f>
        <v>13842.855885561163</v>
      </c>
      <c r="Q3475" s="25">
        <f t="shared" si="543"/>
        <v>10242.855885561163</v>
      </c>
      <c r="R3475" s="24">
        <f t="shared" si="552"/>
        <v>35223.430364</v>
      </c>
      <c r="S3475" s="25">
        <f t="shared" si="545"/>
        <v>0</v>
      </c>
      <c r="T3475" s="25">
        <f t="shared" si="546"/>
        <v>24980.574478438837</v>
      </c>
      <c r="U3475" s="25" t="str">
        <f t="shared" si="547"/>
        <v>charge</v>
      </c>
      <c r="W3475" s="25">
        <f t="shared" si="550"/>
        <v>0</v>
      </c>
      <c r="X3475" s="25">
        <f t="shared" si="548"/>
        <v>78000</v>
      </c>
      <c r="Y3475" s="25">
        <f t="shared" si="551"/>
        <v>0</v>
      </c>
      <c r="AA3475" s="25">
        <f t="shared" si="549"/>
        <v>0</v>
      </c>
      <c r="AC3475" s="25">
        <f t="shared" si="544"/>
        <v>24980.574478438837</v>
      </c>
    </row>
    <row r="3476" x14ac:dyDescent="0.2">
      <c r="L3476" s="24">
        <v>3471</v>
      </c>
      <c r="M3476" s="28">
        <v>0.444411002</v>
      </c>
      <c r="O3476" s="24">
        <v>3471</v>
      </c>
      <c r="P3476" s="24">
        <f>'ROTH 1.0'!O3476*'קובץ טיוטה'!$D$10</f>
        <v>14090.772997561966</v>
      </c>
      <c r="Q3476" s="24">
        <f t="shared" si="543"/>
        <v>10490.772997561966</v>
      </c>
      <c r="R3476" s="24">
        <f t="shared" si="552"/>
        <v>30219.948135999999</v>
      </c>
      <c r="S3476" s="24">
        <f t="shared" si="545"/>
        <v>0</v>
      </c>
      <c r="T3476" s="24">
        <f t="shared" si="546"/>
        <v>19729.175138438033</v>
      </c>
      <c r="U3476" s="24" t="str">
        <f t="shared" si="547"/>
        <v>charge</v>
      </c>
      <c r="W3476" s="24">
        <f t="shared" si="550"/>
        <v>0</v>
      </c>
      <c r="X3476" s="24">
        <f t="shared" si="548"/>
        <v>78000</v>
      </c>
      <c r="Y3476" s="24">
        <f t="shared" si="551"/>
        <v>0</v>
      </c>
      <c r="AA3476" s="24">
        <f t="shared" si="549"/>
        <v>0</v>
      </c>
      <c r="AC3476" s="24">
        <f t="shared" si="544"/>
        <v>19729.175138438033</v>
      </c>
    </row>
    <row r="3477" x14ac:dyDescent="0.2">
      <c r="L3477" s="25">
        <v>3472</v>
      </c>
      <c r="M3477" s="29">
        <v>0.52871032799999995</v>
      </c>
      <c r="O3477" s="25">
        <v>3472</v>
      </c>
      <c r="P3477" s="24">
        <f>'ROTH 1.0'!O3477*'קובץ טיוטה'!$D$10</f>
        <v>13886.001950038179</v>
      </c>
      <c r="Q3477" s="25">
        <f t="shared" si="543"/>
        <v>10286.001950038179</v>
      </c>
      <c r="R3477" s="24">
        <f t="shared" si="552"/>
        <v>35952.302303999997</v>
      </c>
      <c r="S3477" s="25">
        <f t="shared" si="545"/>
        <v>0</v>
      </c>
      <c r="T3477" s="25">
        <f t="shared" si="546"/>
        <v>25666.300353961818</v>
      </c>
      <c r="U3477" s="25" t="str">
        <f t="shared" si="547"/>
        <v>charge</v>
      </c>
      <c r="W3477" s="25">
        <f t="shared" si="550"/>
        <v>0</v>
      </c>
      <c r="X3477" s="25">
        <f t="shared" si="548"/>
        <v>78000</v>
      </c>
      <c r="Y3477" s="25">
        <f t="shared" si="551"/>
        <v>0</v>
      </c>
      <c r="AA3477" s="25">
        <f t="shared" si="549"/>
        <v>0</v>
      </c>
      <c r="AC3477" s="25">
        <f t="shared" si="544"/>
        <v>25666.300353961818</v>
      </c>
    </row>
    <row r="3478" x14ac:dyDescent="0.2">
      <c r="L3478" s="24">
        <v>3473</v>
      </c>
      <c r="M3478" s="28">
        <v>0.35267964399999996</v>
      </c>
      <c r="O3478" s="24">
        <v>3473</v>
      </c>
      <c r="P3478" s="24">
        <f>'ROTH 1.0'!O3478*'קובץ טיוטה'!$D$10</f>
        <v>13519.356407415995</v>
      </c>
      <c r="Q3478" s="24">
        <f t="shared" si="543"/>
        <v>9919.3564074159949</v>
      </c>
      <c r="R3478" s="24">
        <f t="shared" si="552"/>
        <v>23982.215791999995</v>
      </c>
      <c r="S3478" s="24">
        <f t="shared" si="545"/>
        <v>0</v>
      </c>
      <c r="T3478" s="24">
        <f t="shared" si="546"/>
        <v>14062.859384584001</v>
      </c>
      <c r="U3478" s="24" t="str">
        <f t="shared" si="547"/>
        <v>charge</v>
      </c>
      <c r="W3478" s="24">
        <f t="shared" si="550"/>
        <v>0</v>
      </c>
      <c r="X3478" s="24">
        <f t="shared" si="548"/>
        <v>78000</v>
      </c>
      <c r="Y3478" s="24">
        <f t="shared" si="551"/>
        <v>0</v>
      </c>
      <c r="AA3478" s="24">
        <f t="shared" si="549"/>
        <v>0</v>
      </c>
      <c r="AC3478" s="24">
        <f t="shared" si="544"/>
        <v>14062.859384584001</v>
      </c>
    </row>
    <row r="3479" x14ac:dyDescent="0.2">
      <c r="L3479" s="25">
        <v>3474</v>
      </c>
      <c r="M3479" s="29">
        <v>0.218170963</v>
      </c>
      <c r="O3479" s="25">
        <v>3474</v>
      </c>
      <c r="P3479" s="24">
        <f>'ROTH 1.0'!O3479*'קובץ טיוטה'!$D$10</f>
        <v>13170.542179893569</v>
      </c>
      <c r="Q3479" s="25">
        <f t="shared" si="543"/>
        <v>9570.5421798935695</v>
      </c>
      <c r="R3479" s="24">
        <f t="shared" si="552"/>
        <v>14835.625483999998</v>
      </c>
      <c r="S3479" s="25">
        <f t="shared" si="545"/>
        <v>0</v>
      </c>
      <c r="T3479" s="25">
        <f t="shared" si="546"/>
        <v>5265.0833041064288</v>
      </c>
      <c r="U3479" s="25" t="str">
        <f t="shared" si="547"/>
        <v>charge</v>
      </c>
      <c r="W3479" s="25">
        <f t="shared" si="550"/>
        <v>0</v>
      </c>
      <c r="X3479" s="25">
        <f t="shared" si="548"/>
        <v>78000</v>
      </c>
      <c r="Y3479" s="25">
        <f t="shared" si="551"/>
        <v>0</v>
      </c>
      <c r="AA3479" s="25">
        <f t="shared" si="549"/>
        <v>0</v>
      </c>
      <c r="AC3479" s="25">
        <f t="shared" si="544"/>
        <v>5265.0833041064288</v>
      </c>
    </row>
    <row r="3480" x14ac:dyDescent="0.2">
      <c r="L3480" s="24">
        <v>3475</v>
      </c>
      <c r="M3480" s="28">
        <v>2.2727540000000001E-2</v>
      </c>
      <c r="O3480" s="24">
        <v>3475</v>
      </c>
      <c r="P3480" s="24">
        <f>'ROTH 1.0'!O3480*'קובץ טיוטה'!$D$10</f>
        <v>12572.711707835933</v>
      </c>
      <c r="Q3480" s="24">
        <f t="shared" si="543"/>
        <v>8972.7117078359333</v>
      </c>
      <c r="R3480" s="24">
        <f t="shared" si="552"/>
        <v>1545.47272</v>
      </c>
      <c r="S3480" s="24">
        <f t="shared" si="545"/>
        <v>7427.2389878359336</v>
      </c>
      <c r="T3480" s="24">
        <f t="shared" si="546"/>
        <v>0</v>
      </c>
      <c r="U3480" s="24" t="str">
        <f t="shared" si="547"/>
        <v>drain</v>
      </c>
      <c r="W3480" s="24">
        <f t="shared" si="550"/>
        <v>0</v>
      </c>
      <c r="X3480" s="24">
        <f t="shared" si="548"/>
        <v>70572.761012164061</v>
      </c>
      <c r="Y3480" s="24">
        <f t="shared" si="551"/>
        <v>7427.238987835939</v>
      </c>
      <c r="AA3480" s="24">
        <f t="shared" si="549"/>
        <v>0</v>
      </c>
      <c r="AC3480" s="24">
        <f t="shared" si="544"/>
        <v>0</v>
      </c>
    </row>
    <row r="3481" x14ac:dyDescent="0.2">
      <c r="L3481" s="25">
        <v>3476</v>
      </c>
      <c r="M3481" s="29">
        <v>0</v>
      </c>
      <c r="O3481" s="25">
        <v>3476</v>
      </c>
      <c r="P3481" s="24">
        <f>'ROTH 1.0'!O3481*'קובץ טיוטה'!$D$10</f>
        <v>12975.903940989445</v>
      </c>
      <c r="Q3481" s="25">
        <f t="shared" si="543"/>
        <v>9375.9039409894449</v>
      </c>
      <c r="R3481" s="24">
        <f t="shared" si="552"/>
        <v>0</v>
      </c>
      <c r="S3481" s="25">
        <f t="shared" si="545"/>
        <v>9375.9039409894449</v>
      </c>
      <c r="T3481" s="25">
        <f t="shared" si="546"/>
        <v>0</v>
      </c>
      <c r="U3481" s="25" t="str">
        <f t="shared" si="547"/>
        <v>drain</v>
      </c>
      <c r="W3481" s="25">
        <f t="shared" si="550"/>
        <v>0</v>
      </c>
      <c r="X3481" s="25">
        <f t="shared" si="548"/>
        <v>61196.857071174614</v>
      </c>
      <c r="Y3481" s="25">
        <f t="shared" si="551"/>
        <v>9375.9039409894467</v>
      </c>
      <c r="AA3481" s="25">
        <f t="shared" si="549"/>
        <v>0</v>
      </c>
      <c r="AC3481" s="25">
        <f t="shared" si="544"/>
        <v>0</v>
      </c>
    </row>
    <row r="3482" x14ac:dyDescent="0.2">
      <c r="L3482" s="24">
        <v>3477</v>
      </c>
      <c r="M3482" s="28">
        <v>0</v>
      </c>
      <c r="O3482" s="24">
        <v>3477</v>
      </c>
      <c r="P3482" s="24">
        <f>'ROTH 1.0'!O3482*'קובץ טיוטה'!$D$10</f>
        <v>12839.567392631063</v>
      </c>
      <c r="Q3482" s="24">
        <f t="shared" si="543"/>
        <v>9239.5673926310628</v>
      </c>
      <c r="R3482" s="24">
        <f t="shared" si="552"/>
        <v>0</v>
      </c>
      <c r="S3482" s="24">
        <f t="shared" si="545"/>
        <v>9239.5673926310628</v>
      </c>
      <c r="T3482" s="24">
        <f t="shared" si="546"/>
        <v>0</v>
      </c>
      <c r="U3482" s="24" t="str">
        <f t="shared" si="547"/>
        <v>drain</v>
      </c>
      <c r="W3482" s="24">
        <f t="shared" si="550"/>
        <v>0</v>
      </c>
      <c r="X3482" s="24">
        <f t="shared" si="548"/>
        <v>51957.289678543551</v>
      </c>
      <c r="Y3482" s="24">
        <f t="shared" si="551"/>
        <v>9239.5673926310628</v>
      </c>
      <c r="AA3482" s="24">
        <f t="shared" si="549"/>
        <v>0</v>
      </c>
      <c r="AC3482" s="24">
        <f t="shared" si="544"/>
        <v>0</v>
      </c>
    </row>
    <row r="3483" x14ac:dyDescent="0.2">
      <c r="L3483" s="25">
        <v>3478</v>
      </c>
      <c r="M3483" s="29">
        <v>0</v>
      </c>
      <c r="O3483" s="25">
        <v>3478</v>
      </c>
      <c r="P3483" s="24">
        <f>'ROTH 1.0'!O3483*'קובץ טיוטה'!$D$10</f>
        <v>12229.662824776284</v>
      </c>
      <c r="Q3483" s="25">
        <f t="shared" si="543"/>
        <v>8629.6628247762837</v>
      </c>
      <c r="R3483" s="24">
        <f t="shared" si="552"/>
        <v>0</v>
      </c>
      <c r="S3483" s="25">
        <f t="shared" si="545"/>
        <v>8629.6628247762837</v>
      </c>
      <c r="T3483" s="25">
        <f t="shared" si="546"/>
        <v>0</v>
      </c>
      <c r="U3483" s="25" t="str">
        <f t="shared" si="547"/>
        <v>drain</v>
      </c>
      <c r="W3483" s="25">
        <f t="shared" si="550"/>
        <v>0</v>
      </c>
      <c r="X3483" s="25">
        <f t="shared" si="548"/>
        <v>43327.626853767266</v>
      </c>
      <c r="Y3483" s="25">
        <f t="shared" si="551"/>
        <v>8629.6628247762856</v>
      </c>
      <c r="AA3483" s="25">
        <f t="shared" si="549"/>
        <v>0</v>
      </c>
      <c r="AC3483" s="25">
        <f t="shared" si="544"/>
        <v>0</v>
      </c>
    </row>
    <row r="3484" x14ac:dyDescent="0.2">
      <c r="L3484" s="24">
        <v>3479</v>
      </c>
      <c r="M3484" s="28">
        <v>0</v>
      </c>
      <c r="O3484" s="24">
        <v>3479</v>
      </c>
      <c r="P3484" s="24">
        <f>'ROTH 1.0'!O3484*'קובץ טיוטה'!$D$10</f>
        <v>11581.483751295893</v>
      </c>
      <c r="Q3484" s="24">
        <f t="shared" si="543"/>
        <v>7981.4837512958929</v>
      </c>
      <c r="R3484" s="24">
        <f t="shared" si="552"/>
        <v>0</v>
      </c>
      <c r="S3484" s="24">
        <f t="shared" si="545"/>
        <v>7981.4837512958929</v>
      </c>
      <c r="T3484" s="24">
        <f t="shared" si="546"/>
        <v>0</v>
      </c>
      <c r="U3484" s="24" t="str">
        <f t="shared" si="547"/>
        <v>drain</v>
      </c>
      <c r="W3484" s="24">
        <f t="shared" si="550"/>
        <v>0</v>
      </c>
      <c r="X3484" s="24">
        <f t="shared" si="548"/>
        <v>35346.143102471375</v>
      </c>
      <c r="Y3484" s="24">
        <f t="shared" si="551"/>
        <v>7981.4837512958911</v>
      </c>
      <c r="AA3484" s="24">
        <f t="shared" si="549"/>
        <v>0</v>
      </c>
      <c r="AC3484" s="24">
        <f t="shared" si="544"/>
        <v>0</v>
      </c>
    </row>
    <row r="3485" x14ac:dyDescent="0.2">
      <c r="L3485" s="25">
        <v>3480</v>
      </c>
      <c r="M3485" s="29">
        <v>0</v>
      </c>
      <c r="O3485" s="25">
        <v>3480</v>
      </c>
      <c r="P3485" s="24">
        <f>'ROTH 1.0'!O3485*'קובץ טיוטה'!$D$10</f>
        <v>10768.829123191435</v>
      </c>
      <c r="Q3485" s="25">
        <f t="shared" si="543"/>
        <v>7168.8291231914354</v>
      </c>
      <c r="R3485" s="24">
        <f t="shared" si="552"/>
        <v>0</v>
      </c>
      <c r="S3485" s="25">
        <f t="shared" si="545"/>
        <v>7168.8291231914354</v>
      </c>
      <c r="T3485" s="25">
        <f t="shared" si="546"/>
        <v>0</v>
      </c>
      <c r="U3485" s="25" t="str">
        <f t="shared" si="547"/>
        <v>drain</v>
      </c>
      <c r="W3485" s="25">
        <f t="shared" si="550"/>
        <v>0</v>
      </c>
      <c r="X3485" s="25">
        <f t="shared" si="548"/>
        <v>28177.313979279941</v>
      </c>
      <c r="Y3485" s="25">
        <f t="shared" si="551"/>
        <v>7168.8291231914336</v>
      </c>
      <c r="AA3485" s="25">
        <f t="shared" si="549"/>
        <v>0</v>
      </c>
      <c r="AC3485" s="25">
        <f t="shared" si="544"/>
        <v>0</v>
      </c>
    </row>
    <row r="3486" x14ac:dyDescent="0.2">
      <c r="L3486" s="24">
        <v>3481</v>
      </c>
      <c r="M3486" s="28">
        <v>0</v>
      </c>
      <c r="O3486" s="24">
        <v>3481</v>
      </c>
      <c r="P3486" s="24">
        <f>'ROTH 1.0'!O3486*'קובץ טיוטה'!$D$10</f>
        <v>10018.524614808866</v>
      </c>
      <c r="Q3486" s="24">
        <f t="shared" si="543"/>
        <v>6418.5246148088663</v>
      </c>
      <c r="R3486" s="24">
        <f t="shared" si="552"/>
        <v>0</v>
      </c>
      <c r="S3486" s="24">
        <f t="shared" si="545"/>
        <v>6418.5246148088663</v>
      </c>
      <c r="T3486" s="24">
        <f t="shared" si="546"/>
        <v>0</v>
      </c>
      <c r="U3486" s="24" t="str">
        <f t="shared" si="547"/>
        <v>drain</v>
      </c>
      <c r="W3486" s="24">
        <f t="shared" si="550"/>
        <v>0</v>
      </c>
      <c r="X3486" s="24">
        <f t="shared" si="548"/>
        <v>21758.789364471075</v>
      </c>
      <c r="Y3486" s="24">
        <f t="shared" si="551"/>
        <v>6418.5246148088663</v>
      </c>
      <c r="AA3486" s="24">
        <f t="shared" si="549"/>
        <v>0</v>
      </c>
      <c r="AC3486" s="24">
        <f t="shared" si="544"/>
        <v>0</v>
      </c>
    </row>
    <row r="3487" x14ac:dyDescent="0.2">
      <c r="L3487" s="25">
        <v>3482</v>
      </c>
      <c r="M3487" s="29">
        <v>0</v>
      </c>
      <c r="O3487" s="25">
        <v>3482</v>
      </c>
      <c r="P3487" s="24">
        <f>'ROTH 1.0'!O3487*'קובץ טיוטה'!$D$10</f>
        <v>9736.4729348829533</v>
      </c>
      <c r="Q3487" s="25">
        <f t="shared" si="543"/>
        <v>6136.4729348829533</v>
      </c>
      <c r="R3487" s="24">
        <f t="shared" si="552"/>
        <v>0</v>
      </c>
      <c r="S3487" s="25">
        <f t="shared" si="545"/>
        <v>6136.4729348829533</v>
      </c>
      <c r="T3487" s="25">
        <f t="shared" si="546"/>
        <v>0</v>
      </c>
      <c r="U3487" s="25" t="str">
        <f t="shared" si="547"/>
        <v>drain</v>
      </c>
      <c r="W3487" s="25">
        <f t="shared" si="550"/>
        <v>0</v>
      </c>
      <c r="X3487" s="25">
        <f t="shared" si="548"/>
        <v>15622.316429588122</v>
      </c>
      <c r="Y3487" s="25">
        <f t="shared" si="551"/>
        <v>6136.4729348829533</v>
      </c>
      <c r="AA3487" s="25">
        <f t="shared" si="549"/>
        <v>0</v>
      </c>
      <c r="AC3487" s="25">
        <f t="shared" si="544"/>
        <v>0</v>
      </c>
    </row>
    <row r="3488" x14ac:dyDescent="0.2">
      <c r="L3488" s="24">
        <v>3483</v>
      </c>
      <c r="M3488" s="28">
        <v>0</v>
      </c>
      <c r="O3488" s="24">
        <v>3483</v>
      </c>
      <c r="P3488" s="24">
        <f>'ROTH 1.0'!O3488*'קובץ טיוטה'!$D$10</f>
        <v>9484.5775780316326</v>
      </c>
      <c r="Q3488" s="24">
        <f t="shared" si="543"/>
        <v>5884.5775780316326</v>
      </c>
      <c r="R3488" s="24">
        <f t="shared" si="552"/>
        <v>0</v>
      </c>
      <c r="S3488" s="24">
        <f t="shared" si="545"/>
        <v>5884.5775780316326</v>
      </c>
      <c r="T3488" s="24">
        <f t="shared" si="546"/>
        <v>0</v>
      </c>
      <c r="U3488" s="24" t="str">
        <f t="shared" si="547"/>
        <v>drain</v>
      </c>
      <c r="W3488" s="24">
        <f t="shared" si="550"/>
        <v>0</v>
      </c>
      <c r="X3488" s="24">
        <f t="shared" si="548"/>
        <v>9737.738851556489</v>
      </c>
      <c r="Y3488" s="24">
        <f t="shared" si="551"/>
        <v>5884.5775780316326</v>
      </c>
      <c r="AA3488" s="24">
        <f t="shared" si="549"/>
        <v>0</v>
      </c>
      <c r="AC3488" s="24">
        <f t="shared" si="544"/>
        <v>0</v>
      </c>
    </row>
    <row r="3489" x14ac:dyDescent="0.2">
      <c r="L3489" s="25">
        <v>3484</v>
      </c>
      <c r="M3489" s="29">
        <v>0</v>
      </c>
      <c r="O3489" s="25">
        <v>3484</v>
      </c>
      <c r="P3489" s="24">
        <f>'ROTH 1.0'!O3489*'קובץ טיוטה'!$D$10</f>
        <v>9339.8479883423806</v>
      </c>
      <c r="Q3489" s="25">
        <f t="shared" si="543"/>
        <v>5739.8479883423806</v>
      </c>
      <c r="R3489" s="24">
        <f t="shared" si="552"/>
        <v>0</v>
      </c>
      <c r="S3489" s="25">
        <f t="shared" si="545"/>
        <v>5739.8479883423806</v>
      </c>
      <c r="T3489" s="25">
        <f t="shared" si="546"/>
        <v>0</v>
      </c>
      <c r="U3489" s="25" t="str">
        <f t="shared" si="547"/>
        <v>drain</v>
      </c>
      <c r="W3489" s="25">
        <f t="shared" si="550"/>
        <v>0</v>
      </c>
      <c r="X3489" s="25">
        <f t="shared" si="548"/>
        <v>3997.8908632141083</v>
      </c>
      <c r="Y3489" s="25">
        <f t="shared" si="551"/>
        <v>5739.8479883423806</v>
      </c>
      <c r="AA3489" s="25">
        <f t="shared" si="549"/>
        <v>0</v>
      </c>
      <c r="AC3489" s="25">
        <f t="shared" si="544"/>
        <v>0</v>
      </c>
    </row>
    <row r="3490" x14ac:dyDescent="0.2">
      <c r="L3490" s="24">
        <v>3485</v>
      </c>
      <c r="M3490" s="28">
        <v>0</v>
      </c>
      <c r="O3490" s="24">
        <v>3485</v>
      </c>
      <c r="P3490" s="24">
        <f>'ROTH 1.0'!O3490*'קובץ טיוטה'!$D$10</f>
        <v>9420.9597025348303</v>
      </c>
      <c r="Q3490" s="24">
        <f t="shared" si="543"/>
        <v>5820.9597025348303</v>
      </c>
      <c r="R3490" s="24">
        <f t="shared" si="552"/>
        <v>0</v>
      </c>
      <c r="S3490" s="24">
        <f t="shared" si="545"/>
        <v>5820.9597025348303</v>
      </c>
      <c r="T3490" s="24">
        <f t="shared" si="546"/>
        <v>0</v>
      </c>
      <c r="U3490" s="24" t="str">
        <f t="shared" si="547"/>
        <v>drain</v>
      </c>
      <c r="W3490" s="24">
        <f t="shared" si="550"/>
        <v>0</v>
      </c>
      <c r="X3490" s="24">
        <f t="shared" si="548"/>
        <v>0</v>
      </c>
      <c r="Y3490" s="24">
        <f t="shared" si="551"/>
        <v>3997.8908632141083</v>
      </c>
      <c r="AA3490" s="24">
        <f t="shared" si="549"/>
        <v>1823.068839320722</v>
      </c>
      <c r="AC3490" s="24">
        <f t="shared" si="544"/>
        <v>0</v>
      </c>
    </row>
    <row r="3491" x14ac:dyDescent="0.2">
      <c r="L3491" s="25">
        <v>3486</v>
      </c>
      <c r="M3491" s="29">
        <v>0</v>
      </c>
      <c r="O3491" s="25">
        <v>3486</v>
      </c>
      <c r="P3491" s="24">
        <f>'ROTH 1.0'!O3491*'קובץ טיוטה'!$D$10</f>
        <v>9348.8953087799728</v>
      </c>
      <c r="Q3491" s="25">
        <f t="shared" si="543"/>
        <v>5748.8953087799728</v>
      </c>
      <c r="R3491" s="24">
        <f t="shared" si="552"/>
        <v>0</v>
      </c>
      <c r="S3491" s="25">
        <f t="shared" si="545"/>
        <v>5748.8953087799728</v>
      </c>
      <c r="T3491" s="25">
        <f t="shared" si="546"/>
        <v>0</v>
      </c>
      <c r="U3491" s="25" t="str">
        <f t="shared" si="547"/>
        <v>drain</v>
      </c>
      <c r="W3491" s="25">
        <f t="shared" si="550"/>
        <v>0</v>
      </c>
      <c r="X3491" s="25">
        <f t="shared" si="548"/>
        <v>0</v>
      </c>
      <c r="Y3491" s="25">
        <f t="shared" si="551"/>
        <v>0</v>
      </c>
      <c r="AA3491" s="25">
        <f t="shared" si="549"/>
        <v>5748.8953087799728</v>
      </c>
      <c r="AC3491" s="25">
        <f t="shared" si="544"/>
        <v>0</v>
      </c>
    </row>
    <row r="3492" x14ac:dyDescent="0.2">
      <c r="L3492" s="24">
        <v>3487</v>
      </c>
      <c r="M3492" s="28">
        <v>8.3379961000000002E-2</v>
      </c>
      <c r="O3492" s="24">
        <v>3487</v>
      </c>
      <c r="P3492" s="24">
        <f>'ROTH 1.0'!O3492*'קובץ טיוטה'!$D$10</f>
        <v>10528.065182490065</v>
      </c>
      <c r="Q3492" s="24">
        <f t="shared" si="543"/>
        <v>6928.0651824900651</v>
      </c>
      <c r="R3492" s="24">
        <f t="shared" si="552"/>
        <v>5669.837348</v>
      </c>
      <c r="S3492" s="24">
        <f t="shared" si="545"/>
        <v>1258.2278344900651</v>
      </c>
      <c r="T3492" s="24">
        <f t="shared" si="546"/>
        <v>0</v>
      </c>
      <c r="U3492" s="24" t="str">
        <f t="shared" si="547"/>
        <v>drain</v>
      </c>
      <c r="W3492" s="24">
        <f t="shared" si="550"/>
        <v>0</v>
      </c>
      <c r="X3492" s="24">
        <f t="shared" si="548"/>
        <v>0</v>
      </c>
      <c r="Y3492" s="24">
        <f t="shared" si="551"/>
        <v>0</v>
      </c>
      <c r="AA3492" s="24">
        <f t="shared" si="549"/>
        <v>1258.2278344900651</v>
      </c>
      <c r="AC3492" s="24">
        <f t="shared" si="544"/>
        <v>0</v>
      </c>
    </row>
    <row r="3493" x14ac:dyDescent="0.2">
      <c r="L3493" s="25">
        <v>3488</v>
      </c>
      <c r="M3493" s="29">
        <v>0.31911685400000001</v>
      </c>
      <c r="O3493" s="25">
        <v>3488</v>
      </c>
      <c r="P3493" s="24">
        <f>'ROTH 1.0'!O3493*'קובץ טיוטה'!$D$10</f>
        <v>11684.558394865169</v>
      </c>
      <c r="Q3493" s="25">
        <f t="shared" si="543"/>
        <v>8084.5583948651692</v>
      </c>
      <c r="R3493" s="24">
        <f t="shared" si="552"/>
        <v>21699.946071999999</v>
      </c>
      <c r="S3493" s="25">
        <f t="shared" si="545"/>
        <v>0</v>
      </c>
      <c r="T3493" s="25">
        <f t="shared" si="546"/>
        <v>13615.38767713483</v>
      </c>
      <c r="U3493" s="25" t="str">
        <f t="shared" si="547"/>
        <v>charge</v>
      </c>
      <c r="W3493" s="25">
        <f t="shared" si="550"/>
        <v>12253.848909421347</v>
      </c>
      <c r="X3493" s="25">
        <f t="shared" si="548"/>
        <v>12253.848909421347</v>
      </c>
      <c r="Y3493" s="25">
        <f t="shared" si="551"/>
        <v>0</v>
      </c>
      <c r="AA3493" s="25">
        <f t="shared" si="549"/>
        <v>0</v>
      </c>
      <c r="AC3493" s="25">
        <f t="shared" si="544"/>
        <v>1361.5387677134822</v>
      </c>
    </row>
    <row r="3494" x14ac:dyDescent="0.2">
      <c r="L3494" s="24">
        <v>3489</v>
      </c>
      <c r="M3494" s="28">
        <v>0.46779516999999998</v>
      </c>
      <c r="O3494" s="24">
        <v>3489</v>
      </c>
      <c r="P3494" s="24">
        <f>'ROTH 1.0'!O3494*'קובץ טיוטה'!$D$10</f>
        <v>12619.224462922188</v>
      </c>
      <c r="Q3494" s="24">
        <f t="shared" si="543"/>
        <v>9019.2244629221877</v>
      </c>
      <c r="R3494" s="24">
        <f t="shared" si="552"/>
        <v>31810.071559999997</v>
      </c>
      <c r="S3494" s="24">
        <f t="shared" si="545"/>
        <v>0</v>
      </c>
      <c r="T3494" s="24">
        <f t="shared" si="546"/>
        <v>22790.847097077807</v>
      </c>
      <c r="U3494" s="24" t="str">
        <f t="shared" si="547"/>
        <v>charge</v>
      </c>
      <c r="W3494" s="24">
        <f t="shared" si="550"/>
        <v>20511.762387370029</v>
      </c>
      <c r="X3494" s="24">
        <f t="shared" si="548"/>
        <v>32765.611296791376</v>
      </c>
      <c r="Y3494" s="24">
        <f t="shared" si="551"/>
        <v>0</v>
      </c>
      <c r="AA3494" s="24">
        <f t="shared" si="549"/>
        <v>0</v>
      </c>
      <c r="AC3494" s="24">
        <f t="shared" si="544"/>
        <v>2279.0847097077785</v>
      </c>
    </row>
    <row r="3495" x14ac:dyDescent="0.2">
      <c r="L3495" s="25">
        <v>3490</v>
      </c>
      <c r="M3495" s="29">
        <v>0.36695428299999999</v>
      </c>
      <c r="O3495" s="25">
        <v>3490</v>
      </c>
      <c r="P3495" s="24">
        <f>'ROTH 1.0'!O3495*'קובץ טיוטה'!$D$10</f>
        <v>13218.178787446865</v>
      </c>
      <c r="Q3495" s="25">
        <f t="shared" si="543"/>
        <v>9618.1787874468646</v>
      </c>
      <c r="R3495" s="24">
        <f t="shared" si="552"/>
        <v>24952.891243999999</v>
      </c>
      <c r="S3495" s="25">
        <f t="shared" si="545"/>
        <v>0</v>
      </c>
      <c r="T3495" s="25">
        <f t="shared" si="546"/>
        <v>15334.712456553134</v>
      </c>
      <c r="U3495" s="25" t="str">
        <f t="shared" si="547"/>
        <v>charge</v>
      </c>
      <c r="W3495" s="25">
        <f t="shared" si="550"/>
        <v>13801.241210897821</v>
      </c>
      <c r="X3495" s="25">
        <f t="shared" si="548"/>
        <v>46566.852507689196</v>
      </c>
      <c r="Y3495" s="25">
        <f t="shared" si="551"/>
        <v>0</v>
      </c>
      <c r="AA3495" s="25">
        <f t="shared" si="549"/>
        <v>0</v>
      </c>
      <c r="AC3495" s="25">
        <f t="shared" si="544"/>
        <v>1533.4712456553134</v>
      </c>
    </row>
    <row r="3496" x14ac:dyDescent="0.2">
      <c r="L3496" s="24">
        <v>3491</v>
      </c>
      <c r="M3496" s="28">
        <v>0.31928526799999996</v>
      </c>
      <c r="O3496" s="24">
        <v>3491</v>
      </c>
      <c r="P3496" s="24">
        <f>'ROTH 1.0'!O3496*'קובץ טיוטה'!$D$10</f>
        <v>13734.168589123714</v>
      </c>
      <c r="Q3496" s="24">
        <f t="shared" si="543"/>
        <v>10134.168589123714</v>
      </c>
      <c r="R3496" s="24">
        <f t="shared" si="552"/>
        <v>21711.398223999997</v>
      </c>
      <c r="S3496" s="24">
        <f t="shared" si="545"/>
        <v>0</v>
      </c>
      <c r="T3496" s="24">
        <f t="shared" si="546"/>
        <v>11577.229634876283</v>
      </c>
      <c r="U3496" s="24" t="str">
        <f t="shared" si="547"/>
        <v>charge</v>
      </c>
      <c r="W3496" s="24">
        <f t="shared" si="550"/>
        <v>10419.506671388655</v>
      </c>
      <c r="X3496" s="24">
        <f t="shared" si="548"/>
        <v>56986.359179077852</v>
      </c>
      <c r="Y3496" s="24">
        <f t="shared" si="551"/>
        <v>0</v>
      </c>
      <c r="AA3496" s="24">
        <f t="shared" si="549"/>
        <v>0</v>
      </c>
      <c r="AC3496" s="24">
        <f t="shared" si="544"/>
        <v>1157.7229634876276</v>
      </c>
    </row>
    <row r="3497" x14ac:dyDescent="0.2">
      <c r="L3497" s="25">
        <v>3492</v>
      </c>
      <c r="M3497" s="29">
        <v>0.41078737800000004</v>
      </c>
      <c r="O3497" s="25">
        <v>3492</v>
      </c>
      <c r="P3497" s="24">
        <f>'ROTH 1.0'!O3497*'קובץ טיוטה'!$D$10</f>
        <v>14045.726313229432</v>
      </c>
      <c r="Q3497" s="25">
        <f t="shared" si="543"/>
        <v>10445.726313229432</v>
      </c>
      <c r="R3497" s="24">
        <f t="shared" si="552"/>
        <v>27933.541704000003</v>
      </c>
      <c r="S3497" s="25">
        <f t="shared" si="545"/>
        <v>0</v>
      </c>
      <c r="T3497" s="25">
        <f t="shared" si="546"/>
        <v>17487.815390770571</v>
      </c>
      <c r="U3497" s="25" t="str">
        <f t="shared" si="547"/>
        <v>charge</v>
      </c>
      <c r="W3497" s="25">
        <f t="shared" si="550"/>
        <v>15739.033851693508</v>
      </c>
      <c r="X3497" s="25">
        <f t="shared" si="548"/>
        <v>72725.39303077136</v>
      </c>
      <c r="Y3497" s="25">
        <f t="shared" si="551"/>
        <v>0</v>
      </c>
      <c r="AA3497" s="25">
        <f t="shared" si="549"/>
        <v>0</v>
      </c>
      <c r="AC3497" s="25">
        <f t="shared" si="544"/>
        <v>1748.7815390770629</v>
      </c>
    </row>
    <row r="3498" x14ac:dyDescent="0.2">
      <c r="L3498" s="24">
        <v>3493</v>
      </c>
      <c r="M3498" s="28">
        <v>0.60889643199999999</v>
      </c>
      <c r="O3498" s="24">
        <v>3493</v>
      </c>
      <c r="P3498" s="24">
        <f>'ROTH 1.0'!O3498*'קובץ טיוטה'!$D$10</f>
        <v>14420.045786857887</v>
      </c>
      <c r="Q3498" s="24">
        <f t="shared" si="543"/>
        <v>10820.045786857887</v>
      </c>
      <c r="R3498" s="24">
        <f t="shared" si="552"/>
        <v>41404.957375999998</v>
      </c>
      <c r="S3498" s="24">
        <f t="shared" si="545"/>
        <v>0</v>
      </c>
      <c r="T3498" s="24">
        <f t="shared" si="546"/>
        <v>30584.91158914211</v>
      </c>
      <c r="U3498" s="24" t="str">
        <f t="shared" si="547"/>
        <v>charge</v>
      </c>
      <c r="W3498" s="24">
        <f t="shared" si="550"/>
        <v>5274.6069692286401</v>
      </c>
      <c r="X3498" s="24">
        <f t="shared" si="548"/>
        <v>78000</v>
      </c>
      <c r="Y3498" s="24">
        <f t="shared" si="551"/>
        <v>0</v>
      </c>
      <c r="AA3498" s="24">
        <f t="shared" si="549"/>
        <v>0</v>
      </c>
      <c r="AC3498" s="24">
        <f t="shared" si="544"/>
        <v>25310.30461991347</v>
      </c>
    </row>
    <row r="3499" x14ac:dyDescent="0.2">
      <c r="L3499" s="25">
        <v>3494</v>
      </c>
      <c r="M3499" s="29">
        <v>0.71750065699999999</v>
      </c>
      <c r="O3499" s="25">
        <v>3494</v>
      </c>
      <c r="P3499" s="24">
        <f>'ROTH 1.0'!O3499*'קובץ טיוטה'!$D$10</f>
        <v>14742.576415471829</v>
      </c>
      <c r="Q3499" s="25">
        <f t="shared" si="543"/>
        <v>11142.576415471829</v>
      </c>
      <c r="R3499" s="24">
        <f t="shared" si="552"/>
        <v>48790.044675999998</v>
      </c>
      <c r="S3499" s="25">
        <f t="shared" si="545"/>
        <v>0</v>
      </c>
      <c r="T3499" s="25">
        <f t="shared" si="546"/>
        <v>37647.468260528171</v>
      </c>
      <c r="U3499" s="25" t="str">
        <f t="shared" si="547"/>
        <v>charge</v>
      </c>
      <c r="W3499" s="25">
        <f t="shared" si="550"/>
        <v>0</v>
      </c>
      <c r="X3499" s="25">
        <f t="shared" si="548"/>
        <v>78000</v>
      </c>
      <c r="Y3499" s="25">
        <f t="shared" si="551"/>
        <v>0</v>
      </c>
      <c r="AA3499" s="25">
        <f t="shared" si="549"/>
        <v>0</v>
      </c>
      <c r="AC3499" s="25">
        <f t="shared" si="544"/>
        <v>37647.468260528171</v>
      </c>
    </row>
    <row r="3500" x14ac:dyDescent="0.2">
      <c r="L3500" s="24">
        <v>3495</v>
      </c>
      <c r="M3500" s="28">
        <v>0.6397955649999999</v>
      </c>
      <c r="O3500" s="24">
        <v>3495</v>
      </c>
      <c r="P3500" s="24">
        <f>'ROTH 1.0'!O3500*'קובץ טיוטה'!$D$10</f>
        <v>14679.823796784895</v>
      </c>
      <c r="Q3500" s="24">
        <f t="shared" si="543"/>
        <v>11079.823796784895</v>
      </c>
      <c r="R3500" s="24">
        <f t="shared" si="552"/>
        <v>43506.098419999995</v>
      </c>
      <c r="S3500" s="24">
        <f t="shared" si="545"/>
        <v>0</v>
      </c>
      <c r="T3500" s="24">
        <f t="shared" si="546"/>
        <v>32426.2746232151</v>
      </c>
      <c r="U3500" s="24" t="str">
        <f t="shared" si="547"/>
        <v>charge</v>
      </c>
      <c r="W3500" s="24">
        <f t="shared" si="550"/>
        <v>0</v>
      </c>
      <c r="X3500" s="24">
        <f t="shared" si="548"/>
        <v>78000</v>
      </c>
      <c r="Y3500" s="24">
        <f t="shared" si="551"/>
        <v>0</v>
      </c>
      <c r="AA3500" s="24">
        <f t="shared" si="549"/>
        <v>0</v>
      </c>
      <c r="AC3500" s="24">
        <f t="shared" si="544"/>
        <v>32426.2746232151</v>
      </c>
    </row>
    <row r="3501" x14ac:dyDescent="0.2">
      <c r="L3501" s="25">
        <v>3496</v>
      </c>
      <c r="M3501" s="29">
        <v>0.43975114599999998</v>
      </c>
      <c r="O3501" s="25">
        <v>3496</v>
      </c>
      <c r="P3501" s="24">
        <f>'ROTH 1.0'!O3501*'קובץ טיוטה'!$D$10</f>
        <v>14484.921890421288</v>
      </c>
      <c r="Q3501" s="25">
        <f t="shared" si="543"/>
        <v>10884.921890421288</v>
      </c>
      <c r="R3501" s="24">
        <f t="shared" si="552"/>
        <v>29903.077927999999</v>
      </c>
      <c r="S3501" s="25">
        <f t="shared" si="545"/>
        <v>0</v>
      </c>
      <c r="T3501" s="25">
        <f t="shared" si="546"/>
        <v>19018.156037578708</v>
      </c>
      <c r="U3501" s="25" t="str">
        <f t="shared" si="547"/>
        <v>charge</v>
      </c>
      <c r="W3501" s="25">
        <f t="shared" si="550"/>
        <v>0</v>
      </c>
      <c r="X3501" s="25">
        <f t="shared" si="548"/>
        <v>78000</v>
      </c>
      <c r="Y3501" s="25">
        <f t="shared" si="551"/>
        <v>0</v>
      </c>
      <c r="AA3501" s="25">
        <f t="shared" si="549"/>
        <v>0</v>
      </c>
      <c r="AC3501" s="25">
        <f t="shared" si="544"/>
        <v>19018.156037578708</v>
      </c>
    </row>
    <row r="3502" x14ac:dyDescent="0.2">
      <c r="L3502" s="24">
        <v>3497</v>
      </c>
      <c r="M3502" s="28">
        <v>0.36053574200000005</v>
      </c>
      <c r="O3502" s="24">
        <v>3497</v>
      </c>
      <c r="P3502" s="24">
        <f>'ROTH 1.0'!O3502*'קובץ טיוטה'!$D$10</f>
        <v>14133.50871333706</v>
      </c>
      <c r="Q3502" s="24">
        <f t="shared" si="543"/>
        <v>10533.50871333706</v>
      </c>
      <c r="R3502" s="24">
        <f t="shared" si="552"/>
        <v>24516.430456000002</v>
      </c>
      <c r="S3502" s="24">
        <f t="shared" si="545"/>
        <v>0</v>
      </c>
      <c r="T3502" s="24">
        <f t="shared" si="546"/>
        <v>13982.921742662942</v>
      </c>
      <c r="U3502" s="24" t="str">
        <f t="shared" si="547"/>
        <v>charge</v>
      </c>
      <c r="W3502" s="24">
        <f t="shared" si="550"/>
        <v>0</v>
      </c>
      <c r="X3502" s="24">
        <f t="shared" si="548"/>
        <v>78000</v>
      </c>
      <c r="Y3502" s="24">
        <f t="shared" si="551"/>
        <v>0</v>
      </c>
      <c r="AA3502" s="24">
        <f t="shared" si="549"/>
        <v>0</v>
      </c>
      <c r="AC3502" s="24">
        <f t="shared" si="544"/>
        <v>13982.921742662942</v>
      </c>
    </row>
    <row r="3503" x14ac:dyDescent="0.2">
      <c r="L3503" s="25">
        <v>3498</v>
      </c>
      <c r="M3503" s="29">
        <v>0.21337961899999999</v>
      </c>
      <c r="O3503" s="25">
        <v>3498</v>
      </c>
      <c r="P3503" s="24">
        <f>'ROTH 1.0'!O3503*'קובץ טיוטה'!$D$10</f>
        <v>13804.442611403663</v>
      </c>
      <c r="Q3503" s="25">
        <f t="shared" si="543"/>
        <v>10204.442611403663</v>
      </c>
      <c r="R3503" s="24">
        <f t="shared" si="552"/>
        <v>14509.814092000001</v>
      </c>
      <c r="S3503" s="25">
        <f t="shared" si="545"/>
        <v>0</v>
      </c>
      <c r="T3503" s="25">
        <f t="shared" si="546"/>
        <v>4305.3714805963373</v>
      </c>
      <c r="U3503" s="25" t="str">
        <f t="shared" si="547"/>
        <v>charge</v>
      </c>
      <c r="W3503" s="25">
        <f t="shared" si="550"/>
        <v>0</v>
      </c>
      <c r="X3503" s="25">
        <f t="shared" si="548"/>
        <v>78000</v>
      </c>
      <c r="Y3503" s="25">
        <f t="shared" si="551"/>
        <v>0</v>
      </c>
      <c r="AA3503" s="25">
        <f t="shared" si="549"/>
        <v>0</v>
      </c>
      <c r="AC3503" s="25">
        <f t="shared" si="544"/>
        <v>4305.3714805963373</v>
      </c>
    </row>
    <row r="3504" x14ac:dyDescent="0.2">
      <c r="L3504" s="24">
        <v>3499</v>
      </c>
      <c r="M3504" s="28">
        <v>2.4211495999999999E-2</v>
      </c>
      <c r="O3504" s="24">
        <v>3499</v>
      </c>
      <c r="P3504" s="24">
        <f>'ROTH 1.0'!O3504*'קובץ טיוטה'!$D$10</f>
        <v>13274.956355551547</v>
      </c>
      <c r="Q3504" s="24">
        <f t="shared" si="543"/>
        <v>9674.9563555515469</v>
      </c>
      <c r="R3504" s="24">
        <f t="shared" si="552"/>
        <v>1646.3817279999998</v>
      </c>
      <c r="S3504" s="24">
        <f t="shared" si="545"/>
        <v>8028.5746275515467</v>
      </c>
      <c r="T3504" s="24">
        <f t="shared" si="546"/>
        <v>0</v>
      </c>
      <c r="U3504" s="24" t="str">
        <f t="shared" si="547"/>
        <v>drain</v>
      </c>
      <c r="W3504" s="24">
        <f t="shared" si="550"/>
        <v>0</v>
      </c>
      <c r="X3504" s="24">
        <f t="shared" si="548"/>
        <v>69971.425372448459</v>
      </c>
      <c r="Y3504" s="24">
        <f t="shared" si="551"/>
        <v>8028.5746275515412</v>
      </c>
      <c r="AA3504" s="24">
        <f t="shared" si="549"/>
        <v>0</v>
      </c>
      <c r="AC3504" s="24">
        <f t="shared" si="544"/>
        <v>0</v>
      </c>
    </row>
    <row r="3505" x14ac:dyDescent="0.2">
      <c r="L3505" s="25">
        <v>3500</v>
      </c>
      <c r="M3505" s="29">
        <v>0</v>
      </c>
      <c r="O3505" s="25">
        <v>3500</v>
      </c>
      <c r="P3505" s="24">
        <f>'ROTH 1.0'!O3505*'קובץ טיוטה'!$D$10</f>
        <v>13264.324947900901</v>
      </c>
      <c r="Q3505" s="25">
        <f t="shared" si="543"/>
        <v>9664.324947900901</v>
      </c>
      <c r="R3505" s="24">
        <f t="shared" si="552"/>
        <v>0</v>
      </c>
      <c r="S3505" s="25">
        <f t="shared" si="545"/>
        <v>9664.324947900901</v>
      </c>
      <c r="T3505" s="25">
        <f t="shared" si="546"/>
        <v>0</v>
      </c>
      <c r="U3505" s="25" t="str">
        <f t="shared" si="547"/>
        <v>drain</v>
      </c>
      <c r="W3505" s="25">
        <f t="shared" si="550"/>
        <v>0</v>
      </c>
      <c r="X3505" s="25">
        <f t="shared" si="548"/>
        <v>60307.100424547556</v>
      </c>
      <c r="Y3505" s="25">
        <f t="shared" si="551"/>
        <v>9664.3249479009028</v>
      </c>
      <c r="AA3505" s="25">
        <f t="shared" si="549"/>
        <v>0</v>
      </c>
      <c r="AC3505" s="25">
        <f t="shared" si="544"/>
        <v>0</v>
      </c>
    </row>
    <row r="3506" x14ac:dyDescent="0.2">
      <c r="L3506" s="24">
        <v>3501</v>
      </c>
      <c r="M3506" s="28">
        <v>0</v>
      </c>
      <c r="O3506" s="24">
        <v>3501</v>
      </c>
      <c r="P3506" s="24">
        <f>'ROTH 1.0'!O3506*'קובץ טיוטה'!$D$10</f>
        <v>13108.825713845194</v>
      </c>
      <c r="Q3506" s="24">
        <f t="shared" si="543"/>
        <v>9508.8257138451936</v>
      </c>
      <c r="R3506" s="24">
        <f t="shared" si="552"/>
        <v>0</v>
      </c>
      <c r="S3506" s="24">
        <f t="shared" si="545"/>
        <v>9508.8257138451936</v>
      </c>
      <c r="T3506" s="24">
        <f t="shared" si="546"/>
        <v>0</v>
      </c>
      <c r="U3506" s="24" t="str">
        <f t="shared" si="547"/>
        <v>drain</v>
      </c>
      <c r="W3506" s="24">
        <f t="shared" si="550"/>
        <v>0</v>
      </c>
      <c r="X3506" s="24">
        <f t="shared" si="548"/>
        <v>50798.274710702361</v>
      </c>
      <c r="Y3506" s="24">
        <f t="shared" si="551"/>
        <v>9508.8257138451954</v>
      </c>
      <c r="AA3506" s="24">
        <f t="shared" si="549"/>
        <v>0</v>
      </c>
      <c r="AC3506" s="24">
        <f t="shared" si="544"/>
        <v>0</v>
      </c>
    </row>
    <row r="3507" x14ac:dyDescent="0.2">
      <c r="L3507" s="25">
        <v>3502</v>
      </c>
      <c r="M3507" s="29">
        <v>0</v>
      </c>
      <c r="O3507" s="25">
        <v>3502</v>
      </c>
      <c r="P3507" s="24">
        <f>'ROTH 1.0'!O3507*'קובץ טיוטה'!$D$10</f>
        <v>12464.344523678748</v>
      </c>
      <c r="Q3507" s="25">
        <f t="shared" si="543"/>
        <v>8864.3445236787484</v>
      </c>
      <c r="R3507" s="24">
        <f t="shared" si="552"/>
        <v>0</v>
      </c>
      <c r="S3507" s="25">
        <f t="shared" si="545"/>
        <v>8864.3445236787484</v>
      </c>
      <c r="T3507" s="25">
        <f t="shared" si="546"/>
        <v>0</v>
      </c>
      <c r="U3507" s="25" t="str">
        <f t="shared" si="547"/>
        <v>drain</v>
      </c>
      <c r="W3507" s="25">
        <f t="shared" si="550"/>
        <v>0</v>
      </c>
      <c r="X3507" s="25">
        <f t="shared" si="548"/>
        <v>41933.930187023609</v>
      </c>
      <c r="Y3507" s="25">
        <f t="shared" si="551"/>
        <v>8864.344523678752</v>
      </c>
      <c r="AA3507" s="25">
        <f t="shared" si="549"/>
        <v>0</v>
      </c>
      <c r="AC3507" s="25">
        <f t="shared" si="544"/>
        <v>0</v>
      </c>
    </row>
    <row r="3508" x14ac:dyDescent="0.2">
      <c r="L3508" s="24">
        <v>3503</v>
      </c>
      <c r="M3508" s="28">
        <v>0</v>
      </c>
      <c r="O3508" s="24">
        <v>3503</v>
      </c>
      <c r="P3508" s="24">
        <f>'ROTH 1.0'!O3508*'קובץ טיוטה'!$D$10</f>
        <v>11734.564634926455</v>
      </c>
      <c r="Q3508" s="24">
        <f t="shared" si="543"/>
        <v>8134.5646349264553</v>
      </c>
      <c r="R3508" s="24">
        <f t="shared" si="552"/>
        <v>0</v>
      </c>
      <c r="S3508" s="24">
        <f t="shared" si="545"/>
        <v>8134.5646349264553</v>
      </c>
      <c r="T3508" s="24">
        <f t="shared" si="546"/>
        <v>0</v>
      </c>
      <c r="U3508" s="24" t="str">
        <f t="shared" si="547"/>
        <v>drain</v>
      </c>
      <c r="W3508" s="24">
        <f t="shared" si="550"/>
        <v>0</v>
      </c>
      <c r="X3508" s="24">
        <f t="shared" si="548"/>
        <v>33799.365552097152</v>
      </c>
      <c r="Y3508" s="24">
        <f t="shared" si="551"/>
        <v>8134.5646349264571</v>
      </c>
      <c r="AA3508" s="24">
        <f t="shared" si="549"/>
        <v>0</v>
      </c>
      <c r="AC3508" s="24">
        <f t="shared" si="544"/>
        <v>0</v>
      </c>
    </row>
    <row r="3509" x14ac:dyDescent="0.2">
      <c r="L3509" s="25">
        <v>3504</v>
      </c>
      <c r="M3509" s="29">
        <v>0</v>
      </c>
      <c r="O3509" s="25">
        <v>3504</v>
      </c>
      <c r="P3509" s="24">
        <f>'ROTH 1.0'!O3509*'קובץ טיוטה'!$D$10</f>
        <v>10937.323532031447</v>
      </c>
      <c r="Q3509" s="25">
        <f t="shared" si="543"/>
        <v>7337.323532031447</v>
      </c>
      <c r="R3509" s="24">
        <f t="shared" si="552"/>
        <v>0</v>
      </c>
      <c r="S3509" s="25">
        <f t="shared" si="545"/>
        <v>7337.323532031447</v>
      </c>
      <c r="T3509" s="25">
        <f t="shared" si="546"/>
        <v>0</v>
      </c>
      <c r="U3509" s="25" t="str">
        <f t="shared" si="547"/>
        <v>drain</v>
      </c>
      <c r="W3509" s="25">
        <f t="shared" si="550"/>
        <v>0</v>
      </c>
      <c r="X3509" s="25">
        <f t="shared" si="548"/>
        <v>26462.042020065703</v>
      </c>
      <c r="Y3509" s="25">
        <f t="shared" si="551"/>
        <v>7337.3235320314488</v>
      </c>
      <c r="AA3509" s="25">
        <f t="shared" si="549"/>
        <v>0</v>
      </c>
      <c r="AC3509" s="25">
        <f t="shared" si="544"/>
        <v>0</v>
      </c>
    </row>
    <row r="3510" x14ac:dyDescent="0.2">
      <c r="L3510" s="24">
        <v>3505</v>
      </c>
      <c r="M3510" s="28">
        <v>0</v>
      </c>
      <c r="O3510" s="24">
        <v>3505</v>
      </c>
      <c r="P3510" s="24">
        <f>'ROTH 1.0'!O3510*'קובץ טיוטה'!$D$10</f>
        <v>10284.032807228486</v>
      </c>
      <c r="Q3510" s="24">
        <f t="shared" si="543"/>
        <v>6684.0328072284865</v>
      </c>
      <c r="R3510" s="24">
        <f t="shared" si="552"/>
        <v>0</v>
      </c>
      <c r="S3510" s="24">
        <f t="shared" si="545"/>
        <v>6684.0328072284865</v>
      </c>
      <c r="T3510" s="24">
        <f t="shared" si="546"/>
        <v>0</v>
      </c>
      <c r="U3510" s="24" t="str">
        <f t="shared" si="547"/>
        <v>drain</v>
      </c>
      <c r="W3510" s="24">
        <f t="shared" si="550"/>
        <v>0</v>
      </c>
      <c r="X3510" s="24">
        <f t="shared" si="548"/>
        <v>19778.009212837216</v>
      </c>
      <c r="Y3510" s="24">
        <f t="shared" si="551"/>
        <v>6684.0328072284865</v>
      </c>
      <c r="AA3510" s="24">
        <f t="shared" si="549"/>
        <v>0</v>
      </c>
      <c r="AC3510" s="24">
        <f t="shared" si="544"/>
        <v>0</v>
      </c>
    </row>
    <row r="3511" x14ac:dyDescent="0.2">
      <c r="L3511" s="25">
        <v>3506</v>
      </c>
      <c r="M3511" s="29">
        <v>0</v>
      </c>
      <c r="O3511" s="25">
        <v>3506</v>
      </c>
      <c r="P3511" s="24">
        <f>'ROTH 1.0'!O3511*'קובץ טיוטה'!$D$10</f>
        <v>10167.714331465919</v>
      </c>
      <c r="Q3511" s="25">
        <f t="shared" si="543"/>
        <v>6567.7143314659188</v>
      </c>
      <c r="R3511" s="24">
        <f t="shared" si="552"/>
        <v>0</v>
      </c>
      <c r="S3511" s="25">
        <f t="shared" si="545"/>
        <v>6567.7143314659188</v>
      </c>
      <c r="T3511" s="25">
        <f t="shared" si="546"/>
        <v>0</v>
      </c>
      <c r="U3511" s="25" t="str">
        <f t="shared" si="547"/>
        <v>drain</v>
      </c>
      <c r="W3511" s="25">
        <f t="shared" si="550"/>
        <v>0</v>
      </c>
      <c r="X3511" s="25">
        <f t="shared" si="548"/>
        <v>13210.294881371297</v>
      </c>
      <c r="Y3511" s="25">
        <f t="shared" si="551"/>
        <v>6567.7143314659188</v>
      </c>
      <c r="AA3511" s="25">
        <f t="shared" si="549"/>
        <v>0</v>
      </c>
      <c r="AC3511" s="25">
        <f t="shared" si="544"/>
        <v>0</v>
      </c>
    </row>
    <row r="3512" x14ac:dyDescent="0.2">
      <c r="L3512" s="24">
        <v>3507</v>
      </c>
      <c r="M3512" s="28">
        <v>0</v>
      </c>
      <c r="O3512" s="24">
        <v>3507</v>
      </c>
      <c r="P3512" s="24">
        <f>'ROTH 1.0'!O3512*'קובץ טיוטה'!$D$10</f>
        <v>9808.9653412805092</v>
      </c>
      <c r="Q3512" s="24">
        <f t="shared" si="543"/>
        <v>6208.9653412805092</v>
      </c>
      <c r="R3512" s="24">
        <f t="shared" si="552"/>
        <v>0</v>
      </c>
      <c r="S3512" s="24">
        <f t="shared" si="545"/>
        <v>6208.9653412805092</v>
      </c>
      <c r="T3512" s="24">
        <f t="shared" si="546"/>
        <v>0</v>
      </c>
      <c r="U3512" s="24" t="str">
        <f t="shared" si="547"/>
        <v>drain</v>
      </c>
      <c r="W3512" s="24">
        <f t="shared" si="550"/>
        <v>0</v>
      </c>
      <c r="X3512" s="24">
        <f t="shared" si="548"/>
        <v>7001.3295400907882</v>
      </c>
      <c r="Y3512" s="24">
        <f t="shared" si="551"/>
        <v>6208.9653412805092</v>
      </c>
      <c r="AA3512" s="24">
        <f t="shared" si="549"/>
        <v>0</v>
      </c>
      <c r="AC3512" s="24">
        <f t="shared" si="544"/>
        <v>0</v>
      </c>
    </row>
    <row r="3513" x14ac:dyDescent="0.2">
      <c r="L3513" s="25">
        <v>3508</v>
      </c>
      <c r="M3513" s="29">
        <v>0</v>
      </c>
      <c r="O3513" s="25">
        <v>3508</v>
      </c>
      <c r="P3513" s="24">
        <f>'ROTH 1.0'!O3513*'קובץ טיוטה'!$D$10</f>
        <v>9679.7308664533775</v>
      </c>
      <c r="Q3513" s="25">
        <f t="shared" si="543"/>
        <v>6079.7308664533775</v>
      </c>
      <c r="R3513" s="24">
        <f t="shared" si="552"/>
        <v>0</v>
      </c>
      <c r="S3513" s="25">
        <f t="shared" si="545"/>
        <v>6079.7308664533775</v>
      </c>
      <c r="T3513" s="25">
        <f t="shared" si="546"/>
        <v>0</v>
      </c>
      <c r="U3513" s="25" t="str">
        <f t="shared" si="547"/>
        <v>drain</v>
      </c>
      <c r="W3513" s="25">
        <f t="shared" si="550"/>
        <v>0</v>
      </c>
      <c r="X3513" s="25">
        <f t="shared" si="548"/>
        <v>921.59867363741068</v>
      </c>
      <c r="Y3513" s="25">
        <f t="shared" si="551"/>
        <v>6079.7308664533775</v>
      </c>
      <c r="AA3513" s="25">
        <f t="shared" si="549"/>
        <v>0</v>
      </c>
      <c r="AC3513" s="25">
        <f t="shared" si="544"/>
        <v>0</v>
      </c>
    </row>
    <row r="3514" x14ac:dyDescent="0.2">
      <c r="L3514" s="24">
        <v>3509</v>
      </c>
      <c r="M3514" s="28">
        <v>0</v>
      </c>
      <c r="O3514" s="24">
        <v>3509</v>
      </c>
      <c r="P3514" s="24">
        <f>'ROTH 1.0'!O3514*'קובץ טיוטה'!$D$10</f>
        <v>9776.9682657208123</v>
      </c>
      <c r="Q3514" s="24">
        <f t="shared" si="543"/>
        <v>6176.9682657208123</v>
      </c>
      <c r="R3514" s="24">
        <f t="shared" si="552"/>
        <v>0</v>
      </c>
      <c r="S3514" s="24">
        <f t="shared" si="545"/>
        <v>6176.9682657208123</v>
      </c>
      <c r="T3514" s="24">
        <f t="shared" si="546"/>
        <v>0</v>
      </c>
      <c r="U3514" s="24" t="str">
        <f t="shared" si="547"/>
        <v>drain</v>
      </c>
      <c r="W3514" s="24">
        <f t="shared" si="550"/>
        <v>0</v>
      </c>
      <c r="X3514" s="24">
        <f t="shared" si="548"/>
        <v>0</v>
      </c>
      <c r="Y3514" s="24">
        <f t="shared" si="551"/>
        <v>921.59867363741068</v>
      </c>
      <c r="AA3514" s="24">
        <f t="shared" si="549"/>
        <v>5255.3695920834016</v>
      </c>
      <c r="AC3514" s="24">
        <f t="shared" si="544"/>
        <v>0</v>
      </c>
    </row>
    <row r="3515" x14ac:dyDescent="0.2">
      <c r="L3515" s="25">
        <v>3510</v>
      </c>
      <c r="M3515" s="29">
        <v>0</v>
      </c>
      <c r="O3515" s="25">
        <v>3510</v>
      </c>
      <c r="P3515" s="24">
        <f>'ROTH 1.0'!O3515*'קובץ טיוטה'!$D$10</f>
        <v>9721.7808104057513</v>
      </c>
      <c r="Q3515" s="25">
        <f t="shared" si="543"/>
        <v>6121.7808104057513</v>
      </c>
      <c r="R3515" s="24">
        <f t="shared" si="552"/>
        <v>0</v>
      </c>
      <c r="S3515" s="25">
        <f t="shared" si="545"/>
        <v>6121.7808104057513</v>
      </c>
      <c r="T3515" s="25">
        <f t="shared" si="546"/>
        <v>0</v>
      </c>
      <c r="U3515" s="25" t="str">
        <f t="shared" si="547"/>
        <v>drain</v>
      </c>
      <c r="W3515" s="25">
        <f t="shared" si="550"/>
        <v>0</v>
      </c>
      <c r="X3515" s="25">
        <f t="shared" si="548"/>
        <v>0</v>
      </c>
      <c r="Y3515" s="25">
        <f t="shared" si="551"/>
        <v>0</v>
      </c>
      <c r="AA3515" s="25">
        <f t="shared" si="549"/>
        <v>6121.7808104057513</v>
      </c>
      <c r="AC3515" s="25">
        <f t="shared" si="544"/>
        <v>0</v>
      </c>
    </row>
    <row r="3516" x14ac:dyDescent="0.2">
      <c r="L3516" s="24">
        <v>3511</v>
      </c>
      <c r="M3516" s="28">
        <v>0.34430746899999998</v>
      </c>
      <c r="O3516" s="24">
        <v>3511</v>
      </c>
      <c r="P3516" s="24">
        <f>'ROTH 1.0'!O3516*'קובץ טיוטה'!$D$10</f>
        <v>10648.739539233773</v>
      </c>
      <c r="Q3516" s="24">
        <f t="shared" si="543"/>
        <v>7048.739539233773</v>
      </c>
      <c r="R3516" s="24">
        <f t="shared" si="552"/>
        <v>23412.907891999999</v>
      </c>
      <c r="S3516" s="24">
        <f t="shared" si="545"/>
        <v>0</v>
      </c>
      <c r="T3516" s="24">
        <f t="shared" si="546"/>
        <v>16364.168352766226</v>
      </c>
      <c r="U3516" s="24" t="str">
        <f t="shared" si="547"/>
        <v>charge</v>
      </c>
      <c r="W3516" s="24">
        <f t="shared" si="550"/>
        <v>14727.751517489603</v>
      </c>
      <c r="X3516" s="24">
        <f t="shared" si="548"/>
        <v>14727.751517489603</v>
      </c>
      <c r="Y3516" s="24">
        <f t="shared" si="551"/>
        <v>0</v>
      </c>
      <c r="AA3516" s="24">
        <f t="shared" si="549"/>
        <v>0</v>
      </c>
      <c r="AC3516" s="24">
        <f t="shared" si="544"/>
        <v>1636.4168352766228</v>
      </c>
    </row>
    <row r="3517" x14ac:dyDescent="0.2">
      <c r="L3517" s="25">
        <v>3512</v>
      </c>
      <c r="M3517" s="29">
        <v>0.41287142700000001</v>
      </c>
      <c r="O3517" s="25">
        <v>3512</v>
      </c>
      <c r="P3517" s="24">
        <f>'ROTH 1.0'!O3517*'קובץ טיוטה'!$D$10</f>
        <v>11650.760749902503</v>
      </c>
      <c r="Q3517" s="25">
        <f t="shared" si="543"/>
        <v>8050.7607499025034</v>
      </c>
      <c r="R3517" s="24">
        <f t="shared" si="552"/>
        <v>28075.257036000003</v>
      </c>
      <c r="S3517" s="25">
        <f t="shared" si="545"/>
        <v>0</v>
      </c>
      <c r="T3517" s="25">
        <f t="shared" si="546"/>
        <v>20024.496286097499</v>
      </c>
      <c r="U3517" s="25" t="str">
        <f t="shared" si="547"/>
        <v>charge</v>
      </c>
      <c r="W3517" s="25">
        <f t="shared" si="550"/>
        <v>18022.04665748775</v>
      </c>
      <c r="X3517" s="25">
        <f t="shared" si="548"/>
        <v>32749.798174977353</v>
      </c>
      <c r="Y3517" s="25">
        <f t="shared" si="551"/>
        <v>0</v>
      </c>
      <c r="AA3517" s="25">
        <f t="shared" si="549"/>
        <v>0</v>
      </c>
      <c r="AC3517" s="25">
        <f t="shared" si="544"/>
        <v>2002.4496286097492</v>
      </c>
    </row>
    <row r="3518" x14ac:dyDescent="0.2">
      <c r="L3518" s="24">
        <v>3513</v>
      </c>
      <c r="M3518" s="28">
        <v>0.47977145400000004</v>
      </c>
      <c r="O3518" s="24">
        <v>3513</v>
      </c>
      <c r="P3518" s="24">
        <f>'ROTH 1.0'!O3518*'קובץ טיוטה'!$D$10</f>
        <v>12662.456917756004</v>
      </c>
      <c r="Q3518" s="24">
        <f t="shared" si="543"/>
        <v>9062.4569177560043</v>
      </c>
      <c r="R3518" s="24">
        <f t="shared" si="552"/>
        <v>32624.458872000007</v>
      </c>
      <c r="S3518" s="24">
        <f t="shared" si="545"/>
        <v>0</v>
      </c>
      <c r="T3518" s="24">
        <f t="shared" si="546"/>
        <v>23562.001954244002</v>
      </c>
      <c r="U3518" s="24" t="str">
        <f t="shared" si="547"/>
        <v>charge</v>
      </c>
      <c r="W3518" s="24">
        <f t="shared" si="550"/>
        <v>21205.801758819602</v>
      </c>
      <c r="X3518" s="24">
        <f t="shared" si="548"/>
        <v>53955.599933796955</v>
      </c>
      <c r="Y3518" s="24">
        <f t="shared" si="551"/>
        <v>0</v>
      </c>
      <c r="AA3518" s="24">
        <f t="shared" si="549"/>
        <v>0</v>
      </c>
      <c r="AC3518" s="24">
        <f t="shared" si="544"/>
        <v>2356.2001954244006</v>
      </c>
    </row>
    <row r="3519" x14ac:dyDescent="0.2">
      <c r="L3519" s="25">
        <v>3514</v>
      </c>
      <c r="M3519" s="29">
        <v>0.60820694200000003</v>
      </c>
      <c r="O3519" s="25">
        <v>3514</v>
      </c>
      <c r="P3519" s="24">
        <f>'ROTH 1.0'!O3519*'קובץ טיוטה'!$D$10</f>
        <v>13134.989062459197</v>
      </c>
      <c r="Q3519" s="25">
        <f t="shared" si="543"/>
        <v>9534.9890624591972</v>
      </c>
      <c r="R3519" s="24">
        <f t="shared" si="552"/>
        <v>41358.072056000005</v>
      </c>
      <c r="S3519" s="25">
        <f t="shared" si="545"/>
        <v>0</v>
      </c>
      <c r="T3519" s="25">
        <f t="shared" si="546"/>
        <v>31823.082993540807</v>
      </c>
      <c r="U3519" s="25" t="str">
        <f t="shared" si="547"/>
        <v>charge</v>
      </c>
      <c r="W3519" s="25">
        <f t="shared" si="550"/>
        <v>24044.400066203045</v>
      </c>
      <c r="X3519" s="25">
        <f t="shared" si="548"/>
        <v>78000</v>
      </c>
      <c r="Y3519" s="25">
        <f t="shared" si="551"/>
        <v>0</v>
      </c>
      <c r="AA3519" s="25">
        <f t="shared" si="549"/>
        <v>0</v>
      </c>
      <c r="AC3519" s="25">
        <f t="shared" si="544"/>
        <v>7778.6829273377625</v>
      </c>
    </row>
    <row r="3520" x14ac:dyDescent="0.2">
      <c r="L3520" s="24">
        <v>3515</v>
      </c>
      <c r="M3520" s="28">
        <v>0.75827546999999995</v>
      </c>
      <c r="O3520" s="24">
        <v>3515</v>
      </c>
      <c r="P3520" s="24">
        <f>'ROTH 1.0'!O3520*'קובץ טיוטה'!$D$10</f>
        <v>13469.764257453713</v>
      </c>
      <c r="Q3520" s="24">
        <f t="shared" si="543"/>
        <v>9869.7642574537131</v>
      </c>
      <c r="R3520" s="24">
        <f t="shared" si="552"/>
        <v>51562.731959999997</v>
      </c>
      <c r="S3520" s="24">
        <f t="shared" si="545"/>
        <v>0</v>
      </c>
      <c r="T3520" s="24">
        <f t="shared" si="546"/>
        <v>41692.967702546288</v>
      </c>
      <c r="U3520" s="24" t="str">
        <f t="shared" si="547"/>
        <v>charge</v>
      </c>
      <c r="W3520" s="24">
        <f t="shared" si="550"/>
        <v>0</v>
      </c>
      <c r="X3520" s="24">
        <f t="shared" si="548"/>
        <v>78000</v>
      </c>
      <c r="Y3520" s="24">
        <f t="shared" si="551"/>
        <v>0</v>
      </c>
      <c r="AA3520" s="24">
        <f t="shared" si="549"/>
        <v>0</v>
      </c>
      <c r="AC3520" s="24">
        <f t="shared" si="544"/>
        <v>41692.967702546288</v>
      </c>
    </row>
    <row r="3521" x14ac:dyDescent="0.2">
      <c r="L3521" s="25">
        <v>3516</v>
      </c>
      <c r="M3521" s="29">
        <v>0.82110433700000007</v>
      </c>
      <c r="O3521" s="25">
        <v>3516</v>
      </c>
      <c r="P3521" s="24">
        <f>'ROTH 1.0'!O3521*'קובץ טיוטה'!$D$10</f>
        <v>13833.802434533221</v>
      </c>
      <c r="Q3521" s="25">
        <f t="shared" si="543"/>
        <v>10233.802434533221</v>
      </c>
      <c r="R3521" s="24">
        <f t="shared" si="552"/>
        <v>55835.094916000009</v>
      </c>
      <c r="S3521" s="25">
        <f t="shared" si="545"/>
        <v>0</v>
      </c>
      <c r="T3521" s="25">
        <f t="shared" si="546"/>
        <v>45601.292481466786</v>
      </c>
      <c r="U3521" s="25" t="str">
        <f t="shared" si="547"/>
        <v>charge</v>
      </c>
      <c r="W3521" s="25">
        <f t="shared" si="550"/>
        <v>0</v>
      </c>
      <c r="X3521" s="25">
        <f t="shared" si="548"/>
        <v>78000</v>
      </c>
      <c r="Y3521" s="25">
        <f t="shared" si="551"/>
        <v>0</v>
      </c>
      <c r="AA3521" s="25">
        <f t="shared" si="549"/>
        <v>0</v>
      </c>
      <c r="AC3521" s="25">
        <f t="shared" si="544"/>
        <v>45601.292481466786</v>
      </c>
    </row>
    <row r="3522" x14ac:dyDescent="0.2">
      <c r="L3522" s="24">
        <v>3517</v>
      </c>
      <c r="M3522" s="28">
        <v>0.75843211100000008</v>
      </c>
      <c r="O3522" s="24">
        <v>3517</v>
      </c>
      <c r="P3522" s="24">
        <f>'ROTH 1.0'!O3522*'קובץ טיוטה'!$D$10</f>
        <v>14189.649892046775</v>
      </c>
      <c r="Q3522" s="24">
        <f t="shared" si="543"/>
        <v>10589.649892046775</v>
      </c>
      <c r="R3522" s="24">
        <f t="shared" si="552"/>
        <v>51573.383548000005</v>
      </c>
      <c r="S3522" s="24">
        <f t="shared" si="545"/>
        <v>0</v>
      </c>
      <c r="T3522" s="24">
        <f t="shared" si="546"/>
        <v>40983.733655953227</v>
      </c>
      <c r="U3522" s="24" t="str">
        <f t="shared" si="547"/>
        <v>charge</v>
      </c>
      <c r="W3522" s="24">
        <f t="shared" si="550"/>
        <v>0</v>
      </c>
      <c r="X3522" s="24">
        <f t="shared" si="548"/>
        <v>78000</v>
      </c>
      <c r="Y3522" s="24">
        <f t="shared" si="551"/>
        <v>0</v>
      </c>
      <c r="AA3522" s="24">
        <f t="shared" si="549"/>
        <v>0</v>
      </c>
      <c r="AC3522" s="24">
        <f t="shared" si="544"/>
        <v>40983.733655953227</v>
      </c>
    </row>
    <row r="3523" x14ac:dyDescent="0.2">
      <c r="L3523" s="25">
        <v>3518</v>
      </c>
      <c r="M3523" s="29">
        <v>0.70077234099999997</v>
      </c>
      <c r="O3523" s="25">
        <v>3518</v>
      </c>
      <c r="P3523" s="24">
        <f>'ROTH 1.0'!O3523*'קובץ טיוטה'!$D$10</f>
        <v>14539.622649247576</v>
      </c>
      <c r="Q3523" s="25">
        <f t="shared" si="543"/>
        <v>10939.622649247576</v>
      </c>
      <c r="R3523" s="24">
        <f t="shared" si="552"/>
        <v>47652.519187999998</v>
      </c>
      <c r="S3523" s="25">
        <f t="shared" si="545"/>
        <v>0</v>
      </c>
      <c r="T3523" s="25">
        <f t="shared" si="546"/>
        <v>36712.896538752422</v>
      </c>
      <c r="U3523" s="25" t="str">
        <f t="shared" si="547"/>
        <v>charge</v>
      </c>
      <c r="W3523" s="25">
        <f t="shared" si="550"/>
        <v>0</v>
      </c>
      <c r="X3523" s="25">
        <f t="shared" si="548"/>
        <v>78000</v>
      </c>
      <c r="Y3523" s="25">
        <f t="shared" si="551"/>
        <v>0</v>
      </c>
      <c r="AA3523" s="25">
        <f t="shared" si="549"/>
        <v>0</v>
      </c>
      <c r="AC3523" s="25">
        <f t="shared" si="544"/>
        <v>36712.896538752422</v>
      </c>
    </row>
    <row r="3524" x14ac:dyDescent="0.2">
      <c r="L3524" s="24">
        <v>3519</v>
      </c>
      <c r="M3524" s="28">
        <v>0.62517781000000006</v>
      </c>
      <c r="O3524" s="24">
        <v>3519</v>
      </c>
      <c r="P3524" s="24">
        <f>'ROTH 1.0'!O3524*'קובץ טיוטה'!$D$10</f>
        <v>14716.513501899562</v>
      </c>
      <c r="Q3524" s="24">
        <f t="shared" si="543"/>
        <v>11116.513501899562</v>
      </c>
      <c r="R3524" s="24">
        <f t="shared" si="552"/>
        <v>42512.091079999998</v>
      </c>
      <c r="S3524" s="24">
        <f t="shared" si="545"/>
        <v>0</v>
      </c>
      <c r="T3524" s="24">
        <f t="shared" si="546"/>
        <v>31395.577578100434</v>
      </c>
      <c r="U3524" s="24" t="str">
        <f t="shared" si="547"/>
        <v>charge</v>
      </c>
      <c r="W3524" s="24">
        <f t="shared" si="550"/>
        <v>0</v>
      </c>
      <c r="X3524" s="24">
        <f t="shared" si="548"/>
        <v>78000</v>
      </c>
      <c r="Y3524" s="24">
        <f t="shared" si="551"/>
        <v>0</v>
      </c>
      <c r="AA3524" s="24">
        <f t="shared" si="549"/>
        <v>0</v>
      </c>
      <c r="AC3524" s="24">
        <f t="shared" si="544"/>
        <v>31395.577578100434</v>
      </c>
    </row>
    <row r="3525" x14ac:dyDescent="0.2">
      <c r="L3525" s="25">
        <v>3520</v>
      </c>
      <c r="M3525" s="29">
        <v>0.62035592000000006</v>
      </c>
      <c r="O3525" s="25">
        <v>3520</v>
      </c>
      <c r="P3525" s="24">
        <f>'ROTH 1.0'!O3525*'קובץ טיוטה'!$D$10</f>
        <v>14593.545814761506</v>
      </c>
      <c r="Q3525" s="25">
        <f t="shared" si="543"/>
        <v>10993.545814761506</v>
      </c>
      <c r="R3525" s="24">
        <f t="shared" si="552"/>
        <v>42184.202560000005</v>
      </c>
      <c r="S3525" s="25">
        <f t="shared" si="545"/>
        <v>0</v>
      </c>
      <c r="T3525" s="25">
        <f t="shared" si="546"/>
        <v>31190.656745238499</v>
      </c>
      <c r="U3525" s="25" t="str">
        <f t="shared" si="547"/>
        <v>charge</v>
      </c>
      <c r="W3525" s="25">
        <f t="shared" si="550"/>
        <v>0</v>
      </c>
      <c r="X3525" s="25">
        <f t="shared" si="548"/>
        <v>78000</v>
      </c>
      <c r="Y3525" s="25">
        <f t="shared" si="551"/>
        <v>0</v>
      </c>
      <c r="AA3525" s="25">
        <f t="shared" si="549"/>
        <v>0</v>
      </c>
      <c r="AC3525" s="25">
        <f t="shared" si="544"/>
        <v>31190.656745238499</v>
      </c>
    </row>
    <row r="3526" x14ac:dyDescent="0.2">
      <c r="L3526" s="24">
        <v>3521</v>
      </c>
      <c r="M3526" s="28">
        <v>0.51725954399999996</v>
      </c>
      <c r="O3526" s="24">
        <v>3521</v>
      </c>
      <c r="P3526" s="24">
        <f>'ROTH 1.0'!O3526*'קובץ טיוטה'!$D$10</f>
        <v>14245.674960461642</v>
      </c>
      <c r="Q3526" s="24">
        <f t="shared" ref="Q3526:Q3589" si="553">P3526-$H$8*$H$9</f>
        <v>10645.674960461642</v>
      </c>
      <c r="R3526" s="24">
        <f t="shared" si="552"/>
        <v>35173.648992000002</v>
      </c>
      <c r="S3526" s="24">
        <f t="shared" si="545"/>
        <v>0</v>
      </c>
      <c r="T3526" s="24">
        <f t="shared" si="546"/>
        <v>24527.974031538361</v>
      </c>
      <c r="U3526" s="24" t="str">
        <f t="shared" si="547"/>
        <v>charge</v>
      </c>
      <c r="W3526" s="24">
        <f t="shared" si="550"/>
        <v>0</v>
      </c>
      <c r="X3526" s="24">
        <f t="shared" si="548"/>
        <v>78000</v>
      </c>
      <c r="Y3526" s="24">
        <f t="shared" si="551"/>
        <v>0</v>
      </c>
      <c r="AA3526" s="24">
        <f t="shared" si="549"/>
        <v>0</v>
      </c>
      <c r="AC3526" s="24">
        <f t="shared" ref="AC3526:AC3589" si="554">IF(U3526="charge",(T3526-W3526),0)</f>
        <v>24527.974031538361</v>
      </c>
    </row>
    <row r="3527" x14ac:dyDescent="0.2">
      <c r="L3527" s="25">
        <v>3522</v>
      </c>
      <c r="M3527" s="29">
        <v>0.22953646</v>
      </c>
      <c r="O3527" s="25">
        <v>3522</v>
      </c>
      <c r="P3527" s="24">
        <f>'ROTH 1.0'!O3527*'קובץ טיוטה'!$D$10</f>
        <v>13988.786012863249</v>
      </c>
      <c r="Q3527" s="25">
        <f t="shared" si="553"/>
        <v>10388.786012863249</v>
      </c>
      <c r="R3527" s="24">
        <f t="shared" si="552"/>
        <v>15608.47928</v>
      </c>
      <c r="S3527" s="25">
        <f t="shared" ref="S3527:S3590" si="555">IF(Q3527&gt;R3527,Q3527-R3527,0)</f>
        <v>0</v>
      </c>
      <c r="T3527" s="25">
        <f t="shared" ref="T3527:T3590" si="556">IF(R3527&gt;Q3527,R3527-Q3527,0)</f>
        <v>5219.6932671367504</v>
      </c>
      <c r="U3527" s="25" t="str">
        <f t="shared" ref="U3527:U3590" si="557">IF(Q3527&gt;R3527,"drain","charge")</f>
        <v>charge</v>
      </c>
      <c r="W3527" s="25">
        <f t="shared" si="550"/>
        <v>0</v>
      </c>
      <c r="X3527" s="25">
        <f t="shared" ref="X3527:X3590" si="558">IF(X3526+T3527&gt;$H$11,$H$11,IF(U3527="charge",X3526+(T3527*$H$12),IF((X3526-S3527)&gt;0,X3526-S3527,0)))</f>
        <v>78000</v>
      </c>
      <c r="Y3527" s="25">
        <f t="shared" si="551"/>
        <v>0</v>
      </c>
      <c r="AA3527" s="25">
        <f t="shared" ref="AA3527:AA3590" si="559">S3527-Y3527</f>
        <v>0</v>
      </c>
      <c r="AC3527" s="25">
        <f t="shared" si="554"/>
        <v>5219.6932671367504</v>
      </c>
    </row>
    <row r="3528" x14ac:dyDescent="0.2">
      <c r="L3528" s="24">
        <v>3523</v>
      </c>
      <c r="M3528" s="28">
        <v>2.4791339999999999E-2</v>
      </c>
      <c r="O3528" s="24">
        <v>3523</v>
      </c>
      <c r="P3528" s="24">
        <f>'ROTH 1.0'!O3528*'קובץ טיוטה'!$D$10</f>
        <v>13676.953464751597</v>
      </c>
      <c r="Q3528" s="24">
        <f t="shared" si="553"/>
        <v>10076.953464751597</v>
      </c>
      <c r="R3528" s="24">
        <f t="shared" si="552"/>
        <v>1685.8111199999998</v>
      </c>
      <c r="S3528" s="24">
        <f t="shared" si="555"/>
        <v>8391.1423447515972</v>
      </c>
      <c r="T3528" s="24">
        <f t="shared" si="556"/>
        <v>0</v>
      </c>
      <c r="U3528" s="24" t="str">
        <f t="shared" si="557"/>
        <v>drain</v>
      </c>
      <c r="W3528" s="24">
        <f t="shared" ref="W3528:W3591" si="560">IF(X3528&gt;=X3527,(X3528-X3527),0)</f>
        <v>0</v>
      </c>
      <c r="X3528" s="24">
        <f t="shared" si="558"/>
        <v>69608.857655248401</v>
      </c>
      <c r="Y3528" s="24">
        <f t="shared" ref="Y3528:Y3591" si="561">IF(U3528="drain",X3527-X3528,0)</f>
        <v>8391.142344751599</v>
      </c>
      <c r="AA3528" s="24">
        <f t="shared" si="559"/>
        <v>0</v>
      </c>
      <c r="AC3528" s="24">
        <f t="shared" si="554"/>
        <v>0</v>
      </c>
    </row>
    <row r="3529" x14ac:dyDescent="0.2">
      <c r="L3529" s="25">
        <v>3524</v>
      </c>
      <c r="M3529" s="29">
        <v>0</v>
      </c>
      <c r="O3529" s="25">
        <v>3524</v>
      </c>
      <c r="P3529" s="24">
        <f>'ROTH 1.0'!O3529*'קובץ טיוטה'!$D$10</f>
        <v>13472.650083212615</v>
      </c>
      <c r="Q3529" s="25">
        <f t="shared" si="553"/>
        <v>9872.6500832126148</v>
      </c>
      <c r="R3529" s="24">
        <f t="shared" si="552"/>
        <v>0</v>
      </c>
      <c r="S3529" s="25">
        <f t="shared" si="555"/>
        <v>9872.6500832126148</v>
      </c>
      <c r="T3529" s="25">
        <f t="shared" si="556"/>
        <v>0</v>
      </c>
      <c r="U3529" s="25" t="str">
        <f t="shared" si="557"/>
        <v>drain</v>
      </c>
      <c r="W3529" s="25">
        <f t="shared" si="560"/>
        <v>0</v>
      </c>
      <c r="X3529" s="25">
        <f t="shared" si="558"/>
        <v>59736.207572035783</v>
      </c>
      <c r="Y3529" s="25">
        <f t="shared" si="561"/>
        <v>9872.6500832126185</v>
      </c>
      <c r="AA3529" s="25">
        <f t="shared" si="559"/>
        <v>0</v>
      </c>
      <c r="AC3529" s="25">
        <f t="shared" si="554"/>
        <v>0</v>
      </c>
    </row>
    <row r="3530" x14ac:dyDescent="0.2">
      <c r="L3530" s="24">
        <v>3525</v>
      </c>
      <c r="M3530" s="28">
        <v>0</v>
      </c>
      <c r="O3530" s="24">
        <v>3525</v>
      </c>
      <c r="P3530" s="24">
        <f>'ROTH 1.0'!O3530*'קובץ טיוטה'!$D$10</f>
        <v>13251.566273147626</v>
      </c>
      <c r="Q3530" s="24">
        <f t="shared" si="553"/>
        <v>9651.5662731476259</v>
      </c>
      <c r="R3530" s="24">
        <f t="shared" si="552"/>
        <v>0</v>
      </c>
      <c r="S3530" s="24">
        <f t="shared" si="555"/>
        <v>9651.5662731476259</v>
      </c>
      <c r="T3530" s="24">
        <f t="shared" si="556"/>
        <v>0</v>
      </c>
      <c r="U3530" s="24" t="str">
        <f t="shared" si="557"/>
        <v>drain</v>
      </c>
      <c r="W3530" s="24">
        <f t="shared" si="560"/>
        <v>0</v>
      </c>
      <c r="X3530" s="24">
        <f t="shared" si="558"/>
        <v>50084.641298888157</v>
      </c>
      <c r="Y3530" s="24">
        <f t="shared" si="561"/>
        <v>9651.5662731476259</v>
      </c>
      <c r="AA3530" s="24">
        <f t="shared" si="559"/>
        <v>0</v>
      </c>
      <c r="AC3530" s="24">
        <f t="shared" si="554"/>
        <v>0</v>
      </c>
    </row>
    <row r="3531" x14ac:dyDescent="0.2">
      <c r="L3531" s="25">
        <v>3526</v>
      </c>
      <c r="M3531" s="29">
        <v>0</v>
      </c>
      <c r="O3531" s="25">
        <v>3526</v>
      </c>
      <c r="P3531" s="24">
        <f>'ROTH 1.0'!O3531*'קובץ טיוטה'!$D$10</f>
        <v>12649.479288923354</v>
      </c>
      <c r="Q3531" s="25">
        <f t="shared" si="553"/>
        <v>9049.479288923354</v>
      </c>
      <c r="R3531" s="24">
        <f t="shared" si="552"/>
        <v>0</v>
      </c>
      <c r="S3531" s="25">
        <f t="shared" si="555"/>
        <v>9049.479288923354</v>
      </c>
      <c r="T3531" s="25">
        <f t="shared" si="556"/>
        <v>0</v>
      </c>
      <c r="U3531" s="25" t="str">
        <f t="shared" si="557"/>
        <v>drain</v>
      </c>
      <c r="W3531" s="25">
        <f t="shared" si="560"/>
        <v>0</v>
      </c>
      <c r="X3531" s="25">
        <f t="shared" si="558"/>
        <v>41035.162009964799</v>
      </c>
      <c r="Y3531" s="25">
        <f t="shared" si="561"/>
        <v>9049.4792889233577</v>
      </c>
      <c r="AA3531" s="25">
        <f t="shared" si="559"/>
        <v>0</v>
      </c>
      <c r="AC3531" s="25">
        <f t="shared" si="554"/>
        <v>0</v>
      </c>
    </row>
    <row r="3532" x14ac:dyDescent="0.2">
      <c r="L3532" s="24">
        <v>3527</v>
      </c>
      <c r="M3532" s="28">
        <v>0</v>
      </c>
      <c r="O3532" s="24">
        <v>3527</v>
      </c>
      <c r="P3532" s="24">
        <f>'ROTH 1.0'!O3532*'קובץ טיוטה'!$D$10</f>
        <v>12021.288325721313</v>
      </c>
      <c r="Q3532" s="24">
        <f t="shared" si="553"/>
        <v>8421.2883257213125</v>
      </c>
      <c r="R3532" s="24">
        <f t="shared" si="552"/>
        <v>0</v>
      </c>
      <c r="S3532" s="24">
        <f t="shared" si="555"/>
        <v>8421.2883257213125</v>
      </c>
      <c r="T3532" s="24">
        <f t="shared" si="556"/>
        <v>0</v>
      </c>
      <c r="U3532" s="24" t="str">
        <f t="shared" si="557"/>
        <v>drain</v>
      </c>
      <c r="W3532" s="24">
        <f t="shared" si="560"/>
        <v>0</v>
      </c>
      <c r="X3532" s="24">
        <f t="shared" si="558"/>
        <v>32613.873684243488</v>
      </c>
      <c r="Y3532" s="24">
        <f t="shared" si="561"/>
        <v>8421.2883257213107</v>
      </c>
      <c r="AA3532" s="24">
        <f t="shared" si="559"/>
        <v>0</v>
      </c>
      <c r="AC3532" s="24">
        <f t="shared" si="554"/>
        <v>0</v>
      </c>
    </row>
    <row r="3533" x14ac:dyDescent="0.2">
      <c r="L3533" s="25">
        <v>3528</v>
      </c>
      <c r="M3533" s="29">
        <v>0</v>
      </c>
      <c r="O3533" s="25">
        <v>3528</v>
      </c>
      <c r="P3533" s="24">
        <f>'ROTH 1.0'!O3533*'קובץ טיוטה'!$D$10</f>
        <v>11231.496017088471</v>
      </c>
      <c r="Q3533" s="25">
        <f t="shared" si="553"/>
        <v>7631.4960170884715</v>
      </c>
      <c r="R3533" s="24">
        <f t="shared" si="552"/>
        <v>0</v>
      </c>
      <c r="S3533" s="25">
        <f t="shared" si="555"/>
        <v>7631.4960170884715</v>
      </c>
      <c r="T3533" s="25">
        <f t="shared" si="556"/>
        <v>0</v>
      </c>
      <c r="U3533" s="25" t="str">
        <f t="shared" si="557"/>
        <v>drain</v>
      </c>
      <c r="W3533" s="25">
        <f t="shared" si="560"/>
        <v>0</v>
      </c>
      <c r="X3533" s="25">
        <f t="shared" si="558"/>
        <v>24982.377667155015</v>
      </c>
      <c r="Y3533" s="25">
        <f t="shared" si="561"/>
        <v>7631.4960170884733</v>
      </c>
      <c r="AA3533" s="25">
        <f t="shared" si="559"/>
        <v>0</v>
      </c>
      <c r="AC3533" s="25">
        <f t="shared" si="554"/>
        <v>0</v>
      </c>
    </row>
    <row r="3534" x14ac:dyDescent="0.2">
      <c r="L3534" s="24">
        <v>3529</v>
      </c>
      <c r="M3534" s="28">
        <v>0</v>
      </c>
      <c r="O3534" s="24">
        <v>3529</v>
      </c>
      <c r="P3534" s="24">
        <f>'ROTH 1.0'!O3534*'קובץ טיוטה'!$D$10</f>
        <v>10584.037744014435</v>
      </c>
      <c r="Q3534" s="24">
        <f t="shared" si="553"/>
        <v>6984.0377440144348</v>
      </c>
      <c r="R3534" s="24">
        <f t="shared" si="552"/>
        <v>0</v>
      </c>
      <c r="S3534" s="24">
        <f t="shared" si="555"/>
        <v>6984.0377440144348</v>
      </c>
      <c r="T3534" s="24">
        <f t="shared" si="556"/>
        <v>0</v>
      </c>
      <c r="U3534" s="24" t="str">
        <f t="shared" si="557"/>
        <v>drain</v>
      </c>
      <c r="W3534" s="24">
        <f t="shared" si="560"/>
        <v>0</v>
      </c>
      <c r="X3534" s="24">
        <f t="shared" si="558"/>
        <v>17998.339923140578</v>
      </c>
      <c r="Y3534" s="24">
        <f t="shared" si="561"/>
        <v>6984.0377440144366</v>
      </c>
      <c r="AA3534" s="24">
        <f t="shared" si="559"/>
        <v>0</v>
      </c>
      <c r="AC3534" s="24">
        <f t="shared" si="554"/>
        <v>0</v>
      </c>
    </row>
    <row r="3535" x14ac:dyDescent="0.2">
      <c r="L3535" s="25">
        <v>3530</v>
      </c>
      <c r="M3535" s="29">
        <v>0</v>
      </c>
      <c r="O3535" s="25">
        <v>3530</v>
      </c>
      <c r="P3535" s="24">
        <f>'ROTH 1.0'!O3535*'קובץ טיוטה'!$D$10</f>
        <v>10071.610341265607</v>
      </c>
      <c r="Q3535" s="25">
        <f t="shared" si="553"/>
        <v>6471.6103412656066</v>
      </c>
      <c r="R3535" s="24">
        <f t="shared" si="552"/>
        <v>0</v>
      </c>
      <c r="S3535" s="25">
        <f t="shared" si="555"/>
        <v>6471.6103412656066</v>
      </c>
      <c r="T3535" s="25">
        <f t="shared" si="556"/>
        <v>0</v>
      </c>
      <c r="U3535" s="25" t="str">
        <f t="shared" si="557"/>
        <v>drain</v>
      </c>
      <c r="W3535" s="25">
        <f t="shared" si="560"/>
        <v>0</v>
      </c>
      <c r="X3535" s="25">
        <f t="shared" si="558"/>
        <v>11526.729581874972</v>
      </c>
      <c r="Y3535" s="25">
        <f t="shared" si="561"/>
        <v>6471.6103412656066</v>
      </c>
      <c r="AA3535" s="25">
        <f t="shared" si="559"/>
        <v>0</v>
      </c>
      <c r="AC3535" s="25">
        <f t="shared" si="554"/>
        <v>0</v>
      </c>
    </row>
    <row r="3536" x14ac:dyDescent="0.2">
      <c r="L3536" s="24">
        <v>3531</v>
      </c>
      <c r="M3536" s="28">
        <v>0</v>
      </c>
      <c r="O3536" s="24">
        <v>3531</v>
      </c>
      <c r="P3536" s="24">
        <f>'ROTH 1.0'!O3536*'קובץ טיוטה'!$D$10</f>
        <v>9753.8066576653837</v>
      </c>
      <c r="Q3536" s="24">
        <f t="shared" si="553"/>
        <v>6153.8066576653837</v>
      </c>
      <c r="R3536" s="24">
        <f t="shared" ref="R3536:R3599" si="562">M3536*$H$7*0.85</f>
        <v>0</v>
      </c>
      <c r="S3536" s="24">
        <f t="shared" si="555"/>
        <v>6153.8066576653837</v>
      </c>
      <c r="T3536" s="24">
        <f t="shared" si="556"/>
        <v>0</v>
      </c>
      <c r="U3536" s="24" t="str">
        <f t="shared" si="557"/>
        <v>drain</v>
      </c>
      <c r="W3536" s="24">
        <f t="shared" si="560"/>
        <v>0</v>
      </c>
      <c r="X3536" s="24">
        <f t="shared" si="558"/>
        <v>5372.922924209588</v>
      </c>
      <c r="Y3536" s="24">
        <f t="shared" si="561"/>
        <v>6153.8066576653837</v>
      </c>
      <c r="AA3536" s="24">
        <f t="shared" si="559"/>
        <v>0</v>
      </c>
      <c r="AC3536" s="24">
        <f t="shared" si="554"/>
        <v>0</v>
      </c>
    </row>
    <row r="3537" x14ac:dyDescent="0.2">
      <c r="L3537" s="25">
        <v>3532</v>
      </c>
      <c r="M3537" s="29">
        <v>0</v>
      </c>
      <c r="O3537" s="25">
        <v>3532</v>
      </c>
      <c r="P3537" s="24">
        <f>'ROTH 1.0'!O3537*'קובץ טיוטה'!$D$10</f>
        <v>9523.2330560082119</v>
      </c>
      <c r="Q3537" s="25">
        <f t="shared" si="553"/>
        <v>5923.2330560082119</v>
      </c>
      <c r="R3537" s="24">
        <f t="shared" si="562"/>
        <v>0</v>
      </c>
      <c r="S3537" s="25">
        <f t="shared" si="555"/>
        <v>5923.2330560082119</v>
      </c>
      <c r="T3537" s="25">
        <f t="shared" si="556"/>
        <v>0</v>
      </c>
      <c r="U3537" s="25" t="str">
        <f t="shared" si="557"/>
        <v>drain</v>
      </c>
      <c r="W3537" s="25">
        <f t="shared" si="560"/>
        <v>0</v>
      </c>
      <c r="X3537" s="25">
        <f t="shared" si="558"/>
        <v>0</v>
      </c>
      <c r="Y3537" s="25">
        <f t="shared" si="561"/>
        <v>5372.922924209588</v>
      </c>
      <c r="AA3537" s="25">
        <f t="shared" si="559"/>
        <v>550.31013179862384</v>
      </c>
      <c r="AC3537" s="25">
        <f t="shared" si="554"/>
        <v>0</v>
      </c>
    </row>
    <row r="3538" x14ac:dyDescent="0.2">
      <c r="L3538" s="24">
        <v>3533</v>
      </c>
      <c r="M3538" s="28">
        <v>0</v>
      </c>
      <c r="O3538" s="24">
        <v>3533</v>
      </c>
      <c r="P3538" s="24">
        <f>'ROTH 1.0'!O3538*'קובץ טיוטה'!$D$10</f>
        <v>9523.508569610407</v>
      </c>
      <c r="Q3538" s="24">
        <f t="shared" si="553"/>
        <v>5923.508569610407</v>
      </c>
      <c r="R3538" s="24">
        <f t="shared" si="562"/>
        <v>0</v>
      </c>
      <c r="S3538" s="24">
        <f t="shared" si="555"/>
        <v>5923.508569610407</v>
      </c>
      <c r="T3538" s="24">
        <f t="shared" si="556"/>
        <v>0</v>
      </c>
      <c r="U3538" s="24" t="str">
        <f t="shared" si="557"/>
        <v>drain</v>
      </c>
      <c r="W3538" s="24">
        <f t="shared" si="560"/>
        <v>0</v>
      </c>
      <c r="X3538" s="24">
        <f t="shared" si="558"/>
        <v>0</v>
      </c>
      <c r="Y3538" s="24">
        <f t="shared" si="561"/>
        <v>0</v>
      </c>
      <c r="AA3538" s="24">
        <f t="shared" si="559"/>
        <v>5923.508569610407</v>
      </c>
      <c r="AC3538" s="24">
        <f t="shared" si="554"/>
        <v>0</v>
      </c>
    </row>
    <row r="3539" x14ac:dyDescent="0.2">
      <c r="L3539" s="25">
        <v>3534</v>
      </c>
      <c r="M3539" s="29">
        <v>0</v>
      </c>
      <c r="O3539" s="25">
        <v>3534</v>
      </c>
      <c r="P3539" s="24">
        <f>'ROTH 1.0'!O3539*'קובץ טיוטה'!$D$10</f>
        <v>9301.7208063252165</v>
      </c>
      <c r="Q3539" s="25">
        <f t="shared" si="553"/>
        <v>5701.7208063252165</v>
      </c>
      <c r="R3539" s="24">
        <f t="shared" si="562"/>
        <v>0</v>
      </c>
      <c r="S3539" s="25">
        <f t="shared" si="555"/>
        <v>5701.7208063252165</v>
      </c>
      <c r="T3539" s="25">
        <f t="shared" si="556"/>
        <v>0</v>
      </c>
      <c r="U3539" s="25" t="str">
        <f t="shared" si="557"/>
        <v>drain</v>
      </c>
      <c r="W3539" s="25">
        <f t="shared" si="560"/>
        <v>0</v>
      </c>
      <c r="X3539" s="25">
        <f t="shared" si="558"/>
        <v>0</v>
      </c>
      <c r="Y3539" s="25">
        <f t="shared" si="561"/>
        <v>0</v>
      </c>
      <c r="AA3539" s="25">
        <f t="shared" si="559"/>
        <v>5701.7208063252165</v>
      </c>
      <c r="AC3539" s="25">
        <f t="shared" si="554"/>
        <v>0</v>
      </c>
    </row>
    <row r="3540" x14ac:dyDescent="0.2">
      <c r="L3540" s="24">
        <v>3535</v>
      </c>
      <c r="M3540" s="28">
        <v>0.34888158699999999</v>
      </c>
      <c r="O3540" s="24">
        <v>3535</v>
      </c>
      <c r="P3540" s="24">
        <f>'ROTH 1.0'!O3540*'קובץ טיוטה'!$D$10</f>
        <v>10011.503297567217</v>
      </c>
      <c r="Q3540" s="24">
        <f t="shared" si="553"/>
        <v>6411.5032975672166</v>
      </c>
      <c r="R3540" s="24">
        <f t="shared" si="562"/>
        <v>23723.947915999997</v>
      </c>
      <c r="S3540" s="24">
        <f t="shared" si="555"/>
        <v>0</v>
      </c>
      <c r="T3540" s="24">
        <f t="shared" si="556"/>
        <v>17312.444618432783</v>
      </c>
      <c r="U3540" s="24" t="str">
        <f t="shared" si="557"/>
        <v>charge</v>
      </c>
      <c r="W3540" s="24">
        <f t="shared" si="560"/>
        <v>15581.200156589504</v>
      </c>
      <c r="X3540" s="24">
        <f t="shared" si="558"/>
        <v>15581.200156589504</v>
      </c>
      <c r="Y3540" s="24">
        <f t="shared" si="561"/>
        <v>0</v>
      </c>
      <c r="AA3540" s="24">
        <f t="shared" si="559"/>
        <v>0</v>
      </c>
      <c r="AC3540" s="24">
        <f t="shared" si="554"/>
        <v>1731.2444618432783</v>
      </c>
    </row>
    <row r="3541" x14ac:dyDescent="0.2">
      <c r="L3541" s="25">
        <v>3536</v>
      </c>
      <c r="M3541" s="29">
        <v>0.269541737</v>
      </c>
      <c r="O3541" s="25">
        <v>3536</v>
      </c>
      <c r="P3541" s="24">
        <f>'ROTH 1.0'!O3541*'קובץ טיוטה'!$D$10</f>
        <v>11050.021087298217</v>
      </c>
      <c r="Q3541" s="25">
        <f t="shared" si="553"/>
        <v>7450.021087298217</v>
      </c>
      <c r="R3541" s="24">
        <f t="shared" si="562"/>
        <v>18328.838115999999</v>
      </c>
      <c r="S3541" s="25">
        <f t="shared" si="555"/>
        <v>0</v>
      </c>
      <c r="T3541" s="25">
        <f t="shared" si="556"/>
        <v>10878.817028701782</v>
      </c>
      <c r="U3541" s="25" t="str">
        <f t="shared" si="557"/>
        <v>charge</v>
      </c>
      <c r="W3541" s="25">
        <f t="shared" si="560"/>
        <v>9790.9353258316041</v>
      </c>
      <c r="X3541" s="25">
        <f t="shared" si="558"/>
        <v>25372.135482421108</v>
      </c>
      <c r="Y3541" s="25">
        <f t="shared" si="561"/>
        <v>0</v>
      </c>
      <c r="AA3541" s="25">
        <f t="shared" si="559"/>
        <v>0</v>
      </c>
      <c r="AC3541" s="25">
        <f t="shared" si="554"/>
        <v>1087.8817028701778</v>
      </c>
    </row>
    <row r="3542" x14ac:dyDescent="0.2">
      <c r="L3542" s="24">
        <v>3537</v>
      </c>
      <c r="M3542" s="28">
        <v>0.22957076800000001</v>
      </c>
      <c r="O3542" s="24">
        <v>3537</v>
      </c>
      <c r="P3542" s="24">
        <f>'ROTH 1.0'!O3542*'קובץ טיוטה'!$D$10</f>
        <v>11903.223442581104</v>
      </c>
      <c r="Q3542" s="24">
        <f t="shared" si="553"/>
        <v>8303.2234425811039</v>
      </c>
      <c r="R3542" s="24">
        <f t="shared" si="562"/>
        <v>15610.812223999999</v>
      </c>
      <c r="S3542" s="24">
        <f t="shared" si="555"/>
        <v>0</v>
      </c>
      <c r="T3542" s="24">
        <f t="shared" si="556"/>
        <v>7307.5887814188955</v>
      </c>
      <c r="U3542" s="24" t="str">
        <f t="shared" si="557"/>
        <v>charge</v>
      </c>
      <c r="W3542" s="24">
        <f t="shared" si="560"/>
        <v>6576.8299032770083</v>
      </c>
      <c r="X3542" s="24">
        <f t="shared" si="558"/>
        <v>31948.965385698117</v>
      </c>
      <c r="Y3542" s="24">
        <f t="shared" si="561"/>
        <v>0</v>
      </c>
      <c r="AA3542" s="24">
        <f t="shared" si="559"/>
        <v>0</v>
      </c>
      <c r="AC3542" s="24">
        <f t="shared" si="554"/>
        <v>730.75887814188718</v>
      </c>
    </row>
    <row r="3543" x14ac:dyDescent="0.2">
      <c r="L3543" s="25">
        <v>3538</v>
      </c>
      <c r="M3543" s="29">
        <v>0.32482672600000001</v>
      </c>
      <c r="O3543" s="25">
        <v>3538</v>
      </c>
      <c r="P3543" s="24">
        <f>'ROTH 1.0'!O3543*'קובץ טיוטה'!$D$10</f>
        <v>12394.717852710059</v>
      </c>
      <c r="Q3543" s="25">
        <f t="shared" si="553"/>
        <v>8794.7178527100587</v>
      </c>
      <c r="R3543" s="24">
        <f t="shared" si="562"/>
        <v>22088.217368000001</v>
      </c>
      <c r="S3543" s="25">
        <f t="shared" si="555"/>
        <v>0</v>
      </c>
      <c r="T3543" s="25">
        <f t="shared" si="556"/>
        <v>13293.499515289943</v>
      </c>
      <c r="U3543" s="25" t="str">
        <f t="shared" si="557"/>
        <v>charge</v>
      </c>
      <c r="W3543" s="25">
        <f t="shared" si="560"/>
        <v>11964.149563760948</v>
      </c>
      <c r="X3543" s="25">
        <f t="shared" si="558"/>
        <v>43913.114949459065</v>
      </c>
      <c r="Y3543" s="25">
        <f t="shared" si="561"/>
        <v>0</v>
      </c>
      <c r="AA3543" s="25">
        <f t="shared" si="559"/>
        <v>0</v>
      </c>
      <c r="AC3543" s="25">
        <f t="shared" si="554"/>
        <v>1329.349951528995</v>
      </c>
    </row>
    <row r="3544" x14ac:dyDescent="0.2">
      <c r="L3544" s="24">
        <v>3539</v>
      </c>
      <c r="M3544" s="28">
        <v>0.349955605</v>
      </c>
      <c r="O3544" s="24">
        <v>3539</v>
      </c>
      <c r="P3544" s="24">
        <f>'ROTH 1.0'!O3544*'קובץ טיוטה'!$D$10</f>
        <v>12955.218267588118</v>
      </c>
      <c r="Q3544" s="24">
        <f t="shared" si="553"/>
        <v>9355.2182675881177</v>
      </c>
      <c r="R3544" s="24">
        <f t="shared" si="562"/>
        <v>23796.98114</v>
      </c>
      <c r="S3544" s="24">
        <f t="shared" si="555"/>
        <v>0</v>
      </c>
      <c r="T3544" s="24">
        <f t="shared" si="556"/>
        <v>14441.762872411882</v>
      </c>
      <c r="U3544" s="24" t="str">
        <f t="shared" si="557"/>
        <v>charge</v>
      </c>
      <c r="W3544" s="24">
        <f t="shared" si="560"/>
        <v>12997.586585170691</v>
      </c>
      <c r="X3544" s="24">
        <f t="shared" si="558"/>
        <v>56910.701534629756</v>
      </c>
      <c r="Y3544" s="24">
        <f t="shared" si="561"/>
        <v>0</v>
      </c>
      <c r="AA3544" s="24">
        <f t="shared" si="559"/>
        <v>0</v>
      </c>
      <c r="AC3544" s="24">
        <f t="shared" si="554"/>
        <v>1444.1762872411909</v>
      </c>
    </row>
    <row r="3545" x14ac:dyDescent="0.2">
      <c r="L3545" s="25">
        <v>3540</v>
      </c>
      <c r="M3545" s="29">
        <v>0.39728197199999998</v>
      </c>
      <c r="O3545" s="25">
        <v>3540</v>
      </c>
      <c r="P3545" s="24">
        <f>'ROTH 1.0'!O3545*'קובץ טיוטה'!$D$10</f>
        <v>13153.237104074768</v>
      </c>
      <c r="Q3545" s="25">
        <f t="shared" si="553"/>
        <v>9553.2371040747676</v>
      </c>
      <c r="R3545" s="24">
        <f t="shared" si="562"/>
        <v>27015.174095999999</v>
      </c>
      <c r="S3545" s="25">
        <f t="shared" si="555"/>
        <v>0</v>
      </c>
      <c r="T3545" s="25">
        <f t="shared" si="556"/>
        <v>17461.936991925231</v>
      </c>
      <c r="U3545" s="25" t="str">
        <f t="shared" si="557"/>
        <v>charge</v>
      </c>
      <c r="W3545" s="25">
        <f t="shared" si="560"/>
        <v>15715.743292732703</v>
      </c>
      <c r="X3545" s="25">
        <f t="shared" si="558"/>
        <v>72626.444827362458</v>
      </c>
      <c r="Y3545" s="25">
        <f t="shared" si="561"/>
        <v>0</v>
      </c>
      <c r="AA3545" s="25">
        <f t="shared" si="559"/>
        <v>0</v>
      </c>
      <c r="AC3545" s="25">
        <f t="shared" si="554"/>
        <v>1746.1936991925286</v>
      </c>
    </row>
    <row r="3546" x14ac:dyDescent="0.2">
      <c r="L3546" s="24">
        <v>3541</v>
      </c>
      <c r="M3546" s="28">
        <v>0.58517690700000002</v>
      </c>
      <c r="O3546" s="24">
        <v>3541</v>
      </c>
      <c r="P3546" s="24">
        <f>'ROTH 1.0'!O3546*'קובץ טיוטה'!$D$10</f>
        <v>13485.545974646682</v>
      </c>
      <c r="Q3546" s="24">
        <f t="shared" si="553"/>
        <v>9885.5459746466822</v>
      </c>
      <c r="R3546" s="24">
        <f t="shared" si="562"/>
        <v>39792.029675999998</v>
      </c>
      <c r="S3546" s="24">
        <f t="shared" si="555"/>
        <v>0</v>
      </c>
      <c r="T3546" s="24">
        <f t="shared" si="556"/>
        <v>29906.483701353318</v>
      </c>
      <c r="U3546" s="24" t="str">
        <f t="shared" si="557"/>
        <v>charge</v>
      </c>
      <c r="W3546" s="24">
        <f t="shared" si="560"/>
        <v>5373.5551726375415</v>
      </c>
      <c r="X3546" s="24">
        <f t="shared" si="558"/>
        <v>78000</v>
      </c>
      <c r="Y3546" s="24">
        <f t="shared" si="561"/>
        <v>0</v>
      </c>
      <c r="AA3546" s="24">
        <f t="shared" si="559"/>
        <v>0</v>
      </c>
      <c r="AC3546" s="24">
        <f t="shared" si="554"/>
        <v>24532.928528715776</v>
      </c>
    </row>
    <row r="3547" x14ac:dyDescent="0.2">
      <c r="L3547" s="25">
        <v>3542</v>
      </c>
      <c r="M3547" s="29">
        <v>0.524178323</v>
      </c>
      <c r="O3547" s="25">
        <v>3542</v>
      </c>
      <c r="P3547" s="24">
        <f>'ROTH 1.0'!O3547*'קובץ טיוטה'!$D$10</f>
        <v>13324.716736033943</v>
      </c>
      <c r="Q3547" s="25">
        <f t="shared" si="553"/>
        <v>9724.7167360339427</v>
      </c>
      <c r="R3547" s="24">
        <f t="shared" si="562"/>
        <v>35644.125963999999</v>
      </c>
      <c r="S3547" s="25">
        <f t="shared" si="555"/>
        <v>0</v>
      </c>
      <c r="T3547" s="25">
        <f t="shared" si="556"/>
        <v>25919.409227966054</v>
      </c>
      <c r="U3547" s="25" t="str">
        <f t="shared" si="557"/>
        <v>charge</v>
      </c>
      <c r="W3547" s="25">
        <f t="shared" si="560"/>
        <v>0</v>
      </c>
      <c r="X3547" s="25">
        <f t="shared" si="558"/>
        <v>78000</v>
      </c>
      <c r="Y3547" s="25">
        <f t="shared" si="561"/>
        <v>0</v>
      </c>
      <c r="AA3547" s="25">
        <f t="shared" si="559"/>
        <v>0</v>
      </c>
      <c r="AC3547" s="25">
        <f t="shared" si="554"/>
        <v>25919.409227966054</v>
      </c>
    </row>
    <row r="3548" x14ac:dyDescent="0.2">
      <c r="L3548" s="24">
        <v>3543</v>
      </c>
      <c r="M3548" s="28">
        <v>0.44714079800000001</v>
      </c>
      <c r="O3548" s="24">
        <v>3543</v>
      </c>
      <c r="P3548" s="24">
        <f>'ROTH 1.0'!O3548*'קובץ טיוטה'!$D$10</f>
        <v>13108.883371428094</v>
      </c>
      <c r="Q3548" s="24">
        <f t="shared" si="553"/>
        <v>9508.8833714280936</v>
      </c>
      <c r="R3548" s="24">
        <f t="shared" si="562"/>
        <v>30405.574263999999</v>
      </c>
      <c r="S3548" s="24">
        <f t="shared" si="555"/>
        <v>0</v>
      </c>
      <c r="T3548" s="24">
        <f t="shared" si="556"/>
        <v>20896.690892571904</v>
      </c>
      <c r="U3548" s="24" t="str">
        <f t="shared" si="557"/>
        <v>charge</v>
      </c>
      <c r="W3548" s="24">
        <f t="shared" si="560"/>
        <v>0</v>
      </c>
      <c r="X3548" s="24">
        <f t="shared" si="558"/>
        <v>78000</v>
      </c>
      <c r="Y3548" s="24">
        <f t="shared" si="561"/>
        <v>0</v>
      </c>
      <c r="AA3548" s="24">
        <f t="shared" si="559"/>
        <v>0</v>
      </c>
      <c r="AC3548" s="24">
        <f t="shared" si="554"/>
        <v>20896.690892571904</v>
      </c>
    </row>
    <row r="3549" x14ac:dyDescent="0.2">
      <c r="L3549" s="25">
        <v>3544</v>
      </c>
      <c r="M3549" s="29">
        <v>0.388445708</v>
      </c>
      <c r="O3549" s="25">
        <v>3544</v>
      </c>
      <c r="P3549" s="24">
        <f>'ROTH 1.0'!O3549*'קובץ טיוטה'!$D$10</f>
        <v>13068.012528263856</v>
      </c>
      <c r="Q3549" s="25">
        <f t="shared" si="553"/>
        <v>9468.0125282638564</v>
      </c>
      <c r="R3549" s="24">
        <f t="shared" si="562"/>
        <v>26414.308143999999</v>
      </c>
      <c r="S3549" s="25">
        <f t="shared" si="555"/>
        <v>0</v>
      </c>
      <c r="T3549" s="25">
        <f t="shared" si="556"/>
        <v>16946.29561573614</v>
      </c>
      <c r="U3549" s="25" t="str">
        <f t="shared" si="557"/>
        <v>charge</v>
      </c>
      <c r="W3549" s="25">
        <f t="shared" si="560"/>
        <v>0</v>
      </c>
      <c r="X3549" s="25">
        <f t="shared" si="558"/>
        <v>78000</v>
      </c>
      <c r="Y3549" s="25">
        <f t="shared" si="561"/>
        <v>0</v>
      </c>
      <c r="AA3549" s="25">
        <f t="shared" si="559"/>
        <v>0</v>
      </c>
      <c r="AC3549" s="25">
        <f t="shared" si="554"/>
        <v>16946.29561573614</v>
      </c>
    </row>
    <row r="3550" x14ac:dyDescent="0.2">
      <c r="L3550" s="24">
        <v>3545</v>
      </c>
      <c r="M3550" s="28">
        <v>0.283153127</v>
      </c>
      <c r="O3550" s="24">
        <v>3545</v>
      </c>
      <c r="P3550" s="24">
        <f>'ROTH 1.0'!O3550*'קובץ טיוטה'!$D$10</f>
        <v>12822.292796586435</v>
      </c>
      <c r="Q3550" s="24">
        <f t="shared" si="553"/>
        <v>9222.2927965864346</v>
      </c>
      <c r="R3550" s="24">
        <f t="shared" si="562"/>
        <v>19254.412636000001</v>
      </c>
      <c r="S3550" s="24">
        <f t="shared" si="555"/>
        <v>0</v>
      </c>
      <c r="T3550" s="24">
        <f t="shared" si="556"/>
        <v>10032.119839413566</v>
      </c>
      <c r="U3550" s="24" t="str">
        <f t="shared" si="557"/>
        <v>charge</v>
      </c>
      <c r="W3550" s="24">
        <f t="shared" si="560"/>
        <v>0</v>
      </c>
      <c r="X3550" s="24">
        <f t="shared" si="558"/>
        <v>78000</v>
      </c>
      <c r="Y3550" s="24">
        <f t="shared" si="561"/>
        <v>0</v>
      </c>
      <c r="AA3550" s="24">
        <f t="shared" si="559"/>
        <v>0</v>
      </c>
      <c r="AC3550" s="24">
        <f t="shared" si="554"/>
        <v>10032.119839413566</v>
      </c>
    </row>
    <row r="3551" x14ac:dyDescent="0.2">
      <c r="L3551" s="25">
        <v>3546</v>
      </c>
      <c r="M3551" s="29">
        <v>0.152642272</v>
      </c>
      <c r="O3551" s="25">
        <v>3546</v>
      </c>
      <c r="P3551" s="24">
        <f>'ROTH 1.0'!O3551*'קובץ טיוטה'!$D$10</f>
        <v>12759.245105091335</v>
      </c>
      <c r="Q3551" s="25">
        <f t="shared" si="553"/>
        <v>9159.2451050913351</v>
      </c>
      <c r="R3551" s="24">
        <f t="shared" si="562"/>
        <v>10379.674496</v>
      </c>
      <c r="S3551" s="25">
        <f t="shared" si="555"/>
        <v>0</v>
      </c>
      <c r="T3551" s="25">
        <f t="shared" si="556"/>
        <v>1220.4293909086646</v>
      </c>
      <c r="U3551" s="25" t="str">
        <f t="shared" si="557"/>
        <v>charge</v>
      </c>
      <c r="W3551" s="25">
        <f t="shared" si="560"/>
        <v>0</v>
      </c>
      <c r="X3551" s="25">
        <f t="shared" si="558"/>
        <v>78000</v>
      </c>
      <c r="Y3551" s="25">
        <f t="shared" si="561"/>
        <v>0</v>
      </c>
      <c r="AA3551" s="25">
        <f t="shared" si="559"/>
        <v>0</v>
      </c>
      <c r="AC3551" s="25">
        <f t="shared" si="554"/>
        <v>1220.4293909086646</v>
      </c>
    </row>
    <row r="3552" x14ac:dyDescent="0.2">
      <c r="L3552" s="24">
        <v>3547</v>
      </c>
      <c r="M3552" s="28">
        <v>1.5924953999999998E-2</v>
      </c>
      <c r="O3552" s="24">
        <v>3547</v>
      </c>
      <c r="P3552" s="24">
        <f>'ROTH 1.0'!O3552*'קובץ טיוטה'!$D$10</f>
        <v>12756.0386810823</v>
      </c>
      <c r="Q3552" s="24">
        <f t="shared" si="553"/>
        <v>9156.0386810823002</v>
      </c>
      <c r="R3552" s="24">
        <f t="shared" si="562"/>
        <v>1082.8968719999998</v>
      </c>
      <c r="S3552" s="24">
        <f t="shared" si="555"/>
        <v>8073.1418090823008</v>
      </c>
      <c r="T3552" s="24">
        <f t="shared" si="556"/>
        <v>0</v>
      </c>
      <c r="U3552" s="24" t="str">
        <f t="shared" si="557"/>
        <v>drain</v>
      </c>
      <c r="W3552" s="24">
        <f t="shared" si="560"/>
        <v>0</v>
      </c>
      <c r="X3552" s="24">
        <f t="shared" si="558"/>
        <v>69926.858190917701</v>
      </c>
      <c r="Y3552" s="24">
        <f t="shared" si="561"/>
        <v>8073.141809082299</v>
      </c>
      <c r="AA3552" s="24">
        <f t="shared" si="559"/>
        <v>0</v>
      </c>
      <c r="AC3552" s="24">
        <f t="shared" si="554"/>
        <v>0</v>
      </c>
    </row>
    <row r="3553" x14ac:dyDescent="0.2">
      <c r="L3553" s="25">
        <v>3548</v>
      </c>
      <c r="M3553" s="29">
        <v>0</v>
      </c>
      <c r="O3553" s="25">
        <v>3548</v>
      </c>
      <c r="P3553" s="24">
        <f>'ROTH 1.0'!O3553*'קובץ טיוטה'!$D$10</f>
        <v>12523.255645180534</v>
      </c>
      <c r="Q3553" s="25">
        <f t="shared" si="553"/>
        <v>8923.255645180534</v>
      </c>
      <c r="R3553" s="24">
        <f t="shared" si="562"/>
        <v>0</v>
      </c>
      <c r="S3553" s="25">
        <f t="shared" si="555"/>
        <v>8923.255645180534</v>
      </c>
      <c r="T3553" s="25">
        <f t="shared" si="556"/>
        <v>0</v>
      </c>
      <c r="U3553" s="25" t="str">
        <f t="shared" si="557"/>
        <v>drain</v>
      </c>
      <c r="W3553" s="25">
        <f t="shared" si="560"/>
        <v>0</v>
      </c>
      <c r="X3553" s="25">
        <f t="shared" si="558"/>
        <v>61003.602545737165</v>
      </c>
      <c r="Y3553" s="25">
        <f t="shared" si="561"/>
        <v>8923.2556451805358</v>
      </c>
      <c r="AA3553" s="25">
        <f t="shared" si="559"/>
        <v>0</v>
      </c>
      <c r="AC3553" s="25">
        <f t="shared" si="554"/>
        <v>0</v>
      </c>
    </row>
    <row r="3554" x14ac:dyDescent="0.2">
      <c r="L3554" s="24">
        <v>3549</v>
      </c>
      <c r="M3554" s="28">
        <v>0</v>
      </c>
      <c r="O3554" s="24">
        <v>3549</v>
      </c>
      <c r="P3554" s="24">
        <f>'ROTH 1.0'!O3554*'קובץ טיוטה'!$D$10</f>
        <v>12118.890436812104</v>
      </c>
      <c r="Q3554" s="24">
        <f t="shared" si="553"/>
        <v>8518.8904368121039</v>
      </c>
      <c r="R3554" s="24">
        <f t="shared" si="562"/>
        <v>0</v>
      </c>
      <c r="S3554" s="24">
        <f t="shared" si="555"/>
        <v>8518.8904368121039</v>
      </c>
      <c r="T3554" s="24">
        <f t="shared" si="556"/>
        <v>0</v>
      </c>
      <c r="U3554" s="24" t="str">
        <f t="shared" si="557"/>
        <v>drain</v>
      </c>
      <c r="W3554" s="24">
        <f t="shared" si="560"/>
        <v>0</v>
      </c>
      <c r="X3554" s="24">
        <f t="shared" si="558"/>
        <v>52484.712108925058</v>
      </c>
      <c r="Y3554" s="24">
        <f t="shared" si="561"/>
        <v>8518.8904368121075</v>
      </c>
      <c r="AA3554" s="24">
        <f t="shared" si="559"/>
        <v>0</v>
      </c>
      <c r="AC3554" s="24">
        <f t="shared" si="554"/>
        <v>0</v>
      </c>
    </row>
    <row r="3555" x14ac:dyDescent="0.2">
      <c r="L3555" s="25">
        <v>3550</v>
      </c>
      <c r="M3555" s="29">
        <v>0</v>
      </c>
      <c r="O3555" s="25">
        <v>3550</v>
      </c>
      <c r="P3555" s="24">
        <f>'ROTH 1.0'!O3555*'קובץ טיוטה'!$D$10</f>
        <v>11640.233237385226</v>
      </c>
      <c r="Q3555" s="25">
        <f t="shared" si="553"/>
        <v>8040.2332373852259</v>
      </c>
      <c r="R3555" s="24">
        <f t="shared" si="562"/>
        <v>0</v>
      </c>
      <c r="S3555" s="25">
        <f t="shared" si="555"/>
        <v>8040.2332373852259</v>
      </c>
      <c r="T3555" s="25">
        <f t="shared" si="556"/>
        <v>0</v>
      </c>
      <c r="U3555" s="25" t="str">
        <f t="shared" si="557"/>
        <v>drain</v>
      </c>
      <c r="W3555" s="25">
        <f t="shared" si="560"/>
        <v>0</v>
      </c>
      <c r="X3555" s="25">
        <f t="shared" si="558"/>
        <v>44444.478871539832</v>
      </c>
      <c r="Y3555" s="25">
        <f t="shared" si="561"/>
        <v>8040.2332373852259</v>
      </c>
      <c r="AA3555" s="25">
        <f t="shared" si="559"/>
        <v>0</v>
      </c>
      <c r="AC3555" s="25">
        <f t="shared" si="554"/>
        <v>0</v>
      </c>
    </row>
    <row r="3556" x14ac:dyDescent="0.2">
      <c r="L3556" s="24">
        <v>3551</v>
      </c>
      <c r="M3556" s="28">
        <v>0</v>
      </c>
      <c r="O3556" s="24">
        <v>3551</v>
      </c>
      <c r="P3556" s="24">
        <f>'ROTH 1.0'!O3556*'קובץ טיוטה'!$D$10</f>
        <v>11169.665801046753</v>
      </c>
      <c r="Q3556" s="24">
        <f t="shared" si="553"/>
        <v>7569.6658010467527</v>
      </c>
      <c r="R3556" s="24">
        <f t="shared" si="562"/>
        <v>0</v>
      </c>
      <c r="S3556" s="24">
        <f t="shared" si="555"/>
        <v>7569.6658010467527</v>
      </c>
      <c r="T3556" s="24">
        <f t="shared" si="556"/>
        <v>0</v>
      </c>
      <c r="U3556" s="24" t="str">
        <f t="shared" si="557"/>
        <v>drain</v>
      </c>
      <c r="W3556" s="24">
        <f t="shared" si="560"/>
        <v>0</v>
      </c>
      <c r="X3556" s="24">
        <f t="shared" si="558"/>
        <v>36874.813070493081</v>
      </c>
      <c r="Y3556" s="24">
        <f t="shared" si="561"/>
        <v>7569.6658010467509</v>
      </c>
      <c r="AA3556" s="24">
        <f t="shared" si="559"/>
        <v>0</v>
      </c>
      <c r="AC3556" s="24">
        <f t="shared" si="554"/>
        <v>0</v>
      </c>
    </row>
    <row r="3557" x14ac:dyDescent="0.2">
      <c r="L3557" s="25">
        <v>3552</v>
      </c>
      <c r="M3557" s="29">
        <v>0</v>
      </c>
      <c r="O3557" s="25">
        <v>3552</v>
      </c>
      <c r="P3557" s="24">
        <f>'ROTH 1.0'!O3557*'קובץ טיוטה'!$D$10</f>
        <v>10718.411029461375</v>
      </c>
      <c r="Q3557" s="25">
        <f t="shared" si="553"/>
        <v>7118.4110294613747</v>
      </c>
      <c r="R3557" s="24">
        <f t="shared" si="562"/>
        <v>0</v>
      </c>
      <c r="S3557" s="25">
        <f t="shared" si="555"/>
        <v>7118.4110294613747</v>
      </c>
      <c r="T3557" s="25">
        <f t="shared" si="556"/>
        <v>0</v>
      </c>
      <c r="U3557" s="25" t="str">
        <f t="shared" si="557"/>
        <v>drain</v>
      </c>
      <c r="W3557" s="25">
        <f t="shared" si="560"/>
        <v>0</v>
      </c>
      <c r="X3557" s="25">
        <f t="shared" si="558"/>
        <v>29756.402041031706</v>
      </c>
      <c r="Y3557" s="25">
        <f t="shared" si="561"/>
        <v>7118.4110294613747</v>
      </c>
      <c r="AA3557" s="25">
        <f t="shared" si="559"/>
        <v>0</v>
      </c>
      <c r="AC3557" s="25">
        <f t="shared" si="554"/>
        <v>0</v>
      </c>
    </row>
    <row r="3558" x14ac:dyDescent="0.2">
      <c r="L3558" s="24">
        <v>3553</v>
      </c>
      <c r="M3558" s="28">
        <v>0</v>
      </c>
      <c r="O3558" s="24">
        <v>3553</v>
      </c>
      <c r="P3558" s="24">
        <f>'ROTH 1.0'!O3558*'קובץ טיוטה'!$D$10</f>
        <v>10166.547000179464</v>
      </c>
      <c r="Q3558" s="24">
        <f t="shared" si="553"/>
        <v>6566.5470001794638</v>
      </c>
      <c r="R3558" s="24">
        <f t="shared" si="562"/>
        <v>0</v>
      </c>
      <c r="S3558" s="24">
        <f t="shared" si="555"/>
        <v>6566.5470001794638</v>
      </c>
      <c r="T3558" s="24">
        <f t="shared" si="556"/>
        <v>0</v>
      </c>
      <c r="U3558" s="24" t="str">
        <f t="shared" si="557"/>
        <v>drain</v>
      </c>
      <c r="W3558" s="24">
        <f t="shared" si="560"/>
        <v>0</v>
      </c>
      <c r="X3558" s="24">
        <f t="shared" si="558"/>
        <v>23189.855040852242</v>
      </c>
      <c r="Y3558" s="24">
        <f t="shared" si="561"/>
        <v>6566.5470001794638</v>
      </c>
      <c r="AA3558" s="24">
        <f t="shared" si="559"/>
        <v>0</v>
      </c>
      <c r="AC3558" s="24">
        <f t="shared" si="554"/>
        <v>0</v>
      </c>
    </row>
    <row r="3559" x14ac:dyDescent="0.2">
      <c r="L3559" s="25">
        <v>3554</v>
      </c>
      <c r="M3559" s="29">
        <v>0</v>
      </c>
      <c r="O3559" s="25">
        <v>3554</v>
      </c>
      <c r="P3559" s="24">
        <f>'ROTH 1.0'!O3559*'קובץ טיוטה'!$D$10</f>
        <v>9722.1671829217303</v>
      </c>
      <c r="Q3559" s="25">
        <f t="shared" si="553"/>
        <v>6122.1671829217303</v>
      </c>
      <c r="R3559" s="24">
        <f t="shared" si="562"/>
        <v>0</v>
      </c>
      <c r="S3559" s="25">
        <f t="shared" si="555"/>
        <v>6122.1671829217303</v>
      </c>
      <c r="T3559" s="25">
        <f t="shared" si="556"/>
        <v>0</v>
      </c>
      <c r="U3559" s="25" t="str">
        <f t="shared" si="557"/>
        <v>drain</v>
      </c>
      <c r="W3559" s="25">
        <f t="shared" si="560"/>
        <v>0</v>
      </c>
      <c r="X3559" s="25">
        <f t="shared" si="558"/>
        <v>17067.687857930512</v>
      </c>
      <c r="Y3559" s="25">
        <f t="shared" si="561"/>
        <v>6122.1671829217303</v>
      </c>
      <c r="AA3559" s="25">
        <f t="shared" si="559"/>
        <v>0</v>
      </c>
      <c r="AC3559" s="25">
        <f t="shared" si="554"/>
        <v>0</v>
      </c>
    </row>
    <row r="3560" x14ac:dyDescent="0.2">
      <c r="L3560" s="24">
        <v>3555</v>
      </c>
      <c r="M3560" s="28">
        <v>0</v>
      </c>
      <c r="O3560" s="24">
        <v>3555</v>
      </c>
      <c r="P3560" s="24">
        <f>'ROTH 1.0'!O3560*'קובץ טיוטה'!$D$10</f>
        <v>9434.9055080838916</v>
      </c>
      <c r="Q3560" s="24">
        <f t="shared" si="553"/>
        <v>5834.9055080838916</v>
      </c>
      <c r="R3560" s="24">
        <f t="shared" si="562"/>
        <v>0</v>
      </c>
      <c r="S3560" s="24">
        <f t="shared" si="555"/>
        <v>5834.9055080838916</v>
      </c>
      <c r="T3560" s="24">
        <f t="shared" si="556"/>
        <v>0</v>
      </c>
      <c r="U3560" s="24" t="str">
        <f t="shared" si="557"/>
        <v>drain</v>
      </c>
      <c r="W3560" s="24">
        <f t="shared" si="560"/>
        <v>0</v>
      </c>
      <c r="X3560" s="24">
        <f t="shared" si="558"/>
        <v>11232.78234984662</v>
      </c>
      <c r="Y3560" s="24">
        <f t="shared" si="561"/>
        <v>5834.9055080838916</v>
      </c>
      <c r="AA3560" s="24">
        <f t="shared" si="559"/>
        <v>0</v>
      </c>
      <c r="AC3560" s="24">
        <f t="shared" si="554"/>
        <v>0</v>
      </c>
    </row>
    <row r="3561" x14ac:dyDescent="0.2">
      <c r="L3561" s="25">
        <v>3556</v>
      </c>
      <c r="M3561" s="29">
        <v>0</v>
      </c>
      <c r="O3561" s="25">
        <v>3556</v>
      </c>
      <c r="P3561" s="24">
        <f>'ROTH 1.0'!O3561*'קובץ טיוטה'!$D$10</f>
        <v>9326.0876462997894</v>
      </c>
      <c r="Q3561" s="25">
        <f t="shared" si="553"/>
        <v>5726.0876462997894</v>
      </c>
      <c r="R3561" s="24">
        <f t="shared" si="562"/>
        <v>0</v>
      </c>
      <c r="S3561" s="25">
        <f t="shared" si="555"/>
        <v>5726.0876462997894</v>
      </c>
      <c r="T3561" s="25">
        <f t="shared" si="556"/>
        <v>0</v>
      </c>
      <c r="U3561" s="25" t="str">
        <f t="shared" si="557"/>
        <v>drain</v>
      </c>
      <c r="W3561" s="25">
        <f t="shared" si="560"/>
        <v>0</v>
      </c>
      <c r="X3561" s="25">
        <f t="shared" si="558"/>
        <v>5506.6947035468311</v>
      </c>
      <c r="Y3561" s="25">
        <f t="shared" si="561"/>
        <v>5726.0876462997894</v>
      </c>
      <c r="AA3561" s="25">
        <f t="shared" si="559"/>
        <v>0</v>
      </c>
      <c r="AC3561" s="25">
        <f t="shared" si="554"/>
        <v>0</v>
      </c>
    </row>
    <row r="3562" x14ac:dyDescent="0.2">
      <c r="L3562" s="24">
        <v>3557</v>
      </c>
      <c r="M3562" s="28">
        <v>0</v>
      </c>
      <c r="O3562" s="24">
        <v>3557</v>
      </c>
      <c r="P3562" s="24">
        <f>'ROTH 1.0'!O3562*'קובץ טיוטה'!$D$10</f>
        <v>9252.705715047694</v>
      </c>
      <c r="Q3562" s="24">
        <f t="shared" si="553"/>
        <v>5652.705715047694</v>
      </c>
      <c r="R3562" s="24">
        <f t="shared" si="562"/>
        <v>0</v>
      </c>
      <c r="S3562" s="24">
        <f t="shared" si="555"/>
        <v>5652.705715047694</v>
      </c>
      <c r="T3562" s="24">
        <f t="shared" si="556"/>
        <v>0</v>
      </c>
      <c r="U3562" s="24" t="str">
        <f t="shared" si="557"/>
        <v>drain</v>
      </c>
      <c r="W3562" s="24">
        <f t="shared" si="560"/>
        <v>0</v>
      </c>
      <c r="X3562" s="24">
        <f t="shared" si="558"/>
        <v>0</v>
      </c>
      <c r="Y3562" s="24">
        <f t="shared" si="561"/>
        <v>5506.6947035468311</v>
      </c>
      <c r="AA3562" s="24">
        <f t="shared" si="559"/>
        <v>146.01101150086288</v>
      </c>
      <c r="AC3562" s="24">
        <f t="shared" si="554"/>
        <v>0</v>
      </c>
    </row>
    <row r="3563" x14ac:dyDescent="0.2">
      <c r="L3563" s="25">
        <v>3558</v>
      </c>
      <c r="M3563" s="29">
        <v>0</v>
      </c>
      <c r="O3563" s="25">
        <v>3558</v>
      </c>
      <c r="P3563" s="24">
        <f>'ROTH 1.0'!O3563*'קובץ טיוטה'!$D$10</f>
        <v>9074.1320260705634</v>
      </c>
      <c r="Q3563" s="25">
        <f t="shared" si="553"/>
        <v>5474.1320260705634</v>
      </c>
      <c r="R3563" s="24">
        <f t="shared" si="562"/>
        <v>0</v>
      </c>
      <c r="S3563" s="25">
        <f t="shared" si="555"/>
        <v>5474.1320260705634</v>
      </c>
      <c r="T3563" s="25">
        <f t="shared" si="556"/>
        <v>0</v>
      </c>
      <c r="U3563" s="25" t="str">
        <f t="shared" si="557"/>
        <v>drain</v>
      </c>
      <c r="W3563" s="25">
        <f t="shared" si="560"/>
        <v>0</v>
      </c>
      <c r="X3563" s="25">
        <f t="shared" si="558"/>
        <v>0</v>
      </c>
      <c r="Y3563" s="25">
        <f t="shared" si="561"/>
        <v>0</v>
      </c>
      <c r="AA3563" s="25">
        <f t="shared" si="559"/>
        <v>5474.1320260705634</v>
      </c>
      <c r="AC3563" s="25">
        <f t="shared" si="554"/>
        <v>0</v>
      </c>
    </row>
    <row r="3564" x14ac:dyDescent="0.2">
      <c r="L3564" s="24">
        <v>3559</v>
      </c>
      <c r="M3564" s="28">
        <v>0.37126977700000002</v>
      </c>
      <c r="O3564" s="24">
        <v>3559</v>
      </c>
      <c r="P3564" s="24">
        <f>'ROTH 1.0'!O3564*'קובץ טיוטה'!$D$10</f>
        <v>9442.7698244039802</v>
      </c>
      <c r="Q3564" s="24">
        <f t="shared" si="553"/>
        <v>5842.7698244039802</v>
      </c>
      <c r="R3564" s="24">
        <f t="shared" si="562"/>
        <v>25246.344836</v>
      </c>
      <c r="S3564" s="24">
        <f t="shared" si="555"/>
        <v>0</v>
      </c>
      <c r="T3564" s="24">
        <f t="shared" si="556"/>
        <v>19403.575011596018</v>
      </c>
      <c r="U3564" s="24" t="str">
        <f t="shared" si="557"/>
        <v>charge</v>
      </c>
      <c r="W3564" s="24">
        <f t="shared" si="560"/>
        <v>17463.217510436418</v>
      </c>
      <c r="X3564" s="24">
        <f t="shared" si="558"/>
        <v>17463.217510436418</v>
      </c>
      <c r="Y3564" s="24">
        <f t="shared" si="561"/>
        <v>0</v>
      </c>
      <c r="AA3564" s="24">
        <f t="shared" si="559"/>
        <v>0</v>
      </c>
      <c r="AC3564" s="24">
        <f t="shared" si="554"/>
        <v>1940.3575011596004</v>
      </c>
    </row>
    <row r="3565" x14ac:dyDescent="0.2">
      <c r="L3565" s="25">
        <v>3560</v>
      </c>
      <c r="M3565" s="29">
        <v>0.61194633399999998</v>
      </c>
      <c r="O3565" s="25">
        <v>3560</v>
      </c>
      <c r="P3565" s="24">
        <f>'ROTH 1.0'!O3565*'קובץ טיוטה'!$D$10</f>
        <v>9976.3612049366711</v>
      </c>
      <c r="Q3565" s="25">
        <f t="shared" si="553"/>
        <v>6376.3612049366711</v>
      </c>
      <c r="R3565" s="24">
        <f t="shared" si="562"/>
        <v>41612.350711999999</v>
      </c>
      <c r="S3565" s="25">
        <f t="shared" si="555"/>
        <v>0</v>
      </c>
      <c r="T3565" s="25">
        <f t="shared" si="556"/>
        <v>35235.989507063328</v>
      </c>
      <c r="U3565" s="25" t="str">
        <f t="shared" si="557"/>
        <v>charge</v>
      </c>
      <c r="W3565" s="25">
        <f t="shared" si="560"/>
        <v>31712.390556356997</v>
      </c>
      <c r="X3565" s="25">
        <f t="shared" si="558"/>
        <v>49175.608066793415</v>
      </c>
      <c r="Y3565" s="25">
        <f t="shared" si="561"/>
        <v>0</v>
      </c>
      <c r="AA3565" s="25">
        <f t="shared" si="559"/>
        <v>0</v>
      </c>
      <c r="AC3565" s="25">
        <f t="shared" si="554"/>
        <v>3523.5989507063314</v>
      </c>
    </row>
    <row r="3566" x14ac:dyDescent="0.2">
      <c r="L3566" s="24">
        <v>3561</v>
      </c>
      <c r="M3566" s="28">
        <v>0.69080628399999999</v>
      </c>
      <c r="O3566" s="24">
        <v>3561</v>
      </c>
      <c r="P3566" s="24">
        <f>'ROTH 1.0'!O3566*'קובץ טיוטה'!$D$10</f>
        <v>10563.138858036778</v>
      </c>
      <c r="Q3566" s="24">
        <f t="shared" si="553"/>
        <v>6963.1388580367784</v>
      </c>
      <c r="R3566" s="24">
        <f t="shared" si="562"/>
        <v>46974.827311999994</v>
      </c>
      <c r="S3566" s="24">
        <f t="shared" si="555"/>
        <v>0</v>
      </c>
      <c r="T3566" s="24">
        <f t="shared" si="556"/>
        <v>40011.688453963216</v>
      </c>
      <c r="U3566" s="24" t="str">
        <f t="shared" si="557"/>
        <v>charge</v>
      </c>
      <c r="W3566" s="24">
        <f t="shared" si="560"/>
        <v>28824.391933206585</v>
      </c>
      <c r="X3566" s="24">
        <f t="shared" si="558"/>
        <v>78000</v>
      </c>
      <c r="Y3566" s="24">
        <f t="shared" si="561"/>
        <v>0</v>
      </c>
      <c r="AA3566" s="24">
        <f t="shared" si="559"/>
        <v>0</v>
      </c>
      <c r="AC3566" s="24">
        <f t="shared" si="554"/>
        <v>11187.29652075663</v>
      </c>
    </row>
    <row r="3567" x14ac:dyDescent="0.2">
      <c r="L3567" s="25">
        <v>3562</v>
      </c>
      <c r="M3567" s="29">
        <v>0.67678917599999999</v>
      </c>
      <c r="O3567" s="25">
        <v>3562</v>
      </c>
      <c r="P3567" s="24">
        <f>'ROTH 1.0'!O3567*'קובץ טיוטה'!$D$10</f>
        <v>11004.883656353517</v>
      </c>
      <c r="Q3567" s="25">
        <f t="shared" si="553"/>
        <v>7404.8836563535169</v>
      </c>
      <c r="R3567" s="24">
        <f t="shared" si="562"/>
        <v>46021.663967999993</v>
      </c>
      <c r="S3567" s="25">
        <f t="shared" si="555"/>
        <v>0</v>
      </c>
      <c r="T3567" s="25">
        <f t="shared" si="556"/>
        <v>38616.780311646478</v>
      </c>
      <c r="U3567" s="25" t="str">
        <f t="shared" si="557"/>
        <v>charge</v>
      </c>
      <c r="W3567" s="25">
        <f t="shared" si="560"/>
        <v>0</v>
      </c>
      <c r="X3567" s="25">
        <f t="shared" si="558"/>
        <v>78000</v>
      </c>
      <c r="Y3567" s="25">
        <f t="shared" si="561"/>
        <v>0</v>
      </c>
      <c r="AA3567" s="25">
        <f t="shared" si="559"/>
        <v>0</v>
      </c>
      <c r="AC3567" s="25">
        <f t="shared" si="554"/>
        <v>38616.780311646478</v>
      </c>
    </row>
    <row r="3568" x14ac:dyDescent="0.2">
      <c r="L3568" s="24">
        <v>3563</v>
      </c>
      <c r="M3568" s="28">
        <v>0.74938072</v>
      </c>
      <c r="O3568" s="24">
        <v>3563</v>
      </c>
      <c r="P3568" s="24">
        <f>'ROTH 1.0'!O3568*'קובץ טיוטה'!$D$10</f>
        <v>11311.349142845782</v>
      </c>
      <c r="Q3568" s="24">
        <f t="shared" si="553"/>
        <v>7711.3491428457819</v>
      </c>
      <c r="R3568" s="24">
        <f t="shared" si="562"/>
        <v>50957.888959999997</v>
      </c>
      <c r="S3568" s="24">
        <f t="shared" si="555"/>
        <v>0</v>
      </c>
      <c r="T3568" s="24">
        <f t="shared" si="556"/>
        <v>43246.539817154218</v>
      </c>
      <c r="U3568" s="24" t="str">
        <f t="shared" si="557"/>
        <v>charge</v>
      </c>
      <c r="W3568" s="24">
        <f t="shared" si="560"/>
        <v>0</v>
      </c>
      <c r="X3568" s="24">
        <f t="shared" si="558"/>
        <v>78000</v>
      </c>
      <c r="Y3568" s="24">
        <f t="shared" si="561"/>
        <v>0</v>
      </c>
      <c r="AA3568" s="24">
        <f t="shared" si="559"/>
        <v>0</v>
      </c>
      <c r="AC3568" s="24">
        <f t="shared" si="554"/>
        <v>43246.539817154218</v>
      </c>
    </row>
    <row r="3569" x14ac:dyDescent="0.2">
      <c r="L3569" s="25">
        <v>3564</v>
      </c>
      <c r="M3569" s="29">
        <v>0.75966247499999995</v>
      </c>
      <c r="O3569" s="25">
        <v>3564</v>
      </c>
      <c r="P3569" s="24">
        <f>'ROTH 1.0'!O3569*'קובץ טיוטה'!$D$10</f>
        <v>11486.525221661854</v>
      </c>
      <c r="Q3569" s="25">
        <f t="shared" si="553"/>
        <v>7886.5252216618537</v>
      </c>
      <c r="R3569" s="24">
        <f t="shared" si="562"/>
        <v>51657.048299999995</v>
      </c>
      <c r="S3569" s="25">
        <f t="shared" si="555"/>
        <v>0</v>
      </c>
      <c r="T3569" s="25">
        <f t="shared" si="556"/>
        <v>43770.523078338141</v>
      </c>
      <c r="U3569" s="25" t="str">
        <f t="shared" si="557"/>
        <v>charge</v>
      </c>
      <c r="W3569" s="25">
        <f t="shared" si="560"/>
        <v>0</v>
      </c>
      <c r="X3569" s="25">
        <f t="shared" si="558"/>
        <v>78000</v>
      </c>
      <c r="Y3569" s="25">
        <f t="shared" si="561"/>
        <v>0</v>
      </c>
      <c r="AA3569" s="25">
        <f t="shared" si="559"/>
        <v>0</v>
      </c>
      <c r="AC3569" s="25">
        <f t="shared" si="554"/>
        <v>43770.523078338141</v>
      </c>
    </row>
    <row r="3570" x14ac:dyDescent="0.2">
      <c r="L3570" s="24">
        <v>3565</v>
      </c>
      <c r="M3570" s="28">
        <v>0.68901122299999995</v>
      </c>
      <c r="O3570" s="24">
        <v>3565</v>
      </c>
      <c r="P3570" s="24">
        <f>'ROTH 1.0'!O3570*'קובץ טיוטה'!$D$10</f>
        <v>11832.990660960295</v>
      </c>
      <c r="Q3570" s="24">
        <f t="shared" si="553"/>
        <v>8232.9906609602949</v>
      </c>
      <c r="R3570" s="24">
        <f t="shared" si="562"/>
        <v>46852.763163999996</v>
      </c>
      <c r="S3570" s="24">
        <f t="shared" si="555"/>
        <v>0</v>
      </c>
      <c r="T3570" s="24">
        <f t="shared" si="556"/>
        <v>38619.772503039698</v>
      </c>
      <c r="U3570" s="24" t="str">
        <f t="shared" si="557"/>
        <v>charge</v>
      </c>
      <c r="W3570" s="24">
        <f t="shared" si="560"/>
        <v>0</v>
      </c>
      <c r="X3570" s="24">
        <f t="shared" si="558"/>
        <v>78000</v>
      </c>
      <c r="Y3570" s="24">
        <f t="shared" si="561"/>
        <v>0</v>
      </c>
      <c r="AA3570" s="24">
        <f t="shared" si="559"/>
        <v>0</v>
      </c>
      <c r="AC3570" s="24">
        <f t="shared" si="554"/>
        <v>38619.772503039698</v>
      </c>
    </row>
    <row r="3571" x14ac:dyDescent="0.2">
      <c r="L3571" s="25">
        <v>3566</v>
      </c>
      <c r="M3571" s="29">
        <v>0.75170614800000002</v>
      </c>
      <c r="O3571" s="25">
        <v>3566</v>
      </c>
      <c r="P3571" s="24">
        <f>'ROTH 1.0'!O3571*'קובץ טיוטה'!$D$10</f>
        <v>12011.971461550618</v>
      </c>
      <c r="Q3571" s="25">
        <f t="shared" si="553"/>
        <v>8411.9714615506182</v>
      </c>
      <c r="R3571" s="24">
        <f t="shared" si="562"/>
        <v>51116.018064000004</v>
      </c>
      <c r="S3571" s="25">
        <f t="shared" si="555"/>
        <v>0</v>
      </c>
      <c r="T3571" s="25">
        <f t="shared" si="556"/>
        <v>42704.046602449387</v>
      </c>
      <c r="U3571" s="25" t="str">
        <f t="shared" si="557"/>
        <v>charge</v>
      </c>
      <c r="W3571" s="25">
        <f t="shared" si="560"/>
        <v>0</v>
      </c>
      <c r="X3571" s="25">
        <f t="shared" si="558"/>
        <v>78000</v>
      </c>
      <c r="Y3571" s="25">
        <f t="shared" si="561"/>
        <v>0</v>
      </c>
      <c r="AA3571" s="25">
        <f t="shared" si="559"/>
        <v>0</v>
      </c>
      <c r="AC3571" s="25">
        <f t="shared" si="554"/>
        <v>42704.046602449387</v>
      </c>
    </row>
    <row r="3572" x14ac:dyDescent="0.2">
      <c r="L3572" s="24">
        <v>3567</v>
      </c>
      <c r="M3572" s="28">
        <v>0.72371219399999998</v>
      </c>
      <c r="O3572" s="24">
        <v>3567</v>
      </c>
      <c r="P3572" s="24">
        <f>'ROTH 1.0'!O3572*'קובץ טיוטה'!$D$10</f>
        <v>12054.187433328767</v>
      </c>
      <c r="Q3572" s="24">
        <f t="shared" si="553"/>
        <v>8454.1874333287669</v>
      </c>
      <c r="R3572" s="24">
        <f t="shared" si="562"/>
        <v>49212.429191999996</v>
      </c>
      <c r="S3572" s="24">
        <f t="shared" si="555"/>
        <v>0</v>
      </c>
      <c r="T3572" s="24">
        <f t="shared" si="556"/>
        <v>40758.241758671225</v>
      </c>
      <c r="U3572" s="24" t="str">
        <f t="shared" si="557"/>
        <v>charge</v>
      </c>
      <c r="W3572" s="24">
        <f t="shared" si="560"/>
        <v>0</v>
      </c>
      <c r="X3572" s="24">
        <f t="shared" si="558"/>
        <v>78000</v>
      </c>
      <c r="Y3572" s="24">
        <f t="shared" si="561"/>
        <v>0</v>
      </c>
      <c r="AA3572" s="24">
        <f t="shared" si="559"/>
        <v>0</v>
      </c>
      <c r="AC3572" s="24">
        <f t="shared" si="554"/>
        <v>40758.241758671225</v>
      </c>
    </row>
    <row r="3573" x14ac:dyDescent="0.2">
      <c r="L3573" s="25">
        <v>3568</v>
      </c>
      <c r="M3573" s="29">
        <v>0.66572233599999997</v>
      </c>
      <c r="O3573" s="25">
        <v>3568</v>
      </c>
      <c r="P3573" s="24">
        <f>'ROTH 1.0'!O3573*'קובץ טיוטה'!$D$10</f>
        <v>11990.501533468532</v>
      </c>
      <c r="Q3573" s="25">
        <f t="shared" si="553"/>
        <v>8390.5015334685322</v>
      </c>
      <c r="R3573" s="24">
        <f t="shared" si="562"/>
        <v>45269.118847999998</v>
      </c>
      <c r="S3573" s="25">
        <f t="shared" si="555"/>
        <v>0</v>
      </c>
      <c r="T3573" s="25">
        <f t="shared" si="556"/>
        <v>36878.617314531468</v>
      </c>
      <c r="U3573" s="25" t="str">
        <f t="shared" si="557"/>
        <v>charge</v>
      </c>
      <c r="W3573" s="25">
        <f t="shared" si="560"/>
        <v>0</v>
      </c>
      <c r="X3573" s="25">
        <f t="shared" si="558"/>
        <v>78000</v>
      </c>
      <c r="Y3573" s="25">
        <f t="shared" si="561"/>
        <v>0</v>
      </c>
      <c r="AA3573" s="25">
        <f t="shared" si="559"/>
        <v>0</v>
      </c>
      <c r="AC3573" s="25">
        <f t="shared" si="554"/>
        <v>36878.617314531468</v>
      </c>
    </row>
    <row r="3574" x14ac:dyDescent="0.2">
      <c r="L3574" s="24">
        <v>3569</v>
      </c>
      <c r="M3574" s="28">
        <v>0.54133472100000002</v>
      </c>
      <c r="O3574" s="24">
        <v>3569</v>
      </c>
      <c r="P3574" s="24">
        <f>'ROTH 1.0'!O3574*'קובץ טיוטה'!$D$10</f>
        <v>11623.907092247626</v>
      </c>
      <c r="Q3574" s="24">
        <f t="shared" si="553"/>
        <v>8023.9070922476258</v>
      </c>
      <c r="R3574" s="24">
        <f t="shared" si="562"/>
        <v>36810.761028000001</v>
      </c>
      <c r="S3574" s="24">
        <f t="shared" si="555"/>
        <v>0</v>
      </c>
      <c r="T3574" s="24">
        <f t="shared" si="556"/>
        <v>28786.853935752377</v>
      </c>
      <c r="U3574" s="24" t="str">
        <f t="shared" si="557"/>
        <v>charge</v>
      </c>
      <c r="W3574" s="24">
        <f t="shared" si="560"/>
        <v>0</v>
      </c>
      <c r="X3574" s="24">
        <f t="shared" si="558"/>
        <v>78000</v>
      </c>
      <c r="Y3574" s="24">
        <f t="shared" si="561"/>
        <v>0</v>
      </c>
      <c r="AA3574" s="24">
        <f t="shared" si="559"/>
        <v>0</v>
      </c>
      <c r="AC3574" s="24">
        <f t="shared" si="554"/>
        <v>28786.853935752377</v>
      </c>
    </row>
    <row r="3575" x14ac:dyDescent="0.2">
      <c r="L3575" s="25">
        <v>3570</v>
      </c>
      <c r="M3575" s="29">
        <v>0.230513049</v>
      </c>
      <c r="O3575" s="25">
        <v>3570</v>
      </c>
      <c r="P3575" s="24">
        <f>'ROTH 1.0'!O3575*'קובץ טיוטה'!$D$10</f>
        <v>11642.60444890603</v>
      </c>
      <c r="Q3575" s="25">
        <f t="shared" si="553"/>
        <v>8042.6044489060296</v>
      </c>
      <c r="R3575" s="24">
        <f t="shared" si="562"/>
        <v>15674.887332</v>
      </c>
      <c r="S3575" s="25">
        <f t="shared" si="555"/>
        <v>0</v>
      </c>
      <c r="T3575" s="25">
        <f t="shared" si="556"/>
        <v>7632.2828830939707</v>
      </c>
      <c r="U3575" s="25" t="str">
        <f t="shared" si="557"/>
        <v>charge</v>
      </c>
      <c r="W3575" s="25">
        <f t="shared" si="560"/>
        <v>0</v>
      </c>
      <c r="X3575" s="25">
        <f t="shared" si="558"/>
        <v>78000</v>
      </c>
      <c r="Y3575" s="25">
        <f t="shared" si="561"/>
        <v>0</v>
      </c>
      <c r="AA3575" s="25">
        <f t="shared" si="559"/>
        <v>0</v>
      </c>
      <c r="AC3575" s="25">
        <f t="shared" si="554"/>
        <v>7632.2828830939707</v>
      </c>
    </row>
    <row r="3576" x14ac:dyDescent="0.2">
      <c r="L3576" s="24">
        <v>3571</v>
      </c>
      <c r="M3576" s="28">
        <v>2.4887125999999999E-2</v>
      </c>
      <c r="O3576" s="24">
        <v>3571</v>
      </c>
      <c r="P3576" s="24">
        <f>'ROTH 1.0'!O3576*'קובץ טיוטה'!$D$10</f>
        <v>11633.8086662307</v>
      </c>
      <c r="Q3576" s="24">
        <f t="shared" si="553"/>
        <v>8033.8086662306996</v>
      </c>
      <c r="R3576" s="24">
        <f t="shared" si="562"/>
        <v>1692.3245679999998</v>
      </c>
      <c r="S3576" s="24">
        <f t="shared" si="555"/>
        <v>6341.4840982306996</v>
      </c>
      <c r="T3576" s="24">
        <f t="shared" si="556"/>
        <v>0</v>
      </c>
      <c r="U3576" s="24" t="str">
        <f t="shared" si="557"/>
        <v>drain</v>
      </c>
      <c r="W3576" s="24">
        <f t="shared" si="560"/>
        <v>0</v>
      </c>
      <c r="X3576" s="24">
        <f t="shared" si="558"/>
        <v>71658.515901769308</v>
      </c>
      <c r="Y3576" s="24">
        <f t="shared" si="561"/>
        <v>6341.4840982306923</v>
      </c>
      <c r="AA3576" s="24">
        <f t="shared" si="559"/>
        <v>7.2759576141834259E-12</v>
      </c>
      <c r="AC3576" s="24">
        <f t="shared" si="554"/>
        <v>0</v>
      </c>
    </row>
    <row r="3577" x14ac:dyDescent="0.2">
      <c r="L3577" s="25">
        <v>3572</v>
      </c>
      <c r="M3577" s="29">
        <v>0</v>
      </c>
      <c r="O3577" s="25">
        <v>3572</v>
      </c>
      <c r="P3577" s="24">
        <f>'ROTH 1.0'!O3577*'קובץ טיוטה'!$D$10</f>
        <v>11922.142408247191</v>
      </c>
      <c r="Q3577" s="25">
        <f t="shared" si="553"/>
        <v>8322.1424082471913</v>
      </c>
      <c r="R3577" s="24">
        <f t="shared" si="562"/>
        <v>0</v>
      </c>
      <c r="S3577" s="25">
        <f t="shared" si="555"/>
        <v>8322.1424082471913</v>
      </c>
      <c r="T3577" s="25">
        <f t="shared" si="556"/>
        <v>0</v>
      </c>
      <c r="U3577" s="25" t="str">
        <f t="shared" si="557"/>
        <v>drain</v>
      </c>
      <c r="W3577" s="25">
        <f t="shared" si="560"/>
        <v>0</v>
      </c>
      <c r="X3577" s="25">
        <f t="shared" si="558"/>
        <v>63336.373493522115</v>
      </c>
      <c r="Y3577" s="25">
        <f t="shared" si="561"/>
        <v>8322.1424082471931</v>
      </c>
      <c r="AA3577" s="25">
        <f t="shared" si="559"/>
        <v>0</v>
      </c>
      <c r="AC3577" s="25">
        <f t="shared" si="554"/>
        <v>0</v>
      </c>
    </row>
    <row r="3578" x14ac:dyDescent="0.2">
      <c r="L3578" s="24">
        <v>3573</v>
      </c>
      <c r="M3578" s="28">
        <v>0</v>
      </c>
      <c r="O3578" s="24">
        <v>3573</v>
      </c>
      <c r="P3578" s="24">
        <f>'ROTH 1.0'!O3578*'קובץ טיוטה'!$D$10</f>
        <v>11970.615068571973</v>
      </c>
      <c r="Q3578" s="24">
        <f t="shared" si="553"/>
        <v>8370.6150685719731</v>
      </c>
      <c r="R3578" s="24">
        <f t="shared" si="562"/>
        <v>0</v>
      </c>
      <c r="S3578" s="24">
        <f t="shared" si="555"/>
        <v>8370.6150685719731</v>
      </c>
      <c r="T3578" s="24">
        <f t="shared" si="556"/>
        <v>0</v>
      </c>
      <c r="U3578" s="24" t="str">
        <f t="shared" si="557"/>
        <v>drain</v>
      </c>
      <c r="W3578" s="24">
        <f t="shared" si="560"/>
        <v>0</v>
      </c>
      <c r="X3578" s="24">
        <f t="shared" si="558"/>
        <v>54965.758424950138</v>
      </c>
      <c r="Y3578" s="24">
        <f t="shared" si="561"/>
        <v>8370.6150685719767</v>
      </c>
      <c r="AA3578" s="24">
        <f t="shared" si="559"/>
        <v>0</v>
      </c>
      <c r="AC3578" s="24">
        <f t="shared" si="554"/>
        <v>0</v>
      </c>
    </row>
    <row r="3579" x14ac:dyDescent="0.2">
      <c r="L3579" s="25">
        <v>3574</v>
      </c>
      <c r="M3579" s="29">
        <v>0</v>
      </c>
      <c r="O3579" s="25">
        <v>3574</v>
      </c>
      <c r="P3579" s="24">
        <f>'ROTH 1.0'!O3579*'קובץ טיוטה'!$D$10</f>
        <v>11777.217135324825</v>
      </c>
      <c r="Q3579" s="25">
        <f t="shared" si="553"/>
        <v>8177.217135324825</v>
      </c>
      <c r="R3579" s="24">
        <f t="shared" si="562"/>
        <v>0</v>
      </c>
      <c r="S3579" s="25">
        <f t="shared" si="555"/>
        <v>8177.217135324825</v>
      </c>
      <c r="T3579" s="25">
        <f t="shared" si="556"/>
        <v>0</v>
      </c>
      <c r="U3579" s="25" t="str">
        <f t="shared" si="557"/>
        <v>drain</v>
      </c>
      <c r="W3579" s="25">
        <f t="shared" si="560"/>
        <v>0</v>
      </c>
      <c r="X3579" s="25">
        <f t="shared" si="558"/>
        <v>46788.541289625311</v>
      </c>
      <c r="Y3579" s="25">
        <f t="shared" si="561"/>
        <v>8177.2171353248268</v>
      </c>
      <c r="AA3579" s="25">
        <f t="shared" si="559"/>
        <v>0</v>
      </c>
      <c r="AC3579" s="25">
        <f t="shared" si="554"/>
        <v>0</v>
      </c>
    </row>
    <row r="3580" x14ac:dyDescent="0.2">
      <c r="L3580" s="24">
        <v>3575</v>
      </c>
      <c r="M3580" s="28">
        <v>0</v>
      </c>
      <c r="O3580" s="24">
        <v>3575</v>
      </c>
      <c r="P3580" s="24">
        <f>'ROTH 1.0'!O3580*'קובץ טיוטה'!$D$10</f>
        <v>11299.743238102345</v>
      </c>
      <c r="Q3580" s="24">
        <f t="shared" si="553"/>
        <v>7699.7432381023445</v>
      </c>
      <c r="R3580" s="24">
        <f t="shared" si="562"/>
        <v>0</v>
      </c>
      <c r="S3580" s="24">
        <f t="shared" si="555"/>
        <v>7699.7432381023445</v>
      </c>
      <c r="T3580" s="24">
        <f t="shared" si="556"/>
        <v>0</v>
      </c>
      <c r="U3580" s="24" t="str">
        <f t="shared" si="557"/>
        <v>drain</v>
      </c>
      <c r="W3580" s="24">
        <f t="shared" si="560"/>
        <v>0</v>
      </c>
      <c r="X3580" s="24">
        <f t="shared" si="558"/>
        <v>39088.798051522965</v>
      </c>
      <c r="Y3580" s="24">
        <f t="shared" si="561"/>
        <v>7699.7432381023464</v>
      </c>
      <c r="AA3580" s="24">
        <f t="shared" si="559"/>
        <v>0</v>
      </c>
      <c r="AC3580" s="24">
        <f t="shared" si="554"/>
        <v>0</v>
      </c>
    </row>
    <row r="3581" x14ac:dyDescent="0.2">
      <c r="L3581" s="25">
        <v>3576</v>
      </c>
      <c r="M3581" s="29">
        <v>0</v>
      </c>
      <c r="O3581" s="25">
        <v>3576</v>
      </c>
      <c r="P3581" s="24">
        <f>'ROTH 1.0'!O3581*'קובץ טיוטה'!$D$10</f>
        <v>10599.645894879995</v>
      </c>
      <c r="Q3581" s="25">
        <f t="shared" si="553"/>
        <v>6999.6458948799955</v>
      </c>
      <c r="R3581" s="24">
        <f t="shared" si="562"/>
        <v>0</v>
      </c>
      <c r="S3581" s="25">
        <f t="shared" si="555"/>
        <v>6999.6458948799955</v>
      </c>
      <c r="T3581" s="25">
        <f t="shared" si="556"/>
        <v>0</v>
      </c>
      <c r="U3581" s="25" t="str">
        <f t="shared" si="557"/>
        <v>drain</v>
      </c>
      <c r="W3581" s="25">
        <f t="shared" si="560"/>
        <v>0</v>
      </c>
      <c r="X3581" s="25">
        <f t="shared" si="558"/>
        <v>32089.152156642969</v>
      </c>
      <c r="Y3581" s="25">
        <f t="shared" si="561"/>
        <v>6999.6458948799955</v>
      </c>
      <c r="AA3581" s="25">
        <f t="shared" si="559"/>
        <v>0</v>
      </c>
      <c r="AC3581" s="25">
        <f t="shared" si="554"/>
        <v>0</v>
      </c>
    </row>
    <row r="3582" x14ac:dyDescent="0.2">
      <c r="L3582" s="24">
        <v>3577</v>
      </c>
      <c r="M3582" s="28">
        <v>0</v>
      </c>
      <c r="O3582" s="24">
        <v>3577</v>
      </c>
      <c r="P3582" s="24">
        <f>'ROTH 1.0'!O3582*'קובץ טיוטה'!$D$10</f>
        <v>9943.5601992311658</v>
      </c>
      <c r="Q3582" s="24">
        <f t="shared" si="553"/>
        <v>6343.5601992311658</v>
      </c>
      <c r="R3582" s="24">
        <f t="shared" si="562"/>
        <v>0</v>
      </c>
      <c r="S3582" s="24">
        <f t="shared" si="555"/>
        <v>6343.5601992311658</v>
      </c>
      <c r="T3582" s="24">
        <f t="shared" si="556"/>
        <v>0</v>
      </c>
      <c r="U3582" s="24" t="str">
        <f t="shared" si="557"/>
        <v>drain</v>
      </c>
      <c r="W3582" s="24">
        <f t="shared" si="560"/>
        <v>0</v>
      </c>
      <c r="X3582" s="24">
        <f t="shared" si="558"/>
        <v>25745.591957411802</v>
      </c>
      <c r="Y3582" s="24">
        <f t="shared" si="561"/>
        <v>6343.5601992311676</v>
      </c>
      <c r="AA3582" s="24">
        <f t="shared" si="559"/>
        <v>0</v>
      </c>
      <c r="AC3582" s="24">
        <f t="shared" si="554"/>
        <v>0</v>
      </c>
    </row>
    <row r="3583" x14ac:dyDescent="0.2">
      <c r="L3583" s="25">
        <v>3578</v>
      </c>
      <c r="M3583" s="29">
        <v>0</v>
      </c>
      <c r="O3583" s="25">
        <v>3578</v>
      </c>
      <c r="P3583" s="24">
        <f>'ROTH 1.0'!O3583*'קובץ טיוטה'!$D$10</f>
        <v>9403.9685810712199</v>
      </c>
      <c r="Q3583" s="25">
        <f t="shared" si="553"/>
        <v>5803.9685810712199</v>
      </c>
      <c r="R3583" s="24">
        <f t="shared" si="562"/>
        <v>0</v>
      </c>
      <c r="S3583" s="25">
        <f t="shared" si="555"/>
        <v>5803.9685810712199</v>
      </c>
      <c r="T3583" s="25">
        <f t="shared" si="556"/>
        <v>0</v>
      </c>
      <c r="U3583" s="25" t="str">
        <f t="shared" si="557"/>
        <v>drain</v>
      </c>
      <c r="W3583" s="25">
        <f t="shared" si="560"/>
        <v>0</v>
      </c>
      <c r="X3583" s="25">
        <f t="shared" si="558"/>
        <v>19941.623376340583</v>
      </c>
      <c r="Y3583" s="25">
        <f t="shared" si="561"/>
        <v>5803.9685810712181</v>
      </c>
      <c r="AA3583" s="25">
        <f t="shared" si="559"/>
        <v>0</v>
      </c>
      <c r="AC3583" s="25">
        <f t="shared" si="554"/>
        <v>0</v>
      </c>
    </row>
    <row r="3584" x14ac:dyDescent="0.2">
      <c r="L3584" s="24">
        <v>3579</v>
      </c>
      <c r="M3584" s="28">
        <v>0</v>
      </c>
      <c r="O3584" s="24">
        <v>3579</v>
      </c>
      <c r="P3584" s="24">
        <f>'ROTH 1.0'!O3584*'קובץ טיוטה'!$D$10</f>
        <v>9326.3405700017556</v>
      </c>
      <c r="Q3584" s="24">
        <f t="shared" si="553"/>
        <v>5726.3405700017556</v>
      </c>
      <c r="R3584" s="24">
        <f t="shared" si="562"/>
        <v>0</v>
      </c>
      <c r="S3584" s="24">
        <f t="shared" si="555"/>
        <v>5726.3405700017556</v>
      </c>
      <c r="T3584" s="24">
        <f t="shared" si="556"/>
        <v>0</v>
      </c>
      <c r="U3584" s="24" t="str">
        <f t="shared" si="557"/>
        <v>drain</v>
      </c>
      <c r="W3584" s="24">
        <f t="shared" si="560"/>
        <v>0</v>
      </c>
      <c r="X3584" s="24">
        <f t="shared" si="558"/>
        <v>14215.282806338828</v>
      </c>
      <c r="Y3584" s="24">
        <f t="shared" si="561"/>
        <v>5726.3405700017556</v>
      </c>
      <c r="AA3584" s="24">
        <f t="shared" si="559"/>
        <v>0</v>
      </c>
      <c r="AC3584" s="24">
        <f t="shared" si="554"/>
        <v>0</v>
      </c>
    </row>
    <row r="3585" x14ac:dyDescent="0.2">
      <c r="L3585" s="25">
        <v>3580</v>
      </c>
      <c r="M3585" s="29">
        <v>0</v>
      </c>
      <c r="O3585" s="25">
        <v>3580</v>
      </c>
      <c r="P3585" s="24">
        <f>'ROTH 1.0'!O3585*'קובץ טיוטה'!$D$10</f>
        <v>9240.4459903516927</v>
      </c>
      <c r="Q3585" s="25">
        <f t="shared" si="553"/>
        <v>5640.4459903516927</v>
      </c>
      <c r="R3585" s="24">
        <f t="shared" si="562"/>
        <v>0</v>
      </c>
      <c r="S3585" s="25">
        <f t="shared" si="555"/>
        <v>5640.4459903516927</v>
      </c>
      <c r="T3585" s="25">
        <f t="shared" si="556"/>
        <v>0</v>
      </c>
      <c r="U3585" s="25" t="str">
        <f t="shared" si="557"/>
        <v>drain</v>
      </c>
      <c r="W3585" s="25">
        <f t="shared" si="560"/>
        <v>0</v>
      </c>
      <c r="X3585" s="25">
        <f t="shared" si="558"/>
        <v>8574.8368159871352</v>
      </c>
      <c r="Y3585" s="25">
        <f t="shared" si="561"/>
        <v>5640.4459903516927</v>
      </c>
      <c r="AA3585" s="25">
        <f t="shared" si="559"/>
        <v>0</v>
      </c>
      <c r="AC3585" s="25">
        <f t="shared" si="554"/>
        <v>0</v>
      </c>
    </row>
    <row r="3586" x14ac:dyDescent="0.2">
      <c r="L3586" s="24">
        <v>3581</v>
      </c>
      <c r="M3586" s="28">
        <v>0</v>
      </c>
      <c r="O3586" s="24">
        <v>3581</v>
      </c>
      <c r="P3586" s="24">
        <f>'ROTH 1.0'!O3586*'קובץ טיוטה'!$D$10</f>
        <v>9353.7929978973625</v>
      </c>
      <c r="Q3586" s="24">
        <f t="shared" si="553"/>
        <v>5753.7929978973625</v>
      </c>
      <c r="R3586" s="24">
        <f t="shared" si="562"/>
        <v>0</v>
      </c>
      <c r="S3586" s="24">
        <f t="shared" si="555"/>
        <v>5753.7929978973625</v>
      </c>
      <c r="T3586" s="24">
        <f t="shared" si="556"/>
        <v>0</v>
      </c>
      <c r="U3586" s="24" t="str">
        <f t="shared" si="557"/>
        <v>drain</v>
      </c>
      <c r="W3586" s="24">
        <f t="shared" si="560"/>
        <v>0</v>
      </c>
      <c r="X3586" s="24">
        <f t="shared" si="558"/>
        <v>2821.0438180897727</v>
      </c>
      <c r="Y3586" s="24">
        <f t="shared" si="561"/>
        <v>5753.7929978973625</v>
      </c>
      <c r="AA3586" s="24">
        <f t="shared" si="559"/>
        <v>0</v>
      </c>
      <c r="AC3586" s="24">
        <f t="shared" si="554"/>
        <v>0</v>
      </c>
    </row>
    <row r="3587" x14ac:dyDescent="0.2">
      <c r="L3587" s="25">
        <v>3582</v>
      </c>
      <c r="M3587" s="29">
        <v>0</v>
      </c>
      <c r="O3587" s="25">
        <v>3582</v>
      </c>
      <c r="P3587" s="24">
        <f>'ROTH 1.0'!O3587*'קובץ טיוטה'!$D$10</f>
        <v>9501.0093864094233</v>
      </c>
      <c r="Q3587" s="25">
        <f t="shared" si="553"/>
        <v>5901.0093864094233</v>
      </c>
      <c r="R3587" s="24">
        <f t="shared" si="562"/>
        <v>0</v>
      </c>
      <c r="S3587" s="25">
        <f t="shared" si="555"/>
        <v>5901.0093864094233</v>
      </c>
      <c r="T3587" s="25">
        <f t="shared" si="556"/>
        <v>0</v>
      </c>
      <c r="U3587" s="25" t="str">
        <f t="shared" si="557"/>
        <v>drain</v>
      </c>
      <c r="W3587" s="25">
        <f t="shared" si="560"/>
        <v>0</v>
      </c>
      <c r="X3587" s="25">
        <f t="shared" si="558"/>
        <v>0</v>
      </c>
      <c r="Y3587" s="25">
        <f t="shared" si="561"/>
        <v>2821.0438180897727</v>
      </c>
      <c r="AA3587" s="25">
        <f t="shared" si="559"/>
        <v>3079.9655683196506</v>
      </c>
      <c r="AC3587" s="25">
        <f t="shared" si="554"/>
        <v>0</v>
      </c>
    </row>
    <row r="3588" x14ac:dyDescent="0.2">
      <c r="L3588" s="24">
        <v>3583</v>
      </c>
      <c r="M3588" s="28">
        <v>0.34644039599999998</v>
      </c>
      <c r="O3588" s="24">
        <v>3583</v>
      </c>
      <c r="P3588" s="24">
        <f>'ROTH 1.0'!O3588*'קובץ טיוטה'!$D$10</f>
        <v>10554.715478103477</v>
      </c>
      <c r="Q3588" s="24">
        <f t="shared" si="553"/>
        <v>6954.7154781034769</v>
      </c>
      <c r="R3588" s="24">
        <f t="shared" si="562"/>
        <v>23557.946927999998</v>
      </c>
      <c r="S3588" s="24">
        <f t="shared" si="555"/>
        <v>0</v>
      </c>
      <c r="T3588" s="24">
        <f t="shared" si="556"/>
        <v>16603.231449896521</v>
      </c>
      <c r="U3588" s="24" t="str">
        <f t="shared" si="557"/>
        <v>charge</v>
      </c>
      <c r="W3588" s="24">
        <f t="shared" si="560"/>
        <v>14942.908304906869</v>
      </c>
      <c r="X3588" s="24">
        <f t="shared" si="558"/>
        <v>14942.908304906869</v>
      </c>
      <c r="Y3588" s="24">
        <f t="shared" si="561"/>
        <v>0</v>
      </c>
      <c r="AA3588" s="24">
        <f t="shared" si="559"/>
        <v>0</v>
      </c>
      <c r="AC3588" s="24">
        <f t="shared" si="554"/>
        <v>1660.3231449896521</v>
      </c>
    </row>
    <row r="3589" x14ac:dyDescent="0.2">
      <c r="L3589" s="25">
        <v>3584</v>
      </c>
      <c r="M3589" s="29">
        <v>0.44891547799999998</v>
      </c>
      <c r="O3589" s="25">
        <v>3584</v>
      </c>
      <c r="P3589" s="24">
        <f>'ROTH 1.0'!O3589*'קובץ טיוטה'!$D$10</f>
        <v>11744.808569059964</v>
      </c>
      <c r="Q3589" s="25">
        <f t="shared" si="553"/>
        <v>8144.8085690599637</v>
      </c>
      <c r="R3589" s="24">
        <f t="shared" si="562"/>
        <v>30526.252503999996</v>
      </c>
      <c r="S3589" s="25">
        <f t="shared" si="555"/>
        <v>0</v>
      </c>
      <c r="T3589" s="25">
        <f t="shared" si="556"/>
        <v>22381.443934940035</v>
      </c>
      <c r="U3589" s="25" t="str">
        <f t="shared" si="557"/>
        <v>charge</v>
      </c>
      <c r="W3589" s="25">
        <f t="shared" si="560"/>
        <v>20143.299541446035</v>
      </c>
      <c r="X3589" s="25">
        <f t="shared" si="558"/>
        <v>35086.207846352903</v>
      </c>
      <c r="Y3589" s="25">
        <f t="shared" si="561"/>
        <v>0</v>
      </c>
      <c r="AA3589" s="25">
        <f t="shared" si="559"/>
        <v>0</v>
      </c>
      <c r="AC3589" s="25">
        <f t="shared" si="554"/>
        <v>2238.1443934939998</v>
      </c>
    </row>
    <row r="3590" x14ac:dyDescent="0.2">
      <c r="L3590" s="24">
        <v>3585</v>
      </c>
      <c r="M3590" s="28">
        <v>0.33567892900000001</v>
      </c>
      <c r="O3590" s="24">
        <v>3585</v>
      </c>
      <c r="P3590" s="24">
        <f>'ROTH 1.0'!O3590*'קובץ טיוטה'!$D$10</f>
        <v>12666.361825445396</v>
      </c>
      <c r="Q3590" s="24">
        <f t="shared" ref="Q3590:Q3653" si="563">P3590-$H$8*$H$9</f>
        <v>9066.3618254453959</v>
      </c>
      <c r="R3590" s="24">
        <f t="shared" si="562"/>
        <v>22826.167172000001</v>
      </c>
      <c r="S3590" s="24">
        <f t="shared" si="555"/>
        <v>0</v>
      </c>
      <c r="T3590" s="24">
        <f t="shared" si="556"/>
        <v>13759.805346554605</v>
      </c>
      <c r="U3590" s="24" t="str">
        <f t="shared" si="557"/>
        <v>charge</v>
      </c>
      <c r="W3590" s="24">
        <f t="shared" si="560"/>
        <v>12383.824811899147</v>
      </c>
      <c r="X3590" s="24">
        <f t="shared" si="558"/>
        <v>47470.03265825205</v>
      </c>
      <c r="Y3590" s="24">
        <f t="shared" si="561"/>
        <v>0</v>
      </c>
      <c r="AA3590" s="24">
        <f t="shared" si="559"/>
        <v>0</v>
      </c>
      <c r="AC3590" s="24">
        <f t="shared" ref="AC3590:AC3653" si="564">IF(U3590="charge",(T3590-W3590),0)</f>
        <v>1375.9805346554585</v>
      </c>
    </row>
    <row r="3591" x14ac:dyDescent="0.2">
      <c r="L3591" s="25">
        <v>3586</v>
      </c>
      <c r="M3591" s="29">
        <v>0.41984001700000001</v>
      </c>
      <c r="O3591" s="25">
        <v>3586</v>
      </c>
      <c r="P3591" s="24">
        <f>'ROTH 1.0'!O3591*'קובץ טיוטה'!$D$10</f>
        <v>12902.29538134774</v>
      </c>
      <c r="Q3591" s="25">
        <f t="shared" si="563"/>
        <v>9302.2953813477397</v>
      </c>
      <c r="R3591" s="24">
        <f t="shared" si="562"/>
        <v>28549.121155999997</v>
      </c>
      <c r="S3591" s="25">
        <f t="shared" ref="S3591:S3654" si="565">IF(Q3591&gt;R3591,Q3591-R3591,0)</f>
        <v>0</v>
      </c>
      <c r="T3591" s="25">
        <f t="shared" ref="T3591:T3654" si="566">IF(R3591&gt;Q3591,R3591-Q3591,0)</f>
        <v>19246.825774652258</v>
      </c>
      <c r="U3591" s="25" t="str">
        <f t="shared" ref="U3591:U3654" si="567">IF(Q3591&gt;R3591,"drain","charge")</f>
        <v>charge</v>
      </c>
      <c r="W3591" s="25">
        <f t="shared" si="560"/>
        <v>17322.143197187033</v>
      </c>
      <c r="X3591" s="25">
        <f t="shared" ref="X3591:X3654" si="568">IF(X3590+T3591&gt;$H$11,$H$11,IF(U3591="charge",X3590+(T3591*$H$12),IF((X3590-S3591)&gt;0,X3590-S3591,0)))</f>
        <v>64792.175855439084</v>
      </c>
      <c r="Y3591" s="25">
        <f t="shared" si="561"/>
        <v>0</v>
      </c>
      <c r="AA3591" s="25">
        <f t="shared" ref="AA3591:AA3654" si="569">S3591-Y3591</f>
        <v>0</v>
      </c>
      <c r="AC3591" s="25">
        <f t="shared" si="564"/>
        <v>1924.6825774652243</v>
      </c>
    </row>
    <row r="3592" x14ac:dyDescent="0.2">
      <c r="L3592" s="24">
        <v>3587</v>
      </c>
      <c r="M3592" s="28">
        <v>0.63704538899999996</v>
      </c>
      <c r="O3592" s="24">
        <v>3587</v>
      </c>
      <c r="P3592" s="24">
        <f>'ROTH 1.0'!O3592*'קובץ טיוטה'!$D$10</f>
        <v>13035.092237802433</v>
      </c>
      <c r="Q3592" s="24">
        <f t="shared" si="563"/>
        <v>9435.0922378024334</v>
      </c>
      <c r="R3592" s="24">
        <f t="shared" si="562"/>
        <v>43319.086451999996</v>
      </c>
      <c r="S3592" s="24">
        <f t="shared" si="565"/>
        <v>0</v>
      </c>
      <c r="T3592" s="24">
        <f t="shared" si="566"/>
        <v>33883.994214197563</v>
      </c>
      <c r="U3592" s="24" t="str">
        <f t="shared" si="567"/>
        <v>charge</v>
      </c>
      <c r="W3592" s="24">
        <f t="shared" ref="W3592:W3655" si="570">IF(X3592&gt;=X3591,(X3592-X3591),0)</f>
        <v>13207.824144560916</v>
      </c>
      <c r="X3592" s="24">
        <f t="shared" si="568"/>
        <v>78000</v>
      </c>
      <c r="Y3592" s="24">
        <f t="shared" ref="Y3592:Y3655" si="571">IF(U3592="drain",X3591-X3592,0)</f>
        <v>0</v>
      </c>
      <c r="AA3592" s="24">
        <f t="shared" si="569"/>
        <v>0</v>
      </c>
      <c r="AC3592" s="24">
        <f t="shared" si="564"/>
        <v>20676.170069636646</v>
      </c>
    </row>
    <row r="3593" x14ac:dyDescent="0.2">
      <c r="L3593" s="25">
        <v>3588</v>
      </c>
      <c r="M3593" s="29">
        <v>0.77401497199999991</v>
      </c>
      <c r="O3593" s="25">
        <v>3588</v>
      </c>
      <c r="P3593" s="24">
        <f>'ROTH 1.0'!O3593*'קובץ טיוטה'!$D$10</f>
        <v>13352.049732465744</v>
      </c>
      <c r="Q3593" s="25">
        <f t="shared" si="563"/>
        <v>9752.0497324657445</v>
      </c>
      <c r="R3593" s="24">
        <f t="shared" si="562"/>
        <v>52633.018095999993</v>
      </c>
      <c r="S3593" s="25">
        <f t="shared" si="565"/>
        <v>0</v>
      </c>
      <c r="T3593" s="25">
        <f t="shared" si="566"/>
        <v>42880.968363534252</v>
      </c>
      <c r="U3593" s="25" t="str">
        <f t="shared" si="567"/>
        <v>charge</v>
      </c>
      <c r="W3593" s="25">
        <f t="shared" si="570"/>
        <v>0</v>
      </c>
      <c r="X3593" s="25">
        <f t="shared" si="568"/>
        <v>78000</v>
      </c>
      <c r="Y3593" s="25">
        <f t="shared" si="571"/>
        <v>0</v>
      </c>
      <c r="AA3593" s="25">
        <f t="shared" si="569"/>
        <v>0</v>
      </c>
      <c r="AC3593" s="25">
        <f t="shared" si="564"/>
        <v>42880.968363534252</v>
      </c>
    </row>
    <row r="3594" x14ac:dyDescent="0.2">
      <c r="L3594" s="24">
        <v>3589</v>
      </c>
      <c r="M3594" s="28">
        <v>0.76465945400000002</v>
      </c>
      <c r="O3594" s="24">
        <v>3589</v>
      </c>
      <c r="P3594" s="24">
        <f>'ROTH 1.0'!O3594*'קובץ טיוטה'!$D$10</f>
        <v>13632.875650710841</v>
      </c>
      <c r="Q3594" s="24">
        <f t="shared" si="563"/>
        <v>10032.875650710841</v>
      </c>
      <c r="R3594" s="24">
        <f t="shared" si="562"/>
        <v>51996.842872000001</v>
      </c>
      <c r="S3594" s="24">
        <f t="shared" si="565"/>
        <v>0</v>
      </c>
      <c r="T3594" s="24">
        <f t="shared" si="566"/>
        <v>41963.96722128916</v>
      </c>
      <c r="U3594" s="24" t="str">
        <f t="shared" si="567"/>
        <v>charge</v>
      </c>
      <c r="W3594" s="24">
        <f t="shared" si="570"/>
        <v>0</v>
      </c>
      <c r="X3594" s="24">
        <f t="shared" si="568"/>
        <v>78000</v>
      </c>
      <c r="Y3594" s="24">
        <f t="shared" si="571"/>
        <v>0</v>
      </c>
      <c r="AA3594" s="24">
        <f t="shared" si="569"/>
        <v>0</v>
      </c>
      <c r="AC3594" s="24">
        <f t="shared" si="564"/>
        <v>41963.96722128916</v>
      </c>
    </row>
    <row r="3595" x14ac:dyDescent="0.2">
      <c r="L3595" s="25">
        <v>3590</v>
      </c>
      <c r="M3595" s="29">
        <v>0.6935597</v>
      </c>
      <c r="O3595" s="25">
        <v>3590</v>
      </c>
      <c r="P3595" s="24">
        <f>'ROTH 1.0'!O3595*'קובץ טיוטה'!$D$10</f>
        <v>14140.041564080062</v>
      </c>
      <c r="Q3595" s="25">
        <f t="shared" si="563"/>
        <v>10540.041564080062</v>
      </c>
      <c r="R3595" s="24">
        <f t="shared" si="562"/>
        <v>47162.059600000001</v>
      </c>
      <c r="S3595" s="25">
        <f t="shared" si="565"/>
        <v>0</v>
      </c>
      <c r="T3595" s="25">
        <f t="shared" si="566"/>
        <v>36622.018035919937</v>
      </c>
      <c r="U3595" s="25" t="str">
        <f t="shared" si="567"/>
        <v>charge</v>
      </c>
      <c r="W3595" s="25">
        <f t="shared" si="570"/>
        <v>0</v>
      </c>
      <c r="X3595" s="25">
        <f t="shared" si="568"/>
        <v>78000</v>
      </c>
      <c r="Y3595" s="25">
        <f t="shared" si="571"/>
        <v>0</v>
      </c>
      <c r="AA3595" s="25">
        <f t="shared" si="569"/>
        <v>0</v>
      </c>
      <c r="AC3595" s="25">
        <f t="shared" si="564"/>
        <v>36622.018035919937</v>
      </c>
    </row>
    <row r="3596" x14ac:dyDescent="0.2">
      <c r="L3596" s="24">
        <v>3591</v>
      </c>
      <c r="M3596" s="28">
        <v>0.73275202300000009</v>
      </c>
      <c r="O3596" s="24">
        <v>3591</v>
      </c>
      <c r="P3596" s="24">
        <f>'ROTH 1.0'!O3596*'קובץ טיוטה'!$D$10</f>
        <v>14273.492653276255</v>
      </c>
      <c r="Q3596" s="24">
        <f t="shared" si="563"/>
        <v>10673.492653276255</v>
      </c>
      <c r="R3596" s="24">
        <f t="shared" si="562"/>
        <v>49827.137564000004</v>
      </c>
      <c r="S3596" s="24">
        <f t="shared" si="565"/>
        <v>0</v>
      </c>
      <c r="T3596" s="24">
        <f t="shared" si="566"/>
        <v>39153.644910723749</v>
      </c>
      <c r="U3596" s="24" t="str">
        <f t="shared" si="567"/>
        <v>charge</v>
      </c>
      <c r="W3596" s="24">
        <f t="shared" si="570"/>
        <v>0</v>
      </c>
      <c r="X3596" s="24">
        <f t="shared" si="568"/>
        <v>78000</v>
      </c>
      <c r="Y3596" s="24">
        <f t="shared" si="571"/>
        <v>0</v>
      </c>
      <c r="AA3596" s="24">
        <f t="shared" si="569"/>
        <v>0</v>
      </c>
      <c r="AC3596" s="24">
        <f t="shared" si="564"/>
        <v>39153.644910723749</v>
      </c>
    </row>
    <row r="3597" x14ac:dyDescent="0.2">
      <c r="L3597" s="25">
        <v>3592</v>
      </c>
      <c r="M3597" s="29">
        <v>0.70597445999999997</v>
      </c>
      <c r="O3597" s="25">
        <v>3592</v>
      </c>
      <c r="P3597" s="24">
        <f>'ROTH 1.0'!O3597*'קובץ טיוטה'!$D$10</f>
        <v>14124.770217149799</v>
      </c>
      <c r="Q3597" s="25">
        <f t="shared" si="563"/>
        <v>10524.770217149799</v>
      </c>
      <c r="R3597" s="24">
        <f t="shared" si="562"/>
        <v>48006.263279999999</v>
      </c>
      <c r="S3597" s="25">
        <f t="shared" si="565"/>
        <v>0</v>
      </c>
      <c r="T3597" s="25">
        <f t="shared" si="566"/>
        <v>37481.493062850204</v>
      </c>
      <c r="U3597" s="25" t="str">
        <f t="shared" si="567"/>
        <v>charge</v>
      </c>
      <c r="W3597" s="25">
        <f t="shared" si="570"/>
        <v>0</v>
      </c>
      <c r="X3597" s="25">
        <f t="shared" si="568"/>
        <v>78000</v>
      </c>
      <c r="Y3597" s="25">
        <f t="shared" si="571"/>
        <v>0</v>
      </c>
      <c r="AA3597" s="25">
        <f t="shared" si="569"/>
        <v>0</v>
      </c>
      <c r="AC3597" s="25">
        <f t="shared" si="564"/>
        <v>37481.493062850204</v>
      </c>
    </row>
    <row r="3598" x14ac:dyDescent="0.2">
      <c r="L3598" s="24">
        <v>3593</v>
      </c>
      <c r="M3598" s="28">
        <v>0.58223867299999998</v>
      </c>
      <c r="O3598" s="24">
        <v>3593</v>
      </c>
      <c r="P3598" s="24">
        <f>'ROTH 1.0'!O3598*'קובץ טיוטה'!$D$10</f>
        <v>13895.874431051805</v>
      </c>
      <c r="Q3598" s="24">
        <f t="shared" si="563"/>
        <v>10295.874431051805</v>
      </c>
      <c r="R3598" s="24">
        <f t="shared" si="562"/>
        <v>39592.229764000003</v>
      </c>
      <c r="S3598" s="24">
        <f t="shared" si="565"/>
        <v>0</v>
      </c>
      <c r="T3598" s="24">
        <f t="shared" si="566"/>
        <v>29296.355332948198</v>
      </c>
      <c r="U3598" s="24" t="str">
        <f t="shared" si="567"/>
        <v>charge</v>
      </c>
      <c r="W3598" s="24">
        <f t="shared" si="570"/>
        <v>0</v>
      </c>
      <c r="X3598" s="24">
        <f t="shared" si="568"/>
        <v>78000</v>
      </c>
      <c r="Y3598" s="24">
        <f t="shared" si="571"/>
        <v>0</v>
      </c>
      <c r="AA3598" s="24">
        <f t="shared" si="569"/>
        <v>0</v>
      </c>
      <c r="AC3598" s="24">
        <f t="shared" si="564"/>
        <v>29296.355332948198</v>
      </c>
    </row>
    <row r="3599" x14ac:dyDescent="0.2">
      <c r="L3599" s="25">
        <v>3594</v>
      </c>
      <c r="M3599" s="29">
        <v>0.23582919800000002</v>
      </c>
      <c r="O3599" s="25">
        <v>3594</v>
      </c>
      <c r="P3599" s="24">
        <f>'ROTH 1.0'!O3599*'קובץ טיוטה'!$D$10</f>
        <v>13566.943409711639</v>
      </c>
      <c r="Q3599" s="25">
        <f t="shared" si="563"/>
        <v>9966.9434097116391</v>
      </c>
      <c r="R3599" s="24">
        <f t="shared" si="562"/>
        <v>16036.385463999999</v>
      </c>
      <c r="S3599" s="25">
        <f t="shared" si="565"/>
        <v>0</v>
      </c>
      <c r="T3599" s="25">
        <f t="shared" si="566"/>
        <v>6069.4420542883599</v>
      </c>
      <c r="U3599" s="25" t="str">
        <f t="shared" si="567"/>
        <v>charge</v>
      </c>
      <c r="W3599" s="25">
        <f t="shared" si="570"/>
        <v>0</v>
      </c>
      <c r="X3599" s="25">
        <f t="shared" si="568"/>
        <v>78000</v>
      </c>
      <c r="Y3599" s="25">
        <f t="shared" si="571"/>
        <v>0</v>
      </c>
      <c r="AA3599" s="25">
        <f t="shared" si="569"/>
        <v>0</v>
      </c>
      <c r="AC3599" s="25">
        <f t="shared" si="564"/>
        <v>6069.4420542883599</v>
      </c>
    </row>
    <row r="3600" x14ac:dyDescent="0.2">
      <c r="L3600" s="24">
        <v>3595</v>
      </c>
      <c r="M3600" s="28">
        <v>2.513143E-2</v>
      </c>
      <c r="O3600" s="24">
        <v>3595</v>
      </c>
      <c r="P3600" s="24">
        <f>'ROTH 1.0'!O3600*'קובץ טיוטה'!$D$10</f>
        <v>13133.462337164214</v>
      </c>
      <c r="Q3600" s="24">
        <f t="shared" si="563"/>
        <v>9533.4623371642137</v>
      </c>
      <c r="R3600" s="24">
        <f t="shared" ref="R3600:R3663" si="572">M3600*$H$7*0.85</f>
        <v>1708.93724</v>
      </c>
      <c r="S3600" s="24">
        <f t="shared" si="565"/>
        <v>7824.5250971642135</v>
      </c>
      <c r="T3600" s="24">
        <f t="shared" si="566"/>
        <v>0</v>
      </c>
      <c r="U3600" s="24" t="str">
        <f t="shared" si="567"/>
        <v>drain</v>
      </c>
      <c r="W3600" s="24">
        <f t="shared" si="570"/>
        <v>0</v>
      </c>
      <c r="X3600" s="24">
        <f t="shared" si="568"/>
        <v>70175.474902835791</v>
      </c>
      <c r="Y3600" s="24">
        <f t="shared" si="571"/>
        <v>7824.525097164209</v>
      </c>
      <c r="AA3600" s="24">
        <f t="shared" si="569"/>
        <v>0</v>
      </c>
      <c r="AC3600" s="24">
        <f t="shared" si="564"/>
        <v>0</v>
      </c>
    </row>
    <row r="3601" x14ac:dyDescent="0.2">
      <c r="L3601" s="25">
        <v>3596</v>
      </c>
      <c r="M3601" s="29">
        <v>0</v>
      </c>
      <c r="O3601" s="25">
        <v>3596</v>
      </c>
      <c r="P3601" s="24">
        <f>'ROTH 1.0'!O3601*'קובץ טיוטה'!$D$10</f>
        <v>13269.523189227564</v>
      </c>
      <c r="Q3601" s="25">
        <f t="shared" si="563"/>
        <v>9669.5231892275642</v>
      </c>
      <c r="R3601" s="24">
        <f t="shared" si="572"/>
        <v>0</v>
      </c>
      <c r="S3601" s="25">
        <f t="shared" si="565"/>
        <v>9669.5231892275642</v>
      </c>
      <c r="T3601" s="25">
        <f t="shared" si="566"/>
        <v>0</v>
      </c>
      <c r="U3601" s="25" t="str">
        <f t="shared" si="567"/>
        <v>drain</v>
      </c>
      <c r="W3601" s="25">
        <f t="shared" si="570"/>
        <v>0</v>
      </c>
      <c r="X3601" s="25">
        <f t="shared" si="568"/>
        <v>60505.951713608229</v>
      </c>
      <c r="Y3601" s="25">
        <f t="shared" si="571"/>
        <v>9669.5231892275624</v>
      </c>
      <c r="AA3601" s="25">
        <f t="shared" si="569"/>
        <v>0</v>
      </c>
      <c r="AC3601" s="25">
        <f t="shared" si="564"/>
        <v>0</v>
      </c>
    </row>
    <row r="3602" x14ac:dyDescent="0.2">
      <c r="L3602" s="24">
        <v>3597</v>
      </c>
      <c r="M3602" s="28">
        <v>0</v>
      </c>
      <c r="O3602" s="24">
        <v>3597</v>
      </c>
      <c r="P3602" s="24">
        <f>'ROTH 1.0'!O3602*'קובץ טיוטה'!$D$10</f>
        <v>13134.646654386494</v>
      </c>
      <c r="Q3602" s="24">
        <f t="shared" si="563"/>
        <v>9534.6466543864935</v>
      </c>
      <c r="R3602" s="24">
        <f t="shared" si="572"/>
        <v>0</v>
      </c>
      <c r="S3602" s="24">
        <f t="shared" si="565"/>
        <v>9534.6466543864935</v>
      </c>
      <c r="T3602" s="24">
        <f t="shared" si="566"/>
        <v>0</v>
      </c>
      <c r="U3602" s="24" t="str">
        <f t="shared" si="567"/>
        <v>drain</v>
      </c>
      <c r="W3602" s="24">
        <f t="shared" si="570"/>
        <v>0</v>
      </c>
      <c r="X3602" s="24">
        <f t="shared" si="568"/>
        <v>50971.305059221733</v>
      </c>
      <c r="Y3602" s="24">
        <f t="shared" si="571"/>
        <v>9534.6466543864954</v>
      </c>
      <c r="AA3602" s="24">
        <f t="shared" si="569"/>
        <v>0</v>
      </c>
      <c r="AC3602" s="24">
        <f t="shared" si="564"/>
        <v>0</v>
      </c>
    </row>
    <row r="3603" x14ac:dyDescent="0.2">
      <c r="L3603" s="25">
        <v>3598</v>
      </c>
      <c r="M3603" s="29">
        <v>0</v>
      </c>
      <c r="O3603" s="25">
        <v>3598</v>
      </c>
      <c r="P3603" s="24">
        <f>'ROTH 1.0'!O3603*'קובץ טיוטה'!$D$10</f>
        <v>12608.317660350489</v>
      </c>
      <c r="Q3603" s="25">
        <f t="shared" si="563"/>
        <v>9008.3176603504889</v>
      </c>
      <c r="R3603" s="24">
        <f t="shared" si="572"/>
        <v>0</v>
      </c>
      <c r="S3603" s="25">
        <f t="shared" si="565"/>
        <v>9008.3176603504889</v>
      </c>
      <c r="T3603" s="25">
        <f t="shared" si="566"/>
        <v>0</v>
      </c>
      <c r="U3603" s="25" t="str">
        <f t="shared" si="567"/>
        <v>drain</v>
      </c>
      <c r="W3603" s="25">
        <f t="shared" si="570"/>
        <v>0</v>
      </c>
      <c r="X3603" s="25">
        <f t="shared" si="568"/>
        <v>41962.987398871242</v>
      </c>
      <c r="Y3603" s="25">
        <f t="shared" si="571"/>
        <v>9008.3176603504908</v>
      </c>
      <c r="AA3603" s="25">
        <f t="shared" si="569"/>
        <v>0</v>
      </c>
      <c r="AC3603" s="25">
        <f t="shared" si="564"/>
        <v>0</v>
      </c>
    </row>
    <row r="3604" x14ac:dyDescent="0.2">
      <c r="L3604" s="24">
        <v>3599</v>
      </c>
      <c r="M3604" s="28">
        <v>0</v>
      </c>
      <c r="O3604" s="24">
        <v>3599</v>
      </c>
      <c r="P3604" s="24">
        <f>'ROTH 1.0'!O3604*'קובץ טיוטה'!$D$10</f>
        <v>11887.205559255943</v>
      </c>
      <c r="Q3604" s="24">
        <f t="shared" si="563"/>
        <v>8287.2055592559427</v>
      </c>
      <c r="R3604" s="24">
        <f t="shared" si="572"/>
        <v>0</v>
      </c>
      <c r="S3604" s="24">
        <f t="shared" si="565"/>
        <v>8287.2055592559427</v>
      </c>
      <c r="T3604" s="24">
        <f t="shared" si="566"/>
        <v>0</v>
      </c>
      <c r="U3604" s="24" t="str">
        <f t="shared" si="567"/>
        <v>drain</v>
      </c>
      <c r="W3604" s="24">
        <f t="shared" si="570"/>
        <v>0</v>
      </c>
      <c r="X3604" s="24">
        <f t="shared" si="568"/>
        <v>33675.781839615302</v>
      </c>
      <c r="Y3604" s="24">
        <f t="shared" si="571"/>
        <v>8287.2055592559409</v>
      </c>
      <c r="AA3604" s="24">
        <f t="shared" si="569"/>
        <v>0</v>
      </c>
      <c r="AC3604" s="24">
        <f t="shared" si="564"/>
        <v>0</v>
      </c>
    </row>
    <row r="3605" x14ac:dyDescent="0.2">
      <c r="L3605" s="25">
        <v>3600</v>
      </c>
      <c r="M3605" s="29">
        <v>0</v>
      </c>
      <c r="O3605" s="25">
        <v>3600</v>
      </c>
      <c r="P3605" s="24">
        <f>'ROTH 1.0'!O3605*'קובץ טיוטה'!$D$10</f>
        <v>11072.591386800515</v>
      </c>
      <c r="Q3605" s="25">
        <f t="shared" si="563"/>
        <v>7472.5913868005155</v>
      </c>
      <c r="R3605" s="24">
        <f t="shared" si="572"/>
        <v>0</v>
      </c>
      <c r="S3605" s="25">
        <f t="shared" si="565"/>
        <v>7472.5913868005155</v>
      </c>
      <c r="T3605" s="25">
        <f t="shared" si="566"/>
        <v>0</v>
      </c>
      <c r="U3605" s="25" t="str">
        <f t="shared" si="567"/>
        <v>drain</v>
      </c>
      <c r="W3605" s="25">
        <f t="shared" si="570"/>
        <v>0</v>
      </c>
      <c r="X3605" s="25">
        <f t="shared" si="568"/>
        <v>26203.190452814786</v>
      </c>
      <c r="Y3605" s="25">
        <f t="shared" si="571"/>
        <v>7472.5913868005155</v>
      </c>
      <c r="AA3605" s="25">
        <f t="shared" si="569"/>
        <v>0</v>
      </c>
      <c r="AC3605" s="25">
        <f t="shared" si="564"/>
        <v>0</v>
      </c>
    </row>
    <row r="3606" x14ac:dyDescent="0.2">
      <c r="L3606" s="24">
        <v>3601</v>
      </c>
      <c r="M3606" s="28">
        <v>0</v>
      </c>
      <c r="O3606" s="24">
        <v>3601</v>
      </c>
      <c r="P3606" s="24">
        <f>'ROTH 1.0'!O3606*'קובץ טיוטה'!$D$10</f>
        <v>10346.454254144277</v>
      </c>
      <c r="Q3606" s="24">
        <f t="shared" si="563"/>
        <v>6746.454254144277</v>
      </c>
      <c r="R3606" s="24">
        <f t="shared" si="572"/>
        <v>0</v>
      </c>
      <c r="S3606" s="24">
        <f t="shared" si="565"/>
        <v>6746.454254144277</v>
      </c>
      <c r="T3606" s="24">
        <f t="shared" si="566"/>
        <v>0</v>
      </c>
      <c r="U3606" s="24" t="str">
        <f t="shared" si="567"/>
        <v>drain</v>
      </c>
      <c r="W3606" s="24">
        <f t="shared" si="570"/>
        <v>0</v>
      </c>
      <c r="X3606" s="24">
        <f t="shared" si="568"/>
        <v>19456.736198670507</v>
      </c>
      <c r="Y3606" s="24">
        <f t="shared" si="571"/>
        <v>6746.4542541442788</v>
      </c>
      <c r="AA3606" s="24">
        <f t="shared" si="569"/>
        <v>0</v>
      </c>
      <c r="AC3606" s="24">
        <f t="shared" si="564"/>
        <v>0</v>
      </c>
    </row>
    <row r="3607" x14ac:dyDescent="0.2">
      <c r="L3607" s="25">
        <v>3602</v>
      </c>
      <c r="M3607" s="29">
        <v>0</v>
      </c>
      <c r="O3607" s="25">
        <v>3602</v>
      </c>
      <c r="P3607" s="24">
        <f>'ROTH 1.0'!O3607*'קובץ טיוטה'!$D$10</f>
        <v>9845.0415278598794</v>
      </c>
      <c r="Q3607" s="25">
        <f t="shared" si="563"/>
        <v>6245.0415278598794</v>
      </c>
      <c r="R3607" s="24">
        <f t="shared" si="572"/>
        <v>0</v>
      </c>
      <c r="S3607" s="25">
        <f t="shared" si="565"/>
        <v>6245.0415278598794</v>
      </c>
      <c r="T3607" s="25">
        <f t="shared" si="566"/>
        <v>0</v>
      </c>
      <c r="U3607" s="25" t="str">
        <f t="shared" si="567"/>
        <v>drain</v>
      </c>
      <c r="W3607" s="25">
        <f t="shared" si="570"/>
        <v>0</v>
      </c>
      <c r="X3607" s="25">
        <f t="shared" si="568"/>
        <v>13211.694670810628</v>
      </c>
      <c r="Y3607" s="25">
        <f t="shared" si="571"/>
        <v>6245.0415278598794</v>
      </c>
      <c r="AA3607" s="25">
        <f t="shared" si="569"/>
        <v>0</v>
      </c>
      <c r="AC3607" s="25">
        <f t="shared" si="564"/>
        <v>0</v>
      </c>
    </row>
    <row r="3608" x14ac:dyDescent="0.2">
      <c r="L3608" s="24">
        <v>3603</v>
      </c>
      <c r="M3608" s="28">
        <v>0</v>
      </c>
      <c r="O3608" s="24">
        <v>3603</v>
      </c>
      <c r="P3608" s="24">
        <f>'ROTH 1.0'!O3608*'קובץ טיוטה'!$D$10</f>
        <v>9748.0864206871502</v>
      </c>
      <c r="Q3608" s="24">
        <f t="shared" si="563"/>
        <v>6148.0864206871502</v>
      </c>
      <c r="R3608" s="24">
        <f t="shared" si="572"/>
        <v>0</v>
      </c>
      <c r="S3608" s="24">
        <f t="shared" si="565"/>
        <v>6148.0864206871502</v>
      </c>
      <c r="T3608" s="24">
        <f t="shared" si="566"/>
        <v>0</v>
      </c>
      <c r="U3608" s="24" t="str">
        <f t="shared" si="567"/>
        <v>drain</v>
      </c>
      <c r="W3608" s="24">
        <f t="shared" si="570"/>
        <v>0</v>
      </c>
      <c r="X3608" s="24">
        <f t="shared" si="568"/>
        <v>7063.6082501234778</v>
      </c>
      <c r="Y3608" s="24">
        <f t="shared" si="571"/>
        <v>6148.0864206871502</v>
      </c>
      <c r="AA3608" s="24">
        <f t="shared" si="569"/>
        <v>0</v>
      </c>
      <c r="AC3608" s="24">
        <f t="shared" si="564"/>
        <v>0</v>
      </c>
    </row>
    <row r="3609" x14ac:dyDescent="0.2">
      <c r="L3609" s="25">
        <v>3604</v>
      </c>
      <c r="M3609" s="29">
        <v>0</v>
      </c>
      <c r="O3609" s="25">
        <v>3604</v>
      </c>
      <c r="P3609" s="24">
        <f>'ROTH 1.0'!O3609*'קובץ טיוטה'!$D$10</f>
        <v>9926.6536199164166</v>
      </c>
      <c r="Q3609" s="25">
        <f t="shared" si="563"/>
        <v>6326.6536199164166</v>
      </c>
      <c r="R3609" s="24">
        <f t="shared" si="572"/>
        <v>0</v>
      </c>
      <c r="S3609" s="25">
        <f t="shared" si="565"/>
        <v>6326.6536199164166</v>
      </c>
      <c r="T3609" s="25">
        <f t="shared" si="566"/>
        <v>0</v>
      </c>
      <c r="U3609" s="25" t="str">
        <f t="shared" si="567"/>
        <v>drain</v>
      </c>
      <c r="W3609" s="25">
        <f t="shared" si="570"/>
        <v>0</v>
      </c>
      <c r="X3609" s="25">
        <f t="shared" si="568"/>
        <v>736.9546302070612</v>
      </c>
      <c r="Y3609" s="25">
        <f t="shared" si="571"/>
        <v>6326.6536199164166</v>
      </c>
      <c r="AA3609" s="25">
        <f t="shared" si="569"/>
        <v>0</v>
      </c>
      <c r="AC3609" s="25">
        <f t="shared" si="564"/>
        <v>0</v>
      </c>
    </row>
    <row r="3610" x14ac:dyDescent="0.2">
      <c r="L3610" s="24">
        <v>3605</v>
      </c>
      <c r="M3610" s="28">
        <v>0</v>
      </c>
      <c r="O3610" s="24">
        <v>3605</v>
      </c>
      <c r="P3610" s="24">
        <f>'ROTH 1.0'!O3610*'קובץ טיוטה'!$D$10</f>
        <v>10029.768960737443</v>
      </c>
      <c r="Q3610" s="24">
        <f t="shared" si="563"/>
        <v>6429.7689607374432</v>
      </c>
      <c r="R3610" s="24">
        <f t="shared" si="572"/>
        <v>0</v>
      </c>
      <c r="S3610" s="24">
        <f t="shared" si="565"/>
        <v>6429.7689607374432</v>
      </c>
      <c r="T3610" s="24">
        <f t="shared" si="566"/>
        <v>0</v>
      </c>
      <c r="U3610" s="24" t="str">
        <f t="shared" si="567"/>
        <v>drain</v>
      </c>
      <c r="W3610" s="24">
        <f t="shared" si="570"/>
        <v>0</v>
      </c>
      <c r="X3610" s="24">
        <f t="shared" si="568"/>
        <v>0</v>
      </c>
      <c r="Y3610" s="24">
        <f t="shared" si="571"/>
        <v>736.9546302070612</v>
      </c>
      <c r="AA3610" s="24">
        <f t="shared" si="569"/>
        <v>5692.814330530382</v>
      </c>
      <c r="AC3610" s="24">
        <f t="shared" si="564"/>
        <v>0</v>
      </c>
    </row>
    <row r="3611" x14ac:dyDescent="0.2">
      <c r="L3611" s="25">
        <v>3606</v>
      </c>
      <c r="M3611" s="29">
        <v>0</v>
      </c>
      <c r="O3611" s="25">
        <v>3606</v>
      </c>
      <c r="P3611" s="24">
        <f>'ROTH 1.0'!O3611*'קובץ טיוטה'!$D$10</f>
        <v>9981.8722843929645</v>
      </c>
      <c r="Q3611" s="25">
        <f t="shared" si="563"/>
        <v>6381.8722843929645</v>
      </c>
      <c r="R3611" s="24">
        <f t="shared" si="572"/>
        <v>0</v>
      </c>
      <c r="S3611" s="25">
        <f t="shared" si="565"/>
        <v>6381.8722843929645</v>
      </c>
      <c r="T3611" s="25">
        <f t="shared" si="566"/>
        <v>0</v>
      </c>
      <c r="U3611" s="25" t="str">
        <f t="shared" si="567"/>
        <v>drain</v>
      </c>
      <c r="W3611" s="25">
        <f t="shared" si="570"/>
        <v>0</v>
      </c>
      <c r="X3611" s="25">
        <f t="shared" si="568"/>
        <v>0</v>
      </c>
      <c r="Y3611" s="25">
        <f t="shared" si="571"/>
        <v>0</v>
      </c>
      <c r="AA3611" s="25">
        <f t="shared" si="569"/>
        <v>6381.8722843929645</v>
      </c>
      <c r="AC3611" s="25">
        <f t="shared" si="564"/>
        <v>0</v>
      </c>
    </row>
    <row r="3612" x14ac:dyDescent="0.2">
      <c r="L3612" s="24">
        <v>3607</v>
      </c>
      <c r="M3612" s="28">
        <v>0.34229659400000001</v>
      </c>
      <c r="O3612" s="24">
        <v>3607</v>
      </c>
      <c r="P3612" s="24">
        <f>'ROTH 1.0'!O3612*'קובץ טיוטה'!$D$10</f>
        <v>10884.449193125707</v>
      </c>
      <c r="Q3612" s="24">
        <f t="shared" si="563"/>
        <v>7284.4491931257071</v>
      </c>
      <c r="R3612" s="24">
        <f t="shared" si="572"/>
        <v>23276.168392</v>
      </c>
      <c r="S3612" s="24">
        <f t="shared" si="565"/>
        <v>0</v>
      </c>
      <c r="T3612" s="24">
        <f t="shared" si="566"/>
        <v>15991.719198874292</v>
      </c>
      <c r="U3612" s="24" t="str">
        <f t="shared" si="567"/>
        <v>charge</v>
      </c>
      <c r="W3612" s="24">
        <f t="shared" si="570"/>
        <v>14392.547278986864</v>
      </c>
      <c r="X3612" s="24">
        <f t="shared" si="568"/>
        <v>14392.547278986864</v>
      </c>
      <c r="Y3612" s="24">
        <f t="shared" si="571"/>
        <v>0</v>
      </c>
      <c r="AA3612" s="24">
        <f t="shared" si="569"/>
        <v>0</v>
      </c>
      <c r="AC3612" s="24">
        <f t="shared" si="564"/>
        <v>1599.1719198874289</v>
      </c>
    </row>
    <row r="3613" x14ac:dyDescent="0.2">
      <c r="L3613" s="25">
        <v>3608</v>
      </c>
      <c r="M3613" s="29">
        <v>0.50235734300000001</v>
      </c>
      <c r="O3613" s="25">
        <v>3608</v>
      </c>
      <c r="P3613" s="24">
        <f>'ROTH 1.0'!O3613*'קובץ טיוטה'!$D$10</f>
        <v>12055.635038092469</v>
      </c>
      <c r="Q3613" s="25">
        <f t="shared" si="563"/>
        <v>8455.6350380924687</v>
      </c>
      <c r="R3613" s="24">
        <f t="shared" si="572"/>
        <v>34160.299324</v>
      </c>
      <c r="S3613" s="25">
        <f t="shared" si="565"/>
        <v>0</v>
      </c>
      <c r="T3613" s="25">
        <f t="shared" si="566"/>
        <v>25704.664285907529</v>
      </c>
      <c r="U3613" s="25" t="str">
        <f t="shared" si="567"/>
        <v>charge</v>
      </c>
      <c r="W3613" s="25">
        <f t="shared" si="570"/>
        <v>23134.197857316773</v>
      </c>
      <c r="X3613" s="25">
        <f t="shared" si="568"/>
        <v>37526.745136303638</v>
      </c>
      <c r="Y3613" s="25">
        <f t="shared" si="571"/>
        <v>0</v>
      </c>
      <c r="AA3613" s="25">
        <f t="shared" si="569"/>
        <v>0</v>
      </c>
      <c r="AC3613" s="25">
        <f t="shared" si="564"/>
        <v>2570.4664285907565</v>
      </c>
    </row>
    <row r="3614" x14ac:dyDescent="0.2">
      <c r="L3614" s="24">
        <v>3609</v>
      </c>
      <c r="M3614" s="28">
        <v>0.66846069699999999</v>
      </c>
      <c r="O3614" s="24">
        <v>3609</v>
      </c>
      <c r="P3614" s="24">
        <f>'ROTH 1.0'!O3614*'קובץ טיוטה'!$D$10</f>
        <v>13656.294438726949</v>
      </c>
      <c r="Q3614" s="24">
        <f t="shared" si="563"/>
        <v>10056.294438726949</v>
      </c>
      <c r="R3614" s="24">
        <f t="shared" si="572"/>
        <v>45455.327396000001</v>
      </c>
      <c r="S3614" s="24">
        <f t="shared" si="565"/>
        <v>0</v>
      </c>
      <c r="T3614" s="24">
        <f t="shared" si="566"/>
        <v>35399.032957273055</v>
      </c>
      <c r="U3614" s="24" t="str">
        <f t="shared" si="567"/>
        <v>charge</v>
      </c>
      <c r="W3614" s="24">
        <f t="shared" si="570"/>
        <v>31859.129661545754</v>
      </c>
      <c r="X3614" s="24">
        <f t="shared" si="568"/>
        <v>69385.874797849392</v>
      </c>
      <c r="Y3614" s="24">
        <f t="shared" si="571"/>
        <v>0</v>
      </c>
      <c r="AA3614" s="24">
        <f t="shared" si="569"/>
        <v>0</v>
      </c>
      <c r="AC3614" s="24">
        <f t="shared" si="564"/>
        <v>3539.9032957273012</v>
      </c>
    </row>
    <row r="3615" x14ac:dyDescent="0.2">
      <c r="L3615" s="25">
        <v>3610</v>
      </c>
      <c r="M3615" s="29">
        <v>0.70350193700000008</v>
      </c>
      <c r="O3615" s="25">
        <v>3610</v>
      </c>
      <c r="P3615" s="24">
        <f>'ROTH 1.0'!O3615*'קובץ טיוטה'!$D$10</f>
        <v>14738.445394254459</v>
      </c>
      <c r="Q3615" s="25">
        <f t="shared" si="563"/>
        <v>11138.445394254459</v>
      </c>
      <c r="R3615" s="24">
        <f t="shared" si="572"/>
        <v>47838.131716000004</v>
      </c>
      <c r="S3615" s="25">
        <f t="shared" si="565"/>
        <v>0</v>
      </c>
      <c r="T3615" s="25">
        <f t="shared" si="566"/>
        <v>36699.686321745547</v>
      </c>
      <c r="U3615" s="25" t="str">
        <f t="shared" si="567"/>
        <v>charge</v>
      </c>
      <c r="W3615" s="25">
        <f t="shared" si="570"/>
        <v>8614.1252021506079</v>
      </c>
      <c r="X3615" s="25">
        <f t="shared" si="568"/>
        <v>78000</v>
      </c>
      <c r="Y3615" s="25">
        <f t="shared" si="571"/>
        <v>0</v>
      </c>
      <c r="AA3615" s="25">
        <f t="shared" si="569"/>
        <v>0</v>
      </c>
      <c r="AC3615" s="25">
        <f t="shared" si="564"/>
        <v>28085.561119594939</v>
      </c>
    </row>
    <row r="3616" x14ac:dyDescent="0.2">
      <c r="L3616" s="24">
        <v>3611</v>
      </c>
      <c r="M3616" s="28">
        <v>0.76821457900000001</v>
      </c>
      <c r="O3616" s="24">
        <v>3611</v>
      </c>
      <c r="P3616" s="24">
        <f>'ROTH 1.0'!O3616*'קובץ טיוטה'!$D$10</f>
        <v>15030.997237614389</v>
      </c>
      <c r="Q3616" s="24">
        <f t="shared" si="563"/>
        <v>11430.997237614389</v>
      </c>
      <c r="R3616" s="24">
        <f t="shared" si="572"/>
        <v>52238.591372000003</v>
      </c>
      <c r="S3616" s="24">
        <f t="shared" si="565"/>
        <v>0</v>
      </c>
      <c r="T3616" s="24">
        <f t="shared" si="566"/>
        <v>40807.59413438561</v>
      </c>
      <c r="U3616" s="24" t="str">
        <f t="shared" si="567"/>
        <v>charge</v>
      </c>
      <c r="W3616" s="24">
        <f t="shared" si="570"/>
        <v>0</v>
      </c>
      <c r="X3616" s="24">
        <f t="shared" si="568"/>
        <v>78000</v>
      </c>
      <c r="Y3616" s="24">
        <f t="shared" si="571"/>
        <v>0</v>
      </c>
      <c r="AA3616" s="24">
        <f t="shared" si="569"/>
        <v>0</v>
      </c>
      <c r="AC3616" s="24">
        <f t="shared" si="564"/>
        <v>40807.59413438561</v>
      </c>
    </row>
    <row r="3617" x14ac:dyDescent="0.2">
      <c r="L3617" s="25">
        <v>3612</v>
      </c>
      <c r="M3617" s="29">
        <v>0.71142663399999995</v>
      </c>
      <c r="O3617" s="25">
        <v>3612</v>
      </c>
      <c r="P3617" s="24">
        <f>'ROTH 1.0'!O3617*'קובץ טיוטה'!$D$10</f>
        <v>15778.871397012066</v>
      </c>
      <c r="Q3617" s="25">
        <f t="shared" si="563"/>
        <v>12178.871397012066</v>
      </c>
      <c r="R3617" s="24">
        <f t="shared" si="572"/>
        <v>48377.011111999993</v>
      </c>
      <c r="S3617" s="25">
        <f t="shared" si="565"/>
        <v>0</v>
      </c>
      <c r="T3617" s="25">
        <f t="shared" si="566"/>
        <v>36198.139714987927</v>
      </c>
      <c r="U3617" s="25" t="str">
        <f t="shared" si="567"/>
        <v>charge</v>
      </c>
      <c r="W3617" s="25">
        <f t="shared" si="570"/>
        <v>0</v>
      </c>
      <c r="X3617" s="25">
        <f t="shared" si="568"/>
        <v>78000</v>
      </c>
      <c r="Y3617" s="25">
        <f t="shared" si="571"/>
        <v>0</v>
      </c>
      <c r="AA3617" s="25">
        <f t="shared" si="569"/>
        <v>0</v>
      </c>
      <c r="AC3617" s="25">
        <f t="shared" si="564"/>
        <v>36198.139714987927</v>
      </c>
    </row>
    <row r="3618" x14ac:dyDescent="0.2">
      <c r="L3618" s="24">
        <v>3613</v>
      </c>
      <c r="M3618" s="28">
        <v>0.79100206200000001</v>
      </c>
      <c r="O3618" s="24">
        <v>3613</v>
      </c>
      <c r="P3618" s="24">
        <f>'ROTH 1.0'!O3618*'קובץ טיוטה'!$D$10</f>
        <v>15987.960095656585</v>
      </c>
      <c r="Q3618" s="24">
        <f t="shared" si="563"/>
        <v>12387.960095656585</v>
      </c>
      <c r="R3618" s="24">
        <f t="shared" si="572"/>
        <v>53788.140216</v>
      </c>
      <c r="S3618" s="24">
        <f t="shared" si="565"/>
        <v>0</v>
      </c>
      <c r="T3618" s="24">
        <f t="shared" si="566"/>
        <v>41400.180120343415</v>
      </c>
      <c r="U3618" s="24" t="str">
        <f t="shared" si="567"/>
        <v>charge</v>
      </c>
      <c r="W3618" s="24">
        <f t="shared" si="570"/>
        <v>0</v>
      </c>
      <c r="X3618" s="24">
        <f t="shared" si="568"/>
        <v>78000</v>
      </c>
      <c r="Y3618" s="24">
        <f t="shared" si="571"/>
        <v>0</v>
      </c>
      <c r="AA3618" s="24">
        <f t="shared" si="569"/>
        <v>0</v>
      </c>
      <c r="AC3618" s="24">
        <f t="shared" si="564"/>
        <v>41400.180120343415</v>
      </c>
    </row>
    <row r="3619" x14ac:dyDescent="0.2">
      <c r="L3619" s="25">
        <v>3614</v>
      </c>
      <c r="M3619" s="29">
        <v>0.73129761599999998</v>
      </c>
      <c r="O3619" s="25">
        <v>3614</v>
      </c>
      <c r="P3619" s="24">
        <f>'ROTH 1.0'!O3619*'קובץ טיוטה'!$D$10</f>
        <v>16338.107340088181</v>
      </c>
      <c r="Q3619" s="25">
        <f t="shared" si="563"/>
        <v>12738.107340088181</v>
      </c>
      <c r="R3619" s="24">
        <f t="shared" si="572"/>
        <v>49728.237888000003</v>
      </c>
      <c r="S3619" s="25">
        <f t="shared" si="565"/>
        <v>0</v>
      </c>
      <c r="T3619" s="25">
        <f t="shared" si="566"/>
        <v>36990.130547911824</v>
      </c>
      <c r="U3619" s="25" t="str">
        <f t="shared" si="567"/>
        <v>charge</v>
      </c>
      <c r="W3619" s="25">
        <f t="shared" si="570"/>
        <v>0</v>
      </c>
      <c r="X3619" s="25">
        <f t="shared" si="568"/>
        <v>78000</v>
      </c>
      <c r="Y3619" s="25">
        <f t="shared" si="571"/>
        <v>0</v>
      </c>
      <c r="AA3619" s="25">
        <f t="shared" si="569"/>
        <v>0</v>
      </c>
      <c r="AC3619" s="25">
        <f t="shared" si="564"/>
        <v>36990.130547911824</v>
      </c>
    </row>
    <row r="3620" x14ac:dyDescent="0.2">
      <c r="L3620" s="24">
        <v>3615</v>
      </c>
      <c r="M3620" s="28">
        <v>0.760715747</v>
      </c>
      <c r="O3620" s="24">
        <v>3615</v>
      </c>
      <c r="P3620" s="24">
        <f>'ROTH 1.0'!O3620*'קובץ טיוטה'!$D$10</f>
        <v>16442.086802809023</v>
      </c>
      <c r="Q3620" s="24">
        <f t="shared" si="563"/>
        <v>12842.086802809023</v>
      </c>
      <c r="R3620" s="24">
        <f t="shared" si="572"/>
        <v>51728.670795999999</v>
      </c>
      <c r="S3620" s="24">
        <f t="shared" si="565"/>
        <v>0</v>
      </c>
      <c r="T3620" s="24">
        <f t="shared" si="566"/>
        <v>38886.583993190972</v>
      </c>
      <c r="U3620" s="24" t="str">
        <f t="shared" si="567"/>
        <v>charge</v>
      </c>
      <c r="W3620" s="24">
        <f t="shared" si="570"/>
        <v>0</v>
      </c>
      <c r="X3620" s="24">
        <f t="shared" si="568"/>
        <v>78000</v>
      </c>
      <c r="Y3620" s="24">
        <f t="shared" si="571"/>
        <v>0</v>
      </c>
      <c r="AA3620" s="24">
        <f t="shared" si="569"/>
        <v>0</v>
      </c>
      <c r="AC3620" s="24">
        <f t="shared" si="564"/>
        <v>38886.583993190972</v>
      </c>
    </row>
    <row r="3621" x14ac:dyDescent="0.2">
      <c r="L3621" s="25">
        <v>3616</v>
      </c>
      <c r="M3621" s="29">
        <v>0.69929141099999992</v>
      </c>
      <c r="O3621" s="25">
        <v>3616</v>
      </c>
      <c r="P3621" s="24">
        <f>'ROTH 1.0'!O3621*'קובץ טיוטה'!$D$10</f>
        <v>16291.92165777552</v>
      </c>
      <c r="Q3621" s="25">
        <f t="shared" si="563"/>
        <v>12691.92165777552</v>
      </c>
      <c r="R3621" s="24">
        <f t="shared" si="572"/>
        <v>47551.815947999989</v>
      </c>
      <c r="S3621" s="25">
        <f t="shared" si="565"/>
        <v>0</v>
      </c>
      <c r="T3621" s="25">
        <f t="shared" si="566"/>
        <v>34859.894290224467</v>
      </c>
      <c r="U3621" s="25" t="str">
        <f t="shared" si="567"/>
        <v>charge</v>
      </c>
      <c r="W3621" s="25">
        <f t="shared" si="570"/>
        <v>0</v>
      </c>
      <c r="X3621" s="25">
        <f t="shared" si="568"/>
        <v>78000</v>
      </c>
      <c r="Y3621" s="25">
        <f t="shared" si="571"/>
        <v>0</v>
      </c>
      <c r="AA3621" s="25">
        <f t="shared" si="569"/>
        <v>0</v>
      </c>
      <c r="AC3621" s="25">
        <f t="shared" si="564"/>
        <v>34859.894290224467</v>
      </c>
    </row>
    <row r="3622" x14ac:dyDescent="0.2">
      <c r="L3622" s="24">
        <v>3617</v>
      </c>
      <c r="M3622" s="28">
        <v>0.56964691700000003</v>
      </c>
      <c r="O3622" s="24">
        <v>3617</v>
      </c>
      <c r="P3622" s="24">
        <f>'ROTH 1.0'!O3622*'קובץ טיוטה'!$D$10</f>
        <v>15996.825405413141</v>
      </c>
      <c r="Q3622" s="24">
        <f t="shared" si="563"/>
        <v>12396.825405413141</v>
      </c>
      <c r="R3622" s="24">
        <f t="shared" si="572"/>
        <v>38735.990356000002</v>
      </c>
      <c r="S3622" s="24">
        <f t="shared" si="565"/>
        <v>0</v>
      </c>
      <c r="T3622" s="24">
        <f t="shared" si="566"/>
        <v>26339.164950586863</v>
      </c>
      <c r="U3622" s="24" t="str">
        <f t="shared" si="567"/>
        <v>charge</v>
      </c>
      <c r="W3622" s="24">
        <f t="shared" si="570"/>
        <v>0</v>
      </c>
      <c r="X3622" s="24">
        <f t="shared" si="568"/>
        <v>78000</v>
      </c>
      <c r="Y3622" s="24">
        <f t="shared" si="571"/>
        <v>0</v>
      </c>
      <c r="AA3622" s="24">
        <f t="shared" si="569"/>
        <v>0</v>
      </c>
      <c r="AC3622" s="24">
        <f t="shared" si="564"/>
        <v>26339.164950586863</v>
      </c>
    </row>
    <row r="3623" x14ac:dyDescent="0.2">
      <c r="L3623" s="25">
        <v>3618</v>
      </c>
      <c r="M3623" s="29">
        <v>0.236142195</v>
      </c>
      <c r="O3623" s="25">
        <v>3618</v>
      </c>
      <c r="P3623" s="24">
        <f>'ROTH 1.0'!O3623*'קובץ טיוטה'!$D$10</f>
        <v>15553.369734340795</v>
      </c>
      <c r="Q3623" s="25">
        <f t="shared" si="563"/>
        <v>11953.369734340795</v>
      </c>
      <c r="R3623" s="24">
        <f t="shared" si="572"/>
        <v>16057.669259999999</v>
      </c>
      <c r="S3623" s="25">
        <f t="shared" si="565"/>
        <v>0</v>
      </c>
      <c r="T3623" s="25">
        <f t="shared" si="566"/>
        <v>4104.2995256592039</v>
      </c>
      <c r="U3623" s="25" t="str">
        <f t="shared" si="567"/>
        <v>charge</v>
      </c>
      <c r="W3623" s="25">
        <f t="shared" si="570"/>
        <v>0</v>
      </c>
      <c r="X3623" s="25">
        <f t="shared" si="568"/>
        <v>78000</v>
      </c>
      <c r="Y3623" s="25">
        <f t="shared" si="571"/>
        <v>0</v>
      </c>
      <c r="AA3623" s="25">
        <f t="shared" si="569"/>
        <v>0</v>
      </c>
      <c r="AC3623" s="25">
        <f t="shared" si="564"/>
        <v>4104.2995256592039</v>
      </c>
    </row>
    <row r="3624" x14ac:dyDescent="0.2">
      <c r="L3624" s="24">
        <v>3619</v>
      </c>
      <c r="M3624" s="28">
        <v>2.5579134E-2</v>
      </c>
      <c r="O3624" s="24">
        <v>3619</v>
      </c>
      <c r="P3624" s="24">
        <f>'ROTH 1.0'!O3624*'קובץ טיוטה'!$D$10</f>
        <v>14873.003432851063</v>
      </c>
      <c r="Q3624" s="24">
        <f t="shared" si="563"/>
        <v>11273.003432851063</v>
      </c>
      <c r="R3624" s="24">
        <f t="shared" si="572"/>
        <v>1739.3811119999998</v>
      </c>
      <c r="S3624" s="24">
        <f t="shared" si="565"/>
        <v>9533.6223208510637</v>
      </c>
      <c r="T3624" s="24">
        <f t="shared" si="566"/>
        <v>0</v>
      </c>
      <c r="U3624" s="24" t="str">
        <f t="shared" si="567"/>
        <v>drain</v>
      </c>
      <c r="W3624" s="24">
        <f t="shared" si="570"/>
        <v>0</v>
      </c>
      <c r="X3624" s="24">
        <f t="shared" si="568"/>
        <v>68466.377679148936</v>
      </c>
      <c r="Y3624" s="24">
        <f t="shared" si="571"/>
        <v>9533.6223208510637</v>
      </c>
      <c r="AA3624" s="24">
        <f t="shared" si="569"/>
        <v>0</v>
      </c>
      <c r="AC3624" s="24">
        <f t="shared" si="564"/>
        <v>0</v>
      </c>
    </row>
    <row r="3625" x14ac:dyDescent="0.2">
      <c r="L3625" s="25">
        <v>3620</v>
      </c>
      <c r="M3625" s="29">
        <v>0</v>
      </c>
      <c r="O3625" s="25">
        <v>3620</v>
      </c>
      <c r="P3625" s="24">
        <f>'ROTH 1.0'!O3625*'קובץ טיוטה'!$D$10</f>
        <v>14553.632380335524</v>
      </c>
      <c r="Q3625" s="25">
        <f t="shared" si="563"/>
        <v>10953.632380335524</v>
      </c>
      <c r="R3625" s="24">
        <f t="shared" si="572"/>
        <v>0</v>
      </c>
      <c r="S3625" s="25">
        <f t="shared" si="565"/>
        <v>10953.632380335524</v>
      </c>
      <c r="T3625" s="25">
        <f t="shared" si="566"/>
        <v>0</v>
      </c>
      <c r="U3625" s="25" t="str">
        <f t="shared" si="567"/>
        <v>drain</v>
      </c>
      <c r="W3625" s="25">
        <f t="shared" si="570"/>
        <v>0</v>
      </c>
      <c r="X3625" s="25">
        <f t="shared" si="568"/>
        <v>57512.74529881341</v>
      </c>
      <c r="Y3625" s="25">
        <f t="shared" si="571"/>
        <v>10953.632380335526</v>
      </c>
      <c r="AA3625" s="25">
        <f t="shared" si="569"/>
        <v>0</v>
      </c>
      <c r="AC3625" s="25">
        <f t="shared" si="564"/>
        <v>0</v>
      </c>
    </row>
    <row r="3626" x14ac:dyDescent="0.2">
      <c r="L3626" s="24">
        <v>3621</v>
      </c>
      <c r="M3626" s="28">
        <v>0</v>
      </c>
      <c r="O3626" s="24">
        <v>3621</v>
      </c>
      <c r="P3626" s="24">
        <f>'ROTH 1.0'!O3626*'קובץ טיוטה'!$D$10</f>
        <v>14343.657674711627</v>
      </c>
      <c r="Q3626" s="24">
        <f t="shared" si="563"/>
        <v>10743.657674711627</v>
      </c>
      <c r="R3626" s="24">
        <f t="shared" si="572"/>
        <v>0</v>
      </c>
      <c r="S3626" s="24">
        <f t="shared" si="565"/>
        <v>10743.657674711627</v>
      </c>
      <c r="T3626" s="24">
        <f t="shared" si="566"/>
        <v>0</v>
      </c>
      <c r="U3626" s="24" t="str">
        <f t="shared" si="567"/>
        <v>drain</v>
      </c>
      <c r="W3626" s="24">
        <f t="shared" si="570"/>
        <v>0</v>
      </c>
      <c r="X3626" s="24">
        <f t="shared" si="568"/>
        <v>46769.087624101783</v>
      </c>
      <c r="Y3626" s="24">
        <f t="shared" si="571"/>
        <v>10743.657674711627</v>
      </c>
      <c r="AA3626" s="24">
        <f t="shared" si="569"/>
        <v>0</v>
      </c>
      <c r="AC3626" s="24">
        <f t="shared" si="564"/>
        <v>0</v>
      </c>
    </row>
    <row r="3627" x14ac:dyDescent="0.2">
      <c r="L3627" s="25">
        <v>3622</v>
      </c>
      <c r="M3627" s="29">
        <v>0</v>
      </c>
      <c r="O3627" s="25">
        <v>3622</v>
      </c>
      <c r="P3627" s="24">
        <f>'ROTH 1.0'!O3627*'קובץ טיוטה'!$D$10</f>
        <v>13537.32293770654</v>
      </c>
      <c r="Q3627" s="25">
        <f t="shared" si="563"/>
        <v>9937.32293770654</v>
      </c>
      <c r="R3627" s="24">
        <f t="shared" si="572"/>
        <v>0</v>
      </c>
      <c r="S3627" s="25">
        <f t="shared" si="565"/>
        <v>9937.32293770654</v>
      </c>
      <c r="T3627" s="25">
        <f t="shared" si="566"/>
        <v>0</v>
      </c>
      <c r="U3627" s="25" t="str">
        <f t="shared" si="567"/>
        <v>drain</v>
      </c>
      <c r="W3627" s="25">
        <f t="shared" si="570"/>
        <v>0</v>
      </c>
      <c r="X3627" s="25">
        <f t="shared" si="568"/>
        <v>36831.76468639524</v>
      </c>
      <c r="Y3627" s="25">
        <f t="shared" si="571"/>
        <v>9937.3229377065436</v>
      </c>
      <c r="AA3627" s="25">
        <f t="shared" si="569"/>
        <v>0</v>
      </c>
      <c r="AC3627" s="25">
        <f t="shared" si="564"/>
        <v>0</v>
      </c>
    </row>
    <row r="3628" x14ac:dyDescent="0.2">
      <c r="L3628" s="24">
        <v>3623</v>
      </c>
      <c r="M3628" s="28">
        <v>0</v>
      </c>
      <c r="O3628" s="24">
        <v>3623</v>
      </c>
      <c r="P3628" s="24">
        <f>'ROTH 1.0'!O3628*'קובץ טיוטה'!$D$10</f>
        <v>12721.165777698467</v>
      </c>
      <c r="Q3628" s="24">
        <f t="shared" si="563"/>
        <v>9121.1657776984666</v>
      </c>
      <c r="R3628" s="24">
        <f t="shared" si="572"/>
        <v>0</v>
      </c>
      <c r="S3628" s="24">
        <f t="shared" si="565"/>
        <v>9121.1657776984666</v>
      </c>
      <c r="T3628" s="24">
        <f t="shared" si="566"/>
        <v>0</v>
      </c>
      <c r="U3628" s="24" t="str">
        <f t="shared" si="567"/>
        <v>drain</v>
      </c>
      <c r="W3628" s="24">
        <f t="shared" si="570"/>
        <v>0</v>
      </c>
      <c r="X3628" s="24">
        <f t="shared" si="568"/>
        <v>27710.598908696775</v>
      </c>
      <c r="Y3628" s="24">
        <f t="shared" si="571"/>
        <v>9121.1657776984648</v>
      </c>
      <c r="AA3628" s="24">
        <f t="shared" si="569"/>
        <v>0</v>
      </c>
      <c r="AC3628" s="24">
        <f t="shared" si="564"/>
        <v>0</v>
      </c>
    </row>
    <row r="3629" x14ac:dyDescent="0.2">
      <c r="L3629" s="25">
        <v>3624</v>
      </c>
      <c r="M3629" s="29">
        <v>0</v>
      </c>
      <c r="O3629" s="25">
        <v>3624</v>
      </c>
      <c r="P3629" s="24">
        <f>'ROTH 1.0'!O3629*'קובץ טיוטה'!$D$10</f>
        <v>11843.182389923297</v>
      </c>
      <c r="Q3629" s="25">
        <f t="shared" si="563"/>
        <v>8243.1823899232968</v>
      </c>
      <c r="R3629" s="24">
        <f t="shared" si="572"/>
        <v>0</v>
      </c>
      <c r="S3629" s="25">
        <f t="shared" si="565"/>
        <v>8243.1823899232968</v>
      </c>
      <c r="T3629" s="25">
        <f t="shared" si="566"/>
        <v>0</v>
      </c>
      <c r="U3629" s="25" t="str">
        <f t="shared" si="567"/>
        <v>drain</v>
      </c>
      <c r="W3629" s="25">
        <f t="shared" si="570"/>
        <v>0</v>
      </c>
      <c r="X3629" s="25">
        <f t="shared" si="568"/>
        <v>19467.416518773476</v>
      </c>
      <c r="Y3629" s="25">
        <f t="shared" si="571"/>
        <v>8243.1823899232986</v>
      </c>
      <c r="AA3629" s="25">
        <f t="shared" si="569"/>
        <v>0</v>
      </c>
      <c r="AC3629" s="25">
        <f t="shared" si="564"/>
        <v>0</v>
      </c>
    </row>
    <row r="3630" x14ac:dyDescent="0.2">
      <c r="L3630" s="24">
        <v>3625</v>
      </c>
      <c r="M3630" s="28">
        <v>0</v>
      </c>
      <c r="O3630" s="24">
        <v>3625</v>
      </c>
      <c r="P3630" s="24">
        <f>'ROTH 1.0'!O3630*'קובץ טיוטה'!$D$10</f>
        <v>11098.222827292442</v>
      </c>
      <c r="Q3630" s="24">
        <f t="shared" si="563"/>
        <v>7498.2228272924422</v>
      </c>
      <c r="R3630" s="24">
        <f t="shared" si="572"/>
        <v>0</v>
      </c>
      <c r="S3630" s="24">
        <f t="shared" si="565"/>
        <v>7498.2228272924422</v>
      </c>
      <c r="T3630" s="24">
        <f t="shared" si="566"/>
        <v>0</v>
      </c>
      <c r="U3630" s="24" t="str">
        <f t="shared" si="567"/>
        <v>drain</v>
      </c>
      <c r="W3630" s="24">
        <f t="shared" si="570"/>
        <v>0</v>
      </c>
      <c r="X3630" s="24">
        <f t="shared" si="568"/>
        <v>11969.193691481034</v>
      </c>
      <c r="Y3630" s="24">
        <f t="shared" si="571"/>
        <v>7498.2228272924422</v>
      </c>
      <c r="AA3630" s="24">
        <f t="shared" si="569"/>
        <v>0</v>
      </c>
      <c r="AC3630" s="24">
        <f t="shared" si="564"/>
        <v>0</v>
      </c>
    </row>
    <row r="3631" x14ac:dyDescent="0.2">
      <c r="L3631" s="25">
        <v>3626</v>
      </c>
      <c r="M3631" s="29">
        <v>0</v>
      </c>
      <c r="O3631" s="25">
        <v>3626</v>
      </c>
      <c r="P3631" s="24">
        <f>'ROTH 1.0'!O3631*'קובץ טיוטה'!$D$10</f>
        <v>10556.136532200058</v>
      </c>
      <c r="Q3631" s="25">
        <f t="shared" si="563"/>
        <v>6956.1365322000584</v>
      </c>
      <c r="R3631" s="24">
        <f t="shared" si="572"/>
        <v>0</v>
      </c>
      <c r="S3631" s="25">
        <f t="shared" si="565"/>
        <v>6956.1365322000584</v>
      </c>
      <c r="T3631" s="25">
        <f t="shared" si="566"/>
        <v>0</v>
      </c>
      <c r="U3631" s="25" t="str">
        <f t="shared" si="567"/>
        <v>drain</v>
      </c>
      <c r="W3631" s="25">
        <f t="shared" si="570"/>
        <v>0</v>
      </c>
      <c r="X3631" s="25">
        <f t="shared" si="568"/>
        <v>5013.0571592809756</v>
      </c>
      <c r="Y3631" s="25">
        <f t="shared" si="571"/>
        <v>6956.1365322000584</v>
      </c>
      <c r="AA3631" s="25">
        <f t="shared" si="569"/>
        <v>0</v>
      </c>
      <c r="AC3631" s="25">
        <f t="shared" si="564"/>
        <v>0</v>
      </c>
    </row>
    <row r="3632" x14ac:dyDescent="0.2">
      <c r="L3632" s="24">
        <v>3627</v>
      </c>
      <c r="M3632" s="28">
        <v>0</v>
      </c>
      <c r="O3632" s="24">
        <v>3627</v>
      </c>
      <c r="P3632" s="24">
        <f>'ROTH 1.0'!O3632*'קובץ טיוטה'!$D$10</f>
        <v>10193.720282414692</v>
      </c>
      <c r="Q3632" s="24">
        <f t="shared" si="563"/>
        <v>6593.7202824146916</v>
      </c>
      <c r="R3632" s="24">
        <f t="shared" si="572"/>
        <v>0</v>
      </c>
      <c r="S3632" s="24">
        <f t="shared" si="565"/>
        <v>6593.7202824146916</v>
      </c>
      <c r="T3632" s="24">
        <f t="shared" si="566"/>
        <v>0</v>
      </c>
      <c r="U3632" s="24" t="str">
        <f t="shared" si="567"/>
        <v>drain</v>
      </c>
      <c r="W3632" s="24">
        <f t="shared" si="570"/>
        <v>0</v>
      </c>
      <c r="X3632" s="24">
        <f t="shared" si="568"/>
        <v>0</v>
      </c>
      <c r="Y3632" s="24">
        <f t="shared" si="571"/>
        <v>5013.0571592809756</v>
      </c>
      <c r="AA3632" s="24">
        <f t="shared" si="569"/>
        <v>1580.663123133716</v>
      </c>
      <c r="AC3632" s="24">
        <f t="shared" si="564"/>
        <v>0</v>
      </c>
    </row>
    <row r="3633" x14ac:dyDescent="0.2">
      <c r="L3633" s="25">
        <v>3628</v>
      </c>
      <c r="M3633" s="29">
        <v>0</v>
      </c>
      <c r="O3633" s="25">
        <v>3628</v>
      </c>
      <c r="P3633" s="24">
        <f>'ROTH 1.0'!O3633*'קובץ טיוטה'!$D$10</f>
        <v>10263.284388006514</v>
      </c>
      <c r="Q3633" s="25">
        <f t="shared" si="563"/>
        <v>6663.2843880065138</v>
      </c>
      <c r="R3633" s="24">
        <f t="shared" si="572"/>
        <v>0</v>
      </c>
      <c r="S3633" s="25">
        <f t="shared" si="565"/>
        <v>6663.2843880065138</v>
      </c>
      <c r="T3633" s="25">
        <f t="shared" si="566"/>
        <v>0</v>
      </c>
      <c r="U3633" s="25" t="str">
        <f t="shared" si="567"/>
        <v>drain</v>
      </c>
      <c r="W3633" s="25">
        <f t="shared" si="570"/>
        <v>0</v>
      </c>
      <c r="X3633" s="25">
        <f t="shared" si="568"/>
        <v>0</v>
      </c>
      <c r="Y3633" s="25">
        <f t="shared" si="571"/>
        <v>0</v>
      </c>
      <c r="AA3633" s="25">
        <f t="shared" si="569"/>
        <v>6663.2843880065138</v>
      </c>
      <c r="AC3633" s="25">
        <f t="shared" si="564"/>
        <v>0</v>
      </c>
    </row>
    <row r="3634" x14ac:dyDescent="0.2">
      <c r="L3634" s="24">
        <v>3629</v>
      </c>
      <c r="M3634" s="28">
        <v>0</v>
      </c>
      <c r="O3634" s="24">
        <v>3629</v>
      </c>
      <c r="P3634" s="24">
        <f>'ROTH 1.0'!O3634*'קובץ טיוטה'!$D$10</f>
        <v>10350.744435943558</v>
      </c>
      <c r="Q3634" s="24">
        <f t="shared" si="563"/>
        <v>6750.7444359435576</v>
      </c>
      <c r="R3634" s="24">
        <f t="shared" si="572"/>
        <v>0</v>
      </c>
      <c r="S3634" s="24">
        <f t="shared" si="565"/>
        <v>6750.7444359435576</v>
      </c>
      <c r="T3634" s="24">
        <f t="shared" si="566"/>
        <v>0</v>
      </c>
      <c r="U3634" s="24" t="str">
        <f t="shared" si="567"/>
        <v>drain</v>
      </c>
      <c r="W3634" s="24">
        <f t="shared" si="570"/>
        <v>0</v>
      </c>
      <c r="X3634" s="24">
        <f t="shared" si="568"/>
        <v>0</v>
      </c>
      <c r="Y3634" s="24">
        <f t="shared" si="571"/>
        <v>0</v>
      </c>
      <c r="AA3634" s="24">
        <f t="shared" si="569"/>
        <v>6750.7444359435576</v>
      </c>
      <c r="AC3634" s="24">
        <f t="shared" si="564"/>
        <v>0</v>
      </c>
    </row>
    <row r="3635" x14ac:dyDescent="0.2">
      <c r="L3635" s="25">
        <v>3630</v>
      </c>
      <c r="M3635" s="29">
        <v>0</v>
      </c>
      <c r="O3635" s="25">
        <v>3630</v>
      </c>
      <c r="P3635" s="24">
        <f>'ROTH 1.0'!O3635*'קובץ טיוטה'!$D$10</f>
        <v>10149.176174142458</v>
      </c>
      <c r="Q3635" s="25">
        <f t="shared" si="563"/>
        <v>6549.176174142458</v>
      </c>
      <c r="R3635" s="24">
        <f t="shared" si="572"/>
        <v>0</v>
      </c>
      <c r="S3635" s="25">
        <f t="shared" si="565"/>
        <v>6549.176174142458</v>
      </c>
      <c r="T3635" s="25">
        <f t="shared" si="566"/>
        <v>0</v>
      </c>
      <c r="U3635" s="25" t="str">
        <f t="shared" si="567"/>
        <v>drain</v>
      </c>
      <c r="W3635" s="25">
        <f t="shared" si="570"/>
        <v>0</v>
      </c>
      <c r="X3635" s="25">
        <f t="shared" si="568"/>
        <v>0</v>
      </c>
      <c r="Y3635" s="25">
        <f t="shared" si="571"/>
        <v>0</v>
      </c>
      <c r="AA3635" s="25">
        <f t="shared" si="569"/>
        <v>6549.176174142458</v>
      </c>
      <c r="AC3635" s="25">
        <f t="shared" si="564"/>
        <v>0</v>
      </c>
    </row>
    <row r="3636" x14ac:dyDescent="0.2">
      <c r="L3636" s="24">
        <v>3631</v>
      </c>
      <c r="M3636" s="28">
        <v>0.212979116</v>
      </c>
      <c r="O3636" s="24">
        <v>3631</v>
      </c>
      <c r="P3636" s="24">
        <f>'ROTH 1.0'!O3636*'קובץ טיוטה'!$D$10</f>
        <v>11316.33572725331</v>
      </c>
      <c r="Q3636" s="24">
        <f t="shared" si="563"/>
        <v>7716.3357272533103</v>
      </c>
      <c r="R3636" s="24">
        <f t="shared" si="572"/>
        <v>14482.579887999998</v>
      </c>
      <c r="S3636" s="24">
        <f t="shared" si="565"/>
        <v>0</v>
      </c>
      <c r="T3636" s="24">
        <f t="shared" si="566"/>
        <v>6766.2441607466881</v>
      </c>
      <c r="U3636" s="24" t="str">
        <f t="shared" si="567"/>
        <v>charge</v>
      </c>
      <c r="W3636" s="24">
        <f t="shared" si="570"/>
        <v>6089.6197446720198</v>
      </c>
      <c r="X3636" s="24">
        <f t="shared" si="568"/>
        <v>6089.6197446720198</v>
      </c>
      <c r="Y3636" s="24">
        <f t="shared" si="571"/>
        <v>0</v>
      </c>
      <c r="AA3636" s="24">
        <f t="shared" si="569"/>
        <v>0</v>
      </c>
      <c r="AC3636" s="24">
        <f t="shared" si="564"/>
        <v>676.62441607466826</v>
      </c>
    </row>
    <row r="3637" x14ac:dyDescent="0.2">
      <c r="L3637" s="25">
        <v>3632</v>
      </c>
      <c r="M3637" s="29">
        <v>0.34267151000000001</v>
      </c>
      <c r="O3637" s="25">
        <v>3632</v>
      </c>
      <c r="P3637" s="24">
        <f>'ROTH 1.0'!O3637*'קובץ טיוטה'!$D$10</f>
        <v>12494.4174154669</v>
      </c>
      <c r="Q3637" s="25">
        <f t="shared" si="563"/>
        <v>8894.4174154668999</v>
      </c>
      <c r="R3637" s="24">
        <f t="shared" si="572"/>
        <v>23301.662680000001</v>
      </c>
      <c r="S3637" s="25">
        <f t="shared" si="565"/>
        <v>0</v>
      </c>
      <c r="T3637" s="25">
        <f t="shared" si="566"/>
        <v>14407.245264533101</v>
      </c>
      <c r="U3637" s="25" t="str">
        <f t="shared" si="567"/>
        <v>charge</v>
      </c>
      <c r="W3637" s="25">
        <f t="shared" si="570"/>
        <v>12966.520738079793</v>
      </c>
      <c r="X3637" s="25">
        <f t="shared" si="568"/>
        <v>19056.140482751813</v>
      </c>
      <c r="Y3637" s="25">
        <f t="shared" si="571"/>
        <v>0</v>
      </c>
      <c r="AA3637" s="25">
        <f t="shared" si="569"/>
        <v>0</v>
      </c>
      <c r="AC3637" s="25">
        <f t="shared" si="564"/>
        <v>1440.7245264533085</v>
      </c>
    </row>
    <row r="3638" x14ac:dyDescent="0.2">
      <c r="L3638" s="24">
        <v>3633</v>
      </c>
      <c r="M3638" s="28">
        <v>0.55670333700000008</v>
      </c>
      <c r="O3638" s="24">
        <v>3633</v>
      </c>
      <c r="P3638" s="24">
        <f>'ROTH 1.0'!O3638*'קובץ טיוטה'!$D$10</f>
        <v>13444.731568518018</v>
      </c>
      <c r="Q3638" s="24">
        <f t="shared" si="563"/>
        <v>9844.7315685180183</v>
      </c>
      <c r="R3638" s="24">
        <f t="shared" si="572"/>
        <v>37855.826916000005</v>
      </c>
      <c r="S3638" s="24">
        <f t="shared" si="565"/>
        <v>0</v>
      </c>
      <c r="T3638" s="24">
        <f t="shared" si="566"/>
        <v>28011.095347481987</v>
      </c>
      <c r="U3638" s="24" t="str">
        <f t="shared" si="567"/>
        <v>charge</v>
      </c>
      <c r="W3638" s="24">
        <f t="shared" si="570"/>
        <v>25209.985812733794</v>
      </c>
      <c r="X3638" s="24">
        <f t="shared" si="568"/>
        <v>44266.126295485607</v>
      </c>
      <c r="Y3638" s="24">
        <f t="shared" si="571"/>
        <v>0</v>
      </c>
      <c r="AA3638" s="24">
        <f t="shared" si="569"/>
        <v>0</v>
      </c>
      <c r="AC3638" s="24">
        <f t="shared" si="564"/>
        <v>2801.1095347481933</v>
      </c>
    </row>
    <row r="3639" x14ac:dyDescent="0.2">
      <c r="L3639" s="25">
        <v>3634</v>
      </c>
      <c r="M3639" s="29">
        <v>0.66264168299999993</v>
      </c>
      <c r="O3639" s="25">
        <v>3634</v>
      </c>
      <c r="P3639" s="24">
        <f>'ROTH 1.0'!O3639*'קובץ טיוטה'!$D$10</f>
        <v>13951.915853589764</v>
      </c>
      <c r="Q3639" s="25">
        <f t="shared" si="563"/>
        <v>10351.915853589764</v>
      </c>
      <c r="R3639" s="24">
        <f t="shared" si="572"/>
        <v>45059.634443999996</v>
      </c>
      <c r="S3639" s="25">
        <f t="shared" si="565"/>
        <v>0</v>
      </c>
      <c r="T3639" s="25">
        <f t="shared" si="566"/>
        <v>34707.71859041023</v>
      </c>
      <c r="U3639" s="25" t="str">
        <f t="shared" si="567"/>
        <v>charge</v>
      </c>
      <c r="W3639" s="25">
        <f t="shared" si="570"/>
        <v>33733.873704514393</v>
      </c>
      <c r="X3639" s="25">
        <f t="shared" si="568"/>
        <v>78000</v>
      </c>
      <c r="Y3639" s="25">
        <f t="shared" si="571"/>
        <v>0</v>
      </c>
      <c r="AA3639" s="25">
        <f t="shared" si="569"/>
        <v>0</v>
      </c>
      <c r="AC3639" s="25">
        <f t="shared" si="564"/>
        <v>973.84488589583634</v>
      </c>
    </row>
    <row r="3640" x14ac:dyDescent="0.2">
      <c r="L3640" s="24">
        <v>3635</v>
      </c>
      <c r="M3640" s="28">
        <v>0.70271042000000006</v>
      </c>
      <c r="O3640" s="24">
        <v>3635</v>
      </c>
      <c r="P3640" s="24">
        <f>'ROTH 1.0'!O3640*'קובץ טיוטה'!$D$10</f>
        <v>14275.891046584891</v>
      </c>
      <c r="Q3640" s="24">
        <f t="shared" si="563"/>
        <v>10675.891046584891</v>
      </c>
      <c r="R3640" s="24">
        <f t="shared" si="572"/>
        <v>47784.308560000005</v>
      </c>
      <c r="S3640" s="24">
        <f t="shared" si="565"/>
        <v>0</v>
      </c>
      <c r="T3640" s="24">
        <f t="shared" si="566"/>
        <v>37108.417513415116</v>
      </c>
      <c r="U3640" s="24" t="str">
        <f t="shared" si="567"/>
        <v>charge</v>
      </c>
      <c r="W3640" s="24">
        <f t="shared" si="570"/>
        <v>0</v>
      </c>
      <c r="X3640" s="24">
        <f t="shared" si="568"/>
        <v>78000</v>
      </c>
      <c r="Y3640" s="24">
        <f t="shared" si="571"/>
        <v>0</v>
      </c>
      <c r="AA3640" s="24">
        <f t="shared" si="569"/>
        <v>0</v>
      </c>
      <c r="AC3640" s="24">
        <f t="shared" si="564"/>
        <v>37108.417513415116</v>
      </c>
    </row>
    <row r="3641" x14ac:dyDescent="0.2">
      <c r="L3641" s="25">
        <v>3636</v>
      </c>
      <c r="M3641" s="29">
        <v>0.71685785600000007</v>
      </c>
      <c r="O3641" s="25">
        <v>3636</v>
      </c>
      <c r="P3641" s="24">
        <f>'ROTH 1.0'!O3641*'קובץ טיוטה'!$D$10</f>
        <v>14640.115499254378</v>
      </c>
      <c r="Q3641" s="25">
        <f t="shared" si="563"/>
        <v>11040.115499254378</v>
      </c>
      <c r="R3641" s="24">
        <f t="shared" si="572"/>
        <v>48746.334208000007</v>
      </c>
      <c r="S3641" s="25">
        <f t="shared" si="565"/>
        <v>0</v>
      </c>
      <c r="T3641" s="25">
        <f t="shared" si="566"/>
        <v>37706.218708745626</v>
      </c>
      <c r="U3641" s="25" t="str">
        <f t="shared" si="567"/>
        <v>charge</v>
      </c>
      <c r="W3641" s="25">
        <f t="shared" si="570"/>
        <v>0</v>
      </c>
      <c r="X3641" s="25">
        <f t="shared" si="568"/>
        <v>78000</v>
      </c>
      <c r="Y3641" s="25">
        <f t="shared" si="571"/>
        <v>0</v>
      </c>
      <c r="AA3641" s="25">
        <f t="shared" si="569"/>
        <v>0</v>
      </c>
      <c r="AC3641" s="25">
        <f t="shared" si="564"/>
        <v>37706.218708745626</v>
      </c>
    </row>
    <row r="3642" x14ac:dyDescent="0.2">
      <c r="L3642" s="24">
        <v>3637</v>
      </c>
      <c r="M3642" s="28">
        <v>0.756410366</v>
      </c>
      <c r="O3642" s="24">
        <v>3637</v>
      </c>
      <c r="P3642" s="24">
        <f>'ROTH 1.0'!O3642*'קובץ טיוטה'!$D$10</f>
        <v>14722.076249693144</v>
      </c>
      <c r="Q3642" s="24">
        <f t="shared" si="563"/>
        <v>11122.076249693144</v>
      </c>
      <c r="R3642" s="24">
        <f t="shared" si="572"/>
        <v>51435.904887999997</v>
      </c>
      <c r="S3642" s="24">
        <f t="shared" si="565"/>
        <v>0</v>
      </c>
      <c r="T3642" s="24">
        <f t="shared" si="566"/>
        <v>40313.828638306855</v>
      </c>
      <c r="U3642" s="24" t="str">
        <f t="shared" si="567"/>
        <v>charge</v>
      </c>
      <c r="W3642" s="24">
        <f t="shared" si="570"/>
        <v>0</v>
      </c>
      <c r="X3642" s="24">
        <f t="shared" si="568"/>
        <v>78000</v>
      </c>
      <c r="Y3642" s="24">
        <f t="shared" si="571"/>
        <v>0</v>
      </c>
      <c r="AA3642" s="24">
        <f t="shared" si="569"/>
        <v>0</v>
      </c>
      <c r="AC3642" s="24">
        <f t="shared" si="564"/>
        <v>40313.828638306855</v>
      </c>
    </row>
    <row r="3643" x14ac:dyDescent="0.2">
      <c r="L3643" s="25">
        <v>3638</v>
      </c>
      <c r="M3643" s="29">
        <v>0.73651626999999997</v>
      </c>
      <c r="O3643" s="25">
        <v>3638</v>
      </c>
      <c r="P3643" s="24">
        <f>'ROTH 1.0'!O3643*'קובץ טיוטה'!$D$10</f>
        <v>15092.206507342109</v>
      </c>
      <c r="Q3643" s="25">
        <f t="shared" si="563"/>
        <v>11492.206507342109</v>
      </c>
      <c r="R3643" s="24">
        <f t="shared" si="572"/>
        <v>50083.106359999998</v>
      </c>
      <c r="S3643" s="25">
        <f t="shared" si="565"/>
        <v>0</v>
      </c>
      <c r="T3643" s="25">
        <f t="shared" si="566"/>
        <v>38590.899852657887</v>
      </c>
      <c r="U3643" s="25" t="str">
        <f t="shared" si="567"/>
        <v>charge</v>
      </c>
      <c r="W3643" s="25">
        <f t="shared" si="570"/>
        <v>0</v>
      </c>
      <c r="X3643" s="25">
        <f t="shared" si="568"/>
        <v>78000</v>
      </c>
      <c r="Y3643" s="25">
        <f t="shared" si="571"/>
        <v>0</v>
      </c>
      <c r="AA3643" s="25">
        <f t="shared" si="569"/>
        <v>0</v>
      </c>
      <c r="AC3643" s="25">
        <f t="shared" si="564"/>
        <v>38590.899852657887</v>
      </c>
    </row>
    <row r="3644" x14ac:dyDescent="0.2">
      <c r="L3644" s="24">
        <v>3639</v>
      </c>
      <c r="M3644" s="28">
        <v>0.72147474600000006</v>
      </c>
      <c r="O3644" s="24">
        <v>3639</v>
      </c>
      <c r="P3644" s="24">
        <f>'ROTH 1.0'!O3644*'קובץ טיוטה'!$D$10</f>
        <v>15300.424233105383</v>
      </c>
      <c r="Q3644" s="24">
        <f t="shared" si="563"/>
        <v>11700.424233105383</v>
      </c>
      <c r="R3644" s="24">
        <f t="shared" si="572"/>
        <v>49060.282728000006</v>
      </c>
      <c r="S3644" s="24">
        <f t="shared" si="565"/>
        <v>0</v>
      </c>
      <c r="T3644" s="24">
        <f t="shared" si="566"/>
        <v>37359.858494894623</v>
      </c>
      <c r="U3644" s="24" t="str">
        <f t="shared" si="567"/>
        <v>charge</v>
      </c>
      <c r="W3644" s="24">
        <f t="shared" si="570"/>
        <v>0</v>
      </c>
      <c r="X3644" s="24">
        <f t="shared" si="568"/>
        <v>78000</v>
      </c>
      <c r="Y3644" s="24">
        <f t="shared" si="571"/>
        <v>0</v>
      </c>
      <c r="AA3644" s="24">
        <f t="shared" si="569"/>
        <v>0</v>
      </c>
      <c r="AC3644" s="24">
        <f t="shared" si="564"/>
        <v>37359.858494894623</v>
      </c>
    </row>
    <row r="3645" x14ac:dyDescent="0.2">
      <c r="L3645" s="25">
        <v>3640</v>
      </c>
      <c r="M3645" s="29">
        <v>0.69268511300000002</v>
      </c>
      <c r="O3645" s="25">
        <v>3640</v>
      </c>
      <c r="P3645" s="24">
        <f>'ROTH 1.0'!O3645*'קובץ טיוטה'!$D$10</f>
        <v>14871.944480803722</v>
      </c>
      <c r="Q3645" s="25">
        <f t="shared" si="563"/>
        <v>11271.944480803722</v>
      </c>
      <c r="R3645" s="24">
        <f t="shared" si="572"/>
        <v>47102.587683999998</v>
      </c>
      <c r="S3645" s="25">
        <f t="shared" si="565"/>
        <v>0</v>
      </c>
      <c r="T3645" s="25">
        <f t="shared" si="566"/>
        <v>35830.643203196276</v>
      </c>
      <c r="U3645" s="25" t="str">
        <f t="shared" si="567"/>
        <v>charge</v>
      </c>
      <c r="W3645" s="25">
        <f t="shared" si="570"/>
        <v>0</v>
      </c>
      <c r="X3645" s="25">
        <f t="shared" si="568"/>
        <v>78000</v>
      </c>
      <c r="Y3645" s="25">
        <f t="shared" si="571"/>
        <v>0</v>
      </c>
      <c r="AA3645" s="25">
        <f t="shared" si="569"/>
        <v>0</v>
      </c>
      <c r="AC3645" s="25">
        <f t="shared" si="564"/>
        <v>35830.643203196276</v>
      </c>
    </row>
    <row r="3646" x14ac:dyDescent="0.2">
      <c r="L3646" s="24">
        <v>3641</v>
      </c>
      <c r="M3646" s="28">
        <v>0.58992112600000002</v>
      </c>
      <c r="O3646" s="24">
        <v>3641</v>
      </c>
      <c r="P3646" s="24">
        <f>'ROTH 1.0'!O3646*'קובץ טיוטה'!$D$10</f>
        <v>14438.919376363319</v>
      </c>
      <c r="Q3646" s="24">
        <f t="shared" si="563"/>
        <v>10838.919376363319</v>
      </c>
      <c r="R3646" s="24">
        <f t="shared" si="572"/>
        <v>40114.636568000002</v>
      </c>
      <c r="S3646" s="24">
        <f t="shared" si="565"/>
        <v>0</v>
      </c>
      <c r="T3646" s="24">
        <f t="shared" si="566"/>
        <v>29275.717191636682</v>
      </c>
      <c r="U3646" s="24" t="str">
        <f t="shared" si="567"/>
        <v>charge</v>
      </c>
      <c r="W3646" s="24">
        <f t="shared" si="570"/>
        <v>0</v>
      </c>
      <c r="X3646" s="24">
        <f t="shared" si="568"/>
        <v>78000</v>
      </c>
      <c r="Y3646" s="24">
        <f t="shared" si="571"/>
        <v>0</v>
      </c>
      <c r="AA3646" s="24">
        <f t="shared" si="569"/>
        <v>0</v>
      </c>
      <c r="AC3646" s="24">
        <f t="shared" si="564"/>
        <v>29275.717191636682</v>
      </c>
    </row>
    <row r="3647" x14ac:dyDescent="0.2">
      <c r="L3647" s="25">
        <v>3642</v>
      </c>
      <c r="M3647" s="29">
        <v>0.23623614300000001</v>
      </c>
      <c r="O3647" s="25">
        <v>3642</v>
      </c>
      <c r="P3647" s="24">
        <f>'ROTH 1.0'!O3647*'קובץ טיוטה'!$D$10</f>
        <v>14079.110093172058</v>
      </c>
      <c r="Q3647" s="25">
        <f t="shared" si="563"/>
        <v>10479.110093172058</v>
      </c>
      <c r="R3647" s="24">
        <f t="shared" si="572"/>
        <v>16064.057723999998</v>
      </c>
      <c r="S3647" s="25">
        <f t="shared" si="565"/>
        <v>0</v>
      </c>
      <c r="T3647" s="25">
        <f t="shared" si="566"/>
        <v>5584.9476308279409</v>
      </c>
      <c r="U3647" s="25" t="str">
        <f t="shared" si="567"/>
        <v>charge</v>
      </c>
      <c r="W3647" s="25">
        <f t="shared" si="570"/>
        <v>0</v>
      </c>
      <c r="X3647" s="25">
        <f t="shared" si="568"/>
        <v>78000</v>
      </c>
      <c r="Y3647" s="25">
        <f t="shared" si="571"/>
        <v>0</v>
      </c>
      <c r="AA3647" s="25">
        <f t="shared" si="569"/>
        <v>0</v>
      </c>
      <c r="AC3647" s="25">
        <f t="shared" si="564"/>
        <v>5584.9476308279409</v>
      </c>
    </row>
    <row r="3648" x14ac:dyDescent="0.2">
      <c r="L3648" s="24">
        <v>3643</v>
      </c>
      <c r="M3648" s="28">
        <v>2.1154457999999998E-2</v>
      </c>
      <c r="O3648" s="24">
        <v>3643</v>
      </c>
      <c r="P3648" s="24">
        <f>'ROTH 1.0'!O3648*'קובץ טיוטה'!$D$10</f>
        <v>13590.079888851598</v>
      </c>
      <c r="Q3648" s="24">
        <f t="shared" si="563"/>
        <v>9990.0798888515983</v>
      </c>
      <c r="R3648" s="24">
        <f t="shared" si="572"/>
        <v>1438.5031439999998</v>
      </c>
      <c r="S3648" s="24">
        <f t="shared" si="565"/>
        <v>8551.5767448515981</v>
      </c>
      <c r="T3648" s="24">
        <f t="shared" si="566"/>
        <v>0</v>
      </c>
      <c r="U3648" s="24" t="str">
        <f t="shared" si="567"/>
        <v>drain</v>
      </c>
      <c r="W3648" s="24">
        <f t="shared" si="570"/>
        <v>0</v>
      </c>
      <c r="X3648" s="24">
        <f t="shared" si="568"/>
        <v>69448.423255148402</v>
      </c>
      <c r="Y3648" s="24">
        <f t="shared" si="571"/>
        <v>8551.5767448515981</v>
      </c>
      <c r="AA3648" s="24">
        <f t="shared" si="569"/>
        <v>0</v>
      </c>
      <c r="AC3648" s="24">
        <f t="shared" si="564"/>
        <v>0</v>
      </c>
    </row>
    <row r="3649" x14ac:dyDescent="0.2">
      <c r="L3649" s="25">
        <v>3644</v>
      </c>
      <c r="M3649" s="29">
        <v>0</v>
      </c>
      <c r="O3649" s="25">
        <v>3644</v>
      </c>
      <c r="P3649" s="24">
        <f>'ROTH 1.0'!O3649*'קובץ טיוטה'!$D$10</f>
        <v>13585.368936727407</v>
      </c>
      <c r="Q3649" s="25">
        <f t="shared" si="563"/>
        <v>9985.3689367274073</v>
      </c>
      <c r="R3649" s="24">
        <f t="shared" si="572"/>
        <v>0</v>
      </c>
      <c r="S3649" s="25">
        <f t="shared" si="565"/>
        <v>9985.3689367274073</v>
      </c>
      <c r="T3649" s="25">
        <f t="shared" si="566"/>
        <v>0</v>
      </c>
      <c r="U3649" s="25" t="str">
        <f t="shared" si="567"/>
        <v>drain</v>
      </c>
      <c r="W3649" s="25">
        <f t="shared" si="570"/>
        <v>0</v>
      </c>
      <c r="X3649" s="25">
        <f t="shared" si="568"/>
        <v>59463.054318420996</v>
      </c>
      <c r="Y3649" s="25">
        <f t="shared" si="571"/>
        <v>9985.3689367274055</v>
      </c>
      <c r="AA3649" s="25">
        <f t="shared" si="569"/>
        <v>0</v>
      </c>
      <c r="AC3649" s="25">
        <f t="shared" si="564"/>
        <v>0</v>
      </c>
    </row>
    <row r="3650" x14ac:dyDescent="0.2">
      <c r="L3650" s="24">
        <v>3645</v>
      </c>
      <c r="M3650" s="28">
        <v>0</v>
      </c>
      <c r="O3650" s="24">
        <v>3645</v>
      </c>
      <c r="P3650" s="24">
        <f>'ROTH 1.0'!O3650*'קובץ טיוטה'!$D$10</f>
        <v>13548.054656700648</v>
      </c>
      <c r="Q3650" s="24">
        <f t="shared" si="563"/>
        <v>9948.0546567006477</v>
      </c>
      <c r="R3650" s="24">
        <f t="shared" si="572"/>
        <v>0</v>
      </c>
      <c r="S3650" s="24">
        <f t="shared" si="565"/>
        <v>9948.0546567006477</v>
      </c>
      <c r="T3650" s="24">
        <f t="shared" si="566"/>
        <v>0</v>
      </c>
      <c r="U3650" s="24" t="str">
        <f t="shared" si="567"/>
        <v>drain</v>
      </c>
      <c r="W3650" s="24">
        <f t="shared" si="570"/>
        <v>0</v>
      </c>
      <c r="X3650" s="24">
        <f t="shared" si="568"/>
        <v>49514.999661720351</v>
      </c>
      <c r="Y3650" s="24">
        <f t="shared" si="571"/>
        <v>9948.0546567006459</v>
      </c>
      <c r="AA3650" s="24">
        <f t="shared" si="569"/>
        <v>0</v>
      </c>
      <c r="AC3650" s="24">
        <f t="shared" si="564"/>
        <v>0</v>
      </c>
    </row>
    <row r="3651" x14ac:dyDescent="0.2">
      <c r="L3651" s="25">
        <v>3646</v>
      </c>
      <c r="M3651" s="29">
        <v>0</v>
      </c>
      <c r="O3651" s="25">
        <v>3646</v>
      </c>
      <c r="P3651" s="24">
        <f>'ROTH 1.0'!O3651*'קובץ טיוטה'!$D$10</f>
        <v>12943.519218908032</v>
      </c>
      <c r="Q3651" s="25">
        <f t="shared" si="563"/>
        <v>9343.5192189080317</v>
      </c>
      <c r="R3651" s="24">
        <f t="shared" si="572"/>
        <v>0</v>
      </c>
      <c r="S3651" s="25">
        <f t="shared" si="565"/>
        <v>9343.5192189080317</v>
      </c>
      <c r="T3651" s="25">
        <f t="shared" si="566"/>
        <v>0</v>
      </c>
      <c r="U3651" s="25" t="str">
        <f t="shared" si="567"/>
        <v>drain</v>
      </c>
      <c r="W3651" s="25">
        <f t="shared" si="570"/>
        <v>0</v>
      </c>
      <c r="X3651" s="25">
        <f t="shared" si="568"/>
        <v>40171.480442812317</v>
      </c>
      <c r="Y3651" s="25">
        <f t="shared" si="571"/>
        <v>9343.5192189080335</v>
      </c>
      <c r="AA3651" s="25">
        <f t="shared" si="569"/>
        <v>0</v>
      </c>
      <c r="AC3651" s="25">
        <f t="shared" si="564"/>
        <v>0</v>
      </c>
    </row>
    <row r="3652" x14ac:dyDescent="0.2">
      <c r="L3652" s="24">
        <v>3647</v>
      </c>
      <c r="M3652" s="28">
        <v>0</v>
      </c>
      <c r="O3652" s="24">
        <v>3647</v>
      </c>
      <c r="P3652" s="24">
        <f>'ROTH 1.0'!O3652*'קובץ טיוטה'!$D$10</f>
        <v>12177.768297837081</v>
      </c>
      <c r="Q3652" s="24">
        <f t="shared" si="563"/>
        <v>8577.7682978370813</v>
      </c>
      <c r="R3652" s="24">
        <f t="shared" si="572"/>
        <v>0</v>
      </c>
      <c r="S3652" s="24">
        <f t="shared" si="565"/>
        <v>8577.7682978370813</v>
      </c>
      <c r="T3652" s="24">
        <f t="shared" si="566"/>
        <v>0</v>
      </c>
      <c r="U3652" s="24" t="str">
        <f t="shared" si="567"/>
        <v>drain</v>
      </c>
      <c r="W3652" s="24">
        <f t="shared" si="570"/>
        <v>0</v>
      </c>
      <c r="X3652" s="24">
        <f t="shared" si="568"/>
        <v>31593.712144975238</v>
      </c>
      <c r="Y3652" s="24">
        <f t="shared" si="571"/>
        <v>8577.7682978370794</v>
      </c>
      <c r="AA3652" s="24">
        <f t="shared" si="569"/>
        <v>0</v>
      </c>
      <c r="AC3652" s="24">
        <f t="shared" si="564"/>
        <v>0</v>
      </c>
    </row>
    <row r="3653" x14ac:dyDescent="0.2">
      <c r="L3653" s="25">
        <v>3648</v>
      </c>
      <c r="M3653" s="29">
        <v>0</v>
      </c>
      <c r="O3653" s="25">
        <v>3648</v>
      </c>
      <c r="P3653" s="24">
        <f>'ROTH 1.0'!O3653*'קובץ טיוטה'!$D$10</f>
        <v>11379.903148731981</v>
      </c>
      <c r="Q3653" s="25">
        <f t="shared" si="563"/>
        <v>7779.9031487319808</v>
      </c>
      <c r="R3653" s="24">
        <f t="shared" si="572"/>
        <v>0</v>
      </c>
      <c r="S3653" s="25">
        <f t="shared" si="565"/>
        <v>7779.9031487319808</v>
      </c>
      <c r="T3653" s="25">
        <f t="shared" si="566"/>
        <v>0</v>
      </c>
      <c r="U3653" s="25" t="str">
        <f t="shared" si="567"/>
        <v>drain</v>
      </c>
      <c r="W3653" s="25">
        <f t="shared" si="570"/>
        <v>0</v>
      </c>
      <c r="X3653" s="25">
        <f t="shared" si="568"/>
        <v>23813.808996243257</v>
      </c>
      <c r="Y3653" s="25">
        <f t="shared" si="571"/>
        <v>7779.9031487319808</v>
      </c>
      <c r="AA3653" s="25">
        <f t="shared" si="569"/>
        <v>0</v>
      </c>
      <c r="AC3653" s="25">
        <f t="shared" si="564"/>
        <v>0</v>
      </c>
    </row>
    <row r="3654" x14ac:dyDescent="0.2">
      <c r="L3654" s="24">
        <v>3649</v>
      </c>
      <c r="M3654" s="28">
        <v>0</v>
      </c>
      <c r="O3654" s="24">
        <v>3649</v>
      </c>
      <c r="P3654" s="24">
        <f>'ROTH 1.0'!O3654*'קובץ טיוטה'!$D$10</f>
        <v>10729.936909551583</v>
      </c>
      <c r="Q3654" s="24">
        <f t="shared" ref="Q3654:Q3717" si="573">P3654-$H$8*$H$9</f>
        <v>7129.9369095515831</v>
      </c>
      <c r="R3654" s="24">
        <f t="shared" si="572"/>
        <v>0</v>
      </c>
      <c r="S3654" s="24">
        <f t="shared" si="565"/>
        <v>7129.9369095515831</v>
      </c>
      <c r="T3654" s="24">
        <f t="shared" si="566"/>
        <v>0</v>
      </c>
      <c r="U3654" s="24" t="str">
        <f t="shared" si="567"/>
        <v>drain</v>
      </c>
      <c r="W3654" s="24">
        <f t="shared" si="570"/>
        <v>0</v>
      </c>
      <c r="X3654" s="24">
        <f t="shared" si="568"/>
        <v>16683.872086691674</v>
      </c>
      <c r="Y3654" s="24">
        <f t="shared" si="571"/>
        <v>7129.9369095515831</v>
      </c>
      <c r="AA3654" s="24">
        <f t="shared" si="569"/>
        <v>0</v>
      </c>
      <c r="AC3654" s="24">
        <f t="shared" ref="AC3654:AC3717" si="574">IF(U3654="charge",(T3654-W3654),0)</f>
        <v>0</v>
      </c>
    </row>
    <row r="3655" x14ac:dyDescent="0.2">
      <c r="L3655" s="25">
        <v>3650</v>
      </c>
      <c r="M3655" s="29">
        <v>0</v>
      </c>
      <c r="O3655" s="25">
        <v>3650</v>
      </c>
      <c r="P3655" s="24">
        <f>'ROTH 1.0'!O3655*'קובץ טיוטה'!$D$10</f>
        <v>10207.50389443852</v>
      </c>
      <c r="Q3655" s="25">
        <f t="shared" si="573"/>
        <v>6607.5038944385196</v>
      </c>
      <c r="R3655" s="24">
        <f t="shared" si="572"/>
        <v>0</v>
      </c>
      <c r="S3655" s="25">
        <f t="shared" ref="S3655:S3718" si="575">IF(Q3655&gt;R3655,Q3655-R3655,0)</f>
        <v>6607.5038944385196</v>
      </c>
      <c r="T3655" s="25">
        <f t="shared" ref="T3655:T3718" si="576">IF(R3655&gt;Q3655,R3655-Q3655,0)</f>
        <v>0</v>
      </c>
      <c r="U3655" s="25" t="str">
        <f t="shared" ref="U3655:U3718" si="577">IF(Q3655&gt;R3655,"drain","charge")</f>
        <v>drain</v>
      </c>
      <c r="W3655" s="25">
        <f t="shared" si="570"/>
        <v>0</v>
      </c>
      <c r="X3655" s="25">
        <f t="shared" ref="X3655:X3718" si="578">IF(X3654+T3655&gt;$H$11,$H$11,IF(U3655="charge",X3654+(T3655*$H$12),IF((X3654-S3655)&gt;0,X3654-S3655,0)))</f>
        <v>10076.368192253154</v>
      </c>
      <c r="Y3655" s="25">
        <f t="shared" si="571"/>
        <v>6607.5038944385196</v>
      </c>
      <c r="AA3655" s="25">
        <f t="shared" ref="AA3655:AA3718" si="579">S3655-Y3655</f>
        <v>0</v>
      </c>
      <c r="AC3655" s="25">
        <f t="shared" si="574"/>
        <v>0</v>
      </c>
    </row>
    <row r="3656" x14ac:dyDescent="0.2">
      <c r="L3656" s="24">
        <v>3651</v>
      </c>
      <c r="M3656" s="28">
        <v>0</v>
      </c>
      <c r="O3656" s="24">
        <v>3651</v>
      </c>
      <c r="P3656" s="24">
        <f>'ROTH 1.0'!O3656*'קובץ טיוטה'!$D$10</f>
        <v>9877.0522417167485</v>
      </c>
      <c r="Q3656" s="24">
        <f t="shared" si="573"/>
        <v>6277.0522417167485</v>
      </c>
      <c r="R3656" s="24">
        <f t="shared" si="572"/>
        <v>0</v>
      </c>
      <c r="S3656" s="24">
        <f t="shared" si="575"/>
        <v>6277.0522417167485</v>
      </c>
      <c r="T3656" s="24">
        <f t="shared" si="576"/>
        <v>0</v>
      </c>
      <c r="U3656" s="24" t="str">
        <f t="shared" si="577"/>
        <v>drain</v>
      </c>
      <c r="W3656" s="24">
        <f t="shared" ref="W3656:W3719" si="580">IF(X3656&gt;=X3655,(X3656-X3655),0)</f>
        <v>0</v>
      </c>
      <c r="X3656" s="24">
        <f t="shared" si="578"/>
        <v>3799.3159505364056</v>
      </c>
      <c r="Y3656" s="24">
        <f t="shared" ref="Y3656:Y3719" si="581">IF(U3656="drain",X3655-X3656,0)</f>
        <v>6277.0522417167485</v>
      </c>
      <c r="AA3656" s="24">
        <f t="shared" si="579"/>
        <v>0</v>
      </c>
      <c r="AC3656" s="24">
        <f t="shared" si="574"/>
        <v>0</v>
      </c>
    </row>
    <row r="3657" x14ac:dyDescent="0.2">
      <c r="L3657" s="25">
        <v>3652</v>
      </c>
      <c r="M3657" s="29">
        <v>0</v>
      </c>
      <c r="O3657" s="25">
        <v>3652</v>
      </c>
      <c r="P3657" s="24">
        <f>'ROTH 1.0'!O3657*'קובץ טיוטה'!$D$10</f>
        <v>9808.2391130284159</v>
      </c>
      <c r="Q3657" s="25">
        <f t="shared" si="573"/>
        <v>6208.2391130284159</v>
      </c>
      <c r="R3657" s="24">
        <f t="shared" si="572"/>
        <v>0</v>
      </c>
      <c r="S3657" s="25">
        <f t="shared" si="575"/>
        <v>6208.2391130284159</v>
      </c>
      <c r="T3657" s="25">
        <f t="shared" si="576"/>
        <v>0</v>
      </c>
      <c r="U3657" s="25" t="str">
        <f t="shared" si="577"/>
        <v>drain</v>
      </c>
      <c r="W3657" s="25">
        <f t="shared" si="580"/>
        <v>0</v>
      </c>
      <c r="X3657" s="25">
        <f t="shared" si="578"/>
        <v>0</v>
      </c>
      <c r="Y3657" s="25">
        <f t="shared" si="581"/>
        <v>3799.3159505364056</v>
      </c>
      <c r="AA3657" s="25">
        <f t="shared" si="579"/>
        <v>2408.9231624920103</v>
      </c>
      <c r="AC3657" s="25">
        <f t="shared" si="574"/>
        <v>0</v>
      </c>
    </row>
    <row r="3658" x14ac:dyDescent="0.2">
      <c r="L3658" s="24">
        <v>3653</v>
      </c>
      <c r="M3658" s="28">
        <v>0</v>
      </c>
      <c r="O3658" s="24">
        <v>3653</v>
      </c>
      <c r="P3658" s="24">
        <f>'ROTH 1.0'!O3658*'קובץ טיוטה'!$D$10</f>
        <v>9852.9623889973973</v>
      </c>
      <c r="Q3658" s="24">
        <f t="shared" si="573"/>
        <v>6252.9623889973973</v>
      </c>
      <c r="R3658" s="24">
        <f t="shared" si="572"/>
        <v>0</v>
      </c>
      <c r="S3658" s="24">
        <f t="shared" si="575"/>
        <v>6252.9623889973973</v>
      </c>
      <c r="T3658" s="24">
        <f t="shared" si="576"/>
        <v>0</v>
      </c>
      <c r="U3658" s="24" t="str">
        <f t="shared" si="577"/>
        <v>drain</v>
      </c>
      <c r="W3658" s="24">
        <f t="shared" si="580"/>
        <v>0</v>
      </c>
      <c r="X3658" s="24">
        <f t="shared" si="578"/>
        <v>0</v>
      </c>
      <c r="Y3658" s="24">
        <f t="shared" si="581"/>
        <v>0</v>
      </c>
      <c r="AA3658" s="24">
        <f t="shared" si="579"/>
        <v>6252.9623889973973</v>
      </c>
      <c r="AC3658" s="24">
        <f t="shared" si="574"/>
        <v>0</v>
      </c>
    </row>
    <row r="3659" x14ac:dyDescent="0.2">
      <c r="L3659" s="25">
        <v>3654</v>
      </c>
      <c r="M3659" s="29">
        <v>0</v>
      </c>
      <c r="O3659" s="25">
        <v>3654</v>
      </c>
      <c r="P3659" s="24">
        <f>'ROTH 1.0'!O3659*'קובץ טיוטה'!$D$10</f>
        <v>9794.1998272217916</v>
      </c>
      <c r="Q3659" s="25">
        <f t="shared" si="573"/>
        <v>6194.1998272217916</v>
      </c>
      <c r="R3659" s="24">
        <f t="shared" si="572"/>
        <v>0</v>
      </c>
      <c r="S3659" s="25">
        <f t="shared" si="575"/>
        <v>6194.1998272217916</v>
      </c>
      <c r="T3659" s="25">
        <f t="shared" si="576"/>
        <v>0</v>
      </c>
      <c r="U3659" s="25" t="str">
        <f t="shared" si="577"/>
        <v>drain</v>
      </c>
      <c r="W3659" s="25">
        <f t="shared" si="580"/>
        <v>0</v>
      </c>
      <c r="X3659" s="25">
        <f t="shared" si="578"/>
        <v>0</v>
      </c>
      <c r="Y3659" s="25">
        <f t="shared" si="581"/>
        <v>0</v>
      </c>
      <c r="AA3659" s="25">
        <f t="shared" si="579"/>
        <v>6194.1998272217916</v>
      </c>
      <c r="AC3659" s="25">
        <f t="shared" si="574"/>
        <v>0</v>
      </c>
    </row>
    <row r="3660" x14ac:dyDescent="0.2">
      <c r="L3660" s="24">
        <v>3655</v>
      </c>
      <c r="M3660" s="28">
        <v>0.25379726199999997</v>
      </c>
      <c r="O3660" s="24">
        <v>3655</v>
      </c>
      <c r="P3660" s="24">
        <f>'ROTH 1.0'!O3660*'קובץ טיוטה'!$D$10</f>
        <v>10982.313026066458</v>
      </c>
      <c r="Q3660" s="24">
        <f t="shared" si="573"/>
        <v>7382.3130260664584</v>
      </c>
      <c r="R3660" s="24">
        <f t="shared" si="572"/>
        <v>17258.213815999996</v>
      </c>
      <c r="S3660" s="24">
        <f t="shared" si="575"/>
        <v>0</v>
      </c>
      <c r="T3660" s="24">
        <f t="shared" si="576"/>
        <v>9875.9007899335375</v>
      </c>
      <c r="U3660" s="24" t="str">
        <f t="shared" si="577"/>
        <v>charge</v>
      </c>
      <c r="W3660" s="24">
        <f t="shared" si="580"/>
        <v>8888.3107109401844</v>
      </c>
      <c r="X3660" s="24">
        <f t="shared" si="578"/>
        <v>8888.3107109401844</v>
      </c>
      <c r="Y3660" s="24">
        <f t="shared" si="581"/>
        <v>0</v>
      </c>
      <c r="AA3660" s="24">
        <f t="shared" si="579"/>
        <v>0</v>
      </c>
      <c r="AC3660" s="24">
        <f t="shared" si="574"/>
        <v>987.59007899335302</v>
      </c>
    </row>
    <row r="3661" x14ac:dyDescent="0.2">
      <c r="L3661" s="25">
        <v>3656</v>
      </c>
      <c r="M3661" s="29">
        <v>0.44657597300000001</v>
      </c>
      <c r="O3661" s="25">
        <v>3656</v>
      </c>
      <c r="P3661" s="24">
        <f>'ROTH 1.0'!O3661*'קובץ טיוטה'!$D$10</f>
        <v>12041.84155788731</v>
      </c>
      <c r="Q3661" s="25">
        <f t="shared" si="573"/>
        <v>8441.84155788731</v>
      </c>
      <c r="R3661" s="24">
        <f t="shared" si="572"/>
        <v>30367.166163999998</v>
      </c>
      <c r="S3661" s="25">
        <f t="shared" si="575"/>
        <v>0</v>
      </c>
      <c r="T3661" s="25">
        <f t="shared" si="576"/>
        <v>21925.324606112688</v>
      </c>
      <c r="U3661" s="25" t="str">
        <f t="shared" si="577"/>
        <v>charge</v>
      </c>
      <c r="W3661" s="25">
        <f t="shared" si="580"/>
        <v>19732.792145501422</v>
      </c>
      <c r="X3661" s="25">
        <f t="shared" si="578"/>
        <v>28621.102856441605</v>
      </c>
      <c r="Y3661" s="25">
        <f t="shared" si="581"/>
        <v>0</v>
      </c>
      <c r="AA3661" s="25">
        <f t="shared" si="579"/>
        <v>0</v>
      </c>
      <c r="AC3661" s="25">
        <f t="shared" si="574"/>
        <v>2192.5324606112663</v>
      </c>
    </row>
    <row r="3662" x14ac:dyDescent="0.2">
      <c r="L3662" s="24">
        <v>3657</v>
      </c>
      <c r="M3662" s="28">
        <v>0.52530908399999998</v>
      </c>
      <c r="O3662" s="24">
        <v>3657</v>
      </c>
      <c r="P3662" s="24">
        <f>'ROTH 1.0'!O3662*'קובץ טיוטה'!$D$10</f>
        <v>12863.138750619552</v>
      </c>
      <c r="Q3662" s="24">
        <f t="shared" si="573"/>
        <v>9263.1387506195515</v>
      </c>
      <c r="R3662" s="24">
        <f t="shared" si="572"/>
        <v>35721.017712000001</v>
      </c>
      <c r="S3662" s="24">
        <f t="shared" si="575"/>
        <v>0</v>
      </c>
      <c r="T3662" s="24">
        <f t="shared" si="576"/>
        <v>26457.878961380447</v>
      </c>
      <c r="U3662" s="24" t="str">
        <f t="shared" si="577"/>
        <v>charge</v>
      </c>
      <c r="W3662" s="24">
        <f t="shared" si="580"/>
        <v>23812.091065242406</v>
      </c>
      <c r="X3662" s="24">
        <f t="shared" si="578"/>
        <v>52433.193921684011</v>
      </c>
      <c r="Y3662" s="24">
        <f t="shared" si="581"/>
        <v>0</v>
      </c>
      <c r="AA3662" s="24">
        <f t="shared" si="579"/>
        <v>0</v>
      </c>
      <c r="AC3662" s="24">
        <f t="shared" si="574"/>
        <v>2645.7878961380411</v>
      </c>
    </row>
    <row r="3663" x14ac:dyDescent="0.2">
      <c r="L3663" s="25">
        <v>3658</v>
      </c>
      <c r="M3663" s="29">
        <v>0.60686683299999999</v>
      </c>
      <c r="O3663" s="25">
        <v>3658</v>
      </c>
      <c r="P3663" s="24">
        <f>'ROTH 1.0'!O3663*'קובץ טיוטה'!$D$10</f>
        <v>13382.468994131521</v>
      </c>
      <c r="Q3663" s="25">
        <f t="shared" si="573"/>
        <v>9782.468994131521</v>
      </c>
      <c r="R3663" s="24">
        <f t="shared" si="572"/>
        <v>41266.944643999996</v>
      </c>
      <c r="S3663" s="25">
        <f t="shared" si="575"/>
        <v>0</v>
      </c>
      <c r="T3663" s="25">
        <f t="shared" si="576"/>
        <v>31484.475649868473</v>
      </c>
      <c r="U3663" s="25" t="str">
        <f t="shared" si="577"/>
        <v>charge</v>
      </c>
      <c r="W3663" s="25">
        <f t="shared" si="580"/>
        <v>25566.806078315989</v>
      </c>
      <c r="X3663" s="25">
        <f t="shared" si="578"/>
        <v>78000</v>
      </c>
      <c r="Y3663" s="25">
        <f t="shared" si="581"/>
        <v>0</v>
      </c>
      <c r="AA3663" s="25">
        <f t="shared" si="579"/>
        <v>0</v>
      </c>
      <c r="AC3663" s="25">
        <f t="shared" si="574"/>
        <v>5917.6695715524838</v>
      </c>
    </row>
    <row r="3664" x14ac:dyDescent="0.2">
      <c r="L3664" s="24">
        <v>3659</v>
      </c>
      <c r="M3664" s="28">
        <v>0.67459428599999993</v>
      </c>
      <c r="O3664" s="24">
        <v>3659</v>
      </c>
      <c r="P3664" s="24">
        <f>'ROTH 1.0'!O3664*'קובץ טיוטה'!$D$10</f>
        <v>13684.433974559659</v>
      </c>
      <c r="Q3664" s="24">
        <f t="shared" si="573"/>
        <v>10084.433974559659</v>
      </c>
      <c r="R3664" s="24">
        <f t="shared" ref="R3664:R3727" si="582">M3664*$H$7*0.85</f>
        <v>45872.411447999992</v>
      </c>
      <c r="S3664" s="24">
        <f t="shared" si="575"/>
        <v>0</v>
      </c>
      <c r="T3664" s="24">
        <f t="shared" si="576"/>
        <v>35787.977473440333</v>
      </c>
      <c r="U3664" s="24" t="str">
        <f t="shared" si="577"/>
        <v>charge</v>
      </c>
      <c r="W3664" s="24">
        <f t="shared" si="580"/>
        <v>0</v>
      </c>
      <c r="X3664" s="24">
        <f t="shared" si="578"/>
        <v>78000</v>
      </c>
      <c r="Y3664" s="24">
        <f t="shared" si="581"/>
        <v>0</v>
      </c>
      <c r="AA3664" s="24">
        <f t="shared" si="579"/>
        <v>0</v>
      </c>
      <c r="AC3664" s="24">
        <f t="shared" si="574"/>
        <v>35787.977473440333</v>
      </c>
    </row>
    <row r="3665" x14ac:dyDescent="0.2">
      <c r="L3665" s="25">
        <v>3660</v>
      </c>
      <c r="M3665" s="29">
        <v>0.64426122600000002</v>
      </c>
      <c r="O3665" s="25">
        <v>3660</v>
      </c>
      <c r="P3665" s="24">
        <f>'ROTH 1.0'!O3665*'קובץ טיוטה'!$D$10</f>
        <v>13995.55706548335</v>
      </c>
      <c r="Q3665" s="25">
        <f t="shared" si="573"/>
        <v>10395.55706548335</v>
      </c>
      <c r="R3665" s="24">
        <f t="shared" si="582"/>
        <v>43809.763368</v>
      </c>
      <c r="S3665" s="25">
        <f t="shared" si="575"/>
        <v>0</v>
      </c>
      <c r="T3665" s="25">
        <f t="shared" si="576"/>
        <v>33414.20630251665</v>
      </c>
      <c r="U3665" s="25" t="str">
        <f t="shared" si="577"/>
        <v>charge</v>
      </c>
      <c r="W3665" s="25">
        <f t="shared" si="580"/>
        <v>0</v>
      </c>
      <c r="X3665" s="25">
        <f t="shared" si="578"/>
        <v>78000</v>
      </c>
      <c r="Y3665" s="25">
        <f t="shared" si="581"/>
        <v>0</v>
      </c>
      <c r="AA3665" s="25">
        <f t="shared" si="579"/>
        <v>0</v>
      </c>
      <c r="AC3665" s="25">
        <f t="shared" si="574"/>
        <v>33414.20630251665</v>
      </c>
    </row>
    <row r="3666" x14ac:dyDescent="0.2">
      <c r="L3666" s="24">
        <v>3661</v>
      </c>
      <c r="M3666" s="28">
        <v>0.67260062700000001</v>
      </c>
      <c r="O3666" s="24">
        <v>3661</v>
      </c>
      <c r="P3666" s="24">
        <f>'ROTH 1.0'!O3666*'קובץ טיוטה'!$D$10</f>
        <v>14283.253579724676</v>
      </c>
      <c r="Q3666" s="24">
        <f t="shared" si="573"/>
        <v>10683.253579724676</v>
      </c>
      <c r="R3666" s="24">
        <f t="shared" si="582"/>
        <v>45736.842636000001</v>
      </c>
      <c r="S3666" s="24">
        <f t="shared" si="575"/>
        <v>0</v>
      </c>
      <c r="T3666" s="24">
        <f t="shared" si="576"/>
        <v>35053.589056275327</v>
      </c>
      <c r="U3666" s="24" t="str">
        <f t="shared" si="577"/>
        <v>charge</v>
      </c>
      <c r="W3666" s="24">
        <f t="shared" si="580"/>
        <v>0</v>
      </c>
      <c r="X3666" s="24">
        <f t="shared" si="578"/>
        <v>78000</v>
      </c>
      <c r="Y3666" s="24">
        <f t="shared" si="581"/>
        <v>0</v>
      </c>
      <c r="AA3666" s="24">
        <f t="shared" si="579"/>
        <v>0</v>
      </c>
      <c r="AC3666" s="24">
        <f t="shared" si="574"/>
        <v>35053.589056275327</v>
      </c>
    </row>
    <row r="3667" x14ac:dyDescent="0.2">
      <c r="L3667" s="25">
        <v>3662</v>
      </c>
      <c r="M3667" s="29">
        <v>0.71195478300000004</v>
      </c>
      <c r="O3667" s="25">
        <v>3662</v>
      </c>
      <c r="P3667" s="24">
        <f>'ROTH 1.0'!O3667*'קובץ טיוטה'!$D$10</f>
        <v>14540.722348025974</v>
      </c>
      <c r="Q3667" s="25">
        <f t="shared" si="573"/>
        <v>10940.722348025974</v>
      </c>
      <c r="R3667" s="24">
        <f t="shared" si="582"/>
        <v>48412.925243999998</v>
      </c>
      <c r="S3667" s="25">
        <f t="shared" si="575"/>
        <v>0</v>
      </c>
      <c r="T3667" s="25">
        <f t="shared" si="576"/>
        <v>37472.202895974027</v>
      </c>
      <c r="U3667" s="25" t="str">
        <f t="shared" si="577"/>
        <v>charge</v>
      </c>
      <c r="W3667" s="25">
        <f t="shared" si="580"/>
        <v>0</v>
      </c>
      <c r="X3667" s="25">
        <f t="shared" si="578"/>
        <v>78000</v>
      </c>
      <c r="Y3667" s="25">
        <f t="shared" si="581"/>
        <v>0</v>
      </c>
      <c r="AA3667" s="25">
        <f t="shared" si="579"/>
        <v>0</v>
      </c>
      <c r="AC3667" s="25">
        <f t="shared" si="574"/>
        <v>37472.202895974027</v>
      </c>
    </row>
    <row r="3668" x14ac:dyDescent="0.2">
      <c r="L3668" s="24">
        <v>3663</v>
      </c>
      <c r="M3668" s="28">
        <v>0.69094733799999997</v>
      </c>
      <c r="O3668" s="24">
        <v>3663</v>
      </c>
      <c r="P3668" s="24">
        <f>'ROTH 1.0'!O3668*'קובץ טיוטה'!$D$10</f>
        <v>14212.753986459116</v>
      </c>
      <c r="Q3668" s="24">
        <f t="shared" si="573"/>
        <v>10612.753986459116</v>
      </c>
      <c r="R3668" s="24">
        <f t="shared" si="582"/>
        <v>46984.418983999996</v>
      </c>
      <c r="S3668" s="24">
        <f t="shared" si="575"/>
        <v>0</v>
      </c>
      <c r="T3668" s="24">
        <f t="shared" si="576"/>
        <v>36371.66499754088</v>
      </c>
      <c r="U3668" s="24" t="str">
        <f t="shared" si="577"/>
        <v>charge</v>
      </c>
      <c r="W3668" s="24">
        <f t="shared" si="580"/>
        <v>0</v>
      </c>
      <c r="X3668" s="24">
        <f t="shared" si="578"/>
        <v>78000</v>
      </c>
      <c r="Y3668" s="24">
        <f t="shared" si="581"/>
        <v>0</v>
      </c>
      <c r="AA3668" s="24">
        <f t="shared" si="579"/>
        <v>0</v>
      </c>
      <c r="AC3668" s="24">
        <f t="shared" si="574"/>
        <v>36371.66499754088</v>
      </c>
    </row>
    <row r="3669" x14ac:dyDescent="0.2">
      <c r="L3669" s="25">
        <v>3664</v>
      </c>
      <c r="M3669" s="29">
        <v>0.63451842599999997</v>
      </c>
      <c r="O3669" s="25">
        <v>3664</v>
      </c>
      <c r="P3669" s="24">
        <f>'ROTH 1.0'!O3669*'קובץ טיוטה'!$D$10</f>
        <v>14022.259963485789</v>
      </c>
      <c r="Q3669" s="25">
        <f t="shared" si="573"/>
        <v>10422.259963485789</v>
      </c>
      <c r="R3669" s="24">
        <f t="shared" si="582"/>
        <v>43147.252968000001</v>
      </c>
      <c r="S3669" s="25">
        <f t="shared" si="575"/>
        <v>0</v>
      </c>
      <c r="T3669" s="25">
        <f t="shared" si="576"/>
        <v>32724.99300451421</v>
      </c>
      <c r="U3669" s="25" t="str">
        <f t="shared" si="577"/>
        <v>charge</v>
      </c>
      <c r="W3669" s="25">
        <f t="shared" si="580"/>
        <v>0</v>
      </c>
      <c r="X3669" s="25">
        <f t="shared" si="578"/>
        <v>78000</v>
      </c>
      <c r="Y3669" s="25">
        <f t="shared" si="581"/>
        <v>0</v>
      </c>
      <c r="AA3669" s="25">
        <f t="shared" si="579"/>
        <v>0</v>
      </c>
      <c r="AC3669" s="25">
        <f t="shared" si="574"/>
        <v>32724.99300451421</v>
      </c>
    </row>
    <row r="3670" x14ac:dyDescent="0.2">
      <c r="L3670" s="24">
        <v>3665</v>
      </c>
      <c r="M3670" s="28">
        <v>0.54700981999999998</v>
      </c>
      <c r="O3670" s="24">
        <v>3665</v>
      </c>
      <c r="P3670" s="24">
        <f>'ROTH 1.0'!O3670*'קובץ טיוטה'!$D$10</f>
        <v>13556.252159776239</v>
      </c>
      <c r="Q3670" s="24">
        <f t="shared" si="573"/>
        <v>9956.2521597762388</v>
      </c>
      <c r="R3670" s="24">
        <f t="shared" si="582"/>
        <v>37196.667759999997</v>
      </c>
      <c r="S3670" s="24">
        <f t="shared" si="575"/>
        <v>0</v>
      </c>
      <c r="T3670" s="24">
        <f t="shared" si="576"/>
        <v>27240.415600223758</v>
      </c>
      <c r="U3670" s="24" t="str">
        <f t="shared" si="577"/>
        <v>charge</v>
      </c>
      <c r="W3670" s="24">
        <f t="shared" si="580"/>
        <v>0</v>
      </c>
      <c r="X3670" s="24">
        <f t="shared" si="578"/>
        <v>78000</v>
      </c>
      <c r="Y3670" s="24">
        <f t="shared" si="581"/>
        <v>0</v>
      </c>
      <c r="AA3670" s="24">
        <f t="shared" si="579"/>
        <v>0</v>
      </c>
      <c r="AC3670" s="24">
        <f t="shared" si="574"/>
        <v>27240.415600223758</v>
      </c>
    </row>
    <row r="3671" x14ac:dyDescent="0.2">
      <c r="L3671" s="25">
        <v>3666</v>
      </c>
      <c r="M3671" s="29">
        <v>0.234544699</v>
      </c>
      <c r="O3671" s="25">
        <v>3666</v>
      </c>
      <c r="P3671" s="24">
        <f>'ROTH 1.0'!O3671*'קובץ טיוטה'!$D$10</f>
        <v>13285.44381854623</v>
      </c>
      <c r="Q3671" s="25">
        <f t="shared" si="573"/>
        <v>9685.4438185462295</v>
      </c>
      <c r="R3671" s="24">
        <f t="shared" si="582"/>
        <v>15949.039531999999</v>
      </c>
      <c r="S3671" s="25">
        <f t="shared" si="575"/>
        <v>0</v>
      </c>
      <c r="T3671" s="25">
        <f t="shared" si="576"/>
        <v>6263.5957134537693</v>
      </c>
      <c r="U3671" s="25" t="str">
        <f t="shared" si="577"/>
        <v>charge</v>
      </c>
      <c r="W3671" s="25">
        <f t="shared" si="580"/>
        <v>0</v>
      </c>
      <c r="X3671" s="25">
        <f t="shared" si="578"/>
        <v>78000</v>
      </c>
      <c r="Y3671" s="25">
        <f t="shared" si="581"/>
        <v>0</v>
      </c>
      <c r="AA3671" s="25">
        <f t="shared" si="579"/>
        <v>0</v>
      </c>
      <c r="AC3671" s="25">
        <f t="shared" si="574"/>
        <v>6263.5957134537693</v>
      </c>
    </row>
    <row r="3672" x14ac:dyDescent="0.2">
      <c r="L3672" s="24">
        <v>3667</v>
      </c>
      <c r="M3672" s="28">
        <v>2.4282183000000002E-2</v>
      </c>
      <c r="O3672" s="24">
        <v>3667</v>
      </c>
      <c r="P3672" s="24">
        <f>'ROTH 1.0'!O3672*'קובץ טיוטה'!$D$10</f>
        <v>13050.244859473598</v>
      </c>
      <c r="Q3672" s="24">
        <f t="shared" si="573"/>
        <v>9450.2448594735979</v>
      </c>
      <c r="R3672" s="24">
        <f t="shared" si="582"/>
        <v>1651.1884440000001</v>
      </c>
      <c r="S3672" s="24">
        <f t="shared" si="575"/>
        <v>7799.0564154735976</v>
      </c>
      <c r="T3672" s="24">
        <f t="shared" si="576"/>
        <v>0</v>
      </c>
      <c r="U3672" s="24" t="str">
        <f t="shared" si="577"/>
        <v>drain</v>
      </c>
      <c r="W3672" s="24">
        <f t="shared" si="580"/>
        <v>0</v>
      </c>
      <c r="X3672" s="24">
        <f t="shared" si="578"/>
        <v>70200.943584526409</v>
      </c>
      <c r="Y3672" s="24">
        <f t="shared" si="581"/>
        <v>7799.0564154735912</v>
      </c>
      <c r="AA3672" s="24">
        <f t="shared" si="579"/>
        <v>0</v>
      </c>
      <c r="AC3672" s="24">
        <f t="shared" si="574"/>
        <v>0</v>
      </c>
    </row>
    <row r="3673" x14ac:dyDescent="0.2">
      <c r="L3673" s="25">
        <v>3668</v>
      </c>
      <c r="M3673" s="29">
        <v>0</v>
      </c>
      <c r="O3673" s="25">
        <v>3668</v>
      </c>
      <c r="P3673" s="24">
        <f>'ROTH 1.0'!O3673*'קובץ טיוטה'!$D$10</f>
        <v>12993.841691275831</v>
      </c>
      <c r="Q3673" s="25">
        <f t="shared" si="573"/>
        <v>9393.8416912758312</v>
      </c>
      <c r="R3673" s="24">
        <f t="shared" si="582"/>
        <v>0</v>
      </c>
      <c r="S3673" s="25">
        <f t="shared" si="575"/>
        <v>9393.8416912758312</v>
      </c>
      <c r="T3673" s="25">
        <f t="shared" si="576"/>
        <v>0</v>
      </c>
      <c r="U3673" s="25" t="str">
        <f t="shared" si="577"/>
        <v>drain</v>
      </c>
      <c r="W3673" s="25">
        <f t="shared" si="580"/>
        <v>0</v>
      </c>
      <c r="X3673" s="25">
        <f t="shared" si="578"/>
        <v>60807.101893250576</v>
      </c>
      <c r="Y3673" s="25">
        <f t="shared" si="581"/>
        <v>9393.841691275833</v>
      </c>
      <c r="AA3673" s="25">
        <f t="shared" si="579"/>
        <v>0</v>
      </c>
      <c r="AC3673" s="25">
        <f t="shared" si="574"/>
        <v>0</v>
      </c>
    </row>
    <row r="3674" x14ac:dyDescent="0.2">
      <c r="L3674" s="24">
        <v>3669</v>
      </c>
      <c r="M3674" s="28">
        <v>0</v>
      </c>
      <c r="O3674" s="24">
        <v>3669</v>
      </c>
      <c r="P3674" s="24">
        <f>'ROTH 1.0'!O3674*'קובץ טיוטה'!$D$10</f>
        <v>12906.917315002531</v>
      </c>
      <c r="Q3674" s="24">
        <f t="shared" si="573"/>
        <v>9306.9173150025308</v>
      </c>
      <c r="R3674" s="24">
        <f t="shared" si="582"/>
        <v>0</v>
      </c>
      <c r="S3674" s="24">
        <f t="shared" si="575"/>
        <v>9306.9173150025308</v>
      </c>
      <c r="T3674" s="24">
        <f t="shared" si="576"/>
        <v>0</v>
      </c>
      <c r="U3674" s="24" t="str">
        <f t="shared" si="577"/>
        <v>drain</v>
      </c>
      <c r="W3674" s="24">
        <f t="shared" si="580"/>
        <v>0</v>
      </c>
      <c r="X3674" s="24">
        <f t="shared" si="578"/>
        <v>51500.184578248045</v>
      </c>
      <c r="Y3674" s="24">
        <f t="shared" si="581"/>
        <v>9306.9173150025308</v>
      </c>
      <c r="AA3674" s="24">
        <f t="shared" si="579"/>
        <v>0</v>
      </c>
      <c r="AC3674" s="24">
        <f t="shared" si="574"/>
        <v>0</v>
      </c>
    </row>
    <row r="3675" x14ac:dyDescent="0.2">
      <c r="L3675" s="25">
        <v>3670</v>
      </c>
      <c r="M3675" s="29">
        <v>0</v>
      </c>
      <c r="O3675" s="25">
        <v>3670</v>
      </c>
      <c r="P3675" s="24">
        <f>'ROTH 1.0'!O3675*'קובץ טיוטה'!$D$10</f>
        <v>12323.811225337357</v>
      </c>
      <c r="Q3675" s="25">
        <f t="shared" si="573"/>
        <v>8723.8112253373565</v>
      </c>
      <c r="R3675" s="24">
        <f t="shared" si="582"/>
        <v>0</v>
      </c>
      <c r="S3675" s="25">
        <f t="shared" si="575"/>
        <v>8723.8112253373565</v>
      </c>
      <c r="T3675" s="25">
        <f t="shared" si="576"/>
        <v>0</v>
      </c>
      <c r="U3675" s="25" t="str">
        <f t="shared" si="577"/>
        <v>drain</v>
      </c>
      <c r="W3675" s="25">
        <f t="shared" si="580"/>
        <v>0</v>
      </c>
      <c r="X3675" s="25">
        <f t="shared" si="578"/>
        <v>42776.37335291069</v>
      </c>
      <c r="Y3675" s="25">
        <f t="shared" si="581"/>
        <v>8723.8112253373547</v>
      </c>
      <c r="AA3675" s="25">
        <f t="shared" si="579"/>
        <v>0</v>
      </c>
      <c r="AC3675" s="25">
        <f t="shared" si="574"/>
        <v>0</v>
      </c>
    </row>
    <row r="3676" x14ac:dyDescent="0.2">
      <c r="L3676" s="24">
        <v>3671</v>
      </c>
      <c r="M3676" s="28">
        <v>0</v>
      </c>
      <c r="O3676" s="24">
        <v>3671</v>
      </c>
      <c r="P3676" s="24">
        <f>'ROTH 1.0'!O3676*'קובץ טיוטה'!$D$10</f>
        <v>11618.938289943006</v>
      </c>
      <c r="Q3676" s="24">
        <f t="shared" si="573"/>
        <v>8018.9382899430057</v>
      </c>
      <c r="R3676" s="24">
        <f t="shared" si="582"/>
        <v>0</v>
      </c>
      <c r="S3676" s="24">
        <f t="shared" si="575"/>
        <v>8018.9382899430057</v>
      </c>
      <c r="T3676" s="24">
        <f t="shared" si="576"/>
        <v>0</v>
      </c>
      <c r="U3676" s="24" t="str">
        <f t="shared" si="577"/>
        <v>drain</v>
      </c>
      <c r="W3676" s="24">
        <f t="shared" si="580"/>
        <v>0</v>
      </c>
      <c r="X3676" s="24">
        <f t="shared" si="578"/>
        <v>34757.435062967685</v>
      </c>
      <c r="Y3676" s="24">
        <f t="shared" si="581"/>
        <v>8018.9382899430057</v>
      </c>
      <c r="AA3676" s="24">
        <f t="shared" si="579"/>
        <v>0</v>
      </c>
      <c r="AC3676" s="24">
        <f t="shared" si="574"/>
        <v>0</v>
      </c>
    </row>
    <row r="3677" x14ac:dyDescent="0.2">
      <c r="L3677" s="25">
        <v>3672</v>
      </c>
      <c r="M3677" s="29">
        <v>0</v>
      </c>
      <c r="O3677" s="25">
        <v>3672</v>
      </c>
      <c r="P3677" s="24">
        <f>'ROTH 1.0'!O3677*'קובץ טיוטה'!$D$10</f>
        <v>10837.007779029556</v>
      </c>
      <c r="Q3677" s="25">
        <f t="shared" si="573"/>
        <v>7237.0077790295563</v>
      </c>
      <c r="R3677" s="24">
        <f t="shared" si="582"/>
        <v>0</v>
      </c>
      <c r="S3677" s="25">
        <f t="shared" si="575"/>
        <v>7237.0077790295563</v>
      </c>
      <c r="T3677" s="25">
        <f t="shared" si="576"/>
        <v>0</v>
      </c>
      <c r="U3677" s="25" t="str">
        <f t="shared" si="577"/>
        <v>drain</v>
      </c>
      <c r="W3677" s="25">
        <f t="shared" si="580"/>
        <v>0</v>
      </c>
      <c r="X3677" s="25">
        <f t="shared" si="578"/>
        <v>27520.42728393813</v>
      </c>
      <c r="Y3677" s="25">
        <f t="shared" si="581"/>
        <v>7237.0077790295545</v>
      </c>
      <c r="AA3677" s="25">
        <f t="shared" si="579"/>
        <v>0</v>
      </c>
      <c r="AC3677" s="25">
        <f t="shared" si="574"/>
        <v>0</v>
      </c>
    </row>
    <row r="3678" x14ac:dyDescent="0.2">
      <c r="L3678" s="24">
        <v>3673</v>
      </c>
      <c r="M3678" s="28">
        <v>0</v>
      </c>
      <c r="O3678" s="24">
        <v>3673</v>
      </c>
      <c r="P3678" s="24">
        <f>'ROTH 1.0'!O3678*'קובץ טיוטה'!$D$10</f>
        <v>10133.015317928066</v>
      </c>
      <c r="Q3678" s="24">
        <f t="shared" si="573"/>
        <v>6533.015317928066</v>
      </c>
      <c r="R3678" s="24">
        <f t="shared" si="582"/>
        <v>0</v>
      </c>
      <c r="S3678" s="24">
        <f t="shared" si="575"/>
        <v>6533.015317928066</v>
      </c>
      <c r="T3678" s="24">
        <f t="shared" si="576"/>
        <v>0</v>
      </c>
      <c r="U3678" s="24" t="str">
        <f t="shared" si="577"/>
        <v>drain</v>
      </c>
      <c r="W3678" s="24">
        <f t="shared" si="580"/>
        <v>0</v>
      </c>
      <c r="X3678" s="24">
        <f t="shared" si="578"/>
        <v>20987.411966010062</v>
      </c>
      <c r="Y3678" s="24">
        <f t="shared" si="581"/>
        <v>6533.0153179280678</v>
      </c>
      <c r="AA3678" s="24">
        <f t="shared" si="579"/>
        <v>0</v>
      </c>
      <c r="AC3678" s="24">
        <f t="shared" si="574"/>
        <v>0</v>
      </c>
    </row>
    <row r="3679" x14ac:dyDescent="0.2">
      <c r="L3679" s="25">
        <v>3674</v>
      </c>
      <c r="M3679" s="29">
        <v>0</v>
      </c>
      <c r="O3679" s="25">
        <v>3674</v>
      </c>
      <c r="P3679" s="24">
        <f>'ROTH 1.0'!O3679*'קובץ טיוטה'!$D$10</f>
        <v>9671.263232467134</v>
      </c>
      <c r="Q3679" s="25">
        <f t="shared" si="573"/>
        <v>6071.263232467134</v>
      </c>
      <c r="R3679" s="24">
        <f t="shared" si="582"/>
        <v>0</v>
      </c>
      <c r="S3679" s="25">
        <f t="shared" si="575"/>
        <v>6071.263232467134</v>
      </c>
      <c r="T3679" s="25">
        <f t="shared" si="576"/>
        <v>0</v>
      </c>
      <c r="U3679" s="25" t="str">
        <f t="shared" si="577"/>
        <v>drain</v>
      </c>
      <c r="W3679" s="25">
        <f t="shared" si="580"/>
        <v>0</v>
      </c>
      <c r="X3679" s="25">
        <f t="shared" si="578"/>
        <v>14916.148733542928</v>
      </c>
      <c r="Y3679" s="25">
        <f t="shared" si="581"/>
        <v>6071.263232467134</v>
      </c>
      <c r="AA3679" s="25">
        <f t="shared" si="579"/>
        <v>0</v>
      </c>
      <c r="AC3679" s="25">
        <f t="shared" si="574"/>
        <v>0</v>
      </c>
    </row>
    <row r="3680" x14ac:dyDescent="0.2">
      <c r="L3680" s="24">
        <v>3675</v>
      </c>
      <c r="M3680" s="28">
        <v>0</v>
      </c>
      <c r="O3680" s="24">
        <v>3675</v>
      </c>
      <c r="P3680" s="24">
        <f>'ROTH 1.0'!O3680*'קובץ טיוטה'!$D$10</f>
        <v>9413.8115867752786</v>
      </c>
      <c r="Q3680" s="24">
        <f t="shared" si="573"/>
        <v>5813.8115867752786</v>
      </c>
      <c r="R3680" s="24">
        <f t="shared" si="582"/>
        <v>0</v>
      </c>
      <c r="S3680" s="24">
        <f t="shared" si="575"/>
        <v>5813.8115867752786</v>
      </c>
      <c r="T3680" s="24">
        <f t="shared" si="576"/>
        <v>0</v>
      </c>
      <c r="U3680" s="24" t="str">
        <f t="shared" si="577"/>
        <v>drain</v>
      </c>
      <c r="W3680" s="24">
        <f t="shared" si="580"/>
        <v>0</v>
      </c>
      <c r="X3680" s="24">
        <f t="shared" si="578"/>
        <v>9102.3371467676498</v>
      </c>
      <c r="Y3680" s="24">
        <f t="shared" si="581"/>
        <v>5813.8115867752786</v>
      </c>
      <c r="AA3680" s="24">
        <f t="shared" si="579"/>
        <v>0</v>
      </c>
      <c r="AC3680" s="24">
        <f t="shared" si="574"/>
        <v>0</v>
      </c>
    </row>
    <row r="3681" x14ac:dyDescent="0.2">
      <c r="L3681" s="25">
        <v>3676</v>
      </c>
      <c r="M3681" s="29">
        <v>0</v>
      </c>
      <c r="O3681" s="25">
        <v>3676</v>
      </c>
      <c r="P3681" s="24">
        <f>'ROTH 1.0'!O3681*'קובץ טיוטה'!$D$10</f>
        <v>9257.0901604692808</v>
      </c>
      <c r="Q3681" s="25">
        <f t="shared" si="573"/>
        <v>5657.0901604692808</v>
      </c>
      <c r="R3681" s="24">
        <f t="shared" si="582"/>
        <v>0</v>
      </c>
      <c r="S3681" s="25">
        <f t="shared" si="575"/>
        <v>5657.0901604692808</v>
      </c>
      <c r="T3681" s="25">
        <f t="shared" si="576"/>
        <v>0</v>
      </c>
      <c r="U3681" s="25" t="str">
        <f t="shared" si="577"/>
        <v>drain</v>
      </c>
      <c r="W3681" s="25">
        <f t="shared" si="580"/>
        <v>0</v>
      </c>
      <c r="X3681" s="25">
        <f t="shared" si="578"/>
        <v>3445.2469862983689</v>
      </c>
      <c r="Y3681" s="25">
        <f t="shared" si="581"/>
        <v>5657.0901604692808</v>
      </c>
      <c r="AA3681" s="25">
        <f t="shared" si="579"/>
        <v>0</v>
      </c>
      <c r="AC3681" s="25">
        <f t="shared" si="574"/>
        <v>0</v>
      </c>
    </row>
    <row r="3682" x14ac:dyDescent="0.2">
      <c r="L3682" s="24">
        <v>3677</v>
      </c>
      <c r="M3682" s="28">
        <v>0</v>
      </c>
      <c r="O3682" s="24">
        <v>3677</v>
      </c>
      <c r="P3682" s="24">
        <f>'ROTH 1.0'!O3682*'קובץ טיוטה'!$D$10</f>
        <v>9312.8749314025499</v>
      </c>
      <c r="Q3682" s="24">
        <f t="shared" si="573"/>
        <v>5712.8749314025499</v>
      </c>
      <c r="R3682" s="24">
        <f t="shared" si="582"/>
        <v>0</v>
      </c>
      <c r="S3682" s="24">
        <f t="shared" si="575"/>
        <v>5712.8749314025499</v>
      </c>
      <c r="T3682" s="24">
        <f t="shared" si="576"/>
        <v>0</v>
      </c>
      <c r="U3682" s="24" t="str">
        <f t="shared" si="577"/>
        <v>drain</v>
      </c>
      <c r="W3682" s="24">
        <f t="shared" si="580"/>
        <v>0</v>
      </c>
      <c r="X3682" s="24">
        <f t="shared" si="578"/>
        <v>0</v>
      </c>
      <c r="Y3682" s="24">
        <f t="shared" si="581"/>
        <v>3445.2469862983689</v>
      </c>
      <c r="AA3682" s="24">
        <f t="shared" si="579"/>
        <v>2267.627945104181</v>
      </c>
      <c r="AC3682" s="24">
        <f t="shared" si="574"/>
        <v>0</v>
      </c>
    </row>
    <row r="3683" x14ac:dyDescent="0.2">
      <c r="L3683" s="25">
        <v>3678</v>
      </c>
      <c r="M3683" s="29">
        <v>0</v>
      </c>
      <c r="O3683" s="25">
        <v>3678</v>
      </c>
      <c r="P3683" s="24">
        <f>'ROTH 1.0'!O3683*'קובץ טיוטה'!$D$10</f>
        <v>9338.1805897350605</v>
      </c>
      <c r="Q3683" s="25">
        <f t="shared" si="573"/>
        <v>5738.1805897350605</v>
      </c>
      <c r="R3683" s="24">
        <f t="shared" si="582"/>
        <v>0</v>
      </c>
      <c r="S3683" s="25">
        <f t="shared" si="575"/>
        <v>5738.1805897350605</v>
      </c>
      <c r="T3683" s="25">
        <f t="shared" si="576"/>
        <v>0</v>
      </c>
      <c r="U3683" s="25" t="str">
        <f t="shared" si="577"/>
        <v>drain</v>
      </c>
      <c r="W3683" s="25">
        <f t="shared" si="580"/>
        <v>0</v>
      </c>
      <c r="X3683" s="25">
        <f t="shared" si="578"/>
        <v>0</v>
      </c>
      <c r="Y3683" s="25">
        <f t="shared" si="581"/>
        <v>0</v>
      </c>
      <c r="AA3683" s="25">
        <f t="shared" si="579"/>
        <v>5738.1805897350605</v>
      </c>
      <c r="AC3683" s="25">
        <f t="shared" si="574"/>
        <v>0</v>
      </c>
    </row>
    <row r="3684" x14ac:dyDescent="0.2">
      <c r="L3684" s="24">
        <v>3679</v>
      </c>
      <c r="M3684" s="28">
        <v>0.108371986</v>
      </c>
      <c r="O3684" s="24">
        <v>3679</v>
      </c>
      <c r="P3684" s="24">
        <f>'ROTH 1.0'!O3684*'קובץ טיוטה'!$D$10</f>
        <v>10210.260824863995</v>
      </c>
      <c r="Q3684" s="24">
        <f t="shared" si="573"/>
        <v>6610.2608248639954</v>
      </c>
      <c r="R3684" s="24">
        <f t="shared" si="582"/>
        <v>7369.295047999999</v>
      </c>
      <c r="S3684" s="24">
        <f t="shared" si="575"/>
        <v>0</v>
      </c>
      <c r="T3684" s="24">
        <f t="shared" si="576"/>
        <v>759.03422313600367</v>
      </c>
      <c r="U3684" s="24" t="str">
        <f t="shared" si="577"/>
        <v>charge</v>
      </c>
      <c r="W3684" s="24">
        <f t="shared" si="580"/>
        <v>683.13080082240333</v>
      </c>
      <c r="X3684" s="24">
        <f t="shared" si="578"/>
        <v>683.13080082240333</v>
      </c>
      <c r="Y3684" s="24">
        <f t="shared" si="581"/>
        <v>0</v>
      </c>
      <c r="AA3684" s="24">
        <f t="shared" si="579"/>
        <v>0</v>
      </c>
      <c r="AC3684" s="24">
        <f t="shared" si="574"/>
        <v>75.903422313600345</v>
      </c>
    </row>
    <row r="3685" x14ac:dyDescent="0.2">
      <c r="L3685" s="25">
        <v>3680</v>
      </c>
      <c r="M3685" s="29">
        <v>0.21976449200000001</v>
      </c>
      <c r="O3685" s="25">
        <v>3680</v>
      </c>
      <c r="P3685" s="24">
        <f>'ROTH 1.0'!O3685*'קובץ טיוטה'!$D$10</f>
        <v>11668.036242802882</v>
      </c>
      <c r="Q3685" s="25">
        <f t="shared" si="573"/>
        <v>8068.036242802882</v>
      </c>
      <c r="R3685" s="24">
        <f t="shared" si="582"/>
        <v>14943.985456</v>
      </c>
      <c r="S3685" s="25">
        <f t="shared" si="575"/>
        <v>0</v>
      </c>
      <c r="T3685" s="25">
        <f t="shared" si="576"/>
        <v>6875.9492131971183</v>
      </c>
      <c r="U3685" s="25" t="str">
        <f t="shared" si="577"/>
        <v>charge</v>
      </c>
      <c r="W3685" s="25">
        <f t="shared" si="580"/>
        <v>6188.3542918774065</v>
      </c>
      <c r="X3685" s="25">
        <f t="shared" si="578"/>
        <v>6871.4850926998097</v>
      </c>
      <c r="Y3685" s="25">
        <f t="shared" si="581"/>
        <v>0</v>
      </c>
      <c r="AA3685" s="25">
        <f t="shared" si="579"/>
        <v>0</v>
      </c>
      <c r="AC3685" s="25">
        <f t="shared" si="574"/>
        <v>687.59492131971183</v>
      </c>
    </row>
    <row r="3686" x14ac:dyDescent="0.2">
      <c r="L3686" s="24">
        <v>3681</v>
      </c>
      <c r="M3686" s="28">
        <v>0.26737686999999999</v>
      </c>
      <c r="O3686" s="24">
        <v>3681</v>
      </c>
      <c r="P3686" s="24">
        <f>'ROTH 1.0'!O3686*'קובץ טיוטה'!$D$10</f>
        <v>12553.928749894621</v>
      </c>
      <c r="Q3686" s="24">
        <f t="shared" si="573"/>
        <v>8953.9287498946214</v>
      </c>
      <c r="R3686" s="24">
        <f t="shared" si="582"/>
        <v>18181.62716</v>
      </c>
      <c r="S3686" s="24">
        <f t="shared" si="575"/>
        <v>0</v>
      </c>
      <c r="T3686" s="24">
        <f t="shared" si="576"/>
        <v>9227.6984101053786</v>
      </c>
      <c r="U3686" s="24" t="str">
        <f t="shared" si="577"/>
        <v>charge</v>
      </c>
      <c r="W3686" s="24">
        <f t="shared" si="580"/>
        <v>8304.9285690948418</v>
      </c>
      <c r="X3686" s="24">
        <f t="shared" si="578"/>
        <v>15176.413661794651</v>
      </c>
      <c r="Y3686" s="24">
        <f t="shared" si="581"/>
        <v>0</v>
      </c>
      <c r="AA3686" s="24">
        <f t="shared" si="579"/>
        <v>0</v>
      </c>
      <c r="AC3686" s="24">
        <f t="shared" si="574"/>
        <v>922.76984101053677</v>
      </c>
    </row>
    <row r="3687" x14ac:dyDescent="0.2">
      <c r="L3687" s="25">
        <v>3682</v>
      </c>
      <c r="M3687" s="29">
        <v>0.43229715099999999</v>
      </c>
      <c r="O3687" s="25">
        <v>3682</v>
      </c>
      <c r="P3687" s="24">
        <f>'ROTH 1.0'!O3687*'קובץ טיוטה'!$D$10</f>
        <v>12951.741945359596</v>
      </c>
      <c r="Q3687" s="25">
        <f t="shared" si="573"/>
        <v>9351.7419453595958</v>
      </c>
      <c r="R3687" s="24">
        <f t="shared" si="582"/>
        <v>29396.206268000002</v>
      </c>
      <c r="S3687" s="25">
        <f t="shared" si="575"/>
        <v>0</v>
      </c>
      <c r="T3687" s="25">
        <f t="shared" si="576"/>
        <v>20044.464322640408</v>
      </c>
      <c r="U3687" s="25" t="str">
        <f t="shared" si="577"/>
        <v>charge</v>
      </c>
      <c r="W3687" s="25">
        <f t="shared" si="580"/>
        <v>18040.017890376366</v>
      </c>
      <c r="X3687" s="25">
        <f t="shared" si="578"/>
        <v>33216.431552171016</v>
      </c>
      <c r="Y3687" s="25">
        <f t="shared" si="581"/>
        <v>0</v>
      </c>
      <c r="AA3687" s="25">
        <f t="shared" si="579"/>
        <v>0</v>
      </c>
      <c r="AC3687" s="25">
        <f t="shared" si="574"/>
        <v>2004.4464322640415</v>
      </c>
    </row>
    <row r="3688" x14ac:dyDescent="0.2">
      <c r="L3688" s="24">
        <v>3683</v>
      </c>
      <c r="M3688" s="28">
        <v>0.69877361699999996</v>
      </c>
      <c r="O3688" s="24">
        <v>3683</v>
      </c>
      <c r="P3688" s="24">
        <f>'ROTH 1.0'!O3688*'קובץ טיוטה'!$D$10</f>
        <v>13234.289111099044</v>
      </c>
      <c r="Q3688" s="24">
        <f t="shared" si="573"/>
        <v>9634.289111099044</v>
      </c>
      <c r="R3688" s="24">
        <f t="shared" si="582"/>
        <v>47516.605955999992</v>
      </c>
      <c r="S3688" s="24">
        <f t="shared" si="575"/>
        <v>0</v>
      </c>
      <c r="T3688" s="24">
        <f t="shared" si="576"/>
        <v>37882.316844900946</v>
      </c>
      <c r="U3688" s="24" t="str">
        <f t="shared" si="577"/>
        <v>charge</v>
      </c>
      <c r="W3688" s="24">
        <f t="shared" si="580"/>
        <v>34094.085160410854</v>
      </c>
      <c r="X3688" s="24">
        <f t="shared" si="578"/>
        <v>67310.51671258187</v>
      </c>
      <c r="Y3688" s="24">
        <f t="shared" si="581"/>
        <v>0</v>
      </c>
      <c r="AA3688" s="24">
        <f t="shared" si="579"/>
        <v>0</v>
      </c>
      <c r="AC3688" s="24">
        <f t="shared" si="574"/>
        <v>3788.2316844900924</v>
      </c>
    </row>
    <row r="3689" x14ac:dyDescent="0.2">
      <c r="L3689" s="25">
        <v>3684</v>
      </c>
      <c r="M3689" s="29">
        <v>0.73170980299999999</v>
      </c>
      <c r="O3689" s="25">
        <v>3684</v>
      </c>
      <c r="P3689" s="24">
        <f>'ROTH 1.0'!O3689*'קובץ טיוטה'!$D$10</f>
        <v>13403.030522386214</v>
      </c>
      <c r="Q3689" s="25">
        <f t="shared" si="573"/>
        <v>9803.0305223862142</v>
      </c>
      <c r="R3689" s="24">
        <f t="shared" si="582"/>
        <v>49756.266603999997</v>
      </c>
      <c r="S3689" s="25">
        <f t="shared" si="575"/>
        <v>0</v>
      </c>
      <c r="T3689" s="25">
        <f t="shared" si="576"/>
        <v>39953.236081613781</v>
      </c>
      <c r="U3689" s="25" t="str">
        <f t="shared" si="577"/>
        <v>charge</v>
      </c>
      <c r="W3689" s="25">
        <f t="shared" si="580"/>
        <v>10689.48328741813</v>
      </c>
      <c r="X3689" s="25">
        <f t="shared" si="578"/>
        <v>78000</v>
      </c>
      <c r="Y3689" s="25">
        <f t="shared" si="581"/>
        <v>0</v>
      </c>
      <c r="AA3689" s="25">
        <f t="shared" si="579"/>
        <v>0</v>
      </c>
      <c r="AC3689" s="25">
        <f t="shared" si="574"/>
        <v>29263.75279419565</v>
      </c>
    </row>
    <row r="3690" x14ac:dyDescent="0.2">
      <c r="L3690" s="24">
        <v>3685</v>
      </c>
      <c r="M3690" s="28">
        <v>0.77956008200000004</v>
      </c>
      <c r="O3690" s="24">
        <v>3685</v>
      </c>
      <c r="P3690" s="24">
        <f>'ROTH 1.0'!O3690*'קובץ טיוטה'!$D$10</f>
        <v>13554.476871186762</v>
      </c>
      <c r="Q3690" s="24">
        <f t="shared" si="573"/>
        <v>9954.4768711867619</v>
      </c>
      <c r="R3690" s="24">
        <f t="shared" si="582"/>
        <v>53010.085576000005</v>
      </c>
      <c r="S3690" s="24">
        <f t="shared" si="575"/>
        <v>0</v>
      </c>
      <c r="T3690" s="24">
        <f t="shared" si="576"/>
        <v>43055.608704813247</v>
      </c>
      <c r="U3690" s="24" t="str">
        <f t="shared" si="577"/>
        <v>charge</v>
      </c>
      <c r="W3690" s="24">
        <f t="shared" si="580"/>
        <v>0</v>
      </c>
      <c r="X3690" s="24">
        <f t="shared" si="578"/>
        <v>78000</v>
      </c>
      <c r="Y3690" s="24">
        <f t="shared" si="581"/>
        <v>0</v>
      </c>
      <c r="AA3690" s="24">
        <f t="shared" si="579"/>
        <v>0</v>
      </c>
      <c r="AC3690" s="24">
        <f t="shared" si="574"/>
        <v>43055.608704813247</v>
      </c>
    </row>
    <row r="3691" x14ac:dyDescent="0.2">
      <c r="L3691" s="25">
        <v>3686</v>
      </c>
      <c r="M3691" s="29">
        <v>0.78138488100000003</v>
      </c>
      <c r="O3691" s="25">
        <v>3686</v>
      </c>
      <c r="P3691" s="24">
        <f>'ROTH 1.0'!O3691*'קובץ טיוטה'!$D$10</f>
        <v>13674.9222899297</v>
      </c>
      <c r="Q3691" s="25">
        <f t="shared" si="573"/>
        <v>10074.9222899297</v>
      </c>
      <c r="R3691" s="24">
        <f t="shared" si="582"/>
        <v>53134.171908000004</v>
      </c>
      <c r="S3691" s="25">
        <f t="shared" si="575"/>
        <v>0</v>
      </c>
      <c r="T3691" s="25">
        <f t="shared" si="576"/>
        <v>43059.249618070302</v>
      </c>
      <c r="U3691" s="25" t="str">
        <f t="shared" si="577"/>
        <v>charge</v>
      </c>
      <c r="W3691" s="25">
        <f t="shared" si="580"/>
        <v>0</v>
      </c>
      <c r="X3691" s="25">
        <f t="shared" si="578"/>
        <v>78000</v>
      </c>
      <c r="Y3691" s="25">
        <f t="shared" si="581"/>
        <v>0</v>
      </c>
      <c r="AA3691" s="25">
        <f t="shared" si="579"/>
        <v>0</v>
      </c>
      <c r="AC3691" s="25">
        <f t="shared" si="574"/>
        <v>43059.249618070302</v>
      </c>
    </row>
    <row r="3692" x14ac:dyDescent="0.2">
      <c r="L3692" s="24">
        <v>3687</v>
      </c>
      <c r="M3692" s="28">
        <v>0.74339925899999992</v>
      </c>
      <c r="O3692" s="24">
        <v>3687</v>
      </c>
      <c r="P3692" s="24">
        <f>'ROTH 1.0'!O3692*'קובץ טיוטה'!$D$10</f>
        <v>13571.279350184712</v>
      </c>
      <c r="Q3692" s="24">
        <f t="shared" si="573"/>
        <v>9971.2793501847118</v>
      </c>
      <c r="R3692" s="24">
        <f t="shared" si="582"/>
        <v>50551.149611999994</v>
      </c>
      <c r="S3692" s="24">
        <f t="shared" si="575"/>
        <v>0</v>
      </c>
      <c r="T3692" s="24">
        <f t="shared" si="576"/>
        <v>40579.870261815282</v>
      </c>
      <c r="U3692" s="24" t="str">
        <f t="shared" si="577"/>
        <v>charge</v>
      </c>
      <c r="W3692" s="24">
        <f t="shared" si="580"/>
        <v>0</v>
      </c>
      <c r="X3692" s="24">
        <f t="shared" si="578"/>
        <v>78000</v>
      </c>
      <c r="Y3692" s="24">
        <f t="shared" si="581"/>
        <v>0</v>
      </c>
      <c r="AA3692" s="24">
        <f t="shared" si="579"/>
        <v>0</v>
      </c>
      <c r="AC3692" s="24">
        <f t="shared" si="574"/>
        <v>40579.870261815282</v>
      </c>
    </row>
    <row r="3693" x14ac:dyDescent="0.2">
      <c r="L3693" s="25">
        <v>3688</v>
      </c>
      <c r="M3693" s="29">
        <v>0.69482132600000002</v>
      </c>
      <c r="O3693" s="25">
        <v>3688</v>
      </c>
      <c r="P3693" s="24">
        <f>'ROTH 1.0'!O3693*'קובץ טיוטה'!$D$10</f>
        <v>13136.832712771042</v>
      </c>
      <c r="Q3693" s="25">
        <f t="shared" si="573"/>
        <v>9536.8327127710418</v>
      </c>
      <c r="R3693" s="24">
        <f t="shared" si="582"/>
        <v>47247.850168000004</v>
      </c>
      <c r="S3693" s="25">
        <f t="shared" si="575"/>
        <v>0</v>
      </c>
      <c r="T3693" s="25">
        <f t="shared" si="576"/>
        <v>37711.017455228961</v>
      </c>
      <c r="U3693" s="25" t="str">
        <f t="shared" si="577"/>
        <v>charge</v>
      </c>
      <c r="W3693" s="25">
        <f t="shared" si="580"/>
        <v>0</v>
      </c>
      <c r="X3693" s="25">
        <f t="shared" si="578"/>
        <v>78000</v>
      </c>
      <c r="Y3693" s="25">
        <f t="shared" si="581"/>
        <v>0</v>
      </c>
      <c r="AA3693" s="25">
        <f t="shared" si="579"/>
        <v>0</v>
      </c>
      <c r="AC3693" s="25">
        <f t="shared" si="574"/>
        <v>37711.017455228961</v>
      </c>
    </row>
    <row r="3694" x14ac:dyDescent="0.2">
      <c r="L3694" s="24">
        <v>3689</v>
      </c>
      <c r="M3694" s="28">
        <v>0.57535555799999993</v>
      </c>
      <c r="O3694" s="24">
        <v>3689</v>
      </c>
      <c r="P3694" s="24">
        <f>'ROTH 1.0'!O3694*'קובץ טיוטה'!$D$10</f>
        <v>12693.11943372468</v>
      </c>
      <c r="Q3694" s="24">
        <f t="shared" si="573"/>
        <v>9093.1194337246798</v>
      </c>
      <c r="R3694" s="24">
        <f t="shared" si="582"/>
        <v>39124.177943999995</v>
      </c>
      <c r="S3694" s="24">
        <f t="shared" si="575"/>
        <v>0</v>
      </c>
      <c r="T3694" s="24">
        <f t="shared" si="576"/>
        <v>30031.058510275318</v>
      </c>
      <c r="U3694" s="24" t="str">
        <f t="shared" si="577"/>
        <v>charge</v>
      </c>
      <c r="W3694" s="24">
        <f t="shared" si="580"/>
        <v>0</v>
      </c>
      <c r="X3694" s="24">
        <f t="shared" si="578"/>
        <v>78000</v>
      </c>
      <c r="Y3694" s="24">
        <f t="shared" si="581"/>
        <v>0</v>
      </c>
      <c r="AA3694" s="24">
        <f t="shared" si="579"/>
        <v>0</v>
      </c>
      <c r="AC3694" s="24">
        <f t="shared" si="574"/>
        <v>30031.058510275318</v>
      </c>
    </row>
    <row r="3695" x14ac:dyDescent="0.2">
      <c r="L3695" s="25">
        <v>3690</v>
      </c>
      <c r="M3695" s="29">
        <v>0.23601196400000002</v>
      </c>
      <c r="O3695" s="25">
        <v>3690</v>
      </c>
      <c r="P3695" s="24">
        <f>'ROTH 1.0'!O3695*'קובץ טיוטה'!$D$10</f>
        <v>12572.910102569855</v>
      </c>
      <c r="Q3695" s="25">
        <f t="shared" si="573"/>
        <v>8972.9101025698546</v>
      </c>
      <c r="R3695" s="24">
        <f t="shared" si="582"/>
        <v>16048.813552000001</v>
      </c>
      <c r="S3695" s="25">
        <f t="shared" si="575"/>
        <v>0</v>
      </c>
      <c r="T3695" s="25">
        <f t="shared" si="576"/>
        <v>7075.9034494301468</v>
      </c>
      <c r="U3695" s="25" t="str">
        <f t="shared" si="577"/>
        <v>charge</v>
      </c>
      <c r="W3695" s="25">
        <f t="shared" si="580"/>
        <v>0</v>
      </c>
      <c r="X3695" s="25">
        <f t="shared" si="578"/>
        <v>78000</v>
      </c>
      <c r="Y3695" s="25">
        <f t="shared" si="581"/>
        <v>0</v>
      </c>
      <c r="AA3695" s="25">
        <f t="shared" si="579"/>
        <v>0</v>
      </c>
      <c r="AC3695" s="25">
        <f t="shared" si="574"/>
        <v>7075.9034494301468</v>
      </c>
    </row>
    <row r="3696" x14ac:dyDescent="0.2">
      <c r="L3696" s="24">
        <v>3691</v>
      </c>
      <c r="M3696" s="28">
        <v>2.248464E-2</v>
      </c>
      <c r="O3696" s="24">
        <v>3691</v>
      </c>
      <c r="P3696" s="24">
        <f>'ROTH 1.0'!O3696*'קובץ טיוטה'!$D$10</f>
        <v>12390.470819983455</v>
      </c>
      <c r="Q3696" s="24">
        <f t="shared" si="573"/>
        <v>8790.4708199834549</v>
      </c>
      <c r="R3696" s="24">
        <f t="shared" si="582"/>
        <v>1528.95552</v>
      </c>
      <c r="S3696" s="24">
        <f t="shared" si="575"/>
        <v>7261.5152999834554</v>
      </c>
      <c r="T3696" s="24">
        <f t="shared" si="576"/>
        <v>0</v>
      </c>
      <c r="U3696" s="24" t="str">
        <f t="shared" si="577"/>
        <v>drain</v>
      </c>
      <c r="W3696" s="24">
        <f t="shared" si="580"/>
        <v>0</v>
      </c>
      <c r="X3696" s="24">
        <f t="shared" si="578"/>
        <v>70738.484700016546</v>
      </c>
      <c r="Y3696" s="24">
        <f t="shared" si="581"/>
        <v>7261.5152999834536</v>
      </c>
      <c r="AA3696" s="24">
        <f t="shared" si="579"/>
        <v>0</v>
      </c>
      <c r="AC3696" s="24">
        <f t="shared" si="574"/>
        <v>0</v>
      </c>
    </row>
    <row r="3697" x14ac:dyDescent="0.2">
      <c r="L3697" s="25">
        <v>3692</v>
      </c>
      <c r="M3697" s="29">
        <v>0</v>
      </c>
      <c r="O3697" s="25">
        <v>3692</v>
      </c>
      <c r="P3697" s="24">
        <f>'ROTH 1.0'!O3697*'קובץ טיוטה'!$D$10</f>
        <v>12523.51535273815</v>
      </c>
      <c r="Q3697" s="25">
        <f t="shared" si="573"/>
        <v>8923.5153527381499</v>
      </c>
      <c r="R3697" s="24">
        <f t="shared" si="582"/>
        <v>0</v>
      </c>
      <c r="S3697" s="25">
        <f t="shared" si="575"/>
        <v>8923.5153527381499</v>
      </c>
      <c r="T3697" s="25">
        <f t="shared" si="576"/>
        <v>0</v>
      </c>
      <c r="U3697" s="25" t="str">
        <f t="shared" si="577"/>
        <v>drain</v>
      </c>
      <c r="W3697" s="25">
        <f t="shared" si="580"/>
        <v>0</v>
      </c>
      <c r="X3697" s="25">
        <f t="shared" si="578"/>
        <v>61814.969347278398</v>
      </c>
      <c r="Y3697" s="25">
        <f t="shared" si="581"/>
        <v>8923.5153527381481</v>
      </c>
      <c r="AA3697" s="25">
        <f t="shared" si="579"/>
        <v>0</v>
      </c>
      <c r="AC3697" s="25">
        <f t="shared" si="574"/>
        <v>0</v>
      </c>
    </row>
    <row r="3698" x14ac:dyDescent="0.2">
      <c r="L3698" s="24">
        <v>3693</v>
      </c>
      <c r="M3698" s="28">
        <v>0</v>
      </c>
      <c r="O3698" s="24">
        <v>3693</v>
      </c>
      <c r="P3698" s="24">
        <f>'ROTH 1.0'!O3698*'קובץ טיוטה'!$D$10</f>
        <v>12466.080163770246</v>
      </c>
      <c r="Q3698" s="24">
        <f t="shared" si="573"/>
        <v>8866.0801637702461</v>
      </c>
      <c r="R3698" s="24">
        <f t="shared" si="582"/>
        <v>0</v>
      </c>
      <c r="S3698" s="24">
        <f t="shared" si="575"/>
        <v>8866.0801637702461</v>
      </c>
      <c r="T3698" s="24">
        <f t="shared" si="576"/>
        <v>0</v>
      </c>
      <c r="U3698" s="24" t="str">
        <f t="shared" si="577"/>
        <v>drain</v>
      </c>
      <c r="W3698" s="24">
        <f t="shared" si="580"/>
        <v>0</v>
      </c>
      <c r="X3698" s="24">
        <f t="shared" si="578"/>
        <v>52948.889183508152</v>
      </c>
      <c r="Y3698" s="24">
        <f t="shared" si="581"/>
        <v>8866.0801637702461</v>
      </c>
      <c r="AA3698" s="24">
        <f t="shared" si="579"/>
        <v>0</v>
      </c>
      <c r="AC3698" s="24">
        <f t="shared" si="574"/>
        <v>0</v>
      </c>
    </row>
    <row r="3699" x14ac:dyDescent="0.2">
      <c r="L3699" s="25">
        <v>3694</v>
      </c>
      <c r="M3699" s="29">
        <v>0</v>
      </c>
      <c r="O3699" s="25">
        <v>3694</v>
      </c>
      <c r="P3699" s="24">
        <f>'ROTH 1.0'!O3699*'קובץ טיוטה'!$D$10</f>
        <v>11987.934750302567</v>
      </c>
      <c r="Q3699" s="25">
        <f t="shared" si="573"/>
        <v>8387.9347503025674</v>
      </c>
      <c r="R3699" s="24">
        <f t="shared" si="582"/>
        <v>0</v>
      </c>
      <c r="S3699" s="25">
        <f t="shared" si="575"/>
        <v>8387.9347503025674</v>
      </c>
      <c r="T3699" s="25">
        <f t="shared" si="576"/>
        <v>0</v>
      </c>
      <c r="U3699" s="25" t="str">
        <f t="shared" si="577"/>
        <v>drain</v>
      </c>
      <c r="W3699" s="25">
        <f t="shared" si="580"/>
        <v>0</v>
      </c>
      <c r="X3699" s="25">
        <f t="shared" si="578"/>
        <v>44560.954433205581</v>
      </c>
      <c r="Y3699" s="25">
        <f t="shared" si="581"/>
        <v>8387.934750302571</v>
      </c>
      <c r="AA3699" s="25">
        <f t="shared" si="579"/>
        <v>0</v>
      </c>
      <c r="AC3699" s="25">
        <f t="shared" si="574"/>
        <v>0</v>
      </c>
    </row>
    <row r="3700" x14ac:dyDescent="0.2">
      <c r="L3700" s="24">
        <v>3695</v>
      </c>
      <c r="M3700" s="28">
        <v>0</v>
      </c>
      <c r="O3700" s="24">
        <v>3695</v>
      </c>
      <c r="P3700" s="24">
        <f>'ROTH 1.0'!O3700*'קובץ טיוטה'!$D$10</f>
        <v>11317.137229798829</v>
      </c>
      <c r="Q3700" s="24">
        <f t="shared" si="573"/>
        <v>7717.1372297988291</v>
      </c>
      <c r="R3700" s="24">
        <f t="shared" si="582"/>
        <v>0</v>
      </c>
      <c r="S3700" s="24">
        <f t="shared" si="575"/>
        <v>7717.1372297988291</v>
      </c>
      <c r="T3700" s="24">
        <f t="shared" si="576"/>
        <v>0</v>
      </c>
      <c r="U3700" s="24" t="str">
        <f t="shared" si="577"/>
        <v>drain</v>
      </c>
      <c r="W3700" s="24">
        <f t="shared" si="580"/>
        <v>0</v>
      </c>
      <c r="X3700" s="24">
        <f t="shared" si="578"/>
        <v>36843.817203406754</v>
      </c>
      <c r="Y3700" s="24">
        <f t="shared" si="581"/>
        <v>7717.1372297988273</v>
      </c>
      <c r="AA3700" s="24">
        <f t="shared" si="579"/>
        <v>0</v>
      </c>
      <c r="AC3700" s="24">
        <f t="shared" si="574"/>
        <v>0</v>
      </c>
    </row>
    <row r="3701" x14ac:dyDescent="0.2">
      <c r="L3701" s="25">
        <v>3696</v>
      </c>
      <c r="M3701" s="29">
        <v>0</v>
      </c>
      <c r="O3701" s="25">
        <v>3696</v>
      </c>
      <c r="P3701" s="24">
        <f>'ROTH 1.0'!O3701*'קובץ טיוטה'!$D$10</f>
        <v>10590.49357502079</v>
      </c>
      <c r="Q3701" s="25">
        <f t="shared" si="573"/>
        <v>6990.4935750207896</v>
      </c>
      <c r="R3701" s="24">
        <f t="shared" si="582"/>
        <v>0</v>
      </c>
      <c r="S3701" s="25">
        <f t="shared" si="575"/>
        <v>6990.4935750207896</v>
      </c>
      <c r="T3701" s="25">
        <f t="shared" si="576"/>
        <v>0</v>
      </c>
      <c r="U3701" s="25" t="str">
        <f t="shared" si="577"/>
        <v>drain</v>
      </c>
      <c r="W3701" s="25">
        <f t="shared" si="580"/>
        <v>0</v>
      </c>
      <c r="X3701" s="25">
        <f t="shared" si="578"/>
        <v>29853.323628385966</v>
      </c>
      <c r="Y3701" s="25">
        <f t="shared" si="581"/>
        <v>6990.4935750207878</v>
      </c>
      <c r="AA3701" s="25">
        <f t="shared" si="579"/>
        <v>0</v>
      </c>
      <c r="AC3701" s="25">
        <f t="shared" si="574"/>
        <v>0</v>
      </c>
    </row>
    <row r="3702" x14ac:dyDescent="0.2">
      <c r="L3702" s="24">
        <v>3697</v>
      </c>
      <c r="M3702" s="28">
        <v>0</v>
      </c>
      <c r="O3702" s="24">
        <v>3697</v>
      </c>
      <c r="P3702" s="24">
        <f>'ROTH 1.0'!O3702*'קובץ טיוטה'!$D$10</f>
        <v>10050.484743164123</v>
      </c>
      <c r="Q3702" s="24">
        <f t="shared" si="573"/>
        <v>6450.4847431641228</v>
      </c>
      <c r="R3702" s="24">
        <f t="shared" si="582"/>
        <v>0</v>
      </c>
      <c r="S3702" s="24">
        <f t="shared" si="575"/>
        <v>6450.4847431641228</v>
      </c>
      <c r="T3702" s="24">
        <f t="shared" si="576"/>
        <v>0</v>
      </c>
      <c r="U3702" s="24" t="str">
        <f t="shared" si="577"/>
        <v>drain</v>
      </c>
      <c r="W3702" s="24">
        <f t="shared" si="580"/>
        <v>0</v>
      </c>
      <c r="X3702" s="24">
        <f t="shared" si="578"/>
        <v>23402.838885221841</v>
      </c>
      <c r="Y3702" s="24">
        <f t="shared" si="581"/>
        <v>6450.4847431641247</v>
      </c>
      <c r="AA3702" s="24">
        <f t="shared" si="579"/>
        <v>0</v>
      </c>
      <c r="AC3702" s="24">
        <f t="shared" si="574"/>
        <v>0</v>
      </c>
    </row>
    <row r="3703" x14ac:dyDescent="0.2">
      <c r="L3703" s="25">
        <v>3698</v>
      </c>
      <c r="M3703" s="29">
        <v>0</v>
      </c>
      <c r="O3703" s="25">
        <v>3698</v>
      </c>
      <c r="P3703" s="24">
        <f>'ROTH 1.0'!O3703*'קובץ טיוטה'!$D$10</f>
        <v>9587.3610753047251</v>
      </c>
      <c r="Q3703" s="25">
        <f t="shared" si="573"/>
        <v>5987.3610753047251</v>
      </c>
      <c r="R3703" s="24">
        <f t="shared" si="582"/>
        <v>0</v>
      </c>
      <c r="S3703" s="25">
        <f t="shared" si="575"/>
        <v>5987.3610753047251</v>
      </c>
      <c r="T3703" s="25">
        <f t="shared" si="576"/>
        <v>0</v>
      </c>
      <c r="U3703" s="25" t="str">
        <f t="shared" si="577"/>
        <v>drain</v>
      </c>
      <c r="W3703" s="25">
        <f t="shared" si="580"/>
        <v>0</v>
      </c>
      <c r="X3703" s="25">
        <f t="shared" si="578"/>
        <v>17415.477809917116</v>
      </c>
      <c r="Y3703" s="25">
        <f t="shared" si="581"/>
        <v>5987.3610753047251</v>
      </c>
      <c r="AA3703" s="25">
        <f t="shared" si="579"/>
        <v>0</v>
      </c>
      <c r="AC3703" s="25">
        <f t="shared" si="574"/>
        <v>0</v>
      </c>
    </row>
    <row r="3704" x14ac:dyDescent="0.2">
      <c r="L3704" s="24">
        <v>3699</v>
      </c>
      <c r="M3704" s="28">
        <v>0</v>
      </c>
      <c r="O3704" s="24">
        <v>3699</v>
      </c>
      <c r="P3704" s="24">
        <f>'ROTH 1.0'!O3704*'קובץ טיוטה'!$D$10</f>
        <v>9251.0011915602281</v>
      </c>
      <c r="Q3704" s="24">
        <f t="shared" si="573"/>
        <v>5651.0011915602281</v>
      </c>
      <c r="R3704" s="24">
        <f t="shared" si="582"/>
        <v>0</v>
      </c>
      <c r="S3704" s="24">
        <f t="shared" si="575"/>
        <v>5651.0011915602281</v>
      </c>
      <c r="T3704" s="24">
        <f t="shared" si="576"/>
        <v>0</v>
      </c>
      <c r="U3704" s="24" t="str">
        <f t="shared" si="577"/>
        <v>drain</v>
      </c>
      <c r="W3704" s="24">
        <f t="shared" si="580"/>
        <v>0</v>
      </c>
      <c r="X3704" s="24">
        <f t="shared" si="578"/>
        <v>11764.476618356888</v>
      </c>
      <c r="Y3704" s="24">
        <f t="shared" si="581"/>
        <v>5651.0011915602281</v>
      </c>
      <c r="AA3704" s="24">
        <f t="shared" si="579"/>
        <v>0</v>
      </c>
      <c r="AC3704" s="24">
        <f t="shared" si="574"/>
        <v>0</v>
      </c>
    </row>
    <row r="3705" x14ac:dyDescent="0.2">
      <c r="L3705" s="25">
        <v>3700</v>
      </c>
      <c r="M3705" s="29">
        <v>0</v>
      </c>
      <c r="O3705" s="25">
        <v>3700</v>
      </c>
      <c r="P3705" s="24">
        <f>'ROTH 1.0'!O3705*'קובץ טיוטה'!$D$10</f>
        <v>9065.7521214965855</v>
      </c>
      <c r="Q3705" s="25">
        <f t="shared" si="573"/>
        <v>5465.7521214965855</v>
      </c>
      <c r="R3705" s="24">
        <f t="shared" si="582"/>
        <v>0</v>
      </c>
      <c r="S3705" s="25">
        <f t="shared" si="575"/>
        <v>5465.7521214965855</v>
      </c>
      <c r="T3705" s="25">
        <f t="shared" si="576"/>
        <v>0</v>
      </c>
      <c r="U3705" s="25" t="str">
        <f t="shared" si="577"/>
        <v>drain</v>
      </c>
      <c r="W3705" s="25">
        <f t="shared" si="580"/>
        <v>0</v>
      </c>
      <c r="X3705" s="25">
        <f t="shared" si="578"/>
        <v>6298.7244968603027</v>
      </c>
      <c r="Y3705" s="25">
        <f t="shared" si="581"/>
        <v>5465.7521214965855</v>
      </c>
      <c r="AA3705" s="25">
        <f t="shared" si="579"/>
        <v>0</v>
      </c>
      <c r="AC3705" s="25">
        <f t="shared" si="574"/>
        <v>0</v>
      </c>
    </row>
    <row r="3706" x14ac:dyDescent="0.2">
      <c r="L3706" s="24">
        <v>3701</v>
      </c>
      <c r="M3706" s="28">
        <v>0</v>
      </c>
      <c r="O3706" s="24">
        <v>3701</v>
      </c>
      <c r="P3706" s="24">
        <f>'ROTH 1.0'!O3706*'קובץ טיוטה'!$D$10</f>
        <v>9138.9638390770542</v>
      </c>
      <c r="Q3706" s="24">
        <f t="shared" si="573"/>
        <v>5538.9638390770542</v>
      </c>
      <c r="R3706" s="24">
        <f t="shared" si="582"/>
        <v>0</v>
      </c>
      <c r="S3706" s="24">
        <f t="shared" si="575"/>
        <v>5538.9638390770542</v>
      </c>
      <c r="T3706" s="24">
        <f t="shared" si="576"/>
        <v>0</v>
      </c>
      <c r="U3706" s="24" t="str">
        <f t="shared" si="577"/>
        <v>drain</v>
      </c>
      <c r="W3706" s="24">
        <f t="shared" si="580"/>
        <v>0</v>
      </c>
      <c r="X3706" s="24">
        <f t="shared" si="578"/>
        <v>759.76065778324846</v>
      </c>
      <c r="Y3706" s="24">
        <f t="shared" si="581"/>
        <v>5538.9638390770542</v>
      </c>
      <c r="AA3706" s="24">
        <f t="shared" si="579"/>
        <v>0</v>
      </c>
      <c r="AC3706" s="24">
        <f t="shared" si="574"/>
        <v>0</v>
      </c>
    </row>
    <row r="3707" x14ac:dyDescent="0.2">
      <c r="L3707" s="25">
        <v>3702</v>
      </c>
      <c r="M3707" s="29">
        <v>0</v>
      </c>
      <c r="O3707" s="25">
        <v>3702</v>
      </c>
      <c r="P3707" s="24">
        <f>'ROTH 1.0'!O3707*'קובץ טיוטה'!$D$10</f>
        <v>8927.147160593735</v>
      </c>
      <c r="Q3707" s="25">
        <f t="shared" si="573"/>
        <v>5327.147160593735</v>
      </c>
      <c r="R3707" s="24">
        <f t="shared" si="582"/>
        <v>0</v>
      </c>
      <c r="S3707" s="25">
        <f t="shared" si="575"/>
        <v>5327.147160593735</v>
      </c>
      <c r="T3707" s="25">
        <f t="shared" si="576"/>
        <v>0</v>
      </c>
      <c r="U3707" s="25" t="str">
        <f t="shared" si="577"/>
        <v>drain</v>
      </c>
      <c r="W3707" s="25">
        <f t="shared" si="580"/>
        <v>0</v>
      </c>
      <c r="X3707" s="25">
        <f t="shared" si="578"/>
        <v>0</v>
      </c>
      <c r="Y3707" s="25">
        <f t="shared" si="581"/>
        <v>759.76065778324846</v>
      </c>
      <c r="AA3707" s="25">
        <f t="shared" si="579"/>
        <v>4567.3865028104865</v>
      </c>
      <c r="AC3707" s="25">
        <f t="shared" si="574"/>
        <v>0</v>
      </c>
    </row>
    <row r="3708" x14ac:dyDescent="0.2">
      <c r="L3708" s="24">
        <v>3703</v>
      </c>
      <c r="M3708" s="28">
        <v>8.2077075999999999E-2</v>
      </c>
      <c r="O3708" s="24">
        <v>3703</v>
      </c>
      <c r="P3708" s="24">
        <f>'ROTH 1.0'!O3708*'קובץ טיוטה'!$D$10</f>
        <v>9614.6610951602361</v>
      </c>
      <c r="Q3708" s="24">
        <f t="shared" si="573"/>
        <v>6014.6610951602361</v>
      </c>
      <c r="R3708" s="24">
        <f t="shared" si="582"/>
        <v>5581.2411679999996</v>
      </c>
      <c r="S3708" s="24">
        <f t="shared" si="575"/>
        <v>433.41992716023651</v>
      </c>
      <c r="T3708" s="24">
        <f t="shared" si="576"/>
        <v>0</v>
      </c>
      <c r="U3708" s="24" t="str">
        <f t="shared" si="577"/>
        <v>drain</v>
      </c>
      <c r="W3708" s="24">
        <f t="shared" si="580"/>
        <v>0</v>
      </c>
      <c r="X3708" s="24">
        <f t="shared" si="578"/>
        <v>0</v>
      </c>
      <c r="Y3708" s="24">
        <f t="shared" si="581"/>
        <v>0</v>
      </c>
      <c r="AA3708" s="24">
        <f t="shared" si="579"/>
        <v>433.41992716023651</v>
      </c>
      <c r="AC3708" s="24">
        <f t="shared" si="574"/>
        <v>0</v>
      </c>
    </row>
    <row r="3709" x14ac:dyDescent="0.2">
      <c r="L3709" s="25">
        <v>3704</v>
      </c>
      <c r="M3709" s="29">
        <v>0.33238348200000001</v>
      </c>
      <c r="O3709" s="25">
        <v>3704</v>
      </c>
      <c r="P3709" s="24">
        <f>'ROTH 1.0'!O3709*'קובץ טיוטה'!$D$10</f>
        <v>10492.900647705204</v>
      </c>
      <c r="Q3709" s="25">
        <f t="shared" si="573"/>
        <v>6892.9006477052044</v>
      </c>
      <c r="R3709" s="24">
        <f t="shared" si="582"/>
        <v>22602.076775999998</v>
      </c>
      <c r="S3709" s="25">
        <f t="shared" si="575"/>
        <v>0</v>
      </c>
      <c r="T3709" s="25">
        <f t="shared" si="576"/>
        <v>15709.176128294794</v>
      </c>
      <c r="U3709" s="25" t="str">
        <f t="shared" si="577"/>
        <v>charge</v>
      </c>
      <c r="W3709" s="25">
        <f t="shared" si="580"/>
        <v>14138.258515465315</v>
      </c>
      <c r="X3709" s="25">
        <f t="shared" si="578"/>
        <v>14138.258515465315</v>
      </c>
      <c r="Y3709" s="25">
        <f t="shared" si="581"/>
        <v>0</v>
      </c>
      <c r="AA3709" s="25">
        <f t="shared" si="579"/>
        <v>0</v>
      </c>
      <c r="AC3709" s="25">
        <f t="shared" si="574"/>
        <v>1570.9176128294785</v>
      </c>
    </row>
    <row r="3710" x14ac:dyDescent="0.2">
      <c r="L3710" s="24">
        <v>3705</v>
      </c>
      <c r="M3710" s="28">
        <v>0.58604092399999996</v>
      </c>
      <c r="O3710" s="24">
        <v>3705</v>
      </c>
      <c r="P3710" s="24">
        <f>'ROTH 1.0'!O3710*'קובץ טיוטה'!$D$10</f>
        <v>11265.927865360212</v>
      </c>
      <c r="Q3710" s="24">
        <f t="shared" si="573"/>
        <v>7665.9278653602123</v>
      </c>
      <c r="R3710" s="24">
        <f t="shared" si="582"/>
        <v>39850.782831999997</v>
      </c>
      <c r="S3710" s="24">
        <f t="shared" si="575"/>
        <v>0</v>
      </c>
      <c r="T3710" s="24">
        <f t="shared" si="576"/>
        <v>32184.854966639785</v>
      </c>
      <c r="U3710" s="24" t="str">
        <f t="shared" si="577"/>
        <v>charge</v>
      </c>
      <c r="W3710" s="24">
        <f t="shared" si="580"/>
        <v>28966.369469975805</v>
      </c>
      <c r="X3710" s="24">
        <f t="shared" si="578"/>
        <v>43104.627985441119</v>
      </c>
      <c r="Y3710" s="24">
        <f t="shared" si="581"/>
        <v>0</v>
      </c>
      <c r="AA3710" s="24">
        <f t="shared" si="579"/>
        <v>0</v>
      </c>
      <c r="AC3710" s="24">
        <f t="shared" si="574"/>
        <v>3218.4854966639796</v>
      </c>
    </row>
    <row r="3711" x14ac:dyDescent="0.2">
      <c r="L3711" s="25">
        <v>3706</v>
      </c>
      <c r="M3711" s="29">
        <v>0.64461970400000002</v>
      </c>
      <c r="O3711" s="25">
        <v>3706</v>
      </c>
      <c r="P3711" s="24">
        <f>'ROTH 1.0'!O3711*'קובץ טיוטה'!$D$10</f>
        <v>11700.132228541937</v>
      </c>
      <c r="Q3711" s="25">
        <f t="shared" si="573"/>
        <v>8100.1322285419374</v>
      </c>
      <c r="R3711" s="24">
        <f t="shared" si="582"/>
        <v>43834.139872</v>
      </c>
      <c r="S3711" s="25">
        <f t="shared" si="575"/>
        <v>0</v>
      </c>
      <c r="T3711" s="25">
        <f t="shared" si="576"/>
        <v>35734.007643458062</v>
      </c>
      <c r="U3711" s="25" t="str">
        <f t="shared" si="577"/>
        <v>charge</v>
      </c>
      <c r="W3711" s="25">
        <f t="shared" si="580"/>
        <v>34895.372014558881</v>
      </c>
      <c r="X3711" s="25">
        <f t="shared" si="578"/>
        <v>78000</v>
      </c>
      <c r="Y3711" s="25">
        <f t="shared" si="581"/>
        <v>0</v>
      </c>
      <c r="AA3711" s="25">
        <f t="shared" si="579"/>
        <v>0</v>
      </c>
      <c r="AC3711" s="25">
        <f t="shared" si="574"/>
        <v>838.63562889918103</v>
      </c>
    </row>
    <row r="3712" x14ac:dyDescent="0.2">
      <c r="L3712" s="24">
        <v>3707</v>
      </c>
      <c r="M3712" s="28">
        <v>0.71061715700000005</v>
      </c>
      <c r="O3712" s="24">
        <v>3707</v>
      </c>
      <c r="P3712" s="24">
        <f>'ROTH 1.0'!O3712*'קובץ טיוטה'!$D$10</f>
        <v>12036.87663296137</v>
      </c>
      <c r="Q3712" s="24">
        <f t="shared" si="573"/>
        <v>8436.87663296137</v>
      </c>
      <c r="R3712" s="24">
        <f t="shared" si="582"/>
        <v>48321.966676000004</v>
      </c>
      <c r="S3712" s="24">
        <f t="shared" si="575"/>
        <v>0</v>
      </c>
      <c r="T3712" s="24">
        <f t="shared" si="576"/>
        <v>39885.090043038632</v>
      </c>
      <c r="U3712" s="24" t="str">
        <f t="shared" si="577"/>
        <v>charge</v>
      </c>
      <c r="W3712" s="24">
        <f t="shared" si="580"/>
        <v>0</v>
      </c>
      <c r="X3712" s="24">
        <f t="shared" si="578"/>
        <v>78000</v>
      </c>
      <c r="Y3712" s="24">
        <f t="shared" si="581"/>
        <v>0</v>
      </c>
      <c r="AA3712" s="24">
        <f t="shared" si="579"/>
        <v>0</v>
      </c>
      <c r="AC3712" s="24">
        <f t="shared" si="574"/>
        <v>39885.090043038632</v>
      </c>
    </row>
    <row r="3713" x14ac:dyDescent="0.2">
      <c r="L3713" s="25">
        <v>3708</v>
      </c>
      <c r="M3713" s="29">
        <v>0.73351364699999999</v>
      </c>
      <c r="O3713" s="25">
        <v>3708</v>
      </c>
      <c r="P3713" s="24">
        <f>'ROTH 1.0'!O3713*'קובץ טיוטה'!$D$10</f>
        <v>12186.094301103636</v>
      </c>
      <c r="Q3713" s="25">
        <f t="shared" si="573"/>
        <v>8586.0943011036361</v>
      </c>
      <c r="R3713" s="24">
        <f t="shared" si="582"/>
        <v>49878.927995999999</v>
      </c>
      <c r="S3713" s="25">
        <f t="shared" si="575"/>
        <v>0</v>
      </c>
      <c r="T3713" s="25">
        <f t="shared" si="576"/>
        <v>41292.833694896362</v>
      </c>
      <c r="U3713" s="25" t="str">
        <f t="shared" si="577"/>
        <v>charge</v>
      </c>
      <c r="W3713" s="25">
        <f t="shared" si="580"/>
        <v>0</v>
      </c>
      <c r="X3713" s="25">
        <f t="shared" si="578"/>
        <v>78000</v>
      </c>
      <c r="Y3713" s="25">
        <f t="shared" si="581"/>
        <v>0</v>
      </c>
      <c r="AA3713" s="25">
        <f t="shared" si="579"/>
        <v>0</v>
      </c>
      <c r="AC3713" s="25">
        <f t="shared" si="574"/>
        <v>41292.833694896362</v>
      </c>
    </row>
    <row r="3714" x14ac:dyDescent="0.2">
      <c r="L3714" s="24">
        <v>3709</v>
      </c>
      <c r="M3714" s="28">
        <v>0.76594154599999997</v>
      </c>
      <c r="O3714" s="24">
        <v>3709</v>
      </c>
      <c r="P3714" s="24">
        <f>'ROTH 1.0'!O3714*'קובץ טיוטה'!$D$10</f>
        <v>12263.320342948089</v>
      </c>
      <c r="Q3714" s="24">
        <f t="shared" si="573"/>
        <v>8663.3203429480891</v>
      </c>
      <c r="R3714" s="24">
        <f t="shared" si="582"/>
        <v>52084.025128000001</v>
      </c>
      <c r="S3714" s="24">
        <f t="shared" si="575"/>
        <v>0</v>
      </c>
      <c r="T3714" s="24">
        <f t="shared" si="576"/>
        <v>43420.704785051916</v>
      </c>
      <c r="U3714" s="24" t="str">
        <f t="shared" si="577"/>
        <v>charge</v>
      </c>
      <c r="W3714" s="24">
        <f t="shared" si="580"/>
        <v>0</v>
      </c>
      <c r="X3714" s="24">
        <f t="shared" si="578"/>
        <v>78000</v>
      </c>
      <c r="Y3714" s="24">
        <f t="shared" si="581"/>
        <v>0</v>
      </c>
      <c r="AA3714" s="24">
        <f t="shared" si="579"/>
        <v>0</v>
      </c>
      <c r="AC3714" s="24">
        <f t="shared" si="574"/>
        <v>43420.704785051916</v>
      </c>
    </row>
    <row r="3715" x14ac:dyDescent="0.2">
      <c r="L3715" s="25">
        <v>3710</v>
      </c>
      <c r="M3715" s="29">
        <v>0.74846204799999994</v>
      </c>
      <c r="O3715" s="25">
        <v>3710</v>
      </c>
      <c r="P3715" s="24">
        <f>'ROTH 1.0'!O3715*'קובץ טיוטה'!$D$10</f>
        <v>12202.631534321305</v>
      </c>
      <c r="Q3715" s="25">
        <f t="shared" si="573"/>
        <v>8602.6315343213046</v>
      </c>
      <c r="R3715" s="24">
        <f t="shared" si="582"/>
        <v>50895.419263999996</v>
      </c>
      <c r="S3715" s="25">
        <f t="shared" si="575"/>
        <v>0</v>
      </c>
      <c r="T3715" s="25">
        <f t="shared" si="576"/>
        <v>42292.78772967869</v>
      </c>
      <c r="U3715" s="25" t="str">
        <f t="shared" si="577"/>
        <v>charge</v>
      </c>
      <c r="W3715" s="25">
        <f t="shared" si="580"/>
        <v>0</v>
      </c>
      <c r="X3715" s="25">
        <f t="shared" si="578"/>
        <v>78000</v>
      </c>
      <c r="Y3715" s="25">
        <f t="shared" si="581"/>
        <v>0</v>
      </c>
      <c r="AA3715" s="25">
        <f t="shared" si="579"/>
        <v>0</v>
      </c>
      <c r="AC3715" s="25">
        <f t="shared" si="574"/>
        <v>42292.78772967869</v>
      </c>
    </row>
    <row r="3716" x14ac:dyDescent="0.2">
      <c r="L3716" s="24">
        <v>3711</v>
      </c>
      <c r="M3716" s="28">
        <v>0.72296709699999995</v>
      </c>
      <c r="O3716" s="24">
        <v>3711</v>
      </c>
      <c r="P3716" s="24">
        <f>'ROTH 1.0'!O3716*'קובץ טיוטה'!$D$10</f>
        <v>11881.383546796473</v>
      </c>
      <c r="Q3716" s="24">
        <f t="shared" si="573"/>
        <v>8281.3835467964727</v>
      </c>
      <c r="R3716" s="24">
        <f t="shared" si="582"/>
        <v>49161.762595999993</v>
      </c>
      <c r="S3716" s="24">
        <f t="shared" si="575"/>
        <v>0</v>
      </c>
      <c r="T3716" s="24">
        <f t="shared" si="576"/>
        <v>40880.379049203519</v>
      </c>
      <c r="U3716" s="24" t="str">
        <f t="shared" si="577"/>
        <v>charge</v>
      </c>
      <c r="W3716" s="24">
        <f t="shared" si="580"/>
        <v>0</v>
      </c>
      <c r="X3716" s="24">
        <f t="shared" si="578"/>
        <v>78000</v>
      </c>
      <c r="Y3716" s="24">
        <f t="shared" si="581"/>
        <v>0</v>
      </c>
      <c r="AA3716" s="24">
        <f t="shared" si="579"/>
        <v>0</v>
      </c>
      <c r="AC3716" s="24">
        <f t="shared" si="574"/>
        <v>40880.379049203519</v>
      </c>
    </row>
    <row r="3717" x14ac:dyDescent="0.2">
      <c r="L3717" s="25">
        <v>3712</v>
      </c>
      <c r="M3717" s="29">
        <v>0.69136972600000002</v>
      </c>
      <c r="O3717" s="25">
        <v>3712</v>
      </c>
      <c r="P3717" s="24">
        <f>'ROTH 1.0'!O3717*'קובץ טיוטה'!$D$10</f>
        <v>11516.42629083577</v>
      </c>
      <c r="Q3717" s="25">
        <f t="shared" si="573"/>
        <v>7916.4262908357705</v>
      </c>
      <c r="R3717" s="24">
        <f t="shared" si="582"/>
        <v>47013.141367999997</v>
      </c>
      <c r="S3717" s="25">
        <f t="shared" si="575"/>
        <v>0</v>
      </c>
      <c r="T3717" s="25">
        <f t="shared" si="576"/>
        <v>39096.715077164226</v>
      </c>
      <c r="U3717" s="25" t="str">
        <f t="shared" si="577"/>
        <v>charge</v>
      </c>
      <c r="W3717" s="25">
        <f t="shared" si="580"/>
        <v>0</v>
      </c>
      <c r="X3717" s="25">
        <f t="shared" si="578"/>
        <v>78000</v>
      </c>
      <c r="Y3717" s="25">
        <f t="shared" si="581"/>
        <v>0</v>
      </c>
      <c r="AA3717" s="25">
        <f t="shared" si="579"/>
        <v>0</v>
      </c>
      <c r="AC3717" s="25">
        <f t="shared" si="574"/>
        <v>39096.715077164226</v>
      </c>
    </row>
    <row r="3718" x14ac:dyDescent="0.2">
      <c r="L3718" s="24">
        <v>3713</v>
      </c>
      <c r="M3718" s="28">
        <v>0.58665527500000003</v>
      </c>
      <c r="O3718" s="24">
        <v>3713</v>
      </c>
      <c r="P3718" s="24">
        <f>'ROTH 1.0'!O3718*'קובץ טיוטה'!$D$10</f>
        <v>11426.279085566994</v>
      </c>
      <c r="Q3718" s="24">
        <f t="shared" ref="Q3718:Q3781" si="583">P3718-$H$8*$H$9</f>
        <v>7826.2790855669937</v>
      </c>
      <c r="R3718" s="24">
        <f t="shared" si="582"/>
        <v>39892.558700000001</v>
      </c>
      <c r="S3718" s="24">
        <f t="shared" si="575"/>
        <v>0</v>
      </c>
      <c r="T3718" s="24">
        <f t="shared" si="576"/>
        <v>32066.279614433006</v>
      </c>
      <c r="U3718" s="24" t="str">
        <f t="shared" si="577"/>
        <v>charge</v>
      </c>
      <c r="W3718" s="24">
        <f t="shared" si="580"/>
        <v>0</v>
      </c>
      <c r="X3718" s="24">
        <f t="shared" si="578"/>
        <v>78000</v>
      </c>
      <c r="Y3718" s="24">
        <f t="shared" si="581"/>
        <v>0</v>
      </c>
      <c r="AA3718" s="24">
        <f t="shared" si="579"/>
        <v>0</v>
      </c>
      <c r="AC3718" s="24">
        <f t="shared" ref="AC3718:AC3781" si="584">IF(U3718="charge",(T3718-W3718),0)</f>
        <v>32066.279614433006</v>
      </c>
    </row>
    <row r="3719" x14ac:dyDescent="0.2">
      <c r="L3719" s="25">
        <v>3714</v>
      </c>
      <c r="M3719" s="29">
        <v>0.239106711</v>
      </c>
      <c r="O3719" s="25">
        <v>3714</v>
      </c>
      <c r="P3719" s="24">
        <f>'ROTH 1.0'!O3719*'קובץ טיוטה'!$D$10</f>
        <v>11662.565073946511</v>
      </c>
      <c r="Q3719" s="25">
        <f t="shared" si="583"/>
        <v>8062.5650739465109</v>
      </c>
      <c r="R3719" s="24">
        <f t="shared" si="582"/>
        <v>16259.256347999999</v>
      </c>
      <c r="S3719" s="25">
        <f t="shared" ref="S3719:S3782" si="585">IF(Q3719&gt;R3719,Q3719-R3719,0)</f>
        <v>0</v>
      </c>
      <c r="T3719" s="25">
        <f t="shared" ref="T3719:T3782" si="586">IF(R3719&gt;Q3719,R3719-Q3719,0)</f>
        <v>8196.6912740534881</v>
      </c>
      <c r="U3719" s="25" t="str">
        <f t="shared" ref="U3719:U3782" si="587">IF(Q3719&gt;R3719,"drain","charge")</f>
        <v>charge</v>
      </c>
      <c r="W3719" s="25">
        <f t="shared" si="580"/>
        <v>0</v>
      </c>
      <c r="X3719" s="25">
        <f t="shared" ref="X3719:X3782" si="588">IF(X3718+T3719&gt;$H$11,$H$11,IF(U3719="charge",X3718+(T3719*$H$12),IF((X3718-S3719)&gt;0,X3718-S3719,0)))</f>
        <v>78000</v>
      </c>
      <c r="Y3719" s="25">
        <f t="shared" si="581"/>
        <v>0</v>
      </c>
      <c r="AA3719" s="25">
        <f t="shared" ref="AA3719:AA3782" si="589">S3719-Y3719</f>
        <v>0</v>
      </c>
      <c r="AC3719" s="25">
        <f t="shared" si="584"/>
        <v>8196.6912740534881</v>
      </c>
    </row>
    <row r="3720" x14ac:dyDescent="0.2">
      <c r="L3720" s="24">
        <v>3715</v>
      </c>
      <c r="M3720" s="28">
        <v>2.1281983000000001E-2</v>
      </c>
      <c r="O3720" s="24">
        <v>3715</v>
      </c>
      <c r="P3720" s="24">
        <f>'ROTH 1.0'!O3720*'קובץ טיוטה'!$D$10</f>
        <v>11914.545819285102</v>
      </c>
      <c r="Q3720" s="24">
        <f t="shared" si="583"/>
        <v>8314.545819285102</v>
      </c>
      <c r="R3720" s="24">
        <f t="shared" si="582"/>
        <v>1447.1748439999999</v>
      </c>
      <c r="S3720" s="24">
        <f t="shared" si="585"/>
        <v>6867.3709752851018</v>
      </c>
      <c r="T3720" s="24">
        <f t="shared" si="586"/>
        <v>0</v>
      </c>
      <c r="U3720" s="24" t="str">
        <f t="shared" si="587"/>
        <v>drain</v>
      </c>
      <c r="W3720" s="24">
        <f t="shared" ref="W3720:W3783" si="590">IF(X3720&gt;=X3719,(X3720-X3719),0)</f>
        <v>0</v>
      </c>
      <c r="X3720" s="24">
        <f t="shared" si="588"/>
        <v>71132.629024714901</v>
      </c>
      <c r="Y3720" s="24">
        <f t="shared" ref="Y3720:Y3783" si="591">IF(U3720="drain",X3719-X3720,0)</f>
        <v>6867.3709752850991</v>
      </c>
      <c r="AA3720" s="24">
        <f t="shared" si="589"/>
        <v>0</v>
      </c>
      <c r="AC3720" s="24">
        <f t="shared" si="584"/>
        <v>0</v>
      </c>
    </row>
    <row r="3721" x14ac:dyDescent="0.2">
      <c r="L3721" s="25">
        <v>3716</v>
      </c>
      <c r="M3721" s="29">
        <v>0</v>
      </c>
      <c r="O3721" s="25">
        <v>3716</v>
      </c>
      <c r="P3721" s="24">
        <f>'ROTH 1.0'!O3721*'קובץ טיוטה'!$D$10</f>
        <v>11731.018101210579</v>
      </c>
      <c r="Q3721" s="25">
        <f t="shared" si="583"/>
        <v>8131.0181012105786</v>
      </c>
      <c r="R3721" s="24">
        <f t="shared" si="582"/>
        <v>0</v>
      </c>
      <c r="S3721" s="25">
        <f t="shared" si="585"/>
        <v>8131.0181012105786</v>
      </c>
      <c r="T3721" s="25">
        <f t="shared" si="586"/>
        <v>0</v>
      </c>
      <c r="U3721" s="25" t="str">
        <f t="shared" si="587"/>
        <v>drain</v>
      </c>
      <c r="W3721" s="25">
        <f t="shared" si="590"/>
        <v>0</v>
      </c>
      <c r="X3721" s="25">
        <f t="shared" si="588"/>
        <v>63001.610923504326</v>
      </c>
      <c r="Y3721" s="25">
        <f t="shared" si="591"/>
        <v>8131.018101210575</v>
      </c>
      <c r="AA3721" s="25">
        <f t="shared" si="589"/>
        <v>0</v>
      </c>
      <c r="AC3721" s="25">
        <f t="shared" si="584"/>
        <v>0</v>
      </c>
    </row>
    <row r="3722" x14ac:dyDescent="0.2">
      <c r="L3722" s="24">
        <v>3717</v>
      </c>
      <c r="M3722" s="28">
        <v>0</v>
      </c>
      <c r="O3722" s="24">
        <v>3717</v>
      </c>
      <c r="P3722" s="24">
        <f>'ROTH 1.0'!O3722*'קובץ טיוטה'!$D$10</f>
        <v>11443.556765245283</v>
      </c>
      <c r="Q3722" s="24">
        <f t="shared" si="583"/>
        <v>7843.5567652452828</v>
      </c>
      <c r="R3722" s="24">
        <f t="shared" si="582"/>
        <v>0</v>
      </c>
      <c r="S3722" s="24">
        <f t="shared" si="585"/>
        <v>7843.5567652452828</v>
      </c>
      <c r="T3722" s="24">
        <f t="shared" si="586"/>
        <v>0</v>
      </c>
      <c r="U3722" s="24" t="str">
        <f t="shared" si="587"/>
        <v>drain</v>
      </c>
      <c r="W3722" s="24">
        <f t="shared" si="590"/>
        <v>0</v>
      </c>
      <c r="X3722" s="24">
        <f t="shared" si="588"/>
        <v>55158.054158259045</v>
      </c>
      <c r="Y3722" s="24">
        <f t="shared" si="591"/>
        <v>7843.556765245281</v>
      </c>
      <c r="AA3722" s="24">
        <f t="shared" si="589"/>
        <v>0</v>
      </c>
      <c r="AC3722" s="24">
        <f t="shared" si="584"/>
        <v>0</v>
      </c>
    </row>
    <row r="3723" x14ac:dyDescent="0.2">
      <c r="L3723" s="25">
        <v>3718</v>
      </c>
      <c r="M3723" s="29">
        <v>0</v>
      </c>
      <c r="O3723" s="25">
        <v>3718</v>
      </c>
      <c r="P3723" s="24">
        <f>'ROTH 1.0'!O3723*'קובץ טיוטה'!$D$10</f>
        <v>10989.805198459371</v>
      </c>
      <c r="Q3723" s="25">
        <f t="shared" si="583"/>
        <v>7389.8051984593712</v>
      </c>
      <c r="R3723" s="24">
        <f t="shared" si="582"/>
        <v>0</v>
      </c>
      <c r="S3723" s="25">
        <f t="shared" si="585"/>
        <v>7389.8051984593712</v>
      </c>
      <c r="T3723" s="25">
        <f t="shared" si="586"/>
        <v>0</v>
      </c>
      <c r="U3723" s="25" t="str">
        <f t="shared" si="587"/>
        <v>drain</v>
      </c>
      <c r="W3723" s="25">
        <f t="shared" si="590"/>
        <v>0</v>
      </c>
      <c r="X3723" s="25">
        <f t="shared" si="588"/>
        <v>47768.248959799676</v>
      </c>
      <c r="Y3723" s="25">
        <f t="shared" si="591"/>
        <v>7389.8051984593694</v>
      </c>
      <c r="AA3723" s="25">
        <f t="shared" si="589"/>
        <v>0</v>
      </c>
      <c r="AC3723" s="25">
        <f t="shared" si="584"/>
        <v>0</v>
      </c>
    </row>
    <row r="3724" x14ac:dyDescent="0.2">
      <c r="L3724" s="24">
        <v>3719</v>
      </c>
      <c r="M3724" s="28">
        <v>0</v>
      </c>
      <c r="O3724" s="24">
        <v>3719</v>
      </c>
      <c r="P3724" s="24">
        <f>'ROTH 1.0'!O3724*'קובץ טיוטה'!$D$10</f>
        <v>10673.187804506664</v>
      </c>
      <c r="Q3724" s="24">
        <f t="shared" si="583"/>
        <v>7073.1878045066642</v>
      </c>
      <c r="R3724" s="24">
        <f t="shared" si="582"/>
        <v>0</v>
      </c>
      <c r="S3724" s="24">
        <f t="shared" si="585"/>
        <v>7073.1878045066642</v>
      </c>
      <c r="T3724" s="24">
        <f t="shared" si="586"/>
        <v>0</v>
      </c>
      <c r="U3724" s="24" t="str">
        <f t="shared" si="587"/>
        <v>drain</v>
      </c>
      <c r="W3724" s="24">
        <f t="shared" si="590"/>
        <v>0</v>
      </c>
      <c r="X3724" s="24">
        <f t="shared" si="588"/>
        <v>40695.061155293013</v>
      </c>
      <c r="Y3724" s="24">
        <f t="shared" si="591"/>
        <v>7073.1878045066624</v>
      </c>
      <c r="AA3724" s="24">
        <f t="shared" si="589"/>
        <v>0</v>
      </c>
      <c r="AC3724" s="24">
        <f t="shared" si="584"/>
        <v>0</v>
      </c>
    </row>
    <row r="3725" x14ac:dyDescent="0.2">
      <c r="L3725" s="25">
        <v>3720</v>
      </c>
      <c r="M3725" s="29">
        <v>0</v>
      </c>
      <c r="O3725" s="25">
        <v>3720</v>
      </c>
      <c r="P3725" s="24">
        <f>'ROTH 1.0'!O3725*'קובץ טיוטה'!$D$10</f>
        <v>10217.243186664022</v>
      </c>
      <c r="Q3725" s="25">
        <f t="shared" si="583"/>
        <v>6617.2431866640218</v>
      </c>
      <c r="R3725" s="24">
        <f t="shared" si="582"/>
        <v>0</v>
      </c>
      <c r="S3725" s="25">
        <f t="shared" si="585"/>
        <v>6617.2431866640218</v>
      </c>
      <c r="T3725" s="25">
        <f t="shared" si="586"/>
        <v>0</v>
      </c>
      <c r="U3725" s="25" t="str">
        <f t="shared" si="587"/>
        <v>drain</v>
      </c>
      <c r="W3725" s="25">
        <f t="shared" si="590"/>
        <v>0</v>
      </c>
      <c r="X3725" s="25">
        <f t="shared" si="588"/>
        <v>34077.817968628995</v>
      </c>
      <c r="Y3725" s="25">
        <f t="shared" si="591"/>
        <v>6617.2431866640181</v>
      </c>
      <c r="AA3725" s="25">
        <f t="shared" si="589"/>
        <v>0</v>
      </c>
      <c r="AC3725" s="25">
        <f t="shared" si="584"/>
        <v>0</v>
      </c>
    </row>
    <row r="3726" x14ac:dyDescent="0.2">
      <c r="L3726" s="24">
        <v>3721</v>
      </c>
      <c r="M3726" s="28">
        <v>0</v>
      </c>
      <c r="O3726" s="24">
        <v>3721</v>
      </c>
      <c r="P3726" s="24">
        <f>'ROTH 1.0'!O3726*'קובץ טיוטה'!$D$10</f>
        <v>9710.1231347333105</v>
      </c>
      <c r="Q3726" s="24">
        <f t="shared" si="583"/>
        <v>6110.1231347333105</v>
      </c>
      <c r="R3726" s="24">
        <f t="shared" si="582"/>
        <v>0</v>
      </c>
      <c r="S3726" s="24">
        <f t="shared" si="585"/>
        <v>6110.1231347333105</v>
      </c>
      <c r="T3726" s="24">
        <f t="shared" si="586"/>
        <v>0</v>
      </c>
      <c r="U3726" s="24" t="str">
        <f t="shared" si="587"/>
        <v>drain</v>
      </c>
      <c r="W3726" s="24">
        <f t="shared" si="590"/>
        <v>0</v>
      </c>
      <c r="X3726" s="24">
        <f t="shared" si="588"/>
        <v>27967.694833895686</v>
      </c>
      <c r="Y3726" s="24">
        <f t="shared" si="591"/>
        <v>6110.1231347333087</v>
      </c>
      <c r="AA3726" s="24">
        <f t="shared" si="589"/>
        <v>0</v>
      </c>
      <c r="AC3726" s="24">
        <f t="shared" si="584"/>
        <v>0</v>
      </c>
    </row>
    <row r="3727" x14ac:dyDescent="0.2">
      <c r="L3727" s="25">
        <v>3722</v>
      </c>
      <c r="M3727" s="29">
        <v>0</v>
      </c>
      <c r="O3727" s="25">
        <v>3722</v>
      </c>
      <c r="P3727" s="24">
        <f>'ROTH 1.0'!O3727*'קובץ טיוטה'!$D$10</f>
        <v>9335.3818011970925</v>
      </c>
      <c r="Q3727" s="25">
        <f t="shared" si="583"/>
        <v>5735.3818011970925</v>
      </c>
      <c r="R3727" s="24">
        <f t="shared" si="582"/>
        <v>0</v>
      </c>
      <c r="S3727" s="25">
        <f t="shared" si="585"/>
        <v>5735.3818011970925</v>
      </c>
      <c r="T3727" s="25">
        <f t="shared" si="586"/>
        <v>0</v>
      </c>
      <c r="U3727" s="25" t="str">
        <f t="shared" si="587"/>
        <v>drain</v>
      </c>
      <c r="W3727" s="25">
        <f t="shared" si="590"/>
        <v>0</v>
      </c>
      <c r="X3727" s="25">
        <f t="shared" si="588"/>
        <v>22232.313032698592</v>
      </c>
      <c r="Y3727" s="25">
        <f t="shared" si="591"/>
        <v>5735.3818011970943</v>
      </c>
      <c r="AA3727" s="25">
        <f t="shared" si="589"/>
        <v>0</v>
      </c>
      <c r="AC3727" s="25">
        <f t="shared" si="584"/>
        <v>0</v>
      </c>
    </row>
    <row r="3728" x14ac:dyDescent="0.2">
      <c r="L3728" s="24">
        <v>3723</v>
      </c>
      <c r="M3728" s="28">
        <v>0</v>
      </c>
      <c r="O3728" s="24">
        <v>3723</v>
      </c>
      <c r="P3728" s="24">
        <f>'ROTH 1.0'!O3728*'קובץ טיוטה'!$D$10</f>
        <v>9102.5017906912308</v>
      </c>
      <c r="Q3728" s="24">
        <f t="shared" si="583"/>
        <v>5502.5017906912308</v>
      </c>
      <c r="R3728" s="24">
        <f t="shared" ref="R3728:R3791" si="592">M3728*$H$7*0.85</f>
        <v>0</v>
      </c>
      <c r="S3728" s="24">
        <f t="shared" si="585"/>
        <v>5502.5017906912308</v>
      </c>
      <c r="T3728" s="24">
        <f t="shared" si="586"/>
        <v>0</v>
      </c>
      <c r="U3728" s="24" t="str">
        <f t="shared" si="587"/>
        <v>drain</v>
      </c>
      <c r="W3728" s="24">
        <f t="shared" si="590"/>
        <v>0</v>
      </c>
      <c r="X3728" s="24">
        <f t="shared" si="588"/>
        <v>16729.811242007359</v>
      </c>
      <c r="Y3728" s="24">
        <f t="shared" si="591"/>
        <v>5502.5017906912326</v>
      </c>
      <c r="AA3728" s="24">
        <f t="shared" si="589"/>
        <v>0</v>
      </c>
      <c r="AC3728" s="24">
        <f t="shared" si="584"/>
        <v>0</v>
      </c>
    </row>
    <row r="3729" x14ac:dyDescent="0.2">
      <c r="L3729" s="25">
        <v>3724</v>
      </c>
      <c r="M3729" s="29">
        <v>0</v>
      </c>
      <c r="O3729" s="25">
        <v>3724</v>
      </c>
      <c r="P3729" s="24">
        <f>'ROTH 1.0'!O3729*'קובץ טיוטה'!$D$10</f>
        <v>8941.4148823418363</v>
      </c>
      <c r="Q3729" s="25">
        <f t="shared" si="583"/>
        <v>5341.4148823418363</v>
      </c>
      <c r="R3729" s="24">
        <f t="shared" si="592"/>
        <v>0</v>
      </c>
      <c r="S3729" s="25">
        <f t="shared" si="585"/>
        <v>5341.4148823418363</v>
      </c>
      <c r="T3729" s="25">
        <f t="shared" si="586"/>
        <v>0</v>
      </c>
      <c r="U3729" s="25" t="str">
        <f t="shared" si="587"/>
        <v>drain</v>
      </c>
      <c r="W3729" s="25">
        <f t="shared" si="590"/>
        <v>0</v>
      </c>
      <c r="X3729" s="25">
        <f t="shared" si="588"/>
        <v>11388.396359665523</v>
      </c>
      <c r="Y3729" s="25">
        <f t="shared" si="591"/>
        <v>5341.4148823418363</v>
      </c>
      <c r="AA3729" s="25">
        <f t="shared" si="589"/>
        <v>0</v>
      </c>
      <c r="AC3729" s="25">
        <f t="shared" si="584"/>
        <v>0</v>
      </c>
    </row>
    <row r="3730" x14ac:dyDescent="0.2">
      <c r="L3730" s="24">
        <v>3725</v>
      </c>
      <c r="M3730" s="28">
        <v>0</v>
      </c>
      <c r="O3730" s="24">
        <v>3725</v>
      </c>
      <c r="P3730" s="24">
        <f>'ROTH 1.0'!O3730*'קובץ טיוטה'!$D$10</f>
        <v>8845.4154254887926</v>
      </c>
      <c r="Q3730" s="24">
        <f t="shared" si="583"/>
        <v>5245.4154254887926</v>
      </c>
      <c r="R3730" s="24">
        <f t="shared" si="592"/>
        <v>0</v>
      </c>
      <c r="S3730" s="24">
        <f t="shared" si="585"/>
        <v>5245.4154254887926</v>
      </c>
      <c r="T3730" s="24">
        <f t="shared" si="586"/>
        <v>0</v>
      </c>
      <c r="U3730" s="24" t="str">
        <f t="shared" si="587"/>
        <v>drain</v>
      </c>
      <c r="W3730" s="24">
        <f t="shared" si="590"/>
        <v>0</v>
      </c>
      <c r="X3730" s="24">
        <f t="shared" si="588"/>
        <v>6142.9809341767304</v>
      </c>
      <c r="Y3730" s="24">
        <f t="shared" si="591"/>
        <v>5245.4154254887926</v>
      </c>
      <c r="AA3730" s="24">
        <f t="shared" si="589"/>
        <v>0</v>
      </c>
      <c r="AC3730" s="24">
        <f t="shared" si="584"/>
        <v>0</v>
      </c>
    </row>
    <row r="3731" x14ac:dyDescent="0.2">
      <c r="L3731" s="25">
        <v>3726</v>
      </c>
      <c r="M3731" s="29">
        <v>0</v>
      </c>
      <c r="O3731" s="25">
        <v>3726</v>
      </c>
      <c r="P3731" s="24">
        <f>'ROTH 1.0'!O3731*'קובץ טיוטה'!$D$10</f>
        <v>8577.6229907785</v>
      </c>
      <c r="Q3731" s="25">
        <f t="shared" si="583"/>
        <v>4977.6229907785</v>
      </c>
      <c r="R3731" s="24">
        <f t="shared" si="592"/>
        <v>0</v>
      </c>
      <c r="S3731" s="25">
        <f t="shared" si="585"/>
        <v>4977.6229907785</v>
      </c>
      <c r="T3731" s="25">
        <f t="shared" si="586"/>
        <v>0</v>
      </c>
      <c r="U3731" s="25" t="str">
        <f t="shared" si="587"/>
        <v>drain</v>
      </c>
      <c r="W3731" s="25">
        <f t="shared" si="590"/>
        <v>0</v>
      </c>
      <c r="X3731" s="25">
        <f t="shared" si="588"/>
        <v>1165.3579433982304</v>
      </c>
      <c r="Y3731" s="25">
        <f t="shared" si="591"/>
        <v>4977.6229907785</v>
      </c>
      <c r="AA3731" s="25">
        <f t="shared" si="589"/>
        <v>0</v>
      </c>
      <c r="AC3731" s="25">
        <f t="shared" si="584"/>
        <v>0</v>
      </c>
    </row>
    <row r="3732" x14ac:dyDescent="0.2">
      <c r="L3732" s="24">
        <v>3727</v>
      </c>
      <c r="M3732" s="28">
        <v>0.26109930999999997</v>
      </c>
      <c r="O3732" s="24">
        <v>3727</v>
      </c>
      <c r="P3732" s="24">
        <f>'ROTH 1.0'!O3732*'קובץ טיוטה'!$D$10</f>
        <v>8736.5566617885179</v>
      </c>
      <c r="Q3732" s="24">
        <f t="shared" si="583"/>
        <v>5136.5566617885179</v>
      </c>
      <c r="R3732" s="24">
        <f t="shared" si="592"/>
        <v>17754.753079999999</v>
      </c>
      <c r="S3732" s="24">
        <f t="shared" si="585"/>
        <v>0</v>
      </c>
      <c r="T3732" s="24">
        <f t="shared" si="586"/>
        <v>12618.196418211481</v>
      </c>
      <c r="U3732" s="24" t="str">
        <f t="shared" si="587"/>
        <v>charge</v>
      </c>
      <c r="W3732" s="24">
        <f t="shared" si="590"/>
        <v>11356.376776390332</v>
      </c>
      <c r="X3732" s="24">
        <f t="shared" si="588"/>
        <v>12521.734719788563</v>
      </c>
      <c r="Y3732" s="24">
        <f t="shared" si="591"/>
        <v>0</v>
      </c>
      <c r="AA3732" s="24">
        <f t="shared" si="589"/>
        <v>0</v>
      </c>
      <c r="AC3732" s="24">
        <f t="shared" si="584"/>
        <v>1261.8196418211483</v>
      </c>
    </row>
    <row r="3733" x14ac:dyDescent="0.2">
      <c r="L3733" s="25">
        <v>3728</v>
      </c>
      <c r="M3733" s="29">
        <v>0.495236752</v>
      </c>
      <c r="O3733" s="25">
        <v>3728</v>
      </c>
      <c r="P3733" s="24">
        <f>'ROTH 1.0'!O3733*'קובץ טיוטה'!$D$10</f>
        <v>9676.2239372923159</v>
      </c>
      <c r="Q3733" s="25">
        <f t="shared" si="583"/>
        <v>6076.2239372923159</v>
      </c>
      <c r="R3733" s="24">
        <f t="shared" si="592"/>
        <v>33676.099135999997</v>
      </c>
      <c r="S3733" s="25">
        <f t="shared" si="585"/>
        <v>0</v>
      </c>
      <c r="T3733" s="25">
        <f t="shared" si="586"/>
        <v>27599.875198707683</v>
      </c>
      <c r="U3733" s="25" t="str">
        <f t="shared" si="587"/>
        <v>charge</v>
      </c>
      <c r="W3733" s="25">
        <f t="shared" si="590"/>
        <v>24839.887678836916</v>
      </c>
      <c r="X3733" s="25">
        <f t="shared" si="588"/>
        <v>37361.622398625477</v>
      </c>
      <c r="Y3733" s="25">
        <f t="shared" si="591"/>
        <v>0</v>
      </c>
      <c r="AA3733" s="25">
        <f t="shared" si="589"/>
        <v>0</v>
      </c>
      <c r="AC3733" s="25">
        <f t="shared" si="584"/>
        <v>2759.9875198707668</v>
      </c>
    </row>
    <row r="3734" x14ac:dyDescent="0.2">
      <c r="L3734" s="24">
        <v>3729</v>
      </c>
      <c r="M3734" s="28">
        <v>0.61012675899999991</v>
      </c>
      <c r="O3734" s="24">
        <v>3729</v>
      </c>
      <c r="P3734" s="24">
        <f>'ROTH 1.0'!O3734*'קובץ טיוטה'!$D$10</f>
        <v>10045.528061560484</v>
      </c>
      <c r="Q3734" s="24">
        <f t="shared" si="583"/>
        <v>6445.5280615604843</v>
      </c>
      <c r="R3734" s="24">
        <f t="shared" si="592"/>
        <v>41488.619611999995</v>
      </c>
      <c r="S3734" s="24">
        <f t="shared" si="585"/>
        <v>0</v>
      </c>
      <c r="T3734" s="24">
        <f t="shared" si="586"/>
        <v>35043.091550439509</v>
      </c>
      <c r="U3734" s="24" t="str">
        <f t="shared" si="587"/>
        <v>charge</v>
      </c>
      <c r="W3734" s="24">
        <f t="shared" si="590"/>
        <v>31538.782395395567</v>
      </c>
      <c r="X3734" s="24">
        <f t="shared" si="588"/>
        <v>68900.404794021044</v>
      </c>
      <c r="Y3734" s="24">
        <f t="shared" si="591"/>
        <v>0</v>
      </c>
      <c r="AA3734" s="24">
        <f t="shared" si="589"/>
        <v>0</v>
      </c>
      <c r="AC3734" s="24">
        <f t="shared" si="584"/>
        <v>3504.3091550439422</v>
      </c>
    </row>
    <row r="3735" x14ac:dyDescent="0.2">
      <c r="L3735" s="25">
        <v>3730</v>
      </c>
      <c r="M3735" s="29">
        <v>0.67485058700000011</v>
      </c>
      <c r="O3735" s="25">
        <v>3730</v>
      </c>
      <c r="P3735" s="24">
        <f>'ROTH 1.0'!O3735*'קובץ טיוטה'!$D$10</f>
        <v>10444.722048630802</v>
      </c>
      <c r="Q3735" s="25">
        <f t="shared" si="583"/>
        <v>6844.7220486308015</v>
      </c>
      <c r="R3735" s="24">
        <f t="shared" si="592"/>
        <v>45889.839916000004</v>
      </c>
      <c r="S3735" s="25">
        <f t="shared" si="585"/>
        <v>0</v>
      </c>
      <c r="T3735" s="25">
        <f t="shared" si="586"/>
        <v>39045.117867369205</v>
      </c>
      <c r="U3735" s="25" t="str">
        <f t="shared" si="587"/>
        <v>charge</v>
      </c>
      <c r="W3735" s="25">
        <f t="shared" si="590"/>
        <v>9099.5952059789561</v>
      </c>
      <c r="X3735" s="25">
        <f t="shared" si="588"/>
        <v>78000</v>
      </c>
      <c r="Y3735" s="25">
        <f t="shared" si="591"/>
        <v>0</v>
      </c>
      <c r="AA3735" s="25">
        <f t="shared" si="589"/>
        <v>0</v>
      </c>
      <c r="AC3735" s="25">
        <f t="shared" si="584"/>
        <v>29945.522661390249</v>
      </c>
    </row>
    <row r="3736" x14ac:dyDescent="0.2">
      <c r="L3736" s="24">
        <v>3731</v>
      </c>
      <c r="M3736" s="28">
        <v>0.7026020919999999</v>
      </c>
      <c r="O3736" s="24">
        <v>3731</v>
      </c>
      <c r="P3736" s="24">
        <f>'ROTH 1.0'!O3736*'קובץ טיוטה'!$D$10</f>
        <v>10736.126498963284</v>
      </c>
      <c r="Q3736" s="24">
        <f t="shared" si="583"/>
        <v>7136.1264989632837</v>
      </c>
      <c r="R3736" s="24">
        <f t="shared" si="592"/>
        <v>47776.942255999995</v>
      </c>
      <c r="S3736" s="24">
        <f t="shared" si="585"/>
        <v>0</v>
      </c>
      <c r="T3736" s="24">
        <f t="shared" si="586"/>
        <v>40640.815757036711</v>
      </c>
      <c r="U3736" s="24" t="str">
        <f t="shared" si="587"/>
        <v>charge</v>
      </c>
      <c r="W3736" s="24">
        <f t="shared" si="590"/>
        <v>0</v>
      </c>
      <c r="X3736" s="24">
        <f t="shared" si="588"/>
        <v>78000</v>
      </c>
      <c r="Y3736" s="24">
        <f t="shared" si="591"/>
        <v>0</v>
      </c>
      <c r="AA3736" s="24">
        <f t="shared" si="589"/>
        <v>0</v>
      </c>
      <c r="AC3736" s="24">
        <f t="shared" si="584"/>
        <v>40640.815757036711</v>
      </c>
    </row>
    <row r="3737" x14ac:dyDescent="0.2">
      <c r="L3737" s="25">
        <v>3732</v>
      </c>
      <c r="M3737" s="29">
        <v>0.69483981799999994</v>
      </c>
      <c r="O3737" s="25">
        <v>3732</v>
      </c>
      <c r="P3737" s="24">
        <f>'ROTH 1.0'!O3737*'קובץ טיוטה'!$D$10</f>
        <v>10889.967172696728</v>
      </c>
      <c r="Q3737" s="25">
        <f t="shared" si="583"/>
        <v>7289.9671726967281</v>
      </c>
      <c r="R3737" s="24">
        <f t="shared" si="592"/>
        <v>47249.107623999997</v>
      </c>
      <c r="S3737" s="25">
        <f t="shared" si="585"/>
        <v>0</v>
      </c>
      <c r="T3737" s="25">
        <f t="shared" si="586"/>
        <v>39959.140451303268</v>
      </c>
      <c r="U3737" s="25" t="str">
        <f t="shared" si="587"/>
        <v>charge</v>
      </c>
      <c r="W3737" s="25">
        <f t="shared" si="590"/>
        <v>0</v>
      </c>
      <c r="X3737" s="25">
        <f t="shared" si="588"/>
        <v>78000</v>
      </c>
      <c r="Y3737" s="25">
        <f t="shared" si="591"/>
        <v>0</v>
      </c>
      <c r="AA3737" s="25">
        <f t="shared" si="589"/>
        <v>0</v>
      </c>
      <c r="AC3737" s="25">
        <f t="shared" si="584"/>
        <v>39959.140451303268</v>
      </c>
    </row>
    <row r="3738" x14ac:dyDescent="0.2">
      <c r="L3738" s="24">
        <v>3733</v>
      </c>
      <c r="M3738" s="28">
        <v>0.75203038100000008</v>
      </c>
      <c r="O3738" s="24">
        <v>3733</v>
      </c>
      <c r="P3738" s="24">
        <f>'ROTH 1.0'!O3738*'קובץ טיוטה'!$D$10</f>
        <v>10844.683145281839</v>
      </c>
      <c r="Q3738" s="24">
        <f t="shared" si="583"/>
        <v>7244.6831452818387</v>
      </c>
      <c r="R3738" s="24">
        <f t="shared" si="592"/>
        <v>51138.065908000004</v>
      </c>
      <c r="S3738" s="24">
        <f t="shared" si="585"/>
        <v>0</v>
      </c>
      <c r="T3738" s="24">
        <f t="shared" si="586"/>
        <v>43893.382762718167</v>
      </c>
      <c r="U3738" s="24" t="str">
        <f t="shared" si="587"/>
        <v>charge</v>
      </c>
      <c r="W3738" s="24">
        <f t="shared" si="590"/>
        <v>0</v>
      </c>
      <c r="X3738" s="24">
        <f t="shared" si="588"/>
        <v>78000</v>
      </c>
      <c r="Y3738" s="24">
        <f t="shared" si="591"/>
        <v>0</v>
      </c>
      <c r="AA3738" s="24">
        <f t="shared" si="589"/>
        <v>0</v>
      </c>
      <c r="AC3738" s="24">
        <f t="shared" si="584"/>
        <v>43893.382762718167</v>
      </c>
    </row>
    <row r="3739" x14ac:dyDescent="0.2">
      <c r="L3739" s="25">
        <v>3734</v>
      </c>
      <c r="M3739" s="29">
        <v>0.758692849</v>
      </c>
      <c r="O3739" s="25">
        <v>3734</v>
      </c>
      <c r="P3739" s="24">
        <f>'ROTH 1.0'!O3739*'קובץ טיוטה'!$D$10</f>
        <v>10881.635944691812</v>
      </c>
      <c r="Q3739" s="25">
        <f t="shared" si="583"/>
        <v>7281.6359446918123</v>
      </c>
      <c r="R3739" s="24">
        <f t="shared" si="592"/>
        <v>51591.113731999998</v>
      </c>
      <c r="S3739" s="25">
        <f t="shared" si="585"/>
        <v>0</v>
      </c>
      <c r="T3739" s="25">
        <f t="shared" si="586"/>
        <v>44309.477787308184</v>
      </c>
      <c r="U3739" s="25" t="str">
        <f t="shared" si="587"/>
        <v>charge</v>
      </c>
      <c r="W3739" s="25">
        <f t="shared" si="590"/>
        <v>0</v>
      </c>
      <c r="X3739" s="25">
        <f t="shared" si="588"/>
        <v>78000</v>
      </c>
      <c r="Y3739" s="25">
        <f t="shared" si="591"/>
        <v>0</v>
      </c>
      <c r="AA3739" s="25">
        <f t="shared" si="589"/>
        <v>0</v>
      </c>
      <c r="AC3739" s="25">
        <f t="shared" si="584"/>
        <v>44309.477787308184</v>
      </c>
    </row>
    <row r="3740" x14ac:dyDescent="0.2">
      <c r="L3740" s="24">
        <v>3735</v>
      </c>
      <c r="M3740" s="28">
        <v>0.71585392599999997</v>
      </c>
      <c r="O3740" s="24">
        <v>3735</v>
      </c>
      <c r="P3740" s="24">
        <f>'ROTH 1.0'!O3740*'קובץ טיוטה'!$D$10</f>
        <v>10804.901554879369</v>
      </c>
      <c r="Q3740" s="24">
        <f t="shared" si="583"/>
        <v>7204.9015548793686</v>
      </c>
      <c r="R3740" s="24">
        <f t="shared" si="592"/>
        <v>48678.066967999999</v>
      </c>
      <c r="S3740" s="24">
        <f t="shared" si="585"/>
        <v>0</v>
      </c>
      <c r="T3740" s="24">
        <f t="shared" si="586"/>
        <v>41473.165413120631</v>
      </c>
      <c r="U3740" s="24" t="str">
        <f t="shared" si="587"/>
        <v>charge</v>
      </c>
      <c r="W3740" s="24">
        <f t="shared" si="590"/>
        <v>0</v>
      </c>
      <c r="X3740" s="24">
        <f t="shared" si="588"/>
        <v>78000</v>
      </c>
      <c r="Y3740" s="24">
        <f t="shared" si="591"/>
        <v>0</v>
      </c>
      <c r="AA3740" s="24">
        <f t="shared" si="589"/>
        <v>0</v>
      </c>
      <c r="AC3740" s="24">
        <f t="shared" si="584"/>
        <v>41473.165413120631</v>
      </c>
    </row>
    <row r="3741" x14ac:dyDescent="0.2">
      <c r="L3741" s="25">
        <v>3736</v>
      </c>
      <c r="M3741" s="29">
        <v>0.68814413800000007</v>
      </c>
      <c r="O3741" s="25">
        <v>3736</v>
      </c>
      <c r="P3741" s="24">
        <f>'ROTH 1.0'!O3741*'קובץ טיוטה'!$D$10</f>
        <v>10921.426376320416</v>
      </c>
      <c r="Q3741" s="25">
        <f t="shared" si="583"/>
        <v>7321.4263763204162</v>
      </c>
      <c r="R3741" s="24">
        <f t="shared" si="592"/>
        <v>46793.801384000006</v>
      </c>
      <c r="S3741" s="25">
        <f t="shared" si="585"/>
        <v>0</v>
      </c>
      <c r="T3741" s="25">
        <f t="shared" si="586"/>
        <v>39472.375007679591</v>
      </c>
      <c r="U3741" s="25" t="str">
        <f t="shared" si="587"/>
        <v>charge</v>
      </c>
      <c r="W3741" s="25">
        <f t="shared" si="590"/>
        <v>0</v>
      </c>
      <c r="X3741" s="25">
        <f t="shared" si="588"/>
        <v>78000</v>
      </c>
      <c r="Y3741" s="25">
        <f t="shared" si="591"/>
        <v>0</v>
      </c>
      <c r="AA3741" s="25">
        <f t="shared" si="589"/>
        <v>0</v>
      </c>
      <c r="AC3741" s="25">
        <f t="shared" si="584"/>
        <v>39472.375007679591</v>
      </c>
    </row>
    <row r="3742" x14ac:dyDescent="0.2">
      <c r="L3742" s="24">
        <v>3737</v>
      </c>
      <c r="M3742" s="28">
        <v>0.58258206999999995</v>
      </c>
      <c r="O3742" s="24">
        <v>3737</v>
      </c>
      <c r="P3742" s="24">
        <f>'ROTH 1.0'!O3742*'קובץ טיוטה'!$D$10</f>
        <v>10900.702572709317</v>
      </c>
      <c r="Q3742" s="24">
        <f t="shared" si="583"/>
        <v>7300.7025727093169</v>
      </c>
      <c r="R3742" s="24">
        <f t="shared" si="592"/>
        <v>39615.580759999997</v>
      </c>
      <c r="S3742" s="24">
        <f t="shared" si="585"/>
        <v>0</v>
      </c>
      <c r="T3742" s="24">
        <f t="shared" si="586"/>
        <v>32314.87818729068</v>
      </c>
      <c r="U3742" s="24" t="str">
        <f t="shared" si="587"/>
        <v>charge</v>
      </c>
      <c r="W3742" s="24">
        <f t="shared" si="590"/>
        <v>0</v>
      </c>
      <c r="X3742" s="24">
        <f t="shared" si="588"/>
        <v>78000</v>
      </c>
      <c r="Y3742" s="24">
        <f t="shared" si="591"/>
        <v>0</v>
      </c>
      <c r="AA3742" s="24">
        <f t="shared" si="589"/>
        <v>0</v>
      </c>
      <c r="AC3742" s="24">
        <f t="shared" si="584"/>
        <v>32314.87818729068</v>
      </c>
    </row>
    <row r="3743" x14ac:dyDescent="0.2">
      <c r="L3743" s="25">
        <v>3738</v>
      </c>
      <c r="M3743" s="29">
        <v>0.23862056400000001</v>
      </c>
      <c r="O3743" s="25">
        <v>3738</v>
      </c>
      <c r="P3743" s="24">
        <f>'ROTH 1.0'!O3743*'קובץ טיוטה'!$D$10</f>
        <v>11057.577501136384</v>
      </c>
      <c r="Q3743" s="25">
        <f t="shared" si="583"/>
        <v>7457.5775011363839</v>
      </c>
      <c r="R3743" s="24">
        <f t="shared" si="592"/>
        <v>16226.198352000001</v>
      </c>
      <c r="S3743" s="25">
        <f t="shared" si="585"/>
        <v>0</v>
      </c>
      <c r="T3743" s="25">
        <f t="shared" si="586"/>
        <v>8768.6208508636173</v>
      </c>
      <c r="U3743" s="25" t="str">
        <f t="shared" si="587"/>
        <v>charge</v>
      </c>
      <c r="W3743" s="25">
        <f t="shared" si="590"/>
        <v>0</v>
      </c>
      <c r="X3743" s="25">
        <f t="shared" si="588"/>
        <v>78000</v>
      </c>
      <c r="Y3743" s="25">
        <f t="shared" si="591"/>
        <v>0</v>
      </c>
      <c r="AA3743" s="25">
        <f t="shared" si="589"/>
        <v>0</v>
      </c>
      <c r="AC3743" s="25">
        <f t="shared" si="584"/>
        <v>8768.6208508636173</v>
      </c>
    </row>
    <row r="3744" x14ac:dyDescent="0.2">
      <c r="L3744" s="24">
        <v>3739</v>
      </c>
      <c r="M3744" s="28">
        <v>2.1463766999999998E-2</v>
      </c>
      <c r="O3744" s="24">
        <v>3739</v>
      </c>
      <c r="P3744" s="24">
        <f>'ROTH 1.0'!O3744*'קובץ טיוטה'!$D$10</f>
        <v>11147.508812603826</v>
      </c>
      <c r="Q3744" s="24">
        <f t="shared" si="583"/>
        <v>7547.5088126038263</v>
      </c>
      <c r="R3744" s="24">
        <f t="shared" si="592"/>
        <v>1459.5361559999999</v>
      </c>
      <c r="S3744" s="24">
        <f t="shared" si="585"/>
        <v>6087.9726566038262</v>
      </c>
      <c r="T3744" s="24">
        <f t="shared" si="586"/>
        <v>0</v>
      </c>
      <c r="U3744" s="24" t="str">
        <f t="shared" si="587"/>
        <v>drain</v>
      </c>
      <c r="W3744" s="24">
        <f t="shared" si="590"/>
        <v>0</v>
      </c>
      <c r="X3744" s="24">
        <f t="shared" si="588"/>
        <v>71912.02734339617</v>
      </c>
      <c r="Y3744" s="24">
        <f t="shared" si="591"/>
        <v>6087.9726566038298</v>
      </c>
      <c r="AA3744" s="24">
        <f t="shared" si="589"/>
        <v>0</v>
      </c>
      <c r="AC3744" s="24">
        <f t="shared" si="584"/>
        <v>0</v>
      </c>
    </row>
    <row r="3745" x14ac:dyDescent="0.2">
      <c r="L3745" s="25">
        <v>3740</v>
      </c>
      <c r="M3745" s="29">
        <v>0</v>
      </c>
      <c r="O3745" s="25">
        <v>3740</v>
      </c>
      <c r="P3745" s="24">
        <f>'ROTH 1.0'!O3745*'קובץ טיוטה'!$D$10</f>
        <v>11642.678791742788</v>
      </c>
      <c r="Q3745" s="25">
        <f t="shared" si="583"/>
        <v>8042.6787917427882</v>
      </c>
      <c r="R3745" s="24">
        <f t="shared" si="592"/>
        <v>0</v>
      </c>
      <c r="S3745" s="25">
        <f t="shared" si="585"/>
        <v>8042.6787917427882</v>
      </c>
      <c r="T3745" s="25">
        <f t="shared" si="586"/>
        <v>0</v>
      </c>
      <c r="U3745" s="25" t="str">
        <f t="shared" si="587"/>
        <v>drain</v>
      </c>
      <c r="W3745" s="25">
        <f t="shared" si="590"/>
        <v>0</v>
      </c>
      <c r="X3745" s="25">
        <f t="shared" si="588"/>
        <v>63869.348551653384</v>
      </c>
      <c r="Y3745" s="25">
        <f t="shared" si="591"/>
        <v>8042.6787917427864</v>
      </c>
      <c r="AA3745" s="25">
        <f t="shared" si="589"/>
        <v>0</v>
      </c>
      <c r="AC3745" s="25">
        <f t="shared" si="584"/>
        <v>0</v>
      </c>
    </row>
    <row r="3746" x14ac:dyDescent="0.2">
      <c r="L3746" s="24">
        <v>3741</v>
      </c>
      <c r="M3746" s="28">
        <v>0</v>
      </c>
      <c r="O3746" s="24">
        <v>3741</v>
      </c>
      <c r="P3746" s="24">
        <f>'ROTH 1.0'!O3746*'קובץ טיוטה'!$D$10</f>
        <v>11785.144774781847</v>
      </c>
      <c r="Q3746" s="24">
        <f t="shared" si="583"/>
        <v>8185.1447747818474</v>
      </c>
      <c r="R3746" s="24">
        <f t="shared" si="592"/>
        <v>0</v>
      </c>
      <c r="S3746" s="24">
        <f t="shared" si="585"/>
        <v>8185.1447747818474</v>
      </c>
      <c r="T3746" s="24">
        <f t="shared" si="586"/>
        <v>0</v>
      </c>
      <c r="U3746" s="24" t="str">
        <f t="shared" si="587"/>
        <v>drain</v>
      </c>
      <c r="W3746" s="24">
        <f t="shared" si="590"/>
        <v>0</v>
      </c>
      <c r="X3746" s="24">
        <f t="shared" si="588"/>
        <v>55684.203776871538</v>
      </c>
      <c r="Y3746" s="24">
        <f t="shared" si="591"/>
        <v>8185.1447747818456</v>
      </c>
      <c r="AA3746" s="24">
        <f t="shared" si="589"/>
        <v>0</v>
      </c>
      <c r="AC3746" s="24">
        <f t="shared" si="584"/>
        <v>0</v>
      </c>
    </row>
    <row r="3747" x14ac:dyDescent="0.2">
      <c r="L3747" s="25">
        <v>3742</v>
      </c>
      <c r="M3747" s="29">
        <v>0</v>
      </c>
      <c r="O3747" s="25">
        <v>3742</v>
      </c>
      <c r="P3747" s="24">
        <f>'ROTH 1.0'!O3747*'קובץ טיוטה'!$D$10</f>
        <v>11569.489425662236</v>
      </c>
      <c r="Q3747" s="25">
        <f t="shared" si="583"/>
        <v>7969.4894256622356</v>
      </c>
      <c r="R3747" s="24">
        <f t="shared" si="592"/>
        <v>0</v>
      </c>
      <c r="S3747" s="25">
        <f t="shared" si="585"/>
        <v>7969.4894256622356</v>
      </c>
      <c r="T3747" s="25">
        <f t="shared" si="586"/>
        <v>0</v>
      </c>
      <c r="U3747" s="25" t="str">
        <f t="shared" si="587"/>
        <v>drain</v>
      </c>
      <c r="W3747" s="25">
        <f t="shared" si="590"/>
        <v>0</v>
      </c>
      <c r="X3747" s="25">
        <f t="shared" si="588"/>
        <v>47714.714351209303</v>
      </c>
      <c r="Y3747" s="25">
        <f t="shared" si="591"/>
        <v>7969.4894256622356</v>
      </c>
      <c r="AA3747" s="25">
        <f t="shared" si="589"/>
        <v>0</v>
      </c>
      <c r="AC3747" s="25">
        <f t="shared" si="584"/>
        <v>0</v>
      </c>
    </row>
    <row r="3748" x14ac:dyDescent="0.2">
      <c r="L3748" s="24">
        <v>3743</v>
      </c>
      <c r="M3748" s="28">
        <v>0</v>
      </c>
      <c r="O3748" s="24">
        <v>3743</v>
      </c>
      <c r="P3748" s="24">
        <f>'ROTH 1.0'!O3748*'קובץ טיוטה'!$D$10</f>
        <v>11058.154809120746</v>
      </c>
      <c r="Q3748" s="24">
        <f t="shared" si="583"/>
        <v>7458.154809120746</v>
      </c>
      <c r="R3748" s="24">
        <f t="shared" si="592"/>
        <v>0</v>
      </c>
      <c r="S3748" s="24">
        <f t="shared" si="585"/>
        <v>7458.154809120746</v>
      </c>
      <c r="T3748" s="24">
        <f t="shared" si="586"/>
        <v>0</v>
      </c>
      <c r="U3748" s="24" t="str">
        <f t="shared" si="587"/>
        <v>drain</v>
      </c>
      <c r="W3748" s="24">
        <f t="shared" si="590"/>
        <v>0</v>
      </c>
      <c r="X3748" s="24">
        <f t="shared" si="588"/>
        <v>40256.559542088558</v>
      </c>
      <c r="Y3748" s="24">
        <f t="shared" si="591"/>
        <v>7458.1548091207442</v>
      </c>
      <c r="AA3748" s="24">
        <f t="shared" si="589"/>
        <v>0</v>
      </c>
      <c r="AC3748" s="24">
        <f t="shared" si="584"/>
        <v>0</v>
      </c>
    </row>
    <row r="3749" x14ac:dyDescent="0.2">
      <c r="L3749" s="25">
        <v>3744</v>
      </c>
      <c r="M3749" s="29">
        <v>0</v>
      </c>
      <c r="O3749" s="25">
        <v>3744</v>
      </c>
      <c r="P3749" s="24">
        <f>'ROTH 1.0'!O3749*'קובץ טיוטה'!$D$10</f>
        <v>10417.5000477864</v>
      </c>
      <c r="Q3749" s="25">
        <f t="shared" si="583"/>
        <v>6817.5000477863996</v>
      </c>
      <c r="R3749" s="24">
        <f t="shared" si="592"/>
        <v>0</v>
      </c>
      <c r="S3749" s="25">
        <f t="shared" si="585"/>
        <v>6817.5000477863996</v>
      </c>
      <c r="T3749" s="25">
        <f t="shared" si="586"/>
        <v>0</v>
      </c>
      <c r="U3749" s="25" t="str">
        <f t="shared" si="587"/>
        <v>drain</v>
      </c>
      <c r="W3749" s="25">
        <f t="shared" si="590"/>
        <v>0</v>
      </c>
      <c r="X3749" s="25">
        <f t="shared" si="588"/>
        <v>33439.059494302157</v>
      </c>
      <c r="Y3749" s="25">
        <f t="shared" si="591"/>
        <v>6817.5000477864014</v>
      </c>
      <c r="AA3749" s="25">
        <f t="shared" si="589"/>
        <v>0</v>
      </c>
      <c r="AC3749" s="25">
        <f t="shared" si="584"/>
        <v>0</v>
      </c>
    </row>
    <row r="3750" x14ac:dyDescent="0.2">
      <c r="L3750" s="24">
        <v>3745</v>
      </c>
      <c r="M3750" s="28">
        <v>0</v>
      </c>
      <c r="O3750" s="24">
        <v>3745</v>
      </c>
      <c r="P3750" s="24">
        <f>'ROTH 1.0'!O3750*'קובץ טיוטה'!$D$10</f>
        <v>9779.0699675904179</v>
      </c>
      <c r="Q3750" s="24">
        <f t="shared" si="583"/>
        <v>6179.0699675904179</v>
      </c>
      <c r="R3750" s="24">
        <f t="shared" si="592"/>
        <v>0</v>
      </c>
      <c r="S3750" s="24">
        <f t="shared" si="585"/>
        <v>6179.0699675904179</v>
      </c>
      <c r="T3750" s="24">
        <f t="shared" si="586"/>
        <v>0</v>
      </c>
      <c r="U3750" s="24" t="str">
        <f t="shared" si="587"/>
        <v>drain</v>
      </c>
      <c r="W3750" s="24">
        <f t="shared" si="590"/>
        <v>0</v>
      </c>
      <c r="X3750" s="24">
        <f t="shared" si="588"/>
        <v>27259.989526711739</v>
      </c>
      <c r="Y3750" s="24">
        <f t="shared" si="591"/>
        <v>6179.0699675904179</v>
      </c>
      <c r="AA3750" s="24">
        <f t="shared" si="589"/>
        <v>0</v>
      </c>
      <c r="AC3750" s="24">
        <f t="shared" si="584"/>
        <v>0</v>
      </c>
    </row>
    <row r="3751" x14ac:dyDescent="0.2">
      <c r="L3751" s="25">
        <v>3746</v>
      </c>
      <c r="M3751" s="29">
        <v>0</v>
      </c>
      <c r="O3751" s="25">
        <v>3746</v>
      </c>
      <c r="P3751" s="24">
        <f>'ROTH 1.0'!O3751*'קובץ טיוטה'!$D$10</f>
        <v>9528.5293912786146</v>
      </c>
      <c r="Q3751" s="25">
        <f t="shared" si="583"/>
        <v>5928.5293912786146</v>
      </c>
      <c r="R3751" s="24">
        <f t="shared" si="592"/>
        <v>0</v>
      </c>
      <c r="S3751" s="25">
        <f t="shared" si="585"/>
        <v>5928.5293912786146</v>
      </c>
      <c r="T3751" s="25">
        <f t="shared" si="586"/>
        <v>0</v>
      </c>
      <c r="U3751" s="25" t="str">
        <f t="shared" si="587"/>
        <v>drain</v>
      </c>
      <c r="W3751" s="25">
        <f t="shared" si="590"/>
        <v>0</v>
      </c>
      <c r="X3751" s="25">
        <f t="shared" si="588"/>
        <v>21331.460135433124</v>
      </c>
      <c r="Y3751" s="25">
        <f t="shared" si="591"/>
        <v>5928.5293912786146</v>
      </c>
      <c r="AA3751" s="25">
        <f t="shared" si="589"/>
        <v>0</v>
      </c>
      <c r="AC3751" s="25">
        <f t="shared" si="584"/>
        <v>0</v>
      </c>
    </row>
    <row r="3752" x14ac:dyDescent="0.2">
      <c r="L3752" s="24">
        <v>3747</v>
      </c>
      <c r="M3752" s="28">
        <v>0</v>
      </c>
      <c r="O3752" s="24">
        <v>3747</v>
      </c>
      <c r="P3752" s="24">
        <f>'ROTH 1.0'!O3752*'קובץ טיוטה'!$D$10</f>
        <v>9393.7035369186706</v>
      </c>
      <c r="Q3752" s="24">
        <f t="shared" si="583"/>
        <v>5793.7035369186706</v>
      </c>
      <c r="R3752" s="24">
        <f t="shared" si="592"/>
        <v>0</v>
      </c>
      <c r="S3752" s="24">
        <f t="shared" si="585"/>
        <v>5793.7035369186706</v>
      </c>
      <c r="T3752" s="24">
        <f t="shared" si="586"/>
        <v>0</v>
      </c>
      <c r="U3752" s="24" t="str">
        <f t="shared" si="587"/>
        <v>drain</v>
      </c>
      <c r="W3752" s="24">
        <f t="shared" si="590"/>
        <v>0</v>
      </c>
      <c r="X3752" s="24">
        <f t="shared" si="588"/>
        <v>15537.756598514454</v>
      </c>
      <c r="Y3752" s="24">
        <f t="shared" si="591"/>
        <v>5793.7035369186706</v>
      </c>
      <c r="AA3752" s="24">
        <f t="shared" si="589"/>
        <v>0</v>
      </c>
      <c r="AC3752" s="24">
        <f t="shared" si="584"/>
        <v>0</v>
      </c>
    </row>
    <row r="3753" x14ac:dyDescent="0.2">
      <c r="L3753" s="25">
        <v>3748</v>
      </c>
      <c r="M3753" s="29">
        <v>0</v>
      </c>
      <c r="O3753" s="25">
        <v>3748</v>
      </c>
      <c r="P3753" s="24">
        <f>'ROTH 1.0'!O3753*'קובץ טיוטה'!$D$10</f>
        <v>9288.7706258804574</v>
      </c>
      <c r="Q3753" s="25">
        <f t="shared" si="583"/>
        <v>5688.7706258804574</v>
      </c>
      <c r="R3753" s="24">
        <f t="shared" si="592"/>
        <v>0</v>
      </c>
      <c r="S3753" s="25">
        <f t="shared" si="585"/>
        <v>5688.7706258804574</v>
      </c>
      <c r="T3753" s="25">
        <f t="shared" si="586"/>
        <v>0</v>
      </c>
      <c r="U3753" s="25" t="str">
        <f t="shared" si="587"/>
        <v>drain</v>
      </c>
      <c r="W3753" s="25">
        <f t="shared" si="590"/>
        <v>0</v>
      </c>
      <c r="X3753" s="25">
        <f t="shared" si="588"/>
        <v>9848.9859726339964</v>
      </c>
      <c r="Y3753" s="25">
        <f t="shared" si="591"/>
        <v>5688.7706258804574</v>
      </c>
      <c r="AA3753" s="25">
        <f t="shared" si="589"/>
        <v>0</v>
      </c>
      <c r="AC3753" s="25">
        <f t="shared" si="584"/>
        <v>0</v>
      </c>
    </row>
    <row r="3754" x14ac:dyDescent="0.2">
      <c r="L3754" s="24">
        <v>3749</v>
      </c>
      <c r="M3754" s="28">
        <v>0</v>
      </c>
      <c r="O3754" s="24">
        <v>3749</v>
      </c>
      <c r="P3754" s="24">
        <f>'ROTH 1.0'!O3754*'קובץ טיוטה'!$D$10</f>
        <v>9442.3543386770216</v>
      </c>
      <c r="Q3754" s="24">
        <f t="shared" si="583"/>
        <v>5842.3543386770216</v>
      </c>
      <c r="R3754" s="24">
        <f t="shared" si="592"/>
        <v>0</v>
      </c>
      <c r="S3754" s="24">
        <f t="shared" si="585"/>
        <v>5842.3543386770216</v>
      </c>
      <c r="T3754" s="24">
        <f t="shared" si="586"/>
        <v>0</v>
      </c>
      <c r="U3754" s="24" t="str">
        <f t="shared" si="587"/>
        <v>drain</v>
      </c>
      <c r="W3754" s="24">
        <f t="shared" si="590"/>
        <v>0</v>
      </c>
      <c r="X3754" s="24">
        <f t="shared" si="588"/>
        <v>4006.6316339569748</v>
      </c>
      <c r="Y3754" s="24">
        <f t="shared" si="591"/>
        <v>5842.3543386770216</v>
      </c>
      <c r="AA3754" s="24">
        <f t="shared" si="589"/>
        <v>0</v>
      </c>
      <c r="AC3754" s="24">
        <f t="shared" si="584"/>
        <v>0</v>
      </c>
    </row>
    <row r="3755" x14ac:dyDescent="0.2">
      <c r="L3755" s="25">
        <v>3750</v>
      </c>
      <c r="M3755" s="29">
        <v>0</v>
      </c>
      <c r="O3755" s="25">
        <v>3750</v>
      </c>
      <c r="P3755" s="24">
        <f>'ROTH 1.0'!O3755*'קובץ טיוטה'!$D$10</f>
        <v>9453.8524030906119</v>
      </c>
      <c r="Q3755" s="25">
        <f t="shared" si="583"/>
        <v>5853.8524030906119</v>
      </c>
      <c r="R3755" s="24">
        <f t="shared" si="592"/>
        <v>0</v>
      </c>
      <c r="S3755" s="25">
        <f t="shared" si="585"/>
        <v>5853.8524030906119</v>
      </c>
      <c r="T3755" s="25">
        <f t="shared" si="586"/>
        <v>0</v>
      </c>
      <c r="U3755" s="25" t="str">
        <f t="shared" si="587"/>
        <v>drain</v>
      </c>
      <c r="W3755" s="25">
        <f t="shared" si="590"/>
        <v>0</v>
      </c>
      <c r="X3755" s="25">
        <f t="shared" si="588"/>
        <v>0</v>
      </c>
      <c r="Y3755" s="25">
        <f t="shared" si="591"/>
        <v>4006.6316339569748</v>
      </c>
      <c r="AA3755" s="25">
        <f t="shared" si="589"/>
        <v>1847.2207691336371</v>
      </c>
      <c r="AC3755" s="25">
        <f t="shared" si="584"/>
        <v>0</v>
      </c>
    </row>
    <row r="3756" x14ac:dyDescent="0.2">
      <c r="L3756" s="24">
        <v>3751</v>
      </c>
      <c r="M3756" s="28">
        <v>0.318081271</v>
      </c>
      <c r="O3756" s="24">
        <v>3751</v>
      </c>
      <c r="P3756" s="24">
        <f>'ROTH 1.0'!O3756*'קובץ טיוטה'!$D$10</f>
        <v>10494.346552179879</v>
      </c>
      <c r="Q3756" s="24">
        <f t="shared" si="583"/>
        <v>6894.3465521798789</v>
      </c>
      <c r="R3756" s="24">
        <f t="shared" si="592"/>
        <v>21629.526428000001</v>
      </c>
      <c r="S3756" s="24">
        <f t="shared" si="585"/>
        <v>0</v>
      </c>
      <c r="T3756" s="24">
        <f t="shared" si="586"/>
        <v>14735.179875820122</v>
      </c>
      <c r="U3756" s="24" t="str">
        <f t="shared" si="587"/>
        <v>charge</v>
      </c>
      <c r="W3756" s="24">
        <f t="shared" si="590"/>
        <v>13261.66188823811</v>
      </c>
      <c r="X3756" s="24">
        <f t="shared" si="588"/>
        <v>13261.66188823811</v>
      </c>
      <c r="Y3756" s="24">
        <f t="shared" si="591"/>
        <v>0</v>
      </c>
      <c r="AA3756" s="24">
        <f t="shared" si="589"/>
        <v>0</v>
      </c>
      <c r="AC3756" s="24">
        <f t="shared" si="584"/>
        <v>1473.5179875820122</v>
      </c>
    </row>
    <row r="3757" x14ac:dyDescent="0.2">
      <c r="L3757" s="25">
        <v>3752</v>
      </c>
      <c r="M3757" s="29">
        <v>0.54061757399999999</v>
      </c>
      <c r="O3757" s="25">
        <v>3752</v>
      </c>
      <c r="P3757" s="24">
        <f>'ROTH 1.0'!O3757*'קובץ טיוטה'!$D$10</f>
        <v>11300.400109163711</v>
      </c>
      <c r="Q3757" s="25">
        <f t="shared" si="583"/>
        <v>7700.400109163711</v>
      </c>
      <c r="R3757" s="24">
        <f t="shared" si="592"/>
        <v>36761.995031999999</v>
      </c>
      <c r="S3757" s="25">
        <f t="shared" si="585"/>
        <v>0</v>
      </c>
      <c r="T3757" s="25">
        <f t="shared" si="586"/>
        <v>29061.594922836288</v>
      </c>
      <c r="U3757" s="25" t="str">
        <f t="shared" si="587"/>
        <v>charge</v>
      </c>
      <c r="W3757" s="25">
        <f t="shared" si="590"/>
        <v>26155.435430552665</v>
      </c>
      <c r="X3757" s="25">
        <f t="shared" si="588"/>
        <v>39417.097318790773</v>
      </c>
      <c r="Y3757" s="25">
        <f t="shared" si="591"/>
        <v>0</v>
      </c>
      <c r="AA3757" s="25">
        <f t="shared" si="589"/>
        <v>0</v>
      </c>
      <c r="AC3757" s="25">
        <f t="shared" si="584"/>
        <v>2906.159492283623</v>
      </c>
    </row>
    <row r="3758" x14ac:dyDescent="0.2">
      <c r="L3758" s="24">
        <v>3753</v>
      </c>
      <c r="M3758" s="28">
        <v>0.61665517299999995</v>
      </c>
      <c r="O3758" s="24">
        <v>3753</v>
      </c>
      <c r="P3758" s="24">
        <f>'ROTH 1.0'!O3758*'קובץ טיוטה'!$D$10</f>
        <v>12055.256619289121</v>
      </c>
      <c r="Q3758" s="24">
        <f t="shared" si="583"/>
        <v>8455.2566192891209</v>
      </c>
      <c r="R3758" s="24">
        <f t="shared" si="592"/>
        <v>41932.551763999996</v>
      </c>
      <c r="S3758" s="24">
        <f t="shared" si="585"/>
        <v>0</v>
      </c>
      <c r="T3758" s="24">
        <f t="shared" si="586"/>
        <v>33477.295144710879</v>
      </c>
      <c r="U3758" s="24" t="str">
        <f t="shared" si="587"/>
        <v>charge</v>
      </c>
      <c r="W3758" s="24">
        <f t="shared" si="590"/>
        <v>30129.565630239791</v>
      </c>
      <c r="X3758" s="24">
        <f t="shared" si="588"/>
        <v>69546.662949030564</v>
      </c>
      <c r="Y3758" s="24">
        <f t="shared" si="591"/>
        <v>0</v>
      </c>
      <c r="AA3758" s="24">
        <f t="shared" si="589"/>
        <v>0</v>
      </c>
      <c r="AC3758" s="24">
        <f t="shared" si="584"/>
        <v>3347.7295144710879</v>
      </c>
    </row>
    <row r="3759" x14ac:dyDescent="0.2">
      <c r="L3759" s="25">
        <v>3754</v>
      </c>
      <c r="M3759" s="29">
        <v>0.66075645999999999</v>
      </c>
      <c r="O3759" s="25">
        <v>3754</v>
      </c>
      <c r="P3759" s="24">
        <f>'ROTH 1.0'!O3759*'קובץ טיוטה'!$D$10</f>
        <v>12581.76784337597</v>
      </c>
      <c r="Q3759" s="25">
        <f t="shared" si="583"/>
        <v>8981.7678433759702</v>
      </c>
      <c r="R3759" s="24">
        <f t="shared" si="592"/>
        <v>44931.439279999999</v>
      </c>
      <c r="S3759" s="25">
        <f t="shared" si="585"/>
        <v>0</v>
      </c>
      <c r="T3759" s="25">
        <f t="shared" si="586"/>
        <v>35949.671436624027</v>
      </c>
      <c r="U3759" s="25" t="str">
        <f t="shared" si="587"/>
        <v>charge</v>
      </c>
      <c r="W3759" s="25">
        <f t="shared" si="590"/>
        <v>8453.3370509694359</v>
      </c>
      <c r="X3759" s="25">
        <f t="shared" si="588"/>
        <v>78000</v>
      </c>
      <c r="Y3759" s="25">
        <f t="shared" si="591"/>
        <v>0</v>
      </c>
      <c r="AA3759" s="25">
        <f t="shared" si="589"/>
        <v>0</v>
      </c>
      <c r="AC3759" s="25">
        <f t="shared" si="584"/>
        <v>27496.334385654591</v>
      </c>
    </row>
    <row r="3760" x14ac:dyDescent="0.2">
      <c r="L3760" s="24">
        <v>3755</v>
      </c>
      <c r="M3760" s="28">
        <v>0.67151452199999995</v>
      </c>
      <c r="O3760" s="24">
        <v>3755</v>
      </c>
      <c r="P3760" s="24">
        <f>'ROTH 1.0'!O3760*'קובץ טיוטה'!$D$10</f>
        <v>12924.120286631389</v>
      </c>
      <c r="Q3760" s="24">
        <f t="shared" si="583"/>
        <v>9324.1202866313888</v>
      </c>
      <c r="R3760" s="24">
        <f t="shared" si="592"/>
        <v>45662.987495999994</v>
      </c>
      <c r="S3760" s="24">
        <f t="shared" si="585"/>
        <v>0</v>
      </c>
      <c r="T3760" s="24">
        <f t="shared" si="586"/>
        <v>36338.867209368604</v>
      </c>
      <c r="U3760" s="24" t="str">
        <f t="shared" si="587"/>
        <v>charge</v>
      </c>
      <c r="W3760" s="24">
        <f t="shared" si="590"/>
        <v>0</v>
      </c>
      <c r="X3760" s="24">
        <f t="shared" si="588"/>
        <v>78000</v>
      </c>
      <c r="Y3760" s="24">
        <f t="shared" si="591"/>
        <v>0</v>
      </c>
      <c r="AA3760" s="24">
        <f t="shared" si="589"/>
        <v>0</v>
      </c>
      <c r="AC3760" s="24">
        <f t="shared" si="584"/>
        <v>36338.867209368604</v>
      </c>
    </row>
    <row r="3761" x14ac:dyDescent="0.2">
      <c r="L3761" s="25">
        <v>3756</v>
      </c>
      <c r="M3761" s="29">
        <v>0.71108891500000004</v>
      </c>
      <c r="O3761" s="25">
        <v>3756</v>
      </c>
      <c r="P3761" s="24">
        <f>'ROTH 1.0'!O3761*'קובץ טיוטה'!$D$10</f>
        <v>13085.161049641756</v>
      </c>
      <c r="Q3761" s="25">
        <f t="shared" si="583"/>
        <v>9485.1610496417561</v>
      </c>
      <c r="R3761" s="24">
        <f t="shared" si="592"/>
        <v>48354.046220000004</v>
      </c>
      <c r="S3761" s="25">
        <f t="shared" si="585"/>
        <v>0</v>
      </c>
      <c r="T3761" s="25">
        <f t="shared" si="586"/>
        <v>38868.885170358248</v>
      </c>
      <c r="U3761" s="25" t="str">
        <f t="shared" si="587"/>
        <v>charge</v>
      </c>
      <c r="W3761" s="25">
        <f t="shared" si="590"/>
        <v>0</v>
      </c>
      <c r="X3761" s="25">
        <f t="shared" si="588"/>
        <v>78000</v>
      </c>
      <c r="Y3761" s="25">
        <f t="shared" si="591"/>
        <v>0</v>
      </c>
      <c r="AA3761" s="25">
        <f t="shared" si="589"/>
        <v>0</v>
      </c>
      <c r="AC3761" s="25">
        <f t="shared" si="584"/>
        <v>38868.885170358248</v>
      </c>
    </row>
    <row r="3762" x14ac:dyDescent="0.2">
      <c r="L3762" s="24">
        <v>3757</v>
      </c>
      <c r="M3762" s="28">
        <v>0.695342566</v>
      </c>
      <c r="O3762" s="24">
        <v>3757</v>
      </c>
      <c r="P3762" s="24">
        <f>'ROTH 1.0'!O3762*'קובץ טיוטה'!$D$10</f>
        <v>13304.595496308037</v>
      </c>
      <c r="Q3762" s="24">
        <f t="shared" si="583"/>
        <v>9704.5954963080367</v>
      </c>
      <c r="R3762" s="24">
        <f t="shared" si="592"/>
        <v>47283.294488</v>
      </c>
      <c r="S3762" s="24">
        <f t="shared" si="585"/>
        <v>0</v>
      </c>
      <c r="T3762" s="24">
        <f t="shared" si="586"/>
        <v>37578.698991691963</v>
      </c>
      <c r="U3762" s="24" t="str">
        <f t="shared" si="587"/>
        <v>charge</v>
      </c>
      <c r="W3762" s="24">
        <f t="shared" si="590"/>
        <v>0</v>
      </c>
      <c r="X3762" s="24">
        <f t="shared" si="588"/>
        <v>78000</v>
      </c>
      <c r="Y3762" s="24">
        <f t="shared" si="591"/>
        <v>0</v>
      </c>
      <c r="AA3762" s="24">
        <f t="shared" si="589"/>
        <v>0</v>
      </c>
      <c r="AC3762" s="24">
        <f t="shared" si="584"/>
        <v>37578.698991691963</v>
      </c>
    </row>
    <row r="3763" x14ac:dyDescent="0.2">
      <c r="L3763" s="25">
        <v>3758</v>
      </c>
      <c r="M3763" s="29">
        <v>0.74531249300000002</v>
      </c>
      <c r="O3763" s="25">
        <v>3758</v>
      </c>
      <c r="P3763" s="24">
        <f>'ROTH 1.0'!O3763*'קובץ טיוטה'!$D$10</f>
        <v>13575.24083123729</v>
      </c>
      <c r="Q3763" s="25">
        <f t="shared" si="583"/>
        <v>9975.24083123729</v>
      </c>
      <c r="R3763" s="24">
        <f t="shared" si="592"/>
        <v>50681.249523999999</v>
      </c>
      <c r="S3763" s="25">
        <f t="shared" si="585"/>
        <v>0</v>
      </c>
      <c r="T3763" s="25">
        <f t="shared" si="586"/>
        <v>40706.008692762713</v>
      </c>
      <c r="U3763" s="25" t="str">
        <f t="shared" si="587"/>
        <v>charge</v>
      </c>
      <c r="W3763" s="25">
        <f t="shared" si="590"/>
        <v>0</v>
      </c>
      <c r="X3763" s="25">
        <f t="shared" si="588"/>
        <v>78000</v>
      </c>
      <c r="Y3763" s="25">
        <f t="shared" si="591"/>
        <v>0</v>
      </c>
      <c r="AA3763" s="25">
        <f t="shared" si="589"/>
        <v>0</v>
      </c>
      <c r="AC3763" s="25">
        <f t="shared" si="584"/>
        <v>40706.008692762713</v>
      </c>
    </row>
    <row r="3764" x14ac:dyDescent="0.2">
      <c r="L3764" s="24">
        <v>3759</v>
      </c>
      <c r="M3764" s="28">
        <v>0.7124657929999999</v>
      </c>
      <c r="O3764" s="24">
        <v>3759</v>
      </c>
      <c r="P3764" s="24">
        <f>'ROTH 1.0'!O3764*'קובץ טיוטה'!$D$10</f>
        <v>13775.623195419261</v>
      </c>
      <c r="Q3764" s="24">
        <f t="shared" si="583"/>
        <v>10175.623195419261</v>
      </c>
      <c r="R3764" s="24">
        <f t="shared" si="592"/>
        <v>48447.673923999995</v>
      </c>
      <c r="S3764" s="24">
        <f t="shared" si="585"/>
        <v>0</v>
      </c>
      <c r="T3764" s="24">
        <f t="shared" si="586"/>
        <v>38272.050728580733</v>
      </c>
      <c r="U3764" s="24" t="str">
        <f t="shared" si="587"/>
        <v>charge</v>
      </c>
      <c r="W3764" s="24">
        <f t="shared" si="590"/>
        <v>0</v>
      </c>
      <c r="X3764" s="24">
        <f t="shared" si="588"/>
        <v>78000</v>
      </c>
      <c r="Y3764" s="24">
        <f t="shared" si="591"/>
        <v>0</v>
      </c>
      <c r="AA3764" s="24">
        <f t="shared" si="589"/>
        <v>0</v>
      </c>
      <c r="AC3764" s="24">
        <f t="shared" si="584"/>
        <v>38272.050728580733</v>
      </c>
    </row>
    <row r="3765" x14ac:dyDescent="0.2">
      <c r="L3765" s="25">
        <v>3760</v>
      </c>
      <c r="M3765" s="29">
        <v>0.66982421400000003</v>
      </c>
      <c r="O3765" s="25">
        <v>3760</v>
      </c>
      <c r="P3765" s="24">
        <f>'ROTH 1.0'!O3765*'קובץ טיוטה'!$D$10</f>
        <v>13632.436069770787</v>
      </c>
      <c r="Q3765" s="25">
        <f t="shared" si="583"/>
        <v>10032.436069770787</v>
      </c>
      <c r="R3765" s="24">
        <f t="shared" si="592"/>
        <v>45548.046552</v>
      </c>
      <c r="S3765" s="25">
        <f t="shared" si="585"/>
        <v>0</v>
      </c>
      <c r="T3765" s="25">
        <f t="shared" si="586"/>
        <v>35515.610482229211</v>
      </c>
      <c r="U3765" s="25" t="str">
        <f t="shared" si="587"/>
        <v>charge</v>
      </c>
      <c r="W3765" s="25">
        <f t="shared" si="590"/>
        <v>0</v>
      </c>
      <c r="X3765" s="25">
        <f t="shared" si="588"/>
        <v>78000</v>
      </c>
      <c r="Y3765" s="25">
        <f t="shared" si="591"/>
        <v>0</v>
      </c>
      <c r="AA3765" s="25">
        <f t="shared" si="589"/>
        <v>0</v>
      </c>
      <c r="AC3765" s="25">
        <f t="shared" si="584"/>
        <v>35515.610482229211</v>
      </c>
    </row>
    <row r="3766" x14ac:dyDescent="0.2">
      <c r="L3766" s="24">
        <v>3761</v>
      </c>
      <c r="M3766" s="28">
        <v>0.57435517199999997</v>
      </c>
      <c r="O3766" s="24">
        <v>3761</v>
      </c>
      <c r="P3766" s="24">
        <f>'ROTH 1.0'!O3766*'קובץ טיוטה'!$D$10</f>
        <v>13311.681089941865</v>
      </c>
      <c r="Q3766" s="24">
        <f t="shared" si="583"/>
        <v>9711.6810899418651</v>
      </c>
      <c r="R3766" s="24">
        <f t="shared" si="592"/>
        <v>39056.151695999994</v>
      </c>
      <c r="S3766" s="24">
        <f t="shared" si="585"/>
        <v>0</v>
      </c>
      <c r="T3766" s="24">
        <f t="shared" si="586"/>
        <v>29344.47060605813</v>
      </c>
      <c r="U3766" s="24" t="str">
        <f t="shared" si="587"/>
        <v>charge</v>
      </c>
      <c r="W3766" s="24">
        <f t="shared" si="590"/>
        <v>0</v>
      </c>
      <c r="X3766" s="24">
        <f t="shared" si="588"/>
        <v>78000</v>
      </c>
      <c r="Y3766" s="24">
        <f t="shared" si="591"/>
        <v>0</v>
      </c>
      <c r="AA3766" s="24">
        <f t="shared" si="589"/>
        <v>0</v>
      </c>
      <c r="AC3766" s="24">
        <f t="shared" si="584"/>
        <v>29344.47060605813</v>
      </c>
    </row>
    <row r="3767" x14ac:dyDescent="0.2">
      <c r="L3767" s="25">
        <v>3762</v>
      </c>
      <c r="M3767" s="29">
        <v>0.239116937</v>
      </c>
      <c r="O3767" s="25">
        <v>3762</v>
      </c>
      <c r="P3767" s="24">
        <f>'ROTH 1.0'!O3767*'קובץ טיוטה'!$D$10</f>
        <v>13086.246348902825</v>
      </c>
      <c r="Q3767" s="25">
        <f t="shared" si="583"/>
        <v>9486.246348902825</v>
      </c>
      <c r="R3767" s="24">
        <f t="shared" si="592"/>
        <v>16259.951716</v>
      </c>
      <c r="S3767" s="25">
        <f t="shared" si="585"/>
        <v>0</v>
      </c>
      <c r="T3767" s="25">
        <f t="shared" si="586"/>
        <v>6773.7053670971745</v>
      </c>
      <c r="U3767" s="25" t="str">
        <f t="shared" si="587"/>
        <v>charge</v>
      </c>
      <c r="W3767" s="25">
        <f t="shared" si="590"/>
        <v>0</v>
      </c>
      <c r="X3767" s="25">
        <f t="shared" si="588"/>
        <v>78000</v>
      </c>
      <c r="Y3767" s="25">
        <f t="shared" si="591"/>
        <v>0</v>
      </c>
      <c r="AA3767" s="25">
        <f t="shared" si="589"/>
        <v>0</v>
      </c>
      <c r="AC3767" s="25">
        <f t="shared" si="584"/>
        <v>6773.7053670971745</v>
      </c>
    </row>
    <row r="3768" x14ac:dyDescent="0.2">
      <c r="L3768" s="24">
        <v>3763</v>
      </c>
      <c r="M3768" s="28">
        <v>2.3000842000000001E-2</v>
      </c>
      <c r="O3768" s="24">
        <v>3763</v>
      </c>
      <c r="P3768" s="24">
        <f>'ROTH 1.0'!O3768*'קובץ טיוטה'!$D$10</f>
        <v>13043.553493455764</v>
      </c>
      <c r="Q3768" s="24">
        <f t="shared" si="583"/>
        <v>9443.5534934557636</v>
      </c>
      <c r="R3768" s="24">
        <f t="shared" si="592"/>
        <v>1564.0572560000001</v>
      </c>
      <c r="S3768" s="24">
        <f t="shared" si="585"/>
        <v>7879.4962374557635</v>
      </c>
      <c r="T3768" s="24">
        <f t="shared" si="586"/>
        <v>0</v>
      </c>
      <c r="U3768" s="24" t="str">
        <f t="shared" si="587"/>
        <v>drain</v>
      </c>
      <c r="W3768" s="24">
        <f t="shared" si="590"/>
        <v>0</v>
      </c>
      <c r="X3768" s="24">
        <f t="shared" si="588"/>
        <v>70120.503762544235</v>
      </c>
      <c r="Y3768" s="24">
        <f t="shared" si="591"/>
        <v>7879.4962374557654</v>
      </c>
      <c r="AA3768" s="24">
        <f t="shared" si="589"/>
        <v>0</v>
      </c>
      <c r="AC3768" s="24">
        <f t="shared" si="584"/>
        <v>0</v>
      </c>
    </row>
    <row r="3769" x14ac:dyDescent="0.2">
      <c r="L3769" s="25">
        <v>3764</v>
      </c>
      <c r="M3769" s="29">
        <v>0</v>
      </c>
      <c r="O3769" s="25">
        <v>3764</v>
      </c>
      <c r="P3769" s="24">
        <f>'ROTH 1.0'!O3769*'קובץ טיוטה'!$D$10</f>
        <v>12863.094273217695</v>
      </c>
      <c r="Q3769" s="25">
        <f t="shared" si="583"/>
        <v>9263.0942732176954</v>
      </c>
      <c r="R3769" s="24">
        <f t="shared" si="592"/>
        <v>0</v>
      </c>
      <c r="S3769" s="25">
        <f t="shared" si="585"/>
        <v>9263.0942732176954</v>
      </c>
      <c r="T3769" s="25">
        <f t="shared" si="586"/>
        <v>0</v>
      </c>
      <c r="U3769" s="25" t="str">
        <f t="shared" si="587"/>
        <v>drain</v>
      </c>
      <c r="W3769" s="25">
        <f t="shared" si="590"/>
        <v>0</v>
      </c>
      <c r="X3769" s="25">
        <f t="shared" si="588"/>
        <v>60857.409489326543</v>
      </c>
      <c r="Y3769" s="25">
        <f t="shared" si="591"/>
        <v>9263.0942732176918</v>
      </c>
      <c r="AA3769" s="25">
        <f t="shared" si="589"/>
        <v>0</v>
      </c>
      <c r="AC3769" s="25">
        <f t="shared" si="584"/>
        <v>0</v>
      </c>
    </row>
    <row r="3770" x14ac:dyDescent="0.2">
      <c r="L3770" s="24">
        <v>3765</v>
      </c>
      <c r="M3770" s="28">
        <v>0</v>
      </c>
      <c r="O3770" s="24">
        <v>3765</v>
      </c>
      <c r="P3770" s="24">
        <f>'ROTH 1.0'!O3770*'קובץ טיוטה'!$D$10</f>
        <v>12870.028832467808</v>
      </c>
      <c r="Q3770" s="24">
        <f t="shared" si="583"/>
        <v>9270.0288324678077</v>
      </c>
      <c r="R3770" s="24">
        <f t="shared" si="592"/>
        <v>0</v>
      </c>
      <c r="S3770" s="24">
        <f t="shared" si="585"/>
        <v>9270.0288324678077</v>
      </c>
      <c r="T3770" s="24">
        <f t="shared" si="586"/>
        <v>0</v>
      </c>
      <c r="U3770" s="24" t="str">
        <f t="shared" si="587"/>
        <v>drain</v>
      </c>
      <c r="W3770" s="24">
        <f t="shared" si="590"/>
        <v>0</v>
      </c>
      <c r="X3770" s="24">
        <f t="shared" si="588"/>
        <v>51587.380656858732</v>
      </c>
      <c r="Y3770" s="24">
        <f t="shared" si="591"/>
        <v>9270.0288324678113</v>
      </c>
      <c r="AA3770" s="24">
        <f t="shared" si="589"/>
        <v>0</v>
      </c>
      <c r="AC3770" s="24">
        <f t="shared" si="584"/>
        <v>0</v>
      </c>
    </row>
    <row r="3771" x14ac:dyDescent="0.2">
      <c r="L3771" s="25">
        <v>3766</v>
      </c>
      <c r="M3771" s="29">
        <v>0</v>
      </c>
      <c r="O3771" s="25">
        <v>3766</v>
      </c>
      <c r="P3771" s="24">
        <f>'ROTH 1.0'!O3771*'קובץ טיוטה'!$D$10</f>
        <v>12255.885432303588</v>
      </c>
      <c r="Q3771" s="25">
        <f t="shared" si="583"/>
        <v>8655.8854323035885</v>
      </c>
      <c r="R3771" s="24">
        <f t="shared" si="592"/>
        <v>0</v>
      </c>
      <c r="S3771" s="25">
        <f t="shared" si="585"/>
        <v>8655.8854323035885</v>
      </c>
      <c r="T3771" s="25">
        <f t="shared" si="586"/>
        <v>0</v>
      </c>
      <c r="U3771" s="25" t="str">
        <f t="shared" si="587"/>
        <v>drain</v>
      </c>
      <c r="W3771" s="25">
        <f t="shared" si="590"/>
        <v>0</v>
      </c>
      <c r="X3771" s="25">
        <f t="shared" si="588"/>
        <v>42931.495224555139</v>
      </c>
      <c r="Y3771" s="25">
        <f t="shared" si="591"/>
        <v>8655.8854323035921</v>
      </c>
      <c r="AA3771" s="25">
        <f t="shared" si="589"/>
        <v>0</v>
      </c>
      <c r="AC3771" s="25">
        <f t="shared" si="584"/>
        <v>0</v>
      </c>
    </row>
    <row r="3772" x14ac:dyDescent="0.2">
      <c r="L3772" s="24">
        <v>3767</v>
      </c>
      <c r="M3772" s="28">
        <v>0</v>
      </c>
      <c r="O3772" s="24">
        <v>3767</v>
      </c>
      <c r="P3772" s="24">
        <f>'ROTH 1.0'!O3772*'קובץ טיוטה'!$D$10</f>
        <v>11526.304604006848</v>
      </c>
      <c r="Q3772" s="24">
        <f t="shared" si="583"/>
        <v>7926.3046040068475</v>
      </c>
      <c r="R3772" s="24">
        <f t="shared" si="592"/>
        <v>0</v>
      </c>
      <c r="S3772" s="24">
        <f t="shared" si="585"/>
        <v>7926.3046040068475</v>
      </c>
      <c r="T3772" s="24">
        <f t="shared" si="586"/>
        <v>0</v>
      </c>
      <c r="U3772" s="24" t="str">
        <f t="shared" si="587"/>
        <v>drain</v>
      </c>
      <c r="W3772" s="24">
        <f t="shared" si="590"/>
        <v>0</v>
      </c>
      <c r="X3772" s="24">
        <f t="shared" si="588"/>
        <v>35005.190620548296</v>
      </c>
      <c r="Y3772" s="24">
        <f t="shared" si="591"/>
        <v>7926.3046040068439</v>
      </c>
      <c r="AA3772" s="24">
        <f t="shared" si="589"/>
        <v>0</v>
      </c>
      <c r="AC3772" s="24">
        <f t="shared" si="584"/>
        <v>0</v>
      </c>
    </row>
    <row r="3773" x14ac:dyDescent="0.2">
      <c r="L3773" s="25">
        <v>3768</v>
      </c>
      <c r="M3773" s="29">
        <v>0</v>
      </c>
      <c r="O3773" s="25">
        <v>3768</v>
      </c>
      <c r="P3773" s="24">
        <f>'ROTH 1.0'!O3773*'קובץ טיוטה'!$D$10</f>
        <v>10717.540638221533</v>
      </c>
      <c r="Q3773" s="25">
        <f t="shared" si="583"/>
        <v>7117.5406382215333</v>
      </c>
      <c r="R3773" s="24">
        <f t="shared" si="592"/>
        <v>0</v>
      </c>
      <c r="S3773" s="25">
        <f t="shared" si="585"/>
        <v>7117.5406382215333</v>
      </c>
      <c r="T3773" s="25">
        <f t="shared" si="586"/>
        <v>0</v>
      </c>
      <c r="U3773" s="25" t="str">
        <f t="shared" si="587"/>
        <v>drain</v>
      </c>
      <c r="W3773" s="25">
        <f t="shared" si="590"/>
        <v>0</v>
      </c>
      <c r="X3773" s="25">
        <f t="shared" si="588"/>
        <v>27887.649982326762</v>
      </c>
      <c r="Y3773" s="25">
        <f t="shared" si="591"/>
        <v>7117.5406382215333</v>
      </c>
      <c r="AA3773" s="25">
        <f t="shared" si="589"/>
        <v>0</v>
      </c>
      <c r="AC3773" s="25">
        <f t="shared" si="584"/>
        <v>0</v>
      </c>
    </row>
    <row r="3774" x14ac:dyDescent="0.2">
      <c r="L3774" s="24">
        <v>3769</v>
      </c>
      <c r="M3774" s="28">
        <v>0</v>
      </c>
      <c r="O3774" s="24">
        <v>3769</v>
      </c>
      <c r="P3774" s="24">
        <f>'ROTH 1.0'!O3774*'קובץ טיוטה'!$D$10</f>
        <v>10013.754538022928</v>
      </c>
      <c r="Q3774" s="24">
        <f t="shared" si="583"/>
        <v>6413.7545380229276</v>
      </c>
      <c r="R3774" s="24">
        <f t="shared" si="592"/>
        <v>0</v>
      </c>
      <c r="S3774" s="24">
        <f t="shared" si="585"/>
        <v>6413.7545380229276</v>
      </c>
      <c r="T3774" s="24">
        <f t="shared" si="586"/>
        <v>0</v>
      </c>
      <c r="U3774" s="24" t="str">
        <f t="shared" si="587"/>
        <v>drain</v>
      </c>
      <c r="W3774" s="24">
        <f t="shared" si="590"/>
        <v>0</v>
      </c>
      <c r="X3774" s="24">
        <f t="shared" si="588"/>
        <v>21473.895444303835</v>
      </c>
      <c r="Y3774" s="24">
        <f t="shared" si="591"/>
        <v>6413.7545380229276</v>
      </c>
      <c r="AA3774" s="24">
        <f t="shared" si="589"/>
        <v>0</v>
      </c>
      <c r="AC3774" s="24">
        <f t="shared" si="584"/>
        <v>0</v>
      </c>
    </row>
    <row r="3775" x14ac:dyDescent="0.2">
      <c r="L3775" s="25">
        <v>3770</v>
      </c>
      <c r="M3775" s="29">
        <v>0</v>
      </c>
      <c r="O3775" s="25">
        <v>3770</v>
      </c>
      <c r="P3775" s="24">
        <f>'ROTH 1.0'!O3775*'קובץ טיוטה'!$D$10</f>
        <v>9964.0111240998467</v>
      </c>
      <c r="Q3775" s="25">
        <f t="shared" si="583"/>
        <v>6364.0111240998467</v>
      </c>
      <c r="R3775" s="24">
        <f t="shared" si="592"/>
        <v>0</v>
      </c>
      <c r="S3775" s="25">
        <f t="shared" si="585"/>
        <v>6364.0111240998467</v>
      </c>
      <c r="T3775" s="25">
        <f t="shared" si="586"/>
        <v>0</v>
      </c>
      <c r="U3775" s="25" t="str">
        <f t="shared" si="587"/>
        <v>drain</v>
      </c>
      <c r="W3775" s="25">
        <f t="shared" si="590"/>
        <v>0</v>
      </c>
      <c r="X3775" s="25">
        <f t="shared" si="588"/>
        <v>15109.884320203988</v>
      </c>
      <c r="Y3775" s="25">
        <f t="shared" si="591"/>
        <v>6364.0111240998467</v>
      </c>
      <c r="AA3775" s="25">
        <f t="shared" si="589"/>
        <v>0</v>
      </c>
      <c r="AC3775" s="25">
        <f t="shared" si="584"/>
        <v>0</v>
      </c>
    </row>
    <row r="3776" x14ac:dyDescent="0.2">
      <c r="L3776" s="24">
        <v>3771</v>
      </c>
      <c r="M3776" s="28">
        <v>0</v>
      </c>
      <c r="O3776" s="24">
        <v>3771</v>
      </c>
      <c r="P3776" s="24">
        <f>'ROTH 1.0'!O3776*'קובץ טיוטה'!$D$10</f>
        <v>9718.9479759501737</v>
      </c>
      <c r="Q3776" s="24">
        <f t="shared" si="583"/>
        <v>6118.9479759501737</v>
      </c>
      <c r="R3776" s="24">
        <f t="shared" si="592"/>
        <v>0</v>
      </c>
      <c r="S3776" s="24">
        <f t="shared" si="585"/>
        <v>6118.9479759501737</v>
      </c>
      <c r="T3776" s="24">
        <f t="shared" si="586"/>
        <v>0</v>
      </c>
      <c r="U3776" s="24" t="str">
        <f t="shared" si="587"/>
        <v>drain</v>
      </c>
      <c r="W3776" s="24">
        <f t="shared" si="590"/>
        <v>0</v>
      </c>
      <c r="X3776" s="24">
        <f t="shared" si="588"/>
        <v>8990.9363442538142</v>
      </c>
      <c r="Y3776" s="24">
        <f t="shared" si="591"/>
        <v>6118.9479759501737</v>
      </c>
      <c r="AA3776" s="24">
        <f t="shared" si="589"/>
        <v>0</v>
      </c>
      <c r="AC3776" s="24">
        <f t="shared" si="584"/>
        <v>0</v>
      </c>
    </row>
    <row r="3777" x14ac:dyDescent="0.2">
      <c r="L3777" s="25">
        <v>3772</v>
      </c>
      <c r="M3777" s="29">
        <v>0</v>
      </c>
      <c r="O3777" s="25">
        <v>3772</v>
      </c>
      <c r="P3777" s="24">
        <f>'ROTH 1.0'!O3777*'קובץ טיוטה'!$D$10</f>
        <v>9618.873778173187</v>
      </c>
      <c r="Q3777" s="25">
        <f t="shared" si="583"/>
        <v>6018.873778173187</v>
      </c>
      <c r="R3777" s="24">
        <f t="shared" si="592"/>
        <v>0</v>
      </c>
      <c r="S3777" s="25">
        <f t="shared" si="585"/>
        <v>6018.873778173187</v>
      </c>
      <c r="T3777" s="25">
        <f t="shared" si="586"/>
        <v>0</v>
      </c>
      <c r="U3777" s="25" t="str">
        <f t="shared" si="587"/>
        <v>drain</v>
      </c>
      <c r="W3777" s="25">
        <f t="shared" si="590"/>
        <v>0</v>
      </c>
      <c r="X3777" s="25">
        <f t="shared" si="588"/>
        <v>2972.0625660806272</v>
      </c>
      <c r="Y3777" s="25">
        <f t="shared" si="591"/>
        <v>6018.873778173187</v>
      </c>
      <c r="AA3777" s="25">
        <f t="shared" si="589"/>
        <v>0</v>
      </c>
      <c r="AC3777" s="25">
        <f t="shared" si="584"/>
        <v>0</v>
      </c>
    </row>
    <row r="3778" x14ac:dyDescent="0.2">
      <c r="L3778" s="24">
        <v>3773</v>
      </c>
      <c r="M3778" s="28">
        <v>0</v>
      </c>
      <c r="O3778" s="24">
        <v>3773</v>
      </c>
      <c r="P3778" s="24">
        <f>'ROTH 1.0'!O3778*'קובץ טיוטה'!$D$10</f>
        <v>9752.9323219210855</v>
      </c>
      <c r="Q3778" s="24">
        <f t="shared" si="583"/>
        <v>6152.9323219210855</v>
      </c>
      <c r="R3778" s="24">
        <f t="shared" si="592"/>
        <v>0</v>
      </c>
      <c r="S3778" s="24">
        <f t="shared" si="585"/>
        <v>6152.9323219210855</v>
      </c>
      <c r="T3778" s="24">
        <f t="shared" si="586"/>
        <v>0</v>
      </c>
      <c r="U3778" s="24" t="str">
        <f t="shared" si="587"/>
        <v>drain</v>
      </c>
      <c r="W3778" s="24">
        <f t="shared" si="590"/>
        <v>0</v>
      </c>
      <c r="X3778" s="24">
        <f t="shared" si="588"/>
        <v>0</v>
      </c>
      <c r="Y3778" s="24">
        <f t="shared" si="591"/>
        <v>2972.0625660806272</v>
      </c>
      <c r="AA3778" s="24">
        <f t="shared" si="589"/>
        <v>3180.8697558404583</v>
      </c>
      <c r="AC3778" s="24">
        <f t="shared" si="584"/>
        <v>0</v>
      </c>
    </row>
    <row r="3779" x14ac:dyDescent="0.2">
      <c r="L3779" s="25">
        <v>3774</v>
      </c>
      <c r="M3779" s="29">
        <v>0</v>
      </c>
      <c r="O3779" s="25">
        <v>3774</v>
      </c>
      <c r="P3779" s="24">
        <f>'ROTH 1.0'!O3779*'קובץ טיוטה'!$D$10</f>
        <v>9731.0763735603487</v>
      </c>
      <c r="Q3779" s="25">
        <f t="shared" si="583"/>
        <v>6131.0763735603487</v>
      </c>
      <c r="R3779" s="24">
        <f t="shared" si="592"/>
        <v>0</v>
      </c>
      <c r="S3779" s="25">
        <f t="shared" si="585"/>
        <v>6131.0763735603487</v>
      </c>
      <c r="T3779" s="25">
        <f t="shared" si="586"/>
        <v>0</v>
      </c>
      <c r="U3779" s="25" t="str">
        <f t="shared" si="587"/>
        <v>drain</v>
      </c>
      <c r="W3779" s="25">
        <f t="shared" si="590"/>
        <v>0</v>
      </c>
      <c r="X3779" s="25">
        <f t="shared" si="588"/>
        <v>0</v>
      </c>
      <c r="Y3779" s="25">
        <f t="shared" si="591"/>
        <v>0</v>
      </c>
      <c r="AA3779" s="25">
        <f t="shared" si="589"/>
        <v>6131.0763735603487</v>
      </c>
      <c r="AC3779" s="25">
        <f t="shared" si="584"/>
        <v>0</v>
      </c>
    </row>
    <row r="3780" x14ac:dyDescent="0.2">
      <c r="L3780" s="24">
        <v>3775</v>
      </c>
      <c r="M3780" s="28">
        <v>0.267180625</v>
      </c>
      <c r="O3780" s="24">
        <v>3775</v>
      </c>
      <c r="P3780" s="24">
        <f>'ROTH 1.0'!O3780*'קובץ טיוטה'!$D$10</f>
        <v>10728.012442917548</v>
      </c>
      <c r="Q3780" s="24">
        <f t="shared" si="583"/>
        <v>7128.0124429175485</v>
      </c>
      <c r="R3780" s="24">
        <f t="shared" si="592"/>
        <v>18168.282500000001</v>
      </c>
      <c r="S3780" s="24">
        <f t="shared" si="585"/>
        <v>0</v>
      </c>
      <c r="T3780" s="24">
        <f t="shared" si="586"/>
        <v>11040.270057082453</v>
      </c>
      <c r="U3780" s="24" t="str">
        <f t="shared" si="587"/>
        <v>charge</v>
      </c>
      <c r="W3780" s="24">
        <f t="shared" si="590"/>
        <v>9936.2430513742074</v>
      </c>
      <c r="X3780" s="24">
        <f t="shared" si="588"/>
        <v>9936.2430513742074</v>
      </c>
      <c r="Y3780" s="24">
        <f t="shared" si="591"/>
        <v>0</v>
      </c>
      <c r="AA3780" s="24">
        <f t="shared" si="589"/>
        <v>0</v>
      </c>
      <c r="AC3780" s="24">
        <f t="shared" si="584"/>
        <v>1104.0270057082453</v>
      </c>
    </row>
    <row r="3781" x14ac:dyDescent="0.2">
      <c r="L3781" s="25">
        <v>3776</v>
      </c>
      <c r="M3781" s="29">
        <v>0.49328363199999997</v>
      </c>
      <c r="O3781" s="25">
        <v>3776</v>
      </c>
      <c r="P3781" s="24">
        <f>'ROTH 1.0'!O3781*'קובץ טיוטה'!$D$10</f>
        <v>11723.013690451487</v>
      </c>
      <c r="Q3781" s="25">
        <f t="shared" si="583"/>
        <v>8123.0136904514875</v>
      </c>
      <c r="R3781" s="24">
        <f t="shared" si="592"/>
        <v>33543.286975999996</v>
      </c>
      <c r="S3781" s="25">
        <f t="shared" si="585"/>
        <v>0</v>
      </c>
      <c r="T3781" s="25">
        <f t="shared" si="586"/>
        <v>25420.273285548508</v>
      </c>
      <c r="U3781" s="25" t="str">
        <f t="shared" si="587"/>
        <v>charge</v>
      </c>
      <c r="W3781" s="25">
        <f t="shared" si="590"/>
        <v>22878.245956993655</v>
      </c>
      <c r="X3781" s="25">
        <f t="shared" si="588"/>
        <v>32814.489008367862</v>
      </c>
      <c r="Y3781" s="25">
        <f t="shared" si="591"/>
        <v>0</v>
      </c>
      <c r="AA3781" s="25">
        <f t="shared" si="589"/>
        <v>0</v>
      </c>
      <c r="AC3781" s="25">
        <f t="shared" si="584"/>
        <v>2542.0273285548537</v>
      </c>
    </row>
    <row r="3782" x14ac:dyDescent="0.2">
      <c r="L3782" s="24">
        <v>3777</v>
      </c>
      <c r="M3782" s="28">
        <v>0.58729192399999997</v>
      </c>
      <c r="O3782" s="24">
        <v>3777</v>
      </c>
      <c r="P3782" s="24">
        <f>'ROTH 1.0'!O3782*'קובץ טיוטה'!$D$10</f>
        <v>12538.044286491709</v>
      </c>
      <c r="Q3782" s="24">
        <f t="shared" ref="Q3782:Q3845" si="593">P3782-$H$8*$H$9</f>
        <v>8938.0442864917095</v>
      </c>
      <c r="R3782" s="24">
        <f t="shared" si="592"/>
        <v>39935.850831999996</v>
      </c>
      <c r="S3782" s="24">
        <f t="shared" si="585"/>
        <v>0</v>
      </c>
      <c r="T3782" s="24">
        <f t="shared" si="586"/>
        <v>30997.806545508287</v>
      </c>
      <c r="U3782" s="24" t="str">
        <f t="shared" si="587"/>
        <v>charge</v>
      </c>
      <c r="W3782" s="24">
        <f t="shared" si="590"/>
        <v>27898.025890957462</v>
      </c>
      <c r="X3782" s="24">
        <f t="shared" si="588"/>
        <v>60712.514899325324</v>
      </c>
      <c r="Y3782" s="24">
        <f t="shared" si="591"/>
        <v>0</v>
      </c>
      <c r="AA3782" s="24">
        <f t="shared" si="589"/>
        <v>0</v>
      </c>
      <c r="AC3782" s="24">
        <f t="shared" ref="AC3782:AC3845" si="594">IF(U3782="charge",(T3782-W3782),0)</f>
        <v>3099.7806545508247</v>
      </c>
    </row>
    <row r="3783" x14ac:dyDescent="0.2">
      <c r="L3783" s="25">
        <v>3778</v>
      </c>
      <c r="M3783" s="29">
        <v>0.63211203000000005</v>
      </c>
      <c r="O3783" s="25">
        <v>3778</v>
      </c>
      <c r="P3783" s="24">
        <f>'ROTH 1.0'!O3783*'קובץ טיוטה'!$D$10</f>
        <v>12712.900399735401</v>
      </c>
      <c r="Q3783" s="25">
        <f t="shared" si="593"/>
        <v>9112.9003997354012</v>
      </c>
      <c r="R3783" s="24">
        <f t="shared" si="592"/>
        <v>42983.618040000001</v>
      </c>
      <c r="S3783" s="25">
        <f t="shared" ref="S3783:S3846" si="595">IF(Q3783&gt;R3783,Q3783-R3783,0)</f>
        <v>0</v>
      </c>
      <c r="T3783" s="25">
        <f t="shared" ref="T3783:T3846" si="596">IF(R3783&gt;Q3783,R3783-Q3783,0)</f>
        <v>33870.7176402646</v>
      </c>
      <c r="U3783" s="25" t="str">
        <f t="shared" ref="U3783:U3846" si="597">IF(Q3783&gt;R3783,"drain","charge")</f>
        <v>charge</v>
      </c>
      <c r="W3783" s="25">
        <f t="shared" si="590"/>
        <v>17287.485100674676</v>
      </c>
      <c r="X3783" s="25">
        <f t="shared" ref="X3783:X3846" si="598">IF(X3782+T3783&gt;$H$11,$H$11,IF(U3783="charge",X3782+(T3783*$H$12),IF((X3782-S3783)&gt;0,X3782-S3783,0)))</f>
        <v>78000</v>
      </c>
      <c r="Y3783" s="25">
        <f t="shared" si="591"/>
        <v>0</v>
      </c>
      <c r="AA3783" s="25">
        <f t="shared" ref="AA3783:AA3846" si="599">S3783-Y3783</f>
        <v>0</v>
      </c>
      <c r="AC3783" s="25">
        <f t="shared" si="594"/>
        <v>16583.232539589924</v>
      </c>
    </row>
    <row r="3784" x14ac:dyDescent="0.2">
      <c r="L3784" s="24">
        <v>3779</v>
      </c>
      <c r="M3784" s="28">
        <v>0.64431819499999998</v>
      </c>
      <c r="O3784" s="24">
        <v>3779</v>
      </c>
      <c r="P3784" s="24">
        <f>'ROTH 1.0'!O3784*'קובץ טיוטה'!$D$10</f>
        <v>12941.063957955417</v>
      </c>
      <c r="Q3784" s="24">
        <f t="shared" si="593"/>
        <v>9341.0639579554172</v>
      </c>
      <c r="R3784" s="24">
        <f t="shared" si="592"/>
        <v>43813.637260000003</v>
      </c>
      <c r="S3784" s="24">
        <f t="shared" si="595"/>
        <v>0</v>
      </c>
      <c r="T3784" s="24">
        <f t="shared" si="596"/>
        <v>34472.573302044584</v>
      </c>
      <c r="U3784" s="24" t="str">
        <f t="shared" si="597"/>
        <v>charge</v>
      </c>
      <c r="W3784" s="24">
        <f t="shared" ref="W3784:W3847" si="600">IF(X3784&gt;=X3783,(X3784-X3783),0)</f>
        <v>0</v>
      </c>
      <c r="X3784" s="24">
        <f t="shared" si="598"/>
        <v>78000</v>
      </c>
      <c r="Y3784" s="24">
        <f t="shared" ref="Y3784:Y3847" si="601">IF(U3784="drain",X3783-X3784,0)</f>
        <v>0</v>
      </c>
      <c r="AA3784" s="24">
        <f t="shared" si="599"/>
        <v>0</v>
      </c>
      <c r="AC3784" s="24">
        <f t="shared" si="594"/>
        <v>34472.573302044584</v>
      </c>
    </row>
    <row r="3785" x14ac:dyDescent="0.2">
      <c r="L3785" s="25">
        <v>3780</v>
      </c>
      <c r="M3785" s="29">
        <v>0.70976775800000003</v>
      </c>
      <c r="O3785" s="25">
        <v>3780</v>
      </c>
      <c r="P3785" s="24">
        <f>'ROTH 1.0'!O3785*'קובץ טיוטה'!$D$10</f>
        <v>13183.817906692499</v>
      </c>
      <c r="Q3785" s="25">
        <f t="shared" si="593"/>
        <v>9583.8179066924986</v>
      </c>
      <c r="R3785" s="24">
        <f t="shared" si="592"/>
        <v>48264.207544000004</v>
      </c>
      <c r="S3785" s="25">
        <f t="shared" si="595"/>
        <v>0</v>
      </c>
      <c r="T3785" s="25">
        <f t="shared" si="596"/>
        <v>38680.389637307504</v>
      </c>
      <c r="U3785" s="25" t="str">
        <f t="shared" si="597"/>
        <v>charge</v>
      </c>
      <c r="W3785" s="25">
        <f t="shared" si="600"/>
        <v>0</v>
      </c>
      <c r="X3785" s="25">
        <f t="shared" si="598"/>
        <v>78000</v>
      </c>
      <c r="Y3785" s="25">
        <f t="shared" si="601"/>
        <v>0</v>
      </c>
      <c r="AA3785" s="25">
        <f t="shared" si="599"/>
        <v>0</v>
      </c>
      <c r="AC3785" s="25">
        <f t="shared" si="594"/>
        <v>38680.389637307504</v>
      </c>
    </row>
    <row r="3786" x14ac:dyDescent="0.2">
      <c r="L3786" s="24">
        <v>3781</v>
      </c>
      <c r="M3786" s="28">
        <v>0.74174549600000006</v>
      </c>
      <c r="O3786" s="24">
        <v>3781</v>
      </c>
      <c r="P3786" s="24">
        <f>'ROTH 1.0'!O3786*'קובץ טיוטה'!$D$10</f>
        <v>13500.667648566281</v>
      </c>
      <c r="Q3786" s="24">
        <f t="shared" si="593"/>
        <v>9900.6676485662811</v>
      </c>
      <c r="R3786" s="24">
        <f t="shared" si="592"/>
        <v>50438.693728000006</v>
      </c>
      <c r="S3786" s="24">
        <f t="shared" si="595"/>
        <v>0</v>
      </c>
      <c r="T3786" s="24">
        <f t="shared" si="596"/>
        <v>40538.026079433723</v>
      </c>
      <c r="U3786" s="24" t="str">
        <f t="shared" si="597"/>
        <v>charge</v>
      </c>
      <c r="W3786" s="24">
        <f t="shared" si="600"/>
        <v>0</v>
      </c>
      <c r="X3786" s="24">
        <f t="shared" si="598"/>
        <v>78000</v>
      </c>
      <c r="Y3786" s="24">
        <f t="shared" si="601"/>
        <v>0</v>
      </c>
      <c r="AA3786" s="24">
        <f t="shared" si="599"/>
        <v>0</v>
      </c>
      <c r="AC3786" s="24">
        <f t="shared" si="594"/>
        <v>40538.026079433723</v>
      </c>
    </row>
    <row r="3787" x14ac:dyDescent="0.2">
      <c r="L3787" s="25">
        <v>3782</v>
      </c>
      <c r="M3787" s="29">
        <v>0.74181663200000003</v>
      </c>
      <c r="O3787" s="25">
        <v>3782</v>
      </c>
      <c r="P3787" s="24">
        <f>'ROTH 1.0'!O3787*'קובץ טיוטה'!$D$10</f>
        <v>13830.500112354594</v>
      </c>
      <c r="Q3787" s="25">
        <f t="shared" si="593"/>
        <v>10230.500112354594</v>
      </c>
      <c r="R3787" s="24">
        <f t="shared" si="592"/>
        <v>50443.530976000002</v>
      </c>
      <c r="S3787" s="25">
        <f t="shared" si="595"/>
        <v>0</v>
      </c>
      <c r="T3787" s="25">
        <f t="shared" si="596"/>
        <v>40213.030863645406</v>
      </c>
      <c r="U3787" s="25" t="str">
        <f t="shared" si="597"/>
        <v>charge</v>
      </c>
      <c r="W3787" s="25">
        <f t="shared" si="600"/>
        <v>0</v>
      </c>
      <c r="X3787" s="25">
        <f t="shared" si="598"/>
        <v>78000</v>
      </c>
      <c r="Y3787" s="25">
        <f t="shared" si="601"/>
        <v>0</v>
      </c>
      <c r="AA3787" s="25">
        <f t="shared" si="599"/>
        <v>0</v>
      </c>
      <c r="AC3787" s="25">
        <f t="shared" si="594"/>
        <v>40213.030863645406</v>
      </c>
    </row>
    <row r="3788" x14ac:dyDescent="0.2">
      <c r="L3788" s="24">
        <v>3783</v>
      </c>
      <c r="M3788" s="28">
        <v>0.71783808400000004</v>
      </c>
      <c r="O3788" s="24">
        <v>3783</v>
      </c>
      <c r="P3788" s="24">
        <f>'ROTH 1.0'!O3788*'קובץ טיוטה'!$D$10</f>
        <v>14020.371859300711</v>
      </c>
      <c r="Q3788" s="24">
        <f t="shared" si="593"/>
        <v>10420.371859300711</v>
      </c>
      <c r="R3788" s="24">
        <f t="shared" si="592"/>
        <v>48812.989712000002</v>
      </c>
      <c r="S3788" s="24">
        <f t="shared" si="595"/>
        <v>0</v>
      </c>
      <c r="T3788" s="24">
        <f t="shared" si="596"/>
        <v>38392.617852699288</v>
      </c>
      <c r="U3788" s="24" t="str">
        <f t="shared" si="597"/>
        <v>charge</v>
      </c>
      <c r="W3788" s="24">
        <f t="shared" si="600"/>
        <v>0</v>
      </c>
      <c r="X3788" s="24">
        <f t="shared" si="598"/>
        <v>78000</v>
      </c>
      <c r="Y3788" s="24">
        <f t="shared" si="601"/>
        <v>0</v>
      </c>
      <c r="AA3788" s="24">
        <f t="shared" si="599"/>
        <v>0</v>
      </c>
      <c r="AC3788" s="24">
        <f t="shared" si="594"/>
        <v>38392.617852699288</v>
      </c>
    </row>
    <row r="3789" x14ac:dyDescent="0.2">
      <c r="L3789" s="25">
        <v>3784</v>
      </c>
      <c r="M3789" s="29">
        <v>0.67151320599999997</v>
      </c>
      <c r="O3789" s="25">
        <v>3784</v>
      </c>
      <c r="P3789" s="24">
        <f>'ROTH 1.0'!O3789*'קובץ טיוטה'!$D$10</f>
        <v>13836.507975331786</v>
      </c>
      <c r="Q3789" s="25">
        <f t="shared" si="593"/>
        <v>10236.507975331786</v>
      </c>
      <c r="R3789" s="24">
        <f t="shared" si="592"/>
        <v>45662.898007999996</v>
      </c>
      <c r="S3789" s="25">
        <f t="shared" si="595"/>
        <v>0</v>
      </c>
      <c r="T3789" s="25">
        <f t="shared" si="596"/>
        <v>35426.390032668212</v>
      </c>
      <c r="U3789" s="25" t="str">
        <f t="shared" si="597"/>
        <v>charge</v>
      </c>
      <c r="W3789" s="25">
        <f t="shared" si="600"/>
        <v>0</v>
      </c>
      <c r="X3789" s="25">
        <f t="shared" si="598"/>
        <v>78000</v>
      </c>
      <c r="Y3789" s="25">
        <f t="shared" si="601"/>
        <v>0</v>
      </c>
      <c r="AA3789" s="25">
        <f t="shared" si="599"/>
        <v>0</v>
      </c>
      <c r="AC3789" s="25">
        <f t="shared" si="594"/>
        <v>35426.390032668212</v>
      </c>
    </row>
    <row r="3790" x14ac:dyDescent="0.2">
      <c r="L3790" s="24">
        <v>3785</v>
      </c>
      <c r="M3790" s="28">
        <v>0.57047448600000006</v>
      </c>
      <c r="O3790" s="24">
        <v>3785</v>
      </c>
      <c r="P3790" s="24">
        <f>'ROTH 1.0'!O3790*'קובץ טיוטה'!$D$10</f>
        <v>13435.577813066797</v>
      </c>
      <c r="Q3790" s="24">
        <f t="shared" si="593"/>
        <v>9835.5778130667968</v>
      </c>
      <c r="R3790" s="24">
        <f t="shared" si="592"/>
        <v>38792.265048000001</v>
      </c>
      <c r="S3790" s="24">
        <f t="shared" si="595"/>
        <v>0</v>
      </c>
      <c r="T3790" s="24">
        <f t="shared" si="596"/>
        <v>28956.687234933204</v>
      </c>
      <c r="U3790" s="24" t="str">
        <f t="shared" si="597"/>
        <v>charge</v>
      </c>
      <c r="W3790" s="24">
        <f t="shared" si="600"/>
        <v>0</v>
      </c>
      <c r="X3790" s="24">
        <f t="shared" si="598"/>
        <v>78000</v>
      </c>
      <c r="Y3790" s="24">
        <f t="shared" si="601"/>
        <v>0</v>
      </c>
      <c r="AA3790" s="24">
        <f t="shared" si="599"/>
        <v>0</v>
      </c>
      <c r="AC3790" s="24">
        <f t="shared" si="594"/>
        <v>28956.687234933204</v>
      </c>
    </row>
    <row r="3791" x14ac:dyDescent="0.2">
      <c r="L3791" s="25">
        <v>3786</v>
      </c>
      <c r="M3791" s="29">
        <v>0.23876140100000001</v>
      </c>
      <c r="O3791" s="25">
        <v>3786</v>
      </c>
      <c r="P3791" s="24">
        <f>'ROTH 1.0'!O3791*'קובץ טיוטה'!$D$10</f>
        <v>13094.333097905412</v>
      </c>
      <c r="Q3791" s="25">
        <f t="shared" si="593"/>
        <v>9494.3330979054117</v>
      </c>
      <c r="R3791" s="24">
        <f t="shared" si="592"/>
        <v>16235.775268000001</v>
      </c>
      <c r="S3791" s="25">
        <f t="shared" si="595"/>
        <v>0</v>
      </c>
      <c r="T3791" s="25">
        <f t="shared" si="596"/>
        <v>6741.4421700945895</v>
      </c>
      <c r="U3791" s="25" t="str">
        <f t="shared" si="597"/>
        <v>charge</v>
      </c>
      <c r="W3791" s="25">
        <f t="shared" si="600"/>
        <v>0</v>
      </c>
      <c r="X3791" s="25">
        <f t="shared" si="598"/>
        <v>78000</v>
      </c>
      <c r="Y3791" s="25">
        <f t="shared" si="601"/>
        <v>0</v>
      </c>
      <c r="AA3791" s="25">
        <f t="shared" si="599"/>
        <v>0</v>
      </c>
      <c r="AC3791" s="25">
        <f t="shared" si="594"/>
        <v>6741.4421700945895</v>
      </c>
    </row>
    <row r="3792" x14ac:dyDescent="0.2">
      <c r="L3792" s="24">
        <v>3787</v>
      </c>
      <c r="M3792" s="28">
        <v>2.2257016000000001E-2</v>
      </c>
      <c r="O3792" s="24">
        <v>3787</v>
      </c>
      <c r="P3792" s="24">
        <f>'ROTH 1.0'!O3792*'קובץ טיוטה'!$D$10</f>
        <v>12944.125110017338</v>
      </c>
      <c r="Q3792" s="24">
        <f t="shared" si="593"/>
        <v>9344.1251100173376</v>
      </c>
      <c r="R3792" s="24">
        <f t="shared" ref="R3792:R3855" si="602">M3792*$H$7*0.85</f>
        <v>1513.4770880000001</v>
      </c>
      <c r="S3792" s="24">
        <f t="shared" si="595"/>
        <v>7830.648022017338</v>
      </c>
      <c r="T3792" s="24">
        <f t="shared" si="596"/>
        <v>0</v>
      </c>
      <c r="U3792" s="24" t="str">
        <f t="shared" si="597"/>
        <v>drain</v>
      </c>
      <c r="W3792" s="24">
        <f t="shared" si="600"/>
        <v>0</v>
      </c>
      <c r="X3792" s="24">
        <f t="shared" si="598"/>
        <v>70169.35197798266</v>
      </c>
      <c r="Y3792" s="24">
        <f t="shared" si="601"/>
        <v>7830.6480220173398</v>
      </c>
      <c r="AA3792" s="24">
        <f t="shared" si="599"/>
        <v>0</v>
      </c>
      <c r="AC3792" s="24">
        <f t="shared" si="594"/>
        <v>0</v>
      </c>
    </row>
    <row r="3793" x14ac:dyDescent="0.2">
      <c r="L3793" s="25">
        <v>3788</v>
      </c>
      <c r="M3793" s="29">
        <v>0</v>
      </c>
      <c r="O3793" s="25">
        <v>3788</v>
      </c>
      <c r="P3793" s="24">
        <f>'ROTH 1.0'!O3793*'קובץ טיוטה'!$D$10</f>
        <v>12866.918384480427</v>
      </c>
      <c r="Q3793" s="25">
        <f t="shared" si="593"/>
        <v>9266.9183844804265</v>
      </c>
      <c r="R3793" s="24">
        <f t="shared" si="602"/>
        <v>0</v>
      </c>
      <c r="S3793" s="25">
        <f t="shared" si="595"/>
        <v>9266.9183844804265</v>
      </c>
      <c r="T3793" s="25">
        <f t="shared" si="596"/>
        <v>0</v>
      </c>
      <c r="U3793" s="25" t="str">
        <f t="shared" si="597"/>
        <v>drain</v>
      </c>
      <c r="W3793" s="25">
        <f t="shared" si="600"/>
        <v>0</v>
      </c>
      <c r="X3793" s="25">
        <f t="shared" si="598"/>
        <v>60902.433593502232</v>
      </c>
      <c r="Y3793" s="25">
        <f t="shared" si="601"/>
        <v>9266.9183844804284</v>
      </c>
      <c r="AA3793" s="25">
        <f t="shared" si="599"/>
        <v>0</v>
      </c>
      <c r="AC3793" s="25">
        <f t="shared" si="594"/>
        <v>0</v>
      </c>
    </row>
    <row r="3794" x14ac:dyDescent="0.2">
      <c r="L3794" s="24">
        <v>3789</v>
      </c>
      <c r="M3794" s="28">
        <v>0</v>
      </c>
      <c r="O3794" s="24">
        <v>3789</v>
      </c>
      <c r="P3794" s="24">
        <f>'ROTH 1.0'!O3794*'קובץ טיוטה'!$D$10</f>
        <v>12875.903394722911</v>
      </c>
      <c r="Q3794" s="24">
        <f t="shared" si="593"/>
        <v>9275.9033947229109</v>
      </c>
      <c r="R3794" s="24">
        <f t="shared" si="602"/>
        <v>0</v>
      </c>
      <c r="S3794" s="24">
        <f t="shared" si="595"/>
        <v>9275.9033947229109</v>
      </c>
      <c r="T3794" s="24">
        <f t="shared" si="596"/>
        <v>0</v>
      </c>
      <c r="U3794" s="24" t="str">
        <f t="shared" si="597"/>
        <v>drain</v>
      </c>
      <c r="W3794" s="24">
        <f t="shared" si="600"/>
        <v>0</v>
      </c>
      <c r="X3794" s="24">
        <f t="shared" si="598"/>
        <v>51626.530198779321</v>
      </c>
      <c r="Y3794" s="24">
        <f t="shared" si="601"/>
        <v>9275.9033947229109</v>
      </c>
      <c r="AA3794" s="24">
        <f t="shared" si="599"/>
        <v>0</v>
      </c>
      <c r="AC3794" s="24">
        <f t="shared" si="594"/>
        <v>0</v>
      </c>
    </row>
    <row r="3795" x14ac:dyDescent="0.2">
      <c r="L3795" s="25">
        <v>3790</v>
      </c>
      <c r="M3795" s="29">
        <v>0</v>
      </c>
      <c r="O3795" s="25">
        <v>3790</v>
      </c>
      <c r="P3795" s="24">
        <f>'ROTH 1.0'!O3795*'קובץ טיוטה'!$D$10</f>
        <v>12272.235144471295</v>
      </c>
      <c r="Q3795" s="25">
        <f t="shared" si="593"/>
        <v>8672.2351444712949</v>
      </c>
      <c r="R3795" s="24">
        <f t="shared" si="602"/>
        <v>0</v>
      </c>
      <c r="S3795" s="25">
        <f t="shared" si="595"/>
        <v>8672.2351444712949</v>
      </c>
      <c r="T3795" s="25">
        <f t="shared" si="596"/>
        <v>0</v>
      </c>
      <c r="U3795" s="25" t="str">
        <f t="shared" si="597"/>
        <v>drain</v>
      </c>
      <c r="W3795" s="25">
        <f t="shared" si="600"/>
        <v>0</v>
      </c>
      <c r="X3795" s="25">
        <f t="shared" si="598"/>
        <v>42954.295054308022</v>
      </c>
      <c r="Y3795" s="25">
        <f t="shared" si="601"/>
        <v>8672.2351444712986</v>
      </c>
      <c r="AA3795" s="25">
        <f t="shared" si="599"/>
        <v>0</v>
      </c>
      <c r="AC3795" s="25">
        <f t="shared" si="594"/>
        <v>0</v>
      </c>
    </row>
    <row r="3796" x14ac:dyDescent="0.2">
      <c r="L3796" s="24">
        <v>3791</v>
      </c>
      <c r="M3796" s="28">
        <v>0</v>
      </c>
      <c r="O3796" s="24">
        <v>3791</v>
      </c>
      <c r="P3796" s="24">
        <f>'ROTH 1.0'!O3796*'קובץ טיוטה'!$D$10</f>
        <v>11621.368342052036</v>
      </c>
      <c r="Q3796" s="24">
        <f t="shared" si="593"/>
        <v>8021.3683420520356</v>
      </c>
      <c r="R3796" s="24">
        <f t="shared" si="602"/>
        <v>0</v>
      </c>
      <c r="S3796" s="24">
        <f t="shared" si="595"/>
        <v>8021.3683420520356</v>
      </c>
      <c r="T3796" s="24">
        <f t="shared" si="596"/>
        <v>0</v>
      </c>
      <c r="U3796" s="24" t="str">
        <f t="shared" si="597"/>
        <v>drain</v>
      </c>
      <c r="W3796" s="24">
        <f t="shared" si="600"/>
        <v>0</v>
      </c>
      <c r="X3796" s="24">
        <f t="shared" si="598"/>
        <v>34932.926712255983</v>
      </c>
      <c r="Y3796" s="24">
        <f t="shared" si="601"/>
        <v>8021.3683420520392</v>
      </c>
      <c r="AA3796" s="24">
        <f t="shared" si="599"/>
        <v>0</v>
      </c>
      <c r="AC3796" s="24">
        <f t="shared" si="594"/>
        <v>0</v>
      </c>
    </row>
    <row r="3797" x14ac:dyDescent="0.2">
      <c r="L3797" s="25">
        <v>3792</v>
      </c>
      <c r="M3797" s="29">
        <v>0</v>
      </c>
      <c r="O3797" s="25">
        <v>3792</v>
      </c>
      <c r="P3797" s="24">
        <f>'ROTH 1.0'!O3797*'קובץ טיוטה'!$D$10</f>
        <v>10786.70088831939</v>
      </c>
      <c r="Q3797" s="25">
        <f t="shared" si="593"/>
        <v>7186.7008883193903</v>
      </c>
      <c r="R3797" s="24">
        <f t="shared" si="602"/>
        <v>0</v>
      </c>
      <c r="S3797" s="25">
        <f t="shared" si="595"/>
        <v>7186.7008883193903</v>
      </c>
      <c r="T3797" s="25">
        <f t="shared" si="596"/>
        <v>0</v>
      </c>
      <c r="U3797" s="25" t="str">
        <f t="shared" si="597"/>
        <v>drain</v>
      </c>
      <c r="W3797" s="25">
        <f t="shared" si="600"/>
        <v>0</v>
      </c>
      <c r="X3797" s="25">
        <f t="shared" si="598"/>
        <v>27746.225823936591</v>
      </c>
      <c r="Y3797" s="25">
        <f t="shared" si="601"/>
        <v>7186.7008883193921</v>
      </c>
      <c r="AA3797" s="25">
        <f t="shared" si="599"/>
        <v>0</v>
      </c>
      <c r="AC3797" s="25">
        <f t="shared" si="594"/>
        <v>0</v>
      </c>
    </row>
    <row r="3798" x14ac:dyDescent="0.2">
      <c r="L3798" s="24">
        <v>3793</v>
      </c>
      <c r="M3798" s="28">
        <v>0</v>
      </c>
      <c r="O3798" s="24">
        <v>3793</v>
      </c>
      <c r="P3798" s="24">
        <f>'ROTH 1.0'!O3798*'קובץ טיוטה'!$D$10</f>
        <v>10106.299184729134</v>
      </c>
      <c r="Q3798" s="24">
        <f t="shared" si="593"/>
        <v>6506.2991847291341</v>
      </c>
      <c r="R3798" s="24">
        <f t="shared" si="602"/>
        <v>0</v>
      </c>
      <c r="S3798" s="24">
        <f t="shared" si="595"/>
        <v>6506.2991847291341</v>
      </c>
      <c r="T3798" s="24">
        <f t="shared" si="596"/>
        <v>0</v>
      </c>
      <c r="U3798" s="24" t="str">
        <f t="shared" si="597"/>
        <v>drain</v>
      </c>
      <c r="W3798" s="24">
        <f t="shared" si="600"/>
        <v>0</v>
      </c>
      <c r="X3798" s="24">
        <f t="shared" si="598"/>
        <v>21239.926639207457</v>
      </c>
      <c r="Y3798" s="24">
        <f t="shared" si="601"/>
        <v>6506.2991847291341</v>
      </c>
      <c r="AA3798" s="24">
        <f t="shared" si="599"/>
        <v>0</v>
      </c>
      <c r="AC3798" s="24">
        <f t="shared" si="594"/>
        <v>0</v>
      </c>
    </row>
    <row r="3799" x14ac:dyDescent="0.2">
      <c r="L3799" s="25">
        <v>3794</v>
      </c>
      <c r="M3799" s="29">
        <v>0</v>
      </c>
      <c r="O3799" s="25">
        <v>3794</v>
      </c>
      <c r="P3799" s="24">
        <f>'ROTH 1.0'!O3799*'קובץ טיוטה'!$D$10</f>
        <v>9627.1350597337732</v>
      </c>
      <c r="Q3799" s="25">
        <f t="shared" si="593"/>
        <v>6027.1350597337732</v>
      </c>
      <c r="R3799" s="24">
        <f t="shared" si="602"/>
        <v>0</v>
      </c>
      <c r="S3799" s="25">
        <f t="shared" si="595"/>
        <v>6027.1350597337732</v>
      </c>
      <c r="T3799" s="25">
        <f t="shared" si="596"/>
        <v>0</v>
      </c>
      <c r="U3799" s="25" t="str">
        <f t="shared" si="597"/>
        <v>drain</v>
      </c>
      <c r="W3799" s="25">
        <f t="shared" si="600"/>
        <v>0</v>
      </c>
      <c r="X3799" s="25">
        <f t="shared" si="598"/>
        <v>15212.791579473684</v>
      </c>
      <c r="Y3799" s="25">
        <f t="shared" si="601"/>
        <v>6027.1350597337732</v>
      </c>
      <c r="AA3799" s="25">
        <f t="shared" si="599"/>
        <v>0</v>
      </c>
      <c r="AC3799" s="25">
        <f t="shared" si="594"/>
        <v>0</v>
      </c>
    </row>
    <row r="3800" x14ac:dyDescent="0.2">
      <c r="L3800" s="24">
        <v>3795</v>
      </c>
      <c r="M3800" s="28">
        <v>0</v>
      </c>
      <c r="O3800" s="24">
        <v>3795</v>
      </c>
      <c r="P3800" s="24">
        <f>'ROTH 1.0'!O3800*'קובץ טיוטה'!$D$10</f>
        <v>9554.1821026838388</v>
      </c>
      <c r="Q3800" s="24">
        <f t="shared" si="593"/>
        <v>5954.1821026838388</v>
      </c>
      <c r="R3800" s="24">
        <f t="shared" si="602"/>
        <v>0</v>
      </c>
      <c r="S3800" s="24">
        <f t="shared" si="595"/>
        <v>5954.1821026838388</v>
      </c>
      <c r="T3800" s="24">
        <f t="shared" si="596"/>
        <v>0</v>
      </c>
      <c r="U3800" s="24" t="str">
        <f t="shared" si="597"/>
        <v>drain</v>
      </c>
      <c r="W3800" s="24">
        <f t="shared" si="600"/>
        <v>0</v>
      </c>
      <c r="X3800" s="24">
        <f t="shared" si="598"/>
        <v>9258.6094767898448</v>
      </c>
      <c r="Y3800" s="24">
        <f t="shared" si="601"/>
        <v>5954.1821026838388</v>
      </c>
      <c r="AA3800" s="24">
        <f t="shared" si="599"/>
        <v>0</v>
      </c>
      <c r="AC3800" s="24">
        <f t="shared" si="594"/>
        <v>0</v>
      </c>
    </row>
    <row r="3801" x14ac:dyDescent="0.2">
      <c r="L3801" s="25">
        <v>3796</v>
      </c>
      <c r="M3801" s="29">
        <v>0</v>
      </c>
      <c r="O3801" s="25">
        <v>3796</v>
      </c>
      <c r="P3801" s="24">
        <f>'ROTH 1.0'!O3801*'קובץ טיוטה'!$D$10</f>
        <v>9487.5498417235976</v>
      </c>
      <c r="Q3801" s="25">
        <f t="shared" si="593"/>
        <v>5887.5498417235976</v>
      </c>
      <c r="R3801" s="24">
        <f t="shared" si="602"/>
        <v>0</v>
      </c>
      <c r="S3801" s="25">
        <f t="shared" si="595"/>
        <v>5887.5498417235976</v>
      </c>
      <c r="T3801" s="25">
        <f t="shared" si="596"/>
        <v>0</v>
      </c>
      <c r="U3801" s="25" t="str">
        <f t="shared" si="597"/>
        <v>drain</v>
      </c>
      <c r="W3801" s="25">
        <f t="shared" si="600"/>
        <v>0</v>
      </c>
      <c r="X3801" s="25">
        <f t="shared" si="598"/>
        <v>3371.0596350662472</v>
      </c>
      <c r="Y3801" s="25">
        <f t="shared" si="601"/>
        <v>5887.5498417235976</v>
      </c>
      <c r="AA3801" s="25">
        <f t="shared" si="599"/>
        <v>0</v>
      </c>
      <c r="AC3801" s="25">
        <f t="shared" si="594"/>
        <v>0</v>
      </c>
    </row>
    <row r="3802" x14ac:dyDescent="0.2">
      <c r="L3802" s="24">
        <v>3797</v>
      </c>
      <c r="M3802" s="28">
        <v>0</v>
      </c>
      <c r="O3802" s="24">
        <v>3797</v>
      </c>
      <c r="P3802" s="24">
        <f>'ROTH 1.0'!O3802*'קובץ טיוטה'!$D$10</f>
        <v>9565.6054773864835</v>
      </c>
      <c r="Q3802" s="24">
        <f t="shared" si="593"/>
        <v>5965.6054773864835</v>
      </c>
      <c r="R3802" s="24">
        <f t="shared" si="602"/>
        <v>0</v>
      </c>
      <c r="S3802" s="24">
        <f t="shared" si="595"/>
        <v>5965.6054773864835</v>
      </c>
      <c r="T3802" s="24">
        <f t="shared" si="596"/>
        <v>0</v>
      </c>
      <c r="U3802" s="24" t="str">
        <f t="shared" si="597"/>
        <v>drain</v>
      </c>
      <c r="W3802" s="24">
        <f t="shared" si="600"/>
        <v>0</v>
      </c>
      <c r="X3802" s="24">
        <f t="shared" si="598"/>
        <v>0</v>
      </c>
      <c r="Y3802" s="24">
        <f t="shared" si="601"/>
        <v>3371.0596350662472</v>
      </c>
      <c r="AA3802" s="24">
        <f t="shared" si="599"/>
        <v>2594.5458423202363</v>
      </c>
      <c r="AC3802" s="24">
        <f t="shared" si="594"/>
        <v>0</v>
      </c>
    </row>
    <row r="3803" x14ac:dyDescent="0.2">
      <c r="L3803" s="25">
        <v>3798</v>
      </c>
      <c r="M3803" s="29">
        <v>0</v>
      </c>
      <c r="O3803" s="25">
        <v>3798</v>
      </c>
      <c r="P3803" s="24">
        <f>'ROTH 1.0'!O3803*'קובץ טיוטה'!$D$10</f>
        <v>9633.4749146968297</v>
      </c>
      <c r="Q3803" s="25">
        <f t="shared" si="593"/>
        <v>6033.4749146968297</v>
      </c>
      <c r="R3803" s="24">
        <f t="shared" si="602"/>
        <v>0</v>
      </c>
      <c r="S3803" s="25">
        <f t="shared" si="595"/>
        <v>6033.4749146968297</v>
      </c>
      <c r="T3803" s="25">
        <f t="shared" si="596"/>
        <v>0</v>
      </c>
      <c r="U3803" s="25" t="str">
        <f t="shared" si="597"/>
        <v>drain</v>
      </c>
      <c r="W3803" s="25">
        <f t="shared" si="600"/>
        <v>0</v>
      </c>
      <c r="X3803" s="25">
        <f t="shared" si="598"/>
        <v>0</v>
      </c>
      <c r="Y3803" s="25">
        <f t="shared" si="601"/>
        <v>0</v>
      </c>
      <c r="AA3803" s="25">
        <f t="shared" si="599"/>
        <v>6033.4749146968297</v>
      </c>
      <c r="AC3803" s="25">
        <f t="shared" si="594"/>
        <v>0</v>
      </c>
    </row>
    <row r="3804" x14ac:dyDescent="0.2">
      <c r="L3804" s="24">
        <v>3799</v>
      </c>
      <c r="M3804" s="28">
        <v>7.7490286999999991E-2</v>
      </c>
      <c r="O3804" s="24">
        <v>3799</v>
      </c>
      <c r="P3804" s="24">
        <f>'ROTH 1.0'!O3804*'קובץ טיוטה'!$D$10</f>
        <v>10521.929503382025</v>
      </c>
      <c r="Q3804" s="24">
        <f t="shared" si="593"/>
        <v>6921.9295033820254</v>
      </c>
      <c r="R3804" s="24">
        <f t="shared" si="602"/>
        <v>5269.3395159999991</v>
      </c>
      <c r="S3804" s="24">
        <f t="shared" si="595"/>
        <v>1652.5899873820263</v>
      </c>
      <c r="T3804" s="24">
        <f t="shared" si="596"/>
        <v>0</v>
      </c>
      <c r="U3804" s="24" t="str">
        <f t="shared" si="597"/>
        <v>drain</v>
      </c>
      <c r="W3804" s="24">
        <f t="shared" si="600"/>
        <v>0</v>
      </c>
      <c r="X3804" s="24">
        <f t="shared" si="598"/>
        <v>0</v>
      </c>
      <c r="Y3804" s="24">
        <f t="shared" si="601"/>
        <v>0</v>
      </c>
      <c r="AA3804" s="24">
        <f t="shared" si="599"/>
        <v>1652.5899873820263</v>
      </c>
      <c r="AC3804" s="24">
        <f t="shared" si="594"/>
        <v>0</v>
      </c>
    </row>
    <row r="3805" x14ac:dyDescent="0.2">
      <c r="L3805" s="25">
        <v>3800</v>
      </c>
      <c r="M3805" s="29">
        <v>0.145082775</v>
      </c>
      <c r="O3805" s="25">
        <v>3800</v>
      </c>
      <c r="P3805" s="24">
        <f>'ROTH 1.0'!O3805*'קובץ טיוטה'!$D$10</f>
        <v>11607.343416663709</v>
      </c>
      <c r="Q3805" s="25">
        <f t="shared" si="593"/>
        <v>8007.3434166637089</v>
      </c>
      <c r="R3805" s="24">
        <f t="shared" si="602"/>
        <v>9865.6286999999993</v>
      </c>
      <c r="S3805" s="25">
        <f t="shared" si="595"/>
        <v>0</v>
      </c>
      <c r="T3805" s="25">
        <f t="shared" si="596"/>
        <v>1858.2852833362904</v>
      </c>
      <c r="U3805" s="25" t="str">
        <f t="shared" si="597"/>
        <v>charge</v>
      </c>
      <c r="W3805" s="25">
        <f t="shared" si="600"/>
        <v>1672.4567550026613</v>
      </c>
      <c r="X3805" s="25">
        <f t="shared" si="598"/>
        <v>1672.4567550026613</v>
      </c>
      <c r="Y3805" s="25">
        <f t="shared" si="601"/>
        <v>0</v>
      </c>
      <c r="AA3805" s="25">
        <f t="shared" si="599"/>
        <v>0</v>
      </c>
      <c r="AC3805" s="25">
        <f t="shared" si="594"/>
        <v>185.82852833362904</v>
      </c>
    </row>
    <row r="3806" x14ac:dyDescent="0.2">
      <c r="L3806" s="24">
        <v>3801</v>
      </c>
      <c r="M3806" s="28">
        <v>0.31801763799999999</v>
      </c>
      <c r="O3806" s="24">
        <v>3801</v>
      </c>
      <c r="P3806" s="24">
        <f>'ROTH 1.0'!O3806*'קובץ טיוטה'!$D$10</f>
        <v>12602.231488233501</v>
      </c>
      <c r="Q3806" s="24">
        <f t="shared" si="593"/>
        <v>9002.2314882335013</v>
      </c>
      <c r="R3806" s="24">
        <f t="shared" si="602"/>
        <v>21625.199384</v>
      </c>
      <c r="S3806" s="24">
        <f t="shared" si="595"/>
        <v>0</v>
      </c>
      <c r="T3806" s="24">
        <f t="shared" si="596"/>
        <v>12622.967895766498</v>
      </c>
      <c r="U3806" s="24" t="str">
        <f t="shared" si="597"/>
        <v>charge</v>
      </c>
      <c r="W3806" s="24">
        <f t="shared" si="600"/>
        <v>11360.67110618985</v>
      </c>
      <c r="X3806" s="24">
        <f t="shared" si="598"/>
        <v>13033.127861192512</v>
      </c>
      <c r="Y3806" s="24">
        <f t="shared" si="601"/>
        <v>0</v>
      </c>
      <c r="AA3806" s="24">
        <f t="shared" si="599"/>
        <v>0</v>
      </c>
      <c r="AC3806" s="24">
        <f t="shared" si="594"/>
        <v>1262.2967895766487</v>
      </c>
    </row>
    <row r="3807" x14ac:dyDescent="0.2">
      <c r="L3807" s="25">
        <v>3802</v>
      </c>
      <c r="M3807" s="29">
        <v>0.61884774100000006</v>
      </c>
      <c r="O3807" s="25">
        <v>3802</v>
      </c>
      <c r="P3807" s="24">
        <f>'ROTH 1.0'!O3807*'קובץ טיוטה'!$D$10</f>
        <v>13156.246577246122</v>
      </c>
      <c r="Q3807" s="25">
        <f t="shared" si="593"/>
        <v>9556.2465772461219</v>
      </c>
      <c r="R3807" s="24">
        <f t="shared" si="602"/>
        <v>42081.646388000001</v>
      </c>
      <c r="S3807" s="25">
        <f t="shared" si="595"/>
        <v>0</v>
      </c>
      <c r="T3807" s="25">
        <f t="shared" si="596"/>
        <v>32525.399810753879</v>
      </c>
      <c r="U3807" s="25" t="str">
        <f t="shared" si="597"/>
        <v>charge</v>
      </c>
      <c r="W3807" s="25">
        <f t="shared" si="600"/>
        <v>29272.859829678488</v>
      </c>
      <c r="X3807" s="25">
        <f t="shared" si="598"/>
        <v>42305.987690870999</v>
      </c>
      <c r="Y3807" s="25">
        <f t="shared" si="601"/>
        <v>0</v>
      </c>
      <c r="AA3807" s="25">
        <f t="shared" si="599"/>
        <v>0</v>
      </c>
      <c r="AC3807" s="25">
        <f t="shared" si="594"/>
        <v>3252.5399810753916</v>
      </c>
    </row>
    <row r="3808" x14ac:dyDescent="0.2">
      <c r="L3808" s="24">
        <v>3803</v>
      </c>
      <c r="M3808" s="28">
        <v>0.68614122699999991</v>
      </c>
      <c r="O3808" s="24">
        <v>3803</v>
      </c>
      <c r="P3808" s="24">
        <f>'ROTH 1.0'!O3808*'קובץ טיוטה'!$D$10</f>
        <v>13305.625255216279</v>
      </c>
      <c r="Q3808" s="24">
        <f t="shared" si="593"/>
        <v>9705.6252552162787</v>
      </c>
      <c r="R3808" s="24">
        <f t="shared" si="602"/>
        <v>46657.60343599999</v>
      </c>
      <c r="S3808" s="24">
        <f t="shared" si="595"/>
        <v>0</v>
      </c>
      <c r="T3808" s="24">
        <f t="shared" si="596"/>
        <v>36951.978180783713</v>
      </c>
      <c r="U3808" s="24" t="str">
        <f t="shared" si="597"/>
        <v>charge</v>
      </c>
      <c r="W3808" s="24">
        <f t="shared" si="600"/>
        <v>35694.012309129001</v>
      </c>
      <c r="X3808" s="24">
        <f t="shared" si="598"/>
        <v>78000</v>
      </c>
      <c r="Y3808" s="24">
        <f t="shared" si="601"/>
        <v>0</v>
      </c>
      <c r="AA3808" s="24">
        <f t="shared" si="599"/>
        <v>0</v>
      </c>
      <c r="AC3808" s="24">
        <f t="shared" si="594"/>
        <v>1257.9658716547128</v>
      </c>
    </row>
    <row r="3809" x14ac:dyDescent="0.2">
      <c r="L3809" s="25">
        <v>3804</v>
      </c>
      <c r="M3809" s="29">
        <v>0.73489057800000002</v>
      </c>
      <c r="O3809" s="25">
        <v>3804</v>
      </c>
      <c r="P3809" s="24">
        <f>'ROTH 1.0'!O3809*'קובץ טיוטה'!$D$10</f>
        <v>13474.350697834563</v>
      </c>
      <c r="Q3809" s="25">
        <f t="shared" si="593"/>
        <v>9874.3506978345631</v>
      </c>
      <c r="R3809" s="24">
        <f t="shared" si="602"/>
        <v>49972.559304000002</v>
      </c>
      <c r="S3809" s="25">
        <f t="shared" si="595"/>
        <v>0</v>
      </c>
      <c r="T3809" s="25">
        <f t="shared" si="596"/>
        <v>40098.208606165441</v>
      </c>
      <c r="U3809" s="25" t="str">
        <f t="shared" si="597"/>
        <v>charge</v>
      </c>
      <c r="W3809" s="25">
        <f t="shared" si="600"/>
        <v>0</v>
      </c>
      <c r="X3809" s="25">
        <f t="shared" si="598"/>
        <v>78000</v>
      </c>
      <c r="Y3809" s="25">
        <f t="shared" si="601"/>
        <v>0</v>
      </c>
      <c r="AA3809" s="25">
        <f t="shared" si="599"/>
        <v>0</v>
      </c>
      <c r="AC3809" s="25">
        <f t="shared" si="594"/>
        <v>40098.208606165441</v>
      </c>
    </row>
    <row r="3810" x14ac:dyDescent="0.2">
      <c r="L3810" s="24">
        <v>3805</v>
      </c>
      <c r="M3810" s="28">
        <v>0.74803524199999993</v>
      </c>
      <c r="O3810" s="24">
        <v>3805</v>
      </c>
      <c r="P3810" s="24">
        <f>'ROTH 1.0'!O3810*'קובץ טיוטה'!$D$10</f>
        <v>13666.435436345477</v>
      </c>
      <c r="Q3810" s="24">
        <f t="shared" si="593"/>
        <v>10066.435436345477</v>
      </c>
      <c r="R3810" s="24">
        <f t="shared" si="602"/>
        <v>50866.396455999995</v>
      </c>
      <c r="S3810" s="24">
        <f t="shared" si="595"/>
        <v>0</v>
      </c>
      <c r="T3810" s="24">
        <f t="shared" si="596"/>
        <v>40799.961019654518</v>
      </c>
      <c r="U3810" s="24" t="str">
        <f t="shared" si="597"/>
        <v>charge</v>
      </c>
      <c r="W3810" s="24">
        <f t="shared" si="600"/>
        <v>0</v>
      </c>
      <c r="X3810" s="24">
        <f t="shared" si="598"/>
        <v>78000</v>
      </c>
      <c r="Y3810" s="24">
        <f t="shared" si="601"/>
        <v>0</v>
      </c>
      <c r="AA3810" s="24">
        <f t="shared" si="599"/>
        <v>0</v>
      </c>
      <c r="AC3810" s="24">
        <f t="shared" si="594"/>
        <v>40799.961019654518</v>
      </c>
    </row>
    <row r="3811" x14ac:dyDescent="0.2">
      <c r="L3811" s="25">
        <v>3806</v>
      </c>
      <c r="M3811" s="29">
        <v>0.74234911699999995</v>
      </c>
      <c r="O3811" s="25">
        <v>3806</v>
      </c>
      <c r="P3811" s="24">
        <f>'ROTH 1.0'!O3811*'קובץ טיוטה'!$D$10</f>
        <v>13995.154668937021</v>
      </c>
      <c r="Q3811" s="25">
        <f t="shared" si="593"/>
        <v>10395.154668937021</v>
      </c>
      <c r="R3811" s="24">
        <f t="shared" si="602"/>
        <v>50479.739955999998</v>
      </c>
      <c r="S3811" s="25">
        <f t="shared" si="595"/>
        <v>0</v>
      </c>
      <c r="T3811" s="25">
        <f t="shared" si="596"/>
        <v>40084.585287062975</v>
      </c>
      <c r="U3811" s="25" t="str">
        <f t="shared" si="597"/>
        <v>charge</v>
      </c>
      <c r="W3811" s="25">
        <f t="shared" si="600"/>
        <v>0</v>
      </c>
      <c r="X3811" s="25">
        <f t="shared" si="598"/>
        <v>78000</v>
      </c>
      <c r="Y3811" s="25">
        <f t="shared" si="601"/>
        <v>0</v>
      </c>
      <c r="AA3811" s="25">
        <f t="shared" si="599"/>
        <v>0</v>
      </c>
      <c r="AC3811" s="25">
        <f t="shared" si="594"/>
        <v>40084.585287062975</v>
      </c>
    </row>
    <row r="3812" x14ac:dyDescent="0.2">
      <c r="L3812" s="24">
        <v>3807</v>
      </c>
      <c r="M3812" s="28">
        <v>0.73442275300000004</v>
      </c>
      <c r="O3812" s="24">
        <v>3807</v>
      </c>
      <c r="P3812" s="24">
        <f>'ROTH 1.0'!O3812*'קובץ טיוטה'!$D$10</f>
        <v>13738.832579846267</v>
      </c>
      <c r="Q3812" s="24">
        <f t="shared" si="593"/>
        <v>10138.832579846267</v>
      </c>
      <c r="R3812" s="24">
        <f t="shared" si="602"/>
        <v>49940.747203999999</v>
      </c>
      <c r="S3812" s="24">
        <f t="shared" si="595"/>
        <v>0</v>
      </c>
      <c r="T3812" s="24">
        <f t="shared" si="596"/>
        <v>39801.914624153731</v>
      </c>
      <c r="U3812" s="24" t="str">
        <f t="shared" si="597"/>
        <v>charge</v>
      </c>
      <c r="W3812" s="24">
        <f t="shared" si="600"/>
        <v>0</v>
      </c>
      <c r="X3812" s="24">
        <f t="shared" si="598"/>
        <v>78000</v>
      </c>
      <c r="Y3812" s="24">
        <f t="shared" si="601"/>
        <v>0</v>
      </c>
      <c r="AA3812" s="24">
        <f t="shared" si="599"/>
        <v>0</v>
      </c>
      <c r="AC3812" s="24">
        <f t="shared" si="594"/>
        <v>39801.914624153731</v>
      </c>
    </row>
    <row r="3813" x14ac:dyDescent="0.2">
      <c r="L3813" s="25">
        <v>3808</v>
      </c>
      <c r="M3813" s="29">
        <v>0.68788689999999997</v>
      </c>
      <c r="O3813" s="25">
        <v>3808</v>
      </c>
      <c r="P3813" s="24">
        <f>'ROTH 1.0'!O3813*'קובץ טיוטה'!$D$10</f>
        <v>13615.479855095586</v>
      </c>
      <c r="Q3813" s="25">
        <f t="shared" si="593"/>
        <v>10015.479855095586</v>
      </c>
      <c r="R3813" s="24">
        <f t="shared" si="602"/>
        <v>46776.309199999996</v>
      </c>
      <c r="S3813" s="25">
        <f t="shared" si="595"/>
        <v>0</v>
      </c>
      <c r="T3813" s="25">
        <f t="shared" si="596"/>
        <v>36760.829344904414</v>
      </c>
      <c r="U3813" s="25" t="str">
        <f t="shared" si="597"/>
        <v>charge</v>
      </c>
      <c r="W3813" s="25">
        <f t="shared" si="600"/>
        <v>0</v>
      </c>
      <c r="X3813" s="25">
        <f t="shared" si="598"/>
        <v>78000</v>
      </c>
      <c r="Y3813" s="25">
        <f t="shared" si="601"/>
        <v>0</v>
      </c>
      <c r="AA3813" s="25">
        <f t="shared" si="599"/>
        <v>0</v>
      </c>
      <c r="AC3813" s="25">
        <f t="shared" si="594"/>
        <v>36760.829344904414</v>
      </c>
    </row>
    <row r="3814" x14ac:dyDescent="0.2">
      <c r="L3814" s="24">
        <v>3809</v>
      </c>
      <c r="M3814" s="28">
        <v>0.58290062600000003</v>
      </c>
      <c r="O3814" s="24">
        <v>3809</v>
      </c>
      <c r="P3814" s="24">
        <f>'ROTH 1.0'!O3814*'קובץ טיוטה'!$D$10</f>
        <v>13271.355026094561</v>
      </c>
      <c r="Q3814" s="24">
        <f t="shared" si="593"/>
        <v>9671.3550260945613</v>
      </c>
      <c r="R3814" s="24">
        <f t="shared" si="602"/>
        <v>39637.242568000001</v>
      </c>
      <c r="S3814" s="24">
        <f t="shared" si="595"/>
        <v>0</v>
      </c>
      <c r="T3814" s="24">
        <f t="shared" si="596"/>
        <v>29965.887541905438</v>
      </c>
      <c r="U3814" s="24" t="str">
        <f t="shared" si="597"/>
        <v>charge</v>
      </c>
      <c r="W3814" s="24">
        <f t="shared" si="600"/>
        <v>0</v>
      </c>
      <c r="X3814" s="24">
        <f t="shared" si="598"/>
        <v>78000</v>
      </c>
      <c r="Y3814" s="24">
        <f t="shared" si="601"/>
        <v>0</v>
      </c>
      <c r="AA3814" s="24">
        <f t="shared" si="599"/>
        <v>0</v>
      </c>
      <c r="AC3814" s="24">
        <f t="shared" si="594"/>
        <v>29965.887541905438</v>
      </c>
    </row>
    <row r="3815" x14ac:dyDescent="0.2">
      <c r="L3815" s="25">
        <v>3810</v>
      </c>
      <c r="M3815" s="29">
        <v>0.242080188</v>
      </c>
      <c r="O3815" s="25">
        <v>3810</v>
      </c>
      <c r="P3815" s="24">
        <f>'ROTH 1.0'!O3815*'קובץ טיוטה'!$D$10</f>
        <v>13093.575804604649</v>
      </c>
      <c r="Q3815" s="25">
        <f t="shared" si="593"/>
        <v>9493.5758046046485</v>
      </c>
      <c r="R3815" s="24">
        <f t="shared" si="602"/>
        <v>16461.452784000001</v>
      </c>
      <c r="S3815" s="25">
        <f t="shared" si="595"/>
        <v>0</v>
      </c>
      <c r="T3815" s="25">
        <f t="shared" si="596"/>
        <v>6967.8769793953525</v>
      </c>
      <c r="U3815" s="25" t="str">
        <f t="shared" si="597"/>
        <v>charge</v>
      </c>
      <c r="W3815" s="25">
        <f t="shared" si="600"/>
        <v>0</v>
      </c>
      <c r="X3815" s="25">
        <f t="shared" si="598"/>
        <v>78000</v>
      </c>
      <c r="Y3815" s="25">
        <f t="shared" si="601"/>
        <v>0</v>
      </c>
      <c r="AA3815" s="25">
        <f t="shared" si="599"/>
        <v>0</v>
      </c>
      <c r="AC3815" s="25">
        <f t="shared" si="594"/>
        <v>6967.8769793953525</v>
      </c>
    </row>
    <row r="3816" x14ac:dyDescent="0.2">
      <c r="L3816" s="24">
        <v>3811</v>
      </c>
      <c r="M3816" s="28">
        <v>2.5905414000000002E-2</v>
      </c>
      <c r="O3816" s="24">
        <v>3811</v>
      </c>
      <c r="P3816" s="24">
        <f>'ROTH 1.0'!O3816*'קובץ טיוטה'!$D$10</f>
        <v>12878.988586463453</v>
      </c>
      <c r="Q3816" s="24">
        <f t="shared" si="593"/>
        <v>9278.9885864634525</v>
      </c>
      <c r="R3816" s="24">
        <f t="shared" si="602"/>
        <v>1761.5681520000001</v>
      </c>
      <c r="S3816" s="24">
        <f t="shared" si="595"/>
        <v>7517.4204344634527</v>
      </c>
      <c r="T3816" s="24">
        <f t="shared" si="596"/>
        <v>0</v>
      </c>
      <c r="U3816" s="24" t="str">
        <f t="shared" si="597"/>
        <v>drain</v>
      </c>
      <c r="W3816" s="24">
        <f t="shared" si="600"/>
        <v>0</v>
      </c>
      <c r="X3816" s="24">
        <f t="shared" si="598"/>
        <v>70482.579565536551</v>
      </c>
      <c r="Y3816" s="24">
        <f t="shared" si="601"/>
        <v>7517.4204344634491</v>
      </c>
      <c r="AA3816" s="24">
        <f t="shared" si="599"/>
        <v>0</v>
      </c>
      <c r="AC3816" s="24">
        <f t="shared" si="594"/>
        <v>0</v>
      </c>
    </row>
    <row r="3817" x14ac:dyDescent="0.2">
      <c r="L3817" s="25">
        <v>3812</v>
      </c>
      <c r="M3817" s="29">
        <v>0</v>
      </c>
      <c r="O3817" s="25">
        <v>3812</v>
      </c>
      <c r="P3817" s="24">
        <f>'ROTH 1.0'!O3817*'קובץ טיוטה'!$D$10</f>
        <v>12870.326282704931</v>
      </c>
      <c r="Q3817" s="25">
        <f t="shared" si="593"/>
        <v>9270.3262827049311</v>
      </c>
      <c r="R3817" s="24">
        <f t="shared" si="602"/>
        <v>0</v>
      </c>
      <c r="S3817" s="25">
        <f t="shared" si="595"/>
        <v>9270.3262827049311</v>
      </c>
      <c r="T3817" s="25">
        <f t="shared" si="596"/>
        <v>0</v>
      </c>
      <c r="U3817" s="25" t="str">
        <f t="shared" si="597"/>
        <v>drain</v>
      </c>
      <c r="W3817" s="25">
        <f t="shared" si="600"/>
        <v>0</v>
      </c>
      <c r="X3817" s="25">
        <f t="shared" si="598"/>
        <v>61212.253282831618</v>
      </c>
      <c r="Y3817" s="25">
        <f t="shared" si="601"/>
        <v>9270.326282704933</v>
      </c>
      <c r="AA3817" s="25">
        <f t="shared" si="599"/>
        <v>0</v>
      </c>
      <c r="AC3817" s="25">
        <f t="shared" si="594"/>
        <v>0</v>
      </c>
    </row>
    <row r="3818" x14ac:dyDescent="0.2">
      <c r="L3818" s="24">
        <v>3813</v>
      </c>
      <c r="M3818" s="28">
        <v>0</v>
      </c>
      <c r="O3818" s="24">
        <v>3813</v>
      </c>
      <c r="P3818" s="24">
        <f>'ROTH 1.0'!O3818*'קובץ טיוטה'!$D$10</f>
        <v>12933.956754665318</v>
      </c>
      <c r="Q3818" s="24">
        <f t="shared" si="593"/>
        <v>9333.9567546653179</v>
      </c>
      <c r="R3818" s="24">
        <f t="shared" si="602"/>
        <v>0</v>
      </c>
      <c r="S3818" s="24">
        <f t="shared" si="595"/>
        <v>9333.9567546653179</v>
      </c>
      <c r="T3818" s="24">
        <f t="shared" si="596"/>
        <v>0</v>
      </c>
      <c r="U3818" s="24" t="str">
        <f t="shared" si="597"/>
        <v>drain</v>
      </c>
      <c r="W3818" s="24">
        <f t="shared" si="600"/>
        <v>0</v>
      </c>
      <c r="X3818" s="24">
        <f t="shared" si="598"/>
        <v>51878.296528166298</v>
      </c>
      <c r="Y3818" s="24">
        <f t="shared" si="601"/>
        <v>9333.9567546653197</v>
      </c>
      <c r="AA3818" s="24">
        <f t="shared" si="599"/>
        <v>0</v>
      </c>
      <c r="AC3818" s="24">
        <f t="shared" si="594"/>
        <v>0</v>
      </c>
    </row>
    <row r="3819" x14ac:dyDescent="0.2">
      <c r="L3819" s="25">
        <v>3814</v>
      </c>
      <c r="M3819" s="29">
        <v>0</v>
      </c>
      <c r="O3819" s="25">
        <v>3814</v>
      </c>
      <c r="P3819" s="24">
        <f>'ROTH 1.0'!O3819*'קובץ טיוטה'!$D$10</f>
        <v>12384.924619732088</v>
      </c>
      <c r="Q3819" s="25">
        <f t="shared" si="593"/>
        <v>8784.9246197320881</v>
      </c>
      <c r="R3819" s="24">
        <f t="shared" si="602"/>
        <v>0</v>
      </c>
      <c r="S3819" s="25">
        <f t="shared" si="595"/>
        <v>8784.9246197320881</v>
      </c>
      <c r="T3819" s="25">
        <f t="shared" si="596"/>
        <v>0</v>
      </c>
      <c r="U3819" s="25" t="str">
        <f t="shared" si="597"/>
        <v>drain</v>
      </c>
      <c r="W3819" s="25">
        <f t="shared" si="600"/>
        <v>0</v>
      </c>
      <c r="X3819" s="25">
        <f t="shared" si="598"/>
        <v>43093.371908434208</v>
      </c>
      <c r="Y3819" s="25">
        <f t="shared" si="601"/>
        <v>8784.9246197320899</v>
      </c>
      <c r="AA3819" s="25">
        <f t="shared" si="599"/>
        <v>0</v>
      </c>
      <c r="AC3819" s="25">
        <f t="shared" si="594"/>
        <v>0</v>
      </c>
    </row>
    <row r="3820" x14ac:dyDescent="0.2">
      <c r="L3820" s="24">
        <v>3815</v>
      </c>
      <c r="M3820" s="28">
        <v>0</v>
      </c>
      <c r="O3820" s="24">
        <v>3815</v>
      </c>
      <c r="P3820" s="24">
        <f>'ROTH 1.0'!O3820*'קובץ טיוטה'!$D$10</f>
        <v>11722.562315443101</v>
      </c>
      <c r="Q3820" s="24">
        <f t="shared" si="593"/>
        <v>8122.5623154431014</v>
      </c>
      <c r="R3820" s="24">
        <f t="shared" si="602"/>
        <v>0</v>
      </c>
      <c r="S3820" s="24">
        <f t="shared" si="595"/>
        <v>8122.5623154431014</v>
      </c>
      <c r="T3820" s="24">
        <f t="shared" si="596"/>
        <v>0</v>
      </c>
      <c r="U3820" s="24" t="str">
        <f t="shared" si="597"/>
        <v>drain</v>
      </c>
      <c r="W3820" s="24">
        <f t="shared" si="600"/>
        <v>0</v>
      </c>
      <c r="X3820" s="24">
        <f t="shared" si="598"/>
        <v>34970.809592991107</v>
      </c>
      <c r="Y3820" s="24">
        <f t="shared" si="601"/>
        <v>8122.5623154431014</v>
      </c>
      <c r="AA3820" s="24">
        <f t="shared" si="599"/>
        <v>0</v>
      </c>
      <c r="AC3820" s="24">
        <f t="shared" si="594"/>
        <v>0</v>
      </c>
    </row>
    <row r="3821" x14ac:dyDescent="0.2">
      <c r="L3821" s="25">
        <v>3816</v>
      </c>
      <c r="M3821" s="29">
        <v>0</v>
      </c>
      <c r="O3821" s="25">
        <v>3816</v>
      </c>
      <c r="P3821" s="24">
        <f>'ROTH 1.0'!O3821*'קובץ טיוטה'!$D$10</f>
        <v>10865.791229437515</v>
      </c>
      <c r="Q3821" s="25">
        <f t="shared" si="593"/>
        <v>7265.7912294375146</v>
      </c>
      <c r="R3821" s="24">
        <f t="shared" si="602"/>
        <v>0</v>
      </c>
      <c r="S3821" s="25">
        <f t="shared" si="595"/>
        <v>7265.7912294375146</v>
      </c>
      <c r="T3821" s="25">
        <f t="shared" si="596"/>
        <v>0</v>
      </c>
      <c r="U3821" s="25" t="str">
        <f t="shared" si="597"/>
        <v>drain</v>
      </c>
      <c r="W3821" s="25">
        <f t="shared" si="600"/>
        <v>0</v>
      </c>
      <c r="X3821" s="25">
        <f t="shared" si="598"/>
        <v>27705.018363553594</v>
      </c>
      <c r="Y3821" s="25">
        <f t="shared" si="601"/>
        <v>7265.7912294375128</v>
      </c>
      <c r="AA3821" s="25">
        <f t="shared" si="599"/>
        <v>0</v>
      </c>
      <c r="AC3821" s="25">
        <f t="shared" si="594"/>
        <v>0</v>
      </c>
    </row>
    <row r="3822" x14ac:dyDescent="0.2">
      <c r="L3822" s="24">
        <v>3817</v>
      </c>
      <c r="M3822" s="28">
        <v>0</v>
      </c>
      <c r="O3822" s="24">
        <v>3817</v>
      </c>
      <c r="P3822" s="24">
        <f>'ROTH 1.0'!O3822*'קובץ טיוטה'!$D$10</f>
        <v>10164.031649199536</v>
      </c>
      <c r="Q3822" s="24">
        <f t="shared" si="593"/>
        <v>6564.0316491995363</v>
      </c>
      <c r="R3822" s="24">
        <f t="shared" si="602"/>
        <v>0</v>
      </c>
      <c r="S3822" s="24">
        <f t="shared" si="595"/>
        <v>6564.0316491995363</v>
      </c>
      <c r="T3822" s="24">
        <f t="shared" si="596"/>
        <v>0</v>
      </c>
      <c r="U3822" s="24" t="str">
        <f t="shared" si="597"/>
        <v>drain</v>
      </c>
      <c r="W3822" s="24">
        <f t="shared" si="600"/>
        <v>0</v>
      </c>
      <c r="X3822" s="24">
        <f t="shared" si="598"/>
        <v>21140.986714354058</v>
      </c>
      <c r="Y3822" s="24">
        <f t="shared" si="601"/>
        <v>6564.0316491995363</v>
      </c>
      <c r="AA3822" s="24">
        <f t="shared" si="599"/>
        <v>0</v>
      </c>
      <c r="AC3822" s="24">
        <f t="shared" si="594"/>
        <v>0</v>
      </c>
    </row>
    <row r="3823" x14ac:dyDescent="0.2">
      <c r="L3823" s="25">
        <v>3818</v>
      </c>
      <c r="M3823" s="29">
        <v>0</v>
      </c>
      <c r="O3823" s="25">
        <v>3818</v>
      </c>
      <c r="P3823" s="24">
        <f>'ROTH 1.0'!O3823*'קובץ טיוטה'!$D$10</f>
        <v>9674.8463663402617</v>
      </c>
      <c r="Q3823" s="25">
        <f t="shared" si="593"/>
        <v>6074.8463663402617</v>
      </c>
      <c r="R3823" s="24">
        <f t="shared" si="602"/>
        <v>0</v>
      </c>
      <c r="S3823" s="25">
        <f t="shared" si="595"/>
        <v>6074.8463663402617</v>
      </c>
      <c r="T3823" s="25">
        <f t="shared" si="596"/>
        <v>0</v>
      </c>
      <c r="U3823" s="25" t="str">
        <f t="shared" si="597"/>
        <v>drain</v>
      </c>
      <c r="W3823" s="25">
        <f t="shared" si="600"/>
        <v>0</v>
      </c>
      <c r="X3823" s="25">
        <f t="shared" si="598"/>
        <v>15066.140348013796</v>
      </c>
      <c r="Y3823" s="25">
        <f t="shared" si="601"/>
        <v>6074.8463663402617</v>
      </c>
      <c r="AA3823" s="25">
        <f t="shared" si="599"/>
        <v>0</v>
      </c>
      <c r="AC3823" s="25">
        <f t="shared" si="594"/>
        <v>0</v>
      </c>
    </row>
    <row r="3824" x14ac:dyDescent="0.2">
      <c r="L3824" s="24">
        <v>3819</v>
      </c>
      <c r="M3824" s="28">
        <v>0</v>
      </c>
      <c r="O3824" s="24">
        <v>3819</v>
      </c>
      <c r="P3824" s="24">
        <f>'ROTH 1.0'!O3824*'קובץ טיוטה'!$D$10</f>
        <v>9656.9326470822671</v>
      </c>
      <c r="Q3824" s="24">
        <f t="shared" si="593"/>
        <v>6056.9326470822671</v>
      </c>
      <c r="R3824" s="24">
        <f t="shared" si="602"/>
        <v>0</v>
      </c>
      <c r="S3824" s="24">
        <f t="shared" si="595"/>
        <v>6056.9326470822671</v>
      </c>
      <c r="T3824" s="24">
        <f t="shared" si="596"/>
        <v>0</v>
      </c>
      <c r="U3824" s="24" t="str">
        <f t="shared" si="597"/>
        <v>drain</v>
      </c>
      <c r="W3824" s="24">
        <f t="shared" si="600"/>
        <v>0</v>
      </c>
      <c r="X3824" s="24">
        <f t="shared" si="598"/>
        <v>9009.207700931529</v>
      </c>
      <c r="Y3824" s="24">
        <f t="shared" si="601"/>
        <v>6056.9326470822671</v>
      </c>
      <c r="AA3824" s="24">
        <f t="shared" si="599"/>
        <v>0</v>
      </c>
      <c r="AC3824" s="24">
        <f t="shared" si="594"/>
        <v>0</v>
      </c>
    </row>
    <row r="3825" x14ac:dyDescent="0.2">
      <c r="L3825" s="25">
        <v>3820</v>
      </c>
      <c r="M3825" s="29">
        <v>0</v>
      </c>
      <c r="O3825" s="25">
        <v>3820</v>
      </c>
      <c r="P3825" s="24">
        <f>'ROTH 1.0'!O3825*'קובץ טיוטה'!$D$10</f>
        <v>9525.6444014778499</v>
      </c>
      <c r="Q3825" s="25">
        <f t="shared" si="593"/>
        <v>5925.6444014778499</v>
      </c>
      <c r="R3825" s="24">
        <f t="shared" si="602"/>
        <v>0</v>
      </c>
      <c r="S3825" s="25">
        <f t="shared" si="595"/>
        <v>5925.6444014778499</v>
      </c>
      <c r="T3825" s="25">
        <f t="shared" si="596"/>
        <v>0</v>
      </c>
      <c r="U3825" s="25" t="str">
        <f t="shared" si="597"/>
        <v>drain</v>
      </c>
      <c r="W3825" s="25">
        <f t="shared" si="600"/>
        <v>0</v>
      </c>
      <c r="X3825" s="25">
        <f t="shared" si="598"/>
        <v>3083.5632994536791</v>
      </c>
      <c r="Y3825" s="25">
        <f t="shared" si="601"/>
        <v>5925.6444014778499</v>
      </c>
      <c r="AA3825" s="25">
        <f t="shared" si="599"/>
        <v>0</v>
      </c>
      <c r="AC3825" s="25">
        <f t="shared" si="594"/>
        <v>0</v>
      </c>
    </row>
    <row r="3826" x14ac:dyDescent="0.2">
      <c r="L3826" s="24">
        <v>3821</v>
      </c>
      <c r="M3826" s="28">
        <v>0</v>
      </c>
      <c r="O3826" s="24">
        <v>3821</v>
      </c>
      <c r="P3826" s="24">
        <f>'ROTH 1.0'!O3826*'קובץ טיוטה'!$D$10</f>
        <v>9608.4441225833707</v>
      </c>
      <c r="Q3826" s="24">
        <f t="shared" si="593"/>
        <v>6008.4441225833707</v>
      </c>
      <c r="R3826" s="24">
        <f t="shared" si="602"/>
        <v>0</v>
      </c>
      <c r="S3826" s="24">
        <f t="shared" si="595"/>
        <v>6008.4441225833707</v>
      </c>
      <c r="T3826" s="24">
        <f t="shared" si="596"/>
        <v>0</v>
      </c>
      <c r="U3826" s="24" t="str">
        <f t="shared" si="597"/>
        <v>drain</v>
      </c>
      <c r="W3826" s="24">
        <f t="shared" si="600"/>
        <v>0</v>
      </c>
      <c r="X3826" s="24">
        <f t="shared" si="598"/>
        <v>0</v>
      </c>
      <c r="Y3826" s="24">
        <f t="shared" si="601"/>
        <v>3083.5632994536791</v>
      </c>
      <c r="AA3826" s="24">
        <f t="shared" si="599"/>
        <v>2924.8808231296916</v>
      </c>
      <c r="AC3826" s="24">
        <f t="shared" si="594"/>
        <v>0</v>
      </c>
    </row>
    <row r="3827" x14ac:dyDescent="0.2">
      <c r="L3827" s="25">
        <v>3822</v>
      </c>
      <c r="M3827" s="29">
        <v>0</v>
      </c>
      <c r="O3827" s="25">
        <v>3822</v>
      </c>
      <c r="P3827" s="24">
        <f>'ROTH 1.0'!O3827*'קובץ טיוטה'!$D$10</f>
        <v>9516.2032272871584</v>
      </c>
      <c r="Q3827" s="25">
        <f t="shared" si="593"/>
        <v>5916.2032272871584</v>
      </c>
      <c r="R3827" s="24">
        <f t="shared" si="602"/>
        <v>0</v>
      </c>
      <c r="S3827" s="25">
        <f t="shared" si="595"/>
        <v>5916.2032272871584</v>
      </c>
      <c r="T3827" s="25">
        <f t="shared" si="596"/>
        <v>0</v>
      </c>
      <c r="U3827" s="25" t="str">
        <f t="shared" si="597"/>
        <v>drain</v>
      </c>
      <c r="W3827" s="25">
        <f t="shared" si="600"/>
        <v>0</v>
      </c>
      <c r="X3827" s="25">
        <f t="shared" si="598"/>
        <v>0</v>
      </c>
      <c r="Y3827" s="25">
        <f t="shared" si="601"/>
        <v>0</v>
      </c>
      <c r="AA3827" s="25">
        <f t="shared" si="599"/>
        <v>5916.2032272871584</v>
      </c>
      <c r="AC3827" s="25">
        <f t="shared" si="594"/>
        <v>0</v>
      </c>
    </row>
    <row r="3828" x14ac:dyDescent="0.2">
      <c r="L3828" s="24">
        <v>3823</v>
      </c>
      <c r="M3828" s="28">
        <v>0.32235460600000004</v>
      </c>
      <c r="O3828" s="24">
        <v>3823</v>
      </c>
      <c r="P3828" s="24">
        <f>'ROTH 1.0'!O3828*'קובץ טיוטה'!$D$10</f>
        <v>10622.96863248248</v>
      </c>
      <c r="Q3828" s="24">
        <f t="shared" si="593"/>
        <v>7022.9686324824797</v>
      </c>
      <c r="R3828" s="24">
        <f t="shared" si="602"/>
        <v>21920.113208000002</v>
      </c>
      <c r="S3828" s="24">
        <f t="shared" si="595"/>
        <v>0</v>
      </c>
      <c r="T3828" s="24">
        <f t="shared" si="596"/>
        <v>14897.144575517523</v>
      </c>
      <c r="U3828" s="24" t="str">
        <f t="shared" si="597"/>
        <v>charge</v>
      </c>
      <c r="W3828" s="24">
        <f t="shared" si="600"/>
        <v>13407.43011796577</v>
      </c>
      <c r="X3828" s="24">
        <f t="shared" si="598"/>
        <v>13407.43011796577</v>
      </c>
      <c r="Y3828" s="24">
        <f t="shared" si="601"/>
        <v>0</v>
      </c>
      <c r="AA3828" s="24">
        <f t="shared" si="599"/>
        <v>0</v>
      </c>
      <c r="AC3828" s="24">
        <f t="shared" si="594"/>
        <v>1489.7144575517523</v>
      </c>
    </row>
    <row r="3829" x14ac:dyDescent="0.2">
      <c r="L3829" s="25">
        <v>3824</v>
      </c>
      <c r="M3829" s="29">
        <v>0.44157402899999998</v>
      </c>
      <c r="O3829" s="25">
        <v>3824</v>
      </c>
      <c r="P3829" s="24">
        <f>'ROTH 1.0'!O3829*'קובץ טיוטה'!$D$10</f>
        <v>11792.562256944801</v>
      </c>
      <c r="Q3829" s="25">
        <f t="shared" si="593"/>
        <v>8192.5622569448005</v>
      </c>
      <c r="R3829" s="24">
        <f t="shared" si="602"/>
        <v>30027.033971999997</v>
      </c>
      <c r="S3829" s="25">
        <f t="shared" si="595"/>
        <v>0</v>
      </c>
      <c r="T3829" s="25">
        <f t="shared" si="596"/>
        <v>21834.471715055195</v>
      </c>
      <c r="U3829" s="25" t="str">
        <f t="shared" si="597"/>
        <v>charge</v>
      </c>
      <c r="W3829" s="25">
        <f t="shared" si="600"/>
        <v>19651.024543549676</v>
      </c>
      <c r="X3829" s="25">
        <f t="shared" si="598"/>
        <v>33058.454661515447</v>
      </c>
      <c r="Y3829" s="25">
        <f t="shared" si="601"/>
        <v>0</v>
      </c>
      <c r="AA3829" s="25">
        <f t="shared" si="599"/>
        <v>0</v>
      </c>
      <c r="AC3829" s="25">
        <f t="shared" si="594"/>
        <v>2183.4471715055188</v>
      </c>
    </row>
    <row r="3830" x14ac:dyDescent="0.2">
      <c r="L3830" s="24">
        <v>3825</v>
      </c>
      <c r="M3830" s="28">
        <v>0.40154719</v>
      </c>
      <c r="O3830" s="24">
        <v>3825</v>
      </c>
      <c r="P3830" s="24">
        <f>'ROTH 1.0'!O3830*'קובץ טיוטה'!$D$10</f>
        <v>12813.495256184557</v>
      </c>
      <c r="Q3830" s="24">
        <f t="shared" si="593"/>
        <v>9213.4952561845566</v>
      </c>
      <c r="R3830" s="24">
        <f t="shared" si="602"/>
        <v>27305.208920000001</v>
      </c>
      <c r="S3830" s="24">
        <f t="shared" si="595"/>
        <v>0</v>
      </c>
      <c r="T3830" s="24">
        <f t="shared" si="596"/>
        <v>18091.713663815444</v>
      </c>
      <c r="U3830" s="24" t="str">
        <f t="shared" si="597"/>
        <v>charge</v>
      </c>
      <c r="W3830" s="24">
        <f t="shared" si="600"/>
        <v>16282.542297433902</v>
      </c>
      <c r="X3830" s="24">
        <f t="shared" si="598"/>
        <v>49340.996958949348</v>
      </c>
      <c r="Y3830" s="24">
        <f t="shared" si="601"/>
        <v>0</v>
      </c>
      <c r="AA3830" s="24">
        <f t="shared" si="599"/>
        <v>0</v>
      </c>
      <c r="AC3830" s="24">
        <f t="shared" si="594"/>
        <v>1809.1713663815426</v>
      </c>
    </row>
    <row r="3831" x14ac:dyDescent="0.2">
      <c r="L3831" s="25">
        <v>3826</v>
      </c>
      <c r="M3831" s="29">
        <v>0.63835551599999996</v>
      </c>
      <c r="O3831" s="25">
        <v>3826</v>
      </c>
      <c r="P3831" s="24">
        <f>'ROTH 1.0'!O3831*'קובץ טיוטה'!$D$10</f>
        <v>13195.946850305134</v>
      </c>
      <c r="Q3831" s="25">
        <f t="shared" si="593"/>
        <v>9595.9468503051339</v>
      </c>
      <c r="R3831" s="24">
        <f t="shared" si="602"/>
        <v>43408.175087999996</v>
      </c>
      <c r="S3831" s="25">
        <f t="shared" si="595"/>
        <v>0</v>
      </c>
      <c r="T3831" s="25">
        <f t="shared" si="596"/>
        <v>33812.228237694864</v>
      </c>
      <c r="U3831" s="25" t="str">
        <f t="shared" si="597"/>
        <v>charge</v>
      </c>
      <c r="W3831" s="25">
        <f t="shared" si="600"/>
        <v>28659.003041050652</v>
      </c>
      <c r="X3831" s="25">
        <f t="shared" si="598"/>
        <v>78000</v>
      </c>
      <c r="Y3831" s="25">
        <f t="shared" si="601"/>
        <v>0</v>
      </c>
      <c r="AA3831" s="25">
        <f t="shared" si="599"/>
        <v>0</v>
      </c>
      <c r="AC3831" s="25">
        <f t="shared" si="594"/>
        <v>5153.2251966442127</v>
      </c>
    </row>
    <row r="3832" x14ac:dyDescent="0.2">
      <c r="L3832" s="24">
        <v>3827</v>
      </c>
      <c r="M3832" s="28">
        <v>0.758122819</v>
      </c>
      <c r="O3832" s="24">
        <v>3827</v>
      </c>
      <c r="P3832" s="24">
        <f>'ROTH 1.0'!O3832*'קובץ טיוטה'!$D$10</f>
        <v>13512.062063166999</v>
      </c>
      <c r="Q3832" s="24">
        <f t="shared" si="593"/>
        <v>9912.062063166999</v>
      </c>
      <c r="R3832" s="24">
        <f t="shared" si="602"/>
        <v>51552.351691999997</v>
      </c>
      <c r="S3832" s="24">
        <f t="shared" si="595"/>
        <v>0</v>
      </c>
      <c r="T3832" s="24">
        <f t="shared" si="596"/>
        <v>41640.289628832994</v>
      </c>
      <c r="U3832" s="24" t="str">
        <f t="shared" si="597"/>
        <v>charge</v>
      </c>
      <c r="W3832" s="24">
        <f t="shared" si="600"/>
        <v>0</v>
      </c>
      <c r="X3832" s="24">
        <f t="shared" si="598"/>
        <v>78000</v>
      </c>
      <c r="Y3832" s="24">
        <f t="shared" si="601"/>
        <v>0</v>
      </c>
      <c r="AA3832" s="24">
        <f t="shared" si="599"/>
        <v>0</v>
      </c>
      <c r="AC3832" s="24">
        <f t="shared" si="594"/>
        <v>41640.289628832994</v>
      </c>
    </row>
    <row r="3833" x14ac:dyDescent="0.2">
      <c r="L3833" s="25">
        <v>3828</v>
      </c>
      <c r="M3833" s="29">
        <v>0.73607540599999999</v>
      </c>
      <c r="O3833" s="25">
        <v>3828</v>
      </c>
      <c r="P3833" s="24">
        <f>'ROTH 1.0'!O3833*'קובץ טיוטה'!$D$10</f>
        <v>14320.995587282585</v>
      </c>
      <c r="Q3833" s="25">
        <f t="shared" si="593"/>
        <v>10720.995587282585</v>
      </c>
      <c r="R3833" s="24">
        <f t="shared" si="602"/>
        <v>50053.127608000003</v>
      </c>
      <c r="S3833" s="25">
        <f t="shared" si="595"/>
        <v>0</v>
      </c>
      <c r="T3833" s="25">
        <f t="shared" si="596"/>
        <v>39332.132020717414</v>
      </c>
      <c r="U3833" s="25" t="str">
        <f t="shared" si="597"/>
        <v>charge</v>
      </c>
      <c r="W3833" s="25">
        <f t="shared" si="600"/>
        <v>0</v>
      </c>
      <c r="X3833" s="25">
        <f t="shared" si="598"/>
        <v>78000</v>
      </c>
      <c r="Y3833" s="25">
        <f t="shared" si="601"/>
        <v>0</v>
      </c>
      <c r="AA3833" s="25">
        <f t="shared" si="599"/>
        <v>0</v>
      </c>
      <c r="AC3833" s="25">
        <f t="shared" si="594"/>
        <v>39332.132020717414</v>
      </c>
    </row>
    <row r="3834" x14ac:dyDescent="0.2">
      <c r="L3834" s="24">
        <v>3829</v>
      </c>
      <c r="M3834" s="28">
        <v>0.76555315499999999</v>
      </c>
      <c r="O3834" s="24">
        <v>3829</v>
      </c>
      <c r="P3834" s="24">
        <f>'ROTH 1.0'!O3834*'קובץ טיוטה'!$D$10</f>
        <v>14726.533484370349</v>
      </c>
      <c r="Q3834" s="24">
        <f t="shared" si="593"/>
        <v>11126.533484370349</v>
      </c>
      <c r="R3834" s="24">
        <f t="shared" si="602"/>
        <v>52057.614539999995</v>
      </c>
      <c r="S3834" s="24">
        <f t="shared" si="595"/>
        <v>0</v>
      </c>
      <c r="T3834" s="24">
        <f t="shared" si="596"/>
        <v>40931.081055629649</v>
      </c>
      <c r="U3834" s="24" t="str">
        <f t="shared" si="597"/>
        <v>charge</v>
      </c>
      <c r="W3834" s="24">
        <f t="shared" si="600"/>
        <v>0</v>
      </c>
      <c r="X3834" s="24">
        <f t="shared" si="598"/>
        <v>78000</v>
      </c>
      <c r="Y3834" s="24">
        <f t="shared" si="601"/>
        <v>0</v>
      </c>
      <c r="AA3834" s="24">
        <f t="shared" si="599"/>
        <v>0</v>
      </c>
      <c r="AC3834" s="24">
        <f t="shared" si="594"/>
        <v>40931.081055629649</v>
      </c>
    </row>
    <row r="3835" x14ac:dyDescent="0.2">
      <c r="L3835" s="25">
        <v>3830</v>
      </c>
      <c r="M3835" s="29">
        <v>0.77354809600000007</v>
      </c>
      <c r="O3835" s="25">
        <v>3830</v>
      </c>
      <c r="P3835" s="24">
        <f>'ROTH 1.0'!O3835*'קובץ טיוטה'!$D$10</f>
        <v>15056.312822776783</v>
      </c>
      <c r="Q3835" s="25">
        <f t="shared" si="593"/>
        <v>11456.312822776783</v>
      </c>
      <c r="R3835" s="24">
        <f t="shared" si="602"/>
        <v>52601.270528000001</v>
      </c>
      <c r="S3835" s="25">
        <f t="shared" si="595"/>
        <v>0</v>
      </c>
      <c r="T3835" s="25">
        <f t="shared" si="596"/>
        <v>41144.95770522322</v>
      </c>
      <c r="U3835" s="25" t="str">
        <f t="shared" si="597"/>
        <v>charge</v>
      </c>
      <c r="W3835" s="25">
        <f t="shared" si="600"/>
        <v>0</v>
      </c>
      <c r="X3835" s="25">
        <f t="shared" si="598"/>
        <v>78000</v>
      </c>
      <c r="Y3835" s="25">
        <f t="shared" si="601"/>
        <v>0</v>
      </c>
      <c r="AA3835" s="25">
        <f t="shared" si="599"/>
        <v>0</v>
      </c>
      <c r="AC3835" s="25">
        <f t="shared" si="594"/>
        <v>41144.95770522322</v>
      </c>
    </row>
    <row r="3836" x14ac:dyDescent="0.2">
      <c r="L3836" s="24">
        <v>3831</v>
      </c>
      <c r="M3836" s="28">
        <v>0.74764093799999998</v>
      </c>
      <c r="O3836" s="24">
        <v>3831</v>
      </c>
      <c r="P3836" s="24">
        <f>'ROTH 1.0'!O3836*'קובץ טיוטה'!$D$10</f>
        <v>15248.222878388715</v>
      </c>
      <c r="Q3836" s="24">
        <f t="shared" si="593"/>
        <v>11648.222878388715</v>
      </c>
      <c r="R3836" s="24">
        <f t="shared" si="602"/>
        <v>50839.583784000002</v>
      </c>
      <c r="S3836" s="24">
        <f t="shared" si="595"/>
        <v>0</v>
      </c>
      <c r="T3836" s="24">
        <f t="shared" si="596"/>
        <v>39191.360905611291</v>
      </c>
      <c r="U3836" s="24" t="str">
        <f t="shared" si="597"/>
        <v>charge</v>
      </c>
      <c r="W3836" s="24">
        <f t="shared" si="600"/>
        <v>0</v>
      </c>
      <c r="X3836" s="24">
        <f t="shared" si="598"/>
        <v>78000</v>
      </c>
      <c r="Y3836" s="24">
        <f t="shared" si="601"/>
        <v>0</v>
      </c>
      <c r="AA3836" s="24">
        <f t="shared" si="599"/>
        <v>0</v>
      </c>
      <c r="AC3836" s="24">
        <f t="shared" si="594"/>
        <v>39191.360905611291</v>
      </c>
    </row>
    <row r="3837" x14ac:dyDescent="0.2">
      <c r="L3837" s="25">
        <v>3832</v>
      </c>
      <c r="M3837" s="29">
        <v>0.71787492799999997</v>
      </c>
      <c r="O3837" s="25">
        <v>3832</v>
      </c>
      <c r="P3837" s="24">
        <f>'ROTH 1.0'!O3837*'קובץ טיוטה'!$D$10</f>
        <v>15084.24110790512</v>
      </c>
      <c r="Q3837" s="25">
        <f t="shared" si="593"/>
        <v>11484.24110790512</v>
      </c>
      <c r="R3837" s="24">
        <f t="shared" si="602"/>
        <v>48815.495104000001</v>
      </c>
      <c r="S3837" s="25">
        <f t="shared" si="595"/>
        <v>0</v>
      </c>
      <c r="T3837" s="25">
        <f t="shared" si="596"/>
        <v>37331.253996094878</v>
      </c>
      <c r="U3837" s="25" t="str">
        <f t="shared" si="597"/>
        <v>charge</v>
      </c>
      <c r="W3837" s="25">
        <f t="shared" si="600"/>
        <v>0</v>
      </c>
      <c r="X3837" s="25">
        <f t="shared" si="598"/>
        <v>78000</v>
      </c>
      <c r="Y3837" s="25">
        <f t="shared" si="601"/>
        <v>0</v>
      </c>
      <c r="AA3837" s="25">
        <f t="shared" si="599"/>
        <v>0</v>
      </c>
      <c r="AC3837" s="25">
        <f t="shared" si="594"/>
        <v>37331.253996094878</v>
      </c>
    </row>
    <row r="3838" x14ac:dyDescent="0.2">
      <c r="L3838" s="24">
        <v>3833</v>
      </c>
      <c r="M3838" s="28">
        <v>0.61719041200000002</v>
      </c>
      <c r="O3838" s="24">
        <v>3833</v>
      </c>
      <c r="P3838" s="24">
        <f>'ROTH 1.0'!O3838*'קובץ טיוטה'!$D$10</f>
        <v>14717.570305229998</v>
      </c>
      <c r="Q3838" s="24">
        <f t="shared" si="593"/>
        <v>11117.570305229998</v>
      </c>
      <c r="R3838" s="24">
        <f t="shared" si="602"/>
        <v>41968.948016000002</v>
      </c>
      <c r="S3838" s="24">
        <f t="shared" si="595"/>
        <v>0</v>
      </c>
      <c r="T3838" s="24">
        <f t="shared" si="596"/>
        <v>30851.377710770004</v>
      </c>
      <c r="U3838" s="24" t="str">
        <f t="shared" si="597"/>
        <v>charge</v>
      </c>
      <c r="W3838" s="24">
        <f t="shared" si="600"/>
        <v>0</v>
      </c>
      <c r="X3838" s="24">
        <f t="shared" si="598"/>
        <v>78000</v>
      </c>
      <c r="Y3838" s="24">
        <f t="shared" si="601"/>
        <v>0</v>
      </c>
      <c r="AA3838" s="24">
        <f t="shared" si="599"/>
        <v>0</v>
      </c>
      <c r="AC3838" s="24">
        <f t="shared" si="594"/>
        <v>30851.377710770004</v>
      </c>
    </row>
    <row r="3839" x14ac:dyDescent="0.2">
      <c r="L3839" s="25">
        <v>3834</v>
      </c>
      <c r="M3839" s="29">
        <v>0.25337661499999997</v>
      </c>
      <c r="O3839" s="25">
        <v>3834</v>
      </c>
      <c r="P3839" s="24">
        <f>'ROTH 1.0'!O3839*'קובץ טיוטה'!$D$10</f>
        <v>14327.922838819175</v>
      </c>
      <c r="Q3839" s="25">
        <f t="shared" si="593"/>
        <v>10727.922838819175</v>
      </c>
      <c r="R3839" s="24">
        <f t="shared" si="602"/>
        <v>17229.609819999998</v>
      </c>
      <c r="S3839" s="25">
        <f t="shared" si="595"/>
        <v>0</v>
      </c>
      <c r="T3839" s="25">
        <f t="shared" si="596"/>
        <v>6501.6869811808228</v>
      </c>
      <c r="U3839" s="25" t="str">
        <f t="shared" si="597"/>
        <v>charge</v>
      </c>
      <c r="W3839" s="25">
        <f t="shared" si="600"/>
        <v>0</v>
      </c>
      <c r="X3839" s="25">
        <f t="shared" si="598"/>
        <v>78000</v>
      </c>
      <c r="Y3839" s="25">
        <f t="shared" si="601"/>
        <v>0</v>
      </c>
      <c r="AA3839" s="25">
        <f t="shared" si="599"/>
        <v>0</v>
      </c>
      <c r="AC3839" s="25">
        <f t="shared" si="594"/>
        <v>6501.6869811808228</v>
      </c>
    </row>
    <row r="3840" x14ac:dyDescent="0.2">
      <c r="L3840" s="24">
        <v>3835</v>
      </c>
      <c r="M3840" s="28">
        <v>2.5617794999999999E-2</v>
      </c>
      <c r="O3840" s="24">
        <v>3835</v>
      </c>
      <c r="P3840" s="24">
        <f>'ROTH 1.0'!O3840*'קובץ טיוטה'!$D$10</f>
        <v>13932.148154954391</v>
      </c>
      <c r="Q3840" s="24">
        <f t="shared" si="593"/>
        <v>10332.148154954391</v>
      </c>
      <c r="R3840" s="24">
        <f t="shared" si="602"/>
        <v>1742.0100600000001</v>
      </c>
      <c r="S3840" s="24">
        <f t="shared" si="595"/>
        <v>8590.1380949543909</v>
      </c>
      <c r="T3840" s="24">
        <f t="shared" si="596"/>
        <v>0</v>
      </c>
      <c r="U3840" s="24" t="str">
        <f t="shared" si="597"/>
        <v>drain</v>
      </c>
      <c r="W3840" s="24">
        <f t="shared" si="600"/>
        <v>0</v>
      </c>
      <c r="X3840" s="24">
        <f t="shared" si="598"/>
        <v>69409.861905045604</v>
      </c>
      <c r="Y3840" s="24">
        <f t="shared" si="601"/>
        <v>8590.1380949543964</v>
      </c>
      <c r="AA3840" s="24">
        <f t="shared" si="599"/>
        <v>0</v>
      </c>
      <c r="AC3840" s="24">
        <f t="shared" si="594"/>
        <v>0</v>
      </c>
    </row>
    <row r="3841" x14ac:dyDescent="0.2">
      <c r="L3841" s="25">
        <v>3836</v>
      </c>
      <c r="M3841" s="29">
        <v>0</v>
      </c>
      <c r="O3841" s="25">
        <v>3836</v>
      </c>
      <c r="P3841" s="24">
        <f>'ROTH 1.0'!O3841*'קובץ טיוטה'!$D$10</f>
        <v>13837.102473743389</v>
      </c>
      <c r="Q3841" s="25">
        <f t="shared" si="593"/>
        <v>10237.102473743389</v>
      </c>
      <c r="R3841" s="24">
        <f t="shared" si="602"/>
        <v>0</v>
      </c>
      <c r="S3841" s="25">
        <f t="shared" si="595"/>
        <v>10237.102473743389</v>
      </c>
      <c r="T3841" s="25">
        <f t="shared" si="596"/>
        <v>0</v>
      </c>
      <c r="U3841" s="25" t="str">
        <f t="shared" si="597"/>
        <v>drain</v>
      </c>
      <c r="W3841" s="25">
        <f t="shared" si="600"/>
        <v>0</v>
      </c>
      <c r="X3841" s="25">
        <f t="shared" si="598"/>
        <v>59172.759431302213</v>
      </c>
      <c r="Y3841" s="25">
        <f t="shared" si="601"/>
        <v>10237.102473743391</v>
      </c>
      <c r="AA3841" s="25">
        <f t="shared" si="599"/>
        <v>0</v>
      </c>
      <c r="AC3841" s="25">
        <f t="shared" si="594"/>
        <v>0</v>
      </c>
    </row>
    <row r="3842" x14ac:dyDescent="0.2">
      <c r="L3842" s="24">
        <v>3837</v>
      </c>
      <c r="M3842" s="28">
        <v>0</v>
      </c>
      <c r="O3842" s="24">
        <v>3837</v>
      </c>
      <c r="P3842" s="24">
        <f>'ROTH 1.0'!O3842*'קובץ טיוטה'!$D$10</f>
        <v>13858.379611401968</v>
      </c>
      <c r="Q3842" s="24">
        <f t="shared" si="593"/>
        <v>10258.379611401968</v>
      </c>
      <c r="R3842" s="24">
        <f t="shared" si="602"/>
        <v>0</v>
      </c>
      <c r="S3842" s="24">
        <f t="shared" si="595"/>
        <v>10258.379611401968</v>
      </c>
      <c r="T3842" s="24">
        <f t="shared" si="596"/>
        <v>0</v>
      </c>
      <c r="U3842" s="24" t="str">
        <f t="shared" si="597"/>
        <v>drain</v>
      </c>
      <c r="W3842" s="24">
        <f t="shared" si="600"/>
        <v>0</v>
      </c>
      <c r="X3842" s="24">
        <f t="shared" si="598"/>
        <v>48914.379819900249</v>
      </c>
      <c r="Y3842" s="24">
        <f t="shared" si="601"/>
        <v>10258.379611401964</v>
      </c>
      <c r="AA3842" s="24">
        <f t="shared" si="599"/>
        <v>0</v>
      </c>
      <c r="AC3842" s="24">
        <f t="shared" si="594"/>
        <v>0</v>
      </c>
    </row>
    <row r="3843" x14ac:dyDescent="0.2">
      <c r="L3843" s="25">
        <v>3838</v>
      </c>
      <c r="M3843" s="29">
        <v>0</v>
      </c>
      <c r="O3843" s="25">
        <v>3838</v>
      </c>
      <c r="P3843" s="24">
        <f>'ROTH 1.0'!O3843*'קובץ טיוטה'!$D$10</f>
        <v>13307.04409502722</v>
      </c>
      <c r="Q3843" s="25">
        <f t="shared" si="593"/>
        <v>9707.0440950272205</v>
      </c>
      <c r="R3843" s="24">
        <f t="shared" si="602"/>
        <v>0</v>
      </c>
      <c r="S3843" s="25">
        <f t="shared" si="595"/>
        <v>9707.0440950272205</v>
      </c>
      <c r="T3843" s="25">
        <f t="shared" si="596"/>
        <v>0</v>
      </c>
      <c r="U3843" s="25" t="str">
        <f t="shared" si="597"/>
        <v>drain</v>
      </c>
      <c r="W3843" s="25">
        <f t="shared" si="600"/>
        <v>0</v>
      </c>
      <c r="X3843" s="25">
        <f t="shared" si="598"/>
        <v>39207.335724873032</v>
      </c>
      <c r="Y3843" s="25">
        <f t="shared" si="601"/>
        <v>9707.0440950272168</v>
      </c>
      <c r="AA3843" s="25">
        <f t="shared" si="599"/>
        <v>0</v>
      </c>
      <c r="AC3843" s="25">
        <f t="shared" si="594"/>
        <v>0</v>
      </c>
    </row>
    <row r="3844" x14ac:dyDescent="0.2">
      <c r="L3844" s="24">
        <v>3839</v>
      </c>
      <c r="M3844" s="28">
        <v>0</v>
      </c>
      <c r="O3844" s="24">
        <v>3839</v>
      </c>
      <c r="P3844" s="24">
        <f>'ROTH 1.0'!O3844*'קובץ טיוטה'!$D$10</f>
        <v>12506.997470428938</v>
      </c>
      <c r="Q3844" s="24">
        <f t="shared" si="593"/>
        <v>8906.997470428938</v>
      </c>
      <c r="R3844" s="24">
        <f t="shared" si="602"/>
        <v>0</v>
      </c>
      <c r="S3844" s="24">
        <f t="shared" si="595"/>
        <v>8906.997470428938</v>
      </c>
      <c r="T3844" s="24">
        <f t="shared" si="596"/>
        <v>0</v>
      </c>
      <c r="U3844" s="24" t="str">
        <f t="shared" si="597"/>
        <v>drain</v>
      </c>
      <c r="W3844" s="24">
        <f t="shared" si="600"/>
        <v>0</v>
      </c>
      <c r="X3844" s="24">
        <f t="shared" si="598"/>
        <v>30300.338254444094</v>
      </c>
      <c r="Y3844" s="24">
        <f t="shared" si="601"/>
        <v>8906.997470428938</v>
      </c>
      <c r="AA3844" s="24">
        <f t="shared" si="599"/>
        <v>0</v>
      </c>
      <c r="AC3844" s="24">
        <f t="shared" si="594"/>
        <v>0</v>
      </c>
    </row>
    <row r="3845" x14ac:dyDescent="0.2">
      <c r="L3845" s="25">
        <v>3840</v>
      </c>
      <c r="M3845" s="29">
        <v>0</v>
      </c>
      <c r="O3845" s="25">
        <v>3840</v>
      </c>
      <c r="P3845" s="24">
        <f>'ROTH 1.0'!O3845*'קובץ טיוטה'!$D$10</f>
        <v>11685.68037248156</v>
      </c>
      <c r="Q3845" s="25">
        <f t="shared" si="593"/>
        <v>8085.68037248156</v>
      </c>
      <c r="R3845" s="24">
        <f t="shared" si="602"/>
        <v>0</v>
      </c>
      <c r="S3845" s="25">
        <f t="shared" si="595"/>
        <v>8085.68037248156</v>
      </c>
      <c r="T3845" s="25">
        <f t="shared" si="596"/>
        <v>0</v>
      </c>
      <c r="U3845" s="25" t="str">
        <f t="shared" si="597"/>
        <v>drain</v>
      </c>
      <c r="W3845" s="25">
        <f t="shared" si="600"/>
        <v>0</v>
      </c>
      <c r="X3845" s="25">
        <f t="shared" si="598"/>
        <v>22214.657881962536</v>
      </c>
      <c r="Y3845" s="25">
        <f t="shared" si="601"/>
        <v>8085.6803724815582</v>
      </c>
      <c r="AA3845" s="25">
        <f t="shared" si="599"/>
        <v>0</v>
      </c>
      <c r="AC3845" s="25">
        <f t="shared" si="594"/>
        <v>0</v>
      </c>
    </row>
    <row r="3846" x14ac:dyDescent="0.2">
      <c r="L3846" s="24">
        <v>3841</v>
      </c>
      <c r="M3846" s="28">
        <v>0</v>
      </c>
      <c r="O3846" s="24">
        <v>3841</v>
      </c>
      <c r="P3846" s="24">
        <f>'ROTH 1.0'!O3846*'קובץ טיוטה'!$D$10</f>
        <v>10874.1549836878</v>
      </c>
      <c r="Q3846" s="24">
        <f t="shared" ref="Q3846:Q3909" si="603">P3846-$H$8*$H$9</f>
        <v>7274.1549836878003</v>
      </c>
      <c r="R3846" s="24">
        <f t="shared" si="602"/>
        <v>0</v>
      </c>
      <c r="S3846" s="24">
        <f t="shared" si="595"/>
        <v>7274.1549836878003</v>
      </c>
      <c r="T3846" s="24">
        <f t="shared" si="596"/>
        <v>0</v>
      </c>
      <c r="U3846" s="24" t="str">
        <f t="shared" si="597"/>
        <v>drain</v>
      </c>
      <c r="W3846" s="24">
        <f t="shared" si="600"/>
        <v>0</v>
      </c>
      <c r="X3846" s="24">
        <f t="shared" si="598"/>
        <v>14940.502898274735</v>
      </c>
      <c r="Y3846" s="24">
        <f t="shared" si="601"/>
        <v>7274.1549836878003</v>
      </c>
      <c r="AA3846" s="24">
        <f t="shared" si="599"/>
        <v>0</v>
      </c>
      <c r="AC3846" s="24">
        <f t="shared" ref="AC3846:AC3909" si="604">IF(U3846="charge",(T3846-W3846),0)</f>
        <v>0</v>
      </c>
    </row>
    <row r="3847" x14ac:dyDescent="0.2">
      <c r="L3847" s="25">
        <v>3842</v>
      </c>
      <c r="M3847" s="29">
        <v>0</v>
      </c>
      <c r="O3847" s="25">
        <v>3842</v>
      </c>
      <c r="P3847" s="24">
        <f>'ROTH 1.0'!O3847*'קובץ טיוטה'!$D$10</f>
        <v>10354.435442671393</v>
      </c>
      <c r="Q3847" s="25">
        <f t="shared" si="603"/>
        <v>6754.4354426713926</v>
      </c>
      <c r="R3847" s="24">
        <f t="shared" si="602"/>
        <v>0</v>
      </c>
      <c r="S3847" s="25">
        <f t="shared" ref="S3847:S3910" si="605">IF(Q3847&gt;R3847,Q3847-R3847,0)</f>
        <v>6754.4354426713926</v>
      </c>
      <c r="T3847" s="25">
        <f t="shared" ref="T3847:T3910" si="606">IF(R3847&gt;Q3847,R3847-Q3847,0)</f>
        <v>0</v>
      </c>
      <c r="U3847" s="25" t="str">
        <f t="shared" ref="U3847:U3910" si="607">IF(Q3847&gt;R3847,"drain","charge")</f>
        <v>drain</v>
      </c>
      <c r="W3847" s="25">
        <f t="shared" si="600"/>
        <v>0</v>
      </c>
      <c r="X3847" s="25">
        <f t="shared" ref="X3847:X3910" si="608">IF(X3846+T3847&gt;$H$11,$H$11,IF(U3847="charge",X3846+(T3847*$H$12),IF((X3846-S3847)&gt;0,X3846-S3847,0)))</f>
        <v>8186.0674556033428</v>
      </c>
      <c r="Y3847" s="25">
        <f t="shared" si="601"/>
        <v>6754.4354426713926</v>
      </c>
      <c r="AA3847" s="25">
        <f t="shared" ref="AA3847:AA3910" si="609">S3847-Y3847</f>
        <v>0</v>
      </c>
      <c r="AC3847" s="25">
        <f t="shared" si="604"/>
        <v>0</v>
      </c>
    </row>
    <row r="3848" x14ac:dyDescent="0.2">
      <c r="L3848" s="24">
        <v>3843</v>
      </c>
      <c r="M3848" s="28">
        <v>0</v>
      </c>
      <c r="O3848" s="24">
        <v>3843</v>
      </c>
      <c r="P3848" s="24">
        <f>'ROTH 1.0'!O3848*'קובץ טיוטה'!$D$10</f>
        <v>10017.285625543755</v>
      </c>
      <c r="Q3848" s="24">
        <f t="shared" si="603"/>
        <v>6417.2856255437546</v>
      </c>
      <c r="R3848" s="24">
        <f t="shared" si="602"/>
        <v>0</v>
      </c>
      <c r="S3848" s="24">
        <f t="shared" si="605"/>
        <v>6417.2856255437546</v>
      </c>
      <c r="T3848" s="24">
        <f t="shared" si="606"/>
        <v>0</v>
      </c>
      <c r="U3848" s="24" t="str">
        <f t="shared" si="607"/>
        <v>drain</v>
      </c>
      <c r="W3848" s="24">
        <f t="shared" ref="W3848:W3911" si="610">IF(X3848&gt;=X3847,(X3848-X3847),0)</f>
        <v>0</v>
      </c>
      <c r="X3848" s="24">
        <f t="shared" si="608"/>
        <v>1768.7818300595882</v>
      </c>
      <c r="Y3848" s="24">
        <f t="shared" ref="Y3848:Y3911" si="611">IF(U3848="drain",X3847-X3848,0)</f>
        <v>6417.2856255437546</v>
      </c>
      <c r="AA3848" s="24">
        <f t="shared" si="609"/>
        <v>0</v>
      </c>
      <c r="AC3848" s="24">
        <f t="shared" si="604"/>
        <v>0</v>
      </c>
    </row>
    <row r="3849" x14ac:dyDescent="0.2">
      <c r="L3849" s="25">
        <v>3844</v>
      </c>
      <c r="M3849" s="29">
        <v>0</v>
      </c>
      <c r="O3849" s="25">
        <v>3844</v>
      </c>
      <c r="P3849" s="24">
        <f>'ROTH 1.0'!O3849*'קובץ טיוטה'!$D$10</f>
        <v>10095.685707619326</v>
      </c>
      <c r="Q3849" s="25">
        <f t="shared" si="603"/>
        <v>6495.6857076193264</v>
      </c>
      <c r="R3849" s="24">
        <f t="shared" si="602"/>
        <v>0</v>
      </c>
      <c r="S3849" s="25">
        <f t="shared" si="605"/>
        <v>6495.6857076193264</v>
      </c>
      <c r="T3849" s="25">
        <f t="shared" si="606"/>
        <v>0</v>
      </c>
      <c r="U3849" s="25" t="str">
        <f t="shared" si="607"/>
        <v>drain</v>
      </c>
      <c r="W3849" s="25">
        <f t="shared" si="610"/>
        <v>0</v>
      </c>
      <c r="X3849" s="25">
        <f t="shared" si="608"/>
        <v>0</v>
      </c>
      <c r="Y3849" s="25">
        <f t="shared" si="611"/>
        <v>1768.7818300595882</v>
      </c>
      <c r="AA3849" s="25">
        <f t="shared" si="609"/>
        <v>4726.9038775597382</v>
      </c>
      <c r="AC3849" s="25">
        <f t="shared" si="604"/>
        <v>0</v>
      </c>
    </row>
    <row r="3850" x14ac:dyDescent="0.2">
      <c r="L3850" s="24">
        <v>3845</v>
      </c>
      <c r="M3850" s="28">
        <v>0</v>
      </c>
      <c r="O3850" s="24">
        <v>3845</v>
      </c>
      <c r="P3850" s="24">
        <f>'ROTH 1.0'!O3850*'קובץ טיוטה'!$D$10</f>
        <v>10130.739829496215</v>
      </c>
      <c r="Q3850" s="24">
        <f t="shared" si="603"/>
        <v>6530.739829496215</v>
      </c>
      <c r="R3850" s="24">
        <f t="shared" si="602"/>
        <v>0</v>
      </c>
      <c r="S3850" s="24">
        <f t="shared" si="605"/>
        <v>6530.739829496215</v>
      </c>
      <c r="T3850" s="24">
        <f t="shared" si="606"/>
        <v>0</v>
      </c>
      <c r="U3850" s="24" t="str">
        <f t="shared" si="607"/>
        <v>drain</v>
      </c>
      <c r="W3850" s="24">
        <f t="shared" si="610"/>
        <v>0</v>
      </c>
      <c r="X3850" s="24">
        <f t="shared" si="608"/>
        <v>0</v>
      </c>
      <c r="Y3850" s="24">
        <f t="shared" si="611"/>
        <v>0</v>
      </c>
      <c r="AA3850" s="24">
        <f t="shared" si="609"/>
        <v>6530.739829496215</v>
      </c>
      <c r="AC3850" s="24">
        <f t="shared" si="604"/>
        <v>0</v>
      </c>
    </row>
    <row r="3851" x14ac:dyDescent="0.2">
      <c r="L3851" s="25">
        <v>3846</v>
      </c>
      <c r="M3851" s="29">
        <v>0</v>
      </c>
      <c r="O3851" s="25">
        <v>3846</v>
      </c>
      <c r="P3851" s="24">
        <f>'ROTH 1.0'!O3851*'קובץ טיוטה'!$D$10</f>
        <v>10038.586944744713</v>
      </c>
      <c r="Q3851" s="25">
        <f t="shared" si="603"/>
        <v>6438.586944744713</v>
      </c>
      <c r="R3851" s="24">
        <f t="shared" si="602"/>
        <v>0</v>
      </c>
      <c r="S3851" s="25">
        <f t="shared" si="605"/>
        <v>6438.586944744713</v>
      </c>
      <c r="T3851" s="25">
        <f t="shared" si="606"/>
        <v>0</v>
      </c>
      <c r="U3851" s="25" t="str">
        <f t="shared" si="607"/>
        <v>drain</v>
      </c>
      <c r="W3851" s="25">
        <f t="shared" si="610"/>
        <v>0</v>
      </c>
      <c r="X3851" s="25">
        <f t="shared" si="608"/>
        <v>0</v>
      </c>
      <c r="Y3851" s="25">
        <f t="shared" si="611"/>
        <v>0</v>
      </c>
      <c r="AA3851" s="25">
        <f t="shared" si="609"/>
        <v>6438.586944744713</v>
      </c>
      <c r="AC3851" s="25">
        <f t="shared" si="604"/>
        <v>0</v>
      </c>
    </row>
    <row r="3852" x14ac:dyDescent="0.2">
      <c r="L3852" s="24">
        <v>3847</v>
      </c>
      <c r="M3852" s="28">
        <v>0.24569645199999998</v>
      </c>
      <c r="O3852" s="24">
        <v>3847</v>
      </c>
      <c r="P3852" s="24">
        <f>'ROTH 1.0'!O3852*'קובץ טיוטה'!$D$10</f>
        <v>10994.435333223346</v>
      </c>
      <c r="Q3852" s="24">
        <f t="shared" si="603"/>
        <v>7394.4353332233459</v>
      </c>
      <c r="R3852" s="24">
        <f t="shared" si="602"/>
        <v>16707.358735999998</v>
      </c>
      <c r="S3852" s="24">
        <f t="shared" si="605"/>
        <v>0</v>
      </c>
      <c r="T3852" s="24">
        <f t="shared" si="606"/>
        <v>9312.9234027766524</v>
      </c>
      <c r="U3852" s="24" t="str">
        <f t="shared" si="607"/>
        <v>charge</v>
      </c>
      <c r="W3852" s="24">
        <f t="shared" si="610"/>
        <v>8381.6310624989874</v>
      </c>
      <c r="X3852" s="24">
        <f t="shared" si="608"/>
        <v>8381.6310624989874</v>
      </c>
      <c r="Y3852" s="24">
        <f t="shared" si="611"/>
        <v>0</v>
      </c>
      <c r="AA3852" s="24">
        <f t="shared" si="609"/>
        <v>0</v>
      </c>
      <c r="AC3852" s="24">
        <f t="shared" si="604"/>
        <v>931.29234027766506</v>
      </c>
    </row>
    <row r="3853" x14ac:dyDescent="0.2">
      <c r="L3853" s="25">
        <v>3848</v>
      </c>
      <c r="M3853" s="29">
        <v>0.43480944999999999</v>
      </c>
      <c r="O3853" s="25">
        <v>3848</v>
      </c>
      <c r="P3853" s="24">
        <f>'ROTH 1.0'!O3853*'קובץ טיוטה'!$D$10</f>
        <v>12478.556718222368</v>
      </c>
      <c r="Q3853" s="25">
        <f t="shared" si="603"/>
        <v>8878.5567182223676</v>
      </c>
      <c r="R3853" s="24">
        <f t="shared" si="602"/>
        <v>29567.042600000001</v>
      </c>
      <c r="S3853" s="25">
        <f t="shared" si="605"/>
        <v>0</v>
      </c>
      <c r="T3853" s="25">
        <f t="shared" si="606"/>
        <v>20688.485881777633</v>
      </c>
      <c r="U3853" s="25" t="str">
        <f t="shared" si="607"/>
        <v>charge</v>
      </c>
      <c r="W3853" s="25">
        <f t="shared" si="610"/>
        <v>18619.637293599873</v>
      </c>
      <c r="X3853" s="25">
        <f t="shared" si="608"/>
        <v>27001.268356098859</v>
      </c>
      <c r="Y3853" s="25">
        <f t="shared" si="611"/>
        <v>0</v>
      </c>
      <c r="AA3853" s="25">
        <f t="shared" si="609"/>
        <v>0</v>
      </c>
      <c r="AC3853" s="25">
        <f t="shared" si="604"/>
        <v>2068.8485881777597</v>
      </c>
    </row>
    <row r="3854" x14ac:dyDescent="0.2">
      <c r="L3854" s="24">
        <v>3849</v>
      </c>
      <c r="M3854" s="28">
        <v>0.605442441</v>
      </c>
      <c r="O3854" s="24">
        <v>3849</v>
      </c>
      <c r="P3854" s="24">
        <f>'ROTH 1.0'!O3854*'קובץ טיוטה'!$D$10</f>
        <v>13620.139949062943</v>
      </c>
      <c r="Q3854" s="24">
        <f t="shared" si="603"/>
        <v>10020.139949062943</v>
      </c>
      <c r="R3854" s="24">
        <f t="shared" si="602"/>
        <v>41170.085987999999</v>
      </c>
      <c r="S3854" s="24">
        <f t="shared" si="605"/>
        <v>0</v>
      </c>
      <c r="T3854" s="24">
        <f t="shared" si="606"/>
        <v>31149.946038937058</v>
      </c>
      <c r="U3854" s="24" t="str">
        <f t="shared" si="607"/>
        <v>charge</v>
      </c>
      <c r="W3854" s="24">
        <f t="shared" si="610"/>
        <v>28034.951435043353</v>
      </c>
      <c r="X3854" s="24">
        <f t="shared" si="608"/>
        <v>55036.219791142212</v>
      </c>
      <c r="Y3854" s="24">
        <f t="shared" si="611"/>
        <v>0</v>
      </c>
      <c r="AA3854" s="24">
        <f t="shared" si="609"/>
        <v>0</v>
      </c>
      <c r="AC3854" s="24">
        <f t="shared" si="604"/>
        <v>3114.9946038937051</v>
      </c>
    </row>
    <row r="3855" x14ac:dyDescent="0.2">
      <c r="L3855" s="25">
        <v>3850</v>
      </c>
      <c r="M3855" s="29">
        <v>0.70048644100000002</v>
      </c>
      <c r="O3855" s="25">
        <v>3850</v>
      </c>
      <c r="P3855" s="24">
        <f>'ROTH 1.0'!O3855*'קובץ טיוטה'!$D$10</f>
        <v>14440.517805137166</v>
      </c>
      <c r="Q3855" s="25">
        <f t="shared" si="603"/>
        <v>10840.517805137166</v>
      </c>
      <c r="R3855" s="24">
        <f t="shared" si="602"/>
        <v>47633.077987999997</v>
      </c>
      <c r="S3855" s="25">
        <f t="shared" si="605"/>
        <v>0</v>
      </c>
      <c r="T3855" s="25">
        <f t="shared" si="606"/>
        <v>36792.560182862828</v>
      </c>
      <c r="U3855" s="25" t="str">
        <f t="shared" si="607"/>
        <v>charge</v>
      </c>
      <c r="W3855" s="25">
        <f t="shared" si="610"/>
        <v>22963.780208857788</v>
      </c>
      <c r="X3855" s="25">
        <f t="shared" si="608"/>
        <v>78000</v>
      </c>
      <c r="Y3855" s="25">
        <f t="shared" si="611"/>
        <v>0</v>
      </c>
      <c r="AA3855" s="25">
        <f t="shared" si="609"/>
        <v>0</v>
      </c>
      <c r="AC3855" s="25">
        <f t="shared" si="604"/>
        <v>13828.77997400504</v>
      </c>
    </row>
    <row r="3856" x14ac:dyDescent="0.2">
      <c r="L3856" s="24">
        <v>3851</v>
      </c>
      <c r="M3856" s="28">
        <v>0.7256107730000001</v>
      </c>
      <c r="O3856" s="24">
        <v>3851</v>
      </c>
      <c r="P3856" s="24">
        <f>'ROTH 1.0'!O3856*'קובץ טיוטה'!$D$10</f>
        <v>14898.626402346657</v>
      </c>
      <c r="Q3856" s="24">
        <f t="shared" si="603"/>
        <v>11298.626402346657</v>
      </c>
      <c r="R3856" s="24">
        <f t="shared" ref="R3856:R3919" si="612">M3856*$H$7*0.85</f>
        <v>49341.532564000001</v>
      </c>
      <c r="S3856" s="24">
        <f t="shared" si="605"/>
        <v>0</v>
      </c>
      <c r="T3856" s="24">
        <f t="shared" si="606"/>
        <v>38042.906161653344</v>
      </c>
      <c r="U3856" s="24" t="str">
        <f t="shared" si="607"/>
        <v>charge</v>
      </c>
      <c r="W3856" s="24">
        <f t="shared" si="610"/>
        <v>0</v>
      </c>
      <c r="X3856" s="24">
        <f t="shared" si="608"/>
        <v>78000</v>
      </c>
      <c r="Y3856" s="24">
        <f t="shared" si="611"/>
        <v>0</v>
      </c>
      <c r="AA3856" s="24">
        <f t="shared" si="609"/>
        <v>0</v>
      </c>
      <c r="AC3856" s="24">
        <f t="shared" si="604"/>
        <v>38042.906161653344</v>
      </c>
    </row>
    <row r="3857" x14ac:dyDescent="0.2">
      <c r="L3857" s="25">
        <v>3852</v>
      </c>
      <c r="M3857" s="29">
        <v>0.73888083800000004</v>
      </c>
      <c r="O3857" s="25">
        <v>3852</v>
      </c>
      <c r="P3857" s="24">
        <f>'ROTH 1.0'!O3857*'קובץ טיוטה'!$D$10</f>
        <v>15191.177807139975</v>
      </c>
      <c r="Q3857" s="25">
        <f t="shared" si="603"/>
        <v>11591.177807139975</v>
      </c>
      <c r="R3857" s="24">
        <f t="shared" si="612"/>
        <v>50243.896983999999</v>
      </c>
      <c r="S3857" s="25">
        <f t="shared" si="605"/>
        <v>0</v>
      </c>
      <c r="T3857" s="25">
        <f t="shared" si="606"/>
        <v>38652.719176860024</v>
      </c>
      <c r="U3857" s="25" t="str">
        <f t="shared" si="607"/>
        <v>charge</v>
      </c>
      <c r="W3857" s="25">
        <f t="shared" si="610"/>
        <v>0</v>
      </c>
      <c r="X3857" s="25">
        <f t="shared" si="608"/>
        <v>78000</v>
      </c>
      <c r="Y3857" s="25">
        <f t="shared" si="611"/>
        <v>0</v>
      </c>
      <c r="AA3857" s="25">
        <f t="shared" si="609"/>
        <v>0</v>
      </c>
      <c r="AC3857" s="25">
        <f t="shared" si="604"/>
        <v>38652.719176860024</v>
      </c>
    </row>
    <row r="3858" x14ac:dyDescent="0.2">
      <c r="L3858" s="24">
        <v>3853</v>
      </c>
      <c r="M3858" s="28">
        <v>0.76168934699999991</v>
      </c>
      <c r="O3858" s="24">
        <v>3853</v>
      </c>
      <c r="P3858" s="24">
        <f>'ROTH 1.0'!O3858*'קובץ טיוטה'!$D$10</f>
        <v>15528.187330008315</v>
      </c>
      <c r="Q3858" s="24">
        <f t="shared" si="603"/>
        <v>11928.187330008315</v>
      </c>
      <c r="R3858" s="24">
        <f t="shared" si="612"/>
        <v>51794.875595999991</v>
      </c>
      <c r="S3858" s="24">
        <f t="shared" si="605"/>
        <v>0</v>
      </c>
      <c r="T3858" s="24">
        <f t="shared" si="606"/>
        <v>39866.688265991674</v>
      </c>
      <c r="U3858" s="24" t="str">
        <f t="shared" si="607"/>
        <v>charge</v>
      </c>
      <c r="W3858" s="24">
        <f t="shared" si="610"/>
        <v>0</v>
      </c>
      <c r="X3858" s="24">
        <f t="shared" si="608"/>
        <v>78000</v>
      </c>
      <c r="Y3858" s="24">
        <f t="shared" si="611"/>
        <v>0</v>
      </c>
      <c r="AA3858" s="24">
        <f t="shared" si="609"/>
        <v>0</v>
      </c>
      <c r="AC3858" s="24">
        <f t="shared" si="604"/>
        <v>39866.688265991674</v>
      </c>
    </row>
    <row r="3859" x14ac:dyDescent="0.2">
      <c r="L3859" s="25">
        <v>3854</v>
      </c>
      <c r="M3859" s="29">
        <v>0.76888116099999992</v>
      </c>
      <c r="O3859" s="25">
        <v>3854</v>
      </c>
      <c r="P3859" s="24">
        <f>'ROTH 1.0'!O3859*'קובץ טיוטה'!$D$10</f>
        <v>15604.138634650972</v>
      </c>
      <c r="Q3859" s="25">
        <f t="shared" si="603"/>
        <v>12004.138634650972</v>
      </c>
      <c r="R3859" s="24">
        <f t="shared" si="612"/>
        <v>52283.918947999991</v>
      </c>
      <c r="S3859" s="25">
        <f t="shared" si="605"/>
        <v>0</v>
      </c>
      <c r="T3859" s="25">
        <f t="shared" si="606"/>
        <v>40279.780313349023</v>
      </c>
      <c r="U3859" s="25" t="str">
        <f t="shared" si="607"/>
        <v>charge</v>
      </c>
      <c r="W3859" s="25">
        <f t="shared" si="610"/>
        <v>0</v>
      </c>
      <c r="X3859" s="25">
        <f t="shared" si="608"/>
        <v>78000</v>
      </c>
      <c r="Y3859" s="25">
        <f t="shared" si="611"/>
        <v>0</v>
      </c>
      <c r="AA3859" s="25">
        <f t="shared" si="609"/>
        <v>0</v>
      </c>
      <c r="AC3859" s="25">
        <f t="shared" si="604"/>
        <v>40279.780313349023</v>
      </c>
    </row>
    <row r="3860" x14ac:dyDescent="0.2">
      <c r="L3860" s="24">
        <v>3855</v>
      </c>
      <c r="M3860" s="28">
        <v>0.75183845499999991</v>
      </c>
      <c r="O3860" s="24">
        <v>3855</v>
      </c>
      <c r="P3860" s="24">
        <f>'ROTH 1.0'!O3860*'קובץ טיוטה'!$D$10</f>
        <v>15397.396476727921</v>
      </c>
      <c r="Q3860" s="24">
        <f t="shared" si="603"/>
        <v>11797.396476727921</v>
      </c>
      <c r="R3860" s="24">
        <f t="shared" si="612"/>
        <v>51125.014939999994</v>
      </c>
      <c r="S3860" s="24">
        <f t="shared" si="605"/>
        <v>0</v>
      </c>
      <c r="T3860" s="24">
        <f t="shared" si="606"/>
        <v>39327.618463272069</v>
      </c>
      <c r="U3860" s="24" t="str">
        <f t="shared" si="607"/>
        <v>charge</v>
      </c>
      <c r="W3860" s="24">
        <f t="shared" si="610"/>
        <v>0</v>
      </c>
      <c r="X3860" s="24">
        <f t="shared" si="608"/>
        <v>78000</v>
      </c>
      <c r="Y3860" s="24">
        <f t="shared" si="611"/>
        <v>0</v>
      </c>
      <c r="AA3860" s="24">
        <f t="shared" si="609"/>
        <v>0</v>
      </c>
      <c r="AC3860" s="24">
        <f t="shared" si="604"/>
        <v>39327.618463272069</v>
      </c>
    </row>
    <row r="3861" x14ac:dyDescent="0.2">
      <c r="L3861" s="25">
        <v>3856</v>
      </c>
      <c r="M3861" s="29">
        <v>0.71407201599999992</v>
      </c>
      <c r="O3861" s="25">
        <v>3856</v>
      </c>
      <c r="P3861" s="24">
        <f>'ROTH 1.0'!O3861*'קובץ טיוטה'!$D$10</f>
        <v>15006.824523658694</v>
      </c>
      <c r="Q3861" s="25">
        <f t="shared" si="603"/>
        <v>11406.824523658694</v>
      </c>
      <c r="R3861" s="24">
        <f t="shared" si="612"/>
        <v>48556.897087999991</v>
      </c>
      <c r="S3861" s="25">
        <f t="shared" si="605"/>
        <v>0</v>
      </c>
      <c r="T3861" s="25">
        <f t="shared" si="606"/>
        <v>37150.072564341295</v>
      </c>
      <c r="U3861" s="25" t="str">
        <f t="shared" si="607"/>
        <v>charge</v>
      </c>
      <c r="W3861" s="25">
        <f t="shared" si="610"/>
        <v>0</v>
      </c>
      <c r="X3861" s="25">
        <f t="shared" si="608"/>
        <v>78000</v>
      </c>
      <c r="Y3861" s="25">
        <f t="shared" si="611"/>
        <v>0</v>
      </c>
      <c r="AA3861" s="25">
        <f t="shared" si="609"/>
        <v>0</v>
      </c>
      <c r="AC3861" s="25">
        <f t="shared" si="604"/>
        <v>37150.072564341295</v>
      </c>
    </row>
    <row r="3862" x14ac:dyDescent="0.2">
      <c r="L3862" s="24">
        <v>3857</v>
      </c>
      <c r="M3862" s="28">
        <v>0.61441702399999998</v>
      </c>
      <c r="O3862" s="24">
        <v>3857</v>
      </c>
      <c r="P3862" s="24">
        <f>'ROTH 1.0'!O3862*'קובץ טיוטה'!$D$10</f>
        <v>14531.890365872003</v>
      </c>
      <c r="Q3862" s="24">
        <f t="shared" si="603"/>
        <v>10931.890365872003</v>
      </c>
      <c r="R3862" s="24">
        <f t="shared" si="612"/>
        <v>41780.357631999992</v>
      </c>
      <c r="S3862" s="24">
        <f t="shared" si="605"/>
        <v>0</v>
      </c>
      <c r="T3862" s="24">
        <f t="shared" si="606"/>
        <v>30848.467266127991</v>
      </c>
      <c r="U3862" s="24" t="str">
        <f t="shared" si="607"/>
        <v>charge</v>
      </c>
      <c r="W3862" s="24">
        <f t="shared" si="610"/>
        <v>0</v>
      </c>
      <c r="X3862" s="24">
        <f t="shared" si="608"/>
        <v>78000</v>
      </c>
      <c r="Y3862" s="24">
        <f t="shared" si="611"/>
        <v>0</v>
      </c>
      <c r="AA3862" s="24">
        <f t="shared" si="609"/>
        <v>0</v>
      </c>
      <c r="AC3862" s="24">
        <f t="shared" si="604"/>
        <v>30848.467266127991</v>
      </c>
    </row>
    <row r="3863" x14ac:dyDescent="0.2">
      <c r="L3863" s="25">
        <v>3858</v>
      </c>
      <c r="M3863" s="29">
        <v>0.25461389900000003</v>
      </c>
      <c r="O3863" s="25">
        <v>3858</v>
      </c>
      <c r="P3863" s="24">
        <f>'ROTH 1.0'!O3863*'קובץ טיוטה'!$D$10</f>
        <v>14245.019142998177</v>
      </c>
      <c r="Q3863" s="25">
        <f t="shared" si="603"/>
        <v>10645.019142998177</v>
      </c>
      <c r="R3863" s="24">
        <f t="shared" si="612"/>
        <v>17313.745132000004</v>
      </c>
      <c r="S3863" s="25">
        <f t="shared" si="605"/>
        <v>0</v>
      </c>
      <c r="T3863" s="25">
        <f t="shared" si="606"/>
        <v>6668.7259890018267</v>
      </c>
      <c r="U3863" s="25" t="str">
        <f t="shared" si="607"/>
        <v>charge</v>
      </c>
      <c r="W3863" s="25">
        <f t="shared" si="610"/>
        <v>0</v>
      </c>
      <c r="X3863" s="25">
        <f t="shared" si="608"/>
        <v>78000</v>
      </c>
      <c r="Y3863" s="25">
        <f t="shared" si="611"/>
        <v>0</v>
      </c>
      <c r="AA3863" s="25">
        <f t="shared" si="609"/>
        <v>0</v>
      </c>
      <c r="AC3863" s="25">
        <f t="shared" si="604"/>
        <v>6668.7259890018267</v>
      </c>
    </row>
    <row r="3864" x14ac:dyDescent="0.2">
      <c r="L3864" s="24">
        <v>3859</v>
      </c>
      <c r="M3864" s="28">
        <v>2.5590237000000002E-2</v>
      </c>
      <c r="O3864" s="24">
        <v>3859</v>
      </c>
      <c r="P3864" s="24">
        <f>'ROTH 1.0'!O3864*'קובץ טיוטה'!$D$10</f>
        <v>13711.747739283164</v>
      </c>
      <c r="Q3864" s="24">
        <f t="shared" si="603"/>
        <v>10111.747739283164</v>
      </c>
      <c r="R3864" s="24">
        <f t="shared" si="612"/>
        <v>1740.1361160000001</v>
      </c>
      <c r="S3864" s="24">
        <f t="shared" si="605"/>
        <v>8371.6116232831646</v>
      </c>
      <c r="T3864" s="24">
        <f t="shared" si="606"/>
        <v>0</v>
      </c>
      <c r="U3864" s="24" t="str">
        <f t="shared" si="607"/>
        <v>drain</v>
      </c>
      <c r="W3864" s="24">
        <f t="shared" si="610"/>
        <v>0</v>
      </c>
      <c r="X3864" s="24">
        <f t="shared" si="608"/>
        <v>69628.38837671683</v>
      </c>
      <c r="Y3864" s="24">
        <f t="shared" si="611"/>
        <v>8371.61162328317</v>
      </c>
      <c r="AA3864" s="24">
        <f t="shared" si="609"/>
        <v>0</v>
      </c>
      <c r="AC3864" s="24">
        <f t="shared" si="604"/>
        <v>0</v>
      </c>
    </row>
    <row r="3865" x14ac:dyDescent="0.2">
      <c r="L3865" s="25">
        <v>3860</v>
      </c>
      <c r="M3865" s="29">
        <v>0</v>
      </c>
      <c r="O3865" s="25">
        <v>3860</v>
      </c>
      <c r="P3865" s="24">
        <f>'ROTH 1.0'!O3865*'קובץ טיוטה'!$D$10</f>
        <v>13583.19918039157</v>
      </c>
      <c r="Q3865" s="25">
        <f t="shared" si="603"/>
        <v>9983.1991803915698</v>
      </c>
      <c r="R3865" s="24">
        <f t="shared" si="612"/>
        <v>0</v>
      </c>
      <c r="S3865" s="25">
        <f t="shared" si="605"/>
        <v>9983.1991803915698</v>
      </c>
      <c r="T3865" s="25">
        <f t="shared" si="606"/>
        <v>0</v>
      </c>
      <c r="U3865" s="25" t="str">
        <f t="shared" si="607"/>
        <v>drain</v>
      </c>
      <c r="W3865" s="25">
        <f t="shared" si="610"/>
        <v>0</v>
      </c>
      <c r="X3865" s="25">
        <f t="shared" si="608"/>
        <v>59645.189196325256</v>
      </c>
      <c r="Y3865" s="25">
        <f t="shared" si="611"/>
        <v>9983.1991803915735</v>
      </c>
      <c r="AA3865" s="25">
        <f t="shared" si="609"/>
        <v>0</v>
      </c>
      <c r="AC3865" s="25">
        <f t="shared" si="604"/>
        <v>0</v>
      </c>
    </row>
    <row r="3866" x14ac:dyDescent="0.2">
      <c r="L3866" s="24">
        <v>3861</v>
      </c>
      <c r="M3866" s="28">
        <v>0</v>
      </c>
      <c r="O3866" s="24">
        <v>3861</v>
      </c>
      <c r="P3866" s="24">
        <f>'ROTH 1.0'!O3866*'קובץ טיוטה'!$D$10</f>
        <v>13463.08873035133</v>
      </c>
      <c r="Q3866" s="24">
        <f t="shared" si="603"/>
        <v>9863.08873035133</v>
      </c>
      <c r="R3866" s="24">
        <f t="shared" si="612"/>
        <v>0</v>
      </c>
      <c r="S3866" s="24">
        <f t="shared" si="605"/>
        <v>9863.08873035133</v>
      </c>
      <c r="T3866" s="24">
        <f t="shared" si="606"/>
        <v>0</v>
      </c>
      <c r="U3866" s="24" t="str">
        <f t="shared" si="607"/>
        <v>drain</v>
      </c>
      <c r="W3866" s="24">
        <f t="shared" si="610"/>
        <v>0</v>
      </c>
      <c r="X3866" s="24">
        <f t="shared" si="608"/>
        <v>49782.100465973926</v>
      </c>
      <c r="Y3866" s="24">
        <f t="shared" si="611"/>
        <v>9863.08873035133</v>
      </c>
      <c r="AA3866" s="24">
        <f t="shared" si="609"/>
        <v>0</v>
      </c>
      <c r="AC3866" s="24">
        <f t="shared" si="604"/>
        <v>0</v>
      </c>
    </row>
    <row r="3867" x14ac:dyDescent="0.2">
      <c r="L3867" s="25">
        <v>3862</v>
      </c>
      <c r="M3867" s="29">
        <v>0</v>
      </c>
      <c r="O3867" s="25">
        <v>3862</v>
      </c>
      <c r="P3867" s="24">
        <f>'ROTH 1.0'!O3867*'קובץ טיוטה'!$D$10</f>
        <v>12853.100277419091</v>
      </c>
      <c r="Q3867" s="25">
        <f t="shared" si="603"/>
        <v>9253.1002774190911</v>
      </c>
      <c r="R3867" s="24">
        <f t="shared" si="612"/>
        <v>0</v>
      </c>
      <c r="S3867" s="25">
        <f t="shared" si="605"/>
        <v>9253.1002774190911</v>
      </c>
      <c r="T3867" s="25">
        <f t="shared" si="606"/>
        <v>0</v>
      </c>
      <c r="U3867" s="25" t="str">
        <f t="shared" si="607"/>
        <v>drain</v>
      </c>
      <c r="W3867" s="25">
        <f t="shared" si="610"/>
        <v>0</v>
      </c>
      <c r="X3867" s="25">
        <f t="shared" si="608"/>
        <v>40529.000188554834</v>
      </c>
      <c r="Y3867" s="25">
        <f t="shared" si="611"/>
        <v>9253.1002774190929</v>
      </c>
      <c r="AA3867" s="25">
        <f t="shared" si="609"/>
        <v>0</v>
      </c>
      <c r="AC3867" s="25">
        <f t="shared" si="604"/>
        <v>0</v>
      </c>
    </row>
    <row r="3868" x14ac:dyDescent="0.2">
      <c r="L3868" s="24">
        <v>3863</v>
      </c>
      <c r="M3868" s="28">
        <v>0</v>
      </c>
      <c r="O3868" s="24">
        <v>3863</v>
      </c>
      <c r="P3868" s="24">
        <f>'ROTH 1.0'!O3868*'קובץ טיוטה'!$D$10</f>
        <v>12213.338484768487</v>
      </c>
      <c r="Q3868" s="24">
        <f t="shared" si="603"/>
        <v>8613.3384847684865</v>
      </c>
      <c r="R3868" s="24">
        <f t="shared" si="612"/>
        <v>0</v>
      </c>
      <c r="S3868" s="24">
        <f t="shared" si="605"/>
        <v>8613.3384847684865</v>
      </c>
      <c r="T3868" s="24">
        <f t="shared" si="606"/>
        <v>0</v>
      </c>
      <c r="U3868" s="24" t="str">
        <f t="shared" si="607"/>
        <v>drain</v>
      </c>
      <c r="W3868" s="24">
        <f t="shared" si="610"/>
        <v>0</v>
      </c>
      <c r="X3868" s="24">
        <f t="shared" si="608"/>
        <v>31915.661703786347</v>
      </c>
      <c r="Y3868" s="24">
        <f t="shared" si="611"/>
        <v>8613.3384847684865</v>
      </c>
      <c r="AA3868" s="24">
        <f t="shared" si="609"/>
        <v>0</v>
      </c>
      <c r="AC3868" s="24">
        <f t="shared" si="604"/>
        <v>0</v>
      </c>
    </row>
    <row r="3869" x14ac:dyDescent="0.2">
      <c r="L3869" s="25">
        <v>3864</v>
      </c>
      <c r="M3869" s="29">
        <v>0</v>
      </c>
      <c r="O3869" s="25">
        <v>3864</v>
      </c>
      <c r="P3869" s="24">
        <f>'ROTH 1.0'!O3869*'קובץ טיוטה'!$D$10</f>
        <v>11489.51253069725</v>
      </c>
      <c r="Q3869" s="25">
        <f t="shared" si="603"/>
        <v>7889.5125306972495</v>
      </c>
      <c r="R3869" s="24">
        <f t="shared" si="612"/>
        <v>0</v>
      </c>
      <c r="S3869" s="25">
        <f t="shared" si="605"/>
        <v>7889.5125306972495</v>
      </c>
      <c r="T3869" s="25">
        <f t="shared" si="606"/>
        <v>0</v>
      </c>
      <c r="U3869" s="25" t="str">
        <f t="shared" si="607"/>
        <v>drain</v>
      </c>
      <c r="W3869" s="25">
        <f t="shared" si="610"/>
        <v>0</v>
      </c>
      <c r="X3869" s="25">
        <f t="shared" si="608"/>
        <v>24026.149173089099</v>
      </c>
      <c r="Y3869" s="25">
        <f t="shared" si="611"/>
        <v>7889.5125306972477</v>
      </c>
      <c r="AA3869" s="25">
        <f t="shared" si="609"/>
        <v>0</v>
      </c>
      <c r="AC3869" s="25">
        <f t="shared" si="604"/>
        <v>0</v>
      </c>
    </row>
    <row r="3870" x14ac:dyDescent="0.2">
      <c r="L3870" s="24">
        <v>3865</v>
      </c>
      <c r="M3870" s="28">
        <v>0</v>
      </c>
      <c r="O3870" s="24">
        <v>3865</v>
      </c>
      <c r="P3870" s="24">
        <f>'ROTH 1.0'!O3870*'קובץ טיוטה'!$D$10</f>
        <v>10868.26944325397</v>
      </c>
      <c r="Q3870" s="24">
        <f t="shared" si="603"/>
        <v>7268.2694432539702</v>
      </c>
      <c r="R3870" s="24">
        <f t="shared" si="612"/>
        <v>0</v>
      </c>
      <c r="S3870" s="24">
        <f t="shared" si="605"/>
        <v>7268.2694432539702</v>
      </c>
      <c r="T3870" s="24">
        <f t="shared" si="606"/>
        <v>0</v>
      </c>
      <c r="U3870" s="24" t="str">
        <f t="shared" si="607"/>
        <v>drain</v>
      </c>
      <c r="W3870" s="24">
        <f t="shared" si="610"/>
        <v>0</v>
      </c>
      <c r="X3870" s="24">
        <f t="shared" si="608"/>
        <v>16757.879729835127</v>
      </c>
      <c r="Y3870" s="24">
        <f t="shared" si="611"/>
        <v>7268.269443253972</v>
      </c>
      <c r="AA3870" s="24">
        <f t="shared" si="609"/>
        <v>0</v>
      </c>
      <c r="AC3870" s="24">
        <f t="shared" si="604"/>
        <v>0</v>
      </c>
    </row>
    <row r="3871" x14ac:dyDescent="0.2">
      <c r="L3871" s="25">
        <v>3866</v>
      </c>
      <c r="M3871" s="29">
        <v>0</v>
      </c>
      <c r="O3871" s="25">
        <v>3866</v>
      </c>
      <c r="P3871" s="24">
        <f>'ROTH 1.0'!O3871*'קובץ טיוטה'!$D$10</f>
        <v>10328.137993362116</v>
      </c>
      <c r="Q3871" s="25">
        <f t="shared" si="603"/>
        <v>6728.1379933621156</v>
      </c>
      <c r="R3871" s="24">
        <f t="shared" si="612"/>
        <v>0</v>
      </c>
      <c r="S3871" s="25">
        <f t="shared" si="605"/>
        <v>6728.1379933621156</v>
      </c>
      <c r="T3871" s="25">
        <f t="shared" si="606"/>
        <v>0</v>
      </c>
      <c r="U3871" s="25" t="str">
        <f t="shared" si="607"/>
        <v>drain</v>
      </c>
      <c r="W3871" s="25">
        <f t="shared" si="610"/>
        <v>0</v>
      </c>
      <c r="X3871" s="25">
        <f t="shared" si="608"/>
        <v>10029.741736473012</v>
      </c>
      <c r="Y3871" s="25">
        <f t="shared" si="611"/>
        <v>6728.1379933621156</v>
      </c>
      <c r="AA3871" s="25">
        <f t="shared" si="609"/>
        <v>0</v>
      </c>
      <c r="AC3871" s="25">
        <f t="shared" si="604"/>
        <v>0</v>
      </c>
    </row>
    <row r="3872" x14ac:dyDescent="0.2">
      <c r="L3872" s="24">
        <v>3867</v>
      </c>
      <c r="M3872" s="28">
        <v>0</v>
      </c>
      <c r="O3872" s="24">
        <v>3867</v>
      </c>
      <c r="P3872" s="24">
        <f>'ROTH 1.0'!O3872*'קובץ טיוטה'!$D$10</f>
        <v>9920.7578780944332</v>
      </c>
      <c r="Q3872" s="24">
        <f t="shared" si="603"/>
        <v>6320.7578780944332</v>
      </c>
      <c r="R3872" s="24">
        <f t="shared" si="612"/>
        <v>0</v>
      </c>
      <c r="S3872" s="24">
        <f t="shared" si="605"/>
        <v>6320.7578780944332</v>
      </c>
      <c r="T3872" s="24">
        <f t="shared" si="606"/>
        <v>0</v>
      </c>
      <c r="U3872" s="24" t="str">
        <f t="shared" si="607"/>
        <v>drain</v>
      </c>
      <c r="W3872" s="24">
        <f t="shared" si="610"/>
        <v>0</v>
      </c>
      <c r="X3872" s="24">
        <f t="shared" si="608"/>
        <v>3708.9838583785786</v>
      </c>
      <c r="Y3872" s="24">
        <f t="shared" si="611"/>
        <v>6320.7578780944332</v>
      </c>
      <c r="AA3872" s="24">
        <f t="shared" si="609"/>
        <v>0</v>
      </c>
      <c r="AC3872" s="24">
        <f t="shared" si="604"/>
        <v>0</v>
      </c>
    </row>
    <row r="3873" x14ac:dyDescent="0.2">
      <c r="L3873" s="25">
        <v>3868</v>
      </c>
      <c r="M3873" s="29">
        <v>0</v>
      </c>
      <c r="O3873" s="25">
        <v>3868</v>
      </c>
      <c r="P3873" s="24">
        <f>'ROTH 1.0'!O3873*'קובץ טיוטה'!$D$10</f>
        <v>10013.014845516273</v>
      </c>
      <c r="Q3873" s="25">
        <f t="shared" si="603"/>
        <v>6413.0148455162725</v>
      </c>
      <c r="R3873" s="24">
        <f t="shared" si="612"/>
        <v>0</v>
      </c>
      <c r="S3873" s="25">
        <f t="shared" si="605"/>
        <v>6413.0148455162725</v>
      </c>
      <c r="T3873" s="25">
        <f t="shared" si="606"/>
        <v>0</v>
      </c>
      <c r="U3873" s="25" t="str">
        <f t="shared" si="607"/>
        <v>drain</v>
      </c>
      <c r="W3873" s="25">
        <f t="shared" si="610"/>
        <v>0</v>
      </c>
      <c r="X3873" s="25">
        <f t="shared" si="608"/>
        <v>0</v>
      </c>
      <c r="Y3873" s="25">
        <f t="shared" si="611"/>
        <v>3708.9838583785786</v>
      </c>
      <c r="AA3873" s="25">
        <f t="shared" si="609"/>
        <v>2704.030987137694</v>
      </c>
      <c r="AC3873" s="25">
        <f t="shared" si="604"/>
        <v>0</v>
      </c>
    </row>
    <row r="3874" x14ac:dyDescent="0.2">
      <c r="L3874" s="24">
        <v>3869</v>
      </c>
      <c r="M3874" s="28">
        <v>0</v>
      </c>
      <c r="O3874" s="24">
        <v>3869</v>
      </c>
      <c r="P3874" s="24">
        <f>'ROTH 1.0'!O3874*'קובץ טיוטה'!$D$10</f>
        <v>9966.8577888876789</v>
      </c>
      <c r="Q3874" s="24">
        <f t="shared" si="603"/>
        <v>6366.8577888876789</v>
      </c>
      <c r="R3874" s="24">
        <f t="shared" si="612"/>
        <v>0</v>
      </c>
      <c r="S3874" s="24">
        <f t="shared" si="605"/>
        <v>6366.8577888876789</v>
      </c>
      <c r="T3874" s="24">
        <f t="shared" si="606"/>
        <v>0</v>
      </c>
      <c r="U3874" s="24" t="str">
        <f t="shared" si="607"/>
        <v>drain</v>
      </c>
      <c r="W3874" s="24">
        <f t="shared" si="610"/>
        <v>0</v>
      </c>
      <c r="X3874" s="24">
        <f t="shared" si="608"/>
        <v>0</v>
      </c>
      <c r="Y3874" s="24">
        <f t="shared" si="611"/>
        <v>0</v>
      </c>
      <c r="AA3874" s="24">
        <f t="shared" si="609"/>
        <v>6366.8577888876789</v>
      </c>
      <c r="AC3874" s="24">
        <f t="shared" si="604"/>
        <v>0</v>
      </c>
    </row>
    <row r="3875" x14ac:dyDescent="0.2">
      <c r="L3875" s="25">
        <v>3870</v>
      </c>
      <c r="M3875" s="29">
        <v>0</v>
      </c>
      <c r="O3875" s="25">
        <v>3870</v>
      </c>
      <c r="P3875" s="24">
        <f>'ROTH 1.0'!O3875*'קובץ טיוטה'!$D$10</f>
        <v>9741.6352843331206</v>
      </c>
      <c r="Q3875" s="25">
        <f t="shared" si="603"/>
        <v>6141.6352843331206</v>
      </c>
      <c r="R3875" s="24">
        <f t="shared" si="612"/>
        <v>0</v>
      </c>
      <c r="S3875" s="25">
        <f t="shared" si="605"/>
        <v>6141.6352843331206</v>
      </c>
      <c r="T3875" s="25">
        <f t="shared" si="606"/>
        <v>0</v>
      </c>
      <c r="U3875" s="25" t="str">
        <f t="shared" si="607"/>
        <v>drain</v>
      </c>
      <c r="W3875" s="25">
        <f t="shared" si="610"/>
        <v>0</v>
      </c>
      <c r="X3875" s="25">
        <f t="shared" si="608"/>
        <v>0</v>
      </c>
      <c r="Y3875" s="25">
        <f t="shared" si="611"/>
        <v>0</v>
      </c>
      <c r="AA3875" s="25">
        <f t="shared" si="609"/>
        <v>6141.6352843331206</v>
      </c>
      <c r="AC3875" s="25">
        <f t="shared" si="604"/>
        <v>0</v>
      </c>
    </row>
    <row r="3876" x14ac:dyDescent="0.2">
      <c r="L3876" s="24">
        <v>3871</v>
      </c>
      <c r="M3876" s="28">
        <v>3.8184788999999997E-2</v>
      </c>
      <c r="O3876" s="24">
        <v>3871</v>
      </c>
      <c r="P3876" s="24">
        <f>'ROTH 1.0'!O3876*'קובץ טיוטה'!$D$10</f>
        <v>10394.407477209235</v>
      </c>
      <c r="Q3876" s="24">
        <f t="shared" si="603"/>
        <v>6794.4074772092354</v>
      </c>
      <c r="R3876" s="24">
        <f t="shared" si="612"/>
        <v>2596.5656519999998</v>
      </c>
      <c r="S3876" s="24">
        <f t="shared" si="605"/>
        <v>4197.841825209236</v>
      </c>
      <c r="T3876" s="24">
        <f t="shared" si="606"/>
        <v>0</v>
      </c>
      <c r="U3876" s="24" t="str">
        <f t="shared" si="607"/>
        <v>drain</v>
      </c>
      <c r="W3876" s="24">
        <f t="shared" si="610"/>
        <v>0</v>
      </c>
      <c r="X3876" s="24">
        <f t="shared" si="608"/>
        <v>0</v>
      </c>
      <c r="Y3876" s="24">
        <f t="shared" si="611"/>
        <v>0</v>
      </c>
      <c r="AA3876" s="24">
        <f t="shared" si="609"/>
        <v>4197.841825209236</v>
      </c>
      <c r="AC3876" s="24">
        <f t="shared" si="604"/>
        <v>0</v>
      </c>
    </row>
    <row r="3877" x14ac:dyDescent="0.2">
      <c r="L3877" s="25">
        <v>3872</v>
      </c>
      <c r="M3877" s="29">
        <v>0.12464660000000001</v>
      </c>
      <c r="O3877" s="25">
        <v>3872</v>
      </c>
      <c r="P3877" s="24">
        <f>'ROTH 1.0'!O3877*'קובץ טיוטה'!$D$10</f>
        <v>11403.237172115338</v>
      </c>
      <c r="Q3877" s="25">
        <f t="shared" si="603"/>
        <v>7803.2371721153377</v>
      </c>
      <c r="R3877" s="24">
        <f t="shared" si="612"/>
        <v>8475.9688000000006</v>
      </c>
      <c r="S3877" s="25">
        <f t="shared" si="605"/>
        <v>0</v>
      </c>
      <c r="T3877" s="25">
        <f t="shared" si="606"/>
        <v>672.73162788466288</v>
      </c>
      <c r="U3877" s="25" t="str">
        <f t="shared" si="607"/>
        <v>charge</v>
      </c>
      <c r="W3877" s="25">
        <f t="shared" si="610"/>
        <v>605.45846509619662</v>
      </c>
      <c r="X3877" s="25">
        <f t="shared" si="608"/>
        <v>605.45846509619662</v>
      </c>
      <c r="Y3877" s="25">
        <f t="shared" si="611"/>
        <v>0</v>
      </c>
      <c r="AA3877" s="25">
        <f t="shared" si="609"/>
        <v>0</v>
      </c>
      <c r="AC3877" s="25">
        <f t="shared" si="604"/>
        <v>67.273162788466266</v>
      </c>
    </row>
    <row r="3878" x14ac:dyDescent="0.2">
      <c r="L3878" s="24">
        <v>3873</v>
      </c>
      <c r="M3878" s="28">
        <v>0.38848596299999999</v>
      </c>
      <c r="O3878" s="24">
        <v>3873</v>
      </c>
      <c r="P3878" s="24">
        <f>'ROTH 1.0'!O3878*'קובץ טיוטה'!$D$10</f>
        <v>12109.385906959615</v>
      </c>
      <c r="Q3878" s="24">
        <f t="shared" si="603"/>
        <v>8509.3859069596147</v>
      </c>
      <c r="R3878" s="24">
        <f t="shared" si="612"/>
        <v>26417.045483999998</v>
      </c>
      <c r="S3878" s="24">
        <f t="shared" si="605"/>
        <v>0</v>
      </c>
      <c r="T3878" s="24">
        <f t="shared" si="606"/>
        <v>17907.659577040384</v>
      </c>
      <c r="U3878" s="24" t="str">
        <f t="shared" si="607"/>
        <v>charge</v>
      </c>
      <c r="W3878" s="24">
        <f t="shared" si="610"/>
        <v>16116.893619336346</v>
      </c>
      <c r="X3878" s="24">
        <f t="shared" si="608"/>
        <v>16722.352084432543</v>
      </c>
      <c r="Y3878" s="24">
        <f t="shared" si="611"/>
        <v>0</v>
      </c>
      <c r="AA3878" s="24">
        <f t="shared" si="609"/>
        <v>0</v>
      </c>
      <c r="AC3878" s="24">
        <f t="shared" si="604"/>
        <v>1790.7659577040376</v>
      </c>
    </row>
    <row r="3879" x14ac:dyDescent="0.2">
      <c r="L3879" s="25">
        <v>3874</v>
      </c>
      <c r="M3879" s="29">
        <v>0.72577260300000002</v>
      </c>
      <c r="O3879" s="25">
        <v>3874</v>
      </c>
      <c r="P3879" s="24">
        <f>'ROTH 1.0'!O3879*'קובץ טיוטה'!$D$10</f>
        <v>12710.025141096339</v>
      </c>
      <c r="Q3879" s="25">
        <f t="shared" si="603"/>
        <v>9110.0251410963392</v>
      </c>
      <c r="R3879" s="24">
        <f t="shared" si="612"/>
        <v>49352.537003999998</v>
      </c>
      <c r="S3879" s="25">
        <f t="shared" si="605"/>
        <v>0</v>
      </c>
      <c r="T3879" s="25">
        <f t="shared" si="606"/>
        <v>40242.511862903659</v>
      </c>
      <c r="U3879" s="25" t="str">
        <f t="shared" si="607"/>
        <v>charge</v>
      </c>
      <c r="W3879" s="25">
        <f t="shared" si="610"/>
        <v>36218.260676613296</v>
      </c>
      <c r="X3879" s="25">
        <f t="shared" si="608"/>
        <v>52940.612761045835</v>
      </c>
      <c r="Y3879" s="25">
        <f t="shared" si="611"/>
        <v>0</v>
      </c>
      <c r="AA3879" s="25">
        <f t="shared" si="609"/>
        <v>0</v>
      </c>
      <c r="AC3879" s="25">
        <f t="shared" si="604"/>
        <v>4024.251186290363</v>
      </c>
    </row>
    <row r="3880" x14ac:dyDescent="0.2">
      <c r="L3880" s="24">
        <v>3875</v>
      </c>
      <c r="M3880" s="28">
        <v>0.73830390800000001</v>
      </c>
      <c r="O3880" s="24">
        <v>3875</v>
      </c>
      <c r="P3880" s="24">
        <f>'ROTH 1.0'!O3880*'קובץ טיוטה'!$D$10</f>
        <v>13077.124592725013</v>
      </c>
      <c r="Q3880" s="24">
        <f t="shared" si="603"/>
        <v>9477.1245927250129</v>
      </c>
      <c r="R3880" s="24">
        <f t="shared" si="612"/>
        <v>50204.665744000005</v>
      </c>
      <c r="S3880" s="24">
        <f t="shared" si="605"/>
        <v>0</v>
      </c>
      <c r="T3880" s="24">
        <f t="shared" si="606"/>
        <v>40727.541151274992</v>
      </c>
      <c r="U3880" s="24" t="str">
        <f t="shared" si="607"/>
        <v>charge</v>
      </c>
      <c r="W3880" s="24">
        <f t="shared" si="610"/>
        <v>25059.387238954165</v>
      </c>
      <c r="X3880" s="24">
        <f t="shared" si="608"/>
        <v>78000</v>
      </c>
      <c r="Y3880" s="24">
        <f t="shared" si="611"/>
        <v>0</v>
      </c>
      <c r="AA3880" s="24">
        <f t="shared" si="609"/>
        <v>0</v>
      </c>
      <c r="AC3880" s="24">
        <f t="shared" si="604"/>
        <v>15668.153912320828</v>
      </c>
    </row>
    <row r="3881" x14ac:dyDescent="0.2">
      <c r="L3881" s="25">
        <v>3876</v>
      </c>
      <c r="M3881" s="29">
        <v>0.75974879200000001</v>
      </c>
      <c r="O3881" s="25">
        <v>3876</v>
      </c>
      <c r="P3881" s="24">
        <f>'ROTH 1.0'!O3881*'קובץ טיוטה'!$D$10</f>
        <v>13172.37107343362</v>
      </c>
      <c r="Q3881" s="25">
        <f t="shared" si="603"/>
        <v>9572.37107343362</v>
      </c>
      <c r="R3881" s="24">
        <f t="shared" si="612"/>
        <v>51662.917856</v>
      </c>
      <c r="S3881" s="25">
        <f t="shared" si="605"/>
        <v>0</v>
      </c>
      <c r="T3881" s="25">
        <f t="shared" si="606"/>
        <v>42090.54678256638</v>
      </c>
      <c r="U3881" s="25" t="str">
        <f t="shared" si="607"/>
        <v>charge</v>
      </c>
      <c r="W3881" s="25">
        <f t="shared" si="610"/>
        <v>0</v>
      </c>
      <c r="X3881" s="25">
        <f t="shared" si="608"/>
        <v>78000</v>
      </c>
      <c r="Y3881" s="25">
        <f t="shared" si="611"/>
        <v>0</v>
      </c>
      <c r="AA3881" s="25">
        <f t="shared" si="609"/>
        <v>0</v>
      </c>
      <c r="AC3881" s="25">
        <f t="shared" si="604"/>
        <v>42090.54678256638</v>
      </c>
    </row>
    <row r="3882" x14ac:dyDescent="0.2">
      <c r="L3882" s="24">
        <v>3877</v>
      </c>
      <c r="M3882" s="28">
        <v>0.76946246400000007</v>
      </c>
      <c r="O3882" s="24">
        <v>3877</v>
      </c>
      <c r="P3882" s="24">
        <f>'ROTH 1.0'!O3882*'קובץ טיוטה'!$D$10</f>
        <v>13410.330005736307</v>
      </c>
      <c r="Q3882" s="24">
        <f t="shared" si="603"/>
        <v>9810.3300057363067</v>
      </c>
      <c r="R3882" s="24">
        <f t="shared" si="612"/>
        <v>52323.447552000005</v>
      </c>
      <c r="S3882" s="24">
        <f t="shared" si="605"/>
        <v>0</v>
      </c>
      <c r="T3882" s="24">
        <f t="shared" si="606"/>
        <v>42513.117546263697</v>
      </c>
      <c r="U3882" s="24" t="str">
        <f t="shared" si="607"/>
        <v>charge</v>
      </c>
      <c r="W3882" s="24">
        <f t="shared" si="610"/>
        <v>0</v>
      </c>
      <c r="X3882" s="24">
        <f t="shared" si="608"/>
        <v>78000</v>
      </c>
      <c r="Y3882" s="24">
        <f t="shared" si="611"/>
        <v>0</v>
      </c>
      <c r="AA3882" s="24">
        <f t="shared" si="609"/>
        <v>0</v>
      </c>
      <c r="AC3882" s="24">
        <f t="shared" si="604"/>
        <v>42513.117546263697</v>
      </c>
    </row>
    <row r="3883" x14ac:dyDescent="0.2">
      <c r="L3883" s="25">
        <v>3878</v>
      </c>
      <c r="M3883" s="29">
        <v>0.76024406700000002</v>
      </c>
      <c r="O3883" s="25">
        <v>3878</v>
      </c>
      <c r="P3883" s="24">
        <f>'ROTH 1.0'!O3883*'קובץ טיוטה'!$D$10</f>
        <v>13314.205530582509</v>
      </c>
      <c r="Q3883" s="25">
        <f t="shared" si="603"/>
        <v>9714.2055305825088</v>
      </c>
      <c r="R3883" s="24">
        <f t="shared" si="612"/>
        <v>51696.596555999997</v>
      </c>
      <c r="S3883" s="25">
        <f t="shared" si="605"/>
        <v>0</v>
      </c>
      <c r="T3883" s="25">
        <f t="shared" si="606"/>
        <v>41982.391025417484</v>
      </c>
      <c r="U3883" s="25" t="str">
        <f t="shared" si="607"/>
        <v>charge</v>
      </c>
      <c r="W3883" s="25">
        <f t="shared" si="610"/>
        <v>0</v>
      </c>
      <c r="X3883" s="25">
        <f t="shared" si="608"/>
        <v>78000</v>
      </c>
      <c r="Y3883" s="25">
        <f t="shared" si="611"/>
        <v>0</v>
      </c>
      <c r="AA3883" s="25">
        <f t="shared" si="609"/>
        <v>0</v>
      </c>
      <c r="AC3883" s="25">
        <f t="shared" si="604"/>
        <v>41982.391025417484</v>
      </c>
    </row>
    <row r="3884" x14ac:dyDescent="0.2">
      <c r="L3884" s="24">
        <v>3879</v>
      </c>
      <c r="M3884" s="28">
        <v>0.77460452899999999</v>
      </c>
      <c r="O3884" s="24">
        <v>3879</v>
      </c>
      <c r="P3884" s="24">
        <f>'ROTH 1.0'!O3884*'קובץ טיוטה'!$D$10</f>
        <v>13038.168547314759</v>
      </c>
      <c r="Q3884" s="24">
        <f t="shared" si="603"/>
        <v>9438.1685473147591</v>
      </c>
      <c r="R3884" s="24">
        <f t="shared" si="612"/>
        <v>52673.107971999998</v>
      </c>
      <c r="S3884" s="24">
        <f t="shared" si="605"/>
        <v>0</v>
      </c>
      <c r="T3884" s="24">
        <f t="shared" si="606"/>
        <v>43234.939424685239</v>
      </c>
      <c r="U3884" s="24" t="str">
        <f t="shared" si="607"/>
        <v>charge</v>
      </c>
      <c r="W3884" s="24">
        <f t="shared" si="610"/>
        <v>0</v>
      </c>
      <c r="X3884" s="24">
        <f t="shared" si="608"/>
        <v>78000</v>
      </c>
      <c r="Y3884" s="24">
        <f t="shared" si="611"/>
        <v>0</v>
      </c>
      <c r="AA3884" s="24">
        <f t="shared" si="609"/>
        <v>0</v>
      </c>
      <c r="AC3884" s="24">
        <f t="shared" si="604"/>
        <v>43234.939424685239</v>
      </c>
    </row>
    <row r="3885" x14ac:dyDescent="0.2">
      <c r="L3885" s="25">
        <v>3880</v>
      </c>
      <c r="M3885" s="29">
        <v>0.72645281299999998</v>
      </c>
      <c r="O3885" s="25">
        <v>3880</v>
      </c>
      <c r="P3885" s="24">
        <f>'ROTH 1.0'!O3885*'קובץ טיוטה'!$D$10</f>
        <v>12929.83590179223</v>
      </c>
      <c r="Q3885" s="25">
        <f t="shared" si="603"/>
        <v>9329.8359017922303</v>
      </c>
      <c r="R3885" s="24">
        <f t="shared" si="612"/>
        <v>49398.791283999999</v>
      </c>
      <c r="S3885" s="25">
        <f t="shared" si="605"/>
        <v>0</v>
      </c>
      <c r="T3885" s="25">
        <f t="shared" si="606"/>
        <v>40068.955382207772</v>
      </c>
      <c r="U3885" s="25" t="str">
        <f t="shared" si="607"/>
        <v>charge</v>
      </c>
      <c r="W3885" s="25">
        <f t="shared" si="610"/>
        <v>0</v>
      </c>
      <c r="X3885" s="25">
        <f t="shared" si="608"/>
        <v>78000</v>
      </c>
      <c r="Y3885" s="25">
        <f t="shared" si="611"/>
        <v>0</v>
      </c>
      <c r="AA3885" s="25">
        <f t="shared" si="609"/>
        <v>0</v>
      </c>
      <c r="AC3885" s="25">
        <f t="shared" si="604"/>
        <v>40068.955382207772</v>
      </c>
    </row>
    <row r="3886" x14ac:dyDescent="0.2">
      <c r="L3886" s="24">
        <v>3881</v>
      </c>
      <c r="M3886" s="28">
        <v>0.64098222599999999</v>
      </c>
      <c r="O3886" s="24">
        <v>3881</v>
      </c>
      <c r="P3886" s="24">
        <f>'ROTH 1.0'!O3886*'קובץ טיוטה'!$D$10</f>
        <v>12688.794733013259</v>
      </c>
      <c r="Q3886" s="24">
        <f t="shared" si="603"/>
        <v>9088.7947330132592</v>
      </c>
      <c r="R3886" s="24">
        <f t="shared" si="612"/>
        <v>43586.791367999998</v>
      </c>
      <c r="S3886" s="24">
        <f t="shared" si="605"/>
        <v>0</v>
      </c>
      <c r="T3886" s="24">
        <f t="shared" si="606"/>
        <v>34497.996634986739</v>
      </c>
      <c r="U3886" s="24" t="str">
        <f t="shared" si="607"/>
        <v>charge</v>
      </c>
      <c r="W3886" s="24">
        <f t="shared" si="610"/>
        <v>0</v>
      </c>
      <c r="X3886" s="24">
        <f t="shared" si="608"/>
        <v>78000</v>
      </c>
      <c r="Y3886" s="24">
        <f t="shared" si="611"/>
        <v>0</v>
      </c>
      <c r="AA3886" s="24">
        <f t="shared" si="609"/>
        <v>0</v>
      </c>
      <c r="AC3886" s="24">
        <f t="shared" si="604"/>
        <v>34497.996634986739</v>
      </c>
    </row>
    <row r="3887" x14ac:dyDescent="0.2">
      <c r="L3887" s="25">
        <v>3882</v>
      </c>
      <c r="M3887" s="29">
        <v>0.26150409599999996</v>
      </c>
      <c r="O3887" s="25">
        <v>3882</v>
      </c>
      <c r="P3887" s="24">
        <f>'ROTH 1.0'!O3887*'קובץ טיוטה'!$D$10</f>
        <v>12892.541861917471</v>
      </c>
      <c r="Q3887" s="25">
        <f t="shared" si="603"/>
        <v>9292.5418619174707</v>
      </c>
      <c r="R3887" s="24">
        <f t="shared" si="612"/>
        <v>17782.278527999999</v>
      </c>
      <c r="S3887" s="25">
        <f t="shared" si="605"/>
        <v>0</v>
      </c>
      <c r="T3887" s="25">
        <f t="shared" si="606"/>
        <v>8489.7366660825282</v>
      </c>
      <c r="U3887" s="25" t="str">
        <f t="shared" si="607"/>
        <v>charge</v>
      </c>
      <c r="W3887" s="25">
        <f t="shared" si="610"/>
        <v>0</v>
      </c>
      <c r="X3887" s="25">
        <f t="shared" si="608"/>
        <v>78000</v>
      </c>
      <c r="Y3887" s="25">
        <f t="shared" si="611"/>
        <v>0</v>
      </c>
      <c r="AA3887" s="25">
        <f t="shared" si="609"/>
        <v>0</v>
      </c>
      <c r="AC3887" s="25">
        <f t="shared" si="604"/>
        <v>8489.7366660825282</v>
      </c>
    </row>
    <row r="3888" x14ac:dyDescent="0.2">
      <c r="L3888" s="24">
        <v>3883</v>
      </c>
      <c r="M3888" s="28">
        <v>2.5218589E-2</v>
      </c>
      <c r="O3888" s="24">
        <v>3883</v>
      </c>
      <c r="P3888" s="24">
        <f>'ROTH 1.0'!O3888*'קובץ טיוטה'!$D$10</f>
        <v>12804.778420343908</v>
      </c>
      <c r="Q3888" s="24">
        <f t="shared" si="603"/>
        <v>9204.7784203439078</v>
      </c>
      <c r="R3888" s="24">
        <f t="shared" si="612"/>
        <v>1714.8640519999999</v>
      </c>
      <c r="S3888" s="24">
        <f t="shared" si="605"/>
        <v>7489.9143683439079</v>
      </c>
      <c r="T3888" s="24">
        <f t="shared" si="606"/>
        <v>0</v>
      </c>
      <c r="U3888" s="24" t="str">
        <f t="shared" si="607"/>
        <v>drain</v>
      </c>
      <c r="W3888" s="24">
        <f t="shared" si="610"/>
        <v>0</v>
      </c>
      <c r="X3888" s="24">
        <f t="shared" si="608"/>
        <v>70510.085631656097</v>
      </c>
      <c r="Y3888" s="24">
        <f t="shared" si="611"/>
        <v>7489.9143683439033</v>
      </c>
      <c r="AA3888" s="24">
        <f t="shared" si="609"/>
        <v>0</v>
      </c>
      <c r="AC3888" s="24">
        <f t="shared" si="604"/>
        <v>0</v>
      </c>
    </row>
    <row r="3889" x14ac:dyDescent="0.2">
      <c r="L3889" s="25">
        <v>3884</v>
      </c>
      <c r="M3889" s="29">
        <v>0</v>
      </c>
      <c r="O3889" s="25">
        <v>3884</v>
      </c>
      <c r="P3889" s="24">
        <f>'ROTH 1.0'!O3889*'קובץ טיוטה'!$D$10</f>
        <v>12643.301063490595</v>
      </c>
      <c r="Q3889" s="25">
        <f t="shared" si="603"/>
        <v>9043.301063490595</v>
      </c>
      <c r="R3889" s="24">
        <f t="shared" si="612"/>
        <v>0</v>
      </c>
      <c r="S3889" s="25">
        <f t="shared" si="605"/>
        <v>9043.301063490595</v>
      </c>
      <c r="T3889" s="25">
        <f t="shared" si="606"/>
        <v>0</v>
      </c>
      <c r="U3889" s="25" t="str">
        <f t="shared" si="607"/>
        <v>drain</v>
      </c>
      <c r="W3889" s="25">
        <f t="shared" si="610"/>
        <v>0</v>
      </c>
      <c r="X3889" s="25">
        <f t="shared" si="608"/>
        <v>61466.784568165502</v>
      </c>
      <c r="Y3889" s="25">
        <f t="shared" si="611"/>
        <v>9043.301063490595</v>
      </c>
      <c r="AA3889" s="25">
        <f t="shared" si="609"/>
        <v>0</v>
      </c>
      <c r="AC3889" s="25">
        <f t="shared" si="604"/>
        <v>0</v>
      </c>
    </row>
    <row r="3890" x14ac:dyDescent="0.2">
      <c r="L3890" s="24">
        <v>3885</v>
      </c>
      <c r="M3890" s="28">
        <v>0</v>
      </c>
      <c r="O3890" s="24">
        <v>3885</v>
      </c>
      <c r="P3890" s="24">
        <f>'ROTH 1.0'!O3890*'קובץ טיוטה'!$D$10</f>
        <v>12326.924649003542</v>
      </c>
      <c r="Q3890" s="24">
        <f t="shared" si="603"/>
        <v>8726.9246490035421</v>
      </c>
      <c r="R3890" s="24">
        <f t="shared" si="612"/>
        <v>0</v>
      </c>
      <c r="S3890" s="24">
        <f t="shared" si="605"/>
        <v>8726.9246490035421</v>
      </c>
      <c r="T3890" s="24">
        <f t="shared" si="606"/>
        <v>0</v>
      </c>
      <c r="U3890" s="24" t="str">
        <f t="shared" si="607"/>
        <v>drain</v>
      </c>
      <c r="W3890" s="24">
        <f t="shared" si="610"/>
        <v>0</v>
      </c>
      <c r="X3890" s="24">
        <f t="shared" si="608"/>
        <v>52739.859919161958</v>
      </c>
      <c r="Y3890" s="24">
        <f t="shared" si="611"/>
        <v>8726.9246490035439</v>
      </c>
      <c r="AA3890" s="24">
        <f t="shared" si="609"/>
        <v>0</v>
      </c>
      <c r="AC3890" s="24">
        <f t="shared" si="604"/>
        <v>0</v>
      </c>
    </row>
    <row r="3891" x14ac:dyDescent="0.2">
      <c r="L3891" s="25">
        <v>3886</v>
      </c>
      <c r="M3891" s="29">
        <v>0</v>
      </c>
      <c r="O3891" s="25">
        <v>3886</v>
      </c>
      <c r="P3891" s="24">
        <f>'ROTH 1.0'!O3891*'קובץ טיוטה'!$D$10</f>
        <v>11807.769313296511</v>
      </c>
      <c r="Q3891" s="25">
        <f t="shared" si="603"/>
        <v>8207.7693132965105</v>
      </c>
      <c r="R3891" s="24">
        <f t="shared" si="612"/>
        <v>0</v>
      </c>
      <c r="S3891" s="25">
        <f t="shared" si="605"/>
        <v>8207.7693132965105</v>
      </c>
      <c r="T3891" s="25">
        <f t="shared" si="606"/>
        <v>0</v>
      </c>
      <c r="U3891" s="25" t="str">
        <f t="shared" si="607"/>
        <v>drain</v>
      </c>
      <c r="W3891" s="25">
        <f t="shared" si="610"/>
        <v>0</v>
      </c>
      <c r="X3891" s="25">
        <f t="shared" si="608"/>
        <v>44532.090605865451</v>
      </c>
      <c r="Y3891" s="25">
        <f t="shared" si="611"/>
        <v>8207.7693132965069</v>
      </c>
      <c r="AA3891" s="25">
        <f t="shared" si="609"/>
        <v>0</v>
      </c>
      <c r="AC3891" s="25">
        <f t="shared" si="604"/>
        <v>0</v>
      </c>
    </row>
    <row r="3892" x14ac:dyDescent="0.2">
      <c r="L3892" s="24">
        <v>3887</v>
      </c>
      <c r="M3892" s="28">
        <v>0</v>
      </c>
      <c r="O3892" s="24">
        <v>3887</v>
      </c>
      <c r="P3892" s="24">
        <f>'ROTH 1.0'!O3892*'קובץ טיוטה'!$D$10</f>
        <v>11427.79559009731</v>
      </c>
      <c r="Q3892" s="24">
        <f t="shared" si="603"/>
        <v>7827.7955900973102</v>
      </c>
      <c r="R3892" s="24">
        <f t="shared" si="612"/>
        <v>0</v>
      </c>
      <c r="S3892" s="24">
        <f t="shared" si="605"/>
        <v>7827.7955900973102</v>
      </c>
      <c r="T3892" s="24">
        <f t="shared" si="606"/>
        <v>0</v>
      </c>
      <c r="U3892" s="24" t="str">
        <f t="shared" si="607"/>
        <v>drain</v>
      </c>
      <c r="W3892" s="24">
        <f t="shared" si="610"/>
        <v>0</v>
      </c>
      <c r="X3892" s="24">
        <f t="shared" si="608"/>
        <v>36704.295015768141</v>
      </c>
      <c r="Y3892" s="24">
        <f t="shared" si="611"/>
        <v>7827.7955900973102</v>
      </c>
      <c r="AA3892" s="24">
        <f t="shared" si="609"/>
        <v>0</v>
      </c>
      <c r="AC3892" s="24">
        <f t="shared" si="604"/>
        <v>0</v>
      </c>
    </row>
    <row r="3893" x14ac:dyDescent="0.2">
      <c r="L3893" s="25">
        <v>3888</v>
      </c>
      <c r="M3893" s="29">
        <v>0</v>
      </c>
      <c r="O3893" s="25">
        <v>3888</v>
      </c>
      <c r="P3893" s="24">
        <f>'ROTH 1.0'!O3893*'קובץ טיוטה'!$D$10</f>
        <v>10933.40383988953</v>
      </c>
      <c r="Q3893" s="25">
        <f t="shared" si="603"/>
        <v>7333.40383988953</v>
      </c>
      <c r="R3893" s="24">
        <f t="shared" si="612"/>
        <v>0</v>
      </c>
      <c r="S3893" s="25">
        <f t="shared" si="605"/>
        <v>7333.40383988953</v>
      </c>
      <c r="T3893" s="25">
        <f t="shared" si="606"/>
        <v>0</v>
      </c>
      <c r="U3893" s="25" t="str">
        <f t="shared" si="607"/>
        <v>drain</v>
      </c>
      <c r="W3893" s="25">
        <f t="shared" si="610"/>
        <v>0</v>
      </c>
      <c r="X3893" s="25">
        <f t="shared" si="608"/>
        <v>29370.891175878613</v>
      </c>
      <c r="Y3893" s="25">
        <f t="shared" si="611"/>
        <v>7333.4038398895282</v>
      </c>
      <c r="AA3893" s="25">
        <f t="shared" si="609"/>
        <v>0</v>
      </c>
      <c r="AC3893" s="25">
        <f t="shared" si="604"/>
        <v>0</v>
      </c>
    </row>
    <row r="3894" x14ac:dyDescent="0.2">
      <c r="L3894" s="24">
        <v>3889</v>
      </c>
      <c r="M3894" s="28">
        <v>0</v>
      </c>
      <c r="O3894" s="24">
        <v>3889</v>
      </c>
      <c r="P3894" s="24">
        <f>'ROTH 1.0'!O3894*'קובץ טיוטה'!$D$10</f>
        <v>10342.471189040105</v>
      </c>
      <c r="Q3894" s="24">
        <f t="shared" si="603"/>
        <v>6742.4711890401049</v>
      </c>
      <c r="R3894" s="24">
        <f t="shared" si="612"/>
        <v>0</v>
      </c>
      <c r="S3894" s="24">
        <f t="shared" si="605"/>
        <v>6742.4711890401049</v>
      </c>
      <c r="T3894" s="24">
        <f t="shared" si="606"/>
        <v>0</v>
      </c>
      <c r="U3894" s="24" t="str">
        <f t="shared" si="607"/>
        <v>drain</v>
      </c>
      <c r="W3894" s="24">
        <f t="shared" si="610"/>
        <v>0</v>
      </c>
      <c r="X3894" s="24">
        <f t="shared" si="608"/>
        <v>22628.419986838508</v>
      </c>
      <c r="Y3894" s="24">
        <f t="shared" si="611"/>
        <v>6742.4711890401049</v>
      </c>
      <c r="AA3894" s="24">
        <f t="shared" si="609"/>
        <v>0</v>
      </c>
      <c r="AC3894" s="24">
        <f t="shared" si="604"/>
        <v>0</v>
      </c>
    </row>
    <row r="3895" x14ac:dyDescent="0.2">
      <c r="L3895" s="25">
        <v>3890</v>
      </c>
      <c r="M3895" s="29">
        <v>0</v>
      </c>
      <c r="O3895" s="25">
        <v>3890</v>
      </c>
      <c r="P3895" s="24">
        <f>'ROTH 1.0'!O3895*'קובץ טיוטה'!$D$10</f>
        <v>9977.3819167433267</v>
      </c>
      <c r="Q3895" s="25">
        <f t="shared" si="603"/>
        <v>6377.3819167433267</v>
      </c>
      <c r="R3895" s="24">
        <f t="shared" si="612"/>
        <v>0</v>
      </c>
      <c r="S3895" s="25">
        <f t="shared" si="605"/>
        <v>6377.3819167433267</v>
      </c>
      <c r="T3895" s="25">
        <f t="shared" si="606"/>
        <v>0</v>
      </c>
      <c r="U3895" s="25" t="str">
        <f t="shared" si="607"/>
        <v>drain</v>
      </c>
      <c r="W3895" s="25">
        <f t="shared" si="610"/>
        <v>0</v>
      </c>
      <c r="X3895" s="25">
        <f t="shared" si="608"/>
        <v>16251.038070095181</v>
      </c>
      <c r="Y3895" s="25">
        <f t="shared" si="611"/>
        <v>6377.3819167433267</v>
      </c>
      <c r="AA3895" s="25">
        <f t="shared" si="609"/>
        <v>0</v>
      </c>
      <c r="AC3895" s="25">
        <f t="shared" si="604"/>
        <v>0</v>
      </c>
    </row>
    <row r="3896" x14ac:dyDescent="0.2">
      <c r="L3896" s="24">
        <v>3891</v>
      </c>
      <c r="M3896" s="28">
        <v>0</v>
      </c>
      <c r="O3896" s="24">
        <v>3891</v>
      </c>
      <c r="P3896" s="24">
        <f>'ROTH 1.0'!O3896*'קובץ טיוטה'!$D$10</f>
        <v>9871.9847101955638</v>
      </c>
      <c r="Q3896" s="24">
        <f t="shared" si="603"/>
        <v>6271.9847101955638</v>
      </c>
      <c r="R3896" s="24">
        <f t="shared" si="612"/>
        <v>0</v>
      </c>
      <c r="S3896" s="24">
        <f t="shared" si="605"/>
        <v>6271.9847101955638</v>
      </c>
      <c r="T3896" s="24">
        <f t="shared" si="606"/>
        <v>0</v>
      </c>
      <c r="U3896" s="24" t="str">
        <f t="shared" si="607"/>
        <v>drain</v>
      </c>
      <c r="W3896" s="24">
        <f t="shared" si="610"/>
        <v>0</v>
      </c>
      <c r="X3896" s="24">
        <f t="shared" si="608"/>
        <v>9979.0533598996171</v>
      </c>
      <c r="Y3896" s="24">
        <f t="shared" si="611"/>
        <v>6271.9847101955638</v>
      </c>
      <c r="AA3896" s="24">
        <f t="shared" si="609"/>
        <v>0</v>
      </c>
      <c r="AC3896" s="24">
        <f t="shared" si="604"/>
        <v>0</v>
      </c>
    </row>
    <row r="3897" x14ac:dyDescent="0.2">
      <c r="L3897" s="25">
        <v>3892</v>
      </c>
      <c r="M3897" s="29">
        <v>0</v>
      </c>
      <c r="O3897" s="25">
        <v>3892</v>
      </c>
      <c r="P3897" s="24">
        <f>'ROTH 1.0'!O3897*'קובץ טיוטה'!$D$10</f>
        <v>9745.4416567440876</v>
      </c>
      <c r="Q3897" s="25">
        <f t="shared" si="603"/>
        <v>6145.4416567440876</v>
      </c>
      <c r="R3897" s="24">
        <f t="shared" si="612"/>
        <v>0</v>
      </c>
      <c r="S3897" s="25">
        <f t="shared" si="605"/>
        <v>6145.4416567440876</v>
      </c>
      <c r="T3897" s="25">
        <f t="shared" si="606"/>
        <v>0</v>
      </c>
      <c r="U3897" s="25" t="str">
        <f t="shared" si="607"/>
        <v>drain</v>
      </c>
      <c r="W3897" s="25">
        <f t="shared" si="610"/>
        <v>0</v>
      </c>
      <c r="X3897" s="25">
        <f t="shared" si="608"/>
        <v>3833.6117031555295</v>
      </c>
      <c r="Y3897" s="25">
        <f t="shared" si="611"/>
        <v>6145.4416567440876</v>
      </c>
      <c r="AA3897" s="25">
        <f t="shared" si="609"/>
        <v>0</v>
      </c>
      <c r="AC3897" s="25">
        <f t="shared" si="604"/>
        <v>0</v>
      </c>
    </row>
    <row r="3898" x14ac:dyDescent="0.2">
      <c r="L3898" s="24">
        <v>3893</v>
      </c>
      <c r="M3898" s="28">
        <v>0</v>
      </c>
      <c r="O3898" s="24">
        <v>3893</v>
      </c>
      <c r="P3898" s="24">
        <f>'ROTH 1.0'!O3898*'קובץ טיוטה'!$D$10</f>
        <v>9705.3648746793024</v>
      </c>
      <c r="Q3898" s="24">
        <f t="shared" si="603"/>
        <v>6105.3648746793024</v>
      </c>
      <c r="R3898" s="24">
        <f t="shared" si="612"/>
        <v>0</v>
      </c>
      <c r="S3898" s="24">
        <f t="shared" si="605"/>
        <v>6105.3648746793024</v>
      </c>
      <c r="T3898" s="24">
        <f t="shared" si="606"/>
        <v>0</v>
      </c>
      <c r="U3898" s="24" t="str">
        <f t="shared" si="607"/>
        <v>drain</v>
      </c>
      <c r="W3898" s="24">
        <f t="shared" si="610"/>
        <v>0</v>
      </c>
      <c r="X3898" s="24">
        <f t="shared" si="608"/>
        <v>0</v>
      </c>
      <c r="Y3898" s="24">
        <f t="shared" si="611"/>
        <v>3833.6117031555295</v>
      </c>
      <c r="AA3898" s="24">
        <f t="shared" si="609"/>
        <v>2271.7531715237728</v>
      </c>
      <c r="AC3898" s="24">
        <f t="shared" si="604"/>
        <v>0</v>
      </c>
    </row>
    <row r="3899" x14ac:dyDescent="0.2">
      <c r="L3899" s="25">
        <v>3894</v>
      </c>
      <c r="M3899" s="29">
        <v>0</v>
      </c>
      <c r="O3899" s="25">
        <v>3894</v>
      </c>
      <c r="P3899" s="24">
        <f>'ROTH 1.0'!O3899*'קובץ טיוטה'!$D$10</f>
        <v>9347.0665714630577</v>
      </c>
      <c r="Q3899" s="25">
        <f t="shared" si="603"/>
        <v>5747.0665714630577</v>
      </c>
      <c r="R3899" s="24">
        <f t="shared" si="612"/>
        <v>0</v>
      </c>
      <c r="S3899" s="25">
        <f t="shared" si="605"/>
        <v>5747.0665714630577</v>
      </c>
      <c r="T3899" s="25">
        <f t="shared" si="606"/>
        <v>0</v>
      </c>
      <c r="U3899" s="25" t="str">
        <f t="shared" si="607"/>
        <v>drain</v>
      </c>
      <c r="W3899" s="25">
        <f t="shared" si="610"/>
        <v>0</v>
      </c>
      <c r="X3899" s="25">
        <f t="shared" si="608"/>
        <v>0</v>
      </c>
      <c r="Y3899" s="25">
        <f t="shared" si="611"/>
        <v>0</v>
      </c>
      <c r="AA3899" s="25">
        <f t="shared" si="609"/>
        <v>5747.0665714630577</v>
      </c>
      <c r="AC3899" s="25">
        <f t="shared" si="604"/>
        <v>0</v>
      </c>
    </row>
    <row r="3900" x14ac:dyDescent="0.2">
      <c r="L3900" s="24">
        <v>3895</v>
      </c>
      <c r="M3900" s="28">
        <v>0.16647219200000002</v>
      </c>
      <c r="O3900" s="24">
        <v>3895</v>
      </c>
      <c r="P3900" s="24">
        <f>'ROTH 1.0'!O3900*'קובץ טיוטה'!$D$10</f>
        <v>9539.4281152283711</v>
      </c>
      <c r="Q3900" s="24">
        <f t="shared" si="603"/>
        <v>5939.4281152283711</v>
      </c>
      <c r="R3900" s="24">
        <f t="shared" si="612"/>
        <v>11320.109056000001</v>
      </c>
      <c r="S3900" s="24">
        <f t="shared" si="605"/>
        <v>0</v>
      </c>
      <c r="T3900" s="24">
        <f t="shared" si="606"/>
        <v>5380.68094077163</v>
      </c>
      <c r="U3900" s="24" t="str">
        <f t="shared" si="607"/>
        <v>charge</v>
      </c>
      <c r="W3900" s="24">
        <f t="shared" si="610"/>
        <v>4842.6128466944674</v>
      </c>
      <c r="X3900" s="24">
        <f t="shared" si="608"/>
        <v>4842.6128466944674</v>
      </c>
      <c r="Y3900" s="24">
        <f t="shared" si="611"/>
        <v>0</v>
      </c>
      <c r="AA3900" s="24">
        <f t="shared" si="609"/>
        <v>0</v>
      </c>
      <c r="AC3900" s="24">
        <f t="shared" si="604"/>
        <v>538.06809407716264</v>
      </c>
    </row>
    <row r="3901" x14ac:dyDescent="0.2">
      <c r="L3901" s="25">
        <v>3896</v>
      </c>
      <c r="M3901" s="29">
        <v>0.45040622899999999</v>
      </c>
      <c r="O3901" s="25">
        <v>3896</v>
      </c>
      <c r="P3901" s="24">
        <f>'ROTH 1.0'!O3901*'קובץ טיוטה'!$D$10</f>
        <v>10021.293888419217</v>
      </c>
      <c r="Q3901" s="25">
        <f t="shared" si="603"/>
        <v>6421.2938884192172</v>
      </c>
      <c r="R3901" s="24">
        <f t="shared" si="612"/>
        <v>30627.623571999997</v>
      </c>
      <c r="S3901" s="25">
        <f t="shared" si="605"/>
        <v>0</v>
      </c>
      <c r="T3901" s="25">
        <f t="shared" si="606"/>
        <v>24206.329683580778</v>
      </c>
      <c r="U3901" s="25" t="str">
        <f t="shared" si="607"/>
        <v>charge</v>
      </c>
      <c r="W3901" s="25">
        <f t="shared" si="610"/>
        <v>21785.696715222701</v>
      </c>
      <c r="X3901" s="25">
        <f t="shared" si="608"/>
        <v>26628.309561917169</v>
      </c>
      <c r="Y3901" s="25">
        <f t="shared" si="611"/>
        <v>0</v>
      </c>
      <c r="AA3901" s="25">
        <f t="shared" si="609"/>
        <v>0</v>
      </c>
      <c r="AC3901" s="25">
        <f t="shared" si="604"/>
        <v>2420.6329683580771</v>
      </c>
    </row>
    <row r="3902" x14ac:dyDescent="0.2">
      <c r="L3902" s="24">
        <v>3897</v>
      </c>
      <c r="M3902" s="28">
        <v>0.63296905199999998</v>
      </c>
      <c r="O3902" s="24">
        <v>3897</v>
      </c>
      <c r="P3902" s="24">
        <f>'ROTH 1.0'!O3902*'קובץ טיוטה'!$D$10</f>
        <v>10670.511387645362</v>
      </c>
      <c r="Q3902" s="24">
        <f t="shared" si="603"/>
        <v>7070.5113876453615</v>
      </c>
      <c r="R3902" s="24">
        <f t="shared" si="612"/>
        <v>43041.895535999996</v>
      </c>
      <c r="S3902" s="24">
        <f t="shared" si="605"/>
        <v>0</v>
      </c>
      <c r="T3902" s="24">
        <f t="shared" si="606"/>
        <v>35971.384148354635</v>
      </c>
      <c r="U3902" s="24" t="str">
        <f t="shared" si="607"/>
        <v>charge</v>
      </c>
      <c r="W3902" s="24">
        <f t="shared" si="610"/>
        <v>32374.245733519168</v>
      </c>
      <c r="X3902" s="24">
        <f t="shared" si="608"/>
        <v>59002.555295436337</v>
      </c>
      <c r="Y3902" s="24">
        <f t="shared" si="611"/>
        <v>0</v>
      </c>
      <c r="AA3902" s="24">
        <f t="shared" si="609"/>
        <v>0</v>
      </c>
      <c r="AC3902" s="24">
        <f t="shared" si="604"/>
        <v>3597.1384148354664</v>
      </c>
    </row>
    <row r="3903" x14ac:dyDescent="0.2">
      <c r="L3903" s="25">
        <v>3898</v>
      </c>
      <c r="M3903" s="29">
        <v>0.70066236399999993</v>
      </c>
      <c r="O3903" s="25">
        <v>3898</v>
      </c>
      <c r="P3903" s="24">
        <f>'ROTH 1.0'!O3903*'קובץ טיוטה'!$D$10</f>
        <v>11227.948511432856</v>
      </c>
      <c r="Q3903" s="25">
        <f t="shared" si="603"/>
        <v>7627.9485114328563</v>
      </c>
      <c r="R3903" s="24">
        <f t="shared" si="612"/>
        <v>47645.040751999994</v>
      </c>
      <c r="S3903" s="25">
        <f t="shared" si="605"/>
        <v>0</v>
      </c>
      <c r="T3903" s="25">
        <f t="shared" si="606"/>
        <v>40017.092240567137</v>
      </c>
      <c r="U3903" s="25" t="str">
        <f t="shared" si="607"/>
        <v>charge</v>
      </c>
      <c r="W3903" s="25">
        <f t="shared" si="610"/>
        <v>18997.444704563663</v>
      </c>
      <c r="X3903" s="25">
        <f t="shared" si="608"/>
        <v>78000</v>
      </c>
      <c r="Y3903" s="25">
        <f t="shared" si="611"/>
        <v>0</v>
      </c>
      <c r="AA3903" s="25">
        <f t="shared" si="609"/>
        <v>0</v>
      </c>
      <c r="AC3903" s="25">
        <f t="shared" si="604"/>
        <v>21019.647536003475</v>
      </c>
    </row>
    <row r="3904" x14ac:dyDescent="0.2">
      <c r="L3904" s="24">
        <v>3899</v>
      </c>
      <c r="M3904" s="28">
        <v>0.73409698699999992</v>
      </c>
      <c r="O3904" s="24">
        <v>3899</v>
      </c>
      <c r="P3904" s="24">
        <f>'ROTH 1.0'!O3904*'קובץ טיוטה'!$D$10</f>
        <v>11714.920470558536</v>
      </c>
      <c r="Q3904" s="24">
        <f t="shared" si="603"/>
        <v>8114.9204705585362</v>
      </c>
      <c r="R3904" s="24">
        <f t="shared" si="612"/>
        <v>49918.59511599999</v>
      </c>
      <c r="S3904" s="24">
        <f t="shared" si="605"/>
        <v>0</v>
      </c>
      <c r="T3904" s="24">
        <f t="shared" si="606"/>
        <v>41803.674645441453</v>
      </c>
      <c r="U3904" s="24" t="str">
        <f t="shared" si="607"/>
        <v>charge</v>
      </c>
      <c r="W3904" s="24">
        <f t="shared" si="610"/>
        <v>0</v>
      </c>
      <c r="X3904" s="24">
        <f t="shared" si="608"/>
        <v>78000</v>
      </c>
      <c r="Y3904" s="24">
        <f t="shared" si="611"/>
        <v>0</v>
      </c>
      <c r="AA3904" s="24">
        <f t="shared" si="609"/>
        <v>0</v>
      </c>
      <c r="AC3904" s="24">
        <f t="shared" si="604"/>
        <v>41803.674645441453</v>
      </c>
    </row>
    <row r="3905" x14ac:dyDescent="0.2">
      <c r="L3905" s="25">
        <v>3900</v>
      </c>
      <c r="M3905" s="29">
        <v>0.76763601699999995</v>
      </c>
      <c r="O3905" s="25">
        <v>3900</v>
      </c>
      <c r="P3905" s="24">
        <f>'ROTH 1.0'!O3905*'קובץ טיוטה'!$D$10</f>
        <v>11996.024375333318</v>
      </c>
      <c r="Q3905" s="25">
        <f t="shared" si="603"/>
        <v>8396.0243753333179</v>
      </c>
      <c r="R3905" s="24">
        <f t="shared" si="612"/>
        <v>52199.249155999998</v>
      </c>
      <c r="S3905" s="25">
        <f t="shared" si="605"/>
        <v>0</v>
      </c>
      <c r="T3905" s="25">
        <f t="shared" si="606"/>
        <v>43803.224780666678</v>
      </c>
      <c r="U3905" s="25" t="str">
        <f t="shared" si="607"/>
        <v>charge</v>
      </c>
      <c r="W3905" s="25">
        <f t="shared" si="610"/>
        <v>0</v>
      </c>
      <c r="X3905" s="25">
        <f t="shared" si="608"/>
        <v>78000</v>
      </c>
      <c r="Y3905" s="25">
        <f t="shared" si="611"/>
        <v>0</v>
      </c>
      <c r="AA3905" s="25">
        <f t="shared" si="609"/>
        <v>0</v>
      </c>
      <c r="AC3905" s="25">
        <f t="shared" si="604"/>
        <v>43803.224780666678</v>
      </c>
    </row>
    <row r="3906" x14ac:dyDescent="0.2">
      <c r="L3906" s="24">
        <v>3901</v>
      </c>
      <c r="M3906" s="28">
        <v>0.77624915399999994</v>
      </c>
      <c r="O3906" s="24">
        <v>3901</v>
      </c>
      <c r="P3906" s="24">
        <f>'ROTH 1.0'!O3906*'קובץ טיוטה'!$D$10</f>
        <v>12461.330401874289</v>
      </c>
      <c r="Q3906" s="24">
        <f t="shared" si="603"/>
        <v>8861.3304018742892</v>
      </c>
      <c r="R3906" s="24">
        <f t="shared" si="612"/>
        <v>52784.942471999995</v>
      </c>
      <c r="S3906" s="24">
        <f t="shared" si="605"/>
        <v>0</v>
      </c>
      <c r="T3906" s="24">
        <f t="shared" si="606"/>
        <v>43923.612070125702</v>
      </c>
      <c r="U3906" s="24" t="str">
        <f t="shared" si="607"/>
        <v>charge</v>
      </c>
      <c r="W3906" s="24">
        <f t="shared" si="610"/>
        <v>0</v>
      </c>
      <c r="X3906" s="24">
        <f t="shared" si="608"/>
        <v>78000</v>
      </c>
      <c r="Y3906" s="24">
        <f t="shared" si="611"/>
        <v>0</v>
      </c>
      <c r="AA3906" s="24">
        <f t="shared" si="609"/>
        <v>0</v>
      </c>
      <c r="AC3906" s="24">
        <f t="shared" si="604"/>
        <v>43923.612070125702</v>
      </c>
    </row>
    <row r="3907" x14ac:dyDescent="0.2">
      <c r="L3907" s="25">
        <v>3902</v>
      </c>
      <c r="M3907" s="29">
        <v>0.74739380299999991</v>
      </c>
      <c r="O3907" s="25">
        <v>3902</v>
      </c>
      <c r="P3907" s="24">
        <f>'ROTH 1.0'!O3907*'קובץ טיוטה'!$D$10</f>
        <v>12753.629602837704</v>
      </c>
      <c r="Q3907" s="25">
        <f t="shared" si="603"/>
        <v>9153.6296028377037</v>
      </c>
      <c r="R3907" s="24">
        <f t="shared" si="612"/>
        <v>50822.778603999992</v>
      </c>
      <c r="S3907" s="25">
        <f t="shared" si="605"/>
        <v>0</v>
      </c>
      <c r="T3907" s="25">
        <f t="shared" si="606"/>
        <v>41669.149001162288</v>
      </c>
      <c r="U3907" s="25" t="str">
        <f t="shared" si="607"/>
        <v>charge</v>
      </c>
      <c r="W3907" s="25">
        <f t="shared" si="610"/>
        <v>0</v>
      </c>
      <c r="X3907" s="25">
        <f t="shared" si="608"/>
        <v>78000</v>
      </c>
      <c r="Y3907" s="25">
        <f t="shared" si="611"/>
        <v>0</v>
      </c>
      <c r="AA3907" s="25">
        <f t="shared" si="609"/>
        <v>0</v>
      </c>
      <c r="AC3907" s="25">
        <f t="shared" si="604"/>
        <v>41669.149001162288</v>
      </c>
    </row>
    <row r="3908" x14ac:dyDescent="0.2">
      <c r="L3908" s="24">
        <v>3903</v>
      </c>
      <c r="M3908" s="28">
        <v>0.75770763100000005</v>
      </c>
      <c r="O3908" s="24">
        <v>3903</v>
      </c>
      <c r="P3908" s="24">
        <f>'ROTH 1.0'!O3908*'קובץ טיוטה'!$D$10</f>
        <v>12692.277553293869</v>
      </c>
      <c r="Q3908" s="24">
        <f t="shared" si="603"/>
        <v>9092.2775532938686</v>
      </c>
      <c r="R3908" s="24">
        <f t="shared" si="612"/>
        <v>51524.118908000004</v>
      </c>
      <c r="S3908" s="24">
        <f t="shared" si="605"/>
        <v>0</v>
      </c>
      <c r="T3908" s="24">
        <f t="shared" si="606"/>
        <v>42431.841354706135</v>
      </c>
      <c r="U3908" s="24" t="str">
        <f t="shared" si="607"/>
        <v>charge</v>
      </c>
      <c r="W3908" s="24">
        <f t="shared" si="610"/>
        <v>0</v>
      </c>
      <c r="X3908" s="24">
        <f t="shared" si="608"/>
        <v>78000</v>
      </c>
      <c r="Y3908" s="24">
        <f t="shared" si="611"/>
        <v>0</v>
      </c>
      <c r="AA3908" s="24">
        <f t="shared" si="609"/>
        <v>0</v>
      </c>
      <c r="AC3908" s="24">
        <f t="shared" si="604"/>
        <v>42431.841354706135</v>
      </c>
    </row>
    <row r="3909" x14ac:dyDescent="0.2">
      <c r="L3909" s="25">
        <v>3904</v>
      </c>
      <c r="M3909" s="29">
        <v>0.72376966399999998</v>
      </c>
      <c r="O3909" s="25">
        <v>3904</v>
      </c>
      <c r="P3909" s="24">
        <f>'ROTH 1.0'!O3909*'קובץ טיוטה'!$D$10</f>
        <v>12637.943951710698</v>
      </c>
      <c r="Q3909" s="25">
        <f t="shared" si="603"/>
        <v>9037.9439517106985</v>
      </c>
      <c r="R3909" s="24">
        <f t="shared" si="612"/>
        <v>49216.337152</v>
      </c>
      <c r="S3909" s="25">
        <f t="shared" si="605"/>
        <v>0</v>
      </c>
      <c r="T3909" s="25">
        <f t="shared" si="606"/>
        <v>40178.393200289298</v>
      </c>
      <c r="U3909" s="25" t="str">
        <f t="shared" si="607"/>
        <v>charge</v>
      </c>
      <c r="W3909" s="25">
        <f t="shared" si="610"/>
        <v>0</v>
      </c>
      <c r="X3909" s="25">
        <f t="shared" si="608"/>
        <v>78000</v>
      </c>
      <c r="Y3909" s="25">
        <f t="shared" si="611"/>
        <v>0</v>
      </c>
      <c r="AA3909" s="25">
        <f t="shared" si="609"/>
        <v>0</v>
      </c>
      <c r="AC3909" s="25">
        <f t="shared" si="604"/>
        <v>40178.393200289298</v>
      </c>
    </row>
    <row r="3910" x14ac:dyDescent="0.2">
      <c r="L3910" s="24">
        <v>3905</v>
      </c>
      <c r="M3910" s="28">
        <v>0.63791186100000008</v>
      </c>
      <c r="O3910" s="24">
        <v>3905</v>
      </c>
      <c r="P3910" s="24">
        <f>'ROTH 1.0'!O3910*'קובץ טיוטה'!$D$10</f>
        <v>12455.03054660851</v>
      </c>
      <c r="Q3910" s="24">
        <f t="shared" ref="Q3910:Q3973" si="613">P3910-$H$8*$H$9</f>
        <v>8855.0305466085101</v>
      </c>
      <c r="R3910" s="24">
        <f t="shared" si="612"/>
        <v>43378.006548000005</v>
      </c>
      <c r="S3910" s="24">
        <f t="shared" si="605"/>
        <v>0</v>
      </c>
      <c r="T3910" s="24">
        <f t="shared" si="606"/>
        <v>34522.976001391493</v>
      </c>
      <c r="U3910" s="24" t="str">
        <f t="shared" si="607"/>
        <v>charge</v>
      </c>
      <c r="W3910" s="24">
        <f t="shared" si="610"/>
        <v>0</v>
      </c>
      <c r="X3910" s="24">
        <f t="shared" si="608"/>
        <v>78000</v>
      </c>
      <c r="Y3910" s="24">
        <f t="shared" si="611"/>
        <v>0</v>
      </c>
      <c r="AA3910" s="24">
        <f t="shared" si="609"/>
        <v>0</v>
      </c>
      <c r="AC3910" s="24">
        <f t="shared" ref="AC3910:AC3973" si="614">IF(U3910="charge",(T3910-W3910),0)</f>
        <v>34522.976001391493</v>
      </c>
    </row>
    <row r="3911" x14ac:dyDescent="0.2">
      <c r="L3911" s="25">
        <v>3906</v>
      </c>
      <c r="M3911" s="29">
        <v>0.25978401099999998</v>
      </c>
      <c r="O3911" s="25">
        <v>3906</v>
      </c>
      <c r="P3911" s="24">
        <f>'ROTH 1.0'!O3911*'קובץ טיוטה'!$D$10</f>
        <v>12458.35536664893</v>
      </c>
      <c r="Q3911" s="25">
        <f t="shared" si="613"/>
        <v>8858.3553666489297</v>
      </c>
      <c r="R3911" s="24">
        <f t="shared" si="612"/>
        <v>17665.312747999997</v>
      </c>
      <c r="S3911" s="25">
        <f t="shared" ref="S3911:S3974" si="615">IF(Q3911&gt;R3911,Q3911-R3911,0)</f>
        <v>0</v>
      </c>
      <c r="T3911" s="25">
        <f t="shared" ref="T3911:T3974" si="616">IF(R3911&gt;Q3911,R3911-Q3911,0)</f>
        <v>8806.9573813510669</v>
      </c>
      <c r="U3911" s="25" t="str">
        <f t="shared" ref="U3911:U3974" si="617">IF(Q3911&gt;R3911,"drain","charge")</f>
        <v>charge</v>
      </c>
      <c r="W3911" s="25">
        <f t="shared" si="610"/>
        <v>0</v>
      </c>
      <c r="X3911" s="25">
        <f t="shared" ref="X3911:X3974" si="618">IF(X3910+T3911&gt;$H$11,$H$11,IF(U3911="charge",X3910+(T3911*$H$12),IF((X3910-S3911)&gt;0,X3910-S3911,0)))</f>
        <v>78000</v>
      </c>
      <c r="Y3911" s="25">
        <f t="shared" si="611"/>
        <v>0</v>
      </c>
      <c r="AA3911" s="25">
        <f t="shared" ref="AA3911:AA3974" si="619">S3911-Y3911</f>
        <v>0</v>
      </c>
      <c r="AC3911" s="25">
        <f t="shared" si="614"/>
        <v>8806.9573813510669</v>
      </c>
    </row>
    <row r="3912" x14ac:dyDescent="0.2">
      <c r="L3912" s="24">
        <v>3907</v>
      </c>
      <c r="M3912" s="28">
        <v>2.4535181E-2</v>
      </c>
      <c r="O3912" s="24">
        <v>3907</v>
      </c>
      <c r="P3912" s="24">
        <f>'ROTH 1.0'!O3912*'קובץ טיוטה'!$D$10</f>
        <v>12457.714343153242</v>
      </c>
      <c r="Q3912" s="24">
        <f t="shared" si="613"/>
        <v>8857.7143431532422</v>
      </c>
      <c r="R3912" s="24">
        <f t="shared" si="612"/>
        <v>1668.392308</v>
      </c>
      <c r="S3912" s="24">
        <f t="shared" si="615"/>
        <v>7189.3220351532418</v>
      </c>
      <c r="T3912" s="24">
        <f t="shared" si="616"/>
        <v>0</v>
      </c>
      <c r="U3912" s="24" t="str">
        <f t="shared" si="617"/>
        <v>drain</v>
      </c>
      <c r="W3912" s="24">
        <f t="shared" ref="W3912:W3975" si="620">IF(X3912&gt;=X3911,(X3912-X3911),0)</f>
        <v>0</v>
      </c>
      <c r="X3912" s="24">
        <f t="shared" si="618"/>
        <v>70810.677964846764</v>
      </c>
      <c r="Y3912" s="24">
        <f t="shared" ref="Y3912:Y3975" si="621">IF(U3912="drain",X3911-X3912,0)</f>
        <v>7189.3220351532364</v>
      </c>
      <c r="AA3912" s="24">
        <f t="shared" si="619"/>
        <v>0</v>
      </c>
      <c r="AC3912" s="24">
        <f t="shared" si="614"/>
        <v>0</v>
      </c>
    </row>
    <row r="3913" x14ac:dyDescent="0.2">
      <c r="L3913" s="25">
        <v>3908</v>
      </c>
      <c r="M3913" s="29">
        <v>0</v>
      </c>
      <c r="O3913" s="25">
        <v>3908</v>
      </c>
      <c r="P3913" s="24">
        <f>'ROTH 1.0'!O3913*'קובץ טיוטה'!$D$10</f>
        <v>12568.065529319087</v>
      </c>
      <c r="Q3913" s="25">
        <f t="shared" si="613"/>
        <v>8968.0655293190866</v>
      </c>
      <c r="R3913" s="24">
        <f t="shared" si="612"/>
        <v>0</v>
      </c>
      <c r="S3913" s="25">
        <f t="shared" si="615"/>
        <v>8968.0655293190866</v>
      </c>
      <c r="T3913" s="25">
        <f t="shared" si="616"/>
        <v>0</v>
      </c>
      <c r="U3913" s="25" t="str">
        <f t="shared" si="617"/>
        <v>drain</v>
      </c>
      <c r="W3913" s="25">
        <f t="shared" si="620"/>
        <v>0</v>
      </c>
      <c r="X3913" s="25">
        <f t="shared" si="618"/>
        <v>61842.612435527677</v>
      </c>
      <c r="Y3913" s="25">
        <f t="shared" si="621"/>
        <v>8968.0655293190866</v>
      </c>
      <c r="AA3913" s="25">
        <f t="shared" si="619"/>
        <v>0</v>
      </c>
      <c r="AC3913" s="25">
        <f t="shared" si="614"/>
        <v>0</v>
      </c>
    </row>
    <row r="3914" x14ac:dyDescent="0.2">
      <c r="L3914" s="24">
        <v>3909</v>
      </c>
      <c r="M3914" s="28">
        <v>0</v>
      </c>
      <c r="O3914" s="24">
        <v>3909</v>
      </c>
      <c r="P3914" s="24">
        <f>'ROTH 1.0'!O3914*'קובץ טיוטה'!$D$10</f>
        <v>12656.843658679776</v>
      </c>
      <c r="Q3914" s="24">
        <f t="shared" si="613"/>
        <v>9056.8436586797761</v>
      </c>
      <c r="R3914" s="24">
        <f t="shared" si="612"/>
        <v>0</v>
      </c>
      <c r="S3914" s="24">
        <f t="shared" si="615"/>
        <v>9056.8436586797761</v>
      </c>
      <c r="T3914" s="24">
        <f t="shared" si="616"/>
        <v>0</v>
      </c>
      <c r="U3914" s="24" t="str">
        <f t="shared" si="617"/>
        <v>drain</v>
      </c>
      <c r="W3914" s="24">
        <f t="shared" si="620"/>
        <v>0</v>
      </c>
      <c r="X3914" s="24">
        <f t="shared" si="618"/>
        <v>52785.768776847901</v>
      </c>
      <c r="Y3914" s="24">
        <f t="shared" si="621"/>
        <v>9056.8436586797761</v>
      </c>
      <c r="AA3914" s="24">
        <f t="shared" si="619"/>
        <v>0</v>
      </c>
      <c r="AC3914" s="24">
        <f t="shared" si="614"/>
        <v>0</v>
      </c>
    </row>
    <row r="3915" x14ac:dyDescent="0.2">
      <c r="L3915" s="25">
        <v>3910</v>
      </c>
      <c r="M3915" s="29">
        <v>0</v>
      </c>
      <c r="O3915" s="25">
        <v>3910</v>
      </c>
      <c r="P3915" s="24">
        <f>'ROTH 1.0'!O3915*'קובץ טיוטה'!$D$10</f>
        <v>12495.49874980897</v>
      </c>
      <c r="Q3915" s="25">
        <f t="shared" si="613"/>
        <v>8895.4987498089704</v>
      </c>
      <c r="R3915" s="24">
        <f t="shared" si="612"/>
        <v>0</v>
      </c>
      <c r="S3915" s="25">
        <f t="shared" si="615"/>
        <v>8895.4987498089704</v>
      </c>
      <c r="T3915" s="25">
        <f t="shared" si="616"/>
        <v>0</v>
      </c>
      <c r="U3915" s="25" t="str">
        <f t="shared" si="617"/>
        <v>drain</v>
      </c>
      <c r="W3915" s="25">
        <f t="shared" si="620"/>
        <v>0</v>
      </c>
      <c r="X3915" s="25">
        <f t="shared" si="618"/>
        <v>43890.270027038932</v>
      </c>
      <c r="Y3915" s="25">
        <f t="shared" si="621"/>
        <v>8895.4987498089686</v>
      </c>
      <c r="AA3915" s="25">
        <f t="shared" si="619"/>
        <v>0</v>
      </c>
      <c r="AC3915" s="25">
        <f t="shared" si="614"/>
        <v>0</v>
      </c>
    </row>
    <row r="3916" x14ac:dyDescent="0.2">
      <c r="L3916" s="24">
        <v>3911</v>
      </c>
      <c r="M3916" s="28">
        <v>0</v>
      </c>
      <c r="O3916" s="24">
        <v>3911</v>
      </c>
      <c r="P3916" s="24">
        <f>'ROTH 1.0'!O3916*'קובץ טיוטה'!$D$10</f>
        <v>12083.421761875954</v>
      </c>
      <c r="Q3916" s="24">
        <f t="shared" si="613"/>
        <v>8483.421761875954</v>
      </c>
      <c r="R3916" s="24">
        <f t="shared" si="612"/>
        <v>0</v>
      </c>
      <c r="S3916" s="24">
        <f t="shared" si="615"/>
        <v>8483.421761875954</v>
      </c>
      <c r="T3916" s="24">
        <f t="shared" si="616"/>
        <v>0</v>
      </c>
      <c r="U3916" s="24" t="str">
        <f t="shared" si="617"/>
        <v>drain</v>
      </c>
      <c r="W3916" s="24">
        <f t="shared" si="620"/>
        <v>0</v>
      </c>
      <c r="X3916" s="24">
        <f t="shared" si="618"/>
        <v>35406.848265162975</v>
      </c>
      <c r="Y3916" s="24">
        <f t="shared" si="621"/>
        <v>8483.4217618759576</v>
      </c>
      <c r="AA3916" s="24">
        <f t="shared" si="619"/>
        <v>0</v>
      </c>
      <c r="AC3916" s="24">
        <f t="shared" si="614"/>
        <v>0</v>
      </c>
    </row>
    <row r="3917" x14ac:dyDescent="0.2">
      <c r="L3917" s="25">
        <v>3912</v>
      </c>
      <c r="M3917" s="29">
        <v>0</v>
      </c>
      <c r="O3917" s="25">
        <v>3912</v>
      </c>
      <c r="P3917" s="24">
        <f>'ROTH 1.0'!O3917*'קובץ טיוטה'!$D$10</f>
        <v>11375.885732357116</v>
      </c>
      <c r="Q3917" s="25">
        <f t="shared" si="613"/>
        <v>7775.8857323571156</v>
      </c>
      <c r="R3917" s="24">
        <f t="shared" si="612"/>
        <v>0</v>
      </c>
      <c r="S3917" s="25">
        <f t="shared" si="615"/>
        <v>7775.8857323571156</v>
      </c>
      <c r="T3917" s="25">
        <f t="shared" si="616"/>
        <v>0</v>
      </c>
      <c r="U3917" s="25" t="str">
        <f t="shared" si="617"/>
        <v>drain</v>
      </c>
      <c r="W3917" s="25">
        <f t="shared" si="620"/>
        <v>0</v>
      </c>
      <c r="X3917" s="25">
        <f t="shared" si="618"/>
        <v>27630.962532805861</v>
      </c>
      <c r="Y3917" s="25">
        <f t="shared" si="621"/>
        <v>7775.8857323571137</v>
      </c>
      <c r="AA3917" s="25">
        <f t="shared" si="619"/>
        <v>0</v>
      </c>
      <c r="AC3917" s="25">
        <f t="shared" si="614"/>
        <v>0</v>
      </c>
    </row>
    <row r="3918" x14ac:dyDescent="0.2">
      <c r="L3918" s="24">
        <v>3913</v>
      </c>
      <c r="M3918" s="28">
        <v>0</v>
      </c>
      <c r="O3918" s="24">
        <v>3913</v>
      </c>
      <c r="P3918" s="24">
        <f>'ROTH 1.0'!O3918*'קובץ טיוטה'!$D$10</f>
        <v>10733.571437722743</v>
      </c>
      <c r="Q3918" s="24">
        <f t="shared" si="613"/>
        <v>7133.5714377227432</v>
      </c>
      <c r="R3918" s="24">
        <f t="shared" si="612"/>
        <v>0</v>
      </c>
      <c r="S3918" s="24">
        <f t="shared" si="615"/>
        <v>7133.5714377227432</v>
      </c>
      <c r="T3918" s="24">
        <f t="shared" si="616"/>
        <v>0</v>
      </c>
      <c r="U3918" s="24" t="str">
        <f t="shared" si="617"/>
        <v>drain</v>
      </c>
      <c r="W3918" s="24">
        <f t="shared" si="620"/>
        <v>0</v>
      </c>
      <c r="X3918" s="24">
        <f t="shared" si="618"/>
        <v>20497.39109508312</v>
      </c>
      <c r="Y3918" s="24">
        <f t="shared" si="621"/>
        <v>7133.5714377227414</v>
      </c>
      <c r="AA3918" s="24">
        <f t="shared" si="619"/>
        <v>0</v>
      </c>
      <c r="AC3918" s="24">
        <f t="shared" si="614"/>
        <v>0</v>
      </c>
    </row>
    <row r="3919" x14ac:dyDescent="0.2">
      <c r="L3919" s="25">
        <v>3914</v>
      </c>
      <c r="M3919" s="29">
        <v>0</v>
      </c>
      <c r="O3919" s="25">
        <v>3914</v>
      </c>
      <c r="P3919" s="24">
        <f>'ROTH 1.0'!O3919*'קובץ טיוטה'!$D$10</f>
        <v>10274.495652172016</v>
      </c>
      <c r="Q3919" s="25">
        <f t="shared" si="613"/>
        <v>6674.495652172016</v>
      </c>
      <c r="R3919" s="24">
        <f t="shared" si="612"/>
        <v>0</v>
      </c>
      <c r="S3919" s="25">
        <f t="shared" si="615"/>
        <v>6674.495652172016</v>
      </c>
      <c r="T3919" s="25">
        <f t="shared" si="616"/>
        <v>0</v>
      </c>
      <c r="U3919" s="25" t="str">
        <f t="shared" si="617"/>
        <v>drain</v>
      </c>
      <c r="W3919" s="25">
        <f t="shared" si="620"/>
        <v>0</v>
      </c>
      <c r="X3919" s="25">
        <f t="shared" si="618"/>
        <v>13822.895442911104</v>
      </c>
      <c r="Y3919" s="25">
        <f t="shared" si="621"/>
        <v>6674.495652172016</v>
      </c>
      <c r="AA3919" s="25">
        <f t="shared" si="619"/>
        <v>0</v>
      </c>
      <c r="AC3919" s="25">
        <f t="shared" si="614"/>
        <v>0</v>
      </c>
    </row>
    <row r="3920" x14ac:dyDescent="0.2">
      <c r="L3920" s="24">
        <v>3915</v>
      </c>
      <c r="M3920" s="28">
        <v>0</v>
      </c>
      <c r="O3920" s="24">
        <v>3915</v>
      </c>
      <c r="P3920" s="24">
        <f>'ROTH 1.0'!O3920*'קובץ טיוטה'!$D$10</f>
        <v>9884.4068758133508</v>
      </c>
      <c r="Q3920" s="24">
        <f t="shared" si="613"/>
        <v>6284.4068758133508</v>
      </c>
      <c r="R3920" s="24">
        <f t="shared" ref="R3920:R3983" si="622">M3920*$H$7*0.85</f>
        <v>0</v>
      </c>
      <c r="S3920" s="24">
        <f t="shared" si="615"/>
        <v>6284.4068758133508</v>
      </c>
      <c r="T3920" s="24">
        <f t="shared" si="616"/>
        <v>0</v>
      </c>
      <c r="U3920" s="24" t="str">
        <f t="shared" si="617"/>
        <v>drain</v>
      </c>
      <c r="W3920" s="24">
        <f t="shared" si="620"/>
        <v>0</v>
      </c>
      <c r="X3920" s="24">
        <f t="shared" si="618"/>
        <v>7538.4885670977528</v>
      </c>
      <c r="Y3920" s="24">
        <f t="shared" si="621"/>
        <v>6284.4068758133508</v>
      </c>
      <c r="AA3920" s="24">
        <f t="shared" si="619"/>
        <v>0</v>
      </c>
      <c r="AC3920" s="24">
        <f t="shared" si="614"/>
        <v>0</v>
      </c>
    </row>
    <row r="3921" x14ac:dyDescent="0.2">
      <c r="L3921" s="25">
        <v>3916</v>
      </c>
      <c r="M3921" s="29">
        <v>0</v>
      </c>
      <c r="O3921" s="25">
        <v>3916</v>
      </c>
      <c r="P3921" s="24">
        <f>'ROTH 1.0'!O3921*'קובץ טיוטה'!$D$10</f>
        <v>9784.5262731041785</v>
      </c>
      <c r="Q3921" s="25">
        <f t="shared" si="613"/>
        <v>6184.5262731041785</v>
      </c>
      <c r="R3921" s="24">
        <f t="shared" si="622"/>
        <v>0</v>
      </c>
      <c r="S3921" s="25">
        <f t="shared" si="615"/>
        <v>6184.5262731041785</v>
      </c>
      <c r="T3921" s="25">
        <f t="shared" si="616"/>
        <v>0</v>
      </c>
      <c r="U3921" s="25" t="str">
        <f t="shared" si="617"/>
        <v>drain</v>
      </c>
      <c r="W3921" s="25">
        <f t="shared" si="620"/>
        <v>0</v>
      </c>
      <c r="X3921" s="25">
        <f t="shared" si="618"/>
        <v>1353.9622939935743</v>
      </c>
      <c r="Y3921" s="25">
        <f t="shared" si="621"/>
        <v>6184.5262731041785</v>
      </c>
      <c r="AA3921" s="25">
        <f t="shared" si="619"/>
        <v>0</v>
      </c>
      <c r="AC3921" s="25">
        <f t="shared" si="614"/>
        <v>0</v>
      </c>
    </row>
    <row r="3922" x14ac:dyDescent="0.2">
      <c r="L3922" s="24">
        <v>3917</v>
      </c>
      <c r="M3922" s="28">
        <v>0</v>
      </c>
      <c r="O3922" s="24">
        <v>3917</v>
      </c>
      <c r="P3922" s="24">
        <f>'ROTH 1.0'!O3922*'קובץ טיוטה'!$D$10</f>
        <v>9857.5489859473946</v>
      </c>
      <c r="Q3922" s="24">
        <f t="shared" si="613"/>
        <v>6257.5489859473946</v>
      </c>
      <c r="R3922" s="24">
        <f t="shared" si="622"/>
        <v>0</v>
      </c>
      <c r="S3922" s="24">
        <f t="shared" si="615"/>
        <v>6257.5489859473946</v>
      </c>
      <c r="T3922" s="24">
        <f t="shared" si="616"/>
        <v>0</v>
      </c>
      <c r="U3922" s="24" t="str">
        <f t="shared" si="617"/>
        <v>drain</v>
      </c>
      <c r="W3922" s="24">
        <f t="shared" si="620"/>
        <v>0</v>
      </c>
      <c r="X3922" s="24">
        <f t="shared" si="618"/>
        <v>0</v>
      </c>
      <c r="Y3922" s="24">
        <f t="shared" si="621"/>
        <v>1353.9622939935743</v>
      </c>
      <c r="AA3922" s="24">
        <f t="shared" si="619"/>
        <v>4903.5866919538203</v>
      </c>
      <c r="AC3922" s="24">
        <f t="shared" si="614"/>
        <v>0</v>
      </c>
    </row>
    <row r="3923" x14ac:dyDescent="0.2">
      <c r="L3923" s="25">
        <v>3918</v>
      </c>
      <c r="M3923" s="29">
        <v>0</v>
      </c>
      <c r="O3923" s="25">
        <v>3918</v>
      </c>
      <c r="P3923" s="24">
        <f>'ROTH 1.0'!O3923*'קובץ טיוטה'!$D$10</f>
        <v>9821.3424023548305</v>
      </c>
      <c r="Q3923" s="25">
        <f t="shared" si="613"/>
        <v>6221.3424023548305</v>
      </c>
      <c r="R3923" s="24">
        <f t="shared" si="622"/>
        <v>0</v>
      </c>
      <c r="S3923" s="25">
        <f t="shared" si="615"/>
        <v>6221.3424023548305</v>
      </c>
      <c r="T3923" s="25">
        <f t="shared" si="616"/>
        <v>0</v>
      </c>
      <c r="U3923" s="25" t="str">
        <f t="shared" si="617"/>
        <v>drain</v>
      </c>
      <c r="W3923" s="25">
        <f t="shared" si="620"/>
        <v>0</v>
      </c>
      <c r="X3923" s="25">
        <f t="shared" si="618"/>
        <v>0</v>
      </c>
      <c r="Y3923" s="25">
        <f t="shared" si="621"/>
        <v>0</v>
      </c>
      <c r="AA3923" s="25">
        <f t="shared" si="619"/>
        <v>6221.3424023548305</v>
      </c>
      <c r="AC3923" s="25">
        <f t="shared" si="614"/>
        <v>0</v>
      </c>
    </row>
    <row r="3924" x14ac:dyDescent="0.2">
      <c r="L3924" s="24">
        <v>3919</v>
      </c>
      <c r="M3924" s="28">
        <v>0.24305714</v>
      </c>
      <c r="O3924" s="24">
        <v>3919</v>
      </c>
      <c r="P3924" s="24">
        <f>'ROTH 1.0'!O3924*'קובץ טיוטה'!$D$10</f>
        <v>10740.619309091606</v>
      </c>
      <c r="Q3924" s="24">
        <f t="shared" si="613"/>
        <v>7140.6193090916058</v>
      </c>
      <c r="R3924" s="24">
        <f t="shared" si="622"/>
        <v>16527.88552</v>
      </c>
      <c r="S3924" s="24">
        <f t="shared" si="615"/>
        <v>0</v>
      </c>
      <c r="T3924" s="24">
        <f t="shared" si="616"/>
        <v>9387.266210908394</v>
      </c>
      <c r="U3924" s="24" t="str">
        <f t="shared" si="617"/>
        <v>charge</v>
      </c>
      <c r="W3924" s="24">
        <f t="shared" si="620"/>
        <v>8448.5395898175557</v>
      </c>
      <c r="X3924" s="24">
        <f t="shared" si="618"/>
        <v>8448.5395898175557</v>
      </c>
      <c r="Y3924" s="24">
        <f t="shared" si="621"/>
        <v>0</v>
      </c>
      <c r="AA3924" s="24">
        <f t="shared" si="619"/>
        <v>0</v>
      </c>
      <c r="AC3924" s="24">
        <f t="shared" si="614"/>
        <v>938.72662109083831</v>
      </c>
    </row>
    <row r="3925" x14ac:dyDescent="0.2">
      <c r="L3925" s="25">
        <v>3920</v>
      </c>
      <c r="M3925" s="29">
        <v>0.51075483500000007</v>
      </c>
      <c r="O3925" s="25">
        <v>3920</v>
      </c>
      <c r="P3925" s="24">
        <f>'ROTH 1.0'!O3925*'קובץ טיוטה'!$D$10</f>
        <v>12111.659670881798</v>
      </c>
      <c r="Q3925" s="25">
        <f t="shared" si="613"/>
        <v>8511.6596708817979</v>
      </c>
      <c r="R3925" s="24">
        <f t="shared" si="622"/>
        <v>34731.328780000003</v>
      </c>
      <c r="S3925" s="25">
        <f t="shared" si="615"/>
        <v>0</v>
      </c>
      <c r="T3925" s="25">
        <f t="shared" si="616"/>
        <v>26219.669109118207</v>
      </c>
      <c r="U3925" s="25" t="str">
        <f t="shared" si="617"/>
        <v>charge</v>
      </c>
      <c r="W3925" s="25">
        <f t="shared" si="620"/>
        <v>23597.702198206389</v>
      </c>
      <c r="X3925" s="25">
        <f t="shared" si="618"/>
        <v>32046.241788023945</v>
      </c>
      <c r="Y3925" s="25">
        <f t="shared" si="621"/>
        <v>0</v>
      </c>
      <c r="AA3925" s="25">
        <f t="shared" si="619"/>
        <v>0</v>
      </c>
      <c r="AC3925" s="25">
        <f t="shared" si="614"/>
        <v>2621.9669109118186</v>
      </c>
    </row>
    <row r="3926" x14ac:dyDescent="0.2">
      <c r="L3926" s="24">
        <v>3921</v>
      </c>
      <c r="M3926" s="28">
        <v>0.626913002</v>
      </c>
      <c r="O3926" s="24">
        <v>3921</v>
      </c>
      <c r="P3926" s="24">
        <f>'ROTH 1.0'!O3926*'קובץ טיוטה'!$D$10</f>
        <v>13320.159297622124</v>
      </c>
      <c r="Q3926" s="24">
        <f t="shared" si="613"/>
        <v>9720.1592976221236</v>
      </c>
      <c r="R3926" s="24">
        <f t="shared" si="622"/>
        <v>42630.084135999998</v>
      </c>
      <c r="S3926" s="24">
        <f t="shared" si="615"/>
        <v>0</v>
      </c>
      <c r="T3926" s="24">
        <f t="shared" si="616"/>
        <v>32909.924838377876</v>
      </c>
      <c r="U3926" s="24" t="str">
        <f t="shared" si="617"/>
        <v>charge</v>
      </c>
      <c r="W3926" s="24">
        <f t="shared" si="620"/>
        <v>29618.932354540091</v>
      </c>
      <c r="X3926" s="24">
        <f t="shared" si="618"/>
        <v>61665.174142564036</v>
      </c>
      <c r="Y3926" s="24">
        <f t="shared" si="621"/>
        <v>0</v>
      </c>
      <c r="AA3926" s="24">
        <f t="shared" si="619"/>
        <v>0</v>
      </c>
      <c r="AC3926" s="24">
        <f t="shared" si="614"/>
        <v>3290.9924838377847</v>
      </c>
    </row>
    <row r="3927" x14ac:dyDescent="0.2">
      <c r="L3927" s="25">
        <v>3922</v>
      </c>
      <c r="M3927" s="29">
        <v>0.67813528599999995</v>
      </c>
      <c r="O3927" s="25">
        <v>3922</v>
      </c>
      <c r="P3927" s="24">
        <f>'ROTH 1.0'!O3927*'קובץ טיוטה'!$D$10</f>
        <v>14283.270430889932</v>
      </c>
      <c r="Q3927" s="25">
        <f t="shared" si="613"/>
        <v>10683.270430889932</v>
      </c>
      <c r="R3927" s="24">
        <f t="shared" si="622"/>
        <v>46113.199447999992</v>
      </c>
      <c r="S3927" s="25">
        <f t="shared" si="615"/>
        <v>0</v>
      </c>
      <c r="T3927" s="25">
        <f t="shared" si="616"/>
        <v>35429.929017110058</v>
      </c>
      <c r="U3927" s="25" t="str">
        <f t="shared" si="617"/>
        <v>charge</v>
      </c>
      <c r="W3927" s="25">
        <f t="shared" si="620"/>
        <v>16334.825857435964</v>
      </c>
      <c r="X3927" s="25">
        <f t="shared" si="618"/>
        <v>78000</v>
      </c>
      <c r="Y3927" s="25">
        <f t="shared" si="621"/>
        <v>0</v>
      </c>
      <c r="AA3927" s="25">
        <f t="shared" si="619"/>
        <v>0</v>
      </c>
      <c r="AC3927" s="25">
        <f t="shared" si="614"/>
        <v>19095.103159674094</v>
      </c>
    </row>
    <row r="3928" x14ac:dyDescent="0.2">
      <c r="L3928" s="24">
        <v>3923</v>
      </c>
      <c r="M3928" s="28">
        <v>0.73147975300000001</v>
      </c>
      <c r="O3928" s="24">
        <v>3923</v>
      </c>
      <c r="P3928" s="24">
        <f>'ROTH 1.0'!O3928*'קובץ טיוטה'!$D$10</f>
        <v>14704.94561612395</v>
      </c>
      <c r="Q3928" s="24">
        <f t="shared" si="613"/>
        <v>11104.94561612395</v>
      </c>
      <c r="R3928" s="24">
        <f t="shared" si="622"/>
        <v>49740.623203999996</v>
      </c>
      <c r="S3928" s="24">
        <f t="shared" si="615"/>
        <v>0</v>
      </c>
      <c r="T3928" s="24">
        <f t="shared" si="616"/>
        <v>38635.677587876045</v>
      </c>
      <c r="U3928" s="24" t="str">
        <f t="shared" si="617"/>
        <v>charge</v>
      </c>
      <c r="W3928" s="24">
        <f t="shared" si="620"/>
        <v>0</v>
      </c>
      <c r="X3928" s="24">
        <f t="shared" si="618"/>
        <v>78000</v>
      </c>
      <c r="Y3928" s="24">
        <f t="shared" si="621"/>
        <v>0</v>
      </c>
      <c r="AA3928" s="24">
        <f t="shared" si="619"/>
        <v>0</v>
      </c>
      <c r="AC3928" s="24">
        <f t="shared" si="614"/>
        <v>38635.677587876045</v>
      </c>
    </row>
    <row r="3929" x14ac:dyDescent="0.2">
      <c r="L3929" s="25">
        <v>3924</v>
      </c>
      <c r="M3929" s="29">
        <v>0.75200049099999999</v>
      </c>
      <c r="O3929" s="25">
        <v>3924</v>
      </c>
      <c r="P3929" s="24">
        <f>'ROTH 1.0'!O3929*'קובץ טיוטה'!$D$10</f>
        <v>15090.718323488783</v>
      </c>
      <c r="Q3929" s="25">
        <f t="shared" si="613"/>
        <v>11490.718323488783</v>
      </c>
      <c r="R3929" s="24">
        <f t="shared" si="622"/>
        <v>51136.033387999996</v>
      </c>
      <c r="S3929" s="25">
        <f t="shared" si="615"/>
        <v>0</v>
      </c>
      <c r="T3929" s="25">
        <f t="shared" si="616"/>
        <v>39645.315064511211</v>
      </c>
      <c r="U3929" s="25" t="str">
        <f t="shared" si="617"/>
        <v>charge</v>
      </c>
      <c r="W3929" s="25">
        <f t="shared" si="620"/>
        <v>0</v>
      </c>
      <c r="X3929" s="25">
        <f t="shared" si="618"/>
        <v>78000</v>
      </c>
      <c r="Y3929" s="25">
        <f t="shared" si="621"/>
        <v>0</v>
      </c>
      <c r="AA3929" s="25">
        <f t="shared" si="619"/>
        <v>0</v>
      </c>
      <c r="AC3929" s="25">
        <f t="shared" si="614"/>
        <v>39645.315064511211</v>
      </c>
    </row>
    <row r="3930" x14ac:dyDescent="0.2">
      <c r="L3930" s="24">
        <v>3925</v>
      </c>
      <c r="M3930" s="28">
        <v>0.770336617</v>
      </c>
      <c r="O3930" s="24">
        <v>3925</v>
      </c>
      <c r="P3930" s="24">
        <f>'ROTH 1.0'!O3930*'קובץ טיוטה'!$D$10</f>
        <v>15410.616909359544</v>
      </c>
      <c r="Q3930" s="24">
        <f t="shared" si="613"/>
        <v>11810.616909359544</v>
      </c>
      <c r="R3930" s="24">
        <f t="shared" si="622"/>
        <v>52382.889955999999</v>
      </c>
      <c r="S3930" s="24">
        <f t="shared" si="615"/>
        <v>0</v>
      </c>
      <c r="T3930" s="24">
        <f t="shared" si="616"/>
        <v>40572.273046640454</v>
      </c>
      <c r="U3930" s="24" t="str">
        <f t="shared" si="617"/>
        <v>charge</v>
      </c>
      <c r="W3930" s="24">
        <f t="shared" si="620"/>
        <v>0</v>
      </c>
      <c r="X3930" s="24">
        <f t="shared" si="618"/>
        <v>78000</v>
      </c>
      <c r="Y3930" s="24">
        <f t="shared" si="621"/>
        <v>0</v>
      </c>
      <c r="AA3930" s="24">
        <f t="shared" si="619"/>
        <v>0</v>
      </c>
      <c r="AC3930" s="24">
        <f t="shared" si="614"/>
        <v>40572.273046640454</v>
      </c>
    </row>
    <row r="3931" x14ac:dyDescent="0.2">
      <c r="L3931" s="25">
        <v>3926</v>
      </c>
      <c r="M3931" s="29">
        <v>0.74310677800000002</v>
      </c>
      <c r="O3931" s="25">
        <v>3926</v>
      </c>
      <c r="P3931" s="24">
        <f>'ROTH 1.0'!O3931*'קובץ טיוטה'!$D$10</f>
        <v>15783.967649542841</v>
      </c>
      <c r="Q3931" s="25">
        <f t="shared" si="613"/>
        <v>12183.967649542841</v>
      </c>
      <c r="R3931" s="24">
        <f t="shared" si="622"/>
        <v>50531.260904000002</v>
      </c>
      <c r="S3931" s="25">
        <f t="shared" si="615"/>
        <v>0</v>
      </c>
      <c r="T3931" s="25">
        <f t="shared" si="616"/>
        <v>38347.293254457159</v>
      </c>
      <c r="U3931" s="25" t="str">
        <f t="shared" si="617"/>
        <v>charge</v>
      </c>
      <c r="W3931" s="25">
        <f t="shared" si="620"/>
        <v>0</v>
      </c>
      <c r="X3931" s="25">
        <f t="shared" si="618"/>
        <v>78000</v>
      </c>
      <c r="Y3931" s="25">
        <f t="shared" si="621"/>
        <v>0</v>
      </c>
      <c r="AA3931" s="25">
        <f t="shared" si="619"/>
        <v>0</v>
      </c>
      <c r="AC3931" s="25">
        <f t="shared" si="614"/>
        <v>38347.293254457159</v>
      </c>
    </row>
    <row r="3932" x14ac:dyDescent="0.2">
      <c r="L3932" s="24">
        <v>3927</v>
      </c>
      <c r="M3932" s="28">
        <v>0.759377733</v>
      </c>
      <c r="O3932" s="24">
        <v>3927</v>
      </c>
      <c r="P3932" s="24">
        <f>'ROTH 1.0'!O3932*'קובץ טיוטה'!$D$10</f>
        <v>15848.061733644679</v>
      </c>
      <c r="Q3932" s="24">
        <f t="shared" si="613"/>
        <v>12248.061733644679</v>
      </c>
      <c r="R3932" s="24">
        <f t="shared" si="622"/>
        <v>51637.685844</v>
      </c>
      <c r="S3932" s="24">
        <f t="shared" si="615"/>
        <v>0</v>
      </c>
      <c r="T3932" s="24">
        <f t="shared" si="616"/>
        <v>39389.624110355318</v>
      </c>
      <c r="U3932" s="24" t="str">
        <f t="shared" si="617"/>
        <v>charge</v>
      </c>
      <c r="W3932" s="24">
        <f t="shared" si="620"/>
        <v>0</v>
      </c>
      <c r="X3932" s="24">
        <f t="shared" si="618"/>
        <v>78000</v>
      </c>
      <c r="Y3932" s="24">
        <f t="shared" si="621"/>
        <v>0</v>
      </c>
      <c r="AA3932" s="24">
        <f t="shared" si="619"/>
        <v>0</v>
      </c>
      <c r="AC3932" s="24">
        <f t="shared" si="614"/>
        <v>39389.624110355318</v>
      </c>
    </row>
    <row r="3933" x14ac:dyDescent="0.2">
      <c r="L3933" s="25">
        <v>3928</v>
      </c>
      <c r="M3933" s="29">
        <v>0.71872533700000008</v>
      </c>
      <c r="O3933" s="25">
        <v>3928</v>
      </c>
      <c r="P3933" s="24">
        <f>'ROTH 1.0'!O3933*'קובץ טיוטה'!$D$10</f>
        <v>15642.409106847766</v>
      </c>
      <c r="Q3933" s="25">
        <f t="shared" si="613"/>
        <v>12042.409106847766</v>
      </c>
      <c r="R3933" s="24">
        <f t="shared" si="622"/>
        <v>48873.322916000005</v>
      </c>
      <c r="S3933" s="25">
        <f t="shared" si="615"/>
        <v>0</v>
      </c>
      <c r="T3933" s="25">
        <f t="shared" si="616"/>
        <v>36830.91380915224</v>
      </c>
      <c r="U3933" s="25" t="str">
        <f t="shared" si="617"/>
        <v>charge</v>
      </c>
      <c r="W3933" s="25">
        <f t="shared" si="620"/>
        <v>0</v>
      </c>
      <c r="X3933" s="25">
        <f t="shared" si="618"/>
        <v>78000</v>
      </c>
      <c r="Y3933" s="25">
        <f t="shared" si="621"/>
        <v>0</v>
      </c>
      <c r="AA3933" s="25">
        <f t="shared" si="619"/>
        <v>0</v>
      </c>
      <c r="AC3933" s="25">
        <f t="shared" si="614"/>
        <v>36830.91380915224</v>
      </c>
    </row>
    <row r="3934" x14ac:dyDescent="0.2">
      <c r="L3934" s="24">
        <v>3929</v>
      </c>
      <c r="M3934" s="28">
        <v>0.63109784499999999</v>
      </c>
      <c r="O3934" s="24">
        <v>3929</v>
      </c>
      <c r="P3934" s="24">
        <f>'ROTH 1.0'!O3934*'קובץ טיוטה'!$D$10</f>
        <v>15210.73793487842</v>
      </c>
      <c r="Q3934" s="24">
        <f t="shared" si="613"/>
        <v>11610.73793487842</v>
      </c>
      <c r="R3934" s="24">
        <f t="shared" si="622"/>
        <v>42914.653459999994</v>
      </c>
      <c r="S3934" s="24">
        <f t="shared" si="615"/>
        <v>0</v>
      </c>
      <c r="T3934" s="24">
        <f t="shared" si="616"/>
        <v>31303.915525121574</v>
      </c>
      <c r="U3934" s="24" t="str">
        <f t="shared" si="617"/>
        <v>charge</v>
      </c>
      <c r="W3934" s="24">
        <f t="shared" si="620"/>
        <v>0</v>
      </c>
      <c r="X3934" s="24">
        <f t="shared" si="618"/>
        <v>78000</v>
      </c>
      <c r="Y3934" s="24">
        <f t="shared" si="621"/>
        <v>0</v>
      </c>
      <c r="AA3934" s="24">
        <f t="shared" si="619"/>
        <v>0</v>
      </c>
      <c r="AC3934" s="24">
        <f t="shared" si="614"/>
        <v>31303.915525121574</v>
      </c>
    </row>
    <row r="3935" x14ac:dyDescent="0.2">
      <c r="L3935" s="25">
        <v>3930</v>
      </c>
      <c r="M3935" s="29">
        <v>0.25393534499999998</v>
      </c>
      <c r="O3935" s="25">
        <v>3930</v>
      </c>
      <c r="P3935" s="24">
        <f>'ROTH 1.0'!O3935*'קובץ טיוטה'!$D$10</f>
        <v>14729.34847790146</v>
      </c>
      <c r="Q3935" s="25">
        <f t="shared" si="613"/>
        <v>11129.34847790146</v>
      </c>
      <c r="R3935" s="24">
        <f t="shared" si="622"/>
        <v>17267.603459999998</v>
      </c>
      <c r="S3935" s="25">
        <f t="shared" si="615"/>
        <v>0</v>
      </c>
      <c r="T3935" s="25">
        <f t="shared" si="616"/>
        <v>6138.2549820985387</v>
      </c>
      <c r="U3935" s="25" t="str">
        <f t="shared" si="617"/>
        <v>charge</v>
      </c>
      <c r="W3935" s="25">
        <f t="shared" si="620"/>
        <v>0</v>
      </c>
      <c r="X3935" s="25">
        <f t="shared" si="618"/>
        <v>78000</v>
      </c>
      <c r="Y3935" s="25">
        <f t="shared" si="621"/>
        <v>0</v>
      </c>
      <c r="AA3935" s="25">
        <f t="shared" si="619"/>
        <v>0</v>
      </c>
      <c r="AC3935" s="25">
        <f t="shared" si="614"/>
        <v>6138.2549820985387</v>
      </c>
    </row>
    <row r="3936" x14ac:dyDescent="0.2">
      <c r="L3936" s="24">
        <v>3931</v>
      </c>
      <c r="M3936" s="28">
        <v>2.3679637E-2</v>
      </c>
      <c r="O3936" s="24">
        <v>3931</v>
      </c>
      <c r="P3936" s="24">
        <f>'ROTH 1.0'!O3936*'קובץ טיוטה'!$D$10</f>
        <v>14179.231021562573</v>
      </c>
      <c r="Q3936" s="24">
        <f t="shared" si="613"/>
        <v>10579.231021562573</v>
      </c>
      <c r="R3936" s="24">
        <f t="shared" si="622"/>
        <v>1610.215316</v>
      </c>
      <c r="S3936" s="24">
        <f t="shared" si="615"/>
        <v>8969.0157055625732</v>
      </c>
      <c r="T3936" s="24">
        <f t="shared" si="616"/>
        <v>0</v>
      </c>
      <c r="U3936" s="24" t="str">
        <f t="shared" si="617"/>
        <v>drain</v>
      </c>
      <c r="W3936" s="24">
        <f t="shared" si="620"/>
        <v>0</v>
      </c>
      <c r="X3936" s="24">
        <f t="shared" si="618"/>
        <v>69030.984294437425</v>
      </c>
      <c r="Y3936" s="24">
        <f t="shared" si="621"/>
        <v>8969.015705562575</v>
      </c>
      <c r="AA3936" s="24">
        <f t="shared" si="619"/>
        <v>0</v>
      </c>
      <c r="AC3936" s="24">
        <f t="shared" si="614"/>
        <v>0</v>
      </c>
    </row>
    <row r="3937" x14ac:dyDescent="0.2">
      <c r="L3937" s="25">
        <v>3932</v>
      </c>
      <c r="M3937" s="29">
        <v>0</v>
      </c>
      <c r="O3937" s="25">
        <v>3932</v>
      </c>
      <c r="P3937" s="24">
        <f>'ROTH 1.0'!O3937*'קובץ טיוטה'!$D$10</f>
        <v>13995.946481495928</v>
      </c>
      <c r="Q3937" s="25">
        <f t="shared" si="613"/>
        <v>10395.946481495928</v>
      </c>
      <c r="R3937" s="24">
        <f t="shared" si="622"/>
        <v>0</v>
      </c>
      <c r="S3937" s="25">
        <f t="shared" si="615"/>
        <v>10395.946481495928</v>
      </c>
      <c r="T3937" s="25">
        <f t="shared" si="616"/>
        <v>0</v>
      </c>
      <c r="U3937" s="25" t="str">
        <f t="shared" si="617"/>
        <v>drain</v>
      </c>
      <c r="W3937" s="25">
        <f t="shared" si="620"/>
        <v>0</v>
      </c>
      <c r="X3937" s="25">
        <f t="shared" si="618"/>
        <v>58635.037812941497</v>
      </c>
      <c r="Y3937" s="25">
        <f t="shared" si="621"/>
        <v>10395.946481495928</v>
      </c>
      <c r="AA3937" s="25">
        <f t="shared" si="619"/>
        <v>0</v>
      </c>
      <c r="AC3937" s="25">
        <f t="shared" si="614"/>
        <v>0</v>
      </c>
    </row>
    <row r="3938" x14ac:dyDescent="0.2">
      <c r="L3938" s="24">
        <v>3933</v>
      </c>
      <c r="M3938" s="28">
        <v>0</v>
      </c>
      <c r="O3938" s="24">
        <v>3933</v>
      </c>
      <c r="P3938" s="24">
        <f>'ROTH 1.0'!O3938*'קובץ טיוטה'!$D$10</f>
        <v>13943.518774504968</v>
      </c>
      <c r="Q3938" s="24">
        <f t="shared" si="613"/>
        <v>10343.518774504968</v>
      </c>
      <c r="R3938" s="24">
        <f t="shared" si="622"/>
        <v>0</v>
      </c>
      <c r="S3938" s="24">
        <f t="shared" si="615"/>
        <v>10343.518774504968</v>
      </c>
      <c r="T3938" s="24">
        <f t="shared" si="616"/>
        <v>0</v>
      </c>
      <c r="U3938" s="24" t="str">
        <f t="shared" si="617"/>
        <v>drain</v>
      </c>
      <c r="W3938" s="24">
        <f t="shared" si="620"/>
        <v>0</v>
      </c>
      <c r="X3938" s="24">
        <f t="shared" si="618"/>
        <v>48291.519038436527</v>
      </c>
      <c r="Y3938" s="24">
        <f t="shared" si="621"/>
        <v>10343.51877450497</v>
      </c>
      <c r="AA3938" s="24">
        <f t="shared" si="619"/>
        <v>0</v>
      </c>
      <c r="AC3938" s="24">
        <f t="shared" si="614"/>
        <v>0</v>
      </c>
    </row>
    <row r="3939" x14ac:dyDescent="0.2">
      <c r="L3939" s="25">
        <v>3934</v>
      </c>
      <c r="M3939" s="29">
        <v>0</v>
      </c>
      <c r="O3939" s="25">
        <v>3934</v>
      </c>
      <c r="P3939" s="24">
        <f>'ROTH 1.0'!O3939*'קובץ טיוטה'!$D$10</f>
        <v>13404.287859825228</v>
      </c>
      <c r="Q3939" s="25">
        <f t="shared" si="613"/>
        <v>9804.2878598252282</v>
      </c>
      <c r="R3939" s="24">
        <f t="shared" si="622"/>
        <v>0</v>
      </c>
      <c r="S3939" s="25">
        <f t="shared" si="615"/>
        <v>9804.2878598252282</v>
      </c>
      <c r="T3939" s="25">
        <f t="shared" si="616"/>
        <v>0</v>
      </c>
      <c r="U3939" s="25" t="str">
        <f t="shared" si="617"/>
        <v>drain</v>
      </c>
      <c r="W3939" s="25">
        <f t="shared" si="620"/>
        <v>0</v>
      </c>
      <c r="X3939" s="25">
        <f t="shared" si="618"/>
        <v>38487.231178611299</v>
      </c>
      <c r="Y3939" s="25">
        <f t="shared" si="621"/>
        <v>9804.2878598252282</v>
      </c>
      <c r="AA3939" s="25">
        <f t="shared" si="619"/>
        <v>0</v>
      </c>
      <c r="AC3939" s="25">
        <f t="shared" si="614"/>
        <v>0</v>
      </c>
    </row>
    <row r="3940" x14ac:dyDescent="0.2">
      <c r="L3940" s="24">
        <v>3935</v>
      </c>
      <c r="M3940" s="28">
        <v>0</v>
      </c>
      <c r="O3940" s="24">
        <v>3935</v>
      </c>
      <c r="P3940" s="24">
        <f>'ROTH 1.0'!O3940*'קובץ טיוטה'!$D$10</f>
        <v>12721.555738675477</v>
      </c>
      <c r="Q3940" s="24">
        <f t="shared" si="613"/>
        <v>9121.5557386754772</v>
      </c>
      <c r="R3940" s="24">
        <f t="shared" si="622"/>
        <v>0</v>
      </c>
      <c r="S3940" s="24">
        <f t="shared" si="615"/>
        <v>9121.5557386754772</v>
      </c>
      <c r="T3940" s="24">
        <f t="shared" si="616"/>
        <v>0</v>
      </c>
      <c r="U3940" s="24" t="str">
        <f t="shared" si="617"/>
        <v>drain</v>
      </c>
      <c r="W3940" s="24">
        <f t="shared" si="620"/>
        <v>0</v>
      </c>
      <c r="X3940" s="24">
        <f t="shared" si="618"/>
        <v>29365.675439935821</v>
      </c>
      <c r="Y3940" s="24">
        <f t="shared" si="621"/>
        <v>9121.5557386754772</v>
      </c>
      <c r="AA3940" s="24">
        <f t="shared" si="619"/>
        <v>0</v>
      </c>
      <c r="AC3940" s="24">
        <f t="shared" si="614"/>
        <v>0</v>
      </c>
    </row>
    <row r="3941" x14ac:dyDescent="0.2">
      <c r="L3941" s="25">
        <v>3936</v>
      </c>
      <c r="M3941" s="29">
        <v>0</v>
      </c>
      <c r="O3941" s="25">
        <v>3936</v>
      </c>
      <c r="P3941" s="24">
        <f>'ROTH 1.0'!O3941*'קובץ טיוטה'!$D$10</f>
        <v>11819.956065352037</v>
      </c>
      <c r="Q3941" s="25">
        <f t="shared" si="613"/>
        <v>8219.9560653520366</v>
      </c>
      <c r="R3941" s="24">
        <f t="shared" si="622"/>
        <v>0</v>
      </c>
      <c r="S3941" s="25">
        <f t="shared" si="615"/>
        <v>8219.9560653520366</v>
      </c>
      <c r="T3941" s="25">
        <f t="shared" si="616"/>
        <v>0</v>
      </c>
      <c r="U3941" s="25" t="str">
        <f t="shared" si="617"/>
        <v>drain</v>
      </c>
      <c r="W3941" s="25">
        <f t="shared" si="620"/>
        <v>0</v>
      </c>
      <c r="X3941" s="25">
        <f t="shared" si="618"/>
        <v>21145.719374583787</v>
      </c>
      <c r="Y3941" s="25">
        <f t="shared" si="621"/>
        <v>8219.9560653520348</v>
      </c>
      <c r="AA3941" s="25">
        <f t="shared" si="619"/>
        <v>0</v>
      </c>
      <c r="AC3941" s="25">
        <f t="shared" si="614"/>
        <v>0</v>
      </c>
    </row>
    <row r="3942" x14ac:dyDescent="0.2">
      <c r="L3942" s="24">
        <v>3937</v>
      </c>
      <c r="M3942" s="28">
        <v>0</v>
      </c>
      <c r="O3942" s="24">
        <v>3937</v>
      </c>
      <c r="P3942" s="24">
        <f>'ROTH 1.0'!O3942*'קובץ טיוטה'!$D$10</f>
        <v>11055.472049219466</v>
      </c>
      <c r="Q3942" s="24">
        <f t="shared" si="613"/>
        <v>7455.4720492194665</v>
      </c>
      <c r="R3942" s="24">
        <f t="shared" si="622"/>
        <v>0</v>
      </c>
      <c r="S3942" s="24">
        <f t="shared" si="615"/>
        <v>7455.4720492194665</v>
      </c>
      <c r="T3942" s="24">
        <f t="shared" si="616"/>
        <v>0</v>
      </c>
      <c r="U3942" s="24" t="str">
        <f t="shared" si="617"/>
        <v>drain</v>
      </c>
      <c r="W3942" s="24">
        <f t="shared" si="620"/>
        <v>0</v>
      </c>
      <c r="X3942" s="24">
        <f t="shared" si="618"/>
        <v>13690.24732536432</v>
      </c>
      <c r="Y3942" s="24">
        <f t="shared" si="621"/>
        <v>7455.4720492194665</v>
      </c>
      <c r="AA3942" s="24">
        <f t="shared" si="619"/>
        <v>0</v>
      </c>
      <c r="AC3942" s="24">
        <f t="shared" si="614"/>
        <v>0</v>
      </c>
    </row>
    <row r="3943" x14ac:dyDescent="0.2">
      <c r="L3943" s="25">
        <v>3938</v>
      </c>
      <c r="M3943" s="29">
        <v>0</v>
      </c>
      <c r="O3943" s="25">
        <v>3938</v>
      </c>
      <c r="P3943" s="24">
        <f>'ROTH 1.0'!O3943*'קובץ טיוטה'!$D$10</f>
        <v>10669.80641335212</v>
      </c>
      <c r="Q3943" s="25">
        <f t="shared" si="613"/>
        <v>7069.8064133521202</v>
      </c>
      <c r="R3943" s="24">
        <f t="shared" si="622"/>
        <v>0</v>
      </c>
      <c r="S3943" s="25">
        <f t="shared" si="615"/>
        <v>7069.8064133521202</v>
      </c>
      <c r="T3943" s="25">
        <f t="shared" si="616"/>
        <v>0</v>
      </c>
      <c r="U3943" s="25" t="str">
        <f t="shared" si="617"/>
        <v>drain</v>
      </c>
      <c r="W3943" s="25">
        <f t="shared" si="620"/>
        <v>0</v>
      </c>
      <c r="X3943" s="25">
        <f t="shared" si="618"/>
        <v>6620.4409120122</v>
      </c>
      <c r="Y3943" s="25">
        <f t="shared" si="621"/>
        <v>7069.8064133521202</v>
      </c>
      <c r="AA3943" s="25">
        <f t="shared" si="619"/>
        <v>0</v>
      </c>
      <c r="AC3943" s="25">
        <f t="shared" si="614"/>
        <v>0</v>
      </c>
    </row>
    <row r="3944" x14ac:dyDescent="0.2">
      <c r="L3944" s="24">
        <v>3939</v>
      </c>
      <c r="M3944" s="28">
        <v>0</v>
      </c>
      <c r="O3944" s="24">
        <v>3939</v>
      </c>
      <c r="P3944" s="24">
        <f>'ROTH 1.0'!O3944*'קובץ טיוטה'!$D$10</f>
        <v>10412.596044001784</v>
      </c>
      <c r="Q3944" s="24">
        <f t="shared" si="613"/>
        <v>6812.5960440017843</v>
      </c>
      <c r="R3944" s="24">
        <f t="shared" si="622"/>
        <v>0</v>
      </c>
      <c r="S3944" s="24">
        <f t="shared" si="615"/>
        <v>6812.5960440017843</v>
      </c>
      <c r="T3944" s="24">
        <f t="shared" si="616"/>
        <v>0</v>
      </c>
      <c r="U3944" s="24" t="str">
        <f t="shared" si="617"/>
        <v>drain</v>
      </c>
      <c r="W3944" s="24">
        <f t="shared" si="620"/>
        <v>0</v>
      </c>
      <c r="X3944" s="24">
        <f t="shared" si="618"/>
        <v>0</v>
      </c>
      <c r="Y3944" s="24">
        <f t="shared" si="621"/>
        <v>6620.4409120122</v>
      </c>
      <c r="AA3944" s="24">
        <f t="shared" si="619"/>
        <v>192.15513198958433</v>
      </c>
      <c r="AC3944" s="24">
        <f t="shared" si="614"/>
        <v>0</v>
      </c>
    </row>
    <row r="3945" x14ac:dyDescent="0.2">
      <c r="L3945" s="25">
        <v>3940</v>
      </c>
      <c r="M3945" s="29">
        <v>0</v>
      </c>
      <c r="O3945" s="25">
        <v>3940</v>
      </c>
      <c r="P3945" s="24">
        <f>'ROTH 1.0'!O3945*'קובץ טיוטה'!$D$10</f>
        <v>10320.480629274567</v>
      </c>
      <c r="Q3945" s="25">
        <f t="shared" si="613"/>
        <v>6720.480629274567</v>
      </c>
      <c r="R3945" s="24">
        <f t="shared" si="622"/>
        <v>0</v>
      </c>
      <c r="S3945" s="25">
        <f t="shared" si="615"/>
        <v>6720.480629274567</v>
      </c>
      <c r="T3945" s="25">
        <f t="shared" si="616"/>
        <v>0</v>
      </c>
      <c r="U3945" s="25" t="str">
        <f t="shared" si="617"/>
        <v>drain</v>
      </c>
      <c r="W3945" s="25">
        <f t="shared" si="620"/>
        <v>0</v>
      </c>
      <c r="X3945" s="25">
        <f t="shared" si="618"/>
        <v>0</v>
      </c>
      <c r="Y3945" s="25">
        <f t="shared" si="621"/>
        <v>0</v>
      </c>
      <c r="AA3945" s="25">
        <f t="shared" si="619"/>
        <v>6720.480629274567</v>
      </c>
      <c r="AC3945" s="25">
        <f t="shared" si="614"/>
        <v>0</v>
      </c>
    </row>
    <row r="3946" x14ac:dyDescent="0.2">
      <c r="L3946" s="24">
        <v>3941</v>
      </c>
      <c r="M3946" s="28">
        <v>0</v>
      </c>
      <c r="O3946" s="24">
        <v>3941</v>
      </c>
      <c r="P3946" s="24">
        <f>'ROTH 1.0'!O3946*'קובץ טיוטה'!$D$10</f>
        <v>10350.175775074191</v>
      </c>
      <c r="Q3946" s="24">
        <f t="shared" si="613"/>
        <v>6750.1757750741908</v>
      </c>
      <c r="R3946" s="24">
        <f t="shared" si="622"/>
        <v>0</v>
      </c>
      <c r="S3946" s="24">
        <f t="shared" si="615"/>
        <v>6750.1757750741908</v>
      </c>
      <c r="T3946" s="24">
        <f t="shared" si="616"/>
        <v>0</v>
      </c>
      <c r="U3946" s="24" t="str">
        <f t="shared" si="617"/>
        <v>drain</v>
      </c>
      <c r="W3946" s="24">
        <f t="shared" si="620"/>
        <v>0</v>
      </c>
      <c r="X3946" s="24">
        <f t="shared" si="618"/>
        <v>0</v>
      </c>
      <c r="Y3946" s="24">
        <f t="shared" si="621"/>
        <v>0</v>
      </c>
      <c r="AA3946" s="24">
        <f t="shared" si="619"/>
        <v>6750.1757750741908</v>
      </c>
      <c r="AC3946" s="24">
        <f t="shared" si="614"/>
        <v>0</v>
      </c>
    </row>
    <row r="3947" x14ac:dyDescent="0.2">
      <c r="L3947" s="25">
        <v>3942</v>
      </c>
      <c r="M3947" s="29">
        <v>0</v>
      </c>
      <c r="O3947" s="25">
        <v>3942</v>
      </c>
      <c r="P3947" s="24">
        <f>'ROTH 1.0'!O3947*'קובץ טיוטה'!$D$10</f>
        <v>10490.977614587131</v>
      </c>
      <c r="Q3947" s="25">
        <f t="shared" si="613"/>
        <v>6890.977614587131</v>
      </c>
      <c r="R3947" s="24">
        <f t="shared" si="622"/>
        <v>0</v>
      </c>
      <c r="S3947" s="25">
        <f t="shared" si="615"/>
        <v>6890.977614587131</v>
      </c>
      <c r="T3947" s="25">
        <f t="shared" si="616"/>
        <v>0</v>
      </c>
      <c r="U3947" s="25" t="str">
        <f t="shared" si="617"/>
        <v>drain</v>
      </c>
      <c r="W3947" s="25">
        <f t="shared" si="620"/>
        <v>0</v>
      </c>
      <c r="X3947" s="25">
        <f t="shared" si="618"/>
        <v>0</v>
      </c>
      <c r="Y3947" s="25">
        <f t="shared" si="621"/>
        <v>0</v>
      </c>
      <c r="AA3947" s="25">
        <f t="shared" si="619"/>
        <v>6890.977614587131</v>
      </c>
      <c r="AC3947" s="25">
        <f t="shared" si="614"/>
        <v>0</v>
      </c>
    </row>
    <row r="3948" x14ac:dyDescent="0.2">
      <c r="L3948" s="24">
        <v>3943</v>
      </c>
      <c r="M3948" s="28">
        <v>0.214080353</v>
      </c>
      <c r="O3948" s="24">
        <v>3943</v>
      </c>
      <c r="P3948" s="24">
        <f>'ROTH 1.0'!O3948*'קובץ טיוטה'!$D$10</f>
        <v>11382.815241430488</v>
      </c>
      <c r="Q3948" s="24">
        <f t="shared" si="613"/>
        <v>7782.8152414304877</v>
      </c>
      <c r="R3948" s="24">
        <f t="shared" si="622"/>
        <v>14557.464004000001</v>
      </c>
      <c r="S3948" s="24">
        <f t="shared" si="615"/>
        <v>0</v>
      </c>
      <c r="T3948" s="24">
        <f t="shared" si="616"/>
        <v>6774.6487625695136</v>
      </c>
      <c r="U3948" s="24" t="str">
        <f t="shared" si="617"/>
        <v>charge</v>
      </c>
      <c r="W3948" s="24">
        <f t="shared" si="620"/>
        <v>6097.1838863125622</v>
      </c>
      <c r="X3948" s="24">
        <f t="shared" si="618"/>
        <v>6097.1838863125622</v>
      </c>
      <c r="Y3948" s="24">
        <f t="shared" si="621"/>
        <v>0</v>
      </c>
      <c r="AA3948" s="24">
        <f t="shared" si="619"/>
        <v>0</v>
      </c>
      <c r="AC3948" s="24">
        <f t="shared" si="614"/>
        <v>677.46487625695136</v>
      </c>
    </row>
    <row r="3949" x14ac:dyDescent="0.2">
      <c r="L3949" s="25">
        <v>3944</v>
      </c>
      <c r="M3949" s="29">
        <v>0.48063603199999999</v>
      </c>
      <c r="O3949" s="25">
        <v>3944</v>
      </c>
      <c r="P3949" s="24">
        <f>'ROTH 1.0'!O3949*'קובץ טיוטה'!$D$10</f>
        <v>12548.690661460723</v>
      </c>
      <c r="Q3949" s="25">
        <f t="shared" si="613"/>
        <v>8948.6906614607233</v>
      </c>
      <c r="R3949" s="24">
        <f t="shared" si="622"/>
        <v>32683.250175999998</v>
      </c>
      <c r="S3949" s="25">
        <f t="shared" si="615"/>
        <v>0</v>
      </c>
      <c r="T3949" s="25">
        <f t="shared" si="616"/>
        <v>23734.559514539273</v>
      </c>
      <c r="U3949" s="25" t="str">
        <f t="shared" si="617"/>
        <v>charge</v>
      </c>
      <c r="W3949" s="25">
        <f t="shared" si="620"/>
        <v>21361.103563085348</v>
      </c>
      <c r="X3949" s="25">
        <f t="shared" si="618"/>
        <v>27458.287449397911</v>
      </c>
      <c r="Y3949" s="25">
        <f t="shared" si="621"/>
        <v>0</v>
      </c>
      <c r="AA3949" s="25">
        <f t="shared" si="619"/>
        <v>0</v>
      </c>
      <c r="AC3949" s="25">
        <f t="shared" si="614"/>
        <v>2373.4559514539251</v>
      </c>
    </row>
    <row r="3950" x14ac:dyDescent="0.2">
      <c r="L3950" s="24">
        <v>3945</v>
      </c>
      <c r="M3950" s="28">
        <v>0.61738292500000003</v>
      </c>
      <c r="O3950" s="24">
        <v>3945</v>
      </c>
      <c r="P3950" s="24">
        <f>'ROTH 1.0'!O3950*'קובץ טיוטה'!$D$10</f>
        <v>13546.874598159147</v>
      </c>
      <c r="Q3950" s="24">
        <f t="shared" si="613"/>
        <v>9946.8745981591474</v>
      </c>
      <c r="R3950" s="24">
        <f t="shared" si="622"/>
        <v>41982.038900000007</v>
      </c>
      <c r="S3950" s="24">
        <f t="shared" si="615"/>
        <v>0</v>
      </c>
      <c r="T3950" s="24">
        <f t="shared" si="616"/>
        <v>32035.164301840858</v>
      </c>
      <c r="U3950" s="24" t="str">
        <f t="shared" si="617"/>
        <v>charge</v>
      </c>
      <c r="W3950" s="24">
        <f t="shared" si="620"/>
        <v>28831.647871656773</v>
      </c>
      <c r="X3950" s="24">
        <f t="shared" si="618"/>
        <v>56289.935321054683</v>
      </c>
      <c r="Y3950" s="24">
        <f t="shared" si="621"/>
        <v>0</v>
      </c>
      <c r="AA3950" s="24">
        <f t="shared" si="619"/>
        <v>0</v>
      </c>
      <c r="AC3950" s="24">
        <f t="shared" si="614"/>
        <v>3203.516430184085</v>
      </c>
    </row>
    <row r="3951" x14ac:dyDescent="0.2">
      <c r="L3951" s="25">
        <v>3946</v>
      </c>
      <c r="M3951" s="29">
        <v>0.66112556999999994</v>
      </c>
      <c r="O3951" s="25">
        <v>3946</v>
      </c>
      <c r="P3951" s="24">
        <f>'ROTH 1.0'!O3951*'קובץ טיוטה'!$D$10</f>
        <v>14144.480160454686</v>
      </c>
      <c r="Q3951" s="25">
        <f t="shared" si="613"/>
        <v>10544.480160454686</v>
      </c>
      <c r="R3951" s="24">
        <f t="shared" si="622"/>
        <v>44956.538759999996</v>
      </c>
      <c r="S3951" s="25">
        <f t="shared" si="615"/>
        <v>0</v>
      </c>
      <c r="T3951" s="25">
        <f t="shared" si="616"/>
        <v>34412.058599545308</v>
      </c>
      <c r="U3951" s="25" t="str">
        <f t="shared" si="617"/>
        <v>charge</v>
      </c>
      <c r="W3951" s="25">
        <f t="shared" si="620"/>
        <v>21710.064678945317</v>
      </c>
      <c r="X3951" s="25">
        <f t="shared" si="618"/>
        <v>78000</v>
      </c>
      <c r="Y3951" s="25">
        <f t="shared" si="621"/>
        <v>0</v>
      </c>
      <c r="AA3951" s="25">
        <f t="shared" si="619"/>
        <v>0</v>
      </c>
      <c r="AC3951" s="25">
        <f t="shared" si="614"/>
        <v>12701.993920599991</v>
      </c>
    </row>
    <row r="3952" x14ac:dyDescent="0.2">
      <c r="L3952" s="24">
        <v>3947</v>
      </c>
      <c r="M3952" s="28">
        <v>0.71562346600000004</v>
      </c>
      <c r="O3952" s="24">
        <v>3947</v>
      </c>
      <c r="P3952" s="24">
        <f>'ROTH 1.0'!O3952*'קובץ טיוטה'!$D$10</f>
        <v>14403.602328005571</v>
      </c>
      <c r="Q3952" s="24">
        <f t="shared" si="613"/>
        <v>10803.602328005571</v>
      </c>
      <c r="R3952" s="24">
        <f t="shared" si="622"/>
        <v>48662.395687999997</v>
      </c>
      <c r="S3952" s="24">
        <f t="shared" si="615"/>
        <v>0</v>
      </c>
      <c r="T3952" s="24">
        <f t="shared" si="616"/>
        <v>37858.793359994423</v>
      </c>
      <c r="U3952" s="24" t="str">
        <f t="shared" si="617"/>
        <v>charge</v>
      </c>
      <c r="W3952" s="24">
        <f t="shared" si="620"/>
        <v>0</v>
      </c>
      <c r="X3952" s="24">
        <f t="shared" si="618"/>
        <v>78000</v>
      </c>
      <c r="Y3952" s="24">
        <f t="shared" si="621"/>
        <v>0</v>
      </c>
      <c r="AA3952" s="24">
        <f t="shared" si="619"/>
        <v>0</v>
      </c>
      <c r="AC3952" s="24">
        <f t="shared" si="614"/>
        <v>37858.793359994423</v>
      </c>
    </row>
    <row r="3953" x14ac:dyDescent="0.2">
      <c r="L3953" s="25">
        <v>3948</v>
      </c>
      <c r="M3953" s="29">
        <v>0.73716560100000006</v>
      </c>
      <c r="O3953" s="25">
        <v>3948</v>
      </c>
      <c r="P3953" s="24">
        <f>'ROTH 1.0'!O3953*'קובץ טיוטה'!$D$10</f>
        <v>14453.435118171526</v>
      </c>
      <c r="Q3953" s="25">
        <f t="shared" si="613"/>
        <v>10853.435118171526</v>
      </c>
      <c r="R3953" s="24">
        <f t="shared" si="622"/>
        <v>50127.260868000005</v>
      </c>
      <c r="S3953" s="25">
        <f t="shared" si="615"/>
        <v>0</v>
      </c>
      <c r="T3953" s="25">
        <f t="shared" si="616"/>
        <v>39273.82574982848</v>
      </c>
      <c r="U3953" s="25" t="str">
        <f t="shared" si="617"/>
        <v>charge</v>
      </c>
      <c r="W3953" s="25">
        <f t="shared" si="620"/>
        <v>0</v>
      </c>
      <c r="X3953" s="25">
        <f t="shared" si="618"/>
        <v>78000</v>
      </c>
      <c r="Y3953" s="25">
        <f t="shared" si="621"/>
        <v>0</v>
      </c>
      <c r="AA3953" s="25">
        <f t="shared" si="619"/>
        <v>0</v>
      </c>
      <c r="AC3953" s="25">
        <f t="shared" si="614"/>
        <v>39273.82574982848</v>
      </c>
    </row>
    <row r="3954" x14ac:dyDescent="0.2">
      <c r="L3954" s="24">
        <v>3949</v>
      </c>
      <c r="M3954" s="28">
        <v>0.75897270900000002</v>
      </c>
      <c r="O3954" s="24">
        <v>3949</v>
      </c>
      <c r="P3954" s="24">
        <f>'ROTH 1.0'!O3954*'קובץ טיוטה'!$D$10</f>
        <v>14890.998089188442</v>
      </c>
      <c r="Q3954" s="24">
        <f t="shared" si="613"/>
        <v>11290.998089188442</v>
      </c>
      <c r="R3954" s="24">
        <f t="shared" si="622"/>
        <v>51610.144211999999</v>
      </c>
      <c r="S3954" s="24">
        <f t="shared" si="615"/>
        <v>0</v>
      </c>
      <c r="T3954" s="24">
        <f t="shared" si="616"/>
        <v>40319.146122811559</v>
      </c>
      <c r="U3954" s="24" t="str">
        <f t="shared" si="617"/>
        <v>charge</v>
      </c>
      <c r="W3954" s="24">
        <f t="shared" si="620"/>
        <v>0</v>
      </c>
      <c r="X3954" s="24">
        <f t="shared" si="618"/>
        <v>78000</v>
      </c>
      <c r="Y3954" s="24">
        <f t="shared" si="621"/>
        <v>0</v>
      </c>
      <c r="AA3954" s="24">
        <f t="shared" si="619"/>
        <v>0</v>
      </c>
      <c r="AC3954" s="24">
        <f t="shared" si="614"/>
        <v>40319.146122811559</v>
      </c>
    </row>
    <row r="3955" x14ac:dyDescent="0.2">
      <c r="L3955" s="25">
        <v>3950</v>
      </c>
      <c r="M3955" s="29">
        <v>0.75620969900000001</v>
      </c>
      <c r="O3955" s="25">
        <v>3950</v>
      </c>
      <c r="P3955" s="24">
        <f>'ROTH 1.0'!O3955*'קובץ טיוטה'!$D$10</f>
        <v>15022.153705328545</v>
      </c>
      <c r="Q3955" s="25">
        <f t="shared" si="613"/>
        <v>11422.153705328545</v>
      </c>
      <c r="R3955" s="24">
        <f t="shared" si="622"/>
        <v>51422.259531999996</v>
      </c>
      <c r="S3955" s="25">
        <f t="shared" si="615"/>
        <v>0</v>
      </c>
      <c r="T3955" s="25">
        <f t="shared" si="616"/>
        <v>40000.105826671454</v>
      </c>
      <c r="U3955" s="25" t="str">
        <f t="shared" si="617"/>
        <v>charge</v>
      </c>
      <c r="W3955" s="25">
        <f t="shared" si="620"/>
        <v>0</v>
      </c>
      <c r="X3955" s="25">
        <f t="shared" si="618"/>
        <v>78000</v>
      </c>
      <c r="Y3955" s="25">
        <f t="shared" si="621"/>
        <v>0</v>
      </c>
      <c r="AA3955" s="25">
        <f t="shared" si="619"/>
        <v>0</v>
      </c>
      <c r="AC3955" s="25">
        <f t="shared" si="614"/>
        <v>40000.105826671454</v>
      </c>
    </row>
    <row r="3956" x14ac:dyDescent="0.2">
      <c r="L3956" s="24">
        <v>3951</v>
      </c>
      <c r="M3956" s="28">
        <v>0.71784455500000011</v>
      </c>
      <c r="O3956" s="24">
        <v>3951</v>
      </c>
      <c r="P3956" s="24">
        <f>'ROTH 1.0'!O3956*'קובץ טיוטה'!$D$10</f>
        <v>14881.800527593137</v>
      </c>
      <c r="Q3956" s="24">
        <f t="shared" si="613"/>
        <v>11281.800527593137</v>
      </c>
      <c r="R3956" s="24">
        <f t="shared" si="622"/>
        <v>48813.429740000007</v>
      </c>
      <c r="S3956" s="24">
        <f t="shared" si="615"/>
        <v>0</v>
      </c>
      <c r="T3956" s="24">
        <f t="shared" si="616"/>
        <v>37531.629212406871</v>
      </c>
      <c r="U3956" s="24" t="str">
        <f t="shared" si="617"/>
        <v>charge</v>
      </c>
      <c r="W3956" s="24">
        <f t="shared" si="620"/>
        <v>0</v>
      </c>
      <c r="X3956" s="24">
        <f t="shared" si="618"/>
        <v>78000</v>
      </c>
      <c r="Y3956" s="24">
        <f t="shared" si="621"/>
        <v>0</v>
      </c>
      <c r="AA3956" s="24">
        <f t="shared" si="619"/>
        <v>0</v>
      </c>
      <c r="AC3956" s="24">
        <f t="shared" si="614"/>
        <v>37531.629212406871</v>
      </c>
    </row>
    <row r="3957" x14ac:dyDescent="0.2">
      <c r="L3957" s="25">
        <v>3952</v>
      </c>
      <c r="M3957" s="29">
        <v>0.69108735300000002</v>
      </c>
      <c r="O3957" s="25">
        <v>3952</v>
      </c>
      <c r="P3957" s="24">
        <f>'ROTH 1.0'!O3957*'קובץ טיוטה'!$D$10</f>
        <v>14610.437853387191</v>
      </c>
      <c r="Q3957" s="25">
        <f t="shared" si="613"/>
        <v>11010.437853387191</v>
      </c>
      <c r="R3957" s="24">
        <f t="shared" si="622"/>
        <v>46993.940003999996</v>
      </c>
      <c r="S3957" s="25">
        <f t="shared" si="615"/>
        <v>0</v>
      </c>
      <c r="T3957" s="25">
        <f t="shared" si="616"/>
        <v>35983.502150612803</v>
      </c>
      <c r="U3957" s="25" t="str">
        <f t="shared" si="617"/>
        <v>charge</v>
      </c>
      <c r="W3957" s="25">
        <f t="shared" si="620"/>
        <v>0</v>
      </c>
      <c r="X3957" s="25">
        <f t="shared" si="618"/>
        <v>78000</v>
      </c>
      <c r="Y3957" s="25">
        <f t="shared" si="621"/>
        <v>0</v>
      </c>
      <c r="AA3957" s="25">
        <f t="shared" si="619"/>
        <v>0</v>
      </c>
      <c r="AC3957" s="25">
        <f t="shared" si="614"/>
        <v>35983.502150612803</v>
      </c>
    </row>
    <row r="3958" x14ac:dyDescent="0.2">
      <c r="L3958" s="24">
        <v>3953</v>
      </c>
      <c r="M3958" s="28">
        <v>0.61087726500000006</v>
      </c>
      <c r="O3958" s="24">
        <v>3953</v>
      </c>
      <c r="P3958" s="24">
        <f>'ROTH 1.0'!O3958*'קובץ טיוטה'!$D$10</f>
        <v>14194.9132889749</v>
      </c>
      <c r="Q3958" s="24">
        <f t="shared" si="613"/>
        <v>10594.9132889749</v>
      </c>
      <c r="R3958" s="24">
        <f t="shared" si="622"/>
        <v>41539.654020000002</v>
      </c>
      <c r="S3958" s="24">
        <f t="shared" si="615"/>
        <v>0</v>
      </c>
      <c r="T3958" s="24">
        <f t="shared" si="616"/>
        <v>30944.7407310251</v>
      </c>
      <c r="U3958" s="24" t="str">
        <f t="shared" si="617"/>
        <v>charge</v>
      </c>
      <c r="W3958" s="24">
        <f t="shared" si="620"/>
        <v>0</v>
      </c>
      <c r="X3958" s="24">
        <f t="shared" si="618"/>
        <v>78000</v>
      </c>
      <c r="Y3958" s="24">
        <f t="shared" si="621"/>
        <v>0</v>
      </c>
      <c r="AA3958" s="24">
        <f t="shared" si="619"/>
        <v>0</v>
      </c>
      <c r="AC3958" s="24">
        <f t="shared" si="614"/>
        <v>30944.7407310251</v>
      </c>
    </row>
    <row r="3959" x14ac:dyDescent="0.2">
      <c r="L3959" s="25">
        <v>3954</v>
      </c>
      <c r="M3959" s="29">
        <v>0.25826542299999999</v>
      </c>
      <c r="O3959" s="25">
        <v>3954</v>
      </c>
      <c r="P3959" s="24">
        <f>'ROTH 1.0'!O3959*'קובץ טיוטה'!$D$10</f>
        <v>13869.357742032587</v>
      </c>
      <c r="Q3959" s="25">
        <f t="shared" si="613"/>
        <v>10269.357742032587</v>
      </c>
      <c r="R3959" s="24">
        <f t="shared" si="622"/>
        <v>17562.048763999999</v>
      </c>
      <c r="S3959" s="25">
        <f t="shared" si="615"/>
        <v>0</v>
      </c>
      <c r="T3959" s="25">
        <f t="shared" si="616"/>
        <v>7292.6910219674119</v>
      </c>
      <c r="U3959" s="25" t="str">
        <f t="shared" si="617"/>
        <v>charge</v>
      </c>
      <c r="W3959" s="25">
        <f t="shared" si="620"/>
        <v>0</v>
      </c>
      <c r="X3959" s="25">
        <f t="shared" si="618"/>
        <v>78000</v>
      </c>
      <c r="Y3959" s="25">
        <f t="shared" si="621"/>
        <v>0</v>
      </c>
      <c r="AA3959" s="25">
        <f t="shared" si="619"/>
        <v>0</v>
      </c>
      <c r="AC3959" s="25">
        <f t="shared" si="614"/>
        <v>7292.6910219674119</v>
      </c>
    </row>
    <row r="3960" x14ac:dyDescent="0.2">
      <c r="L3960" s="24">
        <v>3955</v>
      </c>
      <c r="M3960" s="28">
        <v>2.6037624999999998E-2</v>
      </c>
      <c r="O3960" s="24">
        <v>3955</v>
      </c>
      <c r="P3960" s="24">
        <f>'ROTH 1.0'!O3960*'קובץ טיוטה'!$D$10</f>
        <v>13621.338344879054</v>
      </c>
      <c r="Q3960" s="24">
        <f t="shared" si="613"/>
        <v>10021.338344879054</v>
      </c>
      <c r="R3960" s="24">
        <f t="shared" si="622"/>
        <v>1770.5584999999996</v>
      </c>
      <c r="S3960" s="24">
        <f t="shared" si="615"/>
        <v>8250.7798448790545</v>
      </c>
      <c r="T3960" s="24">
        <f t="shared" si="616"/>
        <v>0</v>
      </c>
      <c r="U3960" s="24" t="str">
        <f t="shared" si="617"/>
        <v>drain</v>
      </c>
      <c r="W3960" s="24">
        <f t="shared" si="620"/>
        <v>0</v>
      </c>
      <c r="X3960" s="24">
        <f t="shared" si="618"/>
        <v>69749.220155120944</v>
      </c>
      <c r="Y3960" s="24">
        <f t="shared" si="621"/>
        <v>8250.7798448790563</v>
      </c>
      <c r="AA3960" s="24">
        <f t="shared" si="619"/>
        <v>0</v>
      </c>
      <c r="AC3960" s="24">
        <f t="shared" si="614"/>
        <v>0</v>
      </c>
    </row>
    <row r="3961" x14ac:dyDescent="0.2">
      <c r="L3961" s="25">
        <v>3956</v>
      </c>
      <c r="M3961" s="29">
        <v>0</v>
      </c>
      <c r="O3961" s="25">
        <v>3956</v>
      </c>
      <c r="P3961" s="24">
        <f>'ROTH 1.0'!O3961*'קובץ טיוטה'!$D$10</f>
        <v>13392.117222800463</v>
      </c>
      <c r="Q3961" s="25">
        <f t="shared" si="613"/>
        <v>9792.1172228004634</v>
      </c>
      <c r="R3961" s="24">
        <f t="shared" si="622"/>
        <v>0</v>
      </c>
      <c r="S3961" s="25">
        <f t="shared" si="615"/>
        <v>9792.1172228004634</v>
      </c>
      <c r="T3961" s="25">
        <f t="shared" si="616"/>
        <v>0</v>
      </c>
      <c r="U3961" s="25" t="str">
        <f t="shared" si="617"/>
        <v>drain</v>
      </c>
      <c r="W3961" s="25">
        <f t="shared" si="620"/>
        <v>0</v>
      </c>
      <c r="X3961" s="25">
        <f t="shared" si="618"/>
        <v>59957.102932320478</v>
      </c>
      <c r="Y3961" s="25">
        <f t="shared" si="621"/>
        <v>9792.1172228004652</v>
      </c>
      <c r="AA3961" s="25">
        <f t="shared" si="619"/>
        <v>0</v>
      </c>
      <c r="AC3961" s="25">
        <f t="shared" si="614"/>
        <v>0</v>
      </c>
    </row>
    <row r="3962" x14ac:dyDescent="0.2">
      <c r="L3962" s="24">
        <v>3957</v>
      </c>
      <c r="M3962" s="28">
        <v>0</v>
      </c>
      <c r="O3962" s="24">
        <v>3957</v>
      </c>
      <c r="P3962" s="24">
        <f>'ROTH 1.0'!O3962*'קובץ טיוטה'!$D$10</f>
        <v>13457.733233742209</v>
      </c>
      <c r="Q3962" s="24">
        <f t="shared" si="613"/>
        <v>9857.7332337422085</v>
      </c>
      <c r="R3962" s="24">
        <f t="shared" si="622"/>
        <v>0</v>
      </c>
      <c r="S3962" s="24">
        <f t="shared" si="615"/>
        <v>9857.7332337422085</v>
      </c>
      <c r="T3962" s="24">
        <f t="shared" si="616"/>
        <v>0</v>
      </c>
      <c r="U3962" s="24" t="str">
        <f t="shared" si="617"/>
        <v>drain</v>
      </c>
      <c r="W3962" s="24">
        <f t="shared" si="620"/>
        <v>0</v>
      </c>
      <c r="X3962" s="24">
        <f t="shared" si="618"/>
        <v>50099.369698578274</v>
      </c>
      <c r="Y3962" s="24">
        <f t="shared" si="621"/>
        <v>9857.7332337422049</v>
      </c>
      <c r="AA3962" s="24">
        <f t="shared" si="619"/>
        <v>0</v>
      </c>
      <c r="AC3962" s="24">
        <f t="shared" si="614"/>
        <v>0</v>
      </c>
    </row>
    <row r="3963" x14ac:dyDescent="0.2">
      <c r="L3963" s="25">
        <v>3958</v>
      </c>
      <c r="M3963" s="29">
        <v>0</v>
      </c>
      <c r="O3963" s="25">
        <v>3958</v>
      </c>
      <c r="P3963" s="24">
        <f>'ROTH 1.0'!O3963*'קובץ טיוטה'!$D$10</f>
        <v>12844.031169476519</v>
      </c>
      <c r="Q3963" s="25">
        <f t="shared" si="613"/>
        <v>9244.0311694765187</v>
      </c>
      <c r="R3963" s="24">
        <f t="shared" si="622"/>
        <v>0</v>
      </c>
      <c r="S3963" s="25">
        <f t="shared" si="615"/>
        <v>9244.0311694765187</v>
      </c>
      <c r="T3963" s="25">
        <f t="shared" si="616"/>
        <v>0</v>
      </c>
      <c r="U3963" s="25" t="str">
        <f t="shared" si="617"/>
        <v>drain</v>
      </c>
      <c r="W3963" s="25">
        <f t="shared" si="620"/>
        <v>0</v>
      </c>
      <c r="X3963" s="25">
        <f t="shared" si="618"/>
        <v>40855.338529101755</v>
      </c>
      <c r="Y3963" s="25">
        <f t="shared" si="621"/>
        <v>9244.0311694765187</v>
      </c>
      <c r="AA3963" s="25">
        <f t="shared" si="619"/>
        <v>0</v>
      </c>
      <c r="AC3963" s="25">
        <f t="shared" si="614"/>
        <v>0</v>
      </c>
    </row>
    <row r="3964" x14ac:dyDescent="0.2">
      <c r="L3964" s="24">
        <v>3959</v>
      </c>
      <c r="M3964" s="28">
        <v>0</v>
      </c>
      <c r="O3964" s="24">
        <v>3959</v>
      </c>
      <c r="P3964" s="24">
        <f>'ROTH 1.0'!O3964*'קובץ טיוטה'!$D$10</f>
        <v>12236.17221834709</v>
      </c>
      <c r="Q3964" s="24">
        <f t="shared" si="613"/>
        <v>8636.1722183470902</v>
      </c>
      <c r="R3964" s="24">
        <f t="shared" si="622"/>
        <v>0</v>
      </c>
      <c r="S3964" s="24">
        <f t="shared" si="615"/>
        <v>8636.1722183470902</v>
      </c>
      <c r="T3964" s="24">
        <f t="shared" si="616"/>
        <v>0</v>
      </c>
      <c r="U3964" s="24" t="str">
        <f t="shared" si="617"/>
        <v>drain</v>
      </c>
      <c r="W3964" s="24">
        <f t="shared" si="620"/>
        <v>0</v>
      </c>
      <c r="X3964" s="24">
        <f t="shared" si="618"/>
        <v>32219.166310754663</v>
      </c>
      <c r="Y3964" s="24">
        <f t="shared" si="621"/>
        <v>8636.172218347092</v>
      </c>
      <c r="AA3964" s="24">
        <f t="shared" si="619"/>
        <v>0</v>
      </c>
      <c r="AC3964" s="24">
        <f t="shared" si="614"/>
        <v>0</v>
      </c>
    </row>
    <row r="3965" x14ac:dyDescent="0.2">
      <c r="L3965" s="25">
        <v>3960</v>
      </c>
      <c r="M3965" s="29">
        <v>0</v>
      </c>
      <c r="O3965" s="25">
        <v>3960</v>
      </c>
      <c r="P3965" s="24">
        <f>'ROTH 1.0'!O3965*'קובץ טיוטה'!$D$10</f>
        <v>11403.353256805513</v>
      </c>
      <c r="Q3965" s="25">
        <f t="shared" si="613"/>
        <v>7803.3532568055125</v>
      </c>
      <c r="R3965" s="24">
        <f t="shared" si="622"/>
        <v>0</v>
      </c>
      <c r="S3965" s="25">
        <f t="shared" si="615"/>
        <v>7803.3532568055125</v>
      </c>
      <c r="T3965" s="25">
        <f t="shared" si="616"/>
        <v>0</v>
      </c>
      <c r="U3965" s="25" t="str">
        <f t="shared" si="617"/>
        <v>drain</v>
      </c>
      <c r="W3965" s="25">
        <f t="shared" si="620"/>
        <v>0</v>
      </c>
      <c r="X3965" s="25">
        <f t="shared" si="618"/>
        <v>24415.81305394915</v>
      </c>
      <c r="Y3965" s="25">
        <f t="shared" si="621"/>
        <v>7803.3532568055125</v>
      </c>
      <c r="AA3965" s="25">
        <f t="shared" si="619"/>
        <v>0</v>
      </c>
      <c r="AC3965" s="25">
        <f t="shared" si="614"/>
        <v>0</v>
      </c>
    </row>
    <row r="3966" x14ac:dyDescent="0.2">
      <c r="L3966" s="24">
        <v>3961</v>
      </c>
      <c r="M3966" s="28">
        <v>0</v>
      </c>
      <c r="O3966" s="24">
        <v>3961</v>
      </c>
      <c r="P3966" s="24">
        <f>'ROTH 1.0'!O3966*'קובץ טיוטה'!$D$10</f>
        <v>10732.041228461494</v>
      </c>
      <c r="Q3966" s="24">
        <f t="shared" si="613"/>
        <v>7132.041228461494</v>
      </c>
      <c r="R3966" s="24">
        <f t="shared" si="622"/>
        <v>0</v>
      </c>
      <c r="S3966" s="24">
        <f t="shared" si="615"/>
        <v>7132.041228461494</v>
      </c>
      <c r="T3966" s="24">
        <f t="shared" si="616"/>
        <v>0</v>
      </c>
      <c r="U3966" s="24" t="str">
        <f t="shared" si="617"/>
        <v>drain</v>
      </c>
      <c r="W3966" s="24">
        <f t="shared" si="620"/>
        <v>0</v>
      </c>
      <c r="X3966" s="24">
        <f t="shared" si="618"/>
        <v>17283.771825487656</v>
      </c>
      <c r="Y3966" s="24">
        <f t="shared" si="621"/>
        <v>7132.041228461494</v>
      </c>
      <c r="AA3966" s="24">
        <f t="shared" si="619"/>
        <v>0</v>
      </c>
      <c r="AC3966" s="24">
        <f t="shared" si="614"/>
        <v>0</v>
      </c>
    </row>
    <row r="3967" x14ac:dyDescent="0.2">
      <c r="L3967" s="25">
        <v>3962</v>
      </c>
      <c r="M3967" s="29">
        <v>0</v>
      </c>
      <c r="O3967" s="25">
        <v>3962</v>
      </c>
      <c r="P3967" s="24">
        <f>'ROTH 1.0'!O3967*'קובץ טיוטה'!$D$10</f>
        <v>10440.103732674816</v>
      </c>
      <c r="Q3967" s="25">
        <f t="shared" si="613"/>
        <v>6840.1037326748155</v>
      </c>
      <c r="R3967" s="24">
        <f t="shared" si="622"/>
        <v>0</v>
      </c>
      <c r="S3967" s="25">
        <f t="shared" si="615"/>
        <v>6840.1037326748155</v>
      </c>
      <c r="T3967" s="25">
        <f t="shared" si="616"/>
        <v>0</v>
      </c>
      <c r="U3967" s="25" t="str">
        <f t="shared" si="617"/>
        <v>drain</v>
      </c>
      <c r="W3967" s="25">
        <f t="shared" si="620"/>
        <v>0</v>
      </c>
      <c r="X3967" s="25">
        <f t="shared" si="618"/>
        <v>10443.668092812841</v>
      </c>
      <c r="Y3967" s="25">
        <f t="shared" si="621"/>
        <v>6840.1037326748155</v>
      </c>
      <c r="AA3967" s="25">
        <f t="shared" si="619"/>
        <v>0</v>
      </c>
      <c r="AC3967" s="25">
        <f t="shared" si="614"/>
        <v>0</v>
      </c>
    </row>
    <row r="3968" x14ac:dyDescent="0.2">
      <c r="L3968" s="24">
        <v>3963</v>
      </c>
      <c r="M3968" s="28">
        <v>0</v>
      </c>
      <c r="O3968" s="24">
        <v>3963</v>
      </c>
      <c r="P3968" s="24">
        <f>'ROTH 1.0'!O3968*'קובץ טיוטה'!$D$10</f>
        <v>10295.543865324178</v>
      </c>
      <c r="Q3968" s="24">
        <f t="shared" si="613"/>
        <v>6695.5438653241781</v>
      </c>
      <c r="R3968" s="24">
        <f t="shared" si="622"/>
        <v>0</v>
      </c>
      <c r="S3968" s="24">
        <f t="shared" si="615"/>
        <v>6695.5438653241781</v>
      </c>
      <c r="T3968" s="24">
        <f t="shared" si="616"/>
        <v>0</v>
      </c>
      <c r="U3968" s="24" t="str">
        <f t="shared" si="617"/>
        <v>drain</v>
      </c>
      <c r="W3968" s="24">
        <f t="shared" si="620"/>
        <v>0</v>
      </c>
      <c r="X3968" s="24">
        <f t="shared" si="618"/>
        <v>3748.1242274886627</v>
      </c>
      <c r="Y3968" s="24">
        <f t="shared" si="621"/>
        <v>6695.5438653241781</v>
      </c>
      <c r="AA3968" s="24">
        <f t="shared" si="619"/>
        <v>0</v>
      </c>
      <c r="AC3968" s="24">
        <f t="shared" si="614"/>
        <v>0</v>
      </c>
    </row>
    <row r="3969" x14ac:dyDescent="0.2">
      <c r="L3969" s="25">
        <v>3964</v>
      </c>
      <c r="M3969" s="29">
        <v>0</v>
      </c>
      <c r="O3969" s="25">
        <v>3964</v>
      </c>
      <c r="P3969" s="24">
        <f>'ROTH 1.0'!O3969*'קובץ טיוטה'!$D$10</f>
        <v>10128.759950878752</v>
      </c>
      <c r="Q3969" s="25">
        <f t="shared" si="613"/>
        <v>6528.7599508787516</v>
      </c>
      <c r="R3969" s="24">
        <f t="shared" si="622"/>
        <v>0</v>
      </c>
      <c r="S3969" s="25">
        <f t="shared" si="615"/>
        <v>6528.7599508787516</v>
      </c>
      <c r="T3969" s="25">
        <f t="shared" si="616"/>
        <v>0</v>
      </c>
      <c r="U3969" s="25" t="str">
        <f t="shared" si="617"/>
        <v>drain</v>
      </c>
      <c r="W3969" s="25">
        <f t="shared" si="620"/>
        <v>0</v>
      </c>
      <c r="X3969" s="25">
        <f t="shared" si="618"/>
        <v>0</v>
      </c>
      <c r="Y3969" s="25">
        <f t="shared" si="621"/>
        <v>3748.1242274886627</v>
      </c>
      <c r="AA3969" s="25">
        <f t="shared" si="619"/>
        <v>2780.635723390089</v>
      </c>
      <c r="AC3969" s="25">
        <f t="shared" si="614"/>
        <v>0</v>
      </c>
    </row>
    <row r="3970" x14ac:dyDescent="0.2">
      <c r="L3970" s="24">
        <v>3965</v>
      </c>
      <c r="M3970" s="28">
        <v>0</v>
      </c>
      <c r="O3970" s="24">
        <v>3965</v>
      </c>
      <c r="P3970" s="24">
        <f>'ROTH 1.0'!O3970*'קובץ טיוטה'!$D$10</f>
        <v>10256.539247320616</v>
      </c>
      <c r="Q3970" s="24">
        <f t="shared" si="613"/>
        <v>6656.5392473206157</v>
      </c>
      <c r="R3970" s="24">
        <f t="shared" si="622"/>
        <v>0</v>
      </c>
      <c r="S3970" s="24">
        <f t="shared" si="615"/>
        <v>6656.5392473206157</v>
      </c>
      <c r="T3970" s="24">
        <f t="shared" si="616"/>
        <v>0</v>
      </c>
      <c r="U3970" s="24" t="str">
        <f t="shared" si="617"/>
        <v>drain</v>
      </c>
      <c r="W3970" s="24">
        <f t="shared" si="620"/>
        <v>0</v>
      </c>
      <c r="X3970" s="24">
        <f t="shared" si="618"/>
        <v>0</v>
      </c>
      <c r="Y3970" s="24">
        <f t="shared" si="621"/>
        <v>0</v>
      </c>
      <c r="AA3970" s="24">
        <f t="shared" si="619"/>
        <v>6656.5392473206157</v>
      </c>
      <c r="AC3970" s="24">
        <f t="shared" si="614"/>
        <v>0</v>
      </c>
    </row>
    <row r="3971" x14ac:dyDescent="0.2">
      <c r="L3971" s="25">
        <v>3966</v>
      </c>
      <c r="M3971" s="29">
        <v>0</v>
      </c>
      <c r="O3971" s="25">
        <v>3966</v>
      </c>
      <c r="P3971" s="24">
        <f>'ROTH 1.0'!O3971*'קובץ טיוטה'!$D$10</f>
        <v>10150.639400527854</v>
      </c>
      <c r="Q3971" s="25">
        <f t="shared" si="613"/>
        <v>6550.6394005278544</v>
      </c>
      <c r="R3971" s="24">
        <f t="shared" si="622"/>
        <v>0</v>
      </c>
      <c r="S3971" s="25">
        <f t="shared" si="615"/>
        <v>6550.6394005278544</v>
      </c>
      <c r="T3971" s="25">
        <f t="shared" si="616"/>
        <v>0</v>
      </c>
      <c r="U3971" s="25" t="str">
        <f t="shared" si="617"/>
        <v>drain</v>
      </c>
      <c r="W3971" s="25">
        <f t="shared" si="620"/>
        <v>0</v>
      </c>
      <c r="X3971" s="25">
        <f t="shared" si="618"/>
        <v>0</v>
      </c>
      <c r="Y3971" s="25">
        <f t="shared" si="621"/>
        <v>0</v>
      </c>
      <c r="AA3971" s="25">
        <f t="shared" si="619"/>
        <v>6550.6394005278544</v>
      </c>
      <c r="AC3971" s="25">
        <f t="shared" si="614"/>
        <v>0</v>
      </c>
    </row>
    <row r="3972" x14ac:dyDescent="0.2">
      <c r="L3972" s="24">
        <v>3967</v>
      </c>
      <c r="M3972" s="28">
        <v>0.23934812</v>
      </c>
      <c r="O3972" s="24">
        <v>3967</v>
      </c>
      <c r="P3972" s="24">
        <f>'ROTH 1.0'!O3972*'קובץ טיוטה'!$D$10</f>
        <v>11167.776944983765</v>
      </c>
      <c r="Q3972" s="24">
        <f t="shared" si="613"/>
        <v>7567.7769449837651</v>
      </c>
      <c r="R3972" s="24">
        <f t="shared" si="622"/>
        <v>16275.67216</v>
      </c>
      <c r="S3972" s="24">
        <f t="shared" si="615"/>
        <v>0</v>
      </c>
      <c r="T3972" s="24">
        <f t="shared" si="616"/>
        <v>8707.8952150162349</v>
      </c>
      <c r="U3972" s="24" t="str">
        <f t="shared" si="617"/>
        <v>charge</v>
      </c>
      <c r="W3972" s="24">
        <f t="shared" si="620"/>
        <v>7837.1056935146116</v>
      </c>
      <c r="X3972" s="24">
        <f t="shared" si="618"/>
        <v>7837.1056935146116</v>
      </c>
      <c r="Y3972" s="24">
        <f t="shared" si="621"/>
        <v>0</v>
      </c>
      <c r="AA3972" s="24">
        <f t="shared" si="619"/>
        <v>0</v>
      </c>
      <c r="AC3972" s="24">
        <f t="shared" si="614"/>
        <v>870.78952150162331</v>
      </c>
    </row>
    <row r="3973" x14ac:dyDescent="0.2">
      <c r="L3973" s="25">
        <v>3968</v>
      </c>
      <c r="M3973" s="29">
        <v>0.456665561</v>
      </c>
      <c r="O3973" s="25">
        <v>3968</v>
      </c>
      <c r="P3973" s="24">
        <f>'ROTH 1.0'!O3973*'קובץ טיוטה'!$D$10</f>
        <v>12293.666899438473</v>
      </c>
      <c r="Q3973" s="25">
        <f t="shared" si="613"/>
        <v>8693.6668994384727</v>
      </c>
      <c r="R3973" s="24">
        <f t="shared" si="622"/>
        <v>31053.258147999997</v>
      </c>
      <c r="S3973" s="25">
        <f t="shared" si="615"/>
        <v>0</v>
      </c>
      <c r="T3973" s="25">
        <f t="shared" si="616"/>
        <v>22359.591248561526</v>
      </c>
      <c r="U3973" s="25" t="str">
        <f t="shared" si="617"/>
        <v>charge</v>
      </c>
      <c r="W3973" s="25">
        <f t="shared" si="620"/>
        <v>20123.632123705374</v>
      </c>
      <c r="X3973" s="25">
        <f t="shared" si="618"/>
        <v>27960.737817219986</v>
      </c>
      <c r="Y3973" s="25">
        <f t="shared" si="621"/>
        <v>0</v>
      </c>
      <c r="AA3973" s="25">
        <f t="shared" si="619"/>
        <v>0</v>
      </c>
      <c r="AC3973" s="25">
        <f t="shared" si="614"/>
        <v>2235.9591248561519</v>
      </c>
    </row>
    <row r="3974" x14ac:dyDescent="0.2">
      <c r="L3974" s="24">
        <v>3969</v>
      </c>
      <c r="M3974" s="28">
        <v>0.57751761199999996</v>
      </c>
      <c r="O3974" s="24">
        <v>3969</v>
      </c>
      <c r="P3974" s="24">
        <f>'ROTH 1.0'!O3974*'קובץ טיוטה'!$D$10</f>
        <v>13121.967817268491</v>
      </c>
      <c r="Q3974" s="24">
        <f t="shared" ref="Q3974:Q4037" si="623">P3974-$H$8*$H$9</f>
        <v>9521.9678172684908</v>
      </c>
      <c r="R3974" s="24">
        <f t="shared" si="622"/>
        <v>39271.19761599999</v>
      </c>
      <c r="S3974" s="24">
        <f t="shared" si="615"/>
        <v>0</v>
      </c>
      <c r="T3974" s="24">
        <f t="shared" si="616"/>
        <v>29749.2297987315</v>
      </c>
      <c r="U3974" s="24" t="str">
        <f t="shared" si="617"/>
        <v>charge</v>
      </c>
      <c r="W3974" s="24">
        <f t="shared" si="620"/>
        <v>26774.306818858353</v>
      </c>
      <c r="X3974" s="24">
        <f t="shared" si="618"/>
        <v>54735.044636078339</v>
      </c>
      <c r="Y3974" s="24">
        <f t="shared" si="621"/>
        <v>0</v>
      </c>
      <c r="AA3974" s="24">
        <f t="shared" si="619"/>
        <v>0</v>
      </c>
      <c r="AC3974" s="24">
        <f t="shared" ref="AC3974:AC4037" si="624">IF(U3974="charge",(T3974-W3974),0)</f>
        <v>2974.9229798731467</v>
      </c>
    </row>
    <row r="3975" x14ac:dyDescent="0.2">
      <c r="L3975" s="25">
        <v>3970</v>
      </c>
      <c r="M3975" s="29">
        <v>0.62797630000000004</v>
      </c>
      <c r="O3975" s="25">
        <v>3970</v>
      </c>
      <c r="P3975" s="24">
        <f>'ROTH 1.0'!O3975*'קובץ טיוטה'!$D$10</f>
        <v>13301.04243409127</v>
      </c>
      <c r="Q3975" s="25">
        <f t="shared" si="623"/>
        <v>9701.0424340912705</v>
      </c>
      <c r="R3975" s="24">
        <f t="shared" si="622"/>
        <v>42702.388400000003</v>
      </c>
      <c r="S3975" s="25">
        <f t="shared" ref="S3975:S4038" si="625">IF(Q3975&gt;R3975,Q3975-R3975,0)</f>
        <v>0</v>
      </c>
      <c r="T3975" s="25">
        <f t="shared" ref="T3975:T4038" si="626">IF(R3975&gt;Q3975,R3975-Q3975,0)</f>
        <v>33001.345965908731</v>
      </c>
      <c r="U3975" s="25" t="str">
        <f t="shared" ref="U3975:U4038" si="627">IF(Q3975&gt;R3975,"drain","charge")</f>
        <v>charge</v>
      </c>
      <c r="W3975" s="25">
        <f t="shared" si="620"/>
        <v>23264.955363921661</v>
      </c>
      <c r="X3975" s="25">
        <f t="shared" ref="X3975:X4038" si="628">IF(X3974+T3975&gt;$H$11,$H$11,IF(U3975="charge",X3974+(T3975*$H$12),IF((X3974-S3975)&gt;0,X3974-S3975,0)))</f>
        <v>78000</v>
      </c>
      <c r="Y3975" s="25">
        <f t="shared" si="621"/>
        <v>0</v>
      </c>
      <c r="AA3975" s="25">
        <f t="shared" ref="AA3975:AA4038" si="629">S3975-Y3975</f>
        <v>0</v>
      </c>
      <c r="AC3975" s="25">
        <f t="shared" si="624"/>
        <v>9736.3906019870701</v>
      </c>
    </row>
    <row r="3976" x14ac:dyDescent="0.2">
      <c r="L3976" s="24">
        <v>3971</v>
      </c>
      <c r="M3976" s="28">
        <v>0.67724404700000007</v>
      </c>
      <c r="O3976" s="24">
        <v>3971</v>
      </c>
      <c r="P3976" s="24">
        <f>'ROTH 1.0'!O3976*'קובץ טיוטה'!$D$10</f>
        <v>13535.818918743867</v>
      </c>
      <c r="Q3976" s="24">
        <f t="shared" si="623"/>
        <v>9935.8189187438675</v>
      </c>
      <c r="R3976" s="24">
        <f t="shared" si="622"/>
        <v>46052.595196000002</v>
      </c>
      <c r="S3976" s="24">
        <f t="shared" si="625"/>
        <v>0</v>
      </c>
      <c r="T3976" s="24">
        <f t="shared" si="626"/>
        <v>36116.776277256133</v>
      </c>
      <c r="U3976" s="24" t="str">
        <f t="shared" si="627"/>
        <v>charge</v>
      </c>
      <c r="W3976" s="24">
        <f t="shared" ref="W3976:W4039" si="630">IF(X3976&gt;=X3975,(X3976-X3975),0)</f>
        <v>0</v>
      </c>
      <c r="X3976" s="24">
        <f t="shared" si="628"/>
        <v>78000</v>
      </c>
      <c r="Y3976" s="24">
        <f t="shared" ref="Y3976:Y4039" si="631">IF(U3976="drain",X3975-X3976,0)</f>
        <v>0</v>
      </c>
      <c r="AA3976" s="24">
        <f t="shared" si="629"/>
        <v>0</v>
      </c>
      <c r="AC3976" s="24">
        <f t="shared" si="624"/>
        <v>36116.776277256133</v>
      </c>
    </row>
    <row r="3977" x14ac:dyDescent="0.2">
      <c r="L3977" s="25">
        <v>3972</v>
      </c>
      <c r="M3977" s="29">
        <v>0.65800903500000008</v>
      </c>
      <c r="O3977" s="25">
        <v>3972</v>
      </c>
      <c r="P3977" s="24">
        <f>'ROTH 1.0'!O3977*'קובץ טיוטה'!$D$10</f>
        <v>13725.83617828647</v>
      </c>
      <c r="Q3977" s="25">
        <f t="shared" si="623"/>
        <v>10125.83617828647</v>
      </c>
      <c r="R3977" s="24">
        <f t="shared" si="622"/>
        <v>44744.614379999999</v>
      </c>
      <c r="S3977" s="25">
        <f t="shared" si="625"/>
        <v>0</v>
      </c>
      <c r="T3977" s="25">
        <f t="shared" si="626"/>
        <v>34618.778201713532</v>
      </c>
      <c r="U3977" s="25" t="str">
        <f t="shared" si="627"/>
        <v>charge</v>
      </c>
      <c r="W3977" s="25">
        <f t="shared" si="630"/>
        <v>0</v>
      </c>
      <c r="X3977" s="25">
        <f t="shared" si="628"/>
        <v>78000</v>
      </c>
      <c r="Y3977" s="25">
        <f t="shared" si="631"/>
        <v>0</v>
      </c>
      <c r="AA3977" s="25">
        <f t="shared" si="629"/>
        <v>0</v>
      </c>
      <c r="AC3977" s="25">
        <f t="shared" si="624"/>
        <v>34618.778201713532</v>
      </c>
    </row>
    <row r="3978" x14ac:dyDescent="0.2">
      <c r="L3978" s="24">
        <v>3973</v>
      </c>
      <c r="M3978" s="28">
        <v>0.70297959900000007</v>
      </c>
      <c r="O3978" s="24">
        <v>3973</v>
      </c>
      <c r="P3978" s="24">
        <f>'ROTH 1.0'!O3978*'קובץ טיוטה'!$D$10</f>
        <v>14073.178901673293</v>
      </c>
      <c r="Q3978" s="24">
        <f t="shared" si="623"/>
        <v>10473.178901673293</v>
      </c>
      <c r="R3978" s="24">
        <f t="shared" si="622"/>
        <v>47802.612732000001</v>
      </c>
      <c r="S3978" s="24">
        <f t="shared" si="625"/>
        <v>0</v>
      </c>
      <c r="T3978" s="24">
        <f t="shared" si="626"/>
        <v>37329.433830326707</v>
      </c>
      <c r="U3978" s="24" t="str">
        <f t="shared" si="627"/>
        <v>charge</v>
      </c>
      <c r="W3978" s="24">
        <f t="shared" si="630"/>
        <v>0</v>
      </c>
      <c r="X3978" s="24">
        <f t="shared" si="628"/>
        <v>78000</v>
      </c>
      <c r="Y3978" s="24">
        <f t="shared" si="631"/>
        <v>0</v>
      </c>
      <c r="AA3978" s="24">
        <f t="shared" si="629"/>
        <v>0</v>
      </c>
      <c r="AC3978" s="24">
        <f t="shared" si="624"/>
        <v>37329.433830326707</v>
      </c>
    </row>
    <row r="3979" x14ac:dyDescent="0.2">
      <c r="L3979" s="25">
        <v>3974</v>
      </c>
      <c r="M3979" s="29">
        <v>0.69986870999999995</v>
      </c>
      <c r="O3979" s="25">
        <v>3974</v>
      </c>
      <c r="P3979" s="24">
        <f>'ROTH 1.0'!O3979*'קובץ טיוטה'!$D$10</f>
        <v>14370.562753480248</v>
      </c>
      <c r="Q3979" s="25">
        <f t="shared" si="623"/>
        <v>10770.562753480248</v>
      </c>
      <c r="R3979" s="24">
        <f t="shared" si="622"/>
        <v>47591.072279999993</v>
      </c>
      <c r="S3979" s="25">
        <f t="shared" si="625"/>
        <v>0</v>
      </c>
      <c r="T3979" s="25">
        <f t="shared" si="626"/>
        <v>36820.509526519745</v>
      </c>
      <c r="U3979" s="25" t="str">
        <f t="shared" si="627"/>
        <v>charge</v>
      </c>
      <c r="W3979" s="25">
        <f t="shared" si="630"/>
        <v>0</v>
      </c>
      <c r="X3979" s="25">
        <f t="shared" si="628"/>
        <v>78000</v>
      </c>
      <c r="Y3979" s="25">
        <f t="shared" si="631"/>
        <v>0</v>
      </c>
      <c r="AA3979" s="25">
        <f t="shared" si="629"/>
        <v>0</v>
      </c>
      <c r="AC3979" s="25">
        <f t="shared" si="624"/>
        <v>36820.509526519745</v>
      </c>
    </row>
    <row r="3980" x14ac:dyDescent="0.2">
      <c r="L3980" s="24">
        <v>3975</v>
      </c>
      <c r="M3980" s="28">
        <v>0.67135096900000002</v>
      </c>
      <c r="O3980" s="24">
        <v>3975</v>
      </c>
      <c r="P3980" s="24">
        <f>'ROTH 1.0'!O3980*'קובץ טיוטה'!$D$10</f>
        <v>14482.438002746576</v>
      </c>
      <c r="Q3980" s="24">
        <f t="shared" si="623"/>
        <v>10882.438002746576</v>
      </c>
      <c r="R3980" s="24">
        <f t="shared" si="622"/>
        <v>45651.865891999994</v>
      </c>
      <c r="S3980" s="24">
        <f t="shared" si="625"/>
        <v>0</v>
      </c>
      <c r="T3980" s="24">
        <f t="shared" si="626"/>
        <v>34769.42788925342</v>
      </c>
      <c r="U3980" s="24" t="str">
        <f t="shared" si="627"/>
        <v>charge</v>
      </c>
      <c r="W3980" s="24">
        <f t="shared" si="630"/>
        <v>0</v>
      </c>
      <c r="X3980" s="24">
        <f t="shared" si="628"/>
        <v>78000</v>
      </c>
      <c r="Y3980" s="24">
        <f t="shared" si="631"/>
        <v>0</v>
      </c>
      <c r="AA3980" s="24">
        <f t="shared" si="629"/>
        <v>0</v>
      </c>
      <c r="AC3980" s="24">
        <f t="shared" si="624"/>
        <v>34769.42788925342</v>
      </c>
    </row>
    <row r="3981" x14ac:dyDescent="0.2">
      <c r="L3981" s="25">
        <v>3976</v>
      </c>
      <c r="M3981" s="29">
        <v>0.63679163399999994</v>
      </c>
      <c r="O3981" s="25">
        <v>3976</v>
      </c>
      <c r="P3981" s="24">
        <f>'ROTH 1.0'!O3981*'קובץ טיוטה'!$D$10</f>
        <v>14243.673247627959</v>
      </c>
      <c r="Q3981" s="25">
        <f t="shared" si="623"/>
        <v>10643.673247627959</v>
      </c>
      <c r="R3981" s="24">
        <f t="shared" si="622"/>
        <v>43301.831112</v>
      </c>
      <c r="S3981" s="25">
        <f t="shared" si="625"/>
        <v>0</v>
      </c>
      <c r="T3981" s="25">
        <f t="shared" si="626"/>
        <v>32658.157864372042</v>
      </c>
      <c r="U3981" s="25" t="str">
        <f t="shared" si="627"/>
        <v>charge</v>
      </c>
      <c r="W3981" s="25">
        <f t="shared" si="630"/>
        <v>0</v>
      </c>
      <c r="X3981" s="25">
        <f t="shared" si="628"/>
        <v>78000</v>
      </c>
      <c r="Y3981" s="25">
        <f t="shared" si="631"/>
        <v>0</v>
      </c>
      <c r="AA3981" s="25">
        <f t="shared" si="629"/>
        <v>0</v>
      </c>
      <c r="AC3981" s="25">
        <f t="shared" si="624"/>
        <v>32658.157864372042</v>
      </c>
    </row>
    <row r="3982" x14ac:dyDescent="0.2">
      <c r="L3982" s="24">
        <v>3977</v>
      </c>
      <c r="M3982" s="28">
        <v>0.55116258499999993</v>
      </c>
      <c r="O3982" s="24">
        <v>3977</v>
      </c>
      <c r="P3982" s="24">
        <f>'ROTH 1.0'!O3982*'קובץ טיוטה'!$D$10</f>
        <v>13987.804254768173</v>
      </c>
      <c r="Q3982" s="24">
        <f t="shared" si="623"/>
        <v>10387.804254768173</v>
      </c>
      <c r="R3982" s="24">
        <f t="shared" si="622"/>
        <v>37479.055779999995</v>
      </c>
      <c r="S3982" s="24">
        <f t="shared" si="625"/>
        <v>0</v>
      </c>
      <c r="T3982" s="24">
        <f t="shared" si="626"/>
        <v>27091.251525231823</v>
      </c>
      <c r="U3982" s="24" t="str">
        <f t="shared" si="627"/>
        <v>charge</v>
      </c>
      <c r="W3982" s="24">
        <f t="shared" si="630"/>
        <v>0</v>
      </c>
      <c r="X3982" s="24">
        <f t="shared" si="628"/>
        <v>78000</v>
      </c>
      <c r="Y3982" s="24">
        <f t="shared" si="631"/>
        <v>0</v>
      </c>
      <c r="AA3982" s="24">
        <f t="shared" si="629"/>
        <v>0</v>
      </c>
      <c r="AC3982" s="24">
        <f t="shared" si="624"/>
        <v>27091.251525231823</v>
      </c>
    </row>
    <row r="3983" x14ac:dyDescent="0.2">
      <c r="L3983" s="25">
        <v>3978</v>
      </c>
      <c r="M3983" s="29">
        <v>0.243548718</v>
      </c>
      <c r="O3983" s="25">
        <v>3978</v>
      </c>
      <c r="P3983" s="24">
        <f>'ROTH 1.0'!O3983*'קובץ טיוטה'!$D$10</f>
        <v>13708.317259116637</v>
      </c>
      <c r="Q3983" s="25">
        <f t="shared" si="623"/>
        <v>10108.317259116637</v>
      </c>
      <c r="R3983" s="24">
        <f t="shared" si="622"/>
        <v>16561.312824000001</v>
      </c>
      <c r="S3983" s="25">
        <f t="shared" si="625"/>
        <v>0</v>
      </c>
      <c r="T3983" s="25">
        <f t="shared" si="626"/>
        <v>6452.9955648833638</v>
      </c>
      <c r="U3983" s="25" t="str">
        <f t="shared" si="627"/>
        <v>charge</v>
      </c>
      <c r="W3983" s="25">
        <f t="shared" si="630"/>
        <v>0</v>
      </c>
      <c r="X3983" s="25">
        <f t="shared" si="628"/>
        <v>78000</v>
      </c>
      <c r="Y3983" s="25">
        <f t="shared" si="631"/>
        <v>0</v>
      </c>
      <c r="AA3983" s="25">
        <f t="shared" si="629"/>
        <v>0</v>
      </c>
      <c r="AC3983" s="25">
        <f t="shared" si="624"/>
        <v>6452.9955648833638</v>
      </c>
    </row>
    <row r="3984" x14ac:dyDescent="0.2">
      <c r="L3984" s="24">
        <v>3979</v>
      </c>
      <c r="M3984" s="28">
        <v>8.7600108999999995E-2</v>
      </c>
      <c r="O3984" s="24">
        <v>3979</v>
      </c>
      <c r="P3984" s="24">
        <f>'ROTH 1.0'!O3984*'קובץ טיוטה'!$D$10</f>
        <v>13505.177972813413</v>
      </c>
      <c r="Q3984" s="24">
        <f t="shared" si="623"/>
        <v>9905.1779728134134</v>
      </c>
      <c r="R3984" s="24">
        <f t="shared" ref="R3984:R4047" si="632">M3984*$H$7*0.85</f>
        <v>5956.8074120000001</v>
      </c>
      <c r="S3984" s="24">
        <f t="shared" si="625"/>
        <v>3948.3705608134132</v>
      </c>
      <c r="T3984" s="24">
        <f t="shared" si="626"/>
        <v>0</v>
      </c>
      <c r="U3984" s="24" t="str">
        <f t="shared" si="627"/>
        <v>drain</v>
      </c>
      <c r="W3984" s="24">
        <f t="shared" si="630"/>
        <v>0</v>
      </c>
      <c r="X3984" s="24">
        <f t="shared" si="628"/>
        <v>74051.629439186581</v>
      </c>
      <c r="Y3984" s="24">
        <f t="shared" si="631"/>
        <v>3948.3705608134187</v>
      </c>
      <c r="AA3984" s="24">
        <f t="shared" si="629"/>
        <v>-5.4569682106375694E-12</v>
      </c>
      <c r="AC3984" s="24">
        <f t="shared" si="624"/>
        <v>0</v>
      </c>
    </row>
    <row r="3985" x14ac:dyDescent="0.2">
      <c r="L3985" s="25">
        <v>3980</v>
      </c>
      <c r="M3985" s="29">
        <v>0</v>
      </c>
      <c r="O3985" s="25">
        <v>3980</v>
      </c>
      <c r="P3985" s="24">
        <f>'ROTH 1.0'!O3985*'קובץ טיוטה'!$D$10</f>
        <v>13261.573565386348</v>
      </c>
      <c r="Q3985" s="25">
        <f t="shared" si="623"/>
        <v>9661.5735653863485</v>
      </c>
      <c r="R3985" s="24">
        <f t="shared" si="632"/>
        <v>0</v>
      </c>
      <c r="S3985" s="25">
        <f t="shared" si="625"/>
        <v>9661.5735653863485</v>
      </c>
      <c r="T3985" s="25">
        <f t="shared" si="626"/>
        <v>0</v>
      </c>
      <c r="U3985" s="25" t="str">
        <f t="shared" si="627"/>
        <v>drain</v>
      </c>
      <c r="W3985" s="25">
        <f t="shared" si="630"/>
        <v>0</v>
      </c>
      <c r="X3985" s="25">
        <f t="shared" si="628"/>
        <v>64390.055873800229</v>
      </c>
      <c r="Y3985" s="25">
        <f t="shared" si="631"/>
        <v>9661.5735653863521</v>
      </c>
      <c r="AA3985" s="25">
        <f t="shared" si="629"/>
        <v>0</v>
      </c>
      <c r="AC3985" s="25">
        <f t="shared" si="624"/>
        <v>0</v>
      </c>
    </row>
    <row r="3986" x14ac:dyDescent="0.2">
      <c r="L3986" s="24">
        <v>3981</v>
      </c>
      <c r="M3986" s="28">
        <v>0</v>
      </c>
      <c r="O3986" s="24">
        <v>3981</v>
      </c>
      <c r="P3986" s="24">
        <f>'ROTH 1.0'!O3986*'קובץ טיוטה'!$D$10</f>
        <v>13354.514775270403</v>
      </c>
      <c r="Q3986" s="24">
        <f t="shared" si="623"/>
        <v>9754.5147752704033</v>
      </c>
      <c r="R3986" s="24">
        <f t="shared" si="632"/>
        <v>0</v>
      </c>
      <c r="S3986" s="24">
        <f t="shared" si="625"/>
        <v>9754.5147752704033</v>
      </c>
      <c r="T3986" s="24">
        <f t="shared" si="626"/>
        <v>0</v>
      </c>
      <c r="U3986" s="24" t="str">
        <f t="shared" si="627"/>
        <v>drain</v>
      </c>
      <c r="W3986" s="24">
        <f t="shared" si="630"/>
        <v>0</v>
      </c>
      <c r="X3986" s="24">
        <f t="shared" si="628"/>
        <v>54635.541098529822</v>
      </c>
      <c r="Y3986" s="24">
        <f t="shared" si="631"/>
        <v>9754.514775270407</v>
      </c>
      <c r="AA3986" s="24">
        <f t="shared" si="629"/>
        <v>0</v>
      </c>
      <c r="AC3986" s="24">
        <f t="shared" si="624"/>
        <v>0</v>
      </c>
    </row>
    <row r="3987" x14ac:dyDescent="0.2">
      <c r="L3987" s="25">
        <v>3982</v>
      </c>
      <c r="M3987" s="29">
        <v>0</v>
      </c>
      <c r="O3987" s="25">
        <v>3982</v>
      </c>
      <c r="P3987" s="24">
        <f>'ROTH 1.0'!O3987*'קובץ טיוטה'!$D$10</f>
        <v>12707.501584509109</v>
      </c>
      <c r="Q3987" s="25">
        <f t="shared" si="623"/>
        <v>9107.5015845091093</v>
      </c>
      <c r="R3987" s="24">
        <f t="shared" si="632"/>
        <v>0</v>
      </c>
      <c r="S3987" s="25">
        <f t="shared" si="625"/>
        <v>9107.5015845091093</v>
      </c>
      <c r="T3987" s="25">
        <f t="shared" si="626"/>
        <v>0</v>
      </c>
      <c r="U3987" s="25" t="str">
        <f t="shared" si="627"/>
        <v>drain</v>
      </c>
      <c r="W3987" s="25">
        <f t="shared" si="630"/>
        <v>0</v>
      </c>
      <c r="X3987" s="25">
        <f t="shared" si="628"/>
        <v>45528.039514020711</v>
      </c>
      <c r="Y3987" s="25">
        <f t="shared" si="631"/>
        <v>9107.5015845091111</v>
      </c>
      <c r="AA3987" s="25">
        <f t="shared" si="629"/>
        <v>0</v>
      </c>
      <c r="AC3987" s="25">
        <f t="shared" si="624"/>
        <v>0</v>
      </c>
    </row>
    <row r="3988" x14ac:dyDescent="0.2">
      <c r="L3988" s="24">
        <v>3983</v>
      </c>
      <c r="M3988" s="28">
        <v>0</v>
      </c>
      <c r="O3988" s="24">
        <v>3983</v>
      </c>
      <c r="P3988" s="24">
        <f>'ROTH 1.0'!O3988*'קובץ טיוטה'!$D$10</f>
        <v>12111.642331151605</v>
      </c>
      <c r="Q3988" s="24">
        <f t="shared" si="623"/>
        <v>8511.6423311516046</v>
      </c>
      <c r="R3988" s="24">
        <f t="shared" si="632"/>
        <v>0</v>
      </c>
      <c r="S3988" s="24">
        <f t="shared" si="625"/>
        <v>8511.6423311516046</v>
      </c>
      <c r="T3988" s="24">
        <f t="shared" si="626"/>
        <v>0</v>
      </c>
      <c r="U3988" s="24" t="str">
        <f t="shared" si="627"/>
        <v>drain</v>
      </c>
      <c r="W3988" s="24">
        <f t="shared" si="630"/>
        <v>0</v>
      </c>
      <c r="X3988" s="24">
        <f t="shared" si="628"/>
        <v>37016.397182869106</v>
      </c>
      <c r="Y3988" s="24">
        <f t="shared" si="631"/>
        <v>8511.6423311516046</v>
      </c>
      <c r="AA3988" s="24">
        <f t="shared" si="629"/>
        <v>0</v>
      </c>
      <c r="AC3988" s="24">
        <f t="shared" si="624"/>
        <v>0</v>
      </c>
    </row>
    <row r="3989" x14ac:dyDescent="0.2">
      <c r="L3989" s="25">
        <v>3984</v>
      </c>
      <c r="M3989" s="29">
        <v>0</v>
      </c>
      <c r="O3989" s="25">
        <v>3984</v>
      </c>
      <c r="P3989" s="24">
        <f>'ROTH 1.0'!O3989*'קובץ טיוטה'!$D$10</f>
        <v>11327.389033564745</v>
      </c>
      <c r="Q3989" s="25">
        <f t="shared" si="623"/>
        <v>7727.3890335647448</v>
      </c>
      <c r="R3989" s="24">
        <f t="shared" si="632"/>
        <v>0</v>
      </c>
      <c r="S3989" s="25">
        <f t="shared" si="625"/>
        <v>7727.3890335647448</v>
      </c>
      <c r="T3989" s="25">
        <f t="shared" si="626"/>
        <v>0</v>
      </c>
      <c r="U3989" s="25" t="str">
        <f t="shared" si="627"/>
        <v>drain</v>
      </c>
      <c r="W3989" s="25">
        <f t="shared" si="630"/>
        <v>0</v>
      </c>
      <c r="X3989" s="25">
        <f t="shared" si="628"/>
        <v>29289.008149304362</v>
      </c>
      <c r="Y3989" s="25">
        <f t="shared" si="631"/>
        <v>7727.3890335647448</v>
      </c>
      <c r="AA3989" s="25">
        <f t="shared" si="629"/>
        <v>0</v>
      </c>
      <c r="AC3989" s="25">
        <f t="shared" si="624"/>
        <v>0</v>
      </c>
    </row>
    <row r="3990" x14ac:dyDescent="0.2">
      <c r="L3990" s="24">
        <v>3985</v>
      </c>
      <c r="M3990" s="28">
        <v>0</v>
      </c>
      <c r="O3990" s="24">
        <v>3985</v>
      </c>
      <c r="P3990" s="24">
        <f>'ROTH 1.0'!O3990*'קובץ טיוטה'!$D$10</f>
        <v>10584.511617749635</v>
      </c>
      <c r="Q3990" s="24">
        <f t="shared" si="623"/>
        <v>6984.5116177496348</v>
      </c>
      <c r="R3990" s="24">
        <f t="shared" si="632"/>
        <v>0</v>
      </c>
      <c r="S3990" s="24">
        <f t="shared" si="625"/>
        <v>6984.5116177496348</v>
      </c>
      <c r="T3990" s="24">
        <f t="shared" si="626"/>
        <v>0</v>
      </c>
      <c r="U3990" s="24" t="str">
        <f t="shared" si="627"/>
        <v>drain</v>
      </c>
      <c r="W3990" s="24">
        <f t="shared" si="630"/>
        <v>0</v>
      </c>
      <c r="X3990" s="24">
        <f t="shared" si="628"/>
        <v>22304.496531554727</v>
      </c>
      <c r="Y3990" s="24">
        <f t="shared" si="631"/>
        <v>6984.5116177496348</v>
      </c>
      <c r="AA3990" s="24">
        <f t="shared" si="629"/>
        <v>0</v>
      </c>
      <c r="AC3990" s="24">
        <f t="shared" si="624"/>
        <v>0</v>
      </c>
    </row>
    <row r="3991" x14ac:dyDescent="0.2">
      <c r="L3991" s="25">
        <v>3986</v>
      </c>
      <c r="M3991" s="29">
        <v>0</v>
      </c>
      <c r="O3991" s="25">
        <v>3986</v>
      </c>
      <c r="P3991" s="24">
        <f>'ROTH 1.0'!O3991*'קובץ טיוטה'!$D$10</f>
        <v>10335.254693565712</v>
      </c>
      <c r="Q3991" s="25">
        <f t="shared" si="623"/>
        <v>6735.2546935657119</v>
      </c>
      <c r="R3991" s="24">
        <f t="shared" si="632"/>
        <v>0</v>
      </c>
      <c r="S3991" s="25">
        <f t="shared" si="625"/>
        <v>6735.2546935657119</v>
      </c>
      <c r="T3991" s="25">
        <f t="shared" si="626"/>
        <v>0</v>
      </c>
      <c r="U3991" s="25" t="str">
        <f t="shared" si="627"/>
        <v>drain</v>
      </c>
      <c r="W3991" s="25">
        <f t="shared" si="630"/>
        <v>0</v>
      </c>
      <c r="X3991" s="25">
        <f t="shared" si="628"/>
        <v>15569.241837989015</v>
      </c>
      <c r="Y3991" s="25">
        <f t="shared" si="631"/>
        <v>6735.2546935657119</v>
      </c>
      <c r="AA3991" s="25">
        <f t="shared" si="629"/>
        <v>0</v>
      </c>
      <c r="AC3991" s="25">
        <f t="shared" si="624"/>
        <v>0</v>
      </c>
    </row>
    <row r="3992" x14ac:dyDescent="0.2">
      <c r="L3992" s="24">
        <v>3987</v>
      </c>
      <c r="M3992" s="28">
        <v>0</v>
      </c>
      <c r="O3992" s="24">
        <v>3987</v>
      </c>
      <c r="P3992" s="24">
        <f>'ROTH 1.0'!O3992*'קובץ טיוטה'!$D$10</f>
        <v>9966.2771571392968</v>
      </c>
      <c r="Q3992" s="24">
        <f t="shared" si="623"/>
        <v>6366.2771571392968</v>
      </c>
      <c r="R3992" s="24">
        <f t="shared" si="632"/>
        <v>0</v>
      </c>
      <c r="S3992" s="24">
        <f t="shared" si="625"/>
        <v>6366.2771571392968</v>
      </c>
      <c r="T3992" s="24">
        <f t="shared" si="626"/>
        <v>0</v>
      </c>
      <c r="U3992" s="24" t="str">
        <f t="shared" si="627"/>
        <v>drain</v>
      </c>
      <c r="W3992" s="24">
        <f t="shared" si="630"/>
        <v>0</v>
      </c>
      <c r="X3992" s="24">
        <f t="shared" si="628"/>
        <v>9202.9646808497182</v>
      </c>
      <c r="Y3992" s="24">
        <f t="shared" si="631"/>
        <v>6366.2771571392968</v>
      </c>
      <c r="AA3992" s="24">
        <f t="shared" si="629"/>
        <v>0</v>
      </c>
      <c r="AC3992" s="24">
        <f t="shared" si="624"/>
        <v>0</v>
      </c>
    </row>
    <row r="3993" x14ac:dyDescent="0.2">
      <c r="L3993" s="25">
        <v>3988</v>
      </c>
      <c r="M3993" s="29">
        <v>0</v>
      </c>
      <c r="O3993" s="25">
        <v>3988</v>
      </c>
      <c r="P3993" s="24">
        <f>'ROTH 1.0'!O3993*'קובץ טיוטה'!$D$10</f>
        <v>9884.0991895871539</v>
      </c>
      <c r="Q3993" s="25">
        <f t="shared" si="623"/>
        <v>6284.0991895871539</v>
      </c>
      <c r="R3993" s="24">
        <f t="shared" si="632"/>
        <v>0</v>
      </c>
      <c r="S3993" s="25">
        <f t="shared" si="625"/>
        <v>6284.0991895871539</v>
      </c>
      <c r="T3993" s="25">
        <f t="shared" si="626"/>
        <v>0</v>
      </c>
      <c r="U3993" s="25" t="str">
        <f t="shared" si="627"/>
        <v>drain</v>
      </c>
      <c r="W3993" s="25">
        <f t="shared" si="630"/>
        <v>0</v>
      </c>
      <c r="X3993" s="25">
        <f t="shared" si="628"/>
        <v>2918.8654912625643</v>
      </c>
      <c r="Y3993" s="25">
        <f t="shared" si="631"/>
        <v>6284.0991895871539</v>
      </c>
      <c r="AA3993" s="25">
        <f t="shared" si="629"/>
        <v>0</v>
      </c>
      <c r="AC3993" s="25">
        <f t="shared" si="624"/>
        <v>0</v>
      </c>
    </row>
    <row r="3994" x14ac:dyDescent="0.2">
      <c r="L3994" s="24">
        <v>3989</v>
      </c>
      <c r="M3994" s="28">
        <v>0</v>
      </c>
      <c r="O3994" s="24">
        <v>3989</v>
      </c>
      <c r="P3994" s="24">
        <f>'ROTH 1.0'!O3994*'קובץ טיוטה'!$D$10</f>
        <v>9985.3921690021125</v>
      </c>
      <c r="Q3994" s="24">
        <f t="shared" si="623"/>
        <v>6385.3921690021125</v>
      </c>
      <c r="R3994" s="24">
        <f t="shared" si="632"/>
        <v>0</v>
      </c>
      <c r="S3994" s="24">
        <f t="shared" si="625"/>
        <v>6385.3921690021125</v>
      </c>
      <c r="T3994" s="24">
        <f t="shared" si="626"/>
        <v>0</v>
      </c>
      <c r="U3994" s="24" t="str">
        <f t="shared" si="627"/>
        <v>drain</v>
      </c>
      <c r="W3994" s="24">
        <f t="shared" si="630"/>
        <v>0</v>
      </c>
      <c r="X3994" s="24">
        <f t="shared" si="628"/>
        <v>0</v>
      </c>
      <c r="Y3994" s="24">
        <f t="shared" si="631"/>
        <v>2918.8654912625643</v>
      </c>
      <c r="AA3994" s="24">
        <f t="shared" si="629"/>
        <v>3466.5266777395482</v>
      </c>
      <c r="AC3994" s="24">
        <f t="shared" si="624"/>
        <v>0</v>
      </c>
    </row>
    <row r="3995" x14ac:dyDescent="0.2">
      <c r="L3995" s="25">
        <v>3990</v>
      </c>
      <c r="M3995" s="29">
        <v>0</v>
      </c>
      <c r="O3995" s="25">
        <v>3990</v>
      </c>
      <c r="P3995" s="24">
        <f>'ROTH 1.0'!O3995*'קובץ טיוטה'!$D$10</f>
        <v>10130.774715178066</v>
      </c>
      <c r="Q3995" s="25">
        <f t="shared" si="623"/>
        <v>6530.7747151780659</v>
      </c>
      <c r="R3995" s="24">
        <f t="shared" si="632"/>
        <v>0</v>
      </c>
      <c r="S3995" s="25">
        <f t="shared" si="625"/>
        <v>6530.7747151780659</v>
      </c>
      <c r="T3995" s="25">
        <f t="shared" si="626"/>
        <v>0</v>
      </c>
      <c r="U3995" s="25" t="str">
        <f t="shared" si="627"/>
        <v>drain</v>
      </c>
      <c r="W3995" s="25">
        <f t="shared" si="630"/>
        <v>0</v>
      </c>
      <c r="X3995" s="25">
        <f t="shared" si="628"/>
        <v>0</v>
      </c>
      <c r="Y3995" s="25">
        <f t="shared" si="631"/>
        <v>0</v>
      </c>
      <c r="AA3995" s="25">
        <f t="shared" si="629"/>
        <v>6530.7747151780659</v>
      </c>
      <c r="AC3995" s="25">
        <f t="shared" si="624"/>
        <v>0</v>
      </c>
    </row>
    <row r="3996" x14ac:dyDescent="0.2">
      <c r="L3996" s="24">
        <v>3991</v>
      </c>
      <c r="M3996" s="28">
        <v>8.6256533999999996E-2</v>
      </c>
      <c r="O3996" s="24">
        <v>3991</v>
      </c>
      <c r="P3996" s="24">
        <f>'ROTH 1.0'!O3996*'קובץ טיוטה'!$D$10</f>
        <v>11051.023743308713</v>
      </c>
      <c r="Q3996" s="24">
        <f t="shared" si="623"/>
        <v>7451.0237433087132</v>
      </c>
      <c r="R3996" s="24">
        <f t="shared" si="632"/>
        <v>5865.4443119999996</v>
      </c>
      <c r="S3996" s="24">
        <f t="shared" si="625"/>
        <v>1585.5794313087135</v>
      </c>
      <c r="T3996" s="24">
        <f t="shared" si="626"/>
        <v>0</v>
      </c>
      <c r="U3996" s="24" t="str">
        <f t="shared" si="627"/>
        <v>drain</v>
      </c>
      <c r="W3996" s="24">
        <f t="shared" si="630"/>
        <v>0</v>
      </c>
      <c r="X3996" s="24">
        <f t="shared" si="628"/>
        <v>0</v>
      </c>
      <c r="Y3996" s="24">
        <f t="shared" si="631"/>
        <v>0</v>
      </c>
      <c r="AA3996" s="24">
        <f t="shared" si="629"/>
        <v>1585.5794313087135</v>
      </c>
      <c r="AC3996" s="24">
        <f t="shared" si="624"/>
        <v>0</v>
      </c>
    </row>
    <row r="3997" x14ac:dyDescent="0.2">
      <c r="L3997" s="25">
        <v>3992</v>
      </c>
      <c r="M3997" s="29">
        <v>0.25270520000000002</v>
      </c>
      <c r="O3997" s="25">
        <v>3992</v>
      </c>
      <c r="P3997" s="24">
        <f>'ROTH 1.0'!O3997*'קובץ טיוטה'!$D$10</f>
        <v>12176.980221485117</v>
      </c>
      <c r="Q3997" s="25">
        <f t="shared" si="623"/>
        <v>8576.980221485117</v>
      </c>
      <c r="R3997" s="24">
        <f t="shared" si="632"/>
        <v>17183.953600000001</v>
      </c>
      <c r="S3997" s="25">
        <f t="shared" si="625"/>
        <v>0</v>
      </c>
      <c r="T3997" s="25">
        <f t="shared" si="626"/>
        <v>8606.9733785148837</v>
      </c>
      <c r="U3997" s="25" t="str">
        <f t="shared" si="627"/>
        <v>charge</v>
      </c>
      <c r="W3997" s="25">
        <f t="shared" si="630"/>
        <v>7746.2760406633952</v>
      </c>
      <c r="X3997" s="25">
        <f t="shared" si="628"/>
        <v>7746.2760406633952</v>
      </c>
      <c r="Y3997" s="25">
        <f t="shared" si="631"/>
        <v>0</v>
      </c>
      <c r="AA3997" s="25">
        <f t="shared" si="629"/>
        <v>0</v>
      </c>
      <c r="AC3997" s="25">
        <f t="shared" si="624"/>
        <v>860.69733785148856</v>
      </c>
    </row>
    <row r="3998" x14ac:dyDescent="0.2">
      <c r="L3998" s="24">
        <v>3993</v>
      </c>
      <c r="M3998" s="28">
        <v>0.50322524300000004</v>
      </c>
      <c r="O3998" s="24">
        <v>3993</v>
      </c>
      <c r="P3998" s="24">
        <f>'ROTH 1.0'!O3998*'קובץ טיוטה'!$D$10</f>
        <v>13056.471843479589</v>
      </c>
      <c r="Q3998" s="24">
        <f t="shared" si="623"/>
        <v>9456.4718434795886</v>
      </c>
      <c r="R3998" s="24">
        <f t="shared" si="632"/>
        <v>34219.316524000002</v>
      </c>
      <c r="S3998" s="24">
        <f t="shared" si="625"/>
        <v>0</v>
      </c>
      <c r="T3998" s="24">
        <f t="shared" si="626"/>
        <v>24762.844680520415</v>
      </c>
      <c r="U3998" s="24" t="str">
        <f t="shared" si="627"/>
        <v>charge</v>
      </c>
      <c r="W3998" s="24">
        <f t="shared" si="630"/>
        <v>22286.560212468372</v>
      </c>
      <c r="X3998" s="24">
        <f t="shared" si="628"/>
        <v>30032.836253131769</v>
      </c>
      <c r="Y3998" s="24">
        <f t="shared" si="631"/>
        <v>0</v>
      </c>
      <c r="AA3998" s="24">
        <f t="shared" si="629"/>
        <v>0</v>
      </c>
      <c r="AC3998" s="24">
        <f t="shared" si="624"/>
        <v>2476.2844680520429</v>
      </c>
    </row>
    <row r="3999" x14ac:dyDescent="0.2">
      <c r="L3999" s="25">
        <v>3994</v>
      </c>
      <c r="M3999" s="29">
        <v>0.603299005</v>
      </c>
      <c r="O3999" s="25">
        <v>3994</v>
      </c>
      <c r="P3999" s="24">
        <f>'ROTH 1.0'!O3999*'קובץ טיוטה'!$D$10</f>
        <v>13177.526144754049</v>
      </c>
      <c r="Q3999" s="25">
        <f t="shared" si="623"/>
        <v>9577.5261447540488</v>
      </c>
      <c r="R3999" s="24">
        <f t="shared" si="632"/>
        <v>41024.332340000001</v>
      </c>
      <c r="S3999" s="25">
        <f t="shared" si="625"/>
        <v>0</v>
      </c>
      <c r="T3999" s="25">
        <f t="shared" si="626"/>
        <v>31446.806195245954</v>
      </c>
      <c r="U3999" s="25" t="str">
        <f t="shared" si="627"/>
        <v>charge</v>
      </c>
      <c r="W3999" s="25">
        <f t="shared" si="630"/>
        <v>28302.125575721358</v>
      </c>
      <c r="X3999" s="25">
        <f t="shared" si="628"/>
        <v>58334.961828853127</v>
      </c>
      <c r="Y3999" s="25">
        <f t="shared" si="631"/>
        <v>0</v>
      </c>
      <c r="AA3999" s="25">
        <f t="shared" si="629"/>
        <v>0</v>
      </c>
      <c r="AC3999" s="25">
        <f t="shared" si="624"/>
        <v>3144.6806195245954</v>
      </c>
    </row>
    <row r="4000" x14ac:dyDescent="0.2">
      <c r="L4000" s="24">
        <v>3995</v>
      </c>
      <c r="M4000" s="28">
        <v>0.68351499100000002</v>
      </c>
      <c r="O4000" s="24">
        <v>3995</v>
      </c>
      <c r="P4000" s="24">
        <f>'ROTH 1.0'!O4000*'קובץ טיוטה'!$D$10</f>
        <v>13567.28623974252</v>
      </c>
      <c r="Q4000" s="24">
        <f t="shared" si="623"/>
        <v>9967.2862397425197</v>
      </c>
      <c r="R4000" s="24">
        <f t="shared" si="632"/>
        <v>46479.019388000001</v>
      </c>
      <c r="S4000" s="24">
        <f t="shared" si="625"/>
        <v>0</v>
      </c>
      <c r="T4000" s="24">
        <f t="shared" si="626"/>
        <v>36511.733148257481</v>
      </c>
      <c r="U4000" s="24" t="str">
        <f t="shared" si="627"/>
        <v>charge</v>
      </c>
      <c r="W4000" s="24">
        <f t="shared" si="630"/>
        <v>19665.038171146873</v>
      </c>
      <c r="X4000" s="24">
        <f t="shared" si="628"/>
        <v>78000</v>
      </c>
      <c r="Y4000" s="24">
        <f t="shared" si="631"/>
        <v>0</v>
      </c>
      <c r="AA4000" s="24">
        <f t="shared" si="629"/>
        <v>0</v>
      </c>
      <c r="AC4000" s="24">
        <f t="shared" si="624"/>
        <v>16846.694977110608</v>
      </c>
    </row>
    <row r="4001" x14ac:dyDescent="0.2">
      <c r="L4001" s="25">
        <v>3996</v>
      </c>
      <c r="M4001" s="29">
        <v>0.70043109800000003</v>
      </c>
      <c r="O4001" s="25">
        <v>3996</v>
      </c>
      <c r="P4001" s="24">
        <f>'ROTH 1.0'!O4001*'קובץ טיוטה'!$D$10</f>
        <v>13771.53287093463</v>
      </c>
      <c r="Q4001" s="25">
        <f t="shared" si="623"/>
        <v>10171.53287093463</v>
      </c>
      <c r="R4001" s="24">
        <f t="shared" si="632"/>
        <v>47629.314663999998</v>
      </c>
      <c r="S4001" s="25">
        <f t="shared" si="625"/>
        <v>0</v>
      </c>
      <c r="T4001" s="25">
        <f t="shared" si="626"/>
        <v>37457.781793065369</v>
      </c>
      <c r="U4001" s="25" t="str">
        <f t="shared" si="627"/>
        <v>charge</v>
      </c>
      <c r="W4001" s="25">
        <f t="shared" si="630"/>
        <v>0</v>
      </c>
      <c r="X4001" s="25">
        <f t="shared" si="628"/>
        <v>78000</v>
      </c>
      <c r="Y4001" s="25">
        <f t="shared" si="631"/>
        <v>0</v>
      </c>
      <c r="AA4001" s="25">
        <f t="shared" si="629"/>
        <v>0</v>
      </c>
      <c r="AC4001" s="25">
        <f t="shared" si="624"/>
        <v>37457.781793065369</v>
      </c>
    </row>
    <row r="4002" x14ac:dyDescent="0.2">
      <c r="L4002" s="24">
        <v>3997</v>
      </c>
      <c r="M4002" s="28">
        <v>0.72080298199999993</v>
      </c>
      <c r="O4002" s="24">
        <v>3997</v>
      </c>
      <c r="P4002" s="24">
        <f>'ROTH 1.0'!O4002*'קובץ טיוטה'!$D$10</f>
        <v>13995.860453237714</v>
      </c>
      <c r="Q4002" s="24">
        <f t="shared" si="623"/>
        <v>10395.860453237714</v>
      </c>
      <c r="R4002" s="24">
        <f t="shared" si="632"/>
        <v>49014.602775999992</v>
      </c>
      <c r="S4002" s="24">
        <f t="shared" si="625"/>
        <v>0</v>
      </c>
      <c r="T4002" s="24">
        <f t="shared" si="626"/>
        <v>38618.742322762278</v>
      </c>
      <c r="U4002" s="24" t="str">
        <f t="shared" si="627"/>
        <v>charge</v>
      </c>
      <c r="W4002" s="24">
        <f t="shared" si="630"/>
        <v>0</v>
      </c>
      <c r="X4002" s="24">
        <f t="shared" si="628"/>
        <v>78000</v>
      </c>
      <c r="Y4002" s="24">
        <f t="shared" si="631"/>
        <v>0</v>
      </c>
      <c r="AA4002" s="24">
        <f t="shared" si="629"/>
        <v>0</v>
      </c>
      <c r="AC4002" s="24">
        <f t="shared" si="624"/>
        <v>38618.742322762278</v>
      </c>
    </row>
    <row r="4003" x14ac:dyDescent="0.2">
      <c r="L4003" s="25">
        <v>3998</v>
      </c>
      <c r="M4003" s="29">
        <v>0.72409901200000004</v>
      </c>
      <c r="O4003" s="25">
        <v>3998</v>
      </c>
      <c r="P4003" s="24">
        <f>'ROTH 1.0'!O4003*'קובץ טיוטה'!$D$10</f>
        <v>14244.686321282341</v>
      </c>
      <c r="Q4003" s="25">
        <f t="shared" si="623"/>
        <v>10644.686321282341</v>
      </c>
      <c r="R4003" s="24">
        <f t="shared" si="632"/>
        <v>49238.732816000003</v>
      </c>
      <c r="S4003" s="25">
        <f t="shared" si="625"/>
        <v>0</v>
      </c>
      <c r="T4003" s="25">
        <f t="shared" si="626"/>
        <v>38594.046494717666</v>
      </c>
      <c r="U4003" s="25" t="str">
        <f t="shared" si="627"/>
        <v>charge</v>
      </c>
      <c r="W4003" s="25">
        <f t="shared" si="630"/>
        <v>0</v>
      </c>
      <c r="X4003" s="25">
        <f t="shared" si="628"/>
        <v>78000</v>
      </c>
      <c r="Y4003" s="25">
        <f t="shared" si="631"/>
        <v>0</v>
      </c>
      <c r="AA4003" s="25">
        <f t="shared" si="629"/>
        <v>0</v>
      </c>
      <c r="AC4003" s="25">
        <f t="shared" si="624"/>
        <v>38594.046494717666</v>
      </c>
    </row>
    <row r="4004" x14ac:dyDescent="0.2">
      <c r="L4004" s="24">
        <v>3999</v>
      </c>
      <c r="M4004" s="28">
        <v>0.70952271699999991</v>
      </c>
      <c r="O4004" s="24">
        <v>3999</v>
      </c>
      <c r="P4004" s="24">
        <f>'ROTH 1.0'!O4004*'קובץ טיוטה'!$D$10</f>
        <v>14456.735058769083</v>
      </c>
      <c r="Q4004" s="24">
        <f t="shared" si="623"/>
        <v>10856.735058769083</v>
      </c>
      <c r="R4004" s="24">
        <f t="shared" si="632"/>
        <v>48247.544755999996</v>
      </c>
      <c r="S4004" s="24">
        <f t="shared" si="625"/>
        <v>0</v>
      </c>
      <c r="T4004" s="24">
        <f t="shared" si="626"/>
        <v>37390.809697230914</v>
      </c>
      <c r="U4004" s="24" t="str">
        <f t="shared" si="627"/>
        <v>charge</v>
      </c>
      <c r="W4004" s="24">
        <f t="shared" si="630"/>
        <v>0</v>
      </c>
      <c r="X4004" s="24">
        <f t="shared" si="628"/>
        <v>78000</v>
      </c>
      <c r="Y4004" s="24">
        <f t="shared" si="631"/>
        <v>0</v>
      </c>
      <c r="AA4004" s="24">
        <f t="shared" si="629"/>
        <v>0</v>
      </c>
      <c r="AC4004" s="24">
        <f t="shared" si="624"/>
        <v>37390.809697230914</v>
      </c>
    </row>
    <row r="4005" x14ac:dyDescent="0.2">
      <c r="L4005" s="25">
        <v>4000</v>
      </c>
      <c r="M4005" s="29">
        <v>0.66158381200000005</v>
      </c>
      <c r="O4005" s="25">
        <v>4000</v>
      </c>
      <c r="P4005" s="24">
        <f>'ROTH 1.0'!O4005*'קובץ טיוטה'!$D$10</f>
        <v>14314.125759426701</v>
      </c>
      <c r="Q4005" s="25">
        <f t="shared" si="623"/>
        <v>10714.125759426701</v>
      </c>
      <c r="R4005" s="24">
        <f t="shared" si="632"/>
        <v>44987.699216000001</v>
      </c>
      <c r="S4005" s="25">
        <f t="shared" si="625"/>
        <v>0</v>
      </c>
      <c r="T4005" s="25">
        <f t="shared" si="626"/>
        <v>34273.5734565733</v>
      </c>
      <c r="U4005" s="25" t="str">
        <f t="shared" si="627"/>
        <v>charge</v>
      </c>
      <c r="W4005" s="25">
        <f t="shared" si="630"/>
        <v>0</v>
      </c>
      <c r="X4005" s="25">
        <f t="shared" si="628"/>
        <v>78000</v>
      </c>
      <c r="Y4005" s="25">
        <f t="shared" si="631"/>
        <v>0</v>
      </c>
      <c r="AA4005" s="25">
        <f t="shared" si="629"/>
        <v>0</v>
      </c>
      <c r="AC4005" s="25">
        <f t="shared" si="624"/>
        <v>34273.5734565733</v>
      </c>
    </row>
    <row r="4006" x14ac:dyDescent="0.2">
      <c r="L4006" s="24">
        <v>4001</v>
      </c>
      <c r="M4006" s="28">
        <v>0.55835746900000005</v>
      </c>
      <c r="O4006" s="24">
        <v>4001</v>
      </c>
      <c r="P4006" s="24">
        <f>'ROTH 1.0'!O4006*'קובץ טיוטה'!$D$10</f>
        <v>13846.170139346767</v>
      </c>
      <c r="Q4006" s="24">
        <f t="shared" si="623"/>
        <v>10246.170139346767</v>
      </c>
      <c r="R4006" s="24">
        <f t="shared" si="632"/>
        <v>37968.307892000004</v>
      </c>
      <c r="S4006" s="24">
        <f t="shared" si="625"/>
        <v>0</v>
      </c>
      <c r="T4006" s="24">
        <f t="shared" si="626"/>
        <v>27722.137752653238</v>
      </c>
      <c r="U4006" s="24" t="str">
        <f t="shared" si="627"/>
        <v>charge</v>
      </c>
      <c r="W4006" s="24">
        <f t="shared" si="630"/>
        <v>0</v>
      </c>
      <c r="X4006" s="24">
        <f t="shared" si="628"/>
        <v>78000</v>
      </c>
      <c r="Y4006" s="24">
        <f t="shared" si="631"/>
        <v>0</v>
      </c>
      <c r="AA4006" s="24">
        <f t="shared" si="629"/>
        <v>0</v>
      </c>
      <c r="AC4006" s="24">
        <f t="shared" si="624"/>
        <v>27722.137752653238</v>
      </c>
    </row>
    <row r="4007" x14ac:dyDescent="0.2">
      <c r="L4007" s="25">
        <v>4002</v>
      </c>
      <c r="M4007" s="29">
        <v>0.24711581899999999</v>
      </c>
      <c r="O4007" s="25">
        <v>4002</v>
      </c>
      <c r="P4007" s="24">
        <f>'ROTH 1.0'!O4007*'קובץ טיוטה'!$D$10</f>
        <v>13563.968992112636</v>
      </c>
      <c r="Q4007" s="25">
        <f t="shared" si="623"/>
        <v>9963.9689921126355</v>
      </c>
      <c r="R4007" s="24">
        <f t="shared" si="632"/>
        <v>16803.875691999998</v>
      </c>
      <c r="S4007" s="25">
        <f t="shared" si="625"/>
        <v>0</v>
      </c>
      <c r="T4007" s="25">
        <f t="shared" si="626"/>
        <v>6839.9066998873623</v>
      </c>
      <c r="U4007" s="25" t="str">
        <f t="shared" si="627"/>
        <v>charge</v>
      </c>
      <c r="W4007" s="25">
        <f t="shared" si="630"/>
        <v>0</v>
      </c>
      <c r="X4007" s="25">
        <f t="shared" si="628"/>
        <v>78000</v>
      </c>
      <c r="Y4007" s="25">
        <f t="shared" si="631"/>
        <v>0</v>
      </c>
      <c r="AA4007" s="25">
        <f t="shared" si="629"/>
        <v>0</v>
      </c>
      <c r="AC4007" s="25">
        <f t="shared" si="624"/>
        <v>6839.9066998873623</v>
      </c>
    </row>
    <row r="4008" x14ac:dyDescent="0.2">
      <c r="L4008" s="24">
        <v>4003</v>
      </c>
      <c r="M4008" s="28">
        <v>9.0994851000000002E-2</v>
      </c>
      <c r="O4008" s="24">
        <v>4003</v>
      </c>
      <c r="P4008" s="24">
        <f>'ROTH 1.0'!O4008*'קובץ טיוטה'!$D$10</f>
        <v>13395.865663243263</v>
      </c>
      <c r="Q4008" s="24">
        <f t="shared" si="623"/>
        <v>9795.865663243263</v>
      </c>
      <c r="R4008" s="24">
        <f t="shared" si="632"/>
        <v>6187.6498680000004</v>
      </c>
      <c r="S4008" s="24">
        <f t="shared" si="625"/>
        <v>3608.2157952432626</v>
      </c>
      <c r="T4008" s="24">
        <f t="shared" si="626"/>
        <v>0</v>
      </c>
      <c r="U4008" s="24" t="str">
        <f t="shared" si="627"/>
        <v>drain</v>
      </c>
      <c r="W4008" s="24">
        <f t="shared" si="630"/>
        <v>0</v>
      </c>
      <c r="X4008" s="24">
        <f t="shared" si="628"/>
        <v>74391.784204756739</v>
      </c>
      <c r="Y4008" s="24">
        <f t="shared" si="631"/>
        <v>3608.2157952432608</v>
      </c>
      <c r="AA4008" s="24">
        <f t="shared" si="629"/>
        <v>0</v>
      </c>
      <c r="AC4008" s="24">
        <f t="shared" si="624"/>
        <v>0</v>
      </c>
    </row>
    <row r="4009" x14ac:dyDescent="0.2">
      <c r="L4009" s="25">
        <v>4004</v>
      </c>
      <c r="M4009" s="29">
        <v>0</v>
      </c>
      <c r="O4009" s="25">
        <v>4004</v>
      </c>
      <c r="P4009" s="24">
        <f>'ROTH 1.0'!O4009*'קובץ טיוטה'!$D$10</f>
        <v>13218.294804319243</v>
      </c>
      <c r="Q4009" s="25">
        <f t="shared" si="623"/>
        <v>9618.2948043192428</v>
      </c>
      <c r="R4009" s="24">
        <f t="shared" si="632"/>
        <v>0</v>
      </c>
      <c r="S4009" s="25">
        <f t="shared" si="625"/>
        <v>9618.2948043192428</v>
      </c>
      <c r="T4009" s="25">
        <f t="shared" si="626"/>
        <v>0</v>
      </c>
      <c r="U4009" s="25" t="str">
        <f t="shared" si="627"/>
        <v>drain</v>
      </c>
      <c r="W4009" s="25">
        <f t="shared" si="630"/>
        <v>0</v>
      </c>
      <c r="X4009" s="25">
        <f t="shared" si="628"/>
        <v>64773.489400437495</v>
      </c>
      <c r="Y4009" s="25">
        <f t="shared" si="631"/>
        <v>9618.2948043192446</v>
      </c>
      <c r="AA4009" s="25">
        <f t="shared" si="629"/>
        <v>0</v>
      </c>
      <c r="AC4009" s="25">
        <f t="shared" si="624"/>
        <v>0</v>
      </c>
    </row>
    <row r="4010" x14ac:dyDescent="0.2">
      <c r="L4010" s="24">
        <v>4005</v>
      </c>
      <c r="M4010" s="28">
        <v>0</v>
      </c>
      <c r="O4010" s="24">
        <v>4005</v>
      </c>
      <c r="P4010" s="24">
        <f>'ROTH 1.0'!O4010*'קובץ טיוטה'!$D$10</f>
        <v>13180.688626464398</v>
      </c>
      <c r="Q4010" s="24">
        <f t="shared" si="623"/>
        <v>9580.6886264643981</v>
      </c>
      <c r="R4010" s="24">
        <f t="shared" si="632"/>
        <v>0</v>
      </c>
      <c r="S4010" s="24">
        <f t="shared" si="625"/>
        <v>9580.6886264643981</v>
      </c>
      <c r="T4010" s="24">
        <f t="shared" si="626"/>
        <v>0</v>
      </c>
      <c r="U4010" s="24" t="str">
        <f t="shared" si="627"/>
        <v>drain</v>
      </c>
      <c r="W4010" s="24">
        <f t="shared" si="630"/>
        <v>0</v>
      </c>
      <c r="X4010" s="24">
        <f t="shared" si="628"/>
        <v>55192.800773973097</v>
      </c>
      <c r="Y4010" s="24">
        <f t="shared" si="631"/>
        <v>9580.6886264643981</v>
      </c>
      <c r="AA4010" s="24">
        <f t="shared" si="629"/>
        <v>0</v>
      </c>
      <c r="AC4010" s="24">
        <f t="shared" si="624"/>
        <v>0</v>
      </c>
    </row>
    <row r="4011" x14ac:dyDescent="0.2">
      <c r="L4011" s="25">
        <v>4006</v>
      </c>
      <c r="M4011" s="29">
        <v>0</v>
      </c>
      <c r="O4011" s="25">
        <v>4006</v>
      </c>
      <c r="P4011" s="24">
        <f>'ROTH 1.0'!O4011*'קובץ טיוטה'!$D$10</f>
        <v>12756.710377252266</v>
      </c>
      <c r="Q4011" s="25">
        <f t="shared" si="623"/>
        <v>9156.710377252266</v>
      </c>
      <c r="R4011" s="24">
        <f t="shared" si="632"/>
        <v>0</v>
      </c>
      <c r="S4011" s="25">
        <f t="shared" si="625"/>
        <v>9156.710377252266</v>
      </c>
      <c r="T4011" s="25">
        <f t="shared" si="626"/>
        <v>0</v>
      </c>
      <c r="U4011" s="25" t="str">
        <f t="shared" si="627"/>
        <v>drain</v>
      </c>
      <c r="W4011" s="25">
        <f t="shared" si="630"/>
        <v>0</v>
      </c>
      <c r="X4011" s="25">
        <f t="shared" si="628"/>
        <v>46036.090396720829</v>
      </c>
      <c r="Y4011" s="25">
        <f t="shared" si="631"/>
        <v>9156.7103772522678</v>
      </c>
      <c r="AA4011" s="25">
        <f t="shared" si="629"/>
        <v>0</v>
      </c>
      <c r="AC4011" s="25">
        <f t="shared" si="624"/>
        <v>0</v>
      </c>
    </row>
    <row r="4012" x14ac:dyDescent="0.2">
      <c r="L4012" s="24">
        <v>4007</v>
      </c>
      <c r="M4012" s="28">
        <v>0</v>
      </c>
      <c r="O4012" s="24">
        <v>4007</v>
      </c>
      <c r="P4012" s="24">
        <f>'ROTH 1.0'!O4012*'קובץ טיוטה'!$D$10</f>
        <v>12113.149473538992</v>
      </c>
      <c r="Q4012" s="24">
        <f t="shared" si="623"/>
        <v>8513.1494735389915</v>
      </c>
      <c r="R4012" s="24">
        <f t="shared" si="632"/>
        <v>0</v>
      </c>
      <c r="S4012" s="24">
        <f t="shared" si="625"/>
        <v>8513.1494735389915</v>
      </c>
      <c r="T4012" s="24">
        <f t="shared" si="626"/>
        <v>0</v>
      </c>
      <c r="U4012" s="24" t="str">
        <f t="shared" si="627"/>
        <v>drain</v>
      </c>
      <c r="W4012" s="24">
        <f t="shared" si="630"/>
        <v>0</v>
      </c>
      <c r="X4012" s="24">
        <f t="shared" si="628"/>
        <v>37522.940923181835</v>
      </c>
      <c r="Y4012" s="24">
        <f t="shared" si="631"/>
        <v>8513.1494735389933</v>
      </c>
      <c r="AA4012" s="24">
        <f t="shared" si="629"/>
        <v>0</v>
      </c>
      <c r="AC4012" s="24">
        <f t="shared" si="624"/>
        <v>0</v>
      </c>
    </row>
    <row r="4013" x14ac:dyDescent="0.2">
      <c r="L4013" s="25">
        <v>4008</v>
      </c>
      <c r="M4013" s="29">
        <v>0</v>
      </c>
      <c r="O4013" s="25">
        <v>4008</v>
      </c>
      <c r="P4013" s="24">
        <f>'ROTH 1.0'!O4013*'קובץ טיוטה'!$D$10</f>
        <v>11322.034876011085</v>
      </c>
      <c r="Q4013" s="25">
        <f t="shared" si="623"/>
        <v>7722.0348760110846</v>
      </c>
      <c r="R4013" s="24">
        <f t="shared" si="632"/>
        <v>0</v>
      </c>
      <c r="S4013" s="25">
        <f t="shared" si="625"/>
        <v>7722.0348760110846</v>
      </c>
      <c r="T4013" s="25">
        <f t="shared" si="626"/>
        <v>0</v>
      </c>
      <c r="U4013" s="25" t="str">
        <f t="shared" si="627"/>
        <v>drain</v>
      </c>
      <c r="W4013" s="25">
        <f t="shared" si="630"/>
        <v>0</v>
      </c>
      <c r="X4013" s="25">
        <f t="shared" si="628"/>
        <v>29800.906047170749</v>
      </c>
      <c r="Y4013" s="25">
        <f t="shared" si="631"/>
        <v>7722.0348760110865</v>
      </c>
      <c r="AA4013" s="25">
        <f t="shared" si="629"/>
        <v>0</v>
      </c>
      <c r="AC4013" s="25">
        <f t="shared" si="624"/>
        <v>0</v>
      </c>
    </row>
    <row r="4014" x14ac:dyDescent="0.2">
      <c r="L4014" s="24">
        <v>4009</v>
      </c>
      <c r="M4014" s="28">
        <v>0</v>
      </c>
      <c r="O4014" s="24">
        <v>4009</v>
      </c>
      <c r="P4014" s="24">
        <f>'ROTH 1.0'!O4014*'קובץ טיוטה'!$D$10</f>
        <v>10707.532452587153</v>
      </c>
      <c r="Q4014" s="24">
        <f t="shared" si="623"/>
        <v>7107.5324525871529</v>
      </c>
      <c r="R4014" s="24">
        <f t="shared" si="632"/>
        <v>0</v>
      </c>
      <c r="S4014" s="24">
        <f t="shared" si="625"/>
        <v>7107.5324525871529</v>
      </c>
      <c r="T4014" s="24">
        <f t="shared" si="626"/>
        <v>0</v>
      </c>
      <c r="U4014" s="24" t="str">
        <f t="shared" si="627"/>
        <v>drain</v>
      </c>
      <c r="W4014" s="24">
        <f t="shared" si="630"/>
        <v>0</v>
      </c>
      <c r="X4014" s="24">
        <f t="shared" si="628"/>
        <v>22693.373594583594</v>
      </c>
      <c r="Y4014" s="24">
        <f t="shared" si="631"/>
        <v>7107.5324525871547</v>
      </c>
      <c r="AA4014" s="24">
        <f t="shared" si="629"/>
        <v>0</v>
      </c>
      <c r="AC4014" s="24">
        <f t="shared" si="624"/>
        <v>0</v>
      </c>
    </row>
    <row r="4015" x14ac:dyDescent="0.2">
      <c r="L4015" s="25">
        <v>4010</v>
      </c>
      <c r="M4015" s="29">
        <v>0</v>
      </c>
      <c r="O4015" s="25">
        <v>4010</v>
      </c>
      <c r="P4015" s="24">
        <f>'ROTH 1.0'!O4015*'קובץ טיוטה'!$D$10</f>
        <v>10112.178370012663</v>
      </c>
      <c r="Q4015" s="25">
        <f t="shared" si="623"/>
        <v>6512.1783700126634</v>
      </c>
      <c r="R4015" s="24">
        <f t="shared" si="632"/>
        <v>0</v>
      </c>
      <c r="S4015" s="25">
        <f t="shared" si="625"/>
        <v>6512.1783700126634</v>
      </c>
      <c r="T4015" s="25">
        <f t="shared" si="626"/>
        <v>0</v>
      </c>
      <c r="U4015" s="25" t="str">
        <f t="shared" si="627"/>
        <v>drain</v>
      </c>
      <c r="W4015" s="25">
        <f t="shared" si="630"/>
        <v>0</v>
      </c>
      <c r="X4015" s="25">
        <f t="shared" si="628"/>
        <v>16181.195224570931</v>
      </c>
      <c r="Y4015" s="25">
        <f t="shared" si="631"/>
        <v>6512.1783700126634</v>
      </c>
      <c r="AA4015" s="25">
        <f t="shared" si="629"/>
        <v>0</v>
      </c>
      <c r="AC4015" s="25">
        <f t="shared" si="624"/>
        <v>0</v>
      </c>
    </row>
    <row r="4016" x14ac:dyDescent="0.2">
      <c r="L4016" s="24">
        <v>4011</v>
      </c>
      <c r="M4016" s="28">
        <v>0</v>
      </c>
      <c r="O4016" s="24">
        <v>4011</v>
      </c>
      <c r="P4016" s="24">
        <f>'ROTH 1.0'!O4016*'קובץ טיוטה'!$D$10</f>
        <v>9791.5412284483518</v>
      </c>
      <c r="Q4016" s="24">
        <f t="shared" si="623"/>
        <v>6191.5412284483518</v>
      </c>
      <c r="R4016" s="24">
        <f t="shared" si="632"/>
        <v>0</v>
      </c>
      <c r="S4016" s="24">
        <f t="shared" si="625"/>
        <v>6191.5412284483518</v>
      </c>
      <c r="T4016" s="24">
        <f t="shared" si="626"/>
        <v>0</v>
      </c>
      <c r="U4016" s="24" t="str">
        <f t="shared" si="627"/>
        <v>drain</v>
      </c>
      <c r="W4016" s="24">
        <f t="shared" si="630"/>
        <v>0</v>
      </c>
      <c r="X4016" s="24">
        <f t="shared" si="628"/>
        <v>9989.653996122579</v>
      </c>
      <c r="Y4016" s="24">
        <f t="shared" si="631"/>
        <v>6191.5412284483518</v>
      </c>
      <c r="AA4016" s="24">
        <f t="shared" si="629"/>
        <v>0</v>
      </c>
      <c r="AC4016" s="24">
        <f t="shared" si="624"/>
        <v>0</v>
      </c>
    </row>
    <row r="4017" x14ac:dyDescent="0.2">
      <c r="L4017" s="25">
        <v>4012</v>
      </c>
      <c r="M4017" s="29">
        <v>0</v>
      </c>
      <c r="O4017" s="25">
        <v>4012</v>
      </c>
      <c r="P4017" s="24">
        <f>'ROTH 1.0'!O4017*'קובץ טיוטה'!$D$10</f>
        <v>9657.935915874994</v>
      </c>
      <c r="Q4017" s="25">
        <f t="shared" si="623"/>
        <v>6057.935915874994</v>
      </c>
      <c r="R4017" s="24">
        <f t="shared" si="632"/>
        <v>0</v>
      </c>
      <c r="S4017" s="25">
        <f t="shared" si="625"/>
        <v>6057.935915874994</v>
      </c>
      <c r="T4017" s="25">
        <f t="shared" si="626"/>
        <v>0</v>
      </c>
      <c r="U4017" s="25" t="str">
        <f t="shared" si="627"/>
        <v>drain</v>
      </c>
      <c r="W4017" s="25">
        <f t="shared" si="630"/>
        <v>0</v>
      </c>
      <c r="X4017" s="25">
        <f t="shared" si="628"/>
        <v>3931.718080247585</v>
      </c>
      <c r="Y4017" s="25">
        <f t="shared" si="631"/>
        <v>6057.935915874994</v>
      </c>
      <c r="AA4017" s="25">
        <f t="shared" si="629"/>
        <v>0</v>
      </c>
      <c r="AC4017" s="25">
        <f t="shared" si="624"/>
        <v>0</v>
      </c>
    </row>
    <row r="4018" x14ac:dyDescent="0.2">
      <c r="L4018" s="24">
        <v>4013</v>
      </c>
      <c r="M4018" s="28">
        <v>0</v>
      </c>
      <c r="O4018" s="24">
        <v>4013</v>
      </c>
      <c r="P4018" s="24">
        <f>'ROTH 1.0'!O4018*'קובץ טיוטה'!$D$10</f>
        <v>9991.0646447785275</v>
      </c>
      <c r="Q4018" s="24">
        <f t="shared" si="623"/>
        <v>6391.0646447785275</v>
      </c>
      <c r="R4018" s="24">
        <f t="shared" si="632"/>
        <v>0</v>
      </c>
      <c r="S4018" s="24">
        <f t="shared" si="625"/>
        <v>6391.0646447785275</v>
      </c>
      <c r="T4018" s="24">
        <f t="shared" si="626"/>
        <v>0</v>
      </c>
      <c r="U4018" s="24" t="str">
        <f t="shared" si="627"/>
        <v>drain</v>
      </c>
      <c r="W4018" s="24">
        <f t="shared" si="630"/>
        <v>0</v>
      </c>
      <c r="X4018" s="24">
        <f t="shared" si="628"/>
        <v>0</v>
      </c>
      <c r="Y4018" s="24">
        <f t="shared" si="631"/>
        <v>3931.718080247585</v>
      </c>
      <c r="AA4018" s="24">
        <f t="shared" si="629"/>
        <v>2459.3465645309425</v>
      </c>
      <c r="AC4018" s="24">
        <f t="shared" si="624"/>
        <v>0</v>
      </c>
    </row>
    <row r="4019" x14ac:dyDescent="0.2">
      <c r="L4019" s="25">
        <v>4014</v>
      </c>
      <c r="M4019" s="29">
        <v>0</v>
      </c>
      <c r="O4019" s="25">
        <v>4014</v>
      </c>
      <c r="P4019" s="24">
        <f>'ROTH 1.0'!O4019*'קובץ טיוטה'!$D$10</f>
        <v>9888.7032826634859</v>
      </c>
      <c r="Q4019" s="25">
        <f t="shared" si="623"/>
        <v>6288.7032826634859</v>
      </c>
      <c r="R4019" s="24">
        <f t="shared" si="632"/>
        <v>0</v>
      </c>
      <c r="S4019" s="25">
        <f t="shared" si="625"/>
        <v>6288.7032826634859</v>
      </c>
      <c r="T4019" s="25">
        <f t="shared" si="626"/>
        <v>0</v>
      </c>
      <c r="U4019" s="25" t="str">
        <f t="shared" si="627"/>
        <v>drain</v>
      </c>
      <c r="W4019" s="25">
        <f t="shared" si="630"/>
        <v>0</v>
      </c>
      <c r="X4019" s="25">
        <f t="shared" si="628"/>
        <v>0</v>
      </c>
      <c r="Y4019" s="25">
        <f t="shared" si="631"/>
        <v>0</v>
      </c>
      <c r="AA4019" s="25">
        <f t="shared" si="629"/>
        <v>6288.7032826634859</v>
      </c>
      <c r="AC4019" s="25">
        <f t="shared" si="624"/>
        <v>0</v>
      </c>
    </row>
    <row r="4020" x14ac:dyDescent="0.2">
      <c r="L4020" s="24">
        <v>4015</v>
      </c>
      <c r="M4020" s="28">
        <v>0.24044047800000001</v>
      </c>
      <c r="O4020" s="24">
        <v>4015</v>
      </c>
      <c r="P4020" s="24">
        <f>'ROTH 1.0'!O4020*'קובץ טיוטה'!$D$10</f>
        <v>11137.32152432242</v>
      </c>
      <c r="Q4020" s="24">
        <f t="shared" si="623"/>
        <v>7537.3215243224204</v>
      </c>
      <c r="R4020" s="24">
        <f t="shared" si="632"/>
        <v>16349.952504000001</v>
      </c>
      <c r="S4020" s="24">
        <f t="shared" si="625"/>
        <v>0</v>
      </c>
      <c r="T4020" s="24">
        <f t="shared" si="626"/>
        <v>8812.6309796775804</v>
      </c>
      <c r="U4020" s="24" t="str">
        <f t="shared" si="627"/>
        <v>charge</v>
      </c>
      <c r="W4020" s="24">
        <f t="shared" si="630"/>
        <v>7931.3678817098225</v>
      </c>
      <c r="X4020" s="24">
        <f t="shared" si="628"/>
        <v>7931.3678817098225</v>
      </c>
      <c r="Y4020" s="24">
        <f t="shared" si="631"/>
        <v>0</v>
      </c>
      <c r="AA4020" s="24">
        <f t="shared" si="629"/>
        <v>0</v>
      </c>
      <c r="AC4020" s="24">
        <f t="shared" si="624"/>
        <v>881.26309796775786</v>
      </c>
    </row>
    <row r="4021" x14ac:dyDescent="0.2">
      <c r="L4021" s="25">
        <v>4016</v>
      </c>
      <c r="M4021" s="29">
        <v>0.46212124800000004</v>
      </c>
      <c r="O4021" s="25">
        <v>4016</v>
      </c>
      <c r="P4021" s="24">
        <f>'ROTH 1.0'!O4021*'קובץ טיוטה'!$D$10</f>
        <v>12128.764018826889</v>
      </c>
      <c r="Q4021" s="25">
        <f t="shared" si="623"/>
        <v>8528.7640188268888</v>
      </c>
      <c r="R4021" s="24">
        <f t="shared" si="632"/>
        <v>31424.244864</v>
      </c>
      <c r="S4021" s="25">
        <f t="shared" si="625"/>
        <v>0</v>
      </c>
      <c r="T4021" s="25">
        <f t="shared" si="626"/>
        <v>22895.480845173111</v>
      </c>
      <c r="U4021" s="25" t="str">
        <f t="shared" si="627"/>
        <v>charge</v>
      </c>
      <c r="W4021" s="25">
        <f t="shared" si="630"/>
        <v>20605.9327606558</v>
      </c>
      <c r="X4021" s="25">
        <f t="shared" si="628"/>
        <v>28537.300642365622</v>
      </c>
      <c r="Y4021" s="25">
        <f t="shared" si="631"/>
        <v>0</v>
      </c>
      <c r="AA4021" s="25">
        <f t="shared" si="629"/>
        <v>0</v>
      </c>
      <c r="AC4021" s="25">
        <f t="shared" si="624"/>
        <v>2289.5480845173115</v>
      </c>
    </row>
    <row r="4022" x14ac:dyDescent="0.2">
      <c r="L4022" s="24">
        <v>4017</v>
      </c>
      <c r="M4022" s="28">
        <v>0.60981174599999999</v>
      </c>
      <c r="O4022" s="24">
        <v>4017</v>
      </c>
      <c r="P4022" s="24">
        <f>'ROTH 1.0'!O4022*'קובץ טיוטה'!$D$10</f>
        <v>13128.183733479384</v>
      </c>
      <c r="Q4022" s="24">
        <f t="shared" si="623"/>
        <v>9528.1837334793836</v>
      </c>
      <c r="R4022" s="24">
        <f t="shared" si="632"/>
        <v>41467.198727999996</v>
      </c>
      <c r="S4022" s="24">
        <f t="shared" si="625"/>
        <v>0</v>
      </c>
      <c r="T4022" s="24">
        <f t="shared" si="626"/>
        <v>31939.014994520614</v>
      </c>
      <c r="U4022" s="24" t="str">
        <f t="shared" si="627"/>
        <v>charge</v>
      </c>
      <c r="W4022" s="24">
        <f t="shared" si="630"/>
        <v>28745.113495068548</v>
      </c>
      <c r="X4022" s="24">
        <f t="shared" si="628"/>
        <v>57282.414137434171</v>
      </c>
      <c r="Y4022" s="24">
        <f t="shared" si="631"/>
        <v>0</v>
      </c>
      <c r="AA4022" s="24">
        <f t="shared" si="629"/>
        <v>0</v>
      </c>
      <c r="AC4022" s="24">
        <f t="shared" si="624"/>
        <v>3193.9014994520658</v>
      </c>
    </row>
    <row r="4023" x14ac:dyDescent="0.2">
      <c r="L4023" s="25">
        <v>4018</v>
      </c>
      <c r="M4023" s="29">
        <v>0.662054849</v>
      </c>
      <c r="O4023" s="25">
        <v>4018</v>
      </c>
      <c r="P4023" s="24">
        <f>'ROTH 1.0'!O4023*'קובץ טיוטה'!$D$10</f>
        <v>13581.250568892128</v>
      </c>
      <c r="Q4023" s="25">
        <f t="shared" si="623"/>
        <v>9981.2505688921283</v>
      </c>
      <c r="R4023" s="24">
        <f t="shared" si="632"/>
        <v>45019.729732</v>
      </c>
      <c r="S4023" s="25">
        <f t="shared" si="625"/>
        <v>0</v>
      </c>
      <c r="T4023" s="25">
        <f t="shared" si="626"/>
        <v>35038.47916310787</v>
      </c>
      <c r="U4023" s="25" t="str">
        <f t="shared" si="627"/>
        <v>charge</v>
      </c>
      <c r="W4023" s="25">
        <f t="shared" si="630"/>
        <v>20717.585862565829</v>
      </c>
      <c r="X4023" s="25">
        <f t="shared" si="628"/>
        <v>78000</v>
      </c>
      <c r="Y4023" s="25">
        <f t="shared" si="631"/>
        <v>0</v>
      </c>
      <c r="AA4023" s="25">
        <f t="shared" si="629"/>
        <v>0</v>
      </c>
      <c r="AC4023" s="25">
        <f t="shared" si="624"/>
        <v>14320.89330054204</v>
      </c>
    </row>
    <row r="4024" x14ac:dyDescent="0.2">
      <c r="L4024" s="24">
        <v>4019</v>
      </c>
      <c r="M4024" s="28">
        <v>0.70789038100000001</v>
      </c>
      <c r="O4024" s="24">
        <v>4019</v>
      </c>
      <c r="P4024" s="24">
        <f>'ROTH 1.0'!O4024*'קובץ טיוטה'!$D$10</f>
        <v>13681.227520793835</v>
      </c>
      <c r="Q4024" s="24">
        <f t="shared" si="623"/>
        <v>10081.227520793835</v>
      </c>
      <c r="R4024" s="24">
        <f t="shared" si="632"/>
        <v>48136.545908</v>
      </c>
      <c r="S4024" s="24">
        <f t="shared" si="625"/>
        <v>0</v>
      </c>
      <c r="T4024" s="24">
        <f t="shared" si="626"/>
        <v>38055.318387206164</v>
      </c>
      <c r="U4024" s="24" t="str">
        <f t="shared" si="627"/>
        <v>charge</v>
      </c>
      <c r="W4024" s="24">
        <f t="shared" si="630"/>
        <v>0</v>
      </c>
      <c r="X4024" s="24">
        <f t="shared" si="628"/>
        <v>78000</v>
      </c>
      <c r="Y4024" s="24">
        <f t="shared" si="631"/>
        <v>0</v>
      </c>
      <c r="AA4024" s="24">
        <f t="shared" si="629"/>
        <v>0</v>
      </c>
      <c r="AC4024" s="24">
        <f t="shared" si="624"/>
        <v>38055.318387206164</v>
      </c>
    </row>
    <row r="4025" x14ac:dyDescent="0.2">
      <c r="L4025" s="25">
        <v>4020</v>
      </c>
      <c r="M4025" s="29">
        <v>0.72039057100000004</v>
      </c>
      <c r="O4025" s="25">
        <v>4020</v>
      </c>
      <c r="P4025" s="24">
        <f>'ROTH 1.0'!O4025*'קובץ טיוטה'!$D$10</f>
        <v>13908.964957311226</v>
      </c>
      <c r="Q4025" s="25">
        <f t="shared" si="623"/>
        <v>10308.964957311226</v>
      </c>
      <c r="R4025" s="24">
        <f t="shared" si="632"/>
        <v>48986.558828000001</v>
      </c>
      <c r="S4025" s="25">
        <f t="shared" si="625"/>
        <v>0</v>
      </c>
      <c r="T4025" s="25">
        <f t="shared" si="626"/>
        <v>38677.593870688775</v>
      </c>
      <c r="U4025" s="25" t="str">
        <f t="shared" si="627"/>
        <v>charge</v>
      </c>
      <c r="W4025" s="25">
        <f t="shared" si="630"/>
        <v>0</v>
      </c>
      <c r="X4025" s="25">
        <f t="shared" si="628"/>
        <v>78000</v>
      </c>
      <c r="Y4025" s="25">
        <f t="shared" si="631"/>
        <v>0</v>
      </c>
      <c r="AA4025" s="25">
        <f t="shared" si="629"/>
        <v>0</v>
      </c>
      <c r="AC4025" s="25">
        <f t="shared" si="624"/>
        <v>38677.593870688775</v>
      </c>
    </row>
    <row r="4026" x14ac:dyDescent="0.2">
      <c r="L4026" s="24">
        <v>4021</v>
      </c>
      <c r="M4026" s="28">
        <v>0.758507406</v>
      </c>
      <c r="O4026" s="24">
        <v>4021</v>
      </c>
      <c r="P4026" s="24">
        <f>'ROTH 1.0'!O4026*'קובץ טיוטה'!$D$10</f>
        <v>14142.427092941021</v>
      </c>
      <c r="Q4026" s="24">
        <f t="shared" si="623"/>
        <v>10542.427092941021</v>
      </c>
      <c r="R4026" s="24">
        <f t="shared" si="632"/>
        <v>51578.503607999999</v>
      </c>
      <c r="S4026" s="24">
        <f t="shared" si="625"/>
        <v>0</v>
      </c>
      <c r="T4026" s="24">
        <f t="shared" si="626"/>
        <v>41036.07651505898</v>
      </c>
      <c r="U4026" s="24" t="str">
        <f t="shared" si="627"/>
        <v>charge</v>
      </c>
      <c r="W4026" s="24">
        <f t="shared" si="630"/>
        <v>0</v>
      </c>
      <c r="X4026" s="24">
        <f t="shared" si="628"/>
        <v>78000</v>
      </c>
      <c r="Y4026" s="24">
        <f t="shared" si="631"/>
        <v>0</v>
      </c>
      <c r="AA4026" s="24">
        <f t="shared" si="629"/>
        <v>0</v>
      </c>
      <c r="AC4026" s="24">
        <f t="shared" si="624"/>
        <v>41036.07651505898</v>
      </c>
    </row>
    <row r="4027" x14ac:dyDescent="0.2">
      <c r="L4027" s="25">
        <v>4022</v>
      </c>
      <c r="M4027" s="29">
        <v>0.763294311</v>
      </c>
      <c r="O4027" s="25">
        <v>4022</v>
      </c>
      <c r="P4027" s="24">
        <f>'ROTH 1.0'!O4027*'קובץ טיוטה'!$D$10</f>
        <v>14408.370976811691</v>
      </c>
      <c r="Q4027" s="25">
        <f t="shared" si="623"/>
        <v>10808.370976811691</v>
      </c>
      <c r="R4027" s="24">
        <f t="shared" si="632"/>
        <v>51904.013147999998</v>
      </c>
      <c r="S4027" s="25">
        <f t="shared" si="625"/>
        <v>0</v>
      </c>
      <c r="T4027" s="25">
        <f t="shared" si="626"/>
        <v>41095.642171188309</v>
      </c>
      <c r="U4027" s="25" t="str">
        <f t="shared" si="627"/>
        <v>charge</v>
      </c>
      <c r="W4027" s="25">
        <f t="shared" si="630"/>
        <v>0</v>
      </c>
      <c r="X4027" s="25">
        <f t="shared" si="628"/>
        <v>78000</v>
      </c>
      <c r="Y4027" s="25">
        <f t="shared" si="631"/>
        <v>0</v>
      </c>
      <c r="AA4027" s="25">
        <f t="shared" si="629"/>
        <v>0</v>
      </c>
      <c r="AC4027" s="25">
        <f t="shared" si="624"/>
        <v>41095.642171188309</v>
      </c>
    </row>
    <row r="4028" x14ac:dyDescent="0.2">
      <c r="L4028" s="24">
        <v>4023</v>
      </c>
      <c r="M4028" s="28">
        <v>0.73517195800000001</v>
      </c>
      <c r="O4028" s="24">
        <v>4023</v>
      </c>
      <c r="P4028" s="24">
        <f>'ROTH 1.0'!O4028*'קובץ טיוטה'!$D$10</f>
        <v>14196.260474267276</v>
      </c>
      <c r="Q4028" s="24">
        <f t="shared" si="623"/>
        <v>10596.260474267276</v>
      </c>
      <c r="R4028" s="24">
        <f t="shared" si="632"/>
        <v>49991.693143999997</v>
      </c>
      <c r="S4028" s="24">
        <f t="shared" si="625"/>
        <v>0</v>
      </c>
      <c r="T4028" s="24">
        <f t="shared" si="626"/>
        <v>39395.43266973272</v>
      </c>
      <c r="U4028" s="24" t="str">
        <f t="shared" si="627"/>
        <v>charge</v>
      </c>
      <c r="W4028" s="24">
        <f t="shared" si="630"/>
        <v>0</v>
      </c>
      <c r="X4028" s="24">
        <f t="shared" si="628"/>
        <v>78000</v>
      </c>
      <c r="Y4028" s="24">
        <f t="shared" si="631"/>
        <v>0</v>
      </c>
      <c r="AA4028" s="24">
        <f t="shared" si="629"/>
        <v>0</v>
      </c>
      <c r="AC4028" s="24">
        <f t="shared" si="624"/>
        <v>39395.43266973272</v>
      </c>
    </row>
    <row r="4029" x14ac:dyDescent="0.2">
      <c r="L4029" s="25">
        <v>4024</v>
      </c>
      <c r="M4029" s="29">
        <v>0.70975298400000009</v>
      </c>
      <c r="O4029" s="25">
        <v>4024</v>
      </c>
      <c r="P4029" s="24">
        <f>'ROTH 1.0'!O4029*'קובץ טיוטה'!$D$10</f>
        <v>13756.987682362609</v>
      </c>
      <c r="Q4029" s="25">
        <f t="shared" si="623"/>
        <v>10156.987682362609</v>
      </c>
      <c r="R4029" s="24">
        <f t="shared" si="632"/>
        <v>48263.202912000008</v>
      </c>
      <c r="S4029" s="25">
        <f t="shared" si="625"/>
        <v>0</v>
      </c>
      <c r="T4029" s="25">
        <f t="shared" si="626"/>
        <v>38106.215229637397</v>
      </c>
      <c r="U4029" s="25" t="str">
        <f t="shared" si="627"/>
        <v>charge</v>
      </c>
      <c r="W4029" s="25">
        <f t="shared" si="630"/>
        <v>0</v>
      </c>
      <c r="X4029" s="25">
        <f t="shared" si="628"/>
        <v>78000</v>
      </c>
      <c r="Y4029" s="25">
        <f t="shared" si="631"/>
        <v>0</v>
      </c>
      <c r="AA4029" s="25">
        <f t="shared" si="629"/>
        <v>0</v>
      </c>
      <c r="AC4029" s="25">
        <f t="shared" si="624"/>
        <v>38106.215229637397</v>
      </c>
    </row>
    <row r="4030" x14ac:dyDescent="0.2">
      <c r="L4030" s="24">
        <v>4025</v>
      </c>
      <c r="M4030" s="28">
        <v>0.63541393700000004</v>
      </c>
      <c r="O4030" s="24">
        <v>4025</v>
      </c>
      <c r="P4030" s="24">
        <f>'ROTH 1.0'!O4030*'קובץ טיוטה'!$D$10</f>
        <v>13447.903311336624</v>
      </c>
      <c r="Q4030" s="24">
        <f t="shared" si="623"/>
        <v>9847.903311336624</v>
      </c>
      <c r="R4030" s="24">
        <f t="shared" si="632"/>
        <v>43208.147716000007</v>
      </c>
      <c r="S4030" s="24">
        <f t="shared" si="625"/>
        <v>0</v>
      </c>
      <c r="T4030" s="24">
        <f t="shared" si="626"/>
        <v>33360.244404663383</v>
      </c>
      <c r="U4030" s="24" t="str">
        <f t="shared" si="627"/>
        <v>charge</v>
      </c>
      <c r="W4030" s="24">
        <f t="shared" si="630"/>
        <v>0</v>
      </c>
      <c r="X4030" s="24">
        <f t="shared" si="628"/>
        <v>78000</v>
      </c>
      <c r="Y4030" s="24">
        <f t="shared" si="631"/>
        <v>0</v>
      </c>
      <c r="AA4030" s="24">
        <f t="shared" si="629"/>
        <v>0</v>
      </c>
      <c r="AC4030" s="24">
        <f t="shared" si="624"/>
        <v>33360.244404663383</v>
      </c>
    </row>
    <row r="4031" x14ac:dyDescent="0.2">
      <c r="L4031" s="25">
        <v>4026</v>
      </c>
      <c r="M4031" s="29">
        <v>0.26184439300000001</v>
      </c>
      <c r="O4031" s="25">
        <v>4026</v>
      </c>
      <c r="P4031" s="24">
        <f>'ROTH 1.0'!O4031*'קובץ טיוטה'!$D$10</f>
        <v>13236.421573875266</v>
      </c>
      <c r="Q4031" s="25">
        <f t="shared" si="623"/>
        <v>9636.4215738752664</v>
      </c>
      <c r="R4031" s="24">
        <f t="shared" si="632"/>
        <v>17805.418723999999</v>
      </c>
      <c r="S4031" s="25">
        <f t="shared" si="625"/>
        <v>0</v>
      </c>
      <c r="T4031" s="25">
        <f t="shared" si="626"/>
        <v>8168.9971501247328</v>
      </c>
      <c r="U4031" s="25" t="str">
        <f t="shared" si="627"/>
        <v>charge</v>
      </c>
      <c r="W4031" s="25">
        <f t="shared" si="630"/>
        <v>0</v>
      </c>
      <c r="X4031" s="25">
        <f t="shared" si="628"/>
        <v>78000</v>
      </c>
      <c r="Y4031" s="25">
        <f t="shared" si="631"/>
        <v>0</v>
      </c>
      <c r="AA4031" s="25">
        <f t="shared" si="629"/>
        <v>0</v>
      </c>
      <c r="AC4031" s="25">
        <f t="shared" si="624"/>
        <v>8168.9971501247328</v>
      </c>
    </row>
    <row r="4032" x14ac:dyDescent="0.2">
      <c r="L4032" s="24">
        <v>4027</v>
      </c>
      <c r="M4032" s="28">
        <v>1.9237505000000002E-2</v>
      </c>
      <c r="O4032" s="24">
        <v>4027</v>
      </c>
      <c r="P4032" s="24">
        <f>'ROTH 1.0'!O4032*'קובץ טיוטה'!$D$10</f>
        <v>13046.804562335095</v>
      </c>
      <c r="Q4032" s="24">
        <f t="shared" si="623"/>
        <v>9446.8045623350954</v>
      </c>
      <c r="R4032" s="24">
        <f t="shared" si="632"/>
        <v>1308.1503400000001</v>
      </c>
      <c r="S4032" s="24">
        <f t="shared" si="625"/>
        <v>8138.6542223350953</v>
      </c>
      <c r="T4032" s="24">
        <f t="shared" si="626"/>
        <v>0</v>
      </c>
      <c r="U4032" s="24" t="str">
        <f t="shared" si="627"/>
        <v>drain</v>
      </c>
      <c r="W4032" s="24">
        <f t="shared" si="630"/>
        <v>0</v>
      </c>
      <c r="X4032" s="24">
        <f t="shared" si="628"/>
        <v>69861.345777664901</v>
      </c>
      <c r="Y4032" s="24">
        <f t="shared" si="631"/>
        <v>8138.6542223350989</v>
      </c>
      <c r="AA4032" s="24">
        <f t="shared" si="629"/>
        <v>0</v>
      </c>
      <c r="AC4032" s="24">
        <f t="shared" si="624"/>
        <v>0</v>
      </c>
    </row>
    <row r="4033" x14ac:dyDescent="0.2">
      <c r="L4033" s="25">
        <v>4028</v>
      </c>
      <c r="M4033" s="29">
        <v>0</v>
      </c>
      <c r="O4033" s="25">
        <v>4028</v>
      </c>
      <c r="P4033" s="24">
        <f>'ROTH 1.0'!O4033*'קובץ טיוטה'!$D$10</f>
        <v>12851.713759881111</v>
      </c>
      <c r="Q4033" s="25">
        <f t="shared" si="623"/>
        <v>9251.7137598811114</v>
      </c>
      <c r="R4033" s="24">
        <f t="shared" si="632"/>
        <v>0</v>
      </c>
      <c r="S4033" s="25">
        <f t="shared" si="625"/>
        <v>9251.7137598811114</v>
      </c>
      <c r="T4033" s="25">
        <f t="shared" si="626"/>
        <v>0</v>
      </c>
      <c r="U4033" s="25" t="str">
        <f t="shared" si="627"/>
        <v>drain</v>
      </c>
      <c r="W4033" s="25">
        <f t="shared" si="630"/>
        <v>0</v>
      </c>
      <c r="X4033" s="25">
        <f t="shared" si="628"/>
        <v>60609.632017783792</v>
      </c>
      <c r="Y4033" s="25">
        <f t="shared" si="631"/>
        <v>9251.7137598811096</v>
      </c>
      <c r="AA4033" s="25">
        <f t="shared" si="629"/>
        <v>0</v>
      </c>
      <c r="AC4033" s="25">
        <f t="shared" si="624"/>
        <v>0</v>
      </c>
    </row>
    <row r="4034" x14ac:dyDescent="0.2">
      <c r="L4034" s="24">
        <v>4029</v>
      </c>
      <c r="M4034" s="28">
        <v>0</v>
      </c>
      <c r="O4034" s="24">
        <v>4029</v>
      </c>
      <c r="P4034" s="24">
        <f>'ROTH 1.0'!O4034*'קובץ טיוטה'!$D$10</f>
        <v>12936.42234814356</v>
      </c>
      <c r="Q4034" s="24">
        <f t="shared" si="623"/>
        <v>9336.4223481435602</v>
      </c>
      <c r="R4034" s="24">
        <f t="shared" si="632"/>
        <v>0</v>
      </c>
      <c r="S4034" s="24">
        <f t="shared" si="625"/>
        <v>9336.4223481435602</v>
      </c>
      <c r="T4034" s="24">
        <f t="shared" si="626"/>
        <v>0</v>
      </c>
      <c r="U4034" s="24" t="str">
        <f t="shared" si="627"/>
        <v>drain</v>
      </c>
      <c r="W4034" s="24">
        <f t="shared" si="630"/>
        <v>0</v>
      </c>
      <c r="X4034" s="24">
        <f t="shared" si="628"/>
        <v>51273.20966964023</v>
      </c>
      <c r="Y4034" s="24">
        <f t="shared" si="631"/>
        <v>9336.422348143562</v>
      </c>
      <c r="AA4034" s="24">
        <f t="shared" si="629"/>
        <v>0</v>
      </c>
      <c r="AC4034" s="24">
        <f t="shared" si="624"/>
        <v>0</v>
      </c>
    </row>
    <row r="4035" x14ac:dyDescent="0.2">
      <c r="L4035" s="25">
        <v>4030</v>
      </c>
      <c r="M4035" s="29">
        <v>0</v>
      </c>
      <c r="O4035" s="25">
        <v>4030</v>
      </c>
      <c r="P4035" s="24">
        <f>'ROTH 1.0'!O4035*'קובץ טיוטה'!$D$10</f>
        <v>12368.032016419451</v>
      </c>
      <c r="Q4035" s="25">
        <f t="shared" si="623"/>
        <v>8768.0320164194509</v>
      </c>
      <c r="R4035" s="24">
        <f t="shared" si="632"/>
        <v>0</v>
      </c>
      <c r="S4035" s="25">
        <f t="shared" si="625"/>
        <v>8768.0320164194509</v>
      </c>
      <c r="T4035" s="25">
        <f t="shared" si="626"/>
        <v>0</v>
      </c>
      <c r="U4035" s="25" t="str">
        <f t="shared" si="627"/>
        <v>drain</v>
      </c>
      <c r="W4035" s="25">
        <f t="shared" si="630"/>
        <v>0</v>
      </c>
      <c r="X4035" s="25">
        <f t="shared" si="628"/>
        <v>42505.17765322078</v>
      </c>
      <c r="Y4035" s="25">
        <f t="shared" si="631"/>
        <v>8768.0320164194491</v>
      </c>
      <c r="AA4035" s="25">
        <f t="shared" si="629"/>
        <v>0</v>
      </c>
      <c r="AC4035" s="25">
        <f t="shared" si="624"/>
        <v>0</v>
      </c>
    </row>
    <row r="4036" x14ac:dyDescent="0.2">
      <c r="L4036" s="24">
        <v>4031</v>
      </c>
      <c r="M4036" s="28">
        <v>0</v>
      </c>
      <c r="O4036" s="24">
        <v>4031</v>
      </c>
      <c r="P4036" s="24">
        <f>'ROTH 1.0'!O4036*'קובץ טיוטה'!$D$10</f>
        <v>11793.229262960562</v>
      </c>
      <c r="Q4036" s="24">
        <f t="shared" si="623"/>
        <v>8193.2292629605618</v>
      </c>
      <c r="R4036" s="24">
        <f t="shared" si="632"/>
        <v>0</v>
      </c>
      <c r="S4036" s="24">
        <f t="shared" si="625"/>
        <v>8193.2292629605618</v>
      </c>
      <c r="T4036" s="24">
        <f t="shared" si="626"/>
        <v>0</v>
      </c>
      <c r="U4036" s="24" t="str">
        <f t="shared" si="627"/>
        <v>drain</v>
      </c>
      <c r="W4036" s="24">
        <f t="shared" si="630"/>
        <v>0</v>
      </c>
      <c r="X4036" s="24">
        <f t="shared" si="628"/>
        <v>34311.948390260222</v>
      </c>
      <c r="Y4036" s="24">
        <f t="shared" si="631"/>
        <v>8193.2292629605581</v>
      </c>
      <c r="AA4036" s="24">
        <f t="shared" si="629"/>
        <v>0</v>
      </c>
      <c r="AC4036" s="24">
        <f t="shared" si="624"/>
        <v>0</v>
      </c>
    </row>
    <row r="4037" x14ac:dyDescent="0.2">
      <c r="L4037" s="25">
        <v>4032</v>
      </c>
      <c r="M4037" s="29">
        <v>0</v>
      </c>
      <c r="O4037" s="25">
        <v>4032</v>
      </c>
      <c r="P4037" s="24">
        <f>'ROTH 1.0'!O4037*'קובץ טיוטה'!$D$10</f>
        <v>11091.663140597764</v>
      </c>
      <c r="Q4037" s="25">
        <f t="shared" si="623"/>
        <v>7491.6631405977641</v>
      </c>
      <c r="R4037" s="24">
        <f t="shared" si="632"/>
        <v>0</v>
      </c>
      <c r="S4037" s="25">
        <f t="shared" si="625"/>
        <v>7491.6631405977641</v>
      </c>
      <c r="T4037" s="25">
        <f t="shared" si="626"/>
        <v>0</v>
      </c>
      <c r="U4037" s="25" t="str">
        <f t="shared" si="627"/>
        <v>drain</v>
      </c>
      <c r="W4037" s="25">
        <f t="shared" si="630"/>
        <v>0</v>
      </c>
      <c r="X4037" s="25">
        <f t="shared" si="628"/>
        <v>26820.285249662458</v>
      </c>
      <c r="Y4037" s="25">
        <f t="shared" si="631"/>
        <v>7491.6631405977641</v>
      </c>
      <c r="AA4037" s="25">
        <f t="shared" si="629"/>
        <v>0</v>
      </c>
      <c r="AC4037" s="25">
        <f t="shared" si="624"/>
        <v>0</v>
      </c>
    </row>
    <row r="4038" x14ac:dyDescent="0.2">
      <c r="L4038" s="24">
        <v>4033</v>
      </c>
      <c r="M4038" s="28">
        <v>0</v>
      </c>
      <c r="O4038" s="24">
        <v>4033</v>
      </c>
      <c r="P4038" s="24">
        <f>'ROTH 1.0'!O4038*'קובץ טיוטה'!$D$10</f>
        <v>10376.039207789772</v>
      </c>
      <c r="Q4038" s="24">
        <f t="shared" ref="Q4038:Q4101" si="633">P4038-$H$8*$H$9</f>
        <v>6776.0392077897723</v>
      </c>
      <c r="R4038" s="24">
        <f t="shared" si="632"/>
        <v>0</v>
      </c>
      <c r="S4038" s="24">
        <f t="shared" si="625"/>
        <v>6776.0392077897723</v>
      </c>
      <c r="T4038" s="24">
        <f t="shared" si="626"/>
        <v>0</v>
      </c>
      <c r="U4038" s="24" t="str">
        <f t="shared" si="627"/>
        <v>drain</v>
      </c>
      <c r="W4038" s="24">
        <f t="shared" si="630"/>
        <v>0</v>
      </c>
      <c r="X4038" s="24">
        <f t="shared" si="628"/>
        <v>20044.246041872684</v>
      </c>
      <c r="Y4038" s="24">
        <f t="shared" si="631"/>
        <v>6776.0392077897741</v>
      </c>
      <c r="AA4038" s="24">
        <f t="shared" si="629"/>
        <v>0</v>
      </c>
      <c r="AC4038" s="24">
        <f t="shared" ref="AC4038:AC4101" si="634">IF(U4038="charge",(T4038-W4038),0)</f>
        <v>0</v>
      </c>
    </row>
    <row r="4039" x14ac:dyDescent="0.2">
      <c r="L4039" s="25">
        <v>4034</v>
      </c>
      <c r="M4039" s="29">
        <v>0</v>
      </c>
      <c r="O4039" s="25">
        <v>4034</v>
      </c>
      <c r="P4039" s="24">
        <f>'ROTH 1.0'!O4039*'קובץ טיוטה'!$D$10</f>
        <v>9944.1276390341991</v>
      </c>
      <c r="Q4039" s="25">
        <f t="shared" si="633"/>
        <v>6344.1276390341991</v>
      </c>
      <c r="R4039" s="24">
        <f t="shared" si="632"/>
        <v>0</v>
      </c>
      <c r="S4039" s="25">
        <f t="shared" ref="S4039:S4102" si="635">IF(Q4039&gt;R4039,Q4039-R4039,0)</f>
        <v>6344.1276390341991</v>
      </c>
      <c r="T4039" s="25">
        <f t="shared" ref="T4039:T4102" si="636">IF(R4039&gt;Q4039,R4039-Q4039,0)</f>
        <v>0</v>
      </c>
      <c r="U4039" s="25" t="str">
        <f t="shared" ref="U4039:U4102" si="637">IF(Q4039&gt;R4039,"drain","charge")</f>
        <v>drain</v>
      </c>
      <c r="W4039" s="25">
        <f t="shared" si="630"/>
        <v>0</v>
      </c>
      <c r="X4039" s="25">
        <f t="shared" ref="X4039:X4102" si="638">IF(X4038+T4039&gt;$H$11,$H$11,IF(U4039="charge",X4038+(T4039*$H$12),IF((X4038-S4039)&gt;0,X4038-S4039,0)))</f>
        <v>13700.118402838485</v>
      </c>
      <c r="Y4039" s="25">
        <f t="shared" si="631"/>
        <v>6344.1276390341991</v>
      </c>
      <c r="AA4039" s="25">
        <f t="shared" ref="AA4039:AA4102" si="639">S4039-Y4039</f>
        <v>0</v>
      </c>
      <c r="AC4039" s="25">
        <f t="shared" si="634"/>
        <v>0</v>
      </c>
    </row>
    <row r="4040" x14ac:dyDescent="0.2">
      <c r="L4040" s="24">
        <v>4035</v>
      </c>
      <c r="M4040" s="28">
        <v>0</v>
      </c>
      <c r="O4040" s="24">
        <v>4035</v>
      </c>
      <c r="P4040" s="24">
        <f>'ROTH 1.0'!O4040*'קובץ טיוטה'!$D$10</f>
        <v>9604.2918496562124</v>
      </c>
      <c r="Q4040" s="24">
        <f t="shared" si="633"/>
        <v>6004.2918496562124</v>
      </c>
      <c r="R4040" s="24">
        <f t="shared" si="632"/>
        <v>0</v>
      </c>
      <c r="S4040" s="24">
        <f t="shared" si="635"/>
        <v>6004.2918496562124</v>
      </c>
      <c r="T4040" s="24">
        <f t="shared" si="636"/>
        <v>0</v>
      </c>
      <c r="U4040" s="24" t="str">
        <f t="shared" si="637"/>
        <v>drain</v>
      </c>
      <c r="W4040" s="24">
        <f t="shared" ref="W4040:W4103" si="640">IF(X4040&gt;=X4039,(X4040-X4039),0)</f>
        <v>0</v>
      </c>
      <c r="X4040" s="24">
        <f t="shared" si="638"/>
        <v>7695.8265531822726</v>
      </c>
      <c r="Y4040" s="24">
        <f t="shared" ref="Y4040:Y4103" si="641">IF(U4040="drain",X4039-X4040,0)</f>
        <v>6004.2918496562124</v>
      </c>
      <c r="AA4040" s="24">
        <f t="shared" si="639"/>
        <v>0</v>
      </c>
      <c r="AC4040" s="24">
        <f t="shared" si="634"/>
        <v>0</v>
      </c>
    </row>
    <row r="4041" x14ac:dyDescent="0.2">
      <c r="L4041" s="25">
        <v>4036</v>
      </c>
      <c r="M4041" s="29">
        <v>0</v>
      </c>
      <c r="O4041" s="25">
        <v>4036</v>
      </c>
      <c r="P4041" s="24">
        <f>'ROTH 1.0'!O4041*'קובץ טיוטה'!$D$10</f>
        <v>9494.1758424584132</v>
      </c>
      <c r="Q4041" s="25">
        <f t="shared" si="633"/>
        <v>5894.1758424584132</v>
      </c>
      <c r="R4041" s="24">
        <f t="shared" si="632"/>
        <v>0</v>
      </c>
      <c r="S4041" s="25">
        <f t="shared" si="635"/>
        <v>5894.1758424584132</v>
      </c>
      <c r="T4041" s="25">
        <f t="shared" si="636"/>
        <v>0</v>
      </c>
      <c r="U4041" s="25" t="str">
        <f t="shared" si="637"/>
        <v>drain</v>
      </c>
      <c r="W4041" s="25">
        <f t="shared" si="640"/>
        <v>0</v>
      </c>
      <c r="X4041" s="25">
        <f t="shared" si="638"/>
        <v>1801.6507107238594</v>
      </c>
      <c r="Y4041" s="25">
        <f t="shared" si="641"/>
        <v>5894.1758424584132</v>
      </c>
      <c r="AA4041" s="25">
        <f t="shared" si="639"/>
        <v>0</v>
      </c>
      <c r="AC4041" s="25">
        <f t="shared" si="634"/>
        <v>0</v>
      </c>
    </row>
    <row r="4042" x14ac:dyDescent="0.2">
      <c r="L4042" s="24">
        <v>4037</v>
      </c>
      <c r="M4042" s="28">
        <v>0</v>
      </c>
      <c r="O4042" s="24">
        <v>4037</v>
      </c>
      <c r="P4042" s="24">
        <f>'ROTH 1.0'!O4042*'קובץ טיוטה'!$D$10</f>
        <v>9441.3342247742021</v>
      </c>
      <c r="Q4042" s="24">
        <f t="shared" si="633"/>
        <v>5841.3342247742021</v>
      </c>
      <c r="R4042" s="24">
        <f t="shared" si="632"/>
        <v>0</v>
      </c>
      <c r="S4042" s="24">
        <f t="shared" si="635"/>
        <v>5841.3342247742021</v>
      </c>
      <c r="T4042" s="24">
        <f t="shared" si="636"/>
        <v>0</v>
      </c>
      <c r="U4042" s="24" t="str">
        <f t="shared" si="637"/>
        <v>drain</v>
      </c>
      <c r="W4042" s="24">
        <f t="shared" si="640"/>
        <v>0</v>
      </c>
      <c r="X4042" s="24">
        <f t="shared" si="638"/>
        <v>0</v>
      </c>
      <c r="Y4042" s="24">
        <f t="shared" si="641"/>
        <v>1801.6507107238594</v>
      </c>
      <c r="AA4042" s="24">
        <f t="shared" si="639"/>
        <v>4039.6835140503426</v>
      </c>
      <c r="AC4042" s="24">
        <f t="shared" si="634"/>
        <v>0</v>
      </c>
    </row>
    <row r="4043" x14ac:dyDescent="0.2">
      <c r="L4043" s="25">
        <v>4038</v>
      </c>
      <c r="M4043" s="29">
        <v>0</v>
      </c>
      <c r="O4043" s="25">
        <v>4038</v>
      </c>
      <c r="P4043" s="24">
        <f>'ROTH 1.0'!O4043*'קובץ טיוטה'!$D$10</f>
        <v>9543.0145417246949</v>
      </c>
      <c r="Q4043" s="25">
        <f t="shared" si="633"/>
        <v>5943.0145417246949</v>
      </c>
      <c r="R4043" s="24">
        <f t="shared" si="632"/>
        <v>0</v>
      </c>
      <c r="S4043" s="25">
        <f t="shared" si="635"/>
        <v>5943.0145417246949</v>
      </c>
      <c r="T4043" s="25">
        <f t="shared" si="636"/>
        <v>0</v>
      </c>
      <c r="U4043" s="25" t="str">
        <f t="shared" si="637"/>
        <v>drain</v>
      </c>
      <c r="W4043" s="25">
        <f t="shared" si="640"/>
        <v>0</v>
      </c>
      <c r="X4043" s="25">
        <f t="shared" si="638"/>
        <v>0</v>
      </c>
      <c r="Y4043" s="25">
        <f t="shared" si="641"/>
        <v>0</v>
      </c>
      <c r="AA4043" s="25">
        <f t="shared" si="639"/>
        <v>5943.0145417246949</v>
      </c>
      <c r="AC4043" s="25">
        <f t="shared" si="634"/>
        <v>0</v>
      </c>
    </row>
    <row r="4044" x14ac:dyDescent="0.2">
      <c r="L4044" s="24">
        <v>4039</v>
      </c>
      <c r="M4044" s="28">
        <v>0.190288812</v>
      </c>
      <c r="O4044" s="24">
        <v>4039</v>
      </c>
      <c r="P4044" s="24">
        <f>'ROTH 1.0'!O4044*'קובץ טיוטה'!$D$10</f>
        <v>10037.428483230149</v>
      </c>
      <c r="Q4044" s="24">
        <f t="shared" si="633"/>
        <v>6437.4284832301491</v>
      </c>
      <c r="R4044" s="24">
        <f t="shared" si="632"/>
        <v>12939.639216</v>
      </c>
      <c r="S4044" s="24">
        <f t="shared" si="635"/>
        <v>0</v>
      </c>
      <c r="T4044" s="24">
        <f t="shared" si="636"/>
        <v>6502.2107327698504</v>
      </c>
      <c r="U4044" s="24" t="str">
        <f t="shared" si="637"/>
        <v>charge</v>
      </c>
      <c r="W4044" s="24">
        <f t="shared" si="640"/>
        <v>5851.9896594928659</v>
      </c>
      <c r="X4044" s="24">
        <f t="shared" si="638"/>
        <v>5851.9896594928659</v>
      </c>
      <c r="Y4044" s="24">
        <f t="shared" si="641"/>
        <v>0</v>
      </c>
      <c r="AA4044" s="24">
        <f t="shared" si="639"/>
        <v>0</v>
      </c>
      <c r="AC4044" s="24">
        <f t="shared" si="634"/>
        <v>650.2210732769845</v>
      </c>
    </row>
    <row r="4045" x14ac:dyDescent="0.2">
      <c r="L4045" s="25">
        <v>4040</v>
      </c>
      <c r="M4045" s="29">
        <v>0.39750874400000002</v>
      </c>
      <c r="O4045" s="25">
        <v>4040</v>
      </c>
      <c r="P4045" s="24">
        <f>'ROTH 1.0'!O4045*'קובץ טיוטה'!$D$10</f>
        <v>10857.159881734779</v>
      </c>
      <c r="Q4045" s="25">
        <f t="shared" si="633"/>
        <v>7257.1598817347785</v>
      </c>
      <c r="R4045" s="24">
        <f t="shared" si="632"/>
        <v>27030.594592000001</v>
      </c>
      <c r="S4045" s="25">
        <f t="shared" si="635"/>
        <v>0</v>
      </c>
      <c r="T4045" s="25">
        <f t="shared" si="636"/>
        <v>19773.434710265225</v>
      </c>
      <c r="U4045" s="25" t="str">
        <f t="shared" si="637"/>
        <v>charge</v>
      </c>
      <c r="W4045" s="25">
        <f t="shared" si="640"/>
        <v>17796.091239238704</v>
      </c>
      <c r="X4045" s="25">
        <f t="shared" si="638"/>
        <v>23648.080898731569</v>
      </c>
      <c r="Y4045" s="25">
        <f t="shared" si="641"/>
        <v>0</v>
      </c>
      <c r="AA4045" s="25">
        <f t="shared" si="639"/>
        <v>0</v>
      </c>
      <c r="AC4045" s="25">
        <f t="shared" si="634"/>
        <v>1977.343471026521</v>
      </c>
    </row>
    <row r="4046" x14ac:dyDescent="0.2">
      <c r="L4046" s="24">
        <v>4041</v>
      </c>
      <c r="M4046" s="28">
        <v>0.618561468</v>
      </c>
      <c r="O4046" s="24">
        <v>4041</v>
      </c>
      <c r="P4046" s="24">
        <f>'ROTH 1.0'!O4046*'קובץ טיוטה'!$D$10</f>
        <v>11683.89224383805</v>
      </c>
      <c r="Q4046" s="24">
        <f t="shared" si="633"/>
        <v>8083.8922438380505</v>
      </c>
      <c r="R4046" s="24">
        <f t="shared" si="632"/>
        <v>42062.179823999999</v>
      </c>
      <c r="S4046" s="24">
        <f t="shared" si="635"/>
        <v>0</v>
      </c>
      <c r="T4046" s="24">
        <f t="shared" si="636"/>
        <v>33978.287580161952</v>
      </c>
      <c r="U4046" s="24" t="str">
        <f t="shared" si="637"/>
        <v>charge</v>
      </c>
      <c r="W4046" s="24">
        <f t="shared" si="640"/>
        <v>30580.458822145752</v>
      </c>
      <c r="X4046" s="24">
        <f t="shared" si="638"/>
        <v>54228.539720877321</v>
      </c>
      <c r="Y4046" s="24">
        <f t="shared" si="641"/>
        <v>0</v>
      </c>
      <c r="AA4046" s="24">
        <f t="shared" si="639"/>
        <v>0</v>
      </c>
      <c r="AC4046" s="24">
        <f t="shared" si="634"/>
        <v>3397.8287580161996</v>
      </c>
    </row>
    <row r="4047" x14ac:dyDescent="0.2">
      <c r="L4047" s="25">
        <v>4042</v>
      </c>
      <c r="M4047" s="29">
        <v>0.66504993200000007</v>
      </c>
      <c r="O4047" s="25">
        <v>4042</v>
      </c>
      <c r="P4047" s="24">
        <f>'ROTH 1.0'!O4047*'קובץ טיוטה'!$D$10</f>
        <v>12322.31378798798</v>
      </c>
      <c r="Q4047" s="25">
        <f t="shared" si="633"/>
        <v>8722.3137879879796</v>
      </c>
      <c r="R4047" s="24">
        <f t="shared" si="632"/>
        <v>45223.395376000008</v>
      </c>
      <c r="S4047" s="25">
        <f t="shared" si="635"/>
        <v>0</v>
      </c>
      <c r="T4047" s="25">
        <f t="shared" si="636"/>
        <v>36501.081588012028</v>
      </c>
      <c r="U4047" s="25" t="str">
        <f t="shared" si="637"/>
        <v>charge</v>
      </c>
      <c r="W4047" s="25">
        <f t="shared" si="640"/>
        <v>23771.460279122679</v>
      </c>
      <c r="X4047" s="25">
        <f t="shared" si="638"/>
        <v>78000</v>
      </c>
      <c r="Y4047" s="25">
        <f t="shared" si="641"/>
        <v>0</v>
      </c>
      <c r="AA4047" s="25">
        <f t="shared" si="639"/>
        <v>0</v>
      </c>
      <c r="AC4047" s="25">
        <f t="shared" si="634"/>
        <v>12729.621308889349</v>
      </c>
    </row>
    <row r="4048" x14ac:dyDescent="0.2">
      <c r="L4048" s="24">
        <v>4043</v>
      </c>
      <c r="M4048" s="28">
        <v>0.743324824</v>
      </c>
      <c r="O4048" s="24">
        <v>4043</v>
      </c>
      <c r="P4048" s="24">
        <f>'ROTH 1.0'!O4048*'קובץ טיוטה'!$D$10</f>
        <v>12684.708983807794</v>
      </c>
      <c r="Q4048" s="24">
        <f t="shared" si="633"/>
        <v>9084.7089838077936</v>
      </c>
      <c r="R4048" s="24">
        <f t="shared" ref="R4048:R4111" si="642">M4048*$H$7*0.85</f>
        <v>50546.088032</v>
      </c>
      <c r="S4048" s="24">
        <f t="shared" si="635"/>
        <v>0</v>
      </c>
      <c r="T4048" s="24">
        <f t="shared" si="636"/>
        <v>41461.379048192204</v>
      </c>
      <c r="U4048" s="24" t="str">
        <f t="shared" si="637"/>
        <v>charge</v>
      </c>
      <c r="W4048" s="24">
        <f t="shared" si="640"/>
        <v>0</v>
      </c>
      <c r="X4048" s="24">
        <f t="shared" si="638"/>
        <v>78000</v>
      </c>
      <c r="Y4048" s="24">
        <f t="shared" si="641"/>
        <v>0</v>
      </c>
      <c r="AA4048" s="24">
        <f t="shared" si="639"/>
        <v>0</v>
      </c>
      <c r="AC4048" s="24">
        <f t="shared" si="634"/>
        <v>41461.379048192204</v>
      </c>
    </row>
    <row r="4049" x14ac:dyDescent="0.2">
      <c r="L4049" s="25">
        <v>4044</v>
      </c>
      <c r="M4049" s="29">
        <v>0.74754032999999998</v>
      </c>
      <c r="O4049" s="25">
        <v>4044</v>
      </c>
      <c r="P4049" s="24">
        <f>'ROTH 1.0'!O4049*'קובץ טיוטה'!$D$10</f>
        <v>12882.520010305188</v>
      </c>
      <c r="Q4049" s="25">
        <f t="shared" si="633"/>
        <v>9282.5200103051884</v>
      </c>
      <c r="R4049" s="24">
        <f t="shared" si="642"/>
        <v>50832.742440000002</v>
      </c>
      <c r="S4049" s="25">
        <f t="shared" si="635"/>
        <v>0</v>
      </c>
      <c r="T4049" s="25">
        <f t="shared" si="636"/>
        <v>41550.222429694812</v>
      </c>
      <c r="U4049" s="25" t="str">
        <f t="shared" si="637"/>
        <v>charge</v>
      </c>
      <c r="W4049" s="25">
        <f t="shared" si="640"/>
        <v>0</v>
      </c>
      <c r="X4049" s="25">
        <f t="shared" si="638"/>
        <v>78000</v>
      </c>
      <c r="Y4049" s="25">
        <f t="shared" si="641"/>
        <v>0</v>
      </c>
      <c r="AA4049" s="25">
        <f t="shared" si="639"/>
        <v>0</v>
      </c>
      <c r="AC4049" s="25">
        <f t="shared" si="634"/>
        <v>41550.222429694812</v>
      </c>
    </row>
    <row r="4050" x14ac:dyDescent="0.2">
      <c r="L4050" s="24">
        <v>4045</v>
      </c>
      <c r="M4050" s="28">
        <v>0.76460530100000001</v>
      </c>
      <c r="O4050" s="24">
        <v>4045</v>
      </c>
      <c r="P4050" s="24">
        <f>'ROTH 1.0'!O4050*'קובץ טיוטה'!$D$10</f>
        <v>12986.079489179947</v>
      </c>
      <c r="Q4050" s="24">
        <f t="shared" si="633"/>
        <v>9386.0794891799469</v>
      </c>
      <c r="R4050" s="24">
        <f t="shared" si="642"/>
        <v>51993.160468000002</v>
      </c>
      <c r="S4050" s="24">
        <f t="shared" si="635"/>
        <v>0</v>
      </c>
      <c r="T4050" s="24">
        <f t="shared" si="636"/>
        <v>42607.080978820057</v>
      </c>
      <c r="U4050" s="24" t="str">
        <f t="shared" si="637"/>
        <v>charge</v>
      </c>
      <c r="W4050" s="24">
        <f t="shared" si="640"/>
        <v>0</v>
      </c>
      <c r="X4050" s="24">
        <f t="shared" si="638"/>
        <v>78000</v>
      </c>
      <c r="Y4050" s="24">
        <f t="shared" si="641"/>
        <v>0</v>
      </c>
      <c r="AA4050" s="24">
        <f t="shared" si="639"/>
        <v>0</v>
      </c>
      <c r="AC4050" s="24">
        <f t="shared" si="634"/>
        <v>42607.080978820057</v>
      </c>
    </row>
    <row r="4051" x14ac:dyDescent="0.2">
      <c r="L4051" s="25">
        <v>4046</v>
      </c>
      <c r="M4051" s="29">
        <v>0.75368341500000002</v>
      </c>
      <c r="O4051" s="25">
        <v>4046</v>
      </c>
      <c r="P4051" s="24">
        <f>'ROTH 1.0'!O4051*'קובץ טיוטה'!$D$10</f>
        <v>12558.282245488594</v>
      </c>
      <c r="Q4051" s="25">
        <f t="shared" si="633"/>
        <v>8958.2822454885936</v>
      </c>
      <c r="R4051" s="24">
        <f t="shared" si="642"/>
        <v>51250.472220000003</v>
      </c>
      <c r="S4051" s="25">
        <f t="shared" si="635"/>
        <v>0</v>
      </c>
      <c r="T4051" s="25">
        <f t="shared" si="636"/>
        <v>42292.189974511406</v>
      </c>
      <c r="U4051" s="25" t="str">
        <f t="shared" si="637"/>
        <v>charge</v>
      </c>
      <c r="W4051" s="25">
        <f t="shared" si="640"/>
        <v>0</v>
      </c>
      <c r="X4051" s="25">
        <f t="shared" si="638"/>
        <v>78000</v>
      </c>
      <c r="Y4051" s="25">
        <f t="shared" si="641"/>
        <v>0</v>
      </c>
      <c r="AA4051" s="25">
        <f t="shared" si="639"/>
        <v>0</v>
      </c>
      <c r="AC4051" s="25">
        <f t="shared" si="634"/>
        <v>42292.189974511406</v>
      </c>
    </row>
    <row r="4052" x14ac:dyDescent="0.2">
      <c r="L4052" s="24">
        <v>4047</v>
      </c>
      <c r="M4052" s="28">
        <v>0.74692562899999992</v>
      </c>
      <c r="O4052" s="24">
        <v>4047</v>
      </c>
      <c r="P4052" s="24">
        <f>'ROTH 1.0'!O4052*'קובץ טיוטה'!$D$10</f>
        <v>12559.46388131286</v>
      </c>
      <c r="Q4052" s="24">
        <f t="shared" si="633"/>
        <v>8959.4638813128604</v>
      </c>
      <c r="R4052" s="24">
        <f t="shared" si="642"/>
        <v>50790.942771999995</v>
      </c>
      <c r="S4052" s="24">
        <f t="shared" si="635"/>
        <v>0</v>
      </c>
      <c r="T4052" s="24">
        <f t="shared" si="636"/>
        <v>41831.478890687133</v>
      </c>
      <c r="U4052" s="24" t="str">
        <f t="shared" si="637"/>
        <v>charge</v>
      </c>
      <c r="W4052" s="24">
        <f t="shared" si="640"/>
        <v>0</v>
      </c>
      <c r="X4052" s="24">
        <f t="shared" si="638"/>
        <v>78000</v>
      </c>
      <c r="Y4052" s="24">
        <f t="shared" si="641"/>
        <v>0</v>
      </c>
      <c r="AA4052" s="24">
        <f t="shared" si="639"/>
        <v>0</v>
      </c>
      <c r="AC4052" s="24">
        <f t="shared" si="634"/>
        <v>41831.478890687133</v>
      </c>
    </row>
    <row r="4053" x14ac:dyDescent="0.2">
      <c r="L4053" s="25">
        <v>4048</v>
      </c>
      <c r="M4053" s="29">
        <v>0.71194490399999999</v>
      </c>
      <c r="O4053" s="25">
        <v>4048</v>
      </c>
      <c r="P4053" s="24">
        <f>'ROTH 1.0'!O4053*'קובץ טיוטה'!$D$10</f>
        <v>12480.54966560592</v>
      </c>
      <c r="Q4053" s="25">
        <f t="shared" si="633"/>
        <v>8880.5496656059204</v>
      </c>
      <c r="R4053" s="24">
        <f t="shared" si="642"/>
        <v>48412.253471999997</v>
      </c>
      <c r="S4053" s="25">
        <f t="shared" si="635"/>
        <v>0</v>
      </c>
      <c r="T4053" s="25">
        <f t="shared" si="636"/>
        <v>39531.703806394078</v>
      </c>
      <c r="U4053" s="25" t="str">
        <f t="shared" si="637"/>
        <v>charge</v>
      </c>
      <c r="W4053" s="25">
        <f t="shared" si="640"/>
        <v>0</v>
      </c>
      <c r="X4053" s="25">
        <f t="shared" si="638"/>
        <v>78000</v>
      </c>
      <c r="Y4053" s="25">
        <f t="shared" si="641"/>
        <v>0</v>
      </c>
      <c r="AA4053" s="25">
        <f t="shared" si="639"/>
        <v>0</v>
      </c>
      <c r="AC4053" s="25">
        <f t="shared" si="634"/>
        <v>39531.703806394078</v>
      </c>
    </row>
    <row r="4054" x14ac:dyDescent="0.2">
      <c r="L4054" s="24">
        <v>4049</v>
      </c>
      <c r="M4054" s="28">
        <v>0.62337273100000001</v>
      </c>
      <c r="O4054" s="24">
        <v>4049</v>
      </c>
      <c r="P4054" s="24">
        <f>'ROTH 1.0'!O4054*'קובץ טיוטה'!$D$10</f>
        <v>12364.745785396954</v>
      </c>
      <c r="Q4054" s="24">
        <f t="shared" si="633"/>
        <v>8764.7457853969536</v>
      </c>
      <c r="R4054" s="24">
        <f t="shared" si="642"/>
        <v>42389.345708000001</v>
      </c>
      <c r="S4054" s="24">
        <f t="shared" si="635"/>
        <v>0</v>
      </c>
      <c r="T4054" s="24">
        <f t="shared" si="636"/>
        <v>33624.599922603047</v>
      </c>
      <c r="U4054" s="24" t="str">
        <f t="shared" si="637"/>
        <v>charge</v>
      </c>
      <c r="W4054" s="24">
        <f t="shared" si="640"/>
        <v>0</v>
      </c>
      <c r="X4054" s="24">
        <f t="shared" si="638"/>
        <v>78000</v>
      </c>
      <c r="Y4054" s="24">
        <f t="shared" si="641"/>
        <v>0</v>
      </c>
      <c r="AA4054" s="24">
        <f t="shared" si="639"/>
        <v>0</v>
      </c>
      <c r="AC4054" s="24">
        <f t="shared" si="634"/>
        <v>33624.599922603047</v>
      </c>
    </row>
    <row r="4055" x14ac:dyDescent="0.2">
      <c r="L4055" s="25">
        <v>4050</v>
      </c>
      <c r="M4055" s="29">
        <v>0.26680804499999999</v>
      </c>
      <c r="O4055" s="25">
        <v>4050</v>
      </c>
      <c r="P4055" s="24">
        <f>'ROTH 1.0'!O4055*'קובץ טיוטה'!$D$10</f>
        <v>12572.004712849179</v>
      </c>
      <c r="Q4055" s="25">
        <f t="shared" si="633"/>
        <v>8972.0047128491788</v>
      </c>
      <c r="R4055" s="24">
        <f t="shared" si="642"/>
        <v>18142.947059999999</v>
      </c>
      <c r="S4055" s="25">
        <f t="shared" si="635"/>
        <v>0</v>
      </c>
      <c r="T4055" s="25">
        <f t="shared" si="636"/>
        <v>9170.9423471508198</v>
      </c>
      <c r="U4055" s="25" t="str">
        <f t="shared" si="637"/>
        <v>charge</v>
      </c>
      <c r="W4055" s="25">
        <f t="shared" si="640"/>
        <v>0</v>
      </c>
      <c r="X4055" s="25">
        <f t="shared" si="638"/>
        <v>78000</v>
      </c>
      <c r="Y4055" s="25">
        <f t="shared" si="641"/>
        <v>0</v>
      </c>
      <c r="AA4055" s="25">
        <f t="shared" si="639"/>
        <v>0</v>
      </c>
      <c r="AC4055" s="25">
        <f t="shared" si="634"/>
        <v>9170.9423471508198</v>
      </c>
    </row>
    <row r="4056" x14ac:dyDescent="0.2">
      <c r="L4056" s="24">
        <v>4051</v>
      </c>
      <c r="M4056" s="28">
        <v>2.0606992999999997E-2</v>
      </c>
      <c r="O4056" s="24">
        <v>4051</v>
      </c>
      <c r="P4056" s="24">
        <f>'ROTH 1.0'!O4056*'קובץ טיוטה'!$D$10</f>
        <v>12719.864867325552</v>
      </c>
      <c r="Q4056" s="24">
        <f t="shared" si="633"/>
        <v>9119.864867325552</v>
      </c>
      <c r="R4056" s="24">
        <f t="shared" si="642"/>
        <v>1401.2755239999997</v>
      </c>
      <c r="S4056" s="24">
        <f t="shared" si="635"/>
        <v>7718.5893433255524</v>
      </c>
      <c r="T4056" s="24">
        <f t="shared" si="636"/>
        <v>0</v>
      </c>
      <c r="U4056" s="24" t="str">
        <f t="shared" si="637"/>
        <v>drain</v>
      </c>
      <c r="W4056" s="24">
        <f t="shared" si="640"/>
        <v>0</v>
      </c>
      <c r="X4056" s="24">
        <f t="shared" si="638"/>
        <v>70281.410656674445</v>
      </c>
      <c r="Y4056" s="24">
        <f t="shared" si="641"/>
        <v>7718.5893433255551</v>
      </c>
      <c r="AA4056" s="24">
        <f t="shared" si="639"/>
        <v>0</v>
      </c>
      <c r="AC4056" s="24">
        <f t="shared" si="634"/>
        <v>0</v>
      </c>
    </row>
    <row r="4057" x14ac:dyDescent="0.2">
      <c r="L4057" s="25">
        <v>4052</v>
      </c>
      <c r="M4057" s="29">
        <v>0</v>
      </c>
      <c r="O4057" s="25">
        <v>4052</v>
      </c>
      <c r="P4057" s="24">
        <f>'ROTH 1.0'!O4057*'קובץ טיוטה'!$D$10</f>
        <v>12371.487275686182</v>
      </c>
      <c r="Q4057" s="25">
        <f t="shared" si="633"/>
        <v>8771.4872756861823</v>
      </c>
      <c r="R4057" s="24">
        <f t="shared" si="642"/>
        <v>0</v>
      </c>
      <c r="S4057" s="25">
        <f t="shared" si="635"/>
        <v>8771.4872756861823</v>
      </c>
      <c r="T4057" s="25">
        <f t="shared" si="636"/>
        <v>0</v>
      </c>
      <c r="U4057" s="25" t="str">
        <f t="shared" si="637"/>
        <v>drain</v>
      </c>
      <c r="W4057" s="25">
        <f t="shared" si="640"/>
        <v>0</v>
      </c>
      <c r="X4057" s="25">
        <f t="shared" si="638"/>
        <v>61509.923380988264</v>
      </c>
      <c r="Y4057" s="25">
        <f t="shared" si="641"/>
        <v>8771.4872756861805</v>
      </c>
      <c r="AA4057" s="25">
        <f t="shared" si="639"/>
        <v>0</v>
      </c>
      <c r="AC4057" s="25">
        <f t="shared" si="634"/>
        <v>0</v>
      </c>
    </row>
    <row r="4058" x14ac:dyDescent="0.2">
      <c r="L4058" s="24">
        <v>4053</v>
      </c>
      <c r="M4058" s="28">
        <v>0</v>
      </c>
      <c r="O4058" s="24">
        <v>4053</v>
      </c>
      <c r="P4058" s="24">
        <f>'ROTH 1.0'!O4058*'קובץ טיוטה'!$D$10</f>
        <v>12165.40817650636</v>
      </c>
      <c r="Q4058" s="24">
        <f t="shared" si="633"/>
        <v>8565.4081765063602</v>
      </c>
      <c r="R4058" s="24">
        <f t="shared" si="642"/>
        <v>0</v>
      </c>
      <c r="S4058" s="24">
        <f t="shared" si="635"/>
        <v>8565.4081765063602</v>
      </c>
      <c r="T4058" s="24">
        <f t="shared" si="636"/>
        <v>0</v>
      </c>
      <c r="U4058" s="24" t="str">
        <f t="shared" si="637"/>
        <v>drain</v>
      </c>
      <c r="W4058" s="24">
        <f t="shared" si="640"/>
        <v>0</v>
      </c>
      <c r="X4058" s="24">
        <f t="shared" si="638"/>
        <v>52944.515204481904</v>
      </c>
      <c r="Y4058" s="24">
        <f t="shared" si="641"/>
        <v>8565.4081765063602</v>
      </c>
      <c r="AA4058" s="24">
        <f t="shared" si="639"/>
        <v>0</v>
      </c>
      <c r="AC4058" s="24">
        <f t="shared" si="634"/>
        <v>0</v>
      </c>
    </row>
    <row r="4059" x14ac:dyDescent="0.2">
      <c r="L4059" s="25">
        <v>4054</v>
      </c>
      <c r="M4059" s="29">
        <v>0</v>
      </c>
      <c r="O4059" s="25">
        <v>4054</v>
      </c>
      <c r="P4059" s="24">
        <f>'ROTH 1.0'!O4059*'קובץ טיוטה'!$D$10</f>
        <v>11701.589729859719</v>
      </c>
      <c r="Q4059" s="25">
        <f t="shared" si="633"/>
        <v>8101.5897298597192</v>
      </c>
      <c r="R4059" s="24">
        <f t="shared" si="642"/>
        <v>0</v>
      </c>
      <c r="S4059" s="25">
        <f t="shared" si="635"/>
        <v>8101.5897298597192</v>
      </c>
      <c r="T4059" s="25">
        <f t="shared" si="636"/>
        <v>0</v>
      </c>
      <c r="U4059" s="25" t="str">
        <f t="shared" si="637"/>
        <v>drain</v>
      </c>
      <c r="W4059" s="25">
        <f t="shared" si="640"/>
        <v>0</v>
      </c>
      <c r="X4059" s="25">
        <f t="shared" si="638"/>
        <v>44842.925474622185</v>
      </c>
      <c r="Y4059" s="25">
        <f t="shared" si="641"/>
        <v>8101.5897298597192</v>
      </c>
      <c r="AA4059" s="25">
        <f t="shared" si="639"/>
        <v>0</v>
      </c>
      <c r="AC4059" s="25">
        <f t="shared" si="634"/>
        <v>0</v>
      </c>
    </row>
    <row r="4060" x14ac:dyDescent="0.2">
      <c r="L4060" s="24">
        <v>4055</v>
      </c>
      <c r="M4060" s="28">
        <v>0</v>
      </c>
      <c r="O4060" s="24">
        <v>4055</v>
      </c>
      <c r="P4060" s="24">
        <f>'ROTH 1.0'!O4060*'קובץ טיוטה'!$D$10</f>
        <v>11306.970885452065</v>
      </c>
      <c r="Q4060" s="24">
        <f t="shared" si="633"/>
        <v>7706.970885452065</v>
      </c>
      <c r="R4060" s="24">
        <f t="shared" si="642"/>
        <v>0</v>
      </c>
      <c r="S4060" s="24">
        <f t="shared" si="635"/>
        <v>7706.970885452065</v>
      </c>
      <c r="T4060" s="24">
        <f t="shared" si="636"/>
        <v>0</v>
      </c>
      <c r="U4060" s="24" t="str">
        <f t="shared" si="637"/>
        <v>drain</v>
      </c>
      <c r="W4060" s="24">
        <f t="shared" si="640"/>
        <v>0</v>
      </c>
      <c r="X4060" s="24">
        <f t="shared" si="638"/>
        <v>37135.95458917012</v>
      </c>
      <c r="Y4060" s="24">
        <f t="shared" si="641"/>
        <v>7706.970885452065</v>
      </c>
      <c r="AA4060" s="24">
        <f t="shared" si="639"/>
        <v>0</v>
      </c>
      <c r="AC4060" s="24">
        <f t="shared" si="634"/>
        <v>0</v>
      </c>
    </row>
    <row r="4061" x14ac:dyDescent="0.2">
      <c r="L4061" s="25">
        <v>4056</v>
      </c>
      <c r="M4061" s="29">
        <v>0</v>
      </c>
      <c r="O4061" s="25">
        <v>4056</v>
      </c>
      <c r="P4061" s="24">
        <f>'ROTH 1.0'!O4061*'קובץ טיוטה'!$D$10</f>
        <v>10782.470705374006</v>
      </c>
      <c r="Q4061" s="25">
        <f t="shared" si="633"/>
        <v>7182.4707053740058</v>
      </c>
      <c r="R4061" s="24">
        <f t="shared" si="642"/>
        <v>0</v>
      </c>
      <c r="S4061" s="25">
        <f t="shared" si="635"/>
        <v>7182.4707053740058</v>
      </c>
      <c r="T4061" s="25">
        <f t="shared" si="636"/>
        <v>0</v>
      </c>
      <c r="U4061" s="25" t="str">
        <f t="shared" si="637"/>
        <v>drain</v>
      </c>
      <c r="W4061" s="25">
        <f t="shared" si="640"/>
        <v>0</v>
      </c>
      <c r="X4061" s="25">
        <f t="shared" si="638"/>
        <v>29953.483883796114</v>
      </c>
      <c r="Y4061" s="25">
        <f t="shared" si="641"/>
        <v>7182.4707053740058</v>
      </c>
      <c r="AA4061" s="25">
        <f t="shared" si="639"/>
        <v>0</v>
      </c>
      <c r="AC4061" s="25">
        <f t="shared" si="634"/>
        <v>0</v>
      </c>
    </row>
    <row r="4062" x14ac:dyDescent="0.2">
      <c r="L4062" s="24">
        <v>4057</v>
      </c>
      <c r="M4062" s="28">
        <v>0</v>
      </c>
      <c r="O4062" s="24">
        <v>4057</v>
      </c>
      <c r="P4062" s="24">
        <f>'ROTH 1.0'!O4062*'קובץ טיוטה'!$D$10</f>
        <v>10259.856817777048</v>
      </c>
      <c r="Q4062" s="24">
        <f t="shared" si="633"/>
        <v>6659.8568177770485</v>
      </c>
      <c r="R4062" s="24">
        <f t="shared" si="642"/>
        <v>0</v>
      </c>
      <c r="S4062" s="24">
        <f t="shared" si="635"/>
        <v>6659.8568177770485</v>
      </c>
      <c r="T4062" s="24">
        <f t="shared" si="636"/>
        <v>0</v>
      </c>
      <c r="U4062" s="24" t="str">
        <f t="shared" si="637"/>
        <v>drain</v>
      </c>
      <c r="W4062" s="24">
        <f t="shared" si="640"/>
        <v>0</v>
      </c>
      <c r="X4062" s="24">
        <f t="shared" si="638"/>
        <v>23293.627066019064</v>
      </c>
      <c r="Y4062" s="24">
        <f t="shared" si="641"/>
        <v>6659.8568177770503</v>
      </c>
      <c r="AA4062" s="24">
        <f t="shared" si="639"/>
        <v>0</v>
      </c>
      <c r="AC4062" s="24">
        <f t="shared" si="634"/>
        <v>0</v>
      </c>
    </row>
    <row r="4063" x14ac:dyDescent="0.2">
      <c r="L4063" s="25">
        <v>4058</v>
      </c>
      <c r="M4063" s="29">
        <v>0</v>
      </c>
      <c r="O4063" s="25">
        <v>4058</v>
      </c>
      <c r="P4063" s="24">
        <f>'ROTH 1.0'!O4063*'קובץ טיוטה'!$D$10</f>
        <v>9841.6506712786704</v>
      </c>
      <c r="Q4063" s="25">
        <f t="shared" si="633"/>
        <v>6241.6506712786704</v>
      </c>
      <c r="R4063" s="24">
        <f t="shared" si="642"/>
        <v>0</v>
      </c>
      <c r="S4063" s="25">
        <f t="shared" si="635"/>
        <v>6241.6506712786704</v>
      </c>
      <c r="T4063" s="25">
        <f t="shared" si="636"/>
        <v>0</v>
      </c>
      <c r="U4063" s="25" t="str">
        <f t="shared" si="637"/>
        <v>drain</v>
      </c>
      <c r="W4063" s="25">
        <f t="shared" si="640"/>
        <v>0</v>
      </c>
      <c r="X4063" s="25">
        <f t="shared" si="638"/>
        <v>17051.976394740392</v>
      </c>
      <c r="Y4063" s="25">
        <f t="shared" si="641"/>
        <v>6241.6506712786722</v>
      </c>
      <c r="AA4063" s="25">
        <f t="shared" si="639"/>
        <v>0</v>
      </c>
      <c r="AC4063" s="25">
        <f t="shared" si="634"/>
        <v>0</v>
      </c>
    </row>
    <row r="4064" x14ac:dyDescent="0.2">
      <c r="L4064" s="24">
        <v>4059</v>
      </c>
      <c r="M4064" s="28">
        <v>0</v>
      </c>
      <c r="O4064" s="24">
        <v>4059</v>
      </c>
      <c r="P4064" s="24">
        <f>'ROTH 1.0'!O4064*'קובץ טיוטה'!$D$10</f>
        <v>9607.440259000894</v>
      </c>
      <c r="Q4064" s="24">
        <f t="shared" si="633"/>
        <v>6007.440259000894</v>
      </c>
      <c r="R4064" s="24">
        <f t="shared" si="642"/>
        <v>0</v>
      </c>
      <c r="S4064" s="24">
        <f t="shared" si="635"/>
        <v>6007.440259000894</v>
      </c>
      <c r="T4064" s="24">
        <f t="shared" si="636"/>
        <v>0</v>
      </c>
      <c r="U4064" s="24" t="str">
        <f t="shared" si="637"/>
        <v>drain</v>
      </c>
      <c r="W4064" s="24">
        <f t="shared" si="640"/>
        <v>0</v>
      </c>
      <c r="X4064" s="24">
        <f t="shared" si="638"/>
        <v>11044.536135739498</v>
      </c>
      <c r="Y4064" s="24">
        <f t="shared" si="641"/>
        <v>6007.440259000894</v>
      </c>
      <c r="AA4064" s="24">
        <f t="shared" si="639"/>
        <v>0</v>
      </c>
      <c r="AC4064" s="24">
        <f t="shared" si="634"/>
        <v>0</v>
      </c>
    </row>
    <row r="4065" x14ac:dyDescent="0.2">
      <c r="L4065" s="25">
        <v>4060</v>
      </c>
      <c r="M4065" s="29">
        <v>0</v>
      </c>
      <c r="O4065" s="25">
        <v>4060</v>
      </c>
      <c r="P4065" s="24">
        <f>'ROTH 1.0'!O4065*'קובץ טיוטה'!$D$10</f>
        <v>9471.8179607493967</v>
      </c>
      <c r="Q4065" s="25">
        <f t="shared" si="633"/>
        <v>5871.8179607493967</v>
      </c>
      <c r="R4065" s="24">
        <f t="shared" si="642"/>
        <v>0</v>
      </c>
      <c r="S4065" s="25">
        <f t="shared" si="635"/>
        <v>5871.8179607493967</v>
      </c>
      <c r="T4065" s="25">
        <f t="shared" si="636"/>
        <v>0</v>
      </c>
      <c r="U4065" s="25" t="str">
        <f t="shared" si="637"/>
        <v>drain</v>
      </c>
      <c r="W4065" s="25">
        <f t="shared" si="640"/>
        <v>0</v>
      </c>
      <c r="X4065" s="25">
        <f t="shared" si="638"/>
        <v>5172.718174990101</v>
      </c>
      <c r="Y4065" s="25">
        <f t="shared" si="641"/>
        <v>5871.8179607493967</v>
      </c>
      <c r="AA4065" s="25">
        <f t="shared" si="639"/>
        <v>0</v>
      </c>
      <c r="AC4065" s="25">
        <f t="shared" si="634"/>
        <v>0</v>
      </c>
    </row>
    <row r="4066" x14ac:dyDescent="0.2">
      <c r="L4066" s="24">
        <v>4061</v>
      </c>
      <c r="M4066" s="28">
        <v>0</v>
      </c>
      <c r="O4066" s="24">
        <v>4061</v>
      </c>
      <c r="P4066" s="24">
        <f>'ROTH 1.0'!O4066*'קובץ טיוטה'!$D$10</f>
        <v>9616.0737640707612</v>
      </c>
      <c r="Q4066" s="24">
        <f t="shared" si="633"/>
        <v>6016.0737640707612</v>
      </c>
      <c r="R4066" s="24">
        <f t="shared" si="642"/>
        <v>0</v>
      </c>
      <c r="S4066" s="24">
        <f t="shared" si="635"/>
        <v>6016.0737640707612</v>
      </c>
      <c r="T4066" s="24">
        <f t="shared" si="636"/>
        <v>0</v>
      </c>
      <c r="U4066" s="24" t="str">
        <f t="shared" si="637"/>
        <v>drain</v>
      </c>
      <c r="W4066" s="24">
        <f t="shared" si="640"/>
        <v>0</v>
      </c>
      <c r="X4066" s="24">
        <f t="shared" si="638"/>
        <v>0</v>
      </c>
      <c r="Y4066" s="24">
        <f t="shared" si="641"/>
        <v>5172.718174990101</v>
      </c>
      <c r="AA4066" s="24">
        <f t="shared" si="639"/>
        <v>843.35558908066014</v>
      </c>
      <c r="AC4066" s="24">
        <f t="shared" si="634"/>
        <v>0</v>
      </c>
    </row>
    <row r="4067" x14ac:dyDescent="0.2">
      <c r="L4067" s="25">
        <v>4062</v>
      </c>
      <c r="M4067" s="29">
        <v>0</v>
      </c>
      <c r="O4067" s="25">
        <v>4062</v>
      </c>
      <c r="P4067" s="24">
        <f>'ROTH 1.0'!O4067*'קובץ טיוטה'!$D$10</f>
        <v>9221.4977120003423</v>
      </c>
      <c r="Q4067" s="25">
        <f t="shared" si="633"/>
        <v>5621.4977120003423</v>
      </c>
      <c r="R4067" s="24">
        <f t="shared" si="642"/>
        <v>0</v>
      </c>
      <c r="S4067" s="25">
        <f t="shared" si="635"/>
        <v>5621.4977120003423</v>
      </c>
      <c r="T4067" s="25">
        <f t="shared" si="636"/>
        <v>0</v>
      </c>
      <c r="U4067" s="25" t="str">
        <f t="shared" si="637"/>
        <v>drain</v>
      </c>
      <c r="W4067" s="25">
        <f t="shared" si="640"/>
        <v>0</v>
      </c>
      <c r="X4067" s="25">
        <f t="shared" si="638"/>
        <v>0</v>
      </c>
      <c r="Y4067" s="25">
        <f t="shared" si="641"/>
        <v>0</v>
      </c>
      <c r="AA4067" s="25">
        <f t="shared" si="639"/>
        <v>5621.4977120003423</v>
      </c>
      <c r="AC4067" s="25">
        <f t="shared" si="634"/>
        <v>0</v>
      </c>
    </row>
    <row r="4068" x14ac:dyDescent="0.2">
      <c r="L4068" s="24">
        <v>4063</v>
      </c>
      <c r="M4068" s="28">
        <v>0.24787297</v>
      </c>
      <c r="O4068" s="24">
        <v>4063</v>
      </c>
      <c r="P4068" s="24">
        <f>'ROTH 1.0'!O4068*'קובץ טיוטה'!$D$10</f>
        <v>9613.7678242374932</v>
      </c>
      <c r="Q4068" s="24">
        <f t="shared" si="633"/>
        <v>6013.7678242374932</v>
      </c>
      <c r="R4068" s="24">
        <f t="shared" si="642"/>
        <v>16855.361959999998</v>
      </c>
      <c r="S4068" s="24">
        <f t="shared" si="635"/>
        <v>0</v>
      </c>
      <c r="T4068" s="24">
        <f t="shared" si="636"/>
        <v>10841.594135762505</v>
      </c>
      <c r="U4068" s="24" t="str">
        <f t="shared" si="637"/>
        <v>charge</v>
      </c>
      <c r="W4068" s="24">
        <f t="shared" si="640"/>
        <v>9757.4347221862554</v>
      </c>
      <c r="X4068" s="24">
        <f t="shared" si="638"/>
        <v>9757.4347221862554</v>
      </c>
      <c r="Y4068" s="24">
        <f t="shared" si="641"/>
        <v>0</v>
      </c>
      <c r="AA4068" s="24">
        <f t="shared" si="639"/>
        <v>0</v>
      </c>
      <c r="AC4068" s="24">
        <f t="shared" si="634"/>
        <v>1084.1594135762498</v>
      </c>
    </row>
    <row r="4069" x14ac:dyDescent="0.2">
      <c r="L4069" s="25">
        <v>4064</v>
      </c>
      <c r="M4069" s="29">
        <v>0.501393584</v>
      </c>
      <c r="O4069" s="25">
        <v>4064</v>
      </c>
      <c r="P4069" s="24">
        <f>'ROTH 1.0'!O4069*'קובץ טיוטה'!$D$10</f>
        <v>10123.461229702167</v>
      </c>
      <c r="Q4069" s="25">
        <f t="shared" si="633"/>
        <v>6523.4612297021667</v>
      </c>
      <c r="R4069" s="24">
        <f t="shared" si="642"/>
        <v>34094.763712</v>
      </c>
      <c r="S4069" s="25">
        <f t="shared" si="635"/>
        <v>0</v>
      </c>
      <c r="T4069" s="25">
        <f t="shared" si="636"/>
        <v>27571.302482297833</v>
      </c>
      <c r="U4069" s="25" t="str">
        <f t="shared" si="637"/>
        <v>charge</v>
      </c>
      <c r="W4069" s="25">
        <f t="shared" si="640"/>
        <v>24814.17223406805</v>
      </c>
      <c r="X4069" s="25">
        <f t="shared" si="638"/>
        <v>34571.606956254305</v>
      </c>
      <c r="Y4069" s="25">
        <f t="shared" si="641"/>
        <v>0</v>
      </c>
      <c r="AA4069" s="25">
        <f t="shared" si="639"/>
        <v>0</v>
      </c>
      <c r="AC4069" s="25">
        <f t="shared" si="634"/>
        <v>2757.1302482297833</v>
      </c>
    </row>
    <row r="4070" x14ac:dyDescent="0.2">
      <c r="L4070" s="24">
        <v>4065</v>
      </c>
      <c r="M4070" s="28">
        <v>0.62176191000000003</v>
      </c>
      <c r="O4070" s="24">
        <v>4065</v>
      </c>
      <c r="P4070" s="24">
        <f>'ROTH 1.0'!O4070*'קובץ טיוטה'!$D$10</f>
        <v>10756.068305603414</v>
      </c>
      <c r="Q4070" s="24">
        <f t="shared" si="633"/>
        <v>7156.068305603414</v>
      </c>
      <c r="R4070" s="24">
        <f t="shared" si="642"/>
        <v>42279.809880000001</v>
      </c>
      <c r="S4070" s="24">
        <f t="shared" si="635"/>
        <v>0</v>
      </c>
      <c r="T4070" s="24">
        <f t="shared" si="636"/>
        <v>35123.741574396583</v>
      </c>
      <c r="U4070" s="24" t="str">
        <f t="shared" si="637"/>
        <v>charge</v>
      </c>
      <c r="W4070" s="24">
        <f t="shared" si="640"/>
        <v>31611.36741695692</v>
      </c>
      <c r="X4070" s="24">
        <f t="shared" si="638"/>
        <v>66182.974373211226</v>
      </c>
      <c r="Y4070" s="24">
        <f t="shared" si="641"/>
        <v>0</v>
      </c>
      <c r="AA4070" s="24">
        <f t="shared" si="639"/>
        <v>0</v>
      </c>
      <c r="AC4070" s="24">
        <f t="shared" si="634"/>
        <v>3512.3741574396627</v>
      </c>
    </row>
    <row r="4071" x14ac:dyDescent="0.2">
      <c r="L4071" s="25">
        <v>4066</v>
      </c>
      <c r="M4071" s="29">
        <v>0.66908521300000001</v>
      </c>
      <c r="O4071" s="25">
        <v>4066</v>
      </c>
      <c r="P4071" s="24">
        <f>'ROTH 1.0'!O4071*'קובץ טיוטה'!$D$10</f>
        <v>11356.121777021875</v>
      </c>
      <c r="Q4071" s="25">
        <f t="shared" si="633"/>
        <v>7756.1217770218755</v>
      </c>
      <c r="R4071" s="24">
        <f t="shared" si="642"/>
        <v>45497.794483999998</v>
      </c>
      <c r="S4071" s="25">
        <f t="shared" si="635"/>
        <v>0</v>
      </c>
      <c r="T4071" s="25">
        <f t="shared" si="636"/>
        <v>37741.672706978119</v>
      </c>
      <c r="U4071" s="25" t="str">
        <f t="shared" si="637"/>
        <v>charge</v>
      </c>
      <c r="W4071" s="25">
        <f t="shared" si="640"/>
        <v>11817.025626788774</v>
      </c>
      <c r="X4071" s="25">
        <f t="shared" si="638"/>
        <v>78000</v>
      </c>
      <c r="Y4071" s="25">
        <f t="shared" si="641"/>
        <v>0</v>
      </c>
      <c r="AA4071" s="25">
        <f t="shared" si="639"/>
        <v>0</v>
      </c>
      <c r="AC4071" s="25">
        <f t="shared" si="634"/>
        <v>25924.647080189345</v>
      </c>
    </row>
    <row r="4072" x14ac:dyDescent="0.2">
      <c r="L4072" s="24">
        <v>4067</v>
      </c>
      <c r="M4072" s="28">
        <v>0.68780200000000002</v>
      </c>
      <c r="O4072" s="24">
        <v>4067</v>
      </c>
      <c r="P4072" s="24">
        <f>'ROTH 1.0'!O4072*'קובץ טיוטה'!$D$10</f>
        <v>11740.601067534233</v>
      </c>
      <c r="Q4072" s="24">
        <f t="shared" si="633"/>
        <v>8140.6010675342332</v>
      </c>
      <c r="R4072" s="24">
        <f t="shared" si="642"/>
        <v>46770.536</v>
      </c>
      <c r="S4072" s="24">
        <f t="shared" si="635"/>
        <v>0</v>
      </c>
      <c r="T4072" s="24">
        <f t="shared" si="636"/>
        <v>38629.934932465767</v>
      </c>
      <c r="U4072" s="24" t="str">
        <f t="shared" si="637"/>
        <v>charge</v>
      </c>
      <c r="W4072" s="24">
        <f t="shared" si="640"/>
        <v>0</v>
      </c>
      <c r="X4072" s="24">
        <f t="shared" si="638"/>
        <v>78000</v>
      </c>
      <c r="Y4072" s="24">
        <f t="shared" si="641"/>
        <v>0</v>
      </c>
      <c r="AA4072" s="24">
        <f t="shared" si="639"/>
        <v>0</v>
      </c>
      <c r="AC4072" s="24">
        <f t="shared" si="634"/>
        <v>38629.934932465767</v>
      </c>
    </row>
    <row r="4073" x14ac:dyDescent="0.2">
      <c r="L4073" s="25">
        <v>4068</v>
      </c>
      <c r="M4073" s="29">
        <v>0.71722536100000001</v>
      </c>
      <c r="O4073" s="25">
        <v>4068</v>
      </c>
      <c r="P4073" s="24">
        <f>'ROTH 1.0'!O4073*'קובץ טיוטה'!$D$10</f>
        <v>11930.437370339712</v>
      </c>
      <c r="Q4073" s="25">
        <f t="shared" si="633"/>
        <v>8330.4373703397123</v>
      </c>
      <c r="R4073" s="24">
        <f t="shared" si="642"/>
        <v>48771.324547999997</v>
      </c>
      <c r="S4073" s="25">
        <f t="shared" si="635"/>
        <v>0</v>
      </c>
      <c r="T4073" s="25">
        <f t="shared" si="636"/>
        <v>40440.887177660283</v>
      </c>
      <c r="U4073" s="25" t="str">
        <f t="shared" si="637"/>
        <v>charge</v>
      </c>
      <c r="W4073" s="25">
        <f t="shared" si="640"/>
        <v>0</v>
      </c>
      <c r="X4073" s="25">
        <f t="shared" si="638"/>
        <v>78000</v>
      </c>
      <c r="Y4073" s="25">
        <f t="shared" si="641"/>
        <v>0</v>
      </c>
      <c r="AA4073" s="25">
        <f t="shared" si="639"/>
        <v>0</v>
      </c>
      <c r="AC4073" s="25">
        <f t="shared" si="634"/>
        <v>40440.887177660283</v>
      </c>
    </row>
    <row r="4074" x14ac:dyDescent="0.2">
      <c r="L4074" s="24">
        <v>4069</v>
      </c>
      <c r="M4074" s="28">
        <v>0.7476340159999999</v>
      </c>
      <c r="O4074" s="24">
        <v>4069</v>
      </c>
      <c r="P4074" s="24">
        <f>'ROTH 1.0'!O4074*'קובץ טיוטה'!$D$10</f>
        <v>12170.296626487077</v>
      </c>
      <c r="Q4074" s="24">
        <f t="shared" si="633"/>
        <v>8570.2966264870774</v>
      </c>
      <c r="R4074" s="24">
        <f t="shared" si="642"/>
        <v>50839.113087999991</v>
      </c>
      <c r="S4074" s="24">
        <f t="shared" si="635"/>
        <v>0</v>
      </c>
      <c r="T4074" s="24">
        <f t="shared" si="636"/>
        <v>42268.816461512914</v>
      </c>
      <c r="U4074" s="24" t="str">
        <f t="shared" si="637"/>
        <v>charge</v>
      </c>
      <c r="W4074" s="24">
        <f t="shared" si="640"/>
        <v>0</v>
      </c>
      <c r="X4074" s="24">
        <f t="shared" si="638"/>
        <v>78000</v>
      </c>
      <c r="Y4074" s="24">
        <f t="shared" si="641"/>
        <v>0</v>
      </c>
      <c r="AA4074" s="24">
        <f t="shared" si="639"/>
        <v>0</v>
      </c>
      <c r="AC4074" s="24">
        <f t="shared" si="634"/>
        <v>42268.816461512914</v>
      </c>
    </row>
    <row r="4075" x14ac:dyDescent="0.2">
      <c r="L4075" s="25">
        <v>4070</v>
      </c>
      <c r="M4075" s="29">
        <v>0.761313884</v>
      </c>
      <c r="O4075" s="25">
        <v>4070</v>
      </c>
      <c r="P4075" s="24">
        <f>'ROTH 1.0'!O4075*'קובץ טיוטה'!$D$10</f>
        <v>12321.210891046887</v>
      </c>
      <c r="Q4075" s="25">
        <f t="shared" si="633"/>
        <v>8721.2108910468869</v>
      </c>
      <c r="R4075" s="24">
        <f t="shared" si="642"/>
        <v>51769.344111999999</v>
      </c>
      <c r="S4075" s="25">
        <f t="shared" si="635"/>
        <v>0</v>
      </c>
      <c r="T4075" s="25">
        <f t="shared" si="636"/>
        <v>43048.13322095311</v>
      </c>
      <c r="U4075" s="25" t="str">
        <f t="shared" si="637"/>
        <v>charge</v>
      </c>
      <c r="W4075" s="25">
        <f t="shared" si="640"/>
        <v>0</v>
      </c>
      <c r="X4075" s="25">
        <f t="shared" si="638"/>
        <v>78000</v>
      </c>
      <c r="Y4075" s="25">
        <f t="shared" si="641"/>
        <v>0</v>
      </c>
      <c r="AA4075" s="25">
        <f t="shared" si="639"/>
        <v>0</v>
      </c>
      <c r="AC4075" s="25">
        <f t="shared" si="634"/>
        <v>43048.13322095311</v>
      </c>
    </row>
    <row r="4076" x14ac:dyDescent="0.2">
      <c r="L4076" s="24">
        <v>4071</v>
      </c>
      <c r="M4076" s="28">
        <v>0.73713108100000002</v>
      </c>
      <c r="O4076" s="24">
        <v>4071</v>
      </c>
      <c r="P4076" s="24">
        <f>'ROTH 1.0'!O4076*'קובץ טיוטה'!$D$10</f>
        <v>12089.932287761745</v>
      </c>
      <c r="Q4076" s="24">
        <f t="shared" si="633"/>
        <v>8489.9322877617451</v>
      </c>
      <c r="R4076" s="24">
        <f t="shared" si="642"/>
        <v>50124.913507999998</v>
      </c>
      <c r="S4076" s="24">
        <f t="shared" si="635"/>
        <v>0</v>
      </c>
      <c r="T4076" s="24">
        <f t="shared" si="636"/>
        <v>41634.981220238253</v>
      </c>
      <c r="U4076" s="24" t="str">
        <f t="shared" si="637"/>
        <v>charge</v>
      </c>
      <c r="W4076" s="24">
        <f t="shared" si="640"/>
        <v>0</v>
      </c>
      <c r="X4076" s="24">
        <f t="shared" si="638"/>
        <v>78000</v>
      </c>
      <c r="Y4076" s="24">
        <f t="shared" si="641"/>
        <v>0</v>
      </c>
      <c r="AA4076" s="24">
        <f t="shared" si="639"/>
        <v>0</v>
      </c>
      <c r="AC4076" s="24">
        <f t="shared" si="634"/>
        <v>41634.981220238253</v>
      </c>
    </row>
    <row r="4077" x14ac:dyDescent="0.2">
      <c r="L4077" s="25">
        <v>4072</v>
      </c>
      <c r="M4077" s="29">
        <v>0.69402691299999997</v>
      </c>
      <c r="O4077" s="25">
        <v>4072</v>
      </c>
      <c r="P4077" s="24">
        <f>'ROTH 1.0'!O4077*'קובץ טיוטה'!$D$10</f>
        <v>12138.528729404521</v>
      </c>
      <c r="Q4077" s="25">
        <f t="shared" si="633"/>
        <v>8538.5287294045211</v>
      </c>
      <c r="R4077" s="24">
        <f t="shared" si="642"/>
        <v>47193.830083999994</v>
      </c>
      <c r="S4077" s="25">
        <f t="shared" si="635"/>
        <v>0</v>
      </c>
      <c r="T4077" s="25">
        <f t="shared" si="636"/>
        <v>38655.301354595475</v>
      </c>
      <c r="U4077" s="25" t="str">
        <f t="shared" si="637"/>
        <v>charge</v>
      </c>
      <c r="W4077" s="25">
        <f t="shared" si="640"/>
        <v>0</v>
      </c>
      <c r="X4077" s="25">
        <f t="shared" si="638"/>
        <v>78000</v>
      </c>
      <c r="Y4077" s="25">
        <f t="shared" si="641"/>
        <v>0</v>
      </c>
      <c r="AA4077" s="25">
        <f t="shared" si="639"/>
        <v>0</v>
      </c>
      <c r="AC4077" s="25">
        <f t="shared" si="634"/>
        <v>38655.301354595475</v>
      </c>
    </row>
    <row r="4078" x14ac:dyDescent="0.2">
      <c r="L4078" s="24">
        <v>4073</v>
      </c>
      <c r="M4078" s="28">
        <v>0.59095229100000002</v>
      </c>
      <c r="O4078" s="24">
        <v>4073</v>
      </c>
      <c r="P4078" s="24">
        <f>'ROTH 1.0'!O4078*'קובץ טיוטה'!$D$10</f>
        <v>12032.790169938999</v>
      </c>
      <c r="Q4078" s="24">
        <f t="shared" si="633"/>
        <v>8432.7901699389986</v>
      </c>
      <c r="R4078" s="24">
        <f t="shared" si="642"/>
        <v>40184.755788000002</v>
      </c>
      <c r="S4078" s="24">
        <f t="shared" si="635"/>
        <v>0</v>
      </c>
      <c r="T4078" s="24">
        <f t="shared" si="636"/>
        <v>31751.965618061004</v>
      </c>
      <c r="U4078" s="24" t="str">
        <f t="shared" si="637"/>
        <v>charge</v>
      </c>
      <c r="W4078" s="24">
        <f t="shared" si="640"/>
        <v>0</v>
      </c>
      <c r="X4078" s="24">
        <f t="shared" si="638"/>
        <v>78000</v>
      </c>
      <c r="Y4078" s="24">
        <f t="shared" si="641"/>
        <v>0</v>
      </c>
      <c r="AA4078" s="24">
        <f t="shared" si="639"/>
        <v>0</v>
      </c>
      <c r="AC4078" s="24">
        <f t="shared" si="634"/>
        <v>31751.965618061004</v>
      </c>
    </row>
    <row r="4079" x14ac:dyDescent="0.2">
      <c r="L4079" s="25">
        <v>4074</v>
      </c>
      <c r="M4079" s="29">
        <v>0.26226116300000002</v>
      </c>
      <c r="O4079" s="25">
        <v>4074</v>
      </c>
      <c r="P4079" s="24">
        <f>'ROTH 1.0'!O4079*'קובץ טיוטה'!$D$10</f>
        <v>12117.578446187756</v>
      </c>
      <c r="Q4079" s="25">
        <f t="shared" si="633"/>
        <v>8517.5784461877556</v>
      </c>
      <c r="R4079" s="24">
        <f t="shared" si="642"/>
        <v>17833.759084000001</v>
      </c>
      <c r="S4079" s="25">
        <f t="shared" si="635"/>
        <v>0</v>
      </c>
      <c r="T4079" s="25">
        <f t="shared" si="636"/>
        <v>9316.1806378122455</v>
      </c>
      <c r="U4079" s="25" t="str">
        <f t="shared" si="637"/>
        <v>charge</v>
      </c>
      <c r="W4079" s="25">
        <f t="shared" si="640"/>
        <v>0</v>
      </c>
      <c r="X4079" s="25">
        <f t="shared" si="638"/>
        <v>78000</v>
      </c>
      <c r="Y4079" s="25">
        <f t="shared" si="641"/>
        <v>0</v>
      </c>
      <c r="AA4079" s="25">
        <f t="shared" si="639"/>
        <v>0</v>
      </c>
      <c r="AC4079" s="25">
        <f t="shared" si="634"/>
        <v>9316.1806378122455</v>
      </c>
    </row>
    <row r="4080" x14ac:dyDescent="0.2">
      <c r="L4080" s="24">
        <v>4075</v>
      </c>
      <c r="M4080" s="28">
        <v>2.1372773000000001E-2</v>
      </c>
      <c r="O4080" s="24">
        <v>4075</v>
      </c>
      <c r="P4080" s="24">
        <f>'ROTH 1.0'!O4080*'קובץ טיוטה'!$D$10</f>
        <v>12110.448930150766</v>
      </c>
      <c r="Q4080" s="24">
        <f t="shared" si="633"/>
        <v>8510.4489301507656</v>
      </c>
      <c r="R4080" s="24">
        <f t="shared" si="642"/>
        <v>1453.3485640000001</v>
      </c>
      <c r="S4080" s="24">
        <f t="shared" si="635"/>
        <v>7057.1003661507657</v>
      </c>
      <c r="T4080" s="24">
        <f t="shared" si="636"/>
        <v>0</v>
      </c>
      <c r="U4080" s="24" t="str">
        <f t="shared" si="637"/>
        <v>drain</v>
      </c>
      <c r="W4080" s="24">
        <f t="shared" si="640"/>
        <v>0</v>
      </c>
      <c r="X4080" s="24">
        <f t="shared" si="638"/>
        <v>70942.899633849229</v>
      </c>
      <c r="Y4080" s="24">
        <f t="shared" si="641"/>
        <v>7057.1003661507712</v>
      </c>
      <c r="AA4080" s="24">
        <f t="shared" si="639"/>
        <v>0</v>
      </c>
      <c r="AC4080" s="24">
        <f t="shared" si="634"/>
        <v>0</v>
      </c>
    </row>
    <row r="4081" x14ac:dyDescent="0.2">
      <c r="L4081" s="25">
        <v>4076</v>
      </c>
      <c r="M4081" s="29">
        <v>0</v>
      </c>
      <c r="O4081" s="25">
        <v>4076</v>
      </c>
      <c r="P4081" s="24">
        <f>'ROTH 1.0'!O4081*'קובץ טיוטה'!$D$10</f>
        <v>12230.878314829086</v>
      </c>
      <c r="Q4081" s="25">
        <f t="shared" si="633"/>
        <v>8630.8783148290859</v>
      </c>
      <c r="R4081" s="24">
        <f t="shared" si="642"/>
        <v>0</v>
      </c>
      <c r="S4081" s="25">
        <f t="shared" si="635"/>
        <v>8630.8783148290859</v>
      </c>
      <c r="T4081" s="25">
        <f t="shared" si="636"/>
        <v>0</v>
      </c>
      <c r="U4081" s="25" t="str">
        <f t="shared" si="637"/>
        <v>drain</v>
      </c>
      <c r="W4081" s="25">
        <f t="shared" si="640"/>
        <v>0</v>
      </c>
      <c r="X4081" s="25">
        <f t="shared" si="638"/>
        <v>62312.021319020147</v>
      </c>
      <c r="Y4081" s="25">
        <f t="shared" si="641"/>
        <v>8630.8783148290822</v>
      </c>
      <c r="AA4081" s="25">
        <f t="shared" si="639"/>
        <v>0</v>
      </c>
      <c r="AC4081" s="25">
        <f t="shared" si="634"/>
        <v>0</v>
      </c>
    </row>
    <row r="4082" x14ac:dyDescent="0.2">
      <c r="L4082" s="24">
        <v>4077</v>
      </c>
      <c r="M4082" s="28">
        <v>0</v>
      </c>
      <c r="O4082" s="24">
        <v>4077</v>
      </c>
      <c r="P4082" s="24">
        <f>'ROTH 1.0'!O4082*'קובץ טיוטה'!$D$10</f>
        <v>12432.681486749116</v>
      </c>
      <c r="Q4082" s="24">
        <f t="shared" si="633"/>
        <v>8832.6814867491157</v>
      </c>
      <c r="R4082" s="24">
        <f t="shared" si="642"/>
        <v>0</v>
      </c>
      <c r="S4082" s="24">
        <f t="shared" si="635"/>
        <v>8832.6814867491157</v>
      </c>
      <c r="T4082" s="24">
        <f t="shared" si="636"/>
        <v>0</v>
      </c>
      <c r="U4082" s="24" t="str">
        <f t="shared" si="637"/>
        <v>drain</v>
      </c>
      <c r="W4082" s="24">
        <f t="shared" si="640"/>
        <v>0</v>
      </c>
      <c r="X4082" s="24">
        <f t="shared" si="638"/>
        <v>53479.339832271027</v>
      </c>
      <c r="Y4082" s="24">
        <f t="shared" si="641"/>
        <v>8832.6814867491194</v>
      </c>
      <c r="AA4082" s="24">
        <f t="shared" si="639"/>
        <v>0</v>
      </c>
      <c r="AC4082" s="24">
        <f t="shared" si="634"/>
        <v>0</v>
      </c>
    </row>
    <row r="4083" x14ac:dyDescent="0.2">
      <c r="L4083" s="25">
        <v>4078</v>
      </c>
      <c r="M4083" s="29">
        <v>0</v>
      </c>
      <c r="O4083" s="25">
        <v>4078</v>
      </c>
      <c r="P4083" s="24">
        <f>'ROTH 1.0'!O4083*'קובץ טיוטה'!$D$10</f>
        <v>12269.745719265935</v>
      </c>
      <c r="Q4083" s="25">
        <f t="shared" si="633"/>
        <v>8669.7457192659349</v>
      </c>
      <c r="R4083" s="24">
        <f t="shared" si="642"/>
        <v>0</v>
      </c>
      <c r="S4083" s="25">
        <f t="shared" si="635"/>
        <v>8669.7457192659349</v>
      </c>
      <c r="T4083" s="25">
        <f t="shared" si="636"/>
        <v>0</v>
      </c>
      <c r="U4083" s="25" t="str">
        <f t="shared" si="637"/>
        <v>drain</v>
      </c>
      <c r="W4083" s="25">
        <f t="shared" si="640"/>
        <v>0</v>
      </c>
      <c r="X4083" s="25">
        <f t="shared" si="638"/>
        <v>44809.594113005092</v>
      </c>
      <c r="Y4083" s="25">
        <f t="shared" si="641"/>
        <v>8669.7457192659349</v>
      </c>
      <c r="AA4083" s="25">
        <f t="shared" si="639"/>
        <v>0</v>
      </c>
      <c r="AC4083" s="25">
        <f t="shared" si="634"/>
        <v>0</v>
      </c>
    </row>
    <row r="4084" x14ac:dyDescent="0.2">
      <c r="L4084" s="24">
        <v>4079</v>
      </c>
      <c r="M4084" s="28">
        <v>0</v>
      </c>
      <c r="O4084" s="24">
        <v>4079</v>
      </c>
      <c r="P4084" s="24">
        <f>'ROTH 1.0'!O4084*'קובץ טיוטה'!$D$10</f>
        <v>11753.087368372459</v>
      </c>
      <c r="Q4084" s="24">
        <f t="shared" si="633"/>
        <v>8153.0873683724585</v>
      </c>
      <c r="R4084" s="24">
        <f t="shared" si="642"/>
        <v>0</v>
      </c>
      <c r="S4084" s="24">
        <f t="shared" si="635"/>
        <v>8153.0873683724585</v>
      </c>
      <c r="T4084" s="24">
        <f t="shared" si="636"/>
        <v>0</v>
      </c>
      <c r="U4084" s="24" t="str">
        <f t="shared" si="637"/>
        <v>drain</v>
      </c>
      <c r="W4084" s="24">
        <f t="shared" si="640"/>
        <v>0</v>
      </c>
      <c r="X4084" s="24">
        <f t="shared" si="638"/>
        <v>36656.506744632636</v>
      </c>
      <c r="Y4084" s="24">
        <f t="shared" si="641"/>
        <v>8153.0873683724567</v>
      </c>
      <c r="AA4084" s="24">
        <f t="shared" si="639"/>
        <v>0</v>
      </c>
      <c r="AC4084" s="24">
        <f t="shared" si="634"/>
        <v>0</v>
      </c>
    </row>
    <row r="4085" x14ac:dyDescent="0.2">
      <c r="L4085" s="25">
        <v>4080</v>
      </c>
      <c r="M4085" s="29">
        <v>0</v>
      </c>
      <c r="O4085" s="25">
        <v>4080</v>
      </c>
      <c r="P4085" s="24">
        <f>'ROTH 1.0'!O4085*'קובץ טיוטה'!$D$10</f>
        <v>11058.243724998429</v>
      </c>
      <c r="Q4085" s="25">
        <f t="shared" si="633"/>
        <v>7458.2437249984287</v>
      </c>
      <c r="R4085" s="24">
        <f t="shared" si="642"/>
        <v>0</v>
      </c>
      <c r="S4085" s="25">
        <f t="shared" si="635"/>
        <v>7458.2437249984287</v>
      </c>
      <c r="T4085" s="25">
        <f t="shared" si="636"/>
        <v>0</v>
      </c>
      <c r="U4085" s="25" t="str">
        <f t="shared" si="637"/>
        <v>drain</v>
      </c>
      <c r="W4085" s="25">
        <f t="shared" si="640"/>
        <v>0</v>
      </c>
      <c r="X4085" s="25">
        <f t="shared" si="638"/>
        <v>29198.263019634207</v>
      </c>
      <c r="Y4085" s="25">
        <f t="shared" si="641"/>
        <v>7458.2437249984287</v>
      </c>
      <c r="AA4085" s="25">
        <f t="shared" si="639"/>
        <v>0</v>
      </c>
      <c r="AC4085" s="25">
        <f t="shared" si="634"/>
        <v>0</v>
      </c>
    </row>
    <row r="4086" x14ac:dyDescent="0.2">
      <c r="L4086" s="24">
        <v>4081</v>
      </c>
      <c r="M4086" s="28">
        <v>0</v>
      </c>
      <c r="O4086" s="24">
        <v>4081</v>
      </c>
      <c r="P4086" s="24">
        <f>'ROTH 1.0'!O4086*'קובץ טיוטה'!$D$10</f>
        <v>10344.456558476977</v>
      </c>
      <c r="Q4086" s="24">
        <f t="shared" si="633"/>
        <v>6744.4565584769771</v>
      </c>
      <c r="R4086" s="24">
        <f t="shared" si="642"/>
        <v>0</v>
      </c>
      <c r="S4086" s="24">
        <f t="shared" si="635"/>
        <v>6744.4565584769771</v>
      </c>
      <c r="T4086" s="24">
        <f t="shared" si="636"/>
        <v>0</v>
      </c>
      <c r="U4086" s="24" t="str">
        <f t="shared" si="637"/>
        <v>drain</v>
      </c>
      <c r="W4086" s="24">
        <f t="shared" si="640"/>
        <v>0</v>
      </c>
      <c r="X4086" s="24">
        <f t="shared" si="638"/>
        <v>22453.80646115723</v>
      </c>
      <c r="Y4086" s="24">
        <f t="shared" si="641"/>
        <v>6744.4565584769771</v>
      </c>
      <c r="AA4086" s="24">
        <f t="shared" si="639"/>
        <v>0</v>
      </c>
      <c r="AC4086" s="24">
        <f t="shared" si="634"/>
        <v>0</v>
      </c>
    </row>
    <row r="4087" x14ac:dyDescent="0.2">
      <c r="L4087" s="25">
        <v>4082</v>
      </c>
      <c r="M4087" s="29">
        <v>0</v>
      </c>
      <c r="O4087" s="25">
        <v>4082</v>
      </c>
      <c r="P4087" s="24">
        <f>'ROTH 1.0'!O4087*'קובץ טיוטה'!$D$10</f>
        <v>9830.0757561539085</v>
      </c>
      <c r="Q4087" s="25">
        <f t="shared" si="633"/>
        <v>6230.0757561539085</v>
      </c>
      <c r="R4087" s="24">
        <f t="shared" si="642"/>
        <v>0</v>
      </c>
      <c r="S4087" s="25">
        <f t="shared" si="635"/>
        <v>6230.0757561539085</v>
      </c>
      <c r="T4087" s="25">
        <f t="shared" si="636"/>
        <v>0</v>
      </c>
      <c r="U4087" s="25" t="str">
        <f t="shared" si="637"/>
        <v>drain</v>
      </c>
      <c r="W4087" s="25">
        <f t="shared" si="640"/>
        <v>0</v>
      </c>
      <c r="X4087" s="25">
        <f t="shared" si="638"/>
        <v>16223.730705003321</v>
      </c>
      <c r="Y4087" s="25">
        <f t="shared" si="641"/>
        <v>6230.0757561539085</v>
      </c>
      <c r="AA4087" s="25">
        <f t="shared" si="639"/>
        <v>0</v>
      </c>
      <c r="AC4087" s="25">
        <f t="shared" si="634"/>
        <v>0</v>
      </c>
    </row>
    <row r="4088" x14ac:dyDescent="0.2">
      <c r="L4088" s="24">
        <v>4083</v>
      </c>
      <c r="M4088" s="28">
        <v>0</v>
      </c>
      <c r="O4088" s="24">
        <v>4083</v>
      </c>
      <c r="P4088" s="24">
        <f>'ROTH 1.0'!O4088*'קובץ טיוטה'!$D$10</f>
        <v>9919.4628414000636</v>
      </c>
      <c r="Q4088" s="24">
        <f t="shared" si="633"/>
        <v>6319.4628414000636</v>
      </c>
      <c r="R4088" s="24">
        <f t="shared" si="642"/>
        <v>0</v>
      </c>
      <c r="S4088" s="24">
        <f t="shared" si="635"/>
        <v>6319.4628414000636</v>
      </c>
      <c r="T4088" s="24">
        <f t="shared" si="636"/>
        <v>0</v>
      </c>
      <c r="U4088" s="24" t="str">
        <f t="shared" si="637"/>
        <v>drain</v>
      </c>
      <c r="W4088" s="24">
        <f t="shared" si="640"/>
        <v>0</v>
      </c>
      <c r="X4088" s="24">
        <f t="shared" si="638"/>
        <v>9904.2678636032579</v>
      </c>
      <c r="Y4088" s="24">
        <f t="shared" si="641"/>
        <v>6319.4628414000636</v>
      </c>
      <c r="AA4088" s="24">
        <f t="shared" si="639"/>
        <v>0</v>
      </c>
      <c r="AC4088" s="24">
        <f t="shared" si="634"/>
        <v>0</v>
      </c>
    </row>
    <row r="4089" x14ac:dyDescent="0.2">
      <c r="L4089" s="25">
        <v>4084</v>
      </c>
      <c r="M4089" s="29">
        <v>0</v>
      </c>
      <c r="O4089" s="25">
        <v>4084</v>
      </c>
      <c r="P4089" s="24">
        <f>'ROTH 1.0'!O4089*'קובץ טיוטה'!$D$10</f>
        <v>9780.8865177725929</v>
      </c>
      <c r="Q4089" s="25">
        <f t="shared" si="633"/>
        <v>6180.8865177725929</v>
      </c>
      <c r="R4089" s="24">
        <f t="shared" si="642"/>
        <v>0</v>
      </c>
      <c r="S4089" s="25">
        <f t="shared" si="635"/>
        <v>6180.8865177725929</v>
      </c>
      <c r="T4089" s="25">
        <f t="shared" si="636"/>
        <v>0</v>
      </c>
      <c r="U4089" s="25" t="str">
        <f t="shared" si="637"/>
        <v>drain</v>
      </c>
      <c r="W4089" s="25">
        <f t="shared" si="640"/>
        <v>0</v>
      </c>
      <c r="X4089" s="25">
        <f t="shared" si="638"/>
        <v>3723.3813458306649</v>
      </c>
      <c r="Y4089" s="25">
        <f t="shared" si="641"/>
        <v>6180.8865177725929</v>
      </c>
      <c r="AA4089" s="25">
        <f t="shared" si="639"/>
        <v>0</v>
      </c>
      <c r="AC4089" s="25">
        <f t="shared" si="634"/>
        <v>0</v>
      </c>
    </row>
    <row r="4090" x14ac:dyDescent="0.2">
      <c r="L4090" s="24">
        <v>4085</v>
      </c>
      <c r="M4090" s="28">
        <v>0</v>
      </c>
      <c r="O4090" s="24">
        <v>4085</v>
      </c>
      <c r="P4090" s="24">
        <f>'ROTH 1.0'!O4090*'קובץ טיוטה'!$D$10</f>
        <v>9850.2568817617193</v>
      </c>
      <c r="Q4090" s="24">
        <f t="shared" si="633"/>
        <v>6250.2568817617193</v>
      </c>
      <c r="R4090" s="24">
        <f t="shared" si="642"/>
        <v>0</v>
      </c>
      <c r="S4090" s="24">
        <f t="shared" si="635"/>
        <v>6250.2568817617193</v>
      </c>
      <c r="T4090" s="24">
        <f t="shared" si="636"/>
        <v>0</v>
      </c>
      <c r="U4090" s="24" t="str">
        <f t="shared" si="637"/>
        <v>drain</v>
      </c>
      <c r="W4090" s="24">
        <f t="shared" si="640"/>
        <v>0</v>
      </c>
      <c r="X4090" s="24">
        <f t="shared" si="638"/>
        <v>0</v>
      </c>
      <c r="Y4090" s="24">
        <f t="shared" si="641"/>
        <v>3723.3813458306649</v>
      </c>
      <c r="AA4090" s="24">
        <f t="shared" si="639"/>
        <v>2526.8755359310544</v>
      </c>
      <c r="AC4090" s="24">
        <f t="shared" si="634"/>
        <v>0</v>
      </c>
    </row>
    <row r="4091" x14ac:dyDescent="0.2">
      <c r="L4091" s="25">
        <v>4086</v>
      </c>
      <c r="M4091" s="29">
        <v>0</v>
      </c>
      <c r="O4091" s="25">
        <v>4086</v>
      </c>
      <c r="P4091" s="24">
        <f>'ROTH 1.0'!O4091*'קובץ טיוטה'!$D$10</f>
        <v>9760.653290105005</v>
      </c>
      <c r="Q4091" s="25">
        <f t="shared" si="633"/>
        <v>6160.653290105005</v>
      </c>
      <c r="R4091" s="24">
        <f t="shared" si="642"/>
        <v>0</v>
      </c>
      <c r="S4091" s="25">
        <f t="shared" si="635"/>
        <v>6160.653290105005</v>
      </c>
      <c r="T4091" s="25">
        <f t="shared" si="636"/>
        <v>0</v>
      </c>
      <c r="U4091" s="25" t="str">
        <f t="shared" si="637"/>
        <v>drain</v>
      </c>
      <c r="W4091" s="25">
        <f t="shared" si="640"/>
        <v>0</v>
      </c>
      <c r="X4091" s="25">
        <f t="shared" si="638"/>
        <v>0</v>
      </c>
      <c r="Y4091" s="25">
        <f t="shared" si="641"/>
        <v>0</v>
      </c>
      <c r="AA4091" s="25">
        <f t="shared" si="639"/>
        <v>6160.653290105005</v>
      </c>
      <c r="AC4091" s="25">
        <f t="shared" si="634"/>
        <v>0</v>
      </c>
    </row>
    <row r="4092" x14ac:dyDescent="0.2">
      <c r="L4092" s="24">
        <v>4087</v>
      </c>
      <c r="M4092" s="28">
        <v>0.18573033600000002</v>
      </c>
      <c r="O4092" s="24">
        <v>4087</v>
      </c>
      <c r="P4092" s="24">
        <f>'ROTH 1.0'!O4092*'קובץ טיוטה'!$D$10</f>
        <v>10801.106965810452</v>
      </c>
      <c r="Q4092" s="24">
        <f t="shared" si="633"/>
        <v>7201.1069658104516</v>
      </c>
      <c r="R4092" s="24">
        <f t="shared" si="642"/>
        <v>12629.662848000002</v>
      </c>
      <c r="S4092" s="24">
        <f t="shared" si="635"/>
        <v>0</v>
      </c>
      <c r="T4092" s="24">
        <f t="shared" si="636"/>
        <v>5428.5558821895502</v>
      </c>
      <c r="U4092" s="24" t="str">
        <f t="shared" si="637"/>
        <v>charge</v>
      </c>
      <c r="W4092" s="24">
        <f t="shared" si="640"/>
        <v>4885.7002939705953</v>
      </c>
      <c r="X4092" s="24">
        <f t="shared" si="638"/>
        <v>4885.7002939705953</v>
      </c>
      <c r="Y4092" s="24">
        <f t="shared" si="641"/>
        <v>0</v>
      </c>
      <c r="AA4092" s="24">
        <f t="shared" si="639"/>
        <v>0</v>
      </c>
      <c r="AC4092" s="24">
        <f t="shared" si="634"/>
        <v>542.85558821895484</v>
      </c>
    </row>
    <row r="4093" x14ac:dyDescent="0.2">
      <c r="L4093" s="25">
        <v>4088</v>
      </c>
      <c r="M4093" s="29">
        <v>0.421956675</v>
      </c>
      <c r="O4093" s="25">
        <v>4088</v>
      </c>
      <c r="P4093" s="24">
        <f>'ROTH 1.0'!O4093*'קובץ טיוטה'!$D$10</f>
        <v>12127.671046985632</v>
      </c>
      <c r="Q4093" s="25">
        <f t="shared" si="633"/>
        <v>8527.6710469856316</v>
      </c>
      <c r="R4093" s="24">
        <f t="shared" si="642"/>
        <v>28693.053899999999</v>
      </c>
      <c r="S4093" s="25">
        <f t="shared" si="635"/>
        <v>0</v>
      </c>
      <c r="T4093" s="25">
        <f t="shared" si="636"/>
        <v>20165.382853014366</v>
      </c>
      <c r="U4093" s="25" t="str">
        <f t="shared" si="637"/>
        <v>charge</v>
      </c>
      <c r="W4093" s="25">
        <f t="shared" si="640"/>
        <v>18148.844567712931</v>
      </c>
      <c r="X4093" s="25">
        <f t="shared" si="638"/>
        <v>23034.544861683527</v>
      </c>
      <c r="Y4093" s="25">
        <f t="shared" si="641"/>
        <v>0</v>
      </c>
      <c r="AA4093" s="25">
        <f t="shared" si="639"/>
        <v>0</v>
      </c>
      <c r="AC4093" s="25">
        <f t="shared" si="634"/>
        <v>2016.5382853014344</v>
      </c>
    </row>
    <row r="4094" x14ac:dyDescent="0.2">
      <c r="L4094" s="24">
        <v>4089</v>
      </c>
      <c r="M4094" s="28">
        <v>0.56945232899999998</v>
      </c>
      <c r="O4094" s="24">
        <v>4089</v>
      </c>
      <c r="P4094" s="24">
        <f>'ROTH 1.0'!O4094*'קובץ טיוטה'!$D$10</f>
        <v>13109.7768335209</v>
      </c>
      <c r="Q4094" s="24">
        <f t="shared" si="633"/>
        <v>9509.7768335209003</v>
      </c>
      <c r="R4094" s="24">
        <f t="shared" si="642"/>
        <v>38722.758371999997</v>
      </c>
      <c r="S4094" s="24">
        <f t="shared" si="635"/>
        <v>0</v>
      </c>
      <c r="T4094" s="24">
        <f t="shared" si="636"/>
        <v>29212.981538479096</v>
      </c>
      <c r="U4094" s="24" t="str">
        <f t="shared" si="637"/>
        <v>charge</v>
      </c>
      <c r="W4094" s="24">
        <f t="shared" si="640"/>
        <v>26291.683384631186</v>
      </c>
      <c r="X4094" s="24">
        <f t="shared" si="638"/>
        <v>49326.228246314713</v>
      </c>
      <c r="Y4094" s="24">
        <f t="shared" si="641"/>
        <v>0</v>
      </c>
      <c r="AA4094" s="24">
        <f t="shared" si="639"/>
        <v>0</v>
      </c>
      <c r="AC4094" s="24">
        <f t="shared" si="634"/>
        <v>2921.2981538479107</v>
      </c>
    </row>
    <row r="4095" x14ac:dyDescent="0.2">
      <c r="L4095" s="25">
        <v>4090</v>
      </c>
      <c r="M4095" s="29">
        <v>0.62452098499999997</v>
      </c>
      <c r="O4095" s="25">
        <v>4090</v>
      </c>
      <c r="P4095" s="24">
        <f>'ROTH 1.0'!O4095*'קובץ טיוטה'!$D$10</f>
        <v>13322.951800038622</v>
      </c>
      <c r="Q4095" s="25">
        <f t="shared" si="633"/>
        <v>9722.9518000386215</v>
      </c>
      <c r="R4095" s="24">
        <f t="shared" si="642"/>
        <v>42467.426979999997</v>
      </c>
      <c r="S4095" s="25">
        <f t="shared" si="635"/>
        <v>0</v>
      </c>
      <c r="T4095" s="25">
        <f t="shared" si="636"/>
        <v>32744.475179961373</v>
      </c>
      <c r="U4095" s="25" t="str">
        <f t="shared" si="637"/>
        <v>charge</v>
      </c>
      <c r="W4095" s="25">
        <f t="shared" si="640"/>
        <v>28673.771753685287</v>
      </c>
      <c r="X4095" s="25">
        <f t="shared" si="638"/>
        <v>78000</v>
      </c>
      <c r="Y4095" s="25">
        <f t="shared" si="641"/>
        <v>0</v>
      </c>
      <c r="AA4095" s="25">
        <f t="shared" si="639"/>
        <v>0</v>
      </c>
      <c r="AC4095" s="25">
        <f t="shared" si="634"/>
        <v>4070.7034262760862</v>
      </c>
    </row>
    <row r="4096" x14ac:dyDescent="0.2">
      <c r="L4096" s="24">
        <v>4091</v>
      </c>
      <c r="M4096" s="28">
        <v>0.69472729700000002</v>
      </c>
      <c r="O4096" s="24">
        <v>4091</v>
      </c>
      <c r="P4096" s="24">
        <f>'ROTH 1.0'!O4096*'קובץ טיוטה'!$D$10</f>
        <v>13672.483646413149</v>
      </c>
      <c r="Q4096" s="24">
        <f t="shared" si="633"/>
        <v>10072.483646413149</v>
      </c>
      <c r="R4096" s="24">
        <f t="shared" si="642"/>
        <v>47241.456195999999</v>
      </c>
      <c r="S4096" s="24">
        <f t="shared" si="635"/>
        <v>0</v>
      </c>
      <c r="T4096" s="24">
        <f t="shared" si="636"/>
        <v>37168.972549586848</v>
      </c>
      <c r="U4096" s="24" t="str">
        <f t="shared" si="637"/>
        <v>charge</v>
      </c>
      <c r="W4096" s="24">
        <f t="shared" si="640"/>
        <v>0</v>
      </c>
      <c r="X4096" s="24">
        <f t="shared" si="638"/>
        <v>78000</v>
      </c>
      <c r="Y4096" s="24">
        <f t="shared" si="641"/>
        <v>0</v>
      </c>
      <c r="AA4096" s="24">
        <f t="shared" si="639"/>
        <v>0</v>
      </c>
      <c r="AC4096" s="24">
        <f t="shared" si="634"/>
        <v>37168.972549586848</v>
      </c>
    </row>
    <row r="4097" x14ac:dyDescent="0.2">
      <c r="L4097" s="25">
        <v>4092</v>
      </c>
      <c r="M4097" s="29">
        <v>0.68591422199999996</v>
      </c>
      <c r="O4097" s="25">
        <v>4092</v>
      </c>
      <c r="P4097" s="24">
        <f>'ROTH 1.0'!O4097*'קובץ טיוטה'!$D$10</f>
        <v>13954.411256449424</v>
      </c>
      <c r="Q4097" s="25">
        <f t="shared" si="633"/>
        <v>10354.411256449424</v>
      </c>
      <c r="R4097" s="24">
        <f t="shared" si="642"/>
        <v>46642.167095999997</v>
      </c>
      <c r="S4097" s="25">
        <f t="shared" si="635"/>
        <v>0</v>
      </c>
      <c r="T4097" s="25">
        <f t="shared" si="636"/>
        <v>36287.755839550577</v>
      </c>
      <c r="U4097" s="25" t="str">
        <f t="shared" si="637"/>
        <v>charge</v>
      </c>
      <c r="W4097" s="25">
        <f t="shared" si="640"/>
        <v>0</v>
      </c>
      <c r="X4097" s="25">
        <f t="shared" si="638"/>
        <v>78000</v>
      </c>
      <c r="Y4097" s="25">
        <f t="shared" si="641"/>
        <v>0</v>
      </c>
      <c r="AA4097" s="25">
        <f t="shared" si="639"/>
        <v>0</v>
      </c>
      <c r="AC4097" s="25">
        <f t="shared" si="634"/>
        <v>36287.755839550577</v>
      </c>
    </row>
    <row r="4098" x14ac:dyDescent="0.2">
      <c r="L4098" s="24">
        <v>4093</v>
      </c>
      <c r="M4098" s="28">
        <v>0.74266827400000002</v>
      </c>
      <c r="O4098" s="24">
        <v>4093</v>
      </c>
      <c r="P4098" s="24">
        <f>'ROTH 1.0'!O4098*'קובץ טיוטה'!$D$10</f>
        <v>14331.38680748255</v>
      </c>
      <c r="Q4098" s="24">
        <f t="shared" si="633"/>
        <v>10731.38680748255</v>
      </c>
      <c r="R4098" s="24">
        <f t="shared" si="642"/>
        <v>50501.442631999998</v>
      </c>
      <c r="S4098" s="24">
        <f t="shared" si="635"/>
        <v>0</v>
      </c>
      <c r="T4098" s="24">
        <f t="shared" si="636"/>
        <v>39770.055824517447</v>
      </c>
      <c r="U4098" s="24" t="str">
        <f t="shared" si="637"/>
        <v>charge</v>
      </c>
      <c r="W4098" s="24">
        <f t="shared" si="640"/>
        <v>0</v>
      </c>
      <c r="X4098" s="24">
        <f t="shared" si="638"/>
        <v>78000</v>
      </c>
      <c r="Y4098" s="24">
        <f t="shared" si="641"/>
        <v>0</v>
      </c>
      <c r="AA4098" s="24">
        <f t="shared" si="639"/>
        <v>0</v>
      </c>
      <c r="AC4098" s="24">
        <f t="shared" si="634"/>
        <v>39770.055824517447</v>
      </c>
    </row>
    <row r="4099" x14ac:dyDescent="0.2">
      <c r="L4099" s="25">
        <v>4094</v>
      </c>
      <c r="M4099" s="29">
        <v>0.746574234</v>
      </c>
      <c r="O4099" s="25">
        <v>4094</v>
      </c>
      <c r="P4099" s="24">
        <f>'ROTH 1.0'!O4099*'קובץ טיוטה'!$D$10</f>
        <v>11601.702351426113</v>
      </c>
      <c r="Q4099" s="25">
        <f t="shared" si="633"/>
        <v>8001.7023514261127</v>
      </c>
      <c r="R4099" s="24">
        <f t="shared" si="642"/>
        <v>50767.047911999995</v>
      </c>
      <c r="S4099" s="25">
        <f t="shared" si="635"/>
        <v>0</v>
      </c>
      <c r="T4099" s="25">
        <f t="shared" si="636"/>
        <v>42765.345560573885</v>
      </c>
      <c r="U4099" s="25" t="str">
        <f t="shared" si="637"/>
        <v>charge</v>
      </c>
      <c r="W4099" s="25">
        <f t="shared" si="640"/>
        <v>0</v>
      </c>
      <c r="X4099" s="25">
        <f t="shared" si="638"/>
        <v>78000</v>
      </c>
      <c r="Y4099" s="25">
        <f t="shared" si="641"/>
        <v>0</v>
      </c>
      <c r="AA4099" s="25">
        <f t="shared" si="639"/>
        <v>0</v>
      </c>
      <c r="AC4099" s="25">
        <f t="shared" si="634"/>
        <v>42765.345560573885</v>
      </c>
    </row>
    <row r="4100" x14ac:dyDescent="0.2">
      <c r="L4100" s="24">
        <v>4095</v>
      </c>
      <c r="M4100" s="28">
        <v>0.72855513100000002</v>
      </c>
      <c r="O4100" s="24">
        <v>4095</v>
      </c>
      <c r="P4100" s="24">
        <f>'ROTH 1.0'!O4100*'קובץ טיוטה'!$D$10</f>
        <v>14747.830153208155</v>
      </c>
      <c r="Q4100" s="24">
        <f t="shared" si="633"/>
        <v>11147.830153208155</v>
      </c>
      <c r="R4100" s="24">
        <f t="shared" si="642"/>
        <v>49541.748907999994</v>
      </c>
      <c r="S4100" s="24">
        <f t="shared" si="635"/>
        <v>0</v>
      </c>
      <c r="T4100" s="24">
        <f t="shared" si="636"/>
        <v>38393.918754791841</v>
      </c>
      <c r="U4100" s="24" t="str">
        <f t="shared" si="637"/>
        <v>charge</v>
      </c>
      <c r="W4100" s="24">
        <f t="shared" si="640"/>
        <v>0</v>
      </c>
      <c r="X4100" s="24">
        <f t="shared" si="638"/>
        <v>78000</v>
      </c>
      <c r="Y4100" s="24">
        <f t="shared" si="641"/>
        <v>0</v>
      </c>
      <c r="AA4100" s="24">
        <f t="shared" si="639"/>
        <v>0</v>
      </c>
      <c r="AC4100" s="24">
        <f t="shared" si="634"/>
        <v>38393.918754791841</v>
      </c>
    </row>
    <row r="4101" x14ac:dyDescent="0.2">
      <c r="L4101" s="25">
        <v>4096</v>
      </c>
      <c r="M4101" s="29">
        <v>0.70266767299999999</v>
      </c>
      <c r="O4101" s="25">
        <v>4096</v>
      </c>
      <c r="P4101" s="24">
        <f>'ROTH 1.0'!O4101*'קובץ טיוטה'!$D$10</f>
        <v>14676.131204297068</v>
      </c>
      <c r="Q4101" s="25">
        <f t="shared" si="633"/>
        <v>11076.131204297068</v>
      </c>
      <c r="R4101" s="24">
        <f t="shared" si="642"/>
        <v>47781.401764000002</v>
      </c>
      <c r="S4101" s="25">
        <f t="shared" si="635"/>
        <v>0</v>
      </c>
      <c r="T4101" s="25">
        <f t="shared" si="636"/>
        <v>36705.270559702934</v>
      </c>
      <c r="U4101" s="25" t="str">
        <f t="shared" si="637"/>
        <v>charge</v>
      </c>
      <c r="W4101" s="25">
        <f t="shared" si="640"/>
        <v>0</v>
      </c>
      <c r="X4101" s="25">
        <f t="shared" si="638"/>
        <v>78000</v>
      </c>
      <c r="Y4101" s="25">
        <f t="shared" si="641"/>
        <v>0</v>
      </c>
      <c r="AA4101" s="25">
        <f t="shared" si="639"/>
        <v>0</v>
      </c>
      <c r="AC4101" s="25">
        <f t="shared" si="634"/>
        <v>36705.270559702934</v>
      </c>
    </row>
    <row r="4102" x14ac:dyDescent="0.2">
      <c r="L4102" s="24">
        <v>4097</v>
      </c>
      <c r="M4102" s="28">
        <v>0.61306978199999995</v>
      </c>
      <c r="O4102" s="24">
        <v>4097</v>
      </c>
      <c r="P4102" s="24">
        <f>'ROTH 1.0'!O4102*'קובץ טיוטה'!$D$10</f>
        <v>14309.651242283819</v>
      </c>
      <c r="Q4102" s="24">
        <f t="shared" ref="Q4102:Q4165" si="643">P4102-$H$8*$H$9</f>
        <v>10709.651242283819</v>
      </c>
      <c r="R4102" s="24">
        <f t="shared" si="642"/>
        <v>41688.745175999997</v>
      </c>
      <c r="S4102" s="24">
        <f t="shared" si="635"/>
        <v>0</v>
      </c>
      <c r="T4102" s="24">
        <f t="shared" si="636"/>
        <v>30979.093933716176</v>
      </c>
      <c r="U4102" s="24" t="str">
        <f t="shared" si="637"/>
        <v>charge</v>
      </c>
      <c r="W4102" s="24">
        <f t="shared" si="640"/>
        <v>0</v>
      </c>
      <c r="X4102" s="24">
        <f t="shared" si="638"/>
        <v>78000</v>
      </c>
      <c r="Y4102" s="24">
        <f t="shared" si="641"/>
        <v>0</v>
      </c>
      <c r="AA4102" s="24">
        <f t="shared" si="639"/>
        <v>0</v>
      </c>
      <c r="AC4102" s="24">
        <f t="shared" ref="AC4102:AC4165" si="644">IF(U4102="charge",(T4102-W4102),0)</f>
        <v>30979.093933716176</v>
      </c>
    </row>
    <row r="4103" x14ac:dyDescent="0.2">
      <c r="L4103" s="25">
        <v>4098</v>
      </c>
      <c r="M4103" s="29">
        <v>0.268426885</v>
      </c>
      <c r="O4103" s="25">
        <v>4098</v>
      </c>
      <c r="P4103" s="24">
        <f>'ROTH 1.0'!O4103*'קובץ טיוטה'!$D$10</f>
        <v>13981.681075241146</v>
      </c>
      <c r="Q4103" s="25">
        <f t="shared" si="643"/>
        <v>10381.681075241146</v>
      </c>
      <c r="R4103" s="24">
        <f t="shared" si="642"/>
        <v>18253.028179999998</v>
      </c>
      <c r="S4103" s="25">
        <f t="shared" ref="S4103:S4166" si="645">IF(Q4103&gt;R4103,Q4103-R4103,0)</f>
        <v>0</v>
      </c>
      <c r="T4103" s="25">
        <f t="shared" ref="T4103:T4166" si="646">IF(R4103&gt;Q4103,R4103-Q4103,0)</f>
        <v>7871.3471047588519</v>
      </c>
      <c r="U4103" s="25" t="str">
        <f t="shared" ref="U4103:U4166" si="647">IF(Q4103&gt;R4103,"drain","charge")</f>
        <v>charge</v>
      </c>
      <c r="W4103" s="25">
        <f t="shared" si="640"/>
        <v>0</v>
      </c>
      <c r="X4103" s="25">
        <f t="shared" ref="X4103:X4166" si="648">IF(X4102+T4103&gt;$H$11,$H$11,IF(U4103="charge",X4102+(T4103*$H$12),IF((X4102-S4103)&gt;0,X4102-S4103,0)))</f>
        <v>78000</v>
      </c>
      <c r="Y4103" s="25">
        <f t="shared" si="641"/>
        <v>0</v>
      </c>
      <c r="AA4103" s="25">
        <f t="shared" ref="AA4103:AA4166" si="649">S4103-Y4103</f>
        <v>0</v>
      </c>
      <c r="AC4103" s="25">
        <f t="shared" si="644"/>
        <v>7871.3471047588519</v>
      </c>
    </row>
    <row r="4104" x14ac:dyDescent="0.2">
      <c r="L4104" s="24">
        <v>4099</v>
      </c>
      <c r="M4104" s="28">
        <v>2.0308712999999999E-2</v>
      </c>
      <c r="O4104" s="24">
        <v>4099</v>
      </c>
      <c r="P4104" s="24">
        <f>'ROTH 1.0'!O4104*'קובץ טיוטה'!$D$10</f>
        <v>13754.407170937091</v>
      </c>
      <c r="Q4104" s="24">
        <f t="shared" si="643"/>
        <v>10154.407170937091</v>
      </c>
      <c r="R4104" s="24">
        <f t="shared" si="642"/>
        <v>1380.9924839999999</v>
      </c>
      <c r="S4104" s="24">
        <f t="shared" si="645"/>
        <v>8773.4146869370907</v>
      </c>
      <c r="T4104" s="24">
        <f t="shared" si="646"/>
        <v>0</v>
      </c>
      <c r="U4104" s="24" t="str">
        <f t="shared" si="647"/>
        <v>drain</v>
      </c>
      <c r="W4104" s="24">
        <f t="shared" ref="W4104:W4167" si="650">IF(X4104&gt;=X4103,(X4104-X4103),0)</f>
        <v>0</v>
      </c>
      <c r="X4104" s="24">
        <f t="shared" si="648"/>
        <v>69226.585313062911</v>
      </c>
      <c r="Y4104" s="24">
        <f t="shared" ref="Y4104:Y4167" si="651">IF(U4104="drain",X4103-X4104,0)</f>
        <v>8773.4146869370888</v>
      </c>
      <c r="AA4104" s="24">
        <f t="shared" si="649"/>
        <v>0</v>
      </c>
      <c r="AC4104" s="24">
        <f t="shared" si="644"/>
        <v>0</v>
      </c>
    </row>
    <row r="4105" x14ac:dyDescent="0.2">
      <c r="L4105" s="25">
        <v>4100</v>
      </c>
      <c r="M4105" s="29">
        <v>0</v>
      </c>
      <c r="O4105" s="25">
        <v>4100</v>
      </c>
      <c r="P4105" s="24">
        <f>'ROTH 1.0'!O4105*'קובץ טיוטה'!$D$10</f>
        <v>13531.251846225921</v>
      </c>
      <c r="Q4105" s="25">
        <f t="shared" si="643"/>
        <v>9931.2518462259213</v>
      </c>
      <c r="R4105" s="24">
        <f t="shared" si="642"/>
        <v>0</v>
      </c>
      <c r="S4105" s="25">
        <f t="shared" si="645"/>
        <v>9931.2518462259213</v>
      </c>
      <c r="T4105" s="25">
        <f t="shared" si="646"/>
        <v>0</v>
      </c>
      <c r="U4105" s="25" t="str">
        <f t="shared" si="647"/>
        <v>drain</v>
      </c>
      <c r="W4105" s="25">
        <f t="shared" si="650"/>
        <v>0</v>
      </c>
      <c r="X4105" s="25">
        <f t="shared" si="648"/>
        <v>59295.333466836993</v>
      </c>
      <c r="Y4105" s="25">
        <f t="shared" si="651"/>
        <v>9931.2518462259177</v>
      </c>
      <c r="AA4105" s="25">
        <f t="shared" si="649"/>
        <v>0</v>
      </c>
      <c r="AC4105" s="25">
        <f t="shared" si="644"/>
        <v>0</v>
      </c>
    </row>
    <row r="4106" x14ac:dyDescent="0.2">
      <c r="L4106" s="24">
        <v>4101</v>
      </c>
      <c r="M4106" s="28">
        <v>0</v>
      </c>
      <c r="O4106" s="24">
        <v>4101</v>
      </c>
      <c r="P4106" s="24">
        <f>'ROTH 1.0'!O4106*'קובץ טיוטה'!$D$10</f>
        <v>13586.63194560261</v>
      </c>
      <c r="Q4106" s="24">
        <f t="shared" si="643"/>
        <v>9986.6319456026104</v>
      </c>
      <c r="R4106" s="24">
        <f t="shared" si="642"/>
        <v>0</v>
      </c>
      <c r="S4106" s="24">
        <f t="shared" si="645"/>
        <v>9986.6319456026104</v>
      </c>
      <c r="T4106" s="24">
        <f t="shared" si="646"/>
        <v>0</v>
      </c>
      <c r="U4106" s="24" t="str">
        <f t="shared" si="647"/>
        <v>drain</v>
      </c>
      <c r="W4106" s="24">
        <f t="shared" si="650"/>
        <v>0</v>
      </c>
      <c r="X4106" s="24">
        <f t="shared" si="648"/>
        <v>49308.701521234383</v>
      </c>
      <c r="Y4106" s="24">
        <f t="shared" si="651"/>
        <v>9986.6319456026104</v>
      </c>
      <c r="AA4106" s="24">
        <f t="shared" si="649"/>
        <v>0</v>
      </c>
      <c r="AC4106" s="24">
        <f t="shared" si="644"/>
        <v>0</v>
      </c>
    </row>
    <row r="4107" x14ac:dyDescent="0.2">
      <c r="L4107" s="25">
        <v>4102</v>
      </c>
      <c r="M4107" s="29">
        <v>0</v>
      </c>
      <c r="O4107" s="25">
        <v>4102</v>
      </c>
      <c r="P4107" s="24">
        <f>'ROTH 1.0'!O4107*'קובץ טיוטה'!$D$10</f>
        <v>12979.008315477991</v>
      </c>
      <c r="Q4107" s="25">
        <f t="shared" si="643"/>
        <v>9379.0083154779913</v>
      </c>
      <c r="R4107" s="24">
        <f t="shared" si="642"/>
        <v>0</v>
      </c>
      <c r="S4107" s="25">
        <f t="shared" si="645"/>
        <v>9379.0083154779913</v>
      </c>
      <c r="T4107" s="25">
        <f t="shared" si="646"/>
        <v>0</v>
      </c>
      <c r="U4107" s="25" t="str">
        <f t="shared" si="647"/>
        <v>drain</v>
      </c>
      <c r="W4107" s="25">
        <f t="shared" si="650"/>
        <v>0</v>
      </c>
      <c r="X4107" s="25">
        <f t="shared" si="648"/>
        <v>39929.69320575639</v>
      </c>
      <c r="Y4107" s="25">
        <f t="shared" si="651"/>
        <v>9379.0083154779932</v>
      </c>
      <c r="AA4107" s="25">
        <f t="shared" si="649"/>
        <v>0</v>
      </c>
      <c r="AC4107" s="25">
        <f t="shared" si="644"/>
        <v>0</v>
      </c>
    </row>
    <row r="4108" x14ac:dyDescent="0.2">
      <c r="L4108" s="24">
        <v>4103</v>
      </c>
      <c r="M4108" s="28">
        <v>0</v>
      </c>
      <c r="O4108" s="24">
        <v>4103</v>
      </c>
      <c r="P4108" s="24">
        <f>'ROTH 1.0'!O4108*'קובץ טיוטה'!$D$10</f>
        <v>12308.660027320895</v>
      </c>
      <c r="Q4108" s="24">
        <f t="shared" si="643"/>
        <v>8708.6600273208951</v>
      </c>
      <c r="R4108" s="24">
        <f t="shared" si="642"/>
        <v>0</v>
      </c>
      <c r="S4108" s="24">
        <f t="shared" si="645"/>
        <v>8708.6600273208951</v>
      </c>
      <c r="T4108" s="24">
        <f t="shared" si="646"/>
        <v>0</v>
      </c>
      <c r="U4108" s="24" t="str">
        <f t="shared" si="647"/>
        <v>drain</v>
      </c>
      <c r="W4108" s="24">
        <f t="shared" si="650"/>
        <v>0</v>
      </c>
      <c r="X4108" s="24">
        <f t="shared" si="648"/>
        <v>31221.033178435493</v>
      </c>
      <c r="Y4108" s="24">
        <f t="shared" si="651"/>
        <v>8708.6600273208969</v>
      </c>
      <c r="AA4108" s="24">
        <f t="shared" si="649"/>
        <v>0</v>
      </c>
      <c r="AC4108" s="24">
        <f t="shared" si="644"/>
        <v>0</v>
      </c>
    </row>
    <row r="4109" x14ac:dyDescent="0.2">
      <c r="L4109" s="25">
        <v>4104</v>
      </c>
      <c r="M4109" s="29">
        <v>0</v>
      </c>
      <c r="O4109" s="25">
        <v>4104</v>
      </c>
      <c r="P4109" s="24">
        <f>'ROTH 1.0'!O4109*'קובץ טיוטה'!$D$10</f>
        <v>11399.538891928889</v>
      </c>
      <c r="Q4109" s="25">
        <f t="shared" si="643"/>
        <v>7799.5388919288889</v>
      </c>
      <c r="R4109" s="24">
        <f t="shared" si="642"/>
        <v>0</v>
      </c>
      <c r="S4109" s="25">
        <f t="shared" si="645"/>
        <v>7799.5388919288889</v>
      </c>
      <c r="T4109" s="25">
        <f t="shared" si="646"/>
        <v>0</v>
      </c>
      <c r="U4109" s="25" t="str">
        <f t="shared" si="647"/>
        <v>drain</v>
      </c>
      <c r="W4109" s="25">
        <f t="shared" si="650"/>
        <v>0</v>
      </c>
      <c r="X4109" s="25">
        <f t="shared" si="648"/>
        <v>23421.494286506604</v>
      </c>
      <c r="Y4109" s="25">
        <f t="shared" si="651"/>
        <v>7799.5388919288889</v>
      </c>
      <c r="AA4109" s="25">
        <f t="shared" si="649"/>
        <v>0</v>
      </c>
      <c r="AC4109" s="25">
        <f t="shared" si="644"/>
        <v>0</v>
      </c>
    </row>
    <row r="4110" x14ac:dyDescent="0.2">
      <c r="L4110" s="24">
        <v>4105</v>
      </c>
      <c r="M4110" s="28">
        <v>0</v>
      </c>
      <c r="O4110" s="24">
        <v>4105</v>
      </c>
      <c r="P4110" s="24">
        <f>'ROTH 1.0'!O4110*'קובץ טיוטה'!$D$10</f>
        <v>10686.790958565576</v>
      </c>
      <c r="Q4110" s="24">
        <f t="shared" si="643"/>
        <v>7086.7909585655761</v>
      </c>
      <c r="R4110" s="24">
        <f t="shared" si="642"/>
        <v>0</v>
      </c>
      <c r="S4110" s="24">
        <f t="shared" si="645"/>
        <v>7086.7909585655761</v>
      </c>
      <c r="T4110" s="24">
        <f t="shared" si="646"/>
        <v>0</v>
      </c>
      <c r="U4110" s="24" t="str">
        <f t="shared" si="647"/>
        <v>drain</v>
      </c>
      <c r="W4110" s="24">
        <f t="shared" si="650"/>
        <v>0</v>
      </c>
      <c r="X4110" s="24">
        <f t="shared" si="648"/>
        <v>16334.703327941028</v>
      </c>
      <c r="Y4110" s="24">
        <f t="shared" si="651"/>
        <v>7086.7909585655761</v>
      </c>
      <c r="AA4110" s="24">
        <f t="shared" si="649"/>
        <v>0</v>
      </c>
      <c r="AC4110" s="24">
        <f t="shared" si="644"/>
        <v>0</v>
      </c>
    </row>
    <row r="4111" x14ac:dyDescent="0.2">
      <c r="L4111" s="25">
        <v>4106</v>
      </c>
      <c r="M4111" s="29">
        <v>0</v>
      </c>
      <c r="O4111" s="25">
        <v>4106</v>
      </c>
      <c r="P4111" s="24">
        <f>'ROTH 1.0'!O4111*'קובץ טיוטה'!$D$10</f>
        <v>10359.680433469082</v>
      </c>
      <c r="Q4111" s="25">
        <f t="shared" si="643"/>
        <v>6759.6804334690823</v>
      </c>
      <c r="R4111" s="24">
        <f t="shared" si="642"/>
        <v>0</v>
      </c>
      <c r="S4111" s="25">
        <f t="shared" si="645"/>
        <v>6759.6804334690823</v>
      </c>
      <c r="T4111" s="25">
        <f t="shared" si="646"/>
        <v>0</v>
      </c>
      <c r="U4111" s="25" t="str">
        <f t="shared" si="647"/>
        <v>drain</v>
      </c>
      <c r="W4111" s="25">
        <f t="shared" si="650"/>
        <v>0</v>
      </c>
      <c r="X4111" s="25">
        <f t="shared" si="648"/>
        <v>9575.0228944719456</v>
      </c>
      <c r="Y4111" s="25">
        <f t="shared" si="651"/>
        <v>6759.6804334690823</v>
      </c>
      <c r="AA4111" s="25">
        <f t="shared" si="649"/>
        <v>0</v>
      </c>
      <c r="AC4111" s="25">
        <f t="shared" si="644"/>
        <v>0</v>
      </c>
    </row>
    <row r="4112" x14ac:dyDescent="0.2">
      <c r="L4112" s="24">
        <v>4107</v>
      </c>
      <c r="M4112" s="28">
        <v>0</v>
      </c>
      <c r="O4112" s="24">
        <v>4107</v>
      </c>
      <c r="P4112" s="24">
        <f>'ROTH 1.0'!O4112*'קובץ טיוטה'!$D$10</f>
        <v>10263.876785796489</v>
      </c>
      <c r="Q4112" s="24">
        <f t="shared" si="643"/>
        <v>6663.8767857964885</v>
      </c>
      <c r="R4112" s="24">
        <f t="shared" ref="R4112:R4175" si="652">M4112*$H$7*0.85</f>
        <v>0</v>
      </c>
      <c r="S4112" s="24">
        <f t="shared" si="645"/>
        <v>6663.8767857964885</v>
      </c>
      <c r="T4112" s="24">
        <f t="shared" si="646"/>
        <v>0</v>
      </c>
      <c r="U4112" s="24" t="str">
        <f t="shared" si="647"/>
        <v>drain</v>
      </c>
      <c r="W4112" s="24">
        <f t="shared" si="650"/>
        <v>0</v>
      </c>
      <c r="X4112" s="24">
        <f t="shared" si="648"/>
        <v>2911.1461086754571</v>
      </c>
      <c r="Y4112" s="24">
        <f t="shared" si="651"/>
        <v>6663.8767857964885</v>
      </c>
      <c r="AA4112" s="24">
        <f t="shared" si="649"/>
        <v>0</v>
      </c>
      <c r="AC4112" s="24">
        <f t="shared" si="644"/>
        <v>0</v>
      </c>
    </row>
    <row r="4113" x14ac:dyDescent="0.2">
      <c r="L4113" s="25">
        <v>4108</v>
      </c>
      <c r="M4113" s="29">
        <v>0</v>
      </c>
      <c r="O4113" s="25">
        <v>4108</v>
      </c>
      <c r="P4113" s="24">
        <f>'ROTH 1.0'!O4113*'קובץ טיוטה'!$D$10</f>
        <v>10129.041281760003</v>
      </c>
      <c r="Q4113" s="25">
        <f t="shared" si="643"/>
        <v>6529.0412817600027</v>
      </c>
      <c r="R4113" s="24">
        <f t="shared" si="652"/>
        <v>0</v>
      </c>
      <c r="S4113" s="25">
        <f t="shared" si="645"/>
        <v>6529.0412817600027</v>
      </c>
      <c r="T4113" s="25">
        <f t="shared" si="646"/>
        <v>0</v>
      </c>
      <c r="U4113" s="25" t="str">
        <f t="shared" si="647"/>
        <v>drain</v>
      </c>
      <c r="W4113" s="25">
        <f t="shared" si="650"/>
        <v>0</v>
      </c>
      <c r="X4113" s="25">
        <f t="shared" si="648"/>
        <v>0</v>
      </c>
      <c r="Y4113" s="25">
        <f t="shared" si="651"/>
        <v>2911.1461086754571</v>
      </c>
      <c r="AA4113" s="25">
        <f t="shared" si="649"/>
        <v>3617.8951730845456</v>
      </c>
      <c r="AC4113" s="25">
        <f t="shared" si="644"/>
        <v>0</v>
      </c>
    </row>
    <row r="4114" x14ac:dyDescent="0.2">
      <c r="L4114" s="24">
        <v>4109</v>
      </c>
      <c r="M4114" s="28">
        <v>0</v>
      </c>
      <c r="O4114" s="24">
        <v>4109</v>
      </c>
      <c r="P4114" s="24">
        <f>'ROTH 1.0'!O4114*'קובץ טיוטה'!$D$10</f>
        <v>10219.546320881993</v>
      </c>
      <c r="Q4114" s="24">
        <f t="shared" si="643"/>
        <v>6619.5463208819929</v>
      </c>
      <c r="R4114" s="24">
        <f t="shared" si="652"/>
        <v>0</v>
      </c>
      <c r="S4114" s="24">
        <f t="shared" si="645"/>
        <v>6619.5463208819929</v>
      </c>
      <c r="T4114" s="24">
        <f t="shared" si="646"/>
        <v>0</v>
      </c>
      <c r="U4114" s="24" t="str">
        <f t="shared" si="647"/>
        <v>drain</v>
      </c>
      <c r="W4114" s="24">
        <f t="shared" si="650"/>
        <v>0</v>
      </c>
      <c r="X4114" s="24">
        <f t="shared" si="648"/>
        <v>0</v>
      </c>
      <c r="Y4114" s="24">
        <f t="shared" si="651"/>
        <v>0</v>
      </c>
      <c r="AA4114" s="24">
        <f t="shared" si="649"/>
        <v>6619.5463208819929</v>
      </c>
      <c r="AC4114" s="24">
        <f t="shared" si="644"/>
        <v>0</v>
      </c>
    </row>
    <row r="4115" x14ac:dyDescent="0.2">
      <c r="L4115" s="25">
        <v>4110</v>
      </c>
      <c r="M4115" s="29">
        <v>0</v>
      </c>
      <c r="O4115" s="25">
        <v>4110</v>
      </c>
      <c r="P4115" s="24">
        <f>'ROTH 1.0'!O4115*'קובץ טיוטה'!$D$10</f>
        <v>10110.555371993169</v>
      </c>
      <c r="Q4115" s="25">
        <f t="shared" si="643"/>
        <v>6510.5553719931686</v>
      </c>
      <c r="R4115" s="24">
        <f t="shared" si="652"/>
        <v>0</v>
      </c>
      <c r="S4115" s="25">
        <f t="shared" si="645"/>
        <v>6510.5553719931686</v>
      </c>
      <c r="T4115" s="25">
        <f t="shared" si="646"/>
        <v>0</v>
      </c>
      <c r="U4115" s="25" t="str">
        <f t="shared" si="647"/>
        <v>drain</v>
      </c>
      <c r="W4115" s="25">
        <f t="shared" si="650"/>
        <v>0</v>
      </c>
      <c r="X4115" s="25">
        <f t="shared" si="648"/>
        <v>0</v>
      </c>
      <c r="Y4115" s="25">
        <f t="shared" si="651"/>
        <v>0</v>
      </c>
      <c r="AA4115" s="25">
        <f t="shared" si="649"/>
        <v>6510.5553719931686</v>
      </c>
      <c r="AC4115" s="25">
        <f t="shared" si="644"/>
        <v>0</v>
      </c>
    </row>
    <row r="4116" x14ac:dyDescent="0.2">
      <c r="L4116" s="24">
        <v>4111</v>
      </c>
      <c r="M4116" s="28">
        <v>8.3226938E-2</v>
      </c>
      <c r="O4116" s="24">
        <v>4111</v>
      </c>
      <c r="P4116" s="24">
        <f>'ROTH 1.0'!O4116*'קובץ טיוטה'!$D$10</f>
        <v>11050.000154089861</v>
      </c>
      <c r="Q4116" s="24">
        <f t="shared" si="643"/>
        <v>7450.0001540898611</v>
      </c>
      <c r="R4116" s="24">
        <f t="shared" si="652"/>
        <v>5659.4317839999994</v>
      </c>
      <c r="S4116" s="24">
        <f t="shared" si="645"/>
        <v>1790.5683700898617</v>
      </c>
      <c r="T4116" s="24">
        <f t="shared" si="646"/>
        <v>0</v>
      </c>
      <c r="U4116" s="24" t="str">
        <f t="shared" si="647"/>
        <v>drain</v>
      </c>
      <c r="W4116" s="24">
        <f t="shared" si="650"/>
        <v>0</v>
      </c>
      <c r="X4116" s="24">
        <f t="shared" si="648"/>
        <v>0</v>
      </c>
      <c r="Y4116" s="24">
        <f t="shared" si="651"/>
        <v>0</v>
      </c>
      <c r="AA4116" s="24">
        <f t="shared" si="649"/>
        <v>1790.5683700898617</v>
      </c>
      <c r="AC4116" s="24">
        <f t="shared" si="644"/>
        <v>0</v>
      </c>
    </row>
    <row r="4117" x14ac:dyDescent="0.2">
      <c r="L4117" s="25">
        <v>4112</v>
      </c>
      <c r="M4117" s="29">
        <v>0.32785718699999999</v>
      </c>
      <c r="O4117" s="25">
        <v>4112</v>
      </c>
      <c r="P4117" s="24">
        <f>'ROTH 1.0'!O4117*'קובץ טיוטה'!$D$10</f>
        <v>12307.643045839028</v>
      </c>
      <c r="Q4117" s="25">
        <f t="shared" si="643"/>
        <v>8707.6430458390278</v>
      </c>
      <c r="R4117" s="24">
        <f t="shared" si="652"/>
        <v>22294.288715999999</v>
      </c>
      <c r="S4117" s="25">
        <f t="shared" si="645"/>
        <v>0</v>
      </c>
      <c r="T4117" s="25">
        <f t="shared" si="646"/>
        <v>13586.645670160971</v>
      </c>
      <c r="U4117" s="25" t="str">
        <f t="shared" si="647"/>
        <v>charge</v>
      </c>
      <c r="W4117" s="25">
        <f t="shared" si="650"/>
        <v>12227.981103144875</v>
      </c>
      <c r="X4117" s="25">
        <f t="shared" si="648"/>
        <v>12227.981103144875</v>
      </c>
      <c r="Y4117" s="25">
        <f t="shared" si="651"/>
        <v>0</v>
      </c>
      <c r="AA4117" s="25">
        <f t="shared" si="649"/>
        <v>0</v>
      </c>
      <c r="AC4117" s="25">
        <f t="shared" si="644"/>
        <v>1358.664567016096</v>
      </c>
    </row>
    <row r="4118" x14ac:dyDescent="0.2">
      <c r="L4118" s="24">
        <v>4113</v>
      </c>
      <c r="M4118" s="28">
        <v>0.59708215599999992</v>
      </c>
      <c r="O4118" s="24">
        <v>4113</v>
      </c>
      <c r="P4118" s="24">
        <f>'ROTH 1.0'!O4118*'קובץ טיוטה'!$D$10</f>
        <v>13270.821155754522</v>
      </c>
      <c r="Q4118" s="24">
        <f t="shared" si="643"/>
        <v>9670.8211557545219</v>
      </c>
      <c r="R4118" s="24">
        <f t="shared" si="652"/>
        <v>40601.586607999998</v>
      </c>
      <c r="S4118" s="24">
        <f t="shared" si="645"/>
        <v>0</v>
      </c>
      <c r="T4118" s="24">
        <f t="shared" si="646"/>
        <v>30930.765452245476</v>
      </c>
      <c r="U4118" s="24" t="str">
        <f t="shared" si="647"/>
        <v>charge</v>
      </c>
      <c r="W4118" s="24">
        <f t="shared" si="650"/>
        <v>27837.688907020929</v>
      </c>
      <c r="X4118" s="24">
        <f t="shared" si="648"/>
        <v>40065.670010165806</v>
      </c>
      <c r="Y4118" s="24">
        <f t="shared" si="651"/>
        <v>0</v>
      </c>
      <c r="AA4118" s="24">
        <f t="shared" si="649"/>
        <v>0</v>
      </c>
      <c r="AC4118" s="24">
        <f t="shared" si="644"/>
        <v>3093.0765452245469</v>
      </c>
    </row>
    <row r="4119" x14ac:dyDescent="0.2">
      <c r="L4119" s="25">
        <v>4114</v>
      </c>
      <c r="M4119" s="29">
        <v>0.64807623699999994</v>
      </c>
      <c r="O4119" s="25">
        <v>4114</v>
      </c>
      <c r="P4119" s="24">
        <f>'ROTH 1.0'!O4119*'קובץ טיוטה'!$D$10</f>
        <v>13634.636609849844</v>
      </c>
      <c r="Q4119" s="25">
        <f t="shared" si="643"/>
        <v>10034.636609849844</v>
      </c>
      <c r="R4119" s="24">
        <f t="shared" si="652"/>
        <v>44069.184115999997</v>
      </c>
      <c r="S4119" s="25">
        <f t="shared" si="645"/>
        <v>0</v>
      </c>
      <c r="T4119" s="25">
        <f t="shared" si="646"/>
        <v>34034.547506150149</v>
      </c>
      <c r="U4119" s="25" t="str">
        <f t="shared" si="647"/>
        <v>charge</v>
      </c>
      <c r="W4119" s="25">
        <f t="shared" si="650"/>
        <v>30631.092755535137</v>
      </c>
      <c r="X4119" s="25">
        <f t="shared" si="648"/>
        <v>70696.762765700943</v>
      </c>
      <c r="Y4119" s="25">
        <f t="shared" si="651"/>
        <v>0</v>
      </c>
      <c r="AA4119" s="25">
        <f t="shared" si="649"/>
        <v>0</v>
      </c>
      <c r="AC4119" s="25">
        <f t="shared" si="644"/>
        <v>3403.454750615012</v>
      </c>
    </row>
    <row r="4120" x14ac:dyDescent="0.2">
      <c r="L4120" s="24">
        <v>4115</v>
      </c>
      <c r="M4120" s="28">
        <v>0.702561459</v>
      </c>
      <c r="O4120" s="24">
        <v>4115</v>
      </c>
      <c r="P4120" s="24">
        <f>'ROTH 1.0'!O4120*'קובץ טיוטה'!$D$10</f>
        <v>13786.781743877735</v>
      </c>
      <c r="Q4120" s="24">
        <f t="shared" si="643"/>
        <v>10186.781743877735</v>
      </c>
      <c r="R4120" s="24">
        <f t="shared" si="652"/>
        <v>47774.179212000003</v>
      </c>
      <c r="S4120" s="24">
        <f t="shared" si="645"/>
        <v>0</v>
      </c>
      <c r="T4120" s="24">
        <f t="shared" si="646"/>
        <v>37587.397468122268</v>
      </c>
      <c r="U4120" s="24" t="str">
        <f t="shared" si="647"/>
        <v>charge</v>
      </c>
      <c r="W4120" s="24">
        <f t="shared" si="650"/>
        <v>7303.2372342990566</v>
      </c>
      <c r="X4120" s="24">
        <f t="shared" si="648"/>
        <v>78000</v>
      </c>
      <c r="Y4120" s="24">
        <f t="shared" si="651"/>
        <v>0</v>
      </c>
      <c r="AA4120" s="24">
        <f t="shared" si="649"/>
        <v>0</v>
      </c>
      <c r="AC4120" s="24">
        <f t="shared" si="644"/>
        <v>30284.160233823211</v>
      </c>
    </row>
    <row r="4121" x14ac:dyDescent="0.2">
      <c r="L4121" s="25">
        <v>4116</v>
      </c>
      <c r="M4121" s="29">
        <v>0.73093456099999998</v>
      </c>
      <c r="O4121" s="25">
        <v>4116</v>
      </c>
      <c r="P4121" s="24">
        <f>'ROTH 1.0'!O4121*'קובץ טיוטה'!$D$10</f>
        <v>14035.089986020506</v>
      </c>
      <c r="Q4121" s="25">
        <f t="shared" si="643"/>
        <v>10435.089986020506</v>
      </c>
      <c r="R4121" s="24">
        <f t="shared" si="652"/>
        <v>49703.550147999995</v>
      </c>
      <c r="S4121" s="25">
        <f t="shared" si="645"/>
        <v>0</v>
      </c>
      <c r="T4121" s="25">
        <f t="shared" si="646"/>
        <v>39268.460161979485</v>
      </c>
      <c r="U4121" s="25" t="str">
        <f t="shared" si="647"/>
        <v>charge</v>
      </c>
      <c r="W4121" s="25">
        <f t="shared" si="650"/>
        <v>0</v>
      </c>
      <c r="X4121" s="25">
        <f t="shared" si="648"/>
        <v>78000</v>
      </c>
      <c r="Y4121" s="25">
        <f t="shared" si="651"/>
        <v>0</v>
      </c>
      <c r="AA4121" s="25">
        <f t="shared" si="649"/>
        <v>0</v>
      </c>
      <c r="AC4121" s="25">
        <f t="shared" si="644"/>
        <v>39268.460161979485</v>
      </c>
    </row>
    <row r="4122" x14ac:dyDescent="0.2">
      <c r="L4122" s="24">
        <v>4117</v>
      </c>
      <c r="M4122" s="28">
        <v>0.743787529</v>
      </c>
      <c r="O4122" s="24">
        <v>4117</v>
      </c>
      <c r="P4122" s="24">
        <f>'ROTH 1.0'!O4122*'קובץ טיוטה'!$D$10</f>
        <v>14419.814112962664</v>
      </c>
      <c r="Q4122" s="24">
        <f t="shared" si="643"/>
        <v>10819.814112962664</v>
      </c>
      <c r="R4122" s="24">
        <f t="shared" si="652"/>
        <v>50577.551972000001</v>
      </c>
      <c r="S4122" s="24">
        <f t="shared" si="645"/>
        <v>0</v>
      </c>
      <c r="T4122" s="24">
        <f t="shared" si="646"/>
        <v>39757.737859037341</v>
      </c>
      <c r="U4122" s="24" t="str">
        <f t="shared" si="647"/>
        <v>charge</v>
      </c>
      <c r="W4122" s="24">
        <f t="shared" si="650"/>
        <v>0</v>
      </c>
      <c r="X4122" s="24">
        <f t="shared" si="648"/>
        <v>78000</v>
      </c>
      <c r="Y4122" s="24">
        <f t="shared" si="651"/>
        <v>0</v>
      </c>
      <c r="AA4122" s="24">
        <f t="shared" si="649"/>
        <v>0</v>
      </c>
      <c r="AC4122" s="24">
        <f t="shared" si="644"/>
        <v>39757.737859037341</v>
      </c>
    </row>
    <row r="4123" x14ac:dyDescent="0.2">
      <c r="L4123" s="25">
        <v>4118</v>
      </c>
      <c r="M4123" s="29">
        <v>0.747230426</v>
      </c>
      <c r="O4123" s="25">
        <v>4118</v>
      </c>
      <c r="P4123" s="24">
        <f>'ROTH 1.0'!O4123*'קובץ טיוטה'!$D$10</f>
        <v>14813.236676708222</v>
      </c>
      <c r="Q4123" s="25">
        <f t="shared" si="643"/>
        <v>11213.236676708222</v>
      </c>
      <c r="R4123" s="24">
        <f t="shared" si="652"/>
        <v>50811.668967999998</v>
      </c>
      <c r="S4123" s="25">
        <f t="shared" si="645"/>
        <v>0</v>
      </c>
      <c r="T4123" s="25">
        <f t="shared" si="646"/>
        <v>39598.432291291778</v>
      </c>
      <c r="U4123" s="25" t="str">
        <f t="shared" si="647"/>
        <v>charge</v>
      </c>
      <c r="W4123" s="25">
        <f t="shared" si="650"/>
        <v>0</v>
      </c>
      <c r="X4123" s="25">
        <f t="shared" si="648"/>
        <v>78000</v>
      </c>
      <c r="Y4123" s="25">
        <f t="shared" si="651"/>
        <v>0</v>
      </c>
      <c r="AA4123" s="25">
        <f t="shared" si="649"/>
        <v>0</v>
      </c>
      <c r="AC4123" s="25">
        <f t="shared" si="644"/>
        <v>39598.432291291778</v>
      </c>
    </row>
    <row r="4124" x14ac:dyDescent="0.2">
      <c r="L4124" s="24">
        <v>4119</v>
      </c>
      <c r="M4124" s="28">
        <v>0.74198869099999998</v>
      </c>
      <c r="O4124" s="24">
        <v>4119</v>
      </c>
      <c r="P4124" s="24">
        <f>'ROTH 1.0'!O4124*'קובץ טיוטה'!$D$10</f>
        <v>15165.540456811541</v>
      </c>
      <c r="Q4124" s="24">
        <f t="shared" si="643"/>
        <v>11565.540456811541</v>
      </c>
      <c r="R4124" s="24">
        <f t="shared" si="652"/>
        <v>50455.230988000003</v>
      </c>
      <c r="S4124" s="24">
        <f t="shared" si="645"/>
        <v>0</v>
      </c>
      <c r="T4124" s="24">
        <f t="shared" si="646"/>
        <v>38889.690531188462</v>
      </c>
      <c r="U4124" s="24" t="str">
        <f t="shared" si="647"/>
        <v>charge</v>
      </c>
      <c r="W4124" s="24">
        <f t="shared" si="650"/>
        <v>0</v>
      </c>
      <c r="X4124" s="24">
        <f t="shared" si="648"/>
        <v>78000</v>
      </c>
      <c r="Y4124" s="24">
        <f t="shared" si="651"/>
        <v>0</v>
      </c>
      <c r="AA4124" s="24">
        <f t="shared" si="649"/>
        <v>0</v>
      </c>
      <c r="AC4124" s="24">
        <f t="shared" si="644"/>
        <v>38889.690531188462</v>
      </c>
    </row>
    <row r="4125" x14ac:dyDescent="0.2">
      <c r="L4125" s="25">
        <v>4120</v>
      </c>
      <c r="M4125" s="29">
        <v>0.71398550999999999</v>
      </c>
      <c r="O4125" s="25">
        <v>4120</v>
      </c>
      <c r="P4125" s="24">
        <f>'ROTH 1.0'!O4125*'קובץ טיוטה'!$D$10</f>
        <v>14942.438983928485</v>
      </c>
      <c r="Q4125" s="25">
        <f t="shared" si="643"/>
        <v>11342.438983928485</v>
      </c>
      <c r="R4125" s="24">
        <f t="shared" si="652"/>
        <v>48551.01468</v>
      </c>
      <c r="S4125" s="25">
        <f t="shared" si="645"/>
        <v>0</v>
      </c>
      <c r="T4125" s="25">
        <f t="shared" si="646"/>
        <v>37208.575696071515</v>
      </c>
      <c r="U4125" s="25" t="str">
        <f t="shared" si="647"/>
        <v>charge</v>
      </c>
      <c r="W4125" s="25">
        <f t="shared" si="650"/>
        <v>0</v>
      </c>
      <c r="X4125" s="25">
        <f t="shared" si="648"/>
        <v>78000</v>
      </c>
      <c r="Y4125" s="25">
        <f t="shared" si="651"/>
        <v>0</v>
      </c>
      <c r="AA4125" s="25">
        <f t="shared" si="649"/>
        <v>0</v>
      </c>
      <c r="AC4125" s="25">
        <f t="shared" si="644"/>
        <v>37208.575696071515</v>
      </c>
    </row>
    <row r="4126" x14ac:dyDescent="0.2">
      <c r="L4126" s="24">
        <v>4121</v>
      </c>
      <c r="M4126" s="28">
        <v>0.63544811800000001</v>
      </c>
      <c r="O4126" s="24">
        <v>4121</v>
      </c>
      <c r="P4126" s="24">
        <f>'ROTH 1.0'!O4126*'קובץ טיוטה'!$D$10</f>
        <v>14756.570985822287</v>
      </c>
      <c r="Q4126" s="24">
        <f t="shared" si="643"/>
        <v>11156.570985822287</v>
      </c>
      <c r="R4126" s="24">
        <f t="shared" si="652"/>
        <v>43210.472023999995</v>
      </c>
      <c r="S4126" s="24">
        <f t="shared" si="645"/>
        <v>0</v>
      </c>
      <c r="T4126" s="24">
        <f t="shared" si="646"/>
        <v>32053.901038177708</v>
      </c>
      <c r="U4126" s="24" t="str">
        <f t="shared" si="647"/>
        <v>charge</v>
      </c>
      <c r="W4126" s="24">
        <f t="shared" si="650"/>
        <v>0</v>
      </c>
      <c r="X4126" s="24">
        <f t="shared" si="648"/>
        <v>78000</v>
      </c>
      <c r="Y4126" s="24">
        <f t="shared" si="651"/>
        <v>0</v>
      </c>
      <c r="AA4126" s="24">
        <f t="shared" si="649"/>
        <v>0</v>
      </c>
      <c r="AC4126" s="24">
        <f t="shared" si="644"/>
        <v>32053.901038177708</v>
      </c>
    </row>
    <row r="4127" x14ac:dyDescent="0.2">
      <c r="L4127" s="25">
        <v>4122</v>
      </c>
      <c r="M4127" s="29">
        <v>0.26485291399999999</v>
      </c>
      <c r="O4127" s="25">
        <v>4122</v>
      </c>
      <c r="P4127" s="24">
        <f>'ROTH 1.0'!O4127*'קובץ טיוטה'!$D$10</f>
        <v>14386.998492003115</v>
      </c>
      <c r="Q4127" s="25">
        <f t="shared" si="643"/>
        <v>10786.998492003115</v>
      </c>
      <c r="R4127" s="24">
        <f t="shared" si="652"/>
        <v>18009.998152</v>
      </c>
      <c r="S4127" s="25">
        <f t="shared" si="645"/>
        <v>0</v>
      </c>
      <c r="T4127" s="25">
        <f t="shared" si="646"/>
        <v>7222.9996599968854</v>
      </c>
      <c r="U4127" s="25" t="str">
        <f t="shared" si="647"/>
        <v>charge</v>
      </c>
      <c r="W4127" s="25">
        <f t="shared" si="650"/>
        <v>0</v>
      </c>
      <c r="X4127" s="25">
        <f t="shared" si="648"/>
        <v>78000</v>
      </c>
      <c r="Y4127" s="25">
        <f t="shared" si="651"/>
        <v>0</v>
      </c>
      <c r="AA4127" s="25">
        <f t="shared" si="649"/>
        <v>0</v>
      </c>
      <c r="AC4127" s="25">
        <f t="shared" si="644"/>
        <v>7222.9996599968854</v>
      </c>
    </row>
    <row r="4128" x14ac:dyDescent="0.2">
      <c r="L4128" s="24">
        <v>4123</v>
      </c>
      <c r="M4128" s="28">
        <v>2.0989267999999998E-2</v>
      </c>
      <c r="O4128" s="24">
        <v>4123</v>
      </c>
      <c r="P4128" s="24">
        <f>'ROTH 1.0'!O4128*'קובץ טיוטה'!$D$10</f>
        <v>14016.588694762337</v>
      </c>
      <c r="Q4128" s="24">
        <f t="shared" si="643"/>
        <v>10416.588694762337</v>
      </c>
      <c r="R4128" s="24">
        <f t="shared" si="652"/>
        <v>1427.2702239999999</v>
      </c>
      <c r="S4128" s="24">
        <f t="shared" si="645"/>
        <v>8989.3184707623368</v>
      </c>
      <c r="T4128" s="24">
        <f t="shared" si="646"/>
        <v>0</v>
      </c>
      <c r="U4128" s="24" t="str">
        <f t="shared" si="647"/>
        <v>drain</v>
      </c>
      <c r="W4128" s="24">
        <f t="shared" si="650"/>
        <v>0</v>
      </c>
      <c r="X4128" s="24">
        <f t="shared" si="648"/>
        <v>69010.681529237656</v>
      </c>
      <c r="Y4128" s="24">
        <f t="shared" si="651"/>
        <v>8989.3184707623441</v>
      </c>
      <c r="AA4128" s="24">
        <f t="shared" si="649"/>
        <v>0</v>
      </c>
      <c r="AC4128" s="24">
        <f t="shared" si="644"/>
        <v>0</v>
      </c>
    </row>
    <row r="4129" x14ac:dyDescent="0.2">
      <c r="L4129" s="25">
        <v>4124</v>
      </c>
      <c r="M4129" s="29">
        <v>0</v>
      </c>
      <c r="O4129" s="25">
        <v>4124</v>
      </c>
      <c r="P4129" s="24">
        <f>'ROTH 1.0'!O4129*'קובץ טיוטה'!$D$10</f>
        <v>13869.330700724477</v>
      </c>
      <c r="Q4129" s="25">
        <f t="shared" si="643"/>
        <v>10269.330700724477</v>
      </c>
      <c r="R4129" s="24">
        <f t="shared" si="652"/>
        <v>0</v>
      </c>
      <c r="S4129" s="25">
        <f t="shared" si="645"/>
        <v>10269.330700724477</v>
      </c>
      <c r="T4129" s="25">
        <f t="shared" si="646"/>
        <v>0</v>
      </c>
      <c r="U4129" s="25" t="str">
        <f t="shared" si="647"/>
        <v>drain</v>
      </c>
      <c r="W4129" s="25">
        <f t="shared" si="650"/>
        <v>0</v>
      </c>
      <c r="X4129" s="25">
        <f t="shared" si="648"/>
        <v>58741.350828513183</v>
      </c>
      <c r="Y4129" s="25">
        <f t="shared" si="651"/>
        <v>10269.330700724473</v>
      </c>
      <c r="AA4129" s="25">
        <f t="shared" si="649"/>
        <v>0</v>
      </c>
      <c r="AC4129" s="25">
        <f t="shared" si="644"/>
        <v>0</v>
      </c>
    </row>
    <row r="4130" x14ac:dyDescent="0.2">
      <c r="L4130" s="24">
        <v>4125</v>
      </c>
      <c r="M4130" s="28">
        <v>0</v>
      </c>
      <c r="O4130" s="24">
        <v>4125</v>
      </c>
      <c r="P4130" s="24">
        <f>'ROTH 1.0'!O4130*'קובץ טיוטה'!$D$10</f>
        <v>13948.399805357209</v>
      </c>
      <c r="Q4130" s="24">
        <f t="shared" si="643"/>
        <v>10348.399805357209</v>
      </c>
      <c r="R4130" s="24">
        <f t="shared" si="652"/>
        <v>0</v>
      </c>
      <c r="S4130" s="24">
        <f t="shared" si="645"/>
        <v>10348.399805357209</v>
      </c>
      <c r="T4130" s="24">
        <f t="shared" si="646"/>
        <v>0</v>
      </c>
      <c r="U4130" s="24" t="str">
        <f t="shared" si="647"/>
        <v>drain</v>
      </c>
      <c r="W4130" s="24">
        <f t="shared" si="650"/>
        <v>0</v>
      </c>
      <c r="X4130" s="24">
        <f t="shared" si="648"/>
        <v>48392.951023155976</v>
      </c>
      <c r="Y4130" s="24">
        <f t="shared" si="651"/>
        <v>10348.399805357207</v>
      </c>
      <c r="AA4130" s="24">
        <f t="shared" si="649"/>
        <v>0</v>
      </c>
      <c r="AC4130" s="24">
        <f t="shared" si="644"/>
        <v>0</v>
      </c>
    </row>
    <row r="4131" x14ac:dyDescent="0.2">
      <c r="L4131" s="25">
        <v>4126</v>
      </c>
      <c r="M4131" s="29">
        <v>0</v>
      </c>
      <c r="O4131" s="25">
        <v>4126</v>
      </c>
      <c r="P4131" s="24">
        <f>'ROTH 1.0'!O4131*'קובץ טיוטה'!$D$10</f>
        <v>13298.738860960679</v>
      </c>
      <c r="Q4131" s="25">
        <f t="shared" si="643"/>
        <v>9698.7388609606787</v>
      </c>
      <c r="R4131" s="24">
        <f t="shared" si="652"/>
        <v>0</v>
      </c>
      <c r="S4131" s="25">
        <f t="shared" si="645"/>
        <v>9698.7388609606787</v>
      </c>
      <c r="T4131" s="25">
        <f t="shared" si="646"/>
        <v>0</v>
      </c>
      <c r="U4131" s="25" t="str">
        <f t="shared" si="647"/>
        <v>drain</v>
      </c>
      <c r="W4131" s="25">
        <f t="shared" si="650"/>
        <v>0</v>
      </c>
      <c r="X4131" s="25">
        <f t="shared" si="648"/>
        <v>38694.212162195297</v>
      </c>
      <c r="Y4131" s="25">
        <f t="shared" si="651"/>
        <v>9698.7388609606787</v>
      </c>
      <c r="AA4131" s="25">
        <f t="shared" si="649"/>
        <v>0</v>
      </c>
      <c r="AC4131" s="25">
        <f t="shared" si="644"/>
        <v>0</v>
      </c>
    </row>
    <row r="4132" x14ac:dyDescent="0.2">
      <c r="L4132" s="24">
        <v>4127</v>
      </c>
      <c r="M4132" s="28">
        <v>0</v>
      </c>
      <c r="O4132" s="24">
        <v>4127</v>
      </c>
      <c r="P4132" s="24">
        <f>'ROTH 1.0'!O4132*'קובץ טיוטה'!$D$10</f>
        <v>12619.169800394606</v>
      </c>
      <c r="Q4132" s="24">
        <f t="shared" si="643"/>
        <v>9019.1698003946058</v>
      </c>
      <c r="R4132" s="24">
        <f t="shared" si="652"/>
        <v>0</v>
      </c>
      <c r="S4132" s="24">
        <f t="shared" si="645"/>
        <v>9019.1698003946058</v>
      </c>
      <c r="T4132" s="24">
        <f t="shared" si="646"/>
        <v>0</v>
      </c>
      <c r="U4132" s="24" t="str">
        <f t="shared" si="647"/>
        <v>drain</v>
      </c>
      <c r="W4132" s="24">
        <f t="shared" si="650"/>
        <v>0</v>
      </c>
      <c r="X4132" s="24">
        <f t="shared" si="648"/>
        <v>29675.04236180069</v>
      </c>
      <c r="Y4132" s="24">
        <f t="shared" si="651"/>
        <v>9019.1698003946076</v>
      </c>
      <c r="AA4132" s="24">
        <f t="shared" si="649"/>
        <v>0</v>
      </c>
      <c r="AC4132" s="24">
        <f t="shared" si="644"/>
        <v>0</v>
      </c>
    </row>
    <row r="4133" x14ac:dyDescent="0.2">
      <c r="L4133" s="25">
        <v>4128</v>
      </c>
      <c r="M4133" s="29">
        <v>0</v>
      </c>
      <c r="O4133" s="25">
        <v>4128</v>
      </c>
      <c r="P4133" s="24">
        <f>'ROTH 1.0'!O4133*'קובץ טיוטה'!$D$10</f>
        <v>11742.639236239345</v>
      </c>
      <c r="Q4133" s="25">
        <f t="shared" si="643"/>
        <v>8142.6392362393453</v>
      </c>
      <c r="R4133" s="24">
        <f t="shared" si="652"/>
        <v>0</v>
      </c>
      <c r="S4133" s="25">
        <f t="shared" si="645"/>
        <v>8142.6392362393453</v>
      </c>
      <c r="T4133" s="25">
        <f t="shared" si="646"/>
        <v>0</v>
      </c>
      <c r="U4133" s="25" t="str">
        <f t="shared" si="647"/>
        <v>drain</v>
      </c>
      <c r="W4133" s="25">
        <f t="shared" si="650"/>
        <v>0</v>
      </c>
      <c r="X4133" s="25">
        <f t="shared" si="648"/>
        <v>21532.403125561344</v>
      </c>
      <c r="Y4133" s="25">
        <f t="shared" si="651"/>
        <v>8142.6392362393453</v>
      </c>
      <c r="AA4133" s="25">
        <f t="shared" si="649"/>
        <v>0</v>
      </c>
      <c r="AC4133" s="25">
        <f t="shared" si="644"/>
        <v>0</v>
      </c>
    </row>
    <row r="4134" x14ac:dyDescent="0.2">
      <c r="L4134" s="24">
        <v>4129</v>
      </c>
      <c r="M4134" s="28">
        <v>0</v>
      </c>
      <c r="O4134" s="24">
        <v>4129</v>
      </c>
      <c r="P4134" s="24">
        <f>'ROTH 1.0'!O4134*'קובץ טיוטה'!$D$10</f>
        <v>11001.109596700262</v>
      </c>
      <c r="Q4134" s="24">
        <f t="shared" si="643"/>
        <v>7401.109596700262</v>
      </c>
      <c r="R4134" s="24">
        <f t="shared" si="652"/>
        <v>0</v>
      </c>
      <c r="S4134" s="24">
        <f t="shared" si="645"/>
        <v>7401.109596700262</v>
      </c>
      <c r="T4134" s="24">
        <f t="shared" si="646"/>
        <v>0</v>
      </c>
      <c r="U4134" s="24" t="str">
        <f t="shared" si="647"/>
        <v>drain</v>
      </c>
      <c r="W4134" s="24">
        <f t="shared" si="650"/>
        <v>0</v>
      </c>
      <c r="X4134" s="24">
        <f t="shared" si="648"/>
        <v>14131.293528861082</v>
      </c>
      <c r="Y4134" s="24">
        <f t="shared" si="651"/>
        <v>7401.109596700262</v>
      </c>
      <c r="AA4134" s="24">
        <f t="shared" si="649"/>
        <v>0</v>
      </c>
      <c r="AC4134" s="24">
        <f t="shared" si="644"/>
        <v>0</v>
      </c>
    </row>
    <row r="4135" x14ac:dyDescent="0.2">
      <c r="L4135" s="25">
        <v>4130</v>
      </c>
      <c r="M4135" s="29">
        <v>0</v>
      </c>
      <c r="O4135" s="25">
        <v>4130</v>
      </c>
      <c r="P4135" s="24">
        <f>'ROTH 1.0'!O4135*'קובץ טיוטה'!$D$10</f>
        <v>10505.990323128093</v>
      </c>
      <c r="Q4135" s="25">
        <f t="shared" si="643"/>
        <v>6905.9903231280932</v>
      </c>
      <c r="R4135" s="24">
        <f t="shared" si="652"/>
        <v>0</v>
      </c>
      <c r="S4135" s="25">
        <f t="shared" si="645"/>
        <v>6905.9903231280932</v>
      </c>
      <c r="T4135" s="25">
        <f t="shared" si="646"/>
        <v>0</v>
      </c>
      <c r="U4135" s="25" t="str">
        <f t="shared" si="647"/>
        <v>drain</v>
      </c>
      <c r="W4135" s="25">
        <f t="shared" si="650"/>
        <v>0</v>
      </c>
      <c r="X4135" s="25">
        <f t="shared" si="648"/>
        <v>7225.3032057329892</v>
      </c>
      <c r="Y4135" s="25">
        <f t="shared" si="651"/>
        <v>6905.9903231280932</v>
      </c>
      <c r="AA4135" s="25">
        <f t="shared" si="649"/>
        <v>0</v>
      </c>
      <c r="AC4135" s="25">
        <f t="shared" si="644"/>
        <v>0</v>
      </c>
    </row>
    <row r="4136" x14ac:dyDescent="0.2">
      <c r="L4136" s="24">
        <v>4131</v>
      </c>
      <c r="M4136" s="28">
        <v>0</v>
      </c>
      <c r="O4136" s="24">
        <v>4131</v>
      </c>
      <c r="P4136" s="24">
        <f>'ROTH 1.0'!O4136*'קובץ טיוטה'!$D$10</f>
        <v>10382.984197140097</v>
      </c>
      <c r="Q4136" s="24">
        <f t="shared" si="643"/>
        <v>6782.9841971400965</v>
      </c>
      <c r="R4136" s="24">
        <f t="shared" si="652"/>
        <v>0</v>
      </c>
      <c r="S4136" s="24">
        <f t="shared" si="645"/>
        <v>6782.9841971400965</v>
      </c>
      <c r="T4136" s="24">
        <f t="shared" si="646"/>
        <v>0</v>
      </c>
      <c r="U4136" s="24" t="str">
        <f t="shared" si="647"/>
        <v>drain</v>
      </c>
      <c r="W4136" s="24">
        <f t="shared" si="650"/>
        <v>0</v>
      </c>
      <c r="X4136" s="24">
        <f t="shared" si="648"/>
        <v>442.31900859289271</v>
      </c>
      <c r="Y4136" s="24">
        <f t="shared" si="651"/>
        <v>6782.9841971400965</v>
      </c>
      <c r="AA4136" s="24">
        <f t="shared" si="649"/>
        <v>0</v>
      </c>
      <c r="AC4136" s="24">
        <f t="shared" si="644"/>
        <v>0</v>
      </c>
    </row>
    <row r="4137" x14ac:dyDescent="0.2">
      <c r="L4137" s="25">
        <v>4132</v>
      </c>
      <c r="M4137" s="29">
        <v>0</v>
      </c>
      <c r="O4137" s="25">
        <v>4132</v>
      </c>
      <c r="P4137" s="24">
        <f>'ROTH 1.0'!O4137*'קובץ טיוטה'!$D$10</f>
        <v>10226.108998825885</v>
      </c>
      <c r="Q4137" s="25">
        <f t="shared" si="643"/>
        <v>6626.1089988258846</v>
      </c>
      <c r="R4137" s="24">
        <f t="shared" si="652"/>
        <v>0</v>
      </c>
      <c r="S4137" s="25">
        <f t="shared" si="645"/>
        <v>6626.1089988258846</v>
      </c>
      <c r="T4137" s="25">
        <f t="shared" si="646"/>
        <v>0</v>
      </c>
      <c r="U4137" s="25" t="str">
        <f t="shared" si="647"/>
        <v>drain</v>
      </c>
      <c r="W4137" s="25">
        <f t="shared" si="650"/>
        <v>0</v>
      </c>
      <c r="X4137" s="25">
        <f t="shared" si="648"/>
        <v>0</v>
      </c>
      <c r="Y4137" s="25">
        <f t="shared" si="651"/>
        <v>442.31900859289271</v>
      </c>
      <c r="AA4137" s="25">
        <f t="shared" si="649"/>
        <v>6183.7899902329918</v>
      </c>
      <c r="AC4137" s="25">
        <f t="shared" si="644"/>
        <v>0</v>
      </c>
    </row>
    <row r="4138" x14ac:dyDescent="0.2">
      <c r="L4138" s="24">
        <v>4133</v>
      </c>
      <c r="M4138" s="28">
        <v>0</v>
      </c>
      <c r="O4138" s="24">
        <v>4133</v>
      </c>
      <c r="P4138" s="24">
        <f>'ROTH 1.0'!O4138*'קובץ טיוטה'!$D$10</f>
        <v>10304.2260315657</v>
      </c>
      <c r="Q4138" s="24">
        <f t="shared" si="643"/>
        <v>6704.2260315657004</v>
      </c>
      <c r="R4138" s="24">
        <f t="shared" si="652"/>
        <v>0</v>
      </c>
      <c r="S4138" s="24">
        <f t="shared" si="645"/>
        <v>6704.2260315657004</v>
      </c>
      <c r="T4138" s="24">
        <f t="shared" si="646"/>
        <v>0</v>
      </c>
      <c r="U4138" s="24" t="str">
        <f t="shared" si="647"/>
        <v>drain</v>
      </c>
      <c r="W4138" s="24">
        <f t="shared" si="650"/>
        <v>0</v>
      </c>
      <c r="X4138" s="24">
        <f t="shared" si="648"/>
        <v>0</v>
      </c>
      <c r="Y4138" s="24">
        <f t="shared" si="651"/>
        <v>0</v>
      </c>
      <c r="AA4138" s="24">
        <f t="shared" si="649"/>
        <v>6704.2260315657004</v>
      </c>
      <c r="AC4138" s="24">
        <f t="shared" si="644"/>
        <v>0</v>
      </c>
    </row>
    <row r="4139" x14ac:dyDescent="0.2">
      <c r="L4139" s="25">
        <v>4134</v>
      </c>
      <c r="M4139" s="29">
        <v>0</v>
      </c>
      <c r="O4139" s="25">
        <v>4134</v>
      </c>
      <c r="P4139" s="24">
        <f>'ROTH 1.0'!O4139*'קובץ טיוטה'!$D$10</f>
        <v>10198.716267199165</v>
      </c>
      <c r="Q4139" s="25">
        <f t="shared" si="643"/>
        <v>6598.7162671991646</v>
      </c>
      <c r="R4139" s="24">
        <f t="shared" si="652"/>
        <v>0</v>
      </c>
      <c r="S4139" s="25">
        <f t="shared" si="645"/>
        <v>6598.7162671991646</v>
      </c>
      <c r="T4139" s="25">
        <f t="shared" si="646"/>
        <v>0</v>
      </c>
      <c r="U4139" s="25" t="str">
        <f t="shared" si="647"/>
        <v>drain</v>
      </c>
      <c r="W4139" s="25">
        <f t="shared" si="650"/>
        <v>0</v>
      </c>
      <c r="X4139" s="25">
        <f t="shared" si="648"/>
        <v>0</v>
      </c>
      <c r="Y4139" s="25">
        <f t="shared" si="651"/>
        <v>0</v>
      </c>
      <c r="AA4139" s="25">
        <f t="shared" si="649"/>
        <v>6598.7162671991646</v>
      </c>
      <c r="AC4139" s="25">
        <f t="shared" si="644"/>
        <v>0</v>
      </c>
    </row>
    <row r="4140" x14ac:dyDescent="0.2">
      <c r="L4140" s="24">
        <v>4135</v>
      </c>
      <c r="M4140" s="28">
        <v>0.24831276199999999</v>
      </c>
      <c r="O4140" s="24">
        <v>4135</v>
      </c>
      <c r="P4140" s="24">
        <f>'ROTH 1.0'!O4140*'קובץ טיוטה'!$D$10</f>
        <v>11069.31926879976</v>
      </c>
      <c r="Q4140" s="24">
        <f t="shared" si="643"/>
        <v>7469.3192687997598</v>
      </c>
      <c r="R4140" s="24">
        <f t="shared" si="652"/>
        <v>16885.267816</v>
      </c>
      <c r="S4140" s="24">
        <f t="shared" si="645"/>
        <v>0</v>
      </c>
      <c r="T4140" s="24">
        <f t="shared" si="646"/>
        <v>9415.9485472002398</v>
      </c>
      <c r="U4140" s="24" t="str">
        <f t="shared" si="647"/>
        <v>charge</v>
      </c>
      <c r="W4140" s="24">
        <f t="shared" si="650"/>
        <v>8474.3536924802156</v>
      </c>
      <c r="X4140" s="24">
        <f t="shared" si="648"/>
        <v>8474.3536924802156</v>
      </c>
      <c r="Y4140" s="24">
        <f t="shared" si="651"/>
        <v>0</v>
      </c>
      <c r="AA4140" s="24">
        <f t="shared" si="649"/>
        <v>0</v>
      </c>
      <c r="AC4140" s="24">
        <f t="shared" si="644"/>
        <v>941.59485472002416</v>
      </c>
    </row>
    <row r="4141" x14ac:dyDescent="0.2">
      <c r="L4141" s="25">
        <v>4136</v>
      </c>
      <c r="M4141" s="29">
        <v>0.50727754000000003</v>
      </c>
      <c r="O4141" s="25">
        <v>4136</v>
      </c>
      <c r="P4141" s="24">
        <f>'ROTH 1.0'!O4141*'קובץ טיוטה'!$D$10</f>
        <v>12622.125688164901</v>
      </c>
      <c r="Q4141" s="25">
        <f t="shared" si="643"/>
        <v>9022.1256881649006</v>
      </c>
      <c r="R4141" s="24">
        <f t="shared" si="652"/>
        <v>34494.872719999999</v>
      </c>
      <c r="S4141" s="25">
        <f t="shared" si="645"/>
        <v>0</v>
      </c>
      <c r="T4141" s="25">
        <f t="shared" si="646"/>
        <v>25472.747031835097</v>
      </c>
      <c r="U4141" s="25" t="str">
        <f t="shared" si="647"/>
        <v>charge</v>
      </c>
      <c r="W4141" s="25">
        <f t="shared" si="650"/>
        <v>22925.472328651587</v>
      </c>
      <c r="X4141" s="25">
        <f t="shared" si="648"/>
        <v>31399.826021131805</v>
      </c>
      <c r="Y4141" s="25">
        <f t="shared" si="651"/>
        <v>0</v>
      </c>
      <c r="AA4141" s="25">
        <f t="shared" si="649"/>
        <v>0</v>
      </c>
      <c r="AC4141" s="25">
        <f t="shared" si="644"/>
        <v>2547.2747031835097</v>
      </c>
    </row>
    <row r="4142" x14ac:dyDescent="0.2">
      <c r="L4142" s="24">
        <v>4137</v>
      </c>
      <c r="M4142" s="28">
        <v>0.62812272800000002</v>
      </c>
      <c r="O4142" s="24">
        <v>4137</v>
      </c>
      <c r="P4142" s="24">
        <f>'ROTH 1.0'!O4142*'קובץ טיוטה'!$D$10</f>
        <v>13707.986461208397</v>
      </c>
      <c r="Q4142" s="24">
        <f t="shared" si="643"/>
        <v>10107.986461208397</v>
      </c>
      <c r="R4142" s="24">
        <f t="shared" si="652"/>
        <v>42712.345503999997</v>
      </c>
      <c r="S4142" s="24">
        <f t="shared" si="645"/>
        <v>0</v>
      </c>
      <c r="T4142" s="24">
        <f t="shared" si="646"/>
        <v>32604.359042791599</v>
      </c>
      <c r="U4142" s="24" t="str">
        <f t="shared" si="647"/>
        <v>charge</v>
      </c>
      <c r="W4142" s="24">
        <f t="shared" si="650"/>
        <v>29343.923138512437</v>
      </c>
      <c r="X4142" s="24">
        <f t="shared" si="648"/>
        <v>60743.749159644241</v>
      </c>
      <c r="Y4142" s="24">
        <f t="shared" si="651"/>
        <v>0</v>
      </c>
      <c r="AA4142" s="24">
        <f t="shared" si="649"/>
        <v>0</v>
      </c>
      <c r="AC4142" s="24">
        <f t="shared" si="644"/>
        <v>3260.4359042791621</v>
      </c>
    </row>
    <row r="4143" x14ac:dyDescent="0.2">
      <c r="L4143" s="25">
        <v>4138</v>
      </c>
      <c r="M4143" s="29">
        <v>0.66987398199999992</v>
      </c>
      <c r="O4143" s="25">
        <v>4138</v>
      </c>
      <c r="P4143" s="24">
        <f>'ROTH 1.0'!O4143*'קובץ טיוטה'!$D$10</f>
        <v>14345.722847701871</v>
      </c>
      <c r="Q4143" s="25">
        <f t="shared" si="643"/>
        <v>10745.722847701871</v>
      </c>
      <c r="R4143" s="24">
        <f t="shared" si="652"/>
        <v>45551.430775999994</v>
      </c>
      <c r="S4143" s="25">
        <f t="shared" si="645"/>
        <v>0</v>
      </c>
      <c r="T4143" s="25">
        <f t="shared" si="646"/>
        <v>34805.707928298121</v>
      </c>
      <c r="U4143" s="25" t="str">
        <f t="shared" si="647"/>
        <v>charge</v>
      </c>
      <c r="W4143" s="25">
        <f t="shared" si="650"/>
        <v>17256.250840355759</v>
      </c>
      <c r="X4143" s="25">
        <f t="shared" si="648"/>
        <v>78000</v>
      </c>
      <c r="Y4143" s="25">
        <f t="shared" si="651"/>
        <v>0</v>
      </c>
      <c r="AA4143" s="25">
        <f t="shared" si="649"/>
        <v>0</v>
      </c>
      <c r="AC4143" s="25">
        <f t="shared" si="644"/>
        <v>17549.457087942363</v>
      </c>
    </row>
    <row r="4144" x14ac:dyDescent="0.2">
      <c r="L4144" s="24">
        <v>4139</v>
      </c>
      <c r="M4144" s="28">
        <v>0.70649751000000005</v>
      </c>
      <c r="O4144" s="24">
        <v>4139</v>
      </c>
      <c r="P4144" s="24">
        <f>'ROTH 1.0'!O4144*'קובץ טיוטה'!$D$10</f>
        <v>14763.304471535541</v>
      </c>
      <c r="Q4144" s="24">
        <f t="shared" si="643"/>
        <v>11163.304471535541</v>
      </c>
      <c r="R4144" s="24">
        <f t="shared" si="652"/>
        <v>48041.830679999999</v>
      </c>
      <c r="S4144" s="24">
        <f t="shared" si="645"/>
        <v>0</v>
      </c>
      <c r="T4144" s="24">
        <f t="shared" si="646"/>
        <v>36878.526208464456</v>
      </c>
      <c r="U4144" s="24" t="str">
        <f t="shared" si="647"/>
        <v>charge</v>
      </c>
      <c r="W4144" s="24">
        <f t="shared" si="650"/>
        <v>0</v>
      </c>
      <c r="X4144" s="24">
        <f t="shared" si="648"/>
        <v>78000</v>
      </c>
      <c r="Y4144" s="24">
        <f t="shared" si="651"/>
        <v>0</v>
      </c>
      <c r="AA4144" s="24">
        <f t="shared" si="649"/>
        <v>0</v>
      </c>
      <c r="AC4144" s="24">
        <f t="shared" si="644"/>
        <v>36878.526208464456</v>
      </c>
    </row>
    <row r="4145" x14ac:dyDescent="0.2">
      <c r="L4145" s="25">
        <v>4140</v>
      </c>
      <c r="M4145" s="29">
        <v>0.71902721400000003</v>
      </c>
      <c r="O4145" s="25">
        <v>4140</v>
      </c>
      <c r="P4145" s="24">
        <f>'ROTH 1.0'!O4145*'קובץ טיוטה'!$D$10</f>
        <v>15022.186529487799</v>
      </c>
      <c r="Q4145" s="25">
        <f t="shared" si="643"/>
        <v>11422.186529487799</v>
      </c>
      <c r="R4145" s="24">
        <f t="shared" si="652"/>
        <v>48893.850551999996</v>
      </c>
      <c r="S4145" s="25">
        <f t="shared" si="645"/>
        <v>0</v>
      </c>
      <c r="T4145" s="25">
        <f t="shared" si="646"/>
        <v>37471.664022512196</v>
      </c>
      <c r="U4145" s="25" t="str">
        <f t="shared" si="647"/>
        <v>charge</v>
      </c>
      <c r="W4145" s="25">
        <f t="shared" si="650"/>
        <v>0</v>
      </c>
      <c r="X4145" s="25">
        <f t="shared" si="648"/>
        <v>78000</v>
      </c>
      <c r="Y4145" s="25">
        <f t="shared" si="651"/>
        <v>0</v>
      </c>
      <c r="AA4145" s="25">
        <f t="shared" si="649"/>
        <v>0</v>
      </c>
      <c r="AC4145" s="25">
        <f t="shared" si="644"/>
        <v>37471.664022512196</v>
      </c>
    </row>
    <row r="4146" x14ac:dyDescent="0.2">
      <c r="L4146" s="24">
        <v>4141</v>
      </c>
      <c r="M4146" s="28">
        <v>0.74670069299999997</v>
      </c>
      <c r="O4146" s="24">
        <v>4141</v>
      </c>
      <c r="P4146" s="24">
        <f>'ROTH 1.0'!O4146*'קובץ טיוטה'!$D$10</f>
        <v>15216.165844977206</v>
      </c>
      <c r="Q4146" s="24">
        <f t="shared" si="643"/>
        <v>11616.165844977206</v>
      </c>
      <c r="R4146" s="24">
        <f t="shared" si="652"/>
        <v>50775.647123999996</v>
      </c>
      <c r="S4146" s="24">
        <f t="shared" si="645"/>
        <v>0</v>
      </c>
      <c r="T4146" s="24">
        <f t="shared" si="646"/>
        <v>39159.481279022788</v>
      </c>
      <c r="U4146" s="24" t="str">
        <f t="shared" si="647"/>
        <v>charge</v>
      </c>
      <c r="W4146" s="24">
        <f t="shared" si="650"/>
        <v>0</v>
      </c>
      <c r="X4146" s="24">
        <f t="shared" si="648"/>
        <v>78000</v>
      </c>
      <c r="Y4146" s="24">
        <f t="shared" si="651"/>
        <v>0</v>
      </c>
      <c r="AA4146" s="24">
        <f t="shared" si="649"/>
        <v>0</v>
      </c>
      <c r="AC4146" s="24">
        <f t="shared" si="644"/>
        <v>39159.481279022788</v>
      </c>
    </row>
    <row r="4147" x14ac:dyDescent="0.2">
      <c r="L4147" s="25">
        <v>4142</v>
      </c>
      <c r="M4147" s="29">
        <v>0.74713319899999997</v>
      </c>
      <c r="O4147" s="25">
        <v>4142</v>
      </c>
      <c r="P4147" s="24">
        <f>'ROTH 1.0'!O4147*'קובץ טיוטה'!$D$10</f>
        <v>15568.510866258684</v>
      </c>
      <c r="Q4147" s="25">
        <f t="shared" si="643"/>
        <v>11968.510866258684</v>
      </c>
      <c r="R4147" s="24">
        <f t="shared" si="652"/>
        <v>50805.057531999999</v>
      </c>
      <c r="S4147" s="25">
        <f t="shared" si="645"/>
        <v>0</v>
      </c>
      <c r="T4147" s="25">
        <f t="shared" si="646"/>
        <v>38836.546665741313</v>
      </c>
      <c r="U4147" s="25" t="str">
        <f t="shared" si="647"/>
        <v>charge</v>
      </c>
      <c r="W4147" s="25">
        <f t="shared" si="650"/>
        <v>0</v>
      </c>
      <c r="X4147" s="25">
        <f t="shared" si="648"/>
        <v>78000</v>
      </c>
      <c r="Y4147" s="25">
        <f t="shared" si="651"/>
        <v>0</v>
      </c>
      <c r="AA4147" s="25">
        <f t="shared" si="649"/>
        <v>0</v>
      </c>
      <c r="AC4147" s="25">
        <f t="shared" si="644"/>
        <v>38836.546665741313</v>
      </c>
    </row>
    <row r="4148" x14ac:dyDescent="0.2">
      <c r="L4148" s="24">
        <v>4143</v>
      </c>
      <c r="M4148" s="28">
        <v>0.73088225399999995</v>
      </c>
      <c r="O4148" s="24">
        <v>4143</v>
      </c>
      <c r="P4148" s="24">
        <f>'ROTH 1.0'!O4148*'קובץ טיוטה'!$D$10</f>
        <v>15533.085023796832</v>
      </c>
      <c r="Q4148" s="24">
        <f t="shared" si="643"/>
        <v>11933.085023796832</v>
      </c>
      <c r="R4148" s="24">
        <f t="shared" si="652"/>
        <v>49699.993271999992</v>
      </c>
      <c r="S4148" s="24">
        <f t="shared" si="645"/>
        <v>0</v>
      </c>
      <c r="T4148" s="24">
        <f t="shared" si="646"/>
        <v>37766.908248203159</v>
      </c>
      <c r="U4148" s="24" t="str">
        <f t="shared" si="647"/>
        <v>charge</v>
      </c>
      <c r="W4148" s="24">
        <f t="shared" si="650"/>
        <v>0</v>
      </c>
      <c r="X4148" s="24">
        <f t="shared" si="648"/>
        <v>78000</v>
      </c>
      <c r="Y4148" s="24">
        <f t="shared" si="651"/>
        <v>0</v>
      </c>
      <c r="AA4148" s="24">
        <f t="shared" si="649"/>
        <v>0</v>
      </c>
      <c r="AC4148" s="24">
        <f t="shared" si="644"/>
        <v>37766.908248203159</v>
      </c>
    </row>
    <row r="4149" x14ac:dyDescent="0.2">
      <c r="L4149" s="25">
        <v>4144</v>
      </c>
      <c r="M4149" s="29">
        <v>0.70836067299999994</v>
      </c>
      <c r="O4149" s="25">
        <v>4144</v>
      </c>
      <c r="P4149" s="24">
        <f>'ROTH 1.0'!O4149*'קובץ טיוטה'!$D$10</f>
        <v>15431.271497470665</v>
      </c>
      <c r="Q4149" s="25">
        <f t="shared" si="643"/>
        <v>11831.271497470665</v>
      </c>
      <c r="R4149" s="24">
        <f t="shared" si="652"/>
        <v>48168.525763999998</v>
      </c>
      <c r="S4149" s="25">
        <f t="shared" si="645"/>
        <v>0</v>
      </c>
      <c r="T4149" s="25">
        <f t="shared" si="646"/>
        <v>36337.254266529329</v>
      </c>
      <c r="U4149" s="25" t="str">
        <f t="shared" si="647"/>
        <v>charge</v>
      </c>
      <c r="W4149" s="25">
        <f t="shared" si="650"/>
        <v>0</v>
      </c>
      <c r="X4149" s="25">
        <f t="shared" si="648"/>
        <v>78000</v>
      </c>
      <c r="Y4149" s="25">
        <f t="shared" si="651"/>
        <v>0</v>
      </c>
      <c r="AA4149" s="25">
        <f t="shared" si="649"/>
        <v>0</v>
      </c>
      <c r="AC4149" s="25">
        <f t="shared" si="644"/>
        <v>36337.254266529329</v>
      </c>
    </row>
    <row r="4150" x14ac:dyDescent="0.2">
      <c r="L4150" s="24">
        <v>4145</v>
      </c>
      <c r="M4150" s="28">
        <v>0.62671588700000003</v>
      </c>
      <c r="O4150" s="24">
        <v>4145</v>
      </c>
      <c r="P4150" s="24">
        <f>'ROTH 1.0'!O4150*'קובץ טיוטה'!$D$10</f>
        <v>15089.666165504366</v>
      </c>
      <c r="Q4150" s="24">
        <f t="shared" si="643"/>
        <v>11489.666165504366</v>
      </c>
      <c r="R4150" s="24">
        <f t="shared" si="652"/>
        <v>42616.680315999998</v>
      </c>
      <c r="S4150" s="24">
        <f t="shared" si="645"/>
        <v>0</v>
      </c>
      <c r="T4150" s="24">
        <f t="shared" si="646"/>
        <v>31127.014150495634</v>
      </c>
      <c r="U4150" s="24" t="str">
        <f t="shared" si="647"/>
        <v>charge</v>
      </c>
      <c r="W4150" s="24">
        <f t="shared" si="650"/>
        <v>0</v>
      </c>
      <c r="X4150" s="24">
        <f t="shared" si="648"/>
        <v>78000</v>
      </c>
      <c r="Y4150" s="24">
        <f t="shared" si="651"/>
        <v>0</v>
      </c>
      <c r="AA4150" s="24">
        <f t="shared" si="649"/>
        <v>0</v>
      </c>
      <c r="AC4150" s="24">
        <f t="shared" si="644"/>
        <v>31127.014150495634</v>
      </c>
    </row>
    <row r="4151" x14ac:dyDescent="0.2">
      <c r="L4151" s="25">
        <v>4146</v>
      </c>
      <c r="M4151" s="29">
        <v>0.26781428399999996</v>
      </c>
      <c r="O4151" s="25">
        <v>4146</v>
      </c>
      <c r="P4151" s="24">
        <f>'ROTH 1.0'!O4151*'קובץ טיוטה'!$D$10</f>
        <v>14741.347034881173</v>
      </c>
      <c r="Q4151" s="25">
        <f t="shared" si="643"/>
        <v>11141.347034881173</v>
      </c>
      <c r="R4151" s="24">
        <f t="shared" si="652"/>
        <v>18211.371311999996</v>
      </c>
      <c r="S4151" s="25">
        <f t="shared" si="645"/>
        <v>0</v>
      </c>
      <c r="T4151" s="25">
        <f t="shared" si="646"/>
        <v>7070.0242771188223</v>
      </c>
      <c r="U4151" s="25" t="str">
        <f t="shared" si="647"/>
        <v>charge</v>
      </c>
      <c r="W4151" s="25">
        <f t="shared" si="650"/>
        <v>0</v>
      </c>
      <c r="X4151" s="25">
        <f t="shared" si="648"/>
        <v>78000</v>
      </c>
      <c r="Y4151" s="25">
        <f t="shared" si="651"/>
        <v>0</v>
      </c>
      <c r="AA4151" s="25">
        <f t="shared" si="649"/>
        <v>0</v>
      </c>
      <c r="AC4151" s="25">
        <f t="shared" si="644"/>
        <v>7070.0242771188223</v>
      </c>
    </row>
    <row r="4152" x14ac:dyDescent="0.2">
      <c r="L4152" s="24">
        <v>4147</v>
      </c>
      <c r="M4152" s="28">
        <v>2.1011517E-2</v>
      </c>
      <c r="O4152" s="24">
        <v>4147</v>
      </c>
      <c r="P4152" s="24">
        <f>'ROTH 1.0'!O4152*'קובץ טיוטה'!$D$10</f>
        <v>14525.031232813339</v>
      </c>
      <c r="Q4152" s="24">
        <f t="shared" si="643"/>
        <v>10925.031232813339</v>
      </c>
      <c r="R4152" s="24">
        <f t="shared" si="652"/>
        <v>1428.783156</v>
      </c>
      <c r="S4152" s="24">
        <f t="shared" si="645"/>
        <v>9496.2480768133391</v>
      </c>
      <c r="T4152" s="24">
        <f t="shared" si="646"/>
        <v>0</v>
      </c>
      <c r="U4152" s="24" t="str">
        <f t="shared" si="647"/>
        <v>drain</v>
      </c>
      <c r="W4152" s="24">
        <f t="shared" si="650"/>
        <v>0</v>
      </c>
      <c r="X4152" s="24">
        <f t="shared" si="648"/>
        <v>68503.751923186661</v>
      </c>
      <c r="Y4152" s="24">
        <f t="shared" si="651"/>
        <v>9496.2480768133391</v>
      </c>
      <c r="AA4152" s="24">
        <f t="shared" si="649"/>
        <v>0</v>
      </c>
      <c r="AC4152" s="24">
        <f t="shared" si="644"/>
        <v>0</v>
      </c>
    </row>
    <row r="4153" x14ac:dyDescent="0.2">
      <c r="L4153" s="25">
        <v>4148</v>
      </c>
      <c r="M4153" s="29">
        <v>0</v>
      </c>
      <c r="O4153" s="25">
        <v>4148</v>
      </c>
      <c r="P4153" s="24">
        <f>'ROTH 1.0'!O4153*'קובץ טיוטה'!$D$10</f>
        <v>14139.453136226221</v>
      </c>
      <c r="Q4153" s="25">
        <f t="shared" si="643"/>
        <v>10539.453136226221</v>
      </c>
      <c r="R4153" s="24">
        <f t="shared" si="652"/>
        <v>0</v>
      </c>
      <c r="S4153" s="25">
        <f t="shared" si="645"/>
        <v>10539.453136226221</v>
      </c>
      <c r="T4153" s="25">
        <f t="shared" si="646"/>
        <v>0</v>
      </c>
      <c r="U4153" s="25" t="str">
        <f t="shared" si="647"/>
        <v>drain</v>
      </c>
      <c r="W4153" s="25">
        <f t="shared" si="650"/>
        <v>0</v>
      </c>
      <c r="X4153" s="25">
        <f t="shared" si="648"/>
        <v>57964.29878696044</v>
      </c>
      <c r="Y4153" s="25">
        <f t="shared" si="651"/>
        <v>10539.453136226221</v>
      </c>
      <c r="AA4153" s="25">
        <f t="shared" si="649"/>
        <v>0</v>
      </c>
      <c r="AC4153" s="25">
        <f t="shared" si="644"/>
        <v>0</v>
      </c>
    </row>
    <row r="4154" x14ac:dyDescent="0.2">
      <c r="L4154" s="24">
        <v>4149</v>
      </c>
      <c r="M4154" s="28">
        <v>0</v>
      </c>
      <c r="O4154" s="24">
        <v>4149</v>
      </c>
      <c r="P4154" s="24">
        <f>'ROTH 1.0'!O4154*'קובץ טיוטה'!$D$10</f>
        <v>14212.866441513172</v>
      </c>
      <c r="Q4154" s="24">
        <f t="shared" si="643"/>
        <v>10612.866441513172</v>
      </c>
      <c r="R4154" s="24">
        <f t="shared" si="652"/>
        <v>0</v>
      </c>
      <c r="S4154" s="24">
        <f t="shared" si="645"/>
        <v>10612.866441513172</v>
      </c>
      <c r="T4154" s="24">
        <f t="shared" si="646"/>
        <v>0</v>
      </c>
      <c r="U4154" s="24" t="str">
        <f t="shared" si="647"/>
        <v>drain</v>
      </c>
      <c r="W4154" s="24">
        <f t="shared" si="650"/>
        <v>0</v>
      </c>
      <c r="X4154" s="24">
        <f t="shared" si="648"/>
        <v>47351.432345447269</v>
      </c>
      <c r="Y4154" s="24">
        <f t="shared" si="651"/>
        <v>10612.866441513172</v>
      </c>
      <c r="AA4154" s="24">
        <f t="shared" si="649"/>
        <v>0</v>
      </c>
      <c r="AC4154" s="24">
        <f t="shared" si="644"/>
        <v>0</v>
      </c>
    </row>
    <row r="4155" x14ac:dyDescent="0.2">
      <c r="L4155" s="25">
        <v>4150</v>
      </c>
      <c r="M4155" s="29">
        <v>0</v>
      </c>
      <c r="O4155" s="25">
        <v>4150</v>
      </c>
      <c r="P4155" s="24">
        <f>'ROTH 1.0'!O4155*'קובץ טיוטה'!$D$10</f>
        <v>13590.692338391586</v>
      </c>
      <c r="Q4155" s="25">
        <f t="shared" si="643"/>
        <v>9990.6923383915855</v>
      </c>
      <c r="R4155" s="24">
        <f t="shared" si="652"/>
        <v>0</v>
      </c>
      <c r="S4155" s="25">
        <f t="shared" si="645"/>
        <v>9990.6923383915855</v>
      </c>
      <c r="T4155" s="25">
        <f t="shared" si="646"/>
        <v>0</v>
      </c>
      <c r="U4155" s="25" t="str">
        <f t="shared" si="647"/>
        <v>drain</v>
      </c>
      <c r="W4155" s="25">
        <f t="shared" si="650"/>
        <v>0</v>
      </c>
      <c r="X4155" s="25">
        <f t="shared" si="648"/>
        <v>37360.740007055683</v>
      </c>
      <c r="Y4155" s="25">
        <f t="shared" si="651"/>
        <v>9990.6923383915855</v>
      </c>
      <c r="AA4155" s="25">
        <f t="shared" si="649"/>
        <v>0</v>
      </c>
      <c r="AC4155" s="25">
        <f t="shared" si="644"/>
        <v>0</v>
      </c>
    </row>
    <row r="4156" x14ac:dyDescent="0.2">
      <c r="L4156" s="24">
        <v>4151</v>
      </c>
      <c r="M4156" s="28">
        <v>0</v>
      </c>
      <c r="O4156" s="24">
        <v>4151</v>
      </c>
      <c r="P4156" s="24">
        <f>'ROTH 1.0'!O4156*'קובץ טיוטה'!$D$10</f>
        <v>12952.301098589181</v>
      </c>
      <c r="Q4156" s="24">
        <f t="shared" si="643"/>
        <v>9352.3010985891815</v>
      </c>
      <c r="R4156" s="24">
        <f t="shared" si="652"/>
        <v>0</v>
      </c>
      <c r="S4156" s="24">
        <f t="shared" si="645"/>
        <v>9352.3010985891815</v>
      </c>
      <c r="T4156" s="24">
        <f t="shared" si="646"/>
        <v>0</v>
      </c>
      <c r="U4156" s="24" t="str">
        <f t="shared" si="647"/>
        <v>drain</v>
      </c>
      <c r="W4156" s="24">
        <f t="shared" si="650"/>
        <v>0</v>
      </c>
      <c r="X4156" s="24">
        <f t="shared" si="648"/>
        <v>28008.438908466502</v>
      </c>
      <c r="Y4156" s="24">
        <f t="shared" si="651"/>
        <v>9352.3010985891815</v>
      </c>
      <c r="AA4156" s="24">
        <f t="shared" si="649"/>
        <v>0</v>
      </c>
      <c r="AC4156" s="24">
        <f t="shared" si="644"/>
        <v>0</v>
      </c>
    </row>
    <row r="4157" x14ac:dyDescent="0.2">
      <c r="L4157" s="25">
        <v>4152</v>
      </c>
      <c r="M4157" s="29">
        <v>0</v>
      </c>
      <c r="O4157" s="25">
        <v>4152</v>
      </c>
      <c r="P4157" s="24">
        <f>'ROTH 1.0'!O4157*'קובץ טיוטה'!$D$10</f>
        <v>12058.873343385789</v>
      </c>
      <c r="Q4157" s="25">
        <f t="shared" si="643"/>
        <v>8458.8733433857888</v>
      </c>
      <c r="R4157" s="24">
        <f t="shared" si="652"/>
        <v>0</v>
      </c>
      <c r="S4157" s="25">
        <f t="shared" si="645"/>
        <v>8458.8733433857888</v>
      </c>
      <c r="T4157" s="25">
        <f t="shared" si="646"/>
        <v>0</v>
      </c>
      <c r="U4157" s="25" t="str">
        <f t="shared" si="647"/>
        <v>drain</v>
      </c>
      <c r="W4157" s="25">
        <f t="shared" si="650"/>
        <v>0</v>
      </c>
      <c r="X4157" s="25">
        <f t="shared" si="648"/>
        <v>19549.565565080713</v>
      </c>
      <c r="Y4157" s="25">
        <f t="shared" si="651"/>
        <v>8458.8733433857888</v>
      </c>
      <c r="AA4157" s="25">
        <f t="shared" si="649"/>
        <v>0</v>
      </c>
      <c r="AC4157" s="25">
        <f t="shared" si="644"/>
        <v>0</v>
      </c>
    </row>
    <row r="4158" x14ac:dyDescent="0.2">
      <c r="L4158" s="24">
        <v>4153</v>
      </c>
      <c r="M4158" s="28">
        <v>0</v>
      </c>
      <c r="O4158" s="24">
        <v>4153</v>
      </c>
      <c r="P4158" s="24">
        <f>'ROTH 1.0'!O4158*'קובץ טיוטה'!$D$10</f>
        <v>11322.959829781859</v>
      </c>
      <c r="Q4158" s="24">
        <f t="shared" si="643"/>
        <v>7722.9598297818593</v>
      </c>
      <c r="R4158" s="24">
        <f t="shared" si="652"/>
        <v>0</v>
      </c>
      <c r="S4158" s="24">
        <f t="shared" si="645"/>
        <v>7722.9598297818593</v>
      </c>
      <c r="T4158" s="24">
        <f t="shared" si="646"/>
        <v>0</v>
      </c>
      <c r="U4158" s="24" t="str">
        <f t="shared" si="647"/>
        <v>drain</v>
      </c>
      <c r="W4158" s="24">
        <f t="shared" si="650"/>
        <v>0</v>
      </c>
      <c r="X4158" s="24">
        <f t="shared" si="648"/>
        <v>11826.605735298854</v>
      </c>
      <c r="Y4158" s="24">
        <f t="shared" si="651"/>
        <v>7722.9598297818593</v>
      </c>
      <c r="AA4158" s="24">
        <f t="shared" si="649"/>
        <v>0</v>
      </c>
      <c r="AC4158" s="24">
        <f t="shared" si="644"/>
        <v>0</v>
      </c>
    </row>
    <row r="4159" x14ac:dyDescent="0.2">
      <c r="L4159" s="25">
        <v>4154</v>
      </c>
      <c r="M4159" s="29">
        <v>0</v>
      </c>
      <c r="O4159" s="25">
        <v>4154</v>
      </c>
      <c r="P4159" s="24">
        <f>'ROTH 1.0'!O4159*'קובץ טיוטה'!$D$10</f>
        <v>10787.380947703832</v>
      </c>
      <c r="Q4159" s="25">
        <f t="shared" si="643"/>
        <v>7187.3809477038321</v>
      </c>
      <c r="R4159" s="24">
        <f t="shared" si="652"/>
        <v>0</v>
      </c>
      <c r="S4159" s="25">
        <f t="shared" si="645"/>
        <v>7187.3809477038321</v>
      </c>
      <c r="T4159" s="25">
        <f t="shared" si="646"/>
        <v>0</v>
      </c>
      <c r="U4159" s="25" t="str">
        <f t="shared" si="647"/>
        <v>drain</v>
      </c>
      <c r="W4159" s="25">
        <f t="shared" si="650"/>
        <v>0</v>
      </c>
      <c r="X4159" s="25">
        <f t="shared" si="648"/>
        <v>4639.2247875950216</v>
      </c>
      <c r="Y4159" s="25">
        <f t="shared" si="651"/>
        <v>7187.3809477038321</v>
      </c>
      <c r="AA4159" s="25">
        <f t="shared" si="649"/>
        <v>0</v>
      </c>
      <c r="AC4159" s="25">
        <f t="shared" si="644"/>
        <v>0</v>
      </c>
    </row>
    <row r="4160" x14ac:dyDescent="0.2">
      <c r="L4160" s="24">
        <v>4155</v>
      </c>
      <c r="M4160" s="28">
        <v>0</v>
      </c>
      <c r="O4160" s="24">
        <v>4155</v>
      </c>
      <c r="P4160" s="24">
        <f>'ROTH 1.0'!O4160*'קובץ טיוטה'!$D$10</f>
        <v>10461.90854122726</v>
      </c>
      <c r="Q4160" s="24">
        <f t="shared" si="643"/>
        <v>6861.9085412272598</v>
      </c>
      <c r="R4160" s="24">
        <f t="shared" si="652"/>
        <v>0</v>
      </c>
      <c r="S4160" s="24">
        <f t="shared" si="645"/>
        <v>6861.9085412272598</v>
      </c>
      <c r="T4160" s="24">
        <f t="shared" si="646"/>
        <v>0</v>
      </c>
      <c r="U4160" s="24" t="str">
        <f t="shared" si="647"/>
        <v>drain</v>
      </c>
      <c r="W4160" s="24">
        <f t="shared" si="650"/>
        <v>0</v>
      </c>
      <c r="X4160" s="24">
        <f t="shared" si="648"/>
        <v>0</v>
      </c>
      <c r="Y4160" s="24">
        <f t="shared" si="651"/>
        <v>4639.2247875950216</v>
      </c>
      <c r="AA4160" s="24">
        <f t="shared" si="649"/>
        <v>2222.6837536322382</v>
      </c>
      <c r="AC4160" s="24">
        <f t="shared" si="644"/>
        <v>0</v>
      </c>
    </row>
    <row r="4161" x14ac:dyDescent="0.2">
      <c r="L4161" s="25">
        <v>4156</v>
      </c>
      <c r="M4161" s="29">
        <v>0</v>
      </c>
      <c r="O4161" s="25">
        <v>4156</v>
      </c>
      <c r="P4161" s="24">
        <f>'ROTH 1.0'!O4161*'קובץ טיוטה'!$D$10</f>
        <v>10704.634412185782</v>
      </c>
      <c r="Q4161" s="25">
        <f t="shared" si="643"/>
        <v>7104.6344121857819</v>
      </c>
      <c r="R4161" s="24">
        <f t="shared" si="652"/>
        <v>0</v>
      </c>
      <c r="S4161" s="25">
        <f t="shared" si="645"/>
        <v>7104.6344121857819</v>
      </c>
      <c r="T4161" s="25">
        <f t="shared" si="646"/>
        <v>0</v>
      </c>
      <c r="U4161" s="25" t="str">
        <f t="shared" si="647"/>
        <v>drain</v>
      </c>
      <c r="W4161" s="25">
        <f t="shared" si="650"/>
        <v>0</v>
      </c>
      <c r="X4161" s="25">
        <f t="shared" si="648"/>
        <v>0</v>
      </c>
      <c r="Y4161" s="25">
        <f t="shared" si="651"/>
        <v>0</v>
      </c>
      <c r="AA4161" s="25">
        <f t="shared" si="649"/>
        <v>7104.6344121857819</v>
      </c>
      <c r="AC4161" s="25">
        <f t="shared" si="644"/>
        <v>0</v>
      </c>
    </row>
    <row r="4162" x14ac:dyDescent="0.2">
      <c r="L4162" s="24">
        <v>4157</v>
      </c>
      <c r="M4162" s="28">
        <v>0</v>
      </c>
      <c r="O4162" s="24">
        <v>4157</v>
      </c>
      <c r="P4162" s="24">
        <f>'ROTH 1.0'!O4162*'קובץ טיוטה'!$D$10</f>
        <v>10741.049778226359</v>
      </c>
      <c r="Q4162" s="24">
        <f t="shared" si="643"/>
        <v>7141.0497782263592</v>
      </c>
      <c r="R4162" s="24">
        <f t="shared" si="652"/>
        <v>0</v>
      </c>
      <c r="S4162" s="24">
        <f t="shared" si="645"/>
        <v>7141.0497782263592</v>
      </c>
      <c r="T4162" s="24">
        <f t="shared" si="646"/>
        <v>0</v>
      </c>
      <c r="U4162" s="24" t="str">
        <f t="shared" si="647"/>
        <v>drain</v>
      </c>
      <c r="W4162" s="24">
        <f t="shared" si="650"/>
        <v>0</v>
      </c>
      <c r="X4162" s="24">
        <f t="shared" si="648"/>
        <v>0</v>
      </c>
      <c r="Y4162" s="24">
        <f t="shared" si="651"/>
        <v>0</v>
      </c>
      <c r="AA4162" s="24">
        <f t="shared" si="649"/>
        <v>7141.0497782263592</v>
      </c>
      <c r="AC4162" s="24">
        <f t="shared" si="644"/>
        <v>0</v>
      </c>
    </row>
    <row r="4163" x14ac:dyDescent="0.2">
      <c r="L4163" s="25">
        <v>4158</v>
      </c>
      <c r="M4163" s="29">
        <v>0</v>
      </c>
      <c r="O4163" s="25">
        <v>4158</v>
      </c>
      <c r="P4163" s="24">
        <f>'ROTH 1.0'!O4163*'קובץ טיוטה'!$D$10</f>
        <v>10603.345669999035</v>
      </c>
      <c r="Q4163" s="25">
        <f t="shared" si="643"/>
        <v>7003.3456699990347</v>
      </c>
      <c r="R4163" s="24">
        <f t="shared" si="652"/>
        <v>0</v>
      </c>
      <c r="S4163" s="25">
        <f t="shared" si="645"/>
        <v>7003.3456699990347</v>
      </c>
      <c r="T4163" s="25">
        <f t="shared" si="646"/>
        <v>0</v>
      </c>
      <c r="U4163" s="25" t="str">
        <f t="shared" si="647"/>
        <v>drain</v>
      </c>
      <c r="W4163" s="25">
        <f t="shared" si="650"/>
        <v>0</v>
      </c>
      <c r="X4163" s="25">
        <f t="shared" si="648"/>
        <v>0</v>
      </c>
      <c r="Y4163" s="25">
        <f t="shared" si="651"/>
        <v>0</v>
      </c>
      <c r="AA4163" s="25">
        <f t="shared" si="649"/>
        <v>7003.3456699990347</v>
      </c>
      <c r="AC4163" s="25">
        <f t="shared" si="644"/>
        <v>0</v>
      </c>
    </row>
    <row r="4164" x14ac:dyDescent="0.2">
      <c r="L4164" s="24">
        <v>4159</v>
      </c>
      <c r="M4164" s="28">
        <v>5.0917282000000001E-2</v>
      </c>
      <c r="O4164" s="24">
        <v>4159</v>
      </c>
      <c r="P4164" s="24">
        <f>'ROTH 1.0'!O4164*'קובץ טיוטה'!$D$10</f>
        <v>11534.268431005195</v>
      </c>
      <c r="Q4164" s="24">
        <f t="shared" si="643"/>
        <v>7934.2684310051955</v>
      </c>
      <c r="R4164" s="24">
        <f t="shared" si="652"/>
        <v>3462.375176</v>
      </c>
      <c r="S4164" s="24">
        <f t="shared" si="645"/>
        <v>4471.8932550051959</v>
      </c>
      <c r="T4164" s="24">
        <f t="shared" si="646"/>
        <v>0</v>
      </c>
      <c r="U4164" s="24" t="str">
        <f t="shared" si="647"/>
        <v>drain</v>
      </c>
      <c r="W4164" s="24">
        <f t="shared" si="650"/>
        <v>0</v>
      </c>
      <c r="X4164" s="24">
        <f t="shared" si="648"/>
        <v>0</v>
      </c>
      <c r="Y4164" s="24">
        <f t="shared" si="651"/>
        <v>0</v>
      </c>
      <c r="AA4164" s="24">
        <f t="shared" si="649"/>
        <v>4471.8932550051959</v>
      </c>
      <c r="AC4164" s="24">
        <f t="shared" si="644"/>
        <v>0</v>
      </c>
    </row>
    <row r="4165" x14ac:dyDescent="0.2">
      <c r="L4165" s="25">
        <v>4160</v>
      </c>
      <c r="M4165" s="29">
        <v>0.16780761199999999</v>
      </c>
      <c r="O4165" s="25">
        <v>4160</v>
      </c>
      <c r="P4165" s="24">
        <f>'ROTH 1.0'!O4165*'קובץ טיוטה'!$D$10</f>
        <v>12776.060389715405</v>
      </c>
      <c r="Q4165" s="25">
        <f t="shared" si="643"/>
        <v>9176.0603897154051</v>
      </c>
      <c r="R4165" s="24">
        <f t="shared" si="652"/>
        <v>11410.917615999999</v>
      </c>
      <c r="S4165" s="25">
        <f t="shared" si="645"/>
        <v>0</v>
      </c>
      <c r="T4165" s="25">
        <f t="shared" si="646"/>
        <v>2234.8572262845937</v>
      </c>
      <c r="U4165" s="25" t="str">
        <f t="shared" si="647"/>
        <v>charge</v>
      </c>
      <c r="W4165" s="25">
        <f t="shared" si="650"/>
        <v>2011.3715036561343</v>
      </c>
      <c r="X4165" s="25">
        <f t="shared" si="648"/>
        <v>2011.3715036561343</v>
      </c>
      <c r="Y4165" s="25">
        <f t="shared" si="651"/>
        <v>0</v>
      </c>
      <c r="AA4165" s="25">
        <f t="shared" si="649"/>
        <v>0</v>
      </c>
      <c r="AC4165" s="25">
        <f t="shared" si="644"/>
        <v>223.48572262845937</v>
      </c>
    </row>
    <row r="4166" x14ac:dyDescent="0.2">
      <c r="L4166" s="24">
        <v>4161</v>
      </c>
      <c r="M4166" s="28">
        <v>0.42419785600000004</v>
      </c>
      <c r="O4166" s="24">
        <v>4161</v>
      </c>
      <c r="P4166" s="24">
        <f>'ROTH 1.0'!O4166*'קובץ טיוטה'!$D$10</f>
        <v>13830.331364896798</v>
      </c>
      <c r="Q4166" s="24">
        <f t="shared" ref="Q4166:Q4229" si="653">P4166-$H$8*$H$9</f>
        <v>10230.331364896798</v>
      </c>
      <c r="R4166" s="24">
        <f t="shared" si="652"/>
        <v>28845.454208000003</v>
      </c>
      <c r="S4166" s="24">
        <f t="shared" si="645"/>
        <v>0</v>
      </c>
      <c r="T4166" s="24">
        <f t="shared" si="646"/>
        <v>18615.122843103207</v>
      </c>
      <c r="U4166" s="24" t="str">
        <f t="shared" si="647"/>
        <v>charge</v>
      </c>
      <c r="W4166" s="24">
        <f t="shared" si="650"/>
        <v>16753.610558792887</v>
      </c>
      <c r="X4166" s="24">
        <f t="shared" si="648"/>
        <v>18764.98206244902</v>
      </c>
      <c r="Y4166" s="24">
        <f t="shared" si="651"/>
        <v>0</v>
      </c>
      <c r="AA4166" s="24">
        <f t="shared" si="649"/>
        <v>0</v>
      </c>
      <c r="AC4166" s="24">
        <f t="shared" ref="AC4166:AC4229" si="654">IF(U4166="charge",(T4166-W4166),0)</f>
        <v>1861.51228431032</v>
      </c>
    </row>
    <row r="4167" x14ac:dyDescent="0.2">
      <c r="L4167" s="25">
        <v>4162</v>
      </c>
      <c r="M4167" s="29">
        <v>0.63516404700000006</v>
      </c>
      <c r="O4167" s="25">
        <v>4162</v>
      </c>
      <c r="P4167" s="24">
        <f>'ROTH 1.0'!O4167*'קובץ טיוטה'!$D$10</f>
        <v>14416.796749744366</v>
      </c>
      <c r="Q4167" s="25">
        <f t="shared" si="653"/>
        <v>10816.796749744366</v>
      </c>
      <c r="R4167" s="24">
        <f t="shared" si="652"/>
        <v>43191.155196</v>
      </c>
      <c r="S4167" s="25">
        <f t="shared" ref="S4167:S4230" si="655">IF(Q4167&gt;R4167,Q4167-R4167,0)</f>
        <v>0</v>
      </c>
      <c r="T4167" s="25">
        <f t="shared" ref="T4167:T4230" si="656">IF(R4167&gt;Q4167,R4167-Q4167,0)</f>
        <v>32374.358446255632</v>
      </c>
      <c r="U4167" s="25" t="str">
        <f t="shared" ref="U4167:U4230" si="657">IF(Q4167&gt;R4167,"drain","charge")</f>
        <v>charge</v>
      </c>
      <c r="W4167" s="25">
        <f t="shared" si="650"/>
        <v>29136.922601630071</v>
      </c>
      <c r="X4167" s="25">
        <f t="shared" ref="X4167:X4230" si="658">IF(X4166+T4167&gt;$H$11,$H$11,IF(U4167="charge",X4166+(T4167*$H$12),IF((X4166-S4167)&gt;0,X4166-S4167,0)))</f>
        <v>47901.904664079091</v>
      </c>
      <c r="Y4167" s="25">
        <f t="shared" si="651"/>
        <v>0</v>
      </c>
      <c r="AA4167" s="25">
        <f t="shared" ref="AA4167:AA4230" si="659">S4167-Y4167</f>
        <v>0</v>
      </c>
      <c r="AC4167" s="25">
        <f t="shared" si="654"/>
        <v>3237.435844625561</v>
      </c>
    </row>
    <row r="4168" x14ac:dyDescent="0.2">
      <c r="L4168" s="24">
        <v>4163</v>
      </c>
      <c r="M4168" s="28">
        <v>0.67731624800000001</v>
      </c>
      <c r="O4168" s="24">
        <v>4163</v>
      </c>
      <c r="P4168" s="24">
        <f>'ROTH 1.0'!O4168*'קובץ טיוטה'!$D$10</f>
        <v>14877.468298414347</v>
      </c>
      <c r="Q4168" s="24">
        <f t="shared" si="653"/>
        <v>11277.468298414347</v>
      </c>
      <c r="R4168" s="24">
        <f t="shared" si="652"/>
        <v>46057.504863999995</v>
      </c>
      <c r="S4168" s="24">
        <f t="shared" si="655"/>
        <v>0</v>
      </c>
      <c r="T4168" s="24">
        <f t="shared" si="656"/>
        <v>34780.036565585644</v>
      </c>
      <c r="U4168" s="24" t="str">
        <f t="shared" si="657"/>
        <v>charge</v>
      </c>
      <c r="W4168" s="24">
        <f t="shared" ref="W4168:W4231" si="660">IF(X4168&gt;=X4167,(X4168-X4167),0)</f>
        <v>30098.095335920909</v>
      </c>
      <c r="X4168" s="24">
        <f t="shared" si="658"/>
        <v>78000</v>
      </c>
      <c r="Y4168" s="24">
        <f t="shared" ref="Y4168:Y4231" si="661">IF(U4168="drain",X4167-X4168,0)</f>
        <v>0</v>
      </c>
      <c r="AA4168" s="24">
        <f t="shared" si="659"/>
        <v>0</v>
      </c>
      <c r="AC4168" s="24">
        <f t="shared" si="654"/>
        <v>4681.9412296647351</v>
      </c>
    </row>
    <row r="4169" x14ac:dyDescent="0.2">
      <c r="L4169" s="25">
        <v>4164</v>
      </c>
      <c r="M4169" s="29">
        <v>0.73119494600000001</v>
      </c>
      <c r="O4169" s="25">
        <v>4164</v>
      </c>
      <c r="P4169" s="24">
        <f>'ROTH 1.0'!O4169*'קובץ טיוטה'!$D$10</f>
        <v>15033.391395770872</v>
      </c>
      <c r="Q4169" s="25">
        <f t="shared" si="653"/>
        <v>11433.391395770872</v>
      </c>
      <c r="R4169" s="24">
        <f t="shared" si="652"/>
        <v>49721.256327999996</v>
      </c>
      <c r="S4169" s="25">
        <f t="shared" si="655"/>
        <v>0</v>
      </c>
      <c r="T4169" s="25">
        <f t="shared" si="656"/>
        <v>38287.864932229124</v>
      </c>
      <c r="U4169" s="25" t="str">
        <f t="shared" si="657"/>
        <v>charge</v>
      </c>
      <c r="W4169" s="25">
        <f t="shared" si="660"/>
        <v>0</v>
      </c>
      <c r="X4169" s="25">
        <f t="shared" si="658"/>
        <v>78000</v>
      </c>
      <c r="Y4169" s="25">
        <f t="shared" si="661"/>
        <v>0</v>
      </c>
      <c r="AA4169" s="25">
        <f t="shared" si="659"/>
        <v>0</v>
      </c>
      <c r="AC4169" s="25">
        <f t="shared" si="654"/>
        <v>38287.864932229124</v>
      </c>
    </row>
    <row r="4170" x14ac:dyDescent="0.2">
      <c r="L4170" s="24">
        <v>4165</v>
      </c>
      <c r="M4170" s="28">
        <v>0.73939825800000003</v>
      </c>
      <c r="O4170" s="24">
        <v>4165</v>
      </c>
      <c r="P4170" s="24">
        <f>'ROTH 1.0'!O4170*'קובץ טיוטה'!$D$10</f>
        <v>15464.551150799793</v>
      </c>
      <c r="Q4170" s="24">
        <f t="shared" si="653"/>
        <v>11864.551150799793</v>
      </c>
      <c r="R4170" s="24">
        <f t="shared" si="652"/>
        <v>50279.081544000001</v>
      </c>
      <c r="S4170" s="24">
        <f t="shared" si="655"/>
        <v>0</v>
      </c>
      <c r="T4170" s="24">
        <f t="shared" si="656"/>
        <v>38414.530393200206</v>
      </c>
      <c r="U4170" s="24" t="str">
        <f t="shared" si="657"/>
        <v>charge</v>
      </c>
      <c r="W4170" s="24">
        <f t="shared" si="660"/>
        <v>0</v>
      </c>
      <c r="X4170" s="24">
        <f t="shared" si="658"/>
        <v>78000</v>
      </c>
      <c r="Y4170" s="24">
        <f t="shared" si="661"/>
        <v>0</v>
      </c>
      <c r="AA4170" s="24">
        <f t="shared" si="659"/>
        <v>0</v>
      </c>
      <c r="AC4170" s="24">
        <f t="shared" si="654"/>
        <v>38414.530393200206</v>
      </c>
    </row>
    <row r="4171" x14ac:dyDescent="0.2">
      <c r="L4171" s="25">
        <v>4166</v>
      </c>
      <c r="M4171" s="29">
        <v>0.75127526300000003</v>
      </c>
      <c r="O4171" s="25">
        <v>4166</v>
      </c>
      <c r="P4171" s="24">
        <f>'ROTH 1.0'!O4171*'קובץ טיוטה'!$D$10</f>
        <v>15799.571208174792</v>
      </c>
      <c r="Q4171" s="25">
        <f t="shared" si="653"/>
        <v>12199.571208174792</v>
      </c>
      <c r="R4171" s="24">
        <f t="shared" si="652"/>
        <v>51086.717883999998</v>
      </c>
      <c r="S4171" s="25">
        <f t="shared" si="655"/>
        <v>0</v>
      </c>
      <c r="T4171" s="25">
        <f t="shared" si="656"/>
        <v>38887.146675825206</v>
      </c>
      <c r="U4171" s="25" t="str">
        <f t="shared" si="657"/>
        <v>charge</v>
      </c>
      <c r="W4171" s="25">
        <f t="shared" si="660"/>
        <v>0</v>
      </c>
      <c r="X4171" s="25">
        <f t="shared" si="658"/>
        <v>78000</v>
      </c>
      <c r="Y4171" s="25">
        <f t="shared" si="661"/>
        <v>0</v>
      </c>
      <c r="AA4171" s="25">
        <f t="shared" si="659"/>
        <v>0</v>
      </c>
      <c r="AC4171" s="25">
        <f t="shared" si="654"/>
        <v>38887.146675825206</v>
      </c>
    </row>
    <row r="4172" x14ac:dyDescent="0.2">
      <c r="L4172" s="24">
        <v>4167</v>
      </c>
      <c r="M4172" s="28">
        <v>0.72867516799999998</v>
      </c>
      <c r="O4172" s="24">
        <v>4167</v>
      </c>
      <c r="P4172" s="24">
        <f>'ROTH 1.0'!O4172*'קובץ טיוטה'!$D$10</f>
        <v>15774.661555426364</v>
      </c>
      <c r="Q4172" s="24">
        <f t="shared" si="653"/>
        <v>12174.661555426364</v>
      </c>
      <c r="R4172" s="24">
        <f t="shared" si="652"/>
        <v>49549.911423999998</v>
      </c>
      <c r="S4172" s="24">
        <f t="shared" si="655"/>
        <v>0</v>
      </c>
      <c r="T4172" s="24">
        <f t="shared" si="656"/>
        <v>37375.249868573635</v>
      </c>
      <c r="U4172" s="24" t="str">
        <f t="shared" si="657"/>
        <v>charge</v>
      </c>
      <c r="W4172" s="24">
        <f t="shared" si="660"/>
        <v>0</v>
      </c>
      <c r="X4172" s="24">
        <f t="shared" si="658"/>
        <v>78000</v>
      </c>
      <c r="Y4172" s="24">
        <f t="shared" si="661"/>
        <v>0</v>
      </c>
      <c r="AA4172" s="24">
        <f t="shared" si="659"/>
        <v>0</v>
      </c>
      <c r="AC4172" s="24">
        <f t="shared" si="654"/>
        <v>37375.249868573635</v>
      </c>
    </row>
    <row r="4173" x14ac:dyDescent="0.2">
      <c r="L4173" s="25">
        <v>4168</v>
      </c>
      <c r="M4173" s="29">
        <v>0.70088387200000002</v>
      </c>
      <c r="O4173" s="25">
        <v>4168</v>
      </c>
      <c r="P4173" s="24">
        <f>'ROTH 1.0'!O4173*'קובץ טיוטה'!$D$10</f>
        <v>15710.914049326662</v>
      </c>
      <c r="Q4173" s="25">
        <f t="shared" si="653"/>
        <v>12110.914049326662</v>
      </c>
      <c r="R4173" s="24">
        <f t="shared" si="652"/>
        <v>47660.103295999994</v>
      </c>
      <c r="S4173" s="25">
        <f t="shared" si="655"/>
        <v>0</v>
      </c>
      <c r="T4173" s="25">
        <f t="shared" si="656"/>
        <v>35549.189246673333</v>
      </c>
      <c r="U4173" s="25" t="str">
        <f t="shared" si="657"/>
        <v>charge</v>
      </c>
      <c r="W4173" s="25">
        <f t="shared" si="660"/>
        <v>0</v>
      </c>
      <c r="X4173" s="25">
        <f t="shared" si="658"/>
        <v>78000</v>
      </c>
      <c r="Y4173" s="25">
        <f t="shared" si="661"/>
        <v>0</v>
      </c>
      <c r="AA4173" s="25">
        <f t="shared" si="659"/>
        <v>0</v>
      </c>
      <c r="AC4173" s="25">
        <f t="shared" si="654"/>
        <v>35549.189246673333</v>
      </c>
    </row>
    <row r="4174" x14ac:dyDescent="0.2">
      <c r="L4174" s="24">
        <v>4169</v>
      </c>
      <c r="M4174" s="28">
        <v>0.60064905700000004</v>
      </c>
      <c r="O4174" s="24">
        <v>4169</v>
      </c>
      <c r="P4174" s="24">
        <f>'ROTH 1.0'!O4174*'קובץ טיוטה'!$D$10</f>
        <v>15325.051690641667</v>
      </c>
      <c r="Q4174" s="24">
        <f t="shared" si="653"/>
        <v>11725.051690641667</v>
      </c>
      <c r="R4174" s="24">
        <f t="shared" si="652"/>
        <v>40844.135876000008</v>
      </c>
      <c r="S4174" s="24">
        <f t="shared" si="655"/>
        <v>0</v>
      </c>
      <c r="T4174" s="24">
        <f t="shared" si="656"/>
        <v>29119.084185358341</v>
      </c>
      <c r="U4174" s="24" t="str">
        <f t="shared" si="657"/>
        <v>charge</v>
      </c>
      <c r="W4174" s="24">
        <f t="shared" si="660"/>
        <v>0</v>
      </c>
      <c r="X4174" s="24">
        <f t="shared" si="658"/>
        <v>78000</v>
      </c>
      <c r="Y4174" s="24">
        <f t="shared" si="661"/>
        <v>0</v>
      </c>
      <c r="AA4174" s="24">
        <f t="shared" si="659"/>
        <v>0</v>
      </c>
      <c r="AC4174" s="24">
        <f t="shared" si="654"/>
        <v>29119.084185358341</v>
      </c>
    </row>
    <row r="4175" x14ac:dyDescent="0.2">
      <c r="L4175" s="25">
        <v>4170</v>
      </c>
      <c r="M4175" s="29">
        <v>0.26645473399999997</v>
      </c>
      <c r="O4175" s="25">
        <v>4170</v>
      </c>
      <c r="P4175" s="24">
        <f>'ROTH 1.0'!O4175*'קובץ טיוטה'!$D$10</f>
        <v>14878.138300177445</v>
      </c>
      <c r="Q4175" s="25">
        <f t="shared" si="653"/>
        <v>11278.138300177445</v>
      </c>
      <c r="R4175" s="24">
        <f t="shared" si="652"/>
        <v>18118.921911999998</v>
      </c>
      <c r="S4175" s="25">
        <f t="shared" si="655"/>
        <v>0</v>
      </c>
      <c r="T4175" s="25">
        <f t="shared" si="656"/>
        <v>6840.7836118225532</v>
      </c>
      <c r="U4175" s="25" t="str">
        <f t="shared" si="657"/>
        <v>charge</v>
      </c>
      <c r="W4175" s="25">
        <f t="shared" si="660"/>
        <v>0</v>
      </c>
      <c r="X4175" s="25">
        <f t="shared" si="658"/>
        <v>78000</v>
      </c>
      <c r="Y4175" s="25">
        <f t="shared" si="661"/>
        <v>0</v>
      </c>
      <c r="AA4175" s="25">
        <f t="shared" si="659"/>
        <v>0</v>
      </c>
      <c r="AC4175" s="25">
        <f t="shared" si="654"/>
        <v>6840.7836118225532</v>
      </c>
    </row>
    <row r="4176" x14ac:dyDescent="0.2">
      <c r="L4176" s="24">
        <v>4171</v>
      </c>
      <c r="M4176" s="28">
        <v>9.4346894000000001E-2</v>
      </c>
      <c r="O4176" s="24">
        <v>4171</v>
      </c>
      <c r="P4176" s="24">
        <f>'ROTH 1.0'!O4176*'קובץ טיוטה'!$D$10</f>
        <v>14529.92599019509</v>
      </c>
      <c r="Q4176" s="24">
        <f t="shared" si="653"/>
        <v>10929.92599019509</v>
      </c>
      <c r="R4176" s="24">
        <f t="shared" ref="R4176:R4239" si="662">M4176*$H$7*0.85</f>
        <v>6415.5887919999996</v>
      </c>
      <c r="S4176" s="24">
        <f t="shared" si="655"/>
        <v>4514.3371981950904</v>
      </c>
      <c r="T4176" s="24">
        <f t="shared" si="656"/>
        <v>0</v>
      </c>
      <c r="U4176" s="24" t="str">
        <f t="shared" si="657"/>
        <v>drain</v>
      </c>
      <c r="W4176" s="24">
        <f t="shared" si="660"/>
        <v>0</v>
      </c>
      <c r="X4176" s="24">
        <f t="shared" si="658"/>
        <v>73485.662801804909</v>
      </c>
      <c r="Y4176" s="24">
        <f t="shared" si="661"/>
        <v>4514.3371981950913</v>
      </c>
      <c r="AA4176" s="24">
        <f t="shared" si="659"/>
        <v>0</v>
      </c>
      <c r="AC4176" s="24">
        <f t="shared" si="654"/>
        <v>0</v>
      </c>
    </row>
    <row r="4177" x14ac:dyDescent="0.2">
      <c r="L4177" s="25">
        <v>4172</v>
      </c>
      <c r="M4177" s="29">
        <v>0</v>
      </c>
      <c r="O4177" s="25">
        <v>4172</v>
      </c>
      <c r="P4177" s="24">
        <f>'ROTH 1.0'!O4177*'קובץ טיוטה'!$D$10</f>
        <v>14250.001445196305</v>
      </c>
      <c r="Q4177" s="25">
        <f t="shared" si="653"/>
        <v>10650.001445196305</v>
      </c>
      <c r="R4177" s="24">
        <f t="shared" si="662"/>
        <v>0</v>
      </c>
      <c r="S4177" s="25">
        <f t="shared" si="655"/>
        <v>10650.001445196305</v>
      </c>
      <c r="T4177" s="25">
        <f t="shared" si="656"/>
        <v>0</v>
      </c>
      <c r="U4177" s="25" t="str">
        <f t="shared" si="657"/>
        <v>drain</v>
      </c>
      <c r="W4177" s="25">
        <f t="shared" si="660"/>
        <v>0</v>
      </c>
      <c r="X4177" s="25">
        <f t="shared" si="658"/>
        <v>62835.661356608602</v>
      </c>
      <c r="Y4177" s="25">
        <f t="shared" si="661"/>
        <v>10650.001445196307</v>
      </c>
      <c r="AA4177" s="25">
        <f t="shared" si="659"/>
        <v>0</v>
      </c>
      <c r="AC4177" s="25">
        <f t="shared" si="654"/>
        <v>0</v>
      </c>
    </row>
    <row r="4178" x14ac:dyDescent="0.2">
      <c r="L4178" s="24">
        <v>4173</v>
      </c>
      <c r="M4178" s="28">
        <v>0</v>
      </c>
      <c r="O4178" s="24">
        <v>4173</v>
      </c>
      <c r="P4178" s="24">
        <f>'ROTH 1.0'!O4178*'קובץ טיוטה'!$D$10</f>
        <v>14193.609642707528</v>
      </c>
      <c r="Q4178" s="24">
        <f t="shared" si="653"/>
        <v>10593.609642707528</v>
      </c>
      <c r="R4178" s="24">
        <f t="shared" si="662"/>
        <v>0</v>
      </c>
      <c r="S4178" s="24">
        <f t="shared" si="655"/>
        <v>10593.609642707528</v>
      </c>
      <c r="T4178" s="24">
        <f t="shared" si="656"/>
        <v>0</v>
      </c>
      <c r="U4178" s="24" t="str">
        <f t="shared" si="657"/>
        <v>drain</v>
      </c>
      <c r="W4178" s="24">
        <f t="shared" si="660"/>
        <v>0</v>
      </c>
      <c r="X4178" s="24">
        <f t="shared" si="658"/>
        <v>52242.051713901077</v>
      </c>
      <c r="Y4178" s="24">
        <f t="shared" si="661"/>
        <v>10593.609642707524</v>
      </c>
      <c r="AA4178" s="24">
        <f t="shared" si="659"/>
        <v>0</v>
      </c>
      <c r="AC4178" s="24">
        <f t="shared" si="654"/>
        <v>0</v>
      </c>
    </row>
    <row r="4179" x14ac:dyDescent="0.2">
      <c r="L4179" s="25">
        <v>4174</v>
      </c>
      <c r="M4179" s="29">
        <v>0</v>
      </c>
      <c r="O4179" s="25">
        <v>4174</v>
      </c>
      <c r="P4179" s="24">
        <f>'ROTH 1.0'!O4179*'קובץ טיוטה'!$D$10</f>
        <v>13542.700744813492</v>
      </c>
      <c r="Q4179" s="25">
        <f t="shared" si="653"/>
        <v>9942.7007448134918</v>
      </c>
      <c r="R4179" s="24">
        <f t="shared" si="662"/>
        <v>0</v>
      </c>
      <c r="S4179" s="25">
        <f t="shared" si="655"/>
        <v>9942.7007448134918</v>
      </c>
      <c r="T4179" s="25">
        <f t="shared" si="656"/>
        <v>0</v>
      </c>
      <c r="U4179" s="25" t="str">
        <f t="shared" si="657"/>
        <v>drain</v>
      </c>
      <c r="W4179" s="25">
        <f t="shared" si="660"/>
        <v>0</v>
      </c>
      <c r="X4179" s="25">
        <f t="shared" si="658"/>
        <v>42299.350969087587</v>
      </c>
      <c r="Y4179" s="25">
        <f t="shared" si="661"/>
        <v>9942.70074481349</v>
      </c>
      <c r="AA4179" s="25">
        <f t="shared" si="659"/>
        <v>0</v>
      </c>
      <c r="AC4179" s="25">
        <f t="shared" si="654"/>
        <v>0</v>
      </c>
    </row>
    <row r="4180" x14ac:dyDescent="0.2">
      <c r="L4180" s="24">
        <v>4175</v>
      </c>
      <c r="M4180" s="28">
        <v>0</v>
      </c>
      <c r="O4180" s="24">
        <v>4175</v>
      </c>
      <c r="P4180" s="24">
        <f>'ROTH 1.0'!O4180*'קובץ טיוטה'!$D$10</f>
        <v>13094.247205974807</v>
      </c>
      <c r="Q4180" s="24">
        <f t="shared" si="653"/>
        <v>9494.247205974807</v>
      </c>
      <c r="R4180" s="24">
        <f t="shared" si="662"/>
        <v>0</v>
      </c>
      <c r="S4180" s="24">
        <f t="shared" si="655"/>
        <v>9494.247205974807</v>
      </c>
      <c r="T4180" s="24">
        <f t="shared" si="656"/>
        <v>0</v>
      </c>
      <c r="U4180" s="24" t="str">
        <f t="shared" si="657"/>
        <v>drain</v>
      </c>
      <c r="W4180" s="24">
        <f t="shared" si="660"/>
        <v>0</v>
      </c>
      <c r="X4180" s="24">
        <f t="shared" si="658"/>
        <v>32805.103763112784</v>
      </c>
      <c r="Y4180" s="24">
        <f t="shared" si="661"/>
        <v>9494.2472059748034</v>
      </c>
      <c r="AA4180" s="24">
        <f t="shared" si="659"/>
        <v>0</v>
      </c>
      <c r="AC4180" s="24">
        <f t="shared" si="654"/>
        <v>0</v>
      </c>
    </row>
    <row r="4181" x14ac:dyDescent="0.2">
      <c r="L4181" s="25">
        <v>4176</v>
      </c>
      <c r="M4181" s="29">
        <v>0</v>
      </c>
      <c r="O4181" s="25">
        <v>4176</v>
      </c>
      <c r="P4181" s="24">
        <f>'ROTH 1.0'!O4181*'קובץ טיוטה'!$D$10</f>
        <v>12268.862586238665</v>
      </c>
      <c r="Q4181" s="25">
        <f t="shared" si="653"/>
        <v>8668.8625862386652</v>
      </c>
      <c r="R4181" s="24">
        <f t="shared" si="662"/>
        <v>0</v>
      </c>
      <c r="S4181" s="25">
        <f t="shared" si="655"/>
        <v>8668.8625862386652</v>
      </c>
      <c r="T4181" s="25">
        <f t="shared" si="656"/>
        <v>0</v>
      </c>
      <c r="U4181" s="25" t="str">
        <f t="shared" si="657"/>
        <v>drain</v>
      </c>
      <c r="W4181" s="25">
        <f t="shared" si="660"/>
        <v>0</v>
      </c>
      <c r="X4181" s="25">
        <f t="shared" si="658"/>
        <v>24136.241176874119</v>
      </c>
      <c r="Y4181" s="25">
        <f t="shared" si="661"/>
        <v>8668.8625862386652</v>
      </c>
      <c r="AA4181" s="25">
        <f t="shared" si="659"/>
        <v>0</v>
      </c>
      <c r="AC4181" s="25">
        <f t="shared" si="654"/>
        <v>0</v>
      </c>
    </row>
    <row r="4182" x14ac:dyDescent="0.2">
      <c r="L4182" s="24">
        <v>4177</v>
      </c>
      <c r="M4182" s="28">
        <v>0</v>
      </c>
      <c r="O4182" s="24">
        <v>4177</v>
      </c>
      <c r="P4182" s="24">
        <f>'ROTH 1.0'!O4182*'קובץ טיוטה'!$D$10</f>
        <v>11339.873168039598</v>
      </c>
      <c r="Q4182" s="24">
        <f t="shared" si="653"/>
        <v>7739.8731680395977</v>
      </c>
      <c r="R4182" s="24">
        <f t="shared" si="662"/>
        <v>0</v>
      </c>
      <c r="S4182" s="24">
        <f t="shared" si="655"/>
        <v>7739.8731680395977</v>
      </c>
      <c r="T4182" s="24">
        <f t="shared" si="656"/>
        <v>0</v>
      </c>
      <c r="U4182" s="24" t="str">
        <f t="shared" si="657"/>
        <v>drain</v>
      </c>
      <c r="W4182" s="24">
        <f t="shared" si="660"/>
        <v>0</v>
      </c>
      <c r="X4182" s="24">
        <f t="shared" si="658"/>
        <v>16396.368008834521</v>
      </c>
      <c r="Y4182" s="24">
        <f t="shared" si="661"/>
        <v>7739.8731680395977</v>
      </c>
      <c r="AA4182" s="24">
        <f t="shared" si="659"/>
        <v>0</v>
      </c>
      <c r="AC4182" s="24">
        <f t="shared" si="654"/>
        <v>0</v>
      </c>
    </row>
    <row r="4183" x14ac:dyDescent="0.2">
      <c r="L4183" s="25">
        <v>4178</v>
      </c>
      <c r="M4183" s="29">
        <v>0</v>
      </c>
      <c r="O4183" s="25">
        <v>4178</v>
      </c>
      <c r="P4183" s="24">
        <f>'ROTH 1.0'!O4183*'קובץ טיוטה'!$D$10</f>
        <v>10990.665694875177</v>
      </c>
      <c r="Q4183" s="25">
        <f t="shared" si="653"/>
        <v>7390.665694875177</v>
      </c>
      <c r="R4183" s="24">
        <f t="shared" si="662"/>
        <v>0</v>
      </c>
      <c r="S4183" s="25">
        <f t="shared" si="655"/>
        <v>7390.665694875177</v>
      </c>
      <c r="T4183" s="25">
        <f t="shared" si="656"/>
        <v>0</v>
      </c>
      <c r="U4183" s="25" t="str">
        <f t="shared" si="657"/>
        <v>drain</v>
      </c>
      <c r="W4183" s="25">
        <f t="shared" si="660"/>
        <v>0</v>
      </c>
      <c r="X4183" s="25">
        <f t="shared" si="658"/>
        <v>9005.7023139593439</v>
      </c>
      <c r="Y4183" s="25">
        <f t="shared" si="661"/>
        <v>7390.665694875177</v>
      </c>
      <c r="AA4183" s="25">
        <f t="shared" si="659"/>
        <v>0</v>
      </c>
      <c r="AC4183" s="25">
        <f t="shared" si="654"/>
        <v>0</v>
      </c>
    </row>
    <row r="4184" x14ac:dyDescent="0.2">
      <c r="L4184" s="24">
        <v>4179</v>
      </c>
      <c r="M4184" s="28">
        <v>0</v>
      </c>
      <c r="O4184" s="24">
        <v>4179</v>
      </c>
      <c r="P4184" s="24">
        <f>'ROTH 1.0'!O4184*'קובץ טיוטה'!$D$10</f>
        <v>10915.056153171143</v>
      </c>
      <c r="Q4184" s="24">
        <f t="shared" si="653"/>
        <v>7315.0561531711428</v>
      </c>
      <c r="R4184" s="24">
        <f t="shared" si="662"/>
        <v>0</v>
      </c>
      <c r="S4184" s="24">
        <f t="shared" si="655"/>
        <v>7315.0561531711428</v>
      </c>
      <c r="T4184" s="24">
        <f t="shared" si="656"/>
        <v>0</v>
      </c>
      <c r="U4184" s="24" t="str">
        <f t="shared" si="657"/>
        <v>drain</v>
      </c>
      <c r="W4184" s="24">
        <f t="shared" si="660"/>
        <v>0</v>
      </c>
      <c r="X4184" s="24">
        <f t="shared" si="658"/>
        <v>1690.6461607882011</v>
      </c>
      <c r="Y4184" s="24">
        <f t="shared" si="661"/>
        <v>7315.0561531711428</v>
      </c>
      <c r="AA4184" s="24">
        <f t="shared" si="659"/>
        <v>0</v>
      </c>
      <c r="AC4184" s="24">
        <f t="shared" si="654"/>
        <v>0</v>
      </c>
    </row>
    <row r="4185" x14ac:dyDescent="0.2">
      <c r="L4185" s="25">
        <v>4180</v>
      </c>
      <c r="M4185" s="29">
        <v>0</v>
      </c>
      <c r="O4185" s="25">
        <v>4180</v>
      </c>
      <c r="P4185" s="24">
        <f>'ROTH 1.0'!O4185*'קובץ טיוטה'!$D$10</f>
        <v>10609.113888586926</v>
      </c>
      <c r="Q4185" s="25">
        <f t="shared" si="653"/>
        <v>7009.1138885869259</v>
      </c>
      <c r="R4185" s="24">
        <f t="shared" si="662"/>
        <v>0</v>
      </c>
      <c r="S4185" s="25">
        <f t="shared" si="655"/>
        <v>7009.1138885869259</v>
      </c>
      <c r="T4185" s="25">
        <f t="shared" si="656"/>
        <v>0</v>
      </c>
      <c r="U4185" s="25" t="str">
        <f t="shared" si="657"/>
        <v>drain</v>
      </c>
      <c r="W4185" s="25">
        <f t="shared" si="660"/>
        <v>0</v>
      </c>
      <c r="X4185" s="25">
        <f t="shared" si="658"/>
        <v>0</v>
      </c>
      <c r="Y4185" s="25">
        <f t="shared" si="661"/>
        <v>1690.6461607882011</v>
      </c>
      <c r="AA4185" s="25">
        <f t="shared" si="659"/>
        <v>5318.4677277987248</v>
      </c>
      <c r="AC4185" s="25">
        <f t="shared" si="654"/>
        <v>0</v>
      </c>
    </row>
    <row r="4186" x14ac:dyDescent="0.2">
      <c r="L4186" s="24">
        <v>4181</v>
      </c>
      <c r="M4186" s="28">
        <v>0</v>
      </c>
      <c r="O4186" s="24">
        <v>4181</v>
      </c>
      <c r="P4186" s="24">
        <f>'ROTH 1.0'!O4186*'קובץ טיוטה'!$D$10</f>
        <v>10722.111149205541</v>
      </c>
      <c r="Q4186" s="24">
        <f t="shared" si="653"/>
        <v>7122.1111492055406</v>
      </c>
      <c r="R4186" s="24">
        <f t="shared" si="662"/>
        <v>0</v>
      </c>
      <c r="S4186" s="24">
        <f t="shared" si="655"/>
        <v>7122.1111492055406</v>
      </c>
      <c r="T4186" s="24">
        <f t="shared" si="656"/>
        <v>0</v>
      </c>
      <c r="U4186" s="24" t="str">
        <f t="shared" si="657"/>
        <v>drain</v>
      </c>
      <c r="W4186" s="24">
        <f t="shared" si="660"/>
        <v>0</v>
      </c>
      <c r="X4186" s="24">
        <f t="shared" si="658"/>
        <v>0</v>
      </c>
      <c r="Y4186" s="24">
        <f t="shared" si="661"/>
        <v>0</v>
      </c>
      <c r="AA4186" s="24">
        <f t="shared" si="659"/>
        <v>7122.1111492055406</v>
      </c>
      <c r="AC4186" s="24">
        <f t="shared" si="654"/>
        <v>0</v>
      </c>
    </row>
    <row r="4187" x14ac:dyDescent="0.2">
      <c r="L4187" s="25">
        <v>4182</v>
      </c>
      <c r="M4187" s="29">
        <v>0</v>
      </c>
      <c r="O4187" s="25">
        <v>4182</v>
      </c>
      <c r="P4187" s="24">
        <f>'ROTH 1.0'!O4187*'קובץ טיוטה'!$D$10</f>
        <v>10654.578108923715</v>
      </c>
      <c r="Q4187" s="25">
        <f t="shared" si="653"/>
        <v>7054.5781089237153</v>
      </c>
      <c r="R4187" s="24">
        <f t="shared" si="662"/>
        <v>0</v>
      </c>
      <c r="S4187" s="25">
        <f t="shared" si="655"/>
        <v>7054.5781089237153</v>
      </c>
      <c r="T4187" s="25">
        <f t="shared" si="656"/>
        <v>0</v>
      </c>
      <c r="U4187" s="25" t="str">
        <f t="shared" si="657"/>
        <v>drain</v>
      </c>
      <c r="W4187" s="25">
        <f t="shared" si="660"/>
        <v>0</v>
      </c>
      <c r="X4187" s="25">
        <f t="shared" si="658"/>
        <v>0</v>
      </c>
      <c r="Y4187" s="25">
        <f t="shared" si="661"/>
        <v>0</v>
      </c>
      <c r="AA4187" s="25">
        <f t="shared" si="659"/>
        <v>7054.5781089237153</v>
      </c>
      <c r="AC4187" s="25">
        <f t="shared" si="654"/>
        <v>0</v>
      </c>
    </row>
    <row r="4188" x14ac:dyDescent="0.2">
      <c r="L4188" s="24">
        <v>4183</v>
      </c>
      <c r="M4188" s="28">
        <v>0.108043209</v>
      </c>
      <c r="O4188" s="24">
        <v>4183</v>
      </c>
      <c r="P4188" s="24">
        <f>'ROTH 1.0'!O4188*'קובץ טיוטה'!$D$10</f>
        <v>11576.245369446224</v>
      </c>
      <c r="Q4188" s="24">
        <f t="shared" si="653"/>
        <v>7976.2453694462238</v>
      </c>
      <c r="R4188" s="24">
        <f t="shared" si="662"/>
        <v>7346.938212</v>
      </c>
      <c r="S4188" s="24">
        <f t="shared" si="655"/>
        <v>629.30715744622375</v>
      </c>
      <c r="T4188" s="24">
        <f t="shared" si="656"/>
        <v>0</v>
      </c>
      <c r="U4188" s="24" t="str">
        <f t="shared" si="657"/>
        <v>drain</v>
      </c>
      <c r="W4188" s="24">
        <f t="shared" si="660"/>
        <v>0</v>
      </c>
      <c r="X4188" s="24">
        <f t="shared" si="658"/>
        <v>0</v>
      </c>
      <c r="Y4188" s="24">
        <f t="shared" si="661"/>
        <v>0</v>
      </c>
      <c r="AA4188" s="24">
        <f t="shared" si="659"/>
        <v>629.30715744622375</v>
      </c>
      <c r="AC4188" s="24">
        <f t="shared" si="654"/>
        <v>0</v>
      </c>
    </row>
    <row r="4189" x14ac:dyDescent="0.2">
      <c r="L4189" s="25">
        <v>4184</v>
      </c>
      <c r="M4189" s="29">
        <v>0.18118509700000002</v>
      </c>
      <c r="O4189" s="25">
        <v>4184</v>
      </c>
      <c r="P4189" s="24">
        <f>'ROTH 1.0'!O4189*'קובץ טיוטה'!$D$10</f>
        <v>12742.426362278686</v>
      </c>
      <c r="Q4189" s="25">
        <f t="shared" si="653"/>
        <v>9142.4263622786857</v>
      </c>
      <c r="R4189" s="24">
        <f t="shared" si="662"/>
        <v>12320.586596000001</v>
      </c>
      <c r="S4189" s="25">
        <f t="shared" si="655"/>
        <v>0</v>
      </c>
      <c r="T4189" s="25">
        <f t="shared" si="656"/>
        <v>3178.1602337213153</v>
      </c>
      <c r="U4189" s="25" t="str">
        <f t="shared" si="657"/>
        <v>charge</v>
      </c>
      <c r="W4189" s="25">
        <f t="shared" si="660"/>
        <v>2860.3442103491839</v>
      </c>
      <c r="X4189" s="25">
        <f t="shared" si="658"/>
        <v>2860.3442103491839</v>
      </c>
      <c r="Y4189" s="25">
        <f t="shared" si="661"/>
        <v>0</v>
      </c>
      <c r="AA4189" s="25">
        <f t="shared" si="659"/>
        <v>0</v>
      </c>
      <c r="AC4189" s="25">
        <f t="shared" si="654"/>
        <v>317.81602337213144</v>
      </c>
    </row>
    <row r="4190" x14ac:dyDescent="0.2">
      <c r="L4190" s="24">
        <v>4185</v>
      </c>
      <c r="M4190" s="28">
        <v>0.27279366399999999</v>
      </c>
      <c r="O4190" s="24">
        <v>4185</v>
      </c>
      <c r="P4190" s="24">
        <f>'ROTH 1.0'!O4190*'קובץ טיוטה'!$D$10</f>
        <v>13895.20216569677</v>
      </c>
      <c r="Q4190" s="24">
        <f t="shared" si="653"/>
        <v>10295.20216569677</v>
      </c>
      <c r="R4190" s="24">
        <f t="shared" si="662"/>
        <v>18549.969151999998</v>
      </c>
      <c r="S4190" s="24">
        <f t="shared" si="655"/>
        <v>0</v>
      </c>
      <c r="T4190" s="24">
        <f t="shared" si="656"/>
        <v>8254.7669863032279</v>
      </c>
      <c r="U4190" s="24" t="str">
        <f t="shared" si="657"/>
        <v>charge</v>
      </c>
      <c r="W4190" s="24">
        <f t="shared" si="660"/>
        <v>7429.2902876729058</v>
      </c>
      <c r="X4190" s="24">
        <f t="shared" si="658"/>
        <v>10289.634498022089</v>
      </c>
      <c r="Y4190" s="24">
        <f t="shared" si="661"/>
        <v>0</v>
      </c>
      <c r="AA4190" s="24">
        <f t="shared" si="659"/>
        <v>0</v>
      </c>
      <c r="AC4190" s="24">
        <f t="shared" si="654"/>
        <v>825.47669863032206</v>
      </c>
    </row>
    <row r="4191" x14ac:dyDescent="0.2">
      <c r="L4191" s="25">
        <v>4186</v>
      </c>
      <c r="M4191" s="29">
        <v>0.48343501100000003</v>
      </c>
      <c r="O4191" s="25">
        <v>4186</v>
      </c>
      <c r="P4191" s="24">
        <f>'ROTH 1.0'!O4191*'קובץ טיוטה'!$D$10</f>
        <v>14413.05799755813</v>
      </c>
      <c r="Q4191" s="25">
        <f t="shared" si="653"/>
        <v>10813.05799755813</v>
      </c>
      <c r="R4191" s="24">
        <f t="shared" si="662"/>
        <v>32873.580748</v>
      </c>
      <c r="S4191" s="25">
        <f t="shared" si="655"/>
        <v>0</v>
      </c>
      <c r="T4191" s="25">
        <f t="shared" si="656"/>
        <v>22060.522750441873</v>
      </c>
      <c r="U4191" s="25" t="str">
        <f t="shared" si="657"/>
        <v>charge</v>
      </c>
      <c r="W4191" s="25">
        <f t="shared" si="660"/>
        <v>19854.470475397688</v>
      </c>
      <c r="X4191" s="25">
        <f t="shared" si="658"/>
        <v>30144.104973419777</v>
      </c>
      <c r="Y4191" s="25">
        <f t="shared" si="661"/>
        <v>0</v>
      </c>
      <c r="AA4191" s="25">
        <f t="shared" si="659"/>
        <v>0</v>
      </c>
      <c r="AC4191" s="25">
        <f t="shared" si="654"/>
        <v>2206.0522750441851</v>
      </c>
    </row>
    <row r="4192" x14ac:dyDescent="0.2">
      <c r="L4192" s="24">
        <v>4187</v>
      </c>
      <c r="M4192" s="28">
        <v>0.66288446400000001</v>
      </c>
      <c r="O4192" s="24">
        <v>4187</v>
      </c>
      <c r="P4192" s="24">
        <f>'ROTH 1.0'!O4192*'קובץ טיוטה'!$D$10</f>
        <v>14711.025487933093</v>
      </c>
      <c r="Q4192" s="24">
        <f t="shared" si="653"/>
        <v>11111.025487933093</v>
      </c>
      <c r="R4192" s="24">
        <f t="shared" si="662"/>
        <v>45076.143552000001</v>
      </c>
      <c r="S4192" s="24">
        <f t="shared" si="655"/>
        <v>0</v>
      </c>
      <c r="T4192" s="24">
        <f t="shared" si="656"/>
        <v>33965.118064066904</v>
      </c>
      <c r="U4192" s="24" t="str">
        <f t="shared" si="657"/>
        <v>charge</v>
      </c>
      <c r="W4192" s="24">
        <f t="shared" si="660"/>
        <v>30568.606257660216</v>
      </c>
      <c r="X4192" s="24">
        <f t="shared" si="658"/>
        <v>60712.711231079993</v>
      </c>
      <c r="Y4192" s="24">
        <f t="shared" si="661"/>
        <v>0</v>
      </c>
      <c r="AA4192" s="24">
        <f t="shared" si="659"/>
        <v>0</v>
      </c>
      <c r="AC4192" s="24">
        <f t="shared" si="654"/>
        <v>3396.5118064066883</v>
      </c>
    </row>
    <row r="4193" x14ac:dyDescent="0.2">
      <c r="L4193" s="25">
        <v>4188</v>
      </c>
      <c r="M4193" s="29">
        <v>0.70769879599999996</v>
      </c>
      <c r="O4193" s="25">
        <v>4188</v>
      </c>
      <c r="P4193" s="24">
        <f>'ROTH 1.0'!O4193*'קובץ טיוטה'!$D$10</f>
        <v>15089.744361499166</v>
      </c>
      <c r="Q4193" s="25">
        <f t="shared" si="653"/>
        <v>11489.744361499166</v>
      </c>
      <c r="R4193" s="24">
        <f t="shared" si="662"/>
        <v>48123.518127999996</v>
      </c>
      <c r="S4193" s="25">
        <f t="shared" si="655"/>
        <v>0</v>
      </c>
      <c r="T4193" s="25">
        <f t="shared" si="656"/>
        <v>36633.773766500832</v>
      </c>
      <c r="U4193" s="25" t="str">
        <f t="shared" si="657"/>
        <v>charge</v>
      </c>
      <c r="W4193" s="25">
        <f t="shared" si="660"/>
        <v>17287.288768920007</v>
      </c>
      <c r="X4193" s="25">
        <f t="shared" si="658"/>
        <v>78000</v>
      </c>
      <c r="Y4193" s="25">
        <f t="shared" si="661"/>
        <v>0</v>
      </c>
      <c r="AA4193" s="25">
        <f t="shared" si="659"/>
        <v>0</v>
      </c>
      <c r="AC4193" s="25">
        <f t="shared" si="654"/>
        <v>19346.484997580825</v>
      </c>
    </row>
    <row r="4194" x14ac:dyDescent="0.2">
      <c r="L4194" s="24">
        <v>4189</v>
      </c>
      <c r="M4194" s="28">
        <v>0.73902849500000001</v>
      </c>
      <c r="O4194" s="24">
        <v>4189</v>
      </c>
      <c r="P4194" s="24">
        <f>'ROTH 1.0'!O4194*'קובץ טיוטה'!$D$10</f>
        <v>15526.066662511459</v>
      </c>
      <c r="Q4194" s="24">
        <f t="shared" si="653"/>
        <v>11926.066662511459</v>
      </c>
      <c r="R4194" s="24">
        <f t="shared" si="662"/>
        <v>50253.937660000003</v>
      </c>
      <c r="S4194" s="24">
        <f t="shared" si="655"/>
        <v>0</v>
      </c>
      <c r="T4194" s="24">
        <f t="shared" si="656"/>
        <v>38327.870997488542</v>
      </c>
      <c r="U4194" s="24" t="str">
        <f t="shared" si="657"/>
        <v>charge</v>
      </c>
      <c r="W4194" s="24">
        <f t="shared" si="660"/>
        <v>0</v>
      </c>
      <c r="X4194" s="24">
        <f t="shared" si="658"/>
        <v>78000</v>
      </c>
      <c r="Y4194" s="24">
        <f t="shared" si="661"/>
        <v>0</v>
      </c>
      <c r="AA4194" s="24">
        <f t="shared" si="659"/>
        <v>0</v>
      </c>
      <c r="AC4194" s="24">
        <f t="shared" si="654"/>
        <v>38327.870997488542</v>
      </c>
    </row>
    <row r="4195" x14ac:dyDescent="0.2">
      <c r="L4195" s="25">
        <v>4190</v>
      </c>
      <c r="M4195" s="29">
        <v>0.73347322599999998</v>
      </c>
      <c r="O4195" s="25">
        <v>4190</v>
      </c>
      <c r="P4195" s="24">
        <f>'ROTH 1.0'!O4195*'קובץ טיוטה'!$D$10</f>
        <v>15967.140281076909</v>
      </c>
      <c r="Q4195" s="25">
        <f t="shared" si="653"/>
        <v>12367.140281076909</v>
      </c>
      <c r="R4195" s="24">
        <f t="shared" si="662"/>
        <v>49876.179367999997</v>
      </c>
      <c r="S4195" s="25">
        <f t="shared" si="655"/>
        <v>0</v>
      </c>
      <c r="T4195" s="25">
        <f t="shared" si="656"/>
        <v>37509.039086923091</v>
      </c>
      <c r="U4195" s="25" t="str">
        <f t="shared" si="657"/>
        <v>charge</v>
      </c>
      <c r="W4195" s="25">
        <f t="shared" si="660"/>
        <v>0</v>
      </c>
      <c r="X4195" s="25">
        <f t="shared" si="658"/>
        <v>78000</v>
      </c>
      <c r="Y4195" s="25">
        <f t="shared" si="661"/>
        <v>0</v>
      </c>
      <c r="AA4195" s="25">
        <f t="shared" si="659"/>
        <v>0</v>
      </c>
      <c r="AC4195" s="25">
        <f t="shared" si="654"/>
        <v>37509.039086923091</v>
      </c>
    </row>
    <row r="4196" x14ac:dyDescent="0.2">
      <c r="L4196" s="24">
        <v>4191</v>
      </c>
      <c r="M4196" s="28">
        <v>0.74671267500000005</v>
      </c>
      <c r="O4196" s="24">
        <v>4191</v>
      </c>
      <c r="P4196" s="24">
        <f>'ROTH 1.0'!O4196*'קובץ טיוטה'!$D$10</f>
        <v>16177.659471217934</v>
      </c>
      <c r="Q4196" s="24">
        <f t="shared" si="653"/>
        <v>12577.659471217934</v>
      </c>
      <c r="R4196" s="24">
        <f t="shared" si="662"/>
        <v>50776.461900000002</v>
      </c>
      <c r="S4196" s="24">
        <f t="shared" si="655"/>
        <v>0</v>
      </c>
      <c r="T4196" s="24">
        <f t="shared" si="656"/>
        <v>38198.802428782066</v>
      </c>
      <c r="U4196" s="24" t="str">
        <f t="shared" si="657"/>
        <v>charge</v>
      </c>
      <c r="W4196" s="24">
        <f t="shared" si="660"/>
        <v>0</v>
      </c>
      <c r="X4196" s="24">
        <f t="shared" si="658"/>
        <v>78000</v>
      </c>
      <c r="Y4196" s="24">
        <f t="shared" si="661"/>
        <v>0</v>
      </c>
      <c r="AA4196" s="24">
        <f t="shared" si="659"/>
        <v>0</v>
      </c>
      <c r="AC4196" s="24">
        <f t="shared" si="654"/>
        <v>38198.802428782066</v>
      </c>
    </row>
    <row r="4197" x14ac:dyDescent="0.2">
      <c r="L4197" s="25">
        <v>4192</v>
      </c>
      <c r="M4197" s="29">
        <v>0.715363741</v>
      </c>
      <c r="O4197" s="25">
        <v>4192</v>
      </c>
      <c r="P4197" s="24">
        <f>'ROTH 1.0'!O4197*'קובץ טיוטה'!$D$10</f>
        <v>16022.118935432469</v>
      </c>
      <c r="Q4197" s="25">
        <f t="shared" si="653"/>
        <v>12422.118935432469</v>
      </c>
      <c r="R4197" s="24">
        <f t="shared" si="662"/>
        <v>48644.734387999997</v>
      </c>
      <c r="S4197" s="25">
        <f t="shared" si="655"/>
        <v>0</v>
      </c>
      <c r="T4197" s="25">
        <f t="shared" si="656"/>
        <v>36222.61545256753</v>
      </c>
      <c r="U4197" s="25" t="str">
        <f t="shared" si="657"/>
        <v>charge</v>
      </c>
      <c r="W4197" s="25">
        <f t="shared" si="660"/>
        <v>0</v>
      </c>
      <c r="X4197" s="25">
        <f t="shared" si="658"/>
        <v>78000</v>
      </c>
      <c r="Y4197" s="25">
        <f t="shared" si="661"/>
        <v>0</v>
      </c>
      <c r="AA4197" s="25">
        <f t="shared" si="659"/>
        <v>0</v>
      </c>
      <c r="AC4197" s="25">
        <f t="shared" si="654"/>
        <v>36222.61545256753</v>
      </c>
    </row>
    <row r="4198" x14ac:dyDescent="0.2">
      <c r="L4198" s="24">
        <v>4193</v>
      </c>
      <c r="M4198" s="28">
        <v>0.62015420900000007</v>
      </c>
      <c r="O4198" s="24">
        <v>4193</v>
      </c>
      <c r="P4198" s="24">
        <f>'ROTH 1.0'!O4198*'קובץ טיוטה'!$D$10</f>
        <v>15653.541543378738</v>
      </c>
      <c r="Q4198" s="24">
        <f t="shared" si="653"/>
        <v>12053.541543378738</v>
      </c>
      <c r="R4198" s="24">
        <f t="shared" si="662"/>
        <v>42170.486212000003</v>
      </c>
      <c r="S4198" s="24">
        <f t="shared" si="655"/>
        <v>0</v>
      </c>
      <c r="T4198" s="24">
        <f t="shared" si="656"/>
        <v>30116.944668621265</v>
      </c>
      <c r="U4198" s="24" t="str">
        <f t="shared" si="657"/>
        <v>charge</v>
      </c>
      <c r="W4198" s="24">
        <f t="shared" si="660"/>
        <v>0</v>
      </c>
      <c r="X4198" s="24">
        <f t="shared" si="658"/>
        <v>78000</v>
      </c>
      <c r="Y4198" s="24">
        <f t="shared" si="661"/>
        <v>0</v>
      </c>
      <c r="AA4198" s="24">
        <f t="shared" si="659"/>
        <v>0</v>
      </c>
      <c r="AC4198" s="24">
        <f t="shared" si="654"/>
        <v>30116.944668621265</v>
      </c>
    </row>
    <row r="4199" x14ac:dyDescent="0.2">
      <c r="L4199" s="25">
        <v>4194</v>
      </c>
      <c r="M4199" s="29">
        <v>0.27079964899999998</v>
      </c>
      <c r="O4199" s="25">
        <v>4194</v>
      </c>
      <c r="P4199" s="24">
        <f>'ROTH 1.0'!O4199*'קובץ טיוטה'!$D$10</f>
        <v>15294.504974770631</v>
      </c>
      <c r="Q4199" s="25">
        <f t="shared" si="653"/>
        <v>11694.504974770631</v>
      </c>
      <c r="R4199" s="24">
        <f t="shared" si="662"/>
        <v>18414.376131999998</v>
      </c>
      <c r="S4199" s="25">
        <f t="shared" si="655"/>
        <v>0</v>
      </c>
      <c r="T4199" s="25">
        <f t="shared" si="656"/>
        <v>6719.8711572293669</v>
      </c>
      <c r="U4199" s="25" t="str">
        <f t="shared" si="657"/>
        <v>charge</v>
      </c>
      <c r="W4199" s="25">
        <f t="shared" si="660"/>
        <v>0</v>
      </c>
      <c r="X4199" s="25">
        <f t="shared" si="658"/>
        <v>78000</v>
      </c>
      <c r="Y4199" s="25">
        <f t="shared" si="661"/>
        <v>0</v>
      </c>
      <c r="AA4199" s="25">
        <f t="shared" si="659"/>
        <v>0</v>
      </c>
      <c r="AC4199" s="25">
        <f t="shared" si="654"/>
        <v>6719.8711572293669</v>
      </c>
    </row>
    <row r="4200" x14ac:dyDescent="0.2">
      <c r="L4200" s="24">
        <v>4195</v>
      </c>
      <c r="M4200" s="28">
        <v>2.2412063999999999E-2</v>
      </c>
      <c r="O4200" s="24">
        <v>4195</v>
      </c>
      <c r="P4200" s="24">
        <f>'ROTH 1.0'!O4200*'קובץ טיוטה'!$D$10</f>
        <v>14921.822321016702</v>
      </c>
      <c r="Q4200" s="24">
        <f t="shared" si="653"/>
        <v>11321.822321016702</v>
      </c>
      <c r="R4200" s="24">
        <f t="shared" si="662"/>
        <v>1524.0203519999998</v>
      </c>
      <c r="S4200" s="24">
        <f t="shared" si="655"/>
        <v>9797.8019690167021</v>
      </c>
      <c r="T4200" s="24">
        <f t="shared" si="656"/>
        <v>0</v>
      </c>
      <c r="U4200" s="24" t="str">
        <f t="shared" si="657"/>
        <v>drain</v>
      </c>
      <c r="W4200" s="24">
        <f t="shared" si="660"/>
        <v>0</v>
      </c>
      <c r="X4200" s="24">
        <f t="shared" si="658"/>
        <v>68202.198030983302</v>
      </c>
      <c r="Y4200" s="24">
        <f t="shared" si="661"/>
        <v>9797.8019690166984</v>
      </c>
      <c r="AA4200" s="24">
        <f t="shared" si="659"/>
        <v>0</v>
      </c>
      <c r="AC4200" s="24">
        <f t="shared" si="654"/>
        <v>0</v>
      </c>
    </row>
    <row r="4201" x14ac:dyDescent="0.2">
      <c r="L4201" s="25">
        <v>4196</v>
      </c>
      <c r="M4201" s="29">
        <v>0</v>
      </c>
      <c r="O4201" s="25">
        <v>4196</v>
      </c>
      <c r="P4201" s="24">
        <f>'ROTH 1.0'!O4201*'קובץ טיוטה'!$D$10</f>
        <v>14535.203649966925</v>
      </c>
      <c r="Q4201" s="25">
        <f t="shared" si="653"/>
        <v>10935.203649966925</v>
      </c>
      <c r="R4201" s="24">
        <f t="shared" si="662"/>
        <v>0</v>
      </c>
      <c r="S4201" s="25">
        <f t="shared" si="655"/>
        <v>10935.203649966925</v>
      </c>
      <c r="T4201" s="25">
        <f t="shared" si="656"/>
        <v>0</v>
      </c>
      <c r="U4201" s="25" t="str">
        <f t="shared" si="657"/>
        <v>drain</v>
      </c>
      <c r="W4201" s="25">
        <f t="shared" si="660"/>
        <v>0</v>
      </c>
      <c r="X4201" s="25">
        <f t="shared" si="658"/>
        <v>57266.994381016375</v>
      </c>
      <c r="Y4201" s="25">
        <f t="shared" si="661"/>
        <v>10935.203649966927</v>
      </c>
      <c r="AA4201" s="25">
        <f t="shared" si="659"/>
        <v>0</v>
      </c>
      <c r="AC4201" s="25">
        <f t="shared" si="654"/>
        <v>0</v>
      </c>
    </row>
    <row r="4202" x14ac:dyDescent="0.2">
      <c r="L4202" s="24">
        <v>4197</v>
      </c>
      <c r="M4202" s="28">
        <v>0</v>
      </c>
      <c r="O4202" s="24">
        <v>4197</v>
      </c>
      <c r="P4202" s="24">
        <f>'ROTH 1.0'!O4202*'קובץ טיוטה'!$D$10</f>
        <v>14383.837920955364</v>
      </c>
      <c r="Q4202" s="24">
        <f t="shared" si="653"/>
        <v>10783.837920955364</v>
      </c>
      <c r="R4202" s="24">
        <f t="shared" si="662"/>
        <v>0</v>
      </c>
      <c r="S4202" s="24">
        <f t="shared" si="655"/>
        <v>10783.837920955364</v>
      </c>
      <c r="T4202" s="24">
        <f t="shared" si="656"/>
        <v>0</v>
      </c>
      <c r="U4202" s="24" t="str">
        <f t="shared" si="657"/>
        <v>drain</v>
      </c>
      <c r="W4202" s="24">
        <f t="shared" si="660"/>
        <v>0</v>
      </c>
      <c r="X4202" s="24">
        <f t="shared" si="658"/>
        <v>46483.156460061015</v>
      </c>
      <c r="Y4202" s="24">
        <f t="shared" si="661"/>
        <v>10783.83792095536</v>
      </c>
      <c r="AA4202" s="24">
        <f t="shared" si="659"/>
        <v>0</v>
      </c>
      <c r="AC4202" s="24">
        <f t="shared" si="654"/>
        <v>0</v>
      </c>
    </row>
    <row r="4203" x14ac:dyDescent="0.2">
      <c r="L4203" s="25">
        <v>4198</v>
      </c>
      <c r="M4203" s="29">
        <v>0</v>
      </c>
      <c r="O4203" s="25">
        <v>4198</v>
      </c>
      <c r="P4203" s="24">
        <f>'ROTH 1.0'!O4203*'קובץ טיוטה'!$D$10</f>
        <v>13730.135159790791</v>
      </c>
      <c r="Q4203" s="25">
        <f t="shared" si="653"/>
        <v>10130.135159790791</v>
      </c>
      <c r="R4203" s="24">
        <f t="shared" si="662"/>
        <v>0</v>
      </c>
      <c r="S4203" s="25">
        <f t="shared" si="655"/>
        <v>10130.135159790791</v>
      </c>
      <c r="T4203" s="25">
        <f t="shared" si="656"/>
        <v>0</v>
      </c>
      <c r="U4203" s="25" t="str">
        <f t="shared" si="657"/>
        <v>drain</v>
      </c>
      <c r="W4203" s="25">
        <f t="shared" si="660"/>
        <v>0</v>
      </c>
      <c r="X4203" s="25">
        <f t="shared" si="658"/>
        <v>36353.021300270222</v>
      </c>
      <c r="Y4203" s="25">
        <f t="shared" si="661"/>
        <v>10130.135159790792</v>
      </c>
      <c r="AA4203" s="25">
        <f t="shared" si="659"/>
        <v>0</v>
      </c>
      <c r="AC4203" s="25">
        <f t="shared" si="654"/>
        <v>0</v>
      </c>
    </row>
    <row r="4204" x14ac:dyDescent="0.2">
      <c r="L4204" s="24">
        <v>4199</v>
      </c>
      <c r="M4204" s="28">
        <v>0</v>
      </c>
      <c r="O4204" s="24">
        <v>4199</v>
      </c>
      <c r="P4204" s="24">
        <f>'ROTH 1.0'!O4204*'קובץ טיוטה'!$D$10</f>
        <v>13119.902321797706</v>
      </c>
      <c r="Q4204" s="24">
        <f t="shared" si="653"/>
        <v>9519.9023217977065</v>
      </c>
      <c r="R4204" s="24">
        <f t="shared" si="662"/>
        <v>0</v>
      </c>
      <c r="S4204" s="24">
        <f t="shared" si="655"/>
        <v>9519.9023217977065</v>
      </c>
      <c r="T4204" s="24">
        <f t="shared" si="656"/>
        <v>0</v>
      </c>
      <c r="U4204" s="24" t="str">
        <f t="shared" si="657"/>
        <v>drain</v>
      </c>
      <c r="W4204" s="24">
        <f t="shared" si="660"/>
        <v>0</v>
      </c>
      <c r="X4204" s="24">
        <f t="shared" si="658"/>
        <v>26833.118978472514</v>
      </c>
      <c r="Y4204" s="24">
        <f t="shared" si="661"/>
        <v>9519.9023217977083</v>
      </c>
      <c r="AA4204" s="24">
        <f t="shared" si="659"/>
        <v>0</v>
      </c>
      <c r="AC4204" s="24">
        <f t="shared" si="654"/>
        <v>0</v>
      </c>
    </row>
    <row r="4205" x14ac:dyDescent="0.2">
      <c r="L4205" s="25">
        <v>4200</v>
      </c>
      <c r="M4205" s="29">
        <v>0</v>
      </c>
      <c r="O4205" s="25">
        <v>4200</v>
      </c>
      <c r="P4205" s="24">
        <f>'ROTH 1.0'!O4205*'קובץ טיוטה'!$D$10</f>
        <v>12382.580438793111</v>
      </c>
      <c r="Q4205" s="25">
        <f t="shared" si="653"/>
        <v>8782.5804387931112</v>
      </c>
      <c r="R4205" s="24">
        <f t="shared" si="662"/>
        <v>0</v>
      </c>
      <c r="S4205" s="25">
        <f t="shared" si="655"/>
        <v>8782.5804387931112</v>
      </c>
      <c r="T4205" s="25">
        <f t="shared" si="656"/>
        <v>0</v>
      </c>
      <c r="U4205" s="25" t="str">
        <f t="shared" si="657"/>
        <v>drain</v>
      </c>
      <c r="W4205" s="25">
        <f t="shared" si="660"/>
        <v>0</v>
      </c>
      <c r="X4205" s="25">
        <f t="shared" si="658"/>
        <v>18050.538539679401</v>
      </c>
      <c r="Y4205" s="25">
        <f t="shared" si="661"/>
        <v>8782.580438793113</v>
      </c>
      <c r="AA4205" s="25">
        <f t="shared" si="659"/>
        <v>0</v>
      </c>
      <c r="AC4205" s="25">
        <f t="shared" si="654"/>
        <v>0</v>
      </c>
    </row>
    <row r="4206" x14ac:dyDescent="0.2">
      <c r="L4206" s="24">
        <v>4201</v>
      </c>
      <c r="M4206" s="28">
        <v>0</v>
      </c>
      <c r="O4206" s="24">
        <v>4201</v>
      </c>
      <c r="P4206" s="24">
        <f>'ROTH 1.0'!O4206*'קובץ טיוטה'!$D$10</f>
        <v>11626.758929526441</v>
      </c>
      <c r="Q4206" s="24">
        <f t="shared" si="653"/>
        <v>8026.7589295264406</v>
      </c>
      <c r="R4206" s="24">
        <f t="shared" si="662"/>
        <v>0</v>
      </c>
      <c r="S4206" s="24">
        <f t="shared" si="655"/>
        <v>8026.7589295264406</v>
      </c>
      <c r="T4206" s="24">
        <f t="shared" si="656"/>
        <v>0</v>
      </c>
      <c r="U4206" s="24" t="str">
        <f t="shared" si="657"/>
        <v>drain</v>
      </c>
      <c r="W4206" s="24">
        <f t="shared" si="660"/>
        <v>0</v>
      </c>
      <c r="X4206" s="24">
        <f t="shared" si="658"/>
        <v>10023.77961015296</v>
      </c>
      <c r="Y4206" s="24">
        <f t="shared" si="661"/>
        <v>8026.7589295264406</v>
      </c>
      <c r="AA4206" s="24">
        <f t="shared" si="659"/>
        <v>0</v>
      </c>
      <c r="AC4206" s="24">
        <f t="shared" si="654"/>
        <v>0</v>
      </c>
    </row>
    <row r="4207" x14ac:dyDescent="0.2">
      <c r="L4207" s="25">
        <v>4202</v>
      </c>
      <c r="M4207" s="29">
        <v>0</v>
      </c>
      <c r="O4207" s="25">
        <v>4202</v>
      </c>
      <c r="P4207" s="24">
        <f>'ROTH 1.0'!O4207*'קובץ טיוטה'!$D$10</f>
        <v>11119.77842931936</v>
      </c>
      <c r="Q4207" s="25">
        <f t="shared" si="653"/>
        <v>7519.7784293193599</v>
      </c>
      <c r="R4207" s="24">
        <f t="shared" si="662"/>
        <v>0</v>
      </c>
      <c r="S4207" s="25">
        <f t="shared" si="655"/>
        <v>7519.7784293193599</v>
      </c>
      <c r="T4207" s="25">
        <f t="shared" si="656"/>
        <v>0</v>
      </c>
      <c r="U4207" s="25" t="str">
        <f t="shared" si="657"/>
        <v>drain</v>
      </c>
      <c r="W4207" s="25">
        <f t="shared" si="660"/>
        <v>0</v>
      </c>
      <c r="X4207" s="25">
        <f t="shared" si="658"/>
        <v>2504.0011808336003</v>
      </c>
      <c r="Y4207" s="25">
        <f t="shared" si="661"/>
        <v>7519.7784293193599</v>
      </c>
      <c r="AA4207" s="25">
        <f t="shared" si="659"/>
        <v>0</v>
      </c>
      <c r="AC4207" s="25">
        <f t="shared" si="654"/>
        <v>0</v>
      </c>
    </row>
    <row r="4208" x14ac:dyDescent="0.2">
      <c r="L4208" s="24">
        <v>4203</v>
      </c>
      <c r="M4208" s="28">
        <v>0</v>
      </c>
      <c r="O4208" s="24">
        <v>4203</v>
      </c>
      <c r="P4208" s="24">
        <f>'ROTH 1.0'!O4208*'קובץ טיוטה'!$D$10</f>
        <v>10876.735835240324</v>
      </c>
      <c r="Q4208" s="24">
        <f t="shared" si="653"/>
        <v>7276.7358352403244</v>
      </c>
      <c r="R4208" s="24">
        <f t="shared" si="662"/>
        <v>0</v>
      </c>
      <c r="S4208" s="24">
        <f t="shared" si="655"/>
        <v>7276.7358352403244</v>
      </c>
      <c r="T4208" s="24">
        <f t="shared" si="656"/>
        <v>0</v>
      </c>
      <c r="U4208" s="24" t="str">
        <f t="shared" si="657"/>
        <v>drain</v>
      </c>
      <c r="W4208" s="24">
        <f t="shared" si="660"/>
        <v>0</v>
      </c>
      <c r="X4208" s="24">
        <f t="shared" si="658"/>
        <v>0</v>
      </c>
      <c r="Y4208" s="24">
        <f t="shared" si="661"/>
        <v>2504.0011808336003</v>
      </c>
      <c r="AA4208" s="24">
        <f t="shared" si="659"/>
        <v>4772.7346544067241</v>
      </c>
      <c r="AC4208" s="24">
        <f t="shared" si="654"/>
        <v>0</v>
      </c>
    </row>
    <row r="4209" x14ac:dyDescent="0.2">
      <c r="L4209" s="25">
        <v>4204</v>
      </c>
      <c r="M4209" s="29">
        <v>0</v>
      </c>
      <c r="O4209" s="25">
        <v>4204</v>
      </c>
      <c r="P4209" s="24">
        <f>'ROTH 1.0'!O4209*'קובץ טיוטה'!$D$10</f>
        <v>10671.876024255889</v>
      </c>
      <c r="Q4209" s="25">
        <f t="shared" si="653"/>
        <v>7071.8760242558892</v>
      </c>
      <c r="R4209" s="24">
        <f t="shared" si="662"/>
        <v>0</v>
      </c>
      <c r="S4209" s="25">
        <f t="shared" si="655"/>
        <v>7071.8760242558892</v>
      </c>
      <c r="T4209" s="25">
        <f t="shared" si="656"/>
        <v>0</v>
      </c>
      <c r="U4209" s="25" t="str">
        <f t="shared" si="657"/>
        <v>drain</v>
      </c>
      <c r="W4209" s="25">
        <f t="shared" si="660"/>
        <v>0</v>
      </c>
      <c r="X4209" s="25">
        <f t="shared" si="658"/>
        <v>0</v>
      </c>
      <c r="Y4209" s="25">
        <f t="shared" si="661"/>
        <v>0</v>
      </c>
      <c r="AA4209" s="25">
        <f t="shared" si="659"/>
        <v>7071.8760242558892</v>
      </c>
      <c r="AC4209" s="25">
        <f t="shared" si="654"/>
        <v>0</v>
      </c>
    </row>
    <row r="4210" x14ac:dyDescent="0.2">
      <c r="L4210" s="24">
        <v>4205</v>
      </c>
      <c r="M4210" s="28">
        <v>0</v>
      </c>
      <c r="O4210" s="24">
        <v>4205</v>
      </c>
      <c r="P4210" s="24">
        <f>'ROTH 1.0'!O4210*'קובץ טיוטה'!$D$10</f>
        <v>10579.312700494074</v>
      </c>
      <c r="Q4210" s="24">
        <f t="shared" si="653"/>
        <v>6979.3127004940743</v>
      </c>
      <c r="R4210" s="24">
        <f t="shared" si="662"/>
        <v>0</v>
      </c>
      <c r="S4210" s="24">
        <f t="shared" si="655"/>
        <v>6979.3127004940743</v>
      </c>
      <c r="T4210" s="24">
        <f t="shared" si="656"/>
        <v>0</v>
      </c>
      <c r="U4210" s="24" t="str">
        <f t="shared" si="657"/>
        <v>drain</v>
      </c>
      <c r="W4210" s="24">
        <f t="shared" si="660"/>
        <v>0</v>
      </c>
      <c r="X4210" s="24">
        <f t="shared" si="658"/>
        <v>0</v>
      </c>
      <c r="Y4210" s="24">
        <f t="shared" si="661"/>
        <v>0</v>
      </c>
      <c r="AA4210" s="24">
        <f t="shared" si="659"/>
        <v>6979.3127004940743</v>
      </c>
      <c r="AC4210" s="24">
        <f t="shared" si="654"/>
        <v>0</v>
      </c>
    </row>
    <row r="4211" x14ac:dyDescent="0.2">
      <c r="L4211" s="25">
        <v>4206</v>
      </c>
      <c r="M4211" s="29">
        <v>0</v>
      </c>
      <c r="O4211" s="25">
        <v>4206</v>
      </c>
      <c r="P4211" s="24">
        <f>'ROTH 1.0'!O4211*'קובץ טיוטה'!$D$10</f>
        <v>10234.100537352093</v>
      </c>
      <c r="Q4211" s="25">
        <f t="shared" si="653"/>
        <v>6634.1005373520929</v>
      </c>
      <c r="R4211" s="24">
        <f t="shared" si="662"/>
        <v>0</v>
      </c>
      <c r="S4211" s="25">
        <f t="shared" si="655"/>
        <v>6634.1005373520929</v>
      </c>
      <c r="T4211" s="25">
        <f t="shared" si="656"/>
        <v>0</v>
      </c>
      <c r="U4211" s="25" t="str">
        <f t="shared" si="657"/>
        <v>drain</v>
      </c>
      <c r="W4211" s="25">
        <f t="shared" si="660"/>
        <v>0</v>
      </c>
      <c r="X4211" s="25">
        <f t="shared" si="658"/>
        <v>0</v>
      </c>
      <c r="Y4211" s="25">
        <f t="shared" si="661"/>
        <v>0</v>
      </c>
      <c r="AA4211" s="25">
        <f t="shared" si="659"/>
        <v>6634.1005373520929</v>
      </c>
      <c r="AC4211" s="25">
        <f t="shared" si="654"/>
        <v>0</v>
      </c>
    </row>
    <row r="4212" x14ac:dyDescent="0.2">
      <c r="L4212" s="24">
        <v>4207</v>
      </c>
      <c r="M4212" s="28">
        <v>6.0910010000000001E-2</v>
      </c>
      <c r="O4212" s="24">
        <v>4207</v>
      </c>
      <c r="P4212" s="24">
        <f>'ROTH 1.0'!O4212*'קובץ טיוטה'!$D$10</f>
        <v>10912.839649094325</v>
      </c>
      <c r="Q4212" s="24">
        <f t="shared" si="653"/>
        <v>7312.8396490943251</v>
      </c>
      <c r="R4212" s="24">
        <f t="shared" si="662"/>
        <v>4141.8806800000002</v>
      </c>
      <c r="S4212" s="24">
        <f t="shared" si="655"/>
        <v>3170.9589690943249</v>
      </c>
      <c r="T4212" s="24">
        <f t="shared" si="656"/>
        <v>0</v>
      </c>
      <c r="U4212" s="24" t="str">
        <f t="shared" si="657"/>
        <v>drain</v>
      </c>
      <c r="W4212" s="24">
        <f t="shared" si="660"/>
        <v>0</v>
      </c>
      <c r="X4212" s="24">
        <f t="shared" si="658"/>
        <v>0</v>
      </c>
      <c r="Y4212" s="24">
        <f t="shared" si="661"/>
        <v>0</v>
      </c>
      <c r="AA4212" s="24">
        <f t="shared" si="659"/>
        <v>3170.9589690943249</v>
      </c>
      <c r="AC4212" s="24">
        <f t="shared" si="654"/>
        <v>0</v>
      </c>
    </row>
    <row r="4213" x14ac:dyDescent="0.2">
      <c r="L4213" s="25">
        <v>4208</v>
      </c>
      <c r="M4213" s="29">
        <v>0.21497887200000002</v>
      </c>
      <c r="O4213" s="25">
        <v>4208</v>
      </c>
      <c r="P4213" s="24">
        <f>'ROTH 1.0'!O4213*'קובץ טיוטה'!$D$10</f>
        <v>11908.742323678998</v>
      </c>
      <c r="Q4213" s="25">
        <f t="shared" si="653"/>
        <v>8308.7423236789982</v>
      </c>
      <c r="R4213" s="24">
        <f t="shared" si="662"/>
        <v>14618.563296</v>
      </c>
      <c r="S4213" s="25">
        <f t="shared" si="655"/>
        <v>0</v>
      </c>
      <c r="T4213" s="25">
        <f t="shared" si="656"/>
        <v>6309.820972321002</v>
      </c>
      <c r="U4213" s="25" t="str">
        <f t="shared" si="657"/>
        <v>charge</v>
      </c>
      <c r="W4213" s="25">
        <f t="shared" si="660"/>
        <v>5678.8388750889017</v>
      </c>
      <c r="X4213" s="25">
        <f t="shared" si="658"/>
        <v>5678.8388750889017</v>
      </c>
      <c r="Y4213" s="25">
        <f t="shared" si="661"/>
        <v>0</v>
      </c>
      <c r="AA4213" s="25">
        <f t="shared" si="659"/>
        <v>0</v>
      </c>
      <c r="AC4213" s="25">
        <f t="shared" si="654"/>
        <v>630.98209723210039</v>
      </c>
    </row>
    <row r="4214" x14ac:dyDescent="0.2">
      <c r="L4214" s="24">
        <v>4209</v>
      </c>
      <c r="M4214" s="28">
        <v>0.329008725</v>
      </c>
      <c r="O4214" s="24">
        <v>4209</v>
      </c>
      <c r="P4214" s="24">
        <f>'ROTH 1.0'!O4214*'קובץ טיוטה'!$D$10</f>
        <v>13007.42477092113</v>
      </c>
      <c r="Q4214" s="24">
        <f t="shared" si="653"/>
        <v>9407.4247709211304</v>
      </c>
      <c r="R4214" s="24">
        <f t="shared" si="662"/>
        <v>22372.5933</v>
      </c>
      <c r="S4214" s="24">
        <f t="shared" si="655"/>
        <v>0</v>
      </c>
      <c r="T4214" s="24">
        <f t="shared" si="656"/>
        <v>12965.16852907887</v>
      </c>
      <c r="U4214" s="24" t="str">
        <f t="shared" si="657"/>
        <v>charge</v>
      </c>
      <c r="W4214" s="24">
        <f t="shared" si="660"/>
        <v>11668.651676170983</v>
      </c>
      <c r="X4214" s="24">
        <f t="shared" si="658"/>
        <v>17347.490551259885</v>
      </c>
      <c r="Y4214" s="24">
        <f t="shared" si="661"/>
        <v>0</v>
      </c>
      <c r="AA4214" s="24">
        <f t="shared" si="659"/>
        <v>0</v>
      </c>
      <c r="AC4214" s="24">
        <f t="shared" si="654"/>
        <v>1296.5168529078874</v>
      </c>
    </row>
    <row r="4215" x14ac:dyDescent="0.2">
      <c r="L4215" s="25">
        <v>4210</v>
      </c>
      <c r="M4215" s="29">
        <v>0.44476533600000001</v>
      </c>
      <c r="O4215" s="25">
        <v>4210</v>
      </c>
      <c r="P4215" s="24">
        <f>'ROTH 1.0'!O4215*'קובץ טיוטה'!$D$10</f>
        <v>13691.146096110142</v>
      </c>
      <c r="Q4215" s="25">
        <f t="shared" si="653"/>
        <v>10091.146096110142</v>
      </c>
      <c r="R4215" s="24">
        <f t="shared" si="662"/>
        <v>30244.042848000001</v>
      </c>
      <c r="S4215" s="25">
        <f t="shared" si="655"/>
        <v>0</v>
      </c>
      <c r="T4215" s="25">
        <f t="shared" si="656"/>
        <v>20152.896751889857</v>
      </c>
      <c r="U4215" s="25" t="str">
        <f t="shared" si="657"/>
        <v>charge</v>
      </c>
      <c r="W4215" s="25">
        <f t="shared" si="660"/>
        <v>18137.607076700871</v>
      </c>
      <c r="X4215" s="25">
        <f t="shared" si="658"/>
        <v>35485.097627960757</v>
      </c>
      <c r="Y4215" s="25">
        <f t="shared" si="661"/>
        <v>0</v>
      </c>
      <c r="AA4215" s="25">
        <f t="shared" si="659"/>
        <v>0</v>
      </c>
      <c r="AC4215" s="25">
        <f t="shared" si="654"/>
        <v>2015.2896751889857</v>
      </c>
    </row>
    <row r="4216" x14ac:dyDescent="0.2">
      <c r="L4216" s="24">
        <v>4211</v>
      </c>
      <c r="M4216" s="28">
        <v>0.643572594</v>
      </c>
      <c r="O4216" s="24">
        <v>4211</v>
      </c>
      <c r="P4216" s="24">
        <f>'ROTH 1.0'!O4216*'קובץ טיוטה'!$D$10</f>
        <v>14320.83412677776</v>
      </c>
      <c r="Q4216" s="24">
        <f t="shared" si="653"/>
        <v>10720.83412677776</v>
      </c>
      <c r="R4216" s="24">
        <f t="shared" si="662"/>
        <v>43762.936392000003</v>
      </c>
      <c r="S4216" s="24">
        <f t="shared" si="655"/>
        <v>0</v>
      </c>
      <c r="T4216" s="24">
        <f t="shared" si="656"/>
        <v>33042.102265222245</v>
      </c>
      <c r="U4216" s="24" t="str">
        <f t="shared" si="657"/>
        <v>charge</v>
      </c>
      <c r="W4216" s="24">
        <f t="shared" si="660"/>
        <v>29737.892038700025</v>
      </c>
      <c r="X4216" s="24">
        <f t="shared" si="658"/>
        <v>65222.989666660782</v>
      </c>
      <c r="Y4216" s="24">
        <f t="shared" si="661"/>
        <v>0</v>
      </c>
      <c r="AA4216" s="24">
        <f t="shared" si="659"/>
        <v>0</v>
      </c>
      <c r="AC4216" s="24">
        <f t="shared" si="654"/>
        <v>3304.2102265222202</v>
      </c>
    </row>
    <row r="4217" x14ac:dyDescent="0.2">
      <c r="L4217" s="25">
        <v>4212</v>
      </c>
      <c r="M4217" s="29">
        <v>0.69666424699999996</v>
      </c>
      <c r="O4217" s="25">
        <v>4212</v>
      </c>
      <c r="P4217" s="24">
        <f>'ROTH 1.0'!O4217*'קובץ טיוטה'!$D$10</f>
        <v>14565.990977668887</v>
      </c>
      <c r="Q4217" s="25">
        <f t="shared" si="653"/>
        <v>10965.990977668887</v>
      </c>
      <c r="R4217" s="24">
        <f t="shared" si="662"/>
        <v>47373.168795999998</v>
      </c>
      <c r="S4217" s="25">
        <f t="shared" si="655"/>
        <v>0</v>
      </c>
      <c r="T4217" s="25">
        <f t="shared" si="656"/>
        <v>36407.177818331111</v>
      </c>
      <c r="U4217" s="25" t="str">
        <f t="shared" si="657"/>
        <v>charge</v>
      </c>
      <c r="W4217" s="25">
        <f t="shared" si="660"/>
        <v>12777.010333339218</v>
      </c>
      <c r="X4217" s="25">
        <f t="shared" si="658"/>
        <v>78000</v>
      </c>
      <c r="Y4217" s="25">
        <f t="shared" si="661"/>
        <v>0</v>
      </c>
      <c r="AA4217" s="25">
        <f t="shared" si="659"/>
        <v>0</v>
      </c>
      <c r="AC4217" s="25">
        <f t="shared" si="654"/>
        <v>23630.167484991893</v>
      </c>
    </row>
    <row r="4218" x14ac:dyDescent="0.2">
      <c r="L4218" s="24">
        <v>4213</v>
      </c>
      <c r="M4218" s="28">
        <v>0.73180255900000002</v>
      </c>
      <c r="O4218" s="24">
        <v>4213</v>
      </c>
      <c r="P4218" s="24">
        <f>'ROTH 1.0'!O4218*'קובץ טיוטה'!$D$10</f>
        <v>14710.327643331661</v>
      </c>
      <c r="Q4218" s="24">
        <f t="shared" si="653"/>
        <v>11110.327643331661</v>
      </c>
      <c r="R4218" s="24">
        <f t="shared" si="662"/>
        <v>49762.574011999997</v>
      </c>
      <c r="S4218" s="24">
        <f t="shared" si="655"/>
        <v>0</v>
      </c>
      <c r="T4218" s="24">
        <f t="shared" si="656"/>
        <v>38652.246368668333</v>
      </c>
      <c r="U4218" s="24" t="str">
        <f t="shared" si="657"/>
        <v>charge</v>
      </c>
      <c r="W4218" s="24">
        <f t="shared" si="660"/>
        <v>0</v>
      </c>
      <c r="X4218" s="24">
        <f t="shared" si="658"/>
        <v>78000</v>
      </c>
      <c r="Y4218" s="24">
        <f t="shared" si="661"/>
        <v>0</v>
      </c>
      <c r="AA4218" s="24">
        <f t="shared" si="659"/>
        <v>0</v>
      </c>
      <c r="AC4218" s="24">
        <f t="shared" si="654"/>
        <v>38652.246368668333</v>
      </c>
    </row>
    <row r="4219" x14ac:dyDescent="0.2">
      <c r="L4219" s="25">
        <v>4214</v>
      </c>
      <c r="M4219" s="29">
        <v>0.74776256600000002</v>
      </c>
      <c r="O4219" s="25">
        <v>4214</v>
      </c>
      <c r="P4219" s="24">
        <f>'ROTH 1.0'!O4219*'קובץ טיוטה'!$D$10</f>
        <v>14901.533104049398</v>
      </c>
      <c r="Q4219" s="25">
        <f t="shared" si="653"/>
        <v>11301.533104049398</v>
      </c>
      <c r="R4219" s="24">
        <f t="shared" si="662"/>
        <v>50847.854488000004</v>
      </c>
      <c r="S4219" s="25">
        <f t="shared" si="655"/>
        <v>0</v>
      </c>
      <c r="T4219" s="25">
        <f t="shared" si="656"/>
        <v>39546.321383950606</v>
      </c>
      <c r="U4219" s="25" t="str">
        <f t="shared" si="657"/>
        <v>charge</v>
      </c>
      <c r="W4219" s="25">
        <f t="shared" si="660"/>
        <v>0</v>
      </c>
      <c r="X4219" s="25">
        <f t="shared" si="658"/>
        <v>78000</v>
      </c>
      <c r="Y4219" s="25">
        <f t="shared" si="661"/>
        <v>0</v>
      </c>
      <c r="AA4219" s="25">
        <f t="shared" si="659"/>
        <v>0</v>
      </c>
      <c r="AC4219" s="25">
        <f t="shared" si="654"/>
        <v>39546.321383950606</v>
      </c>
    </row>
    <row r="4220" x14ac:dyDescent="0.2">
      <c r="L4220" s="24">
        <v>4215</v>
      </c>
      <c r="M4220" s="28">
        <v>0.73498488100000003</v>
      </c>
      <c r="O4220" s="24">
        <v>4215</v>
      </c>
      <c r="P4220" s="24">
        <f>'ROTH 1.0'!O4220*'קובץ טיוטה'!$D$10</f>
        <v>14925.882309320967</v>
      </c>
      <c r="Q4220" s="24">
        <f t="shared" si="653"/>
        <v>11325.882309320967</v>
      </c>
      <c r="R4220" s="24">
        <f t="shared" si="662"/>
        <v>49978.971908</v>
      </c>
      <c r="S4220" s="24">
        <f t="shared" si="655"/>
        <v>0</v>
      </c>
      <c r="T4220" s="24">
        <f t="shared" si="656"/>
        <v>38653.089598679035</v>
      </c>
      <c r="U4220" s="24" t="str">
        <f t="shared" si="657"/>
        <v>charge</v>
      </c>
      <c r="W4220" s="24">
        <f t="shared" si="660"/>
        <v>0</v>
      </c>
      <c r="X4220" s="24">
        <f t="shared" si="658"/>
        <v>78000</v>
      </c>
      <c r="Y4220" s="24">
        <f t="shared" si="661"/>
        <v>0</v>
      </c>
      <c r="AA4220" s="24">
        <f t="shared" si="659"/>
        <v>0</v>
      </c>
      <c r="AC4220" s="24">
        <f t="shared" si="654"/>
        <v>38653.089598679035</v>
      </c>
    </row>
    <row r="4221" x14ac:dyDescent="0.2">
      <c r="L4221" s="25">
        <v>4216</v>
      </c>
      <c r="M4221" s="29">
        <v>0.70381912499999999</v>
      </c>
      <c r="O4221" s="25">
        <v>4216</v>
      </c>
      <c r="P4221" s="24">
        <f>'ROTH 1.0'!O4221*'קובץ טיוטה'!$D$10</f>
        <v>14863.455127822313</v>
      </c>
      <c r="Q4221" s="25">
        <f t="shared" si="653"/>
        <v>11263.455127822313</v>
      </c>
      <c r="R4221" s="24">
        <f t="shared" si="662"/>
        <v>47859.700499999999</v>
      </c>
      <c r="S4221" s="25">
        <f t="shared" si="655"/>
        <v>0</v>
      </c>
      <c r="T4221" s="25">
        <f t="shared" si="656"/>
        <v>36596.245372177684</v>
      </c>
      <c r="U4221" s="25" t="str">
        <f t="shared" si="657"/>
        <v>charge</v>
      </c>
      <c r="W4221" s="25">
        <f t="shared" si="660"/>
        <v>0</v>
      </c>
      <c r="X4221" s="25">
        <f t="shared" si="658"/>
        <v>78000</v>
      </c>
      <c r="Y4221" s="25">
        <f t="shared" si="661"/>
        <v>0</v>
      </c>
      <c r="AA4221" s="25">
        <f t="shared" si="659"/>
        <v>0</v>
      </c>
      <c r="AC4221" s="25">
        <f t="shared" si="654"/>
        <v>36596.245372177684</v>
      </c>
    </row>
    <row r="4222" x14ac:dyDescent="0.2">
      <c r="L4222" s="24">
        <v>4217</v>
      </c>
      <c r="M4222" s="28">
        <v>0.60857068000000003</v>
      </c>
      <c r="O4222" s="24">
        <v>4217</v>
      </c>
      <c r="P4222" s="24">
        <f>'ROTH 1.0'!O4222*'קובץ טיוטה'!$D$10</f>
        <v>14609.067909515115</v>
      </c>
      <c r="Q4222" s="24">
        <f t="shared" si="653"/>
        <v>11009.067909515115</v>
      </c>
      <c r="R4222" s="24">
        <f t="shared" si="662"/>
        <v>41382.806239999998</v>
      </c>
      <c r="S4222" s="24">
        <f t="shared" si="655"/>
        <v>0</v>
      </c>
      <c r="T4222" s="24">
        <f t="shared" si="656"/>
        <v>30373.738330484885</v>
      </c>
      <c r="U4222" s="24" t="str">
        <f t="shared" si="657"/>
        <v>charge</v>
      </c>
      <c r="W4222" s="24">
        <f t="shared" si="660"/>
        <v>0</v>
      </c>
      <c r="X4222" s="24">
        <f t="shared" si="658"/>
        <v>78000</v>
      </c>
      <c r="Y4222" s="24">
        <f t="shared" si="661"/>
        <v>0</v>
      </c>
      <c r="AA4222" s="24">
        <f t="shared" si="659"/>
        <v>0</v>
      </c>
      <c r="AC4222" s="24">
        <f t="shared" si="654"/>
        <v>30373.738330484885</v>
      </c>
    </row>
    <row r="4223" x14ac:dyDescent="0.2">
      <c r="L4223" s="25">
        <v>4218</v>
      </c>
      <c r="M4223" s="29">
        <v>0.26998895299999998</v>
      </c>
      <c r="O4223" s="25">
        <v>4218</v>
      </c>
      <c r="P4223" s="24">
        <f>'ROTH 1.0'!O4223*'קובץ טיוטה'!$D$10</f>
        <v>14781.186899281865</v>
      </c>
      <c r="Q4223" s="25">
        <f t="shared" si="653"/>
        <v>11181.186899281865</v>
      </c>
      <c r="R4223" s="24">
        <f t="shared" si="662"/>
        <v>18359.248803999999</v>
      </c>
      <c r="S4223" s="25">
        <f t="shared" si="655"/>
        <v>0</v>
      </c>
      <c r="T4223" s="25">
        <f t="shared" si="656"/>
        <v>7178.0619047181335</v>
      </c>
      <c r="U4223" s="25" t="str">
        <f t="shared" si="657"/>
        <v>charge</v>
      </c>
      <c r="W4223" s="25">
        <f t="shared" si="660"/>
        <v>0</v>
      </c>
      <c r="X4223" s="25">
        <f t="shared" si="658"/>
        <v>78000</v>
      </c>
      <c r="Y4223" s="25">
        <f t="shared" si="661"/>
        <v>0</v>
      </c>
      <c r="AA4223" s="25">
        <f t="shared" si="659"/>
        <v>0</v>
      </c>
      <c r="AC4223" s="25">
        <f t="shared" si="654"/>
        <v>7178.0619047181335</v>
      </c>
    </row>
    <row r="4224" x14ac:dyDescent="0.2">
      <c r="L4224" s="24">
        <v>4219</v>
      </c>
      <c r="M4224" s="28">
        <v>2.2053650000000001E-2</v>
      </c>
      <c r="O4224" s="24">
        <v>4219</v>
      </c>
      <c r="P4224" s="24">
        <f>'ROTH 1.0'!O4224*'קובץ טיוטה'!$D$10</f>
        <v>14651.610434534101</v>
      </c>
      <c r="Q4224" s="24">
        <f t="shared" si="653"/>
        <v>11051.610434534101</v>
      </c>
      <c r="R4224" s="24">
        <f t="shared" si="662"/>
        <v>1499.6482000000001</v>
      </c>
      <c r="S4224" s="24">
        <f t="shared" si="655"/>
        <v>9551.9622345341013</v>
      </c>
      <c r="T4224" s="24">
        <f t="shared" si="656"/>
        <v>0</v>
      </c>
      <c r="U4224" s="24" t="str">
        <f t="shared" si="657"/>
        <v>drain</v>
      </c>
      <c r="W4224" s="24">
        <f t="shared" si="660"/>
        <v>0</v>
      </c>
      <c r="X4224" s="24">
        <f t="shared" si="658"/>
        <v>68448.037765465895</v>
      </c>
      <c r="Y4224" s="24">
        <f t="shared" si="661"/>
        <v>9551.9622345341049</v>
      </c>
      <c r="AA4224" s="24">
        <f t="shared" si="659"/>
        <v>0</v>
      </c>
      <c r="AC4224" s="24">
        <f t="shared" si="654"/>
        <v>0</v>
      </c>
    </row>
    <row r="4225" x14ac:dyDescent="0.2">
      <c r="L4225" s="25">
        <v>4220</v>
      </c>
      <c r="M4225" s="29">
        <v>0</v>
      </c>
      <c r="O4225" s="25">
        <v>4220</v>
      </c>
      <c r="P4225" s="24">
        <f>'ROTH 1.0'!O4225*'קובץ טיוטה'!$D$10</f>
        <v>14230.88450675447</v>
      </c>
      <c r="Q4225" s="25">
        <f t="shared" si="653"/>
        <v>10630.88450675447</v>
      </c>
      <c r="R4225" s="24">
        <f t="shared" si="662"/>
        <v>0</v>
      </c>
      <c r="S4225" s="25">
        <f t="shared" si="655"/>
        <v>10630.88450675447</v>
      </c>
      <c r="T4225" s="25">
        <f t="shared" si="656"/>
        <v>0</v>
      </c>
      <c r="U4225" s="25" t="str">
        <f t="shared" si="657"/>
        <v>drain</v>
      </c>
      <c r="W4225" s="25">
        <f t="shared" si="660"/>
        <v>0</v>
      </c>
      <c r="X4225" s="25">
        <f t="shared" si="658"/>
        <v>57817.153258711427</v>
      </c>
      <c r="Y4225" s="25">
        <f t="shared" si="661"/>
        <v>10630.884506754468</v>
      </c>
      <c r="AA4225" s="25">
        <f t="shared" si="659"/>
        <v>0</v>
      </c>
      <c r="AC4225" s="25">
        <f t="shared" si="654"/>
        <v>0</v>
      </c>
    </row>
    <row r="4226" x14ac:dyDescent="0.2">
      <c r="L4226" s="24">
        <v>4221</v>
      </c>
      <c r="M4226" s="28">
        <v>0</v>
      </c>
      <c r="O4226" s="24">
        <v>4221</v>
      </c>
      <c r="P4226" s="24">
        <f>'ROTH 1.0'!O4226*'קובץ טיוטה'!$D$10</f>
        <v>13985.036984204868</v>
      </c>
      <c r="Q4226" s="24">
        <f t="shared" si="653"/>
        <v>10385.036984204868</v>
      </c>
      <c r="R4226" s="24">
        <f t="shared" si="662"/>
        <v>0</v>
      </c>
      <c r="S4226" s="24">
        <f t="shared" si="655"/>
        <v>10385.036984204868</v>
      </c>
      <c r="T4226" s="24">
        <f t="shared" si="656"/>
        <v>0</v>
      </c>
      <c r="U4226" s="24" t="str">
        <f t="shared" si="657"/>
        <v>drain</v>
      </c>
      <c r="W4226" s="24">
        <f t="shared" si="660"/>
        <v>0</v>
      </c>
      <c r="X4226" s="24">
        <f t="shared" si="658"/>
        <v>47432.116274506559</v>
      </c>
      <c r="Y4226" s="24">
        <f t="shared" si="661"/>
        <v>10385.036984204868</v>
      </c>
      <c r="AA4226" s="24">
        <f t="shared" si="659"/>
        <v>0</v>
      </c>
      <c r="AC4226" s="24">
        <f t="shared" si="654"/>
        <v>0</v>
      </c>
    </row>
    <row r="4227" x14ac:dyDescent="0.2">
      <c r="L4227" s="25">
        <v>4222</v>
      </c>
      <c r="M4227" s="29">
        <v>0</v>
      </c>
      <c r="O4227" s="25">
        <v>4222</v>
      </c>
      <c r="P4227" s="24">
        <f>'ROTH 1.0'!O4227*'קובץ טיוטה'!$D$10</f>
        <v>13406.242319571546</v>
      </c>
      <c r="Q4227" s="25">
        <f t="shared" si="653"/>
        <v>9806.2423195715455</v>
      </c>
      <c r="R4227" s="24">
        <f t="shared" si="662"/>
        <v>0</v>
      </c>
      <c r="S4227" s="25">
        <f t="shared" si="655"/>
        <v>9806.2423195715455</v>
      </c>
      <c r="T4227" s="25">
        <f t="shared" si="656"/>
        <v>0</v>
      </c>
      <c r="U4227" s="25" t="str">
        <f t="shared" si="657"/>
        <v>drain</v>
      </c>
      <c r="W4227" s="25">
        <f t="shared" si="660"/>
        <v>0</v>
      </c>
      <c r="X4227" s="25">
        <f t="shared" si="658"/>
        <v>37625.873954935014</v>
      </c>
      <c r="Y4227" s="25">
        <f t="shared" si="661"/>
        <v>9806.2423195715455</v>
      </c>
      <c r="AA4227" s="25">
        <f t="shared" si="659"/>
        <v>0</v>
      </c>
      <c r="AC4227" s="25">
        <f t="shared" si="654"/>
        <v>0</v>
      </c>
    </row>
    <row r="4228" x14ac:dyDescent="0.2">
      <c r="L4228" s="24">
        <v>4223</v>
      </c>
      <c r="M4228" s="28">
        <v>0</v>
      </c>
      <c r="O4228" s="24">
        <v>4223</v>
      </c>
      <c r="P4228" s="24">
        <f>'ROTH 1.0'!O4228*'קובץ טיוטה'!$D$10</f>
        <v>12940.028846804435</v>
      </c>
      <c r="Q4228" s="24">
        <f t="shared" si="653"/>
        <v>9340.0288468044346</v>
      </c>
      <c r="R4228" s="24">
        <f t="shared" si="662"/>
        <v>0</v>
      </c>
      <c r="S4228" s="24">
        <f t="shared" si="655"/>
        <v>9340.0288468044346</v>
      </c>
      <c r="T4228" s="24">
        <f t="shared" si="656"/>
        <v>0</v>
      </c>
      <c r="U4228" s="24" t="str">
        <f t="shared" si="657"/>
        <v>drain</v>
      </c>
      <c r="W4228" s="24">
        <f t="shared" si="660"/>
        <v>0</v>
      </c>
      <c r="X4228" s="24">
        <f t="shared" si="658"/>
        <v>28285.845108130579</v>
      </c>
      <c r="Y4228" s="24">
        <f t="shared" si="661"/>
        <v>9340.0288468044346</v>
      </c>
      <c r="AA4228" s="24">
        <f t="shared" si="659"/>
        <v>0</v>
      </c>
      <c r="AC4228" s="24">
        <f t="shared" si="654"/>
        <v>0</v>
      </c>
    </row>
    <row r="4229" x14ac:dyDescent="0.2">
      <c r="L4229" s="25">
        <v>4224</v>
      </c>
      <c r="M4229" s="29">
        <v>0</v>
      </c>
      <c r="O4229" s="25">
        <v>4224</v>
      </c>
      <c r="P4229" s="24">
        <f>'ROTH 1.0'!O4229*'קובץ טיוטה'!$D$10</f>
        <v>12334.827518010588</v>
      </c>
      <c r="Q4229" s="25">
        <f t="shared" si="653"/>
        <v>8734.8275180105884</v>
      </c>
      <c r="R4229" s="24">
        <f t="shared" si="662"/>
        <v>0</v>
      </c>
      <c r="S4229" s="25">
        <f t="shared" si="655"/>
        <v>8734.8275180105884</v>
      </c>
      <c r="T4229" s="25">
        <f t="shared" si="656"/>
        <v>0</v>
      </c>
      <c r="U4229" s="25" t="str">
        <f t="shared" si="657"/>
        <v>drain</v>
      </c>
      <c r="W4229" s="25">
        <f t="shared" si="660"/>
        <v>0</v>
      </c>
      <c r="X4229" s="25">
        <f t="shared" si="658"/>
        <v>19551.017590119991</v>
      </c>
      <c r="Y4229" s="25">
        <f t="shared" si="661"/>
        <v>8734.8275180105884</v>
      </c>
      <c r="AA4229" s="25">
        <f t="shared" si="659"/>
        <v>0</v>
      </c>
      <c r="AC4229" s="25">
        <f t="shared" si="654"/>
        <v>0</v>
      </c>
    </row>
    <row r="4230" x14ac:dyDescent="0.2">
      <c r="L4230" s="24">
        <v>4225</v>
      </c>
      <c r="M4230" s="28">
        <v>0</v>
      </c>
      <c r="O4230" s="24">
        <v>4225</v>
      </c>
      <c r="P4230" s="24">
        <f>'ROTH 1.0'!O4230*'קובץ טיוטה'!$D$10</f>
        <v>11598.148207584703</v>
      </c>
      <c r="Q4230" s="24">
        <f t="shared" ref="Q4230:Q4293" si="663">P4230-$H$8*$H$9</f>
        <v>7998.1482075847034</v>
      </c>
      <c r="R4230" s="24">
        <f t="shared" si="662"/>
        <v>0</v>
      </c>
      <c r="S4230" s="24">
        <f t="shared" si="655"/>
        <v>7998.1482075847034</v>
      </c>
      <c r="T4230" s="24">
        <f t="shared" si="656"/>
        <v>0</v>
      </c>
      <c r="U4230" s="24" t="str">
        <f t="shared" si="657"/>
        <v>drain</v>
      </c>
      <c r="W4230" s="24">
        <f t="shared" si="660"/>
        <v>0</v>
      </c>
      <c r="X4230" s="24">
        <f t="shared" si="658"/>
        <v>11552.869382535288</v>
      </c>
      <c r="Y4230" s="24">
        <f t="shared" si="661"/>
        <v>7998.1482075847034</v>
      </c>
      <c r="AA4230" s="24">
        <f t="shared" si="659"/>
        <v>0</v>
      </c>
      <c r="AC4230" s="24">
        <f t="shared" ref="AC4230:AC4293" si="664">IF(U4230="charge",(T4230-W4230),0)</f>
        <v>0</v>
      </c>
    </row>
    <row r="4231" x14ac:dyDescent="0.2">
      <c r="L4231" s="25">
        <v>4226</v>
      </c>
      <c r="M4231" s="29">
        <v>0</v>
      </c>
      <c r="O4231" s="25">
        <v>4226</v>
      </c>
      <c r="P4231" s="24">
        <f>'ROTH 1.0'!O4231*'קובץ טיוטה'!$D$10</f>
        <v>11179.188646894288</v>
      </c>
      <c r="Q4231" s="25">
        <f t="shared" si="663"/>
        <v>7579.1886468942885</v>
      </c>
      <c r="R4231" s="24">
        <f t="shared" si="662"/>
        <v>0</v>
      </c>
      <c r="S4231" s="25">
        <f t="shared" ref="S4231:S4294" si="665">IF(Q4231&gt;R4231,Q4231-R4231,0)</f>
        <v>7579.1886468942885</v>
      </c>
      <c r="T4231" s="25">
        <f t="shared" ref="T4231:T4294" si="666">IF(R4231&gt;Q4231,R4231-Q4231,0)</f>
        <v>0</v>
      </c>
      <c r="U4231" s="25" t="str">
        <f t="shared" ref="U4231:U4294" si="667">IF(Q4231&gt;R4231,"drain","charge")</f>
        <v>drain</v>
      </c>
      <c r="W4231" s="25">
        <f t="shared" si="660"/>
        <v>0</v>
      </c>
      <c r="X4231" s="25">
        <f t="shared" ref="X4231:X4294" si="668">IF(X4230+T4231&gt;$H$11,$H$11,IF(U4231="charge",X4230+(T4231*$H$12),IF((X4230-S4231)&gt;0,X4230-S4231,0)))</f>
        <v>3973.680735640999</v>
      </c>
      <c r="Y4231" s="25">
        <f t="shared" si="661"/>
        <v>7579.1886468942885</v>
      </c>
      <c r="AA4231" s="25">
        <f t="shared" ref="AA4231:AA4294" si="669">S4231-Y4231</f>
        <v>0</v>
      </c>
      <c r="AC4231" s="25">
        <f t="shared" si="664"/>
        <v>0</v>
      </c>
    </row>
    <row r="4232" x14ac:dyDescent="0.2">
      <c r="L4232" s="24">
        <v>4227</v>
      </c>
      <c r="M4232" s="28">
        <v>0</v>
      </c>
      <c r="O4232" s="24">
        <v>4227</v>
      </c>
      <c r="P4232" s="24">
        <f>'ROTH 1.0'!O4232*'קובץ טיוטה'!$D$10</f>
        <v>11010.244997057403</v>
      </c>
      <c r="Q4232" s="24">
        <f t="shared" si="663"/>
        <v>7410.2449970574035</v>
      </c>
      <c r="R4232" s="24">
        <f t="shared" si="662"/>
        <v>0</v>
      </c>
      <c r="S4232" s="24">
        <f t="shared" si="665"/>
        <v>7410.2449970574035</v>
      </c>
      <c r="T4232" s="24">
        <f t="shared" si="666"/>
        <v>0</v>
      </c>
      <c r="U4232" s="24" t="str">
        <f t="shared" si="667"/>
        <v>drain</v>
      </c>
      <c r="W4232" s="24">
        <f t="shared" ref="W4232:W4295" si="670">IF(X4232&gt;=X4231,(X4232-X4231),0)</f>
        <v>0</v>
      </c>
      <c r="X4232" s="24">
        <f t="shared" si="668"/>
        <v>0</v>
      </c>
      <c r="Y4232" s="24">
        <f t="shared" ref="Y4232:Y4295" si="671">IF(U4232="drain",X4231-X4232,0)</f>
        <v>3973.680735640999</v>
      </c>
      <c r="AA4232" s="24">
        <f t="shared" si="669"/>
        <v>3436.5642614164044</v>
      </c>
      <c r="AC4232" s="24">
        <f t="shared" si="664"/>
        <v>0</v>
      </c>
    </row>
    <row r="4233" x14ac:dyDescent="0.2">
      <c r="L4233" s="25">
        <v>4228</v>
      </c>
      <c r="M4233" s="29">
        <v>0</v>
      </c>
      <c r="O4233" s="25">
        <v>4228</v>
      </c>
      <c r="P4233" s="24">
        <f>'ROTH 1.0'!O4233*'קובץ טיוטה'!$D$10</f>
        <v>10849.446813978078</v>
      </c>
      <c r="Q4233" s="25">
        <f t="shared" si="663"/>
        <v>7249.4468139780784</v>
      </c>
      <c r="R4233" s="24">
        <f t="shared" si="662"/>
        <v>0</v>
      </c>
      <c r="S4233" s="25">
        <f t="shared" si="665"/>
        <v>7249.4468139780784</v>
      </c>
      <c r="T4233" s="25">
        <f t="shared" si="666"/>
        <v>0</v>
      </c>
      <c r="U4233" s="25" t="str">
        <f t="shared" si="667"/>
        <v>drain</v>
      </c>
      <c r="W4233" s="25">
        <f t="shared" si="670"/>
        <v>0</v>
      </c>
      <c r="X4233" s="25">
        <f t="shared" si="668"/>
        <v>0</v>
      </c>
      <c r="Y4233" s="25">
        <f t="shared" si="671"/>
        <v>0</v>
      </c>
      <c r="AA4233" s="25">
        <f t="shared" si="669"/>
        <v>7249.4468139780784</v>
      </c>
      <c r="AC4233" s="25">
        <f t="shared" si="664"/>
        <v>0</v>
      </c>
    </row>
    <row r="4234" x14ac:dyDescent="0.2">
      <c r="L4234" s="24">
        <v>4229</v>
      </c>
      <c r="M4234" s="28">
        <v>0</v>
      </c>
      <c r="O4234" s="24">
        <v>4229</v>
      </c>
      <c r="P4234" s="24">
        <f>'ROTH 1.0'!O4234*'קובץ טיוטה'!$D$10</f>
        <v>10687.627696608208</v>
      </c>
      <c r="Q4234" s="24">
        <f t="shared" si="663"/>
        <v>7087.6276966082078</v>
      </c>
      <c r="R4234" s="24">
        <f t="shared" si="662"/>
        <v>0</v>
      </c>
      <c r="S4234" s="24">
        <f t="shared" si="665"/>
        <v>7087.6276966082078</v>
      </c>
      <c r="T4234" s="24">
        <f t="shared" si="666"/>
        <v>0</v>
      </c>
      <c r="U4234" s="24" t="str">
        <f t="shared" si="667"/>
        <v>drain</v>
      </c>
      <c r="W4234" s="24">
        <f t="shared" si="670"/>
        <v>0</v>
      </c>
      <c r="X4234" s="24">
        <f t="shared" si="668"/>
        <v>0</v>
      </c>
      <c r="Y4234" s="24">
        <f t="shared" si="671"/>
        <v>0</v>
      </c>
      <c r="AA4234" s="24">
        <f t="shared" si="669"/>
        <v>7087.6276966082078</v>
      </c>
      <c r="AC4234" s="24">
        <f t="shared" si="664"/>
        <v>0</v>
      </c>
    </row>
    <row r="4235" x14ac:dyDescent="0.2">
      <c r="L4235" s="25">
        <v>4230</v>
      </c>
      <c r="M4235" s="29">
        <v>0</v>
      </c>
      <c r="O4235" s="25">
        <v>4230</v>
      </c>
      <c r="P4235" s="24">
        <f>'ROTH 1.0'!O4235*'קובץ טיוטה'!$D$10</f>
        <v>10444.468995867417</v>
      </c>
      <c r="Q4235" s="25">
        <f t="shared" si="663"/>
        <v>6844.4689958674171</v>
      </c>
      <c r="R4235" s="24">
        <f t="shared" si="662"/>
        <v>0</v>
      </c>
      <c r="S4235" s="25">
        <f t="shared" si="665"/>
        <v>6844.4689958674171</v>
      </c>
      <c r="T4235" s="25">
        <f t="shared" si="666"/>
        <v>0</v>
      </c>
      <c r="U4235" s="25" t="str">
        <f t="shared" si="667"/>
        <v>drain</v>
      </c>
      <c r="W4235" s="25">
        <f t="shared" si="670"/>
        <v>0</v>
      </c>
      <c r="X4235" s="25">
        <f t="shared" si="668"/>
        <v>0</v>
      </c>
      <c r="Y4235" s="25">
        <f t="shared" si="671"/>
        <v>0</v>
      </c>
      <c r="AA4235" s="25">
        <f t="shared" si="669"/>
        <v>6844.4689958674171</v>
      </c>
      <c r="AC4235" s="25">
        <f t="shared" si="664"/>
        <v>0</v>
      </c>
    </row>
    <row r="4236" x14ac:dyDescent="0.2">
      <c r="L4236" s="24">
        <v>4231</v>
      </c>
      <c r="M4236" s="28">
        <v>0.161409054</v>
      </c>
      <c r="O4236" s="24">
        <v>4231</v>
      </c>
      <c r="P4236" s="24">
        <f>'ROTH 1.0'!O4236*'קובץ טיוטה'!$D$10</f>
        <v>10570.111920321535</v>
      </c>
      <c r="Q4236" s="24">
        <f t="shared" si="663"/>
        <v>6970.1119203215349</v>
      </c>
      <c r="R4236" s="24">
        <f t="shared" si="662"/>
        <v>10975.815671999999</v>
      </c>
      <c r="S4236" s="24">
        <f t="shared" si="665"/>
        <v>0</v>
      </c>
      <c r="T4236" s="24">
        <f t="shared" si="666"/>
        <v>4005.703751678464</v>
      </c>
      <c r="U4236" s="24" t="str">
        <f t="shared" si="667"/>
        <v>charge</v>
      </c>
      <c r="W4236" s="24">
        <f t="shared" si="670"/>
        <v>3605.1333765106178</v>
      </c>
      <c r="X4236" s="24">
        <f t="shared" si="668"/>
        <v>3605.1333765106178</v>
      </c>
      <c r="Y4236" s="24">
        <f t="shared" si="671"/>
        <v>0</v>
      </c>
      <c r="AA4236" s="24">
        <f t="shared" si="669"/>
        <v>0</v>
      </c>
      <c r="AC4236" s="24">
        <f t="shared" si="664"/>
        <v>400.57037516784612</v>
      </c>
    </row>
    <row r="4237" x14ac:dyDescent="0.2">
      <c r="L4237" s="25">
        <v>4232</v>
      </c>
      <c r="M4237" s="29">
        <v>0.45132221500000003</v>
      </c>
      <c r="O4237" s="25">
        <v>4232</v>
      </c>
      <c r="P4237" s="24">
        <f>'ROTH 1.0'!O4237*'קובץ טיוטה'!$D$10</f>
        <v>11139.986065284222</v>
      </c>
      <c r="Q4237" s="25">
        <f t="shared" si="663"/>
        <v>7539.9860652842217</v>
      </c>
      <c r="R4237" s="24">
        <f t="shared" si="662"/>
        <v>30689.910620000002</v>
      </c>
      <c r="S4237" s="25">
        <f t="shared" si="665"/>
        <v>0</v>
      </c>
      <c r="T4237" s="25">
        <f t="shared" si="666"/>
        <v>23149.924554715781</v>
      </c>
      <c r="U4237" s="25" t="str">
        <f t="shared" si="667"/>
        <v>charge</v>
      </c>
      <c r="W4237" s="25">
        <f t="shared" si="670"/>
        <v>20834.932099244204</v>
      </c>
      <c r="X4237" s="25">
        <f t="shared" si="668"/>
        <v>24440.065475754822</v>
      </c>
      <c r="Y4237" s="25">
        <f t="shared" si="671"/>
        <v>0</v>
      </c>
      <c r="AA4237" s="25">
        <f t="shared" si="669"/>
        <v>0</v>
      </c>
      <c r="AC4237" s="25">
        <f t="shared" si="664"/>
        <v>2314.9924554715762</v>
      </c>
    </row>
    <row r="4238" x14ac:dyDescent="0.2">
      <c r="L4238" s="24">
        <v>4233</v>
      </c>
      <c r="M4238" s="28">
        <v>0.59376071900000005</v>
      </c>
      <c r="O4238" s="24">
        <v>4233</v>
      </c>
      <c r="P4238" s="24">
        <f>'ROTH 1.0'!O4238*'קובץ טיוטה'!$D$10</f>
        <v>11917.418201030978</v>
      </c>
      <c r="Q4238" s="24">
        <f t="shared" si="663"/>
        <v>8317.4182010309778</v>
      </c>
      <c r="R4238" s="24">
        <f t="shared" si="662"/>
        <v>40375.728892000006</v>
      </c>
      <c r="S4238" s="24">
        <f t="shared" si="665"/>
        <v>0</v>
      </c>
      <c r="T4238" s="24">
        <f t="shared" si="666"/>
        <v>32058.310690969029</v>
      </c>
      <c r="U4238" s="24" t="str">
        <f t="shared" si="667"/>
        <v>charge</v>
      </c>
      <c r="W4238" s="24">
        <f t="shared" si="670"/>
        <v>28852.479621872128</v>
      </c>
      <c r="X4238" s="24">
        <f t="shared" si="668"/>
        <v>53292.545097626949</v>
      </c>
      <c r="Y4238" s="24">
        <f t="shared" si="671"/>
        <v>0</v>
      </c>
      <c r="AA4238" s="24">
        <f t="shared" si="669"/>
        <v>0</v>
      </c>
      <c r="AC4238" s="24">
        <f t="shared" si="664"/>
        <v>3205.831069096901</v>
      </c>
    </row>
    <row r="4239" x14ac:dyDescent="0.2">
      <c r="L4239" s="25">
        <v>4234</v>
      </c>
      <c r="M4239" s="29">
        <v>0.63963294700000006</v>
      </c>
      <c r="O4239" s="25">
        <v>4234</v>
      </c>
      <c r="P4239" s="24">
        <f>'ROTH 1.0'!O4239*'קובץ טיוטה'!$D$10</f>
        <v>12742.336281907164</v>
      </c>
      <c r="Q4239" s="25">
        <f t="shared" si="663"/>
        <v>9142.3362819071644</v>
      </c>
      <c r="R4239" s="24">
        <f t="shared" si="662"/>
        <v>43495.040396000004</v>
      </c>
      <c r="S4239" s="25">
        <f t="shared" si="665"/>
        <v>0</v>
      </c>
      <c r="T4239" s="25">
        <f t="shared" si="666"/>
        <v>34352.704114092841</v>
      </c>
      <c r="U4239" s="25" t="str">
        <f t="shared" si="667"/>
        <v>charge</v>
      </c>
      <c r="W4239" s="25">
        <f t="shared" si="670"/>
        <v>24707.454902373051</v>
      </c>
      <c r="X4239" s="25">
        <f t="shared" si="668"/>
        <v>78000</v>
      </c>
      <c r="Y4239" s="25">
        <f t="shared" si="671"/>
        <v>0</v>
      </c>
      <c r="AA4239" s="25">
        <f t="shared" si="669"/>
        <v>0</v>
      </c>
      <c r="AC4239" s="25">
        <f t="shared" si="664"/>
        <v>9645.2492117197908</v>
      </c>
    </row>
    <row r="4240" x14ac:dyDescent="0.2">
      <c r="L4240" s="24">
        <v>4235</v>
      </c>
      <c r="M4240" s="28">
        <v>0.69545555700000006</v>
      </c>
      <c r="O4240" s="24">
        <v>4235</v>
      </c>
      <c r="P4240" s="24">
        <f>'ROTH 1.0'!O4240*'קובץ טיוטה'!$D$10</f>
        <v>13461.490377353488</v>
      </c>
      <c r="Q4240" s="24">
        <f t="shared" si="663"/>
        <v>9861.4903773534879</v>
      </c>
      <c r="R4240" s="24">
        <f t="shared" ref="R4240:R4303" si="672">M4240*$H$7*0.85</f>
        <v>47290.977876000004</v>
      </c>
      <c r="S4240" s="24">
        <f t="shared" si="665"/>
        <v>0</v>
      </c>
      <c r="T4240" s="24">
        <f t="shared" si="666"/>
        <v>37429.487498646515</v>
      </c>
      <c r="U4240" s="24" t="str">
        <f t="shared" si="667"/>
        <v>charge</v>
      </c>
      <c r="W4240" s="24">
        <f t="shared" si="670"/>
        <v>0</v>
      </c>
      <c r="X4240" s="24">
        <f t="shared" si="668"/>
        <v>78000</v>
      </c>
      <c r="Y4240" s="24">
        <f t="shared" si="671"/>
        <v>0</v>
      </c>
      <c r="AA4240" s="24">
        <f t="shared" si="669"/>
        <v>0</v>
      </c>
      <c r="AC4240" s="24">
        <f t="shared" si="664"/>
        <v>37429.487498646515</v>
      </c>
    </row>
    <row r="4241" x14ac:dyDescent="0.2">
      <c r="L4241" s="25">
        <v>4236</v>
      </c>
      <c r="M4241" s="29">
        <v>0.71767381999999991</v>
      </c>
      <c r="O4241" s="25">
        <v>4236</v>
      </c>
      <c r="P4241" s="24">
        <f>'ROTH 1.0'!O4241*'קובץ טיוטה'!$D$10</f>
        <v>13819.014524166399</v>
      </c>
      <c r="Q4241" s="25">
        <f t="shared" si="663"/>
        <v>10219.014524166399</v>
      </c>
      <c r="R4241" s="24">
        <f t="shared" si="672"/>
        <v>48801.819759999991</v>
      </c>
      <c r="S4241" s="25">
        <f t="shared" si="665"/>
        <v>0</v>
      </c>
      <c r="T4241" s="25">
        <f t="shared" si="666"/>
        <v>38582.805235833592</v>
      </c>
      <c r="U4241" s="25" t="str">
        <f t="shared" si="667"/>
        <v>charge</v>
      </c>
      <c r="W4241" s="25">
        <f t="shared" si="670"/>
        <v>0</v>
      </c>
      <c r="X4241" s="25">
        <f t="shared" si="668"/>
        <v>78000</v>
      </c>
      <c r="Y4241" s="25">
        <f t="shared" si="671"/>
        <v>0</v>
      </c>
      <c r="AA4241" s="25">
        <f t="shared" si="669"/>
        <v>0</v>
      </c>
      <c r="AC4241" s="25">
        <f t="shared" si="664"/>
        <v>38582.805235833592</v>
      </c>
    </row>
    <row r="4242" x14ac:dyDescent="0.2">
      <c r="L4242" s="24">
        <v>4237</v>
      </c>
      <c r="M4242" s="28">
        <v>0.74249544899999997</v>
      </c>
      <c r="O4242" s="24">
        <v>4237</v>
      </c>
      <c r="P4242" s="24">
        <f>'ROTH 1.0'!O4242*'קובץ טיוטה'!$D$10</f>
        <v>14265.111703581593</v>
      </c>
      <c r="Q4242" s="24">
        <f t="shared" si="663"/>
        <v>10665.111703581593</v>
      </c>
      <c r="R4242" s="24">
        <f t="shared" si="672"/>
        <v>50489.690532000001</v>
      </c>
      <c r="S4242" s="24">
        <f t="shared" si="665"/>
        <v>0</v>
      </c>
      <c r="T4242" s="24">
        <f t="shared" si="666"/>
        <v>39824.578828418409</v>
      </c>
      <c r="U4242" s="24" t="str">
        <f t="shared" si="667"/>
        <v>charge</v>
      </c>
      <c r="W4242" s="24">
        <f t="shared" si="670"/>
        <v>0</v>
      </c>
      <c r="X4242" s="24">
        <f t="shared" si="668"/>
        <v>78000</v>
      </c>
      <c r="Y4242" s="24">
        <f t="shared" si="671"/>
        <v>0</v>
      </c>
      <c r="AA4242" s="24">
        <f t="shared" si="669"/>
        <v>0</v>
      </c>
      <c r="AC4242" s="24">
        <f t="shared" si="664"/>
        <v>39824.578828418409</v>
      </c>
    </row>
    <row r="4243" x14ac:dyDescent="0.2">
      <c r="L4243" s="25">
        <v>4238</v>
      </c>
      <c r="M4243" s="29">
        <v>0.75153364599999994</v>
      </c>
      <c r="O4243" s="25">
        <v>4238</v>
      </c>
      <c r="P4243" s="24">
        <f>'ROTH 1.0'!O4243*'קובץ טיוטה'!$D$10</f>
        <v>14395.91374091617</v>
      </c>
      <c r="Q4243" s="25">
        <f t="shared" si="663"/>
        <v>10795.91374091617</v>
      </c>
      <c r="R4243" s="24">
        <f t="shared" si="672"/>
        <v>51104.287927999998</v>
      </c>
      <c r="S4243" s="25">
        <f t="shared" si="665"/>
        <v>0</v>
      </c>
      <c r="T4243" s="25">
        <f t="shared" si="666"/>
        <v>40308.374187083828</v>
      </c>
      <c r="U4243" s="25" t="str">
        <f t="shared" si="667"/>
        <v>charge</v>
      </c>
      <c r="W4243" s="25">
        <f t="shared" si="670"/>
        <v>0</v>
      </c>
      <c r="X4243" s="25">
        <f t="shared" si="668"/>
        <v>78000</v>
      </c>
      <c r="Y4243" s="25">
        <f t="shared" si="671"/>
        <v>0</v>
      </c>
      <c r="AA4243" s="25">
        <f t="shared" si="669"/>
        <v>0</v>
      </c>
      <c r="AC4243" s="25">
        <f t="shared" si="664"/>
        <v>40308.374187083828</v>
      </c>
    </row>
    <row r="4244" x14ac:dyDescent="0.2">
      <c r="L4244" s="24">
        <v>4239</v>
      </c>
      <c r="M4244" s="28">
        <v>0.73832042900000006</v>
      </c>
      <c r="O4244" s="24">
        <v>4239</v>
      </c>
      <c r="P4244" s="24">
        <f>'ROTH 1.0'!O4244*'קובץ טיוטה'!$D$10</f>
        <v>14565.683752153889</v>
      </c>
      <c r="Q4244" s="24">
        <f t="shared" si="663"/>
        <v>10965.683752153889</v>
      </c>
      <c r="R4244" s="24">
        <f t="shared" si="672"/>
        <v>50205.789172000004</v>
      </c>
      <c r="S4244" s="24">
        <f t="shared" si="665"/>
        <v>0</v>
      </c>
      <c r="T4244" s="24">
        <f t="shared" si="666"/>
        <v>39240.105419846113</v>
      </c>
      <c r="U4244" s="24" t="str">
        <f t="shared" si="667"/>
        <v>charge</v>
      </c>
      <c r="W4244" s="24">
        <f t="shared" si="670"/>
        <v>0</v>
      </c>
      <c r="X4244" s="24">
        <f t="shared" si="668"/>
        <v>78000</v>
      </c>
      <c r="Y4244" s="24">
        <f t="shared" si="671"/>
        <v>0</v>
      </c>
      <c r="AA4244" s="24">
        <f t="shared" si="669"/>
        <v>0</v>
      </c>
      <c r="AC4244" s="24">
        <f t="shared" si="664"/>
        <v>39240.105419846113</v>
      </c>
    </row>
    <row r="4245" x14ac:dyDescent="0.2">
      <c r="L4245" s="25">
        <v>4240</v>
      </c>
      <c r="M4245" s="29">
        <v>0.71406135400000004</v>
      </c>
      <c r="O4245" s="25">
        <v>4240</v>
      </c>
      <c r="P4245" s="24">
        <f>'ROTH 1.0'!O4245*'קובץ טיוטה'!$D$10</f>
        <v>14467.396794814889</v>
      </c>
      <c r="Q4245" s="25">
        <f t="shared" si="663"/>
        <v>10867.396794814889</v>
      </c>
      <c r="R4245" s="24">
        <f t="shared" si="672"/>
        <v>48556.172072000001</v>
      </c>
      <c r="S4245" s="25">
        <f t="shared" si="665"/>
        <v>0</v>
      </c>
      <c r="T4245" s="25">
        <f t="shared" si="666"/>
        <v>37688.775277185108</v>
      </c>
      <c r="U4245" s="25" t="str">
        <f t="shared" si="667"/>
        <v>charge</v>
      </c>
      <c r="W4245" s="25">
        <f t="shared" si="670"/>
        <v>0</v>
      </c>
      <c r="X4245" s="25">
        <f t="shared" si="668"/>
        <v>78000</v>
      </c>
      <c r="Y4245" s="25">
        <f t="shared" si="671"/>
        <v>0</v>
      </c>
      <c r="AA4245" s="25">
        <f t="shared" si="669"/>
        <v>0</v>
      </c>
      <c r="AC4245" s="25">
        <f t="shared" si="664"/>
        <v>37688.775277185108</v>
      </c>
    </row>
    <row r="4246" x14ac:dyDescent="0.2">
      <c r="L4246" s="24">
        <v>4241</v>
      </c>
      <c r="M4246" s="28">
        <v>0.62700240900000004</v>
      </c>
      <c r="O4246" s="24">
        <v>4241</v>
      </c>
      <c r="P4246" s="24">
        <f>'ROTH 1.0'!O4246*'קובץ טיוטה'!$D$10</f>
        <v>14045.191665925817</v>
      </c>
      <c r="Q4246" s="24">
        <f t="shared" si="663"/>
        <v>10445.191665925817</v>
      </c>
      <c r="R4246" s="24">
        <f t="shared" si="672"/>
        <v>42636.163812000006</v>
      </c>
      <c r="S4246" s="24">
        <f t="shared" si="665"/>
        <v>0</v>
      </c>
      <c r="T4246" s="24">
        <f t="shared" si="666"/>
        <v>32190.972146074189</v>
      </c>
      <c r="U4246" s="24" t="str">
        <f t="shared" si="667"/>
        <v>charge</v>
      </c>
      <c r="W4246" s="24">
        <f t="shared" si="670"/>
        <v>0</v>
      </c>
      <c r="X4246" s="24">
        <f t="shared" si="668"/>
        <v>78000</v>
      </c>
      <c r="Y4246" s="24">
        <f t="shared" si="671"/>
        <v>0</v>
      </c>
      <c r="AA4246" s="24">
        <f t="shared" si="669"/>
        <v>0</v>
      </c>
      <c r="AC4246" s="24">
        <f t="shared" si="664"/>
        <v>32190.972146074189</v>
      </c>
    </row>
    <row r="4247" x14ac:dyDescent="0.2">
      <c r="L4247" s="25">
        <v>4242</v>
      </c>
      <c r="M4247" s="29">
        <v>0.27487098999999998</v>
      </c>
      <c r="O4247" s="25">
        <v>4242</v>
      </c>
      <c r="P4247" s="24">
        <f>'ROTH 1.0'!O4247*'קובץ טיוטה'!$D$10</f>
        <v>14025.721579459858</v>
      </c>
      <c r="Q4247" s="25">
        <f t="shared" si="663"/>
        <v>10425.721579459858</v>
      </c>
      <c r="R4247" s="24">
        <f t="shared" si="672"/>
        <v>18691.227319999998</v>
      </c>
      <c r="S4247" s="25">
        <f t="shared" si="665"/>
        <v>0</v>
      </c>
      <c r="T4247" s="25">
        <f t="shared" si="666"/>
        <v>8265.5057405401403</v>
      </c>
      <c r="U4247" s="25" t="str">
        <f t="shared" si="667"/>
        <v>charge</v>
      </c>
      <c r="W4247" s="25">
        <f t="shared" si="670"/>
        <v>0</v>
      </c>
      <c r="X4247" s="25">
        <f t="shared" si="668"/>
        <v>78000</v>
      </c>
      <c r="Y4247" s="25">
        <f t="shared" si="671"/>
        <v>0</v>
      </c>
      <c r="AA4247" s="25">
        <f t="shared" si="669"/>
        <v>0</v>
      </c>
      <c r="AC4247" s="25">
        <f t="shared" si="664"/>
        <v>8265.5057405401403</v>
      </c>
    </row>
    <row r="4248" x14ac:dyDescent="0.2">
      <c r="L4248" s="24">
        <v>4243</v>
      </c>
      <c r="M4248" s="28">
        <v>2.1599409E-2</v>
      </c>
      <c r="O4248" s="24">
        <v>4243</v>
      </c>
      <c r="P4248" s="24">
        <f>'ROTH 1.0'!O4248*'קובץ טיוטה'!$D$10</f>
        <v>13879.245138463208</v>
      </c>
      <c r="Q4248" s="24">
        <f t="shared" si="663"/>
        <v>10279.245138463208</v>
      </c>
      <c r="R4248" s="24">
        <f t="shared" si="672"/>
        <v>1468.759812</v>
      </c>
      <c r="S4248" s="24">
        <f t="shared" si="665"/>
        <v>8810.4853264632075</v>
      </c>
      <c r="T4248" s="24">
        <f t="shared" si="666"/>
        <v>0</v>
      </c>
      <c r="U4248" s="24" t="str">
        <f t="shared" si="667"/>
        <v>drain</v>
      </c>
      <c r="W4248" s="24">
        <f t="shared" si="670"/>
        <v>0</v>
      </c>
      <c r="X4248" s="24">
        <f t="shared" si="668"/>
        <v>69189.514673536789</v>
      </c>
      <c r="Y4248" s="24">
        <f t="shared" si="671"/>
        <v>8810.4853264632111</v>
      </c>
      <c r="AA4248" s="24">
        <f t="shared" si="669"/>
        <v>0</v>
      </c>
      <c r="AC4248" s="24">
        <f t="shared" si="664"/>
        <v>0</v>
      </c>
    </row>
    <row r="4249" x14ac:dyDescent="0.2">
      <c r="L4249" s="25">
        <v>4244</v>
      </c>
      <c r="M4249" s="29">
        <v>0</v>
      </c>
      <c r="O4249" s="25">
        <v>4244</v>
      </c>
      <c r="P4249" s="24">
        <f>'ROTH 1.0'!O4249*'קובץ טיוטה'!$D$10</f>
        <v>13833.857049657545</v>
      </c>
      <c r="Q4249" s="25">
        <f t="shared" si="663"/>
        <v>10233.857049657545</v>
      </c>
      <c r="R4249" s="24">
        <f t="shared" si="672"/>
        <v>0</v>
      </c>
      <c r="S4249" s="25">
        <f t="shared" si="665"/>
        <v>10233.857049657545</v>
      </c>
      <c r="T4249" s="25">
        <f t="shared" si="666"/>
        <v>0</v>
      </c>
      <c r="U4249" s="25" t="str">
        <f t="shared" si="667"/>
        <v>drain</v>
      </c>
      <c r="W4249" s="25">
        <f t="shared" si="670"/>
        <v>0</v>
      </c>
      <c r="X4249" s="25">
        <f t="shared" si="668"/>
        <v>58955.657623879248</v>
      </c>
      <c r="Y4249" s="25">
        <f t="shared" si="671"/>
        <v>10233.857049657541</v>
      </c>
      <c r="AA4249" s="25">
        <f t="shared" si="669"/>
        <v>0</v>
      </c>
      <c r="AC4249" s="25">
        <f t="shared" si="664"/>
        <v>0</v>
      </c>
    </row>
    <row r="4250" x14ac:dyDescent="0.2">
      <c r="L4250" s="24">
        <v>4245</v>
      </c>
      <c r="M4250" s="28">
        <v>0</v>
      </c>
      <c r="O4250" s="24">
        <v>4245</v>
      </c>
      <c r="P4250" s="24">
        <f>'ROTH 1.0'!O4250*'קובץ טיוטה'!$D$10</f>
        <v>14011.930064759748</v>
      </c>
      <c r="Q4250" s="24">
        <f t="shared" si="663"/>
        <v>10411.930064759748</v>
      </c>
      <c r="R4250" s="24">
        <f t="shared" si="672"/>
        <v>0</v>
      </c>
      <c r="S4250" s="24">
        <f t="shared" si="665"/>
        <v>10411.930064759748</v>
      </c>
      <c r="T4250" s="24">
        <f t="shared" si="666"/>
        <v>0</v>
      </c>
      <c r="U4250" s="24" t="str">
        <f t="shared" si="667"/>
        <v>drain</v>
      </c>
      <c r="W4250" s="24">
        <f t="shared" si="670"/>
        <v>0</v>
      </c>
      <c r="X4250" s="24">
        <f t="shared" si="668"/>
        <v>48543.727559119499</v>
      </c>
      <c r="Y4250" s="24">
        <f t="shared" si="671"/>
        <v>10411.930064759748</v>
      </c>
      <c r="AA4250" s="24">
        <f t="shared" si="669"/>
        <v>0</v>
      </c>
      <c r="AC4250" s="24">
        <f t="shared" si="664"/>
        <v>0</v>
      </c>
    </row>
    <row r="4251" x14ac:dyDescent="0.2">
      <c r="L4251" s="25">
        <v>4246</v>
      </c>
      <c r="M4251" s="29">
        <v>0</v>
      </c>
      <c r="O4251" s="25">
        <v>4246</v>
      </c>
      <c r="P4251" s="24">
        <f>'ROTH 1.0'!O4251*'קובץ טיוטה'!$D$10</f>
        <v>13997.952424291629</v>
      </c>
      <c r="Q4251" s="25">
        <f t="shared" si="663"/>
        <v>10397.952424291629</v>
      </c>
      <c r="R4251" s="24">
        <f t="shared" si="672"/>
        <v>0</v>
      </c>
      <c r="S4251" s="25">
        <f t="shared" si="665"/>
        <v>10397.952424291629</v>
      </c>
      <c r="T4251" s="25">
        <f t="shared" si="666"/>
        <v>0</v>
      </c>
      <c r="U4251" s="25" t="str">
        <f t="shared" si="667"/>
        <v>drain</v>
      </c>
      <c r="W4251" s="25">
        <f t="shared" si="670"/>
        <v>0</v>
      </c>
      <c r="X4251" s="25">
        <f t="shared" si="668"/>
        <v>38145.775134827869</v>
      </c>
      <c r="Y4251" s="25">
        <f t="shared" si="671"/>
        <v>10397.95242429163</v>
      </c>
      <c r="AA4251" s="25">
        <f t="shared" si="669"/>
        <v>0</v>
      </c>
      <c r="AC4251" s="25">
        <f t="shared" si="664"/>
        <v>0</v>
      </c>
    </row>
    <row r="4252" x14ac:dyDescent="0.2">
      <c r="L4252" s="24">
        <v>4247</v>
      </c>
      <c r="M4252" s="28">
        <v>0</v>
      </c>
      <c r="O4252" s="24">
        <v>4247</v>
      </c>
      <c r="P4252" s="24">
        <f>'ROTH 1.0'!O4252*'קובץ טיוטה'!$D$10</f>
        <v>13444.895467868429</v>
      </c>
      <c r="Q4252" s="24">
        <f t="shared" si="663"/>
        <v>9844.8954678684295</v>
      </c>
      <c r="R4252" s="24">
        <f t="shared" si="672"/>
        <v>0</v>
      </c>
      <c r="S4252" s="24">
        <f t="shared" si="665"/>
        <v>9844.8954678684295</v>
      </c>
      <c r="T4252" s="24">
        <f t="shared" si="666"/>
        <v>0</v>
      </c>
      <c r="U4252" s="24" t="str">
        <f t="shared" si="667"/>
        <v>drain</v>
      </c>
      <c r="W4252" s="24">
        <f t="shared" si="670"/>
        <v>0</v>
      </c>
      <c r="X4252" s="24">
        <f t="shared" si="668"/>
        <v>28300.879666959438</v>
      </c>
      <c r="Y4252" s="24">
        <f t="shared" si="671"/>
        <v>9844.8954678684313</v>
      </c>
      <c r="AA4252" s="24">
        <f t="shared" si="669"/>
        <v>0</v>
      </c>
      <c r="AC4252" s="24">
        <f t="shared" si="664"/>
        <v>0</v>
      </c>
    </row>
    <row r="4253" x14ac:dyDescent="0.2">
      <c r="L4253" s="25">
        <v>4248</v>
      </c>
      <c r="M4253" s="29">
        <v>0</v>
      </c>
      <c r="O4253" s="25">
        <v>4248</v>
      </c>
      <c r="P4253" s="24">
        <f>'ROTH 1.0'!O4253*'קובץ טיוטה'!$D$10</f>
        <v>12593.283984692274</v>
      </c>
      <c r="Q4253" s="25">
        <f t="shared" si="663"/>
        <v>8993.2839846922743</v>
      </c>
      <c r="R4253" s="24">
        <f t="shared" si="672"/>
        <v>0</v>
      </c>
      <c r="S4253" s="25">
        <f t="shared" si="665"/>
        <v>8993.2839846922743</v>
      </c>
      <c r="T4253" s="25">
        <f t="shared" si="666"/>
        <v>0</v>
      </c>
      <c r="U4253" s="25" t="str">
        <f t="shared" si="667"/>
        <v>drain</v>
      </c>
      <c r="W4253" s="25">
        <f t="shared" si="670"/>
        <v>0</v>
      </c>
      <c r="X4253" s="25">
        <f t="shared" si="668"/>
        <v>19307.595682267165</v>
      </c>
      <c r="Y4253" s="25">
        <f t="shared" si="671"/>
        <v>8993.2839846922725</v>
      </c>
      <c r="AA4253" s="25">
        <f t="shared" si="669"/>
        <v>0</v>
      </c>
      <c r="AC4253" s="25">
        <f t="shared" si="664"/>
        <v>0</v>
      </c>
    </row>
    <row r="4254" x14ac:dyDescent="0.2">
      <c r="L4254" s="24">
        <v>4249</v>
      </c>
      <c r="M4254" s="28">
        <v>0</v>
      </c>
      <c r="O4254" s="24">
        <v>4249</v>
      </c>
      <c r="P4254" s="24">
        <f>'ROTH 1.0'!O4254*'קובץ טיוטה'!$D$10</f>
        <v>11783.914390764619</v>
      </c>
      <c r="Q4254" s="24">
        <f t="shared" si="663"/>
        <v>8183.9143907646194</v>
      </c>
      <c r="R4254" s="24">
        <f t="shared" si="672"/>
        <v>0</v>
      </c>
      <c r="S4254" s="24">
        <f t="shared" si="665"/>
        <v>8183.9143907646194</v>
      </c>
      <c r="T4254" s="24">
        <f t="shared" si="666"/>
        <v>0</v>
      </c>
      <c r="U4254" s="24" t="str">
        <f t="shared" si="667"/>
        <v>drain</v>
      </c>
      <c r="W4254" s="24">
        <f t="shared" si="670"/>
        <v>0</v>
      </c>
      <c r="X4254" s="24">
        <f t="shared" si="668"/>
        <v>11123.681291502546</v>
      </c>
      <c r="Y4254" s="24">
        <f t="shared" si="671"/>
        <v>8183.9143907646194</v>
      </c>
      <c r="AA4254" s="24">
        <f t="shared" si="669"/>
        <v>0</v>
      </c>
      <c r="AC4254" s="24">
        <f t="shared" si="664"/>
        <v>0</v>
      </c>
    </row>
    <row r="4255" x14ac:dyDescent="0.2">
      <c r="L4255" s="25">
        <v>4250</v>
      </c>
      <c r="M4255" s="29">
        <v>0</v>
      </c>
      <c r="O4255" s="25">
        <v>4250</v>
      </c>
      <c r="P4255" s="24">
        <f>'ROTH 1.0'!O4255*'קובץ טיוטה'!$D$10</f>
        <v>11163.72680288925</v>
      </c>
      <c r="Q4255" s="25">
        <f t="shared" si="663"/>
        <v>7563.7268028892504</v>
      </c>
      <c r="R4255" s="24">
        <f t="shared" si="672"/>
        <v>0</v>
      </c>
      <c r="S4255" s="25">
        <f t="shared" si="665"/>
        <v>7563.7268028892504</v>
      </c>
      <c r="T4255" s="25">
        <f t="shared" si="666"/>
        <v>0</v>
      </c>
      <c r="U4255" s="25" t="str">
        <f t="shared" si="667"/>
        <v>drain</v>
      </c>
      <c r="W4255" s="25">
        <f t="shared" si="670"/>
        <v>0</v>
      </c>
      <c r="X4255" s="25">
        <f t="shared" si="668"/>
        <v>3559.9544886132953</v>
      </c>
      <c r="Y4255" s="25">
        <f t="shared" si="671"/>
        <v>7563.7268028892504</v>
      </c>
      <c r="AA4255" s="25">
        <f t="shared" si="669"/>
        <v>0</v>
      </c>
      <c r="AC4255" s="25">
        <f t="shared" si="664"/>
        <v>0</v>
      </c>
    </row>
    <row r="4256" x14ac:dyDescent="0.2">
      <c r="L4256" s="24">
        <v>4251</v>
      </c>
      <c r="M4256" s="28">
        <v>0</v>
      </c>
      <c r="O4256" s="24">
        <v>4251</v>
      </c>
      <c r="P4256" s="24">
        <f>'ROTH 1.0'!O4256*'קובץ טיוטה'!$D$10</f>
        <v>10979.323861210914</v>
      </c>
      <c r="Q4256" s="24">
        <f t="shared" si="663"/>
        <v>7379.3238612109144</v>
      </c>
      <c r="R4256" s="24">
        <f t="shared" si="672"/>
        <v>0</v>
      </c>
      <c r="S4256" s="24">
        <f t="shared" si="665"/>
        <v>7379.3238612109144</v>
      </c>
      <c r="T4256" s="24">
        <f t="shared" si="666"/>
        <v>0</v>
      </c>
      <c r="U4256" s="24" t="str">
        <f t="shared" si="667"/>
        <v>drain</v>
      </c>
      <c r="W4256" s="24">
        <f t="shared" si="670"/>
        <v>0</v>
      </c>
      <c r="X4256" s="24">
        <f t="shared" si="668"/>
        <v>0</v>
      </c>
      <c r="Y4256" s="24">
        <f t="shared" si="671"/>
        <v>3559.9544886132953</v>
      </c>
      <c r="AA4256" s="24">
        <f t="shared" si="669"/>
        <v>3819.3693725976191</v>
      </c>
      <c r="AC4256" s="24">
        <f t="shared" si="664"/>
        <v>0</v>
      </c>
    </row>
    <row r="4257" x14ac:dyDescent="0.2">
      <c r="L4257" s="25">
        <v>4252</v>
      </c>
      <c r="M4257" s="29">
        <v>0</v>
      </c>
      <c r="O4257" s="25">
        <v>4252</v>
      </c>
      <c r="P4257" s="24">
        <f>'ROTH 1.0'!O4257*'קובץ טיוטה'!$D$10</f>
        <v>10792.396971608985</v>
      </c>
      <c r="Q4257" s="25">
        <f t="shared" si="663"/>
        <v>7192.396971608985</v>
      </c>
      <c r="R4257" s="24">
        <f t="shared" si="672"/>
        <v>0</v>
      </c>
      <c r="S4257" s="25">
        <f t="shared" si="665"/>
        <v>7192.396971608985</v>
      </c>
      <c r="T4257" s="25">
        <f t="shared" si="666"/>
        <v>0</v>
      </c>
      <c r="U4257" s="25" t="str">
        <f t="shared" si="667"/>
        <v>drain</v>
      </c>
      <c r="W4257" s="25">
        <f t="shared" si="670"/>
        <v>0</v>
      </c>
      <c r="X4257" s="25">
        <f t="shared" si="668"/>
        <v>0</v>
      </c>
      <c r="Y4257" s="25">
        <f t="shared" si="671"/>
        <v>0</v>
      </c>
      <c r="AA4257" s="25">
        <f t="shared" si="669"/>
        <v>7192.396971608985</v>
      </c>
      <c r="AC4257" s="25">
        <f t="shared" si="664"/>
        <v>0</v>
      </c>
    </row>
    <row r="4258" x14ac:dyDescent="0.2">
      <c r="L4258" s="24">
        <v>4253</v>
      </c>
      <c r="M4258" s="28">
        <v>0</v>
      </c>
      <c r="O4258" s="24">
        <v>4253</v>
      </c>
      <c r="P4258" s="24">
        <f>'ROTH 1.0'!O4258*'קובץ טיוטה'!$D$10</f>
        <v>10793.041575261483</v>
      </c>
      <c r="Q4258" s="24">
        <f t="shared" si="663"/>
        <v>7193.0415752614826</v>
      </c>
      <c r="R4258" s="24">
        <f t="shared" si="672"/>
        <v>0</v>
      </c>
      <c r="S4258" s="24">
        <f t="shared" si="665"/>
        <v>7193.0415752614826</v>
      </c>
      <c r="T4258" s="24">
        <f t="shared" si="666"/>
        <v>0</v>
      </c>
      <c r="U4258" s="24" t="str">
        <f t="shared" si="667"/>
        <v>drain</v>
      </c>
      <c r="W4258" s="24">
        <f t="shared" si="670"/>
        <v>0</v>
      </c>
      <c r="X4258" s="24">
        <f t="shared" si="668"/>
        <v>0</v>
      </c>
      <c r="Y4258" s="24">
        <f t="shared" si="671"/>
        <v>0</v>
      </c>
      <c r="AA4258" s="24">
        <f t="shared" si="669"/>
        <v>7193.0415752614826</v>
      </c>
      <c r="AC4258" s="24">
        <f t="shared" si="664"/>
        <v>0</v>
      </c>
    </row>
    <row r="4259" x14ac:dyDescent="0.2">
      <c r="L4259" s="25">
        <v>4254</v>
      </c>
      <c r="M4259" s="29">
        <v>0</v>
      </c>
      <c r="O4259" s="25">
        <v>4254</v>
      </c>
      <c r="P4259" s="24">
        <f>'ROTH 1.0'!O4259*'קובץ טיוטה'!$D$10</f>
        <v>10868.447014810452</v>
      </c>
      <c r="Q4259" s="25">
        <f t="shared" si="663"/>
        <v>7268.4470148104519</v>
      </c>
      <c r="R4259" s="24">
        <f t="shared" si="672"/>
        <v>0</v>
      </c>
      <c r="S4259" s="25">
        <f t="shared" si="665"/>
        <v>7268.4470148104519</v>
      </c>
      <c r="T4259" s="25">
        <f t="shared" si="666"/>
        <v>0</v>
      </c>
      <c r="U4259" s="25" t="str">
        <f t="shared" si="667"/>
        <v>drain</v>
      </c>
      <c r="W4259" s="25">
        <f t="shared" si="670"/>
        <v>0</v>
      </c>
      <c r="X4259" s="25">
        <f t="shared" si="668"/>
        <v>0</v>
      </c>
      <c r="Y4259" s="25">
        <f t="shared" si="671"/>
        <v>0</v>
      </c>
      <c r="AA4259" s="25">
        <f t="shared" si="669"/>
        <v>7268.4470148104519</v>
      </c>
      <c r="AC4259" s="25">
        <f t="shared" si="664"/>
        <v>0</v>
      </c>
    </row>
    <row r="4260" x14ac:dyDescent="0.2">
      <c r="L4260" s="24">
        <v>4255</v>
      </c>
      <c r="M4260" s="28">
        <v>0.230434473</v>
      </c>
      <c r="O4260" s="24">
        <v>4255</v>
      </c>
      <c r="P4260" s="24">
        <f>'ROTH 1.0'!O4260*'קובץ טיוטה'!$D$10</f>
        <v>11967.541772972465</v>
      </c>
      <c r="Q4260" s="24">
        <f t="shared" si="663"/>
        <v>8367.541772972465</v>
      </c>
      <c r="R4260" s="24">
        <f t="shared" si="672"/>
        <v>15669.544163999999</v>
      </c>
      <c r="S4260" s="24">
        <f t="shared" si="665"/>
        <v>0</v>
      </c>
      <c r="T4260" s="24">
        <f t="shared" si="666"/>
        <v>7302.002391027534</v>
      </c>
      <c r="U4260" s="24" t="str">
        <f t="shared" si="667"/>
        <v>charge</v>
      </c>
      <c r="W4260" s="24">
        <f t="shared" si="670"/>
        <v>6571.8021519247804</v>
      </c>
      <c r="X4260" s="24">
        <f t="shared" si="668"/>
        <v>6571.8021519247804</v>
      </c>
      <c r="Y4260" s="24">
        <f t="shared" si="671"/>
        <v>0</v>
      </c>
      <c r="AA4260" s="24">
        <f t="shared" si="669"/>
        <v>0</v>
      </c>
      <c r="AC4260" s="24">
        <f t="shared" si="664"/>
        <v>730.20023910275359</v>
      </c>
    </row>
    <row r="4261" x14ac:dyDescent="0.2">
      <c r="L4261" s="25">
        <v>4256</v>
      </c>
      <c r="M4261" s="29">
        <v>0.48598328800000001</v>
      </c>
      <c r="O4261" s="25">
        <v>4256</v>
      </c>
      <c r="P4261" s="24">
        <f>'ROTH 1.0'!O4261*'קובץ טיוטה'!$D$10</f>
        <v>13454.716763919572</v>
      </c>
      <c r="Q4261" s="25">
        <f t="shared" si="663"/>
        <v>9854.7167639195723</v>
      </c>
      <c r="R4261" s="24">
        <f t="shared" si="672"/>
        <v>33046.863583999999</v>
      </c>
      <c r="S4261" s="25">
        <f t="shared" si="665"/>
        <v>0</v>
      </c>
      <c r="T4261" s="25">
        <f t="shared" si="666"/>
        <v>23192.146820080427</v>
      </c>
      <c r="U4261" s="25" t="str">
        <f t="shared" si="667"/>
        <v>charge</v>
      </c>
      <c r="W4261" s="25">
        <f t="shared" si="670"/>
        <v>20872.932138072385</v>
      </c>
      <c r="X4261" s="25">
        <f t="shared" si="668"/>
        <v>27444.734289997166</v>
      </c>
      <c r="Y4261" s="25">
        <f t="shared" si="671"/>
        <v>0</v>
      </c>
      <c r="AA4261" s="25">
        <f t="shared" si="669"/>
        <v>0</v>
      </c>
      <c r="AC4261" s="25">
        <f t="shared" si="664"/>
        <v>2319.2146820080416</v>
      </c>
    </row>
    <row r="4262" x14ac:dyDescent="0.2">
      <c r="L4262" s="24">
        <v>4257</v>
      </c>
      <c r="M4262" s="28">
        <v>0.56743433399999998</v>
      </c>
      <c r="O4262" s="24">
        <v>4257</v>
      </c>
      <c r="P4262" s="24">
        <f>'ROTH 1.0'!O4262*'קובץ טיוטה'!$D$10</f>
        <v>14896.635291233733</v>
      </c>
      <c r="Q4262" s="24">
        <f t="shared" si="663"/>
        <v>11296.635291233733</v>
      </c>
      <c r="R4262" s="24">
        <f t="shared" si="672"/>
        <v>38585.534711999993</v>
      </c>
      <c r="S4262" s="24">
        <f t="shared" si="665"/>
        <v>0</v>
      </c>
      <c r="T4262" s="24">
        <f t="shared" si="666"/>
        <v>27288.899420766262</v>
      </c>
      <c r="U4262" s="24" t="str">
        <f t="shared" si="667"/>
        <v>charge</v>
      </c>
      <c r="W4262" s="24">
        <f t="shared" si="670"/>
        <v>24560.009478689641</v>
      </c>
      <c r="X4262" s="24">
        <f t="shared" si="668"/>
        <v>52004.743768686807</v>
      </c>
      <c r="Y4262" s="24">
        <f t="shared" si="671"/>
        <v>0</v>
      </c>
      <c r="AA4262" s="24">
        <f t="shared" si="669"/>
        <v>0</v>
      </c>
      <c r="AC4262" s="24">
        <f t="shared" si="664"/>
        <v>2728.8899420766211</v>
      </c>
    </row>
    <row r="4263" x14ac:dyDescent="0.2">
      <c r="L4263" s="25">
        <v>4258</v>
      </c>
      <c r="M4263" s="29">
        <v>0.65116958599999997</v>
      </c>
      <c r="O4263" s="25">
        <v>4258</v>
      </c>
      <c r="P4263" s="24">
        <f>'ROTH 1.0'!O4263*'קובץ טיוטה'!$D$10</f>
        <v>15472.916558800873</v>
      </c>
      <c r="Q4263" s="25">
        <f t="shared" si="663"/>
        <v>11872.916558800873</v>
      </c>
      <c r="R4263" s="24">
        <f t="shared" si="672"/>
        <v>44279.531847999999</v>
      </c>
      <c r="S4263" s="25">
        <f t="shared" si="665"/>
        <v>0</v>
      </c>
      <c r="T4263" s="25">
        <f t="shared" si="666"/>
        <v>32406.615289199126</v>
      </c>
      <c r="U4263" s="25" t="str">
        <f t="shared" si="667"/>
        <v>charge</v>
      </c>
      <c r="W4263" s="25">
        <f t="shared" si="670"/>
        <v>25995.256231313193</v>
      </c>
      <c r="X4263" s="25">
        <f t="shared" si="668"/>
        <v>78000</v>
      </c>
      <c r="Y4263" s="25">
        <f t="shared" si="671"/>
        <v>0</v>
      </c>
      <c r="AA4263" s="25">
        <f t="shared" si="669"/>
        <v>0</v>
      </c>
      <c r="AC4263" s="25">
        <f t="shared" si="664"/>
        <v>6411.359057885933</v>
      </c>
    </row>
    <row r="4264" x14ac:dyDescent="0.2">
      <c r="L4264" s="24">
        <v>4259</v>
      </c>
      <c r="M4264" s="28">
        <v>0.66721256700000009</v>
      </c>
      <c r="O4264" s="24">
        <v>4259</v>
      </c>
      <c r="P4264" s="24">
        <f>'ROTH 1.0'!O4264*'קובץ טיוטה'!$D$10</f>
        <v>15924.187568596275</v>
      </c>
      <c r="Q4264" s="24">
        <f t="shared" si="663"/>
        <v>12324.187568596275</v>
      </c>
      <c r="R4264" s="24">
        <f t="shared" si="672"/>
        <v>45370.454556000004</v>
      </c>
      <c r="S4264" s="24">
        <f t="shared" si="665"/>
        <v>0</v>
      </c>
      <c r="T4264" s="24">
        <f t="shared" si="666"/>
        <v>33046.266987403731</v>
      </c>
      <c r="U4264" s="24" t="str">
        <f t="shared" si="667"/>
        <v>charge</v>
      </c>
      <c r="W4264" s="24">
        <f t="shared" si="670"/>
        <v>0</v>
      </c>
      <c r="X4264" s="24">
        <f t="shared" si="668"/>
        <v>78000</v>
      </c>
      <c r="Y4264" s="24">
        <f t="shared" si="671"/>
        <v>0</v>
      </c>
      <c r="AA4264" s="24">
        <f t="shared" si="669"/>
        <v>0</v>
      </c>
      <c r="AC4264" s="24">
        <f t="shared" si="664"/>
        <v>33046.266987403731</v>
      </c>
    </row>
    <row r="4265" x14ac:dyDescent="0.2">
      <c r="L4265" s="25">
        <v>4260</v>
      </c>
      <c r="M4265" s="29">
        <v>0.71779324100000008</v>
      </c>
      <c r="O4265" s="25">
        <v>4260</v>
      </c>
      <c r="P4265" s="24">
        <f>'ROTH 1.0'!O4265*'קובץ טיוטה'!$D$10</f>
        <v>16421.02207325547</v>
      </c>
      <c r="Q4265" s="25">
        <f t="shared" si="663"/>
        <v>12821.02207325547</v>
      </c>
      <c r="R4265" s="24">
        <f t="shared" si="672"/>
        <v>48809.94038800001</v>
      </c>
      <c r="S4265" s="25">
        <f t="shared" si="665"/>
        <v>0</v>
      </c>
      <c r="T4265" s="25">
        <f t="shared" si="666"/>
        <v>35988.918314744544</v>
      </c>
      <c r="U4265" s="25" t="str">
        <f t="shared" si="667"/>
        <v>charge</v>
      </c>
      <c r="W4265" s="25">
        <f t="shared" si="670"/>
        <v>0</v>
      </c>
      <c r="X4265" s="25">
        <f t="shared" si="668"/>
        <v>78000</v>
      </c>
      <c r="Y4265" s="25">
        <f t="shared" si="671"/>
        <v>0</v>
      </c>
      <c r="AA4265" s="25">
        <f t="shared" si="669"/>
        <v>0</v>
      </c>
      <c r="AC4265" s="25">
        <f t="shared" si="664"/>
        <v>35988.918314744544</v>
      </c>
    </row>
    <row r="4266" x14ac:dyDescent="0.2">
      <c r="L4266" s="24">
        <v>4261</v>
      </c>
      <c r="M4266" s="28">
        <v>0.75163573899999991</v>
      </c>
      <c r="O4266" s="24">
        <v>4261</v>
      </c>
      <c r="P4266" s="24">
        <f>'ROTH 1.0'!O4266*'קובץ טיוטה'!$D$10</f>
        <v>17112.009905737294</v>
      </c>
      <c r="Q4266" s="24">
        <f t="shared" si="663"/>
        <v>13512.009905737294</v>
      </c>
      <c r="R4266" s="24">
        <f t="shared" si="672"/>
        <v>51111.230251999994</v>
      </c>
      <c r="S4266" s="24">
        <f t="shared" si="665"/>
        <v>0</v>
      </c>
      <c r="T4266" s="24">
        <f t="shared" si="666"/>
        <v>37599.2203462627</v>
      </c>
      <c r="U4266" s="24" t="str">
        <f t="shared" si="667"/>
        <v>charge</v>
      </c>
      <c r="W4266" s="24">
        <f t="shared" si="670"/>
        <v>0</v>
      </c>
      <c r="X4266" s="24">
        <f t="shared" si="668"/>
        <v>78000</v>
      </c>
      <c r="Y4266" s="24">
        <f t="shared" si="671"/>
        <v>0</v>
      </c>
      <c r="AA4266" s="24">
        <f t="shared" si="669"/>
        <v>0</v>
      </c>
      <c r="AC4266" s="24">
        <f t="shared" si="664"/>
        <v>37599.2203462627</v>
      </c>
    </row>
    <row r="4267" x14ac:dyDescent="0.2">
      <c r="L4267" s="25">
        <v>4262</v>
      </c>
      <c r="M4267" s="29">
        <v>0.76013078799999989</v>
      </c>
      <c r="O4267" s="25">
        <v>4262</v>
      </c>
      <c r="P4267" s="24">
        <f>'ROTH 1.0'!O4267*'קובץ טיוטה'!$D$10</f>
        <v>17629.965211426934</v>
      </c>
      <c r="Q4267" s="25">
        <f t="shared" si="663"/>
        <v>14029.965211426934</v>
      </c>
      <c r="R4267" s="24">
        <f t="shared" si="672"/>
        <v>51688.89358399999</v>
      </c>
      <c r="S4267" s="25">
        <f t="shared" si="665"/>
        <v>0</v>
      </c>
      <c r="T4267" s="25">
        <f t="shared" si="666"/>
        <v>37658.928372573057</v>
      </c>
      <c r="U4267" s="25" t="str">
        <f t="shared" si="667"/>
        <v>charge</v>
      </c>
      <c r="W4267" s="25">
        <f t="shared" si="670"/>
        <v>0</v>
      </c>
      <c r="X4267" s="25">
        <f t="shared" si="668"/>
        <v>78000</v>
      </c>
      <c r="Y4267" s="25">
        <f t="shared" si="671"/>
        <v>0</v>
      </c>
      <c r="AA4267" s="25">
        <f t="shared" si="669"/>
        <v>0</v>
      </c>
      <c r="AC4267" s="25">
        <f t="shared" si="664"/>
        <v>37658.928372573057</v>
      </c>
    </row>
    <row r="4268" x14ac:dyDescent="0.2">
      <c r="L4268" s="24">
        <v>4263</v>
      </c>
      <c r="M4268" s="28">
        <v>0.762437107</v>
      </c>
      <c r="O4268" s="24">
        <v>4263</v>
      </c>
      <c r="P4268" s="24">
        <f>'ROTH 1.0'!O4268*'קובץ טיוטה'!$D$10</f>
        <v>18060.419473667887</v>
      </c>
      <c r="Q4268" s="24">
        <f t="shared" si="663"/>
        <v>14460.419473667887</v>
      </c>
      <c r="R4268" s="24">
        <f t="shared" si="672"/>
        <v>51845.723275999997</v>
      </c>
      <c r="S4268" s="24">
        <f t="shared" si="665"/>
        <v>0</v>
      </c>
      <c r="T4268" s="24">
        <f t="shared" si="666"/>
        <v>37385.303802332113</v>
      </c>
      <c r="U4268" s="24" t="str">
        <f t="shared" si="667"/>
        <v>charge</v>
      </c>
      <c r="W4268" s="24">
        <f t="shared" si="670"/>
        <v>0</v>
      </c>
      <c r="X4268" s="24">
        <f t="shared" si="668"/>
        <v>78000</v>
      </c>
      <c r="Y4268" s="24">
        <f t="shared" si="671"/>
        <v>0</v>
      </c>
      <c r="AA4268" s="24">
        <f t="shared" si="669"/>
        <v>0</v>
      </c>
      <c r="AC4268" s="24">
        <f t="shared" si="664"/>
        <v>37385.303802332113</v>
      </c>
    </row>
    <row r="4269" x14ac:dyDescent="0.2">
      <c r="L4269" s="25">
        <v>4264</v>
      </c>
      <c r="M4269" s="29">
        <v>0.72966225100000004</v>
      </c>
      <c r="O4269" s="25">
        <v>4264</v>
      </c>
      <c r="P4269" s="24">
        <f>'ROTH 1.0'!O4269*'קובץ טיוטה'!$D$10</f>
        <v>17873.657156404188</v>
      </c>
      <c r="Q4269" s="25">
        <f t="shared" si="663"/>
        <v>14273.657156404188</v>
      </c>
      <c r="R4269" s="24">
        <f t="shared" si="672"/>
        <v>49617.033067999997</v>
      </c>
      <c r="S4269" s="25">
        <f t="shared" si="665"/>
        <v>0</v>
      </c>
      <c r="T4269" s="25">
        <f t="shared" si="666"/>
        <v>35343.375911595809</v>
      </c>
      <c r="U4269" s="25" t="str">
        <f t="shared" si="667"/>
        <v>charge</v>
      </c>
      <c r="W4269" s="25">
        <f t="shared" si="670"/>
        <v>0</v>
      </c>
      <c r="X4269" s="25">
        <f t="shared" si="668"/>
        <v>78000</v>
      </c>
      <c r="Y4269" s="25">
        <f t="shared" si="671"/>
        <v>0</v>
      </c>
      <c r="AA4269" s="25">
        <f t="shared" si="669"/>
        <v>0</v>
      </c>
      <c r="AC4269" s="25">
        <f t="shared" si="664"/>
        <v>35343.375911595809</v>
      </c>
    </row>
    <row r="4270" x14ac:dyDescent="0.2">
      <c r="L4270" s="24">
        <v>4265</v>
      </c>
      <c r="M4270" s="28">
        <v>0.65728197999999993</v>
      </c>
      <c r="O4270" s="24">
        <v>4265</v>
      </c>
      <c r="P4270" s="24">
        <f>'ROTH 1.0'!O4270*'קובץ טיוטה'!$D$10</f>
        <v>17596.194796866392</v>
      </c>
      <c r="Q4270" s="24">
        <f t="shared" si="663"/>
        <v>13996.194796866392</v>
      </c>
      <c r="R4270" s="24">
        <f t="shared" si="672"/>
        <v>44695.174639999997</v>
      </c>
      <c r="S4270" s="24">
        <f t="shared" si="665"/>
        <v>0</v>
      </c>
      <c r="T4270" s="24">
        <f t="shared" si="666"/>
        <v>30698.979843133606</v>
      </c>
      <c r="U4270" s="24" t="str">
        <f t="shared" si="667"/>
        <v>charge</v>
      </c>
      <c r="W4270" s="24">
        <f t="shared" si="670"/>
        <v>0</v>
      </c>
      <c r="X4270" s="24">
        <f t="shared" si="668"/>
        <v>78000</v>
      </c>
      <c r="Y4270" s="24">
        <f t="shared" si="671"/>
        <v>0</v>
      </c>
      <c r="AA4270" s="24">
        <f t="shared" si="669"/>
        <v>0</v>
      </c>
      <c r="AC4270" s="24">
        <f t="shared" si="664"/>
        <v>30698.979843133606</v>
      </c>
    </row>
    <row r="4271" x14ac:dyDescent="0.2">
      <c r="L4271" s="25">
        <v>4266</v>
      </c>
      <c r="M4271" s="29">
        <v>0.28461598300000002</v>
      </c>
      <c r="O4271" s="25">
        <v>4266</v>
      </c>
      <c r="P4271" s="24">
        <f>'ROTH 1.0'!O4271*'קובץ טיוטה'!$D$10</f>
        <v>17146.110035024398</v>
      </c>
      <c r="Q4271" s="25">
        <f t="shared" si="663"/>
        <v>13546.110035024398</v>
      </c>
      <c r="R4271" s="24">
        <f t="shared" si="672"/>
        <v>19353.886844000001</v>
      </c>
      <c r="S4271" s="25">
        <f t="shared" si="665"/>
        <v>0</v>
      </c>
      <c r="T4271" s="25">
        <f t="shared" si="666"/>
        <v>5807.7768089756028</v>
      </c>
      <c r="U4271" s="25" t="str">
        <f t="shared" si="667"/>
        <v>charge</v>
      </c>
      <c r="W4271" s="25">
        <f t="shared" si="670"/>
        <v>0</v>
      </c>
      <c r="X4271" s="25">
        <f t="shared" si="668"/>
        <v>78000</v>
      </c>
      <c r="Y4271" s="25">
        <f t="shared" si="671"/>
        <v>0</v>
      </c>
      <c r="AA4271" s="25">
        <f t="shared" si="669"/>
        <v>0</v>
      </c>
      <c r="AC4271" s="25">
        <f t="shared" si="664"/>
        <v>5807.7768089756028</v>
      </c>
    </row>
    <row r="4272" x14ac:dyDescent="0.2">
      <c r="L4272" s="24">
        <v>4267</v>
      </c>
      <c r="M4272" s="28">
        <v>2.6504718E-2</v>
      </c>
      <c r="O4272" s="24">
        <v>4267</v>
      </c>
      <c r="P4272" s="24">
        <f>'ROTH 1.0'!O4272*'קובץ טיוטה'!$D$10</f>
        <v>16449.665109338956</v>
      </c>
      <c r="Q4272" s="24">
        <f t="shared" si="663"/>
        <v>12849.665109338956</v>
      </c>
      <c r="R4272" s="24">
        <f t="shared" si="672"/>
        <v>1802.3208240000001</v>
      </c>
      <c r="S4272" s="24">
        <f t="shared" si="665"/>
        <v>11047.344285338955</v>
      </c>
      <c r="T4272" s="24">
        <f t="shared" si="666"/>
        <v>0</v>
      </c>
      <c r="U4272" s="24" t="str">
        <f t="shared" si="667"/>
        <v>drain</v>
      </c>
      <c r="W4272" s="24">
        <f t="shared" si="670"/>
        <v>0</v>
      </c>
      <c r="X4272" s="24">
        <f t="shared" si="668"/>
        <v>66952.655714661043</v>
      </c>
      <c r="Y4272" s="24">
        <f t="shared" si="671"/>
        <v>11047.344285338957</v>
      </c>
      <c r="AA4272" s="24">
        <f t="shared" si="669"/>
        <v>0</v>
      </c>
      <c r="AC4272" s="24">
        <f t="shared" si="664"/>
        <v>0</v>
      </c>
    </row>
    <row r="4273" x14ac:dyDescent="0.2">
      <c r="L4273" s="25">
        <v>4268</v>
      </c>
      <c r="M4273" s="29">
        <v>0</v>
      </c>
      <c r="O4273" s="25">
        <v>4268</v>
      </c>
      <c r="P4273" s="24">
        <f>'ROTH 1.0'!O4273*'קובץ טיוטה'!$D$10</f>
        <v>16041.128339762568</v>
      </c>
      <c r="Q4273" s="25">
        <f t="shared" si="663"/>
        <v>12441.128339762568</v>
      </c>
      <c r="R4273" s="24">
        <f t="shared" si="672"/>
        <v>0</v>
      </c>
      <c r="S4273" s="25">
        <f t="shared" si="665"/>
        <v>12441.128339762568</v>
      </c>
      <c r="T4273" s="25">
        <f t="shared" si="666"/>
        <v>0</v>
      </c>
      <c r="U4273" s="25" t="str">
        <f t="shared" si="667"/>
        <v>drain</v>
      </c>
      <c r="W4273" s="25">
        <f t="shared" si="670"/>
        <v>0</v>
      </c>
      <c r="X4273" s="25">
        <f t="shared" si="668"/>
        <v>54511.527374898476</v>
      </c>
      <c r="Y4273" s="25">
        <f t="shared" si="671"/>
        <v>12441.128339762567</v>
      </c>
      <c r="AA4273" s="25">
        <f t="shared" si="669"/>
        <v>0</v>
      </c>
      <c r="AC4273" s="25">
        <f t="shared" si="664"/>
        <v>0</v>
      </c>
    </row>
    <row r="4274" x14ac:dyDescent="0.2">
      <c r="L4274" s="24">
        <v>4269</v>
      </c>
      <c r="M4274" s="28">
        <v>0</v>
      </c>
      <c r="O4274" s="24">
        <v>4269</v>
      </c>
      <c r="P4274" s="24">
        <f>'ROTH 1.0'!O4274*'קובץ טיוטה'!$D$10</f>
        <v>15830.752460734731</v>
      </c>
      <c r="Q4274" s="24">
        <f t="shared" si="663"/>
        <v>12230.752460734731</v>
      </c>
      <c r="R4274" s="24">
        <f t="shared" si="672"/>
        <v>0</v>
      </c>
      <c r="S4274" s="24">
        <f t="shared" si="665"/>
        <v>12230.752460734731</v>
      </c>
      <c r="T4274" s="24">
        <f t="shared" si="666"/>
        <v>0</v>
      </c>
      <c r="U4274" s="24" t="str">
        <f t="shared" si="667"/>
        <v>drain</v>
      </c>
      <c r="W4274" s="24">
        <f t="shared" si="670"/>
        <v>0</v>
      </c>
      <c r="X4274" s="24">
        <f t="shared" si="668"/>
        <v>42280.774914163747</v>
      </c>
      <c r="Y4274" s="24">
        <f t="shared" si="671"/>
        <v>12230.75246073473</v>
      </c>
      <c r="AA4274" s="24">
        <f t="shared" si="669"/>
        <v>0</v>
      </c>
      <c r="AC4274" s="24">
        <f t="shared" si="664"/>
        <v>0</v>
      </c>
    </row>
    <row r="4275" x14ac:dyDescent="0.2">
      <c r="L4275" s="25">
        <v>4270</v>
      </c>
      <c r="M4275" s="29">
        <v>0</v>
      </c>
      <c r="O4275" s="25">
        <v>4270</v>
      </c>
      <c r="P4275" s="24">
        <f>'ROTH 1.0'!O4275*'קובץ טיוטה'!$D$10</f>
        <v>15035.98778884397</v>
      </c>
      <c r="Q4275" s="25">
        <f t="shared" si="663"/>
        <v>11435.98778884397</v>
      </c>
      <c r="R4275" s="24">
        <f t="shared" si="672"/>
        <v>0</v>
      </c>
      <c r="S4275" s="25">
        <f t="shared" si="665"/>
        <v>11435.98778884397</v>
      </c>
      <c r="T4275" s="25">
        <f t="shared" si="666"/>
        <v>0</v>
      </c>
      <c r="U4275" s="25" t="str">
        <f t="shared" si="667"/>
        <v>drain</v>
      </c>
      <c r="W4275" s="25">
        <f t="shared" si="670"/>
        <v>0</v>
      </c>
      <c r="X4275" s="25">
        <f t="shared" si="668"/>
        <v>30844.787125319777</v>
      </c>
      <c r="Y4275" s="25">
        <f t="shared" si="671"/>
        <v>11435.98778884397</v>
      </c>
      <c r="AA4275" s="25">
        <f t="shared" si="669"/>
        <v>0</v>
      </c>
      <c r="AC4275" s="25">
        <f t="shared" si="664"/>
        <v>0</v>
      </c>
    </row>
    <row r="4276" x14ac:dyDescent="0.2">
      <c r="L4276" s="24">
        <v>4271</v>
      </c>
      <c r="M4276" s="28">
        <v>0</v>
      </c>
      <c r="O4276" s="24">
        <v>4271</v>
      </c>
      <c r="P4276" s="24">
        <f>'ROTH 1.0'!O4276*'קובץ טיוטה'!$D$10</f>
        <v>14252.502470531859</v>
      </c>
      <c r="Q4276" s="24">
        <f t="shared" si="663"/>
        <v>10652.502470531859</v>
      </c>
      <c r="R4276" s="24">
        <f t="shared" si="672"/>
        <v>0</v>
      </c>
      <c r="S4276" s="24">
        <f t="shared" si="665"/>
        <v>10652.502470531859</v>
      </c>
      <c r="T4276" s="24">
        <f t="shared" si="666"/>
        <v>0</v>
      </c>
      <c r="U4276" s="24" t="str">
        <f t="shared" si="667"/>
        <v>drain</v>
      </c>
      <c r="W4276" s="24">
        <f t="shared" si="670"/>
        <v>0</v>
      </c>
      <c r="X4276" s="24">
        <f t="shared" si="668"/>
        <v>20192.284654787916</v>
      </c>
      <c r="Y4276" s="24">
        <f t="shared" si="671"/>
        <v>10652.502470531861</v>
      </c>
      <c r="AA4276" s="24">
        <f t="shared" si="669"/>
        <v>0</v>
      </c>
      <c r="AC4276" s="24">
        <f t="shared" si="664"/>
        <v>0</v>
      </c>
    </row>
    <row r="4277" x14ac:dyDescent="0.2">
      <c r="L4277" s="25">
        <v>4272</v>
      </c>
      <c r="M4277" s="29">
        <v>0</v>
      </c>
      <c r="O4277" s="25">
        <v>4272</v>
      </c>
      <c r="P4277" s="24">
        <f>'ROTH 1.0'!O4277*'קובץ טיוטה'!$D$10</f>
        <v>13499.491496987248</v>
      </c>
      <c r="Q4277" s="25">
        <f t="shared" si="663"/>
        <v>9899.491496987248</v>
      </c>
      <c r="R4277" s="24">
        <f t="shared" si="672"/>
        <v>0</v>
      </c>
      <c r="S4277" s="25">
        <f t="shared" si="665"/>
        <v>9899.491496987248</v>
      </c>
      <c r="T4277" s="25">
        <f t="shared" si="666"/>
        <v>0</v>
      </c>
      <c r="U4277" s="25" t="str">
        <f t="shared" si="667"/>
        <v>drain</v>
      </c>
      <c r="W4277" s="25">
        <f t="shared" si="670"/>
        <v>0</v>
      </c>
      <c r="X4277" s="25">
        <f t="shared" si="668"/>
        <v>10292.793157800668</v>
      </c>
      <c r="Y4277" s="25">
        <f t="shared" si="671"/>
        <v>9899.491496987248</v>
      </c>
      <c r="AA4277" s="25">
        <f t="shared" si="669"/>
        <v>0</v>
      </c>
      <c r="AC4277" s="25">
        <f t="shared" si="664"/>
        <v>0</v>
      </c>
    </row>
    <row r="4278" x14ac:dyDescent="0.2">
      <c r="L4278" s="24">
        <v>4273</v>
      </c>
      <c r="M4278" s="28">
        <v>0</v>
      </c>
      <c r="O4278" s="24">
        <v>4273</v>
      </c>
      <c r="P4278" s="24">
        <f>'ROTH 1.0'!O4278*'קובץ טיוטה'!$D$10</f>
        <v>12822.952545406008</v>
      </c>
      <c r="Q4278" s="24">
        <f t="shared" si="663"/>
        <v>9222.9525454060076</v>
      </c>
      <c r="R4278" s="24">
        <f t="shared" si="672"/>
        <v>0</v>
      </c>
      <c r="S4278" s="24">
        <f t="shared" si="665"/>
        <v>9222.9525454060076</v>
      </c>
      <c r="T4278" s="24">
        <f t="shared" si="666"/>
        <v>0</v>
      </c>
      <c r="U4278" s="24" t="str">
        <f t="shared" si="667"/>
        <v>drain</v>
      </c>
      <c r="W4278" s="24">
        <f t="shared" si="670"/>
        <v>0</v>
      </c>
      <c r="X4278" s="24">
        <f t="shared" si="668"/>
        <v>1069.8406123946606</v>
      </c>
      <c r="Y4278" s="24">
        <f t="shared" si="671"/>
        <v>9222.9525454060076</v>
      </c>
      <c r="AA4278" s="24">
        <f t="shared" si="669"/>
        <v>0</v>
      </c>
      <c r="AC4278" s="24">
        <f t="shared" si="664"/>
        <v>0</v>
      </c>
    </row>
    <row r="4279" x14ac:dyDescent="0.2">
      <c r="L4279" s="25">
        <v>4274</v>
      </c>
      <c r="M4279" s="29">
        <v>0</v>
      </c>
      <c r="O4279" s="25">
        <v>4274</v>
      </c>
      <c r="P4279" s="24">
        <f>'ROTH 1.0'!O4279*'קובץ טיוטה'!$D$10</f>
        <v>12184.342865001823</v>
      </c>
      <c r="Q4279" s="25">
        <f t="shared" si="663"/>
        <v>8584.3428650018232</v>
      </c>
      <c r="R4279" s="24">
        <f t="shared" si="672"/>
        <v>0</v>
      </c>
      <c r="S4279" s="25">
        <f t="shared" si="665"/>
        <v>8584.3428650018232</v>
      </c>
      <c r="T4279" s="25">
        <f t="shared" si="666"/>
        <v>0</v>
      </c>
      <c r="U4279" s="25" t="str">
        <f t="shared" si="667"/>
        <v>drain</v>
      </c>
      <c r="W4279" s="25">
        <f t="shared" si="670"/>
        <v>0</v>
      </c>
      <c r="X4279" s="25">
        <f t="shared" si="668"/>
        <v>0</v>
      </c>
      <c r="Y4279" s="25">
        <f t="shared" si="671"/>
        <v>1069.8406123946606</v>
      </c>
      <c r="AA4279" s="25">
        <f t="shared" si="669"/>
        <v>7514.5022526071625</v>
      </c>
      <c r="AC4279" s="25">
        <f t="shared" si="664"/>
        <v>0</v>
      </c>
    </row>
    <row r="4280" x14ac:dyDescent="0.2">
      <c r="L4280" s="24">
        <v>4275</v>
      </c>
      <c r="M4280" s="28">
        <v>0</v>
      </c>
      <c r="O4280" s="24">
        <v>4275</v>
      </c>
      <c r="P4280" s="24">
        <f>'ROTH 1.0'!O4280*'קובץ טיוטה'!$D$10</f>
        <v>11803.160790956881</v>
      </c>
      <c r="Q4280" s="24">
        <f t="shared" si="663"/>
        <v>8203.1607909568811</v>
      </c>
      <c r="R4280" s="24">
        <f t="shared" si="672"/>
        <v>0</v>
      </c>
      <c r="S4280" s="24">
        <f t="shared" si="665"/>
        <v>8203.1607909568811</v>
      </c>
      <c r="T4280" s="24">
        <f t="shared" si="666"/>
        <v>0</v>
      </c>
      <c r="U4280" s="24" t="str">
        <f t="shared" si="667"/>
        <v>drain</v>
      </c>
      <c r="W4280" s="24">
        <f t="shared" si="670"/>
        <v>0</v>
      </c>
      <c r="X4280" s="24">
        <f t="shared" si="668"/>
        <v>0</v>
      </c>
      <c r="Y4280" s="24">
        <f t="shared" si="671"/>
        <v>0</v>
      </c>
      <c r="AA4280" s="24">
        <f t="shared" si="669"/>
        <v>8203.1607909568811</v>
      </c>
      <c r="AC4280" s="24">
        <f t="shared" si="664"/>
        <v>0</v>
      </c>
    </row>
    <row r="4281" x14ac:dyDescent="0.2">
      <c r="L4281" s="25">
        <v>4276</v>
      </c>
      <c r="M4281" s="29">
        <v>0</v>
      </c>
      <c r="O4281" s="25">
        <v>4276</v>
      </c>
      <c r="P4281" s="24">
        <f>'ROTH 1.0'!O4281*'קובץ טיוטה'!$D$10</f>
        <v>11569.054092503673</v>
      </c>
      <c r="Q4281" s="25">
        <f t="shared" si="663"/>
        <v>7969.054092503673</v>
      </c>
      <c r="R4281" s="24">
        <f t="shared" si="672"/>
        <v>0</v>
      </c>
      <c r="S4281" s="25">
        <f t="shared" si="665"/>
        <v>7969.054092503673</v>
      </c>
      <c r="T4281" s="25">
        <f t="shared" si="666"/>
        <v>0</v>
      </c>
      <c r="U4281" s="25" t="str">
        <f t="shared" si="667"/>
        <v>drain</v>
      </c>
      <c r="W4281" s="25">
        <f t="shared" si="670"/>
        <v>0</v>
      </c>
      <c r="X4281" s="25">
        <f t="shared" si="668"/>
        <v>0</v>
      </c>
      <c r="Y4281" s="25">
        <f t="shared" si="671"/>
        <v>0</v>
      </c>
      <c r="AA4281" s="25">
        <f t="shared" si="669"/>
        <v>7969.054092503673</v>
      </c>
      <c r="AC4281" s="25">
        <f t="shared" si="664"/>
        <v>0</v>
      </c>
    </row>
    <row r="4282" x14ac:dyDescent="0.2">
      <c r="L4282" s="24">
        <v>4277</v>
      </c>
      <c r="M4282" s="28">
        <v>0</v>
      </c>
      <c r="O4282" s="24">
        <v>4277</v>
      </c>
      <c r="P4282" s="24">
        <f>'ROTH 1.0'!O4282*'קובץ טיוטה'!$D$10</f>
        <v>11535.122211210139</v>
      </c>
      <c r="Q4282" s="24">
        <f t="shared" si="663"/>
        <v>7935.1222112101386</v>
      </c>
      <c r="R4282" s="24">
        <f t="shared" si="672"/>
        <v>0</v>
      </c>
      <c r="S4282" s="24">
        <f t="shared" si="665"/>
        <v>7935.1222112101386</v>
      </c>
      <c r="T4282" s="24">
        <f t="shared" si="666"/>
        <v>0</v>
      </c>
      <c r="U4282" s="24" t="str">
        <f t="shared" si="667"/>
        <v>drain</v>
      </c>
      <c r="W4282" s="24">
        <f t="shared" si="670"/>
        <v>0</v>
      </c>
      <c r="X4282" s="24">
        <f t="shared" si="668"/>
        <v>0</v>
      </c>
      <c r="Y4282" s="24">
        <f t="shared" si="671"/>
        <v>0</v>
      </c>
      <c r="AA4282" s="24">
        <f t="shared" si="669"/>
        <v>7935.1222112101386</v>
      </c>
      <c r="AC4282" s="24">
        <f t="shared" si="664"/>
        <v>0</v>
      </c>
    </row>
    <row r="4283" x14ac:dyDescent="0.2">
      <c r="L4283" s="25">
        <v>4278</v>
      </c>
      <c r="M4283" s="29">
        <v>0</v>
      </c>
      <c r="O4283" s="25">
        <v>4278</v>
      </c>
      <c r="P4283" s="24">
        <f>'ROTH 1.0'!O4283*'קובץ טיוטה'!$D$10</f>
        <v>11375.124690393079</v>
      </c>
      <c r="Q4283" s="25">
        <f t="shared" si="663"/>
        <v>7775.1246903930787</v>
      </c>
      <c r="R4283" s="24">
        <f t="shared" si="672"/>
        <v>0</v>
      </c>
      <c r="S4283" s="25">
        <f t="shared" si="665"/>
        <v>7775.1246903930787</v>
      </c>
      <c r="T4283" s="25">
        <f t="shared" si="666"/>
        <v>0</v>
      </c>
      <c r="U4283" s="25" t="str">
        <f t="shared" si="667"/>
        <v>drain</v>
      </c>
      <c r="W4283" s="25">
        <f t="shared" si="670"/>
        <v>0</v>
      </c>
      <c r="X4283" s="25">
        <f t="shared" si="668"/>
        <v>0</v>
      </c>
      <c r="Y4283" s="25">
        <f t="shared" si="671"/>
        <v>0</v>
      </c>
      <c r="AA4283" s="25">
        <f t="shared" si="669"/>
        <v>7775.1246903930787</v>
      </c>
      <c r="AC4283" s="25">
        <f t="shared" si="664"/>
        <v>0</v>
      </c>
    </row>
    <row r="4284" x14ac:dyDescent="0.2">
      <c r="L4284" s="24">
        <v>4279</v>
      </c>
      <c r="M4284" s="28">
        <v>0.22523875299999999</v>
      </c>
      <c r="O4284" s="24">
        <v>4279</v>
      </c>
      <c r="P4284" s="24">
        <f>'ROTH 1.0'!O4284*'קובץ טיוטה'!$D$10</f>
        <v>12354.03162325379</v>
      </c>
      <c r="Q4284" s="24">
        <f t="shared" si="663"/>
        <v>8754.0316232537898</v>
      </c>
      <c r="R4284" s="24">
        <f t="shared" si="672"/>
        <v>15316.235203999999</v>
      </c>
      <c r="S4284" s="24">
        <f t="shared" si="665"/>
        <v>0</v>
      </c>
      <c r="T4284" s="24">
        <f t="shared" si="666"/>
        <v>6562.2035807462089</v>
      </c>
      <c r="U4284" s="24" t="str">
        <f t="shared" si="667"/>
        <v>charge</v>
      </c>
      <c r="W4284" s="24">
        <f t="shared" si="670"/>
        <v>5905.983222671588</v>
      </c>
      <c r="X4284" s="24">
        <f t="shared" si="668"/>
        <v>5905.983222671588</v>
      </c>
      <c r="Y4284" s="24">
        <f t="shared" si="671"/>
        <v>0</v>
      </c>
      <c r="AA4284" s="24">
        <f t="shared" si="669"/>
        <v>0</v>
      </c>
      <c r="AC4284" s="24">
        <f t="shared" si="664"/>
        <v>656.22035807462089</v>
      </c>
    </row>
    <row r="4285" x14ac:dyDescent="0.2">
      <c r="L4285" s="25">
        <v>4280</v>
      </c>
      <c r="M4285" s="29">
        <v>0.44710632099999997</v>
      </c>
      <c r="O4285" s="25">
        <v>4280</v>
      </c>
      <c r="P4285" s="24">
        <f>'ROTH 1.0'!O4285*'קובץ טיוטה'!$D$10</f>
        <v>13929.56858657685</v>
      </c>
      <c r="Q4285" s="25">
        <f t="shared" si="663"/>
        <v>10329.56858657685</v>
      </c>
      <c r="R4285" s="24">
        <f t="shared" si="672"/>
        <v>30403.229827999996</v>
      </c>
      <c r="S4285" s="25">
        <f t="shared" si="665"/>
        <v>0</v>
      </c>
      <c r="T4285" s="25">
        <f t="shared" si="666"/>
        <v>20073.661241423146</v>
      </c>
      <c r="U4285" s="25" t="str">
        <f t="shared" si="667"/>
        <v>charge</v>
      </c>
      <c r="W4285" s="25">
        <f t="shared" si="670"/>
        <v>18066.295117280832</v>
      </c>
      <c r="X4285" s="25">
        <f t="shared" si="668"/>
        <v>23972.27833995242</v>
      </c>
      <c r="Y4285" s="25">
        <f t="shared" si="671"/>
        <v>0</v>
      </c>
      <c r="AA4285" s="25">
        <f t="shared" si="669"/>
        <v>0</v>
      </c>
      <c r="AC4285" s="25">
        <f t="shared" si="664"/>
        <v>2007.3661241423142</v>
      </c>
    </row>
    <row r="4286" x14ac:dyDescent="0.2">
      <c r="L4286" s="24">
        <v>4281</v>
      </c>
      <c r="M4286" s="28">
        <v>0.57177570900000008</v>
      </c>
      <c r="O4286" s="24">
        <v>4281</v>
      </c>
      <c r="P4286" s="24">
        <f>'ROTH 1.0'!O4286*'קובץ טיוטה'!$D$10</f>
        <v>15466.814332204727</v>
      </c>
      <c r="Q4286" s="24">
        <f t="shared" si="663"/>
        <v>11866.814332204727</v>
      </c>
      <c r="R4286" s="24">
        <f t="shared" si="672"/>
        <v>38880.748212000006</v>
      </c>
      <c r="S4286" s="24">
        <f t="shared" si="665"/>
        <v>0</v>
      </c>
      <c r="T4286" s="24">
        <f t="shared" si="666"/>
        <v>27013.933879795281</v>
      </c>
      <c r="U4286" s="24" t="str">
        <f t="shared" si="667"/>
        <v>charge</v>
      </c>
      <c r="W4286" s="24">
        <f t="shared" si="670"/>
        <v>24312.540491815758</v>
      </c>
      <c r="X4286" s="24">
        <f t="shared" si="668"/>
        <v>48284.818831768178</v>
      </c>
      <c r="Y4286" s="24">
        <f t="shared" si="671"/>
        <v>0</v>
      </c>
      <c r="AA4286" s="24">
        <f t="shared" si="669"/>
        <v>0</v>
      </c>
      <c r="AC4286" s="24">
        <f t="shared" si="664"/>
        <v>2701.3933879795222</v>
      </c>
    </row>
    <row r="4287" x14ac:dyDescent="0.2">
      <c r="L4287" s="25">
        <v>4282</v>
      </c>
      <c r="M4287" s="29">
        <v>0.62966601499999997</v>
      </c>
      <c r="O4287" s="25">
        <v>4282</v>
      </c>
      <c r="P4287" s="24">
        <f>'ROTH 1.0'!O4287*'קובץ טיוטה'!$D$10</f>
        <v>16326.228639817533</v>
      </c>
      <c r="Q4287" s="25">
        <f t="shared" si="663"/>
        <v>12726.228639817533</v>
      </c>
      <c r="R4287" s="24">
        <f t="shared" si="672"/>
        <v>42817.289019999997</v>
      </c>
      <c r="S4287" s="25">
        <f t="shared" si="665"/>
        <v>0</v>
      </c>
      <c r="T4287" s="25">
        <f t="shared" si="666"/>
        <v>30091.060380182462</v>
      </c>
      <c r="U4287" s="25" t="str">
        <f t="shared" si="667"/>
        <v>charge</v>
      </c>
      <c r="W4287" s="25">
        <f t="shared" si="670"/>
        <v>29715.181168231822</v>
      </c>
      <c r="X4287" s="25">
        <f t="shared" si="668"/>
        <v>78000</v>
      </c>
      <c r="Y4287" s="25">
        <f t="shared" si="671"/>
        <v>0</v>
      </c>
      <c r="AA4287" s="25">
        <f t="shared" si="669"/>
        <v>0</v>
      </c>
      <c r="AC4287" s="25">
        <f t="shared" si="664"/>
        <v>375.87921195063973</v>
      </c>
    </row>
    <row r="4288" x14ac:dyDescent="0.2">
      <c r="L4288" s="24">
        <v>4283</v>
      </c>
      <c r="M4288" s="28">
        <v>0.67187354200000005</v>
      </c>
      <c r="O4288" s="24">
        <v>4283</v>
      </c>
      <c r="P4288" s="24">
        <f>'ROTH 1.0'!O4288*'קובץ טיוטה'!$D$10</f>
        <v>16763.508186078747</v>
      </c>
      <c r="Q4288" s="24">
        <f t="shared" si="663"/>
        <v>13163.508186078747</v>
      </c>
      <c r="R4288" s="24">
        <f t="shared" si="672"/>
        <v>45687.400856000007</v>
      </c>
      <c r="S4288" s="24">
        <f t="shared" si="665"/>
        <v>0</v>
      </c>
      <c r="T4288" s="24">
        <f t="shared" si="666"/>
        <v>32523.892669921261</v>
      </c>
      <c r="U4288" s="24" t="str">
        <f t="shared" si="667"/>
        <v>charge</v>
      </c>
      <c r="W4288" s="24">
        <f t="shared" si="670"/>
        <v>0</v>
      </c>
      <c r="X4288" s="24">
        <f t="shared" si="668"/>
        <v>78000</v>
      </c>
      <c r="Y4288" s="24">
        <f t="shared" si="671"/>
        <v>0</v>
      </c>
      <c r="AA4288" s="24">
        <f t="shared" si="669"/>
        <v>0</v>
      </c>
      <c r="AC4288" s="24">
        <f t="shared" si="664"/>
        <v>32523.892669921261</v>
      </c>
    </row>
    <row r="4289" x14ac:dyDescent="0.2">
      <c r="L4289" s="25">
        <v>4284</v>
      </c>
      <c r="M4289" s="29">
        <v>0.720904247</v>
      </c>
      <c r="O4289" s="25">
        <v>4284</v>
      </c>
      <c r="P4289" s="24">
        <f>'ROTH 1.0'!O4289*'קובץ טיוטה'!$D$10</f>
        <v>17257.111067227572</v>
      </c>
      <c r="Q4289" s="25">
        <f t="shared" si="663"/>
        <v>13657.111067227572</v>
      </c>
      <c r="R4289" s="24">
        <f t="shared" si="672"/>
        <v>49021.488795999998</v>
      </c>
      <c r="S4289" s="25">
        <f t="shared" si="665"/>
        <v>0</v>
      </c>
      <c r="T4289" s="25">
        <f t="shared" si="666"/>
        <v>35364.377728772422</v>
      </c>
      <c r="U4289" s="25" t="str">
        <f t="shared" si="667"/>
        <v>charge</v>
      </c>
      <c r="W4289" s="25">
        <f t="shared" si="670"/>
        <v>0</v>
      </c>
      <c r="X4289" s="25">
        <f t="shared" si="668"/>
        <v>78000</v>
      </c>
      <c r="Y4289" s="25">
        <f t="shared" si="671"/>
        <v>0</v>
      </c>
      <c r="AA4289" s="25">
        <f t="shared" si="669"/>
        <v>0</v>
      </c>
      <c r="AC4289" s="25">
        <f t="shared" si="664"/>
        <v>35364.377728772422</v>
      </c>
    </row>
    <row r="4290" x14ac:dyDescent="0.2">
      <c r="L4290" s="24">
        <v>4285</v>
      </c>
      <c r="M4290" s="28">
        <v>0.747237649</v>
      </c>
      <c r="O4290" s="24">
        <v>4285</v>
      </c>
      <c r="P4290" s="24">
        <f>'ROTH 1.0'!O4290*'קובץ טיוטה'!$D$10</f>
        <v>17855.112401551007</v>
      </c>
      <c r="Q4290" s="24">
        <f t="shared" si="663"/>
        <v>14255.112401551007</v>
      </c>
      <c r="R4290" s="24">
        <f t="shared" si="672"/>
        <v>50812.160131999997</v>
      </c>
      <c r="S4290" s="24">
        <f t="shared" si="665"/>
        <v>0</v>
      </c>
      <c r="T4290" s="24">
        <f t="shared" si="666"/>
        <v>36557.04773044899</v>
      </c>
      <c r="U4290" s="24" t="str">
        <f t="shared" si="667"/>
        <v>charge</v>
      </c>
      <c r="W4290" s="24">
        <f t="shared" si="670"/>
        <v>0</v>
      </c>
      <c r="X4290" s="24">
        <f t="shared" si="668"/>
        <v>78000</v>
      </c>
      <c r="Y4290" s="24">
        <f t="shared" si="671"/>
        <v>0</v>
      </c>
      <c r="AA4290" s="24">
        <f t="shared" si="669"/>
        <v>0</v>
      </c>
      <c r="AC4290" s="24">
        <f t="shared" si="664"/>
        <v>36557.04773044899</v>
      </c>
    </row>
    <row r="4291" x14ac:dyDescent="0.2">
      <c r="L4291" s="25">
        <v>4286</v>
      </c>
      <c r="M4291" s="29">
        <v>0.75668163399999999</v>
      </c>
      <c r="O4291" s="25">
        <v>4286</v>
      </c>
      <c r="P4291" s="24">
        <f>'ROTH 1.0'!O4291*'קובץ טיוטה'!$D$10</f>
        <v>18512.238339839711</v>
      </c>
      <c r="Q4291" s="25">
        <f t="shared" si="663"/>
        <v>14912.238339839711</v>
      </c>
      <c r="R4291" s="24">
        <f t="shared" si="672"/>
        <v>51454.351112000004</v>
      </c>
      <c r="S4291" s="25">
        <f t="shared" si="665"/>
        <v>0</v>
      </c>
      <c r="T4291" s="25">
        <f t="shared" si="666"/>
        <v>36542.112772160297</v>
      </c>
      <c r="U4291" s="25" t="str">
        <f t="shared" si="667"/>
        <v>charge</v>
      </c>
      <c r="W4291" s="25">
        <f t="shared" si="670"/>
        <v>0</v>
      </c>
      <c r="X4291" s="25">
        <f t="shared" si="668"/>
        <v>78000</v>
      </c>
      <c r="Y4291" s="25">
        <f t="shared" si="671"/>
        <v>0</v>
      </c>
      <c r="AA4291" s="25">
        <f t="shared" si="669"/>
        <v>0</v>
      </c>
      <c r="AC4291" s="25">
        <f t="shared" si="664"/>
        <v>36542.112772160297</v>
      </c>
    </row>
    <row r="4292" x14ac:dyDescent="0.2">
      <c r="L4292" s="24">
        <v>4287</v>
      </c>
      <c r="M4292" s="28">
        <v>0.73647968999999991</v>
      </c>
      <c r="O4292" s="24">
        <v>4287</v>
      </c>
      <c r="P4292" s="24">
        <f>'ROTH 1.0'!O4292*'קובץ טיוטה'!$D$10</f>
        <v>18748.310033672242</v>
      </c>
      <c r="Q4292" s="24">
        <f t="shared" si="663"/>
        <v>15148.310033672242</v>
      </c>
      <c r="R4292" s="24">
        <f t="shared" si="672"/>
        <v>50080.618919999994</v>
      </c>
      <c r="S4292" s="24">
        <f t="shared" si="665"/>
        <v>0</v>
      </c>
      <c r="T4292" s="24">
        <f t="shared" si="666"/>
        <v>34932.308886327752</v>
      </c>
      <c r="U4292" s="24" t="str">
        <f t="shared" si="667"/>
        <v>charge</v>
      </c>
      <c r="W4292" s="24">
        <f t="shared" si="670"/>
        <v>0</v>
      </c>
      <c r="X4292" s="24">
        <f t="shared" si="668"/>
        <v>78000</v>
      </c>
      <c r="Y4292" s="24">
        <f t="shared" si="671"/>
        <v>0</v>
      </c>
      <c r="AA4292" s="24">
        <f t="shared" si="669"/>
        <v>0</v>
      </c>
      <c r="AC4292" s="24">
        <f t="shared" si="664"/>
        <v>34932.308886327752</v>
      </c>
    </row>
    <row r="4293" x14ac:dyDescent="0.2">
      <c r="L4293" s="25">
        <v>4288</v>
      </c>
      <c r="M4293" s="29">
        <v>0.72078927500000001</v>
      </c>
      <c r="O4293" s="25">
        <v>4288</v>
      </c>
      <c r="P4293" s="24">
        <f>'ROTH 1.0'!O4293*'קובץ טיוטה'!$D$10</f>
        <v>18468.029759074969</v>
      </c>
      <c r="Q4293" s="25">
        <f t="shared" si="663"/>
        <v>14868.029759074969</v>
      </c>
      <c r="R4293" s="24">
        <f t="shared" si="672"/>
        <v>49013.670699999995</v>
      </c>
      <c r="S4293" s="25">
        <f t="shared" si="665"/>
        <v>0</v>
      </c>
      <c r="T4293" s="25">
        <f t="shared" si="666"/>
        <v>34145.640940925026</v>
      </c>
      <c r="U4293" s="25" t="str">
        <f t="shared" si="667"/>
        <v>charge</v>
      </c>
      <c r="W4293" s="25">
        <f t="shared" si="670"/>
        <v>0</v>
      </c>
      <c r="X4293" s="25">
        <f t="shared" si="668"/>
        <v>78000</v>
      </c>
      <c r="Y4293" s="25">
        <f t="shared" si="671"/>
        <v>0</v>
      </c>
      <c r="AA4293" s="25">
        <f t="shared" si="669"/>
        <v>0</v>
      </c>
      <c r="AC4293" s="25">
        <f t="shared" si="664"/>
        <v>34145.640940925026</v>
      </c>
    </row>
    <row r="4294" x14ac:dyDescent="0.2">
      <c r="L4294" s="24">
        <v>4289</v>
      </c>
      <c r="M4294" s="28">
        <v>0.64276975800000002</v>
      </c>
      <c r="O4294" s="24">
        <v>4289</v>
      </c>
      <c r="P4294" s="24">
        <f>'ROTH 1.0'!O4294*'קובץ טיוטה'!$D$10</f>
        <v>18125.259755248644</v>
      </c>
      <c r="Q4294" s="24">
        <f t="shared" ref="Q4294:Q4357" si="673">P4294-$H$8*$H$9</f>
        <v>14525.259755248644</v>
      </c>
      <c r="R4294" s="24">
        <f t="shared" si="672"/>
        <v>43708.343543999996</v>
      </c>
      <c r="S4294" s="24">
        <f t="shared" si="665"/>
        <v>0</v>
      </c>
      <c r="T4294" s="24">
        <f t="shared" si="666"/>
        <v>29183.083788751352</v>
      </c>
      <c r="U4294" s="24" t="str">
        <f t="shared" si="667"/>
        <v>charge</v>
      </c>
      <c r="W4294" s="24">
        <f t="shared" si="670"/>
        <v>0</v>
      </c>
      <c r="X4294" s="24">
        <f t="shared" si="668"/>
        <v>78000</v>
      </c>
      <c r="Y4294" s="24">
        <f t="shared" si="671"/>
        <v>0</v>
      </c>
      <c r="AA4294" s="24">
        <f t="shared" si="669"/>
        <v>0</v>
      </c>
      <c r="AC4294" s="24">
        <f t="shared" ref="AC4294:AC4357" si="674">IF(U4294="charge",(T4294-W4294),0)</f>
        <v>29183.083788751352</v>
      </c>
    </row>
    <row r="4295" x14ac:dyDescent="0.2">
      <c r="L4295" s="25">
        <v>4290</v>
      </c>
      <c r="M4295" s="29">
        <v>0.27428473399999997</v>
      </c>
      <c r="O4295" s="25">
        <v>4290</v>
      </c>
      <c r="P4295" s="24">
        <f>'ROTH 1.0'!O4295*'קובץ טיוטה'!$D$10</f>
        <v>17635.244482217437</v>
      </c>
      <c r="Q4295" s="25">
        <f t="shared" si="673"/>
        <v>14035.244482217437</v>
      </c>
      <c r="R4295" s="24">
        <f t="shared" si="672"/>
        <v>18651.361911999997</v>
      </c>
      <c r="S4295" s="25">
        <f t="shared" ref="S4295:S4358" si="675">IF(Q4295&gt;R4295,Q4295-R4295,0)</f>
        <v>0</v>
      </c>
      <c r="T4295" s="25">
        <f t="shared" ref="T4295:T4358" si="676">IF(R4295&gt;Q4295,R4295-Q4295,0)</f>
        <v>4616.1174297825601</v>
      </c>
      <c r="U4295" s="25" t="str">
        <f t="shared" ref="U4295:U4358" si="677">IF(Q4295&gt;R4295,"drain","charge")</f>
        <v>charge</v>
      </c>
      <c r="W4295" s="25">
        <f t="shared" si="670"/>
        <v>0</v>
      </c>
      <c r="X4295" s="25">
        <f t="shared" ref="X4295:X4358" si="678">IF(X4294+T4295&gt;$H$11,$H$11,IF(U4295="charge",X4294+(T4295*$H$12),IF((X4294-S4295)&gt;0,X4294-S4295,0)))</f>
        <v>78000</v>
      </c>
      <c r="Y4295" s="25">
        <f t="shared" si="671"/>
        <v>0</v>
      </c>
      <c r="AA4295" s="25">
        <f t="shared" ref="AA4295:AA4358" si="679">S4295-Y4295</f>
        <v>0</v>
      </c>
      <c r="AC4295" s="25">
        <f t="shared" si="674"/>
        <v>4616.1174297825601</v>
      </c>
    </row>
    <row r="4296" x14ac:dyDescent="0.2">
      <c r="L4296" s="24">
        <v>4291</v>
      </c>
      <c r="M4296" s="28">
        <v>2.3724758000000002E-2</v>
      </c>
      <c r="O4296" s="24">
        <v>4291</v>
      </c>
      <c r="P4296" s="24">
        <f>'ROTH 1.0'!O4296*'קובץ טיוטה'!$D$10</f>
        <v>17047.524222132059</v>
      </c>
      <c r="Q4296" s="24">
        <f t="shared" si="673"/>
        <v>13447.524222132059</v>
      </c>
      <c r="R4296" s="24">
        <f t="shared" si="672"/>
        <v>1613.2835440000001</v>
      </c>
      <c r="S4296" s="24">
        <f t="shared" si="675"/>
        <v>11834.240678132059</v>
      </c>
      <c r="T4296" s="24">
        <f t="shared" si="676"/>
        <v>0</v>
      </c>
      <c r="U4296" s="24" t="str">
        <f t="shared" si="677"/>
        <v>drain</v>
      </c>
      <c r="W4296" s="24">
        <f t="shared" ref="W4296:W4359" si="680">IF(X4296&gt;=X4295,(X4296-X4295),0)</f>
        <v>0</v>
      </c>
      <c r="X4296" s="24">
        <f t="shared" si="678"/>
        <v>66165.759321867939</v>
      </c>
      <c r="Y4296" s="24">
        <f t="shared" ref="Y4296:Y4359" si="681">IF(U4296="drain",X4295-X4296,0)</f>
        <v>11834.240678132061</v>
      </c>
      <c r="AA4296" s="24">
        <f t="shared" si="679"/>
        <v>0</v>
      </c>
      <c r="AC4296" s="24">
        <f t="shared" si="674"/>
        <v>0</v>
      </c>
    </row>
    <row r="4297" x14ac:dyDescent="0.2">
      <c r="L4297" s="25">
        <v>4292</v>
      </c>
      <c r="M4297" s="29">
        <v>0</v>
      </c>
      <c r="O4297" s="25">
        <v>4292</v>
      </c>
      <c r="P4297" s="24">
        <f>'ROTH 1.0'!O4297*'קובץ טיוטה'!$D$10</f>
        <v>16503.402352365258</v>
      </c>
      <c r="Q4297" s="25">
        <f t="shared" si="673"/>
        <v>12903.402352365258</v>
      </c>
      <c r="R4297" s="24">
        <f t="shared" si="672"/>
        <v>0</v>
      </c>
      <c r="S4297" s="25">
        <f t="shared" si="675"/>
        <v>12903.402352365258</v>
      </c>
      <c r="T4297" s="25">
        <f t="shared" si="676"/>
        <v>0</v>
      </c>
      <c r="U4297" s="25" t="str">
        <f t="shared" si="677"/>
        <v>drain</v>
      </c>
      <c r="W4297" s="25">
        <f t="shared" si="680"/>
        <v>0</v>
      </c>
      <c r="X4297" s="25">
        <f t="shared" si="678"/>
        <v>53262.356969502682</v>
      </c>
      <c r="Y4297" s="25">
        <f t="shared" si="681"/>
        <v>12903.402352365258</v>
      </c>
      <c r="AA4297" s="25">
        <f t="shared" si="679"/>
        <v>0</v>
      </c>
      <c r="AC4297" s="25">
        <f t="shared" si="674"/>
        <v>0</v>
      </c>
    </row>
    <row r="4298" x14ac:dyDescent="0.2">
      <c r="L4298" s="24">
        <v>4293</v>
      </c>
      <c r="M4298" s="28">
        <v>0</v>
      </c>
      <c r="O4298" s="24">
        <v>4293</v>
      </c>
      <c r="P4298" s="24">
        <f>'ROTH 1.0'!O4298*'קובץ טיוטה'!$D$10</f>
        <v>16374.182623583636</v>
      </c>
      <c r="Q4298" s="24">
        <f t="shared" si="673"/>
        <v>12774.182623583636</v>
      </c>
      <c r="R4298" s="24">
        <f t="shared" si="672"/>
        <v>0</v>
      </c>
      <c r="S4298" s="24">
        <f t="shared" si="675"/>
        <v>12774.182623583636</v>
      </c>
      <c r="T4298" s="24">
        <f t="shared" si="676"/>
        <v>0</v>
      </c>
      <c r="U4298" s="24" t="str">
        <f t="shared" si="677"/>
        <v>drain</v>
      </c>
      <c r="W4298" s="24">
        <f t="shared" si="680"/>
        <v>0</v>
      </c>
      <c r="X4298" s="24">
        <f t="shared" si="678"/>
        <v>40488.174345919047</v>
      </c>
      <c r="Y4298" s="24">
        <f t="shared" si="681"/>
        <v>12774.182623583634</v>
      </c>
      <c r="AA4298" s="24">
        <f t="shared" si="679"/>
        <v>0</v>
      </c>
      <c r="AC4298" s="24">
        <f t="shared" si="674"/>
        <v>0</v>
      </c>
    </row>
    <row r="4299" x14ac:dyDescent="0.2">
      <c r="L4299" s="25">
        <v>4294</v>
      </c>
      <c r="M4299" s="29">
        <v>0</v>
      </c>
      <c r="O4299" s="25">
        <v>4294</v>
      </c>
      <c r="P4299" s="24">
        <f>'ROTH 1.0'!O4299*'קובץ טיוטה'!$D$10</f>
        <v>15623.035093286026</v>
      </c>
      <c r="Q4299" s="25">
        <f t="shared" si="673"/>
        <v>12023.035093286026</v>
      </c>
      <c r="R4299" s="24">
        <f t="shared" si="672"/>
        <v>0</v>
      </c>
      <c r="S4299" s="25">
        <f t="shared" si="675"/>
        <v>12023.035093286026</v>
      </c>
      <c r="T4299" s="25">
        <f t="shared" si="676"/>
        <v>0</v>
      </c>
      <c r="U4299" s="25" t="str">
        <f t="shared" si="677"/>
        <v>drain</v>
      </c>
      <c r="W4299" s="25">
        <f t="shared" si="680"/>
        <v>0</v>
      </c>
      <c r="X4299" s="25">
        <f t="shared" si="678"/>
        <v>28465.139252633024</v>
      </c>
      <c r="Y4299" s="25">
        <f t="shared" si="681"/>
        <v>12023.035093286024</v>
      </c>
      <c r="AA4299" s="25">
        <f t="shared" si="679"/>
        <v>0</v>
      </c>
      <c r="AC4299" s="25">
        <f t="shared" si="674"/>
        <v>0</v>
      </c>
    </row>
    <row r="4300" x14ac:dyDescent="0.2">
      <c r="L4300" s="24">
        <v>4295</v>
      </c>
      <c r="M4300" s="28">
        <v>0</v>
      </c>
      <c r="O4300" s="24">
        <v>4295</v>
      </c>
      <c r="P4300" s="24">
        <f>'ROTH 1.0'!O4300*'קובץ טיוטה'!$D$10</f>
        <v>14844.852984062354</v>
      </c>
      <c r="Q4300" s="24">
        <f t="shared" si="673"/>
        <v>11244.852984062354</v>
      </c>
      <c r="R4300" s="24">
        <f t="shared" si="672"/>
        <v>0</v>
      </c>
      <c r="S4300" s="24">
        <f t="shared" si="675"/>
        <v>11244.852984062354</v>
      </c>
      <c r="T4300" s="24">
        <f t="shared" si="676"/>
        <v>0</v>
      </c>
      <c r="U4300" s="24" t="str">
        <f t="shared" si="677"/>
        <v>drain</v>
      </c>
      <c r="W4300" s="24">
        <f t="shared" si="680"/>
        <v>0</v>
      </c>
      <c r="X4300" s="24">
        <f t="shared" si="678"/>
        <v>17220.286268570671</v>
      </c>
      <c r="Y4300" s="24">
        <f t="shared" si="681"/>
        <v>11244.852984062352</v>
      </c>
      <c r="AA4300" s="24">
        <f t="shared" si="679"/>
        <v>0</v>
      </c>
      <c r="AC4300" s="24">
        <f t="shared" si="674"/>
        <v>0</v>
      </c>
    </row>
    <row r="4301" x14ac:dyDescent="0.2">
      <c r="L4301" s="25">
        <v>4296</v>
      </c>
      <c r="M4301" s="29">
        <v>0</v>
      </c>
      <c r="O4301" s="25">
        <v>4296</v>
      </c>
      <c r="P4301" s="24">
        <f>'ROTH 1.0'!O4301*'קובץ טיוטה'!$D$10</f>
        <v>13735.796941462006</v>
      </c>
      <c r="Q4301" s="25">
        <f t="shared" si="673"/>
        <v>10135.796941462006</v>
      </c>
      <c r="R4301" s="24">
        <f t="shared" si="672"/>
        <v>0</v>
      </c>
      <c r="S4301" s="25">
        <f t="shared" si="675"/>
        <v>10135.796941462006</v>
      </c>
      <c r="T4301" s="25">
        <f t="shared" si="676"/>
        <v>0</v>
      </c>
      <c r="U4301" s="25" t="str">
        <f t="shared" si="677"/>
        <v>drain</v>
      </c>
      <c r="W4301" s="25">
        <f t="shared" si="680"/>
        <v>0</v>
      </c>
      <c r="X4301" s="25">
        <f t="shared" si="678"/>
        <v>7084.4893271086657</v>
      </c>
      <c r="Y4301" s="25">
        <f t="shared" si="681"/>
        <v>10135.796941462006</v>
      </c>
      <c r="AA4301" s="25">
        <f t="shared" si="679"/>
        <v>0</v>
      </c>
      <c r="AC4301" s="25">
        <f t="shared" si="674"/>
        <v>0</v>
      </c>
    </row>
    <row r="4302" x14ac:dyDescent="0.2">
      <c r="L4302" s="24">
        <v>4297</v>
      </c>
      <c r="M4302" s="28">
        <v>0</v>
      </c>
      <c r="O4302" s="24">
        <v>4297</v>
      </c>
      <c r="P4302" s="24">
        <f>'ROTH 1.0'!O4302*'קובץ טיוטה'!$D$10</f>
        <v>12753.321004012338</v>
      </c>
      <c r="Q4302" s="24">
        <f t="shared" si="673"/>
        <v>9153.3210040123377</v>
      </c>
      <c r="R4302" s="24">
        <f t="shared" si="672"/>
        <v>0</v>
      </c>
      <c r="S4302" s="24">
        <f t="shared" si="675"/>
        <v>9153.3210040123377</v>
      </c>
      <c r="T4302" s="24">
        <f t="shared" si="676"/>
        <v>0</v>
      </c>
      <c r="U4302" s="24" t="str">
        <f t="shared" si="677"/>
        <v>drain</v>
      </c>
      <c r="W4302" s="24">
        <f t="shared" si="680"/>
        <v>0</v>
      </c>
      <c r="X4302" s="24">
        <f t="shared" si="678"/>
        <v>0</v>
      </c>
      <c r="Y4302" s="24">
        <f t="shared" si="681"/>
        <v>7084.4893271086657</v>
      </c>
      <c r="AA4302" s="24">
        <f t="shared" si="679"/>
        <v>2068.8316769036719</v>
      </c>
      <c r="AC4302" s="24">
        <f t="shared" si="674"/>
        <v>0</v>
      </c>
    </row>
    <row r="4303" x14ac:dyDescent="0.2">
      <c r="L4303" s="25">
        <v>4298</v>
      </c>
      <c r="M4303" s="29">
        <v>0</v>
      </c>
      <c r="O4303" s="25">
        <v>4298</v>
      </c>
      <c r="P4303" s="24">
        <f>'ROTH 1.0'!O4303*'קובץ טיוטה'!$D$10</f>
        <v>12563.076541531911</v>
      </c>
      <c r="Q4303" s="25">
        <f t="shared" si="673"/>
        <v>8963.0765415319111</v>
      </c>
      <c r="R4303" s="24">
        <f t="shared" si="672"/>
        <v>0</v>
      </c>
      <c r="S4303" s="25">
        <f t="shared" si="675"/>
        <v>8963.0765415319111</v>
      </c>
      <c r="T4303" s="25">
        <f t="shared" si="676"/>
        <v>0</v>
      </c>
      <c r="U4303" s="25" t="str">
        <f t="shared" si="677"/>
        <v>drain</v>
      </c>
      <c r="W4303" s="25">
        <f t="shared" si="680"/>
        <v>0</v>
      </c>
      <c r="X4303" s="25">
        <f t="shared" si="678"/>
        <v>0</v>
      </c>
      <c r="Y4303" s="25">
        <f t="shared" si="681"/>
        <v>0</v>
      </c>
      <c r="AA4303" s="25">
        <f t="shared" si="679"/>
        <v>8963.0765415319111</v>
      </c>
      <c r="AC4303" s="25">
        <f t="shared" si="674"/>
        <v>0</v>
      </c>
    </row>
    <row r="4304" x14ac:dyDescent="0.2">
      <c r="L4304" s="24">
        <v>4299</v>
      </c>
      <c r="M4304" s="28">
        <v>0</v>
      </c>
      <c r="O4304" s="24">
        <v>4299</v>
      </c>
      <c r="P4304" s="24">
        <f>'ROTH 1.0'!O4304*'קובץ טיוטה'!$D$10</f>
        <v>12079.296090652264</v>
      </c>
      <c r="Q4304" s="24">
        <f t="shared" si="673"/>
        <v>8479.296090652264</v>
      </c>
      <c r="R4304" s="24">
        <f t="shared" ref="R4304:R4367" si="682">M4304*$H$7*0.85</f>
        <v>0</v>
      </c>
      <c r="S4304" s="24">
        <f t="shared" si="675"/>
        <v>8479.296090652264</v>
      </c>
      <c r="T4304" s="24">
        <f t="shared" si="676"/>
        <v>0</v>
      </c>
      <c r="U4304" s="24" t="str">
        <f t="shared" si="677"/>
        <v>drain</v>
      </c>
      <c r="W4304" s="24">
        <f t="shared" si="680"/>
        <v>0</v>
      </c>
      <c r="X4304" s="24">
        <f t="shared" si="678"/>
        <v>0</v>
      </c>
      <c r="Y4304" s="24">
        <f t="shared" si="681"/>
        <v>0</v>
      </c>
      <c r="AA4304" s="24">
        <f t="shared" si="679"/>
        <v>8479.296090652264</v>
      </c>
      <c r="AC4304" s="24">
        <f t="shared" si="674"/>
        <v>0</v>
      </c>
    </row>
    <row r="4305" x14ac:dyDescent="0.2">
      <c r="L4305" s="25">
        <v>4300</v>
      </c>
      <c r="M4305" s="29">
        <v>0</v>
      </c>
      <c r="O4305" s="25">
        <v>4300</v>
      </c>
      <c r="P4305" s="24">
        <f>'ROTH 1.0'!O4305*'קובץ טיוטה'!$D$10</f>
        <v>11907.075799782846</v>
      </c>
      <c r="Q4305" s="25">
        <f t="shared" si="673"/>
        <v>8307.0757997828459</v>
      </c>
      <c r="R4305" s="24">
        <f t="shared" si="682"/>
        <v>0</v>
      </c>
      <c r="S4305" s="25">
        <f t="shared" si="675"/>
        <v>8307.0757997828459</v>
      </c>
      <c r="T4305" s="25">
        <f t="shared" si="676"/>
        <v>0</v>
      </c>
      <c r="U4305" s="25" t="str">
        <f t="shared" si="677"/>
        <v>drain</v>
      </c>
      <c r="W4305" s="25">
        <f t="shared" si="680"/>
        <v>0</v>
      </c>
      <c r="X4305" s="25">
        <f t="shared" si="678"/>
        <v>0</v>
      </c>
      <c r="Y4305" s="25">
        <f t="shared" si="681"/>
        <v>0</v>
      </c>
      <c r="AA4305" s="25">
        <f t="shared" si="679"/>
        <v>8307.0757997828459</v>
      </c>
      <c r="AC4305" s="25">
        <f t="shared" si="674"/>
        <v>0</v>
      </c>
    </row>
    <row r="4306" x14ac:dyDescent="0.2">
      <c r="L4306" s="24">
        <v>4301</v>
      </c>
      <c r="M4306" s="28">
        <v>0</v>
      </c>
      <c r="O4306" s="24">
        <v>4301</v>
      </c>
      <c r="P4306" s="24">
        <f>'ROTH 1.0'!O4306*'קובץ טיוטה'!$D$10</f>
        <v>11804.946503418407</v>
      </c>
      <c r="Q4306" s="24">
        <f t="shared" si="673"/>
        <v>8204.9465034184068</v>
      </c>
      <c r="R4306" s="24">
        <f t="shared" si="682"/>
        <v>0</v>
      </c>
      <c r="S4306" s="24">
        <f t="shared" si="675"/>
        <v>8204.9465034184068</v>
      </c>
      <c r="T4306" s="24">
        <f t="shared" si="676"/>
        <v>0</v>
      </c>
      <c r="U4306" s="24" t="str">
        <f t="shared" si="677"/>
        <v>drain</v>
      </c>
      <c r="W4306" s="24">
        <f t="shared" si="680"/>
        <v>0</v>
      </c>
      <c r="X4306" s="24">
        <f t="shared" si="678"/>
        <v>0</v>
      </c>
      <c r="Y4306" s="24">
        <f t="shared" si="681"/>
        <v>0</v>
      </c>
      <c r="AA4306" s="24">
        <f t="shared" si="679"/>
        <v>8204.9465034184068</v>
      </c>
      <c r="AC4306" s="24">
        <f t="shared" si="674"/>
        <v>0</v>
      </c>
    </row>
    <row r="4307" x14ac:dyDescent="0.2">
      <c r="L4307" s="25">
        <v>4302</v>
      </c>
      <c r="M4307" s="29">
        <v>0</v>
      </c>
      <c r="O4307" s="25">
        <v>4302</v>
      </c>
      <c r="P4307" s="24">
        <f>'ROTH 1.0'!O4307*'קובץ טיוטה'!$D$10</f>
        <v>11593.357239457515</v>
      </c>
      <c r="Q4307" s="25">
        <f t="shared" si="673"/>
        <v>7993.3572394575149</v>
      </c>
      <c r="R4307" s="24">
        <f t="shared" si="682"/>
        <v>0</v>
      </c>
      <c r="S4307" s="25">
        <f t="shared" si="675"/>
        <v>7993.3572394575149</v>
      </c>
      <c r="T4307" s="25">
        <f t="shared" si="676"/>
        <v>0</v>
      </c>
      <c r="U4307" s="25" t="str">
        <f t="shared" si="677"/>
        <v>drain</v>
      </c>
      <c r="W4307" s="25">
        <f t="shared" si="680"/>
        <v>0</v>
      </c>
      <c r="X4307" s="25">
        <f t="shared" si="678"/>
        <v>0</v>
      </c>
      <c r="Y4307" s="25">
        <f t="shared" si="681"/>
        <v>0</v>
      </c>
      <c r="AA4307" s="25">
        <f t="shared" si="679"/>
        <v>7993.3572394575149</v>
      </c>
      <c r="AC4307" s="25">
        <f t="shared" si="674"/>
        <v>0</v>
      </c>
    </row>
    <row r="4308" x14ac:dyDescent="0.2">
      <c r="L4308" s="24">
        <v>4303</v>
      </c>
      <c r="M4308" s="28">
        <v>0.20722026099999999</v>
      </c>
      <c r="O4308" s="24">
        <v>4303</v>
      </c>
      <c r="P4308" s="24">
        <f>'ROTH 1.0'!O4308*'קובץ טיוטה'!$D$10</f>
        <v>12525.440768129312</v>
      </c>
      <c r="Q4308" s="24">
        <f t="shared" si="673"/>
        <v>8925.4407681293123</v>
      </c>
      <c r="R4308" s="24">
        <f t="shared" si="682"/>
        <v>14090.977747999998</v>
      </c>
      <c r="S4308" s="24">
        <f t="shared" si="675"/>
        <v>0</v>
      </c>
      <c r="T4308" s="24">
        <f t="shared" si="676"/>
        <v>5165.5369798706852</v>
      </c>
      <c r="U4308" s="24" t="str">
        <f t="shared" si="677"/>
        <v>charge</v>
      </c>
      <c r="W4308" s="24">
        <f t="shared" si="680"/>
        <v>4648.9832818836167</v>
      </c>
      <c r="X4308" s="24">
        <f t="shared" si="678"/>
        <v>4648.9832818836167</v>
      </c>
      <c r="Y4308" s="24">
        <f t="shared" si="681"/>
        <v>0</v>
      </c>
      <c r="AA4308" s="24">
        <f t="shared" si="679"/>
        <v>0</v>
      </c>
      <c r="AC4308" s="24">
        <f t="shared" si="674"/>
        <v>516.55369798706852</v>
      </c>
    </row>
    <row r="4309" x14ac:dyDescent="0.2">
      <c r="L4309" s="25">
        <v>4304</v>
      </c>
      <c r="M4309" s="29">
        <v>0.42225049400000003</v>
      </c>
      <c r="O4309" s="25">
        <v>4304</v>
      </c>
      <c r="P4309" s="24">
        <f>'ROTH 1.0'!O4309*'קובץ טיוטה'!$D$10</f>
        <v>14226.163345975929</v>
      </c>
      <c r="Q4309" s="25">
        <f t="shared" si="673"/>
        <v>10626.163345975929</v>
      </c>
      <c r="R4309" s="24">
        <f t="shared" si="682"/>
        <v>28713.033592000003</v>
      </c>
      <c r="S4309" s="25">
        <f t="shared" si="675"/>
        <v>0</v>
      </c>
      <c r="T4309" s="25">
        <f t="shared" si="676"/>
        <v>18086.870246024075</v>
      </c>
      <c r="U4309" s="25" t="str">
        <f t="shared" si="677"/>
        <v>charge</v>
      </c>
      <c r="W4309" s="25">
        <f t="shared" si="680"/>
        <v>16278.183221421668</v>
      </c>
      <c r="X4309" s="25">
        <f t="shared" si="678"/>
        <v>20927.166503305285</v>
      </c>
      <c r="Y4309" s="25">
        <f t="shared" si="681"/>
        <v>0</v>
      </c>
      <c r="AA4309" s="25">
        <f t="shared" si="679"/>
        <v>0</v>
      </c>
      <c r="AC4309" s="25">
        <f t="shared" si="674"/>
        <v>1808.6870246024064</v>
      </c>
    </row>
    <row r="4310" x14ac:dyDescent="0.2">
      <c r="L4310" s="24">
        <v>4305</v>
      </c>
      <c r="M4310" s="28">
        <v>0.593830674</v>
      </c>
      <c r="O4310" s="24">
        <v>4305</v>
      </c>
      <c r="P4310" s="24">
        <f>'ROTH 1.0'!O4310*'קובץ טיוטה'!$D$10</f>
        <v>15671.215818759742</v>
      </c>
      <c r="Q4310" s="24">
        <f t="shared" si="673"/>
        <v>12071.215818759742</v>
      </c>
      <c r="R4310" s="24">
        <f t="shared" si="682"/>
        <v>40380.485831999998</v>
      </c>
      <c r="S4310" s="24">
        <f t="shared" si="675"/>
        <v>0</v>
      </c>
      <c r="T4310" s="24">
        <f t="shared" si="676"/>
        <v>28309.270013240257</v>
      </c>
      <c r="U4310" s="24" t="str">
        <f t="shared" si="677"/>
        <v>charge</v>
      </c>
      <c r="W4310" s="24">
        <f t="shared" si="680"/>
        <v>25478.343011916237</v>
      </c>
      <c r="X4310" s="24">
        <f t="shared" si="678"/>
        <v>46405.509515221522</v>
      </c>
      <c r="Y4310" s="24">
        <f t="shared" si="681"/>
        <v>0</v>
      </c>
      <c r="AA4310" s="24">
        <f t="shared" si="679"/>
        <v>0</v>
      </c>
      <c r="AC4310" s="24">
        <f t="shared" si="674"/>
        <v>2830.9270013240202</v>
      </c>
    </row>
    <row r="4311" x14ac:dyDescent="0.2">
      <c r="L4311" s="25">
        <v>4306</v>
      </c>
      <c r="M4311" s="29">
        <v>0.64317166000000003</v>
      </c>
      <c r="O4311" s="25">
        <v>4306</v>
      </c>
      <c r="P4311" s="24">
        <f>'ROTH 1.0'!O4311*'קובץ טיוטה'!$D$10</f>
        <v>16590.769800984075</v>
      </c>
      <c r="Q4311" s="25">
        <f t="shared" si="673"/>
        <v>12990.769800984075</v>
      </c>
      <c r="R4311" s="24">
        <f t="shared" si="682"/>
        <v>43735.672880000006</v>
      </c>
      <c r="S4311" s="25">
        <f t="shared" si="675"/>
        <v>0</v>
      </c>
      <c r="T4311" s="25">
        <f t="shared" si="676"/>
        <v>30744.90307901593</v>
      </c>
      <c r="U4311" s="25" t="str">
        <f t="shared" si="677"/>
        <v>charge</v>
      </c>
      <c r="W4311" s="25">
        <f t="shared" si="680"/>
        <v>27670.412771114337</v>
      </c>
      <c r="X4311" s="25">
        <f t="shared" si="678"/>
        <v>74075.922286335859</v>
      </c>
      <c r="Y4311" s="25">
        <f t="shared" si="681"/>
        <v>0</v>
      </c>
      <c r="AA4311" s="25">
        <f t="shared" si="679"/>
        <v>0</v>
      </c>
      <c r="AC4311" s="25">
        <f t="shared" si="674"/>
        <v>3074.490307901593</v>
      </c>
    </row>
    <row r="4312" x14ac:dyDescent="0.2">
      <c r="L4312" s="24">
        <v>4307</v>
      </c>
      <c r="M4312" s="28">
        <v>0.6730979279999999</v>
      </c>
      <c r="O4312" s="24">
        <v>4307</v>
      </c>
      <c r="P4312" s="24">
        <f>'ROTH 1.0'!O4312*'קובץ טיוטה'!$D$10</f>
        <v>17101.746343714996</v>
      </c>
      <c r="Q4312" s="24">
        <f t="shared" si="673"/>
        <v>13501.746343714996</v>
      </c>
      <c r="R4312" s="24">
        <f t="shared" si="682"/>
        <v>45770.659103999991</v>
      </c>
      <c r="S4312" s="24">
        <f t="shared" si="675"/>
        <v>0</v>
      </c>
      <c r="T4312" s="24">
        <f t="shared" si="676"/>
        <v>32268.912760284995</v>
      </c>
      <c r="U4312" s="24" t="str">
        <f t="shared" si="677"/>
        <v>charge</v>
      </c>
      <c r="W4312" s="24">
        <f t="shared" si="680"/>
        <v>3924.0777136641409</v>
      </c>
      <c r="X4312" s="24">
        <f t="shared" si="678"/>
        <v>78000</v>
      </c>
      <c r="Y4312" s="24">
        <f t="shared" si="681"/>
        <v>0</v>
      </c>
      <c r="AA4312" s="24">
        <f t="shared" si="679"/>
        <v>0</v>
      </c>
      <c r="AC4312" s="24">
        <f t="shared" si="674"/>
        <v>28344.835046620854</v>
      </c>
    </row>
    <row r="4313" x14ac:dyDescent="0.2">
      <c r="L4313" s="25">
        <v>4308</v>
      </c>
      <c r="M4313" s="29">
        <v>0.70209505500000002</v>
      </c>
      <c r="O4313" s="25">
        <v>4308</v>
      </c>
      <c r="P4313" s="24">
        <f>'ROTH 1.0'!O4313*'קובץ טיוטה'!$D$10</f>
        <v>17537.918430731297</v>
      </c>
      <c r="Q4313" s="25">
        <f t="shared" si="673"/>
        <v>13937.918430731297</v>
      </c>
      <c r="R4313" s="24">
        <f t="shared" si="682"/>
        <v>47742.463739999999</v>
      </c>
      <c r="S4313" s="25">
        <f t="shared" si="675"/>
        <v>0</v>
      </c>
      <c r="T4313" s="25">
        <f t="shared" si="676"/>
        <v>33804.545309268702</v>
      </c>
      <c r="U4313" s="25" t="str">
        <f t="shared" si="677"/>
        <v>charge</v>
      </c>
      <c r="W4313" s="25">
        <f t="shared" si="680"/>
        <v>0</v>
      </c>
      <c r="X4313" s="25">
        <f t="shared" si="678"/>
        <v>78000</v>
      </c>
      <c r="Y4313" s="25">
        <f t="shared" si="681"/>
        <v>0</v>
      </c>
      <c r="AA4313" s="25">
        <f t="shared" si="679"/>
        <v>0</v>
      </c>
      <c r="AC4313" s="25">
        <f t="shared" si="674"/>
        <v>33804.545309268702</v>
      </c>
    </row>
    <row r="4314" x14ac:dyDescent="0.2">
      <c r="L4314" s="24">
        <v>4309</v>
      </c>
      <c r="M4314" s="28">
        <v>0.66883798299999997</v>
      </c>
      <c r="O4314" s="24">
        <v>4309</v>
      </c>
      <c r="P4314" s="24">
        <f>'ROTH 1.0'!O4314*'קובץ טיוטה'!$D$10</f>
        <v>18037.372504330342</v>
      </c>
      <c r="Q4314" s="24">
        <f t="shared" si="673"/>
        <v>14437.372504330342</v>
      </c>
      <c r="R4314" s="24">
        <f t="shared" si="682"/>
        <v>45480.982843999998</v>
      </c>
      <c r="S4314" s="24">
        <f t="shared" si="675"/>
        <v>0</v>
      </c>
      <c r="T4314" s="24">
        <f t="shared" si="676"/>
        <v>31043.610339669656</v>
      </c>
      <c r="U4314" s="24" t="str">
        <f t="shared" si="677"/>
        <v>charge</v>
      </c>
      <c r="W4314" s="24">
        <f t="shared" si="680"/>
        <v>0</v>
      </c>
      <c r="X4314" s="24">
        <f t="shared" si="678"/>
        <v>78000</v>
      </c>
      <c r="Y4314" s="24">
        <f t="shared" si="681"/>
        <v>0</v>
      </c>
      <c r="AA4314" s="24">
        <f t="shared" si="679"/>
        <v>0</v>
      </c>
      <c r="AC4314" s="24">
        <f t="shared" si="674"/>
        <v>31043.610339669656</v>
      </c>
    </row>
    <row r="4315" x14ac:dyDescent="0.2">
      <c r="L4315" s="25">
        <v>4310</v>
      </c>
      <c r="M4315" s="29">
        <v>0.73599349999999997</v>
      </c>
      <c r="O4315" s="25">
        <v>4310</v>
      </c>
      <c r="P4315" s="24">
        <f>'ROTH 1.0'!O4315*'קובץ טיוטה'!$D$10</f>
        <v>18676.944735168938</v>
      </c>
      <c r="Q4315" s="25">
        <f t="shared" si="673"/>
        <v>15076.944735168938</v>
      </c>
      <c r="R4315" s="24">
        <f t="shared" si="682"/>
        <v>50047.557999999997</v>
      </c>
      <c r="S4315" s="25">
        <f t="shared" si="675"/>
        <v>0</v>
      </c>
      <c r="T4315" s="25">
        <f t="shared" si="676"/>
        <v>34970.613264831059</v>
      </c>
      <c r="U4315" s="25" t="str">
        <f t="shared" si="677"/>
        <v>charge</v>
      </c>
      <c r="W4315" s="25">
        <f t="shared" si="680"/>
        <v>0</v>
      </c>
      <c r="X4315" s="25">
        <f t="shared" si="678"/>
        <v>78000</v>
      </c>
      <c r="Y4315" s="25">
        <f t="shared" si="681"/>
        <v>0</v>
      </c>
      <c r="AA4315" s="25">
        <f t="shared" si="679"/>
        <v>0</v>
      </c>
      <c r="AC4315" s="25">
        <f t="shared" si="674"/>
        <v>34970.613264831059</v>
      </c>
    </row>
    <row r="4316" x14ac:dyDescent="0.2">
      <c r="L4316" s="24">
        <v>4311</v>
      </c>
      <c r="M4316" s="28">
        <v>0.73003425100000008</v>
      </c>
      <c r="O4316" s="24">
        <v>4311</v>
      </c>
      <c r="P4316" s="24">
        <f>'ROTH 1.0'!O4316*'קובץ טיוטה'!$D$10</f>
        <v>18982.944385372852</v>
      </c>
      <c r="Q4316" s="24">
        <f t="shared" si="673"/>
        <v>15382.944385372852</v>
      </c>
      <c r="R4316" s="24">
        <f t="shared" si="682"/>
        <v>49642.329067999999</v>
      </c>
      <c r="S4316" s="24">
        <f t="shared" si="675"/>
        <v>0</v>
      </c>
      <c r="T4316" s="24">
        <f t="shared" si="676"/>
        <v>34259.384682627147</v>
      </c>
      <c r="U4316" s="24" t="str">
        <f t="shared" si="677"/>
        <v>charge</v>
      </c>
      <c r="W4316" s="24">
        <f t="shared" si="680"/>
        <v>0</v>
      </c>
      <c r="X4316" s="24">
        <f t="shared" si="678"/>
        <v>78000</v>
      </c>
      <c r="Y4316" s="24">
        <f t="shared" si="681"/>
        <v>0</v>
      </c>
      <c r="AA4316" s="24">
        <f t="shared" si="679"/>
        <v>0</v>
      </c>
      <c r="AC4316" s="24">
        <f t="shared" si="674"/>
        <v>34259.384682627147</v>
      </c>
    </row>
    <row r="4317" x14ac:dyDescent="0.2">
      <c r="L4317" s="25">
        <v>4312</v>
      </c>
      <c r="M4317" s="29">
        <v>0.69790275499999999</v>
      </c>
      <c r="O4317" s="25">
        <v>4312</v>
      </c>
      <c r="P4317" s="24">
        <f>'ROTH 1.0'!O4317*'קובץ טיוטה'!$D$10</f>
        <v>18844.750539928227</v>
      </c>
      <c r="Q4317" s="25">
        <f t="shared" si="673"/>
        <v>15244.750539928227</v>
      </c>
      <c r="R4317" s="24">
        <f t="shared" si="682"/>
        <v>47457.387339999994</v>
      </c>
      <c r="S4317" s="25">
        <f t="shared" si="675"/>
        <v>0</v>
      </c>
      <c r="T4317" s="25">
        <f t="shared" si="676"/>
        <v>32212.636800071767</v>
      </c>
      <c r="U4317" s="25" t="str">
        <f t="shared" si="677"/>
        <v>charge</v>
      </c>
      <c r="W4317" s="25">
        <f t="shared" si="680"/>
        <v>0</v>
      </c>
      <c r="X4317" s="25">
        <f t="shared" si="678"/>
        <v>78000</v>
      </c>
      <c r="Y4317" s="25">
        <f t="shared" si="681"/>
        <v>0</v>
      </c>
      <c r="AA4317" s="25">
        <f t="shared" si="679"/>
        <v>0</v>
      </c>
      <c r="AC4317" s="25">
        <f t="shared" si="674"/>
        <v>32212.636800071767</v>
      </c>
    </row>
    <row r="4318" x14ac:dyDescent="0.2">
      <c r="L4318" s="24">
        <v>4313</v>
      </c>
      <c r="M4318" s="28">
        <v>0.612609238</v>
      </c>
      <c r="O4318" s="24">
        <v>4313</v>
      </c>
      <c r="P4318" s="24">
        <f>'ROTH 1.0'!O4318*'קובץ טיוטה'!$D$10</f>
        <v>18460.871386046783</v>
      </c>
      <c r="Q4318" s="24">
        <f t="shared" si="673"/>
        <v>14860.871386046783</v>
      </c>
      <c r="R4318" s="24">
        <f t="shared" si="682"/>
        <v>41657.428183999997</v>
      </c>
      <c r="S4318" s="24">
        <f t="shared" si="675"/>
        <v>0</v>
      </c>
      <c r="T4318" s="24">
        <f t="shared" si="676"/>
        <v>26796.556797953213</v>
      </c>
      <c r="U4318" s="24" t="str">
        <f t="shared" si="677"/>
        <v>charge</v>
      </c>
      <c r="W4318" s="24">
        <f t="shared" si="680"/>
        <v>0</v>
      </c>
      <c r="X4318" s="24">
        <f t="shared" si="678"/>
        <v>78000</v>
      </c>
      <c r="Y4318" s="24">
        <f t="shared" si="681"/>
        <v>0</v>
      </c>
      <c r="AA4318" s="24">
        <f t="shared" si="679"/>
        <v>0</v>
      </c>
      <c r="AC4318" s="24">
        <f t="shared" si="674"/>
        <v>26796.556797953213</v>
      </c>
    </row>
    <row r="4319" x14ac:dyDescent="0.2">
      <c r="L4319" s="25">
        <v>4314</v>
      </c>
      <c r="M4319" s="29">
        <v>0.27098578400000001</v>
      </c>
      <c r="O4319" s="25">
        <v>4314</v>
      </c>
      <c r="P4319" s="24">
        <f>'ROTH 1.0'!O4319*'קובץ טיוטה'!$D$10</f>
        <v>18031.888201485152</v>
      </c>
      <c r="Q4319" s="25">
        <f t="shared" si="673"/>
        <v>14431.888201485152</v>
      </c>
      <c r="R4319" s="24">
        <f t="shared" si="682"/>
        <v>18427.033312</v>
      </c>
      <c r="S4319" s="25">
        <f t="shared" si="675"/>
        <v>0</v>
      </c>
      <c r="T4319" s="25">
        <f t="shared" si="676"/>
        <v>3995.1451105148481</v>
      </c>
      <c r="U4319" s="25" t="str">
        <f t="shared" si="677"/>
        <v>charge</v>
      </c>
      <c r="W4319" s="25">
        <f t="shared" si="680"/>
        <v>0</v>
      </c>
      <c r="X4319" s="25">
        <f t="shared" si="678"/>
        <v>78000</v>
      </c>
      <c r="Y4319" s="25">
        <f t="shared" si="681"/>
        <v>0</v>
      </c>
      <c r="AA4319" s="25">
        <f t="shared" si="679"/>
        <v>0</v>
      </c>
      <c r="AC4319" s="25">
        <f t="shared" si="674"/>
        <v>3995.1451105148481</v>
      </c>
    </row>
    <row r="4320" x14ac:dyDescent="0.2">
      <c r="L4320" s="24">
        <v>4315</v>
      </c>
      <c r="M4320" s="28">
        <v>2.1402383999999997E-2</v>
      </c>
      <c r="O4320" s="24">
        <v>4315</v>
      </c>
      <c r="P4320" s="24">
        <f>'ROTH 1.0'!O4320*'קובץ טיוטה'!$D$10</f>
        <v>17498.387706487305</v>
      </c>
      <c r="Q4320" s="24">
        <f t="shared" si="673"/>
        <v>13898.387706487305</v>
      </c>
      <c r="R4320" s="24">
        <f t="shared" si="682"/>
        <v>1455.3621119999998</v>
      </c>
      <c r="S4320" s="24">
        <f t="shared" si="675"/>
        <v>12443.025594487306</v>
      </c>
      <c r="T4320" s="24">
        <f t="shared" si="676"/>
        <v>0</v>
      </c>
      <c r="U4320" s="24" t="str">
        <f t="shared" si="677"/>
        <v>drain</v>
      </c>
      <c r="W4320" s="24">
        <f t="shared" si="680"/>
        <v>0</v>
      </c>
      <c r="X4320" s="24">
        <f t="shared" si="678"/>
        <v>65556.974405512694</v>
      </c>
      <c r="Y4320" s="24">
        <f t="shared" si="681"/>
        <v>12443.025594487306</v>
      </c>
      <c r="AA4320" s="24">
        <f t="shared" si="679"/>
        <v>0</v>
      </c>
      <c r="AC4320" s="24">
        <f t="shared" si="674"/>
        <v>0</v>
      </c>
    </row>
    <row r="4321" x14ac:dyDescent="0.2">
      <c r="L4321" s="25">
        <v>4316</v>
      </c>
      <c r="M4321" s="29">
        <v>0</v>
      </c>
      <c r="O4321" s="25">
        <v>4316</v>
      </c>
      <c r="P4321" s="24">
        <f>'ROTH 1.0'!O4321*'קובץ טיוטה'!$D$10</f>
        <v>16979.087368028289</v>
      </c>
      <c r="Q4321" s="25">
        <f t="shared" si="673"/>
        <v>13379.087368028289</v>
      </c>
      <c r="R4321" s="24">
        <f t="shared" si="682"/>
        <v>0</v>
      </c>
      <c r="S4321" s="25">
        <f t="shared" si="675"/>
        <v>13379.087368028289</v>
      </c>
      <c r="T4321" s="25">
        <f t="shared" si="676"/>
        <v>0</v>
      </c>
      <c r="U4321" s="25" t="str">
        <f t="shared" si="677"/>
        <v>drain</v>
      </c>
      <c r="W4321" s="25">
        <f t="shared" si="680"/>
        <v>0</v>
      </c>
      <c r="X4321" s="25">
        <f t="shared" si="678"/>
        <v>52177.887037484405</v>
      </c>
      <c r="Y4321" s="25">
        <f t="shared" si="681"/>
        <v>13379.087368028289</v>
      </c>
      <c r="AA4321" s="25">
        <f t="shared" si="679"/>
        <v>0</v>
      </c>
      <c r="AC4321" s="25">
        <f t="shared" si="674"/>
        <v>0</v>
      </c>
    </row>
    <row r="4322" x14ac:dyDescent="0.2">
      <c r="L4322" s="24">
        <v>4317</v>
      </c>
      <c r="M4322" s="28">
        <v>0</v>
      </c>
      <c r="O4322" s="24">
        <v>4317</v>
      </c>
      <c r="P4322" s="24">
        <f>'ROTH 1.0'!O4322*'קובץ טיוטה'!$D$10</f>
        <v>16870.157950121938</v>
      </c>
      <c r="Q4322" s="24">
        <f t="shared" si="673"/>
        <v>13270.157950121938</v>
      </c>
      <c r="R4322" s="24">
        <f t="shared" si="682"/>
        <v>0</v>
      </c>
      <c r="S4322" s="24">
        <f t="shared" si="675"/>
        <v>13270.157950121938</v>
      </c>
      <c r="T4322" s="24">
        <f t="shared" si="676"/>
        <v>0</v>
      </c>
      <c r="U4322" s="24" t="str">
        <f t="shared" si="677"/>
        <v>drain</v>
      </c>
      <c r="W4322" s="24">
        <f t="shared" si="680"/>
        <v>0</v>
      </c>
      <c r="X4322" s="24">
        <f t="shared" si="678"/>
        <v>38907.729087362466</v>
      </c>
      <c r="Y4322" s="24">
        <f t="shared" si="681"/>
        <v>13270.157950121938</v>
      </c>
      <c r="AA4322" s="24">
        <f t="shared" si="679"/>
        <v>0</v>
      </c>
      <c r="AC4322" s="24">
        <f t="shared" si="674"/>
        <v>0</v>
      </c>
    </row>
    <row r="4323" x14ac:dyDescent="0.2">
      <c r="L4323" s="25">
        <v>4318</v>
      </c>
      <c r="M4323" s="29">
        <v>0</v>
      </c>
      <c r="O4323" s="25">
        <v>4318</v>
      </c>
      <c r="P4323" s="24">
        <f>'ROTH 1.0'!O4323*'קובץ טיוטה'!$D$10</f>
        <v>16167.061185640432</v>
      </c>
      <c r="Q4323" s="25">
        <f t="shared" si="673"/>
        <v>12567.061185640432</v>
      </c>
      <c r="R4323" s="24">
        <f t="shared" si="682"/>
        <v>0</v>
      </c>
      <c r="S4323" s="25">
        <f t="shared" si="675"/>
        <v>12567.061185640432</v>
      </c>
      <c r="T4323" s="25">
        <f t="shared" si="676"/>
        <v>0</v>
      </c>
      <c r="U4323" s="25" t="str">
        <f t="shared" si="677"/>
        <v>drain</v>
      </c>
      <c r="W4323" s="25">
        <f t="shared" si="680"/>
        <v>0</v>
      </c>
      <c r="X4323" s="25">
        <f t="shared" si="678"/>
        <v>26340.667901722034</v>
      </c>
      <c r="Y4323" s="25">
        <f t="shared" si="681"/>
        <v>12567.061185640432</v>
      </c>
      <c r="AA4323" s="25">
        <f t="shared" si="679"/>
        <v>0</v>
      </c>
      <c r="AC4323" s="25">
        <f t="shared" si="674"/>
        <v>0</v>
      </c>
    </row>
    <row r="4324" x14ac:dyDescent="0.2">
      <c r="L4324" s="24">
        <v>4319</v>
      </c>
      <c r="M4324" s="28">
        <v>0</v>
      </c>
      <c r="O4324" s="24">
        <v>4319</v>
      </c>
      <c r="P4324" s="24">
        <f>'ROTH 1.0'!O4324*'קובץ טיוטה'!$D$10</f>
        <v>15308.598372950268</v>
      </c>
      <c r="Q4324" s="24">
        <f t="shared" si="673"/>
        <v>11708.598372950268</v>
      </c>
      <c r="R4324" s="24">
        <f t="shared" si="682"/>
        <v>0</v>
      </c>
      <c r="S4324" s="24">
        <f t="shared" si="675"/>
        <v>11708.598372950268</v>
      </c>
      <c r="T4324" s="24">
        <f t="shared" si="676"/>
        <v>0</v>
      </c>
      <c r="U4324" s="24" t="str">
        <f t="shared" si="677"/>
        <v>drain</v>
      </c>
      <c r="W4324" s="24">
        <f t="shared" si="680"/>
        <v>0</v>
      </c>
      <c r="X4324" s="24">
        <f t="shared" si="678"/>
        <v>14632.069528771766</v>
      </c>
      <c r="Y4324" s="24">
        <f t="shared" si="681"/>
        <v>11708.598372950268</v>
      </c>
      <c r="AA4324" s="24">
        <f t="shared" si="679"/>
        <v>0</v>
      </c>
      <c r="AC4324" s="24">
        <f t="shared" si="674"/>
        <v>0</v>
      </c>
    </row>
    <row r="4325" x14ac:dyDescent="0.2">
      <c r="L4325" s="25">
        <v>4320</v>
      </c>
      <c r="M4325" s="29">
        <v>0</v>
      </c>
      <c r="O4325" s="25">
        <v>4320</v>
      </c>
      <c r="P4325" s="24">
        <f>'ROTH 1.0'!O4325*'קובץ טיוטה'!$D$10</f>
        <v>14159.374044258911</v>
      </c>
      <c r="Q4325" s="25">
        <f t="shared" si="673"/>
        <v>10559.374044258911</v>
      </c>
      <c r="R4325" s="24">
        <f t="shared" si="682"/>
        <v>0</v>
      </c>
      <c r="S4325" s="25">
        <f t="shared" si="675"/>
        <v>10559.374044258911</v>
      </c>
      <c r="T4325" s="25">
        <f t="shared" si="676"/>
        <v>0</v>
      </c>
      <c r="U4325" s="25" t="str">
        <f t="shared" si="677"/>
        <v>drain</v>
      </c>
      <c r="W4325" s="25">
        <f t="shared" si="680"/>
        <v>0</v>
      </c>
      <c r="X4325" s="25">
        <f t="shared" si="678"/>
        <v>4072.6954845128548</v>
      </c>
      <c r="Y4325" s="25">
        <f t="shared" si="681"/>
        <v>10559.374044258911</v>
      </c>
      <c r="AA4325" s="25">
        <f t="shared" si="679"/>
        <v>0</v>
      </c>
      <c r="AC4325" s="25">
        <f t="shared" si="674"/>
        <v>0</v>
      </c>
    </row>
    <row r="4326" x14ac:dyDescent="0.2">
      <c r="L4326" s="24">
        <v>4321</v>
      </c>
      <c r="M4326" s="28">
        <v>0</v>
      </c>
      <c r="O4326" s="24">
        <v>4321</v>
      </c>
      <c r="P4326" s="24">
        <f>'ROTH 1.0'!O4326*'קובץ טיוטה'!$D$10</f>
        <v>13568.966035339137</v>
      </c>
      <c r="Q4326" s="24">
        <f t="shared" si="673"/>
        <v>9968.9660353391373</v>
      </c>
      <c r="R4326" s="24">
        <f t="shared" si="682"/>
        <v>0</v>
      </c>
      <c r="S4326" s="24">
        <f t="shared" si="675"/>
        <v>9968.9660353391373</v>
      </c>
      <c r="T4326" s="24">
        <f t="shared" si="676"/>
        <v>0</v>
      </c>
      <c r="U4326" s="24" t="str">
        <f t="shared" si="677"/>
        <v>drain</v>
      </c>
      <c r="W4326" s="24">
        <f t="shared" si="680"/>
        <v>0</v>
      </c>
      <c r="X4326" s="24">
        <f t="shared" si="678"/>
        <v>0</v>
      </c>
      <c r="Y4326" s="24">
        <f t="shared" si="681"/>
        <v>4072.6954845128548</v>
      </c>
      <c r="AA4326" s="24">
        <f t="shared" si="679"/>
        <v>5896.2705508262825</v>
      </c>
      <c r="AC4326" s="24">
        <f t="shared" si="674"/>
        <v>0</v>
      </c>
    </row>
    <row r="4327" x14ac:dyDescent="0.2">
      <c r="L4327" s="25">
        <v>4322</v>
      </c>
      <c r="M4327" s="29">
        <v>0</v>
      </c>
      <c r="O4327" s="25">
        <v>4322</v>
      </c>
      <c r="P4327" s="24">
        <f>'ROTH 1.0'!O4327*'קובץ טיוטה'!$D$10</f>
        <v>12938.992814231056</v>
      </c>
      <c r="Q4327" s="25">
        <f t="shared" si="673"/>
        <v>9338.9928142310564</v>
      </c>
      <c r="R4327" s="24">
        <f t="shared" si="682"/>
        <v>0</v>
      </c>
      <c r="S4327" s="25">
        <f t="shared" si="675"/>
        <v>9338.9928142310564</v>
      </c>
      <c r="T4327" s="25">
        <f t="shared" si="676"/>
        <v>0</v>
      </c>
      <c r="U4327" s="25" t="str">
        <f t="shared" si="677"/>
        <v>drain</v>
      </c>
      <c r="W4327" s="25">
        <f t="shared" si="680"/>
        <v>0</v>
      </c>
      <c r="X4327" s="25">
        <f t="shared" si="678"/>
        <v>0</v>
      </c>
      <c r="Y4327" s="25">
        <f t="shared" si="681"/>
        <v>0</v>
      </c>
      <c r="AA4327" s="25">
        <f t="shared" si="679"/>
        <v>9338.9928142310564</v>
      </c>
      <c r="AC4327" s="25">
        <f t="shared" si="674"/>
        <v>0</v>
      </c>
    </row>
    <row r="4328" x14ac:dyDescent="0.2">
      <c r="L4328" s="24">
        <v>4323</v>
      </c>
      <c r="M4328" s="28">
        <v>0</v>
      </c>
      <c r="O4328" s="24">
        <v>4323</v>
      </c>
      <c r="P4328" s="24">
        <f>'ROTH 1.0'!O4328*'קובץ טיוטה'!$D$10</f>
        <v>12404.537632203037</v>
      </c>
      <c r="Q4328" s="24">
        <f t="shared" si="673"/>
        <v>8804.537632203037</v>
      </c>
      <c r="R4328" s="24">
        <f t="shared" si="682"/>
        <v>0</v>
      </c>
      <c r="S4328" s="24">
        <f t="shared" si="675"/>
        <v>8804.537632203037</v>
      </c>
      <c r="T4328" s="24">
        <f t="shared" si="676"/>
        <v>0</v>
      </c>
      <c r="U4328" s="24" t="str">
        <f t="shared" si="677"/>
        <v>drain</v>
      </c>
      <c r="W4328" s="24">
        <f t="shared" si="680"/>
        <v>0</v>
      </c>
      <c r="X4328" s="24">
        <f t="shared" si="678"/>
        <v>0</v>
      </c>
      <c r="Y4328" s="24">
        <f t="shared" si="681"/>
        <v>0</v>
      </c>
      <c r="AA4328" s="24">
        <f t="shared" si="679"/>
        <v>8804.537632203037</v>
      </c>
      <c r="AC4328" s="24">
        <f t="shared" si="674"/>
        <v>0</v>
      </c>
    </row>
    <row r="4329" x14ac:dyDescent="0.2">
      <c r="L4329" s="25">
        <v>4324</v>
      </c>
      <c r="M4329" s="29">
        <v>0</v>
      </c>
      <c r="O4329" s="25">
        <v>4324</v>
      </c>
      <c r="P4329" s="24">
        <f>'ROTH 1.0'!O4329*'קובץ טיוטה'!$D$10</f>
        <v>12213.111866067133</v>
      </c>
      <c r="Q4329" s="25">
        <f t="shared" si="673"/>
        <v>8613.1118660671327</v>
      </c>
      <c r="R4329" s="24">
        <f t="shared" si="682"/>
        <v>0</v>
      </c>
      <c r="S4329" s="25">
        <f t="shared" si="675"/>
        <v>8613.1118660671327</v>
      </c>
      <c r="T4329" s="25">
        <f t="shared" si="676"/>
        <v>0</v>
      </c>
      <c r="U4329" s="25" t="str">
        <f t="shared" si="677"/>
        <v>drain</v>
      </c>
      <c r="W4329" s="25">
        <f t="shared" si="680"/>
        <v>0</v>
      </c>
      <c r="X4329" s="25">
        <f t="shared" si="678"/>
        <v>0</v>
      </c>
      <c r="Y4329" s="25">
        <f t="shared" si="681"/>
        <v>0</v>
      </c>
      <c r="AA4329" s="25">
        <f t="shared" si="679"/>
        <v>8613.1118660671327</v>
      </c>
      <c r="AC4329" s="25">
        <f t="shared" si="674"/>
        <v>0</v>
      </c>
    </row>
    <row r="4330" x14ac:dyDescent="0.2">
      <c r="L4330" s="24">
        <v>4325</v>
      </c>
      <c r="M4330" s="28">
        <v>0</v>
      </c>
      <c r="O4330" s="24">
        <v>4325</v>
      </c>
      <c r="P4330" s="24">
        <f>'ROTH 1.0'!O4330*'קובץ טיוטה'!$D$10</f>
        <v>12162.856849569713</v>
      </c>
      <c r="Q4330" s="24">
        <f t="shared" si="673"/>
        <v>8562.8568495697127</v>
      </c>
      <c r="R4330" s="24">
        <f t="shared" si="682"/>
        <v>0</v>
      </c>
      <c r="S4330" s="24">
        <f t="shared" si="675"/>
        <v>8562.8568495697127</v>
      </c>
      <c r="T4330" s="24">
        <f t="shared" si="676"/>
        <v>0</v>
      </c>
      <c r="U4330" s="24" t="str">
        <f t="shared" si="677"/>
        <v>drain</v>
      </c>
      <c r="W4330" s="24">
        <f t="shared" si="680"/>
        <v>0</v>
      </c>
      <c r="X4330" s="24">
        <f t="shared" si="678"/>
        <v>0</v>
      </c>
      <c r="Y4330" s="24">
        <f t="shared" si="681"/>
        <v>0</v>
      </c>
      <c r="AA4330" s="24">
        <f t="shared" si="679"/>
        <v>8562.8568495697127</v>
      </c>
      <c r="AC4330" s="24">
        <f t="shared" si="674"/>
        <v>0</v>
      </c>
    </row>
    <row r="4331" x14ac:dyDescent="0.2">
      <c r="L4331" s="25">
        <v>4326</v>
      </c>
      <c r="M4331" s="29">
        <v>0</v>
      </c>
      <c r="O4331" s="25">
        <v>4326</v>
      </c>
      <c r="P4331" s="24">
        <f>'ROTH 1.0'!O4331*'קובץ טיוטה'!$D$10</f>
        <v>11917.70506702081</v>
      </c>
      <c r="Q4331" s="25">
        <f t="shared" si="673"/>
        <v>8317.70506702081</v>
      </c>
      <c r="R4331" s="24">
        <f t="shared" si="682"/>
        <v>0</v>
      </c>
      <c r="S4331" s="25">
        <f t="shared" si="675"/>
        <v>8317.70506702081</v>
      </c>
      <c r="T4331" s="25">
        <f t="shared" si="676"/>
        <v>0</v>
      </c>
      <c r="U4331" s="25" t="str">
        <f t="shared" si="677"/>
        <v>drain</v>
      </c>
      <c r="W4331" s="25">
        <f t="shared" si="680"/>
        <v>0</v>
      </c>
      <c r="X4331" s="25">
        <f t="shared" si="678"/>
        <v>0</v>
      </c>
      <c r="Y4331" s="25">
        <f t="shared" si="681"/>
        <v>0</v>
      </c>
      <c r="AA4331" s="25">
        <f t="shared" si="679"/>
        <v>8317.70506702081</v>
      </c>
      <c r="AC4331" s="25">
        <f t="shared" si="674"/>
        <v>0</v>
      </c>
    </row>
    <row r="4332" x14ac:dyDescent="0.2">
      <c r="L4332" s="24">
        <v>4327</v>
      </c>
      <c r="M4332" s="28">
        <v>0.15134930600000002</v>
      </c>
      <c r="O4332" s="24">
        <v>4327</v>
      </c>
      <c r="P4332" s="24">
        <f>'ROTH 1.0'!O4332*'קובץ טיוטה'!$D$10</f>
        <v>12925.910229227937</v>
      </c>
      <c r="Q4332" s="24">
        <f t="shared" si="673"/>
        <v>9325.9102292279367</v>
      </c>
      <c r="R4332" s="24">
        <f t="shared" si="682"/>
        <v>10291.752808000001</v>
      </c>
      <c r="S4332" s="24">
        <f t="shared" si="675"/>
        <v>0</v>
      </c>
      <c r="T4332" s="24">
        <f t="shared" si="676"/>
        <v>965.84257877206437</v>
      </c>
      <c r="U4332" s="24" t="str">
        <f t="shared" si="677"/>
        <v>charge</v>
      </c>
      <c r="W4332" s="24">
        <f t="shared" si="680"/>
        <v>869.258320894858</v>
      </c>
      <c r="X4332" s="24">
        <f t="shared" si="678"/>
        <v>869.258320894858</v>
      </c>
      <c r="Y4332" s="24">
        <f t="shared" si="681"/>
        <v>0</v>
      </c>
      <c r="AA4332" s="24">
        <f t="shared" si="679"/>
        <v>0</v>
      </c>
      <c r="AC4332" s="24">
        <f t="shared" si="674"/>
        <v>96.584257877206369</v>
      </c>
    </row>
    <row r="4333" x14ac:dyDescent="0.2">
      <c r="L4333" s="25">
        <v>4328</v>
      </c>
      <c r="M4333" s="29">
        <v>0.4190045</v>
      </c>
      <c r="O4333" s="25">
        <v>4328</v>
      </c>
      <c r="P4333" s="24">
        <f>'ROTH 1.0'!O4333*'קובץ טיוטה'!$D$10</f>
        <v>14361.172413571756</v>
      </c>
      <c r="Q4333" s="25">
        <f t="shared" si="673"/>
        <v>10761.172413571756</v>
      </c>
      <c r="R4333" s="24">
        <f t="shared" si="682"/>
        <v>28492.306</v>
      </c>
      <c r="S4333" s="25">
        <f t="shared" si="675"/>
        <v>0</v>
      </c>
      <c r="T4333" s="25">
        <f t="shared" si="676"/>
        <v>17731.133586428245</v>
      </c>
      <c r="U4333" s="25" t="str">
        <f t="shared" si="677"/>
        <v>charge</v>
      </c>
      <c r="W4333" s="25">
        <f t="shared" si="680"/>
        <v>15958.020227785421</v>
      </c>
      <c r="X4333" s="25">
        <f t="shared" si="678"/>
        <v>16827.278548680279</v>
      </c>
      <c r="Y4333" s="25">
        <f t="shared" si="681"/>
        <v>0</v>
      </c>
      <c r="AA4333" s="25">
        <f t="shared" si="679"/>
        <v>0</v>
      </c>
      <c r="AC4333" s="25">
        <f t="shared" si="674"/>
        <v>1773.1133586428241</v>
      </c>
    </row>
    <row r="4334" x14ac:dyDescent="0.2">
      <c r="L4334" s="24">
        <v>4329</v>
      </c>
      <c r="M4334" s="28">
        <v>0.59375383999999998</v>
      </c>
      <c r="O4334" s="24">
        <v>4329</v>
      </c>
      <c r="P4334" s="24">
        <f>'ROTH 1.0'!O4334*'קובץ טיוטה'!$D$10</f>
        <v>15903.932604979071</v>
      </c>
      <c r="Q4334" s="24">
        <f t="shared" si="673"/>
        <v>12303.932604979071</v>
      </c>
      <c r="R4334" s="24">
        <f t="shared" si="682"/>
        <v>40375.261119999996</v>
      </c>
      <c r="S4334" s="24">
        <f t="shared" si="675"/>
        <v>0</v>
      </c>
      <c r="T4334" s="24">
        <f t="shared" si="676"/>
        <v>28071.328515020927</v>
      </c>
      <c r="U4334" s="24" t="str">
        <f t="shared" si="677"/>
        <v>charge</v>
      </c>
      <c r="W4334" s="24">
        <f t="shared" si="680"/>
        <v>25264.195663518836</v>
      </c>
      <c r="X4334" s="24">
        <f t="shared" si="678"/>
        <v>42091.474212199115</v>
      </c>
      <c r="Y4334" s="24">
        <f t="shared" si="681"/>
        <v>0</v>
      </c>
      <c r="AA4334" s="24">
        <f t="shared" si="679"/>
        <v>0</v>
      </c>
      <c r="AC4334" s="24">
        <f t="shared" si="674"/>
        <v>2807.1328515020905</v>
      </c>
    </row>
    <row r="4335" x14ac:dyDescent="0.2">
      <c r="L4335" s="25">
        <v>4330</v>
      </c>
      <c r="M4335" s="29">
        <v>0.62816844299999997</v>
      </c>
      <c r="O4335" s="25">
        <v>4330</v>
      </c>
      <c r="P4335" s="24">
        <f>'ROTH 1.0'!O4335*'קובץ טיוטה'!$D$10</f>
        <v>16680.874789674865</v>
      </c>
      <c r="Q4335" s="25">
        <f t="shared" si="673"/>
        <v>13080.874789674865</v>
      </c>
      <c r="R4335" s="24">
        <f t="shared" si="682"/>
        <v>42715.454123999996</v>
      </c>
      <c r="S4335" s="25">
        <f t="shared" si="675"/>
        <v>0</v>
      </c>
      <c r="T4335" s="25">
        <f t="shared" si="676"/>
        <v>29634.579334325132</v>
      </c>
      <c r="U4335" s="25" t="str">
        <f t="shared" si="677"/>
        <v>charge</v>
      </c>
      <c r="W4335" s="25">
        <f t="shared" si="680"/>
        <v>26671.121400892618</v>
      </c>
      <c r="X4335" s="25">
        <f t="shared" si="678"/>
        <v>68762.595613091733</v>
      </c>
      <c r="Y4335" s="25">
        <f t="shared" si="681"/>
        <v>0</v>
      </c>
      <c r="AA4335" s="25">
        <f t="shared" si="679"/>
        <v>0</v>
      </c>
      <c r="AC4335" s="25">
        <f t="shared" si="674"/>
        <v>2963.4579334325135</v>
      </c>
    </row>
    <row r="4336" x14ac:dyDescent="0.2">
      <c r="L4336" s="24">
        <v>4331</v>
      </c>
      <c r="M4336" s="28">
        <v>0.69127679399999997</v>
      </c>
      <c r="O4336" s="24">
        <v>4331</v>
      </c>
      <c r="P4336" s="24">
        <f>'ROTH 1.0'!O4336*'קובץ טיוטה'!$D$10</f>
        <v>17434.496596204659</v>
      </c>
      <c r="Q4336" s="24">
        <f t="shared" si="673"/>
        <v>13834.496596204659</v>
      </c>
      <c r="R4336" s="24">
        <f t="shared" si="682"/>
        <v>47006.821991999997</v>
      </c>
      <c r="S4336" s="24">
        <f t="shared" si="675"/>
        <v>0</v>
      </c>
      <c r="T4336" s="24">
        <f t="shared" si="676"/>
        <v>33172.325395795342</v>
      </c>
      <c r="U4336" s="24" t="str">
        <f t="shared" si="677"/>
        <v>charge</v>
      </c>
      <c r="W4336" s="24">
        <f t="shared" si="680"/>
        <v>9237.404386908267</v>
      </c>
      <c r="X4336" s="24">
        <f t="shared" si="678"/>
        <v>78000</v>
      </c>
      <c r="Y4336" s="24">
        <f t="shared" si="681"/>
        <v>0</v>
      </c>
      <c r="AA4336" s="24">
        <f t="shared" si="679"/>
        <v>0</v>
      </c>
      <c r="AC4336" s="24">
        <f t="shared" si="674"/>
        <v>23934.921008887075</v>
      </c>
    </row>
    <row r="4337" x14ac:dyDescent="0.2">
      <c r="L4337" s="25">
        <v>4332</v>
      </c>
      <c r="M4337" s="29">
        <v>0.70765096400000005</v>
      </c>
      <c r="O4337" s="25">
        <v>4332</v>
      </c>
      <c r="P4337" s="24">
        <f>'ROTH 1.0'!O4337*'קובץ טיוטה'!$D$10</f>
        <v>17747.152744391016</v>
      </c>
      <c r="Q4337" s="25">
        <f t="shared" si="673"/>
        <v>14147.152744391016</v>
      </c>
      <c r="R4337" s="24">
        <f t="shared" si="682"/>
        <v>48120.265551999997</v>
      </c>
      <c r="S4337" s="25">
        <f t="shared" si="675"/>
        <v>0</v>
      </c>
      <c r="T4337" s="25">
        <f t="shared" si="676"/>
        <v>33973.112807608981</v>
      </c>
      <c r="U4337" s="25" t="str">
        <f t="shared" si="677"/>
        <v>charge</v>
      </c>
      <c r="W4337" s="25">
        <f t="shared" si="680"/>
        <v>0</v>
      </c>
      <c r="X4337" s="25">
        <f t="shared" si="678"/>
        <v>78000</v>
      </c>
      <c r="Y4337" s="25">
        <f t="shared" si="681"/>
        <v>0</v>
      </c>
      <c r="AA4337" s="25">
        <f t="shared" si="679"/>
        <v>0</v>
      </c>
      <c r="AC4337" s="25">
        <f t="shared" si="674"/>
        <v>33973.112807608981</v>
      </c>
    </row>
    <row r="4338" x14ac:dyDescent="0.2">
      <c r="L4338" s="24">
        <v>4333</v>
      </c>
      <c r="M4338" s="28">
        <v>0.71808775699999994</v>
      </c>
      <c r="O4338" s="24">
        <v>4333</v>
      </c>
      <c r="P4338" s="24">
        <f>'ROTH 1.0'!O4338*'קובץ טיוטה'!$D$10</f>
        <v>18750.12751825216</v>
      </c>
      <c r="Q4338" s="24">
        <f t="shared" si="673"/>
        <v>15150.12751825216</v>
      </c>
      <c r="R4338" s="24">
        <f t="shared" si="682"/>
        <v>48829.967475999998</v>
      </c>
      <c r="S4338" s="24">
        <f t="shared" si="675"/>
        <v>0</v>
      </c>
      <c r="T4338" s="24">
        <f t="shared" si="676"/>
        <v>33679.839957747841</v>
      </c>
      <c r="U4338" s="24" t="str">
        <f t="shared" si="677"/>
        <v>charge</v>
      </c>
      <c r="W4338" s="24">
        <f t="shared" si="680"/>
        <v>0</v>
      </c>
      <c r="X4338" s="24">
        <f t="shared" si="678"/>
        <v>78000</v>
      </c>
      <c r="Y4338" s="24">
        <f t="shared" si="681"/>
        <v>0</v>
      </c>
      <c r="AA4338" s="24">
        <f t="shared" si="679"/>
        <v>0</v>
      </c>
      <c r="AC4338" s="24">
        <f t="shared" si="674"/>
        <v>33679.839957747841</v>
      </c>
    </row>
    <row r="4339" x14ac:dyDescent="0.2">
      <c r="L4339" s="25">
        <v>4334</v>
      </c>
      <c r="M4339" s="29">
        <v>0.74523169099999997</v>
      </c>
      <c r="O4339" s="25">
        <v>4334</v>
      </c>
      <c r="P4339" s="24">
        <f>'ROTH 1.0'!O4339*'קובץ טיוטה'!$D$10</f>
        <v>19223.606258042237</v>
      </c>
      <c r="Q4339" s="25">
        <f t="shared" si="673"/>
        <v>15623.606258042237</v>
      </c>
      <c r="R4339" s="24">
        <f t="shared" si="682"/>
        <v>50675.754987999993</v>
      </c>
      <c r="S4339" s="25">
        <f t="shared" si="675"/>
        <v>0</v>
      </c>
      <c r="T4339" s="25">
        <f t="shared" si="676"/>
        <v>35052.148729957757</v>
      </c>
      <c r="U4339" s="25" t="str">
        <f t="shared" si="677"/>
        <v>charge</v>
      </c>
      <c r="W4339" s="25">
        <f t="shared" si="680"/>
        <v>0</v>
      </c>
      <c r="X4339" s="25">
        <f t="shared" si="678"/>
        <v>78000</v>
      </c>
      <c r="Y4339" s="25">
        <f t="shared" si="681"/>
        <v>0</v>
      </c>
      <c r="AA4339" s="25">
        <f t="shared" si="679"/>
        <v>0</v>
      </c>
      <c r="AC4339" s="25">
        <f t="shared" si="674"/>
        <v>35052.148729957757</v>
      </c>
    </row>
    <row r="4340" x14ac:dyDescent="0.2">
      <c r="L4340" s="24">
        <v>4335</v>
      </c>
      <c r="M4340" s="28">
        <v>0.73255662399999999</v>
      </c>
      <c r="O4340" s="24">
        <v>4335</v>
      </c>
      <c r="P4340" s="24">
        <f>'ROTH 1.0'!O4340*'קובץ טיוטה'!$D$10</f>
        <v>19528.470227282865</v>
      </c>
      <c r="Q4340" s="24">
        <f t="shared" si="673"/>
        <v>15928.470227282865</v>
      </c>
      <c r="R4340" s="24">
        <f t="shared" si="682"/>
        <v>49813.850431999999</v>
      </c>
      <c r="S4340" s="24">
        <f t="shared" si="675"/>
        <v>0</v>
      </c>
      <c r="T4340" s="24">
        <f t="shared" si="676"/>
        <v>33885.380204717134</v>
      </c>
      <c r="U4340" s="24" t="str">
        <f t="shared" si="677"/>
        <v>charge</v>
      </c>
      <c r="W4340" s="24">
        <f t="shared" si="680"/>
        <v>0</v>
      </c>
      <c r="X4340" s="24">
        <f t="shared" si="678"/>
        <v>78000</v>
      </c>
      <c r="Y4340" s="24">
        <f t="shared" si="681"/>
        <v>0</v>
      </c>
      <c r="AA4340" s="24">
        <f t="shared" si="679"/>
        <v>0</v>
      </c>
      <c r="AC4340" s="24">
        <f t="shared" si="674"/>
        <v>33885.380204717134</v>
      </c>
    </row>
    <row r="4341" x14ac:dyDescent="0.2">
      <c r="L4341" s="25">
        <v>4336</v>
      </c>
      <c r="M4341" s="29">
        <v>0.69528594999999993</v>
      </c>
      <c r="O4341" s="25">
        <v>4336</v>
      </c>
      <c r="P4341" s="24">
        <f>'ROTH 1.0'!O4341*'קובץ טיוטה'!$D$10</f>
        <v>18825.397315289021</v>
      </c>
      <c r="Q4341" s="25">
        <f t="shared" si="673"/>
        <v>15225.397315289021</v>
      </c>
      <c r="R4341" s="24">
        <f t="shared" si="682"/>
        <v>47279.444599999995</v>
      </c>
      <c r="S4341" s="25">
        <f t="shared" si="675"/>
        <v>0</v>
      </c>
      <c r="T4341" s="25">
        <f t="shared" si="676"/>
        <v>32054.047284710974</v>
      </c>
      <c r="U4341" s="25" t="str">
        <f t="shared" si="677"/>
        <v>charge</v>
      </c>
      <c r="W4341" s="25">
        <f t="shared" si="680"/>
        <v>0</v>
      </c>
      <c r="X4341" s="25">
        <f t="shared" si="678"/>
        <v>78000</v>
      </c>
      <c r="Y4341" s="25">
        <f t="shared" si="681"/>
        <v>0</v>
      </c>
      <c r="AA4341" s="25">
        <f t="shared" si="679"/>
        <v>0</v>
      </c>
      <c r="AC4341" s="25">
        <f t="shared" si="674"/>
        <v>32054.047284710974</v>
      </c>
    </row>
    <row r="4342" x14ac:dyDescent="0.2">
      <c r="L4342" s="24">
        <v>4337</v>
      </c>
      <c r="M4342" s="28">
        <v>0.62831778900000002</v>
      </c>
      <c r="O4342" s="24">
        <v>4337</v>
      </c>
      <c r="P4342" s="24">
        <f>'ROTH 1.0'!O4342*'קובץ טיוטה'!$D$10</f>
        <v>18385.637076747713</v>
      </c>
      <c r="Q4342" s="24">
        <f t="shared" si="673"/>
        <v>14785.637076747713</v>
      </c>
      <c r="R4342" s="24">
        <f t="shared" si="682"/>
        <v>42725.609651999999</v>
      </c>
      <c r="S4342" s="24">
        <f t="shared" si="675"/>
        <v>0</v>
      </c>
      <c r="T4342" s="24">
        <f t="shared" si="676"/>
        <v>27939.972575252286</v>
      </c>
      <c r="U4342" s="24" t="str">
        <f t="shared" si="677"/>
        <v>charge</v>
      </c>
      <c r="W4342" s="24">
        <f t="shared" si="680"/>
        <v>0</v>
      </c>
      <c r="X4342" s="24">
        <f t="shared" si="678"/>
        <v>78000</v>
      </c>
      <c r="Y4342" s="24">
        <f t="shared" si="681"/>
        <v>0</v>
      </c>
      <c r="AA4342" s="24">
        <f t="shared" si="679"/>
        <v>0</v>
      </c>
      <c r="AC4342" s="24">
        <f t="shared" si="674"/>
        <v>27939.972575252286</v>
      </c>
    </row>
    <row r="4343" x14ac:dyDescent="0.2">
      <c r="L4343" s="25">
        <v>4338</v>
      </c>
      <c r="M4343" s="29">
        <v>0.27935567700000002</v>
      </c>
      <c r="O4343" s="25">
        <v>4338</v>
      </c>
      <c r="P4343" s="24">
        <f>'ROTH 1.0'!O4343*'קובץ טיוטה'!$D$10</f>
        <v>18005.636455834203</v>
      </c>
      <c r="Q4343" s="25">
        <f t="shared" si="673"/>
        <v>14405.636455834203</v>
      </c>
      <c r="R4343" s="24">
        <f t="shared" si="682"/>
        <v>18996.186035999999</v>
      </c>
      <c r="S4343" s="25">
        <f t="shared" si="675"/>
        <v>0</v>
      </c>
      <c r="T4343" s="25">
        <f t="shared" si="676"/>
        <v>4590.5495801657962</v>
      </c>
      <c r="U4343" s="25" t="str">
        <f t="shared" si="677"/>
        <v>charge</v>
      </c>
      <c r="W4343" s="25">
        <f t="shared" si="680"/>
        <v>0</v>
      </c>
      <c r="X4343" s="25">
        <f t="shared" si="678"/>
        <v>78000</v>
      </c>
      <c r="Y4343" s="25">
        <f t="shared" si="681"/>
        <v>0</v>
      </c>
      <c r="AA4343" s="25">
        <f t="shared" si="679"/>
        <v>0</v>
      </c>
      <c r="AC4343" s="25">
        <f t="shared" si="674"/>
        <v>4590.5495801657962</v>
      </c>
    </row>
    <row r="4344" x14ac:dyDescent="0.2">
      <c r="L4344" s="24">
        <v>4339</v>
      </c>
      <c r="M4344" s="28">
        <v>2.2585918E-2</v>
      </c>
      <c r="O4344" s="24">
        <v>4339</v>
      </c>
      <c r="P4344" s="24">
        <f>'ROTH 1.0'!O4344*'קובץ טיוטה'!$D$10</f>
        <v>17481.637971050121</v>
      </c>
      <c r="Q4344" s="24">
        <f t="shared" si="673"/>
        <v>13881.637971050121</v>
      </c>
      <c r="R4344" s="24">
        <f t="shared" si="682"/>
        <v>1535.8424239999999</v>
      </c>
      <c r="S4344" s="24">
        <f t="shared" si="675"/>
        <v>12345.79554705012</v>
      </c>
      <c r="T4344" s="24">
        <f t="shared" si="676"/>
        <v>0</v>
      </c>
      <c r="U4344" s="24" t="str">
        <f t="shared" si="677"/>
        <v>drain</v>
      </c>
      <c r="W4344" s="24">
        <f t="shared" si="680"/>
        <v>0</v>
      </c>
      <c r="X4344" s="24">
        <f t="shared" si="678"/>
        <v>65654.204452949882</v>
      </c>
      <c r="Y4344" s="24">
        <f t="shared" si="681"/>
        <v>12345.795547050118</v>
      </c>
      <c r="AA4344" s="24">
        <f t="shared" si="679"/>
        <v>0</v>
      </c>
      <c r="AC4344" s="24">
        <f t="shared" si="674"/>
        <v>0</v>
      </c>
    </row>
    <row r="4345" x14ac:dyDescent="0.2">
      <c r="L4345" s="25">
        <v>4340</v>
      </c>
      <c r="M4345" s="29">
        <v>0</v>
      </c>
      <c r="O4345" s="25">
        <v>4340</v>
      </c>
      <c r="P4345" s="24">
        <f>'ROTH 1.0'!O4345*'קובץ טיוטה'!$D$10</f>
        <v>17192.430058335696</v>
      </c>
      <c r="Q4345" s="25">
        <f t="shared" si="673"/>
        <v>13592.430058335696</v>
      </c>
      <c r="R4345" s="24">
        <f t="shared" si="682"/>
        <v>0</v>
      </c>
      <c r="S4345" s="25">
        <f t="shared" si="675"/>
        <v>13592.430058335696</v>
      </c>
      <c r="T4345" s="25">
        <f t="shared" si="676"/>
        <v>0</v>
      </c>
      <c r="U4345" s="25" t="str">
        <f t="shared" si="677"/>
        <v>drain</v>
      </c>
      <c r="W4345" s="25">
        <f t="shared" si="680"/>
        <v>0</v>
      </c>
      <c r="X4345" s="25">
        <f t="shared" si="678"/>
        <v>52061.774394614185</v>
      </c>
      <c r="Y4345" s="25">
        <f t="shared" si="681"/>
        <v>13592.430058335696</v>
      </c>
      <c r="AA4345" s="25">
        <f t="shared" si="679"/>
        <v>0</v>
      </c>
      <c r="AC4345" s="25">
        <f t="shared" si="674"/>
        <v>0</v>
      </c>
    </row>
    <row r="4346" x14ac:dyDescent="0.2">
      <c r="L4346" s="24">
        <v>4341</v>
      </c>
      <c r="M4346" s="28">
        <v>0</v>
      </c>
      <c r="O4346" s="24">
        <v>4341</v>
      </c>
      <c r="P4346" s="24">
        <f>'ROTH 1.0'!O4346*'קובץ טיוטה'!$D$10</f>
        <v>17148.355628437566</v>
      </c>
      <c r="Q4346" s="24">
        <f t="shared" si="673"/>
        <v>13548.355628437566</v>
      </c>
      <c r="R4346" s="24">
        <f t="shared" si="682"/>
        <v>0</v>
      </c>
      <c r="S4346" s="24">
        <f t="shared" si="675"/>
        <v>13548.355628437566</v>
      </c>
      <c r="T4346" s="24">
        <f t="shared" si="676"/>
        <v>0</v>
      </c>
      <c r="U4346" s="24" t="str">
        <f t="shared" si="677"/>
        <v>drain</v>
      </c>
      <c r="W4346" s="24">
        <f t="shared" si="680"/>
        <v>0</v>
      </c>
      <c r="X4346" s="24">
        <f t="shared" si="678"/>
        <v>38513.418766176619</v>
      </c>
      <c r="Y4346" s="24">
        <f t="shared" si="681"/>
        <v>13548.355628437566</v>
      </c>
      <c r="AA4346" s="24">
        <f t="shared" si="679"/>
        <v>0</v>
      </c>
      <c r="AC4346" s="24">
        <f t="shared" si="674"/>
        <v>0</v>
      </c>
    </row>
    <row r="4347" x14ac:dyDescent="0.2">
      <c r="L4347" s="25">
        <v>4342</v>
      </c>
      <c r="M4347" s="29">
        <v>0</v>
      </c>
      <c r="O4347" s="25">
        <v>4342</v>
      </c>
      <c r="P4347" s="24">
        <f>'ROTH 1.0'!O4347*'קובץ טיוטה'!$D$10</f>
        <v>16473.535013721597</v>
      </c>
      <c r="Q4347" s="25">
        <f t="shared" si="673"/>
        <v>12873.535013721597</v>
      </c>
      <c r="R4347" s="24">
        <f t="shared" si="682"/>
        <v>0</v>
      </c>
      <c r="S4347" s="25">
        <f t="shared" si="675"/>
        <v>12873.535013721597</v>
      </c>
      <c r="T4347" s="25">
        <f t="shared" si="676"/>
        <v>0</v>
      </c>
      <c r="U4347" s="25" t="str">
        <f t="shared" si="677"/>
        <v>drain</v>
      </c>
      <c r="W4347" s="25">
        <f t="shared" si="680"/>
        <v>0</v>
      </c>
      <c r="X4347" s="25">
        <f t="shared" si="678"/>
        <v>25639.883752455022</v>
      </c>
      <c r="Y4347" s="25">
        <f t="shared" si="681"/>
        <v>12873.535013721597</v>
      </c>
      <c r="AA4347" s="25">
        <f t="shared" si="679"/>
        <v>0</v>
      </c>
      <c r="AC4347" s="25">
        <f t="shared" si="674"/>
        <v>0</v>
      </c>
    </row>
    <row r="4348" x14ac:dyDescent="0.2">
      <c r="L4348" s="24">
        <v>4343</v>
      </c>
      <c r="M4348" s="28">
        <v>0</v>
      </c>
      <c r="O4348" s="24">
        <v>4343</v>
      </c>
      <c r="P4348" s="24">
        <f>'ROTH 1.0'!O4348*'קובץ טיוטה'!$D$10</f>
        <v>15652.564001059307</v>
      </c>
      <c r="Q4348" s="24">
        <f t="shared" si="673"/>
        <v>12052.564001059307</v>
      </c>
      <c r="R4348" s="24">
        <f t="shared" si="682"/>
        <v>0</v>
      </c>
      <c r="S4348" s="24">
        <f t="shared" si="675"/>
        <v>12052.564001059307</v>
      </c>
      <c r="T4348" s="24">
        <f t="shared" si="676"/>
        <v>0</v>
      </c>
      <c r="U4348" s="24" t="str">
        <f t="shared" si="677"/>
        <v>drain</v>
      </c>
      <c r="W4348" s="24">
        <f t="shared" si="680"/>
        <v>0</v>
      </c>
      <c r="X4348" s="24">
        <f t="shared" si="678"/>
        <v>13587.319751395715</v>
      </c>
      <c r="Y4348" s="24">
        <f t="shared" si="681"/>
        <v>12052.564001059307</v>
      </c>
      <c r="AA4348" s="24">
        <f t="shared" si="679"/>
        <v>0</v>
      </c>
      <c r="AC4348" s="24">
        <f t="shared" si="674"/>
        <v>0</v>
      </c>
    </row>
    <row r="4349" x14ac:dyDescent="0.2">
      <c r="L4349" s="25">
        <v>4344</v>
      </c>
      <c r="M4349" s="29">
        <v>0</v>
      </c>
      <c r="O4349" s="25">
        <v>4344</v>
      </c>
      <c r="P4349" s="24">
        <f>'ROTH 1.0'!O4349*'קובץ טיוטה'!$D$10</f>
        <v>14331.07859739848</v>
      </c>
      <c r="Q4349" s="25">
        <f t="shared" si="673"/>
        <v>10731.07859739848</v>
      </c>
      <c r="R4349" s="24">
        <f t="shared" si="682"/>
        <v>0</v>
      </c>
      <c r="S4349" s="25">
        <f t="shared" si="675"/>
        <v>10731.07859739848</v>
      </c>
      <c r="T4349" s="25">
        <f t="shared" si="676"/>
        <v>0</v>
      </c>
      <c r="U4349" s="25" t="str">
        <f t="shared" si="677"/>
        <v>drain</v>
      </c>
      <c r="W4349" s="25">
        <f t="shared" si="680"/>
        <v>0</v>
      </c>
      <c r="X4349" s="25">
        <f t="shared" si="678"/>
        <v>2856.2411539972345</v>
      </c>
      <c r="Y4349" s="25">
        <f t="shared" si="681"/>
        <v>10731.07859739848</v>
      </c>
      <c r="AA4349" s="25">
        <f t="shared" si="679"/>
        <v>0</v>
      </c>
      <c r="AC4349" s="25">
        <f t="shared" si="674"/>
        <v>0</v>
      </c>
    </row>
    <row r="4350" x14ac:dyDescent="0.2">
      <c r="L4350" s="24">
        <v>4345</v>
      </c>
      <c r="M4350" s="28">
        <v>0</v>
      </c>
      <c r="O4350" s="24">
        <v>4345</v>
      </c>
      <c r="P4350" s="24">
        <f>'ROTH 1.0'!O4350*'קובץ טיוטה'!$D$10</f>
        <v>13361.300524975717</v>
      </c>
      <c r="Q4350" s="24">
        <f t="shared" si="673"/>
        <v>9761.3005249757171</v>
      </c>
      <c r="R4350" s="24">
        <f t="shared" si="682"/>
        <v>0</v>
      </c>
      <c r="S4350" s="24">
        <f t="shared" si="675"/>
        <v>9761.3005249757171</v>
      </c>
      <c r="T4350" s="24">
        <f t="shared" si="676"/>
        <v>0</v>
      </c>
      <c r="U4350" s="24" t="str">
        <f t="shared" si="677"/>
        <v>drain</v>
      </c>
      <c r="W4350" s="24">
        <f t="shared" si="680"/>
        <v>0</v>
      </c>
      <c r="X4350" s="24">
        <f t="shared" si="678"/>
        <v>0</v>
      </c>
      <c r="Y4350" s="24">
        <f t="shared" si="681"/>
        <v>2856.2411539972345</v>
      </c>
      <c r="AA4350" s="24">
        <f t="shared" si="679"/>
        <v>6905.0593709784825</v>
      </c>
      <c r="AC4350" s="24">
        <f t="shared" si="674"/>
        <v>0</v>
      </c>
    </row>
    <row r="4351" x14ac:dyDescent="0.2">
      <c r="L4351" s="25">
        <v>4346</v>
      </c>
      <c r="M4351" s="29">
        <v>0</v>
      </c>
      <c r="O4351" s="25">
        <v>4346</v>
      </c>
      <c r="P4351" s="24">
        <f>'ROTH 1.0'!O4351*'קובץ טיוטה'!$D$10</f>
        <v>12926.276962263822</v>
      </c>
      <c r="Q4351" s="25">
        <f t="shared" si="673"/>
        <v>9326.2769622638225</v>
      </c>
      <c r="R4351" s="24">
        <f t="shared" si="682"/>
        <v>0</v>
      </c>
      <c r="S4351" s="25">
        <f t="shared" si="675"/>
        <v>9326.2769622638225</v>
      </c>
      <c r="T4351" s="25">
        <f t="shared" si="676"/>
        <v>0</v>
      </c>
      <c r="U4351" s="25" t="str">
        <f t="shared" si="677"/>
        <v>drain</v>
      </c>
      <c r="W4351" s="25">
        <f t="shared" si="680"/>
        <v>0</v>
      </c>
      <c r="X4351" s="25">
        <f t="shared" si="678"/>
        <v>0</v>
      </c>
      <c r="Y4351" s="25">
        <f t="shared" si="681"/>
        <v>0</v>
      </c>
      <c r="AA4351" s="25">
        <f t="shared" si="679"/>
        <v>9326.2769622638225</v>
      </c>
      <c r="AC4351" s="25">
        <f t="shared" si="674"/>
        <v>0</v>
      </c>
    </row>
    <row r="4352" x14ac:dyDescent="0.2">
      <c r="L4352" s="24">
        <v>4347</v>
      </c>
      <c r="M4352" s="28">
        <v>0</v>
      </c>
      <c r="O4352" s="24">
        <v>4347</v>
      </c>
      <c r="P4352" s="24">
        <f>'ROTH 1.0'!O4352*'קובץ טיוטה'!$D$10</f>
        <v>12639.422861307421</v>
      </c>
      <c r="Q4352" s="24">
        <f t="shared" si="673"/>
        <v>9039.422861307421</v>
      </c>
      <c r="R4352" s="24">
        <f t="shared" si="682"/>
        <v>0</v>
      </c>
      <c r="S4352" s="24">
        <f t="shared" si="675"/>
        <v>9039.422861307421</v>
      </c>
      <c r="T4352" s="24">
        <f t="shared" si="676"/>
        <v>0</v>
      </c>
      <c r="U4352" s="24" t="str">
        <f t="shared" si="677"/>
        <v>drain</v>
      </c>
      <c r="W4352" s="24">
        <f t="shared" si="680"/>
        <v>0</v>
      </c>
      <c r="X4352" s="24">
        <f t="shared" si="678"/>
        <v>0</v>
      </c>
      <c r="Y4352" s="24">
        <f t="shared" si="681"/>
        <v>0</v>
      </c>
      <c r="AA4352" s="24">
        <f t="shared" si="679"/>
        <v>9039.422861307421</v>
      </c>
      <c r="AC4352" s="24">
        <f t="shared" si="674"/>
        <v>0</v>
      </c>
    </row>
    <row r="4353" x14ac:dyDescent="0.2">
      <c r="L4353" s="25">
        <v>4348</v>
      </c>
      <c r="M4353" s="29">
        <v>0</v>
      </c>
      <c r="O4353" s="25">
        <v>4348</v>
      </c>
      <c r="P4353" s="24">
        <f>'ROTH 1.0'!O4353*'קובץ טיוטה'!$D$10</f>
        <v>12453.594450801589</v>
      </c>
      <c r="Q4353" s="25">
        <f t="shared" si="673"/>
        <v>8853.5944508015891</v>
      </c>
      <c r="R4353" s="24">
        <f t="shared" si="682"/>
        <v>0</v>
      </c>
      <c r="S4353" s="25">
        <f t="shared" si="675"/>
        <v>8853.5944508015891</v>
      </c>
      <c r="T4353" s="25">
        <f t="shared" si="676"/>
        <v>0</v>
      </c>
      <c r="U4353" s="25" t="str">
        <f t="shared" si="677"/>
        <v>drain</v>
      </c>
      <c r="W4353" s="25">
        <f t="shared" si="680"/>
        <v>0</v>
      </c>
      <c r="X4353" s="25">
        <f t="shared" si="678"/>
        <v>0</v>
      </c>
      <c r="Y4353" s="25">
        <f t="shared" si="681"/>
        <v>0</v>
      </c>
      <c r="AA4353" s="25">
        <f t="shared" si="679"/>
        <v>8853.5944508015891</v>
      </c>
      <c r="AC4353" s="25">
        <f t="shared" si="674"/>
        <v>0</v>
      </c>
    </row>
    <row r="4354" x14ac:dyDescent="0.2">
      <c r="L4354" s="24">
        <v>4349</v>
      </c>
      <c r="M4354" s="28">
        <v>0</v>
      </c>
      <c r="O4354" s="24">
        <v>4349</v>
      </c>
      <c r="P4354" s="24">
        <f>'ROTH 1.0'!O4354*'קובץ טיוטה'!$D$10</f>
        <v>12394.103415866442</v>
      </c>
      <c r="Q4354" s="24">
        <f t="shared" si="673"/>
        <v>8794.1034158664424</v>
      </c>
      <c r="R4354" s="24">
        <f t="shared" si="682"/>
        <v>0</v>
      </c>
      <c r="S4354" s="24">
        <f t="shared" si="675"/>
        <v>8794.1034158664424</v>
      </c>
      <c r="T4354" s="24">
        <f t="shared" si="676"/>
        <v>0</v>
      </c>
      <c r="U4354" s="24" t="str">
        <f t="shared" si="677"/>
        <v>drain</v>
      </c>
      <c r="W4354" s="24">
        <f t="shared" si="680"/>
        <v>0</v>
      </c>
      <c r="X4354" s="24">
        <f t="shared" si="678"/>
        <v>0</v>
      </c>
      <c r="Y4354" s="24">
        <f t="shared" si="681"/>
        <v>0</v>
      </c>
      <c r="AA4354" s="24">
        <f t="shared" si="679"/>
        <v>8794.1034158664424</v>
      </c>
      <c r="AC4354" s="24">
        <f t="shared" si="674"/>
        <v>0</v>
      </c>
    </row>
    <row r="4355" x14ac:dyDescent="0.2">
      <c r="L4355" s="25">
        <v>4350</v>
      </c>
      <c r="M4355" s="29">
        <v>0</v>
      </c>
      <c r="O4355" s="25">
        <v>4350</v>
      </c>
      <c r="P4355" s="24">
        <f>'ROTH 1.0'!O4355*'קובץ טיוטה'!$D$10</f>
        <v>12270.473048519187</v>
      </c>
      <c r="Q4355" s="25">
        <f t="shared" si="673"/>
        <v>8670.4730485191867</v>
      </c>
      <c r="R4355" s="24">
        <f t="shared" si="682"/>
        <v>0</v>
      </c>
      <c r="S4355" s="25">
        <f t="shared" si="675"/>
        <v>8670.4730485191867</v>
      </c>
      <c r="T4355" s="25">
        <f t="shared" si="676"/>
        <v>0</v>
      </c>
      <c r="U4355" s="25" t="str">
        <f t="shared" si="677"/>
        <v>drain</v>
      </c>
      <c r="W4355" s="25">
        <f t="shared" si="680"/>
        <v>0</v>
      </c>
      <c r="X4355" s="25">
        <f t="shared" si="678"/>
        <v>0</v>
      </c>
      <c r="Y4355" s="25">
        <f t="shared" si="681"/>
        <v>0</v>
      </c>
      <c r="AA4355" s="25">
        <f t="shared" si="679"/>
        <v>8670.4730485191867</v>
      </c>
      <c r="AC4355" s="25">
        <f t="shared" si="674"/>
        <v>0</v>
      </c>
    </row>
    <row r="4356" x14ac:dyDescent="0.2">
      <c r="L4356" s="24">
        <v>4351</v>
      </c>
      <c r="M4356" s="28">
        <v>0.189221211</v>
      </c>
      <c r="O4356" s="24">
        <v>4351</v>
      </c>
      <c r="P4356" s="24">
        <f>'ROTH 1.0'!O4356*'קובץ טיוטה'!$D$10</f>
        <v>13166.101193979666</v>
      </c>
      <c r="Q4356" s="24">
        <f t="shared" si="673"/>
        <v>9566.1011939796663</v>
      </c>
      <c r="R4356" s="24">
        <f t="shared" si="682"/>
        <v>12867.042347999999</v>
      </c>
      <c r="S4356" s="24">
        <f t="shared" si="675"/>
        <v>0</v>
      </c>
      <c r="T4356" s="24">
        <f t="shared" si="676"/>
        <v>3300.9411540203328</v>
      </c>
      <c r="U4356" s="24" t="str">
        <f t="shared" si="677"/>
        <v>charge</v>
      </c>
      <c r="W4356" s="24">
        <f t="shared" si="680"/>
        <v>2970.8470386182994</v>
      </c>
      <c r="X4356" s="24">
        <f t="shared" si="678"/>
        <v>2970.8470386182994</v>
      </c>
      <c r="Y4356" s="24">
        <f t="shared" si="681"/>
        <v>0</v>
      </c>
      <c r="AA4356" s="24">
        <f t="shared" si="679"/>
        <v>0</v>
      </c>
      <c r="AC4356" s="24">
        <f t="shared" si="674"/>
        <v>330.09411540203337</v>
      </c>
    </row>
    <row r="4357" x14ac:dyDescent="0.2">
      <c r="L4357" s="25">
        <v>4352</v>
      </c>
      <c r="M4357" s="29">
        <v>0.43843731499999999</v>
      </c>
      <c r="O4357" s="25">
        <v>4352</v>
      </c>
      <c r="P4357" s="24">
        <f>'ROTH 1.0'!O4357*'קובץ טיוטה'!$D$10</f>
        <v>14821.380945236047</v>
      </c>
      <c r="Q4357" s="25">
        <f t="shared" si="673"/>
        <v>11221.380945236047</v>
      </c>
      <c r="R4357" s="24">
        <f t="shared" si="682"/>
        <v>29813.737420000001</v>
      </c>
      <c r="S4357" s="25">
        <f t="shared" si="675"/>
        <v>0</v>
      </c>
      <c r="T4357" s="25">
        <f t="shared" si="676"/>
        <v>18592.356474763954</v>
      </c>
      <c r="U4357" s="25" t="str">
        <f t="shared" si="677"/>
        <v>charge</v>
      </c>
      <c r="W4357" s="25">
        <f t="shared" si="680"/>
        <v>16733.120827287559</v>
      </c>
      <c r="X4357" s="25">
        <f t="shared" si="678"/>
        <v>19703.967865905859</v>
      </c>
      <c r="Y4357" s="25">
        <f t="shared" si="681"/>
        <v>0</v>
      </c>
      <c r="AA4357" s="25">
        <f t="shared" si="679"/>
        <v>0</v>
      </c>
      <c r="AC4357" s="25">
        <f t="shared" si="674"/>
        <v>1859.2356474763947</v>
      </c>
    </row>
    <row r="4358" x14ac:dyDescent="0.2">
      <c r="L4358" s="24">
        <v>4353</v>
      </c>
      <c r="M4358" s="28">
        <v>0.61033970599999998</v>
      </c>
      <c r="O4358" s="24">
        <v>4353</v>
      </c>
      <c r="P4358" s="24">
        <f>'ROTH 1.0'!O4358*'קובץ טיוטה'!$D$10</f>
        <v>16289.110547851255</v>
      </c>
      <c r="Q4358" s="24">
        <f t="shared" ref="Q4358:Q4421" si="683">P4358-$H$8*$H$9</f>
        <v>12689.110547851255</v>
      </c>
      <c r="R4358" s="24">
        <f t="shared" si="682"/>
        <v>41503.100008000001</v>
      </c>
      <c r="S4358" s="24">
        <f t="shared" si="675"/>
        <v>0</v>
      </c>
      <c r="T4358" s="24">
        <f t="shared" si="676"/>
        <v>28813.989460148747</v>
      </c>
      <c r="U4358" s="24" t="str">
        <f t="shared" si="677"/>
        <v>charge</v>
      </c>
      <c r="W4358" s="24">
        <f t="shared" si="680"/>
        <v>25932.59051413387</v>
      </c>
      <c r="X4358" s="24">
        <f t="shared" si="678"/>
        <v>45636.558380039729</v>
      </c>
      <c r="Y4358" s="24">
        <f t="shared" si="681"/>
        <v>0</v>
      </c>
      <c r="AA4358" s="24">
        <f t="shared" si="679"/>
        <v>0</v>
      </c>
      <c r="AC4358" s="24">
        <f t="shared" ref="AC4358:AC4421" si="684">IF(U4358="charge",(T4358-W4358),0)</f>
        <v>2881.3989460148769</v>
      </c>
    </row>
    <row r="4359" x14ac:dyDescent="0.2">
      <c r="L4359" s="25">
        <v>4354</v>
      </c>
      <c r="M4359" s="29">
        <v>0.67712031799999994</v>
      </c>
      <c r="O4359" s="25">
        <v>4354</v>
      </c>
      <c r="P4359" s="24">
        <f>'ROTH 1.0'!O4359*'קובץ טיוטה'!$D$10</f>
        <v>17185.752210895869</v>
      </c>
      <c r="Q4359" s="25">
        <f t="shared" si="683"/>
        <v>13585.752210895869</v>
      </c>
      <c r="R4359" s="24">
        <f t="shared" si="682"/>
        <v>46044.181623999997</v>
      </c>
      <c r="S4359" s="25">
        <f t="shared" ref="S4359:S4422" si="685">IF(Q4359&gt;R4359,Q4359-R4359,0)</f>
        <v>0</v>
      </c>
      <c r="T4359" s="25">
        <f t="shared" ref="T4359:T4422" si="686">IF(R4359&gt;Q4359,R4359-Q4359,0)</f>
        <v>32458.429413104128</v>
      </c>
      <c r="U4359" s="25" t="str">
        <f t="shared" ref="U4359:U4422" si="687">IF(Q4359&gt;R4359,"drain","charge")</f>
        <v>charge</v>
      </c>
      <c r="W4359" s="25">
        <f t="shared" si="680"/>
        <v>32363.441619960271</v>
      </c>
      <c r="X4359" s="25">
        <f t="shared" ref="X4359:X4422" si="688">IF(X4358+T4359&gt;$H$11,$H$11,IF(U4359="charge",X4358+(T4359*$H$12),IF((X4358-S4359)&gt;0,X4358-S4359,0)))</f>
        <v>78000</v>
      </c>
      <c r="Y4359" s="25">
        <f t="shared" si="681"/>
        <v>0</v>
      </c>
      <c r="AA4359" s="25">
        <f t="shared" ref="AA4359:AA4422" si="689">S4359-Y4359</f>
        <v>0</v>
      </c>
      <c r="AC4359" s="25">
        <f t="shared" si="684"/>
        <v>94.987793143856834</v>
      </c>
    </row>
    <row r="4360" x14ac:dyDescent="0.2">
      <c r="L4360" s="24">
        <v>4355</v>
      </c>
      <c r="M4360" s="28">
        <v>0.723235819</v>
      </c>
      <c r="O4360" s="24">
        <v>4355</v>
      </c>
      <c r="P4360" s="24">
        <f>'ROTH 1.0'!O4360*'קובץ טיוטה'!$D$10</f>
        <v>17542.100733966723</v>
      </c>
      <c r="Q4360" s="24">
        <f t="shared" si="683"/>
        <v>13942.100733966723</v>
      </c>
      <c r="R4360" s="24">
        <f t="shared" si="682"/>
        <v>49180.035691999998</v>
      </c>
      <c r="S4360" s="24">
        <f t="shared" si="685"/>
        <v>0</v>
      </c>
      <c r="T4360" s="24">
        <f t="shared" si="686"/>
        <v>35237.934958033278</v>
      </c>
      <c r="U4360" s="24" t="str">
        <f t="shared" si="687"/>
        <v>charge</v>
      </c>
      <c r="W4360" s="24">
        <f t="shared" ref="W4360:W4423" si="690">IF(X4360&gt;=X4359,(X4360-X4359),0)</f>
        <v>0</v>
      </c>
      <c r="X4360" s="24">
        <f t="shared" si="688"/>
        <v>78000</v>
      </c>
      <c r="Y4360" s="24">
        <f t="shared" ref="Y4360:Y4423" si="691">IF(U4360="drain",X4359-X4360,0)</f>
        <v>0</v>
      </c>
      <c r="AA4360" s="24">
        <f t="shared" si="689"/>
        <v>0</v>
      </c>
      <c r="AC4360" s="24">
        <f t="shared" si="684"/>
        <v>35237.934958033278</v>
      </c>
    </row>
    <row r="4361" x14ac:dyDescent="0.2">
      <c r="L4361" s="25">
        <v>4356</v>
      </c>
      <c r="M4361" s="29">
        <v>0.73362255300000001</v>
      </c>
      <c r="O4361" s="25">
        <v>4356</v>
      </c>
      <c r="P4361" s="24">
        <f>'ROTH 1.0'!O4361*'קובץ טיוטה'!$D$10</f>
        <v>17889.052095904448</v>
      </c>
      <c r="Q4361" s="25">
        <f t="shared" si="683"/>
        <v>14289.052095904448</v>
      </c>
      <c r="R4361" s="24">
        <f t="shared" si="682"/>
        <v>49886.333603999999</v>
      </c>
      <c r="S4361" s="25">
        <f t="shared" si="685"/>
        <v>0</v>
      </c>
      <c r="T4361" s="25">
        <f t="shared" si="686"/>
        <v>35597.281508095548</v>
      </c>
      <c r="U4361" s="25" t="str">
        <f t="shared" si="687"/>
        <v>charge</v>
      </c>
      <c r="W4361" s="25">
        <f t="shared" si="690"/>
        <v>0</v>
      </c>
      <c r="X4361" s="25">
        <f t="shared" si="688"/>
        <v>78000</v>
      </c>
      <c r="Y4361" s="25">
        <f t="shared" si="691"/>
        <v>0</v>
      </c>
      <c r="AA4361" s="25">
        <f t="shared" si="689"/>
        <v>0</v>
      </c>
      <c r="AC4361" s="25">
        <f t="shared" si="684"/>
        <v>35597.281508095548</v>
      </c>
    </row>
    <row r="4362" x14ac:dyDescent="0.2">
      <c r="L4362" s="24">
        <v>4357</v>
      </c>
      <c r="M4362" s="28">
        <v>0.72097719599999999</v>
      </c>
      <c r="O4362" s="24">
        <v>4357</v>
      </c>
      <c r="P4362" s="24">
        <f>'ROTH 1.0'!O4362*'קובץ טיוטה'!$D$10</f>
        <v>18390.109956748238</v>
      </c>
      <c r="Q4362" s="24">
        <f t="shared" si="683"/>
        <v>14790.109956748238</v>
      </c>
      <c r="R4362" s="24">
        <f t="shared" si="682"/>
        <v>49026.449328000002</v>
      </c>
      <c r="S4362" s="24">
        <f t="shared" si="685"/>
        <v>0</v>
      </c>
      <c r="T4362" s="24">
        <f t="shared" si="686"/>
        <v>34236.339371251765</v>
      </c>
      <c r="U4362" s="24" t="str">
        <f t="shared" si="687"/>
        <v>charge</v>
      </c>
      <c r="W4362" s="24">
        <f t="shared" si="690"/>
        <v>0</v>
      </c>
      <c r="X4362" s="24">
        <f t="shared" si="688"/>
        <v>78000</v>
      </c>
      <c r="Y4362" s="24">
        <f t="shared" si="691"/>
        <v>0</v>
      </c>
      <c r="AA4362" s="24">
        <f t="shared" si="689"/>
        <v>0</v>
      </c>
      <c r="AC4362" s="24">
        <f t="shared" si="684"/>
        <v>34236.339371251765</v>
      </c>
    </row>
    <row r="4363" x14ac:dyDescent="0.2">
      <c r="L4363" s="25">
        <v>4358</v>
      </c>
      <c r="M4363" s="29">
        <v>0.75716896</v>
      </c>
      <c r="O4363" s="25">
        <v>4358</v>
      </c>
      <c r="P4363" s="24">
        <f>'ROTH 1.0'!O4363*'קובץ טיוטה'!$D$10</f>
        <v>19050.919653391822</v>
      </c>
      <c r="Q4363" s="25">
        <f t="shared" si="683"/>
        <v>15450.919653391822</v>
      </c>
      <c r="R4363" s="24">
        <f t="shared" si="682"/>
        <v>51487.489279999994</v>
      </c>
      <c r="S4363" s="25">
        <f t="shared" si="685"/>
        <v>0</v>
      </c>
      <c r="T4363" s="25">
        <f t="shared" si="686"/>
        <v>36036.569626608172</v>
      </c>
      <c r="U4363" s="25" t="str">
        <f t="shared" si="687"/>
        <v>charge</v>
      </c>
      <c r="W4363" s="25">
        <f t="shared" si="690"/>
        <v>0</v>
      </c>
      <c r="X4363" s="25">
        <f t="shared" si="688"/>
        <v>78000</v>
      </c>
      <c r="Y4363" s="25">
        <f t="shared" si="691"/>
        <v>0</v>
      </c>
      <c r="AA4363" s="25">
        <f t="shared" si="689"/>
        <v>0</v>
      </c>
      <c r="AC4363" s="25">
        <f t="shared" si="684"/>
        <v>36036.569626608172</v>
      </c>
    </row>
    <row r="4364" x14ac:dyDescent="0.2">
      <c r="L4364" s="24">
        <v>4359</v>
      </c>
      <c r="M4364" s="28">
        <v>0.728948453</v>
      </c>
      <c r="O4364" s="24">
        <v>4359</v>
      </c>
      <c r="P4364" s="24">
        <f>'ROTH 1.0'!O4364*'קובץ טיוטה'!$D$10</f>
        <v>19226.051920700669</v>
      </c>
      <c r="Q4364" s="24">
        <f t="shared" si="683"/>
        <v>15626.051920700669</v>
      </c>
      <c r="R4364" s="24">
        <f t="shared" si="682"/>
        <v>49568.494803999994</v>
      </c>
      <c r="S4364" s="24">
        <f t="shared" si="685"/>
        <v>0</v>
      </c>
      <c r="T4364" s="24">
        <f t="shared" si="686"/>
        <v>33942.442883299329</v>
      </c>
      <c r="U4364" s="24" t="str">
        <f t="shared" si="687"/>
        <v>charge</v>
      </c>
      <c r="W4364" s="24">
        <f t="shared" si="690"/>
        <v>0</v>
      </c>
      <c r="X4364" s="24">
        <f t="shared" si="688"/>
        <v>78000</v>
      </c>
      <c r="Y4364" s="24">
        <f t="shared" si="691"/>
        <v>0</v>
      </c>
      <c r="AA4364" s="24">
        <f t="shared" si="689"/>
        <v>0</v>
      </c>
      <c r="AC4364" s="24">
        <f t="shared" si="684"/>
        <v>33942.442883299329</v>
      </c>
    </row>
    <row r="4365" x14ac:dyDescent="0.2">
      <c r="L4365" s="25">
        <v>4360</v>
      </c>
      <c r="M4365" s="29">
        <v>0.69177749100000008</v>
      </c>
      <c r="O4365" s="25">
        <v>4360</v>
      </c>
      <c r="P4365" s="24">
        <f>'ROTH 1.0'!O4365*'קובץ טיוטה'!$D$10</f>
        <v>18765.102643623835</v>
      </c>
      <c r="Q4365" s="25">
        <f t="shared" si="683"/>
        <v>15165.102643623835</v>
      </c>
      <c r="R4365" s="24">
        <f t="shared" si="682"/>
        <v>47040.869388000006</v>
      </c>
      <c r="S4365" s="25">
        <f t="shared" si="685"/>
        <v>0</v>
      </c>
      <c r="T4365" s="25">
        <f t="shared" si="686"/>
        <v>31875.766744376171</v>
      </c>
      <c r="U4365" s="25" t="str">
        <f t="shared" si="687"/>
        <v>charge</v>
      </c>
      <c r="W4365" s="25">
        <f t="shared" si="690"/>
        <v>0</v>
      </c>
      <c r="X4365" s="25">
        <f t="shared" si="688"/>
        <v>78000</v>
      </c>
      <c r="Y4365" s="25">
        <f t="shared" si="691"/>
        <v>0</v>
      </c>
      <c r="AA4365" s="25">
        <f t="shared" si="689"/>
        <v>0</v>
      </c>
      <c r="AC4365" s="25">
        <f t="shared" si="684"/>
        <v>31875.766744376171</v>
      </c>
    </row>
    <row r="4366" x14ac:dyDescent="0.2">
      <c r="L4366" s="24">
        <v>4361</v>
      </c>
      <c r="M4366" s="28">
        <v>0.58952745499999992</v>
      </c>
      <c r="O4366" s="24">
        <v>4361</v>
      </c>
      <c r="P4366" s="24">
        <f>'ROTH 1.0'!O4366*'קובץ טיוטה'!$D$10</f>
        <v>18280.819062204206</v>
      </c>
      <c r="Q4366" s="24">
        <f t="shared" si="683"/>
        <v>14680.819062204206</v>
      </c>
      <c r="R4366" s="24">
        <f t="shared" si="682"/>
        <v>40087.866939999993</v>
      </c>
      <c r="S4366" s="24">
        <f t="shared" si="685"/>
        <v>0</v>
      </c>
      <c r="T4366" s="24">
        <f t="shared" si="686"/>
        <v>25407.047877795787</v>
      </c>
      <c r="U4366" s="24" t="str">
        <f t="shared" si="687"/>
        <v>charge</v>
      </c>
      <c r="W4366" s="24">
        <f t="shared" si="690"/>
        <v>0</v>
      </c>
      <c r="X4366" s="24">
        <f t="shared" si="688"/>
        <v>78000</v>
      </c>
      <c r="Y4366" s="24">
        <f t="shared" si="691"/>
        <v>0</v>
      </c>
      <c r="AA4366" s="24">
        <f t="shared" si="689"/>
        <v>0</v>
      </c>
      <c r="AC4366" s="24">
        <f t="shared" si="684"/>
        <v>25407.047877795787</v>
      </c>
    </row>
    <row r="4367" x14ac:dyDescent="0.2">
      <c r="L4367" s="25">
        <v>4362</v>
      </c>
      <c r="M4367" s="29">
        <v>0.26365170599999999</v>
      </c>
      <c r="O4367" s="25">
        <v>4362</v>
      </c>
      <c r="P4367" s="24">
        <f>'ROTH 1.0'!O4367*'קובץ טיוטה'!$D$10</f>
        <v>17955.299374267521</v>
      </c>
      <c r="Q4367" s="25">
        <f t="shared" si="683"/>
        <v>14355.299374267521</v>
      </c>
      <c r="R4367" s="24">
        <f t="shared" si="682"/>
        <v>17928.316007999998</v>
      </c>
      <c r="S4367" s="25">
        <f t="shared" si="685"/>
        <v>0</v>
      </c>
      <c r="T4367" s="25">
        <f t="shared" si="686"/>
        <v>3573.0166337324772</v>
      </c>
      <c r="U4367" s="25" t="str">
        <f t="shared" si="687"/>
        <v>charge</v>
      </c>
      <c r="W4367" s="25">
        <f t="shared" si="690"/>
        <v>0</v>
      </c>
      <c r="X4367" s="25">
        <f t="shared" si="688"/>
        <v>78000</v>
      </c>
      <c r="Y4367" s="25">
        <f t="shared" si="691"/>
        <v>0</v>
      </c>
      <c r="AA4367" s="25">
        <f t="shared" si="689"/>
        <v>0</v>
      </c>
      <c r="AC4367" s="25">
        <f t="shared" si="684"/>
        <v>3573.0166337324772</v>
      </c>
    </row>
    <row r="4368" x14ac:dyDescent="0.2">
      <c r="L4368" s="24">
        <v>4363</v>
      </c>
      <c r="M4368" s="28">
        <v>9.1772163000000004E-2</v>
      </c>
      <c r="O4368" s="24">
        <v>4363</v>
      </c>
      <c r="P4368" s="24">
        <f>'ROTH 1.0'!O4368*'קובץ טיוטה'!$D$10</f>
        <v>17405.349841711617</v>
      </c>
      <c r="Q4368" s="24">
        <f t="shared" si="683"/>
        <v>13805.349841711617</v>
      </c>
      <c r="R4368" s="24">
        <f t="shared" ref="R4368:R4431" si="692">M4368*$H$7*0.85</f>
        <v>6240.5070839999998</v>
      </c>
      <c r="S4368" s="24">
        <f t="shared" si="685"/>
        <v>7564.8427577116172</v>
      </c>
      <c r="T4368" s="24">
        <f t="shared" si="686"/>
        <v>0</v>
      </c>
      <c r="U4368" s="24" t="str">
        <f t="shared" si="687"/>
        <v>drain</v>
      </c>
      <c r="W4368" s="24">
        <f t="shared" si="690"/>
        <v>0</v>
      </c>
      <c r="X4368" s="24">
        <f t="shared" si="688"/>
        <v>70435.157242288376</v>
      </c>
      <c r="Y4368" s="24">
        <f t="shared" si="691"/>
        <v>7564.8427577116236</v>
      </c>
      <c r="AA4368" s="24">
        <f t="shared" si="689"/>
        <v>0</v>
      </c>
      <c r="AC4368" s="24">
        <f t="shared" si="684"/>
        <v>0</v>
      </c>
    </row>
    <row r="4369" x14ac:dyDescent="0.2">
      <c r="L4369" s="25">
        <v>4364</v>
      </c>
      <c r="M4369" s="29">
        <v>0</v>
      </c>
      <c r="O4369" s="25">
        <v>4364</v>
      </c>
      <c r="P4369" s="24">
        <f>'ROTH 1.0'!O4369*'קובץ טיוטה'!$D$10</f>
        <v>16796.434590176072</v>
      </c>
      <c r="Q4369" s="25">
        <f t="shared" si="683"/>
        <v>13196.434590176072</v>
      </c>
      <c r="R4369" s="24">
        <f t="shared" si="692"/>
        <v>0</v>
      </c>
      <c r="S4369" s="25">
        <f t="shared" si="685"/>
        <v>13196.434590176072</v>
      </c>
      <c r="T4369" s="25">
        <f t="shared" si="686"/>
        <v>0</v>
      </c>
      <c r="U4369" s="25" t="str">
        <f t="shared" si="687"/>
        <v>drain</v>
      </c>
      <c r="W4369" s="25">
        <f t="shared" si="690"/>
        <v>0</v>
      </c>
      <c r="X4369" s="25">
        <f t="shared" si="688"/>
        <v>57238.722652112308</v>
      </c>
      <c r="Y4369" s="25">
        <f t="shared" si="691"/>
        <v>13196.434590176068</v>
      </c>
      <c r="AA4369" s="25">
        <f t="shared" si="689"/>
        <v>0</v>
      </c>
      <c r="AC4369" s="25">
        <f t="shared" si="684"/>
        <v>0</v>
      </c>
    </row>
    <row r="4370" x14ac:dyDescent="0.2">
      <c r="L4370" s="24">
        <v>4365</v>
      </c>
      <c r="M4370" s="28">
        <v>0</v>
      </c>
      <c r="O4370" s="24">
        <v>4365</v>
      </c>
      <c r="P4370" s="24">
        <f>'ROTH 1.0'!O4370*'קובץ טיוטה'!$D$10</f>
        <v>16684.225233077846</v>
      </c>
      <c r="Q4370" s="24">
        <f t="shared" si="683"/>
        <v>13084.225233077846</v>
      </c>
      <c r="R4370" s="24">
        <f t="shared" si="692"/>
        <v>0</v>
      </c>
      <c r="S4370" s="24">
        <f t="shared" si="685"/>
        <v>13084.225233077846</v>
      </c>
      <c r="T4370" s="24">
        <f t="shared" si="686"/>
        <v>0</v>
      </c>
      <c r="U4370" s="24" t="str">
        <f t="shared" si="687"/>
        <v>drain</v>
      </c>
      <c r="W4370" s="24">
        <f t="shared" si="690"/>
        <v>0</v>
      </c>
      <c r="X4370" s="24">
        <f t="shared" si="688"/>
        <v>44154.497419034466</v>
      </c>
      <c r="Y4370" s="24">
        <f t="shared" si="691"/>
        <v>13084.225233077843</v>
      </c>
      <c r="AA4370" s="24">
        <f t="shared" si="689"/>
        <v>0</v>
      </c>
      <c r="AC4370" s="24">
        <f t="shared" si="684"/>
        <v>0</v>
      </c>
    </row>
    <row r="4371" x14ac:dyDescent="0.2">
      <c r="L4371" s="25">
        <v>4366</v>
      </c>
      <c r="M4371" s="29">
        <v>0</v>
      </c>
      <c r="O4371" s="25">
        <v>4366</v>
      </c>
      <c r="P4371" s="24">
        <f>'ROTH 1.0'!O4371*'קובץ טיוטה'!$D$10</f>
        <v>16015.671421448367</v>
      </c>
      <c r="Q4371" s="25">
        <f t="shared" si="683"/>
        <v>12415.671421448367</v>
      </c>
      <c r="R4371" s="24">
        <f t="shared" si="692"/>
        <v>0</v>
      </c>
      <c r="S4371" s="25">
        <f t="shared" si="685"/>
        <v>12415.671421448367</v>
      </c>
      <c r="T4371" s="25">
        <f t="shared" si="686"/>
        <v>0</v>
      </c>
      <c r="U4371" s="25" t="str">
        <f t="shared" si="687"/>
        <v>drain</v>
      </c>
      <c r="W4371" s="25">
        <f t="shared" si="690"/>
        <v>0</v>
      </c>
      <c r="X4371" s="25">
        <f t="shared" si="688"/>
        <v>31738.8259975861</v>
      </c>
      <c r="Y4371" s="25">
        <f t="shared" si="691"/>
        <v>12415.671421448365</v>
      </c>
      <c r="AA4371" s="25">
        <f t="shared" si="689"/>
        <v>0</v>
      </c>
      <c r="AC4371" s="25">
        <f t="shared" si="684"/>
        <v>0</v>
      </c>
    </row>
    <row r="4372" x14ac:dyDescent="0.2">
      <c r="L4372" s="24">
        <v>4367</v>
      </c>
      <c r="M4372" s="28">
        <v>0</v>
      </c>
      <c r="O4372" s="24">
        <v>4367</v>
      </c>
      <c r="P4372" s="24">
        <f>'ROTH 1.0'!O4372*'קובץ טיוטה'!$D$10</f>
        <v>14992.10193065262</v>
      </c>
      <c r="Q4372" s="24">
        <f t="shared" si="683"/>
        <v>11392.10193065262</v>
      </c>
      <c r="R4372" s="24">
        <f t="shared" si="692"/>
        <v>0</v>
      </c>
      <c r="S4372" s="24">
        <f t="shared" si="685"/>
        <v>11392.10193065262</v>
      </c>
      <c r="T4372" s="24">
        <f t="shared" si="686"/>
        <v>0</v>
      </c>
      <c r="U4372" s="24" t="str">
        <f t="shared" si="687"/>
        <v>drain</v>
      </c>
      <c r="W4372" s="24">
        <f t="shared" si="690"/>
        <v>0</v>
      </c>
      <c r="X4372" s="24">
        <f t="shared" si="688"/>
        <v>20346.724066933479</v>
      </c>
      <c r="Y4372" s="24">
        <f t="shared" si="691"/>
        <v>11392.101930652621</v>
      </c>
      <c r="AA4372" s="24">
        <f t="shared" si="689"/>
        <v>0</v>
      </c>
      <c r="AC4372" s="24">
        <f t="shared" si="684"/>
        <v>0</v>
      </c>
    </row>
    <row r="4373" x14ac:dyDescent="0.2">
      <c r="L4373" s="25">
        <v>4368</v>
      </c>
      <c r="M4373" s="29">
        <v>0</v>
      </c>
      <c r="O4373" s="25">
        <v>4368</v>
      </c>
      <c r="P4373" s="24">
        <f>'ROTH 1.0'!O4373*'קובץ טיוטה'!$D$10</f>
        <v>13989.033536054199</v>
      </c>
      <c r="Q4373" s="25">
        <f t="shared" si="683"/>
        <v>10389.033536054199</v>
      </c>
      <c r="R4373" s="24">
        <f t="shared" si="692"/>
        <v>0</v>
      </c>
      <c r="S4373" s="25">
        <f t="shared" si="685"/>
        <v>10389.033536054199</v>
      </c>
      <c r="T4373" s="25">
        <f t="shared" si="686"/>
        <v>0</v>
      </c>
      <c r="U4373" s="25" t="str">
        <f t="shared" si="687"/>
        <v>drain</v>
      </c>
      <c r="W4373" s="25">
        <f t="shared" si="690"/>
        <v>0</v>
      </c>
      <c r="X4373" s="25">
        <f t="shared" si="688"/>
        <v>9957.6905308792793</v>
      </c>
      <c r="Y4373" s="25">
        <f t="shared" si="691"/>
        <v>10389.033536054199</v>
      </c>
      <c r="AA4373" s="25">
        <f t="shared" si="689"/>
        <v>0</v>
      </c>
      <c r="AC4373" s="25">
        <f t="shared" si="684"/>
        <v>0</v>
      </c>
    </row>
    <row r="4374" x14ac:dyDescent="0.2">
      <c r="L4374" s="24">
        <v>4369</v>
      </c>
      <c r="M4374" s="28">
        <v>0</v>
      </c>
      <c r="O4374" s="24">
        <v>4369</v>
      </c>
      <c r="P4374" s="24">
        <f>'ROTH 1.0'!O4374*'קובץ טיוטה'!$D$10</f>
        <v>13112.841139110335</v>
      </c>
      <c r="Q4374" s="24">
        <f t="shared" si="683"/>
        <v>9512.8411391103346</v>
      </c>
      <c r="R4374" s="24">
        <f t="shared" si="692"/>
        <v>0</v>
      </c>
      <c r="S4374" s="24">
        <f t="shared" si="685"/>
        <v>9512.8411391103346</v>
      </c>
      <c r="T4374" s="24">
        <f t="shared" si="686"/>
        <v>0</v>
      </c>
      <c r="U4374" s="24" t="str">
        <f t="shared" si="687"/>
        <v>drain</v>
      </c>
      <c r="W4374" s="24">
        <f t="shared" si="690"/>
        <v>0</v>
      </c>
      <c r="X4374" s="24">
        <f t="shared" si="688"/>
        <v>444.84939176894477</v>
      </c>
      <c r="Y4374" s="24">
        <f t="shared" si="691"/>
        <v>9512.8411391103346</v>
      </c>
      <c r="AA4374" s="24">
        <f t="shared" si="689"/>
        <v>0</v>
      </c>
      <c r="AC4374" s="24">
        <f t="shared" si="684"/>
        <v>0</v>
      </c>
    </row>
    <row r="4375" x14ac:dyDescent="0.2">
      <c r="L4375" s="25">
        <v>4370</v>
      </c>
      <c r="M4375" s="29">
        <v>0</v>
      </c>
      <c r="O4375" s="25">
        <v>4370</v>
      </c>
      <c r="P4375" s="24">
        <f>'ROTH 1.0'!O4375*'קובץ טיוטה'!$D$10</f>
        <v>12437.455069299895</v>
      </c>
      <c r="Q4375" s="25">
        <f t="shared" si="683"/>
        <v>8837.4550692998946</v>
      </c>
      <c r="R4375" s="24">
        <f t="shared" si="692"/>
        <v>0</v>
      </c>
      <c r="S4375" s="25">
        <f t="shared" si="685"/>
        <v>8837.4550692998946</v>
      </c>
      <c r="T4375" s="25">
        <f t="shared" si="686"/>
        <v>0</v>
      </c>
      <c r="U4375" s="25" t="str">
        <f t="shared" si="687"/>
        <v>drain</v>
      </c>
      <c r="W4375" s="25">
        <f t="shared" si="690"/>
        <v>0</v>
      </c>
      <c r="X4375" s="25">
        <f t="shared" si="688"/>
        <v>0</v>
      </c>
      <c r="Y4375" s="25">
        <f t="shared" si="691"/>
        <v>444.84939176894477</v>
      </c>
      <c r="AA4375" s="25">
        <f t="shared" si="689"/>
        <v>8392.6056775309498</v>
      </c>
      <c r="AC4375" s="25">
        <f t="shared" si="684"/>
        <v>0</v>
      </c>
    </row>
    <row r="4376" x14ac:dyDescent="0.2">
      <c r="L4376" s="24">
        <v>4371</v>
      </c>
      <c r="M4376" s="28">
        <v>0</v>
      </c>
      <c r="O4376" s="24">
        <v>4371</v>
      </c>
      <c r="P4376" s="24">
        <f>'ROTH 1.0'!O4376*'קובץ טיוטה'!$D$10</f>
        <v>12153.252064254244</v>
      </c>
      <c r="Q4376" s="24">
        <f t="shared" si="683"/>
        <v>8553.252064254244</v>
      </c>
      <c r="R4376" s="24">
        <f t="shared" si="692"/>
        <v>0</v>
      </c>
      <c r="S4376" s="24">
        <f t="shared" si="685"/>
        <v>8553.252064254244</v>
      </c>
      <c r="T4376" s="24">
        <f t="shared" si="686"/>
        <v>0</v>
      </c>
      <c r="U4376" s="24" t="str">
        <f t="shared" si="687"/>
        <v>drain</v>
      </c>
      <c r="W4376" s="24">
        <f t="shared" si="690"/>
        <v>0</v>
      </c>
      <c r="X4376" s="24">
        <f t="shared" si="688"/>
        <v>0</v>
      </c>
      <c r="Y4376" s="24">
        <f t="shared" si="691"/>
        <v>0</v>
      </c>
      <c r="AA4376" s="24">
        <f t="shared" si="689"/>
        <v>8553.252064254244</v>
      </c>
      <c r="AC4376" s="24">
        <f t="shared" si="684"/>
        <v>0</v>
      </c>
    </row>
    <row r="4377" x14ac:dyDescent="0.2">
      <c r="L4377" s="25">
        <v>4372</v>
      </c>
      <c r="M4377" s="29">
        <v>0</v>
      </c>
      <c r="O4377" s="25">
        <v>4372</v>
      </c>
      <c r="P4377" s="24">
        <f>'ROTH 1.0'!O4377*'קובץ טיוטה'!$D$10</f>
        <v>11865.232470185067</v>
      </c>
      <c r="Q4377" s="25">
        <f t="shared" si="683"/>
        <v>8265.2324701850666</v>
      </c>
      <c r="R4377" s="24">
        <f t="shared" si="692"/>
        <v>0</v>
      </c>
      <c r="S4377" s="25">
        <f t="shared" si="685"/>
        <v>8265.2324701850666</v>
      </c>
      <c r="T4377" s="25">
        <f t="shared" si="686"/>
        <v>0</v>
      </c>
      <c r="U4377" s="25" t="str">
        <f t="shared" si="687"/>
        <v>drain</v>
      </c>
      <c r="W4377" s="25">
        <f t="shared" si="690"/>
        <v>0</v>
      </c>
      <c r="X4377" s="25">
        <f t="shared" si="688"/>
        <v>0</v>
      </c>
      <c r="Y4377" s="25">
        <f t="shared" si="691"/>
        <v>0</v>
      </c>
      <c r="AA4377" s="25">
        <f t="shared" si="689"/>
        <v>8265.2324701850666</v>
      </c>
      <c r="AC4377" s="25">
        <f t="shared" si="684"/>
        <v>0</v>
      </c>
    </row>
    <row r="4378" x14ac:dyDescent="0.2">
      <c r="L4378" s="24">
        <v>4373</v>
      </c>
      <c r="M4378" s="28">
        <v>0</v>
      </c>
      <c r="O4378" s="24">
        <v>4373</v>
      </c>
      <c r="P4378" s="24">
        <f>'ROTH 1.0'!O4378*'קובץ טיוטה'!$D$10</f>
        <v>11734.16418814176</v>
      </c>
      <c r="Q4378" s="24">
        <f t="shared" si="683"/>
        <v>8134.16418814176</v>
      </c>
      <c r="R4378" s="24">
        <f t="shared" si="692"/>
        <v>0</v>
      </c>
      <c r="S4378" s="24">
        <f t="shared" si="685"/>
        <v>8134.16418814176</v>
      </c>
      <c r="T4378" s="24">
        <f t="shared" si="686"/>
        <v>0</v>
      </c>
      <c r="U4378" s="24" t="str">
        <f t="shared" si="687"/>
        <v>drain</v>
      </c>
      <c r="W4378" s="24">
        <f t="shared" si="690"/>
        <v>0</v>
      </c>
      <c r="X4378" s="24">
        <f t="shared" si="688"/>
        <v>0</v>
      </c>
      <c r="Y4378" s="24">
        <f t="shared" si="691"/>
        <v>0</v>
      </c>
      <c r="AA4378" s="24">
        <f t="shared" si="689"/>
        <v>8134.16418814176</v>
      </c>
      <c r="AC4378" s="24">
        <f t="shared" si="684"/>
        <v>0</v>
      </c>
    </row>
    <row r="4379" x14ac:dyDescent="0.2">
      <c r="L4379" s="25">
        <v>4374</v>
      </c>
      <c r="M4379" s="29">
        <v>0</v>
      </c>
      <c r="O4379" s="25">
        <v>4374</v>
      </c>
      <c r="P4379" s="24">
        <f>'ROTH 1.0'!O4379*'קובץ טיוטה'!$D$10</f>
        <v>11611.391595502229</v>
      </c>
      <c r="Q4379" s="25">
        <f t="shared" si="683"/>
        <v>8011.3915955022294</v>
      </c>
      <c r="R4379" s="24">
        <f t="shared" si="692"/>
        <v>0</v>
      </c>
      <c r="S4379" s="25">
        <f t="shared" si="685"/>
        <v>8011.3915955022294</v>
      </c>
      <c r="T4379" s="25">
        <f t="shared" si="686"/>
        <v>0</v>
      </c>
      <c r="U4379" s="25" t="str">
        <f t="shared" si="687"/>
        <v>drain</v>
      </c>
      <c r="W4379" s="25">
        <f t="shared" si="690"/>
        <v>0</v>
      </c>
      <c r="X4379" s="25">
        <f t="shared" si="688"/>
        <v>0</v>
      </c>
      <c r="Y4379" s="25">
        <f t="shared" si="691"/>
        <v>0</v>
      </c>
      <c r="AA4379" s="25">
        <f t="shared" si="689"/>
        <v>8011.3915955022294</v>
      </c>
      <c r="AC4379" s="25">
        <f t="shared" si="684"/>
        <v>0</v>
      </c>
    </row>
    <row r="4380" x14ac:dyDescent="0.2">
      <c r="L4380" s="24">
        <v>4375</v>
      </c>
      <c r="M4380" s="28">
        <v>0.16628681200000001</v>
      </c>
      <c r="O4380" s="24">
        <v>4375</v>
      </c>
      <c r="P4380" s="24">
        <f>'ROTH 1.0'!O4380*'קובץ טיוטה'!$D$10</f>
        <v>12201.6888769917</v>
      </c>
      <c r="Q4380" s="24">
        <f t="shared" si="683"/>
        <v>8601.6888769917005</v>
      </c>
      <c r="R4380" s="24">
        <f t="shared" si="692"/>
        <v>11307.503216000001</v>
      </c>
      <c r="S4380" s="24">
        <f t="shared" si="685"/>
        <v>0</v>
      </c>
      <c r="T4380" s="24">
        <f t="shared" si="686"/>
        <v>2705.8143390083005</v>
      </c>
      <c r="U4380" s="24" t="str">
        <f t="shared" si="687"/>
        <v>charge</v>
      </c>
      <c r="W4380" s="24">
        <f t="shared" si="690"/>
        <v>2435.2329051074707</v>
      </c>
      <c r="X4380" s="24">
        <f t="shared" si="688"/>
        <v>2435.2329051074707</v>
      </c>
      <c r="Y4380" s="24">
        <f t="shared" si="691"/>
        <v>0</v>
      </c>
      <c r="AA4380" s="24">
        <f t="shared" si="689"/>
        <v>0</v>
      </c>
      <c r="AC4380" s="24">
        <f t="shared" si="684"/>
        <v>270.58143390082978</v>
      </c>
    </row>
    <row r="4381" x14ac:dyDescent="0.2">
      <c r="L4381" s="25">
        <v>4376</v>
      </c>
      <c r="M4381" s="29">
        <v>0.38461575400000003</v>
      </c>
      <c r="O4381" s="25">
        <v>4376</v>
      </c>
      <c r="P4381" s="24">
        <f>'ROTH 1.0'!O4381*'קובץ טיוטה'!$D$10</f>
        <v>13338.389256625827</v>
      </c>
      <c r="Q4381" s="25">
        <f t="shared" si="683"/>
        <v>9738.3892566258273</v>
      </c>
      <c r="R4381" s="24">
        <f t="shared" si="692"/>
        <v>26153.871272</v>
      </c>
      <c r="S4381" s="25">
        <f t="shared" si="685"/>
        <v>0</v>
      </c>
      <c r="T4381" s="25">
        <f t="shared" si="686"/>
        <v>16415.482015374175</v>
      </c>
      <c r="U4381" s="25" t="str">
        <f t="shared" si="687"/>
        <v>charge</v>
      </c>
      <c r="W4381" s="25">
        <f t="shared" si="690"/>
        <v>14773.93381383676</v>
      </c>
      <c r="X4381" s="25">
        <f t="shared" si="688"/>
        <v>17209.166718944231</v>
      </c>
      <c r="Y4381" s="25">
        <f t="shared" si="691"/>
        <v>0</v>
      </c>
      <c r="AA4381" s="25">
        <f t="shared" si="689"/>
        <v>0</v>
      </c>
      <c r="AC4381" s="25">
        <f t="shared" si="684"/>
        <v>1641.5482015374146</v>
      </c>
    </row>
    <row r="4382" x14ac:dyDescent="0.2">
      <c r="L4382" s="24">
        <v>4377</v>
      </c>
      <c r="M4382" s="28">
        <v>0.59879000999999998</v>
      </c>
      <c r="O4382" s="24">
        <v>4377</v>
      </c>
      <c r="P4382" s="24">
        <f>'ROTH 1.0'!O4382*'קובץ טיוטה'!$D$10</f>
        <v>14655.118780083671</v>
      </c>
      <c r="Q4382" s="24">
        <f t="shared" si="683"/>
        <v>11055.118780083671</v>
      </c>
      <c r="R4382" s="24">
        <f t="shared" si="692"/>
        <v>40717.720679999999</v>
      </c>
      <c r="S4382" s="24">
        <f t="shared" si="685"/>
        <v>0</v>
      </c>
      <c r="T4382" s="24">
        <f t="shared" si="686"/>
        <v>29662.601899916328</v>
      </c>
      <c r="U4382" s="24" t="str">
        <f t="shared" si="687"/>
        <v>charge</v>
      </c>
      <c r="W4382" s="24">
        <f t="shared" si="690"/>
        <v>26696.341709924694</v>
      </c>
      <c r="X4382" s="24">
        <f t="shared" si="688"/>
        <v>43905.508428868925</v>
      </c>
      <c r="Y4382" s="24">
        <f t="shared" si="691"/>
        <v>0</v>
      </c>
      <c r="AA4382" s="24">
        <f t="shared" si="689"/>
        <v>0</v>
      </c>
      <c r="AC4382" s="24">
        <f t="shared" si="684"/>
        <v>2966.2601899916335</v>
      </c>
    </row>
    <row r="4383" x14ac:dyDescent="0.2">
      <c r="L4383" s="25">
        <v>4378</v>
      </c>
      <c r="M4383" s="29">
        <v>0.7040894350000001</v>
      </c>
      <c r="O4383" s="25">
        <v>4378</v>
      </c>
      <c r="P4383" s="24">
        <f>'ROTH 1.0'!O4383*'קובץ טיוטה'!$D$10</f>
        <v>15753.844312732796</v>
      </c>
      <c r="Q4383" s="25">
        <f t="shared" si="683"/>
        <v>12153.844312732796</v>
      </c>
      <c r="R4383" s="24">
        <f t="shared" si="692"/>
        <v>47878.081580000005</v>
      </c>
      <c r="S4383" s="25">
        <f t="shared" si="685"/>
        <v>0</v>
      </c>
      <c r="T4383" s="25">
        <f t="shared" si="686"/>
        <v>35724.237267267206</v>
      </c>
      <c r="U4383" s="25" t="str">
        <f t="shared" si="687"/>
        <v>charge</v>
      </c>
      <c r="W4383" s="25">
        <f t="shared" si="690"/>
        <v>34094.491571131075</v>
      </c>
      <c r="X4383" s="25">
        <f t="shared" si="688"/>
        <v>78000</v>
      </c>
      <c r="Y4383" s="25">
        <f t="shared" si="691"/>
        <v>0</v>
      </c>
      <c r="AA4383" s="25">
        <f t="shared" si="689"/>
        <v>0</v>
      </c>
      <c r="AC4383" s="25">
        <f t="shared" si="684"/>
        <v>1629.7456961361313</v>
      </c>
    </row>
    <row r="4384" x14ac:dyDescent="0.2">
      <c r="L4384" s="24">
        <v>4379</v>
      </c>
      <c r="M4384" s="28">
        <v>0.70988739899999997</v>
      </c>
      <c r="O4384" s="24">
        <v>4379</v>
      </c>
      <c r="P4384" s="24">
        <f>'ROTH 1.0'!O4384*'קובץ טיוטה'!$D$10</f>
        <v>16703.965875872724</v>
      </c>
      <c r="Q4384" s="24">
        <f t="shared" si="683"/>
        <v>13103.965875872724</v>
      </c>
      <c r="R4384" s="24">
        <f t="shared" si="692"/>
        <v>48272.343132000002</v>
      </c>
      <c r="S4384" s="24">
        <f t="shared" si="685"/>
        <v>0</v>
      </c>
      <c r="T4384" s="24">
        <f t="shared" si="686"/>
        <v>35168.377256127278</v>
      </c>
      <c r="U4384" s="24" t="str">
        <f t="shared" si="687"/>
        <v>charge</v>
      </c>
      <c r="W4384" s="24">
        <f t="shared" si="690"/>
        <v>0</v>
      </c>
      <c r="X4384" s="24">
        <f t="shared" si="688"/>
        <v>78000</v>
      </c>
      <c r="Y4384" s="24">
        <f t="shared" si="691"/>
        <v>0</v>
      </c>
      <c r="AA4384" s="24">
        <f t="shared" si="689"/>
        <v>0</v>
      </c>
      <c r="AC4384" s="24">
        <f t="shared" si="684"/>
        <v>35168.377256127278</v>
      </c>
    </row>
    <row r="4385" x14ac:dyDescent="0.2">
      <c r="L4385" s="25">
        <v>4380</v>
      </c>
      <c r="M4385" s="29">
        <v>0.73203603799999994</v>
      </c>
      <c r="O4385" s="25">
        <v>4380</v>
      </c>
      <c r="P4385" s="24">
        <f>'ROTH 1.0'!O4385*'קובץ טיוטה'!$D$10</f>
        <v>17415.803716212802</v>
      </c>
      <c r="Q4385" s="25">
        <f t="shared" si="683"/>
        <v>13815.803716212802</v>
      </c>
      <c r="R4385" s="24">
        <f t="shared" si="692"/>
        <v>49778.450583999991</v>
      </c>
      <c r="S4385" s="25">
        <f t="shared" si="685"/>
        <v>0</v>
      </c>
      <c r="T4385" s="25">
        <f t="shared" si="686"/>
        <v>35962.646867787189</v>
      </c>
      <c r="U4385" s="25" t="str">
        <f t="shared" si="687"/>
        <v>charge</v>
      </c>
      <c r="W4385" s="25">
        <f t="shared" si="690"/>
        <v>0</v>
      </c>
      <c r="X4385" s="25">
        <f t="shared" si="688"/>
        <v>78000</v>
      </c>
      <c r="Y4385" s="25">
        <f t="shared" si="691"/>
        <v>0</v>
      </c>
      <c r="AA4385" s="25">
        <f t="shared" si="689"/>
        <v>0</v>
      </c>
      <c r="AC4385" s="25">
        <f t="shared" si="684"/>
        <v>35962.646867787189</v>
      </c>
    </row>
    <row r="4386" x14ac:dyDescent="0.2">
      <c r="L4386" s="24">
        <v>4381</v>
      </c>
      <c r="M4386" s="28">
        <v>0.73652806400000004</v>
      </c>
      <c r="O4386" s="24">
        <v>4381</v>
      </c>
      <c r="P4386" s="24">
        <f>'ROTH 1.0'!O4386*'קובץ טיוטה'!$D$10</f>
        <v>17587.669762901074</v>
      </c>
      <c r="Q4386" s="24">
        <f t="shared" si="683"/>
        <v>13987.669762901074</v>
      </c>
      <c r="R4386" s="24">
        <f t="shared" si="692"/>
        <v>50083.908351999999</v>
      </c>
      <c r="S4386" s="24">
        <f t="shared" si="685"/>
        <v>0</v>
      </c>
      <c r="T4386" s="24">
        <f t="shared" si="686"/>
        <v>36096.238589098924</v>
      </c>
      <c r="U4386" s="24" t="str">
        <f t="shared" si="687"/>
        <v>charge</v>
      </c>
      <c r="W4386" s="24">
        <f t="shared" si="690"/>
        <v>0</v>
      </c>
      <c r="X4386" s="24">
        <f t="shared" si="688"/>
        <v>78000</v>
      </c>
      <c r="Y4386" s="24">
        <f t="shared" si="691"/>
        <v>0</v>
      </c>
      <c r="AA4386" s="24">
        <f t="shared" si="689"/>
        <v>0</v>
      </c>
      <c r="AC4386" s="24">
        <f t="shared" si="684"/>
        <v>36096.238589098924</v>
      </c>
    </row>
    <row r="4387" x14ac:dyDescent="0.2">
      <c r="L4387" s="25">
        <v>4382</v>
      </c>
      <c r="M4387" s="29">
        <v>0.75272076899999996</v>
      </c>
      <c r="O4387" s="25">
        <v>4382</v>
      </c>
      <c r="P4387" s="24">
        <f>'ROTH 1.0'!O4387*'קובץ טיוטה'!$D$10</f>
        <v>17624.33945622978</v>
      </c>
      <c r="Q4387" s="25">
        <f t="shared" si="683"/>
        <v>14024.33945622978</v>
      </c>
      <c r="R4387" s="24">
        <f t="shared" si="692"/>
        <v>51185.012291999992</v>
      </c>
      <c r="S4387" s="25">
        <f t="shared" si="685"/>
        <v>0</v>
      </c>
      <c r="T4387" s="25">
        <f t="shared" si="686"/>
        <v>37160.672835770209</v>
      </c>
      <c r="U4387" s="25" t="str">
        <f t="shared" si="687"/>
        <v>charge</v>
      </c>
      <c r="W4387" s="25">
        <f t="shared" si="690"/>
        <v>0</v>
      </c>
      <c r="X4387" s="25">
        <f t="shared" si="688"/>
        <v>78000</v>
      </c>
      <c r="Y4387" s="25">
        <f t="shared" si="691"/>
        <v>0</v>
      </c>
      <c r="AA4387" s="25">
        <f t="shared" si="689"/>
        <v>0</v>
      </c>
      <c r="AC4387" s="25">
        <f t="shared" si="684"/>
        <v>37160.672835770209</v>
      </c>
    </row>
    <row r="4388" x14ac:dyDescent="0.2">
      <c r="L4388" s="24">
        <v>4383</v>
      </c>
      <c r="M4388" s="28">
        <v>0.74479476300000003</v>
      </c>
      <c r="O4388" s="24">
        <v>4383</v>
      </c>
      <c r="P4388" s="24">
        <f>'ROTH 1.0'!O4388*'קובץ טיוטה'!$D$10</f>
        <v>17796.645996111263</v>
      </c>
      <c r="Q4388" s="24">
        <f t="shared" si="683"/>
        <v>14196.645996111263</v>
      </c>
      <c r="R4388" s="24">
        <f t="shared" si="692"/>
        <v>50646.043884000006</v>
      </c>
      <c r="S4388" s="24">
        <f t="shared" si="685"/>
        <v>0</v>
      </c>
      <c r="T4388" s="24">
        <f t="shared" si="686"/>
        <v>36449.397887888743</v>
      </c>
      <c r="U4388" s="24" t="str">
        <f t="shared" si="687"/>
        <v>charge</v>
      </c>
      <c r="W4388" s="24">
        <f t="shared" si="690"/>
        <v>0</v>
      </c>
      <c r="X4388" s="24">
        <f t="shared" si="688"/>
        <v>78000</v>
      </c>
      <c r="Y4388" s="24">
        <f t="shared" si="691"/>
        <v>0</v>
      </c>
      <c r="AA4388" s="24">
        <f t="shared" si="689"/>
        <v>0</v>
      </c>
      <c r="AC4388" s="24">
        <f t="shared" si="684"/>
        <v>36449.397887888743</v>
      </c>
    </row>
    <row r="4389" x14ac:dyDescent="0.2">
      <c r="L4389" s="25">
        <v>4384</v>
      </c>
      <c r="M4389" s="29">
        <v>0.69846145599999998</v>
      </c>
      <c r="O4389" s="25">
        <v>4384</v>
      </c>
      <c r="P4389" s="24">
        <f>'ROTH 1.0'!O4389*'קובץ טיוטה'!$D$10</f>
        <v>17667.122611764185</v>
      </c>
      <c r="Q4389" s="25">
        <f t="shared" si="683"/>
        <v>14067.122611764185</v>
      </c>
      <c r="R4389" s="24">
        <f t="shared" si="692"/>
        <v>47495.379007999996</v>
      </c>
      <c r="S4389" s="25">
        <f t="shared" si="685"/>
        <v>0</v>
      </c>
      <c r="T4389" s="25">
        <f t="shared" si="686"/>
        <v>33428.256396235811</v>
      </c>
      <c r="U4389" s="25" t="str">
        <f t="shared" si="687"/>
        <v>charge</v>
      </c>
      <c r="W4389" s="25">
        <f t="shared" si="690"/>
        <v>0</v>
      </c>
      <c r="X4389" s="25">
        <f t="shared" si="688"/>
        <v>78000</v>
      </c>
      <c r="Y4389" s="25">
        <f t="shared" si="691"/>
        <v>0</v>
      </c>
      <c r="AA4389" s="25">
        <f t="shared" si="689"/>
        <v>0</v>
      </c>
      <c r="AC4389" s="25">
        <f t="shared" si="684"/>
        <v>33428.256396235811</v>
      </c>
    </row>
    <row r="4390" x14ac:dyDescent="0.2">
      <c r="L4390" s="24">
        <v>4385</v>
      </c>
      <c r="M4390" s="28">
        <v>0.59177335499999995</v>
      </c>
      <c r="O4390" s="24">
        <v>4385</v>
      </c>
      <c r="P4390" s="24">
        <f>'ROTH 1.0'!O4390*'קובץ טיוטה'!$D$10</f>
        <v>17315.321814454932</v>
      </c>
      <c r="Q4390" s="24">
        <f t="shared" si="683"/>
        <v>13715.321814454932</v>
      </c>
      <c r="R4390" s="24">
        <f t="shared" si="692"/>
        <v>40240.588139999993</v>
      </c>
      <c r="S4390" s="24">
        <f t="shared" si="685"/>
        <v>0</v>
      </c>
      <c r="T4390" s="24">
        <f t="shared" si="686"/>
        <v>26525.266325545061</v>
      </c>
      <c r="U4390" s="24" t="str">
        <f t="shared" si="687"/>
        <v>charge</v>
      </c>
      <c r="W4390" s="24">
        <f t="shared" si="690"/>
        <v>0</v>
      </c>
      <c r="X4390" s="24">
        <f t="shared" si="688"/>
        <v>78000</v>
      </c>
      <c r="Y4390" s="24">
        <f t="shared" si="691"/>
        <v>0</v>
      </c>
      <c r="AA4390" s="24">
        <f t="shared" si="689"/>
        <v>0</v>
      </c>
      <c r="AC4390" s="24">
        <f t="shared" si="684"/>
        <v>26525.266325545061</v>
      </c>
    </row>
    <row r="4391" x14ac:dyDescent="0.2">
      <c r="L4391" s="25">
        <v>4386</v>
      </c>
      <c r="M4391" s="29">
        <v>0.27089129000000001</v>
      </c>
      <c r="O4391" s="25">
        <v>4386</v>
      </c>
      <c r="P4391" s="24">
        <f>'ROTH 1.0'!O4391*'קובץ טיוטה'!$D$10</f>
        <v>17213.080012519105</v>
      </c>
      <c r="Q4391" s="25">
        <f t="shared" si="683"/>
        <v>13613.080012519105</v>
      </c>
      <c r="R4391" s="24">
        <f t="shared" si="692"/>
        <v>18420.60772</v>
      </c>
      <c r="S4391" s="25">
        <f t="shared" si="685"/>
        <v>0</v>
      </c>
      <c r="T4391" s="25">
        <f t="shared" si="686"/>
        <v>4807.5277074808946</v>
      </c>
      <c r="U4391" s="25" t="str">
        <f t="shared" si="687"/>
        <v>charge</v>
      </c>
      <c r="W4391" s="25">
        <f t="shared" si="690"/>
        <v>0</v>
      </c>
      <c r="X4391" s="25">
        <f t="shared" si="688"/>
        <v>78000</v>
      </c>
      <c r="Y4391" s="25">
        <f t="shared" si="691"/>
        <v>0</v>
      </c>
      <c r="AA4391" s="25">
        <f t="shared" si="689"/>
        <v>0</v>
      </c>
      <c r="AC4391" s="25">
        <f t="shared" si="684"/>
        <v>4807.5277074808946</v>
      </c>
    </row>
    <row r="4392" x14ac:dyDescent="0.2">
      <c r="L4392" s="24">
        <v>4387</v>
      </c>
      <c r="M4392" s="28">
        <v>8.9397947000000005E-2</v>
      </c>
      <c r="O4392" s="24">
        <v>4387</v>
      </c>
      <c r="P4392" s="24">
        <f>'ROTH 1.0'!O4392*'קובץ טיוטה'!$D$10</f>
        <v>16918.098386072266</v>
      </c>
      <c r="Q4392" s="24">
        <f t="shared" si="683"/>
        <v>13318.098386072266</v>
      </c>
      <c r="R4392" s="24">
        <f t="shared" si="692"/>
        <v>6079.0603960000008</v>
      </c>
      <c r="S4392" s="24">
        <f t="shared" si="685"/>
        <v>7239.0379900722655</v>
      </c>
      <c r="T4392" s="24">
        <f t="shared" si="686"/>
        <v>0</v>
      </c>
      <c r="U4392" s="24" t="str">
        <f t="shared" si="687"/>
        <v>drain</v>
      </c>
      <c r="W4392" s="24">
        <f t="shared" si="690"/>
        <v>0</v>
      </c>
      <c r="X4392" s="24">
        <f t="shared" si="688"/>
        <v>70760.962009927738</v>
      </c>
      <c r="Y4392" s="24">
        <f t="shared" si="691"/>
        <v>7239.0379900722619</v>
      </c>
      <c r="AA4392" s="24">
        <f t="shared" si="689"/>
        <v>0</v>
      </c>
      <c r="AC4392" s="24">
        <f t="shared" si="684"/>
        <v>0</v>
      </c>
    </row>
    <row r="4393" x14ac:dyDescent="0.2">
      <c r="L4393" s="25">
        <v>4388</v>
      </c>
      <c r="M4393" s="29">
        <v>0</v>
      </c>
      <c r="O4393" s="25">
        <v>4388</v>
      </c>
      <c r="P4393" s="24">
        <f>'ROTH 1.0'!O4393*'קובץ טיוטה'!$D$10</f>
        <v>16146.117543031523</v>
      </c>
      <c r="Q4393" s="25">
        <f t="shared" si="683"/>
        <v>12546.117543031523</v>
      </c>
      <c r="R4393" s="24">
        <f t="shared" si="692"/>
        <v>0</v>
      </c>
      <c r="S4393" s="25">
        <f t="shared" si="685"/>
        <v>12546.117543031523</v>
      </c>
      <c r="T4393" s="25">
        <f t="shared" si="686"/>
        <v>0</v>
      </c>
      <c r="U4393" s="25" t="str">
        <f t="shared" si="687"/>
        <v>drain</v>
      </c>
      <c r="W4393" s="25">
        <f t="shared" si="690"/>
        <v>0</v>
      </c>
      <c r="X4393" s="25">
        <f t="shared" si="688"/>
        <v>58214.844466896218</v>
      </c>
      <c r="Y4393" s="25">
        <f t="shared" si="691"/>
        <v>12546.11754303152</v>
      </c>
      <c r="AA4393" s="25">
        <f t="shared" si="689"/>
        <v>0</v>
      </c>
      <c r="AC4393" s="25">
        <f t="shared" si="684"/>
        <v>0</v>
      </c>
    </row>
    <row r="4394" x14ac:dyDescent="0.2">
      <c r="L4394" s="24">
        <v>4389</v>
      </c>
      <c r="M4394" s="28">
        <v>0</v>
      </c>
      <c r="O4394" s="24">
        <v>4389</v>
      </c>
      <c r="P4394" s="24">
        <f>'ROTH 1.0'!O4394*'קובץ טיוטה'!$D$10</f>
        <v>15781.829010676067</v>
      </c>
      <c r="Q4394" s="24">
        <f t="shared" si="683"/>
        <v>12181.829010676067</v>
      </c>
      <c r="R4394" s="24">
        <f t="shared" si="692"/>
        <v>0</v>
      </c>
      <c r="S4394" s="24">
        <f t="shared" si="685"/>
        <v>12181.829010676067</v>
      </c>
      <c r="T4394" s="24">
        <f t="shared" si="686"/>
        <v>0</v>
      </c>
      <c r="U4394" s="24" t="str">
        <f t="shared" si="687"/>
        <v>drain</v>
      </c>
      <c r="W4394" s="24">
        <f t="shared" si="690"/>
        <v>0</v>
      </c>
      <c r="X4394" s="24">
        <f t="shared" si="688"/>
        <v>46033.01545622015</v>
      </c>
      <c r="Y4394" s="24">
        <f t="shared" si="691"/>
        <v>12181.829010676069</v>
      </c>
      <c r="AA4394" s="24">
        <f t="shared" si="689"/>
        <v>0</v>
      </c>
      <c r="AC4394" s="24">
        <f t="shared" si="684"/>
        <v>0</v>
      </c>
    </row>
    <row r="4395" x14ac:dyDescent="0.2">
      <c r="L4395" s="25">
        <v>4390</v>
      </c>
      <c r="M4395" s="29">
        <v>0</v>
      </c>
      <c r="O4395" s="25">
        <v>4390</v>
      </c>
      <c r="P4395" s="24">
        <f>'ROTH 1.0'!O4395*'קובץ טיוטה'!$D$10</f>
        <v>15158.25569545932</v>
      </c>
      <c r="Q4395" s="25">
        <f t="shared" si="683"/>
        <v>11558.25569545932</v>
      </c>
      <c r="R4395" s="24">
        <f t="shared" si="692"/>
        <v>0</v>
      </c>
      <c r="S4395" s="25">
        <f t="shared" si="685"/>
        <v>11558.25569545932</v>
      </c>
      <c r="T4395" s="25">
        <f t="shared" si="686"/>
        <v>0</v>
      </c>
      <c r="U4395" s="25" t="str">
        <f t="shared" si="687"/>
        <v>drain</v>
      </c>
      <c r="W4395" s="25">
        <f t="shared" si="690"/>
        <v>0</v>
      </c>
      <c r="X4395" s="25">
        <f t="shared" si="688"/>
        <v>34474.759760760833</v>
      </c>
      <c r="Y4395" s="25">
        <f t="shared" si="691"/>
        <v>11558.255695459316</v>
      </c>
      <c r="AA4395" s="25">
        <f t="shared" si="689"/>
        <v>0</v>
      </c>
      <c r="AC4395" s="25">
        <f t="shared" si="684"/>
        <v>0</v>
      </c>
    </row>
    <row r="4396" x14ac:dyDescent="0.2">
      <c r="L4396" s="24">
        <v>4391</v>
      </c>
      <c r="M4396" s="28">
        <v>0</v>
      </c>
      <c r="O4396" s="24">
        <v>4391</v>
      </c>
      <c r="P4396" s="24">
        <f>'ROTH 1.0'!O4396*'קובץ טיוטה'!$D$10</f>
        <v>14623.38543322708</v>
      </c>
      <c r="Q4396" s="24">
        <f t="shared" si="683"/>
        <v>11023.38543322708</v>
      </c>
      <c r="R4396" s="24">
        <f t="shared" si="692"/>
        <v>0</v>
      </c>
      <c r="S4396" s="24">
        <f t="shared" si="685"/>
        <v>11023.38543322708</v>
      </c>
      <c r="T4396" s="24">
        <f t="shared" si="686"/>
        <v>0</v>
      </c>
      <c r="U4396" s="24" t="str">
        <f t="shared" si="687"/>
        <v>drain</v>
      </c>
      <c r="W4396" s="24">
        <f t="shared" si="690"/>
        <v>0</v>
      </c>
      <c r="X4396" s="24">
        <f t="shared" si="688"/>
        <v>23451.374327533755</v>
      </c>
      <c r="Y4396" s="24">
        <f t="shared" si="691"/>
        <v>11023.385433227078</v>
      </c>
      <c r="AA4396" s="24">
        <f t="shared" si="689"/>
        <v>0</v>
      </c>
      <c r="AC4396" s="24">
        <f t="shared" si="684"/>
        <v>0</v>
      </c>
    </row>
    <row r="4397" x14ac:dyDescent="0.2">
      <c r="L4397" s="25">
        <v>4392</v>
      </c>
      <c r="M4397" s="29">
        <v>0</v>
      </c>
      <c r="O4397" s="25">
        <v>4392</v>
      </c>
      <c r="P4397" s="24">
        <f>'ROTH 1.0'!O4397*'קובץ טיוטה'!$D$10</f>
        <v>13834.656039484526</v>
      </c>
      <c r="Q4397" s="25">
        <f t="shared" si="683"/>
        <v>10234.656039484526</v>
      </c>
      <c r="R4397" s="24">
        <f t="shared" si="692"/>
        <v>0</v>
      </c>
      <c r="S4397" s="25">
        <f t="shared" si="685"/>
        <v>10234.656039484526</v>
      </c>
      <c r="T4397" s="25">
        <f t="shared" si="686"/>
        <v>0</v>
      </c>
      <c r="U4397" s="25" t="str">
        <f t="shared" si="687"/>
        <v>drain</v>
      </c>
      <c r="W4397" s="25">
        <f t="shared" si="690"/>
        <v>0</v>
      </c>
      <c r="X4397" s="25">
        <f t="shared" si="688"/>
        <v>13216.718288049229</v>
      </c>
      <c r="Y4397" s="25">
        <f t="shared" si="691"/>
        <v>10234.656039484526</v>
      </c>
      <c r="AA4397" s="25">
        <f t="shared" si="689"/>
        <v>0</v>
      </c>
      <c r="AC4397" s="25">
        <f t="shared" si="684"/>
        <v>0</v>
      </c>
    </row>
    <row r="4398" x14ac:dyDescent="0.2">
      <c r="L4398" s="24">
        <v>4393</v>
      </c>
      <c r="M4398" s="28">
        <v>0</v>
      </c>
      <c r="O4398" s="24">
        <v>4393</v>
      </c>
      <c r="P4398" s="24">
        <f>'ROTH 1.0'!O4398*'קובץ טיוטה'!$D$10</f>
        <v>13000.535202550473</v>
      </c>
      <c r="Q4398" s="24">
        <f t="shared" si="683"/>
        <v>9400.5352025504726</v>
      </c>
      <c r="R4398" s="24">
        <f t="shared" si="692"/>
        <v>0</v>
      </c>
      <c r="S4398" s="24">
        <f t="shared" si="685"/>
        <v>9400.5352025504726</v>
      </c>
      <c r="T4398" s="24">
        <f t="shared" si="686"/>
        <v>0</v>
      </c>
      <c r="U4398" s="24" t="str">
        <f t="shared" si="687"/>
        <v>drain</v>
      </c>
      <c r="W4398" s="24">
        <f t="shared" si="690"/>
        <v>0</v>
      </c>
      <c r="X4398" s="24">
        <f t="shared" si="688"/>
        <v>3816.1830854987566</v>
      </c>
      <c r="Y4398" s="24">
        <f t="shared" si="691"/>
        <v>9400.5352025504726</v>
      </c>
      <c r="AA4398" s="24">
        <f t="shared" si="689"/>
        <v>0</v>
      </c>
      <c r="AC4398" s="24">
        <f t="shared" si="684"/>
        <v>0</v>
      </c>
    </row>
    <row r="4399" x14ac:dyDescent="0.2">
      <c r="L4399" s="25">
        <v>4394</v>
      </c>
      <c r="M4399" s="29">
        <v>0</v>
      </c>
      <c r="O4399" s="25">
        <v>4394</v>
      </c>
      <c r="P4399" s="24">
        <f>'ROTH 1.0'!O4399*'קובץ טיוטה'!$D$10</f>
        <v>12815.659578100476</v>
      </c>
      <c r="Q4399" s="25">
        <f t="shared" si="683"/>
        <v>9215.6595781004762</v>
      </c>
      <c r="R4399" s="24">
        <f t="shared" si="692"/>
        <v>0</v>
      </c>
      <c r="S4399" s="25">
        <f t="shared" si="685"/>
        <v>9215.6595781004762</v>
      </c>
      <c r="T4399" s="25">
        <f t="shared" si="686"/>
        <v>0</v>
      </c>
      <c r="U4399" s="25" t="str">
        <f t="shared" si="687"/>
        <v>drain</v>
      </c>
      <c r="W4399" s="25">
        <f t="shared" si="690"/>
        <v>0</v>
      </c>
      <c r="X4399" s="25">
        <f t="shared" si="688"/>
        <v>0</v>
      </c>
      <c r="Y4399" s="25">
        <f t="shared" si="691"/>
        <v>3816.1830854987566</v>
      </c>
      <c r="AA4399" s="25">
        <f t="shared" si="689"/>
        <v>5399.4764926017197</v>
      </c>
      <c r="AC4399" s="25">
        <f t="shared" si="684"/>
        <v>0</v>
      </c>
    </row>
    <row r="4400" x14ac:dyDescent="0.2">
      <c r="L4400" s="24">
        <v>4395</v>
      </c>
      <c r="M4400" s="28">
        <v>0</v>
      </c>
      <c r="O4400" s="24">
        <v>4395</v>
      </c>
      <c r="P4400" s="24">
        <f>'ROTH 1.0'!O4400*'קובץ טיוטה'!$D$10</f>
        <v>12379.495468844441</v>
      </c>
      <c r="Q4400" s="24">
        <f t="shared" si="683"/>
        <v>8779.4954688444413</v>
      </c>
      <c r="R4400" s="24">
        <f t="shared" si="692"/>
        <v>0</v>
      </c>
      <c r="S4400" s="24">
        <f t="shared" si="685"/>
        <v>8779.4954688444413</v>
      </c>
      <c r="T4400" s="24">
        <f t="shared" si="686"/>
        <v>0</v>
      </c>
      <c r="U4400" s="24" t="str">
        <f t="shared" si="687"/>
        <v>drain</v>
      </c>
      <c r="W4400" s="24">
        <f t="shared" si="690"/>
        <v>0</v>
      </c>
      <c r="X4400" s="24">
        <f t="shared" si="688"/>
        <v>0</v>
      </c>
      <c r="Y4400" s="24">
        <f t="shared" si="691"/>
        <v>0</v>
      </c>
      <c r="AA4400" s="24">
        <f t="shared" si="689"/>
        <v>8779.4954688444413</v>
      </c>
      <c r="AC4400" s="24">
        <f t="shared" si="684"/>
        <v>0</v>
      </c>
    </row>
    <row r="4401" x14ac:dyDescent="0.2">
      <c r="L4401" s="25">
        <v>4396</v>
      </c>
      <c r="M4401" s="29">
        <v>0</v>
      </c>
      <c r="O4401" s="25">
        <v>4396</v>
      </c>
      <c r="P4401" s="24">
        <f>'ROTH 1.0'!O4401*'קובץ טיוטה'!$D$10</f>
        <v>12112.766460079967</v>
      </c>
      <c r="Q4401" s="25">
        <f t="shared" si="683"/>
        <v>8512.7664600799671</v>
      </c>
      <c r="R4401" s="24">
        <f t="shared" si="692"/>
        <v>0</v>
      </c>
      <c r="S4401" s="25">
        <f t="shared" si="685"/>
        <v>8512.7664600799671</v>
      </c>
      <c r="T4401" s="25">
        <f t="shared" si="686"/>
        <v>0</v>
      </c>
      <c r="U4401" s="25" t="str">
        <f t="shared" si="687"/>
        <v>drain</v>
      </c>
      <c r="W4401" s="25">
        <f t="shared" si="690"/>
        <v>0</v>
      </c>
      <c r="X4401" s="25">
        <f t="shared" si="688"/>
        <v>0</v>
      </c>
      <c r="Y4401" s="25">
        <f t="shared" si="691"/>
        <v>0</v>
      </c>
      <c r="AA4401" s="25">
        <f t="shared" si="689"/>
        <v>8512.7664600799671</v>
      </c>
      <c r="AC4401" s="25">
        <f t="shared" si="684"/>
        <v>0</v>
      </c>
    </row>
    <row r="4402" x14ac:dyDescent="0.2">
      <c r="L4402" s="24">
        <v>4397</v>
      </c>
      <c r="M4402" s="28">
        <v>0</v>
      </c>
      <c r="O4402" s="24">
        <v>4397</v>
      </c>
      <c r="P4402" s="24">
        <f>'ROTH 1.0'!O4402*'קובץ טיוטה'!$D$10</f>
        <v>11893.890895026077</v>
      </c>
      <c r="Q4402" s="24">
        <f t="shared" si="683"/>
        <v>8293.8908950260775</v>
      </c>
      <c r="R4402" s="24">
        <f t="shared" si="692"/>
        <v>0</v>
      </c>
      <c r="S4402" s="24">
        <f t="shared" si="685"/>
        <v>8293.8908950260775</v>
      </c>
      <c r="T4402" s="24">
        <f t="shared" si="686"/>
        <v>0</v>
      </c>
      <c r="U4402" s="24" t="str">
        <f t="shared" si="687"/>
        <v>drain</v>
      </c>
      <c r="W4402" s="24">
        <f t="shared" si="690"/>
        <v>0</v>
      </c>
      <c r="X4402" s="24">
        <f t="shared" si="688"/>
        <v>0</v>
      </c>
      <c r="Y4402" s="24">
        <f t="shared" si="691"/>
        <v>0</v>
      </c>
      <c r="AA4402" s="24">
        <f t="shared" si="689"/>
        <v>8293.8908950260775</v>
      </c>
      <c r="AC4402" s="24">
        <f t="shared" si="684"/>
        <v>0</v>
      </c>
    </row>
    <row r="4403" x14ac:dyDescent="0.2">
      <c r="L4403" s="25">
        <v>4398</v>
      </c>
      <c r="M4403" s="29">
        <v>0</v>
      </c>
      <c r="O4403" s="25">
        <v>4398</v>
      </c>
      <c r="P4403" s="24">
        <f>'ROTH 1.0'!O4403*'קובץ טיוטה'!$D$10</f>
        <v>11414.696158773066</v>
      </c>
      <c r="Q4403" s="25">
        <f t="shared" si="683"/>
        <v>7814.6961587730657</v>
      </c>
      <c r="R4403" s="24">
        <f t="shared" si="692"/>
        <v>0</v>
      </c>
      <c r="S4403" s="25">
        <f t="shared" si="685"/>
        <v>7814.6961587730657</v>
      </c>
      <c r="T4403" s="25">
        <f t="shared" si="686"/>
        <v>0</v>
      </c>
      <c r="U4403" s="25" t="str">
        <f t="shared" si="687"/>
        <v>drain</v>
      </c>
      <c r="W4403" s="25">
        <f t="shared" si="690"/>
        <v>0</v>
      </c>
      <c r="X4403" s="25">
        <f t="shared" si="688"/>
        <v>0</v>
      </c>
      <c r="Y4403" s="25">
        <f t="shared" si="691"/>
        <v>0</v>
      </c>
      <c r="AA4403" s="25">
        <f t="shared" si="689"/>
        <v>7814.6961587730657</v>
      </c>
      <c r="AC4403" s="25">
        <f t="shared" si="684"/>
        <v>0</v>
      </c>
    </row>
    <row r="4404" x14ac:dyDescent="0.2">
      <c r="L4404" s="24">
        <v>4399</v>
      </c>
      <c r="M4404" s="28">
        <v>0.193622558</v>
      </c>
      <c r="O4404" s="24">
        <v>4399</v>
      </c>
      <c r="P4404" s="24">
        <f>'ROTH 1.0'!O4404*'קובץ טיוטה'!$D$10</f>
        <v>11605.482910515484</v>
      </c>
      <c r="Q4404" s="24">
        <f t="shared" si="683"/>
        <v>8005.482910515484</v>
      </c>
      <c r="R4404" s="24">
        <f t="shared" si="692"/>
        <v>13166.333944</v>
      </c>
      <c r="S4404" s="24">
        <f t="shared" si="685"/>
        <v>0</v>
      </c>
      <c r="T4404" s="24">
        <f t="shared" si="686"/>
        <v>5160.8510334845159</v>
      </c>
      <c r="U4404" s="24" t="str">
        <f t="shared" si="687"/>
        <v>charge</v>
      </c>
      <c r="W4404" s="24">
        <f t="shared" si="690"/>
        <v>4644.7659301360645</v>
      </c>
      <c r="X4404" s="24">
        <f t="shared" si="688"/>
        <v>4644.7659301360645</v>
      </c>
      <c r="Y4404" s="24">
        <f t="shared" si="691"/>
        <v>0</v>
      </c>
      <c r="AA4404" s="24">
        <f t="shared" si="689"/>
        <v>0</v>
      </c>
      <c r="AC4404" s="24">
        <f t="shared" si="684"/>
        <v>516.08510334845141</v>
      </c>
    </row>
    <row r="4405" x14ac:dyDescent="0.2">
      <c r="L4405" s="25">
        <v>4400</v>
      </c>
      <c r="M4405" s="29">
        <v>0.49724726499999999</v>
      </c>
      <c r="O4405" s="25">
        <v>4400</v>
      </c>
      <c r="P4405" s="24">
        <f>'ROTH 1.0'!O4405*'קובץ טיוטה'!$D$10</f>
        <v>12303.514076629001</v>
      </c>
      <c r="Q4405" s="25">
        <f t="shared" si="683"/>
        <v>8703.5140766290006</v>
      </c>
      <c r="R4405" s="24">
        <f t="shared" si="692"/>
        <v>33812.814019999998</v>
      </c>
      <c r="S4405" s="25">
        <f t="shared" si="685"/>
        <v>0</v>
      </c>
      <c r="T4405" s="25">
        <f t="shared" si="686"/>
        <v>25109.299943370999</v>
      </c>
      <c r="U4405" s="25" t="str">
        <f t="shared" si="687"/>
        <v>charge</v>
      </c>
      <c r="W4405" s="25">
        <f t="shared" si="690"/>
        <v>22598.369949033899</v>
      </c>
      <c r="X4405" s="25">
        <f t="shared" si="688"/>
        <v>27243.135879169964</v>
      </c>
      <c r="Y4405" s="25">
        <f t="shared" si="691"/>
        <v>0</v>
      </c>
      <c r="AA4405" s="25">
        <f t="shared" si="689"/>
        <v>0</v>
      </c>
      <c r="AC4405" s="25">
        <f t="shared" si="684"/>
        <v>2510.9299943371007</v>
      </c>
    </row>
    <row r="4406" x14ac:dyDescent="0.2">
      <c r="L4406" s="24">
        <v>4401</v>
      </c>
      <c r="M4406" s="28">
        <v>0.64686670400000001</v>
      </c>
      <c r="O4406" s="24">
        <v>4401</v>
      </c>
      <c r="P4406" s="24">
        <f>'ROTH 1.0'!O4406*'קובץ טיוטה'!$D$10</f>
        <v>13289.360189692201</v>
      </c>
      <c r="Q4406" s="24">
        <f t="shared" si="683"/>
        <v>9689.3601896922009</v>
      </c>
      <c r="R4406" s="24">
        <f t="shared" si="692"/>
        <v>43986.935872000002</v>
      </c>
      <c r="S4406" s="24">
        <f t="shared" si="685"/>
        <v>0</v>
      </c>
      <c r="T4406" s="24">
        <f t="shared" si="686"/>
        <v>34297.575682307797</v>
      </c>
      <c r="U4406" s="24" t="str">
        <f t="shared" si="687"/>
        <v>charge</v>
      </c>
      <c r="W4406" s="24">
        <f t="shared" si="690"/>
        <v>30867.818114077014</v>
      </c>
      <c r="X4406" s="24">
        <f t="shared" si="688"/>
        <v>58110.953993246978</v>
      </c>
      <c r="Y4406" s="24">
        <f t="shared" si="691"/>
        <v>0</v>
      </c>
      <c r="AA4406" s="24">
        <f t="shared" si="689"/>
        <v>0</v>
      </c>
      <c r="AC4406" s="24">
        <f t="shared" si="684"/>
        <v>3429.7575682307834</v>
      </c>
    </row>
    <row r="4407" x14ac:dyDescent="0.2">
      <c r="L4407" s="25">
        <v>4402</v>
      </c>
      <c r="M4407" s="29">
        <v>0.66379618699999998</v>
      </c>
      <c r="O4407" s="25">
        <v>4402</v>
      </c>
      <c r="P4407" s="24">
        <f>'ROTH 1.0'!O4407*'קובץ טיוטה'!$D$10</f>
        <v>14433.876127419189</v>
      </c>
      <c r="Q4407" s="25">
        <f t="shared" si="683"/>
        <v>10833.876127419189</v>
      </c>
      <c r="R4407" s="24">
        <f t="shared" si="692"/>
        <v>45138.140716000002</v>
      </c>
      <c r="S4407" s="25">
        <f t="shared" si="685"/>
        <v>0</v>
      </c>
      <c r="T4407" s="25">
        <f t="shared" si="686"/>
        <v>34304.264588580816</v>
      </c>
      <c r="U4407" s="25" t="str">
        <f t="shared" si="687"/>
        <v>charge</v>
      </c>
      <c r="W4407" s="25">
        <f t="shared" si="690"/>
        <v>19889.046006753022</v>
      </c>
      <c r="X4407" s="25">
        <f t="shared" si="688"/>
        <v>78000</v>
      </c>
      <c r="Y4407" s="25">
        <f t="shared" si="691"/>
        <v>0</v>
      </c>
      <c r="AA4407" s="25">
        <f t="shared" si="689"/>
        <v>0</v>
      </c>
      <c r="AC4407" s="25">
        <f t="shared" si="684"/>
        <v>14415.218581827794</v>
      </c>
    </row>
    <row r="4408" x14ac:dyDescent="0.2">
      <c r="L4408" s="24">
        <v>4403</v>
      </c>
      <c r="M4408" s="28">
        <v>0.68341338299999999</v>
      </c>
      <c r="O4408" s="24">
        <v>4403</v>
      </c>
      <c r="P4408" s="24">
        <f>'ROTH 1.0'!O4408*'קובץ טיוטה'!$D$10</f>
        <v>15233.67496395651</v>
      </c>
      <c r="Q4408" s="24">
        <f t="shared" si="683"/>
        <v>11633.67496395651</v>
      </c>
      <c r="R4408" s="24">
        <f t="shared" si="692"/>
        <v>46472.110043999994</v>
      </c>
      <c r="S4408" s="24">
        <f t="shared" si="685"/>
        <v>0</v>
      </c>
      <c r="T4408" s="24">
        <f t="shared" si="686"/>
        <v>34838.435080043484</v>
      </c>
      <c r="U4408" s="24" t="str">
        <f t="shared" si="687"/>
        <v>charge</v>
      </c>
      <c r="W4408" s="24">
        <f t="shared" si="690"/>
        <v>0</v>
      </c>
      <c r="X4408" s="24">
        <f t="shared" si="688"/>
        <v>78000</v>
      </c>
      <c r="Y4408" s="24">
        <f t="shared" si="691"/>
        <v>0</v>
      </c>
      <c r="AA4408" s="24">
        <f t="shared" si="689"/>
        <v>0</v>
      </c>
      <c r="AC4408" s="24">
        <f t="shared" si="684"/>
        <v>34838.435080043484</v>
      </c>
    </row>
    <row r="4409" x14ac:dyDescent="0.2">
      <c r="L4409" s="25">
        <v>4404</v>
      </c>
      <c r="M4409" s="29">
        <v>0.72431759299999998</v>
      </c>
      <c r="O4409" s="25">
        <v>4404</v>
      </c>
      <c r="P4409" s="24">
        <f>'ROTH 1.0'!O4409*'קובץ טיוטה'!$D$10</f>
        <v>15783.702702195465</v>
      </c>
      <c r="Q4409" s="25">
        <f t="shared" si="683"/>
        <v>12183.702702195465</v>
      </c>
      <c r="R4409" s="24">
        <f t="shared" si="692"/>
        <v>49253.596323999998</v>
      </c>
      <c r="S4409" s="25">
        <f t="shared" si="685"/>
        <v>0</v>
      </c>
      <c r="T4409" s="25">
        <f t="shared" si="686"/>
        <v>37069.893621804535</v>
      </c>
      <c r="U4409" s="25" t="str">
        <f t="shared" si="687"/>
        <v>charge</v>
      </c>
      <c r="W4409" s="25">
        <f t="shared" si="690"/>
        <v>0</v>
      </c>
      <c r="X4409" s="25">
        <f t="shared" si="688"/>
        <v>78000</v>
      </c>
      <c r="Y4409" s="25">
        <f t="shared" si="691"/>
        <v>0</v>
      </c>
      <c r="AA4409" s="25">
        <f t="shared" si="689"/>
        <v>0</v>
      </c>
      <c r="AC4409" s="25">
        <f t="shared" si="684"/>
        <v>37069.893621804535</v>
      </c>
    </row>
    <row r="4410" x14ac:dyDescent="0.2">
      <c r="L4410" s="24">
        <v>4405</v>
      </c>
      <c r="M4410" s="28">
        <v>0.75406574900000001</v>
      </c>
      <c r="O4410" s="24">
        <v>4405</v>
      </c>
      <c r="P4410" s="24">
        <f>'ROTH 1.0'!O4410*'קובץ טיוטה'!$D$10</f>
        <v>16098.854554961477</v>
      </c>
      <c r="Q4410" s="24">
        <f t="shared" si="683"/>
        <v>12498.854554961477</v>
      </c>
      <c r="R4410" s="24">
        <f t="shared" si="692"/>
        <v>51276.470932000004</v>
      </c>
      <c r="S4410" s="24">
        <f t="shared" si="685"/>
        <v>0</v>
      </c>
      <c r="T4410" s="24">
        <f t="shared" si="686"/>
        <v>38777.616377038525</v>
      </c>
      <c r="U4410" s="24" t="str">
        <f t="shared" si="687"/>
        <v>charge</v>
      </c>
      <c r="W4410" s="24">
        <f t="shared" si="690"/>
        <v>0</v>
      </c>
      <c r="X4410" s="24">
        <f t="shared" si="688"/>
        <v>78000</v>
      </c>
      <c r="Y4410" s="24">
        <f t="shared" si="691"/>
        <v>0</v>
      </c>
      <c r="AA4410" s="24">
        <f t="shared" si="689"/>
        <v>0</v>
      </c>
      <c r="AC4410" s="24">
        <f t="shared" si="684"/>
        <v>38777.616377038525</v>
      </c>
    </row>
    <row r="4411" x14ac:dyDescent="0.2">
      <c r="L4411" s="25">
        <v>4406</v>
      </c>
      <c r="M4411" s="29">
        <v>0.75555627700000005</v>
      </c>
      <c r="O4411" s="25">
        <v>4406</v>
      </c>
      <c r="P4411" s="24">
        <f>'ROTH 1.0'!O4411*'קובץ טיוטה'!$D$10</f>
        <v>16320.492587279467</v>
      </c>
      <c r="Q4411" s="25">
        <f t="shared" si="683"/>
        <v>12720.492587279467</v>
      </c>
      <c r="R4411" s="24">
        <f t="shared" si="692"/>
        <v>51377.826836</v>
      </c>
      <c r="S4411" s="25">
        <f t="shared" si="685"/>
        <v>0</v>
      </c>
      <c r="T4411" s="25">
        <f t="shared" si="686"/>
        <v>38657.334248720537</v>
      </c>
      <c r="U4411" s="25" t="str">
        <f t="shared" si="687"/>
        <v>charge</v>
      </c>
      <c r="W4411" s="25">
        <f t="shared" si="690"/>
        <v>0</v>
      </c>
      <c r="X4411" s="25">
        <f t="shared" si="688"/>
        <v>78000</v>
      </c>
      <c r="Y4411" s="25">
        <f t="shared" si="691"/>
        <v>0</v>
      </c>
      <c r="AA4411" s="25">
        <f t="shared" si="689"/>
        <v>0</v>
      </c>
      <c r="AC4411" s="25">
        <f t="shared" si="684"/>
        <v>38657.334248720537</v>
      </c>
    </row>
    <row r="4412" x14ac:dyDescent="0.2">
      <c r="L4412" s="24">
        <v>4407</v>
      </c>
      <c r="M4412" s="28">
        <v>0.73849362500000004</v>
      </c>
      <c r="O4412" s="24">
        <v>4407</v>
      </c>
      <c r="P4412" s="24">
        <f>'ROTH 1.0'!O4412*'קובץ טיוטה'!$D$10</f>
        <v>16450.118679602474</v>
      </c>
      <c r="Q4412" s="24">
        <f t="shared" si="683"/>
        <v>12850.118679602474</v>
      </c>
      <c r="R4412" s="24">
        <f t="shared" si="692"/>
        <v>50217.566500000001</v>
      </c>
      <c r="S4412" s="24">
        <f t="shared" si="685"/>
        <v>0</v>
      </c>
      <c r="T4412" s="24">
        <f t="shared" si="686"/>
        <v>37367.44782039753</v>
      </c>
      <c r="U4412" s="24" t="str">
        <f t="shared" si="687"/>
        <v>charge</v>
      </c>
      <c r="W4412" s="24">
        <f t="shared" si="690"/>
        <v>0</v>
      </c>
      <c r="X4412" s="24">
        <f t="shared" si="688"/>
        <v>78000</v>
      </c>
      <c r="Y4412" s="24">
        <f t="shared" si="691"/>
        <v>0</v>
      </c>
      <c r="AA4412" s="24">
        <f t="shared" si="689"/>
        <v>0</v>
      </c>
      <c r="AC4412" s="24">
        <f t="shared" si="684"/>
        <v>37367.44782039753</v>
      </c>
    </row>
    <row r="4413" x14ac:dyDescent="0.2">
      <c r="L4413" s="25">
        <v>4408</v>
      </c>
      <c r="M4413" s="29">
        <v>0.70031223499999995</v>
      </c>
      <c r="O4413" s="25">
        <v>4408</v>
      </c>
      <c r="P4413" s="24">
        <f>'ROTH 1.0'!O4413*'קובץ טיוטה'!$D$10</f>
        <v>16519.242241483749</v>
      </c>
      <c r="Q4413" s="25">
        <f t="shared" si="683"/>
        <v>12919.242241483749</v>
      </c>
      <c r="R4413" s="24">
        <f t="shared" si="692"/>
        <v>47621.231979999997</v>
      </c>
      <c r="S4413" s="25">
        <f t="shared" si="685"/>
        <v>0</v>
      </c>
      <c r="T4413" s="25">
        <f t="shared" si="686"/>
        <v>34701.989738516248</v>
      </c>
      <c r="U4413" s="25" t="str">
        <f t="shared" si="687"/>
        <v>charge</v>
      </c>
      <c r="W4413" s="25">
        <f t="shared" si="690"/>
        <v>0</v>
      </c>
      <c r="X4413" s="25">
        <f t="shared" si="688"/>
        <v>78000</v>
      </c>
      <c r="Y4413" s="25">
        <f t="shared" si="691"/>
        <v>0</v>
      </c>
      <c r="AA4413" s="25">
        <f t="shared" si="689"/>
        <v>0</v>
      </c>
      <c r="AC4413" s="25">
        <f t="shared" si="684"/>
        <v>34701.989738516248</v>
      </c>
    </row>
    <row r="4414" x14ac:dyDescent="0.2">
      <c r="L4414" s="24">
        <v>4409</v>
      </c>
      <c r="M4414" s="28">
        <v>0.60422400300000001</v>
      </c>
      <c r="O4414" s="24">
        <v>4409</v>
      </c>
      <c r="P4414" s="24">
        <f>'ROTH 1.0'!O4414*'קובץ טיוטה'!$D$10</f>
        <v>16401.176439862214</v>
      </c>
      <c r="Q4414" s="24">
        <f t="shared" si="683"/>
        <v>12801.176439862214</v>
      </c>
      <c r="R4414" s="24">
        <f t="shared" si="692"/>
        <v>41087.232204</v>
      </c>
      <c r="S4414" s="24">
        <f t="shared" si="685"/>
        <v>0</v>
      </c>
      <c r="T4414" s="24">
        <f t="shared" si="686"/>
        <v>28286.055764137785</v>
      </c>
      <c r="U4414" s="24" t="str">
        <f t="shared" si="687"/>
        <v>charge</v>
      </c>
      <c r="W4414" s="24">
        <f t="shared" si="690"/>
        <v>0</v>
      </c>
      <c r="X4414" s="24">
        <f t="shared" si="688"/>
        <v>78000</v>
      </c>
      <c r="Y4414" s="24">
        <f t="shared" si="691"/>
        <v>0</v>
      </c>
      <c r="AA4414" s="24">
        <f t="shared" si="689"/>
        <v>0</v>
      </c>
      <c r="AC4414" s="24">
        <f t="shared" si="684"/>
        <v>28286.055764137785</v>
      </c>
    </row>
    <row r="4415" x14ac:dyDescent="0.2">
      <c r="L4415" s="25">
        <v>4410</v>
      </c>
      <c r="M4415" s="29">
        <v>0.27183782699999998</v>
      </c>
      <c r="O4415" s="25">
        <v>4410</v>
      </c>
      <c r="P4415" s="24">
        <f>'ROTH 1.0'!O4415*'קובץ טיוטה'!$D$10</f>
        <v>16296.45069904232</v>
      </c>
      <c r="Q4415" s="25">
        <f t="shared" si="683"/>
        <v>12696.45069904232</v>
      </c>
      <c r="R4415" s="24">
        <f t="shared" si="692"/>
        <v>18484.972235999998</v>
      </c>
      <c r="S4415" s="25">
        <f t="shared" si="685"/>
        <v>0</v>
      </c>
      <c r="T4415" s="25">
        <f t="shared" si="686"/>
        <v>5788.5215369576781</v>
      </c>
      <c r="U4415" s="25" t="str">
        <f t="shared" si="687"/>
        <v>charge</v>
      </c>
      <c r="W4415" s="25">
        <f t="shared" si="690"/>
        <v>0</v>
      </c>
      <c r="X4415" s="25">
        <f t="shared" si="688"/>
        <v>78000</v>
      </c>
      <c r="Y4415" s="25">
        <f t="shared" si="691"/>
        <v>0</v>
      </c>
      <c r="AA4415" s="25">
        <f t="shared" si="689"/>
        <v>0</v>
      </c>
      <c r="AC4415" s="25">
        <f t="shared" si="684"/>
        <v>5788.5215369576781</v>
      </c>
    </row>
    <row r="4416" x14ac:dyDescent="0.2">
      <c r="L4416" s="24">
        <v>4411</v>
      </c>
      <c r="M4416" s="28">
        <v>2.1567332999999998E-2</v>
      </c>
      <c r="O4416" s="24">
        <v>4411</v>
      </c>
      <c r="P4416" s="24">
        <f>'ROTH 1.0'!O4416*'קובץ טיוטה'!$D$10</f>
        <v>15938.194825372699</v>
      </c>
      <c r="Q4416" s="24">
        <f t="shared" si="683"/>
        <v>12338.194825372699</v>
      </c>
      <c r="R4416" s="24">
        <f t="shared" si="692"/>
        <v>1466.5786439999997</v>
      </c>
      <c r="S4416" s="24">
        <f t="shared" si="685"/>
        <v>10871.616181372699</v>
      </c>
      <c r="T4416" s="24">
        <f t="shared" si="686"/>
        <v>0</v>
      </c>
      <c r="U4416" s="24" t="str">
        <f t="shared" si="687"/>
        <v>drain</v>
      </c>
      <c r="W4416" s="24">
        <f t="shared" si="690"/>
        <v>0</v>
      </c>
      <c r="X4416" s="24">
        <f t="shared" si="688"/>
        <v>67128.383818627306</v>
      </c>
      <c r="Y4416" s="24">
        <f t="shared" si="691"/>
        <v>10871.616181372694</v>
      </c>
      <c r="AA4416" s="24">
        <f t="shared" si="689"/>
        <v>0</v>
      </c>
      <c r="AC4416" s="24">
        <f t="shared" si="684"/>
        <v>0</v>
      </c>
    </row>
    <row r="4417" x14ac:dyDescent="0.2">
      <c r="L4417" s="25">
        <v>4412</v>
      </c>
      <c r="M4417" s="29">
        <v>0</v>
      </c>
      <c r="O4417" s="25">
        <v>4412</v>
      </c>
      <c r="P4417" s="24">
        <f>'ROTH 1.0'!O4417*'קובץ טיוטה'!$D$10</f>
        <v>15835.611501320624</v>
      </c>
      <c r="Q4417" s="25">
        <f t="shared" si="683"/>
        <v>12235.611501320624</v>
      </c>
      <c r="R4417" s="24">
        <f t="shared" si="692"/>
        <v>0</v>
      </c>
      <c r="S4417" s="25">
        <f t="shared" si="685"/>
        <v>12235.611501320624</v>
      </c>
      <c r="T4417" s="25">
        <f t="shared" si="686"/>
        <v>0</v>
      </c>
      <c r="U4417" s="25" t="str">
        <f t="shared" si="687"/>
        <v>drain</v>
      </c>
      <c r="W4417" s="25">
        <f t="shared" si="690"/>
        <v>0</v>
      </c>
      <c r="X4417" s="25">
        <f t="shared" si="688"/>
        <v>54892.772317306684</v>
      </c>
      <c r="Y4417" s="25">
        <f t="shared" si="691"/>
        <v>12235.611501320622</v>
      </c>
      <c r="AA4417" s="25">
        <f t="shared" si="689"/>
        <v>0</v>
      </c>
      <c r="AC4417" s="25">
        <f t="shared" si="684"/>
        <v>0</v>
      </c>
    </row>
    <row r="4418" x14ac:dyDescent="0.2">
      <c r="L4418" s="24">
        <v>4413</v>
      </c>
      <c r="M4418" s="28">
        <v>0</v>
      </c>
      <c r="O4418" s="24">
        <v>4413</v>
      </c>
      <c r="P4418" s="24">
        <f>'ROTH 1.0'!O4418*'קובץ טיוטה'!$D$10</f>
        <v>15844.995836240092</v>
      </c>
      <c r="Q4418" s="24">
        <f t="shared" si="683"/>
        <v>12244.995836240092</v>
      </c>
      <c r="R4418" s="24">
        <f t="shared" si="692"/>
        <v>0</v>
      </c>
      <c r="S4418" s="24">
        <f t="shared" si="685"/>
        <v>12244.995836240092</v>
      </c>
      <c r="T4418" s="24">
        <f t="shared" si="686"/>
        <v>0</v>
      </c>
      <c r="U4418" s="24" t="str">
        <f t="shared" si="687"/>
        <v>drain</v>
      </c>
      <c r="W4418" s="24">
        <f t="shared" si="690"/>
        <v>0</v>
      </c>
      <c r="X4418" s="24">
        <f t="shared" si="688"/>
        <v>42647.77648106659</v>
      </c>
      <c r="Y4418" s="24">
        <f t="shared" si="691"/>
        <v>12244.995836240094</v>
      </c>
      <c r="AA4418" s="24">
        <f t="shared" si="689"/>
        <v>0</v>
      </c>
      <c r="AC4418" s="24">
        <f t="shared" si="684"/>
        <v>0</v>
      </c>
    </row>
    <row r="4419" x14ac:dyDescent="0.2">
      <c r="L4419" s="25">
        <v>4414</v>
      </c>
      <c r="M4419" s="29">
        <v>0</v>
      </c>
      <c r="O4419" s="25">
        <v>4414</v>
      </c>
      <c r="P4419" s="24">
        <f>'ROTH 1.0'!O4419*'קובץ טיוטה'!$D$10</f>
        <v>15574.78536735703</v>
      </c>
      <c r="Q4419" s="25">
        <f t="shared" si="683"/>
        <v>11974.78536735703</v>
      </c>
      <c r="R4419" s="24">
        <f t="shared" si="692"/>
        <v>0</v>
      </c>
      <c r="S4419" s="25">
        <f t="shared" si="685"/>
        <v>11974.78536735703</v>
      </c>
      <c r="T4419" s="25">
        <f t="shared" si="686"/>
        <v>0</v>
      </c>
      <c r="U4419" s="25" t="str">
        <f t="shared" si="687"/>
        <v>drain</v>
      </c>
      <c r="W4419" s="25">
        <f t="shared" si="690"/>
        <v>0</v>
      </c>
      <c r="X4419" s="25">
        <f t="shared" si="688"/>
        <v>30672.991113709562</v>
      </c>
      <c r="Y4419" s="25">
        <f t="shared" si="691"/>
        <v>11974.785367357028</v>
      </c>
      <c r="AA4419" s="25">
        <f t="shared" si="689"/>
        <v>0</v>
      </c>
      <c r="AC4419" s="25">
        <f t="shared" si="684"/>
        <v>0</v>
      </c>
    </row>
    <row r="4420" x14ac:dyDescent="0.2">
      <c r="L4420" s="24">
        <v>4415</v>
      </c>
      <c r="M4420" s="28">
        <v>0</v>
      </c>
      <c r="O4420" s="24">
        <v>4415</v>
      </c>
      <c r="P4420" s="24">
        <f>'ROTH 1.0'!O4420*'קובץ טיוטה'!$D$10</f>
        <v>14891.994462364559</v>
      </c>
      <c r="Q4420" s="24">
        <f t="shared" si="683"/>
        <v>11291.994462364559</v>
      </c>
      <c r="R4420" s="24">
        <f t="shared" si="692"/>
        <v>0</v>
      </c>
      <c r="S4420" s="24">
        <f t="shared" si="685"/>
        <v>11291.994462364559</v>
      </c>
      <c r="T4420" s="24">
        <f t="shared" si="686"/>
        <v>0</v>
      </c>
      <c r="U4420" s="24" t="str">
        <f t="shared" si="687"/>
        <v>drain</v>
      </c>
      <c r="W4420" s="24">
        <f t="shared" si="690"/>
        <v>0</v>
      </c>
      <c r="X4420" s="24">
        <f t="shared" si="688"/>
        <v>19380.996651345005</v>
      </c>
      <c r="Y4420" s="24">
        <f t="shared" si="691"/>
        <v>11291.994462364557</v>
      </c>
      <c r="AA4420" s="24">
        <f t="shared" si="689"/>
        <v>0</v>
      </c>
      <c r="AC4420" s="24">
        <f t="shared" si="684"/>
        <v>0</v>
      </c>
    </row>
    <row r="4421" x14ac:dyDescent="0.2">
      <c r="L4421" s="25">
        <v>4416</v>
      </c>
      <c r="M4421" s="29">
        <v>0</v>
      </c>
      <c r="O4421" s="25">
        <v>4416</v>
      </c>
      <c r="P4421" s="24">
        <f>'ROTH 1.0'!O4421*'קובץ טיוטה'!$D$10</f>
        <v>13928.827249315636</v>
      </c>
      <c r="Q4421" s="25">
        <f t="shared" si="683"/>
        <v>10328.827249315636</v>
      </c>
      <c r="R4421" s="24">
        <f t="shared" si="692"/>
        <v>0</v>
      </c>
      <c r="S4421" s="25">
        <f t="shared" si="685"/>
        <v>10328.827249315636</v>
      </c>
      <c r="T4421" s="25">
        <f t="shared" si="686"/>
        <v>0</v>
      </c>
      <c r="U4421" s="25" t="str">
        <f t="shared" si="687"/>
        <v>drain</v>
      </c>
      <c r="W4421" s="25">
        <f t="shared" si="690"/>
        <v>0</v>
      </c>
      <c r="X4421" s="25">
        <f t="shared" si="688"/>
        <v>9052.1694020293689</v>
      </c>
      <c r="Y4421" s="25">
        <f t="shared" si="691"/>
        <v>10328.827249315636</v>
      </c>
      <c r="AA4421" s="25">
        <f t="shared" si="689"/>
        <v>0</v>
      </c>
      <c r="AC4421" s="25">
        <f t="shared" si="684"/>
        <v>0</v>
      </c>
    </row>
    <row r="4422" x14ac:dyDescent="0.2">
      <c r="L4422" s="24">
        <v>4417</v>
      </c>
      <c r="M4422" s="28">
        <v>0</v>
      </c>
      <c r="O4422" s="24">
        <v>4417</v>
      </c>
      <c r="P4422" s="24">
        <f>'ROTH 1.0'!O4422*'קובץ טיוטה'!$D$10</f>
        <v>13026.633823230341</v>
      </c>
      <c r="Q4422" s="24">
        <f t="shared" ref="Q4422:Q4485" si="693">P4422-$H$8*$H$9</f>
        <v>9426.6338232303406</v>
      </c>
      <c r="R4422" s="24">
        <f t="shared" si="692"/>
        <v>0</v>
      </c>
      <c r="S4422" s="24">
        <f t="shared" si="685"/>
        <v>9426.6338232303406</v>
      </c>
      <c r="T4422" s="24">
        <f t="shared" si="686"/>
        <v>0</v>
      </c>
      <c r="U4422" s="24" t="str">
        <f t="shared" si="687"/>
        <v>drain</v>
      </c>
      <c r="W4422" s="24">
        <f t="shared" si="690"/>
        <v>0</v>
      </c>
      <c r="X4422" s="24">
        <f t="shared" si="688"/>
        <v>0</v>
      </c>
      <c r="Y4422" s="24">
        <f t="shared" si="691"/>
        <v>9052.1694020293689</v>
      </c>
      <c r="AA4422" s="24">
        <f t="shared" si="689"/>
        <v>374.46442120097163</v>
      </c>
      <c r="AC4422" s="24">
        <f t="shared" ref="AC4422:AC4485" si="694">IF(U4422="charge",(T4422-W4422),0)</f>
        <v>0</v>
      </c>
    </row>
    <row r="4423" x14ac:dyDescent="0.2">
      <c r="L4423" s="25">
        <v>4418</v>
      </c>
      <c r="M4423" s="29">
        <v>0</v>
      </c>
      <c r="O4423" s="25">
        <v>4418</v>
      </c>
      <c r="P4423" s="24">
        <f>'ROTH 1.0'!O4423*'קובץ טיוטה'!$D$10</f>
        <v>12773.476821125929</v>
      </c>
      <c r="Q4423" s="25">
        <f t="shared" si="693"/>
        <v>9173.4768211259288</v>
      </c>
      <c r="R4423" s="24">
        <f t="shared" si="692"/>
        <v>0</v>
      </c>
      <c r="S4423" s="25">
        <f t="shared" ref="S4423:S4486" si="695">IF(Q4423&gt;R4423,Q4423-R4423,0)</f>
        <v>9173.4768211259288</v>
      </c>
      <c r="T4423" s="25">
        <f t="shared" ref="T4423:T4486" si="696">IF(R4423&gt;Q4423,R4423-Q4423,0)</f>
        <v>0</v>
      </c>
      <c r="U4423" s="25" t="str">
        <f t="shared" ref="U4423:U4486" si="697">IF(Q4423&gt;R4423,"drain","charge")</f>
        <v>drain</v>
      </c>
      <c r="W4423" s="25">
        <f t="shared" si="690"/>
        <v>0</v>
      </c>
      <c r="X4423" s="25">
        <f t="shared" ref="X4423:X4486" si="698">IF(X4422+T4423&gt;$H$11,$H$11,IF(U4423="charge",X4422+(T4423*$H$12),IF((X4422-S4423)&gt;0,X4422-S4423,0)))</f>
        <v>0</v>
      </c>
      <c r="Y4423" s="25">
        <f t="shared" si="691"/>
        <v>0</v>
      </c>
      <c r="AA4423" s="25">
        <f t="shared" ref="AA4423:AA4486" si="699">S4423-Y4423</f>
        <v>9173.4768211259288</v>
      </c>
      <c r="AC4423" s="25">
        <f t="shared" si="694"/>
        <v>0</v>
      </c>
    </row>
    <row r="4424" x14ac:dyDescent="0.2">
      <c r="L4424" s="24">
        <v>4419</v>
      </c>
      <c r="M4424" s="28">
        <v>0</v>
      </c>
      <c r="O4424" s="24">
        <v>4419</v>
      </c>
      <c r="P4424" s="24">
        <f>'ROTH 1.0'!O4424*'קובץ טיוטה'!$D$10</f>
        <v>12324.069717710792</v>
      </c>
      <c r="Q4424" s="24">
        <f t="shared" si="693"/>
        <v>8724.0697177107922</v>
      </c>
      <c r="R4424" s="24">
        <f t="shared" si="692"/>
        <v>0</v>
      </c>
      <c r="S4424" s="24">
        <f t="shared" si="695"/>
        <v>8724.0697177107922</v>
      </c>
      <c r="T4424" s="24">
        <f t="shared" si="696"/>
        <v>0</v>
      </c>
      <c r="U4424" s="24" t="str">
        <f t="shared" si="697"/>
        <v>drain</v>
      </c>
      <c r="W4424" s="24">
        <f t="shared" ref="W4424:W4487" si="700">IF(X4424&gt;=X4423,(X4424-X4423),0)</f>
        <v>0</v>
      </c>
      <c r="X4424" s="24">
        <f t="shared" si="698"/>
        <v>0</v>
      </c>
      <c r="Y4424" s="24">
        <f t="shared" ref="Y4424:Y4487" si="701">IF(U4424="drain",X4423-X4424,0)</f>
        <v>0</v>
      </c>
      <c r="AA4424" s="24">
        <f t="shared" si="699"/>
        <v>8724.0697177107922</v>
      </c>
      <c r="AC4424" s="24">
        <f t="shared" si="694"/>
        <v>0</v>
      </c>
    </row>
    <row r="4425" x14ac:dyDescent="0.2">
      <c r="L4425" s="25">
        <v>4420</v>
      </c>
      <c r="M4425" s="29">
        <v>0</v>
      </c>
      <c r="O4425" s="25">
        <v>4420</v>
      </c>
      <c r="P4425" s="24">
        <f>'ROTH 1.0'!O4425*'קובץ טיוטה'!$D$10</f>
        <v>12122.77017181587</v>
      </c>
      <c r="Q4425" s="25">
        <f t="shared" si="693"/>
        <v>8522.7701718158696</v>
      </c>
      <c r="R4425" s="24">
        <f t="shared" si="692"/>
        <v>0</v>
      </c>
      <c r="S4425" s="25">
        <f t="shared" si="695"/>
        <v>8522.7701718158696</v>
      </c>
      <c r="T4425" s="25">
        <f t="shared" si="696"/>
        <v>0</v>
      </c>
      <c r="U4425" s="25" t="str">
        <f t="shared" si="697"/>
        <v>drain</v>
      </c>
      <c r="W4425" s="25">
        <f t="shared" si="700"/>
        <v>0</v>
      </c>
      <c r="X4425" s="25">
        <f t="shared" si="698"/>
        <v>0</v>
      </c>
      <c r="Y4425" s="25">
        <f t="shared" si="701"/>
        <v>0</v>
      </c>
      <c r="AA4425" s="25">
        <f t="shared" si="699"/>
        <v>8522.7701718158696</v>
      </c>
      <c r="AC4425" s="25">
        <f t="shared" si="694"/>
        <v>0</v>
      </c>
    </row>
    <row r="4426" x14ac:dyDescent="0.2">
      <c r="L4426" s="24">
        <v>4421</v>
      </c>
      <c r="M4426" s="28">
        <v>0</v>
      </c>
      <c r="O4426" s="24">
        <v>4421</v>
      </c>
      <c r="P4426" s="24">
        <f>'ROTH 1.0'!O4426*'קובץ טיוטה'!$D$10</f>
        <v>12102.654877565414</v>
      </c>
      <c r="Q4426" s="24">
        <f t="shared" si="693"/>
        <v>8502.6548775654137</v>
      </c>
      <c r="R4426" s="24">
        <f t="shared" si="692"/>
        <v>0</v>
      </c>
      <c r="S4426" s="24">
        <f t="shared" si="695"/>
        <v>8502.6548775654137</v>
      </c>
      <c r="T4426" s="24">
        <f t="shared" si="696"/>
        <v>0</v>
      </c>
      <c r="U4426" s="24" t="str">
        <f t="shared" si="697"/>
        <v>drain</v>
      </c>
      <c r="W4426" s="24">
        <f t="shared" si="700"/>
        <v>0</v>
      </c>
      <c r="X4426" s="24">
        <f t="shared" si="698"/>
        <v>0</v>
      </c>
      <c r="Y4426" s="24">
        <f t="shared" si="701"/>
        <v>0</v>
      </c>
      <c r="AA4426" s="24">
        <f t="shared" si="699"/>
        <v>8502.6548775654137</v>
      </c>
      <c r="AC4426" s="24">
        <f t="shared" si="694"/>
        <v>0</v>
      </c>
    </row>
    <row r="4427" x14ac:dyDescent="0.2">
      <c r="L4427" s="25">
        <v>4422</v>
      </c>
      <c r="M4427" s="29">
        <v>0</v>
      </c>
      <c r="O4427" s="25">
        <v>4422</v>
      </c>
      <c r="P4427" s="24">
        <f>'ROTH 1.0'!O4427*'קובץ טיוטה'!$D$10</f>
        <v>12041.619624496034</v>
      </c>
      <c r="Q4427" s="25">
        <f t="shared" si="693"/>
        <v>8441.6196244960338</v>
      </c>
      <c r="R4427" s="24">
        <f t="shared" si="692"/>
        <v>0</v>
      </c>
      <c r="S4427" s="25">
        <f t="shared" si="695"/>
        <v>8441.6196244960338</v>
      </c>
      <c r="T4427" s="25">
        <f t="shared" si="696"/>
        <v>0</v>
      </c>
      <c r="U4427" s="25" t="str">
        <f t="shared" si="697"/>
        <v>drain</v>
      </c>
      <c r="W4427" s="25">
        <f t="shared" si="700"/>
        <v>0</v>
      </c>
      <c r="X4427" s="25">
        <f t="shared" si="698"/>
        <v>0</v>
      </c>
      <c r="Y4427" s="25">
        <f t="shared" si="701"/>
        <v>0</v>
      </c>
      <c r="AA4427" s="25">
        <f t="shared" si="699"/>
        <v>8441.6196244960338</v>
      </c>
      <c r="AC4427" s="25">
        <f t="shared" si="694"/>
        <v>0</v>
      </c>
    </row>
    <row r="4428" x14ac:dyDescent="0.2">
      <c r="L4428" s="24">
        <v>4423</v>
      </c>
      <c r="M4428" s="28">
        <v>0.169823052</v>
      </c>
      <c r="O4428" s="24">
        <v>4423</v>
      </c>
      <c r="P4428" s="24">
        <f>'ROTH 1.0'!O4428*'קובץ טיוטה'!$D$10</f>
        <v>13140.676299851535</v>
      </c>
      <c r="Q4428" s="24">
        <f t="shared" si="693"/>
        <v>9540.6762998515351</v>
      </c>
      <c r="R4428" s="24">
        <f t="shared" si="692"/>
        <v>11547.967536</v>
      </c>
      <c r="S4428" s="24">
        <f t="shared" si="695"/>
        <v>0</v>
      </c>
      <c r="T4428" s="24">
        <f t="shared" si="696"/>
        <v>2007.291236148465</v>
      </c>
      <c r="U4428" s="24" t="str">
        <f t="shared" si="697"/>
        <v>charge</v>
      </c>
      <c r="W4428" s="24">
        <f t="shared" si="700"/>
        <v>1806.5621125336186</v>
      </c>
      <c r="X4428" s="24">
        <f t="shared" si="698"/>
        <v>1806.5621125336186</v>
      </c>
      <c r="Y4428" s="24">
        <f t="shared" si="701"/>
        <v>0</v>
      </c>
      <c r="AA4428" s="24">
        <f t="shared" si="699"/>
        <v>0</v>
      </c>
      <c r="AC4428" s="24">
        <f t="shared" si="694"/>
        <v>200.72912361484646</v>
      </c>
    </row>
    <row r="4429" x14ac:dyDescent="0.2">
      <c r="L4429" s="25">
        <v>4424</v>
      </c>
      <c r="M4429" s="29">
        <v>0.46613914699999998</v>
      </c>
      <c r="O4429" s="25">
        <v>4424</v>
      </c>
      <c r="P4429" s="24">
        <f>'ROTH 1.0'!O4429*'קובץ טיוטה'!$D$10</f>
        <v>14745.579631413475</v>
      </c>
      <c r="Q4429" s="25">
        <f t="shared" si="693"/>
        <v>11145.579631413475</v>
      </c>
      <c r="R4429" s="24">
        <f t="shared" si="692"/>
        <v>31697.461995999995</v>
      </c>
      <c r="S4429" s="25">
        <f t="shared" si="695"/>
        <v>0</v>
      </c>
      <c r="T4429" s="25">
        <f t="shared" si="696"/>
        <v>20551.88236458652</v>
      </c>
      <c r="U4429" s="25" t="str">
        <f t="shared" si="697"/>
        <v>charge</v>
      </c>
      <c r="W4429" s="25">
        <f t="shared" si="700"/>
        <v>18496.694128127867</v>
      </c>
      <c r="X4429" s="25">
        <f t="shared" si="698"/>
        <v>20303.256240661485</v>
      </c>
      <c r="Y4429" s="25">
        <f t="shared" si="701"/>
        <v>0</v>
      </c>
      <c r="AA4429" s="25">
        <f t="shared" si="699"/>
        <v>0</v>
      </c>
      <c r="AC4429" s="25">
        <f t="shared" si="694"/>
        <v>2055.1882364586527</v>
      </c>
    </row>
    <row r="4430" x14ac:dyDescent="0.2">
      <c r="L4430" s="24">
        <v>4425</v>
      </c>
      <c r="M4430" s="28">
        <v>0.61151076100000001</v>
      </c>
      <c r="O4430" s="24">
        <v>4425</v>
      </c>
      <c r="P4430" s="24">
        <f>'ROTH 1.0'!O4430*'קובץ טיוטה'!$D$10</f>
        <v>15890.324338288765</v>
      </c>
      <c r="Q4430" s="24">
        <f t="shared" si="693"/>
        <v>12290.324338288765</v>
      </c>
      <c r="R4430" s="24">
        <f t="shared" si="692"/>
        <v>41582.731747999998</v>
      </c>
      <c r="S4430" s="24">
        <f t="shared" si="695"/>
        <v>0</v>
      </c>
      <c r="T4430" s="24">
        <f t="shared" si="696"/>
        <v>29292.407409711232</v>
      </c>
      <c r="U4430" s="24" t="str">
        <f t="shared" si="697"/>
        <v>charge</v>
      </c>
      <c r="W4430" s="24">
        <f t="shared" si="700"/>
        <v>26363.166668740105</v>
      </c>
      <c r="X4430" s="24">
        <f t="shared" si="698"/>
        <v>46666.42290940159</v>
      </c>
      <c r="Y4430" s="24">
        <f t="shared" si="701"/>
        <v>0</v>
      </c>
      <c r="AA4430" s="24">
        <f t="shared" si="699"/>
        <v>0</v>
      </c>
      <c r="AC4430" s="24">
        <f t="shared" si="694"/>
        <v>2929.2407409711268</v>
      </c>
    </row>
    <row r="4431" x14ac:dyDescent="0.2">
      <c r="L4431" s="25">
        <v>4426</v>
      </c>
      <c r="M4431" s="29">
        <v>0.69767204299999996</v>
      </c>
      <c r="O4431" s="25">
        <v>4426</v>
      </c>
      <c r="P4431" s="24">
        <f>'ROTH 1.0'!O4431*'קובץ טיוטה'!$D$10</f>
        <v>16315.770515804812</v>
      </c>
      <c r="Q4431" s="25">
        <f t="shared" si="693"/>
        <v>12715.770515804812</v>
      </c>
      <c r="R4431" s="24">
        <f t="shared" si="692"/>
        <v>47441.698923999997</v>
      </c>
      <c r="S4431" s="25">
        <f t="shared" si="695"/>
        <v>0</v>
      </c>
      <c r="T4431" s="25">
        <f t="shared" si="696"/>
        <v>34725.928408195185</v>
      </c>
      <c r="U4431" s="25" t="str">
        <f t="shared" si="697"/>
        <v>charge</v>
      </c>
      <c r="W4431" s="25">
        <f t="shared" si="700"/>
        <v>31333.57709059841</v>
      </c>
      <c r="X4431" s="25">
        <f t="shared" si="698"/>
        <v>78000</v>
      </c>
      <c r="Y4431" s="25">
        <f t="shared" si="701"/>
        <v>0</v>
      </c>
      <c r="AA4431" s="25">
        <f t="shared" si="699"/>
        <v>0</v>
      </c>
      <c r="AC4431" s="25">
        <f t="shared" si="694"/>
        <v>3392.3513175967746</v>
      </c>
    </row>
    <row r="4432" x14ac:dyDescent="0.2">
      <c r="L4432" s="24">
        <v>4427</v>
      </c>
      <c r="M4432" s="28">
        <v>0.70990061699999996</v>
      </c>
      <c r="O4432" s="24">
        <v>4427</v>
      </c>
      <c r="P4432" s="24">
        <f>'ROTH 1.0'!O4432*'קובץ טיוטה'!$D$10</f>
        <v>16603.849852854109</v>
      </c>
      <c r="Q4432" s="24">
        <f t="shared" si="693"/>
        <v>13003.849852854109</v>
      </c>
      <c r="R4432" s="24">
        <f t="shared" ref="R4432:R4495" si="702">M4432*$H$7*0.85</f>
        <v>48273.241955999998</v>
      </c>
      <c r="S4432" s="24">
        <f t="shared" si="695"/>
        <v>0</v>
      </c>
      <c r="T4432" s="24">
        <f t="shared" si="696"/>
        <v>35269.392103145889</v>
      </c>
      <c r="U4432" s="24" t="str">
        <f t="shared" si="697"/>
        <v>charge</v>
      </c>
      <c r="W4432" s="24">
        <f t="shared" si="700"/>
        <v>0</v>
      </c>
      <c r="X4432" s="24">
        <f t="shared" si="698"/>
        <v>78000</v>
      </c>
      <c r="Y4432" s="24">
        <f t="shared" si="701"/>
        <v>0</v>
      </c>
      <c r="AA4432" s="24">
        <f t="shared" si="699"/>
        <v>0</v>
      </c>
      <c r="AC4432" s="24">
        <f t="shared" si="694"/>
        <v>35269.392103145889</v>
      </c>
    </row>
    <row r="4433" x14ac:dyDescent="0.2">
      <c r="L4433" s="25">
        <v>4428</v>
      </c>
      <c r="M4433" s="29">
        <v>0.73102306900000003</v>
      </c>
      <c r="O4433" s="25">
        <v>4428</v>
      </c>
      <c r="P4433" s="24">
        <f>'ROTH 1.0'!O4433*'קובץ טיוטה'!$D$10</f>
        <v>17084.720850739152</v>
      </c>
      <c r="Q4433" s="25">
        <f t="shared" si="693"/>
        <v>13484.720850739152</v>
      </c>
      <c r="R4433" s="24">
        <f t="shared" si="702"/>
        <v>49709.568692000001</v>
      </c>
      <c r="S4433" s="25">
        <f t="shared" si="695"/>
        <v>0</v>
      </c>
      <c r="T4433" s="25">
        <f t="shared" si="696"/>
        <v>36224.847841260853</v>
      </c>
      <c r="U4433" s="25" t="str">
        <f t="shared" si="697"/>
        <v>charge</v>
      </c>
      <c r="W4433" s="25">
        <f t="shared" si="700"/>
        <v>0</v>
      </c>
      <c r="X4433" s="25">
        <f t="shared" si="698"/>
        <v>78000</v>
      </c>
      <c r="Y4433" s="25">
        <f t="shared" si="701"/>
        <v>0</v>
      </c>
      <c r="AA4433" s="25">
        <f t="shared" si="699"/>
        <v>0</v>
      </c>
      <c r="AC4433" s="25">
        <f t="shared" si="694"/>
        <v>36224.847841260853</v>
      </c>
    </row>
    <row r="4434" x14ac:dyDescent="0.2">
      <c r="L4434" s="24">
        <v>4429</v>
      </c>
      <c r="M4434" s="28">
        <v>0.747549397</v>
      </c>
      <c r="O4434" s="24">
        <v>4429</v>
      </c>
      <c r="P4434" s="24">
        <f>'ROTH 1.0'!O4434*'קובץ טיוטה'!$D$10</f>
        <v>17540.893349524576</v>
      </c>
      <c r="Q4434" s="24">
        <f t="shared" si="693"/>
        <v>13940.893349524576</v>
      </c>
      <c r="R4434" s="24">
        <f t="shared" si="702"/>
        <v>50833.358996000003</v>
      </c>
      <c r="S4434" s="24">
        <f t="shared" si="695"/>
        <v>0</v>
      </c>
      <c r="T4434" s="24">
        <f t="shared" si="696"/>
        <v>36892.465646475423</v>
      </c>
      <c r="U4434" s="24" t="str">
        <f t="shared" si="697"/>
        <v>charge</v>
      </c>
      <c r="W4434" s="24">
        <f t="shared" si="700"/>
        <v>0</v>
      </c>
      <c r="X4434" s="24">
        <f t="shared" si="698"/>
        <v>78000</v>
      </c>
      <c r="Y4434" s="24">
        <f t="shared" si="701"/>
        <v>0</v>
      </c>
      <c r="AA4434" s="24">
        <f t="shared" si="699"/>
        <v>0</v>
      </c>
      <c r="AC4434" s="24">
        <f t="shared" si="694"/>
        <v>36892.465646475423</v>
      </c>
    </row>
    <row r="4435" x14ac:dyDescent="0.2">
      <c r="L4435" s="25">
        <v>4430</v>
      </c>
      <c r="M4435" s="29">
        <v>0.759386212</v>
      </c>
      <c r="O4435" s="25">
        <v>4430</v>
      </c>
      <c r="P4435" s="24">
        <f>'ROTH 1.0'!O4435*'קובץ טיוטה'!$D$10</f>
        <v>18150.866341383375</v>
      </c>
      <c r="Q4435" s="25">
        <f t="shared" si="693"/>
        <v>14550.866341383375</v>
      </c>
      <c r="R4435" s="24">
        <f t="shared" si="702"/>
        <v>51638.262415999998</v>
      </c>
      <c r="S4435" s="25">
        <f t="shared" si="695"/>
        <v>0</v>
      </c>
      <c r="T4435" s="25">
        <f t="shared" si="696"/>
        <v>37087.396074616627</v>
      </c>
      <c r="U4435" s="25" t="str">
        <f t="shared" si="697"/>
        <v>charge</v>
      </c>
      <c r="W4435" s="25">
        <f t="shared" si="700"/>
        <v>0</v>
      </c>
      <c r="X4435" s="25">
        <f t="shared" si="698"/>
        <v>78000</v>
      </c>
      <c r="Y4435" s="25">
        <f t="shared" si="701"/>
        <v>0</v>
      </c>
      <c r="AA4435" s="25">
        <f t="shared" si="699"/>
        <v>0</v>
      </c>
      <c r="AC4435" s="25">
        <f t="shared" si="694"/>
        <v>37087.396074616627</v>
      </c>
    </row>
    <row r="4436" x14ac:dyDescent="0.2">
      <c r="L4436" s="24">
        <v>4431</v>
      </c>
      <c r="M4436" s="28">
        <v>0.73922545900000003</v>
      </c>
      <c r="O4436" s="24">
        <v>4431</v>
      </c>
      <c r="P4436" s="24">
        <f>'ROTH 1.0'!O4436*'קובץ טיוטה'!$D$10</f>
        <v>18265.014461176226</v>
      </c>
      <c r="Q4436" s="24">
        <f t="shared" si="693"/>
        <v>14665.014461176226</v>
      </c>
      <c r="R4436" s="24">
        <f t="shared" si="702"/>
        <v>50267.331212000005</v>
      </c>
      <c r="S4436" s="24">
        <f t="shared" si="695"/>
        <v>0</v>
      </c>
      <c r="T4436" s="24">
        <f t="shared" si="696"/>
        <v>35602.316750823782</v>
      </c>
      <c r="U4436" s="24" t="str">
        <f t="shared" si="697"/>
        <v>charge</v>
      </c>
      <c r="W4436" s="24">
        <f t="shared" si="700"/>
        <v>0</v>
      </c>
      <c r="X4436" s="24">
        <f t="shared" si="698"/>
        <v>78000</v>
      </c>
      <c r="Y4436" s="24">
        <f t="shared" si="701"/>
        <v>0</v>
      </c>
      <c r="AA4436" s="24">
        <f t="shared" si="699"/>
        <v>0</v>
      </c>
      <c r="AC4436" s="24">
        <f t="shared" si="694"/>
        <v>35602.316750823782</v>
      </c>
    </row>
    <row r="4437" x14ac:dyDescent="0.2">
      <c r="L4437" s="25">
        <v>4432</v>
      </c>
      <c r="M4437" s="29">
        <v>0.67374479399999998</v>
      </c>
      <c r="O4437" s="25">
        <v>4432</v>
      </c>
      <c r="P4437" s="24">
        <f>'ROTH 1.0'!O4437*'קובץ טיוטה'!$D$10</f>
        <v>18001.545004743737</v>
      </c>
      <c r="Q4437" s="25">
        <f t="shared" si="693"/>
        <v>14401.545004743737</v>
      </c>
      <c r="R4437" s="24">
        <f t="shared" si="702"/>
        <v>45814.645991999998</v>
      </c>
      <c r="S4437" s="25">
        <f t="shared" si="695"/>
        <v>0</v>
      </c>
      <c r="T4437" s="25">
        <f t="shared" si="696"/>
        <v>31413.100987256261</v>
      </c>
      <c r="U4437" s="25" t="str">
        <f t="shared" si="697"/>
        <v>charge</v>
      </c>
      <c r="W4437" s="25">
        <f t="shared" si="700"/>
        <v>0</v>
      </c>
      <c r="X4437" s="25">
        <f t="shared" si="698"/>
        <v>78000</v>
      </c>
      <c r="Y4437" s="25">
        <f t="shared" si="701"/>
        <v>0</v>
      </c>
      <c r="AA4437" s="25">
        <f t="shared" si="699"/>
        <v>0</v>
      </c>
      <c r="AC4437" s="25">
        <f t="shared" si="694"/>
        <v>31413.100987256261</v>
      </c>
    </row>
    <row r="4438" x14ac:dyDescent="0.2">
      <c r="L4438" s="24">
        <v>4433</v>
      </c>
      <c r="M4438" s="28">
        <v>0.57168375100000002</v>
      </c>
      <c r="O4438" s="24">
        <v>4433</v>
      </c>
      <c r="P4438" s="24">
        <f>'ROTH 1.0'!O4438*'קובץ טיוטה'!$D$10</f>
        <v>17572.697610786134</v>
      </c>
      <c r="Q4438" s="24">
        <f t="shared" si="693"/>
        <v>13972.697610786134</v>
      </c>
      <c r="R4438" s="24">
        <f t="shared" si="702"/>
        <v>38874.495068000004</v>
      </c>
      <c r="S4438" s="24">
        <f t="shared" si="695"/>
        <v>0</v>
      </c>
      <c r="T4438" s="24">
        <f t="shared" si="696"/>
        <v>24901.79745721387</v>
      </c>
      <c r="U4438" s="24" t="str">
        <f t="shared" si="697"/>
        <v>charge</v>
      </c>
      <c r="W4438" s="24">
        <f t="shared" si="700"/>
        <v>0</v>
      </c>
      <c r="X4438" s="24">
        <f t="shared" si="698"/>
        <v>78000</v>
      </c>
      <c r="Y4438" s="24">
        <f t="shared" si="701"/>
        <v>0</v>
      </c>
      <c r="AA4438" s="24">
        <f t="shared" si="699"/>
        <v>0</v>
      </c>
      <c r="AC4438" s="24">
        <f t="shared" si="694"/>
        <v>24901.79745721387</v>
      </c>
    </row>
    <row r="4439" x14ac:dyDescent="0.2">
      <c r="L4439" s="25">
        <v>4434</v>
      </c>
      <c r="M4439" s="29">
        <v>0.263699446</v>
      </c>
      <c r="O4439" s="25">
        <v>4434</v>
      </c>
      <c r="P4439" s="24">
        <f>'ROTH 1.0'!O4439*'קובץ טיוטה'!$D$10</f>
        <v>17196.268677070617</v>
      </c>
      <c r="Q4439" s="25">
        <f t="shared" si="693"/>
        <v>13596.268677070617</v>
      </c>
      <c r="R4439" s="24">
        <f t="shared" si="702"/>
        <v>17931.562328</v>
      </c>
      <c r="S4439" s="25">
        <f t="shared" si="695"/>
        <v>0</v>
      </c>
      <c r="T4439" s="25">
        <f t="shared" si="696"/>
        <v>4335.2936509293831</v>
      </c>
      <c r="U4439" s="25" t="str">
        <f t="shared" si="697"/>
        <v>charge</v>
      </c>
      <c r="W4439" s="25">
        <f t="shared" si="700"/>
        <v>0</v>
      </c>
      <c r="X4439" s="25">
        <f t="shared" si="698"/>
        <v>78000</v>
      </c>
      <c r="Y4439" s="25">
        <f t="shared" si="701"/>
        <v>0</v>
      </c>
      <c r="AA4439" s="25">
        <f t="shared" si="699"/>
        <v>0</v>
      </c>
      <c r="AC4439" s="25">
        <f t="shared" si="694"/>
        <v>4335.2936509293831</v>
      </c>
    </row>
    <row r="4440" x14ac:dyDescent="0.2">
      <c r="L4440" s="24">
        <v>4435</v>
      </c>
      <c r="M4440" s="28">
        <v>0.101859728</v>
      </c>
      <c r="O4440" s="24">
        <v>4435</v>
      </c>
      <c r="P4440" s="24">
        <f>'ROTH 1.0'!O4440*'קובץ טיוטה'!$D$10</f>
        <v>16690.234007443174</v>
      </c>
      <c r="Q4440" s="24">
        <f t="shared" si="693"/>
        <v>13090.234007443174</v>
      </c>
      <c r="R4440" s="24">
        <f t="shared" si="702"/>
        <v>6926.4615039999999</v>
      </c>
      <c r="S4440" s="24">
        <f t="shared" si="695"/>
        <v>6163.7725034431742</v>
      </c>
      <c r="T4440" s="24">
        <f t="shared" si="696"/>
        <v>0</v>
      </c>
      <c r="U4440" s="24" t="str">
        <f t="shared" si="697"/>
        <v>drain</v>
      </c>
      <c r="W4440" s="24">
        <f t="shared" si="700"/>
        <v>0</v>
      </c>
      <c r="X4440" s="24">
        <f t="shared" si="698"/>
        <v>71836.227496556821</v>
      </c>
      <c r="Y4440" s="24">
        <f t="shared" si="701"/>
        <v>6163.7725034431787</v>
      </c>
      <c r="AA4440" s="24">
        <f t="shared" si="699"/>
        <v>0</v>
      </c>
      <c r="AC4440" s="24">
        <f t="shared" si="694"/>
        <v>0</v>
      </c>
    </row>
    <row r="4441" x14ac:dyDescent="0.2">
      <c r="L4441" s="25">
        <v>4436</v>
      </c>
      <c r="M4441" s="29">
        <v>0</v>
      </c>
      <c r="O4441" s="25">
        <v>4436</v>
      </c>
      <c r="P4441" s="24">
        <f>'ROTH 1.0'!O4441*'קובץ טיוטה'!$D$10</f>
        <v>16214.117366109764</v>
      </c>
      <c r="Q4441" s="25">
        <f t="shared" si="693"/>
        <v>12614.117366109764</v>
      </c>
      <c r="R4441" s="24">
        <f t="shared" si="702"/>
        <v>0</v>
      </c>
      <c r="S4441" s="25">
        <f t="shared" si="695"/>
        <v>12614.117366109764</v>
      </c>
      <c r="T4441" s="25">
        <f t="shared" si="696"/>
        <v>0</v>
      </c>
      <c r="U4441" s="25" t="str">
        <f t="shared" si="697"/>
        <v>drain</v>
      </c>
      <c r="W4441" s="25">
        <f t="shared" si="700"/>
        <v>0</v>
      </c>
      <c r="X4441" s="25">
        <f t="shared" si="698"/>
        <v>59222.110130447058</v>
      </c>
      <c r="Y4441" s="25">
        <f t="shared" si="701"/>
        <v>12614.117366109764</v>
      </c>
      <c r="AA4441" s="25">
        <f t="shared" si="699"/>
        <v>0</v>
      </c>
      <c r="AC4441" s="25">
        <f t="shared" si="694"/>
        <v>0</v>
      </c>
    </row>
    <row r="4442" x14ac:dyDescent="0.2">
      <c r="L4442" s="24">
        <v>4437</v>
      </c>
      <c r="M4442" s="28">
        <v>0</v>
      </c>
      <c r="O4442" s="24">
        <v>4437</v>
      </c>
      <c r="P4442" s="24">
        <f>'ROTH 1.0'!O4442*'קובץ טיוטה'!$D$10</f>
        <v>16129.532093436979</v>
      </c>
      <c r="Q4442" s="24">
        <f t="shared" si="693"/>
        <v>12529.532093436979</v>
      </c>
      <c r="R4442" s="24">
        <f t="shared" si="702"/>
        <v>0</v>
      </c>
      <c r="S4442" s="24">
        <f t="shared" si="695"/>
        <v>12529.532093436979</v>
      </c>
      <c r="T4442" s="24">
        <f t="shared" si="696"/>
        <v>0</v>
      </c>
      <c r="U4442" s="24" t="str">
        <f t="shared" si="697"/>
        <v>drain</v>
      </c>
      <c r="W4442" s="24">
        <f t="shared" si="700"/>
        <v>0</v>
      </c>
      <c r="X4442" s="24">
        <f t="shared" si="698"/>
        <v>46692.578037010077</v>
      </c>
      <c r="Y4442" s="24">
        <f t="shared" si="701"/>
        <v>12529.532093436981</v>
      </c>
      <c r="AA4442" s="24">
        <f t="shared" si="699"/>
        <v>0</v>
      </c>
      <c r="AC4442" s="24">
        <f t="shared" si="694"/>
        <v>0</v>
      </c>
    </row>
    <row r="4443" x14ac:dyDescent="0.2">
      <c r="L4443" s="25">
        <v>4438</v>
      </c>
      <c r="M4443" s="29">
        <v>0</v>
      </c>
      <c r="O4443" s="25">
        <v>4438</v>
      </c>
      <c r="P4443" s="24">
        <f>'ROTH 1.0'!O4443*'קובץ טיוטה'!$D$10</f>
        <v>15565.417160270665</v>
      </c>
      <c r="Q4443" s="25">
        <f t="shared" si="693"/>
        <v>11965.417160270665</v>
      </c>
      <c r="R4443" s="24">
        <f t="shared" si="702"/>
        <v>0</v>
      </c>
      <c r="S4443" s="25">
        <f t="shared" si="695"/>
        <v>11965.417160270665</v>
      </c>
      <c r="T4443" s="25">
        <f t="shared" si="696"/>
        <v>0</v>
      </c>
      <c r="U4443" s="25" t="str">
        <f t="shared" si="697"/>
        <v>drain</v>
      </c>
      <c r="W4443" s="25">
        <f t="shared" si="700"/>
        <v>0</v>
      </c>
      <c r="X4443" s="25">
        <f t="shared" si="698"/>
        <v>34727.160876739414</v>
      </c>
      <c r="Y4443" s="25">
        <f t="shared" si="701"/>
        <v>11965.417160270663</v>
      </c>
      <c r="AA4443" s="25">
        <f t="shared" si="699"/>
        <v>0</v>
      </c>
      <c r="AC4443" s="25">
        <f t="shared" si="694"/>
        <v>0</v>
      </c>
    </row>
    <row r="4444" x14ac:dyDescent="0.2">
      <c r="L4444" s="24">
        <v>4439</v>
      </c>
      <c r="M4444" s="28">
        <v>0</v>
      </c>
      <c r="O4444" s="24">
        <v>4439</v>
      </c>
      <c r="P4444" s="24">
        <f>'ROTH 1.0'!O4444*'קובץ טיוטה'!$D$10</f>
        <v>14701.205489070306</v>
      </c>
      <c r="Q4444" s="24">
        <f t="shared" si="693"/>
        <v>11101.205489070306</v>
      </c>
      <c r="R4444" s="24">
        <f t="shared" si="702"/>
        <v>0</v>
      </c>
      <c r="S4444" s="24">
        <f t="shared" si="695"/>
        <v>11101.205489070306</v>
      </c>
      <c r="T4444" s="24">
        <f t="shared" si="696"/>
        <v>0</v>
      </c>
      <c r="U4444" s="24" t="str">
        <f t="shared" si="697"/>
        <v>drain</v>
      </c>
      <c r="W4444" s="24">
        <f t="shared" si="700"/>
        <v>0</v>
      </c>
      <c r="X4444" s="24">
        <f t="shared" si="698"/>
        <v>23625.955387669106</v>
      </c>
      <c r="Y4444" s="24">
        <f t="shared" si="701"/>
        <v>11101.205489070308</v>
      </c>
      <c r="AA4444" s="24">
        <f t="shared" si="699"/>
        <v>0</v>
      </c>
      <c r="AC4444" s="24">
        <f t="shared" si="694"/>
        <v>0</v>
      </c>
    </row>
    <row r="4445" x14ac:dyDescent="0.2">
      <c r="L4445" s="25">
        <v>4440</v>
      </c>
      <c r="M4445" s="29">
        <v>0</v>
      </c>
      <c r="O4445" s="25">
        <v>4440</v>
      </c>
      <c r="P4445" s="24">
        <f>'ROTH 1.0'!O4445*'קובץ טיוטה'!$D$10</f>
        <v>13736.694436637616</v>
      </c>
      <c r="Q4445" s="25">
        <f t="shared" si="693"/>
        <v>10136.694436637616</v>
      </c>
      <c r="R4445" s="24">
        <f t="shared" si="702"/>
        <v>0</v>
      </c>
      <c r="S4445" s="25">
        <f t="shared" si="695"/>
        <v>10136.694436637616</v>
      </c>
      <c r="T4445" s="25">
        <f t="shared" si="696"/>
        <v>0</v>
      </c>
      <c r="U4445" s="25" t="str">
        <f t="shared" si="697"/>
        <v>drain</v>
      </c>
      <c r="W4445" s="25">
        <f t="shared" si="700"/>
        <v>0</v>
      </c>
      <c r="X4445" s="25">
        <f t="shared" si="698"/>
        <v>13489.260951031491</v>
      </c>
      <c r="Y4445" s="25">
        <f t="shared" si="701"/>
        <v>10136.694436637616</v>
      </c>
      <c r="AA4445" s="25">
        <f t="shared" si="699"/>
        <v>0</v>
      </c>
      <c r="AC4445" s="25">
        <f t="shared" si="694"/>
        <v>0</v>
      </c>
    </row>
    <row r="4446" x14ac:dyDescent="0.2">
      <c r="L4446" s="24">
        <v>4441</v>
      </c>
      <c r="M4446" s="28">
        <v>0</v>
      </c>
      <c r="O4446" s="24">
        <v>4441</v>
      </c>
      <c r="P4446" s="24">
        <f>'ROTH 1.0'!O4446*'קובץ טיוטה'!$D$10</f>
        <v>12915.238327432917</v>
      </c>
      <c r="Q4446" s="24">
        <f t="shared" si="693"/>
        <v>9315.2383274329168</v>
      </c>
      <c r="R4446" s="24">
        <f t="shared" si="702"/>
        <v>0</v>
      </c>
      <c r="S4446" s="24">
        <f t="shared" si="695"/>
        <v>9315.2383274329168</v>
      </c>
      <c r="T4446" s="24">
        <f t="shared" si="696"/>
        <v>0</v>
      </c>
      <c r="U4446" s="24" t="str">
        <f t="shared" si="697"/>
        <v>drain</v>
      </c>
      <c r="W4446" s="24">
        <f t="shared" si="700"/>
        <v>0</v>
      </c>
      <c r="X4446" s="24">
        <f t="shared" si="698"/>
        <v>4174.0226235985738</v>
      </c>
      <c r="Y4446" s="24">
        <f t="shared" si="701"/>
        <v>9315.2383274329168</v>
      </c>
      <c r="AA4446" s="24">
        <f t="shared" si="699"/>
        <v>0</v>
      </c>
      <c r="AC4446" s="24">
        <f t="shared" si="694"/>
        <v>0</v>
      </c>
    </row>
    <row r="4447" x14ac:dyDescent="0.2">
      <c r="L4447" s="25">
        <v>4442</v>
      </c>
      <c r="M4447" s="29">
        <v>0</v>
      </c>
      <c r="O4447" s="25">
        <v>4442</v>
      </c>
      <c r="P4447" s="24">
        <f>'ROTH 1.0'!O4447*'קובץ טיוטה'!$D$10</f>
        <v>12508.357183329073</v>
      </c>
      <c r="Q4447" s="25">
        <f t="shared" si="693"/>
        <v>8908.3571833290735</v>
      </c>
      <c r="R4447" s="24">
        <f t="shared" si="702"/>
        <v>0</v>
      </c>
      <c r="S4447" s="25">
        <f t="shared" si="695"/>
        <v>8908.3571833290735</v>
      </c>
      <c r="T4447" s="25">
        <f t="shared" si="696"/>
        <v>0</v>
      </c>
      <c r="U4447" s="25" t="str">
        <f t="shared" si="697"/>
        <v>drain</v>
      </c>
      <c r="W4447" s="25">
        <f t="shared" si="700"/>
        <v>0</v>
      </c>
      <c r="X4447" s="25">
        <f t="shared" si="698"/>
        <v>0</v>
      </c>
      <c r="Y4447" s="25">
        <f t="shared" si="701"/>
        <v>4174.0226235985738</v>
      </c>
      <c r="AA4447" s="25">
        <f t="shared" si="699"/>
        <v>4734.3345597304997</v>
      </c>
      <c r="AC4447" s="25">
        <f t="shared" si="694"/>
        <v>0</v>
      </c>
    </row>
    <row r="4448" x14ac:dyDescent="0.2">
      <c r="L4448" s="24">
        <v>4443</v>
      </c>
      <c r="M4448" s="28">
        <v>0</v>
      </c>
      <c r="O4448" s="24">
        <v>4443</v>
      </c>
      <c r="P4448" s="24">
        <f>'ROTH 1.0'!O4448*'קובץ טיוטה'!$D$10</f>
        <v>12340.626868253916</v>
      </c>
      <c r="Q4448" s="24">
        <f t="shared" si="693"/>
        <v>8740.6268682539157</v>
      </c>
      <c r="R4448" s="24">
        <f t="shared" si="702"/>
        <v>0</v>
      </c>
      <c r="S4448" s="24">
        <f t="shared" si="695"/>
        <v>8740.6268682539157</v>
      </c>
      <c r="T4448" s="24">
        <f t="shared" si="696"/>
        <v>0</v>
      </c>
      <c r="U4448" s="24" t="str">
        <f t="shared" si="697"/>
        <v>drain</v>
      </c>
      <c r="W4448" s="24">
        <f t="shared" si="700"/>
        <v>0</v>
      </c>
      <c r="X4448" s="24">
        <f t="shared" si="698"/>
        <v>0</v>
      </c>
      <c r="Y4448" s="24">
        <f t="shared" si="701"/>
        <v>0</v>
      </c>
      <c r="AA4448" s="24">
        <f t="shared" si="699"/>
        <v>8740.6268682539157</v>
      </c>
      <c r="AC4448" s="24">
        <f t="shared" si="694"/>
        <v>0</v>
      </c>
    </row>
    <row r="4449" x14ac:dyDescent="0.2">
      <c r="L4449" s="25">
        <v>4444</v>
      </c>
      <c r="M4449" s="29">
        <v>0</v>
      </c>
      <c r="O4449" s="25">
        <v>4444</v>
      </c>
      <c r="P4449" s="24">
        <f>'ROTH 1.0'!O4449*'קובץ טיוטה'!$D$10</f>
        <v>12132.226853272226</v>
      </c>
      <c r="Q4449" s="25">
        <f t="shared" si="693"/>
        <v>8532.2268532722264</v>
      </c>
      <c r="R4449" s="24">
        <f t="shared" si="702"/>
        <v>0</v>
      </c>
      <c r="S4449" s="25">
        <f t="shared" si="695"/>
        <v>8532.2268532722264</v>
      </c>
      <c r="T4449" s="25">
        <f t="shared" si="696"/>
        <v>0</v>
      </c>
      <c r="U4449" s="25" t="str">
        <f t="shared" si="697"/>
        <v>drain</v>
      </c>
      <c r="W4449" s="25">
        <f t="shared" si="700"/>
        <v>0</v>
      </c>
      <c r="X4449" s="25">
        <f t="shared" si="698"/>
        <v>0</v>
      </c>
      <c r="Y4449" s="25">
        <f t="shared" si="701"/>
        <v>0</v>
      </c>
      <c r="AA4449" s="25">
        <f t="shared" si="699"/>
        <v>8532.2268532722264</v>
      </c>
      <c r="AC4449" s="25">
        <f t="shared" si="694"/>
        <v>0</v>
      </c>
    </row>
    <row r="4450" x14ac:dyDescent="0.2">
      <c r="L4450" s="24">
        <v>4445</v>
      </c>
      <c r="M4450" s="28">
        <v>0</v>
      </c>
      <c r="O4450" s="24">
        <v>4445</v>
      </c>
      <c r="P4450" s="24">
        <f>'ROTH 1.0'!O4450*'קובץ טיוטה'!$D$10</f>
        <v>12049.562567073313</v>
      </c>
      <c r="Q4450" s="24">
        <f t="shared" si="693"/>
        <v>8449.5625670733134</v>
      </c>
      <c r="R4450" s="24">
        <f t="shared" si="702"/>
        <v>0</v>
      </c>
      <c r="S4450" s="24">
        <f t="shared" si="695"/>
        <v>8449.5625670733134</v>
      </c>
      <c r="T4450" s="24">
        <f t="shared" si="696"/>
        <v>0</v>
      </c>
      <c r="U4450" s="24" t="str">
        <f t="shared" si="697"/>
        <v>drain</v>
      </c>
      <c r="W4450" s="24">
        <f t="shared" si="700"/>
        <v>0</v>
      </c>
      <c r="X4450" s="24">
        <f t="shared" si="698"/>
        <v>0</v>
      </c>
      <c r="Y4450" s="24">
        <f t="shared" si="701"/>
        <v>0</v>
      </c>
      <c r="AA4450" s="24">
        <f t="shared" si="699"/>
        <v>8449.5625670733134</v>
      </c>
      <c r="AC4450" s="24">
        <f t="shared" si="694"/>
        <v>0</v>
      </c>
    </row>
    <row r="4451" x14ac:dyDescent="0.2">
      <c r="L4451" s="25">
        <v>4446</v>
      </c>
      <c r="M4451" s="29">
        <v>0</v>
      </c>
      <c r="O4451" s="25">
        <v>4446</v>
      </c>
      <c r="P4451" s="24">
        <f>'ROTH 1.0'!O4451*'קובץ טיוטה'!$D$10</f>
        <v>12032.741523126726</v>
      </c>
      <c r="Q4451" s="25">
        <f t="shared" si="693"/>
        <v>8432.741523126726</v>
      </c>
      <c r="R4451" s="24">
        <f t="shared" si="702"/>
        <v>0</v>
      </c>
      <c r="S4451" s="25">
        <f t="shared" si="695"/>
        <v>8432.741523126726</v>
      </c>
      <c r="T4451" s="25">
        <f t="shared" si="696"/>
        <v>0</v>
      </c>
      <c r="U4451" s="25" t="str">
        <f t="shared" si="697"/>
        <v>drain</v>
      </c>
      <c r="W4451" s="25">
        <f t="shared" si="700"/>
        <v>0</v>
      </c>
      <c r="X4451" s="25">
        <f t="shared" si="698"/>
        <v>0</v>
      </c>
      <c r="Y4451" s="25">
        <f t="shared" si="701"/>
        <v>0</v>
      </c>
      <c r="AA4451" s="25">
        <f t="shared" si="699"/>
        <v>8432.741523126726</v>
      </c>
      <c r="AC4451" s="25">
        <f t="shared" si="694"/>
        <v>0</v>
      </c>
    </row>
    <row r="4452" x14ac:dyDescent="0.2">
      <c r="L4452" s="24">
        <v>4447</v>
      </c>
      <c r="M4452" s="28">
        <v>0.19576210999999999</v>
      </c>
      <c r="O4452" s="24">
        <v>4447</v>
      </c>
      <c r="P4452" s="24">
        <f>'ROTH 1.0'!O4452*'קובץ טיוטה'!$D$10</f>
        <v>12975.303709033007</v>
      </c>
      <c r="Q4452" s="24">
        <f t="shared" si="693"/>
        <v>9375.3037090330072</v>
      </c>
      <c r="R4452" s="24">
        <f t="shared" si="702"/>
        <v>13311.823479999999</v>
      </c>
      <c r="S4452" s="24">
        <f t="shared" si="695"/>
        <v>0</v>
      </c>
      <c r="T4452" s="24">
        <f t="shared" si="696"/>
        <v>3936.5197709669919</v>
      </c>
      <c r="U4452" s="24" t="str">
        <f t="shared" si="697"/>
        <v>charge</v>
      </c>
      <c r="W4452" s="24">
        <f t="shared" si="700"/>
        <v>3542.8677938702926</v>
      </c>
      <c r="X4452" s="24">
        <f t="shared" si="698"/>
        <v>3542.8677938702926</v>
      </c>
      <c r="Y4452" s="24">
        <f t="shared" si="701"/>
        <v>0</v>
      </c>
      <c r="AA4452" s="24">
        <f t="shared" si="699"/>
        <v>0</v>
      </c>
      <c r="AC4452" s="24">
        <f t="shared" si="694"/>
        <v>393.65197709669928</v>
      </c>
    </row>
    <row r="4453" x14ac:dyDescent="0.2">
      <c r="L4453" s="25">
        <v>4448</v>
      </c>
      <c r="M4453" s="29">
        <v>0.38807682700000001</v>
      </c>
      <c r="O4453" s="25">
        <v>4448</v>
      </c>
      <c r="P4453" s="24">
        <f>'ROTH 1.0'!O4453*'קובץ טיוטה'!$D$10</f>
        <v>14396.341162748222</v>
      </c>
      <c r="Q4453" s="25">
        <f t="shared" si="693"/>
        <v>10796.341162748222</v>
      </c>
      <c r="R4453" s="24">
        <f t="shared" si="702"/>
        <v>26389.224235999998</v>
      </c>
      <c r="S4453" s="25">
        <f t="shared" si="695"/>
        <v>0</v>
      </c>
      <c r="T4453" s="25">
        <f t="shared" si="696"/>
        <v>15592.883073251776</v>
      </c>
      <c r="U4453" s="25" t="str">
        <f t="shared" si="697"/>
        <v>charge</v>
      </c>
      <c r="W4453" s="25">
        <f t="shared" si="700"/>
        <v>14033.594765926598</v>
      </c>
      <c r="X4453" s="25">
        <f t="shared" si="698"/>
        <v>17576.462559796892</v>
      </c>
      <c r="Y4453" s="25">
        <f t="shared" si="701"/>
        <v>0</v>
      </c>
      <c r="AA4453" s="25">
        <f t="shared" si="699"/>
        <v>0</v>
      </c>
      <c r="AC4453" s="25">
        <f t="shared" si="694"/>
        <v>1559.2883073251778</v>
      </c>
    </row>
    <row r="4454" x14ac:dyDescent="0.2">
      <c r="L4454" s="24">
        <v>4449</v>
      </c>
      <c r="M4454" s="28">
        <v>0.55861347100000003</v>
      </c>
      <c r="O4454" s="24">
        <v>4449</v>
      </c>
      <c r="P4454" s="24">
        <f>'ROTH 1.0'!O4454*'קובץ טיוטה'!$D$10</f>
        <v>15807.957358387168</v>
      </c>
      <c r="Q4454" s="24">
        <f t="shared" si="693"/>
        <v>12207.957358387168</v>
      </c>
      <c r="R4454" s="24">
        <f t="shared" si="702"/>
        <v>37985.716028000003</v>
      </c>
      <c r="S4454" s="24">
        <f t="shared" si="695"/>
        <v>0</v>
      </c>
      <c r="T4454" s="24">
        <f t="shared" si="696"/>
        <v>25777.758669612835</v>
      </c>
      <c r="U4454" s="24" t="str">
        <f t="shared" si="697"/>
        <v>charge</v>
      </c>
      <c r="W4454" s="24">
        <f t="shared" si="700"/>
        <v>23199.982802651553</v>
      </c>
      <c r="X4454" s="24">
        <f t="shared" si="698"/>
        <v>40776.445362448445</v>
      </c>
      <c r="Y4454" s="24">
        <f t="shared" si="701"/>
        <v>0</v>
      </c>
      <c r="AA4454" s="24">
        <f t="shared" si="699"/>
        <v>0</v>
      </c>
      <c r="AC4454" s="24">
        <f t="shared" si="694"/>
        <v>2577.7758669612813</v>
      </c>
    </row>
    <row r="4455" x14ac:dyDescent="0.2">
      <c r="L4455" s="25">
        <v>4450</v>
      </c>
      <c r="M4455" s="29">
        <v>0.63451860999999998</v>
      </c>
      <c r="O4455" s="25">
        <v>4450</v>
      </c>
      <c r="P4455" s="24">
        <f>'ROTH 1.0'!O4455*'קובץ טיוטה'!$D$10</f>
        <v>16417.167096937366</v>
      </c>
      <c r="Q4455" s="25">
        <f t="shared" si="693"/>
        <v>12817.167096937366</v>
      </c>
      <c r="R4455" s="24">
        <f t="shared" si="702"/>
        <v>43147.265479999995</v>
      </c>
      <c r="S4455" s="25">
        <f t="shared" si="695"/>
        <v>0</v>
      </c>
      <c r="T4455" s="25">
        <f t="shared" si="696"/>
        <v>30330.098383062628</v>
      </c>
      <c r="U4455" s="25" t="str">
        <f t="shared" si="697"/>
        <v>charge</v>
      </c>
      <c r="W4455" s="25">
        <f t="shared" si="700"/>
        <v>27297.088544756363</v>
      </c>
      <c r="X4455" s="25">
        <f t="shared" si="698"/>
        <v>68073.533907204808</v>
      </c>
      <c r="Y4455" s="25">
        <f t="shared" si="701"/>
        <v>0</v>
      </c>
      <c r="AA4455" s="25">
        <f t="shared" si="699"/>
        <v>0</v>
      </c>
      <c r="AC4455" s="25">
        <f t="shared" si="694"/>
        <v>3033.009838306265</v>
      </c>
    </row>
    <row r="4456" x14ac:dyDescent="0.2">
      <c r="L4456" s="24">
        <v>4451</v>
      </c>
      <c r="M4456" s="28">
        <v>0.66605744899999997</v>
      </c>
      <c r="O4456" s="24">
        <v>4451</v>
      </c>
      <c r="P4456" s="24">
        <f>'ROTH 1.0'!O4456*'קובץ טיוטה'!$D$10</f>
        <v>16669.319870246632</v>
      </c>
      <c r="Q4456" s="24">
        <f t="shared" si="693"/>
        <v>13069.319870246632</v>
      </c>
      <c r="R4456" s="24">
        <f t="shared" si="702"/>
        <v>45291.906532000001</v>
      </c>
      <c r="S4456" s="24">
        <f t="shared" si="695"/>
        <v>0</v>
      </c>
      <c r="T4456" s="24">
        <f t="shared" si="696"/>
        <v>32222.586661753368</v>
      </c>
      <c r="U4456" s="24" t="str">
        <f t="shared" si="697"/>
        <v>charge</v>
      </c>
      <c r="W4456" s="24">
        <f t="shared" si="700"/>
        <v>9926.4660927951918</v>
      </c>
      <c r="X4456" s="24">
        <f t="shared" si="698"/>
        <v>78000</v>
      </c>
      <c r="Y4456" s="24">
        <f t="shared" si="701"/>
        <v>0</v>
      </c>
      <c r="AA4456" s="24">
        <f t="shared" si="699"/>
        <v>0</v>
      </c>
      <c r="AC4456" s="24">
        <f t="shared" si="694"/>
        <v>22296.120568958177</v>
      </c>
    </row>
    <row r="4457" x14ac:dyDescent="0.2">
      <c r="L4457" s="25">
        <v>4452</v>
      </c>
      <c r="M4457" s="29">
        <v>0.70427272499999993</v>
      </c>
      <c r="O4457" s="25">
        <v>4452</v>
      </c>
      <c r="P4457" s="24">
        <f>'ROTH 1.0'!O4457*'קובץ טיוטה'!$D$10</f>
        <v>17012.34505946382</v>
      </c>
      <c r="Q4457" s="25">
        <f t="shared" si="693"/>
        <v>13412.34505946382</v>
      </c>
      <c r="R4457" s="24">
        <f t="shared" si="702"/>
        <v>47890.545299999991</v>
      </c>
      <c r="S4457" s="25">
        <f t="shared" si="695"/>
        <v>0</v>
      </c>
      <c r="T4457" s="25">
        <f t="shared" si="696"/>
        <v>34478.200240536171</v>
      </c>
      <c r="U4457" s="25" t="str">
        <f t="shared" si="697"/>
        <v>charge</v>
      </c>
      <c r="W4457" s="25">
        <f t="shared" si="700"/>
        <v>0</v>
      </c>
      <c r="X4457" s="25">
        <f t="shared" si="698"/>
        <v>78000</v>
      </c>
      <c r="Y4457" s="25">
        <f t="shared" si="701"/>
        <v>0</v>
      </c>
      <c r="AA4457" s="25">
        <f t="shared" si="699"/>
        <v>0</v>
      </c>
      <c r="AC4457" s="25">
        <f t="shared" si="694"/>
        <v>34478.200240536171</v>
      </c>
    </row>
    <row r="4458" x14ac:dyDescent="0.2">
      <c r="L4458" s="24">
        <v>4453</v>
      </c>
      <c r="M4458" s="28">
        <v>0.72479687999999998</v>
      </c>
      <c r="O4458" s="24">
        <v>4453</v>
      </c>
      <c r="P4458" s="24">
        <f>'ROTH 1.0'!O4458*'קובץ טיוטה'!$D$10</f>
        <v>17085.077860917554</v>
      </c>
      <c r="Q4458" s="24">
        <f t="shared" si="693"/>
        <v>13485.077860917554</v>
      </c>
      <c r="R4458" s="24">
        <f t="shared" si="702"/>
        <v>49286.187839999999</v>
      </c>
      <c r="S4458" s="24">
        <f t="shared" si="695"/>
        <v>0</v>
      </c>
      <c r="T4458" s="24">
        <f t="shared" si="696"/>
        <v>35801.109979082445</v>
      </c>
      <c r="U4458" s="24" t="str">
        <f t="shared" si="697"/>
        <v>charge</v>
      </c>
      <c r="W4458" s="24">
        <f t="shared" si="700"/>
        <v>0</v>
      </c>
      <c r="X4458" s="24">
        <f t="shared" si="698"/>
        <v>78000</v>
      </c>
      <c r="Y4458" s="24">
        <f t="shared" si="701"/>
        <v>0</v>
      </c>
      <c r="AA4458" s="24">
        <f t="shared" si="699"/>
        <v>0</v>
      </c>
      <c r="AC4458" s="24">
        <f t="shared" si="694"/>
        <v>35801.109979082445</v>
      </c>
    </row>
    <row r="4459" x14ac:dyDescent="0.2">
      <c r="L4459" s="25">
        <v>4454</v>
      </c>
      <c r="M4459" s="29">
        <v>0.72090010199999999</v>
      </c>
      <c r="O4459" s="25">
        <v>4454</v>
      </c>
      <c r="P4459" s="24">
        <f>'ROTH 1.0'!O4459*'קובץ טיוטה'!$D$10</f>
        <v>17710.889511486257</v>
      </c>
      <c r="Q4459" s="25">
        <f t="shared" si="693"/>
        <v>14110.889511486257</v>
      </c>
      <c r="R4459" s="24">
        <f t="shared" si="702"/>
        <v>49021.206935999995</v>
      </c>
      <c r="S4459" s="25">
        <f t="shared" si="695"/>
        <v>0</v>
      </c>
      <c r="T4459" s="25">
        <f t="shared" si="696"/>
        <v>34910.317424513734</v>
      </c>
      <c r="U4459" s="25" t="str">
        <f t="shared" si="697"/>
        <v>charge</v>
      </c>
      <c r="W4459" s="25">
        <f t="shared" si="700"/>
        <v>0</v>
      </c>
      <c r="X4459" s="25">
        <f t="shared" si="698"/>
        <v>78000</v>
      </c>
      <c r="Y4459" s="25">
        <f t="shared" si="701"/>
        <v>0</v>
      </c>
      <c r="AA4459" s="25">
        <f t="shared" si="699"/>
        <v>0</v>
      </c>
      <c r="AC4459" s="25">
        <f t="shared" si="694"/>
        <v>34910.317424513734</v>
      </c>
    </row>
    <row r="4460" x14ac:dyDescent="0.2">
      <c r="L4460" s="24">
        <v>4455</v>
      </c>
      <c r="M4460" s="28">
        <v>0.69318355099999995</v>
      </c>
      <c r="O4460" s="24">
        <v>4455</v>
      </c>
      <c r="P4460" s="24">
        <f>'ROTH 1.0'!O4460*'קובץ טיוטה'!$D$10</f>
        <v>17863.741693094293</v>
      </c>
      <c r="Q4460" s="24">
        <f t="shared" si="693"/>
        <v>14263.741693094293</v>
      </c>
      <c r="R4460" s="24">
        <f t="shared" si="702"/>
        <v>47136.481467999998</v>
      </c>
      <c r="S4460" s="24">
        <f t="shared" si="695"/>
        <v>0</v>
      </c>
      <c r="T4460" s="24">
        <f t="shared" si="696"/>
        <v>32872.739774905705</v>
      </c>
      <c r="U4460" s="24" t="str">
        <f t="shared" si="697"/>
        <v>charge</v>
      </c>
      <c r="W4460" s="24">
        <f t="shared" si="700"/>
        <v>0</v>
      </c>
      <c r="X4460" s="24">
        <f t="shared" si="698"/>
        <v>78000</v>
      </c>
      <c r="Y4460" s="24">
        <f t="shared" si="701"/>
        <v>0</v>
      </c>
      <c r="AA4460" s="24">
        <f t="shared" si="699"/>
        <v>0</v>
      </c>
      <c r="AC4460" s="24">
        <f t="shared" si="694"/>
        <v>32872.739774905705</v>
      </c>
    </row>
    <row r="4461" x14ac:dyDescent="0.2">
      <c r="L4461" s="25">
        <v>4456</v>
      </c>
      <c r="M4461" s="29">
        <v>0.641809827</v>
      </c>
      <c r="O4461" s="25">
        <v>4456</v>
      </c>
      <c r="P4461" s="24">
        <f>'ROTH 1.0'!O4461*'קובץ טיוטה'!$D$10</f>
        <v>17663.818818008585</v>
      </c>
      <c r="Q4461" s="25">
        <f t="shared" si="693"/>
        <v>14063.818818008585</v>
      </c>
      <c r="R4461" s="24">
        <f t="shared" si="702"/>
        <v>43643.068235999999</v>
      </c>
      <c r="S4461" s="25">
        <f t="shared" si="695"/>
        <v>0</v>
      </c>
      <c r="T4461" s="25">
        <f t="shared" si="696"/>
        <v>29579.249417991414</v>
      </c>
      <c r="U4461" s="25" t="str">
        <f t="shared" si="697"/>
        <v>charge</v>
      </c>
      <c r="W4461" s="25">
        <f t="shared" si="700"/>
        <v>0</v>
      </c>
      <c r="X4461" s="25">
        <f t="shared" si="698"/>
        <v>78000</v>
      </c>
      <c r="Y4461" s="25">
        <f t="shared" si="701"/>
        <v>0</v>
      </c>
      <c r="AA4461" s="25">
        <f t="shared" si="699"/>
        <v>0</v>
      </c>
      <c r="AC4461" s="25">
        <f t="shared" si="694"/>
        <v>29579.249417991414</v>
      </c>
    </row>
    <row r="4462" x14ac:dyDescent="0.2">
      <c r="L4462" s="24">
        <v>4457</v>
      </c>
      <c r="M4462" s="28">
        <v>0.546488631</v>
      </c>
      <c r="O4462" s="24">
        <v>4457</v>
      </c>
      <c r="P4462" s="24">
        <f>'ROTH 1.0'!O4462*'קובץ טיוטה'!$D$10</f>
        <v>17131.484706059087</v>
      </c>
      <c r="Q4462" s="24">
        <f t="shared" si="693"/>
        <v>13531.484706059087</v>
      </c>
      <c r="R4462" s="24">
        <f t="shared" si="702"/>
        <v>37161.226907999997</v>
      </c>
      <c r="S4462" s="24">
        <f t="shared" si="695"/>
        <v>0</v>
      </c>
      <c r="T4462" s="24">
        <f t="shared" si="696"/>
        <v>23629.74220194091</v>
      </c>
      <c r="U4462" s="24" t="str">
        <f t="shared" si="697"/>
        <v>charge</v>
      </c>
      <c r="W4462" s="24">
        <f t="shared" si="700"/>
        <v>0</v>
      </c>
      <c r="X4462" s="24">
        <f t="shared" si="698"/>
        <v>78000</v>
      </c>
      <c r="Y4462" s="24">
        <f t="shared" si="701"/>
        <v>0</v>
      </c>
      <c r="AA4462" s="24">
        <f t="shared" si="699"/>
        <v>0</v>
      </c>
      <c r="AC4462" s="24">
        <f t="shared" si="694"/>
        <v>23629.74220194091</v>
      </c>
    </row>
    <row r="4463" x14ac:dyDescent="0.2">
      <c r="L4463" s="25">
        <v>4458</v>
      </c>
      <c r="M4463" s="29">
        <v>0.26080341899999998</v>
      </c>
      <c r="O4463" s="25">
        <v>4458</v>
      </c>
      <c r="P4463" s="24">
        <f>'ROTH 1.0'!O4463*'קובץ טיוטה'!$D$10</f>
        <v>16829.210792560731</v>
      </c>
      <c r="Q4463" s="25">
        <f t="shared" si="693"/>
        <v>13229.210792560731</v>
      </c>
      <c r="R4463" s="24">
        <f t="shared" si="702"/>
        <v>17734.632491999997</v>
      </c>
      <c r="S4463" s="25">
        <f t="shared" si="695"/>
        <v>0</v>
      </c>
      <c r="T4463" s="25">
        <f t="shared" si="696"/>
        <v>4505.4216994392664</v>
      </c>
      <c r="U4463" s="25" t="str">
        <f t="shared" si="697"/>
        <v>charge</v>
      </c>
      <c r="W4463" s="25">
        <f t="shared" si="700"/>
        <v>0</v>
      </c>
      <c r="X4463" s="25">
        <f t="shared" si="698"/>
        <v>78000</v>
      </c>
      <c r="Y4463" s="25">
        <f t="shared" si="701"/>
        <v>0</v>
      </c>
      <c r="AA4463" s="25">
        <f t="shared" si="699"/>
        <v>0</v>
      </c>
      <c r="AC4463" s="25">
        <f t="shared" si="694"/>
        <v>4505.4216994392664</v>
      </c>
    </row>
    <row r="4464" x14ac:dyDescent="0.2">
      <c r="L4464" s="24">
        <v>4459</v>
      </c>
      <c r="M4464" s="28">
        <v>0.10205273099999999</v>
      </c>
      <c r="O4464" s="24">
        <v>4459</v>
      </c>
      <c r="P4464" s="24">
        <f>'ROTH 1.0'!O4464*'קובץ טיוטה'!$D$10</f>
        <v>16310.339174679162</v>
      </c>
      <c r="Q4464" s="24">
        <f t="shared" si="693"/>
        <v>12710.339174679162</v>
      </c>
      <c r="R4464" s="24">
        <f t="shared" si="702"/>
        <v>6939.5857079999996</v>
      </c>
      <c r="S4464" s="24">
        <f t="shared" si="695"/>
        <v>5770.7534666791626</v>
      </c>
      <c r="T4464" s="24">
        <f t="shared" si="696"/>
        <v>0</v>
      </c>
      <c r="U4464" s="24" t="str">
        <f t="shared" si="697"/>
        <v>drain</v>
      </c>
      <c r="W4464" s="24">
        <f t="shared" si="700"/>
        <v>0</v>
      </c>
      <c r="X4464" s="24">
        <f t="shared" si="698"/>
        <v>72229.246533320838</v>
      </c>
      <c r="Y4464" s="24">
        <f t="shared" si="701"/>
        <v>5770.7534666791616</v>
      </c>
      <c r="AA4464" s="24">
        <f t="shared" si="699"/>
        <v>0</v>
      </c>
      <c r="AC4464" s="24">
        <f t="shared" si="694"/>
        <v>0</v>
      </c>
    </row>
    <row r="4465" x14ac:dyDescent="0.2">
      <c r="L4465" s="25">
        <v>4460</v>
      </c>
      <c r="M4465" s="29">
        <v>0</v>
      </c>
      <c r="O4465" s="25">
        <v>4460</v>
      </c>
      <c r="P4465" s="24">
        <f>'ROTH 1.0'!O4465*'קובץ טיוטה'!$D$10</f>
        <v>15875.931288907721</v>
      </c>
      <c r="Q4465" s="25">
        <f t="shared" si="693"/>
        <v>12275.931288907721</v>
      </c>
      <c r="R4465" s="24">
        <f t="shared" si="702"/>
        <v>0</v>
      </c>
      <c r="S4465" s="25">
        <f t="shared" si="695"/>
        <v>12275.931288907721</v>
      </c>
      <c r="T4465" s="25">
        <f t="shared" si="696"/>
        <v>0</v>
      </c>
      <c r="U4465" s="25" t="str">
        <f t="shared" si="697"/>
        <v>drain</v>
      </c>
      <c r="W4465" s="25">
        <f t="shared" si="700"/>
        <v>0</v>
      </c>
      <c r="X4465" s="25">
        <f t="shared" si="698"/>
        <v>59953.315244413119</v>
      </c>
      <c r="Y4465" s="25">
        <f t="shared" si="701"/>
        <v>12275.931288907719</v>
      </c>
      <c r="AA4465" s="25">
        <f t="shared" si="699"/>
        <v>0</v>
      </c>
      <c r="AC4465" s="25">
        <f t="shared" si="694"/>
        <v>0</v>
      </c>
    </row>
    <row r="4466" x14ac:dyDescent="0.2">
      <c r="L4466" s="24">
        <v>4461</v>
      </c>
      <c r="M4466" s="28">
        <v>0</v>
      </c>
      <c r="O4466" s="24">
        <v>4461</v>
      </c>
      <c r="P4466" s="24">
        <f>'ROTH 1.0'!O4466*'קובץ טיוטה'!$D$10</f>
        <v>15746.149654393619</v>
      </c>
      <c r="Q4466" s="24">
        <f t="shared" si="693"/>
        <v>12146.149654393619</v>
      </c>
      <c r="R4466" s="24">
        <f t="shared" si="702"/>
        <v>0</v>
      </c>
      <c r="S4466" s="24">
        <f t="shared" si="695"/>
        <v>12146.149654393619</v>
      </c>
      <c r="T4466" s="24">
        <f t="shared" si="696"/>
        <v>0</v>
      </c>
      <c r="U4466" s="24" t="str">
        <f t="shared" si="697"/>
        <v>drain</v>
      </c>
      <c r="W4466" s="24">
        <f t="shared" si="700"/>
        <v>0</v>
      </c>
      <c r="X4466" s="24">
        <f t="shared" si="698"/>
        <v>47807.165590019504</v>
      </c>
      <c r="Y4466" s="24">
        <f t="shared" si="701"/>
        <v>12146.149654393615</v>
      </c>
      <c r="AA4466" s="24">
        <f t="shared" si="699"/>
        <v>0</v>
      </c>
      <c r="AC4466" s="24">
        <f t="shared" si="694"/>
        <v>0</v>
      </c>
    </row>
    <row r="4467" x14ac:dyDescent="0.2">
      <c r="L4467" s="25">
        <v>4462</v>
      </c>
      <c r="M4467" s="29">
        <v>0</v>
      </c>
      <c r="O4467" s="25">
        <v>4462</v>
      </c>
      <c r="P4467" s="24">
        <f>'ROTH 1.0'!O4467*'קובץ טיוטה'!$D$10</f>
        <v>15115.646906398521</v>
      </c>
      <c r="Q4467" s="25">
        <f t="shared" si="693"/>
        <v>11515.646906398521</v>
      </c>
      <c r="R4467" s="24">
        <f t="shared" si="702"/>
        <v>0</v>
      </c>
      <c r="S4467" s="25">
        <f t="shared" si="695"/>
        <v>11515.646906398521</v>
      </c>
      <c r="T4467" s="25">
        <f t="shared" si="696"/>
        <v>0</v>
      </c>
      <c r="U4467" s="25" t="str">
        <f t="shared" si="697"/>
        <v>drain</v>
      </c>
      <c r="W4467" s="25">
        <f t="shared" si="700"/>
        <v>0</v>
      </c>
      <c r="X4467" s="25">
        <f t="shared" si="698"/>
        <v>36291.518683620983</v>
      </c>
      <c r="Y4467" s="25">
        <f t="shared" si="701"/>
        <v>11515.646906398521</v>
      </c>
      <c r="AA4467" s="25">
        <f t="shared" si="699"/>
        <v>0</v>
      </c>
      <c r="AC4467" s="25">
        <f t="shared" si="694"/>
        <v>0</v>
      </c>
    </row>
    <row r="4468" x14ac:dyDescent="0.2">
      <c r="L4468" s="24">
        <v>4463</v>
      </c>
      <c r="M4468" s="28">
        <v>0</v>
      </c>
      <c r="O4468" s="24">
        <v>4463</v>
      </c>
      <c r="P4468" s="24">
        <f>'ROTH 1.0'!O4468*'קובץ טיוטה'!$D$10</f>
        <v>14255.282566443808</v>
      </c>
      <c r="Q4468" s="24">
        <f t="shared" si="693"/>
        <v>10655.282566443808</v>
      </c>
      <c r="R4468" s="24">
        <f t="shared" si="702"/>
        <v>0</v>
      </c>
      <c r="S4468" s="24">
        <f t="shared" si="695"/>
        <v>10655.282566443808</v>
      </c>
      <c r="T4468" s="24">
        <f t="shared" si="696"/>
        <v>0</v>
      </c>
      <c r="U4468" s="24" t="str">
        <f t="shared" si="697"/>
        <v>drain</v>
      </c>
      <c r="W4468" s="24">
        <f t="shared" si="700"/>
        <v>0</v>
      </c>
      <c r="X4468" s="24">
        <f t="shared" si="698"/>
        <v>25636.236117177177</v>
      </c>
      <c r="Y4468" s="24">
        <f t="shared" si="701"/>
        <v>10655.282566443806</v>
      </c>
      <c r="AA4468" s="24">
        <f t="shared" si="699"/>
        <v>0</v>
      </c>
      <c r="AC4468" s="24">
        <f t="shared" si="694"/>
        <v>0</v>
      </c>
    </row>
    <row r="4469" x14ac:dyDescent="0.2">
      <c r="L4469" s="25">
        <v>4464</v>
      </c>
      <c r="M4469" s="29">
        <v>0</v>
      </c>
      <c r="O4469" s="25">
        <v>4464</v>
      </c>
      <c r="P4469" s="24">
        <f>'ROTH 1.0'!O4469*'קובץ טיוטה'!$D$10</f>
        <v>13261.632859592588</v>
      </c>
      <c r="Q4469" s="25">
        <f t="shared" si="693"/>
        <v>9661.6328595925879</v>
      </c>
      <c r="R4469" s="24">
        <f t="shared" si="702"/>
        <v>0</v>
      </c>
      <c r="S4469" s="25">
        <f t="shared" si="695"/>
        <v>9661.6328595925879</v>
      </c>
      <c r="T4469" s="25">
        <f t="shared" si="696"/>
        <v>0</v>
      </c>
      <c r="U4469" s="25" t="str">
        <f t="shared" si="697"/>
        <v>drain</v>
      </c>
      <c r="W4469" s="25">
        <f t="shared" si="700"/>
        <v>0</v>
      </c>
      <c r="X4469" s="25">
        <f t="shared" si="698"/>
        <v>15974.603257584589</v>
      </c>
      <c r="Y4469" s="25">
        <f t="shared" si="701"/>
        <v>9661.6328595925879</v>
      </c>
      <c r="AA4469" s="25">
        <f t="shared" si="699"/>
        <v>0</v>
      </c>
      <c r="AC4469" s="25">
        <f t="shared" si="694"/>
        <v>0</v>
      </c>
    </row>
    <row r="4470" x14ac:dyDescent="0.2">
      <c r="L4470" s="24">
        <v>4465</v>
      </c>
      <c r="M4470" s="28">
        <v>0</v>
      </c>
      <c r="O4470" s="24">
        <v>4465</v>
      </c>
      <c r="P4470" s="24">
        <f>'ROTH 1.0'!O4470*'קובץ טיוטה'!$D$10</f>
        <v>12650.736484844618</v>
      </c>
      <c r="Q4470" s="24">
        <f t="shared" si="693"/>
        <v>9050.7364848446177</v>
      </c>
      <c r="R4470" s="24">
        <f t="shared" si="702"/>
        <v>0</v>
      </c>
      <c r="S4470" s="24">
        <f t="shared" si="695"/>
        <v>9050.7364848446177</v>
      </c>
      <c r="T4470" s="24">
        <f t="shared" si="696"/>
        <v>0</v>
      </c>
      <c r="U4470" s="24" t="str">
        <f t="shared" si="697"/>
        <v>drain</v>
      </c>
      <c r="W4470" s="24">
        <f t="shared" si="700"/>
        <v>0</v>
      </c>
      <c r="X4470" s="24">
        <f t="shared" si="698"/>
        <v>6923.8667727399716</v>
      </c>
      <c r="Y4470" s="24">
        <f t="shared" si="701"/>
        <v>9050.7364848446177</v>
      </c>
      <c r="AA4470" s="24">
        <f t="shared" si="699"/>
        <v>0</v>
      </c>
      <c r="AC4470" s="24">
        <f t="shared" si="694"/>
        <v>0</v>
      </c>
    </row>
    <row r="4471" x14ac:dyDescent="0.2">
      <c r="L4471" s="25">
        <v>4466</v>
      </c>
      <c r="M4471" s="29">
        <v>0</v>
      </c>
      <c r="O4471" s="25">
        <v>4466</v>
      </c>
      <c r="P4471" s="24">
        <f>'ROTH 1.0'!O4471*'קובץ טיוטה'!$D$10</f>
        <v>12307.978648084501</v>
      </c>
      <c r="Q4471" s="25">
        <f t="shared" si="693"/>
        <v>8707.9786480845014</v>
      </c>
      <c r="R4471" s="24">
        <f t="shared" si="702"/>
        <v>0</v>
      </c>
      <c r="S4471" s="25">
        <f t="shared" si="695"/>
        <v>8707.9786480845014</v>
      </c>
      <c r="T4471" s="25">
        <f t="shared" si="696"/>
        <v>0</v>
      </c>
      <c r="U4471" s="25" t="str">
        <f t="shared" si="697"/>
        <v>drain</v>
      </c>
      <c r="W4471" s="25">
        <f t="shared" si="700"/>
        <v>0</v>
      </c>
      <c r="X4471" s="25">
        <f t="shared" si="698"/>
        <v>0</v>
      </c>
      <c r="Y4471" s="25">
        <f t="shared" si="701"/>
        <v>6923.8667727399716</v>
      </c>
      <c r="AA4471" s="25">
        <f t="shared" si="699"/>
        <v>1784.1118753445298</v>
      </c>
      <c r="AC4471" s="25">
        <f t="shared" si="694"/>
        <v>0</v>
      </c>
    </row>
    <row r="4472" x14ac:dyDescent="0.2">
      <c r="L4472" s="24">
        <v>4467</v>
      </c>
      <c r="M4472" s="28">
        <v>0</v>
      </c>
      <c r="O4472" s="24">
        <v>4467</v>
      </c>
      <c r="P4472" s="24">
        <f>'ROTH 1.0'!O4472*'קובץ טיוטה'!$D$10</f>
        <v>11891.845264114352</v>
      </c>
      <c r="Q4472" s="24">
        <f t="shared" si="693"/>
        <v>8291.8452641143522</v>
      </c>
      <c r="R4472" s="24">
        <f t="shared" si="702"/>
        <v>0</v>
      </c>
      <c r="S4472" s="24">
        <f t="shared" si="695"/>
        <v>8291.8452641143522</v>
      </c>
      <c r="T4472" s="24">
        <f t="shared" si="696"/>
        <v>0</v>
      </c>
      <c r="U4472" s="24" t="str">
        <f t="shared" si="697"/>
        <v>drain</v>
      </c>
      <c r="W4472" s="24">
        <f t="shared" si="700"/>
        <v>0</v>
      </c>
      <c r="X4472" s="24">
        <f t="shared" si="698"/>
        <v>0</v>
      </c>
      <c r="Y4472" s="24">
        <f t="shared" si="701"/>
        <v>0</v>
      </c>
      <c r="AA4472" s="24">
        <f t="shared" si="699"/>
        <v>8291.8452641143522</v>
      </c>
      <c r="AC4472" s="24">
        <f t="shared" si="694"/>
        <v>0</v>
      </c>
    </row>
    <row r="4473" x14ac:dyDescent="0.2">
      <c r="L4473" s="25">
        <v>4468</v>
      </c>
      <c r="M4473" s="29">
        <v>0</v>
      </c>
      <c r="O4473" s="25">
        <v>4468</v>
      </c>
      <c r="P4473" s="24">
        <f>'ROTH 1.0'!O4473*'קובץ טיוטה'!$D$10</f>
        <v>11656.988211055132</v>
      </c>
      <c r="Q4473" s="25">
        <f t="shared" si="693"/>
        <v>8056.9882110551316</v>
      </c>
      <c r="R4473" s="24">
        <f t="shared" si="702"/>
        <v>0</v>
      </c>
      <c r="S4473" s="25">
        <f t="shared" si="695"/>
        <v>8056.9882110551316</v>
      </c>
      <c r="T4473" s="25">
        <f t="shared" si="696"/>
        <v>0</v>
      </c>
      <c r="U4473" s="25" t="str">
        <f t="shared" si="697"/>
        <v>drain</v>
      </c>
      <c r="W4473" s="25">
        <f t="shared" si="700"/>
        <v>0</v>
      </c>
      <c r="X4473" s="25">
        <f t="shared" si="698"/>
        <v>0</v>
      </c>
      <c r="Y4473" s="25">
        <f t="shared" si="701"/>
        <v>0</v>
      </c>
      <c r="AA4473" s="25">
        <f t="shared" si="699"/>
        <v>8056.9882110551316</v>
      </c>
      <c r="AC4473" s="25">
        <f t="shared" si="694"/>
        <v>0</v>
      </c>
    </row>
    <row r="4474" x14ac:dyDescent="0.2">
      <c r="L4474" s="24">
        <v>4469</v>
      </c>
      <c r="M4474" s="28">
        <v>0</v>
      </c>
      <c r="O4474" s="24">
        <v>4469</v>
      </c>
      <c r="P4474" s="24">
        <f>'ROTH 1.0'!O4474*'קובץ טיוטה'!$D$10</f>
        <v>11699.034549073012</v>
      </c>
      <c r="Q4474" s="24">
        <f t="shared" si="693"/>
        <v>8099.0345490730124</v>
      </c>
      <c r="R4474" s="24">
        <f t="shared" si="702"/>
        <v>0</v>
      </c>
      <c r="S4474" s="24">
        <f t="shared" si="695"/>
        <v>8099.0345490730124</v>
      </c>
      <c r="T4474" s="24">
        <f t="shared" si="696"/>
        <v>0</v>
      </c>
      <c r="U4474" s="24" t="str">
        <f t="shared" si="697"/>
        <v>drain</v>
      </c>
      <c r="W4474" s="24">
        <f t="shared" si="700"/>
        <v>0</v>
      </c>
      <c r="X4474" s="24">
        <f t="shared" si="698"/>
        <v>0</v>
      </c>
      <c r="Y4474" s="24">
        <f t="shared" si="701"/>
        <v>0</v>
      </c>
      <c r="AA4474" s="24">
        <f t="shared" si="699"/>
        <v>8099.0345490730124</v>
      </c>
      <c r="AC4474" s="24">
        <f t="shared" si="694"/>
        <v>0</v>
      </c>
    </row>
    <row r="4475" x14ac:dyDescent="0.2">
      <c r="L4475" s="25">
        <v>4470</v>
      </c>
      <c r="M4475" s="29">
        <v>0</v>
      </c>
      <c r="O4475" s="25">
        <v>4470</v>
      </c>
      <c r="P4475" s="24">
        <f>'ROTH 1.0'!O4475*'קובץ טיוטה'!$D$10</f>
        <v>11577.442047672848</v>
      </c>
      <c r="Q4475" s="25">
        <f t="shared" si="693"/>
        <v>7977.4420476728483</v>
      </c>
      <c r="R4475" s="24">
        <f t="shared" si="702"/>
        <v>0</v>
      </c>
      <c r="S4475" s="25">
        <f t="shared" si="695"/>
        <v>7977.4420476728483</v>
      </c>
      <c r="T4475" s="25">
        <f t="shared" si="696"/>
        <v>0</v>
      </c>
      <c r="U4475" s="25" t="str">
        <f t="shared" si="697"/>
        <v>drain</v>
      </c>
      <c r="W4475" s="25">
        <f t="shared" si="700"/>
        <v>0</v>
      </c>
      <c r="X4475" s="25">
        <f t="shared" si="698"/>
        <v>0</v>
      </c>
      <c r="Y4475" s="25">
        <f t="shared" si="701"/>
        <v>0</v>
      </c>
      <c r="AA4475" s="25">
        <f t="shared" si="699"/>
        <v>7977.4420476728483</v>
      </c>
      <c r="AC4475" s="25">
        <f t="shared" si="694"/>
        <v>0</v>
      </c>
    </row>
    <row r="4476" x14ac:dyDescent="0.2">
      <c r="L4476" s="24">
        <v>4471</v>
      </c>
      <c r="M4476" s="28">
        <v>0.130300259</v>
      </c>
      <c r="O4476" s="24">
        <v>4471</v>
      </c>
      <c r="P4476" s="24">
        <f>'ROTH 1.0'!O4476*'קובץ טיוטה'!$D$10</f>
        <v>12620.633944396304</v>
      </c>
      <c r="Q4476" s="24">
        <f t="shared" si="693"/>
        <v>9020.6339443963043</v>
      </c>
      <c r="R4476" s="24">
        <f t="shared" si="702"/>
        <v>8860.4176119999993</v>
      </c>
      <c r="S4476" s="24">
        <f t="shared" si="695"/>
        <v>160.21633239630501</v>
      </c>
      <c r="T4476" s="24">
        <f t="shared" si="696"/>
        <v>0</v>
      </c>
      <c r="U4476" s="24" t="str">
        <f t="shared" si="697"/>
        <v>drain</v>
      </c>
      <c r="W4476" s="24">
        <f t="shared" si="700"/>
        <v>0</v>
      </c>
      <c r="X4476" s="24">
        <f t="shared" si="698"/>
        <v>0</v>
      </c>
      <c r="Y4476" s="24">
        <f t="shared" si="701"/>
        <v>0</v>
      </c>
      <c r="AA4476" s="24">
        <f t="shared" si="699"/>
        <v>160.21633239630501</v>
      </c>
      <c r="AC4476" s="24">
        <f t="shared" si="694"/>
        <v>0</v>
      </c>
    </row>
    <row r="4477" x14ac:dyDescent="0.2">
      <c r="L4477" s="25">
        <v>4472</v>
      </c>
      <c r="M4477" s="29">
        <v>0.26573298200000001</v>
      </c>
      <c r="O4477" s="25">
        <v>4472</v>
      </c>
      <c r="P4477" s="24">
        <f>'ROTH 1.0'!O4477*'קובץ טיוטה'!$D$10</f>
        <v>13948.794704230986</v>
      </c>
      <c r="Q4477" s="25">
        <f t="shared" si="693"/>
        <v>10348.794704230986</v>
      </c>
      <c r="R4477" s="24">
        <f t="shared" si="702"/>
        <v>18069.842775999998</v>
      </c>
      <c r="S4477" s="25">
        <f t="shared" si="695"/>
        <v>0</v>
      </c>
      <c r="T4477" s="25">
        <f t="shared" si="696"/>
        <v>7721.0480717690116</v>
      </c>
      <c r="U4477" s="25" t="str">
        <f t="shared" si="697"/>
        <v>charge</v>
      </c>
      <c r="W4477" s="25">
        <f t="shared" si="700"/>
        <v>6948.9432645921106</v>
      </c>
      <c r="X4477" s="25">
        <f t="shared" si="698"/>
        <v>6948.9432645921106</v>
      </c>
      <c r="Y4477" s="25">
        <f t="shared" si="701"/>
        <v>0</v>
      </c>
      <c r="AA4477" s="25">
        <f t="shared" si="699"/>
        <v>0</v>
      </c>
      <c r="AC4477" s="25">
        <f t="shared" si="694"/>
        <v>772.10480717690098</v>
      </c>
    </row>
    <row r="4478" x14ac:dyDescent="0.2">
      <c r="L4478" s="24">
        <v>4473</v>
      </c>
      <c r="M4478" s="28">
        <v>0.31819559600000002</v>
      </c>
      <c r="O4478" s="24">
        <v>4473</v>
      </c>
      <c r="P4478" s="24">
        <f>'ROTH 1.0'!O4478*'קובץ טיוטה'!$D$10</f>
        <v>15020.931719991735</v>
      </c>
      <c r="Q4478" s="24">
        <f t="shared" si="693"/>
        <v>11420.931719991735</v>
      </c>
      <c r="R4478" s="24">
        <f t="shared" si="702"/>
        <v>21637.300528</v>
      </c>
      <c r="S4478" s="24">
        <f t="shared" si="695"/>
        <v>0</v>
      </c>
      <c r="T4478" s="24">
        <f t="shared" si="696"/>
        <v>10216.368808008265</v>
      </c>
      <c r="U4478" s="24" t="str">
        <f t="shared" si="697"/>
        <v>charge</v>
      </c>
      <c r="W4478" s="24">
        <f t="shared" si="700"/>
        <v>9194.7319272074383</v>
      </c>
      <c r="X4478" s="24">
        <f t="shared" si="698"/>
        <v>16143.67519179955</v>
      </c>
      <c r="Y4478" s="24">
        <f t="shared" si="701"/>
        <v>0</v>
      </c>
      <c r="AA4478" s="24">
        <f t="shared" si="699"/>
        <v>0</v>
      </c>
      <c r="AC4478" s="24">
        <f t="shared" si="694"/>
        <v>1021.6368808008265</v>
      </c>
    </row>
    <row r="4479" x14ac:dyDescent="0.2">
      <c r="L4479" s="25">
        <v>4474</v>
      </c>
      <c r="M4479" s="29">
        <v>0.362180946</v>
      </c>
      <c r="O4479" s="25">
        <v>4474</v>
      </c>
      <c r="P4479" s="24">
        <f>'ROTH 1.0'!O4479*'קובץ טיוטה'!$D$10</f>
        <v>15387.620782262411</v>
      </c>
      <c r="Q4479" s="25">
        <f t="shared" si="693"/>
        <v>11787.620782262411</v>
      </c>
      <c r="R4479" s="24">
        <f t="shared" si="702"/>
        <v>24628.304327999998</v>
      </c>
      <c r="S4479" s="25">
        <f t="shared" si="695"/>
        <v>0</v>
      </c>
      <c r="T4479" s="25">
        <f t="shared" si="696"/>
        <v>12840.683545737587</v>
      </c>
      <c r="U4479" s="25" t="str">
        <f t="shared" si="697"/>
        <v>charge</v>
      </c>
      <c r="W4479" s="25">
        <f t="shared" si="700"/>
        <v>11556.61519116383</v>
      </c>
      <c r="X4479" s="25">
        <f t="shared" si="698"/>
        <v>27700.29038296338</v>
      </c>
      <c r="Y4479" s="25">
        <f t="shared" si="701"/>
        <v>0</v>
      </c>
      <c r="AA4479" s="25">
        <f t="shared" si="699"/>
        <v>0</v>
      </c>
      <c r="AC4479" s="25">
        <f t="shared" si="694"/>
        <v>1284.0683545737575</v>
      </c>
    </row>
    <row r="4480" x14ac:dyDescent="0.2">
      <c r="L4480" s="24">
        <v>4475</v>
      </c>
      <c r="M4480" s="28">
        <v>0.51654101400000008</v>
      </c>
      <c r="O4480" s="24">
        <v>4475</v>
      </c>
      <c r="P4480" s="24">
        <f>'ROTH 1.0'!O4480*'קובץ טיוטה'!$D$10</f>
        <v>15590.148067453521</v>
      </c>
      <c r="Q4480" s="24">
        <f t="shared" si="693"/>
        <v>11990.148067453521</v>
      </c>
      <c r="R4480" s="24">
        <f t="shared" si="702"/>
        <v>35124.788952000003</v>
      </c>
      <c r="S4480" s="24">
        <f t="shared" si="695"/>
        <v>0</v>
      </c>
      <c r="T4480" s="24">
        <f t="shared" si="696"/>
        <v>23134.640884546483</v>
      </c>
      <c r="U4480" s="24" t="str">
        <f t="shared" si="697"/>
        <v>charge</v>
      </c>
      <c r="W4480" s="24">
        <f t="shared" si="700"/>
        <v>20821.176796091837</v>
      </c>
      <c r="X4480" s="24">
        <f t="shared" si="698"/>
        <v>48521.467179055217</v>
      </c>
      <c r="Y4480" s="24">
        <f t="shared" si="701"/>
        <v>0</v>
      </c>
      <c r="AA4480" s="24">
        <f t="shared" si="699"/>
        <v>0</v>
      </c>
      <c r="AC4480" s="24">
        <f t="shared" si="694"/>
        <v>2313.4640884546461</v>
      </c>
    </row>
    <row r="4481" x14ac:dyDescent="0.2">
      <c r="L4481" s="25">
        <v>4476</v>
      </c>
      <c r="M4481" s="29">
        <v>0.65933445700000004</v>
      </c>
      <c r="O4481" s="25">
        <v>4476</v>
      </c>
      <c r="P4481" s="24">
        <f>'ROTH 1.0'!O4481*'קובץ טיוטה'!$D$10</f>
        <v>15953.548403975636</v>
      </c>
      <c r="Q4481" s="25">
        <f t="shared" si="693"/>
        <v>12353.548403975636</v>
      </c>
      <c r="R4481" s="24">
        <f t="shared" si="702"/>
        <v>44834.743075999999</v>
      </c>
      <c r="S4481" s="25">
        <f t="shared" si="695"/>
        <v>0</v>
      </c>
      <c r="T4481" s="25">
        <f t="shared" si="696"/>
        <v>32481.194672024365</v>
      </c>
      <c r="U4481" s="25" t="str">
        <f t="shared" si="697"/>
        <v>charge</v>
      </c>
      <c r="W4481" s="25">
        <f t="shared" si="700"/>
        <v>29478.532820944783</v>
      </c>
      <c r="X4481" s="25">
        <f t="shared" si="698"/>
        <v>78000</v>
      </c>
      <c r="Y4481" s="25">
        <f t="shared" si="701"/>
        <v>0</v>
      </c>
      <c r="AA4481" s="25">
        <f t="shared" si="699"/>
        <v>0</v>
      </c>
      <c r="AC4481" s="25">
        <f t="shared" si="694"/>
        <v>3002.6618510795815</v>
      </c>
    </row>
    <row r="4482" x14ac:dyDescent="0.2">
      <c r="L4482" s="24">
        <v>4477</v>
      </c>
      <c r="M4482" s="28">
        <v>0.68413340700000003</v>
      </c>
      <c r="O4482" s="24">
        <v>4477</v>
      </c>
      <c r="P4482" s="24">
        <f>'ROTH 1.0'!O4482*'קובץ טיוטה'!$D$10</f>
        <v>16661.682752712259</v>
      </c>
      <c r="Q4482" s="24">
        <f t="shared" si="693"/>
        <v>13061.682752712259</v>
      </c>
      <c r="R4482" s="24">
        <f t="shared" si="702"/>
        <v>46521.071676</v>
      </c>
      <c r="S4482" s="24">
        <f t="shared" si="695"/>
        <v>0</v>
      </c>
      <c r="T4482" s="24">
        <f t="shared" si="696"/>
        <v>33459.388923287741</v>
      </c>
      <c r="U4482" s="24" t="str">
        <f t="shared" si="697"/>
        <v>charge</v>
      </c>
      <c r="W4482" s="24">
        <f t="shared" si="700"/>
        <v>0</v>
      </c>
      <c r="X4482" s="24">
        <f t="shared" si="698"/>
        <v>78000</v>
      </c>
      <c r="Y4482" s="24">
        <f t="shared" si="701"/>
        <v>0</v>
      </c>
      <c r="AA4482" s="24">
        <f t="shared" si="699"/>
        <v>0</v>
      </c>
      <c r="AC4482" s="24">
        <f t="shared" si="694"/>
        <v>33459.388923287741</v>
      </c>
    </row>
    <row r="4483" x14ac:dyDescent="0.2">
      <c r="L4483" s="25">
        <v>4478</v>
      </c>
      <c r="M4483" s="29">
        <v>0.68881621200000009</v>
      </c>
      <c r="O4483" s="25">
        <v>4478</v>
      </c>
      <c r="P4483" s="24">
        <f>'ROTH 1.0'!O4483*'קובץ טיוטה'!$D$10</f>
        <v>17080.23294719377</v>
      </c>
      <c r="Q4483" s="25">
        <f t="shared" si="693"/>
        <v>13480.23294719377</v>
      </c>
      <c r="R4483" s="24">
        <f t="shared" si="702"/>
        <v>46839.502416000003</v>
      </c>
      <c r="S4483" s="25">
        <f t="shared" si="695"/>
        <v>0</v>
      </c>
      <c r="T4483" s="25">
        <f t="shared" si="696"/>
        <v>33359.269468806233</v>
      </c>
      <c r="U4483" s="25" t="str">
        <f t="shared" si="697"/>
        <v>charge</v>
      </c>
      <c r="W4483" s="25">
        <f t="shared" si="700"/>
        <v>0</v>
      </c>
      <c r="X4483" s="25">
        <f t="shared" si="698"/>
        <v>78000</v>
      </c>
      <c r="Y4483" s="25">
        <f t="shared" si="701"/>
        <v>0</v>
      </c>
      <c r="AA4483" s="25">
        <f t="shared" si="699"/>
        <v>0</v>
      </c>
      <c r="AC4483" s="25">
        <f t="shared" si="694"/>
        <v>33359.269468806233</v>
      </c>
    </row>
    <row r="4484" x14ac:dyDescent="0.2">
      <c r="L4484" s="24">
        <v>4479</v>
      </c>
      <c r="M4484" s="28">
        <v>0.65234112100000008</v>
      </c>
      <c r="O4484" s="24">
        <v>4479</v>
      </c>
      <c r="P4484" s="24">
        <f>'ROTH 1.0'!O4484*'קובץ טיוטה'!$D$10</f>
        <v>17211.083214399576</v>
      </c>
      <c r="Q4484" s="24">
        <f t="shared" si="693"/>
        <v>13611.083214399576</v>
      </c>
      <c r="R4484" s="24">
        <f t="shared" si="702"/>
        <v>44359.196228000008</v>
      </c>
      <c r="S4484" s="24">
        <f t="shared" si="695"/>
        <v>0</v>
      </c>
      <c r="T4484" s="24">
        <f t="shared" si="696"/>
        <v>30748.113013600432</v>
      </c>
      <c r="U4484" s="24" t="str">
        <f t="shared" si="697"/>
        <v>charge</v>
      </c>
      <c r="W4484" s="24">
        <f t="shared" si="700"/>
        <v>0</v>
      </c>
      <c r="X4484" s="24">
        <f t="shared" si="698"/>
        <v>78000</v>
      </c>
      <c r="Y4484" s="24">
        <f t="shared" si="701"/>
        <v>0</v>
      </c>
      <c r="AA4484" s="24">
        <f t="shared" si="699"/>
        <v>0</v>
      </c>
      <c r="AC4484" s="24">
        <f t="shared" si="694"/>
        <v>30748.113013600432</v>
      </c>
    </row>
    <row r="4485" x14ac:dyDescent="0.2">
      <c r="L4485" s="25">
        <v>4480</v>
      </c>
      <c r="M4485" s="29">
        <v>0.59834373199999991</v>
      </c>
      <c r="O4485" s="25">
        <v>4480</v>
      </c>
      <c r="P4485" s="24">
        <f>'ROTH 1.0'!O4485*'קובץ טיוטה'!$D$10</f>
        <v>17063.907599607293</v>
      </c>
      <c r="Q4485" s="25">
        <f t="shared" si="693"/>
        <v>13463.907599607293</v>
      </c>
      <c r="R4485" s="24">
        <f t="shared" si="702"/>
        <v>40687.373775999993</v>
      </c>
      <c r="S4485" s="25">
        <f t="shared" si="695"/>
        <v>0</v>
      </c>
      <c r="T4485" s="25">
        <f t="shared" si="696"/>
        <v>27223.4661763927</v>
      </c>
      <c r="U4485" s="25" t="str">
        <f t="shared" si="697"/>
        <v>charge</v>
      </c>
      <c r="W4485" s="25">
        <f t="shared" si="700"/>
        <v>0</v>
      </c>
      <c r="X4485" s="25">
        <f t="shared" si="698"/>
        <v>78000</v>
      </c>
      <c r="Y4485" s="25">
        <f t="shared" si="701"/>
        <v>0</v>
      </c>
      <c r="AA4485" s="25">
        <f t="shared" si="699"/>
        <v>0</v>
      </c>
      <c r="AC4485" s="25">
        <f t="shared" si="694"/>
        <v>27223.4661763927</v>
      </c>
    </row>
    <row r="4486" x14ac:dyDescent="0.2">
      <c r="L4486" s="24">
        <v>4481</v>
      </c>
      <c r="M4486" s="28">
        <v>0.50188997999999996</v>
      </c>
      <c r="O4486" s="24">
        <v>4481</v>
      </c>
      <c r="P4486" s="24">
        <f>'ROTH 1.0'!O4486*'קובץ טיוטה'!$D$10</f>
        <v>16772.60485745726</v>
      </c>
      <c r="Q4486" s="24">
        <f t="shared" ref="Q4486:Q4549" si="703">P4486-$H$8*$H$9</f>
        <v>13172.60485745726</v>
      </c>
      <c r="R4486" s="24">
        <f t="shared" si="702"/>
        <v>34128.518639999995</v>
      </c>
      <c r="S4486" s="24">
        <f t="shared" si="695"/>
        <v>0</v>
      </c>
      <c r="T4486" s="24">
        <f t="shared" si="696"/>
        <v>20955.913782542735</v>
      </c>
      <c r="U4486" s="24" t="str">
        <f t="shared" si="697"/>
        <v>charge</v>
      </c>
      <c r="W4486" s="24">
        <f t="shared" si="700"/>
        <v>0</v>
      </c>
      <c r="X4486" s="24">
        <f t="shared" si="698"/>
        <v>78000</v>
      </c>
      <c r="Y4486" s="24">
        <f t="shared" si="701"/>
        <v>0</v>
      </c>
      <c r="AA4486" s="24">
        <f t="shared" si="699"/>
        <v>0</v>
      </c>
      <c r="AC4486" s="24">
        <f t="shared" ref="AC4486:AC4549" si="704">IF(U4486="charge",(T4486-W4486),0)</f>
        <v>20955.913782542735</v>
      </c>
    </row>
    <row r="4487" x14ac:dyDescent="0.2">
      <c r="L4487" s="25">
        <v>4482</v>
      </c>
      <c r="M4487" s="29">
        <v>0.25677431099999998</v>
      </c>
      <c r="O4487" s="25">
        <v>4482</v>
      </c>
      <c r="P4487" s="24">
        <f>'ROTH 1.0'!O4487*'קובץ טיוטה'!$D$10</f>
        <v>16438.726653849018</v>
      </c>
      <c r="Q4487" s="25">
        <f t="shared" si="703"/>
        <v>12838.726653849018</v>
      </c>
      <c r="R4487" s="24">
        <f t="shared" si="702"/>
        <v>17460.653147999998</v>
      </c>
      <c r="S4487" s="25">
        <f t="shared" ref="S4487:S4550" si="705">IF(Q4487&gt;R4487,Q4487-R4487,0)</f>
        <v>0</v>
      </c>
      <c r="T4487" s="25">
        <f t="shared" ref="T4487:T4550" si="706">IF(R4487&gt;Q4487,R4487-Q4487,0)</f>
        <v>4621.9264941509791</v>
      </c>
      <c r="U4487" s="25" t="str">
        <f t="shared" ref="U4487:U4550" si="707">IF(Q4487&gt;R4487,"drain","charge")</f>
        <v>charge</v>
      </c>
      <c r="W4487" s="25">
        <f t="shared" si="700"/>
        <v>0</v>
      </c>
      <c r="X4487" s="25">
        <f t="shared" ref="X4487:X4550" si="708">IF(X4486+T4487&gt;$H$11,$H$11,IF(U4487="charge",X4486+(T4487*$H$12),IF((X4486-S4487)&gt;0,X4486-S4487,0)))</f>
        <v>78000</v>
      </c>
      <c r="Y4487" s="25">
        <f t="shared" si="701"/>
        <v>0</v>
      </c>
      <c r="AA4487" s="25">
        <f t="shared" ref="AA4487:AA4550" si="709">S4487-Y4487</f>
        <v>0</v>
      </c>
      <c r="AC4487" s="25">
        <f t="shared" si="704"/>
        <v>4621.9264941509791</v>
      </c>
    </row>
    <row r="4488" x14ac:dyDescent="0.2">
      <c r="L4488" s="24">
        <v>4483</v>
      </c>
      <c r="M4488" s="28">
        <v>0.103909136</v>
      </c>
      <c r="O4488" s="24">
        <v>4483</v>
      </c>
      <c r="P4488" s="24">
        <f>'ROTH 1.0'!O4488*'קובץ טיוטה'!$D$10</f>
        <v>15966.403955931426</v>
      </c>
      <c r="Q4488" s="24">
        <f t="shared" si="703"/>
        <v>12366.403955931426</v>
      </c>
      <c r="R4488" s="24">
        <f t="shared" si="702"/>
        <v>7065.8212479999993</v>
      </c>
      <c r="S4488" s="24">
        <f t="shared" si="705"/>
        <v>5300.5827079314267</v>
      </c>
      <c r="T4488" s="24">
        <f t="shared" si="706"/>
        <v>0</v>
      </c>
      <c r="U4488" s="24" t="str">
        <f t="shared" si="707"/>
        <v>drain</v>
      </c>
      <c r="W4488" s="24">
        <f t="shared" ref="W4488:W4551" si="710">IF(X4488&gt;=X4487,(X4488-X4487),0)</f>
        <v>0</v>
      </c>
      <c r="X4488" s="24">
        <f t="shared" si="708"/>
        <v>72699.417292068567</v>
      </c>
      <c r="Y4488" s="24">
        <f t="shared" ref="Y4488:Y4551" si="711">IF(U4488="drain",X4487-X4488,0)</f>
        <v>5300.5827079314331</v>
      </c>
      <c r="AA4488" s="24">
        <f t="shared" si="709"/>
        <v>0</v>
      </c>
      <c r="AC4488" s="24">
        <f t="shared" si="704"/>
        <v>0</v>
      </c>
    </row>
    <row r="4489" x14ac:dyDescent="0.2">
      <c r="L4489" s="25">
        <v>4484</v>
      </c>
      <c r="M4489" s="29">
        <v>0</v>
      </c>
      <c r="O4489" s="25">
        <v>4484</v>
      </c>
      <c r="P4489" s="24">
        <f>'ROTH 1.0'!O4489*'קובץ טיוטה'!$D$10</f>
        <v>15506.826203815539</v>
      </c>
      <c r="Q4489" s="25">
        <f t="shared" si="703"/>
        <v>11906.826203815539</v>
      </c>
      <c r="R4489" s="24">
        <f t="shared" si="702"/>
        <v>0</v>
      </c>
      <c r="S4489" s="25">
        <f t="shared" si="705"/>
        <v>11906.826203815539</v>
      </c>
      <c r="T4489" s="25">
        <f t="shared" si="706"/>
        <v>0</v>
      </c>
      <c r="U4489" s="25" t="str">
        <f t="shared" si="707"/>
        <v>drain</v>
      </c>
      <c r="W4489" s="25">
        <f t="shared" si="710"/>
        <v>0</v>
      </c>
      <c r="X4489" s="25">
        <f t="shared" si="708"/>
        <v>60792.59108825303</v>
      </c>
      <c r="Y4489" s="25">
        <f t="shared" si="711"/>
        <v>11906.826203815537</v>
      </c>
      <c r="AA4489" s="25">
        <f t="shared" si="709"/>
        <v>0</v>
      </c>
      <c r="AC4489" s="25">
        <f t="shared" si="704"/>
        <v>0</v>
      </c>
    </row>
    <row r="4490" x14ac:dyDescent="0.2">
      <c r="L4490" s="24">
        <v>4485</v>
      </c>
      <c r="M4490" s="28">
        <v>0</v>
      </c>
      <c r="O4490" s="24">
        <v>4485</v>
      </c>
      <c r="P4490" s="24">
        <f>'ROTH 1.0'!O4490*'קובץ טיוטה'!$D$10</f>
        <v>15447.632482789908</v>
      </c>
      <c r="Q4490" s="24">
        <f t="shared" si="703"/>
        <v>11847.632482789908</v>
      </c>
      <c r="R4490" s="24">
        <f t="shared" si="702"/>
        <v>0</v>
      </c>
      <c r="S4490" s="24">
        <f t="shared" si="705"/>
        <v>11847.632482789908</v>
      </c>
      <c r="T4490" s="24">
        <f t="shared" si="706"/>
        <v>0</v>
      </c>
      <c r="U4490" s="24" t="str">
        <f t="shared" si="707"/>
        <v>drain</v>
      </c>
      <c r="W4490" s="24">
        <f t="shared" si="710"/>
        <v>0</v>
      </c>
      <c r="X4490" s="24">
        <f t="shared" si="708"/>
        <v>48944.958605463122</v>
      </c>
      <c r="Y4490" s="24">
        <f t="shared" si="711"/>
        <v>11847.632482789908</v>
      </c>
      <c r="AA4490" s="24">
        <f t="shared" si="709"/>
        <v>0</v>
      </c>
      <c r="AC4490" s="24">
        <f t="shared" si="704"/>
        <v>0</v>
      </c>
    </row>
    <row r="4491" x14ac:dyDescent="0.2">
      <c r="L4491" s="25">
        <v>4486</v>
      </c>
      <c r="M4491" s="29">
        <v>0</v>
      </c>
      <c r="O4491" s="25">
        <v>4486</v>
      </c>
      <c r="P4491" s="24">
        <f>'ROTH 1.0'!O4491*'קובץ טיוטה'!$D$10</f>
        <v>14904.26459121008</v>
      </c>
      <c r="Q4491" s="25">
        <f t="shared" si="703"/>
        <v>11304.26459121008</v>
      </c>
      <c r="R4491" s="24">
        <f t="shared" si="702"/>
        <v>0</v>
      </c>
      <c r="S4491" s="25">
        <f t="shared" si="705"/>
        <v>11304.26459121008</v>
      </c>
      <c r="T4491" s="25">
        <f t="shared" si="706"/>
        <v>0</v>
      </c>
      <c r="U4491" s="25" t="str">
        <f t="shared" si="707"/>
        <v>drain</v>
      </c>
      <c r="W4491" s="25">
        <f t="shared" si="710"/>
        <v>0</v>
      </c>
      <c r="X4491" s="25">
        <f t="shared" si="708"/>
        <v>37640.694014253044</v>
      </c>
      <c r="Y4491" s="25">
        <f t="shared" si="711"/>
        <v>11304.264591210078</v>
      </c>
      <c r="AA4491" s="25">
        <f t="shared" si="709"/>
        <v>0</v>
      </c>
      <c r="AC4491" s="25">
        <f t="shared" si="704"/>
        <v>0</v>
      </c>
    </row>
    <row r="4492" x14ac:dyDescent="0.2">
      <c r="L4492" s="24">
        <v>4487</v>
      </c>
      <c r="M4492" s="28">
        <v>0</v>
      </c>
      <c r="O4492" s="24">
        <v>4487</v>
      </c>
      <c r="P4492" s="24">
        <f>'ROTH 1.0'!O4492*'קובץ טיוטה'!$D$10</f>
        <v>14139.523284739904</v>
      </c>
      <c r="Q4492" s="24">
        <f t="shared" si="703"/>
        <v>10539.523284739904</v>
      </c>
      <c r="R4492" s="24">
        <f t="shared" si="702"/>
        <v>0</v>
      </c>
      <c r="S4492" s="24">
        <f t="shared" si="705"/>
        <v>10539.523284739904</v>
      </c>
      <c r="T4492" s="24">
        <f t="shared" si="706"/>
        <v>0</v>
      </c>
      <c r="U4492" s="24" t="str">
        <f t="shared" si="707"/>
        <v>drain</v>
      </c>
      <c r="W4492" s="24">
        <f t="shared" si="710"/>
        <v>0</v>
      </c>
      <c r="X4492" s="24">
        <f t="shared" si="708"/>
        <v>27101.170729513142</v>
      </c>
      <c r="Y4492" s="24">
        <f t="shared" si="711"/>
        <v>10539.523284739902</v>
      </c>
      <c r="AA4492" s="24">
        <f t="shared" si="709"/>
        <v>0</v>
      </c>
      <c r="AC4492" s="24">
        <f t="shared" si="704"/>
        <v>0</v>
      </c>
    </row>
    <row r="4493" x14ac:dyDescent="0.2">
      <c r="L4493" s="25">
        <v>4488</v>
      </c>
      <c r="M4493" s="29">
        <v>0</v>
      </c>
      <c r="O4493" s="25">
        <v>4488</v>
      </c>
      <c r="P4493" s="24">
        <f>'ROTH 1.0'!O4493*'קובץ טיוטה'!$D$10</f>
        <v>13196.081015358113</v>
      </c>
      <c r="Q4493" s="25">
        <f t="shared" si="703"/>
        <v>9596.0810153581133</v>
      </c>
      <c r="R4493" s="24">
        <f t="shared" si="702"/>
        <v>0</v>
      </c>
      <c r="S4493" s="25">
        <f t="shared" si="705"/>
        <v>9596.0810153581133</v>
      </c>
      <c r="T4493" s="25">
        <f t="shared" si="706"/>
        <v>0</v>
      </c>
      <c r="U4493" s="25" t="str">
        <f t="shared" si="707"/>
        <v>drain</v>
      </c>
      <c r="W4493" s="25">
        <f t="shared" si="710"/>
        <v>0</v>
      </c>
      <c r="X4493" s="25">
        <f t="shared" si="708"/>
        <v>17505.08971415503</v>
      </c>
      <c r="Y4493" s="25">
        <f t="shared" si="711"/>
        <v>9596.0810153581115</v>
      </c>
      <c r="AA4493" s="25">
        <f t="shared" si="709"/>
        <v>0</v>
      </c>
      <c r="AC4493" s="25">
        <f t="shared" si="704"/>
        <v>0</v>
      </c>
    </row>
    <row r="4494" x14ac:dyDescent="0.2">
      <c r="L4494" s="24">
        <v>4489</v>
      </c>
      <c r="M4494" s="28">
        <v>0</v>
      </c>
      <c r="O4494" s="24">
        <v>4489</v>
      </c>
      <c r="P4494" s="24">
        <f>'ROTH 1.0'!O4494*'קובץ טיוטה'!$D$10</f>
        <v>12753.581751673501</v>
      </c>
      <c r="Q4494" s="24">
        <f t="shared" si="703"/>
        <v>9153.5817516735005</v>
      </c>
      <c r="R4494" s="24">
        <f t="shared" si="702"/>
        <v>0</v>
      </c>
      <c r="S4494" s="24">
        <f t="shared" si="705"/>
        <v>9153.5817516735005</v>
      </c>
      <c r="T4494" s="24">
        <f t="shared" si="706"/>
        <v>0</v>
      </c>
      <c r="U4494" s="24" t="str">
        <f t="shared" si="707"/>
        <v>drain</v>
      </c>
      <c r="W4494" s="24">
        <f t="shared" si="710"/>
        <v>0</v>
      </c>
      <c r="X4494" s="24">
        <f t="shared" si="708"/>
        <v>8351.5079624815298</v>
      </c>
      <c r="Y4494" s="24">
        <f t="shared" si="711"/>
        <v>9153.5817516735005</v>
      </c>
      <c r="AA4494" s="24">
        <f t="shared" si="709"/>
        <v>0</v>
      </c>
      <c r="AC4494" s="24">
        <f t="shared" si="704"/>
        <v>0</v>
      </c>
    </row>
    <row r="4495" x14ac:dyDescent="0.2">
      <c r="L4495" s="25">
        <v>4490</v>
      </c>
      <c r="M4495" s="29">
        <v>0</v>
      </c>
      <c r="O4495" s="25">
        <v>4490</v>
      </c>
      <c r="P4495" s="24">
        <f>'ROTH 1.0'!O4495*'קובץ טיוטה'!$D$10</f>
        <v>12145.730752353653</v>
      </c>
      <c r="Q4495" s="25">
        <f t="shared" si="703"/>
        <v>8545.7307523536529</v>
      </c>
      <c r="R4495" s="24">
        <f t="shared" si="702"/>
        <v>0</v>
      </c>
      <c r="S4495" s="25">
        <f t="shared" si="705"/>
        <v>8545.7307523536529</v>
      </c>
      <c r="T4495" s="25">
        <f t="shared" si="706"/>
        <v>0</v>
      </c>
      <c r="U4495" s="25" t="str">
        <f t="shared" si="707"/>
        <v>drain</v>
      </c>
      <c r="W4495" s="25">
        <f t="shared" si="710"/>
        <v>0</v>
      </c>
      <c r="X4495" s="25">
        <f t="shared" si="708"/>
        <v>0</v>
      </c>
      <c r="Y4495" s="25">
        <f t="shared" si="711"/>
        <v>8351.5079624815298</v>
      </c>
      <c r="AA4495" s="25">
        <f t="shared" si="709"/>
        <v>194.22278987212303</v>
      </c>
      <c r="AC4495" s="25">
        <f t="shared" si="704"/>
        <v>0</v>
      </c>
    </row>
    <row r="4496" x14ac:dyDescent="0.2">
      <c r="L4496" s="24">
        <v>4491</v>
      </c>
      <c r="M4496" s="28">
        <v>0</v>
      </c>
      <c r="O4496" s="24">
        <v>4491</v>
      </c>
      <c r="P4496" s="24">
        <f>'ROTH 1.0'!O4496*'קובץ טיוטה'!$D$10</f>
        <v>11698.508436950426</v>
      </c>
      <c r="Q4496" s="24">
        <f t="shared" si="703"/>
        <v>8098.5084369504257</v>
      </c>
      <c r="R4496" s="24">
        <f t="shared" ref="R4496:R4559" si="712">M4496*$H$7*0.85</f>
        <v>0</v>
      </c>
      <c r="S4496" s="24">
        <f t="shared" si="705"/>
        <v>8098.5084369504257</v>
      </c>
      <c r="T4496" s="24">
        <f t="shared" si="706"/>
        <v>0</v>
      </c>
      <c r="U4496" s="24" t="str">
        <f t="shared" si="707"/>
        <v>drain</v>
      </c>
      <c r="W4496" s="24">
        <f t="shared" si="710"/>
        <v>0</v>
      </c>
      <c r="X4496" s="24">
        <f t="shared" si="708"/>
        <v>0</v>
      </c>
      <c r="Y4496" s="24">
        <f t="shared" si="711"/>
        <v>0</v>
      </c>
      <c r="AA4496" s="24">
        <f t="shared" si="709"/>
        <v>8098.5084369504257</v>
      </c>
      <c r="AC4496" s="24">
        <f t="shared" si="704"/>
        <v>0</v>
      </c>
    </row>
    <row r="4497" x14ac:dyDescent="0.2">
      <c r="L4497" s="25">
        <v>4492</v>
      </c>
      <c r="M4497" s="29">
        <v>0</v>
      </c>
      <c r="O4497" s="25">
        <v>4492</v>
      </c>
      <c r="P4497" s="24">
        <f>'ROTH 1.0'!O4497*'קובץ טיוטה'!$D$10</f>
        <v>11511.884947905199</v>
      </c>
      <c r="Q4497" s="25">
        <f t="shared" si="703"/>
        <v>7911.8849479051987</v>
      </c>
      <c r="R4497" s="24">
        <f t="shared" si="712"/>
        <v>0</v>
      </c>
      <c r="S4497" s="25">
        <f t="shared" si="705"/>
        <v>7911.8849479051987</v>
      </c>
      <c r="T4497" s="25">
        <f t="shared" si="706"/>
        <v>0</v>
      </c>
      <c r="U4497" s="25" t="str">
        <f t="shared" si="707"/>
        <v>drain</v>
      </c>
      <c r="W4497" s="25">
        <f t="shared" si="710"/>
        <v>0</v>
      </c>
      <c r="X4497" s="25">
        <f t="shared" si="708"/>
        <v>0</v>
      </c>
      <c r="Y4497" s="25">
        <f t="shared" si="711"/>
        <v>0</v>
      </c>
      <c r="AA4497" s="25">
        <f t="shared" si="709"/>
        <v>7911.8849479051987</v>
      </c>
      <c r="AC4497" s="25">
        <f t="shared" si="704"/>
        <v>0</v>
      </c>
    </row>
    <row r="4498" x14ac:dyDescent="0.2">
      <c r="L4498" s="24">
        <v>4493</v>
      </c>
      <c r="M4498" s="28">
        <v>0</v>
      </c>
      <c r="O4498" s="24">
        <v>4493</v>
      </c>
      <c r="P4498" s="24">
        <f>'ROTH 1.0'!O4498*'קובץ טיוטה'!$D$10</f>
        <v>11506.839837777779</v>
      </c>
      <c r="Q4498" s="24">
        <f t="shared" si="703"/>
        <v>7906.8398377777794</v>
      </c>
      <c r="R4498" s="24">
        <f t="shared" si="712"/>
        <v>0</v>
      </c>
      <c r="S4498" s="24">
        <f t="shared" si="705"/>
        <v>7906.8398377777794</v>
      </c>
      <c r="T4498" s="24">
        <f t="shared" si="706"/>
        <v>0</v>
      </c>
      <c r="U4498" s="24" t="str">
        <f t="shared" si="707"/>
        <v>drain</v>
      </c>
      <c r="W4498" s="24">
        <f t="shared" si="710"/>
        <v>0</v>
      </c>
      <c r="X4498" s="24">
        <f t="shared" si="708"/>
        <v>0</v>
      </c>
      <c r="Y4498" s="24">
        <f t="shared" si="711"/>
        <v>0</v>
      </c>
      <c r="AA4498" s="24">
        <f t="shared" si="709"/>
        <v>7906.8398377777794</v>
      </c>
      <c r="AC4498" s="24">
        <f t="shared" si="704"/>
        <v>0</v>
      </c>
    </row>
    <row r="4499" x14ac:dyDescent="0.2">
      <c r="L4499" s="25">
        <v>4494</v>
      </c>
      <c r="M4499" s="29">
        <v>0</v>
      </c>
      <c r="O4499" s="25">
        <v>4494</v>
      </c>
      <c r="P4499" s="24">
        <f>'ROTH 1.0'!O4499*'קובץ טיוטה'!$D$10</f>
        <v>11412.602449888129</v>
      </c>
      <c r="Q4499" s="25">
        <f t="shared" si="703"/>
        <v>7812.6024498881288</v>
      </c>
      <c r="R4499" s="24">
        <f t="shared" si="712"/>
        <v>0</v>
      </c>
      <c r="S4499" s="25">
        <f t="shared" si="705"/>
        <v>7812.6024498881288</v>
      </c>
      <c r="T4499" s="25">
        <f t="shared" si="706"/>
        <v>0</v>
      </c>
      <c r="U4499" s="25" t="str">
        <f t="shared" si="707"/>
        <v>drain</v>
      </c>
      <c r="W4499" s="25">
        <f t="shared" si="710"/>
        <v>0</v>
      </c>
      <c r="X4499" s="25">
        <f t="shared" si="708"/>
        <v>0</v>
      </c>
      <c r="Y4499" s="25">
        <f t="shared" si="711"/>
        <v>0</v>
      </c>
      <c r="AA4499" s="25">
        <f t="shared" si="709"/>
        <v>7812.6024498881288</v>
      </c>
      <c r="AC4499" s="25">
        <f t="shared" si="704"/>
        <v>0</v>
      </c>
    </row>
    <row r="4500" x14ac:dyDescent="0.2">
      <c r="L4500" s="24">
        <v>4495</v>
      </c>
      <c r="M4500" s="28">
        <v>0.23201733900000002</v>
      </c>
      <c r="O4500" s="24">
        <v>4495</v>
      </c>
      <c r="P4500" s="24">
        <f>'ROTH 1.0'!O4500*'קובץ טיוטה'!$D$10</f>
        <v>12329.038958063014</v>
      </c>
      <c r="Q4500" s="24">
        <f t="shared" si="703"/>
        <v>8729.0389580630144</v>
      </c>
      <c r="R4500" s="24">
        <f t="shared" si="712"/>
        <v>15777.179052000001</v>
      </c>
      <c r="S4500" s="24">
        <f t="shared" si="705"/>
        <v>0</v>
      </c>
      <c r="T4500" s="24">
        <f t="shared" si="706"/>
        <v>7048.1400939369869</v>
      </c>
      <c r="U4500" s="24" t="str">
        <f t="shared" si="707"/>
        <v>charge</v>
      </c>
      <c r="W4500" s="24">
        <f t="shared" si="710"/>
        <v>6343.3260845432887</v>
      </c>
      <c r="X4500" s="24">
        <f t="shared" si="708"/>
        <v>6343.3260845432887</v>
      </c>
      <c r="Y4500" s="24">
        <f t="shared" si="711"/>
        <v>0</v>
      </c>
      <c r="AA4500" s="24">
        <f t="shared" si="709"/>
        <v>0</v>
      </c>
      <c r="AC4500" s="24">
        <f t="shared" si="704"/>
        <v>704.81400939369814</v>
      </c>
    </row>
    <row r="4501" x14ac:dyDescent="0.2">
      <c r="L4501" s="25">
        <v>4496</v>
      </c>
      <c r="M4501" s="29">
        <v>0.343718725</v>
      </c>
      <c r="O4501" s="25">
        <v>4496</v>
      </c>
      <c r="P4501" s="24">
        <f>'ROTH 1.0'!O4501*'קובץ טיוטה'!$D$10</f>
        <v>13518.274290920215</v>
      </c>
      <c r="Q4501" s="25">
        <f t="shared" si="703"/>
        <v>9918.2742909202152</v>
      </c>
      <c r="R4501" s="24">
        <f t="shared" si="712"/>
        <v>23372.873299999999</v>
      </c>
      <c r="S4501" s="25">
        <f t="shared" si="705"/>
        <v>0</v>
      </c>
      <c r="T4501" s="25">
        <f t="shared" si="706"/>
        <v>13454.599009079784</v>
      </c>
      <c r="U4501" s="25" t="str">
        <f t="shared" si="707"/>
        <v>charge</v>
      </c>
      <c r="W4501" s="25">
        <f t="shared" si="710"/>
        <v>12109.139108171807</v>
      </c>
      <c r="X4501" s="25">
        <f t="shared" si="708"/>
        <v>18452.465192715095</v>
      </c>
      <c r="Y4501" s="25">
        <f t="shared" si="711"/>
        <v>0</v>
      </c>
      <c r="AA4501" s="25">
        <f t="shared" si="709"/>
        <v>0</v>
      </c>
      <c r="AC4501" s="25">
        <f t="shared" si="704"/>
        <v>1345.4599009079775</v>
      </c>
    </row>
    <row r="4502" x14ac:dyDescent="0.2">
      <c r="L4502" s="24">
        <v>4497</v>
      </c>
      <c r="M4502" s="28">
        <v>0.31990687300000004</v>
      </c>
      <c r="O4502" s="24">
        <v>4497</v>
      </c>
      <c r="P4502" s="24">
        <f>'ROTH 1.0'!O4502*'קובץ טיוטה'!$D$10</f>
        <v>14892.04200436957</v>
      </c>
      <c r="Q4502" s="24">
        <f t="shared" si="703"/>
        <v>11292.04200436957</v>
      </c>
      <c r="R4502" s="24">
        <f t="shared" si="712"/>
        <v>21753.667364000001</v>
      </c>
      <c r="S4502" s="24">
        <f t="shared" si="705"/>
        <v>0</v>
      </c>
      <c r="T4502" s="24">
        <f t="shared" si="706"/>
        <v>10461.62535963043</v>
      </c>
      <c r="U4502" s="24" t="str">
        <f t="shared" si="707"/>
        <v>charge</v>
      </c>
      <c r="W4502" s="24">
        <f t="shared" si="710"/>
        <v>9415.4628236673852</v>
      </c>
      <c r="X4502" s="24">
        <f t="shared" si="708"/>
        <v>27867.928016382481</v>
      </c>
      <c r="Y4502" s="24">
        <f t="shared" si="711"/>
        <v>0</v>
      </c>
      <c r="AA4502" s="24">
        <f t="shared" si="709"/>
        <v>0</v>
      </c>
      <c r="AC4502" s="24">
        <f t="shared" si="704"/>
        <v>1046.1625359630452</v>
      </c>
    </row>
    <row r="4503" x14ac:dyDescent="0.2">
      <c r="L4503" s="25">
        <v>4498</v>
      </c>
      <c r="M4503" s="29">
        <v>0.57336654000000009</v>
      </c>
      <c r="O4503" s="25">
        <v>4498</v>
      </c>
      <c r="P4503" s="24">
        <f>'ROTH 1.0'!O4503*'קובץ טיוטה'!$D$10</f>
        <v>15674.979655226261</v>
      </c>
      <c r="Q4503" s="25">
        <f t="shared" si="703"/>
        <v>12074.979655226261</v>
      </c>
      <c r="R4503" s="24">
        <f t="shared" si="712"/>
        <v>38988.924720000003</v>
      </c>
      <c r="S4503" s="25">
        <f t="shared" si="705"/>
        <v>0</v>
      </c>
      <c r="T4503" s="25">
        <f t="shared" si="706"/>
        <v>26913.945064773739</v>
      </c>
      <c r="U4503" s="25" t="str">
        <f t="shared" si="707"/>
        <v>charge</v>
      </c>
      <c r="W4503" s="25">
        <f t="shared" si="710"/>
        <v>24222.550558296367</v>
      </c>
      <c r="X4503" s="25">
        <f t="shared" si="708"/>
        <v>52090.478574678848</v>
      </c>
      <c r="Y4503" s="25">
        <f t="shared" si="711"/>
        <v>0</v>
      </c>
      <c r="AA4503" s="25">
        <f t="shared" si="709"/>
        <v>0</v>
      </c>
      <c r="AC4503" s="25">
        <f t="shared" si="704"/>
        <v>2691.3945064773725</v>
      </c>
    </row>
    <row r="4504" x14ac:dyDescent="0.2">
      <c r="L4504" s="24">
        <v>4499</v>
      </c>
      <c r="M4504" s="28">
        <v>0.65474695299999996</v>
      </c>
      <c r="O4504" s="24">
        <v>4499</v>
      </c>
      <c r="P4504" s="24">
        <f>'ROTH 1.0'!O4504*'קובץ טיוטה'!$D$10</f>
        <v>15994.2737276232</v>
      </c>
      <c r="Q4504" s="24">
        <f t="shared" si="703"/>
        <v>12394.2737276232</v>
      </c>
      <c r="R4504" s="24">
        <f t="shared" si="712"/>
        <v>44522.792803999997</v>
      </c>
      <c r="S4504" s="24">
        <f t="shared" si="705"/>
        <v>0</v>
      </c>
      <c r="T4504" s="24">
        <f t="shared" si="706"/>
        <v>32128.519076376797</v>
      </c>
      <c r="U4504" s="24" t="str">
        <f t="shared" si="707"/>
        <v>charge</v>
      </c>
      <c r="W4504" s="24">
        <f t="shared" si="710"/>
        <v>25909.521425321152</v>
      </c>
      <c r="X4504" s="24">
        <f t="shared" si="708"/>
        <v>78000</v>
      </c>
      <c r="Y4504" s="24">
        <f t="shared" si="711"/>
        <v>0</v>
      </c>
      <c r="AA4504" s="24">
        <f t="shared" si="709"/>
        <v>0</v>
      </c>
      <c r="AC4504" s="24">
        <f t="shared" si="704"/>
        <v>6218.9976510556444</v>
      </c>
    </row>
    <row r="4505" x14ac:dyDescent="0.2">
      <c r="L4505" s="25">
        <v>4500</v>
      </c>
      <c r="M4505" s="29">
        <v>0.64217409400000003</v>
      </c>
      <c r="O4505" s="25">
        <v>4500</v>
      </c>
      <c r="P4505" s="24">
        <f>'ROTH 1.0'!O4505*'קובץ טיוטה'!$D$10</f>
        <v>16481.746393840687</v>
      </c>
      <c r="Q4505" s="25">
        <f t="shared" si="703"/>
        <v>12881.746393840687</v>
      </c>
      <c r="R4505" s="24">
        <f t="shared" si="712"/>
        <v>43667.838392000005</v>
      </c>
      <c r="S4505" s="25">
        <f t="shared" si="705"/>
        <v>0</v>
      </c>
      <c r="T4505" s="25">
        <f t="shared" si="706"/>
        <v>30786.091998159318</v>
      </c>
      <c r="U4505" s="25" t="str">
        <f t="shared" si="707"/>
        <v>charge</v>
      </c>
      <c r="W4505" s="25">
        <f t="shared" si="710"/>
        <v>0</v>
      </c>
      <c r="X4505" s="25">
        <f t="shared" si="708"/>
        <v>78000</v>
      </c>
      <c r="Y4505" s="25">
        <f t="shared" si="711"/>
        <v>0</v>
      </c>
      <c r="AA4505" s="25">
        <f t="shared" si="709"/>
        <v>0</v>
      </c>
      <c r="AC4505" s="25">
        <f t="shared" si="704"/>
        <v>30786.091998159318</v>
      </c>
    </row>
    <row r="4506" x14ac:dyDescent="0.2">
      <c r="L4506" s="24">
        <v>4501</v>
      </c>
      <c r="M4506" s="28">
        <v>0.72741302699999999</v>
      </c>
      <c r="O4506" s="24">
        <v>4501</v>
      </c>
      <c r="P4506" s="24">
        <f>'ROTH 1.0'!O4506*'קובץ טיוטה'!$D$10</f>
        <v>16978.712840270986</v>
      </c>
      <c r="Q4506" s="24">
        <f t="shared" si="703"/>
        <v>13378.712840270986</v>
      </c>
      <c r="R4506" s="24">
        <f t="shared" si="712"/>
        <v>49464.085835999998</v>
      </c>
      <c r="S4506" s="24">
        <f t="shared" si="705"/>
        <v>0</v>
      </c>
      <c r="T4506" s="24">
        <f t="shared" si="706"/>
        <v>36085.372995729012</v>
      </c>
      <c r="U4506" s="24" t="str">
        <f t="shared" si="707"/>
        <v>charge</v>
      </c>
      <c r="W4506" s="24">
        <f t="shared" si="710"/>
        <v>0</v>
      </c>
      <c r="X4506" s="24">
        <f t="shared" si="708"/>
        <v>78000</v>
      </c>
      <c r="Y4506" s="24">
        <f t="shared" si="711"/>
        <v>0</v>
      </c>
      <c r="AA4506" s="24">
        <f t="shared" si="709"/>
        <v>0</v>
      </c>
      <c r="AC4506" s="24">
        <f t="shared" si="704"/>
        <v>36085.372995729012</v>
      </c>
    </row>
    <row r="4507" x14ac:dyDescent="0.2">
      <c r="L4507" s="25">
        <v>4502</v>
      </c>
      <c r="M4507" s="29">
        <v>0.74219985999999993</v>
      </c>
      <c r="O4507" s="25">
        <v>4502</v>
      </c>
      <c r="P4507" s="24">
        <f>'ROTH 1.0'!O4507*'קובץ טיוטה'!$D$10</f>
        <v>17669.072077906258</v>
      </c>
      <c r="Q4507" s="25">
        <f t="shared" si="703"/>
        <v>14069.072077906258</v>
      </c>
      <c r="R4507" s="24">
        <f t="shared" si="712"/>
        <v>50469.590479999992</v>
      </c>
      <c r="S4507" s="25">
        <f t="shared" si="705"/>
        <v>0</v>
      </c>
      <c r="T4507" s="25">
        <f t="shared" si="706"/>
        <v>36400.51840209373</v>
      </c>
      <c r="U4507" s="25" t="str">
        <f t="shared" si="707"/>
        <v>charge</v>
      </c>
      <c r="W4507" s="25">
        <f t="shared" si="710"/>
        <v>0</v>
      </c>
      <c r="X4507" s="25">
        <f t="shared" si="708"/>
        <v>78000</v>
      </c>
      <c r="Y4507" s="25">
        <f t="shared" si="711"/>
        <v>0</v>
      </c>
      <c r="AA4507" s="25">
        <f t="shared" si="709"/>
        <v>0</v>
      </c>
      <c r="AC4507" s="25">
        <f t="shared" si="704"/>
        <v>36400.51840209373</v>
      </c>
    </row>
    <row r="4508" x14ac:dyDescent="0.2">
      <c r="L4508" s="24">
        <v>4503</v>
      </c>
      <c r="M4508" s="28">
        <v>0.74044359599999998</v>
      </c>
      <c r="O4508" s="24">
        <v>4503</v>
      </c>
      <c r="P4508" s="24">
        <f>'ROTH 1.0'!O4508*'קובץ טיוטה'!$D$10</f>
        <v>17905.218698639019</v>
      </c>
      <c r="Q4508" s="24">
        <f t="shared" si="703"/>
        <v>14305.218698639019</v>
      </c>
      <c r="R4508" s="24">
        <f t="shared" si="712"/>
        <v>50350.164527999994</v>
      </c>
      <c r="S4508" s="24">
        <f t="shared" si="705"/>
        <v>0</v>
      </c>
      <c r="T4508" s="24">
        <f t="shared" si="706"/>
        <v>36044.945829360979</v>
      </c>
      <c r="U4508" s="24" t="str">
        <f t="shared" si="707"/>
        <v>charge</v>
      </c>
      <c r="W4508" s="24">
        <f t="shared" si="710"/>
        <v>0</v>
      </c>
      <c r="X4508" s="24">
        <f t="shared" si="708"/>
        <v>78000</v>
      </c>
      <c r="Y4508" s="24">
        <f t="shared" si="711"/>
        <v>0</v>
      </c>
      <c r="AA4508" s="24">
        <f t="shared" si="709"/>
        <v>0</v>
      </c>
      <c r="AC4508" s="24">
        <f t="shared" si="704"/>
        <v>36044.945829360979</v>
      </c>
    </row>
    <row r="4509" x14ac:dyDescent="0.2">
      <c r="L4509" s="25">
        <v>4504</v>
      </c>
      <c r="M4509" s="29">
        <v>0.664699174</v>
      </c>
      <c r="O4509" s="25">
        <v>4504</v>
      </c>
      <c r="P4509" s="24">
        <f>'ROTH 1.0'!O4509*'קובץ טיוטה'!$D$10</f>
        <v>17800.558403376261</v>
      </c>
      <c r="Q4509" s="25">
        <f t="shared" si="703"/>
        <v>14200.558403376261</v>
      </c>
      <c r="R4509" s="24">
        <f t="shared" si="712"/>
        <v>45199.543832000003</v>
      </c>
      <c r="S4509" s="25">
        <f t="shared" si="705"/>
        <v>0</v>
      </c>
      <c r="T4509" s="25">
        <f t="shared" si="706"/>
        <v>30998.985428623742</v>
      </c>
      <c r="U4509" s="25" t="str">
        <f t="shared" si="707"/>
        <v>charge</v>
      </c>
      <c r="W4509" s="25">
        <f t="shared" si="710"/>
        <v>0</v>
      </c>
      <c r="X4509" s="25">
        <f t="shared" si="708"/>
        <v>78000</v>
      </c>
      <c r="Y4509" s="25">
        <f t="shared" si="711"/>
        <v>0</v>
      </c>
      <c r="AA4509" s="25">
        <f t="shared" si="709"/>
        <v>0</v>
      </c>
      <c r="AC4509" s="25">
        <f t="shared" si="704"/>
        <v>30998.985428623742</v>
      </c>
    </row>
    <row r="4510" x14ac:dyDescent="0.2">
      <c r="L4510" s="24">
        <v>4505</v>
      </c>
      <c r="M4510" s="28">
        <v>0.54895703600000001</v>
      </c>
      <c r="O4510" s="24">
        <v>4505</v>
      </c>
      <c r="P4510" s="24">
        <f>'ROTH 1.0'!O4510*'קובץ טיוטה'!$D$10</f>
        <v>17503.986679364207</v>
      </c>
      <c r="Q4510" s="24">
        <f t="shared" si="703"/>
        <v>13903.986679364207</v>
      </c>
      <c r="R4510" s="24">
        <f t="shared" si="712"/>
        <v>37329.078448</v>
      </c>
      <c r="S4510" s="24">
        <f t="shared" si="705"/>
        <v>0</v>
      </c>
      <c r="T4510" s="24">
        <f t="shared" si="706"/>
        <v>23425.091768635793</v>
      </c>
      <c r="U4510" s="24" t="str">
        <f t="shared" si="707"/>
        <v>charge</v>
      </c>
      <c r="W4510" s="24">
        <f t="shared" si="710"/>
        <v>0</v>
      </c>
      <c r="X4510" s="24">
        <f t="shared" si="708"/>
        <v>78000</v>
      </c>
      <c r="Y4510" s="24">
        <f t="shared" si="711"/>
        <v>0</v>
      </c>
      <c r="AA4510" s="24">
        <f t="shared" si="709"/>
        <v>0</v>
      </c>
      <c r="AC4510" s="24">
        <f t="shared" si="704"/>
        <v>23425.091768635793</v>
      </c>
    </row>
    <row r="4511" x14ac:dyDescent="0.2">
      <c r="L4511" s="25">
        <v>4506</v>
      </c>
      <c r="M4511" s="29">
        <v>0.26661919699999997</v>
      </c>
      <c r="O4511" s="25">
        <v>4506</v>
      </c>
      <c r="P4511" s="24">
        <f>'ROTH 1.0'!O4511*'קובץ טיוטה'!$D$10</f>
        <v>17261.786159827123</v>
      </c>
      <c r="Q4511" s="25">
        <f t="shared" si="703"/>
        <v>13661.786159827123</v>
      </c>
      <c r="R4511" s="24">
        <f t="shared" si="712"/>
        <v>18130.105395999999</v>
      </c>
      <c r="S4511" s="25">
        <f t="shared" si="705"/>
        <v>0</v>
      </c>
      <c r="T4511" s="25">
        <f t="shared" si="706"/>
        <v>4468.3192361728761</v>
      </c>
      <c r="U4511" s="25" t="str">
        <f t="shared" si="707"/>
        <v>charge</v>
      </c>
      <c r="W4511" s="25">
        <f t="shared" si="710"/>
        <v>0</v>
      </c>
      <c r="X4511" s="25">
        <f t="shared" si="708"/>
        <v>78000</v>
      </c>
      <c r="Y4511" s="25">
        <f t="shared" si="711"/>
        <v>0</v>
      </c>
      <c r="AA4511" s="25">
        <f t="shared" si="709"/>
        <v>0</v>
      </c>
      <c r="AC4511" s="25">
        <f t="shared" si="704"/>
        <v>4468.3192361728761</v>
      </c>
    </row>
    <row r="4512" x14ac:dyDescent="0.2">
      <c r="L4512" s="24">
        <v>4507</v>
      </c>
      <c r="M4512" s="28">
        <v>9.2277731000000002E-2</v>
      </c>
      <c r="O4512" s="24">
        <v>4507</v>
      </c>
      <c r="P4512" s="24">
        <f>'ROTH 1.0'!O4512*'קובץ טיוטה'!$D$10</f>
        <v>16604.231154605804</v>
      </c>
      <c r="Q4512" s="24">
        <f t="shared" si="703"/>
        <v>13004.231154605804</v>
      </c>
      <c r="R4512" s="24">
        <f t="shared" si="712"/>
        <v>6274.8857079999998</v>
      </c>
      <c r="S4512" s="24">
        <f t="shared" si="705"/>
        <v>6729.3454466058047</v>
      </c>
      <c r="T4512" s="24">
        <f t="shared" si="706"/>
        <v>0</v>
      </c>
      <c r="U4512" s="24" t="str">
        <f t="shared" si="707"/>
        <v>drain</v>
      </c>
      <c r="W4512" s="24">
        <f t="shared" si="710"/>
        <v>0</v>
      </c>
      <c r="X4512" s="24">
        <f t="shared" si="708"/>
        <v>71270.654553394197</v>
      </c>
      <c r="Y4512" s="24">
        <f t="shared" si="711"/>
        <v>6729.3454466058029</v>
      </c>
      <c r="AA4512" s="24">
        <f t="shared" si="709"/>
        <v>0</v>
      </c>
      <c r="AC4512" s="24">
        <f t="shared" si="704"/>
        <v>0</v>
      </c>
    </row>
    <row r="4513" x14ac:dyDescent="0.2">
      <c r="L4513" s="25">
        <v>4508</v>
      </c>
      <c r="M4513" s="29">
        <v>0</v>
      </c>
      <c r="O4513" s="25">
        <v>4508</v>
      </c>
      <c r="P4513" s="24">
        <f>'ROTH 1.0'!O4513*'קובץ טיוטה'!$D$10</f>
        <v>16175.86642820628</v>
      </c>
      <c r="Q4513" s="25">
        <f t="shared" si="703"/>
        <v>12575.86642820628</v>
      </c>
      <c r="R4513" s="24">
        <f t="shared" si="712"/>
        <v>0</v>
      </c>
      <c r="S4513" s="25">
        <f t="shared" si="705"/>
        <v>12575.86642820628</v>
      </c>
      <c r="T4513" s="25">
        <f t="shared" si="706"/>
        <v>0</v>
      </c>
      <c r="U4513" s="25" t="str">
        <f t="shared" si="707"/>
        <v>drain</v>
      </c>
      <c r="W4513" s="25">
        <f t="shared" si="710"/>
        <v>0</v>
      </c>
      <c r="X4513" s="25">
        <f t="shared" si="708"/>
        <v>58694.788125187915</v>
      </c>
      <c r="Y4513" s="25">
        <f t="shared" si="711"/>
        <v>12575.866428206282</v>
      </c>
      <c r="AA4513" s="25">
        <f t="shared" si="709"/>
        <v>0</v>
      </c>
      <c r="AC4513" s="25">
        <f t="shared" si="704"/>
        <v>0</v>
      </c>
    </row>
    <row r="4514" x14ac:dyDescent="0.2">
      <c r="L4514" s="24">
        <v>4509</v>
      </c>
      <c r="M4514" s="28">
        <v>0</v>
      </c>
      <c r="O4514" s="24">
        <v>4509</v>
      </c>
      <c r="P4514" s="24">
        <f>'ROTH 1.0'!O4514*'קובץ טיוטה'!$D$10</f>
        <v>16094.385387812274</v>
      </c>
      <c r="Q4514" s="24">
        <f t="shared" si="703"/>
        <v>12494.385387812274</v>
      </c>
      <c r="R4514" s="24">
        <f t="shared" si="712"/>
        <v>0</v>
      </c>
      <c r="S4514" s="24">
        <f t="shared" si="705"/>
        <v>12494.385387812274</v>
      </c>
      <c r="T4514" s="24">
        <f t="shared" si="706"/>
        <v>0</v>
      </c>
      <c r="U4514" s="24" t="str">
        <f t="shared" si="707"/>
        <v>drain</v>
      </c>
      <c r="W4514" s="24">
        <f t="shared" si="710"/>
        <v>0</v>
      </c>
      <c r="X4514" s="24">
        <f t="shared" si="708"/>
        <v>46200.40273737564</v>
      </c>
      <c r="Y4514" s="24">
        <f t="shared" si="711"/>
        <v>12494.385387812275</v>
      </c>
      <c r="AA4514" s="24">
        <f t="shared" si="709"/>
        <v>0</v>
      </c>
      <c r="AC4514" s="24">
        <f t="shared" si="704"/>
        <v>0</v>
      </c>
    </row>
    <row r="4515" x14ac:dyDescent="0.2">
      <c r="L4515" s="25">
        <v>4510</v>
      </c>
      <c r="M4515" s="29">
        <v>0</v>
      </c>
      <c r="O4515" s="25">
        <v>4510</v>
      </c>
      <c r="P4515" s="24">
        <f>'ROTH 1.0'!O4515*'קובץ טיוטה'!$D$10</f>
        <v>15460.733620112329</v>
      </c>
      <c r="Q4515" s="25">
        <f t="shared" si="703"/>
        <v>11860.733620112329</v>
      </c>
      <c r="R4515" s="24">
        <f t="shared" si="712"/>
        <v>0</v>
      </c>
      <c r="S4515" s="25">
        <f t="shared" si="705"/>
        <v>11860.733620112329</v>
      </c>
      <c r="T4515" s="25">
        <f t="shared" si="706"/>
        <v>0</v>
      </c>
      <c r="U4515" s="25" t="str">
        <f t="shared" si="707"/>
        <v>drain</v>
      </c>
      <c r="W4515" s="25">
        <f t="shared" si="710"/>
        <v>0</v>
      </c>
      <c r="X4515" s="25">
        <f t="shared" si="708"/>
        <v>34339.669117263315</v>
      </c>
      <c r="Y4515" s="25">
        <f t="shared" si="711"/>
        <v>11860.733620112325</v>
      </c>
      <c r="AA4515" s="25">
        <f t="shared" si="709"/>
        <v>0</v>
      </c>
      <c r="AC4515" s="25">
        <f t="shared" si="704"/>
        <v>0</v>
      </c>
    </row>
    <row r="4516" x14ac:dyDescent="0.2">
      <c r="L4516" s="24">
        <v>4511</v>
      </c>
      <c r="M4516" s="28">
        <v>0</v>
      </c>
      <c r="O4516" s="24">
        <v>4511</v>
      </c>
      <c r="P4516" s="24">
        <f>'ROTH 1.0'!O4516*'קובץ טיוטה'!$D$10</f>
        <v>14627.629569164972</v>
      </c>
      <c r="Q4516" s="24">
        <f t="shared" si="703"/>
        <v>11027.629569164972</v>
      </c>
      <c r="R4516" s="24">
        <f t="shared" si="712"/>
        <v>0</v>
      </c>
      <c r="S4516" s="24">
        <f t="shared" si="705"/>
        <v>11027.629569164972</v>
      </c>
      <c r="T4516" s="24">
        <f t="shared" si="706"/>
        <v>0</v>
      </c>
      <c r="U4516" s="24" t="str">
        <f t="shared" si="707"/>
        <v>drain</v>
      </c>
      <c r="W4516" s="24">
        <f t="shared" si="710"/>
        <v>0</v>
      </c>
      <c r="X4516" s="24">
        <f t="shared" si="708"/>
        <v>23312.039548098342</v>
      </c>
      <c r="Y4516" s="24">
        <f t="shared" si="711"/>
        <v>11027.629569164972</v>
      </c>
      <c r="AA4516" s="24">
        <f t="shared" si="709"/>
        <v>0</v>
      </c>
      <c r="AC4516" s="24">
        <f t="shared" si="704"/>
        <v>0</v>
      </c>
    </row>
    <row r="4517" x14ac:dyDescent="0.2">
      <c r="L4517" s="25">
        <v>4512</v>
      </c>
      <c r="M4517" s="29">
        <v>0</v>
      </c>
      <c r="O4517" s="25">
        <v>4512</v>
      </c>
      <c r="P4517" s="24">
        <f>'ROTH 1.0'!O4517*'קובץ טיוטה'!$D$10</f>
        <v>13628.778134252754</v>
      </c>
      <c r="Q4517" s="25">
        <f t="shared" si="703"/>
        <v>10028.778134252754</v>
      </c>
      <c r="R4517" s="24">
        <f t="shared" si="712"/>
        <v>0</v>
      </c>
      <c r="S4517" s="25">
        <f t="shared" si="705"/>
        <v>10028.778134252754</v>
      </c>
      <c r="T4517" s="25">
        <f t="shared" si="706"/>
        <v>0</v>
      </c>
      <c r="U4517" s="25" t="str">
        <f t="shared" si="707"/>
        <v>drain</v>
      </c>
      <c r="W4517" s="25">
        <f t="shared" si="710"/>
        <v>0</v>
      </c>
      <c r="X4517" s="25">
        <f t="shared" si="708"/>
        <v>13283.261413845588</v>
      </c>
      <c r="Y4517" s="25">
        <f t="shared" si="711"/>
        <v>10028.778134252754</v>
      </c>
      <c r="AA4517" s="25">
        <f t="shared" si="709"/>
        <v>0</v>
      </c>
      <c r="AC4517" s="25">
        <f t="shared" si="704"/>
        <v>0</v>
      </c>
    </row>
    <row r="4518" x14ac:dyDescent="0.2">
      <c r="L4518" s="24">
        <v>4513</v>
      </c>
      <c r="M4518" s="28">
        <v>0</v>
      </c>
      <c r="O4518" s="24">
        <v>4513</v>
      </c>
      <c r="P4518" s="24">
        <f>'ROTH 1.0'!O4518*'קובץ טיוטה'!$D$10</f>
        <v>12644.351724466365</v>
      </c>
      <c r="Q4518" s="24">
        <f t="shared" si="703"/>
        <v>9044.3517244663653</v>
      </c>
      <c r="R4518" s="24">
        <f t="shared" si="712"/>
        <v>0</v>
      </c>
      <c r="S4518" s="24">
        <f t="shared" si="705"/>
        <v>9044.3517244663653</v>
      </c>
      <c r="T4518" s="24">
        <f t="shared" si="706"/>
        <v>0</v>
      </c>
      <c r="U4518" s="24" t="str">
        <f t="shared" si="707"/>
        <v>drain</v>
      </c>
      <c r="W4518" s="24">
        <f t="shared" si="710"/>
        <v>0</v>
      </c>
      <c r="X4518" s="24">
        <f t="shared" si="708"/>
        <v>4238.909689379223</v>
      </c>
      <c r="Y4518" s="24">
        <f t="shared" si="711"/>
        <v>9044.3517244663653</v>
      </c>
      <c r="AA4518" s="24">
        <f t="shared" si="709"/>
        <v>0</v>
      </c>
      <c r="AC4518" s="24">
        <f t="shared" si="704"/>
        <v>0</v>
      </c>
    </row>
    <row r="4519" x14ac:dyDescent="0.2">
      <c r="L4519" s="25">
        <v>4514</v>
      </c>
      <c r="M4519" s="29">
        <v>0</v>
      </c>
      <c r="O4519" s="25">
        <v>4514</v>
      </c>
      <c r="P4519" s="24">
        <f>'ROTH 1.0'!O4519*'קובץ טיוטה'!$D$10</f>
        <v>12310.217565423869</v>
      </c>
      <c r="Q4519" s="25">
        <f t="shared" si="703"/>
        <v>8710.217565423869</v>
      </c>
      <c r="R4519" s="24">
        <f t="shared" si="712"/>
        <v>0</v>
      </c>
      <c r="S4519" s="25">
        <f t="shared" si="705"/>
        <v>8710.217565423869</v>
      </c>
      <c r="T4519" s="25">
        <f t="shared" si="706"/>
        <v>0</v>
      </c>
      <c r="U4519" s="25" t="str">
        <f t="shared" si="707"/>
        <v>drain</v>
      </c>
      <c r="W4519" s="25">
        <f t="shared" si="710"/>
        <v>0</v>
      </c>
      <c r="X4519" s="25">
        <f t="shared" si="708"/>
        <v>0</v>
      </c>
      <c r="Y4519" s="25">
        <f t="shared" si="711"/>
        <v>4238.909689379223</v>
      </c>
      <c r="AA4519" s="25">
        <f t="shared" si="709"/>
        <v>4471.307876044646</v>
      </c>
      <c r="AC4519" s="25">
        <f t="shared" si="704"/>
        <v>0</v>
      </c>
    </row>
    <row r="4520" x14ac:dyDescent="0.2">
      <c r="L4520" s="24">
        <v>4515</v>
      </c>
      <c r="M4520" s="28">
        <v>0</v>
      </c>
      <c r="O4520" s="24">
        <v>4515</v>
      </c>
      <c r="P4520" s="24">
        <f>'ROTH 1.0'!O4520*'קובץ טיוטה'!$D$10</f>
        <v>11912.278541304684</v>
      </c>
      <c r="Q4520" s="24">
        <f t="shared" si="703"/>
        <v>8312.278541304684</v>
      </c>
      <c r="R4520" s="24">
        <f t="shared" si="712"/>
        <v>0</v>
      </c>
      <c r="S4520" s="24">
        <f t="shared" si="705"/>
        <v>8312.278541304684</v>
      </c>
      <c r="T4520" s="24">
        <f t="shared" si="706"/>
        <v>0</v>
      </c>
      <c r="U4520" s="24" t="str">
        <f t="shared" si="707"/>
        <v>drain</v>
      </c>
      <c r="W4520" s="24">
        <f t="shared" si="710"/>
        <v>0</v>
      </c>
      <c r="X4520" s="24">
        <f t="shared" si="708"/>
        <v>0</v>
      </c>
      <c r="Y4520" s="24">
        <f t="shared" si="711"/>
        <v>0</v>
      </c>
      <c r="AA4520" s="24">
        <f t="shared" si="709"/>
        <v>8312.278541304684</v>
      </c>
      <c r="AC4520" s="24">
        <f t="shared" si="704"/>
        <v>0</v>
      </c>
    </row>
    <row r="4521" x14ac:dyDescent="0.2">
      <c r="L4521" s="25">
        <v>4516</v>
      </c>
      <c r="M4521" s="29">
        <v>0</v>
      </c>
      <c r="O4521" s="25">
        <v>4516</v>
      </c>
      <c r="P4521" s="24">
        <f>'ROTH 1.0'!O4521*'קובץ טיוטה'!$D$10</f>
        <v>11714.430794411855</v>
      </c>
      <c r="Q4521" s="25">
        <f t="shared" si="703"/>
        <v>8114.4307944118555</v>
      </c>
      <c r="R4521" s="24">
        <f t="shared" si="712"/>
        <v>0</v>
      </c>
      <c r="S4521" s="25">
        <f t="shared" si="705"/>
        <v>8114.4307944118555</v>
      </c>
      <c r="T4521" s="25">
        <f t="shared" si="706"/>
        <v>0</v>
      </c>
      <c r="U4521" s="25" t="str">
        <f t="shared" si="707"/>
        <v>drain</v>
      </c>
      <c r="W4521" s="25">
        <f t="shared" si="710"/>
        <v>0</v>
      </c>
      <c r="X4521" s="25">
        <f t="shared" si="708"/>
        <v>0</v>
      </c>
      <c r="Y4521" s="25">
        <f t="shared" si="711"/>
        <v>0</v>
      </c>
      <c r="AA4521" s="25">
        <f t="shared" si="709"/>
        <v>8114.4307944118555</v>
      </c>
      <c r="AC4521" s="25">
        <f t="shared" si="704"/>
        <v>0</v>
      </c>
    </row>
    <row r="4522" x14ac:dyDescent="0.2">
      <c r="L4522" s="24">
        <v>4517</v>
      </c>
      <c r="M4522" s="28">
        <v>0</v>
      </c>
      <c r="O4522" s="24">
        <v>4517</v>
      </c>
      <c r="P4522" s="24">
        <f>'ROTH 1.0'!O4522*'קובץ טיוטה'!$D$10</f>
        <v>11617.61897482369</v>
      </c>
      <c r="Q4522" s="24">
        <f t="shared" si="703"/>
        <v>8017.6189748236902</v>
      </c>
      <c r="R4522" s="24">
        <f t="shared" si="712"/>
        <v>0</v>
      </c>
      <c r="S4522" s="24">
        <f t="shared" si="705"/>
        <v>8017.6189748236902</v>
      </c>
      <c r="T4522" s="24">
        <f t="shared" si="706"/>
        <v>0</v>
      </c>
      <c r="U4522" s="24" t="str">
        <f t="shared" si="707"/>
        <v>drain</v>
      </c>
      <c r="W4522" s="24">
        <f t="shared" si="710"/>
        <v>0</v>
      </c>
      <c r="X4522" s="24">
        <f t="shared" si="708"/>
        <v>0</v>
      </c>
      <c r="Y4522" s="24">
        <f t="shared" si="711"/>
        <v>0</v>
      </c>
      <c r="AA4522" s="24">
        <f t="shared" si="709"/>
        <v>8017.6189748236902</v>
      </c>
      <c r="AC4522" s="24">
        <f t="shared" si="704"/>
        <v>0</v>
      </c>
    </row>
    <row r="4523" x14ac:dyDescent="0.2">
      <c r="L4523" s="25">
        <v>4518</v>
      </c>
      <c r="M4523" s="29">
        <v>0</v>
      </c>
      <c r="O4523" s="25">
        <v>4518</v>
      </c>
      <c r="P4523" s="24">
        <f>'ROTH 1.0'!O4523*'קובץ טיוטה'!$D$10</f>
        <v>11560.526697544828</v>
      </c>
      <c r="Q4523" s="25">
        <f t="shared" si="703"/>
        <v>7960.5266975448285</v>
      </c>
      <c r="R4523" s="24">
        <f t="shared" si="712"/>
        <v>0</v>
      </c>
      <c r="S4523" s="25">
        <f t="shared" si="705"/>
        <v>7960.5266975448285</v>
      </c>
      <c r="T4523" s="25">
        <f t="shared" si="706"/>
        <v>0</v>
      </c>
      <c r="U4523" s="25" t="str">
        <f t="shared" si="707"/>
        <v>drain</v>
      </c>
      <c r="W4523" s="25">
        <f t="shared" si="710"/>
        <v>0</v>
      </c>
      <c r="X4523" s="25">
        <f t="shared" si="708"/>
        <v>0</v>
      </c>
      <c r="Y4523" s="25">
        <f t="shared" si="711"/>
        <v>0</v>
      </c>
      <c r="AA4523" s="25">
        <f t="shared" si="709"/>
        <v>7960.5266975448285</v>
      </c>
      <c r="AC4523" s="25">
        <f t="shared" si="704"/>
        <v>0</v>
      </c>
    </row>
    <row r="4524" x14ac:dyDescent="0.2">
      <c r="L4524" s="24">
        <v>4519</v>
      </c>
      <c r="M4524" s="28">
        <v>0.19506448100000001</v>
      </c>
      <c r="O4524" s="24">
        <v>4519</v>
      </c>
      <c r="P4524" s="24">
        <f>'ROTH 1.0'!O4524*'קובץ טיוטה'!$D$10</f>
        <v>12463.664659270469</v>
      </c>
      <c r="Q4524" s="24">
        <f t="shared" si="703"/>
        <v>8863.6646592704692</v>
      </c>
      <c r="R4524" s="24">
        <f t="shared" si="712"/>
        <v>13264.384708</v>
      </c>
      <c r="S4524" s="24">
        <f t="shared" si="705"/>
        <v>0</v>
      </c>
      <c r="T4524" s="24">
        <f t="shared" si="706"/>
        <v>4400.7200487295304</v>
      </c>
      <c r="U4524" s="24" t="str">
        <f t="shared" si="707"/>
        <v>charge</v>
      </c>
      <c r="W4524" s="24">
        <f t="shared" si="710"/>
        <v>3960.6480438565773</v>
      </c>
      <c r="X4524" s="24">
        <f t="shared" si="708"/>
        <v>3960.6480438565773</v>
      </c>
      <c r="Y4524" s="24">
        <f t="shared" si="711"/>
        <v>0</v>
      </c>
      <c r="AA4524" s="24">
        <f t="shared" si="709"/>
        <v>0</v>
      </c>
      <c r="AC4524" s="24">
        <f t="shared" si="704"/>
        <v>440.07200487295313</v>
      </c>
    </row>
    <row r="4525" x14ac:dyDescent="0.2">
      <c r="L4525" s="25">
        <v>4520</v>
      </c>
      <c r="M4525" s="29">
        <v>0.33956049500000002</v>
      </c>
      <c r="O4525" s="25">
        <v>4520</v>
      </c>
      <c r="P4525" s="24">
        <f>'ROTH 1.0'!O4525*'קובץ טיוטה'!$D$10</f>
        <v>13979.102396972174</v>
      </c>
      <c r="Q4525" s="25">
        <f t="shared" si="703"/>
        <v>10379.102396972174</v>
      </c>
      <c r="R4525" s="24">
        <f t="shared" si="712"/>
        <v>23090.113660000003</v>
      </c>
      <c r="S4525" s="25">
        <f t="shared" si="705"/>
        <v>0</v>
      </c>
      <c r="T4525" s="25">
        <f t="shared" si="706"/>
        <v>12711.011263027829</v>
      </c>
      <c r="U4525" s="25" t="str">
        <f t="shared" si="707"/>
        <v>charge</v>
      </c>
      <c r="W4525" s="25">
        <f t="shared" si="710"/>
        <v>11439.910136725046</v>
      </c>
      <c r="X4525" s="25">
        <f t="shared" si="708"/>
        <v>15400.558180581624</v>
      </c>
      <c r="Y4525" s="25">
        <f t="shared" si="711"/>
        <v>0</v>
      </c>
      <c r="AA4525" s="25">
        <f t="shared" si="709"/>
        <v>0</v>
      </c>
      <c r="AC4525" s="25">
        <f t="shared" si="704"/>
        <v>1271.1011263027831</v>
      </c>
    </row>
    <row r="4526" x14ac:dyDescent="0.2">
      <c r="L4526" s="24">
        <v>4521</v>
      </c>
      <c r="M4526" s="28">
        <v>0.37718116400000001</v>
      </c>
      <c r="O4526" s="24">
        <v>4521</v>
      </c>
      <c r="P4526" s="24">
        <f>'ROTH 1.0'!O4526*'קובץ טיוטה'!$D$10</f>
        <v>15354.108893811195</v>
      </c>
      <c r="Q4526" s="24">
        <f t="shared" si="703"/>
        <v>11754.108893811195</v>
      </c>
      <c r="R4526" s="24">
        <f t="shared" si="712"/>
        <v>25648.319152</v>
      </c>
      <c r="S4526" s="24">
        <f t="shared" si="705"/>
        <v>0</v>
      </c>
      <c r="T4526" s="24">
        <f t="shared" si="706"/>
        <v>13894.210258188805</v>
      </c>
      <c r="U4526" s="24" t="str">
        <f t="shared" si="707"/>
        <v>charge</v>
      </c>
      <c r="W4526" s="24">
        <f t="shared" si="710"/>
        <v>12504.789232369925</v>
      </c>
      <c r="X4526" s="24">
        <f t="shared" si="708"/>
        <v>27905.347412951549</v>
      </c>
      <c r="Y4526" s="24">
        <f t="shared" si="711"/>
        <v>0</v>
      </c>
      <c r="AA4526" s="24">
        <f t="shared" si="709"/>
        <v>0</v>
      </c>
      <c r="AC4526" s="24">
        <f t="shared" si="704"/>
        <v>1389.4210258188796</v>
      </c>
    </row>
    <row r="4527" x14ac:dyDescent="0.2">
      <c r="L4527" s="25">
        <v>4522</v>
      </c>
      <c r="M4527" s="29">
        <v>0.57208946599999999</v>
      </c>
      <c r="O4527" s="25">
        <v>4522</v>
      </c>
      <c r="P4527" s="24">
        <f>'ROTH 1.0'!O4527*'קובץ טיוטה'!$D$10</f>
        <v>16218.868780545485</v>
      </c>
      <c r="Q4527" s="25">
        <f t="shared" si="703"/>
        <v>12618.868780545485</v>
      </c>
      <c r="R4527" s="24">
        <f t="shared" si="712"/>
        <v>38902.083687999999</v>
      </c>
      <c r="S4527" s="25">
        <f t="shared" si="705"/>
        <v>0</v>
      </c>
      <c r="T4527" s="25">
        <f t="shared" si="706"/>
        <v>26283.214907454516</v>
      </c>
      <c r="U4527" s="25" t="str">
        <f t="shared" si="707"/>
        <v>charge</v>
      </c>
      <c r="W4527" s="25">
        <f t="shared" si="710"/>
        <v>23654.893416709067</v>
      </c>
      <c r="X4527" s="25">
        <f t="shared" si="708"/>
        <v>51560.240829660615</v>
      </c>
      <c r="Y4527" s="25">
        <f t="shared" si="711"/>
        <v>0</v>
      </c>
      <c r="AA4527" s="25">
        <f t="shared" si="709"/>
        <v>0</v>
      </c>
      <c r="AC4527" s="25">
        <f t="shared" si="704"/>
        <v>2628.3214907454494</v>
      </c>
    </row>
    <row r="4528" x14ac:dyDescent="0.2">
      <c r="L4528" s="24">
        <v>4523</v>
      </c>
      <c r="M4528" s="28">
        <v>0.64424381499999994</v>
      </c>
      <c r="O4528" s="24">
        <v>4523</v>
      </c>
      <c r="P4528" s="24">
        <f>'ROTH 1.0'!O4528*'קובץ טיוטה'!$D$10</f>
        <v>16387.298096757702</v>
      </c>
      <c r="Q4528" s="24">
        <f t="shared" si="703"/>
        <v>12787.298096757702</v>
      </c>
      <c r="R4528" s="24">
        <f t="shared" si="712"/>
        <v>43808.579419999995</v>
      </c>
      <c r="S4528" s="24">
        <f t="shared" si="705"/>
        <v>0</v>
      </c>
      <c r="T4528" s="24">
        <f t="shared" si="706"/>
        <v>31021.281323242292</v>
      </c>
      <c r="U4528" s="24" t="str">
        <f t="shared" si="707"/>
        <v>charge</v>
      </c>
      <c r="W4528" s="24">
        <f t="shared" si="710"/>
        <v>26439.759170339385</v>
      </c>
      <c r="X4528" s="24">
        <f t="shared" si="708"/>
        <v>78000</v>
      </c>
      <c r="Y4528" s="24">
        <f t="shared" si="711"/>
        <v>0</v>
      </c>
      <c r="AA4528" s="24">
        <f t="shared" si="709"/>
        <v>0</v>
      </c>
      <c r="AC4528" s="24">
        <f t="shared" si="704"/>
        <v>4581.5221529029077</v>
      </c>
    </row>
    <row r="4529" x14ac:dyDescent="0.2">
      <c r="L4529" s="25">
        <v>4524</v>
      </c>
      <c r="M4529" s="29">
        <v>0.70482378199999995</v>
      </c>
      <c r="O4529" s="25">
        <v>4524</v>
      </c>
      <c r="P4529" s="24">
        <f>'ROTH 1.0'!O4529*'קובץ טיוטה'!$D$10</f>
        <v>16971.552219221267</v>
      </c>
      <c r="Q4529" s="25">
        <f t="shared" si="703"/>
        <v>13371.552219221267</v>
      </c>
      <c r="R4529" s="24">
        <f t="shared" si="712"/>
        <v>47928.017175999994</v>
      </c>
      <c r="S4529" s="25">
        <f t="shared" si="705"/>
        <v>0</v>
      </c>
      <c r="T4529" s="25">
        <f t="shared" si="706"/>
        <v>34556.464956778727</v>
      </c>
      <c r="U4529" s="25" t="str">
        <f t="shared" si="707"/>
        <v>charge</v>
      </c>
      <c r="W4529" s="25">
        <f t="shared" si="710"/>
        <v>0</v>
      </c>
      <c r="X4529" s="25">
        <f t="shared" si="708"/>
        <v>78000</v>
      </c>
      <c r="Y4529" s="25">
        <f t="shared" si="711"/>
        <v>0</v>
      </c>
      <c r="AA4529" s="25">
        <f t="shared" si="709"/>
        <v>0</v>
      </c>
      <c r="AC4529" s="25">
        <f t="shared" si="704"/>
        <v>34556.464956778727</v>
      </c>
    </row>
    <row r="4530" x14ac:dyDescent="0.2">
      <c r="L4530" s="24">
        <v>4525</v>
      </c>
      <c r="M4530" s="28">
        <v>0.74108906900000004</v>
      </c>
      <c r="O4530" s="24">
        <v>4525</v>
      </c>
      <c r="P4530" s="24">
        <f>'ROTH 1.0'!O4530*'קובץ טיוטה'!$D$10</f>
        <v>17418.443895534456</v>
      </c>
      <c r="Q4530" s="24">
        <f t="shared" si="703"/>
        <v>13818.443895534456</v>
      </c>
      <c r="R4530" s="24">
        <f t="shared" si="712"/>
        <v>50394.056691999998</v>
      </c>
      <c r="S4530" s="24">
        <f t="shared" si="705"/>
        <v>0</v>
      </c>
      <c r="T4530" s="24">
        <f t="shared" si="706"/>
        <v>36575.612796465546</v>
      </c>
      <c r="U4530" s="24" t="str">
        <f t="shared" si="707"/>
        <v>charge</v>
      </c>
      <c r="W4530" s="24">
        <f t="shared" si="710"/>
        <v>0</v>
      </c>
      <c r="X4530" s="24">
        <f t="shared" si="708"/>
        <v>78000</v>
      </c>
      <c r="Y4530" s="24">
        <f t="shared" si="711"/>
        <v>0</v>
      </c>
      <c r="AA4530" s="24">
        <f t="shared" si="709"/>
        <v>0</v>
      </c>
      <c r="AC4530" s="24">
        <f t="shared" si="704"/>
        <v>36575.612796465546</v>
      </c>
    </row>
    <row r="4531" x14ac:dyDescent="0.2">
      <c r="L4531" s="25">
        <v>4526</v>
      </c>
      <c r="M4531" s="29">
        <v>0.70361745900000006</v>
      </c>
      <c r="O4531" s="25">
        <v>4526</v>
      </c>
      <c r="P4531" s="24">
        <f>'ROTH 1.0'!O4531*'קובץ טיוטה'!$D$10</f>
        <v>18022.57878619972</v>
      </c>
      <c r="Q4531" s="25">
        <f t="shared" si="703"/>
        <v>14422.57878619972</v>
      </c>
      <c r="R4531" s="24">
        <f t="shared" si="712"/>
        <v>47845.987212</v>
      </c>
      <c r="S4531" s="25">
        <f t="shared" si="705"/>
        <v>0</v>
      </c>
      <c r="T4531" s="25">
        <f t="shared" si="706"/>
        <v>33423.408425800284</v>
      </c>
      <c r="U4531" s="25" t="str">
        <f t="shared" si="707"/>
        <v>charge</v>
      </c>
      <c r="W4531" s="25">
        <f t="shared" si="710"/>
        <v>0</v>
      </c>
      <c r="X4531" s="25">
        <f t="shared" si="708"/>
        <v>78000</v>
      </c>
      <c r="Y4531" s="25">
        <f t="shared" si="711"/>
        <v>0</v>
      </c>
      <c r="AA4531" s="25">
        <f t="shared" si="709"/>
        <v>0</v>
      </c>
      <c r="AC4531" s="25">
        <f t="shared" si="704"/>
        <v>33423.408425800284</v>
      </c>
    </row>
    <row r="4532" x14ac:dyDescent="0.2">
      <c r="L4532" s="24">
        <v>4527</v>
      </c>
      <c r="M4532" s="28">
        <v>0.71897840199999996</v>
      </c>
      <c r="O4532" s="24">
        <v>4527</v>
      </c>
      <c r="P4532" s="24">
        <f>'ROTH 1.0'!O4532*'קובץ טיוטה'!$D$10</f>
        <v>18196.455054086986</v>
      </c>
      <c r="Q4532" s="24">
        <f t="shared" si="703"/>
        <v>14596.455054086986</v>
      </c>
      <c r="R4532" s="24">
        <f t="shared" si="712"/>
        <v>48890.531336</v>
      </c>
      <c r="S4532" s="24">
        <f t="shared" si="705"/>
        <v>0</v>
      </c>
      <c r="T4532" s="24">
        <f t="shared" si="706"/>
        <v>34294.076281913018</v>
      </c>
      <c r="U4532" s="24" t="str">
        <f t="shared" si="707"/>
        <v>charge</v>
      </c>
      <c r="W4532" s="24">
        <f t="shared" si="710"/>
        <v>0</v>
      </c>
      <c r="X4532" s="24">
        <f t="shared" si="708"/>
        <v>78000</v>
      </c>
      <c r="Y4532" s="24">
        <f t="shared" si="711"/>
        <v>0</v>
      </c>
      <c r="AA4532" s="24">
        <f t="shared" si="709"/>
        <v>0</v>
      </c>
      <c r="AC4532" s="24">
        <f t="shared" si="704"/>
        <v>34294.076281913018</v>
      </c>
    </row>
    <row r="4533" x14ac:dyDescent="0.2">
      <c r="L4533" s="25">
        <v>4528</v>
      </c>
      <c r="M4533" s="29">
        <v>0.67273007400000007</v>
      </c>
      <c r="O4533" s="25">
        <v>4528</v>
      </c>
      <c r="P4533" s="24">
        <f>'ROTH 1.0'!O4533*'קובץ טיוטה'!$D$10</f>
        <v>18064.981691504268</v>
      </c>
      <c r="Q4533" s="25">
        <f t="shared" si="703"/>
        <v>14464.981691504268</v>
      </c>
      <c r="R4533" s="24">
        <f t="shared" si="712"/>
        <v>45745.645032</v>
      </c>
      <c r="S4533" s="25">
        <f t="shared" si="705"/>
        <v>0</v>
      </c>
      <c r="T4533" s="25">
        <f t="shared" si="706"/>
        <v>31280.663340495732</v>
      </c>
      <c r="U4533" s="25" t="str">
        <f t="shared" si="707"/>
        <v>charge</v>
      </c>
      <c r="W4533" s="25">
        <f t="shared" si="710"/>
        <v>0</v>
      </c>
      <c r="X4533" s="25">
        <f t="shared" si="708"/>
        <v>78000</v>
      </c>
      <c r="Y4533" s="25">
        <f t="shared" si="711"/>
        <v>0</v>
      </c>
      <c r="AA4533" s="25">
        <f t="shared" si="709"/>
        <v>0</v>
      </c>
      <c r="AC4533" s="25">
        <f t="shared" si="704"/>
        <v>31280.663340495732</v>
      </c>
    </row>
    <row r="4534" x14ac:dyDescent="0.2">
      <c r="L4534" s="24">
        <v>4529</v>
      </c>
      <c r="M4534" s="28">
        <v>0.56663458099999997</v>
      </c>
      <c r="O4534" s="24">
        <v>4529</v>
      </c>
      <c r="P4534" s="24">
        <f>'ROTH 1.0'!O4534*'קובץ טיוטה'!$D$10</f>
        <v>17751.874080942209</v>
      </c>
      <c r="Q4534" s="24">
        <f t="shared" si="703"/>
        <v>14151.874080942209</v>
      </c>
      <c r="R4534" s="24">
        <f t="shared" si="712"/>
        <v>38531.151507999995</v>
      </c>
      <c r="S4534" s="24">
        <f t="shared" si="705"/>
        <v>0</v>
      </c>
      <c r="T4534" s="24">
        <f t="shared" si="706"/>
        <v>24379.277427057787</v>
      </c>
      <c r="U4534" s="24" t="str">
        <f t="shared" si="707"/>
        <v>charge</v>
      </c>
      <c r="W4534" s="24">
        <f t="shared" si="710"/>
        <v>0</v>
      </c>
      <c r="X4534" s="24">
        <f t="shared" si="708"/>
        <v>78000</v>
      </c>
      <c r="Y4534" s="24">
        <f t="shared" si="711"/>
        <v>0</v>
      </c>
      <c r="AA4534" s="24">
        <f t="shared" si="709"/>
        <v>0</v>
      </c>
      <c r="AC4534" s="24">
        <f t="shared" si="704"/>
        <v>24379.277427057787</v>
      </c>
    </row>
    <row r="4535" x14ac:dyDescent="0.2">
      <c r="L4535" s="25">
        <v>4530</v>
      </c>
      <c r="M4535" s="29">
        <v>0.26490723499999996</v>
      </c>
      <c r="O4535" s="25">
        <v>4530</v>
      </c>
      <c r="P4535" s="24">
        <f>'ROTH 1.0'!O4535*'קובץ טיוטה'!$D$10</f>
        <v>17519.841464177163</v>
      </c>
      <c r="Q4535" s="25">
        <f t="shared" si="703"/>
        <v>13919.841464177163</v>
      </c>
      <c r="R4535" s="24">
        <f t="shared" si="712"/>
        <v>18013.691979999996</v>
      </c>
      <c r="S4535" s="25">
        <f t="shared" si="705"/>
        <v>0</v>
      </c>
      <c r="T4535" s="25">
        <f t="shared" si="706"/>
        <v>4093.8505158228327</v>
      </c>
      <c r="U4535" s="25" t="str">
        <f t="shared" si="707"/>
        <v>charge</v>
      </c>
      <c r="W4535" s="25">
        <f t="shared" si="710"/>
        <v>0</v>
      </c>
      <c r="X4535" s="25">
        <f t="shared" si="708"/>
        <v>78000</v>
      </c>
      <c r="Y4535" s="25">
        <f t="shared" si="711"/>
        <v>0</v>
      </c>
      <c r="AA4535" s="25">
        <f t="shared" si="709"/>
        <v>0</v>
      </c>
      <c r="AC4535" s="25">
        <f t="shared" si="704"/>
        <v>4093.8505158228327</v>
      </c>
    </row>
    <row r="4536" x14ac:dyDescent="0.2">
      <c r="L4536" s="24">
        <v>4531</v>
      </c>
      <c r="M4536" s="28">
        <v>9.9088528999999995E-2</v>
      </c>
      <c r="O4536" s="24">
        <v>4531</v>
      </c>
      <c r="P4536" s="24">
        <f>'ROTH 1.0'!O4536*'קובץ טיוטה'!$D$10</f>
        <v>17053.796017438748</v>
      </c>
      <c r="Q4536" s="24">
        <f t="shared" si="703"/>
        <v>13453.796017438748</v>
      </c>
      <c r="R4536" s="24">
        <f t="shared" si="712"/>
        <v>6738.0199719999991</v>
      </c>
      <c r="S4536" s="24">
        <f t="shared" si="705"/>
        <v>6715.776045438749</v>
      </c>
      <c r="T4536" s="24">
        <f t="shared" si="706"/>
        <v>0</v>
      </c>
      <c r="U4536" s="24" t="str">
        <f t="shared" si="707"/>
        <v>drain</v>
      </c>
      <c r="W4536" s="24">
        <f t="shared" si="710"/>
        <v>0</v>
      </c>
      <c r="X4536" s="24">
        <f t="shared" si="708"/>
        <v>71284.223954561254</v>
      </c>
      <c r="Y4536" s="24">
        <f t="shared" si="711"/>
        <v>6715.7760454387462</v>
      </c>
      <c r="AA4536" s="24">
        <f t="shared" si="709"/>
        <v>0</v>
      </c>
      <c r="AC4536" s="24">
        <f t="shared" si="704"/>
        <v>0</v>
      </c>
    </row>
    <row r="4537" x14ac:dyDescent="0.2">
      <c r="L4537" s="25">
        <v>4532</v>
      </c>
      <c r="M4537" s="29">
        <v>0</v>
      </c>
      <c r="O4537" s="25">
        <v>4532</v>
      </c>
      <c r="P4537" s="24">
        <f>'ROTH 1.0'!O4537*'קובץ טיוטה'!$D$10</f>
        <v>16409.052692114397</v>
      </c>
      <c r="Q4537" s="25">
        <f t="shared" si="703"/>
        <v>12809.052692114397</v>
      </c>
      <c r="R4537" s="24">
        <f t="shared" si="712"/>
        <v>0</v>
      </c>
      <c r="S4537" s="25">
        <f t="shared" si="705"/>
        <v>12809.052692114397</v>
      </c>
      <c r="T4537" s="25">
        <f t="shared" si="706"/>
        <v>0</v>
      </c>
      <c r="U4537" s="25" t="str">
        <f t="shared" si="707"/>
        <v>drain</v>
      </c>
      <c r="W4537" s="25">
        <f t="shared" si="710"/>
        <v>0</v>
      </c>
      <c r="X4537" s="25">
        <f t="shared" si="708"/>
        <v>58475.171262446856</v>
      </c>
      <c r="Y4537" s="25">
        <f t="shared" si="711"/>
        <v>12809.052692114397</v>
      </c>
      <c r="AA4537" s="25">
        <f t="shared" si="709"/>
        <v>0</v>
      </c>
      <c r="AC4537" s="25">
        <f t="shared" si="704"/>
        <v>0</v>
      </c>
    </row>
    <row r="4538" x14ac:dyDescent="0.2">
      <c r="L4538" s="24">
        <v>4533</v>
      </c>
      <c r="M4538" s="28">
        <v>0</v>
      </c>
      <c r="O4538" s="24">
        <v>4533</v>
      </c>
      <c r="P4538" s="24">
        <f>'ROTH 1.0'!O4538*'קובץ טיוטה'!$D$10</f>
        <v>16137.728845672693</v>
      </c>
      <c r="Q4538" s="24">
        <f t="shared" si="703"/>
        <v>12537.728845672693</v>
      </c>
      <c r="R4538" s="24">
        <f t="shared" si="712"/>
        <v>0</v>
      </c>
      <c r="S4538" s="24">
        <f t="shared" si="705"/>
        <v>12537.728845672693</v>
      </c>
      <c r="T4538" s="24">
        <f t="shared" si="706"/>
        <v>0</v>
      </c>
      <c r="U4538" s="24" t="str">
        <f t="shared" si="707"/>
        <v>drain</v>
      </c>
      <c r="W4538" s="24">
        <f t="shared" si="710"/>
        <v>0</v>
      </c>
      <c r="X4538" s="24">
        <f t="shared" si="708"/>
        <v>45937.442416774167</v>
      </c>
      <c r="Y4538" s="24">
        <f t="shared" si="711"/>
        <v>12537.728845672689</v>
      </c>
      <c r="AA4538" s="24">
        <f t="shared" si="709"/>
        <v>0</v>
      </c>
      <c r="AC4538" s="24">
        <f t="shared" si="704"/>
        <v>0</v>
      </c>
    </row>
    <row r="4539" x14ac:dyDescent="0.2">
      <c r="L4539" s="25">
        <v>4534</v>
      </c>
      <c r="M4539" s="29">
        <v>0</v>
      </c>
      <c r="O4539" s="25">
        <v>4534</v>
      </c>
      <c r="P4539" s="24">
        <f>'ROTH 1.0'!O4539*'קובץ טיוטה'!$D$10</f>
        <v>15590.859182198377</v>
      </c>
      <c r="Q4539" s="25">
        <f t="shared" si="703"/>
        <v>11990.859182198377</v>
      </c>
      <c r="R4539" s="24">
        <f t="shared" si="712"/>
        <v>0</v>
      </c>
      <c r="S4539" s="25">
        <f t="shared" si="705"/>
        <v>11990.859182198377</v>
      </c>
      <c r="T4539" s="25">
        <f t="shared" si="706"/>
        <v>0</v>
      </c>
      <c r="U4539" s="25" t="str">
        <f t="shared" si="707"/>
        <v>drain</v>
      </c>
      <c r="W4539" s="25">
        <f t="shared" si="710"/>
        <v>0</v>
      </c>
      <c r="X4539" s="25">
        <f t="shared" si="708"/>
        <v>33946.583234575788</v>
      </c>
      <c r="Y4539" s="25">
        <f t="shared" si="711"/>
        <v>11990.859182198379</v>
      </c>
      <c r="AA4539" s="25">
        <f t="shared" si="709"/>
        <v>0</v>
      </c>
      <c r="AC4539" s="25">
        <f t="shared" si="704"/>
        <v>0</v>
      </c>
    </row>
    <row r="4540" x14ac:dyDescent="0.2">
      <c r="L4540" s="24">
        <v>4535</v>
      </c>
      <c r="M4540" s="28">
        <v>0</v>
      </c>
      <c r="O4540" s="24">
        <v>4535</v>
      </c>
      <c r="P4540" s="24">
        <f>'ROTH 1.0'!O4540*'קובץ טיוטה'!$D$10</f>
        <v>14685.963596516058</v>
      </c>
      <c r="Q4540" s="24">
        <f t="shared" si="703"/>
        <v>11085.963596516058</v>
      </c>
      <c r="R4540" s="24">
        <f t="shared" si="712"/>
        <v>0</v>
      </c>
      <c r="S4540" s="24">
        <f t="shared" si="705"/>
        <v>11085.963596516058</v>
      </c>
      <c r="T4540" s="24">
        <f t="shared" si="706"/>
        <v>0</v>
      </c>
      <c r="U4540" s="24" t="str">
        <f t="shared" si="707"/>
        <v>drain</v>
      </c>
      <c r="W4540" s="24">
        <f t="shared" si="710"/>
        <v>0</v>
      </c>
      <c r="X4540" s="24">
        <f t="shared" si="708"/>
        <v>22860.619638059732</v>
      </c>
      <c r="Y4540" s="24">
        <f t="shared" si="711"/>
        <v>11085.963596516056</v>
      </c>
      <c r="AA4540" s="24">
        <f t="shared" si="709"/>
        <v>0</v>
      </c>
      <c r="AC4540" s="24">
        <f t="shared" si="704"/>
        <v>0</v>
      </c>
    </row>
    <row r="4541" x14ac:dyDescent="0.2">
      <c r="L4541" s="25">
        <v>4536</v>
      </c>
      <c r="M4541" s="29">
        <v>0</v>
      </c>
      <c r="O4541" s="25">
        <v>4536</v>
      </c>
      <c r="P4541" s="24">
        <f>'ROTH 1.0'!O4541*'קובץ טיוטה'!$D$10</f>
        <v>13779.815178780038</v>
      </c>
      <c r="Q4541" s="25">
        <f t="shared" si="703"/>
        <v>10179.815178780038</v>
      </c>
      <c r="R4541" s="24">
        <f t="shared" si="712"/>
        <v>0</v>
      </c>
      <c r="S4541" s="25">
        <f t="shared" si="705"/>
        <v>10179.815178780038</v>
      </c>
      <c r="T4541" s="25">
        <f t="shared" si="706"/>
        <v>0</v>
      </c>
      <c r="U4541" s="25" t="str">
        <f t="shared" si="707"/>
        <v>drain</v>
      </c>
      <c r="W4541" s="25">
        <f t="shared" si="710"/>
        <v>0</v>
      </c>
      <c r="X4541" s="25">
        <f t="shared" si="708"/>
        <v>12680.804459279694</v>
      </c>
      <c r="Y4541" s="25">
        <f t="shared" si="711"/>
        <v>10179.815178780038</v>
      </c>
      <c r="AA4541" s="25">
        <f t="shared" si="709"/>
        <v>0</v>
      </c>
      <c r="AC4541" s="25">
        <f t="shared" si="704"/>
        <v>0</v>
      </c>
    </row>
    <row r="4542" x14ac:dyDescent="0.2">
      <c r="L4542" s="24">
        <v>4537</v>
      </c>
      <c r="M4542" s="28">
        <v>0</v>
      </c>
      <c r="O4542" s="24">
        <v>4537</v>
      </c>
      <c r="P4542" s="24">
        <f>'ROTH 1.0'!O4542*'קובץ טיוטה'!$D$10</f>
        <v>12974.102503795497</v>
      </c>
      <c r="Q4542" s="24">
        <f t="shared" si="703"/>
        <v>9374.1025037954969</v>
      </c>
      <c r="R4542" s="24">
        <f t="shared" si="712"/>
        <v>0</v>
      </c>
      <c r="S4542" s="24">
        <f t="shared" si="705"/>
        <v>9374.1025037954969</v>
      </c>
      <c r="T4542" s="24">
        <f t="shared" si="706"/>
        <v>0</v>
      </c>
      <c r="U4542" s="24" t="str">
        <f t="shared" si="707"/>
        <v>drain</v>
      </c>
      <c r="W4542" s="24">
        <f t="shared" si="710"/>
        <v>0</v>
      </c>
      <c r="X4542" s="24">
        <f t="shared" si="708"/>
        <v>3306.7019554841972</v>
      </c>
      <c r="Y4542" s="24">
        <f t="shared" si="711"/>
        <v>9374.1025037954969</v>
      </c>
      <c r="AA4542" s="24">
        <f t="shared" si="709"/>
        <v>0</v>
      </c>
      <c r="AC4542" s="24">
        <f t="shared" si="704"/>
        <v>0</v>
      </c>
    </row>
    <row r="4543" x14ac:dyDescent="0.2">
      <c r="L4543" s="25">
        <v>4538</v>
      </c>
      <c r="M4543" s="29">
        <v>0</v>
      </c>
      <c r="O4543" s="25">
        <v>4538</v>
      </c>
      <c r="P4543" s="24">
        <f>'ROTH 1.0'!O4543*'קובץ טיוטה'!$D$10</f>
        <v>12330.289197124046</v>
      </c>
      <c r="Q4543" s="25">
        <f t="shared" si="703"/>
        <v>8730.289197124046</v>
      </c>
      <c r="R4543" s="24">
        <f t="shared" si="712"/>
        <v>0</v>
      </c>
      <c r="S4543" s="25">
        <f t="shared" si="705"/>
        <v>8730.289197124046</v>
      </c>
      <c r="T4543" s="25">
        <f t="shared" si="706"/>
        <v>0</v>
      </c>
      <c r="U4543" s="25" t="str">
        <f t="shared" si="707"/>
        <v>drain</v>
      </c>
      <c r="W4543" s="25">
        <f t="shared" si="710"/>
        <v>0</v>
      </c>
      <c r="X4543" s="25">
        <f t="shared" si="708"/>
        <v>0</v>
      </c>
      <c r="Y4543" s="25">
        <f t="shared" si="711"/>
        <v>3306.7019554841972</v>
      </c>
      <c r="AA4543" s="25">
        <f t="shared" si="709"/>
        <v>5423.5872416398488</v>
      </c>
      <c r="AC4543" s="25">
        <f t="shared" si="704"/>
        <v>0</v>
      </c>
    </row>
    <row r="4544" x14ac:dyDescent="0.2">
      <c r="L4544" s="24">
        <v>4539</v>
      </c>
      <c r="M4544" s="28">
        <v>0</v>
      </c>
      <c r="O4544" s="24">
        <v>4539</v>
      </c>
      <c r="P4544" s="24">
        <f>'ROTH 1.0'!O4544*'קובץ טיוטה'!$D$10</f>
        <v>11847.958615292066</v>
      </c>
      <c r="Q4544" s="24">
        <f t="shared" si="703"/>
        <v>8247.9586152920656</v>
      </c>
      <c r="R4544" s="24">
        <f t="shared" si="712"/>
        <v>0</v>
      </c>
      <c r="S4544" s="24">
        <f t="shared" si="705"/>
        <v>8247.9586152920656</v>
      </c>
      <c r="T4544" s="24">
        <f t="shared" si="706"/>
        <v>0</v>
      </c>
      <c r="U4544" s="24" t="str">
        <f t="shared" si="707"/>
        <v>drain</v>
      </c>
      <c r="W4544" s="24">
        <f t="shared" si="710"/>
        <v>0</v>
      </c>
      <c r="X4544" s="24">
        <f t="shared" si="708"/>
        <v>0</v>
      </c>
      <c r="Y4544" s="24">
        <f t="shared" si="711"/>
        <v>0</v>
      </c>
      <c r="AA4544" s="24">
        <f t="shared" si="709"/>
        <v>8247.9586152920656</v>
      </c>
      <c r="AC4544" s="24">
        <f t="shared" si="704"/>
        <v>0</v>
      </c>
    </row>
    <row r="4545" x14ac:dyDescent="0.2">
      <c r="L4545" s="25">
        <v>4540</v>
      </c>
      <c r="M4545" s="29">
        <v>0</v>
      </c>
      <c r="O4545" s="25">
        <v>4540</v>
      </c>
      <c r="P4545" s="24">
        <f>'ROTH 1.0'!O4545*'קובץ טיוטה'!$D$10</f>
        <v>11742.766006730501</v>
      </c>
      <c r="Q4545" s="25">
        <f t="shared" si="703"/>
        <v>8142.7660067305005</v>
      </c>
      <c r="R4545" s="24">
        <f t="shared" si="712"/>
        <v>0</v>
      </c>
      <c r="S4545" s="25">
        <f t="shared" si="705"/>
        <v>8142.7660067305005</v>
      </c>
      <c r="T4545" s="25">
        <f t="shared" si="706"/>
        <v>0</v>
      </c>
      <c r="U4545" s="25" t="str">
        <f t="shared" si="707"/>
        <v>drain</v>
      </c>
      <c r="W4545" s="25">
        <f t="shared" si="710"/>
        <v>0</v>
      </c>
      <c r="X4545" s="25">
        <f t="shared" si="708"/>
        <v>0</v>
      </c>
      <c r="Y4545" s="25">
        <f t="shared" si="711"/>
        <v>0</v>
      </c>
      <c r="AA4545" s="25">
        <f t="shared" si="709"/>
        <v>8142.7660067305005</v>
      </c>
      <c r="AC4545" s="25">
        <f t="shared" si="704"/>
        <v>0</v>
      </c>
    </row>
    <row r="4546" x14ac:dyDescent="0.2">
      <c r="L4546" s="24">
        <v>4541</v>
      </c>
      <c r="M4546" s="28">
        <v>0</v>
      </c>
      <c r="O4546" s="24">
        <v>4541</v>
      </c>
      <c r="P4546" s="24">
        <f>'ROTH 1.0'!O4546*'קובץ טיוטה'!$D$10</f>
        <v>11648.683954118464</v>
      </c>
      <c r="Q4546" s="24">
        <f t="shared" si="703"/>
        <v>8048.6839541184636</v>
      </c>
      <c r="R4546" s="24">
        <f t="shared" si="712"/>
        <v>0</v>
      </c>
      <c r="S4546" s="24">
        <f t="shared" si="705"/>
        <v>8048.6839541184636</v>
      </c>
      <c r="T4546" s="24">
        <f t="shared" si="706"/>
        <v>0</v>
      </c>
      <c r="U4546" s="24" t="str">
        <f t="shared" si="707"/>
        <v>drain</v>
      </c>
      <c r="W4546" s="24">
        <f t="shared" si="710"/>
        <v>0</v>
      </c>
      <c r="X4546" s="24">
        <f t="shared" si="708"/>
        <v>0</v>
      </c>
      <c r="Y4546" s="24">
        <f t="shared" si="711"/>
        <v>0</v>
      </c>
      <c r="AA4546" s="24">
        <f t="shared" si="709"/>
        <v>8048.6839541184636</v>
      </c>
      <c r="AC4546" s="24">
        <f t="shared" si="704"/>
        <v>0</v>
      </c>
    </row>
    <row r="4547" x14ac:dyDescent="0.2">
      <c r="L4547" s="25">
        <v>4542</v>
      </c>
      <c r="M4547" s="29">
        <v>0</v>
      </c>
      <c r="O4547" s="25">
        <v>4542</v>
      </c>
      <c r="P4547" s="24">
        <f>'ROTH 1.0'!O4547*'קובץ טיוטה'!$D$10</f>
        <v>11519.383212827453</v>
      </c>
      <c r="Q4547" s="25">
        <f t="shared" si="703"/>
        <v>7919.3832128274535</v>
      </c>
      <c r="R4547" s="24">
        <f t="shared" si="712"/>
        <v>0</v>
      </c>
      <c r="S4547" s="25">
        <f t="shared" si="705"/>
        <v>7919.3832128274535</v>
      </c>
      <c r="T4547" s="25">
        <f t="shared" si="706"/>
        <v>0</v>
      </c>
      <c r="U4547" s="25" t="str">
        <f t="shared" si="707"/>
        <v>drain</v>
      </c>
      <c r="W4547" s="25">
        <f t="shared" si="710"/>
        <v>0</v>
      </c>
      <c r="X4547" s="25">
        <f t="shared" si="708"/>
        <v>0</v>
      </c>
      <c r="Y4547" s="25">
        <f t="shared" si="711"/>
        <v>0</v>
      </c>
      <c r="AA4547" s="25">
        <f t="shared" si="709"/>
        <v>7919.3832128274535</v>
      </c>
      <c r="AC4547" s="25">
        <f t="shared" si="704"/>
        <v>0</v>
      </c>
    </row>
    <row r="4548" x14ac:dyDescent="0.2">
      <c r="L4548" s="24">
        <v>4543</v>
      </c>
      <c r="M4548" s="28">
        <v>0.12662069200000001</v>
      </c>
      <c r="O4548" s="24">
        <v>4543</v>
      </c>
      <c r="P4548" s="24">
        <f>'ROTH 1.0'!O4548*'קובץ טיוטה'!$D$10</f>
        <v>12024.669735560352</v>
      </c>
      <c r="Q4548" s="24">
        <f t="shared" si="703"/>
        <v>8424.6697355603519</v>
      </c>
      <c r="R4548" s="24">
        <f t="shared" si="712"/>
        <v>8610.2070560000011</v>
      </c>
      <c r="S4548" s="24">
        <f t="shared" si="705"/>
        <v>0</v>
      </c>
      <c r="T4548" s="24">
        <f t="shared" si="706"/>
        <v>185.53732043964919</v>
      </c>
      <c r="U4548" s="24" t="str">
        <f t="shared" si="707"/>
        <v>charge</v>
      </c>
      <c r="W4548" s="24">
        <f t="shared" si="710"/>
        <v>166.98358839568428</v>
      </c>
      <c r="X4548" s="24">
        <f t="shared" si="708"/>
        <v>166.98358839568428</v>
      </c>
      <c r="Y4548" s="24">
        <f t="shared" si="711"/>
        <v>0</v>
      </c>
      <c r="AA4548" s="24">
        <f t="shared" si="709"/>
        <v>0</v>
      </c>
      <c r="AC4548" s="24">
        <f t="shared" si="704"/>
        <v>18.553732043964914</v>
      </c>
    </row>
    <row r="4549" x14ac:dyDescent="0.2">
      <c r="L4549" s="25">
        <v>4544</v>
      </c>
      <c r="M4549" s="29">
        <v>0.225578003</v>
      </c>
      <c r="O4549" s="25">
        <v>4544</v>
      </c>
      <c r="P4549" s="24">
        <f>'ROTH 1.0'!O4549*'קובץ טיוטה'!$D$10</f>
        <v>13068.395770607942</v>
      </c>
      <c r="Q4549" s="25">
        <f t="shared" si="703"/>
        <v>9468.3957706079418</v>
      </c>
      <c r="R4549" s="24">
        <f t="shared" si="712"/>
        <v>15339.304203999998</v>
      </c>
      <c r="S4549" s="25">
        <f t="shared" si="705"/>
        <v>0</v>
      </c>
      <c r="T4549" s="25">
        <f t="shared" si="706"/>
        <v>5870.9084333920564</v>
      </c>
      <c r="U4549" s="25" t="str">
        <f t="shared" si="707"/>
        <v>charge</v>
      </c>
      <c r="W4549" s="25">
        <f t="shared" si="710"/>
        <v>5283.8175900528513</v>
      </c>
      <c r="X4549" s="25">
        <f t="shared" si="708"/>
        <v>5450.8011784485352</v>
      </c>
      <c r="Y4549" s="25">
        <f t="shared" si="711"/>
        <v>0</v>
      </c>
      <c r="AA4549" s="25">
        <f t="shared" si="709"/>
        <v>0</v>
      </c>
      <c r="AC4549" s="25">
        <f t="shared" si="704"/>
        <v>587.09084333920509</v>
      </c>
    </row>
    <row r="4550" x14ac:dyDescent="0.2">
      <c r="L4550" s="24">
        <v>4545</v>
      </c>
      <c r="M4550" s="28">
        <v>0.29547584399999999</v>
      </c>
      <c r="O4550" s="24">
        <v>4545</v>
      </c>
      <c r="P4550" s="24">
        <f>'ROTH 1.0'!O4550*'קובץ טיוטה'!$D$10</f>
        <v>14252.268542559943</v>
      </c>
      <c r="Q4550" s="24">
        <f t="shared" ref="Q4550:Q4613" si="713">P4550-$H$8*$H$9</f>
        <v>10652.268542559943</v>
      </c>
      <c r="R4550" s="24">
        <f t="shared" si="712"/>
        <v>20092.357392000002</v>
      </c>
      <c r="S4550" s="24">
        <f t="shared" si="705"/>
        <v>0</v>
      </c>
      <c r="T4550" s="24">
        <f t="shared" si="706"/>
        <v>9440.0888494400588</v>
      </c>
      <c r="U4550" s="24" t="str">
        <f t="shared" si="707"/>
        <v>charge</v>
      </c>
      <c r="W4550" s="24">
        <f t="shared" si="710"/>
        <v>8496.0799644960534</v>
      </c>
      <c r="X4550" s="24">
        <f t="shared" si="708"/>
        <v>13946.881142944589</v>
      </c>
      <c r="Y4550" s="24">
        <f t="shared" si="711"/>
        <v>0</v>
      </c>
      <c r="AA4550" s="24">
        <f t="shared" si="709"/>
        <v>0</v>
      </c>
      <c r="AC4550" s="24">
        <f t="shared" ref="AC4550:AC4613" si="714">IF(U4550="charge",(T4550-W4550),0)</f>
        <v>944.00888494400533</v>
      </c>
    </row>
    <row r="4551" x14ac:dyDescent="0.2">
      <c r="L4551" s="25">
        <v>4546</v>
      </c>
      <c r="M4551" s="29">
        <v>0.46370796199999997</v>
      </c>
      <c r="O4551" s="25">
        <v>4546</v>
      </c>
      <c r="P4551" s="24">
        <f>'ROTH 1.0'!O4551*'קובץ טיוטה'!$D$10</f>
        <v>15247.345774917121</v>
      </c>
      <c r="Q4551" s="25">
        <f t="shared" si="713"/>
        <v>11647.345774917121</v>
      </c>
      <c r="R4551" s="24">
        <f t="shared" si="712"/>
        <v>31532.141415999995</v>
      </c>
      <c r="S4551" s="25">
        <f t="shared" ref="S4551:S4614" si="715">IF(Q4551&gt;R4551,Q4551-R4551,0)</f>
        <v>0</v>
      </c>
      <c r="T4551" s="25">
        <f t="shared" ref="T4551:T4614" si="716">IF(R4551&gt;Q4551,R4551-Q4551,0)</f>
        <v>19884.795641082874</v>
      </c>
      <c r="U4551" s="25" t="str">
        <f t="shared" ref="U4551:U4614" si="717">IF(Q4551&gt;R4551,"drain","charge")</f>
        <v>charge</v>
      </c>
      <c r="W4551" s="25">
        <f t="shared" si="710"/>
        <v>17896.316076974588</v>
      </c>
      <c r="X4551" s="25">
        <f t="shared" ref="X4551:X4614" si="718">IF(X4550+T4551&gt;$H$11,$H$11,IF(U4551="charge",X4550+(T4551*$H$12),IF((X4550-S4551)&gt;0,X4550-S4551,0)))</f>
        <v>31843.197219919177</v>
      </c>
      <c r="Y4551" s="25">
        <f t="shared" si="711"/>
        <v>0</v>
      </c>
      <c r="AA4551" s="25">
        <f t="shared" ref="AA4551:AA4614" si="719">S4551-Y4551</f>
        <v>0</v>
      </c>
      <c r="AC4551" s="25">
        <f t="shared" si="714"/>
        <v>1988.4795641082856</v>
      </c>
    </row>
    <row r="4552" x14ac:dyDescent="0.2">
      <c r="L4552" s="24">
        <v>4547</v>
      </c>
      <c r="M4552" s="28">
        <v>0.54357848799999997</v>
      </c>
      <c r="O4552" s="24">
        <v>4547</v>
      </c>
      <c r="P4552" s="24">
        <f>'ROTH 1.0'!O4552*'קובץ טיוטה'!$D$10</f>
        <v>16024.813580229484</v>
      </c>
      <c r="Q4552" s="24">
        <f t="shared" si="713"/>
        <v>12424.813580229484</v>
      </c>
      <c r="R4552" s="24">
        <f t="shared" si="712"/>
        <v>36963.337184000004</v>
      </c>
      <c r="S4552" s="24">
        <f t="shared" si="715"/>
        <v>0</v>
      </c>
      <c r="T4552" s="24">
        <f t="shared" si="716"/>
        <v>24538.523603770518</v>
      </c>
      <c r="U4552" s="24" t="str">
        <f t="shared" si="717"/>
        <v>charge</v>
      </c>
      <c r="W4552" s="24">
        <f t="shared" ref="W4552:W4615" si="720">IF(X4552&gt;=X4551,(X4552-X4551),0)</f>
        <v>22084.671243393463</v>
      </c>
      <c r="X4552" s="24">
        <f t="shared" si="718"/>
        <v>53927.86846331264</v>
      </c>
      <c r="Y4552" s="24">
        <f t="shared" ref="Y4552:Y4615" si="721">IF(U4552="drain",X4551-X4552,0)</f>
        <v>0</v>
      </c>
      <c r="AA4552" s="24">
        <f t="shared" si="719"/>
        <v>0</v>
      </c>
      <c r="AC4552" s="24">
        <f t="shared" si="714"/>
        <v>2453.8523603770554</v>
      </c>
    </row>
    <row r="4553" x14ac:dyDescent="0.2">
      <c r="L4553" s="25">
        <v>4548</v>
      </c>
      <c r="M4553" s="29">
        <v>0.58940620900000007</v>
      </c>
      <c r="O4553" s="25">
        <v>4548</v>
      </c>
      <c r="P4553" s="24">
        <f>'ROTH 1.0'!O4553*'קובץ טיוטה'!$D$10</f>
        <v>16587.13749298071</v>
      </c>
      <c r="Q4553" s="25">
        <f t="shared" si="713"/>
        <v>12987.13749298071</v>
      </c>
      <c r="R4553" s="24">
        <f t="shared" si="712"/>
        <v>40079.622212000002</v>
      </c>
      <c r="S4553" s="25">
        <f t="shared" si="715"/>
        <v>0</v>
      </c>
      <c r="T4553" s="25">
        <f t="shared" si="716"/>
        <v>27092.484719019292</v>
      </c>
      <c r="U4553" s="25" t="str">
        <f t="shared" si="717"/>
        <v>charge</v>
      </c>
      <c r="W4553" s="25">
        <f t="shared" si="720"/>
        <v>24072.13153668736</v>
      </c>
      <c r="X4553" s="25">
        <f t="shared" si="718"/>
        <v>78000</v>
      </c>
      <c r="Y4553" s="25">
        <f t="shared" si="721"/>
        <v>0</v>
      </c>
      <c r="AA4553" s="25">
        <f t="shared" si="719"/>
        <v>0</v>
      </c>
      <c r="AC4553" s="25">
        <f t="shared" si="714"/>
        <v>3020.3531823319317</v>
      </c>
    </row>
    <row r="4554" x14ac:dyDescent="0.2">
      <c r="L4554" s="24">
        <v>4549</v>
      </c>
      <c r="M4554" s="28">
        <v>0.558838524</v>
      </c>
      <c r="O4554" s="24">
        <v>4549</v>
      </c>
      <c r="P4554" s="24">
        <f>'ROTH 1.0'!O4554*'קובץ טיוטה'!$D$10</f>
        <v>16966.274535920809</v>
      </c>
      <c r="Q4554" s="24">
        <f t="shared" si="713"/>
        <v>13366.274535920809</v>
      </c>
      <c r="R4554" s="24">
        <f t="shared" si="712"/>
        <v>38001.019631999996</v>
      </c>
      <c r="S4554" s="24">
        <f t="shared" si="715"/>
        <v>0</v>
      </c>
      <c r="T4554" s="24">
        <f t="shared" si="716"/>
        <v>24634.745096079187</v>
      </c>
      <c r="U4554" s="24" t="str">
        <f t="shared" si="717"/>
        <v>charge</v>
      </c>
      <c r="W4554" s="24">
        <f t="shared" si="720"/>
        <v>0</v>
      </c>
      <c r="X4554" s="24">
        <f t="shared" si="718"/>
        <v>78000</v>
      </c>
      <c r="Y4554" s="24">
        <f t="shared" si="721"/>
        <v>0</v>
      </c>
      <c r="AA4554" s="24">
        <f t="shared" si="719"/>
        <v>0</v>
      </c>
      <c r="AC4554" s="24">
        <f t="shared" si="714"/>
        <v>24634.745096079187</v>
      </c>
    </row>
    <row r="4555" x14ac:dyDescent="0.2">
      <c r="L4555" s="25">
        <v>4550</v>
      </c>
      <c r="M4555" s="29">
        <v>0.57101930099999998</v>
      </c>
      <c r="O4555" s="25">
        <v>4550</v>
      </c>
      <c r="P4555" s="24">
        <f>'ROTH 1.0'!O4555*'קובץ טיוטה'!$D$10</f>
        <v>16983.546453854517</v>
      </c>
      <c r="Q4555" s="25">
        <f t="shared" si="713"/>
        <v>13383.546453854517</v>
      </c>
      <c r="R4555" s="24">
        <f t="shared" si="712"/>
        <v>38829.312467999996</v>
      </c>
      <c r="S4555" s="25">
        <f t="shared" si="715"/>
        <v>0</v>
      </c>
      <c r="T4555" s="25">
        <f t="shared" si="716"/>
        <v>25445.76601414548</v>
      </c>
      <c r="U4555" s="25" t="str">
        <f t="shared" si="717"/>
        <v>charge</v>
      </c>
      <c r="W4555" s="25">
        <f t="shared" si="720"/>
        <v>0</v>
      </c>
      <c r="X4555" s="25">
        <f t="shared" si="718"/>
        <v>78000</v>
      </c>
      <c r="Y4555" s="25">
        <f t="shared" si="721"/>
        <v>0</v>
      </c>
      <c r="AA4555" s="25">
        <f t="shared" si="719"/>
        <v>0</v>
      </c>
      <c r="AC4555" s="25">
        <f t="shared" si="714"/>
        <v>25445.76601414548</v>
      </c>
    </row>
    <row r="4556" x14ac:dyDescent="0.2">
      <c r="L4556" s="24">
        <v>4551</v>
      </c>
      <c r="M4556" s="28">
        <v>0.69247419799999999</v>
      </c>
      <c r="O4556" s="24">
        <v>4551</v>
      </c>
      <c r="P4556" s="24">
        <f>'ROTH 1.0'!O4556*'קובץ טיוטה'!$D$10</f>
        <v>16957.577556508004</v>
      </c>
      <c r="Q4556" s="24">
        <f t="shared" si="713"/>
        <v>13357.577556508004</v>
      </c>
      <c r="R4556" s="24">
        <f t="shared" si="712"/>
        <v>47088.245464</v>
      </c>
      <c r="S4556" s="24">
        <f t="shared" si="715"/>
        <v>0</v>
      </c>
      <c r="T4556" s="24">
        <f t="shared" si="716"/>
        <v>33730.667907491996</v>
      </c>
      <c r="U4556" s="24" t="str">
        <f t="shared" si="717"/>
        <v>charge</v>
      </c>
      <c r="W4556" s="24">
        <f t="shared" si="720"/>
        <v>0</v>
      </c>
      <c r="X4556" s="24">
        <f t="shared" si="718"/>
        <v>78000</v>
      </c>
      <c r="Y4556" s="24">
        <f t="shared" si="721"/>
        <v>0</v>
      </c>
      <c r="AA4556" s="24">
        <f t="shared" si="719"/>
        <v>0</v>
      </c>
      <c r="AC4556" s="24">
        <f t="shared" si="714"/>
        <v>33730.667907491996</v>
      </c>
    </row>
    <row r="4557" x14ac:dyDescent="0.2">
      <c r="L4557" s="25">
        <v>4552</v>
      </c>
      <c r="M4557" s="29">
        <v>0.6205425</v>
      </c>
      <c r="O4557" s="25">
        <v>4552</v>
      </c>
      <c r="P4557" s="24">
        <f>'ROTH 1.0'!O4557*'קובץ טיוטה'!$D$10</f>
        <v>16851.315024294548</v>
      </c>
      <c r="Q4557" s="25">
        <f t="shared" si="713"/>
        <v>13251.315024294548</v>
      </c>
      <c r="R4557" s="24">
        <f t="shared" si="712"/>
        <v>42196.89</v>
      </c>
      <c r="S4557" s="25">
        <f t="shared" si="715"/>
        <v>0</v>
      </c>
      <c r="T4557" s="25">
        <f t="shared" si="716"/>
        <v>28945.574975705451</v>
      </c>
      <c r="U4557" s="25" t="str">
        <f t="shared" si="717"/>
        <v>charge</v>
      </c>
      <c r="W4557" s="25">
        <f t="shared" si="720"/>
        <v>0</v>
      </c>
      <c r="X4557" s="25">
        <f t="shared" si="718"/>
        <v>78000</v>
      </c>
      <c r="Y4557" s="25">
        <f t="shared" si="721"/>
        <v>0</v>
      </c>
      <c r="AA4557" s="25">
        <f t="shared" si="719"/>
        <v>0</v>
      </c>
      <c r="AC4557" s="25">
        <f t="shared" si="714"/>
        <v>28945.574975705451</v>
      </c>
    </row>
    <row r="4558" x14ac:dyDescent="0.2">
      <c r="L4558" s="24">
        <v>4553</v>
      </c>
      <c r="M4558" s="28">
        <v>0.49186533100000002</v>
      </c>
      <c r="O4558" s="24">
        <v>4553</v>
      </c>
      <c r="P4558" s="24">
        <f>'ROTH 1.0'!O4558*'קובץ טיוטה'!$D$10</f>
        <v>16611.670644681573</v>
      </c>
      <c r="Q4558" s="24">
        <f t="shared" si="713"/>
        <v>13011.670644681573</v>
      </c>
      <c r="R4558" s="24">
        <f t="shared" si="712"/>
        <v>33446.842508000002</v>
      </c>
      <c r="S4558" s="24">
        <f t="shared" si="715"/>
        <v>0</v>
      </c>
      <c r="T4558" s="24">
        <f t="shared" si="716"/>
        <v>20435.171863318428</v>
      </c>
      <c r="U4558" s="24" t="str">
        <f t="shared" si="717"/>
        <v>charge</v>
      </c>
      <c r="W4558" s="24">
        <f t="shared" si="720"/>
        <v>0</v>
      </c>
      <c r="X4558" s="24">
        <f t="shared" si="718"/>
        <v>78000</v>
      </c>
      <c r="Y4558" s="24">
        <f t="shared" si="721"/>
        <v>0</v>
      </c>
      <c r="AA4558" s="24">
        <f t="shared" si="719"/>
        <v>0</v>
      </c>
      <c r="AC4558" s="24">
        <f t="shared" si="714"/>
        <v>20435.171863318428</v>
      </c>
    </row>
    <row r="4559" x14ac:dyDescent="0.2">
      <c r="L4559" s="25">
        <v>4554</v>
      </c>
      <c r="M4559" s="29">
        <v>0.25667314899999999</v>
      </c>
      <c r="O4559" s="25">
        <v>4554</v>
      </c>
      <c r="P4559" s="24">
        <f>'ROTH 1.0'!O4559*'קובץ טיוטה'!$D$10</f>
        <v>16530.817492237402</v>
      </c>
      <c r="Q4559" s="25">
        <f t="shared" si="713"/>
        <v>12930.817492237402</v>
      </c>
      <c r="R4559" s="24">
        <f t="shared" si="712"/>
        <v>17453.774131999999</v>
      </c>
      <c r="S4559" s="25">
        <f t="shared" si="715"/>
        <v>0</v>
      </c>
      <c r="T4559" s="25">
        <f t="shared" si="716"/>
        <v>4522.9566397625968</v>
      </c>
      <c r="U4559" s="25" t="str">
        <f t="shared" si="717"/>
        <v>charge</v>
      </c>
      <c r="W4559" s="25">
        <f t="shared" si="720"/>
        <v>0</v>
      </c>
      <c r="X4559" s="25">
        <f t="shared" si="718"/>
        <v>78000</v>
      </c>
      <c r="Y4559" s="25">
        <f t="shared" si="721"/>
        <v>0</v>
      </c>
      <c r="AA4559" s="25">
        <f t="shared" si="719"/>
        <v>0</v>
      </c>
      <c r="AC4559" s="25">
        <f t="shared" si="714"/>
        <v>4522.9566397625968</v>
      </c>
    </row>
    <row r="4560" x14ac:dyDescent="0.2">
      <c r="L4560" s="24">
        <v>4555</v>
      </c>
      <c r="M4560" s="28">
        <v>0.14734457500000001</v>
      </c>
      <c r="O4560" s="24">
        <v>4555</v>
      </c>
      <c r="P4560" s="24">
        <f>'ROTH 1.0'!O4560*'קובץ טיוטה'!$D$10</f>
        <v>16209.734819586463</v>
      </c>
      <c r="Q4560" s="24">
        <f t="shared" si="713"/>
        <v>12609.734819586463</v>
      </c>
      <c r="R4560" s="24">
        <f t="shared" ref="R4560:R4623" si="722">M4560*$H$7*0.85</f>
        <v>10019.4311</v>
      </c>
      <c r="S4560" s="24">
        <f t="shared" si="715"/>
        <v>2590.3037195864636</v>
      </c>
      <c r="T4560" s="24">
        <f t="shared" si="716"/>
        <v>0</v>
      </c>
      <c r="U4560" s="24" t="str">
        <f t="shared" si="717"/>
        <v>drain</v>
      </c>
      <c r="W4560" s="24">
        <f t="shared" si="720"/>
        <v>0</v>
      </c>
      <c r="X4560" s="24">
        <f t="shared" si="718"/>
        <v>75409.69628041354</v>
      </c>
      <c r="Y4560" s="24">
        <f t="shared" si="721"/>
        <v>2590.3037195864599</v>
      </c>
      <c r="AA4560" s="24">
        <f t="shared" si="719"/>
        <v>3.637978807091713E-12</v>
      </c>
      <c r="AC4560" s="24">
        <f t="shared" si="714"/>
        <v>0</v>
      </c>
    </row>
    <row r="4561" x14ac:dyDescent="0.2">
      <c r="L4561" s="25">
        <v>4556</v>
      </c>
      <c r="M4561" s="29">
        <v>0</v>
      </c>
      <c r="O4561" s="25">
        <v>4556</v>
      </c>
      <c r="P4561" s="24">
        <f>'ROTH 1.0'!O4561*'קובץ טיוטה'!$D$10</f>
        <v>15509.181780220291</v>
      </c>
      <c r="Q4561" s="25">
        <f t="shared" si="713"/>
        <v>11909.181780220291</v>
      </c>
      <c r="R4561" s="24">
        <f t="shared" si="722"/>
        <v>0</v>
      </c>
      <c r="S4561" s="25">
        <f t="shared" si="715"/>
        <v>11909.181780220291</v>
      </c>
      <c r="T4561" s="25">
        <f t="shared" si="716"/>
        <v>0</v>
      </c>
      <c r="U4561" s="25" t="str">
        <f t="shared" si="717"/>
        <v>drain</v>
      </c>
      <c r="W4561" s="25">
        <f t="shared" si="720"/>
        <v>0</v>
      </c>
      <c r="X4561" s="25">
        <f t="shared" si="718"/>
        <v>63500.514500193247</v>
      </c>
      <c r="Y4561" s="25">
        <f t="shared" si="721"/>
        <v>11909.181780220293</v>
      </c>
      <c r="AA4561" s="25">
        <f t="shared" si="719"/>
        <v>0</v>
      </c>
      <c r="AC4561" s="25">
        <f t="shared" si="714"/>
        <v>0</v>
      </c>
    </row>
    <row r="4562" x14ac:dyDescent="0.2">
      <c r="L4562" s="24">
        <v>4557</v>
      </c>
      <c r="M4562" s="28">
        <v>0</v>
      </c>
      <c r="O4562" s="24">
        <v>4557</v>
      </c>
      <c r="P4562" s="24">
        <f>'ROTH 1.0'!O4562*'קובץ טיוטה'!$D$10</f>
        <v>15147.372863018403</v>
      </c>
      <c r="Q4562" s="24">
        <f t="shared" si="713"/>
        <v>11547.372863018403</v>
      </c>
      <c r="R4562" s="24">
        <f t="shared" si="722"/>
        <v>0</v>
      </c>
      <c r="S4562" s="24">
        <f t="shared" si="715"/>
        <v>11547.372863018403</v>
      </c>
      <c r="T4562" s="24">
        <f t="shared" si="716"/>
        <v>0</v>
      </c>
      <c r="U4562" s="24" t="str">
        <f t="shared" si="717"/>
        <v>drain</v>
      </c>
      <c r="W4562" s="24">
        <f t="shared" si="720"/>
        <v>0</v>
      </c>
      <c r="X4562" s="24">
        <f t="shared" si="718"/>
        <v>51953.141637174842</v>
      </c>
      <c r="Y4562" s="24">
        <f t="shared" si="721"/>
        <v>11547.372863018405</v>
      </c>
      <c r="AA4562" s="24">
        <f t="shared" si="719"/>
        <v>0</v>
      </c>
      <c r="AC4562" s="24">
        <f t="shared" si="714"/>
        <v>0</v>
      </c>
    </row>
    <row r="4563" x14ac:dyDescent="0.2">
      <c r="L4563" s="25">
        <v>4558</v>
      </c>
      <c r="M4563" s="29">
        <v>0</v>
      </c>
      <c r="O4563" s="25">
        <v>4558</v>
      </c>
      <c r="P4563" s="24">
        <f>'ROTH 1.0'!O4563*'קובץ טיוטה'!$D$10</f>
        <v>14579.41982321073</v>
      </c>
      <c r="Q4563" s="25">
        <f t="shared" si="713"/>
        <v>10979.41982321073</v>
      </c>
      <c r="R4563" s="24">
        <f t="shared" si="722"/>
        <v>0</v>
      </c>
      <c r="S4563" s="25">
        <f t="shared" si="715"/>
        <v>10979.41982321073</v>
      </c>
      <c r="T4563" s="25">
        <f t="shared" si="716"/>
        <v>0</v>
      </c>
      <c r="U4563" s="25" t="str">
        <f t="shared" si="717"/>
        <v>drain</v>
      </c>
      <c r="W4563" s="25">
        <f t="shared" si="720"/>
        <v>0</v>
      </c>
      <c r="X4563" s="25">
        <f t="shared" si="718"/>
        <v>40973.721813964112</v>
      </c>
      <c r="Y4563" s="25">
        <f t="shared" si="721"/>
        <v>10979.41982321073</v>
      </c>
      <c r="AA4563" s="25">
        <f t="shared" si="719"/>
        <v>0</v>
      </c>
      <c r="AC4563" s="25">
        <f t="shared" si="714"/>
        <v>0</v>
      </c>
    </row>
    <row r="4564" x14ac:dyDescent="0.2">
      <c r="L4564" s="24">
        <v>4559</v>
      </c>
      <c r="M4564" s="28">
        <v>0</v>
      </c>
      <c r="O4564" s="24">
        <v>4559</v>
      </c>
      <c r="P4564" s="24">
        <f>'ROTH 1.0'!O4564*'קובץ טיוטה'!$D$10</f>
        <v>14080.429619183958</v>
      </c>
      <c r="Q4564" s="24">
        <f t="shared" si="713"/>
        <v>10480.429619183958</v>
      </c>
      <c r="R4564" s="24">
        <f t="shared" si="722"/>
        <v>0</v>
      </c>
      <c r="S4564" s="24">
        <f t="shared" si="715"/>
        <v>10480.429619183958</v>
      </c>
      <c r="T4564" s="24">
        <f t="shared" si="716"/>
        <v>0</v>
      </c>
      <c r="U4564" s="24" t="str">
        <f t="shared" si="717"/>
        <v>drain</v>
      </c>
      <c r="W4564" s="24">
        <f t="shared" si="720"/>
        <v>0</v>
      </c>
      <c r="X4564" s="24">
        <f t="shared" si="718"/>
        <v>30493.292194780151</v>
      </c>
      <c r="Y4564" s="24">
        <f t="shared" si="721"/>
        <v>10480.42961918396</v>
      </c>
      <c r="AA4564" s="24">
        <f t="shared" si="719"/>
        <v>0</v>
      </c>
      <c r="AC4564" s="24">
        <f t="shared" si="714"/>
        <v>0</v>
      </c>
    </row>
    <row r="4565" x14ac:dyDescent="0.2">
      <c r="L4565" s="25">
        <v>4560</v>
      </c>
      <c r="M4565" s="29">
        <v>0</v>
      </c>
      <c r="O4565" s="25">
        <v>4560</v>
      </c>
      <c r="P4565" s="24">
        <f>'ROTH 1.0'!O4565*'קובץ טיוטה'!$D$10</f>
        <v>13422.272497121283</v>
      </c>
      <c r="Q4565" s="25">
        <f t="shared" si="713"/>
        <v>9822.2724971212829</v>
      </c>
      <c r="R4565" s="24">
        <f t="shared" si="722"/>
        <v>0</v>
      </c>
      <c r="S4565" s="25">
        <f t="shared" si="715"/>
        <v>9822.2724971212829</v>
      </c>
      <c r="T4565" s="25">
        <f t="shared" si="716"/>
        <v>0</v>
      </c>
      <c r="U4565" s="25" t="str">
        <f t="shared" si="717"/>
        <v>drain</v>
      </c>
      <c r="W4565" s="25">
        <f t="shared" si="720"/>
        <v>0</v>
      </c>
      <c r="X4565" s="25">
        <f t="shared" si="718"/>
        <v>20671.01969765887</v>
      </c>
      <c r="Y4565" s="25">
        <f t="shared" si="721"/>
        <v>9822.272497121281</v>
      </c>
      <c r="AA4565" s="25">
        <f t="shared" si="719"/>
        <v>0</v>
      </c>
      <c r="AC4565" s="25">
        <f t="shared" si="714"/>
        <v>0</v>
      </c>
    </row>
    <row r="4566" x14ac:dyDescent="0.2">
      <c r="L4566" s="24">
        <v>4561</v>
      </c>
      <c r="M4566" s="28">
        <v>0</v>
      </c>
      <c r="O4566" s="24">
        <v>4561</v>
      </c>
      <c r="P4566" s="24">
        <f>'ROTH 1.0'!O4566*'קובץ טיוטה'!$D$10</f>
        <v>12737.196563878324</v>
      </c>
      <c r="Q4566" s="24">
        <f t="shared" si="713"/>
        <v>9137.196563878324</v>
      </c>
      <c r="R4566" s="24">
        <f t="shared" si="722"/>
        <v>0</v>
      </c>
      <c r="S4566" s="24">
        <f t="shared" si="715"/>
        <v>9137.196563878324</v>
      </c>
      <c r="T4566" s="24">
        <f t="shared" si="716"/>
        <v>0</v>
      </c>
      <c r="U4566" s="24" t="str">
        <f t="shared" si="717"/>
        <v>drain</v>
      </c>
      <c r="W4566" s="24">
        <f t="shared" si="720"/>
        <v>0</v>
      </c>
      <c r="X4566" s="24">
        <f t="shared" si="718"/>
        <v>11533.823133780546</v>
      </c>
      <c r="Y4566" s="24">
        <f t="shared" si="721"/>
        <v>9137.196563878324</v>
      </c>
      <c r="AA4566" s="24">
        <f t="shared" si="719"/>
        <v>0</v>
      </c>
      <c r="AC4566" s="24">
        <f t="shared" si="714"/>
        <v>0</v>
      </c>
    </row>
    <row r="4567" x14ac:dyDescent="0.2">
      <c r="L4567" s="25">
        <v>4562</v>
      </c>
      <c r="M4567" s="29">
        <v>0</v>
      </c>
      <c r="O4567" s="25">
        <v>4562</v>
      </c>
      <c r="P4567" s="24">
        <f>'ROTH 1.0'!O4567*'קובץ טיוטה'!$D$10</f>
        <v>12152.949559515262</v>
      </c>
      <c r="Q4567" s="25">
        <f t="shared" si="713"/>
        <v>8552.9495595152621</v>
      </c>
      <c r="R4567" s="24">
        <f t="shared" si="722"/>
        <v>0</v>
      </c>
      <c r="S4567" s="25">
        <f t="shared" si="715"/>
        <v>8552.9495595152621</v>
      </c>
      <c r="T4567" s="25">
        <f t="shared" si="716"/>
        <v>0</v>
      </c>
      <c r="U4567" s="25" t="str">
        <f t="shared" si="717"/>
        <v>drain</v>
      </c>
      <c r="W4567" s="25">
        <f t="shared" si="720"/>
        <v>0</v>
      </c>
      <c r="X4567" s="25">
        <f t="shared" si="718"/>
        <v>2980.8735742652843</v>
      </c>
      <c r="Y4567" s="25">
        <f t="shared" si="721"/>
        <v>8552.9495595152621</v>
      </c>
      <c r="AA4567" s="25">
        <f t="shared" si="719"/>
        <v>0</v>
      </c>
      <c r="AC4567" s="25">
        <f t="shared" si="714"/>
        <v>0</v>
      </c>
    </row>
    <row r="4568" x14ac:dyDescent="0.2">
      <c r="L4568" s="24">
        <v>4563</v>
      </c>
      <c r="M4568" s="28">
        <v>0</v>
      </c>
      <c r="O4568" s="24">
        <v>4563</v>
      </c>
      <c r="P4568" s="24">
        <f>'ROTH 1.0'!O4568*'קובץ טיוטה'!$D$10</f>
        <v>12167.757428555631</v>
      </c>
      <c r="Q4568" s="24">
        <f t="shared" si="713"/>
        <v>8567.7574285556311</v>
      </c>
      <c r="R4568" s="24">
        <f t="shared" si="722"/>
        <v>0</v>
      </c>
      <c r="S4568" s="24">
        <f t="shared" si="715"/>
        <v>8567.7574285556311</v>
      </c>
      <c r="T4568" s="24">
        <f t="shared" si="716"/>
        <v>0</v>
      </c>
      <c r="U4568" s="24" t="str">
        <f t="shared" si="717"/>
        <v>drain</v>
      </c>
      <c r="W4568" s="24">
        <f t="shared" si="720"/>
        <v>0</v>
      </c>
      <c r="X4568" s="24">
        <f t="shared" si="718"/>
        <v>0</v>
      </c>
      <c r="Y4568" s="24">
        <f t="shared" si="721"/>
        <v>2980.8735742652843</v>
      </c>
      <c r="AA4568" s="24">
        <f t="shared" si="719"/>
        <v>5586.8838542903468</v>
      </c>
      <c r="AC4568" s="24">
        <f t="shared" si="714"/>
        <v>0</v>
      </c>
    </row>
    <row r="4569" x14ac:dyDescent="0.2">
      <c r="L4569" s="25">
        <v>4564</v>
      </c>
      <c r="M4569" s="29">
        <v>0</v>
      </c>
      <c r="O4569" s="25">
        <v>4564</v>
      </c>
      <c r="P4569" s="24">
        <f>'ROTH 1.0'!O4569*'קובץ טיוטה'!$D$10</f>
        <v>11914.750121087458</v>
      </c>
      <c r="Q4569" s="25">
        <f t="shared" si="713"/>
        <v>8314.750121087458</v>
      </c>
      <c r="R4569" s="24">
        <f t="shared" si="722"/>
        <v>0</v>
      </c>
      <c r="S4569" s="25">
        <f t="shared" si="715"/>
        <v>8314.750121087458</v>
      </c>
      <c r="T4569" s="25">
        <f t="shared" si="716"/>
        <v>0</v>
      </c>
      <c r="U4569" s="25" t="str">
        <f t="shared" si="717"/>
        <v>drain</v>
      </c>
      <c r="W4569" s="25">
        <f t="shared" si="720"/>
        <v>0</v>
      </c>
      <c r="X4569" s="25">
        <f t="shared" si="718"/>
        <v>0</v>
      </c>
      <c r="Y4569" s="25">
        <f t="shared" si="721"/>
        <v>0</v>
      </c>
      <c r="AA4569" s="25">
        <f t="shared" si="719"/>
        <v>8314.750121087458</v>
      </c>
      <c r="AC4569" s="25">
        <f t="shared" si="714"/>
        <v>0</v>
      </c>
    </row>
    <row r="4570" x14ac:dyDescent="0.2">
      <c r="L4570" s="24">
        <v>4565</v>
      </c>
      <c r="M4570" s="28">
        <v>0</v>
      </c>
      <c r="O4570" s="24">
        <v>4565</v>
      </c>
      <c r="P4570" s="24">
        <f>'ROTH 1.0'!O4570*'קובץ טיוטה'!$D$10</f>
        <v>11770.548543630106</v>
      </c>
      <c r="Q4570" s="24">
        <f t="shared" si="713"/>
        <v>8170.548543630106</v>
      </c>
      <c r="R4570" s="24">
        <f t="shared" si="722"/>
        <v>0</v>
      </c>
      <c r="S4570" s="24">
        <f t="shared" si="715"/>
        <v>8170.548543630106</v>
      </c>
      <c r="T4570" s="24">
        <f t="shared" si="716"/>
        <v>0</v>
      </c>
      <c r="U4570" s="24" t="str">
        <f t="shared" si="717"/>
        <v>drain</v>
      </c>
      <c r="W4570" s="24">
        <f t="shared" si="720"/>
        <v>0</v>
      </c>
      <c r="X4570" s="24">
        <f t="shared" si="718"/>
        <v>0</v>
      </c>
      <c r="Y4570" s="24">
        <f t="shared" si="721"/>
        <v>0</v>
      </c>
      <c r="AA4570" s="24">
        <f t="shared" si="719"/>
        <v>8170.548543630106</v>
      </c>
      <c r="AC4570" s="24">
        <f t="shared" si="714"/>
        <v>0</v>
      </c>
    </row>
    <row r="4571" x14ac:dyDescent="0.2">
      <c r="L4571" s="25">
        <v>4566</v>
      </c>
      <c r="M4571" s="29">
        <v>0</v>
      </c>
      <c r="O4571" s="25">
        <v>4566</v>
      </c>
      <c r="P4571" s="24">
        <f>'ROTH 1.0'!O4571*'קובץ טיוטה'!$D$10</f>
        <v>11278.768765731</v>
      </c>
      <c r="Q4571" s="25">
        <f t="shared" si="713"/>
        <v>7678.7687657309998</v>
      </c>
      <c r="R4571" s="24">
        <f t="shared" si="722"/>
        <v>0</v>
      </c>
      <c r="S4571" s="25">
        <f t="shared" si="715"/>
        <v>7678.7687657309998</v>
      </c>
      <c r="T4571" s="25">
        <f t="shared" si="716"/>
        <v>0</v>
      </c>
      <c r="U4571" s="25" t="str">
        <f t="shared" si="717"/>
        <v>drain</v>
      </c>
      <c r="W4571" s="25">
        <f t="shared" si="720"/>
        <v>0</v>
      </c>
      <c r="X4571" s="25">
        <f t="shared" si="718"/>
        <v>0</v>
      </c>
      <c r="Y4571" s="25">
        <f t="shared" si="721"/>
        <v>0</v>
      </c>
      <c r="AA4571" s="25">
        <f t="shared" si="719"/>
        <v>7678.7687657309998</v>
      </c>
      <c r="AC4571" s="25">
        <f t="shared" si="714"/>
        <v>0</v>
      </c>
    </row>
    <row r="4572" x14ac:dyDescent="0.2">
      <c r="L4572" s="24">
        <v>4567</v>
      </c>
      <c r="M4572" s="28">
        <v>7.6334339000000001E-2</v>
      </c>
      <c r="O4572" s="24">
        <v>4567</v>
      </c>
      <c r="P4572" s="24">
        <f>'ROTH 1.0'!O4572*'קובץ טיוטה'!$D$10</f>
        <v>11460.14918796249</v>
      </c>
      <c r="Q4572" s="24">
        <f t="shared" si="713"/>
        <v>7860.14918796249</v>
      </c>
      <c r="R4572" s="24">
        <f t="shared" si="722"/>
        <v>5190.735052</v>
      </c>
      <c r="S4572" s="24">
        <f t="shared" si="715"/>
        <v>2669.41413596249</v>
      </c>
      <c r="T4572" s="24">
        <f t="shared" si="716"/>
        <v>0</v>
      </c>
      <c r="U4572" s="24" t="str">
        <f t="shared" si="717"/>
        <v>drain</v>
      </c>
      <c r="W4572" s="24">
        <f t="shared" si="720"/>
        <v>0</v>
      </c>
      <c r="X4572" s="24">
        <f t="shared" si="718"/>
        <v>0</v>
      </c>
      <c r="Y4572" s="24">
        <f t="shared" si="721"/>
        <v>0</v>
      </c>
      <c r="AA4572" s="24">
        <f t="shared" si="719"/>
        <v>2669.41413596249</v>
      </c>
      <c r="AC4572" s="24">
        <f t="shared" si="714"/>
        <v>0</v>
      </c>
    </row>
    <row r="4573" x14ac:dyDescent="0.2">
      <c r="L4573" s="25">
        <v>4568</v>
      </c>
      <c r="M4573" s="29">
        <v>0.266976571</v>
      </c>
      <c r="O4573" s="25">
        <v>4568</v>
      </c>
      <c r="P4573" s="24">
        <f>'ROTH 1.0'!O4573*'קובץ טיוטה'!$D$10</f>
        <v>12069.153716090272</v>
      </c>
      <c r="Q4573" s="25">
        <f t="shared" si="713"/>
        <v>8469.1537160902717</v>
      </c>
      <c r="R4573" s="24">
        <f t="shared" si="722"/>
        <v>18154.406827999999</v>
      </c>
      <c r="S4573" s="25">
        <f t="shared" si="715"/>
        <v>0</v>
      </c>
      <c r="T4573" s="25">
        <f t="shared" si="716"/>
        <v>9685.2531119097275</v>
      </c>
      <c r="U4573" s="25" t="str">
        <f t="shared" si="717"/>
        <v>charge</v>
      </c>
      <c r="W4573" s="25">
        <f t="shared" si="720"/>
        <v>8716.7278007187542</v>
      </c>
      <c r="X4573" s="25">
        <f t="shared" si="718"/>
        <v>8716.7278007187542</v>
      </c>
      <c r="Y4573" s="25">
        <f t="shared" si="721"/>
        <v>0</v>
      </c>
      <c r="AA4573" s="25">
        <f t="shared" si="719"/>
        <v>0</v>
      </c>
      <c r="AC4573" s="25">
        <f t="shared" si="714"/>
        <v>968.5253111909733</v>
      </c>
    </row>
    <row r="4574" x14ac:dyDescent="0.2">
      <c r="L4574" s="24">
        <v>4569</v>
      </c>
      <c r="M4574" s="28">
        <v>0.52531763200000003</v>
      </c>
      <c r="O4574" s="24">
        <v>4569</v>
      </c>
      <c r="P4574" s="24">
        <f>'ROTH 1.0'!O4574*'קובץ טיוטה'!$D$10</f>
        <v>12919.539543810422</v>
      </c>
      <c r="Q4574" s="24">
        <f t="shared" si="713"/>
        <v>9319.5395438104224</v>
      </c>
      <c r="R4574" s="24">
        <f t="shared" si="722"/>
        <v>35721.598976000001</v>
      </c>
      <c r="S4574" s="24">
        <f t="shared" si="715"/>
        <v>0</v>
      </c>
      <c r="T4574" s="24">
        <f t="shared" si="716"/>
        <v>26402.059432189577</v>
      </c>
      <c r="U4574" s="24" t="str">
        <f t="shared" si="717"/>
        <v>charge</v>
      </c>
      <c r="W4574" s="24">
        <f t="shared" si="720"/>
        <v>23761.853488970621</v>
      </c>
      <c r="X4574" s="24">
        <f t="shared" si="718"/>
        <v>32478.581289689377</v>
      </c>
      <c r="Y4574" s="24">
        <f t="shared" si="721"/>
        <v>0</v>
      </c>
      <c r="AA4574" s="24">
        <f t="shared" si="719"/>
        <v>0</v>
      </c>
      <c r="AC4574" s="24">
        <f t="shared" si="714"/>
        <v>2640.2059432189562</v>
      </c>
    </row>
    <row r="4575" x14ac:dyDescent="0.2">
      <c r="L4575" s="25">
        <v>4570</v>
      </c>
      <c r="M4575" s="29">
        <v>0.65520011100000008</v>
      </c>
      <c r="O4575" s="25">
        <v>4570</v>
      </c>
      <c r="P4575" s="24">
        <f>'ROTH 1.0'!O4575*'קובץ טיוטה'!$D$10</f>
        <v>13976.379181333541</v>
      </c>
      <c r="Q4575" s="25">
        <f t="shared" si="713"/>
        <v>10376.379181333541</v>
      </c>
      <c r="R4575" s="24">
        <f t="shared" si="722"/>
        <v>44553.607548000007</v>
      </c>
      <c r="S4575" s="25">
        <f t="shared" si="715"/>
        <v>0</v>
      </c>
      <c r="T4575" s="25">
        <f t="shared" si="716"/>
        <v>34177.228366666466</v>
      </c>
      <c r="U4575" s="25" t="str">
        <f t="shared" si="717"/>
        <v>charge</v>
      </c>
      <c r="W4575" s="25">
        <f t="shared" si="720"/>
        <v>30759.50552999982</v>
      </c>
      <c r="X4575" s="25">
        <f t="shared" si="718"/>
        <v>63238.086819689197</v>
      </c>
      <c r="Y4575" s="25">
        <f t="shared" si="721"/>
        <v>0</v>
      </c>
      <c r="AA4575" s="25">
        <f t="shared" si="719"/>
        <v>0</v>
      </c>
      <c r="AC4575" s="25">
        <f t="shared" si="714"/>
        <v>3417.7228366666459</v>
      </c>
    </row>
    <row r="4576" x14ac:dyDescent="0.2">
      <c r="L4576" s="24">
        <v>4571</v>
      </c>
      <c r="M4576" s="28">
        <v>0.66973750399999998</v>
      </c>
      <c r="O4576" s="24">
        <v>4571</v>
      </c>
      <c r="P4576" s="24">
        <f>'ROTH 1.0'!O4576*'קובץ טיוטה'!$D$10</f>
        <v>14818.890036689407</v>
      </c>
      <c r="Q4576" s="24">
        <f t="shared" si="713"/>
        <v>11218.890036689407</v>
      </c>
      <c r="R4576" s="24">
        <f t="shared" si="722"/>
        <v>45542.150271999999</v>
      </c>
      <c r="S4576" s="24">
        <f t="shared" si="715"/>
        <v>0</v>
      </c>
      <c r="T4576" s="24">
        <f t="shared" si="716"/>
        <v>34323.26023531059</v>
      </c>
      <c r="U4576" s="24" t="str">
        <f t="shared" si="717"/>
        <v>charge</v>
      </c>
      <c r="W4576" s="24">
        <f t="shared" si="720"/>
        <v>14761.913180310803</v>
      </c>
      <c r="X4576" s="24">
        <f t="shared" si="718"/>
        <v>78000</v>
      </c>
      <c r="Y4576" s="24">
        <f t="shared" si="721"/>
        <v>0</v>
      </c>
      <c r="AA4576" s="24">
        <f t="shared" si="719"/>
        <v>0</v>
      </c>
      <c r="AC4576" s="24">
        <f t="shared" si="714"/>
        <v>19561.347054999787</v>
      </c>
    </row>
    <row r="4577" x14ac:dyDescent="0.2">
      <c r="L4577" s="25">
        <v>4572</v>
      </c>
      <c r="M4577" s="29">
        <v>0.71737549899999997</v>
      </c>
      <c r="O4577" s="25">
        <v>4572</v>
      </c>
      <c r="P4577" s="24">
        <f>'ROTH 1.0'!O4577*'קובץ טיוטה'!$D$10</f>
        <v>15211.817772730861</v>
      </c>
      <c r="Q4577" s="25">
        <f t="shared" si="713"/>
        <v>11611.817772730861</v>
      </c>
      <c r="R4577" s="24">
        <f t="shared" si="722"/>
        <v>48781.533931999998</v>
      </c>
      <c r="S4577" s="25">
        <f t="shared" si="715"/>
        <v>0</v>
      </c>
      <c r="T4577" s="25">
        <f t="shared" si="716"/>
        <v>37169.716159269141</v>
      </c>
      <c r="U4577" s="25" t="str">
        <f t="shared" si="717"/>
        <v>charge</v>
      </c>
      <c r="W4577" s="25">
        <f t="shared" si="720"/>
        <v>0</v>
      </c>
      <c r="X4577" s="25">
        <f t="shared" si="718"/>
        <v>78000</v>
      </c>
      <c r="Y4577" s="25">
        <f t="shared" si="721"/>
        <v>0</v>
      </c>
      <c r="AA4577" s="25">
        <f t="shared" si="719"/>
        <v>0</v>
      </c>
      <c r="AC4577" s="25">
        <f t="shared" si="714"/>
        <v>37169.716159269141</v>
      </c>
    </row>
    <row r="4578" x14ac:dyDescent="0.2">
      <c r="L4578" s="24">
        <v>4573</v>
      </c>
      <c r="M4578" s="28">
        <v>0.74800186399999991</v>
      </c>
      <c r="O4578" s="24">
        <v>4573</v>
      </c>
      <c r="P4578" s="24">
        <f>'ROTH 1.0'!O4578*'קובץ טיוטה'!$D$10</f>
        <v>15740.739152015823</v>
      </c>
      <c r="Q4578" s="24">
        <f t="shared" si="713"/>
        <v>12140.739152015823</v>
      </c>
      <c r="R4578" s="24">
        <f t="shared" si="722"/>
        <v>50864.126751999996</v>
      </c>
      <c r="S4578" s="24">
        <f t="shared" si="715"/>
        <v>0</v>
      </c>
      <c r="T4578" s="24">
        <f t="shared" si="716"/>
        <v>38723.387599984169</v>
      </c>
      <c r="U4578" s="24" t="str">
        <f t="shared" si="717"/>
        <v>charge</v>
      </c>
      <c r="W4578" s="24">
        <f t="shared" si="720"/>
        <v>0</v>
      </c>
      <c r="X4578" s="24">
        <f t="shared" si="718"/>
        <v>78000</v>
      </c>
      <c r="Y4578" s="24">
        <f t="shared" si="721"/>
        <v>0</v>
      </c>
      <c r="AA4578" s="24">
        <f t="shared" si="719"/>
        <v>0</v>
      </c>
      <c r="AC4578" s="24">
        <f t="shared" si="714"/>
        <v>38723.387599984169</v>
      </c>
    </row>
    <row r="4579" x14ac:dyDescent="0.2">
      <c r="L4579" s="25">
        <v>4574</v>
      </c>
      <c r="M4579" s="29">
        <v>0.75062430200000008</v>
      </c>
      <c r="O4579" s="25">
        <v>4574</v>
      </c>
      <c r="P4579" s="24">
        <f>'ROTH 1.0'!O4579*'קובץ טיוטה'!$D$10</f>
        <v>15638.346207741419</v>
      </c>
      <c r="Q4579" s="25">
        <f t="shared" si="713"/>
        <v>12038.346207741419</v>
      </c>
      <c r="R4579" s="24">
        <f t="shared" si="722"/>
        <v>51042.452536000004</v>
      </c>
      <c r="S4579" s="25">
        <f t="shared" si="715"/>
        <v>0</v>
      </c>
      <c r="T4579" s="25">
        <f t="shared" si="716"/>
        <v>39004.106328258582</v>
      </c>
      <c r="U4579" s="25" t="str">
        <f t="shared" si="717"/>
        <v>charge</v>
      </c>
      <c r="W4579" s="25">
        <f t="shared" si="720"/>
        <v>0</v>
      </c>
      <c r="X4579" s="25">
        <f t="shared" si="718"/>
        <v>78000</v>
      </c>
      <c r="Y4579" s="25">
        <f t="shared" si="721"/>
        <v>0</v>
      </c>
      <c r="AA4579" s="25">
        <f t="shared" si="719"/>
        <v>0</v>
      </c>
      <c r="AC4579" s="25">
        <f t="shared" si="714"/>
        <v>39004.106328258582</v>
      </c>
    </row>
    <row r="4580" x14ac:dyDescent="0.2">
      <c r="L4580" s="24">
        <v>4575</v>
      </c>
      <c r="M4580" s="28">
        <v>0.72279090099999999</v>
      </c>
      <c r="O4580" s="24">
        <v>4575</v>
      </c>
      <c r="P4580" s="24">
        <f>'ROTH 1.0'!O4580*'קובץ טיוטה'!$D$10</f>
        <v>15808.976086869299</v>
      </c>
      <c r="Q4580" s="24">
        <f t="shared" si="713"/>
        <v>12208.976086869299</v>
      </c>
      <c r="R4580" s="24">
        <f t="shared" si="722"/>
        <v>49149.781267999999</v>
      </c>
      <c r="S4580" s="24">
        <f t="shared" si="715"/>
        <v>0</v>
      </c>
      <c r="T4580" s="24">
        <f t="shared" si="716"/>
        <v>36940.805181130701</v>
      </c>
      <c r="U4580" s="24" t="str">
        <f t="shared" si="717"/>
        <v>charge</v>
      </c>
      <c r="W4580" s="24">
        <f t="shared" si="720"/>
        <v>0</v>
      </c>
      <c r="X4580" s="24">
        <f t="shared" si="718"/>
        <v>78000</v>
      </c>
      <c r="Y4580" s="24">
        <f t="shared" si="721"/>
        <v>0</v>
      </c>
      <c r="AA4580" s="24">
        <f t="shared" si="719"/>
        <v>0</v>
      </c>
      <c r="AC4580" s="24">
        <f t="shared" si="714"/>
        <v>36940.805181130701</v>
      </c>
    </row>
    <row r="4581" x14ac:dyDescent="0.2">
      <c r="L4581" s="25">
        <v>4576</v>
      </c>
      <c r="M4581" s="29">
        <v>0.68575767700000001</v>
      </c>
      <c r="O4581" s="25">
        <v>4576</v>
      </c>
      <c r="P4581" s="24">
        <f>'ROTH 1.0'!O4581*'קובץ טיוטה'!$D$10</f>
        <v>15814.404378270185</v>
      </c>
      <c r="Q4581" s="25">
        <f t="shared" si="713"/>
        <v>12214.404378270185</v>
      </c>
      <c r="R4581" s="24">
        <f t="shared" si="722"/>
        <v>46631.522035999995</v>
      </c>
      <c r="S4581" s="25">
        <f t="shared" si="715"/>
        <v>0</v>
      </c>
      <c r="T4581" s="25">
        <f t="shared" si="716"/>
        <v>34417.11765772981</v>
      </c>
      <c r="U4581" s="25" t="str">
        <f t="shared" si="717"/>
        <v>charge</v>
      </c>
      <c r="W4581" s="25">
        <f t="shared" si="720"/>
        <v>0</v>
      </c>
      <c r="X4581" s="25">
        <f t="shared" si="718"/>
        <v>78000</v>
      </c>
      <c r="Y4581" s="25">
        <f t="shared" si="721"/>
        <v>0</v>
      </c>
      <c r="AA4581" s="25">
        <f t="shared" si="719"/>
        <v>0</v>
      </c>
      <c r="AC4581" s="25">
        <f t="shared" si="714"/>
        <v>34417.11765772981</v>
      </c>
    </row>
    <row r="4582" x14ac:dyDescent="0.2">
      <c r="L4582" s="24">
        <v>4577</v>
      </c>
      <c r="M4582" s="28">
        <v>0.57611784900000007</v>
      </c>
      <c r="O4582" s="24">
        <v>4577</v>
      </c>
      <c r="P4582" s="24">
        <f>'ROTH 1.0'!O4582*'קובץ טיוטה'!$D$10</f>
        <v>15694.926246135088</v>
      </c>
      <c r="Q4582" s="24">
        <f t="shared" si="713"/>
        <v>12094.926246135088</v>
      </c>
      <c r="R4582" s="24">
        <f t="shared" si="722"/>
        <v>39176.013732000007</v>
      </c>
      <c r="S4582" s="24">
        <f t="shared" si="715"/>
        <v>0</v>
      </c>
      <c r="T4582" s="24">
        <f t="shared" si="716"/>
        <v>27081.087485864919</v>
      </c>
      <c r="U4582" s="24" t="str">
        <f t="shared" si="717"/>
        <v>charge</v>
      </c>
      <c r="W4582" s="24">
        <f t="shared" si="720"/>
        <v>0</v>
      </c>
      <c r="X4582" s="24">
        <f t="shared" si="718"/>
        <v>78000</v>
      </c>
      <c r="Y4582" s="24">
        <f t="shared" si="721"/>
        <v>0</v>
      </c>
      <c r="AA4582" s="24">
        <f t="shared" si="719"/>
        <v>0</v>
      </c>
      <c r="AC4582" s="24">
        <f t="shared" si="714"/>
        <v>27081.087485864919</v>
      </c>
    </row>
    <row r="4583" x14ac:dyDescent="0.2">
      <c r="L4583" s="25">
        <v>4578</v>
      </c>
      <c r="M4583" s="29">
        <v>0.26372417099999995</v>
      </c>
      <c r="O4583" s="25">
        <v>4578</v>
      </c>
      <c r="P4583" s="24">
        <f>'ROTH 1.0'!O4583*'קובץ טיוטה'!$D$10</f>
        <v>15659.307607540577</v>
      </c>
      <c r="Q4583" s="25">
        <f t="shared" si="713"/>
        <v>12059.307607540577</v>
      </c>
      <c r="R4583" s="24">
        <f t="shared" si="722"/>
        <v>17933.243627999997</v>
      </c>
      <c r="S4583" s="25">
        <f t="shared" si="715"/>
        <v>0</v>
      </c>
      <c r="T4583" s="25">
        <f t="shared" si="716"/>
        <v>5873.9360204594195</v>
      </c>
      <c r="U4583" s="25" t="str">
        <f t="shared" si="717"/>
        <v>charge</v>
      </c>
      <c r="W4583" s="25">
        <f t="shared" si="720"/>
        <v>0</v>
      </c>
      <c r="X4583" s="25">
        <f t="shared" si="718"/>
        <v>78000</v>
      </c>
      <c r="Y4583" s="25">
        <f t="shared" si="721"/>
        <v>0</v>
      </c>
      <c r="AA4583" s="25">
        <f t="shared" si="719"/>
        <v>0</v>
      </c>
      <c r="AC4583" s="25">
        <f t="shared" si="714"/>
        <v>5873.9360204594195</v>
      </c>
    </row>
    <row r="4584" x14ac:dyDescent="0.2">
      <c r="L4584" s="24">
        <v>4579</v>
      </c>
      <c r="M4584" s="28">
        <v>8.7337104999999998E-2</v>
      </c>
      <c r="O4584" s="24">
        <v>4579</v>
      </c>
      <c r="P4584" s="24">
        <f>'ROTH 1.0'!O4584*'קובץ טיוטה'!$D$10</f>
        <v>15286.615248921642</v>
      </c>
      <c r="Q4584" s="24">
        <f t="shared" si="713"/>
        <v>11686.615248921642</v>
      </c>
      <c r="R4584" s="24">
        <f t="shared" si="722"/>
        <v>5938.9231399999999</v>
      </c>
      <c r="S4584" s="24">
        <f t="shared" si="715"/>
        <v>5747.6921089216421</v>
      </c>
      <c r="T4584" s="24">
        <f t="shared" si="716"/>
        <v>0</v>
      </c>
      <c r="U4584" s="24" t="str">
        <f t="shared" si="717"/>
        <v>drain</v>
      </c>
      <c r="W4584" s="24">
        <f t="shared" si="720"/>
        <v>0</v>
      </c>
      <c r="X4584" s="24">
        <f t="shared" si="718"/>
        <v>72252.307891078352</v>
      </c>
      <c r="Y4584" s="24">
        <f t="shared" si="721"/>
        <v>5747.6921089216485</v>
      </c>
      <c r="AA4584" s="24">
        <f t="shared" si="719"/>
        <v>0</v>
      </c>
      <c r="AC4584" s="24">
        <f t="shared" si="714"/>
        <v>0</v>
      </c>
    </row>
    <row r="4585" x14ac:dyDescent="0.2">
      <c r="L4585" s="25">
        <v>4580</v>
      </c>
      <c r="M4585" s="29">
        <v>0</v>
      </c>
      <c r="O4585" s="25">
        <v>4580</v>
      </c>
      <c r="P4585" s="24">
        <f>'ROTH 1.0'!O4585*'קובץ טיוטה'!$D$10</f>
        <v>15272.933055643602</v>
      </c>
      <c r="Q4585" s="25">
        <f t="shared" si="713"/>
        <v>11672.933055643602</v>
      </c>
      <c r="R4585" s="24">
        <f t="shared" si="722"/>
        <v>0</v>
      </c>
      <c r="S4585" s="25">
        <f t="shared" si="715"/>
        <v>11672.933055643602</v>
      </c>
      <c r="T4585" s="25">
        <f t="shared" si="716"/>
        <v>0</v>
      </c>
      <c r="U4585" s="25" t="str">
        <f t="shared" si="717"/>
        <v>drain</v>
      </c>
      <c r="W4585" s="25">
        <f t="shared" si="720"/>
        <v>0</v>
      </c>
      <c r="X4585" s="25">
        <f t="shared" si="718"/>
        <v>60579.374835434748</v>
      </c>
      <c r="Y4585" s="25">
        <f t="shared" si="721"/>
        <v>11672.933055643603</v>
      </c>
      <c r="AA4585" s="25">
        <f t="shared" si="719"/>
        <v>0</v>
      </c>
      <c r="AC4585" s="25">
        <f t="shared" si="714"/>
        <v>0</v>
      </c>
    </row>
    <row r="4586" x14ac:dyDescent="0.2">
      <c r="L4586" s="24">
        <v>4581</v>
      </c>
      <c r="M4586" s="28">
        <v>0</v>
      </c>
      <c r="O4586" s="24">
        <v>4581</v>
      </c>
      <c r="P4586" s="24">
        <f>'ROTH 1.0'!O4586*'קובץ טיוטה'!$D$10</f>
        <v>15393.51200624275</v>
      </c>
      <c r="Q4586" s="24">
        <f t="shared" si="713"/>
        <v>11793.51200624275</v>
      </c>
      <c r="R4586" s="24">
        <f t="shared" si="722"/>
        <v>0</v>
      </c>
      <c r="S4586" s="24">
        <f t="shared" si="715"/>
        <v>11793.51200624275</v>
      </c>
      <c r="T4586" s="24">
        <f t="shared" si="716"/>
        <v>0</v>
      </c>
      <c r="U4586" s="24" t="str">
        <f t="shared" si="717"/>
        <v>drain</v>
      </c>
      <c r="W4586" s="24">
        <f t="shared" si="720"/>
        <v>0</v>
      </c>
      <c r="X4586" s="24">
        <f t="shared" si="718"/>
        <v>48785.862829191996</v>
      </c>
      <c r="Y4586" s="24">
        <f t="shared" si="721"/>
        <v>11793.512006242752</v>
      </c>
      <c r="AA4586" s="24">
        <f t="shared" si="719"/>
        <v>0</v>
      </c>
      <c r="AC4586" s="24">
        <f t="shared" si="714"/>
        <v>0</v>
      </c>
    </row>
    <row r="4587" x14ac:dyDescent="0.2">
      <c r="L4587" s="25">
        <v>4582</v>
      </c>
      <c r="M4587" s="29">
        <v>0</v>
      </c>
      <c r="O4587" s="25">
        <v>4582</v>
      </c>
      <c r="P4587" s="24">
        <f>'ROTH 1.0'!O4587*'קובץ טיוטה'!$D$10</f>
        <v>15142.718122158809</v>
      </c>
      <c r="Q4587" s="25">
        <f t="shared" si="713"/>
        <v>11542.718122158809</v>
      </c>
      <c r="R4587" s="24">
        <f t="shared" si="722"/>
        <v>0</v>
      </c>
      <c r="S4587" s="25">
        <f t="shared" si="715"/>
        <v>11542.718122158809</v>
      </c>
      <c r="T4587" s="25">
        <f t="shared" si="716"/>
        <v>0</v>
      </c>
      <c r="U4587" s="25" t="str">
        <f t="shared" si="717"/>
        <v>drain</v>
      </c>
      <c r="W4587" s="25">
        <f t="shared" si="720"/>
        <v>0</v>
      </c>
      <c r="X4587" s="25">
        <f t="shared" si="718"/>
        <v>37243.144707033185</v>
      </c>
      <c r="Y4587" s="25">
        <f t="shared" si="721"/>
        <v>11542.718122158811</v>
      </c>
      <c r="AA4587" s="25">
        <f t="shared" si="719"/>
        <v>0</v>
      </c>
      <c r="AC4587" s="25">
        <f t="shared" si="714"/>
        <v>0</v>
      </c>
    </row>
    <row r="4588" x14ac:dyDescent="0.2">
      <c r="L4588" s="24">
        <v>4583</v>
      </c>
      <c r="M4588" s="28">
        <v>0</v>
      </c>
      <c r="O4588" s="24">
        <v>4583</v>
      </c>
      <c r="P4588" s="24">
        <f>'ROTH 1.0'!O4588*'קובץ טיוטה'!$D$10</f>
        <v>14598.382673391976</v>
      </c>
      <c r="Q4588" s="24">
        <f t="shared" si="713"/>
        <v>10998.382673391976</v>
      </c>
      <c r="R4588" s="24">
        <f t="shared" si="722"/>
        <v>0</v>
      </c>
      <c r="S4588" s="24">
        <f t="shared" si="715"/>
        <v>10998.382673391976</v>
      </c>
      <c r="T4588" s="24">
        <f t="shared" si="716"/>
        <v>0</v>
      </c>
      <c r="U4588" s="24" t="str">
        <f t="shared" si="717"/>
        <v>drain</v>
      </c>
      <c r="W4588" s="24">
        <f t="shared" si="720"/>
        <v>0</v>
      </c>
      <c r="X4588" s="24">
        <f t="shared" si="718"/>
        <v>26244.762033641207</v>
      </c>
      <c r="Y4588" s="24">
        <f t="shared" si="721"/>
        <v>10998.382673391978</v>
      </c>
      <c r="AA4588" s="24">
        <f t="shared" si="719"/>
        <v>0</v>
      </c>
      <c r="AC4588" s="24">
        <f t="shared" si="714"/>
        <v>0</v>
      </c>
    </row>
    <row r="4589" x14ac:dyDescent="0.2">
      <c r="L4589" s="25">
        <v>4584</v>
      </c>
      <c r="M4589" s="29">
        <v>0</v>
      </c>
      <c r="O4589" s="25">
        <v>4584</v>
      </c>
      <c r="P4589" s="24">
        <f>'ROTH 1.0'!O4589*'קובץ טיוטה'!$D$10</f>
        <v>13639.927842177107</v>
      </c>
      <c r="Q4589" s="25">
        <f t="shared" si="713"/>
        <v>10039.927842177107</v>
      </c>
      <c r="R4589" s="24">
        <f t="shared" si="722"/>
        <v>0</v>
      </c>
      <c r="S4589" s="25">
        <f t="shared" si="715"/>
        <v>10039.927842177107</v>
      </c>
      <c r="T4589" s="25">
        <f t="shared" si="716"/>
        <v>0</v>
      </c>
      <c r="U4589" s="25" t="str">
        <f t="shared" si="717"/>
        <v>drain</v>
      </c>
      <c r="W4589" s="25">
        <f t="shared" si="720"/>
        <v>0</v>
      </c>
      <c r="X4589" s="25">
        <f t="shared" si="718"/>
        <v>16204.834191464101</v>
      </c>
      <c r="Y4589" s="25">
        <f t="shared" si="721"/>
        <v>10039.927842177107</v>
      </c>
      <c r="AA4589" s="25">
        <f t="shared" si="719"/>
        <v>0</v>
      </c>
      <c r="AC4589" s="25">
        <f t="shared" si="714"/>
        <v>0</v>
      </c>
    </row>
    <row r="4590" x14ac:dyDescent="0.2">
      <c r="L4590" s="24">
        <v>4585</v>
      </c>
      <c r="M4590" s="28">
        <v>0</v>
      </c>
      <c r="O4590" s="24">
        <v>4585</v>
      </c>
      <c r="P4590" s="24">
        <f>'ROTH 1.0'!O4590*'קובץ טיוטה'!$D$10</f>
        <v>12782.766236389716</v>
      </c>
      <c r="Q4590" s="24">
        <f t="shared" si="713"/>
        <v>9182.7662363897161</v>
      </c>
      <c r="R4590" s="24">
        <f t="shared" si="722"/>
        <v>0</v>
      </c>
      <c r="S4590" s="24">
        <f t="shared" si="715"/>
        <v>9182.7662363897161</v>
      </c>
      <c r="T4590" s="24">
        <f t="shared" si="716"/>
        <v>0</v>
      </c>
      <c r="U4590" s="24" t="str">
        <f t="shared" si="717"/>
        <v>drain</v>
      </c>
      <c r="W4590" s="24">
        <f t="shared" si="720"/>
        <v>0</v>
      </c>
      <c r="X4590" s="24">
        <f t="shared" si="718"/>
        <v>7022.0679550743844</v>
      </c>
      <c r="Y4590" s="24">
        <f t="shared" si="721"/>
        <v>9182.7662363897161</v>
      </c>
      <c r="AA4590" s="24">
        <f t="shared" si="719"/>
        <v>0</v>
      </c>
      <c r="AC4590" s="24">
        <f t="shared" si="714"/>
        <v>0</v>
      </c>
    </row>
    <row r="4591" x14ac:dyDescent="0.2">
      <c r="L4591" s="25">
        <v>4586</v>
      </c>
      <c r="M4591" s="29">
        <v>0</v>
      </c>
      <c r="O4591" s="25">
        <v>4586</v>
      </c>
      <c r="P4591" s="24">
        <f>'ROTH 1.0'!O4591*'קובץ טיוטה'!$D$10</f>
        <v>12568.617920491597</v>
      </c>
      <c r="Q4591" s="25">
        <f t="shared" si="713"/>
        <v>8968.617920491597</v>
      </c>
      <c r="R4591" s="24">
        <f t="shared" si="722"/>
        <v>0</v>
      </c>
      <c r="S4591" s="25">
        <f t="shared" si="715"/>
        <v>8968.617920491597</v>
      </c>
      <c r="T4591" s="25">
        <f t="shared" si="716"/>
        <v>0</v>
      </c>
      <c r="U4591" s="25" t="str">
        <f t="shared" si="717"/>
        <v>drain</v>
      </c>
      <c r="W4591" s="25">
        <f t="shared" si="720"/>
        <v>0</v>
      </c>
      <c r="X4591" s="25">
        <f t="shared" si="718"/>
        <v>0</v>
      </c>
      <c r="Y4591" s="25">
        <f t="shared" si="721"/>
        <v>7022.0679550743844</v>
      </c>
      <c r="AA4591" s="25">
        <f t="shared" si="719"/>
        <v>1946.5499654172127</v>
      </c>
      <c r="AC4591" s="25">
        <f t="shared" si="714"/>
        <v>0</v>
      </c>
    </row>
    <row r="4592" x14ac:dyDescent="0.2">
      <c r="L4592" s="24">
        <v>4587</v>
      </c>
      <c r="M4592" s="28">
        <v>0</v>
      </c>
      <c r="O4592" s="24">
        <v>4587</v>
      </c>
      <c r="P4592" s="24">
        <f>'ROTH 1.0'!O4592*'קובץ טיוטה'!$D$10</f>
        <v>12202.576512636213</v>
      </c>
      <c r="Q4592" s="24">
        <f t="shared" si="713"/>
        <v>8602.576512636213</v>
      </c>
      <c r="R4592" s="24">
        <f t="shared" si="722"/>
        <v>0</v>
      </c>
      <c r="S4592" s="24">
        <f t="shared" si="715"/>
        <v>8602.576512636213</v>
      </c>
      <c r="T4592" s="24">
        <f t="shared" si="716"/>
        <v>0</v>
      </c>
      <c r="U4592" s="24" t="str">
        <f t="shared" si="717"/>
        <v>drain</v>
      </c>
      <c r="W4592" s="24">
        <f t="shared" si="720"/>
        <v>0</v>
      </c>
      <c r="X4592" s="24">
        <f t="shared" si="718"/>
        <v>0</v>
      </c>
      <c r="Y4592" s="24">
        <f t="shared" si="721"/>
        <v>0</v>
      </c>
      <c r="AA4592" s="24">
        <f t="shared" si="719"/>
        <v>8602.576512636213</v>
      </c>
      <c r="AC4592" s="24">
        <f t="shared" si="714"/>
        <v>0</v>
      </c>
    </row>
    <row r="4593" x14ac:dyDescent="0.2">
      <c r="L4593" s="25">
        <v>4588</v>
      </c>
      <c r="M4593" s="29">
        <v>0</v>
      </c>
      <c r="O4593" s="25">
        <v>4588</v>
      </c>
      <c r="P4593" s="24">
        <f>'ROTH 1.0'!O4593*'קובץ טיוטה'!$D$10</f>
        <v>11967.290710799796</v>
      </c>
      <c r="Q4593" s="25">
        <f t="shared" si="713"/>
        <v>8367.2907107997962</v>
      </c>
      <c r="R4593" s="24">
        <f t="shared" si="722"/>
        <v>0</v>
      </c>
      <c r="S4593" s="25">
        <f t="shared" si="715"/>
        <v>8367.2907107997962</v>
      </c>
      <c r="T4593" s="25">
        <f t="shared" si="716"/>
        <v>0</v>
      </c>
      <c r="U4593" s="25" t="str">
        <f t="shared" si="717"/>
        <v>drain</v>
      </c>
      <c r="W4593" s="25">
        <f t="shared" si="720"/>
        <v>0</v>
      </c>
      <c r="X4593" s="25">
        <f t="shared" si="718"/>
        <v>0</v>
      </c>
      <c r="Y4593" s="25">
        <f t="shared" si="721"/>
        <v>0</v>
      </c>
      <c r="AA4593" s="25">
        <f t="shared" si="719"/>
        <v>8367.2907107997962</v>
      </c>
      <c r="AC4593" s="25">
        <f t="shared" si="714"/>
        <v>0</v>
      </c>
    </row>
    <row r="4594" x14ac:dyDescent="0.2">
      <c r="L4594" s="24">
        <v>4589</v>
      </c>
      <c r="M4594" s="28">
        <v>0</v>
      </c>
      <c r="O4594" s="24">
        <v>4589</v>
      </c>
      <c r="P4594" s="24">
        <f>'ROTH 1.0'!O4594*'קובץ טיוטה'!$D$10</f>
        <v>11911.494007394529</v>
      </c>
      <c r="Q4594" s="24">
        <f t="shared" si="713"/>
        <v>8311.494007394529</v>
      </c>
      <c r="R4594" s="24">
        <f t="shared" si="722"/>
        <v>0</v>
      </c>
      <c r="S4594" s="24">
        <f t="shared" si="715"/>
        <v>8311.494007394529</v>
      </c>
      <c r="T4594" s="24">
        <f t="shared" si="716"/>
        <v>0</v>
      </c>
      <c r="U4594" s="24" t="str">
        <f t="shared" si="717"/>
        <v>drain</v>
      </c>
      <c r="W4594" s="24">
        <f t="shared" si="720"/>
        <v>0</v>
      </c>
      <c r="X4594" s="24">
        <f t="shared" si="718"/>
        <v>0</v>
      </c>
      <c r="Y4594" s="24">
        <f t="shared" si="721"/>
        <v>0</v>
      </c>
      <c r="AA4594" s="24">
        <f t="shared" si="719"/>
        <v>8311.494007394529</v>
      </c>
      <c r="AC4594" s="24">
        <f t="shared" si="714"/>
        <v>0</v>
      </c>
    </row>
    <row r="4595" x14ac:dyDescent="0.2">
      <c r="L4595" s="25">
        <v>4590</v>
      </c>
      <c r="M4595" s="29">
        <v>0</v>
      </c>
      <c r="O4595" s="25">
        <v>4590</v>
      </c>
      <c r="P4595" s="24">
        <f>'ROTH 1.0'!O4595*'קובץ טיוטה'!$D$10</f>
        <v>11872.584845187843</v>
      </c>
      <c r="Q4595" s="25">
        <f t="shared" si="713"/>
        <v>8272.5848451878428</v>
      </c>
      <c r="R4595" s="24">
        <f t="shared" si="722"/>
        <v>0</v>
      </c>
      <c r="S4595" s="25">
        <f t="shared" si="715"/>
        <v>8272.5848451878428</v>
      </c>
      <c r="T4595" s="25">
        <f t="shared" si="716"/>
        <v>0</v>
      </c>
      <c r="U4595" s="25" t="str">
        <f t="shared" si="717"/>
        <v>drain</v>
      </c>
      <c r="W4595" s="25">
        <f t="shared" si="720"/>
        <v>0</v>
      </c>
      <c r="X4595" s="25">
        <f t="shared" si="718"/>
        <v>0</v>
      </c>
      <c r="Y4595" s="25">
        <f t="shared" si="721"/>
        <v>0</v>
      </c>
      <c r="AA4595" s="25">
        <f t="shared" si="719"/>
        <v>8272.5848451878428</v>
      </c>
      <c r="AC4595" s="25">
        <f t="shared" si="714"/>
        <v>0</v>
      </c>
    </row>
    <row r="4596" x14ac:dyDescent="0.2">
      <c r="L4596" s="24">
        <v>4591</v>
      </c>
      <c r="M4596" s="28">
        <v>0.20624742600000001</v>
      </c>
      <c r="O4596" s="24">
        <v>4591</v>
      </c>
      <c r="P4596" s="24">
        <f>'ROTH 1.0'!O4596*'קובץ טיוטה'!$D$10</f>
        <v>12936.450515884502</v>
      </c>
      <c r="Q4596" s="24">
        <f t="shared" si="713"/>
        <v>9336.4505158845022</v>
      </c>
      <c r="R4596" s="24">
        <f t="shared" si="722"/>
        <v>14024.824967999999</v>
      </c>
      <c r="S4596" s="24">
        <f t="shared" si="715"/>
        <v>0</v>
      </c>
      <c r="T4596" s="24">
        <f t="shared" si="716"/>
        <v>4688.3744521154968</v>
      </c>
      <c r="U4596" s="24" t="str">
        <f t="shared" si="717"/>
        <v>charge</v>
      </c>
      <c r="W4596" s="24">
        <f t="shared" si="720"/>
        <v>4219.5370069039473</v>
      </c>
      <c r="X4596" s="24">
        <f t="shared" si="718"/>
        <v>4219.5370069039473</v>
      </c>
      <c r="Y4596" s="24">
        <f t="shared" si="721"/>
        <v>0</v>
      </c>
      <c r="AA4596" s="24">
        <f t="shared" si="719"/>
        <v>0</v>
      </c>
      <c r="AC4596" s="24">
        <f t="shared" si="714"/>
        <v>468.83744521154949</v>
      </c>
    </row>
    <row r="4597" x14ac:dyDescent="0.2">
      <c r="L4597" s="25">
        <v>4592</v>
      </c>
      <c r="M4597" s="29">
        <v>0.47059717700000003</v>
      </c>
      <c r="O4597" s="25">
        <v>4592</v>
      </c>
      <c r="P4597" s="24">
        <f>'ROTH 1.0'!O4597*'קובץ טיוטה'!$D$10</f>
        <v>14552.209567128357</v>
      </c>
      <c r="Q4597" s="25">
        <f t="shared" si="713"/>
        <v>10952.209567128357</v>
      </c>
      <c r="R4597" s="24">
        <f t="shared" si="722"/>
        <v>32000.608036000001</v>
      </c>
      <c r="S4597" s="25">
        <f t="shared" si="715"/>
        <v>0</v>
      </c>
      <c r="T4597" s="25">
        <f t="shared" si="716"/>
        <v>21048.398468871645</v>
      </c>
      <c r="U4597" s="25" t="str">
        <f t="shared" si="717"/>
        <v>charge</v>
      </c>
      <c r="W4597" s="25">
        <f t="shared" si="720"/>
        <v>18943.558621984477</v>
      </c>
      <c r="X4597" s="25">
        <f t="shared" si="718"/>
        <v>23163.095628888426</v>
      </c>
      <c r="Y4597" s="25">
        <f t="shared" si="721"/>
        <v>0</v>
      </c>
      <c r="AA4597" s="25">
        <f t="shared" si="719"/>
        <v>0</v>
      </c>
      <c r="AC4597" s="25">
        <f t="shared" si="714"/>
        <v>2104.8398468871674</v>
      </c>
    </row>
    <row r="4598" x14ac:dyDescent="0.2">
      <c r="L4598" s="24">
        <v>4593</v>
      </c>
      <c r="M4598" s="28">
        <v>0.61808070100000001</v>
      </c>
      <c r="O4598" s="24">
        <v>4593</v>
      </c>
      <c r="P4598" s="24">
        <f>'ROTH 1.0'!O4598*'קובץ טיוטה'!$D$10</f>
        <v>15887.959161167766</v>
      </c>
      <c r="Q4598" s="24">
        <f t="shared" si="713"/>
        <v>12287.959161167766</v>
      </c>
      <c r="R4598" s="24">
        <f t="shared" si="722"/>
        <v>42029.487668000002</v>
      </c>
      <c r="S4598" s="24">
        <f t="shared" si="715"/>
        <v>0</v>
      </c>
      <c r="T4598" s="24">
        <f t="shared" si="716"/>
        <v>29741.528506832234</v>
      </c>
      <c r="U4598" s="24" t="str">
        <f t="shared" si="717"/>
        <v>charge</v>
      </c>
      <c r="W4598" s="24">
        <f t="shared" si="720"/>
        <v>26767.375656149008</v>
      </c>
      <c r="X4598" s="24">
        <f t="shared" si="718"/>
        <v>49930.471285037434</v>
      </c>
      <c r="Y4598" s="24">
        <f t="shared" si="721"/>
        <v>0</v>
      </c>
      <c r="AA4598" s="24">
        <f t="shared" si="719"/>
        <v>0</v>
      </c>
      <c r="AC4598" s="24">
        <f t="shared" si="714"/>
        <v>2974.1528506832256</v>
      </c>
    </row>
    <row r="4599" x14ac:dyDescent="0.2">
      <c r="L4599" s="25">
        <v>4594</v>
      </c>
      <c r="M4599" s="29">
        <v>0.67531208799999998</v>
      </c>
      <c r="O4599" s="25">
        <v>4594</v>
      </c>
      <c r="P4599" s="24">
        <f>'ROTH 1.0'!O4599*'קובץ טיוטה'!$D$10</f>
        <v>16649.44486050243</v>
      </c>
      <c r="Q4599" s="25">
        <f t="shared" si="713"/>
        <v>13049.44486050243</v>
      </c>
      <c r="R4599" s="24">
        <f t="shared" si="722"/>
        <v>45921.221983999996</v>
      </c>
      <c r="S4599" s="25">
        <f t="shared" si="715"/>
        <v>0</v>
      </c>
      <c r="T4599" s="25">
        <f t="shared" si="716"/>
        <v>32871.777123497566</v>
      </c>
      <c r="U4599" s="25" t="str">
        <f t="shared" si="717"/>
        <v>charge</v>
      </c>
      <c r="W4599" s="25">
        <f t="shared" si="720"/>
        <v>28069.528714962566</v>
      </c>
      <c r="X4599" s="25">
        <f t="shared" si="718"/>
        <v>78000</v>
      </c>
      <c r="Y4599" s="25">
        <f t="shared" si="721"/>
        <v>0</v>
      </c>
      <c r="AA4599" s="25">
        <f t="shared" si="719"/>
        <v>0</v>
      </c>
      <c r="AC4599" s="25">
        <f t="shared" si="714"/>
        <v>4802.2484085350006</v>
      </c>
    </row>
    <row r="4600" x14ac:dyDescent="0.2">
      <c r="L4600" s="24">
        <v>4595</v>
      </c>
      <c r="M4600" s="28">
        <v>0.70111941799999999</v>
      </c>
      <c r="O4600" s="24">
        <v>4595</v>
      </c>
      <c r="P4600" s="24">
        <f>'ROTH 1.0'!O4600*'קובץ טיוטה'!$D$10</f>
        <v>17046.283936370608</v>
      </c>
      <c r="Q4600" s="24">
        <f t="shared" si="713"/>
        <v>13446.283936370608</v>
      </c>
      <c r="R4600" s="24">
        <f t="shared" si="722"/>
        <v>47676.120423999993</v>
      </c>
      <c r="S4600" s="24">
        <f t="shared" si="715"/>
        <v>0</v>
      </c>
      <c r="T4600" s="24">
        <f t="shared" si="716"/>
        <v>34229.836487629385</v>
      </c>
      <c r="U4600" s="24" t="str">
        <f t="shared" si="717"/>
        <v>charge</v>
      </c>
      <c r="W4600" s="24">
        <f t="shared" si="720"/>
        <v>0</v>
      </c>
      <c r="X4600" s="24">
        <f t="shared" si="718"/>
        <v>78000</v>
      </c>
      <c r="Y4600" s="24">
        <f t="shared" si="721"/>
        <v>0</v>
      </c>
      <c r="AA4600" s="24">
        <f t="shared" si="719"/>
        <v>0</v>
      </c>
      <c r="AC4600" s="24">
        <f t="shared" si="714"/>
        <v>34229.836487629385</v>
      </c>
    </row>
    <row r="4601" x14ac:dyDescent="0.2">
      <c r="L4601" s="25">
        <v>4596</v>
      </c>
      <c r="M4601" s="29">
        <v>0.71538682099999995</v>
      </c>
      <c r="O4601" s="25">
        <v>4596</v>
      </c>
      <c r="P4601" s="24">
        <f>'ROTH 1.0'!O4601*'קובץ טיוטה'!$D$10</f>
        <v>17448.13726872914</v>
      </c>
      <c r="Q4601" s="25">
        <f t="shared" si="713"/>
        <v>13848.13726872914</v>
      </c>
      <c r="R4601" s="24">
        <f t="shared" si="722"/>
        <v>48646.303827999996</v>
      </c>
      <c r="S4601" s="25">
        <f t="shared" si="715"/>
        <v>0</v>
      </c>
      <c r="T4601" s="25">
        <f t="shared" si="716"/>
        <v>34798.16655927086</v>
      </c>
      <c r="U4601" s="25" t="str">
        <f t="shared" si="717"/>
        <v>charge</v>
      </c>
      <c r="W4601" s="25">
        <f t="shared" si="720"/>
        <v>0</v>
      </c>
      <c r="X4601" s="25">
        <f t="shared" si="718"/>
        <v>78000</v>
      </c>
      <c r="Y4601" s="25">
        <f t="shared" si="721"/>
        <v>0</v>
      </c>
      <c r="AA4601" s="25">
        <f t="shared" si="719"/>
        <v>0</v>
      </c>
      <c r="AC4601" s="25">
        <f t="shared" si="714"/>
        <v>34798.16655927086</v>
      </c>
    </row>
    <row r="4602" x14ac:dyDescent="0.2">
      <c r="L4602" s="24">
        <v>4597</v>
      </c>
      <c r="M4602" s="28">
        <v>0.73418458400000008</v>
      </c>
      <c r="O4602" s="24">
        <v>4597</v>
      </c>
      <c r="P4602" s="24">
        <f>'ROTH 1.0'!O4602*'קובץ טיוטה'!$D$10</f>
        <v>18021.984108901379</v>
      </c>
      <c r="Q4602" s="24">
        <f t="shared" si="713"/>
        <v>14421.984108901379</v>
      </c>
      <c r="R4602" s="24">
        <f t="shared" si="722"/>
        <v>49924.551712000008</v>
      </c>
      <c r="S4602" s="24">
        <f t="shared" si="715"/>
        <v>0</v>
      </c>
      <c r="T4602" s="24">
        <f t="shared" si="716"/>
        <v>35502.567603098629</v>
      </c>
      <c r="U4602" s="24" t="str">
        <f t="shared" si="717"/>
        <v>charge</v>
      </c>
      <c r="W4602" s="24">
        <f t="shared" si="720"/>
        <v>0</v>
      </c>
      <c r="X4602" s="24">
        <f t="shared" si="718"/>
        <v>78000</v>
      </c>
      <c r="Y4602" s="24">
        <f t="shared" si="721"/>
        <v>0</v>
      </c>
      <c r="AA4602" s="24">
        <f t="shared" si="719"/>
        <v>0</v>
      </c>
      <c r="AC4602" s="24">
        <f t="shared" si="714"/>
        <v>35502.567603098629</v>
      </c>
    </row>
    <row r="4603" x14ac:dyDescent="0.2">
      <c r="L4603" s="25">
        <v>4598</v>
      </c>
      <c r="M4603" s="29">
        <v>0.73107148700000002</v>
      </c>
      <c r="O4603" s="25">
        <v>4598</v>
      </c>
      <c r="P4603" s="24">
        <f>'ROTH 1.0'!O4603*'קובץ טיוטה'!$D$10</f>
        <v>18721.928615378281</v>
      </c>
      <c r="Q4603" s="25">
        <f t="shared" si="713"/>
        <v>15121.928615378281</v>
      </c>
      <c r="R4603" s="24">
        <f t="shared" si="722"/>
        <v>49712.861116</v>
      </c>
      <c r="S4603" s="25">
        <f t="shared" si="715"/>
        <v>0</v>
      </c>
      <c r="T4603" s="25">
        <f t="shared" si="716"/>
        <v>34590.932500621719</v>
      </c>
      <c r="U4603" s="25" t="str">
        <f t="shared" si="717"/>
        <v>charge</v>
      </c>
      <c r="W4603" s="25">
        <f t="shared" si="720"/>
        <v>0</v>
      </c>
      <c r="X4603" s="25">
        <f t="shared" si="718"/>
        <v>78000</v>
      </c>
      <c r="Y4603" s="25">
        <f t="shared" si="721"/>
        <v>0</v>
      </c>
      <c r="AA4603" s="25">
        <f t="shared" si="719"/>
        <v>0</v>
      </c>
      <c r="AC4603" s="25">
        <f t="shared" si="714"/>
        <v>34590.932500621719</v>
      </c>
    </row>
    <row r="4604" x14ac:dyDescent="0.2">
      <c r="L4604" s="24">
        <v>4599</v>
      </c>
      <c r="M4604" s="28">
        <v>0.70108357799999999</v>
      </c>
      <c r="O4604" s="24">
        <v>4599</v>
      </c>
      <c r="P4604" s="24">
        <f>'ROTH 1.0'!O4604*'קובץ טיוטה'!$D$10</f>
        <v>18932.683481702523</v>
      </c>
      <c r="Q4604" s="24">
        <f t="shared" si="713"/>
        <v>15332.683481702523</v>
      </c>
      <c r="R4604" s="24">
        <f t="shared" si="722"/>
        <v>47673.683303999998</v>
      </c>
      <c r="S4604" s="24">
        <f t="shared" si="715"/>
        <v>0</v>
      </c>
      <c r="T4604" s="24">
        <f t="shared" si="716"/>
        <v>32340.999822297475</v>
      </c>
      <c r="U4604" s="24" t="str">
        <f t="shared" si="717"/>
        <v>charge</v>
      </c>
      <c r="W4604" s="24">
        <f t="shared" si="720"/>
        <v>0</v>
      </c>
      <c r="X4604" s="24">
        <f t="shared" si="718"/>
        <v>78000</v>
      </c>
      <c r="Y4604" s="24">
        <f t="shared" si="721"/>
        <v>0</v>
      </c>
      <c r="AA4604" s="24">
        <f t="shared" si="719"/>
        <v>0</v>
      </c>
      <c r="AC4604" s="24">
        <f t="shared" si="714"/>
        <v>32340.999822297475</v>
      </c>
    </row>
    <row r="4605" x14ac:dyDescent="0.2">
      <c r="L4605" s="25">
        <v>4600</v>
      </c>
      <c r="M4605" s="29">
        <v>0.65184530099999993</v>
      </c>
      <c r="O4605" s="25">
        <v>4600</v>
      </c>
      <c r="P4605" s="24">
        <f>'ROTH 1.0'!O4605*'קובץ טיוטה'!$D$10</f>
        <v>18712.078501261978</v>
      </c>
      <c r="Q4605" s="25">
        <f t="shared" si="713"/>
        <v>15112.078501261978</v>
      </c>
      <c r="R4605" s="24">
        <f t="shared" si="722"/>
        <v>44325.480467999994</v>
      </c>
      <c r="S4605" s="25">
        <f t="shared" si="715"/>
        <v>0</v>
      </c>
      <c r="T4605" s="25">
        <f t="shared" si="716"/>
        <v>29213.401966738016</v>
      </c>
      <c r="U4605" s="25" t="str">
        <f t="shared" si="717"/>
        <v>charge</v>
      </c>
      <c r="W4605" s="25">
        <f t="shared" si="720"/>
        <v>0</v>
      </c>
      <c r="X4605" s="25">
        <f t="shared" si="718"/>
        <v>78000</v>
      </c>
      <c r="Y4605" s="25">
        <f t="shared" si="721"/>
        <v>0</v>
      </c>
      <c r="AA4605" s="25">
        <f t="shared" si="719"/>
        <v>0</v>
      </c>
      <c r="AC4605" s="25">
        <f t="shared" si="714"/>
        <v>29213.401966738016</v>
      </c>
    </row>
    <row r="4606" x14ac:dyDescent="0.2">
      <c r="L4606" s="24">
        <v>4601</v>
      </c>
      <c r="M4606" s="28">
        <v>0.55035641400000002</v>
      </c>
      <c r="O4606" s="24">
        <v>4601</v>
      </c>
      <c r="P4606" s="24">
        <f>'ROTH 1.0'!O4606*'קובץ טיוטה'!$D$10</f>
        <v>18388.67028718568</v>
      </c>
      <c r="Q4606" s="24">
        <f t="shared" si="713"/>
        <v>14788.67028718568</v>
      </c>
      <c r="R4606" s="24">
        <f t="shared" si="722"/>
        <v>37424.236152000005</v>
      </c>
      <c r="S4606" s="24">
        <f t="shared" si="715"/>
        <v>0</v>
      </c>
      <c r="T4606" s="24">
        <f t="shared" si="716"/>
        <v>22635.565864814325</v>
      </c>
      <c r="U4606" s="24" t="str">
        <f t="shared" si="717"/>
        <v>charge</v>
      </c>
      <c r="W4606" s="24">
        <f t="shared" si="720"/>
        <v>0</v>
      </c>
      <c r="X4606" s="24">
        <f t="shared" si="718"/>
        <v>78000</v>
      </c>
      <c r="Y4606" s="24">
        <f t="shared" si="721"/>
        <v>0</v>
      </c>
      <c r="AA4606" s="24">
        <f t="shared" si="719"/>
        <v>0</v>
      </c>
      <c r="AC4606" s="24">
        <f t="shared" si="714"/>
        <v>22635.565864814325</v>
      </c>
    </row>
    <row r="4607" x14ac:dyDescent="0.2">
      <c r="L4607" s="25">
        <v>4602</v>
      </c>
      <c r="M4607" s="29">
        <v>0.26116089199999998</v>
      </c>
      <c r="O4607" s="25">
        <v>4602</v>
      </c>
      <c r="P4607" s="24">
        <f>'ROTH 1.0'!O4607*'קובץ טיוטה'!$D$10</f>
        <v>18003.204520051288</v>
      </c>
      <c r="Q4607" s="25">
        <f t="shared" si="713"/>
        <v>14403.204520051288</v>
      </c>
      <c r="R4607" s="24">
        <f t="shared" si="722"/>
        <v>17758.940655999999</v>
      </c>
      <c r="S4607" s="25">
        <f t="shared" si="715"/>
        <v>0</v>
      </c>
      <c r="T4607" s="25">
        <f t="shared" si="716"/>
        <v>3355.7361359487113</v>
      </c>
      <c r="U4607" s="25" t="str">
        <f t="shared" si="717"/>
        <v>charge</v>
      </c>
      <c r="W4607" s="25">
        <f t="shared" si="720"/>
        <v>0</v>
      </c>
      <c r="X4607" s="25">
        <f t="shared" si="718"/>
        <v>78000</v>
      </c>
      <c r="Y4607" s="25">
        <f t="shared" si="721"/>
        <v>0</v>
      </c>
      <c r="AA4607" s="25">
        <f t="shared" si="719"/>
        <v>0</v>
      </c>
      <c r="AC4607" s="25">
        <f t="shared" si="714"/>
        <v>3355.7361359487113</v>
      </c>
    </row>
    <row r="4608" x14ac:dyDescent="0.2">
      <c r="L4608" s="24">
        <v>4603</v>
      </c>
      <c r="M4608" s="28">
        <v>0.102548317</v>
      </c>
      <c r="O4608" s="24">
        <v>4603</v>
      </c>
      <c r="P4608" s="24">
        <f>'ROTH 1.0'!O4608*'קובץ טיוטה'!$D$10</f>
        <v>17425.238192358116</v>
      </c>
      <c r="Q4608" s="24">
        <f t="shared" si="713"/>
        <v>13825.238192358116</v>
      </c>
      <c r="R4608" s="24">
        <f t="shared" si="722"/>
        <v>6973.2855559999998</v>
      </c>
      <c r="S4608" s="24">
        <f t="shared" si="715"/>
        <v>6851.9526363581163</v>
      </c>
      <c r="T4608" s="24">
        <f t="shared" si="716"/>
        <v>0</v>
      </c>
      <c r="U4608" s="24" t="str">
        <f t="shared" si="717"/>
        <v>drain</v>
      </c>
      <c r="W4608" s="24">
        <f t="shared" si="720"/>
        <v>0</v>
      </c>
      <c r="X4608" s="24">
        <f t="shared" si="718"/>
        <v>71148.04736364189</v>
      </c>
      <c r="Y4608" s="24">
        <f t="shared" si="721"/>
        <v>6851.9526363581099</v>
      </c>
      <c r="AA4608" s="24">
        <f t="shared" si="719"/>
        <v>0</v>
      </c>
      <c r="AC4608" s="24">
        <f t="shared" si="714"/>
        <v>0</v>
      </c>
    </row>
    <row r="4609" x14ac:dyDescent="0.2">
      <c r="L4609" s="25">
        <v>4604</v>
      </c>
      <c r="M4609" s="29">
        <v>0</v>
      </c>
      <c r="O4609" s="25">
        <v>4604</v>
      </c>
      <c r="P4609" s="24">
        <f>'ROTH 1.0'!O4609*'קובץ טיוטה'!$D$10</f>
        <v>16954.756270108242</v>
      </c>
      <c r="Q4609" s="25">
        <f t="shared" si="713"/>
        <v>13354.756270108242</v>
      </c>
      <c r="R4609" s="24">
        <f t="shared" si="722"/>
        <v>0</v>
      </c>
      <c r="S4609" s="25">
        <f t="shared" si="715"/>
        <v>13354.756270108242</v>
      </c>
      <c r="T4609" s="25">
        <f t="shared" si="716"/>
        <v>0</v>
      </c>
      <c r="U4609" s="25" t="str">
        <f t="shared" si="717"/>
        <v>drain</v>
      </c>
      <c r="W4609" s="25">
        <f t="shared" si="720"/>
        <v>0</v>
      </c>
      <c r="X4609" s="25">
        <f t="shared" si="718"/>
        <v>57793.291093533648</v>
      </c>
      <c r="Y4609" s="25">
        <f t="shared" si="721"/>
        <v>13354.756270108242</v>
      </c>
      <c r="AA4609" s="25">
        <f t="shared" si="719"/>
        <v>0</v>
      </c>
      <c r="AC4609" s="25">
        <f t="shared" si="714"/>
        <v>0</v>
      </c>
    </row>
    <row r="4610" x14ac:dyDescent="0.2">
      <c r="L4610" s="24">
        <v>4605</v>
      </c>
      <c r="M4610" s="28">
        <v>0</v>
      </c>
      <c r="O4610" s="24">
        <v>4605</v>
      </c>
      <c r="P4610" s="24">
        <f>'ROTH 1.0'!O4610*'קובץ טיוטה'!$D$10</f>
        <v>16799.774327363528</v>
      </c>
      <c r="Q4610" s="24">
        <f t="shared" si="713"/>
        <v>13199.774327363528</v>
      </c>
      <c r="R4610" s="24">
        <f t="shared" si="722"/>
        <v>0</v>
      </c>
      <c r="S4610" s="24">
        <f t="shared" si="715"/>
        <v>13199.774327363528</v>
      </c>
      <c r="T4610" s="24">
        <f t="shared" si="716"/>
        <v>0</v>
      </c>
      <c r="U4610" s="24" t="str">
        <f t="shared" si="717"/>
        <v>drain</v>
      </c>
      <c r="W4610" s="24">
        <f t="shared" si="720"/>
        <v>0</v>
      </c>
      <c r="X4610" s="24">
        <f t="shared" si="718"/>
        <v>44593.51676617012</v>
      </c>
      <c r="Y4610" s="24">
        <f t="shared" si="721"/>
        <v>13199.774327363528</v>
      </c>
      <c r="AA4610" s="24">
        <f t="shared" si="719"/>
        <v>0</v>
      </c>
      <c r="AC4610" s="24">
        <f t="shared" si="714"/>
        <v>0</v>
      </c>
    </row>
    <row r="4611" x14ac:dyDescent="0.2">
      <c r="L4611" s="25">
        <v>4606</v>
      </c>
      <c r="M4611" s="29">
        <v>0</v>
      </c>
      <c r="O4611" s="25">
        <v>4606</v>
      </c>
      <c r="P4611" s="24">
        <f>'ROTH 1.0'!O4611*'קובץ טיוטה'!$D$10</f>
        <v>16205.760620621089</v>
      </c>
      <c r="Q4611" s="25">
        <f t="shared" si="713"/>
        <v>12605.760620621089</v>
      </c>
      <c r="R4611" s="24">
        <f t="shared" si="722"/>
        <v>0</v>
      </c>
      <c r="S4611" s="25">
        <f t="shared" si="715"/>
        <v>12605.760620621089</v>
      </c>
      <c r="T4611" s="25">
        <f t="shared" si="716"/>
        <v>0</v>
      </c>
      <c r="U4611" s="25" t="str">
        <f t="shared" si="717"/>
        <v>drain</v>
      </c>
      <c r="W4611" s="25">
        <f t="shared" si="720"/>
        <v>0</v>
      </c>
      <c r="X4611" s="25">
        <f t="shared" si="718"/>
        <v>31987.756145549029</v>
      </c>
      <c r="Y4611" s="25">
        <f t="shared" si="721"/>
        <v>12605.760620621091</v>
      </c>
      <c r="AA4611" s="25">
        <f t="shared" si="719"/>
        <v>0</v>
      </c>
      <c r="AC4611" s="25">
        <f t="shared" si="714"/>
        <v>0</v>
      </c>
    </row>
    <row r="4612" x14ac:dyDescent="0.2">
      <c r="L4612" s="24">
        <v>4607</v>
      </c>
      <c r="M4612" s="28">
        <v>0</v>
      </c>
      <c r="O4612" s="24">
        <v>4607</v>
      </c>
      <c r="P4612" s="24">
        <f>'ROTH 1.0'!O4612*'קובץ טיוטה'!$D$10</f>
        <v>15188.44462678345</v>
      </c>
      <c r="Q4612" s="24">
        <f t="shared" si="713"/>
        <v>11588.44462678345</v>
      </c>
      <c r="R4612" s="24">
        <f t="shared" si="722"/>
        <v>0</v>
      </c>
      <c r="S4612" s="24">
        <f t="shared" si="715"/>
        <v>11588.44462678345</v>
      </c>
      <c r="T4612" s="24">
        <f t="shared" si="716"/>
        <v>0</v>
      </c>
      <c r="U4612" s="24" t="str">
        <f t="shared" si="717"/>
        <v>drain</v>
      </c>
      <c r="W4612" s="24">
        <f t="shared" si="720"/>
        <v>0</v>
      </c>
      <c r="X4612" s="24">
        <f t="shared" si="718"/>
        <v>20399.311518765579</v>
      </c>
      <c r="Y4612" s="24">
        <f t="shared" si="721"/>
        <v>11588.44462678345</v>
      </c>
      <c r="AA4612" s="24">
        <f t="shared" si="719"/>
        <v>0</v>
      </c>
      <c r="AC4612" s="24">
        <f t="shared" si="714"/>
        <v>0</v>
      </c>
    </row>
    <row r="4613" x14ac:dyDescent="0.2">
      <c r="L4613" s="25">
        <v>4608</v>
      </c>
      <c r="M4613" s="29">
        <v>0</v>
      </c>
      <c r="O4613" s="25">
        <v>4608</v>
      </c>
      <c r="P4613" s="24">
        <f>'ROTH 1.0'!O4613*'קובץ טיוטה'!$D$10</f>
        <v>14136.540745267817</v>
      </c>
      <c r="Q4613" s="25">
        <f t="shared" si="713"/>
        <v>10536.540745267817</v>
      </c>
      <c r="R4613" s="24">
        <f t="shared" si="722"/>
        <v>0</v>
      </c>
      <c r="S4613" s="25">
        <f t="shared" si="715"/>
        <v>10536.540745267817</v>
      </c>
      <c r="T4613" s="25">
        <f t="shared" si="716"/>
        <v>0</v>
      </c>
      <c r="U4613" s="25" t="str">
        <f t="shared" si="717"/>
        <v>drain</v>
      </c>
      <c r="W4613" s="25">
        <f t="shared" si="720"/>
        <v>0</v>
      </c>
      <c r="X4613" s="25">
        <f t="shared" si="718"/>
        <v>9862.7707734977612</v>
      </c>
      <c r="Y4613" s="25">
        <f t="shared" si="721"/>
        <v>10536.540745267817</v>
      </c>
      <c r="AA4613" s="25">
        <f t="shared" si="719"/>
        <v>0</v>
      </c>
      <c r="AC4613" s="25">
        <f t="shared" si="714"/>
        <v>0</v>
      </c>
    </row>
    <row r="4614" x14ac:dyDescent="0.2">
      <c r="L4614" s="24">
        <v>4609</v>
      </c>
      <c r="M4614" s="28">
        <v>0</v>
      </c>
      <c r="O4614" s="24">
        <v>4609</v>
      </c>
      <c r="P4614" s="24">
        <f>'ROTH 1.0'!O4614*'קובץ טיוטה'!$D$10</f>
        <v>13174.509988934726</v>
      </c>
      <c r="Q4614" s="24">
        <f t="shared" ref="Q4614:Q4677" si="723">P4614-$H$8*$H$9</f>
        <v>9574.5099889347257</v>
      </c>
      <c r="R4614" s="24">
        <f t="shared" si="722"/>
        <v>0</v>
      </c>
      <c r="S4614" s="24">
        <f t="shared" si="715"/>
        <v>9574.5099889347257</v>
      </c>
      <c r="T4614" s="24">
        <f t="shared" si="716"/>
        <v>0</v>
      </c>
      <c r="U4614" s="24" t="str">
        <f t="shared" si="717"/>
        <v>drain</v>
      </c>
      <c r="W4614" s="24">
        <f t="shared" si="720"/>
        <v>0</v>
      </c>
      <c r="X4614" s="24">
        <f t="shared" si="718"/>
        <v>288.26078456303549</v>
      </c>
      <c r="Y4614" s="24">
        <f t="shared" si="721"/>
        <v>9574.5099889347257</v>
      </c>
      <c r="AA4614" s="24">
        <f t="shared" si="719"/>
        <v>0</v>
      </c>
      <c r="AC4614" s="24">
        <f t="shared" ref="AC4614:AC4677" si="724">IF(U4614="charge",(T4614-W4614),0)</f>
        <v>0</v>
      </c>
    </row>
    <row r="4615" x14ac:dyDescent="0.2">
      <c r="L4615" s="25">
        <v>4610</v>
      </c>
      <c r="M4615" s="29">
        <v>0</v>
      </c>
      <c r="O4615" s="25">
        <v>4610</v>
      </c>
      <c r="P4615" s="24">
        <f>'ROTH 1.0'!O4615*'קובץ טיוטה'!$D$10</f>
        <v>12914.383565080965</v>
      </c>
      <c r="Q4615" s="25">
        <f t="shared" si="723"/>
        <v>9314.3835650809651</v>
      </c>
      <c r="R4615" s="24">
        <f t="shared" si="722"/>
        <v>0</v>
      </c>
      <c r="S4615" s="25">
        <f t="shared" ref="S4615:S4678" si="725">IF(Q4615&gt;R4615,Q4615-R4615,0)</f>
        <v>9314.3835650809651</v>
      </c>
      <c r="T4615" s="25">
        <f t="shared" ref="T4615:T4678" si="726">IF(R4615&gt;Q4615,R4615-Q4615,0)</f>
        <v>0</v>
      </c>
      <c r="U4615" s="25" t="str">
        <f t="shared" ref="U4615:U4678" si="727">IF(Q4615&gt;R4615,"drain","charge")</f>
        <v>drain</v>
      </c>
      <c r="W4615" s="25">
        <f t="shared" si="720"/>
        <v>0</v>
      </c>
      <c r="X4615" s="25">
        <f t="shared" ref="X4615:X4678" si="728">IF(X4614+T4615&gt;$H$11,$H$11,IF(U4615="charge",X4614+(T4615*$H$12),IF((X4614-S4615)&gt;0,X4614-S4615,0)))</f>
        <v>0</v>
      </c>
      <c r="Y4615" s="25">
        <f t="shared" si="721"/>
        <v>288.26078456303549</v>
      </c>
      <c r="AA4615" s="25">
        <f t="shared" ref="AA4615:AA4678" si="729">S4615-Y4615</f>
        <v>9026.1227805179296</v>
      </c>
      <c r="AC4615" s="25">
        <f t="shared" si="724"/>
        <v>0</v>
      </c>
    </row>
    <row r="4616" x14ac:dyDescent="0.2">
      <c r="L4616" s="24">
        <v>4611</v>
      </c>
      <c r="M4616" s="28">
        <v>0</v>
      </c>
      <c r="O4616" s="24">
        <v>4611</v>
      </c>
      <c r="P4616" s="24">
        <f>'ROTH 1.0'!O4616*'קובץ טיוטה'!$D$10</f>
        <v>12394.032665296814</v>
      </c>
      <c r="Q4616" s="24">
        <f t="shared" si="723"/>
        <v>8794.0326652968142</v>
      </c>
      <c r="R4616" s="24">
        <f t="shared" si="722"/>
        <v>0</v>
      </c>
      <c r="S4616" s="24">
        <f t="shared" si="725"/>
        <v>8794.0326652968142</v>
      </c>
      <c r="T4616" s="24">
        <f t="shared" si="726"/>
        <v>0</v>
      </c>
      <c r="U4616" s="24" t="str">
        <f t="shared" si="727"/>
        <v>drain</v>
      </c>
      <c r="W4616" s="24">
        <f t="shared" ref="W4616:W4679" si="730">IF(X4616&gt;=X4615,(X4616-X4615),0)</f>
        <v>0</v>
      </c>
      <c r="X4616" s="24">
        <f t="shared" si="728"/>
        <v>0</v>
      </c>
      <c r="Y4616" s="24">
        <f t="shared" ref="Y4616:Y4679" si="731">IF(U4616="drain",X4615-X4616,0)</f>
        <v>0</v>
      </c>
      <c r="AA4616" s="24">
        <f t="shared" si="729"/>
        <v>8794.0326652968142</v>
      </c>
      <c r="AC4616" s="24">
        <f t="shared" si="724"/>
        <v>0</v>
      </c>
    </row>
    <row r="4617" x14ac:dyDescent="0.2">
      <c r="L4617" s="25">
        <v>4612</v>
      </c>
      <c r="M4617" s="29">
        <v>0</v>
      </c>
      <c r="O4617" s="25">
        <v>4612</v>
      </c>
      <c r="P4617" s="24">
        <f>'ROTH 1.0'!O4617*'קובץ טיוטה'!$D$10</f>
        <v>12136.039261986047</v>
      </c>
      <c r="Q4617" s="25">
        <f t="shared" si="723"/>
        <v>8536.0392619860468</v>
      </c>
      <c r="R4617" s="24">
        <f t="shared" si="722"/>
        <v>0</v>
      </c>
      <c r="S4617" s="25">
        <f t="shared" si="725"/>
        <v>8536.0392619860468</v>
      </c>
      <c r="T4617" s="25">
        <f t="shared" si="726"/>
        <v>0</v>
      </c>
      <c r="U4617" s="25" t="str">
        <f t="shared" si="727"/>
        <v>drain</v>
      </c>
      <c r="W4617" s="25">
        <f t="shared" si="730"/>
        <v>0</v>
      </c>
      <c r="X4617" s="25">
        <f t="shared" si="728"/>
        <v>0</v>
      </c>
      <c r="Y4617" s="25">
        <f t="shared" si="731"/>
        <v>0</v>
      </c>
      <c r="AA4617" s="25">
        <f t="shared" si="729"/>
        <v>8536.0392619860468</v>
      </c>
      <c r="AC4617" s="25">
        <f t="shared" si="724"/>
        <v>0</v>
      </c>
    </row>
    <row r="4618" x14ac:dyDescent="0.2">
      <c r="L4618" s="24">
        <v>4613</v>
      </c>
      <c r="M4618" s="28">
        <v>0</v>
      </c>
      <c r="O4618" s="24">
        <v>4613</v>
      </c>
      <c r="P4618" s="24">
        <f>'ROTH 1.0'!O4618*'קובץ טיוטה'!$D$10</f>
        <v>12122.34813682747</v>
      </c>
      <c r="Q4618" s="24">
        <f t="shared" si="723"/>
        <v>8522.3481368274697</v>
      </c>
      <c r="R4618" s="24">
        <f t="shared" si="722"/>
        <v>0</v>
      </c>
      <c r="S4618" s="24">
        <f t="shared" si="725"/>
        <v>8522.3481368274697</v>
      </c>
      <c r="T4618" s="24">
        <f t="shared" si="726"/>
        <v>0</v>
      </c>
      <c r="U4618" s="24" t="str">
        <f t="shared" si="727"/>
        <v>drain</v>
      </c>
      <c r="W4618" s="24">
        <f t="shared" si="730"/>
        <v>0</v>
      </c>
      <c r="X4618" s="24">
        <f t="shared" si="728"/>
        <v>0</v>
      </c>
      <c r="Y4618" s="24">
        <f t="shared" si="731"/>
        <v>0</v>
      </c>
      <c r="AA4618" s="24">
        <f t="shared" si="729"/>
        <v>8522.3481368274697</v>
      </c>
      <c r="AC4618" s="24">
        <f t="shared" si="724"/>
        <v>0</v>
      </c>
    </row>
    <row r="4619" x14ac:dyDescent="0.2">
      <c r="L4619" s="25">
        <v>4614</v>
      </c>
      <c r="M4619" s="29">
        <v>0</v>
      </c>
      <c r="O4619" s="25">
        <v>4614</v>
      </c>
      <c r="P4619" s="24">
        <f>'ROTH 1.0'!O4619*'קובץ טיוטה'!$D$10</f>
        <v>11975.394650229622</v>
      </c>
      <c r="Q4619" s="25">
        <f t="shared" si="723"/>
        <v>8375.3946502296221</v>
      </c>
      <c r="R4619" s="24">
        <f t="shared" si="722"/>
        <v>0</v>
      </c>
      <c r="S4619" s="25">
        <f t="shared" si="725"/>
        <v>8375.3946502296221</v>
      </c>
      <c r="T4619" s="25">
        <f t="shared" si="726"/>
        <v>0</v>
      </c>
      <c r="U4619" s="25" t="str">
        <f t="shared" si="727"/>
        <v>drain</v>
      </c>
      <c r="W4619" s="25">
        <f t="shared" si="730"/>
        <v>0</v>
      </c>
      <c r="X4619" s="25">
        <f t="shared" si="728"/>
        <v>0</v>
      </c>
      <c r="Y4619" s="25">
        <f t="shared" si="731"/>
        <v>0</v>
      </c>
      <c r="AA4619" s="25">
        <f t="shared" si="729"/>
        <v>8375.3946502296221</v>
      </c>
      <c r="AC4619" s="25">
        <f t="shared" si="724"/>
        <v>0</v>
      </c>
    </row>
    <row r="4620" x14ac:dyDescent="0.2">
      <c r="L4620" s="24">
        <v>4615</v>
      </c>
      <c r="M4620" s="28">
        <v>0.192148444</v>
      </c>
      <c r="O4620" s="24">
        <v>4615</v>
      </c>
      <c r="P4620" s="24">
        <f>'ROTH 1.0'!O4620*'קובץ טיוטה'!$D$10</f>
        <v>12995.632067940875</v>
      </c>
      <c r="Q4620" s="24">
        <f t="shared" si="723"/>
        <v>9395.6320679408745</v>
      </c>
      <c r="R4620" s="24">
        <f t="shared" si="722"/>
        <v>13066.094191999999</v>
      </c>
      <c r="S4620" s="24">
        <f t="shared" si="725"/>
        <v>0</v>
      </c>
      <c r="T4620" s="24">
        <f t="shared" si="726"/>
        <v>3670.4621240591241</v>
      </c>
      <c r="U4620" s="24" t="str">
        <f t="shared" si="727"/>
        <v>charge</v>
      </c>
      <c r="W4620" s="24">
        <f t="shared" si="730"/>
        <v>3303.4159116532119</v>
      </c>
      <c r="X4620" s="24">
        <f t="shared" si="728"/>
        <v>3303.4159116532119</v>
      </c>
      <c r="Y4620" s="24">
        <f t="shared" si="731"/>
        <v>0</v>
      </c>
      <c r="AA4620" s="24">
        <f t="shared" si="729"/>
        <v>0</v>
      </c>
      <c r="AC4620" s="24">
        <f t="shared" si="724"/>
        <v>367.04621240591223</v>
      </c>
    </row>
    <row r="4621" x14ac:dyDescent="0.2">
      <c r="L4621" s="25">
        <v>4616</v>
      </c>
      <c r="M4621" s="29">
        <v>0.40498214500000002</v>
      </c>
      <c r="O4621" s="25">
        <v>4616</v>
      </c>
      <c r="P4621" s="24">
        <f>'ROTH 1.0'!O4621*'קובץ טיוטה'!$D$10</f>
        <v>14558.17143995163</v>
      </c>
      <c r="Q4621" s="25">
        <f t="shared" si="723"/>
        <v>10958.17143995163</v>
      </c>
      <c r="R4621" s="24">
        <f t="shared" si="722"/>
        <v>27538.785860000004</v>
      </c>
      <c r="S4621" s="25">
        <f t="shared" si="725"/>
        <v>0</v>
      </c>
      <c r="T4621" s="25">
        <f t="shared" si="726"/>
        <v>16580.614420048376</v>
      </c>
      <c r="U4621" s="25" t="str">
        <f t="shared" si="727"/>
        <v>charge</v>
      </c>
      <c r="W4621" s="25">
        <f t="shared" si="730"/>
        <v>14922.552978043537</v>
      </c>
      <c r="X4621" s="25">
        <f t="shared" si="728"/>
        <v>18225.968889696749</v>
      </c>
      <c r="Y4621" s="25">
        <f t="shared" si="731"/>
        <v>0</v>
      </c>
      <c r="AA4621" s="25">
        <f t="shared" si="729"/>
        <v>0</v>
      </c>
      <c r="AC4621" s="25">
        <f t="shared" si="724"/>
        <v>1658.0614420048387</v>
      </c>
    </row>
    <row r="4622" x14ac:dyDescent="0.2">
      <c r="L4622" s="24">
        <v>4617</v>
      </c>
      <c r="M4622" s="28">
        <v>0.57134535400000008</v>
      </c>
      <c r="O4622" s="24">
        <v>4617</v>
      </c>
      <c r="P4622" s="24">
        <f>'ROTH 1.0'!O4622*'קובץ טיוטה'!$D$10</f>
        <v>15961.960573385057</v>
      </c>
      <c r="Q4622" s="24">
        <f t="shared" si="723"/>
        <v>12361.960573385057</v>
      </c>
      <c r="R4622" s="24">
        <f t="shared" si="722"/>
        <v>38851.484071999999</v>
      </c>
      <c r="S4622" s="24">
        <f t="shared" si="725"/>
        <v>0</v>
      </c>
      <c r="T4622" s="24">
        <f t="shared" si="726"/>
        <v>26489.523498614944</v>
      </c>
      <c r="U4622" s="24" t="str">
        <f t="shared" si="727"/>
        <v>charge</v>
      </c>
      <c r="W4622" s="24">
        <f t="shared" si="730"/>
        <v>23840.57114875345</v>
      </c>
      <c r="X4622" s="24">
        <f t="shared" si="728"/>
        <v>42066.540038450199</v>
      </c>
      <c r="Y4622" s="24">
        <f t="shared" si="731"/>
        <v>0</v>
      </c>
      <c r="AA4622" s="24">
        <f t="shared" si="729"/>
        <v>0</v>
      </c>
      <c r="AC4622" s="24">
        <f t="shared" si="724"/>
        <v>2648.9523498614944</v>
      </c>
    </row>
    <row r="4623" x14ac:dyDescent="0.2">
      <c r="L4623" s="25">
        <v>4618</v>
      </c>
      <c r="M4623" s="29">
        <v>0.65629754799999995</v>
      </c>
      <c r="O4623" s="25">
        <v>4618</v>
      </c>
      <c r="P4623" s="24">
        <f>'ROTH 1.0'!O4623*'קובץ טיוטה'!$D$10</f>
        <v>16232.617966560638</v>
      </c>
      <c r="Q4623" s="25">
        <f t="shared" si="723"/>
        <v>12632.617966560638</v>
      </c>
      <c r="R4623" s="24">
        <f t="shared" si="722"/>
        <v>44628.233263999995</v>
      </c>
      <c r="S4623" s="25">
        <f t="shared" si="725"/>
        <v>0</v>
      </c>
      <c r="T4623" s="25">
        <f t="shared" si="726"/>
        <v>31995.615297439355</v>
      </c>
      <c r="U4623" s="25" t="str">
        <f t="shared" si="727"/>
        <v>charge</v>
      </c>
      <c r="W4623" s="25">
        <f t="shared" si="730"/>
        <v>28796.053767695426</v>
      </c>
      <c r="X4623" s="25">
        <f t="shared" si="728"/>
        <v>70862.593806145625</v>
      </c>
      <c r="Y4623" s="25">
        <f t="shared" si="731"/>
        <v>0</v>
      </c>
      <c r="AA4623" s="25">
        <f t="shared" si="729"/>
        <v>0</v>
      </c>
      <c r="AC4623" s="25">
        <f t="shared" si="724"/>
        <v>3199.561529743929</v>
      </c>
    </row>
    <row r="4624" x14ac:dyDescent="0.2">
      <c r="L4624" s="24">
        <v>4619</v>
      </c>
      <c r="M4624" s="28">
        <v>0.70062941599999995</v>
      </c>
      <c r="O4624" s="24">
        <v>4619</v>
      </c>
      <c r="P4624" s="24">
        <f>'ROTH 1.0'!O4624*'קובץ טיוטה'!$D$10</f>
        <v>16922.235484421573</v>
      </c>
      <c r="Q4624" s="24">
        <f t="shared" si="723"/>
        <v>13322.235484421573</v>
      </c>
      <c r="R4624" s="24">
        <f t="shared" ref="R4624:R4687" si="732">M4624*$H$7*0.85</f>
        <v>47642.800287999999</v>
      </c>
      <c r="S4624" s="24">
        <f t="shared" si="725"/>
        <v>0</v>
      </c>
      <c r="T4624" s="24">
        <f t="shared" si="726"/>
        <v>34320.564803578425</v>
      </c>
      <c r="U4624" s="24" t="str">
        <f t="shared" si="727"/>
        <v>charge</v>
      </c>
      <c r="W4624" s="24">
        <f t="shared" si="730"/>
        <v>7137.4061938543746</v>
      </c>
      <c r="X4624" s="24">
        <f t="shared" si="728"/>
        <v>78000</v>
      </c>
      <c r="Y4624" s="24">
        <f t="shared" si="731"/>
        <v>0</v>
      </c>
      <c r="AA4624" s="24">
        <f t="shared" si="729"/>
        <v>0</v>
      </c>
      <c r="AC4624" s="24">
        <f t="shared" si="724"/>
        <v>27183.158609724051</v>
      </c>
    </row>
    <row r="4625" x14ac:dyDescent="0.2">
      <c r="L4625" s="25">
        <v>4620</v>
      </c>
      <c r="M4625" s="29">
        <v>0.73048547600000002</v>
      </c>
      <c r="O4625" s="25">
        <v>4620</v>
      </c>
      <c r="P4625" s="24">
        <f>'ROTH 1.0'!O4625*'קובץ טיוטה'!$D$10</f>
        <v>17518.048003532451</v>
      </c>
      <c r="Q4625" s="25">
        <f t="shared" si="723"/>
        <v>13918.048003532451</v>
      </c>
      <c r="R4625" s="24">
        <f t="shared" si="732"/>
        <v>49673.012368000003</v>
      </c>
      <c r="S4625" s="25">
        <f t="shared" si="725"/>
        <v>0</v>
      </c>
      <c r="T4625" s="25">
        <f t="shared" si="726"/>
        <v>35754.964364467553</v>
      </c>
      <c r="U4625" s="25" t="str">
        <f t="shared" si="727"/>
        <v>charge</v>
      </c>
      <c r="W4625" s="25">
        <f t="shared" si="730"/>
        <v>0</v>
      </c>
      <c r="X4625" s="25">
        <f t="shared" si="728"/>
        <v>78000</v>
      </c>
      <c r="Y4625" s="25">
        <f t="shared" si="731"/>
        <v>0</v>
      </c>
      <c r="AA4625" s="25">
        <f t="shared" si="729"/>
        <v>0</v>
      </c>
      <c r="AC4625" s="25">
        <f t="shared" si="724"/>
        <v>35754.964364467553</v>
      </c>
    </row>
    <row r="4626" x14ac:dyDescent="0.2">
      <c r="L4626" s="24">
        <v>4621</v>
      </c>
      <c r="M4626" s="28">
        <v>0.73858907900000004</v>
      </c>
      <c r="O4626" s="24">
        <v>4621</v>
      </c>
      <c r="P4626" s="24">
        <f>'ROTH 1.0'!O4626*'קובץ טיוטה'!$D$10</f>
        <v>18055.781415121073</v>
      </c>
      <c r="Q4626" s="24">
        <f t="shared" si="723"/>
        <v>14455.781415121073</v>
      </c>
      <c r="R4626" s="24">
        <f t="shared" si="732"/>
        <v>50224.057372000003</v>
      </c>
      <c r="S4626" s="24">
        <f t="shared" si="725"/>
        <v>0</v>
      </c>
      <c r="T4626" s="24">
        <f t="shared" si="726"/>
        <v>35768.275956878933</v>
      </c>
      <c r="U4626" s="24" t="str">
        <f t="shared" si="727"/>
        <v>charge</v>
      </c>
      <c r="W4626" s="24">
        <f t="shared" si="730"/>
        <v>0</v>
      </c>
      <c r="X4626" s="24">
        <f t="shared" si="728"/>
        <v>78000</v>
      </c>
      <c r="Y4626" s="24">
        <f t="shared" si="731"/>
        <v>0</v>
      </c>
      <c r="AA4626" s="24">
        <f t="shared" si="729"/>
        <v>0</v>
      </c>
      <c r="AC4626" s="24">
        <f t="shared" si="724"/>
        <v>35768.275956878933</v>
      </c>
    </row>
    <row r="4627" x14ac:dyDescent="0.2">
      <c r="L4627" s="25">
        <v>4622</v>
      </c>
      <c r="M4627" s="29">
        <v>0.72119714599999996</v>
      </c>
      <c r="O4627" s="25">
        <v>4622</v>
      </c>
      <c r="P4627" s="24">
        <f>'ROTH 1.0'!O4627*'קובץ טיוטה'!$D$10</f>
        <v>18701.814796856906</v>
      </c>
      <c r="Q4627" s="25">
        <f t="shared" si="723"/>
        <v>15101.814796856906</v>
      </c>
      <c r="R4627" s="24">
        <f t="shared" si="732"/>
        <v>49041.405928</v>
      </c>
      <c r="S4627" s="25">
        <f t="shared" si="725"/>
        <v>0</v>
      </c>
      <c r="T4627" s="25">
        <f t="shared" si="726"/>
        <v>33939.591131143097</v>
      </c>
      <c r="U4627" s="25" t="str">
        <f t="shared" si="727"/>
        <v>charge</v>
      </c>
      <c r="W4627" s="25">
        <f t="shared" si="730"/>
        <v>0</v>
      </c>
      <c r="X4627" s="25">
        <f t="shared" si="728"/>
        <v>78000</v>
      </c>
      <c r="Y4627" s="25">
        <f t="shared" si="731"/>
        <v>0</v>
      </c>
      <c r="AA4627" s="25">
        <f t="shared" si="729"/>
        <v>0</v>
      </c>
      <c r="AC4627" s="25">
        <f t="shared" si="724"/>
        <v>33939.591131143097</v>
      </c>
    </row>
    <row r="4628" x14ac:dyDescent="0.2">
      <c r="L4628" s="24">
        <v>4623</v>
      </c>
      <c r="M4628" s="28">
        <v>0.70112650700000001</v>
      </c>
      <c r="O4628" s="24">
        <v>4623</v>
      </c>
      <c r="P4628" s="24">
        <f>'ROTH 1.0'!O4628*'קובץ טיוטה'!$D$10</f>
        <v>18909.880082055228</v>
      </c>
      <c r="Q4628" s="24">
        <f t="shared" si="723"/>
        <v>15309.880082055228</v>
      </c>
      <c r="R4628" s="24">
        <f t="shared" si="732"/>
        <v>47676.602476</v>
      </c>
      <c r="S4628" s="24">
        <f t="shared" si="725"/>
        <v>0</v>
      </c>
      <c r="T4628" s="24">
        <f t="shared" si="726"/>
        <v>32366.722393944772</v>
      </c>
      <c r="U4628" s="24" t="str">
        <f t="shared" si="727"/>
        <v>charge</v>
      </c>
      <c r="W4628" s="24">
        <f t="shared" si="730"/>
        <v>0</v>
      </c>
      <c r="X4628" s="24">
        <f t="shared" si="728"/>
        <v>78000</v>
      </c>
      <c r="Y4628" s="24">
        <f t="shared" si="731"/>
        <v>0</v>
      </c>
      <c r="AA4628" s="24">
        <f t="shared" si="729"/>
        <v>0</v>
      </c>
      <c r="AC4628" s="24">
        <f t="shared" si="724"/>
        <v>32366.722393944772</v>
      </c>
    </row>
    <row r="4629" x14ac:dyDescent="0.2">
      <c r="L4629" s="25">
        <v>4624</v>
      </c>
      <c r="M4629" s="29">
        <v>0.64598552500000006</v>
      </c>
      <c r="O4629" s="25">
        <v>4624</v>
      </c>
      <c r="P4629" s="24">
        <f>'ROTH 1.0'!O4629*'קובץ טיוטה'!$D$10</f>
        <v>18756.966072069841</v>
      </c>
      <c r="Q4629" s="25">
        <f t="shared" si="723"/>
        <v>15156.966072069841</v>
      </c>
      <c r="R4629" s="24">
        <f t="shared" si="732"/>
        <v>43927.015700000004</v>
      </c>
      <c r="S4629" s="25">
        <f t="shared" si="725"/>
        <v>0</v>
      </c>
      <c r="T4629" s="25">
        <f t="shared" si="726"/>
        <v>28770.049627930162</v>
      </c>
      <c r="U4629" s="25" t="str">
        <f t="shared" si="727"/>
        <v>charge</v>
      </c>
      <c r="W4629" s="25">
        <f t="shared" si="730"/>
        <v>0</v>
      </c>
      <c r="X4629" s="25">
        <f t="shared" si="728"/>
        <v>78000</v>
      </c>
      <c r="Y4629" s="25">
        <f t="shared" si="731"/>
        <v>0</v>
      </c>
      <c r="AA4629" s="25">
        <f t="shared" si="729"/>
        <v>0</v>
      </c>
      <c r="AC4629" s="25">
        <f t="shared" si="724"/>
        <v>28770.049627930162</v>
      </c>
    </row>
    <row r="4630" x14ac:dyDescent="0.2">
      <c r="L4630" s="24">
        <v>4625</v>
      </c>
      <c r="M4630" s="28">
        <v>0.54970333999999998</v>
      </c>
      <c r="O4630" s="24">
        <v>4625</v>
      </c>
      <c r="P4630" s="24">
        <f>'ROTH 1.0'!O4630*'קובץ טיוטה'!$D$10</f>
        <v>18375.682775812318</v>
      </c>
      <c r="Q4630" s="24">
        <f t="shared" si="723"/>
        <v>14775.682775812318</v>
      </c>
      <c r="R4630" s="24">
        <f t="shared" si="732"/>
        <v>37379.827120000002</v>
      </c>
      <c r="S4630" s="24">
        <f t="shared" si="725"/>
        <v>0</v>
      </c>
      <c r="T4630" s="24">
        <f t="shared" si="726"/>
        <v>22604.144344187684</v>
      </c>
      <c r="U4630" s="24" t="str">
        <f t="shared" si="727"/>
        <v>charge</v>
      </c>
      <c r="W4630" s="24">
        <f t="shared" si="730"/>
        <v>0</v>
      </c>
      <c r="X4630" s="24">
        <f t="shared" si="728"/>
        <v>78000</v>
      </c>
      <c r="Y4630" s="24">
        <f t="shared" si="731"/>
        <v>0</v>
      </c>
      <c r="AA4630" s="24">
        <f t="shared" si="729"/>
        <v>0</v>
      </c>
      <c r="AC4630" s="24">
        <f t="shared" si="724"/>
        <v>22604.144344187684</v>
      </c>
    </row>
    <row r="4631" x14ac:dyDescent="0.2">
      <c r="L4631" s="25">
        <v>4626</v>
      </c>
      <c r="M4631" s="29">
        <v>0.26068995900000003</v>
      </c>
      <c r="O4631" s="25">
        <v>4626</v>
      </c>
      <c r="P4631" s="24">
        <f>'ROTH 1.0'!O4631*'קובץ טיוטה'!$D$10</f>
        <v>18003.124340039947</v>
      </c>
      <c r="Q4631" s="25">
        <f t="shared" si="723"/>
        <v>14403.124340039947</v>
      </c>
      <c r="R4631" s="24">
        <f t="shared" si="732"/>
        <v>17726.917212000004</v>
      </c>
      <c r="S4631" s="25">
        <f t="shared" si="725"/>
        <v>0</v>
      </c>
      <c r="T4631" s="25">
        <f t="shared" si="726"/>
        <v>3323.7928719600568</v>
      </c>
      <c r="U4631" s="25" t="str">
        <f t="shared" si="727"/>
        <v>charge</v>
      </c>
      <c r="W4631" s="25">
        <f t="shared" si="730"/>
        <v>0</v>
      </c>
      <c r="X4631" s="25">
        <f t="shared" si="728"/>
        <v>78000</v>
      </c>
      <c r="Y4631" s="25">
        <f t="shared" si="731"/>
        <v>0</v>
      </c>
      <c r="AA4631" s="25">
        <f t="shared" si="729"/>
        <v>0</v>
      </c>
      <c r="AC4631" s="25">
        <f t="shared" si="724"/>
        <v>3323.7928719600568</v>
      </c>
    </row>
    <row r="4632" x14ac:dyDescent="0.2">
      <c r="L4632" s="24">
        <v>4627</v>
      </c>
      <c r="M4632" s="28">
        <v>0.10321857799999999</v>
      </c>
      <c r="O4632" s="24">
        <v>4627</v>
      </c>
      <c r="P4632" s="24">
        <f>'ROTH 1.0'!O4632*'קובץ טיוטה'!$D$10</f>
        <v>17422.8143524976</v>
      </c>
      <c r="Q4632" s="24">
        <f t="shared" si="723"/>
        <v>13822.8143524976</v>
      </c>
      <c r="R4632" s="24">
        <f t="shared" si="732"/>
        <v>7018.8633039999995</v>
      </c>
      <c r="S4632" s="24">
        <f t="shared" si="725"/>
        <v>6803.9510484976008</v>
      </c>
      <c r="T4632" s="24">
        <f t="shared" si="726"/>
        <v>0</v>
      </c>
      <c r="U4632" s="24" t="str">
        <f t="shared" si="727"/>
        <v>drain</v>
      </c>
      <c r="W4632" s="24">
        <f t="shared" si="730"/>
        <v>0</v>
      </c>
      <c r="X4632" s="24">
        <f t="shared" si="728"/>
        <v>71196.048951502395</v>
      </c>
      <c r="Y4632" s="24">
        <f t="shared" si="731"/>
        <v>6803.9510484976054</v>
      </c>
      <c r="AA4632" s="24">
        <f t="shared" si="729"/>
        <v>0</v>
      </c>
      <c r="AC4632" s="24">
        <f t="shared" si="724"/>
        <v>0</v>
      </c>
    </row>
    <row r="4633" x14ac:dyDescent="0.2">
      <c r="L4633" s="25">
        <v>4628</v>
      </c>
      <c r="M4633" s="29">
        <v>0</v>
      </c>
      <c r="O4633" s="25">
        <v>4628</v>
      </c>
      <c r="P4633" s="24">
        <f>'ROTH 1.0'!O4633*'קובץ טיוטה'!$D$10</f>
        <v>17026.464471304349</v>
      </c>
      <c r="Q4633" s="25">
        <f t="shared" si="723"/>
        <v>13426.464471304349</v>
      </c>
      <c r="R4633" s="24">
        <f t="shared" si="732"/>
        <v>0</v>
      </c>
      <c r="S4633" s="25">
        <f t="shared" si="725"/>
        <v>13426.464471304349</v>
      </c>
      <c r="T4633" s="25">
        <f t="shared" si="726"/>
        <v>0</v>
      </c>
      <c r="U4633" s="25" t="str">
        <f t="shared" si="727"/>
        <v>drain</v>
      </c>
      <c r="W4633" s="25">
        <f t="shared" si="730"/>
        <v>0</v>
      </c>
      <c r="X4633" s="25">
        <f t="shared" si="728"/>
        <v>57769.584480198042</v>
      </c>
      <c r="Y4633" s="25">
        <f t="shared" si="731"/>
        <v>13426.464471304353</v>
      </c>
      <c r="AA4633" s="25">
        <f t="shared" si="729"/>
        <v>0</v>
      </c>
      <c r="AC4633" s="25">
        <f t="shared" si="724"/>
        <v>0</v>
      </c>
    </row>
    <row r="4634" x14ac:dyDescent="0.2">
      <c r="L4634" s="24">
        <v>4629</v>
      </c>
      <c r="M4634" s="28">
        <v>0</v>
      </c>
      <c r="O4634" s="24">
        <v>4629</v>
      </c>
      <c r="P4634" s="24">
        <f>'ROTH 1.0'!O4634*'קובץ טיוטה'!$D$10</f>
        <v>16921.794952821343</v>
      </c>
      <c r="Q4634" s="24">
        <f t="shared" si="723"/>
        <v>13321.794952821343</v>
      </c>
      <c r="R4634" s="24">
        <f t="shared" si="732"/>
        <v>0</v>
      </c>
      <c r="S4634" s="24">
        <f t="shared" si="725"/>
        <v>13321.794952821343</v>
      </c>
      <c r="T4634" s="24">
        <f t="shared" si="726"/>
        <v>0</v>
      </c>
      <c r="U4634" s="24" t="str">
        <f t="shared" si="727"/>
        <v>drain</v>
      </c>
      <c r="W4634" s="24">
        <f t="shared" si="730"/>
        <v>0</v>
      </c>
      <c r="X4634" s="24">
        <f t="shared" si="728"/>
        <v>44447.789527376699</v>
      </c>
      <c r="Y4634" s="24">
        <f t="shared" si="731"/>
        <v>13321.794952821343</v>
      </c>
      <c r="AA4634" s="24">
        <f t="shared" si="729"/>
        <v>0</v>
      </c>
      <c r="AC4634" s="24">
        <f t="shared" si="724"/>
        <v>0</v>
      </c>
    </row>
    <row r="4635" x14ac:dyDescent="0.2">
      <c r="L4635" s="25">
        <v>4630</v>
      </c>
      <c r="M4635" s="29">
        <v>0</v>
      </c>
      <c r="O4635" s="25">
        <v>4630</v>
      </c>
      <c r="P4635" s="24">
        <f>'ROTH 1.0'!O4635*'קובץ טיוטה'!$D$10</f>
        <v>16273.678750935927</v>
      </c>
      <c r="Q4635" s="25">
        <f t="shared" si="723"/>
        <v>12673.678750935927</v>
      </c>
      <c r="R4635" s="24">
        <f t="shared" si="732"/>
        <v>0</v>
      </c>
      <c r="S4635" s="25">
        <f t="shared" si="725"/>
        <v>12673.678750935927</v>
      </c>
      <c r="T4635" s="25">
        <f t="shared" si="726"/>
        <v>0</v>
      </c>
      <c r="U4635" s="25" t="str">
        <f t="shared" si="727"/>
        <v>drain</v>
      </c>
      <c r="W4635" s="25">
        <f t="shared" si="730"/>
        <v>0</v>
      </c>
      <c r="X4635" s="25">
        <f t="shared" si="728"/>
        <v>31774.110776440772</v>
      </c>
      <c r="Y4635" s="25">
        <f t="shared" si="731"/>
        <v>12673.678750935927</v>
      </c>
      <c r="AA4635" s="25">
        <f t="shared" si="729"/>
        <v>0</v>
      </c>
      <c r="AC4635" s="25">
        <f t="shared" si="724"/>
        <v>0</v>
      </c>
    </row>
    <row r="4636" x14ac:dyDescent="0.2">
      <c r="L4636" s="24">
        <v>4631</v>
      </c>
      <c r="M4636" s="28">
        <v>0</v>
      </c>
      <c r="O4636" s="24">
        <v>4631</v>
      </c>
      <c r="P4636" s="24">
        <f>'ROTH 1.0'!O4636*'קובץ טיוטה'!$D$10</f>
        <v>15260.140384106016</v>
      </c>
      <c r="Q4636" s="24">
        <f t="shared" si="723"/>
        <v>11660.140384106016</v>
      </c>
      <c r="R4636" s="24">
        <f t="shared" si="732"/>
        <v>0</v>
      </c>
      <c r="S4636" s="24">
        <f t="shared" si="725"/>
        <v>11660.140384106016</v>
      </c>
      <c r="T4636" s="24">
        <f t="shared" si="726"/>
        <v>0</v>
      </c>
      <c r="U4636" s="24" t="str">
        <f t="shared" si="727"/>
        <v>drain</v>
      </c>
      <c r="W4636" s="24">
        <f t="shared" si="730"/>
        <v>0</v>
      </c>
      <c r="X4636" s="24">
        <f t="shared" si="728"/>
        <v>20113.970392334755</v>
      </c>
      <c r="Y4636" s="24">
        <f t="shared" si="731"/>
        <v>11660.140384106016</v>
      </c>
      <c r="AA4636" s="24">
        <f t="shared" si="729"/>
        <v>0</v>
      </c>
      <c r="AC4636" s="24">
        <f t="shared" si="724"/>
        <v>0</v>
      </c>
    </row>
    <row r="4637" x14ac:dyDescent="0.2">
      <c r="L4637" s="25">
        <v>4632</v>
      </c>
      <c r="M4637" s="29">
        <v>0</v>
      </c>
      <c r="O4637" s="25">
        <v>4632</v>
      </c>
      <c r="P4637" s="24">
        <f>'ROTH 1.0'!O4637*'קובץ טיוטה'!$D$10</f>
        <v>14173.049675819182</v>
      </c>
      <c r="Q4637" s="25">
        <f t="shared" si="723"/>
        <v>10573.049675819182</v>
      </c>
      <c r="R4637" s="24">
        <f t="shared" si="732"/>
        <v>0</v>
      </c>
      <c r="S4637" s="25">
        <f t="shared" si="725"/>
        <v>10573.049675819182</v>
      </c>
      <c r="T4637" s="25">
        <f t="shared" si="726"/>
        <v>0</v>
      </c>
      <c r="U4637" s="25" t="str">
        <f t="shared" si="727"/>
        <v>drain</v>
      </c>
      <c r="W4637" s="25">
        <f t="shared" si="730"/>
        <v>0</v>
      </c>
      <c r="X4637" s="25">
        <f t="shared" si="728"/>
        <v>9540.9207165155731</v>
      </c>
      <c r="Y4637" s="25">
        <f t="shared" si="731"/>
        <v>10573.049675819182</v>
      </c>
      <c r="AA4637" s="25">
        <f t="shared" si="729"/>
        <v>0</v>
      </c>
      <c r="AC4637" s="25">
        <f t="shared" si="724"/>
        <v>0</v>
      </c>
    </row>
    <row r="4638" x14ac:dyDescent="0.2">
      <c r="L4638" s="24">
        <v>4633</v>
      </c>
      <c r="M4638" s="28">
        <v>0</v>
      </c>
      <c r="O4638" s="24">
        <v>4633</v>
      </c>
      <c r="P4638" s="24">
        <f>'ROTH 1.0'!O4638*'קובץ טיוטה'!$D$10</f>
        <v>13700.868402918832</v>
      </c>
      <c r="Q4638" s="24">
        <f t="shared" si="723"/>
        <v>10100.868402918832</v>
      </c>
      <c r="R4638" s="24">
        <f t="shared" si="732"/>
        <v>0</v>
      </c>
      <c r="S4638" s="24">
        <f t="shared" si="725"/>
        <v>10100.868402918832</v>
      </c>
      <c r="T4638" s="24">
        <f t="shared" si="726"/>
        <v>0</v>
      </c>
      <c r="U4638" s="24" t="str">
        <f t="shared" si="727"/>
        <v>drain</v>
      </c>
      <c r="W4638" s="24">
        <f t="shared" si="730"/>
        <v>0</v>
      </c>
      <c r="X4638" s="24">
        <f t="shared" si="728"/>
        <v>0</v>
      </c>
      <c r="Y4638" s="24">
        <f t="shared" si="731"/>
        <v>9540.9207165155731</v>
      </c>
      <c r="AA4638" s="24">
        <f t="shared" si="729"/>
        <v>559.94768640325856</v>
      </c>
      <c r="AC4638" s="24">
        <f t="shared" si="724"/>
        <v>0</v>
      </c>
    </row>
    <row r="4639" x14ac:dyDescent="0.2">
      <c r="L4639" s="25">
        <v>4634</v>
      </c>
      <c r="M4639" s="29">
        <v>0</v>
      </c>
      <c r="O4639" s="25">
        <v>4634</v>
      </c>
      <c r="P4639" s="24">
        <f>'ROTH 1.0'!O4639*'קובץ טיוטה'!$D$10</f>
        <v>13084.705718191593</v>
      </c>
      <c r="Q4639" s="25">
        <f t="shared" si="723"/>
        <v>9484.7057181915934</v>
      </c>
      <c r="R4639" s="24">
        <f t="shared" si="732"/>
        <v>0</v>
      </c>
      <c r="S4639" s="25">
        <f t="shared" si="725"/>
        <v>9484.7057181915934</v>
      </c>
      <c r="T4639" s="25">
        <f t="shared" si="726"/>
        <v>0</v>
      </c>
      <c r="U4639" s="25" t="str">
        <f t="shared" si="727"/>
        <v>drain</v>
      </c>
      <c r="W4639" s="25">
        <f t="shared" si="730"/>
        <v>0</v>
      </c>
      <c r="X4639" s="25">
        <f t="shared" si="728"/>
        <v>0</v>
      </c>
      <c r="Y4639" s="25">
        <f t="shared" si="731"/>
        <v>0</v>
      </c>
      <c r="AA4639" s="25">
        <f t="shared" si="729"/>
        <v>9484.7057181915934</v>
      </c>
      <c r="AC4639" s="25">
        <f t="shared" si="724"/>
        <v>0</v>
      </c>
    </row>
    <row r="4640" x14ac:dyDescent="0.2">
      <c r="L4640" s="24">
        <v>4635</v>
      </c>
      <c r="M4640" s="28">
        <v>0</v>
      </c>
      <c r="O4640" s="24">
        <v>4635</v>
      </c>
      <c r="P4640" s="24">
        <f>'ROTH 1.0'!O4640*'קובץ טיוטה'!$D$10</f>
        <v>12674.842519720507</v>
      </c>
      <c r="Q4640" s="24">
        <f t="shared" si="723"/>
        <v>9074.842519720507</v>
      </c>
      <c r="R4640" s="24">
        <f t="shared" si="732"/>
        <v>0</v>
      </c>
      <c r="S4640" s="24">
        <f t="shared" si="725"/>
        <v>9074.842519720507</v>
      </c>
      <c r="T4640" s="24">
        <f t="shared" si="726"/>
        <v>0</v>
      </c>
      <c r="U4640" s="24" t="str">
        <f t="shared" si="727"/>
        <v>drain</v>
      </c>
      <c r="W4640" s="24">
        <f t="shared" si="730"/>
        <v>0</v>
      </c>
      <c r="X4640" s="24">
        <f t="shared" si="728"/>
        <v>0</v>
      </c>
      <c r="Y4640" s="24">
        <f t="shared" si="731"/>
        <v>0</v>
      </c>
      <c r="AA4640" s="24">
        <f t="shared" si="729"/>
        <v>9074.842519720507</v>
      </c>
      <c r="AC4640" s="24">
        <f t="shared" si="724"/>
        <v>0</v>
      </c>
    </row>
    <row r="4641" x14ac:dyDescent="0.2">
      <c r="L4641" s="25">
        <v>4636</v>
      </c>
      <c r="M4641" s="29">
        <v>0</v>
      </c>
      <c r="O4641" s="25">
        <v>4636</v>
      </c>
      <c r="P4641" s="24">
        <f>'ROTH 1.0'!O4641*'קובץ טיוטה'!$D$10</f>
        <v>12326.25625479902</v>
      </c>
      <c r="Q4641" s="25">
        <f t="shared" si="723"/>
        <v>8726.2562547990201</v>
      </c>
      <c r="R4641" s="24">
        <f t="shared" si="732"/>
        <v>0</v>
      </c>
      <c r="S4641" s="25">
        <f t="shared" si="725"/>
        <v>8726.2562547990201</v>
      </c>
      <c r="T4641" s="25">
        <f t="shared" si="726"/>
        <v>0</v>
      </c>
      <c r="U4641" s="25" t="str">
        <f t="shared" si="727"/>
        <v>drain</v>
      </c>
      <c r="W4641" s="25">
        <f t="shared" si="730"/>
        <v>0</v>
      </c>
      <c r="X4641" s="25">
        <f t="shared" si="728"/>
        <v>0</v>
      </c>
      <c r="Y4641" s="25">
        <f t="shared" si="731"/>
        <v>0</v>
      </c>
      <c r="AA4641" s="25">
        <f t="shared" si="729"/>
        <v>8726.2562547990201</v>
      </c>
      <c r="AC4641" s="25">
        <f t="shared" si="724"/>
        <v>0</v>
      </c>
    </row>
    <row r="4642" x14ac:dyDescent="0.2">
      <c r="L4642" s="24">
        <v>4637</v>
      </c>
      <c r="M4642" s="28">
        <v>0</v>
      </c>
      <c r="O4642" s="24">
        <v>4637</v>
      </c>
      <c r="P4642" s="24">
        <f>'ROTH 1.0'!O4642*'קובץ טיוטה'!$D$10</f>
        <v>12341.118171162676</v>
      </c>
      <c r="Q4642" s="24">
        <f t="shared" si="723"/>
        <v>8741.1181711626759</v>
      </c>
      <c r="R4642" s="24">
        <f t="shared" si="732"/>
        <v>0</v>
      </c>
      <c r="S4642" s="24">
        <f t="shared" si="725"/>
        <v>8741.1181711626759</v>
      </c>
      <c r="T4642" s="24">
        <f t="shared" si="726"/>
        <v>0</v>
      </c>
      <c r="U4642" s="24" t="str">
        <f t="shared" si="727"/>
        <v>drain</v>
      </c>
      <c r="W4642" s="24">
        <f t="shared" si="730"/>
        <v>0</v>
      </c>
      <c r="X4642" s="24">
        <f t="shared" si="728"/>
        <v>0</v>
      </c>
      <c r="Y4642" s="24">
        <f t="shared" si="731"/>
        <v>0</v>
      </c>
      <c r="AA4642" s="24">
        <f t="shared" si="729"/>
        <v>8741.1181711626759</v>
      </c>
      <c r="AC4642" s="24">
        <f t="shared" si="724"/>
        <v>0</v>
      </c>
    </row>
    <row r="4643" x14ac:dyDescent="0.2">
      <c r="L4643" s="25">
        <v>4638</v>
      </c>
      <c r="M4643" s="29">
        <v>0</v>
      </c>
      <c r="O4643" s="25">
        <v>4638</v>
      </c>
      <c r="P4643" s="24">
        <f>'ROTH 1.0'!O4643*'קובץ טיוטה'!$D$10</f>
        <v>12204.579059351976</v>
      </c>
      <c r="Q4643" s="25">
        <f t="shared" si="723"/>
        <v>8604.579059351976</v>
      </c>
      <c r="R4643" s="24">
        <f t="shared" si="732"/>
        <v>0</v>
      </c>
      <c r="S4643" s="25">
        <f t="shared" si="725"/>
        <v>8604.579059351976</v>
      </c>
      <c r="T4643" s="25">
        <f t="shared" si="726"/>
        <v>0</v>
      </c>
      <c r="U4643" s="25" t="str">
        <f t="shared" si="727"/>
        <v>drain</v>
      </c>
      <c r="W4643" s="25">
        <f t="shared" si="730"/>
        <v>0</v>
      </c>
      <c r="X4643" s="25">
        <f t="shared" si="728"/>
        <v>0</v>
      </c>
      <c r="Y4643" s="25">
        <f t="shared" si="731"/>
        <v>0</v>
      </c>
      <c r="AA4643" s="25">
        <f t="shared" si="729"/>
        <v>8604.579059351976</v>
      </c>
      <c r="AC4643" s="25">
        <f t="shared" si="724"/>
        <v>0</v>
      </c>
    </row>
    <row r="4644" x14ac:dyDescent="0.2">
      <c r="L4644" s="24">
        <v>4639</v>
      </c>
      <c r="M4644" s="28">
        <v>8.6763680999999995E-2</v>
      </c>
      <c r="O4644" s="24">
        <v>4639</v>
      </c>
      <c r="P4644" s="24">
        <f>'ROTH 1.0'!O4644*'קובץ טיוטה'!$D$10</f>
        <v>13283.236365896111</v>
      </c>
      <c r="Q4644" s="24">
        <f t="shared" si="723"/>
        <v>9683.2363658961112</v>
      </c>
      <c r="R4644" s="24">
        <f t="shared" si="732"/>
        <v>5899.930308</v>
      </c>
      <c r="S4644" s="24">
        <f t="shared" si="725"/>
        <v>3783.3060578961113</v>
      </c>
      <c r="T4644" s="24">
        <f t="shared" si="726"/>
        <v>0</v>
      </c>
      <c r="U4644" s="24" t="str">
        <f t="shared" si="727"/>
        <v>drain</v>
      </c>
      <c r="W4644" s="24">
        <f t="shared" si="730"/>
        <v>0</v>
      </c>
      <c r="X4644" s="24">
        <f t="shared" si="728"/>
        <v>0</v>
      </c>
      <c r="Y4644" s="24">
        <f t="shared" si="731"/>
        <v>0</v>
      </c>
      <c r="AA4644" s="24">
        <f t="shared" si="729"/>
        <v>3783.3060578961113</v>
      </c>
      <c r="AC4644" s="24">
        <f t="shared" si="724"/>
        <v>0</v>
      </c>
    </row>
    <row r="4645" x14ac:dyDescent="0.2">
      <c r="L4645" s="25">
        <v>4640</v>
      </c>
      <c r="M4645" s="29">
        <v>0.25560553000000003</v>
      </c>
      <c r="O4645" s="25">
        <v>4640</v>
      </c>
      <c r="P4645" s="24">
        <f>'ROTH 1.0'!O4645*'קובץ טיוטה'!$D$10</f>
        <v>14749.307916822529</v>
      </c>
      <c r="Q4645" s="25">
        <f t="shared" si="723"/>
        <v>11149.307916822529</v>
      </c>
      <c r="R4645" s="24">
        <f t="shared" si="732"/>
        <v>17381.176040000002</v>
      </c>
      <c r="S4645" s="25">
        <f t="shared" si="725"/>
        <v>0</v>
      </c>
      <c r="T4645" s="25">
        <f t="shared" si="726"/>
        <v>6231.8681231774735</v>
      </c>
      <c r="U4645" s="25" t="str">
        <f t="shared" si="727"/>
        <v>charge</v>
      </c>
      <c r="W4645" s="25">
        <f t="shared" si="730"/>
        <v>5608.6813108597262</v>
      </c>
      <c r="X4645" s="25">
        <f t="shared" si="728"/>
        <v>5608.6813108597262</v>
      </c>
      <c r="Y4645" s="25">
        <f t="shared" si="731"/>
        <v>0</v>
      </c>
      <c r="AA4645" s="25">
        <f t="shared" si="729"/>
        <v>0</v>
      </c>
      <c r="AC4645" s="25">
        <f t="shared" si="724"/>
        <v>623.18681231774735</v>
      </c>
    </row>
    <row r="4646" x14ac:dyDescent="0.2">
      <c r="L4646" s="24">
        <v>4641</v>
      </c>
      <c r="M4646" s="28">
        <v>0.47156915600000004</v>
      </c>
      <c r="O4646" s="24">
        <v>4641</v>
      </c>
      <c r="P4646" s="24">
        <f>'ROTH 1.0'!O4646*'קובץ טיוטה'!$D$10</f>
        <v>16061.378232615483</v>
      </c>
      <c r="Q4646" s="24">
        <f t="shared" si="723"/>
        <v>12461.378232615483</v>
      </c>
      <c r="R4646" s="24">
        <f t="shared" si="732"/>
        <v>32066.702608</v>
      </c>
      <c r="S4646" s="24">
        <f t="shared" si="725"/>
        <v>0</v>
      </c>
      <c r="T4646" s="24">
        <f t="shared" si="726"/>
        <v>19605.324375384516</v>
      </c>
      <c r="U4646" s="24" t="str">
        <f t="shared" si="727"/>
        <v>charge</v>
      </c>
      <c r="W4646" s="24">
        <f t="shared" si="730"/>
        <v>17644.791937846065</v>
      </c>
      <c r="X4646" s="24">
        <f t="shared" si="728"/>
        <v>23253.473248705792</v>
      </c>
      <c r="Y4646" s="24">
        <f t="shared" si="731"/>
        <v>0</v>
      </c>
      <c r="AA4646" s="24">
        <f t="shared" si="729"/>
        <v>0</v>
      </c>
      <c r="AC4646" s="24">
        <f t="shared" si="724"/>
        <v>1960.5324375384516</v>
      </c>
    </row>
    <row r="4647" x14ac:dyDescent="0.2">
      <c r="L4647" s="25">
        <v>4642</v>
      </c>
      <c r="M4647" s="29">
        <v>0.57593888699999995</v>
      </c>
      <c r="O4647" s="25">
        <v>4642</v>
      </c>
      <c r="P4647" s="24">
        <f>'ROTH 1.0'!O4647*'קובץ טיוטה'!$D$10</f>
        <v>16700.849797624236</v>
      </c>
      <c r="Q4647" s="25">
        <f t="shared" si="723"/>
        <v>13100.849797624236</v>
      </c>
      <c r="R4647" s="24">
        <f t="shared" si="732"/>
        <v>39163.844315999995</v>
      </c>
      <c r="S4647" s="25">
        <f t="shared" si="725"/>
        <v>0</v>
      </c>
      <c r="T4647" s="25">
        <f t="shared" si="726"/>
        <v>26062.994518375759</v>
      </c>
      <c r="U4647" s="25" t="str">
        <f t="shared" si="727"/>
        <v>charge</v>
      </c>
      <c r="W4647" s="25">
        <f t="shared" si="730"/>
        <v>23456.695066538188</v>
      </c>
      <c r="X4647" s="25">
        <f t="shared" si="728"/>
        <v>46710.16831524398</v>
      </c>
      <c r="Y4647" s="25">
        <f t="shared" si="731"/>
        <v>0</v>
      </c>
      <c r="AA4647" s="25">
        <f t="shared" si="729"/>
        <v>0</v>
      </c>
      <c r="AC4647" s="25">
        <f t="shared" si="724"/>
        <v>2606.2994518375708</v>
      </c>
    </row>
    <row r="4648" x14ac:dyDescent="0.2">
      <c r="L4648" s="24">
        <v>4643</v>
      </c>
      <c r="M4648" s="28">
        <v>0.66561380599999997</v>
      </c>
      <c r="O4648" s="24">
        <v>4643</v>
      </c>
      <c r="P4648" s="24">
        <f>'ROTH 1.0'!O4648*'קובץ טיוטה'!$D$10</f>
        <v>17172.699619351039</v>
      </c>
      <c r="Q4648" s="24">
        <f t="shared" si="723"/>
        <v>13572.699619351039</v>
      </c>
      <c r="R4648" s="24">
        <f t="shared" si="732"/>
        <v>45261.738807999995</v>
      </c>
      <c r="S4648" s="24">
        <f t="shared" si="725"/>
        <v>0</v>
      </c>
      <c r="T4648" s="24">
        <f t="shared" si="726"/>
        <v>31689.039188648956</v>
      </c>
      <c r="U4648" s="24" t="str">
        <f t="shared" si="727"/>
        <v>charge</v>
      </c>
      <c r="W4648" s="24">
        <f t="shared" si="730"/>
        <v>31289.83168475602</v>
      </c>
      <c r="X4648" s="24">
        <f t="shared" si="728"/>
        <v>78000</v>
      </c>
      <c r="Y4648" s="24">
        <f t="shared" si="731"/>
        <v>0</v>
      </c>
      <c r="AA4648" s="24">
        <f t="shared" si="729"/>
        <v>0</v>
      </c>
      <c r="AC4648" s="24">
        <f t="shared" si="724"/>
        <v>399.20750389293607</v>
      </c>
    </row>
    <row r="4649" x14ac:dyDescent="0.2">
      <c r="L4649" s="25">
        <v>4644</v>
      </c>
      <c r="M4649" s="29">
        <v>0.63415154099999993</v>
      </c>
      <c r="O4649" s="25">
        <v>4644</v>
      </c>
      <c r="P4649" s="24">
        <f>'ROTH 1.0'!O4649*'קובץ טיוטה'!$D$10</f>
        <v>17651.711822449182</v>
      </c>
      <c r="Q4649" s="25">
        <f t="shared" si="723"/>
        <v>14051.711822449182</v>
      </c>
      <c r="R4649" s="24">
        <f t="shared" si="732"/>
        <v>43122.304787999994</v>
      </c>
      <c r="S4649" s="25">
        <f t="shared" si="725"/>
        <v>0</v>
      </c>
      <c r="T4649" s="25">
        <f t="shared" si="726"/>
        <v>29070.592965550812</v>
      </c>
      <c r="U4649" s="25" t="str">
        <f t="shared" si="727"/>
        <v>charge</v>
      </c>
      <c r="W4649" s="25">
        <f t="shared" si="730"/>
        <v>0</v>
      </c>
      <c r="X4649" s="25">
        <f t="shared" si="728"/>
        <v>78000</v>
      </c>
      <c r="Y4649" s="25">
        <f t="shared" si="731"/>
        <v>0</v>
      </c>
      <c r="AA4649" s="25">
        <f t="shared" si="729"/>
        <v>0</v>
      </c>
      <c r="AC4649" s="25">
        <f t="shared" si="724"/>
        <v>29070.592965550812</v>
      </c>
    </row>
    <row r="4650" x14ac:dyDescent="0.2">
      <c r="L4650" s="24">
        <v>4645</v>
      </c>
      <c r="M4650" s="28">
        <v>0.64234130500000008</v>
      </c>
      <c r="O4650" s="24">
        <v>4645</v>
      </c>
      <c r="P4650" s="24">
        <f>'ROTH 1.0'!O4650*'קובץ טיוטה'!$D$10</f>
        <v>17910.354302272899</v>
      </c>
      <c r="Q4650" s="24">
        <f t="shared" si="723"/>
        <v>14310.354302272899</v>
      </c>
      <c r="R4650" s="24">
        <f t="shared" si="732"/>
        <v>43679.208740000009</v>
      </c>
      <c r="S4650" s="24">
        <f t="shared" si="725"/>
        <v>0</v>
      </c>
      <c r="T4650" s="24">
        <f t="shared" si="726"/>
        <v>29368.85443772711</v>
      </c>
      <c r="U4650" s="24" t="str">
        <f t="shared" si="727"/>
        <v>charge</v>
      </c>
      <c r="W4650" s="24">
        <f t="shared" si="730"/>
        <v>0</v>
      </c>
      <c r="X4650" s="24">
        <f t="shared" si="728"/>
        <v>78000</v>
      </c>
      <c r="Y4650" s="24">
        <f t="shared" si="731"/>
        <v>0</v>
      </c>
      <c r="AA4650" s="24">
        <f t="shared" si="729"/>
        <v>0</v>
      </c>
      <c r="AC4650" s="24">
        <f t="shared" si="724"/>
        <v>29368.85443772711</v>
      </c>
    </row>
    <row r="4651" x14ac:dyDescent="0.2">
      <c r="L4651" s="25">
        <v>4646</v>
      </c>
      <c r="M4651" s="29">
        <v>0.71299208200000008</v>
      </c>
      <c r="O4651" s="25">
        <v>4646</v>
      </c>
      <c r="P4651" s="24">
        <f>'ROTH 1.0'!O4651*'קובץ טיוטה'!$D$10</f>
        <v>18571.628395287698</v>
      </c>
      <c r="Q4651" s="25">
        <f t="shared" si="723"/>
        <v>14971.628395287698</v>
      </c>
      <c r="R4651" s="24">
        <f t="shared" si="732"/>
        <v>48483.461576000009</v>
      </c>
      <c r="S4651" s="25">
        <f t="shared" si="725"/>
        <v>0</v>
      </c>
      <c r="T4651" s="25">
        <f t="shared" si="726"/>
        <v>33511.83318071231</v>
      </c>
      <c r="U4651" s="25" t="str">
        <f t="shared" si="727"/>
        <v>charge</v>
      </c>
      <c r="W4651" s="25">
        <f t="shared" si="730"/>
        <v>0</v>
      </c>
      <c r="X4651" s="25">
        <f t="shared" si="728"/>
        <v>78000</v>
      </c>
      <c r="Y4651" s="25">
        <f t="shared" si="731"/>
        <v>0</v>
      </c>
      <c r="AA4651" s="25">
        <f t="shared" si="729"/>
        <v>0</v>
      </c>
      <c r="AC4651" s="25">
        <f t="shared" si="724"/>
        <v>33511.83318071231</v>
      </c>
    </row>
    <row r="4652" x14ac:dyDescent="0.2">
      <c r="L4652" s="24">
        <v>4647</v>
      </c>
      <c r="M4652" s="28">
        <v>0.67328521400000008</v>
      </c>
      <c r="O4652" s="24">
        <v>4647</v>
      </c>
      <c r="P4652" s="24">
        <f>'ROTH 1.0'!O4652*'קובץ טיוטה'!$D$10</f>
        <v>18773.939359183158</v>
      </c>
      <c r="Q4652" s="24">
        <f t="shared" si="723"/>
        <v>15173.939359183158</v>
      </c>
      <c r="R4652" s="24">
        <f t="shared" si="732"/>
        <v>45783.394552000005</v>
      </c>
      <c r="S4652" s="24">
        <f t="shared" si="725"/>
        <v>0</v>
      </c>
      <c r="T4652" s="24">
        <f t="shared" si="726"/>
        <v>30609.455192816848</v>
      </c>
      <c r="U4652" s="24" t="str">
        <f t="shared" si="727"/>
        <v>charge</v>
      </c>
      <c r="W4652" s="24">
        <f t="shared" si="730"/>
        <v>0</v>
      </c>
      <c r="X4652" s="24">
        <f t="shared" si="728"/>
        <v>78000</v>
      </c>
      <c r="Y4652" s="24">
        <f t="shared" si="731"/>
        <v>0</v>
      </c>
      <c r="AA4652" s="24">
        <f t="shared" si="729"/>
        <v>0</v>
      </c>
      <c r="AC4652" s="24">
        <f t="shared" si="724"/>
        <v>30609.455192816848</v>
      </c>
    </row>
    <row r="4653" x14ac:dyDescent="0.2">
      <c r="L4653" s="25">
        <v>4648</v>
      </c>
      <c r="M4653" s="29">
        <v>0.62724408300000001</v>
      </c>
      <c r="O4653" s="25">
        <v>4648</v>
      </c>
      <c r="P4653" s="24">
        <f>'ROTH 1.0'!O4653*'קובץ טיוטה'!$D$10</f>
        <v>18552.106291188204</v>
      </c>
      <c r="Q4653" s="25">
        <f t="shared" si="723"/>
        <v>14952.106291188204</v>
      </c>
      <c r="R4653" s="24">
        <f t="shared" si="732"/>
        <v>42652.597644000001</v>
      </c>
      <c r="S4653" s="25">
        <f t="shared" si="725"/>
        <v>0</v>
      </c>
      <c r="T4653" s="25">
        <f t="shared" si="726"/>
        <v>27700.491352811798</v>
      </c>
      <c r="U4653" s="25" t="str">
        <f t="shared" si="727"/>
        <v>charge</v>
      </c>
      <c r="W4653" s="25">
        <f t="shared" si="730"/>
        <v>0</v>
      </c>
      <c r="X4653" s="25">
        <f t="shared" si="728"/>
        <v>78000</v>
      </c>
      <c r="Y4653" s="25">
        <f t="shared" si="731"/>
        <v>0</v>
      </c>
      <c r="AA4653" s="25">
        <f t="shared" si="729"/>
        <v>0</v>
      </c>
      <c r="AC4653" s="25">
        <f t="shared" si="724"/>
        <v>27700.491352811798</v>
      </c>
    </row>
    <row r="4654" x14ac:dyDescent="0.2">
      <c r="L4654" s="24">
        <v>4649</v>
      </c>
      <c r="M4654" s="28">
        <v>0.52911002800000007</v>
      </c>
      <c r="O4654" s="24">
        <v>4649</v>
      </c>
      <c r="P4654" s="24">
        <f>'ROTH 1.0'!O4654*'קובץ טיוטה'!$D$10</f>
        <v>18229.343652704138</v>
      </c>
      <c r="Q4654" s="24">
        <f t="shared" si="723"/>
        <v>14629.343652704138</v>
      </c>
      <c r="R4654" s="24">
        <f t="shared" si="732"/>
        <v>35979.481904</v>
      </c>
      <c r="S4654" s="24">
        <f t="shared" si="725"/>
        <v>0</v>
      </c>
      <c r="T4654" s="24">
        <f t="shared" si="726"/>
        <v>21350.138251295863</v>
      </c>
      <c r="U4654" s="24" t="str">
        <f t="shared" si="727"/>
        <v>charge</v>
      </c>
      <c r="W4654" s="24">
        <f t="shared" si="730"/>
        <v>0</v>
      </c>
      <c r="X4654" s="24">
        <f t="shared" si="728"/>
        <v>78000</v>
      </c>
      <c r="Y4654" s="24">
        <f t="shared" si="731"/>
        <v>0</v>
      </c>
      <c r="AA4654" s="24">
        <f t="shared" si="729"/>
        <v>0</v>
      </c>
      <c r="AC4654" s="24">
        <f t="shared" si="724"/>
        <v>21350.138251295863</v>
      </c>
    </row>
    <row r="4655" x14ac:dyDescent="0.2">
      <c r="L4655" s="25">
        <v>4650</v>
      </c>
      <c r="M4655" s="29">
        <v>0.25895786900000001</v>
      </c>
      <c r="O4655" s="25">
        <v>4650</v>
      </c>
      <c r="P4655" s="24">
        <f>'ROTH 1.0'!O4655*'קובץ טיוטה'!$D$10</f>
        <v>17917.585610053557</v>
      </c>
      <c r="Q4655" s="25">
        <f t="shared" si="723"/>
        <v>14317.585610053557</v>
      </c>
      <c r="R4655" s="24">
        <f t="shared" si="732"/>
        <v>17609.135092</v>
      </c>
      <c r="S4655" s="25">
        <f t="shared" si="725"/>
        <v>0</v>
      </c>
      <c r="T4655" s="25">
        <f t="shared" si="726"/>
        <v>3291.5494819464438</v>
      </c>
      <c r="U4655" s="25" t="str">
        <f t="shared" si="727"/>
        <v>charge</v>
      </c>
      <c r="W4655" s="25">
        <f t="shared" si="730"/>
        <v>0</v>
      </c>
      <c r="X4655" s="25">
        <f t="shared" si="728"/>
        <v>78000</v>
      </c>
      <c r="Y4655" s="25">
        <f t="shared" si="731"/>
        <v>0</v>
      </c>
      <c r="AA4655" s="25">
        <f t="shared" si="729"/>
        <v>0</v>
      </c>
      <c r="AC4655" s="25">
        <f t="shared" si="724"/>
        <v>3291.5494819464438</v>
      </c>
    </row>
    <row r="4656" x14ac:dyDescent="0.2">
      <c r="L4656" s="24">
        <v>4651</v>
      </c>
      <c r="M4656" s="28">
        <v>0.148330976</v>
      </c>
      <c r="O4656" s="24">
        <v>4651</v>
      </c>
      <c r="P4656" s="24">
        <f>'ROTH 1.0'!O4656*'קובץ טיוטה'!$D$10</f>
        <v>17408.410288606869</v>
      </c>
      <c r="Q4656" s="24">
        <f t="shared" si="723"/>
        <v>13808.410288606869</v>
      </c>
      <c r="R4656" s="24">
        <f t="shared" si="732"/>
        <v>10086.506368</v>
      </c>
      <c r="S4656" s="24">
        <f t="shared" si="725"/>
        <v>3721.9039206068683</v>
      </c>
      <c r="T4656" s="24">
        <f t="shared" si="726"/>
        <v>0</v>
      </c>
      <c r="U4656" s="24" t="str">
        <f t="shared" si="727"/>
        <v>drain</v>
      </c>
      <c r="W4656" s="24">
        <f t="shared" si="730"/>
        <v>0</v>
      </c>
      <c r="X4656" s="24">
        <f t="shared" si="728"/>
        <v>74278.09607939313</v>
      </c>
      <c r="Y4656" s="24">
        <f t="shared" si="731"/>
        <v>3721.9039206068701</v>
      </c>
      <c r="AA4656" s="24">
        <f t="shared" si="729"/>
        <v>0</v>
      </c>
      <c r="AC4656" s="24">
        <f t="shared" si="724"/>
        <v>0</v>
      </c>
    </row>
    <row r="4657" x14ac:dyDescent="0.2">
      <c r="L4657" s="25">
        <v>4652</v>
      </c>
      <c r="M4657" s="29">
        <v>0</v>
      </c>
      <c r="O4657" s="25">
        <v>4652</v>
      </c>
      <c r="P4657" s="24">
        <f>'ROTH 1.0'!O4657*'קובץ טיוטה'!$D$10</f>
        <v>16941.740828183218</v>
      </c>
      <c r="Q4657" s="25">
        <f t="shared" si="723"/>
        <v>13341.740828183218</v>
      </c>
      <c r="R4657" s="24">
        <f t="shared" si="732"/>
        <v>0</v>
      </c>
      <c r="S4657" s="25">
        <f t="shared" si="725"/>
        <v>13341.740828183218</v>
      </c>
      <c r="T4657" s="25">
        <f t="shared" si="726"/>
        <v>0</v>
      </c>
      <c r="U4657" s="25" t="str">
        <f t="shared" si="727"/>
        <v>drain</v>
      </c>
      <c r="W4657" s="25">
        <f t="shared" si="730"/>
        <v>0</v>
      </c>
      <c r="X4657" s="25">
        <f t="shared" si="728"/>
        <v>60936.355251209912</v>
      </c>
      <c r="Y4657" s="25">
        <f t="shared" si="731"/>
        <v>13341.740828183218</v>
      </c>
      <c r="AA4657" s="25">
        <f t="shared" si="729"/>
        <v>0</v>
      </c>
      <c r="AC4657" s="25">
        <f t="shared" si="724"/>
        <v>0</v>
      </c>
    </row>
    <row r="4658" x14ac:dyDescent="0.2">
      <c r="L4658" s="24">
        <v>4653</v>
      </c>
      <c r="M4658" s="28">
        <v>0</v>
      </c>
      <c r="O4658" s="24">
        <v>4653</v>
      </c>
      <c r="P4658" s="24">
        <f>'ROTH 1.0'!O4658*'קובץ טיוטה'!$D$10</f>
        <v>16801.00918700928</v>
      </c>
      <c r="Q4658" s="24">
        <f t="shared" si="723"/>
        <v>13201.00918700928</v>
      </c>
      <c r="R4658" s="24">
        <f t="shared" si="732"/>
        <v>0</v>
      </c>
      <c r="S4658" s="24">
        <f t="shared" si="725"/>
        <v>13201.00918700928</v>
      </c>
      <c r="T4658" s="24">
        <f t="shared" si="726"/>
        <v>0</v>
      </c>
      <c r="U4658" s="24" t="str">
        <f t="shared" si="727"/>
        <v>drain</v>
      </c>
      <c r="W4658" s="24">
        <f t="shared" si="730"/>
        <v>0</v>
      </c>
      <c r="X4658" s="24">
        <f t="shared" si="728"/>
        <v>47735.346064200632</v>
      </c>
      <c r="Y4658" s="24">
        <f t="shared" si="731"/>
        <v>13201.00918700928</v>
      </c>
      <c r="AA4658" s="24">
        <f t="shared" si="729"/>
        <v>0</v>
      </c>
      <c r="AC4658" s="24">
        <f t="shared" si="724"/>
        <v>0</v>
      </c>
    </row>
    <row r="4659" x14ac:dyDescent="0.2">
      <c r="L4659" s="25">
        <v>4654</v>
      </c>
      <c r="M4659" s="29">
        <v>0</v>
      </c>
      <c r="O4659" s="25">
        <v>4654</v>
      </c>
      <c r="P4659" s="24">
        <f>'ROTH 1.0'!O4659*'קובץ טיוטה'!$D$10</f>
        <v>16130.402068427798</v>
      </c>
      <c r="Q4659" s="25">
        <f t="shared" si="723"/>
        <v>12530.402068427798</v>
      </c>
      <c r="R4659" s="24">
        <f t="shared" si="732"/>
        <v>0</v>
      </c>
      <c r="S4659" s="25">
        <f t="shared" si="725"/>
        <v>12530.402068427798</v>
      </c>
      <c r="T4659" s="25">
        <f t="shared" si="726"/>
        <v>0</v>
      </c>
      <c r="U4659" s="25" t="str">
        <f t="shared" si="727"/>
        <v>drain</v>
      </c>
      <c r="W4659" s="25">
        <f t="shared" si="730"/>
        <v>0</v>
      </c>
      <c r="X4659" s="25">
        <f t="shared" si="728"/>
        <v>35204.943995772832</v>
      </c>
      <c r="Y4659" s="25">
        <f t="shared" si="731"/>
        <v>12530.4020684278</v>
      </c>
      <c r="AA4659" s="25">
        <f t="shared" si="729"/>
        <v>0</v>
      </c>
      <c r="AC4659" s="25">
        <f t="shared" si="724"/>
        <v>0</v>
      </c>
    </row>
    <row r="4660" x14ac:dyDescent="0.2">
      <c r="L4660" s="24">
        <v>4655</v>
      </c>
      <c r="M4660" s="28">
        <v>0</v>
      </c>
      <c r="O4660" s="24">
        <v>4655</v>
      </c>
      <c r="P4660" s="24">
        <f>'ROTH 1.0'!O4660*'קובץ טיוטה'!$D$10</f>
        <v>15174.003798727121</v>
      </c>
      <c r="Q4660" s="24">
        <f t="shared" si="723"/>
        <v>11574.003798727121</v>
      </c>
      <c r="R4660" s="24">
        <f t="shared" si="732"/>
        <v>0</v>
      </c>
      <c r="S4660" s="24">
        <f t="shared" si="725"/>
        <v>11574.003798727121</v>
      </c>
      <c r="T4660" s="24">
        <f t="shared" si="726"/>
        <v>0</v>
      </c>
      <c r="U4660" s="24" t="str">
        <f t="shared" si="727"/>
        <v>drain</v>
      </c>
      <c r="W4660" s="24">
        <f t="shared" si="730"/>
        <v>0</v>
      </c>
      <c r="X4660" s="24">
        <f t="shared" si="728"/>
        <v>23630.940197045711</v>
      </c>
      <c r="Y4660" s="24">
        <f t="shared" si="731"/>
        <v>11574.003798727121</v>
      </c>
      <c r="AA4660" s="24">
        <f t="shared" si="729"/>
        <v>0</v>
      </c>
      <c r="AC4660" s="24">
        <f t="shared" si="724"/>
        <v>0</v>
      </c>
    </row>
    <row r="4661" x14ac:dyDescent="0.2">
      <c r="L4661" s="25">
        <v>4656</v>
      </c>
      <c r="M4661" s="29">
        <v>0</v>
      </c>
      <c r="O4661" s="25">
        <v>4656</v>
      </c>
      <c r="P4661" s="24">
        <f>'ROTH 1.0'!O4661*'קובץ טיוטה'!$D$10</f>
        <v>14035.469488870562</v>
      </c>
      <c r="Q4661" s="25">
        <f t="shared" si="723"/>
        <v>10435.469488870562</v>
      </c>
      <c r="R4661" s="24">
        <f t="shared" si="732"/>
        <v>0</v>
      </c>
      <c r="S4661" s="25">
        <f t="shared" si="725"/>
        <v>10435.469488870562</v>
      </c>
      <c r="T4661" s="25">
        <f t="shared" si="726"/>
        <v>0</v>
      </c>
      <c r="U4661" s="25" t="str">
        <f t="shared" si="727"/>
        <v>drain</v>
      </c>
      <c r="W4661" s="25">
        <f t="shared" si="730"/>
        <v>0</v>
      </c>
      <c r="X4661" s="25">
        <f t="shared" si="728"/>
        <v>13195.470708175149</v>
      </c>
      <c r="Y4661" s="25">
        <f t="shared" si="731"/>
        <v>10435.469488870562</v>
      </c>
      <c r="AA4661" s="25">
        <f t="shared" si="729"/>
        <v>0</v>
      </c>
      <c r="AC4661" s="25">
        <f t="shared" si="724"/>
        <v>0</v>
      </c>
    </row>
    <row r="4662" x14ac:dyDescent="0.2">
      <c r="L4662" s="24">
        <v>4657</v>
      </c>
      <c r="M4662" s="28">
        <v>0</v>
      </c>
      <c r="O4662" s="24">
        <v>4657</v>
      </c>
      <c r="P4662" s="24">
        <f>'ROTH 1.0'!O4662*'קובץ טיוטה'!$D$10</f>
        <v>13597.485567949983</v>
      </c>
      <c r="Q4662" s="24">
        <f t="shared" si="723"/>
        <v>9997.4855679499833</v>
      </c>
      <c r="R4662" s="24">
        <f t="shared" si="732"/>
        <v>0</v>
      </c>
      <c r="S4662" s="24">
        <f t="shared" si="725"/>
        <v>9997.4855679499833</v>
      </c>
      <c r="T4662" s="24">
        <f t="shared" si="726"/>
        <v>0</v>
      </c>
      <c r="U4662" s="24" t="str">
        <f t="shared" si="727"/>
        <v>drain</v>
      </c>
      <c r="W4662" s="24">
        <f t="shared" si="730"/>
        <v>0</v>
      </c>
      <c r="X4662" s="24">
        <f t="shared" si="728"/>
        <v>3197.9851402251661</v>
      </c>
      <c r="Y4662" s="24">
        <f t="shared" si="731"/>
        <v>9997.4855679499833</v>
      </c>
      <c r="AA4662" s="24">
        <f t="shared" si="729"/>
        <v>0</v>
      </c>
      <c r="AC4662" s="24">
        <f t="shared" si="724"/>
        <v>0</v>
      </c>
    </row>
    <row r="4663" x14ac:dyDescent="0.2">
      <c r="L4663" s="25">
        <v>4658</v>
      </c>
      <c r="M4663" s="29">
        <v>0</v>
      </c>
      <c r="O4663" s="25">
        <v>4658</v>
      </c>
      <c r="P4663" s="24">
        <f>'ROTH 1.0'!O4663*'קובץ טיוטה'!$D$10</f>
        <v>12932.746806295268</v>
      </c>
      <c r="Q4663" s="25">
        <f t="shared" si="723"/>
        <v>9332.7468062952685</v>
      </c>
      <c r="R4663" s="24">
        <f t="shared" si="732"/>
        <v>0</v>
      </c>
      <c r="S4663" s="25">
        <f t="shared" si="725"/>
        <v>9332.7468062952685</v>
      </c>
      <c r="T4663" s="25">
        <f t="shared" si="726"/>
        <v>0</v>
      </c>
      <c r="U4663" s="25" t="str">
        <f t="shared" si="727"/>
        <v>drain</v>
      </c>
      <c r="W4663" s="25">
        <f t="shared" si="730"/>
        <v>0</v>
      </c>
      <c r="X4663" s="25">
        <f t="shared" si="728"/>
        <v>0</v>
      </c>
      <c r="Y4663" s="25">
        <f t="shared" si="731"/>
        <v>3197.9851402251661</v>
      </c>
      <c r="AA4663" s="25">
        <f t="shared" si="729"/>
        <v>6134.7616660701024</v>
      </c>
      <c r="AC4663" s="25">
        <f t="shared" si="724"/>
        <v>0</v>
      </c>
    </row>
    <row r="4664" x14ac:dyDescent="0.2">
      <c r="L4664" s="24">
        <v>4659</v>
      </c>
      <c r="M4664" s="28">
        <v>0</v>
      </c>
      <c r="O4664" s="24">
        <v>4659</v>
      </c>
      <c r="P4664" s="24">
        <f>'ROTH 1.0'!O4664*'קובץ טיוטה'!$D$10</f>
        <v>12527.906348805212</v>
      </c>
      <c r="Q4664" s="24">
        <f t="shared" si="723"/>
        <v>8927.9063488052125</v>
      </c>
      <c r="R4664" s="24">
        <f t="shared" si="732"/>
        <v>0</v>
      </c>
      <c r="S4664" s="24">
        <f t="shared" si="725"/>
        <v>8927.9063488052125</v>
      </c>
      <c r="T4664" s="24">
        <f t="shared" si="726"/>
        <v>0</v>
      </c>
      <c r="U4664" s="24" t="str">
        <f t="shared" si="727"/>
        <v>drain</v>
      </c>
      <c r="W4664" s="24">
        <f t="shared" si="730"/>
        <v>0</v>
      </c>
      <c r="X4664" s="24">
        <f t="shared" si="728"/>
        <v>0</v>
      </c>
      <c r="Y4664" s="24">
        <f t="shared" si="731"/>
        <v>0</v>
      </c>
      <c r="AA4664" s="24">
        <f t="shared" si="729"/>
        <v>8927.9063488052125</v>
      </c>
      <c r="AC4664" s="24">
        <f t="shared" si="724"/>
        <v>0</v>
      </c>
    </row>
    <row r="4665" x14ac:dyDescent="0.2">
      <c r="L4665" s="25">
        <v>4660</v>
      </c>
      <c r="M4665" s="29">
        <v>0</v>
      </c>
      <c r="O4665" s="25">
        <v>4660</v>
      </c>
      <c r="P4665" s="24">
        <f>'ROTH 1.0'!O4665*'קובץ טיוטה'!$D$10</f>
        <v>12288.853180862805</v>
      </c>
      <c r="Q4665" s="25">
        <f t="shared" si="723"/>
        <v>8688.8531808628049</v>
      </c>
      <c r="R4665" s="24">
        <f t="shared" si="732"/>
        <v>0</v>
      </c>
      <c r="S4665" s="25">
        <f t="shared" si="725"/>
        <v>8688.8531808628049</v>
      </c>
      <c r="T4665" s="25">
        <f t="shared" si="726"/>
        <v>0</v>
      </c>
      <c r="U4665" s="25" t="str">
        <f t="shared" si="727"/>
        <v>drain</v>
      </c>
      <c r="W4665" s="25">
        <f t="shared" si="730"/>
        <v>0</v>
      </c>
      <c r="X4665" s="25">
        <f t="shared" si="728"/>
        <v>0</v>
      </c>
      <c r="Y4665" s="25">
        <f t="shared" si="731"/>
        <v>0</v>
      </c>
      <c r="AA4665" s="25">
        <f t="shared" si="729"/>
        <v>8688.8531808628049</v>
      </c>
      <c r="AC4665" s="25">
        <f t="shared" si="724"/>
        <v>0</v>
      </c>
    </row>
    <row r="4666" x14ac:dyDescent="0.2">
      <c r="L4666" s="24">
        <v>4661</v>
      </c>
      <c r="M4666" s="28">
        <v>0</v>
      </c>
      <c r="O4666" s="24">
        <v>4661</v>
      </c>
      <c r="P4666" s="24">
        <f>'ROTH 1.0'!O4666*'קובץ טיוטה'!$D$10</f>
        <v>12239.214979329974</v>
      </c>
      <c r="Q4666" s="24">
        <f t="shared" si="723"/>
        <v>8639.2149793299741</v>
      </c>
      <c r="R4666" s="24">
        <f t="shared" si="732"/>
        <v>0</v>
      </c>
      <c r="S4666" s="24">
        <f t="shared" si="725"/>
        <v>8639.2149793299741</v>
      </c>
      <c r="T4666" s="24">
        <f t="shared" si="726"/>
        <v>0</v>
      </c>
      <c r="U4666" s="24" t="str">
        <f t="shared" si="727"/>
        <v>drain</v>
      </c>
      <c r="W4666" s="24">
        <f t="shared" si="730"/>
        <v>0</v>
      </c>
      <c r="X4666" s="24">
        <f t="shared" si="728"/>
        <v>0</v>
      </c>
      <c r="Y4666" s="24">
        <f t="shared" si="731"/>
        <v>0</v>
      </c>
      <c r="AA4666" s="24">
        <f t="shared" si="729"/>
        <v>8639.2149793299741</v>
      </c>
      <c r="AC4666" s="24">
        <f t="shared" si="724"/>
        <v>0</v>
      </c>
    </row>
    <row r="4667" x14ac:dyDescent="0.2">
      <c r="L4667" s="25">
        <v>4662</v>
      </c>
      <c r="M4667" s="29">
        <v>0</v>
      </c>
      <c r="O4667" s="25">
        <v>4662</v>
      </c>
      <c r="P4667" s="24">
        <f>'ROTH 1.0'!O4667*'קובץ טיוטה'!$D$10</f>
        <v>12122.641767815454</v>
      </c>
      <c r="Q4667" s="25">
        <f t="shared" si="723"/>
        <v>8522.6417678154539</v>
      </c>
      <c r="R4667" s="24">
        <f t="shared" si="732"/>
        <v>0</v>
      </c>
      <c r="S4667" s="25">
        <f t="shared" si="725"/>
        <v>8522.6417678154539</v>
      </c>
      <c r="T4667" s="25">
        <f t="shared" si="726"/>
        <v>0</v>
      </c>
      <c r="U4667" s="25" t="str">
        <f t="shared" si="727"/>
        <v>drain</v>
      </c>
      <c r="W4667" s="25">
        <f t="shared" si="730"/>
        <v>0</v>
      </c>
      <c r="X4667" s="25">
        <f t="shared" si="728"/>
        <v>0</v>
      </c>
      <c r="Y4667" s="25">
        <f t="shared" si="731"/>
        <v>0</v>
      </c>
      <c r="AA4667" s="25">
        <f t="shared" si="729"/>
        <v>8522.6417678154539</v>
      </c>
      <c r="AC4667" s="25">
        <f t="shared" si="724"/>
        <v>0</v>
      </c>
    </row>
    <row r="4668" x14ac:dyDescent="0.2">
      <c r="L4668" s="24">
        <v>4663</v>
      </c>
      <c r="M4668" s="28">
        <v>0.20193100899999999</v>
      </c>
      <c r="O4668" s="24">
        <v>4663</v>
      </c>
      <c r="P4668" s="24">
        <f>'ROTH 1.0'!O4668*'קובץ טיוטה'!$D$10</f>
        <v>13202.81512250382</v>
      </c>
      <c r="Q4668" s="24">
        <f t="shared" si="723"/>
        <v>9602.81512250382</v>
      </c>
      <c r="R4668" s="24">
        <f t="shared" si="732"/>
        <v>13731.308611999999</v>
      </c>
      <c r="S4668" s="24">
        <f t="shared" si="725"/>
        <v>0</v>
      </c>
      <c r="T4668" s="24">
        <f t="shared" si="726"/>
        <v>4128.4934894961789</v>
      </c>
      <c r="U4668" s="24" t="str">
        <f t="shared" si="727"/>
        <v>charge</v>
      </c>
      <c r="W4668" s="24">
        <f t="shared" si="730"/>
        <v>3715.6441405465612</v>
      </c>
      <c r="X4668" s="24">
        <f t="shared" si="728"/>
        <v>3715.6441405465612</v>
      </c>
      <c r="Y4668" s="24">
        <f t="shared" si="731"/>
        <v>0</v>
      </c>
      <c r="AA4668" s="24">
        <f t="shared" si="729"/>
        <v>0</v>
      </c>
      <c r="AC4668" s="24">
        <f t="shared" si="724"/>
        <v>412.84934894961771</v>
      </c>
    </row>
    <row r="4669" x14ac:dyDescent="0.2">
      <c r="L4669" s="25">
        <v>4664</v>
      </c>
      <c r="M4669" s="29">
        <v>0.44897197700000002</v>
      </c>
      <c r="O4669" s="25">
        <v>4664</v>
      </c>
      <c r="P4669" s="24">
        <f>'ROTH 1.0'!O4669*'קובץ טיוטה'!$D$10</f>
        <v>14704.069258821115</v>
      </c>
      <c r="Q4669" s="25">
        <f t="shared" si="723"/>
        <v>11104.069258821115</v>
      </c>
      <c r="R4669" s="24">
        <f t="shared" si="732"/>
        <v>30530.094436000003</v>
      </c>
      <c r="S4669" s="25">
        <f t="shared" si="725"/>
        <v>0</v>
      </c>
      <c r="T4669" s="25">
        <f t="shared" si="726"/>
        <v>19426.02517717889</v>
      </c>
      <c r="U4669" s="25" t="str">
        <f t="shared" si="727"/>
        <v>charge</v>
      </c>
      <c r="W4669" s="25">
        <f t="shared" si="730"/>
        <v>17483.422659461001</v>
      </c>
      <c r="X4669" s="25">
        <f t="shared" si="728"/>
        <v>21199.06680000756</v>
      </c>
      <c r="Y4669" s="25">
        <f t="shared" si="731"/>
        <v>0</v>
      </c>
      <c r="AA4669" s="25">
        <f t="shared" si="729"/>
        <v>0</v>
      </c>
      <c r="AC4669" s="25">
        <f t="shared" si="724"/>
        <v>1942.602517717889</v>
      </c>
    </row>
    <row r="4670" x14ac:dyDescent="0.2">
      <c r="L4670" s="24">
        <v>4665</v>
      </c>
      <c r="M4670" s="28">
        <v>0.55212573600000003</v>
      </c>
      <c r="O4670" s="24">
        <v>4665</v>
      </c>
      <c r="P4670" s="24">
        <f>'ROTH 1.0'!O4670*'קובץ טיוטה'!$D$10</f>
        <v>15906.676200557411</v>
      </c>
      <c r="Q4670" s="24">
        <f t="shared" si="723"/>
        <v>12306.676200557411</v>
      </c>
      <c r="R4670" s="24">
        <f t="shared" si="732"/>
        <v>37544.550048000005</v>
      </c>
      <c r="S4670" s="24">
        <f t="shared" si="725"/>
        <v>0</v>
      </c>
      <c r="T4670" s="24">
        <f t="shared" si="726"/>
        <v>25237.873847442592</v>
      </c>
      <c r="U4670" s="24" t="str">
        <f t="shared" si="727"/>
        <v>charge</v>
      </c>
      <c r="W4670" s="24">
        <f t="shared" si="730"/>
        <v>22714.086462698331</v>
      </c>
      <c r="X4670" s="24">
        <f t="shared" si="728"/>
        <v>43913.153262705891</v>
      </c>
      <c r="Y4670" s="24">
        <f t="shared" si="731"/>
        <v>0</v>
      </c>
      <c r="AA4670" s="24">
        <f t="shared" si="729"/>
        <v>0</v>
      </c>
      <c r="AC4670" s="24">
        <f t="shared" si="724"/>
        <v>2523.7873847442606</v>
      </c>
    </row>
    <row r="4671" x14ac:dyDescent="0.2">
      <c r="L4671" s="25">
        <v>4666</v>
      </c>
      <c r="M4671" s="29">
        <v>0.653852392</v>
      </c>
      <c r="O4671" s="25">
        <v>4666</v>
      </c>
      <c r="P4671" s="24">
        <f>'ROTH 1.0'!O4671*'קובץ טיוטה'!$D$10</f>
        <v>16564.056216488636</v>
      </c>
      <c r="Q4671" s="25">
        <f t="shared" si="723"/>
        <v>12964.056216488636</v>
      </c>
      <c r="R4671" s="24">
        <f t="shared" si="732"/>
        <v>44461.962655999996</v>
      </c>
      <c r="S4671" s="25">
        <f t="shared" si="725"/>
        <v>0</v>
      </c>
      <c r="T4671" s="25">
        <f t="shared" si="726"/>
        <v>31497.90643951136</v>
      </c>
      <c r="U4671" s="25" t="str">
        <f t="shared" si="727"/>
        <v>charge</v>
      </c>
      <c r="W4671" s="25">
        <f t="shared" si="730"/>
        <v>28348.115795560225</v>
      </c>
      <c r="X4671" s="25">
        <f t="shared" si="728"/>
        <v>72261.269058266116</v>
      </c>
      <c r="Y4671" s="25">
        <f t="shared" si="731"/>
        <v>0</v>
      </c>
      <c r="AA4671" s="25">
        <f t="shared" si="729"/>
        <v>0</v>
      </c>
      <c r="AC4671" s="25">
        <f t="shared" si="724"/>
        <v>3149.7906439511353</v>
      </c>
    </row>
    <row r="4672" x14ac:dyDescent="0.2">
      <c r="L4672" s="24">
        <v>4667</v>
      </c>
      <c r="M4672" s="28">
        <v>0.669866658</v>
      </c>
      <c r="O4672" s="24">
        <v>4667</v>
      </c>
      <c r="P4672" s="24">
        <f>'ROTH 1.0'!O4672*'קובץ טיוטה'!$D$10</f>
        <v>16616.72882011499</v>
      </c>
      <c r="Q4672" s="24">
        <f t="shared" si="723"/>
        <v>13016.72882011499</v>
      </c>
      <c r="R4672" s="24">
        <f t="shared" si="732"/>
        <v>45550.932743999998</v>
      </c>
      <c r="S4672" s="24">
        <f t="shared" si="725"/>
        <v>0</v>
      </c>
      <c r="T4672" s="24">
        <f t="shared" si="726"/>
        <v>32534.203923885008</v>
      </c>
      <c r="U4672" s="24" t="str">
        <f t="shared" si="727"/>
        <v>charge</v>
      </c>
      <c r="W4672" s="24">
        <f t="shared" si="730"/>
        <v>5738.7309417338838</v>
      </c>
      <c r="X4672" s="24">
        <f t="shared" si="728"/>
        <v>78000</v>
      </c>
      <c r="Y4672" s="24">
        <f t="shared" si="731"/>
        <v>0</v>
      </c>
      <c r="AA4672" s="24">
        <f t="shared" si="729"/>
        <v>0</v>
      </c>
      <c r="AC4672" s="24">
        <f t="shared" si="724"/>
        <v>26795.472982151125</v>
      </c>
    </row>
    <row r="4673" x14ac:dyDescent="0.2">
      <c r="L4673" s="25">
        <v>4668</v>
      </c>
      <c r="M4673" s="29">
        <v>0.71218710199999991</v>
      </c>
      <c r="O4673" s="25">
        <v>4668</v>
      </c>
      <c r="P4673" s="24">
        <f>'ROTH 1.0'!O4673*'קובץ טיוטה'!$D$10</f>
        <v>17028.23115412693</v>
      </c>
      <c r="Q4673" s="25">
        <f t="shared" si="723"/>
        <v>13428.23115412693</v>
      </c>
      <c r="R4673" s="24">
        <f t="shared" si="732"/>
        <v>48428.722935999991</v>
      </c>
      <c r="S4673" s="25">
        <f t="shared" si="725"/>
        <v>0</v>
      </c>
      <c r="T4673" s="25">
        <f t="shared" si="726"/>
        <v>35000.491781873061</v>
      </c>
      <c r="U4673" s="25" t="str">
        <f t="shared" si="727"/>
        <v>charge</v>
      </c>
      <c r="W4673" s="25">
        <f t="shared" si="730"/>
        <v>0</v>
      </c>
      <c r="X4673" s="25">
        <f t="shared" si="728"/>
        <v>78000</v>
      </c>
      <c r="Y4673" s="25">
        <f t="shared" si="731"/>
        <v>0</v>
      </c>
      <c r="AA4673" s="25">
        <f t="shared" si="729"/>
        <v>0</v>
      </c>
      <c r="AC4673" s="25">
        <f t="shared" si="724"/>
        <v>35000.491781873061</v>
      </c>
    </row>
    <row r="4674" x14ac:dyDescent="0.2">
      <c r="L4674" s="24">
        <v>4669</v>
      </c>
      <c r="M4674" s="28">
        <v>0.72723399600000005</v>
      </c>
      <c r="O4674" s="24">
        <v>4669</v>
      </c>
      <c r="P4674" s="24">
        <f>'ROTH 1.0'!O4674*'קובץ טיוטה'!$D$10</f>
        <v>17515.408085620722</v>
      </c>
      <c r="Q4674" s="24">
        <f t="shared" si="723"/>
        <v>13915.408085620722</v>
      </c>
      <c r="R4674" s="24">
        <f t="shared" si="732"/>
        <v>49451.911727999999</v>
      </c>
      <c r="S4674" s="24">
        <f t="shared" si="725"/>
        <v>0</v>
      </c>
      <c r="T4674" s="24">
        <f t="shared" si="726"/>
        <v>35536.503642379277</v>
      </c>
      <c r="U4674" s="24" t="str">
        <f t="shared" si="727"/>
        <v>charge</v>
      </c>
      <c r="W4674" s="24">
        <f t="shared" si="730"/>
        <v>0</v>
      </c>
      <c r="X4674" s="24">
        <f t="shared" si="728"/>
        <v>78000</v>
      </c>
      <c r="Y4674" s="24">
        <f t="shared" si="731"/>
        <v>0</v>
      </c>
      <c r="AA4674" s="24">
        <f t="shared" si="729"/>
        <v>0</v>
      </c>
      <c r="AC4674" s="24">
        <f t="shared" si="724"/>
        <v>35536.503642379277</v>
      </c>
    </row>
    <row r="4675" x14ac:dyDescent="0.2">
      <c r="L4675" s="25">
        <v>4670</v>
      </c>
      <c r="M4675" s="29">
        <v>0.74179013900000002</v>
      </c>
      <c r="O4675" s="25">
        <v>4670</v>
      </c>
      <c r="P4675" s="24">
        <f>'ROTH 1.0'!O4675*'קובץ טיוטה'!$D$10</f>
        <v>18168.656771521404</v>
      </c>
      <c r="Q4675" s="25">
        <f t="shared" si="723"/>
        <v>14568.656771521404</v>
      </c>
      <c r="R4675" s="24">
        <f t="shared" si="732"/>
        <v>50441.729452</v>
      </c>
      <c r="S4675" s="25">
        <f t="shared" si="725"/>
        <v>0</v>
      </c>
      <c r="T4675" s="25">
        <f t="shared" si="726"/>
        <v>35873.072680478595</v>
      </c>
      <c r="U4675" s="25" t="str">
        <f t="shared" si="727"/>
        <v>charge</v>
      </c>
      <c r="W4675" s="25">
        <f t="shared" si="730"/>
        <v>0</v>
      </c>
      <c r="X4675" s="25">
        <f t="shared" si="728"/>
        <v>78000</v>
      </c>
      <c r="Y4675" s="25">
        <f t="shared" si="731"/>
        <v>0</v>
      </c>
      <c r="AA4675" s="25">
        <f t="shared" si="729"/>
        <v>0</v>
      </c>
      <c r="AC4675" s="25">
        <f t="shared" si="724"/>
        <v>35873.072680478595</v>
      </c>
    </row>
    <row r="4676" x14ac:dyDescent="0.2">
      <c r="L4676" s="24">
        <v>4671</v>
      </c>
      <c r="M4676" s="28">
        <v>0.71769953200000003</v>
      </c>
      <c r="O4676" s="24">
        <v>4671</v>
      </c>
      <c r="P4676" s="24">
        <f>'ROTH 1.0'!O4676*'קובץ טיוטה'!$D$10</f>
        <v>18346.376208164082</v>
      </c>
      <c r="Q4676" s="24">
        <f t="shared" si="723"/>
        <v>14746.376208164082</v>
      </c>
      <c r="R4676" s="24">
        <f t="shared" si="732"/>
        <v>48803.568176000001</v>
      </c>
      <c r="S4676" s="24">
        <f t="shared" si="725"/>
        <v>0</v>
      </c>
      <c r="T4676" s="24">
        <f t="shared" si="726"/>
        <v>34057.191967835919</v>
      </c>
      <c r="U4676" s="24" t="str">
        <f t="shared" si="727"/>
        <v>charge</v>
      </c>
      <c r="W4676" s="24">
        <f t="shared" si="730"/>
        <v>0</v>
      </c>
      <c r="X4676" s="24">
        <f t="shared" si="728"/>
        <v>78000</v>
      </c>
      <c r="Y4676" s="24">
        <f t="shared" si="731"/>
        <v>0</v>
      </c>
      <c r="AA4676" s="24">
        <f t="shared" si="729"/>
        <v>0</v>
      </c>
      <c r="AC4676" s="24">
        <f t="shared" si="724"/>
        <v>34057.191967835919</v>
      </c>
    </row>
    <row r="4677" x14ac:dyDescent="0.2">
      <c r="L4677" s="25">
        <v>4672</v>
      </c>
      <c r="M4677" s="29">
        <v>0.68665410400000004</v>
      </c>
      <c r="O4677" s="25">
        <v>4672</v>
      </c>
      <c r="P4677" s="24">
        <f>'ROTH 1.0'!O4677*'קובץ טיוטה'!$D$10</f>
        <v>18193.071605734967</v>
      </c>
      <c r="Q4677" s="25">
        <f t="shared" si="723"/>
        <v>14593.071605734967</v>
      </c>
      <c r="R4677" s="24">
        <f t="shared" si="732"/>
        <v>46692.479072000002</v>
      </c>
      <c r="S4677" s="25">
        <f t="shared" si="725"/>
        <v>0</v>
      </c>
      <c r="T4677" s="25">
        <f t="shared" si="726"/>
        <v>32099.407466265035</v>
      </c>
      <c r="U4677" s="25" t="str">
        <f t="shared" si="727"/>
        <v>charge</v>
      </c>
      <c r="W4677" s="25">
        <f t="shared" si="730"/>
        <v>0</v>
      </c>
      <c r="X4677" s="25">
        <f t="shared" si="728"/>
        <v>78000</v>
      </c>
      <c r="Y4677" s="25">
        <f t="shared" si="731"/>
        <v>0</v>
      </c>
      <c r="AA4677" s="25">
        <f t="shared" si="729"/>
        <v>0</v>
      </c>
      <c r="AC4677" s="25">
        <f t="shared" si="724"/>
        <v>32099.407466265035</v>
      </c>
    </row>
    <row r="4678" x14ac:dyDescent="0.2">
      <c r="L4678" s="24">
        <v>4673</v>
      </c>
      <c r="M4678" s="28">
        <v>0.59768018500000009</v>
      </c>
      <c r="O4678" s="24">
        <v>4673</v>
      </c>
      <c r="P4678" s="24">
        <f>'ROTH 1.0'!O4678*'קובץ טיוטה'!$D$10</f>
        <v>17888.653690746818</v>
      </c>
      <c r="Q4678" s="24">
        <f t="shared" ref="Q4678:Q4741" si="733">P4678-$H$8*$H$9</f>
        <v>14288.653690746818</v>
      </c>
      <c r="R4678" s="24">
        <f t="shared" si="732"/>
        <v>40642.252580000008</v>
      </c>
      <c r="S4678" s="24">
        <f t="shared" si="725"/>
        <v>0</v>
      </c>
      <c r="T4678" s="24">
        <f t="shared" si="726"/>
        <v>26353.59888925319</v>
      </c>
      <c r="U4678" s="24" t="str">
        <f t="shared" si="727"/>
        <v>charge</v>
      </c>
      <c r="W4678" s="24">
        <f t="shared" si="730"/>
        <v>0</v>
      </c>
      <c r="X4678" s="24">
        <f t="shared" si="728"/>
        <v>78000</v>
      </c>
      <c r="Y4678" s="24">
        <f t="shared" si="731"/>
        <v>0</v>
      </c>
      <c r="AA4678" s="24">
        <f t="shared" si="729"/>
        <v>0</v>
      </c>
      <c r="AC4678" s="24">
        <f t="shared" ref="AC4678:AC4741" si="734">IF(U4678="charge",(T4678-W4678),0)</f>
        <v>26353.59888925319</v>
      </c>
    </row>
    <row r="4679" x14ac:dyDescent="0.2">
      <c r="L4679" s="25">
        <v>4674</v>
      </c>
      <c r="M4679" s="29">
        <v>0.27053275300000001</v>
      </c>
      <c r="O4679" s="25">
        <v>4674</v>
      </c>
      <c r="P4679" s="24">
        <f>'ROTH 1.0'!O4679*'קובץ טיוטה'!$D$10</f>
        <v>17528.602418954179</v>
      </c>
      <c r="Q4679" s="25">
        <f t="shared" si="733"/>
        <v>13928.602418954179</v>
      </c>
      <c r="R4679" s="24">
        <f t="shared" si="732"/>
        <v>18396.227203999999</v>
      </c>
      <c r="S4679" s="25">
        <f t="shared" ref="S4679:S4742" si="735">IF(Q4679&gt;R4679,Q4679-R4679,0)</f>
        <v>0</v>
      </c>
      <c r="T4679" s="25">
        <f t="shared" ref="T4679:T4742" si="736">IF(R4679&gt;Q4679,R4679-Q4679,0)</f>
        <v>4467.6247850458203</v>
      </c>
      <c r="U4679" s="25" t="str">
        <f t="shared" ref="U4679:U4742" si="737">IF(Q4679&gt;R4679,"drain","charge")</f>
        <v>charge</v>
      </c>
      <c r="W4679" s="25">
        <f t="shared" si="730"/>
        <v>0</v>
      </c>
      <c r="X4679" s="25">
        <f t="shared" ref="X4679:X4742" si="738">IF(X4678+T4679&gt;$H$11,$H$11,IF(U4679="charge",X4678+(T4679*$H$12),IF((X4678-S4679)&gt;0,X4678-S4679,0)))</f>
        <v>78000</v>
      </c>
      <c r="Y4679" s="25">
        <f t="shared" si="731"/>
        <v>0</v>
      </c>
      <c r="AA4679" s="25">
        <f t="shared" ref="AA4679:AA4742" si="739">S4679-Y4679</f>
        <v>0</v>
      </c>
      <c r="AC4679" s="25">
        <f t="shared" si="734"/>
        <v>4467.6247850458203</v>
      </c>
    </row>
    <row r="4680" x14ac:dyDescent="0.2">
      <c r="L4680" s="24">
        <v>4675</v>
      </c>
      <c r="M4680" s="28">
        <v>9.0543318999999997E-2</v>
      </c>
      <c r="O4680" s="24">
        <v>4675</v>
      </c>
      <c r="P4680" s="24">
        <f>'ROTH 1.0'!O4680*'קובץ טיוטה'!$D$10</f>
        <v>16979.548203100199</v>
      </c>
      <c r="Q4680" s="24">
        <f t="shared" si="733"/>
        <v>13379.548203100199</v>
      </c>
      <c r="R4680" s="24">
        <f t="shared" si="732"/>
        <v>6156.9456919999993</v>
      </c>
      <c r="S4680" s="24">
        <f t="shared" si="735"/>
        <v>7222.6025111002</v>
      </c>
      <c r="T4680" s="24">
        <f t="shared" si="736"/>
        <v>0</v>
      </c>
      <c r="U4680" s="24" t="str">
        <f t="shared" si="737"/>
        <v>drain</v>
      </c>
      <c r="W4680" s="24">
        <f t="shared" ref="W4680:W4743" si="740">IF(X4680&gt;=X4679,(X4680-X4679),0)</f>
        <v>0</v>
      </c>
      <c r="X4680" s="24">
        <f t="shared" si="738"/>
        <v>70777.397488899805</v>
      </c>
      <c r="Y4680" s="24">
        <f t="shared" ref="Y4680:Y4743" si="741">IF(U4680="drain",X4679-X4680,0)</f>
        <v>7222.6025111001945</v>
      </c>
      <c r="AA4680" s="24">
        <f t="shared" si="739"/>
        <v>0</v>
      </c>
      <c r="AC4680" s="24">
        <f t="shared" si="734"/>
        <v>0</v>
      </c>
    </row>
    <row r="4681" x14ac:dyDescent="0.2">
      <c r="L4681" s="25">
        <v>4676</v>
      </c>
      <c r="M4681" s="29">
        <v>0</v>
      </c>
      <c r="O4681" s="25">
        <v>4676</v>
      </c>
      <c r="P4681" s="24">
        <f>'ROTH 1.0'!O4681*'קובץ טיוטה'!$D$10</f>
        <v>16614.284846673294</v>
      </c>
      <c r="Q4681" s="25">
        <f t="shared" si="733"/>
        <v>13014.284846673294</v>
      </c>
      <c r="R4681" s="24">
        <f t="shared" si="732"/>
        <v>0</v>
      </c>
      <c r="S4681" s="25">
        <f t="shared" si="735"/>
        <v>13014.284846673294</v>
      </c>
      <c r="T4681" s="25">
        <f t="shared" si="736"/>
        <v>0</v>
      </c>
      <c r="U4681" s="25" t="str">
        <f t="shared" si="737"/>
        <v>drain</v>
      </c>
      <c r="W4681" s="25">
        <f t="shared" si="740"/>
        <v>0</v>
      </c>
      <c r="X4681" s="25">
        <f t="shared" si="738"/>
        <v>57763.112642226508</v>
      </c>
      <c r="Y4681" s="25">
        <f t="shared" si="741"/>
        <v>13014.284846673298</v>
      </c>
      <c r="AA4681" s="25">
        <f t="shared" si="739"/>
        <v>0</v>
      </c>
      <c r="AC4681" s="25">
        <f t="shared" si="734"/>
        <v>0</v>
      </c>
    </row>
    <row r="4682" x14ac:dyDescent="0.2">
      <c r="L4682" s="24">
        <v>4677</v>
      </c>
      <c r="M4682" s="28">
        <v>0</v>
      </c>
      <c r="O4682" s="24">
        <v>4677</v>
      </c>
      <c r="P4682" s="24">
        <f>'ROTH 1.0'!O4682*'קובץ טיוטה'!$D$10</f>
        <v>16562.833786530053</v>
      </c>
      <c r="Q4682" s="24">
        <f t="shared" si="733"/>
        <v>12962.833786530053</v>
      </c>
      <c r="R4682" s="24">
        <f t="shared" si="732"/>
        <v>0</v>
      </c>
      <c r="S4682" s="24">
        <f t="shared" si="735"/>
        <v>12962.833786530053</v>
      </c>
      <c r="T4682" s="24">
        <f t="shared" si="736"/>
        <v>0</v>
      </c>
      <c r="U4682" s="24" t="str">
        <f t="shared" si="737"/>
        <v>drain</v>
      </c>
      <c r="W4682" s="24">
        <f t="shared" si="740"/>
        <v>0</v>
      </c>
      <c r="X4682" s="24">
        <f t="shared" si="738"/>
        <v>44800.278855696452</v>
      </c>
      <c r="Y4682" s="24">
        <f t="shared" si="741"/>
        <v>12962.833786530056</v>
      </c>
      <c r="AA4682" s="24">
        <f t="shared" si="739"/>
        <v>0</v>
      </c>
      <c r="AC4682" s="24">
        <f t="shared" si="734"/>
        <v>0</v>
      </c>
    </row>
    <row r="4683" x14ac:dyDescent="0.2">
      <c r="L4683" s="25">
        <v>4678</v>
      </c>
      <c r="M4683" s="29">
        <v>0</v>
      </c>
      <c r="O4683" s="25">
        <v>4678</v>
      </c>
      <c r="P4683" s="24">
        <f>'ROTH 1.0'!O4683*'קובץ טיוטה'!$D$10</f>
        <v>15902.849521560685</v>
      </c>
      <c r="Q4683" s="25">
        <f t="shared" si="733"/>
        <v>12302.849521560685</v>
      </c>
      <c r="R4683" s="24">
        <f t="shared" si="732"/>
        <v>0</v>
      </c>
      <c r="S4683" s="25">
        <f t="shared" si="735"/>
        <v>12302.849521560685</v>
      </c>
      <c r="T4683" s="25">
        <f t="shared" si="736"/>
        <v>0</v>
      </c>
      <c r="U4683" s="25" t="str">
        <f t="shared" si="737"/>
        <v>drain</v>
      </c>
      <c r="W4683" s="25">
        <f t="shared" si="740"/>
        <v>0</v>
      </c>
      <c r="X4683" s="25">
        <f t="shared" si="738"/>
        <v>32497.429334135766</v>
      </c>
      <c r="Y4683" s="25">
        <f t="shared" si="741"/>
        <v>12302.849521560685</v>
      </c>
      <c r="AA4683" s="25">
        <f t="shared" si="739"/>
        <v>0</v>
      </c>
      <c r="AC4683" s="25">
        <f t="shared" si="734"/>
        <v>0</v>
      </c>
    </row>
    <row r="4684" x14ac:dyDescent="0.2">
      <c r="L4684" s="24">
        <v>4679</v>
      </c>
      <c r="M4684" s="28">
        <v>0</v>
      </c>
      <c r="O4684" s="24">
        <v>4679</v>
      </c>
      <c r="P4684" s="24">
        <f>'ROTH 1.0'!O4684*'קובץ טיוטה'!$D$10</f>
        <v>14951.21355035996</v>
      </c>
      <c r="Q4684" s="24">
        <f t="shared" si="733"/>
        <v>11351.21355035996</v>
      </c>
      <c r="R4684" s="24">
        <f t="shared" si="732"/>
        <v>0</v>
      </c>
      <c r="S4684" s="24">
        <f t="shared" si="735"/>
        <v>11351.21355035996</v>
      </c>
      <c r="T4684" s="24">
        <f t="shared" si="736"/>
        <v>0</v>
      </c>
      <c r="U4684" s="24" t="str">
        <f t="shared" si="737"/>
        <v>drain</v>
      </c>
      <c r="W4684" s="24">
        <f t="shared" si="740"/>
        <v>0</v>
      </c>
      <c r="X4684" s="24">
        <f t="shared" si="738"/>
        <v>21146.215783775806</v>
      </c>
      <c r="Y4684" s="24">
        <f t="shared" si="741"/>
        <v>11351.21355035996</v>
      </c>
      <c r="AA4684" s="24">
        <f t="shared" si="739"/>
        <v>0</v>
      </c>
      <c r="AC4684" s="24">
        <f t="shared" si="734"/>
        <v>0</v>
      </c>
    </row>
    <row r="4685" x14ac:dyDescent="0.2">
      <c r="L4685" s="25">
        <v>4680</v>
      </c>
      <c r="M4685" s="29">
        <v>0</v>
      </c>
      <c r="O4685" s="25">
        <v>4680</v>
      </c>
      <c r="P4685" s="24">
        <f>'ROTH 1.0'!O4685*'קובץ טיוטה'!$D$10</f>
        <v>13933.947727850973</v>
      </c>
      <c r="Q4685" s="25">
        <f t="shared" si="733"/>
        <v>10333.947727850973</v>
      </c>
      <c r="R4685" s="24">
        <f t="shared" si="732"/>
        <v>0</v>
      </c>
      <c r="S4685" s="25">
        <f t="shared" si="735"/>
        <v>10333.947727850973</v>
      </c>
      <c r="T4685" s="25">
        <f t="shared" si="736"/>
        <v>0</v>
      </c>
      <c r="U4685" s="25" t="str">
        <f t="shared" si="737"/>
        <v>drain</v>
      </c>
      <c r="W4685" s="25">
        <f t="shared" si="740"/>
        <v>0</v>
      </c>
      <c r="X4685" s="25">
        <f t="shared" si="738"/>
        <v>10812.268055924833</v>
      </c>
      <c r="Y4685" s="25">
        <f t="shared" si="741"/>
        <v>10333.947727850973</v>
      </c>
      <c r="AA4685" s="25">
        <f t="shared" si="739"/>
        <v>0</v>
      </c>
      <c r="AC4685" s="25">
        <f t="shared" si="734"/>
        <v>0</v>
      </c>
    </row>
    <row r="4686" x14ac:dyDescent="0.2">
      <c r="L4686" s="24">
        <v>4681</v>
      </c>
      <c r="M4686" s="28">
        <v>0</v>
      </c>
      <c r="O4686" s="24">
        <v>4681</v>
      </c>
      <c r="P4686" s="24">
        <f>'ROTH 1.0'!O4686*'קובץ טיוטה'!$D$10</f>
        <v>13477.909421107246</v>
      </c>
      <c r="Q4686" s="24">
        <f t="shared" si="733"/>
        <v>9877.9094211072461</v>
      </c>
      <c r="R4686" s="24">
        <f t="shared" si="732"/>
        <v>0</v>
      </c>
      <c r="S4686" s="24">
        <f t="shared" si="735"/>
        <v>9877.9094211072461</v>
      </c>
      <c r="T4686" s="24">
        <f t="shared" si="736"/>
        <v>0</v>
      </c>
      <c r="U4686" s="24" t="str">
        <f t="shared" si="737"/>
        <v>drain</v>
      </c>
      <c r="W4686" s="24">
        <f t="shared" si="740"/>
        <v>0</v>
      </c>
      <c r="X4686" s="24">
        <f t="shared" si="738"/>
        <v>934.35863481758679</v>
      </c>
      <c r="Y4686" s="24">
        <f t="shared" si="741"/>
        <v>9877.9094211072461</v>
      </c>
      <c r="AA4686" s="24">
        <f t="shared" si="739"/>
        <v>0</v>
      </c>
      <c r="AC4686" s="24">
        <f t="shared" si="734"/>
        <v>0</v>
      </c>
    </row>
    <row r="4687" x14ac:dyDescent="0.2">
      <c r="L4687" s="25">
        <v>4682</v>
      </c>
      <c r="M4687" s="29">
        <v>0</v>
      </c>
      <c r="O4687" s="25">
        <v>4682</v>
      </c>
      <c r="P4687" s="24">
        <f>'ROTH 1.0'!O4687*'קובץ טיוטה'!$D$10</f>
        <v>12884.421520961298</v>
      </c>
      <c r="Q4687" s="25">
        <f t="shared" si="733"/>
        <v>9284.4215209612976</v>
      </c>
      <c r="R4687" s="24">
        <f t="shared" si="732"/>
        <v>0</v>
      </c>
      <c r="S4687" s="25">
        <f t="shared" si="735"/>
        <v>9284.4215209612976</v>
      </c>
      <c r="T4687" s="25">
        <f t="shared" si="736"/>
        <v>0</v>
      </c>
      <c r="U4687" s="25" t="str">
        <f t="shared" si="737"/>
        <v>drain</v>
      </c>
      <c r="W4687" s="25">
        <f t="shared" si="740"/>
        <v>0</v>
      </c>
      <c r="X4687" s="25">
        <f t="shared" si="738"/>
        <v>0</v>
      </c>
      <c r="Y4687" s="25">
        <f t="shared" si="741"/>
        <v>934.35863481758679</v>
      </c>
      <c r="AA4687" s="25">
        <f t="shared" si="739"/>
        <v>8350.0628861437108</v>
      </c>
      <c r="AC4687" s="25">
        <f t="shared" si="734"/>
        <v>0</v>
      </c>
    </row>
    <row r="4688" x14ac:dyDescent="0.2">
      <c r="L4688" s="24">
        <v>4683</v>
      </c>
      <c r="M4688" s="28">
        <v>0</v>
      </c>
      <c r="O4688" s="24">
        <v>4683</v>
      </c>
      <c r="P4688" s="24">
        <f>'ROTH 1.0'!O4688*'קובץ טיוטה'!$D$10</f>
        <v>12467.769277393625</v>
      </c>
      <c r="Q4688" s="24">
        <f t="shared" si="733"/>
        <v>8867.7692773936251</v>
      </c>
      <c r="R4688" s="24">
        <f t="shared" ref="R4688:R4751" si="742">M4688*$H$7*0.85</f>
        <v>0</v>
      </c>
      <c r="S4688" s="24">
        <f t="shared" si="735"/>
        <v>8867.7692773936251</v>
      </c>
      <c r="T4688" s="24">
        <f t="shared" si="736"/>
        <v>0</v>
      </c>
      <c r="U4688" s="24" t="str">
        <f t="shared" si="737"/>
        <v>drain</v>
      </c>
      <c r="W4688" s="24">
        <f t="shared" si="740"/>
        <v>0</v>
      </c>
      <c r="X4688" s="24">
        <f t="shared" si="738"/>
        <v>0</v>
      </c>
      <c r="Y4688" s="24">
        <f t="shared" si="741"/>
        <v>0</v>
      </c>
      <c r="AA4688" s="24">
        <f t="shared" si="739"/>
        <v>8867.7692773936251</v>
      </c>
      <c r="AC4688" s="24">
        <f t="shared" si="734"/>
        <v>0</v>
      </c>
    </row>
    <row r="4689" x14ac:dyDescent="0.2">
      <c r="L4689" s="25">
        <v>4684</v>
      </c>
      <c r="M4689" s="29">
        <v>0</v>
      </c>
      <c r="O4689" s="25">
        <v>4684</v>
      </c>
      <c r="P4689" s="24">
        <f>'ROTH 1.0'!O4689*'קובץ טיוטה'!$D$10</f>
        <v>12238.542039257069</v>
      </c>
      <c r="Q4689" s="25">
        <f t="shared" si="733"/>
        <v>8638.5420392570686</v>
      </c>
      <c r="R4689" s="24">
        <f t="shared" si="742"/>
        <v>0</v>
      </c>
      <c r="S4689" s="25">
        <f t="shared" si="735"/>
        <v>8638.5420392570686</v>
      </c>
      <c r="T4689" s="25">
        <f t="shared" si="736"/>
        <v>0</v>
      </c>
      <c r="U4689" s="25" t="str">
        <f t="shared" si="737"/>
        <v>drain</v>
      </c>
      <c r="W4689" s="25">
        <f t="shared" si="740"/>
        <v>0</v>
      </c>
      <c r="X4689" s="25">
        <f t="shared" si="738"/>
        <v>0</v>
      </c>
      <c r="Y4689" s="25">
        <f t="shared" si="741"/>
        <v>0</v>
      </c>
      <c r="AA4689" s="25">
        <f t="shared" si="739"/>
        <v>8638.5420392570686</v>
      </c>
      <c r="AC4689" s="25">
        <f t="shared" si="734"/>
        <v>0</v>
      </c>
    </row>
    <row r="4690" x14ac:dyDescent="0.2">
      <c r="L4690" s="24">
        <v>4685</v>
      </c>
      <c r="M4690" s="28">
        <v>0</v>
      </c>
      <c r="O4690" s="24">
        <v>4685</v>
      </c>
      <c r="P4690" s="24">
        <f>'ROTH 1.0'!O4690*'קובץ טיוטה'!$D$10</f>
        <v>12191.850876310185</v>
      </c>
      <c r="Q4690" s="24">
        <f t="shared" si="733"/>
        <v>8591.8508763101854</v>
      </c>
      <c r="R4690" s="24">
        <f t="shared" si="742"/>
        <v>0</v>
      </c>
      <c r="S4690" s="24">
        <f t="shared" si="735"/>
        <v>8591.8508763101854</v>
      </c>
      <c r="T4690" s="24">
        <f t="shared" si="736"/>
        <v>0</v>
      </c>
      <c r="U4690" s="24" t="str">
        <f t="shared" si="737"/>
        <v>drain</v>
      </c>
      <c r="W4690" s="24">
        <f t="shared" si="740"/>
        <v>0</v>
      </c>
      <c r="X4690" s="24">
        <f t="shared" si="738"/>
        <v>0</v>
      </c>
      <c r="Y4690" s="24">
        <f t="shared" si="741"/>
        <v>0</v>
      </c>
      <c r="AA4690" s="24">
        <f t="shared" si="739"/>
        <v>8591.8508763101854</v>
      </c>
      <c r="AC4690" s="24">
        <f t="shared" si="734"/>
        <v>0</v>
      </c>
    </row>
    <row r="4691" x14ac:dyDescent="0.2">
      <c r="L4691" s="25">
        <v>4686</v>
      </c>
      <c r="M4691" s="29">
        <v>0</v>
      </c>
      <c r="O4691" s="25">
        <v>4686</v>
      </c>
      <c r="P4691" s="24">
        <f>'ROTH 1.0'!O4691*'קובץ טיוטה'!$D$10</f>
        <v>12133.831266447554</v>
      </c>
      <c r="Q4691" s="25">
        <f t="shared" si="733"/>
        <v>8533.8312664475543</v>
      </c>
      <c r="R4691" s="24">
        <f t="shared" si="742"/>
        <v>0</v>
      </c>
      <c r="S4691" s="25">
        <f t="shared" si="735"/>
        <v>8533.8312664475543</v>
      </c>
      <c r="T4691" s="25">
        <f t="shared" si="736"/>
        <v>0</v>
      </c>
      <c r="U4691" s="25" t="str">
        <f t="shared" si="737"/>
        <v>drain</v>
      </c>
      <c r="W4691" s="25">
        <f t="shared" si="740"/>
        <v>0</v>
      </c>
      <c r="X4691" s="25">
        <f t="shared" si="738"/>
        <v>0</v>
      </c>
      <c r="Y4691" s="25">
        <f t="shared" si="741"/>
        <v>0</v>
      </c>
      <c r="AA4691" s="25">
        <f t="shared" si="739"/>
        <v>8533.8312664475543</v>
      </c>
      <c r="AC4691" s="25">
        <f t="shared" si="734"/>
        <v>0</v>
      </c>
    </row>
    <row r="4692" x14ac:dyDescent="0.2">
      <c r="L4692" s="24">
        <v>4687</v>
      </c>
      <c r="M4692" s="28">
        <v>0.118533815</v>
      </c>
      <c r="O4692" s="24">
        <v>4687</v>
      </c>
      <c r="P4692" s="24">
        <f>'ROTH 1.0'!O4692*'קובץ טיוטה'!$D$10</f>
        <v>13068.386001904244</v>
      </c>
      <c r="Q4692" s="24">
        <f t="shared" si="733"/>
        <v>9468.386001904244</v>
      </c>
      <c r="R4692" s="24">
        <f t="shared" si="742"/>
        <v>8060.2994200000003</v>
      </c>
      <c r="S4692" s="24">
        <f t="shared" si="735"/>
        <v>1408.0865819042438</v>
      </c>
      <c r="T4692" s="24">
        <f t="shared" si="736"/>
        <v>0</v>
      </c>
      <c r="U4692" s="24" t="str">
        <f t="shared" si="737"/>
        <v>drain</v>
      </c>
      <c r="W4692" s="24">
        <f t="shared" si="740"/>
        <v>0</v>
      </c>
      <c r="X4692" s="24">
        <f t="shared" si="738"/>
        <v>0</v>
      </c>
      <c r="Y4692" s="24">
        <f t="shared" si="741"/>
        <v>0</v>
      </c>
      <c r="AA4692" s="24">
        <f t="shared" si="739"/>
        <v>1408.0865819042438</v>
      </c>
      <c r="AC4692" s="24">
        <f t="shared" si="734"/>
        <v>0</v>
      </c>
    </row>
    <row r="4693" x14ac:dyDescent="0.2">
      <c r="L4693" s="25">
        <v>4688</v>
      </c>
      <c r="M4693" s="29">
        <v>0.38187565299999998</v>
      </c>
      <c r="O4693" s="25">
        <v>4688</v>
      </c>
      <c r="P4693" s="24">
        <f>'ROTH 1.0'!O4693*'קובץ טיוטה'!$D$10</f>
        <v>14686.262485113275</v>
      </c>
      <c r="Q4693" s="25">
        <f t="shared" si="733"/>
        <v>11086.262485113275</v>
      </c>
      <c r="R4693" s="24">
        <f t="shared" si="742"/>
        <v>25967.544403999997</v>
      </c>
      <c r="S4693" s="25">
        <f t="shared" si="735"/>
        <v>0</v>
      </c>
      <c r="T4693" s="25">
        <f t="shared" si="736"/>
        <v>14881.281918886722</v>
      </c>
      <c r="U4693" s="25" t="str">
        <f t="shared" si="737"/>
        <v>charge</v>
      </c>
      <c r="W4693" s="25">
        <f t="shared" si="740"/>
        <v>13393.153726998049</v>
      </c>
      <c r="X4693" s="25">
        <f t="shared" si="738"/>
        <v>13393.153726998049</v>
      </c>
      <c r="Y4693" s="25">
        <f t="shared" si="741"/>
        <v>0</v>
      </c>
      <c r="AA4693" s="25">
        <f t="shared" si="739"/>
        <v>0</v>
      </c>
      <c r="AC4693" s="25">
        <f t="shared" si="734"/>
        <v>1488.1281918886725</v>
      </c>
    </row>
    <row r="4694" x14ac:dyDescent="0.2">
      <c r="L4694" s="24">
        <v>4689</v>
      </c>
      <c r="M4694" s="28">
        <v>0.63549134600000001</v>
      </c>
      <c r="O4694" s="24">
        <v>4689</v>
      </c>
      <c r="P4694" s="24">
        <f>'ROTH 1.0'!O4694*'קובץ טיוטה'!$D$10</f>
        <v>16073.878437139912</v>
      </c>
      <c r="Q4694" s="24">
        <f t="shared" si="733"/>
        <v>12473.878437139912</v>
      </c>
      <c r="R4694" s="24">
        <f t="shared" si="742"/>
        <v>43213.411527999997</v>
      </c>
      <c r="S4694" s="24">
        <f t="shared" si="735"/>
        <v>0</v>
      </c>
      <c r="T4694" s="24">
        <f t="shared" si="736"/>
        <v>30739.533090860084</v>
      </c>
      <c r="U4694" s="24" t="str">
        <f t="shared" si="737"/>
        <v>charge</v>
      </c>
      <c r="W4694" s="24">
        <f t="shared" si="740"/>
        <v>27665.579781774075</v>
      </c>
      <c r="X4694" s="24">
        <f t="shared" si="738"/>
        <v>41058.733508772122</v>
      </c>
      <c r="Y4694" s="24">
        <f t="shared" si="741"/>
        <v>0</v>
      </c>
      <c r="AA4694" s="24">
        <f t="shared" si="739"/>
        <v>0</v>
      </c>
      <c r="AC4694" s="24">
        <f t="shared" si="734"/>
        <v>3073.9533090860095</v>
      </c>
    </row>
    <row r="4695" x14ac:dyDescent="0.2">
      <c r="L4695" s="25">
        <v>4690</v>
      </c>
      <c r="M4695" s="29">
        <v>0.67934052499999997</v>
      </c>
      <c r="O4695" s="25">
        <v>4690</v>
      </c>
      <c r="P4695" s="24">
        <f>'ROTH 1.0'!O4695*'קובץ טיוטה'!$D$10</f>
        <v>16969.177480829065</v>
      </c>
      <c r="Q4695" s="25">
        <f t="shared" si="733"/>
        <v>13369.177480829065</v>
      </c>
      <c r="R4695" s="24">
        <f t="shared" si="742"/>
        <v>46195.155699999996</v>
      </c>
      <c r="S4695" s="25">
        <f t="shared" si="735"/>
        <v>0</v>
      </c>
      <c r="T4695" s="25">
        <f t="shared" si="736"/>
        <v>32825.978219170931</v>
      </c>
      <c r="U4695" s="25" t="str">
        <f t="shared" si="737"/>
        <v>charge</v>
      </c>
      <c r="W4695" s="25">
        <f t="shared" si="740"/>
        <v>29543.380397253837</v>
      </c>
      <c r="X4695" s="25">
        <f t="shared" si="738"/>
        <v>70602.113906025959</v>
      </c>
      <c r="Y4695" s="25">
        <f t="shared" si="741"/>
        <v>0</v>
      </c>
      <c r="AA4695" s="25">
        <f t="shared" si="739"/>
        <v>0</v>
      </c>
      <c r="AC4695" s="25">
        <f t="shared" si="734"/>
        <v>3282.5978219170938</v>
      </c>
    </row>
    <row r="4696" x14ac:dyDescent="0.2">
      <c r="L4696" s="24">
        <v>4691</v>
      </c>
      <c r="M4696" s="28">
        <v>0.72418577500000003</v>
      </c>
      <c r="O4696" s="24">
        <v>4691</v>
      </c>
      <c r="P4696" s="24">
        <f>'ROTH 1.0'!O4696*'קובץ טיוטה'!$D$10</f>
        <v>17216.689000542905</v>
      </c>
      <c r="Q4696" s="24">
        <f t="shared" si="733"/>
        <v>13616.689000542905</v>
      </c>
      <c r="R4696" s="24">
        <f t="shared" si="742"/>
        <v>49244.632700000002</v>
      </c>
      <c r="S4696" s="24">
        <f t="shared" si="735"/>
        <v>0</v>
      </c>
      <c r="T4696" s="24">
        <f t="shared" si="736"/>
        <v>35627.943699457101</v>
      </c>
      <c r="U4696" s="24" t="str">
        <f t="shared" si="737"/>
        <v>charge</v>
      </c>
      <c r="W4696" s="24">
        <f t="shared" si="740"/>
        <v>7397.8860939740407</v>
      </c>
      <c r="X4696" s="24">
        <f t="shared" si="738"/>
        <v>78000</v>
      </c>
      <c r="Y4696" s="24">
        <f t="shared" si="741"/>
        <v>0</v>
      </c>
      <c r="AA4696" s="24">
        <f t="shared" si="739"/>
        <v>0</v>
      </c>
      <c r="AC4696" s="24">
        <f t="shared" si="734"/>
        <v>28230.05760548306</v>
      </c>
    </row>
    <row r="4697" x14ac:dyDescent="0.2">
      <c r="L4697" s="25">
        <v>4692</v>
      </c>
      <c r="M4697" s="29">
        <v>0.71266775199999999</v>
      </c>
      <c r="O4697" s="25">
        <v>4692</v>
      </c>
      <c r="P4697" s="24">
        <f>'ROTH 1.0'!O4697*'קובץ טיוטה'!$D$10</f>
        <v>17701.141582180026</v>
      </c>
      <c r="Q4697" s="25">
        <f t="shared" si="733"/>
        <v>14101.141582180026</v>
      </c>
      <c r="R4697" s="24">
        <f t="shared" si="742"/>
        <v>48461.407136000002</v>
      </c>
      <c r="S4697" s="25">
        <f t="shared" si="735"/>
        <v>0</v>
      </c>
      <c r="T4697" s="25">
        <f t="shared" si="736"/>
        <v>34360.265553819976</v>
      </c>
      <c r="U4697" s="25" t="str">
        <f t="shared" si="737"/>
        <v>charge</v>
      </c>
      <c r="W4697" s="25">
        <f t="shared" si="740"/>
        <v>0</v>
      </c>
      <c r="X4697" s="25">
        <f t="shared" si="738"/>
        <v>78000</v>
      </c>
      <c r="Y4697" s="25">
        <f t="shared" si="741"/>
        <v>0</v>
      </c>
      <c r="AA4697" s="25">
        <f t="shared" si="739"/>
        <v>0</v>
      </c>
      <c r="AC4697" s="25">
        <f t="shared" si="734"/>
        <v>34360.265553819976</v>
      </c>
    </row>
    <row r="4698" x14ac:dyDescent="0.2">
      <c r="L4698" s="24">
        <v>4693</v>
      </c>
      <c r="M4698" s="28">
        <v>0.76690080299999996</v>
      </c>
      <c r="O4698" s="24">
        <v>4693</v>
      </c>
      <c r="P4698" s="24">
        <f>'ROTH 1.0'!O4698*'קובץ טיוטה'!$D$10</f>
        <v>18280.883871796505</v>
      </c>
      <c r="Q4698" s="24">
        <f t="shared" si="733"/>
        <v>14680.883871796505</v>
      </c>
      <c r="R4698" s="24">
        <f t="shared" si="742"/>
        <v>52149.254604000002</v>
      </c>
      <c r="S4698" s="24">
        <f t="shared" si="735"/>
        <v>0</v>
      </c>
      <c r="T4698" s="24">
        <f t="shared" si="736"/>
        <v>37468.370732203497</v>
      </c>
      <c r="U4698" s="24" t="str">
        <f t="shared" si="737"/>
        <v>charge</v>
      </c>
      <c r="W4698" s="24">
        <f t="shared" si="740"/>
        <v>0</v>
      </c>
      <c r="X4698" s="24">
        <f t="shared" si="738"/>
        <v>78000</v>
      </c>
      <c r="Y4698" s="24">
        <f t="shared" si="741"/>
        <v>0</v>
      </c>
      <c r="AA4698" s="24">
        <f t="shared" si="739"/>
        <v>0</v>
      </c>
      <c r="AC4698" s="24">
        <f t="shared" si="734"/>
        <v>37468.370732203497</v>
      </c>
    </row>
    <row r="4699" x14ac:dyDescent="0.2">
      <c r="L4699" s="25">
        <v>4694</v>
      </c>
      <c r="M4699" s="29">
        <v>0.75954810800000006</v>
      </c>
      <c r="O4699" s="25">
        <v>4694</v>
      </c>
      <c r="P4699" s="24">
        <f>'ROTH 1.0'!O4699*'קובץ טיוטה'!$D$10</f>
        <v>18945.138446912912</v>
      </c>
      <c r="Q4699" s="25">
        <f t="shared" si="733"/>
        <v>15345.138446912912</v>
      </c>
      <c r="R4699" s="24">
        <f t="shared" si="742"/>
        <v>51649.271344000001</v>
      </c>
      <c r="S4699" s="25">
        <f t="shared" si="735"/>
        <v>0</v>
      </c>
      <c r="T4699" s="25">
        <f t="shared" si="736"/>
        <v>36304.132897087089</v>
      </c>
      <c r="U4699" s="25" t="str">
        <f t="shared" si="737"/>
        <v>charge</v>
      </c>
      <c r="W4699" s="25">
        <f t="shared" si="740"/>
        <v>0</v>
      </c>
      <c r="X4699" s="25">
        <f t="shared" si="738"/>
        <v>78000</v>
      </c>
      <c r="Y4699" s="25">
        <f t="shared" si="741"/>
        <v>0</v>
      </c>
      <c r="AA4699" s="25">
        <f t="shared" si="739"/>
        <v>0</v>
      </c>
      <c r="AC4699" s="25">
        <f t="shared" si="734"/>
        <v>36304.132897087089</v>
      </c>
    </row>
    <row r="4700" x14ac:dyDescent="0.2">
      <c r="L4700" s="24">
        <v>4695</v>
      </c>
      <c r="M4700" s="28">
        <v>0.75438829699999999</v>
      </c>
      <c r="O4700" s="24">
        <v>4695</v>
      </c>
      <c r="P4700" s="24">
        <f>'ROTH 1.0'!O4700*'קובץ טיוטה'!$D$10</f>
        <v>19140.459751675095</v>
      </c>
      <c r="Q4700" s="24">
        <f t="shared" si="733"/>
        <v>15540.459751675095</v>
      </c>
      <c r="R4700" s="24">
        <f t="shared" si="742"/>
        <v>51298.404195999996</v>
      </c>
      <c r="S4700" s="24">
        <f t="shared" si="735"/>
        <v>0</v>
      </c>
      <c r="T4700" s="24">
        <f t="shared" si="736"/>
        <v>35757.944444324901</v>
      </c>
      <c r="U4700" s="24" t="str">
        <f t="shared" si="737"/>
        <v>charge</v>
      </c>
      <c r="W4700" s="24">
        <f t="shared" si="740"/>
        <v>0</v>
      </c>
      <c r="X4700" s="24">
        <f t="shared" si="738"/>
        <v>78000</v>
      </c>
      <c r="Y4700" s="24">
        <f t="shared" si="741"/>
        <v>0</v>
      </c>
      <c r="AA4700" s="24">
        <f t="shared" si="739"/>
        <v>0</v>
      </c>
      <c r="AC4700" s="24">
        <f t="shared" si="734"/>
        <v>35757.944444324901</v>
      </c>
    </row>
    <row r="4701" x14ac:dyDescent="0.2">
      <c r="L4701" s="25">
        <v>4696</v>
      </c>
      <c r="M4701" s="29">
        <v>0.71154650699999999</v>
      </c>
      <c r="O4701" s="25">
        <v>4696</v>
      </c>
      <c r="P4701" s="24">
        <f>'ROTH 1.0'!O4701*'קובץ טיוטה'!$D$10</f>
        <v>18986.372061308117</v>
      </c>
      <c r="Q4701" s="25">
        <f t="shared" si="733"/>
        <v>15386.372061308117</v>
      </c>
      <c r="R4701" s="24">
        <f t="shared" si="742"/>
        <v>48385.162475999998</v>
      </c>
      <c r="S4701" s="25">
        <f t="shared" si="735"/>
        <v>0</v>
      </c>
      <c r="T4701" s="25">
        <f t="shared" si="736"/>
        <v>32998.790414691881</v>
      </c>
      <c r="U4701" s="25" t="str">
        <f t="shared" si="737"/>
        <v>charge</v>
      </c>
      <c r="W4701" s="25">
        <f t="shared" si="740"/>
        <v>0</v>
      </c>
      <c r="X4701" s="25">
        <f t="shared" si="738"/>
        <v>78000</v>
      </c>
      <c r="Y4701" s="25">
        <f t="shared" si="741"/>
        <v>0</v>
      </c>
      <c r="AA4701" s="25">
        <f t="shared" si="739"/>
        <v>0</v>
      </c>
      <c r="AC4701" s="25">
        <f t="shared" si="734"/>
        <v>32998.790414691881</v>
      </c>
    </row>
    <row r="4702" x14ac:dyDescent="0.2">
      <c r="L4702" s="24">
        <v>4697</v>
      </c>
      <c r="M4702" s="28">
        <v>0.62698977499999997</v>
      </c>
      <c r="O4702" s="24">
        <v>4697</v>
      </c>
      <c r="P4702" s="24">
        <f>'ROTH 1.0'!O4702*'קובץ טיוטה'!$D$10</f>
        <v>18646.204635987691</v>
      </c>
      <c r="Q4702" s="24">
        <f t="shared" si="733"/>
        <v>15046.204635987691</v>
      </c>
      <c r="R4702" s="24">
        <f t="shared" si="742"/>
        <v>42635.304700000001</v>
      </c>
      <c r="S4702" s="24">
        <f t="shared" si="735"/>
        <v>0</v>
      </c>
      <c r="T4702" s="24">
        <f t="shared" si="736"/>
        <v>27589.100064012309</v>
      </c>
      <c r="U4702" s="24" t="str">
        <f t="shared" si="737"/>
        <v>charge</v>
      </c>
      <c r="W4702" s="24">
        <f t="shared" si="740"/>
        <v>0</v>
      </c>
      <c r="X4702" s="24">
        <f t="shared" si="738"/>
        <v>78000</v>
      </c>
      <c r="Y4702" s="24">
        <f t="shared" si="741"/>
        <v>0</v>
      </c>
      <c r="AA4702" s="24">
        <f t="shared" si="739"/>
        <v>0</v>
      </c>
      <c r="AC4702" s="24">
        <f t="shared" si="734"/>
        <v>27589.100064012309</v>
      </c>
    </row>
    <row r="4703" x14ac:dyDescent="0.2">
      <c r="L4703" s="25">
        <v>4698</v>
      </c>
      <c r="M4703" s="29">
        <v>0.280124129</v>
      </c>
      <c r="O4703" s="25">
        <v>4698</v>
      </c>
      <c r="P4703" s="24">
        <f>'ROTH 1.0'!O4703*'קובץ טיוטה'!$D$10</f>
        <v>18452.962294064935</v>
      </c>
      <c r="Q4703" s="25">
        <f t="shared" si="733"/>
        <v>14852.962294064935</v>
      </c>
      <c r="R4703" s="24">
        <f t="shared" si="742"/>
        <v>19048.440771999998</v>
      </c>
      <c r="S4703" s="25">
        <f t="shared" si="735"/>
        <v>0</v>
      </c>
      <c r="T4703" s="25">
        <f t="shared" si="736"/>
        <v>4195.478477935063</v>
      </c>
      <c r="U4703" s="25" t="str">
        <f t="shared" si="737"/>
        <v>charge</v>
      </c>
      <c r="W4703" s="25">
        <f t="shared" si="740"/>
        <v>0</v>
      </c>
      <c r="X4703" s="25">
        <f t="shared" si="738"/>
        <v>78000</v>
      </c>
      <c r="Y4703" s="25">
        <f t="shared" si="741"/>
        <v>0</v>
      </c>
      <c r="AA4703" s="25">
        <f t="shared" si="739"/>
        <v>0</v>
      </c>
      <c r="AC4703" s="25">
        <f t="shared" si="734"/>
        <v>4195.478477935063</v>
      </c>
    </row>
    <row r="4704" x14ac:dyDescent="0.2">
      <c r="L4704" s="24">
        <v>4699</v>
      </c>
      <c r="M4704" s="28">
        <v>9.7174073E-2</v>
      </c>
      <c r="O4704" s="24">
        <v>4699</v>
      </c>
      <c r="P4704" s="24">
        <f>'ROTH 1.0'!O4704*'קובץ טיוטה'!$D$10</f>
        <v>17755.327862749815</v>
      </c>
      <c r="Q4704" s="24">
        <f t="shared" si="733"/>
        <v>14155.327862749815</v>
      </c>
      <c r="R4704" s="24">
        <f t="shared" si="742"/>
        <v>6607.8369640000001</v>
      </c>
      <c r="S4704" s="24">
        <f t="shared" si="735"/>
        <v>7547.4908987498147</v>
      </c>
      <c r="T4704" s="24">
        <f t="shared" si="736"/>
        <v>0</v>
      </c>
      <c r="U4704" s="24" t="str">
        <f t="shared" si="737"/>
        <v>drain</v>
      </c>
      <c r="W4704" s="24">
        <f t="shared" si="740"/>
        <v>0</v>
      </c>
      <c r="X4704" s="24">
        <f t="shared" si="738"/>
        <v>70452.50910125018</v>
      </c>
      <c r="Y4704" s="24">
        <f t="shared" si="741"/>
        <v>7547.4908987498202</v>
      </c>
      <c r="AA4704" s="24">
        <f t="shared" si="739"/>
        <v>0</v>
      </c>
      <c r="AC4704" s="24">
        <f t="shared" si="734"/>
        <v>0</v>
      </c>
    </row>
    <row r="4705" x14ac:dyDescent="0.2">
      <c r="L4705" s="25">
        <v>4700</v>
      </c>
      <c r="M4705" s="29">
        <v>0</v>
      </c>
      <c r="O4705" s="25">
        <v>4700</v>
      </c>
      <c r="P4705" s="24">
        <f>'ROTH 1.0'!O4705*'קובץ טיוטה'!$D$10</f>
        <v>17378.505464022495</v>
      </c>
      <c r="Q4705" s="25">
        <f t="shared" si="733"/>
        <v>13778.505464022495</v>
      </c>
      <c r="R4705" s="24">
        <f t="shared" si="742"/>
        <v>0</v>
      </c>
      <c r="S4705" s="25">
        <f t="shared" si="735"/>
        <v>13778.505464022495</v>
      </c>
      <c r="T4705" s="25">
        <f t="shared" si="736"/>
        <v>0</v>
      </c>
      <c r="U4705" s="25" t="str">
        <f t="shared" si="737"/>
        <v>drain</v>
      </c>
      <c r="W4705" s="25">
        <f t="shared" si="740"/>
        <v>0</v>
      </c>
      <c r="X4705" s="25">
        <f t="shared" si="738"/>
        <v>56674.003637227681</v>
      </c>
      <c r="Y4705" s="25">
        <f t="shared" si="741"/>
        <v>13778.505464022499</v>
      </c>
      <c r="AA4705" s="25">
        <f t="shared" si="739"/>
        <v>0</v>
      </c>
      <c r="AC4705" s="25">
        <f t="shared" si="734"/>
        <v>0</v>
      </c>
    </row>
    <row r="4706" x14ac:dyDescent="0.2">
      <c r="L4706" s="24">
        <v>4701</v>
      </c>
      <c r="M4706" s="28">
        <v>0</v>
      </c>
      <c r="O4706" s="24">
        <v>4701</v>
      </c>
      <c r="P4706" s="24">
        <f>'ROTH 1.0'!O4706*'קובץ טיוטה'!$D$10</f>
        <v>17088.258160542759</v>
      </c>
      <c r="Q4706" s="24">
        <f t="shared" si="733"/>
        <v>13488.258160542759</v>
      </c>
      <c r="R4706" s="24">
        <f t="shared" si="742"/>
        <v>0</v>
      </c>
      <c r="S4706" s="24">
        <f t="shared" si="735"/>
        <v>13488.258160542759</v>
      </c>
      <c r="T4706" s="24">
        <f t="shared" si="736"/>
        <v>0</v>
      </c>
      <c r="U4706" s="24" t="str">
        <f t="shared" si="737"/>
        <v>drain</v>
      </c>
      <c r="W4706" s="24">
        <f t="shared" si="740"/>
        <v>0</v>
      </c>
      <c r="X4706" s="24">
        <f t="shared" si="738"/>
        <v>43185.745476684926</v>
      </c>
      <c r="Y4706" s="24">
        <f t="shared" si="741"/>
        <v>13488.258160542755</v>
      </c>
      <c r="AA4706" s="24">
        <f t="shared" si="739"/>
        <v>0</v>
      </c>
      <c r="AC4706" s="24">
        <f t="shared" si="734"/>
        <v>0</v>
      </c>
    </row>
    <row r="4707" x14ac:dyDescent="0.2">
      <c r="L4707" s="25">
        <v>4702</v>
      </c>
      <c r="M4707" s="29">
        <v>0</v>
      </c>
      <c r="O4707" s="25">
        <v>4702</v>
      </c>
      <c r="P4707" s="24">
        <f>'ROTH 1.0'!O4707*'קובץ טיוטה'!$D$10</f>
        <v>16436.258062547386</v>
      </c>
      <c r="Q4707" s="25">
        <f t="shared" si="733"/>
        <v>12836.258062547386</v>
      </c>
      <c r="R4707" s="24">
        <f t="shared" si="742"/>
        <v>0</v>
      </c>
      <c r="S4707" s="25">
        <f t="shared" si="735"/>
        <v>12836.258062547386</v>
      </c>
      <c r="T4707" s="25">
        <f t="shared" si="736"/>
        <v>0</v>
      </c>
      <c r="U4707" s="25" t="str">
        <f t="shared" si="737"/>
        <v>drain</v>
      </c>
      <c r="W4707" s="25">
        <f t="shared" si="740"/>
        <v>0</v>
      </c>
      <c r="X4707" s="25">
        <f t="shared" si="738"/>
        <v>30349.48741413754</v>
      </c>
      <c r="Y4707" s="25">
        <f t="shared" si="741"/>
        <v>12836.258062547386</v>
      </c>
      <c r="AA4707" s="25">
        <f t="shared" si="739"/>
        <v>0</v>
      </c>
      <c r="AC4707" s="25">
        <f t="shared" si="734"/>
        <v>0</v>
      </c>
    </row>
    <row r="4708" x14ac:dyDescent="0.2">
      <c r="L4708" s="24">
        <v>4703</v>
      </c>
      <c r="M4708" s="28">
        <v>0</v>
      </c>
      <c r="O4708" s="24">
        <v>4703</v>
      </c>
      <c r="P4708" s="24">
        <f>'ROTH 1.0'!O4708*'קובץ טיוטה'!$D$10</f>
        <v>15520.369283417551</v>
      </c>
      <c r="Q4708" s="24">
        <f t="shared" si="733"/>
        <v>11920.369283417551</v>
      </c>
      <c r="R4708" s="24">
        <f t="shared" si="742"/>
        <v>0</v>
      </c>
      <c r="S4708" s="24">
        <f t="shared" si="735"/>
        <v>11920.369283417551</v>
      </c>
      <c r="T4708" s="24">
        <f t="shared" si="736"/>
        <v>0</v>
      </c>
      <c r="U4708" s="24" t="str">
        <f t="shared" si="737"/>
        <v>drain</v>
      </c>
      <c r="W4708" s="24">
        <f t="shared" si="740"/>
        <v>0</v>
      </c>
      <c r="X4708" s="24">
        <f t="shared" si="738"/>
        <v>18429.118130719988</v>
      </c>
      <c r="Y4708" s="24">
        <f t="shared" si="741"/>
        <v>11920.369283417553</v>
      </c>
      <c r="AA4708" s="24">
        <f t="shared" si="739"/>
        <v>0</v>
      </c>
      <c r="AC4708" s="24">
        <f t="shared" si="734"/>
        <v>0</v>
      </c>
    </row>
    <row r="4709" x14ac:dyDescent="0.2">
      <c r="L4709" s="25">
        <v>4704</v>
      </c>
      <c r="M4709" s="29">
        <v>0</v>
      </c>
      <c r="O4709" s="25">
        <v>4704</v>
      </c>
      <c r="P4709" s="24">
        <f>'ROTH 1.0'!O4709*'קובץ טיוטה'!$D$10</f>
        <v>14491.297480172681</v>
      </c>
      <c r="Q4709" s="25">
        <f t="shared" si="733"/>
        <v>10891.297480172681</v>
      </c>
      <c r="R4709" s="24">
        <f t="shared" si="742"/>
        <v>0</v>
      </c>
      <c r="S4709" s="25">
        <f t="shared" si="735"/>
        <v>10891.297480172681</v>
      </c>
      <c r="T4709" s="25">
        <f t="shared" si="736"/>
        <v>0</v>
      </c>
      <c r="U4709" s="25" t="str">
        <f t="shared" si="737"/>
        <v>drain</v>
      </c>
      <c r="W4709" s="25">
        <f t="shared" si="740"/>
        <v>0</v>
      </c>
      <c r="X4709" s="25">
        <f t="shared" si="738"/>
        <v>7537.8206505473063</v>
      </c>
      <c r="Y4709" s="25">
        <f t="shared" si="741"/>
        <v>10891.297480172681</v>
      </c>
      <c r="AA4709" s="25">
        <f t="shared" si="739"/>
        <v>0</v>
      </c>
      <c r="AC4709" s="25">
        <f t="shared" si="734"/>
        <v>0</v>
      </c>
    </row>
    <row r="4710" x14ac:dyDescent="0.2">
      <c r="L4710" s="24">
        <v>4705</v>
      </c>
      <c r="M4710" s="28">
        <v>0</v>
      </c>
      <c r="O4710" s="24">
        <v>4705</v>
      </c>
      <c r="P4710" s="24">
        <f>'ROTH 1.0'!O4710*'קובץ טיוטה'!$D$10</f>
        <v>13648.097474560625</v>
      </c>
      <c r="Q4710" s="24">
        <f t="shared" si="733"/>
        <v>10048.097474560625</v>
      </c>
      <c r="R4710" s="24">
        <f t="shared" si="742"/>
        <v>0</v>
      </c>
      <c r="S4710" s="24">
        <f t="shared" si="735"/>
        <v>10048.097474560625</v>
      </c>
      <c r="T4710" s="24">
        <f t="shared" si="736"/>
        <v>0</v>
      </c>
      <c r="U4710" s="24" t="str">
        <f t="shared" si="737"/>
        <v>drain</v>
      </c>
      <c r="W4710" s="24">
        <f t="shared" si="740"/>
        <v>0</v>
      </c>
      <c r="X4710" s="24">
        <f t="shared" si="738"/>
        <v>0</v>
      </c>
      <c r="Y4710" s="24">
        <f t="shared" si="741"/>
        <v>7537.8206505473063</v>
      </c>
      <c r="AA4710" s="24">
        <f t="shared" si="739"/>
        <v>2510.2768240133191</v>
      </c>
      <c r="AC4710" s="24">
        <f t="shared" si="734"/>
        <v>0</v>
      </c>
    </row>
    <row r="4711" x14ac:dyDescent="0.2">
      <c r="L4711" s="25">
        <v>4706</v>
      </c>
      <c r="M4711" s="29">
        <v>0</v>
      </c>
      <c r="O4711" s="25">
        <v>4706</v>
      </c>
      <c r="P4711" s="24">
        <f>'ROTH 1.0'!O4711*'קובץ טיוטה'!$D$10</f>
        <v>13383.236226372488</v>
      </c>
      <c r="Q4711" s="25">
        <f t="shared" si="733"/>
        <v>9783.2362263724881</v>
      </c>
      <c r="R4711" s="24">
        <f t="shared" si="742"/>
        <v>0</v>
      </c>
      <c r="S4711" s="25">
        <f t="shared" si="735"/>
        <v>9783.2362263724881</v>
      </c>
      <c r="T4711" s="25">
        <f t="shared" si="736"/>
        <v>0</v>
      </c>
      <c r="U4711" s="25" t="str">
        <f t="shared" si="737"/>
        <v>drain</v>
      </c>
      <c r="W4711" s="25">
        <f t="shared" si="740"/>
        <v>0</v>
      </c>
      <c r="X4711" s="25">
        <f t="shared" si="738"/>
        <v>0</v>
      </c>
      <c r="Y4711" s="25">
        <f t="shared" si="741"/>
        <v>0</v>
      </c>
      <c r="AA4711" s="25">
        <f t="shared" si="739"/>
        <v>9783.2362263724881</v>
      </c>
      <c r="AC4711" s="25">
        <f t="shared" si="734"/>
        <v>0</v>
      </c>
    </row>
    <row r="4712" x14ac:dyDescent="0.2">
      <c r="L4712" s="24">
        <v>4707</v>
      </c>
      <c r="M4712" s="28">
        <v>0</v>
      </c>
      <c r="O4712" s="24">
        <v>4707</v>
      </c>
      <c r="P4712" s="24">
        <f>'ROTH 1.0'!O4712*'קובץ טיוטה'!$D$10</f>
        <v>12845.840618339635</v>
      </c>
      <c r="Q4712" s="24">
        <f t="shared" si="733"/>
        <v>9245.8406183396346</v>
      </c>
      <c r="R4712" s="24">
        <f t="shared" si="742"/>
        <v>0</v>
      </c>
      <c r="S4712" s="24">
        <f t="shared" si="735"/>
        <v>9245.8406183396346</v>
      </c>
      <c r="T4712" s="24">
        <f t="shared" si="736"/>
        <v>0</v>
      </c>
      <c r="U4712" s="24" t="str">
        <f t="shared" si="737"/>
        <v>drain</v>
      </c>
      <c r="W4712" s="24">
        <f t="shared" si="740"/>
        <v>0</v>
      </c>
      <c r="X4712" s="24">
        <f t="shared" si="738"/>
        <v>0</v>
      </c>
      <c r="Y4712" s="24">
        <f t="shared" si="741"/>
        <v>0</v>
      </c>
      <c r="AA4712" s="24">
        <f t="shared" si="739"/>
        <v>9245.8406183396346</v>
      </c>
      <c r="AC4712" s="24">
        <f t="shared" si="734"/>
        <v>0</v>
      </c>
    </row>
    <row r="4713" x14ac:dyDescent="0.2">
      <c r="L4713" s="25">
        <v>4708</v>
      </c>
      <c r="M4713" s="29">
        <v>0</v>
      </c>
      <c r="O4713" s="25">
        <v>4708</v>
      </c>
      <c r="P4713" s="24">
        <f>'ROTH 1.0'!O4713*'קובץ טיוטה'!$D$10</f>
        <v>12626.031005356139</v>
      </c>
      <c r="Q4713" s="25">
        <f t="shared" si="733"/>
        <v>9026.0310053561388</v>
      </c>
      <c r="R4713" s="24">
        <f t="shared" si="742"/>
        <v>0</v>
      </c>
      <c r="S4713" s="25">
        <f t="shared" si="735"/>
        <v>9026.0310053561388</v>
      </c>
      <c r="T4713" s="25">
        <f t="shared" si="736"/>
        <v>0</v>
      </c>
      <c r="U4713" s="25" t="str">
        <f t="shared" si="737"/>
        <v>drain</v>
      </c>
      <c r="W4713" s="25">
        <f t="shared" si="740"/>
        <v>0</v>
      </c>
      <c r="X4713" s="25">
        <f t="shared" si="738"/>
        <v>0</v>
      </c>
      <c r="Y4713" s="25">
        <f t="shared" si="741"/>
        <v>0</v>
      </c>
      <c r="AA4713" s="25">
        <f t="shared" si="739"/>
        <v>9026.0310053561388</v>
      </c>
      <c r="AC4713" s="25">
        <f t="shared" si="734"/>
        <v>0</v>
      </c>
    </row>
    <row r="4714" x14ac:dyDescent="0.2">
      <c r="L4714" s="24">
        <v>4709</v>
      </c>
      <c r="M4714" s="28">
        <v>0</v>
      </c>
      <c r="O4714" s="24">
        <v>4709</v>
      </c>
      <c r="P4714" s="24">
        <f>'ROTH 1.0'!O4714*'קובץ טיוטה'!$D$10</f>
        <v>12499.464193531488</v>
      </c>
      <c r="Q4714" s="24">
        <f t="shared" si="733"/>
        <v>8899.4641935314885</v>
      </c>
      <c r="R4714" s="24">
        <f t="shared" si="742"/>
        <v>0</v>
      </c>
      <c r="S4714" s="24">
        <f t="shared" si="735"/>
        <v>8899.4641935314885</v>
      </c>
      <c r="T4714" s="24">
        <f t="shared" si="736"/>
        <v>0</v>
      </c>
      <c r="U4714" s="24" t="str">
        <f t="shared" si="737"/>
        <v>drain</v>
      </c>
      <c r="W4714" s="24">
        <f t="shared" si="740"/>
        <v>0</v>
      </c>
      <c r="X4714" s="24">
        <f t="shared" si="738"/>
        <v>0</v>
      </c>
      <c r="Y4714" s="24">
        <f t="shared" si="741"/>
        <v>0</v>
      </c>
      <c r="AA4714" s="24">
        <f t="shared" si="739"/>
        <v>8899.4641935314885</v>
      </c>
      <c r="AC4714" s="24">
        <f t="shared" si="734"/>
        <v>0</v>
      </c>
    </row>
    <row r="4715" x14ac:dyDescent="0.2">
      <c r="L4715" s="25">
        <v>4710</v>
      </c>
      <c r="M4715" s="29">
        <v>0</v>
      </c>
      <c r="O4715" s="25">
        <v>4710</v>
      </c>
      <c r="P4715" s="24">
        <f>'ROTH 1.0'!O4715*'קובץ טיוטה'!$D$10</f>
        <v>12191.460481783697</v>
      </c>
      <c r="Q4715" s="25">
        <f t="shared" si="733"/>
        <v>8591.4604817836971</v>
      </c>
      <c r="R4715" s="24">
        <f t="shared" si="742"/>
        <v>0</v>
      </c>
      <c r="S4715" s="25">
        <f t="shared" si="735"/>
        <v>8591.4604817836971</v>
      </c>
      <c r="T4715" s="25">
        <f t="shared" si="736"/>
        <v>0</v>
      </c>
      <c r="U4715" s="25" t="str">
        <f t="shared" si="737"/>
        <v>drain</v>
      </c>
      <c r="W4715" s="25">
        <f t="shared" si="740"/>
        <v>0</v>
      </c>
      <c r="X4715" s="25">
        <f t="shared" si="738"/>
        <v>0</v>
      </c>
      <c r="Y4715" s="25">
        <f t="shared" si="741"/>
        <v>0</v>
      </c>
      <c r="AA4715" s="25">
        <f t="shared" si="739"/>
        <v>8591.4604817836971</v>
      </c>
      <c r="AC4715" s="25">
        <f t="shared" si="734"/>
        <v>0</v>
      </c>
    </row>
    <row r="4716" x14ac:dyDescent="0.2">
      <c r="L4716" s="24">
        <v>4711</v>
      </c>
      <c r="M4716" s="28">
        <v>0.14822977700000001</v>
      </c>
      <c r="O4716" s="24">
        <v>4711</v>
      </c>
      <c r="P4716" s="24">
        <f>'ROTH 1.0'!O4716*'קובץ טיוטה'!$D$10</f>
        <v>12614.808819238402</v>
      </c>
      <c r="Q4716" s="24">
        <f t="shared" si="733"/>
        <v>9014.8088192384021</v>
      </c>
      <c r="R4716" s="24">
        <f t="shared" si="742"/>
        <v>10079.624836000001</v>
      </c>
      <c r="S4716" s="24">
        <f t="shared" si="735"/>
        <v>0</v>
      </c>
      <c r="T4716" s="24">
        <f t="shared" si="736"/>
        <v>1064.8160167615988</v>
      </c>
      <c r="U4716" s="24" t="str">
        <f t="shared" si="737"/>
        <v>charge</v>
      </c>
      <c r="W4716" s="24">
        <f t="shared" si="740"/>
        <v>958.33441508543899</v>
      </c>
      <c r="X4716" s="24">
        <f t="shared" si="738"/>
        <v>958.33441508543899</v>
      </c>
      <c r="Y4716" s="24">
        <f t="shared" si="741"/>
        <v>0</v>
      </c>
      <c r="AA4716" s="24">
        <f t="shared" si="739"/>
        <v>0</v>
      </c>
      <c r="AC4716" s="24">
        <f t="shared" si="734"/>
        <v>106.48160167615981</v>
      </c>
    </row>
    <row r="4717" x14ac:dyDescent="0.2">
      <c r="L4717" s="25">
        <v>4712</v>
      </c>
      <c r="M4717" s="29">
        <v>0.36206690399999997</v>
      </c>
      <c r="O4717" s="25">
        <v>4712</v>
      </c>
      <c r="P4717" s="24">
        <f>'ROTH 1.0'!O4717*'קובץ טיוטה'!$D$10</f>
        <v>13736.737455264838</v>
      </c>
      <c r="Q4717" s="25">
        <f t="shared" si="733"/>
        <v>10136.737455264838</v>
      </c>
      <c r="R4717" s="24">
        <f t="shared" si="742"/>
        <v>24620.549471999999</v>
      </c>
      <c r="S4717" s="25">
        <f t="shared" si="735"/>
        <v>0</v>
      </c>
      <c r="T4717" s="25">
        <f t="shared" si="736"/>
        <v>14483.812016735161</v>
      </c>
      <c r="U4717" s="25" t="str">
        <f t="shared" si="737"/>
        <v>charge</v>
      </c>
      <c r="W4717" s="25">
        <f t="shared" si="740"/>
        <v>13035.430815061645</v>
      </c>
      <c r="X4717" s="25">
        <f t="shared" si="738"/>
        <v>13993.765230147084</v>
      </c>
      <c r="Y4717" s="25">
        <f t="shared" si="741"/>
        <v>0</v>
      </c>
      <c r="AA4717" s="25">
        <f t="shared" si="739"/>
        <v>0</v>
      </c>
      <c r="AC4717" s="25">
        <f t="shared" si="734"/>
        <v>1448.3812016735155</v>
      </c>
    </row>
    <row r="4718" x14ac:dyDescent="0.2">
      <c r="L4718" s="24">
        <v>4713</v>
      </c>
      <c r="M4718" s="28">
        <v>0.51222120800000004</v>
      </c>
      <c r="O4718" s="24">
        <v>4713</v>
      </c>
      <c r="P4718" s="24">
        <f>'ROTH 1.0'!O4718*'קובץ טיוטה'!$D$10</f>
        <v>14959.489703394378</v>
      </c>
      <c r="Q4718" s="24">
        <f t="shared" si="733"/>
        <v>11359.489703394378</v>
      </c>
      <c r="R4718" s="24">
        <f t="shared" si="742"/>
        <v>34831.042143999999</v>
      </c>
      <c r="S4718" s="24">
        <f t="shared" si="735"/>
        <v>0</v>
      </c>
      <c r="T4718" s="24">
        <f t="shared" si="736"/>
        <v>23471.552440605621</v>
      </c>
      <c r="U4718" s="24" t="str">
        <f t="shared" si="737"/>
        <v>charge</v>
      </c>
      <c r="W4718" s="24">
        <f t="shared" si="740"/>
        <v>21124.397196545058</v>
      </c>
      <c r="X4718" s="24">
        <f t="shared" si="738"/>
        <v>35118.162426692143</v>
      </c>
      <c r="Y4718" s="24">
        <f t="shared" si="741"/>
        <v>0</v>
      </c>
      <c r="AA4718" s="24">
        <f t="shared" si="739"/>
        <v>0</v>
      </c>
      <c r="AC4718" s="24">
        <f t="shared" si="734"/>
        <v>2347.1552440605628</v>
      </c>
    </row>
    <row r="4719" x14ac:dyDescent="0.2">
      <c r="L4719" s="25">
        <v>4714</v>
      </c>
      <c r="M4719" s="29">
        <v>0.65530418099999999</v>
      </c>
      <c r="O4719" s="25">
        <v>4714</v>
      </c>
      <c r="P4719" s="24">
        <f>'ROTH 1.0'!O4719*'קובץ טיוטה'!$D$10</f>
        <v>16083.04634921003</v>
      </c>
      <c r="Q4719" s="25">
        <f t="shared" si="733"/>
        <v>12483.04634921003</v>
      </c>
      <c r="R4719" s="24">
        <f t="shared" si="742"/>
        <v>44560.684307999996</v>
      </c>
      <c r="S4719" s="25">
        <f t="shared" si="735"/>
        <v>0</v>
      </c>
      <c r="T4719" s="25">
        <f t="shared" si="736"/>
        <v>32077.637958789965</v>
      </c>
      <c r="U4719" s="25" t="str">
        <f t="shared" si="737"/>
        <v>charge</v>
      </c>
      <c r="W4719" s="25">
        <f t="shared" si="740"/>
        <v>28869.874162910972</v>
      </c>
      <c r="X4719" s="25">
        <f t="shared" si="738"/>
        <v>63988.036589603114</v>
      </c>
      <c r="Y4719" s="25">
        <f t="shared" si="741"/>
        <v>0</v>
      </c>
      <c r="AA4719" s="25">
        <f t="shared" si="739"/>
        <v>0</v>
      </c>
      <c r="AC4719" s="25">
        <f t="shared" si="734"/>
        <v>3207.7637958789928</v>
      </c>
    </row>
    <row r="4720" x14ac:dyDescent="0.2">
      <c r="L4720" s="24">
        <v>4715</v>
      </c>
      <c r="M4720" s="28">
        <v>0.69766504600000001</v>
      </c>
      <c r="O4720" s="24">
        <v>4715</v>
      </c>
      <c r="P4720" s="24">
        <f>'ROTH 1.0'!O4720*'קובץ טיוטה'!$D$10</f>
        <v>16847.864306917098</v>
      </c>
      <c r="Q4720" s="24">
        <f t="shared" si="733"/>
        <v>13247.864306917098</v>
      </c>
      <c r="R4720" s="24">
        <f t="shared" si="742"/>
        <v>47441.223127999998</v>
      </c>
      <c r="S4720" s="24">
        <f t="shared" si="735"/>
        <v>0</v>
      </c>
      <c r="T4720" s="24">
        <f t="shared" si="736"/>
        <v>34193.358821082904</v>
      </c>
      <c r="U4720" s="24" t="str">
        <f t="shared" si="737"/>
        <v>charge</v>
      </c>
      <c r="W4720" s="24">
        <f t="shared" si="740"/>
        <v>14011.963410396886</v>
      </c>
      <c r="X4720" s="24">
        <f t="shared" si="738"/>
        <v>78000</v>
      </c>
      <c r="Y4720" s="24">
        <f t="shared" si="741"/>
        <v>0</v>
      </c>
      <c r="AA4720" s="24">
        <f t="shared" si="739"/>
        <v>0</v>
      </c>
      <c r="AC4720" s="24">
        <f t="shared" si="734"/>
        <v>20181.395410686018</v>
      </c>
    </row>
    <row r="4721" x14ac:dyDescent="0.2">
      <c r="L4721" s="25">
        <v>4716</v>
      </c>
      <c r="M4721" s="29">
        <v>0.72070634999999994</v>
      </c>
      <c r="O4721" s="25">
        <v>4716</v>
      </c>
      <c r="P4721" s="24">
        <f>'ROTH 1.0'!O4721*'קובץ טיוטה'!$D$10</f>
        <v>17356.181332739263</v>
      </c>
      <c r="Q4721" s="25">
        <f t="shared" si="733"/>
        <v>13756.181332739263</v>
      </c>
      <c r="R4721" s="24">
        <f t="shared" si="742"/>
        <v>49008.031799999997</v>
      </c>
      <c r="S4721" s="25">
        <f t="shared" si="735"/>
        <v>0</v>
      </c>
      <c r="T4721" s="25">
        <f t="shared" si="736"/>
        <v>35251.850467260738</v>
      </c>
      <c r="U4721" s="25" t="str">
        <f t="shared" si="737"/>
        <v>charge</v>
      </c>
      <c r="W4721" s="25">
        <f t="shared" si="740"/>
        <v>0</v>
      </c>
      <c r="X4721" s="25">
        <f t="shared" si="738"/>
        <v>78000</v>
      </c>
      <c r="Y4721" s="25">
        <f t="shared" si="741"/>
        <v>0</v>
      </c>
      <c r="AA4721" s="25">
        <f t="shared" si="739"/>
        <v>0</v>
      </c>
      <c r="AC4721" s="25">
        <f t="shared" si="734"/>
        <v>35251.850467260738</v>
      </c>
    </row>
    <row r="4722" x14ac:dyDescent="0.2">
      <c r="L4722" s="24">
        <v>4717</v>
      </c>
      <c r="M4722" s="28">
        <v>0.74329014000000004</v>
      </c>
      <c r="O4722" s="24">
        <v>4717</v>
      </c>
      <c r="P4722" s="24">
        <f>'ROTH 1.0'!O4722*'קובץ טיוטה'!$D$10</f>
        <v>17794.316993210232</v>
      </c>
      <c r="Q4722" s="24">
        <f t="shared" si="733"/>
        <v>14194.316993210232</v>
      </c>
      <c r="R4722" s="24">
        <f t="shared" si="742"/>
        <v>50543.729520000001</v>
      </c>
      <c r="S4722" s="24">
        <f t="shared" si="735"/>
        <v>0</v>
      </c>
      <c r="T4722" s="24">
        <f t="shared" si="736"/>
        <v>36349.412526789769</v>
      </c>
      <c r="U4722" s="24" t="str">
        <f t="shared" si="737"/>
        <v>charge</v>
      </c>
      <c r="W4722" s="24">
        <f t="shared" si="740"/>
        <v>0</v>
      </c>
      <c r="X4722" s="24">
        <f t="shared" si="738"/>
        <v>78000</v>
      </c>
      <c r="Y4722" s="24">
        <f t="shared" si="741"/>
        <v>0</v>
      </c>
      <c r="AA4722" s="24">
        <f t="shared" si="739"/>
        <v>0</v>
      </c>
      <c r="AC4722" s="24">
        <f t="shared" si="734"/>
        <v>36349.412526789769</v>
      </c>
    </row>
    <row r="4723" x14ac:dyDescent="0.2">
      <c r="L4723" s="25">
        <v>4718</v>
      </c>
      <c r="M4723" s="29">
        <v>0.74960559699999996</v>
      </c>
      <c r="O4723" s="25">
        <v>4718</v>
      </c>
      <c r="P4723" s="24">
        <f>'ROTH 1.0'!O4723*'קובץ טיוטה'!$D$10</f>
        <v>18080.910284915841</v>
      </c>
      <c r="Q4723" s="25">
        <f t="shared" si="733"/>
        <v>14480.910284915841</v>
      </c>
      <c r="R4723" s="24">
        <f t="shared" si="742"/>
        <v>50973.180595999998</v>
      </c>
      <c r="S4723" s="25">
        <f t="shared" si="735"/>
        <v>0</v>
      </c>
      <c r="T4723" s="25">
        <f t="shared" si="736"/>
        <v>36492.270311084154</v>
      </c>
      <c r="U4723" s="25" t="str">
        <f t="shared" si="737"/>
        <v>charge</v>
      </c>
      <c r="W4723" s="25">
        <f t="shared" si="740"/>
        <v>0</v>
      </c>
      <c r="X4723" s="25">
        <f t="shared" si="738"/>
        <v>78000</v>
      </c>
      <c r="Y4723" s="25">
        <f t="shared" si="741"/>
        <v>0</v>
      </c>
      <c r="AA4723" s="25">
        <f t="shared" si="739"/>
        <v>0</v>
      </c>
      <c r="AC4723" s="25">
        <f t="shared" si="734"/>
        <v>36492.270311084154</v>
      </c>
    </row>
    <row r="4724" x14ac:dyDescent="0.2">
      <c r="L4724" s="24">
        <v>4719</v>
      </c>
      <c r="M4724" s="28">
        <v>0.73049247100000003</v>
      </c>
      <c r="O4724" s="24">
        <v>4719</v>
      </c>
      <c r="P4724" s="24">
        <f>'ROTH 1.0'!O4724*'קובץ טיוטה'!$D$10</f>
        <v>18165.749890239902</v>
      </c>
      <c r="Q4724" s="24">
        <f t="shared" si="733"/>
        <v>14565.749890239902</v>
      </c>
      <c r="R4724" s="24">
        <f t="shared" si="742"/>
        <v>49673.488028</v>
      </c>
      <c r="S4724" s="24">
        <f t="shared" si="735"/>
        <v>0</v>
      </c>
      <c r="T4724" s="24">
        <f t="shared" si="736"/>
        <v>35107.738137760098</v>
      </c>
      <c r="U4724" s="24" t="str">
        <f t="shared" si="737"/>
        <v>charge</v>
      </c>
      <c r="W4724" s="24">
        <f t="shared" si="740"/>
        <v>0</v>
      </c>
      <c r="X4724" s="24">
        <f t="shared" si="738"/>
        <v>78000</v>
      </c>
      <c r="Y4724" s="24">
        <f t="shared" si="741"/>
        <v>0</v>
      </c>
      <c r="AA4724" s="24">
        <f t="shared" si="739"/>
        <v>0</v>
      </c>
      <c r="AC4724" s="24">
        <f t="shared" si="734"/>
        <v>35107.738137760098</v>
      </c>
    </row>
    <row r="4725" x14ac:dyDescent="0.2">
      <c r="L4725" s="25">
        <v>4720</v>
      </c>
      <c r="M4725" s="29">
        <v>0.70461276800000006</v>
      </c>
      <c r="O4725" s="25">
        <v>4720</v>
      </c>
      <c r="P4725" s="24">
        <f>'ROTH 1.0'!O4725*'קובץ טיוטה'!$D$10</f>
        <v>18134.653545041492</v>
      </c>
      <c r="Q4725" s="25">
        <f t="shared" si="733"/>
        <v>14534.653545041492</v>
      </c>
      <c r="R4725" s="24">
        <f t="shared" si="742"/>
        <v>47913.668224000001</v>
      </c>
      <c r="S4725" s="25">
        <f t="shared" si="735"/>
        <v>0</v>
      </c>
      <c r="T4725" s="25">
        <f t="shared" si="736"/>
        <v>33379.014678958512</v>
      </c>
      <c r="U4725" s="25" t="str">
        <f t="shared" si="737"/>
        <v>charge</v>
      </c>
      <c r="W4725" s="25">
        <f t="shared" si="740"/>
        <v>0</v>
      </c>
      <c r="X4725" s="25">
        <f t="shared" si="738"/>
        <v>78000</v>
      </c>
      <c r="Y4725" s="25">
        <f t="shared" si="741"/>
        <v>0</v>
      </c>
      <c r="AA4725" s="25">
        <f t="shared" si="739"/>
        <v>0</v>
      </c>
      <c r="AC4725" s="25">
        <f t="shared" si="734"/>
        <v>33379.014678958512</v>
      </c>
    </row>
    <row r="4726" x14ac:dyDescent="0.2">
      <c r="L4726" s="24">
        <v>4721</v>
      </c>
      <c r="M4726" s="28">
        <v>0.60882508200000007</v>
      </c>
      <c r="O4726" s="24">
        <v>4721</v>
      </c>
      <c r="P4726" s="24">
        <f>'ROTH 1.0'!O4726*'קובץ טיוטה'!$D$10</f>
        <v>17846.352763165854</v>
      </c>
      <c r="Q4726" s="24">
        <f t="shared" si="733"/>
        <v>14246.352763165854</v>
      </c>
      <c r="R4726" s="24">
        <f t="shared" si="742"/>
        <v>41400.105576000009</v>
      </c>
      <c r="S4726" s="24">
        <f t="shared" si="735"/>
        <v>0</v>
      </c>
      <c r="T4726" s="24">
        <f t="shared" si="736"/>
        <v>27153.752812834155</v>
      </c>
      <c r="U4726" s="24" t="str">
        <f t="shared" si="737"/>
        <v>charge</v>
      </c>
      <c r="W4726" s="24">
        <f t="shared" si="740"/>
        <v>0</v>
      </c>
      <c r="X4726" s="24">
        <f t="shared" si="738"/>
        <v>78000</v>
      </c>
      <c r="Y4726" s="24">
        <f t="shared" si="741"/>
        <v>0</v>
      </c>
      <c r="AA4726" s="24">
        <f t="shared" si="739"/>
        <v>0</v>
      </c>
      <c r="AC4726" s="24">
        <f t="shared" si="734"/>
        <v>27153.752812834155</v>
      </c>
    </row>
    <row r="4727" x14ac:dyDescent="0.2">
      <c r="L4727" s="25">
        <v>4722</v>
      </c>
      <c r="M4727" s="29">
        <v>0.27257743800000001</v>
      </c>
      <c r="O4727" s="25">
        <v>4722</v>
      </c>
      <c r="P4727" s="24">
        <f>'ROTH 1.0'!O4727*'קובץ טיוטה'!$D$10</f>
        <v>17756.907458936934</v>
      </c>
      <c r="Q4727" s="25">
        <f t="shared" si="733"/>
        <v>14156.907458936934</v>
      </c>
      <c r="R4727" s="24">
        <f t="shared" si="742"/>
        <v>18535.265783999999</v>
      </c>
      <c r="S4727" s="25">
        <f t="shared" si="735"/>
        <v>0</v>
      </c>
      <c r="T4727" s="25">
        <f t="shared" si="736"/>
        <v>4378.3583250630654</v>
      </c>
      <c r="U4727" s="25" t="str">
        <f t="shared" si="737"/>
        <v>charge</v>
      </c>
      <c r="W4727" s="25">
        <f t="shared" si="740"/>
        <v>0</v>
      </c>
      <c r="X4727" s="25">
        <f t="shared" si="738"/>
        <v>78000</v>
      </c>
      <c r="Y4727" s="25">
        <f t="shared" si="741"/>
        <v>0</v>
      </c>
      <c r="AA4727" s="25">
        <f t="shared" si="739"/>
        <v>0</v>
      </c>
      <c r="AC4727" s="25">
        <f t="shared" si="734"/>
        <v>4378.3583250630654</v>
      </c>
    </row>
    <row r="4728" x14ac:dyDescent="0.2">
      <c r="L4728" s="24">
        <v>4723</v>
      </c>
      <c r="M4728" s="28">
        <v>8.6425881999999996E-2</v>
      </c>
      <c r="O4728" s="24">
        <v>4723</v>
      </c>
      <c r="P4728" s="24">
        <f>'ROTH 1.0'!O4728*'קובץ טיוטה'!$D$10</f>
        <v>17411.873663172504</v>
      </c>
      <c r="Q4728" s="24">
        <f t="shared" si="733"/>
        <v>13811.873663172504</v>
      </c>
      <c r="R4728" s="24">
        <f t="shared" si="742"/>
        <v>5876.9599759999992</v>
      </c>
      <c r="S4728" s="24">
        <f t="shared" si="735"/>
        <v>7934.913687172505</v>
      </c>
      <c r="T4728" s="24">
        <f t="shared" si="736"/>
        <v>0</v>
      </c>
      <c r="U4728" s="24" t="str">
        <f t="shared" si="737"/>
        <v>drain</v>
      </c>
      <c r="W4728" s="24">
        <f t="shared" si="740"/>
        <v>0</v>
      </c>
      <c r="X4728" s="24">
        <f t="shared" si="738"/>
        <v>70065.086312827494</v>
      </c>
      <c r="Y4728" s="24">
        <f t="shared" si="741"/>
        <v>7934.9136871725059</v>
      </c>
      <c r="AA4728" s="24">
        <f t="shared" si="739"/>
        <v>0</v>
      </c>
      <c r="AC4728" s="24">
        <f t="shared" si="734"/>
        <v>0</v>
      </c>
    </row>
    <row r="4729" x14ac:dyDescent="0.2">
      <c r="L4729" s="25">
        <v>4724</v>
      </c>
      <c r="M4729" s="29">
        <v>0</v>
      </c>
      <c r="O4729" s="25">
        <v>4724</v>
      </c>
      <c r="P4729" s="24">
        <f>'ROTH 1.0'!O4729*'קובץ טיוטה'!$D$10</f>
        <v>16694.444111303823</v>
      </c>
      <c r="Q4729" s="25">
        <f t="shared" si="733"/>
        <v>13094.444111303823</v>
      </c>
      <c r="R4729" s="24">
        <f t="shared" si="742"/>
        <v>0</v>
      </c>
      <c r="S4729" s="25">
        <f t="shared" si="735"/>
        <v>13094.444111303823</v>
      </c>
      <c r="T4729" s="25">
        <f t="shared" si="736"/>
        <v>0</v>
      </c>
      <c r="U4729" s="25" t="str">
        <f t="shared" si="737"/>
        <v>drain</v>
      </c>
      <c r="W4729" s="25">
        <f t="shared" si="740"/>
        <v>0</v>
      </c>
      <c r="X4729" s="25">
        <f t="shared" si="738"/>
        <v>56970.642201523675</v>
      </c>
      <c r="Y4729" s="25">
        <f t="shared" si="741"/>
        <v>13094.444111303819</v>
      </c>
      <c r="AA4729" s="25">
        <f t="shared" si="739"/>
        <v>0</v>
      </c>
      <c r="AC4729" s="25">
        <f t="shared" si="734"/>
        <v>0</v>
      </c>
    </row>
    <row r="4730" x14ac:dyDescent="0.2">
      <c r="L4730" s="24">
        <v>4725</v>
      </c>
      <c r="M4730" s="28">
        <v>0</v>
      </c>
      <c r="O4730" s="24">
        <v>4725</v>
      </c>
      <c r="P4730" s="24">
        <f>'ROTH 1.0'!O4730*'קובץ טיוטה'!$D$10</f>
        <v>16213.788811032915</v>
      </c>
      <c r="Q4730" s="24">
        <f t="shared" si="733"/>
        <v>12613.788811032915</v>
      </c>
      <c r="R4730" s="24">
        <f t="shared" si="742"/>
        <v>0</v>
      </c>
      <c r="S4730" s="24">
        <f t="shared" si="735"/>
        <v>12613.788811032915</v>
      </c>
      <c r="T4730" s="24">
        <f t="shared" si="736"/>
        <v>0</v>
      </c>
      <c r="U4730" s="24" t="str">
        <f t="shared" si="737"/>
        <v>drain</v>
      </c>
      <c r="W4730" s="24">
        <f t="shared" si="740"/>
        <v>0</v>
      </c>
      <c r="X4730" s="24">
        <f t="shared" si="738"/>
        <v>44356.85339049076</v>
      </c>
      <c r="Y4730" s="24">
        <f t="shared" si="741"/>
        <v>12613.788811032915</v>
      </c>
      <c r="AA4730" s="24">
        <f t="shared" si="739"/>
        <v>0</v>
      </c>
      <c r="AC4730" s="24">
        <f t="shared" si="734"/>
        <v>0</v>
      </c>
    </row>
    <row r="4731" x14ac:dyDescent="0.2">
      <c r="L4731" s="25">
        <v>4726</v>
      </c>
      <c r="M4731" s="29">
        <v>0</v>
      </c>
      <c r="O4731" s="25">
        <v>4726</v>
      </c>
      <c r="P4731" s="24">
        <f>'ROTH 1.0'!O4731*'קובץ טיוטה'!$D$10</f>
        <v>15558.163671918621</v>
      </c>
      <c r="Q4731" s="25">
        <f t="shared" si="733"/>
        <v>11958.163671918621</v>
      </c>
      <c r="R4731" s="24">
        <f t="shared" si="742"/>
        <v>0</v>
      </c>
      <c r="S4731" s="25">
        <f t="shared" si="735"/>
        <v>11958.163671918621</v>
      </c>
      <c r="T4731" s="25">
        <f t="shared" si="736"/>
        <v>0</v>
      </c>
      <c r="U4731" s="25" t="str">
        <f t="shared" si="737"/>
        <v>drain</v>
      </c>
      <c r="W4731" s="25">
        <f t="shared" si="740"/>
        <v>0</v>
      </c>
      <c r="X4731" s="25">
        <f t="shared" si="738"/>
        <v>32398.689718572139</v>
      </c>
      <c r="Y4731" s="25">
        <f t="shared" si="741"/>
        <v>11958.163671918621</v>
      </c>
      <c r="AA4731" s="25">
        <f t="shared" si="739"/>
        <v>0</v>
      </c>
      <c r="AC4731" s="25">
        <f t="shared" si="734"/>
        <v>0</v>
      </c>
    </row>
    <row r="4732" x14ac:dyDescent="0.2">
      <c r="L4732" s="24">
        <v>4727</v>
      </c>
      <c r="M4732" s="28">
        <v>0</v>
      </c>
      <c r="O4732" s="24">
        <v>4727</v>
      </c>
      <c r="P4732" s="24">
        <f>'ROTH 1.0'!O4732*'קובץ טיוטה'!$D$10</f>
        <v>15008.245599899865</v>
      </c>
      <c r="Q4732" s="24">
        <f t="shared" si="733"/>
        <v>11408.245599899865</v>
      </c>
      <c r="R4732" s="24">
        <f t="shared" si="742"/>
        <v>0</v>
      </c>
      <c r="S4732" s="24">
        <f t="shared" si="735"/>
        <v>11408.245599899865</v>
      </c>
      <c r="T4732" s="24">
        <f t="shared" si="736"/>
        <v>0</v>
      </c>
      <c r="U4732" s="24" t="str">
        <f t="shared" si="737"/>
        <v>drain</v>
      </c>
      <c r="W4732" s="24">
        <f t="shared" si="740"/>
        <v>0</v>
      </c>
      <c r="X4732" s="24">
        <f t="shared" si="738"/>
        <v>20990.444118672276</v>
      </c>
      <c r="Y4732" s="24">
        <f t="shared" si="741"/>
        <v>11408.245599899863</v>
      </c>
      <c r="AA4732" s="24">
        <f t="shared" si="739"/>
        <v>0</v>
      </c>
      <c r="AC4732" s="24">
        <f t="shared" si="734"/>
        <v>0</v>
      </c>
    </row>
    <row r="4733" x14ac:dyDescent="0.2">
      <c r="L4733" s="25">
        <v>4728</v>
      </c>
      <c r="M4733" s="29">
        <v>0</v>
      </c>
      <c r="O4733" s="25">
        <v>4728</v>
      </c>
      <c r="P4733" s="24">
        <f>'ROTH 1.0'!O4733*'קובץ טיוטה'!$D$10</f>
        <v>14209.337087844258</v>
      </c>
      <c r="Q4733" s="25">
        <f t="shared" si="733"/>
        <v>10609.337087844258</v>
      </c>
      <c r="R4733" s="24">
        <f t="shared" si="742"/>
        <v>0</v>
      </c>
      <c r="S4733" s="25">
        <f t="shared" si="735"/>
        <v>10609.337087844258</v>
      </c>
      <c r="T4733" s="25">
        <f t="shared" si="736"/>
        <v>0</v>
      </c>
      <c r="U4733" s="25" t="str">
        <f t="shared" si="737"/>
        <v>drain</v>
      </c>
      <c r="W4733" s="25">
        <f t="shared" si="740"/>
        <v>0</v>
      </c>
      <c r="X4733" s="25">
        <f t="shared" si="738"/>
        <v>10381.107030828018</v>
      </c>
      <c r="Y4733" s="25">
        <f t="shared" si="741"/>
        <v>10609.337087844258</v>
      </c>
      <c r="AA4733" s="25">
        <f t="shared" si="739"/>
        <v>0</v>
      </c>
      <c r="AC4733" s="25">
        <f t="shared" si="734"/>
        <v>0</v>
      </c>
    </row>
    <row r="4734" x14ac:dyDescent="0.2">
      <c r="L4734" s="24">
        <v>4729</v>
      </c>
      <c r="M4734" s="28">
        <v>0</v>
      </c>
      <c r="O4734" s="24">
        <v>4729</v>
      </c>
      <c r="P4734" s="24">
        <f>'ROTH 1.0'!O4734*'קובץ טיוטה'!$D$10</f>
        <v>13434.436328837828</v>
      </c>
      <c r="Q4734" s="24">
        <f t="shared" si="733"/>
        <v>9834.4363288378281</v>
      </c>
      <c r="R4734" s="24">
        <f t="shared" si="742"/>
        <v>0</v>
      </c>
      <c r="S4734" s="24">
        <f t="shared" si="735"/>
        <v>9834.4363288378281</v>
      </c>
      <c r="T4734" s="24">
        <f t="shared" si="736"/>
        <v>0</v>
      </c>
      <c r="U4734" s="24" t="str">
        <f t="shared" si="737"/>
        <v>drain</v>
      </c>
      <c r="W4734" s="24">
        <f t="shared" si="740"/>
        <v>0</v>
      </c>
      <c r="X4734" s="24">
        <f t="shared" si="738"/>
        <v>546.67070199018963</v>
      </c>
      <c r="Y4734" s="24">
        <f t="shared" si="741"/>
        <v>9834.4363288378281</v>
      </c>
      <c r="AA4734" s="24">
        <f t="shared" si="739"/>
        <v>0</v>
      </c>
      <c r="AC4734" s="24">
        <f t="shared" si="734"/>
        <v>0</v>
      </c>
    </row>
    <row r="4735" x14ac:dyDescent="0.2">
      <c r="L4735" s="25">
        <v>4730</v>
      </c>
      <c r="M4735" s="29">
        <v>0</v>
      </c>
      <c r="O4735" s="25">
        <v>4730</v>
      </c>
      <c r="P4735" s="24">
        <f>'ROTH 1.0'!O4735*'קובץ טיוטה'!$D$10</f>
        <v>12806.259673114682</v>
      </c>
      <c r="Q4735" s="25">
        <f t="shared" si="733"/>
        <v>9206.2596731146823</v>
      </c>
      <c r="R4735" s="24">
        <f t="shared" si="742"/>
        <v>0</v>
      </c>
      <c r="S4735" s="25">
        <f t="shared" si="735"/>
        <v>9206.2596731146823</v>
      </c>
      <c r="T4735" s="25">
        <f t="shared" si="736"/>
        <v>0</v>
      </c>
      <c r="U4735" s="25" t="str">
        <f t="shared" si="737"/>
        <v>drain</v>
      </c>
      <c r="W4735" s="25">
        <f t="shared" si="740"/>
        <v>0</v>
      </c>
      <c r="X4735" s="25">
        <f t="shared" si="738"/>
        <v>0</v>
      </c>
      <c r="Y4735" s="25">
        <f t="shared" si="741"/>
        <v>546.67070199018963</v>
      </c>
      <c r="AA4735" s="25">
        <f t="shared" si="739"/>
        <v>8659.5889711244927</v>
      </c>
      <c r="AC4735" s="25">
        <f t="shared" si="734"/>
        <v>0</v>
      </c>
    </row>
    <row r="4736" x14ac:dyDescent="0.2">
      <c r="L4736" s="24">
        <v>4731</v>
      </c>
      <c r="M4736" s="28">
        <v>0</v>
      </c>
      <c r="O4736" s="24">
        <v>4731</v>
      </c>
      <c r="P4736" s="24">
        <f>'ROTH 1.0'!O4736*'קובץ טיוטה'!$D$10</f>
        <v>12374.571504483227</v>
      </c>
      <c r="Q4736" s="24">
        <f t="shared" si="733"/>
        <v>8774.5715044832268</v>
      </c>
      <c r="R4736" s="24">
        <f t="shared" si="742"/>
        <v>0</v>
      </c>
      <c r="S4736" s="24">
        <f t="shared" si="735"/>
        <v>8774.5715044832268</v>
      </c>
      <c r="T4736" s="24">
        <f t="shared" si="736"/>
        <v>0</v>
      </c>
      <c r="U4736" s="24" t="str">
        <f t="shared" si="737"/>
        <v>drain</v>
      </c>
      <c r="W4736" s="24">
        <f t="shared" si="740"/>
        <v>0</v>
      </c>
      <c r="X4736" s="24">
        <f t="shared" si="738"/>
        <v>0</v>
      </c>
      <c r="Y4736" s="24">
        <f t="shared" si="741"/>
        <v>0</v>
      </c>
      <c r="AA4736" s="24">
        <f t="shared" si="739"/>
        <v>8774.5715044832268</v>
      </c>
      <c r="AC4736" s="24">
        <f t="shared" si="734"/>
        <v>0</v>
      </c>
    </row>
    <row r="4737" x14ac:dyDescent="0.2">
      <c r="L4737" s="25">
        <v>4732</v>
      </c>
      <c r="M4737" s="29">
        <v>0</v>
      </c>
      <c r="O4737" s="25">
        <v>4732</v>
      </c>
      <c r="P4737" s="24">
        <f>'ROTH 1.0'!O4737*'קובץ טיוטה'!$D$10</f>
        <v>12289.061403294983</v>
      </c>
      <c r="Q4737" s="25">
        <f t="shared" si="733"/>
        <v>8689.0614032949834</v>
      </c>
      <c r="R4737" s="24">
        <f t="shared" si="742"/>
        <v>0</v>
      </c>
      <c r="S4737" s="25">
        <f t="shared" si="735"/>
        <v>8689.0614032949834</v>
      </c>
      <c r="T4737" s="25">
        <f t="shared" si="736"/>
        <v>0</v>
      </c>
      <c r="U4737" s="25" t="str">
        <f t="shared" si="737"/>
        <v>drain</v>
      </c>
      <c r="W4737" s="25">
        <f t="shared" si="740"/>
        <v>0</v>
      </c>
      <c r="X4737" s="25">
        <f t="shared" si="738"/>
        <v>0</v>
      </c>
      <c r="Y4737" s="25">
        <f t="shared" si="741"/>
        <v>0</v>
      </c>
      <c r="AA4737" s="25">
        <f t="shared" si="739"/>
        <v>8689.0614032949834</v>
      </c>
      <c r="AC4737" s="25">
        <f t="shared" si="734"/>
        <v>0</v>
      </c>
    </row>
    <row r="4738" x14ac:dyDescent="0.2">
      <c r="L4738" s="24">
        <v>4733</v>
      </c>
      <c r="M4738" s="28">
        <v>0</v>
      </c>
      <c r="O4738" s="24">
        <v>4733</v>
      </c>
      <c r="P4738" s="24">
        <f>'ROTH 1.0'!O4738*'קובץ טיוטה'!$D$10</f>
        <v>12302.87724330428</v>
      </c>
      <c r="Q4738" s="24">
        <f t="shared" si="733"/>
        <v>8702.8772433042795</v>
      </c>
      <c r="R4738" s="24">
        <f t="shared" si="742"/>
        <v>0</v>
      </c>
      <c r="S4738" s="24">
        <f t="shared" si="735"/>
        <v>8702.8772433042795</v>
      </c>
      <c r="T4738" s="24">
        <f t="shared" si="736"/>
        <v>0</v>
      </c>
      <c r="U4738" s="24" t="str">
        <f t="shared" si="737"/>
        <v>drain</v>
      </c>
      <c r="W4738" s="24">
        <f t="shared" si="740"/>
        <v>0</v>
      </c>
      <c r="X4738" s="24">
        <f t="shared" si="738"/>
        <v>0</v>
      </c>
      <c r="Y4738" s="24">
        <f t="shared" si="741"/>
        <v>0</v>
      </c>
      <c r="AA4738" s="24">
        <f t="shared" si="739"/>
        <v>8702.8772433042795</v>
      </c>
      <c r="AC4738" s="24">
        <f t="shared" si="734"/>
        <v>0</v>
      </c>
    </row>
    <row r="4739" x14ac:dyDescent="0.2">
      <c r="L4739" s="25">
        <v>4734</v>
      </c>
      <c r="M4739" s="29">
        <v>0</v>
      </c>
      <c r="O4739" s="25">
        <v>4734</v>
      </c>
      <c r="P4739" s="24">
        <f>'ROTH 1.0'!O4739*'קובץ טיוטה'!$D$10</f>
        <v>11814.749784156464</v>
      </c>
      <c r="Q4739" s="25">
        <f t="shared" si="733"/>
        <v>8214.7497841564636</v>
      </c>
      <c r="R4739" s="24">
        <f t="shared" si="742"/>
        <v>0</v>
      </c>
      <c r="S4739" s="25">
        <f t="shared" si="735"/>
        <v>8214.7497841564636</v>
      </c>
      <c r="T4739" s="25">
        <f t="shared" si="736"/>
        <v>0</v>
      </c>
      <c r="U4739" s="25" t="str">
        <f t="shared" si="737"/>
        <v>drain</v>
      </c>
      <c r="W4739" s="25">
        <f t="shared" si="740"/>
        <v>0</v>
      </c>
      <c r="X4739" s="25">
        <f t="shared" si="738"/>
        <v>0</v>
      </c>
      <c r="Y4739" s="25">
        <f t="shared" si="741"/>
        <v>0</v>
      </c>
      <c r="AA4739" s="25">
        <f t="shared" si="739"/>
        <v>8214.7497841564636</v>
      </c>
      <c r="AC4739" s="25">
        <f t="shared" si="734"/>
        <v>0</v>
      </c>
    </row>
    <row r="4740" x14ac:dyDescent="0.2">
      <c r="L4740" s="24">
        <v>4735</v>
      </c>
      <c r="M4740" s="28">
        <v>0.26892704499999998</v>
      </c>
      <c r="O4740" s="24">
        <v>4735</v>
      </c>
      <c r="P4740" s="24">
        <f>'ROTH 1.0'!O4740*'קובץ טיוטה'!$D$10</f>
        <v>11912.648417487804</v>
      </c>
      <c r="Q4740" s="24">
        <f t="shared" si="733"/>
        <v>8312.6484174878042</v>
      </c>
      <c r="R4740" s="24">
        <f t="shared" si="742"/>
        <v>18287.039059999999</v>
      </c>
      <c r="S4740" s="24">
        <f t="shared" si="735"/>
        <v>0</v>
      </c>
      <c r="T4740" s="24">
        <f t="shared" si="736"/>
        <v>9974.390642512195</v>
      </c>
      <c r="U4740" s="24" t="str">
        <f t="shared" si="737"/>
        <v>charge</v>
      </c>
      <c r="W4740" s="24">
        <f t="shared" si="740"/>
        <v>8976.951578260976</v>
      </c>
      <c r="X4740" s="24">
        <f t="shared" si="738"/>
        <v>8976.951578260976</v>
      </c>
      <c r="Y4740" s="24">
        <f t="shared" si="741"/>
        <v>0</v>
      </c>
      <c r="AA4740" s="24">
        <f t="shared" si="739"/>
        <v>0</v>
      </c>
      <c r="AC4740" s="24">
        <f t="shared" si="734"/>
        <v>997.43906425121895</v>
      </c>
    </row>
    <row r="4741" x14ac:dyDescent="0.2">
      <c r="L4741" s="25">
        <v>4736</v>
      </c>
      <c r="M4741" s="29">
        <v>0.516117838</v>
      </c>
      <c r="O4741" s="25">
        <v>4736</v>
      </c>
      <c r="P4741" s="24">
        <f>'ROTH 1.0'!O4741*'קובץ טיוטה'!$D$10</f>
        <v>12619.923174276575</v>
      </c>
      <c r="Q4741" s="25">
        <f t="shared" si="733"/>
        <v>9019.9231742765751</v>
      </c>
      <c r="R4741" s="24">
        <f t="shared" si="742"/>
        <v>35096.012984000001</v>
      </c>
      <c r="S4741" s="25">
        <f t="shared" si="735"/>
        <v>0</v>
      </c>
      <c r="T4741" s="25">
        <f t="shared" si="736"/>
        <v>26076.089809723424</v>
      </c>
      <c r="U4741" s="25" t="str">
        <f t="shared" si="737"/>
        <v>charge</v>
      </c>
      <c r="W4741" s="25">
        <f t="shared" si="740"/>
        <v>23468.480828751082</v>
      </c>
      <c r="X4741" s="25">
        <f t="shared" si="738"/>
        <v>32445.432407012057</v>
      </c>
      <c r="Y4741" s="25">
        <f t="shared" si="741"/>
        <v>0</v>
      </c>
      <c r="AA4741" s="25">
        <f t="shared" si="739"/>
        <v>0</v>
      </c>
      <c r="AC4741" s="25">
        <f t="shared" si="734"/>
        <v>2607.6089809723417</v>
      </c>
    </row>
    <row r="4742" x14ac:dyDescent="0.2">
      <c r="L4742" s="24">
        <v>4737</v>
      </c>
      <c r="M4742" s="28">
        <v>0.57682164300000005</v>
      </c>
      <c r="O4742" s="24">
        <v>4737</v>
      </c>
      <c r="P4742" s="24">
        <f>'ROTH 1.0'!O4742*'קובץ טיוטה'!$D$10</f>
        <v>13575.480189304008</v>
      </c>
      <c r="Q4742" s="24">
        <f t="shared" ref="Q4742:Q4805" si="743">P4742-$H$8*$H$9</f>
        <v>9975.4801893040076</v>
      </c>
      <c r="R4742" s="24">
        <f t="shared" si="742"/>
        <v>39223.871724000004</v>
      </c>
      <c r="S4742" s="24">
        <f t="shared" si="735"/>
        <v>0</v>
      </c>
      <c r="T4742" s="24">
        <f t="shared" si="736"/>
        <v>29248.391534695998</v>
      </c>
      <c r="U4742" s="24" t="str">
        <f t="shared" si="737"/>
        <v>charge</v>
      </c>
      <c r="W4742" s="24">
        <f t="shared" si="740"/>
        <v>26323.5523812264</v>
      </c>
      <c r="X4742" s="24">
        <f t="shared" si="738"/>
        <v>58768.984788238457</v>
      </c>
      <c r="Y4742" s="24">
        <f t="shared" si="741"/>
        <v>0</v>
      </c>
      <c r="AA4742" s="24">
        <f t="shared" si="739"/>
        <v>0</v>
      </c>
      <c r="AC4742" s="24">
        <f t="shared" ref="AC4742:AC4805" si="744">IF(U4742="charge",(T4742-W4742),0)</f>
        <v>2924.8391534695984</v>
      </c>
    </row>
    <row r="4743" x14ac:dyDescent="0.2">
      <c r="L4743" s="25">
        <v>4738</v>
      </c>
      <c r="M4743" s="29">
        <v>0.61818413300000008</v>
      </c>
      <c r="O4743" s="25">
        <v>4738</v>
      </c>
      <c r="P4743" s="24">
        <f>'ROTH 1.0'!O4743*'קובץ טיוטה'!$D$10</f>
        <v>14691.99976304279</v>
      </c>
      <c r="Q4743" s="25">
        <f t="shared" si="743"/>
        <v>11091.99976304279</v>
      </c>
      <c r="R4743" s="24">
        <f t="shared" si="742"/>
        <v>42036.521044000008</v>
      </c>
      <c r="S4743" s="25">
        <f t="shared" ref="S4743:S4806" si="745">IF(Q4743&gt;R4743,Q4743-R4743,0)</f>
        <v>0</v>
      </c>
      <c r="T4743" s="25">
        <f t="shared" ref="T4743:T4806" si="746">IF(R4743&gt;Q4743,R4743-Q4743,0)</f>
        <v>30944.521280957219</v>
      </c>
      <c r="U4743" s="25" t="str">
        <f t="shared" ref="U4743:U4806" si="747">IF(Q4743&gt;R4743,"drain","charge")</f>
        <v>charge</v>
      </c>
      <c r="W4743" s="25">
        <f t="shared" si="740"/>
        <v>19231.015211761543</v>
      </c>
      <c r="X4743" s="25">
        <f t="shared" ref="X4743:X4806" si="748">IF(X4742+T4743&gt;$H$11,$H$11,IF(U4743="charge",X4742+(T4743*$H$12),IF((X4742-S4743)&gt;0,X4742-S4743,0)))</f>
        <v>78000</v>
      </c>
      <c r="Y4743" s="25">
        <f t="shared" si="741"/>
        <v>0</v>
      </c>
      <c r="AA4743" s="25">
        <f t="shared" ref="AA4743:AA4806" si="749">S4743-Y4743</f>
        <v>0</v>
      </c>
      <c r="AC4743" s="25">
        <f t="shared" si="744"/>
        <v>11713.506069195675</v>
      </c>
    </row>
    <row r="4744" x14ac:dyDescent="0.2">
      <c r="L4744" s="24">
        <v>4739</v>
      </c>
      <c r="M4744" s="28">
        <v>0.70536634100000006</v>
      </c>
      <c r="O4744" s="24">
        <v>4739</v>
      </c>
      <c r="P4744" s="24">
        <f>'ROTH 1.0'!O4744*'קובץ טיוטה'!$D$10</f>
        <v>15713.670300709155</v>
      </c>
      <c r="Q4744" s="24">
        <f t="shared" si="743"/>
        <v>12113.670300709155</v>
      </c>
      <c r="R4744" s="24">
        <f t="shared" si="742"/>
        <v>47964.911188000005</v>
      </c>
      <c r="S4744" s="24">
        <f t="shared" si="745"/>
        <v>0</v>
      </c>
      <c r="T4744" s="24">
        <f t="shared" si="746"/>
        <v>35851.240887290849</v>
      </c>
      <c r="U4744" s="24" t="str">
        <f t="shared" si="747"/>
        <v>charge</v>
      </c>
      <c r="W4744" s="24">
        <f t="shared" ref="W4744:W4807" si="750">IF(X4744&gt;=X4743,(X4744-X4743),0)</f>
        <v>0</v>
      </c>
      <c r="X4744" s="24">
        <f t="shared" si="748"/>
        <v>78000</v>
      </c>
      <c r="Y4744" s="24">
        <f t="shared" ref="Y4744:Y4807" si="751">IF(U4744="drain",X4743-X4744,0)</f>
        <v>0</v>
      </c>
      <c r="AA4744" s="24">
        <f t="shared" si="749"/>
        <v>0</v>
      </c>
      <c r="AC4744" s="24">
        <f t="shared" si="744"/>
        <v>35851.240887290849</v>
      </c>
    </row>
    <row r="4745" x14ac:dyDescent="0.2">
      <c r="L4745" s="25">
        <v>4740</v>
      </c>
      <c r="M4745" s="29">
        <v>0.74536208700000006</v>
      </c>
      <c r="O4745" s="25">
        <v>4740</v>
      </c>
      <c r="P4745" s="24">
        <f>'ROTH 1.0'!O4745*'קובץ טיוטה'!$D$10</f>
        <v>16242.728372471034</v>
      </c>
      <c r="Q4745" s="25">
        <f t="shared" si="743"/>
        <v>12642.728372471034</v>
      </c>
      <c r="R4745" s="24">
        <f t="shared" si="742"/>
        <v>50684.621916000004</v>
      </c>
      <c r="S4745" s="25">
        <f t="shared" si="745"/>
        <v>0</v>
      </c>
      <c r="T4745" s="25">
        <f t="shared" si="746"/>
        <v>38041.893543528968</v>
      </c>
      <c r="U4745" s="25" t="str">
        <f t="shared" si="747"/>
        <v>charge</v>
      </c>
      <c r="W4745" s="25">
        <f t="shared" si="750"/>
        <v>0</v>
      </c>
      <c r="X4745" s="25">
        <f t="shared" si="748"/>
        <v>78000</v>
      </c>
      <c r="Y4745" s="25">
        <f t="shared" si="751"/>
        <v>0</v>
      </c>
      <c r="AA4745" s="25">
        <f t="shared" si="749"/>
        <v>0</v>
      </c>
      <c r="AC4745" s="25">
        <f t="shared" si="744"/>
        <v>38041.893543528968</v>
      </c>
    </row>
    <row r="4746" x14ac:dyDescent="0.2">
      <c r="L4746" s="24">
        <v>4741</v>
      </c>
      <c r="M4746" s="28">
        <v>0.74855095900000002</v>
      </c>
      <c r="O4746" s="24">
        <v>4741</v>
      </c>
      <c r="P4746" s="24">
        <f>'ROTH 1.0'!O4746*'קובץ טיוטה'!$D$10</f>
        <v>16634.352886106335</v>
      </c>
      <c r="Q4746" s="24">
        <f t="shared" si="743"/>
        <v>13034.352886106335</v>
      </c>
      <c r="R4746" s="24">
        <f t="shared" si="742"/>
        <v>50901.465212000003</v>
      </c>
      <c r="S4746" s="24">
        <f t="shared" si="745"/>
        <v>0</v>
      </c>
      <c r="T4746" s="24">
        <f t="shared" si="746"/>
        <v>37867.112325893671</v>
      </c>
      <c r="U4746" s="24" t="str">
        <f t="shared" si="747"/>
        <v>charge</v>
      </c>
      <c r="W4746" s="24">
        <f t="shared" si="750"/>
        <v>0</v>
      </c>
      <c r="X4746" s="24">
        <f t="shared" si="748"/>
        <v>78000</v>
      </c>
      <c r="Y4746" s="24">
        <f t="shared" si="751"/>
        <v>0</v>
      </c>
      <c r="AA4746" s="24">
        <f t="shared" si="749"/>
        <v>0</v>
      </c>
      <c r="AC4746" s="24">
        <f t="shared" si="744"/>
        <v>37867.112325893671</v>
      </c>
    </row>
    <row r="4747" x14ac:dyDescent="0.2">
      <c r="L4747" s="25">
        <v>4742</v>
      </c>
      <c r="M4747" s="29">
        <v>0.73979722599999997</v>
      </c>
      <c r="O4747" s="25">
        <v>4742</v>
      </c>
      <c r="P4747" s="24">
        <f>'ROTH 1.0'!O4747*'קובץ טיוטה'!$D$10</f>
        <v>16452.617159002606</v>
      </c>
      <c r="Q4747" s="25">
        <f t="shared" si="743"/>
        <v>12852.617159002606</v>
      </c>
      <c r="R4747" s="24">
        <f t="shared" si="742"/>
        <v>50306.211367999997</v>
      </c>
      <c r="S4747" s="25">
        <f t="shared" si="745"/>
        <v>0</v>
      </c>
      <c r="T4747" s="25">
        <f t="shared" si="746"/>
        <v>37453.594208997391</v>
      </c>
      <c r="U4747" s="25" t="str">
        <f t="shared" si="747"/>
        <v>charge</v>
      </c>
      <c r="W4747" s="25">
        <f t="shared" si="750"/>
        <v>0</v>
      </c>
      <c r="X4747" s="25">
        <f t="shared" si="748"/>
        <v>78000</v>
      </c>
      <c r="Y4747" s="25">
        <f t="shared" si="751"/>
        <v>0</v>
      </c>
      <c r="AA4747" s="25">
        <f t="shared" si="749"/>
        <v>0</v>
      </c>
      <c r="AC4747" s="25">
        <f t="shared" si="744"/>
        <v>37453.594208997391</v>
      </c>
    </row>
    <row r="4748" x14ac:dyDescent="0.2">
      <c r="L4748" s="24">
        <v>4743</v>
      </c>
      <c r="M4748" s="28">
        <v>0.73128861999999994</v>
      </c>
      <c r="O4748" s="24">
        <v>4743</v>
      </c>
      <c r="P4748" s="24">
        <f>'ROTH 1.0'!O4748*'קובץ טיוטה'!$D$10</f>
        <v>16666.465066285258</v>
      </c>
      <c r="Q4748" s="24">
        <f t="shared" si="743"/>
        <v>13066.465066285258</v>
      </c>
      <c r="R4748" s="24">
        <f t="shared" si="742"/>
        <v>49727.626159999993</v>
      </c>
      <c r="S4748" s="24">
        <f t="shared" si="745"/>
        <v>0</v>
      </c>
      <c r="T4748" s="24">
        <f t="shared" si="746"/>
        <v>36661.161093714734</v>
      </c>
      <c r="U4748" s="24" t="str">
        <f t="shared" si="747"/>
        <v>charge</v>
      </c>
      <c r="W4748" s="24">
        <f t="shared" si="750"/>
        <v>0</v>
      </c>
      <c r="X4748" s="24">
        <f t="shared" si="748"/>
        <v>78000</v>
      </c>
      <c r="Y4748" s="24">
        <f t="shared" si="751"/>
        <v>0</v>
      </c>
      <c r="AA4748" s="24">
        <f t="shared" si="749"/>
        <v>0</v>
      </c>
      <c r="AC4748" s="24">
        <f t="shared" si="744"/>
        <v>36661.161093714734</v>
      </c>
    </row>
    <row r="4749" x14ac:dyDescent="0.2">
      <c r="L4749" s="25">
        <v>4744</v>
      </c>
      <c r="M4749" s="29">
        <v>0.69026660100000004</v>
      </c>
      <c r="O4749" s="25">
        <v>4744</v>
      </c>
      <c r="P4749" s="24">
        <f>'ROTH 1.0'!O4749*'קובץ טיוטה'!$D$10</f>
        <v>16749.701690738919</v>
      </c>
      <c r="Q4749" s="25">
        <f t="shared" si="743"/>
        <v>13149.701690738919</v>
      </c>
      <c r="R4749" s="24">
        <f t="shared" si="742"/>
        <v>46938.128868</v>
      </c>
      <c r="S4749" s="25">
        <f t="shared" si="745"/>
        <v>0</v>
      </c>
      <c r="T4749" s="25">
        <f t="shared" si="746"/>
        <v>33788.427177261081</v>
      </c>
      <c r="U4749" s="25" t="str">
        <f t="shared" si="747"/>
        <v>charge</v>
      </c>
      <c r="W4749" s="25">
        <f t="shared" si="750"/>
        <v>0</v>
      </c>
      <c r="X4749" s="25">
        <f t="shared" si="748"/>
        <v>78000</v>
      </c>
      <c r="Y4749" s="25">
        <f t="shared" si="751"/>
        <v>0</v>
      </c>
      <c r="AA4749" s="25">
        <f t="shared" si="749"/>
        <v>0</v>
      </c>
      <c r="AC4749" s="25">
        <f t="shared" si="744"/>
        <v>33788.427177261081</v>
      </c>
    </row>
    <row r="4750" x14ac:dyDescent="0.2">
      <c r="L4750" s="24">
        <v>4745</v>
      </c>
      <c r="M4750" s="28">
        <v>0.59050781799999996</v>
      </c>
      <c r="O4750" s="24">
        <v>4745</v>
      </c>
      <c r="P4750" s="24">
        <f>'ROTH 1.0'!O4750*'קובץ טיוטה'!$D$10</f>
        <v>16711.382778124316</v>
      </c>
      <c r="Q4750" s="24">
        <f t="shared" si="743"/>
        <v>13111.382778124316</v>
      </c>
      <c r="R4750" s="24">
        <f t="shared" si="742"/>
        <v>40154.531623999996</v>
      </c>
      <c r="S4750" s="24">
        <f t="shared" si="745"/>
        <v>0</v>
      </c>
      <c r="T4750" s="24">
        <f t="shared" si="746"/>
        <v>27043.148845875679</v>
      </c>
      <c r="U4750" s="24" t="str">
        <f t="shared" si="747"/>
        <v>charge</v>
      </c>
      <c r="W4750" s="24">
        <f t="shared" si="750"/>
        <v>0</v>
      </c>
      <c r="X4750" s="24">
        <f t="shared" si="748"/>
        <v>78000</v>
      </c>
      <c r="Y4750" s="24">
        <f t="shared" si="751"/>
        <v>0</v>
      </c>
      <c r="AA4750" s="24">
        <f t="shared" si="749"/>
        <v>0</v>
      </c>
      <c r="AC4750" s="24">
        <f t="shared" si="744"/>
        <v>27043.148845875679</v>
      </c>
    </row>
    <row r="4751" x14ac:dyDescent="0.2">
      <c r="L4751" s="25">
        <v>4746</v>
      </c>
      <c r="M4751" s="29">
        <v>0.26462369900000005</v>
      </c>
      <c r="O4751" s="25">
        <v>4746</v>
      </c>
      <c r="P4751" s="24">
        <f>'ROTH 1.0'!O4751*'קובץ טיוטה'!$D$10</f>
        <v>16609.874748824375</v>
      </c>
      <c r="Q4751" s="25">
        <f t="shared" si="743"/>
        <v>13009.874748824375</v>
      </c>
      <c r="R4751" s="24">
        <f t="shared" si="742"/>
        <v>17994.411532000002</v>
      </c>
      <c r="S4751" s="25">
        <f t="shared" si="745"/>
        <v>0</v>
      </c>
      <c r="T4751" s="25">
        <f t="shared" si="746"/>
        <v>4984.5367831756266</v>
      </c>
      <c r="U4751" s="25" t="str">
        <f t="shared" si="747"/>
        <v>charge</v>
      </c>
      <c r="W4751" s="25">
        <f t="shared" si="750"/>
        <v>0</v>
      </c>
      <c r="X4751" s="25">
        <f t="shared" si="748"/>
        <v>78000</v>
      </c>
      <c r="Y4751" s="25">
        <f t="shared" si="751"/>
        <v>0</v>
      </c>
      <c r="AA4751" s="25">
        <f t="shared" si="749"/>
        <v>0</v>
      </c>
      <c r="AC4751" s="25">
        <f t="shared" si="744"/>
        <v>4984.5367831756266</v>
      </c>
    </row>
    <row r="4752" x14ac:dyDescent="0.2">
      <c r="L4752" s="24">
        <v>4747</v>
      </c>
      <c r="M4752" s="28">
        <v>2.7813043000000003E-2</v>
      </c>
      <c r="O4752" s="24">
        <v>4747</v>
      </c>
      <c r="P4752" s="24">
        <f>'ROTH 1.0'!O4752*'קובץ טיוטה'!$D$10</f>
        <v>16385.024258097543</v>
      </c>
      <c r="Q4752" s="24">
        <f t="shared" si="743"/>
        <v>12785.024258097543</v>
      </c>
      <c r="R4752" s="24">
        <f t="shared" ref="R4752:R4815" si="752">M4752*$H$7*0.85</f>
        <v>1891.2869240000002</v>
      </c>
      <c r="S4752" s="24">
        <f t="shared" si="745"/>
        <v>10893.737334097543</v>
      </c>
      <c r="T4752" s="24">
        <f t="shared" si="746"/>
        <v>0</v>
      </c>
      <c r="U4752" s="24" t="str">
        <f t="shared" si="747"/>
        <v>drain</v>
      </c>
      <c r="W4752" s="24">
        <f t="shared" si="750"/>
        <v>0</v>
      </c>
      <c r="X4752" s="24">
        <f t="shared" si="748"/>
        <v>67106.262665902454</v>
      </c>
      <c r="Y4752" s="24">
        <f t="shared" si="751"/>
        <v>10893.737334097546</v>
      </c>
      <c r="AA4752" s="24">
        <f t="shared" si="749"/>
        <v>0</v>
      </c>
      <c r="AC4752" s="24">
        <f t="shared" si="744"/>
        <v>0</v>
      </c>
    </row>
    <row r="4753" x14ac:dyDescent="0.2">
      <c r="L4753" s="25">
        <v>4748</v>
      </c>
      <c r="M4753" s="29">
        <v>0</v>
      </c>
      <c r="O4753" s="25">
        <v>4748</v>
      </c>
      <c r="P4753" s="24">
        <f>'ROTH 1.0'!O4753*'קובץ טיוטה'!$D$10</f>
        <v>16130.26531038215</v>
      </c>
      <c r="Q4753" s="25">
        <f t="shared" si="743"/>
        <v>12530.26531038215</v>
      </c>
      <c r="R4753" s="24">
        <f t="shared" si="752"/>
        <v>0</v>
      </c>
      <c r="S4753" s="25">
        <f t="shared" si="745"/>
        <v>12530.26531038215</v>
      </c>
      <c r="T4753" s="25">
        <f t="shared" si="746"/>
        <v>0</v>
      </c>
      <c r="U4753" s="25" t="str">
        <f t="shared" si="747"/>
        <v>drain</v>
      </c>
      <c r="W4753" s="25">
        <f t="shared" si="750"/>
        <v>0</v>
      </c>
      <c r="X4753" s="25">
        <f t="shared" si="748"/>
        <v>54575.997355520303</v>
      </c>
      <c r="Y4753" s="25">
        <f t="shared" si="751"/>
        <v>12530.26531038215</v>
      </c>
      <c r="AA4753" s="25">
        <f t="shared" si="749"/>
        <v>0</v>
      </c>
      <c r="AC4753" s="25">
        <f t="shared" si="744"/>
        <v>0</v>
      </c>
    </row>
    <row r="4754" x14ac:dyDescent="0.2">
      <c r="L4754" s="24">
        <v>4749</v>
      </c>
      <c r="M4754" s="28">
        <v>0</v>
      </c>
      <c r="O4754" s="24">
        <v>4749</v>
      </c>
      <c r="P4754" s="24">
        <f>'ROTH 1.0'!O4754*'קובץ טיוטה'!$D$10</f>
        <v>15755.615065834167</v>
      </c>
      <c r="Q4754" s="24">
        <f t="shared" si="743"/>
        <v>12155.615065834167</v>
      </c>
      <c r="R4754" s="24">
        <f t="shared" si="752"/>
        <v>0</v>
      </c>
      <c r="S4754" s="24">
        <f t="shared" si="745"/>
        <v>12155.615065834167</v>
      </c>
      <c r="T4754" s="24">
        <f t="shared" si="746"/>
        <v>0</v>
      </c>
      <c r="U4754" s="24" t="str">
        <f t="shared" si="747"/>
        <v>drain</v>
      </c>
      <c r="W4754" s="24">
        <f t="shared" si="750"/>
        <v>0</v>
      </c>
      <c r="X4754" s="24">
        <f t="shared" si="748"/>
        <v>42420.382289686138</v>
      </c>
      <c r="Y4754" s="24">
        <f t="shared" si="751"/>
        <v>12155.615065834165</v>
      </c>
      <c r="AA4754" s="24">
        <f t="shared" si="749"/>
        <v>0</v>
      </c>
      <c r="AC4754" s="24">
        <f t="shared" si="744"/>
        <v>0</v>
      </c>
    </row>
    <row r="4755" x14ac:dyDescent="0.2">
      <c r="L4755" s="25">
        <v>4750</v>
      </c>
      <c r="M4755" s="29">
        <v>0</v>
      </c>
      <c r="O4755" s="25">
        <v>4750</v>
      </c>
      <c r="P4755" s="24">
        <f>'ROTH 1.0'!O4755*'קובץ טיוטה'!$D$10</f>
        <v>15304.03276335906</v>
      </c>
      <c r="Q4755" s="25">
        <f t="shared" si="743"/>
        <v>11704.03276335906</v>
      </c>
      <c r="R4755" s="24">
        <f t="shared" si="752"/>
        <v>0</v>
      </c>
      <c r="S4755" s="25">
        <f t="shared" si="745"/>
        <v>11704.03276335906</v>
      </c>
      <c r="T4755" s="25">
        <f t="shared" si="746"/>
        <v>0</v>
      </c>
      <c r="U4755" s="25" t="str">
        <f t="shared" si="747"/>
        <v>drain</v>
      </c>
      <c r="W4755" s="25">
        <f t="shared" si="750"/>
        <v>0</v>
      </c>
      <c r="X4755" s="25">
        <f t="shared" si="748"/>
        <v>30716.349526327078</v>
      </c>
      <c r="Y4755" s="25">
        <f t="shared" si="751"/>
        <v>11704.03276335906</v>
      </c>
      <c r="AA4755" s="25">
        <f t="shared" si="749"/>
        <v>0</v>
      </c>
      <c r="AC4755" s="25">
        <f t="shared" si="744"/>
        <v>0</v>
      </c>
    </row>
    <row r="4756" x14ac:dyDescent="0.2">
      <c r="L4756" s="24">
        <v>4751</v>
      </c>
      <c r="M4756" s="28">
        <v>0</v>
      </c>
      <c r="O4756" s="24">
        <v>4751</v>
      </c>
      <c r="P4756" s="24">
        <f>'ROTH 1.0'!O4756*'קובץ טיוטה'!$D$10</f>
        <v>14630.490825505221</v>
      </c>
      <c r="Q4756" s="24">
        <f t="shared" si="743"/>
        <v>11030.490825505221</v>
      </c>
      <c r="R4756" s="24">
        <f t="shared" si="752"/>
        <v>0</v>
      </c>
      <c r="S4756" s="24">
        <f t="shared" si="745"/>
        <v>11030.490825505221</v>
      </c>
      <c r="T4756" s="24">
        <f t="shared" si="746"/>
        <v>0</v>
      </c>
      <c r="U4756" s="24" t="str">
        <f t="shared" si="747"/>
        <v>drain</v>
      </c>
      <c r="W4756" s="24">
        <f t="shared" si="750"/>
        <v>0</v>
      </c>
      <c r="X4756" s="24">
        <f t="shared" si="748"/>
        <v>19685.858700821856</v>
      </c>
      <c r="Y4756" s="24">
        <f t="shared" si="751"/>
        <v>11030.490825505221</v>
      </c>
      <c r="AA4756" s="24">
        <f t="shared" si="749"/>
        <v>0</v>
      </c>
      <c r="AC4756" s="24">
        <f t="shared" si="744"/>
        <v>0</v>
      </c>
    </row>
    <row r="4757" x14ac:dyDescent="0.2">
      <c r="L4757" s="25">
        <v>4752</v>
      </c>
      <c r="M4757" s="29">
        <v>0</v>
      </c>
      <c r="O4757" s="25">
        <v>4752</v>
      </c>
      <c r="P4757" s="24">
        <f>'ROTH 1.0'!O4757*'קובץ טיוטה'!$D$10</f>
        <v>13779.679676055632</v>
      </c>
      <c r="Q4757" s="25">
        <f t="shared" si="743"/>
        <v>10179.679676055632</v>
      </c>
      <c r="R4757" s="24">
        <f t="shared" si="752"/>
        <v>0</v>
      </c>
      <c r="S4757" s="25">
        <f t="shared" si="745"/>
        <v>10179.679676055632</v>
      </c>
      <c r="T4757" s="25">
        <f t="shared" si="746"/>
        <v>0</v>
      </c>
      <c r="U4757" s="25" t="str">
        <f t="shared" si="747"/>
        <v>drain</v>
      </c>
      <c r="W4757" s="25">
        <f t="shared" si="750"/>
        <v>0</v>
      </c>
      <c r="X4757" s="25">
        <f t="shared" si="748"/>
        <v>9506.1790247662248</v>
      </c>
      <c r="Y4757" s="25">
        <f t="shared" si="751"/>
        <v>10179.679676055632</v>
      </c>
      <c r="AA4757" s="25">
        <f t="shared" si="749"/>
        <v>0</v>
      </c>
      <c r="AC4757" s="25">
        <f t="shared" si="744"/>
        <v>0</v>
      </c>
    </row>
    <row r="4758" x14ac:dyDescent="0.2">
      <c r="L4758" s="24">
        <v>4753</v>
      </c>
      <c r="M4758" s="28">
        <v>0</v>
      </c>
      <c r="O4758" s="24">
        <v>4753</v>
      </c>
      <c r="P4758" s="24">
        <f>'ROTH 1.0'!O4758*'קובץ טיוטה'!$D$10</f>
        <v>12934.873418575558</v>
      </c>
      <c r="Q4758" s="24">
        <f t="shared" si="743"/>
        <v>9334.8734185755584</v>
      </c>
      <c r="R4758" s="24">
        <f t="shared" si="752"/>
        <v>0</v>
      </c>
      <c r="S4758" s="24">
        <f t="shared" si="745"/>
        <v>9334.8734185755584</v>
      </c>
      <c r="T4758" s="24">
        <f t="shared" si="746"/>
        <v>0</v>
      </c>
      <c r="U4758" s="24" t="str">
        <f t="shared" si="747"/>
        <v>drain</v>
      </c>
      <c r="W4758" s="24">
        <f t="shared" si="750"/>
        <v>0</v>
      </c>
      <c r="X4758" s="24">
        <f t="shared" si="748"/>
        <v>171.30560619066637</v>
      </c>
      <c r="Y4758" s="24">
        <f t="shared" si="751"/>
        <v>9334.8734185755584</v>
      </c>
      <c r="AA4758" s="24">
        <f t="shared" si="749"/>
        <v>0</v>
      </c>
      <c r="AC4758" s="24">
        <f t="shared" si="744"/>
        <v>0</v>
      </c>
    </row>
    <row r="4759" x14ac:dyDescent="0.2">
      <c r="L4759" s="25">
        <v>4754</v>
      </c>
      <c r="M4759" s="29">
        <v>0</v>
      </c>
      <c r="O4759" s="25">
        <v>4754</v>
      </c>
      <c r="P4759" s="24">
        <f>'ROTH 1.0'!O4759*'קובץ טיוטה'!$D$10</f>
        <v>12573.17279964664</v>
      </c>
      <c r="Q4759" s="25">
        <f t="shared" si="743"/>
        <v>8973.1727996466398</v>
      </c>
      <c r="R4759" s="24">
        <f t="shared" si="752"/>
        <v>0</v>
      </c>
      <c r="S4759" s="25">
        <f t="shared" si="745"/>
        <v>8973.1727996466398</v>
      </c>
      <c r="T4759" s="25">
        <f t="shared" si="746"/>
        <v>0</v>
      </c>
      <c r="U4759" s="25" t="str">
        <f t="shared" si="747"/>
        <v>drain</v>
      </c>
      <c r="W4759" s="25">
        <f t="shared" si="750"/>
        <v>0</v>
      </c>
      <c r="X4759" s="25">
        <f t="shared" si="748"/>
        <v>0</v>
      </c>
      <c r="Y4759" s="25">
        <f t="shared" si="751"/>
        <v>171.30560619066637</v>
      </c>
      <c r="AA4759" s="25">
        <f t="shared" si="749"/>
        <v>8801.8671934559734</v>
      </c>
      <c r="AC4759" s="25">
        <f t="shared" si="744"/>
        <v>0</v>
      </c>
    </row>
    <row r="4760" x14ac:dyDescent="0.2">
      <c r="L4760" s="24">
        <v>4755</v>
      </c>
      <c r="M4760" s="28">
        <v>0</v>
      </c>
      <c r="O4760" s="24">
        <v>4755</v>
      </c>
      <c r="P4760" s="24">
        <f>'ROTH 1.0'!O4760*'קובץ טיוטה'!$D$10</f>
        <v>12236.434492600678</v>
      </c>
      <c r="Q4760" s="24">
        <f t="shared" si="743"/>
        <v>8636.4344926006779</v>
      </c>
      <c r="R4760" s="24">
        <f t="shared" si="752"/>
        <v>0</v>
      </c>
      <c r="S4760" s="24">
        <f t="shared" si="745"/>
        <v>8636.4344926006779</v>
      </c>
      <c r="T4760" s="24">
        <f t="shared" si="746"/>
        <v>0</v>
      </c>
      <c r="U4760" s="24" t="str">
        <f t="shared" si="747"/>
        <v>drain</v>
      </c>
      <c r="W4760" s="24">
        <f t="shared" si="750"/>
        <v>0</v>
      </c>
      <c r="X4760" s="24">
        <f t="shared" si="748"/>
        <v>0</v>
      </c>
      <c r="Y4760" s="24">
        <f t="shared" si="751"/>
        <v>0</v>
      </c>
      <c r="AA4760" s="24">
        <f t="shared" si="749"/>
        <v>8636.4344926006779</v>
      </c>
      <c r="AC4760" s="24">
        <f t="shared" si="744"/>
        <v>0</v>
      </c>
    </row>
    <row r="4761" x14ac:dyDescent="0.2">
      <c r="L4761" s="25">
        <v>4756</v>
      </c>
      <c r="M4761" s="29">
        <v>0</v>
      </c>
      <c r="O4761" s="25">
        <v>4756</v>
      </c>
      <c r="P4761" s="24">
        <f>'ROTH 1.0'!O4761*'קובץ טיוטה'!$D$10</f>
        <v>11945.755510857172</v>
      </c>
      <c r="Q4761" s="25">
        <f t="shared" si="743"/>
        <v>8345.7555108571723</v>
      </c>
      <c r="R4761" s="24">
        <f t="shared" si="752"/>
        <v>0</v>
      </c>
      <c r="S4761" s="25">
        <f t="shared" si="745"/>
        <v>8345.7555108571723</v>
      </c>
      <c r="T4761" s="25">
        <f t="shared" si="746"/>
        <v>0</v>
      </c>
      <c r="U4761" s="25" t="str">
        <f t="shared" si="747"/>
        <v>drain</v>
      </c>
      <c r="W4761" s="25">
        <f t="shared" si="750"/>
        <v>0</v>
      </c>
      <c r="X4761" s="25">
        <f t="shared" si="748"/>
        <v>0</v>
      </c>
      <c r="Y4761" s="25">
        <f t="shared" si="751"/>
        <v>0</v>
      </c>
      <c r="AA4761" s="25">
        <f t="shared" si="749"/>
        <v>8345.7555108571723</v>
      </c>
      <c r="AC4761" s="25">
        <f t="shared" si="744"/>
        <v>0</v>
      </c>
    </row>
    <row r="4762" x14ac:dyDescent="0.2">
      <c r="L4762" s="24">
        <v>4757</v>
      </c>
      <c r="M4762" s="28">
        <v>0</v>
      </c>
      <c r="O4762" s="24">
        <v>4757</v>
      </c>
      <c r="P4762" s="24">
        <f>'ROTH 1.0'!O4762*'קובץ טיוטה'!$D$10</f>
        <v>11848.37273497485</v>
      </c>
      <c r="Q4762" s="24">
        <f t="shared" si="743"/>
        <v>8248.3727349748497</v>
      </c>
      <c r="R4762" s="24">
        <f t="shared" si="752"/>
        <v>0</v>
      </c>
      <c r="S4762" s="24">
        <f t="shared" si="745"/>
        <v>8248.3727349748497</v>
      </c>
      <c r="T4762" s="24">
        <f t="shared" si="746"/>
        <v>0</v>
      </c>
      <c r="U4762" s="24" t="str">
        <f t="shared" si="747"/>
        <v>drain</v>
      </c>
      <c r="W4762" s="24">
        <f t="shared" si="750"/>
        <v>0</v>
      </c>
      <c r="X4762" s="24">
        <f t="shared" si="748"/>
        <v>0</v>
      </c>
      <c r="Y4762" s="24">
        <f t="shared" si="751"/>
        <v>0</v>
      </c>
      <c r="AA4762" s="24">
        <f t="shared" si="749"/>
        <v>8248.3727349748497</v>
      </c>
      <c r="AC4762" s="24">
        <f t="shared" si="744"/>
        <v>0</v>
      </c>
    </row>
    <row r="4763" x14ac:dyDescent="0.2">
      <c r="L4763" s="25">
        <v>4758</v>
      </c>
      <c r="M4763" s="29">
        <v>0</v>
      </c>
      <c r="O4763" s="25">
        <v>4758</v>
      </c>
      <c r="P4763" s="24">
        <f>'ROTH 1.0'!O4763*'קובץ טיוטה'!$D$10</f>
        <v>11637.229170261036</v>
      </c>
      <c r="Q4763" s="25">
        <f t="shared" si="743"/>
        <v>8037.2291702610364</v>
      </c>
      <c r="R4763" s="24">
        <f t="shared" si="752"/>
        <v>0</v>
      </c>
      <c r="S4763" s="25">
        <f t="shared" si="745"/>
        <v>8037.2291702610364</v>
      </c>
      <c r="T4763" s="25">
        <f t="shared" si="746"/>
        <v>0</v>
      </c>
      <c r="U4763" s="25" t="str">
        <f t="shared" si="747"/>
        <v>drain</v>
      </c>
      <c r="W4763" s="25">
        <f t="shared" si="750"/>
        <v>0</v>
      </c>
      <c r="X4763" s="25">
        <f t="shared" si="748"/>
        <v>0</v>
      </c>
      <c r="Y4763" s="25">
        <f t="shared" si="751"/>
        <v>0</v>
      </c>
      <c r="AA4763" s="25">
        <f t="shared" si="749"/>
        <v>8037.2291702610364</v>
      </c>
      <c r="AC4763" s="25">
        <f t="shared" si="744"/>
        <v>0</v>
      </c>
    </row>
    <row r="4764" x14ac:dyDescent="0.2">
      <c r="L4764" s="24">
        <v>4759</v>
      </c>
      <c r="M4764" s="28">
        <v>0.16976574600000002</v>
      </c>
      <c r="O4764" s="24">
        <v>4759</v>
      </c>
      <c r="P4764" s="24">
        <f>'ROTH 1.0'!O4764*'קובץ טיוטה'!$D$10</f>
        <v>12297.689207517882</v>
      </c>
      <c r="Q4764" s="24">
        <f t="shared" si="743"/>
        <v>8697.6892075178821</v>
      </c>
      <c r="R4764" s="24">
        <f t="shared" si="752"/>
        <v>11544.070728000001</v>
      </c>
      <c r="S4764" s="24">
        <f t="shared" si="745"/>
        <v>0</v>
      </c>
      <c r="T4764" s="24">
        <f t="shared" si="746"/>
        <v>2846.3815204821185</v>
      </c>
      <c r="U4764" s="24" t="str">
        <f t="shared" si="747"/>
        <v>charge</v>
      </c>
      <c r="W4764" s="24">
        <f t="shared" si="750"/>
        <v>2561.7433684339067</v>
      </c>
      <c r="X4764" s="24">
        <f t="shared" si="748"/>
        <v>2561.7433684339067</v>
      </c>
      <c r="Y4764" s="24">
        <f t="shared" si="751"/>
        <v>0</v>
      </c>
      <c r="AA4764" s="24">
        <f t="shared" si="749"/>
        <v>0</v>
      </c>
      <c r="AC4764" s="24">
        <f t="shared" si="744"/>
        <v>284.63815204821185</v>
      </c>
    </row>
    <row r="4765" x14ac:dyDescent="0.2">
      <c r="L4765" s="25">
        <v>4760</v>
      </c>
      <c r="M4765" s="29">
        <v>0.32309684899999996</v>
      </c>
      <c r="O4765" s="25">
        <v>4760</v>
      </c>
      <c r="P4765" s="24">
        <f>'ROTH 1.0'!O4765*'קובץ טיוטה'!$D$10</f>
        <v>13612.561494441092</v>
      </c>
      <c r="Q4765" s="25">
        <f t="shared" si="743"/>
        <v>10012.561494441092</v>
      </c>
      <c r="R4765" s="24">
        <f t="shared" si="752"/>
        <v>21970.585731999996</v>
      </c>
      <c r="S4765" s="25">
        <f t="shared" si="745"/>
        <v>0</v>
      </c>
      <c r="T4765" s="25">
        <f t="shared" si="746"/>
        <v>11958.024237558904</v>
      </c>
      <c r="U4765" s="25" t="str">
        <f t="shared" si="747"/>
        <v>charge</v>
      </c>
      <c r="W4765" s="25">
        <f t="shared" si="750"/>
        <v>10762.221813803015</v>
      </c>
      <c r="X4765" s="25">
        <f t="shared" si="748"/>
        <v>13323.965182236921</v>
      </c>
      <c r="Y4765" s="25">
        <f t="shared" si="751"/>
        <v>0</v>
      </c>
      <c r="AA4765" s="25">
        <f t="shared" si="749"/>
        <v>0</v>
      </c>
      <c r="AC4765" s="25">
        <f t="shared" si="744"/>
        <v>1195.8024237558893</v>
      </c>
    </row>
    <row r="4766" x14ac:dyDescent="0.2">
      <c r="L4766" s="24">
        <v>4761</v>
      </c>
      <c r="M4766" s="28">
        <v>0.46020401299999997</v>
      </c>
      <c r="O4766" s="24">
        <v>4761</v>
      </c>
      <c r="P4766" s="24">
        <f>'ROTH 1.0'!O4766*'קובץ טיוטה'!$D$10</f>
        <v>15148.206537495904</v>
      </c>
      <c r="Q4766" s="24">
        <f t="shared" si="743"/>
        <v>11548.206537495904</v>
      </c>
      <c r="R4766" s="24">
        <f t="shared" si="752"/>
        <v>31293.872883999997</v>
      </c>
      <c r="S4766" s="24">
        <f t="shared" si="745"/>
        <v>0</v>
      </c>
      <c r="T4766" s="24">
        <f t="shared" si="746"/>
        <v>19745.666346504091</v>
      </c>
      <c r="U4766" s="24" t="str">
        <f t="shared" si="747"/>
        <v>charge</v>
      </c>
      <c r="W4766" s="24">
        <f t="shared" si="750"/>
        <v>17771.099711853683</v>
      </c>
      <c r="X4766" s="24">
        <f t="shared" si="748"/>
        <v>31095.064894090603</v>
      </c>
      <c r="Y4766" s="24">
        <f t="shared" si="751"/>
        <v>0</v>
      </c>
      <c r="AA4766" s="24">
        <f t="shared" si="749"/>
        <v>0</v>
      </c>
      <c r="AC4766" s="24">
        <f t="shared" si="744"/>
        <v>1974.5666346504077</v>
      </c>
    </row>
    <row r="4767" x14ac:dyDescent="0.2">
      <c r="L4767" s="25">
        <v>4762</v>
      </c>
      <c r="M4767" s="29">
        <v>0.62542610100000007</v>
      </c>
      <c r="O4767" s="25">
        <v>4762</v>
      </c>
      <c r="P4767" s="24">
        <f>'ROTH 1.0'!O4767*'קובץ טיוטה'!$D$10</f>
        <v>16118.724532521415</v>
      </c>
      <c r="Q4767" s="25">
        <f t="shared" si="743"/>
        <v>12518.724532521415</v>
      </c>
      <c r="R4767" s="24">
        <f t="shared" si="752"/>
        <v>42528.974868000005</v>
      </c>
      <c r="S4767" s="25">
        <f t="shared" si="745"/>
        <v>0</v>
      </c>
      <c r="T4767" s="25">
        <f t="shared" si="746"/>
        <v>30010.250335478588</v>
      </c>
      <c r="U4767" s="25" t="str">
        <f t="shared" si="747"/>
        <v>charge</v>
      </c>
      <c r="W4767" s="25">
        <f t="shared" si="750"/>
        <v>27009.225301930732</v>
      </c>
      <c r="X4767" s="25">
        <f t="shared" si="748"/>
        <v>58104.290196021335</v>
      </c>
      <c r="Y4767" s="25">
        <f t="shared" si="751"/>
        <v>0</v>
      </c>
      <c r="AA4767" s="25">
        <f t="shared" si="749"/>
        <v>0</v>
      </c>
      <c r="AC4767" s="25">
        <f t="shared" si="744"/>
        <v>3001.0250335478559</v>
      </c>
    </row>
    <row r="4768" x14ac:dyDescent="0.2">
      <c r="L4768" s="24">
        <v>4763</v>
      </c>
      <c r="M4768" s="28">
        <v>0.68324201899999992</v>
      </c>
      <c r="O4768" s="24">
        <v>4763</v>
      </c>
      <c r="P4768" s="24">
        <f>'ROTH 1.0'!O4768*'קובץ טיוטה'!$D$10</f>
        <v>16838.442036072007</v>
      </c>
      <c r="Q4768" s="24">
        <f t="shared" si="743"/>
        <v>13238.442036072007</v>
      </c>
      <c r="R4768" s="24">
        <f t="shared" si="752"/>
        <v>46460.457291999992</v>
      </c>
      <c r="S4768" s="24">
        <f t="shared" si="745"/>
        <v>0</v>
      </c>
      <c r="T4768" s="24">
        <f t="shared" si="746"/>
        <v>33222.015255927981</v>
      </c>
      <c r="U4768" s="24" t="str">
        <f t="shared" si="747"/>
        <v>charge</v>
      </c>
      <c r="W4768" s="24">
        <f t="shared" si="750"/>
        <v>19895.709803978665</v>
      </c>
      <c r="X4768" s="24">
        <f t="shared" si="748"/>
        <v>78000</v>
      </c>
      <c r="Y4768" s="24">
        <f t="shared" si="751"/>
        <v>0</v>
      </c>
      <c r="AA4768" s="24">
        <f t="shared" si="749"/>
        <v>0</v>
      </c>
      <c r="AC4768" s="24">
        <f t="shared" si="744"/>
        <v>13326.305451949316</v>
      </c>
    </row>
    <row r="4769" x14ac:dyDescent="0.2">
      <c r="L4769" s="25">
        <v>4764</v>
      </c>
      <c r="M4769" s="29">
        <v>0.63427033200000005</v>
      </c>
      <c r="O4769" s="25">
        <v>4764</v>
      </c>
      <c r="P4769" s="24">
        <f>'ROTH 1.0'!O4769*'קובץ טיוטה'!$D$10</f>
        <v>17566.161013282908</v>
      </c>
      <c r="Q4769" s="25">
        <f t="shared" si="743"/>
        <v>13966.161013282908</v>
      </c>
      <c r="R4769" s="24">
        <f t="shared" si="752"/>
        <v>43130.382576000004</v>
      </c>
      <c r="S4769" s="25">
        <f t="shared" si="745"/>
        <v>0</v>
      </c>
      <c r="T4769" s="25">
        <f t="shared" si="746"/>
        <v>29164.221562717095</v>
      </c>
      <c r="U4769" s="25" t="str">
        <f t="shared" si="747"/>
        <v>charge</v>
      </c>
      <c r="W4769" s="25">
        <f t="shared" si="750"/>
        <v>0</v>
      </c>
      <c r="X4769" s="25">
        <f t="shared" si="748"/>
        <v>78000</v>
      </c>
      <c r="Y4769" s="25">
        <f t="shared" si="751"/>
        <v>0</v>
      </c>
      <c r="AA4769" s="25">
        <f t="shared" si="749"/>
        <v>0</v>
      </c>
      <c r="AC4769" s="25">
        <f t="shared" si="744"/>
        <v>29164.221562717095</v>
      </c>
    </row>
    <row r="4770" x14ac:dyDescent="0.2">
      <c r="L4770" s="24">
        <v>4765</v>
      </c>
      <c r="M4770" s="28">
        <v>0.68428355099999993</v>
      </c>
      <c r="O4770" s="24">
        <v>4765</v>
      </c>
      <c r="P4770" s="24">
        <f>'ROTH 1.0'!O4770*'קובץ טיוטה'!$D$10</f>
        <v>18167.276412773517</v>
      </c>
      <c r="Q4770" s="24">
        <f t="shared" si="743"/>
        <v>14567.276412773517</v>
      </c>
      <c r="R4770" s="24">
        <f t="shared" si="752"/>
        <v>46531.281467999994</v>
      </c>
      <c r="S4770" s="24">
        <f t="shared" si="745"/>
        <v>0</v>
      </c>
      <c r="T4770" s="24">
        <f t="shared" si="746"/>
        <v>31964.005055226477</v>
      </c>
      <c r="U4770" s="24" t="str">
        <f t="shared" si="747"/>
        <v>charge</v>
      </c>
      <c r="W4770" s="24">
        <f t="shared" si="750"/>
        <v>0</v>
      </c>
      <c r="X4770" s="24">
        <f t="shared" si="748"/>
        <v>78000</v>
      </c>
      <c r="Y4770" s="24">
        <f t="shared" si="751"/>
        <v>0</v>
      </c>
      <c r="AA4770" s="24">
        <f t="shared" si="749"/>
        <v>0</v>
      </c>
      <c r="AC4770" s="24">
        <f t="shared" si="744"/>
        <v>31964.005055226477</v>
      </c>
    </row>
    <row r="4771" x14ac:dyDescent="0.2">
      <c r="L4771" s="25">
        <v>4766</v>
      </c>
      <c r="M4771" s="29">
        <v>0.71988272199999992</v>
      </c>
      <c r="O4771" s="25">
        <v>4766</v>
      </c>
      <c r="P4771" s="24">
        <f>'ROTH 1.0'!O4771*'קובץ טיוטה'!$D$10</f>
        <v>18802.667547083645</v>
      </c>
      <c r="Q4771" s="25">
        <f t="shared" si="743"/>
        <v>15202.667547083645</v>
      </c>
      <c r="R4771" s="24">
        <f t="shared" si="752"/>
        <v>48952.02509599999</v>
      </c>
      <c r="S4771" s="25">
        <f t="shared" si="745"/>
        <v>0</v>
      </c>
      <c r="T4771" s="25">
        <f t="shared" si="746"/>
        <v>33749.357548916349</v>
      </c>
      <c r="U4771" s="25" t="str">
        <f t="shared" si="747"/>
        <v>charge</v>
      </c>
      <c r="W4771" s="25">
        <f t="shared" si="750"/>
        <v>0</v>
      </c>
      <c r="X4771" s="25">
        <f t="shared" si="748"/>
        <v>78000</v>
      </c>
      <c r="Y4771" s="25">
        <f t="shared" si="751"/>
        <v>0</v>
      </c>
      <c r="AA4771" s="25">
        <f t="shared" si="749"/>
        <v>0</v>
      </c>
      <c r="AC4771" s="25">
        <f t="shared" si="744"/>
        <v>33749.357548916349</v>
      </c>
    </row>
    <row r="4772" x14ac:dyDescent="0.2">
      <c r="L4772" s="24">
        <v>4767</v>
      </c>
      <c r="M4772" s="28">
        <v>0.71658670800000002</v>
      </c>
      <c r="O4772" s="24">
        <v>4767</v>
      </c>
      <c r="P4772" s="24">
        <f>'ROTH 1.0'!O4772*'קובץ טיוטה'!$D$10</f>
        <v>19144.84329678084</v>
      </c>
      <c r="Q4772" s="24">
        <f t="shared" si="743"/>
        <v>15544.84329678084</v>
      </c>
      <c r="R4772" s="24">
        <f t="shared" si="752"/>
        <v>48727.896143999998</v>
      </c>
      <c r="S4772" s="24">
        <f t="shared" si="745"/>
        <v>0</v>
      </c>
      <c r="T4772" s="24">
        <f t="shared" si="746"/>
        <v>33183.052847219158</v>
      </c>
      <c r="U4772" s="24" t="str">
        <f t="shared" si="747"/>
        <v>charge</v>
      </c>
      <c r="W4772" s="24">
        <f t="shared" si="750"/>
        <v>0</v>
      </c>
      <c r="X4772" s="24">
        <f t="shared" si="748"/>
        <v>78000</v>
      </c>
      <c r="Y4772" s="24">
        <f t="shared" si="751"/>
        <v>0</v>
      </c>
      <c r="AA4772" s="24">
        <f t="shared" si="749"/>
        <v>0</v>
      </c>
      <c r="AC4772" s="24">
        <f t="shared" si="744"/>
        <v>33183.052847219158</v>
      </c>
    </row>
    <row r="4773" x14ac:dyDescent="0.2">
      <c r="L4773" s="25">
        <v>4768</v>
      </c>
      <c r="M4773" s="29">
        <v>0.66772043299999995</v>
      </c>
      <c r="O4773" s="25">
        <v>4768</v>
      </c>
      <c r="P4773" s="24">
        <f>'ROTH 1.0'!O4773*'קובץ טיוטה'!$D$10</f>
        <v>19150.43613007115</v>
      </c>
      <c r="Q4773" s="25">
        <f t="shared" si="743"/>
        <v>15550.43613007115</v>
      </c>
      <c r="R4773" s="24">
        <f t="shared" si="752"/>
        <v>45404.989443999999</v>
      </c>
      <c r="S4773" s="25">
        <f t="shared" si="745"/>
        <v>0</v>
      </c>
      <c r="T4773" s="25">
        <f t="shared" si="746"/>
        <v>29854.553313928849</v>
      </c>
      <c r="U4773" s="25" t="str">
        <f t="shared" si="747"/>
        <v>charge</v>
      </c>
      <c r="W4773" s="25">
        <f t="shared" si="750"/>
        <v>0</v>
      </c>
      <c r="X4773" s="25">
        <f t="shared" si="748"/>
        <v>78000</v>
      </c>
      <c r="Y4773" s="25">
        <f t="shared" si="751"/>
        <v>0</v>
      </c>
      <c r="AA4773" s="25">
        <f t="shared" si="749"/>
        <v>0</v>
      </c>
      <c r="AC4773" s="25">
        <f t="shared" si="744"/>
        <v>29854.553313928849</v>
      </c>
    </row>
    <row r="4774" x14ac:dyDescent="0.2">
      <c r="L4774" s="24">
        <v>4769</v>
      </c>
      <c r="M4774" s="28">
        <v>0.58005467700000002</v>
      </c>
      <c r="O4774" s="24">
        <v>4769</v>
      </c>
      <c r="P4774" s="24">
        <f>'ROTH 1.0'!O4774*'קובץ טיוטה'!$D$10</f>
        <v>18957.274957745944</v>
      </c>
      <c r="Q4774" s="24">
        <f t="shared" si="743"/>
        <v>15357.274957745944</v>
      </c>
      <c r="R4774" s="24">
        <f t="shared" si="752"/>
        <v>39443.718035999998</v>
      </c>
      <c r="S4774" s="24">
        <f t="shared" si="745"/>
        <v>0</v>
      </c>
      <c r="T4774" s="24">
        <f t="shared" si="746"/>
        <v>24086.443078254055</v>
      </c>
      <c r="U4774" s="24" t="str">
        <f t="shared" si="747"/>
        <v>charge</v>
      </c>
      <c r="W4774" s="24">
        <f t="shared" si="750"/>
        <v>0</v>
      </c>
      <c r="X4774" s="24">
        <f t="shared" si="748"/>
        <v>78000</v>
      </c>
      <c r="Y4774" s="24">
        <f t="shared" si="751"/>
        <v>0</v>
      </c>
      <c r="AA4774" s="24">
        <f t="shared" si="749"/>
        <v>0</v>
      </c>
      <c r="AC4774" s="24">
        <f t="shared" si="744"/>
        <v>24086.443078254055</v>
      </c>
    </row>
    <row r="4775" x14ac:dyDescent="0.2">
      <c r="L4775" s="25">
        <v>4770</v>
      </c>
      <c r="M4775" s="29">
        <v>0.26543936800000001</v>
      </c>
      <c r="O4775" s="25">
        <v>4770</v>
      </c>
      <c r="P4775" s="24">
        <f>'ROTH 1.0'!O4775*'קובץ טיוטה'!$D$10</f>
        <v>18651.572042924225</v>
      </c>
      <c r="Q4775" s="25">
        <f t="shared" si="743"/>
        <v>15051.572042924225</v>
      </c>
      <c r="R4775" s="24">
        <f t="shared" si="752"/>
        <v>18049.877024000001</v>
      </c>
      <c r="S4775" s="25">
        <f t="shared" si="745"/>
        <v>0</v>
      </c>
      <c r="T4775" s="25">
        <f t="shared" si="746"/>
        <v>2998.3049810757766</v>
      </c>
      <c r="U4775" s="25" t="str">
        <f t="shared" si="747"/>
        <v>charge</v>
      </c>
      <c r="W4775" s="25">
        <f t="shared" si="750"/>
        <v>0</v>
      </c>
      <c r="X4775" s="25">
        <f t="shared" si="748"/>
        <v>78000</v>
      </c>
      <c r="Y4775" s="25">
        <f t="shared" si="751"/>
        <v>0</v>
      </c>
      <c r="AA4775" s="25">
        <f t="shared" si="749"/>
        <v>0</v>
      </c>
      <c r="AC4775" s="25">
        <f t="shared" si="744"/>
        <v>2998.3049810757766</v>
      </c>
    </row>
    <row r="4776" x14ac:dyDescent="0.2">
      <c r="L4776" s="24">
        <v>4771</v>
      </c>
      <c r="M4776" s="28">
        <v>2.6747838999999999E-2</v>
      </c>
      <c r="O4776" s="24">
        <v>4771</v>
      </c>
      <c r="P4776" s="24">
        <f>'ROTH 1.0'!O4776*'קובץ טיוטה'!$D$10</f>
        <v>18081.174950784763</v>
      </c>
      <c r="Q4776" s="24">
        <f t="shared" si="743"/>
        <v>14481.174950784763</v>
      </c>
      <c r="R4776" s="24">
        <f t="shared" si="752"/>
        <v>1818.8530519999999</v>
      </c>
      <c r="S4776" s="24">
        <f t="shared" si="745"/>
        <v>12662.321898784763</v>
      </c>
      <c r="T4776" s="24">
        <f t="shared" si="746"/>
        <v>0</v>
      </c>
      <c r="U4776" s="24" t="str">
        <f t="shared" si="747"/>
        <v>drain</v>
      </c>
      <c r="W4776" s="24">
        <f t="shared" si="750"/>
        <v>0</v>
      </c>
      <c r="X4776" s="24">
        <f t="shared" si="748"/>
        <v>65337.678101215235</v>
      </c>
      <c r="Y4776" s="24">
        <f t="shared" si="751"/>
        <v>12662.321898784765</v>
      </c>
      <c r="AA4776" s="24">
        <f t="shared" si="749"/>
        <v>0</v>
      </c>
      <c r="AC4776" s="24">
        <f t="shared" si="744"/>
        <v>0</v>
      </c>
    </row>
    <row r="4777" x14ac:dyDescent="0.2">
      <c r="L4777" s="25">
        <v>4772</v>
      </c>
      <c r="M4777" s="29">
        <v>0</v>
      </c>
      <c r="O4777" s="25">
        <v>4772</v>
      </c>
      <c r="P4777" s="24">
        <f>'ROTH 1.0'!O4777*'קובץ טיוטה'!$D$10</f>
        <v>17632.060813328</v>
      </c>
      <c r="Q4777" s="25">
        <f t="shared" si="743"/>
        <v>14032.060813328</v>
      </c>
      <c r="R4777" s="24">
        <f t="shared" si="752"/>
        <v>0</v>
      </c>
      <c r="S4777" s="25">
        <f t="shared" si="745"/>
        <v>14032.060813328</v>
      </c>
      <c r="T4777" s="25">
        <f t="shared" si="746"/>
        <v>0</v>
      </c>
      <c r="U4777" s="25" t="str">
        <f t="shared" si="747"/>
        <v>drain</v>
      </c>
      <c r="W4777" s="25">
        <f t="shared" si="750"/>
        <v>0</v>
      </c>
      <c r="X4777" s="25">
        <f t="shared" si="748"/>
        <v>51305.617287887231</v>
      </c>
      <c r="Y4777" s="25">
        <f t="shared" si="751"/>
        <v>14032.060813328004</v>
      </c>
      <c r="AA4777" s="25">
        <f t="shared" si="749"/>
        <v>0</v>
      </c>
      <c r="AC4777" s="25">
        <f t="shared" si="744"/>
        <v>0</v>
      </c>
    </row>
    <row r="4778" x14ac:dyDescent="0.2">
      <c r="L4778" s="24">
        <v>4773</v>
      </c>
      <c r="M4778" s="28">
        <v>0</v>
      </c>
      <c r="O4778" s="24">
        <v>4773</v>
      </c>
      <c r="P4778" s="24">
        <f>'ROTH 1.0'!O4778*'קובץ טיוטה'!$D$10</f>
        <v>17206.066930295532</v>
      </c>
      <c r="Q4778" s="24">
        <f t="shared" si="743"/>
        <v>13606.066930295532</v>
      </c>
      <c r="R4778" s="24">
        <f t="shared" si="752"/>
        <v>0</v>
      </c>
      <c r="S4778" s="24">
        <f t="shared" si="745"/>
        <v>13606.066930295532</v>
      </c>
      <c r="T4778" s="24">
        <f t="shared" si="746"/>
        <v>0</v>
      </c>
      <c r="U4778" s="24" t="str">
        <f t="shared" si="747"/>
        <v>drain</v>
      </c>
      <c r="W4778" s="24">
        <f t="shared" si="750"/>
        <v>0</v>
      </c>
      <c r="X4778" s="24">
        <f t="shared" si="748"/>
        <v>37699.550357591696</v>
      </c>
      <c r="Y4778" s="24">
        <f t="shared" si="751"/>
        <v>13606.066930295536</v>
      </c>
      <c r="AA4778" s="24">
        <f t="shared" si="749"/>
        <v>0</v>
      </c>
      <c r="AC4778" s="24">
        <f t="shared" si="744"/>
        <v>0</v>
      </c>
    </row>
    <row r="4779" x14ac:dyDescent="0.2">
      <c r="L4779" s="25">
        <v>4774</v>
      </c>
      <c r="M4779" s="29">
        <v>0</v>
      </c>
      <c r="O4779" s="25">
        <v>4774</v>
      </c>
      <c r="P4779" s="24">
        <f>'ROTH 1.0'!O4779*'קובץ טיוטה'!$D$10</f>
        <v>16476.353580143328</v>
      </c>
      <c r="Q4779" s="25">
        <f t="shared" si="743"/>
        <v>12876.353580143328</v>
      </c>
      <c r="R4779" s="24">
        <f t="shared" si="752"/>
        <v>0</v>
      </c>
      <c r="S4779" s="25">
        <f t="shared" si="745"/>
        <v>12876.353580143328</v>
      </c>
      <c r="T4779" s="25">
        <f t="shared" si="746"/>
        <v>0</v>
      </c>
      <c r="U4779" s="25" t="str">
        <f t="shared" si="747"/>
        <v>drain</v>
      </c>
      <c r="W4779" s="25">
        <f t="shared" si="750"/>
        <v>0</v>
      </c>
      <c r="X4779" s="25">
        <f t="shared" si="748"/>
        <v>24823.196777448367</v>
      </c>
      <c r="Y4779" s="25">
        <f t="shared" si="751"/>
        <v>12876.353580143328</v>
      </c>
      <c r="AA4779" s="25">
        <f t="shared" si="749"/>
        <v>0</v>
      </c>
      <c r="AC4779" s="25">
        <f t="shared" si="744"/>
        <v>0</v>
      </c>
    </row>
    <row r="4780" x14ac:dyDescent="0.2">
      <c r="L4780" s="24">
        <v>4775</v>
      </c>
      <c r="M4780" s="28">
        <v>0</v>
      </c>
      <c r="O4780" s="24">
        <v>4775</v>
      </c>
      <c r="P4780" s="24">
        <f>'ROTH 1.0'!O4780*'קובץ טיוטה'!$D$10</f>
        <v>15500.155811662142</v>
      </c>
      <c r="Q4780" s="24">
        <f t="shared" si="743"/>
        <v>11900.155811662142</v>
      </c>
      <c r="R4780" s="24">
        <f t="shared" si="752"/>
        <v>0</v>
      </c>
      <c r="S4780" s="24">
        <f t="shared" si="745"/>
        <v>11900.155811662142</v>
      </c>
      <c r="T4780" s="24">
        <f t="shared" si="746"/>
        <v>0</v>
      </c>
      <c r="U4780" s="24" t="str">
        <f t="shared" si="747"/>
        <v>drain</v>
      </c>
      <c r="W4780" s="24">
        <f t="shared" si="750"/>
        <v>0</v>
      </c>
      <c r="X4780" s="24">
        <f t="shared" si="748"/>
        <v>12923.040965786226</v>
      </c>
      <c r="Y4780" s="24">
        <f t="shared" si="751"/>
        <v>11900.155811662142</v>
      </c>
      <c r="AA4780" s="24">
        <f t="shared" si="749"/>
        <v>0</v>
      </c>
      <c r="AC4780" s="24">
        <f t="shared" si="744"/>
        <v>0</v>
      </c>
    </row>
    <row r="4781" x14ac:dyDescent="0.2">
      <c r="L4781" s="25">
        <v>4776</v>
      </c>
      <c r="M4781" s="29">
        <v>0</v>
      </c>
      <c r="O4781" s="25">
        <v>4776</v>
      </c>
      <c r="P4781" s="24">
        <f>'ROTH 1.0'!O4781*'קובץ טיוטה'!$D$10</f>
        <v>14452.131357029113</v>
      </c>
      <c r="Q4781" s="25">
        <f t="shared" si="743"/>
        <v>10852.131357029113</v>
      </c>
      <c r="R4781" s="24">
        <f t="shared" si="752"/>
        <v>0</v>
      </c>
      <c r="S4781" s="25">
        <f t="shared" si="745"/>
        <v>10852.131357029113</v>
      </c>
      <c r="T4781" s="25">
        <f t="shared" si="746"/>
        <v>0</v>
      </c>
      <c r="U4781" s="25" t="str">
        <f t="shared" si="747"/>
        <v>drain</v>
      </c>
      <c r="W4781" s="25">
        <f t="shared" si="750"/>
        <v>0</v>
      </c>
      <c r="X4781" s="25">
        <f t="shared" si="748"/>
        <v>2070.9096087571124</v>
      </c>
      <c r="Y4781" s="25">
        <f t="shared" si="751"/>
        <v>10852.131357029113</v>
      </c>
      <c r="AA4781" s="25">
        <f t="shared" si="749"/>
        <v>0</v>
      </c>
      <c r="AC4781" s="25">
        <f t="shared" si="744"/>
        <v>0</v>
      </c>
    </row>
    <row r="4782" x14ac:dyDescent="0.2">
      <c r="L4782" s="24">
        <v>4777</v>
      </c>
      <c r="M4782" s="28">
        <v>0</v>
      </c>
      <c r="O4782" s="24">
        <v>4777</v>
      </c>
      <c r="P4782" s="24">
        <f>'ROTH 1.0'!O4782*'קובץ טיוטה'!$D$10</f>
        <v>13613.732374224517</v>
      </c>
      <c r="Q4782" s="24">
        <f t="shared" si="743"/>
        <v>10013.732374224517</v>
      </c>
      <c r="R4782" s="24">
        <f t="shared" si="752"/>
        <v>0</v>
      </c>
      <c r="S4782" s="24">
        <f t="shared" si="745"/>
        <v>10013.732374224517</v>
      </c>
      <c r="T4782" s="24">
        <f t="shared" si="746"/>
        <v>0</v>
      </c>
      <c r="U4782" s="24" t="str">
        <f t="shared" si="747"/>
        <v>drain</v>
      </c>
      <c r="W4782" s="24">
        <f t="shared" si="750"/>
        <v>0</v>
      </c>
      <c r="X4782" s="24">
        <f t="shared" si="748"/>
        <v>0</v>
      </c>
      <c r="Y4782" s="24">
        <f t="shared" si="751"/>
        <v>2070.9096087571124</v>
      </c>
      <c r="AA4782" s="24">
        <f t="shared" si="749"/>
        <v>7942.8227654674047</v>
      </c>
      <c r="AC4782" s="24">
        <f t="shared" si="744"/>
        <v>0</v>
      </c>
    </row>
    <row r="4783" x14ac:dyDescent="0.2">
      <c r="L4783" s="25">
        <v>4778</v>
      </c>
      <c r="M4783" s="29">
        <v>0</v>
      </c>
      <c r="O4783" s="25">
        <v>4778</v>
      </c>
      <c r="P4783" s="24">
        <f>'ROTH 1.0'!O4783*'קובץ טיוטה'!$D$10</f>
        <v>13362.182701806667</v>
      </c>
      <c r="Q4783" s="25">
        <f t="shared" si="743"/>
        <v>9762.182701806667</v>
      </c>
      <c r="R4783" s="24">
        <f t="shared" si="752"/>
        <v>0</v>
      </c>
      <c r="S4783" s="25">
        <f t="shared" si="745"/>
        <v>9762.182701806667</v>
      </c>
      <c r="T4783" s="25">
        <f t="shared" si="746"/>
        <v>0</v>
      </c>
      <c r="U4783" s="25" t="str">
        <f t="shared" si="747"/>
        <v>drain</v>
      </c>
      <c r="W4783" s="25">
        <f t="shared" si="750"/>
        <v>0</v>
      </c>
      <c r="X4783" s="25">
        <f t="shared" si="748"/>
        <v>0</v>
      </c>
      <c r="Y4783" s="25">
        <f t="shared" si="751"/>
        <v>0</v>
      </c>
      <c r="AA4783" s="25">
        <f t="shared" si="749"/>
        <v>9762.182701806667</v>
      </c>
      <c r="AC4783" s="25">
        <f t="shared" si="744"/>
        <v>0</v>
      </c>
    </row>
    <row r="4784" x14ac:dyDescent="0.2">
      <c r="L4784" s="24">
        <v>4779</v>
      </c>
      <c r="M4784" s="28">
        <v>0</v>
      </c>
      <c r="O4784" s="24">
        <v>4779</v>
      </c>
      <c r="P4784" s="24">
        <f>'ROTH 1.0'!O4784*'קובץ טיוטה'!$D$10</f>
        <v>12867.726840426083</v>
      </c>
      <c r="Q4784" s="24">
        <f t="shared" si="743"/>
        <v>9267.7268404260831</v>
      </c>
      <c r="R4784" s="24">
        <f t="shared" si="752"/>
        <v>0</v>
      </c>
      <c r="S4784" s="24">
        <f t="shared" si="745"/>
        <v>9267.7268404260831</v>
      </c>
      <c r="T4784" s="24">
        <f t="shared" si="746"/>
        <v>0</v>
      </c>
      <c r="U4784" s="24" t="str">
        <f t="shared" si="747"/>
        <v>drain</v>
      </c>
      <c r="W4784" s="24">
        <f t="shared" si="750"/>
        <v>0</v>
      </c>
      <c r="X4784" s="24">
        <f t="shared" si="748"/>
        <v>0</v>
      </c>
      <c r="Y4784" s="24">
        <f t="shared" si="751"/>
        <v>0</v>
      </c>
      <c r="AA4784" s="24">
        <f t="shared" si="749"/>
        <v>9267.7268404260831</v>
      </c>
      <c r="AC4784" s="24">
        <f t="shared" si="744"/>
        <v>0</v>
      </c>
    </row>
    <row r="4785" x14ac:dyDescent="0.2">
      <c r="L4785" s="25">
        <v>4780</v>
      </c>
      <c r="M4785" s="29">
        <v>0</v>
      </c>
      <c r="O4785" s="25">
        <v>4780</v>
      </c>
      <c r="P4785" s="24">
        <f>'ROTH 1.0'!O4785*'קובץ טיוטה'!$D$10</f>
        <v>12620.722396794714</v>
      </c>
      <c r="Q4785" s="25">
        <f t="shared" si="743"/>
        <v>9020.7223967947139</v>
      </c>
      <c r="R4785" s="24">
        <f t="shared" si="752"/>
        <v>0</v>
      </c>
      <c r="S4785" s="25">
        <f t="shared" si="745"/>
        <v>9020.7223967947139</v>
      </c>
      <c r="T4785" s="25">
        <f t="shared" si="746"/>
        <v>0</v>
      </c>
      <c r="U4785" s="25" t="str">
        <f t="shared" si="747"/>
        <v>drain</v>
      </c>
      <c r="W4785" s="25">
        <f t="shared" si="750"/>
        <v>0</v>
      </c>
      <c r="X4785" s="25">
        <f t="shared" si="748"/>
        <v>0</v>
      </c>
      <c r="Y4785" s="25">
        <f t="shared" si="751"/>
        <v>0</v>
      </c>
      <c r="AA4785" s="25">
        <f t="shared" si="749"/>
        <v>9020.7223967947139</v>
      </c>
      <c r="AC4785" s="25">
        <f t="shared" si="744"/>
        <v>0</v>
      </c>
    </row>
    <row r="4786" x14ac:dyDescent="0.2">
      <c r="L4786" s="24">
        <v>4781</v>
      </c>
      <c r="M4786" s="28">
        <v>0</v>
      </c>
      <c r="O4786" s="24">
        <v>4781</v>
      </c>
      <c r="P4786" s="24">
        <f>'ROTH 1.0'!O4786*'קובץ טיוטה'!$D$10</f>
        <v>12500.598225069092</v>
      </c>
      <c r="Q4786" s="24">
        <f t="shared" si="743"/>
        <v>8900.5982250690922</v>
      </c>
      <c r="R4786" s="24">
        <f t="shared" si="752"/>
        <v>0</v>
      </c>
      <c r="S4786" s="24">
        <f t="shared" si="745"/>
        <v>8900.5982250690922</v>
      </c>
      <c r="T4786" s="24">
        <f t="shared" si="746"/>
        <v>0</v>
      </c>
      <c r="U4786" s="24" t="str">
        <f t="shared" si="747"/>
        <v>drain</v>
      </c>
      <c r="W4786" s="24">
        <f t="shared" si="750"/>
        <v>0</v>
      </c>
      <c r="X4786" s="24">
        <f t="shared" si="748"/>
        <v>0</v>
      </c>
      <c r="Y4786" s="24">
        <f t="shared" si="751"/>
        <v>0</v>
      </c>
      <c r="AA4786" s="24">
        <f t="shared" si="749"/>
        <v>8900.5982250690922</v>
      </c>
      <c r="AC4786" s="24">
        <f t="shared" si="744"/>
        <v>0</v>
      </c>
    </row>
    <row r="4787" x14ac:dyDescent="0.2">
      <c r="L4787" s="25">
        <v>4782</v>
      </c>
      <c r="M4787" s="29">
        <v>0</v>
      </c>
      <c r="O4787" s="25">
        <v>4782</v>
      </c>
      <c r="P4787" s="24">
        <f>'ROTH 1.0'!O4787*'קובץ טיוטה'!$D$10</f>
        <v>12333.981420074086</v>
      </c>
      <c r="Q4787" s="25">
        <f t="shared" si="743"/>
        <v>8733.9814200740857</v>
      </c>
      <c r="R4787" s="24">
        <f t="shared" si="752"/>
        <v>0</v>
      </c>
      <c r="S4787" s="25">
        <f t="shared" si="745"/>
        <v>8733.9814200740857</v>
      </c>
      <c r="T4787" s="25">
        <f t="shared" si="746"/>
        <v>0</v>
      </c>
      <c r="U4787" s="25" t="str">
        <f t="shared" si="747"/>
        <v>drain</v>
      </c>
      <c r="W4787" s="25">
        <f t="shared" si="750"/>
        <v>0</v>
      </c>
      <c r="X4787" s="25">
        <f t="shared" si="748"/>
        <v>0</v>
      </c>
      <c r="Y4787" s="25">
        <f t="shared" si="751"/>
        <v>0</v>
      </c>
      <c r="AA4787" s="25">
        <f t="shared" si="749"/>
        <v>8733.9814200740857</v>
      </c>
      <c r="AC4787" s="25">
        <f t="shared" si="744"/>
        <v>0</v>
      </c>
    </row>
    <row r="4788" x14ac:dyDescent="0.2">
      <c r="L4788" s="24">
        <v>4783</v>
      </c>
      <c r="M4788" s="28">
        <v>0.11949385000000001</v>
      </c>
      <c r="O4788" s="24">
        <v>4783</v>
      </c>
      <c r="P4788" s="24">
        <f>'ROTH 1.0'!O4788*'קובץ טיוטה'!$D$10</f>
        <v>13201.253093201911</v>
      </c>
      <c r="Q4788" s="24">
        <f t="shared" si="743"/>
        <v>9601.2530932019108</v>
      </c>
      <c r="R4788" s="24">
        <f t="shared" si="752"/>
        <v>8125.5818000000008</v>
      </c>
      <c r="S4788" s="24">
        <f t="shared" si="745"/>
        <v>1475.67129320191</v>
      </c>
      <c r="T4788" s="24">
        <f t="shared" si="746"/>
        <v>0</v>
      </c>
      <c r="U4788" s="24" t="str">
        <f t="shared" si="747"/>
        <v>drain</v>
      </c>
      <c r="W4788" s="24">
        <f t="shared" si="750"/>
        <v>0</v>
      </c>
      <c r="X4788" s="24">
        <f t="shared" si="748"/>
        <v>0</v>
      </c>
      <c r="Y4788" s="24">
        <f t="shared" si="751"/>
        <v>0</v>
      </c>
      <c r="AA4788" s="24">
        <f t="shared" si="749"/>
        <v>1475.67129320191</v>
      </c>
      <c r="AC4788" s="24">
        <f t="shared" si="744"/>
        <v>0</v>
      </c>
    </row>
    <row r="4789" x14ac:dyDescent="0.2">
      <c r="L4789" s="25">
        <v>4784</v>
      </c>
      <c r="M4789" s="29">
        <v>0.29607276100000002</v>
      </c>
      <c r="O4789" s="25">
        <v>4784</v>
      </c>
      <c r="P4789" s="24">
        <f>'ROTH 1.0'!O4789*'קובץ טיוטה'!$D$10</f>
        <v>14741.86563479882</v>
      </c>
      <c r="Q4789" s="25">
        <f t="shared" si="743"/>
        <v>11141.86563479882</v>
      </c>
      <c r="R4789" s="24">
        <f t="shared" si="752"/>
        <v>20132.947748000002</v>
      </c>
      <c r="S4789" s="25">
        <f t="shared" si="745"/>
        <v>0</v>
      </c>
      <c r="T4789" s="25">
        <f t="shared" si="746"/>
        <v>8991.0821132011824</v>
      </c>
      <c r="U4789" s="25" t="str">
        <f t="shared" si="747"/>
        <v>charge</v>
      </c>
      <c r="W4789" s="25">
        <f t="shared" si="750"/>
        <v>8091.9739018810642</v>
      </c>
      <c r="X4789" s="25">
        <f t="shared" si="748"/>
        <v>8091.9739018810642</v>
      </c>
      <c r="Y4789" s="25">
        <f t="shared" si="751"/>
        <v>0</v>
      </c>
      <c r="AA4789" s="25">
        <f t="shared" si="749"/>
        <v>0</v>
      </c>
      <c r="AC4789" s="25">
        <f t="shared" si="744"/>
        <v>899.10821132011824</v>
      </c>
    </row>
    <row r="4790" x14ac:dyDescent="0.2">
      <c r="L4790" s="24">
        <v>4785</v>
      </c>
      <c r="M4790" s="28">
        <v>0.40893708000000001</v>
      </c>
      <c r="O4790" s="24">
        <v>4785</v>
      </c>
      <c r="P4790" s="24">
        <f>'ROTH 1.0'!O4790*'קובץ טיוטה'!$D$10</f>
        <v>16197.294726195913</v>
      </c>
      <c r="Q4790" s="24">
        <f t="shared" si="743"/>
        <v>12597.294726195913</v>
      </c>
      <c r="R4790" s="24">
        <f t="shared" si="752"/>
        <v>27807.721440000001</v>
      </c>
      <c r="S4790" s="24">
        <f t="shared" si="745"/>
        <v>0</v>
      </c>
      <c r="T4790" s="24">
        <f t="shared" si="746"/>
        <v>15210.426713804089</v>
      </c>
      <c r="U4790" s="24" t="str">
        <f t="shared" si="747"/>
        <v>charge</v>
      </c>
      <c r="W4790" s="24">
        <f t="shared" si="750"/>
        <v>13689.384042423681</v>
      </c>
      <c r="X4790" s="24">
        <f t="shared" si="748"/>
        <v>21781.357944304746</v>
      </c>
      <c r="Y4790" s="24">
        <f t="shared" si="751"/>
        <v>0</v>
      </c>
      <c r="AA4790" s="24">
        <f t="shared" si="749"/>
        <v>0</v>
      </c>
      <c r="AC4790" s="24">
        <f t="shared" si="744"/>
        <v>1521.0426713804081</v>
      </c>
    </row>
    <row r="4791" x14ac:dyDescent="0.2">
      <c r="L4791" s="25">
        <v>4786</v>
      </c>
      <c r="M4791" s="29">
        <v>0.66574154099999994</v>
      </c>
      <c r="O4791" s="25">
        <v>4786</v>
      </c>
      <c r="P4791" s="24">
        <f>'ROTH 1.0'!O4791*'קובץ טיוטה'!$D$10</f>
        <v>17182.245817010982</v>
      </c>
      <c r="Q4791" s="25">
        <f t="shared" si="743"/>
        <v>13582.245817010982</v>
      </c>
      <c r="R4791" s="24">
        <f t="shared" si="752"/>
        <v>45270.424787999997</v>
      </c>
      <c r="S4791" s="25">
        <f t="shared" si="745"/>
        <v>0</v>
      </c>
      <c r="T4791" s="25">
        <f t="shared" si="746"/>
        <v>31688.178970989014</v>
      </c>
      <c r="U4791" s="25" t="str">
        <f t="shared" si="747"/>
        <v>charge</v>
      </c>
      <c r="W4791" s="25">
        <f t="shared" si="750"/>
        <v>28519.361073890115</v>
      </c>
      <c r="X4791" s="25">
        <f t="shared" si="748"/>
        <v>50300.719018194861</v>
      </c>
      <c r="Y4791" s="25">
        <f t="shared" si="751"/>
        <v>0</v>
      </c>
      <c r="AA4791" s="25">
        <f t="shared" si="749"/>
        <v>0</v>
      </c>
      <c r="AC4791" s="25">
        <f t="shared" si="744"/>
        <v>3168.8178970988993</v>
      </c>
    </row>
    <row r="4792" x14ac:dyDescent="0.2">
      <c r="L4792" s="24">
        <v>4787</v>
      </c>
      <c r="M4792" s="28">
        <v>0.67868386600000008</v>
      </c>
      <c r="O4792" s="24">
        <v>4787</v>
      </c>
      <c r="P4792" s="24">
        <f>'ROTH 1.0'!O4792*'קובץ טיוטה'!$D$10</f>
        <v>17423.922168304958</v>
      </c>
      <c r="Q4792" s="24">
        <f t="shared" si="743"/>
        <v>13823.922168304958</v>
      </c>
      <c r="R4792" s="24">
        <f t="shared" si="752"/>
        <v>46150.50288800001</v>
      </c>
      <c r="S4792" s="24">
        <f t="shared" si="745"/>
        <v>0</v>
      </c>
      <c r="T4792" s="24">
        <f t="shared" si="746"/>
        <v>32326.580719695052</v>
      </c>
      <c r="U4792" s="24" t="str">
        <f t="shared" si="747"/>
        <v>charge</v>
      </c>
      <c r="W4792" s="24">
        <f t="shared" si="750"/>
        <v>27699.280981805139</v>
      </c>
      <c r="X4792" s="24">
        <f t="shared" si="748"/>
        <v>78000</v>
      </c>
      <c r="Y4792" s="24">
        <f t="shared" si="751"/>
        <v>0</v>
      </c>
      <c r="AA4792" s="24">
        <f t="shared" si="749"/>
        <v>0</v>
      </c>
      <c r="AC4792" s="24">
        <f t="shared" si="744"/>
        <v>4627.2997378899126</v>
      </c>
    </row>
    <row r="4793" x14ac:dyDescent="0.2">
      <c r="L4793" s="25">
        <v>4788</v>
      </c>
      <c r="M4793" s="29">
        <v>0.63426672299999998</v>
      </c>
      <c r="O4793" s="25">
        <v>4788</v>
      </c>
      <c r="P4793" s="24">
        <f>'ROTH 1.0'!O4793*'קובץ טיוטה'!$D$10</f>
        <v>17985.85423381022</v>
      </c>
      <c r="Q4793" s="25">
        <f t="shared" si="743"/>
        <v>14385.85423381022</v>
      </c>
      <c r="R4793" s="24">
        <f t="shared" si="752"/>
        <v>43130.137164</v>
      </c>
      <c r="S4793" s="25">
        <f t="shared" si="745"/>
        <v>0</v>
      </c>
      <c r="T4793" s="25">
        <f t="shared" si="746"/>
        <v>28744.28293018978</v>
      </c>
      <c r="U4793" s="25" t="str">
        <f t="shared" si="747"/>
        <v>charge</v>
      </c>
      <c r="W4793" s="25">
        <f t="shared" si="750"/>
        <v>0</v>
      </c>
      <c r="X4793" s="25">
        <f t="shared" si="748"/>
        <v>78000</v>
      </c>
      <c r="Y4793" s="25">
        <f t="shared" si="751"/>
        <v>0</v>
      </c>
      <c r="AA4793" s="25">
        <f t="shared" si="749"/>
        <v>0</v>
      </c>
      <c r="AC4793" s="25">
        <f t="shared" si="744"/>
        <v>28744.28293018978</v>
      </c>
    </row>
    <row r="4794" x14ac:dyDescent="0.2">
      <c r="L4794" s="24">
        <v>4789</v>
      </c>
      <c r="M4794" s="28">
        <v>0.550988378</v>
      </c>
      <c r="O4794" s="24">
        <v>4789</v>
      </c>
      <c r="P4794" s="24">
        <f>'ROTH 1.0'!O4794*'קובץ טיוטה'!$D$10</f>
        <v>18636.669747983255</v>
      </c>
      <c r="Q4794" s="24">
        <f t="shared" si="743"/>
        <v>15036.669747983255</v>
      </c>
      <c r="R4794" s="24">
        <f t="shared" si="752"/>
        <v>37467.209704000001</v>
      </c>
      <c r="S4794" s="24">
        <f t="shared" si="745"/>
        <v>0</v>
      </c>
      <c r="T4794" s="24">
        <f t="shared" si="746"/>
        <v>22430.539956016746</v>
      </c>
      <c r="U4794" s="24" t="str">
        <f t="shared" si="747"/>
        <v>charge</v>
      </c>
      <c r="W4794" s="24">
        <f t="shared" si="750"/>
        <v>0</v>
      </c>
      <c r="X4794" s="24">
        <f t="shared" si="748"/>
        <v>78000</v>
      </c>
      <c r="Y4794" s="24">
        <f t="shared" si="751"/>
        <v>0</v>
      </c>
      <c r="AA4794" s="24">
        <f t="shared" si="749"/>
        <v>0</v>
      </c>
      <c r="AC4794" s="24">
        <f t="shared" si="744"/>
        <v>22430.539956016746</v>
      </c>
    </row>
    <row r="4795" x14ac:dyDescent="0.2">
      <c r="L4795" s="25">
        <v>4790</v>
      </c>
      <c r="M4795" s="29">
        <v>0.67226583499999992</v>
      </c>
      <c r="O4795" s="25">
        <v>4790</v>
      </c>
      <c r="P4795" s="24">
        <f>'ROTH 1.0'!O4795*'קובץ טיוטה'!$D$10</f>
        <v>19218.672627569042</v>
      </c>
      <c r="Q4795" s="25">
        <f t="shared" si="743"/>
        <v>15618.672627569042</v>
      </c>
      <c r="R4795" s="24">
        <f t="shared" si="752"/>
        <v>45714.076779999989</v>
      </c>
      <c r="S4795" s="25">
        <f t="shared" si="745"/>
        <v>0</v>
      </c>
      <c r="T4795" s="25">
        <f t="shared" si="746"/>
        <v>30095.404152430947</v>
      </c>
      <c r="U4795" s="25" t="str">
        <f t="shared" si="747"/>
        <v>charge</v>
      </c>
      <c r="W4795" s="25">
        <f t="shared" si="750"/>
        <v>0</v>
      </c>
      <c r="X4795" s="25">
        <f t="shared" si="748"/>
        <v>78000</v>
      </c>
      <c r="Y4795" s="25">
        <f t="shared" si="751"/>
        <v>0</v>
      </c>
      <c r="AA4795" s="25">
        <f t="shared" si="749"/>
        <v>0</v>
      </c>
      <c r="AC4795" s="25">
        <f t="shared" si="744"/>
        <v>30095.404152430947</v>
      </c>
    </row>
    <row r="4796" x14ac:dyDescent="0.2">
      <c r="L4796" s="24">
        <v>4791</v>
      </c>
      <c r="M4796" s="28">
        <v>0.68658591299999994</v>
      </c>
      <c r="O4796" s="24">
        <v>4791</v>
      </c>
      <c r="P4796" s="24">
        <f>'ROTH 1.0'!O4796*'קובץ טיוטה'!$D$10</f>
        <v>19386.010992114505</v>
      </c>
      <c r="Q4796" s="24">
        <f t="shared" si="743"/>
        <v>15786.010992114505</v>
      </c>
      <c r="R4796" s="24">
        <f t="shared" si="752"/>
        <v>46687.842083999989</v>
      </c>
      <c r="S4796" s="24">
        <f t="shared" si="745"/>
        <v>0</v>
      </c>
      <c r="T4796" s="24">
        <f t="shared" si="746"/>
        <v>30901.831091885484</v>
      </c>
      <c r="U4796" s="24" t="str">
        <f t="shared" si="747"/>
        <v>charge</v>
      </c>
      <c r="W4796" s="24">
        <f t="shared" si="750"/>
        <v>0</v>
      </c>
      <c r="X4796" s="24">
        <f t="shared" si="748"/>
        <v>78000</v>
      </c>
      <c r="Y4796" s="24">
        <f t="shared" si="751"/>
        <v>0</v>
      </c>
      <c r="AA4796" s="24">
        <f t="shared" si="749"/>
        <v>0</v>
      </c>
      <c r="AC4796" s="24">
        <f t="shared" si="744"/>
        <v>30901.831091885484</v>
      </c>
    </row>
    <row r="4797" x14ac:dyDescent="0.2">
      <c r="L4797" s="25">
        <v>4792</v>
      </c>
      <c r="M4797" s="29">
        <v>0.66202395400000003</v>
      </c>
      <c r="O4797" s="25">
        <v>4792</v>
      </c>
      <c r="P4797" s="24">
        <f>'ROTH 1.0'!O4797*'קובץ טיוטה'!$D$10</f>
        <v>19257.996175193552</v>
      </c>
      <c r="Q4797" s="25">
        <f t="shared" si="743"/>
        <v>15657.996175193552</v>
      </c>
      <c r="R4797" s="24">
        <f t="shared" si="752"/>
        <v>45017.628872000001</v>
      </c>
      <c r="S4797" s="25">
        <f t="shared" si="745"/>
        <v>0</v>
      </c>
      <c r="T4797" s="25">
        <f t="shared" si="746"/>
        <v>29359.63269680645</v>
      </c>
      <c r="U4797" s="25" t="str">
        <f t="shared" si="747"/>
        <v>charge</v>
      </c>
      <c r="W4797" s="25">
        <f t="shared" si="750"/>
        <v>0</v>
      </c>
      <c r="X4797" s="25">
        <f t="shared" si="748"/>
        <v>78000</v>
      </c>
      <c r="Y4797" s="25">
        <f t="shared" si="751"/>
        <v>0</v>
      </c>
      <c r="AA4797" s="25">
        <f t="shared" si="749"/>
        <v>0</v>
      </c>
      <c r="AC4797" s="25">
        <f t="shared" si="744"/>
        <v>29359.63269680645</v>
      </c>
    </row>
    <row r="4798" x14ac:dyDescent="0.2">
      <c r="L4798" s="24">
        <v>4793</v>
      </c>
      <c r="M4798" s="28">
        <v>0.59835286799999998</v>
      </c>
      <c r="O4798" s="24">
        <v>4793</v>
      </c>
      <c r="P4798" s="24">
        <f>'ROTH 1.0'!O4798*'קובץ טיוטה'!$D$10</f>
        <v>19055.498667378004</v>
      </c>
      <c r="Q4798" s="24">
        <f t="shared" si="743"/>
        <v>15455.498667378004</v>
      </c>
      <c r="R4798" s="24">
        <f t="shared" si="752"/>
        <v>40687.995023999996</v>
      </c>
      <c r="S4798" s="24">
        <f t="shared" si="745"/>
        <v>0</v>
      </c>
      <c r="T4798" s="24">
        <f t="shared" si="746"/>
        <v>25232.496356621992</v>
      </c>
      <c r="U4798" s="24" t="str">
        <f t="shared" si="747"/>
        <v>charge</v>
      </c>
      <c r="W4798" s="24">
        <f t="shared" si="750"/>
        <v>0</v>
      </c>
      <c r="X4798" s="24">
        <f t="shared" si="748"/>
        <v>78000</v>
      </c>
      <c r="Y4798" s="24">
        <f t="shared" si="751"/>
        <v>0</v>
      </c>
      <c r="AA4798" s="24">
        <f t="shared" si="749"/>
        <v>0</v>
      </c>
      <c r="AC4798" s="24">
        <f t="shared" si="744"/>
        <v>25232.496356621992</v>
      </c>
    </row>
    <row r="4799" x14ac:dyDescent="0.2">
      <c r="L4799" s="25">
        <v>4794</v>
      </c>
      <c r="M4799" s="29">
        <v>0.27261509899999997</v>
      </c>
      <c r="O4799" s="25">
        <v>4794</v>
      </c>
      <c r="P4799" s="24">
        <f>'ROTH 1.0'!O4799*'קובץ טיוטה'!$D$10</f>
        <v>18714.046378551622</v>
      </c>
      <c r="Q4799" s="25">
        <f t="shared" si="743"/>
        <v>15114.046378551622</v>
      </c>
      <c r="R4799" s="24">
        <f t="shared" si="752"/>
        <v>18537.826731999998</v>
      </c>
      <c r="S4799" s="25">
        <f t="shared" si="745"/>
        <v>0</v>
      </c>
      <c r="T4799" s="25">
        <f t="shared" si="746"/>
        <v>3423.7803534483755</v>
      </c>
      <c r="U4799" s="25" t="str">
        <f t="shared" si="747"/>
        <v>charge</v>
      </c>
      <c r="W4799" s="25">
        <f t="shared" si="750"/>
        <v>0</v>
      </c>
      <c r="X4799" s="25">
        <f t="shared" si="748"/>
        <v>78000</v>
      </c>
      <c r="Y4799" s="25">
        <f t="shared" si="751"/>
        <v>0</v>
      </c>
      <c r="AA4799" s="25">
        <f t="shared" si="749"/>
        <v>0</v>
      </c>
      <c r="AC4799" s="25">
        <f t="shared" si="744"/>
        <v>3423.7803534483755</v>
      </c>
    </row>
    <row r="4800" x14ac:dyDescent="0.2">
      <c r="L4800" s="24">
        <v>4795</v>
      </c>
      <c r="M4800" s="28">
        <v>2.300688E-2</v>
      </c>
      <c r="O4800" s="24">
        <v>4795</v>
      </c>
      <c r="P4800" s="24">
        <f>'ROTH 1.0'!O4800*'קובץ טיוטה'!$D$10</f>
        <v>17844.352504954699</v>
      </c>
      <c r="Q4800" s="24">
        <f t="shared" si="743"/>
        <v>14244.352504954699</v>
      </c>
      <c r="R4800" s="24">
        <f t="shared" si="752"/>
        <v>1564.46784</v>
      </c>
      <c r="S4800" s="24">
        <f t="shared" si="745"/>
        <v>12679.884664954699</v>
      </c>
      <c r="T4800" s="24">
        <f t="shared" si="746"/>
        <v>0</v>
      </c>
      <c r="U4800" s="24" t="str">
        <f t="shared" si="747"/>
        <v>drain</v>
      </c>
      <c r="W4800" s="24">
        <f t="shared" si="750"/>
        <v>0</v>
      </c>
      <c r="X4800" s="24">
        <f t="shared" si="748"/>
        <v>65320.115335045302</v>
      </c>
      <c r="Y4800" s="24">
        <f t="shared" si="751"/>
        <v>12679.884664954698</v>
      </c>
      <c r="AA4800" s="24">
        <f t="shared" si="749"/>
        <v>0</v>
      </c>
      <c r="AC4800" s="24">
        <f t="shared" si="744"/>
        <v>0</v>
      </c>
    </row>
    <row r="4801" x14ac:dyDescent="0.2">
      <c r="L4801" s="25">
        <v>4796</v>
      </c>
      <c r="M4801" s="29">
        <v>0</v>
      </c>
      <c r="O4801" s="25">
        <v>4796</v>
      </c>
      <c r="P4801" s="24">
        <f>'ROTH 1.0'!O4801*'קובץ טיוטה'!$D$10</f>
        <v>17267.373870105766</v>
      </c>
      <c r="Q4801" s="25">
        <f t="shared" si="743"/>
        <v>13667.373870105766</v>
      </c>
      <c r="R4801" s="24">
        <f t="shared" si="752"/>
        <v>0</v>
      </c>
      <c r="S4801" s="25">
        <f t="shared" si="745"/>
        <v>13667.373870105766</v>
      </c>
      <c r="T4801" s="25">
        <f t="shared" si="746"/>
        <v>0</v>
      </c>
      <c r="U4801" s="25" t="str">
        <f t="shared" si="747"/>
        <v>drain</v>
      </c>
      <c r="W4801" s="25">
        <f t="shared" si="750"/>
        <v>0</v>
      </c>
      <c r="X4801" s="25">
        <f t="shared" si="748"/>
        <v>51652.741464939536</v>
      </c>
      <c r="Y4801" s="25">
        <f t="shared" si="751"/>
        <v>13667.373870105766</v>
      </c>
      <c r="AA4801" s="25">
        <f t="shared" si="749"/>
        <v>0</v>
      </c>
      <c r="AC4801" s="25">
        <f t="shared" si="744"/>
        <v>0</v>
      </c>
    </row>
    <row r="4802" x14ac:dyDescent="0.2">
      <c r="L4802" s="24">
        <v>4797</v>
      </c>
      <c r="M4802" s="28">
        <v>0</v>
      </c>
      <c r="O4802" s="24">
        <v>4797</v>
      </c>
      <c r="P4802" s="24">
        <f>'ROTH 1.0'!O4802*'קובץ טיוטה'!$D$10</f>
        <v>17105.426963593764</v>
      </c>
      <c r="Q4802" s="24">
        <f t="shared" si="743"/>
        <v>13505.426963593764</v>
      </c>
      <c r="R4802" s="24">
        <f t="shared" si="752"/>
        <v>0</v>
      </c>
      <c r="S4802" s="24">
        <f t="shared" si="745"/>
        <v>13505.426963593764</v>
      </c>
      <c r="T4802" s="24">
        <f t="shared" si="746"/>
        <v>0</v>
      </c>
      <c r="U4802" s="24" t="str">
        <f t="shared" si="747"/>
        <v>drain</v>
      </c>
      <c r="W4802" s="24">
        <f t="shared" si="750"/>
        <v>0</v>
      </c>
      <c r="X4802" s="24">
        <f t="shared" si="748"/>
        <v>38147.314501345769</v>
      </c>
      <c r="Y4802" s="24">
        <f t="shared" si="751"/>
        <v>13505.426963593767</v>
      </c>
      <c r="AA4802" s="24">
        <f t="shared" si="749"/>
        <v>0</v>
      </c>
      <c r="AC4802" s="24">
        <f t="shared" si="744"/>
        <v>0</v>
      </c>
    </row>
    <row r="4803" x14ac:dyDescent="0.2">
      <c r="L4803" s="25">
        <v>4798</v>
      </c>
      <c r="M4803" s="29">
        <v>0</v>
      </c>
      <c r="O4803" s="25">
        <v>4798</v>
      </c>
      <c r="P4803" s="24">
        <f>'ROTH 1.0'!O4803*'קובץ טיוטה'!$D$10</f>
        <v>16448.497224610845</v>
      </c>
      <c r="Q4803" s="25">
        <f t="shared" si="743"/>
        <v>12848.497224610845</v>
      </c>
      <c r="R4803" s="24">
        <f t="shared" si="752"/>
        <v>0</v>
      </c>
      <c r="S4803" s="25">
        <f t="shared" si="745"/>
        <v>12848.497224610845</v>
      </c>
      <c r="T4803" s="25">
        <f t="shared" si="746"/>
        <v>0</v>
      </c>
      <c r="U4803" s="25" t="str">
        <f t="shared" si="747"/>
        <v>drain</v>
      </c>
      <c r="W4803" s="25">
        <f t="shared" si="750"/>
        <v>0</v>
      </c>
      <c r="X4803" s="25">
        <f t="shared" si="748"/>
        <v>25298.817276734924</v>
      </c>
      <c r="Y4803" s="25">
        <f t="shared" si="751"/>
        <v>12848.497224610845</v>
      </c>
      <c r="AA4803" s="25">
        <f t="shared" si="749"/>
        <v>0</v>
      </c>
      <c r="AC4803" s="25">
        <f t="shared" si="744"/>
        <v>0</v>
      </c>
    </row>
    <row r="4804" x14ac:dyDescent="0.2">
      <c r="L4804" s="24">
        <v>4799</v>
      </c>
      <c r="M4804" s="28">
        <v>0</v>
      </c>
      <c r="O4804" s="24">
        <v>4799</v>
      </c>
      <c r="P4804" s="24">
        <f>'ROTH 1.0'!O4804*'קובץ טיוטה'!$D$10</f>
        <v>15591.6344143442</v>
      </c>
      <c r="Q4804" s="24">
        <f t="shared" si="743"/>
        <v>11991.6344143442</v>
      </c>
      <c r="R4804" s="24">
        <f t="shared" si="752"/>
        <v>0</v>
      </c>
      <c r="S4804" s="24">
        <f t="shared" si="745"/>
        <v>11991.6344143442</v>
      </c>
      <c r="T4804" s="24">
        <f t="shared" si="746"/>
        <v>0</v>
      </c>
      <c r="U4804" s="24" t="str">
        <f t="shared" si="747"/>
        <v>drain</v>
      </c>
      <c r="W4804" s="24">
        <f t="shared" si="750"/>
        <v>0</v>
      </c>
      <c r="X4804" s="24">
        <f t="shared" si="748"/>
        <v>13307.182862390724</v>
      </c>
      <c r="Y4804" s="24">
        <f t="shared" si="751"/>
        <v>11991.6344143442</v>
      </c>
      <c r="AA4804" s="24">
        <f t="shared" si="749"/>
        <v>0</v>
      </c>
      <c r="AC4804" s="24">
        <f t="shared" si="744"/>
        <v>0</v>
      </c>
    </row>
    <row r="4805" x14ac:dyDescent="0.2">
      <c r="L4805" s="25">
        <v>4800</v>
      </c>
      <c r="M4805" s="29">
        <v>0</v>
      </c>
      <c r="O4805" s="25">
        <v>4800</v>
      </c>
      <c r="P4805" s="24">
        <f>'ROTH 1.0'!O4805*'קובץ טיוטה'!$D$10</f>
        <v>14555.90700582052</v>
      </c>
      <c r="Q4805" s="25">
        <f t="shared" si="743"/>
        <v>10955.90700582052</v>
      </c>
      <c r="R4805" s="24">
        <f t="shared" si="752"/>
        <v>0</v>
      </c>
      <c r="S4805" s="25">
        <f t="shared" si="745"/>
        <v>10955.90700582052</v>
      </c>
      <c r="T4805" s="25">
        <f t="shared" si="746"/>
        <v>0</v>
      </c>
      <c r="U4805" s="25" t="str">
        <f t="shared" si="747"/>
        <v>drain</v>
      </c>
      <c r="W4805" s="25">
        <f t="shared" si="750"/>
        <v>0</v>
      </c>
      <c r="X4805" s="25">
        <f t="shared" si="748"/>
        <v>2351.2758565702043</v>
      </c>
      <c r="Y4805" s="25">
        <f t="shared" si="751"/>
        <v>10955.90700582052</v>
      </c>
      <c r="AA4805" s="25">
        <f t="shared" si="749"/>
        <v>0</v>
      </c>
      <c r="AC4805" s="25">
        <f t="shared" si="744"/>
        <v>0</v>
      </c>
    </row>
    <row r="4806" x14ac:dyDescent="0.2">
      <c r="L4806" s="24">
        <v>4801</v>
      </c>
      <c r="M4806" s="28">
        <v>0</v>
      </c>
      <c r="O4806" s="24">
        <v>4801</v>
      </c>
      <c r="P4806" s="24">
        <f>'ROTH 1.0'!O4806*'קובץ טיוטה'!$D$10</f>
        <v>13820.602321635708</v>
      </c>
      <c r="Q4806" s="24">
        <f t="shared" ref="Q4806:Q4869" si="753">P4806-$H$8*$H$9</f>
        <v>10220.602321635708</v>
      </c>
      <c r="R4806" s="24">
        <f t="shared" si="752"/>
        <v>0</v>
      </c>
      <c r="S4806" s="24">
        <f t="shared" si="745"/>
        <v>10220.602321635708</v>
      </c>
      <c r="T4806" s="24">
        <f t="shared" si="746"/>
        <v>0</v>
      </c>
      <c r="U4806" s="24" t="str">
        <f t="shared" si="747"/>
        <v>drain</v>
      </c>
      <c r="W4806" s="24">
        <f t="shared" si="750"/>
        <v>0</v>
      </c>
      <c r="X4806" s="24">
        <f t="shared" si="748"/>
        <v>0</v>
      </c>
      <c r="Y4806" s="24">
        <f t="shared" si="751"/>
        <v>2351.2758565702043</v>
      </c>
      <c r="AA4806" s="24">
        <f t="shared" si="749"/>
        <v>7869.3264650655037</v>
      </c>
      <c r="AC4806" s="24">
        <f t="shared" ref="AC4806:AC4869" si="754">IF(U4806="charge",(T4806-W4806),0)</f>
        <v>0</v>
      </c>
    </row>
    <row r="4807" x14ac:dyDescent="0.2">
      <c r="L4807" s="25">
        <v>4802</v>
      </c>
      <c r="M4807" s="29">
        <v>0</v>
      </c>
      <c r="O4807" s="25">
        <v>4802</v>
      </c>
      <c r="P4807" s="24">
        <f>'ROTH 1.0'!O4807*'קובץ טיוטה'!$D$10</f>
        <v>13672.109120558893</v>
      </c>
      <c r="Q4807" s="25">
        <f t="shared" si="753"/>
        <v>10072.109120558893</v>
      </c>
      <c r="R4807" s="24">
        <f t="shared" si="752"/>
        <v>0</v>
      </c>
      <c r="S4807" s="25">
        <f t="shared" ref="S4807:S4870" si="755">IF(Q4807&gt;R4807,Q4807-R4807,0)</f>
        <v>10072.109120558893</v>
      </c>
      <c r="T4807" s="25">
        <f t="shared" ref="T4807:T4870" si="756">IF(R4807&gt;Q4807,R4807-Q4807,0)</f>
        <v>0</v>
      </c>
      <c r="U4807" s="25" t="str">
        <f t="shared" ref="U4807:U4870" si="757">IF(Q4807&gt;R4807,"drain","charge")</f>
        <v>drain</v>
      </c>
      <c r="W4807" s="25">
        <f t="shared" si="750"/>
        <v>0</v>
      </c>
      <c r="X4807" s="25">
        <f t="shared" ref="X4807:X4870" si="758">IF(X4806+T4807&gt;$H$11,$H$11,IF(U4807="charge",X4806+(T4807*$H$12),IF((X4806-S4807)&gt;0,X4806-S4807,0)))</f>
        <v>0</v>
      </c>
      <c r="Y4807" s="25">
        <f t="shared" si="751"/>
        <v>0</v>
      </c>
      <c r="AA4807" s="25">
        <f t="shared" ref="AA4807:AA4870" si="759">S4807-Y4807</f>
        <v>10072.109120558893</v>
      </c>
      <c r="AC4807" s="25">
        <f t="shared" si="754"/>
        <v>0</v>
      </c>
    </row>
    <row r="4808" x14ac:dyDescent="0.2">
      <c r="L4808" s="24">
        <v>4803</v>
      </c>
      <c r="M4808" s="28">
        <v>0</v>
      </c>
      <c r="O4808" s="24">
        <v>4803</v>
      </c>
      <c r="P4808" s="24">
        <f>'ROTH 1.0'!O4808*'קובץ טיוטה'!$D$10</f>
        <v>13190.236288435115</v>
      </c>
      <c r="Q4808" s="24">
        <f t="shared" si="753"/>
        <v>9590.2362884351151</v>
      </c>
      <c r="R4808" s="24">
        <f t="shared" si="752"/>
        <v>0</v>
      </c>
      <c r="S4808" s="24">
        <f t="shared" si="755"/>
        <v>9590.2362884351151</v>
      </c>
      <c r="T4808" s="24">
        <f t="shared" si="756"/>
        <v>0</v>
      </c>
      <c r="U4808" s="24" t="str">
        <f t="shared" si="757"/>
        <v>drain</v>
      </c>
      <c r="W4808" s="24">
        <f t="shared" ref="W4808:W4871" si="760">IF(X4808&gt;=X4807,(X4808-X4807),0)</f>
        <v>0</v>
      </c>
      <c r="X4808" s="24">
        <f t="shared" si="758"/>
        <v>0</v>
      </c>
      <c r="Y4808" s="24">
        <f t="shared" ref="Y4808:Y4871" si="761">IF(U4808="drain",X4807-X4808,0)</f>
        <v>0</v>
      </c>
      <c r="AA4808" s="24">
        <f t="shared" si="759"/>
        <v>9590.2362884351151</v>
      </c>
      <c r="AC4808" s="24">
        <f t="shared" si="754"/>
        <v>0</v>
      </c>
    </row>
    <row r="4809" x14ac:dyDescent="0.2">
      <c r="L4809" s="25">
        <v>4804</v>
      </c>
      <c r="M4809" s="29">
        <v>0</v>
      </c>
      <c r="O4809" s="25">
        <v>4804</v>
      </c>
      <c r="P4809" s="24">
        <f>'ROTH 1.0'!O4809*'קובץ טיוטה'!$D$10</f>
        <v>12867.755213869475</v>
      </c>
      <c r="Q4809" s="25">
        <f t="shared" si="753"/>
        <v>9267.7552138694755</v>
      </c>
      <c r="R4809" s="24">
        <f t="shared" si="752"/>
        <v>0</v>
      </c>
      <c r="S4809" s="25">
        <f t="shared" si="755"/>
        <v>9267.7552138694755</v>
      </c>
      <c r="T4809" s="25">
        <f t="shared" si="756"/>
        <v>0</v>
      </c>
      <c r="U4809" s="25" t="str">
        <f t="shared" si="757"/>
        <v>drain</v>
      </c>
      <c r="W4809" s="25">
        <f t="shared" si="760"/>
        <v>0</v>
      </c>
      <c r="X4809" s="25">
        <f t="shared" si="758"/>
        <v>0</v>
      </c>
      <c r="Y4809" s="25">
        <f t="shared" si="761"/>
        <v>0</v>
      </c>
      <c r="AA4809" s="25">
        <f t="shared" si="759"/>
        <v>9267.7552138694755</v>
      </c>
      <c r="AC4809" s="25">
        <f t="shared" si="754"/>
        <v>0</v>
      </c>
    </row>
    <row r="4810" x14ac:dyDescent="0.2">
      <c r="L4810" s="24">
        <v>4805</v>
      </c>
      <c r="M4810" s="28">
        <v>0</v>
      </c>
      <c r="O4810" s="24">
        <v>4805</v>
      </c>
      <c r="P4810" s="24">
        <f>'ROTH 1.0'!O4810*'קובץ טיוטה'!$D$10</f>
        <v>12775.957152864472</v>
      </c>
      <c r="Q4810" s="24">
        <f t="shared" si="753"/>
        <v>9175.9571528644719</v>
      </c>
      <c r="R4810" s="24">
        <f t="shared" si="752"/>
        <v>0</v>
      </c>
      <c r="S4810" s="24">
        <f t="shared" si="755"/>
        <v>9175.9571528644719</v>
      </c>
      <c r="T4810" s="24">
        <f t="shared" si="756"/>
        <v>0</v>
      </c>
      <c r="U4810" s="24" t="str">
        <f t="shared" si="757"/>
        <v>drain</v>
      </c>
      <c r="W4810" s="24">
        <f t="shared" si="760"/>
        <v>0</v>
      </c>
      <c r="X4810" s="24">
        <f t="shared" si="758"/>
        <v>0</v>
      </c>
      <c r="Y4810" s="24">
        <f t="shared" si="761"/>
        <v>0</v>
      </c>
      <c r="AA4810" s="24">
        <f t="shared" si="759"/>
        <v>9175.9571528644719</v>
      </c>
      <c r="AC4810" s="24">
        <f t="shared" si="754"/>
        <v>0</v>
      </c>
    </row>
    <row r="4811" x14ac:dyDescent="0.2">
      <c r="L4811" s="25">
        <v>4806</v>
      </c>
      <c r="M4811" s="29">
        <v>0</v>
      </c>
      <c r="O4811" s="25">
        <v>4806</v>
      </c>
      <c r="P4811" s="24">
        <f>'ROTH 1.0'!O4811*'קובץ טיוטה'!$D$10</f>
        <v>12601.592162604777</v>
      </c>
      <c r="Q4811" s="25">
        <f t="shared" si="753"/>
        <v>9001.5921626047766</v>
      </c>
      <c r="R4811" s="24">
        <f t="shared" si="752"/>
        <v>0</v>
      </c>
      <c r="S4811" s="25">
        <f t="shared" si="755"/>
        <v>9001.5921626047766</v>
      </c>
      <c r="T4811" s="25">
        <f t="shared" si="756"/>
        <v>0</v>
      </c>
      <c r="U4811" s="25" t="str">
        <f t="shared" si="757"/>
        <v>drain</v>
      </c>
      <c r="W4811" s="25">
        <f t="shared" si="760"/>
        <v>0</v>
      </c>
      <c r="X4811" s="25">
        <f t="shared" si="758"/>
        <v>0</v>
      </c>
      <c r="Y4811" s="25">
        <f t="shared" si="761"/>
        <v>0</v>
      </c>
      <c r="AA4811" s="25">
        <f t="shared" si="759"/>
        <v>9001.5921626047766</v>
      </c>
      <c r="AC4811" s="25">
        <f t="shared" si="754"/>
        <v>0</v>
      </c>
    </row>
    <row r="4812" x14ac:dyDescent="0.2">
      <c r="L4812" s="24">
        <v>4807</v>
      </c>
      <c r="M4812" s="28">
        <v>0.23097465</v>
      </c>
      <c r="O4812" s="24">
        <v>4807</v>
      </c>
      <c r="P4812" s="24">
        <f>'ROTH 1.0'!O4812*'קובץ טיוטה'!$D$10</f>
        <v>13465.530658186855</v>
      </c>
      <c r="Q4812" s="24">
        <f t="shared" si="753"/>
        <v>9865.5306581868554</v>
      </c>
      <c r="R4812" s="24">
        <f t="shared" si="752"/>
        <v>15706.2762</v>
      </c>
      <c r="S4812" s="24">
        <f t="shared" si="755"/>
        <v>0</v>
      </c>
      <c r="T4812" s="24">
        <f t="shared" si="756"/>
        <v>5840.7455418131449</v>
      </c>
      <c r="U4812" s="24" t="str">
        <f t="shared" si="757"/>
        <v>charge</v>
      </c>
      <c r="W4812" s="24">
        <f t="shared" si="760"/>
        <v>5256.6709876318309</v>
      </c>
      <c r="X4812" s="24">
        <f t="shared" si="758"/>
        <v>5256.6709876318309</v>
      </c>
      <c r="Y4812" s="24">
        <f t="shared" si="761"/>
        <v>0</v>
      </c>
      <c r="AA4812" s="24">
        <f t="shared" si="759"/>
        <v>0</v>
      </c>
      <c r="AC4812" s="24">
        <f t="shared" si="754"/>
        <v>584.07455418131394</v>
      </c>
    </row>
    <row r="4813" x14ac:dyDescent="0.2">
      <c r="L4813" s="25">
        <v>4808</v>
      </c>
      <c r="M4813" s="29">
        <v>0.46880965299999999</v>
      </c>
      <c r="O4813" s="25">
        <v>4808</v>
      </c>
      <c r="P4813" s="24">
        <f>'ROTH 1.0'!O4813*'קובץ טיוטה'!$D$10</f>
        <v>14868.973893180146</v>
      </c>
      <c r="Q4813" s="25">
        <f t="shared" si="753"/>
        <v>11268.973893180146</v>
      </c>
      <c r="R4813" s="24">
        <f t="shared" si="752"/>
        <v>31879.056403999999</v>
      </c>
      <c r="S4813" s="25">
        <f t="shared" si="755"/>
        <v>0</v>
      </c>
      <c r="T4813" s="25">
        <f t="shared" si="756"/>
        <v>20610.082510819855</v>
      </c>
      <c r="U4813" s="25" t="str">
        <f t="shared" si="757"/>
        <v>charge</v>
      </c>
      <c r="W4813" s="25">
        <f t="shared" si="760"/>
        <v>18549.07425973787</v>
      </c>
      <c r="X4813" s="25">
        <f t="shared" si="758"/>
        <v>23805.745247369701</v>
      </c>
      <c r="Y4813" s="25">
        <f t="shared" si="761"/>
        <v>0</v>
      </c>
      <c r="AA4813" s="25">
        <f t="shared" si="759"/>
        <v>0</v>
      </c>
      <c r="AC4813" s="25">
        <f t="shared" si="754"/>
        <v>2061.0082510819848</v>
      </c>
    </row>
    <row r="4814" x14ac:dyDescent="0.2">
      <c r="L4814" s="24">
        <v>4809</v>
      </c>
      <c r="M4814" s="28">
        <v>0.60653875899999998</v>
      </c>
      <c r="O4814" s="24">
        <v>4809</v>
      </c>
      <c r="P4814" s="24">
        <f>'ROTH 1.0'!O4814*'קובץ טיוטה'!$D$10</f>
        <v>15975.954316773619</v>
      </c>
      <c r="Q4814" s="24">
        <f t="shared" si="753"/>
        <v>12375.954316773619</v>
      </c>
      <c r="R4814" s="24">
        <f t="shared" si="752"/>
        <v>41244.635611999998</v>
      </c>
      <c r="S4814" s="24">
        <f t="shared" si="755"/>
        <v>0</v>
      </c>
      <c r="T4814" s="24">
        <f t="shared" si="756"/>
        <v>28868.681295226379</v>
      </c>
      <c r="U4814" s="24" t="str">
        <f t="shared" si="757"/>
        <v>charge</v>
      </c>
      <c r="W4814" s="24">
        <f t="shared" si="760"/>
        <v>25981.813165703741</v>
      </c>
      <c r="X4814" s="24">
        <f t="shared" si="758"/>
        <v>49787.558413073442</v>
      </c>
      <c r="Y4814" s="24">
        <f t="shared" si="761"/>
        <v>0</v>
      </c>
      <c r="AA4814" s="24">
        <f t="shared" si="759"/>
        <v>0</v>
      </c>
      <c r="AC4814" s="24">
        <f t="shared" si="754"/>
        <v>2886.8681295226379</v>
      </c>
    </row>
    <row r="4815" x14ac:dyDescent="0.2">
      <c r="L4815" s="25">
        <v>4810</v>
      </c>
      <c r="M4815" s="29">
        <v>0.68219495900000005</v>
      </c>
      <c r="O4815" s="25">
        <v>4810</v>
      </c>
      <c r="P4815" s="24">
        <f>'ROTH 1.0'!O4815*'קובץ טיוטה'!$D$10</f>
        <v>16649.074510113751</v>
      </c>
      <c r="Q4815" s="25">
        <f t="shared" si="753"/>
        <v>13049.074510113751</v>
      </c>
      <c r="R4815" s="24">
        <f t="shared" si="752"/>
        <v>46389.257211999997</v>
      </c>
      <c r="S4815" s="25">
        <f t="shared" si="755"/>
        <v>0</v>
      </c>
      <c r="T4815" s="25">
        <f t="shared" si="756"/>
        <v>33340.182701886246</v>
      </c>
      <c r="U4815" s="25" t="str">
        <f t="shared" si="757"/>
        <v>charge</v>
      </c>
      <c r="W4815" s="25">
        <f t="shared" si="760"/>
        <v>28212.441586926558</v>
      </c>
      <c r="X4815" s="25">
        <f t="shared" si="758"/>
        <v>78000</v>
      </c>
      <c r="Y4815" s="25">
        <f t="shared" si="761"/>
        <v>0</v>
      </c>
      <c r="AA4815" s="25">
        <f t="shared" si="759"/>
        <v>0</v>
      </c>
      <c r="AC4815" s="25">
        <f t="shared" si="754"/>
        <v>5127.7411149596883</v>
      </c>
    </row>
    <row r="4816" x14ac:dyDescent="0.2">
      <c r="L4816" s="24">
        <v>4811</v>
      </c>
      <c r="M4816" s="28">
        <v>0.71267304799999998</v>
      </c>
      <c r="O4816" s="24">
        <v>4811</v>
      </c>
      <c r="P4816" s="24">
        <f>'ROTH 1.0'!O4816*'קובץ טיוטה'!$D$10</f>
        <v>16885.15278901967</v>
      </c>
      <c r="Q4816" s="24">
        <f t="shared" si="753"/>
        <v>13285.15278901967</v>
      </c>
      <c r="R4816" s="24">
        <f t="shared" ref="R4816:R4879" si="762">M4816*$H$7*0.85</f>
        <v>48461.767264000002</v>
      </c>
      <c r="S4816" s="24">
        <f t="shared" si="755"/>
        <v>0</v>
      </c>
      <c r="T4816" s="24">
        <f t="shared" si="756"/>
        <v>35176.614474980335</v>
      </c>
      <c r="U4816" s="24" t="str">
        <f t="shared" si="757"/>
        <v>charge</v>
      </c>
      <c r="W4816" s="24">
        <f t="shared" si="760"/>
        <v>0</v>
      </c>
      <c r="X4816" s="24">
        <f t="shared" si="758"/>
        <v>78000</v>
      </c>
      <c r="Y4816" s="24">
        <f t="shared" si="761"/>
        <v>0</v>
      </c>
      <c r="AA4816" s="24">
        <f t="shared" si="759"/>
        <v>0</v>
      </c>
      <c r="AC4816" s="24">
        <f t="shared" si="754"/>
        <v>35176.614474980335</v>
      </c>
    </row>
    <row r="4817" x14ac:dyDescent="0.2">
      <c r="L4817" s="25">
        <v>4812</v>
      </c>
      <c r="M4817" s="29">
        <v>0.74964665800000008</v>
      </c>
      <c r="O4817" s="25">
        <v>4812</v>
      </c>
      <c r="P4817" s="24">
        <f>'ROTH 1.0'!O4817*'קובץ טיוטה'!$D$10</f>
        <v>17194.290358089456</v>
      </c>
      <c r="Q4817" s="25">
        <f t="shared" si="753"/>
        <v>13594.290358089456</v>
      </c>
      <c r="R4817" s="24">
        <f t="shared" si="762"/>
        <v>50975.972744000006</v>
      </c>
      <c r="S4817" s="25">
        <f t="shared" si="755"/>
        <v>0</v>
      </c>
      <c r="T4817" s="25">
        <f t="shared" si="756"/>
        <v>37381.68238591055</v>
      </c>
      <c r="U4817" s="25" t="str">
        <f t="shared" si="757"/>
        <v>charge</v>
      </c>
      <c r="W4817" s="25">
        <f t="shared" si="760"/>
        <v>0</v>
      </c>
      <c r="X4817" s="25">
        <f t="shared" si="758"/>
        <v>78000</v>
      </c>
      <c r="Y4817" s="25">
        <f t="shared" si="761"/>
        <v>0</v>
      </c>
      <c r="AA4817" s="25">
        <f t="shared" si="759"/>
        <v>0</v>
      </c>
      <c r="AC4817" s="25">
        <f t="shared" si="754"/>
        <v>37381.68238591055</v>
      </c>
    </row>
    <row r="4818" x14ac:dyDescent="0.2">
      <c r="L4818" s="24">
        <v>4813</v>
      </c>
      <c r="M4818" s="28">
        <v>0.75310441699999997</v>
      </c>
      <c r="O4818" s="24">
        <v>4813</v>
      </c>
      <c r="P4818" s="24">
        <f>'ROTH 1.0'!O4818*'קובץ טיוטה'!$D$10</f>
        <v>17518.218980500289</v>
      </c>
      <c r="Q4818" s="24">
        <f t="shared" si="753"/>
        <v>13918.218980500289</v>
      </c>
      <c r="R4818" s="24">
        <f t="shared" si="762"/>
        <v>51211.100356000003</v>
      </c>
      <c r="S4818" s="24">
        <f t="shared" si="755"/>
        <v>0</v>
      </c>
      <c r="T4818" s="24">
        <f t="shared" si="756"/>
        <v>37292.88137549971</v>
      </c>
      <c r="U4818" s="24" t="str">
        <f t="shared" si="757"/>
        <v>charge</v>
      </c>
      <c r="W4818" s="24">
        <f t="shared" si="760"/>
        <v>0</v>
      </c>
      <c r="X4818" s="24">
        <f t="shared" si="758"/>
        <v>78000</v>
      </c>
      <c r="Y4818" s="24">
        <f t="shared" si="761"/>
        <v>0</v>
      </c>
      <c r="AA4818" s="24">
        <f t="shared" si="759"/>
        <v>0</v>
      </c>
      <c r="AC4818" s="24">
        <f t="shared" si="754"/>
        <v>37292.88137549971</v>
      </c>
    </row>
    <row r="4819" x14ac:dyDescent="0.2">
      <c r="L4819" s="25">
        <v>4814</v>
      </c>
      <c r="M4819" s="29">
        <v>0.76120028200000001</v>
      </c>
      <c r="O4819" s="25">
        <v>4814</v>
      </c>
      <c r="P4819" s="24">
        <f>'ROTH 1.0'!O4819*'קובץ טיוטה'!$D$10</f>
        <v>17942.185256411343</v>
      </c>
      <c r="Q4819" s="25">
        <f t="shared" si="753"/>
        <v>14342.185256411343</v>
      </c>
      <c r="R4819" s="24">
        <f t="shared" si="762"/>
        <v>51761.619176</v>
      </c>
      <c r="S4819" s="25">
        <f t="shared" si="755"/>
        <v>0</v>
      </c>
      <c r="T4819" s="25">
        <f t="shared" si="756"/>
        <v>37419.433919588657</v>
      </c>
      <c r="U4819" s="25" t="str">
        <f t="shared" si="757"/>
        <v>charge</v>
      </c>
      <c r="W4819" s="25">
        <f t="shared" si="760"/>
        <v>0</v>
      </c>
      <c r="X4819" s="25">
        <f t="shared" si="758"/>
        <v>78000</v>
      </c>
      <c r="Y4819" s="25">
        <f t="shared" si="761"/>
        <v>0</v>
      </c>
      <c r="AA4819" s="25">
        <f t="shared" si="759"/>
        <v>0</v>
      </c>
      <c r="AC4819" s="25">
        <f t="shared" si="754"/>
        <v>37419.433919588657</v>
      </c>
    </row>
    <row r="4820" x14ac:dyDescent="0.2">
      <c r="L4820" s="24">
        <v>4815</v>
      </c>
      <c r="M4820" s="28">
        <v>0.72907096699999996</v>
      </c>
      <c r="O4820" s="24">
        <v>4815</v>
      </c>
      <c r="P4820" s="24">
        <f>'ROTH 1.0'!O4820*'קובץ טיוטה'!$D$10</f>
        <v>17953.417662255721</v>
      </c>
      <c r="Q4820" s="24">
        <f t="shared" si="753"/>
        <v>14353.417662255721</v>
      </c>
      <c r="R4820" s="24">
        <f t="shared" si="762"/>
        <v>49576.825755999991</v>
      </c>
      <c r="S4820" s="24">
        <f t="shared" si="755"/>
        <v>0</v>
      </c>
      <c r="T4820" s="24">
        <f t="shared" si="756"/>
        <v>35223.40809374427</v>
      </c>
      <c r="U4820" s="24" t="str">
        <f t="shared" si="757"/>
        <v>charge</v>
      </c>
      <c r="W4820" s="24">
        <f t="shared" si="760"/>
        <v>0</v>
      </c>
      <c r="X4820" s="24">
        <f t="shared" si="758"/>
        <v>78000</v>
      </c>
      <c r="Y4820" s="24">
        <f t="shared" si="761"/>
        <v>0</v>
      </c>
      <c r="AA4820" s="24">
        <f t="shared" si="759"/>
        <v>0</v>
      </c>
      <c r="AC4820" s="24">
        <f t="shared" si="754"/>
        <v>35223.40809374427</v>
      </c>
    </row>
    <row r="4821" x14ac:dyDescent="0.2">
      <c r="L4821" s="25">
        <v>4816</v>
      </c>
      <c r="M4821" s="29">
        <v>0.68522819800000001</v>
      </c>
      <c r="O4821" s="25">
        <v>4816</v>
      </c>
      <c r="P4821" s="24">
        <f>'ROTH 1.0'!O4821*'קובץ טיוטה'!$D$10</f>
        <v>17750.221492046086</v>
      </c>
      <c r="Q4821" s="25">
        <f t="shared" si="753"/>
        <v>14150.221492046086</v>
      </c>
      <c r="R4821" s="24">
        <f t="shared" si="762"/>
        <v>46595.517463999997</v>
      </c>
      <c r="S4821" s="25">
        <f t="shared" si="755"/>
        <v>0</v>
      </c>
      <c r="T4821" s="25">
        <f t="shared" si="756"/>
        <v>32445.29597195391</v>
      </c>
      <c r="U4821" s="25" t="str">
        <f t="shared" si="757"/>
        <v>charge</v>
      </c>
      <c r="W4821" s="25">
        <f t="shared" si="760"/>
        <v>0</v>
      </c>
      <c r="X4821" s="25">
        <f t="shared" si="758"/>
        <v>78000</v>
      </c>
      <c r="Y4821" s="25">
        <f t="shared" si="761"/>
        <v>0</v>
      </c>
      <c r="AA4821" s="25">
        <f t="shared" si="759"/>
        <v>0</v>
      </c>
      <c r="AC4821" s="25">
        <f t="shared" si="754"/>
        <v>32445.29597195391</v>
      </c>
    </row>
    <row r="4822" x14ac:dyDescent="0.2">
      <c r="L4822" s="24">
        <v>4817</v>
      </c>
      <c r="M4822" s="28">
        <v>0.58946760100000006</v>
      </c>
      <c r="O4822" s="24">
        <v>4817</v>
      </c>
      <c r="P4822" s="24">
        <f>'ROTH 1.0'!O4822*'קובץ טיוטה'!$D$10</f>
        <v>17335.384795234015</v>
      </c>
      <c r="Q4822" s="24">
        <f t="shared" si="753"/>
        <v>13735.384795234015</v>
      </c>
      <c r="R4822" s="24">
        <f t="shared" si="762"/>
        <v>40083.796868000005</v>
      </c>
      <c r="S4822" s="24">
        <f t="shared" si="755"/>
        <v>0</v>
      </c>
      <c r="T4822" s="24">
        <f t="shared" si="756"/>
        <v>26348.41207276599</v>
      </c>
      <c r="U4822" s="24" t="str">
        <f t="shared" si="757"/>
        <v>charge</v>
      </c>
      <c r="W4822" s="24">
        <f t="shared" si="760"/>
        <v>0</v>
      </c>
      <c r="X4822" s="24">
        <f t="shared" si="758"/>
        <v>78000</v>
      </c>
      <c r="Y4822" s="24">
        <f t="shared" si="761"/>
        <v>0</v>
      </c>
      <c r="AA4822" s="24">
        <f t="shared" si="759"/>
        <v>0</v>
      </c>
      <c r="AC4822" s="24">
        <f t="shared" si="754"/>
        <v>26348.41207276599</v>
      </c>
    </row>
    <row r="4823" x14ac:dyDescent="0.2">
      <c r="L4823" s="25">
        <v>4818</v>
      </c>
      <c r="M4823" s="29">
        <v>0.26108205900000003</v>
      </c>
      <c r="O4823" s="25">
        <v>4818</v>
      </c>
      <c r="P4823" s="24">
        <f>'ROTH 1.0'!O4823*'קובץ טיוטה'!$D$10</f>
        <v>17079.764118618175</v>
      </c>
      <c r="Q4823" s="25">
        <f t="shared" si="753"/>
        <v>13479.764118618175</v>
      </c>
      <c r="R4823" s="24">
        <f t="shared" si="762"/>
        <v>17753.580012000002</v>
      </c>
      <c r="S4823" s="25">
        <f t="shared" si="755"/>
        <v>0</v>
      </c>
      <c r="T4823" s="25">
        <f t="shared" si="756"/>
        <v>4273.8158933818268</v>
      </c>
      <c r="U4823" s="25" t="str">
        <f t="shared" si="757"/>
        <v>charge</v>
      </c>
      <c r="W4823" s="25">
        <f t="shared" si="760"/>
        <v>0</v>
      </c>
      <c r="X4823" s="25">
        <f t="shared" si="758"/>
        <v>78000</v>
      </c>
      <c r="Y4823" s="25">
        <f t="shared" si="761"/>
        <v>0</v>
      </c>
      <c r="AA4823" s="25">
        <f t="shared" si="759"/>
        <v>0</v>
      </c>
      <c r="AC4823" s="25">
        <f t="shared" si="754"/>
        <v>4273.8158933818268</v>
      </c>
    </row>
    <row r="4824" x14ac:dyDescent="0.2">
      <c r="L4824" s="24">
        <v>4819</v>
      </c>
      <c r="M4824" s="28">
        <v>2.2742459999999999E-2</v>
      </c>
      <c r="O4824" s="24">
        <v>4819</v>
      </c>
      <c r="P4824" s="24">
        <f>'ROTH 1.0'!O4824*'קובץ טיוטה'!$D$10</f>
        <v>16347.784208800575</v>
      </c>
      <c r="Q4824" s="24">
        <f t="shared" si="753"/>
        <v>12747.784208800575</v>
      </c>
      <c r="R4824" s="24">
        <f t="shared" si="762"/>
        <v>1546.4872800000001</v>
      </c>
      <c r="S4824" s="24">
        <f t="shared" si="755"/>
        <v>11201.296928800575</v>
      </c>
      <c r="T4824" s="24">
        <f t="shared" si="756"/>
        <v>0</v>
      </c>
      <c r="U4824" s="24" t="str">
        <f t="shared" si="757"/>
        <v>drain</v>
      </c>
      <c r="W4824" s="24">
        <f t="shared" si="760"/>
        <v>0</v>
      </c>
      <c r="X4824" s="24">
        <f t="shared" si="758"/>
        <v>66798.70307119943</v>
      </c>
      <c r="Y4824" s="24">
        <f t="shared" si="761"/>
        <v>11201.29692880057</v>
      </c>
      <c r="AA4824" s="24">
        <f t="shared" si="759"/>
        <v>0</v>
      </c>
      <c r="AC4824" s="24">
        <f t="shared" si="754"/>
        <v>0</v>
      </c>
    </row>
    <row r="4825" x14ac:dyDescent="0.2">
      <c r="L4825" s="25">
        <v>4820</v>
      </c>
      <c r="M4825" s="29">
        <v>0</v>
      </c>
      <c r="O4825" s="25">
        <v>4820</v>
      </c>
      <c r="P4825" s="24">
        <f>'ROTH 1.0'!O4825*'קובץ טיוטה'!$D$10</f>
        <v>16224.622299799108</v>
      </c>
      <c r="Q4825" s="25">
        <f t="shared" si="753"/>
        <v>12624.622299799108</v>
      </c>
      <c r="R4825" s="24">
        <f t="shared" si="762"/>
        <v>0</v>
      </c>
      <c r="S4825" s="25">
        <f t="shared" si="755"/>
        <v>12624.622299799108</v>
      </c>
      <c r="T4825" s="25">
        <f t="shared" si="756"/>
        <v>0</v>
      </c>
      <c r="U4825" s="25" t="str">
        <f t="shared" si="757"/>
        <v>drain</v>
      </c>
      <c r="W4825" s="25">
        <f t="shared" si="760"/>
        <v>0</v>
      </c>
      <c r="X4825" s="25">
        <f t="shared" si="758"/>
        <v>54174.080771400324</v>
      </c>
      <c r="Y4825" s="25">
        <f t="shared" si="761"/>
        <v>12624.622299799106</v>
      </c>
      <c r="AA4825" s="25">
        <f t="shared" si="759"/>
        <v>0</v>
      </c>
      <c r="AC4825" s="25">
        <f t="shared" si="754"/>
        <v>0</v>
      </c>
    </row>
    <row r="4826" x14ac:dyDescent="0.2">
      <c r="L4826" s="24">
        <v>4821</v>
      </c>
      <c r="M4826" s="28">
        <v>0</v>
      </c>
      <c r="O4826" s="24">
        <v>4821</v>
      </c>
      <c r="P4826" s="24">
        <f>'ROTH 1.0'!O4826*'קובץ טיוטה'!$D$10</f>
        <v>16036.663628519367</v>
      </c>
      <c r="Q4826" s="24">
        <f t="shared" si="753"/>
        <v>12436.663628519367</v>
      </c>
      <c r="R4826" s="24">
        <f t="shared" si="762"/>
        <v>0</v>
      </c>
      <c r="S4826" s="24">
        <f t="shared" si="755"/>
        <v>12436.663628519367</v>
      </c>
      <c r="T4826" s="24">
        <f t="shared" si="756"/>
        <v>0</v>
      </c>
      <c r="U4826" s="24" t="str">
        <f t="shared" si="757"/>
        <v>drain</v>
      </c>
      <c r="W4826" s="24">
        <f t="shared" si="760"/>
        <v>0</v>
      </c>
      <c r="X4826" s="24">
        <f t="shared" si="758"/>
        <v>41737.417142880957</v>
      </c>
      <c r="Y4826" s="24">
        <f t="shared" si="761"/>
        <v>12436.663628519367</v>
      </c>
      <c r="AA4826" s="24">
        <f t="shared" si="759"/>
        <v>0</v>
      </c>
      <c r="AC4826" s="24">
        <f t="shared" si="754"/>
        <v>0</v>
      </c>
    </row>
    <row r="4827" x14ac:dyDescent="0.2">
      <c r="L4827" s="25">
        <v>4822</v>
      </c>
      <c r="M4827" s="29">
        <v>0</v>
      </c>
      <c r="O4827" s="25">
        <v>4822</v>
      </c>
      <c r="P4827" s="24">
        <f>'ROTH 1.0'!O4827*'קובץ טיוטה'!$D$10</f>
        <v>15501.132454184746</v>
      </c>
      <c r="Q4827" s="25">
        <f t="shared" si="753"/>
        <v>11901.132454184746</v>
      </c>
      <c r="R4827" s="24">
        <f t="shared" si="762"/>
        <v>0</v>
      </c>
      <c r="S4827" s="25">
        <f t="shared" si="755"/>
        <v>11901.132454184746</v>
      </c>
      <c r="T4827" s="25">
        <f t="shared" si="756"/>
        <v>0</v>
      </c>
      <c r="U4827" s="25" t="str">
        <f t="shared" si="757"/>
        <v>drain</v>
      </c>
      <c r="W4827" s="25">
        <f t="shared" si="760"/>
        <v>0</v>
      </c>
      <c r="X4827" s="25">
        <f t="shared" si="758"/>
        <v>29836.284688696211</v>
      </c>
      <c r="Y4827" s="25">
        <f t="shared" si="761"/>
        <v>11901.132454184746</v>
      </c>
      <c r="AA4827" s="25">
        <f t="shared" si="759"/>
        <v>0</v>
      </c>
      <c r="AC4827" s="25">
        <f t="shared" si="754"/>
        <v>0</v>
      </c>
    </row>
    <row r="4828" x14ac:dyDescent="0.2">
      <c r="L4828" s="24">
        <v>4823</v>
      </c>
      <c r="M4828" s="28">
        <v>0</v>
      </c>
      <c r="O4828" s="24">
        <v>4823</v>
      </c>
      <c r="P4828" s="24">
        <f>'ROTH 1.0'!O4828*'קובץ טיוטה'!$D$10</f>
        <v>14715.828262584944</v>
      </c>
      <c r="Q4828" s="24">
        <f t="shared" si="753"/>
        <v>11115.828262584944</v>
      </c>
      <c r="R4828" s="24">
        <f t="shared" si="762"/>
        <v>0</v>
      </c>
      <c r="S4828" s="24">
        <f t="shared" si="755"/>
        <v>11115.828262584944</v>
      </c>
      <c r="T4828" s="24">
        <f t="shared" si="756"/>
        <v>0</v>
      </c>
      <c r="U4828" s="24" t="str">
        <f t="shared" si="757"/>
        <v>drain</v>
      </c>
      <c r="W4828" s="24">
        <f t="shared" si="760"/>
        <v>0</v>
      </c>
      <c r="X4828" s="24">
        <f t="shared" si="758"/>
        <v>18720.456426111268</v>
      </c>
      <c r="Y4828" s="24">
        <f t="shared" si="761"/>
        <v>11115.828262584942</v>
      </c>
      <c r="AA4828" s="24">
        <f t="shared" si="759"/>
        <v>0</v>
      </c>
      <c r="AC4828" s="24">
        <f t="shared" si="754"/>
        <v>0</v>
      </c>
    </row>
    <row r="4829" x14ac:dyDescent="0.2">
      <c r="L4829" s="25">
        <v>4824</v>
      </c>
      <c r="M4829" s="29">
        <v>0</v>
      </c>
      <c r="O4829" s="25">
        <v>4824</v>
      </c>
      <c r="P4829" s="24">
        <f>'ROTH 1.0'!O4829*'קובץ טיוטה'!$D$10</f>
        <v>13890.85393221015</v>
      </c>
      <c r="Q4829" s="25">
        <f t="shared" si="753"/>
        <v>10290.85393221015</v>
      </c>
      <c r="R4829" s="24">
        <f t="shared" si="762"/>
        <v>0</v>
      </c>
      <c r="S4829" s="25">
        <f t="shared" si="755"/>
        <v>10290.85393221015</v>
      </c>
      <c r="T4829" s="25">
        <f t="shared" si="756"/>
        <v>0</v>
      </c>
      <c r="U4829" s="25" t="str">
        <f t="shared" si="757"/>
        <v>drain</v>
      </c>
      <c r="W4829" s="25">
        <f t="shared" si="760"/>
        <v>0</v>
      </c>
      <c r="X4829" s="25">
        <f t="shared" si="758"/>
        <v>8429.6024939011186</v>
      </c>
      <c r="Y4829" s="25">
        <f t="shared" si="761"/>
        <v>10290.85393221015</v>
      </c>
      <c r="AA4829" s="25">
        <f t="shared" si="759"/>
        <v>0</v>
      </c>
      <c r="AC4829" s="25">
        <f t="shared" si="754"/>
        <v>0</v>
      </c>
    </row>
    <row r="4830" x14ac:dyDescent="0.2">
      <c r="L4830" s="24">
        <v>4825</v>
      </c>
      <c r="M4830" s="28">
        <v>0</v>
      </c>
      <c r="O4830" s="24">
        <v>4825</v>
      </c>
      <c r="P4830" s="24">
        <f>'ROTH 1.0'!O4830*'קובץ טיוטה'!$D$10</f>
        <v>13163.175080989871</v>
      </c>
      <c r="Q4830" s="24">
        <f t="shared" si="753"/>
        <v>9563.1750809898713</v>
      </c>
      <c r="R4830" s="24">
        <f t="shared" si="762"/>
        <v>0</v>
      </c>
      <c r="S4830" s="24">
        <f t="shared" si="755"/>
        <v>9563.1750809898713</v>
      </c>
      <c r="T4830" s="24">
        <f t="shared" si="756"/>
        <v>0</v>
      </c>
      <c r="U4830" s="24" t="str">
        <f t="shared" si="757"/>
        <v>drain</v>
      </c>
      <c r="W4830" s="24">
        <f t="shared" si="760"/>
        <v>0</v>
      </c>
      <c r="X4830" s="24">
        <f t="shared" si="758"/>
        <v>0</v>
      </c>
      <c r="Y4830" s="24">
        <f t="shared" si="761"/>
        <v>8429.6024939011186</v>
      </c>
      <c r="AA4830" s="24">
        <f t="shared" si="759"/>
        <v>1133.5725870887527</v>
      </c>
      <c r="AC4830" s="24">
        <f t="shared" si="754"/>
        <v>0</v>
      </c>
    </row>
    <row r="4831" x14ac:dyDescent="0.2">
      <c r="L4831" s="25">
        <v>4826</v>
      </c>
      <c r="M4831" s="29">
        <v>0</v>
      </c>
      <c r="O4831" s="25">
        <v>4826</v>
      </c>
      <c r="P4831" s="24">
        <f>'ROTH 1.0'!O4831*'קובץ טיוטה'!$D$10</f>
        <v>12533.739066096172</v>
      </c>
      <c r="Q4831" s="25">
        <f t="shared" si="753"/>
        <v>8933.7390660961719</v>
      </c>
      <c r="R4831" s="24">
        <f t="shared" si="762"/>
        <v>0</v>
      </c>
      <c r="S4831" s="25">
        <f t="shared" si="755"/>
        <v>8933.7390660961719</v>
      </c>
      <c r="T4831" s="25">
        <f t="shared" si="756"/>
        <v>0</v>
      </c>
      <c r="U4831" s="25" t="str">
        <f t="shared" si="757"/>
        <v>drain</v>
      </c>
      <c r="W4831" s="25">
        <f t="shared" si="760"/>
        <v>0</v>
      </c>
      <c r="X4831" s="25">
        <f t="shared" si="758"/>
        <v>0</v>
      </c>
      <c r="Y4831" s="25">
        <f t="shared" si="761"/>
        <v>0</v>
      </c>
      <c r="AA4831" s="25">
        <f t="shared" si="759"/>
        <v>8933.7390660961719</v>
      </c>
      <c r="AC4831" s="25">
        <f t="shared" si="754"/>
        <v>0</v>
      </c>
    </row>
    <row r="4832" x14ac:dyDescent="0.2">
      <c r="L4832" s="24">
        <v>4827</v>
      </c>
      <c r="M4832" s="28">
        <v>0</v>
      </c>
      <c r="O4832" s="24">
        <v>4827</v>
      </c>
      <c r="P4832" s="24">
        <f>'ROTH 1.0'!O4832*'קובץ טיוטה'!$D$10</f>
        <v>12521.410535402039</v>
      </c>
      <c r="Q4832" s="24">
        <f t="shared" si="753"/>
        <v>8921.4105354020394</v>
      </c>
      <c r="R4832" s="24">
        <f t="shared" si="762"/>
        <v>0</v>
      </c>
      <c r="S4832" s="24">
        <f t="shared" si="755"/>
        <v>8921.4105354020394</v>
      </c>
      <c r="T4832" s="24">
        <f t="shared" si="756"/>
        <v>0</v>
      </c>
      <c r="U4832" s="24" t="str">
        <f t="shared" si="757"/>
        <v>drain</v>
      </c>
      <c r="W4832" s="24">
        <f t="shared" si="760"/>
        <v>0</v>
      </c>
      <c r="X4832" s="24">
        <f t="shared" si="758"/>
        <v>0</v>
      </c>
      <c r="Y4832" s="24">
        <f t="shared" si="761"/>
        <v>0</v>
      </c>
      <c r="AA4832" s="24">
        <f t="shared" si="759"/>
        <v>8921.4105354020394</v>
      </c>
      <c r="AC4832" s="24">
        <f t="shared" si="754"/>
        <v>0</v>
      </c>
    </row>
    <row r="4833" x14ac:dyDescent="0.2">
      <c r="L4833" s="25">
        <v>4828</v>
      </c>
      <c r="M4833" s="29">
        <v>0</v>
      </c>
      <c r="O4833" s="25">
        <v>4828</v>
      </c>
      <c r="P4833" s="24">
        <f>'ROTH 1.0'!O4833*'קובץ טיוטה'!$D$10</f>
        <v>12261.170475910965</v>
      </c>
      <c r="Q4833" s="25">
        <f t="shared" si="753"/>
        <v>8661.1704759109653</v>
      </c>
      <c r="R4833" s="24">
        <f t="shared" si="762"/>
        <v>0</v>
      </c>
      <c r="S4833" s="25">
        <f t="shared" si="755"/>
        <v>8661.1704759109653</v>
      </c>
      <c r="T4833" s="25">
        <f t="shared" si="756"/>
        <v>0</v>
      </c>
      <c r="U4833" s="25" t="str">
        <f t="shared" si="757"/>
        <v>drain</v>
      </c>
      <c r="W4833" s="25">
        <f t="shared" si="760"/>
        <v>0</v>
      </c>
      <c r="X4833" s="25">
        <f t="shared" si="758"/>
        <v>0</v>
      </c>
      <c r="Y4833" s="25">
        <f t="shared" si="761"/>
        <v>0</v>
      </c>
      <c r="AA4833" s="25">
        <f t="shared" si="759"/>
        <v>8661.1704759109653</v>
      </c>
      <c r="AC4833" s="25">
        <f t="shared" si="754"/>
        <v>0</v>
      </c>
    </row>
    <row r="4834" x14ac:dyDescent="0.2">
      <c r="L4834" s="24">
        <v>4829</v>
      </c>
      <c r="M4834" s="28">
        <v>0</v>
      </c>
      <c r="O4834" s="24">
        <v>4829</v>
      </c>
      <c r="P4834" s="24">
        <f>'ROTH 1.0'!O4834*'קובץ טיוטה'!$D$10</f>
        <v>12143.249253526201</v>
      </c>
      <c r="Q4834" s="24">
        <f t="shared" si="753"/>
        <v>8543.2492535262008</v>
      </c>
      <c r="R4834" s="24">
        <f t="shared" si="762"/>
        <v>0</v>
      </c>
      <c r="S4834" s="24">
        <f t="shared" si="755"/>
        <v>8543.2492535262008</v>
      </c>
      <c r="T4834" s="24">
        <f t="shared" si="756"/>
        <v>0</v>
      </c>
      <c r="U4834" s="24" t="str">
        <f t="shared" si="757"/>
        <v>drain</v>
      </c>
      <c r="W4834" s="24">
        <f t="shared" si="760"/>
        <v>0</v>
      </c>
      <c r="X4834" s="24">
        <f t="shared" si="758"/>
        <v>0</v>
      </c>
      <c r="Y4834" s="24">
        <f t="shared" si="761"/>
        <v>0</v>
      </c>
      <c r="AA4834" s="24">
        <f t="shared" si="759"/>
        <v>8543.2492535262008</v>
      </c>
      <c r="AC4834" s="24">
        <f t="shared" si="754"/>
        <v>0</v>
      </c>
    </row>
    <row r="4835" x14ac:dyDescent="0.2">
      <c r="L4835" s="25">
        <v>4830</v>
      </c>
      <c r="M4835" s="29">
        <v>0</v>
      </c>
      <c r="O4835" s="25">
        <v>4830</v>
      </c>
      <c r="P4835" s="24">
        <f>'ROTH 1.0'!O4835*'קובץ טיוטה'!$D$10</f>
        <v>12081.087946160471</v>
      </c>
      <c r="Q4835" s="25">
        <f t="shared" si="753"/>
        <v>8481.0879461604709</v>
      </c>
      <c r="R4835" s="24">
        <f t="shared" si="762"/>
        <v>0</v>
      </c>
      <c r="S4835" s="25">
        <f t="shared" si="755"/>
        <v>8481.0879461604709</v>
      </c>
      <c r="T4835" s="25">
        <f t="shared" si="756"/>
        <v>0</v>
      </c>
      <c r="U4835" s="25" t="str">
        <f t="shared" si="757"/>
        <v>drain</v>
      </c>
      <c r="W4835" s="25">
        <f t="shared" si="760"/>
        <v>0</v>
      </c>
      <c r="X4835" s="25">
        <f t="shared" si="758"/>
        <v>0</v>
      </c>
      <c r="Y4835" s="25">
        <f t="shared" si="761"/>
        <v>0</v>
      </c>
      <c r="AA4835" s="25">
        <f t="shared" si="759"/>
        <v>8481.0879461604709</v>
      </c>
      <c r="AC4835" s="25">
        <f t="shared" si="754"/>
        <v>0</v>
      </c>
    </row>
    <row r="4836" x14ac:dyDescent="0.2">
      <c r="L4836" s="24">
        <v>4831</v>
      </c>
      <c r="M4836" s="28">
        <v>0.19619307500000002</v>
      </c>
      <c r="O4836" s="24">
        <v>4831</v>
      </c>
      <c r="P4836" s="24">
        <f>'ROTH 1.0'!O4836*'קובץ טיוטה'!$D$10</f>
        <v>12905.169395045832</v>
      </c>
      <c r="Q4836" s="24">
        <f t="shared" si="753"/>
        <v>9305.1693950458321</v>
      </c>
      <c r="R4836" s="24">
        <f t="shared" si="762"/>
        <v>13341.129100000002</v>
      </c>
      <c r="S4836" s="24">
        <f t="shared" si="755"/>
        <v>0</v>
      </c>
      <c r="T4836" s="24">
        <f t="shared" si="756"/>
        <v>4035.9597049541699</v>
      </c>
      <c r="U4836" s="24" t="str">
        <f t="shared" si="757"/>
        <v>charge</v>
      </c>
      <c r="W4836" s="24">
        <f t="shared" si="760"/>
        <v>3632.3637344587528</v>
      </c>
      <c r="X4836" s="24">
        <f t="shared" si="758"/>
        <v>3632.3637344587528</v>
      </c>
      <c r="Y4836" s="24">
        <f t="shared" si="761"/>
        <v>0</v>
      </c>
      <c r="AA4836" s="24">
        <f t="shared" si="759"/>
        <v>0</v>
      </c>
      <c r="AC4836" s="24">
        <f t="shared" si="754"/>
        <v>403.59597049541708</v>
      </c>
    </row>
    <row r="4837" x14ac:dyDescent="0.2">
      <c r="L4837" s="25">
        <v>4832</v>
      </c>
      <c r="M4837" s="29">
        <v>0.35981518099999998</v>
      </c>
      <c r="O4837" s="25">
        <v>4832</v>
      </c>
      <c r="P4837" s="24">
        <f>'ROTH 1.0'!O4837*'קובץ טיוטה'!$D$10</f>
        <v>14259.364878740258</v>
      </c>
      <c r="Q4837" s="25">
        <f t="shared" si="753"/>
        <v>10659.364878740258</v>
      </c>
      <c r="R4837" s="24">
        <f t="shared" si="762"/>
        <v>24467.432307999999</v>
      </c>
      <c r="S4837" s="25">
        <f t="shared" si="755"/>
        <v>0</v>
      </c>
      <c r="T4837" s="25">
        <f t="shared" si="756"/>
        <v>13808.067429259741</v>
      </c>
      <c r="U4837" s="25" t="str">
        <f t="shared" si="757"/>
        <v>charge</v>
      </c>
      <c r="W4837" s="25">
        <f t="shared" si="760"/>
        <v>12427.260686333768</v>
      </c>
      <c r="X4837" s="25">
        <f t="shared" si="758"/>
        <v>16059.624420792521</v>
      </c>
      <c r="Y4837" s="25">
        <f t="shared" si="761"/>
        <v>0</v>
      </c>
      <c r="AA4837" s="25">
        <f t="shared" si="759"/>
        <v>0</v>
      </c>
      <c r="AC4837" s="25">
        <f t="shared" si="754"/>
        <v>1380.8067429259736</v>
      </c>
    </row>
    <row r="4838" x14ac:dyDescent="0.2">
      <c r="L4838" s="24">
        <v>4833</v>
      </c>
      <c r="M4838" s="28">
        <v>0.480480401</v>
      </c>
      <c r="O4838" s="24">
        <v>4833</v>
      </c>
      <c r="P4838" s="24">
        <f>'ROTH 1.0'!O4838*'קובץ טיוטה'!$D$10</f>
        <v>15470.697559305969</v>
      </c>
      <c r="Q4838" s="24">
        <f t="shared" si="753"/>
        <v>11870.697559305969</v>
      </c>
      <c r="R4838" s="24">
        <f t="shared" si="762"/>
        <v>32672.667267999997</v>
      </c>
      <c r="S4838" s="24">
        <f t="shared" si="755"/>
        <v>0</v>
      </c>
      <c r="T4838" s="24">
        <f t="shared" si="756"/>
        <v>20801.969708694029</v>
      </c>
      <c r="U4838" s="24" t="str">
        <f t="shared" si="757"/>
        <v>charge</v>
      </c>
      <c r="W4838" s="24">
        <f t="shared" si="760"/>
        <v>18721.772737824627</v>
      </c>
      <c r="X4838" s="24">
        <f t="shared" si="758"/>
        <v>34781.397158617146</v>
      </c>
      <c r="Y4838" s="24">
        <f t="shared" si="761"/>
        <v>0</v>
      </c>
      <c r="AA4838" s="24">
        <f t="shared" si="759"/>
        <v>0</v>
      </c>
      <c r="AC4838" s="24">
        <f t="shared" si="754"/>
        <v>2080.1969708694014</v>
      </c>
    </row>
    <row r="4839" x14ac:dyDescent="0.2">
      <c r="L4839" s="25">
        <v>4834</v>
      </c>
      <c r="M4839" s="29">
        <v>0.66413707700000002</v>
      </c>
      <c r="O4839" s="25">
        <v>4834</v>
      </c>
      <c r="P4839" s="24">
        <f>'ROTH 1.0'!O4839*'קובץ טיוטה'!$D$10</f>
        <v>15858.84146175617</v>
      </c>
      <c r="Q4839" s="25">
        <f t="shared" si="753"/>
        <v>12258.84146175617</v>
      </c>
      <c r="R4839" s="24">
        <f t="shared" si="762"/>
        <v>45161.321236000003</v>
      </c>
      <c r="S4839" s="25">
        <f t="shared" si="755"/>
        <v>0</v>
      </c>
      <c r="T4839" s="25">
        <f t="shared" si="756"/>
        <v>32902.479774243831</v>
      </c>
      <c r="U4839" s="25" t="str">
        <f t="shared" si="757"/>
        <v>charge</v>
      </c>
      <c r="W4839" s="25">
        <f t="shared" si="760"/>
        <v>29612.231796819447</v>
      </c>
      <c r="X4839" s="25">
        <f t="shared" si="758"/>
        <v>64393.628955436594</v>
      </c>
      <c r="Y4839" s="25">
        <f t="shared" si="761"/>
        <v>0</v>
      </c>
      <c r="AA4839" s="25">
        <f t="shared" si="759"/>
        <v>0</v>
      </c>
      <c r="AC4839" s="25">
        <f t="shared" si="754"/>
        <v>3290.2479774243839</v>
      </c>
    </row>
    <row r="4840" x14ac:dyDescent="0.2">
      <c r="L4840" s="24">
        <v>4835</v>
      </c>
      <c r="M4840" s="28">
        <v>0.71950704799999998</v>
      </c>
      <c r="O4840" s="24">
        <v>4835</v>
      </c>
      <c r="P4840" s="24">
        <f>'ROTH 1.0'!O4840*'קובץ טיוטה'!$D$10</f>
        <v>16067.165204034995</v>
      </c>
      <c r="Q4840" s="24">
        <f t="shared" si="753"/>
        <v>12467.165204034995</v>
      </c>
      <c r="R4840" s="24">
        <f t="shared" si="762"/>
        <v>48926.479263999994</v>
      </c>
      <c r="S4840" s="24">
        <f t="shared" si="755"/>
        <v>0</v>
      </c>
      <c r="T4840" s="24">
        <f t="shared" si="756"/>
        <v>36459.314059965</v>
      </c>
      <c r="U4840" s="24" t="str">
        <f t="shared" si="757"/>
        <v>charge</v>
      </c>
      <c r="W4840" s="24">
        <f t="shared" si="760"/>
        <v>13606.371044563406</v>
      </c>
      <c r="X4840" s="24">
        <f t="shared" si="758"/>
        <v>78000</v>
      </c>
      <c r="Y4840" s="24">
        <f t="shared" si="761"/>
        <v>0</v>
      </c>
      <c r="AA4840" s="24">
        <f t="shared" si="759"/>
        <v>0</v>
      </c>
      <c r="AC4840" s="24">
        <f t="shared" si="754"/>
        <v>22852.943015401594</v>
      </c>
    </row>
    <row r="4841" x14ac:dyDescent="0.2">
      <c r="L4841" s="25">
        <v>4836</v>
      </c>
      <c r="M4841" s="29">
        <v>0.69876833500000002</v>
      </c>
      <c r="O4841" s="25">
        <v>4836</v>
      </c>
      <c r="P4841" s="24">
        <f>'ROTH 1.0'!O4841*'קובץ טיוטה'!$D$10</f>
        <v>16408.9624051754</v>
      </c>
      <c r="Q4841" s="25">
        <f t="shared" si="753"/>
        <v>12808.9624051754</v>
      </c>
      <c r="R4841" s="24">
        <f t="shared" si="762"/>
        <v>47516.246780000001</v>
      </c>
      <c r="S4841" s="25">
        <f t="shared" si="755"/>
        <v>0</v>
      </c>
      <c r="T4841" s="25">
        <f t="shared" si="756"/>
        <v>34707.284374824601</v>
      </c>
      <c r="U4841" s="25" t="str">
        <f t="shared" si="757"/>
        <v>charge</v>
      </c>
      <c r="W4841" s="25">
        <f t="shared" si="760"/>
        <v>0</v>
      </c>
      <c r="X4841" s="25">
        <f t="shared" si="758"/>
        <v>78000</v>
      </c>
      <c r="Y4841" s="25">
        <f t="shared" si="761"/>
        <v>0</v>
      </c>
      <c r="AA4841" s="25">
        <f t="shared" si="759"/>
        <v>0</v>
      </c>
      <c r="AC4841" s="25">
        <f t="shared" si="754"/>
        <v>34707.284374824601</v>
      </c>
    </row>
    <row r="4842" x14ac:dyDescent="0.2">
      <c r="L4842" s="24">
        <v>4837</v>
      </c>
      <c r="M4842" s="28">
        <v>0.75885429500000001</v>
      </c>
      <c r="O4842" s="24">
        <v>4837</v>
      </c>
      <c r="P4842" s="24">
        <f>'ROTH 1.0'!O4842*'קובץ טיוטה'!$D$10</f>
        <v>16928.373564141184</v>
      </c>
      <c r="Q4842" s="24">
        <f t="shared" si="753"/>
        <v>13328.373564141184</v>
      </c>
      <c r="R4842" s="24">
        <f t="shared" si="762"/>
        <v>51602.092059999995</v>
      </c>
      <c r="S4842" s="24">
        <f t="shared" si="755"/>
        <v>0</v>
      </c>
      <c r="T4842" s="24">
        <f t="shared" si="756"/>
        <v>38273.718495858811</v>
      </c>
      <c r="U4842" s="24" t="str">
        <f t="shared" si="757"/>
        <v>charge</v>
      </c>
      <c r="W4842" s="24">
        <f t="shared" si="760"/>
        <v>0</v>
      </c>
      <c r="X4842" s="24">
        <f t="shared" si="758"/>
        <v>78000</v>
      </c>
      <c r="Y4842" s="24">
        <f t="shared" si="761"/>
        <v>0</v>
      </c>
      <c r="AA4842" s="24">
        <f t="shared" si="759"/>
        <v>0</v>
      </c>
      <c r="AC4842" s="24">
        <f t="shared" si="754"/>
        <v>38273.718495858811</v>
      </c>
    </row>
    <row r="4843" x14ac:dyDescent="0.2">
      <c r="L4843" s="25">
        <v>4838</v>
      </c>
      <c r="M4843" s="29">
        <v>0.76418747199999992</v>
      </c>
      <c r="O4843" s="25">
        <v>4838</v>
      </c>
      <c r="P4843" s="24">
        <f>'ROTH 1.0'!O4843*'קובץ טיוטה'!$D$10</f>
        <v>17366.398013807055</v>
      </c>
      <c r="Q4843" s="25">
        <f t="shared" si="753"/>
        <v>13766.398013807055</v>
      </c>
      <c r="R4843" s="24">
        <f t="shared" si="762"/>
        <v>51964.748095999988</v>
      </c>
      <c r="S4843" s="25">
        <f t="shared" si="755"/>
        <v>0</v>
      </c>
      <c r="T4843" s="25">
        <f t="shared" si="756"/>
        <v>38198.350082192934</v>
      </c>
      <c r="U4843" s="25" t="str">
        <f t="shared" si="757"/>
        <v>charge</v>
      </c>
      <c r="W4843" s="25">
        <f t="shared" si="760"/>
        <v>0</v>
      </c>
      <c r="X4843" s="25">
        <f t="shared" si="758"/>
        <v>78000</v>
      </c>
      <c r="Y4843" s="25">
        <f t="shared" si="761"/>
        <v>0</v>
      </c>
      <c r="AA4843" s="25">
        <f t="shared" si="759"/>
        <v>0</v>
      </c>
      <c r="AC4843" s="25">
        <f t="shared" si="754"/>
        <v>38198.350082192934</v>
      </c>
    </row>
    <row r="4844" x14ac:dyDescent="0.2">
      <c r="L4844" s="24">
        <v>4839</v>
      </c>
      <c r="M4844" s="28">
        <v>0.73458934600000003</v>
      </c>
      <c r="O4844" s="24">
        <v>4839</v>
      </c>
      <c r="P4844" s="24">
        <f>'ROTH 1.0'!O4844*'קובץ טיוטה'!$D$10</f>
        <v>17524.682684599138</v>
      </c>
      <c r="Q4844" s="24">
        <f t="shared" si="753"/>
        <v>13924.682684599138</v>
      </c>
      <c r="R4844" s="24">
        <f t="shared" si="762"/>
        <v>49952.075528000001</v>
      </c>
      <c r="S4844" s="24">
        <f t="shared" si="755"/>
        <v>0</v>
      </c>
      <c r="T4844" s="24">
        <f t="shared" si="756"/>
        <v>36027.392843400863</v>
      </c>
      <c r="U4844" s="24" t="str">
        <f t="shared" si="757"/>
        <v>charge</v>
      </c>
      <c r="W4844" s="24">
        <f t="shared" si="760"/>
        <v>0</v>
      </c>
      <c r="X4844" s="24">
        <f t="shared" si="758"/>
        <v>78000</v>
      </c>
      <c r="Y4844" s="24">
        <f t="shared" si="761"/>
        <v>0</v>
      </c>
      <c r="AA4844" s="24">
        <f t="shared" si="759"/>
        <v>0</v>
      </c>
      <c r="AC4844" s="24">
        <f t="shared" si="754"/>
        <v>36027.392843400863</v>
      </c>
    </row>
    <row r="4845" x14ac:dyDescent="0.2">
      <c r="L4845" s="25">
        <v>4840</v>
      </c>
      <c r="M4845" s="29">
        <v>0.67877543600000001</v>
      </c>
      <c r="O4845" s="25">
        <v>4840</v>
      </c>
      <c r="P4845" s="24">
        <f>'ROTH 1.0'!O4845*'קובץ טיוטה'!$D$10</f>
        <v>17356.659138868603</v>
      </c>
      <c r="Q4845" s="25">
        <f t="shared" si="753"/>
        <v>13756.659138868603</v>
      </c>
      <c r="R4845" s="24">
        <f t="shared" si="762"/>
        <v>46156.729648</v>
      </c>
      <c r="S4845" s="25">
        <f t="shared" si="755"/>
        <v>0</v>
      </c>
      <c r="T4845" s="25">
        <f t="shared" si="756"/>
        <v>32400.070509131398</v>
      </c>
      <c r="U4845" s="25" t="str">
        <f t="shared" si="757"/>
        <v>charge</v>
      </c>
      <c r="W4845" s="25">
        <f t="shared" si="760"/>
        <v>0</v>
      </c>
      <c r="X4845" s="25">
        <f t="shared" si="758"/>
        <v>78000</v>
      </c>
      <c r="Y4845" s="25">
        <f t="shared" si="761"/>
        <v>0</v>
      </c>
      <c r="AA4845" s="25">
        <f t="shared" si="759"/>
        <v>0</v>
      </c>
      <c r="AC4845" s="25">
        <f t="shared" si="754"/>
        <v>32400.070509131398</v>
      </c>
    </row>
    <row r="4846" x14ac:dyDescent="0.2">
      <c r="L4846" s="24">
        <v>4841</v>
      </c>
      <c r="M4846" s="28">
        <v>0.58092168500000008</v>
      </c>
      <c r="O4846" s="24">
        <v>4841</v>
      </c>
      <c r="P4846" s="24">
        <f>'ROTH 1.0'!O4846*'קובץ טיוטה'!$D$10</f>
        <v>17130.361111887883</v>
      </c>
      <c r="Q4846" s="24">
        <f t="shared" si="753"/>
        <v>13530.361111887883</v>
      </c>
      <c r="R4846" s="24">
        <f t="shared" si="762"/>
        <v>39502.674580000006</v>
      </c>
      <c r="S4846" s="24">
        <f t="shared" si="755"/>
        <v>0</v>
      </c>
      <c r="T4846" s="24">
        <f t="shared" si="756"/>
        <v>25972.313468112123</v>
      </c>
      <c r="U4846" s="24" t="str">
        <f t="shared" si="757"/>
        <v>charge</v>
      </c>
      <c r="W4846" s="24">
        <f t="shared" si="760"/>
        <v>0</v>
      </c>
      <c r="X4846" s="24">
        <f t="shared" si="758"/>
        <v>78000</v>
      </c>
      <c r="Y4846" s="24">
        <f t="shared" si="761"/>
        <v>0</v>
      </c>
      <c r="AA4846" s="24">
        <f t="shared" si="759"/>
        <v>0</v>
      </c>
      <c r="AC4846" s="24">
        <f t="shared" si="754"/>
        <v>25972.313468112123</v>
      </c>
    </row>
    <row r="4847" x14ac:dyDescent="0.2">
      <c r="L4847" s="25">
        <v>4842</v>
      </c>
      <c r="M4847" s="29">
        <v>0.26700348899999998</v>
      </c>
      <c r="O4847" s="25">
        <v>4842</v>
      </c>
      <c r="P4847" s="24">
        <f>'ROTH 1.0'!O4847*'קובץ טיוטה'!$D$10</f>
        <v>16903.130788129933</v>
      </c>
      <c r="Q4847" s="25">
        <f t="shared" si="753"/>
        <v>13303.130788129933</v>
      </c>
      <c r="R4847" s="24">
        <f t="shared" si="762"/>
        <v>18156.237251999999</v>
      </c>
      <c r="S4847" s="25">
        <f t="shared" si="755"/>
        <v>0</v>
      </c>
      <c r="T4847" s="25">
        <f t="shared" si="756"/>
        <v>4853.1064638700664</v>
      </c>
      <c r="U4847" s="25" t="str">
        <f t="shared" si="757"/>
        <v>charge</v>
      </c>
      <c r="W4847" s="25">
        <f t="shared" si="760"/>
        <v>0</v>
      </c>
      <c r="X4847" s="25">
        <f t="shared" si="758"/>
        <v>78000</v>
      </c>
      <c r="Y4847" s="25">
        <f t="shared" si="761"/>
        <v>0</v>
      </c>
      <c r="AA4847" s="25">
        <f t="shared" si="759"/>
        <v>0</v>
      </c>
      <c r="AC4847" s="25">
        <f t="shared" si="754"/>
        <v>4853.1064638700664</v>
      </c>
    </row>
    <row r="4848" x14ac:dyDescent="0.2">
      <c r="L4848" s="24">
        <v>4843</v>
      </c>
      <c r="M4848" s="28">
        <v>2.5397201000000001E-2</v>
      </c>
      <c r="O4848" s="24">
        <v>4843</v>
      </c>
      <c r="P4848" s="24">
        <f>'ROTH 1.0'!O4848*'קובץ טיוטה'!$D$10</f>
        <v>16342.405601547433</v>
      </c>
      <c r="Q4848" s="24">
        <f t="shared" si="753"/>
        <v>12742.405601547433</v>
      </c>
      <c r="R4848" s="24">
        <f t="shared" si="762"/>
        <v>1727.0096680000001</v>
      </c>
      <c r="S4848" s="24">
        <f t="shared" si="755"/>
        <v>11015.395933547432</v>
      </c>
      <c r="T4848" s="24">
        <f t="shared" si="756"/>
        <v>0</v>
      </c>
      <c r="U4848" s="24" t="str">
        <f t="shared" si="757"/>
        <v>drain</v>
      </c>
      <c r="W4848" s="24">
        <f t="shared" si="760"/>
        <v>0</v>
      </c>
      <c r="X4848" s="24">
        <f t="shared" si="758"/>
        <v>66984.604066452564</v>
      </c>
      <c r="Y4848" s="24">
        <f t="shared" si="761"/>
        <v>11015.395933547436</v>
      </c>
      <c r="AA4848" s="24">
        <f t="shared" si="759"/>
        <v>0</v>
      </c>
      <c r="AC4848" s="24">
        <f t="shared" si="754"/>
        <v>0</v>
      </c>
    </row>
    <row r="4849" x14ac:dyDescent="0.2">
      <c r="L4849" s="25">
        <v>4844</v>
      </c>
      <c r="M4849" s="29">
        <v>0</v>
      </c>
      <c r="O4849" s="25">
        <v>4844</v>
      </c>
      <c r="P4849" s="24">
        <f>'ROTH 1.0'!O4849*'קובץ טיוטה'!$D$10</f>
        <v>16082.603281708647</v>
      </c>
      <c r="Q4849" s="25">
        <f t="shared" si="753"/>
        <v>12482.603281708647</v>
      </c>
      <c r="R4849" s="24">
        <f t="shared" si="762"/>
        <v>0</v>
      </c>
      <c r="S4849" s="25">
        <f t="shared" si="755"/>
        <v>12482.603281708647</v>
      </c>
      <c r="T4849" s="25">
        <f t="shared" si="756"/>
        <v>0</v>
      </c>
      <c r="U4849" s="25" t="str">
        <f t="shared" si="757"/>
        <v>drain</v>
      </c>
      <c r="W4849" s="25">
        <f t="shared" si="760"/>
        <v>0</v>
      </c>
      <c r="X4849" s="25">
        <f t="shared" si="758"/>
        <v>54502.000784743919</v>
      </c>
      <c r="Y4849" s="25">
        <f t="shared" si="761"/>
        <v>12482.603281708645</v>
      </c>
      <c r="AA4849" s="25">
        <f t="shared" si="759"/>
        <v>0</v>
      </c>
      <c r="AC4849" s="25">
        <f t="shared" si="754"/>
        <v>0</v>
      </c>
    </row>
    <row r="4850" x14ac:dyDescent="0.2">
      <c r="L4850" s="24">
        <v>4845</v>
      </c>
      <c r="M4850" s="28">
        <v>0</v>
      </c>
      <c r="O4850" s="24">
        <v>4845</v>
      </c>
      <c r="P4850" s="24">
        <f>'ROTH 1.0'!O4850*'קובץ טיוטה'!$D$10</f>
        <v>15942.785208527965</v>
      </c>
      <c r="Q4850" s="24">
        <f t="shared" si="753"/>
        <v>12342.785208527965</v>
      </c>
      <c r="R4850" s="24">
        <f t="shared" si="762"/>
        <v>0</v>
      </c>
      <c r="S4850" s="24">
        <f t="shared" si="755"/>
        <v>12342.785208527965</v>
      </c>
      <c r="T4850" s="24">
        <f t="shared" si="756"/>
        <v>0</v>
      </c>
      <c r="U4850" s="24" t="str">
        <f t="shared" si="757"/>
        <v>drain</v>
      </c>
      <c r="W4850" s="24">
        <f t="shared" si="760"/>
        <v>0</v>
      </c>
      <c r="X4850" s="24">
        <f t="shared" si="758"/>
        <v>42159.215576215953</v>
      </c>
      <c r="Y4850" s="24">
        <f t="shared" si="761"/>
        <v>12342.785208527966</v>
      </c>
      <c r="AA4850" s="24">
        <f t="shared" si="759"/>
        <v>0</v>
      </c>
      <c r="AC4850" s="24">
        <f t="shared" si="754"/>
        <v>0</v>
      </c>
    </row>
    <row r="4851" x14ac:dyDescent="0.2">
      <c r="L4851" s="25">
        <v>4846</v>
      </c>
      <c r="M4851" s="29">
        <v>0</v>
      </c>
      <c r="O4851" s="25">
        <v>4846</v>
      </c>
      <c r="P4851" s="24">
        <f>'ROTH 1.0'!O4851*'קובץ טיוטה'!$D$10</f>
        <v>15359.619268273816</v>
      </c>
      <c r="Q4851" s="25">
        <f t="shared" si="753"/>
        <v>11759.619268273816</v>
      </c>
      <c r="R4851" s="24">
        <f t="shared" si="762"/>
        <v>0</v>
      </c>
      <c r="S4851" s="25">
        <f t="shared" si="755"/>
        <v>11759.619268273816</v>
      </c>
      <c r="T4851" s="25">
        <f t="shared" si="756"/>
        <v>0</v>
      </c>
      <c r="U4851" s="25" t="str">
        <f t="shared" si="757"/>
        <v>drain</v>
      </c>
      <c r="W4851" s="25">
        <f t="shared" si="760"/>
        <v>0</v>
      </c>
      <c r="X4851" s="25">
        <f t="shared" si="758"/>
        <v>30399.596307942134</v>
      </c>
      <c r="Y4851" s="25">
        <f t="shared" si="761"/>
        <v>11759.619268273818</v>
      </c>
      <c r="AA4851" s="25">
        <f t="shared" si="759"/>
        <v>0</v>
      </c>
      <c r="AC4851" s="25">
        <f t="shared" si="754"/>
        <v>0</v>
      </c>
    </row>
    <row r="4852" x14ac:dyDescent="0.2">
      <c r="L4852" s="24">
        <v>4847</v>
      </c>
      <c r="M4852" s="28">
        <v>0</v>
      </c>
      <c r="O4852" s="24">
        <v>4847</v>
      </c>
      <c r="P4852" s="24">
        <f>'ROTH 1.0'!O4852*'קובץ טיוטה'!$D$10</f>
        <v>14602.851028111663</v>
      </c>
      <c r="Q4852" s="24">
        <f t="shared" si="753"/>
        <v>11002.851028111663</v>
      </c>
      <c r="R4852" s="24">
        <f t="shared" si="762"/>
        <v>0</v>
      </c>
      <c r="S4852" s="24">
        <f t="shared" si="755"/>
        <v>11002.851028111663</v>
      </c>
      <c r="T4852" s="24">
        <f t="shared" si="756"/>
        <v>0</v>
      </c>
      <c r="U4852" s="24" t="str">
        <f t="shared" si="757"/>
        <v>drain</v>
      </c>
      <c r="W4852" s="24">
        <f t="shared" si="760"/>
        <v>0</v>
      </c>
      <c r="X4852" s="24">
        <f t="shared" si="758"/>
        <v>19396.745279830473</v>
      </c>
      <c r="Y4852" s="24">
        <f t="shared" si="761"/>
        <v>11002.851028111661</v>
      </c>
      <c r="AA4852" s="24">
        <f t="shared" si="759"/>
        <v>0</v>
      </c>
      <c r="AC4852" s="24">
        <f t="shared" si="754"/>
        <v>0</v>
      </c>
    </row>
    <row r="4853" x14ac:dyDescent="0.2">
      <c r="L4853" s="25">
        <v>4848</v>
      </c>
      <c r="M4853" s="29">
        <v>0</v>
      </c>
      <c r="O4853" s="25">
        <v>4848</v>
      </c>
      <c r="P4853" s="24">
        <f>'ROTH 1.0'!O4853*'קובץ טיוטה'!$D$10</f>
        <v>13817.50812708275</v>
      </c>
      <c r="Q4853" s="25">
        <f t="shared" si="753"/>
        <v>10217.50812708275</v>
      </c>
      <c r="R4853" s="24">
        <f t="shared" si="762"/>
        <v>0</v>
      </c>
      <c r="S4853" s="25">
        <f t="shared" si="755"/>
        <v>10217.50812708275</v>
      </c>
      <c r="T4853" s="25">
        <f t="shared" si="756"/>
        <v>0</v>
      </c>
      <c r="U4853" s="25" t="str">
        <f t="shared" si="757"/>
        <v>drain</v>
      </c>
      <c r="W4853" s="25">
        <f t="shared" si="760"/>
        <v>0</v>
      </c>
      <c r="X4853" s="25">
        <f t="shared" si="758"/>
        <v>9179.2371527477226</v>
      </c>
      <c r="Y4853" s="25">
        <f t="shared" si="761"/>
        <v>10217.50812708275</v>
      </c>
      <c r="AA4853" s="25">
        <f t="shared" si="759"/>
        <v>0</v>
      </c>
      <c r="AC4853" s="25">
        <f t="shared" si="754"/>
        <v>0</v>
      </c>
    </row>
    <row r="4854" x14ac:dyDescent="0.2">
      <c r="L4854" s="24">
        <v>4849</v>
      </c>
      <c r="M4854" s="28">
        <v>0</v>
      </c>
      <c r="O4854" s="24">
        <v>4849</v>
      </c>
      <c r="P4854" s="24">
        <f>'ROTH 1.0'!O4854*'קובץ טיוטה'!$D$10</f>
        <v>13506.686440588899</v>
      </c>
      <c r="Q4854" s="24">
        <f t="shared" si="753"/>
        <v>9906.6864405888991</v>
      </c>
      <c r="R4854" s="24">
        <f t="shared" si="762"/>
        <v>0</v>
      </c>
      <c r="S4854" s="24">
        <f t="shared" si="755"/>
        <v>9906.6864405888991</v>
      </c>
      <c r="T4854" s="24">
        <f t="shared" si="756"/>
        <v>0</v>
      </c>
      <c r="U4854" s="24" t="str">
        <f t="shared" si="757"/>
        <v>drain</v>
      </c>
      <c r="W4854" s="24">
        <f t="shared" si="760"/>
        <v>0</v>
      </c>
      <c r="X4854" s="24">
        <f t="shared" si="758"/>
        <v>0</v>
      </c>
      <c r="Y4854" s="24">
        <f t="shared" si="761"/>
        <v>9179.2371527477226</v>
      </c>
      <c r="AA4854" s="24">
        <f t="shared" si="759"/>
        <v>727.44928784117656</v>
      </c>
      <c r="AC4854" s="24">
        <f t="shared" si="754"/>
        <v>0</v>
      </c>
    </row>
    <row r="4855" x14ac:dyDescent="0.2">
      <c r="L4855" s="25">
        <v>4850</v>
      </c>
      <c r="M4855" s="29">
        <v>0</v>
      </c>
      <c r="O4855" s="25">
        <v>4850</v>
      </c>
      <c r="P4855" s="24">
        <f>'ROTH 1.0'!O4855*'קובץ טיוטה'!$D$10</f>
        <v>12918.840684191109</v>
      </c>
      <c r="Q4855" s="25">
        <f t="shared" si="753"/>
        <v>9318.8406841911092</v>
      </c>
      <c r="R4855" s="24">
        <f t="shared" si="762"/>
        <v>0</v>
      </c>
      <c r="S4855" s="25">
        <f t="shared" si="755"/>
        <v>9318.8406841911092</v>
      </c>
      <c r="T4855" s="25">
        <f t="shared" si="756"/>
        <v>0</v>
      </c>
      <c r="U4855" s="25" t="str">
        <f t="shared" si="757"/>
        <v>drain</v>
      </c>
      <c r="W4855" s="25">
        <f t="shared" si="760"/>
        <v>0</v>
      </c>
      <c r="X4855" s="25">
        <f t="shared" si="758"/>
        <v>0</v>
      </c>
      <c r="Y4855" s="25">
        <f t="shared" si="761"/>
        <v>0</v>
      </c>
      <c r="AA4855" s="25">
        <f t="shared" si="759"/>
        <v>9318.8406841911092</v>
      </c>
      <c r="AC4855" s="25">
        <f t="shared" si="754"/>
        <v>0</v>
      </c>
    </row>
    <row r="4856" x14ac:dyDescent="0.2">
      <c r="L4856" s="24">
        <v>4851</v>
      </c>
      <c r="M4856" s="28">
        <v>0</v>
      </c>
      <c r="O4856" s="24">
        <v>4851</v>
      </c>
      <c r="P4856" s="24">
        <f>'ROTH 1.0'!O4856*'קובץ טיוטה'!$D$10</f>
        <v>12487.698239135594</v>
      </c>
      <c r="Q4856" s="24">
        <f t="shared" si="753"/>
        <v>8887.6982391355941</v>
      </c>
      <c r="R4856" s="24">
        <f t="shared" si="762"/>
        <v>0</v>
      </c>
      <c r="S4856" s="24">
        <f t="shared" si="755"/>
        <v>8887.6982391355941</v>
      </c>
      <c r="T4856" s="24">
        <f t="shared" si="756"/>
        <v>0</v>
      </c>
      <c r="U4856" s="24" t="str">
        <f t="shared" si="757"/>
        <v>drain</v>
      </c>
      <c r="W4856" s="24">
        <f t="shared" si="760"/>
        <v>0</v>
      </c>
      <c r="X4856" s="24">
        <f t="shared" si="758"/>
        <v>0</v>
      </c>
      <c r="Y4856" s="24">
        <f t="shared" si="761"/>
        <v>0</v>
      </c>
      <c r="AA4856" s="24">
        <f t="shared" si="759"/>
        <v>8887.6982391355941</v>
      </c>
      <c r="AC4856" s="24">
        <f t="shared" si="754"/>
        <v>0</v>
      </c>
    </row>
    <row r="4857" x14ac:dyDescent="0.2">
      <c r="L4857" s="25">
        <v>4852</v>
      </c>
      <c r="M4857" s="29">
        <v>0</v>
      </c>
      <c r="O4857" s="25">
        <v>4852</v>
      </c>
      <c r="P4857" s="24">
        <f>'ROTH 1.0'!O4857*'קובץ טיוטה'!$D$10</f>
        <v>12257.052955106117</v>
      </c>
      <c r="Q4857" s="25">
        <f t="shared" si="753"/>
        <v>8657.0529551061172</v>
      </c>
      <c r="R4857" s="24">
        <f t="shared" si="762"/>
        <v>0</v>
      </c>
      <c r="S4857" s="25">
        <f t="shared" si="755"/>
        <v>8657.0529551061172</v>
      </c>
      <c r="T4857" s="25">
        <f t="shared" si="756"/>
        <v>0</v>
      </c>
      <c r="U4857" s="25" t="str">
        <f t="shared" si="757"/>
        <v>drain</v>
      </c>
      <c r="W4857" s="25">
        <f t="shared" si="760"/>
        <v>0</v>
      </c>
      <c r="X4857" s="25">
        <f t="shared" si="758"/>
        <v>0</v>
      </c>
      <c r="Y4857" s="25">
        <f t="shared" si="761"/>
        <v>0</v>
      </c>
      <c r="AA4857" s="25">
        <f t="shared" si="759"/>
        <v>8657.0529551061172</v>
      </c>
      <c r="AC4857" s="25">
        <f t="shared" si="754"/>
        <v>0</v>
      </c>
    </row>
    <row r="4858" x14ac:dyDescent="0.2">
      <c r="L4858" s="24">
        <v>4853</v>
      </c>
      <c r="M4858" s="28">
        <v>0</v>
      </c>
      <c r="O4858" s="24">
        <v>4853</v>
      </c>
      <c r="P4858" s="24">
        <f>'ROTH 1.0'!O4858*'קובץ טיוטה'!$D$10</f>
        <v>12177.49687285216</v>
      </c>
      <c r="Q4858" s="24">
        <f t="shared" si="753"/>
        <v>8577.4968728521599</v>
      </c>
      <c r="R4858" s="24">
        <f t="shared" si="762"/>
        <v>0</v>
      </c>
      <c r="S4858" s="24">
        <f t="shared" si="755"/>
        <v>8577.4968728521599</v>
      </c>
      <c r="T4858" s="24">
        <f t="shared" si="756"/>
        <v>0</v>
      </c>
      <c r="U4858" s="24" t="str">
        <f t="shared" si="757"/>
        <v>drain</v>
      </c>
      <c r="W4858" s="24">
        <f t="shared" si="760"/>
        <v>0</v>
      </c>
      <c r="X4858" s="24">
        <f t="shared" si="758"/>
        <v>0</v>
      </c>
      <c r="Y4858" s="24">
        <f t="shared" si="761"/>
        <v>0</v>
      </c>
      <c r="AA4858" s="24">
        <f t="shared" si="759"/>
        <v>8577.4968728521599</v>
      </c>
      <c r="AC4858" s="24">
        <f t="shared" si="754"/>
        <v>0</v>
      </c>
    </row>
    <row r="4859" x14ac:dyDescent="0.2">
      <c r="L4859" s="25">
        <v>4854</v>
      </c>
      <c r="M4859" s="29">
        <v>0</v>
      </c>
      <c r="O4859" s="25">
        <v>4854</v>
      </c>
      <c r="P4859" s="24">
        <f>'ROTH 1.0'!O4859*'קובץ טיוטה'!$D$10</f>
        <v>12008.759459873872</v>
      </c>
      <c r="Q4859" s="25">
        <f t="shared" si="753"/>
        <v>8408.7594598738724</v>
      </c>
      <c r="R4859" s="24">
        <f t="shared" si="762"/>
        <v>0</v>
      </c>
      <c r="S4859" s="25">
        <f t="shared" si="755"/>
        <v>8408.7594598738724</v>
      </c>
      <c r="T4859" s="25">
        <f t="shared" si="756"/>
        <v>0</v>
      </c>
      <c r="U4859" s="25" t="str">
        <f t="shared" si="757"/>
        <v>drain</v>
      </c>
      <c r="W4859" s="25">
        <f t="shared" si="760"/>
        <v>0</v>
      </c>
      <c r="X4859" s="25">
        <f t="shared" si="758"/>
        <v>0</v>
      </c>
      <c r="Y4859" s="25">
        <f t="shared" si="761"/>
        <v>0</v>
      </c>
      <c r="AA4859" s="25">
        <f t="shared" si="759"/>
        <v>8408.7594598738724</v>
      </c>
      <c r="AC4859" s="25">
        <f t="shared" si="754"/>
        <v>0</v>
      </c>
    </row>
    <row r="4860" x14ac:dyDescent="0.2">
      <c r="L4860" s="24">
        <v>4855</v>
      </c>
      <c r="M4860" s="28">
        <v>0.151639044</v>
      </c>
      <c r="O4860" s="24">
        <v>4855</v>
      </c>
      <c r="P4860" s="24">
        <f>'ROTH 1.0'!O4860*'קובץ טיוטה'!$D$10</f>
        <v>12995.546447973473</v>
      </c>
      <c r="Q4860" s="24">
        <f t="shared" si="753"/>
        <v>9395.5464479734728</v>
      </c>
      <c r="R4860" s="24">
        <f t="shared" si="762"/>
        <v>10311.454991999999</v>
      </c>
      <c r="S4860" s="24">
        <f t="shared" si="755"/>
        <v>0</v>
      </c>
      <c r="T4860" s="24">
        <f t="shared" si="756"/>
        <v>915.90854402652622</v>
      </c>
      <c r="U4860" s="24" t="str">
        <f t="shared" si="757"/>
        <v>charge</v>
      </c>
      <c r="W4860" s="24">
        <f t="shared" si="760"/>
        <v>824.31768962387366</v>
      </c>
      <c r="X4860" s="24">
        <f t="shared" si="758"/>
        <v>824.31768962387366</v>
      </c>
      <c r="Y4860" s="24">
        <f t="shared" si="761"/>
        <v>0</v>
      </c>
      <c r="AA4860" s="24">
        <f t="shared" si="759"/>
        <v>0</v>
      </c>
      <c r="AC4860" s="24">
        <f t="shared" si="754"/>
        <v>91.590854402652553</v>
      </c>
    </row>
    <row r="4861" x14ac:dyDescent="0.2">
      <c r="L4861" s="25">
        <v>4856</v>
      </c>
      <c r="M4861" s="29">
        <v>0.218536703</v>
      </c>
      <c r="O4861" s="25">
        <v>4856</v>
      </c>
      <c r="P4861" s="24">
        <f>'ROTH 1.0'!O4861*'קובץ טיוטה'!$D$10</f>
        <v>14271.944710353382</v>
      </c>
      <c r="Q4861" s="25">
        <f t="shared" si="753"/>
        <v>10671.944710353382</v>
      </c>
      <c r="R4861" s="24">
        <f t="shared" si="762"/>
        <v>14860.495803999998</v>
      </c>
      <c r="S4861" s="25">
        <f t="shared" si="755"/>
        <v>0</v>
      </c>
      <c r="T4861" s="25">
        <f t="shared" si="756"/>
        <v>4188.5510936466162</v>
      </c>
      <c r="U4861" s="25" t="str">
        <f t="shared" si="757"/>
        <v>charge</v>
      </c>
      <c r="W4861" s="25">
        <f t="shared" si="760"/>
        <v>3769.6959842819542</v>
      </c>
      <c r="X4861" s="25">
        <f t="shared" si="758"/>
        <v>4594.013673905828</v>
      </c>
      <c r="Y4861" s="25">
        <f t="shared" si="761"/>
        <v>0</v>
      </c>
      <c r="AA4861" s="25">
        <f t="shared" si="759"/>
        <v>0</v>
      </c>
      <c r="AC4861" s="25">
        <f t="shared" si="754"/>
        <v>418.85510936466198</v>
      </c>
    </row>
    <row r="4862" x14ac:dyDescent="0.2">
      <c r="L4862" s="24">
        <v>4857</v>
      </c>
      <c r="M4862" s="28">
        <v>0.42996939899999997</v>
      </c>
      <c r="O4862" s="24">
        <v>4857</v>
      </c>
      <c r="P4862" s="24">
        <f>'ROTH 1.0'!O4862*'קובץ טיוטה'!$D$10</f>
        <v>15477.160647681514</v>
      </c>
      <c r="Q4862" s="24">
        <f t="shared" si="753"/>
        <v>11877.160647681514</v>
      </c>
      <c r="R4862" s="24">
        <f t="shared" si="762"/>
        <v>29237.919131999999</v>
      </c>
      <c r="S4862" s="24">
        <f t="shared" si="755"/>
        <v>0</v>
      </c>
      <c r="T4862" s="24">
        <f t="shared" si="756"/>
        <v>17360.758484318485</v>
      </c>
      <c r="U4862" s="24" t="str">
        <f t="shared" si="757"/>
        <v>charge</v>
      </c>
      <c r="W4862" s="24">
        <f t="shared" si="760"/>
        <v>15624.682635886635</v>
      </c>
      <c r="X4862" s="24">
        <f t="shared" si="758"/>
        <v>20218.696309792464</v>
      </c>
      <c r="Y4862" s="24">
        <f t="shared" si="761"/>
        <v>0</v>
      </c>
      <c r="AA4862" s="24">
        <f t="shared" si="759"/>
        <v>0</v>
      </c>
      <c r="AC4862" s="24">
        <f t="shared" si="754"/>
        <v>1736.0758484318503</v>
      </c>
    </row>
    <row r="4863" x14ac:dyDescent="0.2">
      <c r="L4863" s="25">
        <v>4858</v>
      </c>
      <c r="M4863" s="29">
        <v>0.63027055300000001</v>
      </c>
      <c r="O4863" s="25">
        <v>4858</v>
      </c>
      <c r="P4863" s="24">
        <f>'ROTH 1.0'!O4863*'קובץ טיוטה'!$D$10</f>
        <v>15671.382920424954</v>
      </c>
      <c r="Q4863" s="25">
        <f t="shared" si="753"/>
        <v>12071.382920424954</v>
      </c>
      <c r="R4863" s="24">
        <f t="shared" si="762"/>
        <v>42858.397603999998</v>
      </c>
      <c r="S4863" s="25">
        <f t="shared" si="755"/>
        <v>0</v>
      </c>
      <c r="T4863" s="25">
        <f t="shared" si="756"/>
        <v>30787.014683575042</v>
      </c>
      <c r="U4863" s="25" t="str">
        <f t="shared" si="757"/>
        <v>charge</v>
      </c>
      <c r="W4863" s="25">
        <f t="shared" si="760"/>
        <v>27708.313215217535</v>
      </c>
      <c r="X4863" s="25">
        <f t="shared" si="758"/>
        <v>47927.009525009998</v>
      </c>
      <c r="Y4863" s="25">
        <f t="shared" si="761"/>
        <v>0</v>
      </c>
      <c r="AA4863" s="25">
        <f t="shared" si="759"/>
        <v>0</v>
      </c>
      <c r="AC4863" s="25">
        <f t="shared" si="754"/>
        <v>3078.7014683575071</v>
      </c>
    </row>
    <row r="4864" x14ac:dyDescent="0.2">
      <c r="L4864" s="24">
        <v>4859</v>
      </c>
      <c r="M4864" s="28">
        <v>0.684690998</v>
      </c>
      <c r="O4864" s="24">
        <v>4859</v>
      </c>
      <c r="P4864" s="24">
        <f>'ROTH 1.0'!O4864*'קובץ טיוטה'!$D$10</f>
        <v>16177.866076749293</v>
      </c>
      <c r="Q4864" s="24">
        <f t="shared" si="753"/>
        <v>12577.866076749293</v>
      </c>
      <c r="R4864" s="24">
        <f t="shared" si="762"/>
        <v>46558.987864000002</v>
      </c>
      <c r="S4864" s="24">
        <f t="shared" si="755"/>
        <v>0</v>
      </c>
      <c r="T4864" s="24">
        <f t="shared" si="756"/>
        <v>33981.121787250711</v>
      </c>
      <c r="U4864" s="24" t="str">
        <f t="shared" si="757"/>
        <v>charge</v>
      </c>
      <c r="W4864" s="24">
        <f t="shared" si="760"/>
        <v>30072.990474990002</v>
      </c>
      <c r="X4864" s="24">
        <f t="shared" si="758"/>
        <v>78000</v>
      </c>
      <c r="Y4864" s="24">
        <f t="shared" si="761"/>
        <v>0</v>
      </c>
      <c r="AA4864" s="24">
        <f t="shared" si="759"/>
        <v>0</v>
      </c>
      <c r="AC4864" s="24">
        <f t="shared" si="754"/>
        <v>3908.1313122607098</v>
      </c>
    </row>
    <row r="4865" x14ac:dyDescent="0.2">
      <c r="L4865" s="25">
        <v>4860</v>
      </c>
      <c r="M4865" s="29">
        <v>0.71369168400000005</v>
      </c>
      <c r="O4865" s="25">
        <v>4860</v>
      </c>
      <c r="P4865" s="24">
        <f>'ROTH 1.0'!O4865*'קובץ טיוטה'!$D$10</f>
        <v>16463.234173537094</v>
      </c>
      <c r="Q4865" s="25">
        <f t="shared" si="753"/>
        <v>12863.234173537094</v>
      </c>
      <c r="R4865" s="24">
        <f t="shared" si="762"/>
        <v>48531.034512000006</v>
      </c>
      <c r="S4865" s="25">
        <f t="shared" si="755"/>
        <v>0</v>
      </c>
      <c r="T4865" s="25">
        <f t="shared" si="756"/>
        <v>35667.800338462912</v>
      </c>
      <c r="U4865" s="25" t="str">
        <f t="shared" si="757"/>
        <v>charge</v>
      </c>
      <c r="W4865" s="25">
        <f t="shared" si="760"/>
        <v>0</v>
      </c>
      <c r="X4865" s="25">
        <f t="shared" si="758"/>
        <v>78000</v>
      </c>
      <c r="Y4865" s="25">
        <f t="shared" si="761"/>
        <v>0</v>
      </c>
      <c r="AA4865" s="25">
        <f t="shared" si="759"/>
        <v>0</v>
      </c>
      <c r="AC4865" s="25">
        <f t="shared" si="754"/>
        <v>35667.800338462912</v>
      </c>
    </row>
    <row r="4866" x14ac:dyDescent="0.2">
      <c r="L4866" s="24">
        <v>4861</v>
      </c>
      <c r="M4866" s="28">
        <v>0.726431983</v>
      </c>
      <c r="O4866" s="24">
        <v>4861</v>
      </c>
      <c r="P4866" s="24">
        <f>'ROTH 1.0'!O4866*'קובץ טיוטה'!$D$10</f>
        <v>16925.691757841159</v>
      </c>
      <c r="Q4866" s="24">
        <f t="shared" si="753"/>
        <v>13325.691757841159</v>
      </c>
      <c r="R4866" s="24">
        <f t="shared" si="762"/>
        <v>49397.374843999998</v>
      </c>
      <c r="S4866" s="24">
        <f t="shared" si="755"/>
        <v>0</v>
      </c>
      <c r="T4866" s="24">
        <f t="shared" si="756"/>
        <v>36071.683086158839</v>
      </c>
      <c r="U4866" s="24" t="str">
        <f t="shared" si="757"/>
        <v>charge</v>
      </c>
      <c r="W4866" s="24">
        <f t="shared" si="760"/>
        <v>0</v>
      </c>
      <c r="X4866" s="24">
        <f t="shared" si="758"/>
        <v>78000</v>
      </c>
      <c r="Y4866" s="24">
        <f t="shared" si="761"/>
        <v>0</v>
      </c>
      <c r="AA4866" s="24">
        <f t="shared" si="759"/>
        <v>0</v>
      </c>
      <c r="AC4866" s="24">
        <f t="shared" si="754"/>
        <v>36071.683086158839</v>
      </c>
    </row>
    <row r="4867" x14ac:dyDescent="0.2">
      <c r="L4867" s="25">
        <v>4862</v>
      </c>
      <c r="M4867" s="29">
        <v>0.72700103000000005</v>
      </c>
      <c r="O4867" s="25">
        <v>4862</v>
      </c>
      <c r="P4867" s="24">
        <f>'ROTH 1.0'!O4867*'קובץ טיוטה'!$D$10</f>
        <v>17370.312866664815</v>
      </c>
      <c r="Q4867" s="25">
        <f t="shared" si="753"/>
        <v>13770.312866664815</v>
      </c>
      <c r="R4867" s="24">
        <f t="shared" si="762"/>
        <v>49436.070040000006</v>
      </c>
      <c r="S4867" s="25">
        <f t="shared" si="755"/>
        <v>0</v>
      </c>
      <c r="T4867" s="25">
        <f t="shared" si="756"/>
        <v>35665.757173335194</v>
      </c>
      <c r="U4867" s="25" t="str">
        <f t="shared" si="757"/>
        <v>charge</v>
      </c>
      <c r="W4867" s="25">
        <f t="shared" si="760"/>
        <v>0</v>
      </c>
      <c r="X4867" s="25">
        <f t="shared" si="758"/>
        <v>78000</v>
      </c>
      <c r="Y4867" s="25">
        <f t="shared" si="761"/>
        <v>0</v>
      </c>
      <c r="AA4867" s="25">
        <f t="shared" si="759"/>
        <v>0</v>
      </c>
      <c r="AC4867" s="25">
        <f t="shared" si="754"/>
        <v>35665.757173335194</v>
      </c>
    </row>
    <row r="4868" x14ac:dyDescent="0.2">
      <c r="L4868" s="24">
        <v>4863</v>
      </c>
      <c r="M4868" s="28">
        <v>0.70996205700000004</v>
      </c>
      <c r="O4868" s="24">
        <v>4863</v>
      </c>
      <c r="P4868" s="24">
        <f>'ROTH 1.0'!O4868*'קובץ טיוטה'!$D$10</f>
        <v>17550.375597770999</v>
      </c>
      <c r="Q4868" s="24">
        <f t="shared" si="753"/>
        <v>13950.375597770999</v>
      </c>
      <c r="R4868" s="24">
        <f t="shared" si="762"/>
        <v>48277.419876</v>
      </c>
      <c r="S4868" s="24">
        <f t="shared" si="755"/>
        <v>0</v>
      </c>
      <c r="T4868" s="24">
        <f t="shared" si="756"/>
        <v>34327.044278229005</v>
      </c>
      <c r="U4868" s="24" t="str">
        <f t="shared" si="757"/>
        <v>charge</v>
      </c>
      <c r="W4868" s="24">
        <f t="shared" si="760"/>
        <v>0</v>
      </c>
      <c r="X4868" s="24">
        <f t="shared" si="758"/>
        <v>78000</v>
      </c>
      <c r="Y4868" s="24">
        <f t="shared" si="761"/>
        <v>0</v>
      </c>
      <c r="AA4868" s="24">
        <f t="shared" si="759"/>
        <v>0</v>
      </c>
      <c r="AC4868" s="24">
        <f t="shared" si="754"/>
        <v>34327.044278229005</v>
      </c>
    </row>
    <row r="4869" x14ac:dyDescent="0.2">
      <c r="L4869" s="25">
        <v>4864</v>
      </c>
      <c r="M4869" s="29">
        <v>0.67005320599999996</v>
      </c>
      <c r="O4869" s="25">
        <v>4864</v>
      </c>
      <c r="P4869" s="24">
        <f>'ROTH 1.0'!O4869*'קובץ טיוטה'!$D$10</f>
        <v>17305.033638205798</v>
      </c>
      <c r="Q4869" s="25">
        <f t="shared" si="753"/>
        <v>13705.033638205798</v>
      </c>
      <c r="R4869" s="24">
        <f t="shared" si="762"/>
        <v>45563.618007999998</v>
      </c>
      <c r="S4869" s="25">
        <f t="shared" si="755"/>
        <v>0</v>
      </c>
      <c r="T4869" s="25">
        <f t="shared" si="756"/>
        <v>31858.5843697942</v>
      </c>
      <c r="U4869" s="25" t="str">
        <f t="shared" si="757"/>
        <v>charge</v>
      </c>
      <c r="W4869" s="25">
        <f t="shared" si="760"/>
        <v>0</v>
      </c>
      <c r="X4869" s="25">
        <f t="shared" si="758"/>
        <v>78000</v>
      </c>
      <c r="Y4869" s="25">
        <f t="shared" si="761"/>
        <v>0</v>
      </c>
      <c r="AA4869" s="25">
        <f t="shared" si="759"/>
        <v>0</v>
      </c>
      <c r="AC4869" s="25">
        <f t="shared" si="754"/>
        <v>31858.5843697942</v>
      </c>
    </row>
    <row r="4870" x14ac:dyDescent="0.2">
      <c r="L4870" s="24">
        <v>4865</v>
      </c>
      <c r="M4870" s="28">
        <v>0.57088138799999999</v>
      </c>
      <c r="O4870" s="24">
        <v>4865</v>
      </c>
      <c r="P4870" s="24">
        <f>'ROTH 1.0'!O4870*'קובץ טיוטה'!$D$10</f>
        <v>17033.309710365073</v>
      </c>
      <c r="Q4870" s="24">
        <f t="shared" ref="Q4870:Q4933" si="763">P4870-$H$8*$H$9</f>
        <v>13433.309710365073</v>
      </c>
      <c r="R4870" s="24">
        <f t="shared" si="762"/>
        <v>38819.934384</v>
      </c>
      <c r="S4870" s="24">
        <f t="shared" si="755"/>
        <v>0</v>
      </c>
      <c r="T4870" s="24">
        <f t="shared" si="756"/>
        <v>25386.624673634928</v>
      </c>
      <c r="U4870" s="24" t="str">
        <f t="shared" si="757"/>
        <v>charge</v>
      </c>
      <c r="W4870" s="24">
        <f t="shared" si="760"/>
        <v>0</v>
      </c>
      <c r="X4870" s="24">
        <f t="shared" si="758"/>
        <v>78000</v>
      </c>
      <c r="Y4870" s="24">
        <f t="shared" si="761"/>
        <v>0</v>
      </c>
      <c r="AA4870" s="24">
        <f t="shared" si="759"/>
        <v>0</v>
      </c>
      <c r="AC4870" s="24">
        <f t="shared" ref="AC4870:AC4933" si="764">IF(U4870="charge",(T4870-W4870),0)</f>
        <v>25386.624673634928</v>
      </c>
    </row>
    <row r="4871" x14ac:dyDescent="0.2">
      <c r="L4871" s="25">
        <v>4866</v>
      </c>
      <c r="M4871" s="29">
        <v>0.26235740800000001</v>
      </c>
      <c r="O4871" s="25">
        <v>4866</v>
      </c>
      <c r="P4871" s="24">
        <f>'ROTH 1.0'!O4871*'קובץ טיוטה'!$D$10</f>
        <v>16789.022874601826</v>
      </c>
      <c r="Q4871" s="25">
        <f t="shared" si="763"/>
        <v>13189.022874601826</v>
      </c>
      <c r="R4871" s="24">
        <f t="shared" si="762"/>
        <v>17840.303744000001</v>
      </c>
      <c r="S4871" s="25">
        <f t="shared" ref="S4871:S4934" si="765">IF(Q4871&gt;R4871,Q4871-R4871,0)</f>
        <v>0</v>
      </c>
      <c r="T4871" s="25">
        <f t="shared" ref="T4871:T4934" si="766">IF(R4871&gt;Q4871,R4871-Q4871,0)</f>
        <v>4651.2808693981751</v>
      </c>
      <c r="U4871" s="25" t="str">
        <f t="shared" ref="U4871:U4934" si="767">IF(Q4871&gt;R4871,"drain","charge")</f>
        <v>charge</v>
      </c>
      <c r="W4871" s="25">
        <f t="shared" si="760"/>
        <v>0</v>
      </c>
      <c r="X4871" s="25">
        <f t="shared" ref="X4871:X4934" si="768">IF(X4870+T4871&gt;$H$11,$H$11,IF(U4871="charge",X4870+(T4871*$H$12),IF((X4870-S4871)&gt;0,X4870-S4871,0)))</f>
        <v>78000</v>
      </c>
      <c r="Y4871" s="25">
        <f t="shared" si="761"/>
        <v>0</v>
      </c>
      <c r="AA4871" s="25">
        <f t="shared" ref="AA4871:AA4934" si="769">S4871-Y4871</f>
        <v>0</v>
      </c>
      <c r="AC4871" s="25">
        <f t="shared" si="764"/>
        <v>4651.2808693981751</v>
      </c>
    </row>
    <row r="4872" x14ac:dyDescent="0.2">
      <c r="L4872" s="24">
        <v>4867</v>
      </c>
      <c r="M4872" s="28">
        <v>2.7440401000000003E-2</v>
      </c>
      <c r="O4872" s="24">
        <v>4867</v>
      </c>
      <c r="P4872" s="24">
        <f>'ROTH 1.0'!O4872*'קובץ טיוטה'!$D$10</f>
        <v>16209.002449671727</v>
      </c>
      <c r="Q4872" s="24">
        <f t="shared" si="763"/>
        <v>12609.002449671727</v>
      </c>
      <c r="R4872" s="24">
        <f t="shared" si="762"/>
        <v>1865.9472680000001</v>
      </c>
      <c r="S4872" s="24">
        <f t="shared" si="765"/>
        <v>10743.055181671727</v>
      </c>
      <c r="T4872" s="24">
        <f t="shared" si="766"/>
        <v>0</v>
      </c>
      <c r="U4872" s="24" t="str">
        <f t="shared" si="767"/>
        <v>drain</v>
      </c>
      <c r="W4872" s="24">
        <f t="shared" ref="W4872:W4935" si="770">IF(X4872&gt;=X4871,(X4872-X4871),0)</f>
        <v>0</v>
      </c>
      <c r="X4872" s="24">
        <f t="shared" si="768"/>
        <v>67256.94481832828</v>
      </c>
      <c r="Y4872" s="24">
        <f t="shared" ref="Y4872:Y4935" si="771">IF(U4872="drain",X4871-X4872,0)</f>
        <v>10743.05518167172</v>
      </c>
      <c r="AA4872" s="24">
        <f t="shared" si="769"/>
        <v>0</v>
      </c>
      <c r="AC4872" s="24">
        <f t="shared" si="764"/>
        <v>0</v>
      </c>
    </row>
    <row r="4873" x14ac:dyDescent="0.2">
      <c r="L4873" s="25">
        <v>4868</v>
      </c>
      <c r="M4873" s="29">
        <v>0</v>
      </c>
      <c r="O4873" s="25">
        <v>4868</v>
      </c>
      <c r="P4873" s="24">
        <f>'ROTH 1.0'!O4873*'קובץ טיוטה'!$D$10</f>
        <v>15909.611003567336</v>
      </c>
      <c r="Q4873" s="25">
        <f t="shared" si="763"/>
        <v>12309.611003567336</v>
      </c>
      <c r="R4873" s="24">
        <f t="shared" si="762"/>
        <v>0</v>
      </c>
      <c r="S4873" s="25">
        <f t="shared" si="765"/>
        <v>12309.611003567336</v>
      </c>
      <c r="T4873" s="25">
        <f t="shared" si="766"/>
        <v>0</v>
      </c>
      <c r="U4873" s="25" t="str">
        <f t="shared" si="767"/>
        <v>drain</v>
      </c>
      <c r="W4873" s="25">
        <f t="shared" si="770"/>
        <v>0</v>
      </c>
      <c r="X4873" s="25">
        <f t="shared" si="768"/>
        <v>54947.333814760947</v>
      </c>
      <c r="Y4873" s="25">
        <f t="shared" si="771"/>
        <v>12309.611003567334</v>
      </c>
      <c r="AA4873" s="25">
        <f t="shared" si="769"/>
        <v>0</v>
      </c>
      <c r="AC4873" s="25">
        <f t="shared" si="764"/>
        <v>0</v>
      </c>
    </row>
    <row r="4874" x14ac:dyDescent="0.2">
      <c r="L4874" s="24">
        <v>4869</v>
      </c>
      <c r="M4874" s="28">
        <v>0</v>
      </c>
      <c r="O4874" s="24">
        <v>4869</v>
      </c>
      <c r="P4874" s="24">
        <f>'ROTH 1.0'!O4874*'קובץ טיוטה'!$D$10</f>
        <v>15642.911663012539</v>
      </c>
      <c r="Q4874" s="24">
        <f t="shared" si="763"/>
        <v>12042.911663012539</v>
      </c>
      <c r="R4874" s="24">
        <f t="shared" si="762"/>
        <v>0</v>
      </c>
      <c r="S4874" s="24">
        <f t="shared" si="765"/>
        <v>12042.911663012539</v>
      </c>
      <c r="T4874" s="24">
        <f t="shared" si="766"/>
        <v>0</v>
      </c>
      <c r="U4874" s="24" t="str">
        <f t="shared" si="767"/>
        <v>drain</v>
      </c>
      <c r="W4874" s="24">
        <f t="shared" si="770"/>
        <v>0</v>
      </c>
      <c r="X4874" s="24">
        <f t="shared" si="768"/>
        <v>42904.422151748411</v>
      </c>
      <c r="Y4874" s="24">
        <f t="shared" si="771"/>
        <v>12042.911663012535</v>
      </c>
      <c r="AA4874" s="24">
        <f t="shared" si="769"/>
        <v>0</v>
      </c>
      <c r="AC4874" s="24">
        <f t="shared" si="764"/>
        <v>0</v>
      </c>
    </row>
    <row r="4875" x14ac:dyDescent="0.2">
      <c r="L4875" s="25">
        <v>4870</v>
      </c>
      <c r="M4875" s="29">
        <v>0</v>
      </c>
      <c r="O4875" s="25">
        <v>4870</v>
      </c>
      <c r="P4875" s="24">
        <f>'ROTH 1.0'!O4875*'קובץ טיוטה'!$D$10</f>
        <v>15121.170089428342</v>
      </c>
      <c r="Q4875" s="25">
        <f t="shared" si="763"/>
        <v>11521.170089428342</v>
      </c>
      <c r="R4875" s="24">
        <f t="shared" si="762"/>
        <v>0</v>
      </c>
      <c r="S4875" s="25">
        <f t="shared" si="765"/>
        <v>11521.170089428342</v>
      </c>
      <c r="T4875" s="25">
        <f t="shared" si="766"/>
        <v>0</v>
      </c>
      <c r="U4875" s="25" t="str">
        <f t="shared" si="767"/>
        <v>drain</v>
      </c>
      <c r="W4875" s="25">
        <f t="shared" si="770"/>
        <v>0</v>
      </c>
      <c r="X4875" s="25">
        <f t="shared" si="768"/>
        <v>31383.252062320069</v>
      </c>
      <c r="Y4875" s="25">
        <f t="shared" si="771"/>
        <v>11521.170089428342</v>
      </c>
      <c r="AA4875" s="25">
        <f t="shared" si="769"/>
        <v>0</v>
      </c>
      <c r="AC4875" s="25">
        <f t="shared" si="764"/>
        <v>0</v>
      </c>
    </row>
    <row r="4876" x14ac:dyDescent="0.2">
      <c r="L4876" s="24">
        <v>4871</v>
      </c>
      <c r="M4876" s="28">
        <v>0</v>
      </c>
      <c r="O4876" s="24">
        <v>4871</v>
      </c>
      <c r="P4876" s="24">
        <f>'ROTH 1.0'!O4876*'קובץ טיוטה'!$D$10</f>
        <v>14494.83939051412</v>
      </c>
      <c r="Q4876" s="24">
        <f t="shared" si="763"/>
        <v>10894.83939051412</v>
      </c>
      <c r="R4876" s="24">
        <f t="shared" si="762"/>
        <v>0</v>
      </c>
      <c r="S4876" s="24">
        <f t="shared" si="765"/>
        <v>10894.83939051412</v>
      </c>
      <c r="T4876" s="24">
        <f t="shared" si="766"/>
        <v>0</v>
      </c>
      <c r="U4876" s="24" t="str">
        <f t="shared" si="767"/>
        <v>drain</v>
      </c>
      <c r="W4876" s="24">
        <f t="shared" si="770"/>
        <v>0</v>
      </c>
      <c r="X4876" s="24">
        <f t="shared" si="768"/>
        <v>20488.412671805949</v>
      </c>
      <c r="Y4876" s="24">
        <f t="shared" si="771"/>
        <v>10894.83939051412</v>
      </c>
      <c r="AA4876" s="24">
        <f t="shared" si="769"/>
        <v>0</v>
      </c>
      <c r="AC4876" s="24">
        <f t="shared" si="764"/>
        <v>0</v>
      </c>
    </row>
    <row r="4877" x14ac:dyDescent="0.2">
      <c r="L4877" s="25">
        <v>4872</v>
      </c>
      <c r="M4877" s="29">
        <v>0</v>
      </c>
      <c r="O4877" s="25">
        <v>4872</v>
      </c>
      <c r="P4877" s="24">
        <f>'ROTH 1.0'!O4877*'קובץ טיוטה'!$D$10</f>
        <v>13725.896344608806</v>
      </c>
      <c r="Q4877" s="25">
        <f t="shared" si="763"/>
        <v>10125.896344608806</v>
      </c>
      <c r="R4877" s="24">
        <f t="shared" si="762"/>
        <v>0</v>
      </c>
      <c r="S4877" s="25">
        <f t="shared" si="765"/>
        <v>10125.896344608806</v>
      </c>
      <c r="T4877" s="25">
        <f t="shared" si="766"/>
        <v>0</v>
      </c>
      <c r="U4877" s="25" t="str">
        <f t="shared" si="767"/>
        <v>drain</v>
      </c>
      <c r="W4877" s="25">
        <f t="shared" si="770"/>
        <v>0</v>
      </c>
      <c r="X4877" s="25">
        <f t="shared" si="768"/>
        <v>10362.516327197143</v>
      </c>
      <c r="Y4877" s="25">
        <f t="shared" si="771"/>
        <v>10125.896344608806</v>
      </c>
      <c r="AA4877" s="25">
        <f t="shared" si="769"/>
        <v>0</v>
      </c>
      <c r="AC4877" s="25">
        <f t="shared" si="764"/>
        <v>0</v>
      </c>
    </row>
    <row r="4878" x14ac:dyDescent="0.2">
      <c r="L4878" s="24">
        <v>4873</v>
      </c>
      <c r="M4878" s="28">
        <v>0</v>
      </c>
      <c r="O4878" s="24">
        <v>4873</v>
      </c>
      <c r="P4878" s="24">
        <f>'ROTH 1.0'!O4878*'קובץ טיוטה'!$D$10</f>
        <v>12964.274395169945</v>
      </c>
      <c r="Q4878" s="24">
        <f t="shared" si="763"/>
        <v>9364.2743951699449</v>
      </c>
      <c r="R4878" s="24">
        <f t="shared" si="762"/>
        <v>0</v>
      </c>
      <c r="S4878" s="24">
        <f t="shared" si="765"/>
        <v>9364.2743951699449</v>
      </c>
      <c r="T4878" s="24">
        <f t="shared" si="766"/>
        <v>0</v>
      </c>
      <c r="U4878" s="24" t="str">
        <f t="shared" si="767"/>
        <v>drain</v>
      </c>
      <c r="W4878" s="24">
        <f t="shared" si="770"/>
        <v>0</v>
      </c>
      <c r="X4878" s="24">
        <f t="shared" si="768"/>
        <v>998.24193202719835</v>
      </c>
      <c r="Y4878" s="24">
        <f t="shared" si="771"/>
        <v>9364.2743951699449</v>
      </c>
      <c r="AA4878" s="24">
        <f t="shared" si="769"/>
        <v>0</v>
      </c>
      <c r="AC4878" s="24">
        <f t="shared" si="764"/>
        <v>0</v>
      </c>
    </row>
    <row r="4879" x14ac:dyDescent="0.2">
      <c r="L4879" s="25">
        <v>4874</v>
      </c>
      <c r="M4879" s="29">
        <v>0</v>
      </c>
      <c r="O4879" s="25">
        <v>4874</v>
      </c>
      <c r="P4879" s="24">
        <f>'ROTH 1.0'!O4879*'קובץ טיוטה'!$D$10</f>
        <v>12417.71152452617</v>
      </c>
      <c r="Q4879" s="25">
        <f t="shared" si="763"/>
        <v>8817.7115245261703</v>
      </c>
      <c r="R4879" s="24">
        <f t="shared" si="762"/>
        <v>0</v>
      </c>
      <c r="S4879" s="25">
        <f t="shared" si="765"/>
        <v>8817.7115245261703</v>
      </c>
      <c r="T4879" s="25">
        <f t="shared" si="766"/>
        <v>0</v>
      </c>
      <c r="U4879" s="25" t="str">
        <f t="shared" si="767"/>
        <v>drain</v>
      </c>
      <c r="W4879" s="25">
        <f t="shared" si="770"/>
        <v>0</v>
      </c>
      <c r="X4879" s="25">
        <f t="shared" si="768"/>
        <v>0</v>
      </c>
      <c r="Y4879" s="25">
        <f t="shared" si="771"/>
        <v>998.24193202719835</v>
      </c>
      <c r="AA4879" s="25">
        <f t="shared" si="769"/>
        <v>7819.4695924989719</v>
      </c>
      <c r="AC4879" s="25">
        <f t="shared" si="764"/>
        <v>0</v>
      </c>
    </row>
    <row r="4880" x14ac:dyDescent="0.2">
      <c r="L4880" s="24">
        <v>4875</v>
      </c>
      <c r="M4880" s="28">
        <v>0</v>
      </c>
      <c r="O4880" s="24">
        <v>4875</v>
      </c>
      <c r="P4880" s="24">
        <f>'ROTH 1.0'!O4880*'קובץ טיוטה'!$D$10</f>
        <v>11926.051216324877</v>
      </c>
      <c r="Q4880" s="24">
        <f t="shared" si="763"/>
        <v>8326.0512163248768</v>
      </c>
      <c r="R4880" s="24">
        <f t="shared" ref="R4880:R4943" si="772">M4880*$H$7*0.85</f>
        <v>0</v>
      </c>
      <c r="S4880" s="24">
        <f t="shared" si="765"/>
        <v>8326.0512163248768</v>
      </c>
      <c r="T4880" s="24">
        <f t="shared" si="766"/>
        <v>0</v>
      </c>
      <c r="U4880" s="24" t="str">
        <f t="shared" si="767"/>
        <v>drain</v>
      </c>
      <c r="W4880" s="24">
        <f t="shared" si="770"/>
        <v>0</v>
      </c>
      <c r="X4880" s="24">
        <f t="shared" si="768"/>
        <v>0</v>
      </c>
      <c r="Y4880" s="24">
        <f t="shared" si="771"/>
        <v>0</v>
      </c>
      <c r="AA4880" s="24">
        <f t="shared" si="769"/>
        <v>8326.0512163248768</v>
      </c>
      <c r="AC4880" s="24">
        <f t="shared" si="764"/>
        <v>0</v>
      </c>
    </row>
    <row r="4881" x14ac:dyDescent="0.2">
      <c r="L4881" s="25">
        <v>4876</v>
      </c>
      <c r="M4881" s="29">
        <v>0</v>
      </c>
      <c r="O4881" s="25">
        <v>4876</v>
      </c>
      <c r="P4881" s="24">
        <f>'ROTH 1.0'!O4881*'קובץ טיוטה'!$D$10</f>
        <v>12046.653392443084</v>
      </c>
      <c r="Q4881" s="25">
        <f t="shared" si="763"/>
        <v>8446.6533924430842</v>
      </c>
      <c r="R4881" s="24">
        <f t="shared" si="772"/>
        <v>0</v>
      </c>
      <c r="S4881" s="25">
        <f t="shared" si="765"/>
        <v>8446.6533924430842</v>
      </c>
      <c r="T4881" s="25">
        <f t="shared" si="766"/>
        <v>0</v>
      </c>
      <c r="U4881" s="25" t="str">
        <f t="shared" si="767"/>
        <v>drain</v>
      </c>
      <c r="W4881" s="25">
        <f t="shared" si="770"/>
        <v>0</v>
      </c>
      <c r="X4881" s="25">
        <f t="shared" si="768"/>
        <v>0</v>
      </c>
      <c r="Y4881" s="25">
        <f t="shared" si="771"/>
        <v>0</v>
      </c>
      <c r="AA4881" s="25">
        <f t="shared" si="769"/>
        <v>8446.6533924430842</v>
      </c>
      <c r="AC4881" s="25">
        <f t="shared" si="764"/>
        <v>0</v>
      </c>
    </row>
    <row r="4882" x14ac:dyDescent="0.2">
      <c r="L4882" s="24">
        <v>4877</v>
      </c>
      <c r="M4882" s="28">
        <v>0</v>
      </c>
      <c r="O4882" s="24">
        <v>4877</v>
      </c>
      <c r="P4882" s="24">
        <f>'ROTH 1.0'!O4882*'קובץ טיוטה'!$D$10</f>
        <v>11988.725365669772</v>
      </c>
      <c r="Q4882" s="24">
        <f t="shared" si="763"/>
        <v>8388.7253656697721</v>
      </c>
      <c r="R4882" s="24">
        <f t="shared" si="772"/>
        <v>0</v>
      </c>
      <c r="S4882" s="24">
        <f t="shared" si="765"/>
        <v>8388.7253656697721</v>
      </c>
      <c r="T4882" s="24">
        <f t="shared" si="766"/>
        <v>0</v>
      </c>
      <c r="U4882" s="24" t="str">
        <f t="shared" si="767"/>
        <v>drain</v>
      </c>
      <c r="W4882" s="24">
        <f t="shared" si="770"/>
        <v>0</v>
      </c>
      <c r="X4882" s="24">
        <f t="shared" si="768"/>
        <v>0</v>
      </c>
      <c r="Y4882" s="24">
        <f t="shared" si="771"/>
        <v>0</v>
      </c>
      <c r="AA4882" s="24">
        <f t="shared" si="769"/>
        <v>8388.7253656697721</v>
      </c>
      <c r="AC4882" s="24">
        <f t="shared" si="764"/>
        <v>0</v>
      </c>
    </row>
    <row r="4883" x14ac:dyDescent="0.2">
      <c r="L4883" s="25">
        <v>4878</v>
      </c>
      <c r="M4883" s="29">
        <v>0</v>
      </c>
      <c r="O4883" s="25">
        <v>4878</v>
      </c>
      <c r="P4883" s="24">
        <f>'ROTH 1.0'!O4883*'קובץ טיוטה'!$D$10</f>
        <v>11739.76953104735</v>
      </c>
      <c r="Q4883" s="25">
        <f t="shared" si="763"/>
        <v>8139.76953104735</v>
      </c>
      <c r="R4883" s="24">
        <f t="shared" si="772"/>
        <v>0</v>
      </c>
      <c r="S4883" s="25">
        <f t="shared" si="765"/>
        <v>8139.76953104735</v>
      </c>
      <c r="T4883" s="25">
        <f t="shared" si="766"/>
        <v>0</v>
      </c>
      <c r="U4883" s="25" t="str">
        <f t="shared" si="767"/>
        <v>drain</v>
      </c>
      <c r="W4883" s="25">
        <f t="shared" si="770"/>
        <v>0</v>
      </c>
      <c r="X4883" s="25">
        <f t="shared" si="768"/>
        <v>0</v>
      </c>
      <c r="Y4883" s="25">
        <f t="shared" si="771"/>
        <v>0</v>
      </c>
      <c r="AA4883" s="25">
        <f t="shared" si="769"/>
        <v>8139.76953104735</v>
      </c>
      <c r="AC4883" s="25">
        <f t="shared" si="764"/>
        <v>0</v>
      </c>
    </row>
    <row r="4884" x14ac:dyDescent="0.2">
      <c r="L4884" s="24">
        <v>4879</v>
      </c>
      <c r="M4884" s="28">
        <v>3.3808087000000001E-2</v>
      </c>
      <c r="O4884" s="24">
        <v>4879</v>
      </c>
      <c r="P4884" s="24">
        <f>'ROTH 1.0'!O4884*'קובץ טיוטה'!$D$10</f>
        <v>12094.508719135536</v>
      </c>
      <c r="Q4884" s="24">
        <f t="shared" si="763"/>
        <v>8494.508719135536</v>
      </c>
      <c r="R4884" s="24">
        <f t="shared" si="772"/>
        <v>2298.949916</v>
      </c>
      <c r="S4884" s="24">
        <f t="shared" si="765"/>
        <v>6195.5588031355364</v>
      </c>
      <c r="T4884" s="24">
        <f t="shared" si="766"/>
        <v>0</v>
      </c>
      <c r="U4884" s="24" t="str">
        <f t="shared" si="767"/>
        <v>drain</v>
      </c>
      <c r="W4884" s="24">
        <f t="shared" si="770"/>
        <v>0</v>
      </c>
      <c r="X4884" s="24">
        <f t="shared" si="768"/>
        <v>0</v>
      </c>
      <c r="Y4884" s="24">
        <f t="shared" si="771"/>
        <v>0</v>
      </c>
      <c r="AA4884" s="24">
        <f t="shared" si="769"/>
        <v>6195.5588031355364</v>
      </c>
      <c r="AC4884" s="24">
        <f t="shared" si="764"/>
        <v>0</v>
      </c>
    </row>
    <row r="4885" x14ac:dyDescent="0.2">
      <c r="L4885" s="25">
        <v>4880</v>
      </c>
      <c r="M4885" s="29">
        <v>0.107214246</v>
      </c>
      <c r="O4885" s="25">
        <v>4880</v>
      </c>
      <c r="P4885" s="24">
        <f>'ROTH 1.0'!O4885*'קובץ טיוטה'!$D$10</f>
        <v>12982.165203777213</v>
      </c>
      <c r="Q4885" s="25">
        <f t="shared" si="763"/>
        <v>9382.1652037772128</v>
      </c>
      <c r="R4885" s="24">
        <f t="shared" si="772"/>
        <v>7290.5687280000002</v>
      </c>
      <c r="S4885" s="25">
        <f t="shared" si="765"/>
        <v>2091.5964757772126</v>
      </c>
      <c r="T4885" s="25">
        <f t="shared" si="766"/>
        <v>0</v>
      </c>
      <c r="U4885" s="25" t="str">
        <f t="shared" si="767"/>
        <v>drain</v>
      </c>
      <c r="W4885" s="25">
        <f t="shared" si="770"/>
        <v>0</v>
      </c>
      <c r="X4885" s="25">
        <f t="shared" si="768"/>
        <v>0</v>
      </c>
      <c r="Y4885" s="25">
        <f t="shared" si="771"/>
        <v>0</v>
      </c>
      <c r="AA4885" s="25">
        <f t="shared" si="769"/>
        <v>2091.5964757772126</v>
      </c>
      <c r="AC4885" s="25">
        <f t="shared" si="764"/>
        <v>0</v>
      </c>
    </row>
    <row r="4886" x14ac:dyDescent="0.2">
      <c r="L4886" s="24">
        <v>4881</v>
      </c>
      <c r="M4886" s="28">
        <v>0.24168203099999999</v>
      </c>
      <c r="O4886" s="24">
        <v>4881</v>
      </c>
      <c r="P4886" s="24">
        <f>'ROTH 1.0'!O4886*'קובץ טיוטה'!$D$10</f>
        <v>14160.659809464749</v>
      </c>
      <c r="Q4886" s="24">
        <f t="shared" si="763"/>
        <v>10560.659809464749</v>
      </c>
      <c r="R4886" s="24">
        <f t="shared" si="772"/>
        <v>16434.378108000001</v>
      </c>
      <c r="S4886" s="24">
        <f t="shared" si="765"/>
        <v>0</v>
      </c>
      <c r="T4886" s="24">
        <f t="shared" si="766"/>
        <v>5873.718298535252</v>
      </c>
      <c r="U4886" s="24" t="str">
        <f t="shared" si="767"/>
        <v>charge</v>
      </c>
      <c r="W4886" s="24">
        <f t="shared" si="770"/>
        <v>5286.3464686817269</v>
      </c>
      <c r="X4886" s="24">
        <f t="shared" si="768"/>
        <v>5286.3464686817269</v>
      </c>
      <c r="Y4886" s="24">
        <f t="shared" si="771"/>
        <v>0</v>
      </c>
      <c r="AA4886" s="24">
        <f t="shared" si="769"/>
        <v>0</v>
      </c>
      <c r="AC4886" s="24">
        <f t="shared" si="764"/>
        <v>587.37182985352501</v>
      </c>
    </row>
    <row r="4887" x14ac:dyDescent="0.2">
      <c r="L4887" s="25">
        <v>4882</v>
      </c>
      <c r="M4887" s="29">
        <v>0.40824259099999999</v>
      </c>
      <c r="O4887" s="25">
        <v>4882</v>
      </c>
      <c r="P4887" s="24">
        <f>'ROTH 1.0'!O4887*'קובץ טיוטה'!$D$10</f>
        <v>15061.003733185229</v>
      </c>
      <c r="Q4887" s="25">
        <f t="shared" si="763"/>
        <v>11461.003733185229</v>
      </c>
      <c r="R4887" s="24">
        <f t="shared" si="772"/>
        <v>27760.496187999997</v>
      </c>
      <c r="S4887" s="25">
        <f t="shared" si="765"/>
        <v>0</v>
      </c>
      <c r="T4887" s="25">
        <f t="shared" si="766"/>
        <v>16299.492454814768</v>
      </c>
      <c r="U4887" s="25" t="str">
        <f t="shared" si="767"/>
        <v>charge</v>
      </c>
      <c r="W4887" s="25">
        <f t="shared" si="770"/>
        <v>14669.543209333289</v>
      </c>
      <c r="X4887" s="25">
        <f t="shared" si="768"/>
        <v>19955.889678015017</v>
      </c>
      <c r="Y4887" s="25">
        <f t="shared" si="771"/>
        <v>0</v>
      </c>
      <c r="AA4887" s="25">
        <f t="shared" si="769"/>
        <v>0</v>
      </c>
      <c r="AC4887" s="25">
        <f t="shared" si="764"/>
        <v>1629.949245481479</v>
      </c>
    </row>
    <row r="4888" x14ac:dyDescent="0.2">
      <c r="L4888" s="24">
        <v>4883</v>
      </c>
      <c r="M4888" s="28">
        <v>0.60606753400000002</v>
      </c>
      <c r="O4888" s="24">
        <v>4883</v>
      </c>
      <c r="P4888" s="24">
        <f>'ROTH 1.0'!O4888*'קובץ טיוטה'!$D$10</f>
        <v>15891.787749097046</v>
      </c>
      <c r="Q4888" s="24">
        <f t="shared" si="763"/>
        <v>12291.787749097046</v>
      </c>
      <c r="R4888" s="24">
        <f t="shared" si="772"/>
        <v>41212.592312000001</v>
      </c>
      <c r="S4888" s="24">
        <f t="shared" si="765"/>
        <v>0</v>
      </c>
      <c r="T4888" s="24">
        <f t="shared" si="766"/>
        <v>28920.804562902955</v>
      </c>
      <c r="U4888" s="24" t="str">
        <f t="shared" si="767"/>
        <v>charge</v>
      </c>
      <c r="W4888" s="24">
        <f t="shared" si="770"/>
        <v>26028.724106612659</v>
      </c>
      <c r="X4888" s="24">
        <f t="shared" si="768"/>
        <v>45984.613784627676</v>
      </c>
      <c r="Y4888" s="24">
        <f t="shared" si="771"/>
        <v>0</v>
      </c>
      <c r="AA4888" s="24">
        <f t="shared" si="769"/>
        <v>0</v>
      </c>
      <c r="AC4888" s="24">
        <f t="shared" si="764"/>
        <v>2892.0804562902958</v>
      </c>
    </row>
    <row r="4889" x14ac:dyDescent="0.2">
      <c r="L4889" s="25">
        <v>4884</v>
      </c>
      <c r="M4889" s="29">
        <v>0.70460234499999996</v>
      </c>
      <c r="O4889" s="25">
        <v>4884</v>
      </c>
      <c r="P4889" s="24">
        <f>'ROTH 1.0'!O4889*'קובץ טיוטה'!$D$10</f>
        <v>16175.737382704876</v>
      </c>
      <c r="Q4889" s="25">
        <f t="shared" si="763"/>
        <v>12575.737382704876</v>
      </c>
      <c r="R4889" s="24">
        <f t="shared" si="772"/>
        <v>47912.959459999998</v>
      </c>
      <c r="S4889" s="25">
        <f t="shared" si="765"/>
        <v>0</v>
      </c>
      <c r="T4889" s="25">
        <f t="shared" si="766"/>
        <v>35337.222077295126</v>
      </c>
      <c r="U4889" s="25" t="str">
        <f t="shared" si="767"/>
        <v>charge</v>
      </c>
      <c r="W4889" s="25">
        <f t="shared" si="770"/>
        <v>32015.386215372324</v>
      </c>
      <c r="X4889" s="25">
        <f t="shared" si="768"/>
        <v>78000</v>
      </c>
      <c r="Y4889" s="25">
        <f t="shared" si="771"/>
        <v>0</v>
      </c>
      <c r="AA4889" s="25">
        <f t="shared" si="769"/>
        <v>0</v>
      </c>
      <c r="AC4889" s="25">
        <f t="shared" si="764"/>
        <v>3321.835861922802</v>
      </c>
    </row>
    <row r="4890" x14ac:dyDescent="0.2">
      <c r="L4890" s="24">
        <v>4885</v>
      </c>
      <c r="M4890" s="28">
        <v>0.74633880900000005</v>
      </c>
      <c r="O4890" s="24">
        <v>4885</v>
      </c>
      <c r="P4890" s="24">
        <f>'ROTH 1.0'!O4890*'קובץ טיוטה'!$D$10</f>
        <v>16675.98874860994</v>
      </c>
      <c r="Q4890" s="24">
        <f t="shared" si="763"/>
        <v>13075.98874860994</v>
      </c>
      <c r="R4890" s="24">
        <f t="shared" si="772"/>
        <v>50751.039012000001</v>
      </c>
      <c r="S4890" s="24">
        <f t="shared" si="765"/>
        <v>0</v>
      </c>
      <c r="T4890" s="24">
        <f t="shared" si="766"/>
        <v>37675.050263390061</v>
      </c>
      <c r="U4890" s="24" t="str">
        <f t="shared" si="767"/>
        <v>charge</v>
      </c>
      <c r="W4890" s="24">
        <f t="shared" si="770"/>
        <v>0</v>
      </c>
      <c r="X4890" s="24">
        <f t="shared" si="768"/>
        <v>78000</v>
      </c>
      <c r="Y4890" s="24">
        <f t="shared" si="771"/>
        <v>0</v>
      </c>
      <c r="AA4890" s="24">
        <f t="shared" si="769"/>
        <v>0</v>
      </c>
      <c r="AC4890" s="24">
        <f t="shared" si="764"/>
        <v>37675.050263390061</v>
      </c>
    </row>
    <row r="4891" x14ac:dyDescent="0.2">
      <c r="L4891" s="25">
        <v>4886</v>
      </c>
      <c r="M4891" s="29">
        <v>0.73936328600000001</v>
      </c>
      <c r="O4891" s="25">
        <v>4886</v>
      </c>
      <c r="P4891" s="24">
        <f>'ROTH 1.0'!O4891*'קובץ טיוטה'!$D$10</f>
        <v>16461.900565644275</v>
      </c>
      <c r="Q4891" s="25">
        <f t="shared" si="763"/>
        <v>12861.900565644275</v>
      </c>
      <c r="R4891" s="24">
        <f t="shared" si="772"/>
        <v>50276.703448</v>
      </c>
      <c r="S4891" s="25">
        <f t="shared" si="765"/>
        <v>0</v>
      </c>
      <c r="T4891" s="25">
        <f t="shared" si="766"/>
        <v>37414.802882355725</v>
      </c>
      <c r="U4891" s="25" t="str">
        <f t="shared" si="767"/>
        <v>charge</v>
      </c>
      <c r="W4891" s="25">
        <f t="shared" si="770"/>
        <v>0</v>
      </c>
      <c r="X4891" s="25">
        <f t="shared" si="768"/>
        <v>78000</v>
      </c>
      <c r="Y4891" s="25">
        <f t="shared" si="771"/>
        <v>0</v>
      </c>
      <c r="AA4891" s="25">
        <f t="shared" si="769"/>
        <v>0</v>
      </c>
      <c r="AC4891" s="25">
        <f t="shared" si="764"/>
        <v>37414.802882355725</v>
      </c>
    </row>
    <row r="4892" x14ac:dyDescent="0.2">
      <c r="L4892" s="24">
        <v>4887</v>
      </c>
      <c r="M4892" s="28">
        <v>0.73089018100000003</v>
      </c>
      <c r="O4892" s="24">
        <v>4887</v>
      </c>
      <c r="P4892" s="24">
        <f>'ROTH 1.0'!O4892*'קובץ טיוטה'!$D$10</f>
        <v>16612.103232603436</v>
      </c>
      <c r="Q4892" s="24">
        <f t="shared" si="763"/>
        <v>13012.103232603436</v>
      </c>
      <c r="R4892" s="24">
        <f t="shared" si="772"/>
        <v>49700.532308000002</v>
      </c>
      <c r="S4892" s="24">
        <f t="shared" si="765"/>
        <v>0</v>
      </c>
      <c r="T4892" s="24">
        <f t="shared" si="766"/>
        <v>36688.429075396562</v>
      </c>
      <c r="U4892" s="24" t="str">
        <f t="shared" si="767"/>
        <v>charge</v>
      </c>
      <c r="W4892" s="24">
        <f t="shared" si="770"/>
        <v>0</v>
      </c>
      <c r="X4892" s="24">
        <f t="shared" si="768"/>
        <v>78000</v>
      </c>
      <c r="Y4892" s="24">
        <f t="shared" si="771"/>
        <v>0</v>
      </c>
      <c r="AA4892" s="24">
        <f t="shared" si="769"/>
        <v>0</v>
      </c>
      <c r="AC4892" s="24">
        <f t="shared" si="764"/>
        <v>36688.429075396562</v>
      </c>
    </row>
    <row r="4893" x14ac:dyDescent="0.2">
      <c r="L4893" s="25">
        <v>4888</v>
      </c>
      <c r="M4893" s="29">
        <v>0.69053300800000006</v>
      </c>
      <c r="O4893" s="25">
        <v>4888</v>
      </c>
      <c r="P4893" s="24">
        <f>'ROTH 1.0'!O4893*'קובץ טיוטה'!$D$10</f>
        <v>16553.448853360744</v>
      </c>
      <c r="Q4893" s="25">
        <f t="shared" si="763"/>
        <v>12953.448853360744</v>
      </c>
      <c r="R4893" s="24">
        <f t="shared" si="772"/>
        <v>46956.244544000001</v>
      </c>
      <c r="S4893" s="25">
        <f t="shared" si="765"/>
        <v>0</v>
      </c>
      <c r="T4893" s="25">
        <f t="shared" si="766"/>
        <v>34002.795690639257</v>
      </c>
      <c r="U4893" s="25" t="str">
        <f t="shared" si="767"/>
        <v>charge</v>
      </c>
      <c r="W4893" s="25">
        <f t="shared" si="770"/>
        <v>0</v>
      </c>
      <c r="X4893" s="25">
        <f t="shared" si="768"/>
        <v>78000</v>
      </c>
      <c r="Y4893" s="25">
        <f t="shared" si="771"/>
        <v>0</v>
      </c>
      <c r="AA4893" s="25">
        <f t="shared" si="769"/>
        <v>0</v>
      </c>
      <c r="AC4893" s="25">
        <f t="shared" si="764"/>
        <v>34002.795690639257</v>
      </c>
    </row>
    <row r="4894" x14ac:dyDescent="0.2">
      <c r="L4894" s="24">
        <v>4889</v>
      </c>
      <c r="M4894" s="28">
        <v>0.59382968299999994</v>
      </c>
      <c r="O4894" s="24">
        <v>4889</v>
      </c>
      <c r="P4894" s="24">
        <f>'ROTH 1.0'!O4894*'קובץ טיוטה'!$D$10</f>
        <v>16354.387889868316</v>
      </c>
      <c r="Q4894" s="24">
        <f t="shared" si="763"/>
        <v>12754.387889868316</v>
      </c>
      <c r="R4894" s="24">
        <f t="shared" si="772"/>
        <v>40380.418443999995</v>
      </c>
      <c r="S4894" s="24">
        <f t="shared" si="765"/>
        <v>0</v>
      </c>
      <c r="T4894" s="24">
        <f t="shared" si="766"/>
        <v>27626.030554131677</v>
      </c>
      <c r="U4894" s="24" t="str">
        <f t="shared" si="767"/>
        <v>charge</v>
      </c>
      <c r="W4894" s="24">
        <f t="shared" si="770"/>
        <v>0</v>
      </c>
      <c r="X4894" s="24">
        <f t="shared" si="768"/>
        <v>78000</v>
      </c>
      <c r="Y4894" s="24">
        <f t="shared" si="771"/>
        <v>0</v>
      </c>
      <c r="AA4894" s="24">
        <f t="shared" si="769"/>
        <v>0</v>
      </c>
      <c r="AC4894" s="24">
        <f t="shared" si="764"/>
        <v>27626.030554131677</v>
      </c>
    </row>
    <row r="4895" x14ac:dyDescent="0.2">
      <c r="L4895" s="25">
        <v>4890</v>
      </c>
      <c r="M4895" s="29">
        <v>0.26639127000000001</v>
      </c>
      <c r="O4895" s="25">
        <v>4890</v>
      </c>
      <c r="P4895" s="24">
        <f>'ROTH 1.0'!O4895*'קובץ טיוטה'!$D$10</f>
        <v>16200.588659036372</v>
      </c>
      <c r="Q4895" s="25">
        <f t="shared" si="763"/>
        <v>12600.588659036372</v>
      </c>
      <c r="R4895" s="24">
        <f t="shared" si="772"/>
        <v>18114.606360000002</v>
      </c>
      <c r="S4895" s="25">
        <f t="shared" si="765"/>
        <v>0</v>
      </c>
      <c r="T4895" s="25">
        <f t="shared" si="766"/>
        <v>5514.01770096363</v>
      </c>
      <c r="U4895" s="25" t="str">
        <f t="shared" si="767"/>
        <v>charge</v>
      </c>
      <c r="W4895" s="25">
        <f t="shared" si="770"/>
        <v>0</v>
      </c>
      <c r="X4895" s="25">
        <f t="shared" si="768"/>
        <v>78000</v>
      </c>
      <c r="Y4895" s="25">
        <f t="shared" si="771"/>
        <v>0</v>
      </c>
      <c r="AA4895" s="25">
        <f t="shared" si="769"/>
        <v>0</v>
      </c>
      <c r="AC4895" s="25">
        <f t="shared" si="764"/>
        <v>5514.01770096363</v>
      </c>
    </row>
    <row r="4896" x14ac:dyDescent="0.2">
      <c r="L4896" s="24">
        <v>4891</v>
      </c>
      <c r="M4896" s="28">
        <v>2.5132249999999998E-2</v>
      </c>
      <c r="O4896" s="24">
        <v>4891</v>
      </c>
      <c r="P4896" s="24">
        <f>'ROTH 1.0'!O4896*'קובץ טיוטה'!$D$10</f>
        <v>15675.310579773861</v>
      </c>
      <c r="Q4896" s="24">
        <f t="shared" si="763"/>
        <v>12075.310579773861</v>
      </c>
      <c r="R4896" s="24">
        <f t="shared" si="772"/>
        <v>1708.9929999999999</v>
      </c>
      <c r="S4896" s="24">
        <f t="shared" si="765"/>
        <v>10366.31757977386</v>
      </c>
      <c r="T4896" s="24">
        <f t="shared" si="766"/>
        <v>0</v>
      </c>
      <c r="U4896" s="24" t="str">
        <f t="shared" si="767"/>
        <v>drain</v>
      </c>
      <c r="W4896" s="24">
        <f t="shared" si="770"/>
        <v>0</v>
      </c>
      <c r="X4896" s="24">
        <f t="shared" si="768"/>
        <v>67633.682420226134</v>
      </c>
      <c r="Y4896" s="24">
        <f t="shared" si="771"/>
        <v>10366.317579773866</v>
      </c>
      <c r="AA4896" s="24">
        <f t="shared" si="769"/>
        <v>0</v>
      </c>
      <c r="AC4896" s="24">
        <f t="shared" si="764"/>
        <v>0</v>
      </c>
    </row>
    <row r="4897" x14ac:dyDescent="0.2">
      <c r="L4897" s="25">
        <v>4892</v>
      </c>
      <c r="M4897" s="29">
        <v>0</v>
      </c>
      <c r="O4897" s="25">
        <v>4892</v>
      </c>
      <c r="P4897" s="24">
        <f>'ROTH 1.0'!O4897*'קובץ טיוטה'!$D$10</f>
        <v>15556.391166626849</v>
      </c>
      <c r="Q4897" s="25">
        <f t="shared" si="763"/>
        <v>11956.391166626849</v>
      </c>
      <c r="R4897" s="24">
        <f t="shared" si="772"/>
        <v>0</v>
      </c>
      <c r="S4897" s="25">
        <f t="shared" si="765"/>
        <v>11956.391166626849</v>
      </c>
      <c r="T4897" s="25">
        <f t="shared" si="766"/>
        <v>0</v>
      </c>
      <c r="U4897" s="25" t="str">
        <f t="shared" si="767"/>
        <v>drain</v>
      </c>
      <c r="W4897" s="25">
        <f t="shared" si="770"/>
        <v>0</v>
      </c>
      <c r="X4897" s="25">
        <f t="shared" si="768"/>
        <v>55677.291253599287</v>
      </c>
      <c r="Y4897" s="25">
        <f t="shared" si="771"/>
        <v>11956.391166626847</v>
      </c>
      <c r="AA4897" s="25">
        <f t="shared" si="769"/>
        <v>0</v>
      </c>
      <c r="AC4897" s="25">
        <f t="shared" si="764"/>
        <v>0</v>
      </c>
    </row>
    <row r="4898" x14ac:dyDescent="0.2">
      <c r="L4898" s="24">
        <v>4893</v>
      </c>
      <c r="M4898" s="28">
        <v>0</v>
      </c>
      <c r="O4898" s="24">
        <v>4893</v>
      </c>
      <c r="P4898" s="24">
        <f>'ROTH 1.0'!O4898*'קובץ טיוטה'!$D$10</f>
        <v>15161.399963074322</v>
      </c>
      <c r="Q4898" s="24">
        <f t="shared" si="763"/>
        <v>11561.399963074322</v>
      </c>
      <c r="R4898" s="24">
        <f t="shared" si="772"/>
        <v>0</v>
      </c>
      <c r="S4898" s="24">
        <f t="shared" si="765"/>
        <v>11561.399963074322</v>
      </c>
      <c r="T4898" s="24">
        <f t="shared" si="766"/>
        <v>0</v>
      </c>
      <c r="U4898" s="24" t="str">
        <f t="shared" si="767"/>
        <v>drain</v>
      </c>
      <c r="W4898" s="24">
        <f t="shared" si="770"/>
        <v>0</v>
      </c>
      <c r="X4898" s="24">
        <f t="shared" si="768"/>
        <v>44115.891290524967</v>
      </c>
      <c r="Y4898" s="24">
        <f t="shared" si="771"/>
        <v>11561.39996307432</v>
      </c>
      <c r="AA4898" s="24">
        <f t="shared" si="769"/>
        <v>0</v>
      </c>
      <c r="AC4898" s="24">
        <f t="shared" si="764"/>
        <v>0</v>
      </c>
    </row>
    <row r="4899" x14ac:dyDescent="0.2">
      <c r="L4899" s="25">
        <v>4894</v>
      </c>
      <c r="M4899" s="29">
        <v>0</v>
      </c>
      <c r="O4899" s="25">
        <v>4894</v>
      </c>
      <c r="P4899" s="24">
        <f>'ROTH 1.0'!O4899*'קובץ טיוטה'!$D$10</f>
        <v>14628.748212637065</v>
      </c>
      <c r="Q4899" s="25">
        <f t="shared" si="763"/>
        <v>11028.748212637065</v>
      </c>
      <c r="R4899" s="24">
        <f t="shared" si="772"/>
        <v>0</v>
      </c>
      <c r="S4899" s="25">
        <f t="shared" si="765"/>
        <v>11028.748212637065</v>
      </c>
      <c r="T4899" s="25">
        <f t="shared" si="766"/>
        <v>0</v>
      </c>
      <c r="U4899" s="25" t="str">
        <f t="shared" si="767"/>
        <v>drain</v>
      </c>
      <c r="W4899" s="25">
        <f t="shared" si="770"/>
        <v>0</v>
      </c>
      <c r="X4899" s="25">
        <f t="shared" si="768"/>
        <v>33087.1430778879</v>
      </c>
      <c r="Y4899" s="25">
        <f t="shared" si="771"/>
        <v>11028.748212637067</v>
      </c>
      <c r="AA4899" s="25">
        <f t="shared" si="769"/>
        <v>0</v>
      </c>
      <c r="AC4899" s="25">
        <f t="shared" si="764"/>
        <v>0</v>
      </c>
    </row>
    <row r="4900" x14ac:dyDescent="0.2">
      <c r="L4900" s="24">
        <v>4895</v>
      </c>
      <c r="M4900" s="28">
        <v>0</v>
      </c>
      <c r="O4900" s="24">
        <v>4895</v>
      </c>
      <c r="P4900" s="24">
        <f>'ROTH 1.0'!O4900*'קובץ טיוטה'!$D$10</f>
        <v>14216.712417094914</v>
      </c>
      <c r="Q4900" s="24">
        <f t="shared" si="763"/>
        <v>10616.712417094914</v>
      </c>
      <c r="R4900" s="24">
        <f t="shared" si="772"/>
        <v>0</v>
      </c>
      <c r="S4900" s="24">
        <f t="shared" si="765"/>
        <v>10616.712417094914</v>
      </c>
      <c r="T4900" s="24">
        <f t="shared" si="766"/>
        <v>0</v>
      </c>
      <c r="U4900" s="24" t="str">
        <f t="shared" si="767"/>
        <v>drain</v>
      </c>
      <c r="W4900" s="24">
        <f t="shared" si="770"/>
        <v>0</v>
      </c>
      <c r="X4900" s="24">
        <f t="shared" si="768"/>
        <v>22470.430660792987</v>
      </c>
      <c r="Y4900" s="24">
        <f t="shared" si="771"/>
        <v>10616.712417094914</v>
      </c>
      <c r="AA4900" s="24">
        <f t="shared" si="769"/>
        <v>0</v>
      </c>
      <c r="AC4900" s="24">
        <f t="shared" si="764"/>
        <v>0</v>
      </c>
    </row>
    <row r="4901" x14ac:dyDescent="0.2">
      <c r="L4901" s="25">
        <v>4896</v>
      </c>
      <c r="M4901" s="29">
        <v>0</v>
      </c>
      <c r="O4901" s="25">
        <v>4896</v>
      </c>
      <c r="P4901" s="24">
        <f>'ROTH 1.0'!O4901*'קובץ טיוטה'!$D$10</f>
        <v>13646.832392744524</v>
      </c>
      <c r="Q4901" s="25">
        <f t="shared" si="763"/>
        <v>10046.832392744524</v>
      </c>
      <c r="R4901" s="24">
        <f t="shared" si="772"/>
        <v>0</v>
      </c>
      <c r="S4901" s="25">
        <f t="shared" si="765"/>
        <v>10046.832392744524</v>
      </c>
      <c r="T4901" s="25">
        <f t="shared" si="766"/>
        <v>0</v>
      </c>
      <c r="U4901" s="25" t="str">
        <f t="shared" si="767"/>
        <v>drain</v>
      </c>
      <c r="W4901" s="25">
        <f t="shared" si="770"/>
        <v>0</v>
      </c>
      <c r="X4901" s="25">
        <f t="shared" si="768"/>
        <v>12423.598268048463</v>
      </c>
      <c r="Y4901" s="25">
        <f t="shared" si="771"/>
        <v>10046.832392744524</v>
      </c>
      <c r="AA4901" s="25">
        <f t="shared" si="769"/>
        <v>0</v>
      </c>
      <c r="AC4901" s="25">
        <f t="shared" si="764"/>
        <v>0</v>
      </c>
    </row>
    <row r="4902" x14ac:dyDescent="0.2">
      <c r="L4902" s="24">
        <v>4897</v>
      </c>
      <c r="M4902" s="28">
        <v>0</v>
      </c>
      <c r="O4902" s="24">
        <v>4897</v>
      </c>
      <c r="P4902" s="24">
        <f>'ROTH 1.0'!O4902*'קובץ טיוטה'!$D$10</f>
        <v>12954.994593424743</v>
      </c>
      <c r="Q4902" s="24">
        <f t="shared" si="763"/>
        <v>9354.9945934247426</v>
      </c>
      <c r="R4902" s="24">
        <f t="shared" si="772"/>
        <v>0</v>
      </c>
      <c r="S4902" s="24">
        <f t="shared" si="765"/>
        <v>9354.9945934247426</v>
      </c>
      <c r="T4902" s="24">
        <f t="shared" si="766"/>
        <v>0</v>
      </c>
      <c r="U4902" s="24" t="str">
        <f t="shared" si="767"/>
        <v>drain</v>
      </c>
      <c r="W4902" s="24">
        <f t="shared" si="770"/>
        <v>0</v>
      </c>
      <c r="X4902" s="24">
        <f t="shared" si="768"/>
        <v>3068.6036746237205</v>
      </c>
      <c r="Y4902" s="24">
        <f t="shared" si="771"/>
        <v>9354.9945934247426</v>
      </c>
      <c r="AA4902" s="24">
        <f t="shared" si="769"/>
        <v>0</v>
      </c>
      <c r="AC4902" s="24">
        <f t="shared" si="764"/>
        <v>0</v>
      </c>
    </row>
    <row r="4903" x14ac:dyDescent="0.2">
      <c r="L4903" s="25">
        <v>4898</v>
      </c>
      <c r="M4903" s="29">
        <v>0</v>
      </c>
      <c r="O4903" s="25">
        <v>4898</v>
      </c>
      <c r="P4903" s="24">
        <f>'ROTH 1.0'!O4903*'קובץ טיוטה'!$D$10</f>
        <v>12647.871164280738</v>
      </c>
      <c r="Q4903" s="25">
        <f t="shared" si="763"/>
        <v>9047.8711642807375</v>
      </c>
      <c r="R4903" s="24">
        <f t="shared" si="772"/>
        <v>0</v>
      </c>
      <c r="S4903" s="25">
        <f t="shared" si="765"/>
        <v>9047.8711642807375</v>
      </c>
      <c r="T4903" s="25">
        <f t="shared" si="766"/>
        <v>0</v>
      </c>
      <c r="U4903" s="25" t="str">
        <f t="shared" si="767"/>
        <v>drain</v>
      </c>
      <c r="W4903" s="25">
        <f t="shared" si="770"/>
        <v>0</v>
      </c>
      <c r="X4903" s="25">
        <f t="shared" si="768"/>
        <v>0</v>
      </c>
      <c r="Y4903" s="25">
        <f t="shared" si="771"/>
        <v>3068.6036746237205</v>
      </c>
      <c r="AA4903" s="25">
        <f t="shared" si="769"/>
        <v>5979.267489657017</v>
      </c>
      <c r="AC4903" s="25">
        <f t="shared" si="764"/>
        <v>0</v>
      </c>
    </row>
    <row r="4904" x14ac:dyDescent="0.2">
      <c r="L4904" s="24">
        <v>4899</v>
      </c>
      <c r="M4904" s="28">
        <v>0</v>
      </c>
      <c r="O4904" s="24">
        <v>4899</v>
      </c>
      <c r="P4904" s="24">
        <f>'ROTH 1.0'!O4904*'קובץ טיוטה'!$D$10</f>
        <v>12519.125580851505</v>
      </c>
      <c r="Q4904" s="24">
        <f t="shared" si="763"/>
        <v>8919.1255808515052</v>
      </c>
      <c r="R4904" s="24">
        <f t="shared" si="772"/>
        <v>0</v>
      </c>
      <c r="S4904" s="24">
        <f t="shared" si="765"/>
        <v>8919.1255808515052</v>
      </c>
      <c r="T4904" s="24">
        <f t="shared" si="766"/>
        <v>0</v>
      </c>
      <c r="U4904" s="24" t="str">
        <f t="shared" si="767"/>
        <v>drain</v>
      </c>
      <c r="W4904" s="24">
        <f t="shared" si="770"/>
        <v>0</v>
      </c>
      <c r="X4904" s="24">
        <f t="shared" si="768"/>
        <v>0</v>
      </c>
      <c r="Y4904" s="24">
        <f t="shared" si="771"/>
        <v>0</v>
      </c>
      <c r="AA4904" s="24">
        <f t="shared" si="769"/>
        <v>8919.1255808515052</v>
      </c>
      <c r="AC4904" s="24">
        <f t="shared" si="764"/>
        <v>0</v>
      </c>
    </row>
    <row r="4905" x14ac:dyDescent="0.2">
      <c r="L4905" s="25">
        <v>4900</v>
      </c>
      <c r="M4905" s="29">
        <v>0</v>
      </c>
      <c r="O4905" s="25">
        <v>4900</v>
      </c>
      <c r="P4905" s="24">
        <f>'ROTH 1.0'!O4905*'קובץ טיוטה'!$D$10</f>
        <v>12255.938257003501</v>
      </c>
      <c r="Q4905" s="25">
        <f t="shared" si="763"/>
        <v>8655.9382570035013</v>
      </c>
      <c r="R4905" s="24">
        <f t="shared" si="772"/>
        <v>0</v>
      </c>
      <c r="S4905" s="25">
        <f t="shared" si="765"/>
        <v>8655.9382570035013</v>
      </c>
      <c r="T4905" s="25">
        <f t="shared" si="766"/>
        <v>0</v>
      </c>
      <c r="U4905" s="25" t="str">
        <f t="shared" si="767"/>
        <v>drain</v>
      </c>
      <c r="W4905" s="25">
        <f t="shared" si="770"/>
        <v>0</v>
      </c>
      <c r="X4905" s="25">
        <f t="shared" si="768"/>
        <v>0</v>
      </c>
      <c r="Y4905" s="25">
        <f t="shared" si="771"/>
        <v>0</v>
      </c>
      <c r="AA4905" s="25">
        <f t="shared" si="769"/>
        <v>8655.9382570035013</v>
      </c>
      <c r="AC4905" s="25">
        <f t="shared" si="764"/>
        <v>0</v>
      </c>
    </row>
    <row r="4906" x14ac:dyDescent="0.2">
      <c r="L4906" s="24">
        <v>4901</v>
      </c>
      <c r="M4906" s="28">
        <v>0</v>
      </c>
      <c r="O4906" s="24">
        <v>4901</v>
      </c>
      <c r="P4906" s="24">
        <f>'ROTH 1.0'!O4906*'קובץ טיוטה'!$D$10</f>
        <v>12118.700125890256</v>
      </c>
      <c r="Q4906" s="24">
        <f t="shared" si="763"/>
        <v>8518.7001258902565</v>
      </c>
      <c r="R4906" s="24">
        <f t="shared" si="772"/>
        <v>0</v>
      </c>
      <c r="S4906" s="24">
        <f t="shared" si="765"/>
        <v>8518.7001258902565</v>
      </c>
      <c r="T4906" s="24">
        <f t="shared" si="766"/>
        <v>0</v>
      </c>
      <c r="U4906" s="24" t="str">
        <f t="shared" si="767"/>
        <v>drain</v>
      </c>
      <c r="W4906" s="24">
        <f t="shared" si="770"/>
        <v>0</v>
      </c>
      <c r="X4906" s="24">
        <f t="shared" si="768"/>
        <v>0</v>
      </c>
      <c r="Y4906" s="24">
        <f t="shared" si="771"/>
        <v>0</v>
      </c>
      <c r="AA4906" s="24">
        <f t="shared" si="769"/>
        <v>8518.7001258902565</v>
      </c>
      <c r="AC4906" s="24">
        <f t="shared" si="764"/>
        <v>0</v>
      </c>
    </row>
    <row r="4907" x14ac:dyDescent="0.2">
      <c r="L4907" s="25">
        <v>4902</v>
      </c>
      <c r="M4907" s="29">
        <v>0</v>
      </c>
      <c r="O4907" s="25">
        <v>4902</v>
      </c>
      <c r="P4907" s="24">
        <f>'ROTH 1.0'!O4907*'קובץ טיוטה'!$D$10</f>
        <v>11741.789231859391</v>
      </c>
      <c r="Q4907" s="25">
        <f t="shared" si="763"/>
        <v>8141.7892318593913</v>
      </c>
      <c r="R4907" s="24">
        <f t="shared" si="772"/>
        <v>0</v>
      </c>
      <c r="S4907" s="25">
        <f t="shared" si="765"/>
        <v>8141.7892318593913</v>
      </c>
      <c r="T4907" s="25">
        <f t="shared" si="766"/>
        <v>0</v>
      </c>
      <c r="U4907" s="25" t="str">
        <f t="shared" si="767"/>
        <v>drain</v>
      </c>
      <c r="W4907" s="25">
        <f t="shared" si="770"/>
        <v>0</v>
      </c>
      <c r="X4907" s="25">
        <f t="shared" si="768"/>
        <v>0</v>
      </c>
      <c r="Y4907" s="25">
        <f t="shared" si="771"/>
        <v>0</v>
      </c>
      <c r="AA4907" s="25">
        <f t="shared" si="769"/>
        <v>8141.7892318593913</v>
      </c>
      <c r="AC4907" s="25">
        <f t="shared" si="764"/>
        <v>0</v>
      </c>
    </row>
    <row r="4908" x14ac:dyDescent="0.2">
      <c r="L4908" s="24">
        <v>4903</v>
      </c>
      <c r="M4908" s="28">
        <v>0.15195762100000001</v>
      </c>
      <c r="O4908" s="24">
        <v>4903</v>
      </c>
      <c r="P4908" s="24">
        <f>'ROTH 1.0'!O4908*'קובץ טיוטה'!$D$10</f>
        <v>11815.104164319215</v>
      </c>
      <c r="Q4908" s="24">
        <f t="shared" si="763"/>
        <v>8215.1041643192148</v>
      </c>
      <c r="R4908" s="24">
        <f t="shared" si="772"/>
        <v>10333.118228000001</v>
      </c>
      <c r="S4908" s="24">
        <f t="shared" si="765"/>
        <v>0</v>
      </c>
      <c r="T4908" s="24">
        <f t="shared" si="766"/>
        <v>2118.0140636807864</v>
      </c>
      <c r="U4908" s="24" t="str">
        <f t="shared" si="767"/>
        <v>charge</v>
      </c>
      <c r="W4908" s="24">
        <f t="shared" si="770"/>
        <v>1906.2126573127077</v>
      </c>
      <c r="X4908" s="24">
        <f t="shared" si="768"/>
        <v>1906.2126573127077</v>
      </c>
      <c r="Y4908" s="24">
        <f t="shared" si="771"/>
        <v>0</v>
      </c>
      <c r="AA4908" s="24">
        <f t="shared" si="769"/>
        <v>0</v>
      </c>
      <c r="AC4908" s="24">
        <f t="shared" si="764"/>
        <v>211.80140636807869</v>
      </c>
    </row>
    <row r="4909" x14ac:dyDescent="0.2">
      <c r="L4909" s="25">
        <v>4904</v>
      </c>
      <c r="M4909" s="29">
        <v>0.43586882400000004</v>
      </c>
      <c r="O4909" s="25">
        <v>4904</v>
      </c>
      <c r="P4909" s="24">
        <f>'ROTH 1.0'!O4909*'קובץ טיוטה'!$D$10</f>
        <v>12242.222704463036</v>
      </c>
      <c r="Q4909" s="25">
        <f t="shared" si="763"/>
        <v>8642.2227044630363</v>
      </c>
      <c r="R4909" s="24">
        <f t="shared" si="772"/>
        <v>29639.080032000002</v>
      </c>
      <c r="S4909" s="25">
        <f t="shared" si="765"/>
        <v>0</v>
      </c>
      <c r="T4909" s="25">
        <f t="shared" si="766"/>
        <v>20996.857327536964</v>
      </c>
      <c r="U4909" s="25" t="str">
        <f t="shared" si="767"/>
        <v>charge</v>
      </c>
      <c r="W4909" s="25">
        <f t="shared" si="770"/>
        <v>18897.171594783267</v>
      </c>
      <c r="X4909" s="25">
        <f t="shared" si="768"/>
        <v>20803.384252095973</v>
      </c>
      <c r="Y4909" s="25">
        <f t="shared" si="771"/>
        <v>0</v>
      </c>
      <c r="AA4909" s="25">
        <f t="shared" si="769"/>
        <v>0</v>
      </c>
      <c r="AC4909" s="25">
        <f t="shared" si="764"/>
        <v>2099.6857327536964</v>
      </c>
    </row>
    <row r="4910" x14ac:dyDescent="0.2">
      <c r="L4910" s="24">
        <v>4905</v>
      </c>
      <c r="M4910" s="28">
        <v>0.59088071200000003</v>
      </c>
      <c r="O4910" s="24">
        <v>4905</v>
      </c>
      <c r="P4910" s="24">
        <f>'ROTH 1.0'!O4910*'קובץ טיוטה'!$D$10</f>
        <v>13049.433027170524</v>
      </c>
      <c r="Q4910" s="24">
        <f t="shared" si="763"/>
        <v>9449.4330271705239</v>
      </c>
      <c r="R4910" s="24">
        <f t="shared" si="772"/>
        <v>40179.888416000002</v>
      </c>
      <c r="S4910" s="24">
        <f t="shared" si="765"/>
        <v>0</v>
      </c>
      <c r="T4910" s="24">
        <f t="shared" si="766"/>
        <v>30730.455388829476</v>
      </c>
      <c r="U4910" s="24" t="str">
        <f t="shared" si="767"/>
        <v>charge</v>
      </c>
      <c r="W4910" s="24">
        <f t="shared" si="770"/>
        <v>27657.409849946533</v>
      </c>
      <c r="X4910" s="24">
        <f t="shared" si="768"/>
        <v>48460.794102042506</v>
      </c>
      <c r="Y4910" s="24">
        <f t="shared" si="771"/>
        <v>0</v>
      </c>
      <c r="AA4910" s="24">
        <f t="shared" si="769"/>
        <v>0</v>
      </c>
      <c r="AC4910" s="24">
        <f t="shared" si="764"/>
        <v>3073.0455388829432</v>
      </c>
    </row>
    <row r="4911" x14ac:dyDescent="0.2">
      <c r="L4911" s="25">
        <v>4906</v>
      </c>
      <c r="M4911" s="29">
        <v>0.65802724899999998</v>
      </c>
      <c r="O4911" s="25">
        <v>4906</v>
      </c>
      <c r="P4911" s="24">
        <f>'ROTH 1.0'!O4911*'קובץ טיוטה'!$D$10</f>
        <v>13642.487943906135</v>
      </c>
      <c r="Q4911" s="25">
        <f t="shared" si="763"/>
        <v>10042.487943906135</v>
      </c>
      <c r="R4911" s="24">
        <f t="shared" si="772"/>
        <v>44745.852931999994</v>
      </c>
      <c r="S4911" s="25">
        <f t="shared" si="765"/>
        <v>0</v>
      </c>
      <c r="T4911" s="25">
        <f t="shared" si="766"/>
        <v>34703.364988093861</v>
      </c>
      <c r="U4911" s="25" t="str">
        <f t="shared" si="767"/>
        <v>charge</v>
      </c>
      <c r="W4911" s="25">
        <f t="shared" si="770"/>
        <v>29539.205897957494</v>
      </c>
      <c r="X4911" s="25">
        <f t="shared" si="768"/>
        <v>78000</v>
      </c>
      <c r="Y4911" s="25">
        <f t="shared" si="771"/>
        <v>0</v>
      </c>
      <c r="AA4911" s="25">
        <f t="shared" si="769"/>
        <v>0</v>
      </c>
      <c r="AC4911" s="25">
        <f t="shared" si="764"/>
        <v>5164.159090136367</v>
      </c>
    </row>
    <row r="4912" x14ac:dyDescent="0.2">
      <c r="L4912" s="24">
        <v>4907</v>
      </c>
      <c r="M4912" s="28">
        <v>0.71242628399999997</v>
      </c>
      <c r="O4912" s="24">
        <v>4907</v>
      </c>
      <c r="P4912" s="24">
        <f>'ROTH 1.0'!O4912*'קובץ טיוטה'!$D$10</f>
        <v>14318.243435243654</v>
      </c>
      <c r="Q4912" s="24">
        <f t="shared" si="763"/>
        <v>10718.243435243654</v>
      </c>
      <c r="R4912" s="24">
        <f t="shared" si="772"/>
        <v>48444.987311999997</v>
      </c>
      <c r="S4912" s="24">
        <f t="shared" si="765"/>
        <v>0</v>
      </c>
      <c r="T4912" s="24">
        <f t="shared" si="766"/>
        <v>37726.743876756344</v>
      </c>
      <c r="U4912" s="24" t="str">
        <f t="shared" si="767"/>
        <v>charge</v>
      </c>
      <c r="W4912" s="24">
        <f t="shared" si="770"/>
        <v>0</v>
      </c>
      <c r="X4912" s="24">
        <f t="shared" si="768"/>
        <v>78000</v>
      </c>
      <c r="Y4912" s="24">
        <f t="shared" si="771"/>
        <v>0</v>
      </c>
      <c r="AA4912" s="24">
        <f t="shared" si="769"/>
        <v>0</v>
      </c>
      <c r="AC4912" s="24">
        <f t="shared" si="764"/>
        <v>37726.743876756344</v>
      </c>
    </row>
    <row r="4913" x14ac:dyDescent="0.2">
      <c r="L4913" s="25">
        <v>4908</v>
      </c>
      <c r="M4913" s="29">
        <v>0.72001750800000008</v>
      </c>
      <c r="O4913" s="25">
        <v>4908</v>
      </c>
      <c r="P4913" s="24">
        <f>'ROTH 1.0'!O4913*'קובץ טיוטה'!$D$10</f>
        <v>14696.149911819697</v>
      </c>
      <c r="Q4913" s="25">
        <f t="shared" si="763"/>
        <v>11096.149911819697</v>
      </c>
      <c r="R4913" s="24">
        <f t="shared" si="772"/>
        <v>48961.190544000005</v>
      </c>
      <c r="S4913" s="25">
        <f t="shared" si="765"/>
        <v>0</v>
      </c>
      <c r="T4913" s="25">
        <f t="shared" si="766"/>
        <v>37865.040632180309</v>
      </c>
      <c r="U4913" s="25" t="str">
        <f t="shared" si="767"/>
        <v>charge</v>
      </c>
      <c r="W4913" s="25">
        <f t="shared" si="770"/>
        <v>0</v>
      </c>
      <c r="X4913" s="25">
        <f t="shared" si="768"/>
        <v>78000</v>
      </c>
      <c r="Y4913" s="25">
        <f t="shared" si="771"/>
        <v>0</v>
      </c>
      <c r="AA4913" s="25">
        <f t="shared" si="769"/>
        <v>0</v>
      </c>
      <c r="AC4913" s="25">
        <f t="shared" si="764"/>
        <v>37865.040632180309</v>
      </c>
    </row>
    <row r="4914" x14ac:dyDescent="0.2">
      <c r="L4914" s="24">
        <v>4909</v>
      </c>
      <c r="M4914" s="28">
        <v>0.72919948800000001</v>
      </c>
      <c r="O4914" s="24">
        <v>4909</v>
      </c>
      <c r="P4914" s="24">
        <f>'ROTH 1.0'!O4914*'קובץ טיוטה'!$D$10</f>
        <v>15101.636998153881</v>
      </c>
      <c r="Q4914" s="24">
        <f t="shared" si="763"/>
        <v>11501.636998153881</v>
      </c>
      <c r="R4914" s="24">
        <f t="shared" si="772"/>
        <v>49585.565183999999</v>
      </c>
      <c r="S4914" s="24">
        <f t="shared" si="765"/>
        <v>0</v>
      </c>
      <c r="T4914" s="24">
        <f t="shared" si="766"/>
        <v>38083.928185846118</v>
      </c>
      <c r="U4914" s="24" t="str">
        <f t="shared" si="767"/>
        <v>charge</v>
      </c>
      <c r="W4914" s="24">
        <f t="shared" si="770"/>
        <v>0</v>
      </c>
      <c r="X4914" s="24">
        <f t="shared" si="768"/>
        <v>78000</v>
      </c>
      <c r="Y4914" s="24">
        <f t="shared" si="771"/>
        <v>0</v>
      </c>
      <c r="AA4914" s="24">
        <f t="shared" si="769"/>
        <v>0</v>
      </c>
      <c r="AC4914" s="24">
        <f t="shared" si="764"/>
        <v>38083.928185846118</v>
      </c>
    </row>
    <row r="4915" x14ac:dyDescent="0.2">
      <c r="L4915" s="25">
        <v>4910</v>
      </c>
      <c r="M4915" s="29">
        <v>0.72662449399999995</v>
      </c>
      <c r="O4915" s="25">
        <v>4910</v>
      </c>
      <c r="P4915" s="24">
        <f>'ROTH 1.0'!O4915*'קובץ טיוטה'!$D$10</f>
        <v>14920.413072060746</v>
      </c>
      <c r="Q4915" s="25">
        <f t="shared" si="763"/>
        <v>11320.413072060746</v>
      </c>
      <c r="R4915" s="24">
        <f t="shared" si="772"/>
        <v>49410.465591999993</v>
      </c>
      <c r="S4915" s="25">
        <f t="shared" si="765"/>
        <v>0</v>
      </c>
      <c r="T4915" s="25">
        <f t="shared" si="766"/>
        <v>38090.052519939243</v>
      </c>
      <c r="U4915" s="25" t="str">
        <f t="shared" si="767"/>
        <v>charge</v>
      </c>
      <c r="W4915" s="25">
        <f t="shared" si="770"/>
        <v>0</v>
      </c>
      <c r="X4915" s="25">
        <f t="shared" si="768"/>
        <v>78000</v>
      </c>
      <c r="Y4915" s="25">
        <f t="shared" si="771"/>
        <v>0</v>
      </c>
      <c r="AA4915" s="25">
        <f t="shared" si="769"/>
        <v>0</v>
      </c>
      <c r="AC4915" s="25">
        <f t="shared" si="764"/>
        <v>38090.052519939243</v>
      </c>
    </row>
    <row r="4916" x14ac:dyDescent="0.2">
      <c r="L4916" s="24">
        <v>4911</v>
      </c>
      <c r="M4916" s="28">
        <v>0.72924910700000001</v>
      </c>
      <c r="O4916" s="24">
        <v>4911</v>
      </c>
      <c r="P4916" s="24">
        <f>'ROTH 1.0'!O4916*'קובץ טיוטה'!$D$10</f>
        <v>15198.227710620649</v>
      </c>
      <c r="Q4916" s="24">
        <f t="shared" si="763"/>
        <v>11598.227710620649</v>
      </c>
      <c r="R4916" s="24">
        <f t="shared" si="772"/>
        <v>49588.939275999997</v>
      </c>
      <c r="S4916" s="24">
        <f t="shared" si="765"/>
        <v>0</v>
      </c>
      <c r="T4916" s="24">
        <f t="shared" si="766"/>
        <v>37990.711565379344</v>
      </c>
      <c r="U4916" s="24" t="str">
        <f t="shared" si="767"/>
        <v>charge</v>
      </c>
      <c r="W4916" s="24">
        <f t="shared" si="770"/>
        <v>0</v>
      </c>
      <c r="X4916" s="24">
        <f t="shared" si="768"/>
        <v>78000</v>
      </c>
      <c r="Y4916" s="24">
        <f t="shared" si="771"/>
        <v>0</v>
      </c>
      <c r="AA4916" s="24">
        <f t="shared" si="769"/>
        <v>0</v>
      </c>
      <c r="AC4916" s="24">
        <f t="shared" si="764"/>
        <v>37990.711565379344</v>
      </c>
    </row>
    <row r="4917" x14ac:dyDescent="0.2">
      <c r="L4917" s="25">
        <v>4912</v>
      </c>
      <c r="M4917" s="29">
        <v>0.68764447799999995</v>
      </c>
      <c r="O4917" s="25">
        <v>4912</v>
      </c>
      <c r="P4917" s="24">
        <f>'ROTH 1.0'!O4917*'קובץ טיוטה'!$D$10</f>
        <v>15251.745605982156</v>
      </c>
      <c r="Q4917" s="25">
        <f t="shared" si="763"/>
        <v>11651.745605982156</v>
      </c>
      <c r="R4917" s="24">
        <f t="shared" si="772"/>
        <v>46759.824503999997</v>
      </c>
      <c r="S4917" s="25">
        <f t="shared" si="765"/>
        <v>0</v>
      </c>
      <c r="T4917" s="25">
        <f t="shared" si="766"/>
        <v>35108.07889801784</v>
      </c>
      <c r="U4917" s="25" t="str">
        <f t="shared" si="767"/>
        <v>charge</v>
      </c>
      <c r="W4917" s="25">
        <f t="shared" si="770"/>
        <v>0</v>
      </c>
      <c r="X4917" s="25">
        <f t="shared" si="768"/>
        <v>78000</v>
      </c>
      <c r="Y4917" s="25">
        <f t="shared" si="771"/>
        <v>0</v>
      </c>
      <c r="AA4917" s="25">
        <f t="shared" si="769"/>
        <v>0</v>
      </c>
      <c r="AC4917" s="25">
        <f t="shared" si="764"/>
        <v>35108.07889801784</v>
      </c>
    </row>
    <row r="4918" x14ac:dyDescent="0.2">
      <c r="L4918" s="24">
        <v>4913</v>
      </c>
      <c r="M4918" s="28">
        <v>0.5862539229999999</v>
      </c>
      <c r="O4918" s="24">
        <v>4913</v>
      </c>
      <c r="P4918" s="24">
        <f>'ROTH 1.0'!O4918*'קובץ טיוטה'!$D$10</f>
        <v>15157.344335004525</v>
      </c>
      <c r="Q4918" s="24">
        <f t="shared" si="763"/>
        <v>11557.344335004525</v>
      </c>
      <c r="R4918" s="24">
        <f t="shared" si="772"/>
        <v>39865.266763999993</v>
      </c>
      <c r="S4918" s="24">
        <f t="shared" si="765"/>
        <v>0</v>
      </c>
      <c r="T4918" s="24">
        <f t="shared" si="766"/>
        <v>28307.922428995465</v>
      </c>
      <c r="U4918" s="24" t="str">
        <f t="shared" si="767"/>
        <v>charge</v>
      </c>
      <c r="W4918" s="24">
        <f t="shared" si="770"/>
        <v>0</v>
      </c>
      <c r="X4918" s="24">
        <f t="shared" si="768"/>
        <v>78000</v>
      </c>
      <c r="Y4918" s="24">
        <f t="shared" si="771"/>
        <v>0</v>
      </c>
      <c r="AA4918" s="24">
        <f t="shared" si="769"/>
        <v>0</v>
      </c>
      <c r="AC4918" s="24">
        <f t="shared" si="764"/>
        <v>28307.922428995465</v>
      </c>
    </row>
    <row r="4919" x14ac:dyDescent="0.2">
      <c r="L4919" s="25">
        <v>4914</v>
      </c>
      <c r="M4919" s="29">
        <v>0.26376091499999998</v>
      </c>
      <c r="O4919" s="25">
        <v>4914</v>
      </c>
      <c r="P4919" s="24">
        <f>'ROTH 1.0'!O4919*'קובץ טיוטה'!$D$10</f>
        <v>15119.541656815929</v>
      </c>
      <c r="Q4919" s="25">
        <f t="shared" si="763"/>
        <v>11519.541656815929</v>
      </c>
      <c r="R4919" s="24">
        <f t="shared" si="772"/>
        <v>17935.742219999996</v>
      </c>
      <c r="S4919" s="25">
        <f t="shared" si="765"/>
        <v>0</v>
      </c>
      <c r="T4919" s="25">
        <f t="shared" si="766"/>
        <v>6416.2005631840675</v>
      </c>
      <c r="U4919" s="25" t="str">
        <f t="shared" si="767"/>
        <v>charge</v>
      </c>
      <c r="W4919" s="25">
        <f t="shared" si="770"/>
        <v>0</v>
      </c>
      <c r="X4919" s="25">
        <f t="shared" si="768"/>
        <v>78000</v>
      </c>
      <c r="Y4919" s="25">
        <f t="shared" si="771"/>
        <v>0</v>
      </c>
      <c r="AA4919" s="25">
        <f t="shared" si="769"/>
        <v>0</v>
      </c>
      <c r="AC4919" s="25">
        <f t="shared" si="764"/>
        <v>6416.2005631840675</v>
      </c>
    </row>
    <row r="4920" x14ac:dyDescent="0.2">
      <c r="L4920" s="24">
        <v>4915</v>
      </c>
      <c r="M4920" s="28">
        <v>2.5277371999999999E-2</v>
      </c>
      <c r="O4920" s="24">
        <v>4915</v>
      </c>
      <c r="P4920" s="24">
        <f>'ROTH 1.0'!O4920*'קובץ טיוטה'!$D$10</f>
        <v>14913.75691939544</v>
      </c>
      <c r="Q4920" s="24">
        <f t="shared" si="763"/>
        <v>11313.75691939544</v>
      </c>
      <c r="R4920" s="24">
        <f t="shared" si="772"/>
        <v>1718.861296</v>
      </c>
      <c r="S4920" s="24">
        <f t="shared" si="765"/>
        <v>9594.8956233954414</v>
      </c>
      <c r="T4920" s="24">
        <f t="shared" si="766"/>
        <v>0</v>
      </c>
      <c r="U4920" s="24" t="str">
        <f t="shared" si="767"/>
        <v>drain</v>
      </c>
      <c r="W4920" s="24">
        <f t="shared" si="770"/>
        <v>0</v>
      </c>
      <c r="X4920" s="24">
        <f t="shared" si="768"/>
        <v>68405.104376604562</v>
      </c>
      <c r="Y4920" s="24">
        <f t="shared" si="771"/>
        <v>9594.8956233954377</v>
      </c>
      <c r="AA4920" s="24">
        <f t="shared" si="769"/>
        <v>0</v>
      </c>
      <c r="AC4920" s="24">
        <f t="shared" si="764"/>
        <v>0</v>
      </c>
    </row>
    <row r="4921" x14ac:dyDescent="0.2">
      <c r="L4921" s="25">
        <v>4916</v>
      </c>
      <c r="M4921" s="29">
        <v>0</v>
      </c>
      <c r="O4921" s="25">
        <v>4916</v>
      </c>
      <c r="P4921" s="24">
        <f>'ROTH 1.0'!O4921*'קובץ טיוטה'!$D$10</f>
        <v>15183.849058334868</v>
      </c>
      <c r="Q4921" s="25">
        <f t="shared" si="763"/>
        <v>11583.849058334868</v>
      </c>
      <c r="R4921" s="24">
        <f t="shared" si="772"/>
        <v>0</v>
      </c>
      <c r="S4921" s="25">
        <f t="shared" si="765"/>
        <v>11583.849058334868</v>
      </c>
      <c r="T4921" s="25">
        <f t="shared" si="766"/>
        <v>0</v>
      </c>
      <c r="U4921" s="25" t="str">
        <f t="shared" si="767"/>
        <v>drain</v>
      </c>
      <c r="W4921" s="25">
        <f t="shared" si="770"/>
        <v>0</v>
      </c>
      <c r="X4921" s="25">
        <f t="shared" si="768"/>
        <v>56821.255318269694</v>
      </c>
      <c r="Y4921" s="25">
        <f t="shared" si="771"/>
        <v>11583.849058334868</v>
      </c>
      <c r="AA4921" s="25">
        <f t="shared" si="769"/>
        <v>0</v>
      </c>
      <c r="AC4921" s="25">
        <f t="shared" si="764"/>
        <v>0</v>
      </c>
    </row>
    <row r="4922" x14ac:dyDescent="0.2">
      <c r="L4922" s="24">
        <v>4917</v>
      </c>
      <c r="M4922" s="28">
        <v>0</v>
      </c>
      <c r="O4922" s="24">
        <v>4917</v>
      </c>
      <c r="P4922" s="24">
        <f>'ROTH 1.0'!O4922*'קובץ טיוטה'!$D$10</f>
        <v>15325.040174764703</v>
      </c>
      <c r="Q4922" s="24">
        <f t="shared" si="763"/>
        <v>11725.040174764703</v>
      </c>
      <c r="R4922" s="24">
        <f t="shared" si="772"/>
        <v>0</v>
      </c>
      <c r="S4922" s="24">
        <f t="shared" si="765"/>
        <v>11725.040174764703</v>
      </c>
      <c r="T4922" s="24">
        <f t="shared" si="766"/>
        <v>0</v>
      </c>
      <c r="U4922" s="24" t="str">
        <f t="shared" si="767"/>
        <v>drain</v>
      </c>
      <c r="W4922" s="24">
        <f t="shared" si="770"/>
        <v>0</v>
      </c>
      <c r="X4922" s="24">
        <f t="shared" si="768"/>
        <v>45096.215143504989</v>
      </c>
      <c r="Y4922" s="24">
        <f t="shared" si="771"/>
        <v>11725.040174764705</v>
      </c>
      <c r="AA4922" s="24">
        <f t="shared" si="769"/>
        <v>0</v>
      </c>
      <c r="AC4922" s="24">
        <f t="shared" si="764"/>
        <v>0</v>
      </c>
    </row>
    <row r="4923" x14ac:dyDescent="0.2">
      <c r="L4923" s="25">
        <v>4918</v>
      </c>
      <c r="M4923" s="29">
        <v>0</v>
      </c>
      <c r="O4923" s="25">
        <v>4918</v>
      </c>
      <c r="P4923" s="24">
        <f>'ROTH 1.0'!O4923*'קובץ טיוטה'!$D$10</f>
        <v>15105.540641698795</v>
      </c>
      <c r="Q4923" s="25">
        <f t="shared" si="763"/>
        <v>11505.540641698795</v>
      </c>
      <c r="R4923" s="24">
        <f t="shared" si="772"/>
        <v>0</v>
      </c>
      <c r="S4923" s="25">
        <f t="shared" si="765"/>
        <v>11505.540641698795</v>
      </c>
      <c r="T4923" s="25">
        <f t="shared" si="766"/>
        <v>0</v>
      </c>
      <c r="U4923" s="25" t="str">
        <f t="shared" si="767"/>
        <v>drain</v>
      </c>
      <c r="W4923" s="25">
        <f t="shared" si="770"/>
        <v>0</v>
      </c>
      <c r="X4923" s="25">
        <f t="shared" si="768"/>
        <v>33590.674501806192</v>
      </c>
      <c r="Y4923" s="25">
        <f t="shared" si="771"/>
        <v>11505.540641698797</v>
      </c>
      <c r="AA4923" s="25">
        <f t="shared" si="769"/>
        <v>0</v>
      </c>
      <c r="AC4923" s="25">
        <f t="shared" si="764"/>
        <v>0</v>
      </c>
    </row>
    <row r="4924" x14ac:dyDescent="0.2">
      <c r="L4924" s="24">
        <v>4919</v>
      </c>
      <c r="M4924" s="28">
        <v>0</v>
      </c>
      <c r="O4924" s="24">
        <v>4919</v>
      </c>
      <c r="P4924" s="24">
        <f>'ROTH 1.0'!O4924*'קובץ טיוטה'!$D$10</f>
        <v>14561.477173780606</v>
      </c>
      <c r="Q4924" s="24">
        <f t="shared" si="763"/>
        <v>10961.477173780606</v>
      </c>
      <c r="R4924" s="24">
        <f t="shared" si="772"/>
        <v>0</v>
      </c>
      <c r="S4924" s="24">
        <f t="shared" si="765"/>
        <v>10961.477173780606</v>
      </c>
      <c r="T4924" s="24">
        <f t="shared" si="766"/>
        <v>0</v>
      </c>
      <c r="U4924" s="24" t="str">
        <f t="shared" si="767"/>
        <v>drain</v>
      </c>
      <c r="W4924" s="24">
        <f t="shared" si="770"/>
        <v>0</v>
      </c>
      <c r="X4924" s="24">
        <f t="shared" si="768"/>
        <v>22629.197328025584</v>
      </c>
      <c r="Y4924" s="24">
        <f t="shared" si="771"/>
        <v>10961.477173780608</v>
      </c>
      <c r="AA4924" s="24">
        <f t="shared" si="769"/>
        <v>0</v>
      </c>
      <c r="AC4924" s="24">
        <f t="shared" si="764"/>
        <v>0</v>
      </c>
    </row>
    <row r="4925" x14ac:dyDescent="0.2">
      <c r="L4925" s="25">
        <v>4920</v>
      </c>
      <c r="M4925" s="29">
        <v>0</v>
      </c>
      <c r="O4925" s="25">
        <v>4920</v>
      </c>
      <c r="P4925" s="24">
        <f>'ROTH 1.0'!O4925*'קובץ טיוטה'!$D$10</f>
        <v>13756.942035449782</v>
      </c>
      <c r="Q4925" s="25">
        <f t="shared" si="763"/>
        <v>10156.942035449782</v>
      </c>
      <c r="R4925" s="24">
        <f t="shared" si="772"/>
        <v>0</v>
      </c>
      <c r="S4925" s="25">
        <f t="shared" si="765"/>
        <v>10156.942035449782</v>
      </c>
      <c r="T4925" s="25">
        <f t="shared" si="766"/>
        <v>0</v>
      </c>
      <c r="U4925" s="25" t="str">
        <f t="shared" si="767"/>
        <v>drain</v>
      </c>
      <c r="W4925" s="25">
        <f t="shared" si="770"/>
        <v>0</v>
      </c>
      <c r="X4925" s="25">
        <f t="shared" si="768"/>
        <v>12472.255292575803</v>
      </c>
      <c r="Y4925" s="25">
        <f t="shared" si="771"/>
        <v>10156.942035449782</v>
      </c>
      <c r="AA4925" s="25">
        <f t="shared" si="769"/>
        <v>0</v>
      </c>
      <c r="AC4925" s="25">
        <f t="shared" si="764"/>
        <v>0</v>
      </c>
    </row>
    <row r="4926" x14ac:dyDescent="0.2">
      <c r="L4926" s="24">
        <v>4921</v>
      </c>
      <c r="M4926" s="28">
        <v>0</v>
      </c>
      <c r="O4926" s="24">
        <v>4921</v>
      </c>
      <c r="P4926" s="24">
        <f>'ROTH 1.0'!O4926*'קובץ טיוטה'!$D$10</f>
        <v>12908.23622546413</v>
      </c>
      <c r="Q4926" s="24">
        <f t="shared" si="763"/>
        <v>9308.2362254641303</v>
      </c>
      <c r="R4926" s="24">
        <f t="shared" si="772"/>
        <v>0</v>
      </c>
      <c r="S4926" s="24">
        <f t="shared" si="765"/>
        <v>9308.2362254641303</v>
      </c>
      <c r="T4926" s="24">
        <f t="shared" si="766"/>
        <v>0</v>
      </c>
      <c r="U4926" s="24" t="str">
        <f t="shared" si="767"/>
        <v>drain</v>
      </c>
      <c r="W4926" s="24">
        <f t="shared" si="770"/>
        <v>0</v>
      </c>
      <c r="X4926" s="24">
        <f t="shared" si="768"/>
        <v>3164.0190671116725</v>
      </c>
      <c r="Y4926" s="24">
        <f t="shared" si="771"/>
        <v>9308.2362254641303</v>
      </c>
      <c r="AA4926" s="24">
        <f t="shared" si="769"/>
        <v>0</v>
      </c>
      <c r="AC4926" s="24">
        <f t="shared" si="764"/>
        <v>0</v>
      </c>
    </row>
    <row r="4927" x14ac:dyDescent="0.2">
      <c r="L4927" s="25">
        <v>4922</v>
      </c>
      <c r="M4927" s="29">
        <v>0</v>
      </c>
      <c r="O4927" s="25">
        <v>4922</v>
      </c>
      <c r="P4927" s="24">
        <f>'ROTH 1.0'!O4927*'קובץ טיוטה'!$D$10</f>
        <v>12764.014805073297</v>
      </c>
      <c r="Q4927" s="25">
        <f t="shared" si="763"/>
        <v>9164.0148050732969</v>
      </c>
      <c r="R4927" s="24">
        <f t="shared" si="772"/>
        <v>0</v>
      </c>
      <c r="S4927" s="25">
        <f t="shared" si="765"/>
        <v>9164.0148050732969</v>
      </c>
      <c r="T4927" s="25">
        <f t="shared" si="766"/>
        <v>0</v>
      </c>
      <c r="U4927" s="25" t="str">
        <f t="shared" si="767"/>
        <v>drain</v>
      </c>
      <c r="W4927" s="25">
        <f t="shared" si="770"/>
        <v>0</v>
      </c>
      <c r="X4927" s="25">
        <f t="shared" si="768"/>
        <v>0</v>
      </c>
      <c r="Y4927" s="25">
        <f t="shared" si="771"/>
        <v>3164.0190671116725</v>
      </c>
      <c r="AA4927" s="25">
        <f t="shared" si="769"/>
        <v>5999.9957379616244</v>
      </c>
      <c r="AC4927" s="25">
        <f t="shared" si="764"/>
        <v>0</v>
      </c>
    </row>
    <row r="4928" x14ac:dyDescent="0.2">
      <c r="L4928" s="24">
        <v>4923</v>
      </c>
      <c r="M4928" s="28">
        <v>0</v>
      </c>
      <c r="O4928" s="24">
        <v>4923</v>
      </c>
      <c r="P4928" s="24">
        <f>'ROTH 1.0'!O4928*'קובץ טיוטה'!$D$10</f>
        <v>12341.290368504835</v>
      </c>
      <c r="Q4928" s="24">
        <f t="shared" si="763"/>
        <v>8741.290368504835</v>
      </c>
      <c r="R4928" s="24">
        <f t="shared" si="772"/>
        <v>0</v>
      </c>
      <c r="S4928" s="24">
        <f t="shared" si="765"/>
        <v>8741.290368504835</v>
      </c>
      <c r="T4928" s="24">
        <f t="shared" si="766"/>
        <v>0</v>
      </c>
      <c r="U4928" s="24" t="str">
        <f t="shared" si="767"/>
        <v>drain</v>
      </c>
      <c r="W4928" s="24">
        <f t="shared" si="770"/>
        <v>0</v>
      </c>
      <c r="X4928" s="24">
        <f t="shared" si="768"/>
        <v>0</v>
      </c>
      <c r="Y4928" s="24">
        <f t="shared" si="771"/>
        <v>0</v>
      </c>
      <c r="AA4928" s="24">
        <f t="shared" si="769"/>
        <v>8741.290368504835</v>
      </c>
      <c r="AC4928" s="24">
        <f t="shared" si="764"/>
        <v>0</v>
      </c>
    </row>
    <row r="4929" x14ac:dyDescent="0.2">
      <c r="L4929" s="25">
        <v>4924</v>
      </c>
      <c r="M4929" s="29">
        <v>0</v>
      </c>
      <c r="O4929" s="25">
        <v>4924</v>
      </c>
      <c r="P4929" s="24">
        <f>'ROTH 1.0'!O4929*'קובץ טיוטה'!$D$10</f>
        <v>12161.277456489968</v>
      </c>
      <c r="Q4929" s="25">
        <f t="shared" si="763"/>
        <v>8561.2774564899682</v>
      </c>
      <c r="R4929" s="24">
        <f t="shared" si="772"/>
        <v>0</v>
      </c>
      <c r="S4929" s="25">
        <f t="shared" si="765"/>
        <v>8561.2774564899682</v>
      </c>
      <c r="T4929" s="25">
        <f t="shared" si="766"/>
        <v>0</v>
      </c>
      <c r="U4929" s="25" t="str">
        <f t="shared" si="767"/>
        <v>drain</v>
      </c>
      <c r="W4929" s="25">
        <f t="shared" si="770"/>
        <v>0</v>
      </c>
      <c r="X4929" s="25">
        <f t="shared" si="768"/>
        <v>0</v>
      </c>
      <c r="Y4929" s="25">
        <f t="shared" si="771"/>
        <v>0</v>
      </c>
      <c r="AA4929" s="25">
        <f t="shared" si="769"/>
        <v>8561.2774564899682</v>
      </c>
      <c r="AC4929" s="25">
        <f t="shared" si="764"/>
        <v>0</v>
      </c>
    </row>
    <row r="4930" x14ac:dyDescent="0.2">
      <c r="L4930" s="24">
        <v>4925</v>
      </c>
      <c r="M4930" s="28">
        <v>0</v>
      </c>
      <c r="O4930" s="24">
        <v>4925</v>
      </c>
      <c r="P4930" s="24">
        <f>'ROTH 1.0'!O4930*'קובץ טיוטה'!$D$10</f>
        <v>12123.986229669708</v>
      </c>
      <c r="Q4930" s="24">
        <f t="shared" si="763"/>
        <v>8523.9862296697083</v>
      </c>
      <c r="R4930" s="24">
        <f t="shared" si="772"/>
        <v>0</v>
      </c>
      <c r="S4930" s="24">
        <f t="shared" si="765"/>
        <v>8523.9862296697083</v>
      </c>
      <c r="T4930" s="24">
        <f t="shared" si="766"/>
        <v>0</v>
      </c>
      <c r="U4930" s="24" t="str">
        <f t="shared" si="767"/>
        <v>drain</v>
      </c>
      <c r="W4930" s="24">
        <f t="shared" si="770"/>
        <v>0</v>
      </c>
      <c r="X4930" s="24">
        <f t="shared" si="768"/>
        <v>0</v>
      </c>
      <c r="Y4930" s="24">
        <f t="shared" si="771"/>
        <v>0</v>
      </c>
      <c r="AA4930" s="24">
        <f t="shared" si="769"/>
        <v>8523.9862296697083</v>
      </c>
      <c r="AC4930" s="24">
        <f t="shared" si="764"/>
        <v>0</v>
      </c>
    </row>
    <row r="4931" x14ac:dyDescent="0.2">
      <c r="L4931" s="25">
        <v>4926</v>
      </c>
      <c r="M4931" s="29">
        <v>0</v>
      </c>
      <c r="O4931" s="25">
        <v>4926</v>
      </c>
      <c r="P4931" s="24">
        <f>'ROTH 1.0'!O4931*'קובץ טיוטה'!$D$10</f>
        <v>12075.198212441595</v>
      </c>
      <c r="Q4931" s="25">
        <f t="shared" si="763"/>
        <v>8475.1982124415954</v>
      </c>
      <c r="R4931" s="24">
        <f t="shared" si="772"/>
        <v>0</v>
      </c>
      <c r="S4931" s="25">
        <f t="shared" si="765"/>
        <v>8475.1982124415954</v>
      </c>
      <c r="T4931" s="25">
        <f t="shared" si="766"/>
        <v>0</v>
      </c>
      <c r="U4931" s="25" t="str">
        <f t="shared" si="767"/>
        <v>drain</v>
      </c>
      <c r="W4931" s="25">
        <f t="shared" si="770"/>
        <v>0</v>
      </c>
      <c r="X4931" s="25">
        <f t="shared" si="768"/>
        <v>0</v>
      </c>
      <c r="Y4931" s="25">
        <f t="shared" si="771"/>
        <v>0</v>
      </c>
      <c r="AA4931" s="25">
        <f t="shared" si="769"/>
        <v>8475.1982124415954</v>
      </c>
      <c r="AC4931" s="25">
        <f t="shared" si="764"/>
        <v>0</v>
      </c>
    </row>
    <row r="4932" x14ac:dyDescent="0.2">
      <c r="L4932" s="24">
        <v>4927</v>
      </c>
      <c r="M4932" s="28">
        <v>0.20493995600000001</v>
      </c>
      <c r="O4932" s="24">
        <v>4927</v>
      </c>
      <c r="P4932" s="24">
        <f>'ROTH 1.0'!O4932*'קובץ טיוטה'!$D$10</f>
        <v>13014.286011175596</v>
      </c>
      <c r="Q4932" s="24">
        <f t="shared" si="763"/>
        <v>9414.2860111755963</v>
      </c>
      <c r="R4932" s="24">
        <f t="shared" si="772"/>
        <v>13935.917007999999</v>
      </c>
      <c r="S4932" s="24">
        <f t="shared" si="765"/>
        <v>0</v>
      </c>
      <c r="T4932" s="24">
        <f t="shared" si="766"/>
        <v>4521.6309968244022</v>
      </c>
      <c r="U4932" s="24" t="str">
        <f t="shared" si="767"/>
        <v>charge</v>
      </c>
      <c r="W4932" s="24">
        <f t="shared" si="770"/>
        <v>4069.4678971419621</v>
      </c>
      <c r="X4932" s="24">
        <f t="shared" si="768"/>
        <v>4069.4678971419621</v>
      </c>
      <c r="Y4932" s="24">
        <f t="shared" si="771"/>
        <v>0</v>
      </c>
      <c r="AA4932" s="24">
        <f t="shared" si="769"/>
        <v>0</v>
      </c>
      <c r="AC4932" s="24">
        <f t="shared" si="764"/>
        <v>452.16309968244013</v>
      </c>
    </row>
    <row r="4933" x14ac:dyDescent="0.2">
      <c r="L4933" s="25">
        <v>4928</v>
      </c>
      <c r="M4933" s="29">
        <v>0.44218132599999999</v>
      </c>
      <c r="O4933" s="25">
        <v>4928</v>
      </c>
      <c r="P4933" s="24">
        <f>'ROTH 1.0'!O4933*'קובץ טיוטה'!$D$10</f>
        <v>14592.922647760699</v>
      </c>
      <c r="Q4933" s="25">
        <f t="shared" si="763"/>
        <v>10992.922647760699</v>
      </c>
      <c r="R4933" s="24">
        <f t="shared" si="772"/>
        <v>30068.330167999997</v>
      </c>
      <c r="S4933" s="25">
        <f t="shared" si="765"/>
        <v>0</v>
      </c>
      <c r="T4933" s="25">
        <f t="shared" si="766"/>
        <v>19075.4075202393</v>
      </c>
      <c r="U4933" s="25" t="str">
        <f t="shared" si="767"/>
        <v>charge</v>
      </c>
      <c r="W4933" s="25">
        <f t="shared" si="770"/>
        <v>17167.866768215372</v>
      </c>
      <c r="X4933" s="25">
        <f t="shared" si="768"/>
        <v>21237.334665357335</v>
      </c>
      <c r="Y4933" s="25">
        <f t="shared" si="771"/>
        <v>0</v>
      </c>
      <c r="AA4933" s="25">
        <f t="shared" si="769"/>
        <v>0</v>
      </c>
      <c r="AC4933" s="25">
        <f t="shared" si="764"/>
        <v>1907.5407520239278</v>
      </c>
    </row>
    <row r="4934" x14ac:dyDescent="0.2">
      <c r="L4934" s="24">
        <v>4929</v>
      </c>
      <c r="M4934" s="28">
        <v>0.58470369099999997</v>
      </c>
      <c r="O4934" s="24">
        <v>4929</v>
      </c>
      <c r="P4934" s="24">
        <f>'ROTH 1.0'!O4934*'קובץ טיוטה'!$D$10</f>
        <v>16093.416290538484</v>
      </c>
      <c r="Q4934" s="24">
        <f t="shared" ref="Q4934:Q4997" si="773">P4934-$H$8*$H$9</f>
        <v>12493.416290538484</v>
      </c>
      <c r="R4934" s="24">
        <f t="shared" si="772"/>
        <v>39759.850987999998</v>
      </c>
      <c r="S4934" s="24">
        <f t="shared" si="765"/>
        <v>0</v>
      </c>
      <c r="T4934" s="24">
        <f t="shared" si="766"/>
        <v>27266.434697461515</v>
      </c>
      <c r="U4934" s="24" t="str">
        <f t="shared" si="767"/>
        <v>charge</v>
      </c>
      <c r="W4934" s="24">
        <f t="shared" si="770"/>
        <v>24539.791227715363</v>
      </c>
      <c r="X4934" s="24">
        <f t="shared" si="768"/>
        <v>45777.125893072698</v>
      </c>
      <c r="Y4934" s="24">
        <f t="shared" si="771"/>
        <v>0</v>
      </c>
      <c r="AA4934" s="24">
        <f t="shared" si="769"/>
        <v>0</v>
      </c>
      <c r="AC4934" s="24">
        <f t="shared" ref="AC4934:AC4997" si="774">IF(U4934="charge",(T4934-W4934),0)</f>
        <v>2726.6434697461518</v>
      </c>
    </row>
    <row r="4935" x14ac:dyDescent="0.2">
      <c r="L4935" s="25">
        <v>4930</v>
      </c>
      <c r="M4935" s="29">
        <v>0.61208429799999997</v>
      </c>
      <c r="O4935" s="25">
        <v>4930</v>
      </c>
      <c r="P4935" s="24">
        <f>'ROTH 1.0'!O4935*'קובץ טיוטה'!$D$10</f>
        <v>16838.418637202354</v>
      </c>
      <c r="Q4935" s="25">
        <f t="shared" si="773"/>
        <v>13238.418637202354</v>
      </c>
      <c r="R4935" s="24">
        <f t="shared" si="772"/>
        <v>41621.732263999998</v>
      </c>
      <c r="S4935" s="25">
        <f t="shared" ref="S4935:S4998" si="775">IF(Q4935&gt;R4935,Q4935-R4935,0)</f>
        <v>0</v>
      </c>
      <c r="T4935" s="25">
        <f t="shared" ref="T4935:T4998" si="776">IF(R4935&gt;Q4935,R4935-Q4935,0)</f>
        <v>28383.313626797644</v>
      </c>
      <c r="U4935" s="25" t="str">
        <f t="shared" ref="U4935:U4998" si="777">IF(Q4935&gt;R4935,"drain","charge")</f>
        <v>charge</v>
      </c>
      <c r="W4935" s="25">
        <f t="shared" si="770"/>
        <v>25544.982264117883</v>
      </c>
      <c r="X4935" s="25">
        <f t="shared" ref="X4935:X4998" si="778">IF(X4934+T4935&gt;$H$11,$H$11,IF(U4935="charge",X4934+(T4935*$H$12),IF((X4934-S4935)&gt;0,X4934-S4935,0)))</f>
        <v>71322.108157190582</v>
      </c>
      <c r="Y4935" s="25">
        <f t="shared" si="771"/>
        <v>0</v>
      </c>
      <c r="AA4935" s="25">
        <f t="shared" ref="AA4935:AA4998" si="779">S4935-Y4935</f>
        <v>0</v>
      </c>
      <c r="AC4935" s="25">
        <f t="shared" si="774"/>
        <v>2838.3313626797608</v>
      </c>
    </row>
    <row r="4936" x14ac:dyDescent="0.2">
      <c r="L4936" s="24">
        <v>4931</v>
      </c>
      <c r="M4936" s="28">
        <v>0.657960773</v>
      </c>
      <c r="O4936" s="24">
        <v>4931</v>
      </c>
      <c r="P4936" s="24">
        <f>'ROTH 1.0'!O4936*'קובץ טיוטה'!$D$10</f>
        <v>17343.020278394109</v>
      </c>
      <c r="Q4936" s="24">
        <f t="shared" si="773"/>
        <v>13743.020278394109</v>
      </c>
      <c r="R4936" s="24">
        <f t="shared" si="772"/>
        <v>44741.332563999997</v>
      </c>
      <c r="S4936" s="24">
        <f t="shared" si="775"/>
        <v>0</v>
      </c>
      <c r="T4936" s="24">
        <f t="shared" si="776"/>
        <v>30998.312285605887</v>
      </c>
      <c r="U4936" s="24" t="str">
        <f t="shared" si="777"/>
        <v>charge</v>
      </c>
      <c r="W4936" s="24">
        <f t="shared" ref="W4936:W4999" si="780">IF(X4936&gt;=X4935,(X4936-X4935),0)</f>
        <v>6677.8918428094184</v>
      </c>
      <c r="X4936" s="24">
        <f t="shared" si="778"/>
        <v>78000</v>
      </c>
      <c r="Y4936" s="24">
        <f t="shared" ref="Y4936:Y4999" si="781">IF(U4936="drain",X4935-X4936,0)</f>
        <v>0</v>
      </c>
      <c r="AA4936" s="24">
        <f t="shared" si="779"/>
        <v>0</v>
      </c>
      <c r="AC4936" s="24">
        <f t="shared" si="774"/>
        <v>24320.420442796469</v>
      </c>
    </row>
    <row r="4937" x14ac:dyDescent="0.2">
      <c r="L4937" s="25">
        <v>4932</v>
      </c>
      <c r="M4937" s="29">
        <v>0.71727025499999997</v>
      </c>
      <c r="O4937" s="25">
        <v>4932</v>
      </c>
      <c r="P4937" s="24">
        <f>'ROTH 1.0'!O4937*'קובץ טיוטה'!$D$10</f>
        <v>17968.189600320558</v>
      </c>
      <c r="Q4937" s="25">
        <f t="shared" si="773"/>
        <v>14368.189600320558</v>
      </c>
      <c r="R4937" s="24">
        <f t="shared" si="772"/>
        <v>48774.377339999999</v>
      </c>
      <c r="S4937" s="25">
        <f t="shared" si="775"/>
        <v>0</v>
      </c>
      <c r="T4937" s="25">
        <f t="shared" si="776"/>
        <v>34406.187739679444</v>
      </c>
      <c r="U4937" s="25" t="str">
        <f t="shared" si="777"/>
        <v>charge</v>
      </c>
      <c r="W4937" s="25">
        <f t="shared" si="780"/>
        <v>0</v>
      </c>
      <c r="X4937" s="25">
        <f t="shared" si="778"/>
        <v>78000</v>
      </c>
      <c r="Y4937" s="25">
        <f t="shared" si="781"/>
        <v>0</v>
      </c>
      <c r="AA4937" s="25">
        <f t="shared" si="779"/>
        <v>0</v>
      </c>
      <c r="AC4937" s="25">
        <f t="shared" si="774"/>
        <v>34406.187739679444</v>
      </c>
    </row>
    <row r="4938" x14ac:dyDescent="0.2">
      <c r="L4938" s="24">
        <v>4933</v>
      </c>
      <c r="M4938" s="28">
        <v>0.72865929900000004</v>
      </c>
      <c r="O4938" s="24">
        <v>4933</v>
      </c>
      <c r="P4938" s="24">
        <f>'ROTH 1.0'!O4938*'קובץ טיוטה'!$D$10</f>
        <v>18673.096559487931</v>
      </c>
      <c r="Q4938" s="24">
        <f t="shared" si="773"/>
        <v>15073.096559487931</v>
      </c>
      <c r="R4938" s="24">
        <f t="shared" si="772"/>
        <v>49548.832331999998</v>
      </c>
      <c r="S4938" s="24">
        <f t="shared" si="775"/>
        <v>0</v>
      </c>
      <c r="T4938" s="24">
        <f t="shared" si="776"/>
        <v>34475.735772512067</v>
      </c>
      <c r="U4938" s="24" t="str">
        <f t="shared" si="777"/>
        <v>charge</v>
      </c>
      <c r="W4938" s="24">
        <f t="shared" si="780"/>
        <v>0</v>
      </c>
      <c r="X4938" s="24">
        <f t="shared" si="778"/>
        <v>78000</v>
      </c>
      <c r="Y4938" s="24">
        <f t="shared" si="781"/>
        <v>0</v>
      </c>
      <c r="AA4938" s="24">
        <f t="shared" si="779"/>
        <v>0</v>
      </c>
      <c r="AC4938" s="24">
        <f t="shared" si="774"/>
        <v>34475.735772512067</v>
      </c>
    </row>
    <row r="4939" x14ac:dyDescent="0.2">
      <c r="L4939" s="25">
        <v>4934</v>
      </c>
      <c r="M4939" s="29">
        <v>0.75593286199999998</v>
      </c>
      <c r="O4939" s="25">
        <v>4934</v>
      </c>
      <c r="P4939" s="24">
        <f>'ROTH 1.0'!O4939*'קובץ טיוטה'!$D$10</f>
        <v>19200.206531497919</v>
      </c>
      <c r="Q4939" s="25">
        <f t="shared" si="773"/>
        <v>15600.206531497919</v>
      </c>
      <c r="R4939" s="24">
        <f t="shared" si="772"/>
        <v>51403.434615999999</v>
      </c>
      <c r="S4939" s="25">
        <f t="shared" si="775"/>
        <v>0</v>
      </c>
      <c r="T4939" s="25">
        <f t="shared" si="776"/>
        <v>35803.22808450208</v>
      </c>
      <c r="U4939" s="25" t="str">
        <f t="shared" si="777"/>
        <v>charge</v>
      </c>
      <c r="W4939" s="25">
        <f t="shared" si="780"/>
        <v>0</v>
      </c>
      <c r="X4939" s="25">
        <f t="shared" si="778"/>
        <v>78000</v>
      </c>
      <c r="Y4939" s="25">
        <f t="shared" si="781"/>
        <v>0</v>
      </c>
      <c r="AA4939" s="25">
        <f t="shared" si="779"/>
        <v>0</v>
      </c>
      <c r="AC4939" s="25">
        <f t="shared" si="774"/>
        <v>35803.22808450208</v>
      </c>
    </row>
    <row r="4940" x14ac:dyDescent="0.2">
      <c r="L4940" s="24">
        <v>4935</v>
      </c>
      <c r="M4940" s="28">
        <v>0.73873103699999998</v>
      </c>
      <c r="O4940" s="24">
        <v>4935</v>
      </c>
      <c r="P4940" s="24">
        <f>'ROTH 1.0'!O4940*'קובץ טיוטה'!$D$10</f>
        <v>19513.589495632936</v>
      </c>
      <c r="Q4940" s="24">
        <f t="shared" si="773"/>
        <v>15913.589495632936</v>
      </c>
      <c r="R4940" s="24">
        <f t="shared" si="772"/>
        <v>50233.710515999999</v>
      </c>
      <c r="S4940" s="24">
        <f t="shared" si="775"/>
        <v>0</v>
      </c>
      <c r="T4940" s="24">
        <f t="shared" si="776"/>
        <v>34320.121020367063</v>
      </c>
      <c r="U4940" s="24" t="str">
        <f t="shared" si="777"/>
        <v>charge</v>
      </c>
      <c r="W4940" s="24">
        <f t="shared" si="780"/>
        <v>0</v>
      </c>
      <c r="X4940" s="24">
        <f t="shared" si="778"/>
        <v>78000</v>
      </c>
      <c r="Y4940" s="24">
        <f t="shared" si="781"/>
        <v>0</v>
      </c>
      <c r="AA4940" s="24">
        <f t="shared" si="779"/>
        <v>0</v>
      </c>
      <c r="AC4940" s="24">
        <f t="shared" si="774"/>
        <v>34320.121020367063</v>
      </c>
    </row>
    <row r="4941" x14ac:dyDescent="0.2">
      <c r="L4941" s="25">
        <v>4936</v>
      </c>
      <c r="M4941" s="29">
        <v>0.67943216799999995</v>
      </c>
      <c r="O4941" s="25">
        <v>4936</v>
      </c>
      <c r="P4941" s="24">
        <f>'ROTH 1.0'!O4941*'קובץ טיוטה'!$D$10</f>
        <v>19023.125400794957</v>
      </c>
      <c r="Q4941" s="25">
        <f t="shared" si="773"/>
        <v>15423.125400794957</v>
      </c>
      <c r="R4941" s="24">
        <f t="shared" si="772"/>
        <v>46201.387423999993</v>
      </c>
      <c r="S4941" s="25">
        <f t="shared" si="775"/>
        <v>0</v>
      </c>
      <c r="T4941" s="25">
        <f t="shared" si="776"/>
        <v>30778.262023205036</v>
      </c>
      <c r="U4941" s="25" t="str">
        <f t="shared" si="777"/>
        <v>charge</v>
      </c>
      <c r="W4941" s="25">
        <f t="shared" si="780"/>
        <v>0</v>
      </c>
      <c r="X4941" s="25">
        <f t="shared" si="778"/>
        <v>78000</v>
      </c>
      <c r="Y4941" s="25">
        <f t="shared" si="781"/>
        <v>0</v>
      </c>
      <c r="AA4941" s="25">
        <f t="shared" si="779"/>
        <v>0</v>
      </c>
      <c r="AC4941" s="25">
        <f t="shared" si="774"/>
        <v>30778.262023205036</v>
      </c>
    </row>
    <row r="4942" x14ac:dyDescent="0.2">
      <c r="L4942" s="24">
        <v>4937</v>
      </c>
      <c r="M4942" s="28">
        <v>0.59165061799999996</v>
      </c>
      <c r="O4942" s="24">
        <v>4937</v>
      </c>
      <c r="P4942" s="24">
        <f>'ROTH 1.0'!O4942*'קובץ טיוטה'!$D$10</f>
        <v>18657.07756218627</v>
      </c>
      <c r="Q4942" s="24">
        <f t="shared" si="773"/>
        <v>15057.07756218627</v>
      </c>
      <c r="R4942" s="24">
        <f t="shared" si="772"/>
        <v>40232.242023999992</v>
      </c>
      <c r="S4942" s="24">
        <f t="shared" si="775"/>
        <v>0</v>
      </c>
      <c r="T4942" s="24">
        <f t="shared" si="776"/>
        <v>25175.164461813722</v>
      </c>
      <c r="U4942" s="24" t="str">
        <f t="shared" si="777"/>
        <v>charge</v>
      </c>
      <c r="W4942" s="24">
        <f t="shared" si="780"/>
        <v>0</v>
      </c>
      <c r="X4942" s="24">
        <f t="shared" si="778"/>
        <v>78000</v>
      </c>
      <c r="Y4942" s="24">
        <f t="shared" si="781"/>
        <v>0</v>
      </c>
      <c r="AA4942" s="24">
        <f t="shared" si="779"/>
        <v>0</v>
      </c>
      <c r="AC4942" s="24">
        <f t="shared" si="774"/>
        <v>25175.164461813722</v>
      </c>
    </row>
    <row r="4943" x14ac:dyDescent="0.2">
      <c r="L4943" s="25">
        <v>4938</v>
      </c>
      <c r="M4943" s="29">
        <v>0.26105157000000001</v>
      </c>
      <c r="O4943" s="25">
        <v>4938</v>
      </c>
      <c r="P4943" s="24">
        <f>'ROTH 1.0'!O4943*'קובץ טיוטה'!$D$10</f>
        <v>18322.82036366942</v>
      </c>
      <c r="Q4943" s="25">
        <f t="shared" si="773"/>
        <v>14722.82036366942</v>
      </c>
      <c r="R4943" s="24">
        <f t="shared" si="772"/>
        <v>17751.50676</v>
      </c>
      <c r="S4943" s="25">
        <f t="shared" si="775"/>
        <v>0</v>
      </c>
      <c r="T4943" s="25">
        <f t="shared" si="776"/>
        <v>3028.6863963305805</v>
      </c>
      <c r="U4943" s="25" t="str">
        <f t="shared" si="777"/>
        <v>charge</v>
      </c>
      <c r="W4943" s="25">
        <f t="shared" si="780"/>
        <v>0</v>
      </c>
      <c r="X4943" s="25">
        <f t="shared" si="778"/>
        <v>78000</v>
      </c>
      <c r="Y4943" s="25">
        <f t="shared" si="781"/>
        <v>0</v>
      </c>
      <c r="AA4943" s="25">
        <f t="shared" si="779"/>
        <v>0</v>
      </c>
      <c r="AC4943" s="25">
        <f t="shared" si="774"/>
        <v>3028.6863963305805</v>
      </c>
    </row>
    <row r="4944" x14ac:dyDescent="0.2">
      <c r="L4944" s="24">
        <v>4939</v>
      </c>
      <c r="M4944" s="28">
        <v>2.7043258000000001E-2</v>
      </c>
      <c r="O4944" s="24">
        <v>4939</v>
      </c>
      <c r="P4944" s="24">
        <f>'ROTH 1.0'!O4944*'קובץ טיוטה'!$D$10</f>
        <v>17501.488082147953</v>
      </c>
      <c r="Q4944" s="24">
        <f t="shared" si="773"/>
        <v>13901.488082147953</v>
      </c>
      <c r="R4944" s="24">
        <f t="shared" ref="R4944:R5007" si="782">M4944*$H$7*0.85</f>
        <v>1838.9415440000002</v>
      </c>
      <c r="S4944" s="24">
        <f t="shared" si="775"/>
        <v>12062.546538147952</v>
      </c>
      <c r="T4944" s="24">
        <f t="shared" si="776"/>
        <v>0</v>
      </c>
      <c r="U4944" s="24" t="str">
        <f t="shared" si="777"/>
        <v>drain</v>
      </c>
      <c r="W4944" s="24">
        <f t="shared" si="780"/>
        <v>0</v>
      </c>
      <c r="X4944" s="24">
        <f t="shared" si="778"/>
        <v>65937.453461852041</v>
      </c>
      <c r="Y4944" s="24">
        <f t="shared" si="781"/>
        <v>12062.546538147959</v>
      </c>
      <c r="AA4944" s="24">
        <f t="shared" si="779"/>
        <v>0</v>
      </c>
      <c r="AC4944" s="24">
        <f t="shared" si="774"/>
        <v>0</v>
      </c>
    </row>
    <row r="4945" x14ac:dyDescent="0.2">
      <c r="L4945" s="25">
        <v>4940</v>
      </c>
      <c r="M4945" s="29">
        <v>0</v>
      </c>
      <c r="O4945" s="25">
        <v>4940</v>
      </c>
      <c r="P4945" s="24">
        <f>'ROTH 1.0'!O4945*'קובץ טיוטה'!$D$10</f>
        <v>17352.798944386308</v>
      </c>
      <c r="Q4945" s="25">
        <f t="shared" si="773"/>
        <v>13752.798944386308</v>
      </c>
      <c r="R4945" s="24">
        <f t="shared" si="782"/>
        <v>0</v>
      </c>
      <c r="S4945" s="25">
        <f t="shared" si="775"/>
        <v>13752.798944386308</v>
      </c>
      <c r="T4945" s="25">
        <f t="shared" si="776"/>
        <v>0</v>
      </c>
      <c r="U4945" s="25" t="str">
        <f t="shared" si="777"/>
        <v>drain</v>
      </c>
      <c r="W4945" s="25">
        <f t="shared" si="780"/>
        <v>0</v>
      </c>
      <c r="X4945" s="25">
        <f t="shared" si="778"/>
        <v>52184.654517465737</v>
      </c>
      <c r="Y4945" s="25">
        <f t="shared" si="781"/>
        <v>13752.798944386304</v>
      </c>
      <c r="AA4945" s="25">
        <f t="shared" si="779"/>
        <v>0</v>
      </c>
      <c r="AC4945" s="25">
        <f t="shared" si="774"/>
        <v>0</v>
      </c>
    </row>
    <row r="4946" x14ac:dyDescent="0.2">
      <c r="L4946" s="24">
        <v>4941</v>
      </c>
      <c r="M4946" s="28">
        <v>0</v>
      </c>
      <c r="O4946" s="24">
        <v>4941</v>
      </c>
      <c r="P4946" s="24">
        <f>'ROTH 1.0'!O4946*'קובץ טיוטה'!$D$10</f>
        <v>17158.48449860793</v>
      </c>
      <c r="Q4946" s="24">
        <f t="shared" si="773"/>
        <v>13558.48449860793</v>
      </c>
      <c r="R4946" s="24">
        <f t="shared" si="782"/>
        <v>0</v>
      </c>
      <c r="S4946" s="24">
        <f t="shared" si="775"/>
        <v>13558.48449860793</v>
      </c>
      <c r="T4946" s="24">
        <f t="shared" si="776"/>
        <v>0</v>
      </c>
      <c r="U4946" s="24" t="str">
        <f t="shared" si="777"/>
        <v>drain</v>
      </c>
      <c r="W4946" s="24">
        <f t="shared" si="780"/>
        <v>0</v>
      </c>
      <c r="X4946" s="24">
        <f t="shared" si="778"/>
        <v>38626.170018857811</v>
      </c>
      <c r="Y4946" s="24">
        <f t="shared" si="781"/>
        <v>13558.484498607926</v>
      </c>
      <c r="AA4946" s="24">
        <f t="shared" si="779"/>
        <v>0</v>
      </c>
      <c r="AC4946" s="24">
        <f t="shared" si="774"/>
        <v>0</v>
      </c>
    </row>
    <row r="4947" x14ac:dyDescent="0.2">
      <c r="L4947" s="25">
        <v>4942</v>
      </c>
      <c r="M4947" s="29">
        <v>0</v>
      </c>
      <c r="O4947" s="25">
        <v>4942</v>
      </c>
      <c r="P4947" s="24">
        <f>'ROTH 1.0'!O4947*'קובץ טיוטה'!$D$10</f>
        <v>16499.772486494567</v>
      </c>
      <c r="Q4947" s="25">
        <f t="shared" si="773"/>
        <v>12899.772486494567</v>
      </c>
      <c r="R4947" s="24">
        <f t="shared" si="782"/>
        <v>0</v>
      </c>
      <c r="S4947" s="25">
        <f t="shared" si="775"/>
        <v>12899.772486494567</v>
      </c>
      <c r="T4947" s="25">
        <f t="shared" si="776"/>
        <v>0</v>
      </c>
      <c r="U4947" s="25" t="str">
        <f t="shared" si="777"/>
        <v>drain</v>
      </c>
      <c r="W4947" s="25">
        <f t="shared" si="780"/>
        <v>0</v>
      </c>
      <c r="X4947" s="25">
        <f t="shared" si="778"/>
        <v>25726.397532363244</v>
      </c>
      <c r="Y4947" s="25">
        <f t="shared" si="781"/>
        <v>12899.772486494567</v>
      </c>
      <c r="AA4947" s="25">
        <f t="shared" si="779"/>
        <v>0</v>
      </c>
      <c r="AC4947" s="25">
        <f t="shared" si="774"/>
        <v>0</v>
      </c>
    </row>
    <row r="4948" x14ac:dyDescent="0.2">
      <c r="L4948" s="24">
        <v>4943</v>
      </c>
      <c r="M4948" s="28">
        <v>0</v>
      </c>
      <c r="O4948" s="24">
        <v>4943</v>
      </c>
      <c r="P4948" s="24">
        <f>'ROTH 1.0'!O4948*'קובץ טיוטה'!$D$10</f>
        <v>15558.373525784004</v>
      </c>
      <c r="Q4948" s="24">
        <f t="shared" si="773"/>
        <v>11958.373525784004</v>
      </c>
      <c r="R4948" s="24">
        <f t="shared" si="782"/>
        <v>0</v>
      </c>
      <c r="S4948" s="24">
        <f t="shared" si="775"/>
        <v>11958.373525784004</v>
      </c>
      <c r="T4948" s="24">
        <f t="shared" si="776"/>
        <v>0</v>
      </c>
      <c r="U4948" s="24" t="str">
        <f t="shared" si="777"/>
        <v>drain</v>
      </c>
      <c r="W4948" s="24">
        <f t="shared" si="780"/>
        <v>0</v>
      </c>
      <c r="X4948" s="24">
        <f t="shared" si="778"/>
        <v>13768.02400657924</v>
      </c>
      <c r="Y4948" s="24">
        <f t="shared" si="781"/>
        <v>11958.373525784004</v>
      </c>
      <c r="AA4948" s="24">
        <f t="shared" si="779"/>
        <v>0</v>
      </c>
      <c r="AC4948" s="24">
        <f t="shared" si="774"/>
        <v>0</v>
      </c>
    </row>
    <row r="4949" x14ac:dyDescent="0.2">
      <c r="L4949" s="25">
        <v>4944</v>
      </c>
      <c r="M4949" s="29">
        <v>0</v>
      </c>
      <c r="O4949" s="25">
        <v>4944</v>
      </c>
      <c r="P4949" s="24">
        <f>'ROTH 1.0'!O4949*'קובץ טיוטה'!$D$10</f>
        <v>14492.959320661808</v>
      </c>
      <c r="Q4949" s="25">
        <f t="shared" si="773"/>
        <v>10892.959320661808</v>
      </c>
      <c r="R4949" s="24">
        <f t="shared" si="782"/>
        <v>0</v>
      </c>
      <c r="S4949" s="25">
        <f t="shared" si="775"/>
        <v>10892.959320661808</v>
      </c>
      <c r="T4949" s="25">
        <f t="shared" si="776"/>
        <v>0</v>
      </c>
      <c r="U4949" s="25" t="str">
        <f t="shared" si="777"/>
        <v>drain</v>
      </c>
      <c r="W4949" s="25">
        <f t="shared" si="780"/>
        <v>0</v>
      </c>
      <c r="X4949" s="25">
        <f t="shared" si="778"/>
        <v>2875.0646859174321</v>
      </c>
      <c r="Y4949" s="25">
        <f t="shared" si="781"/>
        <v>10892.959320661808</v>
      </c>
      <c r="AA4949" s="25">
        <f t="shared" si="779"/>
        <v>0</v>
      </c>
      <c r="AC4949" s="25">
        <f t="shared" si="774"/>
        <v>0</v>
      </c>
    </row>
    <row r="4950" x14ac:dyDescent="0.2">
      <c r="L4950" s="24">
        <v>4945</v>
      </c>
      <c r="M4950" s="28">
        <v>0</v>
      </c>
      <c r="O4950" s="24">
        <v>4945</v>
      </c>
      <c r="P4950" s="24">
        <f>'ROTH 1.0'!O4950*'קובץ טיוטה'!$D$10</f>
        <v>13625.401678918917</v>
      </c>
      <c r="Q4950" s="24">
        <f t="shared" si="773"/>
        <v>10025.401678918917</v>
      </c>
      <c r="R4950" s="24">
        <f t="shared" si="782"/>
        <v>0</v>
      </c>
      <c r="S4950" s="24">
        <f t="shared" si="775"/>
        <v>10025.401678918917</v>
      </c>
      <c r="T4950" s="24">
        <f t="shared" si="776"/>
        <v>0</v>
      </c>
      <c r="U4950" s="24" t="str">
        <f t="shared" si="777"/>
        <v>drain</v>
      </c>
      <c r="W4950" s="24">
        <f t="shared" si="780"/>
        <v>0</v>
      </c>
      <c r="X4950" s="24">
        <f t="shared" si="778"/>
        <v>0</v>
      </c>
      <c r="Y4950" s="24">
        <f t="shared" si="781"/>
        <v>2875.0646859174321</v>
      </c>
      <c r="AA4950" s="24">
        <f t="shared" si="779"/>
        <v>7150.3369930014851</v>
      </c>
      <c r="AC4950" s="24">
        <f t="shared" si="774"/>
        <v>0</v>
      </c>
    </row>
    <row r="4951" x14ac:dyDescent="0.2">
      <c r="L4951" s="25">
        <v>4946</v>
      </c>
      <c r="M4951" s="29">
        <v>0</v>
      </c>
      <c r="O4951" s="25">
        <v>4946</v>
      </c>
      <c r="P4951" s="24">
        <f>'ROTH 1.0'!O4951*'קובץ טיוטה'!$D$10</f>
        <v>13175.277486737725</v>
      </c>
      <c r="Q4951" s="25">
        <f t="shared" si="773"/>
        <v>9575.2774867377248</v>
      </c>
      <c r="R4951" s="24">
        <f t="shared" si="782"/>
        <v>0</v>
      </c>
      <c r="S4951" s="25">
        <f t="shared" si="775"/>
        <v>9575.2774867377248</v>
      </c>
      <c r="T4951" s="25">
        <f t="shared" si="776"/>
        <v>0</v>
      </c>
      <c r="U4951" s="25" t="str">
        <f t="shared" si="777"/>
        <v>drain</v>
      </c>
      <c r="W4951" s="25">
        <f t="shared" si="780"/>
        <v>0</v>
      </c>
      <c r="X4951" s="25">
        <f t="shared" si="778"/>
        <v>0</v>
      </c>
      <c r="Y4951" s="25">
        <f t="shared" si="781"/>
        <v>0</v>
      </c>
      <c r="AA4951" s="25">
        <f t="shared" si="779"/>
        <v>9575.2774867377248</v>
      </c>
      <c r="AC4951" s="25">
        <f t="shared" si="774"/>
        <v>0</v>
      </c>
    </row>
    <row r="4952" x14ac:dyDescent="0.2">
      <c r="L4952" s="24">
        <v>4947</v>
      </c>
      <c r="M4952" s="28">
        <v>0</v>
      </c>
      <c r="O4952" s="24">
        <v>4947</v>
      </c>
      <c r="P4952" s="24">
        <f>'ROTH 1.0'!O4952*'קובץ טיוטה'!$D$10</f>
        <v>12922.457429394339</v>
      </c>
      <c r="Q4952" s="24">
        <f t="shared" si="773"/>
        <v>9322.4574293943388</v>
      </c>
      <c r="R4952" s="24">
        <f t="shared" si="782"/>
        <v>0</v>
      </c>
      <c r="S4952" s="24">
        <f t="shared" si="775"/>
        <v>9322.4574293943388</v>
      </c>
      <c r="T4952" s="24">
        <f t="shared" si="776"/>
        <v>0</v>
      </c>
      <c r="U4952" s="24" t="str">
        <f t="shared" si="777"/>
        <v>drain</v>
      </c>
      <c r="W4952" s="24">
        <f t="shared" si="780"/>
        <v>0</v>
      </c>
      <c r="X4952" s="24">
        <f t="shared" si="778"/>
        <v>0</v>
      </c>
      <c r="Y4952" s="24">
        <f t="shared" si="781"/>
        <v>0</v>
      </c>
      <c r="AA4952" s="24">
        <f t="shared" si="779"/>
        <v>9322.4574293943388</v>
      </c>
      <c r="AC4952" s="24">
        <f t="shared" si="774"/>
        <v>0</v>
      </c>
    </row>
    <row r="4953" x14ac:dyDescent="0.2">
      <c r="L4953" s="25">
        <v>4948</v>
      </c>
      <c r="M4953" s="29">
        <v>0</v>
      </c>
      <c r="O4953" s="25">
        <v>4948</v>
      </c>
      <c r="P4953" s="24">
        <f>'ROTH 1.0'!O4953*'קובץ טיוטה'!$D$10</f>
        <v>12691.719598986032</v>
      </c>
      <c r="Q4953" s="25">
        <f t="shared" si="773"/>
        <v>9091.719598986032</v>
      </c>
      <c r="R4953" s="24">
        <f t="shared" si="782"/>
        <v>0</v>
      </c>
      <c r="S4953" s="25">
        <f t="shared" si="775"/>
        <v>9091.719598986032</v>
      </c>
      <c r="T4953" s="25">
        <f t="shared" si="776"/>
        <v>0</v>
      </c>
      <c r="U4953" s="25" t="str">
        <f t="shared" si="777"/>
        <v>drain</v>
      </c>
      <c r="W4953" s="25">
        <f t="shared" si="780"/>
        <v>0</v>
      </c>
      <c r="X4953" s="25">
        <f t="shared" si="778"/>
        <v>0</v>
      </c>
      <c r="Y4953" s="25">
        <f t="shared" si="781"/>
        <v>0</v>
      </c>
      <c r="AA4953" s="25">
        <f t="shared" si="779"/>
        <v>9091.719598986032</v>
      </c>
      <c r="AC4953" s="25">
        <f t="shared" si="774"/>
        <v>0</v>
      </c>
    </row>
    <row r="4954" x14ac:dyDescent="0.2">
      <c r="L4954" s="24">
        <v>4949</v>
      </c>
      <c r="M4954" s="28">
        <v>0</v>
      </c>
      <c r="O4954" s="24">
        <v>4949</v>
      </c>
      <c r="P4954" s="24">
        <f>'ROTH 1.0'!O4954*'קובץ טיוטה'!$D$10</f>
        <v>12652.313146874036</v>
      </c>
      <c r="Q4954" s="24">
        <f t="shared" si="773"/>
        <v>9052.3131468740357</v>
      </c>
      <c r="R4954" s="24">
        <f t="shared" si="782"/>
        <v>0</v>
      </c>
      <c r="S4954" s="24">
        <f t="shared" si="775"/>
        <v>9052.3131468740357</v>
      </c>
      <c r="T4954" s="24">
        <f t="shared" si="776"/>
        <v>0</v>
      </c>
      <c r="U4954" s="24" t="str">
        <f t="shared" si="777"/>
        <v>drain</v>
      </c>
      <c r="W4954" s="24">
        <f t="shared" si="780"/>
        <v>0</v>
      </c>
      <c r="X4954" s="24">
        <f t="shared" si="778"/>
        <v>0</v>
      </c>
      <c r="Y4954" s="24">
        <f t="shared" si="781"/>
        <v>0</v>
      </c>
      <c r="AA4954" s="24">
        <f t="shared" si="779"/>
        <v>9052.3131468740357</v>
      </c>
      <c r="AC4954" s="24">
        <f t="shared" si="774"/>
        <v>0</v>
      </c>
    </row>
    <row r="4955" x14ac:dyDescent="0.2">
      <c r="L4955" s="25">
        <v>4950</v>
      </c>
      <c r="M4955" s="29">
        <v>0</v>
      </c>
      <c r="O4955" s="25">
        <v>4950</v>
      </c>
      <c r="P4955" s="24">
        <f>'ROTH 1.0'!O4955*'קובץ טיוטה'!$D$10</f>
        <v>12608.437132470368</v>
      </c>
      <c r="Q4955" s="25">
        <f t="shared" si="773"/>
        <v>9008.4371324703679</v>
      </c>
      <c r="R4955" s="24">
        <f t="shared" si="782"/>
        <v>0</v>
      </c>
      <c r="S4955" s="25">
        <f t="shared" si="775"/>
        <v>9008.4371324703679</v>
      </c>
      <c r="T4955" s="25">
        <f t="shared" si="776"/>
        <v>0</v>
      </c>
      <c r="U4955" s="25" t="str">
        <f t="shared" si="777"/>
        <v>drain</v>
      </c>
      <c r="W4955" s="25">
        <f t="shared" si="780"/>
        <v>0</v>
      </c>
      <c r="X4955" s="25">
        <f t="shared" si="778"/>
        <v>0</v>
      </c>
      <c r="Y4955" s="25">
        <f t="shared" si="781"/>
        <v>0</v>
      </c>
      <c r="AA4955" s="25">
        <f t="shared" si="779"/>
        <v>9008.4371324703679</v>
      </c>
      <c r="AC4955" s="25">
        <f t="shared" si="774"/>
        <v>0</v>
      </c>
    </row>
    <row r="4956" x14ac:dyDescent="0.2">
      <c r="L4956" s="24">
        <v>4951</v>
      </c>
      <c r="M4956" s="28">
        <v>0.105149751</v>
      </c>
      <c r="O4956" s="24">
        <v>4951</v>
      </c>
      <c r="P4956" s="24">
        <f>'ROTH 1.0'!O4956*'קובץ טיוטה'!$D$10</f>
        <v>13541.721126439083</v>
      </c>
      <c r="Q4956" s="24">
        <f t="shared" si="773"/>
        <v>9941.7211264390826</v>
      </c>
      <c r="R4956" s="24">
        <f t="shared" si="782"/>
        <v>7150.1830679999994</v>
      </c>
      <c r="S4956" s="24">
        <f t="shared" si="775"/>
        <v>2791.5380584390832</v>
      </c>
      <c r="T4956" s="24">
        <f t="shared" si="776"/>
        <v>0</v>
      </c>
      <c r="U4956" s="24" t="str">
        <f t="shared" si="777"/>
        <v>drain</v>
      </c>
      <c r="W4956" s="24">
        <f t="shared" si="780"/>
        <v>0</v>
      </c>
      <c r="X4956" s="24">
        <f t="shared" si="778"/>
        <v>0</v>
      </c>
      <c r="Y4956" s="24">
        <f t="shared" si="781"/>
        <v>0</v>
      </c>
      <c r="AA4956" s="24">
        <f t="shared" si="779"/>
        <v>2791.5380584390832</v>
      </c>
      <c r="AC4956" s="24">
        <f t="shared" si="774"/>
        <v>0</v>
      </c>
    </row>
    <row r="4957" x14ac:dyDescent="0.2">
      <c r="L4957" s="25">
        <v>4952</v>
      </c>
      <c r="M4957" s="29">
        <v>0.22811793599999999</v>
      </c>
      <c r="O4957" s="25">
        <v>4952</v>
      </c>
      <c r="P4957" s="24">
        <f>'ROTH 1.0'!O4957*'קובץ טיוטה'!$D$10</f>
        <v>15110.837092882268</v>
      </c>
      <c r="Q4957" s="25">
        <f t="shared" si="773"/>
        <v>11510.837092882268</v>
      </c>
      <c r="R4957" s="24">
        <f t="shared" si="782"/>
        <v>15512.019648</v>
      </c>
      <c r="S4957" s="25">
        <f t="shared" si="775"/>
        <v>0</v>
      </c>
      <c r="T4957" s="25">
        <f t="shared" si="776"/>
        <v>4001.1825551177317</v>
      </c>
      <c r="U4957" s="25" t="str">
        <f t="shared" si="777"/>
        <v>charge</v>
      </c>
      <c r="W4957" s="25">
        <f t="shared" si="780"/>
        <v>3601.0642996059587</v>
      </c>
      <c r="X4957" s="25">
        <f t="shared" si="778"/>
        <v>3601.0642996059587</v>
      </c>
      <c r="Y4957" s="25">
        <f t="shared" si="781"/>
        <v>0</v>
      </c>
      <c r="AA4957" s="25">
        <f t="shared" si="779"/>
        <v>0</v>
      </c>
      <c r="AC4957" s="25">
        <f t="shared" si="774"/>
        <v>400.11825551177299</v>
      </c>
    </row>
    <row r="4958" x14ac:dyDescent="0.2">
      <c r="L4958" s="24">
        <v>4953</v>
      </c>
      <c r="M4958" s="28">
        <v>0.34078407900000002</v>
      </c>
      <c r="O4958" s="24">
        <v>4953</v>
      </c>
      <c r="P4958" s="24">
        <f>'ROTH 1.0'!O4958*'קובץ טיוטה'!$D$10</f>
        <v>16454.456343374182</v>
      </c>
      <c r="Q4958" s="24">
        <f t="shared" si="773"/>
        <v>12854.456343374182</v>
      </c>
      <c r="R4958" s="24">
        <f t="shared" si="782"/>
        <v>23173.317372000001</v>
      </c>
      <c r="S4958" s="24">
        <f t="shared" si="775"/>
        <v>0</v>
      </c>
      <c r="T4958" s="24">
        <f t="shared" si="776"/>
        <v>10318.861028625819</v>
      </c>
      <c r="U4958" s="24" t="str">
        <f t="shared" si="777"/>
        <v>charge</v>
      </c>
      <c r="W4958" s="24">
        <f t="shared" si="780"/>
        <v>9286.9749257632393</v>
      </c>
      <c r="X4958" s="24">
        <f t="shared" si="778"/>
        <v>12888.039225369197</v>
      </c>
      <c r="Y4958" s="24">
        <f t="shared" si="781"/>
        <v>0</v>
      </c>
      <c r="AA4958" s="24">
        <f t="shared" si="779"/>
        <v>0</v>
      </c>
      <c r="AC4958" s="24">
        <f t="shared" si="774"/>
        <v>1031.8861028625797</v>
      </c>
    </row>
    <row r="4959" x14ac:dyDescent="0.2">
      <c r="L4959" s="25">
        <v>4954</v>
      </c>
      <c r="M4959" s="29">
        <v>0.43236174200000005</v>
      </c>
      <c r="O4959" s="25">
        <v>4954</v>
      </c>
      <c r="P4959" s="24">
        <f>'ROTH 1.0'!O4959*'קובץ טיוטה'!$D$10</f>
        <v>17191.991961601951</v>
      </c>
      <c r="Q4959" s="25">
        <f t="shared" si="773"/>
        <v>13591.991961601951</v>
      </c>
      <c r="R4959" s="24">
        <f t="shared" si="782"/>
        <v>29400.598456000003</v>
      </c>
      <c r="S4959" s="25">
        <f t="shared" si="775"/>
        <v>0</v>
      </c>
      <c r="T4959" s="25">
        <f t="shared" si="776"/>
        <v>15808.606494398053</v>
      </c>
      <c r="U4959" s="25" t="str">
        <f t="shared" si="777"/>
        <v>charge</v>
      </c>
      <c r="W4959" s="25">
        <f t="shared" si="780"/>
        <v>14227.745844958248</v>
      </c>
      <c r="X4959" s="25">
        <f t="shared" si="778"/>
        <v>27115.785070327445</v>
      </c>
      <c r="Y4959" s="25">
        <f t="shared" si="781"/>
        <v>0</v>
      </c>
      <c r="AA4959" s="25">
        <f t="shared" si="779"/>
        <v>0</v>
      </c>
      <c r="AC4959" s="25">
        <f t="shared" si="774"/>
        <v>1580.8606494398045</v>
      </c>
    </row>
    <row r="4960" x14ac:dyDescent="0.2">
      <c r="L4960" s="24">
        <v>4955</v>
      </c>
      <c r="M4960" s="28">
        <v>0.64746261599999999</v>
      </c>
      <c r="O4960" s="24">
        <v>4955</v>
      </c>
      <c r="P4960" s="24">
        <f>'ROTH 1.0'!O4960*'קובץ טיוטה'!$D$10</f>
        <v>17441.545476190229</v>
      </c>
      <c r="Q4960" s="24">
        <f t="shared" si="773"/>
        <v>13841.545476190229</v>
      </c>
      <c r="R4960" s="24">
        <f t="shared" si="782"/>
        <v>44027.457887999997</v>
      </c>
      <c r="S4960" s="24">
        <f t="shared" si="775"/>
        <v>0</v>
      </c>
      <c r="T4960" s="24">
        <f t="shared" si="776"/>
        <v>30185.912411809768</v>
      </c>
      <c r="U4960" s="24" t="str">
        <f t="shared" si="777"/>
        <v>charge</v>
      </c>
      <c r="W4960" s="24">
        <f t="shared" si="780"/>
        <v>27167.321170628791</v>
      </c>
      <c r="X4960" s="24">
        <f t="shared" si="778"/>
        <v>54283.106240956236</v>
      </c>
      <c r="Y4960" s="24">
        <f t="shared" si="781"/>
        <v>0</v>
      </c>
      <c r="AA4960" s="24">
        <f t="shared" si="779"/>
        <v>0</v>
      </c>
      <c r="AC4960" s="24">
        <f t="shared" si="774"/>
        <v>3018.5912411809768</v>
      </c>
    </row>
    <row r="4961" x14ac:dyDescent="0.2">
      <c r="L4961" s="25">
        <v>4956</v>
      </c>
      <c r="M4961" s="29">
        <v>0.69417604599999994</v>
      </c>
      <c r="O4961" s="25">
        <v>4956</v>
      </c>
      <c r="P4961" s="24">
        <f>'ROTH 1.0'!O4961*'קובץ טיוטה'!$D$10</f>
        <v>18006.47231847365</v>
      </c>
      <c r="Q4961" s="25">
        <f t="shared" si="773"/>
        <v>14406.47231847365</v>
      </c>
      <c r="R4961" s="24">
        <f t="shared" si="782"/>
        <v>47203.971127999997</v>
      </c>
      <c r="S4961" s="25">
        <f t="shared" si="775"/>
        <v>0</v>
      </c>
      <c r="T4961" s="25">
        <f t="shared" si="776"/>
        <v>32797.498809526347</v>
      </c>
      <c r="U4961" s="25" t="str">
        <f t="shared" si="777"/>
        <v>charge</v>
      </c>
      <c r="W4961" s="25">
        <f t="shared" si="780"/>
        <v>23716.893759043764</v>
      </c>
      <c r="X4961" s="25">
        <f t="shared" si="778"/>
        <v>78000</v>
      </c>
      <c r="Y4961" s="25">
        <f t="shared" si="781"/>
        <v>0</v>
      </c>
      <c r="AA4961" s="25">
        <f t="shared" si="779"/>
        <v>0</v>
      </c>
      <c r="AC4961" s="25">
        <f t="shared" si="774"/>
        <v>9080.6050504825835</v>
      </c>
    </row>
    <row r="4962" x14ac:dyDescent="0.2">
      <c r="L4962" s="24">
        <v>4957</v>
      </c>
      <c r="M4962" s="28">
        <v>0.716612998</v>
      </c>
      <c r="O4962" s="24">
        <v>4957</v>
      </c>
      <c r="P4962" s="24">
        <f>'ROTH 1.0'!O4962*'קובץ טיוטה'!$D$10</f>
        <v>18528.760351941288</v>
      </c>
      <c r="Q4962" s="24">
        <f t="shared" si="773"/>
        <v>14928.760351941288</v>
      </c>
      <c r="R4962" s="24">
        <f t="shared" si="782"/>
        <v>48729.683863999999</v>
      </c>
      <c r="S4962" s="24">
        <f t="shared" si="775"/>
        <v>0</v>
      </c>
      <c r="T4962" s="24">
        <f t="shared" si="776"/>
        <v>33800.923512058711</v>
      </c>
      <c r="U4962" s="24" t="str">
        <f t="shared" si="777"/>
        <v>charge</v>
      </c>
      <c r="W4962" s="24">
        <f t="shared" si="780"/>
        <v>0</v>
      </c>
      <c r="X4962" s="24">
        <f t="shared" si="778"/>
        <v>78000</v>
      </c>
      <c r="Y4962" s="24">
        <f t="shared" si="781"/>
        <v>0</v>
      </c>
      <c r="AA4962" s="24">
        <f t="shared" si="779"/>
        <v>0</v>
      </c>
      <c r="AC4962" s="24">
        <f t="shared" si="774"/>
        <v>33800.923512058711</v>
      </c>
    </row>
    <row r="4963" x14ac:dyDescent="0.2">
      <c r="L4963" s="25">
        <v>4958</v>
      </c>
      <c r="M4963" s="29">
        <v>0.74961825500000001</v>
      </c>
      <c r="O4963" s="25">
        <v>4958</v>
      </c>
      <c r="P4963" s="24">
        <f>'ROTH 1.0'!O4963*'קובץ טיוטה'!$D$10</f>
        <v>19023.707434745473</v>
      </c>
      <c r="Q4963" s="25">
        <f t="shared" si="773"/>
        <v>15423.707434745473</v>
      </c>
      <c r="R4963" s="24">
        <f t="shared" si="782"/>
        <v>50974.041340000003</v>
      </c>
      <c r="S4963" s="25">
        <f t="shared" si="775"/>
        <v>0</v>
      </c>
      <c r="T4963" s="25">
        <f t="shared" si="776"/>
        <v>35550.333905254534</v>
      </c>
      <c r="U4963" s="25" t="str">
        <f t="shared" si="777"/>
        <v>charge</v>
      </c>
      <c r="W4963" s="25">
        <f t="shared" si="780"/>
        <v>0</v>
      </c>
      <c r="X4963" s="25">
        <f t="shared" si="778"/>
        <v>78000</v>
      </c>
      <c r="Y4963" s="25">
        <f t="shared" si="781"/>
        <v>0</v>
      </c>
      <c r="AA4963" s="25">
        <f t="shared" si="779"/>
        <v>0</v>
      </c>
      <c r="AC4963" s="25">
        <f t="shared" si="774"/>
        <v>35550.333905254534</v>
      </c>
    </row>
    <row r="4964" x14ac:dyDescent="0.2">
      <c r="L4964" s="24">
        <v>4959</v>
      </c>
      <c r="M4964" s="28">
        <v>0.70941523400000006</v>
      </c>
      <c r="O4964" s="24">
        <v>4959</v>
      </c>
      <c r="P4964" s="24">
        <f>'ROTH 1.0'!O4964*'קובץ טיוטה'!$D$10</f>
        <v>19337.153676863229</v>
      </c>
      <c r="Q4964" s="24">
        <f t="shared" si="773"/>
        <v>15737.153676863229</v>
      </c>
      <c r="R4964" s="24">
        <f t="shared" si="782"/>
        <v>48240.235912000004</v>
      </c>
      <c r="S4964" s="24">
        <f t="shared" si="775"/>
        <v>0</v>
      </c>
      <c r="T4964" s="24">
        <f t="shared" si="776"/>
        <v>32503.082235136775</v>
      </c>
      <c r="U4964" s="24" t="str">
        <f t="shared" si="777"/>
        <v>charge</v>
      </c>
      <c r="W4964" s="24">
        <f t="shared" si="780"/>
        <v>0</v>
      </c>
      <c r="X4964" s="24">
        <f t="shared" si="778"/>
        <v>78000</v>
      </c>
      <c r="Y4964" s="24">
        <f t="shared" si="781"/>
        <v>0</v>
      </c>
      <c r="AA4964" s="24">
        <f t="shared" si="779"/>
        <v>0</v>
      </c>
      <c r="AC4964" s="24">
        <f t="shared" si="774"/>
        <v>32503.082235136775</v>
      </c>
    </row>
    <row r="4965" x14ac:dyDescent="0.2">
      <c r="L4965" s="25">
        <v>4960</v>
      </c>
      <c r="M4965" s="29">
        <v>0.68379785900000001</v>
      </c>
      <c r="O4965" s="25">
        <v>4960</v>
      </c>
      <c r="P4965" s="24">
        <f>'ROTH 1.0'!O4965*'קובץ טיוטה'!$D$10</f>
        <v>19117.252753099627</v>
      </c>
      <c r="Q4965" s="25">
        <f t="shared" si="773"/>
        <v>15517.252753099627</v>
      </c>
      <c r="R4965" s="24">
        <f t="shared" si="782"/>
        <v>46498.254411999995</v>
      </c>
      <c r="S4965" s="25">
        <f t="shared" si="775"/>
        <v>0</v>
      </c>
      <c r="T4965" s="25">
        <f t="shared" si="776"/>
        <v>30981.001658900368</v>
      </c>
      <c r="U4965" s="25" t="str">
        <f t="shared" si="777"/>
        <v>charge</v>
      </c>
      <c r="W4965" s="25">
        <f t="shared" si="780"/>
        <v>0</v>
      </c>
      <c r="X4965" s="25">
        <f t="shared" si="778"/>
        <v>78000</v>
      </c>
      <c r="Y4965" s="25">
        <f t="shared" si="781"/>
        <v>0</v>
      </c>
      <c r="AA4965" s="25">
        <f t="shared" si="779"/>
        <v>0</v>
      </c>
      <c r="AC4965" s="25">
        <f t="shared" si="774"/>
        <v>30981.001658900368</v>
      </c>
    </row>
    <row r="4966" x14ac:dyDescent="0.2">
      <c r="L4966" s="24">
        <v>4961</v>
      </c>
      <c r="M4966" s="28">
        <v>0.57718894099999996</v>
      </c>
      <c r="O4966" s="24">
        <v>4961</v>
      </c>
      <c r="P4966" s="24">
        <f>'ROTH 1.0'!O4966*'קובץ טיוטה'!$D$10</f>
        <v>18760.992959234518</v>
      </c>
      <c r="Q4966" s="24">
        <f t="shared" si="773"/>
        <v>15160.992959234518</v>
      </c>
      <c r="R4966" s="24">
        <f t="shared" si="782"/>
        <v>39248.847987999994</v>
      </c>
      <c r="S4966" s="24">
        <f t="shared" si="775"/>
        <v>0</v>
      </c>
      <c r="T4966" s="24">
        <f t="shared" si="776"/>
        <v>24087.855028765476</v>
      </c>
      <c r="U4966" s="24" t="str">
        <f t="shared" si="777"/>
        <v>charge</v>
      </c>
      <c r="W4966" s="24">
        <f t="shared" si="780"/>
        <v>0</v>
      </c>
      <c r="X4966" s="24">
        <f t="shared" si="778"/>
        <v>78000</v>
      </c>
      <c r="Y4966" s="24">
        <f t="shared" si="781"/>
        <v>0</v>
      </c>
      <c r="AA4966" s="24">
        <f t="shared" si="779"/>
        <v>0</v>
      </c>
      <c r="AC4966" s="24">
        <f t="shared" si="774"/>
        <v>24087.855028765476</v>
      </c>
    </row>
    <row r="4967" x14ac:dyDescent="0.2">
      <c r="L4967" s="25">
        <v>4962</v>
      </c>
      <c r="M4967" s="29">
        <v>0.25958651700000002</v>
      </c>
      <c r="O4967" s="25">
        <v>4962</v>
      </c>
      <c r="P4967" s="24">
        <f>'ROTH 1.0'!O4967*'קובץ טיוטה'!$D$10</f>
        <v>18460.918372015072</v>
      </c>
      <c r="Q4967" s="25">
        <f t="shared" si="773"/>
        <v>14860.918372015072</v>
      </c>
      <c r="R4967" s="24">
        <f t="shared" si="782"/>
        <v>17651.883156</v>
      </c>
      <c r="S4967" s="25">
        <f t="shared" si="775"/>
        <v>0</v>
      </c>
      <c r="T4967" s="25">
        <f t="shared" si="776"/>
        <v>2790.9647839849276</v>
      </c>
      <c r="U4967" s="25" t="str">
        <f t="shared" si="777"/>
        <v>charge</v>
      </c>
      <c r="W4967" s="25">
        <f t="shared" si="780"/>
        <v>0</v>
      </c>
      <c r="X4967" s="25">
        <f t="shared" si="778"/>
        <v>78000</v>
      </c>
      <c r="Y4967" s="25">
        <f t="shared" si="781"/>
        <v>0</v>
      </c>
      <c r="AA4967" s="25">
        <f t="shared" si="779"/>
        <v>0</v>
      </c>
      <c r="AC4967" s="25">
        <f t="shared" si="774"/>
        <v>2790.9647839849276</v>
      </c>
    </row>
    <row r="4968" x14ac:dyDescent="0.2">
      <c r="L4968" s="24">
        <v>4963</v>
      </c>
      <c r="M4968" s="28">
        <v>2.6379783E-2</v>
      </c>
      <c r="O4968" s="24">
        <v>4963</v>
      </c>
      <c r="P4968" s="24">
        <f>'ROTH 1.0'!O4968*'קובץ טיוטה'!$D$10</f>
        <v>17650.927573996589</v>
      </c>
      <c r="Q4968" s="24">
        <f t="shared" si="773"/>
        <v>14050.927573996589</v>
      </c>
      <c r="R4968" s="24">
        <f t="shared" si="782"/>
        <v>1793.8252439999999</v>
      </c>
      <c r="S4968" s="24">
        <f t="shared" si="775"/>
        <v>12257.102329996589</v>
      </c>
      <c r="T4968" s="24">
        <f t="shared" si="776"/>
        <v>0</v>
      </c>
      <c r="U4968" s="24" t="str">
        <f t="shared" si="777"/>
        <v>drain</v>
      </c>
      <c r="W4968" s="24">
        <f t="shared" si="780"/>
        <v>0</v>
      </c>
      <c r="X4968" s="24">
        <f t="shared" si="778"/>
        <v>65742.897670003411</v>
      </c>
      <c r="Y4968" s="24">
        <f t="shared" si="781"/>
        <v>12257.102329996589</v>
      </c>
      <c r="AA4968" s="24">
        <f t="shared" si="779"/>
        <v>0</v>
      </c>
      <c r="AC4968" s="24">
        <f t="shared" si="774"/>
        <v>0</v>
      </c>
    </row>
    <row r="4969" x14ac:dyDescent="0.2">
      <c r="L4969" s="25">
        <v>4964</v>
      </c>
      <c r="M4969" s="29">
        <v>0</v>
      </c>
      <c r="O4969" s="25">
        <v>4964</v>
      </c>
      <c r="P4969" s="24">
        <f>'ROTH 1.0'!O4969*'קובץ טיוטה'!$D$10</f>
        <v>17536.156326301967</v>
      </c>
      <c r="Q4969" s="25">
        <f t="shared" si="773"/>
        <v>13936.156326301967</v>
      </c>
      <c r="R4969" s="24">
        <f t="shared" si="782"/>
        <v>0</v>
      </c>
      <c r="S4969" s="25">
        <f t="shared" si="775"/>
        <v>13936.156326301967</v>
      </c>
      <c r="T4969" s="25">
        <f t="shared" si="776"/>
        <v>0</v>
      </c>
      <c r="U4969" s="25" t="str">
        <f t="shared" si="777"/>
        <v>drain</v>
      </c>
      <c r="W4969" s="25">
        <f t="shared" si="780"/>
        <v>0</v>
      </c>
      <c r="X4969" s="25">
        <f t="shared" si="778"/>
        <v>51806.741343701447</v>
      </c>
      <c r="Y4969" s="25">
        <f t="shared" si="781"/>
        <v>13936.156326301963</v>
      </c>
      <c r="AA4969" s="25">
        <f t="shared" si="779"/>
        <v>0</v>
      </c>
      <c r="AC4969" s="25">
        <f t="shared" si="774"/>
        <v>0</v>
      </c>
    </row>
    <row r="4970" x14ac:dyDescent="0.2">
      <c r="L4970" s="24">
        <v>4965</v>
      </c>
      <c r="M4970" s="28">
        <v>0</v>
      </c>
      <c r="O4970" s="24">
        <v>4965</v>
      </c>
      <c r="P4970" s="24">
        <f>'ROTH 1.0'!O4970*'קובץ טיוטה'!$D$10</f>
        <v>17369.888411688331</v>
      </c>
      <c r="Q4970" s="24">
        <f t="shared" si="773"/>
        <v>13769.888411688331</v>
      </c>
      <c r="R4970" s="24">
        <f t="shared" si="782"/>
        <v>0</v>
      </c>
      <c r="S4970" s="24">
        <f t="shared" si="775"/>
        <v>13769.888411688331</v>
      </c>
      <c r="T4970" s="24">
        <f t="shared" si="776"/>
        <v>0</v>
      </c>
      <c r="U4970" s="24" t="str">
        <f t="shared" si="777"/>
        <v>drain</v>
      </c>
      <c r="W4970" s="24">
        <f t="shared" si="780"/>
        <v>0</v>
      </c>
      <c r="X4970" s="24">
        <f t="shared" si="778"/>
        <v>38036.85293201312</v>
      </c>
      <c r="Y4970" s="24">
        <f t="shared" si="781"/>
        <v>13769.888411688327</v>
      </c>
      <c r="AA4970" s="24">
        <f t="shared" si="779"/>
        <v>0</v>
      </c>
      <c r="AC4970" s="24">
        <f t="shared" si="774"/>
        <v>0</v>
      </c>
    </row>
    <row r="4971" x14ac:dyDescent="0.2">
      <c r="L4971" s="25">
        <v>4966</v>
      </c>
      <c r="M4971" s="29">
        <v>0</v>
      </c>
      <c r="O4971" s="25">
        <v>4966</v>
      </c>
      <c r="P4971" s="24">
        <f>'ROTH 1.0'!O4971*'קובץ טיוטה'!$D$10</f>
        <v>16700.423644088769</v>
      </c>
      <c r="Q4971" s="25">
        <f t="shared" si="773"/>
        <v>13100.423644088769</v>
      </c>
      <c r="R4971" s="24">
        <f t="shared" si="782"/>
        <v>0</v>
      </c>
      <c r="S4971" s="25">
        <f t="shared" si="775"/>
        <v>13100.423644088769</v>
      </c>
      <c r="T4971" s="25">
        <f t="shared" si="776"/>
        <v>0</v>
      </c>
      <c r="U4971" s="25" t="str">
        <f t="shared" si="777"/>
        <v>drain</v>
      </c>
      <c r="W4971" s="25">
        <f t="shared" si="780"/>
        <v>0</v>
      </c>
      <c r="X4971" s="25">
        <f t="shared" si="778"/>
        <v>24936.429287924351</v>
      </c>
      <c r="Y4971" s="25">
        <f t="shared" si="781"/>
        <v>13100.423644088769</v>
      </c>
      <c r="AA4971" s="25">
        <f t="shared" si="779"/>
        <v>0</v>
      </c>
      <c r="AC4971" s="25">
        <f t="shared" si="774"/>
        <v>0</v>
      </c>
    </row>
    <row r="4972" x14ac:dyDescent="0.2">
      <c r="L4972" s="24">
        <v>4967</v>
      </c>
      <c r="M4972" s="28">
        <v>0</v>
      </c>
      <c r="O4972" s="24">
        <v>4967</v>
      </c>
      <c r="P4972" s="24">
        <f>'ROTH 1.0'!O4972*'קובץ טיוטה'!$D$10</f>
        <v>15719.671899363453</v>
      </c>
      <c r="Q4972" s="24">
        <f t="shared" si="773"/>
        <v>12119.671899363453</v>
      </c>
      <c r="R4972" s="24">
        <f t="shared" si="782"/>
        <v>0</v>
      </c>
      <c r="S4972" s="24">
        <f t="shared" si="775"/>
        <v>12119.671899363453</v>
      </c>
      <c r="T4972" s="24">
        <f t="shared" si="776"/>
        <v>0</v>
      </c>
      <c r="U4972" s="24" t="str">
        <f t="shared" si="777"/>
        <v>drain</v>
      </c>
      <c r="W4972" s="24">
        <f t="shared" si="780"/>
        <v>0</v>
      </c>
      <c r="X4972" s="24">
        <f t="shared" si="778"/>
        <v>12816.757388560898</v>
      </c>
      <c r="Y4972" s="24">
        <f t="shared" si="781"/>
        <v>12119.671899363453</v>
      </c>
      <c r="AA4972" s="24">
        <f t="shared" si="779"/>
        <v>0</v>
      </c>
      <c r="AC4972" s="24">
        <f t="shared" si="774"/>
        <v>0</v>
      </c>
    </row>
    <row r="4973" x14ac:dyDescent="0.2">
      <c r="L4973" s="25">
        <v>4968</v>
      </c>
      <c r="M4973" s="29">
        <v>0</v>
      </c>
      <c r="O4973" s="25">
        <v>4968</v>
      </c>
      <c r="P4973" s="24">
        <f>'ROTH 1.0'!O4973*'קובץ טיוטה'!$D$10</f>
        <v>14646.033876822803</v>
      </c>
      <c r="Q4973" s="25">
        <f t="shared" si="773"/>
        <v>11046.033876822803</v>
      </c>
      <c r="R4973" s="24">
        <f t="shared" si="782"/>
        <v>0</v>
      </c>
      <c r="S4973" s="25">
        <f t="shared" si="775"/>
        <v>11046.033876822803</v>
      </c>
      <c r="T4973" s="25">
        <f t="shared" si="776"/>
        <v>0</v>
      </c>
      <c r="U4973" s="25" t="str">
        <f t="shared" si="777"/>
        <v>drain</v>
      </c>
      <c r="W4973" s="25">
        <f t="shared" si="780"/>
        <v>0</v>
      </c>
      <c r="X4973" s="25">
        <f t="shared" si="778"/>
        <v>1770.7235117380951</v>
      </c>
      <c r="Y4973" s="25">
        <f t="shared" si="781"/>
        <v>11046.033876822803</v>
      </c>
      <c r="AA4973" s="25">
        <f t="shared" si="779"/>
        <v>0</v>
      </c>
      <c r="AC4973" s="25">
        <f t="shared" si="774"/>
        <v>0</v>
      </c>
    </row>
    <row r="4974" x14ac:dyDescent="0.2">
      <c r="L4974" s="24">
        <v>4969</v>
      </c>
      <c r="M4974" s="28">
        <v>0</v>
      </c>
      <c r="O4974" s="24">
        <v>4969</v>
      </c>
      <c r="P4974" s="24">
        <f>'ROTH 1.0'!O4974*'קובץ טיוטה'!$D$10</f>
        <v>13966.126277258489</v>
      </c>
      <c r="Q4974" s="24">
        <f t="shared" si="773"/>
        <v>10366.126277258489</v>
      </c>
      <c r="R4974" s="24">
        <f t="shared" si="782"/>
        <v>0</v>
      </c>
      <c r="S4974" s="24">
        <f t="shared" si="775"/>
        <v>10366.126277258489</v>
      </c>
      <c r="T4974" s="24">
        <f t="shared" si="776"/>
        <v>0</v>
      </c>
      <c r="U4974" s="24" t="str">
        <f t="shared" si="777"/>
        <v>drain</v>
      </c>
      <c r="W4974" s="24">
        <f t="shared" si="780"/>
        <v>0</v>
      </c>
      <c r="X4974" s="24">
        <f t="shared" si="778"/>
        <v>0</v>
      </c>
      <c r="Y4974" s="24">
        <f t="shared" si="781"/>
        <v>1770.7235117380951</v>
      </c>
      <c r="AA4974" s="24">
        <f t="shared" si="779"/>
        <v>8595.4027655203936</v>
      </c>
      <c r="AC4974" s="24">
        <f t="shared" si="774"/>
        <v>0</v>
      </c>
    </row>
    <row r="4975" x14ac:dyDescent="0.2">
      <c r="L4975" s="25">
        <v>4970</v>
      </c>
      <c r="M4975" s="29">
        <v>0</v>
      </c>
      <c r="O4975" s="25">
        <v>4970</v>
      </c>
      <c r="P4975" s="24">
        <f>'ROTH 1.0'!O4975*'קובץ טיוטה'!$D$10</f>
        <v>13488.73508210814</v>
      </c>
      <c r="Q4975" s="25">
        <f t="shared" si="773"/>
        <v>9888.73508210814</v>
      </c>
      <c r="R4975" s="24">
        <f t="shared" si="782"/>
        <v>0</v>
      </c>
      <c r="S4975" s="25">
        <f t="shared" si="775"/>
        <v>9888.73508210814</v>
      </c>
      <c r="T4975" s="25">
        <f t="shared" si="776"/>
        <v>0</v>
      </c>
      <c r="U4975" s="25" t="str">
        <f t="shared" si="777"/>
        <v>drain</v>
      </c>
      <c r="W4975" s="25">
        <f t="shared" si="780"/>
        <v>0</v>
      </c>
      <c r="X4975" s="25">
        <f t="shared" si="778"/>
        <v>0</v>
      </c>
      <c r="Y4975" s="25">
        <f t="shared" si="781"/>
        <v>0</v>
      </c>
      <c r="AA4975" s="25">
        <f t="shared" si="779"/>
        <v>9888.73508210814</v>
      </c>
      <c r="AC4975" s="25">
        <f t="shared" si="774"/>
        <v>0</v>
      </c>
    </row>
    <row r="4976" x14ac:dyDescent="0.2">
      <c r="L4976" s="24">
        <v>4971</v>
      </c>
      <c r="M4976" s="28">
        <v>0</v>
      </c>
      <c r="O4976" s="24">
        <v>4971</v>
      </c>
      <c r="P4976" s="24">
        <f>'ROTH 1.0'!O4976*'קובץ טיוטה'!$D$10</f>
        <v>13049.128434266247</v>
      </c>
      <c r="Q4976" s="24">
        <f t="shared" si="773"/>
        <v>9449.1284342662475</v>
      </c>
      <c r="R4976" s="24">
        <f t="shared" si="782"/>
        <v>0</v>
      </c>
      <c r="S4976" s="24">
        <f t="shared" si="775"/>
        <v>9449.1284342662475</v>
      </c>
      <c r="T4976" s="24">
        <f t="shared" si="776"/>
        <v>0</v>
      </c>
      <c r="U4976" s="24" t="str">
        <f t="shared" si="777"/>
        <v>drain</v>
      </c>
      <c r="W4976" s="24">
        <f t="shared" si="780"/>
        <v>0</v>
      </c>
      <c r="X4976" s="24">
        <f t="shared" si="778"/>
        <v>0</v>
      </c>
      <c r="Y4976" s="24">
        <f t="shared" si="781"/>
        <v>0</v>
      </c>
      <c r="AA4976" s="24">
        <f t="shared" si="779"/>
        <v>9449.1284342662475</v>
      </c>
      <c r="AC4976" s="24">
        <f t="shared" si="774"/>
        <v>0</v>
      </c>
    </row>
    <row r="4977" x14ac:dyDescent="0.2">
      <c r="L4977" s="25">
        <v>4972</v>
      </c>
      <c r="M4977" s="29">
        <v>0</v>
      </c>
      <c r="O4977" s="25">
        <v>4972</v>
      </c>
      <c r="P4977" s="24">
        <f>'ROTH 1.0'!O4977*'קובץ טיוטה'!$D$10</f>
        <v>12801.032960770046</v>
      </c>
      <c r="Q4977" s="25">
        <f t="shared" si="773"/>
        <v>9201.032960770046</v>
      </c>
      <c r="R4977" s="24">
        <f t="shared" si="782"/>
        <v>0</v>
      </c>
      <c r="S4977" s="25">
        <f t="shared" si="775"/>
        <v>9201.032960770046</v>
      </c>
      <c r="T4977" s="25">
        <f t="shared" si="776"/>
        <v>0</v>
      </c>
      <c r="U4977" s="25" t="str">
        <f t="shared" si="777"/>
        <v>drain</v>
      </c>
      <c r="W4977" s="25">
        <f t="shared" si="780"/>
        <v>0</v>
      </c>
      <c r="X4977" s="25">
        <f t="shared" si="778"/>
        <v>0</v>
      </c>
      <c r="Y4977" s="25">
        <f t="shared" si="781"/>
        <v>0</v>
      </c>
      <c r="AA4977" s="25">
        <f t="shared" si="779"/>
        <v>9201.032960770046</v>
      </c>
      <c r="AC4977" s="25">
        <f t="shared" si="774"/>
        <v>0</v>
      </c>
    </row>
    <row r="4978" x14ac:dyDescent="0.2">
      <c r="L4978" s="24">
        <v>4973</v>
      </c>
      <c r="M4978" s="28">
        <v>0</v>
      </c>
      <c r="O4978" s="24">
        <v>4973</v>
      </c>
      <c r="P4978" s="24">
        <f>'ROTH 1.0'!O4978*'קובץ טיוטה'!$D$10</f>
        <v>12694.420148256409</v>
      </c>
      <c r="Q4978" s="24">
        <f t="shared" si="773"/>
        <v>9094.4201482564094</v>
      </c>
      <c r="R4978" s="24">
        <f t="shared" si="782"/>
        <v>0</v>
      </c>
      <c r="S4978" s="24">
        <f t="shared" si="775"/>
        <v>9094.4201482564094</v>
      </c>
      <c r="T4978" s="24">
        <f t="shared" si="776"/>
        <v>0</v>
      </c>
      <c r="U4978" s="24" t="str">
        <f t="shared" si="777"/>
        <v>drain</v>
      </c>
      <c r="W4978" s="24">
        <f t="shared" si="780"/>
        <v>0</v>
      </c>
      <c r="X4978" s="24">
        <f t="shared" si="778"/>
        <v>0</v>
      </c>
      <c r="Y4978" s="24">
        <f t="shared" si="781"/>
        <v>0</v>
      </c>
      <c r="AA4978" s="24">
        <f t="shared" si="779"/>
        <v>9094.4201482564094</v>
      </c>
      <c r="AC4978" s="24">
        <f t="shared" si="774"/>
        <v>0</v>
      </c>
    </row>
    <row r="4979" x14ac:dyDescent="0.2">
      <c r="L4979" s="25">
        <v>4974</v>
      </c>
      <c r="M4979" s="29">
        <v>0</v>
      </c>
      <c r="O4979" s="25">
        <v>4974</v>
      </c>
      <c r="P4979" s="24">
        <f>'ROTH 1.0'!O4979*'קובץ טיוטה'!$D$10</f>
        <v>12653.421388272662</v>
      </c>
      <c r="Q4979" s="25">
        <f t="shared" si="773"/>
        <v>9053.4213882726617</v>
      </c>
      <c r="R4979" s="24">
        <f t="shared" si="782"/>
        <v>0</v>
      </c>
      <c r="S4979" s="25">
        <f t="shared" si="775"/>
        <v>9053.4213882726617</v>
      </c>
      <c r="T4979" s="25">
        <f t="shared" si="776"/>
        <v>0</v>
      </c>
      <c r="U4979" s="25" t="str">
        <f t="shared" si="777"/>
        <v>drain</v>
      </c>
      <c r="W4979" s="25">
        <f t="shared" si="780"/>
        <v>0</v>
      </c>
      <c r="X4979" s="25">
        <f t="shared" si="778"/>
        <v>0</v>
      </c>
      <c r="Y4979" s="25">
        <f t="shared" si="781"/>
        <v>0</v>
      </c>
      <c r="AA4979" s="25">
        <f t="shared" si="779"/>
        <v>9053.4213882726617</v>
      </c>
      <c r="AC4979" s="25">
        <f t="shared" si="774"/>
        <v>0</v>
      </c>
    </row>
    <row r="4980" x14ac:dyDescent="0.2">
      <c r="L4980" s="24">
        <v>4975</v>
      </c>
      <c r="M4980" s="28">
        <v>0.18101636100000001</v>
      </c>
      <c r="O4980" s="24">
        <v>4975</v>
      </c>
      <c r="P4980" s="24">
        <f>'ROTH 1.0'!O4980*'קובץ טיוטה'!$D$10</f>
        <v>13503.678145924758</v>
      </c>
      <c r="Q4980" s="24">
        <f t="shared" si="773"/>
        <v>9903.6781459247577</v>
      </c>
      <c r="R4980" s="24">
        <f t="shared" si="782"/>
        <v>12309.112548000001</v>
      </c>
      <c r="S4980" s="24">
        <f t="shared" si="775"/>
        <v>0</v>
      </c>
      <c r="T4980" s="24">
        <f t="shared" si="776"/>
        <v>2405.4344020752433</v>
      </c>
      <c r="U4980" s="24" t="str">
        <f t="shared" si="777"/>
        <v>charge</v>
      </c>
      <c r="W4980" s="24">
        <f t="shared" si="780"/>
        <v>2164.8909618677189</v>
      </c>
      <c r="X4980" s="24">
        <f t="shared" si="778"/>
        <v>2164.8909618677189</v>
      </c>
      <c r="Y4980" s="24">
        <f t="shared" si="781"/>
        <v>0</v>
      </c>
      <c r="AA4980" s="24">
        <f t="shared" si="779"/>
        <v>0</v>
      </c>
      <c r="AC4980" s="24">
        <f t="shared" si="774"/>
        <v>240.54344020752433</v>
      </c>
    </row>
    <row r="4981" x14ac:dyDescent="0.2">
      <c r="L4981" s="25">
        <v>4976</v>
      </c>
      <c r="M4981" s="29">
        <v>0.346963207</v>
      </c>
      <c r="O4981" s="25">
        <v>4976</v>
      </c>
      <c r="P4981" s="24">
        <f>'ROTH 1.0'!O4981*'קובץ טיוטה'!$D$10</f>
        <v>15066.525220770151</v>
      </c>
      <c r="Q4981" s="25">
        <f t="shared" si="773"/>
        <v>11466.525220770151</v>
      </c>
      <c r="R4981" s="24">
        <f t="shared" si="782"/>
        <v>23593.498076</v>
      </c>
      <c r="S4981" s="25">
        <f t="shared" si="775"/>
        <v>0</v>
      </c>
      <c r="T4981" s="25">
        <f t="shared" si="776"/>
        <v>12126.972855229849</v>
      </c>
      <c r="U4981" s="25" t="str">
        <f t="shared" si="777"/>
        <v>charge</v>
      </c>
      <c r="W4981" s="25">
        <f t="shared" si="780"/>
        <v>10914.275569706864</v>
      </c>
      <c r="X4981" s="25">
        <f t="shared" si="778"/>
        <v>13079.166531574583</v>
      </c>
      <c r="Y4981" s="25">
        <f t="shared" si="781"/>
        <v>0</v>
      </c>
      <c r="AA4981" s="25">
        <f t="shared" si="779"/>
        <v>0</v>
      </c>
      <c r="AC4981" s="25">
        <f t="shared" si="774"/>
        <v>1212.6972855229851</v>
      </c>
    </row>
    <row r="4982" x14ac:dyDescent="0.2">
      <c r="L4982" s="24">
        <v>4977</v>
      </c>
      <c r="M4982" s="28">
        <v>0.50841691499999997</v>
      </c>
      <c r="O4982" s="24">
        <v>4977</v>
      </c>
      <c r="P4982" s="24">
        <f>'ROTH 1.0'!O4982*'קובץ טיוטה'!$D$10</f>
        <v>16251.27968098816</v>
      </c>
      <c r="Q4982" s="24">
        <f t="shared" si="773"/>
        <v>12651.27968098816</v>
      </c>
      <c r="R4982" s="24">
        <f t="shared" si="782"/>
        <v>34572.35022</v>
      </c>
      <c r="S4982" s="24">
        <f t="shared" si="775"/>
        <v>0</v>
      </c>
      <c r="T4982" s="24">
        <f t="shared" si="776"/>
        <v>21921.070539011838</v>
      </c>
      <c r="U4982" s="24" t="str">
        <f t="shared" si="777"/>
        <v>charge</v>
      </c>
      <c r="W4982" s="24">
        <f t="shared" si="780"/>
        <v>19728.963485110653</v>
      </c>
      <c r="X4982" s="24">
        <f t="shared" si="778"/>
        <v>32808.130016685238</v>
      </c>
      <c r="Y4982" s="24">
        <f t="shared" si="781"/>
        <v>0</v>
      </c>
      <c r="AA4982" s="24">
        <f t="shared" si="779"/>
        <v>0</v>
      </c>
      <c r="AC4982" s="24">
        <f t="shared" si="774"/>
        <v>2192.1070539011853</v>
      </c>
    </row>
    <row r="4983" x14ac:dyDescent="0.2">
      <c r="L4983" s="25">
        <v>4978</v>
      </c>
      <c r="M4983" s="29">
        <v>0.67731112699999996</v>
      </c>
      <c r="O4983" s="25">
        <v>4978</v>
      </c>
      <c r="P4983" s="24">
        <f>'ROTH 1.0'!O4983*'קובץ טיוטה'!$D$10</f>
        <v>17037.390617518311</v>
      </c>
      <c r="Q4983" s="25">
        <f t="shared" si="773"/>
        <v>13437.390617518311</v>
      </c>
      <c r="R4983" s="24">
        <f t="shared" si="782"/>
        <v>46057.156635999992</v>
      </c>
      <c r="S4983" s="25">
        <f t="shared" si="775"/>
        <v>0</v>
      </c>
      <c r="T4983" s="25">
        <f t="shared" si="776"/>
        <v>32619.766018481681</v>
      </c>
      <c r="U4983" s="25" t="str">
        <f t="shared" si="777"/>
        <v>charge</v>
      </c>
      <c r="W4983" s="25">
        <f t="shared" si="780"/>
        <v>29357.78941663351</v>
      </c>
      <c r="X4983" s="25">
        <f t="shared" si="778"/>
        <v>62165.919433318748</v>
      </c>
      <c r="Y4983" s="25">
        <f t="shared" si="781"/>
        <v>0</v>
      </c>
      <c r="AA4983" s="25">
        <f t="shared" si="779"/>
        <v>0</v>
      </c>
      <c r="AC4983" s="25">
        <f t="shared" si="774"/>
        <v>3261.9766018481714</v>
      </c>
    </row>
    <row r="4984" x14ac:dyDescent="0.2">
      <c r="L4984" s="24">
        <v>4979</v>
      </c>
      <c r="M4984" s="28">
        <v>0.69818760999999996</v>
      </c>
      <c r="O4984" s="24">
        <v>4979</v>
      </c>
      <c r="P4984" s="24">
        <f>'ROTH 1.0'!O4984*'קובץ טיוטה'!$D$10</f>
        <v>17444.77132065556</v>
      </c>
      <c r="Q4984" s="24">
        <f t="shared" si="773"/>
        <v>13844.77132065556</v>
      </c>
      <c r="R4984" s="24">
        <f t="shared" si="782"/>
        <v>47476.757479999993</v>
      </c>
      <c r="S4984" s="24">
        <f t="shared" si="775"/>
        <v>0</v>
      </c>
      <c r="T4984" s="24">
        <f t="shared" si="776"/>
        <v>33631.986159344437</v>
      </c>
      <c r="U4984" s="24" t="str">
        <f t="shared" si="777"/>
        <v>charge</v>
      </c>
      <c r="W4984" s="24">
        <f t="shared" si="780"/>
        <v>15834.080566681252</v>
      </c>
      <c r="X4984" s="24">
        <f t="shared" si="778"/>
        <v>78000</v>
      </c>
      <c r="Y4984" s="24">
        <f t="shared" si="781"/>
        <v>0</v>
      </c>
      <c r="AA4984" s="24">
        <f t="shared" si="779"/>
        <v>0</v>
      </c>
      <c r="AC4984" s="24">
        <f t="shared" si="774"/>
        <v>17797.905592663185</v>
      </c>
    </row>
    <row r="4985" x14ac:dyDescent="0.2">
      <c r="L4985" s="25">
        <v>4980</v>
      </c>
      <c r="M4985" s="29">
        <v>0.726317306</v>
      </c>
      <c r="O4985" s="25">
        <v>4980</v>
      </c>
      <c r="P4985" s="24">
        <f>'ROTH 1.0'!O4985*'קובץ טיוטה'!$D$10</f>
        <v>17932.264603483018</v>
      </c>
      <c r="Q4985" s="25">
        <f t="shared" si="773"/>
        <v>14332.264603483018</v>
      </c>
      <c r="R4985" s="24">
        <f t="shared" si="782"/>
        <v>49389.576807999998</v>
      </c>
      <c r="S4985" s="25">
        <f t="shared" si="775"/>
        <v>0</v>
      </c>
      <c r="T4985" s="25">
        <f t="shared" si="776"/>
        <v>35057.31220451698</v>
      </c>
      <c r="U4985" s="25" t="str">
        <f t="shared" si="777"/>
        <v>charge</v>
      </c>
      <c r="W4985" s="25">
        <f t="shared" si="780"/>
        <v>0</v>
      </c>
      <c r="X4985" s="25">
        <f t="shared" si="778"/>
        <v>78000</v>
      </c>
      <c r="Y4985" s="25">
        <f t="shared" si="781"/>
        <v>0</v>
      </c>
      <c r="AA4985" s="25">
        <f t="shared" si="779"/>
        <v>0</v>
      </c>
      <c r="AC4985" s="25">
        <f t="shared" si="774"/>
        <v>35057.31220451698</v>
      </c>
    </row>
    <row r="4986" x14ac:dyDescent="0.2">
      <c r="L4986" s="24">
        <v>4981</v>
      </c>
      <c r="M4986" s="28">
        <v>0.73432865599999997</v>
      </c>
      <c r="O4986" s="24">
        <v>4981</v>
      </c>
      <c r="P4986" s="24">
        <f>'ROTH 1.0'!O4986*'קובץ טיוטה'!$D$10</f>
        <v>18386.294548826994</v>
      </c>
      <c r="Q4986" s="24">
        <f t="shared" si="773"/>
        <v>14786.294548826994</v>
      </c>
      <c r="R4986" s="24">
        <f t="shared" si="782"/>
        <v>49934.348607999993</v>
      </c>
      <c r="S4986" s="24">
        <f t="shared" si="775"/>
        <v>0</v>
      </c>
      <c r="T4986" s="24">
        <f t="shared" si="776"/>
        <v>35148.054059172995</v>
      </c>
      <c r="U4986" s="24" t="str">
        <f t="shared" si="777"/>
        <v>charge</v>
      </c>
      <c r="W4986" s="24">
        <f t="shared" si="780"/>
        <v>0</v>
      </c>
      <c r="X4986" s="24">
        <f t="shared" si="778"/>
        <v>78000</v>
      </c>
      <c r="Y4986" s="24">
        <f t="shared" si="781"/>
        <v>0</v>
      </c>
      <c r="AA4986" s="24">
        <f t="shared" si="779"/>
        <v>0</v>
      </c>
      <c r="AC4986" s="24">
        <f t="shared" si="774"/>
        <v>35148.054059172995</v>
      </c>
    </row>
    <row r="4987" x14ac:dyDescent="0.2">
      <c r="L4987" s="25">
        <v>4982</v>
      </c>
      <c r="M4987" s="29">
        <v>0.74666951000000004</v>
      </c>
      <c r="O4987" s="25">
        <v>4982</v>
      </c>
      <c r="P4987" s="24">
        <f>'ROTH 1.0'!O4987*'קובץ טיוטה'!$D$10</f>
        <v>18826.453260862745</v>
      </c>
      <c r="Q4987" s="25">
        <f t="shared" si="773"/>
        <v>15226.453260862745</v>
      </c>
      <c r="R4987" s="24">
        <f t="shared" si="782"/>
        <v>50773.526679999995</v>
      </c>
      <c r="S4987" s="25">
        <f t="shared" si="775"/>
        <v>0</v>
      </c>
      <c r="T4987" s="25">
        <f t="shared" si="776"/>
        <v>35547.073419137247</v>
      </c>
      <c r="U4987" s="25" t="str">
        <f t="shared" si="777"/>
        <v>charge</v>
      </c>
      <c r="W4987" s="25">
        <f t="shared" si="780"/>
        <v>0</v>
      </c>
      <c r="X4987" s="25">
        <f t="shared" si="778"/>
        <v>78000</v>
      </c>
      <c r="Y4987" s="25">
        <f t="shared" si="781"/>
        <v>0</v>
      </c>
      <c r="AA4987" s="25">
        <f t="shared" si="779"/>
        <v>0</v>
      </c>
      <c r="AC4987" s="25">
        <f t="shared" si="774"/>
        <v>35547.073419137247</v>
      </c>
    </row>
    <row r="4988" x14ac:dyDescent="0.2">
      <c r="L4988" s="24">
        <v>4983</v>
      </c>
      <c r="M4988" s="28">
        <v>0.72976011899999993</v>
      </c>
      <c r="O4988" s="24">
        <v>4983</v>
      </c>
      <c r="P4988" s="24">
        <f>'ROTH 1.0'!O4988*'קובץ טיוטה'!$D$10</f>
        <v>19078.71149170975</v>
      </c>
      <c r="Q4988" s="24">
        <f t="shared" si="773"/>
        <v>15478.71149170975</v>
      </c>
      <c r="R4988" s="24">
        <f t="shared" si="782"/>
        <v>49623.688091999997</v>
      </c>
      <c r="S4988" s="24">
        <f t="shared" si="775"/>
        <v>0</v>
      </c>
      <c r="T4988" s="24">
        <f t="shared" si="776"/>
        <v>34144.976600290247</v>
      </c>
      <c r="U4988" s="24" t="str">
        <f t="shared" si="777"/>
        <v>charge</v>
      </c>
      <c r="W4988" s="24">
        <f t="shared" si="780"/>
        <v>0</v>
      </c>
      <c r="X4988" s="24">
        <f t="shared" si="778"/>
        <v>78000</v>
      </c>
      <c r="Y4988" s="24">
        <f t="shared" si="781"/>
        <v>0</v>
      </c>
      <c r="AA4988" s="24">
        <f t="shared" si="779"/>
        <v>0</v>
      </c>
      <c r="AC4988" s="24">
        <f t="shared" si="774"/>
        <v>34144.976600290247</v>
      </c>
    </row>
    <row r="4989" x14ac:dyDescent="0.2">
      <c r="L4989" s="25">
        <v>4984</v>
      </c>
      <c r="M4989" s="29">
        <v>0.696757972</v>
      </c>
      <c r="O4989" s="25">
        <v>4984</v>
      </c>
      <c r="P4989" s="24">
        <f>'ROTH 1.0'!O4989*'קובץ טיוטה'!$D$10</f>
        <v>18915.979194568907</v>
      </c>
      <c r="Q4989" s="25">
        <f t="shared" si="773"/>
        <v>15315.979194568907</v>
      </c>
      <c r="R4989" s="24">
        <f t="shared" si="782"/>
        <v>47379.542095999997</v>
      </c>
      <c r="S4989" s="25">
        <f t="shared" si="775"/>
        <v>0</v>
      </c>
      <c r="T4989" s="25">
        <f t="shared" si="776"/>
        <v>32063.562901431091</v>
      </c>
      <c r="U4989" s="25" t="str">
        <f t="shared" si="777"/>
        <v>charge</v>
      </c>
      <c r="W4989" s="25">
        <f t="shared" si="780"/>
        <v>0</v>
      </c>
      <c r="X4989" s="25">
        <f t="shared" si="778"/>
        <v>78000</v>
      </c>
      <c r="Y4989" s="25">
        <f t="shared" si="781"/>
        <v>0</v>
      </c>
      <c r="AA4989" s="25">
        <f t="shared" si="779"/>
        <v>0</v>
      </c>
      <c r="AC4989" s="25">
        <f t="shared" si="774"/>
        <v>32063.562901431091</v>
      </c>
    </row>
    <row r="4990" x14ac:dyDescent="0.2">
      <c r="L4990" s="24">
        <v>4985</v>
      </c>
      <c r="M4990" s="28">
        <v>0.58992831400000001</v>
      </c>
      <c r="O4990" s="24">
        <v>4985</v>
      </c>
      <c r="P4990" s="24">
        <f>'ROTH 1.0'!O4990*'קובץ טיוטה'!$D$10</f>
        <v>18652.127230542792</v>
      </c>
      <c r="Q4990" s="24">
        <f t="shared" si="773"/>
        <v>15052.127230542792</v>
      </c>
      <c r="R4990" s="24">
        <f t="shared" si="782"/>
        <v>40115.125352000003</v>
      </c>
      <c r="S4990" s="24">
        <f t="shared" si="775"/>
        <v>0</v>
      </c>
      <c r="T4990" s="24">
        <f t="shared" si="776"/>
        <v>25062.998121457211</v>
      </c>
      <c r="U4990" s="24" t="str">
        <f t="shared" si="777"/>
        <v>charge</v>
      </c>
      <c r="W4990" s="24">
        <f t="shared" si="780"/>
        <v>0</v>
      </c>
      <c r="X4990" s="24">
        <f t="shared" si="778"/>
        <v>78000</v>
      </c>
      <c r="Y4990" s="24">
        <f t="shared" si="781"/>
        <v>0</v>
      </c>
      <c r="AA4990" s="24">
        <f t="shared" si="779"/>
        <v>0</v>
      </c>
      <c r="AC4990" s="24">
        <f t="shared" si="774"/>
        <v>25062.998121457211</v>
      </c>
    </row>
    <row r="4991" x14ac:dyDescent="0.2">
      <c r="L4991" s="25">
        <v>4986</v>
      </c>
      <c r="M4991" s="29">
        <v>0.25964005400000001</v>
      </c>
      <c r="O4991" s="25">
        <v>4986</v>
      </c>
      <c r="P4991" s="24">
        <f>'ROTH 1.0'!O4991*'קובץ טיוטה'!$D$10</f>
        <v>18518.5147382793</v>
      </c>
      <c r="Q4991" s="25">
        <f t="shared" si="773"/>
        <v>14918.5147382793</v>
      </c>
      <c r="R4991" s="24">
        <f t="shared" si="782"/>
        <v>17655.523671999999</v>
      </c>
      <c r="S4991" s="25">
        <f t="shared" si="775"/>
        <v>0</v>
      </c>
      <c r="T4991" s="25">
        <f t="shared" si="776"/>
        <v>2737.0089337206991</v>
      </c>
      <c r="U4991" s="25" t="str">
        <f t="shared" si="777"/>
        <v>charge</v>
      </c>
      <c r="W4991" s="25">
        <f t="shared" si="780"/>
        <v>0</v>
      </c>
      <c r="X4991" s="25">
        <f t="shared" si="778"/>
        <v>78000</v>
      </c>
      <c r="Y4991" s="25">
        <f t="shared" si="781"/>
        <v>0</v>
      </c>
      <c r="AA4991" s="25">
        <f t="shared" si="779"/>
        <v>0</v>
      </c>
      <c r="AC4991" s="25">
        <f t="shared" si="774"/>
        <v>2737.0089337206991</v>
      </c>
    </row>
    <row r="4992" x14ac:dyDescent="0.2">
      <c r="L4992" s="24">
        <v>4987</v>
      </c>
      <c r="M4992" s="28">
        <v>2.4223696999999999E-2</v>
      </c>
      <c r="O4992" s="24">
        <v>4987</v>
      </c>
      <c r="P4992" s="24">
        <f>'ROTH 1.0'!O4992*'קובץ טיוטה'!$D$10</f>
        <v>17913.492217851683</v>
      </c>
      <c r="Q4992" s="24">
        <f t="shared" si="773"/>
        <v>14313.492217851683</v>
      </c>
      <c r="R4992" s="24">
        <f t="shared" si="782"/>
        <v>1647.2113959999999</v>
      </c>
      <c r="S4992" s="24">
        <f t="shared" si="775"/>
        <v>12666.280821851682</v>
      </c>
      <c r="T4992" s="24">
        <f t="shared" si="776"/>
        <v>0</v>
      </c>
      <c r="U4992" s="24" t="str">
        <f t="shared" si="777"/>
        <v>drain</v>
      </c>
      <c r="W4992" s="24">
        <f t="shared" si="780"/>
        <v>0</v>
      </c>
      <c r="X4992" s="24">
        <f t="shared" si="778"/>
        <v>65333.71917814832</v>
      </c>
      <c r="Y4992" s="24">
        <f t="shared" si="781"/>
        <v>12666.28082185168</v>
      </c>
      <c r="AA4992" s="24">
        <f t="shared" si="779"/>
        <v>0</v>
      </c>
      <c r="AC4992" s="24">
        <f t="shared" si="774"/>
        <v>0</v>
      </c>
    </row>
    <row r="4993" x14ac:dyDescent="0.2">
      <c r="L4993" s="25">
        <v>4988</v>
      </c>
      <c r="M4993" s="29">
        <v>0</v>
      </c>
      <c r="O4993" s="25">
        <v>4988</v>
      </c>
      <c r="P4993" s="24">
        <f>'ROTH 1.0'!O4993*'קובץ טיוטה'!$D$10</f>
        <v>17583.785915924411</v>
      </c>
      <c r="Q4993" s="25">
        <f t="shared" si="773"/>
        <v>13983.785915924411</v>
      </c>
      <c r="R4993" s="24">
        <f t="shared" si="782"/>
        <v>0</v>
      </c>
      <c r="S4993" s="25">
        <f t="shared" si="775"/>
        <v>13983.785915924411</v>
      </c>
      <c r="T4993" s="25">
        <f t="shared" si="776"/>
        <v>0</v>
      </c>
      <c r="U4993" s="25" t="str">
        <f t="shared" si="777"/>
        <v>drain</v>
      </c>
      <c r="W4993" s="25">
        <f t="shared" si="780"/>
        <v>0</v>
      </c>
      <c r="X4993" s="25">
        <f t="shared" si="778"/>
        <v>51349.933262223909</v>
      </c>
      <c r="Y4993" s="25">
        <f t="shared" si="781"/>
        <v>13983.785915924411</v>
      </c>
      <c r="AA4993" s="25">
        <f t="shared" si="779"/>
        <v>0</v>
      </c>
      <c r="AC4993" s="25">
        <f t="shared" si="774"/>
        <v>0</v>
      </c>
    </row>
    <row r="4994" x14ac:dyDescent="0.2">
      <c r="L4994" s="24">
        <v>4989</v>
      </c>
      <c r="M4994" s="28">
        <v>0</v>
      </c>
      <c r="O4994" s="24">
        <v>4989</v>
      </c>
      <c r="P4994" s="24">
        <f>'ROTH 1.0'!O4994*'קובץ טיוטה'!$D$10</f>
        <v>17355.809694677486</v>
      </c>
      <c r="Q4994" s="24">
        <f t="shared" si="773"/>
        <v>13755.809694677486</v>
      </c>
      <c r="R4994" s="24">
        <f t="shared" si="782"/>
        <v>0</v>
      </c>
      <c r="S4994" s="24">
        <f t="shared" si="775"/>
        <v>13755.809694677486</v>
      </c>
      <c r="T4994" s="24">
        <f t="shared" si="776"/>
        <v>0</v>
      </c>
      <c r="U4994" s="24" t="str">
        <f t="shared" si="777"/>
        <v>drain</v>
      </c>
      <c r="W4994" s="24">
        <f t="shared" si="780"/>
        <v>0</v>
      </c>
      <c r="X4994" s="24">
        <f t="shared" si="778"/>
        <v>37594.123567546427</v>
      </c>
      <c r="Y4994" s="24">
        <f t="shared" si="781"/>
        <v>13755.809694677482</v>
      </c>
      <c r="AA4994" s="24">
        <f t="shared" si="779"/>
        <v>0</v>
      </c>
      <c r="AC4994" s="24">
        <f t="shared" si="774"/>
        <v>0</v>
      </c>
    </row>
    <row r="4995" x14ac:dyDescent="0.2">
      <c r="L4995" s="25">
        <v>4990</v>
      </c>
      <c r="M4995" s="29">
        <v>0</v>
      </c>
      <c r="O4995" s="25">
        <v>4990</v>
      </c>
      <c r="P4995" s="24">
        <f>'ROTH 1.0'!O4995*'קובץ טיוטה'!$D$10</f>
        <v>16699.56569637646</v>
      </c>
      <c r="Q4995" s="25">
        <f t="shared" si="773"/>
        <v>13099.56569637646</v>
      </c>
      <c r="R4995" s="24">
        <f t="shared" si="782"/>
        <v>0</v>
      </c>
      <c r="S4995" s="25">
        <f t="shared" si="775"/>
        <v>13099.56569637646</v>
      </c>
      <c r="T4995" s="25">
        <f t="shared" si="776"/>
        <v>0</v>
      </c>
      <c r="U4995" s="25" t="str">
        <f t="shared" si="777"/>
        <v>drain</v>
      </c>
      <c r="W4995" s="25">
        <f t="shared" si="780"/>
        <v>0</v>
      </c>
      <c r="X4995" s="25">
        <f t="shared" si="778"/>
        <v>24494.557871169967</v>
      </c>
      <c r="Y4995" s="25">
        <f t="shared" si="781"/>
        <v>13099.56569637646</v>
      </c>
      <c r="AA4995" s="25">
        <f t="shared" si="779"/>
        <v>0</v>
      </c>
      <c r="AC4995" s="25">
        <f t="shared" si="774"/>
        <v>0</v>
      </c>
    </row>
    <row r="4996" x14ac:dyDescent="0.2">
      <c r="L4996" s="24">
        <v>4991</v>
      </c>
      <c r="M4996" s="28">
        <v>0</v>
      </c>
      <c r="O4996" s="24">
        <v>4991</v>
      </c>
      <c r="P4996" s="24">
        <f>'ROTH 1.0'!O4996*'קובץ טיוטה'!$D$10</f>
        <v>15820.879213483811</v>
      </c>
      <c r="Q4996" s="24">
        <f t="shared" si="773"/>
        <v>12220.879213483811</v>
      </c>
      <c r="R4996" s="24">
        <f t="shared" si="782"/>
        <v>0</v>
      </c>
      <c r="S4996" s="24">
        <f t="shared" si="775"/>
        <v>12220.879213483811</v>
      </c>
      <c r="T4996" s="24">
        <f t="shared" si="776"/>
        <v>0</v>
      </c>
      <c r="U4996" s="24" t="str">
        <f t="shared" si="777"/>
        <v>drain</v>
      </c>
      <c r="W4996" s="24">
        <f t="shared" si="780"/>
        <v>0</v>
      </c>
      <c r="X4996" s="24">
        <f t="shared" si="778"/>
        <v>12273.678657686156</v>
      </c>
      <c r="Y4996" s="24">
        <f t="shared" si="781"/>
        <v>12220.879213483811</v>
      </c>
      <c r="AA4996" s="24">
        <f t="shared" si="779"/>
        <v>0</v>
      </c>
      <c r="AC4996" s="24">
        <f t="shared" si="774"/>
        <v>0</v>
      </c>
    </row>
    <row r="4997" x14ac:dyDescent="0.2">
      <c r="L4997" s="25">
        <v>4992</v>
      </c>
      <c r="M4997" s="29">
        <v>0</v>
      </c>
      <c r="O4997" s="25">
        <v>4992</v>
      </c>
      <c r="P4997" s="24">
        <f>'ROTH 1.0'!O4997*'קובץ טיוטה'!$D$10</f>
        <v>14665.609426362653</v>
      </c>
      <c r="Q4997" s="25">
        <f t="shared" si="773"/>
        <v>11065.609426362653</v>
      </c>
      <c r="R4997" s="24">
        <f t="shared" si="782"/>
        <v>0</v>
      </c>
      <c r="S4997" s="25">
        <f t="shared" si="775"/>
        <v>11065.609426362653</v>
      </c>
      <c r="T4997" s="25">
        <f t="shared" si="776"/>
        <v>0</v>
      </c>
      <c r="U4997" s="25" t="str">
        <f t="shared" si="777"/>
        <v>drain</v>
      </c>
      <c r="W4997" s="25">
        <f t="shared" si="780"/>
        <v>0</v>
      </c>
      <c r="X4997" s="25">
        <f t="shared" si="778"/>
        <v>1208.0692313235031</v>
      </c>
      <c r="Y4997" s="25">
        <f t="shared" si="781"/>
        <v>11065.609426362653</v>
      </c>
      <c r="AA4997" s="25">
        <f t="shared" si="779"/>
        <v>0</v>
      </c>
      <c r="AC4997" s="25">
        <f t="shared" si="774"/>
        <v>0</v>
      </c>
    </row>
    <row r="4998" x14ac:dyDescent="0.2">
      <c r="L4998" s="24">
        <v>4993</v>
      </c>
      <c r="M4998" s="28">
        <v>0</v>
      </c>
      <c r="O4998" s="24">
        <v>4993</v>
      </c>
      <c r="P4998" s="24">
        <f>'ROTH 1.0'!O4998*'קובץ טיוטה'!$D$10</f>
        <v>13905.69804121223</v>
      </c>
      <c r="Q4998" s="24">
        <f t="shared" ref="Q4998:Q5061" si="783">P4998-$H$8*$H$9</f>
        <v>10305.69804121223</v>
      </c>
      <c r="R4998" s="24">
        <f t="shared" si="782"/>
        <v>0</v>
      </c>
      <c r="S4998" s="24">
        <f t="shared" si="775"/>
        <v>10305.69804121223</v>
      </c>
      <c r="T4998" s="24">
        <f t="shared" si="776"/>
        <v>0</v>
      </c>
      <c r="U4998" s="24" t="str">
        <f t="shared" si="777"/>
        <v>drain</v>
      </c>
      <c r="W4998" s="24">
        <f t="shared" si="780"/>
        <v>0</v>
      </c>
      <c r="X4998" s="24">
        <f t="shared" si="778"/>
        <v>0</v>
      </c>
      <c r="Y4998" s="24">
        <f t="shared" si="781"/>
        <v>1208.0692313235031</v>
      </c>
      <c r="AA4998" s="24">
        <f t="shared" si="779"/>
        <v>9097.6288098887271</v>
      </c>
      <c r="AC4998" s="24">
        <f t="shared" ref="AC4998:AC5061" si="784">IF(U4998="charge",(T4998-W4998),0)</f>
        <v>0</v>
      </c>
    </row>
    <row r="4999" x14ac:dyDescent="0.2">
      <c r="L4999" s="25">
        <v>4994</v>
      </c>
      <c r="M4999" s="29">
        <v>0</v>
      </c>
      <c r="O4999" s="25">
        <v>4994</v>
      </c>
      <c r="P4999" s="24">
        <f>'ROTH 1.0'!O4999*'קובץ טיוטה'!$D$10</f>
        <v>13666.469808203719</v>
      </c>
      <c r="Q4999" s="25">
        <f t="shared" si="783"/>
        <v>10066.469808203719</v>
      </c>
      <c r="R4999" s="24">
        <f t="shared" si="782"/>
        <v>0</v>
      </c>
      <c r="S4999" s="25">
        <f t="shared" ref="S4999:S5062" si="785">IF(Q4999&gt;R4999,Q4999-R4999,0)</f>
        <v>10066.469808203719</v>
      </c>
      <c r="T4999" s="25">
        <f t="shared" ref="T4999:T5062" si="786">IF(R4999&gt;Q4999,R4999-Q4999,0)</f>
        <v>0</v>
      </c>
      <c r="U4999" s="25" t="str">
        <f t="shared" ref="U4999:U5062" si="787">IF(Q4999&gt;R4999,"drain","charge")</f>
        <v>drain</v>
      </c>
      <c r="W4999" s="25">
        <f t="shared" si="780"/>
        <v>0</v>
      </c>
      <c r="X4999" s="25">
        <f t="shared" ref="X4999:X5062" si="788">IF(X4998+T4999&gt;$H$11,$H$11,IF(U4999="charge",X4998+(T4999*$H$12),IF((X4998-S4999)&gt;0,X4998-S4999,0)))</f>
        <v>0</v>
      </c>
      <c r="Y4999" s="25">
        <f t="shared" si="781"/>
        <v>0</v>
      </c>
      <c r="AA4999" s="25">
        <f t="shared" ref="AA4999:AA5062" si="789">S4999-Y4999</f>
        <v>10066.469808203719</v>
      </c>
      <c r="AC4999" s="25">
        <f t="shared" si="784"/>
        <v>0</v>
      </c>
    </row>
    <row r="5000" x14ac:dyDescent="0.2">
      <c r="L5000" s="24">
        <v>4995</v>
      </c>
      <c r="M5000" s="28">
        <v>0</v>
      </c>
      <c r="O5000" s="24">
        <v>4995</v>
      </c>
      <c r="P5000" s="24">
        <f>'ROTH 1.0'!O5000*'קובץ טיוטה'!$D$10</f>
        <v>13163.606520853331</v>
      </c>
      <c r="Q5000" s="24">
        <f t="shared" si="783"/>
        <v>9563.6065208533309</v>
      </c>
      <c r="R5000" s="24">
        <f t="shared" si="782"/>
        <v>0</v>
      </c>
      <c r="S5000" s="24">
        <f t="shared" si="785"/>
        <v>9563.6065208533309</v>
      </c>
      <c r="T5000" s="24">
        <f t="shared" si="786"/>
        <v>0</v>
      </c>
      <c r="U5000" s="24" t="str">
        <f t="shared" si="787"/>
        <v>drain</v>
      </c>
      <c r="W5000" s="24">
        <f t="shared" ref="W5000:W5063" si="790">IF(X5000&gt;=X4999,(X5000-X4999),0)</f>
        <v>0</v>
      </c>
      <c r="X5000" s="24">
        <f t="shared" si="788"/>
        <v>0</v>
      </c>
      <c r="Y5000" s="24">
        <f t="shared" ref="Y5000:Y5063" si="791">IF(U5000="drain",X4999-X5000,0)</f>
        <v>0</v>
      </c>
      <c r="AA5000" s="24">
        <f t="shared" si="789"/>
        <v>9563.6065208533309</v>
      </c>
      <c r="AC5000" s="24">
        <f t="shared" si="784"/>
        <v>0</v>
      </c>
    </row>
    <row r="5001" x14ac:dyDescent="0.2">
      <c r="L5001" s="25">
        <v>4996</v>
      </c>
      <c r="M5001" s="29">
        <v>0</v>
      </c>
      <c r="O5001" s="25">
        <v>4996</v>
      </c>
      <c r="P5001" s="24">
        <f>'ROTH 1.0'!O5001*'קובץ טיוטה'!$D$10</f>
        <v>12932.963956455875</v>
      </c>
      <c r="Q5001" s="25">
        <f t="shared" si="783"/>
        <v>9332.9639564558747</v>
      </c>
      <c r="R5001" s="24">
        <f t="shared" si="782"/>
        <v>0</v>
      </c>
      <c r="S5001" s="25">
        <f t="shared" si="785"/>
        <v>9332.9639564558747</v>
      </c>
      <c r="T5001" s="25">
        <f t="shared" si="786"/>
        <v>0</v>
      </c>
      <c r="U5001" s="25" t="str">
        <f t="shared" si="787"/>
        <v>drain</v>
      </c>
      <c r="W5001" s="25">
        <f t="shared" si="790"/>
        <v>0</v>
      </c>
      <c r="X5001" s="25">
        <f t="shared" si="788"/>
        <v>0</v>
      </c>
      <c r="Y5001" s="25">
        <f t="shared" si="791"/>
        <v>0</v>
      </c>
      <c r="AA5001" s="25">
        <f t="shared" si="789"/>
        <v>9332.9639564558747</v>
      </c>
      <c r="AC5001" s="25">
        <f t="shared" si="784"/>
        <v>0</v>
      </c>
    </row>
    <row r="5002" x14ac:dyDescent="0.2">
      <c r="L5002" s="24">
        <v>4997</v>
      </c>
      <c r="M5002" s="28">
        <v>0</v>
      </c>
      <c r="O5002" s="24">
        <v>4997</v>
      </c>
      <c r="P5002" s="24">
        <f>'ROTH 1.0'!O5002*'קובץ טיוטה'!$D$10</f>
        <v>12856.961156653517</v>
      </c>
      <c r="Q5002" s="24">
        <f t="shared" si="783"/>
        <v>9256.9611566535168</v>
      </c>
      <c r="R5002" s="24">
        <f t="shared" si="782"/>
        <v>0</v>
      </c>
      <c r="S5002" s="24">
        <f t="shared" si="785"/>
        <v>9256.9611566535168</v>
      </c>
      <c r="T5002" s="24">
        <f t="shared" si="786"/>
        <v>0</v>
      </c>
      <c r="U5002" s="24" t="str">
        <f t="shared" si="787"/>
        <v>drain</v>
      </c>
      <c r="W5002" s="24">
        <f t="shared" si="790"/>
        <v>0</v>
      </c>
      <c r="X5002" s="24">
        <f t="shared" si="788"/>
        <v>0</v>
      </c>
      <c r="Y5002" s="24">
        <f t="shared" si="791"/>
        <v>0</v>
      </c>
      <c r="AA5002" s="24">
        <f t="shared" si="789"/>
        <v>9256.9611566535168</v>
      </c>
      <c r="AC5002" s="24">
        <f t="shared" si="784"/>
        <v>0</v>
      </c>
    </row>
    <row r="5003" x14ac:dyDescent="0.2">
      <c r="L5003" s="25">
        <v>4998</v>
      </c>
      <c r="M5003" s="29">
        <v>0</v>
      </c>
      <c r="O5003" s="25">
        <v>4998</v>
      </c>
      <c r="P5003" s="24">
        <f>'ROTH 1.0'!O5003*'קובץ טיוטה'!$D$10</f>
        <v>12723.494707245554</v>
      </c>
      <c r="Q5003" s="25">
        <f t="shared" si="783"/>
        <v>9123.4947072455543</v>
      </c>
      <c r="R5003" s="24">
        <f t="shared" si="782"/>
        <v>0</v>
      </c>
      <c r="S5003" s="25">
        <f t="shared" si="785"/>
        <v>9123.4947072455543</v>
      </c>
      <c r="T5003" s="25">
        <f t="shared" si="786"/>
        <v>0</v>
      </c>
      <c r="U5003" s="25" t="str">
        <f t="shared" si="787"/>
        <v>drain</v>
      </c>
      <c r="W5003" s="25">
        <f t="shared" si="790"/>
        <v>0</v>
      </c>
      <c r="X5003" s="25">
        <f t="shared" si="788"/>
        <v>0</v>
      </c>
      <c r="Y5003" s="25">
        <f t="shared" si="791"/>
        <v>0</v>
      </c>
      <c r="AA5003" s="25">
        <f t="shared" si="789"/>
        <v>9123.4947072455543</v>
      </c>
      <c r="AC5003" s="25">
        <f t="shared" si="784"/>
        <v>0</v>
      </c>
    </row>
    <row r="5004" x14ac:dyDescent="0.2">
      <c r="L5004" s="24">
        <v>4999</v>
      </c>
      <c r="M5004" s="28">
        <v>0.24281383600000001</v>
      </c>
      <c r="O5004" s="24">
        <v>4999</v>
      </c>
      <c r="P5004" s="24">
        <f>'ROTH 1.0'!O5004*'קובץ טיוטה'!$D$10</f>
        <v>13610.284942031063</v>
      </c>
      <c r="Q5004" s="24">
        <f t="shared" si="783"/>
        <v>10010.284942031063</v>
      </c>
      <c r="R5004" s="24">
        <f t="shared" si="782"/>
        <v>16511.340848</v>
      </c>
      <c r="S5004" s="24">
        <f t="shared" si="785"/>
        <v>0</v>
      </c>
      <c r="T5004" s="24">
        <f t="shared" si="786"/>
        <v>6501.0559059689367</v>
      </c>
      <c r="U5004" s="24" t="str">
        <f t="shared" si="787"/>
        <v>charge</v>
      </c>
      <c r="W5004" s="24">
        <f t="shared" si="790"/>
        <v>5850.9503153720434</v>
      </c>
      <c r="X5004" s="24">
        <f t="shared" si="788"/>
        <v>5850.9503153720434</v>
      </c>
      <c r="Y5004" s="24">
        <f t="shared" si="791"/>
        <v>0</v>
      </c>
      <c r="AA5004" s="24">
        <f t="shared" si="789"/>
        <v>0</v>
      </c>
      <c r="AC5004" s="24">
        <f t="shared" si="784"/>
        <v>650.10559059689331</v>
      </c>
    </row>
    <row r="5005" x14ac:dyDescent="0.2">
      <c r="L5005" s="25">
        <v>5000</v>
      </c>
      <c r="M5005" s="29">
        <v>0.48236107699999997</v>
      </c>
      <c r="O5005" s="25">
        <v>5000</v>
      </c>
      <c r="P5005" s="24">
        <f>'ROTH 1.0'!O5005*'קובץ טיוטה'!$D$10</f>
        <v>15196.371117836061</v>
      </c>
      <c r="Q5005" s="25">
        <f t="shared" si="783"/>
        <v>11596.371117836061</v>
      </c>
      <c r="R5005" s="24">
        <f t="shared" si="782"/>
        <v>32800.553235999992</v>
      </c>
      <c r="S5005" s="25">
        <f t="shared" si="785"/>
        <v>0</v>
      </c>
      <c r="T5005" s="25">
        <f t="shared" si="786"/>
        <v>21204.182118163932</v>
      </c>
      <c r="U5005" s="25" t="str">
        <f t="shared" si="787"/>
        <v>charge</v>
      </c>
      <c r="W5005" s="25">
        <f t="shared" si="790"/>
        <v>19083.76390634754</v>
      </c>
      <c r="X5005" s="25">
        <f t="shared" si="788"/>
        <v>24934.714221719583</v>
      </c>
      <c r="Y5005" s="25">
        <f t="shared" si="791"/>
        <v>0</v>
      </c>
      <c r="AA5005" s="25">
        <f t="shared" si="789"/>
        <v>0</v>
      </c>
      <c r="AC5005" s="25">
        <f t="shared" si="784"/>
        <v>2120.4182118163917</v>
      </c>
    </row>
    <row r="5006" x14ac:dyDescent="0.2">
      <c r="L5006" s="24">
        <v>5001</v>
      </c>
      <c r="M5006" s="28">
        <v>0.61864883100000001</v>
      </c>
      <c r="O5006" s="24">
        <v>5001</v>
      </c>
      <c r="P5006" s="24">
        <f>'ROTH 1.0'!O5006*'קובץ טיוטה'!$D$10</f>
        <v>16529.313466181538</v>
      </c>
      <c r="Q5006" s="24">
        <f t="shared" si="783"/>
        <v>12929.313466181538</v>
      </c>
      <c r="R5006" s="24">
        <f t="shared" si="782"/>
        <v>42068.120508</v>
      </c>
      <c r="S5006" s="24">
        <f t="shared" si="785"/>
        <v>0</v>
      </c>
      <c r="T5006" s="24">
        <f t="shared" si="786"/>
        <v>29138.807041818462</v>
      </c>
      <c r="U5006" s="24" t="str">
        <f t="shared" si="787"/>
        <v>charge</v>
      </c>
      <c r="W5006" s="24">
        <f t="shared" si="790"/>
        <v>26224.926337636611</v>
      </c>
      <c r="X5006" s="24">
        <f t="shared" si="788"/>
        <v>51159.640559356194</v>
      </c>
      <c r="Y5006" s="24">
        <f t="shared" si="791"/>
        <v>0</v>
      </c>
      <c r="AA5006" s="24">
        <f t="shared" si="789"/>
        <v>0</v>
      </c>
      <c r="AC5006" s="24">
        <f t="shared" si="784"/>
        <v>2913.8807041818509</v>
      </c>
    </row>
    <row r="5007" x14ac:dyDescent="0.2">
      <c r="L5007" s="25">
        <v>5002</v>
      </c>
      <c r="M5007" s="29">
        <v>0.66701464899999996</v>
      </c>
      <c r="O5007" s="25">
        <v>5002</v>
      </c>
      <c r="P5007" s="24">
        <f>'ROTH 1.0'!O5007*'קובץ טיוטה'!$D$10</f>
        <v>17283.218423773782</v>
      </c>
      <c r="Q5007" s="25">
        <f t="shared" si="783"/>
        <v>13683.218423773782</v>
      </c>
      <c r="R5007" s="24">
        <f t="shared" si="782"/>
        <v>45356.996131999993</v>
      </c>
      <c r="S5007" s="25">
        <f t="shared" si="785"/>
        <v>0</v>
      </c>
      <c r="T5007" s="25">
        <f t="shared" si="786"/>
        <v>31673.777708226211</v>
      </c>
      <c r="U5007" s="25" t="str">
        <f t="shared" si="787"/>
        <v>charge</v>
      </c>
      <c r="W5007" s="25">
        <f t="shared" si="790"/>
        <v>26840.359440643806</v>
      </c>
      <c r="X5007" s="25">
        <f t="shared" si="788"/>
        <v>78000</v>
      </c>
      <c r="Y5007" s="25">
        <f t="shared" si="791"/>
        <v>0</v>
      </c>
      <c r="AA5007" s="25">
        <f t="shared" si="789"/>
        <v>0</v>
      </c>
      <c r="AC5007" s="25">
        <f t="shared" si="784"/>
        <v>4833.418267582405</v>
      </c>
    </row>
    <row r="5008" x14ac:dyDescent="0.2">
      <c r="L5008" s="24">
        <v>5003</v>
      </c>
      <c r="M5008" s="28">
        <v>0.71671213</v>
      </c>
      <c r="O5008" s="24">
        <v>5003</v>
      </c>
      <c r="P5008" s="24">
        <f>'ROTH 1.0'!O5008*'קובץ טיוטה'!$D$10</f>
        <v>17860.807274846557</v>
      </c>
      <c r="Q5008" s="24">
        <f t="shared" si="783"/>
        <v>14260.807274846557</v>
      </c>
      <c r="R5008" s="24">
        <f t="shared" ref="R5008:R5071" si="792">M5008*$H$7*0.85</f>
        <v>48736.42484</v>
      </c>
      <c r="S5008" s="24">
        <f t="shared" si="785"/>
        <v>0</v>
      </c>
      <c r="T5008" s="24">
        <f t="shared" si="786"/>
        <v>34475.617565153443</v>
      </c>
      <c r="U5008" s="24" t="str">
        <f t="shared" si="787"/>
        <v>charge</v>
      </c>
      <c r="W5008" s="24">
        <f t="shared" si="790"/>
        <v>0</v>
      </c>
      <c r="X5008" s="24">
        <f t="shared" si="788"/>
        <v>78000</v>
      </c>
      <c r="Y5008" s="24">
        <f t="shared" si="791"/>
        <v>0</v>
      </c>
      <c r="AA5008" s="24">
        <f t="shared" si="789"/>
        <v>0</v>
      </c>
      <c r="AC5008" s="24">
        <f t="shared" si="784"/>
        <v>34475.617565153443</v>
      </c>
    </row>
    <row r="5009" x14ac:dyDescent="0.2">
      <c r="L5009" s="25">
        <v>5004</v>
      </c>
      <c r="M5009" s="29">
        <v>0.722553632</v>
      </c>
      <c r="O5009" s="25">
        <v>5004</v>
      </c>
      <c r="P5009" s="24">
        <f>'ROTH 1.0'!O5009*'קובץ טיוטה'!$D$10</f>
        <v>18002.700789877425</v>
      </c>
      <c r="Q5009" s="25">
        <f t="shared" si="783"/>
        <v>14402.700789877425</v>
      </c>
      <c r="R5009" s="24">
        <f t="shared" si="792"/>
        <v>49133.646975999996</v>
      </c>
      <c r="S5009" s="25">
        <f t="shared" si="785"/>
        <v>0</v>
      </c>
      <c r="T5009" s="25">
        <f t="shared" si="786"/>
        <v>34730.946186122572</v>
      </c>
      <c r="U5009" s="25" t="str">
        <f t="shared" si="787"/>
        <v>charge</v>
      </c>
      <c r="W5009" s="25">
        <f t="shared" si="790"/>
        <v>0</v>
      </c>
      <c r="X5009" s="25">
        <f t="shared" si="788"/>
        <v>78000</v>
      </c>
      <c r="Y5009" s="25">
        <f t="shared" si="791"/>
        <v>0</v>
      </c>
      <c r="AA5009" s="25">
        <f t="shared" si="789"/>
        <v>0</v>
      </c>
      <c r="AC5009" s="25">
        <f t="shared" si="784"/>
        <v>34730.946186122572</v>
      </c>
    </row>
    <row r="5010" x14ac:dyDescent="0.2">
      <c r="L5010" s="24">
        <v>5005</v>
      </c>
      <c r="M5010" s="28">
        <v>0.74093897799999997</v>
      </c>
      <c r="O5010" s="24">
        <v>5005</v>
      </c>
      <c r="P5010" s="24">
        <f>'ROTH 1.0'!O5010*'קובץ טיוטה'!$D$10</f>
        <v>18647.826398581466</v>
      </c>
      <c r="Q5010" s="24">
        <f t="shared" si="783"/>
        <v>15047.826398581466</v>
      </c>
      <c r="R5010" s="24">
        <f t="shared" si="792"/>
        <v>50383.850503999995</v>
      </c>
      <c r="S5010" s="24">
        <f t="shared" si="785"/>
        <v>0</v>
      </c>
      <c r="T5010" s="24">
        <f t="shared" si="786"/>
        <v>35336.024105418532</v>
      </c>
      <c r="U5010" s="24" t="str">
        <f t="shared" si="787"/>
        <v>charge</v>
      </c>
      <c r="W5010" s="24">
        <f t="shared" si="790"/>
        <v>0</v>
      </c>
      <c r="X5010" s="24">
        <f t="shared" si="788"/>
        <v>78000</v>
      </c>
      <c r="Y5010" s="24">
        <f t="shared" si="791"/>
        <v>0</v>
      </c>
      <c r="AA5010" s="24">
        <f t="shared" si="789"/>
        <v>0</v>
      </c>
      <c r="AC5010" s="24">
        <f t="shared" si="784"/>
        <v>35336.024105418532</v>
      </c>
    </row>
    <row r="5011" x14ac:dyDescent="0.2">
      <c r="L5011" s="25">
        <v>5006</v>
      </c>
      <c r="M5011" s="29">
        <v>0.73931168700000005</v>
      </c>
      <c r="O5011" s="25">
        <v>5006</v>
      </c>
      <c r="P5011" s="24">
        <f>'ROTH 1.0'!O5011*'קובץ טיוטה'!$D$10</f>
        <v>19243.907455403812</v>
      </c>
      <c r="Q5011" s="25">
        <f t="shared" si="783"/>
        <v>15643.907455403812</v>
      </c>
      <c r="R5011" s="24">
        <f t="shared" si="792"/>
        <v>50273.194716000005</v>
      </c>
      <c r="S5011" s="25">
        <f t="shared" si="785"/>
        <v>0</v>
      </c>
      <c r="T5011" s="25">
        <f t="shared" si="786"/>
        <v>34629.287260596189</v>
      </c>
      <c r="U5011" s="25" t="str">
        <f t="shared" si="787"/>
        <v>charge</v>
      </c>
      <c r="W5011" s="25">
        <f t="shared" si="790"/>
        <v>0</v>
      </c>
      <c r="X5011" s="25">
        <f t="shared" si="788"/>
        <v>78000</v>
      </c>
      <c r="Y5011" s="25">
        <f t="shared" si="791"/>
        <v>0</v>
      </c>
      <c r="AA5011" s="25">
        <f t="shared" si="789"/>
        <v>0</v>
      </c>
      <c r="AC5011" s="25">
        <f t="shared" si="784"/>
        <v>34629.287260596189</v>
      </c>
    </row>
    <row r="5012" x14ac:dyDescent="0.2">
      <c r="L5012" s="24">
        <v>5007</v>
      </c>
      <c r="M5012" s="28">
        <v>0.73276892100000002</v>
      </c>
      <c r="O5012" s="24">
        <v>5007</v>
      </c>
      <c r="P5012" s="24">
        <f>'ROTH 1.0'!O5012*'קובץ טיוטה'!$D$10</f>
        <v>19475.589014386085</v>
      </c>
      <c r="Q5012" s="24">
        <f t="shared" si="783"/>
        <v>15875.589014386085</v>
      </c>
      <c r="R5012" s="24">
        <f t="shared" si="792"/>
        <v>49828.286628000002</v>
      </c>
      <c r="S5012" s="24">
        <f t="shared" si="785"/>
        <v>0</v>
      </c>
      <c r="T5012" s="24">
        <f t="shared" si="786"/>
        <v>33952.697613613913</v>
      </c>
      <c r="U5012" s="24" t="str">
        <f t="shared" si="787"/>
        <v>charge</v>
      </c>
      <c r="W5012" s="24">
        <f t="shared" si="790"/>
        <v>0</v>
      </c>
      <c r="X5012" s="24">
        <f t="shared" si="788"/>
        <v>78000</v>
      </c>
      <c r="Y5012" s="24">
        <f t="shared" si="791"/>
        <v>0</v>
      </c>
      <c r="AA5012" s="24">
        <f t="shared" si="789"/>
        <v>0</v>
      </c>
      <c r="AC5012" s="24">
        <f t="shared" si="784"/>
        <v>33952.697613613913</v>
      </c>
    </row>
    <row r="5013" x14ac:dyDescent="0.2">
      <c r="L5013" s="25">
        <v>5008</v>
      </c>
      <c r="M5013" s="29">
        <v>0.71505794999999994</v>
      </c>
      <c r="O5013" s="25">
        <v>5008</v>
      </c>
      <c r="P5013" s="24">
        <f>'ROTH 1.0'!O5013*'קובץ טיוטה'!$D$10</f>
        <v>19331.113682091116</v>
      </c>
      <c r="Q5013" s="25">
        <f t="shared" si="783"/>
        <v>15731.113682091116</v>
      </c>
      <c r="R5013" s="24">
        <f t="shared" si="792"/>
        <v>48623.940599999994</v>
      </c>
      <c r="S5013" s="25">
        <f t="shared" si="785"/>
        <v>0</v>
      </c>
      <c r="T5013" s="25">
        <f t="shared" si="786"/>
        <v>32892.826917908882</v>
      </c>
      <c r="U5013" s="25" t="str">
        <f t="shared" si="787"/>
        <v>charge</v>
      </c>
      <c r="W5013" s="25">
        <f t="shared" si="790"/>
        <v>0</v>
      </c>
      <c r="X5013" s="25">
        <f t="shared" si="788"/>
        <v>78000</v>
      </c>
      <c r="Y5013" s="25">
        <f t="shared" si="791"/>
        <v>0</v>
      </c>
      <c r="AA5013" s="25">
        <f t="shared" si="789"/>
        <v>0</v>
      </c>
      <c r="AC5013" s="25">
        <f t="shared" si="784"/>
        <v>32892.826917908882</v>
      </c>
    </row>
    <row r="5014" x14ac:dyDescent="0.2">
      <c r="L5014" s="24">
        <v>5009</v>
      </c>
      <c r="M5014" s="28">
        <v>0.62543545</v>
      </c>
      <c r="O5014" s="24">
        <v>5009</v>
      </c>
      <c r="P5014" s="24">
        <f>'ROTH 1.0'!O5014*'קובץ טיוטה'!$D$10</f>
        <v>19138.762506836381</v>
      </c>
      <c r="Q5014" s="24">
        <f t="shared" si="783"/>
        <v>15538.762506836381</v>
      </c>
      <c r="R5014" s="24">
        <f t="shared" si="792"/>
        <v>42529.6106</v>
      </c>
      <c r="S5014" s="24">
        <f t="shared" si="785"/>
        <v>0</v>
      </c>
      <c r="T5014" s="24">
        <f t="shared" si="786"/>
        <v>26990.848093163619</v>
      </c>
      <c r="U5014" s="24" t="str">
        <f t="shared" si="787"/>
        <v>charge</v>
      </c>
      <c r="W5014" s="24">
        <f t="shared" si="790"/>
        <v>0</v>
      </c>
      <c r="X5014" s="24">
        <f t="shared" si="788"/>
        <v>78000</v>
      </c>
      <c r="Y5014" s="24">
        <f t="shared" si="791"/>
        <v>0</v>
      </c>
      <c r="AA5014" s="24">
        <f t="shared" si="789"/>
        <v>0</v>
      </c>
      <c r="AC5014" s="24">
        <f t="shared" si="784"/>
        <v>26990.848093163619</v>
      </c>
    </row>
    <row r="5015" x14ac:dyDescent="0.2">
      <c r="L5015" s="25">
        <v>5010</v>
      </c>
      <c r="M5015" s="29">
        <v>0.27026821100000004</v>
      </c>
      <c r="O5015" s="25">
        <v>5010</v>
      </c>
      <c r="P5015" s="24">
        <f>'ROTH 1.0'!O5015*'קובץ טיוטה'!$D$10</f>
        <v>18814.124868918283</v>
      </c>
      <c r="Q5015" s="25">
        <f t="shared" si="783"/>
        <v>15214.124868918283</v>
      </c>
      <c r="R5015" s="24">
        <f t="shared" si="792"/>
        <v>18378.238348000003</v>
      </c>
      <c r="S5015" s="25">
        <f t="shared" si="785"/>
        <v>0</v>
      </c>
      <c r="T5015" s="25">
        <f t="shared" si="786"/>
        <v>3164.1134790817196</v>
      </c>
      <c r="U5015" s="25" t="str">
        <f t="shared" si="787"/>
        <v>charge</v>
      </c>
      <c r="W5015" s="25">
        <f t="shared" si="790"/>
        <v>0</v>
      </c>
      <c r="X5015" s="25">
        <f t="shared" si="788"/>
        <v>78000</v>
      </c>
      <c r="Y5015" s="25">
        <f t="shared" si="791"/>
        <v>0</v>
      </c>
      <c r="AA5015" s="25">
        <f t="shared" si="789"/>
        <v>0</v>
      </c>
      <c r="AC5015" s="25">
        <f t="shared" si="784"/>
        <v>3164.1134790817196</v>
      </c>
    </row>
    <row r="5016" x14ac:dyDescent="0.2">
      <c r="L5016" s="24">
        <v>5011</v>
      </c>
      <c r="M5016" s="28">
        <v>2.5754258999999998E-2</v>
      </c>
      <c r="O5016" s="24">
        <v>5011</v>
      </c>
      <c r="P5016" s="24">
        <f>'ROTH 1.0'!O5016*'קובץ טיוטה'!$D$10</f>
        <v>18183.715043759985</v>
      </c>
      <c r="Q5016" s="24">
        <f t="shared" si="783"/>
        <v>14583.715043759985</v>
      </c>
      <c r="R5016" s="24">
        <f t="shared" si="792"/>
        <v>1751.2896119999996</v>
      </c>
      <c r="S5016" s="24">
        <f t="shared" si="785"/>
        <v>12832.425431759984</v>
      </c>
      <c r="T5016" s="24">
        <f t="shared" si="786"/>
        <v>0</v>
      </c>
      <c r="U5016" s="24" t="str">
        <f t="shared" si="787"/>
        <v>drain</v>
      </c>
      <c r="W5016" s="24">
        <f t="shared" si="790"/>
        <v>0</v>
      </c>
      <c r="X5016" s="24">
        <f t="shared" si="788"/>
        <v>65167.574568240016</v>
      </c>
      <c r="Y5016" s="24">
        <f t="shared" si="791"/>
        <v>12832.425431759984</v>
      </c>
      <c r="AA5016" s="24">
        <f t="shared" si="789"/>
        <v>0</v>
      </c>
      <c r="AC5016" s="24">
        <f t="shared" si="784"/>
        <v>0</v>
      </c>
    </row>
    <row r="5017" x14ac:dyDescent="0.2">
      <c r="L5017" s="25">
        <v>5012</v>
      </c>
      <c r="M5017" s="29">
        <v>0</v>
      </c>
      <c r="O5017" s="25">
        <v>5012</v>
      </c>
      <c r="P5017" s="24">
        <f>'ROTH 1.0'!O5017*'קובץ טיוטה'!$D$10</f>
        <v>18009.854131067357</v>
      </c>
      <c r="Q5017" s="25">
        <f t="shared" si="783"/>
        <v>14409.854131067357</v>
      </c>
      <c r="R5017" s="24">
        <f t="shared" si="792"/>
        <v>0</v>
      </c>
      <c r="S5017" s="25">
        <f t="shared" si="785"/>
        <v>14409.854131067357</v>
      </c>
      <c r="T5017" s="25">
        <f t="shared" si="786"/>
        <v>0</v>
      </c>
      <c r="U5017" s="25" t="str">
        <f t="shared" si="787"/>
        <v>drain</v>
      </c>
      <c r="W5017" s="25">
        <f t="shared" si="790"/>
        <v>0</v>
      </c>
      <c r="X5017" s="25">
        <f t="shared" si="788"/>
        <v>50757.720437172655</v>
      </c>
      <c r="Y5017" s="25">
        <f t="shared" si="791"/>
        <v>14409.854131067361</v>
      </c>
      <c r="AA5017" s="25">
        <f t="shared" si="789"/>
        <v>0</v>
      </c>
      <c r="AC5017" s="25">
        <f t="shared" si="784"/>
        <v>0</v>
      </c>
    </row>
    <row r="5018" x14ac:dyDescent="0.2">
      <c r="L5018" s="24">
        <v>5013</v>
      </c>
      <c r="M5018" s="28">
        <v>0</v>
      </c>
      <c r="O5018" s="24">
        <v>5013</v>
      </c>
      <c r="P5018" s="24">
        <f>'ROTH 1.0'!O5018*'קובץ טיוטה'!$D$10</f>
        <v>17762.984361814455</v>
      </c>
      <c r="Q5018" s="24">
        <f t="shared" si="783"/>
        <v>14162.984361814455</v>
      </c>
      <c r="R5018" s="24">
        <f t="shared" si="792"/>
        <v>0</v>
      </c>
      <c r="S5018" s="24">
        <f t="shared" si="785"/>
        <v>14162.984361814455</v>
      </c>
      <c r="T5018" s="24">
        <f t="shared" si="786"/>
        <v>0</v>
      </c>
      <c r="U5018" s="24" t="str">
        <f t="shared" si="787"/>
        <v>drain</v>
      </c>
      <c r="W5018" s="24">
        <f t="shared" si="790"/>
        <v>0</v>
      </c>
      <c r="X5018" s="24">
        <f t="shared" si="788"/>
        <v>36594.736075358203</v>
      </c>
      <c r="Y5018" s="24">
        <f t="shared" si="791"/>
        <v>14162.984361814451</v>
      </c>
      <c r="AA5018" s="24">
        <f t="shared" si="789"/>
        <v>0</v>
      </c>
      <c r="AC5018" s="24">
        <f t="shared" si="784"/>
        <v>0</v>
      </c>
    </row>
    <row r="5019" x14ac:dyDescent="0.2">
      <c r="L5019" s="25">
        <v>5014</v>
      </c>
      <c r="M5019" s="29">
        <v>0</v>
      </c>
      <c r="O5019" s="25">
        <v>5014</v>
      </c>
      <c r="P5019" s="24">
        <f>'ROTH 1.0'!O5019*'קובץ טיוטה'!$D$10</f>
        <v>17097.518871578399</v>
      </c>
      <c r="Q5019" s="25">
        <f t="shared" si="783"/>
        <v>13497.518871578399</v>
      </c>
      <c r="R5019" s="24">
        <f t="shared" si="792"/>
        <v>0</v>
      </c>
      <c r="S5019" s="25">
        <f t="shared" si="785"/>
        <v>13497.518871578399</v>
      </c>
      <c r="T5019" s="25">
        <f t="shared" si="786"/>
        <v>0</v>
      </c>
      <c r="U5019" s="25" t="str">
        <f t="shared" si="787"/>
        <v>drain</v>
      </c>
      <c r="W5019" s="25">
        <f t="shared" si="790"/>
        <v>0</v>
      </c>
      <c r="X5019" s="25">
        <f t="shared" si="788"/>
        <v>23097.217203779805</v>
      </c>
      <c r="Y5019" s="25">
        <f t="shared" si="791"/>
        <v>13497.518871578399</v>
      </c>
      <c r="AA5019" s="25">
        <f t="shared" si="789"/>
        <v>0</v>
      </c>
      <c r="AC5019" s="25">
        <f t="shared" si="784"/>
        <v>0</v>
      </c>
    </row>
    <row r="5020" x14ac:dyDescent="0.2">
      <c r="L5020" s="24">
        <v>5015</v>
      </c>
      <c r="M5020" s="28">
        <v>0</v>
      </c>
      <c r="O5020" s="24">
        <v>5015</v>
      </c>
      <c r="P5020" s="24">
        <f>'ROTH 1.0'!O5020*'קובץ טיוטה'!$D$10</f>
        <v>16135.111608834603</v>
      </c>
      <c r="Q5020" s="24">
        <f t="shared" si="783"/>
        <v>12535.111608834603</v>
      </c>
      <c r="R5020" s="24">
        <f t="shared" si="792"/>
        <v>0</v>
      </c>
      <c r="S5020" s="24">
        <f t="shared" si="785"/>
        <v>12535.111608834603</v>
      </c>
      <c r="T5020" s="24">
        <f t="shared" si="786"/>
        <v>0</v>
      </c>
      <c r="U5020" s="24" t="str">
        <f t="shared" si="787"/>
        <v>drain</v>
      </c>
      <c r="W5020" s="24">
        <f t="shared" si="790"/>
        <v>0</v>
      </c>
      <c r="X5020" s="24">
        <f t="shared" si="788"/>
        <v>10562.105594945202</v>
      </c>
      <c r="Y5020" s="24">
        <f t="shared" si="791"/>
        <v>12535.111608834603</v>
      </c>
      <c r="AA5020" s="24">
        <f t="shared" si="789"/>
        <v>0</v>
      </c>
      <c r="AC5020" s="24">
        <f t="shared" si="784"/>
        <v>0</v>
      </c>
    </row>
    <row r="5021" x14ac:dyDescent="0.2">
      <c r="L5021" s="25">
        <v>5016</v>
      </c>
      <c r="M5021" s="29">
        <v>0</v>
      </c>
      <c r="O5021" s="25">
        <v>5016</v>
      </c>
      <c r="P5021" s="24">
        <f>'ROTH 1.0'!O5021*'קובץ טיוטה'!$D$10</f>
        <v>15035.744164657275</v>
      </c>
      <c r="Q5021" s="25">
        <f t="shared" si="783"/>
        <v>11435.744164657275</v>
      </c>
      <c r="R5021" s="24">
        <f t="shared" si="792"/>
        <v>0</v>
      </c>
      <c r="S5021" s="25">
        <f t="shared" si="785"/>
        <v>11435.744164657275</v>
      </c>
      <c r="T5021" s="25">
        <f t="shared" si="786"/>
        <v>0</v>
      </c>
      <c r="U5021" s="25" t="str">
        <f t="shared" si="787"/>
        <v>drain</v>
      </c>
      <c r="W5021" s="25">
        <f t="shared" si="790"/>
        <v>0</v>
      </c>
      <c r="X5021" s="25">
        <f t="shared" si="788"/>
        <v>0</v>
      </c>
      <c r="Y5021" s="25">
        <f t="shared" si="791"/>
        <v>10562.105594945202</v>
      </c>
      <c r="AA5021" s="25">
        <f t="shared" si="789"/>
        <v>873.63856971207315</v>
      </c>
      <c r="AC5021" s="25">
        <f t="shared" si="784"/>
        <v>0</v>
      </c>
    </row>
    <row r="5022" x14ac:dyDescent="0.2">
      <c r="L5022" s="24">
        <v>5017</v>
      </c>
      <c r="M5022" s="28">
        <v>0</v>
      </c>
      <c r="O5022" s="24">
        <v>5017</v>
      </c>
      <c r="P5022" s="24">
        <f>'ROTH 1.0'!O5022*'קובץ טיוטה'!$D$10</f>
        <v>14354.004226166666</v>
      </c>
      <c r="Q5022" s="24">
        <f t="shared" si="783"/>
        <v>10754.004226166666</v>
      </c>
      <c r="R5022" s="24">
        <f t="shared" si="792"/>
        <v>0</v>
      </c>
      <c r="S5022" s="24">
        <f t="shared" si="785"/>
        <v>10754.004226166666</v>
      </c>
      <c r="T5022" s="24">
        <f t="shared" si="786"/>
        <v>0</v>
      </c>
      <c r="U5022" s="24" t="str">
        <f t="shared" si="787"/>
        <v>drain</v>
      </c>
      <c r="W5022" s="24">
        <f t="shared" si="790"/>
        <v>0</v>
      </c>
      <c r="X5022" s="24">
        <f t="shared" si="788"/>
        <v>0</v>
      </c>
      <c r="Y5022" s="24">
        <f t="shared" si="791"/>
        <v>0</v>
      </c>
      <c r="AA5022" s="24">
        <f t="shared" si="789"/>
        <v>10754.004226166666</v>
      </c>
      <c r="AC5022" s="24">
        <f t="shared" si="784"/>
        <v>0</v>
      </c>
    </row>
    <row r="5023" x14ac:dyDescent="0.2">
      <c r="L5023" s="25">
        <v>5018</v>
      </c>
      <c r="M5023" s="29">
        <v>0</v>
      </c>
      <c r="O5023" s="25">
        <v>5018</v>
      </c>
      <c r="P5023" s="24">
        <f>'ROTH 1.0'!O5023*'קובץ טיוטה'!$D$10</f>
        <v>13690.79814116454</v>
      </c>
      <c r="Q5023" s="25">
        <f t="shared" si="783"/>
        <v>10090.79814116454</v>
      </c>
      <c r="R5023" s="24">
        <f t="shared" si="792"/>
        <v>0</v>
      </c>
      <c r="S5023" s="25">
        <f t="shared" si="785"/>
        <v>10090.79814116454</v>
      </c>
      <c r="T5023" s="25">
        <f t="shared" si="786"/>
        <v>0</v>
      </c>
      <c r="U5023" s="25" t="str">
        <f t="shared" si="787"/>
        <v>drain</v>
      </c>
      <c r="W5023" s="25">
        <f t="shared" si="790"/>
        <v>0</v>
      </c>
      <c r="X5023" s="25">
        <f t="shared" si="788"/>
        <v>0</v>
      </c>
      <c r="Y5023" s="25">
        <f t="shared" si="791"/>
        <v>0</v>
      </c>
      <c r="AA5023" s="25">
        <f t="shared" si="789"/>
        <v>10090.79814116454</v>
      </c>
      <c r="AC5023" s="25">
        <f t="shared" si="784"/>
        <v>0</v>
      </c>
    </row>
    <row r="5024" x14ac:dyDescent="0.2">
      <c r="L5024" s="24">
        <v>5019</v>
      </c>
      <c r="M5024" s="28">
        <v>0</v>
      </c>
      <c r="O5024" s="24">
        <v>5019</v>
      </c>
      <c r="P5024" s="24">
        <f>'ROTH 1.0'!O5024*'קובץ טיוטה'!$D$10</f>
        <v>13211.112433998556</v>
      </c>
      <c r="Q5024" s="24">
        <f t="shared" si="783"/>
        <v>9611.1124339985563</v>
      </c>
      <c r="R5024" s="24">
        <f t="shared" si="792"/>
        <v>0</v>
      </c>
      <c r="S5024" s="24">
        <f t="shared" si="785"/>
        <v>9611.1124339985563</v>
      </c>
      <c r="T5024" s="24">
        <f t="shared" si="786"/>
        <v>0</v>
      </c>
      <c r="U5024" s="24" t="str">
        <f t="shared" si="787"/>
        <v>drain</v>
      </c>
      <c r="W5024" s="24">
        <f t="shared" si="790"/>
        <v>0</v>
      </c>
      <c r="X5024" s="24">
        <f t="shared" si="788"/>
        <v>0</v>
      </c>
      <c r="Y5024" s="24">
        <f t="shared" si="791"/>
        <v>0</v>
      </c>
      <c r="AA5024" s="24">
        <f t="shared" si="789"/>
        <v>9611.1124339985563</v>
      </c>
      <c r="AC5024" s="24">
        <f t="shared" si="784"/>
        <v>0</v>
      </c>
    </row>
    <row r="5025" x14ac:dyDescent="0.2">
      <c r="L5025" s="25">
        <v>5020</v>
      </c>
      <c r="M5025" s="29">
        <v>0</v>
      </c>
      <c r="O5025" s="25">
        <v>5020</v>
      </c>
      <c r="P5025" s="24">
        <f>'ROTH 1.0'!O5025*'קובץ טיוטה'!$D$10</f>
        <v>12975.540890183076</v>
      </c>
      <c r="Q5025" s="25">
        <f t="shared" si="783"/>
        <v>9375.540890183076</v>
      </c>
      <c r="R5025" s="24">
        <f t="shared" si="792"/>
        <v>0</v>
      </c>
      <c r="S5025" s="25">
        <f t="shared" si="785"/>
        <v>9375.540890183076</v>
      </c>
      <c r="T5025" s="25">
        <f t="shared" si="786"/>
        <v>0</v>
      </c>
      <c r="U5025" s="25" t="str">
        <f t="shared" si="787"/>
        <v>drain</v>
      </c>
      <c r="W5025" s="25">
        <f t="shared" si="790"/>
        <v>0</v>
      </c>
      <c r="X5025" s="25">
        <f t="shared" si="788"/>
        <v>0</v>
      </c>
      <c r="Y5025" s="25">
        <f t="shared" si="791"/>
        <v>0</v>
      </c>
      <c r="AA5025" s="25">
        <f t="shared" si="789"/>
        <v>9375.540890183076</v>
      </c>
      <c r="AC5025" s="25">
        <f t="shared" si="784"/>
        <v>0</v>
      </c>
    </row>
    <row r="5026" x14ac:dyDescent="0.2">
      <c r="L5026" s="24">
        <v>5021</v>
      </c>
      <c r="M5026" s="28">
        <v>0</v>
      </c>
      <c r="O5026" s="24">
        <v>5021</v>
      </c>
      <c r="P5026" s="24">
        <f>'ROTH 1.0'!O5026*'קובץ טיוטה'!$D$10</f>
        <v>12913.210961479888</v>
      </c>
      <c r="Q5026" s="24">
        <f t="shared" si="783"/>
        <v>9313.2109614798883</v>
      </c>
      <c r="R5026" s="24">
        <f t="shared" si="792"/>
        <v>0</v>
      </c>
      <c r="S5026" s="24">
        <f t="shared" si="785"/>
        <v>9313.2109614798883</v>
      </c>
      <c r="T5026" s="24">
        <f t="shared" si="786"/>
        <v>0</v>
      </c>
      <c r="U5026" s="24" t="str">
        <f t="shared" si="787"/>
        <v>drain</v>
      </c>
      <c r="W5026" s="24">
        <f t="shared" si="790"/>
        <v>0</v>
      </c>
      <c r="X5026" s="24">
        <f t="shared" si="788"/>
        <v>0</v>
      </c>
      <c r="Y5026" s="24">
        <f t="shared" si="791"/>
        <v>0</v>
      </c>
      <c r="AA5026" s="24">
        <f t="shared" si="789"/>
        <v>9313.2109614798883</v>
      </c>
      <c r="AC5026" s="24">
        <f t="shared" si="784"/>
        <v>0</v>
      </c>
    </row>
    <row r="5027" x14ac:dyDescent="0.2">
      <c r="L5027" s="25">
        <v>5022</v>
      </c>
      <c r="M5027" s="29">
        <v>0</v>
      </c>
      <c r="O5027" s="25">
        <v>5022</v>
      </c>
      <c r="P5027" s="24">
        <f>'ROTH 1.0'!O5027*'קובץ טיוטה'!$D$10</f>
        <v>12804.862723400434</v>
      </c>
      <c r="Q5027" s="25">
        <f t="shared" si="783"/>
        <v>9204.8627234004343</v>
      </c>
      <c r="R5027" s="24">
        <f t="shared" si="792"/>
        <v>0</v>
      </c>
      <c r="S5027" s="25">
        <f t="shared" si="785"/>
        <v>9204.8627234004343</v>
      </c>
      <c r="T5027" s="25">
        <f t="shared" si="786"/>
        <v>0</v>
      </c>
      <c r="U5027" s="25" t="str">
        <f t="shared" si="787"/>
        <v>drain</v>
      </c>
      <c r="W5027" s="25">
        <f t="shared" si="790"/>
        <v>0</v>
      </c>
      <c r="X5027" s="25">
        <f t="shared" si="788"/>
        <v>0</v>
      </c>
      <c r="Y5027" s="25">
        <f t="shared" si="791"/>
        <v>0</v>
      </c>
      <c r="AA5027" s="25">
        <f t="shared" si="789"/>
        <v>9204.8627234004343</v>
      </c>
      <c r="AC5027" s="25">
        <f t="shared" si="784"/>
        <v>0</v>
      </c>
    </row>
    <row r="5028" x14ac:dyDescent="0.2">
      <c r="L5028" s="24">
        <v>5023</v>
      </c>
      <c r="M5028" s="28">
        <v>0.18079720600000002</v>
      </c>
      <c r="O5028" s="24">
        <v>5023</v>
      </c>
      <c r="P5028" s="24">
        <f>'ROTH 1.0'!O5028*'קובץ טיוטה'!$D$10</f>
        <v>13703.410579989173</v>
      </c>
      <c r="Q5028" s="24">
        <f t="shared" si="783"/>
        <v>10103.410579989173</v>
      </c>
      <c r="R5028" s="24">
        <f t="shared" si="792"/>
        <v>12294.210008</v>
      </c>
      <c r="S5028" s="24">
        <f t="shared" si="785"/>
        <v>0</v>
      </c>
      <c r="T5028" s="24">
        <f t="shared" si="786"/>
        <v>2190.7994280108269</v>
      </c>
      <c r="U5028" s="24" t="str">
        <f t="shared" si="787"/>
        <v>charge</v>
      </c>
      <c r="W5028" s="24">
        <f t="shared" si="790"/>
        <v>1971.7194852097443</v>
      </c>
      <c r="X5028" s="24">
        <f t="shared" si="788"/>
        <v>1971.7194852097443</v>
      </c>
      <c r="Y5028" s="24">
        <f t="shared" si="791"/>
        <v>0</v>
      </c>
      <c r="AA5028" s="24">
        <f t="shared" si="789"/>
        <v>0</v>
      </c>
      <c r="AC5028" s="24">
        <f t="shared" si="784"/>
        <v>219.07994280108255</v>
      </c>
    </row>
    <row r="5029" x14ac:dyDescent="0.2">
      <c r="L5029" s="25">
        <v>5024</v>
      </c>
      <c r="M5029" s="29">
        <v>0.351741362</v>
      </c>
      <c r="O5029" s="25">
        <v>5024</v>
      </c>
      <c r="P5029" s="24">
        <f>'ROTH 1.0'!O5029*'קובץ טיוטה'!$D$10</f>
        <v>15552.388561347216</v>
      </c>
      <c r="Q5029" s="25">
        <f t="shared" si="783"/>
        <v>11952.388561347216</v>
      </c>
      <c r="R5029" s="24">
        <f t="shared" si="792"/>
        <v>23918.412615999998</v>
      </c>
      <c r="S5029" s="25">
        <f t="shared" si="785"/>
        <v>0</v>
      </c>
      <c r="T5029" s="25">
        <f t="shared" si="786"/>
        <v>11966.024054652782</v>
      </c>
      <c r="U5029" s="25" t="str">
        <f t="shared" si="787"/>
        <v>charge</v>
      </c>
      <c r="W5029" s="25">
        <f t="shared" si="790"/>
        <v>10769.421649187505</v>
      </c>
      <c r="X5029" s="25">
        <f t="shared" si="788"/>
        <v>12741.141134397249</v>
      </c>
      <c r="Y5029" s="25">
        <f t="shared" si="791"/>
        <v>0</v>
      </c>
      <c r="AA5029" s="25">
        <f t="shared" si="789"/>
        <v>0</v>
      </c>
      <c r="AC5029" s="25">
        <f t="shared" si="784"/>
        <v>1196.6024054652771</v>
      </c>
    </row>
    <row r="5030" x14ac:dyDescent="0.2">
      <c r="L5030" s="24">
        <v>5025</v>
      </c>
      <c r="M5030" s="28">
        <v>0.46461659899999996</v>
      </c>
      <c r="O5030" s="24">
        <v>5025</v>
      </c>
      <c r="P5030" s="24">
        <f>'ROTH 1.0'!O5030*'קובץ טיוטה'!$D$10</f>
        <v>16843.528540313629</v>
      </c>
      <c r="Q5030" s="24">
        <f t="shared" si="783"/>
        <v>13243.528540313629</v>
      </c>
      <c r="R5030" s="24">
        <f t="shared" si="792"/>
        <v>31593.928731999997</v>
      </c>
      <c r="S5030" s="24">
        <f t="shared" si="785"/>
        <v>0</v>
      </c>
      <c r="T5030" s="24">
        <f t="shared" si="786"/>
        <v>18350.400191686367</v>
      </c>
      <c r="U5030" s="24" t="str">
        <f t="shared" si="787"/>
        <v>charge</v>
      </c>
      <c r="W5030" s="24">
        <f t="shared" si="790"/>
        <v>16515.360172517729</v>
      </c>
      <c r="X5030" s="24">
        <f t="shared" si="788"/>
        <v>29256.501306914979</v>
      </c>
      <c r="Y5030" s="24">
        <f t="shared" si="791"/>
        <v>0</v>
      </c>
      <c r="AA5030" s="24">
        <f t="shared" si="789"/>
        <v>0</v>
      </c>
      <c r="AC5030" s="24">
        <f t="shared" si="784"/>
        <v>1835.0400191686385</v>
      </c>
    </row>
    <row r="5031" x14ac:dyDescent="0.2">
      <c r="L5031" s="25">
        <v>5026</v>
      </c>
      <c r="M5031" s="29">
        <v>0.54799908200000003</v>
      </c>
      <c r="O5031" s="25">
        <v>5026</v>
      </c>
      <c r="P5031" s="24">
        <f>'ROTH 1.0'!O5031*'קובץ טיוטה'!$D$10</f>
        <v>17736.393919904098</v>
      </c>
      <c r="Q5031" s="25">
        <f t="shared" si="783"/>
        <v>14136.393919904098</v>
      </c>
      <c r="R5031" s="24">
        <f t="shared" si="792"/>
        <v>37263.937575999997</v>
      </c>
      <c r="S5031" s="25">
        <f t="shared" si="785"/>
        <v>0</v>
      </c>
      <c r="T5031" s="25">
        <f t="shared" si="786"/>
        <v>23127.543656095899</v>
      </c>
      <c r="U5031" s="25" t="str">
        <f t="shared" si="787"/>
        <v>charge</v>
      </c>
      <c r="W5031" s="25">
        <f t="shared" si="790"/>
        <v>20814.789290486311</v>
      </c>
      <c r="X5031" s="25">
        <f t="shared" si="788"/>
        <v>50071.29059740129</v>
      </c>
      <c r="Y5031" s="25">
        <f t="shared" si="791"/>
        <v>0</v>
      </c>
      <c r="AA5031" s="25">
        <f t="shared" si="789"/>
        <v>0</v>
      </c>
      <c r="AC5031" s="25">
        <f t="shared" si="784"/>
        <v>2312.7543656095877</v>
      </c>
    </row>
    <row r="5032" x14ac:dyDescent="0.2">
      <c r="L5032" s="24">
        <v>5027</v>
      </c>
      <c r="M5032" s="28">
        <v>0.65980398800000006</v>
      </c>
      <c r="O5032" s="24">
        <v>5027</v>
      </c>
      <c r="P5032" s="24">
        <f>'ROTH 1.0'!O5032*'קובץ טיוטה'!$D$10</f>
        <v>18363.9836392459</v>
      </c>
      <c r="Q5032" s="24">
        <f t="shared" si="783"/>
        <v>14763.9836392459</v>
      </c>
      <c r="R5032" s="24">
        <f t="shared" si="792"/>
        <v>44866.671183999999</v>
      </c>
      <c r="S5032" s="24">
        <f t="shared" si="785"/>
        <v>0</v>
      </c>
      <c r="T5032" s="24">
        <f t="shared" si="786"/>
        <v>30102.687544754099</v>
      </c>
      <c r="U5032" s="24" t="str">
        <f t="shared" si="787"/>
        <v>charge</v>
      </c>
      <c r="W5032" s="24">
        <f t="shared" si="790"/>
        <v>27928.70940259871</v>
      </c>
      <c r="X5032" s="24">
        <f t="shared" si="788"/>
        <v>78000</v>
      </c>
      <c r="Y5032" s="24">
        <f t="shared" si="791"/>
        <v>0</v>
      </c>
      <c r="AA5032" s="24">
        <f t="shared" si="789"/>
        <v>0</v>
      </c>
      <c r="AC5032" s="24">
        <f t="shared" si="784"/>
        <v>2173.9781421553889</v>
      </c>
    </row>
    <row r="5033" x14ac:dyDescent="0.2">
      <c r="L5033" s="25">
        <v>5028</v>
      </c>
      <c r="M5033" s="29">
        <v>0.72038035499999997</v>
      </c>
      <c r="O5033" s="25">
        <v>5028</v>
      </c>
      <c r="P5033" s="24">
        <f>'ROTH 1.0'!O5033*'קובץ טיוטה'!$D$10</f>
        <v>18917.566186355878</v>
      </c>
      <c r="Q5033" s="25">
        <f t="shared" si="783"/>
        <v>15317.566186355878</v>
      </c>
      <c r="R5033" s="24">
        <f t="shared" si="792"/>
        <v>48985.864139999998</v>
      </c>
      <c r="S5033" s="25">
        <f t="shared" si="785"/>
        <v>0</v>
      </c>
      <c r="T5033" s="25">
        <f t="shared" si="786"/>
        <v>33668.29795364412</v>
      </c>
      <c r="U5033" s="25" t="str">
        <f t="shared" si="787"/>
        <v>charge</v>
      </c>
      <c r="W5033" s="25">
        <f t="shared" si="790"/>
        <v>0</v>
      </c>
      <c r="X5033" s="25">
        <f t="shared" si="788"/>
        <v>78000</v>
      </c>
      <c r="Y5033" s="25">
        <f t="shared" si="791"/>
        <v>0</v>
      </c>
      <c r="AA5033" s="25">
        <f t="shared" si="789"/>
        <v>0</v>
      </c>
      <c r="AC5033" s="25">
        <f t="shared" si="784"/>
        <v>33668.29795364412</v>
      </c>
    </row>
    <row r="5034" x14ac:dyDescent="0.2">
      <c r="L5034" s="24">
        <v>5029</v>
      </c>
      <c r="M5034" s="28">
        <v>0.75784294499999993</v>
      </c>
      <c r="O5034" s="24">
        <v>5029</v>
      </c>
      <c r="P5034" s="24">
        <f>'ROTH 1.0'!O5034*'קובץ טיוטה'!$D$10</f>
        <v>19279.959321345115</v>
      </c>
      <c r="Q5034" s="24">
        <f t="shared" si="783"/>
        <v>15679.959321345115</v>
      </c>
      <c r="R5034" s="24">
        <f t="shared" si="792"/>
        <v>51533.320259999993</v>
      </c>
      <c r="S5034" s="24">
        <f t="shared" si="785"/>
        <v>0</v>
      </c>
      <c r="T5034" s="24">
        <f t="shared" si="786"/>
        <v>35853.360938654878</v>
      </c>
      <c r="U5034" s="24" t="str">
        <f t="shared" si="787"/>
        <v>charge</v>
      </c>
      <c r="W5034" s="24">
        <f t="shared" si="790"/>
        <v>0</v>
      </c>
      <c r="X5034" s="24">
        <f t="shared" si="788"/>
        <v>78000</v>
      </c>
      <c r="Y5034" s="24">
        <f t="shared" si="791"/>
        <v>0</v>
      </c>
      <c r="AA5034" s="24">
        <f t="shared" si="789"/>
        <v>0</v>
      </c>
      <c r="AC5034" s="24">
        <f t="shared" si="784"/>
        <v>35853.360938654878</v>
      </c>
    </row>
    <row r="5035" x14ac:dyDescent="0.2">
      <c r="L5035" s="25">
        <v>5030</v>
      </c>
      <c r="M5035" s="29">
        <v>0.74673736499999999</v>
      </c>
      <c r="O5035" s="25">
        <v>5030</v>
      </c>
      <c r="P5035" s="24">
        <f>'ROTH 1.0'!O5035*'קובץ טיוטה'!$D$10</f>
        <v>19427.911104584018</v>
      </c>
      <c r="Q5035" s="25">
        <f t="shared" si="783"/>
        <v>15827.911104584018</v>
      </c>
      <c r="R5035" s="24">
        <f t="shared" si="792"/>
        <v>50778.140819999993</v>
      </c>
      <c r="S5035" s="25">
        <f t="shared" si="785"/>
        <v>0</v>
      </c>
      <c r="T5035" s="25">
        <f t="shared" si="786"/>
        <v>34950.229715415975</v>
      </c>
      <c r="U5035" s="25" t="str">
        <f t="shared" si="787"/>
        <v>charge</v>
      </c>
      <c r="W5035" s="25">
        <f t="shared" si="790"/>
        <v>0</v>
      </c>
      <c r="X5035" s="25">
        <f t="shared" si="788"/>
        <v>78000</v>
      </c>
      <c r="Y5035" s="25">
        <f t="shared" si="791"/>
        <v>0</v>
      </c>
      <c r="AA5035" s="25">
        <f t="shared" si="789"/>
        <v>0</v>
      </c>
      <c r="AC5035" s="25">
        <f t="shared" si="784"/>
        <v>34950.229715415975</v>
      </c>
    </row>
    <row r="5036" x14ac:dyDescent="0.2">
      <c r="L5036" s="24">
        <v>5031</v>
      </c>
      <c r="M5036" s="28">
        <v>0.73938606000000007</v>
      </c>
      <c r="O5036" s="24">
        <v>5031</v>
      </c>
      <c r="P5036" s="24">
        <f>'ROTH 1.0'!O5036*'קובץ טיוטה'!$D$10</f>
        <v>19716.216394267027</v>
      </c>
      <c r="Q5036" s="24">
        <f t="shared" si="783"/>
        <v>16116.216394267027</v>
      </c>
      <c r="R5036" s="24">
        <f t="shared" si="792"/>
        <v>50278.252080000006</v>
      </c>
      <c r="S5036" s="24">
        <f t="shared" si="785"/>
        <v>0</v>
      </c>
      <c r="T5036" s="24">
        <f t="shared" si="786"/>
        <v>34162.035685732975</v>
      </c>
      <c r="U5036" s="24" t="str">
        <f t="shared" si="787"/>
        <v>charge</v>
      </c>
      <c r="W5036" s="24">
        <f t="shared" si="790"/>
        <v>0</v>
      </c>
      <c r="X5036" s="24">
        <f t="shared" si="788"/>
        <v>78000</v>
      </c>
      <c r="Y5036" s="24">
        <f t="shared" si="791"/>
        <v>0</v>
      </c>
      <c r="AA5036" s="24">
        <f t="shared" si="789"/>
        <v>0</v>
      </c>
      <c r="AC5036" s="24">
        <f t="shared" si="784"/>
        <v>34162.035685732975</v>
      </c>
    </row>
    <row r="5037" x14ac:dyDescent="0.2">
      <c r="L5037" s="25">
        <v>5032</v>
      </c>
      <c r="M5037" s="29">
        <v>0.69987203799999997</v>
      </c>
      <c r="O5037" s="25">
        <v>5032</v>
      </c>
      <c r="P5037" s="24">
        <f>'ROTH 1.0'!O5037*'קובץ טיוטה'!$D$10</f>
        <v>19471.108881514487</v>
      </c>
      <c r="Q5037" s="25">
        <f t="shared" si="783"/>
        <v>15871.108881514487</v>
      </c>
      <c r="R5037" s="24">
        <f t="shared" si="792"/>
        <v>47591.298583999996</v>
      </c>
      <c r="S5037" s="25">
        <f t="shared" si="785"/>
        <v>0</v>
      </c>
      <c r="T5037" s="25">
        <f t="shared" si="786"/>
        <v>31720.18970248551</v>
      </c>
      <c r="U5037" s="25" t="str">
        <f t="shared" si="787"/>
        <v>charge</v>
      </c>
      <c r="W5037" s="25">
        <f t="shared" si="790"/>
        <v>0</v>
      </c>
      <c r="X5037" s="25">
        <f t="shared" si="788"/>
        <v>78000</v>
      </c>
      <c r="Y5037" s="25">
        <f t="shared" si="791"/>
        <v>0</v>
      </c>
      <c r="AA5037" s="25">
        <f t="shared" si="789"/>
        <v>0</v>
      </c>
      <c r="AC5037" s="25">
        <f t="shared" si="784"/>
        <v>31720.18970248551</v>
      </c>
    </row>
    <row r="5038" x14ac:dyDescent="0.2">
      <c r="L5038" s="24">
        <v>5033</v>
      </c>
      <c r="M5038" s="28">
        <v>0.61259000200000002</v>
      </c>
      <c r="O5038" s="24">
        <v>5033</v>
      </c>
      <c r="P5038" s="24">
        <f>'ROTH 1.0'!O5038*'קובץ טיוטה'!$D$10</f>
        <v>19210.641476702815</v>
      </c>
      <c r="Q5038" s="24">
        <f t="shared" si="783"/>
        <v>15610.641476702815</v>
      </c>
      <c r="R5038" s="24">
        <f t="shared" si="792"/>
        <v>41656.120135999998</v>
      </c>
      <c r="S5038" s="24">
        <f t="shared" si="785"/>
        <v>0</v>
      </c>
      <c r="T5038" s="24">
        <f t="shared" si="786"/>
        <v>26045.478659297183</v>
      </c>
      <c r="U5038" s="24" t="str">
        <f t="shared" si="787"/>
        <v>charge</v>
      </c>
      <c r="W5038" s="24">
        <f t="shared" si="790"/>
        <v>0</v>
      </c>
      <c r="X5038" s="24">
        <f t="shared" si="788"/>
        <v>78000</v>
      </c>
      <c r="Y5038" s="24">
        <f t="shared" si="791"/>
        <v>0</v>
      </c>
      <c r="AA5038" s="24">
        <f t="shared" si="789"/>
        <v>0</v>
      </c>
      <c r="AC5038" s="24">
        <f t="shared" si="784"/>
        <v>26045.478659297183</v>
      </c>
    </row>
    <row r="5039" x14ac:dyDescent="0.2">
      <c r="L5039" s="25">
        <v>5034</v>
      </c>
      <c r="M5039" s="29">
        <v>0.265598051</v>
      </c>
      <c r="O5039" s="25">
        <v>5034</v>
      </c>
      <c r="P5039" s="24">
        <f>'ROTH 1.0'!O5039*'קובץ טיוטה'!$D$10</f>
        <v>18923.828649103423</v>
      </c>
      <c r="Q5039" s="25">
        <f t="shared" si="783"/>
        <v>15323.828649103423</v>
      </c>
      <c r="R5039" s="24">
        <f t="shared" si="792"/>
        <v>18060.667468</v>
      </c>
      <c r="S5039" s="25">
        <f t="shared" si="785"/>
        <v>0</v>
      </c>
      <c r="T5039" s="25">
        <f t="shared" si="786"/>
        <v>2736.8388188965764</v>
      </c>
      <c r="U5039" s="25" t="str">
        <f t="shared" si="787"/>
        <v>charge</v>
      </c>
      <c r="W5039" s="25">
        <f t="shared" si="790"/>
        <v>0</v>
      </c>
      <c r="X5039" s="25">
        <f t="shared" si="788"/>
        <v>78000</v>
      </c>
      <c r="Y5039" s="25">
        <f t="shared" si="791"/>
        <v>0</v>
      </c>
      <c r="AA5039" s="25">
        <f t="shared" si="789"/>
        <v>0</v>
      </c>
      <c r="AC5039" s="25">
        <f t="shared" si="784"/>
        <v>2736.8388188965764</v>
      </c>
    </row>
    <row r="5040" x14ac:dyDescent="0.2">
      <c r="L5040" s="24">
        <v>5035</v>
      </c>
      <c r="M5040" s="28">
        <v>2.3539102999999999E-2</v>
      </c>
      <c r="O5040" s="24">
        <v>5035</v>
      </c>
      <c r="P5040" s="24">
        <f>'ROTH 1.0'!O5040*'קובץ טיוטה'!$D$10</f>
        <v>18264.586087991978</v>
      </c>
      <c r="Q5040" s="24">
        <f t="shared" si="783"/>
        <v>14664.586087991978</v>
      </c>
      <c r="R5040" s="24">
        <f t="shared" si="792"/>
        <v>1600.6590039999999</v>
      </c>
      <c r="S5040" s="24">
        <f t="shared" si="785"/>
        <v>13063.927083991979</v>
      </c>
      <c r="T5040" s="24">
        <f t="shared" si="786"/>
        <v>0</v>
      </c>
      <c r="U5040" s="24" t="str">
        <f t="shared" si="787"/>
        <v>drain</v>
      </c>
      <c r="W5040" s="24">
        <f t="shared" si="790"/>
        <v>0</v>
      </c>
      <c r="X5040" s="24">
        <f t="shared" si="788"/>
        <v>64936.072916008023</v>
      </c>
      <c r="Y5040" s="24">
        <f t="shared" si="791"/>
        <v>13063.927083991977</v>
      </c>
      <c r="AA5040" s="24">
        <f t="shared" si="789"/>
        <v>0</v>
      </c>
      <c r="AC5040" s="24">
        <f t="shared" si="784"/>
        <v>0</v>
      </c>
    </row>
    <row r="5041" x14ac:dyDescent="0.2">
      <c r="L5041" s="25">
        <v>5036</v>
      </c>
      <c r="M5041" s="29">
        <v>0</v>
      </c>
      <c r="O5041" s="25">
        <v>5036</v>
      </c>
      <c r="P5041" s="24">
        <f>'ROTH 1.0'!O5041*'קובץ טיוטה'!$D$10</f>
        <v>17952.876577970637</v>
      </c>
      <c r="Q5041" s="25">
        <f t="shared" si="783"/>
        <v>14352.876577970637</v>
      </c>
      <c r="R5041" s="24">
        <f t="shared" si="792"/>
        <v>0</v>
      </c>
      <c r="S5041" s="25">
        <f t="shared" si="785"/>
        <v>14352.876577970637</v>
      </c>
      <c r="T5041" s="25">
        <f t="shared" si="786"/>
        <v>0</v>
      </c>
      <c r="U5041" s="25" t="str">
        <f t="shared" si="787"/>
        <v>drain</v>
      </c>
      <c r="W5041" s="25">
        <f t="shared" si="790"/>
        <v>0</v>
      </c>
      <c r="X5041" s="25">
        <f t="shared" si="788"/>
        <v>50583.196338037385</v>
      </c>
      <c r="Y5041" s="25">
        <f t="shared" si="791"/>
        <v>14352.876577970637</v>
      </c>
      <c r="AA5041" s="25">
        <f t="shared" si="789"/>
        <v>0</v>
      </c>
      <c r="AC5041" s="25">
        <f t="shared" si="784"/>
        <v>0</v>
      </c>
    </row>
    <row r="5042" x14ac:dyDescent="0.2">
      <c r="L5042" s="24">
        <v>5037</v>
      </c>
      <c r="M5042" s="28">
        <v>0</v>
      </c>
      <c r="O5042" s="24">
        <v>5037</v>
      </c>
      <c r="P5042" s="24">
        <f>'ROTH 1.0'!O5042*'קובץ טיוטה'!$D$10</f>
        <v>17481.916904260874</v>
      </c>
      <c r="Q5042" s="24">
        <f t="shared" si="783"/>
        <v>13881.916904260874</v>
      </c>
      <c r="R5042" s="24">
        <f t="shared" si="792"/>
        <v>0</v>
      </c>
      <c r="S5042" s="24">
        <f t="shared" si="785"/>
        <v>13881.916904260874</v>
      </c>
      <c r="T5042" s="24">
        <f t="shared" si="786"/>
        <v>0</v>
      </c>
      <c r="U5042" s="24" t="str">
        <f t="shared" si="787"/>
        <v>drain</v>
      </c>
      <c r="W5042" s="24">
        <f t="shared" si="790"/>
        <v>0</v>
      </c>
      <c r="X5042" s="24">
        <f t="shared" si="788"/>
        <v>36701.279433776508</v>
      </c>
      <c r="Y5042" s="24">
        <f t="shared" si="791"/>
        <v>13881.916904260877</v>
      </c>
      <c r="AA5042" s="24">
        <f t="shared" si="789"/>
        <v>0</v>
      </c>
      <c r="AC5042" s="24">
        <f t="shared" si="784"/>
        <v>0</v>
      </c>
    </row>
    <row r="5043" x14ac:dyDescent="0.2">
      <c r="L5043" s="25">
        <v>5038</v>
      </c>
      <c r="M5043" s="29">
        <v>0</v>
      </c>
      <c r="O5043" s="25">
        <v>5038</v>
      </c>
      <c r="P5043" s="24">
        <f>'ROTH 1.0'!O5043*'קובץ טיוטה'!$D$10</f>
        <v>16816.719427186385</v>
      </c>
      <c r="Q5043" s="25">
        <f t="shared" si="783"/>
        <v>13216.719427186385</v>
      </c>
      <c r="R5043" s="24">
        <f t="shared" si="792"/>
        <v>0</v>
      </c>
      <c r="S5043" s="25">
        <f t="shared" si="785"/>
        <v>13216.719427186385</v>
      </c>
      <c r="T5043" s="25">
        <f t="shared" si="786"/>
        <v>0</v>
      </c>
      <c r="U5043" s="25" t="str">
        <f t="shared" si="787"/>
        <v>drain</v>
      </c>
      <c r="W5043" s="25">
        <f t="shared" si="790"/>
        <v>0</v>
      </c>
      <c r="X5043" s="25">
        <f t="shared" si="788"/>
        <v>23484.560006590124</v>
      </c>
      <c r="Y5043" s="25">
        <f t="shared" si="791"/>
        <v>13216.719427186385</v>
      </c>
      <c r="AA5043" s="25">
        <f t="shared" si="789"/>
        <v>0</v>
      </c>
      <c r="AC5043" s="25">
        <f t="shared" si="784"/>
        <v>0</v>
      </c>
    </row>
    <row r="5044" x14ac:dyDescent="0.2">
      <c r="L5044" s="24">
        <v>5039</v>
      </c>
      <c r="M5044" s="28">
        <v>0</v>
      </c>
      <c r="O5044" s="24">
        <v>5039</v>
      </c>
      <c r="P5044" s="24">
        <f>'ROTH 1.0'!O5044*'קובץ טיוטה'!$D$10</f>
        <v>15908.947719918153</v>
      </c>
      <c r="Q5044" s="24">
        <f t="shared" si="783"/>
        <v>12308.947719918153</v>
      </c>
      <c r="R5044" s="24">
        <f t="shared" si="792"/>
        <v>0</v>
      </c>
      <c r="S5044" s="24">
        <f t="shared" si="785"/>
        <v>12308.947719918153</v>
      </c>
      <c r="T5044" s="24">
        <f t="shared" si="786"/>
        <v>0</v>
      </c>
      <c r="U5044" s="24" t="str">
        <f t="shared" si="787"/>
        <v>drain</v>
      </c>
      <c r="W5044" s="24">
        <f t="shared" si="790"/>
        <v>0</v>
      </c>
      <c r="X5044" s="24">
        <f t="shared" si="788"/>
        <v>11175.612286671971</v>
      </c>
      <c r="Y5044" s="24">
        <f t="shared" si="791"/>
        <v>12308.947719918153</v>
      </c>
      <c r="AA5044" s="24">
        <f t="shared" si="789"/>
        <v>0</v>
      </c>
      <c r="AC5044" s="24">
        <f t="shared" si="784"/>
        <v>0</v>
      </c>
    </row>
    <row r="5045" x14ac:dyDescent="0.2">
      <c r="L5045" s="25">
        <v>5040</v>
      </c>
      <c r="M5045" s="29">
        <v>0</v>
      </c>
      <c r="O5045" s="25">
        <v>5040</v>
      </c>
      <c r="P5045" s="24">
        <f>'ROTH 1.0'!O5045*'קובץ טיוטה'!$D$10</f>
        <v>14947.14101559044</v>
      </c>
      <c r="Q5045" s="25">
        <f t="shared" si="783"/>
        <v>11347.14101559044</v>
      </c>
      <c r="R5045" s="24">
        <f t="shared" si="792"/>
        <v>0</v>
      </c>
      <c r="S5045" s="25">
        <f t="shared" si="785"/>
        <v>11347.14101559044</v>
      </c>
      <c r="T5045" s="25">
        <f t="shared" si="786"/>
        <v>0</v>
      </c>
      <c r="U5045" s="25" t="str">
        <f t="shared" si="787"/>
        <v>drain</v>
      </c>
      <c r="W5045" s="25">
        <f t="shared" si="790"/>
        <v>0</v>
      </c>
      <c r="X5045" s="25">
        <f t="shared" si="788"/>
        <v>0</v>
      </c>
      <c r="Y5045" s="25">
        <f t="shared" si="791"/>
        <v>11175.612286671971</v>
      </c>
      <c r="AA5045" s="25">
        <f t="shared" si="789"/>
        <v>171.52872891846891</v>
      </c>
      <c r="AC5045" s="25">
        <f t="shared" si="784"/>
        <v>0</v>
      </c>
    </row>
    <row r="5046" x14ac:dyDescent="0.2">
      <c r="L5046" s="24">
        <v>5041</v>
      </c>
      <c r="M5046" s="28">
        <v>0</v>
      </c>
      <c r="O5046" s="24">
        <v>5041</v>
      </c>
      <c r="P5046" s="24">
        <f>'ROTH 1.0'!O5046*'קובץ טיוטה'!$D$10</f>
        <v>14330.815425597122</v>
      </c>
      <c r="Q5046" s="24">
        <f t="shared" si="783"/>
        <v>10730.815425597122</v>
      </c>
      <c r="R5046" s="24">
        <f t="shared" si="792"/>
        <v>0</v>
      </c>
      <c r="S5046" s="24">
        <f t="shared" si="785"/>
        <v>10730.815425597122</v>
      </c>
      <c r="T5046" s="24">
        <f t="shared" si="786"/>
        <v>0</v>
      </c>
      <c r="U5046" s="24" t="str">
        <f t="shared" si="787"/>
        <v>drain</v>
      </c>
      <c r="W5046" s="24">
        <f t="shared" si="790"/>
        <v>0</v>
      </c>
      <c r="X5046" s="24">
        <f t="shared" si="788"/>
        <v>0</v>
      </c>
      <c r="Y5046" s="24">
        <f t="shared" si="791"/>
        <v>0</v>
      </c>
      <c r="AA5046" s="24">
        <f t="shared" si="789"/>
        <v>10730.815425597122</v>
      </c>
      <c r="AC5046" s="24">
        <f t="shared" si="784"/>
        <v>0</v>
      </c>
    </row>
    <row r="5047" x14ac:dyDescent="0.2">
      <c r="L5047" s="25">
        <v>5042</v>
      </c>
      <c r="M5047" s="29">
        <v>0</v>
      </c>
      <c r="O5047" s="25">
        <v>5042</v>
      </c>
      <c r="P5047" s="24">
        <f>'ROTH 1.0'!O5047*'קובץ טיוטה'!$D$10</f>
        <v>13824.232265704472</v>
      </c>
      <c r="Q5047" s="25">
        <f t="shared" si="783"/>
        <v>10224.232265704472</v>
      </c>
      <c r="R5047" s="24">
        <f t="shared" si="792"/>
        <v>0</v>
      </c>
      <c r="S5047" s="25">
        <f t="shared" si="785"/>
        <v>10224.232265704472</v>
      </c>
      <c r="T5047" s="25">
        <f t="shared" si="786"/>
        <v>0</v>
      </c>
      <c r="U5047" s="25" t="str">
        <f t="shared" si="787"/>
        <v>drain</v>
      </c>
      <c r="W5047" s="25">
        <f t="shared" si="790"/>
        <v>0</v>
      </c>
      <c r="X5047" s="25">
        <f t="shared" si="788"/>
        <v>0</v>
      </c>
      <c r="Y5047" s="25">
        <f t="shared" si="791"/>
        <v>0</v>
      </c>
      <c r="AA5047" s="25">
        <f t="shared" si="789"/>
        <v>10224.232265704472</v>
      </c>
      <c r="AC5047" s="25">
        <f t="shared" si="784"/>
        <v>0</v>
      </c>
    </row>
    <row r="5048" x14ac:dyDescent="0.2">
      <c r="L5048" s="24">
        <v>5043</v>
      </c>
      <c r="M5048" s="28">
        <v>0</v>
      </c>
      <c r="O5048" s="24">
        <v>5043</v>
      </c>
      <c r="P5048" s="24">
        <f>'ROTH 1.0'!O5048*'קובץ טיוטה'!$D$10</f>
        <v>13309.9718199007</v>
      </c>
      <c r="Q5048" s="24">
        <f t="shared" si="783"/>
        <v>9709.9718199007002</v>
      </c>
      <c r="R5048" s="24">
        <f t="shared" si="792"/>
        <v>0</v>
      </c>
      <c r="S5048" s="24">
        <f t="shared" si="785"/>
        <v>9709.9718199007002</v>
      </c>
      <c r="T5048" s="24">
        <f t="shared" si="786"/>
        <v>0</v>
      </c>
      <c r="U5048" s="24" t="str">
        <f t="shared" si="787"/>
        <v>drain</v>
      </c>
      <c r="W5048" s="24">
        <f t="shared" si="790"/>
        <v>0</v>
      </c>
      <c r="X5048" s="24">
        <f t="shared" si="788"/>
        <v>0</v>
      </c>
      <c r="Y5048" s="24">
        <f t="shared" si="791"/>
        <v>0</v>
      </c>
      <c r="AA5048" s="24">
        <f t="shared" si="789"/>
        <v>9709.9718199007002</v>
      </c>
      <c r="AC5048" s="24">
        <f t="shared" si="784"/>
        <v>0</v>
      </c>
    </row>
    <row r="5049" x14ac:dyDescent="0.2">
      <c r="L5049" s="25">
        <v>5044</v>
      </c>
      <c r="M5049" s="29">
        <v>0</v>
      </c>
      <c r="O5049" s="25">
        <v>5044</v>
      </c>
      <c r="P5049" s="24">
        <f>'ROTH 1.0'!O5049*'קובץ טיוטה'!$D$10</f>
        <v>12958.581127875927</v>
      </c>
      <c r="Q5049" s="25">
        <f t="shared" si="783"/>
        <v>9358.5811278759265</v>
      </c>
      <c r="R5049" s="24">
        <f t="shared" si="792"/>
        <v>0</v>
      </c>
      <c r="S5049" s="25">
        <f t="shared" si="785"/>
        <v>9358.5811278759265</v>
      </c>
      <c r="T5049" s="25">
        <f t="shared" si="786"/>
        <v>0</v>
      </c>
      <c r="U5049" s="25" t="str">
        <f t="shared" si="787"/>
        <v>drain</v>
      </c>
      <c r="W5049" s="25">
        <f t="shared" si="790"/>
        <v>0</v>
      </c>
      <c r="X5049" s="25">
        <f t="shared" si="788"/>
        <v>0</v>
      </c>
      <c r="Y5049" s="25">
        <f t="shared" si="791"/>
        <v>0</v>
      </c>
      <c r="AA5049" s="25">
        <f t="shared" si="789"/>
        <v>9358.5811278759265</v>
      </c>
      <c r="AC5049" s="25">
        <f t="shared" si="784"/>
        <v>0</v>
      </c>
    </row>
    <row r="5050" x14ac:dyDescent="0.2">
      <c r="L5050" s="24">
        <v>5045</v>
      </c>
      <c r="M5050" s="28">
        <v>0</v>
      </c>
      <c r="O5050" s="24">
        <v>5045</v>
      </c>
      <c r="P5050" s="24">
        <f>'ROTH 1.0'!O5050*'קובץ טיוטה'!$D$10</f>
        <v>12795.542601207462</v>
      </c>
      <c r="Q5050" s="24">
        <f t="shared" si="783"/>
        <v>9195.5426012074622</v>
      </c>
      <c r="R5050" s="24">
        <f t="shared" si="792"/>
        <v>0</v>
      </c>
      <c r="S5050" s="24">
        <f t="shared" si="785"/>
        <v>9195.5426012074622</v>
      </c>
      <c r="T5050" s="24">
        <f t="shared" si="786"/>
        <v>0</v>
      </c>
      <c r="U5050" s="24" t="str">
        <f t="shared" si="787"/>
        <v>drain</v>
      </c>
      <c r="W5050" s="24">
        <f t="shared" si="790"/>
        <v>0</v>
      </c>
      <c r="X5050" s="24">
        <f t="shared" si="788"/>
        <v>0</v>
      </c>
      <c r="Y5050" s="24">
        <f t="shared" si="791"/>
        <v>0</v>
      </c>
      <c r="AA5050" s="24">
        <f t="shared" si="789"/>
        <v>9195.5426012074622</v>
      </c>
      <c r="AC5050" s="24">
        <f t="shared" si="784"/>
        <v>0</v>
      </c>
    </row>
    <row r="5051" x14ac:dyDescent="0.2">
      <c r="L5051" s="25">
        <v>5046</v>
      </c>
      <c r="M5051" s="29">
        <v>0</v>
      </c>
      <c r="O5051" s="25">
        <v>5046</v>
      </c>
      <c r="P5051" s="24">
        <f>'ROTH 1.0'!O5051*'קובץ טיוטה'!$D$10</f>
        <v>12462.451603392126</v>
      </c>
      <c r="Q5051" s="25">
        <f t="shared" si="783"/>
        <v>8862.4516033921263</v>
      </c>
      <c r="R5051" s="24">
        <f t="shared" si="792"/>
        <v>0</v>
      </c>
      <c r="S5051" s="25">
        <f t="shared" si="785"/>
        <v>8862.4516033921263</v>
      </c>
      <c r="T5051" s="25">
        <f t="shared" si="786"/>
        <v>0</v>
      </c>
      <c r="U5051" s="25" t="str">
        <f t="shared" si="787"/>
        <v>drain</v>
      </c>
      <c r="W5051" s="25">
        <f t="shared" si="790"/>
        <v>0</v>
      </c>
      <c r="X5051" s="25">
        <f t="shared" si="788"/>
        <v>0</v>
      </c>
      <c r="Y5051" s="25">
        <f t="shared" si="791"/>
        <v>0</v>
      </c>
      <c r="AA5051" s="25">
        <f t="shared" si="789"/>
        <v>8862.4516033921263</v>
      </c>
      <c r="AC5051" s="25">
        <f t="shared" si="784"/>
        <v>0</v>
      </c>
    </row>
    <row r="5052" x14ac:dyDescent="0.2">
      <c r="L5052" s="24">
        <v>5047</v>
      </c>
      <c r="M5052" s="28">
        <v>0.200319676</v>
      </c>
      <c r="O5052" s="24">
        <v>5047</v>
      </c>
      <c r="P5052" s="24">
        <f>'ROTH 1.0'!O5052*'קובץ טיוטה'!$D$10</f>
        <v>12783.079074519346</v>
      </c>
      <c r="Q5052" s="24">
        <f t="shared" si="783"/>
        <v>9183.0790745193462</v>
      </c>
      <c r="R5052" s="24">
        <f t="shared" si="792"/>
        <v>13621.737967999999</v>
      </c>
      <c r="S5052" s="24">
        <f t="shared" si="785"/>
        <v>0</v>
      </c>
      <c r="T5052" s="24">
        <f t="shared" si="786"/>
        <v>4438.6588934806532</v>
      </c>
      <c r="U5052" s="24" t="str">
        <f t="shared" si="787"/>
        <v>charge</v>
      </c>
      <c r="W5052" s="24">
        <f t="shared" si="790"/>
        <v>3994.7930041325881</v>
      </c>
      <c r="X5052" s="24">
        <f t="shared" si="788"/>
        <v>3994.7930041325881</v>
      </c>
      <c r="Y5052" s="24">
        <f t="shared" si="791"/>
        <v>0</v>
      </c>
      <c r="AA5052" s="24">
        <f t="shared" si="789"/>
        <v>0</v>
      </c>
      <c r="AC5052" s="24">
        <f t="shared" si="784"/>
        <v>443.86588934806514</v>
      </c>
    </row>
    <row r="5053" x14ac:dyDescent="0.2">
      <c r="L5053" s="25">
        <v>5048</v>
      </c>
      <c r="M5053" s="29">
        <v>0.45274329400000002</v>
      </c>
      <c r="O5053" s="25">
        <v>5048</v>
      </c>
      <c r="P5053" s="24">
        <f>'ROTH 1.0'!O5053*'קובץ טיוטה'!$D$10</f>
        <v>13727.502885221473</v>
      </c>
      <c r="Q5053" s="25">
        <f t="shared" si="783"/>
        <v>10127.502885221473</v>
      </c>
      <c r="R5053" s="24">
        <f t="shared" si="792"/>
        <v>30786.543992000003</v>
      </c>
      <c r="S5053" s="25">
        <f t="shared" si="785"/>
        <v>0</v>
      </c>
      <c r="T5053" s="25">
        <f t="shared" si="786"/>
        <v>20659.041106778532</v>
      </c>
      <c r="U5053" s="25" t="str">
        <f t="shared" si="787"/>
        <v>charge</v>
      </c>
      <c r="W5053" s="25">
        <f t="shared" si="790"/>
        <v>18593.136996100679</v>
      </c>
      <c r="X5053" s="25">
        <f t="shared" si="788"/>
        <v>22587.930000233267</v>
      </c>
      <c r="Y5053" s="25">
        <f t="shared" si="791"/>
        <v>0</v>
      </c>
      <c r="AA5053" s="25">
        <f t="shared" si="789"/>
        <v>0</v>
      </c>
      <c r="AC5053" s="25">
        <f t="shared" si="784"/>
        <v>2065.9041106778532</v>
      </c>
    </row>
    <row r="5054" x14ac:dyDescent="0.2">
      <c r="L5054" s="24">
        <v>5049</v>
      </c>
      <c r="M5054" s="28">
        <v>0.60715852000000003</v>
      </c>
      <c r="O5054" s="24">
        <v>5049</v>
      </c>
      <c r="P5054" s="24">
        <f>'ROTH 1.0'!O5054*'קובץ טיוטה'!$D$10</f>
        <v>14859.371019219294</v>
      </c>
      <c r="Q5054" s="24">
        <f t="shared" si="783"/>
        <v>11259.371019219294</v>
      </c>
      <c r="R5054" s="24">
        <f t="shared" si="792"/>
        <v>41286.77936</v>
      </c>
      <c r="S5054" s="24">
        <f t="shared" si="785"/>
        <v>0</v>
      </c>
      <c r="T5054" s="24">
        <f t="shared" si="786"/>
        <v>30027.408340780705</v>
      </c>
      <c r="U5054" s="24" t="str">
        <f t="shared" si="787"/>
        <v>charge</v>
      </c>
      <c r="W5054" s="24">
        <f t="shared" si="790"/>
        <v>27024.66750670263</v>
      </c>
      <c r="X5054" s="24">
        <f t="shared" si="788"/>
        <v>49612.597506935897</v>
      </c>
      <c r="Y5054" s="24">
        <f t="shared" si="791"/>
        <v>0</v>
      </c>
      <c r="AA5054" s="24">
        <f t="shared" si="789"/>
        <v>0</v>
      </c>
      <c r="AC5054" s="24">
        <f t="shared" si="784"/>
        <v>3002.7408340780748</v>
      </c>
    </row>
    <row r="5055" x14ac:dyDescent="0.2">
      <c r="L5055" s="25">
        <v>5050</v>
      </c>
      <c r="M5055" s="29">
        <v>0.65847175899999999</v>
      </c>
      <c r="O5055" s="25">
        <v>5050</v>
      </c>
      <c r="P5055" s="24">
        <f>'ROTH 1.0'!O5055*'קובץ טיוטה'!$D$10</f>
        <v>15790.858708693977</v>
      </c>
      <c r="Q5055" s="25">
        <f t="shared" si="783"/>
        <v>12190.858708693977</v>
      </c>
      <c r="R5055" s="24">
        <f t="shared" si="792"/>
        <v>44776.079612000001</v>
      </c>
      <c r="S5055" s="25">
        <f t="shared" si="785"/>
        <v>0</v>
      </c>
      <c r="T5055" s="25">
        <f t="shared" si="786"/>
        <v>32585.220903306024</v>
      </c>
      <c r="U5055" s="25" t="str">
        <f t="shared" si="787"/>
        <v>charge</v>
      </c>
      <c r="W5055" s="25">
        <f t="shared" si="790"/>
        <v>28387.402493064103</v>
      </c>
      <c r="X5055" s="25">
        <f t="shared" si="788"/>
        <v>78000</v>
      </c>
      <c r="Y5055" s="25">
        <f t="shared" si="791"/>
        <v>0</v>
      </c>
      <c r="AA5055" s="25">
        <f t="shared" si="789"/>
        <v>0</v>
      </c>
      <c r="AC5055" s="25">
        <f t="shared" si="784"/>
        <v>4197.8184102419218</v>
      </c>
    </row>
    <row r="5056" x14ac:dyDescent="0.2">
      <c r="L5056" s="24">
        <v>5051</v>
      </c>
      <c r="M5056" s="28">
        <v>0.68050126899999996</v>
      </c>
      <c r="O5056" s="24">
        <v>5051</v>
      </c>
      <c r="P5056" s="24">
        <f>'ROTH 1.0'!O5056*'קובץ טיוטה'!$D$10</f>
        <v>16498.470336716829</v>
      </c>
      <c r="Q5056" s="24">
        <f t="shared" si="783"/>
        <v>12898.470336716829</v>
      </c>
      <c r="R5056" s="24">
        <f t="shared" si="792"/>
        <v>46274.086291999993</v>
      </c>
      <c r="S5056" s="24">
        <f t="shared" si="785"/>
        <v>0</v>
      </c>
      <c r="T5056" s="24">
        <f t="shared" si="786"/>
        <v>33375.615955283167</v>
      </c>
      <c r="U5056" s="24" t="str">
        <f t="shared" si="787"/>
        <v>charge</v>
      </c>
      <c r="W5056" s="24">
        <f t="shared" si="790"/>
        <v>0</v>
      </c>
      <c r="X5056" s="24">
        <f t="shared" si="788"/>
        <v>78000</v>
      </c>
      <c r="Y5056" s="24">
        <f t="shared" si="791"/>
        <v>0</v>
      </c>
      <c r="AA5056" s="24">
        <f t="shared" si="789"/>
        <v>0</v>
      </c>
      <c r="AC5056" s="24">
        <f t="shared" si="784"/>
        <v>33375.615955283167</v>
      </c>
    </row>
    <row r="5057" x14ac:dyDescent="0.2">
      <c r="L5057" s="25">
        <v>5052</v>
      </c>
      <c r="M5057" s="29">
        <v>0.739001519</v>
      </c>
      <c r="O5057" s="25">
        <v>5052</v>
      </c>
      <c r="P5057" s="24">
        <f>'ROTH 1.0'!O5057*'קובץ טיוטה'!$D$10</f>
        <v>16949.643851164343</v>
      </c>
      <c r="Q5057" s="25">
        <f t="shared" si="783"/>
        <v>13349.643851164343</v>
      </c>
      <c r="R5057" s="24">
        <f t="shared" si="792"/>
        <v>50252.103292</v>
      </c>
      <c r="S5057" s="25">
        <f t="shared" si="785"/>
        <v>0</v>
      </c>
      <c r="T5057" s="25">
        <f t="shared" si="786"/>
        <v>36902.459440835657</v>
      </c>
      <c r="U5057" s="25" t="str">
        <f t="shared" si="787"/>
        <v>charge</v>
      </c>
      <c r="W5057" s="25">
        <f t="shared" si="790"/>
        <v>0</v>
      </c>
      <c r="X5057" s="25">
        <f t="shared" si="788"/>
        <v>78000</v>
      </c>
      <c r="Y5057" s="25">
        <f t="shared" si="791"/>
        <v>0</v>
      </c>
      <c r="AA5057" s="25">
        <f t="shared" si="789"/>
        <v>0</v>
      </c>
      <c r="AC5057" s="25">
        <f t="shared" si="784"/>
        <v>36902.459440835657</v>
      </c>
    </row>
    <row r="5058" x14ac:dyDescent="0.2">
      <c r="L5058" s="24">
        <v>5053</v>
      </c>
      <c r="M5058" s="28">
        <v>0.764230666</v>
      </c>
      <c r="O5058" s="24">
        <v>5053</v>
      </c>
      <c r="P5058" s="24">
        <f>'ROTH 1.0'!O5058*'קובץ טיוטה'!$D$10</f>
        <v>17366.527456526976</v>
      </c>
      <c r="Q5058" s="24">
        <f t="shared" si="783"/>
        <v>13766.527456526976</v>
      </c>
      <c r="R5058" s="24">
        <f t="shared" si="792"/>
        <v>51967.685288000001</v>
      </c>
      <c r="S5058" s="24">
        <f t="shared" si="785"/>
        <v>0</v>
      </c>
      <c r="T5058" s="24">
        <f t="shared" si="786"/>
        <v>38201.157831473029</v>
      </c>
      <c r="U5058" s="24" t="str">
        <f t="shared" si="787"/>
        <v>charge</v>
      </c>
      <c r="W5058" s="24">
        <f t="shared" si="790"/>
        <v>0</v>
      </c>
      <c r="X5058" s="24">
        <f t="shared" si="788"/>
        <v>78000</v>
      </c>
      <c r="Y5058" s="24">
        <f t="shared" si="791"/>
        <v>0</v>
      </c>
      <c r="AA5058" s="24">
        <f t="shared" si="789"/>
        <v>0</v>
      </c>
      <c r="AC5058" s="24">
        <f t="shared" si="784"/>
        <v>38201.157831473029</v>
      </c>
    </row>
    <row r="5059" x14ac:dyDescent="0.2">
      <c r="L5059" s="25">
        <v>5054</v>
      </c>
      <c r="M5059" s="29">
        <v>0.76286200399999993</v>
      </c>
      <c r="O5059" s="25">
        <v>5054</v>
      </c>
      <c r="P5059" s="24">
        <f>'ROTH 1.0'!O5059*'קובץ טיוטה'!$D$10</f>
        <v>17518.51902130802</v>
      </c>
      <c r="Q5059" s="25">
        <f t="shared" si="783"/>
        <v>13918.51902130802</v>
      </c>
      <c r="R5059" s="24">
        <f t="shared" si="792"/>
        <v>51874.616271999992</v>
      </c>
      <c r="S5059" s="25">
        <f t="shared" si="785"/>
        <v>0</v>
      </c>
      <c r="T5059" s="25">
        <f t="shared" si="786"/>
        <v>37956.097250691972</v>
      </c>
      <c r="U5059" s="25" t="str">
        <f t="shared" si="787"/>
        <v>charge</v>
      </c>
      <c r="W5059" s="25">
        <f t="shared" si="790"/>
        <v>0</v>
      </c>
      <c r="X5059" s="25">
        <f t="shared" si="788"/>
        <v>78000</v>
      </c>
      <c r="Y5059" s="25">
        <f t="shared" si="791"/>
        <v>0</v>
      </c>
      <c r="AA5059" s="25">
        <f t="shared" si="789"/>
        <v>0</v>
      </c>
      <c r="AC5059" s="25">
        <f t="shared" si="784"/>
        <v>37956.097250691972</v>
      </c>
    </row>
    <row r="5060" x14ac:dyDescent="0.2">
      <c r="L5060" s="24">
        <v>5055</v>
      </c>
      <c r="M5060" s="28">
        <v>0.75143838899999993</v>
      </c>
      <c r="O5060" s="24">
        <v>5055</v>
      </c>
      <c r="P5060" s="24">
        <f>'ROTH 1.0'!O5060*'קובץ טיוטה'!$D$10</f>
        <v>17624.294416909044</v>
      </c>
      <c r="Q5060" s="24">
        <f t="shared" si="783"/>
        <v>14024.294416909044</v>
      </c>
      <c r="R5060" s="24">
        <f t="shared" si="792"/>
        <v>51097.810451999991</v>
      </c>
      <c r="S5060" s="24">
        <f t="shared" si="785"/>
        <v>0</v>
      </c>
      <c r="T5060" s="24">
        <f t="shared" si="786"/>
        <v>37073.516035090943</v>
      </c>
      <c r="U5060" s="24" t="str">
        <f t="shared" si="787"/>
        <v>charge</v>
      </c>
      <c r="W5060" s="24">
        <f t="shared" si="790"/>
        <v>0</v>
      </c>
      <c r="X5060" s="24">
        <f t="shared" si="788"/>
        <v>78000</v>
      </c>
      <c r="Y5060" s="24">
        <f t="shared" si="791"/>
        <v>0</v>
      </c>
      <c r="AA5060" s="24">
        <f t="shared" si="789"/>
        <v>0</v>
      </c>
      <c r="AC5060" s="24">
        <f t="shared" si="784"/>
        <v>37073.516035090943</v>
      </c>
    </row>
    <row r="5061" x14ac:dyDescent="0.2">
      <c r="L5061" s="25">
        <v>5056</v>
      </c>
      <c r="M5061" s="29">
        <v>0.71766922699999991</v>
      </c>
      <c r="O5061" s="25">
        <v>5056</v>
      </c>
      <c r="P5061" s="24">
        <f>'ROTH 1.0'!O5061*'קובץ טיוטה'!$D$10</f>
        <v>17631.178363322822</v>
      </c>
      <c r="Q5061" s="25">
        <f t="shared" si="783"/>
        <v>14031.178363322822</v>
      </c>
      <c r="R5061" s="24">
        <f t="shared" si="792"/>
        <v>48801.507435999993</v>
      </c>
      <c r="S5061" s="25">
        <f t="shared" si="785"/>
        <v>0</v>
      </c>
      <c r="T5061" s="25">
        <f t="shared" si="786"/>
        <v>34770.329072677167</v>
      </c>
      <c r="U5061" s="25" t="str">
        <f t="shared" si="787"/>
        <v>charge</v>
      </c>
      <c r="W5061" s="25">
        <f t="shared" si="790"/>
        <v>0</v>
      </c>
      <c r="X5061" s="25">
        <f t="shared" si="788"/>
        <v>78000</v>
      </c>
      <c r="Y5061" s="25">
        <f t="shared" si="791"/>
        <v>0</v>
      </c>
      <c r="AA5061" s="25">
        <f t="shared" si="789"/>
        <v>0</v>
      </c>
      <c r="AC5061" s="25">
        <f t="shared" si="784"/>
        <v>34770.329072677167</v>
      </c>
    </row>
    <row r="5062" x14ac:dyDescent="0.2">
      <c r="L5062" s="24">
        <v>5057</v>
      </c>
      <c r="M5062" s="28">
        <v>0.59935732900000005</v>
      </c>
      <c r="O5062" s="24">
        <v>5057</v>
      </c>
      <c r="P5062" s="24">
        <f>'ROTH 1.0'!O5062*'קובץ טיוטה'!$D$10</f>
        <v>17387.166448448075</v>
      </c>
      <c r="Q5062" s="24">
        <f t="shared" ref="Q5062:Q5125" si="793">P5062-$H$8*$H$9</f>
        <v>13787.166448448075</v>
      </c>
      <c r="R5062" s="24">
        <f t="shared" si="792"/>
        <v>40756.298371999997</v>
      </c>
      <c r="S5062" s="24">
        <f t="shared" si="785"/>
        <v>0</v>
      </c>
      <c r="T5062" s="24">
        <f t="shared" si="786"/>
        <v>26969.131923551922</v>
      </c>
      <c r="U5062" s="24" t="str">
        <f t="shared" si="787"/>
        <v>charge</v>
      </c>
      <c r="W5062" s="24">
        <f t="shared" si="790"/>
        <v>0</v>
      </c>
      <c r="X5062" s="24">
        <f t="shared" si="788"/>
        <v>78000</v>
      </c>
      <c r="Y5062" s="24">
        <f t="shared" si="791"/>
        <v>0</v>
      </c>
      <c r="AA5062" s="24">
        <f t="shared" si="789"/>
        <v>0</v>
      </c>
      <c r="AC5062" s="24">
        <f t="shared" ref="AC5062:AC5125" si="794">IF(U5062="charge",(T5062-W5062),0)</f>
        <v>26969.131923551922</v>
      </c>
    </row>
    <row r="5063" x14ac:dyDescent="0.2">
      <c r="L5063" s="25">
        <v>5058</v>
      </c>
      <c r="M5063" s="29">
        <v>0.25980234400000002</v>
      </c>
      <c r="O5063" s="25">
        <v>5058</v>
      </c>
      <c r="P5063" s="24">
        <f>'ROTH 1.0'!O5063*'קובץ טיוטה'!$D$10</f>
        <v>17340.90388428342</v>
      </c>
      <c r="Q5063" s="25">
        <f t="shared" si="793"/>
        <v>13740.90388428342</v>
      </c>
      <c r="R5063" s="24">
        <f t="shared" si="792"/>
        <v>17666.559392000003</v>
      </c>
      <c r="S5063" s="25">
        <f t="shared" ref="S5063:S5126" si="795">IF(Q5063&gt;R5063,Q5063-R5063,0)</f>
        <v>0</v>
      </c>
      <c r="T5063" s="25">
        <f t="shared" ref="T5063:T5126" si="796">IF(R5063&gt;Q5063,R5063-Q5063,0)</f>
        <v>3925.6555077165831</v>
      </c>
      <c r="U5063" s="25" t="str">
        <f t="shared" ref="U5063:U5126" si="797">IF(Q5063&gt;R5063,"drain","charge")</f>
        <v>charge</v>
      </c>
      <c r="W5063" s="25">
        <f t="shared" si="790"/>
        <v>0</v>
      </c>
      <c r="X5063" s="25">
        <f t="shared" ref="X5063:X5126" si="798">IF(X5062+T5063&gt;$H$11,$H$11,IF(U5063="charge",X5062+(T5063*$H$12),IF((X5062-S5063)&gt;0,X5062-S5063,0)))</f>
        <v>78000</v>
      </c>
      <c r="Y5063" s="25">
        <f t="shared" si="791"/>
        <v>0</v>
      </c>
      <c r="AA5063" s="25">
        <f t="shared" ref="AA5063:AA5126" si="799">S5063-Y5063</f>
        <v>0</v>
      </c>
      <c r="AC5063" s="25">
        <f t="shared" si="794"/>
        <v>3925.6555077165831</v>
      </c>
    </row>
    <row r="5064" x14ac:dyDescent="0.2">
      <c r="L5064" s="24">
        <v>5059</v>
      </c>
      <c r="M5064" s="28">
        <v>2.1927782999999999E-2</v>
      </c>
      <c r="O5064" s="24">
        <v>5059</v>
      </c>
      <c r="P5064" s="24">
        <f>'ROTH 1.0'!O5064*'קובץ טיוטה'!$D$10</f>
        <v>17010.310306907173</v>
      </c>
      <c r="Q5064" s="24">
        <f t="shared" si="793"/>
        <v>13410.310306907173</v>
      </c>
      <c r="R5064" s="24">
        <f t="shared" si="792"/>
        <v>1491.089244</v>
      </c>
      <c r="S5064" s="24">
        <f t="shared" si="795"/>
        <v>11919.221062907172</v>
      </c>
      <c r="T5064" s="24">
        <f t="shared" si="796"/>
        <v>0</v>
      </c>
      <c r="U5064" s="24" t="str">
        <f t="shared" si="797"/>
        <v>drain</v>
      </c>
      <c r="W5064" s="24">
        <f t="shared" ref="W5064:W5127" si="800">IF(X5064&gt;=X5063,(X5064-X5063),0)</f>
        <v>0</v>
      </c>
      <c r="X5064" s="24">
        <f t="shared" si="798"/>
        <v>66080.778937092822</v>
      </c>
      <c r="Y5064" s="24">
        <f t="shared" ref="Y5064:Y5127" si="801">IF(U5064="drain",X5063-X5064,0)</f>
        <v>11919.221062907178</v>
      </c>
      <c r="AA5064" s="24">
        <f t="shared" si="799"/>
        <v>0</v>
      </c>
      <c r="AC5064" s="24">
        <f t="shared" si="794"/>
        <v>0</v>
      </c>
    </row>
    <row r="5065" x14ac:dyDescent="0.2">
      <c r="L5065" s="25">
        <v>5060</v>
      </c>
      <c r="M5065" s="29">
        <v>0</v>
      </c>
      <c r="O5065" s="25">
        <v>5060</v>
      </c>
      <c r="P5065" s="24">
        <f>'ROTH 1.0'!O5065*'קובץ טיוטה'!$D$10</f>
        <v>16578.199130309553</v>
      </c>
      <c r="Q5065" s="25">
        <f t="shared" si="793"/>
        <v>12978.199130309553</v>
      </c>
      <c r="R5065" s="24">
        <f t="shared" si="792"/>
        <v>0</v>
      </c>
      <c r="S5065" s="25">
        <f t="shared" si="795"/>
        <v>12978.199130309553</v>
      </c>
      <c r="T5065" s="25">
        <f t="shared" si="796"/>
        <v>0</v>
      </c>
      <c r="U5065" s="25" t="str">
        <f t="shared" si="797"/>
        <v>drain</v>
      </c>
      <c r="W5065" s="25">
        <f t="shared" si="800"/>
        <v>0</v>
      </c>
      <c r="X5065" s="25">
        <f t="shared" si="798"/>
        <v>53102.579806783266</v>
      </c>
      <c r="Y5065" s="25">
        <f t="shared" si="801"/>
        <v>12978.199130309556</v>
      </c>
      <c r="AA5065" s="25">
        <f t="shared" si="799"/>
        <v>0</v>
      </c>
      <c r="AC5065" s="25">
        <f t="shared" si="794"/>
        <v>0</v>
      </c>
    </row>
    <row r="5066" x14ac:dyDescent="0.2">
      <c r="L5066" s="24">
        <v>5061</v>
      </c>
      <c r="M5066" s="28">
        <v>0</v>
      </c>
      <c r="O5066" s="24">
        <v>5061</v>
      </c>
      <c r="P5066" s="24">
        <f>'ROTH 1.0'!O5066*'קובץ טיוטה'!$D$10</f>
        <v>15947.018953118666</v>
      </c>
      <c r="Q5066" s="24">
        <f t="shared" si="793"/>
        <v>12347.018953118666</v>
      </c>
      <c r="R5066" s="24">
        <f t="shared" si="792"/>
        <v>0</v>
      </c>
      <c r="S5066" s="24">
        <f t="shared" si="795"/>
        <v>12347.018953118666</v>
      </c>
      <c r="T5066" s="24">
        <f t="shared" si="796"/>
        <v>0</v>
      </c>
      <c r="U5066" s="24" t="str">
        <f t="shared" si="797"/>
        <v>drain</v>
      </c>
      <c r="W5066" s="24">
        <f t="shared" si="800"/>
        <v>0</v>
      </c>
      <c r="X5066" s="24">
        <f t="shared" si="798"/>
        <v>40755.560853664603</v>
      </c>
      <c r="Y5066" s="24">
        <f t="shared" si="801"/>
        <v>12347.018953118662</v>
      </c>
      <c r="AA5066" s="24">
        <f t="shared" si="799"/>
        <v>0</v>
      </c>
      <c r="AC5066" s="24">
        <f t="shared" si="794"/>
        <v>0</v>
      </c>
    </row>
    <row r="5067" x14ac:dyDescent="0.2">
      <c r="L5067" s="25">
        <v>5062</v>
      </c>
      <c r="M5067" s="29">
        <v>0</v>
      </c>
      <c r="O5067" s="25">
        <v>5062</v>
      </c>
      <c r="P5067" s="24">
        <f>'ROTH 1.0'!O5067*'קובץ טיוטה'!$D$10</f>
        <v>15378.58978740215</v>
      </c>
      <c r="Q5067" s="25">
        <f t="shared" si="793"/>
        <v>11778.58978740215</v>
      </c>
      <c r="R5067" s="24">
        <f t="shared" si="792"/>
        <v>0</v>
      </c>
      <c r="S5067" s="25">
        <f t="shared" si="795"/>
        <v>11778.58978740215</v>
      </c>
      <c r="T5067" s="25">
        <f t="shared" si="796"/>
        <v>0</v>
      </c>
      <c r="U5067" s="25" t="str">
        <f t="shared" si="797"/>
        <v>drain</v>
      </c>
      <c r="W5067" s="25">
        <f t="shared" si="800"/>
        <v>0</v>
      </c>
      <c r="X5067" s="25">
        <f t="shared" si="798"/>
        <v>28976.971066262453</v>
      </c>
      <c r="Y5067" s="25">
        <f t="shared" si="801"/>
        <v>11778.58978740215</v>
      </c>
      <c r="AA5067" s="25">
        <f t="shared" si="799"/>
        <v>0</v>
      </c>
      <c r="AC5067" s="25">
        <f t="shared" si="794"/>
        <v>0</v>
      </c>
    </row>
    <row r="5068" x14ac:dyDescent="0.2">
      <c r="L5068" s="24">
        <v>5063</v>
      </c>
      <c r="M5068" s="28">
        <v>0</v>
      </c>
      <c r="O5068" s="24">
        <v>5063</v>
      </c>
      <c r="P5068" s="24">
        <f>'ROTH 1.0'!O5068*'קובץ טיוטה'!$D$10</f>
        <v>14864.232756600602</v>
      </c>
      <c r="Q5068" s="24">
        <f t="shared" si="793"/>
        <v>11264.232756600602</v>
      </c>
      <c r="R5068" s="24">
        <f t="shared" si="792"/>
        <v>0</v>
      </c>
      <c r="S5068" s="24">
        <f t="shared" si="795"/>
        <v>11264.232756600602</v>
      </c>
      <c r="T5068" s="24">
        <f t="shared" si="796"/>
        <v>0</v>
      </c>
      <c r="U5068" s="24" t="str">
        <f t="shared" si="797"/>
        <v>drain</v>
      </c>
      <c r="W5068" s="24">
        <f t="shared" si="800"/>
        <v>0</v>
      </c>
      <c r="X5068" s="24">
        <f t="shared" si="798"/>
        <v>17712.738309661851</v>
      </c>
      <c r="Y5068" s="24">
        <f t="shared" si="801"/>
        <v>11264.232756600602</v>
      </c>
      <c r="AA5068" s="24">
        <f t="shared" si="799"/>
        <v>0</v>
      </c>
      <c r="AC5068" s="24">
        <f t="shared" si="794"/>
        <v>0</v>
      </c>
    </row>
    <row r="5069" x14ac:dyDescent="0.2">
      <c r="L5069" s="25">
        <v>5064</v>
      </c>
      <c r="M5069" s="29">
        <v>0</v>
      </c>
      <c r="O5069" s="25">
        <v>5064</v>
      </c>
      <c r="P5069" s="24">
        <f>'ROTH 1.0'!O5069*'קובץ טיוטה'!$D$10</f>
        <v>14207.952386854384</v>
      </c>
      <c r="Q5069" s="25">
        <f t="shared" si="793"/>
        <v>10607.952386854384</v>
      </c>
      <c r="R5069" s="24">
        <f t="shared" si="792"/>
        <v>0</v>
      </c>
      <c r="S5069" s="25">
        <f t="shared" si="795"/>
        <v>10607.952386854384</v>
      </c>
      <c r="T5069" s="25">
        <f t="shared" si="796"/>
        <v>0</v>
      </c>
      <c r="U5069" s="25" t="str">
        <f t="shared" si="797"/>
        <v>drain</v>
      </c>
      <c r="W5069" s="25">
        <f t="shared" si="800"/>
        <v>0</v>
      </c>
      <c r="X5069" s="25">
        <f t="shared" si="798"/>
        <v>7104.7859228074667</v>
      </c>
      <c r="Y5069" s="25">
        <f t="shared" si="801"/>
        <v>10607.952386854384</v>
      </c>
      <c r="AA5069" s="25">
        <f t="shared" si="799"/>
        <v>0</v>
      </c>
      <c r="AC5069" s="25">
        <f t="shared" si="794"/>
        <v>0</v>
      </c>
    </row>
    <row r="5070" x14ac:dyDescent="0.2">
      <c r="L5070" s="24">
        <v>5065</v>
      </c>
      <c r="M5070" s="28">
        <v>0</v>
      </c>
      <c r="O5070" s="24">
        <v>5065</v>
      </c>
      <c r="P5070" s="24">
        <f>'ROTH 1.0'!O5070*'קובץ טיוטה'!$D$10</f>
        <v>13478.089014395262</v>
      </c>
      <c r="Q5070" s="24">
        <f t="shared" si="793"/>
        <v>9878.089014395262</v>
      </c>
      <c r="R5070" s="24">
        <f t="shared" si="792"/>
        <v>0</v>
      </c>
      <c r="S5070" s="24">
        <f t="shared" si="795"/>
        <v>9878.089014395262</v>
      </c>
      <c r="T5070" s="24">
        <f t="shared" si="796"/>
        <v>0</v>
      </c>
      <c r="U5070" s="24" t="str">
        <f t="shared" si="797"/>
        <v>drain</v>
      </c>
      <c r="W5070" s="24">
        <f t="shared" si="800"/>
        <v>0</v>
      </c>
      <c r="X5070" s="24">
        <f t="shared" si="798"/>
        <v>0</v>
      </c>
      <c r="Y5070" s="24">
        <f t="shared" si="801"/>
        <v>7104.7859228074667</v>
      </c>
      <c r="AA5070" s="24">
        <f t="shared" si="799"/>
        <v>2773.3030915877953</v>
      </c>
      <c r="AC5070" s="24">
        <f t="shared" si="794"/>
        <v>0</v>
      </c>
    </row>
    <row r="5071" x14ac:dyDescent="0.2">
      <c r="L5071" s="25">
        <v>5066</v>
      </c>
      <c r="M5071" s="29">
        <v>0</v>
      </c>
      <c r="O5071" s="25">
        <v>5066</v>
      </c>
      <c r="P5071" s="24">
        <f>'ROTH 1.0'!O5071*'קובץ טיוטה'!$D$10</f>
        <v>13341.009870167338</v>
      </c>
      <c r="Q5071" s="25">
        <f t="shared" si="793"/>
        <v>9741.0098701673378</v>
      </c>
      <c r="R5071" s="24">
        <f t="shared" si="792"/>
        <v>0</v>
      </c>
      <c r="S5071" s="25">
        <f t="shared" si="795"/>
        <v>9741.0098701673378</v>
      </c>
      <c r="T5071" s="25">
        <f t="shared" si="796"/>
        <v>0</v>
      </c>
      <c r="U5071" s="25" t="str">
        <f t="shared" si="797"/>
        <v>drain</v>
      </c>
      <c r="W5071" s="25">
        <f t="shared" si="800"/>
        <v>0</v>
      </c>
      <c r="X5071" s="25">
        <f t="shared" si="798"/>
        <v>0</v>
      </c>
      <c r="Y5071" s="25">
        <f t="shared" si="801"/>
        <v>0</v>
      </c>
      <c r="AA5071" s="25">
        <f t="shared" si="799"/>
        <v>9741.0098701673378</v>
      </c>
      <c r="AC5071" s="25">
        <f t="shared" si="794"/>
        <v>0</v>
      </c>
    </row>
    <row r="5072" x14ac:dyDescent="0.2">
      <c r="L5072" s="24">
        <v>5067</v>
      </c>
      <c r="M5072" s="28">
        <v>0</v>
      </c>
      <c r="O5072" s="24">
        <v>5067</v>
      </c>
      <c r="P5072" s="24">
        <f>'ROTH 1.0'!O5072*'קובץ טיוטה'!$D$10</f>
        <v>12910.276219713585</v>
      </c>
      <c r="Q5072" s="24">
        <f t="shared" si="793"/>
        <v>9310.2762197135853</v>
      </c>
      <c r="R5072" s="24">
        <f t="shared" ref="R5072:R5135" si="802">M5072*$H$7*0.85</f>
        <v>0</v>
      </c>
      <c r="S5072" s="24">
        <f t="shared" si="795"/>
        <v>9310.2762197135853</v>
      </c>
      <c r="T5072" s="24">
        <f t="shared" si="796"/>
        <v>0</v>
      </c>
      <c r="U5072" s="24" t="str">
        <f t="shared" si="797"/>
        <v>drain</v>
      </c>
      <c r="W5072" s="24">
        <f t="shared" si="800"/>
        <v>0</v>
      </c>
      <c r="X5072" s="24">
        <f t="shared" si="798"/>
        <v>0</v>
      </c>
      <c r="Y5072" s="24">
        <f t="shared" si="801"/>
        <v>0</v>
      </c>
      <c r="AA5072" s="24">
        <f t="shared" si="799"/>
        <v>9310.2762197135853</v>
      </c>
      <c r="AC5072" s="24">
        <f t="shared" si="794"/>
        <v>0</v>
      </c>
    </row>
    <row r="5073" x14ac:dyDescent="0.2">
      <c r="L5073" s="25">
        <v>5068</v>
      </c>
      <c r="M5073" s="29">
        <v>0</v>
      </c>
      <c r="O5073" s="25">
        <v>5068</v>
      </c>
      <c r="P5073" s="24">
        <f>'ROTH 1.0'!O5073*'קובץ טיוטה'!$D$10</f>
        <v>12645.373451463904</v>
      </c>
      <c r="Q5073" s="25">
        <f t="shared" si="793"/>
        <v>9045.3734514639036</v>
      </c>
      <c r="R5073" s="24">
        <f t="shared" si="802"/>
        <v>0</v>
      </c>
      <c r="S5073" s="25">
        <f t="shared" si="795"/>
        <v>9045.3734514639036</v>
      </c>
      <c r="T5073" s="25">
        <f t="shared" si="796"/>
        <v>0</v>
      </c>
      <c r="U5073" s="25" t="str">
        <f t="shared" si="797"/>
        <v>drain</v>
      </c>
      <c r="W5073" s="25">
        <f t="shared" si="800"/>
        <v>0</v>
      </c>
      <c r="X5073" s="25">
        <f t="shared" si="798"/>
        <v>0</v>
      </c>
      <c r="Y5073" s="25">
        <f t="shared" si="801"/>
        <v>0</v>
      </c>
      <c r="AA5073" s="25">
        <f t="shared" si="799"/>
        <v>9045.3734514639036</v>
      </c>
      <c r="AC5073" s="25">
        <f t="shared" si="794"/>
        <v>0</v>
      </c>
    </row>
    <row r="5074" x14ac:dyDescent="0.2">
      <c r="L5074" s="24">
        <v>5069</v>
      </c>
      <c r="M5074" s="28">
        <v>0</v>
      </c>
      <c r="O5074" s="24">
        <v>5069</v>
      </c>
      <c r="P5074" s="24">
        <f>'ROTH 1.0'!O5074*'קובץ טיוטה'!$D$10</f>
        <v>12461.682939538248</v>
      </c>
      <c r="Q5074" s="24">
        <f t="shared" si="793"/>
        <v>8861.6829395382483</v>
      </c>
      <c r="R5074" s="24">
        <f t="shared" si="802"/>
        <v>0</v>
      </c>
      <c r="S5074" s="24">
        <f t="shared" si="795"/>
        <v>8861.6829395382483</v>
      </c>
      <c r="T5074" s="24">
        <f t="shared" si="796"/>
        <v>0</v>
      </c>
      <c r="U5074" s="24" t="str">
        <f t="shared" si="797"/>
        <v>drain</v>
      </c>
      <c r="W5074" s="24">
        <f t="shared" si="800"/>
        <v>0</v>
      </c>
      <c r="X5074" s="24">
        <f t="shared" si="798"/>
        <v>0</v>
      </c>
      <c r="Y5074" s="24">
        <f t="shared" si="801"/>
        <v>0</v>
      </c>
      <c r="AA5074" s="24">
        <f t="shared" si="799"/>
        <v>8861.6829395382483</v>
      </c>
      <c r="AC5074" s="24">
        <f t="shared" si="794"/>
        <v>0</v>
      </c>
    </row>
    <row r="5075" x14ac:dyDescent="0.2">
      <c r="L5075" s="25">
        <v>5070</v>
      </c>
      <c r="M5075" s="29">
        <v>0</v>
      </c>
      <c r="O5075" s="25">
        <v>5070</v>
      </c>
      <c r="P5075" s="24">
        <f>'ROTH 1.0'!O5075*'קובץ טיוטה'!$D$10</f>
        <v>12032.664084891994</v>
      </c>
      <c r="Q5075" s="25">
        <f t="shared" si="793"/>
        <v>8432.6640848919942</v>
      </c>
      <c r="R5075" s="24">
        <f t="shared" si="802"/>
        <v>0</v>
      </c>
      <c r="S5075" s="25">
        <f t="shared" si="795"/>
        <v>8432.6640848919942</v>
      </c>
      <c r="T5075" s="25">
        <f t="shared" si="796"/>
        <v>0</v>
      </c>
      <c r="U5075" s="25" t="str">
        <f t="shared" si="797"/>
        <v>drain</v>
      </c>
      <c r="W5075" s="25">
        <f t="shared" si="800"/>
        <v>0</v>
      </c>
      <c r="X5075" s="25">
        <f t="shared" si="798"/>
        <v>0</v>
      </c>
      <c r="Y5075" s="25">
        <f t="shared" si="801"/>
        <v>0</v>
      </c>
      <c r="AA5075" s="25">
        <f t="shared" si="799"/>
        <v>8432.6640848919942</v>
      </c>
      <c r="AC5075" s="25">
        <f t="shared" si="794"/>
        <v>0</v>
      </c>
    </row>
    <row r="5076" x14ac:dyDescent="0.2">
      <c r="L5076" s="24">
        <v>5071</v>
      </c>
      <c r="M5076" s="28">
        <v>0.21826227200000001</v>
      </c>
      <c r="O5076" s="24">
        <v>5071</v>
      </c>
      <c r="P5076" s="24">
        <f>'ROTH 1.0'!O5076*'קובץ טיוטה'!$D$10</f>
        <v>11959.948898764749</v>
      </c>
      <c r="Q5076" s="24">
        <f t="shared" si="793"/>
        <v>8359.9488987647492</v>
      </c>
      <c r="R5076" s="24">
        <f t="shared" si="802"/>
        <v>14841.834495999998</v>
      </c>
      <c r="S5076" s="24">
        <f t="shared" si="795"/>
        <v>0</v>
      </c>
      <c r="T5076" s="24">
        <f t="shared" si="796"/>
        <v>6481.8855972352485</v>
      </c>
      <c r="U5076" s="24" t="str">
        <f t="shared" si="797"/>
        <v>charge</v>
      </c>
      <c r="W5076" s="24">
        <f t="shared" si="800"/>
        <v>5833.6970375117235</v>
      </c>
      <c r="X5076" s="24">
        <f t="shared" si="798"/>
        <v>5833.6970375117235</v>
      </c>
      <c r="Y5076" s="24">
        <f t="shared" si="801"/>
        <v>0</v>
      </c>
      <c r="AA5076" s="24">
        <f t="shared" si="799"/>
        <v>0</v>
      </c>
      <c r="AC5076" s="24">
        <f t="shared" si="794"/>
        <v>648.18855972352503</v>
      </c>
    </row>
    <row r="5077" x14ac:dyDescent="0.2">
      <c r="L5077" s="25">
        <v>5072</v>
      </c>
      <c r="M5077" s="29">
        <v>0.40134766999999999</v>
      </c>
      <c r="O5077" s="25">
        <v>5072</v>
      </c>
      <c r="P5077" s="24">
        <f>'ROTH 1.0'!O5077*'קובץ טיוטה'!$D$10</f>
        <v>12620.000634828897</v>
      </c>
      <c r="Q5077" s="25">
        <f t="shared" si="793"/>
        <v>9020.0006348288971</v>
      </c>
      <c r="R5077" s="24">
        <f t="shared" si="802"/>
        <v>27291.641559999996</v>
      </c>
      <c r="S5077" s="25">
        <f t="shared" si="795"/>
        <v>0</v>
      </c>
      <c r="T5077" s="25">
        <f t="shared" si="796"/>
        <v>18271.640925171101</v>
      </c>
      <c r="U5077" s="25" t="str">
        <f t="shared" si="797"/>
        <v>charge</v>
      </c>
      <c r="W5077" s="25">
        <f t="shared" si="800"/>
        <v>16444.476832653992</v>
      </c>
      <c r="X5077" s="25">
        <f t="shared" si="798"/>
        <v>22278.173870165716</v>
      </c>
      <c r="Y5077" s="25">
        <f t="shared" si="801"/>
        <v>0</v>
      </c>
      <c r="AA5077" s="25">
        <f t="shared" si="799"/>
        <v>0</v>
      </c>
      <c r="AC5077" s="25">
        <f t="shared" si="794"/>
        <v>1827.1640925171087</v>
      </c>
    </row>
    <row r="5078" x14ac:dyDescent="0.2">
      <c r="L5078" s="24">
        <v>5073</v>
      </c>
      <c r="M5078" s="28">
        <v>0.41072783899999998</v>
      </c>
      <c r="O5078" s="24">
        <v>5073</v>
      </c>
      <c r="P5078" s="24">
        <f>'ROTH 1.0'!O5078*'קובץ טיוטה'!$D$10</f>
        <v>13518.31650403811</v>
      </c>
      <c r="Q5078" s="24">
        <f t="shared" si="793"/>
        <v>9918.31650403811</v>
      </c>
      <c r="R5078" s="24">
        <f t="shared" si="802"/>
        <v>27929.493051999994</v>
      </c>
      <c r="S5078" s="24">
        <f t="shared" si="795"/>
        <v>0</v>
      </c>
      <c r="T5078" s="24">
        <f t="shared" si="796"/>
        <v>18011.176547961884</v>
      </c>
      <c r="U5078" s="24" t="str">
        <f t="shared" si="797"/>
        <v>charge</v>
      </c>
      <c r="W5078" s="24">
        <f t="shared" si="800"/>
        <v>16210.058893165697</v>
      </c>
      <c r="X5078" s="24">
        <f t="shared" si="798"/>
        <v>38488.232763331413</v>
      </c>
      <c r="Y5078" s="24">
        <f t="shared" si="801"/>
        <v>0</v>
      </c>
      <c r="AA5078" s="24">
        <f t="shared" si="799"/>
        <v>0</v>
      </c>
      <c r="AC5078" s="24">
        <f t="shared" si="794"/>
        <v>1801.1176547961877</v>
      </c>
    </row>
    <row r="5079" x14ac:dyDescent="0.2">
      <c r="L5079" s="25">
        <v>5074</v>
      </c>
      <c r="M5079" s="29">
        <v>0.445005814</v>
      </c>
      <c r="O5079" s="25">
        <v>5074</v>
      </c>
      <c r="P5079" s="24">
        <f>'ROTH 1.0'!O5079*'קובץ טיוטה'!$D$10</f>
        <v>14487.824223585341</v>
      </c>
      <c r="Q5079" s="25">
        <f t="shared" si="793"/>
        <v>10887.824223585341</v>
      </c>
      <c r="R5079" s="24">
        <f t="shared" si="802"/>
        <v>30260.395352</v>
      </c>
      <c r="S5079" s="25">
        <f t="shared" si="795"/>
        <v>0</v>
      </c>
      <c r="T5079" s="25">
        <f t="shared" si="796"/>
        <v>19372.57112841466</v>
      </c>
      <c r="U5079" s="25" t="str">
        <f t="shared" si="797"/>
        <v>charge</v>
      </c>
      <c r="W5079" s="25">
        <f t="shared" si="800"/>
        <v>17435.314015573196</v>
      </c>
      <c r="X5079" s="25">
        <f t="shared" si="798"/>
        <v>55923.546778904609</v>
      </c>
      <c r="Y5079" s="25">
        <f t="shared" si="801"/>
        <v>0</v>
      </c>
      <c r="AA5079" s="25">
        <f t="shared" si="799"/>
        <v>0</v>
      </c>
      <c r="AC5079" s="25">
        <f t="shared" si="794"/>
        <v>1937.2571128414638</v>
      </c>
    </row>
    <row r="5080" x14ac:dyDescent="0.2">
      <c r="L5080" s="24">
        <v>5075</v>
      </c>
      <c r="M5080" s="28">
        <v>0.58709498699999996</v>
      </c>
      <c r="O5080" s="24">
        <v>5075</v>
      </c>
      <c r="P5080" s="24">
        <f>'ROTH 1.0'!O5080*'קובץ טיוטה'!$D$10</f>
        <v>15030.127521611432</v>
      </c>
      <c r="Q5080" s="24">
        <f t="shared" si="793"/>
        <v>11430.127521611432</v>
      </c>
      <c r="R5080" s="24">
        <f t="shared" si="802"/>
        <v>39922.459115999998</v>
      </c>
      <c r="S5080" s="24">
        <f t="shared" si="795"/>
        <v>0</v>
      </c>
      <c r="T5080" s="24">
        <f t="shared" si="796"/>
        <v>28492.331594388568</v>
      </c>
      <c r="U5080" s="24" t="str">
        <f t="shared" si="797"/>
        <v>charge</v>
      </c>
      <c r="W5080" s="24">
        <f t="shared" si="800"/>
        <v>22076.453221095391</v>
      </c>
      <c r="X5080" s="24">
        <f t="shared" si="798"/>
        <v>78000</v>
      </c>
      <c r="Y5080" s="24">
        <f t="shared" si="801"/>
        <v>0</v>
      </c>
      <c r="AA5080" s="24">
        <f t="shared" si="799"/>
        <v>0</v>
      </c>
      <c r="AC5080" s="24">
        <f t="shared" si="794"/>
        <v>6415.878373293177</v>
      </c>
    </row>
    <row r="5081" x14ac:dyDescent="0.2">
      <c r="L5081" s="25">
        <v>5076</v>
      </c>
      <c r="M5081" s="29">
        <v>0.64920070499999993</v>
      </c>
      <c r="O5081" s="25">
        <v>5076</v>
      </c>
      <c r="P5081" s="24">
        <f>'ROTH 1.0'!O5081*'קובץ טיוטה'!$D$10</f>
        <v>15465.353043816653</v>
      </c>
      <c r="Q5081" s="25">
        <f t="shared" si="793"/>
        <v>11865.353043816653</v>
      </c>
      <c r="R5081" s="24">
        <f t="shared" si="802"/>
        <v>44145.647939999995</v>
      </c>
      <c r="S5081" s="25">
        <f t="shared" si="795"/>
        <v>0</v>
      </c>
      <c r="T5081" s="25">
        <f t="shared" si="796"/>
        <v>32280.294896183343</v>
      </c>
      <c r="U5081" s="25" t="str">
        <f t="shared" si="797"/>
        <v>charge</v>
      </c>
      <c r="W5081" s="25">
        <f t="shared" si="800"/>
        <v>0</v>
      </c>
      <c r="X5081" s="25">
        <f t="shared" si="798"/>
        <v>78000</v>
      </c>
      <c r="Y5081" s="25">
        <f t="shared" si="801"/>
        <v>0</v>
      </c>
      <c r="AA5081" s="25">
        <f t="shared" si="799"/>
        <v>0</v>
      </c>
      <c r="AC5081" s="25">
        <f t="shared" si="794"/>
        <v>32280.294896183343</v>
      </c>
    </row>
    <row r="5082" x14ac:dyDescent="0.2">
      <c r="L5082" s="24">
        <v>5077</v>
      </c>
      <c r="M5082" s="28">
        <v>0.70180945900000002</v>
      </c>
      <c r="O5082" s="24">
        <v>5077</v>
      </c>
      <c r="P5082" s="24">
        <f>'ROTH 1.0'!O5082*'קובץ טיוטה'!$D$10</f>
        <v>15999.311122784307</v>
      </c>
      <c r="Q5082" s="24">
        <f t="shared" si="793"/>
        <v>12399.311122784307</v>
      </c>
      <c r="R5082" s="24">
        <f t="shared" si="802"/>
        <v>47723.043212000004</v>
      </c>
      <c r="S5082" s="24">
        <f t="shared" si="795"/>
        <v>0</v>
      </c>
      <c r="T5082" s="24">
        <f t="shared" si="796"/>
        <v>35323.7320892157</v>
      </c>
      <c r="U5082" s="24" t="str">
        <f t="shared" si="797"/>
        <v>charge</v>
      </c>
      <c r="W5082" s="24">
        <f t="shared" si="800"/>
        <v>0</v>
      </c>
      <c r="X5082" s="24">
        <f t="shared" si="798"/>
        <v>78000</v>
      </c>
      <c r="Y5082" s="24">
        <f t="shared" si="801"/>
        <v>0</v>
      </c>
      <c r="AA5082" s="24">
        <f t="shared" si="799"/>
        <v>0</v>
      </c>
      <c r="AC5082" s="24">
        <f t="shared" si="794"/>
        <v>35323.7320892157</v>
      </c>
    </row>
    <row r="5083" x14ac:dyDescent="0.2">
      <c r="L5083" s="25">
        <v>5078</v>
      </c>
      <c r="M5083" s="29">
        <v>0.736801441</v>
      </c>
      <c r="O5083" s="25">
        <v>5078</v>
      </c>
      <c r="P5083" s="24">
        <f>'ROTH 1.0'!O5083*'קובץ טיוטה'!$D$10</f>
        <v>16251.670664422245</v>
      </c>
      <c r="Q5083" s="25">
        <f t="shared" si="793"/>
        <v>12651.670664422245</v>
      </c>
      <c r="R5083" s="24">
        <f t="shared" si="802"/>
        <v>50102.497987999996</v>
      </c>
      <c r="S5083" s="25">
        <f t="shared" si="795"/>
        <v>0</v>
      </c>
      <c r="T5083" s="25">
        <f t="shared" si="796"/>
        <v>37450.827323577752</v>
      </c>
      <c r="U5083" s="25" t="str">
        <f t="shared" si="797"/>
        <v>charge</v>
      </c>
      <c r="W5083" s="25">
        <f t="shared" si="800"/>
        <v>0</v>
      </c>
      <c r="X5083" s="25">
        <f t="shared" si="798"/>
        <v>78000</v>
      </c>
      <c r="Y5083" s="25">
        <f t="shared" si="801"/>
        <v>0</v>
      </c>
      <c r="AA5083" s="25">
        <f t="shared" si="799"/>
        <v>0</v>
      </c>
      <c r="AC5083" s="25">
        <f t="shared" si="794"/>
        <v>37450.827323577752</v>
      </c>
    </row>
    <row r="5084" x14ac:dyDescent="0.2">
      <c r="L5084" s="24">
        <v>5079</v>
      </c>
      <c r="M5084" s="28">
        <v>0.75605938000000006</v>
      </c>
      <c r="O5084" s="24">
        <v>5079</v>
      </c>
      <c r="P5084" s="24">
        <f>'ROTH 1.0'!O5084*'קובץ טיוטה'!$D$10</f>
        <v>16496.24031285098</v>
      </c>
      <c r="Q5084" s="24">
        <f t="shared" si="793"/>
        <v>12896.24031285098</v>
      </c>
      <c r="R5084" s="24">
        <f t="shared" si="802"/>
        <v>51412.037840000005</v>
      </c>
      <c r="S5084" s="24">
        <f t="shared" si="795"/>
        <v>0</v>
      </c>
      <c r="T5084" s="24">
        <f t="shared" si="796"/>
        <v>38515.797527149029</v>
      </c>
      <c r="U5084" s="24" t="str">
        <f t="shared" si="797"/>
        <v>charge</v>
      </c>
      <c r="W5084" s="24">
        <f t="shared" si="800"/>
        <v>0</v>
      </c>
      <c r="X5084" s="24">
        <f t="shared" si="798"/>
        <v>78000</v>
      </c>
      <c r="Y5084" s="24">
        <f t="shared" si="801"/>
        <v>0</v>
      </c>
      <c r="AA5084" s="24">
        <f t="shared" si="799"/>
        <v>0</v>
      </c>
      <c r="AC5084" s="24">
        <f t="shared" si="794"/>
        <v>38515.797527149029</v>
      </c>
    </row>
    <row r="5085" x14ac:dyDescent="0.2">
      <c r="L5085" s="25">
        <v>5080</v>
      </c>
      <c r="M5085" s="29">
        <v>0.71333785199999999</v>
      </c>
      <c r="O5085" s="25">
        <v>5080</v>
      </c>
      <c r="P5085" s="24">
        <f>'ROTH 1.0'!O5085*'קובץ טיוטה'!$D$10</f>
        <v>16585.499563108791</v>
      </c>
      <c r="Q5085" s="25">
        <f t="shared" si="793"/>
        <v>12985.499563108791</v>
      </c>
      <c r="R5085" s="24">
        <f t="shared" si="802"/>
        <v>48506.973936000002</v>
      </c>
      <c r="S5085" s="25">
        <f t="shared" si="795"/>
        <v>0</v>
      </c>
      <c r="T5085" s="25">
        <f t="shared" si="796"/>
        <v>35521.474372891214</v>
      </c>
      <c r="U5085" s="25" t="str">
        <f t="shared" si="797"/>
        <v>charge</v>
      </c>
      <c r="W5085" s="25">
        <f t="shared" si="800"/>
        <v>0</v>
      </c>
      <c r="X5085" s="25">
        <f t="shared" si="798"/>
        <v>78000</v>
      </c>
      <c r="Y5085" s="25">
        <f t="shared" si="801"/>
        <v>0</v>
      </c>
      <c r="AA5085" s="25">
        <f t="shared" si="799"/>
        <v>0</v>
      </c>
      <c r="AC5085" s="25">
        <f t="shared" si="794"/>
        <v>35521.474372891214</v>
      </c>
    </row>
    <row r="5086" x14ac:dyDescent="0.2">
      <c r="L5086" s="24">
        <v>5081</v>
      </c>
      <c r="M5086" s="28">
        <v>0.61359696499999994</v>
      </c>
      <c r="O5086" s="24">
        <v>5081</v>
      </c>
      <c r="P5086" s="24">
        <f>'ROTH 1.0'!O5086*'קובץ טיוטה'!$D$10</f>
        <v>16485.170158661374</v>
      </c>
      <c r="Q5086" s="24">
        <f t="shared" si="793"/>
        <v>12885.170158661374</v>
      </c>
      <c r="R5086" s="24">
        <f t="shared" si="802"/>
        <v>41724.593619999992</v>
      </c>
      <c r="S5086" s="24">
        <f t="shared" si="795"/>
        <v>0</v>
      </c>
      <c r="T5086" s="24">
        <f t="shared" si="796"/>
        <v>28839.423461338618</v>
      </c>
      <c r="U5086" s="24" t="str">
        <f t="shared" si="797"/>
        <v>charge</v>
      </c>
      <c r="W5086" s="24">
        <f t="shared" si="800"/>
        <v>0</v>
      </c>
      <c r="X5086" s="24">
        <f t="shared" si="798"/>
        <v>78000</v>
      </c>
      <c r="Y5086" s="24">
        <f t="shared" si="801"/>
        <v>0</v>
      </c>
      <c r="AA5086" s="24">
        <f t="shared" si="799"/>
        <v>0</v>
      </c>
      <c r="AC5086" s="24">
        <f t="shared" si="794"/>
        <v>28839.423461338618</v>
      </c>
    </row>
    <row r="5087" x14ac:dyDescent="0.2">
      <c r="L5087" s="25">
        <v>5082</v>
      </c>
      <c r="M5087" s="29">
        <v>0.266031717</v>
      </c>
      <c r="O5087" s="25">
        <v>5082</v>
      </c>
      <c r="P5087" s="24">
        <f>'ROTH 1.0'!O5087*'קובץ טיוטה'!$D$10</f>
        <v>16421.758715345342</v>
      </c>
      <c r="Q5087" s="25">
        <f t="shared" si="793"/>
        <v>12821.758715345342</v>
      </c>
      <c r="R5087" s="24">
        <f t="shared" si="802"/>
        <v>18090.156755999997</v>
      </c>
      <c r="S5087" s="25">
        <f t="shared" si="795"/>
        <v>0</v>
      </c>
      <c r="T5087" s="25">
        <f t="shared" si="796"/>
        <v>5268.3980406546543</v>
      </c>
      <c r="U5087" s="25" t="str">
        <f t="shared" si="797"/>
        <v>charge</v>
      </c>
      <c r="W5087" s="25">
        <f t="shared" si="800"/>
        <v>0</v>
      </c>
      <c r="X5087" s="25">
        <f t="shared" si="798"/>
        <v>78000</v>
      </c>
      <c r="Y5087" s="25">
        <f t="shared" si="801"/>
        <v>0</v>
      </c>
      <c r="AA5087" s="25">
        <f t="shared" si="799"/>
        <v>0</v>
      </c>
      <c r="AC5087" s="25">
        <f t="shared" si="794"/>
        <v>5268.3980406546543</v>
      </c>
    </row>
    <row r="5088" x14ac:dyDescent="0.2">
      <c r="L5088" s="24">
        <v>5083</v>
      </c>
      <c r="M5088" s="28">
        <v>2.1565694999999999E-2</v>
      </c>
      <c r="O5088" s="24">
        <v>5083</v>
      </c>
      <c r="P5088" s="24">
        <f>'ROTH 1.0'!O5088*'קובץ טיוטה'!$D$10</f>
        <v>16073.395873384581</v>
      </c>
      <c r="Q5088" s="24">
        <f t="shared" si="793"/>
        <v>12473.395873384581</v>
      </c>
      <c r="R5088" s="24">
        <f t="shared" si="802"/>
        <v>1466.4672599999999</v>
      </c>
      <c r="S5088" s="24">
        <f t="shared" si="795"/>
        <v>11006.928613384582</v>
      </c>
      <c r="T5088" s="24">
        <f t="shared" si="796"/>
        <v>0</v>
      </c>
      <c r="U5088" s="24" t="str">
        <f t="shared" si="797"/>
        <v>drain</v>
      </c>
      <c r="W5088" s="24">
        <f t="shared" si="800"/>
        <v>0</v>
      </c>
      <c r="X5088" s="24">
        <f t="shared" si="798"/>
        <v>66993.071386615426</v>
      </c>
      <c r="Y5088" s="24">
        <f t="shared" si="801"/>
        <v>11006.928613384574</v>
      </c>
      <c r="AA5088" s="24">
        <f t="shared" si="799"/>
        <v>0</v>
      </c>
      <c r="AC5088" s="24">
        <f t="shared" si="794"/>
        <v>0</v>
      </c>
    </row>
    <row r="5089" x14ac:dyDescent="0.2">
      <c r="L5089" s="25">
        <v>5084</v>
      </c>
      <c r="M5089" s="29">
        <v>0</v>
      </c>
      <c r="O5089" s="25">
        <v>5084</v>
      </c>
      <c r="P5089" s="24">
        <f>'ROTH 1.0'!O5089*'קובץ טיוטה'!$D$10</f>
        <v>16092.243829839192</v>
      </c>
      <c r="Q5089" s="25">
        <f t="shared" si="793"/>
        <v>12492.243829839192</v>
      </c>
      <c r="R5089" s="24">
        <f t="shared" si="802"/>
        <v>0</v>
      </c>
      <c r="S5089" s="25">
        <f t="shared" si="795"/>
        <v>12492.243829839192</v>
      </c>
      <c r="T5089" s="25">
        <f t="shared" si="796"/>
        <v>0</v>
      </c>
      <c r="U5089" s="25" t="str">
        <f t="shared" si="797"/>
        <v>drain</v>
      </c>
      <c r="W5089" s="25">
        <f t="shared" si="800"/>
        <v>0</v>
      </c>
      <c r="X5089" s="25">
        <f t="shared" si="798"/>
        <v>54500.827556776232</v>
      </c>
      <c r="Y5089" s="25">
        <f t="shared" si="801"/>
        <v>12492.243829839193</v>
      </c>
      <c r="AA5089" s="25">
        <f t="shared" si="799"/>
        <v>0</v>
      </c>
      <c r="AC5089" s="25">
        <f t="shared" si="794"/>
        <v>0</v>
      </c>
    </row>
    <row r="5090" x14ac:dyDescent="0.2">
      <c r="L5090" s="24">
        <v>5085</v>
      </c>
      <c r="M5090" s="28">
        <v>0</v>
      </c>
      <c r="O5090" s="24">
        <v>5085</v>
      </c>
      <c r="P5090" s="24">
        <f>'ROTH 1.0'!O5090*'קובץ טיוטה'!$D$10</f>
        <v>16060.191783803757</v>
      </c>
      <c r="Q5090" s="24">
        <f t="shared" si="793"/>
        <v>12460.191783803757</v>
      </c>
      <c r="R5090" s="24">
        <f t="shared" si="802"/>
        <v>0</v>
      </c>
      <c r="S5090" s="24">
        <f t="shared" si="795"/>
        <v>12460.191783803757</v>
      </c>
      <c r="T5090" s="24">
        <f t="shared" si="796"/>
        <v>0</v>
      </c>
      <c r="U5090" s="24" t="str">
        <f t="shared" si="797"/>
        <v>drain</v>
      </c>
      <c r="W5090" s="24">
        <f t="shared" si="800"/>
        <v>0</v>
      </c>
      <c r="X5090" s="24">
        <f t="shared" si="798"/>
        <v>42040.635772972477</v>
      </c>
      <c r="Y5090" s="24">
        <f t="shared" si="801"/>
        <v>12460.191783803755</v>
      </c>
      <c r="AA5090" s="24">
        <f t="shared" si="799"/>
        <v>0</v>
      </c>
      <c r="AC5090" s="24">
        <f t="shared" si="794"/>
        <v>0</v>
      </c>
    </row>
    <row r="5091" x14ac:dyDescent="0.2">
      <c r="L5091" s="25">
        <v>5086</v>
      </c>
      <c r="M5091" s="29">
        <v>0</v>
      </c>
      <c r="O5091" s="25">
        <v>5086</v>
      </c>
      <c r="P5091" s="24">
        <f>'ROTH 1.0'!O5091*'קובץ טיוטה'!$D$10</f>
        <v>15704.28320999971</v>
      </c>
      <c r="Q5091" s="25">
        <f t="shared" si="793"/>
        <v>12104.28320999971</v>
      </c>
      <c r="R5091" s="24">
        <f t="shared" si="802"/>
        <v>0</v>
      </c>
      <c r="S5091" s="25">
        <f t="shared" si="795"/>
        <v>12104.28320999971</v>
      </c>
      <c r="T5091" s="25">
        <f t="shared" si="796"/>
        <v>0</v>
      </c>
      <c r="U5091" s="25" t="str">
        <f t="shared" si="797"/>
        <v>drain</v>
      </c>
      <c r="W5091" s="25">
        <f t="shared" si="800"/>
        <v>0</v>
      </c>
      <c r="X5091" s="25">
        <f t="shared" si="798"/>
        <v>29936.352562972766</v>
      </c>
      <c r="Y5091" s="25">
        <f t="shared" si="801"/>
        <v>12104.28320999971</v>
      </c>
      <c r="AA5091" s="25">
        <f t="shared" si="799"/>
        <v>0</v>
      </c>
      <c r="AC5091" s="25">
        <f t="shared" si="794"/>
        <v>0</v>
      </c>
    </row>
    <row r="5092" x14ac:dyDescent="0.2">
      <c r="L5092" s="24">
        <v>5087</v>
      </c>
      <c r="M5092" s="28">
        <v>0</v>
      </c>
      <c r="O5092" s="24">
        <v>5087</v>
      </c>
      <c r="P5092" s="24">
        <f>'ROTH 1.0'!O5092*'קובץ טיוטה'!$D$10</f>
        <v>15058.673132413882</v>
      </c>
      <c r="Q5092" s="24">
        <f t="shared" si="793"/>
        <v>11458.673132413882</v>
      </c>
      <c r="R5092" s="24">
        <f t="shared" si="802"/>
        <v>0</v>
      </c>
      <c r="S5092" s="24">
        <f t="shared" si="795"/>
        <v>11458.673132413882</v>
      </c>
      <c r="T5092" s="24">
        <f t="shared" si="796"/>
        <v>0</v>
      </c>
      <c r="U5092" s="24" t="str">
        <f t="shared" si="797"/>
        <v>drain</v>
      </c>
      <c r="W5092" s="24">
        <f t="shared" si="800"/>
        <v>0</v>
      </c>
      <c r="X5092" s="24">
        <f t="shared" si="798"/>
        <v>18477.679430558885</v>
      </c>
      <c r="Y5092" s="24">
        <f t="shared" si="801"/>
        <v>11458.673132413882</v>
      </c>
      <c r="AA5092" s="24">
        <f t="shared" si="799"/>
        <v>0</v>
      </c>
      <c r="AC5092" s="24">
        <f t="shared" si="794"/>
        <v>0</v>
      </c>
    </row>
    <row r="5093" x14ac:dyDescent="0.2">
      <c r="L5093" s="25">
        <v>5088</v>
      </c>
      <c r="M5093" s="29">
        <v>0</v>
      </c>
      <c r="O5093" s="25">
        <v>5088</v>
      </c>
      <c r="P5093" s="24">
        <f>'ROTH 1.0'!O5093*'קובץ טיוטה'!$D$10</f>
        <v>14143.777003747577</v>
      </c>
      <c r="Q5093" s="25">
        <f t="shared" si="793"/>
        <v>10543.777003747577</v>
      </c>
      <c r="R5093" s="24">
        <f t="shared" si="802"/>
        <v>0</v>
      </c>
      <c r="S5093" s="25">
        <f t="shared" si="795"/>
        <v>10543.777003747577</v>
      </c>
      <c r="T5093" s="25">
        <f t="shared" si="796"/>
        <v>0</v>
      </c>
      <c r="U5093" s="25" t="str">
        <f t="shared" si="797"/>
        <v>drain</v>
      </c>
      <c r="W5093" s="25">
        <f t="shared" si="800"/>
        <v>0</v>
      </c>
      <c r="X5093" s="25">
        <f t="shared" si="798"/>
        <v>7933.902426811308</v>
      </c>
      <c r="Y5093" s="25">
        <f t="shared" si="801"/>
        <v>10543.777003747577</v>
      </c>
      <c r="AA5093" s="25">
        <f t="shared" si="799"/>
        <v>0</v>
      </c>
      <c r="AC5093" s="25">
        <f t="shared" si="794"/>
        <v>0</v>
      </c>
    </row>
    <row r="5094" x14ac:dyDescent="0.2">
      <c r="L5094" s="24">
        <v>5089</v>
      </c>
      <c r="M5094" s="28">
        <v>0</v>
      </c>
      <c r="O5094" s="24">
        <v>5089</v>
      </c>
      <c r="P5094" s="24">
        <f>'ROTH 1.0'!O5094*'קובץ טיוטה'!$D$10</f>
        <v>13495.770247674525</v>
      </c>
      <c r="Q5094" s="24">
        <f t="shared" si="793"/>
        <v>9895.7702476745253</v>
      </c>
      <c r="R5094" s="24">
        <f t="shared" si="802"/>
        <v>0</v>
      </c>
      <c r="S5094" s="24">
        <f t="shared" si="795"/>
        <v>9895.7702476745253</v>
      </c>
      <c r="T5094" s="24">
        <f t="shared" si="796"/>
        <v>0</v>
      </c>
      <c r="U5094" s="24" t="str">
        <f t="shared" si="797"/>
        <v>drain</v>
      </c>
      <c r="W5094" s="24">
        <f t="shared" si="800"/>
        <v>0</v>
      </c>
      <c r="X5094" s="24">
        <f t="shared" si="798"/>
        <v>0</v>
      </c>
      <c r="Y5094" s="24">
        <f t="shared" si="801"/>
        <v>7933.902426811308</v>
      </c>
      <c r="AA5094" s="24">
        <f t="shared" si="799"/>
        <v>1961.8678208632173</v>
      </c>
      <c r="AC5094" s="24">
        <f t="shared" si="794"/>
        <v>0</v>
      </c>
    </row>
    <row r="5095" x14ac:dyDescent="0.2">
      <c r="L5095" s="25">
        <v>5090</v>
      </c>
      <c r="M5095" s="29">
        <v>0</v>
      </c>
      <c r="O5095" s="25">
        <v>5090</v>
      </c>
      <c r="P5095" s="24">
        <f>'ROTH 1.0'!O5095*'קובץ טיוטה'!$D$10</f>
        <v>12807.318569108536</v>
      </c>
      <c r="Q5095" s="25">
        <f t="shared" si="793"/>
        <v>9207.3185691085364</v>
      </c>
      <c r="R5095" s="24">
        <f t="shared" si="802"/>
        <v>0</v>
      </c>
      <c r="S5095" s="25">
        <f t="shared" si="795"/>
        <v>9207.3185691085364</v>
      </c>
      <c r="T5095" s="25">
        <f t="shared" si="796"/>
        <v>0</v>
      </c>
      <c r="U5095" s="25" t="str">
        <f t="shared" si="797"/>
        <v>drain</v>
      </c>
      <c r="W5095" s="25">
        <f t="shared" si="800"/>
        <v>0</v>
      </c>
      <c r="X5095" s="25">
        <f t="shared" si="798"/>
        <v>0</v>
      </c>
      <c r="Y5095" s="25">
        <f t="shared" si="801"/>
        <v>0</v>
      </c>
      <c r="AA5095" s="25">
        <f t="shared" si="799"/>
        <v>9207.3185691085364</v>
      </c>
      <c r="AC5095" s="25">
        <f t="shared" si="794"/>
        <v>0</v>
      </c>
    </row>
    <row r="5096" x14ac:dyDescent="0.2">
      <c r="L5096" s="24">
        <v>5091</v>
      </c>
      <c r="M5096" s="28">
        <v>0</v>
      </c>
      <c r="O5096" s="24">
        <v>5091</v>
      </c>
      <c r="P5096" s="24">
        <f>'ROTH 1.0'!O5096*'קובץ טיוטה'!$D$10</f>
        <v>12538.405848074641</v>
      </c>
      <c r="Q5096" s="24">
        <f t="shared" si="793"/>
        <v>8938.4058480746407</v>
      </c>
      <c r="R5096" s="24">
        <f t="shared" si="802"/>
        <v>0</v>
      </c>
      <c r="S5096" s="24">
        <f t="shared" si="795"/>
        <v>8938.4058480746407</v>
      </c>
      <c r="T5096" s="24">
        <f t="shared" si="796"/>
        <v>0</v>
      </c>
      <c r="U5096" s="24" t="str">
        <f t="shared" si="797"/>
        <v>drain</v>
      </c>
      <c r="W5096" s="24">
        <f t="shared" si="800"/>
        <v>0</v>
      </c>
      <c r="X5096" s="24">
        <f t="shared" si="798"/>
        <v>0</v>
      </c>
      <c r="Y5096" s="24">
        <f t="shared" si="801"/>
        <v>0</v>
      </c>
      <c r="AA5096" s="24">
        <f t="shared" si="799"/>
        <v>8938.4058480746407</v>
      </c>
      <c r="AC5096" s="24">
        <f t="shared" si="794"/>
        <v>0</v>
      </c>
    </row>
    <row r="5097" x14ac:dyDescent="0.2">
      <c r="L5097" s="25">
        <v>5092</v>
      </c>
      <c r="M5097" s="29">
        <v>0</v>
      </c>
      <c r="O5097" s="25">
        <v>5092</v>
      </c>
      <c r="P5097" s="24">
        <f>'ROTH 1.0'!O5097*'קובץ טיוטה'!$D$10</f>
        <v>12246.265731744134</v>
      </c>
      <c r="Q5097" s="25">
        <f t="shared" si="793"/>
        <v>8646.2657317441335</v>
      </c>
      <c r="R5097" s="24">
        <f t="shared" si="802"/>
        <v>0</v>
      </c>
      <c r="S5097" s="25">
        <f t="shared" si="795"/>
        <v>8646.2657317441335</v>
      </c>
      <c r="T5097" s="25">
        <f t="shared" si="796"/>
        <v>0</v>
      </c>
      <c r="U5097" s="25" t="str">
        <f t="shared" si="797"/>
        <v>drain</v>
      </c>
      <c r="W5097" s="25">
        <f t="shared" si="800"/>
        <v>0</v>
      </c>
      <c r="X5097" s="25">
        <f t="shared" si="798"/>
        <v>0</v>
      </c>
      <c r="Y5097" s="25">
        <f t="shared" si="801"/>
        <v>0</v>
      </c>
      <c r="AA5097" s="25">
        <f t="shared" si="799"/>
        <v>8646.2657317441335</v>
      </c>
      <c r="AC5097" s="25">
        <f t="shared" si="794"/>
        <v>0</v>
      </c>
    </row>
    <row r="5098" x14ac:dyDescent="0.2">
      <c r="L5098" s="24">
        <v>5093</v>
      </c>
      <c r="M5098" s="28">
        <v>0</v>
      </c>
      <c r="O5098" s="24">
        <v>5093</v>
      </c>
      <c r="P5098" s="24">
        <f>'ROTH 1.0'!O5098*'קובץ טיוטה'!$D$10</f>
        <v>12098.37478746938</v>
      </c>
      <c r="Q5098" s="24">
        <f t="shared" si="793"/>
        <v>8498.37478746938</v>
      </c>
      <c r="R5098" s="24">
        <f t="shared" si="802"/>
        <v>0</v>
      </c>
      <c r="S5098" s="24">
        <f t="shared" si="795"/>
        <v>8498.37478746938</v>
      </c>
      <c r="T5098" s="24">
        <f t="shared" si="796"/>
        <v>0</v>
      </c>
      <c r="U5098" s="24" t="str">
        <f t="shared" si="797"/>
        <v>drain</v>
      </c>
      <c r="W5098" s="24">
        <f t="shared" si="800"/>
        <v>0</v>
      </c>
      <c r="X5098" s="24">
        <f t="shared" si="798"/>
        <v>0</v>
      </c>
      <c r="Y5098" s="24">
        <f t="shared" si="801"/>
        <v>0</v>
      </c>
      <c r="AA5098" s="24">
        <f t="shared" si="799"/>
        <v>8498.37478746938</v>
      </c>
      <c r="AC5098" s="24">
        <f t="shared" si="794"/>
        <v>0</v>
      </c>
    </row>
    <row r="5099" x14ac:dyDescent="0.2">
      <c r="L5099" s="25">
        <v>5094</v>
      </c>
      <c r="M5099" s="29">
        <v>0</v>
      </c>
      <c r="O5099" s="25">
        <v>5094</v>
      </c>
      <c r="P5099" s="24">
        <f>'ROTH 1.0'!O5099*'קובץ טיוטה'!$D$10</f>
        <v>12059.944287072694</v>
      </c>
      <c r="Q5099" s="25">
        <f t="shared" si="793"/>
        <v>8459.9442870726944</v>
      </c>
      <c r="R5099" s="24">
        <f t="shared" si="802"/>
        <v>0</v>
      </c>
      <c r="S5099" s="25">
        <f t="shared" si="795"/>
        <v>8459.9442870726944</v>
      </c>
      <c r="T5099" s="25">
        <f t="shared" si="796"/>
        <v>0</v>
      </c>
      <c r="U5099" s="25" t="str">
        <f t="shared" si="797"/>
        <v>drain</v>
      </c>
      <c r="W5099" s="25">
        <f t="shared" si="800"/>
        <v>0</v>
      </c>
      <c r="X5099" s="25">
        <f t="shared" si="798"/>
        <v>0</v>
      </c>
      <c r="Y5099" s="25">
        <f t="shared" si="801"/>
        <v>0</v>
      </c>
      <c r="AA5099" s="25">
        <f t="shared" si="799"/>
        <v>8459.9442870726944</v>
      </c>
      <c r="AC5099" s="25">
        <f t="shared" si="794"/>
        <v>0</v>
      </c>
    </row>
    <row r="5100" x14ac:dyDescent="0.2">
      <c r="L5100" s="24">
        <v>5095</v>
      </c>
      <c r="M5100" s="28">
        <v>0.18862499199999999</v>
      </c>
      <c r="O5100" s="24">
        <v>5095</v>
      </c>
      <c r="P5100" s="24">
        <f>'ROTH 1.0'!O5100*'קובץ טיוטה'!$D$10</f>
        <v>12667.93930786254</v>
      </c>
      <c r="Q5100" s="24">
        <f t="shared" si="793"/>
        <v>9067.9393078625399</v>
      </c>
      <c r="R5100" s="24">
        <f t="shared" si="802"/>
        <v>12826.499456</v>
      </c>
      <c r="S5100" s="24">
        <f t="shared" si="795"/>
        <v>0</v>
      </c>
      <c r="T5100" s="24">
        <f t="shared" si="796"/>
        <v>3758.5601481374597</v>
      </c>
      <c r="U5100" s="24" t="str">
        <f t="shared" si="797"/>
        <v>charge</v>
      </c>
      <c r="W5100" s="24">
        <f t="shared" si="800"/>
        <v>3382.7041333237139</v>
      </c>
      <c r="X5100" s="24">
        <f t="shared" si="798"/>
        <v>3382.7041333237139</v>
      </c>
      <c r="Y5100" s="24">
        <f t="shared" si="801"/>
        <v>0</v>
      </c>
      <c r="AA5100" s="24">
        <f t="shared" si="799"/>
        <v>0</v>
      </c>
      <c r="AC5100" s="24">
        <f t="shared" si="794"/>
        <v>375.85601481374579</v>
      </c>
    </row>
    <row r="5101" x14ac:dyDescent="0.2">
      <c r="L5101" s="25">
        <v>5096</v>
      </c>
      <c r="M5101" s="29">
        <v>0.35601110699999999</v>
      </c>
      <c r="O5101" s="25">
        <v>5096</v>
      </c>
      <c r="P5101" s="24">
        <f>'ROTH 1.0'!O5101*'קובץ טיוטה'!$D$10</f>
        <v>14240.568976942166</v>
      </c>
      <c r="Q5101" s="25">
        <f t="shared" si="793"/>
        <v>10640.568976942166</v>
      </c>
      <c r="R5101" s="24">
        <f t="shared" si="802"/>
        <v>24208.755276</v>
      </c>
      <c r="S5101" s="25">
        <f t="shared" si="795"/>
        <v>0</v>
      </c>
      <c r="T5101" s="25">
        <f t="shared" si="796"/>
        <v>13568.186299057834</v>
      </c>
      <c r="U5101" s="25" t="str">
        <f t="shared" si="797"/>
        <v>charge</v>
      </c>
      <c r="W5101" s="25">
        <f t="shared" si="800"/>
        <v>12211.36766915205</v>
      </c>
      <c r="X5101" s="25">
        <f t="shared" si="798"/>
        <v>15594.071802475764</v>
      </c>
      <c r="Y5101" s="25">
        <f t="shared" si="801"/>
        <v>0</v>
      </c>
      <c r="AA5101" s="25">
        <f t="shared" si="799"/>
        <v>0</v>
      </c>
      <c r="AC5101" s="25">
        <f t="shared" si="794"/>
        <v>1356.8186299057834</v>
      </c>
    </row>
    <row r="5102" x14ac:dyDescent="0.2">
      <c r="L5102" s="24">
        <v>5097</v>
      </c>
      <c r="M5102" s="28">
        <v>0.55088086000000003</v>
      </c>
      <c r="O5102" s="24">
        <v>5097</v>
      </c>
      <c r="P5102" s="24">
        <f>'ROTH 1.0'!O5102*'קובץ טיוטה'!$D$10</f>
        <v>15600.393068852296</v>
      </c>
      <c r="Q5102" s="24">
        <f t="shared" si="793"/>
        <v>12000.393068852296</v>
      </c>
      <c r="R5102" s="24">
        <f t="shared" si="802"/>
        <v>37459.898480000003</v>
      </c>
      <c r="S5102" s="24">
        <f t="shared" si="795"/>
        <v>0</v>
      </c>
      <c r="T5102" s="24">
        <f t="shared" si="796"/>
        <v>25459.505411147707</v>
      </c>
      <c r="U5102" s="24" t="str">
        <f t="shared" si="797"/>
        <v>charge</v>
      </c>
      <c r="W5102" s="24">
        <f t="shared" si="800"/>
        <v>22913.554870032938</v>
      </c>
      <c r="X5102" s="24">
        <f t="shared" si="798"/>
        <v>38507.626672508704</v>
      </c>
      <c r="Y5102" s="24">
        <f t="shared" si="801"/>
        <v>0</v>
      </c>
      <c r="AA5102" s="24">
        <f t="shared" si="799"/>
        <v>0</v>
      </c>
      <c r="AC5102" s="24">
        <f t="shared" si="794"/>
        <v>2545.9505411147693</v>
      </c>
    </row>
    <row r="5103" x14ac:dyDescent="0.2">
      <c r="L5103" s="25">
        <v>5098</v>
      </c>
      <c r="M5103" s="29">
        <v>0.64139158100000004</v>
      </c>
      <c r="O5103" s="25">
        <v>5098</v>
      </c>
      <c r="P5103" s="24">
        <f>'ROTH 1.0'!O5103*'קובץ טיוטה'!$D$10</f>
        <v>16658.249509662564</v>
      </c>
      <c r="Q5103" s="25">
        <f t="shared" si="793"/>
        <v>13058.249509662564</v>
      </c>
      <c r="R5103" s="24">
        <f t="shared" si="802"/>
        <v>43614.627508000005</v>
      </c>
      <c r="S5103" s="25">
        <f t="shared" si="795"/>
        <v>0</v>
      </c>
      <c r="T5103" s="25">
        <f t="shared" si="796"/>
        <v>30556.377998337441</v>
      </c>
      <c r="U5103" s="25" t="str">
        <f t="shared" si="797"/>
        <v>charge</v>
      </c>
      <c r="W5103" s="25">
        <f t="shared" si="800"/>
        <v>27500.7401985037</v>
      </c>
      <c r="X5103" s="25">
        <f t="shared" si="798"/>
        <v>66008.366871012404</v>
      </c>
      <c r="Y5103" s="25">
        <f t="shared" si="801"/>
        <v>0</v>
      </c>
      <c r="AA5103" s="25">
        <f t="shared" si="799"/>
        <v>0</v>
      </c>
      <c r="AC5103" s="25">
        <f t="shared" si="794"/>
        <v>3055.6377998337412</v>
      </c>
    </row>
    <row r="5104" x14ac:dyDescent="0.2">
      <c r="L5104" s="24">
        <v>5099</v>
      </c>
      <c r="M5104" s="28">
        <v>0.66289304500000001</v>
      </c>
      <c r="O5104" s="24">
        <v>5099</v>
      </c>
      <c r="P5104" s="24">
        <f>'ROTH 1.0'!O5104*'קובץ טיוטה'!$D$10</f>
        <v>17386.239145275085</v>
      </c>
      <c r="Q5104" s="24">
        <f t="shared" si="793"/>
        <v>13786.239145275085</v>
      </c>
      <c r="R5104" s="24">
        <f t="shared" si="802"/>
        <v>45076.727059999997</v>
      </c>
      <c r="S5104" s="24">
        <f t="shared" si="795"/>
        <v>0</v>
      </c>
      <c r="T5104" s="24">
        <f t="shared" si="796"/>
        <v>31290.487914724912</v>
      </c>
      <c r="U5104" s="24" t="str">
        <f t="shared" si="797"/>
        <v>charge</v>
      </c>
      <c r="W5104" s="24">
        <f t="shared" si="800"/>
        <v>11991.633128987596</v>
      </c>
      <c r="X5104" s="24">
        <f t="shared" si="798"/>
        <v>78000</v>
      </c>
      <c r="Y5104" s="24">
        <f t="shared" si="801"/>
        <v>0</v>
      </c>
      <c r="AA5104" s="24">
        <f t="shared" si="799"/>
        <v>0</v>
      </c>
      <c r="AC5104" s="24">
        <f t="shared" si="794"/>
        <v>19298.854785737316</v>
      </c>
    </row>
    <row r="5105" x14ac:dyDescent="0.2">
      <c r="L5105" s="25">
        <v>5100</v>
      </c>
      <c r="M5105" s="29">
        <v>0.65881690399999993</v>
      </c>
      <c r="O5105" s="25">
        <v>5100</v>
      </c>
      <c r="P5105" s="24">
        <f>'ROTH 1.0'!O5105*'קובץ טיוטה'!$D$10</f>
        <v>18005.535644334494</v>
      </c>
      <c r="Q5105" s="25">
        <f t="shared" si="793"/>
        <v>14405.535644334494</v>
      </c>
      <c r="R5105" s="24">
        <f t="shared" si="802"/>
        <v>44799.549471999992</v>
      </c>
      <c r="S5105" s="25">
        <f t="shared" si="795"/>
        <v>0</v>
      </c>
      <c r="T5105" s="25">
        <f t="shared" si="796"/>
        <v>30394.013827665498</v>
      </c>
      <c r="U5105" s="25" t="str">
        <f t="shared" si="797"/>
        <v>charge</v>
      </c>
      <c r="W5105" s="25">
        <f t="shared" si="800"/>
        <v>0</v>
      </c>
      <c r="X5105" s="25">
        <f t="shared" si="798"/>
        <v>78000</v>
      </c>
      <c r="Y5105" s="25">
        <f t="shared" si="801"/>
        <v>0</v>
      </c>
      <c r="AA5105" s="25">
        <f t="shared" si="799"/>
        <v>0</v>
      </c>
      <c r="AC5105" s="25">
        <f t="shared" si="794"/>
        <v>30394.013827665498</v>
      </c>
    </row>
    <row r="5106" x14ac:dyDescent="0.2">
      <c r="L5106" s="24">
        <v>5101</v>
      </c>
      <c r="M5106" s="28">
        <v>0.65728430400000004</v>
      </c>
      <c r="O5106" s="24">
        <v>5101</v>
      </c>
      <c r="P5106" s="24">
        <f>'ROTH 1.0'!O5106*'קובץ טיוטה'!$D$10</f>
        <v>18642.194933714112</v>
      </c>
      <c r="Q5106" s="24">
        <f t="shared" si="793"/>
        <v>15042.194933714112</v>
      </c>
      <c r="R5106" s="24">
        <f t="shared" si="802"/>
        <v>44695.332672000004</v>
      </c>
      <c r="S5106" s="24">
        <f t="shared" si="795"/>
        <v>0</v>
      </c>
      <c r="T5106" s="24">
        <f t="shared" si="796"/>
        <v>29653.137738285892</v>
      </c>
      <c r="U5106" s="24" t="str">
        <f t="shared" si="797"/>
        <v>charge</v>
      </c>
      <c r="W5106" s="24">
        <f t="shared" si="800"/>
        <v>0</v>
      </c>
      <c r="X5106" s="24">
        <f t="shared" si="798"/>
        <v>78000</v>
      </c>
      <c r="Y5106" s="24">
        <f t="shared" si="801"/>
        <v>0</v>
      </c>
      <c r="AA5106" s="24">
        <f t="shared" si="799"/>
        <v>0</v>
      </c>
      <c r="AC5106" s="24">
        <f t="shared" si="794"/>
        <v>29653.137738285892</v>
      </c>
    </row>
    <row r="5107" x14ac:dyDescent="0.2">
      <c r="L5107" s="25">
        <v>5102</v>
      </c>
      <c r="M5107" s="29">
        <v>0.72101076899999994</v>
      </c>
      <c r="O5107" s="25">
        <v>5102</v>
      </c>
      <c r="P5107" s="24">
        <f>'ROTH 1.0'!O5107*'קובץ טיוטה'!$D$10</f>
        <v>19152.385339474429</v>
      </c>
      <c r="Q5107" s="25">
        <f t="shared" si="793"/>
        <v>15552.385339474429</v>
      </c>
      <c r="R5107" s="24">
        <f t="shared" si="802"/>
        <v>49028.732292000001</v>
      </c>
      <c r="S5107" s="25">
        <f t="shared" si="795"/>
        <v>0</v>
      </c>
      <c r="T5107" s="25">
        <f t="shared" si="796"/>
        <v>33476.346952525571</v>
      </c>
      <c r="U5107" s="25" t="str">
        <f t="shared" si="797"/>
        <v>charge</v>
      </c>
      <c r="W5107" s="25">
        <f t="shared" si="800"/>
        <v>0</v>
      </c>
      <c r="X5107" s="25">
        <f t="shared" si="798"/>
        <v>78000</v>
      </c>
      <c r="Y5107" s="25">
        <f t="shared" si="801"/>
        <v>0</v>
      </c>
      <c r="AA5107" s="25">
        <f t="shared" si="799"/>
        <v>0</v>
      </c>
      <c r="AC5107" s="25">
        <f t="shared" si="794"/>
        <v>33476.346952525571</v>
      </c>
    </row>
    <row r="5108" x14ac:dyDescent="0.2">
      <c r="L5108" s="24">
        <v>5103</v>
      </c>
      <c r="M5108" s="28">
        <v>0.71671777300000006</v>
      </c>
      <c r="O5108" s="24">
        <v>5103</v>
      </c>
      <c r="P5108" s="24">
        <f>'ROTH 1.0'!O5108*'קובץ טיוטה'!$D$10</f>
        <v>19485.363978080244</v>
      </c>
      <c r="Q5108" s="24">
        <f t="shared" si="793"/>
        <v>15885.363978080244</v>
      </c>
      <c r="R5108" s="24">
        <f t="shared" si="802"/>
        <v>48736.808563999999</v>
      </c>
      <c r="S5108" s="24">
        <f t="shared" si="795"/>
        <v>0</v>
      </c>
      <c r="T5108" s="24">
        <f t="shared" si="796"/>
        <v>32851.444585919759</v>
      </c>
      <c r="U5108" s="24" t="str">
        <f t="shared" si="797"/>
        <v>charge</v>
      </c>
      <c r="W5108" s="24">
        <f t="shared" si="800"/>
        <v>0</v>
      </c>
      <c r="X5108" s="24">
        <f t="shared" si="798"/>
        <v>78000</v>
      </c>
      <c r="Y5108" s="24">
        <f t="shared" si="801"/>
        <v>0</v>
      </c>
      <c r="AA5108" s="24">
        <f t="shared" si="799"/>
        <v>0</v>
      </c>
      <c r="AC5108" s="24">
        <f t="shared" si="794"/>
        <v>32851.444585919759</v>
      </c>
    </row>
    <row r="5109" x14ac:dyDescent="0.2">
      <c r="L5109" s="25">
        <v>5104</v>
      </c>
      <c r="M5109" s="29">
        <v>0.69575918299999995</v>
      </c>
      <c r="O5109" s="25">
        <v>5104</v>
      </c>
      <c r="P5109" s="24">
        <f>'ROTH 1.0'!O5109*'קובץ טיוטה'!$D$10</f>
        <v>19261.370400498326</v>
      </c>
      <c r="Q5109" s="25">
        <f t="shared" si="793"/>
        <v>15661.370400498326</v>
      </c>
      <c r="R5109" s="24">
        <f t="shared" si="802"/>
        <v>47311.624443999994</v>
      </c>
      <c r="S5109" s="25">
        <f t="shared" si="795"/>
        <v>0</v>
      </c>
      <c r="T5109" s="25">
        <f t="shared" si="796"/>
        <v>31650.254043501667</v>
      </c>
      <c r="U5109" s="25" t="str">
        <f t="shared" si="797"/>
        <v>charge</v>
      </c>
      <c r="W5109" s="25">
        <f t="shared" si="800"/>
        <v>0</v>
      </c>
      <c r="X5109" s="25">
        <f t="shared" si="798"/>
        <v>78000</v>
      </c>
      <c r="Y5109" s="25">
        <f t="shared" si="801"/>
        <v>0</v>
      </c>
      <c r="AA5109" s="25">
        <f t="shared" si="799"/>
        <v>0</v>
      </c>
      <c r="AC5109" s="25">
        <f t="shared" si="794"/>
        <v>31650.254043501667</v>
      </c>
    </row>
    <row r="5110" x14ac:dyDescent="0.2">
      <c r="L5110" s="24">
        <v>5105</v>
      </c>
      <c r="M5110" s="28">
        <v>0.56863519799999995</v>
      </c>
      <c r="O5110" s="24">
        <v>5105</v>
      </c>
      <c r="P5110" s="24">
        <f>'ROTH 1.0'!O5110*'קובץ טיוטה'!$D$10</f>
        <v>18928.069495186191</v>
      </c>
      <c r="Q5110" s="24">
        <f t="shared" si="793"/>
        <v>15328.069495186191</v>
      </c>
      <c r="R5110" s="24">
        <f t="shared" si="802"/>
        <v>38667.193463999996</v>
      </c>
      <c r="S5110" s="24">
        <f t="shared" si="795"/>
        <v>0</v>
      </c>
      <c r="T5110" s="24">
        <f t="shared" si="796"/>
        <v>23339.123968813805</v>
      </c>
      <c r="U5110" s="24" t="str">
        <f t="shared" si="797"/>
        <v>charge</v>
      </c>
      <c r="W5110" s="24">
        <f t="shared" si="800"/>
        <v>0</v>
      </c>
      <c r="X5110" s="24">
        <f t="shared" si="798"/>
        <v>78000</v>
      </c>
      <c r="Y5110" s="24">
        <f t="shared" si="801"/>
        <v>0</v>
      </c>
      <c r="AA5110" s="24">
        <f t="shared" si="799"/>
        <v>0</v>
      </c>
      <c r="AC5110" s="24">
        <f t="shared" si="794"/>
        <v>23339.123968813805</v>
      </c>
    </row>
    <row r="5111" x14ac:dyDescent="0.2">
      <c r="L5111" s="25">
        <v>5106</v>
      </c>
      <c r="M5111" s="29">
        <v>0.257509237</v>
      </c>
      <c r="O5111" s="25">
        <v>5106</v>
      </c>
      <c r="P5111" s="24">
        <f>'ROTH 1.0'!O5111*'קובץ טיוטה'!$D$10</f>
        <v>18511.060754225698</v>
      </c>
      <c r="Q5111" s="25">
        <f t="shared" si="793"/>
        <v>14911.060754225698</v>
      </c>
      <c r="R5111" s="24">
        <f t="shared" si="802"/>
        <v>17510.628116</v>
      </c>
      <c r="S5111" s="25">
        <f t="shared" si="795"/>
        <v>0</v>
      </c>
      <c r="T5111" s="25">
        <f t="shared" si="796"/>
        <v>2599.5673617743014</v>
      </c>
      <c r="U5111" s="25" t="str">
        <f t="shared" si="797"/>
        <v>charge</v>
      </c>
      <c r="W5111" s="25">
        <f t="shared" si="800"/>
        <v>0</v>
      </c>
      <c r="X5111" s="25">
        <f t="shared" si="798"/>
        <v>78000</v>
      </c>
      <c r="Y5111" s="25">
        <f t="shared" si="801"/>
        <v>0</v>
      </c>
      <c r="AA5111" s="25">
        <f t="shared" si="799"/>
        <v>0</v>
      </c>
      <c r="AC5111" s="25">
        <f t="shared" si="794"/>
        <v>2599.5673617743014</v>
      </c>
    </row>
    <row r="5112" x14ac:dyDescent="0.2">
      <c r="L5112" s="24">
        <v>5107</v>
      </c>
      <c r="M5112" s="28">
        <v>2.5198824000000002E-2</v>
      </c>
      <c r="O5112" s="24">
        <v>5107</v>
      </c>
      <c r="P5112" s="24">
        <f>'ROTH 1.0'!O5112*'קובץ טיוטה'!$D$10</f>
        <v>17744.656879263115</v>
      </c>
      <c r="Q5112" s="24">
        <f t="shared" si="793"/>
        <v>14144.656879263115</v>
      </c>
      <c r="R5112" s="24">
        <f t="shared" si="802"/>
        <v>1713.5200320000001</v>
      </c>
      <c r="S5112" s="24">
        <f t="shared" si="795"/>
        <v>12431.136847263115</v>
      </c>
      <c r="T5112" s="24">
        <f t="shared" si="796"/>
        <v>0</v>
      </c>
      <c r="U5112" s="24" t="str">
        <f t="shared" si="797"/>
        <v>drain</v>
      </c>
      <c r="W5112" s="24">
        <f t="shared" si="800"/>
        <v>0</v>
      </c>
      <c r="X5112" s="24">
        <f t="shared" si="798"/>
        <v>65568.863152736885</v>
      </c>
      <c r="Y5112" s="24">
        <f t="shared" si="801"/>
        <v>12431.136847263115</v>
      </c>
      <c r="AA5112" s="24">
        <f t="shared" si="799"/>
        <v>0</v>
      </c>
      <c r="AC5112" s="24">
        <f t="shared" si="794"/>
        <v>0</v>
      </c>
    </row>
    <row r="5113" x14ac:dyDescent="0.2">
      <c r="L5113" s="25">
        <v>5108</v>
      </c>
      <c r="M5113" s="29">
        <v>0</v>
      </c>
      <c r="O5113" s="25">
        <v>5108</v>
      </c>
      <c r="P5113" s="24">
        <f>'ROTH 1.0'!O5113*'קובץ טיוטה'!$D$10</f>
        <v>17572.802852933175</v>
      </c>
      <c r="Q5113" s="25">
        <f t="shared" si="793"/>
        <v>13972.802852933175</v>
      </c>
      <c r="R5113" s="24">
        <f t="shared" si="802"/>
        <v>0</v>
      </c>
      <c r="S5113" s="25">
        <f t="shared" si="795"/>
        <v>13972.802852933175</v>
      </c>
      <c r="T5113" s="25">
        <f t="shared" si="796"/>
        <v>0</v>
      </c>
      <c r="U5113" s="25" t="str">
        <f t="shared" si="797"/>
        <v>drain</v>
      </c>
      <c r="W5113" s="25">
        <f t="shared" si="800"/>
        <v>0</v>
      </c>
      <c r="X5113" s="25">
        <f t="shared" si="798"/>
        <v>51596.060299803707</v>
      </c>
      <c r="Y5113" s="25">
        <f t="shared" si="801"/>
        <v>13972.802852933179</v>
      </c>
      <c r="AA5113" s="25">
        <f t="shared" si="799"/>
        <v>0</v>
      </c>
      <c r="AC5113" s="25">
        <f t="shared" si="794"/>
        <v>0</v>
      </c>
    </row>
    <row r="5114" x14ac:dyDescent="0.2">
      <c r="L5114" s="24">
        <v>5109</v>
      </c>
      <c r="M5114" s="28">
        <v>0</v>
      </c>
      <c r="O5114" s="24">
        <v>5109</v>
      </c>
      <c r="P5114" s="24">
        <f>'ROTH 1.0'!O5114*'קובץ טיוטה'!$D$10</f>
        <v>17295.326920666943</v>
      </c>
      <c r="Q5114" s="24">
        <f t="shared" si="793"/>
        <v>13695.326920666943</v>
      </c>
      <c r="R5114" s="24">
        <f t="shared" si="802"/>
        <v>0</v>
      </c>
      <c r="S5114" s="24">
        <f t="shared" si="795"/>
        <v>13695.326920666943</v>
      </c>
      <c r="T5114" s="24">
        <f t="shared" si="796"/>
        <v>0</v>
      </c>
      <c r="U5114" s="24" t="str">
        <f t="shared" si="797"/>
        <v>drain</v>
      </c>
      <c r="W5114" s="24">
        <f t="shared" si="800"/>
        <v>0</v>
      </c>
      <c r="X5114" s="24">
        <f t="shared" si="798"/>
        <v>37900.733379136764</v>
      </c>
      <c r="Y5114" s="24">
        <f t="shared" si="801"/>
        <v>13695.326920666943</v>
      </c>
      <c r="AA5114" s="24">
        <f t="shared" si="799"/>
        <v>0</v>
      </c>
      <c r="AC5114" s="24">
        <f t="shared" si="794"/>
        <v>0</v>
      </c>
    </row>
    <row r="5115" x14ac:dyDescent="0.2">
      <c r="L5115" s="25">
        <v>5110</v>
      </c>
      <c r="M5115" s="29">
        <v>0</v>
      </c>
      <c r="O5115" s="25">
        <v>5110</v>
      </c>
      <c r="P5115" s="24">
        <f>'ROTH 1.0'!O5115*'קובץ טיוטה'!$D$10</f>
        <v>16540.664237608493</v>
      </c>
      <c r="Q5115" s="25">
        <f t="shared" si="793"/>
        <v>12940.664237608493</v>
      </c>
      <c r="R5115" s="24">
        <f t="shared" si="802"/>
        <v>0</v>
      </c>
      <c r="S5115" s="25">
        <f t="shared" si="795"/>
        <v>12940.664237608493</v>
      </c>
      <c r="T5115" s="25">
        <f t="shared" si="796"/>
        <v>0</v>
      </c>
      <c r="U5115" s="25" t="str">
        <f t="shared" si="797"/>
        <v>drain</v>
      </c>
      <c r="W5115" s="25">
        <f t="shared" si="800"/>
        <v>0</v>
      </c>
      <c r="X5115" s="25">
        <f t="shared" si="798"/>
        <v>24960.069141528271</v>
      </c>
      <c r="Y5115" s="25">
        <f t="shared" si="801"/>
        <v>12940.664237608493</v>
      </c>
      <c r="AA5115" s="25">
        <f t="shared" si="799"/>
        <v>0</v>
      </c>
      <c r="AC5115" s="25">
        <f t="shared" si="794"/>
        <v>0</v>
      </c>
    </row>
    <row r="5116" x14ac:dyDescent="0.2">
      <c r="L5116" s="24">
        <v>5111</v>
      </c>
      <c r="M5116" s="28">
        <v>0</v>
      </c>
      <c r="O5116" s="24">
        <v>5111</v>
      </c>
      <c r="P5116" s="24">
        <f>'ROTH 1.0'!O5116*'קובץ טיוטה'!$D$10</f>
        <v>15583.900012008515</v>
      </c>
      <c r="Q5116" s="24">
        <f t="shared" si="793"/>
        <v>11983.900012008515</v>
      </c>
      <c r="R5116" s="24">
        <f t="shared" si="802"/>
        <v>0</v>
      </c>
      <c r="S5116" s="24">
        <f t="shared" si="795"/>
        <v>11983.900012008515</v>
      </c>
      <c r="T5116" s="24">
        <f t="shared" si="796"/>
        <v>0</v>
      </c>
      <c r="U5116" s="24" t="str">
        <f t="shared" si="797"/>
        <v>drain</v>
      </c>
      <c r="W5116" s="24">
        <f t="shared" si="800"/>
        <v>0</v>
      </c>
      <c r="X5116" s="24">
        <f t="shared" si="798"/>
        <v>12976.169129519756</v>
      </c>
      <c r="Y5116" s="24">
        <f t="shared" si="801"/>
        <v>11983.900012008515</v>
      </c>
      <c r="AA5116" s="24">
        <f t="shared" si="799"/>
        <v>0</v>
      </c>
      <c r="AC5116" s="24">
        <f t="shared" si="794"/>
        <v>0</v>
      </c>
    </row>
    <row r="5117" x14ac:dyDescent="0.2">
      <c r="L5117" s="25">
        <v>5112</v>
      </c>
      <c r="M5117" s="29">
        <v>0</v>
      </c>
      <c r="O5117" s="25">
        <v>5112</v>
      </c>
      <c r="P5117" s="24">
        <f>'ROTH 1.0'!O5117*'קובץ טיוטה'!$D$10</f>
        <v>14767.684643397954</v>
      </c>
      <c r="Q5117" s="25">
        <f t="shared" si="793"/>
        <v>11167.684643397954</v>
      </c>
      <c r="R5117" s="24">
        <f t="shared" si="802"/>
        <v>0</v>
      </c>
      <c r="S5117" s="25">
        <f t="shared" si="795"/>
        <v>11167.684643397954</v>
      </c>
      <c r="T5117" s="25">
        <f t="shared" si="796"/>
        <v>0</v>
      </c>
      <c r="U5117" s="25" t="str">
        <f t="shared" si="797"/>
        <v>drain</v>
      </c>
      <c r="W5117" s="25">
        <f t="shared" si="800"/>
        <v>0</v>
      </c>
      <c r="X5117" s="25">
        <f t="shared" si="798"/>
        <v>1808.4844861218025</v>
      </c>
      <c r="Y5117" s="25">
        <f t="shared" si="801"/>
        <v>11167.684643397954</v>
      </c>
      <c r="AA5117" s="25">
        <f t="shared" si="799"/>
        <v>0</v>
      </c>
      <c r="AC5117" s="25">
        <f t="shared" si="794"/>
        <v>0</v>
      </c>
    </row>
    <row r="5118" x14ac:dyDescent="0.2">
      <c r="L5118" s="24">
        <v>5113</v>
      </c>
      <c r="M5118" s="28">
        <v>0</v>
      </c>
      <c r="O5118" s="24">
        <v>5113</v>
      </c>
      <c r="P5118" s="24">
        <f>'ROTH 1.0'!O5118*'קובץ טיוטה'!$D$10</f>
        <v>13836.668133285113</v>
      </c>
      <c r="Q5118" s="24">
        <f t="shared" si="793"/>
        <v>10236.668133285113</v>
      </c>
      <c r="R5118" s="24">
        <f t="shared" si="802"/>
        <v>0</v>
      </c>
      <c r="S5118" s="24">
        <f t="shared" si="795"/>
        <v>10236.668133285113</v>
      </c>
      <c r="T5118" s="24">
        <f t="shared" si="796"/>
        <v>0</v>
      </c>
      <c r="U5118" s="24" t="str">
        <f t="shared" si="797"/>
        <v>drain</v>
      </c>
      <c r="W5118" s="24">
        <f t="shared" si="800"/>
        <v>0</v>
      </c>
      <c r="X5118" s="24">
        <f t="shared" si="798"/>
        <v>0</v>
      </c>
      <c r="Y5118" s="24">
        <f t="shared" si="801"/>
        <v>1808.4844861218025</v>
      </c>
      <c r="AA5118" s="24">
        <f t="shared" si="799"/>
        <v>8428.1836471633105</v>
      </c>
      <c r="AC5118" s="24">
        <f t="shared" si="794"/>
        <v>0</v>
      </c>
    </row>
    <row r="5119" x14ac:dyDescent="0.2">
      <c r="L5119" s="25">
        <v>5114</v>
      </c>
      <c r="M5119" s="29">
        <v>0</v>
      </c>
      <c r="O5119" s="25">
        <v>5114</v>
      </c>
      <c r="P5119" s="24">
        <f>'ROTH 1.0'!O5119*'קובץ טיוטה'!$D$10</f>
        <v>13364.797449281828</v>
      </c>
      <c r="Q5119" s="25">
        <f t="shared" si="793"/>
        <v>9764.7974492818284</v>
      </c>
      <c r="R5119" s="24">
        <f t="shared" si="802"/>
        <v>0</v>
      </c>
      <c r="S5119" s="25">
        <f t="shared" si="795"/>
        <v>9764.7974492818284</v>
      </c>
      <c r="T5119" s="25">
        <f t="shared" si="796"/>
        <v>0</v>
      </c>
      <c r="U5119" s="25" t="str">
        <f t="shared" si="797"/>
        <v>drain</v>
      </c>
      <c r="W5119" s="25">
        <f t="shared" si="800"/>
        <v>0</v>
      </c>
      <c r="X5119" s="25">
        <f t="shared" si="798"/>
        <v>0</v>
      </c>
      <c r="Y5119" s="25">
        <f t="shared" si="801"/>
        <v>0</v>
      </c>
      <c r="AA5119" s="25">
        <f t="shared" si="799"/>
        <v>9764.7974492818284</v>
      </c>
      <c r="AC5119" s="25">
        <f t="shared" si="794"/>
        <v>0</v>
      </c>
    </row>
    <row r="5120" x14ac:dyDescent="0.2">
      <c r="L5120" s="24">
        <v>5115</v>
      </c>
      <c r="M5120" s="28">
        <v>0</v>
      </c>
      <c r="O5120" s="24">
        <v>5115</v>
      </c>
      <c r="P5120" s="24">
        <f>'ROTH 1.0'!O5120*'קובץ טיוטה'!$D$10</f>
        <v>12887.896742534673</v>
      </c>
      <c r="Q5120" s="24">
        <f t="shared" si="793"/>
        <v>9287.8967425346727</v>
      </c>
      <c r="R5120" s="24">
        <f t="shared" si="802"/>
        <v>0</v>
      </c>
      <c r="S5120" s="24">
        <f t="shared" si="795"/>
        <v>9287.8967425346727</v>
      </c>
      <c r="T5120" s="24">
        <f t="shared" si="796"/>
        <v>0</v>
      </c>
      <c r="U5120" s="24" t="str">
        <f t="shared" si="797"/>
        <v>drain</v>
      </c>
      <c r="W5120" s="24">
        <f t="shared" si="800"/>
        <v>0</v>
      </c>
      <c r="X5120" s="24">
        <f t="shared" si="798"/>
        <v>0</v>
      </c>
      <c r="Y5120" s="24">
        <f t="shared" si="801"/>
        <v>0</v>
      </c>
      <c r="AA5120" s="24">
        <f t="shared" si="799"/>
        <v>9287.8967425346727</v>
      </c>
      <c r="AC5120" s="24">
        <f t="shared" si="794"/>
        <v>0</v>
      </c>
    </row>
    <row r="5121" x14ac:dyDescent="0.2">
      <c r="L5121" s="25">
        <v>5116</v>
      </c>
      <c r="M5121" s="29">
        <v>0</v>
      </c>
      <c r="O5121" s="25">
        <v>5116</v>
      </c>
      <c r="P5121" s="24">
        <f>'ROTH 1.0'!O5121*'קובץ טיוטה'!$D$10</f>
        <v>12528.449525061696</v>
      </c>
      <c r="Q5121" s="25">
        <f t="shared" si="793"/>
        <v>8928.4495250616965</v>
      </c>
      <c r="R5121" s="24">
        <f t="shared" si="802"/>
        <v>0</v>
      </c>
      <c r="S5121" s="25">
        <f t="shared" si="795"/>
        <v>8928.4495250616965</v>
      </c>
      <c r="T5121" s="25">
        <f t="shared" si="796"/>
        <v>0</v>
      </c>
      <c r="U5121" s="25" t="str">
        <f t="shared" si="797"/>
        <v>drain</v>
      </c>
      <c r="W5121" s="25">
        <f t="shared" si="800"/>
        <v>0</v>
      </c>
      <c r="X5121" s="25">
        <f t="shared" si="798"/>
        <v>0</v>
      </c>
      <c r="Y5121" s="25">
        <f t="shared" si="801"/>
        <v>0</v>
      </c>
      <c r="AA5121" s="25">
        <f t="shared" si="799"/>
        <v>8928.4495250616965</v>
      </c>
      <c r="AC5121" s="25">
        <f t="shared" si="794"/>
        <v>0</v>
      </c>
    </row>
    <row r="5122" x14ac:dyDescent="0.2">
      <c r="L5122" s="24">
        <v>5117</v>
      </c>
      <c r="M5122" s="28">
        <v>0</v>
      </c>
      <c r="O5122" s="24">
        <v>5117</v>
      </c>
      <c r="P5122" s="24">
        <f>'ROTH 1.0'!O5122*'קובץ טיוטה'!$D$10</f>
        <v>12436.723407838917</v>
      </c>
      <c r="Q5122" s="24">
        <f t="shared" si="793"/>
        <v>8836.7234078389174</v>
      </c>
      <c r="R5122" s="24">
        <f t="shared" si="802"/>
        <v>0</v>
      </c>
      <c r="S5122" s="24">
        <f t="shared" si="795"/>
        <v>8836.7234078389174</v>
      </c>
      <c r="T5122" s="24">
        <f t="shared" si="796"/>
        <v>0</v>
      </c>
      <c r="U5122" s="24" t="str">
        <f t="shared" si="797"/>
        <v>drain</v>
      </c>
      <c r="W5122" s="24">
        <f t="shared" si="800"/>
        <v>0</v>
      </c>
      <c r="X5122" s="24">
        <f t="shared" si="798"/>
        <v>0</v>
      </c>
      <c r="Y5122" s="24">
        <f t="shared" si="801"/>
        <v>0</v>
      </c>
      <c r="AA5122" s="24">
        <f t="shared" si="799"/>
        <v>8836.7234078389174</v>
      </c>
      <c r="AC5122" s="24">
        <f t="shared" si="794"/>
        <v>0</v>
      </c>
    </row>
    <row r="5123" x14ac:dyDescent="0.2">
      <c r="L5123" s="25">
        <v>5118</v>
      </c>
      <c r="M5123" s="29">
        <v>0</v>
      </c>
      <c r="O5123" s="25">
        <v>5118</v>
      </c>
      <c r="P5123" s="24">
        <f>'ROTH 1.0'!O5123*'קובץ טיוטה'!$D$10</f>
        <v>12249.995831106224</v>
      </c>
      <c r="Q5123" s="25">
        <f t="shared" si="793"/>
        <v>8649.9958311062237</v>
      </c>
      <c r="R5123" s="24">
        <f t="shared" si="802"/>
        <v>0</v>
      </c>
      <c r="S5123" s="25">
        <f t="shared" si="795"/>
        <v>8649.9958311062237</v>
      </c>
      <c r="T5123" s="25">
        <f t="shared" si="796"/>
        <v>0</v>
      </c>
      <c r="U5123" s="25" t="str">
        <f t="shared" si="797"/>
        <v>drain</v>
      </c>
      <c r="W5123" s="25">
        <f t="shared" si="800"/>
        <v>0</v>
      </c>
      <c r="X5123" s="25">
        <f t="shared" si="798"/>
        <v>0</v>
      </c>
      <c r="Y5123" s="25">
        <f t="shared" si="801"/>
        <v>0</v>
      </c>
      <c r="AA5123" s="25">
        <f t="shared" si="799"/>
        <v>8649.9958311062237</v>
      </c>
      <c r="AC5123" s="25">
        <f t="shared" si="794"/>
        <v>0</v>
      </c>
    </row>
    <row r="5124" x14ac:dyDescent="0.2">
      <c r="L5124" s="24">
        <v>5119</v>
      </c>
      <c r="M5124" s="28">
        <v>0.13621373499999997</v>
      </c>
      <c r="O5124" s="24">
        <v>5119</v>
      </c>
      <c r="P5124" s="24">
        <f>'ROTH 1.0'!O5124*'קובץ טיוטה'!$D$10</f>
        <v>13131.626718417063</v>
      </c>
      <c r="Q5124" s="24">
        <f t="shared" si="793"/>
        <v>9531.6267184170629</v>
      </c>
      <c r="R5124" s="24">
        <f t="shared" si="802"/>
        <v>9262.5339799999983</v>
      </c>
      <c r="S5124" s="24">
        <f t="shared" si="795"/>
        <v>269.09273841706454</v>
      </c>
      <c r="T5124" s="24">
        <f t="shared" si="796"/>
        <v>0</v>
      </c>
      <c r="U5124" s="24" t="str">
        <f t="shared" si="797"/>
        <v>drain</v>
      </c>
      <c r="W5124" s="24">
        <f t="shared" si="800"/>
        <v>0</v>
      </c>
      <c r="X5124" s="24">
        <f t="shared" si="798"/>
        <v>0</v>
      </c>
      <c r="Y5124" s="24">
        <f t="shared" si="801"/>
        <v>0</v>
      </c>
      <c r="AA5124" s="24">
        <f t="shared" si="799"/>
        <v>269.09273841706454</v>
      </c>
      <c r="AC5124" s="24">
        <f t="shared" si="794"/>
        <v>0</v>
      </c>
    </row>
    <row r="5125" x14ac:dyDescent="0.2">
      <c r="L5125" s="25">
        <v>5120</v>
      </c>
      <c r="M5125" s="29">
        <v>0.15641907599999999</v>
      </c>
      <c r="O5125" s="25">
        <v>5120</v>
      </c>
      <c r="P5125" s="24">
        <f>'ROTH 1.0'!O5125*'קובץ טיוטה'!$D$10</f>
        <v>14561.707280600333</v>
      </c>
      <c r="Q5125" s="25">
        <f t="shared" si="793"/>
        <v>10961.707280600333</v>
      </c>
      <c r="R5125" s="24">
        <f t="shared" si="802"/>
        <v>10636.497168</v>
      </c>
      <c r="S5125" s="25">
        <f t="shared" si="795"/>
        <v>325.21011260033265</v>
      </c>
      <c r="T5125" s="25">
        <f t="shared" si="796"/>
        <v>0</v>
      </c>
      <c r="U5125" s="25" t="str">
        <f t="shared" si="797"/>
        <v>drain</v>
      </c>
      <c r="W5125" s="25">
        <f t="shared" si="800"/>
        <v>0</v>
      </c>
      <c r="X5125" s="25">
        <f t="shared" si="798"/>
        <v>0</v>
      </c>
      <c r="Y5125" s="25">
        <f t="shared" si="801"/>
        <v>0</v>
      </c>
      <c r="AA5125" s="25">
        <f t="shared" si="799"/>
        <v>325.21011260033265</v>
      </c>
      <c r="AC5125" s="25">
        <f t="shared" si="794"/>
        <v>0</v>
      </c>
    </row>
    <row r="5126" x14ac:dyDescent="0.2">
      <c r="L5126" s="24">
        <v>5121</v>
      </c>
      <c r="M5126" s="28">
        <v>0.30185197999999996</v>
      </c>
      <c r="O5126" s="24">
        <v>5121</v>
      </c>
      <c r="P5126" s="24">
        <f>'ROTH 1.0'!O5126*'קובץ טיוטה'!$D$10</f>
        <v>16177.947851170858</v>
      </c>
      <c r="Q5126" s="24">
        <f t="shared" ref="Q5126:Q5189" si="803">P5126-$H$8*$H$9</f>
        <v>12577.947851170858</v>
      </c>
      <c r="R5126" s="24">
        <f t="shared" si="802"/>
        <v>20525.934639999996</v>
      </c>
      <c r="S5126" s="24">
        <f t="shared" si="795"/>
        <v>0</v>
      </c>
      <c r="T5126" s="24">
        <f t="shared" si="796"/>
        <v>7947.9867888291374</v>
      </c>
      <c r="U5126" s="24" t="str">
        <f t="shared" si="797"/>
        <v>charge</v>
      </c>
      <c r="W5126" s="24">
        <f t="shared" si="800"/>
        <v>7153.1881099462234</v>
      </c>
      <c r="X5126" s="24">
        <f t="shared" si="798"/>
        <v>7153.1881099462234</v>
      </c>
      <c r="Y5126" s="24">
        <f t="shared" si="801"/>
        <v>0</v>
      </c>
      <c r="AA5126" s="24">
        <f t="shared" si="799"/>
        <v>0</v>
      </c>
      <c r="AC5126" s="24">
        <f t="shared" ref="AC5126:AC5189" si="804">IF(U5126="charge",(T5126-W5126),0)</f>
        <v>794.79867888291392</v>
      </c>
    </row>
    <row r="5127" x14ac:dyDescent="0.2">
      <c r="L5127" s="25">
        <v>5122</v>
      </c>
      <c r="M5127" s="29">
        <v>0.41142446999999999</v>
      </c>
      <c r="O5127" s="25">
        <v>5122</v>
      </c>
      <c r="P5127" s="24">
        <f>'ROTH 1.0'!O5127*'קובץ טיוטה'!$D$10</f>
        <v>16980.39159213096</v>
      </c>
      <c r="Q5127" s="25">
        <f t="shared" si="803"/>
        <v>13380.39159213096</v>
      </c>
      <c r="R5127" s="24">
        <f t="shared" si="802"/>
        <v>27976.863959999999</v>
      </c>
      <c r="S5127" s="25">
        <f t="shared" ref="S5127:S5190" si="805">IF(Q5127&gt;R5127,Q5127-R5127,0)</f>
        <v>0</v>
      </c>
      <c r="T5127" s="25">
        <f t="shared" ref="T5127:T5190" si="806">IF(R5127&gt;Q5127,R5127-Q5127,0)</f>
        <v>14596.472367869039</v>
      </c>
      <c r="U5127" s="25" t="str">
        <f t="shared" ref="U5127:U5190" si="807">IF(Q5127&gt;R5127,"drain","charge")</f>
        <v>charge</v>
      </c>
      <c r="W5127" s="25">
        <f t="shared" si="800"/>
        <v>13136.825131082136</v>
      </c>
      <c r="X5127" s="25">
        <f t="shared" ref="X5127:X5190" si="808">IF(X5126+T5127&gt;$H$11,$H$11,IF(U5127="charge",X5126+(T5127*$H$12),IF((X5126-S5127)&gt;0,X5126-S5127,0)))</f>
        <v>20290.013241028359</v>
      </c>
      <c r="Y5127" s="25">
        <f t="shared" si="801"/>
        <v>0</v>
      </c>
      <c r="AA5127" s="25">
        <f t="shared" ref="AA5127:AA5190" si="809">S5127-Y5127</f>
        <v>0</v>
      </c>
      <c r="AC5127" s="25">
        <f t="shared" si="804"/>
        <v>1459.6472367869028</v>
      </c>
    </row>
    <row r="5128" x14ac:dyDescent="0.2">
      <c r="L5128" s="24">
        <v>5123</v>
      </c>
      <c r="M5128" s="28">
        <v>0.44466849200000003</v>
      </c>
      <c r="O5128" s="24">
        <v>5123</v>
      </c>
      <c r="P5128" s="24">
        <f>'ROTH 1.0'!O5128*'קובץ טיוטה'!$D$10</f>
        <v>17564.266127318231</v>
      </c>
      <c r="Q5128" s="24">
        <f t="shared" si="803"/>
        <v>13964.266127318231</v>
      </c>
      <c r="R5128" s="24">
        <f t="shared" si="802"/>
        <v>30237.457456000004</v>
      </c>
      <c r="S5128" s="24">
        <f t="shared" si="805"/>
        <v>0</v>
      </c>
      <c r="T5128" s="24">
        <f t="shared" si="806"/>
        <v>16273.191328681773</v>
      </c>
      <c r="U5128" s="24" t="str">
        <f t="shared" si="807"/>
        <v>charge</v>
      </c>
      <c r="W5128" s="24">
        <f t="shared" ref="W5128:W5191" si="810">IF(X5128&gt;=X5127,(X5128-X5127),0)</f>
        <v>14645.872195813598</v>
      </c>
      <c r="X5128" s="24">
        <f t="shared" si="808"/>
        <v>34935.885436841956</v>
      </c>
      <c r="Y5128" s="24">
        <f t="shared" ref="Y5128:Y5191" si="811">IF(U5128="drain",X5127-X5128,0)</f>
        <v>0</v>
      </c>
      <c r="AA5128" s="24">
        <f t="shared" si="809"/>
        <v>0</v>
      </c>
      <c r="AC5128" s="24">
        <f t="shared" si="804"/>
        <v>1627.3191328681751</v>
      </c>
    </row>
    <row r="5129" x14ac:dyDescent="0.2">
      <c r="L5129" s="25">
        <v>5124</v>
      </c>
      <c r="M5129" s="29">
        <v>0.68663527400000002</v>
      </c>
      <c r="O5129" s="25">
        <v>5124</v>
      </c>
      <c r="P5129" s="24">
        <f>'ROTH 1.0'!O5129*'קובץ טיוטה'!$D$10</f>
        <v>18179.940330841433</v>
      </c>
      <c r="Q5129" s="25">
        <f t="shared" si="803"/>
        <v>14579.940330841433</v>
      </c>
      <c r="R5129" s="24">
        <f t="shared" si="802"/>
        <v>46691.198632</v>
      </c>
      <c r="S5129" s="25">
        <f t="shared" si="805"/>
        <v>0</v>
      </c>
      <c r="T5129" s="25">
        <f t="shared" si="806"/>
        <v>32111.258301158567</v>
      </c>
      <c r="U5129" s="25" t="str">
        <f t="shared" si="807"/>
        <v>charge</v>
      </c>
      <c r="W5129" s="25">
        <f t="shared" si="810"/>
        <v>28900.132471042714</v>
      </c>
      <c r="X5129" s="25">
        <f t="shared" si="808"/>
        <v>63836.01790788467</v>
      </c>
      <c r="Y5129" s="25">
        <f t="shared" si="811"/>
        <v>0</v>
      </c>
      <c r="AA5129" s="25">
        <f t="shared" si="809"/>
        <v>0</v>
      </c>
      <c r="AC5129" s="25">
        <f t="shared" si="804"/>
        <v>3211.1258301158523</v>
      </c>
    </row>
    <row r="5130" x14ac:dyDescent="0.2">
      <c r="L5130" s="24">
        <v>5125</v>
      </c>
      <c r="M5130" s="28">
        <v>0.51592629700000003</v>
      </c>
      <c r="O5130" s="24">
        <v>5125</v>
      </c>
      <c r="P5130" s="24">
        <f>'ROTH 1.0'!O5130*'קובץ טיוטה'!$D$10</f>
        <v>18872.163908925468</v>
      </c>
      <c r="Q5130" s="24">
        <f t="shared" si="803"/>
        <v>15272.163908925468</v>
      </c>
      <c r="R5130" s="24">
        <f t="shared" si="802"/>
        <v>35082.988196000006</v>
      </c>
      <c r="S5130" s="24">
        <f t="shared" si="805"/>
        <v>0</v>
      </c>
      <c r="T5130" s="24">
        <f t="shared" si="806"/>
        <v>19810.824287074538</v>
      </c>
      <c r="U5130" s="24" t="str">
        <f t="shared" si="807"/>
        <v>charge</v>
      </c>
      <c r="W5130" s="24">
        <f t="shared" si="810"/>
        <v>14163.98209211533</v>
      </c>
      <c r="X5130" s="24">
        <f t="shared" si="808"/>
        <v>78000</v>
      </c>
      <c r="Y5130" s="24">
        <f t="shared" si="811"/>
        <v>0</v>
      </c>
      <c r="AA5130" s="24">
        <f t="shared" si="809"/>
        <v>0</v>
      </c>
      <c r="AC5130" s="24">
        <f t="shared" si="804"/>
        <v>5646.8421949592084</v>
      </c>
    </row>
    <row r="5131" x14ac:dyDescent="0.2">
      <c r="L5131" s="25">
        <v>5126</v>
      </c>
      <c r="M5131" s="29">
        <v>0.59831873099999999</v>
      </c>
      <c r="O5131" s="25">
        <v>5126</v>
      </c>
      <c r="P5131" s="24">
        <f>'ROTH 1.0'!O5131*'קובץ טיוטה'!$D$10</f>
        <v>19372.697322123757</v>
      </c>
      <c r="Q5131" s="25">
        <f t="shared" si="803"/>
        <v>15772.697322123757</v>
      </c>
      <c r="R5131" s="24">
        <f t="shared" si="802"/>
        <v>40685.673708000002</v>
      </c>
      <c r="S5131" s="25">
        <f t="shared" si="805"/>
        <v>0</v>
      </c>
      <c r="T5131" s="25">
        <f t="shared" si="806"/>
        <v>24912.976385876245</v>
      </c>
      <c r="U5131" s="25" t="str">
        <f t="shared" si="807"/>
        <v>charge</v>
      </c>
      <c r="W5131" s="25">
        <f t="shared" si="810"/>
        <v>0</v>
      </c>
      <c r="X5131" s="25">
        <f t="shared" si="808"/>
        <v>78000</v>
      </c>
      <c r="Y5131" s="25">
        <f t="shared" si="811"/>
        <v>0</v>
      </c>
      <c r="AA5131" s="25">
        <f t="shared" si="809"/>
        <v>0</v>
      </c>
      <c r="AC5131" s="25">
        <f t="shared" si="804"/>
        <v>24912.976385876245</v>
      </c>
    </row>
    <row r="5132" x14ac:dyDescent="0.2">
      <c r="L5132" s="24">
        <v>5127</v>
      </c>
      <c r="M5132" s="28">
        <v>0.76842231599999999</v>
      </c>
      <c r="O5132" s="24">
        <v>5127</v>
      </c>
      <c r="P5132" s="24">
        <f>'ROTH 1.0'!O5132*'קובץ טיוטה'!$D$10</f>
        <v>19524.989009024684</v>
      </c>
      <c r="Q5132" s="24">
        <f t="shared" si="803"/>
        <v>15924.989009024684</v>
      </c>
      <c r="R5132" s="24">
        <f t="shared" si="802"/>
        <v>52252.717487999995</v>
      </c>
      <c r="S5132" s="24">
        <f t="shared" si="805"/>
        <v>0</v>
      </c>
      <c r="T5132" s="24">
        <f t="shared" si="806"/>
        <v>36327.72847897531</v>
      </c>
      <c r="U5132" s="24" t="str">
        <f t="shared" si="807"/>
        <v>charge</v>
      </c>
      <c r="W5132" s="24">
        <f t="shared" si="810"/>
        <v>0</v>
      </c>
      <c r="X5132" s="24">
        <f t="shared" si="808"/>
        <v>78000</v>
      </c>
      <c r="Y5132" s="24">
        <f t="shared" si="811"/>
        <v>0</v>
      </c>
      <c r="AA5132" s="24">
        <f t="shared" si="809"/>
        <v>0</v>
      </c>
      <c r="AC5132" s="24">
        <f t="shared" si="804"/>
        <v>36327.72847897531</v>
      </c>
    </row>
    <row r="5133" x14ac:dyDescent="0.2">
      <c r="L5133" s="25">
        <v>5128</v>
      </c>
      <c r="M5133" s="29">
        <v>0.64224052800000009</v>
      </c>
      <c r="O5133" s="25">
        <v>5128</v>
      </c>
      <c r="P5133" s="24">
        <f>'ROTH 1.0'!O5133*'קובץ טיוטה'!$D$10</f>
        <v>19395.665170238</v>
      </c>
      <c r="Q5133" s="25">
        <f t="shared" si="803"/>
        <v>15795.665170238</v>
      </c>
      <c r="R5133" s="24">
        <f t="shared" si="802"/>
        <v>43672.355904000004</v>
      </c>
      <c r="S5133" s="25">
        <f t="shared" si="805"/>
        <v>0</v>
      </c>
      <c r="T5133" s="25">
        <f t="shared" si="806"/>
        <v>27876.690733762003</v>
      </c>
      <c r="U5133" s="25" t="str">
        <f t="shared" si="807"/>
        <v>charge</v>
      </c>
      <c r="W5133" s="25">
        <f t="shared" si="810"/>
        <v>0</v>
      </c>
      <c r="X5133" s="25">
        <f t="shared" si="808"/>
        <v>78000</v>
      </c>
      <c r="Y5133" s="25">
        <f t="shared" si="811"/>
        <v>0</v>
      </c>
      <c r="AA5133" s="25">
        <f t="shared" si="809"/>
        <v>0</v>
      </c>
      <c r="AC5133" s="25">
        <f t="shared" si="804"/>
        <v>27876.690733762003</v>
      </c>
    </row>
    <row r="5134" x14ac:dyDescent="0.2">
      <c r="L5134" s="24">
        <v>5129</v>
      </c>
      <c r="M5134" s="28">
        <v>0.53731341799999999</v>
      </c>
      <c r="O5134" s="24">
        <v>5129</v>
      </c>
      <c r="P5134" s="24">
        <f>'ROTH 1.0'!O5134*'קובץ טיוטה'!$D$10</f>
        <v>19093.683983951698</v>
      </c>
      <c r="Q5134" s="24">
        <f t="shared" si="803"/>
        <v>15493.683983951698</v>
      </c>
      <c r="R5134" s="24">
        <f t="shared" si="802"/>
        <v>36537.312423999996</v>
      </c>
      <c r="S5134" s="24">
        <f t="shared" si="805"/>
        <v>0</v>
      </c>
      <c r="T5134" s="24">
        <f t="shared" si="806"/>
        <v>21043.628440048298</v>
      </c>
      <c r="U5134" s="24" t="str">
        <f t="shared" si="807"/>
        <v>charge</v>
      </c>
      <c r="W5134" s="24">
        <f t="shared" si="810"/>
        <v>0</v>
      </c>
      <c r="X5134" s="24">
        <f t="shared" si="808"/>
        <v>78000</v>
      </c>
      <c r="Y5134" s="24">
        <f t="shared" si="811"/>
        <v>0</v>
      </c>
      <c r="AA5134" s="24">
        <f t="shared" si="809"/>
        <v>0</v>
      </c>
      <c r="AC5134" s="24">
        <f t="shared" si="804"/>
        <v>21043.628440048298</v>
      </c>
    </row>
    <row r="5135" x14ac:dyDescent="0.2">
      <c r="L5135" s="25">
        <v>5130</v>
      </c>
      <c r="M5135" s="29">
        <v>0.25789649999999997</v>
      </c>
      <c r="O5135" s="25">
        <v>5130</v>
      </c>
      <c r="P5135" s="24">
        <f>'ROTH 1.0'!O5135*'קובץ טיוטה'!$D$10</f>
        <v>18892.59758592939</v>
      </c>
      <c r="Q5135" s="25">
        <f t="shared" si="803"/>
        <v>15292.59758592939</v>
      </c>
      <c r="R5135" s="24">
        <f t="shared" si="802"/>
        <v>17536.961999999996</v>
      </c>
      <c r="S5135" s="25">
        <f t="shared" si="805"/>
        <v>0</v>
      </c>
      <c r="T5135" s="25">
        <f t="shared" si="806"/>
        <v>2244.3644140706056</v>
      </c>
      <c r="U5135" s="25" t="str">
        <f t="shared" si="807"/>
        <v>charge</v>
      </c>
      <c r="W5135" s="25">
        <f t="shared" si="810"/>
        <v>0</v>
      </c>
      <c r="X5135" s="25">
        <f t="shared" si="808"/>
        <v>78000</v>
      </c>
      <c r="Y5135" s="25">
        <f t="shared" si="811"/>
        <v>0</v>
      </c>
      <c r="AA5135" s="25">
        <f t="shared" si="809"/>
        <v>0</v>
      </c>
      <c r="AC5135" s="25">
        <f t="shared" si="804"/>
        <v>2244.3644140706056</v>
      </c>
    </row>
    <row r="5136" x14ac:dyDescent="0.2">
      <c r="L5136" s="24">
        <v>5131</v>
      </c>
      <c r="M5136" s="28">
        <v>2.4740055E-2</v>
      </c>
      <c r="O5136" s="24">
        <v>5131</v>
      </c>
      <c r="P5136" s="24">
        <f>'ROTH 1.0'!O5136*'קובץ טיוטה'!$D$10</f>
        <v>18135.295999631078</v>
      </c>
      <c r="Q5136" s="24">
        <f t="shared" si="803"/>
        <v>14535.295999631078</v>
      </c>
      <c r="R5136" s="24">
        <f t="shared" ref="R5136:R5199" si="812">M5136*$H$7*0.85</f>
        <v>1682.32374</v>
      </c>
      <c r="S5136" s="24">
        <f t="shared" si="805"/>
        <v>12852.972259631078</v>
      </c>
      <c r="T5136" s="24">
        <f t="shared" si="806"/>
        <v>0</v>
      </c>
      <c r="U5136" s="24" t="str">
        <f t="shared" si="807"/>
        <v>drain</v>
      </c>
      <c r="W5136" s="24">
        <f t="shared" si="810"/>
        <v>0</v>
      </c>
      <c r="X5136" s="24">
        <f t="shared" si="808"/>
        <v>65147.027740368925</v>
      </c>
      <c r="Y5136" s="24">
        <f t="shared" si="811"/>
        <v>12852.972259631075</v>
      </c>
      <c r="AA5136" s="24">
        <f t="shared" si="809"/>
        <v>0</v>
      </c>
      <c r="AC5136" s="24">
        <f t="shared" si="804"/>
        <v>0</v>
      </c>
    </row>
    <row r="5137" x14ac:dyDescent="0.2">
      <c r="L5137" s="25">
        <v>5132</v>
      </c>
      <c r="M5137" s="29">
        <v>0</v>
      </c>
      <c r="O5137" s="25">
        <v>5132</v>
      </c>
      <c r="P5137" s="24">
        <f>'ROTH 1.0'!O5137*'קובץ טיוטה'!$D$10</f>
        <v>17856.935010526631</v>
      </c>
      <c r="Q5137" s="25">
        <f t="shared" si="803"/>
        <v>14256.935010526631</v>
      </c>
      <c r="R5137" s="24">
        <f t="shared" si="812"/>
        <v>0</v>
      </c>
      <c r="S5137" s="25">
        <f t="shared" si="805"/>
        <v>14256.935010526631</v>
      </c>
      <c r="T5137" s="25">
        <f t="shared" si="806"/>
        <v>0</v>
      </c>
      <c r="U5137" s="25" t="str">
        <f t="shared" si="807"/>
        <v>drain</v>
      </c>
      <c r="W5137" s="25">
        <f t="shared" si="810"/>
        <v>0</v>
      </c>
      <c r="X5137" s="25">
        <f t="shared" si="808"/>
        <v>50890.09272984229</v>
      </c>
      <c r="Y5137" s="25">
        <f t="shared" si="811"/>
        <v>14256.935010526635</v>
      </c>
      <c r="AA5137" s="25">
        <f t="shared" si="809"/>
        <v>0</v>
      </c>
      <c r="AC5137" s="25">
        <f t="shared" si="804"/>
        <v>0</v>
      </c>
    </row>
    <row r="5138" x14ac:dyDescent="0.2">
      <c r="L5138" s="24">
        <v>5133</v>
      </c>
      <c r="M5138" s="28">
        <v>0</v>
      </c>
      <c r="O5138" s="24">
        <v>5133</v>
      </c>
      <c r="P5138" s="24">
        <f>'ROTH 1.0'!O5138*'קובץ טיוטה'!$D$10</f>
        <v>17523.701100892686</v>
      </c>
      <c r="Q5138" s="24">
        <f t="shared" si="803"/>
        <v>13923.701100892686</v>
      </c>
      <c r="R5138" s="24">
        <f t="shared" si="812"/>
        <v>0</v>
      </c>
      <c r="S5138" s="24">
        <f t="shared" si="805"/>
        <v>13923.701100892686</v>
      </c>
      <c r="T5138" s="24">
        <f t="shared" si="806"/>
        <v>0</v>
      </c>
      <c r="U5138" s="24" t="str">
        <f t="shared" si="807"/>
        <v>drain</v>
      </c>
      <c r="W5138" s="24">
        <f t="shared" si="810"/>
        <v>0</v>
      </c>
      <c r="X5138" s="24">
        <f t="shared" si="808"/>
        <v>36966.391628949605</v>
      </c>
      <c r="Y5138" s="24">
        <f t="shared" si="811"/>
        <v>13923.701100892686</v>
      </c>
      <c r="AA5138" s="24">
        <f t="shared" si="809"/>
        <v>0</v>
      </c>
      <c r="AC5138" s="24">
        <f t="shared" si="804"/>
        <v>0</v>
      </c>
    </row>
    <row r="5139" x14ac:dyDescent="0.2">
      <c r="L5139" s="25">
        <v>5134</v>
      </c>
      <c r="M5139" s="29">
        <v>0</v>
      </c>
      <c r="O5139" s="25">
        <v>5134</v>
      </c>
      <c r="P5139" s="24">
        <f>'ROTH 1.0'!O5139*'קובץ טיוטה'!$D$10</f>
        <v>16788.923810794407</v>
      </c>
      <c r="Q5139" s="25">
        <f t="shared" si="803"/>
        <v>13188.923810794407</v>
      </c>
      <c r="R5139" s="24">
        <f t="shared" si="812"/>
        <v>0</v>
      </c>
      <c r="S5139" s="25">
        <f t="shared" si="805"/>
        <v>13188.923810794407</v>
      </c>
      <c r="T5139" s="25">
        <f t="shared" si="806"/>
        <v>0</v>
      </c>
      <c r="U5139" s="25" t="str">
        <f t="shared" si="807"/>
        <v>drain</v>
      </c>
      <c r="W5139" s="25">
        <f t="shared" si="810"/>
        <v>0</v>
      </c>
      <c r="X5139" s="25">
        <f t="shared" si="808"/>
        <v>23777.467818155197</v>
      </c>
      <c r="Y5139" s="25">
        <f t="shared" si="811"/>
        <v>13188.923810794407</v>
      </c>
      <c r="AA5139" s="25">
        <f t="shared" si="809"/>
        <v>0</v>
      </c>
      <c r="AC5139" s="25">
        <f t="shared" si="804"/>
        <v>0</v>
      </c>
    </row>
    <row r="5140" x14ac:dyDescent="0.2">
      <c r="L5140" s="24">
        <v>5135</v>
      </c>
      <c r="M5140" s="28">
        <v>0</v>
      </c>
      <c r="O5140" s="24">
        <v>5135</v>
      </c>
      <c r="P5140" s="24">
        <f>'ROTH 1.0'!O5140*'קובץ טיוטה'!$D$10</f>
        <v>15814.565842062095</v>
      </c>
      <c r="Q5140" s="24">
        <f t="shared" si="803"/>
        <v>12214.565842062095</v>
      </c>
      <c r="R5140" s="24">
        <f t="shared" si="812"/>
        <v>0</v>
      </c>
      <c r="S5140" s="24">
        <f t="shared" si="805"/>
        <v>12214.565842062095</v>
      </c>
      <c r="T5140" s="24">
        <f t="shared" si="806"/>
        <v>0</v>
      </c>
      <c r="U5140" s="24" t="str">
        <f t="shared" si="807"/>
        <v>drain</v>
      </c>
      <c r="W5140" s="24">
        <f t="shared" si="810"/>
        <v>0</v>
      </c>
      <c r="X5140" s="24">
        <f t="shared" si="808"/>
        <v>11562.901976093102</v>
      </c>
      <c r="Y5140" s="24">
        <f t="shared" si="811"/>
        <v>12214.565842062095</v>
      </c>
      <c r="AA5140" s="24">
        <f t="shared" si="809"/>
        <v>0</v>
      </c>
      <c r="AC5140" s="24">
        <f t="shared" si="804"/>
        <v>0</v>
      </c>
    </row>
    <row r="5141" x14ac:dyDescent="0.2">
      <c r="L5141" s="25">
        <v>5136</v>
      </c>
      <c r="M5141" s="29">
        <v>0</v>
      </c>
      <c r="O5141" s="25">
        <v>5136</v>
      </c>
      <c r="P5141" s="24">
        <f>'ROTH 1.0'!O5141*'קובץ טיוטה'!$D$10</f>
        <v>14825.693855339225</v>
      </c>
      <c r="Q5141" s="25">
        <f t="shared" si="803"/>
        <v>11225.693855339225</v>
      </c>
      <c r="R5141" s="24">
        <f t="shared" si="812"/>
        <v>0</v>
      </c>
      <c r="S5141" s="25">
        <f t="shared" si="805"/>
        <v>11225.693855339225</v>
      </c>
      <c r="T5141" s="25">
        <f t="shared" si="806"/>
        <v>0</v>
      </c>
      <c r="U5141" s="25" t="str">
        <f t="shared" si="807"/>
        <v>drain</v>
      </c>
      <c r="W5141" s="25">
        <f t="shared" si="810"/>
        <v>0</v>
      </c>
      <c r="X5141" s="25">
        <f t="shared" si="808"/>
        <v>337.20812075387767</v>
      </c>
      <c r="Y5141" s="25">
        <f t="shared" si="811"/>
        <v>11225.693855339225</v>
      </c>
      <c r="AA5141" s="25">
        <f t="shared" si="809"/>
        <v>0</v>
      </c>
      <c r="AC5141" s="25">
        <f t="shared" si="804"/>
        <v>0</v>
      </c>
    </row>
    <row r="5142" x14ac:dyDescent="0.2">
      <c r="L5142" s="24">
        <v>5137</v>
      </c>
      <c r="M5142" s="28">
        <v>0</v>
      </c>
      <c r="O5142" s="24">
        <v>5137</v>
      </c>
      <c r="P5142" s="24">
        <f>'ROTH 1.0'!O5142*'קובץ טיוטה'!$D$10</f>
        <v>14089.251770352583</v>
      </c>
      <c r="Q5142" s="24">
        <f t="shared" si="803"/>
        <v>10489.251770352583</v>
      </c>
      <c r="R5142" s="24">
        <f t="shared" si="812"/>
        <v>0</v>
      </c>
      <c r="S5142" s="24">
        <f t="shared" si="805"/>
        <v>10489.251770352583</v>
      </c>
      <c r="T5142" s="24">
        <f t="shared" si="806"/>
        <v>0</v>
      </c>
      <c r="U5142" s="24" t="str">
        <f t="shared" si="807"/>
        <v>drain</v>
      </c>
      <c r="W5142" s="24">
        <f t="shared" si="810"/>
        <v>0</v>
      </c>
      <c r="X5142" s="24">
        <f t="shared" si="808"/>
        <v>0</v>
      </c>
      <c r="Y5142" s="24">
        <f t="shared" si="811"/>
        <v>337.20812075387767</v>
      </c>
      <c r="AA5142" s="24">
        <f t="shared" si="809"/>
        <v>10152.043649598705</v>
      </c>
      <c r="AC5142" s="24">
        <f t="shared" si="804"/>
        <v>0</v>
      </c>
    </row>
    <row r="5143" x14ac:dyDescent="0.2">
      <c r="L5143" s="25">
        <v>5138</v>
      </c>
      <c r="M5143" s="29">
        <v>0</v>
      </c>
      <c r="O5143" s="25">
        <v>5138</v>
      </c>
      <c r="P5143" s="24">
        <f>'ROTH 1.0'!O5143*'קובץ טיוטה'!$D$10</f>
        <v>13581.686480058999</v>
      </c>
      <c r="Q5143" s="25">
        <f t="shared" si="803"/>
        <v>9981.6864800589992</v>
      </c>
      <c r="R5143" s="24">
        <f t="shared" si="812"/>
        <v>0</v>
      </c>
      <c r="S5143" s="25">
        <f t="shared" si="805"/>
        <v>9981.6864800589992</v>
      </c>
      <c r="T5143" s="25">
        <f t="shared" si="806"/>
        <v>0</v>
      </c>
      <c r="U5143" s="25" t="str">
        <f t="shared" si="807"/>
        <v>drain</v>
      </c>
      <c r="W5143" s="25">
        <f t="shared" si="810"/>
        <v>0</v>
      </c>
      <c r="X5143" s="25">
        <f t="shared" si="808"/>
        <v>0</v>
      </c>
      <c r="Y5143" s="25">
        <f t="shared" si="811"/>
        <v>0</v>
      </c>
      <c r="AA5143" s="25">
        <f t="shared" si="809"/>
        <v>9981.6864800589992</v>
      </c>
      <c r="AC5143" s="25">
        <f t="shared" si="804"/>
        <v>0</v>
      </c>
    </row>
    <row r="5144" x14ac:dyDescent="0.2">
      <c r="L5144" s="24">
        <v>5139</v>
      </c>
      <c r="M5144" s="28">
        <v>0</v>
      </c>
      <c r="O5144" s="24">
        <v>5139</v>
      </c>
      <c r="P5144" s="24">
        <f>'ROTH 1.0'!O5144*'קובץ טיוטה'!$D$10</f>
        <v>13061.207799955946</v>
      </c>
      <c r="Q5144" s="24">
        <f t="shared" si="803"/>
        <v>9461.207799955946</v>
      </c>
      <c r="R5144" s="24">
        <f t="shared" si="812"/>
        <v>0</v>
      </c>
      <c r="S5144" s="24">
        <f t="shared" si="805"/>
        <v>9461.207799955946</v>
      </c>
      <c r="T5144" s="24">
        <f t="shared" si="806"/>
        <v>0</v>
      </c>
      <c r="U5144" s="24" t="str">
        <f t="shared" si="807"/>
        <v>drain</v>
      </c>
      <c r="W5144" s="24">
        <f t="shared" si="810"/>
        <v>0</v>
      </c>
      <c r="X5144" s="24">
        <f t="shared" si="808"/>
        <v>0</v>
      </c>
      <c r="Y5144" s="24">
        <f t="shared" si="811"/>
        <v>0</v>
      </c>
      <c r="AA5144" s="24">
        <f t="shared" si="809"/>
        <v>9461.207799955946</v>
      </c>
      <c r="AC5144" s="24">
        <f t="shared" si="804"/>
        <v>0</v>
      </c>
    </row>
    <row r="5145" x14ac:dyDescent="0.2">
      <c r="L5145" s="25">
        <v>5140</v>
      </c>
      <c r="M5145" s="29">
        <v>0</v>
      </c>
      <c r="O5145" s="25">
        <v>5140</v>
      </c>
      <c r="P5145" s="24">
        <f>'ROTH 1.0'!O5145*'קובץ טיוטה'!$D$10</f>
        <v>12739.618488924134</v>
      </c>
      <c r="Q5145" s="25">
        <f t="shared" si="803"/>
        <v>9139.618488924134</v>
      </c>
      <c r="R5145" s="24">
        <f t="shared" si="812"/>
        <v>0</v>
      </c>
      <c r="S5145" s="25">
        <f t="shared" si="805"/>
        <v>9139.618488924134</v>
      </c>
      <c r="T5145" s="25">
        <f t="shared" si="806"/>
        <v>0</v>
      </c>
      <c r="U5145" s="25" t="str">
        <f t="shared" si="807"/>
        <v>drain</v>
      </c>
      <c r="W5145" s="25">
        <f t="shared" si="810"/>
        <v>0</v>
      </c>
      <c r="X5145" s="25">
        <f t="shared" si="808"/>
        <v>0</v>
      </c>
      <c r="Y5145" s="25">
        <f t="shared" si="811"/>
        <v>0</v>
      </c>
      <c r="AA5145" s="25">
        <f t="shared" si="809"/>
        <v>9139.618488924134</v>
      </c>
      <c r="AC5145" s="25">
        <f t="shared" si="804"/>
        <v>0</v>
      </c>
    </row>
    <row r="5146" x14ac:dyDescent="0.2">
      <c r="L5146" s="24">
        <v>5141</v>
      </c>
      <c r="M5146" s="28">
        <v>0</v>
      </c>
      <c r="O5146" s="24">
        <v>5141</v>
      </c>
      <c r="P5146" s="24">
        <f>'ROTH 1.0'!O5146*'קובץ טיוטה'!$D$10</f>
        <v>12622.369220486164</v>
      </c>
      <c r="Q5146" s="24">
        <f t="shared" si="803"/>
        <v>9022.3692204861636</v>
      </c>
      <c r="R5146" s="24">
        <f t="shared" si="812"/>
        <v>0</v>
      </c>
      <c r="S5146" s="24">
        <f t="shared" si="805"/>
        <v>9022.3692204861636</v>
      </c>
      <c r="T5146" s="24">
        <f t="shared" si="806"/>
        <v>0</v>
      </c>
      <c r="U5146" s="24" t="str">
        <f t="shared" si="807"/>
        <v>drain</v>
      </c>
      <c r="W5146" s="24">
        <f t="shared" si="810"/>
        <v>0</v>
      </c>
      <c r="X5146" s="24">
        <f t="shared" si="808"/>
        <v>0</v>
      </c>
      <c r="Y5146" s="24">
        <f t="shared" si="811"/>
        <v>0</v>
      </c>
      <c r="AA5146" s="24">
        <f t="shared" si="809"/>
        <v>9022.3692204861636</v>
      </c>
      <c r="AC5146" s="24">
        <f t="shared" si="804"/>
        <v>0</v>
      </c>
    </row>
    <row r="5147" x14ac:dyDescent="0.2">
      <c r="L5147" s="25">
        <v>5142</v>
      </c>
      <c r="M5147" s="29">
        <v>0</v>
      </c>
      <c r="O5147" s="25">
        <v>5142</v>
      </c>
      <c r="P5147" s="24">
        <f>'ROTH 1.0'!O5147*'קובץ טיוטה'!$D$10</f>
        <v>12507.366690578685</v>
      </c>
      <c r="Q5147" s="25">
        <f t="shared" si="803"/>
        <v>8907.3666905786849</v>
      </c>
      <c r="R5147" s="24">
        <f t="shared" si="812"/>
        <v>0</v>
      </c>
      <c r="S5147" s="25">
        <f t="shared" si="805"/>
        <v>8907.3666905786849</v>
      </c>
      <c r="T5147" s="25">
        <f t="shared" si="806"/>
        <v>0</v>
      </c>
      <c r="U5147" s="25" t="str">
        <f t="shared" si="807"/>
        <v>drain</v>
      </c>
      <c r="W5147" s="25">
        <f t="shared" si="810"/>
        <v>0</v>
      </c>
      <c r="X5147" s="25">
        <f t="shared" si="808"/>
        <v>0</v>
      </c>
      <c r="Y5147" s="25">
        <f t="shared" si="811"/>
        <v>0</v>
      </c>
      <c r="AA5147" s="25">
        <f t="shared" si="809"/>
        <v>8907.3666905786849</v>
      </c>
      <c r="AC5147" s="25">
        <f t="shared" si="804"/>
        <v>0</v>
      </c>
    </row>
    <row r="5148" x14ac:dyDescent="0.2">
      <c r="L5148" s="24">
        <v>5143</v>
      </c>
      <c r="M5148" s="28">
        <v>0.182157449</v>
      </c>
      <c r="O5148" s="24">
        <v>5143</v>
      </c>
      <c r="P5148" s="24">
        <f>'ROTH 1.0'!O5148*'קובץ טיוטה'!$D$10</f>
        <v>13124.044804395598</v>
      </c>
      <c r="Q5148" s="24">
        <f t="shared" si="803"/>
        <v>9524.0448043955985</v>
      </c>
      <c r="R5148" s="24">
        <f t="shared" si="812"/>
        <v>12386.706532</v>
      </c>
      <c r="S5148" s="24">
        <f t="shared" si="805"/>
        <v>0</v>
      </c>
      <c r="T5148" s="24">
        <f t="shared" si="806"/>
        <v>2862.6617276044017</v>
      </c>
      <c r="U5148" s="24" t="str">
        <f t="shared" si="807"/>
        <v>charge</v>
      </c>
      <c r="W5148" s="24">
        <f t="shared" si="810"/>
        <v>2576.3955548439617</v>
      </c>
      <c r="X5148" s="24">
        <f t="shared" si="808"/>
        <v>2576.3955548439617</v>
      </c>
      <c r="Y5148" s="24">
        <f t="shared" si="811"/>
        <v>0</v>
      </c>
      <c r="AA5148" s="24">
        <f t="shared" si="809"/>
        <v>0</v>
      </c>
      <c r="AC5148" s="24">
        <f t="shared" si="804"/>
        <v>286.26617276043999</v>
      </c>
    </row>
    <row r="5149" x14ac:dyDescent="0.2">
      <c r="L5149" s="25">
        <v>5144</v>
      </c>
      <c r="M5149" s="29">
        <v>0.36954253000000004</v>
      </c>
      <c r="O5149" s="25">
        <v>5144</v>
      </c>
      <c r="P5149" s="24">
        <f>'ROTH 1.0'!O5149*'קובץ טיוטה'!$D$10</f>
        <v>14566.926248913887</v>
      </c>
      <c r="Q5149" s="25">
        <f t="shared" si="803"/>
        <v>10966.926248913887</v>
      </c>
      <c r="R5149" s="24">
        <f t="shared" si="812"/>
        <v>25128.892040000002</v>
      </c>
      <c r="S5149" s="25">
        <f t="shared" si="805"/>
        <v>0</v>
      </c>
      <c r="T5149" s="25">
        <f t="shared" si="806"/>
        <v>14161.965791086115</v>
      </c>
      <c r="U5149" s="25" t="str">
        <f t="shared" si="807"/>
        <v>charge</v>
      </c>
      <c r="W5149" s="25">
        <f t="shared" si="810"/>
        <v>12745.769211977502</v>
      </c>
      <c r="X5149" s="25">
        <f t="shared" si="808"/>
        <v>15322.164766821465</v>
      </c>
      <c r="Y5149" s="25">
        <f t="shared" si="811"/>
        <v>0</v>
      </c>
      <c r="AA5149" s="25">
        <f t="shared" si="809"/>
        <v>0</v>
      </c>
      <c r="AC5149" s="25">
        <f t="shared" si="804"/>
        <v>1416.1965791086132</v>
      </c>
    </row>
    <row r="5150" x14ac:dyDescent="0.2">
      <c r="L5150" s="24">
        <v>5145</v>
      </c>
      <c r="M5150" s="28">
        <v>0.45460958500000004</v>
      </c>
      <c r="O5150" s="24">
        <v>5145</v>
      </c>
      <c r="P5150" s="24">
        <f>'ROTH 1.0'!O5150*'קובץ טיוטה'!$D$10</f>
        <v>16186.13505632174</v>
      </c>
      <c r="Q5150" s="24">
        <f t="shared" si="803"/>
        <v>12586.13505632174</v>
      </c>
      <c r="R5150" s="24">
        <f t="shared" si="812"/>
        <v>30913.451780000003</v>
      </c>
      <c r="S5150" s="24">
        <f t="shared" si="805"/>
        <v>0</v>
      </c>
      <c r="T5150" s="24">
        <f t="shared" si="806"/>
        <v>18327.316723678261</v>
      </c>
      <c r="U5150" s="24" t="str">
        <f t="shared" si="807"/>
        <v>charge</v>
      </c>
      <c r="W5150" s="24">
        <f t="shared" si="810"/>
        <v>16494.585051310434</v>
      </c>
      <c r="X5150" s="24">
        <f t="shared" si="808"/>
        <v>31816.749818131899</v>
      </c>
      <c r="Y5150" s="24">
        <f t="shared" si="811"/>
        <v>0</v>
      </c>
      <c r="AA5150" s="24">
        <f t="shared" si="809"/>
        <v>0</v>
      </c>
      <c r="AC5150" s="24">
        <f t="shared" si="804"/>
        <v>1832.7316723678268</v>
      </c>
    </row>
    <row r="5151" x14ac:dyDescent="0.2">
      <c r="L5151" s="25">
        <v>5146</v>
      </c>
      <c r="M5151" s="29">
        <v>0.61779481400000003</v>
      </c>
      <c r="O5151" s="25">
        <v>5146</v>
      </c>
      <c r="P5151" s="24">
        <f>'ROTH 1.0'!O5151*'קובץ טיוטה'!$D$10</f>
        <v>17325.671348508957</v>
      </c>
      <c r="Q5151" s="25">
        <f t="shared" si="803"/>
        <v>13725.671348508957</v>
      </c>
      <c r="R5151" s="24">
        <f t="shared" si="812"/>
        <v>42010.047352000001</v>
      </c>
      <c r="S5151" s="25">
        <f t="shared" si="805"/>
        <v>0</v>
      </c>
      <c r="T5151" s="25">
        <f t="shared" si="806"/>
        <v>28284.376003491045</v>
      </c>
      <c r="U5151" s="25" t="str">
        <f t="shared" si="807"/>
        <v>charge</v>
      </c>
      <c r="W5151" s="25">
        <f t="shared" si="810"/>
        <v>25455.938403141943</v>
      </c>
      <c r="X5151" s="25">
        <f t="shared" si="808"/>
        <v>57272.688221273842</v>
      </c>
      <c r="Y5151" s="25">
        <f t="shared" si="811"/>
        <v>0</v>
      </c>
      <c r="AA5151" s="25">
        <f t="shared" si="809"/>
        <v>0</v>
      </c>
      <c r="AC5151" s="25">
        <f t="shared" si="804"/>
        <v>2828.4376003491016</v>
      </c>
    </row>
    <row r="5152" x14ac:dyDescent="0.2">
      <c r="L5152" s="24">
        <v>5147</v>
      </c>
      <c r="M5152" s="28">
        <v>0.68572631000000006</v>
      </c>
      <c r="O5152" s="24">
        <v>5147</v>
      </c>
      <c r="P5152" s="24">
        <f>'ROTH 1.0'!O5152*'קובץ טיוטה'!$D$10</f>
        <v>18046.379461761033</v>
      </c>
      <c r="Q5152" s="24">
        <f t="shared" si="803"/>
        <v>14446.379461761033</v>
      </c>
      <c r="R5152" s="24">
        <f t="shared" si="812"/>
        <v>46629.389080000008</v>
      </c>
      <c r="S5152" s="24">
        <f t="shared" si="805"/>
        <v>0</v>
      </c>
      <c r="T5152" s="24">
        <f t="shared" si="806"/>
        <v>32183.009618238975</v>
      </c>
      <c r="U5152" s="24" t="str">
        <f t="shared" si="807"/>
        <v>charge</v>
      </c>
      <c r="W5152" s="24">
        <f t="shared" si="810"/>
        <v>20727.311778726158</v>
      </c>
      <c r="X5152" s="24">
        <f t="shared" si="808"/>
        <v>78000</v>
      </c>
      <c r="Y5152" s="24">
        <f t="shared" si="811"/>
        <v>0</v>
      </c>
      <c r="AA5152" s="24">
        <f t="shared" si="809"/>
        <v>0</v>
      </c>
      <c r="AC5152" s="24">
        <f t="shared" si="804"/>
        <v>11455.697839512817</v>
      </c>
    </row>
    <row r="5153" x14ac:dyDescent="0.2">
      <c r="L5153" s="25">
        <v>5148</v>
      </c>
      <c r="M5153" s="29">
        <v>0.71826979899999999</v>
      </c>
      <c r="O5153" s="25">
        <v>5148</v>
      </c>
      <c r="P5153" s="24">
        <f>'ROTH 1.0'!O5153*'קובץ טיוטה'!$D$10</f>
        <v>18371.262674146474</v>
      </c>
      <c r="Q5153" s="25">
        <f t="shared" si="803"/>
        <v>14771.262674146474</v>
      </c>
      <c r="R5153" s="24">
        <f t="shared" si="812"/>
        <v>48842.346331999994</v>
      </c>
      <c r="S5153" s="25">
        <f t="shared" si="805"/>
        <v>0</v>
      </c>
      <c r="T5153" s="25">
        <f t="shared" si="806"/>
        <v>34071.083657853524</v>
      </c>
      <c r="U5153" s="25" t="str">
        <f t="shared" si="807"/>
        <v>charge</v>
      </c>
      <c r="W5153" s="25">
        <f t="shared" si="810"/>
        <v>0</v>
      </c>
      <c r="X5153" s="25">
        <f t="shared" si="808"/>
        <v>78000</v>
      </c>
      <c r="Y5153" s="25">
        <f t="shared" si="811"/>
        <v>0</v>
      </c>
      <c r="AA5153" s="25">
        <f t="shared" si="809"/>
        <v>0</v>
      </c>
      <c r="AC5153" s="25">
        <f t="shared" si="804"/>
        <v>34071.083657853524</v>
      </c>
    </row>
    <row r="5154" x14ac:dyDescent="0.2">
      <c r="L5154" s="24">
        <v>5149</v>
      </c>
      <c r="M5154" s="28">
        <v>0.70812475500000005</v>
      </c>
      <c r="O5154" s="24">
        <v>5149</v>
      </c>
      <c r="P5154" s="24">
        <f>'ROTH 1.0'!O5154*'קובץ טיוטה'!$D$10</f>
        <v>19035.151810301268</v>
      </c>
      <c r="Q5154" s="24">
        <f t="shared" si="803"/>
        <v>15435.151810301268</v>
      </c>
      <c r="R5154" s="24">
        <f t="shared" si="812"/>
        <v>48152.483339999999</v>
      </c>
      <c r="S5154" s="24">
        <f t="shared" si="805"/>
        <v>0</v>
      </c>
      <c r="T5154" s="24">
        <f t="shared" si="806"/>
        <v>32717.331529698731</v>
      </c>
      <c r="U5154" s="24" t="str">
        <f t="shared" si="807"/>
        <v>charge</v>
      </c>
      <c r="W5154" s="24">
        <f t="shared" si="810"/>
        <v>0</v>
      </c>
      <c r="X5154" s="24">
        <f t="shared" si="808"/>
        <v>78000</v>
      </c>
      <c r="Y5154" s="24">
        <f t="shared" si="811"/>
        <v>0</v>
      </c>
      <c r="AA5154" s="24">
        <f t="shared" si="809"/>
        <v>0</v>
      </c>
      <c r="AC5154" s="24">
        <f t="shared" si="804"/>
        <v>32717.331529698731</v>
      </c>
    </row>
    <row r="5155" x14ac:dyDescent="0.2">
      <c r="L5155" s="25">
        <v>5150</v>
      </c>
      <c r="M5155" s="29">
        <v>0.64851245099999999</v>
      </c>
      <c r="O5155" s="25">
        <v>5150</v>
      </c>
      <c r="P5155" s="24">
        <f>'ROTH 1.0'!O5155*'קובץ טיוטה'!$D$10</f>
        <v>19663.980187431407</v>
      </c>
      <c r="Q5155" s="25">
        <f t="shared" si="803"/>
        <v>16063.980187431407</v>
      </c>
      <c r="R5155" s="24">
        <f t="shared" si="812"/>
        <v>44098.846667999998</v>
      </c>
      <c r="S5155" s="25">
        <f t="shared" si="805"/>
        <v>0</v>
      </c>
      <c r="T5155" s="25">
        <f t="shared" si="806"/>
        <v>28034.866480568591</v>
      </c>
      <c r="U5155" s="25" t="str">
        <f t="shared" si="807"/>
        <v>charge</v>
      </c>
      <c r="W5155" s="25">
        <f t="shared" si="810"/>
        <v>0</v>
      </c>
      <c r="X5155" s="25">
        <f t="shared" si="808"/>
        <v>78000</v>
      </c>
      <c r="Y5155" s="25">
        <f t="shared" si="811"/>
        <v>0</v>
      </c>
      <c r="AA5155" s="25">
        <f t="shared" si="809"/>
        <v>0</v>
      </c>
      <c r="AC5155" s="25">
        <f t="shared" si="804"/>
        <v>28034.866480568591</v>
      </c>
    </row>
    <row r="5156" x14ac:dyDescent="0.2">
      <c r="L5156" s="24">
        <v>5151</v>
      </c>
      <c r="M5156" s="28">
        <v>0.29314723399999998</v>
      </c>
      <c r="O5156" s="24">
        <v>5151</v>
      </c>
      <c r="P5156" s="24">
        <f>'ROTH 1.0'!O5156*'קובץ טיוטה'!$D$10</f>
        <v>19984.571487971749</v>
      </c>
      <c r="Q5156" s="24">
        <f t="shared" si="803"/>
        <v>16384.571487971749</v>
      </c>
      <c r="R5156" s="24">
        <f t="shared" si="812"/>
        <v>19934.011911999998</v>
      </c>
      <c r="S5156" s="24">
        <f t="shared" si="805"/>
        <v>0</v>
      </c>
      <c r="T5156" s="24">
        <f t="shared" si="806"/>
        <v>3549.4404240282493</v>
      </c>
      <c r="U5156" s="24" t="str">
        <f t="shared" si="807"/>
        <v>charge</v>
      </c>
      <c r="W5156" s="24">
        <f t="shared" si="810"/>
        <v>0</v>
      </c>
      <c r="X5156" s="24">
        <f t="shared" si="808"/>
        <v>78000</v>
      </c>
      <c r="Y5156" s="24">
        <f t="shared" si="811"/>
        <v>0</v>
      </c>
      <c r="AA5156" s="24">
        <f t="shared" si="809"/>
        <v>0</v>
      </c>
      <c r="AC5156" s="24">
        <f t="shared" si="804"/>
        <v>3549.4404240282493</v>
      </c>
    </row>
    <row r="5157" x14ac:dyDescent="0.2">
      <c r="L5157" s="25">
        <v>5152</v>
      </c>
      <c r="M5157" s="29">
        <v>0.49146612000000001</v>
      </c>
      <c r="O5157" s="25">
        <v>5152</v>
      </c>
      <c r="P5157" s="24">
        <f>'ROTH 1.0'!O5157*'קובץ טיוטה'!$D$10</f>
        <v>19890.604900693485</v>
      </c>
      <c r="Q5157" s="25">
        <f t="shared" si="803"/>
        <v>16290.604900693485</v>
      </c>
      <c r="R5157" s="24">
        <f t="shared" si="812"/>
        <v>33419.69616</v>
      </c>
      <c r="S5157" s="25">
        <f t="shared" si="805"/>
        <v>0</v>
      </c>
      <c r="T5157" s="25">
        <f t="shared" si="806"/>
        <v>17129.091259306515</v>
      </c>
      <c r="U5157" s="25" t="str">
        <f t="shared" si="807"/>
        <v>charge</v>
      </c>
      <c r="W5157" s="25">
        <f t="shared" si="810"/>
        <v>0</v>
      </c>
      <c r="X5157" s="25">
        <f t="shared" si="808"/>
        <v>78000</v>
      </c>
      <c r="Y5157" s="25">
        <f t="shared" si="811"/>
        <v>0</v>
      </c>
      <c r="AA5157" s="25">
        <f t="shared" si="809"/>
        <v>0</v>
      </c>
      <c r="AC5157" s="25">
        <f t="shared" si="804"/>
        <v>17129.091259306515</v>
      </c>
    </row>
    <row r="5158" x14ac:dyDescent="0.2">
      <c r="L5158" s="24">
        <v>5153</v>
      </c>
      <c r="M5158" s="28">
        <v>0.57082587500000004</v>
      </c>
      <c r="O5158" s="24">
        <v>5153</v>
      </c>
      <c r="P5158" s="24">
        <f>'ROTH 1.0'!O5158*'קובץ טיוטה'!$D$10</f>
        <v>19590.700280441131</v>
      </c>
      <c r="Q5158" s="24">
        <f t="shared" si="803"/>
        <v>15990.700280441131</v>
      </c>
      <c r="R5158" s="24">
        <f t="shared" si="812"/>
        <v>38816.159500000002</v>
      </c>
      <c r="S5158" s="24">
        <f t="shared" si="805"/>
        <v>0</v>
      </c>
      <c r="T5158" s="24">
        <f t="shared" si="806"/>
        <v>22825.45921955887</v>
      </c>
      <c r="U5158" s="24" t="str">
        <f t="shared" si="807"/>
        <v>charge</v>
      </c>
      <c r="W5158" s="24">
        <f t="shared" si="810"/>
        <v>0</v>
      </c>
      <c r="X5158" s="24">
        <f t="shared" si="808"/>
        <v>78000</v>
      </c>
      <c r="Y5158" s="24">
        <f t="shared" si="811"/>
        <v>0</v>
      </c>
      <c r="AA5158" s="24">
        <f t="shared" si="809"/>
        <v>0</v>
      </c>
      <c r="AC5158" s="24">
        <f t="shared" si="804"/>
        <v>22825.45921955887</v>
      </c>
    </row>
    <row r="5159" x14ac:dyDescent="0.2">
      <c r="L5159" s="25">
        <v>5154</v>
      </c>
      <c r="M5159" s="29">
        <v>0.25405381399999999</v>
      </c>
      <c r="O5159" s="25">
        <v>5154</v>
      </c>
      <c r="P5159" s="24">
        <f>'ROTH 1.0'!O5159*'קובץ טיוטה'!$D$10</f>
        <v>19326.542416634133</v>
      </c>
      <c r="Q5159" s="25">
        <f t="shared" si="803"/>
        <v>15726.542416634133</v>
      </c>
      <c r="R5159" s="24">
        <f t="shared" si="812"/>
        <v>17275.659351999999</v>
      </c>
      <c r="S5159" s="25">
        <f t="shared" si="805"/>
        <v>0</v>
      </c>
      <c r="T5159" s="25">
        <f t="shared" si="806"/>
        <v>1549.1169353658661</v>
      </c>
      <c r="U5159" s="25" t="str">
        <f t="shared" si="807"/>
        <v>charge</v>
      </c>
      <c r="W5159" s="25">
        <f t="shared" si="810"/>
        <v>0</v>
      </c>
      <c r="X5159" s="25">
        <f t="shared" si="808"/>
        <v>78000</v>
      </c>
      <c r="Y5159" s="25">
        <f t="shared" si="811"/>
        <v>0</v>
      </c>
      <c r="AA5159" s="25">
        <f t="shared" si="809"/>
        <v>0</v>
      </c>
      <c r="AC5159" s="25">
        <f t="shared" si="804"/>
        <v>1549.1169353658661</v>
      </c>
    </row>
    <row r="5160" x14ac:dyDescent="0.2">
      <c r="L5160" s="24">
        <v>5155</v>
      </c>
      <c r="M5160" s="28">
        <v>2.4303507000000002E-2</v>
      </c>
      <c r="O5160" s="24">
        <v>5155</v>
      </c>
      <c r="P5160" s="24">
        <f>'ROTH 1.0'!O5160*'קובץ טיוטה'!$D$10</f>
        <v>18625.002327308746</v>
      </c>
      <c r="Q5160" s="24">
        <f t="shared" si="803"/>
        <v>15025.002327308746</v>
      </c>
      <c r="R5160" s="24">
        <f t="shared" si="812"/>
        <v>1652.6384760000001</v>
      </c>
      <c r="S5160" s="24">
        <f t="shared" si="805"/>
        <v>13372.363851308746</v>
      </c>
      <c r="T5160" s="24">
        <f t="shared" si="806"/>
        <v>0</v>
      </c>
      <c r="U5160" s="24" t="str">
        <f t="shared" si="807"/>
        <v>drain</v>
      </c>
      <c r="W5160" s="24">
        <f t="shared" si="810"/>
        <v>0</v>
      </c>
      <c r="X5160" s="24">
        <f t="shared" si="808"/>
        <v>64627.63614869125</v>
      </c>
      <c r="Y5160" s="24">
        <f t="shared" si="811"/>
        <v>13372.36385130875</v>
      </c>
      <c r="AA5160" s="24">
        <f t="shared" si="809"/>
        <v>0</v>
      </c>
      <c r="AC5160" s="24">
        <f t="shared" si="804"/>
        <v>0</v>
      </c>
    </row>
    <row r="5161" x14ac:dyDescent="0.2">
      <c r="L5161" s="25">
        <v>5156</v>
      </c>
      <c r="M5161" s="29">
        <v>0</v>
      </c>
      <c r="O5161" s="25">
        <v>5156</v>
      </c>
      <c r="P5161" s="24">
        <f>'ROTH 1.0'!O5161*'קובץ טיוטה'!$D$10</f>
        <v>18271.342139730827</v>
      </c>
      <c r="Q5161" s="25">
        <f t="shared" si="803"/>
        <v>14671.342139730827</v>
      </c>
      <c r="R5161" s="24">
        <f t="shared" si="812"/>
        <v>0</v>
      </c>
      <c r="S5161" s="25">
        <f t="shared" si="805"/>
        <v>14671.342139730827</v>
      </c>
      <c r="T5161" s="25">
        <f t="shared" si="806"/>
        <v>0</v>
      </c>
      <c r="U5161" s="25" t="str">
        <f t="shared" si="807"/>
        <v>drain</v>
      </c>
      <c r="W5161" s="25">
        <f t="shared" si="810"/>
        <v>0</v>
      </c>
      <c r="X5161" s="25">
        <f t="shared" si="808"/>
        <v>49956.294008960424</v>
      </c>
      <c r="Y5161" s="25">
        <f t="shared" si="811"/>
        <v>14671.342139730827</v>
      </c>
      <c r="AA5161" s="25">
        <f t="shared" si="809"/>
        <v>0</v>
      </c>
      <c r="AC5161" s="25">
        <f t="shared" si="804"/>
        <v>0</v>
      </c>
    </row>
    <row r="5162" x14ac:dyDescent="0.2">
      <c r="L5162" s="24">
        <v>5157</v>
      </c>
      <c r="M5162" s="28">
        <v>0</v>
      </c>
      <c r="O5162" s="24">
        <v>5157</v>
      </c>
      <c r="P5162" s="24">
        <f>'ROTH 1.0'!O5162*'קובץ טיוטה'!$D$10</f>
        <v>17788.837139523868</v>
      </c>
      <c r="Q5162" s="24">
        <f t="shared" si="803"/>
        <v>14188.837139523868</v>
      </c>
      <c r="R5162" s="24">
        <f t="shared" si="812"/>
        <v>0</v>
      </c>
      <c r="S5162" s="24">
        <f t="shared" si="805"/>
        <v>14188.837139523868</v>
      </c>
      <c r="T5162" s="24">
        <f t="shared" si="806"/>
        <v>0</v>
      </c>
      <c r="U5162" s="24" t="str">
        <f t="shared" si="807"/>
        <v>drain</v>
      </c>
      <c r="W5162" s="24">
        <f t="shared" si="810"/>
        <v>0</v>
      </c>
      <c r="X5162" s="24">
        <f t="shared" si="808"/>
        <v>35767.456869436559</v>
      </c>
      <c r="Y5162" s="24">
        <f t="shared" si="811"/>
        <v>14188.837139523865</v>
      </c>
      <c r="AA5162" s="24">
        <f t="shared" si="809"/>
        <v>0</v>
      </c>
      <c r="AC5162" s="24">
        <f t="shared" si="804"/>
        <v>0</v>
      </c>
    </row>
    <row r="5163" x14ac:dyDescent="0.2">
      <c r="L5163" s="25">
        <v>5158</v>
      </c>
      <c r="M5163" s="29">
        <v>0</v>
      </c>
      <c r="O5163" s="25">
        <v>5158</v>
      </c>
      <c r="P5163" s="24">
        <f>'ROTH 1.0'!O5163*'קובץ טיוטה'!$D$10</f>
        <v>17071.260314045056</v>
      </c>
      <c r="Q5163" s="25">
        <f t="shared" si="803"/>
        <v>13471.260314045056</v>
      </c>
      <c r="R5163" s="24">
        <f t="shared" si="812"/>
        <v>0</v>
      </c>
      <c r="S5163" s="25">
        <f t="shared" si="805"/>
        <v>13471.260314045056</v>
      </c>
      <c r="T5163" s="25">
        <f t="shared" si="806"/>
        <v>0</v>
      </c>
      <c r="U5163" s="25" t="str">
        <f t="shared" si="807"/>
        <v>drain</v>
      </c>
      <c r="W5163" s="25">
        <f t="shared" si="810"/>
        <v>0</v>
      </c>
      <c r="X5163" s="25">
        <f t="shared" si="808"/>
        <v>22296.196555391503</v>
      </c>
      <c r="Y5163" s="25">
        <f t="shared" si="811"/>
        <v>13471.260314045056</v>
      </c>
      <c r="AA5163" s="25">
        <f t="shared" si="809"/>
        <v>0</v>
      </c>
      <c r="AC5163" s="25">
        <f t="shared" si="804"/>
        <v>0</v>
      </c>
    </row>
    <row r="5164" x14ac:dyDescent="0.2">
      <c r="L5164" s="24">
        <v>5159</v>
      </c>
      <c r="M5164" s="28">
        <v>0</v>
      </c>
      <c r="O5164" s="24">
        <v>5159</v>
      </c>
      <c r="P5164" s="24">
        <f>'ROTH 1.0'!O5164*'קובץ טיוטה'!$D$10</f>
        <v>16172.158792970087</v>
      </c>
      <c r="Q5164" s="24">
        <f t="shared" si="803"/>
        <v>12572.158792970087</v>
      </c>
      <c r="R5164" s="24">
        <f t="shared" si="812"/>
        <v>0</v>
      </c>
      <c r="S5164" s="24">
        <f t="shared" si="805"/>
        <v>12572.158792970087</v>
      </c>
      <c r="T5164" s="24">
        <f t="shared" si="806"/>
        <v>0</v>
      </c>
      <c r="U5164" s="24" t="str">
        <f t="shared" si="807"/>
        <v>drain</v>
      </c>
      <c r="W5164" s="24">
        <f t="shared" si="810"/>
        <v>0</v>
      </c>
      <c r="X5164" s="24">
        <f t="shared" si="808"/>
        <v>9724.0377624214161</v>
      </c>
      <c r="Y5164" s="24">
        <f t="shared" si="811"/>
        <v>12572.158792970087</v>
      </c>
      <c r="AA5164" s="24">
        <f t="shared" si="809"/>
        <v>0</v>
      </c>
      <c r="AC5164" s="24">
        <f t="shared" si="804"/>
        <v>0</v>
      </c>
    </row>
    <row r="5165" x14ac:dyDescent="0.2">
      <c r="L5165" s="25">
        <v>5160</v>
      </c>
      <c r="M5165" s="29">
        <v>0</v>
      </c>
      <c r="O5165" s="25">
        <v>5160</v>
      </c>
      <c r="P5165" s="24">
        <f>'ROTH 1.0'!O5165*'קובץ טיוטה'!$D$10</f>
        <v>15066.368855769268</v>
      </c>
      <c r="Q5165" s="25">
        <f t="shared" si="803"/>
        <v>11466.368855769268</v>
      </c>
      <c r="R5165" s="24">
        <f t="shared" si="812"/>
        <v>0</v>
      </c>
      <c r="S5165" s="25">
        <f t="shared" si="805"/>
        <v>11466.368855769268</v>
      </c>
      <c r="T5165" s="25">
        <f t="shared" si="806"/>
        <v>0</v>
      </c>
      <c r="U5165" s="25" t="str">
        <f t="shared" si="807"/>
        <v>drain</v>
      </c>
      <c r="W5165" s="25">
        <f t="shared" si="810"/>
        <v>0</v>
      </c>
      <c r="X5165" s="25">
        <f t="shared" si="808"/>
        <v>0</v>
      </c>
      <c r="Y5165" s="25">
        <f t="shared" si="811"/>
        <v>9724.0377624214161</v>
      </c>
      <c r="AA5165" s="25">
        <f t="shared" si="809"/>
        <v>1742.3310933478515</v>
      </c>
      <c r="AC5165" s="25">
        <f t="shared" si="804"/>
        <v>0</v>
      </c>
    </row>
    <row r="5166" x14ac:dyDescent="0.2">
      <c r="L5166" s="24">
        <v>5161</v>
      </c>
      <c r="M5166" s="28">
        <v>0</v>
      </c>
      <c r="O5166" s="24">
        <v>5161</v>
      </c>
      <c r="P5166" s="24">
        <f>'ROTH 1.0'!O5166*'קובץ טיוטה'!$D$10</f>
        <v>14311.296160156795</v>
      </c>
      <c r="Q5166" s="24">
        <f t="shared" si="803"/>
        <v>10711.296160156795</v>
      </c>
      <c r="R5166" s="24">
        <f t="shared" si="812"/>
        <v>0</v>
      </c>
      <c r="S5166" s="24">
        <f t="shared" si="805"/>
        <v>10711.296160156795</v>
      </c>
      <c r="T5166" s="24">
        <f t="shared" si="806"/>
        <v>0</v>
      </c>
      <c r="U5166" s="24" t="str">
        <f t="shared" si="807"/>
        <v>drain</v>
      </c>
      <c r="W5166" s="24">
        <f t="shared" si="810"/>
        <v>0</v>
      </c>
      <c r="X5166" s="24">
        <f t="shared" si="808"/>
        <v>0</v>
      </c>
      <c r="Y5166" s="24">
        <f t="shared" si="811"/>
        <v>0</v>
      </c>
      <c r="AA5166" s="24">
        <f t="shared" si="809"/>
        <v>10711.296160156795</v>
      </c>
      <c r="AC5166" s="24">
        <f t="shared" si="804"/>
        <v>0</v>
      </c>
    </row>
    <row r="5167" x14ac:dyDescent="0.2">
      <c r="L5167" s="25">
        <v>5162</v>
      </c>
      <c r="M5167" s="29">
        <v>0</v>
      </c>
      <c r="O5167" s="25">
        <v>5162</v>
      </c>
      <c r="P5167" s="24">
        <f>'ROTH 1.0'!O5167*'קובץ טיוטה'!$D$10</f>
        <v>13866.369993738557</v>
      </c>
      <c r="Q5167" s="25">
        <f t="shared" si="803"/>
        <v>10266.369993738557</v>
      </c>
      <c r="R5167" s="24">
        <f t="shared" si="812"/>
        <v>0</v>
      </c>
      <c r="S5167" s="25">
        <f t="shared" si="805"/>
        <v>10266.369993738557</v>
      </c>
      <c r="T5167" s="25">
        <f t="shared" si="806"/>
        <v>0</v>
      </c>
      <c r="U5167" s="25" t="str">
        <f t="shared" si="807"/>
        <v>drain</v>
      </c>
      <c r="W5167" s="25">
        <f t="shared" si="810"/>
        <v>0</v>
      </c>
      <c r="X5167" s="25">
        <f t="shared" si="808"/>
        <v>0</v>
      </c>
      <c r="Y5167" s="25">
        <f t="shared" si="811"/>
        <v>0</v>
      </c>
      <c r="AA5167" s="25">
        <f t="shared" si="809"/>
        <v>10266.369993738557</v>
      </c>
      <c r="AC5167" s="25">
        <f t="shared" si="804"/>
        <v>0</v>
      </c>
    </row>
    <row r="5168" x14ac:dyDescent="0.2">
      <c r="L5168" s="24">
        <v>5163</v>
      </c>
      <c r="M5168" s="28">
        <v>0</v>
      </c>
      <c r="O5168" s="24">
        <v>5163</v>
      </c>
      <c r="P5168" s="24">
        <f>'ROTH 1.0'!O5168*'קובץ טיוטה'!$D$10</f>
        <v>13370.048997126163</v>
      </c>
      <c r="Q5168" s="24">
        <f t="shared" si="803"/>
        <v>9770.0489971261632</v>
      </c>
      <c r="R5168" s="24">
        <f t="shared" si="812"/>
        <v>0</v>
      </c>
      <c r="S5168" s="24">
        <f t="shared" si="805"/>
        <v>9770.0489971261632</v>
      </c>
      <c r="T5168" s="24">
        <f t="shared" si="806"/>
        <v>0</v>
      </c>
      <c r="U5168" s="24" t="str">
        <f t="shared" si="807"/>
        <v>drain</v>
      </c>
      <c r="W5168" s="24">
        <f t="shared" si="810"/>
        <v>0</v>
      </c>
      <c r="X5168" s="24">
        <f t="shared" si="808"/>
        <v>0</v>
      </c>
      <c r="Y5168" s="24">
        <f t="shared" si="811"/>
        <v>0</v>
      </c>
      <c r="AA5168" s="24">
        <f t="shared" si="809"/>
        <v>9770.0489971261632</v>
      </c>
      <c r="AC5168" s="24">
        <f t="shared" si="804"/>
        <v>0</v>
      </c>
    </row>
    <row r="5169" x14ac:dyDescent="0.2">
      <c r="L5169" s="25">
        <v>5164</v>
      </c>
      <c r="M5169" s="29">
        <v>0</v>
      </c>
      <c r="O5169" s="25">
        <v>5164</v>
      </c>
      <c r="P5169" s="24">
        <f>'ROTH 1.0'!O5169*'קובץ טיוטה'!$D$10</f>
        <v>13114.236066055011</v>
      </c>
      <c r="Q5169" s="25">
        <f t="shared" si="803"/>
        <v>9514.2360660550112</v>
      </c>
      <c r="R5169" s="24">
        <f t="shared" si="812"/>
        <v>0</v>
      </c>
      <c r="S5169" s="25">
        <f t="shared" si="805"/>
        <v>9514.2360660550112</v>
      </c>
      <c r="T5169" s="25">
        <f t="shared" si="806"/>
        <v>0</v>
      </c>
      <c r="U5169" s="25" t="str">
        <f t="shared" si="807"/>
        <v>drain</v>
      </c>
      <c r="W5169" s="25">
        <f t="shared" si="810"/>
        <v>0</v>
      </c>
      <c r="X5169" s="25">
        <f t="shared" si="808"/>
        <v>0</v>
      </c>
      <c r="Y5169" s="25">
        <f t="shared" si="811"/>
        <v>0</v>
      </c>
      <c r="AA5169" s="25">
        <f t="shared" si="809"/>
        <v>9514.2360660550112</v>
      </c>
      <c r="AC5169" s="25">
        <f t="shared" si="804"/>
        <v>0</v>
      </c>
    </row>
    <row r="5170" x14ac:dyDescent="0.2">
      <c r="L5170" s="24">
        <v>5165</v>
      </c>
      <c r="M5170" s="28">
        <v>0</v>
      </c>
      <c r="O5170" s="24">
        <v>5165</v>
      </c>
      <c r="P5170" s="24">
        <f>'ROTH 1.0'!O5170*'קובץ טיוטה'!$D$10</f>
        <v>12992.233384632398</v>
      </c>
      <c r="Q5170" s="24">
        <f t="shared" si="803"/>
        <v>9392.2333846323982</v>
      </c>
      <c r="R5170" s="24">
        <f t="shared" si="812"/>
        <v>0</v>
      </c>
      <c r="S5170" s="24">
        <f t="shared" si="805"/>
        <v>9392.2333846323982</v>
      </c>
      <c r="T5170" s="24">
        <f t="shared" si="806"/>
        <v>0</v>
      </c>
      <c r="U5170" s="24" t="str">
        <f t="shared" si="807"/>
        <v>drain</v>
      </c>
      <c r="W5170" s="24">
        <f t="shared" si="810"/>
        <v>0</v>
      </c>
      <c r="X5170" s="24">
        <f t="shared" si="808"/>
        <v>0</v>
      </c>
      <c r="Y5170" s="24">
        <f t="shared" si="811"/>
        <v>0</v>
      </c>
      <c r="AA5170" s="24">
        <f t="shared" si="809"/>
        <v>9392.2333846323982</v>
      </c>
      <c r="AC5170" s="24">
        <f t="shared" si="804"/>
        <v>0</v>
      </c>
    </row>
    <row r="5171" x14ac:dyDescent="0.2">
      <c r="L5171" s="25">
        <v>5166</v>
      </c>
      <c r="M5171" s="29">
        <v>0</v>
      </c>
      <c r="O5171" s="25">
        <v>5166</v>
      </c>
      <c r="P5171" s="24">
        <f>'ROTH 1.0'!O5171*'קובץ טיוטה'!$D$10</f>
        <v>12746.670058611933</v>
      </c>
      <c r="Q5171" s="25">
        <f t="shared" si="803"/>
        <v>9146.6700586119332</v>
      </c>
      <c r="R5171" s="24">
        <f t="shared" si="812"/>
        <v>0</v>
      </c>
      <c r="S5171" s="25">
        <f t="shared" si="805"/>
        <v>9146.6700586119332</v>
      </c>
      <c r="T5171" s="25">
        <f t="shared" si="806"/>
        <v>0</v>
      </c>
      <c r="U5171" s="25" t="str">
        <f t="shared" si="807"/>
        <v>drain</v>
      </c>
      <c r="W5171" s="25">
        <f t="shared" si="810"/>
        <v>0</v>
      </c>
      <c r="X5171" s="25">
        <f t="shared" si="808"/>
        <v>0</v>
      </c>
      <c r="Y5171" s="25">
        <f t="shared" si="811"/>
        <v>0</v>
      </c>
      <c r="AA5171" s="25">
        <f t="shared" si="809"/>
        <v>9146.6700586119332</v>
      </c>
      <c r="AC5171" s="25">
        <f t="shared" si="804"/>
        <v>0</v>
      </c>
    </row>
    <row r="5172" x14ac:dyDescent="0.2">
      <c r="L5172" s="24">
        <v>5167</v>
      </c>
      <c r="M5172" s="28">
        <v>0.14608126900000001</v>
      </c>
      <c r="O5172" s="24">
        <v>5167</v>
      </c>
      <c r="P5172" s="24">
        <f>'ROTH 1.0'!O5172*'קובץ טיוטה'!$D$10</f>
        <v>13444.87799613574</v>
      </c>
      <c r="Q5172" s="24">
        <f t="shared" si="803"/>
        <v>9844.8779961357395</v>
      </c>
      <c r="R5172" s="24">
        <f t="shared" si="812"/>
        <v>9933.5262920000005</v>
      </c>
      <c r="S5172" s="24">
        <f t="shared" si="805"/>
        <v>0</v>
      </c>
      <c r="T5172" s="24">
        <f t="shared" si="806"/>
        <v>88.648295864260945</v>
      </c>
      <c r="U5172" s="24" t="str">
        <f t="shared" si="807"/>
        <v>charge</v>
      </c>
      <c r="W5172" s="24">
        <f t="shared" si="810"/>
        <v>79.783466277834847</v>
      </c>
      <c r="X5172" s="24">
        <f t="shared" si="808"/>
        <v>79.783466277834847</v>
      </c>
      <c r="Y5172" s="24">
        <f t="shared" si="811"/>
        <v>0</v>
      </c>
      <c r="AA5172" s="24">
        <f t="shared" si="809"/>
        <v>0</v>
      </c>
      <c r="AC5172" s="24">
        <f t="shared" si="804"/>
        <v>8.8648295864260973</v>
      </c>
    </row>
    <row r="5173" x14ac:dyDescent="0.2">
      <c r="L5173" s="25">
        <v>5168</v>
      </c>
      <c r="M5173" s="29">
        <v>0.38639357400000002</v>
      </c>
      <c r="O5173" s="25">
        <v>5168</v>
      </c>
      <c r="P5173" s="24">
        <f>'ROTH 1.0'!O5173*'קובץ טיוטה'!$D$10</f>
        <v>14871.482317056627</v>
      </c>
      <c r="Q5173" s="25">
        <f t="shared" si="803"/>
        <v>11271.482317056627</v>
      </c>
      <c r="R5173" s="24">
        <f t="shared" si="812"/>
        <v>26274.763032000003</v>
      </c>
      <c r="S5173" s="25">
        <f t="shared" si="805"/>
        <v>0</v>
      </c>
      <c r="T5173" s="25">
        <f t="shared" si="806"/>
        <v>15003.280714943376</v>
      </c>
      <c r="U5173" s="25" t="str">
        <f t="shared" si="807"/>
        <v>charge</v>
      </c>
      <c r="W5173" s="25">
        <f t="shared" si="810"/>
        <v>13502.952643449038</v>
      </c>
      <c r="X5173" s="25">
        <f t="shared" si="808"/>
        <v>13582.736109726873</v>
      </c>
      <c r="Y5173" s="25">
        <f t="shared" si="811"/>
        <v>0</v>
      </c>
      <c r="AA5173" s="25">
        <f t="shared" si="809"/>
        <v>0</v>
      </c>
      <c r="AC5173" s="25">
        <f t="shared" si="804"/>
        <v>1500.3280714943376</v>
      </c>
    </row>
    <row r="5174" x14ac:dyDescent="0.2">
      <c r="L5174" s="24">
        <v>5169</v>
      </c>
      <c r="M5174" s="28">
        <v>0.56788440600000001</v>
      </c>
      <c r="O5174" s="24">
        <v>5169</v>
      </c>
      <c r="P5174" s="24">
        <f>'ROTH 1.0'!O5174*'קובץ טיוטה'!$D$10</f>
        <v>16471.755747410782</v>
      </c>
      <c r="Q5174" s="24">
        <f t="shared" si="803"/>
        <v>12871.755747410782</v>
      </c>
      <c r="R5174" s="24">
        <f t="shared" si="812"/>
        <v>38616.139608000005</v>
      </c>
      <c r="S5174" s="24">
        <f t="shared" si="805"/>
        <v>0</v>
      </c>
      <c r="T5174" s="24">
        <f t="shared" si="806"/>
        <v>25744.383860589223</v>
      </c>
      <c r="U5174" s="24" t="str">
        <f t="shared" si="807"/>
        <v>charge</v>
      </c>
      <c r="W5174" s="24">
        <f t="shared" si="810"/>
        <v>23169.945474530301</v>
      </c>
      <c r="X5174" s="24">
        <f t="shared" si="808"/>
        <v>36752.681584257174</v>
      </c>
      <c r="Y5174" s="24">
        <f t="shared" si="811"/>
        <v>0</v>
      </c>
      <c r="AA5174" s="24">
        <f t="shared" si="809"/>
        <v>0</v>
      </c>
      <c r="AC5174" s="24">
        <f t="shared" si="804"/>
        <v>2574.4383860589223</v>
      </c>
    </row>
    <row r="5175" x14ac:dyDescent="0.2">
      <c r="L5175" s="25">
        <v>5170</v>
      </c>
      <c r="M5175" s="29">
        <v>0.67041958299999993</v>
      </c>
      <c r="O5175" s="25">
        <v>5170</v>
      </c>
      <c r="P5175" s="24">
        <f>'ROTH 1.0'!O5175*'קובץ טיוטה'!$D$10</f>
        <v>17425.364523071628</v>
      </c>
      <c r="Q5175" s="25">
        <f t="shared" si="803"/>
        <v>13825.364523071628</v>
      </c>
      <c r="R5175" s="24">
        <f t="shared" si="812"/>
        <v>45588.531643999995</v>
      </c>
      <c r="S5175" s="25">
        <f t="shared" si="805"/>
        <v>0</v>
      </c>
      <c r="T5175" s="25">
        <f t="shared" si="806"/>
        <v>31763.167120928367</v>
      </c>
      <c r="U5175" s="25" t="str">
        <f t="shared" si="807"/>
        <v>charge</v>
      </c>
      <c r="W5175" s="25">
        <f t="shared" si="810"/>
        <v>28586.850408835533</v>
      </c>
      <c r="X5175" s="25">
        <f t="shared" si="808"/>
        <v>65339.531993092707</v>
      </c>
      <c r="Y5175" s="25">
        <f t="shared" si="811"/>
        <v>0</v>
      </c>
      <c r="AA5175" s="25">
        <f t="shared" si="809"/>
        <v>0</v>
      </c>
      <c r="AC5175" s="25">
        <f t="shared" si="804"/>
        <v>3176.3167120928338</v>
      </c>
    </row>
    <row r="5176" x14ac:dyDescent="0.2">
      <c r="L5176" s="24">
        <v>5171</v>
      </c>
      <c r="M5176" s="28">
        <v>0.720505862</v>
      </c>
      <c r="O5176" s="24">
        <v>5171</v>
      </c>
      <c r="P5176" s="24">
        <f>'ROTH 1.0'!O5176*'קובץ טיוטה'!$D$10</f>
        <v>18305.027234832924</v>
      </c>
      <c r="Q5176" s="24">
        <f t="shared" si="803"/>
        <v>14705.027234832924</v>
      </c>
      <c r="R5176" s="24">
        <f t="shared" si="812"/>
        <v>48994.398615999999</v>
      </c>
      <c r="S5176" s="24">
        <f t="shared" si="805"/>
        <v>0</v>
      </c>
      <c r="T5176" s="24">
        <f t="shared" si="806"/>
        <v>34289.371381167075</v>
      </c>
      <c r="U5176" s="24" t="str">
        <f t="shared" si="807"/>
        <v>charge</v>
      </c>
      <c r="W5176" s="24">
        <f t="shared" si="810"/>
        <v>12660.468006907293</v>
      </c>
      <c r="X5176" s="24">
        <f t="shared" si="808"/>
        <v>78000</v>
      </c>
      <c r="Y5176" s="24">
        <f t="shared" si="811"/>
        <v>0</v>
      </c>
      <c r="AA5176" s="24">
        <f t="shared" si="809"/>
        <v>0</v>
      </c>
      <c r="AC5176" s="24">
        <f t="shared" si="804"/>
        <v>21628.903374259782</v>
      </c>
    </row>
    <row r="5177" x14ac:dyDescent="0.2">
      <c r="L5177" s="25">
        <v>5172</v>
      </c>
      <c r="M5177" s="29">
        <v>0.70916646499999991</v>
      </c>
      <c r="O5177" s="25">
        <v>5172</v>
      </c>
      <c r="P5177" s="24">
        <f>'ROTH 1.0'!O5177*'קובץ טיוטה'!$D$10</f>
        <v>18863.498908025525</v>
      </c>
      <c r="Q5177" s="25">
        <f t="shared" si="803"/>
        <v>15263.498908025525</v>
      </c>
      <c r="R5177" s="24">
        <f t="shared" si="812"/>
        <v>48223.319619999987</v>
      </c>
      <c r="S5177" s="25">
        <f t="shared" si="805"/>
        <v>0</v>
      </c>
      <c r="T5177" s="25">
        <f t="shared" si="806"/>
        <v>32959.820711974462</v>
      </c>
      <c r="U5177" s="25" t="str">
        <f t="shared" si="807"/>
        <v>charge</v>
      </c>
      <c r="W5177" s="25">
        <f t="shared" si="810"/>
        <v>0</v>
      </c>
      <c r="X5177" s="25">
        <f t="shared" si="808"/>
        <v>78000</v>
      </c>
      <c r="Y5177" s="25">
        <f t="shared" si="811"/>
        <v>0</v>
      </c>
      <c r="AA5177" s="25">
        <f t="shared" si="809"/>
        <v>0</v>
      </c>
      <c r="AC5177" s="25">
        <f t="shared" si="804"/>
        <v>32959.820711974462</v>
      </c>
    </row>
    <row r="5178" x14ac:dyDescent="0.2">
      <c r="L5178" s="24">
        <v>5173</v>
      </c>
      <c r="M5178" s="28">
        <v>0.75299656400000003</v>
      </c>
      <c r="O5178" s="24">
        <v>5173</v>
      </c>
      <c r="P5178" s="24">
        <f>'ROTH 1.0'!O5178*'קובץ טיוטה'!$D$10</f>
        <v>19596.343209457085</v>
      </c>
      <c r="Q5178" s="24">
        <f t="shared" si="803"/>
        <v>15996.343209457085</v>
      </c>
      <c r="R5178" s="24">
        <f t="shared" si="812"/>
        <v>51203.766351999999</v>
      </c>
      <c r="S5178" s="24">
        <f t="shared" si="805"/>
        <v>0</v>
      </c>
      <c r="T5178" s="24">
        <f t="shared" si="806"/>
        <v>35207.423142542917</v>
      </c>
      <c r="U5178" s="24" t="str">
        <f t="shared" si="807"/>
        <v>charge</v>
      </c>
      <c r="W5178" s="24">
        <f t="shared" si="810"/>
        <v>0</v>
      </c>
      <c r="X5178" s="24">
        <f t="shared" si="808"/>
        <v>78000</v>
      </c>
      <c r="Y5178" s="24">
        <f t="shared" si="811"/>
        <v>0</v>
      </c>
      <c r="AA5178" s="24">
        <f t="shared" si="809"/>
        <v>0</v>
      </c>
      <c r="AC5178" s="24">
        <f t="shared" si="804"/>
        <v>35207.423142542917</v>
      </c>
    </row>
    <row r="5179" x14ac:dyDescent="0.2">
      <c r="L5179" s="25">
        <v>5174</v>
      </c>
      <c r="M5179" s="29">
        <v>0.74789745299999999</v>
      </c>
      <c r="O5179" s="25">
        <v>5174</v>
      </c>
      <c r="P5179" s="24">
        <f>'ROTH 1.0'!O5179*'קובץ טיוטה'!$D$10</f>
        <v>20182.996479702266</v>
      </c>
      <c r="Q5179" s="25">
        <f t="shared" si="803"/>
        <v>16582.996479702266</v>
      </c>
      <c r="R5179" s="24">
        <f t="shared" si="812"/>
        <v>50857.026803999994</v>
      </c>
      <c r="S5179" s="25">
        <f t="shared" si="805"/>
        <v>0</v>
      </c>
      <c r="T5179" s="25">
        <f t="shared" si="806"/>
        <v>34274.030324297724</v>
      </c>
      <c r="U5179" s="25" t="str">
        <f t="shared" si="807"/>
        <v>charge</v>
      </c>
      <c r="W5179" s="25">
        <f t="shared" si="810"/>
        <v>0</v>
      </c>
      <c r="X5179" s="25">
        <f t="shared" si="808"/>
        <v>78000</v>
      </c>
      <c r="Y5179" s="25">
        <f t="shared" si="811"/>
        <v>0</v>
      </c>
      <c r="AA5179" s="25">
        <f t="shared" si="809"/>
        <v>0</v>
      </c>
      <c r="AC5179" s="25">
        <f t="shared" si="804"/>
        <v>34274.030324297724</v>
      </c>
    </row>
    <row r="5180" x14ac:dyDescent="0.2">
      <c r="L5180" s="24">
        <v>5175</v>
      </c>
      <c r="M5180" s="28">
        <v>0.67401722199999992</v>
      </c>
      <c r="O5180" s="24">
        <v>5175</v>
      </c>
      <c r="P5180" s="24">
        <f>'ROTH 1.0'!O5180*'קובץ טיוטה'!$D$10</f>
        <v>20355.042915845635</v>
      </c>
      <c r="Q5180" s="24">
        <f t="shared" si="803"/>
        <v>16755.042915845635</v>
      </c>
      <c r="R5180" s="24">
        <f t="shared" si="812"/>
        <v>45833.171095999998</v>
      </c>
      <c r="S5180" s="24">
        <f t="shared" si="805"/>
        <v>0</v>
      </c>
      <c r="T5180" s="24">
        <f t="shared" si="806"/>
        <v>29078.128180154363</v>
      </c>
      <c r="U5180" s="24" t="str">
        <f t="shared" si="807"/>
        <v>charge</v>
      </c>
      <c r="W5180" s="24">
        <f t="shared" si="810"/>
        <v>0</v>
      </c>
      <c r="X5180" s="24">
        <f t="shared" si="808"/>
        <v>78000</v>
      </c>
      <c r="Y5180" s="24">
        <f t="shared" si="811"/>
        <v>0</v>
      </c>
      <c r="AA5180" s="24">
        <f t="shared" si="809"/>
        <v>0</v>
      </c>
      <c r="AC5180" s="24">
        <f t="shared" si="804"/>
        <v>29078.128180154363</v>
      </c>
    </row>
    <row r="5181" x14ac:dyDescent="0.2">
      <c r="L5181" s="25">
        <v>5176</v>
      </c>
      <c r="M5181" s="29">
        <v>0.69348029500000008</v>
      </c>
      <c r="O5181" s="25">
        <v>5176</v>
      </c>
      <c r="P5181" s="24">
        <f>'ROTH 1.0'!O5181*'קובץ טיוטה'!$D$10</f>
        <v>20192.566928798438</v>
      </c>
      <c r="Q5181" s="25">
        <f t="shared" si="803"/>
        <v>16592.566928798438</v>
      </c>
      <c r="R5181" s="24">
        <f t="shared" si="812"/>
        <v>47156.660060000009</v>
      </c>
      <c r="S5181" s="25">
        <f t="shared" si="805"/>
        <v>0</v>
      </c>
      <c r="T5181" s="25">
        <f t="shared" si="806"/>
        <v>30564.093131201571</v>
      </c>
      <c r="U5181" s="25" t="str">
        <f t="shared" si="807"/>
        <v>charge</v>
      </c>
      <c r="W5181" s="25">
        <f t="shared" si="810"/>
        <v>0</v>
      </c>
      <c r="X5181" s="25">
        <f t="shared" si="808"/>
        <v>78000</v>
      </c>
      <c r="Y5181" s="25">
        <f t="shared" si="811"/>
        <v>0</v>
      </c>
      <c r="AA5181" s="25">
        <f t="shared" si="809"/>
        <v>0</v>
      </c>
      <c r="AC5181" s="25">
        <f t="shared" si="804"/>
        <v>30564.093131201571</v>
      </c>
    </row>
    <row r="5182" x14ac:dyDescent="0.2">
      <c r="L5182" s="24">
        <v>5177</v>
      </c>
      <c r="M5182" s="28">
        <v>0.60407625100000006</v>
      </c>
      <c r="O5182" s="24">
        <v>5177</v>
      </c>
      <c r="P5182" s="24">
        <f>'ROTH 1.0'!O5182*'קובץ טיוטה'!$D$10</f>
        <v>19947.484548075445</v>
      </c>
      <c r="Q5182" s="24">
        <f t="shared" si="803"/>
        <v>16347.484548075445</v>
      </c>
      <c r="R5182" s="24">
        <f t="shared" si="812"/>
        <v>41077.185067999999</v>
      </c>
      <c r="S5182" s="24">
        <f t="shared" si="805"/>
        <v>0</v>
      </c>
      <c r="T5182" s="24">
        <f t="shared" si="806"/>
        <v>24729.700519924554</v>
      </c>
      <c r="U5182" s="24" t="str">
        <f t="shared" si="807"/>
        <v>charge</v>
      </c>
      <c r="W5182" s="24">
        <f t="shared" si="810"/>
        <v>0</v>
      </c>
      <c r="X5182" s="24">
        <f t="shared" si="808"/>
        <v>78000</v>
      </c>
      <c r="Y5182" s="24">
        <f t="shared" si="811"/>
        <v>0</v>
      </c>
      <c r="AA5182" s="24">
        <f t="shared" si="809"/>
        <v>0</v>
      </c>
      <c r="AC5182" s="24">
        <f t="shared" si="804"/>
        <v>24729.700519924554</v>
      </c>
    </row>
    <row r="5183" x14ac:dyDescent="0.2">
      <c r="L5183" s="25">
        <v>5178</v>
      </c>
      <c r="M5183" s="29">
        <v>0.24518873800000002</v>
      </c>
      <c r="O5183" s="25">
        <v>5178</v>
      </c>
      <c r="P5183" s="24">
        <f>'ROTH 1.0'!O5183*'קובץ טיוטה'!$D$10</f>
        <v>19707.985658395359</v>
      </c>
      <c r="Q5183" s="25">
        <f t="shared" si="803"/>
        <v>16107.985658395359</v>
      </c>
      <c r="R5183" s="24">
        <f t="shared" si="812"/>
        <v>16672.834183999999</v>
      </c>
      <c r="S5183" s="25">
        <f t="shared" si="805"/>
        <v>0</v>
      </c>
      <c r="T5183" s="25">
        <f t="shared" si="806"/>
        <v>564.8485256046406</v>
      </c>
      <c r="U5183" s="25" t="str">
        <f t="shared" si="807"/>
        <v>charge</v>
      </c>
      <c r="W5183" s="25">
        <f t="shared" si="810"/>
        <v>0</v>
      </c>
      <c r="X5183" s="25">
        <f t="shared" si="808"/>
        <v>78000</v>
      </c>
      <c r="Y5183" s="25">
        <f t="shared" si="811"/>
        <v>0</v>
      </c>
      <c r="AA5183" s="25">
        <f t="shared" si="809"/>
        <v>0</v>
      </c>
      <c r="AC5183" s="25">
        <f t="shared" si="804"/>
        <v>564.8485256046406</v>
      </c>
    </row>
    <row r="5184" x14ac:dyDescent="0.2">
      <c r="L5184" s="24">
        <v>5179</v>
      </c>
      <c r="M5184" s="28">
        <v>2.4177437999999999E-2</v>
      </c>
      <c r="O5184" s="24">
        <v>5179</v>
      </c>
      <c r="P5184" s="24">
        <f>'ROTH 1.0'!O5184*'קובץ טיוטה'!$D$10</f>
        <v>18846.107684748353</v>
      </c>
      <c r="Q5184" s="24">
        <f t="shared" si="803"/>
        <v>15246.107684748353</v>
      </c>
      <c r="R5184" s="24">
        <f t="shared" si="812"/>
        <v>1644.0657839999999</v>
      </c>
      <c r="S5184" s="24">
        <f t="shared" si="805"/>
        <v>13602.041900748352</v>
      </c>
      <c r="T5184" s="24">
        <f t="shared" si="806"/>
        <v>0</v>
      </c>
      <c r="U5184" s="24" t="str">
        <f t="shared" si="807"/>
        <v>drain</v>
      </c>
      <c r="W5184" s="24">
        <f t="shared" si="810"/>
        <v>0</v>
      </c>
      <c r="X5184" s="24">
        <f t="shared" si="808"/>
        <v>64397.958099251649</v>
      </c>
      <c r="Y5184" s="24">
        <f t="shared" si="811"/>
        <v>13602.041900748351</v>
      </c>
      <c r="AA5184" s="24">
        <f t="shared" si="809"/>
        <v>0</v>
      </c>
      <c r="AC5184" s="24">
        <f t="shared" si="804"/>
        <v>0</v>
      </c>
    </row>
    <row r="5185" x14ac:dyDescent="0.2">
      <c r="L5185" s="25">
        <v>5180</v>
      </c>
      <c r="M5185" s="29">
        <v>0</v>
      </c>
      <c r="O5185" s="25">
        <v>5180</v>
      </c>
      <c r="P5185" s="24">
        <f>'ROTH 1.0'!O5185*'קובץ טיוטה'!$D$10</f>
        <v>18478.390486698423</v>
      </c>
      <c r="Q5185" s="25">
        <f t="shared" si="803"/>
        <v>14878.390486698423</v>
      </c>
      <c r="R5185" s="24">
        <f t="shared" si="812"/>
        <v>0</v>
      </c>
      <c r="S5185" s="25">
        <f t="shared" si="805"/>
        <v>14878.390486698423</v>
      </c>
      <c r="T5185" s="25">
        <f t="shared" si="806"/>
        <v>0</v>
      </c>
      <c r="U5185" s="25" t="str">
        <f t="shared" si="807"/>
        <v>drain</v>
      </c>
      <c r="W5185" s="25">
        <f t="shared" si="810"/>
        <v>0</v>
      </c>
      <c r="X5185" s="25">
        <f t="shared" si="808"/>
        <v>49519.567612553226</v>
      </c>
      <c r="Y5185" s="25">
        <f t="shared" si="811"/>
        <v>14878.390486698423</v>
      </c>
      <c r="AA5185" s="25">
        <f t="shared" si="809"/>
        <v>0</v>
      </c>
      <c r="AC5185" s="25">
        <f t="shared" si="804"/>
        <v>0</v>
      </c>
    </row>
    <row r="5186" x14ac:dyDescent="0.2">
      <c r="L5186" s="24">
        <v>5181</v>
      </c>
      <c r="M5186" s="28">
        <v>0</v>
      </c>
      <c r="O5186" s="24">
        <v>5181</v>
      </c>
      <c r="P5186" s="24">
        <f>'ROTH 1.0'!O5186*'קובץ טיוטה'!$D$10</f>
        <v>18184.25825669344</v>
      </c>
      <c r="Q5186" s="24">
        <f t="shared" si="803"/>
        <v>14584.25825669344</v>
      </c>
      <c r="R5186" s="24">
        <f t="shared" si="812"/>
        <v>0</v>
      </c>
      <c r="S5186" s="24">
        <f t="shared" si="805"/>
        <v>14584.25825669344</v>
      </c>
      <c r="T5186" s="24">
        <f t="shared" si="806"/>
        <v>0</v>
      </c>
      <c r="U5186" s="24" t="str">
        <f t="shared" si="807"/>
        <v>drain</v>
      </c>
      <c r="W5186" s="24">
        <f t="shared" si="810"/>
        <v>0</v>
      </c>
      <c r="X5186" s="24">
        <f t="shared" si="808"/>
        <v>34935.30935585979</v>
      </c>
      <c r="Y5186" s="24">
        <f t="shared" si="811"/>
        <v>14584.258256693436</v>
      </c>
      <c r="AA5186" s="24">
        <f t="shared" si="809"/>
        <v>0</v>
      </c>
      <c r="AC5186" s="24">
        <f t="shared" si="804"/>
        <v>0</v>
      </c>
    </row>
    <row r="5187" x14ac:dyDescent="0.2">
      <c r="L5187" s="25">
        <v>5182</v>
      </c>
      <c r="M5187" s="29">
        <v>0</v>
      </c>
      <c r="O5187" s="25">
        <v>5182</v>
      </c>
      <c r="P5187" s="24">
        <f>'ROTH 1.0'!O5187*'קובץ טיוטה'!$D$10</f>
        <v>17411.757025213683</v>
      </c>
      <c r="Q5187" s="25">
        <f t="shared" si="803"/>
        <v>13811.757025213683</v>
      </c>
      <c r="R5187" s="24">
        <f t="shared" si="812"/>
        <v>0</v>
      </c>
      <c r="S5187" s="25">
        <f t="shared" si="805"/>
        <v>13811.757025213683</v>
      </c>
      <c r="T5187" s="25">
        <f t="shared" si="806"/>
        <v>0</v>
      </c>
      <c r="U5187" s="25" t="str">
        <f t="shared" si="807"/>
        <v>drain</v>
      </c>
      <c r="W5187" s="25">
        <f t="shared" si="810"/>
        <v>0</v>
      </c>
      <c r="X5187" s="25">
        <f t="shared" si="808"/>
        <v>21123.552330646107</v>
      </c>
      <c r="Y5187" s="25">
        <f t="shared" si="811"/>
        <v>13811.757025213683</v>
      </c>
      <c r="AA5187" s="25">
        <f t="shared" si="809"/>
        <v>0</v>
      </c>
      <c r="AC5187" s="25">
        <f t="shared" si="804"/>
        <v>0</v>
      </c>
    </row>
    <row r="5188" x14ac:dyDescent="0.2">
      <c r="L5188" s="24">
        <v>5183</v>
      </c>
      <c r="M5188" s="28">
        <v>0</v>
      </c>
      <c r="O5188" s="24">
        <v>5183</v>
      </c>
      <c r="P5188" s="24">
        <f>'ROTH 1.0'!O5188*'קובץ טיוטה'!$D$10</f>
        <v>16386.00874412886</v>
      </c>
      <c r="Q5188" s="24">
        <f t="shared" si="803"/>
        <v>12786.00874412886</v>
      </c>
      <c r="R5188" s="24">
        <f t="shared" si="812"/>
        <v>0</v>
      </c>
      <c r="S5188" s="24">
        <f t="shared" si="805"/>
        <v>12786.00874412886</v>
      </c>
      <c r="T5188" s="24">
        <f t="shared" si="806"/>
        <v>0</v>
      </c>
      <c r="U5188" s="24" t="str">
        <f t="shared" si="807"/>
        <v>drain</v>
      </c>
      <c r="W5188" s="24">
        <f t="shared" si="810"/>
        <v>0</v>
      </c>
      <c r="X5188" s="24">
        <f t="shared" si="808"/>
        <v>8337.5435865172476</v>
      </c>
      <c r="Y5188" s="24">
        <f t="shared" si="811"/>
        <v>12786.00874412886</v>
      </c>
      <c r="AA5188" s="24">
        <f t="shared" si="809"/>
        <v>0</v>
      </c>
      <c r="AC5188" s="24">
        <f t="shared" si="804"/>
        <v>0</v>
      </c>
    </row>
    <row r="5189" x14ac:dyDescent="0.2">
      <c r="L5189" s="25">
        <v>5184</v>
      </c>
      <c r="M5189" s="29">
        <v>0</v>
      </c>
      <c r="O5189" s="25">
        <v>5184</v>
      </c>
      <c r="P5189" s="24">
        <f>'ROTH 1.0'!O5189*'קובץ טיוטה'!$D$10</f>
        <v>15293.125248873508</v>
      </c>
      <c r="Q5189" s="25">
        <f t="shared" si="803"/>
        <v>11693.125248873508</v>
      </c>
      <c r="R5189" s="24">
        <f t="shared" si="812"/>
        <v>0</v>
      </c>
      <c r="S5189" s="25">
        <f t="shared" si="805"/>
        <v>11693.125248873508</v>
      </c>
      <c r="T5189" s="25">
        <f t="shared" si="806"/>
        <v>0</v>
      </c>
      <c r="U5189" s="25" t="str">
        <f t="shared" si="807"/>
        <v>drain</v>
      </c>
      <c r="W5189" s="25">
        <f t="shared" si="810"/>
        <v>0</v>
      </c>
      <c r="X5189" s="25">
        <f t="shared" si="808"/>
        <v>0</v>
      </c>
      <c r="Y5189" s="25">
        <f t="shared" si="811"/>
        <v>8337.5435865172476</v>
      </c>
      <c r="AA5189" s="25">
        <f t="shared" si="809"/>
        <v>3355.5816623562605</v>
      </c>
      <c r="AC5189" s="25">
        <f t="shared" si="804"/>
        <v>0</v>
      </c>
    </row>
    <row r="5190" x14ac:dyDescent="0.2">
      <c r="L5190" s="24">
        <v>5185</v>
      </c>
      <c r="M5190" s="28">
        <v>0</v>
      </c>
      <c r="O5190" s="24">
        <v>5185</v>
      </c>
      <c r="P5190" s="24">
        <f>'ROTH 1.0'!O5190*'קובץ טיוטה'!$D$10</f>
        <v>14801.407943793816</v>
      </c>
      <c r="Q5190" s="24">
        <f t="shared" ref="Q5190:Q5253" si="813">P5190-$H$8*$H$9</f>
        <v>11201.407943793816</v>
      </c>
      <c r="R5190" s="24">
        <f t="shared" si="812"/>
        <v>0</v>
      </c>
      <c r="S5190" s="24">
        <f t="shared" si="805"/>
        <v>11201.407943793816</v>
      </c>
      <c r="T5190" s="24">
        <f t="shared" si="806"/>
        <v>0</v>
      </c>
      <c r="U5190" s="24" t="str">
        <f t="shared" si="807"/>
        <v>drain</v>
      </c>
      <c r="W5190" s="24">
        <f t="shared" si="810"/>
        <v>0</v>
      </c>
      <c r="X5190" s="24">
        <f t="shared" si="808"/>
        <v>0</v>
      </c>
      <c r="Y5190" s="24">
        <f t="shared" si="811"/>
        <v>0</v>
      </c>
      <c r="AA5190" s="24">
        <f t="shared" si="809"/>
        <v>11201.407943793816</v>
      </c>
      <c r="AC5190" s="24">
        <f t="shared" ref="AC5190:AC5253" si="814">IF(U5190="charge",(T5190-W5190),0)</f>
        <v>0</v>
      </c>
    </row>
    <row r="5191" x14ac:dyDescent="0.2">
      <c r="L5191" s="25">
        <v>5186</v>
      </c>
      <c r="M5191" s="29">
        <v>0</v>
      </c>
      <c r="O5191" s="25">
        <v>5186</v>
      </c>
      <c r="P5191" s="24">
        <f>'ROTH 1.0'!O5191*'קובץ טיוטה'!$D$10</f>
        <v>14032.896121842241</v>
      </c>
      <c r="Q5191" s="25">
        <f t="shared" si="813"/>
        <v>10432.896121842241</v>
      </c>
      <c r="R5191" s="24">
        <f t="shared" si="812"/>
        <v>0</v>
      </c>
      <c r="S5191" s="25">
        <f t="shared" ref="S5191:S5254" si="815">IF(Q5191&gt;R5191,Q5191-R5191,0)</f>
        <v>10432.896121842241</v>
      </c>
      <c r="T5191" s="25">
        <f t="shared" ref="T5191:T5254" si="816">IF(R5191&gt;Q5191,R5191-Q5191,0)</f>
        <v>0</v>
      </c>
      <c r="U5191" s="25" t="str">
        <f t="shared" ref="U5191:U5254" si="817">IF(Q5191&gt;R5191,"drain","charge")</f>
        <v>drain</v>
      </c>
      <c r="W5191" s="25">
        <f t="shared" si="810"/>
        <v>0</v>
      </c>
      <c r="X5191" s="25">
        <f t="shared" ref="X5191:X5254" si="818">IF(X5190+T5191&gt;$H$11,$H$11,IF(U5191="charge",X5190+(T5191*$H$12),IF((X5190-S5191)&gt;0,X5190-S5191,0)))</f>
        <v>0</v>
      </c>
      <c r="Y5191" s="25">
        <f t="shared" si="811"/>
        <v>0</v>
      </c>
      <c r="AA5191" s="25">
        <f t="shared" ref="AA5191:AA5254" si="819">S5191-Y5191</f>
        <v>10432.896121842241</v>
      </c>
      <c r="AC5191" s="25">
        <f t="shared" si="814"/>
        <v>0</v>
      </c>
    </row>
    <row r="5192" x14ac:dyDescent="0.2">
      <c r="L5192" s="24">
        <v>5187</v>
      </c>
      <c r="M5192" s="28">
        <v>0</v>
      </c>
      <c r="O5192" s="24">
        <v>5187</v>
      </c>
      <c r="P5192" s="24">
        <f>'ROTH 1.0'!O5192*'קובץ טיוטה'!$D$10</f>
        <v>13498.599365645679</v>
      </c>
      <c r="Q5192" s="24">
        <f t="shared" si="813"/>
        <v>9898.5993656456794</v>
      </c>
      <c r="R5192" s="24">
        <f t="shared" si="812"/>
        <v>0</v>
      </c>
      <c r="S5192" s="24">
        <f t="shared" si="815"/>
        <v>9898.5993656456794</v>
      </c>
      <c r="T5192" s="24">
        <f t="shared" si="816"/>
        <v>0</v>
      </c>
      <c r="U5192" s="24" t="str">
        <f t="shared" si="817"/>
        <v>drain</v>
      </c>
      <c r="W5192" s="24">
        <f t="shared" ref="W5192:W5255" si="820">IF(X5192&gt;=X5191,(X5192-X5191),0)</f>
        <v>0</v>
      </c>
      <c r="X5192" s="24">
        <f t="shared" si="818"/>
        <v>0</v>
      </c>
      <c r="Y5192" s="24">
        <f t="shared" ref="Y5192:Y5255" si="821">IF(U5192="drain",X5191-X5192,0)</f>
        <v>0</v>
      </c>
      <c r="AA5192" s="24">
        <f t="shared" si="819"/>
        <v>9898.5993656456794</v>
      </c>
      <c r="AC5192" s="24">
        <f t="shared" si="814"/>
        <v>0</v>
      </c>
    </row>
    <row r="5193" x14ac:dyDescent="0.2">
      <c r="L5193" s="25">
        <v>5188</v>
      </c>
      <c r="M5193" s="29">
        <v>0</v>
      </c>
      <c r="O5193" s="25">
        <v>5188</v>
      </c>
      <c r="P5193" s="24">
        <f>'ROTH 1.0'!O5193*'קובץ טיוטה'!$D$10</f>
        <v>13197.33658503631</v>
      </c>
      <c r="Q5193" s="25">
        <f t="shared" si="813"/>
        <v>9597.3365850363098</v>
      </c>
      <c r="R5193" s="24">
        <f t="shared" si="812"/>
        <v>0</v>
      </c>
      <c r="S5193" s="25">
        <f t="shared" si="815"/>
        <v>9597.3365850363098</v>
      </c>
      <c r="T5193" s="25">
        <f t="shared" si="816"/>
        <v>0</v>
      </c>
      <c r="U5193" s="25" t="str">
        <f t="shared" si="817"/>
        <v>drain</v>
      </c>
      <c r="W5193" s="25">
        <f t="shared" si="820"/>
        <v>0</v>
      </c>
      <c r="X5193" s="25">
        <f t="shared" si="818"/>
        <v>0</v>
      </c>
      <c r="Y5193" s="25">
        <f t="shared" si="821"/>
        <v>0</v>
      </c>
      <c r="AA5193" s="25">
        <f t="shared" si="819"/>
        <v>9597.3365850363098</v>
      </c>
      <c r="AC5193" s="25">
        <f t="shared" si="814"/>
        <v>0</v>
      </c>
    </row>
    <row r="5194" x14ac:dyDescent="0.2">
      <c r="L5194" s="24">
        <v>5189</v>
      </c>
      <c r="M5194" s="28">
        <v>0</v>
      </c>
      <c r="O5194" s="24">
        <v>5189</v>
      </c>
      <c r="P5194" s="24">
        <f>'ROTH 1.0'!O5194*'קובץ טיוטה'!$D$10</f>
        <v>13005.857216544902</v>
      </c>
      <c r="Q5194" s="24">
        <f t="shared" si="813"/>
        <v>9405.8572165449023</v>
      </c>
      <c r="R5194" s="24">
        <f t="shared" si="812"/>
        <v>0</v>
      </c>
      <c r="S5194" s="24">
        <f t="shared" si="815"/>
        <v>9405.8572165449023</v>
      </c>
      <c r="T5194" s="24">
        <f t="shared" si="816"/>
        <v>0</v>
      </c>
      <c r="U5194" s="24" t="str">
        <f t="shared" si="817"/>
        <v>drain</v>
      </c>
      <c r="W5194" s="24">
        <f t="shared" si="820"/>
        <v>0</v>
      </c>
      <c r="X5194" s="24">
        <f t="shared" si="818"/>
        <v>0</v>
      </c>
      <c r="Y5194" s="24">
        <f t="shared" si="821"/>
        <v>0</v>
      </c>
      <c r="AA5194" s="24">
        <f t="shared" si="819"/>
        <v>9405.8572165449023</v>
      </c>
      <c r="AC5194" s="24">
        <f t="shared" si="814"/>
        <v>0</v>
      </c>
    </row>
    <row r="5195" x14ac:dyDescent="0.2">
      <c r="L5195" s="25">
        <v>5190</v>
      </c>
      <c r="M5195" s="29">
        <v>0</v>
      </c>
      <c r="O5195" s="25">
        <v>5190</v>
      </c>
      <c r="P5195" s="24">
        <f>'ROTH 1.0'!O5195*'קובץ טיוטה'!$D$10</f>
        <v>12874.214685238232</v>
      </c>
      <c r="Q5195" s="25">
        <f t="shared" si="813"/>
        <v>9274.2146852382321</v>
      </c>
      <c r="R5195" s="24">
        <f t="shared" si="812"/>
        <v>0</v>
      </c>
      <c r="S5195" s="25">
        <f t="shared" si="815"/>
        <v>9274.2146852382321</v>
      </c>
      <c r="T5195" s="25">
        <f t="shared" si="816"/>
        <v>0</v>
      </c>
      <c r="U5195" s="25" t="str">
        <f t="shared" si="817"/>
        <v>drain</v>
      </c>
      <c r="W5195" s="25">
        <f t="shared" si="820"/>
        <v>0</v>
      </c>
      <c r="X5195" s="25">
        <f t="shared" si="818"/>
        <v>0</v>
      </c>
      <c r="Y5195" s="25">
        <f t="shared" si="821"/>
        <v>0</v>
      </c>
      <c r="AA5195" s="25">
        <f t="shared" si="819"/>
        <v>9274.2146852382321</v>
      </c>
      <c r="AC5195" s="25">
        <f t="shared" si="814"/>
        <v>0</v>
      </c>
    </row>
    <row r="5196" x14ac:dyDescent="0.2">
      <c r="L5196" s="24">
        <v>5191</v>
      </c>
      <c r="M5196" s="28">
        <v>0.22769209299999998</v>
      </c>
      <c r="O5196" s="24">
        <v>5191</v>
      </c>
      <c r="P5196" s="24">
        <f>'ROTH 1.0'!O5196*'קובץ טיוטה'!$D$10</f>
        <v>13497.588573229716</v>
      </c>
      <c r="Q5196" s="24">
        <f t="shared" si="813"/>
        <v>9897.5885732297156</v>
      </c>
      <c r="R5196" s="24">
        <f t="shared" si="812"/>
        <v>15483.062323999999</v>
      </c>
      <c r="S5196" s="24">
        <f t="shared" si="815"/>
        <v>0</v>
      </c>
      <c r="T5196" s="24">
        <f t="shared" si="816"/>
        <v>5585.473750770283</v>
      </c>
      <c r="U5196" s="24" t="str">
        <f t="shared" si="817"/>
        <v>charge</v>
      </c>
      <c r="W5196" s="24">
        <f t="shared" si="820"/>
        <v>5026.9263756932551</v>
      </c>
      <c r="X5196" s="24">
        <f t="shared" si="818"/>
        <v>5026.9263756932551</v>
      </c>
      <c r="Y5196" s="24">
        <f t="shared" si="821"/>
        <v>0</v>
      </c>
      <c r="AA5196" s="24">
        <f t="shared" si="819"/>
        <v>0</v>
      </c>
      <c r="AC5196" s="24">
        <f t="shared" si="814"/>
        <v>558.54737507702794</v>
      </c>
    </row>
    <row r="5197" x14ac:dyDescent="0.2">
      <c r="L5197" s="25">
        <v>5192</v>
      </c>
      <c r="M5197" s="29">
        <v>0.52727101500000007</v>
      </c>
      <c r="O5197" s="25">
        <v>5192</v>
      </c>
      <c r="P5197" s="24">
        <f>'ROTH 1.0'!O5197*'קובץ טיוטה'!$D$10</f>
        <v>14932.994327155564</v>
      </c>
      <c r="Q5197" s="25">
        <f t="shared" si="813"/>
        <v>11332.994327155564</v>
      </c>
      <c r="R5197" s="24">
        <f t="shared" si="812"/>
        <v>35854.429020000003</v>
      </c>
      <c r="S5197" s="25">
        <f t="shared" si="815"/>
        <v>0</v>
      </c>
      <c r="T5197" s="25">
        <f t="shared" si="816"/>
        <v>24521.434692844439</v>
      </c>
      <c r="U5197" s="25" t="str">
        <f t="shared" si="817"/>
        <v>charge</v>
      </c>
      <c r="W5197" s="25">
        <f t="shared" si="820"/>
        <v>22069.291223559994</v>
      </c>
      <c r="X5197" s="25">
        <f t="shared" si="818"/>
        <v>27096.21759925325</v>
      </c>
      <c r="Y5197" s="25">
        <f t="shared" si="821"/>
        <v>0</v>
      </c>
      <c r="AA5197" s="25">
        <f t="shared" si="819"/>
        <v>0</v>
      </c>
      <c r="AC5197" s="25">
        <f t="shared" si="814"/>
        <v>2452.143469284445</v>
      </c>
    </row>
    <row r="5198" x14ac:dyDescent="0.2">
      <c r="L5198" s="24">
        <v>5193</v>
      </c>
      <c r="M5198" s="28">
        <v>0.64375905200000005</v>
      </c>
      <c r="O5198" s="24">
        <v>5193</v>
      </c>
      <c r="P5198" s="24">
        <f>'ROTH 1.0'!O5198*'קובץ טיוטה'!$D$10</f>
        <v>16702.544919350723</v>
      </c>
      <c r="Q5198" s="24">
        <f t="shared" si="813"/>
        <v>13102.544919350723</v>
      </c>
      <c r="R5198" s="24">
        <f t="shared" si="812"/>
        <v>43775.615536000005</v>
      </c>
      <c r="S5198" s="24">
        <f t="shared" si="815"/>
        <v>0</v>
      </c>
      <c r="T5198" s="24">
        <f t="shared" si="816"/>
        <v>30673.070616649282</v>
      </c>
      <c r="U5198" s="24" t="str">
        <f t="shared" si="817"/>
        <v>charge</v>
      </c>
      <c r="W5198" s="24">
        <f t="shared" si="820"/>
        <v>27605.763554984354</v>
      </c>
      <c r="X5198" s="24">
        <f t="shared" si="818"/>
        <v>54701.981154237605</v>
      </c>
      <c r="Y5198" s="24">
        <f t="shared" si="821"/>
        <v>0</v>
      </c>
      <c r="AA5198" s="24">
        <f t="shared" si="819"/>
        <v>0</v>
      </c>
      <c r="AC5198" s="24">
        <f t="shared" si="814"/>
        <v>3067.3070616649275</v>
      </c>
    </row>
    <row r="5199" x14ac:dyDescent="0.2">
      <c r="L5199" s="25">
        <v>5194</v>
      </c>
      <c r="M5199" s="29">
        <v>0.67363478599999993</v>
      </c>
      <c r="O5199" s="25">
        <v>5194</v>
      </c>
      <c r="P5199" s="24">
        <f>'ROTH 1.0'!O5199*'קובץ טיוטה'!$D$10</f>
        <v>17952.062383809018</v>
      </c>
      <c r="Q5199" s="25">
        <f t="shared" si="813"/>
        <v>14352.062383809018</v>
      </c>
      <c r="R5199" s="24">
        <f t="shared" si="812"/>
        <v>45807.165447999992</v>
      </c>
      <c r="S5199" s="25">
        <f t="shared" si="815"/>
        <v>0</v>
      </c>
      <c r="T5199" s="25">
        <f t="shared" si="816"/>
        <v>31455.103064190975</v>
      </c>
      <c r="U5199" s="25" t="str">
        <f t="shared" si="817"/>
        <v>charge</v>
      </c>
      <c r="W5199" s="25">
        <f t="shared" si="820"/>
        <v>23298.018845762395</v>
      </c>
      <c r="X5199" s="25">
        <f t="shared" si="818"/>
        <v>78000</v>
      </c>
      <c r="Y5199" s="25">
        <f t="shared" si="821"/>
        <v>0</v>
      </c>
      <c r="AA5199" s="25">
        <f t="shared" si="819"/>
        <v>0</v>
      </c>
      <c r="AC5199" s="25">
        <f t="shared" si="814"/>
        <v>8157.0842184285793</v>
      </c>
    </row>
    <row r="5200" x14ac:dyDescent="0.2">
      <c r="L5200" s="24">
        <v>5195</v>
      </c>
      <c r="M5200" s="28">
        <v>0.71626490399999998</v>
      </c>
      <c r="O5200" s="24">
        <v>5195</v>
      </c>
      <c r="P5200" s="24">
        <f>'ROTH 1.0'!O5200*'קובץ טיוטה'!$D$10</f>
        <v>18653.709278550843</v>
      </c>
      <c r="Q5200" s="24">
        <f t="shared" si="813"/>
        <v>15053.709278550843</v>
      </c>
      <c r="R5200" s="24">
        <f t="shared" ref="R5200:R5263" si="822">M5200*$H$7*0.85</f>
        <v>48706.013471999999</v>
      </c>
      <c r="S5200" s="24">
        <f t="shared" si="815"/>
        <v>0</v>
      </c>
      <c r="T5200" s="24">
        <f t="shared" si="816"/>
        <v>33652.304193449156</v>
      </c>
      <c r="U5200" s="24" t="str">
        <f t="shared" si="817"/>
        <v>charge</v>
      </c>
      <c r="W5200" s="24">
        <f t="shared" si="820"/>
        <v>0</v>
      </c>
      <c r="X5200" s="24">
        <f t="shared" si="818"/>
        <v>78000</v>
      </c>
      <c r="Y5200" s="24">
        <f t="shared" si="821"/>
        <v>0</v>
      </c>
      <c r="AA5200" s="24">
        <f t="shared" si="819"/>
        <v>0</v>
      </c>
      <c r="AC5200" s="24">
        <f t="shared" si="814"/>
        <v>33652.304193449156</v>
      </c>
    </row>
    <row r="5201" x14ac:dyDescent="0.2">
      <c r="L5201" s="25">
        <v>5196</v>
      </c>
      <c r="M5201" s="29">
        <v>0.74254817399999995</v>
      </c>
      <c r="O5201" s="25">
        <v>5196</v>
      </c>
      <c r="P5201" s="24">
        <f>'ROTH 1.0'!O5201*'קובץ טיוטה'!$D$10</f>
        <v>19465.668637573075</v>
      </c>
      <c r="Q5201" s="25">
        <f t="shared" si="813"/>
        <v>15865.668637573075</v>
      </c>
      <c r="R5201" s="24">
        <f t="shared" si="822"/>
        <v>50493.275831999992</v>
      </c>
      <c r="S5201" s="25">
        <f t="shared" si="815"/>
        <v>0</v>
      </c>
      <c r="T5201" s="25">
        <f t="shared" si="816"/>
        <v>34627.607194426921</v>
      </c>
      <c r="U5201" s="25" t="str">
        <f t="shared" si="817"/>
        <v>charge</v>
      </c>
      <c r="W5201" s="25">
        <f t="shared" si="820"/>
        <v>0</v>
      </c>
      <c r="X5201" s="25">
        <f t="shared" si="818"/>
        <v>78000</v>
      </c>
      <c r="Y5201" s="25">
        <f t="shared" si="821"/>
        <v>0</v>
      </c>
      <c r="AA5201" s="25">
        <f t="shared" si="819"/>
        <v>0</v>
      </c>
      <c r="AC5201" s="25">
        <f t="shared" si="814"/>
        <v>34627.607194426921</v>
      </c>
    </row>
    <row r="5202" x14ac:dyDescent="0.2">
      <c r="L5202" s="24">
        <v>5197</v>
      </c>
      <c r="M5202" s="28">
        <v>0.75516422599999999</v>
      </c>
      <c r="O5202" s="24">
        <v>5197</v>
      </c>
      <c r="P5202" s="24">
        <f>'ROTH 1.0'!O5202*'קובץ טיוטה'!$D$10</f>
        <v>19925.584029928403</v>
      </c>
      <c r="Q5202" s="24">
        <f t="shared" si="813"/>
        <v>16325.584029928403</v>
      </c>
      <c r="R5202" s="24">
        <f t="shared" si="822"/>
        <v>51351.167367999995</v>
      </c>
      <c r="S5202" s="24">
        <f t="shared" si="815"/>
        <v>0</v>
      </c>
      <c r="T5202" s="24">
        <f t="shared" si="816"/>
        <v>35025.583338071592</v>
      </c>
      <c r="U5202" s="24" t="str">
        <f t="shared" si="817"/>
        <v>charge</v>
      </c>
      <c r="W5202" s="24">
        <f t="shared" si="820"/>
        <v>0</v>
      </c>
      <c r="X5202" s="24">
        <f t="shared" si="818"/>
        <v>78000</v>
      </c>
      <c r="Y5202" s="24">
        <f t="shared" si="821"/>
        <v>0</v>
      </c>
      <c r="AA5202" s="24">
        <f t="shared" si="819"/>
        <v>0</v>
      </c>
      <c r="AC5202" s="24">
        <f t="shared" si="814"/>
        <v>35025.583338071592</v>
      </c>
    </row>
    <row r="5203" x14ac:dyDescent="0.2">
      <c r="L5203" s="25">
        <v>5198</v>
      </c>
      <c r="M5203" s="29">
        <v>0.76038652800000006</v>
      </c>
      <c r="O5203" s="25">
        <v>5198</v>
      </c>
      <c r="P5203" s="24">
        <f>'ROTH 1.0'!O5203*'קובץ טיוטה'!$D$10</f>
        <v>20329.316806554674</v>
      </c>
      <c r="Q5203" s="25">
        <f t="shared" si="813"/>
        <v>16729.316806554674</v>
      </c>
      <c r="R5203" s="24">
        <f t="shared" si="822"/>
        <v>51706.283904000004</v>
      </c>
      <c r="S5203" s="25">
        <f t="shared" si="815"/>
        <v>0</v>
      </c>
      <c r="T5203" s="25">
        <f t="shared" si="816"/>
        <v>34976.967097445333</v>
      </c>
      <c r="U5203" s="25" t="str">
        <f t="shared" si="817"/>
        <v>charge</v>
      </c>
      <c r="W5203" s="25">
        <f t="shared" si="820"/>
        <v>0</v>
      </c>
      <c r="X5203" s="25">
        <f t="shared" si="818"/>
        <v>78000</v>
      </c>
      <c r="Y5203" s="25">
        <f t="shared" si="821"/>
        <v>0</v>
      </c>
      <c r="AA5203" s="25">
        <f t="shared" si="819"/>
        <v>0</v>
      </c>
      <c r="AC5203" s="25">
        <f t="shared" si="814"/>
        <v>34976.967097445333</v>
      </c>
    </row>
    <row r="5204" x14ac:dyDescent="0.2">
      <c r="L5204" s="24">
        <v>5199</v>
      </c>
      <c r="M5204" s="28">
        <v>0.73073499899999994</v>
      </c>
      <c r="O5204" s="24">
        <v>5199</v>
      </c>
      <c r="P5204" s="24">
        <f>'ROTH 1.0'!O5204*'קובץ טיוטה'!$D$10</f>
        <v>20507.294069849162</v>
      </c>
      <c r="Q5204" s="24">
        <f t="shared" si="813"/>
        <v>16907.294069849162</v>
      </c>
      <c r="R5204" s="24">
        <f t="shared" si="822"/>
        <v>49689.979931999995</v>
      </c>
      <c r="S5204" s="24">
        <f t="shared" si="815"/>
        <v>0</v>
      </c>
      <c r="T5204" s="24">
        <f t="shared" si="816"/>
        <v>32782.685862150829</v>
      </c>
      <c r="U5204" s="24" t="str">
        <f t="shared" si="817"/>
        <v>charge</v>
      </c>
      <c r="W5204" s="24">
        <f t="shared" si="820"/>
        <v>0</v>
      </c>
      <c r="X5204" s="24">
        <f t="shared" si="818"/>
        <v>78000</v>
      </c>
      <c r="Y5204" s="24">
        <f t="shared" si="821"/>
        <v>0</v>
      </c>
      <c r="AA5204" s="24">
        <f t="shared" si="819"/>
        <v>0</v>
      </c>
      <c r="AC5204" s="24">
        <f t="shared" si="814"/>
        <v>32782.685862150829</v>
      </c>
    </row>
    <row r="5205" x14ac:dyDescent="0.2">
      <c r="L5205" s="25">
        <v>5200</v>
      </c>
      <c r="M5205" s="29">
        <v>0.68841054599999996</v>
      </c>
      <c r="O5205" s="25">
        <v>5200</v>
      </c>
      <c r="P5205" s="24">
        <f>'ROTH 1.0'!O5205*'קובץ טיוטה'!$D$10</f>
        <v>20239.76240563664</v>
      </c>
      <c r="Q5205" s="25">
        <f t="shared" si="813"/>
        <v>16639.76240563664</v>
      </c>
      <c r="R5205" s="24">
        <f t="shared" si="822"/>
        <v>46811.917127999994</v>
      </c>
      <c r="S5205" s="25">
        <f t="shared" si="815"/>
        <v>0</v>
      </c>
      <c r="T5205" s="25">
        <f t="shared" si="816"/>
        <v>30172.154722363353</v>
      </c>
      <c r="U5205" s="25" t="str">
        <f t="shared" si="817"/>
        <v>charge</v>
      </c>
      <c r="W5205" s="25">
        <f t="shared" si="820"/>
        <v>0</v>
      </c>
      <c r="X5205" s="25">
        <f t="shared" si="818"/>
        <v>78000</v>
      </c>
      <c r="Y5205" s="25">
        <f t="shared" si="821"/>
        <v>0</v>
      </c>
      <c r="AA5205" s="25">
        <f t="shared" si="819"/>
        <v>0</v>
      </c>
      <c r="AC5205" s="25">
        <f t="shared" si="814"/>
        <v>30172.154722363353</v>
      </c>
    </row>
    <row r="5206" x14ac:dyDescent="0.2">
      <c r="L5206" s="24">
        <v>5201</v>
      </c>
      <c r="M5206" s="28">
        <v>0.59095947900000001</v>
      </c>
      <c r="O5206" s="24">
        <v>5201</v>
      </c>
      <c r="P5206" s="24">
        <f>'ROTH 1.0'!O5206*'קובץ טיוטה'!$D$10</f>
        <v>19940.665068012877</v>
      </c>
      <c r="Q5206" s="24">
        <f t="shared" si="813"/>
        <v>16340.665068012877</v>
      </c>
      <c r="R5206" s="24">
        <f t="shared" si="822"/>
        <v>40185.244572000003</v>
      </c>
      <c r="S5206" s="24">
        <f t="shared" si="815"/>
        <v>0</v>
      </c>
      <c r="T5206" s="24">
        <f t="shared" si="816"/>
        <v>23844.579503987126</v>
      </c>
      <c r="U5206" s="24" t="str">
        <f t="shared" si="817"/>
        <v>charge</v>
      </c>
      <c r="W5206" s="24">
        <f t="shared" si="820"/>
        <v>0</v>
      </c>
      <c r="X5206" s="24">
        <f t="shared" si="818"/>
        <v>78000</v>
      </c>
      <c r="Y5206" s="24">
        <f t="shared" si="821"/>
        <v>0</v>
      </c>
      <c r="AA5206" s="24">
        <f t="shared" si="819"/>
        <v>0</v>
      </c>
      <c r="AC5206" s="24">
        <f t="shared" si="814"/>
        <v>23844.579503987126</v>
      </c>
    </row>
    <row r="5207" x14ac:dyDescent="0.2">
      <c r="L5207" s="25">
        <v>5202</v>
      </c>
      <c r="M5207" s="29">
        <v>0.25185160400000001</v>
      </c>
      <c r="O5207" s="25">
        <v>5202</v>
      </c>
      <c r="P5207" s="24">
        <f>'ROTH 1.0'!O5207*'קובץ טיוטה'!$D$10</f>
        <v>19658.360438780317</v>
      </c>
      <c r="Q5207" s="25">
        <f t="shared" si="813"/>
        <v>16058.360438780317</v>
      </c>
      <c r="R5207" s="24">
        <f t="shared" si="822"/>
        <v>17125.909071999999</v>
      </c>
      <c r="S5207" s="25">
        <f t="shared" si="815"/>
        <v>0</v>
      </c>
      <c r="T5207" s="25">
        <f t="shared" si="816"/>
        <v>1067.5486332196815</v>
      </c>
      <c r="U5207" s="25" t="str">
        <f t="shared" si="817"/>
        <v>charge</v>
      </c>
      <c r="W5207" s="25">
        <f t="shared" si="820"/>
        <v>0</v>
      </c>
      <c r="X5207" s="25">
        <f t="shared" si="818"/>
        <v>78000</v>
      </c>
      <c r="Y5207" s="25">
        <f t="shared" si="821"/>
        <v>0</v>
      </c>
      <c r="AA5207" s="25">
        <f t="shared" si="819"/>
        <v>0</v>
      </c>
      <c r="AC5207" s="25">
        <f t="shared" si="814"/>
        <v>1067.5486332196815</v>
      </c>
    </row>
    <row r="5208" x14ac:dyDescent="0.2">
      <c r="L5208" s="24">
        <v>5203</v>
      </c>
      <c r="M5208" s="28">
        <v>1.9252877000000002E-2</v>
      </c>
      <c r="O5208" s="24">
        <v>5203</v>
      </c>
      <c r="P5208" s="24">
        <f>'ROTH 1.0'!O5208*'קובץ טיוטה'!$D$10</f>
        <v>18791.686815502148</v>
      </c>
      <c r="Q5208" s="24">
        <f t="shared" si="813"/>
        <v>15191.686815502148</v>
      </c>
      <c r="R5208" s="24">
        <f t="shared" si="822"/>
        <v>1309.1956359999999</v>
      </c>
      <c r="S5208" s="24">
        <f t="shared" si="815"/>
        <v>13882.491179502147</v>
      </c>
      <c r="T5208" s="24">
        <f t="shared" si="816"/>
        <v>0</v>
      </c>
      <c r="U5208" s="24" t="str">
        <f t="shared" si="817"/>
        <v>drain</v>
      </c>
      <c r="W5208" s="24">
        <f t="shared" si="820"/>
        <v>0</v>
      </c>
      <c r="X5208" s="24">
        <f t="shared" si="818"/>
        <v>64117.508820497853</v>
      </c>
      <c r="Y5208" s="24">
        <f t="shared" si="821"/>
        <v>13882.491179502147</v>
      </c>
      <c r="AA5208" s="24">
        <f t="shared" si="819"/>
        <v>0</v>
      </c>
      <c r="AC5208" s="24">
        <f t="shared" si="814"/>
        <v>0</v>
      </c>
    </row>
    <row r="5209" x14ac:dyDescent="0.2">
      <c r="L5209" s="25">
        <v>5204</v>
      </c>
      <c r="M5209" s="29">
        <v>0</v>
      </c>
      <c r="O5209" s="25">
        <v>5204</v>
      </c>
      <c r="P5209" s="24">
        <f>'ROTH 1.0'!O5209*'קובץ טיוטה'!$D$10</f>
        <v>18544.589492631134</v>
      </c>
      <c r="Q5209" s="25">
        <f t="shared" si="813"/>
        <v>14944.589492631134</v>
      </c>
      <c r="R5209" s="24">
        <f t="shared" si="822"/>
        <v>0</v>
      </c>
      <c r="S5209" s="25">
        <f t="shared" si="815"/>
        <v>14944.589492631134</v>
      </c>
      <c r="T5209" s="25">
        <f t="shared" si="816"/>
        <v>0</v>
      </c>
      <c r="U5209" s="25" t="str">
        <f t="shared" si="817"/>
        <v>drain</v>
      </c>
      <c r="W5209" s="25">
        <f t="shared" si="820"/>
        <v>0</v>
      </c>
      <c r="X5209" s="25">
        <f t="shared" si="818"/>
        <v>49172.919327866723</v>
      </c>
      <c r="Y5209" s="25">
        <f t="shared" si="821"/>
        <v>14944.58949263113</v>
      </c>
      <c r="AA5209" s="25">
        <f t="shared" si="819"/>
        <v>0</v>
      </c>
      <c r="AC5209" s="25">
        <f t="shared" si="814"/>
        <v>0</v>
      </c>
    </row>
    <row r="5210" x14ac:dyDescent="0.2">
      <c r="L5210" s="24">
        <v>5205</v>
      </c>
      <c r="M5210" s="28">
        <v>0</v>
      </c>
      <c r="O5210" s="24">
        <v>5205</v>
      </c>
      <c r="P5210" s="24">
        <f>'ROTH 1.0'!O5210*'קובץ טיוטה'!$D$10</f>
        <v>18042.922085610244</v>
      </c>
      <c r="Q5210" s="24">
        <f t="shared" si="813"/>
        <v>14442.922085610244</v>
      </c>
      <c r="R5210" s="24">
        <f t="shared" si="822"/>
        <v>0</v>
      </c>
      <c r="S5210" s="24">
        <f t="shared" si="815"/>
        <v>14442.922085610244</v>
      </c>
      <c r="T5210" s="24">
        <f t="shared" si="816"/>
        <v>0</v>
      </c>
      <c r="U5210" s="24" t="str">
        <f t="shared" si="817"/>
        <v>drain</v>
      </c>
      <c r="W5210" s="24">
        <f t="shared" si="820"/>
        <v>0</v>
      </c>
      <c r="X5210" s="24">
        <f t="shared" si="818"/>
        <v>34729.997242256475</v>
      </c>
      <c r="Y5210" s="24">
        <f t="shared" si="821"/>
        <v>14442.922085610247</v>
      </c>
      <c r="AA5210" s="24">
        <f t="shared" si="819"/>
        <v>0</v>
      </c>
      <c r="AC5210" s="24">
        <f t="shared" si="814"/>
        <v>0</v>
      </c>
    </row>
    <row r="5211" x14ac:dyDescent="0.2">
      <c r="L5211" s="25">
        <v>5206</v>
      </c>
      <c r="M5211" s="29">
        <v>0</v>
      </c>
      <c r="O5211" s="25">
        <v>5206</v>
      </c>
      <c r="P5211" s="24">
        <f>'ROTH 1.0'!O5211*'קובץ טיוטה'!$D$10</f>
        <v>17188.961318897986</v>
      </c>
      <c r="Q5211" s="25">
        <f t="shared" si="813"/>
        <v>13588.961318897986</v>
      </c>
      <c r="R5211" s="24">
        <f t="shared" si="822"/>
        <v>0</v>
      </c>
      <c r="S5211" s="25">
        <f t="shared" si="815"/>
        <v>13588.961318897986</v>
      </c>
      <c r="T5211" s="25">
        <f t="shared" si="816"/>
        <v>0</v>
      </c>
      <c r="U5211" s="25" t="str">
        <f t="shared" si="817"/>
        <v>drain</v>
      </c>
      <c r="W5211" s="25">
        <f t="shared" si="820"/>
        <v>0</v>
      </c>
      <c r="X5211" s="25">
        <f t="shared" si="818"/>
        <v>21141.03592335849</v>
      </c>
      <c r="Y5211" s="25">
        <f t="shared" si="821"/>
        <v>13588.961318897986</v>
      </c>
      <c r="AA5211" s="25">
        <f t="shared" si="819"/>
        <v>0</v>
      </c>
      <c r="AC5211" s="25">
        <f t="shared" si="814"/>
        <v>0</v>
      </c>
    </row>
    <row r="5212" x14ac:dyDescent="0.2">
      <c r="L5212" s="24">
        <v>5207</v>
      </c>
      <c r="M5212" s="28">
        <v>0</v>
      </c>
      <c r="O5212" s="24">
        <v>5207</v>
      </c>
      <c r="P5212" s="24">
        <f>'ROTH 1.0'!O5212*'קובץ טיוטה'!$D$10</f>
        <v>16233.319742691187</v>
      </c>
      <c r="Q5212" s="24">
        <f t="shared" si="813"/>
        <v>12633.319742691187</v>
      </c>
      <c r="R5212" s="24">
        <f t="shared" si="822"/>
        <v>0</v>
      </c>
      <c r="S5212" s="24">
        <f t="shared" si="815"/>
        <v>12633.319742691187</v>
      </c>
      <c r="T5212" s="24">
        <f t="shared" si="816"/>
        <v>0</v>
      </c>
      <c r="U5212" s="24" t="str">
        <f t="shared" si="817"/>
        <v>drain</v>
      </c>
      <c r="W5212" s="24">
        <f t="shared" si="820"/>
        <v>0</v>
      </c>
      <c r="X5212" s="24">
        <f t="shared" si="818"/>
        <v>8507.716180667303</v>
      </c>
      <c r="Y5212" s="24">
        <f t="shared" si="821"/>
        <v>12633.319742691187</v>
      </c>
      <c r="AA5212" s="24">
        <f t="shared" si="819"/>
        <v>0</v>
      </c>
      <c r="AC5212" s="24">
        <f t="shared" si="814"/>
        <v>0</v>
      </c>
    </row>
    <row r="5213" x14ac:dyDescent="0.2">
      <c r="L5213" s="25">
        <v>5208</v>
      </c>
      <c r="M5213" s="29">
        <v>0</v>
      </c>
      <c r="O5213" s="25">
        <v>5208</v>
      </c>
      <c r="P5213" s="24">
        <f>'ROTH 1.0'!O5213*'קובץ טיוטה'!$D$10</f>
        <v>15230.508698116948</v>
      </c>
      <c r="Q5213" s="25">
        <f t="shared" si="813"/>
        <v>11630.508698116948</v>
      </c>
      <c r="R5213" s="24">
        <f t="shared" si="822"/>
        <v>0</v>
      </c>
      <c r="S5213" s="25">
        <f t="shared" si="815"/>
        <v>11630.508698116948</v>
      </c>
      <c r="T5213" s="25">
        <f t="shared" si="816"/>
        <v>0</v>
      </c>
      <c r="U5213" s="25" t="str">
        <f t="shared" si="817"/>
        <v>drain</v>
      </c>
      <c r="W5213" s="25">
        <f t="shared" si="820"/>
        <v>0</v>
      </c>
      <c r="X5213" s="25">
        <f t="shared" si="818"/>
        <v>0</v>
      </c>
      <c r="Y5213" s="25">
        <f t="shared" si="821"/>
        <v>8507.716180667303</v>
      </c>
      <c r="AA5213" s="25">
        <f t="shared" si="819"/>
        <v>3122.7925174496449</v>
      </c>
      <c r="AC5213" s="25">
        <f t="shared" si="814"/>
        <v>0</v>
      </c>
    </row>
    <row r="5214" x14ac:dyDescent="0.2">
      <c r="L5214" s="24">
        <v>5209</v>
      </c>
      <c r="M5214" s="28">
        <v>0</v>
      </c>
      <c r="O5214" s="24">
        <v>5209</v>
      </c>
      <c r="P5214" s="24">
        <f>'ROTH 1.0'!O5214*'קובץ טיוטה'!$D$10</f>
        <v>14422.935759190599</v>
      </c>
      <c r="Q5214" s="24">
        <f t="shared" si="813"/>
        <v>10822.935759190599</v>
      </c>
      <c r="R5214" s="24">
        <f t="shared" si="822"/>
        <v>0</v>
      </c>
      <c r="S5214" s="24">
        <f t="shared" si="815"/>
        <v>10822.935759190599</v>
      </c>
      <c r="T5214" s="24">
        <f t="shared" si="816"/>
        <v>0</v>
      </c>
      <c r="U5214" s="24" t="str">
        <f t="shared" si="817"/>
        <v>drain</v>
      </c>
      <c r="W5214" s="24">
        <f t="shared" si="820"/>
        <v>0</v>
      </c>
      <c r="X5214" s="24">
        <f t="shared" si="818"/>
        <v>0</v>
      </c>
      <c r="Y5214" s="24">
        <f t="shared" si="821"/>
        <v>0</v>
      </c>
      <c r="AA5214" s="24">
        <f t="shared" si="819"/>
        <v>10822.935759190599</v>
      </c>
      <c r="AC5214" s="24">
        <f t="shared" si="814"/>
        <v>0</v>
      </c>
    </row>
    <row r="5215" x14ac:dyDescent="0.2">
      <c r="L5215" s="25">
        <v>5210</v>
      </c>
      <c r="M5215" s="29">
        <v>0</v>
      </c>
      <c r="O5215" s="25">
        <v>5210</v>
      </c>
      <c r="P5215" s="24">
        <f>'ROTH 1.0'!O5215*'קובץ טיוטה'!$D$10</f>
        <v>13677.240858924415</v>
      </c>
      <c r="Q5215" s="25">
        <f t="shared" si="813"/>
        <v>10077.240858924415</v>
      </c>
      <c r="R5215" s="24">
        <f t="shared" si="822"/>
        <v>0</v>
      </c>
      <c r="S5215" s="25">
        <f t="shared" si="815"/>
        <v>10077.240858924415</v>
      </c>
      <c r="T5215" s="25">
        <f t="shared" si="816"/>
        <v>0</v>
      </c>
      <c r="U5215" s="25" t="str">
        <f t="shared" si="817"/>
        <v>drain</v>
      </c>
      <c r="W5215" s="25">
        <f t="shared" si="820"/>
        <v>0</v>
      </c>
      <c r="X5215" s="25">
        <f t="shared" si="818"/>
        <v>0</v>
      </c>
      <c r="Y5215" s="25">
        <f t="shared" si="821"/>
        <v>0</v>
      </c>
      <c r="AA5215" s="25">
        <f t="shared" si="819"/>
        <v>10077.240858924415</v>
      </c>
      <c r="AC5215" s="25">
        <f t="shared" si="814"/>
        <v>0</v>
      </c>
    </row>
    <row r="5216" x14ac:dyDescent="0.2">
      <c r="L5216" s="24">
        <v>5211</v>
      </c>
      <c r="M5216" s="28">
        <v>0</v>
      </c>
      <c r="O5216" s="24">
        <v>5211</v>
      </c>
      <c r="P5216" s="24">
        <f>'ROTH 1.0'!O5216*'קובץ טיוטה'!$D$10</f>
        <v>13489.378686486172</v>
      </c>
      <c r="Q5216" s="24">
        <f t="shared" si="813"/>
        <v>9889.3786864861722</v>
      </c>
      <c r="R5216" s="24">
        <f t="shared" si="822"/>
        <v>0</v>
      </c>
      <c r="S5216" s="24">
        <f t="shared" si="815"/>
        <v>9889.3786864861722</v>
      </c>
      <c r="T5216" s="24">
        <f t="shared" si="816"/>
        <v>0</v>
      </c>
      <c r="U5216" s="24" t="str">
        <f t="shared" si="817"/>
        <v>drain</v>
      </c>
      <c r="W5216" s="24">
        <f t="shared" si="820"/>
        <v>0</v>
      </c>
      <c r="X5216" s="24">
        <f t="shared" si="818"/>
        <v>0</v>
      </c>
      <c r="Y5216" s="24">
        <f t="shared" si="821"/>
        <v>0</v>
      </c>
      <c r="AA5216" s="24">
        <f t="shared" si="819"/>
        <v>9889.3786864861722</v>
      </c>
      <c r="AC5216" s="24">
        <f t="shared" si="814"/>
        <v>0</v>
      </c>
    </row>
    <row r="5217" x14ac:dyDescent="0.2">
      <c r="L5217" s="25">
        <v>5212</v>
      </c>
      <c r="M5217" s="29">
        <v>0</v>
      </c>
      <c r="O5217" s="25">
        <v>5212</v>
      </c>
      <c r="P5217" s="24">
        <f>'ROTH 1.0'!O5217*'קובץ טיוטה'!$D$10</f>
        <v>13182.058936241159</v>
      </c>
      <c r="Q5217" s="25">
        <f t="shared" si="813"/>
        <v>9582.0589362411592</v>
      </c>
      <c r="R5217" s="24">
        <f t="shared" si="822"/>
        <v>0</v>
      </c>
      <c r="S5217" s="25">
        <f t="shared" si="815"/>
        <v>9582.0589362411592</v>
      </c>
      <c r="T5217" s="25">
        <f t="shared" si="816"/>
        <v>0</v>
      </c>
      <c r="U5217" s="25" t="str">
        <f t="shared" si="817"/>
        <v>drain</v>
      </c>
      <c r="W5217" s="25">
        <f t="shared" si="820"/>
        <v>0</v>
      </c>
      <c r="X5217" s="25">
        <f t="shared" si="818"/>
        <v>0</v>
      </c>
      <c r="Y5217" s="25">
        <f t="shared" si="821"/>
        <v>0</v>
      </c>
      <c r="AA5217" s="25">
        <f t="shared" si="819"/>
        <v>9582.0589362411592</v>
      </c>
      <c r="AC5217" s="25">
        <f t="shared" si="814"/>
        <v>0</v>
      </c>
    </row>
    <row r="5218" x14ac:dyDescent="0.2">
      <c r="L5218" s="24">
        <v>5213</v>
      </c>
      <c r="M5218" s="28">
        <v>0</v>
      </c>
      <c r="O5218" s="24">
        <v>5213</v>
      </c>
      <c r="P5218" s="24">
        <f>'ROTH 1.0'!O5218*'קובץ טיוטה'!$D$10</f>
        <v>13012.060281629469</v>
      </c>
      <c r="Q5218" s="24">
        <f t="shared" si="813"/>
        <v>9412.0602816294686</v>
      </c>
      <c r="R5218" s="24">
        <f t="shared" si="822"/>
        <v>0</v>
      </c>
      <c r="S5218" s="24">
        <f t="shared" si="815"/>
        <v>9412.0602816294686</v>
      </c>
      <c r="T5218" s="24">
        <f t="shared" si="816"/>
        <v>0</v>
      </c>
      <c r="U5218" s="24" t="str">
        <f t="shared" si="817"/>
        <v>drain</v>
      </c>
      <c r="W5218" s="24">
        <f t="shared" si="820"/>
        <v>0</v>
      </c>
      <c r="X5218" s="24">
        <f t="shared" si="818"/>
        <v>0</v>
      </c>
      <c r="Y5218" s="24">
        <f t="shared" si="821"/>
        <v>0</v>
      </c>
      <c r="AA5218" s="24">
        <f t="shared" si="819"/>
        <v>9412.0602816294686</v>
      </c>
      <c r="AC5218" s="24">
        <f t="shared" si="814"/>
        <v>0</v>
      </c>
    </row>
    <row r="5219" x14ac:dyDescent="0.2">
      <c r="L5219" s="25">
        <v>5214</v>
      </c>
      <c r="M5219" s="29">
        <v>0</v>
      </c>
      <c r="O5219" s="25">
        <v>5214</v>
      </c>
      <c r="P5219" s="24">
        <f>'ROTH 1.0'!O5219*'קובץ טיוטה'!$D$10</f>
        <v>12639.343633859307</v>
      </c>
      <c r="Q5219" s="25">
        <f t="shared" si="813"/>
        <v>9039.3436338593074</v>
      </c>
      <c r="R5219" s="24">
        <f t="shared" si="822"/>
        <v>0</v>
      </c>
      <c r="S5219" s="25">
        <f t="shared" si="815"/>
        <v>9039.3436338593074</v>
      </c>
      <c r="T5219" s="25">
        <f t="shared" si="816"/>
        <v>0</v>
      </c>
      <c r="U5219" s="25" t="str">
        <f t="shared" si="817"/>
        <v>drain</v>
      </c>
      <c r="W5219" s="25">
        <f t="shared" si="820"/>
        <v>0</v>
      </c>
      <c r="X5219" s="25">
        <f t="shared" si="818"/>
        <v>0</v>
      </c>
      <c r="Y5219" s="25">
        <f t="shared" si="821"/>
        <v>0</v>
      </c>
      <c r="AA5219" s="25">
        <f t="shared" si="819"/>
        <v>9039.3436338593074</v>
      </c>
      <c r="AC5219" s="25">
        <f t="shared" si="814"/>
        <v>0</v>
      </c>
    </row>
    <row r="5220" x14ac:dyDescent="0.2">
      <c r="L5220" s="24">
        <v>5215</v>
      </c>
      <c r="M5220" s="28">
        <v>0.22623727799999999</v>
      </c>
      <c r="O5220" s="24">
        <v>5215</v>
      </c>
      <c r="P5220" s="24">
        <f>'ROTH 1.0'!O5220*'קובץ טיוטה'!$D$10</f>
        <v>12805.901801027456</v>
      </c>
      <c r="Q5220" s="24">
        <f t="shared" si="813"/>
        <v>9205.9018010274558</v>
      </c>
      <c r="R5220" s="24">
        <f t="shared" si="822"/>
        <v>15384.134903999997</v>
      </c>
      <c r="S5220" s="24">
        <f t="shared" si="815"/>
        <v>0</v>
      </c>
      <c r="T5220" s="24">
        <f t="shared" si="816"/>
        <v>6178.233102972541</v>
      </c>
      <c r="U5220" s="24" t="str">
        <f t="shared" si="817"/>
        <v>charge</v>
      </c>
      <c r="W5220" s="24">
        <f t="shared" si="820"/>
        <v>5560.4097926752875</v>
      </c>
      <c r="X5220" s="24">
        <f t="shared" si="818"/>
        <v>5560.4097926752875</v>
      </c>
      <c r="Y5220" s="24">
        <f t="shared" si="821"/>
        <v>0</v>
      </c>
      <c r="AA5220" s="24">
        <f t="shared" si="819"/>
        <v>0</v>
      </c>
      <c r="AC5220" s="24">
        <f t="shared" si="814"/>
        <v>617.82331029725356</v>
      </c>
    </row>
    <row r="5221" x14ac:dyDescent="0.2">
      <c r="L5221" s="25">
        <v>5216</v>
      </c>
      <c r="M5221" s="29">
        <v>0.50235982400000001</v>
      </c>
      <c r="O5221" s="25">
        <v>5216</v>
      </c>
      <c r="P5221" s="24">
        <f>'ROTH 1.0'!O5221*'קובץ טיוטה'!$D$10</f>
        <v>13795.720239762419</v>
      </c>
      <c r="Q5221" s="25">
        <f t="shared" si="813"/>
        <v>10195.720239762419</v>
      </c>
      <c r="R5221" s="24">
        <f t="shared" si="822"/>
        <v>34160.468032000004</v>
      </c>
      <c r="S5221" s="25">
        <f t="shared" si="815"/>
        <v>0</v>
      </c>
      <c r="T5221" s="25">
        <f t="shared" si="816"/>
        <v>23964.747792237584</v>
      </c>
      <c r="U5221" s="25" t="str">
        <f t="shared" si="817"/>
        <v>charge</v>
      </c>
      <c r="W5221" s="25">
        <f t="shared" si="820"/>
        <v>21568.273013013826</v>
      </c>
      <c r="X5221" s="25">
        <f t="shared" si="818"/>
        <v>27128.682805689114</v>
      </c>
      <c r="Y5221" s="25">
        <f t="shared" si="821"/>
        <v>0</v>
      </c>
      <c r="AA5221" s="25">
        <f t="shared" si="819"/>
        <v>0</v>
      </c>
      <c r="AC5221" s="25">
        <f t="shared" si="814"/>
        <v>2396.4747792237577</v>
      </c>
    </row>
    <row r="5222" x14ac:dyDescent="0.2">
      <c r="L5222" s="24">
        <v>5217</v>
      </c>
      <c r="M5222" s="28">
        <v>0.61442153500000007</v>
      </c>
      <c r="O5222" s="24">
        <v>5217</v>
      </c>
      <c r="P5222" s="24">
        <f>'ROTH 1.0'!O5222*'קובץ טיוטה'!$D$10</f>
        <v>15170.688928872203</v>
      </c>
      <c r="Q5222" s="24">
        <f t="shared" si="813"/>
        <v>11570.688928872203</v>
      </c>
      <c r="R5222" s="24">
        <f t="shared" si="822"/>
        <v>41780.664380000002</v>
      </c>
      <c r="S5222" s="24">
        <f t="shared" si="815"/>
        <v>0</v>
      </c>
      <c r="T5222" s="24">
        <f t="shared" si="816"/>
        <v>30209.975451127801</v>
      </c>
      <c r="U5222" s="24" t="str">
        <f t="shared" si="817"/>
        <v>charge</v>
      </c>
      <c r="W5222" s="24">
        <f t="shared" si="820"/>
        <v>27188.977906015021</v>
      </c>
      <c r="X5222" s="24">
        <f t="shared" si="818"/>
        <v>54317.660711704135</v>
      </c>
      <c r="Y5222" s="24">
        <f t="shared" si="821"/>
        <v>0</v>
      </c>
      <c r="AA5222" s="24">
        <f t="shared" si="819"/>
        <v>0</v>
      </c>
      <c r="AC5222" s="24">
        <f t="shared" si="814"/>
        <v>3020.9975451127793</v>
      </c>
    </row>
    <row r="5223" x14ac:dyDescent="0.2">
      <c r="L5223" s="25">
        <v>5218</v>
      </c>
      <c r="M5223" s="29">
        <v>0.65808902899999999</v>
      </c>
      <c r="O5223" s="25">
        <v>5218</v>
      </c>
      <c r="P5223" s="24">
        <f>'ROTH 1.0'!O5223*'קובץ טיוטה'!$D$10</f>
        <v>16529.623255797436</v>
      </c>
      <c r="Q5223" s="25">
        <f t="shared" si="813"/>
        <v>12929.623255797436</v>
      </c>
      <c r="R5223" s="24">
        <f t="shared" si="822"/>
        <v>44750.053972000002</v>
      </c>
      <c r="S5223" s="25">
        <f t="shared" si="815"/>
        <v>0</v>
      </c>
      <c r="T5223" s="25">
        <f t="shared" si="816"/>
        <v>31820.430716202565</v>
      </c>
      <c r="U5223" s="25" t="str">
        <f t="shared" si="817"/>
        <v>charge</v>
      </c>
      <c r="W5223" s="25">
        <f t="shared" si="820"/>
        <v>23682.339288295865</v>
      </c>
      <c r="X5223" s="25">
        <f t="shared" si="818"/>
        <v>78000</v>
      </c>
      <c r="Y5223" s="25">
        <f t="shared" si="821"/>
        <v>0</v>
      </c>
      <c r="AA5223" s="25">
        <f t="shared" si="819"/>
        <v>0</v>
      </c>
      <c r="AC5223" s="25">
        <f t="shared" si="814"/>
        <v>8138.0914279067001</v>
      </c>
    </row>
    <row r="5224" x14ac:dyDescent="0.2">
      <c r="L5224" s="24">
        <v>5219</v>
      </c>
      <c r="M5224" s="28">
        <v>0.71782497000000001</v>
      </c>
      <c r="O5224" s="24">
        <v>5219</v>
      </c>
      <c r="P5224" s="24">
        <f>'ROTH 1.0'!O5224*'קובץ טיוטה'!$D$10</f>
        <v>17505.312547378056</v>
      </c>
      <c r="Q5224" s="24">
        <f t="shared" si="813"/>
        <v>13905.312547378056</v>
      </c>
      <c r="R5224" s="24">
        <f t="shared" si="822"/>
        <v>48812.097959999999</v>
      </c>
      <c r="S5224" s="24">
        <f t="shared" si="815"/>
        <v>0</v>
      </c>
      <c r="T5224" s="24">
        <f t="shared" si="816"/>
        <v>34906.785412621946</v>
      </c>
      <c r="U5224" s="24" t="str">
        <f t="shared" si="817"/>
        <v>charge</v>
      </c>
      <c r="W5224" s="24">
        <f t="shared" si="820"/>
        <v>0</v>
      </c>
      <c r="X5224" s="24">
        <f t="shared" si="818"/>
        <v>78000</v>
      </c>
      <c r="Y5224" s="24">
        <f t="shared" si="821"/>
        <v>0</v>
      </c>
      <c r="AA5224" s="24">
        <f t="shared" si="819"/>
        <v>0</v>
      </c>
      <c r="AC5224" s="24">
        <f t="shared" si="814"/>
        <v>34906.785412621946</v>
      </c>
    </row>
    <row r="5225" x14ac:dyDescent="0.2">
      <c r="L5225" s="25">
        <v>5220</v>
      </c>
      <c r="M5225" s="29">
        <v>0.72874650800000007</v>
      </c>
      <c r="O5225" s="25">
        <v>5220</v>
      </c>
      <c r="P5225" s="24">
        <f>'ROTH 1.0'!O5225*'קובץ טיוטה'!$D$10</f>
        <v>18026.623335402121</v>
      </c>
      <c r="Q5225" s="25">
        <f t="shared" si="813"/>
        <v>14426.623335402121</v>
      </c>
      <c r="R5225" s="24">
        <f t="shared" si="822"/>
        <v>49554.762544000005</v>
      </c>
      <c r="S5225" s="25">
        <f t="shared" si="815"/>
        <v>0</v>
      </c>
      <c r="T5225" s="25">
        <f t="shared" si="816"/>
        <v>35128.139208597888</v>
      </c>
      <c r="U5225" s="25" t="str">
        <f t="shared" si="817"/>
        <v>charge</v>
      </c>
      <c r="W5225" s="25">
        <f t="shared" si="820"/>
        <v>0</v>
      </c>
      <c r="X5225" s="25">
        <f t="shared" si="818"/>
        <v>78000</v>
      </c>
      <c r="Y5225" s="25">
        <f t="shared" si="821"/>
        <v>0</v>
      </c>
      <c r="AA5225" s="25">
        <f t="shared" si="819"/>
        <v>0</v>
      </c>
      <c r="AC5225" s="25">
        <f t="shared" si="814"/>
        <v>35128.139208597888</v>
      </c>
    </row>
    <row r="5226" x14ac:dyDescent="0.2">
      <c r="L5226" s="24">
        <v>5221</v>
      </c>
      <c r="M5226" s="28">
        <v>0.74243491799999994</v>
      </c>
      <c r="O5226" s="24">
        <v>5221</v>
      </c>
      <c r="P5226" s="24">
        <f>'ROTH 1.0'!O5226*'קובץ טיוטה'!$D$10</f>
        <v>18560.665936796115</v>
      </c>
      <c r="Q5226" s="24">
        <f t="shared" si="813"/>
        <v>14960.665936796115</v>
      </c>
      <c r="R5226" s="24">
        <f t="shared" si="822"/>
        <v>50485.574423999991</v>
      </c>
      <c r="S5226" s="24">
        <f t="shared" si="815"/>
        <v>0</v>
      </c>
      <c r="T5226" s="24">
        <f t="shared" si="816"/>
        <v>35524.90848720388</v>
      </c>
      <c r="U5226" s="24" t="str">
        <f t="shared" si="817"/>
        <v>charge</v>
      </c>
      <c r="W5226" s="24">
        <f t="shared" si="820"/>
        <v>0</v>
      </c>
      <c r="X5226" s="24">
        <f t="shared" si="818"/>
        <v>78000</v>
      </c>
      <c r="Y5226" s="24">
        <f t="shared" si="821"/>
        <v>0</v>
      </c>
      <c r="AA5226" s="24">
        <f t="shared" si="819"/>
        <v>0</v>
      </c>
      <c r="AC5226" s="24">
        <f t="shared" si="814"/>
        <v>35524.90848720388</v>
      </c>
    </row>
    <row r="5227" x14ac:dyDescent="0.2">
      <c r="L5227" s="25">
        <v>5222</v>
      </c>
      <c r="M5227" s="29">
        <v>0.75711103300000004</v>
      </c>
      <c r="O5227" s="25">
        <v>5222</v>
      </c>
      <c r="P5227" s="24">
        <f>'ROTH 1.0'!O5227*'קובץ טיוטה'!$D$10</f>
        <v>18615.38059515649</v>
      </c>
      <c r="Q5227" s="25">
        <f t="shared" si="813"/>
        <v>15015.38059515649</v>
      </c>
      <c r="R5227" s="24">
        <f t="shared" si="822"/>
        <v>51483.550243999998</v>
      </c>
      <c r="S5227" s="25">
        <f t="shared" si="815"/>
        <v>0</v>
      </c>
      <c r="T5227" s="25">
        <f t="shared" si="816"/>
        <v>36468.169648843512</v>
      </c>
      <c r="U5227" s="25" t="str">
        <f t="shared" si="817"/>
        <v>charge</v>
      </c>
      <c r="W5227" s="25">
        <f t="shared" si="820"/>
        <v>0</v>
      </c>
      <c r="X5227" s="25">
        <f t="shared" si="818"/>
        <v>78000</v>
      </c>
      <c r="Y5227" s="25">
        <f t="shared" si="821"/>
        <v>0</v>
      </c>
      <c r="AA5227" s="25">
        <f t="shared" si="819"/>
        <v>0</v>
      </c>
      <c r="AC5227" s="25">
        <f t="shared" si="814"/>
        <v>36468.169648843512</v>
      </c>
    </row>
    <row r="5228" x14ac:dyDescent="0.2">
      <c r="L5228" s="24">
        <v>5223</v>
      </c>
      <c r="M5228" s="28">
        <v>0.74571803700000006</v>
      </c>
      <c r="O5228" s="24">
        <v>5223</v>
      </c>
      <c r="P5228" s="24">
        <f>'ROTH 1.0'!O5228*'קובץ טיוטה'!$D$10</f>
        <v>18749.79828222928</v>
      </c>
      <c r="Q5228" s="24">
        <f t="shared" si="813"/>
        <v>15149.79828222928</v>
      </c>
      <c r="R5228" s="24">
        <f t="shared" si="822"/>
        <v>50708.826516000008</v>
      </c>
      <c r="S5228" s="24">
        <f t="shared" si="815"/>
        <v>0</v>
      </c>
      <c r="T5228" s="24">
        <f t="shared" si="816"/>
        <v>35559.028233770732</v>
      </c>
      <c r="U5228" s="24" t="str">
        <f t="shared" si="817"/>
        <v>charge</v>
      </c>
      <c r="W5228" s="24">
        <f t="shared" si="820"/>
        <v>0</v>
      </c>
      <c r="X5228" s="24">
        <f t="shared" si="818"/>
        <v>78000</v>
      </c>
      <c r="Y5228" s="24">
        <f t="shared" si="821"/>
        <v>0</v>
      </c>
      <c r="AA5228" s="24">
        <f t="shared" si="819"/>
        <v>0</v>
      </c>
      <c r="AC5228" s="24">
        <f t="shared" si="814"/>
        <v>35559.028233770732</v>
      </c>
    </row>
    <row r="5229" x14ac:dyDescent="0.2">
      <c r="L5229" s="25">
        <v>5224</v>
      </c>
      <c r="M5229" s="29">
        <v>0.68425904799999993</v>
      </c>
      <c r="O5229" s="25">
        <v>5224</v>
      </c>
      <c r="P5229" s="24">
        <f>'ROTH 1.0'!O5229*'קובץ טיוטה'!$D$10</f>
        <v>18628.327556678007</v>
      </c>
      <c r="Q5229" s="25">
        <f t="shared" si="813"/>
        <v>15028.327556678007</v>
      </c>
      <c r="R5229" s="24">
        <f t="shared" si="822"/>
        <v>46529.615263999993</v>
      </c>
      <c r="S5229" s="25">
        <f t="shared" si="815"/>
        <v>0</v>
      </c>
      <c r="T5229" s="25">
        <f t="shared" si="816"/>
        <v>31501.287707321986</v>
      </c>
      <c r="U5229" s="25" t="str">
        <f t="shared" si="817"/>
        <v>charge</v>
      </c>
      <c r="W5229" s="25">
        <f t="shared" si="820"/>
        <v>0</v>
      </c>
      <c r="X5229" s="25">
        <f t="shared" si="818"/>
        <v>78000</v>
      </c>
      <c r="Y5229" s="25">
        <f t="shared" si="821"/>
        <v>0</v>
      </c>
      <c r="AA5229" s="25">
        <f t="shared" si="819"/>
        <v>0</v>
      </c>
      <c r="AC5229" s="25">
        <f t="shared" si="814"/>
        <v>31501.287707321986</v>
      </c>
    </row>
    <row r="5230" x14ac:dyDescent="0.2">
      <c r="L5230" s="24">
        <v>5225</v>
      </c>
      <c r="M5230" s="28">
        <v>0.58827254900000003</v>
      </c>
      <c r="O5230" s="24">
        <v>5225</v>
      </c>
      <c r="P5230" s="24">
        <f>'ROTH 1.0'!O5230*'קובץ טיוטה'!$D$10</f>
        <v>18347.143089205751</v>
      </c>
      <c r="Q5230" s="24">
        <f t="shared" si="813"/>
        <v>14747.143089205751</v>
      </c>
      <c r="R5230" s="24">
        <f t="shared" si="822"/>
        <v>40002.533332000006</v>
      </c>
      <c r="S5230" s="24">
        <f t="shared" si="815"/>
        <v>0</v>
      </c>
      <c r="T5230" s="24">
        <f t="shared" si="816"/>
        <v>25255.390242794256</v>
      </c>
      <c r="U5230" s="24" t="str">
        <f t="shared" si="817"/>
        <v>charge</v>
      </c>
      <c r="W5230" s="24">
        <f t="shared" si="820"/>
        <v>0</v>
      </c>
      <c r="X5230" s="24">
        <f t="shared" si="818"/>
        <v>78000</v>
      </c>
      <c r="Y5230" s="24">
        <f t="shared" si="821"/>
        <v>0</v>
      </c>
      <c r="AA5230" s="24">
        <f t="shared" si="819"/>
        <v>0</v>
      </c>
      <c r="AC5230" s="24">
        <f t="shared" si="814"/>
        <v>25255.390242794256</v>
      </c>
    </row>
    <row r="5231" x14ac:dyDescent="0.2">
      <c r="L5231" s="25">
        <v>5226</v>
      </c>
      <c r="M5231" s="29">
        <v>0.24733624400000001</v>
      </c>
      <c r="O5231" s="25">
        <v>5226</v>
      </c>
      <c r="P5231" s="24">
        <f>'ROTH 1.0'!O5231*'קובץ טיוטה'!$D$10</f>
        <v>18153.029422164425</v>
      </c>
      <c r="Q5231" s="25">
        <f t="shared" si="813"/>
        <v>14553.029422164425</v>
      </c>
      <c r="R5231" s="24">
        <f t="shared" si="822"/>
        <v>16818.864592000002</v>
      </c>
      <c r="S5231" s="25">
        <f t="shared" si="815"/>
        <v>0</v>
      </c>
      <c r="T5231" s="25">
        <f t="shared" si="816"/>
        <v>2265.8351698355764</v>
      </c>
      <c r="U5231" s="25" t="str">
        <f t="shared" si="817"/>
        <v>charge</v>
      </c>
      <c r="W5231" s="25">
        <f t="shared" si="820"/>
        <v>0</v>
      </c>
      <c r="X5231" s="25">
        <f t="shared" si="818"/>
        <v>78000</v>
      </c>
      <c r="Y5231" s="25">
        <f t="shared" si="821"/>
        <v>0</v>
      </c>
      <c r="AA5231" s="25">
        <f t="shared" si="819"/>
        <v>0</v>
      </c>
      <c r="AC5231" s="25">
        <f t="shared" si="814"/>
        <v>2265.8351698355764</v>
      </c>
    </row>
    <row r="5232" x14ac:dyDescent="0.2">
      <c r="L5232" s="24">
        <v>5227</v>
      </c>
      <c r="M5232" s="28">
        <v>2.0373677E-2</v>
      </c>
      <c r="O5232" s="24">
        <v>5227</v>
      </c>
      <c r="P5232" s="24">
        <f>'ROTH 1.0'!O5232*'קובץ טיוטה'!$D$10</f>
        <v>17680.896666668919</v>
      </c>
      <c r="Q5232" s="24">
        <f t="shared" si="813"/>
        <v>14080.896666668919</v>
      </c>
      <c r="R5232" s="24">
        <f t="shared" si="822"/>
        <v>1385.410036</v>
      </c>
      <c r="S5232" s="24">
        <f t="shared" si="815"/>
        <v>12695.48663066892</v>
      </c>
      <c r="T5232" s="24">
        <f t="shared" si="816"/>
        <v>0</v>
      </c>
      <c r="U5232" s="24" t="str">
        <f t="shared" si="817"/>
        <v>drain</v>
      </c>
      <c r="W5232" s="24">
        <f t="shared" si="820"/>
        <v>0</v>
      </c>
      <c r="X5232" s="24">
        <f t="shared" si="818"/>
        <v>65304.513369331078</v>
      </c>
      <c r="Y5232" s="24">
        <f t="shared" si="821"/>
        <v>12695.486630668922</v>
      </c>
      <c r="AA5232" s="24">
        <f t="shared" si="819"/>
        <v>0</v>
      </c>
      <c r="AC5232" s="24">
        <f t="shared" si="814"/>
        <v>0</v>
      </c>
    </row>
    <row r="5233" x14ac:dyDescent="0.2">
      <c r="L5233" s="25">
        <v>5228</v>
      </c>
      <c r="M5233" s="29">
        <v>0</v>
      </c>
      <c r="O5233" s="25">
        <v>5228</v>
      </c>
      <c r="P5233" s="24">
        <f>'ROTH 1.0'!O5233*'קובץ טיוטה'!$D$10</f>
        <v>17081.932294730166</v>
      </c>
      <c r="Q5233" s="25">
        <f t="shared" si="813"/>
        <v>13481.932294730166</v>
      </c>
      <c r="R5233" s="24">
        <f t="shared" si="822"/>
        <v>0</v>
      </c>
      <c r="S5233" s="25">
        <f t="shared" si="815"/>
        <v>13481.932294730166</v>
      </c>
      <c r="T5233" s="25">
        <f t="shared" si="816"/>
        <v>0</v>
      </c>
      <c r="U5233" s="25" t="str">
        <f t="shared" si="817"/>
        <v>drain</v>
      </c>
      <c r="W5233" s="25">
        <f t="shared" si="820"/>
        <v>0</v>
      </c>
      <c r="X5233" s="25">
        <f t="shared" si="818"/>
        <v>51822.581074600908</v>
      </c>
      <c r="Y5233" s="25">
        <f t="shared" si="821"/>
        <v>13481.93229473017</v>
      </c>
      <c r="AA5233" s="25">
        <f t="shared" si="819"/>
        <v>0</v>
      </c>
      <c r="AC5233" s="25">
        <f t="shared" si="814"/>
        <v>0</v>
      </c>
    </row>
    <row r="5234" x14ac:dyDescent="0.2">
      <c r="L5234" s="24">
        <v>5229</v>
      </c>
      <c r="M5234" s="28">
        <v>0</v>
      </c>
      <c r="O5234" s="24">
        <v>5229</v>
      </c>
      <c r="P5234" s="24">
        <f>'ROTH 1.0'!O5234*'קובץ טיוטה'!$D$10</f>
        <v>16471.392164442317</v>
      </c>
      <c r="Q5234" s="24">
        <f t="shared" si="813"/>
        <v>12871.392164442317</v>
      </c>
      <c r="R5234" s="24">
        <f t="shared" si="822"/>
        <v>0</v>
      </c>
      <c r="S5234" s="24">
        <f t="shared" si="815"/>
        <v>12871.392164442317</v>
      </c>
      <c r="T5234" s="24">
        <f t="shared" si="816"/>
        <v>0</v>
      </c>
      <c r="U5234" s="24" t="str">
        <f t="shared" si="817"/>
        <v>drain</v>
      </c>
      <c r="W5234" s="24">
        <f t="shared" si="820"/>
        <v>0</v>
      </c>
      <c r="X5234" s="24">
        <f t="shared" si="818"/>
        <v>38951.188910158591</v>
      </c>
      <c r="Y5234" s="24">
        <f t="shared" si="821"/>
        <v>12871.392164442317</v>
      </c>
      <c r="AA5234" s="24">
        <f t="shared" si="819"/>
        <v>0</v>
      </c>
      <c r="AC5234" s="24">
        <f t="shared" si="814"/>
        <v>0</v>
      </c>
    </row>
    <row r="5235" x14ac:dyDescent="0.2">
      <c r="L5235" s="25">
        <v>5230</v>
      </c>
      <c r="M5235" s="29">
        <v>0</v>
      </c>
      <c r="O5235" s="25">
        <v>5230</v>
      </c>
      <c r="P5235" s="24">
        <f>'ROTH 1.0'!O5235*'קובץ טיוטה'!$D$10</f>
        <v>15920.366991471137</v>
      </c>
      <c r="Q5235" s="25">
        <f t="shared" si="813"/>
        <v>12320.366991471137</v>
      </c>
      <c r="R5235" s="24">
        <f t="shared" si="822"/>
        <v>0</v>
      </c>
      <c r="S5235" s="25">
        <f t="shared" si="815"/>
        <v>12320.366991471137</v>
      </c>
      <c r="T5235" s="25">
        <f t="shared" si="816"/>
        <v>0</v>
      </c>
      <c r="U5235" s="25" t="str">
        <f t="shared" si="817"/>
        <v>drain</v>
      </c>
      <c r="W5235" s="25">
        <f t="shared" si="820"/>
        <v>0</v>
      </c>
      <c r="X5235" s="25">
        <f t="shared" si="818"/>
        <v>26630.821918687456</v>
      </c>
      <c r="Y5235" s="25">
        <f t="shared" si="821"/>
        <v>12320.366991471135</v>
      </c>
      <c r="AA5235" s="25">
        <f t="shared" si="819"/>
        <v>0</v>
      </c>
      <c r="AC5235" s="25">
        <f t="shared" si="814"/>
        <v>0</v>
      </c>
    </row>
    <row r="5236" x14ac:dyDescent="0.2">
      <c r="L5236" s="24">
        <v>5231</v>
      </c>
      <c r="M5236" s="28">
        <v>0</v>
      </c>
      <c r="O5236" s="24">
        <v>5231</v>
      </c>
      <c r="P5236" s="24">
        <f>'ROTH 1.0'!O5236*'קובץ טיוטה'!$D$10</f>
        <v>15355.3564772519</v>
      </c>
      <c r="Q5236" s="24">
        <f t="shared" si="813"/>
        <v>11755.3564772519</v>
      </c>
      <c r="R5236" s="24">
        <f t="shared" si="822"/>
        <v>0</v>
      </c>
      <c r="S5236" s="24">
        <f t="shared" si="815"/>
        <v>11755.3564772519</v>
      </c>
      <c r="T5236" s="24">
        <f t="shared" si="816"/>
        <v>0</v>
      </c>
      <c r="U5236" s="24" t="str">
        <f t="shared" si="817"/>
        <v>drain</v>
      </c>
      <c r="W5236" s="24">
        <f t="shared" si="820"/>
        <v>0</v>
      </c>
      <c r="X5236" s="24">
        <f t="shared" si="818"/>
        <v>14875.465441435555</v>
      </c>
      <c r="Y5236" s="24">
        <f t="shared" si="821"/>
        <v>11755.3564772519</v>
      </c>
      <c r="AA5236" s="24">
        <f t="shared" si="819"/>
        <v>0</v>
      </c>
      <c r="AC5236" s="24">
        <f t="shared" si="814"/>
        <v>0</v>
      </c>
    </row>
    <row r="5237" x14ac:dyDescent="0.2">
      <c r="L5237" s="25">
        <v>5232</v>
      </c>
      <c r="M5237" s="29">
        <v>0</v>
      </c>
      <c r="O5237" s="25">
        <v>5232</v>
      </c>
      <c r="P5237" s="24">
        <f>'ROTH 1.0'!O5237*'קובץ טיוטה'!$D$10</f>
        <v>14682.528588819632</v>
      </c>
      <c r="Q5237" s="25">
        <f t="shared" si="813"/>
        <v>11082.528588819632</v>
      </c>
      <c r="R5237" s="24">
        <f t="shared" si="822"/>
        <v>0</v>
      </c>
      <c r="S5237" s="25">
        <f t="shared" si="815"/>
        <v>11082.528588819632</v>
      </c>
      <c r="T5237" s="25">
        <f t="shared" si="816"/>
        <v>0</v>
      </c>
      <c r="U5237" s="25" t="str">
        <f t="shared" si="817"/>
        <v>drain</v>
      </c>
      <c r="W5237" s="25">
        <f t="shared" si="820"/>
        <v>0</v>
      </c>
      <c r="X5237" s="25">
        <f t="shared" si="818"/>
        <v>3792.9368526159233</v>
      </c>
      <c r="Y5237" s="25">
        <f t="shared" si="821"/>
        <v>11082.528588819632</v>
      </c>
      <c r="AA5237" s="25">
        <f t="shared" si="819"/>
        <v>0</v>
      </c>
      <c r="AC5237" s="25">
        <f t="shared" si="814"/>
        <v>0</v>
      </c>
    </row>
    <row r="5238" x14ac:dyDescent="0.2">
      <c r="L5238" s="24">
        <v>5233</v>
      </c>
      <c r="M5238" s="28">
        <v>0</v>
      </c>
      <c r="O5238" s="24">
        <v>5233</v>
      </c>
      <c r="P5238" s="24">
        <f>'ROTH 1.0'!O5238*'קובץ טיוטה'!$D$10</f>
        <v>13874.987686189672</v>
      </c>
      <c r="Q5238" s="24">
        <f t="shared" si="813"/>
        <v>10274.987686189672</v>
      </c>
      <c r="R5238" s="24">
        <f t="shared" si="822"/>
        <v>0</v>
      </c>
      <c r="S5238" s="24">
        <f t="shared" si="815"/>
        <v>10274.987686189672</v>
      </c>
      <c r="T5238" s="24">
        <f t="shared" si="816"/>
        <v>0</v>
      </c>
      <c r="U5238" s="24" t="str">
        <f t="shared" si="817"/>
        <v>drain</v>
      </c>
      <c r="W5238" s="24">
        <f t="shared" si="820"/>
        <v>0</v>
      </c>
      <c r="X5238" s="24">
        <f t="shared" si="818"/>
        <v>0</v>
      </c>
      <c r="Y5238" s="24">
        <f t="shared" si="821"/>
        <v>3792.9368526159233</v>
      </c>
      <c r="AA5238" s="24">
        <f t="shared" si="819"/>
        <v>6482.0508335737486</v>
      </c>
      <c r="AC5238" s="24">
        <f t="shared" si="814"/>
        <v>0</v>
      </c>
    </row>
    <row r="5239" x14ac:dyDescent="0.2">
      <c r="L5239" s="25">
        <v>5234</v>
      </c>
      <c r="M5239" s="29">
        <v>0</v>
      </c>
      <c r="O5239" s="25">
        <v>5234</v>
      </c>
      <c r="P5239" s="24">
        <f>'ROTH 1.0'!O5239*'קובץ טיוטה'!$D$10</f>
        <v>13451.550770043212</v>
      </c>
      <c r="Q5239" s="25">
        <f t="shared" si="813"/>
        <v>9851.5507700432117</v>
      </c>
      <c r="R5239" s="24">
        <f t="shared" si="822"/>
        <v>0</v>
      </c>
      <c r="S5239" s="25">
        <f t="shared" si="815"/>
        <v>9851.5507700432117</v>
      </c>
      <c r="T5239" s="25">
        <f t="shared" si="816"/>
        <v>0</v>
      </c>
      <c r="U5239" s="25" t="str">
        <f t="shared" si="817"/>
        <v>drain</v>
      </c>
      <c r="W5239" s="25">
        <f t="shared" si="820"/>
        <v>0</v>
      </c>
      <c r="X5239" s="25">
        <f t="shared" si="818"/>
        <v>0</v>
      </c>
      <c r="Y5239" s="25">
        <f t="shared" si="821"/>
        <v>0</v>
      </c>
      <c r="AA5239" s="25">
        <f t="shared" si="819"/>
        <v>9851.5507700432117</v>
      </c>
      <c r="AC5239" s="25">
        <f t="shared" si="814"/>
        <v>0</v>
      </c>
    </row>
    <row r="5240" x14ac:dyDescent="0.2">
      <c r="L5240" s="24">
        <v>5235</v>
      </c>
      <c r="M5240" s="28">
        <v>0</v>
      </c>
      <c r="O5240" s="24">
        <v>5235</v>
      </c>
      <c r="P5240" s="24">
        <f>'ROTH 1.0'!O5240*'קובץ טיוטה'!$D$10</f>
        <v>13192.648676084353</v>
      </c>
      <c r="Q5240" s="24">
        <f t="shared" si="813"/>
        <v>9592.6486760843527</v>
      </c>
      <c r="R5240" s="24">
        <f t="shared" si="822"/>
        <v>0</v>
      </c>
      <c r="S5240" s="24">
        <f t="shared" si="815"/>
        <v>9592.6486760843527</v>
      </c>
      <c r="T5240" s="24">
        <f t="shared" si="816"/>
        <v>0</v>
      </c>
      <c r="U5240" s="24" t="str">
        <f t="shared" si="817"/>
        <v>drain</v>
      </c>
      <c r="W5240" s="24">
        <f t="shared" si="820"/>
        <v>0</v>
      </c>
      <c r="X5240" s="24">
        <f t="shared" si="818"/>
        <v>0</v>
      </c>
      <c r="Y5240" s="24">
        <f t="shared" si="821"/>
        <v>0</v>
      </c>
      <c r="AA5240" s="24">
        <f t="shared" si="819"/>
        <v>9592.6486760843527</v>
      </c>
      <c r="AC5240" s="24">
        <f t="shared" si="814"/>
        <v>0</v>
      </c>
    </row>
    <row r="5241" x14ac:dyDescent="0.2">
      <c r="L5241" s="25">
        <v>5236</v>
      </c>
      <c r="M5241" s="29">
        <v>0</v>
      </c>
      <c r="O5241" s="25">
        <v>5236</v>
      </c>
      <c r="P5241" s="24">
        <f>'ROTH 1.0'!O5241*'קובץ טיוטה'!$D$10</f>
        <v>12890.836521848383</v>
      </c>
      <c r="Q5241" s="25">
        <f t="shared" si="813"/>
        <v>9290.8365218483832</v>
      </c>
      <c r="R5241" s="24">
        <f t="shared" si="822"/>
        <v>0</v>
      </c>
      <c r="S5241" s="25">
        <f t="shared" si="815"/>
        <v>9290.8365218483832</v>
      </c>
      <c r="T5241" s="25">
        <f t="shared" si="816"/>
        <v>0</v>
      </c>
      <c r="U5241" s="25" t="str">
        <f t="shared" si="817"/>
        <v>drain</v>
      </c>
      <c r="W5241" s="25">
        <f t="shared" si="820"/>
        <v>0</v>
      </c>
      <c r="X5241" s="25">
        <f t="shared" si="818"/>
        <v>0</v>
      </c>
      <c r="Y5241" s="25">
        <f t="shared" si="821"/>
        <v>0</v>
      </c>
      <c r="AA5241" s="25">
        <f t="shared" si="819"/>
        <v>9290.8365218483832</v>
      </c>
      <c r="AC5241" s="25">
        <f t="shared" si="814"/>
        <v>0</v>
      </c>
    </row>
    <row r="5242" x14ac:dyDescent="0.2">
      <c r="L5242" s="24">
        <v>5237</v>
      </c>
      <c r="M5242" s="28">
        <v>0</v>
      </c>
      <c r="O5242" s="24">
        <v>5237</v>
      </c>
      <c r="P5242" s="24">
        <f>'ROTH 1.0'!O5242*'קובץ טיוטה'!$D$10</f>
        <v>12706.535200985185</v>
      </c>
      <c r="Q5242" s="24">
        <f t="shared" si="813"/>
        <v>9106.5352009851849</v>
      </c>
      <c r="R5242" s="24">
        <f t="shared" si="822"/>
        <v>0</v>
      </c>
      <c r="S5242" s="24">
        <f t="shared" si="815"/>
        <v>9106.5352009851849</v>
      </c>
      <c r="T5242" s="24">
        <f t="shared" si="816"/>
        <v>0</v>
      </c>
      <c r="U5242" s="24" t="str">
        <f t="shared" si="817"/>
        <v>drain</v>
      </c>
      <c r="W5242" s="24">
        <f t="shared" si="820"/>
        <v>0</v>
      </c>
      <c r="X5242" s="24">
        <f t="shared" si="818"/>
        <v>0</v>
      </c>
      <c r="Y5242" s="24">
        <f t="shared" si="821"/>
        <v>0</v>
      </c>
      <c r="AA5242" s="24">
        <f t="shared" si="819"/>
        <v>9106.5352009851849</v>
      </c>
      <c r="AC5242" s="24">
        <f t="shared" si="814"/>
        <v>0</v>
      </c>
    </row>
    <row r="5243" x14ac:dyDescent="0.2">
      <c r="L5243" s="25">
        <v>5238</v>
      </c>
      <c r="M5243" s="29">
        <v>0</v>
      </c>
      <c r="O5243" s="25">
        <v>5238</v>
      </c>
      <c r="P5243" s="24">
        <f>'ROTH 1.0'!O5243*'קובץ טיוטה'!$D$10</f>
        <v>12254.021789928313</v>
      </c>
      <c r="Q5243" s="25">
        <f t="shared" si="813"/>
        <v>8654.0217899283125</v>
      </c>
      <c r="R5243" s="24">
        <f t="shared" si="822"/>
        <v>0</v>
      </c>
      <c r="S5243" s="25">
        <f t="shared" si="815"/>
        <v>8654.0217899283125</v>
      </c>
      <c r="T5243" s="25">
        <f t="shared" si="816"/>
        <v>0</v>
      </c>
      <c r="U5243" s="25" t="str">
        <f t="shared" si="817"/>
        <v>drain</v>
      </c>
      <c r="W5243" s="25">
        <f t="shared" si="820"/>
        <v>0</v>
      </c>
      <c r="X5243" s="25">
        <f t="shared" si="818"/>
        <v>0</v>
      </c>
      <c r="Y5243" s="25">
        <f t="shared" si="821"/>
        <v>0</v>
      </c>
      <c r="AA5243" s="25">
        <f t="shared" si="819"/>
        <v>8654.0217899283125</v>
      </c>
      <c r="AC5243" s="25">
        <f t="shared" si="814"/>
        <v>0</v>
      </c>
    </row>
    <row r="5244" x14ac:dyDescent="0.2">
      <c r="L5244" s="24">
        <v>5239</v>
      </c>
      <c r="M5244" s="28">
        <v>0.22186082600000001</v>
      </c>
      <c r="O5244" s="24">
        <v>5239</v>
      </c>
      <c r="P5244" s="24">
        <f>'ROTH 1.0'!O5244*'קובץ טיוטה'!$D$10</f>
        <v>12221.978573354703</v>
      </c>
      <c r="Q5244" s="24">
        <f t="shared" si="813"/>
        <v>8621.9785733547033</v>
      </c>
      <c r="R5244" s="24">
        <f t="shared" si="822"/>
        <v>15086.536167999999</v>
      </c>
      <c r="S5244" s="24">
        <f t="shared" si="815"/>
        <v>0</v>
      </c>
      <c r="T5244" s="24">
        <f t="shared" si="816"/>
        <v>6464.5575946452955</v>
      </c>
      <c r="U5244" s="24" t="str">
        <f t="shared" si="817"/>
        <v>charge</v>
      </c>
      <c r="W5244" s="24">
        <f t="shared" si="820"/>
        <v>5818.1018351807661</v>
      </c>
      <c r="X5244" s="24">
        <f t="shared" si="818"/>
        <v>5818.1018351807661</v>
      </c>
      <c r="Y5244" s="24">
        <f t="shared" si="821"/>
        <v>0</v>
      </c>
      <c r="AA5244" s="24">
        <f t="shared" si="819"/>
        <v>0</v>
      </c>
      <c r="AC5244" s="24">
        <f t="shared" si="814"/>
        <v>646.45575946452936</v>
      </c>
    </row>
    <row r="5245" x14ac:dyDescent="0.2">
      <c r="L5245" s="25">
        <v>5240</v>
      </c>
      <c r="M5245" s="29">
        <v>0.48358398499999999</v>
      </c>
      <c r="O5245" s="25">
        <v>5240</v>
      </c>
      <c r="P5245" s="24">
        <f>'ROTH 1.0'!O5245*'קובץ טיוטה'!$D$10</f>
        <v>12874.0166299393</v>
      </c>
      <c r="Q5245" s="25">
        <f t="shared" si="813"/>
        <v>9274.0166299393004</v>
      </c>
      <c r="R5245" s="24">
        <f t="shared" si="822"/>
        <v>32883.710980000003</v>
      </c>
      <c r="S5245" s="25">
        <f t="shared" si="815"/>
        <v>0</v>
      </c>
      <c r="T5245" s="25">
        <f t="shared" si="816"/>
        <v>23609.694350060701</v>
      </c>
      <c r="U5245" s="25" t="str">
        <f t="shared" si="817"/>
        <v>charge</v>
      </c>
      <c r="W5245" s="25">
        <f t="shared" si="820"/>
        <v>21248.72491505463</v>
      </c>
      <c r="X5245" s="25">
        <f t="shared" si="818"/>
        <v>27066.826750235396</v>
      </c>
      <c r="Y5245" s="25">
        <f t="shared" si="821"/>
        <v>0</v>
      </c>
      <c r="AA5245" s="25">
        <f t="shared" si="819"/>
        <v>0</v>
      </c>
      <c r="AC5245" s="25">
        <f t="shared" si="814"/>
        <v>2360.9694350060709</v>
      </c>
    </row>
    <row r="5246" x14ac:dyDescent="0.2">
      <c r="L5246" s="24">
        <v>5241</v>
      </c>
      <c r="M5246" s="28">
        <v>0.60454337699999994</v>
      </c>
      <c r="O5246" s="24">
        <v>5241</v>
      </c>
      <c r="P5246" s="24">
        <f>'ROTH 1.0'!O5246*'קובץ טיוטה'!$D$10</f>
        <v>14012.386881627246</v>
      </c>
      <c r="Q5246" s="24">
        <f t="shared" si="813"/>
        <v>10412.386881627246</v>
      </c>
      <c r="R5246" s="24">
        <f t="shared" si="822"/>
        <v>41108.949635999998</v>
      </c>
      <c r="S5246" s="24">
        <f t="shared" si="815"/>
        <v>0</v>
      </c>
      <c r="T5246" s="24">
        <f t="shared" si="816"/>
        <v>30696.562754372753</v>
      </c>
      <c r="U5246" s="24" t="str">
        <f t="shared" si="817"/>
        <v>charge</v>
      </c>
      <c r="W5246" s="24">
        <f t="shared" si="820"/>
        <v>27626.906478935478</v>
      </c>
      <c r="X5246" s="24">
        <f t="shared" si="818"/>
        <v>54693.733229170874</v>
      </c>
      <c r="Y5246" s="24">
        <f t="shared" si="821"/>
        <v>0</v>
      </c>
      <c r="AA5246" s="24">
        <f t="shared" si="819"/>
        <v>0</v>
      </c>
      <c r="AC5246" s="24">
        <f t="shared" si="814"/>
        <v>3069.6562754372753</v>
      </c>
    </row>
    <row r="5247" x14ac:dyDescent="0.2">
      <c r="L5247" s="25">
        <v>5242</v>
      </c>
      <c r="M5247" s="29">
        <v>0.66695644600000004</v>
      </c>
      <c r="O5247" s="25">
        <v>5242</v>
      </c>
      <c r="P5247" s="24">
        <f>'ROTH 1.0'!O5247*'קובץ טיוטה'!$D$10</f>
        <v>15453.16920827236</v>
      </c>
      <c r="Q5247" s="25">
        <f t="shared" si="813"/>
        <v>11853.16920827236</v>
      </c>
      <c r="R5247" s="24">
        <f t="shared" si="822"/>
        <v>45353.038328000002</v>
      </c>
      <c r="S5247" s="25">
        <f t="shared" si="815"/>
        <v>0</v>
      </c>
      <c r="T5247" s="25">
        <f t="shared" si="816"/>
        <v>33499.869119727642</v>
      </c>
      <c r="U5247" s="25" t="str">
        <f t="shared" si="817"/>
        <v>charge</v>
      </c>
      <c r="W5247" s="25">
        <f t="shared" si="820"/>
        <v>23306.266770829126</v>
      </c>
      <c r="X5247" s="25">
        <f t="shared" si="818"/>
        <v>78000</v>
      </c>
      <c r="Y5247" s="25">
        <f t="shared" si="821"/>
        <v>0</v>
      </c>
      <c r="AA5247" s="25">
        <f t="shared" si="819"/>
        <v>0</v>
      </c>
      <c r="AC5247" s="25">
        <f t="shared" si="814"/>
        <v>10193.602348898516</v>
      </c>
    </row>
    <row r="5248" x14ac:dyDescent="0.2">
      <c r="L5248" s="24">
        <v>5243</v>
      </c>
      <c r="M5248" s="28">
        <v>0.6730157120000001</v>
      </c>
      <c r="O5248" s="24">
        <v>5243</v>
      </c>
      <c r="P5248" s="24">
        <f>'ROTH 1.0'!O5248*'קובץ טיוטה'!$D$10</f>
        <v>16536.565925502331</v>
      </c>
      <c r="Q5248" s="24">
        <f t="shared" si="813"/>
        <v>12936.565925502331</v>
      </c>
      <c r="R5248" s="24">
        <f t="shared" si="822"/>
        <v>45765.068416000002</v>
      </c>
      <c r="S5248" s="24">
        <f t="shared" si="815"/>
        <v>0</v>
      </c>
      <c r="T5248" s="24">
        <f t="shared" si="816"/>
        <v>32828.502490497674</v>
      </c>
      <c r="U5248" s="24" t="str">
        <f t="shared" si="817"/>
        <v>charge</v>
      </c>
      <c r="W5248" s="24">
        <f t="shared" si="820"/>
        <v>0</v>
      </c>
      <c r="X5248" s="24">
        <f t="shared" si="818"/>
        <v>78000</v>
      </c>
      <c r="Y5248" s="24">
        <f t="shared" si="821"/>
        <v>0</v>
      </c>
      <c r="AA5248" s="24">
        <f t="shared" si="819"/>
        <v>0</v>
      </c>
      <c r="AC5248" s="24">
        <f t="shared" si="814"/>
        <v>32828.502490497674</v>
      </c>
    </row>
    <row r="5249" x14ac:dyDescent="0.2">
      <c r="L5249" s="25">
        <v>5244</v>
      </c>
      <c r="M5249" s="29">
        <v>0.74337320499999993</v>
      </c>
      <c r="O5249" s="25">
        <v>5244</v>
      </c>
      <c r="P5249" s="24">
        <f>'ROTH 1.0'!O5249*'קובץ טיוטה'!$D$10</f>
        <v>17196.77160138914</v>
      </c>
      <c r="Q5249" s="25">
        <f t="shared" si="813"/>
        <v>13596.77160138914</v>
      </c>
      <c r="R5249" s="24">
        <f t="shared" si="822"/>
        <v>50549.377939999998</v>
      </c>
      <c r="S5249" s="25">
        <f t="shared" si="815"/>
        <v>0</v>
      </c>
      <c r="T5249" s="25">
        <f t="shared" si="816"/>
        <v>36952.606338610858</v>
      </c>
      <c r="U5249" s="25" t="str">
        <f t="shared" si="817"/>
        <v>charge</v>
      </c>
      <c r="W5249" s="25">
        <f t="shared" si="820"/>
        <v>0</v>
      </c>
      <c r="X5249" s="25">
        <f t="shared" si="818"/>
        <v>78000</v>
      </c>
      <c r="Y5249" s="25">
        <f t="shared" si="821"/>
        <v>0</v>
      </c>
      <c r="AA5249" s="25">
        <f t="shared" si="819"/>
        <v>0</v>
      </c>
      <c r="AC5249" s="25">
        <f t="shared" si="814"/>
        <v>36952.606338610858</v>
      </c>
    </row>
    <row r="5250" x14ac:dyDescent="0.2">
      <c r="L5250" s="24">
        <v>5245</v>
      </c>
      <c r="M5250" s="28">
        <v>0.73533451300000008</v>
      </c>
      <c r="O5250" s="24">
        <v>5245</v>
      </c>
      <c r="P5250" s="24">
        <f>'ROTH 1.0'!O5250*'קובץ טיוטה'!$D$10</f>
        <v>17636.588597197504</v>
      </c>
      <c r="Q5250" s="24">
        <f t="shared" si="813"/>
        <v>14036.588597197504</v>
      </c>
      <c r="R5250" s="24">
        <f t="shared" si="822"/>
        <v>50002.746884</v>
      </c>
      <c r="S5250" s="24">
        <f t="shared" si="815"/>
        <v>0</v>
      </c>
      <c r="T5250" s="24">
        <f t="shared" si="816"/>
        <v>35966.1582868025</v>
      </c>
      <c r="U5250" s="24" t="str">
        <f t="shared" si="817"/>
        <v>charge</v>
      </c>
      <c r="W5250" s="24">
        <f t="shared" si="820"/>
        <v>0</v>
      </c>
      <c r="X5250" s="24">
        <f t="shared" si="818"/>
        <v>78000</v>
      </c>
      <c r="Y5250" s="24">
        <f t="shared" si="821"/>
        <v>0</v>
      </c>
      <c r="AA5250" s="24">
        <f t="shared" si="819"/>
        <v>0</v>
      </c>
      <c r="AC5250" s="24">
        <f t="shared" si="814"/>
        <v>35966.1582868025</v>
      </c>
    </row>
    <row r="5251" x14ac:dyDescent="0.2">
      <c r="L5251" s="25">
        <v>5246</v>
      </c>
      <c r="M5251" s="29">
        <v>0.74818295099999998</v>
      </c>
      <c r="O5251" s="25">
        <v>5246</v>
      </c>
      <c r="P5251" s="24">
        <f>'ROTH 1.0'!O5251*'קובץ טיוטה'!$D$10</f>
        <v>17740.051527059441</v>
      </c>
      <c r="Q5251" s="25">
        <f t="shared" si="813"/>
        <v>14140.051527059441</v>
      </c>
      <c r="R5251" s="24">
        <f t="shared" si="822"/>
        <v>50876.440667999996</v>
      </c>
      <c r="S5251" s="25">
        <f t="shared" si="815"/>
        <v>0</v>
      </c>
      <c r="T5251" s="25">
        <f t="shared" si="816"/>
        <v>36736.389140940555</v>
      </c>
      <c r="U5251" s="25" t="str">
        <f t="shared" si="817"/>
        <v>charge</v>
      </c>
      <c r="W5251" s="25">
        <f t="shared" si="820"/>
        <v>0</v>
      </c>
      <c r="X5251" s="25">
        <f t="shared" si="818"/>
        <v>78000</v>
      </c>
      <c r="Y5251" s="25">
        <f t="shared" si="821"/>
        <v>0</v>
      </c>
      <c r="AA5251" s="25">
        <f t="shared" si="819"/>
        <v>0</v>
      </c>
      <c r="AC5251" s="25">
        <f t="shared" si="814"/>
        <v>36736.389140940555</v>
      </c>
    </row>
    <row r="5252" x14ac:dyDescent="0.2">
      <c r="L5252" s="24">
        <v>5247</v>
      </c>
      <c r="M5252" s="28">
        <v>0.73357724999999996</v>
      </c>
      <c r="O5252" s="24">
        <v>5247</v>
      </c>
      <c r="P5252" s="24">
        <f>'ROTH 1.0'!O5252*'קובץ טיוטה'!$D$10</f>
        <v>17866.706050476882</v>
      </c>
      <c r="Q5252" s="24">
        <f t="shared" si="813"/>
        <v>14266.706050476882</v>
      </c>
      <c r="R5252" s="24">
        <f t="shared" si="822"/>
        <v>49883.252999999997</v>
      </c>
      <c r="S5252" s="24">
        <f t="shared" si="815"/>
        <v>0</v>
      </c>
      <c r="T5252" s="24">
        <f t="shared" si="816"/>
        <v>35616.546949523115</v>
      </c>
      <c r="U5252" s="24" t="str">
        <f t="shared" si="817"/>
        <v>charge</v>
      </c>
      <c r="W5252" s="24">
        <f t="shared" si="820"/>
        <v>0</v>
      </c>
      <c r="X5252" s="24">
        <f t="shared" si="818"/>
        <v>78000</v>
      </c>
      <c r="Y5252" s="24">
        <f t="shared" si="821"/>
        <v>0</v>
      </c>
      <c r="AA5252" s="24">
        <f t="shared" si="819"/>
        <v>0</v>
      </c>
      <c r="AC5252" s="24">
        <f t="shared" si="814"/>
        <v>35616.546949523115</v>
      </c>
    </row>
    <row r="5253" x14ac:dyDescent="0.2">
      <c r="L5253" s="25">
        <v>5248</v>
      </c>
      <c r="M5253" s="29">
        <v>0.68259067099999993</v>
      </c>
      <c r="O5253" s="25">
        <v>5248</v>
      </c>
      <c r="P5253" s="24">
        <f>'ROTH 1.0'!O5253*'קובץ טיוטה'!$D$10</f>
        <v>18073.589779433038</v>
      </c>
      <c r="Q5253" s="25">
        <f t="shared" si="813"/>
        <v>14473.589779433038</v>
      </c>
      <c r="R5253" s="24">
        <f t="shared" si="822"/>
        <v>46416.165627999995</v>
      </c>
      <c r="S5253" s="25">
        <f t="shared" si="815"/>
        <v>0</v>
      </c>
      <c r="T5253" s="25">
        <f t="shared" si="816"/>
        <v>31942.575848566958</v>
      </c>
      <c r="U5253" s="25" t="str">
        <f t="shared" si="817"/>
        <v>charge</v>
      </c>
      <c r="W5253" s="25">
        <f t="shared" si="820"/>
        <v>0</v>
      </c>
      <c r="X5253" s="25">
        <f t="shared" si="818"/>
        <v>78000</v>
      </c>
      <c r="Y5253" s="25">
        <f t="shared" si="821"/>
        <v>0</v>
      </c>
      <c r="AA5253" s="25">
        <f t="shared" si="819"/>
        <v>0</v>
      </c>
      <c r="AC5253" s="25">
        <f t="shared" si="814"/>
        <v>31942.575848566958</v>
      </c>
    </row>
    <row r="5254" x14ac:dyDescent="0.2">
      <c r="L5254" s="24">
        <v>5249</v>
      </c>
      <c r="M5254" s="28">
        <v>0.57125921300000004</v>
      </c>
      <c r="O5254" s="24">
        <v>5249</v>
      </c>
      <c r="P5254" s="24">
        <f>'ROTH 1.0'!O5254*'קובץ טיוטה'!$D$10</f>
        <v>17876.919487362757</v>
      </c>
      <c r="Q5254" s="24">
        <f t="shared" ref="Q5254:Q5317" si="823">P5254-$H$8*$H$9</f>
        <v>14276.919487362757</v>
      </c>
      <c r="R5254" s="24">
        <f t="shared" si="822"/>
        <v>38845.626484</v>
      </c>
      <c r="S5254" s="24">
        <f t="shared" si="815"/>
        <v>0</v>
      </c>
      <c r="T5254" s="24">
        <f t="shared" si="816"/>
        <v>24568.706996637244</v>
      </c>
      <c r="U5254" s="24" t="str">
        <f t="shared" si="817"/>
        <v>charge</v>
      </c>
      <c r="W5254" s="24">
        <f t="shared" si="820"/>
        <v>0</v>
      </c>
      <c r="X5254" s="24">
        <f t="shared" si="818"/>
        <v>78000</v>
      </c>
      <c r="Y5254" s="24">
        <f t="shared" si="821"/>
        <v>0</v>
      </c>
      <c r="AA5254" s="24">
        <f t="shared" si="819"/>
        <v>0</v>
      </c>
      <c r="AC5254" s="24">
        <f t="shared" ref="AC5254:AC5317" si="824">IF(U5254="charge",(T5254-W5254),0)</f>
        <v>24568.706996637244</v>
      </c>
    </row>
    <row r="5255" x14ac:dyDescent="0.2">
      <c r="L5255" s="25">
        <v>5250</v>
      </c>
      <c r="M5255" s="29">
        <v>0.24107235899999999</v>
      </c>
      <c r="O5255" s="25">
        <v>5250</v>
      </c>
      <c r="P5255" s="24">
        <f>'ROTH 1.0'!O5255*'קובץ טיוטה'!$D$10</f>
        <v>17702.468326635084</v>
      </c>
      <c r="Q5255" s="25">
        <f t="shared" si="823"/>
        <v>14102.468326635084</v>
      </c>
      <c r="R5255" s="24">
        <f t="shared" si="822"/>
        <v>16392.920411999999</v>
      </c>
      <c r="S5255" s="25">
        <f t="shared" ref="S5255:S5318" si="825">IF(Q5255&gt;R5255,Q5255-R5255,0)</f>
        <v>0</v>
      </c>
      <c r="T5255" s="25">
        <f t="shared" ref="T5255:T5318" si="826">IF(R5255&gt;Q5255,R5255-Q5255,0)</f>
        <v>2290.4520853649155</v>
      </c>
      <c r="U5255" s="25" t="str">
        <f t="shared" ref="U5255:U5318" si="827">IF(Q5255&gt;R5255,"drain","charge")</f>
        <v>charge</v>
      </c>
      <c r="W5255" s="25">
        <f t="shared" si="820"/>
        <v>0</v>
      </c>
      <c r="X5255" s="25">
        <f t="shared" ref="X5255:X5318" si="828">IF(X5254+T5255&gt;$H$11,$H$11,IF(U5255="charge",X5254+(T5255*$H$12),IF((X5254-S5255)&gt;0,X5254-S5255,0)))</f>
        <v>78000</v>
      </c>
      <c r="Y5255" s="25">
        <f t="shared" si="821"/>
        <v>0</v>
      </c>
      <c r="AA5255" s="25">
        <f t="shared" ref="AA5255:AA5318" si="829">S5255-Y5255</f>
        <v>0</v>
      </c>
      <c r="AC5255" s="25">
        <f t="shared" si="824"/>
        <v>2290.4520853649155</v>
      </c>
    </row>
    <row r="5256" x14ac:dyDescent="0.2">
      <c r="L5256" s="24">
        <v>5251</v>
      </c>
      <c r="M5256" s="28">
        <v>2.0961396E-2</v>
      </c>
      <c r="O5256" s="24">
        <v>5251</v>
      </c>
      <c r="P5256" s="24">
        <f>'ROTH 1.0'!O5256*'קובץ טיוטה'!$D$10</f>
        <v>17009.280414093384</v>
      </c>
      <c r="Q5256" s="24">
        <f t="shared" si="823"/>
        <v>13409.280414093384</v>
      </c>
      <c r="R5256" s="24">
        <f t="shared" si="822"/>
        <v>1425.374928</v>
      </c>
      <c r="S5256" s="24">
        <f t="shared" si="825"/>
        <v>11983.905486093385</v>
      </c>
      <c r="T5256" s="24">
        <f t="shared" si="826"/>
        <v>0</v>
      </c>
      <c r="U5256" s="24" t="str">
        <f t="shared" si="827"/>
        <v>drain</v>
      </c>
      <c r="W5256" s="24">
        <f t="shared" ref="W5256:W5319" si="830">IF(X5256&gt;=X5255,(X5256-X5255),0)</f>
        <v>0</v>
      </c>
      <c r="X5256" s="24">
        <f t="shared" si="828"/>
        <v>66016.094513906617</v>
      </c>
      <c r="Y5256" s="24">
        <f t="shared" ref="Y5256:Y5319" si="831">IF(U5256="drain",X5255-X5256,0)</f>
        <v>11983.905486093383</v>
      </c>
      <c r="AA5256" s="24">
        <f t="shared" si="829"/>
        <v>0</v>
      </c>
      <c r="AC5256" s="24">
        <f t="shared" si="824"/>
        <v>0</v>
      </c>
    </row>
    <row r="5257" x14ac:dyDescent="0.2">
      <c r="L5257" s="25">
        <v>5252</v>
      </c>
      <c r="M5257" s="29">
        <v>0</v>
      </c>
      <c r="O5257" s="25">
        <v>5252</v>
      </c>
      <c r="P5257" s="24">
        <f>'ROTH 1.0'!O5257*'קובץ טיוטה'!$D$10</f>
        <v>17369.836762208539</v>
      </c>
      <c r="Q5257" s="25">
        <f t="shared" si="823"/>
        <v>13769.836762208539</v>
      </c>
      <c r="R5257" s="24">
        <f t="shared" si="822"/>
        <v>0</v>
      </c>
      <c r="S5257" s="25">
        <f t="shared" si="825"/>
        <v>13769.836762208539</v>
      </c>
      <c r="T5257" s="25">
        <f t="shared" si="826"/>
        <v>0</v>
      </c>
      <c r="U5257" s="25" t="str">
        <f t="shared" si="827"/>
        <v>drain</v>
      </c>
      <c r="W5257" s="25">
        <f t="shared" si="830"/>
        <v>0</v>
      </c>
      <c r="X5257" s="25">
        <f t="shared" si="828"/>
        <v>52246.257751698082</v>
      </c>
      <c r="Y5257" s="25">
        <f t="shared" si="831"/>
        <v>13769.836762208535</v>
      </c>
      <c r="AA5257" s="25">
        <f t="shared" si="829"/>
        <v>0</v>
      </c>
      <c r="AC5257" s="25">
        <f t="shared" si="824"/>
        <v>0</v>
      </c>
    </row>
    <row r="5258" x14ac:dyDescent="0.2">
      <c r="L5258" s="24">
        <v>5253</v>
      </c>
      <c r="M5258" s="28">
        <v>0</v>
      </c>
      <c r="O5258" s="24">
        <v>5253</v>
      </c>
      <c r="P5258" s="24">
        <f>'ROTH 1.0'!O5258*'קובץ טיוטה'!$D$10</f>
        <v>17334.992786920786</v>
      </c>
      <c r="Q5258" s="24">
        <f t="shared" si="823"/>
        <v>13734.992786920786</v>
      </c>
      <c r="R5258" s="24">
        <f t="shared" si="822"/>
        <v>0</v>
      </c>
      <c r="S5258" s="24">
        <f t="shared" si="825"/>
        <v>13734.992786920786</v>
      </c>
      <c r="T5258" s="24">
        <f t="shared" si="826"/>
        <v>0</v>
      </c>
      <c r="U5258" s="24" t="str">
        <f t="shared" si="827"/>
        <v>drain</v>
      </c>
      <c r="W5258" s="24">
        <f t="shared" si="830"/>
        <v>0</v>
      </c>
      <c r="X5258" s="24">
        <f t="shared" si="828"/>
        <v>38511.264964777292</v>
      </c>
      <c r="Y5258" s="24">
        <f t="shared" si="831"/>
        <v>13734.99278692079</v>
      </c>
      <c r="AA5258" s="24">
        <f t="shared" si="829"/>
        <v>0</v>
      </c>
      <c r="AC5258" s="24">
        <f t="shared" si="824"/>
        <v>0</v>
      </c>
    </row>
    <row r="5259" x14ac:dyDescent="0.2">
      <c r="L5259" s="25">
        <v>5254</v>
      </c>
      <c r="M5259" s="29">
        <v>0</v>
      </c>
      <c r="O5259" s="25">
        <v>5254</v>
      </c>
      <c r="P5259" s="24">
        <f>'ROTH 1.0'!O5259*'קובץ טיוטה'!$D$10</f>
        <v>17014.078017984302</v>
      </c>
      <c r="Q5259" s="25">
        <f t="shared" si="823"/>
        <v>13414.078017984302</v>
      </c>
      <c r="R5259" s="24">
        <f t="shared" si="822"/>
        <v>0</v>
      </c>
      <c r="S5259" s="25">
        <f t="shared" si="825"/>
        <v>13414.078017984302</v>
      </c>
      <c r="T5259" s="25">
        <f t="shared" si="826"/>
        <v>0</v>
      </c>
      <c r="U5259" s="25" t="str">
        <f t="shared" si="827"/>
        <v>drain</v>
      </c>
      <c r="W5259" s="25">
        <f t="shared" si="830"/>
        <v>0</v>
      </c>
      <c r="X5259" s="25">
        <f t="shared" si="828"/>
        <v>25097.18694679299</v>
      </c>
      <c r="Y5259" s="25">
        <f t="shared" si="831"/>
        <v>13414.078017984302</v>
      </c>
      <c r="AA5259" s="25">
        <f t="shared" si="829"/>
        <v>0</v>
      </c>
      <c r="AC5259" s="25">
        <f t="shared" si="824"/>
        <v>0</v>
      </c>
    </row>
    <row r="5260" x14ac:dyDescent="0.2">
      <c r="L5260" s="24">
        <v>5255</v>
      </c>
      <c r="M5260" s="28">
        <v>0</v>
      </c>
      <c r="O5260" s="24">
        <v>5255</v>
      </c>
      <c r="P5260" s="24">
        <f>'ROTH 1.0'!O5260*'קובץ טיוטה'!$D$10</f>
        <v>16391.757394341541</v>
      </c>
      <c r="Q5260" s="24">
        <f t="shared" si="823"/>
        <v>12791.757394341541</v>
      </c>
      <c r="R5260" s="24">
        <f t="shared" si="822"/>
        <v>0</v>
      </c>
      <c r="S5260" s="24">
        <f t="shared" si="825"/>
        <v>12791.757394341541</v>
      </c>
      <c r="T5260" s="24">
        <f t="shared" si="826"/>
        <v>0</v>
      </c>
      <c r="U5260" s="24" t="str">
        <f t="shared" si="827"/>
        <v>drain</v>
      </c>
      <c r="W5260" s="24">
        <f t="shared" si="830"/>
        <v>0</v>
      </c>
      <c r="X5260" s="24">
        <f t="shared" si="828"/>
        <v>12305.429552451449</v>
      </c>
      <c r="Y5260" s="24">
        <f t="shared" si="831"/>
        <v>12791.757394341541</v>
      </c>
      <c r="AA5260" s="24">
        <f t="shared" si="829"/>
        <v>0</v>
      </c>
      <c r="AC5260" s="24">
        <f t="shared" si="824"/>
        <v>0</v>
      </c>
    </row>
    <row r="5261" x14ac:dyDescent="0.2">
      <c r="L5261" s="25">
        <v>5256</v>
      </c>
      <c r="M5261" s="29">
        <v>0</v>
      </c>
      <c r="O5261" s="25">
        <v>5256</v>
      </c>
      <c r="P5261" s="24">
        <f>'ROTH 1.0'!O5261*'קובץ טיוטה'!$D$10</f>
        <v>15375.37017767593</v>
      </c>
      <c r="Q5261" s="25">
        <f t="shared" si="823"/>
        <v>11775.37017767593</v>
      </c>
      <c r="R5261" s="24">
        <f t="shared" si="822"/>
        <v>0</v>
      </c>
      <c r="S5261" s="25">
        <f t="shared" si="825"/>
        <v>11775.37017767593</v>
      </c>
      <c r="T5261" s="25">
        <f t="shared" si="826"/>
        <v>0</v>
      </c>
      <c r="U5261" s="25" t="str">
        <f t="shared" si="827"/>
        <v>drain</v>
      </c>
      <c r="W5261" s="25">
        <f t="shared" si="830"/>
        <v>0</v>
      </c>
      <c r="X5261" s="25">
        <f t="shared" si="828"/>
        <v>530.05937477551925</v>
      </c>
      <c r="Y5261" s="25">
        <f t="shared" si="831"/>
        <v>11775.37017767593</v>
      </c>
      <c r="AA5261" s="25">
        <f t="shared" si="829"/>
        <v>0</v>
      </c>
      <c r="AC5261" s="25">
        <f t="shared" si="824"/>
        <v>0</v>
      </c>
    </row>
    <row r="5262" x14ac:dyDescent="0.2">
      <c r="L5262" s="24">
        <v>5257</v>
      </c>
      <c r="M5262" s="28">
        <v>0</v>
      </c>
      <c r="O5262" s="24">
        <v>5257</v>
      </c>
      <c r="P5262" s="24">
        <f>'ROTH 1.0'!O5262*'קובץ טיוטה'!$D$10</f>
        <v>14439.548338671599</v>
      </c>
      <c r="Q5262" s="24">
        <f t="shared" si="823"/>
        <v>10839.548338671599</v>
      </c>
      <c r="R5262" s="24">
        <f t="shared" si="822"/>
        <v>0</v>
      </c>
      <c r="S5262" s="24">
        <f t="shared" si="825"/>
        <v>10839.548338671599</v>
      </c>
      <c r="T5262" s="24">
        <f t="shared" si="826"/>
        <v>0</v>
      </c>
      <c r="U5262" s="24" t="str">
        <f t="shared" si="827"/>
        <v>drain</v>
      </c>
      <c r="W5262" s="24">
        <f t="shared" si="830"/>
        <v>0</v>
      </c>
      <c r="X5262" s="24">
        <f t="shared" si="828"/>
        <v>0</v>
      </c>
      <c r="Y5262" s="24">
        <f t="shared" si="831"/>
        <v>530.05937477551925</v>
      </c>
      <c r="AA5262" s="24">
        <f t="shared" si="829"/>
        <v>10309.488963896079</v>
      </c>
      <c r="AC5262" s="24">
        <f t="shared" si="824"/>
        <v>0</v>
      </c>
    </row>
    <row r="5263" x14ac:dyDescent="0.2">
      <c r="L5263" s="25">
        <v>5258</v>
      </c>
      <c r="M5263" s="29">
        <v>0</v>
      </c>
      <c r="O5263" s="25">
        <v>5258</v>
      </c>
      <c r="P5263" s="24">
        <f>'ROTH 1.0'!O5263*'קובץ טיוטה'!$D$10</f>
        <v>13790.20962413141</v>
      </c>
      <c r="Q5263" s="25">
        <f t="shared" si="823"/>
        <v>10190.20962413141</v>
      </c>
      <c r="R5263" s="24">
        <f t="shared" si="822"/>
        <v>0</v>
      </c>
      <c r="S5263" s="25">
        <f t="shared" si="825"/>
        <v>10190.20962413141</v>
      </c>
      <c r="T5263" s="25">
        <f t="shared" si="826"/>
        <v>0</v>
      </c>
      <c r="U5263" s="25" t="str">
        <f t="shared" si="827"/>
        <v>drain</v>
      </c>
      <c r="W5263" s="25">
        <f t="shared" si="830"/>
        <v>0</v>
      </c>
      <c r="X5263" s="25">
        <f t="shared" si="828"/>
        <v>0</v>
      </c>
      <c r="Y5263" s="25">
        <f t="shared" si="831"/>
        <v>0</v>
      </c>
      <c r="AA5263" s="25">
        <f t="shared" si="829"/>
        <v>10190.20962413141</v>
      </c>
      <c r="AC5263" s="25">
        <f t="shared" si="824"/>
        <v>0</v>
      </c>
    </row>
    <row r="5264" x14ac:dyDescent="0.2">
      <c r="L5264" s="24">
        <v>5259</v>
      </c>
      <c r="M5264" s="28">
        <v>0</v>
      </c>
      <c r="O5264" s="24">
        <v>5259</v>
      </c>
      <c r="P5264" s="24">
        <f>'ROTH 1.0'!O5264*'קובץ טיוטה'!$D$10</f>
        <v>13755.738730455661</v>
      </c>
      <c r="Q5264" s="24">
        <f t="shared" si="823"/>
        <v>10155.738730455661</v>
      </c>
      <c r="R5264" s="24">
        <f t="shared" ref="R5264:R5327" si="832">M5264*$H$7*0.85</f>
        <v>0</v>
      </c>
      <c r="S5264" s="24">
        <f t="shared" si="825"/>
        <v>10155.738730455661</v>
      </c>
      <c r="T5264" s="24">
        <f t="shared" si="826"/>
        <v>0</v>
      </c>
      <c r="U5264" s="24" t="str">
        <f t="shared" si="827"/>
        <v>drain</v>
      </c>
      <c r="W5264" s="24">
        <f t="shared" si="830"/>
        <v>0</v>
      </c>
      <c r="X5264" s="24">
        <f t="shared" si="828"/>
        <v>0</v>
      </c>
      <c r="Y5264" s="24">
        <f t="shared" si="831"/>
        <v>0</v>
      </c>
      <c r="AA5264" s="24">
        <f t="shared" si="829"/>
        <v>10155.738730455661</v>
      </c>
      <c r="AC5264" s="24">
        <f t="shared" si="824"/>
        <v>0</v>
      </c>
    </row>
    <row r="5265" x14ac:dyDescent="0.2">
      <c r="L5265" s="25">
        <v>5260</v>
      </c>
      <c r="M5265" s="29">
        <v>0</v>
      </c>
      <c r="O5265" s="25">
        <v>5260</v>
      </c>
      <c r="P5265" s="24">
        <f>'ROTH 1.0'!O5265*'קובץ טיוטה'!$D$10</f>
        <v>13540.039321913262</v>
      </c>
      <c r="Q5265" s="25">
        <f t="shared" si="823"/>
        <v>9940.039321913262</v>
      </c>
      <c r="R5265" s="24">
        <f t="shared" si="832"/>
        <v>0</v>
      </c>
      <c r="S5265" s="25">
        <f t="shared" si="825"/>
        <v>9940.039321913262</v>
      </c>
      <c r="T5265" s="25">
        <f t="shared" si="826"/>
        <v>0</v>
      </c>
      <c r="U5265" s="25" t="str">
        <f t="shared" si="827"/>
        <v>drain</v>
      </c>
      <c r="W5265" s="25">
        <f t="shared" si="830"/>
        <v>0</v>
      </c>
      <c r="X5265" s="25">
        <f t="shared" si="828"/>
        <v>0</v>
      </c>
      <c r="Y5265" s="25">
        <f t="shared" si="831"/>
        <v>0</v>
      </c>
      <c r="AA5265" s="25">
        <f t="shared" si="829"/>
        <v>9940.039321913262</v>
      </c>
      <c r="AC5265" s="25">
        <f t="shared" si="824"/>
        <v>0</v>
      </c>
    </row>
    <row r="5266" x14ac:dyDescent="0.2">
      <c r="L5266" s="24">
        <v>5261</v>
      </c>
      <c r="M5266" s="28">
        <v>0</v>
      </c>
      <c r="O5266" s="24">
        <v>5261</v>
      </c>
      <c r="P5266" s="24">
        <f>'ROTH 1.0'!O5266*'קובץ טיוטה'!$D$10</f>
        <v>13494.587459293733</v>
      </c>
      <c r="Q5266" s="24">
        <f t="shared" si="823"/>
        <v>9894.5874592937325</v>
      </c>
      <c r="R5266" s="24">
        <f t="shared" si="832"/>
        <v>0</v>
      </c>
      <c r="S5266" s="24">
        <f t="shared" si="825"/>
        <v>9894.5874592937325</v>
      </c>
      <c r="T5266" s="24">
        <f t="shared" si="826"/>
        <v>0</v>
      </c>
      <c r="U5266" s="24" t="str">
        <f t="shared" si="827"/>
        <v>drain</v>
      </c>
      <c r="W5266" s="24">
        <f t="shared" si="830"/>
        <v>0</v>
      </c>
      <c r="X5266" s="24">
        <f t="shared" si="828"/>
        <v>0</v>
      </c>
      <c r="Y5266" s="24">
        <f t="shared" si="831"/>
        <v>0</v>
      </c>
      <c r="AA5266" s="24">
        <f t="shared" si="829"/>
        <v>9894.5874592937325</v>
      </c>
      <c r="AC5266" s="24">
        <f t="shared" si="824"/>
        <v>0</v>
      </c>
    </row>
    <row r="5267" x14ac:dyDescent="0.2">
      <c r="L5267" s="25">
        <v>5262</v>
      </c>
      <c r="M5267" s="29">
        <v>0</v>
      </c>
      <c r="O5267" s="25">
        <v>5262</v>
      </c>
      <c r="P5267" s="24">
        <f>'ROTH 1.0'!O5267*'קובץ טיוטה'!$D$10</f>
        <v>13472.731171151998</v>
      </c>
      <c r="Q5267" s="25">
        <f t="shared" si="823"/>
        <v>9872.7311711519978</v>
      </c>
      <c r="R5267" s="24">
        <f t="shared" si="832"/>
        <v>0</v>
      </c>
      <c r="S5267" s="25">
        <f t="shared" si="825"/>
        <v>9872.7311711519978</v>
      </c>
      <c r="T5267" s="25">
        <f t="shared" si="826"/>
        <v>0</v>
      </c>
      <c r="U5267" s="25" t="str">
        <f t="shared" si="827"/>
        <v>drain</v>
      </c>
      <c r="W5267" s="25">
        <f t="shared" si="830"/>
        <v>0</v>
      </c>
      <c r="X5267" s="25">
        <f t="shared" si="828"/>
        <v>0</v>
      </c>
      <c r="Y5267" s="25">
        <f t="shared" si="831"/>
        <v>0</v>
      </c>
      <c r="AA5267" s="25">
        <f t="shared" si="829"/>
        <v>9872.7311711519978</v>
      </c>
      <c r="AC5267" s="25">
        <f t="shared" si="824"/>
        <v>0</v>
      </c>
    </row>
    <row r="5268" x14ac:dyDescent="0.2">
      <c r="L5268" s="24">
        <v>5263</v>
      </c>
      <c r="M5268" s="28">
        <v>0.15400805300000001</v>
      </c>
      <c r="O5268" s="24">
        <v>5263</v>
      </c>
      <c r="P5268" s="24">
        <f>'ROTH 1.0'!O5268*'קובץ טיוטה'!$D$10</f>
        <v>14331.99387052489</v>
      </c>
      <c r="Q5268" s="24">
        <f t="shared" si="823"/>
        <v>10731.99387052489</v>
      </c>
      <c r="R5268" s="24">
        <f t="shared" si="832"/>
        <v>10472.547603999999</v>
      </c>
      <c r="S5268" s="24">
        <f t="shared" si="825"/>
        <v>259.44626652489023</v>
      </c>
      <c r="T5268" s="24">
        <f t="shared" si="826"/>
        <v>0</v>
      </c>
      <c r="U5268" s="24" t="str">
        <f t="shared" si="827"/>
        <v>drain</v>
      </c>
      <c r="W5268" s="24">
        <f t="shared" si="830"/>
        <v>0</v>
      </c>
      <c r="X5268" s="24">
        <f t="shared" si="828"/>
        <v>0</v>
      </c>
      <c r="Y5268" s="24">
        <f t="shared" si="831"/>
        <v>0</v>
      </c>
      <c r="AA5268" s="24">
        <f t="shared" si="829"/>
        <v>259.44626652489023</v>
      </c>
      <c r="AC5268" s="24">
        <f t="shared" si="824"/>
        <v>0</v>
      </c>
    </row>
    <row r="5269" x14ac:dyDescent="0.2">
      <c r="L5269" s="25">
        <v>5264</v>
      </c>
      <c r="M5269" s="29">
        <v>0.30779432000000001</v>
      </c>
      <c r="O5269" s="25">
        <v>5264</v>
      </c>
      <c r="P5269" s="24">
        <f>'ROTH 1.0'!O5269*'קובץ טיוטה'!$D$10</f>
        <v>15966.061040090273</v>
      </c>
      <c r="Q5269" s="25">
        <f t="shared" si="823"/>
        <v>12366.061040090273</v>
      </c>
      <c r="R5269" s="24">
        <f t="shared" si="832"/>
        <v>20930.013760000002</v>
      </c>
      <c r="S5269" s="25">
        <f t="shared" si="825"/>
        <v>0</v>
      </c>
      <c r="T5269" s="25">
        <f t="shared" si="826"/>
        <v>8563.9527199097283</v>
      </c>
      <c r="U5269" s="25" t="str">
        <f t="shared" si="827"/>
        <v>charge</v>
      </c>
      <c r="W5269" s="25">
        <f t="shared" si="830"/>
        <v>7707.5574479187553</v>
      </c>
      <c r="X5269" s="25">
        <f t="shared" si="828"/>
        <v>7707.5574479187553</v>
      </c>
      <c r="Y5269" s="25">
        <f t="shared" si="831"/>
        <v>0</v>
      </c>
      <c r="AA5269" s="25">
        <f t="shared" si="829"/>
        <v>0</v>
      </c>
      <c r="AC5269" s="25">
        <f t="shared" si="824"/>
        <v>856.39527199097301</v>
      </c>
    </row>
    <row r="5270" x14ac:dyDescent="0.2">
      <c r="L5270" s="24">
        <v>5265</v>
      </c>
      <c r="M5270" s="28">
        <v>0.53295483900000007</v>
      </c>
      <c r="O5270" s="24">
        <v>5265</v>
      </c>
      <c r="P5270" s="24">
        <f>'ROTH 1.0'!O5270*'קובץ טיוטה'!$D$10</f>
        <v>17385.903968793886</v>
      </c>
      <c r="Q5270" s="24">
        <f t="shared" si="823"/>
        <v>13785.903968793886</v>
      </c>
      <c r="R5270" s="24">
        <f t="shared" si="832"/>
        <v>36240.929052000007</v>
      </c>
      <c r="S5270" s="24">
        <f t="shared" si="825"/>
        <v>0</v>
      </c>
      <c r="T5270" s="24">
        <f t="shared" si="826"/>
        <v>22455.025083206121</v>
      </c>
      <c r="U5270" s="24" t="str">
        <f t="shared" si="827"/>
        <v>charge</v>
      </c>
      <c r="W5270" s="24">
        <f t="shared" si="830"/>
        <v>20209.522574885508</v>
      </c>
      <c r="X5270" s="24">
        <f t="shared" si="828"/>
        <v>27917.080022804264</v>
      </c>
      <c r="Y5270" s="24">
        <f t="shared" si="831"/>
        <v>0</v>
      </c>
      <c r="AA5270" s="24">
        <f t="shared" si="829"/>
        <v>0</v>
      </c>
      <c r="AC5270" s="24">
        <f t="shared" si="824"/>
        <v>2245.5025083206128</v>
      </c>
    </row>
    <row r="5271" x14ac:dyDescent="0.2">
      <c r="L5271" s="25">
        <v>5266</v>
      </c>
      <c r="M5271" s="29">
        <v>0.62841468700000003</v>
      </c>
      <c r="O5271" s="25">
        <v>5266</v>
      </c>
      <c r="P5271" s="24">
        <f>'ROTH 1.0'!O5271*'קובץ טיוטה'!$D$10</f>
        <v>18176.584572391697</v>
      </c>
      <c r="Q5271" s="25">
        <f t="shared" si="823"/>
        <v>14576.584572391697</v>
      </c>
      <c r="R5271" s="24">
        <f t="shared" si="832"/>
        <v>42732.198715999999</v>
      </c>
      <c r="S5271" s="25">
        <f t="shared" si="825"/>
        <v>0</v>
      </c>
      <c r="T5271" s="25">
        <f t="shared" si="826"/>
        <v>28155.614143608302</v>
      </c>
      <c r="U5271" s="25" t="str">
        <f t="shared" si="827"/>
        <v>charge</v>
      </c>
      <c r="W5271" s="25">
        <f t="shared" si="830"/>
        <v>25340.052729247473</v>
      </c>
      <c r="X5271" s="25">
        <f t="shared" si="828"/>
        <v>53257.132752051737</v>
      </c>
      <c r="Y5271" s="25">
        <f t="shared" si="831"/>
        <v>0</v>
      </c>
      <c r="AA5271" s="25">
        <f t="shared" si="829"/>
        <v>0</v>
      </c>
      <c r="AC5271" s="25">
        <f t="shared" si="824"/>
        <v>2815.5614143608291</v>
      </c>
    </row>
    <row r="5272" x14ac:dyDescent="0.2">
      <c r="L5272" s="24">
        <v>5267</v>
      </c>
      <c r="M5272" s="28">
        <v>0.69718842599999997</v>
      </c>
      <c r="O5272" s="24">
        <v>5267</v>
      </c>
      <c r="P5272" s="24">
        <f>'ROTH 1.0'!O5272*'קובץ טיוטה'!$D$10</f>
        <v>18259.392671763093</v>
      </c>
      <c r="Q5272" s="24">
        <f t="shared" si="823"/>
        <v>14659.392671763093</v>
      </c>
      <c r="R5272" s="24">
        <f t="shared" si="832"/>
        <v>47408.812967999998</v>
      </c>
      <c r="S5272" s="24">
        <f t="shared" si="825"/>
        <v>0</v>
      </c>
      <c r="T5272" s="24">
        <f t="shared" si="826"/>
        <v>32749.420296236905</v>
      </c>
      <c r="U5272" s="24" t="str">
        <f t="shared" si="827"/>
        <v>charge</v>
      </c>
      <c r="W5272" s="24">
        <f t="shared" si="830"/>
        <v>24742.867247948263</v>
      </c>
      <c r="X5272" s="24">
        <f t="shared" si="828"/>
        <v>78000</v>
      </c>
      <c r="Y5272" s="24">
        <f t="shared" si="831"/>
        <v>0</v>
      </c>
      <c r="AA5272" s="24">
        <f t="shared" si="829"/>
        <v>0</v>
      </c>
      <c r="AC5272" s="24">
        <f t="shared" si="824"/>
        <v>8006.5530482886425</v>
      </c>
    </row>
    <row r="5273" x14ac:dyDescent="0.2">
      <c r="L5273" s="25">
        <v>5268</v>
      </c>
      <c r="M5273" s="29">
        <v>0.73131323300000006</v>
      </c>
      <c r="O5273" s="25">
        <v>5268</v>
      </c>
      <c r="P5273" s="24">
        <f>'ROTH 1.0'!O5273*'קובץ טיוטה'!$D$10</f>
        <v>18740.28812730583</v>
      </c>
      <c r="Q5273" s="25">
        <f t="shared" si="823"/>
        <v>15140.28812730583</v>
      </c>
      <c r="R5273" s="24">
        <f t="shared" si="832"/>
        <v>49729.299844000001</v>
      </c>
      <c r="S5273" s="25">
        <f t="shared" si="825"/>
        <v>0</v>
      </c>
      <c r="T5273" s="25">
        <f t="shared" si="826"/>
        <v>34589.011716694171</v>
      </c>
      <c r="U5273" s="25" t="str">
        <f t="shared" si="827"/>
        <v>charge</v>
      </c>
      <c r="W5273" s="25">
        <f t="shared" si="830"/>
        <v>0</v>
      </c>
      <c r="X5273" s="25">
        <f t="shared" si="828"/>
        <v>78000</v>
      </c>
      <c r="Y5273" s="25">
        <f t="shared" si="831"/>
        <v>0</v>
      </c>
      <c r="AA5273" s="25">
        <f t="shared" si="829"/>
        <v>0</v>
      </c>
      <c r="AC5273" s="25">
        <f t="shared" si="824"/>
        <v>34589.011716694171</v>
      </c>
    </row>
    <row r="5274" x14ac:dyDescent="0.2">
      <c r="L5274" s="24">
        <v>5269</v>
      </c>
      <c r="M5274" s="28">
        <v>0.75381891400000001</v>
      </c>
      <c r="O5274" s="24">
        <v>5269</v>
      </c>
      <c r="P5274" s="24">
        <f>'ROTH 1.0'!O5274*'קובץ טיוטה'!$D$10</f>
        <v>19341.505429263038</v>
      </c>
      <c r="Q5274" s="24">
        <f t="shared" si="823"/>
        <v>15741.505429263038</v>
      </c>
      <c r="R5274" s="24">
        <f t="shared" si="832"/>
        <v>51259.686152000002</v>
      </c>
      <c r="S5274" s="24">
        <f t="shared" si="825"/>
        <v>0</v>
      </c>
      <c r="T5274" s="24">
        <f t="shared" si="826"/>
        <v>35518.180722736965</v>
      </c>
      <c r="U5274" s="24" t="str">
        <f t="shared" si="827"/>
        <v>charge</v>
      </c>
      <c r="W5274" s="24">
        <f t="shared" si="830"/>
        <v>0</v>
      </c>
      <c r="X5274" s="24">
        <f t="shared" si="828"/>
        <v>78000</v>
      </c>
      <c r="Y5274" s="24">
        <f t="shared" si="831"/>
        <v>0</v>
      </c>
      <c r="AA5274" s="24">
        <f t="shared" si="829"/>
        <v>0</v>
      </c>
      <c r="AC5274" s="24">
        <f t="shared" si="824"/>
        <v>35518.180722736965</v>
      </c>
    </row>
    <row r="5275" x14ac:dyDescent="0.2">
      <c r="L5275" s="25">
        <v>5270</v>
      </c>
      <c r="M5275" s="29">
        <v>0.73987766599999993</v>
      </c>
      <c r="O5275" s="25">
        <v>5270</v>
      </c>
      <c r="P5275" s="24">
        <f>'ROTH 1.0'!O5275*'קובץ טיוטה'!$D$10</f>
        <v>19893.110733307341</v>
      </c>
      <c r="Q5275" s="25">
        <f t="shared" si="823"/>
        <v>16293.110733307341</v>
      </c>
      <c r="R5275" s="24">
        <f t="shared" si="832"/>
        <v>50311.681287999992</v>
      </c>
      <c r="S5275" s="25">
        <f t="shared" si="825"/>
        <v>0</v>
      </c>
      <c r="T5275" s="25">
        <f t="shared" si="826"/>
        <v>34018.570554692647</v>
      </c>
      <c r="U5275" s="25" t="str">
        <f t="shared" si="827"/>
        <v>charge</v>
      </c>
      <c r="W5275" s="25">
        <f t="shared" si="830"/>
        <v>0</v>
      </c>
      <c r="X5275" s="25">
        <f t="shared" si="828"/>
        <v>78000</v>
      </c>
      <c r="Y5275" s="25">
        <f t="shared" si="831"/>
        <v>0</v>
      </c>
      <c r="AA5275" s="25">
        <f t="shared" si="829"/>
        <v>0</v>
      </c>
      <c r="AC5275" s="25">
        <f t="shared" si="824"/>
        <v>34018.570554692647</v>
      </c>
    </row>
    <row r="5276" x14ac:dyDescent="0.2">
      <c r="L5276" s="24">
        <v>5271</v>
      </c>
      <c r="M5276" s="28">
        <v>0.7163334939999999</v>
      </c>
      <c r="O5276" s="24">
        <v>5271</v>
      </c>
      <c r="P5276" s="24">
        <f>'ROTH 1.0'!O5276*'קובץ טיוטה'!$D$10</f>
        <v>20122.417012393078</v>
      </c>
      <c r="Q5276" s="24">
        <f t="shared" si="823"/>
        <v>16522.417012393078</v>
      </c>
      <c r="R5276" s="24">
        <f t="shared" si="832"/>
        <v>48710.677591999993</v>
      </c>
      <c r="S5276" s="24">
        <f t="shared" si="825"/>
        <v>0</v>
      </c>
      <c r="T5276" s="24">
        <f t="shared" si="826"/>
        <v>32188.260579606915</v>
      </c>
      <c r="U5276" s="24" t="str">
        <f t="shared" si="827"/>
        <v>charge</v>
      </c>
      <c r="W5276" s="24">
        <f t="shared" si="830"/>
        <v>0</v>
      </c>
      <c r="X5276" s="24">
        <f t="shared" si="828"/>
        <v>78000</v>
      </c>
      <c r="Y5276" s="24">
        <f t="shared" si="831"/>
        <v>0</v>
      </c>
      <c r="AA5276" s="24">
        <f t="shared" si="829"/>
        <v>0</v>
      </c>
      <c r="AC5276" s="24">
        <f t="shared" si="824"/>
        <v>32188.260579606915</v>
      </c>
    </row>
    <row r="5277" x14ac:dyDescent="0.2">
      <c r="L5277" s="25">
        <v>5272</v>
      </c>
      <c r="M5277" s="29">
        <v>0.68039162100000006</v>
      </c>
      <c r="O5277" s="25">
        <v>5272</v>
      </c>
      <c r="P5277" s="24">
        <f>'ROTH 1.0'!O5277*'קובץ טיוטה'!$D$10</f>
        <v>19864.286538244378</v>
      </c>
      <c r="Q5277" s="25">
        <f t="shared" si="823"/>
        <v>16264.286538244378</v>
      </c>
      <c r="R5277" s="24">
        <f t="shared" si="832"/>
        <v>46266.630228000002</v>
      </c>
      <c r="S5277" s="25">
        <f t="shared" si="825"/>
        <v>0</v>
      </c>
      <c r="T5277" s="25">
        <f t="shared" si="826"/>
        <v>30002.343689755624</v>
      </c>
      <c r="U5277" s="25" t="str">
        <f t="shared" si="827"/>
        <v>charge</v>
      </c>
      <c r="W5277" s="25">
        <f t="shared" si="830"/>
        <v>0</v>
      </c>
      <c r="X5277" s="25">
        <f t="shared" si="828"/>
        <v>78000</v>
      </c>
      <c r="Y5277" s="25">
        <f t="shared" si="831"/>
        <v>0</v>
      </c>
      <c r="AA5277" s="25">
        <f t="shared" si="829"/>
        <v>0</v>
      </c>
      <c r="AC5277" s="25">
        <f t="shared" si="824"/>
        <v>30002.343689755624</v>
      </c>
    </row>
    <row r="5278" x14ac:dyDescent="0.2">
      <c r="L5278" s="24">
        <v>5273</v>
      </c>
      <c r="M5278" s="28">
        <v>0.58461969599999997</v>
      </c>
      <c r="O5278" s="24">
        <v>5273</v>
      </c>
      <c r="P5278" s="24">
        <f>'ROTH 1.0'!O5278*'קובץ טיוטה'!$D$10</f>
        <v>19467.604839799889</v>
      </c>
      <c r="Q5278" s="24">
        <f t="shared" si="823"/>
        <v>15867.604839799889</v>
      </c>
      <c r="R5278" s="24">
        <f t="shared" si="832"/>
        <v>39754.139327999997</v>
      </c>
      <c r="S5278" s="24">
        <f t="shared" si="825"/>
        <v>0</v>
      </c>
      <c r="T5278" s="24">
        <f t="shared" si="826"/>
        <v>23886.534488200108</v>
      </c>
      <c r="U5278" s="24" t="str">
        <f t="shared" si="827"/>
        <v>charge</v>
      </c>
      <c r="W5278" s="24">
        <f t="shared" si="830"/>
        <v>0</v>
      </c>
      <c r="X5278" s="24">
        <f t="shared" si="828"/>
        <v>78000</v>
      </c>
      <c r="Y5278" s="24">
        <f t="shared" si="831"/>
        <v>0</v>
      </c>
      <c r="AA5278" s="24">
        <f t="shared" si="829"/>
        <v>0</v>
      </c>
      <c r="AC5278" s="24">
        <f t="shared" si="824"/>
        <v>23886.534488200108</v>
      </c>
    </row>
    <row r="5279" x14ac:dyDescent="0.2">
      <c r="L5279" s="25">
        <v>5274</v>
      </c>
      <c r="M5279" s="29">
        <v>0.238869111</v>
      </c>
      <c r="O5279" s="25">
        <v>5274</v>
      </c>
      <c r="P5279" s="24">
        <f>'ROTH 1.0'!O5279*'קובץ טיוטה'!$D$10</f>
        <v>19106.983240584748</v>
      </c>
      <c r="Q5279" s="25">
        <f t="shared" si="823"/>
        <v>15506.983240584748</v>
      </c>
      <c r="R5279" s="24">
        <f t="shared" si="832"/>
        <v>16243.099547999998</v>
      </c>
      <c r="S5279" s="25">
        <f t="shared" si="825"/>
        <v>0</v>
      </c>
      <c r="T5279" s="25">
        <f t="shared" si="826"/>
        <v>736.11630741525005</v>
      </c>
      <c r="U5279" s="25" t="str">
        <f t="shared" si="827"/>
        <v>charge</v>
      </c>
      <c r="W5279" s="25">
        <f t="shared" si="830"/>
        <v>0</v>
      </c>
      <c r="X5279" s="25">
        <f t="shared" si="828"/>
        <v>78000</v>
      </c>
      <c r="Y5279" s="25">
        <f t="shared" si="831"/>
        <v>0</v>
      </c>
      <c r="AA5279" s="25">
        <f t="shared" si="829"/>
        <v>0</v>
      </c>
      <c r="AC5279" s="25">
        <f t="shared" si="824"/>
        <v>736.11630741525005</v>
      </c>
    </row>
    <row r="5280" x14ac:dyDescent="0.2">
      <c r="L5280" s="24">
        <v>5275</v>
      </c>
      <c r="M5280" s="28">
        <v>2.1452544E-2</v>
      </c>
      <c r="O5280" s="24">
        <v>5275</v>
      </c>
      <c r="P5280" s="24">
        <f>'ROTH 1.0'!O5280*'קובץ טיוטה'!$D$10</f>
        <v>18094.527805621216</v>
      </c>
      <c r="Q5280" s="24">
        <f t="shared" si="823"/>
        <v>14494.527805621216</v>
      </c>
      <c r="R5280" s="24">
        <f t="shared" si="832"/>
        <v>1458.7729919999999</v>
      </c>
      <c r="S5280" s="24">
        <f t="shared" si="825"/>
        <v>13035.754813621215</v>
      </c>
      <c r="T5280" s="24">
        <f t="shared" si="826"/>
        <v>0</v>
      </c>
      <c r="U5280" s="24" t="str">
        <f t="shared" si="827"/>
        <v>drain</v>
      </c>
      <c r="W5280" s="24">
        <f t="shared" si="830"/>
        <v>0</v>
      </c>
      <c r="X5280" s="24">
        <f t="shared" si="828"/>
        <v>64964.245186378786</v>
      </c>
      <c r="Y5280" s="24">
        <f t="shared" si="831"/>
        <v>13035.754813621214</v>
      </c>
      <c r="AA5280" s="24">
        <f t="shared" si="829"/>
        <v>0</v>
      </c>
      <c r="AC5280" s="24">
        <f t="shared" si="824"/>
        <v>0</v>
      </c>
    </row>
    <row r="5281" x14ac:dyDescent="0.2">
      <c r="L5281" s="25">
        <v>5276</v>
      </c>
      <c r="M5281" s="29">
        <v>0</v>
      </c>
      <c r="O5281" s="25">
        <v>5276</v>
      </c>
      <c r="P5281" s="24">
        <f>'ROTH 1.0'!O5281*'קובץ טיוטה'!$D$10</f>
        <v>18335.503655482393</v>
      </c>
      <c r="Q5281" s="25">
        <f t="shared" si="823"/>
        <v>14735.503655482393</v>
      </c>
      <c r="R5281" s="24">
        <f t="shared" si="832"/>
        <v>0</v>
      </c>
      <c r="S5281" s="25">
        <f t="shared" si="825"/>
        <v>14735.503655482393</v>
      </c>
      <c r="T5281" s="25">
        <f t="shared" si="826"/>
        <v>0</v>
      </c>
      <c r="U5281" s="25" t="str">
        <f t="shared" si="827"/>
        <v>drain</v>
      </c>
      <c r="W5281" s="25">
        <f t="shared" si="830"/>
        <v>0</v>
      </c>
      <c r="X5281" s="25">
        <f t="shared" si="828"/>
        <v>50228.741530896397</v>
      </c>
      <c r="Y5281" s="25">
        <f t="shared" si="831"/>
        <v>14735.503655482389</v>
      </c>
      <c r="AA5281" s="25">
        <f t="shared" si="829"/>
        <v>0</v>
      </c>
      <c r="AC5281" s="25">
        <f t="shared" si="824"/>
        <v>0</v>
      </c>
    </row>
    <row r="5282" x14ac:dyDescent="0.2">
      <c r="L5282" s="24">
        <v>5277</v>
      </c>
      <c r="M5282" s="28">
        <v>0</v>
      </c>
      <c r="O5282" s="24">
        <v>5277</v>
      </c>
      <c r="P5282" s="24">
        <f>'ROTH 1.0'!O5282*'קובץ טיוטה'!$D$10</f>
        <v>18055.822747991657</v>
      </c>
      <c r="Q5282" s="24">
        <f t="shared" si="823"/>
        <v>14455.822747991657</v>
      </c>
      <c r="R5282" s="24">
        <f t="shared" si="832"/>
        <v>0</v>
      </c>
      <c r="S5282" s="24">
        <f t="shared" si="825"/>
        <v>14455.822747991657</v>
      </c>
      <c r="T5282" s="24">
        <f t="shared" si="826"/>
        <v>0</v>
      </c>
      <c r="U5282" s="24" t="str">
        <f t="shared" si="827"/>
        <v>drain</v>
      </c>
      <c r="W5282" s="24">
        <f t="shared" si="830"/>
        <v>0</v>
      </c>
      <c r="X5282" s="24">
        <f t="shared" si="828"/>
        <v>35772.918782904744</v>
      </c>
      <c r="Y5282" s="24">
        <f t="shared" si="831"/>
        <v>14455.822747991653</v>
      </c>
      <c r="AA5282" s="24">
        <f t="shared" si="829"/>
        <v>0</v>
      </c>
      <c r="AC5282" s="24">
        <f t="shared" si="824"/>
        <v>0</v>
      </c>
    </row>
    <row r="5283" x14ac:dyDescent="0.2">
      <c r="L5283" s="25">
        <v>5278</v>
      </c>
      <c r="M5283" s="29">
        <v>0</v>
      </c>
      <c r="O5283" s="25">
        <v>5278</v>
      </c>
      <c r="P5283" s="24">
        <f>'ROTH 1.0'!O5283*'קובץ טיוטה'!$D$10</f>
        <v>17345.741198261945</v>
      </c>
      <c r="Q5283" s="25">
        <f t="shared" si="823"/>
        <v>13745.741198261945</v>
      </c>
      <c r="R5283" s="24">
        <f t="shared" si="832"/>
        <v>0</v>
      </c>
      <c r="S5283" s="25">
        <f t="shared" si="825"/>
        <v>13745.741198261945</v>
      </c>
      <c r="T5283" s="25">
        <f t="shared" si="826"/>
        <v>0</v>
      </c>
      <c r="U5283" s="25" t="str">
        <f t="shared" si="827"/>
        <v>drain</v>
      </c>
      <c r="W5283" s="25">
        <f t="shared" si="830"/>
        <v>0</v>
      </c>
      <c r="X5283" s="25">
        <f t="shared" si="828"/>
        <v>22027.177584642799</v>
      </c>
      <c r="Y5283" s="25">
        <f t="shared" si="831"/>
        <v>13745.741198261945</v>
      </c>
      <c r="AA5283" s="25">
        <f t="shared" si="829"/>
        <v>0</v>
      </c>
      <c r="AC5283" s="25">
        <f t="shared" si="824"/>
        <v>0</v>
      </c>
    </row>
    <row r="5284" x14ac:dyDescent="0.2">
      <c r="L5284" s="24">
        <v>5279</v>
      </c>
      <c r="M5284" s="28">
        <v>0</v>
      </c>
      <c r="O5284" s="24">
        <v>5279</v>
      </c>
      <c r="P5284" s="24">
        <f>'ROTH 1.0'!O5284*'קובץ טיוטה'!$D$10</f>
        <v>16341.992167654807</v>
      </c>
      <c r="Q5284" s="24">
        <f t="shared" si="823"/>
        <v>12741.992167654807</v>
      </c>
      <c r="R5284" s="24">
        <f t="shared" si="832"/>
        <v>0</v>
      </c>
      <c r="S5284" s="24">
        <f t="shared" si="825"/>
        <v>12741.992167654807</v>
      </c>
      <c r="T5284" s="24">
        <f t="shared" si="826"/>
        <v>0</v>
      </c>
      <c r="U5284" s="24" t="str">
        <f t="shared" si="827"/>
        <v>drain</v>
      </c>
      <c r="W5284" s="24">
        <f t="shared" si="830"/>
        <v>0</v>
      </c>
      <c r="X5284" s="24">
        <f t="shared" si="828"/>
        <v>9285.1854169879916</v>
      </c>
      <c r="Y5284" s="24">
        <f t="shared" si="831"/>
        <v>12741.992167654807</v>
      </c>
      <c r="AA5284" s="24">
        <f t="shared" si="829"/>
        <v>0</v>
      </c>
      <c r="AC5284" s="24">
        <f t="shared" si="824"/>
        <v>0</v>
      </c>
    </row>
    <row r="5285" x14ac:dyDescent="0.2">
      <c r="L5285" s="25">
        <v>5280</v>
      </c>
      <c r="M5285" s="29">
        <v>0</v>
      </c>
      <c r="O5285" s="25">
        <v>5280</v>
      </c>
      <c r="P5285" s="24">
        <f>'ROTH 1.0'!O5285*'קובץ טיוטה'!$D$10</f>
        <v>15257.987465268077</v>
      </c>
      <c r="Q5285" s="25">
        <f t="shared" si="823"/>
        <v>11657.987465268077</v>
      </c>
      <c r="R5285" s="24">
        <f t="shared" si="832"/>
        <v>0</v>
      </c>
      <c r="S5285" s="25">
        <f t="shared" si="825"/>
        <v>11657.987465268077</v>
      </c>
      <c r="T5285" s="25">
        <f t="shared" si="826"/>
        <v>0</v>
      </c>
      <c r="U5285" s="25" t="str">
        <f t="shared" si="827"/>
        <v>drain</v>
      </c>
      <c r="W5285" s="25">
        <f t="shared" si="830"/>
        <v>0</v>
      </c>
      <c r="X5285" s="25">
        <f t="shared" si="828"/>
        <v>0</v>
      </c>
      <c r="Y5285" s="25">
        <f t="shared" si="831"/>
        <v>9285.1854169879916</v>
      </c>
      <c r="AA5285" s="25">
        <f t="shared" si="829"/>
        <v>2372.8020482800857</v>
      </c>
      <c r="AC5285" s="25">
        <f t="shared" si="824"/>
        <v>0</v>
      </c>
    </row>
    <row r="5286" x14ac:dyDescent="0.2">
      <c r="L5286" s="24">
        <v>5281</v>
      </c>
      <c r="M5286" s="28">
        <v>0</v>
      </c>
      <c r="O5286" s="24">
        <v>5281</v>
      </c>
      <c r="P5286" s="24">
        <f>'ROTH 1.0'!O5286*'קובץ טיוטה'!$D$10</f>
        <v>14321.121814539356</v>
      </c>
      <c r="Q5286" s="24">
        <f t="shared" si="823"/>
        <v>10721.121814539356</v>
      </c>
      <c r="R5286" s="24">
        <f t="shared" si="832"/>
        <v>0</v>
      </c>
      <c r="S5286" s="24">
        <f t="shared" si="825"/>
        <v>10721.121814539356</v>
      </c>
      <c r="T5286" s="24">
        <f t="shared" si="826"/>
        <v>0</v>
      </c>
      <c r="U5286" s="24" t="str">
        <f t="shared" si="827"/>
        <v>drain</v>
      </c>
      <c r="W5286" s="24">
        <f t="shared" si="830"/>
        <v>0</v>
      </c>
      <c r="X5286" s="24">
        <f t="shared" si="828"/>
        <v>0</v>
      </c>
      <c r="Y5286" s="24">
        <f t="shared" si="831"/>
        <v>0</v>
      </c>
      <c r="AA5286" s="24">
        <f t="shared" si="829"/>
        <v>10721.121814539356</v>
      </c>
      <c r="AC5286" s="24">
        <f t="shared" si="824"/>
        <v>0</v>
      </c>
    </row>
    <row r="5287" x14ac:dyDescent="0.2">
      <c r="L5287" s="25">
        <v>5282</v>
      </c>
      <c r="M5287" s="29">
        <v>0</v>
      </c>
      <c r="O5287" s="25">
        <v>5282</v>
      </c>
      <c r="P5287" s="24">
        <f>'ROTH 1.0'!O5287*'קובץ טיוטה'!$D$10</f>
        <v>14041.382553987301</v>
      </c>
      <c r="Q5287" s="25">
        <f t="shared" si="823"/>
        <v>10441.382553987301</v>
      </c>
      <c r="R5287" s="24">
        <f t="shared" si="832"/>
        <v>0</v>
      </c>
      <c r="S5287" s="25">
        <f t="shared" si="825"/>
        <v>10441.382553987301</v>
      </c>
      <c r="T5287" s="25">
        <f t="shared" si="826"/>
        <v>0</v>
      </c>
      <c r="U5287" s="25" t="str">
        <f t="shared" si="827"/>
        <v>drain</v>
      </c>
      <c r="W5287" s="25">
        <f t="shared" si="830"/>
        <v>0</v>
      </c>
      <c r="X5287" s="25">
        <f t="shared" si="828"/>
        <v>0</v>
      </c>
      <c r="Y5287" s="25">
        <f t="shared" si="831"/>
        <v>0</v>
      </c>
      <c r="AA5287" s="25">
        <f t="shared" si="829"/>
        <v>10441.382553987301</v>
      </c>
      <c r="AC5287" s="25">
        <f t="shared" si="824"/>
        <v>0</v>
      </c>
    </row>
    <row r="5288" x14ac:dyDescent="0.2">
      <c r="L5288" s="24">
        <v>5283</v>
      </c>
      <c r="M5288" s="28">
        <v>0</v>
      </c>
      <c r="O5288" s="24">
        <v>5283</v>
      </c>
      <c r="P5288" s="24">
        <f>'ROTH 1.0'!O5288*'קובץ טיוטה'!$D$10</f>
        <v>13541.791499858722</v>
      </c>
      <c r="Q5288" s="24">
        <f t="shared" si="823"/>
        <v>9941.7914998587221</v>
      </c>
      <c r="R5288" s="24">
        <f t="shared" si="832"/>
        <v>0</v>
      </c>
      <c r="S5288" s="24">
        <f t="shared" si="825"/>
        <v>9941.7914998587221</v>
      </c>
      <c r="T5288" s="24">
        <f t="shared" si="826"/>
        <v>0</v>
      </c>
      <c r="U5288" s="24" t="str">
        <f t="shared" si="827"/>
        <v>drain</v>
      </c>
      <c r="W5288" s="24">
        <f t="shared" si="830"/>
        <v>0</v>
      </c>
      <c r="X5288" s="24">
        <f t="shared" si="828"/>
        <v>0</v>
      </c>
      <c r="Y5288" s="24">
        <f t="shared" si="831"/>
        <v>0</v>
      </c>
      <c r="AA5288" s="24">
        <f t="shared" si="829"/>
        <v>9941.7914998587221</v>
      </c>
      <c r="AC5288" s="24">
        <f t="shared" si="824"/>
        <v>0</v>
      </c>
    </row>
    <row r="5289" x14ac:dyDescent="0.2">
      <c r="L5289" s="25">
        <v>5284</v>
      </c>
      <c r="M5289" s="29">
        <v>0</v>
      </c>
      <c r="O5289" s="25">
        <v>5284</v>
      </c>
      <c r="P5289" s="24">
        <f>'ROTH 1.0'!O5289*'קובץ טיוטה'!$D$10</f>
        <v>13315.571051419449</v>
      </c>
      <c r="Q5289" s="25">
        <f t="shared" si="823"/>
        <v>9715.5710514194488</v>
      </c>
      <c r="R5289" s="24">
        <f t="shared" si="832"/>
        <v>0</v>
      </c>
      <c r="S5289" s="25">
        <f t="shared" si="825"/>
        <v>9715.5710514194488</v>
      </c>
      <c r="T5289" s="25">
        <f t="shared" si="826"/>
        <v>0</v>
      </c>
      <c r="U5289" s="25" t="str">
        <f t="shared" si="827"/>
        <v>drain</v>
      </c>
      <c r="W5289" s="25">
        <f t="shared" si="830"/>
        <v>0</v>
      </c>
      <c r="X5289" s="25">
        <f t="shared" si="828"/>
        <v>0</v>
      </c>
      <c r="Y5289" s="25">
        <f t="shared" si="831"/>
        <v>0</v>
      </c>
      <c r="AA5289" s="25">
        <f t="shared" si="829"/>
        <v>9715.5710514194488</v>
      </c>
      <c r="AC5289" s="25">
        <f t="shared" si="824"/>
        <v>0</v>
      </c>
    </row>
    <row r="5290" x14ac:dyDescent="0.2">
      <c r="L5290" s="24">
        <v>5285</v>
      </c>
      <c r="M5290" s="28">
        <v>0</v>
      </c>
      <c r="O5290" s="24">
        <v>5285</v>
      </c>
      <c r="P5290" s="24">
        <f>'ROTH 1.0'!O5290*'קובץ טיוטה'!$D$10</f>
        <v>13382.570945558415</v>
      </c>
      <c r="Q5290" s="24">
        <f t="shared" si="823"/>
        <v>9782.5709455584147</v>
      </c>
      <c r="R5290" s="24">
        <f t="shared" si="832"/>
        <v>0</v>
      </c>
      <c r="S5290" s="24">
        <f t="shared" si="825"/>
        <v>9782.5709455584147</v>
      </c>
      <c r="T5290" s="24">
        <f t="shared" si="826"/>
        <v>0</v>
      </c>
      <c r="U5290" s="24" t="str">
        <f t="shared" si="827"/>
        <v>drain</v>
      </c>
      <c r="W5290" s="24">
        <f t="shared" si="830"/>
        <v>0</v>
      </c>
      <c r="X5290" s="24">
        <f t="shared" si="828"/>
        <v>0</v>
      </c>
      <c r="Y5290" s="24">
        <f t="shared" si="831"/>
        <v>0</v>
      </c>
      <c r="AA5290" s="24">
        <f t="shared" si="829"/>
        <v>9782.5709455584147</v>
      </c>
      <c r="AC5290" s="24">
        <f t="shared" si="824"/>
        <v>0</v>
      </c>
    </row>
    <row r="5291" x14ac:dyDescent="0.2">
      <c r="L5291" s="25">
        <v>5286</v>
      </c>
      <c r="M5291" s="29">
        <v>0</v>
      </c>
      <c r="O5291" s="25">
        <v>5286</v>
      </c>
      <c r="P5291" s="24">
        <f>'ROTH 1.0'!O5291*'קובץ טיוטה'!$D$10</f>
        <v>13283.323146724255</v>
      </c>
      <c r="Q5291" s="25">
        <f t="shared" si="823"/>
        <v>9683.3231467242549</v>
      </c>
      <c r="R5291" s="24">
        <f t="shared" si="832"/>
        <v>0</v>
      </c>
      <c r="S5291" s="25">
        <f t="shared" si="825"/>
        <v>9683.3231467242549</v>
      </c>
      <c r="T5291" s="25">
        <f t="shared" si="826"/>
        <v>0</v>
      </c>
      <c r="U5291" s="25" t="str">
        <f t="shared" si="827"/>
        <v>drain</v>
      </c>
      <c r="W5291" s="25">
        <f t="shared" si="830"/>
        <v>0</v>
      </c>
      <c r="X5291" s="25">
        <f t="shared" si="828"/>
        <v>0</v>
      </c>
      <c r="Y5291" s="25">
        <f t="shared" si="831"/>
        <v>0</v>
      </c>
      <c r="AA5291" s="25">
        <f t="shared" si="829"/>
        <v>9683.3231467242549</v>
      </c>
      <c r="AC5291" s="25">
        <f t="shared" si="824"/>
        <v>0</v>
      </c>
    </row>
    <row r="5292" x14ac:dyDescent="0.2">
      <c r="L5292" s="24">
        <v>5287</v>
      </c>
      <c r="M5292" s="28">
        <v>8.8927691999999989E-2</v>
      </c>
      <c r="O5292" s="24">
        <v>5287</v>
      </c>
      <c r="P5292" s="24">
        <f>'ROTH 1.0'!O5292*'קובץ טיוטה'!$D$10</f>
        <v>14007.617353611839</v>
      </c>
      <c r="Q5292" s="24">
        <f t="shared" si="823"/>
        <v>10407.617353611839</v>
      </c>
      <c r="R5292" s="24">
        <f t="shared" si="832"/>
        <v>6047.0830559999995</v>
      </c>
      <c r="S5292" s="24">
        <f t="shared" si="825"/>
        <v>4360.5342976118391</v>
      </c>
      <c r="T5292" s="24">
        <f t="shared" si="826"/>
        <v>0</v>
      </c>
      <c r="U5292" s="24" t="str">
        <f t="shared" si="827"/>
        <v>drain</v>
      </c>
      <c r="W5292" s="24">
        <f t="shared" si="830"/>
        <v>0</v>
      </c>
      <c r="X5292" s="24">
        <f t="shared" si="828"/>
        <v>0</v>
      </c>
      <c r="Y5292" s="24">
        <f t="shared" si="831"/>
        <v>0</v>
      </c>
      <c r="AA5292" s="24">
        <f t="shared" si="829"/>
        <v>4360.5342976118391</v>
      </c>
      <c r="AC5292" s="24">
        <f t="shared" si="824"/>
        <v>0</v>
      </c>
    </row>
    <row r="5293" x14ac:dyDescent="0.2">
      <c r="L5293" s="25">
        <v>5288</v>
      </c>
      <c r="M5293" s="29">
        <v>0.22232802700000001</v>
      </c>
      <c r="O5293" s="25">
        <v>5288</v>
      </c>
      <c r="P5293" s="24">
        <f>'ROTH 1.0'!O5293*'קובץ טיוטה'!$D$10</f>
        <v>15587.187148536992</v>
      </c>
      <c r="Q5293" s="25">
        <f t="shared" si="823"/>
        <v>11987.187148536992</v>
      </c>
      <c r="R5293" s="24">
        <f t="shared" si="832"/>
        <v>15118.305836000001</v>
      </c>
      <c r="S5293" s="25">
        <f t="shared" si="825"/>
        <v>0</v>
      </c>
      <c r="T5293" s="25">
        <f t="shared" si="826"/>
        <v>3131.1186874630093</v>
      </c>
      <c r="U5293" s="25" t="str">
        <f t="shared" si="827"/>
        <v>charge</v>
      </c>
      <c r="W5293" s="25">
        <f t="shared" si="830"/>
        <v>2818.0068187167085</v>
      </c>
      <c r="X5293" s="25">
        <f t="shared" si="828"/>
        <v>2818.0068187167085</v>
      </c>
      <c r="Y5293" s="25">
        <f t="shared" si="831"/>
        <v>0</v>
      </c>
      <c r="AA5293" s="25">
        <f t="shared" si="829"/>
        <v>0</v>
      </c>
      <c r="AC5293" s="25">
        <f t="shared" si="824"/>
        <v>313.11186874630084</v>
      </c>
    </row>
    <row r="5294" x14ac:dyDescent="0.2">
      <c r="L5294" s="24">
        <v>5289</v>
      </c>
      <c r="M5294" s="28">
        <v>0.53154828599999993</v>
      </c>
      <c r="O5294" s="24">
        <v>5289</v>
      </c>
      <c r="P5294" s="24">
        <f>'ROTH 1.0'!O5294*'קובץ טיוטה'!$D$10</f>
        <v>16986.302244525807</v>
      </c>
      <c r="Q5294" s="24">
        <f t="shared" si="823"/>
        <v>13386.302244525807</v>
      </c>
      <c r="R5294" s="24">
        <f t="shared" si="832"/>
        <v>36145.283447999995</v>
      </c>
      <c r="S5294" s="24">
        <f t="shared" si="825"/>
        <v>0</v>
      </c>
      <c r="T5294" s="24">
        <f t="shared" si="826"/>
        <v>22758.981203474188</v>
      </c>
      <c r="U5294" s="24" t="str">
        <f t="shared" si="827"/>
        <v>charge</v>
      </c>
      <c r="W5294" s="24">
        <f t="shared" si="830"/>
        <v>20483.08308312677</v>
      </c>
      <c r="X5294" s="24">
        <f t="shared" si="828"/>
        <v>23301.089901843479</v>
      </c>
      <c r="Y5294" s="24">
        <f t="shared" si="831"/>
        <v>0</v>
      </c>
      <c r="AA5294" s="24">
        <f t="shared" si="829"/>
        <v>0</v>
      </c>
      <c r="AC5294" s="24">
        <f t="shared" si="824"/>
        <v>2275.8981203474177</v>
      </c>
    </row>
    <row r="5295" x14ac:dyDescent="0.2">
      <c r="L5295" s="25">
        <v>5290</v>
      </c>
      <c r="M5295" s="29">
        <v>0.66790671999999995</v>
      </c>
      <c r="O5295" s="25">
        <v>5290</v>
      </c>
      <c r="P5295" s="24">
        <f>'ROTH 1.0'!O5295*'קובץ טיוטה'!$D$10</f>
        <v>17952.915824059961</v>
      </c>
      <c r="Q5295" s="25">
        <f t="shared" si="823"/>
        <v>14352.915824059961</v>
      </c>
      <c r="R5295" s="24">
        <f t="shared" si="832"/>
        <v>45417.656959999993</v>
      </c>
      <c r="S5295" s="25">
        <f t="shared" si="825"/>
        <v>0</v>
      </c>
      <c r="T5295" s="25">
        <f t="shared" si="826"/>
        <v>31064.741135940032</v>
      </c>
      <c r="U5295" s="25" t="str">
        <f t="shared" si="827"/>
        <v>charge</v>
      </c>
      <c r="W5295" s="25">
        <f t="shared" si="830"/>
        <v>27958.26702234603</v>
      </c>
      <c r="X5295" s="25">
        <f t="shared" si="828"/>
        <v>51259.356924189509</v>
      </c>
      <c r="Y5295" s="25">
        <f t="shared" si="831"/>
        <v>0</v>
      </c>
      <c r="AA5295" s="25">
        <f t="shared" si="829"/>
        <v>0</v>
      </c>
      <c r="AC5295" s="25">
        <f t="shared" si="824"/>
        <v>3106.4741135940021</v>
      </c>
    </row>
    <row r="5296" x14ac:dyDescent="0.2">
      <c r="L5296" s="24">
        <v>5291</v>
      </c>
      <c r="M5296" s="28">
        <v>0.728757506</v>
      </c>
      <c r="O5296" s="24">
        <v>5291</v>
      </c>
      <c r="P5296" s="24">
        <f>'ROTH 1.0'!O5296*'קובץ טיוטה'!$D$10</f>
        <v>18226.887499739903</v>
      </c>
      <c r="Q5296" s="24">
        <f t="shared" si="823"/>
        <v>14626.887499739903</v>
      </c>
      <c r="R5296" s="24">
        <f t="shared" si="832"/>
        <v>49555.510408000002</v>
      </c>
      <c r="S5296" s="24">
        <f t="shared" si="825"/>
        <v>0</v>
      </c>
      <c r="T5296" s="24">
        <f t="shared" si="826"/>
        <v>34928.622908260098</v>
      </c>
      <c r="U5296" s="24" t="str">
        <f t="shared" si="827"/>
        <v>charge</v>
      </c>
      <c r="W5296" s="24">
        <f t="shared" si="830"/>
        <v>26740.643075810491</v>
      </c>
      <c r="X5296" s="24">
        <f t="shared" si="828"/>
        <v>78000</v>
      </c>
      <c r="Y5296" s="24">
        <f t="shared" si="831"/>
        <v>0</v>
      </c>
      <c r="AA5296" s="24">
        <f t="shared" si="829"/>
        <v>0</v>
      </c>
      <c r="AC5296" s="24">
        <f t="shared" si="824"/>
        <v>8187.9798324496078</v>
      </c>
    </row>
    <row r="5297" x14ac:dyDescent="0.2">
      <c r="L5297" s="25">
        <v>5292</v>
      </c>
      <c r="M5297" s="29">
        <v>0.71962564099999993</v>
      </c>
      <c r="O5297" s="25">
        <v>5292</v>
      </c>
      <c r="P5297" s="24">
        <f>'ROTH 1.0'!O5297*'קובץ טיוטה'!$D$10</f>
        <v>18490.827343865272</v>
      </c>
      <c r="Q5297" s="25">
        <f t="shared" si="823"/>
        <v>14890.827343865272</v>
      </c>
      <c r="R5297" s="24">
        <f t="shared" si="832"/>
        <v>48934.543587999993</v>
      </c>
      <c r="S5297" s="25">
        <f t="shared" si="825"/>
        <v>0</v>
      </c>
      <c r="T5297" s="25">
        <f t="shared" si="826"/>
        <v>34043.716244134717</v>
      </c>
      <c r="U5297" s="25" t="str">
        <f t="shared" si="827"/>
        <v>charge</v>
      </c>
      <c r="W5297" s="25">
        <f t="shared" si="830"/>
        <v>0</v>
      </c>
      <c r="X5297" s="25">
        <f t="shared" si="828"/>
        <v>78000</v>
      </c>
      <c r="Y5297" s="25">
        <f t="shared" si="831"/>
        <v>0</v>
      </c>
      <c r="AA5297" s="25">
        <f t="shared" si="829"/>
        <v>0</v>
      </c>
      <c r="AC5297" s="25">
        <f t="shared" si="824"/>
        <v>34043.716244134717</v>
      </c>
    </row>
    <row r="5298" x14ac:dyDescent="0.2">
      <c r="L5298" s="24">
        <v>5293</v>
      </c>
      <c r="M5298" s="28">
        <v>0.74867706899999997</v>
      </c>
      <c r="O5298" s="24">
        <v>5293</v>
      </c>
      <c r="P5298" s="24">
        <f>'ROTH 1.0'!O5298*'קובץ טיוטה'!$D$10</f>
        <v>19271.446071067854</v>
      </c>
      <c r="Q5298" s="24">
        <f t="shared" si="823"/>
        <v>15671.446071067854</v>
      </c>
      <c r="R5298" s="24">
        <f t="shared" si="832"/>
        <v>50910.040691999995</v>
      </c>
      <c r="S5298" s="24">
        <f t="shared" si="825"/>
        <v>0</v>
      </c>
      <c r="T5298" s="24">
        <f t="shared" si="826"/>
        <v>35238.594620932141</v>
      </c>
      <c r="U5298" s="24" t="str">
        <f t="shared" si="827"/>
        <v>charge</v>
      </c>
      <c r="W5298" s="24">
        <f t="shared" si="830"/>
        <v>0</v>
      </c>
      <c r="X5298" s="24">
        <f t="shared" si="828"/>
        <v>78000</v>
      </c>
      <c r="Y5298" s="24">
        <f t="shared" si="831"/>
        <v>0</v>
      </c>
      <c r="AA5298" s="24">
        <f t="shared" si="829"/>
        <v>0</v>
      </c>
      <c r="AC5298" s="24">
        <f t="shared" si="824"/>
        <v>35238.594620932141</v>
      </c>
    </row>
    <row r="5299" x14ac:dyDescent="0.2">
      <c r="L5299" s="25">
        <v>5294</v>
      </c>
      <c r="M5299" s="29">
        <v>0.73548957299999995</v>
      </c>
      <c r="O5299" s="25">
        <v>5294</v>
      </c>
      <c r="P5299" s="24">
        <f>'ROTH 1.0'!O5299*'קובץ טיוטה'!$D$10</f>
        <v>19699.570921078932</v>
      </c>
      <c r="Q5299" s="25">
        <f t="shared" si="823"/>
        <v>16099.570921078932</v>
      </c>
      <c r="R5299" s="24">
        <f t="shared" si="832"/>
        <v>50013.290963999993</v>
      </c>
      <c r="S5299" s="25">
        <f t="shared" si="825"/>
        <v>0</v>
      </c>
      <c r="T5299" s="25">
        <f t="shared" si="826"/>
        <v>33913.720042921064</v>
      </c>
      <c r="U5299" s="25" t="str">
        <f t="shared" si="827"/>
        <v>charge</v>
      </c>
      <c r="W5299" s="25">
        <f t="shared" si="830"/>
        <v>0</v>
      </c>
      <c r="X5299" s="25">
        <f t="shared" si="828"/>
        <v>78000</v>
      </c>
      <c r="Y5299" s="25">
        <f t="shared" si="831"/>
        <v>0</v>
      </c>
      <c r="AA5299" s="25">
        <f t="shared" si="829"/>
        <v>0</v>
      </c>
      <c r="AC5299" s="25">
        <f t="shared" si="824"/>
        <v>33913.720042921064</v>
      </c>
    </row>
    <row r="5300" x14ac:dyDescent="0.2">
      <c r="L5300" s="24">
        <v>5295</v>
      </c>
      <c r="M5300" s="28">
        <v>0.71679018400000005</v>
      </c>
      <c r="O5300" s="24">
        <v>5295</v>
      </c>
      <c r="P5300" s="24">
        <f>'ROTH 1.0'!O5300*'קובץ טיוטה'!$D$10</f>
        <v>19838.491892842434</v>
      </c>
      <c r="Q5300" s="24">
        <f t="shared" si="823"/>
        <v>16238.491892842434</v>
      </c>
      <c r="R5300" s="24">
        <f t="shared" si="832"/>
        <v>48741.732512000002</v>
      </c>
      <c r="S5300" s="24">
        <f t="shared" si="825"/>
        <v>0</v>
      </c>
      <c r="T5300" s="24">
        <f t="shared" si="826"/>
        <v>32503.240619157568</v>
      </c>
      <c r="U5300" s="24" t="str">
        <f t="shared" si="827"/>
        <v>charge</v>
      </c>
      <c r="W5300" s="24">
        <f t="shared" si="830"/>
        <v>0</v>
      </c>
      <c r="X5300" s="24">
        <f t="shared" si="828"/>
        <v>78000</v>
      </c>
      <c r="Y5300" s="24">
        <f t="shared" si="831"/>
        <v>0</v>
      </c>
      <c r="AA5300" s="24">
        <f t="shared" si="829"/>
        <v>0</v>
      </c>
      <c r="AC5300" s="24">
        <f t="shared" si="824"/>
        <v>32503.240619157568</v>
      </c>
    </row>
    <row r="5301" x14ac:dyDescent="0.2">
      <c r="L5301" s="25">
        <v>5296</v>
      </c>
      <c r="M5301" s="29">
        <v>0.68326979799999998</v>
      </c>
      <c r="O5301" s="25">
        <v>5296</v>
      </c>
      <c r="P5301" s="24">
        <f>'ROTH 1.0'!O5301*'קובץ טיוטה'!$D$10</f>
        <v>19658.882327861069</v>
      </c>
      <c r="Q5301" s="25">
        <f t="shared" si="823"/>
        <v>16058.882327861069</v>
      </c>
      <c r="R5301" s="24">
        <f t="shared" si="832"/>
        <v>46462.346264</v>
      </c>
      <c r="S5301" s="25">
        <f t="shared" si="825"/>
        <v>0</v>
      </c>
      <c r="T5301" s="25">
        <f t="shared" si="826"/>
        <v>30403.463936138931</v>
      </c>
      <c r="U5301" s="25" t="str">
        <f t="shared" si="827"/>
        <v>charge</v>
      </c>
      <c r="W5301" s="25">
        <f t="shared" si="830"/>
        <v>0</v>
      </c>
      <c r="X5301" s="25">
        <f t="shared" si="828"/>
        <v>78000</v>
      </c>
      <c r="Y5301" s="25">
        <f t="shared" si="831"/>
        <v>0</v>
      </c>
      <c r="AA5301" s="25">
        <f t="shared" si="829"/>
        <v>0</v>
      </c>
      <c r="AC5301" s="25">
        <f t="shared" si="824"/>
        <v>30403.463936138931</v>
      </c>
    </row>
    <row r="5302" x14ac:dyDescent="0.2">
      <c r="L5302" s="24">
        <v>5297</v>
      </c>
      <c r="M5302" s="28">
        <v>0.58212208399999998</v>
      </c>
      <c r="O5302" s="24">
        <v>5297</v>
      </c>
      <c r="P5302" s="24">
        <f>'ROTH 1.0'!O5302*'קובץ טיוטה'!$D$10</f>
        <v>19408.148232084452</v>
      </c>
      <c r="Q5302" s="24">
        <f t="shared" si="823"/>
        <v>15808.148232084452</v>
      </c>
      <c r="R5302" s="24">
        <f t="shared" si="832"/>
        <v>39584.301712</v>
      </c>
      <c r="S5302" s="24">
        <f t="shared" si="825"/>
        <v>0</v>
      </c>
      <c r="T5302" s="24">
        <f t="shared" si="826"/>
        <v>23776.153479915549</v>
      </c>
      <c r="U5302" s="24" t="str">
        <f t="shared" si="827"/>
        <v>charge</v>
      </c>
      <c r="W5302" s="24">
        <f t="shared" si="830"/>
        <v>0</v>
      </c>
      <c r="X5302" s="24">
        <f t="shared" si="828"/>
        <v>78000</v>
      </c>
      <c r="Y5302" s="24">
        <f t="shared" si="831"/>
        <v>0</v>
      </c>
      <c r="AA5302" s="24">
        <f t="shared" si="829"/>
        <v>0</v>
      </c>
      <c r="AC5302" s="24">
        <f t="shared" si="824"/>
        <v>23776.153479915549</v>
      </c>
    </row>
    <row r="5303" x14ac:dyDescent="0.2">
      <c r="L5303" s="25">
        <v>5298</v>
      </c>
      <c r="M5303" s="29">
        <v>0.23916057500000001</v>
      </c>
      <c r="O5303" s="25">
        <v>5298</v>
      </c>
      <c r="P5303" s="24">
        <f>'ROTH 1.0'!O5303*'קובץ טיוטה'!$D$10</f>
        <v>19157.465105533607</v>
      </c>
      <c r="Q5303" s="25">
        <f t="shared" si="823"/>
        <v>15557.465105533607</v>
      </c>
      <c r="R5303" s="24">
        <f t="shared" si="832"/>
        <v>16262.919100000001</v>
      </c>
      <c r="S5303" s="25">
        <f t="shared" si="825"/>
        <v>0</v>
      </c>
      <c r="T5303" s="25">
        <f t="shared" si="826"/>
        <v>705.45399446639385</v>
      </c>
      <c r="U5303" s="25" t="str">
        <f t="shared" si="827"/>
        <v>charge</v>
      </c>
      <c r="W5303" s="25">
        <f t="shared" si="830"/>
        <v>0</v>
      </c>
      <c r="X5303" s="25">
        <f t="shared" si="828"/>
        <v>78000</v>
      </c>
      <c r="Y5303" s="25">
        <f t="shared" si="831"/>
        <v>0</v>
      </c>
      <c r="AA5303" s="25">
        <f t="shared" si="829"/>
        <v>0</v>
      </c>
      <c r="AC5303" s="25">
        <f t="shared" si="824"/>
        <v>705.45399446639385</v>
      </c>
    </row>
    <row r="5304" x14ac:dyDescent="0.2">
      <c r="L5304" s="24">
        <v>5299</v>
      </c>
      <c r="M5304" s="28">
        <v>0</v>
      </c>
      <c r="O5304" s="24">
        <v>5299</v>
      </c>
      <c r="P5304" s="24">
        <f>'ROTH 1.0'!O5304*'קובץ טיוטה'!$D$10</f>
        <v>18417.686150564434</v>
      </c>
      <c r="Q5304" s="24">
        <f t="shared" si="823"/>
        <v>14817.686150564434</v>
      </c>
      <c r="R5304" s="24">
        <f t="shared" si="832"/>
        <v>0</v>
      </c>
      <c r="S5304" s="24">
        <f t="shared" si="825"/>
        <v>14817.686150564434</v>
      </c>
      <c r="T5304" s="24">
        <f t="shared" si="826"/>
        <v>0</v>
      </c>
      <c r="U5304" s="24" t="str">
        <f t="shared" si="827"/>
        <v>drain</v>
      </c>
      <c r="W5304" s="24">
        <f t="shared" si="830"/>
        <v>0</v>
      </c>
      <c r="X5304" s="24">
        <f t="shared" si="828"/>
        <v>63182.313849435566</v>
      </c>
      <c r="Y5304" s="24">
        <f t="shared" si="831"/>
        <v>14817.686150564434</v>
      </c>
      <c r="AA5304" s="24">
        <f t="shared" si="829"/>
        <v>0</v>
      </c>
      <c r="AC5304" s="24">
        <f t="shared" si="824"/>
        <v>0</v>
      </c>
    </row>
    <row r="5305" x14ac:dyDescent="0.2">
      <c r="L5305" s="25">
        <v>5300</v>
      </c>
      <c r="M5305" s="29">
        <v>0</v>
      </c>
      <c r="O5305" s="25">
        <v>5300</v>
      </c>
      <c r="P5305" s="24">
        <f>'ROTH 1.0'!O5305*'קובץ טיוטה'!$D$10</f>
        <v>18304.220121402821</v>
      </c>
      <c r="Q5305" s="25">
        <f t="shared" si="823"/>
        <v>14704.220121402821</v>
      </c>
      <c r="R5305" s="24">
        <f t="shared" si="832"/>
        <v>0</v>
      </c>
      <c r="S5305" s="25">
        <f t="shared" si="825"/>
        <v>14704.220121402821</v>
      </c>
      <c r="T5305" s="25">
        <f t="shared" si="826"/>
        <v>0</v>
      </c>
      <c r="U5305" s="25" t="str">
        <f t="shared" si="827"/>
        <v>drain</v>
      </c>
      <c r="W5305" s="25">
        <f t="shared" si="830"/>
        <v>0</v>
      </c>
      <c r="X5305" s="25">
        <f t="shared" si="828"/>
        <v>48478.093728032749</v>
      </c>
      <c r="Y5305" s="25">
        <f t="shared" si="831"/>
        <v>14704.220121402817</v>
      </c>
      <c r="AA5305" s="25">
        <f t="shared" si="829"/>
        <v>0</v>
      </c>
      <c r="AC5305" s="25">
        <f t="shared" si="824"/>
        <v>0</v>
      </c>
    </row>
    <row r="5306" x14ac:dyDescent="0.2">
      <c r="L5306" s="24">
        <v>5301</v>
      </c>
      <c r="M5306" s="28">
        <v>0</v>
      </c>
      <c r="O5306" s="24">
        <v>5301</v>
      </c>
      <c r="P5306" s="24">
        <f>'ROTH 1.0'!O5306*'קובץ טיוטה'!$D$10</f>
        <v>18002.050766337394</v>
      </c>
      <c r="Q5306" s="24">
        <f t="shared" si="823"/>
        <v>14402.050766337394</v>
      </c>
      <c r="R5306" s="24">
        <f t="shared" si="832"/>
        <v>0</v>
      </c>
      <c r="S5306" s="24">
        <f t="shared" si="825"/>
        <v>14402.050766337394</v>
      </c>
      <c r="T5306" s="24">
        <f t="shared" si="826"/>
        <v>0</v>
      </c>
      <c r="U5306" s="24" t="str">
        <f t="shared" si="827"/>
        <v>drain</v>
      </c>
      <c r="W5306" s="24">
        <f t="shared" si="830"/>
        <v>0</v>
      </c>
      <c r="X5306" s="24">
        <f t="shared" si="828"/>
        <v>34076.042961695355</v>
      </c>
      <c r="Y5306" s="24">
        <f t="shared" si="831"/>
        <v>14402.050766337394</v>
      </c>
      <c r="AA5306" s="24">
        <f t="shared" si="829"/>
        <v>0</v>
      </c>
      <c r="AC5306" s="24">
        <f t="shared" si="824"/>
        <v>0</v>
      </c>
    </row>
    <row r="5307" x14ac:dyDescent="0.2">
      <c r="L5307" s="25">
        <v>5302</v>
      </c>
      <c r="M5307" s="29">
        <v>0</v>
      </c>
      <c r="O5307" s="25">
        <v>5302</v>
      </c>
      <c r="P5307" s="24">
        <f>'ROTH 1.0'!O5307*'קובץ טיוטה'!$D$10</f>
        <v>17271.006580171776</v>
      </c>
      <c r="Q5307" s="25">
        <f t="shared" si="823"/>
        <v>13671.006580171776</v>
      </c>
      <c r="R5307" s="24">
        <f t="shared" si="832"/>
        <v>0</v>
      </c>
      <c r="S5307" s="25">
        <f t="shared" si="825"/>
        <v>13671.006580171776</v>
      </c>
      <c r="T5307" s="25">
        <f t="shared" si="826"/>
        <v>0</v>
      </c>
      <c r="U5307" s="25" t="str">
        <f t="shared" si="827"/>
        <v>drain</v>
      </c>
      <c r="W5307" s="25">
        <f t="shared" si="830"/>
        <v>0</v>
      </c>
      <c r="X5307" s="25">
        <f t="shared" si="828"/>
        <v>20405.03638152358</v>
      </c>
      <c r="Y5307" s="25">
        <f t="shared" si="831"/>
        <v>13671.006580171776</v>
      </c>
      <c r="AA5307" s="25">
        <f t="shared" si="829"/>
        <v>0</v>
      </c>
      <c r="AC5307" s="25">
        <f t="shared" si="824"/>
        <v>0</v>
      </c>
    </row>
    <row r="5308" x14ac:dyDescent="0.2">
      <c r="L5308" s="24">
        <v>5303</v>
      </c>
      <c r="M5308" s="28">
        <v>0</v>
      </c>
      <c r="O5308" s="24">
        <v>5303</v>
      </c>
      <c r="P5308" s="24">
        <f>'ROTH 1.0'!O5308*'קובץ טיוטה'!$D$10</f>
        <v>16359.405626864833</v>
      </c>
      <c r="Q5308" s="24">
        <f t="shared" si="823"/>
        <v>12759.405626864833</v>
      </c>
      <c r="R5308" s="24">
        <f t="shared" si="832"/>
        <v>0</v>
      </c>
      <c r="S5308" s="24">
        <f t="shared" si="825"/>
        <v>12759.405626864833</v>
      </c>
      <c r="T5308" s="24">
        <f t="shared" si="826"/>
        <v>0</v>
      </c>
      <c r="U5308" s="24" t="str">
        <f t="shared" si="827"/>
        <v>drain</v>
      </c>
      <c r="W5308" s="24">
        <f t="shared" si="830"/>
        <v>0</v>
      </c>
      <c r="X5308" s="24">
        <f t="shared" si="828"/>
        <v>7645.6307546587468</v>
      </c>
      <c r="Y5308" s="24">
        <f t="shared" si="831"/>
        <v>12759.405626864833</v>
      </c>
      <c r="AA5308" s="24">
        <f t="shared" si="829"/>
        <v>0</v>
      </c>
      <c r="AC5308" s="24">
        <f t="shared" si="824"/>
        <v>0</v>
      </c>
    </row>
    <row r="5309" x14ac:dyDescent="0.2">
      <c r="L5309" s="25">
        <v>5304</v>
      </c>
      <c r="M5309" s="29">
        <v>0</v>
      </c>
      <c r="O5309" s="25">
        <v>5304</v>
      </c>
      <c r="P5309" s="24">
        <f>'ROTH 1.0'!O5309*'קובץ טיוטה'!$D$10</f>
        <v>15313.164242740364</v>
      </c>
      <c r="Q5309" s="25">
        <f t="shared" si="823"/>
        <v>11713.164242740364</v>
      </c>
      <c r="R5309" s="24">
        <f t="shared" si="832"/>
        <v>0</v>
      </c>
      <c r="S5309" s="25">
        <f t="shared" si="825"/>
        <v>11713.164242740364</v>
      </c>
      <c r="T5309" s="25">
        <f t="shared" si="826"/>
        <v>0</v>
      </c>
      <c r="U5309" s="25" t="str">
        <f t="shared" si="827"/>
        <v>drain</v>
      </c>
      <c r="W5309" s="25">
        <f t="shared" si="830"/>
        <v>0</v>
      </c>
      <c r="X5309" s="25">
        <f t="shared" si="828"/>
        <v>0</v>
      </c>
      <c r="Y5309" s="25">
        <f t="shared" si="831"/>
        <v>7645.6307546587468</v>
      </c>
      <c r="AA5309" s="25">
        <f t="shared" si="829"/>
        <v>4067.5334880816172</v>
      </c>
      <c r="AC5309" s="25">
        <f t="shared" si="824"/>
        <v>0</v>
      </c>
    </row>
    <row r="5310" x14ac:dyDescent="0.2">
      <c r="L5310" s="24">
        <v>5305</v>
      </c>
      <c r="M5310" s="28">
        <v>0</v>
      </c>
      <c r="O5310" s="24">
        <v>5305</v>
      </c>
      <c r="P5310" s="24">
        <f>'ROTH 1.0'!O5310*'קובץ טיוטה'!$D$10</f>
        <v>14349.701437523527</v>
      </c>
      <c r="Q5310" s="24">
        <f t="shared" si="823"/>
        <v>10749.701437523527</v>
      </c>
      <c r="R5310" s="24">
        <f t="shared" si="832"/>
        <v>0</v>
      </c>
      <c r="S5310" s="24">
        <f t="shared" si="825"/>
        <v>10749.701437523527</v>
      </c>
      <c r="T5310" s="24">
        <f t="shared" si="826"/>
        <v>0</v>
      </c>
      <c r="U5310" s="24" t="str">
        <f t="shared" si="827"/>
        <v>drain</v>
      </c>
      <c r="W5310" s="24">
        <f t="shared" si="830"/>
        <v>0</v>
      </c>
      <c r="X5310" s="24">
        <f t="shared" si="828"/>
        <v>0</v>
      </c>
      <c r="Y5310" s="24">
        <f t="shared" si="831"/>
        <v>0</v>
      </c>
      <c r="AA5310" s="24">
        <f t="shared" si="829"/>
        <v>10749.701437523527</v>
      </c>
      <c r="AC5310" s="24">
        <f t="shared" si="824"/>
        <v>0</v>
      </c>
    </row>
    <row r="5311" x14ac:dyDescent="0.2">
      <c r="L5311" s="25">
        <v>5306</v>
      </c>
      <c r="M5311" s="29">
        <v>0</v>
      </c>
      <c r="O5311" s="25">
        <v>5306</v>
      </c>
      <c r="P5311" s="24">
        <f>'ROTH 1.0'!O5311*'קובץ טיוטה'!$D$10</f>
        <v>14135.804036398175</v>
      </c>
      <c r="Q5311" s="25">
        <f t="shared" si="823"/>
        <v>10535.804036398175</v>
      </c>
      <c r="R5311" s="24">
        <f t="shared" si="832"/>
        <v>0</v>
      </c>
      <c r="S5311" s="25">
        <f t="shared" si="825"/>
        <v>10535.804036398175</v>
      </c>
      <c r="T5311" s="25">
        <f t="shared" si="826"/>
        <v>0</v>
      </c>
      <c r="U5311" s="25" t="str">
        <f t="shared" si="827"/>
        <v>drain</v>
      </c>
      <c r="W5311" s="25">
        <f t="shared" si="830"/>
        <v>0</v>
      </c>
      <c r="X5311" s="25">
        <f t="shared" si="828"/>
        <v>0</v>
      </c>
      <c r="Y5311" s="25">
        <f t="shared" si="831"/>
        <v>0</v>
      </c>
      <c r="AA5311" s="25">
        <f t="shared" si="829"/>
        <v>10535.804036398175</v>
      </c>
      <c r="AC5311" s="25">
        <f t="shared" si="824"/>
        <v>0</v>
      </c>
    </row>
    <row r="5312" x14ac:dyDescent="0.2">
      <c r="L5312" s="24">
        <v>5307</v>
      </c>
      <c r="M5312" s="28">
        <v>0</v>
      </c>
      <c r="O5312" s="24">
        <v>5307</v>
      </c>
      <c r="P5312" s="24">
        <f>'ROTH 1.0'!O5312*'קובץ טיוטה'!$D$10</f>
        <v>13605.856065918853</v>
      </c>
      <c r="Q5312" s="24">
        <f t="shared" si="823"/>
        <v>10005.856065918853</v>
      </c>
      <c r="R5312" s="24">
        <f t="shared" si="832"/>
        <v>0</v>
      </c>
      <c r="S5312" s="24">
        <f t="shared" si="825"/>
        <v>10005.856065918853</v>
      </c>
      <c r="T5312" s="24">
        <f t="shared" si="826"/>
        <v>0</v>
      </c>
      <c r="U5312" s="24" t="str">
        <f t="shared" si="827"/>
        <v>drain</v>
      </c>
      <c r="W5312" s="24">
        <f t="shared" si="830"/>
        <v>0</v>
      </c>
      <c r="X5312" s="24">
        <f t="shared" si="828"/>
        <v>0</v>
      </c>
      <c r="Y5312" s="24">
        <f t="shared" si="831"/>
        <v>0</v>
      </c>
      <c r="AA5312" s="24">
        <f t="shared" si="829"/>
        <v>10005.856065918853</v>
      </c>
      <c r="AC5312" s="24">
        <f t="shared" si="824"/>
        <v>0</v>
      </c>
    </row>
    <row r="5313" x14ac:dyDescent="0.2">
      <c r="L5313" s="25">
        <v>5308</v>
      </c>
      <c r="M5313" s="29">
        <v>0</v>
      </c>
      <c r="O5313" s="25">
        <v>5308</v>
      </c>
      <c r="P5313" s="24">
        <f>'ROTH 1.0'!O5313*'קובץ טיוטה'!$D$10</f>
        <v>13319.513082085941</v>
      </c>
      <c r="Q5313" s="25">
        <f t="shared" si="823"/>
        <v>9719.5130820859413</v>
      </c>
      <c r="R5313" s="24">
        <f t="shared" si="832"/>
        <v>0</v>
      </c>
      <c r="S5313" s="25">
        <f t="shared" si="825"/>
        <v>9719.5130820859413</v>
      </c>
      <c r="T5313" s="25">
        <f t="shared" si="826"/>
        <v>0</v>
      </c>
      <c r="U5313" s="25" t="str">
        <f t="shared" si="827"/>
        <v>drain</v>
      </c>
      <c r="W5313" s="25">
        <f t="shared" si="830"/>
        <v>0</v>
      </c>
      <c r="X5313" s="25">
        <f t="shared" si="828"/>
        <v>0</v>
      </c>
      <c r="Y5313" s="25">
        <f t="shared" si="831"/>
        <v>0</v>
      </c>
      <c r="AA5313" s="25">
        <f t="shared" si="829"/>
        <v>9719.5130820859413</v>
      </c>
      <c r="AC5313" s="25">
        <f t="shared" si="824"/>
        <v>0</v>
      </c>
    </row>
    <row r="5314" x14ac:dyDescent="0.2">
      <c r="L5314" s="24">
        <v>5309</v>
      </c>
      <c r="M5314" s="28">
        <v>0</v>
      </c>
      <c r="O5314" s="24">
        <v>5309</v>
      </c>
      <c r="P5314" s="24">
        <f>'ROTH 1.0'!O5314*'קובץ טיוטה'!$D$10</f>
        <v>13270.213578196557</v>
      </c>
      <c r="Q5314" s="24">
        <f t="shared" si="823"/>
        <v>9670.2135781965571</v>
      </c>
      <c r="R5314" s="24">
        <f t="shared" si="832"/>
        <v>0</v>
      </c>
      <c r="S5314" s="24">
        <f t="shared" si="825"/>
        <v>9670.2135781965571</v>
      </c>
      <c r="T5314" s="24">
        <f t="shared" si="826"/>
        <v>0</v>
      </c>
      <c r="U5314" s="24" t="str">
        <f t="shared" si="827"/>
        <v>drain</v>
      </c>
      <c r="W5314" s="24">
        <f t="shared" si="830"/>
        <v>0</v>
      </c>
      <c r="X5314" s="24">
        <f t="shared" si="828"/>
        <v>0</v>
      </c>
      <c r="Y5314" s="24">
        <f t="shared" si="831"/>
        <v>0</v>
      </c>
      <c r="AA5314" s="24">
        <f t="shared" si="829"/>
        <v>9670.2135781965571</v>
      </c>
      <c r="AC5314" s="24">
        <f t="shared" si="824"/>
        <v>0</v>
      </c>
    </row>
    <row r="5315" x14ac:dyDescent="0.2">
      <c r="L5315" s="25">
        <v>5310</v>
      </c>
      <c r="M5315" s="29">
        <v>0</v>
      </c>
      <c r="O5315" s="25">
        <v>5310</v>
      </c>
      <c r="P5315" s="24">
        <f>'ROTH 1.0'!O5315*'קובץ טיוטה'!$D$10</f>
        <v>13269.405740915281</v>
      </c>
      <c r="Q5315" s="25">
        <f t="shared" si="823"/>
        <v>9669.4057409152811</v>
      </c>
      <c r="R5315" s="24">
        <f t="shared" si="832"/>
        <v>0</v>
      </c>
      <c r="S5315" s="25">
        <f t="shared" si="825"/>
        <v>9669.4057409152811</v>
      </c>
      <c r="T5315" s="25">
        <f t="shared" si="826"/>
        <v>0</v>
      </c>
      <c r="U5315" s="25" t="str">
        <f t="shared" si="827"/>
        <v>drain</v>
      </c>
      <c r="W5315" s="25">
        <f t="shared" si="830"/>
        <v>0</v>
      </c>
      <c r="X5315" s="25">
        <f t="shared" si="828"/>
        <v>0</v>
      </c>
      <c r="Y5315" s="25">
        <f t="shared" si="831"/>
        <v>0</v>
      </c>
      <c r="AA5315" s="25">
        <f t="shared" si="829"/>
        <v>9669.4057409152811</v>
      </c>
      <c r="AC5315" s="25">
        <f t="shared" si="824"/>
        <v>0</v>
      </c>
    </row>
    <row r="5316" x14ac:dyDescent="0.2">
      <c r="L5316" s="24">
        <v>5311</v>
      </c>
      <c r="M5316" s="28">
        <v>0.20453884999999999</v>
      </c>
      <c r="O5316" s="24">
        <v>5311</v>
      </c>
      <c r="P5316" s="24">
        <f>'ROTH 1.0'!O5316*'קובץ טיוטה'!$D$10</f>
        <v>13998.131024360344</v>
      </c>
      <c r="Q5316" s="24">
        <f t="shared" si="823"/>
        <v>10398.131024360344</v>
      </c>
      <c r="R5316" s="24">
        <f t="shared" si="832"/>
        <v>13908.641799999999</v>
      </c>
      <c r="S5316" s="24">
        <f t="shared" si="825"/>
        <v>0</v>
      </c>
      <c r="T5316" s="24">
        <f t="shared" si="826"/>
        <v>3510.5107756396555</v>
      </c>
      <c r="U5316" s="24" t="str">
        <f t="shared" si="827"/>
        <v>charge</v>
      </c>
      <c r="W5316" s="24">
        <f t="shared" si="830"/>
        <v>3159.4596980756901</v>
      </c>
      <c r="X5316" s="24">
        <f t="shared" si="828"/>
        <v>3159.4596980756901</v>
      </c>
      <c r="Y5316" s="24">
        <f t="shared" si="831"/>
        <v>0</v>
      </c>
      <c r="AA5316" s="24">
        <f t="shared" si="829"/>
        <v>0</v>
      </c>
      <c r="AC5316" s="24">
        <f t="shared" si="824"/>
        <v>351.05107756396546</v>
      </c>
    </row>
    <row r="5317" x14ac:dyDescent="0.2">
      <c r="L5317" s="25">
        <v>5312</v>
      </c>
      <c r="M5317" s="29">
        <v>0.34564689799999998</v>
      </c>
      <c r="O5317" s="25">
        <v>5312</v>
      </c>
      <c r="P5317" s="24">
        <f>'ROTH 1.0'!O5317*'קובץ טיוטה'!$D$10</f>
        <v>15544.00917474895</v>
      </c>
      <c r="Q5317" s="25">
        <f t="shared" si="823"/>
        <v>11944.00917474895</v>
      </c>
      <c r="R5317" s="24">
        <f t="shared" si="832"/>
        <v>23503.989063999998</v>
      </c>
      <c r="S5317" s="25">
        <f t="shared" si="825"/>
        <v>0</v>
      </c>
      <c r="T5317" s="25">
        <f t="shared" si="826"/>
        <v>11559.979889251048</v>
      </c>
      <c r="U5317" s="25" t="str">
        <f t="shared" si="827"/>
        <v>charge</v>
      </c>
      <c r="W5317" s="25">
        <f t="shared" si="830"/>
        <v>10403.981900325944</v>
      </c>
      <c r="X5317" s="25">
        <f t="shared" si="828"/>
        <v>13563.441598401634</v>
      </c>
      <c r="Y5317" s="25">
        <f t="shared" si="831"/>
        <v>0</v>
      </c>
      <c r="AA5317" s="25">
        <f t="shared" si="829"/>
        <v>0</v>
      </c>
      <c r="AC5317" s="25">
        <f t="shared" si="824"/>
        <v>1155.9979889251044</v>
      </c>
    </row>
    <row r="5318" x14ac:dyDescent="0.2">
      <c r="L5318" s="24">
        <v>5313</v>
      </c>
      <c r="M5318" s="28">
        <v>0.36306490000000002</v>
      </c>
      <c r="O5318" s="24">
        <v>5313</v>
      </c>
      <c r="P5318" s="24">
        <f>'ROTH 1.0'!O5318*'קובץ טיוטה'!$D$10</f>
        <v>16804.480377921918</v>
      </c>
      <c r="Q5318" s="24">
        <f t="shared" ref="Q5318:Q5381" si="833">P5318-$H$8*$H$9</f>
        <v>13204.480377921918</v>
      </c>
      <c r="R5318" s="24">
        <f t="shared" si="832"/>
        <v>24688.413200000003</v>
      </c>
      <c r="S5318" s="24">
        <f t="shared" si="825"/>
        <v>0</v>
      </c>
      <c r="T5318" s="24">
        <f t="shared" si="826"/>
        <v>11483.932822078084</v>
      </c>
      <c r="U5318" s="24" t="str">
        <f t="shared" si="827"/>
        <v>charge</v>
      </c>
      <c r="W5318" s="24">
        <f t="shared" si="830"/>
        <v>10335.539539870279</v>
      </c>
      <c r="X5318" s="24">
        <f t="shared" si="828"/>
        <v>23898.981138271913</v>
      </c>
      <c r="Y5318" s="24">
        <f t="shared" si="831"/>
        <v>0</v>
      </c>
      <c r="AA5318" s="24">
        <f t="shared" si="829"/>
        <v>0</v>
      </c>
      <c r="AC5318" s="24">
        <f t="shared" ref="AC5318:AC5381" si="834">IF(U5318="charge",(T5318-W5318),0)</f>
        <v>1148.3932822078059</v>
      </c>
    </row>
    <row r="5319" x14ac:dyDescent="0.2">
      <c r="L5319" s="25">
        <v>5314</v>
      </c>
      <c r="M5319" s="29">
        <v>0.48067891400000001</v>
      </c>
      <c r="O5319" s="25">
        <v>5314</v>
      </c>
      <c r="P5319" s="24">
        <f>'ROTH 1.0'!O5319*'קובץ טיוטה'!$D$10</f>
        <v>17294.035563953028</v>
      </c>
      <c r="Q5319" s="25">
        <f t="shared" si="833"/>
        <v>13694.035563953028</v>
      </c>
      <c r="R5319" s="24">
        <f t="shared" si="832"/>
        <v>32686.166151999998</v>
      </c>
      <c r="S5319" s="25">
        <f t="shared" ref="S5319:S5382" si="835">IF(Q5319&gt;R5319,Q5319-R5319,0)</f>
        <v>0</v>
      </c>
      <c r="T5319" s="25">
        <f t="shared" ref="T5319:T5382" si="836">IF(R5319&gt;Q5319,R5319-Q5319,0)</f>
        <v>18992.13058804697</v>
      </c>
      <c r="U5319" s="25" t="str">
        <f t="shared" ref="U5319:U5382" si="837">IF(Q5319&gt;R5319,"drain","charge")</f>
        <v>charge</v>
      </c>
      <c r="W5319" s="25">
        <f t="shared" si="830"/>
        <v>17092.917529242273</v>
      </c>
      <c r="X5319" s="25">
        <f t="shared" ref="X5319:X5382" si="838">IF(X5318+T5319&gt;$H$11,$H$11,IF(U5319="charge",X5318+(T5319*$H$12),IF((X5318-S5319)&gt;0,X5318-S5319,0)))</f>
        <v>40991.898667514186</v>
      </c>
      <c r="Y5319" s="25">
        <f t="shared" si="831"/>
        <v>0</v>
      </c>
      <c r="AA5319" s="25">
        <f t="shared" ref="AA5319:AA5382" si="839">S5319-Y5319</f>
        <v>0</v>
      </c>
      <c r="AC5319" s="25">
        <f t="shared" si="834"/>
        <v>1899.2130588046966</v>
      </c>
    </row>
    <row r="5320" x14ac:dyDescent="0.2">
      <c r="L5320" s="24">
        <v>5315</v>
      </c>
      <c r="M5320" s="28">
        <v>0.674144674</v>
      </c>
      <c r="O5320" s="24">
        <v>5315</v>
      </c>
      <c r="P5320" s="24">
        <f>'ROTH 1.0'!O5320*'קובץ טיוטה'!$D$10</f>
        <v>17930.304908272054</v>
      </c>
      <c r="Q5320" s="24">
        <f t="shared" si="833"/>
        <v>14330.304908272054</v>
      </c>
      <c r="R5320" s="24">
        <f t="shared" si="832"/>
        <v>45841.837831999997</v>
      </c>
      <c r="S5320" s="24">
        <f t="shared" si="835"/>
        <v>0</v>
      </c>
      <c r="T5320" s="24">
        <f t="shared" si="836"/>
        <v>31511.532923727944</v>
      </c>
      <c r="U5320" s="24" t="str">
        <f t="shared" si="837"/>
        <v>charge</v>
      </c>
      <c r="W5320" s="24">
        <f t="shared" ref="W5320:W5383" si="840">IF(X5320&gt;=X5319,(X5320-X5319),0)</f>
        <v>28360.37963135515</v>
      </c>
      <c r="X5320" s="24">
        <f t="shared" si="838"/>
        <v>69352.278298869336</v>
      </c>
      <c r="Y5320" s="24">
        <f t="shared" ref="Y5320:Y5383" si="841">IF(U5320="drain",X5319-X5320,0)</f>
        <v>0</v>
      </c>
      <c r="AA5320" s="24">
        <f t="shared" si="839"/>
        <v>0</v>
      </c>
      <c r="AC5320" s="24">
        <f t="shared" si="834"/>
        <v>3151.1532923727937</v>
      </c>
    </row>
    <row r="5321" x14ac:dyDescent="0.2">
      <c r="L5321" s="25">
        <v>5316</v>
      </c>
      <c r="M5321" s="29">
        <v>0.74092109400000006</v>
      </c>
      <c r="O5321" s="25">
        <v>5316</v>
      </c>
      <c r="P5321" s="24">
        <f>'ROTH 1.0'!O5321*'קובץ טיוטה'!$D$10</f>
        <v>18463.735683807576</v>
      </c>
      <c r="Q5321" s="25">
        <f t="shared" si="833"/>
        <v>14863.735683807576</v>
      </c>
      <c r="R5321" s="24">
        <f t="shared" si="832"/>
        <v>50382.634392000007</v>
      </c>
      <c r="S5321" s="25">
        <f t="shared" si="835"/>
        <v>0</v>
      </c>
      <c r="T5321" s="25">
        <f t="shared" si="836"/>
        <v>35518.898708192428</v>
      </c>
      <c r="U5321" s="25" t="str">
        <f t="shared" si="837"/>
        <v>charge</v>
      </c>
      <c r="W5321" s="25">
        <f t="shared" si="840"/>
        <v>8647.7217011306639</v>
      </c>
      <c r="X5321" s="25">
        <f t="shared" si="838"/>
        <v>78000</v>
      </c>
      <c r="Y5321" s="25">
        <f t="shared" si="841"/>
        <v>0</v>
      </c>
      <c r="AA5321" s="25">
        <f t="shared" si="839"/>
        <v>0</v>
      </c>
      <c r="AC5321" s="25">
        <f t="shared" si="834"/>
        <v>26871.177007061764</v>
      </c>
    </row>
    <row r="5322" x14ac:dyDescent="0.2">
      <c r="L5322" s="24">
        <v>5317</v>
      </c>
      <c r="M5322" s="28">
        <v>0.75519609999999993</v>
      </c>
      <c r="O5322" s="24">
        <v>5317</v>
      </c>
      <c r="P5322" s="24">
        <f>'ROTH 1.0'!O5322*'קובץ טיוטה'!$D$10</f>
        <v>19144.979155894682</v>
      </c>
      <c r="Q5322" s="24">
        <f t="shared" si="833"/>
        <v>15544.979155894682</v>
      </c>
      <c r="R5322" s="24">
        <f t="shared" si="832"/>
        <v>51353.334799999997</v>
      </c>
      <c r="S5322" s="24">
        <f t="shared" si="835"/>
        <v>0</v>
      </c>
      <c r="T5322" s="24">
        <f t="shared" si="836"/>
        <v>35808.355644105315</v>
      </c>
      <c r="U5322" s="24" t="str">
        <f t="shared" si="837"/>
        <v>charge</v>
      </c>
      <c r="W5322" s="24">
        <f t="shared" si="840"/>
        <v>0</v>
      </c>
      <c r="X5322" s="24">
        <f t="shared" si="838"/>
        <v>78000</v>
      </c>
      <c r="Y5322" s="24">
        <f t="shared" si="841"/>
        <v>0</v>
      </c>
      <c r="AA5322" s="24">
        <f t="shared" si="839"/>
        <v>0</v>
      </c>
      <c r="AC5322" s="24">
        <f t="shared" si="834"/>
        <v>35808.355644105315</v>
      </c>
    </row>
    <row r="5323" x14ac:dyDescent="0.2">
      <c r="L5323" s="25">
        <v>5318</v>
      </c>
      <c r="M5323" s="29">
        <v>0.74008205000000005</v>
      </c>
      <c r="O5323" s="25">
        <v>5318</v>
      </c>
      <c r="P5323" s="24">
        <f>'ROTH 1.0'!O5323*'קובץ טיוטה'!$D$10</f>
        <v>19597.058777339869</v>
      </c>
      <c r="Q5323" s="25">
        <f t="shared" si="833"/>
        <v>15997.058777339869</v>
      </c>
      <c r="R5323" s="24">
        <f t="shared" si="832"/>
        <v>50325.579400000002</v>
      </c>
      <c r="S5323" s="25">
        <f t="shared" si="835"/>
        <v>0</v>
      </c>
      <c r="T5323" s="25">
        <f t="shared" si="836"/>
        <v>34328.520622660129</v>
      </c>
      <c r="U5323" s="25" t="str">
        <f t="shared" si="837"/>
        <v>charge</v>
      </c>
      <c r="W5323" s="25">
        <f t="shared" si="840"/>
        <v>0</v>
      </c>
      <c r="X5323" s="25">
        <f t="shared" si="838"/>
        <v>78000</v>
      </c>
      <c r="Y5323" s="25">
        <f t="shared" si="841"/>
        <v>0</v>
      </c>
      <c r="AA5323" s="25">
        <f t="shared" si="839"/>
        <v>0</v>
      </c>
      <c r="AC5323" s="25">
        <f t="shared" si="834"/>
        <v>34328.520622660129</v>
      </c>
    </row>
    <row r="5324" x14ac:dyDescent="0.2">
      <c r="L5324" s="24">
        <v>5319</v>
      </c>
      <c r="M5324" s="28">
        <v>0.72952762999999998</v>
      </c>
      <c r="O5324" s="24">
        <v>5319</v>
      </c>
      <c r="P5324" s="24">
        <f>'ROTH 1.0'!O5324*'קובץ טיוטה'!$D$10</f>
        <v>19870.987431970523</v>
      </c>
      <c r="Q5324" s="24">
        <f t="shared" si="833"/>
        <v>16270.987431970523</v>
      </c>
      <c r="R5324" s="24">
        <f t="shared" si="832"/>
        <v>49607.878839999998</v>
      </c>
      <c r="S5324" s="24">
        <f t="shared" si="835"/>
        <v>0</v>
      </c>
      <c r="T5324" s="24">
        <f t="shared" si="836"/>
        <v>33336.891408029478</v>
      </c>
      <c r="U5324" s="24" t="str">
        <f t="shared" si="837"/>
        <v>charge</v>
      </c>
      <c r="W5324" s="24">
        <f t="shared" si="840"/>
        <v>0</v>
      </c>
      <c r="X5324" s="24">
        <f t="shared" si="838"/>
        <v>78000</v>
      </c>
      <c r="Y5324" s="24">
        <f t="shared" si="841"/>
        <v>0</v>
      </c>
      <c r="AA5324" s="24">
        <f t="shared" si="839"/>
        <v>0</v>
      </c>
      <c r="AC5324" s="24">
        <f t="shared" si="834"/>
        <v>33336.891408029478</v>
      </c>
    </row>
    <row r="5325" x14ac:dyDescent="0.2">
      <c r="L5325" s="25">
        <v>5320</v>
      </c>
      <c r="M5325" s="29">
        <v>0.69088630099999992</v>
      </c>
      <c r="O5325" s="25">
        <v>5320</v>
      </c>
      <c r="P5325" s="24">
        <f>'ROTH 1.0'!O5325*'קובץ טיוטה'!$D$10</f>
        <v>19737.936702883733</v>
      </c>
      <c r="Q5325" s="25">
        <f t="shared" si="833"/>
        <v>16137.936702883733</v>
      </c>
      <c r="R5325" s="24">
        <f t="shared" si="832"/>
        <v>46980.268467999995</v>
      </c>
      <c r="S5325" s="25">
        <f t="shared" si="835"/>
        <v>0</v>
      </c>
      <c r="T5325" s="25">
        <f t="shared" si="836"/>
        <v>30842.331765116262</v>
      </c>
      <c r="U5325" s="25" t="str">
        <f t="shared" si="837"/>
        <v>charge</v>
      </c>
      <c r="W5325" s="25">
        <f t="shared" si="840"/>
        <v>0</v>
      </c>
      <c r="X5325" s="25">
        <f t="shared" si="838"/>
        <v>78000</v>
      </c>
      <c r="Y5325" s="25">
        <f t="shared" si="841"/>
        <v>0</v>
      </c>
      <c r="AA5325" s="25">
        <f t="shared" si="839"/>
        <v>0</v>
      </c>
      <c r="AC5325" s="25">
        <f t="shared" si="834"/>
        <v>30842.331765116262</v>
      </c>
    </row>
    <row r="5326" x14ac:dyDescent="0.2">
      <c r="L5326" s="24">
        <v>5321</v>
      </c>
      <c r="M5326" s="28">
        <v>0.58259392599999993</v>
      </c>
      <c r="O5326" s="24">
        <v>5321</v>
      </c>
      <c r="P5326" s="24">
        <f>'ROTH 1.0'!O5326*'קובץ טיוטה'!$D$10</f>
        <v>19339.679464171535</v>
      </c>
      <c r="Q5326" s="24">
        <f t="shared" si="833"/>
        <v>15739.679464171535</v>
      </c>
      <c r="R5326" s="24">
        <f t="shared" si="832"/>
        <v>39616.386967999992</v>
      </c>
      <c r="S5326" s="24">
        <f t="shared" si="835"/>
        <v>0</v>
      </c>
      <c r="T5326" s="24">
        <f t="shared" si="836"/>
        <v>23876.707503828457</v>
      </c>
      <c r="U5326" s="24" t="str">
        <f t="shared" si="837"/>
        <v>charge</v>
      </c>
      <c r="W5326" s="24">
        <f t="shared" si="840"/>
        <v>0</v>
      </c>
      <c r="X5326" s="24">
        <f t="shared" si="838"/>
        <v>78000</v>
      </c>
      <c r="Y5326" s="24">
        <f t="shared" si="841"/>
        <v>0</v>
      </c>
      <c r="AA5326" s="24">
        <f t="shared" si="839"/>
        <v>0</v>
      </c>
      <c r="AC5326" s="24">
        <f t="shared" si="834"/>
        <v>23876.707503828457</v>
      </c>
    </row>
    <row r="5327" x14ac:dyDescent="0.2">
      <c r="L5327" s="25">
        <v>5322</v>
      </c>
      <c r="M5327" s="29">
        <v>0.24564287299999998</v>
      </c>
      <c r="O5327" s="25">
        <v>5322</v>
      </c>
      <c r="P5327" s="24">
        <f>'ROTH 1.0'!O5327*'קובץ טיוטה'!$D$10</f>
        <v>19167.279564097676</v>
      </c>
      <c r="Q5327" s="25">
        <f t="shared" si="833"/>
        <v>15567.279564097676</v>
      </c>
      <c r="R5327" s="24">
        <f t="shared" si="832"/>
        <v>16703.715363999996</v>
      </c>
      <c r="S5327" s="25">
        <f t="shared" si="835"/>
        <v>0</v>
      </c>
      <c r="T5327" s="25">
        <f t="shared" si="836"/>
        <v>1136.4357999023196</v>
      </c>
      <c r="U5327" s="25" t="str">
        <f t="shared" si="837"/>
        <v>charge</v>
      </c>
      <c r="W5327" s="25">
        <f t="shared" si="840"/>
        <v>0</v>
      </c>
      <c r="X5327" s="25">
        <f t="shared" si="838"/>
        <v>78000</v>
      </c>
      <c r="Y5327" s="25">
        <f t="shared" si="841"/>
        <v>0</v>
      </c>
      <c r="AA5327" s="25">
        <f t="shared" si="839"/>
        <v>0</v>
      </c>
      <c r="AC5327" s="25">
        <f t="shared" si="834"/>
        <v>1136.4357999023196</v>
      </c>
    </row>
    <row r="5328" x14ac:dyDescent="0.2">
      <c r="L5328" s="24">
        <v>5323</v>
      </c>
      <c r="M5328" s="28">
        <v>0</v>
      </c>
      <c r="O5328" s="24">
        <v>5323</v>
      </c>
      <c r="P5328" s="24">
        <f>'ROTH 1.0'!O5328*'קובץ טיוטה'!$D$10</f>
        <v>18197.820550184275</v>
      </c>
      <c r="Q5328" s="24">
        <f t="shared" si="833"/>
        <v>14597.820550184275</v>
      </c>
      <c r="R5328" s="24">
        <f t="shared" ref="R5328:R5391" si="842">M5328*$H$7*0.85</f>
        <v>0</v>
      </c>
      <c r="S5328" s="24">
        <f t="shared" si="835"/>
        <v>14597.820550184275</v>
      </c>
      <c r="T5328" s="24">
        <f t="shared" si="836"/>
        <v>0</v>
      </c>
      <c r="U5328" s="24" t="str">
        <f t="shared" si="837"/>
        <v>drain</v>
      </c>
      <c r="W5328" s="24">
        <f t="shared" si="840"/>
        <v>0</v>
      </c>
      <c r="X5328" s="24">
        <f t="shared" si="838"/>
        <v>63402.179449815725</v>
      </c>
      <c r="Y5328" s="24">
        <f t="shared" si="841"/>
        <v>14597.820550184275</v>
      </c>
      <c r="AA5328" s="24">
        <f t="shared" si="839"/>
        <v>0</v>
      </c>
      <c r="AC5328" s="24">
        <f t="shared" si="834"/>
        <v>0</v>
      </c>
    </row>
    <row r="5329" x14ac:dyDescent="0.2">
      <c r="L5329" s="25">
        <v>5324</v>
      </c>
      <c r="M5329" s="29">
        <v>0</v>
      </c>
      <c r="O5329" s="25">
        <v>5324</v>
      </c>
      <c r="P5329" s="24">
        <f>'ROTH 1.0'!O5329*'קובץ טיוטה'!$D$10</f>
        <v>18290.839378227825</v>
      </c>
      <c r="Q5329" s="25">
        <f t="shared" si="833"/>
        <v>14690.839378227825</v>
      </c>
      <c r="R5329" s="24">
        <f t="shared" si="842"/>
        <v>0</v>
      </c>
      <c r="S5329" s="25">
        <f t="shared" si="835"/>
        <v>14690.839378227825</v>
      </c>
      <c r="T5329" s="25">
        <f t="shared" si="836"/>
        <v>0</v>
      </c>
      <c r="U5329" s="25" t="str">
        <f t="shared" si="837"/>
        <v>drain</v>
      </c>
      <c r="W5329" s="25">
        <f t="shared" si="840"/>
        <v>0</v>
      </c>
      <c r="X5329" s="25">
        <f t="shared" si="838"/>
        <v>48711.340071587896</v>
      </c>
      <c r="Y5329" s="25">
        <f t="shared" si="841"/>
        <v>14690.839378227829</v>
      </c>
      <c r="AA5329" s="25">
        <f t="shared" si="839"/>
        <v>0</v>
      </c>
      <c r="AC5329" s="25">
        <f t="shared" si="834"/>
        <v>0</v>
      </c>
    </row>
    <row r="5330" x14ac:dyDescent="0.2">
      <c r="L5330" s="24">
        <v>5325</v>
      </c>
      <c r="M5330" s="28">
        <v>0</v>
      </c>
      <c r="O5330" s="24">
        <v>5325</v>
      </c>
      <c r="P5330" s="24">
        <f>'ROTH 1.0'!O5330*'קובץ טיוטה'!$D$10</f>
        <v>18079.276854547075</v>
      </c>
      <c r="Q5330" s="24">
        <f t="shared" si="833"/>
        <v>14479.276854547075</v>
      </c>
      <c r="R5330" s="24">
        <f t="shared" si="842"/>
        <v>0</v>
      </c>
      <c r="S5330" s="24">
        <f t="shared" si="835"/>
        <v>14479.276854547075</v>
      </c>
      <c r="T5330" s="24">
        <f t="shared" si="836"/>
        <v>0</v>
      </c>
      <c r="U5330" s="24" t="str">
        <f t="shared" si="837"/>
        <v>drain</v>
      </c>
      <c r="W5330" s="24">
        <f t="shared" si="840"/>
        <v>0</v>
      </c>
      <c r="X5330" s="24">
        <f t="shared" si="838"/>
        <v>34232.063217040821</v>
      </c>
      <c r="Y5330" s="24">
        <f t="shared" si="841"/>
        <v>14479.276854547075</v>
      </c>
      <c r="AA5330" s="24">
        <f t="shared" si="839"/>
        <v>0</v>
      </c>
      <c r="AC5330" s="24">
        <f t="shared" si="834"/>
        <v>0</v>
      </c>
    </row>
    <row r="5331" x14ac:dyDescent="0.2">
      <c r="L5331" s="25">
        <v>5326</v>
      </c>
      <c r="M5331" s="29">
        <v>0</v>
      </c>
      <c r="O5331" s="25">
        <v>5326</v>
      </c>
      <c r="P5331" s="24">
        <f>'ROTH 1.0'!O5331*'קובץ טיוטה'!$D$10</f>
        <v>17424.583459979389</v>
      </c>
      <c r="Q5331" s="25">
        <f t="shared" si="833"/>
        <v>13824.583459979389</v>
      </c>
      <c r="R5331" s="24">
        <f t="shared" si="842"/>
        <v>0</v>
      </c>
      <c r="S5331" s="25">
        <f t="shared" si="835"/>
        <v>13824.583459979389</v>
      </c>
      <c r="T5331" s="25">
        <f t="shared" si="836"/>
        <v>0</v>
      </c>
      <c r="U5331" s="25" t="str">
        <f t="shared" si="837"/>
        <v>drain</v>
      </c>
      <c r="W5331" s="25">
        <f t="shared" si="840"/>
        <v>0</v>
      </c>
      <c r="X5331" s="25">
        <f t="shared" si="838"/>
        <v>20407.479757061432</v>
      </c>
      <c r="Y5331" s="25">
        <f t="shared" si="841"/>
        <v>13824.583459979389</v>
      </c>
      <c r="AA5331" s="25">
        <f t="shared" si="839"/>
        <v>0</v>
      </c>
      <c r="AC5331" s="25">
        <f t="shared" si="834"/>
        <v>0</v>
      </c>
    </row>
    <row r="5332" x14ac:dyDescent="0.2">
      <c r="L5332" s="24">
        <v>5327</v>
      </c>
      <c r="M5332" s="28">
        <v>0</v>
      </c>
      <c r="O5332" s="24">
        <v>5327</v>
      </c>
      <c r="P5332" s="24">
        <f>'ROTH 1.0'!O5332*'קובץ טיוטה'!$D$10</f>
        <v>16438.217462612531</v>
      </c>
      <c r="Q5332" s="24">
        <f t="shared" si="833"/>
        <v>12838.217462612531</v>
      </c>
      <c r="R5332" s="24">
        <f t="shared" si="842"/>
        <v>0</v>
      </c>
      <c r="S5332" s="24">
        <f t="shared" si="835"/>
        <v>12838.217462612531</v>
      </c>
      <c r="T5332" s="24">
        <f t="shared" si="836"/>
        <v>0</v>
      </c>
      <c r="U5332" s="24" t="str">
        <f t="shared" si="837"/>
        <v>drain</v>
      </c>
      <c r="W5332" s="24">
        <f t="shared" si="840"/>
        <v>0</v>
      </c>
      <c r="X5332" s="24">
        <f t="shared" si="838"/>
        <v>7569.2622944489012</v>
      </c>
      <c r="Y5332" s="24">
        <f t="shared" si="841"/>
        <v>12838.217462612531</v>
      </c>
      <c r="AA5332" s="24">
        <f t="shared" si="839"/>
        <v>0</v>
      </c>
      <c r="AC5332" s="24">
        <f t="shared" si="834"/>
        <v>0</v>
      </c>
    </row>
    <row r="5333" x14ac:dyDescent="0.2">
      <c r="L5333" s="25">
        <v>5328</v>
      </c>
      <c r="M5333" s="29">
        <v>0</v>
      </c>
      <c r="O5333" s="25">
        <v>5328</v>
      </c>
      <c r="P5333" s="24">
        <f>'ROTH 1.0'!O5333*'קובץ טיוטה'!$D$10</f>
        <v>15308.549161451041</v>
      </c>
      <c r="Q5333" s="25">
        <f t="shared" si="833"/>
        <v>11708.549161451041</v>
      </c>
      <c r="R5333" s="24">
        <f t="shared" si="842"/>
        <v>0</v>
      </c>
      <c r="S5333" s="25">
        <f t="shared" si="835"/>
        <v>11708.549161451041</v>
      </c>
      <c r="T5333" s="25">
        <f t="shared" si="836"/>
        <v>0</v>
      </c>
      <c r="U5333" s="25" t="str">
        <f t="shared" si="837"/>
        <v>drain</v>
      </c>
      <c r="W5333" s="25">
        <f t="shared" si="840"/>
        <v>0</v>
      </c>
      <c r="X5333" s="25">
        <f t="shared" si="838"/>
        <v>0</v>
      </c>
      <c r="Y5333" s="25">
        <f t="shared" si="841"/>
        <v>7569.2622944489012</v>
      </c>
      <c r="AA5333" s="25">
        <f t="shared" si="839"/>
        <v>4139.2868670021398</v>
      </c>
      <c r="AC5333" s="25">
        <f t="shared" si="834"/>
        <v>0</v>
      </c>
    </row>
    <row r="5334" x14ac:dyDescent="0.2">
      <c r="L5334" s="24">
        <v>5329</v>
      </c>
      <c r="M5334" s="28">
        <v>0</v>
      </c>
      <c r="O5334" s="24">
        <v>5329</v>
      </c>
      <c r="P5334" s="24">
        <f>'ROTH 1.0'!O5334*'קובץ טיוטה'!$D$10</f>
        <v>14317.185814639575</v>
      </c>
      <c r="Q5334" s="24">
        <f t="shared" si="833"/>
        <v>10717.185814639575</v>
      </c>
      <c r="R5334" s="24">
        <f t="shared" si="842"/>
        <v>0</v>
      </c>
      <c r="S5334" s="24">
        <f t="shared" si="835"/>
        <v>10717.185814639575</v>
      </c>
      <c r="T5334" s="24">
        <f t="shared" si="836"/>
        <v>0</v>
      </c>
      <c r="U5334" s="24" t="str">
        <f t="shared" si="837"/>
        <v>drain</v>
      </c>
      <c r="W5334" s="24">
        <f t="shared" si="840"/>
        <v>0</v>
      </c>
      <c r="X5334" s="24">
        <f t="shared" si="838"/>
        <v>0</v>
      </c>
      <c r="Y5334" s="24">
        <f t="shared" si="841"/>
        <v>0</v>
      </c>
      <c r="AA5334" s="24">
        <f t="shared" si="839"/>
        <v>10717.185814639575</v>
      </c>
      <c r="AC5334" s="24">
        <f t="shared" si="834"/>
        <v>0</v>
      </c>
    </row>
    <row r="5335" x14ac:dyDescent="0.2">
      <c r="L5335" s="25">
        <v>5330</v>
      </c>
      <c r="M5335" s="29">
        <v>0</v>
      </c>
      <c r="O5335" s="25">
        <v>5330</v>
      </c>
      <c r="P5335" s="24">
        <f>'ROTH 1.0'!O5335*'קובץ טיוטה'!$D$10</f>
        <v>14102.67312825614</v>
      </c>
      <c r="Q5335" s="25">
        <f t="shared" si="833"/>
        <v>10502.67312825614</v>
      </c>
      <c r="R5335" s="24">
        <f t="shared" si="842"/>
        <v>0</v>
      </c>
      <c r="S5335" s="25">
        <f t="shared" si="835"/>
        <v>10502.67312825614</v>
      </c>
      <c r="T5335" s="25">
        <f t="shared" si="836"/>
        <v>0</v>
      </c>
      <c r="U5335" s="25" t="str">
        <f t="shared" si="837"/>
        <v>drain</v>
      </c>
      <c r="W5335" s="25">
        <f t="shared" si="840"/>
        <v>0</v>
      </c>
      <c r="X5335" s="25">
        <f t="shared" si="838"/>
        <v>0</v>
      </c>
      <c r="Y5335" s="25">
        <f t="shared" si="841"/>
        <v>0</v>
      </c>
      <c r="AA5335" s="25">
        <f t="shared" si="839"/>
        <v>10502.67312825614</v>
      </c>
      <c r="AC5335" s="25">
        <f t="shared" si="834"/>
        <v>0</v>
      </c>
    </row>
    <row r="5336" x14ac:dyDescent="0.2">
      <c r="L5336" s="24">
        <v>5331</v>
      </c>
      <c r="M5336" s="28">
        <v>0</v>
      </c>
      <c r="O5336" s="24">
        <v>5331</v>
      </c>
      <c r="P5336" s="24">
        <f>'ROTH 1.0'!O5336*'קובץ טיוטה'!$D$10</f>
        <v>13641.638370307588</v>
      </c>
      <c r="Q5336" s="24">
        <f t="shared" si="833"/>
        <v>10041.638370307588</v>
      </c>
      <c r="R5336" s="24">
        <f t="shared" si="842"/>
        <v>0</v>
      </c>
      <c r="S5336" s="24">
        <f t="shared" si="835"/>
        <v>10041.638370307588</v>
      </c>
      <c r="T5336" s="24">
        <f t="shared" si="836"/>
        <v>0</v>
      </c>
      <c r="U5336" s="24" t="str">
        <f t="shared" si="837"/>
        <v>drain</v>
      </c>
      <c r="W5336" s="24">
        <f t="shared" si="840"/>
        <v>0</v>
      </c>
      <c r="X5336" s="24">
        <f t="shared" si="838"/>
        <v>0</v>
      </c>
      <c r="Y5336" s="24">
        <f t="shared" si="841"/>
        <v>0</v>
      </c>
      <c r="AA5336" s="24">
        <f t="shared" si="839"/>
        <v>10041.638370307588</v>
      </c>
      <c r="AC5336" s="24">
        <f t="shared" si="834"/>
        <v>0</v>
      </c>
    </row>
    <row r="5337" x14ac:dyDescent="0.2">
      <c r="L5337" s="25">
        <v>5332</v>
      </c>
      <c r="M5337" s="29">
        <v>0</v>
      </c>
      <c r="O5337" s="25">
        <v>5332</v>
      </c>
      <c r="P5337" s="24">
        <f>'ROTH 1.0'!O5337*'קובץ טיוטה'!$D$10</f>
        <v>13347.16642227814</v>
      </c>
      <c r="Q5337" s="25">
        <f t="shared" si="833"/>
        <v>9747.1664222781401</v>
      </c>
      <c r="R5337" s="24">
        <f t="shared" si="842"/>
        <v>0</v>
      </c>
      <c r="S5337" s="25">
        <f t="shared" si="835"/>
        <v>9747.1664222781401</v>
      </c>
      <c r="T5337" s="25">
        <f t="shared" si="836"/>
        <v>0</v>
      </c>
      <c r="U5337" s="25" t="str">
        <f t="shared" si="837"/>
        <v>drain</v>
      </c>
      <c r="W5337" s="25">
        <f t="shared" si="840"/>
        <v>0</v>
      </c>
      <c r="X5337" s="25">
        <f t="shared" si="838"/>
        <v>0</v>
      </c>
      <c r="Y5337" s="25">
        <f t="shared" si="841"/>
        <v>0</v>
      </c>
      <c r="AA5337" s="25">
        <f t="shared" si="839"/>
        <v>9747.1664222781401</v>
      </c>
      <c r="AC5337" s="25">
        <f t="shared" si="834"/>
        <v>0</v>
      </c>
    </row>
    <row r="5338" x14ac:dyDescent="0.2">
      <c r="L5338" s="24">
        <v>5333</v>
      </c>
      <c r="M5338" s="28">
        <v>0</v>
      </c>
      <c r="O5338" s="24">
        <v>5333</v>
      </c>
      <c r="P5338" s="24">
        <f>'ROTH 1.0'!O5338*'קובץ טיוטה'!$D$10</f>
        <v>13165.660916696172</v>
      </c>
      <c r="Q5338" s="24">
        <f t="shared" si="833"/>
        <v>9565.6609166961716</v>
      </c>
      <c r="R5338" s="24">
        <f t="shared" si="842"/>
        <v>0</v>
      </c>
      <c r="S5338" s="24">
        <f t="shared" si="835"/>
        <v>9565.6609166961716</v>
      </c>
      <c r="T5338" s="24">
        <f t="shared" si="836"/>
        <v>0</v>
      </c>
      <c r="U5338" s="24" t="str">
        <f t="shared" si="837"/>
        <v>drain</v>
      </c>
      <c r="W5338" s="24">
        <f t="shared" si="840"/>
        <v>0</v>
      </c>
      <c r="X5338" s="24">
        <f t="shared" si="838"/>
        <v>0</v>
      </c>
      <c r="Y5338" s="24">
        <f t="shared" si="841"/>
        <v>0</v>
      </c>
      <c r="AA5338" s="24">
        <f t="shared" si="839"/>
        <v>9565.6609166961716</v>
      </c>
      <c r="AC5338" s="24">
        <f t="shared" si="834"/>
        <v>0</v>
      </c>
    </row>
    <row r="5339" x14ac:dyDescent="0.2">
      <c r="L5339" s="25">
        <v>5334</v>
      </c>
      <c r="M5339" s="29">
        <v>0</v>
      </c>
      <c r="O5339" s="25">
        <v>5334</v>
      </c>
      <c r="P5339" s="24">
        <f>'ROTH 1.0'!O5339*'קובץ טיוטה'!$D$10</f>
        <v>13061.184015286077</v>
      </c>
      <c r="Q5339" s="25">
        <f t="shared" si="833"/>
        <v>9461.1840152860768</v>
      </c>
      <c r="R5339" s="24">
        <f t="shared" si="842"/>
        <v>0</v>
      </c>
      <c r="S5339" s="25">
        <f t="shared" si="835"/>
        <v>9461.1840152860768</v>
      </c>
      <c r="T5339" s="25">
        <f t="shared" si="836"/>
        <v>0</v>
      </c>
      <c r="U5339" s="25" t="str">
        <f t="shared" si="837"/>
        <v>drain</v>
      </c>
      <c r="W5339" s="25">
        <f t="shared" si="840"/>
        <v>0</v>
      </c>
      <c r="X5339" s="25">
        <f t="shared" si="838"/>
        <v>0</v>
      </c>
      <c r="Y5339" s="25">
        <f t="shared" si="841"/>
        <v>0</v>
      </c>
      <c r="AA5339" s="25">
        <f t="shared" si="839"/>
        <v>9461.1840152860768</v>
      </c>
      <c r="AC5339" s="25">
        <f t="shared" si="834"/>
        <v>0</v>
      </c>
    </row>
    <row r="5340" x14ac:dyDescent="0.2">
      <c r="L5340" s="24">
        <v>5335</v>
      </c>
      <c r="M5340" s="28">
        <v>0.163196218</v>
      </c>
      <c r="O5340" s="24">
        <v>5335</v>
      </c>
      <c r="P5340" s="24">
        <f>'ROTH 1.0'!O5340*'קובץ טיוטה'!$D$10</f>
        <v>13808.883475695349</v>
      </c>
      <c r="Q5340" s="24">
        <f t="shared" si="833"/>
        <v>10208.883475695349</v>
      </c>
      <c r="R5340" s="24">
        <f t="shared" si="842"/>
        <v>11097.342823999999</v>
      </c>
      <c r="S5340" s="24">
        <f t="shared" si="835"/>
        <v>0</v>
      </c>
      <c r="T5340" s="24">
        <f t="shared" si="836"/>
        <v>888.45934830465012</v>
      </c>
      <c r="U5340" s="24" t="str">
        <f t="shared" si="837"/>
        <v>charge</v>
      </c>
      <c r="W5340" s="24">
        <f t="shared" si="840"/>
        <v>799.61341347418511</v>
      </c>
      <c r="X5340" s="24">
        <f t="shared" si="838"/>
        <v>799.61341347418511</v>
      </c>
      <c r="Y5340" s="24">
        <f t="shared" si="841"/>
        <v>0</v>
      </c>
      <c r="AA5340" s="24">
        <f t="shared" si="839"/>
        <v>0</v>
      </c>
      <c r="AC5340" s="24">
        <f t="shared" si="834"/>
        <v>88.845934830465012</v>
      </c>
    </row>
    <row r="5341" x14ac:dyDescent="0.2">
      <c r="L5341" s="25">
        <v>5336</v>
      </c>
      <c r="M5341" s="29">
        <v>0.37992422999999997</v>
      </c>
      <c r="O5341" s="25">
        <v>5336</v>
      </c>
      <c r="P5341" s="24">
        <f>'ROTH 1.0'!O5341*'קובץ טיוטה'!$D$10</f>
        <v>15390.882632787258</v>
      </c>
      <c r="Q5341" s="25">
        <f t="shared" si="833"/>
        <v>11790.882632787258</v>
      </c>
      <c r="R5341" s="24">
        <f t="shared" si="842"/>
        <v>25834.84764</v>
      </c>
      <c r="S5341" s="25">
        <f t="shared" si="835"/>
        <v>0</v>
      </c>
      <c r="T5341" s="25">
        <f t="shared" si="836"/>
        <v>14043.965007212742</v>
      </c>
      <c r="U5341" s="25" t="str">
        <f t="shared" si="837"/>
        <v>charge</v>
      </c>
      <c r="W5341" s="25">
        <f t="shared" si="840"/>
        <v>12639.568506491469</v>
      </c>
      <c r="X5341" s="25">
        <f t="shared" si="838"/>
        <v>13439.181919965653</v>
      </c>
      <c r="Y5341" s="25">
        <f t="shared" si="841"/>
        <v>0</v>
      </c>
      <c r="AA5341" s="25">
        <f t="shared" si="839"/>
        <v>0</v>
      </c>
      <c r="AC5341" s="25">
        <f t="shared" si="834"/>
        <v>1404.3965007212737</v>
      </c>
    </row>
    <row r="5342" x14ac:dyDescent="0.2">
      <c r="L5342" s="24">
        <v>5337</v>
      </c>
      <c r="M5342" s="28">
        <v>0.58964988200000001</v>
      </c>
      <c r="O5342" s="24">
        <v>5337</v>
      </c>
      <c r="P5342" s="24">
        <f>'ROTH 1.0'!O5342*'קובץ טיוטה'!$D$10</f>
        <v>16908.721079636933</v>
      </c>
      <c r="Q5342" s="24">
        <f t="shared" si="833"/>
        <v>13308.721079636933</v>
      </c>
      <c r="R5342" s="24">
        <f t="shared" si="842"/>
        <v>40096.191975999995</v>
      </c>
      <c r="S5342" s="24">
        <f t="shared" si="835"/>
        <v>0</v>
      </c>
      <c r="T5342" s="24">
        <f t="shared" si="836"/>
        <v>26787.470896363062</v>
      </c>
      <c r="U5342" s="24" t="str">
        <f t="shared" si="837"/>
        <v>charge</v>
      </c>
      <c r="W5342" s="24">
        <f t="shared" si="840"/>
        <v>24108.723806726754</v>
      </c>
      <c r="X5342" s="24">
        <f t="shared" si="838"/>
        <v>37547.905726692406</v>
      </c>
      <c r="Y5342" s="24">
        <f t="shared" si="841"/>
        <v>0</v>
      </c>
      <c r="AA5342" s="24">
        <f t="shared" si="839"/>
        <v>0</v>
      </c>
      <c r="AC5342" s="24">
        <f t="shared" si="834"/>
        <v>2678.7470896363084</v>
      </c>
    </row>
    <row r="5343" x14ac:dyDescent="0.2">
      <c r="L5343" s="25">
        <v>5338</v>
      </c>
      <c r="M5343" s="29">
        <v>0.64246965300000003</v>
      </c>
      <c r="O5343" s="25">
        <v>5338</v>
      </c>
      <c r="P5343" s="24">
        <f>'ROTH 1.0'!O5343*'קובץ טיוטה'!$D$10</f>
        <v>17453.969388462268</v>
      </c>
      <c r="Q5343" s="25">
        <f t="shared" si="833"/>
        <v>13853.969388462268</v>
      </c>
      <c r="R5343" s="24">
        <f t="shared" si="842"/>
        <v>43687.936404</v>
      </c>
      <c r="S5343" s="25">
        <f t="shared" si="835"/>
        <v>0</v>
      </c>
      <c r="T5343" s="25">
        <f t="shared" si="836"/>
        <v>29833.967015537732</v>
      </c>
      <c r="U5343" s="25" t="str">
        <f t="shared" si="837"/>
        <v>charge</v>
      </c>
      <c r="W5343" s="25">
        <f t="shared" si="840"/>
        <v>26850.570313983961</v>
      </c>
      <c r="X5343" s="25">
        <f t="shared" si="838"/>
        <v>64398.476040676367</v>
      </c>
      <c r="Y5343" s="25">
        <f t="shared" si="841"/>
        <v>0</v>
      </c>
      <c r="AA5343" s="25">
        <f t="shared" si="839"/>
        <v>0</v>
      </c>
      <c r="AC5343" s="25">
        <f t="shared" si="834"/>
        <v>2983.396701553771</v>
      </c>
    </row>
    <row r="5344" x14ac:dyDescent="0.2">
      <c r="L5344" s="24">
        <v>5339</v>
      </c>
      <c r="M5344" s="28">
        <v>0.70119399199999999</v>
      </c>
      <c r="O5344" s="24">
        <v>5339</v>
      </c>
      <c r="P5344" s="24">
        <f>'ROTH 1.0'!O5344*'קובץ טיוטה'!$D$10</f>
        <v>18340.121125618982</v>
      </c>
      <c r="Q5344" s="24">
        <f t="shared" si="833"/>
        <v>14740.121125618982</v>
      </c>
      <c r="R5344" s="24">
        <f t="shared" si="842"/>
        <v>47681.191456</v>
      </c>
      <c r="S5344" s="24">
        <f t="shared" si="835"/>
        <v>0</v>
      </c>
      <c r="T5344" s="24">
        <f t="shared" si="836"/>
        <v>32941.070330381015</v>
      </c>
      <c r="U5344" s="24" t="str">
        <f t="shared" si="837"/>
        <v>charge</v>
      </c>
      <c r="W5344" s="24">
        <f t="shared" si="840"/>
        <v>13601.523959323633</v>
      </c>
      <c r="X5344" s="24">
        <f t="shared" si="838"/>
        <v>78000</v>
      </c>
      <c r="Y5344" s="24">
        <f t="shared" si="841"/>
        <v>0</v>
      </c>
      <c r="AA5344" s="24">
        <f t="shared" si="839"/>
        <v>0</v>
      </c>
      <c r="AC5344" s="24">
        <f t="shared" si="834"/>
        <v>19339.546371057382</v>
      </c>
    </row>
    <row r="5345" x14ac:dyDescent="0.2">
      <c r="L5345" s="25">
        <v>5340</v>
      </c>
      <c r="M5345" s="29">
        <v>0.72738478900000003</v>
      </c>
      <c r="O5345" s="25">
        <v>5340</v>
      </c>
      <c r="P5345" s="24">
        <f>'ROTH 1.0'!O5345*'קובץ טיוטה'!$D$10</f>
        <v>18989.85659364206</v>
      </c>
      <c r="Q5345" s="25">
        <f t="shared" si="833"/>
        <v>15389.85659364206</v>
      </c>
      <c r="R5345" s="24">
        <f t="shared" si="842"/>
        <v>49462.165651999996</v>
      </c>
      <c r="S5345" s="25">
        <f t="shared" si="835"/>
        <v>0</v>
      </c>
      <c r="T5345" s="25">
        <f t="shared" si="836"/>
        <v>34072.309058357932</v>
      </c>
      <c r="U5345" s="25" t="str">
        <f t="shared" si="837"/>
        <v>charge</v>
      </c>
      <c r="W5345" s="25">
        <f t="shared" si="840"/>
        <v>0</v>
      </c>
      <c r="X5345" s="25">
        <f t="shared" si="838"/>
        <v>78000</v>
      </c>
      <c r="Y5345" s="25">
        <f t="shared" si="841"/>
        <v>0</v>
      </c>
      <c r="AA5345" s="25">
        <f t="shared" si="839"/>
        <v>0</v>
      </c>
      <c r="AC5345" s="25">
        <f t="shared" si="834"/>
        <v>34072.309058357932</v>
      </c>
    </row>
    <row r="5346" x14ac:dyDescent="0.2">
      <c r="L5346" s="24">
        <v>5341</v>
      </c>
      <c r="M5346" s="28">
        <v>0.74018798299999999</v>
      </c>
      <c r="O5346" s="24">
        <v>5341</v>
      </c>
      <c r="P5346" s="24">
        <f>'ROTH 1.0'!O5346*'קובץ טיוטה'!$D$10</f>
        <v>19197.60009620088</v>
      </c>
      <c r="Q5346" s="24">
        <f t="shared" si="833"/>
        <v>15597.60009620088</v>
      </c>
      <c r="R5346" s="24">
        <f t="shared" si="842"/>
        <v>50332.782844000001</v>
      </c>
      <c r="S5346" s="24">
        <f t="shared" si="835"/>
        <v>0</v>
      </c>
      <c r="T5346" s="24">
        <f t="shared" si="836"/>
        <v>34735.182747799117</v>
      </c>
      <c r="U5346" s="24" t="str">
        <f t="shared" si="837"/>
        <v>charge</v>
      </c>
      <c r="W5346" s="24">
        <f t="shared" si="840"/>
        <v>0</v>
      </c>
      <c r="X5346" s="24">
        <f t="shared" si="838"/>
        <v>78000</v>
      </c>
      <c r="Y5346" s="24">
        <f t="shared" si="841"/>
        <v>0</v>
      </c>
      <c r="AA5346" s="24">
        <f t="shared" si="839"/>
        <v>0</v>
      </c>
      <c r="AC5346" s="24">
        <f t="shared" si="834"/>
        <v>34735.182747799117</v>
      </c>
    </row>
    <row r="5347" x14ac:dyDescent="0.2">
      <c r="L5347" s="25">
        <v>5342</v>
      </c>
      <c r="M5347" s="29">
        <v>0.74420722699999997</v>
      </c>
      <c r="O5347" s="25">
        <v>5342</v>
      </c>
      <c r="P5347" s="24">
        <f>'ROTH 1.0'!O5347*'קובץ טיוטה'!$D$10</f>
        <v>19745.412059923343</v>
      </c>
      <c r="Q5347" s="25">
        <f t="shared" si="833"/>
        <v>16145.412059923343</v>
      </c>
      <c r="R5347" s="24">
        <f t="shared" si="842"/>
        <v>50606.091435999995</v>
      </c>
      <c r="S5347" s="25">
        <f t="shared" si="835"/>
        <v>0</v>
      </c>
      <c r="T5347" s="25">
        <f t="shared" si="836"/>
        <v>34460.679376076652</v>
      </c>
      <c r="U5347" s="25" t="str">
        <f t="shared" si="837"/>
        <v>charge</v>
      </c>
      <c r="W5347" s="25">
        <f t="shared" si="840"/>
        <v>0</v>
      </c>
      <c r="X5347" s="25">
        <f t="shared" si="838"/>
        <v>78000</v>
      </c>
      <c r="Y5347" s="25">
        <f t="shared" si="841"/>
        <v>0</v>
      </c>
      <c r="AA5347" s="25">
        <f t="shared" si="839"/>
        <v>0</v>
      </c>
      <c r="AC5347" s="25">
        <f t="shared" si="834"/>
        <v>34460.679376076652</v>
      </c>
    </row>
    <row r="5348" x14ac:dyDescent="0.2">
      <c r="L5348" s="24">
        <v>5343</v>
      </c>
      <c r="M5348" s="28">
        <v>0.71544026199999999</v>
      </c>
      <c r="O5348" s="24">
        <v>5343</v>
      </c>
      <c r="P5348" s="24">
        <f>'ROTH 1.0'!O5348*'קובץ טיוטה'!$D$10</f>
        <v>19924.07852987351</v>
      </c>
      <c r="Q5348" s="24">
        <f t="shared" si="833"/>
        <v>16324.07852987351</v>
      </c>
      <c r="R5348" s="24">
        <f t="shared" si="842"/>
        <v>48649.937815999998</v>
      </c>
      <c r="S5348" s="24">
        <f t="shared" si="835"/>
        <v>0</v>
      </c>
      <c r="T5348" s="24">
        <f t="shared" si="836"/>
        <v>32325.859286126488</v>
      </c>
      <c r="U5348" s="24" t="str">
        <f t="shared" si="837"/>
        <v>charge</v>
      </c>
      <c r="W5348" s="24">
        <f t="shared" si="840"/>
        <v>0</v>
      </c>
      <c r="X5348" s="24">
        <f t="shared" si="838"/>
        <v>78000</v>
      </c>
      <c r="Y5348" s="24">
        <f t="shared" si="841"/>
        <v>0</v>
      </c>
      <c r="AA5348" s="24">
        <f t="shared" si="839"/>
        <v>0</v>
      </c>
      <c r="AC5348" s="24">
        <f t="shared" si="834"/>
        <v>32325.859286126488</v>
      </c>
    </row>
    <row r="5349" x14ac:dyDescent="0.2">
      <c r="L5349" s="25">
        <v>5344</v>
      </c>
      <c r="M5349" s="29">
        <v>0.66758493299999999</v>
      </c>
      <c r="O5349" s="25">
        <v>5344</v>
      </c>
      <c r="P5349" s="24">
        <f>'ROTH 1.0'!O5349*'קובץ טיוטה'!$D$10</f>
        <v>19699.720620559299</v>
      </c>
      <c r="Q5349" s="25">
        <f t="shared" si="833"/>
        <v>16099.720620559299</v>
      </c>
      <c r="R5349" s="24">
        <f t="shared" si="842"/>
        <v>45395.775443999999</v>
      </c>
      <c r="S5349" s="25">
        <f t="shared" si="835"/>
        <v>0</v>
      </c>
      <c r="T5349" s="25">
        <f t="shared" si="836"/>
        <v>29296.0548234407</v>
      </c>
      <c r="U5349" s="25" t="str">
        <f t="shared" si="837"/>
        <v>charge</v>
      </c>
      <c r="W5349" s="25">
        <f t="shared" si="840"/>
        <v>0</v>
      </c>
      <c r="X5349" s="25">
        <f t="shared" si="838"/>
        <v>78000</v>
      </c>
      <c r="Y5349" s="25">
        <f t="shared" si="841"/>
        <v>0</v>
      </c>
      <c r="AA5349" s="25">
        <f t="shared" si="839"/>
        <v>0</v>
      </c>
      <c r="AC5349" s="25">
        <f t="shared" si="834"/>
        <v>29296.0548234407</v>
      </c>
    </row>
    <row r="5350" x14ac:dyDescent="0.2">
      <c r="L5350" s="24">
        <v>5345</v>
      </c>
      <c r="M5350" s="28">
        <v>0.55208652000000003</v>
      </c>
      <c r="O5350" s="24">
        <v>5345</v>
      </c>
      <c r="P5350" s="24">
        <f>'ROTH 1.0'!O5350*'קובץ טיוטה'!$D$10</f>
        <v>19293.766168576261</v>
      </c>
      <c r="Q5350" s="24">
        <f t="shared" si="833"/>
        <v>15693.766168576261</v>
      </c>
      <c r="R5350" s="24">
        <f t="shared" si="842"/>
        <v>37541.88336</v>
      </c>
      <c r="S5350" s="24">
        <f t="shared" si="835"/>
        <v>0</v>
      </c>
      <c r="T5350" s="24">
        <f t="shared" si="836"/>
        <v>21848.117191423738</v>
      </c>
      <c r="U5350" s="24" t="str">
        <f t="shared" si="837"/>
        <v>charge</v>
      </c>
      <c r="W5350" s="24">
        <f t="shared" si="840"/>
        <v>0</v>
      </c>
      <c r="X5350" s="24">
        <f t="shared" si="838"/>
        <v>78000</v>
      </c>
      <c r="Y5350" s="24">
        <f t="shared" si="841"/>
        <v>0</v>
      </c>
      <c r="AA5350" s="24">
        <f t="shared" si="839"/>
        <v>0</v>
      </c>
      <c r="AC5350" s="24">
        <f t="shared" si="834"/>
        <v>21848.117191423738</v>
      </c>
    </row>
    <row r="5351" x14ac:dyDescent="0.2">
      <c r="L5351" s="25">
        <v>5346</v>
      </c>
      <c r="M5351" s="29">
        <v>0.24572545800000001</v>
      </c>
      <c r="O5351" s="25">
        <v>5346</v>
      </c>
      <c r="P5351" s="24">
        <f>'ROTH 1.0'!O5351*'קובץ טיוטה'!$D$10</f>
        <v>19067.097275134201</v>
      </c>
      <c r="Q5351" s="25">
        <f t="shared" si="833"/>
        <v>15467.097275134201</v>
      </c>
      <c r="R5351" s="24">
        <f t="shared" si="842"/>
        <v>16709.331144</v>
      </c>
      <c r="S5351" s="25">
        <f t="shared" si="835"/>
        <v>0</v>
      </c>
      <c r="T5351" s="25">
        <f t="shared" si="836"/>
        <v>1242.2338688657983</v>
      </c>
      <c r="U5351" s="25" t="str">
        <f t="shared" si="837"/>
        <v>charge</v>
      </c>
      <c r="W5351" s="25">
        <f t="shared" si="840"/>
        <v>0</v>
      </c>
      <c r="X5351" s="25">
        <f t="shared" si="838"/>
        <v>78000</v>
      </c>
      <c r="Y5351" s="25">
        <f t="shared" si="841"/>
        <v>0</v>
      </c>
      <c r="AA5351" s="25">
        <f t="shared" si="839"/>
        <v>0</v>
      </c>
      <c r="AC5351" s="25">
        <f t="shared" si="834"/>
        <v>1242.2338688657983</v>
      </c>
    </row>
    <row r="5352" x14ac:dyDescent="0.2">
      <c r="L5352" s="24">
        <v>5347</v>
      </c>
      <c r="M5352" s="28">
        <v>0</v>
      </c>
      <c r="O5352" s="24">
        <v>5347</v>
      </c>
      <c r="P5352" s="24">
        <f>'ROTH 1.0'!O5352*'קובץ טיוטה'!$D$10</f>
        <v>18526.597024455703</v>
      </c>
      <c r="Q5352" s="24">
        <f t="shared" si="833"/>
        <v>14926.597024455703</v>
      </c>
      <c r="R5352" s="24">
        <f t="shared" si="842"/>
        <v>0</v>
      </c>
      <c r="S5352" s="24">
        <f t="shared" si="835"/>
        <v>14926.597024455703</v>
      </c>
      <c r="T5352" s="24">
        <f t="shared" si="836"/>
        <v>0</v>
      </c>
      <c r="U5352" s="24" t="str">
        <f t="shared" si="837"/>
        <v>drain</v>
      </c>
      <c r="W5352" s="24">
        <f t="shared" si="840"/>
        <v>0</v>
      </c>
      <c r="X5352" s="24">
        <f t="shared" si="838"/>
        <v>63073.402975544297</v>
      </c>
      <c r="Y5352" s="24">
        <f t="shared" si="841"/>
        <v>14926.597024455703</v>
      </c>
      <c r="AA5352" s="24">
        <f t="shared" si="839"/>
        <v>0</v>
      </c>
      <c r="AC5352" s="24">
        <f t="shared" si="834"/>
        <v>0</v>
      </c>
    </row>
    <row r="5353" x14ac:dyDescent="0.2">
      <c r="L5353" s="25">
        <v>5348</v>
      </c>
      <c r="M5353" s="29">
        <v>0</v>
      </c>
      <c r="O5353" s="25">
        <v>5348</v>
      </c>
      <c r="P5353" s="24">
        <f>'ROTH 1.0'!O5353*'קובץ טיוטה'!$D$10</f>
        <v>18461.775350901724</v>
      </c>
      <c r="Q5353" s="25">
        <f t="shared" si="833"/>
        <v>14861.775350901724</v>
      </c>
      <c r="R5353" s="24">
        <f t="shared" si="842"/>
        <v>0</v>
      </c>
      <c r="S5353" s="25">
        <f t="shared" si="835"/>
        <v>14861.775350901724</v>
      </c>
      <c r="T5353" s="25">
        <f t="shared" si="836"/>
        <v>0</v>
      </c>
      <c r="U5353" s="25" t="str">
        <f t="shared" si="837"/>
        <v>drain</v>
      </c>
      <c r="W5353" s="25">
        <f t="shared" si="840"/>
        <v>0</v>
      </c>
      <c r="X5353" s="25">
        <f t="shared" si="838"/>
        <v>48211.62762464257</v>
      </c>
      <c r="Y5353" s="25">
        <f t="shared" si="841"/>
        <v>14861.775350901728</v>
      </c>
      <c r="AA5353" s="25">
        <f t="shared" si="839"/>
        <v>0</v>
      </c>
      <c r="AC5353" s="25">
        <f t="shared" si="834"/>
        <v>0</v>
      </c>
    </row>
    <row r="5354" x14ac:dyDescent="0.2">
      <c r="L5354" s="24">
        <v>5349</v>
      </c>
      <c r="M5354" s="28">
        <v>0</v>
      </c>
      <c r="O5354" s="24">
        <v>5349</v>
      </c>
      <c r="P5354" s="24">
        <f>'ROTH 1.0'!O5354*'קובץ טיוטה'!$D$10</f>
        <v>18186.283370126817</v>
      </c>
      <c r="Q5354" s="24">
        <f t="shared" si="833"/>
        <v>14586.283370126817</v>
      </c>
      <c r="R5354" s="24">
        <f t="shared" si="842"/>
        <v>0</v>
      </c>
      <c r="S5354" s="24">
        <f t="shared" si="835"/>
        <v>14586.283370126817</v>
      </c>
      <c r="T5354" s="24">
        <f t="shared" si="836"/>
        <v>0</v>
      </c>
      <c r="U5354" s="24" t="str">
        <f t="shared" si="837"/>
        <v>drain</v>
      </c>
      <c r="W5354" s="24">
        <f t="shared" si="840"/>
        <v>0</v>
      </c>
      <c r="X5354" s="24">
        <f t="shared" si="838"/>
        <v>33625.344254515752</v>
      </c>
      <c r="Y5354" s="24">
        <f t="shared" si="841"/>
        <v>14586.283370126817</v>
      </c>
      <c r="AA5354" s="24">
        <f t="shared" si="839"/>
        <v>0</v>
      </c>
      <c r="AC5354" s="24">
        <f t="shared" si="834"/>
        <v>0</v>
      </c>
    </row>
    <row r="5355" x14ac:dyDescent="0.2">
      <c r="L5355" s="25">
        <v>5350</v>
      </c>
      <c r="M5355" s="29">
        <v>0</v>
      </c>
      <c r="O5355" s="25">
        <v>5350</v>
      </c>
      <c r="P5355" s="24">
        <f>'ROTH 1.0'!O5355*'קובץ טיוטה'!$D$10</f>
        <v>17636.253956511493</v>
      </c>
      <c r="Q5355" s="25">
        <f t="shared" si="833"/>
        <v>14036.253956511493</v>
      </c>
      <c r="R5355" s="24">
        <f t="shared" si="842"/>
        <v>0</v>
      </c>
      <c r="S5355" s="25">
        <f t="shared" si="835"/>
        <v>14036.253956511493</v>
      </c>
      <c r="T5355" s="25">
        <f t="shared" si="836"/>
        <v>0</v>
      </c>
      <c r="U5355" s="25" t="str">
        <f t="shared" si="837"/>
        <v>drain</v>
      </c>
      <c r="W5355" s="25">
        <f t="shared" si="840"/>
        <v>0</v>
      </c>
      <c r="X5355" s="25">
        <f t="shared" si="838"/>
        <v>19589.090298004259</v>
      </c>
      <c r="Y5355" s="25">
        <f t="shared" si="841"/>
        <v>14036.253956511493</v>
      </c>
      <c r="AA5355" s="25">
        <f t="shared" si="839"/>
        <v>0</v>
      </c>
      <c r="AC5355" s="25">
        <f t="shared" si="834"/>
        <v>0</v>
      </c>
    </row>
    <row r="5356" x14ac:dyDescent="0.2">
      <c r="L5356" s="24">
        <v>5351</v>
      </c>
      <c r="M5356" s="28">
        <v>0</v>
      </c>
      <c r="O5356" s="24">
        <v>5351</v>
      </c>
      <c r="P5356" s="24">
        <f>'ROTH 1.0'!O5356*'קובץ טיוטה'!$D$10</f>
        <v>16636.70473876048</v>
      </c>
      <c r="Q5356" s="24">
        <f t="shared" si="833"/>
        <v>13036.70473876048</v>
      </c>
      <c r="R5356" s="24">
        <f t="shared" si="842"/>
        <v>0</v>
      </c>
      <c r="S5356" s="24">
        <f t="shared" si="835"/>
        <v>13036.70473876048</v>
      </c>
      <c r="T5356" s="24">
        <f t="shared" si="836"/>
        <v>0</v>
      </c>
      <c r="U5356" s="24" t="str">
        <f t="shared" si="837"/>
        <v>drain</v>
      </c>
      <c r="W5356" s="24">
        <f t="shared" si="840"/>
        <v>0</v>
      </c>
      <c r="X5356" s="24">
        <f t="shared" si="838"/>
        <v>6552.3855592437794</v>
      </c>
      <c r="Y5356" s="24">
        <f t="shared" si="841"/>
        <v>13036.70473876048</v>
      </c>
      <c r="AA5356" s="24">
        <f t="shared" si="839"/>
        <v>0</v>
      </c>
      <c r="AC5356" s="24">
        <f t="shared" si="834"/>
        <v>0</v>
      </c>
    </row>
    <row r="5357" x14ac:dyDescent="0.2">
      <c r="L5357" s="25">
        <v>5352</v>
      </c>
      <c r="M5357" s="29">
        <v>0</v>
      </c>
      <c r="O5357" s="25">
        <v>5352</v>
      </c>
      <c r="P5357" s="24">
        <f>'ROTH 1.0'!O5357*'קובץ טיוטה'!$D$10</f>
        <v>15557.113208860088</v>
      </c>
      <c r="Q5357" s="25">
        <f t="shared" si="833"/>
        <v>11957.113208860088</v>
      </c>
      <c r="R5357" s="24">
        <f t="shared" si="842"/>
        <v>0</v>
      </c>
      <c r="S5357" s="25">
        <f t="shared" si="835"/>
        <v>11957.113208860088</v>
      </c>
      <c r="T5357" s="25">
        <f t="shared" si="836"/>
        <v>0</v>
      </c>
      <c r="U5357" s="25" t="str">
        <f t="shared" si="837"/>
        <v>drain</v>
      </c>
      <c r="W5357" s="25">
        <f t="shared" si="840"/>
        <v>0</v>
      </c>
      <c r="X5357" s="25">
        <f t="shared" si="838"/>
        <v>0</v>
      </c>
      <c r="Y5357" s="25">
        <f t="shared" si="841"/>
        <v>6552.3855592437794</v>
      </c>
      <c r="AA5357" s="25">
        <f t="shared" si="839"/>
        <v>5404.7276496163086</v>
      </c>
      <c r="AC5357" s="25">
        <f t="shared" si="834"/>
        <v>0</v>
      </c>
    </row>
    <row r="5358" x14ac:dyDescent="0.2">
      <c r="L5358" s="24">
        <v>5353</v>
      </c>
      <c r="M5358" s="28">
        <v>0</v>
      </c>
      <c r="O5358" s="24">
        <v>5353</v>
      </c>
      <c r="P5358" s="24">
        <f>'ROTH 1.0'!O5358*'קובץ טיוטה'!$D$10</f>
        <v>14587.653006059203</v>
      </c>
      <c r="Q5358" s="24">
        <f t="shared" si="833"/>
        <v>10987.653006059203</v>
      </c>
      <c r="R5358" s="24">
        <f t="shared" si="842"/>
        <v>0</v>
      </c>
      <c r="S5358" s="24">
        <f t="shared" si="835"/>
        <v>10987.653006059203</v>
      </c>
      <c r="T5358" s="24">
        <f t="shared" si="836"/>
        <v>0</v>
      </c>
      <c r="U5358" s="24" t="str">
        <f t="shared" si="837"/>
        <v>drain</v>
      </c>
      <c r="W5358" s="24">
        <f t="shared" si="840"/>
        <v>0</v>
      </c>
      <c r="X5358" s="24">
        <f t="shared" si="838"/>
        <v>0</v>
      </c>
      <c r="Y5358" s="24">
        <f t="shared" si="841"/>
        <v>0</v>
      </c>
      <c r="AA5358" s="24">
        <f t="shared" si="839"/>
        <v>10987.653006059203</v>
      </c>
      <c r="AC5358" s="24">
        <f t="shared" si="834"/>
        <v>0</v>
      </c>
    </row>
    <row r="5359" x14ac:dyDescent="0.2">
      <c r="L5359" s="25">
        <v>5354</v>
      </c>
      <c r="M5359" s="29">
        <v>0</v>
      </c>
      <c r="O5359" s="25">
        <v>5354</v>
      </c>
      <c r="P5359" s="24">
        <f>'ROTH 1.0'!O5359*'קובץ טיוטה'!$D$10</f>
        <v>14284.062648106556</v>
      </c>
      <c r="Q5359" s="25">
        <f t="shared" si="833"/>
        <v>10684.062648106556</v>
      </c>
      <c r="R5359" s="24">
        <f t="shared" si="842"/>
        <v>0</v>
      </c>
      <c r="S5359" s="25">
        <f t="shared" si="835"/>
        <v>10684.062648106556</v>
      </c>
      <c r="T5359" s="25">
        <f t="shared" si="836"/>
        <v>0</v>
      </c>
      <c r="U5359" s="25" t="str">
        <f t="shared" si="837"/>
        <v>drain</v>
      </c>
      <c r="W5359" s="25">
        <f t="shared" si="840"/>
        <v>0</v>
      </c>
      <c r="X5359" s="25">
        <f t="shared" si="838"/>
        <v>0</v>
      </c>
      <c r="Y5359" s="25">
        <f t="shared" si="841"/>
        <v>0</v>
      </c>
      <c r="AA5359" s="25">
        <f t="shared" si="839"/>
        <v>10684.062648106556</v>
      </c>
      <c r="AC5359" s="25">
        <f t="shared" si="834"/>
        <v>0</v>
      </c>
    </row>
    <row r="5360" x14ac:dyDescent="0.2">
      <c r="L5360" s="24">
        <v>5355</v>
      </c>
      <c r="M5360" s="28">
        <v>0</v>
      </c>
      <c r="O5360" s="24">
        <v>5355</v>
      </c>
      <c r="P5360" s="24">
        <f>'ROTH 1.0'!O5360*'קובץ טיוטה'!$D$10</f>
        <v>13769.625239376426</v>
      </c>
      <c r="Q5360" s="24">
        <f t="shared" si="833"/>
        <v>10169.625239376426</v>
      </c>
      <c r="R5360" s="24">
        <f t="shared" si="842"/>
        <v>0</v>
      </c>
      <c r="S5360" s="24">
        <f t="shared" si="835"/>
        <v>10169.625239376426</v>
      </c>
      <c r="T5360" s="24">
        <f t="shared" si="836"/>
        <v>0</v>
      </c>
      <c r="U5360" s="24" t="str">
        <f t="shared" si="837"/>
        <v>drain</v>
      </c>
      <c r="W5360" s="24">
        <f t="shared" si="840"/>
        <v>0</v>
      </c>
      <c r="X5360" s="24">
        <f t="shared" si="838"/>
        <v>0</v>
      </c>
      <c r="Y5360" s="24">
        <f t="shared" si="841"/>
        <v>0</v>
      </c>
      <c r="AA5360" s="24">
        <f t="shared" si="839"/>
        <v>10169.625239376426</v>
      </c>
      <c r="AC5360" s="24">
        <f t="shared" si="834"/>
        <v>0</v>
      </c>
    </row>
    <row r="5361" x14ac:dyDescent="0.2">
      <c r="L5361" s="25">
        <v>5356</v>
      </c>
      <c r="M5361" s="29">
        <v>0</v>
      </c>
      <c r="O5361" s="25">
        <v>5356</v>
      </c>
      <c r="P5361" s="24">
        <f>'ROTH 1.0'!O5361*'קובץ טיוטה'!$D$10</f>
        <v>13491.663214753418</v>
      </c>
      <c r="Q5361" s="25">
        <f t="shared" si="833"/>
        <v>9891.6632147534183</v>
      </c>
      <c r="R5361" s="24">
        <f t="shared" si="842"/>
        <v>0</v>
      </c>
      <c r="S5361" s="25">
        <f t="shared" si="835"/>
        <v>9891.6632147534183</v>
      </c>
      <c r="T5361" s="25">
        <f t="shared" si="836"/>
        <v>0</v>
      </c>
      <c r="U5361" s="25" t="str">
        <f t="shared" si="837"/>
        <v>drain</v>
      </c>
      <c r="W5361" s="25">
        <f t="shared" si="840"/>
        <v>0</v>
      </c>
      <c r="X5361" s="25">
        <f t="shared" si="838"/>
        <v>0</v>
      </c>
      <c r="Y5361" s="25">
        <f t="shared" si="841"/>
        <v>0</v>
      </c>
      <c r="AA5361" s="25">
        <f t="shared" si="839"/>
        <v>9891.6632147534183</v>
      </c>
      <c r="AC5361" s="25">
        <f t="shared" si="834"/>
        <v>0</v>
      </c>
    </row>
    <row r="5362" x14ac:dyDescent="0.2">
      <c r="L5362" s="24">
        <v>5357</v>
      </c>
      <c r="M5362" s="28">
        <v>0</v>
      </c>
      <c r="O5362" s="24">
        <v>5357</v>
      </c>
      <c r="P5362" s="24">
        <f>'ROTH 1.0'!O5362*'קובץ טיוטה'!$D$10</f>
        <v>13430.908645009138</v>
      </c>
      <c r="Q5362" s="24">
        <f t="shared" si="833"/>
        <v>9830.9086450091381</v>
      </c>
      <c r="R5362" s="24">
        <f t="shared" si="842"/>
        <v>0</v>
      </c>
      <c r="S5362" s="24">
        <f t="shared" si="835"/>
        <v>9830.9086450091381</v>
      </c>
      <c r="T5362" s="24">
        <f t="shared" si="836"/>
        <v>0</v>
      </c>
      <c r="U5362" s="24" t="str">
        <f t="shared" si="837"/>
        <v>drain</v>
      </c>
      <c r="W5362" s="24">
        <f t="shared" si="840"/>
        <v>0</v>
      </c>
      <c r="X5362" s="24">
        <f t="shared" si="838"/>
        <v>0</v>
      </c>
      <c r="Y5362" s="24">
        <f t="shared" si="841"/>
        <v>0</v>
      </c>
      <c r="AA5362" s="24">
        <f t="shared" si="839"/>
        <v>9830.9086450091381</v>
      </c>
      <c r="AC5362" s="24">
        <f t="shared" si="834"/>
        <v>0</v>
      </c>
    </row>
    <row r="5363" x14ac:dyDescent="0.2">
      <c r="L5363" s="25">
        <v>5358</v>
      </c>
      <c r="M5363" s="29">
        <v>0</v>
      </c>
      <c r="O5363" s="25">
        <v>5358</v>
      </c>
      <c r="P5363" s="24">
        <f>'ROTH 1.0'!O5363*'קובץ טיוטה'!$D$10</f>
        <v>13464.028353526583</v>
      </c>
      <c r="Q5363" s="25">
        <f t="shared" si="833"/>
        <v>9864.0283535265826</v>
      </c>
      <c r="R5363" s="24">
        <f t="shared" si="842"/>
        <v>0</v>
      </c>
      <c r="S5363" s="25">
        <f t="shared" si="835"/>
        <v>9864.0283535265826</v>
      </c>
      <c r="T5363" s="25">
        <f t="shared" si="836"/>
        <v>0</v>
      </c>
      <c r="U5363" s="25" t="str">
        <f t="shared" si="837"/>
        <v>drain</v>
      </c>
      <c r="W5363" s="25">
        <f t="shared" si="840"/>
        <v>0</v>
      </c>
      <c r="X5363" s="25">
        <f t="shared" si="838"/>
        <v>0</v>
      </c>
      <c r="Y5363" s="25">
        <f t="shared" si="841"/>
        <v>0</v>
      </c>
      <c r="AA5363" s="25">
        <f t="shared" si="839"/>
        <v>9864.0283535265826</v>
      </c>
      <c r="AC5363" s="25">
        <f t="shared" si="834"/>
        <v>0</v>
      </c>
    </row>
    <row r="5364" x14ac:dyDescent="0.2">
      <c r="L5364" s="24">
        <v>5359</v>
      </c>
      <c r="M5364" s="28">
        <v>0.14698862200000001</v>
      </c>
      <c r="O5364" s="24">
        <v>5359</v>
      </c>
      <c r="P5364" s="24">
        <f>'ROTH 1.0'!O5364*'קובץ טיוטה'!$D$10</f>
        <v>14149.04345974271</v>
      </c>
      <c r="Q5364" s="24">
        <f t="shared" si="833"/>
        <v>10549.04345974271</v>
      </c>
      <c r="R5364" s="24">
        <f t="shared" si="842"/>
        <v>9995.2262960000007</v>
      </c>
      <c r="S5364" s="24">
        <f t="shared" si="835"/>
        <v>553.81716374270945</v>
      </c>
      <c r="T5364" s="24">
        <f t="shared" si="836"/>
        <v>0</v>
      </c>
      <c r="U5364" s="24" t="str">
        <f t="shared" si="837"/>
        <v>drain</v>
      </c>
      <c r="W5364" s="24">
        <f t="shared" si="840"/>
        <v>0</v>
      </c>
      <c r="X5364" s="24">
        <f t="shared" si="838"/>
        <v>0</v>
      </c>
      <c r="Y5364" s="24">
        <f t="shared" si="841"/>
        <v>0</v>
      </c>
      <c r="AA5364" s="24">
        <f t="shared" si="839"/>
        <v>553.81716374270945</v>
      </c>
      <c r="AC5364" s="24">
        <f t="shared" si="834"/>
        <v>0</v>
      </c>
    </row>
    <row r="5365" x14ac:dyDescent="0.2">
      <c r="L5365" s="25">
        <v>5360</v>
      </c>
      <c r="M5365" s="29">
        <v>0.32930830300000002</v>
      </c>
      <c r="O5365" s="25">
        <v>5360</v>
      </c>
      <c r="P5365" s="24">
        <f>'ROTH 1.0'!O5365*'קובץ טיוטה'!$D$10</f>
        <v>15621.659207225588</v>
      </c>
      <c r="Q5365" s="25">
        <f t="shared" si="833"/>
        <v>12021.659207225588</v>
      </c>
      <c r="R5365" s="24">
        <f t="shared" si="842"/>
        <v>22392.964604000001</v>
      </c>
      <c r="S5365" s="25">
        <f t="shared" si="835"/>
        <v>0</v>
      </c>
      <c r="T5365" s="25">
        <f t="shared" si="836"/>
        <v>10371.305396774413</v>
      </c>
      <c r="U5365" s="25" t="str">
        <f t="shared" si="837"/>
        <v>charge</v>
      </c>
      <c r="W5365" s="25">
        <f t="shared" si="840"/>
        <v>9334.1748570969721</v>
      </c>
      <c r="X5365" s="25">
        <f t="shared" si="838"/>
        <v>9334.1748570969721</v>
      </c>
      <c r="Y5365" s="25">
        <f t="shared" si="841"/>
        <v>0</v>
      </c>
      <c r="AA5365" s="25">
        <f t="shared" si="839"/>
        <v>0</v>
      </c>
      <c r="AC5365" s="25">
        <f t="shared" si="834"/>
        <v>1037.1305396774405</v>
      </c>
    </row>
    <row r="5366" x14ac:dyDescent="0.2">
      <c r="L5366" s="24">
        <v>5361</v>
      </c>
      <c r="M5366" s="28">
        <v>0.5699639179999999</v>
      </c>
      <c r="O5366" s="24">
        <v>5361</v>
      </c>
      <c r="P5366" s="24">
        <f>'ROTH 1.0'!O5366*'קובץ טיוטה'!$D$10</f>
        <v>17232.23616487141</v>
      </c>
      <c r="Q5366" s="24">
        <f t="shared" si="833"/>
        <v>13632.23616487141</v>
      </c>
      <c r="R5366" s="24">
        <f t="shared" si="842"/>
        <v>38757.546423999993</v>
      </c>
      <c r="S5366" s="24">
        <f t="shared" si="835"/>
        <v>0</v>
      </c>
      <c r="T5366" s="24">
        <f t="shared" si="836"/>
        <v>25125.310259128582</v>
      </c>
      <c r="U5366" s="24" t="str">
        <f t="shared" si="837"/>
        <v>charge</v>
      </c>
      <c r="W5366" s="24">
        <f t="shared" si="840"/>
        <v>22612.779233215726</v>
      </c>
      <c r="X5366" s="24">
        <f t="shared" si="838"/>
        <v>31946.954090312698</v>
      </c>
      <c r="Y5366" s="24">
        <f t="shared" si="841"/>
        <v>0</v>
      </c>
      <c r="AA5366" s="24">
        <f t="shared" si="839"/>
        <v>0</v>
      </c>
      <c r="AC5366" s="24">
        <f t="shared" si="834"/>
        <v>2512.5310259128564</v>
      </c>
    </row>
    <row r="5367" x14ac:dyDescent="0.2">
      <c r="L5367" s="25">
        <v>5362</v>
      </c>
      <c r="M5367" s="29">
        <v>0.64598957499999998</v>
      </c>
      <c r="O5367" s="25">
        <v>5362</v>
      </c>
      <c r="P5367" s="24">
        <f>'ROTH 1.0'!O5367*'קובץ טיוטה'!$D$10</f>
        <v>18034.213948093944</v>
      </c>
      <c r="Q5367" s="25">
        <f t="shared" si="833"/>
        <v>14434.213948093944</v>
      </c>
      <c r="R5367" s="24">
        <f t="shared" si="842"/>
        <v>43927.291099999995</v>
      </c>
      <c r="S5367" s="25">
        <f t="shared" si="835"/>
        <v>0</v>
      </c>
      <c r="T5367" s="25">
        <f t="shared" si="836"/>
        <v>29493.077151906051</v>
      </c>
      <c r="U5367" s="25" t="str">
        <f t="shared" si="837"/>
        <v>charge</v>
      </c>
      <c r="W5367" s="25">
        <f t="shared" si="840"/>
        <v>26543.769436715447</v>
      </c>
      <c r="X5367" s="25">
        <f t="shared" si="838"/>
        <v>58490.723527028145</v>
      </c>
      <c r="Y5367" s="25">
        <f t="shared" si="841"/>
        <v>0</v>
      </c>
      <c r="AA5367" s="25">
        <f t="shared" si="839"/>
        <v>0</v>
      </c>
      <c r="AC5367" s="25">
        <f t="shared" si="834"/>
        <v>2949.3077151906036</v>
      </c>
    </row>
    <row r="5368" x14ac:dyDescent="0.2">
      <c r="L5368" s="24">
        <v>5363</v>
      </c>
      <c r="M5368" s="28">
        <v>0.70523624699999998</v>
      </c>
      <c r="O5368" s="24">
        <v>5363</v>
      </c>
      <c r="P5368" s="24">
        <f>'ROTH 1.0'!O5368*'קובץ טיוטה'!$D$10</f>
        <v>18668.946670909914</v>
      </c>
      <c r="Q5368" s="24">
        <f t="shared" si="833"/>
        <v>15068.946670909914</v>
      </c>
      <c r="R5368" s="24">
        <f t="shared" si="842"/>
        <v>47956.064795999999</v>
      </c>
      <c r="S5368" s="24">
        <f t="shared" si="835"/>
        <v>0</v>
      </c>
      <c r="T5368" s="24">
        <f t="shared" si="836"/>
        <v>32887.118125090085</v>
      </c>
      <c r="U5368" s="24" t="str">
        <f t="shared" si="837"/>
        <v>charge</v>
      </c>
      <c r="W5368" s="24">
        <f t="shared" si="840"/>
        <v>19509.276472971855</v>
      </c>
      <c r="X5368" s="24">
        <f t="shared" si="838"/>
        <v>78000</v>
      </c>
      <c r="Y5368" s="24">
        <f t="shared" si="841"/>
        <v>0</v>
      </c>
      <c r="AA5368" s="24">
        <f t="shared" si="839"/>
        <v>0</v>
      </c>
      <c r="AC5368" s="24">
        <f t="shared" si="834"/>
        <v>13377.84165211823</v>
      </c>
    </row>
    <row r="5369" x14ac:dyDescent="0.2">
      <c r="L5369" s="25">
        <v>5364</v>
      </c>
      <c r="M5369" s="29">
        <v>0.71410213600000005</v>
      </c>
      <c r="O5369" s="25">
        <v>5364</v>
      </c>
      <c r="P5369" s="24">
        <f>'ROTH 1.0'!O5369*'קובץ טיוטה'!$D$10</f>
        <v>19070.448629925315</v>
      </c>
      <c r="Q5369" s="25">
        <f t="shared" si="833"/>
        <v>15470.448629925315</v>
      </c>
      <c r="R5369" s="24">
        <f t="shared" si="842"/>
        <v>48558.945248000004</v>
      </c>
      <c r="S5369" s="25">
        <f t="shared" si="835"/>
        <v>0</v>
      </c>
      <c r="T5369" s="25">
        <f t="shared" si="836"/>
        <v>33088.496618074685</v>
      </c>
      <c r="U5369" s="25" t="str">
        <f t="shared" si="837"/>
        <v>charge</v>
      </c>
      <c r="W5369" s="25">
        <f t="shared" si="840"/>
        <v>0</v>
      </c>
      <c r="X5369" s="25">
        <f t="shared" si="838"/>
        <v>78000</v>
      </c>
      <c r="Y5369" s="25">
        <f t="shared" si="841"/>
        <v>0</v>
      </c>
      <c r="AA5369" s="25">
        <f t="shared" si="839"/>
        <v>0</v>
      </c>
      <c r="AC5369" s="25">
        <f t="shared" si="834"/>
        <v>33088.496618074685</v>
      </c>
    </row>
    <row r="5370" x14ac:dyDescent="0.2">
      <c r="L5370" s="24">
        <v>5365</v>
      </c>
      <c r="M5370" s="28">
        <v>0.75432371100000006</v>
      </c>
      <c r="O5370" s="24">
        <v>5365</v>
      </c>
      <c r="P5370" s="24">
        <f>'ROTH 1.0'!O5370*'קובץ טיוטה'!$D$10</f>
        <v>19416.246669968587</v>
      </c>
      <c r="Q5370" s="24">
        <f t="shared" si="833"/>
        <v>15816.246669968587</v>
      </c>
      <c r="R5370" s="24">
        <f t="shared" si="842"/>
        <v>51294.012348000004</v>
      </c>
      <c r="S5370" s="24">
        <f t="shared" si="835"/>
        <v>0</v>
      </c>
      <c r="T5370" s="24">
        <f t="shared" si="836"/>
        <v>35477.765678031414</v>
      </c>
      <c r="U5370" s="24" t="str">
        <f t="shared" si="837"/>
        <v>charge</v>
      </c>
      <c r="W5370" s="24">
        <f t="shared" si="840"/>
        <v>0</v>
      </c>
      <c r="X5370" s="24">
        <f t="shared" si="838"/>
        <v>78000</v>
      </c>
      <c r="Y5370" s="24">
        <f t="shared" si="841"/>
        <v>0</v>
      </c>
      <c r="AA5370" s="24">
        <f t="shared" si="839"/>
        <v>0</v>
      </c>
      <c r="AC5370" s="24">
        <f t="shared" si="834"/>
        <v>35477.765678031414</v>
      </c>
    </row>
    <row r="5371" x14ac:dyDescent="0.2">
      <c r="L5371" s="25">
        <v>5366</v>
      </c>
      <c r="M5371" s="29">
        <v>0.74526354699999997</v>
      </c>
      <c r="O5371" s="25">
        <v>5366</v>
      </c>
      <c r="P5371" s="24">
        <f>'ROTH 1.0'!O5371*'קובץ טיוטה'!$D$10</f>
        <v>19883.260195675823</v>
      </c>
      <c r="Q5371" s="25">
        <f t="shared" si="833"/>
        <v>16283.260195675823</v>
      </c>
      <c r="R5371" s="24">
        <f t="shared" si="842"/>
        <v>50677.921195999996</v>
      </c>
      <c r="S5371" s="25">
        <f t="shared" si="835"/>
        <v>0</v>
      </c>
      <c r="T5371" s="25">
        <f t="shared" si="836"/>
        <v>34394.661000324173</v>
      </c>
      <c r="U5371" s="25" t="str">
        <f t="shared" si="837"/>
        <v>charge</v>
      </c>
      <c r="W5371" s="25">
        <f t="shared" si="840"/>
        <v>0</v>
      </c>
      <c r="X5371" s="25">
        <f t="shared" si="838"/>
        <v>78000</v>
      </c>
      <c r="Y5371" s="25">
        <f t="shared" si="841"/>
        <v>0</v>
      </c>
      <c r="AA5371" s="25">
        <f t="shared" si="839"/>
        <v>0</v>
      </c>
      <c r="AC5371" s="25">
        <f t="shared" si="834"/>
        <v>34394.661000324173</v>
      </c>
    </row>
    <row r="5372" x14ac:dyDescent="0.2">
      <c r="L5372" s="24">
        <v>5367</v>
      </c>
      <c r="M5372" s="28">
        <v>0.71217512300000008</v>
      </c>
      <c r="O5372" s="24">
        <v>5367</v>
      </c>
      <c r="P5372" s="24">
        <f>'ROTH 1.0'!O5372*'קובץ טיוטה'!$D$10</f>
        <v>20047.670551793297</v>
      </c>
      <c r="Q5372" s="24">
        <f t="shared" si="833"/>
        <v>16447.670551793297</v>
      </c>
      <c r="R5372" s="24">
        <f t="shared" si="842"/>
        <v>48427.908364000003</v>
      </c>
      <c r="S5372" s="24">
        <f t="shared" si="835"/>
        <v>0</v>
      </c>
      <c r="T5372" s="24">
        <f t="shared" si="836"/>
        <v>31980.237812206706</v>
      </c>
      <c r="U5372" s="24" t="str">
        <f t="shared" si="837"/>
        <v>charge</v>
      </c>
      <c r="W5372" s="24">
        <f t="shared" si="840"/>
        <v>0</v>
      </c>
      <c r="X5372" s="24">
        <f t="shared" si="838"/>
        <v>78000</v>
      </c>
      <c r="Y5372" s="24">
        <f t="shared" si="841"/>
        <v>0</v>
      </c>
      <c r="AA5372" s="24">
        <f t="shared" si="839"/>
        <v>0</v>
      </c>
      <c r="AC5372" s="24">
        <f t="shared" si="834"/>
        <v>31980.237812206706</v>
      </c>
    </row>
    <row r="5373" x14ac:dyDescent="0.2">
      <c r="L5373" s="25">
        <v>5368</v>
      </c>
      <c r="M5373" s="29">
        <v>0.66772505400000004</v>
      </c>
      <c r="O5373" s="25">
        <v>5368</v>
      </c>
      <c r="P5373" s="24">
        <f>'ROTH 1.0'!O5373*'קובץ טיוטה'!$D$10</f>
        <v>19948.906557157319</v>
      </c>
      <c r="Q5373" s="25">
        <f t="shared" si="833"/>
        <v>16348.906557157319</v>
      </c>
      <c r="R5373" s="24">
        <f t="shared" si="842"/>
        <v>45405.303672000002</v>
      </c>
      <c r="S5373" s="25">
        <f t="shared" si="835"/>
        <v>0</v>
      </c>
      <c r="T5373" s="25">
        <f t="shared" si="836"/>
        <v>29056.397114842683</v>
      </c>
      <c r="U5373" s="25" t="str">
        <f t="shared" si="837"/>
        <v>charge</v>
      </c>
      <c r="W5373" s="25">
        <f t="shared" si="840"/>
        <v>0</v>
      </c>
      <c r="X5373" s="25">
        <f t="shared" si="838"/>
        <v>78000</v>
      </c>
      <c r="Y5373" s="25">
        <f t="shared" si="841"/>
        <v>0</v>
      </c>
      <c r="AA5373" s="25">
        <f t="shared" si="839"/>
        <v>0</v>
      </c>
      <c r="AC5373" s="25">
        <f t="shared" si="834"/>
        <v>29056.397114842683</v>
      </c>
    </row>
    <row r="5374" x14ac:dyDescent="0.2">
      <c r="L5374" s="24">
        <v>5369</v>
      </c>
      <c r="M5374" s="28">
        <v>0.57669315700000001</v>
      </c>
      <c r="O5374" s="24">
        <v>5369</v>
      </c>
      <c r="P5374" s="24">
        <f>'ROTH 1.0'!O5374*'קובץ טיוטה'!$D$10</f>
        <v>19481.896519914462</v>
      </c>
      <c r="Q5374" s="24">
        <f t="shared" si="833"/>
        <v>15881.896519914462</v>
      </c>
      <c r="R5374" s="24">
        <f t="shared" si="842"/>
        <v>39215.134675999994</v>
      </c>
      <c r="S5374" s="24">
        <f t="shared" si="835"/>
        <v>0</v>
      </c>
      <c r="T5374" s="24">
        <f t="shared" si="836"/>
        <v>23333.238156085532</v>
      </c>
      <c r="U5374" s="24" t="str">
        <f t="shared" si="837"/>
        <v>charge</v>
      </c>
      <c r="W5374" s="24">
        <f t="shared" si="840"/>
        <v>0</v>
      </c>
      <c r="X5374" s="24">
        <f t="shared" si="838"/>
        <v>78000</v>
      </c>
      <c r="Y5374" s="24">
        <f t="shared" si="841"/>
        <v>0</v>
      </c>
      <c r="AA5374" s="24">
        <f t="shared" si="839"/>
        <v>0</v>
      </c>
      <c r="AC5374" s="24">
        <f t="shared" si="834"/>
        <v>23333.238156085532</v>
      </c>
    </row>
    <row r="5375" x14ac:dyDescent="0.2">
      <c r="L5375" s="25">
        <v>5370</v>
      </c>
      <c r="M5375" s="29">
        <v>0.22985657600000001</v>
      </c>
      <c r="O5375" s="25">
        <v>5370</v>
      </c>
      <c r="P5375" s="24">
        <f>'ROTH 1.0'!O5375*'קובץ טיוטה'!$D$10</f>
        <v>19341.9415931896</v>
      </c>
      <c r="Q5375" s="25">
        <f t="shared" si="833"/>
        <v>15741.9415931896</v>
      </c>
      <c r="R5375" s="24">
        <f t="shared" si="842"/>
        <v>15630.247168</v>
      </c>
      <c r="S5375" s="25">
        <f t="shared" si="835"/>
        <v>111.69442518960022</v>
      </c>
      <c r="T5375" s="25">
        <f t="shared" si="836"/>
        <v>0</v>
      </c>
      <c r="U5375" s="25" t="str">
        <f t="shared" si="837"/>
        <v>drain</v>
      </c>
      <c r="W5375" s="25">
        <f t="shared" si="840"/>
        <v>0</v>
      </c>
      <c r="X5375" s="25">
        <f t="shared" si="838"/>
        <v>77888.305574810394</v>
      </c>
      <c r="Y5375" s="25">
        <f t="shared" si="841"/>
        <v>111.69442518960568</v>
      </c>
      <c r="AA5375" s="25">
        <f t="shared" si="839"/>
        <v>-5.4569682106375694E-12</v>
      </c>
      <c r="AC5375" s="25">
        <f t="shared" si="834"/>
        <v>0</v>
      </c>
    </row>
    <row r="5376" x14ac:dyDescent="0.2">
      <c r="L5376" s="24">
        <v>5371</v>
      </c>
      <c r="M5376" s="28">
        <v>0</v>
      </c>
      <c r="O5376" s="24">
        <v>5371</v>
      </c>
      <c r="P5376" s="24">
        <f>'ROTH 1.0'!O5376*'קובץ טיוטה'!$D$10</f>
        <v>18354.120221077279</v>
      </c>
      <c r="Q5376" s="24">
        <f t="shared" si="833"/>
        <v>14754.120221077279</v>
      </c>
      <c r="R5376" s="24">
        <f t="shared" si="842"/>
        <v>0</v>
      </c>
      <c r="S5376" s="24">
        <f t="shared" si="835"/>
        <v>14754.120221077279</v>
      </c>
      <c r="T5376" s="24">
        <f t="shared" si="836"/>
        <v>0</v>
      </c>
      <c r="U5376" s="24" t="str">
        <f t="shared" si="837"/>
        <v>drain</v>
      </c>
      <c r="W5376" s="24">
        <f t="shared" si="840"/>
        <v>0</v>
      </c>
      <c r="X5376" s="24">
        <f t="shared" si="838"/>
        <v>63134.185353733119</v>
      </c>
      <c r="Y5376" s="24">
        <f t="shared" si="841"/>
        <v>14754.120221077275</v>
      </c>
      <c r="AA5376" s="24">
        <f t="shared" si="839"/>
        <v>0</v>
      </c>
      <c r="AC5376" s="24">
        <f t="shared" si="834"/>
        <v>0</v>
      </c>
    </row>
    <row r="5377" x14ac:dyDescent="0.2">
      <c r="L5377" s="25">
        <v>5372</v>
      </c>
      <c r="M5377" s="29">
        <v>0</v>
      </c>
      <c r="O5377" s="25">
        <v>5372</v>
      </c>
      <c r="P5377" s="24">
        <f>'ROTH 1.0'!O5377*'קובץ טיוטה'!$D$10</f>
        <v>18440.794232732384</v>
      </c>
      <c r="Q5377" s="25">
        <f t="shared" si="833"/>
        <v>14840.794232732384</v>
      </c>
      <c r="R5377" s="24">
        <f t="shared" si="842"/>
        <v>0</v>
      </c>
      <c r="S5377" s="25">
        <f t="shared" si="835"/>
        <v>14840.794232732384</v>
      </c>
      <c r="T5377" s="25">
        <f t="shared" si="836"/>
        <v>0</v>
      </c>
      <c r="U5377" s="25" t="str">
        <f t="shared" si="837"/>
        <v>drain</v>
      </c>
      <c r="W5377" s="25">
        <f t="shared" si="840"/>
        <v>0</v>
      </c>
      <c r="X5377" s="25">
        <f t="shared" si="838"/>
        <v>48293.391121000735</v>
      </c>
      <c r="Y5377" s="25">
        <f t="shared" si="841"/>
        <v>14840.794232732384</v>
      </c>
      <c r="AA5377" s="25">
        <f t="shared" si="839"/>
        <v>0</v>
      </c>
      <c r="AC5377" s="25">
        <f t="shared" si="834"/>
        <v>0</v>
      </c>
    </row>
    <row r="5378" x14ac:dyDescent="0.2">
      <c r="L5378" s="24">
        <v>5373</v>
      </c>
      <c r="M5378" s="28">
        <v>0</v>
      </c>
      <c r="O5378" s="24">
        <v>5373</v>
      </c>
      <c r="P5378" s="24">
        <f>'ROTH 1.0'!O5378*'קובץ טיוטה'!$D$10</f>
        <v>18078.418859777521</v>
      </c>
      <c r="Q5378" s="24">
        <f t="shared" si="833"/>
        <v>14478.418859777521</v>
      </c>
      <c r="R5378" s="24">
        <f t="shared" si="842"/>
        <v>0</v>
      </c>
      <c r="S5378" s="24">
        <f t="shared" si="835"/>
        <v>14478.418859777521</v>
      </c>
      <c r="T5378" s="24">
        <f t="shared" si="836"/>
        <v>0</v>
      </c>
      <c r="U5378" s="24" t="str">
        <f t="shared" si="837"/>
        <v>drain</v>
      </c>
      <c r="W5378" s="24">
        <f t="shared" si="840"/>
        <v>0</v>
      </c>
      <c r="X5378" s="24">
        <f t="shared" si="838"/>
        <v>33814.972261223214</v>
      </c>
      <c r="Y5378" s="24">
        <f t="shared" si="841"/>
        <v>14478.418859777521</v>
      </c>
      <c r="AA5378" s="24">
        <f t="shared" si="839"/>
        <v>0</v>
      </c>
      <c r="AC5378" s="24">
        <f t="shared" si="834"/>
        <v>0</v>
      </c>
    </row>
    <row r="5379" x14ac:dyDescent="0.2">
      <c r="L5379" s="25">
        <v>5374</v>
      </c>
      <c r="M5379" s="29">
        <v>0</v>
      </c>
      <c r="O5379" s="25">
        <v>5374</v>
      </c>
      <c r="P5379" s="24">
        <f>'ROTH 1.0'!O5379*'קובץ טיוטה'!$D$10</f>
        <v>17385.237393386531</v>
      </c>
      <c r="Q5379" s="25">
        <f t="shared" si="833"/>
        <v>13785.237393386531</v>
      </c>
      <c r="R5379" s="24">
        <f t="shared" si="842"/>
        <v>0</v>
      </c>
      <c r="S5379" s="25">
        <f t="shared" si="835"/>
        <v>13785.237393386531</v>
      </c>
      <c r="T5379" s="25">
        <f t="shared" si="836"/>
        <v>0</v>
      </c>
      <c r="U5379" s="25" t="str">
        <f t="shared" si="837"/>
        <v>drain</v>
      </c>
      <c r="W5379" s="25">
        <f t="shared" si="840"/>
        <v>0</v>
      </c>
      <c r="X5379" s="25">
        <f t="shared" si="838"/>
        <v>20029.734867836683</v>
      </c>
      <c r="Y5379" s="25">
        <f t="shared" si="841"/>
        <v>13785.237393386531</v>
      </c>
      <c r="AA5379" s="25">
        <f t="shared" si="839"/>
        <v>0</v>
      </c>
      <c r="AC5379" s="25">
        <f t="shared" si="834"/>
        <v>0</v>
      </c>
    </row>
    <row r="5380" x14ac:dyDescent="0.2">
      <c r="L5380" s="24">
        <v>5375</v>
      </c>
      <c r="M5380" s="28">
        <v>0</v>
      </c>
      <c r="O5380" s="24">
        <v>5375</v>
      </c>
      <c r="P5380" s="24">
        <f>'ROTH 1.0'!O5380*'קובץ טיוטה'!$D$10</f>
        <v>16475.784547833122</v>
      </c>
      <c r="Q5380" s="24">
        <f t="shared" si="833"/>
        <v>12875.784547833122</v>
      </c>
      <c r="R5380" s="24">
        <f t="shared" si="842"/>
        <v>0</v>
      </c>
      <c r="S5380" s="24">
        <f t="shared" si="835"/>
        <v>12875.784547833122</v>
      </c>
      <c r="T5380" s="24">
        <f t="shared" si="836"/>
        <v>0</v>
      </c>
      <c r="U5380" s="24" t="str">
        <f t="shared" si="837"/>
        <v>drain</v>
      </c>
      <c r="W5380" s="24">
        <f t="shared" si="840"/>
        <v>0</v>
      </c>
      <c r="X5380" s="24">
        <f t="shared" si="838"/>
        <v>7153.9503200035615</v>
      </c>
      <c r="Y5380" s="24">
        <f t="shared" si="841"/>
        <v>12875.784547833122</v>
      </c>
      <c r="AA5380" s="24">
        <f t="shared" si="839"/>
        <v>0</v>
      </c>
      <c r="AC5380" s="24">
        <f t="shared" si="834"/>
        <v>0</v>
      </c>
    </row>
    <row r="5381" x14ac:dyDescent="0.2">
      <c r="L5381" s="25">
        <v>5376</v>
      </c>
      <c r="M5381" s="29">
        <v>0</v>
      </c>
      <c r="O5381" s="25">
        <v>5376</v>
      </c>
      <c r="P5381" s="24">
        <f>'ROTH 1.0'!O5381*'קובץ טיוטה'!$D$10</f>
        <v>15438.02648505833</v>
      </c>
      <c r="Q5381" s="25">
        <f t="shared" si="833"/>
        <v>11838.02648505833</v>
      </c>
      <c r="R5381" s="24">
        <f t="shared" si="842"/>
        <v>0</v>
      </c>
      <c r="S5381" s="25">
        <f t="shared" si="835"/>
        <v>11838.02648505833</v>
      </c>
      <c r="T5381" s="25">
        <f t="shared" si="836"/>
        <v>0</v>
      </c>
      <c r="U5381" s="25" t="str">
        <f t="shared" si="837"/>
        <v>drain</v>
      </c>
      <c r="W5381" s="25">
        <f t="shared" si="840"/>
        <v>0</v>
      </c>
      <c r="X5381" s="25">
        <f t="shared" si="838"/>
        <v>0</v>
      </c>
      <c r="Y5381" s="25">
        <f t="shared" si="841"/>
        <v>7153.9503200035615</v>
      </c>
      <c r="AA5381" s="25">
        <f t="shared" si="839"/>
        <v>4684.0761650547684</v>
      </c>
      <c r="AC5381" s="25">
        <f t="shared" si="834"/>
        <v>0</v>
      </c>
    </row>
    <row r="5382" x14ac:dyDescent="0.2">
      <c r="L5382" s="24">
        <v>5377</v>
      </c>
      <c r="M5382" s="28">
        <v>0</v>
      </c>
      <c r="O5382" s="24">
        <v>5377</v>
      </c>
      <c r="P5382" s="24">
        <f>'ROTH 1.0'!O5382*'קובץ טיוטה'!$D$10</f>
        <v>14564.126703999887</v>
      </c>
      <c r="Q5382" s="24">
        <f t="shared" ref="Q5382:Q5445" si="843">P5382-$H$8*$H$9</f>
        <v>10964.126703999887</v>
      </c>
      <c r="R5382" s="24">
        <f t="shared" si="842"/>
        <v>0</v>
      </c>
      <c r="S5382" s="24">
        <f t="shared" si="835"/>
        <v>10964.126703999887</v>
      </c>
      <c r="T5382" s="24">
        <f t="shared" si="836"/>
        <v>0</v>
      </c>
      <c r="U5382" s="24" t="str">
        <f t="shared" si="837"/>
        <v>drain</v>
      </c>
      <c r="W5382" s="24">
        <f t="shared" si="840"/>
        <v>0</v>
      </c>
      <c r="X5382" s="24">
        <f t="shared" si="838"/>
        <v>0</v>
      </c>
      <c r="Y5382" s="24">
        <f t="shared" si="841"/>
        <v>0</v>
      </c>
      <c r="AA5382" s="24">
        <f t="shared" si="839"/>
        <v>10964.126703999887</v>
      </c>
      <c r="AC5382" s="24">
        <f t="shared" ref="AC5382:AC5445" si="844">IF(U5382="charge",(T5382-W5382),0)</f>
        <v>0</v>
      </c>
    </row>
    <row r="5383" x14ac:dyDescent="0.2">
      <c r="L5383" s="25">
        <v>5378</v>
      </c>
      <c r="M5383" s="29">
        <v>0</v>
      </c>
      <c r="O5383" s="25">
        <v>5378</v>
      </c>
      <c r="P5383" s="24">
        <f>'ROTH 1.0'!O5383*'קובץ טיוטה'!$D$10</f>
        <v>13848.077857753273</v>
      </c>
      <c r="Q5383" s="25">
        <f t="shared" si="843"/>
        <v>10248.077857753273</v>
      </c>
      <c r="R5383" s="24">
        <f t="shared" si="842"/>
        <v>0</v>
      </c>
      <c r="S5383" s="25">
        <f t="shared" ref="S5383:S5446" si="845">IF(Q5383&gt;R5383,Q5383-R5383,0)</f>
        <v>10248.077857753273</v>
      </c>
      <c r="T5383" s="25">
        <f t="shared" ref="T5383:T5446" si="846">IF(R5383&gt;Q5383,R5383-Q5383,0)</f>
        <v>0</v>
      </c>
      <c r="U5383" s="25" t="str">
        <f t="shared" ref="U5383:U5446" si="847">IF(Q5383&gt;R5383,"drain","charge")</f>
        <v>drain</v>
      </c>
      <c r="W5383" s="25">
        <f t="shared" si="840"/>
        <v>0</v>
      </c>
      <c r="X5383" s="25">
        <f t="shared" ref="X5383:X5446" si="848">IF(X5382+T5383&gt;$H$11,$H$11,IF(U5383="charge",X5382+(T5383*$H$12),IF((X5382-S5383)&gt;0,X5382-S5383,0)))</f>
        <v>0</v>
      </c>
      <c r="Y5383" s="25">
        <f t="shared" si="841"/>
        <v>0</v>
      </c>
      <c r="AA5383" s="25">
        <f t="shared" ref="AA5383:AA5446" si="849">S5383-Y5383</f>
        <v>10248.077857753273</v>
      </c>
      <c r="AC5383" s="25">
        <f t="shared" si="844"/>
        <v>0</v>
      </c>
    </row>
    <row r="5384" x14ac:dyDescent="0.2">
      <c r="L5384" s="24">
        <v>5379</v>
      </c>
      <c r="M5384" s="28">
        <v>0</v>
      </c>
      <c r="O5384" s="24">
        <v>5379</v>
      </c>
      <c r="P5384" s="24">
        <f>'ROTH 1.0'!O5384*'קובץ טיוטה'!$D$10</f>
        <v>13735.033592654878</v>
      </c>
      <c r="Q5384" s="24">
        <f t="shared" si="843"/>
        <v>10135.033592654878</v>
      </c>
      <c r="R5384" s="24">
        <f t="shared" si="842"/>
        <v>0</v>
      </c>
      <c r="S5384" s="24">
        <f t="shared" si="845"/>
        <v>10135.033592654878</v>
      </c>
      <c r="T5384" s="24">
        <f t="shared" si="846"/>
        <v>0</v>
      </c>
      <c r="U5384" s="24" t="str">
        <f t="shared" si="847"/>
        <v>drain</v>
      </c>
      <c r="W5384" s="24">
        <f t="shared" ref="W5384:W5447" si="850">IF(X5384&gt;=X5383,(X5384-X5383),0)</f>
        <v>0</v>
      </c>
      <c r="X5384" s="24">
        <f t="shared" si="848"/>
        <v>0</v>
      </c>
      <c r="Y5384" s="24">
        <f t="shared" ref="Y5384:Y5447" si="851">IF(U5384="drain",X5383-X5384,0)</f>
        <v>0</v>
      </c>
      <c r="AA5384" s="24">
        <f t="shared" si="849"/>
        <v>10135.033592654878</v>
      </c>
      <c r="AC5384" s="24">
        <f t="shared" si="844"/>
        <v>0</v>
      </c>
    </row>
    <row r="5385" x14ac:dyDescent="0.2">
      <c r="L5385" s="25">
        <v>5380</v>
      </c>
      <c r="M5385" s="29">
        <v>0</v>
      </c>
      <c r="O5385" s="25">
        <v>5380</v>
      </c>
      <c r="P5385" s="24">
        <f>'ROTH 1.0'!O5385*'קובץ טיוטה'!$D$10</f>
        <v>13329.318407392142</v>
      </c>
      <c r="Q5385" s="25">
        <f t="shared" si="843"/>
        <v>9729.318407392142</v>
      </c>
      <c r="R5385" s="24">
        <f t="shared" si="842"/>
        <v>0</v>
      </c>
      <c r="S5385" s="25">
        <f t="shared" si="845"/>
        <v>9729.318407392142</v>
      </c>
      <c r="T5385" s="25">
        <f t="shared" si="846"/>
        <v>0</v>
      </c>
      <c r="U5385" s="25" t="str">
        <f t="shared" si="847"/>
        <v>drain</v>
      </c>
      <c r="W5385" s="25">
        <f t="shared" si="850"/>
        <v>0</v>
      </c>
      <c r="X5385" s="25">
        <f t="shared" si="848"/>
        <v>0</v>
      </c>
      <c r="Y5385" s="25">
        <f t="shared" si="851"/>
        <v>0</v>
      </c>
      <c r="AA5385" s="25">
        <f t="shared" si="849"/>
        <v>9729.318407392142</v>
      </c>
      <c r="AC5385" s="25">
        <f t="shared" si="844"/>
        <v>0</v>
      </c>
    </row>
    <row r="5386" x14ac:dyDescent="0.2">
      <c r="L5386" s="24">
        <v>5381</v>
      </c>
      <c r="M5386" s="28">
        <v>0</v>
      </c>
      <c r="O5386" s="24">
        <v>5381</v>
      </c>
      <c r="P5386" s="24">
        <f>'ROTH 1.0'!O5386*'קובץ טיוטה'!$D$10</f>
        <v>13178.725553511982</v>
      </c>
      <c r="Q5386" s="24">
        <f t="shared" si="843"/>
        <v>9578.7255535119821</v>
      </c>
      <c r="R5386" s="24">
        <f t="shared" si="842"/>
        <v>0</v>
      </c>
      <c r="S5386" s="24">
        <f t="shared" si="845"/>
        <v>9578.7255535119821</v>
      </c>
      <c r="T5386" s="24">
        <f t="shared" si="846"/>
        <v>0</v>
      </c>
      <c r="U5386" s="24" t="str">
        <f t="shared" si="847"/>
        <v>drain</v>
      </c>
      <c r="W5386" s="24">
        <f t="shared" si="850"/>
        <v>0</v>
      </c>
      <c r="X5386" s="24">
        <f t="shared" si="848"/>
        <v>0</v>
      </c>
      <c r="Y5386" s="24">
        <f t="shared" si="851"/>
        <v>0</v>
      </c>
      <c r="AA5386" s="24">
        <f t="shared" si="849"/>
        <v>9578.7255535119821</v>
      </c>
      <c r="AC5386" s="24">
        <f t="shared" si="844"/>
        <v>0</v>
      </c>
    </row>
    <row r="5387" x14ac:dyDescent="0.2">
      <c r="L5387" s="25">
        <v>5382</v>
      </c>
      <c r="M5387" s="29">
        <v>0</v>
      </c>
      <c r="O5387" s="25">
        <v>5382</v>
      </c>
      <c r="P5387" s="24">
        <f>'ROTH 1.0'!O5387*'קובץ טיוטה'!$D$10</f>
        <v>12862.659818576398</v>
      </c>
      <c r="Q5387" s="25">
        <f t="shared" si="843"/>
        <v>9262.6598185763978</v>
      </c>
      <c r="R5387" s="24">
        <f t="shared" si="842"/>
        <v>0</v>
      </c>
      <c r="S5387" s="25">
        <f t="shared" si="845"/>
        <v>9262.6598185763978</v>
      </c>
      <c r="T5387" s="25">
        <f t="shared" si="846"/>
        <v>0</v>
      </c>
      <c r="U5387" s="25" t="str">
        <f t="shared" si="847"/>
        <v>drain</v>
      </c>
      <c r="W5387" s="25">
        <f t="shared" si="850"/>
        <v>0</v>
      </c>
      <c r="X5387" s="25">
        <f t="shared" si="848"/>
        <v>0</v>
      </c>
      <c r="Y5387" s="25">
        <f t="shared" si="851"/>
        <v>0</v>
      </c>
      <c r="AA5387" s="25">
        <f t="shared" si="849"/>
        <v>9262.6598185763978</v>
      </c>
      <c r="AC5387" s="25">
        <f t="shared" si="844"/>
        <v>0</v>
      </c>
    </row>
    <row r="5388" x14ac:dyDescent="0.2">
      <c r="L5388" s="24">
        <v>5383</v>
      </c>
      <c r="M5388" s="28">
        <v>0.19679295099999999</v>
      </c>
      <c r="O5388" s="24">
        <v>5383</v>
      </c>
      <c r="P5388" s="24">
        <f>'ROTH 1.0'!O5388*'קובץ טיוטה'!$D$10</f>
        <v>13008.766619368178</v>
      </c>
      <c r="Q5388" s="24">
        <f t="shared" si="843"/>
        <v>9408.766619368178</v>
      </c>
      <c r="R5388" s="24">
        <f t="shared" si="842"/>
        <v>13381.920667999999</v>
      </c>
      <c r="S5388" s="24">
        <f t="shared" si="845"/>
        <v>0</v>
      </c>
      <c r="T5388" s="24">
        <f t="shared" si="846"/>
        <v>3973.1540486318208</v>
      </c>
      <c r="U5388" s="24" t="str">
        <f t="shared" si="847"/>
        <v>charge</v>
      </c>
      <c r="W5388" s="24">
        <f t="shared" si="850"/>
        <v>3575.838643768639</v>
      </c>
      <c r="X5388" s="24">
        <f t="shared" si="848"/>
        <v>3575.838643768639</v>
      </c>
      <c r="Y5388" s="24">
        <f t="shared" si="851"/>
        <v>0</v>
      </c>
      <c r="AA5388" s="24">
        <f t="shared" si="849"/>
        <v>0</v>
      </c>
      <c r="AC5388" s="24">
        <f t="shared" si="844"/>
        <v>397.31540486318181</v>
      </c>
    </row>
    <row r="5389" x14ac:dyDescent="0.2">
      <c r="L5389" s="25">
        <v>5384</v>
      </c>
      <c r="M5389" s="29">
        <v>0.434457967</v>
      </c>
      <c r="O5389" s="25">
        <v>5384</v>
      </c>
      <c r="P5389" s="24">
        <f>'ROTH 1.0'!O5389*'קובץ טיוטה'!$D$10</f>
        <v>13980.239250214505</v>
      </c>
      <c r="Q5389" s="25">
        <f t="shared" si="843"/>
        <v>10380.239250214505</v>
      </c>
      <c r="R5389" s="24">
        <f t="shared" si="842"/>
        <v>29543.141756000001</v>
      </c>
      <c r="S5389" s="25">
        <f t="shared" si="845"/>
        <v>0</v>
      </c>
      <c r="T5389" s="25">
        <f t="shared" si="846"/>
        <v>19162.902505785496</v>
      </c>
      <c r="U5389" s="25" t="str">
        <f t="shared" si="847"/>
        <v>charge</v>
      </c>
      <c r="W5389" s="25">
        <f t="shared" si="850"/>
        <v>17246.612255206946</v>
      </c>
      <c r="X5389" s="25">
        <f t="shared" si="848"/>
        <v>20822.450898975585</v>
      </c>
      <c r="Y5389" s="25">
        <f t="shared" si="851"/>
        <v>0</v>
      </c>
      <c r="AA5389" s="25">
        <f t="shared" si="849"/>
        <v>0</v>
      </c>
      <c r="AC5389" s="25">
        <f t="shared" si="844"/>
        <v>1916.2902505785496</v>
      </c>
    </row>
    <row r="5390" x14ac:dyDescent="0.2">
      <c r="L5390" s="24">
        <v>5385</v>
      </c>
      <c r="M5390" s="28">
        <v>0.60902266799999993</v>
      </c>
      <c r="O5390" s="24">
        <v>5385</v>
      </c>
      <c r="P5390" s="24">
        <f>'ROTH 1.0'!O5390*'קובץ טיוטה'!$D$10</f>
        <v>15455.914991320627</v>
      </c>
      <c r="Q5390" s="24">
        <f t="shared" si="843"/>
        <v>11855.914991320627</v>
      </c>
      <c r="R5390" s="24">
        <f t="shared" si="842"/>
        <v>41413.541423999995</v>
      </c>
      <c r="S5390" s="24">
        <f t="shared" si="845"/>
        <v>0</v>
      </c>
      <c r="T5390" s="24">
        <f t="shared" si="846"/>
        <v>29557.626432679368</v>
      </c>
      <c r="U5390" s="24" t="str">
        <f t="shared" si="847"/>
        <v>charge</v>
      </c>
      <c r="W5390" s="24">
        <f t="shared" si="850"/>
        <v>26601.863789411436</v>
      </c>
      <c r="X5390" s="24">
        <f t="shared" si="848"/>
        <v>47424.314688387021</v>
      </c>
      <c r="Y5390" s="24">
        <f t="shared" si="851"/>
        <v>0</v>
      </c>
      <c r="AA5390" s="24">
        <f t="shared" si="849"/>
        <v>0</v>
      </c>
      <c r="AC5390" s="24">
        <f t="shared" si="844"/>
        <v>2955.7626432679317</v>
      </c>
    </row>
    <row r="5391" x14ac:dyDescent="0.2">
      <c r="L5391" s="25">
        <v>5386</v>
      </c>
      <c r="M5391" s="29">
        <v>0.67465563500000003</v>
      </c>
      <c r="O5391" s="25">
        <v>5386</v>
      </c>
      <c r="P5391" s="24">
        <f>'ROTH 1.0'!O5391*'קובץ טיוטה'!$D$10</f>
        <v>16593.363511102125</v>
      </c>
      <c r="Q5391" s="25">
        <f t="shared" si="843"/>
        <v>12993.363511102125</v>
      </c>
      <c r="R5391" s="24">
        <f t="shared" si="842"/>
        <v>45876.583180000001</v>
      </c>
      <c r="S5391" s="25">
        <f t="shared" si="845"/>
        <v>0</v>
      </c>
      <c r="T5391" s="25">
        <f t="shared" si="846"/>
        <v>32883.219668897873</v>
      </c>
      <c r="U5391" s="25" t="str">
        <f t="shared" si="847"/>
        <v>charge</v>
      </c>
      <c r="W5391" s="25">
        <f t="shared" si="850"/>
        <v>30575.685311612979</v>
      </c>
      <c r="X5391" s="25">
        <f t="shared" si="848"/>
        <v>78000</v>
      </c>
      <c r="Y5391" s="25">
        <f t="shared" si="851"/>
        <v>0</v>
      </c>
      <c r="AA5391" s="25">
        <f t="shared" si="849"/>
        <v>0</v>
      </c>
      <c r="AC5391" s="25">
        <f t="shared" si="844"/>
        <v>2307.5343572848942</v>
      </c>
    </row>
    <row r="5392" x14ac:dyDescent="0.2">
      <c r="L5392" s="24">
        <v>5387</v>
      </c>
      <c r="M5392" s="28">
        <v>0.71743611299999999</v>
      </c>
      <c r="O5392" s="24">
        <v>5387</v>
      </c>
      <c r="P5392" s="24">
        <f>'ROTH 1.0'!O5392*'קובץ טיוטה'!$D$10</f>
        <v>17568.534140829452</v>
      </c>
      <c r="Q5392" s="24">
        <f t="shared" si="843"/>
        <v>13968.534140829452</v>
      </c>
      <c r="R5392" s="24">
        <f t="shared" ref="R5392:R5455" si="852">M5392*$H$7*0.85</f>
        <v>48785.655683999998</v>
      </c>
      <c r="S5392" s="24">
        <f t="shared" si="845"/>
        <v>0</v>
      </c>
      <c r="T5392" s="24">
        <f t="shared" si="846"/>
        <v>34817.12154317055</v>
      </c>
      <c r="U5392" s="24" t="str">
        <f t="shared" si="847"/>
        <v>charge</v>
      </c>
      <c r="W5392" s="24">
        <f t="shared" si="850"/>
        <v>0</v>
      </c>
      <c r="X5392" s="24">
        <f t="shared" si="848"/>
        <v>78000</v>
      </c>
      <c r="Y5392" s="24">
        <f t="shared" si="851"/>
        <v>0</v>
      </c>
      <c r="AA5392" s="24">
        <f t="shared" si="849"/>
        <v>0</v>
      </c>
      <c r="AC5392" s="24">
        <f t="shared" si="844"/>
        <v>34817.12154317055</v>
      </c>
    </row>
    <row r="5393" x14ac:dyDescent="0.2">
      <c r="L5393" s="25">
        <v>5388</v>
      </c>
      <c r="M5393" s="29">
        <v>0.73640629499999999</v>
      </c>
      <c r="O5393" s="25">
        <v>5388</v>
      </c>
      <c r="P5393" s="24">
        <f>'ROTH 1.0'!O5393*'קובץ טיוטה'!$D$10</f>
        <v>18130.667194234309</v>
      </c>
      <c r="Q5393" s="25">
        <f t="shared" si="843"/>
        <v>14530.667194234309</v>
      </c>
      <c r="R5393" s="24">
        <f t="shared" si="852"/>
        <v>50075.628059999995</v>
      </c>
      <c r="S5393" s="25">
        <f t="shared" si="845"/>
        <v>0</v>
      </c>
      <c r="T5393" s="25">
        <f t="shared" si="846"/>
        <v>35544.960865765686</v>
      </c>
      <c r="U5393" s="25" t="str">
        <f t="shared" si="847"/>
        <v>charge</v>
      </c>
      <c r="W5393" s="25">
        <f t="shared" si="850"/>
        <v>0</v>
      </c>
      <c r="X5393" s="25">
        <f t="shared" si="848"/>
        <v>78000</v>
      </c>
      <c r="Y5393" s="25">
        <f t="shared" si="851"/>
        <v>0</v>
      </c>
      <c r="AA5393" s="25">
        <f t="shared" si="849"/>
        <v>0</v>
      </c>
      <c r="AC5393" s="25">
        <f t="shared" si="844"/>
        <v>35544.960865765686</v>
      </c>
    </row>
    <row r="5394" x14ac:dyDescent="0.2">
      <c r="L5394" s="24">
        <v>5389</v>
      </c>
      <c r="M5394" s="28">
        <v>0.76226709199999998</v>
      </c>
      <c r="O5394" s="24">
        <v>5389</v>
      </c>
      <c r="P5394" s="24">
        <f>'ROTH 1.0'!O5394*'קובץ טיוטה'!$D$10</f>
        <v>18556.083058233588</v>
      </c>
      <c r="Q5394" s="24">
        <f t="shared" si="843"/>
        <v>14956.083058233588</v>
      </c>
      <c r="R5394" s="24">
        <f t="shared" si="852"/>
        <v>51834.162255999996</v>
      </c>
      <c r="S5394" s="24">
        <f t="shared" si="845"/>
        <v>0</v>
      </c>
      <c r="T5394" s="24">
        <f t="shared" si="846"/>
        <v>36878.079197766405</v>
      </c>
      <c r="U5394" s="24" t="str">
        <f t="shared" si="847"/>
        <v>charge</v>
      </c>
      <c r="W5394" s="24">
        <f t="shared" si="850"/>
        <v>0</v>
      </c>
      <c r="X5394" s="24">
        <f t="shared" si="848"/>
        <v>78000</v>
      </c>
      <c r="Y5394" s="24">
        <f t="shared" si="851"/>
        <v>0</v>
      </c>
      <c r="AA5394" s="24">
        <f t="shared" si="849"/>
        <v>0</v>
      </c>
      <c r="AC5394" s="24">
        <f t="shared" si="844"/>
        <v>36878.079197766405</v>
      </c>
    </row>
    <row r="5395" x14ac:dyDescent="0.2">
      <c r="L5395" s="25">
        <v>5390</v>
      </c>
      <c r="M5395" s="29">
        <v>0.75007187800000008</v>
      </c>
      <c r="O5395" s="25">
        <v>5390</v>
      </c>
      <c r="P5395" s="24">
        <f>'ROTH 1.0'!O5395*'קובץ טיוטה'!$D$10</f>
        <v>18604.994536375209</v>
      </c>
      <c r="Q5395" s="25">
        <f t="shared" si="843"/>
        <v>15004.994536375209</v>
      </c>
      <c r="R5395" s="24">
        <f t="shared" si="852"/>
        <v>51004.887704000008</v>
      </c>
      <c r="S5395" s="25">
        <f t="shared" si="845"/>
        <v>0</v>
      </c>
      <c r="T5395" s="25">
        <f t="shared" si="846"/>
        <v>35999.893167624803</v>
      </c>
      <c r="U5395" s="25" t="str">
        <f t="shared" si="847"/>
        <v>charge</v>
      </c>
      <c r="W5395" s="25">
        <f t="shared" si="850"/>
        <v>0</v>
      </c>
      <c r="X5395" s="25">
        <f t="shared" si="848"/>
        <v>78000</v>
      </c>
      <c r="Y5395" s="25">
        <f t="shared" si="851"/>
        <v>0</v>
      </c>
      <c r="AA5395" s="25">
        <f t="shared" si="849"/>
        <v>0</v>
      </c>
      <c r="AC5395" s="25">
        <f t="shared" si="844"/>
        <v>35999.893167624803</v>
      </c>
    </row>
    <row r="5396" x14ac:dyDescent="0.2">
      <c r="L5396" s="24">
        <v>5391</v>
      </c>
      <c r="M5396" s="28">
        <v>0.72381483999999996</v>
      </c>
      <c r="O5396" s="24">
        <v>5391</v>
      </c>
      <c r="P5396" s="24">
        <f>'ROTH 1.0'!O5396*'קובץ טיוטה'!$D$10</f>
        <v>18542.619392578632</v>
      </c>
      <c r="Q5396" s="24">
        <f t="shared" si="843"/>
        <v>14942.619392578632</v>
      </c>
      <c r="R5396" s="24">
        <f t="shared" si="852"/>
        <v>49219.409119999997</v>
      </c>
      <c r="S5396" s="24">
        <f t="shared" si="845"/>
        <v>0</v>
      </c>
      <c r="T5396" s="24">
        <f t="shared" si="846"/>
        <v>34276.789727421361</v>
      </c>
      <c r="U5396" s="24" t="str">
        <f t="shared" si="847"/>
        <v>charge</v>
      </c>
      <c r="W5396" s="24">
        <f t="shared" si="850"/>
        <v>0</v>
      </c>
      <c r="X5396" s="24">
        <f t="shared" si="848"/>
        <v>78000</v>
      </c>
      <c r="Y5396" s="24">
        <f t="shared" si="851"/>
        <v>0</v>
      </c>
      <c r="AA5396" s="24">
        <f t="shared" si="849"/>
        <v>0</v>
      </c>
      <c r="AC5396" s="24">
        <f t="shared" si="844"/>
        <v>34276.789727421361</v>
      </c>
    </row>
    <row r="5397" x14ac:dyDescent="0.2">
      <c r="L5397" s="25">
        <v>5392</v>
      </c>
      <c r="M5397" s="29">
        <v>0.69047857200000007</v>
      </c>
      <c r="O5397" s="25">
        <v>5392</v>
      </c>
      <c r="P5397" s="24">
        <f>'ROTH 1.0'!O5397*'קובץ טיוטה'!$D$10</f>
        <v>18436.222500855045</v>
      </c>
      <c r="Q5397" s="25">
        <f t="shared" si="843"/>
        <v>14836.222500855045</v>
      </c>
      <c r="R5397" s="24">
        <f t="shared" si="852"/>
        <v>46952.542896000006</v>
      </c>
      <c r="S5397" s="25">
        <f t="shared" si="845"/>
        <v>0</v>
      </c>
      <c r="T5397" s="25">
        <f t="shared" si="846"/>
        <v>32116.320395144961</v>
      </c>
      <c r="U5397" s="25" t="str">
        <f t="shared" si="847"/>
        <v>charge</v>
      </c>
      <c r="W5397" s="25">
        <f t="shared" si="850"/>
        <v>0</v>
      </c>
      <c r="X5397" s="25">
        <f t="shared" si="848"/>
        <v>78000</v>
      </c>
      <c r="Y5397" s="25">
        <f t="shared" si="851"/>
        <v>0</v>
      </c>
      <c r="AA5397" s="25">
        <f t="shared" si="849"/>
        <v>0</v>
      </c>
      <c r="AC5397" s="25">
        <f t="shared" si="844"/>
        <v>32116.320395144961</v>
      </c>
    </row>
    <row r="5398" x14ac:dyDescent="0.2">
      <c r="L5398" s="24">
        <v>5393</v>
      </c>
      <c r="M5398" s="28">
        <v>0.581294478</v>
      </c>
      <c r="O5398" s="24">
        <v>5393</v>
      </c>
      <c r="P5398" s="24">
        <f>'ROTH 1.0'!O5398*'קובץ טיוטה'!$D$10</f>
        <v>18254.520695970645</v>
      </c>
      <c r="Q5398" s="24">
        <f t="shared" si="843"/>
        <v>14654.520695970645</v>
      </c>
      <c r="R5398" s="24">
        <f t="shared" si="852"/>
        <v>39528.024504000001</v>
      </c>
      <c r="S5398" s="24">
        <f t="shared" si="845"/>
        <v>0</v>
      </c>
      <c r="T5398" s="24">
        <f t="shared" si="846"/>
        <v>24873.503808029356</v>
      </c>
      <c r="U5398" s="24" t="str">
        <f t="shared" si="847"/>
        <v>charge</v>
      </c>
      <c r="W5398" s="24">
        <f t="shared" si="850"/>
        <v>0</v>
      </c>
      <c r="X5398" s="24">
        <f t="shared" si="848"/>
        <v>78000</v>
      </c>
      <c r="Y5398" s="24">
        <f t="shared" si="851"/>
        <v>0</v>
      </c>
      <c r="AA5398" s="24">
        <f t="shared" si="849"/>
        <v>0</v>
      </c>
      <c r="AC5398" s="24">
        <f t="shared" si="844"/>
        <v>24873.503808029356</v>
      </c>
    </row>
    <row r="5399" x14ac:dyDescent="0.2">
      <c r="L5399" s="25">
        <v>5394</v>
      </c>
      <c r="M5399" s="29">
        <v>0.22675385000000001</v>
      </c>
      <c r="O5399" s="25">
        <v>5394</v>
      </c>
      <c r="P5399" s="24">
        <f>'ROTH 1.0'!O5399*'קובץ טיוטה'!$D$10</f>
        <v>18104.956169558824</v>
      </c>
      <c r="Q5399" s="25">
        <f t="shared" si="843"/>
        <v>14504.956169558824</v>
      </c>
      <c r="R5399" s="24">
        <f t="shared" si="852"/>
        <v>15419.2618</v>
      </c>
      <c r="S5399" s="25">
        <f t="shared" si="845"/>
        <v>0</v>
      </c>
      <c r="T5399" s="25">
        <f t="shared" si="846"/>
        <v>914.30563044117662</v>
      </c>
      <c r="U5399" s="25" t="str">
        <f t="shared" si="847"/>
        <v>charge</v>
      </c>
      <c r="W5399" s="25">
        <f t="shared" si="850"/>
        <v>0</v>
      </c>
      <c r="X5399" s="25">
        <f t="shared" si="848"/>
        <v>78000</v>
      </c>
      <c r="Y5399" s="25">
        <f t="shared" si="851"/>
        <v>0</v>
      </c>
      <c r="AA5399" s="25">
        <f t="shared" si="849"/>
        <v>0</v>
      </c>
      <c r="AC5399" s="25">
        <f t="shared" si="844"/>
        <v>914.30563044117662</v>
      </c>
    </row>
    <row r="5400" x14ac:dyDescent="0.2">
      <c r="L5400" s="24">
        <v>5395</v>
      </c>
      <c r="M5400" s="28">
        <v>0</v>
      </c>
      <c r="O5400" s="24">
        <v>5395</v>
      </c>
      <c r="P5400" s="24">
        <f>'ROTH 1.0'!O5400*'קובץ טיוטה'!$D$10</f>
        <v>17706.187235887839</v>
      </c>
      <c r="Q5400" s="24">
        <f t="shared" si="843"/>
        <v>14106.187235887839</v>
      </c>
      <c r="R5400" s="24">
        <f t="shared" si="852"/>
        <v>0</v>
      </c>
      <c r="S5400" s="24">
        <f t="shared" si="845"/>
        <v>14106.187235887839</v>
      </c>
      <c r="T5400" s="24">
        <f t="shared" si="846"/>
        <v>0</v>
      </c>
      <c r="U5400" s="24" t="str">
        <f t="shared" si="847"/>
        <v>drain</v>
      </c>
      <c r="W5400" s="24">
        <f t="shared" si="850"/>
        <v>0</v>
      </c>
      <c r="X5400" s="24">
        <f t="shared" si="848"/>
        <v>63893.812764112161</v>
      </c>
      <c r="Y5400" s="24">
        <f t="shared" si="851"/>
        <v>14106.187235887839</v>
      </c>
      <c r="AA5400" s="24">
        <f t="shared" si="849"/>
        <v>0</v>
      </c>
      <c r="AC5400" s="24">
        <f t="shared" si="844"/>
        <v>0</v>
      </c>
    </row>
    <row r="5401" x14ac:dyDescent="0.2">
      <c r="L5401" s="25">
        <v>5396</v>
      </c>
      <c r="M5401" s="29">
        <v>0</v>
      </c>
      <c r="O5401" s="25">
        <v>5396</v>
      </c>
      <c r="P5401" s="24">
        <f>'ROTH 1.0'!O5401*'קובץ טיוטה'!$D$10</f>
        <v>17114.840632824064</v>
      </c>
      <c r="Q5401" s="25">
        <f t="shared" si="843"/>
        <v>13514.840632824064</v>
      </c>
      <c r="R5401" s="24">
        <f t="shared" si="852"/>
        <v>0</v>
      </c>
      <c r="S5401" s="25">
        <f t="shared" si="845"/>
        <v>13514.840632824064</v>
      </c>
      <c r="T5401" s="25">
        <f t="shared" si="846"/>
        <v>0</v>
      </c>
      <c r="U5401" s="25" t="str">
        <f t="shared" si="847"/>
        <v>drain</v>
      </c>
      <c r="W5401" s="25">
        <f t="shared" si="850"/>
        <v>0</v>
      </c>
      <c r="X5401" s="25">
        <f t="shared" si="848"/>
        <v>50378.972131288101</v>
      </c>
      <c r="Y5401" s="25">
        <f t="shared" si="851"/>
        <v>13514.84063282406</v>
      </c>
      <c r="AA5401" s="25">
        <f t="shared" si="849"/>
        <v>0</v>
      </c>
      <c r="AC5401" s="25">
        <f t="shared" si="844"/>
        <v>0</v>
      </c>
    </row>
    <row r="5402" x14ac:dyDescent="0.2">
      <c r="L5402" s="24">
        <v>5397</v>
      </c>
      <c r="M5402" s="28">
        <v>0</v>
      </c>
      <c r="O5402" s="24">
        <v>5397</v>
      </c>
      <c r="P5402" s="24">
        <f>'ROTH 1.0'!O5402*'קובץ טיוטה'!$D$10</f>
        <v>16538.044544105349</v>
      </c>
      <c r="Q5402" s="24">
        <f t="shared" si="843"/>
        <v>12938.044544105349</v>
      </c>
      <c r="R5402" s="24">
        <f t="shared" si="852"/>
        <v>0</v>
      </c>
      <c r="S5402" s="24">
        <f t="shared" si="845"/>
        <v>12938.044544105349</v>
      </c>
      <c r="T5402" s="24">
        <f t="shared" si="846"/>
        <v>0</v>
      </c>
      <c r="U5402" s="24" t="str">
        <f t="shared" si="847"/>
        <v>drain</v>
      </c>
      <c r="W5402" s="24">
        <f t="shared" si="850"/>
        <v>0</v>
      </c>
      <c r="X5402" s="24">
        <f t="shared" si="848"/>
        <v>37440.927587182756</v>
      </c>
      <c r="Y5402" s="24">
        <f t="shared" si="851"/>
        <v>12938.044544105345</v>
      </c>
      <c r="AA5402" s="24">
        <f t="shared" si="849"/>
        <v>0</v>
      </c>
      <c r="AC5402" s="24">
        <f t="shared" si="844"/>
        <v>0</v>
      </c>
    </row>
    <row r="5403" x14ac:dyDescent="0.2">
      <c r="L5403" s="25">
        <v>5398</v>
      </c>
      <c r="M5403" s="29">
        <v>0</v>
      </c>
      <c r="O5403" s="25">
        <v>5398</v>
      </c>
      <c r="P5403" s="24">
        <f>'ROTH 1.0'!O5403*'קובץ טיוטה'!$D$10</f>
        <v>15936.403297881181</v>
      </c>
      <c r="Q5403" s="25">
        <f t="shared" si="843"/>
        <v>12336.403297881181</v>
      </c>
      <c r="R5403" s="24">
        <f t="shared" si="852"/>
        <v>0</v>
      </c>
      <c r="S5403" s="25">
        <f t="shared" si="845"/>
        <v>12336.403297881181</v>
      </c>
      <c r="T5403" s="25">
        <f t="shared" si="846"/>
        <v>0</v>
      </c>
      <c r="U5403" s="25" t="str">
        <f t="shared" si="847"/>
        <v>drain</v>
      </c>
      <c r="W5403" s="25">
        <f t="shared" si="850"/>
        <v>0</v>
      </c>
      <c r="X5403" s="25">
        <f t="shared" si="848"/>
        <v>25104.524289301575</v>
      </c>
      <c r="Y5403" s="25">
        <f t="shared" si="851"/>
        <v>12336.403297881181</v>
      </c>
      <c r="AA5403" s="25">
        <f t="shared" si="849"/>
        <v>0</v>
      </c>
      <c r="AC5403" s="25">
        <f t="shared" si="844"/>
        <v>0</v>
      </c>
    </row>
    <row r="5404" x14ac:dyDescent="0.2">
      <c r="L5404" s="24">
        <v>5399</v>
      </c>
      <c r="M5404" s="28">
        <v>0</v>
      </c>
      <c r="O5404" s="24">
        <v>5399</v>
      </c>
      <c r="P5404" s="24">
        <f>'ROTH 1.0'!O5404*'קובץ טיוטה'!$D$10</f>
        <v>15471.198429714099</v>
      </c>
      <c r="Q5404" s="24">
        <f t="shared" si="843"/>
        <v>11871.198429714099</v>
      </c>
      <c r="R5404" s="24">
        <f t="shared" si="852"/>
        <v>0</v>
      </c>
      <c r="S5404" s="24">
        <f t="shared" si="845"/>
        <v>11871.198429714099</v>
      </c>
      <c r="T5404" s="24">
        <f t="shared" si="846"/>
        <v>0</v>
      </c>
      <c r="U5404" s="24" t="str">
        <f t="shared" si="847"/>
        <v>drain</v>
      </c>
      <c r="W5404" s="24">
        <f t="shared" si="850"/>
        <v>0</v>
      </c>
      <c r="X5404" s="24">
        <f t="shared" si="848"/>
        <v>13233.325859587476</v>
      </c>
      <c r="Y5404" s="24">
        <f t="shared" si="851"/>
        <v>11871.198429714099</v>
      </c>
      <c r="AA5404" s="24">
        <f t="shared" si="849"/>
        <v>0</v>
      </c>
      <c r="AC5404" s="24">
        <f t="shared" si="844"/>
        <v>0</v>
      </c>
    </row>
    <row r="5405" x14ac:dyDescent="0.2">
      <c r="L5405" s="25">
        <v>5400</v>
      </c>
      <c r="M5405" s="29">
        <v>0</v>
      </c>
      <c r="O5405" s="25">
        <v>5400</v>
      </c>
      <c r="P5405" s="24">
        <f>'ROTH 1.0'!O5405*'קובץ טיוטה'!$D$10</f>
        <v>14762.391805415167</v>
      </c>
      <c r="Q5405" s="25">
        <f t="shared" si="843"/>
        <v>11162.391805415167</v>
      </c>
      <c r="R5405" s="24">
        <f t="shared" si="852"/>
        <v>0</v>
      </c>
      <c r="S5405" s="25">
        <f t="shared" si="845"/>
        <v>11162.391805415167</v>
      </c>
      <c r="T5405" s="25">
        <f t="shared" si="846"/>
        <v>0</v>
      </c>
      <c r="U5405" s="25" t="str">
        <f t="shared" si="847"/>
        <v>drain</v>
      </c>
      <c r="W5405" s="25">
        <f t="shared" si="850"/>
        <v>0</v>
      </c>
      <c r="X5405" s="25">
        <f t="shared" si="848"/>
        <v>2070.9340541723086</v>
      </c>
      <c r="Y5405" s="25">
        <f t="shared" si="851"/>
        <v>11162.391805415167</v>
      </c>
      <c r="AA5405" s="25">
        <f t="shared" si="849"/>
        <v>0</v>
      </c>
      <c r="AC5405" s="25">
        <f t="shared" si="844"/>
        <v>0</v>
      </c>
    </row>
    <row r="5406" x14ac:dyDescent="0.2">
      <c r="L5406" s="24">
        <v>5401</v>
      </c>
      <c r="M5406" s="28">
        <v>0</v>
      </c>
      <c r="O5406" s="24">
        <v>5401</v>
      </c>
      <c r="P5406" s="24">
        <f>'ROTH 1.0'!O5406*'קובץ טיוטה'!$D$10</f>
        <v>13977.461277414784</v>
      </c>
      <c r="Q5406" s="24">
        <f t="shared" si="843"/>
        <v>10377.461277414784</v>
      </c>
      <c r="R5406" s="24">
        <f t="shared" si="852"/>
        <v>0</v>
      </c>
      <c r="S5406" s="24">
        <f t="shared" si="845"/>
        <v>10377.461277414784</v>
      </c>
      <c r="T5406" s="24">
        <f t="shared" si="846"/>
        <v>0</v>
      </c>
      <c r="U5406" s="24" t="str">
        <f t="shared" si="847"/>
        <v>drain</v>
      </c>
      <c r="W5406" s="24">
        <f t="shared" si="850"/>
        <v>0</v>
      </c>
      <c r="X5406" s="24">
        <f t="shared" si="848"/>
        <v>0</v>
      </c>
      <c r="Y5406" s="24">
        <f t="shared" si="851"/>
        <v>2070.9340541723086</v>
      </c>
      <c r="AA5406" s="24">
        <f t="shared" si="849"/>
        <v>8306.5272232424759</v>
      </c>
      <c r="AC5406" s="24">
        <f t="shared" si="844"/>
        <v>0</v>
      </c>
    </row>
    <row r="5407" x14ac:dyDescent="0.2">
      <c r="L5407" s="25">
        <v>5402</v>
      </c>
      <c r="M5407" s="29">
        <v>0</v>
      </c>
      <c r="O5407" s="25">
        <v>5402</v>
      </c>
      <c r="P5407" s="24">
        <f>'ROTH 1.0'!O5407*'קובץ טיוטה'!$D$10</f>
        <v>13372.563268730508</v>
      </c>
      <c r="Q5407" s="25">
        <f t="shared" si="843"/>
        <v>9772.5632687305078</v>
      </c>
      <c r="R5407" s="24">
        <f t="shared" si="852"/>
        <v>0</v>
      </c>
      <c r="S5407" s="25">
        <f t="shared" si="845"/>
        <v>9772.5632687305078</v>
      </c>
      <c r="T5407" s="25">
        <f t="shared" si="846"/>
        <v>0</v>
      </c>
      <c r="U5407" s="25" t="str">
        <f t="shared" si="847"/>
        <v>drain</v>
      </c>
      <c r="W5407" s="25">
        <f t="shared" si="850"/>
        <v>0</v>
      </c>
      <c r="X5407" s="25">
        <f t="shared" si="848"/>
        <v>0</v>
      </c>
      <c r="Y5407" s="25">
        <f t="shared" si="851"/>
        <v>0</v>
      </c>
      <c r="AA5407" s="25">
        <f t="shared" si="849"/>
        <v>9772.5632687305078</v>
      </c>
      <c r="AC5407" s="25">
        <f t="shared" si="844"/>
        <v>0</v>
      </c>
    </row>
    <row r="5408" x14ac:dyDescent="0.2">
      <c r="L5408" s="24">
        <v>5403</v>
      </c>
      <c r="M5408" s="28">
        <v>0</v>
      </c>
      <c r="O5408" s="24">
        <v>5403</v>
      </c>
      <c r="P5408" s="24">
        <f>'ROTH 1.0'!O5408*'קובץ טיוטה'!$D$10</f>
        <v>12832.92762886277</v>
      </c>
      <c r="Q5408" s="24">
        <f t="shared" si="843"/>
        <v>9232.9276288627698</v>
      </c>
      <c r="R5408" s="24">
        <f t="shared" si="852"/>
        <v>0</v>
      </c>
      <c r="S5408" s="24">
        <f t="shared" si="845"/>
        <v>9232.9276288627698</v>
      </c>
      <c r="T5408" s="24">
        <f t="shared" si="846"/>
        <v>0</v>
      </c>
      <c r="U5408" s="24" t="str">
        <f t="shared" si="847"/>
        <v>drain</v>
      </c>
      <c r="W5408" s="24">
        <f t="shared" si="850"/>
        <v>0</v>
      </c>
      <c r="X5408" s="24">
        <f t="shared" si="848"/>
        <v>0</v>
      </c>
      <c r="Y5408" s="24">
        <f t="shared" si="851"/>
        <v>0</v>
      </c>
      <c r="AA5408" s="24">
        <f t="shared" si="849"/>
        <v>9232.9276288627698</v>
      </c>
      <c r="AC5408" s="24">
        <f t="shared" si="844"/>
        <v>0</v>
      </c>
    </row>
    <row r="5409" x14ac:dyDescent="0.2">
      <c r="L5409" s="25">
        <v>5404</v>
      </c>
      <c r="M5409" s="29">
        <v>0</v>
      </c>
      <c r="O5409" s="25">
        <v>5404</v>
      </c>
      <c r="P5409" s="24">
        <f>'ROTH 1.0'!O5409*'קובץ טיוטה'!$D$10</f>
        <v>12806.867935943797</v>
      </c>
      <c r="Q5409" s="25">
        <f t="shared" si="843"/>
        <v>9206.8679359437974</v>
      </c>
      <c r="R5409" s="24">
        <f t="shared" si="852"/>
        <v>0</v>
      </c>
      <c r="S5409" s="25">
        <f t="shared" si="845"/>
        <v>9206.8679359437974</v>
      </c>
      <c r="T5409" s="25">
        <f t="shared" si="846"/>
        <v>0</v>
      </c>
      <c r="U5409" s="25" t="str">
        <f t="shared" si="847"/>
        <v>drain</v>
      </c>
      <c r="W5409" s="25">
        <f t="shared" si="850"/>
        <v>0</v>
      </c>
      <c r="X5409" s="25">
        <f t="shared" si="848"/>
        <v>0</v>
      </c>
      <c r="Y5409" s="25">
        <f t="shared" si="851"/>
        <v>0</v>
      </c>
      <c r="AA5409" s="25">
        <f t="shared" si="849"/>
        <v>9206.8679359437974</v>
      </c>
      <c r="AC5409" s="25">
        <f t="shared" si="844"/>
        <v>0</v>
      </c>
    </row>
    <row r="5410" x14ac:dyDescent="0.2">
      <c r="L5410" s="24">
        <v>5405</v>
      </c>
      <c r="M5410" s="28">
        <v>0</v>
      </c>
      <c r="O5410" s="24">
        <v>5405</v>
      </c>
      <c r="P5410" s="24">
        <f>'ROTH 1.0'!O5410*'קובץ טיוטה'!$D$10</f>
        <v>12652.440640005329</v>
      </c>
      <c r="Q5410" s="24">
        <f t="shared" si="843"/>
        <v>9052.4406400053285</v>
      </c>
      <c r="R5410" s="24">
        <f t="shared" si="852"/>
        <v>0</v>
      </c>
      <c r="S5410" s="24">
        <f t="shared" si="845"/>
        <v>9052.4406400053285</v>
      </c>
      <c r="T5410" s="24">
        <f t="shared" si="846"/>
        <v>0</v>
      </c>
      <c r="U5410" s="24" t="str">
        <f t="shared" si="847"/>
        <v>drain</v>
      </c>
      <c r="W5410" s="24">
        <f t="shared" si="850"/>
        <v>0</v>
      </c>
      <c r="X5410" s="24">
        <f t="shared" si="848"/>
        <v>0</v>
      </c>
      <c r="Y5410" s="24">
        <f t="shared" si="851"/>
        <v>0</v>
      </c>
      <c r="AA5410" s="24">
        <f t="shared" si="849"/>
        <v>9052.4406400053285</v>
      </c>
      <c r="AC5410" s="24">
        <f t="shared" si="844"/>
        <v>0</v>
      </c>
    </row>
    <row r="5411" x14ac:dyDescent="0.2">
      <c r="L5411" s="25">
        <v>5406</v>
      </c>
      <c r="M5411" s="29">
        <v>0</v>
      </c>
      <c r="O5411" s="25">
        <v>5406</v>
      </c>
      <c r="P5411" s="24">
        <f>'ROTH 1.0'!O5411*'קובץ טיוטה'!$D$10</f>
        <v>12552.963871337552</v>
      </c>
      <c r="Q5411" s="25">
        <f t="shared" si="843"/>
        <v>8952.9638713375516</v>
      </c>
      <c r="R5411" s="24">
        <f t="shared" si="852"/>
        <v>0</v>
      </c>
      <c r="S5411" s="25">
        <f t="shared" si="845"/>
        <v>8952.9638713375516</v>
      </c>
      <c r="T5411" s="25">
        <f t="shared" si="846"/>
        <v>0</v>
      </c>
      <c r="U5411" s="25" t="str">
        <f t="shared" si="847"/>
        <v>drain</v>
      </c>
      <c r="W5411" s="25">
        <f t="shared" si="850"/>
        <v>0</v>
      </c>
      <c r="X5411" s="25">
        <f t="shared" si="848"/>
        <v>0</v>
      </c>
      <c r="Y5411" s="25">
        <f t="shared" si="851"/>
        <v>0</v>
      </c>
      <c r="AA5411" s="25">
        <f t="shared" si="849"/>
        <v>8952.9638713375516</v>
      </c>
      <c r="AC5411" s="25">
        <f t="shared" si="844"/>
        <v>0</v>
      </c>
    </row>
    <row r="5412" x14ac:dyDescent="0.2">
      <c r="L5412" s="24">
        <v>5407</v>
      </c>
      <c r="M5412" s="28">
        <v>0.21014441</v>
      </c>
      <c r="O5412" s="24">
        <v>5407</v>
      </c>
      <c r="P5412" s="24">
        <f>'ROTH 1.0'!O5412*'קובץ טיוטה'!$D$10</f>
        <v>12416.590202078127</v>
      </c>
      <c r="Q5412" s="24">
        <f t="shared" si="843"/>
        <v>8816.5902020781268</v>
      </c>
      <c r="R5412" s="24">
        <f t="shared" si="852"/>
        <v>14289.819880000001</v>
      </c>
      <c r="S5412" s="24">
        <f t="shared" si="845"/>
        <v>0</v>
      </c>
      <c r="T5412" s="24">
        <f t="shared" si="846"/>
        <v>5473.2296779218741</v>
      </c>
      <c r="U5412" s="24" t="str">
        <f t="shared" si="847"/>
        <v>charge</v>
      </c>
      <c r="W5412" s="24">
        <f t="shared" si="850"/>
        <v>4925.9067101296869</v>
      </c>
      <c r="X5412" s="24">
        <f t="shared" si="848"/>
        <v>4925.9067101296869</v>
      </c>
      <c r="Y5412" s="24">
        <f t="shared" si="851"/>
        <v>0</v>
      </c>
      <c r="AA5412" s="24">
        <f t="shared" si="849"/>
        <v>0</v>
      </c>
      <c r="AC5412" s="24">
        <f t="shared" si="844"/>
        <v>547.32296779218723</v>
      </c>
    </row>
    <row r="5413" x14ac:dyDescent="0.2">
      <c r="L5413" s="25">
        <v>5408</v>
      </c>
      <c r="M5413" s="29">
        <v>0.51432474299999997</v>
      </c>
      <c r="O5413" s="25">
        <v>5408</v>
      </c>
      <c r="P5413" s="24">
        <f>'ROTH 1.0'!O5413*'קובץ טיוטה'!$D$10</f>
        <v>13066.326341704991</v>
      </c>
      <c r="Q5413" s="25">
        <f t="shared" si="843"/>
        <v>9466.3263417049911</v>
      </c>
      <c r="R5413" s="24">
        <f t="shared" si="852"/>
        <v>34974.082523999998</v>
      </c>
      <c r="S5413" s="25">
        <f t="shared" si="845"/>
        <v>0</v>
      </c>
      <c r="T5413" s="25">
        <f t="shared" si="846"/>
        <v>25507.756182295008</v>
      </c>
      <c r="U5413" s="25" t="str">
        <f t="shared" si="847"/>
        <v>charge</v>
      </c>
      <c r="W5413" s="25">
        <f t="shared" si="850"/>
        <v>22956.980564065507</v>
      </c>
      <c r="X5413" s="25">
        <f t="shared" si="848"/>
        <v>27882.887274195193</v>
      </c>
      <c r="Y5413" s="25">
        <f t="shared" si="851"/>
        <v>0</v>
      </c>
      <c r="AA5413" s="25">
        <f t="shared" si="849"/>
        <v>0</v>
      </c>
      <c r="AC5413" s="25">
        <f t="shared" si="844"/>
        <v>2550.7756182295016</v>
      </c>
    </row>
    <row r="5414" x14ac:dyDescent="0.2">
      <c r="L5414" s="24">
        <v>5409</v>
      </c>
      <c r="M5414" s="28">
        <v>0.61598391200000002</v>
      </c>
      <c r="O5414" s="24">
        <v>5409</v>
      </c>
      <c r="P5414" s="24">
        <f>'ROTH 1.0'!O5414*'קובץ טיוטה'!$D$10</f>
        <v>13976.72327066477</v>
      </c>
      <c r="Q5414" s="24">
        <f t="shared" si="843"/>
        <v>10376.72327066477</v>
      </c>
      <c r="R5414" s="24">
        <f t="shared" si="852"/>
        <v>41886.906016000001</v>
      </c>
      <c r="S5414" s="24">
        <f t="shared" si="845"/>
        <v>0</v>
      </c>
      <c r="T5414" s="24">
        <f t="shared" si="846"/>
        <v>31510.182745335231</v>
      </c>
      <c r="U5414" s="24" t="str">
        <f t="shared" si="847"/>
        <v>charge</v>
      </c>
      <c r="W5414" s="24">
        <f t="shared" si="850"/>
        <v>28359.164470801712</v>
      </c>
      <c r="X5414" s="24">
        <f t="shared" si="848"/>
        <v>56242.051744996905</v>
      </c>
      <c r="Y5414" s="24">
        <f t="shared" si="851"/>
        <v>0</v>
      </c>
      <c r="AA5414" s="24">
        <f t="shared" si="849"/>
        <v>0</v>
      </c>
      <c r="AC5414" s="24">
        <f t="shared" si="844"/>
        <v>3151.0182745335187</v>
      </c>
    </row>
    <row r="5415" x14ac:dyDescent="0.2">
      <c r="L5415" s="25">
        <v>5410</v>
      </c>
      <c r="M5415" s="29">
        <v>0.68415486399999992</v>
      </c>
      <c r="O5415" s="25">
        <v>5410</v>
      </c>
      <c r="P5415" s="24">
        <f>'ROTH 1.0'!O5415*'קובץ טיוטה'!$D$10</f>
        <v>15081.169838362264</v>
      </c>
      <c r="Q5415" s="25">
        <f t="shared" si="843"/>
        <v>11481.169838362264</v>
      </c>
      <c r="R5415" s="24">
        <f t="shared" si="852"/>
        <v>46522.530751999991</v>
      </c>
      <c r="S5415" s="25">
        <f t="shared" si="845"/>
        <v>0</v>
      </c>
      <c r="T5415" s="25">
        <f t="shared" si="846"/>
        <v>35041.360913637727</v>
      </c>
      <c r="U5415" s="25" t="str">
        <f t="shared" si="847"/>
        <v>charge</v>
      </c>
      <c r="W5415" s="25">
        <f t="shared" si="850"/>
        <v>21757.948255003095</v>
      </c>
      <c r="X5415" s="25">
        <f t="shared" si="848"/>
        <v>78000</v>
      </c>
      <c r="Y5415" s="25">
        <f t="shared" si="851"/>
        <v>0</v>
      </c>
      <c r="AA5415" s="25">
        <f t="shared" si="849"/>
        <v>0</v>
      </c>
      <c r="AC5415" s="25">
        <f t="shared" si="844"/>
        <v>13283.412658634632</v>
      </c>
    </row>
    <row r="5416" x14ac:dyDescent="0.2">
      <c r="L5416" s="24">
        <v>5411</v>
      </c>
      <c r="M5416" s="28">
        <v>0.71728059600000005</v>
      </c>
      <c r="O5416" s="24">
        <v>5411</v>
      </c>
      <c r="P5416" s="24">
        <f>'ROTH 1.0'!O5416*'קובץ טיוטה'!$D$10</f>
        <v>15988.379097355655</v>
      </c>
      <c r="Q5416" s="24">
        <f t="shared" si="843"/>
        <v>12388.379097355655</v>
      </c>
      <c r="R5416" s="24">
        <f t="shared" si="852"/>
        <v>48775.080528000006</v>
      </c>
      <c r="S5416" s="24">
        <f t="shared" si="845"/>
        <v>0</v>
      </c>
      <c r="T5416" s="24">
        <f t="shared" si="846"/>
        <v>36386.701430644353</v>
      </c>
      <c r="U5416" s="24" t="str">
        <f t="shared" si="847"/>
        <v>charge</v>
      </c>
      <c r="W5416" s="24">
        <f t="shared" si="850"/>
        <v>0</v>
      </c>
      <c r="X5416" s="24">
        <f t="shared" si="848"/>
        <v>78000</v>
      </c>
      <c r="Y5416" s="24">
        <f t="shared" si="851"/>
        <v>0</v>
      </c>
      <c r="AA5416" s="24">
        <f t="shared" si="849"/>
        <v>0</v>
      </c>
      <c r="AC5416" s="24">
        <f t="shared" si="844"/>
        <v>36386.701430644353</v>
      </c>
    </row>
    <row r="5417" x14ac:dyDescent="0.2">
      <c r="L5417" s="25">
        <v>5412</v>
      </c>
      <c r="M5417" s="29">
        <v>0.74986187500000001</v>
      </c>
      <c r="O5417" s="25">
        <v>5412</v>
      </c>
      <c r="P5417" s="24">
        <f>'ROTH 1.0'!O5417*'קובץ טיוטה'!$D$10</f>
        <v>16716.639817999094</v>
      </c>
      <c r="Q5417" s="25">
        <f t="shared" si="843"/>
        <v>13116.639817999094</v>
      </c>
      <c r="R5417" s="24">
        <f t="shared" si="852"/>
        <v>50990.607500000006</v>
      </c>
      <c r="S5417" s="25">
        <f t="shared" si="845"/>
        <v>0</v>
      </c>
      <c r="T5417" s="25">
        <f t="shared" si="846"/>
        <v>37873.967682000912</v>
      </c>
      <c r="U5417" s="25" t="str">
        <f t="shared" si="847"/>
        <v>charge</v>
      </c>
      <c r="W5417" s="25">
        <f t="shared" si="850"/>
        <v>0</v>
      </c>
      <c r="X5417" s="25">
        <f t="shared" si="848"/>
        <v>78000</v>
      </c>
      <c r="Y5417" s="25">
        <f t="shared" si="851"/>
        <v>0</v>
      </c>
      <c r="AA5417" s="25">
        <f t="shared" si="849"/>
        <v>0</v>
      </c>
      <c r="AC5417" s="25">
        <f t="shared" si="844"/>
        <v>37873.967682000912</v>
      </c>
    </row>
    <row r="5418" x14ac:dyDescent="0.2">
      <c r="L5418" s="24">
        <v>5413</v>
      </c>
      <c r="M5418" s="28">
        <v>0.74955128900000001</v>
      </c>
      <c r="O5418" s="24">
        <v>5413</v>
      </c>
      <c r="P5418" s="24">
        <f>'ROTH 1.0'!O5418*'קובץ טיוטה'!$D$10</f>
        <v>16898.754542952505</v>
      </c>
      <c r="Q5418" s="24">
        <f t="shared" si="843"/>
        <v>13298.754542952505</v>
      </c>
      <c r="R5418" s="24">
        <f t="shared" si="852"/>
        <v>50969.487651999996</v>
      </c>
      <c r="S5418" s="24">
        <f t="shared" si="845"/>
        <v>0</v>
      </c>
      <c r="T5418" s="24">
        <f t="shared" si="846"/>
        <v>37670.733109047491</v>
      </c>
      <c r="U5418" s="24" t="str">
        <f t="shared" si="847"/>
        <v>charge</v>
      </c>
      <c r="W5418" s="24">
        <f t="shared" si="850"/>
        <v>0</v>
      </c>
      <c r="X5418" s="24">
        <f t="shared" si="848"/>
        <v>78000</v>
      </c>
      <c r="Y5418" s="24">
        <f t="shared" si="851"/>
        <v>0</v>
      </c>
      <c r="AA5418" s="24">
        <f t="shared" si="849"/>
        <v>0</v>
      </c>
      <c r="AC5418" s="24">
        <f t="shared" si="844"/>
        <v>37670.733109047491</v>
      </c>
    </row>
    <row r="5419" x14ac:dyDescent="0.2">
      <c r="L5419" s="25">
        <v>5414</v>
      </c>
      <c r="M5419" s="29">
        <v>0.73516247199999996</v>
      </c>
      <c r="O5419" s="25">
        <v>5414</v>
      </c>
      <c r="P5419" s="24">
        <f>'ROTH 1.0'!O5419*'קובץ טיוטה'!$D$10</f>
        <v>17002.808021185436</v>
      </c>
      <c r="Q5419" s="25">
        <f t="shared" si="843"/>
        <v>13402.808021185436</v>
      </c>
      <c r="R5419" s="24">
        <f t="shared" si="852"/>
        <v>49991.048095999999</v>
      </c>
      <c r="S5419" s="25">
        <f t="shared" si="845"/>
        <v>0</v>
      </c>
      <c r="T5419" s="25">
        <f t="shared" si="846"/>
        <v>36588.240074814559</v>
      </c>
      <c r="U5419" s="25" t="str">
        <f t="shared" si="847"/>
        <v>charge</v>
      </c>
      <c r="W5419" s="25">
        <f t="shared" si="850"/>
        <v>0</v>
      </c>
      <c r="X5419" s="25">
        <f t="shared" si="848"/>
        <v>78000</v>
      </c>
      <c r="Y5419" s="25">
        <f t="shared" si="851"/>
        <v>0</v>
      </c>
      <c r="AA5419" s="25">
        <f t="shared" si="849"/>
        <v>0</v>
      </c>
      <c r="AC5419" s="25">
        <f t="shared" si="844"/>
        <v>36588.240074814559</v>
      </c>
    </row>
    <row r="5420" x14ac:dyDescent="0.2">
      <c r="L5420" s="24">
        <v>5415</v>
      </c>
      <c r="M5420" s="28">
        <v>0.71565777899999994</v>
      </c>
      <c r="O5420" s="24">
        <v>5415</v>
      </c>
      <c r="P5420" s="24">
        <f>'ROTH 1.0'!O5420*'קובץ טיוטה'!$D$10</f>
        <v>17187.784411115921</v>
      </c>
      <c r="Q5420" s="24">
        <f t="shared" si="843"/>
        <v>13587.784411115921</v>
      </c>
      <c r="R5420" s="24">
        <f t="shared" si="852"/>
        <v>48664.728971999997</v>
      </c>
      <c r="S5420" s="24">
        <f t="shared" si="845"/>
        <v>0</v>
      </c>
      <c r="T5420" s="24">
        <f t="shared" si="846"/>
        <v>35076.944560884076</v>
      </c>
      <c r="U5420" s="24" t="str">
        <f t="shared" si="847"/>
        <v>charge</v>
      </c>
      <c r="W5420" s="24">
        <f t="shared" si="850"/>
        <v>0</v>
      </c>
      <c r="X5420" s="24">
        <f t="shared" si="848"/>
        <v>78000</v>
      </c>
      <c r="Y5420" s="24">
        <f t="shared" si="851"/>
        <v>0</v>
      </c>
      <c r="AA5420" s="24">
        <f t="shared" si="849"/>
        <v>0</v>
      </c>
      <c r="AC5420" s="24">
        <f t="shared" si="844"/>
        <v>35076.944560884076</v>
      </c>
    </row>
    <row r="5421" x14ac:dyDescent="0.2">
      <c r="L5421" s="25">
        <v>5416</v>
      </c>
      <c r="M5421" s="29">
        <v>0.677987636</v>
      </c>
      <c r="O5421" s="25">
        <v>5416</v>
      </c>
      <c r="P5421" s="24">
        <f>'ROTH 1.0'!O5421*'קובץ טיוטה'!$D$10</f>
        <v>17224.382954580433</v>
      </c>
      <c r="Q5421" s="25">
        <f t="shared" si="843"/>
        <v>13624.382954580433</v>
      </c>
      <c r="R5421" s="24">
        <f t="shared" si="852"/>
        <v>46103.159248000004</v>
      </c>
      <c r="S5421" s="25">
        <f t="shared" si="845"/>
        <v>0</v>
      </c>
      <c r="T5421" s="25">
        <f t="shared" si="846"/>
        <v>32478.776293419571</v>
      </c>
      <c r="U5421" s="25" t="str">
        <f t="shared" si="847"/>
        <v>charge</v>
      </c>
      <c r="W5421" s="25">
        <f t="shared" si="850"/>
        <v>0</v>
      </c>
      <c r="X5421" s="25">
        <f t="shared" si="848"/>
        <v>78000</v>
      </c>
      <c r="Y5421" s="25">
        <f t="shared" si="851"/>
        <v>0</v>
      </c>
      <c r="AA5421" s="25">
        <f t="shared" si="849"/>
        <v>0</v>
      </c>
      <c r="AC5421" s="25">
        <f t="shared" si="844"/>
        <v>32478.776293419571</v>
      </c>
    </row>
    <row r="5422" x14ac:dyDescent="0.2">
      <c r="L5422" s="24">
        <v>5417</v>
      </c>
      <c r="M5422" s="28">
        <v>0.56320531400000007</v>
      </c>
      <c r="O5422" s="24">
        <v>5417</v>
      </c>
      <c r="P5422" s="24">
        <f>'ROTH 1.0'!O5422*'קובץ טיוטה'!$D$10</f>
        <v>17085.914805008644</v>
      </c>
      <c r="Q5422" s="24">
        <f t="shared" si="843"/>
        <v>13485.914805008644</v>
      </c>
      <c r="R5422" s="24">
        <f t="shared" si="852"/>
        <v>38297.961352000006</v>
      </c>
      <c r="S5422" s="24">
        <f t="shared" si="845"/>
        <v>0</v>
      </c>
      <c r="T5422" s="24">
        <f t="shared" si="846"/>
        <v>24812.046546991362</v>
      </c>
      <c r="U5422" s="24" t="str">
        <f t="shared" si="847"/>
        <v>charge</v>
      </c>
      <c r="W5422" s="24">
        <f t="shared" si="850"/>
        <v>0</v>
      </c>
      <c r="X5422" s="24">
        <f t="shared" si="848"/>
        <v>78000</v>
      </c>
      <c r="Y5422" s="24">
        <f t="shared" si="851"/>
        <v>0</v>
      </c>
      <c r="AA5422" s="24">
        <f t="shared" si="849"/>
        <v>0</v>
      </c>
      <c r="AC5422" s="24">
        <f t="shared" si="844"/>
        <v>24812.046546991362</v>
      </c>
    </row>
    <row r="5423" x14ac:dyDescent="0.2">
      <c r="L5423" s="25">
        <v>5418</v>
      </c>
      <c r="M5423" s="29">
        <v>0.23774549</v>
      </c>
      <c r="O5423" s="25">
        <v>5418</v>
      </c>
      <c r="P5423" s="24">
        <f>'ROTH 1.0'!O5423*'קובץ טיוטה'!$D$10</f>
        <v>17012.195458077051</v>
      </c>
      <c r="Q5423" s="25">
        <f t="shared" si="843"/>
        <v>13412.195458077051</v>
      </c>
      <c r="R5423" s="24">
        <f t="shared" si="852"/>
        <v>16166.69332</v>
      </c>
      <c r="S5423" s="25">
        <f t="shared" si="845"/>
        <v>0</v>
      </c>
      <c r="T5423" s="25">
        <f t="shared" si="846"/>
        <v>2754.4978619229496</v>
      </c>
      <c r="U5423" s="25" t="str">
        <f t="shared" si="847"/>
        <v>charge</v>
      </c>
      <c r="W5423" s="25">
        <f t="shared" si="850"/>
        <v>0</v>
      </c>
      <c r="X5423" s="25">
        <f t="shared" si="848"/>
        <v>78000</v>
      </c>
      <c r="Y5423" s="25">
        <f t="shared" si="851"/>
        <v>0</v>
      </c>
      <c r="AA5423" s="25">
        <f t="shared" si="849"/>
        <v>0</v>
      </c>
      <c r="AC5423" s="25">
        <f t="shared" si="844"/>
        <v>2754.4978619229496</v>
      </c>
    </row>
    <row r="5424" x14ac:dyDescent="0.2">
      <c r="L5424" s="24">
        <v>5419</v>
      </c>
      <c r="M5424" s="28">
        <v>0</v>
      </c>
      <c r="O5424" s="24">
        <v>5419</v>
      </c>
      <c r="P5424" s="24">
        <f>'ROTH 1.0'!O5424*'קובץ טיוטה'!$D$10</f>
        <v>16746.770096444969</v>
      </c>
      <c r="Q5424" s="24">
        <f t="shared" si="843"/>
        <v>13146.770096444969</v>
      </c>
      <c r="R5424" s="24">
        <f t="shared" si="852"/>
        <v>0</v>
      </c>
      <c r="S5424" s="24">
        <f t="shared" si="845"/>
        <v>13146.770096444969</v>
      </c>
      <c r="T5424" s="24">
        <f t="shared" si="846"/>
        <v>0</v>
      </c>
      <c r="U5424" s="24" t="str">
        <f t="shared" si="847"/>
        <v>drain</v>
      </c>
      <c r="W5424" s="24">
        <f t="shared" si="850"/>
        <v>0</v>
      </c>
      <c r="X5424" s="24">
        <f t="shared" si="848"/>
        <v>64853.229903555031</v>
      </c>
      <c r="Y5424" s="24">
        <f t="shared" si="851"/>
        <v>13146.770096444969</v>
      </c>
      <c r="AA5424" s="24">
        <f t="shared" si="849"/>
        <v>0</v>
      </c>
      <c r="AC5424" s="24">
        <f t="shared" si="844"/>
        <v>0</v>
      </c>
    </row>
    <row r="5425" x14ac:dyDescent="0.2">
      <c r="L5425" s="25">
        <v>5420</v>
      </c>
      <c r="M5425" s="29">
        <v>0</v>
      </c>
      <c r="O5425" s="25">
        <v>5420</v>
      </c>
      <c r="P5425" s="24">
        <f>'ROTH 1.0'!O5425*'קובץ טיוטה'!$D$10</f>
        <v>16837.957417022248</v>
      </c>
      <c r="Q5425" s="25">
        <f t="shared" si="843"/>
        <v>13237.957417022248</v>
      </c>
      <c r="R5425" s="24">
        <f t="shared" si="852"/>
        <v>0</v>
      </c>
      <c r="S5425" s="25">
        <f t="shared" si="845"/>
        <v>13237.957417022248</v>
      </c>
      <c r="T5425" s="25">
        <f t="shared" si="846"/>
        <v>0</v>
      </c>
      <c r="U5425" s="25" t="str">
        <f t="shared" si="847"/>
        <v>drain</v>
      </c>
      <c r="W5425" s="25">
        <f t="shared" si="850"/>
        <v>0</v>
      </c>
      <c r="X5425" s="25">
        <f t="shared" si="848"/>
        <v>51615.272486532784</v>
      </c>
      <c r="Y5425" s="25">
        <f t="shared" si="851"/>
        <v>13237.957417022248</v>
      </c>
      <c r="AA5425" s="25">
        <f t="shared" si="849"/>
        <v>0</v>
      </c>
      <c r="AC5425" s="25">
        <f t="shared" si="844"/>
        <v>0</v>
      </c>
    </row>
    <row r="5426" x14ac:dyDescent="0.2">
      <c r="L5426" s="24">
        <v>5421</v>
      </c>
      <c r="M5426" s="28">
        <v>0</v>
      </c>
      <c r="O5426" s="24">
        <v>5421</v>
      </c>
      <c r="P5426" s="24">
        <f>'ROTH 1.0'!O5426*'קובץ טיוטה'!$D$10</f>
        <v>16844.054534447092</v>
      </c>
      <c r="Q5426" s="24">
        <f t="shared" si="843"/>
        <v>13244.054534447092</v>
      </c>
      <c r="R5426" s="24">
        <f t="shared" si="852"/>
        <v>0</v>
      </c>
      <c r="S5426" s="24">
        <f t="shared" si="845"/>
        <v>13244.054534447092</v>
      </c>
      <c r="T5426" s="24">
        <f t="shared" si="846"/>
        <v>0</v>
      </c>
      <c r="U5426" s="24" t="str">
        <f t="shared" si="847"/>
        <v>drain</v>
      </c>
      <c r="W5426" s="24">
        <f t="shared" si="850"/>
        <v>0</v>
      </c>
      <c r="X5426" s="24">
        <f t="shared" si="848"/>
        <v>38371.217952085688</v>
      </c>
      <c r="Y5426" s="24">
        <f t="shared" si="851"/>
        <v>13244.054534447096</v>
      </c>
      <c r="AA5426" s="24">
        <f t="shared" si="849"/>
        <v>0</v>
      </c>
      <c r="AC5426" s="24">
        <f t="shared" si="844"/>
        <v>0</v>
      </c>
    </row>
    <row r="5427" x14ac:dyDescent="0.2">
      <c r="L5427" s="25">
        <v>5422</v>
      </c>
      <c r="M5427" s="29">
        <v>0</v>
      </c>
      <c r="O5427" s="25">
        <v>5422</v>
      </c>
      <c r="P5427" s="24">
        <f>'ROTH 1.0'!O5427*'קובץ טיוטה'!$D$10</f>
        <v>16545.39302581302</v>
      </c>
      <c r="Q5427" s="25">
        <f t="shared" si="843"/>
        <v>12945.39302581302</v>
      </c>
      <c r="R5427" s="24">
        <f t="shared" si="852"/>
        <v>0</v>
      </c>
      <c r="S5427" s="25">
        <f t="shared" si="845"/>
        <v>12945.39302581302</v>
      </c>
      <c r="T5427" s="25">
        <f t="shared" si="846"/>
        <v>0</v>
      </c>
      <c r="U5427" s="25" t="str">
        <f t="shared" si="847"/>
        <v>drain</v>
      </c>
      <c r="W5427" s="25">
        <f t="shared" si="850"/>
        <v>0</v>
      </c>
      <c r="X5427" s="25">
        <f t="shared" si="848"/>
        <v>25425.824926272668</v>
      </c>
      <c r="Y5427" s="25">
        <f t="shared" si="851"/>
        <v>12945.39302581302</v>
      </c>
      <c r="AA5427" s="25">
        <f t="shared" si="849"/>
        <v>0</v>
      </c>
      <c r="AC5427" s="25">
        <f t="shared" si="844"/>
        <v>0</v>
      </c>
    </row>
    <row r="5428" x14ac:dyDescent="0.2">
      <c r="L5428" s="24">
        <v>5423</v>
      </c>
      <c r="M5428" s="28">
        <v>0</v>
      </c>
      <c r="O5428" s="24">
        <v>5423</v>
      </c>
      <c r="P5428" s="24">
        <f>'ROTH 1.0'!O5428*'קובץ טיוטה'!$D$10</f>
        <v>15988.997214525732</v>
      </c>
      <c r="Q5428" s="24">
        <f t="shared" si="843"/>
        <v>12388.997214525732</v>
      </c>
      <c r="R5428" s="24">
        <f t="shared" si="852"/>
        <v>0</v>
      </c>
      <c r="S5428" s="24">
        <f t="shared" si="845"/>
        <v>12388.997214525732</v>
      </c>
      <c r="T5428" s="24">
        <f t="shared" si="846"/>
        <v>0</v>
      </c>
      <c r="U5428" s="24" t="str">
        <f t="shared" si="847"/>
        <v>drain</v>
      </c>
      <c r="W5428" s="24">
        <f t="shared" si="850"/>
        <v>0</v>
      </c>
      <c r="X5428" s="24">
        <f t="shared" si="848"/>
        <v>13036.827711746935</v>
      </c>
      <c r="Y5428" s="24">
        <f t="shared" si="851"/>
        <v>12388.997214525732</v>
      </c>
      <c r="AA5428" s="24">
        <f t="shared" si="849"/>
        <v>0</v>
      </c>
      <c r="AC5428" s="24">
        <f t="shared" si="844"/>
        <v>0</v>
      </c>
    </row>
    <row r="5429" x14ac:dyDescent="0.2">
      <c r="L5429" s="25">
        <v>5424</v>
      </c>
      <c r="M5429" s="29">
        <v>0</v>
      </c>
      <c r="O5429" s="25">
        <v>5424</v>
      </c>
      <c r="P5429" s="24">
        <f>'ROTH 1.0'!O5429*'קובץ טיוטה'!$D$10</f>
        <v>14991.322412145286</v>
      </c>
      <c r="Q5429" s="25">
        <f t="shared" si="843"/>
        <v>11391.322412145286</v>
      </c>
      <c r="R5429" s="24">
        <f t="shared" si="852"/>
        <v>0</v>
      </c>
      <c r="S5429" s="25">
        <f t="shared" si="845"/>
        <v>11391.322412145286</v>
      </c>
      <c r="T5429" s="25">
        <f t="shared" si="846"/>
        <v>0</v>
      </c>
      <c r="U5429" s="25" t="str">
        <f t="shared" si="847"/>
        <v>drain</v>
      </c>
      <c r="W5429" s="25">
        <f t="shared" si="850"/>
        <v>0</v>
      </c>
      <c r="X5429" s="25">
        <f t="shared" si="848"/>
        <v>1645.5052996016493</v>
      </c>
      <c r="Y5429" s="25">
        <f t="shared" si="851"/>
        <v>11391.322412145286</v>
      </c>
      <c r="AA5429" s="25">
        <f t="shared" si="849"/>
        <v>0</v>
      </c>
      <c r="AC5429" s="25">
        <f t="shared" si="844"/>
        <v>0</v>
      </c>
    </row>
    <row r="5430" x14ac:dyDescent="0.2">
      <c r="L5430" s="24">
        <v>5425</v>
      </c>
      <c r="M5430" s="28">
        <v>0</v>
      </c>
      <c r="O5430" s="24">
        <v>5425</v>
      </c>
      <c r="P5430" s="24">
        <f>'ROTH 1.0'!O5430*'קובץ טיוטה'!$D$10</f>
        <v>14082.554669059871</v>
      </c>
      <c r="Q5430" s="24">
        <f t="shared" si="843"/>
        <v>10482.554669059871</v>
      </c>
      <c r="R5430" s="24">
        <f t="shared" si="852"/>
        <v>0</v>
      </c>
      <c r="S5430" s="24">
        <f t="shared" si="845"/>
        <v>10482.554669059871</v>
      </c>
      <c r="T5430" s="24">
        <f t="shared" si="846"/>
        <v>0</v>
      </c>
      <c r="U5430" s="24" t="str">
        <f t="shared" si="847"/>
        <v>drain</v>
      </c>
      <c r="W5430" s="24">
        <f t="shared" si="850"/>
        <v>0</v>
      </c>
      <c r="X5430" s="24">
        <f t="shared" si="848"/>
        <v>0</v>
      </c>
      <c r="Y5430" s="24">
        <f t="shared" si="851"/>
        <v>1645.5052996016493</v>
      </c>
      <c r="AA5430" s="24">
        <f t="shared" si="849"/>
        <v>8837.0493694582219</v>
      </c>
      <c r="AC5430" s="24">
        <f t="shared" si="844"/>
        <v>0</v>
      </c>
    </row>
    <row r="5431" x14ac:dyDescent="0.2">
      <c r="L5431" s="25">
        <v>5426</v>
      </c>
      <c r="M5431" s="29">
        <v>0</v>
      </c>
      <c r="O5431" s="25">
        <v>5426</v>
      </c>
      <c r="P5431" s="24">
        <f>'ROTH 1.0'!O5431*'קובץ טיוטה'!$D$10</f>
        <v>13759.476539420921</v>
      </c>
      <c r="Q5431" s="25">
        <f t="shared" si="843"/>
        <v>10159.476539420921</v>
      </c>
      <c r="R5431" s="24">
        <f t="shared" si="852"/>
        <v>0</v>
      </c>
      <c r="S5431" s="25">
        <f t="shared" si="845"/>
        <v>10159.476539420921</v>
      </c>
      <c r="T5431" s="25">
        <f t="shared" si="846"/>
        <v>0</v>
      </c>
      <c r="U5431" s="25" t="str">
        <f t="shared" si="847"/>
        <v>drain</v>
      </c>
      <c r="W5431" s="25">
        <f t="shared" si="850"/>
        <v>0</v>
      </c>
      <c r="X5431" s="25">
        <f t="shared" si="848"/>
        <v>0</v>
      </c>
      <c r="Y5431" s="25">
        <f t="shared" si="851"/>
        <v>0</v>
      </c>
      <c r="AA5431" s="25">
        <f t="shared" si="849"/>
        <v>10159.476539420921</v>
      </c>
      <c r="AC5431" s="25">
        <f t="shared" si="844"/>
        <v>0</v>
      </c>
    </row>
    <row r="5432" x14ac:dyDescent="0.2">
      <c r="L5432" s="24">
        <v>5427</v>
      </c>
      <c r="M5432" s="28">
        <v>0</v>
      </c>
      <c r="O5432" s="24">
        <v>5427</v>
      </c>
      <c r="P5432" s="24">
        <f>'ROTH 1.0'!O5432*'קובץ טיוטה'!$D$10</f>
        <v>13220.707607871494</v>
      </c>
      <c r="Q5432" s="24">
        <f t="shared" si="843"/>
        <v>9620.7076078714945</v>
      </c>
      <c r="R5432" s="24">
        <f t="shared" si="852"/>
        <v>0</v>
      </c>
      <c r="S5432" s="24">
        <f t="shared" si="845"/>
        <v>9620.7076078714945</v>
      </c>
      <c r="T5432" s="24">
        <f t="shared" si="846"/>
        <v>0</v>
      </c>
      <c r="U5432" s="24" t="str">
        <f t="shared" si="847"/>
        <v>drain</v>
      </c>
      <c r="W5432" s="24">
        <f t="shared" si="850"/>
        <v>0</v>
      </c>
      <c r="X5432" s="24">
        <f t="shared" si="848"/>
        <v>0</v>
      </c>
      <c r="Y5432" s="24">
        <f t="shared" si="851"/>
        <v>0</v>
      </c>
      <c r="AA5432" s="24">
        <f t="shared" si="849"/>
        <v>9620.7076078714945</v>
      </c>
      <c r="AC5432" s="24">
        <f t="shared" si="844"/>
        <v>0</v>
      </c>
    </row>
    <row r="5433" x14ac:dyDescent="0.2">
      <c r="L5433" s="25">
        <v>5428</v>
      </c>
      <c r="M5433" s="29">
        <v>0</v>
      </c>
      <c r="O5433" s="25">
        <v>5428</v>
      </c>
      <c r="P5433" s="24">
        <f>'ROTH 1.0'!O5433*'קובץ טיוטה'!$D$10</f>
        <v>12950.241689765586</v>
      </c>
      <c r="Q5433" s="25">
        <f t="shared" si="843"/>
        <v>9350.2416897655858</v>
      </c>
      <c r="R5433" s="24">
        <f t="shared" si="852"/>
        <v>0</v>
      </c>
      <c r="S5433" s="25">
        <f t="shared" si="845"/>
        <v>9350.2416897655858</v>
      </c>
      <c r="T5433" s="25">
        <f t="shared" si="846"/>
        <v>0</v>
      </c>
      <c r="U5433" s="25" t="str">
        <f t="shared" si="847"/>
        <v>drain</v>
      </c>
      <c r="W5433" s="25">
        <f t="shared" si="850"/>
        <v>0</v>
      </c>
      <c r="X5433" s="25">
        <f t="shared" si="848"/>
        <v>0</v>
      </c>
      <c r="Y5433" s="25">
        <f t="shared" si="851"/>
        <v>0</v>
      </c>
      <c r="AA5433" s="25">
        <f t="shared" si="849"/>
        <v>9350.2416897655858</v>
      </c>
      <c r="AC5433" s="25">
        <f t="shared" si="844"/>
        <v>0</v>
      </c>
    </row>
    <row r="5434" x14ac:dyDescent="0.2">
      <c r="L5434" s="24">
        <v>5429</v>
      </c>
      <c r="M5434" s="28">
        <v>0</v>
      </c>
      <c r="O5434" s="24">
        <v>5429</v>
      </c>
      <c r="P5434" s="24">
        <f>'ROTH 1.0'!O5434*'קובץ טיוטה'!$D$10</f>
        <v>12883.055260875777</v>
      </c>
      <c r="Q5434" s="24">
        <f t="shared" si="843"/>
        <v>9283.0552608757771</v>
      </c>
      <c r="R5434" s="24">
        <f t="shared" si="852"/>
        <v>0</v>
      </c>
      <c r="S5434" s="24">
        <f t="shared" si="845"/>
        <v>9283.0552608757771</v>
      </c>
      <c r="T5434" s="24">
        <f t="shared" si="846"/>
        <v>0</v>
      </c>
      <c r="U5434" s="24" t="str">
        <f t="shared" si="847"/>
        <v>drain</v>
      </c>
      <c r="W5434" s="24">
        <f t="shared" si="850"/>
        <v>0</v>
      </c>
      <c r="X5434" s="24">
        <f t="shared" si="848"/>
        <v>0</v>
      </c>
      <c r="Y5434" s="24">
        <f t="shared" si="851"/>
        <v>0</v>
      </c>
      <c r="AA5434" s="24">
        <f t="shared" si="849"/>
        <v>9283.0552608757771</v>
      </c>
      <c r="AC5434" s="24">
        <f t="shared" si="844"/>
        <v>0</v>
      </c>
    </row>
    <row r="5435" x14ac:dyDescent="0.2">
      <c r="L5435" s="25">
        <v>5430</v>
      </c>
      <c r="M5435" s="29">
        <v>0</v>
      </c>
      <c r="O5435" s="25">
        <v>5430</v>
      </c>
      <c r="P5435" s="24">
        <f>'ROTH 1.0'!O5435*'קובץ טיוטה'!$D$10</f>
        <v>12897.827744251057</v>
      </c>
      <c r="Q5435" s="25">
        <f t="shared" si="843"/>
        <v>9297.8277442510571</v>
      </c>
      <c r="R5435" s="24">
        <f t="shared" si="852"/>
        <v>0</v>
      </c>
      <c r="S5435" s="25">
        <f t="shared" si="845"/>
        <v>9297.8277442510571</v>
      </c>
      <c r="T5435" s="25">
        <f t="shared" si="846"/>
        <v>0</v>
      </c>
      <c r="U5435" s="25" t="str">
        <f t="shared" si="847"/>
        <v>drain</v>
      </c>
      <c r="W5435" s="25">
        <f t="shared" si="850"/>
        <v>0</v>
      </c>
      <c r="X5435" s="25">
        <f t="shared" si="848"/>
        <v>0</v>
      </c>
      <c r="Y5435" s="25">
        <f t="shared" si="851"/>
        <v>0</v>
      </c>
      <c r="AA5435" s="25">
        <f t="shared" si="849"/>
        <v>9297.8277442510571</v>
      </c>
      <c r="AC5435" s="25">
        <f t="shared" si="844"/>
        <v>0</v>
      </c>
    </row>
    <row r="5436" x14ac:dyDescent="0.2">
      <c r="L5436" s="24">
        <v>5431</v>
      </c>
      <c r="M5436" s="28">
        <v>0.16141017900000001</v>
      </c>
      <c r="O5436" s="24">
        <v>5431</v>
      </c>
      <c r="P5436" s="24">
        <f>'ROTH 1.0'!O5436*'קובץ טיוטה'!$D$10</f>
        <v>13657.415766711138</v>
      </c>
      <c r="Q5436" s="24">
        <f t="shared" si="843"/>
        <v>10057.415766711138</v>
      </c>
      <c r="R5436" s="24">
        <f t="shared" si="852"/>
        <v>10975.892172000002</v>
      </c>
      <c r="S5436" s="24">
        <f t="shared" si="845"/>
        <v>0</v>
      </c>
      <c r="T5436" s="24">
        <f t="shared" si="846"/>
        <v>918.47640528886404</v>
      </c>
      <c r="U5436" s="24" t="str">
        <f t="shared" si="847"/>
        <v>charge</v>
      </c>
      <c r="W5436" s="24">
        <f t="shared" si="850"/>
        <v>826.62876475997768</v>
      </c>
      <c r="X5436" s="24">
        <f t="shared" si="848"/>
        <v>826.62876475997768</v>
      </c>
      <c r="Y5436" s="24">
        <f t="shared" si="851"/>
        <v>0</v>
      </c>
      <c r="AA5436" s="24">
        <f t="shared" si="849"/>
        <v>0</v>
      </c>
      <c r="AC5436" s="24">
        <f t="shared" si="844"/>
        <v>91.847640528886359</v>
      </c>
    </row>
    <row r="5437" x14ac:dyDescent="0.2">
      <c r="L5437" s="25">
        <v>5432</v>
      </c>
      <c r="M5437" s="29">
        <v>0.34803608600000002</v>
      </c>
      <c r="O5437" s="25">
        <v>5432</v>
      </c>
      <c r="P5437" s="24">
        <f>'ROTH 1.0'!O5437*'קובץ טיוטה'!$D$10</f>
        <v>15348.735414586856</v>
      </c>
      <c r="Q5437" s="25">
        <f t="shared" si="843"/>
        <v>11748.735414586856</v>
      </c>
      <c r="R5437" s="24">
        <f t="shared" si="852"/>
        <v>23666.453848000001</v>
      </c>
      <c r="S5437" s="25">
        <f t="shared" si="845"/>
        <v>0</v>
      </c>
      <c r="T5437" s="25">
        <f t="shared" si="846"/>
        <v>11917.718433413145</v>
      </c>
      <c r="U5437" s="25" t="str">
        <f t="shared" si="847"/>
        <v>charge</v>
      </c>
      <c r="W5437" s="25">
        <f t="shared" si="850"/>
        <v>10725.946590071831</v>
      </c>
      <c r="X5437" s="25">
        <f t="shared" si="848"/>
        <v>11552.57535483181</v>
      </c>
      <c r="Y5437" s="25">
        <f t="shared" si="851"/>
        <v>0</v>
      </c>
      <c r="AA5437" s="25">
        <f t="shared" si="849"/>
        <v>0</v>
      </c>
      <c r="AC5437" s="25">
        <f t="shared" si="844"/>
        <v>1191.7718433413138</v>
      </c>
    </row>
    <row r="5438" x14ac:dyDescent="0.2">
      <c r="L5438" s="24">
        <v>5433</v>
      </c>
      <c r="M5438" s="28">
        <v>0.53857061399999995</v>
      </c>
      <c r="O5438" s="24">
        <v>5433</v>
      </c>
      <c r="P5438" s="24">
        <f>'ROTH 1.0'!O5438*'קובץ טיוטה'!$D$10</f>
        <v>16982.017621363728</v>
      </c>
      <c r="Q5438" s="24">
        <f t="shared" si="843"/>
        <v>13382.017621363728</v>
      </c>
      <c r="R5438" s="24">
        <f t="shared" si="852"/>
        <v>36622.801751999992</v>
      </c>
      <c r="S5438" s="24">
        <f t="shared" si="845"/>
        <v>0</v>
      </c>
      <c r="T5438" s="24">
        <f t="shared" si="846"/>
        <v>23240.784130636264</v>
      </c>
      <c r="U5438" s="24" t="str">
        <f t="shared" si="847"/>
        <v>charge</v>
      </c>
      <c r="W5438" s="24">
        <f t="shared" si="850"/>
        <v>20916.705717572637</v>
      </c>
      <c r="X5438" s="24">
        <f t="shared" si="848"/>
        <v>32469.281072404447</v>
      </c>
      <c r="Y5438" s="24">
        <f t="shared" si="851"/>
        <v>0</v>
      </c>
      <c r="AA5438" s="24">
        <f t="shared" si="849"/>
        <v>0</v>
      </c>
      <c r="AC5438" s="24">
        <f t="shared" si="844"/>
        <v>2324.0784130636275</v>
      </c>
    </row>
    <row r="5439" x14ac:dyDescent="0.2">
      <c r="L5439" s="25">
        <v>5434</v>
      </c>
      <c r="M5439" s="29">
        <v>0.61678888700000001</v>
      </c>
      <c r="O5439" s="25">
        <v>5434</v>
      </c>
      <c r="P5439" s="24">
        <f>'ROTH 1.0'!O5439*'קובץ טיוטה'!$D$10</f>
        <v>17826.142911877327</v>
      </c>
      <c r="Q5439" s="25">
        <f t="shared" si="843"/>
        <v>14226.142911877327</v>
      </c>
      <c r="R5439" s="24">
        <f t="shared" si="852"/>
        <v>41941.644315999998</v>
      </c>
      <c r="S5439" s="25">
        <f t="shared" si="845"/>
        <v>0</v>
      </c>
      <c r="T5439" s="25">
        <f t="shared" si="846"/>
        <v>27715.501404122671</v>
      </c>
      <c r="U5439" s="25" t="str">
        <f t="shared" si="847"/>
        <v>charge</v>
      </c>
      <c r="W5439" s="25">
        <f t="shared" si="850"/>
        <v>24943.951263710405</v>
      </c>
      <c r="X5439" s="25">
        <f t="shared" si="848"/>
        <v>57413.232336114852</v>
      </c>
      <c r="Y5439" s="25">
        <f t="shared" si="851"/>
        <v>0</v>
      </c>
      <c r="AA5439" s="25">
        <f t="shared" si="849"/>
        <v>0</v>
      </c>
      <c r="AC5439" s="25">
        <f t="shared" si="844"/>
        <v>2771.550140412266</v>
      </c>
    </row>
    <row r="5440" x14ac:dyDescent="0.2">
      <c r="L5440" s="24">
        <v>5435</v>
      </c>
      <c r="M5440" s="28">
        <v>0.67530585199999993</v>
      </c>
      <c r="O5440" s="24">
        <v>5435</v>
      </c>
      <c r="P5440" s="24">
        <f>'ROTH 1.0'!O5440*'קובץ טיוטה'!$D$10</f>
        <v>18322.406248830768</v>
      </c>
      <c r="Q5440" s="24">
        <f t="shared" si="843"/>
        <v>14722.406248830768</v>
      </c>
      <c r="R5440" s="24">
        <f t="shared" si="852"/>
        <v>45920.797935999995</v>
      </c>
      <c r="S5440" s="24">
        <f t="shared" si="845"/>
        <v>0</v>
      </c>
      <c r="T5440" s="24">
        <f t="shared" si="846"/>
        <v>31198.391687169227</v>
      </c>
      <c r="U5440" s="24" t="str">
        <f t="shared" si="847"/>
        <v>charge</v>
      </c>
      <c r="W5440" s="24">
        <f t="shared" si="850"/>
        <v>20586.767663885148</v>
      </c>
      <c r="X5440" s="24">
        <f t="shared" si="848"/>
        <v>78000</v>
      </c>
      <c r="Y5440" s="24">
        <f t="shared" si="851"/>
        <v>0</v>
      </c>
      <c r="AA5440" s="24">
        <f t="shared" si="849"/>
        <v>0</v>
      </c>
      <c r="AC5440" s="24">
        <f t="shared" si="844"/>
        <v>10611.624023284079</v>
      </c>
    </row>
    <row r="5441" x14ac:dyDescent="0.2">
      <c r="L5441" s="25">
        <v>5436</v>
      </c>
      <c r="M5441" s="29">
        <v>0.72563213500000001</v>
      </c>
      <c r="O5441" s="25">
        <v>5436</v>
      </c>
      <c r="P5441" s="24">
        <f>'ROTH 1.0'!O5441*'קובץ טיוטה'!$D$10</f>
        <v>18541.964726633661</v>
      </c>
      <c r="Q5441" s="25">
        <f t="shared" si="843"/>
        <v>14941.964726633661</v>
      </c>
      <c r="R5441" s="24">
        <f t="shared" si="852"/>
        <v>49342.985180000003</v>
      </c>
      <c r="S5441" s="25">
        <f t="shared" si="845"/>
        <v>0</v>
      </c>
      <c r="T5441" s="25">
        <f t="shared" si="846"/>
        <v>34401.020453366342</v>
      </c>
      <c r="U5441" s="25" t="str">
        <f t="shared" si="847"/>
        <v>charge</v>
      </c>
      <c r="W5441" s="25">
        <f t="shared" si="850"/>
        <v>0</v>
      </c>
      <c r="X5441" s="25">
        <f t="shared" si="848"/>
        <v>78000</v>
      </c>
      <c r="Y5441" s="25">
        <f t="shared" si="851"/>
        <v>0</v>
      </c>
      <c r="AA5441" s="25">
        <f t="shared" si="849"/>
        <v>0</v>
      </c>
      <c r="AC5441" s="25">
        <f t="shared" si="844"/>
        <v>34401.020453366342</v>
      </c>
    </row>
    <row r="5442" x14ac:dyDescent="0.2">
      <c r="L5442" s="24">
        <v>5437</v>
      </c>
      <c r="M5442" s="28">
        <v>0.73873027499999999</v>
      </c>
      <c r="O5442" s="24">
        <v>5437</v>
      </c>
      <c r="P5442" s="24">
        <f>'ROTH 1.0'!O5442*'קובץ טיוטה'!$D$10</f>
        <v>19116.690934561459</v>
      </c>
      <c r="Q5442" s="24">
        <f t="shared" si="843"/>
        <v>15516.690934561459</v>
      </c>
      <c r="R5442" s="24">
        <f t="shared" si="852"/>
        <v>50233.6587</v>
      </c>
      <c r="S5442" s="24">
        <f t="shared" si="845"/>
        <v>0</v>
      </c>
      <c r="T5442" s="24">
        <f t="shared" si="846"/>
        <v>34716.967765438545</v>
      </c>
      <c r="U5442" s="24" t="str">
        <f t="shared" si="847"/>
        <v>charge</v>
      </c>
      <c r="W5442" s="24">
        <f t="shared" si="850"/>
        <v>0</v>
      </c>
      <c r="X5442" s="24">
        <f t="shared" si="848"/>
        <v>78000</v>
      </c>
      <c r="Y5442" s="24">
        <f t="shared" si="851"/>
        <v>0</v>
      </c>
      <c r="AA5442" s="24">
        <f t="shared" si="849"/>
        <v>0</v>
      </c>
      <c r="AC5442" s="24">
        <f t="shared" si="844"/>
        <v>34716.967765438545</v>
      </c>
    </row>
    <row r="5443" x14ac:dyDescent="0.2">
      <c r="L5443" s="25">
        <v>5438</v>
      </c>
      <c r="M5443" s="29">
        <v>0.74379653099999998</v>
      </c>
      <c r="O5443" s="25">
        <v>5438</v>
      </c>
      <c r="P5443" s="24">
        <f>'ROTH 1.0'!O5443*'קובץ טיוטה'!$D$10</f>
        <v>19554.628350466486</v>
      </c>
      <c r="Q5443" s="25">
        <f t="shared" si="843"/>
        <v>15954.628350466486</v>
      </c>
      <c r="R5443" s="24">
        <f t="shared" si="852"/>
        <v>50578.164107999997</v>
      </c>
      <c r="S5443" s="25">
        <f t="shared" si="845"/>
        <v>0</v>
      </c>
      <c r="T5443" s="25">
        <f t="shared" si="846"/>
        <v>34623.535757533507</v>
      </c>
      <c r="U5443" s="25" t="str">
        <f t="shared" si="847"/>
        <v>charge</v>
      </c>
      <c r="W5443" s="25">
        <f t="shared" si="850"/>
        <v>0</v>
      </c>
      <c r="X5443" s="25">
        <f t="shared" si="848"/>
        <v>78000</v>
      </c>
      <c r="Y5443" s="25">
        <f t="shared" si="851"/>
        <v>0</v>
      </c>
      <c r="AA5443" s="25">
        <f t="shared" si="849"/>
        <v>0</v>
      </c>
      <c r="AC5443" s="25">
        <f t="shared" si="844"/>
        <v>34623.535757533507</v>
      </c>
    </row>
    <row r="5444" x14ac:dyDescent="0.2">
      <c r="L5444" s="24">
        <v>5439</v>
      </c>
      <c r="M5444" s="28">
        <v>0.73179190300000008</v>
      </c>
      <c r="O5444" s="24">
        <v>5439</v>
      </c>
      <c r="P5444" s="24">
        <f>'ROTH 1.0'!O5444*'קובץ טיוטה'!$D$10</f>
        <v>20000.044020891852</v>
      </c>
      <c r="Q5444" s="24">
        <f t="shared" si="843"/>
        <v>16400.044020891852</v>
      </c>
      <c r="R5444" s="24">
        <f t="shared" si="852"/>
        <v>49761.849404000008</v>
      </c>
      <c r="S5444" s="24">
        <f t="shared" si="845"/>
        <v>0</v>
      </c>
      <c r="T5444" s="24">
        <f t="shared" si="846"/>
        <v>33361.805383108156</v>
      </c>
      <c r="U5444" s="24" t="str">
        <f t="shared" si="847"/>
        <v>charge</v>
      </c>
      <c r="W5444" s="24">
        <f t="shared" si="850"/>
        <v>0</v>
      </c>
      <c r="X5444" s="24">
        <f t="shared" si="848"/>
        <v>78000</v>
      </c>
      <c r="Y5444" s="24">
        <f t="shared" si="851"/>
        <v>0</v>
      </c>
      <c r="AA5444" s="24">
        <f t="shared" si="849"/>
        <v>0</v>
      </c>
      <c r="AC5444" s="24">
        <f t="shared" si="844"/>
        <v>33361.805383108156</v>
      </c>
    </row>
    <row r="5445" x14ac:dyDescent="0.2">
      <c r="L5445" s="25">
        <v>5440</v>
      </c>
      <c r="M5445" s="29">
        <v>0.69434528000000006</v>
      </c>
      <c r="O5445" s="25">
        <v>5440</v>
      </c>
      <c r="P5445" s="24">
        <f>'ROTH 1.0'!O5445*'קובץ טיוטה'!$D$10</f>
        <v>19920.841556023446</v>
      </c>
      <c r="Q5445" s="25">
        <f t="shared" si="843"/>
        <v>16320.841556023446</v>
      </c>
      <c r="R5445" s="24">
        <f t="shared" si="852"/>
        <v>47215.479040000006</v>
      </c>
      <c r="S5445" s="25">
        <f t="shared" si="845"/>
        <v>0</v>
      </c>
      <c r="T5445" s="25">
        <f t="shared" si="846"/>
        <v>30894.637483976559</v>
      </c>
      <c r="U5445" s="25" t="str">
        <f t="shared" si="847"/>
        <v>charge</v>
      </c>
      <c r="W5445" s="25">
        <f t="shared" si="850"/>
        <v>0</v>
      </c>
      <c r="X5445" s="25">
        <f t="shared" si="848"/>
        <v>78000</v>
      </c>
      <c r="Y5445" s="25">
        <f t="shared" si="851"/>
        <v>0</v>
      </c>
      <c r="AA5445" s="25">
        <f t="shared" si="849"/>
        <v>0</v>
      </c>
      <c r="AC5445" s="25">
        <f t="shared" si="844"/>
        <v>30894.637483976559</v>
      </c>
    </row>
    <row r="5446" x14ac:dyDescent="0.2">
      <c r="L5446" s="24">
        <v>5441</v>
      </c>
      <c r="M5446" s="28">
        <v>0.58665397100000005</v>
      </c>
      <c r="O5446" s="24">
        <v>5441</v>
      </c>
      <c r="P5446" s="24">
        <f>'ROTH 1.0'!O5446*'קובץ טיוטה'!$D$10</f>
        <v>19473.490242522075</v>
      </c>
      <c r="Q5446" s="24">
        <f t="shared" ref="Q5446:Q5509" si="853">P5446-$H$8*$H$9</f>
        <v>15873.490242522075</v>
      </c>
      <c r="R5446" s="24">
        <f t="shared" si="852"/>
        <v>39892.470028000003</v>
      </c>
      <c r="S5446" s="24">
        <f t="shared" si="845"/>
        <v>0</v>
      </c>
      <c r="T5446" s="24">
        <f t="shared" si="846"/>
        <v>24018.979785477928</v>
      </c>
      <c r="U5446" s="24" t="str">
        <f t="shared" si="847"/>
        <v>charge</v>
      </c>
      <c r="W5446" s="24">
        <f t="shared" si="850"/>
        <v>0</v>
      </c>
      <c r="X5446" s="24">
        <f t="shared" si="848"/>
        <v>78000</v>
      </c>
      <c r="Y5446" s="24">
        <f t="shared" si="851"/>
        <v>0</v>
      </c>
      <c r="AA5446" s="24">
        <f t="shared" si="849"/>
        <v>0</v>
      </c>
      <c r="AC5446" s="24">
        <f t="shared" ref="AC5446:AC5509" si="854">IF(U5446="charge",(T5446-W5446),0)</f>
        <v>24018.979785477928</v>
      </c>
    </row>
    <row r="5447" x14ac:dyDescent="0.2">
      <c r="L5447" s="25">
        <v>5442</v>
      </c>
      <c r="M5447" s="29">
        <v>0.22594189799999997</v>
      </c>
      <c r="O5447" s="25">
        <v>5442</v>
      </c>
      <c r="P5447" s="24">
        <f>'ROTH 1.0'!O5447*'קובץ טיוטה'!$D$10</f>
        <v>18808.794534095501</v>
      </c>
      <c r="Q5447" s="25">
        <f t="shared" si="853"/>
        <v>15208.794534095501</v>
      </c>
      <c r="R5447" s="24">
        <f t="shared" si="852"/>
        <v>15364.049063999999</v>
      </c>
      <c r="S5447" s="25">
        <f t="shared" ref="S5447:S5510" si="855">IF(Q5447&gt;R5447,Q5447-R5447,0)</f>
        <v>0</v>
      </c>
      <c r="T5447" s="25">
        <f t="shared" ref="T5447:T5510" si="856">IF(R5447&gt;Q5447,R5447-Q5447,0)</f>
        <v>155.25452990449776</v>
      </c>
      <c r="U5447" s="25" t="str">
        <f t="shared" ref="U5447:U5510" si="857">IF(Q5447&gt;R5447,"drain","charge")</f>
        <v>charge</v>
      </c>
      <c r="W5447" s="25">
        <f t="shared" si="850"/>
        <v>0</v>
      </c>
      <c r="X5447" s="25">
        <f t="shared" ref="X5447:X5510" si="858">IF(X5446+T5447&gt;$H$11,$H$11,IF(U5447="charge",X5446+(T5447*$H$12),IF((X5446-S5447)&gt;0,X5446-S5447,0)))</f>
        <v>78000</v>
      </c>
      <c r="Y5447" s="25">
        <f t="shared" si="851"/>
        <v>0</v>
      </c>
      <c r="AA5447" s="25">
        <f t="shared" ref="AA5447:AA5510" si="859">S5447-Y5447</f>
        <v>0</v>
      </c>
      <c r="AC5447" s="25">
        <f t="shared" si="854"/>
        <v>155.25452990449776</v>
      </c>
    </row>
    <row r="5448" x14ac:dyDescent="0.2">
      <c r="L5448" s="24">
        <v>5443</v>
      </c>
      <c r="M5448" s="28">
        <v>0</v>
      </c>
      <c r="O5448" s="24">
        <v>5443</v>
      </c>
      <c r="P5448" s="24">
        <f>'ROTH 1.0'!O5448*'קובץ טיוטה'!$D$10</f>
        <v>17773.547962049412</v>
      </c>
      <c r="Q5448" s="24">
        <f t="shared" si="853"/>
        <v>14173.547962049412</v>
      </c>
      <c r="R5448" s="24">
        <f t="shared" si="852"/>
        <v>0</v>
      </c>
      <c r="S5448" s="24">
        <f t="shared" si="855"/>
        <v>14173.547962049412</v>
      </c>
      <c r="T5448" s="24">
        <f t="shared" si="856"/>
        <v>0</v>
      </c>
      <c r="U5448" s="24" t="str">
        <f t="shared" si="857"/>
        <v>drain</v>
      </c>
      <c r="W5448" s="24">
        <f t="shared" ref="W5448:W5511" si="860">IF(X5448&gt;=X5447,(X5448-X5447),0)</f>
        <v>0</v>
      </c>
      <c r="X5448" s="24">
        <f t="shared" si="858"/>
        <v>63826.452037950585</v>
      </c>
      <c r="Y5448" s="24">
        <f t="shared" ref="Y5448:Y5511" si="861">IF(U5448="drain",X5447-X5448,0)</f>
        <v>14173.547962049415</v>
      </c>
      <c r="AA5448" s="24">
        <f t="shared" si="859"/>
        <v>0</v>
      </c>
      <c r="AC5448" s="24">
        <f t="shared" si="854"/>
        <v>0</v>
      </c>
    </row>
    <row r="5449" x14ac:dyDescent="0.2">
      <c r="L5449" s="25">
        <v>5444</v>
      </c>
      <c r="M5449" s="29">
        <v>0</v>
      </c>
      <c r="O5449" s="25">
        <v>5444</v>
      </c>
      <c r="P5449" s="24">
        <f>'ROTH 1.0'!O5449*'קובץ טיוטה'!$D$10</f>
        <v>17670.844186671529</v>
      </c>
      <c r="Q5449" s="25">
        <f t="shared" si="853"/>
        <v>14070.844186671529</v>
      </c>
      <c r="R5449" s="24">
        <f t="shared" si="852"/>
        <v>0</v>
      </c>
      <c r="S5449" s="25">
        <f t="shared" si="855"/>
        <v>14070.844186671529</v>
      </c>
      <c r="T5449" s="25">
        <f t="shared" si="856"/>
        <v>0</v>
      </c>
      <c r="U5449" s="25" t="str">
        <f t="shared" si="857"/>
        <v>drain</v>
      </c>
      <c r="W5449" s="25">
        <f t="shared" si="860"/>
        <v>0</v>
      </c>
      <c r="X5449" s="25">
        <f t="shared" si="858"/>
        <v>49755.607851279055</v>
      </c>
      <c r="Y5449" s="25">
        <f t="shared" si="861"/>
        <v>14070.844186671529</v>
      </c>
      <c r="AA5449" s="25">
        <f t="shared" si="859"/>
        <v>0</v>
      </c>
      <c r="AC5449" s="25">
        <f t="shared" si="854"/>
        <v>0</v>
      </c>
    </row>
    <row r="5450" x14ac:dyDescent="0.2">
      <c r="L5450" s="24">
        <v>5445</v>
      </c>
      <c r="M5450" s="28">
        <v>0</v>
      </c>
      <c r="O5450" s="24">
        <v>5445</v>
      </c>
      <c r="P5450" s="24">
        <f>'ROTH 1.0'!O5450*'קובץ טיוטה'!$D$10</f>
        <v>17465.319585168003</v>
      </c>
      <c r="Q5450" s="24">
        <f t="shared" si="853"/>
        <v>13865.319585168003</v>
      </c>
      <c r="R5450" s="24">
        <f t="shared" si="852"/>
        <v>0</v>
      </c>
      <c r="S5450" s="24">
        <f t="shared" si="855"/>
        <v>13865.319585168003</v>
      </c>
      <c r="T5450" s="24">
        <f t="shared" si="856"/>
        <v>0</v>
      </c>
      <c r="U5450" s="24" t="str">
        <f t="shared" si="857"/>
        <v>drain</v>
      </c>
      <c r="W5450" s="24">
        <f t="shared" si="860"/>
        <v>0</v>
      </c>
      <c r="X5450" s="24">
        <f t="shared" si="858"/>
        <v>35890.288266111049</v>
      </c>
      <c r="Y5450" s="24">
        <f t="shared" si="861"/>
        <v>13865.319585168007</v>
      </c>
      <c r="AA5450" s="24">
        <f t="shared" si="859"/>
        <v>0</v>
      </c>
      <c r="AC5450" s="24">
        <f t="shared" si="854"/>
        <v>0</v>
      </c>
    </row>
    <row r="5451" x14ac:dyDescent="0.2">
      <c r="L5451" s="25">
        <v>5446</v>
      </c>
      <c r="M5451" s="29">
        <v>0</v>
      </c>
      <c r="O5451" s="25">
        <v>5446</v>
      </c>
      <c r="P5451" s="24">
        <f>'ROTH 1.0'!O5451*'קובץ טיוטה'!$D$10</f>
        <v>16890.648034231639</v>
      </c>
      <c r="Q5451" s="25">
        <f t="shared" si="853"/>
        <v>13290.648034231639</v>
      </c>
      <c r="R5451" s="24">
        <f t="shared" si="852"/>
        <v>0</v>
      </c>
      <c r="S5451" s="25">
        <f t="shared" si="855"/>
        <v>13290.648034231639</v>
      </c>
      <c r="T5451" s="25">
        <f t="shared" si="856"/>
        <v>0</v>
      </c>
      <c r="U5451" s="25" t="str">
        <f t="shared" si="857"/>
        <v>drain</v>
      </c>
      <c r="W5451" s="25">
        <f t="shared" si="860"/>
        <v>0</v>
      </c>
      <c r="X5451" s="25">
        <f t="shared" si="858"/>
        <v>22599.64023187941</v>
      </c>
      <c r="Y5451" s="25">
        <f t="shared" si="861"/>
        <v>13290.648034231639</v>
      </c>
      <c r="AA5451" s="25">
        <f t="shared" si="859"/>
        <v>0</v>
      </c>
      <c r="AC5451" s="25">
        <f t="shared" si="854"/>
        <v>0</v>
      </c>
    </row>
    <row r="5452" x14ac:dyDescent="0.2">
      <c r="L5452" s="24">
        <v>5447</v>
      </c>
      <c r="M5452" s="28">
        <v>0</v>
      </c>
      <c r="O5452" s="24">
        <v>5447</v>
      </c>
      <c r="P5452" s="24">
        <f>'ROTH 1.0'!O5452*'קובץ טיוטה'!$D$10</f>
        <v>16179.660892019878</v>
      </c>
      <c r="Q5452" s="24">
        <f t="shared" si="853"/>
        <v>12579.660892019878</v>
      </c>
      <c r="R5452" s="24">
        <f t="shared" si="852"/>
        <v>0</v>
      </c>
      <c r="S5452" s="24">
        <f t="shared" si="855"/>
        <v>12579.660892019878</v>
      </c>
      <c r="T5452" s="24">
        <f t="shared" si="856"/>
        <v>0</v>
      </c>
      <c r="U5452" s="24" t="str">
        <f t="shared" si="857"/>
        <v>drain</v>
      </c>
      <c r="W5452" s="24">
        <f t="shared" si="860"/>
        <v>0</v>
      </c>
      <c r="X5452" s="24">
        <f t="shared" si="858"/>
        <v>10019.979339859532</v>
      </c>
      <c r="Y5452" s="24">
        <f t="shared" si="861"/>
        <v>12579.660892019878</v>
      </c>
      <c r="AA5452" s="24">
        <f t="shared" si="859"/>
        <v>0</v>
      </c>
      <c r="AC5452" s="24">
        <f t="shared" si="854"/>
        <v>0</v>
      </c>
    </row>
    <row r="5453" x14ac:dyDescent="0.2">
      <c r="L5453" s="25">
        <v>5448</v>
      </c>
      <c r="M5453" s="29">
        <v>0</v>
      </c>
      <c r="O5453" s="25">
        <v>5448</v>
      </c>
      <c r="P5453" s="24">
        <f>'ROTH 1.0'!O5453*'קובץ טיוטה'!$D$10</f>
        <v>15151.161511109989</v>
      </c>
      <c r="Q5453" s="25">
        <f t="shared" si="853"/>
        <v>11551.161511109989</v>
      </c>
      <c r="R5453" s="24">
        <f t="shared" si="852"/>
        <v>0</v>
      </c>
      <c r="S5453" s="25">
        <f t="shared" si="855"/>
        <v>11551.161511109989</v>
      </c>
      <c r="T5453" s="25">
        <f t="shared" si="856"/>
        <v>0</v>
      </c>
      <c r="U5453" s="25" t="str">
        <f t="shared" si="857"/>
        <v>drain</v>
      </c>
      <c r="W5453" s="25">
        <f t="shared" si="860"/>
        <v>0</v>
      </c>
      <c r="X5453" s="25">
        <f t="shared" si="858"/>
        <v>0</v>
      </c>
      <c r="Y5453" s="25">
        <f t="shared" si="861"/>
        <v>10019.979339859532</v>
      </c>
      <c r="AA5453" s="25">
        <f t="shared" si="859"/>
        <v>1531.182171250457</v>
      </c>
      <c r="AC5453" s="25">
        <f t="shared" si="854"/>
        <v>0</v>
      </c>
    </row>
    <row r="5454" x14ac:dyDescent="0.2">
      <c r="L5454" s="24">
        <v>5449</v>
      </c>
      <c r="M5454" s="28">
        <v>0</v>
      </c>
      <c r="O5454" s="24">
        <v>5449</v>
      </c>
      <c r="P5454" s="24">
        <f>'ROTH 1.0'!O5454*'קובץ טיוטה'!$D$10</f>
        <v>14147.462395092703</v>
      </c>
      <c r="Q5454" s="24">
        <f t="shared" si="853"/>
        <v>10547.462395092703</v>
      </c>
      <c r="R5454" s="24">
        <f t="shared" si="852"/>
        <v>0</v>
      </c>
      <c r="S5454" s="24">
        <f t="shared" si="855"/>
        <v>10547.462395092703</v>
      </c>
      <c r="T5454" s="24">
        <f t="shared" si="856"/>
        <v>0</v>
      </c>
      <c r="U5454" s="24" t="str">
        <f t="shared" si="857"/>
        <v>drain</v>
      </c>
      <c r="W5454" s="24">
        <f t="shared" si="860"/>
        <v>0</v>
      </c>
      <c r="X5454" s="24">
        <f t="shared" si="858"/>
        <v>0</v>
      </c>
      <c r="Y5454" s="24">
        <f t="shared" si="861"/>
        <v>0</v>
      </c>
      <c r="AA5454" s="24">
        <f t="shared" si="859"/>
        <v>10547.462395092703</v>
      </c>
      <c r="AC5454" s="24">
        <f t="shared" si="854"/>
        <v>0</v>
      </c>
    </row>
    <row r="5455" x14ac:dyDescent="0.2">
      <c r="L5455" s="25">
        <v>5450</v>
      </c>
      <c r="M5455" s="29">
        <v>0</v>
      </c>
      <c r="O5455" s="25">
        <v>5450</v>
      </c>
      <c r="P5455" s="24">
        <f>'ROTH 1.0'!O5455*'קובץ טיוטה'!$D$10</f>
        <v>13743.395190576055</v>
      </c>
      <c r="Q5455" s="25">
        <f t="shared" si="853"/>
        <v>10143.395190576055</v>
      </c>
      <c r="R5455" s="24">
        <f t="shared" si="852"/>
        <v>0</v>
      </c>
      <c r="S5455" s="25">
        <f t="shared" si="855"/>
        <v>10143.395190576055</v>
      </c>
      <c r="T5455" s="25">
        <f t="shared" si="856"/>
        <v>0</v>
      </c>
      <c r="U5455" s="25" t="str">
        <f t="shared" si="857"/>
        <v>drain</v>
      </c>
      <c r="W5455" s="25">
        <f t="shared" si="860"/>
        <v>0</v>
      </c>
      <c r="X5455" s="25">
        <f t="shared" si="858"/>
        <v>0</v>
      </c>
      <c r="Y5455" s="25">
        <f t="shared" si="861"/>
        <v>0</v>
      </c>
      <c r="AA5455" s="25">
        <f t="shared" si="859"/>
        <v>10143.395190576055</v>
      </c>
      <c r="AC5455" s="25">
        <f t="shared" si="854"/>
        <v>0</v>
      </c>
    </row>
    <row r="5456" x14ac:dyDescent="0.2">
      <c r="L5456" s="24">
        <v>5451</v>
      </c>
      <c r="M5456" s="28">
        <v>0</v>
      </c>
      <c r="O5456" s="24">
        <v>5451</v>
      </c>
      <c r="P5456" s="24">
        <f>'ROTH 1.0'!O5456*'קובץ טיוטה'!$D$10</f>
        <v>13411.56372804994</v>
      </c>
      <c r="Q5456" s="24">
        <f t="shared" si="853"/>
        <v>9811.5637280499395</v>
      </c>
      <c r="R5456" s="24">
        <f t="shared" ref="R5456:R5519" si="862">M5456*$H$7*0.85</f>
        <v>0</v>
      </c>
      <c r="S5456" s="24">
        <f t="shared" si="855"/>
        <v>9811.5637280499395</v>
      </c>
      <c r="T5456" s="24">
        <f t="shared" si="856"/>
        <v>0</v>
      </c>
      <c r="U5456" s="24" t="str">
        <f t="shared" si="857"/>
        <v>drain</v>
      </c>
      <c r="W5456" s="24">
        <f t="shared" si="860"/>
        <v>0</v>
      </c>
      <c r="X5456" s="24">
        <f t="shared" si="858"/>
        <v>0</v>
      </c>
      <c r="Y5456" s="24">
        <f t="shared" si="861"/>
        <v>0</v>
      </c>
      <c r="AA5456" s="24">
        <f t="shared" si="859"/>
        <v>9811.5637280499395</v>
      </c>
      <c r="AC5456" s="24">
        <f t="shared" si="854"/>
        <v>0</v>
      </c>
    </row>
    <row r="5457" x14ac:dyDescent="0.2">
      <c r="L5457" s="25">
        <v>5452</v>
      </c>
      <c r="M5457" s="29">
        <v>0</v>
      </c>
      <c r="O5457" s="25">
        <v>5452</v>
      </c>
      <c r="P5457" s="24">
        <f>'ROTH 1.0'!O5457*'קובץ טיוטה'!$D$10</f>
        <v>13205.249710792978</v>
      </c>
      <c r="Q5457" s="25">
        <f t="shared" si="853"/>
        <v>9605.2497107929776</v>
      </c>
      <c r="R5457" s="24">
        <f t="shared" si="862"/>
        <v>0</v>
      </c>
      <c r="S5457" s="25">
        <f t="shared" si="855"/>
        <v>9605.2497107929776</v>
      </c>
      <c r="T5457" s="25">
        <f t="shared" si="856"/>
        <v>0</v>
      </c>
      <c r="U5457" s="25" t="str">
        <f t="shared" si="857"/>
        <v>drain</v>
      </c>
      <c r="W5457" s="25">
        <f t="shared" si="860"/>
        <v>0</v>
      </c>
      <c r="X5457" s="25">
        <f t="shared" si="858"/>
        <v>0</v>
      </c>
      <c r="Y5457" s="25">
        <f t="shared" si="861"/>
        <v>0</v>
      </c>
      <c r="AA5457" s="25">
        <f t="shared" si="859"/>
        <v>9605.2497107929776</v>
      </c>
      <c r="AC5457" s="25">
        <f t="shared" si="854"/>
        <v>0</v>
      </c>
    </row>
    <row r="5458" x14ac:dyDescent="0.2">
      <c r="L5458" s="24">
        <v>5453</v>
      </c>
      <c r="M5458" s="28">
        <v>0</v>
      </c>
      <c r="O5458" s="24">
        <v>5453</v>
      </c>
      <c r="P5458" s="24">
        <f>'ROTH 1.0'!O5458*'קובץ טיוטה'!$D$10</f>
        <v>13196.930060254655</v>
      </c>
      <c r="Q5458" s="24">
        <f t="shared" si="853"/>
        <v>9596.9300602546555</v>
      </c>
      <c r="R5458" s="24">
        <f t="shared" si="862"/>
        <v>0</v>
      </c>
      <c r="S5458" s="24">
        <f t="shared" si="855"/>
        <v>9596.9300602546555</v>
      </c>
      <c r="T5458" s="24">
        <f t="shared" si="856"/>
        <v>0</v>
      </c>
      <c r="U5458" s="24" t="str">
        <f t="shared" si="857"/>
        <v>drain</v>
      </c>
      <c r="W5458" s="24">
        <f t="shared" si="860"/>
        <v>0</v>
      </c>
      <c r="X5458" s="24">
        <f t="shared" si="858"/>
        <v>0</v>
      </c>
      <c r="Y5458" s="24">
        <f t="shared" si="861"/>
        <v>0</v>
      </c>
      <c r="AA5458" s="24">
        <f t="shared" si="859"/>
        <v>9596.9300602546555</v>
      </c>
      <c r="AC5458" s="24">
        <f t="shared" si="854"/>
        <v>0</v>
      </c>
    </row>
    <row r="5459" x14ac:dyDescent="0.2">
      <c r="L5459" s="25">
        <v>5454</v>
      </c>
      <c r="M5459" s="29">
        <v>0</v>
      </c>
      <c r="O5459" s="25">
        <v>5454</v>
      </c>
      <c r="P5459" s="24">
        <f>'ROTH 1.0'!O5459*'קובץ טיוטה'!$D$10</f>
        <v>13071.015053225205</v>
      </c>
      <c r="Q5459" s="25">
        <f t="shared" si="853"/>
        <v>9471.0150532252046</v>
      </c>
      <c r="R5459" s="24">
        <f t="shared" si="862"/>
        <v>0</v>
      </c>
      <c r="S5459" s="25">
        <f t="shared" si="855"/>
        <v>9471.0150532252046</v>
      </c>
      <c r="T5459" s="25">
        <f t="shared" si="856"/>
        <v>0</v>
      </c>
      <c r="U5459" s="25" t="str">
        <f t="shared" si="857"/>
        <v>drain</v>
      </c>
      <c r="W5459" s="25">
        <f t="shared" si="860"/>
        <v>0</v>
      </c>
      <c r="X5459" s="25">
        <f t="shared" si="858"/>
        <v>0</v>
      </c>
      <c r="Y5459" s="25">
        <f t="shared" si="861"/>
        <v>0</v>
      </c>
      <c r="AA5459" s="25">
        <f t="shared" si="859"/>
        <v>9471.0150532252046</v>
      </c>
      <c r="AC5459" s="25">
        <f t="shared" si="854"/>
        <v>0</v>
      </c>
    </row>
    <row r="5460" x14ac:dyDescent="0.2">
      <c r="L5460" s="24">
        <v>5455</v>
      </c>
      <c r="M5460" s="28">
        <v>0.100653305</v>
      </c>
      <c r="O5460" s="24">
        <v>5455</v>
      </c>
      <c r="P5460" s="24">
        <f>'ROTH 1.0'!O5460*'קובץ טיוטה'!$D$10</f>
        <v>13753.612731130606</v>
      </c>
      <c r="Q5460" s="24">
        <f t="shared" si="853"/>
        <v>10153.612731130606</v>
      </c>
      <c r="R5460" s="24">
        <f t="shared" si="862"/>
        <v>6844.4247399999995</v>
      </c>
      <c r="S5460" s="24">
        <f t="shared" si="855"/>
        <v>3309.1879911306069</v>
      </c>
      <c r="T5460" s="24">
        <f t="shared" si="856"/>
        <v>0</v>
      </c>
      <c r="U5460" s="24" t="str">
        <f t="shared" si="857"/>
        <v>drain</v>
      </c>
      <c r="W5460" s="24">
        <f t="shared" si="860"/>
        <v>0</v>
      </c>
      <c r="X5460" s="24">
        <f t="shared" si="858"/>
        <v>0</v>
      </c>
      <c r="Y5460" s="24">
        <f t="shared" si="861"/>
        <v>0</v>
      </c>
      <c r="AA5460" s="24">
        <f t="shared" si="859"/>
        <v>3309.1879911306069</v>
      </c>
      <c r="AC5460" s="24">
        <f t="shared" si="854"/>
        <v>0</v>
      </c>
    </row>
    <row r="5461" x14ac:dyDescent="0.2">
      <c r="L5461" s="25">
        <v>5456</v>
      </c>
      <c r="M5461" s="29">
        <v>0.17686267999999999</v>
      </c>
      <c r="O5461" s="25">
        <v>5456</v>
      </c>
      <c r="P5461" s="24">
        <f>'ROTH 1.0'!O5461*'קובץ טיוטה'!$D$10</f>
        <v>14965.634807100001</v>
      </c>
      <c r="Q5461" s="25">
        <f t="shared" si="853"/>
        <v>11365.634807100001</v>
      </c>
      <c r="R5461" s="24">
        <f t="shared" si="862"/>
        <v>12026.66224</v>
      </c>
      <c r="S5461" s="25">
        <f t="shared" si="855"/>
        <v>0</v>
      </c>
      <c r="T5461" s="25">
        <f t="shared" si="856"/>
        <v>661.02743289999853</v>
      </c>
      <c r="U5461" s="25" t="str">
        <f t="shared" si="857"/>
        <v>charge</v>
      </c>
      <c r="W5461" s="25">
        <f t="shared" si="860"/>
        <v>594.92468960999872</v>
      </c>
      <c r="X5461" s="25">
        <f t="shared" si="858"/>
        <v>594.92468960999872</v>
      </c>
      <c r="Y5461" s="25">
        <f t="shared" si="861"/>
        <v>0</v>
      </c>
      <c r="AA5461" s="25">
        <f t="shared" si="859"/>
        <v>0</v>
      </c>
      <c r="AC5461" s="25">
        <f t="shared" si="854"/>
        <v>66.102743289999808</v>
      </c>
    </row>
    <row r="5462" x14ac:dyDescent="0.2">
      <c r="L5462" s="24">
        <v>5457</v>
      </c>
      <c r="M5462" s="28">
        <v>0.31296486899999998</v>
      </c>
      <c r="O5462" s="24">
        <v>5457</v>
      </c>
      <c r="P5462" s="24">
        <f>'ROTH 1.0'!O5462*'קובץ טיוטה'!$D$10</f>
        <v>16740.540686914745</v>
      </c>
      <c r="Q5462" s="24">
        <f t="shared" si="853"/>
        <v>13140.540686914745</v>
      </c>
      <c r="R5462" s="24">
        <f t="shared" si="862"/>
        <v>21281.611091999999</v>
      </c>
      <c r="S5462" s="24">
        <f t="shared" si="855"/>
        <v>0</v>
      </c>
      <c r="T5462" s="24">
        <f t="shared" si="856"/>
        <v>8141.0704050852546</v>
      </c>
      <c r="U5462" s="24" t="str">
        <f t="shared" si="857"/>
        <v>charge</v>
      </c>
      <c r="W5462" s="24">
        <f t="shared" si="860"/>
        <v>7326.963364576729</v>
      </c>
      <c r="X5462" s="24">
        <f t="shared" si="858"/>
        <v>7921.8880541867275</v>
      </c>
      <c r="Y5462" s="24">
        <f t="shared" si="861"/>
        <v>0</v>
      </c>
      <c r="AA5462" s="24">
        <f t="shared" si="859"/>
        <v>0</v>
      </c>
      <c r="AC5462" s="24">
        <f t="shared" si="854"/>
        <v>814.10704050852564</v>
      </c>
    </row>
    <row r="5463" x14ac:dyDescent="0.2">
      <c r="L5463" s="25">
        <v>5458</v>
      </c>
      <c r="M5463" s="29">
        <v>0.57289225100000007</v>
      </c>
      <c r="O5463" s="25">
        <v>5458</v>
      </c>
      <c r="P5463" s="24">
        <f>'ROTH 1.0'!O5463*'קובץ טיוטה'!$D$10</f>
        <v>15797.946680794796</v>
      </c>
      <c r="Q5463" s="25">
        <f t="shared" si="853"/>
        <v>12197.946680794796</v>
      </c>
      <c r="R5463" s="24">
        <f t="shared" si="862"/>
        <v>38956.673068000004</v>
      </c>
      <c r="S5463" s="25">
        <f t="shared" si="855"/>
        <v>0</v>
      </c>
      <c r="T5463" s="25">
        <f t="shared" si="856"/>
        <v>26758.726387205206</v>
      </c>
      <c r="U5463" s="25" t="str">
        <f t="shared" si="857"/>
        <v>charge</v>
      </c>
      <c r="W5463" s="25">
        <f t="shared" si="860"/>
        <v>24082.853748484689</v>
      </c>
      <c r="X5463" s="25">
        <f t="shared" si="858"/>
        <v>32004.741802671415</v>
      </c>
      <c r="Y5463" s="25">
        <f t="shared" si="861"/>
        <v>0</v>
      </c>
      <c r="AA5463" s="25">
        <f t="shared" si="859"/>
        <v>0</v>
      </c>
      <c r="AC5463" s="25">
        <f t="shared" si="854"/>
        <v>2675.872638720517</v>
      </c>
    </row>
    <row r="5464" x14ac:dyDescent="0.2">
      <c r="L5464" s="24">
        <v>5459</v>
      </c>
      <c r="M5464" s="28">
        <v>0.6459912659999999</v>
      </c>
      <c r="O5464" s="24">
        <v>5459</v>
      </c>
      <c r="P5464" s="24">
        <f>'ROTH 1.0'!O5464*'קובץ טיוטה'!$D$10</f>
        <v>17784.600931347923</v>
      </c>
      <c r="Q5464" s="24">
        <f t="shared" si="853"/>
        <v>14184.600931347923</v>
      </c>
      <c r="R5464" s="24">
        <f t="shared" si="862"/>
        <v>43927.406087999989</v>
      </c>
      <c r="S5464" s="24">
        <f t="shared" si="855"/>
        <v>0</v>
      </c>
      <c r="T5464" s="24">
        <f t="shared" si="856"/>
        <v>29742.805156652066</v>
      </c>
      <c r="U5464" s="24" t="str">
        <f t="shared" si="857"/>
        <v>charge</v>
      </c>
      <c r="W5464" s="24">
        <f t="shared" si="860"/>
        <v>26768.524640986856</v>
      </c>
      <c r="X5464" s="24">
        <f t="shared" si="858"/>
        <v>58773.266443658271</v>
      </c>
      <c r="Y5464" s="24">
        <f t="shared" si="861"/>
        <v>0</v>
      </c>
      <c r="AA5464" s="24">
        <f t="shared" si="859"/>
        <v>0</v>
      </c>
      <c r="AC5464" s="24">
        <f t="shared" si="854"/>
        <v>2974.2805156652103</v>
      </c>
    </row>
    <row r="5465" x14ac:dyDescent="0.2">
      <c r="L5465" s="25">
        <v>5460</v>
      </c>
      <c r="M5465" s="29">
        <v>0.70215166799999995</v>
      </c>
      <c r="O5465" s="25">
        <v>5460</v>
      </c>
      <c r="P5465" s="24">
        <f>'ROTH 1.0'!O5465*'קובץ טיוטה'!$D$10</f>
        <v>18372.852050628597</v>
      </c>
      <c r="Q5465" s="25">
        <f t="shared" si="853"/>
        <v>14772.852050628597</v>
      </c>
      <c r="R5465" s="24">
        <f t="shared" si="862"/>
        <v>47746.313424</v>
      </c>
      <c r="S5465" s="25">
        <f t="shared" si="855"/>
        <v>0</v>
      </c>
      <c r="T5465" s="25">
        <f t="shared" si="856"/>
        <v>32973.461373371407</v>
      </c>
      <c r="U5465" s="25" t="str">
        <f t="shared" si="857"/>
        <v>charge</v>
      </c>
      <c r="W5465" s="25">
        <f t="shared" si="860"/>
        <v>19226.733556341729</v>
      </c>
      <c r="X5465" s="25">
        <f t="shared" si="858"/>
        <v>78000</v>
      </c>
      <c r="Y5465" s="25">
        <f t="shared" si="861"/>
        <v>0</v>
      </c>
      <c r="AA5465" s="25">
        <f t="shared" si="859"/>
        <v>0</v>
      </c>
      <c r="AC5465" s="25">
        <f t="shared" si="854"/>
        <v>13746.727817029678</v>
      </c>
    </row>
    <row r="5466" x14ac:dyDescent="0.2">
      <c r="L5466" s="24">
        <v>5461</v>
      </c>
      <c r="M5466" s="28">
        <v>0.72401444799999992</v>
      </c>
      <c r="O5466" s="24">
        <v>5461</v>
      </c>
      <c r="P5466" s="24">
        <f>'ROTH 1.0'!O5466*'קובץ טיוטה'!$D$10</f>
        <v>18894.984075484786</v>
      </c>
      <c r="Q5466" s="24">
        <f t="shared" si="853"/>
        <v>15294.984075484786</v>
      </c>
      <c r="R5466" s="24">
        <f t="shared" si="862"/>
        <v>49232.982463999993</v>
      </c>
      <c r="S5466" s="24">
        <f t="shared" si="855"/>
        <v>0</v>
      </c>
      <c r="T5466" s="24">
        <f t="shared" si="856"/>
        <v>33937.998388515203</v>
      </c>
      <c r="U5466" s="24" t="str">
        <f t="shared" si="857"/>
        <v>charge</v>
      </c>
      <c r="W5466" s="24">
        <f t="shared" si="860"/>
        <v>0</v>
      </c>
      <c r="X5466" s="24">
        <f t="shared" si="858"/>
        <v>78000</v>
      </c>
      <c r="Y5466" s="24">
        <f t="shared" si="861"/>
        <v>0</v>
      </c>
      <c r="AA5466" s="24">
        <f t="shared" si="859"/>
        <v>0</v>
      </c>
      <c r="AC5466" s="24">
        <f t="shared" si="854"/>
        <v>33937.998388515203</v>
      </c>
    </row>
    <row r="5467" x14ac:dyDescent="0.2">
      <c r="L5467" s="25">
        <v>5462</v>
      </c>
      <c r="M5467" s="29">
        <v>0.7335810479999999</v>
      </c>
      <c r="O5467" s="25">
        <v>5462</v>
      </c>
      <c r="P5467" s="24">
        <f>'ROTH 1.0'!O5467*'קובץ טיוטה'!$D$10</f>
        <v>19292.969056195005</v>
      </c>
      <c r="Q5467" s="25">
        <f t="shared" si="853"/>
        <v>15692.969056195005</v>
      </c>
      <c r="R5467" s="24">
        <f t="shared" si="862"/>
        <v>49883.511263999993</v>
      </c>
      <c r="S5467" s="25">
        <f t="shared" si="855"/>
        <v>0</v>
      </c>
      <c r="T5467" s="25">
        <f t="shared" si="856"/>
        <v>34190.542207804989</v>
      </c>
      <c r="U5467" s="25" t="str">
        <f t="shared" si="857"/>
        <v>charge</v>
      </c>
      <c r="W5467" s="25">
        <f t="shared" si="860"/>
        <v>0</v>
      </c>
      <c r="X5467" s="25">
        <f t="shared" si="858"/>
        <v>78000</v>
      </c>
      <c r="Y5467" s="25">
        <f t="shared" si="861"/>
        <v>0</v>
      </c>
      <c r="AA5467" s="25">
        <f t="shared" si="859"/>
        <v>0</v>
      </c>
      <c r="AC5467" s="25">
        <f t="shared" si="854"/>
        <v>34190.542207804989</v>
      </c>
    </row>
    <row r="5468" x14ac:dyDescent="0.2">
      <c r="L5468" s="24">
        <v>5463</v>
      </c>
      <c r="M5468" s="28">
        <v>0.70787143999999991</v>
      </c>
      <c r="O5468" s="24">
        <v>5463</v>
      </c>
      <c r="P5468" s="24">
        <f>'ROTH 1.0'!O5468*'קובץ טיוטה'!$D$10</f>
        <v>19497.23090417809</v>
      </c>
      <c r="Q5468" s="24">
        <f t="shared" si="853"/>
        <v>15897.23090417809</v>
      </c>
      <c r="R5468" s="24">
        <f t="shared" si="862"/>
        <v>48135.257919999989</v>
      </c>
      <c r="S5468" s="24">
        <f t="shared" si="855"/>
        <v>0</v>
      </c>
      <c r="T5468" s="24">
        <f t="shared" si="856"/>
        <v>32238.027015821899</v>
      </c>
      <c r="U5468" s="24" t="str">
        <f t="shared" si="857"/>
        <v>charge</v>
      </c>
      <c r="W5468" s="24">
        <f t="shared" si="860"/>
        <v>0</v>
      </c>
      <c r="X5468" s="24">
        <f t="shared" si="858"/>
        <v>78000</v>
      </c>
      <c r="Y5468" s="24">
        <f t="shared" si="861"/>
        <v>0</v>
      </c>
      <c r="AA5468" s="24">
        <f t="shared" si="859"/>
        <v>0</v>
      </c>
      <c r="AC5468" s="24">
        <f t="shared" si="854"/>
        <v>32238.027015821899</v>
      </c>
    </row>
    <row r="5469" x14ac:dyDescent="0.2">
      <c r="L5469" s="25">
        <v>5464</v>
      </c>
      <c r="M5469" s="29">
        <v>0.67553283900000005</v>
      </c>
      <c r="O5469" s="25">
        <v>5464</v>
      </c>
      <c r="P5469" s="24">
        <f>'ROTH 1.0'!O5469*'קובץ טיוטה'!$D$10</f>
        <v>19419.276454569826</v>
      </c>
      <c r="Q5469" s="25">
        <f t="shared" si="853"/>
        <v>15819.276454569826</v>
      </c>
      <c r="R5469" s="24">
        <f t="shared" si="862"/>
        <v>45936.233052000003</v>
      </c>
      <c r="S5469" s="25">
        <f t="shared" si="855"/>
        <v>0</v>
      </c>
      <c r="T5469" s="25">
        <f t="shared" si="856"/>
        <v>30116.956597430177</v>
      </c>
      <c r="U5469" s="25" t="str">
        <f t="shared" si="857"/>
        <v>charge</v>
      </c>
      <c r="W5469" s="25">
        <f t="shared" si="860"/>
        <v>0</v>
      </c>
      <c r="X5469" s="25">
        <f t="shared" si="858"/>
        <v>78000</v>
      </c>
      <c r="Y5469" s="25">
        <f t="shared" si="861"/>
        <v>0</v>
      </c>
      <c r="AA5469" s="25">
        <f t="shared" si="859"/>
        <v>0</v>
      </c>
      <c r="AC5469" s="25">
        <f t="shared" si="854"/>
        <v>30116.956597430177</v>
      </c>
    </row>
    <row r="5470" x14ac:dyDescent="0.2">
      <c r="L5470" s="24">
        <v>5465</v>
      </c>
      <c r="M5470" s="28">
        <v>0.558206855</v>
      </c>
      <c r="O5470" s="24">
        <v>5465</v>
      </c>
      <c r="P5470" s="24">
        <f>'ROTH 1.0'!O5470*'קובץ טיוטה'!$D$10</f>
        <v>18918.791645624686</v>
      </c>
      <c r="Q5470" s="24">
        <f t="shared" si="853"/>
        <v>15318.791645624686</v>
      </c>
      <c r="R5470" s="24">
        <f t="shared" si="862"/>
        <v>37958.066139999995</v>
      </c>
      <c r="S5470" s="24">
        <f t="shared" si="855"/>
        <v>0</v>
      </c>
      <c r="T5470" s="24">
        <f t="shared" si="856"/>
        <v>22639.27449437531</v>
      </c>
      <c r="U5470" s="24" t="str">
        <f t="shared" si="857"/>
        <v>charge</v>
      </c>
      <c r="W5470" s="24">
        <f t="shared" si="860"/>
        <v>0</v>
      </c>
      <c r="X5470" s="24">
        <f t="shared" si="858"/>
        <v>78000</v>
      </c>
      <c r="Y5470" s="24">
        <f t="shared" si="861"/>
        <v>0</v>
      </c>
      <c r="AA5470" s="24">
        <f t="shared" si="859"/>
        <v>0</v>
      </c>
      <c r="AC5470" s="24">
        <f t="shared" si="854"/>
        <v>22639.27449437531</v>
      </c>
    </row>
    <row r="5471" x14ac:dyDescent="0.2">
      <c r="L5471" s="25">
        <v>5466</v>
      </c>
      <c r="M5471" s="29">
        <v>0.21727053400000002</v>
      </c>
      <c r="O5471" s="25">
        <v>5466</v>
      </c>
      <c r="P5471" s="24">
        <f>'ROTH 1.0'!O5471*'קובץ טיוטה'!$D$10</f>
        <v>18606.78845409803</v>
      </c>
      <c r="Q5471" s="25">
        <f t="shared" si="853"/>
        <v>15006.78845409803</v>
      </c>
      <c r="R5471" s="24">
        <f t="shared" si="862"/>
        <v>14774.396311999999</v>
      </c>
      <c r="S5471" s="25">
        <f t="shared" si="855"/>
        <v>232.3921420980314</v>
      </c>
      <c r="T5471" s="25">
        <f t="shared" si="856"/>
        <v>0</v>
      </c>
      <c r="U5471" s="25" t="str">
        <f t="shared" si="857"/>
        <v>drain</v>
      </c>
      <c r="W5471" s="25">
        <f t="shared" si="860"/>
        <v>0</v>
      </c>
      <c r="X5471" s="25">
        <f t="shared" si="858"/>
        <v>77767.607857901967</v>
      </c>
      <c r="Y5471" s="25">
        <f t="shared" si="861"/>
        <v>232.39214209803322</v>
      </c>
      <c r="AA5471" s="25">
        <f t="shared" si="859"/>
        <v>-1.8189894035458565E-12</v>
      </c>
      <c r="AC5471" s="25">
        <f t="shared" si="854"/>
        <v>0</v>
      </c>
    </row>
    <row r="5472" x14ac:dyDescent="0.2">
      <c r="L5472" s="24">
        <v>5467</v>
      </c>
      <c r="M5472" s="28">
        <v>0</v>
      </c>
      <c r="O5472" s="24">
        <v>5467</v>
      </c>
      <c r="P5472" s="24">
        <f>'ROTH 1.0'!O5472*'קובץ טיוטה'!$D$10</f>
        <v>17859.957251090091</v>
      </c>
      <c r="Q5472" s="24">
        <f t="shared" si="853"/>
        <v>14259.957251090091</v>
      </c>
      <c r="R5472" s="24">
        <f t="shared" si="862"/>
        <v>0</v>
      </c>
      <c r="S5472" s="24">
        <f t="shared" si="855"/>
        <v>14259.957251090091</v>
      </c>
      <c r="T5472" s="24">
        <f t="shared" si="856"/>
        <v>0</v>
      </c>
      <c r="U5472" s="24" t="str">
        <f t="shared" si="857"/>
        <v>drain</v>
      </c>
      <c r="W5472" s="24">
        <f t="shared" si="860"/>
        <v>0</v>
      </c>
      <c r="X5472" s="24">
        <f t="shared" si="858"/>
        <v>63507.650606811876</v>
      </c>
      <c r="Y5472" s="24">
        <f t="shared" si="861"/>
        <v>14259.957251090091</v>
      </c>
      <c r="AA5472" s="24">
        <f t="shared" si="859"/>
        <v>0</v>
      </c>
      <c r="AC5472" s="24">
        <f t="shared" si="854"/>
        <v>0</v>
      </c>
    </row>
    <row r="5473" x14ac:dyDescent="0.2">
      <c r="L5473" s="25">
        <v>5468</v>
      </c>
      <c r="M5473" s="29">
        <v>0</v>
      </c>
      <c r="O5473" s="25">
        <v>5468</v>
      </c>
      <c r="P5473" s="24">
        <f>'ROTH 1.0'!O5473*'קובץ טיוטה'!$D$10</f>
        <v>17828.097891329406</v>
      </c>
      <c r="Q5473" s="25">
        <f t="shared" si="853"/>
        <v>14228.097891329406</v>
      </c>
      <c r="R5473" s="24">
        <f t="shared" si="862"/>
        <v>0</v>
      </c>
      <c r="S5473" s="25">
        <f t="shared" si="855"/>
        <v>14228.097891329406</v>
      </c>
      <c r="T5473" s="25">
        <f t="shared" si="856"/>
        <v>0</v>
      </c>
      <c r="U5473" s="25" t="str">
        <f t="shared" si="857"/>
        <v>drain</v>
      </c>
      <c r="W5473" s="25">
        <f t="shared" si="860"/>
        <v>0</v>
      </c>
      <c r="X5473" s="25">
        <f t="shared" si="858"/>
        <v>49279.552715482467</v>
      </c>
      <c r="Y5473" s="25">
        <f t="shared" si="861"/>
        <v>14228.097891329409</v>
      </c>
      <c r="AA5473" s="25">
        <f t="shared" si="859"/>
        <v>0</v>
      </c>
      <c r="AC5473" s="25">
        <f t="shared" si="854"/>
        <v>0</v>
      </c>
    </row>
    <row r="5474" x14ac:dyDescent="0.2">
      <c r="L5474" s="24">
        <v>5469</v>
      </c>
      <c r="M5474" s="28">
        <v>0</v>
      </c>
      <c r="O5474" s="24">
        <v>5469</v>
      </c>
      <c r="P5474" s="24">
        <f>'ROTH 1.0'!O5474*'קובץ טיוטה'!$D$10</f>
        <v>17604.572503590167</v>
      </c>
      <c r="Q5474" s="24">
        <f t="shared" si="853"/>
        <v>14004.572503590167</v>
      </c>
      <c r="R5474" s="24">
        <f t="shared" si="862"/>
        <v>0</v>
      </c>
      <c r="S5474" s="24">
        <f t="shared" si="855"/>
        <v>14004.572503590167</v>
      </c>
      <c r="T5474" s="24">
        <f t="shared" si="856"/>
        <v>0</v>
      </c>
      <c r="U5474" s="24" t="str">
        <f t="shared" si="857"/>
        <v>drain</v>
      </c>
      <c r="W5474" s="24">
        <f t="shared" si="860"/>
        <v>0</v>
      </c>
      <c r="X5474" s="24">
        <f t="shared" si="858"/>
        <v>35274.980211892296</v>
      </c>
      <c r="Y5474" s="24">
        <f t="shared" si="861"/>
        <v>14004.572503590171</v>
      </c>
      <c r="AA5474" s="24">
        <f t="shared" si="859"/>
        <v>0</v>
      </c>
      <c r="AC5474" s="24">
        <f t="shared" si="854"/>
        <v>0</v>
      </c>
    </row>
    <row r="5475" x14ac:dyDescent="0.2">
      <c r="L5475" s="25">
        <v>5470</v>
      </c>
      <c r="M5475" s="29">
        <v>0</v>
      </c>
      <c r="O5475" s="25">
        <v>5470</v>
      </c>
      <c r="P5475" s="24">
        <f>'ROTH 1.0'!O5475*'קובץ טיוטה'!$D$10</f>
        <v>16859.507799154926</v>
      </c>
      <c r="Q5475" s="25">
        <f t="shared" si="853"/>
        <v>13259.507799154926</v>
      </c>
      <c r="R5475" s="24">
        <f t="shared" si="862"/>
        <v>0</v>
      </c>
      <c r="S5475" s="25">
        <f t="shared" si="855"/>
        <v>13259.507799154926</v>
      </c>
      <c r="T5475" s="25">
        <f t="shared" si="856"/>
        <v>0</v>
      </c>
      <c r="U5475" s="25" t="str">
        <f t="shared" si="857"/>
        <v>drain</v>
      </c>
      <c r="W5475" s="25">
        <f t="shared" si="860"/>
        <v>0</v>
      </c>
      <c r="X5475" s="25">
        <f t="shared" si="858"/>
        <v>22015.47241273737</v>
      </c>
      <c r="Y5475" s="25">
        <f t="shared" si="861"/>
        <v>13259.507799154926</v>
      </c>
      <c r="AA5475" s="25">
        <f t="shared" si="859"/>
        <v>0</v>
      </c>
      <c r="AC5475" s="25">
        <f t="shared" si="854"/>
        <v>0</v>
      </c>
    </row>
    <row r="5476" x14ac:dyDescent="0.2">
      <c r="L5476" s="24">
        <v>5471</v>
      </c>
      <c r="M5476" s="28">
        <v>0</v>
      </c>
      <c r="O5476" s="24">
        <v>5471</v>
      </c>
      <c r="P5476" s="24">
        <f>'ROTH 1.0'!O5476*'קובץ טיוטה'!$D$10</f>
        <v>16006.863002518401</v>
      </c>
      <c r="Q5476" s="24">
        <f t="shared" si="853"/>
        <v>12406.863002518401</v>
      </c>
      <c r="R5476" s="24">
        <f t="shared" si="862"/>
        <v>0</v>
      </c>
      <c r="S5476" s="24">
        <f t="shared" si="855"/>
        <v>12406.863002518401</v>
      </c>
      <c r="T5476" s="24">
        <f t="shared" si="856"/>
        <v>0</v>
      </c>
      <c r="U5476" s="24" t="str">
        <f t="shared" si="857"/>
        <v>drain</v>
      </c>
      <c r="W5476" s="24">
        <f t="shared" si="860"/>
        <v>0</v>
      </c>
      <c r="X5476" s="24">
        <f t="shared" si="858"/>
        <v>9608.6094102189691</v>
      </c>
      <c r="Y5476" s="24">
        <f t="shared" si="861"/>
        <v>12406.863002518401</v>
      </c>
      <c r="AA5476" s="24">
        <f t="shared" si="859"/>
        <v>0</v>
      </c>
      <c r="AC5476" s="24">
        <f t="shared" si="854"/>
        <v>0</v>
      </c>
    </row>
    <row r="5477" x14ac:dyDescent="0.2">
      <c r="L5477" s="25">
        <v>5472</v>
      </c>
      <c r="M5477" s="29">
        <v>0</v>
      </c>
      <c r="O5477" s="25">
        <v>5472</v>
      </c>
      <c r="P5477" s="24">
        <f>'ROTH 1.0'!O5477*'קובץ טיוטה'!$D$10</f>
        <v>14750.994988299828</v>
      </c>
      <c r="Q5477" s="25">
        <f t="shared" si="853"/>
        <v>11150.994988299828</v>
      </c>
      <c r="R5477" s="24">
        <f t="shared" si="862"/>
        <v>0</v>
      </c>
      <c r="S5477" s="25">
        <f t="shared" si="855"/>
        <v>11150.994988299828</v>
      </c>
      <c r="T5477" s="25">
        <f t="shared" si="856"/>
        <v>0</v>
      </c>
      <c r="U5477" s="25" t="str">
        <f t="shared" si="857"/>
        <v>drain</v>
      </c>
      <c r="W5477" s="25">
        <f t="shared" si="860"/>
        <v>0</v>
      </c>
      <c r="X5477" s="25">
        <f t="shared" si="858"/>
        <v>0</v>
      </c>
      <c r="Y5477" s="25">
        <f t="shared" si="861"/>
        <v>9608.6094102189691</v>
      </c>
      <c r="AA5477" s="25">
        <f t="shared" si="859"/>
        <v>1542.385578080859</v>
      </c>
      <c r="AC5477" s="25">
        <f t="shared" si="854"/>
        <v>0</v>
      </c>
    </row>
    <row r="5478" x14ac:dyDescent="0.2">
      <c r="L5478" s="24">
        <v>5473</v>
      </c>
      <c r="M5478" s="28">
        <v>0</v>
      </c>
      <c r="O5478" s="24">
        <v>5473</v>
      </c>
      <c r="P5478" s="24">
        <f>'ROTH 1.0'!O5478*'קובץ טיוטה'!$D$10</f>
        <v>13998.501849127584</v>
      </c>
      <c r="Q5478" s="24">
        <f t="shared" si="853"/>
        <v>10398.501849127584</v>
      </c>
      <c r="R5478" s="24">
        <f t="shared" si="862"/>
        <v>0</v>
      </c>
      <c r="S5478" s="24">
        <f t="shared" si="855"/>
        <v>10398.501849127584</v>
      </c>
      <c r="T5478" s="24">
        <f t="shared" si="856"/>
        <v>0</v>
      </c>
      <c r="U5478" s="24" t="str">
        <f t="shared" si="857"/>
        <v>drain</v>
      </c>
      <c r="W5478" s="24">
        <f t="shared" si="860"/>
        <v>0</v>
      </c>
      <c r="X5478" s="24">
        <f t="shared" si="858"/>
        <v>0</v>
      </c>
      <c r="Y5478" s="24">
        <f t="shared" si="861"/>
        <v>0</v>
      </c>
      <c r="AA5478" s="24">
        <f t="shared" si="859"/>
        <v>10398.501849127584</v>
      </c>
      <c r="AC5478" s="24">
        <f t="shared" si="854"/>
        <v>0</v>
      </c>
    </row>
    <row r="5479" x14ac:dyDescent="0.2">
      <c r="L5479" s="25">
        <v>5474</v>
      </c>
      <c r="M5479" s="29">
        <v>0</v>
      </c>
      <c r="O5479" s="25">
        <v>5474</v>
      </c>
      <c r="P5479" s="24">
        <f>'ROTH 1.0'!O5479*'קובץ טיוטה'!$D$10</f>
        <v>13774.568587170956</v>
      </c>
      <c r="Q5479" s="25">
        <f t="shared" si="853"/>
        <v>10174.568587170956</v>
      </c>
      <c r="R5479" s="24">
        <f t="shared" si="862"/>
        <v>0</v>
      </c>
      <c r="S5479" s="25">
        <f t="shared" si="855"/>
        <v>10174.568587170956</v>
      </c>
      <c r="T5479" s="25">
        <f t="shared" si="856"/>
        <v>0</v>
      </c>
      <c r="U5479" s="25" t="str">
        <f t="shared" si="857"/>
        <v>drain</v>
      </c>
      <c r="W5479" s="25">
        <f t="shared" si="860"/>
        <v>0</v>
      </c>
      <c r="X5479" s="25">
        <f t="shared" si="858"/>
        <v>0</v>
      </c>
      <c r="Y5479" s="25">
        <f t="shared" si="861"/>
        <v>0</v>
      </c>
      <c r="AA5479" s="25">
        <f t="shared" si="859"/>
        <v>10174.568587170956</v>
      </c>
      <c r="AC5479" s="25">
        <f t="shared" si="854"/>
        <v>0</v>
      </c>
    </row>
    <row r="5480" x14ac:dyDescent="0.2">
      <c r="L5480" s="24">
        <v>5475</v>
      </c>
      <c r="M5480" s="28">
        <v>0</v>
      </c>
      <c r="O5480" s="24">
        <v>5475</v>
      </c>
      <c r="P5480" s="24">
        <f>'ROTH 1.0'!O5480*'קובץ טיוטה'!$D$10</f>
        <v>13273.129890822815</v>
      </c>
      <c r="Q5480" s="24">
        <f t="shared" si="853"/>
        <v>9673.1298908228146</v>
      </c>
      <c r="R5480" s="24">
        <f t="shared" si="862"/>
        <v>0</v>
      </c>
      <c r="S5480" s="24">
        <f t="shared" si="855"/>
        <v>9673.1298908228146</v>
      </c>
      <c r="T5480" s="24">
        <f t="shared" si="856"/>
        <v>0</v>
      </c>
      <c r="U5480" s="24" t="str">
        <f t="shared" si="857"/>
        <v>drain</v>
      </c>
      <c r="W5480" s="24">
        <f t="shared" si="860"/>
        <v>0</v>
      </c>
      <c r="X5480" s="24">
        <f t="shared" si="858"/>
        <v>0</v>
      </c>
      <c r="Y5480" s="24">
        <f t="shared" si="861"/>
        <v>0</v>
      </c>
      <c r="AA5480" s="24">
        <f t="shared" si="859"/>
        <v>9673.1298908228146</v>
      </c>
      <c r="AC5480" s="24">
        <f t="shared" si="854"/>
        <v>0</v>
      </c>
    </row>
    <row r="5481" x14ac:dyDescent="0.2">
      <c r="L5481" s="25">
        <v>5476</v>
      </c>
      <c r="M5481" s="29">
        <v>0</v>
      </c>
      <c r="O5481" s="25">
        <v>5476</v>
      </c>
      <c r="P5481" s="24">
        <f>'ROTH 1.0'!O5481*'קובץ טיוטה'!$D$10</f>
        <v>13015.091844717812</v>
      </c>
      <c r="Q5481" s="25">
        <f t="shared" si="853"/>
        <v>9415.0918447178119</v>
      </c>
      <c r="R5481" s="24">
        <f t="shared" si="862"/>
        <v>0</v>
      </c>
      <c r="S5481" s="25">
        <f t="shared" si="855"/>
        <v>9415.0918447178119</v>
      </c>
      <c r="T5481" s="25">
        <f t="shared" si="856"/>
        <v>0</v>
      </c>
      <c r="U5481" s="25" t="str">
        <f t="shared" si="857"/>
        <v>drain</v>
      </c>
      <c r="W5481" s="25">
        <f t="shared" si="860"/>
        <v>0</v>
      </c>
      <c r="X5481" s="25">
        <f t="shared" si="858"/>
        <v>0</v>
      </c>
      <c r="Y5481" s="25">
        <f t="shared" si="861"/>
        <v>0</v>
      </c>
      <c r="AA5481" s="25">
        <f t="shared" si="859"/>
        <v>9415.0918447178119</v>
      </c>
      <c r="AC5481" s="25">
        <f t="shared" si="854"/>
        <v>0</v>
      </c>
    </row>
    <row r="5482" x14ac:dyDescent="0.2">
      <c r="L5482" s="24">
        <v>5477</v>
      </c>
      <c r="M5482" s="28">
        <v>0</v>
      </c>
      <c r="O5482" s="24">
        <v>5477</v>
      </c>
      <c r="P5482" s="24">
        <f>'ROTH 1.0'!O5482*'קובץ טיוטה'!$D$10</f>
        <v>12954.491103035232</v>
      </c>
      <c r="Q5482" s="24">
        <f t="shared" si="853"/>
        <v>9354.4911030352323</v>
      </c>
      <c r="R5482" s="24">
        <f t="shared" si="862"/>
        <v>0</v>
      </c>
      <c r="S5482" s="24">
        <f t="shared" si="855"/>
        <v>9354.4911030352323</v>
      </c>
      <c r="T5482" s="24">
        <f t="shared" si="856"/>
        <v>0</v>
      </c>
      <c r="U5482" s="24" t="str">
        <f t="shared" si="857"/>
        <v>drain</v>
      </c>
      <c r="W5482" s="24">
        <f t="shared" si="860"/>
        <v>0</v>
      </c>
      <c r="X5482" s="24">
        <f t="shared" si="858"/>
        <v>0</v>
      </c>
      <c r="Y5482" s="24">
        <f t="shared" si="861"/>
        <v>0</v>
      </c>
      <c r="AA5482" s="24">
        <f t="shared" si="859"/>
        <v>9354.4911030352323</v>
      </c>
      <c r="AC5482" s="24">
        <f t="shared" si="854"/>
        <v>0</v>
      </c>
    </row>
    <row r="5483" x14ac:dyDescent="0.2">
      <c r="L5483" s="25">
        <v>5478</v>
      </c>
      <c r="M5483" s="29">
        <v>0</v>
      </c>
      <c r="O5483" s="25">
        <v>5478</v>
      </c>
      <c r="P5483" s="24">
        <f>'ROTH 1.0'!O5483*'קובץ טיוטה'!$D$10</f>
        <v>12976.222557299094</v>
      </c>
      <c r="Q5483" s="25">
        <f t="shared" si="853"/>
        <v>9376.2225572990938</v>
      </c>
      <c r="R5483" s="24">
        <f t="shared" si="862"/>
        <v>0</v>
      </c>
      <c r="S5483" s="25">
        <f t="shared" si="855"/>
        <v>9376.2225572990938</v>
      </c>
      <c r="T5483" s="25">
        <f t="shared" si="856"/>
        <v>0</v>
      </c>
      <c r="U5483" s="25" t="str">
        <f t="shared" si="857"/>
        <v>drain</v>
      </c>
      <c r="W5483" s="25">
        <f t="shared" si="860"/>
        <v>0</v>
      </c>
      <c r="X5483" s="25">
        <f t="shared" si="858"/>
        <v>0</v>
      </c>
      <c r="Y5483" s="25">
        <f t="shared" si="861"/>
        <v>0</v>
      </c>
      <c r="AA5483" s="25">
        <f t="shared" si="859"/>
        <v>9376.2225572990938</v>
      </c>
      <c r="AC5483" s="25">
        <f t="shared" si="854"/>
        <v>0</v>
      </c>
    </row>
    <row r="5484" x14ac:dyDescent="0.2">
      <c r="L5484" s="24">
        <v>5479</v>
      </c>
      <c r="M5484" s="28">
        <v>0.16491820300000001</v>
      </c>
      <c r="O5484" s="24">
        <v>5479</v>
      </c>
      <c r="P5484" s="24">
        <f>'ROTH 1.0'!O5484*'קובץ טיוטה'!$D$10</f>
        <v>13604.75926669724</v>
      </c>
      <c r="Q5484" s="24">
        <f t="shared" si="853"/>
        <v>10004.75926669724</v>
      </c>
      <c r="R5484" s="24">
        <f t="shared" si="862"/>
        <v>11214.437804000001</v>
      </c>
      <c r="S5484" s="24">
        <f t="shared" si="855"/>
        <v>0</v>
      </c>
      <c r="T5484" s="24">
        <f t="shared" si="856"/>
        <v>1209.6785373027615</v>
      </c>
      <c r="U5484" s="24" t="str">
        <f t="shared" si="857"/>
        <v>charge</v>
      </c>
      <c r="W5484" s="24">
        <f t="shared" si="860"/>
        <v>1088.7106835724853</v>
      </c>
      <c r="X5484" s="24">
        <f t="shared" si="858"/>
        <v>1088.7106835724853</v>
      </c>
      <c r="Y5484" s="24">
        <f t="shared" si="861"/>
        <v>0</v>
      </c>
      <c r="AA5484" s="24">
        <f t="shared" si="859"/>
        <v>0</v>
      </c>
      <c r="AC5484" s="24">
        <f t="shared" si="854"/>
        <v>120.96785373027615</v>
      </c>
    </row>
    <row r="5485" x14ac:dyDescent="0.2">
      <c r="L5485" s="25">
        <v>5480</v>
      </c>
      <c r="M5485" s="29">
        <v>0.31408976599999999</v>
      </c>
      <c r="O5485" s="25">
        <v>5480</v>
      </c>
      <c r="P5485" s="24">
        <f>'ROTH 1.0'!O5485*'קובץ טיוטה'!$D$10</f>
        <v>15187.258100465671</v>
      </c>
      <c r="Q5485" s="25">
        <f t="shared" si="853"/>
        <v>11587.258100465671</v>
      </c>
      <c r="R5485" s="24">
        <f t="shared" si="862"/>
        <v>21358.104088</v>
      </c>
      <c r="S5485" s="25">
        <f t="shared" si="855"/>
        <v>0</v>
      </c>
      <c r="T5485" s="25">
        <f t="shared" si="856"/>
        <v>9770.8459875343287</v>
      </c>
      <c r="U5485" s="25" t="str">
        <f t="shared" si="857"/>
        <v>charge</v>
      </c>
      <c r="W5485" s="25">
        <f t="shared" si="860"/>
        <v>8793.7613887808984</v>
      </c>
      <c r="X5485" s="25">
        <f t="shared" si="858"/>
        <v>9882.4720723533828</v>
      </c>
      <c r="Y5485" s="25">
        <f t="shared" si="861"/>
        <v>0</v>
      </c>
      <c r="AA5485" s="25">
        <f t="shared" si="859"/>
        <v>0</v>
      </c>
      <c r="AC5485" s="25">
        <f t="shared" si="854"/>
        <v>977.08459875343033</v>
      </c>
    </row>
    <row r="5486" x14ac:dyDescent="0.2">
      <c r="L5486" s="24">
        <v>5481</v>
      </c>
      <c r="M5486" s="28">
        <v>0.51351721100000003</v>
      </c>
      <c r="O5486" s="24">
        <v>5481</v>
      </c>
      <c r="P5486" s="24">
        <f>'ROTH 1.0'!O5486*'קובץ טיוטה'!$D$10</f>
        <v>16514.555038736489</v>
      </c>
      <c r="Q5486" s="24">
        <f t="shared" si="853"/>
        <v>12914.555038736489</v>
      </c>
      <c r="R5486" s="24">
        <f t="shared" si="862"/>
        <v>34919.170348</v>
      </c>
      <c r="S5486" s="24">
        <f t="shared" si="855"/>
        <v>0</v>
      </c>
      <c r="T5486" s="24">
        <f t="shared" si="856"/>
        <v>22004.61530926351</v>
      </c>
      <c r="U5486" s="24" t="str">
        <f t="shared" si="857"/>
        <v>charge</v>
      </c>
      <c r="W5486" s="24">
        <f t="shared" si="860"/>
        <v>19804.15377833716</v>
      </c>
      <c r="X5486" s="24">
        <f t="shared" si="858"/>
        <v>29686.625850690543</v>
      </c>
      <c r="Y5486" s="24">
        <f t="shared" si="861"/>
        <v>0</v>
      </c>
      <c r="AA5486" s="24">
        <f t="shared" si="859"/>
        <v>0</v>
      </c>
      <c r="AC5486" s="24">
        <f t="shared" si="854"/>
        <v>2200.46153092635</v>
      </c>
    </row>
    <row r="5487" x14ac:dyDescent="0.2">
      <c r="L5487" s="25">
        <v>5482</v>
      </c>
      <c r="M5487" s="29">
        <v>0.61548201199999997</v>
      </c>
      <c r="O5487" s="25">
        <v>5482</v>
      </c>
      <c r="P5487" s="24">
        <f>'ROTH 1.0'!O5487*'קובץ טיוטה'!$D$10</f>
        <v>17326.003962273287</v>
      </c>
      <c r="Q5487" s="25">
        <f t="shared" si="853"/>
        <v>13726.003962273287</v>
      </c>
      <c r="R5487" s="24">
        <f t="shared" si="862"/>
        <v>41852.776815999998</v>
      </c>
      <c r="S5487" s="25">
        <f t="shared" si="855"/>
        <v>0</v>
      </c>
      <c r="T5487" s="25">
        <f t="shared" si="856"/>
        <v>28126.77285372671</v>
      </c>
      <c r="U5487" s="25" t="str">
        <f t="shared" si="857"/>
        <v>charge</v>
      </c>
      <c r="W5487" s="25">
        <f t="shared" si="860"/>
        <v>25314.095568354038</v>
      </c>
      <c r="X5487" s="25">
        <f t="shared" si="858"/>
        <v>55000.721419044581</v>
      </c>
      <c r="Y5487" s="25">
        <f t="shared" si="861"/>
        <v>0</v>
      </c>
      <c r="AA5487" s="25">
        <f t="shared" si="859"/>
        <v>0</v>
      </c>
      <c r="AC5487" s="25">
        <f t="shared" si="854"/>
        <v>2812.6772853726725</v>
      </c>
    </row>
    <row r="5488" x14ac:dyDescent="0.2">
      <c r="L5488" s="24">
        <v>5483</v>
      </c>
      <c r="M5488" s="28">
        <v>0.66443040200000003</v>
      </c>
      <c r="O5488" s="24">
        <v>5483</v>
      </c>
      <c r="P5488" s="24">
        <f>'ROTH 1.0'!O5488*'קובץ טיוטה'!$D$10</f>
        <v>17588.29202785599</v>
      </c>
      <c r="Q5488" s="24">
        <f t="shared" si="853"/>
        <v>13988.29202785599</v>
      </c>
      <c r="R5488" s="24">
        <f t="shared" si="862"/>
        <v>45181.267336000004</v>
      </c>
      <c r="S5488" s="24">
        <f t="shared" si="855"/>
        <v>0</v>
      </c>
      <c r="T5488" s="24">
        <f t="shared" si="856"/>
        <v>31192.975308144014</v>
      </c>
      <c r="U5488" s="24" t="str">
        <f t="shared" si="857"/>
        <v>charge</v>
      </c>
      <c r="W5488" s="24">
        <f t="shared" si="860"/>
        <v>22999.278580955419</v>
      </c>
      <c r="X5488" s="24">
        <f t="shared" si="858"/>
        <v>78000</v>
      </c>
      <c r="Y5488" s="24">
        <f t="shared" si="861"/>
        <v>0</v>
      </c>
      <c r="AA5488" s="24">
        <f t="shared" si="859"/>
        <v>0</v>
      </c>
      <c r="AC5488" s="24">
        <f t="shared" si="854"/>
        <v>8193.6967271885951</v>
      </c>
    </row>
    <row r="5489" x14ac:dyDescent="0.2">
      <c r="L5489" s="25">
        <v>5484</v>
      </c>
      <c r="M5489" s="29">
        <v>0.69310476700000001</v>
      </c>
      <c r="O5489" s="25">
        <v>5484</v>
      </c>
      <c r="P5489" s="24">
        <f>'ROTH 1.0'!O5489*'קובץ טיוטה'!$D$10</f>
        <v>17719.729849069496</v>
      </c>
      <c r="Q5489" s="25">
        <f t="shared" si="853"/>
        <v>14119.729849069496</v>
      </c>
      <c r="R5489" s="24">
        <f t="shared" si="862"/>
        <v>47131.124155999998</v>
      </c>
      <c r="S5489" s="25">
        <f t="shared" si="855"/>
        <v>0</v>
      </c>
      <c r="T5489" s="25">
        <f t="shared" si="856"/>
        <v>33011.394306930502</v>
      </c>
      <c r="U5489" s="25" t="str">
        <f t="shared" si="857"/>
        <v>charge</v>
      </c>
      <c r="W5489" s="25">
        <f t="shared" si="860"/>
        <v>0</v>
      </c>
      <c r="X5489" s="25">
        <f t="shared" si="858"/>
        <v>78000</v>
      </c>
      <c r="Y5489" s="25">
        <f t="shared" si="861"/>
        <v>0</v>
      </c>
      <c r="AA5489" s="25">
        <f t="shared" si="859"/>
        <v>0</v>
      </c>
      <c r="AC5489" s="25">
        <f t="shared" si="854"/>
        <v>33011.394306930502</v>
      </c>
    </row>
    <row r="5490" x14ac:dyDescent="0.2">
      <c r="L5490" s="24">
        <v>5485</v>
      </c>
      <c r="M5490" s="28">
        <v>0.70940736999999998</v>
      </c>
      <c r="O5490" s="24">
        <v>5485</v>
      </c>
      <c r="P5490" s="24">
        <f>'ROTH 1.0'!O5490*'קובץ טיוטה'!$D$10</f>
        <v>18270.911289120966</v>
      </c>
      <c r="Q5490" s="24">
        <f t="shared" si="853"/>
        <v>14670.911289120966</v>
      </c>
      <c r="R5490" s="24">
        <f t="shared" si="862"/>
        <v>48239.701159999997</v>
      </c>
      <c r="S5490" s="24">
        <f t="shared" si="855"/>
        <v>0</v>
      </c>
      <c r="T5490" s="24">
        <f t="shared" si="856"/>
        <v>33568.789870879031</v>
      </c>
      <c r="U5490" s="24" t="str">
        <f t="shared" si="857"/>
        <v>charge</v>
      </c>
      <c r="W5490" s="24">
        <f t="shared" si="860"/>
        <v>0</v>
      </c>
      <c r="X5490" s="24">
        <f t="shared" si="858"/>
        <v>78000</v>
      </c>
      <c r="Y5490" s="24">
        <f t="shared" si="861"/>
        <v>0</v>
      </c>
      <c r="AA5490" s="24">
        <f t="shared" si="859"/>
        <v>0</v>
      </c>
      <c r="AC5490" s="24">
        <f t="shared" si="854"/>
        <v>33568.789870879031</v>
      </c>
    </row>
    <row r="5491" x14ac:dyDescent="0.2">
      <c r="L5491" s="25">
        <v>5486</v>
      </c>
      <c r="M5491" s="29">
        <v>0.708412614</v>
      </c>
      <c r="O5491" s="25">
        <v>5486</v>
      </c>
      <c r="P5491" s="24">
        <f>'ROTH 1.0'!O5491*'קובץ טיוטה'!$D$10</f>
        <v>18802.932520208709</v>
      </c>
      <c r="Q5491" s="25">
        <f t="shared" si="853"/>
        <v>15202.932520208709</v>
      </c>
      <c r="R5491" s="24">
        <f t="shared" si="862"/>
        <v>48172.057752000001</v>
      </c>
      <c r="S5491" s="25">
        <f t="shared" si="855"/>
        <v>0</v>
      </c>
      <c r="T5491" s="25">
        <f t="shared" si="856"/>
        <v>32969.125231791288</v>
      </c>
      <c r="U5491" s="25" t="str">
        <f t="shared" si="857"/>
        <v>charge</v>
      </c>
      <c r="W5491" s="25">
        <f t="shared" si="860"/>
        <v>0</v>
      </c>
      <c r="X5491" s="25">
        <f t="shared" si="858"/>
        <v>78000</v>
      </c>
      <c r="Y5491" s="25">
        <f t="shared" si="861"/>
        <v>0</v>
      </c>
      <c r="AA5491" s="25">
        <f t="shared" si="859"/>
        <v>0</v>
      </c>
      <c r="AC5491" s="25">
        <f t="shared" si="854"/>
        <v>32969.125231791288</v>
      </c>
    </row>
    <row r="5492" x14ac:dyDescent="0.2">
      <c r="L5492" s="24">
        <v>5487</v>
      </c>
      <c r="M5492" s="28">
        <v>0.69749430800000001</v>
      </c>
      <c r="O5492" s="24">
        <v>5487</v>
      </c>
      <c r="P5492" s="24">
        <f>'ROTH 1.0'!O5492*'קובץ טיוטה'!$D$10</f>
        <v>19011.480412759513</v>
      </c>
      <c r="Q5492" s="24">
        <f t="shared" si="853"/>
        <v>15411.480412759513</v>
      </c>
      <c r="R5492" s="24">
        <f t="shared" si="862"/>
        <v>47429.612944</v>
      </c>
      <c r="S5492" s="24">
        <f t="shared" si="855"/>
        <v>0</v>
      </c>
      <c r="T5492" s="24">
        <f t="shared" si="856"/>
        <v>32018.132531240488</v>
      </c>
      <c r="U5492" s="24" t="str">
        <f t="shared" si="857"/>
        <v>charge</v>
      </c>
      <c r="W5492" s="24">
        <f t="shared" si="860"/>
        <v>0</v>
      </c>
      <c r="X5492" s="24">
        <f t="shared" si="858"/>
        <v>78000</v>
      </c>
      <c r="Y5492" s="24">
        <f t="shared" si="861"/>
        <v>0</v>
      </c>
      <c r="AA5492" s="24">
        <f t="shared" si="859"/>
        <v>0</v>
      </c>
      <c r="AC5492" s="24">
        <f t="shared" si="854"/>
        <v>32018.132531240488</v>
      </c>
    </row>
    <row r="5493" x14ac:dyDescent="0.2">
      <c r="L5493" s="25">
        <v>5488</v>
      </c>
      <c r="M5493" s="29">
        <v>0.65873206700000009</v>
      </c>
      <c r="O5493" s="25">
        <v>5488</v>
      </c>
      <c r="P5493" s="24">
        <f>'ROTH 1.0'!O5493*'קובץ טיוטה'!$D$10</f>
        <v>18934.880095961616</v>
      </c>
      <c r="Q5493" s="25">
        <f t="shared" si="853"/>
        <v>15334.880095961616</v>
      </c>
      <c r="R5493" s="24">
        <f t="shared" si="862"/>
        <v>44793.780556000005</v>
      </c>
      <c r="S5493" s="25">
        <f t="shared" si="855"/>
        <v>0</v>
      </c>
      <c r="T5493" s="25">
        <f t="shared" si="856"/>
        <v>29458.900460038389</v>
      </c>
      <c r="U5493" s="25" t="str">
        <f t="shared" si="857"/>
        <v>charge</v>
      </c>
      <c r="W5493" s="25">
        <f t="shared" si="860"/>
        <v>0</v>
      </c>
      <c r="X5493" s="25">
        <f t="shared" si="858"/>
        <v>78000</v>
      </c>
      <c r="Y5493" s="25">
        <f t="shared" si="861"/>
        <v>0</v>
      </c>
      <c r="AA5493" s="25">
        <f t="shared" si="859"/>
        <v>0</v>
      </c>
      <c r="AC5493" s="25">
        <f t="shared" si="854"/>
        <v>29458.900460038389</v>
      </c>
    </row>
    <row r="5494" x14ac:dyDescent="0.2">
      <c r="L5494" s="24">
        <v>5489</v>
      </c>
      <c r="M5494" s="28">
        <v>0.54757298499999996</v>
      </c>
      <c r="O5494" s="24">
        <v>5489</v>
      </c>
      <c r="P5494" s="24">
        <f>'ROTH 1.0'!O5494*'קובץ טיוטה'!$D$10</f>
        <v>18535.196377729157</v>
      </c>
      <c r="Q5494" s="24">
        <f t="shared" si="853"/>
        <v>14935.196377729157</v>
      </c>
      <c r="R5494" s="24">
        <f t="shared" si="862"/>
        <v>37234.962979999997</v>
      </c>
      <c r="S5494" s="24">
        <f t="shared" si="855"/>
        <v>0</v>
      </c>
      <c r="T5494" s="24">
        <f t="shared" si="856"/>
        <v>22299.76660227084</v>
      </c>
      <c r="U5494" s="24" t="str">
        <f t="shared" si="857"/>
        <v>charge</v>
      </c>
      <c r="W5494" s="24">
        <f t="shared" si="860"/>
        <v>0</v>
      </c>
      <c r="X5494" s="24">
        <f t="shared" si="858"/>
        <v>78000</v>
      </c>
      <c r="Y5494" s="24">
        <f t="shared" si="861"/>
        <v>0</v>
      </c>
      <c r="AA5494" s="24">
        <f t="shared" si="859"/>
        <v>0</v>
      </c>
      <c r="AC5494" s="24">
        <f t="shared" si="854"/>
        <v>22299.76660227084</v>
      </c>
    </row>
    <row r="5495" x14ac:dyDescent="0.2">
      <c r="L5495" s="25">
        <v>5490</v>
      </c>
      <c r="M5495" s="29">
        <v>0.21768653200000002</v>
      </c>
      <c r="O5495" s="25">
        <v>5490</v>
      </c>
      <c r="P5495" s="24">
        <f>'ROTH 1.0'!O5495*'קובץ טיוטה'!$D$10</f>
        <v>18242.170966679128</v>
      </c>
      <c r="Q5495" s="25">
        <f t="shared" si="853"/>
        <v>14642.170966679128</v>
      </c>
      <c r="R5495" s="24">
        <f t="shared" si="862"/>
        <v>14802.684176000002</v>
      </c>
      <c r="S5495" s="25">
        <f t="shared" si="855"/>
        <v>0</v>
      </c>
      <c r="T5495" s="25">
        <f t="shared" si="856"/>
        <v>160.51320932087401</v>
      </c>
      <c r="U5495" s="25" t="str">
        <f t="shared" si="857"/>
        <v>charge</v>
      </c>
      <c r="W5495" s="25">
        <f t="shared" si="860"/>
        <v>0</v>
      </c>
      <c r="X5495" s="25">
        <f t="shared" si="858"/>
        <v>78000</v>
      </c>
      <c r="Y5495" s="25">
        <f t="shared" si="861"/>
        <v>0</v>
      </c>
      <c r="AA5495" s="25">
        <f t="shared" si="859"/>
        <v>0</v>
      </c>
      <c r="AC5495" s="25">
        <f t="shared" si="854"/>
        <v>160.51320932087401</v>
      </c>
    </row>
    <row r="5496" x14ac:dyDescent="0.2">
      <c r="L5496" s="24">
        <v>5491</v>
      </c>
      <c r="M5496" s="28">
        <v>0</v>
      </c>
      <c r="O5496" s="24">
        <v>5491</v>
      </c>
      <c r="P5496" s="24">
        <f>'ROTH 1.0'!O5496*'קובץ טיוטה'!$D$10</f>
        <v>17260.392989916974</v>
      </c>
      <c r="Q5496" s="24">
        <f t="shared" si="853"/>
        <v>13660.392989916974</v>
      </c>
      <c r="R5496" s="24">
        <f t="shared" si="862"/>
        <v>0</v>
      </c>
      <c r="S5496" s="24">
        <f t="shared" si="855"/>
        <v>13660.392989916974</v>
      </c>
      <c r="T5496" s="24">
        <f t="shared" si="856"/>
        <v>0</v>
      </c>
      <c r="U5496" s="24" t="str">
        <f t="shared" si="857"/>
        <v>drain</v>
      </c>
      <c r="W5496" s="24">
        <f t="shared" si="860"/>
        <v>0</v>
      </c>
      <c r="X5496" s="24">
        <f t="shared" si="858"/>
        <v>64339.607010083026</v>
      </c>
      <c r="Y5496" s="24">
        <f t="shared" si="861"/>
        <v>13660.392989916974</v>
      </c>
      <c r="AA5496" s="24">
        <f t="shared" si="859"/>
        <v>0</v>
      </c>
      <c r="AC5496" s="24">
        <f t="shared" si="854"/>
        <v>0</v>
      </c>
    </row>
    <row r="5497" x14ac:dyDescent="0.2">
      <c r="L5497" s="25">
        <v>5492</v>
      </c>
      <c r="M5497" s="29">
        <v>0</v>
      </c>
      <c r="O5497" s="25">
        <v>5492</v>
      </c>
      <c r="P5497" s="24">
        <f>'ROTH 1.0'!O5497*'קובץ טיוטה'!$D$10</f>
        <v>17559.886719790058</v>
      </c>
      <c r="Q5497" s="25">
        <f t="shared" si="853"/>
        <v>13959.886719790058</v>
      </c>
      <c r="R5497" s="24">
        <f t="shared" si="862"/>
        <v>0</v>
      </c>
      <c r="S5497" s="25">
        <f t="shared" si="855"/>
        <v>13959.886719790058</v>
      </c>
      <c r="T5497" s="25">
        <f t="shared" si="856"/>
        <v>0</v>
      </c>
      <c r="U5497" s="25" t="str">
        <f t="shared" si="857"/>
        <v>drain</v>
      </c>
      <c r="W5497" s="25">
        <f t="shared" si="860"/>
        <v>0</v>
      </c>
      <c r="X5497" s="25">
        <f t="shared" si="858"/>
        <v>50379.720290292971</v>
      </c>
      <c r="Y5497" s="25">
        <f t="shared" si="861"/>
        <v>13959.886719790054</v>
      </c>
      <c r="AA5497" s="25">
        <f t="shared" si="859"/>
        <v>0</v>
      </c>
      <c r="AC5497" s="25">
        <f t="shared" si="854"/>
        <v>0</v>
      </c>
    </row>
    <row r="5498" x14ac:dyDescent="0.2">
      <c r="L5498" s="24">
        <v>5493</v>
      </c>
      <c r="M5498" s="28">
        <v>0</v>
      </c>
      <c r="O5498" s="24">
        <v>5493</v>
      </c>
      <c r="P5498" s="24">
        <f>'ROTH 1.0'!O5498*'קובץ טיוטה'!$D$10</f>
        <v>17256.027042145244</v>
      </c>
      <c r="Q5498" s="24">
        <f t="shared" si="853"/>
        <v>13656.027042145244</v>
      </c>
      <c r="R5498" s="24">
        <f t="shared" si="862"/>
        <v>0</v>
      </c>
      <c r="S5498" s="24">
        <f t="shared" si="855"/>
        <v>13656.027042145244</v>
      </c>
      <c r="T5498" s="24">
        <f t="shared" si="856"/>
        <v>0</v>
      </c>
      <c r="U5498" s="24" t="str">
        <f t="shared" si="857"/>
        <v>drain</v>
      </c>
      <c r="W5498" s="24">
        <f t="shared" si="860"/>
        <v>0</v>
      </c>
      <c r="X5498" s="24">
        <f t="shared" si="858"/>
        <v>36723.693248147727</v>
      </c>
      <c r="Y5498" s="24">
        <f t="shared" si="861"/>
        <v>13656.027042145244</v>
      </c>
      <c r="AA5498" s="24">
        <f t="shared" si="859"/>
        <v>0</v>
      </c>
      <c r="AC5498" s="24">
        <f t="shared" si="854"/>
        <v>0</v>
      </c>
    </row>
    <row r="5499" x14ac:dyDescent="0.2">
      <c r="L5499" s="25">
        <v>5494</v>
      </c>
      <c r="M5499" s="29">
        <v>0</v>
      </c>
      <c r="O5499" s="25">
        <v>5494</v>
      </c>
      <c r="P5499" s="24">
        <f>'ROTH 1.0'!O5499*'קובץ טיוטה'!$D$10</f>
        <v>16630.834311833889</v>
      </c>
      <c r="Q5499" s="25">
        <f t="shared" si="853"/>
        <v>13030.834311833889</v>
      </c>
      <c r="R5499" s="24">
        <f t="shared" si="862"/>
        <v>0</v>
      </c>
      <c r="S5499" s="25">
        <f t="shared" si="855"/>
        <v>13030.834311833889</v>
      </c>
      <c r="T5499" s="25">
        <f t="shared" si="856"/>
        <v>0</v>
      </c>
      <c r="U5499" s="25" t="str">
        <f t="shared" si="857"/>
        <v>drain</v>
      </c>
      <c r="W5499" s="25">
        <f t="shared" si="860"/>
        <v>0</v>
      </c>
      <c r="X5499" s="25">
        <f t="shared" si="858"/>
        <v>23692.858936313838</v>
      </c>
      <c r="Y5499" s="25">
        <f t="shared" si="861"/>
        <v>13030.834311833889</v>
      </c>
      <c r="AA5499" s="25">
        <f t="shared" si="859"/>
        <v>0</v>
      </c>
      <c r="AC5499" s="25">
        <f t="shared" si="854"/>
        <v>0</v>
      </c>
    </row>
    <row r="5500" x14ac:dyDescent="0.2">
      <c r="L5500" s="24">
        <v>5495</v>
      </c>
      <c r="M5500" s="28">
        <v>0</v>
      </c>
      <c r="O5500" s="24">
        <v>5495</v>
      </c>
      <c r="P5500" s="24">
        <f>'ROTH 1.0'!O5500*'קובץ טיוטה'!$D$10</f>
        <v>15686.351006067203</v>
      </c>
      <c r="Q5500" s="24">
        <f t="shared" si="853"/>
        <v>12086.351006067203</v>
      </c>
      <c r="R5500" s="24">
        <f t="shared" si="862"/>
        <v>0</v>
      </c>
      <c r="S5500" s="24">
        <f t="shared" si="855"/>
        <v>12086.351006067203</v>
      </c>
      <c r="T5500" s="24">
        <f t="shared" si="856"/>
        <v>0</v>
      </c>
      <c r="U5500" s="24" t="str">
        <f t="shared" si="857"/>
        <v>drain</v>
      </c>
      <c r="W5500" s="24">
        <f t="shared" si="860"/>
        <v>0</v>
      </c>
      <c r="X5500" s="24">
        <f t="shared" si="858"/>
        <v>11606.507930246635</v>
      </c>
      <c r="Y5500" s="24">
        <f t="shared" si="861"/>
        <v>12086.351006067203</v>
      </c>
      <c r="AA5500" s="24">
        <f t="shared" si="859"/>
        <v>0</v>
      </c>
      <c r="AC5500" s="24">
        <f t="shared" si="854"/>
        <v>0</v>
      </c>
    </row>
    <row r="5501" x14ac:dyDescent="0.2">
      <c r="L5501" s="25">
        <v>5496</v>
      </c>
      <c r="M5501" s="29">
        <v>0</v>
      </c>
      <c r="O5501" s="25">
        <v>5496</v>
      </c>
      <c r="P5501" s="24">
        <f>'ROTH 1.0'!O5501*'קובץ טיוטה'!$D$10</f>
        <v>14749.372149098537</v>
      </c>
      <c r="Q5501" s="25">
        <f t="shared" si="853"/>
        <v>11149.372149098537</v>
      </c>
      <c r="R5501" s="24">
        <f t="shared" si="862"/>
        <v>0</v>
      </c>
      <c r="S5501" s="25">
        <f t="shared" si="855"/>
        <v>11149.372149098537</v>
      </c>
      <c r="T5501" s="25">
        <f t="shared" si="856"/>
        <v>0</v>
      </c>
      <c r="U5501" s="25" t="str">
        <f t="shared" si="857"/>
        <v>drain</v>
      </c>
      <c r="W5501" s="25">
        <f t="shared" si="860"/>
        <v>0</v>
      </c>
      <c r="X5501" s="25">
        <f t="shared" si="858"/>
        <v>457.13578114809752</v>
      </c>
      <c r="Y5501" s="25">
        <f t="shared" si="861"/>
        <v>11149.372149098537</v>
      </c>
      <c r="AA5501" s="25">
        <f t="shared" si="859"/>
        <v>0</v>
      </c>
      <c r="AC5501" s="25">
        <f t="shared" si="854"/>
        <v>0</v>
      </c>
    </row>
    <row r="5502" x14ac:dyDescent="0.2">
      <c r="L5502" s="24">
        <v>5497</v>
      </c>
      <c r="M5502" s="28">
        <v>0</v>
      </c>
      <c r="O5502" s="24">
        <v>5497</v>
      </c>
      <c r="P5502" s="24">
        <f>'ROTH 1.0'!O5502*'קובץ טיוטה'!$D$10</f>
        <v>14247.029157802714</v>
      </c>
      <c r="Q5502" s="24">
        <f t="shared" si="853"/>
        <v>10647.029157802714</v>
      </c>
      <c r="R5502" s="24">
        <f t="shared" si="862"/>
        <v>0</v>
      </c>
      <c r="S5502" s="24">
        <f t="shared" si="855"/>
        <v>10647.029157802714</v>
      </c>
      <c r="T5502" s="24">
        <f t="shared" si="856"/>
        <v>0</v>
      </c>
      <c r="U5502" s="24" t="str">
        <f t="shared" si="857"/>
        <v>drain</v>
      </c>
      <c r="W5502" s="24">
        <f t="shared" si="860"/>
        <v>0</v>
      </c>
      <c r="X5502" s="24">
        <f t="shared" si="858"/>
        <v>0</v>
      </c>
      <c r="Y5502" s="24">
        <f t="shared" si="861"/>
        <v>457.13578114809752</v>
      </c>
      <c r="AA5502" s="24">
        <f t="shared" si="859"/>
        <v>10189.893376654616</v>
      </c>
      <c r="AC5502" s="24">
        <f t="shared" si="854"/>
        <v>0</v>
      </c>
    </row>
    <row r="5503" x14ac:dyDescent="0.2">
      <c r="L5503" s="25">
        <v>5498</v>
      </c>
      <c r="M5503" s="29">
        <v>0</v>
      </c>
      <c r="O5503" s="25">
        <v>5498</v>
      </c>
      <c r="P5503" s="24">
        <f>'ROTH 1.0'!O5503*'קובץ טיוטה'!$D$10</f>
        <v>13541.643054142558</v>
      </c>
      <c r="Q5503" s="25">
        <f t="shared" si="853"/>
        <v>9941.643054142558</v>
      </c>
      <c r="R5503" s="24">
        <f t="shared" si="862"/>
        <v>0</v>
      </c>
      <c r="S5503" s="25">
        <f t="shared" si="855"/>
        <v>9941.643054142558</v>
      </c>
      <c r="T5503" s="25">
        <f t="shared" si="856"/>
        <v>0</v>
      </c>
      <c r="U5503" s="25" t="str">
        <f t="shared" si="857"/>
        <v>drain</v>
      </c>
      <c r="W5503" s="25">
        <f t="shared" si="860"/>
        <v>0</v>
      </c>
      <c r="X5503" s="25">
        <f t="shared" si="858"/>
        <v>0</v>
      </c>
      <c r="Y5503" s="25">
        <f t="shared" si="861"/>
        <v>0</v>
      </c>
      <c r="AA5503" s="25">
        <f t="shared" si="859"/>
        <v>9941.643054142558</v>
      </c>
      <c r="AC5503" s="25">
        <f t="shared" si="854"/>
        <v>0</v>
      </c>
    </row>
    <row r="5504" x14ac:dyDescent="0.2">
      <c r="L5504" s="24">
        <v>5499</v>
      </c>
      <c r="M5504" s="28">
        <v>0</v>
      </c>
      <c r="O5504" s="24">
        <v>5499</v>
      </c>
      <c r="P5504" s="24">
        <f>'ROTH 1.0'!O5504*'קובץ טיוטה'!$D$10</f>
        <v>13160.177701011773</v>
      </c>
      <c r="Q5504" s="24">
        <f t="shared" si="853"/>
        <v>9560.177701011773</v>
      </c>
      <c r="R5504" s="24">
        <f t="shared" si="862"/>
        <v>0</v>
      </c>
      <c r="S5504" s="24">
        <f t="shared" si="855"/>
        <v>9560.177701011773</v>
      </c>
      <c r="T5504" s="24">
        <f t="shared" si="856"/>
        <v>0</v>
      </c>
      <c r="U5504" s="24" t="str">
        <f t="shared" si="857"/>
        <v>drain</v>
      </c>
      <c r="W5504" s="24">
        <f t="shared" si="860"/>
        <v>0</v>
      </c>
      <c r="X5504" s="24">
        <f t="shared" si="858"/>
        <v>0</v>
      </c>
      <c r="Y5504" s="24">
        <f t="shared" si="861"/>
        <v>0</v>
      </c>
      <c r="AA5504" s="24">
        <f t="shared" si="859"/>
        <v>9560.177701011773</v>
      </c>
      <c r="AC5504" s="24">
        <f t="shared" si="854"/>
        <v>0</v>
      </c>
    </row>
    <row r="5505" x14ac:dyDescent="0.2">
      <c r="L5505" s="25">
        <v>5500</v>
      </c>
      <c r="M5505" s="29">
        <v>0</v>
      </c>
      <c r="O5505" s="25">
        <v>5500</v>
      </c>
      <c r="P5505" s="24">
        <f>'ROTH 1.0'!O5505*'קובץ טיוטה'!$D$10</f>
        <v>12899.152680289226</v>
      </c>
      <c r="Q5505" s="25">
        <f t="shared" si="853"/>
        <v>9299.1526802892258</v>
      </c>
      <c r="R5505" s="24">
        <f t="shared" si="862"/>
        <v>0</v>
      </c>
      <c r="S5505" s="25">
        <f t="shared" si="855"/>
        <v>9299.1526802892258</v>
      </c>
      <c r="T5505" s="25">
        <f t="shared" si="856"/>
        <v>0</v>
      </c>
      <c r="U5505" s="25" t="str">
        <f t="shared" si="857"/>
        <v>drain</v>
      </c>
      <c r="W5505" s="25">
        <f t="shared" si="860"/>
        <v>0</v>
      </c>
      <c r="X5505" s="25">
        <f t="shared" si="858"/>
        <v>0</v>
      </c>
      <c r="Y5505" s="25">
        <f t="shared" si="861"/>
        <v>0</v>
      </c>
      <c r="AA5505" s="25">
        <f t="shared" si="859"/>
        <v>9299.1526802892258</v>
      </c>
      <c r="AC5505" s="25">
        <f t="shared" si="854"/>
        <v>0</v>
      </c>
    </row>
    <row r="5506" x14ac:dyDescent="0.2">
      <c r="L5506" s="24">
        <v>5501</v>
      </c>
      <c r="M5506" s="28">
        <v>0</v>
      </c>
      <c r="O5506" s="24">
        <v>5501</v>
      </c>
      <c r="P5506" s="24">
        <f>'ROTH 1.0'!O5506*'קובץ טיוטה'!$D$10</f>
        <v>12878.082118059212</v>
      </c>
      <c r="Q5506" s="24">
        <f t="shared" si="853"/>
        <v>9278.082118059212</v>
      </c>
      <c r="R5506" s="24">
        <f t="shared" si="862"/>
        <v>0</v>
      </c>
      <c r="S5506" s="24">
        <f t="shared" si="855"/>
        <v>9278.082118059212</v>
      </c>
      <c r="T5506" s="24">
        <f t="shared" si="856"/>
        <v>0</v>
      </c>
      <c r="U5506" s="24" t="str">
        <f t="shared" si="857"/>
        <v>drain</v>
      </c>
      <c r="W5506" s="24">
        <f t="shared" si="860"/>
        <v>0</v>
      </c>
      <c r="X5506" s="24">
        <f t="shared" si="858"/>
        <v>0</v>
      </c>
      <c r="Y5506" s="24">
        <f t="shared" si="861"/>
        <v>0</v>
      </c>
      <c r="AA5506" s="24">
        <f t="shared" si="859"/>
        <v>9278.082118059212</v>
      </c>
      <c r="AC5506" s="24">
        <f t="shared" si="854"/>
        <v>0</v>
      </c>
    </row>
    <row r="5507" x14ac:dyDescent="0.2">
      <c r="L5507" s="25">
        <v>5502</v>
      </c>
      <c r="M5507" s="29">
        <v>0</v>
      </c>
      <c r="O5507" s="25">
        <v>5502</v>
      </c>
      <c r="P5507" s="24">
        <f>'ROTH 1.0'!O5507*'קובץ טיוטה'!$D$10</f>
        <v>12779.850572703641</v>
      </c>
      <c r="Q5507" s="25">
        <f t="shared" si="853"/>
        <v>9179.8505727036409</v>
      </c>
      <c r="R5507" s="24">
        <f t="shared" si="862"/>
        <v>0</v>
      </c>
      <c r="S5507" s="25">
        <f t="shared" si="855"/>
        <v>9179.8505727036409</v>
      </c>
      <c r="T5507" s="25">
        <f t="shared" si="856"/>
        <v>0</v>
      </c>
      <c r="U5507" s="25" t="str">
        <f t="shared" si="857"/>
        <v>drain</v>
      </c>
      <c r="W5507" s="25">
        <f t="shared" si="860"/>
        <v>0</v>
      </c>
      <c r="X5507" s="25">
        <f t="shared" si="858"/>
        <v>0</v>
      </c>
      <c r="Y5507" s="25">
        <f t="shared" si="861"/>
        <v>0</v>
      </c>
      <c r="AA5507" s="25">
        <f t="shared" si="859"/>
        <v>9179.8505727036409</v>
      </c>
      <c r="AC5507" s="25">
        <f t="shared" si="854"/>
        <v>0</v>
      </c>
    </row>
    <row r="5508" x14ac:dyDescent="0.2">
      <c r="L5508" s="24">
        <v>5503</v>
      </c>
      <c r="M5508" s="28">
        <v>5.1352029E-2</v>
      </c>
      <c r="O5508" s="24">
        <v>5503</v>
      </c>
      <c r="P5508" s="24">
        <f>'ROTH 1.0'!O5508*'קובץ טיוטה'!$D$10</f>
        <v>13393.291143831428</v>
      </c>
      <c r="Q5508" s="24">
        <f t="shared" si="853"/>
        <v>9793.2911438314277</v>
      </c>
      <c r="R5508" s="24">
        <f t="shared" si="862"/>
        <v>3491.9379720000002</v>
      </c>
      <c r="S5508" s="24">
        <f t="shared" si="855"/>
        <v>6301.353171831428</v>
      </c>
      <c r="T5508" s="24">
        <f t="shared" si="856"/>
        <v>0</v>
      </c>
      <c r="U5508" s="24" t="str">
        <f t="shared" si="857"/>
        <v>drain</v>
      </c>
      <c r="W5508" s="24">
        <f t="shared" si="860"/>
        <v>0</v>
      </c>
      <c r="X5508" s="24">
        <f t="shared" si="858"/>
        <v>0</v>
      </c>
      <c r="Y5508" s="24">
        <f t="shared" si="861"/>
        <v>0</v>
      </c>
      <c r="AA5508" s="24">
        <f t="shared" si="859"/>
        <v>6301.353171831428</v>
      </c>
      <c r="AC5508" s="24">
        <f t="shared" si="854"/>
        <v>0</v>
      </c>
    </row>
    <row r="5509" x14ac:dyDescent="0.2">
      <c r="L5509" s="25">
        <v>5504</v>
      </c>
      <c r="M5509" s="29">
        <v>0.1148622</v>
      </c>
      <c r="O5509" s="25">
        <v>5504</v>
      </c>
      <c r="P5509" s="24">
        <f>'ROTH 1.0'!O5509*'קובץ טיוטה'!$D$10</f>
        <v>14759.61536284097</v>
      </c>
      <c r="Q5509" s="25">
        <f t="shared" si="853"/>
        <v>11159.61536284097</v>
      </c>
      <c r="R5509" s="24">
        <f t="shared" si="862"/>
        <v>7810.6296000000002</v>
      </c>
      <c r="S5509" s="25">
        <f t="shared" si="855"/>
        <v>3348.98576284097</v>
      </c>
      <c r="T5509" s="25">
        <f t="shared" si="856"/>
        <v>0</v>
      </c>
      <c r="U5509" s="25" t="str">
        <f t="shared" si="857"/>
        <v>drain</v>
      </c>
      <c r="W5509" s="25">
        <f t="shared" si="860"/>
        <v>0</v>
      </c>
      <c r="X5509" s="25">
        <f t="shared" si="858"/>
        <v>0</v>
      </c>
      <c r="Y5509" s="25">
        <f t="shared" si="861"/>
        <v>0</v>
      </c>
      <c r="AA5509" s="25">
        <f t="shared" si="859"/>
        <v>3348.98576284097</v>
      </c>
      <c r="AC5509" s="25">
        <f t="shared" si="854"/>
        <v>0</v>
      </c>
    </row>
    <row r="5510" x14ac:dyDescent="0.2">
      <c r="L5510" s="24">
        <v>5505</v>
      </c>
      <c r="M5510" s="28">
        <v>0.22132173999999999</v>
      </c>
      <c r="O5510" s="24">
        <v>5505</v>
      </c>
      <c r="P5510" s="24">
        <f>'ROTH 1.0'!O5510*'קובץ טיוטה'!$D$10</f>
        <v>15757.281567239723</v>
      </c>
      <c r="Q5510" s="24">
        <f t="shared" ref="Q5510:Q5573" si="863">P5510-$H$8*$H$9</f>
        <v>12157.281567239723</v>
      </c>
      <c r="R5510" s="24">
        <f t="shared" si="862"/>
        <v>15049.87832</v>
      </c>
      <c r="S5510" s="24">
        <f t="shared" si="855"/>
        <v>0</v>
      </c>
      <c r="T5510" s="24">
        <f t="shared" si="856"/>
        <v>2892.596752760277</v>
      </c>
      <c r="U5510" s="24" t="str">
        <f t="shared" si="857"/>
        <v>charge</v>
      </c>
      <c r="W5510" s="24">
        <f t="shared" si="860"/>
        <v>2603.3370774842492</v>
      </c>
      <c r="X5510" s="24">
        <f t="shared" si="858"/>
        <v>2603.3370774842492</v>
      </c>
      <c r="Y5510" s="24">
        <f t="shared" si="861"/>
        <v>0</v>
      </c>
      <c r="AA5510" s="24">
        <f t="shared" si="859"/>
        <v>0</v>
      </c>
      <c r="AC5510" s="24">
        <f t="shared" ref="AC5510:AC5573" si="864">IF(U5510="charge",(T5510-W5510),0)</f>
        <v>289.25967527602779</v>
      </c>
    </row>
    <row r="5511" x14ac:dyDescent="0.2">
      <c r="L5511" s="25">
        <v>5506</v>
      </c>
      <c r="M5511" s="29">
        <v>0.34176729700000003</v>
      </c>
      <c r="O5511" s="25">
        <v>5506</v>
      </c>
      <c r="P5511" s="24">
        <f>'ROTH 1.0'!O5511*'קובץ טיוטה'!$D$10</f>
        <v>16300.471390393914</v>
      </c>
      <c r="Q5511" s="25">
        <f t="shared" si="863"/>
        <v>12700.471390393914</v>
      </c>
      <c r="R5511" s="24">
        <f t="shared" si="862"/>
        <v>23240.176196</v>
      </c>
      <c r="S5511" s="25">
        <f t="shared" ref="S5511:S5574" si="865">IF(Q5511&gt;R5511,Q5511-R5511,0)</f>
        <v>0</v>
      </c>
      <c r="T5511" s="25">
        <f t="shared" ref="T5511:T5574" si="866">IF(R5511&gt;Q5511,R5511-Q5511,0)</f>
        <v>10539.704805606087</v>
      </c>
      <c r="U5511" s="25" t="str">
        <f t="shared" ref="U5511:U5574" si="867">IF(Q5511&gt;R5511,"drain","charge")</f>
        <v>charge</v>
      </c>
      <c r="W5511" s="25">
        <f t="shared" si="860"/>
        <v>9485.7343250454778</v>
      </c>
      <c r="X5511" s="25">
        <f t="shared" ref="X5511:X5574" si="868">IF(X5510+T5511&gt;$H$11,$H$11,IF(U5511="charge",X5510+(T5511*$H$12),IF((X5510-S5511)&gt;0,X5510-S5511,0)))</f>
        <v>12089.071402529727</v>
      </c>
      <c r="Y5511" s="25">
        <f t="shared" si="861"/>
        <v>0</v>
      </c>
      <c r="AA5511" s="25">
        <f t="shared" ref="AA5511:AA5574" si="869">S5511-Y5511</f>
        <v>0</v>
      </c>
      <c r="AC5511" s="25">
        <f t="shared" si="864"/>
        <v>1053.9704805606088</v>
      </c>
    </row>
    <row r="5512" x14ac:dyDescent="0.2">
      <c r="L5512" s="24">
        <v>5507</v>
      </c>
      <c r="M5512" s="28">
        <v>0.55823185499999994</v>
      </c>
      <c r="O5512" s="24">
        <v>5507</v>
      </c>
      <c r="P5512" s="24">
        <f>'ROTH 1.0'!O5512*'קובץ טיוטה'!$D$10</f>
        <v>16786.171050990379</v>
      </c>
      <c r="Q5512" s="24">
        <f t="shared" si="863"/>
        <v>13186.171050990379</v>
      </c>
      <c r="R5512" s="24">
        <f t="shared" si="862"/>
        <v>37959.766139999992</v>
      </c>
      <c r="S5512" s="24">
        <f t="shared" si="865"/>
        <v>0</v>
      </c>
      <c r="T5512" s="24">
        <f t="shared" si="866"/>
        <v>24773.595089009614</v>
      </c>
      <c r="U5512" s="24" t="str">
        <f t="shared" si="867"/>
        <v>charge</v>
      </c>
      <c r="W5512" s="24">
        <f t="shared" ref="W5512:W5575" si="870">IF(X5512&gt;=X5511,(X5512-X5511),0)</f>
        <v>22296.235580108652</v>
      </c>
      <c r="X5512" s="24">
        <f t="shared" si="868"/>
        <v>34385.30698263838</v>
      </c>
      <c r="Y5512" s="24">
        <f t="shared" ref="Y5512:Y5575" si="871">IF(U5512="drain",X5511-X5512,0)</f>
        <v>0</v>
      </c>
      <c r="AA5512" s="24">
        <f t="shared" si="869"/>
        <v>0</v>
      </c>
      <c r="AC5512" s="24">
        <f t="shared" si="864"/>
        <v>2477.3595089009614</v>
      </c>
    </row>
    <row r="5513" x14ac:dyDescent="0.2">
      <c r="L5513" s="25">
        <v>5508</v>
      </c>
      <c r="M5513" s="29">
        <v>0.63857512500000002</v>
      </c>
      <c r="O5513" s="25">
        <v>5508</v>
      </c>
      <c r="P5513" s="24">
        <f>'ROTH 1.0'!O5513*'קובץ טיוטה'!$D$10</f>
        <v>17280.076575627856</v>
      </c>
      <c r="Q5513" s="25">
        <f t="shared" si="863"/>
        <v>13680.076575627856</v>
      </c>
      <c r="R5513" s="24">
        <f t="shared" si="862"/>
        <v>43423.108500000002</v>
      </c>
      <c r="S5513" s="25">
        <f t="shared" si="865"/>
        <v>0</v>
      </c>
      <c r="T5513" s="25">
        <f t="shared" si="866"/>
        <v>29743.031924372146</v>
      </c>
      <c r="U5513" s="25" t="str">
        <f t="shared" si="867"/>
        <v>charge</v>
      </c>
      <c r="W5513" s="25">
        <f t="shared" si="870"/>
        <v>26768.728731934934</v>
      </c>
      <c r="X5513" s="25">
        <f t="shared" si="868"/>
        <v>61154.035714573314</v>
      </c>
      <c r="Y5513" s="25">
        <f t="shared" si="871"/>
        <v>0</v>
      </c>
      <c r="AA5513" s="25">
        <f t="shared" si="869"/>
        <v>0</v>
      </c>
      <c r="AC5513" s="25">
        <f t="shared" si="864"/>
        <v>2974.3031924372117</v>
      </c>
    </row>
    <row r="5514" x14ac:dyDescent="0.2">
      <c r="L5514" s="24">
        <v>5509</v>
      </c>
      <c r="M5514" s="28">
        <v>0.70371371500000002</v>
      </c>
      <c r="O5514" s="24">
        <v>5509</v>
      </c>
      <c r="P5514" s="24">
        <f>'ROTH 1.0'!O5514*'קובץ טיוטה'!$D$10</f>
        <v>17857.377976820335</v>
      </c>
      <c r="Q5514" s="24">
        <f t="shared" si="863"/>
        <v>14257.377976820335</v>
      </c>
      <c r="R5514" s="24">
        <f t="shared" si="862"/>
        <v>47852.532620000005</v>
      </c>
      <c r="S5514" s="24">
        <f t="shared" si="865"/>
        <v>0</v>
      </c>
      <c r="T5514" s="24">
        <f t="shared" si="866"/>
        <v>33595.154643179674</v>
      </c>
      <c r="U5514" s="24" t="str">
        <f t="shared" si="867"/>
        <v>charge</v>
      </c>
      <c r="W5514" s="24">
        <f t="shared" si="870"/>
        <v>16845.964285426686</v>
      </c>
      <c r="X5514" s="24">
        <f t="shared" si="868"/>
        <v>78000</v>
      </c>
      <c r="Y5514" s="24">
        <f t="shared" si="871"/>
        <v>0</v>
      </c>
      <c r="AA5514" s="24">
        <f t="shared" si="869"/>
        <v>0</v>
      </c>
      <c r="AC5514" s="24">
        <f t="shared" si="864"/>
        <v>16749.190357752988</v>
      </c>
    </row>
    <row r="5515" x14ac:dyDescent="0.2">
      <c r="L5515" s="25">
        <v>5510</v>
      </c>
      <c r="M5515" s="29">
        <v>0.72647584600000004</v>
      </c>
      <c r="O5515" s="25">
        <v>5510</v>
      </c>
      <c r="P5515" s="24">
        <f>'ROTH 1.0'!O5515*'קובץ טיוטה'!$D$10</f>
        <v>18276.072366468448</v>
      </c>
      <c r="Q5515" s="25">
        <f t="shared" si="863"/>
        <v>14676.072366468448</v>
      </c>
      <c r="R5515" s="24">
        <f t="shared" si="862"/>
        <v>49400.357528</v>
      </c>
      <c r="S5515" s="25">
        <f t="shared" si="865"/>
        <v>0</v>
      </c>
      <c r="T5515" s="25">
        <f t="shared" si="866"/>
        <v>34724.285161531552</v>
      </c>
      <c r="U5515" s="25" t="str">
        <f t="shared" si="867"/>
        <v>charge</v>
      </c>
      <c r="W5515" s="25">
        <f t="shared" si="870"/>
        <v>0</v>
      </c>
      <c r="X5515" s="25">
        <f t="shared" si="868"/>
        <v>78000</v>
      </c>
      <c r="Y5515" s="25">
        <f t="shared" si="871"/>
        <v>0</v>
      </c>
      <c r="AA5515" s="25">
        <f t="shared" si="869"/>
        <v>0</v>
      </c>
      <c r="AC5515" s="25">
        <f t="shared" si="864"/>
        <v>34724.285161531552</v>
      </c>
    </row>
    <row r="5516" x14ac:dyDescent="0.2">
      <c r="L5516" s="24">
        <v>5511</v>
      </c>
      <c r="M5516" s="28">
        <v>0.71598168000000006</v>
      </c>
      <c r="O5516" s="24">
        <v>5511</v>
      </c>
      <c r="P5516" s="24">
        <f>'ROTH 1.0'!O5516*'קובץ טיוטה'!$D$10</f>
        <v>18484.487630938977</v>
      </c>
      <c r="Q5516" s="24">
        <f t="shared" si="863"/>
        <v>14884.487630938977</v>
      </c>
      <c r="R5516" s="24">
        <f t="shared" si="862"/>
        <v>48686.754240000002</v>
      </c>
      <c r="S5516" s="24">
        <f t="shared" si="865"/>
        <v>0</v>
      </c>
      <c r="T5516" s="24">
        <f t="shared" si="866"/>
        <v>33802.266609061029</v>
      </c>
      <c r="U5516" s="24" t="str">
        <f t="shared" si="867"/>
        <v>charge</v>
      </c>
      <c r="W5516" s="24">
        <f t="shared" si="870"/>
        <v>0</v>
      </c>
      <c r="X5516" s="24">
        <f t="shared" si="868"/>
        <v>78000</v>
      </c>
      <c r="Y5516" s="24">
        <f t="shared" si="871"/>
        <v>0</v>
      </c>
      <c r="AA5516" s="24">
        <f t="shared" si="869"/>
        <v>0</v>
      </c>
      <c r="AC5516" s="24">
        <f t="shared" si="864"/>
        <v>33802.266609061029</v>
      </c>
    </row>
    <row r="5517" x14ac:dyDescent="0.2">
      <c r="L5517" s="25">
        <v>5512</v>
      </c>
      <c r="M5517" s="29">
        <v>0.67690204599999992</v>
      </c>
      <c r="O5517" s="25">
        <v>5512</v>
      </c>
      <c r="P5517" s="24">
        <f>'ROTH 1.0'!O5517*'קובץ טיוטה'!$D$10</f>
        <v>18372.729365986641</v>
      </c>
      <c r="Q5517" s="25">
        <f t="shared" si="863"/>
        <v>14772.729365986641</v>
      </c>
      <c r="R5517" s="24">
        <f t="shared" si="862"/>
        <v>46029.339127999992</v>
      </c>
      <c r="S5517" s="25">
        <f t="shared" si="865"/>
        <v>0</v>
      </c>
      <c r="T5517" s="25">
        <f t="shared" si="866"/>
        <v>31256.609762013351</v>
      </c>
      <c r="U5517" s="25" t="str">
        <f t="shared" si="867"/>
        <v>charge</v>
      </c>
      <c r="W5517" s="25">
        <f t="shared" si="870"/>
        <v>0</v>
      </c>
      <c r="X5517" s="25">
        <f t="shared" si="868"/>
        <v>78000</v>
      </c>
      <c r="Y5517" s="25">
        <f t="shared" si="871"/>
        <v>0</v>
      </c>
      <c r="AA5517" s="25">
        <f t="shared" si="869"/>
        <v>0</v>
      </c>
      <c r="AC5517" s="25">
        <f t="shared" si="864"/>
        <v>31256.609762013351</v>
      </c>
    </row>
    <row r="5518" x14ac:dyDescent="0.2">
      <c r="L5518" s="24">
        <v>5513</v>
      </c>
      <c r="M5518" s="28">
        <v>0.55265343999999994</v>
      </c>
      <c r="O5518" s="24">
        <v>5513</v>
      </c>
      <c r="P5518" s="24">
        <f>'ROTH 1.0'!O5518*'קובץ טיוטה'!$D$10</f>
        <v>17840.511693040698</v>
      </c>
      <c r="Q5518" s="24">
        <f t="shared" si="863"/>
        <v>14240.511693040698</v>
      </c>
      <c r="R5518" s="24">
        <f t="shared" si="862"/>
        <v>37580.433919999996</v>
      </c>
      <c r="S5518" s="24">
        <f t="shared" si="865"/>
        <v>0</v>
      </c>
      <c r="T5518" s="24">
        <f t="shared" si="866"/>
        <v>23339.922226959297</v>
      </c>
      <c r="U5518" s="24" t="str">
        <f t="shared" si="867"/>
        <v>charge</v>
      </c>
      <c r="W5518" s="24">
        <f t="shared" si="870"/>
        <v>0</v>
      </c>
      <c r="X5518" s="24">
        <f t="shared" si="868"/>
        <v>78000</v>
      </c>
      <c r="Y5518" s="24">
        <f t="shared" si="871"/>
        <v>0</v>
      </c>
      <c r="AA5518" s="24">
        <f t="shared" si="869"/>
        <v>0</v>
      </c>
      <c r="AC5518" s="24">
        <f t="shared" si="864"/>
        <v>23339.922226959297</v>
      </c>
    </row>
    <row r="5519" x14ac:dyDescent="0.2">
      <c r="L5519" s="25">
        <v>5514</v>
      </c>
      <c r="M5519" s="29">
        <v>0.233377469</v>
      </c>
      <c r="O5519" s="25">
        <v>5514</v>
      </c>
      <c r="P5519" s="24">
        <f>'ROTH 1.0'!O5519*'קובץ טיוטה'!$D$10</f>
        <v>17447.42613841387</v>
      </c>
      <c r="Q5519" s="25">
        <f t="shared" si="863"/>
        <v>13847.42613841387</v>
      </c>
      <c r="R5519" s="24">
        <f t="shared" si="862"/>
        <v>15869.667892000001</v>
      </c>
      <c r="S5519" s="25">
        <f t="shared" si="865"/>
        <v>0</v>
      </c>
      <c r="T5519" s="25">
        <f t="shared" si="866"/>
        <v>2022.2417535861314</v>
      </c>
      <c r="U5519" s="25" t="str">
        <f t="shared" si="867"/>
        <v>charge</v>
      </c>
      <c r="W5519" s="25">
        <f t="shared" si="870"/>
        <v>0</v>
      </c>
      <c r="X5519" s="25">
        <f t="shared" si="868"/>
        <v>78000</v>
      </c>
      <c r="Y5519" s="25">
        <f t="shared" si="871"/>
        <v>0</v>
      </c>
      <c r="AA5519" s="25">
        <f t="shared" si="869"/>
        <v>0</v>
      </c>
      <c r="AC5519" s="25">
        <f t="shared" si="864"/>
        <v>2022.2417535861314</v>
      </c>
    </row>
    <row r="5520" x14ac:dyDescent="0.2">
      <c r="L5520" s="24">
        <v>5515</v>
      </c>
      <c r="M5520" s="28">
        <v>0</v>
      </c>
      <c r="O5520" s="24">
        <v>5515</v>
      </c>
      <c r="P5520" s="24">
        <f>'ROTH 1.0'!O5520*'קובץ טיוטה'!$D$10</f>
        <v>17640.401611254354</v>
      </c>
      <c r="Q5520" s="24">
        <f t="shared" si="863"/>
        <v>14040.401611254354</v>
      </c>
      <c r="R5520" s="24">
        <f t="shared" ref="R5520:R5583" si="872">M5520*$H$7*0.85</f>
        <v>0</v>
      </c>
      <c r="S5520" s="24">
        <f t="shared" si="865"/>
        <v>14040.401611254354</v>
      </c>
      <c r="T5520" s="24">
        <f t="shared" si="866"/>
        <v>0</v>
      </c>
      <c r="U5520" s="24" t="str">
        <f t="shared" si="867"/>
        <v>drain</v>
      </c>
      <c r="W5520" s="24">
        <f t="shared" si="870"/>
        <v>0</v>
      </c>
      <c r="X5520" s="24">
        <f t="shared" si="868"/>
        <v>63959.598388745646</v>
      </c>
      <c r="Y5520" s="24">
        <f t="shared" si="871"/>
        <v>14040.401611254354</v>
      </c>
      <c r="AA5520" s="24">
        <f t="shared" si="869"/>
        <v>0</v>
      </c>
      <c r="AC5520" s="24">
        <f t="shared" si="864"/>
        <v>0</v>
      </c>
    </row>
    <row r="5521" x14ac:dyDescent="0.2">
      <c r="L5521" s="25">
        <v>5516</v>
      </c>
      <c r="M5521" s="29">
        <v>0</v>
      </c>
      <c r="O5521" s="25">
        <v>5516</v>
      </c>
      <c r="P5521" s="24">
        <f>'ROTH 1.0'!O5521*'קובץ טיוטה'!$D$10</f>
        <v>16700.946459436051</v>
      </c>
      <c r="Q5521" s="25">
        <f t="shared" si="863"/>
        <v>13100.946459436051</v>
      </c>
      <c r="R5521" s="24">
        <f t="shared" si="872"/>
        <v>0</v>
      </c>
      <c r="S5521" s="25">
        <f t="shared" si="865"/>
        <v>13100.946459436051</v>
      </c>
      <c r="T5521" s="25">
        <f t="shared" si="866"/>
        <v>0</v>
      </c>
      <c r="U5521" s="25" t="str">
        <f t="shared" si="867"/>
        <v>drain</v>
      </c>
      <c r="W5521" s="25">
        <f t="shared" si="870"/>
        <v>0</v>
      </c>
      <c r="X5521" s="25">
        <f t="shared" si="868"/>
        <v>50858.651929309592</v>
      </c>
      <c r="Y5521" s="25">
        <f t="shared" si="871"/>
        <v>13100.946459436054</v>
      </c>
      <c r="AA5521" s="25">
        <f t="shared" si="869"/>
        <v>0</v>
      </c>
      <c r="AC5521" s="25">
        <f t="shared" si="864"/>
        <v>0</v>
      </c>
    </row>
    <row r="5522" x14ac:dyDescent="0.2">
      <c r="L5522" s="24">
        <v>5517</v>
      </c>
      <c r="M5522" s="28">
        <v>0</v>
      </c>
      <c r="O5522" s="24">
        <v>5517</v>
      </c>
      <c r="P5522" s="24">
        <f>'ROTH 1.0'!O5522*'קובץ טיוטה'!$D$10</f>
        <v>16295.134482954074</v>
      </c>
      <c r="Q5522" s="24">
        <f t="shared" si="863"/>
        <v>12695.134482954074</v>
      </c>
      <c r="R5522" s="24">
        <f t="shared" si="872"/>
        <v>0</v>
      </c>
      <c r="S5522" s="24">
        <f t="shared" si="865"/>
        <v>12695.134482954074</v>
      </c>
      <c r="T5522" s="24">
        <f t="shared" si="866"/>
        <v>0</v>
      </c>
      <c r="U5522" s="24" t="str">
        <f t="shared" si="867"/>
        <v>drain</v>
      </c>
      <c r="W5522" s="24">
        <f t="shared" si="870"/>
        <v>0</v>
      </c>
      <c r="X5522" s="24">
        <f t="shared" si="868"/>
        <v>38163.517446355516</v>
      </c>
      <c r="Y5522" s="24">
        <f t="shared" si="871"/>
        <v>12695.134482954076</v>
      </c>
      <c r="AA5522" s="24">
        <f t="shared" si="869"/>
        <v>0</v>
      </c>
      <c r="AC5522" s="24">
        <f t="shared" si="864"/>
        <v>0</v>
      </c>
    </row>
    <row r="5523" x14ac:dyDescent="0.2">
      <c r="L5523" s="25">
        <v>5518</v>
      </c>
      <c r="M5523" s="29">
        <v>0</v>
      </c>
      <c r="O5523" s="25">
        <v>5518</v>
      </c>
      <c r="P5523" s="24">
        <f>'ROTH 1.0'!O5523*'קובץ טיוטה'!$D$10</f>
        <v>15718.134056448049</v>
      </c>
      <c r="Q5523" s="25">
        <f t="shared" si="863"/>
        <v>12118.134056448049</v>
      </c>
      <c r="R5523" s="24">
        <f t="shared" si="872"/>
        <v>0</v>
      </c>
      <c r="S5523" s="25">
        <f t="shared" si="865"/>
        <v>12118.134056448049</v>
      </c>
      <c r="T5523" s="25">
        <f t="shared" si="866"/>
        <v>0</v>
      </c>
      <c r="U5523" s="25" t="str">
        <f t="shared" si="867"/>
        <v>drain</v>
      </c>
      <c r="W5523" s="25">
        <f t="shared" si="870"/>
        <v>0</v>
      </c>
      <c r="X5523" s="25">
        <f t="shared" si="868"/>
        <v>26045.383389907467</v>
      </c>
      <c r="Y5523" s="25">
        <f t="shared" si="871"/>
        <v>12118.134056448049</v>
      </c>
      <c r="AA5523" s="25">
        <f t="shared" si="869"/>
        <v>0</v>
      </c>
      <c r="AC5523" s="25">
        <f t="shared" si="864"/>
        <v>0</v>
      </c>
    </row>
    <row r="5524" x14ac:dyDescent="0.2">
      <c r="L5524" s="24">
        <v>5519</v>
      </c>
      <c r="M5524" s="28">
        <v>0</v>
      </c>
      <c r="O5524" s="24">
        <v>5519</v>
      </c>
      <c r="P5524" s="24">
        <f>'ROTH 1.0'!O5524*'קובץ טיוטה'!$D$10</f>
        <v>14918.207575746437</v>
      </c>
      <c r="Q5524" s="24">
        <f t="shared" si="863"/>
        <v>11318.207575746437</v>
      </c>
      <c r="R5524" s="24">
        <f t="shared" si="872"/>
        <v>0</v>
      </c>
      <c r="S5524" s="24">
        <f t="shared" si="865"/>
        <v>11318.207575746437</v>
      </c>
      <c r="T5524" s="24">
        <f t="shared" si="866"/>
        <v>0</v>
      </c>
      <c r="U5524" s="24" t="str">
        <f t="shared" si="867"/>
        <v>drain</v>
      </c>
      <c r="W5524" s="24">
        <f t="shared" si="870"/>
        <v>0</v>
      </c>
      <c r="X5524" s="24">
        <f t="shared" si="868"/>
        <v>14727.17581416103</v>
      </c>
      <c r="Y5524" s="24">
        <f t="shared" si="871"/>
        <v>11318.207575746437</v>
      </c>
      <c r="AA5524" s="24">
        <f t="shared" si="869"/>
        <v>0</v>
      </c>
      <c r="AC5524" s="24">
        <f t="shared" si="864"/>
        <v>0</v>
      </c>
    </row>
    <row r="5525" x14ac:dyDescent="0.2">
      <c r="L5525" s="25">
        <v>5520</v>
      </c>
      <c r="M5525" s="29">
        <v>0</v>
      </c>
      <c r="O5525" s="25">
        <v>5520</v>
      </c>
      <c r="P5525" s="24">
        <f>'ROTH 1.0'!O5525*'קובץ טיוטה'!$D$10</f>
        <v>13989.174689108235</v>
      </c>
      <c r="Q5525" s="25">
        <f t="shared" si="863"/>
        <v>10389.174689108235</v>
      </c>
      <c r="R5525" s="24">
        <f t="shared" si="872"/>
        <v>0</v>
      </c>
      <c r="S5525" s="25">
        <f t="shared" si="865"/>
        <v>10389.174689108235</v>
      </c>
      <c r="T5525" s="25">
        <f t="shared" si="866"/>
        <v>0</v>
      </c>
      <c r="U5525" s="25" t="str">
        <f t="shared" si="867"/>
        <v>drain</v>
      </c>
      <c r="W5525" s="25">
        <f t="shared" si="870"/>
        <v>0</v>
      </c>
      <c r="X5525" s="25">
        <f t="shared" si="868"/>
        <v>4338.001125052795</v>
      </c>
      <c r="Y5525" s="25">
        <f t="shared" si="871"/>
        <v>10389.174689108235</v>
      </c>
      <c r="AA5525" s="25">
        <f t="shared" si="869"/>
        <v>0</v>
      </c>
      <c r="AC5525" s="25">
        <f t="shared" si="864"/>
        <v>0</v>
      </c>
    </row>
    <row r="5526" x14ac:dyDescent="0.2">
      <c r="L5526" s="24">
        <v>5521</v>
      </c>
      <c r="M5526" s="28">
        <v>0</v>
      </c>
      <c r="O5526" s="24">
        <v>5521</v>
      </c>
      <c r="P5526" s="24">
        <f>'ROTH 1.0'!O5526*'קובץ טיוטה'!$D$10</f>
        <v>13539.568734919101</v>
      </c>
      <c r="Q5526" s="24">
        <f t="shared" si="863"/>
        <v>9939.5687349191012</v>
      </c>
      <c r="R5526" s="24">
        <f t="shared" si="872"/>
        <v>0</v>
      </c>
      <c r="S5526" s="24">
        <f t="shared" si="865"/>
        <v>9939.5687349191012</v>
      </c>
      <c r="T5526" s="24">
        <f t="shared" si="866"/>
        <v>0</v>
      </c>
      <c r="U5526" s="24" t="str">
        <f t="shared" si="867"/>
        <v>drain</v>
      </c>
      <c r="W5526" s="24">
        <f t="shared" si="870"/>
        <v>0</v>
      </c>
      <c r="X5526" s="24">
        <f t="shared" si="868"/>
        <v>0</v>
      </c>
      <c r="Y5526" s="24">
        <f t="shared" si="871"/>
        <v>4338.001125052795</v>
      </c>
      <c r="AA5526" s="24">
        <f t="shared" si="869"/>
        <v>5601.5676098663062</v>
      </c>
      <c r="AC5526" s="24">
        <f t="shared" si="864"/>
        <v>0</v>
      </c>
    </row>
    <row r="5527" x14ac:dyDescent="0.2">
      <c r="L5527" s="25">
        <v>5522</v>
      </c>
      <c r="M5527" s="29">
        <v>0</v>
      </c>
      <c r="O5527" s="25">
        <v>5522</v>
      </c>
      <c r="P5527" s="24">
        <f>'ROTH 1.0'!O5527*'קובץ טיוטה'!$D$10</f>
        <v>12883.927038574335</v>
      </c>
      <c r="Q5527" s="25">
        <f t="shared" si="863"/>
        <v>9283.9270385743348</v>
      </c>
      <c r="R5527" s="24">
        <f t="shared" si="872"/>
        <v>0</v>
      </c>
      <c r="S5527" s="25">
        <f t="shared" si="865"/>
        <v>9283.9270385743348</v>
      </c>
      <c r="T5527" s="25">
        <f t="shared" si="866"/>
        <v>0</v>
      </c>
      <c r="U5527" s="25" t="str">
        <f t="shared" si="867"/>
        <v>drain</v>
      </c>
      <c r="W5527" s="25">
        <f t="shared" si="870"/>
        <v>0</v>
      </c>
      <c r="X5527" s="25">
        <f t="shared" si="868"/>
        <v>0</v>
      </c>
      <c r="Y5527" s="25">
        <f t="shared" si="871"/>
        <v>0</v>
      </c>
      <c r="AA5527" s="25">
        <f t="shared" si="869"/>
        <v>9283.9270385743348</v>
      </c>
      <c r="AC5527" s="25">
        <f t="shared" si="864"/>
        <v>0</v>
      </c>
    </row>
    <row r="5528" x14ac:dyDescent="0.2">
      <c r="L5528" s="24">
        <v>5523</v>
      </c>
      <c r="M5528" s="28">
        <v>0</v>
      </c>
      <c r="O5528" s="24">
        <v>5523</v>
      </c>
      <c r="P5528" s="24">
        <f>'ROTH 1.0'!O5528*'קובץ טיוטה'!$D$10</f>
        <v>12528.489747242866</v>
      </c>
      <c r="Q5528" s="24">
        <f t="shared" si="863"/>
        <v>8928.4897472428656</v>
      </c>
      <c r="R5528" s="24">
        <f t="shared" si="872"/>
        <v>0</v>
      </c>
      <c r="S5528" s="24">
        <f t="shared" si="865"/>
        <v>8928.4897472428656</v>
      </c>
      <c r="T5528" s="24">
        <f t="shared" si="866"/>
        <v>0</v>
      </c>
      <c r="U5528" s="24" t="str">
        <f t="shared" si="867"/>
        <v>drain</v>
      </c>
      <c r="W5528" s="24">
        <f t="shared" si="870"/>
        <v>0</v>
      </c>
      <c r="X5528" s="24">
        <f t="shared" si="868"/>
        <v>0</v>
      </c>
      <c r="Y5528" s="24">
        <f t="shared" si="871"/>
        <v>0</v>
      </c>
      <c r="AA5528" s="24">
        <f t="shared" si="869"/>
        <v>8928.4897472428656</v>
      </c>
      <c r="AC5528" s="24">
        <f t="shared" si="864"/>
        <v>0</v>
      </c>
    </row>
    <row r="5529" x14ac:dyDescent="0.2">
      <c r="L5529" s="25">
        <v>5524</v>
      </c>
      <c r="M5529" s="29">
        <v>0</v>
      </c>
      <c r="O5529" s="25">
        <v>5524</v>
      </c>
      <c r="P5529" s="24">
        <f>'ROTH 1.0'!O5529*'קובץ טיוטה'!$D$10</f>
        <v>12229.55035795792</v>
      </c>
      <c r="Q5529" s="25">
        <f t="shared" si="863"/>
        <v>8629.5503579579199</v>
      </c>
      <c r="R5529" s="24">
        <f t="shared" si="872"/>
        <v>0</v>
      </c>
      <c r="S5529" s="25">
        <f t="shared" si="865"/>
        <v>8629.5503579579199</v>
      </c>
      <c r="T5529" s="25">
        <f t="shared" si="866"/>
        <v>0</v>
      </c>
      <c r="U5529" s="25" t="str">
        <f t="shared" si="867"/>
        <v>drain</v>
      </c>
      <c r="W5529" s="25">
        <f t="shared" si="870"/>
        <v>0</v>
      </c>
      <c r="X5529" s="25">
        <f t="shared" si="868"/>
        <v>0</v>
      </c>
      <c r="Y5529" s="25">
        <f t="shared" si="871"/>
        <v>0</v>
      </c>
      <c r="AA5529" s="25">
        <f t="shared" si="869"/>
        <v>8629.5503579579199</v>
      </c>
      <c r="AC5529" s="25">
        <f t="shared" si="864"/>
        <v>0</v>
      </c>
    </row>
    <row r="5530" x14ac:dyDescent="0.2">
      <c r="L5530" s="24">
        <v>5525</v>
      </c>
      <c r="M5530" s="28">
        <v>0</v>
      </c>
      <c r="O5530" s="24">
        <v>5525</v>
      </c>
      <c r="P5530" s="24">
        <f>'ROTH 1.0'!O5530*'קובץ טיוטה'!$D$10</f>
        <v>12259.72873046643</v>
      </c>
      <c r="Q5530" s="24">
        <f t="shared" si="863"/>
        <v>8659.7287304664296</v>
      </c>
      <c r="R5530" s="24">
        <f t="shared" si="872"/>
        <v>0</v>
      </c>
      <c r="S5530" s="24">
        <f t="shared" si="865"/>
        <v>8659.7287304664296</v>
      </c>
      <c r="T5530" s="24">
        <f t="shared" si="866"/>
        <v>0</v>
      </c>
      <c r="U5530" s="24" t="str">
        <f t="shared" si="867"/>
        <v>drain</v>
      </c>
      <c r="W5530" s="24">
        <f t="shared" si="870"/>
        <v>0</v>
      </c>
      <c r="X5530" s="24">
        <f t="shared" si="868"/>
        <v>0</v>
      </c>
      <c r="Y5530" s="24">
        <f t="shared" si="871"/>
        <v>0</v>
      </c>
      <c r="AA5530" s="24">
        <f t="shared" si="869"/>
        <v>8659.7287304664296</v>
      </c>
      <c r="AC5530" s="24">
        <f t="shared" si="864"/>
        <v>0</v>
      </c>
    </row>
    <row r="5531" x14ac:dyDescent="0.2">
      <c r="L5531" s="25">
        <v>5526</v>
      </c>
      <c r="M5531" s="29">
        <v>0</v>
      </c>
      <c r="O5531" s="25">
        <v>5526</v>
      </c>
      <c r="P5531" s="24">
        <f>'ROTH 1.0'!O5531*'קובץ טיוטה'!$D$10</f>
        <v>12279.89659129396</v>
      </c>
      <c r="Q5531" s="25">
        <f t="shared" si="863"/>
        <v>8679.8965912939602</v>
      </c>
      <c r="R5531" s="24">
        <f t="shared" si="872"/>
        <v>0</v>
      </c>
      <c r="S5531" s="25">
        <f t="shared" si="865"/>
        <v>8679.8965912939602</v>
      </c>
      <c r="T5531" s="25">
        <f t="shared" si="866"/>
        <v>0</v>
      </c>
      <c r="U5531" s="25" t="str">
        <f t="shared" si="867"/>
        <v>drain</v>
      </c>
      <c r="W5531" s="25">
        <f t="shared" si="870"/>
        <v>0</v>
      </c>
      <c r="X5531" s="25">
        <f t="shared" si="868"/>
        <v>0</v>
      </c>
      <c r="Y5531" s="25">
        <f t="shared" si="871"/>
        <v>0</v>
      </c>
      <c r="AA5531" s="25">
        <f t="shared" si="869"/>
        <v>8679.8965912939602</v>
      </c>
      <c r="AC5531" s="25">
        <f t="shared" si="864"/>
        <v>0</v>
      </c>
    </row>
    <row r="5532" x14ac:dyDescent="0.2">
      <c r="L5532" s="24">
        <v>5527</v>
      </c>
      <c r="M5532" s="28">
        <v>0.121245214</v>
      </c>
      <c r="O5532" s="24">
        <v>5527</v>
      </c>
      <c r="P5532" s="24">
        <f>'ROTH 1.0'!O5532*'קובץ טיוטה'!$D$10</f>
        <v>12887.148295304174</v>
      </c>
      <c r="Q5532" s="24">
        <f t="shared" si="863"/>
        <v>9287.1482953041741</v>
      </c>
      <c r="R5532" s="24">
        <f t="shared" si="872"/>
        <v>8244.6745520000004</v>
      </c>
      <c r="S5532" s="24">
        <f t="shared" si="865"/>
        <v>1042.4737433041737</v>
      </c>
      <c r="T5532" s="24">
        <f t="shared" si="866"/>
        <v>0</v>
      </c>
      <c r="U5532" s="24" t="str">
        <f t="shared" si="867"/>
        <v>drain</v>
      </c>
      <c r="W5532" s="24">
        <f t="shared" si="870"/>
        <v>0</v>
      </c>
      <c r="X5532" s="24">
        <f t="shared" si="868"/>
        <v>0</v>
      </c>
      <c r="Y5532" s="24">
        <f t="shared" si="871"/>
        <v>0</v>
      </c>
      <c r="AA5532" s="24">
        <f t="shared" si="869"/>
        <v>1042.4737433041737</v>
      </c>
      <c r="AC5532" s="24">
        <f t="shared" si="864"/>
        <v>0</v>
      </c>
    </row>
    <row r="5533" x14ac:dyDescent="0.2">
      <c r="L5533" s="25">
        <v>5528</v>
      </c>
      <c r="M5533" s="29">
        <v>0.223610949</v>
      </c>
      <c r="O5533" s="25">
        <v>5528</v>
      </c>
      <c r="P5533" s="24">
        <f>'ROTH 1.0'!O5533*'קובץ טיוטה'!$D$10</f>
        <v>14139.595658784528</v>
      </c>
      <c r="Q5533" s="25">
        <f t="shared" si="863"/>
        <v>10539.595658784528</v>
      </c>
      <c r="R5533" s="24">
        <f t="shared" si="872"/>
        <v>15205.544531999998</v>
      </c>
      <c r="S5533" s="25">
        <f t="shared" si="865"/>
        <v>0</v>
      </c>
      <c r="T5533" s="25">
        <f t="shared" si="866"/>
        <v>4665.9488732154696</v>
      </c>
      <c r="U5533" s="25" t="str">
        <f t="shared" si="867"/>
        <v>charge</v>
      </c>
      <c r="W5533" s="25">
        <f t="shared" si="870"/>
        <v>4199.353985893923</v>
      </c>
      <c r="X5533" s="25">
        <f t="shared" si="868"/>
        <v>4199.353985893923</v>
      </c>
      <c r="Y5533" s="25">
        <f t="shared" si="871"/>
        <v>0</v>
      </c>
      <c r="AA5533" s="25">
        <f t="shared" si="869"/>
        <v>0</v>
      </c>
      <c r="AC5533" s="25">
        <f t="shared" si="864"/>
        <v>466.59488732154659</v>
      </c>
    </row>
    <row r="5534" x14ac:dyDescent="0.2">
      <c r="L5534" s="24">
        <v>5529</v>
      </c>
      <c r="M5534" s="28">
        <v>0.43235463699999999</v>
      </c>
      <c r="O5534" s="24">
        <v>5529</v>
      </c>
      <c r="P5534" s="24">
        <f>'ROTH 1.0'!O5534*'קובץ טיוטה'!$D$10</f>
        <v>15608.952208248802</v>
      </c>
      <c r="Q5534" s="24">
        <f t="shared" si="863"/>
        <v>12008.952208248802</v>
      </c>
      <c r="R5534" s="24">
        <f t="shared" si="872"/>
        <v>29400.115315999999</v>
      </c>
      <c r="S5534" s="24">
        <f t="shared" si="865"/>
        <v>0</v>
      </c>
      <c r="T5534" s="24">
        <f t="shared" si="866"/>
        <v>17391.163107751199</v>
      </c>
      <c r="U5534" s="24" t="str">
        <f t="shared" si="867"/>
        <v>charge</v>
      </c>
      <c r="W5534" s="24">
        <f t="shared" si="870"/>
        <v>15652.046796976079</v>
      </c>
      <c r="X5534" s="24">
        <f t="shared" si="868"/>
        <v>19851.400782870001</v>
      </c>
      <c r="Y5534" s="24">
        <f t="shared" si="871"/>
        <v>0</v>
      </c>
      <c r="AA5534" s="24">
        <f t="shared" si="869"/>
        <v>0</v>
      </c>
      <c r="AC5534" s="24">
        <f t="shared" si="864"/>
        <v>1739.1163107751199</v>
      </c>
    </row>
    <row r="5535" x14ac:dyDescent="0.2">
      <c r="L5535" s="25">
        <v>5530</v>
      </c>
      <c r="M5535" s="29">
        <v>0.56086087399999995</v>
      </c>
      <c r="O5535" s="25">
        <v>5530</v>
      </c>
      <c r="P5535" s="24">
        <f>'ROTH 1.0'!O5535*'קובץ טיוטה'!$D$10</f>
        <v>15928.703553726318</v>
      </c>
      <c r="Q5535" s="25">
        <f t="shared" si="863"/>
        <v>12328.703553726318</v>
      </c>
      <c r="R5535" s="24">
        <f t="shared" si="872"/>
        <v>38138.539431999998</v>
      </c>
      <c r="S5535" s="25">
        <f t="shared" si="865"/>
        <v>0</v>
      </c>
      <c r="T5535" s="25">
        <f t="shared" si="866"/>
        <v>25809.83587827368</v>
      </c>
      <c r="U5535" s="25" t="str">
        <f t="shared" si="867"/>
        <v>charge</v>
      </c>
      <c r="W5535" s="25">
        <f t="shared" si="870"/>
        <v>23228.852290446313</v>
      </c>
      <c r="X5535" s="25">
        <f t="shared" si="868"/>
        <v>43080.253073316315</v>
      </c>
      <c r="Y5535" s="25">
        <f t="shared" si="871"/>
        <v>0</v>
      </c>
      <c r="AA5535" s="25">
        <f t="shared" si="869"/>
        <v>0</v>
      </c>
      <c r="AC5535" s="25">
        <f t="shared" si="864"/>
        <v>2580.9835878273661</v>
      </c>
    </row>
    <row r="5536" x14ac:dyDescent="0.2">
      <c r="L5536" s="24">
        <v>5531</v>
      </c>
      <c r="M5536" s="28">
        <v>0.62916420499999992</v>
      </c>
      <c r="O5536" s="24">
        <v>5531</v>
      </c>
      <c r="P5536" s="24">
        <f>'ROTH 1.0'!O5536*'קובץ טיוטה'!$D$10</f>
        <v>16440.784209793546</v>
      </c>
      <c r="Q5536" s="24">
        <f t="shared" si="863"/>
        <v>12840.784209793546</v>
      </c>
      <c r="R5536" s="24">
        <f t="shared" si="872"/>
        <v>42783.165939999992</v>
      </c>
      <c r="S5536" s="24">
        <f t="shared" si="865"/>
        <v>0</v>
      </c>
      <c r="T5536" s="24">
        <f t="shared" si="866"/>
        <v>29942.381730206445</v>
      </c>
      <c r="U5536" s="24" t="str">
        <f t="shared" si="867"/>
        <v>charge</v>
      </c>
      <c r="W5536" s="24">
        <f t="shared" si="870"/>
        <v>26948.143557185802</v>
      </c>
      <c r="X5536" s="24">
        <f t="shared" si="868"/>
        <v>70028.396630502117</v>
      </c>
      <c r="Y5536" s="24">
        <f t="shared" si="871"/>
        <v>0</v>
      </c>
      <c r="AA5536" s="24">
        <f t="shared" si="869"/>
        <v>0</v>
      </c>
      <c r="AC5536" s="24">
        <f t="shared" si="864"/>
        <v>2994.2381730206434</v>
      </c>
    </row>
    <row r="5537" x14ac:dyDescent="0.2">
      <c r="L5537" s="25">
        <v>5532</v>
      </c>
      <c r="M5537" s="29">
        <v>0.70037767500000003</v>
      </c>
      <c r="O5537" s="25">
        <v>5532</v>
      </c>
      <c r="P5537" s="24">
        <f>'ROTH 1.0'!O5537*'קובץ טיוטה'!$D$10</f>
        <v>16945.433466690265</v>
      </c>
      <c r="Q5537" s="25">
        <f t="shared" si="863"/>
        <v>13345.433466690265</v>
      </c>
      <c r="R5537" s="24">
        <f t="shared" si="872"/>
        <v>47625.681899999996</v>
      </c>
      <c r="S5537" s="25">
        <f t="shared" si="865"/>
        <v>0</v>
      </c>
      <c r="T5537" s="25">
        <f t="shared" si="866"/>
        <v>34280.248433309731</v>
      </c>
      <c r="U5537" s="25" t="str">
        <f t="shared" si="867"/>
        <v>charge</v>
      </c>
      <c r="W5537" s="25">
        <f t="shared" si="870"/>
        <v>7971.6033694978833</v>
      </c>
      <c r="X5537" s="25">
        <f t="shared" si="868"/>
        <v>78000</v>
      </c>
      <c r="Y5537" s="25">
        <f t="shared" si="871"/>
        <v>0</v>
      </c>
      <c r="AA5537" s="25">
        <f t="shared" si="869"/>
        <v>0</v>
      </c>
      <c r="AC5537" s="25">
        <f t="shared" si="864"/>
        <v>26308.645063811848</v>
      </c>
    </row>
    <row r="5538" x14ac:dyDescent="0.2">
      <c r="L5538" s="24">
        <v>5533</v>
      </c>
      <c r="M5538" s="28">
        <v>0.7375059129999999</v>
      </c>
      <c r="O5538" s="24">
        <v>5533</v>
      </c>
      <c r="P5538" s="24">
        <f>'ROTH 1.0'!O5538*'קובץ טיוטה'!$D$10</f>
        <v>17604.071398933833</v>
      </c>
      <c r="Q5538" s="24">
        <f t="shared" si="863"/>
        <v>14004.071398933833</v>
      </c>
      <c r="R5538" s="24">
        <f t="shared" si="872"/>
        <v>50150.402083999987</v>
      </c>
      <c r="S5538" s="24">
        <f t="shared" si="865"/>
        <v>0</v>
      </c>
      <c r="T5538" s="24">
        <f t="shared" si="866"/>
        <v>36146.330685066154</v>
      </c>
      <c r="U5538" s="24" t="str">
        <f t="shared" si="867"/>
        <v>charge</v>
      </c>
      <c r="W5538" s="24">
        <f t="shared" si="870"/>
        <v>0</v>
      </c>
      <c r="X5538" s="24">
        <f t="shared" si="868"/>
        <v>78000</v>
      </c>
      <c r="Y5538" s="24">
        <f t="shared" si="871"/>
        <v>0</v>
      </c>
      <c r="AA5538" s="24">
        <f t="shared" si="869"/>
        <v>0</v>
      </c>
      <c r="AC5538" s="24">
        <f t="shared" si="864"/>
        <v>36146.330685066154</v>
      </c>
    </row>
    <row r="5539" x14ac:dyDescent="0.2">
      <c r="L5539" s="25">
        <v>5534</v>
      </c>
      <c r="M5539" s="29">
        <v>0.74169689900000002</v>
      </c>
      <c r="O5539" s="25">
        <v>5534</v>
      </c>
      <c r="P5539" s="24">
        <f>'ROTH 1.0'!O5539*'קובץ טיוטה'!$D$10</f>
        <v>17986.187916050847</v>
      </c>
      <c r="Q5539" s="25">
        <f t="shared" si="863"/>
        <v>14386.187916050847</v>
      </c>
      <c r="R5539" s="24">
        <f t="shared" si="872"/>
        <v>50435.389132000004</v>
      </c>
      <c r="S5539" s="25">
        <f t="shared" si="865"/>
        <v>0</v>
      </c>
      <c r="T5539" s="25">
        <f t="shared" si="866"/>
        <v>36049.201215949157</v>
      </c>
      <c r="U5539" s="25" t="str">
        <f t="shared" si="867"/>
        <v>charge</v>
      </c>
      <c r="W5539" s="25">
        <f t="shared" si="870"/>
        <v>0</v>
      </c>
      <c r="X5539" s="25">
        <f t="shared" si="868"/>
        <v>78000</v>
      </c>
      <c r="Y5539" s="25">
        <f t="shared" si="871"/>
        <v>0</v>
      </c>
      <c r="AA5539" s="25">
        <f t="shared" si="869"/>
        <v>0</v>
      </c>
      <c r="AC5539" s="25">
        <f t="shared" si="864"/>
        <v>36049.201215949157</v>
      </c>
    </row>
    <row r="5540" x14ac:dyDescent="0.2">
      <c r="L5540" s="24">
        <v>5535</v>
      </c>
      <c r="M5540" s="28">
        <v>0.72805917900000006</v>
      </c>
      <c r="O5540" s="24">
        <v>5535</v>
      </c>
      <c r="P5540" s="24">
        <f>'ROTH 1.0'!O5540*'קובץ טיוטה'!$D$10</f>
        <v>18148.605779094796</v>
      </c>
      <c r="Q5540" s="24">
        <f t="shared" si="863"/>
        <v>14548.605779094796</v>
      </c>
      <c r="R5540" s="24">
        <f t="shared" si="872"/>
        <v>49508.024172000005</v>
      </c>
      <c r="S5540" s="24">
        <f t="shared" si="865"/>
        <v>0</v>
      </c>
      <c r="T5540" s="24">
        <f t="shared" si="866"/>
        <v>34959.418392905209</v>
      </c>
      <c r="U5540" s="24" t="str">
        <f t="shared" si="867"/>
        <v>charge</v>
      </c>
      <c r="W5540" s="24">
        <f t="shared" si="870"/>
        <v>0</v>
      </c>
      <c r="X5540" s="24">
        <f t="shared" si="868"/>
        <v>78000</v>
      </c>
      <c r="Y5540" s="24">
        <f t="shared" si="871"/>
        <v>0</v>
      </c>
      <c r="AA5540" s="24">
        <f t="shared" si="869"/>
        <v>0</v>
      </c>
      <c r="AC5540" s="24">
        <f t="shared" si="864"/>
        <v>34959.418392905209</v>
      </c>
    </row>
    <row r="5541" x14ac:dyDescent="0.2">
      <c r="L5541" s="25">
        <v>5536</v>
      </c>
      <c r="M5541" s="29">
        <v>0.677895735</v>
      </c>
      <c r="O5541" s="25">
        <v>5536</v>
      </c>
      <c r="P5541" s="24">
        <f>'ROTH 1.0'!O5541*'קובץ טיוטה'!$D$10</f>
        <v>18001.467798335143</v>
      </c>
      <c r="Q5541" s="25">
        <f t="shared" si="863"/>
        <v>14401.467798335143</v>
      </c>
      <c r="R5541" s="24">
        <f t="shared" si="872"/>
        <v>46096.909979999997</v>
      </c>
      <c r="S5541" s="25">
        <f t="shared" si="865"/>
        <v>0</v>
      </c>
      <c r="T5541" s="25">
        <f t="shared" si="866"/>
        <v>31695.442181664854</v>
      </c>
      <c r="U5541" s="25" t="str">
        <f t="shared" si="867"/>
        <v>charge</v>
      </c>
      <c r="W5541" s="25">
        <f t="shared" si="870"/>
        <v>0</v>
      </c>
      <c r="X5541" s="25">
        <f t="shared" si="868"/>
        <v>78000</v>
      </c>
      <c r="Y5541" s="25">
        <f t="shared" si="871"/>
        <v>0</v>
      </c>
      <c r="AA5541" s="25">
        <f t="shared" si="869"/>
        <v>0</v>
      </c>
      <c r="AC5541" s="25">
        <f t="shared" si="864"/>
        <v>31695.442181664854</v>
      </c>
    </row>
    <row r="5542" x14ac:dyDescent="0.2">
      <c r="L5542" s="24">
        <v>5537</v>
      </c>
      <c r="M5542" s="28">
        <v>0.58716404099999997</v>
      </c>
      <c r="O5542" s="24">
        <v>5537</v>
      </c>
      <c r="P5542" s="24">
        <f>'ROTH 1.0'!O5542*'קובץ טיוטה'!$D$10</f>
        <v>17508.111424840376</v>
      </c>
      <c r="Q5542" s="24">
        <f t="shared" si="863"/>
        <v>13908.111424840376</v>
      </c>
      <c r="R5542" s="24">
        <f t="shared" si="872"/>
        <v>39927.154788</v>
      </c>
      <c r="S5542" s="24">
        <f t="shared" si="865"/>
        <v>0</v>
      </c>
      <c r="T5542" s="24">
        <f t="shared" si="866"/>
        <v>26019.043363159624</v>
      </c>
      <c r="U5542" s="24" t="str">
        <f t="shared" si="867"/>
        <v>charge</v>
      </c>
      <c r="W5542" s="24">
        <f t="shared" si="870"/>
        <v>0</v>
      </c>
      <c r="X5542" s="24">
        <f t="shared" si="868"/>
        <v>78000</v>
      </c>
      <c r="Y5542" s="24">
        <f t="shared" si="871"/>
        <v>0</v>
      </c>
      <c r="AA5542" s="24">
        <f t="shared" si="869"/>
        <v>0</v>
      </c>
      <c r="AC5542" s="24">
        <f t="shared" si="864"/>
        <v>26019.043363159624</v>
      </c>
    </row>
    <row r="5543" x14ac:dyDescent="0.2">
      <c r="L5543" s="25">
        <v>5538</v>
      </c>
      <c r="M5543" s="29">
        <v>0.218208178</v>
      </c>
      <c r="O5543" s="25">
        <v>5538</v>
      </c>
      <c r="P5543" s="24">
        <f>'ROTH 1.0'!O5543*'קובץ טיוטה'!$D$10</f>
        <v>17387.768835176579</v>
      </c>
      <c r="Q5543" s="25">
        <f t="shared" si="863"/>
        <v>13787.768835176579</v>
      </c>
      <c r="R5543" s="24">
        <f t="shared" si="872"/>
        <v>14838.156104</v>
      </c>
      <c r="S5543" s="25">
        <f t="shared" si="865"/>
        <v>0</v>
      </c>
      <c r="T5543" s="25">
        <f t="shared" si="866"/>
        <v>1050.3872688234205</v>
      </c>
      <c r="U5543" s="25" t="str">
        <f t="shared" si="867"/>
        <v>charge</v>
      </c>
      <c r="W5543" s="25">
        <f t="shared" si="870"/>
        <v>0</v>
      </c>
      <c r="X5543" s="25">
        <f t="shared" si="868"/>
        <v>78000</v>
      </c>
      <c r="Y5543" s="25">
        <f t="shared" si="871"/>
        <v>0</v>
      </c>
      <c r="AA5543" s="25">
        <f t="shared" si="869"/>
        <v>0</v>
      </c>
      <c r="AC5543" s="25">
        <f t="shared" si="864"/>
        <v>1050.3872688234205</v>
      </c>
    </row>
    <row r="5544" x14ac:dyDescent="0.2">
      <c r="L5544" s="24">
        <v>5539</v>
      </c>
      <c r="M5544" s="28">
        <v>0</v>
      </c>
      <c r="O5544" s="24">
        <v>5539</v>
      </c>
      <c r="P5544" s="24">
        <f>'ROTH 1.0'!O5544*'קובץ טיוטה'!$D$10</f>
        <v>16987.820911267387</v>
      </c>
      <c r="Q5544" s="24">
        <f t="shared" si="863"/>
        <v>13387.820911267387</v>
      </c>
      <c r="R5544" s="24">
        <f t="shared" si="872"/>
        <v>0</v>
      </c>
      <c r="S5544" s="24">
        <f t="shared" si="865"/>
        <v>13387.820911267387</v>
      </c>
      <c r="T5544" s="24">
        <f t="shared" si="866"/>
        <v>0</v>
      </c>
      <c r="U5544" s="24" t="str">
        <f t="shared" si="867"/>
        <v>drain</v>
      </c>
      <c r="W5544" s="24">
        <f t="shared" si="870"/>
        <v>0</v>
      </c>
      <c r="X5544" s="24">
        <f t="shared" si="868"/>
        <v>64612.179088732613</v>
      </c>
      <c r="Y5544" s="24">
        <f t="shared" si="871"/>
        <v>13387.820911267387</v>
      </c>
      <c r="AA5544" s="24">
        <f t="shared" si="869"/>
        <v>0</v>
      </c>
      <c r="AC5544" s="24">
        <f t="shared" si="864"/>
        <v>0</v>
      </c>
    </row>
    <row r="5545" x14ac:dyDescent="0.2">
      <c r="L5545" s="25">
        <v>5540</v>
      </c>
      <c r="M5545" s="29">
        <v>0</v>
      </c>
      <c r="O5545" s="25">
        <v>5540</v>
      </c>
      <c r="P5545" s="24">
        <f>'ROTH 1.0'!O5545*'קובץ טיוטה'!$D$10</f>
        <v>16562.545754662344</v>
      </c>
      <c r="Q5545" s="25">
        <f t="shared" si="863"/>
        <v>12962.545754662344</v>
      </c>
      <c r="R5545" s="24">
        <f t="shared" si="872"/>
        <v>0</v>
      </c>
      <c r="S5545" s="25">
        <f t="shared" si="865"/>
        <v>12962.545754662344</v>
      </c>
      <c r="T5545" s="25">
        <f t="shared" si="866"/>
        <v>0</v>
      </c>
      <c r="U5545" s="25" t="str">
        <f t="shared" si="867"/>
        <v>drain</v>
      </c>
      <c r="W5545" s="25">
        <f t="shared" si="870"/>
        <v>0</v>
      </c>
      <c r="X5545" s="25">
        <f t="shared" si="868"/>
        <v>51649.633334070269</v>
      </c>
      <c r="Y5545" s="25">
        <f t="shared" si="871"/>
        <v>12962.545754662344</v>
      </c>
      <c r="AA5545" s="25">
        <f t="shared" si="869"/>
        <v>0</v>
      </c>
      <c r="AC5545" s="25">
        <f t="shared" si="864"/>
        <v>0</v>
      </c>
    </row>
    <row r="5546" x14ac:dyDescent="0.2">
      <c r="L5546" s="24">
        <v>5541</v>
      </c>
      <c r="M5546" s="28">
        <v>0</v>
      </c>
      <c r="O5546" s="24">
        <v>5541</v>
      </c>
      <c r="P5546" s="24">
        <f>'ROTH 1.0'!O5546*'קובץ טיוטה'!$D$10</f>
        <v>16075.616185811248</v>
      </c>
      <c r="Q5546" s="24">
        <f t="shared" si="863"/>
        <v>12475.616185811248</v>
      </c>
      <c r="R5546" s="24">
        <f t="shared" si="872"/>
        <v>0</v>
      </c>
      <c r="S5546" s="24">
        <f t="shared" si="865"/>
        <v>12475.616185811248</v>
      </c>
      <c r="T5546" s="24">
        <f t="shared" si="866"/>
        <v>0</v>
      </c>
      <c r="U5546" s="24" t="str">
        <f t="shared" si="867"/>
        <v>drain</v>
      </c>
      <c r="W5546" s="24">
        <f t="shared" si="870"/>
        <v>0</v>
      </c>
      <c r="X5546" s="24">
        <f t="shared" si="868"/>
        <v>39174.017148259023</v>
      </c>
      <c r="Y5546" s="24">
        <f t="shared" si="871"/>
        <v>12475.616185811246</v>
      </c>
      <c r="AA5546" s="24">
        <f t="shared" si="869"/>
        <v>0</v>
      </c>
      <c r="AC5546" s="24">
        <f t="shared" si="864"/>
        <v>0</v>
      </c>
    </row>
    <row r="5547" x14ac:dyDescent="0.2">
      <c r="L5547" s="25">
        <v>5542</v>
      </c>
      <c r="M5547" s="29">
        <v>0</v>
      </c>
      <c r="O5547" s="25">
        <v>5542</v>
      </c>
      <c r="P5547" s="24">
        <f>'ROTH 1.0'!O5547*'קובץ טיוטה'!$D$10</f>
        <v>15556.709341428807</v>
      </c>
      <c r="Q5547" s="25">
        <f t="shared" si="863"/>
        <v>11956.709341428807</v>
      </c>
      <c r="R5547" s="24">
        <f t="shared" si="872"/>
        <v>0</v>
      </c>
      <c r="S5547" s="25">
        <f t="shared" si="865"/>
        <v>11956.709341428807</v>
      </c>
      <c r="T5547" s="25">
        <f t="shared" si="866"/>
        <v>0</v>
      </c>
      <c r="U5547" s="25" t="str">
        <f t="shared" si="867"/>
        <v>drain</v>
      </c>
      <c r="W5547" s="25">
        <f t="shared" si="870"/>
        <v>0</v>
      </c>
      <c r="X5547" s="25">
        <f t="shared" si="868"/>
        <v>27217.307806830217</v>
      </c>
      <c r="Y5547" s="25">
        <f t="shared" si="871"/>
        <v>11956.709341428807</v>
      </c>
      <c r="AA5547" s="25">
        <f t="shared" si="869"/>
        <v>0</v>
      </c>
      <c r="AC5547" s="25">
        <f t="shared" si="864"/>
        <v>0</v>
      </c>
    </row>
    <row r="5548" x14ac:dyDescent="0.2">
      <c r="L5548" s="24">
        <v>5543</v>
      </c>
      <c r="M5548" s="28">
        <v>0</v>
      </c>
      <c r="O5548" s="24">
        <v>5543</v>
      </c>
      <c r="P5548" s="24">
        <f>'ROTH 1.0'!O5548*'קובץ טיוטה'!$D$10</f>
        <v>14703.646979550249</v>
      </c>
      <c r="Q5548" s="24">
        <f t="shared" si="863"/>
        <v>11103.646979550249</v>
      </c>
      <c r="R5548" s="24">
        <f t="shared" si="872"/>
        <v>0</v>
      </c>
      <c r="S5548" s="24">
        <f t="shared" si="865"/>
        <v>11103.646979550249</v>
      </c>
      <c r="T5548" s="24">
        <f t="shared" si="866"/>
        <v>0</v>
      </c>
      <c r="U5548" s="24" t="str">
        <f t="shared" si="867"/>
        <v>drain</v>
      </c>
      <c r="W5548" s="24">
        <f t="shared" si="870"/>
        <v>0</v>
      </c>
      <c r="X5548" s="24">
        <f t="shared" si="868"/>
        <v>16113.660827279968</v>
      </c>
      <c r="Y5548" s="24">
        <f t="shared" si="871"/>
        <v>11103.646979550249</v>
      </c>
      <c r="AA5548" s="24">
        <f t="shared" si="869"/>
        <v>0</v>
      </c>
      <c r="AC5548" s="24">
        <f t="shared" si="864"/>
        <v>0</v>
      </c>
    </row>
    <row r="5549" x14ac:dyDescent="0.2">
      <c r="L5549" s="25">
        <v>5544</v>
      </c>
      <c r="M5549" s="29">
        <v>0</v>
      </c>
      <c r="O5549" s="25">
        <v>5544</v>
      </c>
      <c r="P5549" s="24">
        <f>'ROTH 1.0'!O5549*'קובץ טיוטה'!$D$10</f>
        <v>13903.761619961611</v>
      </c>
      <c r="Q5549" s="25">
        <f t="shared" si="863"/>
        <v>10303.761619961611</v>
      </c>
      <c r="R5549" s="24">
        <f t="shared" si="872"/>
        <v>0</v>
      </c>
      <c r="S5549" s="25">
        <f t="shared" si="865"/>
        <v>10303.761619961611</v>
      </c>
      <c r="T5549" s="25">
        <f t="shared" si="866"/>
        <v>0</v>
      </c>
      <c r="U5549" s="25" t="str">
        <f t="shared" si="867"/>
        <v>drain</v>
      </c>
      <c r="W5549" s="25">
        <f t="shared" si="870"/>
        <v>0</v>
      </c>
      <c r="X5549" s="25">
        <f t="shared" si="868"/>
        <v>5809.8992073183563</v>
      </c>
      <c r="Y5549" s="25">
        <f t="shared" si="871"/>
        <v>10303.761619961611</v>
      </c>
      <c r="AA5549" s="25">
        <f t="shared" si="869"/>
        <v>0</v>
      </c>
      <c r="AC5549" s="25">
        <f t="shared" si="864"/>
        <v>0</v>
      </c>
    </row>
    <row r="5550" x14ac:dyDescent="0.2">
      <c r="L5550" s="24">
        <v>5545</v>
      </c>
      <c r="M5550" s="28">
        <v>0</v>
      </c>
      <c r="O5550" s="24">
        <v>5545</v>
      </c>
      <c r="P5550" s="24">
        <f>'ROTH 1.0'!O5550*'קובץ טיוטה'!$D$10</f>
        <v>13312.201954835495</v>
      </c>
      <c r="Q5550" s="24">
        <f t="shared" si="863"/>
        <v>9712.2019548354947</v>
      </c>
      <c r="R5550" s="24">
        <f t="shared" si="872"/>
        <v>0</v>
      </c>
      <c r="S5550" s="24">
        <f t="shared" si="865"/>
        <v>9712.2019548354947</v>
      </c>
      <c r="T5550" s="24">
        <f t="shared" si="866"/>
        <v>0</v>
      </c>
      <c r="U5550" s="24" t="str">
        <f t="shared" si="867"/>
        <v>drain</v>
      </c>
      <c r="W5550" s="24">
        <f t="shared" si="870"/>
        <v>0</v>
      </c>
      <c r="X5550" s="24">
        <f t="shared" si="868"/>
        <v>0</v>
      </c>
      <c r="Y5550" s="24">
        <f t="shared" si="871"/>
        <v>5809.8992073183563</v>
      </c>
      <c r="AA5550" s="24">
        <f t="shared" si="869"/>
        <v>3902.3027475171384</v>
      </c>
      <c r="AC5550" s="24">
        <f t="shared" si="864"/>
        <v>0</v>
      </c>
    </row>
    <row r="5551" x14ac:dyDescent="0.2">
      <c r="L5551" s="25">
        <v>5546</v>
      </c>
      <c r="M5551" s="29">
        <v>0</v>
      </c>
      <c r="O5551" s="25">
        <v>5546</v>
      </c>
      <c r="P5551" s="24">
        <f>'ROTH 1.0'!O5551*'קובץ טיוטה'!$D$10</f>
        <v>12833.489028210839</v>
      </c>
      <c r="Q5551" s="25">
        <f t="shared" si="863"/>
        <v>9233.489028210839</v>
      </c>
      <c r="R5551" s="24">
        <f t="shared" si="872"/>
        <v>0</v>
      </c>
      <c r="S5551" s="25">
        <f t="shared" si="865"/>
        <v>9233.489028210839</v>
      </c>
      <c r="T5551" s="25">
        <f t="shared" si="866"/>
        <v>0</v>
      </c>
      <c r="U5551" s="25" t="str">
        <f t="shared" si="867"/>
        <v>drain</v>
      </c>
      <c r="W5551" s="25">
        <f t="shared" si="870"/>
        <v>0</v>
      </c>
      <c r="X5551" s="25">
        <f t="shared" si="868"/>
        <v>0</v>
      </c>
      <c r="Y5551" s="25">
        <f t="shared" si="871"/>
        <v>0</v>
      </c>
      <c r="AA5551" s="25">
        <f t="shared" si="869"/>
        <v>9233.489028210839</v>
      </c>
      <c r="AC5551" s="25">
        <f t="shared" si="864"/>
        <v>0</v>
      </c>
    </row>
    <row r="5552" x14ac:dyDescent="0.2">
      <c r="L5552" s="24">
        <v>5547</v>
      </c>
      <c r="M5552" s="28">
        <v>0</v>
      </c>
      <c r="O5552" s="24">
        <v>5547</v>
      </c>
      <c r="P5552" s="24">
        <f>'ROTH 1.0'!O5552*'קובץ טיוטה'!$D$10</f>
        <v>12357.953160489569</v>
      </c>
      <c r="Q5552" s="24">
        <f t="shared" si="863"/>
        <v>8757.9531604895692</v>
      </c>
      <c r="R5552" s="24">
        <f t="shared" si="872"/>
        <v>0</v>
      </c>
      <c r="S5552" s="24">
        <f t="shared" si="865"/>
        <v>8757.9531604895692</v>
      </c>
      <c r="T5552" s="24">
        <f t="shared" si="866"/>
        <v>0</v>
      </c>
      <c r="U5552" s="24" t="str">
        <f t="shared" si="867"/>
        <v>drain</v>
      </c>
      <c r="W5552" s="24">
        <f t="shared" si="870"/>
        <v>0</v>
      </c>
      <c r="X5552" s="24">
        <f t="shared" si="868"/>
        <v>0</v>
      </c>
      <c r="Y5552" s="24">
        <f t="shared" si="871"/>
        <v>0</v>
      </c>
      <c r="AA5552" s="24">
        <f t="shared" si="869"/>
        <v>8757.9531604895692</v>
      </c>
      <c r="AC5552" s="24">
        <f t="shared" si="864"/>
        <v>0</v>
      </c>
    </row>
    <row r="5553" x14ac:dyDescent="0.2">
      <c r="L5553" s="25">
        <v>5548</v>
      </c>
      <c r="M5553" s="29">
        <v>0</v>
      </c>
      <c r="O5553" s="25">
        <v>5548</v>
      </c>
      <c r="P5553" s="24">
        <f>'ROTH 1.0'!O5553*'קובץ טיוטה'!$D$10</f>
        <v>12068.95809946392</v>
      </c>
      <c r="Q5553" s="25">
        <f t="shared" si="863"/>
        <v>8468.95809946392</v>
      </c>
      <c r="R5553" s="24">
        <f t="shared" si="872"/>
        <v>0</v>
      </c>
      <c r="S5553" s="25">
        <f t="shared" si="865"/>
        <v>8468.95809946392</v>
      </c>
      <c r="T5553" s="25">
        <f t="shared" si="866"/>
        <v>0</v>
      </c>
      <c r="U5553" s="25" t="str">
        <f t="shared" si="867"/>
        <v>drain</v>
      </c>
      <c r="W5553" s="25">
        <f t="shared" si="870"/>
        <v>0</v>
      </c>
      <c r="X5553" s="25">
        <f t="shared" si="868"/>
        <v>0</v>
      </c>
      <c r="Y5553" s="25">
        <f t="shared" si="871"/>
        <v>0</v>
      </c>
      <c r="AA5553" s="25">
        <f t="shared" si="869"/>
        <v>8468.95809946392</v>
      </c>
      <c r="AC5553" s="25">
        <f t="shared" si="864"/>
        <v>0</v>
      </c>
    </row>
    <row r="5554" x14ac:dyDescent="0.2">
      <c r="L5554" s="24">
        <v>5549</v>
      </c>
      <c r="M5554" s="28">
        <v>0</v>
      </c>
      <c r="O5554" s="24">
        <v>5549</v>
      </c>
      <c r="P5554" s="24">
        <f>'ROTH 1.0'!O5554*'קובץ טיוטה'!$D$10</f>
        <v>11989.937344767597</v>
      </c>
      <c r="Q5554" s="24">
        <f t="shared" si="863"/>
        <v>8389.9373447675971</v>
      </c>
      <c r="R5554" s="24">
        <f t="shared" si="872"/>
        <v>0</v>
      </c>
      <c r="S5554" s="24">
        <f t="shared" si="865"/>
        <v>8389.9373447675971</v>
      </c>
      <c r="T5554" s="24">
        <f t="shared" si="866"/>
        <v>0</v>
      </c>
      <c r="U5554" s="24" t="str">
        <f t="shared" si="867"/>
        <v>drain</v>
      </c>
      <c r="W5554" s="24">
        <f t="shared" si="870"/>
        <v>0</v>
      </c>
      <c r="X5554" s="24">
        <f t="shared" si="868"/>
        <v>0</v>
      </c>
      <c r="Y5554" s="24">
        <f t="shared" si="871"/>
        <v>0</v>
      </c>
      <c r="AA5554" s="24">
        <f t="shared" si="869"/>
        <v>8389.9373447675971</v>
      </c>
      <c r="AC5554" s="24">
        <f t="shared" si="864"/>
        <v>0</v>
      </c>
    </row>
    <row r="5555" x14ac:dyDescent="0.2">
      <c r="L5555" s="25">
        <v>5550</v>
      </c>
      <c r="M5555" s="29">
        <v>0</v>
      </c>
      <c r="O5555" s="25">
        <v>5550</v>
      </c>
      <c r="P5555" s="24">
        <f>'ROTH 1.0'!O5555*'קובץ טיוטה'!$D$10</f>
        <v>11832.692694823507</v>
      </c>
      <c r="Q5555" s="25">
        <f t="shared" si="863"/>
        <v>8232.6926948235068</v>
      </c>
      <c r="R5555" s="24">
        <f t="shared" si="872"/>
        <v>0</v>
      </c>
      <c r="S5555" s="25">
        <f t="shared" si="865"/>
        <v>8232.6926948235068</v>
      </c>
      <c r="T5555" s="25">
        <f t="shared" si="866"/>
        <v>0</v>
      </c>
      <c r="U5555" s="25" t="str">
        <f t="shared" si="867"/>
        <v>drain</v>
      </c>
      <c r="W5555" s="25">
        <f t="shared" si="870"/>
        <v>0</v>
      </c>
      <c r="X5555" s="25">
        <f t="shared" si="868"/>
        <v>0</v>
      </c>
      <c r="Y5555" s="25">
        <f t="shared" si="871"/>
        <v>0</v>
      </c>
      <c r="AA5555" s="25">
        <f t="shared" si="869"/>
        <v>8232.6926948235068</v>
      </c>
      <c r="AC5555" s="25">
        <f t="shared" si="864"/>
        <v>0</v>
      </c>
    </row>
    <row r="5556" x14ac:dyDescent="0.2">
      <c r="L5556" s="24">
        <v>5551</v>
      </c>
      <c r="M5556" s="28">
        <v>8.9296808000000005E-2</v>
      </c>
      <c r="O5556" s="24">
        <v>5551</v>
      </c>
      <c r="P5556" s="24">
        <f>'ROTH 1.0'!O5556*'קובץ טיוטה'!$D$10</f>
        <v>11957.823251677024</v>
      </c>
      <c r="Q5556" s="24">
        <f t="shared" si="863"/>
        <v>8357.823251677024</v>
      </c>
      <c r="R5556" s="24">
        <f t="shared" si="872"/>
        <v>6072.1829440000001</v>
      </c>
      <c r="S5556" s="24">
        <f t="shared" si="865"/>
        <v>2285.6403076770239</v>
      </c>
      <c r="T5556" s="24">
        <f t="shared" si="866"/>
        <v>0</v>
      </c>
      <c r="U5556" s="24" t="str">
        <f t="shared" si="867"/>
        <v>drain</v>
      </c>
      <c r="W5556" s="24">
        <f t="shared" si="870"/>
        <v>0</v>
      </c>
      <c r="X5556" s="24">
        <f t="shared" si="868"/>
        <v>0</v>
      </c>
      <c r="Y5556" s="24">
        <f t="shared" si="871"/>
        <v>0</v>
      </c>
      <c r="AA5556" s="24">
        <f t="shared" si="869"/>
        <v>2285.6403076770239</v>
      </c>
      <c r="AC5556" s="24">
        <f t="shared" si="864"/>
        <v>0</v>
      </c>
    </row>
    <row r="5557" x14ac:dyDescent="0.2">
      <c r="L5557" s="25">
        <v>5552</v>
      </c>
      <c r="M5557" s="29">
        <v>0.25906035900000002</v>
      </c>
      <c r="O5557" s="25">
        <v>5552</v>
      </c>
      <c r="P5557" s="24">
        <f>'ROTH 1.0'!O5557*'קובץ טיוטה'!$D$10</f>
        <v>13009.280472040105</v>
      </c>
      <c r="Q5557" s="25">
        <f t="shared" si="863"/>
        <v>9409.2804720401055</v>
      </c>
      <c r="R5557" s="24">
        <f t="shared" si="872"/>
        <v>17616.104412000001</v>
      </c>
      <c r="S5557" s="25">
        <f t="shared" si="865"/>
        <v>0</v>
      </c>
      <c r="T5557" s="25">
        <f t="shared" si="866"/>
        <v>8206.8239399598951</v>
      </c>
      <c r="U5557" s="25" t="str">
        <f t="shared" si="867"/>
        <v>charge</v>
      </c>
      <c r="W5557" s="25">
        <f t="shared" si="870"/>
        <v>7386.1415459639056</v>
      </c>
      <c r="X5557" s="25">
        <f t="shared" si="868"/>
        <v>7386.1415459639056</v>
      </c>
      <c r="Y5557" s="25">
        <f t="shared" si="871"/>
        <v>0</v>
      </c>
      <c r="AA5557" s="25">
        <f t="shared" si="869"/>
        <v>0</v>
      </c>
      <c r="AC5557" s="25">
        <f t="shared" si="864"/>
        <v>820.68239399598951</v>
      </c>
    </row>
    <row r="5558" x14ac:dyDescent="0.2">
      <c r="L5558" s="24">
        <v>5553</v>
      </c>
      <c r="M5558" s="28">
        <v>0.56327444999999998</v>
      </c>
      <c r="O5558" s="24">
        <v>5553</v>
      </c>
      <c r="P5558" s="24">
        <f>'ROTH 1.0'!O5558*'קובץ טיוטה'!$D$10</f>
        <v>14216.677150456977</v>
      </c>
      <c r="Q5558" s="24">
        <f t="shared" si="863"/>
        <v>10616.677150456977</v>
      </c>
      <c r="R5558" s="24">
        <f t="shared" si="872"/>
        <v>38302.662599999996</v>
      </c>
      <c r="S5558" s="24">
        <f t="shared" si="865"/>
        <v>0</v>
      </c>
      <c r="T5558" s="24">
        <f t="shared" si="866"/>
        <v>27685.985449543019</v>
      </c>
      <c r="U5558" s="24" t="str">
        <f t="shared" si="867"/>
        <v>charge</v>
      </c>
      <c r="W5558" s="24">
        <f t="shared" si="870"/>
        <v>24917.386904588719</v>
      </c>
      <c r="X5558" s="24">
        <f t="shared" si="868"/>
        <v>32303.528450552625</v>
      </c>
      <c r="Y5558" s="24">
        <f t="shared" si="871"/>
        <v>0</v>
      </c>
      <c r="AA5558" s="24">
        <f t="shared" si="869"/>
        <v>0</v>
      </c>
      <c r="AC5558" s="24">
        <f t="shared" si="864"/>
        <v>2768.5985449543005</v>
      </c>
    </row>
    <row r="5559" x14ac:dyDescent="0.2">
      <c r="L5559" s="25">
        <v>5554</v>
      </c>
      <c r="M5559" s="29">
        <v>0.64507642399999998</v>
      </c>
      <c r="O5559" s="25">
        <v>5554</v>
      </c>
      <c r="P5559" s="24">
        <f>'ROTH 1.0'!O5559*'קובץ טיוטה'!$D$10</f>
        <v>15276.595201401136</v>
      </c>
      <c r="Q5559" s="25">
        <f t="shared" si="863"/>
        <v>11676.595201401136</v>
      </c>
      <c r="R5559" s="24">
        <f t="shared" si="872"/>
        <v>43865.196831999994</v>
      </c>
      <c r="S5559" s="25">
        <f t="shared" si="865"/>
        <v>0</v>
      </c>
      <c r="T5559" s="25">
        <f t="shared" si="866"/>
        <v>32188.60163059886</v>
      </c>
      <c r="U5559" s="25" t="str">
        <f t="shared" si="867"/>
        <v>charge</v>
      </c>
      <c r="W5559" s="25">
        <f t="shared" si="870"/>
        <v>28969.74146753897</v>
      </c>
      <c r="X5559" s="25">
        <f t="shared" si="868"/>
        <v>61273.269918091595</v>
      </c>
      <c r="Y5559" s="25">
        <f t="shared" si="871"/>
        <v>0</v>
      </c>
      <c r="AA5559" s="25">
        <f t="shared" si="869"/>
        <v>0</v>
      </c>
      <c r="AC5559" s="25">
        <f t="shared" si="864"/>
        <v>3218.8601630598896</v>
      </c>
    </row>
    <row r="5560" x14ac:dyDescent="0.2">
      <c r="L5560" s="24">
        <v>5555</v>
      </c>
      <c r="M5560" s="28">
        <v>0.695388118</v>
      </c>
      <c r="O5560" s="24">
        <v>5555</v>
      </c>
      <c r="P5560" s="24">
        <f>'ROTH 1.0'!O5560*'קובץ טיוטה'!$D$10</f>
        <v>16022.597675094528</v>
      </c>
      <c r="Q5560" s="24">
        <f t="shared" si="863"/>
        <v>12422.597675094528</v>
      </c>
      <c r="R5560" s="24">
        <f t="shared" si="872"/>
        <v>47286.392024000001</v>
      </c>
      <c r="S5560" s="24">
        <f t="shared" si="865"/>
        <v>0</v>
      </c>
      <c r="T5560" s="24">
        <f t="shared" si="866"/>
        <v>34863.794348905474</v>
      </c>
      <c r="U5560" s="24" t="str">
        <f t="shared" si="867"/>
        <v>charge</v>
      </c>
      <c r="W5560" s="24">
        <f t="shared" si="870"/>
        <v>16726.730081908405</v>
      </c>
      <c r="X5560" s="24">
        <f t="shared" si="868"/>
        <v>78000</v>
      </c>
      <c r="Y5560" s="24">
        <f t="shared" si="871"/>
        <v>0</v>
      </c>
      <c r="AA5560" s="24">
        <f t="shared" si="869"/>
        <v>0</v>
      </c>
      <c r="AC5560" s="24">
        <f t="shared" si="864"/>
        <v>18137.064266997069</v>
      </c>
    </row>
    <row r="5561" x14ac:dyDescent="0.2">
      <c r="L5561" s="25">
        <v>5556</v>
      </c>
      <c r="M5561" s="29">
        <v>0.71181220099999998</v>
      </c>
      <c r="O5561" s="25">
        <v>5556</v>
      </c>
      <c r="P5561" s="24">
        <f>'ROTH 1.0'!O5561*'קובץ טיוטה'!$D$10</f>
        <v>16351.845947219184</v>
      </c>
      <c r="Q5561" s="25">
        <f t="shared" si="863"/>
        <v>12751.845947219184</v>
      </c>
      <c r="R5561" s="24">
        <f t="shared" si="872"/>
        <v>48403.229668</v>
      </c>
      <c r="S5561" s="25">
        <f t="shared" si="865"/>
        <v>0</v>
      </c>
      <c r="T5561" s="25">
        <f t="shared" si="866"/>
        <v>35651.383720780817</v>
      </c>
      <c r="U5561" s="25" t="str">
        <f t="shared" si="867"/>
        <v>charge</v>
      </c>
      <c r="W5561" s="25">
        <f t="shared" si="870"/>
        <v>0</v>
      </c>
      <c r="X5561" s="25">
        <f t="shared" si="868"/>
        <v>78000</v>
      </c>
      <c r="Y5561" s="25">
        <f t="shared" si="871"/>
        <v>0</v>
      </c>
      <c r="AA5561" s="25">
        <f t="shared" si="869"/>
        <v>0</v>
      </c>
      <c r="AC5561" s="25">
        <f t="shared" si="864"/>
        <v>35651.383720780817</v>
      </c>
    </row>
    <row r="5562" x14ac:dyDescent="0.2">
      <c r="L5562" s="24">
        <v>5557</v>
      </c>
      <c r="M5562" s="28">
        <v>0.74308237499999996</v>
      </c>
      <c r="O5562" s="24">
        <v>5557</v>
      </c>
      <c r="P5562" s="24">
        <f>'ROTH 1.0'!O5562*'קובץ טיוטה'!$D$10</f>
        <v>16832.294655972095</v>
      </c>
      <c r="Q5562" s="24">
        <f t="shared" si="863"/>
        <v>13232.294655972095</v>
      </c>
      <c r="R5562" s="24">
        <f t="shared" si="872"/>
        <v>50529.601499999997</v>
      </c>
      <c r="S5562" s="24">
        <f t="shared" si="865"/>
        <v>0</v>
      </c>
      <c r="T5562" s="24">
        <f t="shared" si="866"/>
        <v>37297.306844027902</v>
      </c>
      <c r="U5562" s="24" t="str">
        <f t="shared" si="867"/>
        <v>charge</v>
      </c>
      <c r="W5562" s="24">
        <f t="shared" si="870"/>
        <v>0</v>
      </c>
      <c r="X5562" s="24">
        <f t="shared" si="868"/>
        <v>78000</v>
      </c>
      <c r="Y5562" s="24">
        <f t="shared" si="871"/>
        <v>0</v>
      </c>
      <c r="AA5562" s="24">
        <f t="shared" si="869"/>
        <v>0</v>
      </c>
      <c r="AC5562" s="24">
        <f t="shared" si="864"/>
        <v>37297.306844027902</v>
      </c>
    </row>
    <row r="5563" x14ac:dyDescent="0.2">
      <c r="L5563" s="25">
        <v>5558</v>
      </c>
      <c r="M5563" s="29">
        <v>0.73724785800000003</v>
      </c>
      <c r="O5563" s="25">
        <v>5558</v>
      </c>
      <c r="P5563" s="24">
        <f>'ROTH 1.0'!O5563*'קובץ טיוטה'!$D$10</f>
        <v>17255.737439395936</v>
      </c>
      <c r="Q5563" s="25">
        <f t="shared" si="863"/>
        <v>13655.737439395936</v>
      </c>
      <c r="R5563" s="24">
        <f t="shared" si="872"/>
        <v>50132.854343999999</v>
      </c>
      <c r="S5563" s="25">
        <f t="shared" si="865"/>
        <v>0</v>
      </c>
      <c r="T5563" s="25">
        <f t="shared" si="866"/>
        <v>36477.11690460406</v>
      </c>
      <c r="U5563" s="25" t="str">
        <f t="shared" si="867"/>
        <v>charge</v>
      </c>
      <c r="W5563" s="25">
        <f t="shared" si="870"/>
        <v>0</v>
      </c>
      <c r="X5563" s="25">
        <f t="shared" si="868"/>
        <v>78000</v>
      </c>
      <c r="Y5563" s="25">
        <f t="shared" si="871"/>
        <v>0</v>
      </c>
      <c r="AA5563" s="25">
        <f t="shared" si="869"/>
        <v>0</v>
      </c>
      <c r="AC5563" s="25">
        <f t="shared" si="864"/>
        <v>36477.11690460406</v>
      </c>
    </row>
    <row r="5564" x14ac:dyDescent="0.2">
      <c r="L5564" s="24">
        <v>5559</v>
      </c>
      <c r="M5564" s="28">
        <v>0.725433781</v>
      </c>
      <c r="O5564" s="24">
        <v>5559</v>
      </c>
      <c r="P5564" s="24">
        <f>'ROTH 1.0'!O5564*'קובץ טיוטה'!$D$10</f>
        <v>17419.036053886091</v>
      </c>
      <c r="Q5564" s="24">
        <f t="shared" si="863"/>
        <v>13819.036053886091</v>
      </c>
      <c r="R5564" s="24">
        <f t="shared" si="872"/>
        <v>49329.497107999996</v>
      </c>
      <c r="S5564" s="24">
        <f t="shared" si="865"/>
        <v>0</v>
      </c>
      <c r="T5564" s="24">
        <f t="shared" si="866"/>
        <v>35510.461054113905</v>
      </c>
      <c r="U5564" s="24" t="str">
        <f t="shared" si="867"/>
        <v>charge</v>
      </c>
      <c r="W5564" s="24">
        <f t="shared" si="870"/>
        <v>0</v>
      </c>
      <c r="X5564" s="24">
        <f t="shared" si="868"/>
        <v>78000</v>
      </c>
      <c r="Y5564" s="24">
        <f t="shared" si="871"/>
        <v>0</v>
      </c>
      <c r="AA5564" s="24">
        <f t="shared" si="869"/>
        <v>0</v>
      </c>
      <c r="AC5564" s="24">
        <f t="shared" si="864"/>
        <v>35510.461054113905</v>
      </c>
    </row>
    <row r="5565" x14ac:dyDescent="0.2">
      <c r="L5565" s="25">
        <v>5560</v>
      </c>
      <c r="M5565" s="29">
        <v>0.70258474100000001</v>
      </c>
      <c r="O5565" s="25">
        <v>5560</v>
      </c>
      <c r="P5565" s="24">
        <f>'ROTH 1.0'!O5565*'קובץ טיוטה'!$D$10</f>
        <v>17412.737787840393</v>
      </c>
      <c r="Q5565" s="25">
        <f t="shared" si="863"/>
        <v>13812.737787840393</v>
      </c>
      <c r="R5565" s="24">
        <f t="shared" si="872"/>
        <v>47775.762388000003</v>
      </c>
      <c r="S5565" s="25">
        <f t="shared" si="865"/>
        <v>0</v>
      </c>
      <c r="T5565" s="25">
        <f t="shared" si="866"/>
        <v>33963.02460015961</v>
      </c>
      <c r="U5565" s="25" t="str">
        <f t="shared" si="867"/>
        <v>charge</v>
      </c>
      <c r="W5565" s="25">
        <f t="shared" si="870"/>
        <v>0</v>
      </c>
      <c r="X5565" s="25">
        <f t="shared" si="868"/>
        <v>78000</v>
      </c>
      <c r="Y5565" s="25">
        <f t="shared" si="871"/>
        <v>0</v>
      </c>
      <c r="AA5565" s="25">
        <f t="shared" si="869"/>
        <v>0</v>
      </c>
      <c r="AC5565" s="25">
        <f t="shared" si="864"/>
        <v>33963.02460015961</v>
      </c>
    </row>
    <row r="5566" x14ac:dyDescent="0.2">
      <c r="L5566" s="24">
        <v>5561</v>
      </c>
      <c r="M5566" s="28">
        <v>0.58412821800000003</v>
      </c>
      <c r="O5566" s="24">
        <v>5561</v>
      </c>
      <c r="P5566" s="24">
        <f>'ROTH 1.0'!O5566*'קובץ טיוטה'!$D$10</f>
        <v>17246.631297573625</v>
      </c>
      <c r="Q5566" s="24">
        <f t="shared" si="863"/>
        <v>13646.631297573625</v>
      </c>
      <c r="R5566" s="24">
        <f t="shared" si="872"/>
        <v>39720.718824000003</v>
      </c>
      <c r="S5566" s="24">
        <f t="shared" si="865"/>
        <v>0</v>
      </c>
      <c r="T5566" s="24">
        <f t="shared" si="866"/>
        <v>26074.087526426378</v>
      </c>
      <c r="U5566" s="24" t="str">
        <f t="shared" si="867"/>
        <v>charge</v>
      </c>
      <c r="W5566" s="24">
        <f t="shared" si="870"/>
        <v>0</v>
      </c>
      <c r="X5566" s="24">
        <f t="shared" si="868"/>
        <v>78000</v>
      </c>
      <c r="Y5566" s="24">
        <f t="shared" si="871"/>
        <v>0</v>
      </c>
      <c r="AA5566" s="24">
        <f t="shared" si="869"/>
        <v>0</v>
      </c>
      <c r="AC5566" s="24">
        <f t="shared" si="864"/>
        <v>26074.087526426378</v>
      </c>
    </row>
    <row r="5567" x14ac:dyDescent="0.2">
      <c r="L5567" s="25">
        <v>5562</v>
      </c>
      <c r="M5567" s="29">
        <v>0.21543035699999999</v>
      </c>
      <c r="O5567" s="25">
        <v>5562</v>
      </c>
      <c r="P5567" s="24">
        <f>'ROTH 1.0'!O5567*'קובץ טיוטה'!$D$10</f>
        <v>17196.740243270706</v>
      </c>
      <c r="Q5567" s="25">
        <f t="shared" si="863"/>
        <v>13596.740243270706</v>
      </c>
      <c r="R5567" s="24">
        <f t="shared" si="872"/>
        <v>14649.264276</v>
      </c>
      <c r="S5567" s="25">
        <f t="shared" si="865"/>
        <v>0</v>
      </c>
      <c r="T5567" s="25">
        <f t="shared" si="866"/>
        <v>1052.524032729294</v>
      </c>
      <c r="U5567" s="25" t="str">
        <f t="shared" si="867"/>
        <v>charge</v>
      </c>
      <c r="W5567" s="25">
        <f t="shared" si="870"/>
        <v>0</v>
      </c>
      <c r="X5567" s="25">
        <f t="shared" si="868"/>
        <v>78000</v>
      </c>
      <c r="Y5567" s="25">
        <f t="shared" si="871"/>
        <v>0</v>
      </c>
      <c r="AA5567" s="25">
        <f t="shared" si="869"/>
        <v>0</v>
      </c>
      <c r="AC5567" s="25">
        <f t="shared" si="864"/>
        <v>1052.524032729294</v>
      </c>
    </row>
    <row r="5568" x14ac:dyDescent="0.2">
      <c r="L5568" s="24">
        <v>5563</v>
      </c>
      <c r="M5568" s="28">
        <v>0</v>
      </c>
      <c r="O5568" s="24">
        <v>5563</v>
      </c>
      <c r="P5568" s="24">
        <f>'ROTH 1.0'!O5568*'קובץ טיוטה'!$D$10</f>
        <v>17470.425405717164</v>
      </c>
      <c r="Q5568" s="24">
        <f t="shared" si="863"/>
        <v>13870.425405717164</v>
      </c>
      <c r="R5568" s="24">
        <f t="shared" si="872"/>
        <v>0</v>
      </c>
      <c r="S5568" s="24">
        <f t="shared" si="865"/>
        <v>13870.425405717164</v>
      </c>
      <c r="T5568" s="24">
        <f t="shared" si="866"/>
        <v>0</v>
      </c>
      <c r="U5568" s="24" t="str">
        <f t="shared" si="867"/>
        <v>drain</v>
      </c>
      <c r="W5568" s="24">
        <f t="shared" si="870"/>
        <v>0</v>
      </c>
      <c r="X5568" s="24">
        <f t="shared" si="868"/>
        <v>64129.574594282836</v>
      </c>
      <c r="Y5568" s="24">
        <f t="shared" si="871"/>
        <v>13870.425405717164</v>
      </c>
      <c r="AA5568" s="24">
        <f t="shared" si="869"/>
        <v>0</v>
      </c>
      <c r="AC5568" s="24">
        <f t="shared" si="864"/>
        <v>0</v>
      </c>
    </row>
    <row r="5569" x14ac:dyDescent="0.2">
      <c r="L5569" s="25">
        <v>5564</v>
      </c>
      <c r="M5569" s="29">
        <v>0</v>
      </c>
      <c r="O5569" s="25">
        <v>5564</v>
      </c>
      <c r="P5569" s="24">
        <f>'ROTH 1.0'!O5569*'קובץ טיוטה'!$D$10</f>
        <v>16434.654181361147</v>
      </c>
      <c r="Q5569" s="25">
        <f t="shared" si="863"/>
        <v>12834.654181361147</v>
      </c>
      <c r="R5569" s="24">
        <f t="shared" si="872"/>
        <v>0</v>
      </c>
      <c r="S5569" s="25">
        <f t="shared" si="865"/>
        <v>12834.654181361147</v>
      </c>
      <c r="T5569" s="25">
        <f t="shared" si="866"/>
        <v>0</v>
      </c>
      <c r="U5569" s="25" t="str">
        <f t="shared" si="867"/>
        <v>drain</v>
      </c>
      <c r="W5569" s="25">
        <f t="shared" si="870"/>
        <v>0</v>
      </c>
      <c r="X5569" s="25">
        <f t="shared" si="868"/>
        <v>51294.920412921689</v>
      </c>
      <c r="Y5569" s="25">
        <f t="shared" si="871"/>
        <v>12834.654181361147</v>
      </c>
      <c r="AA5569" s="25">
        <f t="shared" si="869"/>
        <v>0</v>
      </c>
      <c r="AC5569" s="25">
        <f t="shared" si="864"/>
        <v>0</v>
      </c>
    </row>
    <row r="5570" x14ac:dyDescent="0.2">
      <c r="L5570" s="24">
        <v>5565</v>
      </c>
      <c r="M5570" s="28">
        <v>0</v>
      </c>
      <c r="O5570" s="24">
        <v>5565</v>
      </c>
      <c r="P5570" s="24">
        <f>'ROTH 1.0'!O5570*'קובץ טיוטה'!$D$10</f>
        <v>15764.683918940989</v>
      </c>
      <c r="Q5570" s="24">
        <f t="shared" si="863"/>
        <v>12164.683918940989</v>
      </c>
      <c r="R5570" s="24">
        <f t="shared" si="872"/>
        <v>0</v>
      </c>
      <c r="S5570" s="24">
        <f t="shared" si="865"/>
        <v>12164.683918940989</v>
      </c>
      <c r="T5570" s="24">
        <f t="shared" si="866"/>
        <v>0</v>
      </c>
      <c r="U5570" s="24" t="str">
        <f t="shared" si="867"/>
        <v>drain</v>
      </c>
      <c r="W5570" s="24">
        <f t="shared" si="870"/>
        <v>0</v>
      </c>
      <c r="X5570" s="24">
        <f t="shared" si="868"/>
        <v>39130.236493980701</v>
      </c>
      <c r="Y5570" s="24">
        <f t="shared" si="871"/>
        <v>12164.683918940987</v>
      </c>
      <c r="AA5570" s="24">
        <f t="shared" si="869"/>
        <v>0</v>
      </c>
      <c r="AC5570" s="24">
        <f t="shared" si="864"/>
        <v>0</v>
      </c>
    </row>
    <row r="5571" x14ac:dyDescent="0.2">
      <c r="L5571" s="25">
        <v>5566</v>
      </c>
      <c r="M5571" s="29">
        <v>0</v>
      </c>
      <c r="O5571" s="25">
        <v>5566</v>
      </c>
      <c r="P5571" s="24">
        <f>'ROTH 1.0'!O5571*'קובץ טיוטה'!$D$10</f>
        <v>15151.718259229885</v>
      </c>
      <c r="Q5571" s="25">
        <f t="shared" si="863"/>
        <v>11551.718259229885</v>
      </c>
      <c r="R5571" s="24">
        <f t="shared" si="872"/>
        <v>0</v>
      </c>
      <c r="S5571" s="25">
        <f t="shared" si="865"/>
        <v>11551.718259229885</v>
      </c>
      <c r="T5571" s="25">
        <f t="shared" si="866"/>
        <v>0</v>
      </c>
      <c r="U5571" s="25" t="str">
        <f t="shared" si="867"/>
        <v>drain</v>
      </c>
      <c r="W5571" s="25">
        <f t="shared" si="870"/>
        <v>0</v>
      </c>
      <c r="X5571" s="25">
        <f t="shared" si="868"/>
        <v>27578.518234750816</v>
      </c>
      <c r="Y5571" s="25">
        <f t="shared" si="871"/>
        <v>11551.718259229885</v>
      </c>
      <c r="AA5571" s="25">
        <f t="shared" si="869"/>
        <v>0</v>
      </c>
      <c r="AC5571" s="25">
        <f t="shared" si="864"/>
        <v>0</v>
      </c>
    </row>
    <row r="5572" x14ac:dyDescent="0.2">
      <c r="L5572" s="24">
        <v>5567</v>
      </c>
      <c r="M5572" s="28">
        <v>0</v>
      </c>
      <c r="O5572" s="24">
        <v>5567</v>
      </c>
      <c r="P5572" s="24">
        <f>'ROTH 1.0'!O5572*'קובץ טיוטה'!$D$10</f>
        <v>14692.591464316316</v>
      </c>
      <c r="Q5572" s="24">
        <f t="shared" si="863"/>
        <v>11092.591464316316</v>
      </c>
      <c r="R5572" s="24">
        <f t="shared" si="872"/>
        <v>0</v>
      </c>
      <c r="S5572" s="24">
        <f t="shared" si="865"/>
        <v>11092.591464316316</v>
      </c>
      <c r="T5572" s="24">
        <f t="shared" si="866"/>
        <v>0</v>
      </c>
      <c r="U5572" s="24" t="str">
        <f t="shared" si="867"/>
        <v>drain</v>
      </c>
      <c r="W5572" s="24">
        <f t="shared" si="870"/>
        <v>0</v>
      </c>
      <c r="X5572" s="24">
        <f t="shared" si="868"/>
        <v>16485.9267704345</v>
      </c>
      <c r="Y5572" s="24">
        <f t="shared" si="871"/>
        <v>11092.591464316316</v>
      </c>
      <c r="AA5572" s="24">
        <f t="shared" si="869"/>
        <v>0</v>
      </c>
      <c r="AC5572" s="24">
        <f t="shared" si="864"/>
        <v>0</v>
      </c>
    </row>
    <row r="5573" x14ac:dyDescent="0.2">
      <c r="L5573" s="25">
        <v>5568</v>
      </c>
      <c r="M5573" s="29">
        <v>0</v>
      </c>
      <c r="O5573" s="25">
        <v>5568</v>
      </c>
      <c r="P5573" s="24">
        <f>'ROTH 1.0'!O5573*'קובץ טיוטה'!$D$10</f>
        <v>14008.322291920129</v>
      </c>
      <c r="Q5573" s="25">
        <f t="shared" si="863"/>
        <v>10408.322291920129</v>
      </c>
      <c r="R5573" s="24">
        <f t="shared" si="872"/>
        <v>0</v>
      </c>
      <c r="S5573" s="25">
        <f t="shared" si="865"/>
        <v>10408.322291920129</v>
      </c>
      <c r="T5573" s="25">
        <f t="shared" si="866"/>
        <v>0</v>
      </c>
      <c r="U5573" s="25" t="str">
        <f t="shared" si="867"/>
        <v>drain</v>
      </c>
      <c r="W5573" s="25">
        <f t="shared" si="870"/>
        <v>0</v>
      </c>
      <c r="X5573" s="25">
        <f t="shared" si="868"/>
        <v>6077.6044785143713</v>
      </c>
      <c r="Y5573" s="25">
        <f t="shared" si="871"/>
        <v>10408.322291920129</v>
      </c>
      <c r="AA5573" s="25">
        <f t="shared" si="869"/>
        <v>0</v>
      </c>
      <c r="AC5573" s="25">
        <f t="shared" si="864"/>
        <v>0</v>
      </c>
    </row>
    <row r="5574" x14ac:dyDescent="0.2">
      <c r="L5574" s="24">
        <v>5569</v>
      </c>
      <c r="M5574" s="28">
        <v>0</v>
      </c>
      <c r="O5574" s="24">
        <v>5569</v>
      </c>
      <c r="P5574" s="24">
        <f>'ROTH 1.0'!O5574*'קובץ טיוטה'!$D$10</f>
        <v>13303.065400883805</v>
      </c>
      <c r="Q5574" s="24">
        <f t="shared" ref="Q5574:Q5637" si="873">P5574-$H$8*$H$9</f>
        <v>9703.0654008838046</v>
      </c>
      <c r="R5574" s="24">
        <f t="shared" si="872"/>
        <v>0</v>
      </c>
      <c r="S5574" s="24">
        <f t="shared" si="865"/>
        <v>9703.0654008838046</v>
      </c>
      <c r="T5574" s="24">
        <f t="shared" si="866"/>
        <v>0</v>
      </c>
      <c r="U5574" s="24" t="str">
        <f t="shared" si="867"/>
        <v>drain</v>
      </c>
      <c r="W5574" s="24">
        <f t="shared" si="870"/>
        <v>0</v>
      </c>
      <c r="X5574" s="24">
        <f t="shared" si="868"/>
        <v>0</v>
      </c>
      <c r="Y5574" s="24">
        <f t="shared" si="871"/>
        <v>6077.6044785143713</v>
      </c>
      <c r="AA5574" s="24">
        <f t="shared" si="869"/>
        <v>3625.4609223694333</v>
      </c>
      <c r="AC5574" s="24">
        <f t="shared" ref="AC5574:AC5637" si="874">IF(U5574="charge",(T5574-W5574),0)</f>
        <v>0</v>
      </c>
    </row>
    <row r="5575" x14ac:dyDescent="0.2">
      <c r="L5575" s="25">
        <v>5570</v>
      </c>
      <c r="M5575" s="29">
        <v>0</v>
      </c>
      <c r="O5575" s="25">
        <v>5570</v>
      </c>
      <c r="P5575" s="24">
        <f>'ROTH 1.0'!O5575*'קובץ טיוטה'!$D$10</f>
        <v>13152.698684060244</v>
      </c>
      <c r="Q5575" s="25">
        <f t="shared" si="873"/>
        <v>9552.698684060244</v>
      </c>
      <c r="R5575" s="24">
        <f t="shared" si="872"/>
        <v>0</v>
      </c>
      <c r="S5575" s="25">
        <f t="shared" ref="S5575:S5638" si="875">IF(Q5575&gt;R5575,Q5575-R5575,0)</f>
        <v>9552.698684060244</v>
      </c>
      <c r="T5575" s="25">
        <f t="shared" ref="T5575:T5638" si="876">IF(R5575&gt;Q5575,R5575-Q5575,0)</f>
        <v>0</v>
      </c>
      <c r="U5575" s="25" t="str">
        <f t="shared" ref="U5575:U5638" si="877">IF(Q5575&gt;R5575,"drain","charge")</f>
        <v>drain</v>
      </c>
      <c r="W5575" s="25">
        <f t="shared" si="870"/>
        <v>0</v>
      </c>
      <c r="X5575" s="25">
        <f t="shared" ref="X5575:X5638" si="878">IF(X5574+T5575&gt;$H$11,$H$11,IF(U5575="charge",X5574+(T5575*$H$12),IF((X5574-S5575)&gt;0,X5574-S5575,0)))</f>
        <v>0</v>
      </c>
      <c r="Y5575" s="25">
        <f t="shared" si="871"/>
        <v>0</v>
      </c>
      <c r="AA5575" s="25">
        <f t="shared" ref="AA5575:AA5638" si="879">S5575-Y5575</f>
        <v>9552.698684060244</v>
      </c>
      <c r="AC5575" s="25">
        <f t="shared" si="874"/>
        <v>0</v>
      </c>
    </row>
    <row r="5576" x14ac:dyDescent="0.2">
      <c r="L5576" s="24">
        <v>5571</v>
      </c>
      <c r="M5576" s="28">
        <v>0</v>
      </c>
      <c r="O5576" s="24">
        <v>5571</v>
      </c>
      <c r="P5576" s="24">
        <f>'ROTH 1.0'!O5576*'קובץ טיוטה'!$D$10</f>
        <v>12721.345044699845</v>
      </c>
      <c r="Q5576" s="24">
        <f t="shared" si="873"/>
        <v>9121.3450446998449</v>
      </c>
      <c r="R5576" s="24">
        <f t="shared" si="872"/>
        <v>0</v>
      </c>
      <c r="S5576" s="24">
        <f t="shared" si="875"/>
        <v>9121.3450446998449</v>
      </c>
      <c r="T5576" s="24">
        <f t="shared" si="876"/>
        <v>0</v>
      </c>
      <c r="U5576" s="24" t="str">
        <f t="shared" si="877"/>
        <v>drain</v>
      </c>
      <c r="W5576" s="24">
        <f t="shared" ref="W5576:W5639" si="880">IF(X5576&gt;=X5575,(X5576-X5575),0)</f>
        <v>0</v>
      </c>
      <c r="X5576" s="24">
        <f t="shared" si="878"/>
        <v>0</v>
      </c>
      <c r="Y5576" s="24">
        <f t="shared" ref="Y5576:Y5639" si="881">IF(U5576="drain",X5575-X5576,0)</f>
        <v>0</v>
      </c>
      <c r="AA5576" s="24">
        <f t="shared" si="879"/>
        <v>9121.3450446998449</v>
      </c>
      <c r="AC5576" s="24">
        <f t="shared" si="874"/>
        <v>0</v>
      </c>
    </row>
    <row r="5577" x14ac:dyDescent="0.2">
      <c r="L5577" s="25">
        <v>5572</v>
      </c>
      <c r="M5577" s="29">
        <v>0</v>
      </c>
      <c r="O5577" s="25">
        <v>5572</v>
      </c>
      <c r="P5577" s="24">
        <f>'ROTH 1.0'!O5577*'קובץ טיוטה'!$D$10</f>
        <v>12440.15364008988</v>
      </c>
      <c r="Q5577" s="25">
        <f t="shared" si="873"/>
        <v>8840.1536400898804</v>
      </c>
      <c r="R5577" s="24">
        <f t="shared" si="872"/>
        <v>0</v>
      </c>
      <c r="S5577" s="25">
        <f t="shared" si="875"/>
        <v>8840.1536400898804</v>
      </c>
      <c r="T5577" s="25">
        <f t="shared" si="876"/>
        <v>0</v>
      </c>
      <c r="U5577" s="25" t="str">
        <f t="shared" si="877"/>
        <v>drain</v>
      </c>
      <c r="W5577" s="25">
        <f t="shared" si="880"/>
        <v>0</v>
      </c>
      <c r="X5577" s="25">
        <f t="shared" si="878"/>
        <v>0</v>
      </c>
      <c r="Y5577" s="25">
        <f t="shared" si="881"/>
        <v>0</v>
      </c>
      <c r="AA5577" s="25">
        <f t="shared" si="879"/>
        <v>8840.1536400898804</v>
      </c>
      <c r="AC5577" s="25">
        <f t="shared" si="874"/>
        <v>0</v>
      </c>
    </row>
    <row r="5578" x14ac:dyDescent="0.2">
      <c r="L5578" s="24">
        <v>5573</v>
      </c>
      <c r="M5578" s="28">
        <v>0</v>
      </c>
      <c r="O5578" s="24">
        <v>5573</v>
      </c>
      <c r="P5578" s="24">
        <f>'ROTH 1.0'!O5578*'קובץ טיוטה'!$D$10</f>
        <v>12290.522815554339</v>
      </c>
      <c r="Q5578" s="24">
        <f t="shared" si="873"/>
        <v>8690.5228155543391</v>
      </c>
      <c r="R5578" s="24">
        <f t="shared" si="872"/>
        <v>0</v>
      </c>
      <c r="S5578" s="24">
        <f t="shared" si="875"/>
        <v>8690.5228155543391</v>
      </c>
      <c r="T5578" s="24">
        <f t="shared" si="876"/>
        <v>0</v>
      </c>
      <c r="U5578" s="24" t="str">
        <f t="shared" si="877"/>
        <v>drain</v>
      </c>
      <c r="W5578" s="24">
        <f t="shared" si="880"/>
        <v>0</v>
      </c>
      <c r="X5578" s="24">
        <f t="shared" si="878"/>
        <v>0</v>
      </c>
      <c r="Y5578" s="24">
        <f t="shared" si="881"/>
        <v>0</v>
      </c>
      <c r="AA5578" s="24">
        <f t="shared" si="879"/>
        <v>8690.5228155543391</v>
      </c>
      <c r="AC5578" s="24">
        <f t="shared" si="874"/>
        <v>0</v>
      </c>
    </row>
    <row r="5579" x14ac:dyDescent="0.2">
      <c r="L5579" s="25">
        <v>5574</v>
      </c>
      <c r="M5579" s="29">
        <v>0</v>
      </c>
      <c r="O5579" s="25">
        <v>5574</v>
      </c>
      <c r="P5579" s="24">
        <f>'ROTH 1.0'!O5579*'קובץ טיוטה'!$D$10</f>
        <v>12026.759234724805</v>
      </c>
      <c r="Q5579" s="25">
        <f t="shared" si="873"/>
        <v>8426.7592347248046</v>
      </c>
      <c r="R5579" s="24">
        <f t="shared" si="872"/>
        <v>0</v>
      </c>
      <c r="S5579" s="25">
        <f t="shared" si="875"/>
        <v>8426.7592347248046</v>
      </c>
      <c r="T5579" s="25">
        <f t="shared" si="876"/>
        <v>0</v>
      </c>
      <c r="U5579" s="25" t="str">
        <f t="shared" si="877"/>
        <v>drain</v>
      </c>
      <c r="W5579" s="25">
        <f t="shared" si="880"/>
        <v>0</v>
      </c>
      <c r="X5579" s="25">
        <f t="shared" si="878"/>
        <v>0</v>
      </c>
      <c r="Y5579" s="25">
        <f t="shared" si="881"/>
        <v>0</v>
      </c>
      <c r="AA5579" s="25">
        <f t="shared" si="879"/>
        <v>8426.7592347248046</v>
      </c>
      <c r="AC5579" s="25">
        <f t="shared" si="874"/>
        <v>0</v>
      </c>
    </row>
    <row r="5580" x14ac:dyDescent="0.2">
      <c r="L5580" s="24">
        <v>5575</v>
      </c>
      <c r="M5580" s="28">
        <v>0.15464776800000002</v>
      </c>
      <c r="O5580" s="24">
        <v>5575</v>
      </c>
      <c r="P5580" s="24">
        <f>'ROTH 1.0'!O5580*'קובץ טיוטה'!$D$10</f>
        <v>11880.466522344685</v>
      </c>
      <c r="Q5580" s="24">
        <f t="shared" si="873"/>
        <v>8280.4665223446846</v>
      </c>
      <c r="R5580" s="24">
        <f t="shared" si="872"/>
        <v>10516.048224</v>
      </c>
      <c r="S5580" s="24">
        <f t="shared" si="875"/>
        <v>0</v>
      </c>
      <c r="T5580" s="24">
        <f t="shared" si="876"/>
        <v>2235.5817016553156</v>
      </c>
      <c r="U5580" s="24" t="str">
        <f t="shared" si="877"/>
        <v>charge</v>
      </c>
      <c r="W5580" s="24">
        <f t="shared" si="880"/>
        <v>2012.0235314897841</v>
      </c>
      <c r="X5580" s="24">
        <f t="shared" si="878"/>
        <v>2012.0235314897841</v>
      </c>
      <c r="Y5580" s="24">
        <f t="shared" si="881"/>
        <v>0</v>
      </c>
      <c r="AA5580" s="24">
        <f t="shared" si="879"/>
        <v>0</v>
      </c>
      <c r="AC5580" s="24">
        <f t="shared" si="874"/>
        <v>223.55817016553146</v>
      </c>
    </row>
    <row r="5581" x14ac:dyDescent="0.2">
      <c r="L5581" s="25">
        <v>5576</v>
      </c>
      <c r="M5581" s="29">
        <v>0.32630021199999998</v>
      </c>
      <c r="O5581" s="25">
        <v>5576</v>
      </c>
      <c r="P5581" s="24">
        <f>'ROTH 1.0'!O5581*'קובץ טיוטה'!$D$10</f>
        <v>12340.915581413663</v>
      </c>
      <c r="Q5581" s="25">
        <f t="shared" si="873"/>
        <v>8740.9155814136629</v>
      </c>
      <c r="R5581" s="24">
        <f t="shared" si="872"/>
        <v>22188.414415999996</v>
      </c>
      <c r="S5581" s="25">
        <f t="shared" si="875"/>
        <v>0</v>
      </c>
      <c r="T5581" s="25">
        <f t="shared" si="876"/>
        <v>13447.498834586333</v>
      </c>
      <c r="U5581" s="25" t="str">
        <f t="shared" si="877"/>
        <v>charge</v>
      </c>
      <c r="W5581" s="25">
        <f t="shared" si="880"/>
        <v>12102.7489511277</v>
      </c>
      <c r="X5581" s="25">
        <f t="shared" si="878"/>
        <v>14114.772482617484</v>
      </c>
      <c r="Y5581" s="25">
        <f t="shared" si="881"/>
        <v>0</v>
      </c>
      <c r="AA5581" s="25">
        <f t="shared" si="879"/>
        <v>0</v>
      </c>
      <c r="AC5581" s="25">
        <f t="shared" si="874"/>
        <v>1344.7498834586331</v>
      </c>
    </row>
    <row r="5582" x14ac:dyDescent="0.2">
      <c r="L5582" s="24">
        <v>5577</v>
      </c>
      <c r="M5582" s="28">
        <v>0.54533746299999997</v>
      </c>
      <c r="O5582" s="24">
        <v>5577</v>
      </c>
      <c r="P5582" s="24">
        <f>'ROTH 1.0'!O5582*'קובץ טיוטה'!$D$10</f>
        <v>13345.363422506811</v>
      </c>
      <c r="Q5582" s="24">
        <f t="shared" si="873"/>
        <v>9745.3634225068108</v>
      </c>
      <c r="R5582" s="24">
        <f t="shared" si="872"/>
        <v>37082.947483999997</v>
      </c>
      <c r="S5582" s="24">
        <f t="shared" si="875"/>
        <v>0</v>
      </c>
      <c r="T5582" s="24">
        <f t="shared" si="876"/>
        <v>27337.584061493188</v>
      </c>
      <c r="U5582" s="24" t="str">
        <f t="shared" si="877"/>
        <v>charge</v>
      </c>
      <c r="W5582" s="24">
        <f t="shared" si="880"/>
        <v>24603.82565534387</v>
      </c>
      <c r="X5582" s="24">
        <f t="shared" si="878"/>
        <v>38718.598137961351</v>
      </c>
      <c r="Y5582" s="24">
        <f t="shared" si="881"/>
        <v>0</v>
      </c>
      <c r="AA5582" s="24">
        <f t="shared" si="879"/>
        <v>0</v>
      </c>
      <c r="AC5582" s="24">
        <f t="shared" si="874"/>
        <v>2733.758406149318</v>
      </c>
    </row>
    <row r="5583" x14ac:dyDescent="0.2">
      <c r="L5583" s="25">
        <v>5578</v>
      </c>
      <c r="M5583" s="29">
        <v>0.64385624899999994</v>
      </c>
      <c r="O5583" s="25">
        <v>5578</v>
      </c>
      <c r="P5583" s="24">
        <f>'ROTH 1.0'!O5583*'קובץ טיוטה'!$D$10</f>
        <v>14502.374863877736</v>
      </c>
      <c r="Q5583" s="25">
        <f t="shared" si="873"/>
        <v>10902.374863877736</v>
      </c>
      <c r="R5583" s="24">
        <f t="shared" si="872"/>
        <v>43782.224931999997</v>
      </c>
      <c r="S5583" s="25">
        <f t="shared" si="875"/>
        <v>0</v>
      </c>
      <c r="T5583" s="25">
        <f t="shared" si="876"/>
        <v>32879.850068122265</v>
      </c>
      <c r="U5583" s="25" t="str">
        <f t="shared" si="877"/>
        <v>charge</v>
      </c>
      <c r="W5583" s="25">
        <f t="shared" si="880"/>
        <v>29591.865061310033</v>
      </c>
      <c r="X5583" s="25">
        <f t="shared" si="878"/>
        <v>68310.463199271384</v>
      </c>
      <c r="Y5583" s="25">
        <f t="shared" si="881"/>
        <v>0</v>
      </c>
      <c r="AA5583" s="25">
        <f t="shared" si="879"/>
        <v>0</v>
      </c>
      <c r="AC5583" s="25">
        <f t="shared" si="874"/>
        <v>3287.9850068122323</v>
      </c>
    </row>
    <row r="5584" x14ac:dyDescent="0.2">
      <c r="L5584" s="24">
        <v>5579</v>
      </c>
      <c r="M5584" s="28">
        <v>0.70405528500000003</v>
      </c>
      <c r="O5584" s="24">
        <v>5579</v>
      </c>
      <c r="P5584" s="24">
        <f>'ROTH 1.0'!O5584*'קובץ טיוטה'!$D$10</f>
        <v>15215.804837700955</v>
      </c>
      <c r="Q5584" s="24">
        <f t="shared" si="873"/>
        <v>11615.804837700955</v>
      </c>
      <c r="R5584" s="24">
        <f t="shared" ref="R5584:R5647" si="882">M5584*$H$7*0.85</f>
        <v>47875.759379999996</v>
      </c>
      <c r="S5584" s="24">
        <f t="shared" si="875"/>
        <v>0</v>
      </c>
      <c r="T5584" s="24">
        <f t="shared" si="876"/>
        <v>36259.954542299041</v>
      </c>
      <c r="U5584" s="24" t="str">
        <f t="shared" si="877"/>
        <v>charge</v>
      </c>
      <c r="W5584" s="24">
        <f t="shared" si="880"/>
        <v>9689.5368007286161</v>
      </c>
      <c r="X5584" s="24">
        <f t="shared" si="878"/>
        <v>78000</v>
      </c>
      <c r="Y5584" s="24">
        <f t="shared" si="881"/>
        <v>0</v>
      </c>
      <c r="AA5584" s="24">
        <f t="shared" si="879"/>
        <v>0</v>
      </c>
      <c r="AC5584" s="24">
        <f t="shared" si="874"/>
        <v>26570.417741570425</v>
      </c>
    </row>
    <row r="5585" x14ac:dyDescent="0.2">
      <c r="L5585" s="25">
        <v>5580</v>
      </c>
      <c r="M5585" s="29">
        <v>0.68977649899999993</v>
      </c>
      <c r="O5585" s="25">
        <v>5580</v>
      </c>
      <c r="P5585" s="24">
        <f>'ROTH 1.0'!O5585*'קובץ טיוטה'!$D$10</f>
        <v>15751.235936497358</v>
      </c>
      <c r="Q5585" s="25">
        <f t="shared" si="873"/>
        <v>12151.235936497358</v>
      </c>
      <c r="R5585" s="24">
        <f t="shared" si="882"/>
        <v>46904.801931999995</v>
      </c>
      <c r="S5585" s="25">
        <f t="shared" si="875"/>
        <v>0</v>
      </c>
      <c r="T5585" s="25">
        <f t="shared" si="876"/>
        <v>34753.565995502635</v>
      </c>
      <c r="U5585" s="25" t="str">
        <f t="shared" si="877"/>
        <v>charge</v>
      </c>
      <c r="W5585" s="25">
        <f t="shared" si="880"/>
        <v>0</v>
      </c>
      <c r="X5585" s="25">
        <f t="shared" si="878"/>
        <v>78000</v>
      </c>
      <c r="Y5585" s="25">
        <f t="shared" si="881"/>
        <v>0</v>
      </c>
      <c r="AA5585" s="25">
        <f t="shared" si="879"/>
        <v>0</v>
      </c>
      <c r="AC5585" s="25">
        <f t="shared" si="874"/>
        <v>34753.565995502635</v>
      </c>
    </row>
    <row r="5586" x14ac:dyDescent="0.2">
      <c r="L5586" s="24">
        <v>5581</v>
      </c>
      <c r="M5586" s="28">
        <v>0.74578436000000004</v>
      </c>
      <c r="O5586" s="24">
        <v>5581</v>
      </c>
      <c r="P5586" s="24">
        <f>'ROTH 1.0'!O5586*'קובץ טיוטה'!$D$10</f>
        <v>16424.950668559162</v>
      </c>
      <c r="Q5586" s="24">
        <f t="shared" si="873"/>
        <v>12824.950668559162</v>
      </c>
      <c r="R5586" s="24">
        <f t="shared" si="882"/>
        <v>50713.336479999998</v>
      </c>
      <c r="S5586" s="24">
        <f t="shared" si="875"/>
        <v>0</v>
      </c>
      <c r="T5586" s="24">
        <f t="shared" si="876"/>
        <v>37888.385811440836</v>
      </c>
      <c r="U5586" s="24" t="str">
        <f t="shared" si="877"/>
        <v>charge</v>
      </c>
      <c r="W5586" s="24">
        <f t="shared" si="880"/>
        <v>0</v>
      </c>
      <c r="X5586" s="24">
        <f t="shared" si="878"/>
        <v>78000</v>
      </c>
      <c r="Y5586" s="24">
        <f t="shared" si="881"/>
        <v>0</v>
      </c>
      <c r="AA5586" s="24">
        <f t="shared" si="879"/>
        <v>0</v>
      </c>
      <c r="AC5586" s="24">
        <f t="shared" si="874"/>
        <v>37888.385811440836</v>
      </c>
    </row>
    <row r="5587" x14ac:dyDescent="0.2">
      <c r="L5587" s="25">
        <v>5582</v>
      </c>
      <c r="M5587" s="29">
        <v>0.74265800500000001</v>
      </c>
      <c r="O5587" s="25">
        <v>5582</v>
      </c>
      <c r="P5587" s="24">
        <f>'ROTH 1.0'!O5587*'קובץ טיוטה'!$D$10</f>
        <v>16705.294840841583</v>
      </c>
      <c r="Q5587" s="25">
        <f t="shared" si="873"/>
        <v>13105.294840841583</v>
      </c>
      <c r="R5587" s="24">
        <f t="shared" si="882"/>
        <v>50500.744340000005</v>
      </c>
      <c r="S5587" s="25">
        <f t="shared" si="875"/>
        <v>0</v>
      </c>
      <c r="T5587" s="25">
        <f t="shared" si="876"/>
        <v>37395.449499158422</v>
      </c>
      <c r="U5587" s="25" t="str">
        <f t="shared" si="877"/>
        <v>charge</v>
      </c>
      <c r="W5587" s="25">
        <f t="shared" si="880"/>
        <v>0</v>
      </c>
      <c r="X5587" s="25">
        <f t="shared" si="878"/>
        <v>78000</v>
      </c>
      <c r="Y5587" s="25">
        <f t="shared" si="881"/>
        <v>0</v>
      </c>
      <c r="AA5587" s="25">
        <f t="shared" si="879"/>
        <v>0</v>
      </c>
      <c r="AC5587" s="25">
        <f t="shared" si="874"/>
        <v>37395.449499158422</v>
      </c>
    </row>
    <row r="5588" x14ac:dyDescent="0.2">
      <c r="L5588" s="24">
        <v>5583</v>
      </c>
      <c r="M5588" s="28">
        <v>0.73909490300000003</v>
      </c>
      <c r="O5588" s="24">
        <v>5583</v>
      </c>
      <c r="P5588" s="24">
        <f>'ROTH 1.0'!O5588*'קובץ טיוטה'!$D$10</f>
        <v>17034.852987354381</v>
      </c>
      <c r="Q5588" s="24">
        <f t="shared" si="873"/>
        <v>13434.852987354381</v>
      </c>
      <c r="R5588" s="24">
        <f t="shared" si="882"/>
        <v>50258.453404</v>
      </c>
      <c r="S5588" s="24">
        <f t="shared" si="875"/>
        <v>0</v>
      </c>
      <c r="T5588" s="24">
        <f t="shared" si="876"/>
        <v>36823.600416645619</v>
      </c>
      <c r="U5588" s="24" t="str">
        <f t="shared" si="877"/>
        <v>charge</v>
      </c>
      <c r="W5588" s="24">
        <f t="shared" si="880"/>
        <v>0</v>
      </c>
      <c r="X5588" s="24">
        <f t="shared" si="878"/>
        <v>78000</v>
      </c>
      <c r="Y5588" s="24">
        <f t="shared" si="881"/>
        <v>0</v>
      </c>
      <c r="AA5588" s="24">
        <f t="shared" si="879"/>
        <v>0</v>
      </c>
      <c r="AC5588" s="24">
        <f t="shared" si="874"/>
        <v>36823.600416645619</v>
      </c>
    </row>
    <row r="5589" x14ac:dyDescent="0.2">
      <c r="L5589" s="25">
        <v>5584</v>
      </c>
      <c r="M5589" s="29">
        <v>0.69888040600000001</v>
      </c>
      <c r="O5589" s="25">
        <v>5584</v>
      </c>
      <c r="P5589" s="24">
        <f>'ROTH 1.0'!O5589*'קובץ טיוטה'!$D$10</f>
        <v>17102.502887213901</v>
      </c>
      <c r="Q5589" s="25">
        <f t="shared" si="873"/>
        <v>13502.502887213901</v>
      </c>
      <c r="R5589" s="24">
        <f t="shared" si="882"/>
        <v>47523.867608</v>
      </c>
      <c r="S5589" s="25">
        <f t="shared" si="875"/>
        <v>0</v>
      </c>
      <c r="T5589" s="25">
        <f t="shared" si="876"/>
        <v>34021.364720786099</v>
      </c>
      <c r="U5589" s="25" t="str">
        <f t="shared" si="877"/>
        <v>charge</v>
      </c>
      <c r="W5589" s="25">
        <f t="shared" si="880"/>
        <v>0</v>
      </c>
      <c r="X5589" s="25">
        <f t="shared" si="878"/>
        <v>78000</v>
      </c>
      <c r="Y5589" s="25">
        <f t="shared" si="881"/>
        <v>0</v>
      </c>
      <c r="AA5589" s="25">
        <f t="shared" si="879"/>
        <v>0</v>
      </c>
      <c r="AC5589" s="25">
        <f t="shared" si="874"/>
        <v>34021.364720786099</v>
      </c>
    </row>
    <row r="5590" x14ac:dyDescent="0.2">
      <c r="L5590" s="24">
        <v>5585</v>
      </c>
      <c r="M5590" s="28">
        <v>0.57751352499999997</v>
      </c>
      <c r="O5590" s="24">
        <v>5585</v>
      </c>
      <c r="P5590" s="24">
        <f>'ROTH 1.0'!O5590*'קובץ טיוטה'!$D$10</f>
        <v>16962.305280734356</v>
      </c>
      <c r="Q5590" s="24">
        <f t="shared" si="873"/>
        <v>13362.305280734356</v>
      </c>
      <c r="R5590" s="24">
        <f t="shared" si="882"/>
        <v>39270.919699999991</v>
      </c>
      <c r="S5590" s="24">
        <f t="shared" si="875"/>
        <v>0</v>
      </c>
      <c r="T5590" s="24">
        <f t="shared" si="876"/>
        <v>25908.614419265636</v>
      </c>
      <c r="U5590" s="24" t="str">
        <f t="shared" si="877"/>
        <v>charge</v>
      </c>
      <c r="W5590" s="24">
        <f t="shared" si="880"/>
        <v>0</v>
      </c>
      <c r="X5590" s="24">
        <f t="shared" si="878"/>
        <v>78000</v>
      </c>
      <c r="Y5590" s="24">
        <f t="shared" si="881"/>
        <v>0</v>
      </c>
      <c r="AA5590" s="24">
        <f t="shared" si="879"/>
        <v>0</v>
      </c>
      <c r="AC5590" s="24">
        <f t="shared" si="874"/>
        <v>25908.614419265636</v>
      </c>
    </row>
    <row r="5591" x14ac:dyDescent="0.2">
      <c r="L5591" s="25">
        <v>5586</v>
      </c>
      <c r="M5591" s="29">
        <v>0.21225861900000001</v>
      </c>
      <c r="O5591" s="25">
        <v>5586</v>
      </c>
      <c r="P5591" s="24">
        <f>'ROTH 1.0'!O5591*'קובץ טיוטה'!$D$10</f>
        <v>16740.240624654445</v>
      </c>
      <c r="Q5591" s="25">
        <f t="shared" si="873"/>
        <v>13140.240624654445</v>
      </c>
      <c r="R5591" s="24">
        <f t="shared" si="882"/>
        <v>14433.586092</v>
      </c>
      <c r="S5591" s="25">
        <f t="shared" si="875"/>
        <v>0</v>
      </c>
      <c r="T5591" s="25">
        <f t="shared" si="876"/>
        <v>1293.3454673455544</v>
      </c>
      <c r="U5591" s="25" t="str">
        <f t="shared" si="877"/>
        <v>charge</v>
      </c>
      <c r="W5591" s="25">
        <f t="shared" si="880"/>
        <v>0</v>
      </c>
      <c r="X5591" s="25">
        <f t="shared" si="878"/>
        <v>78000</v>
      </c>
      <c r="Y5591" s="25">
        <f t="shared" si="881"/>
        <v>0</v>
      </c>
      <c r="AA5591" s="25">
        <f t="shared" si="879"/>
        <v>0</v>
      </c>
      <c r="AC5591" s="25">
        <f t="shared" si="874"/>
        <v>1293.3454673455544</v>
      </c>
    </row>
    <row r="5592" x14ac:dyDescent="0.2">
      <c r="L5592" s="24">
        <v>5587</v>
      </c>
      <c r="M5592" s="28">
        <v>0</v>
      </c>
      <c r="O5592" s="24">
        <v>5587</v>
      </c>
      <c r="P5592" s="24">
        <f>'ROTH 1.0'!O5592*'קובץ טיוטה'!$D$10</f>
        <v>17097.790592574154</v>
      </c>
      <c r="Q5592" s="24">
        <f t="shared" si="873"/>
        <v>13497.790592574154</v>
      </c>
      <c r="R5592" s="24">
        <f t="shared" si="882"/>
        <v>0</v>
      </c>
      <c r="S5592" s="24">
        <f t="shared" si="875"/>
        <v>13497.790592574154</v>
      </c>
      <c r="T5592" s="24">
        <f t="shared" si="876"/>
        <v>0</v>
      </c>
      <c r="U5592" s="24" t="str">
        <f t="shared" si="877"/>
        <v>drain</v>
      </c>
      <c r="W5592" s="24">
        <f t="shared" si="880"/>
        <v>0</v>
      </c>
      <c r="X5592" s="24">
        <f t="shared" si="878"/>
        <v>64502.209407425849</v>
      </c>
      <c r="Y5592" s="24">
        <f t="shared" si="881"/>
        <v>13497.790592574151</v>
      </c>
      <c r="AA5592" s="24">
        <f t="shared" si="879"/>
        <v>0</v>
      </c>
      <c r="AC5592" s="24">
        <f t="shared" si="874"/>
        <v>0</v>
      </c>
    </row>
    <row r="5593" x14ac:dyDescent="0.2">
      <c r="L5593" s="25">
        <v>5588</v>
      </c>
      <c r="M5593" s="29">
        <v>0</v>
      </c>
      <c r="O5593" s="25">
        <v>5588</v>
      </c>
      <c r="P5593" s="24">
        <f>'ROTH 1.0'!O5593*'קובץ טיוטה'!$D$10</f>
        <v>16595.854061010265</v>
      </c>
      <c r="Q5593" s="25">
        <f t="shared" si="873"/>
        <v>12995.854061010265</v>
      </c>
      <c r="R5593" s="24">
        <f t="shared" si="882"/>
        <v>0</v>
      </c>
      <c r="S5593" s="25">
        <f t="shared" si="875"/>
        <v>12995.854061010265</v>
      </c>
      <c r="T5593" s="25">
        <f t="shared" si="876"/>
        <v>0</v>
      </c>
      <c r="U5593" s="25" t="str">
        <f t="shared" si="877"/>
        <v>drain</v>
      </c>
      <c r="W5593" s="25">
        <f t="shared" si="880"/>
        <v>0</v>
      </c>
      <c r="X5593" s="25">
        <f t="shared" si="878"/>
        <v>51506.355346415585</v>
      </c>
      <c r="Y5593" s="25">
        <f t="shared" si="881"/>
        <v>12995.854061010265</v>
      </c>
      <c r="AA5593" s="25">
        <f t="shared" si="879"/>
        <v>0</v>
      </c>
      <c r="AC5593" s="25">
        <f t="shared" si="874"/>
        <v>0</v>
      </c>
    </row>
    <row r="5594" x14ac:dyDescent="0.2">
      <c r="L5594" s="24">
        <v>5589</v>
      </c>
      <c r="M5594" s="28">
        <v>0</v>
      </c>
      <c r="O5594" s="24">
        <v>5589</v>
      </c>
      <c r="P5594" s="24">
        <f>'ROTH 1.0'!O5594*'קובץ טיוטה'!$D$10</f>
        <v>16591.095987974211</v>
      </c>
      <c r="Q5594" s="24">
        <f t="shared" si="873"/>
        <v>12991.095987974211</v>
      </c>
      <c r="R5594" s="24">
        <f t="shared" si="882"/>
        <v>0</v>
      </c>
      <c r="S5594" s="24">
        <f t="shared" si="875"/>
        <v>12991.095987974211</v>
      </c>
      <c r="T5594" s="24">
        <f t="shared" si="876"/>
        <v>0</v>
      </c>
      <c r="U5594" s="24" t="str">
        <f t="shared" si="877"/>
        <v>drain</v>
      </c>
      <c r="W5594" s="24">
        <f t="shared" si="880"/>
        <v>0</v>
      </c>
      <c r="X5594" s="24">
        <f t="shared" si="878"/>
        <v>38515.25935844137</v>
      </c>
      <c r="Y5594" s="24">
        <f t="shared" si="881"/>
        <v>12991.095987974215</v>
      </c>
      <c r="AA5594" s="24">
        <f t="shared" si="879"/>
        <v>0</v>
      </c>
      <c r="AC5594" s="24">
        <f t="shared" si="874"/>
        <v>0</v>
      </c>
    </row>
    <row r="5595" x14ac:dyDescent="0.2">
      <c r="L5595" s="25">
        <v>5590</v>
      </c>
      <c r="M5595" s="29">
        <v>0</v>
      </c>
      <c r="O5595" s="25">
        <v>5590</v>
      </c>
      <c r="P5595" s="24">
        <f>'ROTH 1.0'!O5595*'קובץ טיוטה'!$D$10</f>
        <v>16296.240371144382</v>
      </c>
      <c r="Q5595" s="25">
        <f t="shared" si="873"/>
        <v>12696.240371144382</v>
      </c>
      <c r="R5595" s="24">
        <f t="shared" si="882"/>
        <v>0</v>
      </c>
      <c r="S5595" s="25">
        <f t="shared" si="875"/>
        <v>12696.240371144382</v>
      </c>
      <c r="T5595" s="25">
        <f t="shared" si="876"/>
        <v>0</v>
      </c>
      <c r="U5595" s="25" t="str">
        <f t="shared" si="877"/>
        <v>drain</v>
      </c>
      <c r="W5595" s="25">
        <f t="shared" si="880"/>
        <v>0</v>
      </c>
      <c r="X5595" s="25">
        <f t="shared" si="878"/>
        <v>25819.018987296986</v>
      </c>
      <c r="Y5595" s="25">
        <f t="shared" si="881"/>
        <v>12696.240371144384</v>
      </c>
      <c r="AA5595" s="25">
        <f t="shared" si="879"/>
        <v>0</v>
      </c>
      <c r="AC5595" s="25">
        <f t="shared" si="874"/>
        <v>0</v>
      </c>
    </row>
    <row r="5596" x14ac:dyDescent="0.2">
      <c r="L5596" s="24">
        <v>5591</v>
      </c>
      <c r="M5596" s="28">
        <v>0</v>
      </c>
      <c r="O5596" s="24">
        <v>5591</v>
      </c>
      <c r="P5596" s="24">
        <f>'ROTH 1.0'!O5596*'קובץ טיוטה'!$D$10</f>
        <v>15599.474938382216</v>
      </c>
      <c r="Q5596" s="24">
        <f t="shared" si="873"/>
        <v>11999.474938382216</v>
      </c>
      <c r="R5596" s="24">
        <f t="shared" si="882"/>
        <v>0</v>
      </c>
      <c r="S5596" s="24">
        <f t="shared" si="875"/>
        <v>11999.474938382216</v>
      </c>
      <c r="T5596" s="24">
        <f t="shared" si="876"/>
        <v>0</v>
      </c>
      <c r="U5596" s="24" t="str">
        <f t="shared" si="877"/>
        <v>drain</v>
      </c>
      <c r="W5596" s="24">
        <f t="shared" si="880"/>
        <v>0</v>
      </c>
      <c r="X5596" s="24">
        <f t="shared" si="878"/>
        <v>13819.54404891477</v>
      </c>
      <c r="Y5596" s="24">
        <f t="shared" si="881"/>
        <v>11999.474938382216</v>
      </c>
      <c r="AA5596" s="24">
        <f t="shared" si="879"/>
        <v>0</v>
      </c>
      <c r="AC5596" s="24">
        <f t="shared" si="874"/>
        <v>0</v>
      </c>
    </row>
    <row r="5597" x14ac:dyDescent="0.2">
      <c r="L5597" s="25">
        <v>5592</v>
      </c>
      <c r="M5597" s="29">
        <v>0</v>
      </c>
      <c r="O5597" s="25">
        <v>5592</v>
      </c>
      <c r="P5597" s="24">
        <f>'ROTH 1.0'!O5597*'קובץ טיוטה'!$D$10</f>
        <v>14685.346873243892</v>
      </c>
      <c r="Q5597" s="25">
        <f t="shared" si="873"/>
        <v>11085.346873243892</v>
      </c>
      <c r="R5597" s="24">
        <f t="shared" si="882"/>
        <v>0</v>
      </c>
      <c r="S5597" s="25">
        <f t="shared" si="875"/>
        <v>11085.346873243892</v>
      </c>
      <c r="T5597" s="25">
        <f t="shared" si="876"/>
        <v>0</v>
      </c>
      <c r="U5597" s="25" t="str">
        <f t="shared" si="877"/>
        <v>drain</v>
      </c>
      <c r="W5597" s="25">
        <f t="shared" si="880"/>
        <v>0</v>
      </c>
      <c r="X5597" s="25">
        <f t="shared" si="878"/>
        <v>2734.1971756708772</v>
      </c>
      <c r="Y5597" s="25">
        <f t="shared" si="881"/>
        <v>11085.346873243892</v>
      </c>
      <c r="AA5597" s="25">
        <f t="shared" si="879"/>
        <v>0</v>
      </c>
      <c r="AC5597" s="25">
        <f t="shared" si="874"/>
        <v>0</v>
      </c>
    </row>
    <row r="5598" x14ac:dyDescent="0.2">
      <c r="L5598" s="24">
        <v>5593</v>
      </c>
      <c r="M5598" s="28">
        <v>0</v>
      </c>
      <c r="O5598" s="24">
        <v>5593</v>
      </c>
      <c r="P5598" s="24">
        <f>'ROTH 1.0'!O5598*'קובץ טיוטה'!$D$10</f>
        <v>13722.855531657509</v>
      </c>
      <c r="Q5598" s="24">
        <f t="shared" si="873"/>
        <v>10122.855531657509</v>
      </c>
      <c r="R5598" s="24">
        <f t="shared" si="882"/>
        <v>0</v>
      </c>
      <c r="S5598" s="24">
        <f t="shared" si="875"/>
        <v>10122.855531657509</v>
      </c>
      <c r="T5598" s="24">
        <f t="shared" si="876"/>
        <v>0</v>
      </c>
      <c r="U5598" s="24" t="str">
        <f t="shared" si="877"/>
        <v>drain</v>
      </c>
      <c r="W5598" s="24">
        <f t="shared" si="880"/>
        <v>0</v>
      </c>
      <c r="X5598" s="24">
        <f t="shared" si="878"/>
        <v>0</v>
      </c>
      <c r="Y5598" s="24">
        <f t="shared" si="881"/>
        <v>2734.1971756708772</v>
      </c>
      <c r="AA5598" s="24">
        <f t="shared" si="879"/>
        <v>7388.6583559866322</v>
      </c>
      <c r="AC5598" s="24">
        <f t="shared" si="874"/>
        <v>0</v>
      </c>
    </row>
    <row r="5599" x14ac:dyDescent="0.2">
      <c r="L5599" s="25">
        <v>5594</v>
      </c>
      <c r="M5599" s="29">
        <v>0</v>
      </c>
      <c r="O5599" s="25">
        <v>5594</v>
      </c>
      <c r="P5599" s="24">
        <f>'ROTH 1.0'!O5599*'קובץ טיוטה'!$D$10</f>
        <v>12996.153226250271</v>
      </c>
      <c r="Q5599" s="25">
        <f t="shared" si="873"/>
        <v>9396.1532262502715</v>
      </c>
      <c r="R5599" s="24">
        <f t="shared" si="882"/>
        <v>0</v>
      </c>
      <c r="S5599" s="25">
        <f t="shared" si="875"/>
        <v>9396.1532262502715</v>
      </c>
      <c r="T5599" s="25">
        <f t="shared" si="876"/>
        <v>0</v>
      </c>
      <c r="U5599" s="25" t="str">
        <f t="shared" si="877"/>
        <v>drain</v>
      </c>
      <c r="W5599" s="25">
        <f t="shared" si="880"/>
        <v>0</v>
      </c>
      <c r="X5599" s="25">
        <f t="shared" si="878"/>
        <v>0</v>
      </c>
      <c r="Y5599" s="25">
        <f t="shared" si="881"/>
        <v>0</v>
      </c>
      <c r="AA5599" s="25">
        <f t="shared" si="879"/>
        <v>9396.1532262502715</v>
      </c>
      <c r="AC5599" s="25">
        <f t="shared" si="874"/>
        <v>0</v>
      </c>
    </row>
    <row r="5600" x14ac:dyDescent="0.2">
      <c r="L5600" s="24">
        <v>5595</v>
      </c>
      <c r="M5600" s="28">
        <v>0</v>
      </c>
      <c r="O5600" s="24">
        <v>5595</v>
      </c>
      <c r="P5600" s="24">
        <f>'ROTH 1.0'!O5600*'קובץ טיוטה'!$D$10</f>
        <v>12962.912734238222</v>
      </c>
      <c r="Q5600" s="24">
        <f t="shared" si="873"/>
        <v>9362.9127342382217</v>
      </c>
      <c r="R5600" s="24">
        <f t="shared" si="882"/>
        <v>0</v>
      </c>
      <c r="S5600" s="24">
        <f t="shared" si="875"/>
        <v>9362.9127342382217</v>
      </c>
      <c r="T5600" s="24">
        <f t="shared" si="876"/>
        <v>0</v>
      </c>
      <c r="U5600" s="24" t="str">
        <f t="shared" si="877"/>
        <v>drain</v>
      </c>
      <c r="W5600" s="24">
        <f t="shared" si="880"/>
        <v>0</v>
      </c>
      <c r="X5600" s="24">
        <f t="shared" si="878"/>
        <v>0</v>
      </c>
      <c r="Y5600" s="24">
        <f t="shared" si="881"/>
        <v>0</v>
      </c>
      <c r="AA5600" s="24">
        <f t="shared" si="879"/>
        <v>9362.9127342382217</v>
      </c>
      <c r="AC5600" s="24">
        <f t="shared" si="874"/>
        <v>0</v>
      </c>
    </row>
    <row r="5601" x14ac:dyDescent="0.2">
      <c r="L5601" s="25">
        <v>5596</v>
      </c>
      <c r="M5601" s="29">
        <v>0</v>
      </c>
      <c r="O5601" s="25">
        <v>5596</v>
      </c>
      <c r="P5601" s="24">
        <f>'ROTH 1.0'!O5601*'קובץ טיוטה'!$D$10</f>
        <v>12703.558910092572</v>
      </c>
      <c r="Q5601" s="25">
        <f t="shared" si="873"/>
        <v>9103.5589100925718</v>
      </c>
      <c r="R5601" s="24">
        <f t="shared" si="882"/>
        <v>0</v>
      </c>
      <c r="S5601" s="25">
        <f t="shared" si="875"/>
        <v>9103.5589100925718</v>
      </c>
      <c r="T5601" s="25">
        <f t="shared" si="876"/>
        <v>0</v>
      </c>
      <c r="U5601" s="25" t="str">
        <f t="shared" si="877"/>
        <v>drain</v>
      </c>
      <c r="W5601" s="25">
        <f t="shared" si="880"/>
        <v>0</v>
      </c>
      <c r="X5601" s="25">
        <f t="shared" si="878"/>
        <v>0</v>
      </c>
      <c r="Y5601" s="25">
        <f t="shared" si="881"/>
        <v>0</v>
      </c>
      <c r="AA5601" s="25">
        <f t="shared" si="879"/>
        <v>9103.5589100925718</v>
      </c>
      <c r="AC5601" s="25">
        <f t="shared" si="874"/>
        <v>0</v>
      </c>
    </row>
    <row r="5602" x14ac:dyDescent="0.2">
      <c r="L5602" s="24">
        <v>5597</v>
      </c>
      <c r="M5602" s="28">
        <v>0</v>
      </c>
      <c r="O5602" s="24">
        <v>5597</v>
      </c>
      <c r="P5602" s="24">
        <f>'ROTH 1.0'!O5602*'קובץ טיוטה'!$D$10</f>
        <v>12717.99003466793</v>
      </c>
      <c r="Q5602" s="24">
        <f t="shared" si="873"/>
        <v>9117.9900346679296</v>
      </c>
      <c r="R5602" s="24">
        <f t="shared" si="882"/>
        <v>0</v>
      </c>
      <c r="S5602" s="24">
        <f t="shared" si="875"/>
        <v>9117.9900346679296</v>
      </c>
      <c r="T5602" s="24">
        <f t="shared" si="876"/>
        <v>0</v>
      </c>
      <c r="U5602" s="24" t="str">
        <f t="shared" si="877"/>
        <v>drain</v>
      </c>
      <c r="W5602" s="24">
        <f t="shared" si="880"/>
        <v>0</v>
      </c>
      <c r="X5602" s="24">
        <f t="shared" si="878"/>
        <v>0</v>
      </c>
      <c r="Y5602" s="24">
        <f t="shared" si="881"/>
        <v>0</v>
      </c>
      <c r="AA5602" s="24">
        <f t="shared" si="879"/>
        <v>9117.9900346679296</v>
      </c>
      <c r="AC5602" s="24">
        <f t="shared" si="874"/>
        <v>0</v>
      </c>
    </row>
    <row r="5603" x14ac:dyDescent="0.2">
      <c r="L5603" s="25">
        <v>5598</v>
      </c>
      <c r="M5603" s="29">
        <v>0</v>
      </c>
      <c r="O5603" s="25">
        <v>5598</v>
      </c>
      <c r="P5603" s="24">
        <f>'ROTH 1.0'!O5603*'קובץ טיוטה'!$D$10</f>
        <v>12808.720879542745</v>
      </c>
      <c r="Q5603" s="25">
        <f t="shared" si="873"/>
        <v>9208.720879542745</v>
      </c>
      <c r="R5603" s="24">
        <f t="shared" si="882"/>
        <v>0</v>
      </c>
      <c r="S5603" s="25">
        <f t="shared" si="875"/>
        <v>9208.720879542745</v>
      </c>
      <c r="T5603" s="25">
        <f t="shared" si="876"/>
        <v>0</v>
      </c>
      <c r="U5603" s="25" t="str">
        <f t="shared" si="877"/>
        <v>drain</v>
      </c>
      <c r="W5603" s="25">
        <f t="shared" si="880"/>
        <v>0</v>
      </c>
      <c r="X5603" s="25">
        <f t="shared" si="878"/>
        <v>0</v>
      </c>
      <c r="Y5603" s="25">
        <f t="shared" si="881"/>
        <v>0</v>
      </c>
      <c r="AA5603" s="25">
        <f t="shared" si="879"/>
        <v>9208.720879542745</v>
      </c>
      <c r="AC5603" s="25">
        <f t="shared" si="874"/>
        <v>0</v>
      </c>
    </row>
    <row r="5604" x14ac:dyDescent="0.2">
      <c r="L5604" s="24">
        <v>5599</v>
      </c>
      <c r="M5604" s="28">
        <v>0.15569873000000001</v>
      </c>
      <c r="O5604" s="24">
        <v>5599</v>
      </c>
      <c r="P5604" s="24">
        <f>'ROTH 1.0'!O5604*'קובץ טיוטה'!$D$10</f>
        <v>13602.98187575609</v>
      </c>
      <c r="Q5604" s="24">
        <f t="shared" si="873"/>
        <v>10002.98187575609</v>
      </c>
      <c r="R5604" s="24">
        <f t="shared" si="882"/>
        <v>10587.513639999999</v>
      </c>
      <c r="S5604" s="24">
        <f t="shared" si="875"/>
        <v>0</v>
      </c>
      <c r="T5604" s="24">
        <f t="shared" si="876"/>
        <v>584.53176424390949</v>
      </c>
      <c r="U5604" s="24" t="str">
        <f t="shared" si="877"/>
        <v>charge</v>
      </c>
      <c r="W5604" s="24">
        <f t="shared" si="880"/>
        <v>526.07858781951859</v>
      </c>
      <c r="X5604" s="24">
        <f t="shared" si="878"/>
        <v>526.07858781951859</v>
      </c>
      <c r="Y5604" s="24">
        <f t="shared" si="881"/>
        <v>0</v>
      </c>
      <c r="AA5604" s="24">
        <f t="shared" si="879"/>
        <v>0</v>
      </c>
      <c r="AC5604" s="24">
        <f t="shared" si="874"/>
        <v>58.453176424390904</v>
      </c>
    </row>
    <row r="5605" x14ac:dyDescent="0.2">
      <c r="L5605" s="25">
        <v>5600</v>
      </c>
      <c r="M5605" s="29">
        <v>0.35092008600000002</v>
      </c>
      <c r="O5605" s="25">
        <v>5600</v>
      </c>
      <c r="P5605" s="24">
        <f>'ROTH 1.0'!O5605*'קובץ טיוטה'!$D$10</f>
        <v>15294.633275833319</v>
      </c>
      <c r="Q5605" s="25">
        <f t="shared" si="873"/>
        <v>11694.633275833319</v>
      </c>
      <c r="R5605" s="24">
        <f t="shared" si="882"/>
        <v>23862.565848000002</v>
      </c>
      <c r="S5605" s="25">
        <f t="shared" si="875"/>
        <v>0</v>
      </c>
      <c r="T5605" s="25">
        <f t="shared" si="876"/>
        <v>12167.932572166683</v>
      </c>
      <c r="U5605" s="25" t="str">
        <f t="shared" si="877"/>
        <v>charge</v>
      </c>
      <c r="W5605" s="25">
        <f t="shared" si="880"/>
        <v>10951.139314950015</v>
      </c>
      <c r="X5605" s="25">
        <f t="shared" si="878"/>
        <v>11477.217902769533</v>
      </c>
      <c r="Y5605" s="25">
        <f t="shared" si="881"/>
        <v>0</v>
      </c>
      <c r="AA5605" s="25">
        <f t="shared" si="879"/>
        <v>0</v>
      </c>
      <c r="AC5605" s="25">
        <f t="shared" si="874"/>
        <v>1216.7932572166683</v>
      </c>
    </row>
    <row r="5606" x14ac:dyDescent="0.2">
      <c r="L5606" s="24">
        <v>5601</v>
      </c>
      <c r="M5606" s="28">
        <v>0.53651907799999998</v>
      </c>
      <c r="O5606" s="24">
        <v>5601</v>
      </c>
      <c r="P5606" s="24">
        <f>'ROTH 1.0'!O5606*'קובץ טיוטה'!$D$10</f>
        <v>16784.864656891241</v>
      </c>
      <c r="Q5606" s="24">
        <f t="shared" si="873"/>
        <v>13184.864656891241</v>
      </c>
      <c r="R5606" s="24">
        <f t="shared" si="882"/>
        <v>36483.297304</v>
      </c>
      <c r="S5606" s="24">
        <f t="shared" si="875"/>
        <v>0</v>
      </c>
      <c r="T5606" s="24">
        <f t="shared" si="876"/>
        <v>23298.432647108759</v>
      </c>
      <c r="U5606" s="24" t="str">
        <f t="shared" si="877"/>
        <v>charge</v>
      </c>
      <c r="W5606" s="24">
        <f t="shared" si="880"/>
        <v>20968.589382397884</v>
      </c>
      <c r="X5606" s="24">
        <f t="shared" si="878"/>
        <v>32445.807285167415</v>
      </c>
      <c r="Y5606" s="24">
        <f t="shared" si="881"/>
        <v>0</v>
      </c>
      <c r="AA5606" s="24">
        <f t="shared" si="879"/>
        <v>0</v>
      </c>
      <c r="AC5606" s="24">
        <f t="shared" si="874"/>
        <v>2329.8432647108748</v>
      </c>
    </row>
    <row r="5607" x14ac:dyDescent="0.2">
      <c r="L5607" s="25">
        <v>5602</v>
      </c>
      <c r="M5607" s="29">
        <v>0.62631824600000008</v>
      </c>
      <c r="O5607" s="25">
        <v>5602</v>
      </c>
      <c r="P5607" s="24">
        <f>'ROTH 1.0'!O5607*'קובץ טיוטה'!$D$10</f>
        <v>17734.618372845776</v>
      </c>
      <c r="Q5607" s="25">
        <f t="shared" si="873"/>
        <v>14134.618372845776</v>
      </c>
      <c r="R5607" s="24">
        <f t="shared" si="882"/>
        <v>42589.640728000006</v>
      </c>
      <c r="S5607" s="25">
        <f t="shared" si="875"/>
        <v>0</v>
      </c>
      <c r="T5607" s="25">
        <f t="shared" si="876"/>
        <v>28455.022355154229</v>
      </c>
      <c r="U5607" s="25" t="str">
        <f t="shared" si="877"/>
        <v>charge</v>
      </c>
      <c r="W5607" s="25">
        <f t="shared" si="880"/>
        <v>25609.520119638808</v>
      </c>
      <c r="X5607" s="25">
        <f t="shared" si="878"/>
        <v>58055.327404806223</v>
      </c>
      <c r="Y5607" s="25">
        <f t="shared" si="881"/>
        <v>0</v>
      </c>
      <c r="AA5607" s="25">
        <f t="shared" si="879"/>
        <v>0</v>
      </c>
      <c r="AC5607" s="25">
        <f t="shared" si="874"/>
        <v>2845.5022355154215</v>
      </c>
    </row>
    <row r="5608" x14ac:dyDescent="0.2">
      <c r="L5608" s="24">
        <v>5603</v>
      </c>
      <c r="M5608" s="28">
        <v>0.658761229</v>
      </c>
      <c r="O5608" s="24">
        <v>5603</v>
      </c>
      <c r="P5608" s="24">
        <f>'ROTH 1.0'!O5608*'קובץ טיוטה'!$D$10</f>
        <v>18346.140112790767</v>
      </c>
      <c r="Q5608" s="24">
        <f t="shared" si="873"/>
        <v>14746.140112790767</v>
      </c>
      <c r="R5608" s="24">
        <f t="shared" si="882"/>
        <v>44795.763571999996</v>
      </c>
      <c r="S5608" s="24">
        <f t="shared" si="875"/>
        <v>0</v>
      </c>
      <c r="T5608" s="24">
        <f t="shared" si="876"/>
        <v>30049.62345920923</v>
      </c>
      <c r="U5608" s="24" t="str">
        <f t="shared" si="877"/>
        <v>charge</v>
      </c>
      <c r="W5608" s="24">
        <f t="shared" si="880"/>
        <v>19944.672595193777</v>
      </c>
      <c r="X5608" s="24">
        <f t="shared" si="878"/>
        <v>78000</v>
      </c>
      <c r="Y5608" s="24">
        <f t="shared" si="881"/>
        <v>0</v>
      </c>
      <c r="AA5608" s="24">
        <f t="shared" si="879"/>
        <v>0</v>
      </c>
      <c r="AC5608" s="24">
        <f t="shared" si="874"/>
        <v>10104.950864015453</v>
      </c>
    </row>
    <row r="5609" x14ac:dyDescent="0.2">
      <c r="L5609" s="25">
        <v>5604</v>
      </c>
      <c r="M5609" s="29">
        <v>0.7024901360000001</v>
      </c>
      <c r="O5609" s="25">
        <v>5604</v>
      </c>
      <c r="P5609" s="24">
        <f>'ROTH 1.0'!O5609*'קובץ טיוטה'!$D$10</f>
        <v>18828.959685152273</v>
      </c>
      <c r="Q5609" s="25">
        <f t="shared" si="873"/>
        <v>15228.959685152273</v>
      </c>
      <c r="R5609" s="24">
        <f t="shared" si="882"/>
        <v>47769.329248000002</v>
      </c>
      <c r="S5609" s="25">
        <f t="shared" si="875"/>
        <v>0</v>
      </c>
      <c r="T5609" s="25">
        <f t="shared" si="876"/>
        <v>32540.369562847729</v>
      </c>
      <c r="U5609" s="25" t="str">
        <f t="shared" si="877"/>
        <v>charge</v>
      </c>
      <c r="W5609" s="25">
        <f t="shared" si="880"/>
        <v>0</v>
      </c>
      <c r="X5609" s="25">
        <f t="shared" si="878"/>
        <v>78000</v>
      </c>
      <c r="Y5609" s="25">
        <f t="shared" si="881"/>
        <v>0</v>
      </c>
      <c r="AA5609" s="25">
        <f t="shared" si="879"/>
        <v>0</v>
      </c>
      <c r="AC5609" s="25">
        <f t="shared" si="874"/>
        <v>32540.369562847729</v>
      </c>
    </row>
    <row r="5610" x14ac:dyDescent="0.2">
      <c r="L5610" s="24">
        <v>5605</v>
      </c>
      <c r="M5610" s="28">
        <v>0.74674207700000006</v>
      </c>
      <c r="O5610" s="24">
        <v>5605</v>
      </c>
      <c r="P5610" s="24">
        <f>'ROTH 1.0'!O5610*'קובץ טיוטה'!$D$10</f>
        <v>19086.419149267178</v>
      </c>
      <c r="Q5610" s="24">
        <f t="shared" si="873"/>
        <v>15486.419149267178</v>
      </c>
      <c r="R5610" s="24">
        <f t="shared" si="882"/>
        <v>50778.461236000003</v>
      </c>
      <c r="S5610" s="24">
        <f t="shared" si="875"/>
        <v>0</v>
      </c>
      <c r="T5610" s="24">
        <f t="shared" si="876"/>
        <v>35292.042086732821</v>
      </c>
      <c r="U5610" s="24" t="str">
        <f t="shared" si="877"/>
        <v>charge</v>
      </c>
      <c r="W5610" s="24">
        <f t="shared" si="880"/>
        <v>0</v>
      </c>
      <c r="X5610" s="24">
        <f t="shared" si="878"/>
        <v>78000</v>
      </c>
      <c r="Y5610" s="24">
        <f t="shared" si="881"/>
        <v>0</v>
      </c>
      <c r="AA5610" s="24">
        <f t="shared" si="879"/>
        <v>0</v>
      </c>
      <c r="AC5610" s="24">
        <f t="shared" si="874"/>
        <v>35292.042086732821</v>
      </c>
    </row>
    <row r="5611" x14ac:dyDescent="0.2">
      <c r="L5611" s="25">
        <v>5606</v>
      </c>
      <c r="M5611" s="29">
        <v>0.74383511300000005</v>
      </c>
      <c r="O5611" s="25">
        <v>5606</v>
      </c>
      <c r="P5611" s="24">
        <f>'ROTH 1.0'!O5611*'קובץ טיוטה'!$D$10</f>
        <v>19580.682827989345</v>
      </c>
      <c r="Q5611" s="25">
        <f t="shared" si="873"/>
        <v>15980.682827989345</v>
      </c>
      <c r="R5611" s="24">
        <f t="shared" si="882"/>
        <v>50580.787684000003</v>
      </c>
      <c r="S5611" s="25">
        <f t="shared" si="875"/>
        <v>0</v>
      </c>
      <c r="T5611" s="25">
        <f t="shared" si="876"/>
        <v>34600.104856010657</v>
      </c>
      <c r="U5611" s="25" t="str">
        <f t="shared" si="877"/>
        <v>charge</v>
      </c>
      <c r="W5611" s="25">
        <f t="shared" si="880"/>
        <v>0</v>
      </c>
      <c r="X5611" s="25">
        <f t="shared" si="878"/>
        <v>78000</v>
      </c>
      <c r="Y5611" s="25">
        <f t="shared" si="881"/>
        <v>0</v>
      </c>
      <c r="AA5611" s="25">
        <f t="shared" si="879"/>
        <v>0</v>
      </c>
      <c r="AC5611" s="25">
        <f t="shared" si="874"/>
        <v>34600.104856010657</v>
      </c>
    </row>
    <row r="5612" x14ac:dyDescent="0.2">
      <c r="L5612" s="24">
        <v>5607</v>
      </c>
      <c r="M5612" s="28">
        <v>0.71773067700000004</v>
      </c>
      <c r="O5612" s="24">
        <v>5607</v>
      </c>
      <c r="P5612" s="24">
        <f>'ROTH 1.0'!O5612*'קובץ טיוטה'!$D$10</f>
        <v>19754.03364013341</v>
      </c>
      <c r="Q5612" s="24">
        <f t="shared" si="873"/>
        <v>16154.03364013341</v>
      </c>
      <c r="R5612" s="24">
        <f t="shared" si="882"/>
        <v>48805.686035999999</v>
      </c>
      <c r="S5612" s="24">
        <f t="shared" si="875"/>
        <v>0</v>
      </c>
      <c r="T5612" s="24">
        <f t="shared" si="876"/>
        <v>32651.652395866589</v>
      </c>
      <c r="U5612" s="24" t="str">
        <f t="shared" si="877"/>
        <v>charge</v>
      </c>
      <c r="W5612" s="24">
        <f t="shared" si="880"/>
        <v>0</v>
      </c>
      <c r="X5612" s="24">
        <f t="shared" si="878"/>
        <v>78000</v>
      </c>
      <c r="Y5612" s="24">
        <f t="shared" si="881"/>
        <v>0</v>
      </c>
      <c r="AA5612" s="24">
        <f t="shared" si="879"/>
        <v>0</v>
      </c>
      <c r="AC5612" s="24">
        <f t="shared" si="874"/>
        <v>32651.652395866589</v>
      </c>
    </row>
    <row r="5613" x14ac:dyDescent="0.2">
      <c r="L5613" s="25">
        <v>5608</v>
      </c>
      <c r="M5613" s="29">
        <v>0.693379097</v>
      </c>
      <c r="O5613" s="25">
        <v>5608</v>
      </c>
      <c r="P5613" s="24">
        <f>'ROTH 1.0'!O5613*'קובץ טיוטה'!$D$10</f>
        <v>19632.769933248437</v>
      </c>
      <c r="Q5613" s="25">
        <f t="shared" si="873"/>
        <v>16032.769933248437</v>
      </c>
      <c r="R5613" s="24">
        <f t="shared" si="882"/>
        <v>47149.778595999996</v>
      </c>
      <c r="S5613" s="25">
        <f t="shared" si="875"/>
        <v>0</v>
      </c>
      <c r="T5613" s="25">
        <f t="shared" si="876"/>
        <v>31117.008662751559</v>
      </c>
      <c r="U5613" s="25" t="str">
        <f t="shared" si="877"/>
        <v>charge</v>
      </c>
      <c r="W5613" s="25">
        <f t="shared" si="880"/>
        <v>0</v>
      </c>
      <c r="X5613" s="25">
        <f t="shared" si="878"/>
        <v>78000</v>
      </c>
      <c r="Y5613" s="25">
        <f t="shared" si="881"/>
        <v>0</v>
      </c>
      <c r="AA5613" s="25">
        <f t="shared" si="879"/>
        <v>0</v>
      </c>
      <c r="AC5613" s="25">
        <f t="shared" si="874"/>
        <v>31117.008662751559</v>
      </c>
    </row>
    <row r="5614" x14ac:dyDescent="0.2">
      <c r="L5614" s="24">
        <v>5609</v>
      </c>
      <c r="M5614" s="28">
        <v>0.57081322300000004</v>
      </c>
      <c r="O5614" s="24">
        <v>5609</v>
      </c>
      <c r="P5614" s="24">
        <f>'ROTH 1.0'!O5614*'קובץ טיוטה'!$D$10</f>
        <v>19091.23468058485</v>
      </c>
      <c r="Q5614" s="24">
        <f t="shared" si="873"/>
        <v>15491.23468058485</v>
      </c>
      <c r="R5614" s="24">
        <f t="shared" si="882"/>
        <v>38815.299164000004</v>
      </c>
      <c r="S5614" s="24">
        <f t="shared" si="875"/>
        <v>0</v>
      </c>
      <c r="T5614" s="24">
        <f t="shared" si="876"/>
        <v>23324.064483415154</v>
      </c>
      <c r="U5614" s="24" t="str">
        <f t="shared" si="877"/>
        <v>charge</v>
      </c>
      <c r="W5614" s="24">
        <f t="shared" si="880"/>
        <v>0</v>
      </c>
      <c r="X5614" s="24">
        <f t="shared" si="878"/>
        <v>78000</v>
      </c>
      <c r="Y5614" s="24">
        <f t="shared" si="881"/>
        <v>0</v>
      </c>
      <c r="AA5614" s="24">
        <f t="shared" si="879"/>
        <v>0</v>
      </c>
      <c r="AC5614" s="24">
        <f t="shared" si="874"/>
        <v>23324.064483415154</v>
      </c>
    </row>
    <row r="5615" x14ac:dyDescent="0.2">
      <c r="L5615" s="25">
        <v>5610</v>
      </c>
      <c r="M5615" s="29">
        <v>0.207258524</v>
      </c>
      <c r="O5615" s="25">
        <v>5610</v>
      </c>
      <c r="P5615" s="24">
        <f>'ROTH 1.0'!O5615*'קובץ טיוטה'!$D$10</f>
        <v>18134.830739101973</v>
      </c>
      <c r="Q5615" s="25">
        <f t="shared" si="873"/>
        <v>14534.830739101973</v>
      </c>
      <c r="R5615" s="24">
        <f t="shared" si="882"/>
        <v>14093.579631999999</v>
      </c>
      <c r="S5615" s="25">
        <f t="shared" si="875"/>
        <v>441.25110710197441</v>
      </c>
      <c r="T5615" s="25">
        <f t="shared" si="876"/>
        <v>0</v>
      </c>
      <c r="U5615" s="25" t="str">
        <f t="shared" si="877"/>
        <v>drain</v>
      </c>
      <c r="W5615" s="25">
        <f t="shared" si="880"/>
        <v>0</v>
      </c>
      <c r="X5615" s="25">
        <f t="shared" si="878"/>
        <v>77558.748892898031</v>
      </c>
      <c r="Y5615" s="25">
        <f t="shared" si="881"/>
        <v>441.25110710196896</v>
      </c>
      <c r="AA5615" s="25">
        <f t="shared" si="879"/>
        <v>5.4569682106375694E-12</v>
      </c>
      <c r="AC5615" s="25">
        <f t="shared" si="874"/>
        <v>0</v>
      </c>
    </row>
    <row r="5616" x14ac:dyDescent="0.2">
      <c r="L5616" s="24">
        <v>5611</v>
      </c>
      <c r="M5616" s="28">
        <v>0</v>
      </c>
      <c r="O5616" s="24">
        <v>5611</v>
      </c>
      <c r="P5616" s="24">
        <f>'ROTH 1.0'!O5616*'קובץ טיוטה'!$D$10</f>
        <v>17813.387174741845</v>
      </c>
      <c r="Q5616" s="24">
        <f t="shared" si="873"/>
        <v>14213.387174741845</v>
      </c>
      <c r="R5616" s="24">
        <f t="shared" si="882"/>
        <v>0</v>
      </c>
      <c r="S5616" s="24">
        <f t="shared" si="875"/>
        <v>14213.387174741845</v>
      </c>
      <c r="T5616" s="24">
        <f t="shared" si="876"/>
        <v>0</v>
      </c>
      <c r="U5616" s="24" t="str">
        <f t="shared" si="877"/>
        <v>drain</v>
      </c>
      <c r="W5616" s="24">
        <f t="shared" si="880"/>
        <v>0</v>
      </c>
      <c r="X5616" s="24">
        <f t="shared" si="878"/>
        <v>63345.361718156186</v>
      </c>
      <c r="Y5616" s="24">
        <f t="shared" si="881"/>
        <v>14213.387174741845</v>
      </c>
      <c r="AA5616" s="24">
        <f t="shared" si="879"/>
        <v>0</v>
      </c>
      <c r="AC5616" s="24">
        <f t="shared" si="874"/>
        <v>0</v>
      </c>
    </row>
    <row r="5617" x14ac:dyDescent="0.2">
      <c r="L5617" s="25">
        <v>5612</v>
      </c>
      <c r="M5617" s="29">
        <v>0</v>
      </c>
      <c r="O5617" s="25">
        <v>5612</v>
      </c>
      <c r="P5617" s="24">
        <f>'ROTH 1.0'!O5617*'קובץ טיוטה'!$D$10</f>
        <v>17384.101484057199</v>
      </c>
      <c r="Q5617" s="25">
        <f t="shared" si="873"/>
        <v>13784.101484057199</v>
      </c>
      <c r="R5617" s="24">
        <f t="shared" si="882"/>
        <v>0</v>
      </c>
      <c r="S5617" s="25">
        <f t="shared" si="875"/>
        <v>13784.101484057199</v>
      </c>
      <c r="T5617" s="25">
        <f t="shared" si="876"/>
        <v>0</v>
      </c>
      <c r="U5617" s="25" t="str">
        <f t="shared" si="877"/>
        <v>drain</v>
      </c>
      <c r="W5617" s="25">
        <f t="shared" si="880"/>
        <v>0</v>
      </c>
      <c r="X5617" s="25">
        <f t="shared" si="878"/>
        <v>49561.260234098983</v>
      </c>
      <c r="Y5617" s="25">
        <f t="shared" si="881"/>
        <v>13784.101484057202</v>
      </c>
      <c r="AA5617" s="25">
        <f t="shared" si="879"/>
        <v>0</v>
      </c>
      <c r="AC5617" s="25">
        <f t="shared" si="874"/>
        <v>0</v>
      </c>
    </row>
    <row r="5618" x14ac:dyDescent="0.2">
      <c r="L5618" s="24">
        <v>5613</v>
      </c>
      <c r="M5618" s="28">
        <v>0</v>
      </c>
      <c r="O5618" s="24">
        <v>5613</v>
      </c>
      <c r="P5618" s="24">
        <f>'ROTH 1.0'!O5618*'קובץ טיוטה'!$D$10</f>
        <v>17137.526940894521</v>
      </c>
      <c r="Q5618" s="24">
        <f t="shared" si="873"/>
        <v>13537.526940894521</v>
      </c>
      <c r="R5618" s="24">
        <f t="shared" si="882"/>
        <v>0</v>
      </c>
      <c r="S5618" s="24">
        <f t="shared" si="875"/>
        <v>13537.526940894521</v>
      </c>
      <c r="T5618" s="24">
        <f t="shared" si="876"/>
        <v>0</v>
      </c>
      <c r="U5618" s="24" t="str">
        <f t="shared" si="877"/>
        <v>drain</v>
      </c>
      <c r="W5618" s="24">
        <f t="shared" si="880"/>
        <v>0</v>
      </c>
      <c r="X5618" s="24">
        <f t="shared" si="878"/>
        <v>36023.733293204466</v>
      </c>
      <c r="Y5618" s="24">
        <f t="shared" si="881"/>
        <v>13537.526940894517</v>
      </c>
      <c r="AA5618" s="24">
        <f t="shared" si="879"/>
        <v>0</v>
      </c>
      <c r="AC5618" s="24">
        <f t="shared" si="874"/>
        <v>0</v>
      </c>
    </row>
    <row r="5619" x14ac:dyDescent="0.2">
      <c r="L5619" s="25">
        <v>5614</v>
      </c>
      <c r="M5619" s="29">
        <v>0</v>
      </c>
      <c r="O5619" s="25">
        <v>5614</v>
      </c>
      <c r="P5619" s="24">
        <f>'ROTH 1.0'!O5619*'קובץ טיוטה'!$D$10</f>
        <v>16702.130826656652</v>
      </c>
      <c r="Q5619" s="25">
        <f t="shared" si="873"/>
        <v>13102.130826656652</v>
      </c>
      <c r="R5619" s="24">
        <f t="shared" si="882"/>
        <v>0</v>
      </c>
      <c r="S5619" s="25">
        <f t="shared" si="875"/>
        <v>13102.130826656652</v>
      </c>
      <c r="T5619" s="25">
        <f t="shared" si="876"/>
        <v>0</v>
      </c>
      <c r="U5619" s="25" t="str">
        <f t="shared" si="877"/>
        <v>drain</v>
      </c>
      <c r="W5619" s="25">
        <f t="shared" si="880"/>
        <v>0</v>
      </c>
      <c r="X5619" s="25">
        <f t="shared" si="878"/>
        <v>22921.602466547814</v>
      </c>
      <c r="Y5619" s="25">
        <f t="shared" si="881"/>
        <v>13102.130826656652</v>
      </c>
      <c r="AA5619" s="25">
        <f t="shared" si="879"/>
        <v>0</v>
      </c>
      <c r="AC5619" s="25">
        <f t="shared" si="874"/>
        <v>0</v>
      </c>
    </row>
    <row r="5620" x14ac:dyDescent="0.2">
      <c r="L5620" s="24">
        <v>5615</v>
      </c>
      <c r="M5620" s="28">
        <v>0</v>
      </c>
      <c r="O5620" s="24">
        <v>5615</v>
      </c>
      <c r="P5620" s="24">
        <f>'ROTH 1.0'!O5620*'קובץ טיוטה'!$D$10</f>
        <v>15833.539430983727</v>
      </c>
      <c r="Q5620" s="24">
        <f t="shared" si="873"/>
        <v>12233.539430983727</v>
      </c>
      <c r="R5620" s="24">
        <f t="shared" si="882"/>
        <v>0</v>
      </c>
      <c r="S5620" s="24">
        <f t="shared" si="875"/>
        <v>12233.539430983727</v>
      </c>
      <c r="T5620" s="24">
        <f t="shared" si="876"/>
        <v>0</v>
      </c>
      <c r="U5620" s="24" t="str">
        <f t="shared" si="877"/>
        <v>drain</v>
      </c>
      <c r="W5620" s="24">
        <f t="shared" si="880"/>
        <v>0</v>
      </c>
      <c r="X5620" s="24">
        <f t="shared" si="878"/>
        <v>10688.063035564088</v>
      </c>
      <c r="Y5620" s="24">
        <f t="shared" si="881"/>
        <v>12233.539430983727</v>
      </c>
      <c r="AA5620" s="24">
        <f t="shared" si="879"/>
        <v>0</v>
      </c>
      <c r="AC5620" s="24">
        <f t="shared" si="874"/>
        <v>0</v>
      </c>
    </row>
    <row r="5621" x14ac:dyDescent="0.2">
      <c r="L5621" s="25">
        <v>5616</v>
      </c>
      <c r="M5621" s="29">
        <v>0</v>
      </c>
      <c r="O5621" s="25">
        <v>5616</v>
      </c>
      <c r="P5621" s="24">
        <f>'ROTH 1.0'!O5621*'קובץ טיוטה'!$D$10</f>
        <v>14738.866888603541</v>
      </c>
      <c r="Q5621" s="25">
        <f t="shared" si="873"/>
        <v>11138.866888603541</v>
      </c>
      <c r="R5621" s="24">
        <f t="shared" si="882"/>
        <v>0</v>
      </c>
      <c r="S5621" s="25">
        <f t="shared" si="875"/>
        <v>11138.866888603541</v>
      </c>
      <c r="T5621" s="25">
        <f t="shared" si="876"/>
        <v>0</v>
      </c>
      <c r="U5621" s="25" t="str">
        <f t="shared" si="877"/>
        <v>drain</v>
      </c>
      <c r="W5621" s="25">
        <f t="shared" si="880"/>
        <v>0</v>
      </c>
      <c r="X5621" s="25">
        <f t="shared" si="878"/>
        <v>0</v>
      </c>
      <c r="Y5621" s="25">
        <f t="shared" si="881"/>
        <v>10688.063035564088</v>
      </c>
      <c r="AA5621" s="25">
        <f t="shared" si="879"/>
        <v>450.80385303945332</v>
      </c>
      <c r="AC5621" s="25">
        <f t="shared" si="874"/>
        <v>0</v>
      </c>
    </row>
    <row r="5622" x14ac:dyDescent="0.2">
      <c r="L5622" s="24">
        <v>5617</v>
      </c>
      <c r="M5622" s="28">
        <v>0</v>
      </c>
      <c r="O5622" s="24">
        <v>5617</v>
      </c>
      <c r="P5622" s="24">
        <f>'ROTH 1.0'!O5622*'קובץ טיוטה'!$D$10</f>
        <v>13870.884758321277</v>
      </c>
      <c r="Q5622" s="24">
        <f t="shared" si="873"/>
        <v>10270.884758321277</v>
      </c>
      <c r="R5622" s="24">
        <f t="shared" si="882"/>
        <v>0</v>
      </c>
      <c r="S5622" s="24">
        <f t="shared" si="875"/>
        <v>10270.884758321277</v>
      </c>
      <c r="T5622" s="24">
        <f t="shared" si="876"/>
        <v>0</v>
      </c>
      <c r="U5622" s="24" t="str">
        <f t="shared" si="877"/>
        <v>drain</v>
      </c>
      <c r="W5622" s="24">
        <f t="shared" si="880"/>
        <v>0</v>
      </c>
      <c r="X5622" s="24">
        <f t="shared" si="878"/>
        <v>0</v>
      </c>
      <c r="Y5622" s="24">
        <f t="shared" si="881"/>
        <v>0</v>
      </c>
      <c r="AA5622" s="24">
        <f t="shared" si="879"/>
        <v>10270.884758321277</v>
      </c>
      <c r="AC5622" s="24">
        <f t="shared" si="874"/>
        <v>0</v>
      </c>
    </row>
    <row r="5623" x14ac:dyDescent="0.2">
      <c r="L5623" s="25">
        <v>5618</v>
      </c>
      <c r="M5623" s="29">
        <v>0</v>
      </c>
      <c r="O5623" s="25">
        <v>5618</v>
      </c>
      <c r="P5623" s="24">
        <f>'ROTH 1.0'!O5623*'קובץ טיוטה'!$D$10</f>
        <v>13581.888178315403</v>
      </c>
      <c r="Q5623" s="25">
        <f t="shared" si="873"/>
        <v>9981.8881783154029</v>
      </c>
      <c r="R5623" s="24">
        <f t="shared" si="882"/>
        <v>0</v>
      </c>
      <c r="S5623" s="25">
        <f t="shared" si="875"/>
        <v>9981.8881783154029</v>
      </c>
      <c r="T5623" s="25">
        <f t="shared" si="876"/>
        <v>0</v>
      </c>
      <c r="U5623" s="25" t="str">
        <f t="shared" si="877"/>
        <v>drain</v>
      </c>
      <c r="W5623" s="25">
        <f t="shared" si="880"/>
        <v>0</v>
      </c>
      <c r="X5623" s="25">
        <f t="shared" si="878"/>
        <v>0</v>
      </c>
      <c r="Y5623" s="25">
        <f t="shared" si="881"/>
        <v>0</v>
      </c>
      <c r="AA5623" s="25">
        <f t="shared" si="879"/>
        <v>9981.8881783154029</v>
      </c>
      <c r="AC5623" s="25">
        <f t="shared" si="874"/>
        <v>0</v>
      </c>
    </row>
    <row r="5624" x14ac:dyDescent="0.2">
      <c r="L5624" s="24">
        <v>5619</v>
      </c>
      <c r="M5624" s="28">
        <v>0</v>
      </c>
      <c r="O5624" s="24">
        <v>5619</v>
      </c>
      <c r="P5624" s="24">
        <f>'ROTH 1.0'!O5624*'קובץ טיוטה'!$D$10</f>
        <v>13133.308079705144</v>
      </c>
      <c r="Q5624" s="24">
        <f t="shared" si="873"/>
        <v>9533.3080797051443</v>
      </c>
      <c r="R5624" s="24">
        <f t="shared" si="882"/>
        <v>0</v>
      </c>
      <c r="S5624" s="24">
        <f t="shared" si="875"/>
        <v>9533.3080797051443</v>
      </c>
      <c r="T5624" s="24">
        <f t="shared" si="876"/>
        <v>0</v>
      </c>
      <c r="U5624" s="24" t="str">
        <f t="shared" si="877"/>
        <v>drain</v>
      </c>
      <c r="W5624" s="24">
        <f t="shared" si="880"/>
        <v>0</v>
      </c>
      <c r="X5624" s="24">
        <f t="shared" si="878"/>
        <v>0</v>
      </c>
      <c r="Y5624" s="24">
        <f t="shared" si="881"/>
        <v>0</v>
      </c>
      <c r="AA5624" s="24">
        <f t="shared" si="879"/>
        <v>9533.3080797051443</v>
      </c>
      <c r="AC5624" s="24">
        <f t="shared" si="874"/>
        <v>0</v>
      </c>
    </row>
    <row r="5625" x14ac:dyDescent="0.2">
      <c r="L5625" s="25">
        <v>5620</v>
      </c>
      <c r="M5625" s="29">
        <v>0</v>
      </c>
      <c r="O5625" s="25">
        <v>5620</v>
      </c>
      <c r="P5625" s="24">
        <f>'ROTH 1.0'!O5625*'קובץ טיוטה'!$D$10</f>
        <v>12852.391505675285</v>
      </c>
      <c r="Q5625" s="25">
        <f t="shared" si="873"/>
        <v>9252.3915056752849</v>
      </c>
      <c r="R5625" s="24">
        <f t="shared" si="882"/>
        <v>0</v>
      </c>
      <c r="S5625" s="25">
        <f t="shared" si="875"/>
        <v>9252.3915056752849</v>
      </c>
      <c r="T5625" s="25">
        <f t="shared" si="876"/>
        <v>0</v>
      </c>
      <c r="U5625" s="25" t="str">
        <f t="shared" si="877"/>
        <v>drain</v>
      </c>
      <c r="W5625" s="25">
        <f t="shared" si="880"/>
        <v>0</v>
      </c>
      <c r="X5625" s="25">
        <f t="shared" si="878"/>
        <v>0</v>
      </c>
      <c r="Y5625" s="25">
        <f t="shared" si="881"/>
        <v>0</v>
      </c>
      <c r="AA5625" s="25">
        <f t="shared" si="879"/>
        <v>9252.3915056752849</v>
      </c>
      <c r="AC5625" s="25">
        <f t="shared" si="874"/>
        <v>0</v>
      </c>
    </row>
    <row r="5626" x14ac:dyDescent="0.2">
      <c r="L5626" s="24">
        <v>5621</v>
      </c>
      <c r="M5626" s="28">
        <v>0</v>
      </c>
      <c r="O5626" s="24">
        <v>5621</v>
      </c>
      <c r="P5626" s="24">
        <f>'ROTH 1.0'!O5626*'קובץ טיוטה'!$D$10</f>
        <v>12798.810503778583</v>
      </c>
      <c r="Q5626" s="24">
        <f t="shared" si="873"/>
        <v>9198.8105037785826</v>
      </c>
      <c r="R5626" s="24">
        <f t="shared" si="882"/>
        <v>0</v>
      </c>
      <c r="S5626" s="24">
        <f t="shared" si="875"/>
        <v>9198.8105037785826</v>
      </c>
      <c r="T5626" s="24">
        <f t="shared" si="876"/>
        <v>0</v>
      </c>
      <c r="U5626" s="24" t="str">
        <f t="shared" si="877"/>
        <v>drain</v>
      </c>
      <c r="W5626" s="24">
        <f t="shared" si="880"/>
        <v>0</v>
      </c>
      <c r="X5626" s="24">
        <f t="shared" si="878"/>
        <v>0</v>
      </c>
      <c r="Y5626" s="24">
        <f t="shared" si="881"/>
        <v>0</v>
      </c>
      <c r="AA5626" s="24">
        <f t="shared" si="879"/>
        <v>9198.8105037785826</v>
      </c>
      <c r="AC5626" s="24">
        <f t="shared" si="874"/>
        <v>0</v>
      </c>
    </row>
    <row r="5627" x14ac:dyDescent="0.2">
      <c r="L5627" s="25">
        <v>5622</v>
      </c>
      <c r="M5627" s="29">
        <v>0</v>
      </c>
      <c r="O5627" s="25">
        <v>5622</v>
      </c>
      <c r="P5627" s="24">
        <f>'ROTH 1.0'!O5627*'קובץ טיוטה'!$D$10</f>
        <v>12860.161088838635</v>
      </c>
      <c r="Q5627" s="25">
        <f t="shared" si="873"/>
        <v>9260.1610888386349</v>
      </c>
      <c r="R5627" s="24">
        <f t="shared" si="882"/>
        <v>0</v>
      </c>
      <c r="S5627" s="25">
        <f t="shared" si="875"/>
        <v>9260.1610888386349</v>
      </c>
      <c r="T5627" s="25">
        <f t="shared" si="876"/>
        <v>0</v>
      </c>
      <c r="U5627" s="25" t="str">
        <f t="shared" si="877"/>
        <v>drain</v>
      </c>
      <c r="W5627" s="25">
        <f t="shared" si="880"/>
        <v>0</v>
      </c>
      <c r="X5627" s="25">
        <f t="shared" si="878"/>
        <v>0</v>
      </c>
      <c r="Y5627" s="25">
        <f t="shared" si="881"/>
        <v>0</v>
      </c>
      <c r="AA5627" s="25">
        <f t="shared" si="879"/>
        <v>9260.1610888386349</v>
      </c>
      <c r="AC5627" s="25">
        <f t="shared" si="874"/>
        <v>0</v>
      </c>
    </row>
    <row r="5628" x14ac:dyDescent="0.2">
      <c r="L5628" s="24">
        <v>5623</v>
      </c>
      <c r="M5628" s="28">
        <v>0.101782702</v>
      </c>
      <c r="O5628" s="24">
        <v>5623</v>
      </c>
      <c r="P5628" s="24">
        <f>'ROTH 1.0'!O5628*'קובץ טיוטה'!$D$10</f>
        <v>13430.924898789575</v>
      </c>
      <c r="Q5628" s="24">
        <f t="shared" si="873"/>
        <v>9830.9248987895753</v>
      </c>
      <c r="R5628" s="24">
        <f t="shared" si="882"/>
        <v>6921.2237359999999</v>
      </c>
      <c r="S5628" s="24">
        <f t="shared" si="875"/>
        <v>2909.7011627895754</v>
      </c>
      <c r="T5628" s="24">
        <f t="shared" si="876"/>
        <v>0</v>
      </c>
      <c r="U5628" s="24" t="str">
        <f t="shared" si="877"/>
        <v>drain</v>
      </c>
      <c r="W5628" s="24">
        <f t="shared" si="880"/>
        <v>0</v>
      </c>
      <c r="X5628" s="24">
        <f t="shared" si="878"/>
        <v>0</v>
      </c>
      <c r="Y5628" s="24">
        <f t="shared" si="881"/>
        <v>0</v>
      </c>
      <c r="AA5628" s="24">
        <f t="shared" si="879"/>
        <v>2909.7011627895754</v>
      </c>
      <c r="AC5628" s="24">
        <f t="shared" si="874"/>
        <v>0</v>
      </c>
    </row>
    <row r="5629" x14ac:dyDescent="0.2">
      <c r="L5629" s="25">
        <v>5624</v>
      </c>
      <c r="M5629" s="29">
        <v>0.16285965100000002</v>
      </c>
      <c r="O5629" s="25">
        <v>5624</v>
      </c>
      <c r="P5629" s="24">
        <f>'ROTH 1.0'!O5629*'קובץ טיוטה'!$D$10</f>
        <v>14906.545271509422</v>
      </c>
      <c r="Q5629" s="25">
        <f t="shared" si="873"/>
        <v>11306.545271509422</v>
      </c>
      <c r="R5629" s="24">
        <f t="shared" si="882"/>
        <v>11074.456268000002</v>
      </c>
      <c r="S5629" s="25">
        <f t="shared" si="875"/>
        <v>232.08900350941985</v>
      </c>
      <c r="T5629" s="25">
        <f t="shared" si="876"/>
        <v>0</v>
      </c>
      <c r="U5629" s="25" t="str">
        <f t="shared" si="877"/>
        <v>drain</v>
      </c>
      <c r="W5629" s="25">
        <f t="shared" si="880"/>
        <v>0</v>
      </c>
      <c r="X5629" s="25">
        <f t="shared" si="878"/>
        <v>0</v>
      </c>
      <c r="Y5629" s="25">
        <f t="shared" si="881"/>
        <v>0</v>
      </c>
      <c r="AA5629" s="25">
        <f t="shared" si="879"/>
        <v>232.08900350941985</v>
      </c>
      <c r="AC5629" s="25">
        <f t="shared" si="874"/>
        <v>0</v>
      </c>
    </row>
    <row r="5630" x14ac:dyDescent="0.2">
      <c r="L5630" s="24">
        <v>5625</v>
      </c>
      <c r="M5630" s="28">
        <v>0.347489522</v>
      </c>
      <c r="O5630" s="24">
        <v>5625</v>
      </c>
      <c r="P5630" s="24">
        <f>'ROTH 1.0'!O5630*'קובץ טיוטה'!$D$10</f>
        <v>16284.283059148924</v>
      </c>
      <c r="Q5630" s="24">
        <f t="shared" si="873"/>
        <v>12684.283059148924</v>
      </c>
      <c r="R5630" s="24">
        <f t="shared" si="882"/>
        <v>23629.287495999997</v>
      </c>
      <c r="S5630" s="24">
        <f t="shared" si="875"/>
        <v>0</v>
      </c>
      <c r="T5630" s="24">
        <f t="shared" si="876"/>
        <v>10945.004436851073</v>
      </c>
      <c r="U5630" s="24" t="str">
        <f t="shared" si="877"/>
        <v>charge</v>
      </c>
      <c r="W5630" s="24">
        <f t="shared" si="880"/>
        <v>9850.5039931659667</v>
      </c>
      <c r="X5630" s="24">
        <f t="shared" si="878"/>
        <v>9850.5039931659667</v>
      </c>
      <c r="Y5630" s="24">
        <f t="shared" si="881"/>
        <v>0</v>
      </c>
      <c r="AA5630" s="24">
        <f t="shared" si="879"/>
        <v>0</v>
      </c>
      <c r="AC5630" s="24">
        <f t="shared" si="874"/>
        <v>1094.5004436851068</v>
      </c>
    </row>
    <row r="5631" x14ac:dyDescent="0.2">
      <c r="L5631" s="25">
        <v>5626</v>
      </c>
      <c r="M5631" s="29">
        <v>0.597606258</v>
      </c>
      <c r="O5631" s="25">
        <v>5626</v>
      </c>
      <c r="P5631" s="24">
        <f>'ROTH 1.0'!O5631*'קובץ טיוטה'!$D$10</f>
        <v>17017.895666141878</v>
      </c>
      <c r="Q5631" s="25">
        <f t="shared" si="873"/>
        <v>13417.895666141878</v>
      </c>
      <c r="R5631" s="24">
        <f t="shared" si="882"/>
        <v>40637.225544000001</v>
      </c>
      <c r="S5631" s="25">
        <f t="shared" si="875"/>
        <v>0</v>
      </c>
      <c r="T5631" s="25">
        <f t="shared" si="876"/>
        <v>27219.329877858123</v>
      </c>
      <c r="U5631" s="25" t="str">
        <f t="shared" si="877"/>
        <v>charge</v>
      </c>
      <c r="W5631" s="25">
        <f t="shared" si="880"/>
        <v>24497.396890072316</v>
      </c>
      <c r="X5631" s="25">
        <f t="shared" si="878"/>
        <v>34347.900883238282</v>
      </c>
      <c r="Y5631" s="25">
        <f t="shared" si="881"/>
        <v>0</v>
      </c>
      <c r="AA5631" s="25">
        <f t="shared" si="879"/>
        <v>0</v>
      </c>
      <c r="AC5631" s="25">
        <f t="shared" si="874"/>
        <v>2721.9329877858072</v>
      </c>
    </row>
    <row r="5632" x14ac:dyDescent="0.2">
      <c r="L5632" s="24">
        <v>5627</v>
      </c>
      <c r="M5632" s="28">
        <v>0.6750801139999999</v>
      </c>
      <c r="O5632" s="24">
        <v>5627</v>
      </c>
      <c r="P5632" s="24">
        <f>'ROTH 1.0'!O5632*'קובץ טיוטה'!$D$10</f>
        <v>17081.523980043108</v>
      </c>
      <c r="Q5632" s="24">
        <f t="shared" si="873"/>
        <v>13481.523980043108</v>
      </c>
      <c r="R5632" s="24">
        <f t="shared" si="882"/>
        <v>45905.447751999993</v>
      </c>
      <c r="S5632" s="24">
        <f t="shared" si="875"/>
        <v>0</v>
      </c>
      <c r="T5632" s="24">
        <f t="shared" si="876"/>
        <v>32423.923771956885</v>
      </c>
      <c r="U5632" s="24" t="str">
        <f t="shared" si="877"/>
        <v>charge</v>
      </c>
      <c r="W5632" s="24">
        <f t="shared" si="880"/>
        <v>29181.531394761201</v>
      </c>
      <c r="X5632" s="24">
        <f t="shared" si="878"/>
        <v>63529.432277999484</v>
      </c>
      <c r="Y5632" s="24">
        <f t="shared" si="881"/>
        <v>0</v>
      </c>
      <c r="AA5632" s="24">
        <f t="shared" si="879"/>
        <v>0</v>
      </c>
      <c r="AC5632" s="24">
        <f t="shared" si="874"/>
        <v>3242.3923771956834</v>
      </c>
    </row>
    <row r="5633" x14ac:dyDescent="0.2">
      <c r="L5633" s="25">
        <v>5628</v>
      </c>
      <c r="M5633" s="29">
        <v>0.71032526699999998</v>
      </c>
      <c r="O5633" s="25">
        <v>5628</v>
      </c>
      <c r="P5633" s="24">
        <f>'ROTH 1.0'!O5633*'קובץ טיוטה'!$D$10</f>
        <v>17529.706104796162</v>
      </c>
      <c r="Q5633" s="25">
        <f t="shared" si="873"/>
        <v>13929.706104796162</v>
      </c>
      <c r="R5633" s="24">
        <f t="shared" si="882"/>
        <v>48302.118155999997</v>
      </c>
      <c r="S5633" s="25">
        <f t="shared" si="875"/>
        <v>0</v>
      </c>
      <c r="T5633" s="25">
        <f t="shared" si="876"/>
        <v>34372.412051203835</v>
      </c>
      <c r="U5633" s="25" t="str">
        <f t="shared" si="877"/>
        <v>charge</v>
      </c>
      <c r="W5633" s="25">
        <f t="shared" si="880"/>
        <v>14470.567722000516</v>
      </c>
      <c r="X5633" s="25">
        <f t="shared" si="878"/>
        <v>78000</v>
      </c>
      <c r="Y5633" s="25">
        <f t="shared" si="881"/>
        <v>0</v>
      </c>
      <c r="AA5633" s="25">
        <f t="shared" si="879"/>
        <v>0</v>
      </c>
      <c r="AC5633" s="25">
        <f t="shared" si="874"/>
        <v>19901.844329203319</v>
      </c>
    </row>
    <row r="5634" x14ac:dyDescent="0.2">
      <c r="L5634" s="24">
        <v>5629</v>
      </c>
      <c r="M5634" s="28">
        <v>0.7342071899999999</v>
      </c>
      <c r="O5634" s="24">
        <v>5629</v>
      </c>
      <c r="P5634" s="24">
        <f>'ROTH 1.0'!O5634*'קובץ טיוטה'!$D$10</f>
        <v>18009.219707696455</v>
      </c>
      <c r="Q5634" s="24">
        <f t="shared" si="873"/>
        <v>14409.219707696455</v>
      </c>
      <c r="R5634" s="24">
        <f t="shared" si="882"/>
        <v>49926.088919999995</v>
      </c>
      <c r="S5634" s="24">
        <f t="shared" si="875"/>
        <v>0</v>
      </c>
      <c r="T5634" s="24">
        <f t="shared" si="876"/>
        <v>35516.869212303543</v>
      </c>
      <c r="U5634" s="24" t="str">
        <f t="shared" si="877"/>
        <v>charge</v>
      </c>
      <c r="W5634" s="24">
        <f t="shared" si="880"/>
        <v>0</v>
      </c>
      <c r="X5634" s="24">
        <f t="shared" si="878"/>
        <v>78000</v>
      </c>
      <c r="Y5634" s="24">
        <f t="shared" si="881"/>
        <v>0</v>
      </c>
      <c r="AA5634" s="24">
        <f t="shared" si="879"/>
        <v>0</v>
      </c>
      <c r="AC5634" s="24">
        <f t="shared" si="874"/>
        <v>35516.869212303543</v>
      </c>
    </row>
    <row r="5635" x14ac:dyDescent="0.2">
      <c r="L5635" s="25">
        <v>5630</v>
      </c>
      <c r="M5635" s="29">
        <v>0.75287661399999994</v>
      </c>
      <c r="O5635" s="25">
        <v>5630</v>
      </c>
      <c r="P5635" s="24">
        <f>'ROTH 1.0'!O5635*'קובץ טיוטה'!$D$10</f>
        <v>18533.071061772196</v>
      </c>
      <c r="Q5635" s="25">
        <f t="shared" si="873"/>
        <v>14933.071061772196</v>
      </c>
      <c r="R5635" s="24">
        <f t="shared" si="882"/>
        <v>51195.609751999997</v>
      </c>
      <c r="S5635" s="25">
        <f t="shared" si="875"/>
        <v>0</v>
      </c>
      <c r="T5635" s="25">
        <f t="shared" si="876"/>
        <v>36262.538690227797</v>
      </c>
      <c r="U5635" s="25" t="str">
        <f t="shared" si="877"/>
        <v>charge</v>
      </c>
      <c r="W5635" s="25">
        <f t="shared" si="880"/>
        <v>0</v>
      </c>
      <c r="X5635" s="25">
        <f t="shared" si="878"/>
        <v>78000</v>
      </c>
      <c r="Y5635" s="25">
        <f t="shared" si="881"/>
        <v>0</v>
      </c>
      <c r="AA5635" s="25">
        <f t="shared" si="879"/>
        <v>0</v>
      </c>
      <c r="AC5635" s="25">
        <f t="shared" si="874"/>
        <v>36262.538690227797</v>
      </c>
    </row>
    <row r="5636" x14ac:dyDescent="0.2">
      <c r="L5636" s="24">
        <v>5631</v>
      </c>
      <c r="M5636" s="28">
        <v>0.72436710699999995</v>
      </c>
      <c r="O5636" s="24">
        <v>5631</v>
      </c>
      <c r="P5636" s="24">
        <f>'ROTH 1.0'!O5636*'קובץ טיוטה'!$D$10</f>
        <v>18599.025761015142</v>
      </c>
      <c r="Q5636" s="24">
        <f t="shared" si="873"/>
        <v>14999.025761015142</v>
      </c>
      <c r="R5636" s="24">
        <f t="shared" si="882"/>
        <v>49256.963275999995</v>
      </c>
      <c r="S5636" s="24">
        <f t="shared" si="875"/>
        <v>0</v>
      </c>
      <c r="T5636" s="24">
        <f t="shared" si="876"/>
        <v>34257.937514984849</v>
      </c>
      <c r="U5636" s="24" t="str">
        <f t="shared" si="877"/>
        <v>charge</v>
      </c>
      <c r="W5636" s="24">
        <f t="shared" si="880"/>
        <v>0</v>
      </c>
      <c r="X5636" s="24">
        <f t="shared" si="878"/>
        <v>78000</v>
      </c>
      <c r="Y5636" s="24">
        <f t="shared" si="881"/>
        <v>0</v>
      </c>
      <c r="AA5636" s="24">
        <f t="shared" si="879"/>
        <v>0</v>
      </c>
      <c r="AC5636" s="24">
        <f t="shared" si="874"/>
        <v>34257.937514984849</v>
      </c>
    </row>
    <row r="5637" x14ac:dyDescent="0.2">
      <c r="L5637" s="25">
        <v>5632</v>
      </c>
      <c r="M5637" s="29">
        <v>0.698846203</v>
      </c>
      <c r="O5637" s="25">
        <v>5632</v>
      </c>
      <c r="P5637" s="24">
        <f>'ROTH 1.0'!O5637*'קובץ טיוטה'!$D$10</f>
        <v>18565.143512659994</v>
      </c>
      <c r="Q5637" s="25">
        <f t="shared" si="873"/>
        <v>14965.143512659994</v>
      </c>
      <c r="R5637" s="24">
        <f t="shared" si="882"/>
        <v>47521.541803999993</v>
      </c>
      <c r="S5637" s="25">
        <f t="shared" si="875"/>
        <v>0</v>
      </c>
      <c r="T5637" s="25">
        <f t="shared" si="876"/>
        <v>32556.39829134</v>
      </c>
      <c r="U5637" s="25" t="str">
        <f t="shared" si="877"/>
        <v>charge</v>
      </c>
      <c r="W5637" s="25">
        <f t="shared" si="880"/>
        <v>0</v>
      </c>
      <c r="X5637" s="25">
        <f t="shared" si="878"/>
        <v>78000</v>
      </c>
      <c r="Y5637" s="25">
        <f t="shared" si="881"/>
        <v>0</v>
      </c>
      <c r="AA5637" s="25">
        <f t="shared" si="879"/>
        <v>0</v>
      </c>
      <c r="AC5637" s="25">
        <f t="shared" si="874"/>
        <v>32556.39829134</v>
      </c>
    </row>
    <row r="5638" x14ac:dyDescent="0.2">
      <c r="L5638" s="24">
        <v>5633</v>
      </c>
      <c r="M5638" s="28">
        <v>0.57762983700000003</v>
      </c>
      <c r="O5638" s="24">
        <v>5633</v>
      </c>
      <c r="P5638" s="24">
        <f>'ROTH 1.0'!O5638*'קובץ טיוטה'!$D$10</f>
        <v>18097.669120048005</v>
      </c>
      <c r="Q5638" s="24">
        <f t="shared" ref="Q5638:Q5701" si="883">P5638-$H$8*$H$9</f>
        <v>14497.669120048005</v>
      </c>
      <c r="R5638" s="24">
        <f t="shared" si="882"/>
        <v>39278.828915999999</v>
      </c>
      <c r="S5638" s="24">
        <f t="shared" si="875"/>
        <v>0</v>
      </c>
      <c r="T5638" s="24">
        <f t="shared" si="876"/>
        <v>24781.159795951993</v>
      </c>
      <c r="U5638" s="24" t="str">
        <f t="shared" si="877"/>
        <v>charge</v>
      </c>
      <c r="W5638" s="24">
        <f t="shared" si="880"/>
        <v>0</v>
      </c>
      <c r="X5638" s="24">
        <f t="shared" si="878"/>
        <v>78000</v>
      </c>
      <c r="Y5638" s="24">
        <f t="shared" si="881"/>
        <v>0</v>
      </c>
      <c r="AA5638" s="24">
        <f t="shared" si="879"/>
        <v>0</v>
      </c>
      <c r="AC5638" s="24">
        <f t="shared" ref="AC5638:AC5701" si="884">IF(U5638="charge",(T5638-W5638),0)</f>
        <v>24781.159795951993</v>
      </c>
    </row>
    <row r="5639" x14ac:dyDescent="0.2">
      <c r="L5639" s="25">
        <v>5634</v>
      </c>
      <c r="M5639" s="29">
        <v>0.20653511199999999</v>
      </c>
      <c r="O5639" s="25">
        <v>5634</v>
      </c>
      <c r="P5639" s="24">
        <f>'ROTH 1.0'!O5639*'קובץ טיוטה'!$D$10</f>
        <v>17780.067909937719</v>
      </c>
      <c r="Q5639" s="25">
        <f t="shared" si="883"/>
        <v>14180.067909937719</v>
      </c>
      <c r="R5639" s="24">
        <f t="shared" si="882"/>
        <v>14044.387615999998</v>
      </c>
      <c r="S5639" s="25">
        <f t="shared" ref="S5639:S5702" si="885">IF(Q5639&gt;R5639,Q5639-R5639,0)</f>
        <v>135.68029393772122</v>
      </c>
      <c r="T5639" s="25">
        <f t="shared" ref="T5639:T5702" si="886">IF(R5639&gt;Q5639,R5639-Q5639,0)</f>
        <v>0</v>
      </c>
      <c r="U5639" s="25" t="str">
        <f t="shared" ref="U5639:U5702" si="887">IF(Q5639&gt;R5639,"drain","charge")</f>
        <v>drain</v>
      </c>
      <c r="W5639" s="25">
        <f t="shared" si="880"/>
        <v>0</v>
      </c>
      <c r="X5639" s="25">
        <f t="shared" ref="X5639:X5702" si="888">IF(X5638+T5639&gt;$H$11,$H$11,IF(U5639="charge",X5638+(T5639*$H$12),IF((X5638-S5639)&gt;0,X5638-S5639,0)))</f>
        <v>77864.319706062277</v>
      </c>
      <c r="Y5639" s="25">
        <f t="shared" si="881"/>
        <v>135.68029393772304</v>
      </c>
      <c r="AA5639" s="25">
        <f t="shared" ref="AA5639:AA5702" si="889">S5639-Y5639</f>
        <v>-1.8189894035458565E-12</v>
      </c>
      <c r="AC5639" s="25">
        <f t="shared" si="884"/>
        <v>0</v>
      </c>
    </row>
    <row r="5640" x14ac:dyDescent="0.2">
      <c r="L5640" s="24">
        <v>5635</v>
      </c>
      <c r="M5640" s="28">
        <v>0</v>
      </c>
      <c r="O5640" s="24">
        <v>5635</v>
      </c>
      <c r="P5640" s="24">
        <f>'ROTH 1.0'!O5640*'קובץ טיוטה'!$D$10</f>
        <v>17886.154202729973</v>
      </c>
      <c r="Q5640" s="24">
        <f t="shared" si="883"/>
        <v>14286.154202729973</v>
      </c>
      <c r="R5640" s="24">
        <f t="shared" si="882"/>
        <v>0</v>
      </c>
      <c r="S5640" s="24">
        <f t="shared" si="885"/>
        <v>14286.154202729973</v>
      </c>
      <c r="T5640" s="24">
        <f t="shared" si="886"/>
        <v>0</v>
      </c>
      <c r="U5640" s="24" t="str">
        <f t="shared" si="887"/>
        <v>drain</v>
      </c>
      <c r="W5640" s="24">
        <f t="shared" ref="W5640:W5703" si="890">IF(X5640&gt;=X5639,(X5640-X5639),0)</f>
        <v>0</v>
      </c>
      <c r="X5640" s="24">
        <f t="shared" si="888"/>
        <v>63578.165503332304</v>
      </c>
      <c r="Y5640" s="24">
        <f t="shared" ref="Y5640:Y5703" si="891">IF(U5640="drain",X5639-X5640,0)</f>
        <v>14286.154202729973</v>
      </c>
      <c r="AA5640" s="24">
        <f t="shared" si="889"/>
        <v>0</v>
      </c>
      <c r="AC5640" s="24">
        <f t="shared" si="884"/>
        <v>0</v>
      </c>
    </row>
    <row r="5641" x14ac:dyDescent="0.2">
      <c r="L5641" s="25">
        <v>5636</v>
      </c>
      <c r="M5641" s="29">
        <v>0</v>
      </c>
      <c r="O5641" s="25">
        <v>5636</v>
      </c>
      <c r="P5641" s="24">
        <f>'ROTH 1.0'!O5641*'קובץ טיוטה'!$D$10</f>
        <v>16886.531268418788</v>
      </c>
      <c r="Q5641" s="25">
        <f t="shared" si="883"/>
        <v>13286.531268418788</v>
      </c>
      <c r="R5641" s="24">
        <f t="shared" si="882"/>
        <v>0</v>
      </c>
      <c r="S5641" s="25">
        <f t="shared" si="885"/>
        <v>13286.531268418788</v>
      </c>
      <c r="T5641" s="25">
        <f t="shared" si="886"/>
        <v>0</v>
      </c>
      <c r="U5641" s="25" t="str">
        <f t="shared" si="887"/>
        <v>drain</v>
      </c>
      <c r="W5641" s="25">
        <f t="shared" si="890"/>
        <v>0</v>
      </c>
      <c r="X5641" s="25">
        <f t="shared" si="888"/>
        <v>50291.634234913516</v>
      </c>
      <c r="Y5641" s="25">
        <f t="shared" si="891"/>
        <v>13286.531268418788</v>
      </c>
      <c r="AA5641" s="25">
        <f t="shared" si="889"/>
        <v>0</v>
      </c>
      <c r="AC5641" s="25">
        <f t="shared" si="884"/>
        <v>0</v>
      </c>
    </row>
    <row r="5642" x14ac:dyDescent="0.2">
      <c r="L5642" s="24">
        <v>5637</v>
      </c>
      <c r="M5642" s="28">
        <v>0</v>
      </c>
      <c r="O5642" s="24">
        <v>5637</v>
      </c>
      <c r="P5642" s="24">
        <f>'ROTH 1.0'!O5642*'קובץ טיוטה'!$D$10</f>
        <v>16483.80899459881</v>
      </c>
      <c r="Q5642" s="24">
        <f t="shared" si="883"/>
        <v>12883.80899459881</v>
      </c>
      <c r="R5642" s="24">
        <f t="shared" si="882"/>
        <v>0</v>
      </c>
      <c r="S5642" s="24">
        <f t="shared" si="885"/>
        <v>12883.80899459881</v>
      </c>
      <c r="T5642" s="24">
        <f t="shared" si="886"/>
        <v>0</v>
      </c>
      <c r="U5642" s="24" t="str">
        <f t="shared" si="887"/>
        <v>drain</v>
      </c>
      <c r="W5642" s="24">
        <f t="shared" si="890"/>
        <v>0</v>
      </c>
      <c r="X5642" s="24">
        <f t="shared" si="888"/>
        <v>37407.825240314705</v>
      </c>
      <c r="Y5642" s="24">
        <f t="shared" si="891"/>
        <v>12883.80899459881</v>
      </c>
      <c r="AA5642" s="24">
        <f t="shared" si="889"/>
        <v>0</v>
      </c>
      <c r="AC5642" s="24">
        <f t="shared" si="884"/>
        <v>0</v>
      </c>
    </row>
    <row r="5643" x14ac:dyDescent="0.2">
      <c r="L5643" s="25">
        <v>5638</v>
      </c>
      <c r="M5643" s="29">
        <v>0</v>
      </c>
      <c r="O5643" s="25">
        <v>5638</v>
      </c>
      <c r="P5643" s="24">
        <f>'ROTH 1.0'!O5643*'קובץ טיוטה'!$D$10</f>
        <v>15784.055327745751</v>
      </c>
      <c r="Q5643" s="25">
        <f t="shared" si="883"/>
        <v>12184.055327745751</v>
      </c>
      <c r="R5643" s="24">
        <f t="shared" si="882"/>
        <v>0</v>
      </c>
      <c r="S5643" s="25">
        <f t="shared" si="885"/>
        <v>12184.055327745751</v>
      </c>
      <c r="T5643" s="25">
        <f t="shared" si="886"/>
        <v>0</v>
      </c>
      <c r="U5643" s="25" t="str">
        <f t="shared" si="887"/>
        <v>drain</v>
      </c>
      <c r="W5643" s="25">
        <f t="shared" si="890"/>
        <v>0</v>
      </c>
      <c r="X5643" s="25">
        <f t="shared" si="888"/>
        <v>25223.769912568954</v>
      </c>
      <c r="Y5643" s="25">
        <f t="shared" si="891"/>
        <v>12184.055327745751</v>
      </c>
      <c r="AA5643" s="25">
        <f t="shared" si="889"/>
        <v>0</v>
      </c>
      <c r="AC5643" s="25">
        <f t="shared" si="884"/>
        <v>0</v>
      </c>
    </row>
    <row r="5644" x14ac:dyDescent="0.2">
      <c r="L5644" s="24">
        <v>5639</v>
      </c>
      <c r="M5644" s="28">
        <v>0</v>
      </c>
      <c r="O5644" s="24">
        <v>5639</v>
      </c>
      <c r="P5644" s="24">
        <f>'ROTH 1.0'!O5644*'קובץ טיוטה'!$D$10</f>
        <v>14978.600000536337</v>
      </c>
      <c r="Q5644" s="24">
        <f t="shared" si="883"/>
        <v>11378.600000536337</v>
      </c>
      <c r="R5644" s="24">
        <f t="shared" si="882"/>
        <v>0</v>
      </c>
      <c r="S5644" s="24">
        <f t="shared" si="885"/>
        <v>11378.600000536337</v>
      </c>
      <c r="T5644" s="24">
        <f t="shared" si="886"/>
        <v>0</v>
      </c>
      <c r="U5644" s="24" t="str">
        <f t="shared" si="887"/>
        <v>drain</v>
      </c>
      <c r="W5644" s="24">
        <f t="shared" si="890"/>
        <v>0</v>
      </c>
      <c r="X5644" s="24">
        <f t="shared" si="888"/>
        <v>13845.169912032618</v>
      </c>
      <c r="Y5644" s="24">
        <f t="shared" si="891"/>
        <v>11378.600000536337</v>
      </c>
      <c r="AA5644" s="24">
        <f t="shared" si="889"/>
        <v>0</v>
      </c>
      <c r="AC5644" s="24">
        <f t="shared" si="884"/>
        <v>0</v>
      </c>
    </row>
    <row r="5645" x14ac:dyDescent="0.2">
      <c r="L5645" s="25">
        <v>5640</v>
      </c>
      <c r="M5645" s="29">
        <v>0</v>
      </c>
      <c r="O5645" s="25">
        <v>5640</v>
      </c>
      <c r="P5645" s="24">
        <f>'ROTH 1.0'!O5645*'קובץ טיוטה'!$D$10</f>
        <v>13985.185932153332</v>
      </c>
      <c r="Q5645" s="25">
        <f t="shared" si="883"/>
        <v>10385.185932153332</v>
      </c>
      <c r="R5645" s="24">
        <f t="shared" si="882"/>
        <v>0</v>
      </c>
      <c r="S5645" s="25">
        <f t="shared" si="885"/>
        <v>10385.185932153332</v>
      </c>
      <c r="T5645" s="25">
        <f t="shared" si="886"/>
        <v>0</v>
      </c>
      <c r="U5645" s="25" t="str">
        <f t="shared" si="887"/>
        <v>drain</v>
      </c>
      <c r="W5645" s="25">
        <f t="shared" si="890"/>
        <v>0</v>
      </c>
      <c r="X5645" s="25">
        <f t="shared" si="888"/>
        <v>3459.9839798792855</v>
      </c>
      <c r="Y5645" s="25">
        <f t="shared" si="891"/>
        <v>10385.185932153332</v>
      </c>
      <c r="AA5645" s="25">
        <f t="shared" si="889"/>
        <v>0</v>
      </c>
      <c r="AC5645" s="25">
        <f t="shared" si="884"/>
        <v>0</v>
      </c>
    </row>
    <row r="5646" x14ac:dyDescent="0.2">
      <c r="L5646" s="24">
        <v>5641</v>
      </c>
      <c r="M5646" s="28">
        <v>0</v>
      </c>
      <c r="O5646" s="24">
        <v>5641</v>
      </c>
      <c r="P5646" s="24">
        <f>'ROTH 1.0'!O5646*'קובץ טיוטה'!$D$10</f>
        <v>13132.710989511905</v>
      </c>
      <c r="Q5646" s="24">
        <f t="shared" si="883"/>
        <v>9532.7109895119047</v>
      </c>
      <c r="R5646" s="24">
        <f t="shared" si="882"/>
        <v>0</v>
      </c>
      <c r="S5646" s="24">
        <f t="shared" si="885"/>
        <v>9532.7109895119047</v>
      </c>
      <c r="T5646" s="24">
        <f t="shared" si="886"/>
        <v>0</v>
      </c>
      <c r="U5646" s="24" t="str">
        <f t="shared" si="887"/>
        <v>drain</v>
      </c>
      <c r="W5646" s="24">
        <f t="shared" si="890"/>
        <v>0</v>
      </c>
      <c r="X5646" s="24">
        <f t="shared" si="888"/>
        <v>0</v>
      </c>
      <c r="Y5646" s="24">
        <f t="shared" si="891"/>
        <v>3459.9839798792855</v>
      </c>
      <c r="AA5646" s="24">
        <f t="shared" si="889"/>
        <v>6072.7270096326192</v>
      </c>
      <c r="AC5646" s="24">
        <f t="shared" si="884"/>
        <v>0</v>
      </c>
    </row>
    <row r="5647" x14ac:dyDescent="0.2">
      <c r="L5647" s="25">
        <v>5642</v>
      </c>
      <c r="M5647" s="29">
        <v>0</v>
      </c>
      <c r="O5647" s="25">
        <v>5642</v>
      </c>
      <c r="P5647" s="24">
        <f>'ROTH 1.0'!O5647*'קובץ טיוטה'!$D$10</f>
        <v>12867.497731150776</v>
      </c>
      <c r="Q5647" s="25">
        <f t="shared" si="883"/>
        <v>9267.4977311507755</v>
      </c>
      <c r="R5647" s="24">
        <f t="shared" si="882"/>
        <v>0</v>
      </c>
      <c r="S5647" s="25">
        <f t="shared" si="885"/>
        <v>9267.4977311507755</v>
      </c>
      <c r="T5647" s="25">
        <f t="shared" si="886"/>
        <v>0</v>
      </c>
      <c r="U5647" s="25" t="str">
        <f t="shared" si="887"/>
        <v>drain</v>
      </c>
      <c r="W5647" s="25">
        <f t="shared" si="890"/>
        <v>0</v>
      </c>
      <c r="X5647" s="25">
        <f t="shared" si="888"/>
        <v>0</v>
      </c>
      <c r="Y5647" s="25">
        <f t="shared" si="891"/>
        <v>0</v>
      </c>
      <c r="AA5647" s="25">
        <f t="shared" si="889"/>
        <v>9267.4977311507755</v>
      </c>
      <c r="AC5647" s="25">
        <f t="shared" si="884"/>
        <v>0</v>
      </c>
    </row>
    <row r="5648" x14ac:dyDescent="0.2">
      <c r="L5648" s="24">
        <v>5643</v>
      </c>
      <c r="M5648" s="28">
        <v>0</v>
      </c>
      <c r="O5648" s="24">
        <v>5643</v>
      </c>
      <c r="P5648" s="24">
        <f>'ROTH 1.0'!O5648*'קובץ טיוטה'!$D$10</f>
        <v>12422.699085025548</v>
      </c>
      <c r="Q5648" s="24">
        <f t="shared" si="883"/>
        <v>8822.6990850255479</v>
      </c>
      <c r="R5648" s="24">
        <f t="shared" ref="R5648:R5711" si="892">M5648*$H$7*0.85</f>
        <v>0</v>
      </c>
      <c r="S5648" s="24">
        <f t="shared" si="885"/>
        <v>8822.6990850255479</v>
      </c>
      <c r="T5648" s="24">
        <f t="shared" si="886"/>
        <v>0</v>
      </c>
      <c r="U5648" s="24" t="str">
        <f t="shared" si="887"/>
        <v>drain</v>
      </c>
      <c r="W5648" s="24">
        <f t="shared" si="890"/>
        <v>0</v>
      </c>
      <c r="X5648" s="24">
        <f t="shared" si="888"/>
        <v>0</v>
      </c>
      <c r="Y5648" s="24">
        <f t="shared" si="891"/>
        <v>0</v>
      </c>
      <c r="AA5648" s="24">
        <f t="shared" si="889"/>
        <v>8822.6990850255479</v>
      </c>
      <c r="AC5648" s="24">
        <f t="shared" si="884"/>
        <v>0</v>
      </c>
    </row>
    <row r="5649" x14ac:dyDescent="0.2">
      <c r="L5649" s="25">
        <v>5644</v>
      </c>
      <c r="M5649" s="29">
        <v>0</v>
      </c>
      <c r="O5649" s="25">
        <v>5644</v>
      </c>
      <c r="P5649" s="24">
        <f>'ROTH 1.0'!O5649*'קובץ טיוטה'!$D$10</f>
        <v>12179.434632985236</v>
      </c>
      <c r="Q5649" s="25">
        <f t="shared" si="883"/>
        <v>8579.434632985236</v>
      </c>
      <c r="R5649" s="24">
        <f t="shared" si="892"/>
        <v>0</v>
      </c>
      <c r="S5649" s="25">
        <f t="shared" si="885"/>
        <v>8579.434632985236</v>
      </c>
      <c r="T5649" s="25">
        <f t="shared" si="886"/>
        <v>0</v>
      </c>
      <c r="U5649" s="25" t="str">
        <f t="shared" si="887"/>
        <v>drain</v>
      </c>
      <c r="W5649" s="25">
        <f t="shared" si="890"/>
        <v>0</v>
      </c>
      <c r="X5649" s="25">
        <f t="shared" si="888"/>
        <v>0</v>
      </c>
      <c r="Y5649" s="25">
        <f t="shared" si="891"/>
        <v>0</v>
      </c>
      <c r="AA5649" s="25">
        <f t="shared" si="889"/>
        <v>8579.434632985236</v>
      </c>
      <c r="AC5649" s="25">
        <f t="shared" si="884"/>
        <v>0</v>
      </c>
    </row>
    <row r="5650" x14ac:dyDescent="0.2">
      <c r="L5650" s="24">
        <v>5645</v>
      </c>
      <c r="M5650" s="28">
        <v>0</v>
      </c>
      <c r="O5650" s="24">
        <v>5645</v>
      </c>
      <c r="P5650" s="24">
        <f>'ROTH 1.0'!O5650*'קובץ טיוטה'!$D$10</f>
        <v>12190.899419621557</v>
      </c>
      <c r="Q5650" s="24">
        <f t="shared" si="883"/>
        <v>8590.8994196215572</v>
      </c>
      <c r="R5650" s="24">
        <f t="shared" si="892"/>
        <v>0</v>
      </c>
      <c r="S5650" s="24">
        <f t="shared" si="885"/>
        <v>8590.8994196215572</v>
      </c>
      <c r="T5650" s="24">
        <f t="shared" si="886"/>
        <v>0</v>
      </c>
      <c r="U5650" s="24" t="str">
        <f t="shared" si="887"/>
        <v>drain</v>
      </c>
      <c r="W5650" s="24">
        <f t="shared" si="890"/>
        <v>0</v>
      </c>
      <c r="X5650" s="24">
        <f t="shared" si="888"/>
        <v>0</v>
      </c>
      <c r="Y5650" s="24">
        <f t="shared" si="891"/>
        <v>0</v>
      </c>
      <c r="AA5650" s="24">
        <f t="shared" si="889"/>
        <v>8590.8994196215572</v>
      </c>
      <c r="AC5650" s="24">
        <f t="shared" si="884"/>
        <v>0</v>
      </c>
    </row>
    <row r="5651" x14ac:dyDescent="0.2">
      <c r="L5651" s="25">
        <v>5646</v>
      </c>
      <c r="M5651" s="29">
        <v>0</v>
      </c>
      <c r="O5651" s="25">
        <v>5646</v>
      </c>
      <c r="P5651" s="24">
        <f>'ROTH 1.0'!O5651*'קובץ טיוטה'!$D$10</f>
        <v>12213.281338241122</v>
      </c>
      <c r="Q5651" s="25">
        <f t="shared" si="883"/>
        <v>8613.2813382411223</v>
      </c>
      <c r="R5651" s="24">
        <f t="shared" si="892"/>
        <v>0</v>
      </c>
      <c r="S5651" s="25">
        <f t="shared" si="885"/>
        <v>8613.2813382411223</v>
      </c>
      <c r="T5651" s="25">
        <f t="shared" si="886"/>
        <v>0</v>
      </c>
      <c r="U5651" s="25" t="str">
        <f t="shared" si="887"/>
        <v>drain</v>
      </c>
      <c r="W5651" s="25">
        <f t="shared" si="890"/>
        <v>0</v>
      </c>
      <c r="X5651" s="25">
        <f t="shared" si="888"/>
        <v>0</v>
      </c>
      <c r="Y5651" s="25">
        <f t="shared" si="891"/>
        <v>0</v>
      </c>
      <c r="AA5651" s="25">
        <f t="shared" si="889"/>
        <v>8613.2813382411223</v>
      </c>
      <c r="AC5651" s="25">
        <f t="shared" si="884"/>
        <v>0</v>
      </c>
    </row>
    <row r="5652" x14ac:dyDescent="0.2">
      <c r="L5652" s="24">
        <v>5647</v>
      </c>
      <c r="M5652" s="28">
        <v>0.16249966399999999</v>
      </c>
      <c r="O5652" s="24">
        <v>5647</v>
      </c>
      <c r="P5652" s="24">
        <f>'ROTH 1.0'!O5652*'קובץ טיוטה'!$D$10</f>
        <v>12743.175835080345</v>
      </c>
      <c r="Q5652" s="24">
        <f t="shared" si="883"/>
        <v>9143.1758350803448</v>
      </c>
      <c r="R5652" s="24">
        <f t="shared" si="892"/>
        <v>11049.977151999999</v>
      </c>
      <c r="S5652" s="24">
        <f t="shared" si="885"/>
        <v>0</v>
      </c>
      <c r="T5652" s="24">
        <f t="shared" si="886"/>
        <v>1906.8013169196547</v>
      </c>
      <c r="U5652" s="24" t="str">
        <f t="shared" si="887"/>
        <v>charge</v>
      </c>
      <c r="W5652" s="24">
        <f t="shared" si="890"/>
        <v>1716.1211852276892</v>
      </c>
      <c r="X5652" s="24">
        <f t="shared" si="888"/>
        <v>1716.1211852276892</v>
      </c>
      <c r="Y5652" s="24">
        <f t="shared" si="891"/>
        <v>0</v>
      </c>
      <c r="AA5652" s="24">
        <f t="shared" si="889"/>
        <v>0</v>
      </c>
      <c r="AC5652" s="24">
        <f t="shared" si="884"/>
        <v>190.68013169196547</v>
      </c>
    </row>
    <row r="5653" x14ac:dyDescent="0.2">
      <c r="L5653" s="25">
        <v>5648</v>
      </c>
      <c r="M5653" s="29">
        <v>0.31307315399999996</v>
      </c>
      <c r="O5653" s="25">
        <v>5648</v>
      </c>
      <c r="P5653" s="24">
        <f>'ROTH 1.0'!O5653*'קובץ טיוטה'!$D$10</f>
        <v>14084.794820959933</v>
      </c>
      <c r="Q5653" s="25">
        <f t="shared" si="883"/>
        <v>10484.794820959933</v>
      </c>
      <c r="R5653" s="24">
        <f t="shared" si="892"/>
        <v>21288.974471999998</v>
      </c>
      <c r="S5653" s="25">
        <f t="shared" si="885"/>
        <v>0</v>
      </c>
      <c r="T5653" s="25">
        <f t="shared" si="886"/>
        <v>10804.179651040065</v>
      </c>
      <c r="U5653" s="25" t="str">
        <f t="shared" si="887"/>
        <v>charge</v>
      </c>
      <c r="W5653" s="25">
        <f t="shared" si="890"/>
        <v>9723.7616859360569</v>
      </c>
      <c r="X5653" s="25">
        <f t="shared" si="888"/>
        <v>11439.882871163747</v>
      </c>
      <c r="Y5653" s="25">
        <f t="shared" si="891"/>
        <v>0</v>
      </c>
      <c r="AA5653" s="25">
        <f t="shared" si="889"/>
        <v>0</v>
      </c>
      <c r="AC5653" s="25">
        <f t="shared" si="884"/>
        <v>1080.4179651040085</v>
      </c>
    </row>
    <row r="5654" x14ac:dyDescent="0.2">
      <c r="L5654" s="24">
        <v>5649</v>
      </c>
      <c r="M5654" s="28">
        <v>0.43749062599999999</v>
      </c>
      <c r="O5654" s="24">
        <v>5649</v>
      </c>
      <c r="P5654" s="24">
        <f>'ROTH 1.0'!O5654*'קובץ טיוטה'!$D$10</f>
        <v>15096.482240836767</v>
      </c>
      <c r="Q5654" s="24">
        <f t="shared" si="883"/>
        <v>11496.482240836767</v>
      </c>
      <c r="R5654" s="24">
        <f t="shared" si="892"/>
        <v>29749.362567999997</v>
      </c>
      <c r="S5654" s="24">
        <f t="shared" si="885"/>
        <v>0</v>
      </c>
      <c r="T5654" s="24">
        <f t="shared" si="886"/>
        <v>18252.880327163228</v>
      </c>
      <c r="U5654" s="24" t="str">
        <f t="shared" si="887"/>
        <v>charge</v>
      </c>
      <c r="W5654" s="24">
        <f t="shared" si="890"/>
        <v>16427.592294446906</v>
      </c>
      <c r="X5654" s="24">
        <f t="shared" si="888"/>
        <v>27867.475165610653</v>
      </c>
      <c r="Y5654" s="24">
        <f t="shared" si="891"/>
        <v>0</v>
      </c>
      <c r="AA5654" s="24">
        <f t="shared" si="889"/>
        <v>0</v>
      </c>
      <c r="AC5654" s="24">
        <f t="shared" si="884"/>
        <v>1825.288032716322</v>
      </c>
    </row>
    <row r="5655" x14ac:dyDescent="0.2">
      <c r="L5655" s="25">
        <v>5650</v>
      </c>
      <c r="M5655" s="29">
        <v>0.65072359699999993</v>
      </c>
      <c r="O5655" s="25">
        <v>5650</v>
      </c>
      <c r="P5655" s="24">
        <f>'ROTH 1.0'!O5655*'קובץ טיוטה'!$D$10</f>
        <v>15734.199684020581</v>
      </c>
      <c r="Q5655" s="25">
        <f t="shared" si="883"/>
        <v>12134.199684020581</v>
      </c>
      <c r="R5655" s="24">
        <f t="shared" si="892"/>
        <v>44249.204595999996</v>
      </c>
      <c r="S5655" s="25">
        <f t="shared" si="885"/>
        <v>0</v>
      </c>
      <c r="T5655" s="25">
        <f t="shared" si="886"/>
        <v>32115.004911979413</v>
      </c>
      <c r="U5655" s="25" t="str">
        <f t="shared" si="887"/>
        <v>charge</v>
      </c>
      <c r="W5655" s="25">
        <f t="shared" si="890"/>
        <v>28903.504420781472</v>
      </c>
      <c r="X5655" s="25">
        <f t="shared" si="888"/>
        <v>56770.979586392124</v>
      </c>
      <c r="Y5655" s="25">
        <f t="shared" si="891"/>
        <v>0</v>
      </c>
      <c r="AA5655" s="25">
        <f t="shared" si="889"/>
        <v>0</v>
      </c>
      <c r="AC5655" s="25">
        <f t="shared" si="884"/>
        <v>3211.5004911979413</v>
      </c>
    </row>
    <row r="5656" x14ac:dyDescent="0.2">
      <c r="L5656" s="24">
        <v>5651</v>
      </c>
      <c r="M5656" s="28">
        <v>0.68841296400000007</v>
      </c>
      <c r="O5656" s="24">
        <v>5651</v>
      </c>
      <c r="P5656" s="24">
        <f>'ROTH 1.0'!O5656*'קובץ טיוטה'!$D$10</f>
        <v>16345.653368115307</v>
      </c>
      <c r="Q5656" s="24">
        <f t="shared" si="883"/>
        <v>12745.653368115307</v>
      </c>
      <c r="R5656" s="24">
        <f t="shared" si="892"/>
        <v>46812.081552000003</v>
      </c>
      <c r="S5656" s="24">
        <f t="shared" si="885"/>
        <v>0</v>
      </c>
      <c r="T5656" s="24">
        <f t="shared" si="886"/>
        <v>34066.428183884695</v>
      </c>
      <c r="U5656" s="24" t="str">
        <f t="shared" si="887"/>
        <v>charge</v>
      </c>
      <c r="W5656" s="24">
        <f t="shared" si="890"/>
        <v>21229.020413607876</v>
      </c>
      <c r="X5656" s="24">
        <f t="shared" si="888"/>
        <v>78000</v>
      </c>
      <c r="Y5656" s="24">
        <f t="shared" si="891"/>
        <v>0</v>
      </c>
      <c r="AA5656" s="24">
        <f t="shared" si="889"/>
        <v>0</v>
      </c>
      <c r="AC5656" s="24">
        <f t="shared" si="884"/>
        <v>12837.407770276819</v>
      </c>
    </row>
    <row r="5657" x14ac:dyDescent="0.2">
      <c r="L5657" s="25">
        <v>5652</v>
      </c>
      <c r="M5657" s="29">
        <v>0.71743242500000004</v>
      </c>
      <c r="O5657" s="25">
        <v>5652</v>
      </c>
      <c r="P5657" s="24">
        <f>'ROTH 1.0'!O5657*'קובץ טיוטה'!$D$10</f>
        <v>16906.697863025784</v>
      </c>
      <c r="Q5657" s="25">
        <f t="shared" si="883"/>
        <v>13306.697863025784</v>
      </c>
      <c r="R5657" s="24">
        <f t="shared" si="892"/>
        <v>48785.404900000001</v>
      </c>
      <c r="S5657" s="25">
        <f t="shared" si="885"/>
        <v>0</v>
      </c>
      <c r="T5657" s="25">
        <f t="shared" si="886"/>
        <v>35478.707036974214</v>
      </c>
      <c r="U5657" s="25" t="str">
        <f t="shared" si="887"/>
        <v>charge</v>
      </c>
      <c r="W5657" s="25">
        <f t="shared" si="890"/>
        <v>0</v>
      </c>
      <c r="X5657" s="25">
        <f t="shared" si="888"/>
        <v>78000</v>
      </c>
      <c r="Y5657" s="25">
        <f t="shared" si="891"/>
        <v>0</v>
      </c>
      <c r="AA5657" s="25">
        <f t="shared" si="889"/>
        <v>0</v>
      </c>
      <c r="AC5657" s="25">
        <f t="shared" si="884"/>
        <v>35478.707036974214</v>
      </c>
    </row>
    <row r="5658" x14ac:dyDescent="0.2">
      <c r="L5658" s="24">
        <v>5653</v>
      </c>
      <c r="M5658" s="28">
        <v>0.74315192799999996</v>
      </c>
      <c r="O5658" s="24">
        <v>5653</v>
      </c>
      <c r="P5658" s="24">
        <f>'ROTH 1.0'!O5658*'קובץ טיוטה'!$D$10</f>
        <v>17507.770194063847</v>
      </c>
      <c r="Q5658" s="24">
        <f t="shared" si="883"/>
        <v>13907.770194063847</v>
      </c>
      <c r="R5658" s="24">
        <f t="shared" si="892"/>
        <v>50534.331103999997</v>
      </c>
      <c r="S5658" s="24">
        <f t="shared" si="885"/>
        <v>0</v>
      </c>
      <c r="T5658" s="24">
        <f t="shared" si="886"/>
        <v>36626.560909936146</v>
      </c>
      <c r="U5658" s="24" t="str">
        <f t="shared" si="887"/>
        <v>charge</v>
      </c>
      <c r="W5658" s="24">
        <f t="shared" si="890"/>
        <v>0</v>
      </c>
      <c r="X5658" s="24">
        <f t="shared" si="888"/>
        <v>78000</v>
      </c>
      <c r="Y5658" s="24">
        <f t="shared" si="891"/>
        <v>0</v>
      </c>
      <c r="AA5658" s="24">
        <f t="shared" si="889"/>
        <v>0</v>
      </c>
      <c r="AC5658" s="24">
        <f t="shared" si="884"/>
        <v>36626.560909936146</v>
      </c>
    </row>
    <row r="5659" x14ac:dyDescent="0.2">
      <c r="L5659" s="25">
        <v>5654</v>
      </c>
      <c r="M5659" s="29">
        <v>0.755364696</v>
      </c>
      <c r="O5659" s="25">
        <v>5654</v>
      </c>
      <c r="P5659" s="24">
        <f>'ROTH 1.0'!O5659*'קובץ טיוטה'!$D$10</f>
        <v>18054.726578506721</v>
      </c>
      <c r="Q5659" s="25">
        <f t="shared" si="883"/>
        <v>14454.726578506721</v>
      </c>
      <c r="R5659" s="24">
        <f t="shared" si="892"/>
        <v>51364.799328000001</v>
      </c>
      <c r="S5659" s="25">
        <f t="shared" si="885"/>
        <v>0</v>
      </c>
      <c r="T5659" s="25">
        <f t="shared" si="886"/>
        <v>36910.07274949328</v>
      </c>
      <c r="U5659" s="25" t="str">
        <f t="shared" si="887"/>
        <v>charge</v>
      </c>
      <c r="W5659" s="25">
        <f t="shared" si="890"/>
        <v>0</v>
      </c>
      <c r="X5659" s="25">
        <f t="shared" si="888"/>
        <v>78000</v>
      </c>
      <c r="Y5659" s="25">
        <f t="shared" si="891"/>
        <v>0</v>
      </c>
      <c r="AA5659" s="25">
        <f t="shared" si="889"/>
        <v>0</v>
      </c>
      <c r="AC5659" s="25">
        <f t="shared" si="884"/>
        <v>36910.07274949328</v>
      </c>
    </row>
    <row r="5660" x14ac:dyDescent="0.2">
      <c r="L5660" s="24">
        <v>5655</v>
      </c>
      <c r="M5660" s="28">
        <v>0.736777499</v>
      </c>
      <c r="O5660" s="24">
        <v>5655</v>
      </c>
      <c r="P5660" s="24">
        <f>'ROTH 1.0'!O5660*'קובץ טיוטה'!$D$10</f>
        <v>18327.620085828436</v>
      </c>
      <c r="Q5660" s="24">
        <f t="shared" si="883"/>
        <v>14727.620085828436</v>
      </c>
      <c r="R5660" s="24">
        <f t="shared" si="892"/>
        <v>50100.869932000001</v>
      </c>
      <c r="S5660" s="24">
        <f t="shared" si="885"/>
        <v>0</v>
      </c>
      <c r="T5660" s="24">
        <f t="shared" si="886"/>
        <v>35373.249846171566</v>
      </c>
      <c r="U5660" s="24" t="str">
        <f t="shared" si="887"/>
        <v>charge</v>
      </c>
      <c r="W5660" s="24">
        <f t="shared" si="890"/>
        <v>0</v>
      </c>
      <c r="X5660" s="24">
        <f t="shared" si="888"/>
        <v>78000</v>
      </c>
      <c r="Y5660" s="24">
        <f t="shared" si="891"/>
        <v>0</v>
      </c>
      <c r="AA5660" s="24">
        <f t="shared" si="889"/>
        <v>0</v>
      </c>
      <c r="AC5660" s="24">
        <f t="shared" si="884"/>
        <v>35373.249846171566</v>
      </c>
    </row>
    <row r="5661" x14ac:dyDescent="0.2">
      <c r="L5661" s="25">
        <v>5656</v>
      </c>
      <c r="M5661" s="29">
        <v>0.70181731599999997</v>
      </c>
      <c r="O5661" s="25">
        <v>5656</v>
      </c>
      <c r="P5661" s="24">
        <f>'ROTH 1.0'!O5661*'קובץ טיוטה'!$D$10</f>
        <v>18333.993443128707</v>
      </c>
      <c r="Q5661" s="25">
        <f t="shared" si="883"/>
        <v>14733.993443128707</v>
      </c>
      <c r="R5661" s="24">
        <f t="shared" si="892"/>
        <v>47723.577487999995</v>
      </c>
      <c r="S5661" s="25">
        <f t="shared" si="885"/>
        <v>0</v>
      </c>
      <c r="T5661" s="25">
        <f t="shared" si="886"/>
        <v>32989.584044871284</v>
      </c>
      <c r="U5661" s="25" t="str">
        <f t="shared" si="887"/>
        <v>charge</v>
      </c>
      <c r="W5661" s="25">
        <f t="shared" si="890"/>
        <v>0</v>
      </c>
      <c r="X5661" s="25">
        <f t="shared" si="888"/>
        <v>78000</v>
      </c>
      <c r="Y5661" s="25">
        <f t="shared" si="891"/>
        <v>0</v>
      </c>
      <c r="AA5661" s="25">
        <f t="shared" si="889"/>
        <v>0</v>
      </c>
      <c r="AC5661" s="25">
        <f t="shared" si="884"/>
        <v>32989.584044871284</v>
      </c>
    </row>
    <row r="5662" x14ac:dyDescent="0.2">
      <c r="L5662" s="24">
        <v>5657</v>
      </c>
      <c r="M5662" s="28">
        <v>0.58368606999999995</v>
      </c>
      <c r="O5662" s="24">
        <v>5657</v>
      </c>
      <c r="P5662" s="24">
        <f>'ROTH 1.0'!O5662*'קובץ טיוטה'!$D$10</f>
        <v>18032.631219485873</v>
      </c>
      <c r="Q5662" s="24">
        <f t="shared" si="883"/>
        <v>14432.631219485873</v>
      </c>
      <c r="R5662" s="24">
        <f t="shared" si="892"/>
        <v>39690.652759999997</v>
      </c>
      <c r="S5662" s="24">
        <f t="shared" si="885"/>
        <v>0</v>
      </c>
      <c r="T5662" s="24">
        <f t="shared" si="886"/>
        <v>25258.021540514124</v>
      </c>
      <c r="U5662" s="24" t="str">
        <f t="shared" si="887"/>
        <v>charge</v>
      </c>
      <c r="W5662" s="24">
        <f t="shared" si="890"/>
        <v>0</v>
      </c>
      <c r="X5662" s="24">
        <f t="shared" si="888"/>
        <v>78000</v>
      </c>
      <c r="Y5662" s="24">
        <f t="shared" si="891"/>
        <v>0</v>
      </c>
      <c r="AA5662" s="24">
        <f t="shared" si="889"/>
        <v>0</v>
      </c>
      <c r="AC5662" s="24">
        <f t="shared" si="884"/>
        <v>25258.021540514124</v>
      </c>
    </row>
    <row r="5663" x14ac:dyDescent="0.2">
      <c r="L5663" s="25">
        <v>5658</v>
      </c>
      <c r="M5663" s="29">
        <v>0.204491692</v>
      </c>
      <c r="O5663" s="25">
        <v>5658</v>
      </c>
      <c r="P5663" s="24">
        <f>'ROTH 1.0'!O5663*'קובץ טיוטה'!$D$10</f>
        <v>17711.86275775592</v>
      </c>
      <c r="Q5663" s="25">
        <f t="shared" si="883"/>
        <v>14111.86275775592</v>
      </c>
      <c r="R5663" s="24">
        <f t="shared" si="892"/>
        <v>13905.435056</v>
      </c>
      <c r="S5663" s="25">
        <f t="shared" si="885"/>
        <v>206.42770175591977</v>
      </c>
      <c r="T5663" s="25">
        <f t="shared" si="886"/>
        <v>0</v>
      </c>
      <c r="U5663" s="25" t="str">
        <f t="shared" si="887"/>
        <v>drain</v>
      </c>
      <c r="W5663" s="25">
        <f t="shared" si="890"/>
        <v>0</v>
      </c>
      <c r="X5663" s="25">
        <f t="shared" si="888"/>
        <v>77793.572298244078</v>
      </c>
      <c r="Y5663" s="25">
        <f t="shared" si="891"/>
        <v>206.42770175592159</v>
      </c>
      <c r="AA5663" s="25">
        <f t="shared" si="889"/>
        <v>-1.8189894035458565E-12</v>
      </c>
      <c r="AC5663" s="25">
        <f t="shared" si="884"/>
        <v>0</v>
      </c>
    </row>
    <row r="5664" x14ac:dyDescent="0.2">
      <c r="L5664" s="24">
        <v>5659</v>
      </c>
      <c r="M5664" s="28">
        <v>0</v>
      </c>
      <c r="O5664" s="24">
        <v>5659</v>
      </c>
      <c r="P5664" s="24">
        <f>'ROTH 1.0'!O5664*'קובץ טיוטה'!$D$10</f>
        <v>16853.825282365608</v>
      </c>
      <c r="Q5664" s="24">
        <f t="shared" si="883"/>
        <v>13253.825282365608</v>
      </c>
      <c r="R5664" s="24">
        <f t="shared" si="892"/>
        <v>0</v>
      </c>
      <c r="S5664" s="24">
        <f t="shared" si="885"/>
        <v>13253.825282365608</v>
      </c>
      <c r="T5664" s="24">
        <f t="shared" si="886"/>
        <v>0</v>
      </c>
      <c r="U5664" s="24" t="str">
        <f t="shared" si="887"/>
        <v>drain</v>
      </c>
      <c r="W5664" s="24">
        <f t="shared" si="890"/>
        <v>0</v>
      </c>
      <c r="X5664" s="24">
        <f t="shared" si="888"/>
        <v>64539.747015878471</v>
      </c>
      <c r="Y5664" s="24">
        <f t="shared" si="891"/>
        <v>13253.825282365608</v>
      </c>
      <c r="AA5664" s="24">
        <f t="shared" si="889"/>
        <v>0</v>
      </c>
      <c r="AC5664" s="24">
        <f t="shared" si="884"/>
        <v>0</v>
      </c>
    </row>
    <row r="5665" x14ac:dyDescent="0.2">
      <c r="L5665" s="25">
        <v>5660</v>
      </c>
      <c r="M5665" s="29">
        <v>0</v>
      </c>
      <c r="O5665" s="25">
        <v>5660</v>
      </c>
      <c r="P5665" s="24">
        <f>'ROTH 1.0'!O5665*'קובץ טיוטה'!$D$10</f>
        <v>16993.862572419624</v>
      </c>
      <c r="Q5665" s="25">
        <f t="shared" si="883"/>
        <v>13393.862572419624</v>
      </c>
      <c r="R5665" s="24">
        <f t="shared" si="892"/>
        <v>0</v>
      </c>
      <c r="S5665" s="25">
        <f t="shared" si="885"/>
        <v>13393.862572419624</v>
      </c>
      <c r="T5665" s="25">
        <f t="shared" si="886"/>
        <v>0</v>
      </c>
      <c r="U5665" s="25" t="str">
        <f t="shared" si="887"/>
        <v>drain</v>
      </c>
      <c r="W5665" s="25">
        <f t="shared" si="890"/>
        <v>0</v>
      </c>
      <c r="X5665" s="25">
        <f t="shared" si="888"/>
        <v>51145.884443458846</v>
      </c>
      <c r="Y5665" s="25">
        <f t="shared" si="891"/>
        <v>13393.862572419624</v>
      </c>
      <c r="AA5665" s="25">
        <f t="shared" si="889"/>
        <v>0</v>
      </c>
      <c r="AC5665" s="25">
        <f t="shared" si="884"/>
        <v>0</v>
      </c>
    </row>
    <row r="5666" x14ac:dyDescent="0.2">
      <c r="L5666" s="24">
        <v>5661</v>
      </c>
      <c r="M5666" s="28">
        <v>0</v>
      </c>
      <c r="O5666" s="24">
        <v>5661</v>
      </c>
      <c r="P5666" s="24">
        <f>'ROTH 1.0'!O5666*'קובץ טיוטה'!$D$10</f>
        <v>16670.124695345141</v>
      </c>
      <c r="Q5666" s="24">
        <f t="shared" si="883"/>
        <v>13070.124695345141</v>
      </c>
      <c r="R5666" s="24">
        <f t="shared" si="892"/>
        <v>0</v>
      </c>
      <c r="S5666" s="24">
        <f t="shared" si="885"/>
        <v>13070.124695345141</v>
      </c>
      <c r="T5666" s="24">
        <f t="shared" si="886"/>
        <v>0</v>
      </c>
      <c r="U5666" s="24" t="str">
        <f t="shared" si="887"/>
        <v>drain</v>
      </c>
      <c r="W5666" s="24">
        <f t="shared" si="890"/>
        <v>0</v>
      </c>
      <c r="X5666" s="24">
        <f t="shared" si="888"/>
        <v>38075.759748113705</v>
      </c>
      <c r="Y5666" s="24">
        <f t="shared" si="891"/>
        <v>13070.124695345141</v>
      </c>
      <c r="AA5666" s="24">
        <f t="shared" si="889"/>
        <v>0</v>
      </c>
      <c r="AC5666" s="24">
        <f t="shared" si="884"/>
        <v>0</v>
      </c>
    </row>
    <row r="5667" x14ac:dyDescent="0.2">
      <c r="L5667" s="25">
        <v>5662</v>
      </c>
      <c r="M5667" s="29">
        <v>0</v>
      </c>
      <c r="O5667" s="25">
        <v>5662</v>
      </c>
      <c r="P5667" s="24">
        <f>'ROTH 1.0'!O5667*'קובץ טיוטה'!$D$10</f>
        <v>16076.654436130364</v>
      </c>
      <c r="Q5667" s="25">
        <f t="shared" si="883"/>
        <v>12476.654436130364</v>
      </c>
      <c r="R5667" s="24">
        <f t="shared" si="892"/>
        <v>0</v>
      </c>
      <c r="S5667" s="25">
        <f t="shared" si="885"/>
        <v>12476.654436130364</v>
      </c>
      <c r="T5667" s="25">
        <f t="shared" si="886"/>
        <v>0</v>
      </c>
      <c r="U5667" s="25" t="str">
        <f t="shared" si="887"/>
        <v>drain</v>
      </c>
      <c r="W5667" s="25">
        <f t="shared" si="890"/>
        <v>0</v>
      </c>
      <c r="X5667" s="25">
        <f t="shared" si="888"/>
        <v>25599.105311983341</v>
      </c>
      <c r="Y5667" s="25">
        <f t="shared" si="891"/>
        <v>12476.654436130364</v>
      </c>
      <c r="AA5667" s="25">
        <f t="shared" si="889"/>
        <v>0</v>
      </c>
      <c r="AC5667" s="25">
        <f t="shared" si="884"/>
        <v>0</v>
      </c>
    </row>
    <row r="5668" x14ac:dyDescent="0.2">
      <c r="L5668" s="24">
        <v>5663</v>
      </c>
      <c r="M5668" s="28">
        <v>0</v>
      </c>
      <c r="O5668" s="24">
        <v>5663</v>
      </c>
      <c r="P5668" s="24">
        <f>'ROTH 1.0'!O5668*'קובץ טיוטה'!$D$10</f>
        <v>15237.732799564761</v>
      </c>
      <c r="Q5668" s="24">
        <f t="shared" si="883"/>
        <v>11637.732799564761</v>
      </c>
      <c r="R5668" s="24">
        <f t="shared" si="892"/>
        <v>0</v>
      </c>
      <c r="S5668" s="24">
        <f t="shared" si="885"/>
        <v>11637.732799564761</v>
      </c>
      <c r="T5668" s="24">
        <f t="shared" si="886"/>
        <v>0</v>
      </c>
      <c r="U5668" s="24" t="str">
        <f t="shared" si="887"/>
        <v>drain</v>
      </c>
      <c r="W5668" s="24">
        <f t="shared" si="890"/>
        <v>0</v>
      </c>
      <c r="X5668" s="24">
        <f t="shared" si="888"/>
        <v>13961.37251241858</v>
      </c>
      <c r="Y5668" s="24">
        <f t="shared" si="891"/>
        <v>11637.732799564761</v>
      </c>
      <c r="AA5668" s="24">
        <f t="shared" si="889"/>
        <v>0</v>
      </c>
      <c r="AC5668" s="24">
        <f t="shared" si="884"/>
        <v>0</v>
      </c>
    </row>
    <row r="5669" x14ac:dyDescent="0.2">
      <c r="L5669" s="25">
        <v>5664</v>
      </c>
      <c r="M5669" s="29">
        <v>0</v>
      </c>
      <c r="O5669" s="25">
        <v>5664</v>
      </c>
      <c r="P5669" s="24">
        <f>'ROTH 1.0'!O5669*'קובץ טיוטה'!$D$10</f>
        <v>14160.114221178394</v>
      </c>
      <c r="Q5669" s="25">
        <f t="shared" si="883"/>
        <v>10560.114221178394</v>
      </c>
      <c r="R5669" s="24">
        <f t="shared" si="892"/>
        <v>0</v>
      </c>
      <c r="S5669" s="25">
        <f t="shared" si="885"/>
        <v>10560.114221178394</v>
      </c>
      <c r="T5669" s="25">
        <f t="shared" si="886"/>
        <v>0</v>
      </c>
      <c r="U5669" s="25" t="str">
        <f t="shared" si="887"/>
        <v>drain</v>
      </c>
      <c r="W5669" s="25">
        <f t="shared" si="890"/>
        <v>0</v>
      </c>
      <c r="X5669" s="25">
        <f t="shared" si="888"/>
        <v>3401.2582912401867</v>
      </c>
      <c r="Y5669" s="25">
        <f t="shared" si="891"/>
        <v>10560.114221178394</v>
      </c>
      <c r="AA5669" s="25">
        <f t="shared" si="889"/>
        <v>0</v>
      </c>
      <c r="AC5669" s="25">
        <f t="shared" si="884"/>
        <v>0</v>
      </c>
    </row>
    <row r="5670" x14ac:dyDescent="0.2">
      <c r="L5670" s="24">
        <v>5665</v>
      </c>
      <c r="M5670" s="28">
        <v>0</v>
      </c>
      <c r="O5670" s="24">
        <v>5665</v>
      </c>
      <c r="P5670" s="24">
        <f>'ROTH 1.0'!O5670*'קובץ טיוטה'!$D$10</f>
        <v>13330.94093276312</v>
      </c>
      <c r="Q5670" s="24">
        <f t="shared" si="883"/>
        <v>9730.9409327631201</v>
      </c>
      <c r="R5670" s="24">
        <f t="shared" si="892"/>
        <v>0</v>
      </c>
      <c r="S5670" s="24">
        <f t="shared" si="885"/>
        <v>9730.9409327631201</v>
      </c>
      <c r="T5670" s="24">
        <f t="shared" si="886"/>
        <v>0</v>
      </c>
      <c r="U5670" s="24" t="str">
        <f t="shared" si="887"/>
        <v>drain</v>
      </c>
      <c r="W5670" s="24">
        <f t="shared" si="890"/>
        <v>0</v>
      </c>
      <c r="X5670" s="24">
        <f t="shared" si="888"/>
        <v>0</v>
      </c>
      <c r="Y5670" s="24">
        <f t="shared" si="891"/>
        <v>3401.2582912401867</v>
      </c>
      <c r="AA5670" s="24">
        <f t="shared" si="889"/>
        <v>6329.6826415229334</v>
      </c>
      <c r="AC5670" s="24">
        <f t="shared" si="884"/>
        <v>0</v>
      </c>
    </row>
    <row r="5671" x14ac:dyDescent="0.2">
      <c r="L5671" s="25">
        <v>5666</v>
      </c>
      <c r="M5671" s="29">
        <v>0</v>
      </c>
      <c r="O5671" s="25">
        <v>5666</v>
      </c>
      <c r="P5671" s="24">
        <f>'ROTH 1.0'!O5671*'קובץ טיוטה'!$D$10</f>
        <v>13065.114202404924</v>
      </c>
      <c r="Q5671" s="25">
        <f t="shared" si="883"/>
        <v>9465.1142024049241</v>
      </c>
      <c r="R5671" s="24">
        <f t="shared" si="892"/>
        <v>0</v>
      </c>
      <c r="S5671" s="25">
        <f t="shared" si="885"/>
        <v>9465.1142024049241</v>
      </c>
      <c r="T5671" s="25">
        <f t="shared" si="886"/>
        <v>0</v>
      </c>
      <c r="U5671" s="25" t="str">
        <f t="shared" si="887"/>
        <v>drain</v>
      </c>
      <c r="W5671" s="25">
        <f t="shared" si="890"/>
        <v>0</v>
      </c>
      <c r="X5671" s="25">
        <f t="shared" si="888"/>
        <v>0</v>
      </c>
      <c r="Y5671" s="25">
        <f t="shared" si="891"/>
        <v>0</v>
      </c>
      <c r="AA5671" s="25">
        <f t="shared" si="889"/>
        <v>9465.1142024049241</v>
      </c>
      <c r="AC5671" s="25">
        <f t="shared" si="884"/>
        <v>0</v>
      </c>
    </row>
    <row r="5672" x14ac:dyDescent="0.2">
      <c r="L5672" s="24">
        <v>5667</v>
      </c>
      <c r="M5672" s="28">
        <v>0</v>
      </c>
      <c r="O5672" s="24">
        <v>5667</v>
      </c>
      <c r="P5672" s="24">
        <f>'ROTH 1.0'!O5672*'קובץ טיוטה'!$D$10</f>
        <v>12603.133198838748</v>
      </c>
      <c r="Q5672" s="24">
        <f t="shared" si="883"/>
        <v>9003.1331988387483</v>
      </c>
      <c r="R5672" s="24">
        <f t="shared" si="892"/>
        <v>0</v>
      </c>
      <c r="S5672" s="24">
        <f t="shared" si="885"/>
        <v>9003.1331988387483</v>
      </c>
      <c r="T5672" s="24">
        <f t="shared" si="886"/>
        <v>0</v>
      </c>
      <c r="U5672" s="24" t="str">
        <f t="shared" si="887"/>
        <v>drain</v>
      </c>
      <c r="W5672" s="24">
        <f t="shared" si="890"/>
        <v>0</v>
      </c>
      <c r="X5672" s="24">
        <f t="shared" si="888"/>
        <v>0</v>
      </c>
      <c r="Y5672" s="24">
        <f t="shared" si="891"/>
        <v>0</v>
      </c>
      <c r="AA5672" s="24">
        <f t="shared" si="889"/>
        <v>9003.1331988387483</v>
      </c>
      <c r="AC5672" s="24">
        <f t="shared" si="884"/>
        <v>0</v>
      </c>
    </row>
    <row r="5673" x14ac:dyDescent="0.2">
      <c r="L5673" s="25">
        <v>5668</v>
      </c>
      <c r="M5673" s="29">
        <v>0</v>
      </c>
      <c r="O5673" s="25">
        <v>5668</v>
      </c>
      <c r="P5673" s="24">
        <f>'ROTH 1.0'!O5673*'קובץ טיוטה'!$D$10</f>
        <v>12353.850039202052</v>
      </c>
      <c r="Q5673" s="25">
        <f t="shared" si="883"/>
        <v>8753.8500392020524</v>
      </c>
      <c r="R5673" s="24">
        <f t="shared" si="892"/>
        <v>0</v>
      </c>
      <c r="S5673" s="25">
        <f t="shared" si="885"/>
        <v>8753.8500392020524</v>
      </c>
      <c r="T5673" s="25">
        <f t="shared" si="886"/>
        <v>0</v>
      </c>
      <c r="U5673" s="25" t="str">
        <f t="shared" si="887"/>
        <v>drain</v>
      </c>
      <c r="W5673" s="25">
        <f t="shared" si="890"/>
        <v>0</v>
      </c>
      <c r="X5673" s="25">
        <f t="shared" si="888"/>
        <v>0</v>
      </c>
      <c r="Y5673" s="25">
        <f t="shared" si="891"/>
        <v>0</v>
      </c>
      <c r="AA5673" s="25">
        <f t="shared" si="889"/>
        <v>8753.8500392020524</v>
      </c>
      <c r="AC5673" s="25">
        <f t="shared" si="884"/>
        <v>0</v>
      </c>
    </row>
    <row r="5674" x14ac:dyDescent="0.2">
      <c r="L5674" s="24">
        <v>5669</v>
      </c>
      <c r="M5674" s="28">
        <v>0</v>
      </c>
      <c r="O5674" s="24">
        <v>5669</v>
      </c>
      <c r="P5674" s="24">
        <f>'ROTH 1.0'!O5674*'קובץ טיוטה'!$D$10</f>
        <v>12242.206542721038</v>
      </c>
      <c r="Q5674" s="24">
        <f t="shared" si="883"/>
        <v>8642.2065427210382</v>
      </c>
      <c r="R5674" s="24">
        <f t="shared" si="892"/>
        <v>0</v>
      </c>
      <c r="S5674" s="24">
        <f t="shared" si="885"/>
        <v>8642.2065427210382</v>
      </c>
      <c r="T5674" s="24">
        <f t="shared" si="886"/>
        <v>0</v>
      </c>
      <c r="U5674" s="24" t="str">
        <f t="shared" si="887"/>
        <v>drain</v>
      </c>
      <c r="W5674" s="24">
        <f t="shared" si="890"/>
        <v>0</v>
      </c>
      <c r="X5674" s="24">
        <f t="shared" si="888"/>
        <v>0</v>
      </c>
      <c r="Y5674" s="24">
        <f t="shared" si="891"/>
        <v>0</v>
      </c>
      <c r="AA5674" s="24">
        <f t="shared" si="889"/>
        <v>8642.2065427210382</v>
      </c>
      <c r="AC5674" s="24">
        <f t="shared" si="884"/>
        <v>0</v>
      </c>
    </row>
    <row r="5675" x14ac:dyDescent="0.2">
      <c r="L5675" s="25">
        <v>5670</v>
      </c>
      <c r="M5675" s="29">
        <v>0</v>
      </c>
      <c r="O5675" s="25">
        <v>5670</v>
      </c>
      <c r="P5675" s="24">
        <f>'ROTH 1.0'!O5675*'קובץ טיוטה'!$D$10</f>
        <v>12285.088806352032</v>
      </c>
      <c r="Q5675" s="25">
        <f t="shared" si="883"/>
        <v>8685.0888063520324</v>
      </c>
      <c r="R5675" s="24">
        <f t="shared" si="892"/>
        <v>0</v>
      </c>
      <c r="S5675" s="25">
        <f t="shared" si="885"/>
        <v>8685.0888063520324</v>
      </c>
      <c r="T5675" s="25">
        <f t="shared" si="886"/>
        <v>0</v>
      </c>
      <c r="U5675" s="25" t="str">
        <f t="shared" si="887"/>
        <v>drain</v>
      </c>
      <c r="W5675" s="25">
        <f t="shared" si="890"/>
        <v>0</v>
      </c>
      <c r="X5675" s="25">
        <f t="shared" si="888"/>
        <v>0</v>
      </c>
      <c r="Y5675" s="25">
        <f t="shared" si="891"/>
        <v>0</v>
      </c>
      <c r="AA5675" s="25">
        <f t="shared" si="889"/>
        <v>8685.0888063520324</v>
      </c>
      <c r="AC5675" s="25">
        <f t="shared" si="884"/>
        <v>0</v>
      </c>
    </row>
    <row r="5676" x14ac:dyDescent="0.2">
      <c r="L5676" s="24">
        <v>5671</v>
      </c>
      <c r="M5676" s="28">
        <v>0.15872882599999999</v>
      </c>
      <c r="O5676" s="24">
        <v>5671</v>
      </c>
      <c r="P5676" s="24">
        <f>'ROTH 1.0'!O5676*'קובץ טיוטה'!$D$10</f>
        <v>12805.089145568583</v>
      </c>
      <c r="Q5676" s="24">
        <f t="shared" si="883"/>
        <v>9205.0891455685833</v>
      </c>
      <c r="R5676" s="24">
        <f t="shared" si="892"/>
        <v>10793.560167999998</v>
      </c>
      <c r="S5676" s="24">
        <f t="shared" si="885"/>
        <v>0</v>
      </c>
      <c r="T5676" s="24">
        <f t="shared" si="886"/>
        <v>1588.4710224314149</v>
      </c>
      <c r="U5676" s="24" t="str">
        <f t="shared" si="887"/>
        <v>charge</v>
      </c>
      <c r="W5676" s="24">
        <f t="shared" si="890"/>
        <v>1429.6239201882734</v>
      </c>
      <c r="X5676" s="24">
        <f t="shared" si="888"/>
        <v>1429.6239201882734</v>
      </c>
      <c r="Y5676" s="24">
        <f t="shared" si="891"/>
        <v>0</v>
      </c>
      <c r="AA5676" s="24">
        <f t="shared" si="889"/>
        <v>0</v>
      </c>
      <c r="AC5676" s="24">
        <f t="shared" si="884"/>
        <v>158.84710224314153</v>
      </c>
    </row>
    <row r="5677" x14ac:dyDescent="0.2">
      <c r="L5677" s="25">
        <v>5672</v>
      </c>
      <c r="M5677" s="29">
        <v>0.38772500100000001</v>
      </c>
      <c r="O5677" s="25">
        <v>5672</v>
      </c>
      <c r="P5677" s="24">
        <f>'ROTH 1.0'!O5677*'קובץ טיוטה'!$D$10</f>
        <v>14193.378912033282</v>
      </c>
      <c r="Q5677" s="25">
        <f t="shared" si="883"/>
        <v>10593.378912033282</v>
      </c>
      <c r="R5677" s="24">
        <f t="shared" si="892"/>
        <v>26365.300068</v>
      </c>
      <c r="S5677" s="25">
        <f t="shared" si="885"/>
        <v>0</v>
      </c>
      <c r="T5677" s="25">
        <f t="shared" si="886"/>
        <v>15771.921155966718</v>
      </c>
      <c r="U5677" s="25" t="str">
        <f t="shared" si="887"/>
        <v>charge</v>
      </c>
      <c r="W5677" s="25">
        <f t="shared" si="890"/>
        <v>14194.729040370046</v>
      </c>
      <c r="X5677" s="25">
        <f t="shared" si="888"/>
        <v>15624.352960558319</v>
      </c>
      <c r="Y5677" s="25">
        <f t="shared" si="891"/>
        <v>0</v>
      </c>
      <c r="AA5677" s="25">
        <f t="shared" si="889"/>
        <v>0</v>
      </c>
      <c r="AC5677" s="25">
        <f t="shared" si="884"/>
        <v>1577.192115596672</v>
      </c>
    </row>
    <row r="5678" x14ac:dyDescent="0.2">
      <c r="L5678" s="24">
        <v>5673</v>
      </c>
      <c r="M5678" s="28">
        <v>0.57540588800000003</v>
      </c>
      <c r="O5678" s="24">
        <v>5673</v>
      </c>
      <c r="P5678" s="24">
        <f>'ROTH 1.0'!O5678*'קובץ טיוטה'!$D$10</f>
        <v>15704.476078275278</v>
      </c>
      <c r="Q5678" s="24">
        <f t="shared" si="883"/>
        <v>12104.476078275278</v>
      </c>
      <c r="R5678" s="24">
        <f t="shared" si="892"/>
        <v>39127.600384000005</v>
      </c>
      <c r="S5678" s="24">
        <f t="shared" si="885"/>
        <v>0</v>
      </c>
      <c r="T5678" s="24">
        <f t="shared" si="886"/>
        <v>27023.124305724727</v>
      </c>
      <c r="U5678" s="24" t="str">
        <f t="shared" si="887"/>
        <v>charge</v>
      </c>
      <c r="W5678" s="24">
        <f t="shared" si="890"/>
        <v>24320.811875152256</v>
      </c>
      <c r="X5678" s="24">
        <f t="shared" si="888"/>
        <v>39945.164835710573</v>
      </c>
      <c r="Y5678" s="24">
        <f t="shared" si="891"/>
        <v>0</v>
      </c>
      <c r="AA5678" s="24">
        <f t="shared" si="889"/>
        <v>0</v>
      </c>
      <c r="AC5678" s="24">
        <f t="shared" si="884"/>
        <v>2702.3124305724705</v>
      </c>
    </row>
    <row r="5679" x14ac:dyDescent="0.2">
      <c r="L5679" s="25">
        <v>5674</v>
      </c>
      <c r="M5679" s="29">
        <v>0.62457439699999995</v>
      </c>
      <c r="O5679" s="25">
        <v>5674</v>
      </c>
      <c r="P5679" s="24">
        <f>'ROTH 1.0'!O5679*'קובץ טיוטה'!$D$10</f>
        <v>16650.166374725686</v>
      </c>
      <c r="Q5679" s="25">
        <f t="shared" si="883"/>
        <v>13050.166374725686</v>
      </c>
      <c r="R5679" s="24">
        <f t="shared" si="892"/>
        <v>42471.058995999992</v>
      </c>
      <c r="S5679" s="25">
        <f t="shared" si="885"/>
        <v>0</v>
      </c>
      <c r="T5679" s="25">
        <f t="shared" si="886"/>
        <v>29420.892621274306</v>
      </c>
      <c r="U5679" s="25" t="str">
        <f t="shared" si="887"/>
        <v>charge</v>
      </c>
      <c r="W5679" s="25">
        <f t="shared" si="890"/>
        <v>26478.80335914687</v>
      </c>
      <c r="X5679" s="25">
        <f t="shared" si="888"/>
        <v>66423.968194857443</v>
      </c>
      <c r="Y5679" s="25">
        <f t="shared" si="891"/>
        <v>0</v>
      </c>
      <c r="AA5679" s="25">
        <f t="shared" si="889"/>
        <v>0</v>
      </c>
      <c r="AC5679" s="25">
        <f t="shared" si="884"/>
        <v>2942.0892621274361</v>
      </c>
    </row>
    <row r="5680" x14ac:dyDescent="0.2">
      <c r="L5680" s="24">
        <v>5675</v>
      </c>
      <c r="M5680" s="28">
        <v>0.65640672900000008</v>
      </c>
      <c r="O5680" s="24">
        <v>5675</v>
      </c>
      <c r="P5680" s="24">
        <f>'ROTH 1.0'!O5680*'קובץ טיוטה'!$D$10</f>
        <v>17098.69641688234</v>
      </c>
      <c r="Q5680" s="24">
        <f t="shared" si="883"/>
        <v>13498.69641688234</v>
      </c>
      <c r="R5680" s="24">
        <f t="shared" si="892"/>
        <v>44635.657572000004</v>
      </c>
      <c r="S5680" s="24">
        <f t="shared" si="885"/>
        <v>0</v>
      </c>
      <c r="T5680" s="24">
        <f t="shared" si="886"/>
        <v>31136.961155117664</v>
      </c>
      <c r="U5680" s="24" t="str">
        <f t="shared" si="887"/>
        <v>charge</v>
      </c>
      <c r="W5680" s="24">
        <f t="shared" si="890"/>
        <v>11576.031805142557</v>
      </c>
      <c r="X5680" s="24">
        <f t="shared" si="888"/>
        <v>78000</v>
      </c>
      <c r="Y5680" s="24">
        <f t="shared" si="891"/>
        <v>0</v>
      </c>
      <c r="AA5680" s="24">
        <f t="shared" si="889"/>
        <v>0</v>
      </c>
      <c r="AC5680" s="24">
        <f t="shared" si="884"/>
        <v>19560.929349975107</v>
      </c>
    </row>
    <row r="5681" x14ac:dyDescent="0.2">
      <c r="L5681" s="25">
        <v>5676</v>
      </c>
      <c r="M5681" s="29">
        <v>0.73288226499999998</v>
      </c>
      <c r="O5681" s="25">
        <v>5676</v>
      </c>
      <c r="P5681" s="24">
        <f>'ROTH 1.0'!O5681*'קובץ טיוטה'!$D$10</f>
        <v>17571.941285965018</v>
      </c>
      <c r="Q5681" s="25">
        <f t="shared" si="883"/>
        <v>13971.941285965018</v>
      </c>
      <c r="R5681" s="24">
        <f t="shared" si="892"/>
        <v>49835.994019999998</v>
      </c>
      <c r="S5681" s="25">
        <f t="shared" si="885"/>
        <v>0</v>
      </c>
      <c r="T5681" s="25">
        <f t="shared" si="886"/>
        <v>35864.05273403498</v>
      </c>
      <c r="U5681" s="25" t="str">
        <f t="shared" si="887"/>
        <v>charge</v>
      </c>
      <c r="W5681" s="25">
        <f t="shared" si="890"/>
        <v>0</v>
      </c>
      <c r="X5681" s="25">
        <f t="shared" si="888"/>
        <v>78000</v>
      </c>
      <c r="Y5681" s="25">
        <f t="shared" si="891"/>
        <v>0</v>
      </c>
      <c r="AA5681" s="25">
        <f t="shared" si="889"/>
        <v>0</v>
      </c>
      <c r="AC5681" s="25">
        <f t="shared" si="884"/>
        <v>35864.05273403498</v>
      </c>
    </row>
    <row r="5682" x14ac:dyDescent="0.2">
      <c r="L5682" s="24">
        <v>5677</v>
      </c>
      <c r="M5682" s="28">
        <v>0.75364346900000001</v>
      </c>
      <c r="O5682" s="24">
        <v>5677</v>
      </c>
      <c r="P5682" s="24">
        <f>'ROTH 1.0'!O5682*'קובץ טיוטה'!$D$10</f>
        <v>18291.490012474027</v>
      </c>
      <c r="Q5682" s="24">
        <f t="shared" si="883"/>
        <v>14691.490012474027</v>
      </c>
      <c r="R5682" s="24">
        <f t="shared" si="892"/>
        <v>51247.755892000001</v>
      </c>
      <c r="S5682" s="24">
        <f t="shared" si="885"/>
        <v>0</v>
      </c>
      <c r="T5682" s="24">
        <f t="shared" si="886"/>
        <v>36556.265879525978</v>
      </c>
      <c r="U5682" s="24" t="str">
        <f t="shared" si="887"/>
        <v>charge</v>
      </c>
      <c r="W5682" s="24">
        <f t="shared" si="890"/>
        <v>0</v>
      </c>
      <c r="X5682" s="24">
        <f t="shared" si="888"/>
        <v>78000</v>
      </c>
      <c r="Y5682" s="24">
        <f t="shared" si="891"/>
        <v>0</v>
      </c>
      <c r="AA5682" s="24">
        <f t="shared" si="889"/>
        <v>0</v>
      </c>
      <c r="AC5682" s="24">
        <f t="shared" si="884"/>
        <v>36556.265879525978</v>
      </c>
    </row>
    <row r="5683" x14ac:dyDescent="0.2">
      <c r="L5683" s="25">
        <v>5678</v>
      </c>
      <c r="M5683" s="29">
        <v>0.75022932399999998</v>
      </c>
      <c r="O5683" s="25">
        <v>5678</v>
      </c>
      <c r="P5683" s="24">
        <f>'ROTH 1.0'!O5683*'קובץ טיוטה'!$D$10</f>
        <v>18941.833065667277</v>
      </c>
      <c r="Q5683" s="25">
        <f t="shared" si="883"/>
        <v>15341.833065667277</v>
      </c>
      <c r="R5683" s="24">
        <f t="shared" si="892"/>
        <v>51015.594032000001</v>
      </c>
      <c r="S5683" s="25">
        <f t="shared" si="885"/>
        <v>0</v>
      </c>
      <c r="T5683" s="25">
        <f t="shared" si="886"/>
        <v>35673.760966332724</v>
      </c>
      <c r="U5683" s="25" t="str">
        <f t="shared" si="887"/>
        <v>charge</v>
      </c>
      <c r="W5683" s="25">
        <f t="shared" si="890"/>
        <v>0</v>
      </c>
      <c r="X5683" s="25">
        <f t="shared" si="888"/>
        <v>78000</v>
      </c>
      <c r="Y5683" s="25">
        <f t="shared" si="891"/>
        <v>0</v>
      </c>
      <c r="AA5683" s="25">
        <f t="shared" si="889"/>
        <v>0</v>
      </c>
      <c r="AC5683" s="25">
        <f t="shared" si="884"/>
        <v>35673.760966332724</v>
      </c>
    </row>
    <row r="5684" x14ac:dyDescent="0.2">
      <c r="L5684" s="24">
        <v>5679</v>
      </c>
      <c r="M5684" s="28">
        <v>0.74240828700000006</v>
      </c>
      <c r="O5684" s="24">
        <v>5679</v>
      </c>
      <c r="P5684" s="24">
        <f>'ROTH 1.0'!O5684*'קובץ טיוטה'!$D$10</f>
        <v>19224.1838642865</v>
      </c>
      <c r="Q5684" s="24">
        <f t="shared" si="883"/>
        <v>15624.1838642865</v>
      </c>
      <c r="R5684" s="24">
        <f t="shared" si="892"/>
        <v>50483.763515999999</v>
      </c>
      <c r="S5684" s="24">
        <f t="shared" si="885"/>
        <v>0</v>
      </c>
      <c r="T5684" s="24">
        <f t="shared" si="886"/>
        <v>34859.579651713502</v>
      </c>
      <c r="U5684" s="24" t="str">
        <f t="shared" si="887"/>
        <v>charge</v>
      </c>
      <c r="W5684" s="24">
        <f t="shared" si="890"/>
        <v>0</v>
      </c>
      <c r="X5684" s="24">
        <f t="shared" si="888"/>
        <v>78000</v>
      </c>
      <c r="Y5684" s="24">
        <f t="shared" si="891"/>
        <v>0</v>
      </c>
      <c r="AA5684" s="24">
        <f t="shared" si="889"/>
        <v>0</v>
      </c>
      <c r="AC5684" s="24">
        <f t="shared" si="884"/>
        <v>34859.579651713502</v>
      </c>
    </row>
    <row r="5685" x14ac:dyDescent="0.2">
      <c r="L5685" s="25">
        <v>5680</v>
      </c>
      <c r="M5685" s="29">
        <v>0.70429480200000005</v>
      </c>
      <c r="O5685" s="25">
        <v>5680</v>
      </c>
      <c r="P5685" s="24">
        <f>'ROTH 1.0'!O5685*'קובץ טיוטה'!$D$10</f>
        <v>19231.222030444347</v>
      </c>
      <c r="Q5685" s="25">
        <f t="shared" si="883"/>
        <v>15631.222030444347</v>
      </c>
      <c r="R5685" s="24">
        <f t="shared" si="892"/>
        <v>47892.046536000002</v>
      </c>
      <c r="S5685" s="25">
        <f t="shared" si="885"/>
        <v>0</v>
      </c>
      <c r="T5685" s="25">
        <f t="shared" si="886"/>
        <v>32260.824505555654</v>
      </c>
      <c r="U5685" s="25" t="str">
        <f t="shared" si="887"/>
        <v>charge</v>
      </c>
      <c r="W5685" s="25">
        <f t="shared" si="890"/>
        <v>0</v>
      </c>
      <c r="X5685" s="25">
        <f t="shared" si="888"/>
        <v>78000</v>
      </c>
      <c r="Y5685" s="25">
        <f t="shared" si="891"/>
        <v>0</v>
      </c>
      <c r="AA5685" s="25">
        <f t="shared" si="889"/>
        <v>0</v>
      </c>
      <c r="AC5685" s="25">
        <f t="shared" si="884"/>
        <v>32260.824505555654</v>
      </c>
    </row>
    <row r="5686" x14ac:dyDescent="0.2">
      <c r="L5686" s="24">
        <v>5681</v>
      </c>
      <c r="M5686" s="28">
        <v>0.57320447900000004</v>
      </c>
      <c r="O5686" s="24">
        <v>5681</v>
      </c>
      <c r="P5686" s="24">
        <f>'ROTH 1.0'!O5686*'קובץ טיוטה'!$D$10</f>
        <v>18889.683840691119</v>
      </c>
      <c r="Q5686" s="24">
        <f t="shared" si="883"/>
        <v>15289.683840691119</v>
      </c>
      <c r="R5686" s="24">
        <f t="shared" si="892"/>
        <v>38977.904572000007</v>
      </c>
      <c r="S5686" s="24">
        <f t="shared" si="885"/>
        <v>0</v>
      </c>
      <c r="T5686" s="24">
        <f t="shared" si="886"/>
        <v>23688.220731308887</v>
      </c>
      <c r="U5686" s="24" t="str">
        <f t="shared" si="887"/>
        <v>charge</v>
      </c>
      <c r="W5686" s="24">
        <f t="shared" si="890"/>
        <v>0</v>
      </c>
      <c r="X5686" s="24">
        <f t="shared" si="888"/>
        <v>78000</v>
      </c>
      <c r="Y5686" s="24">
        <f t="shared" si="891"/>
        <v>0</v>
      </c>
      <c r="AA5686" s="24">
        <f t="shared" si="889"/>
        <v>0</v>
      </c>
      <c r="AC5686" s="24">
        <f t="shared" si="884"/>
        <v>23688.220731308887</v>
      </c>
    </row>
    <row r="5687" x14ac:dyDescent="0.2">
      <c r="L5687" s="25">
        <v>5682</v>
      </c>
      <c r="M5687" s="29">
        <v>0.20009665599999998</v>
      </c>
      <c r="O5687" s="25">
        <v>5682</v>
      </c>
      <c r="P5687" s="24">
        <f>'ROTH 1.0'!O5687*'קובץ טיוטה'!$D$10</f>
        <v>18433.945534964067</v>
      </c>
      <c r="Q5687" s="25">
        <f t="shared" si="883"/>
        <v>14833.945534964067</v>
      </c>
      <c r="R5687" s="24">
        <f t="shared" si="892"/>
        <v>13606.572607999999</v>
      </c>
      <c r="S5687" s="25">
        <f t="shared" si="885"/>
        <v>1227.372926964068</v>
      </c>
      <c r="T5687" s="25">
        <f t="shared" si="886"/>
        <v>0</v>
      </c>
      <c r="U5687" s="25" t="str">
        <f t="shared" si="887"/>
        <v>drain</v>
      </c>
      <c r="W5687" s="25">
        <f t="shared" si="890"/>
        <v>0</v>
      </c>
      <c r="X5687" s="25">
        <f t="shared" si="888"/>
        <v>76772.627073035925</v>
      </c>
      <c r="Y5687" s="25">
        <f t="shared" si="891"/>
        <v>1227.3729269640753</v>
      </c>
      <c r="AA5687" s="25">
        <f t="shared" si="889"/>
        <v>-7.2759576141834259E-12</v>
      </c>
      <c r="AC5687" s="25">
        <f t="shared" si="884"/>
        <v>0</v>
      </c>
    </row>
    <row r="5688" x14ac:dyDescent="0.2">
      <c r="L5688" s="24">
        <v>5683</v>
      </c>
      <c r="M5688" s="28">
        <v>0</v>
      </c>
      <c r="O5688" s="24">
        <v>5683</v>
      </c>
      <c r="P5688" s="24">
        <f>'ROTH 1.0'!O5688*'קובץ טיוטה'!$D$10</f>
        <v>17585.611905928574</v>
      </c>
      <c r="Q5688" s="24">
        <f t="shared" si="883"/>
        <v>13985.611905928574</v>
      </c>
      <c r="R5688" s="24">
        <f t="shared" si="892"/>
        <v>0</v>
      </c>
      <c r="S5688" s="24">
        <f t="shared" si="885"/>
        <v>13985.611905928574</v>
      </c>
      <c r="T5688" s="24">
        <f t="shared" si="886"/>
        <v>0</v>
      </c>
      <c r="U5688" s="24" t="str">
        <f t="shared" si="887"/>
        <v>drain</v>
      </c>
      <c r="W5688" s="24">
        <f t="shared" si="890"/>
        <v>0</v>
      </c>
      <c r="X5688" s="24">
        <f t="shared" si="888"/>
        <v>62787.015167107355</v>
      </c>
      <c r="Y5688" s="24">
        <f t="shared" si="891"/>
        <v>13985.61190592857</v>
      </c>
      <c r="AA5688" s="24">
        <f t="shared" si="889"/>
        <v>0</v>
      </c>
      <c r="AC5688" s="24">
        <f t="shared" si="884"/>
        <v>0</v>
      </c>
    </row>
    <row r="5689" x14ac:dyDescent="0.2">
      <c r="L5689" s="25">
        <v>5684</v>
      </c>
      <c r="M5689" s="29">
        <v>0</v>
      </c>
      <c r="O5689" s="25">
        <v>5684</v>
      </c>
      <c r="P5689" s="24">
        <f>'ROTH 1.0'!O5689*'קובץ טיוטה'!$D$10</f>
        <v>17777.960168478174</v>
      </c>
      <c r="Q5689" s="25">
        <f t="shared" si="883"/>
        <v>14177.960168478174</v>
      </c>
      <c r="R5689" s="24">
        <f t="shared" si="892"/>
        <v>0</v>
      </c>
      <c r="S5689" s="25">
        <f t="shared" si="885"/>
        <v>14177.960168478174</v>
      </c>
      <c r="T5689" s="25">
        <f t="shared" si="886"/>
        <v>0</v>
      </c>
      <c r="U5689" s="25" t="str">
        <f t="shared" si="887"/>
        <v>drain</v>
      </c>
      <c r="W5689" s="25">
        <f t="shared" si="890"/>
        <v>0</v>
      </c>
      <c r="X5689" s="25">
        <f t="shared" si="888"/>
        <v>48609.054998629181</v>
      </c>
      <c r="Y5689" s="25">
        <f t="shared" si="891"/>
        <v>14177.960168478174</v>
      </c>
      <c r="AA5689" s="25">
        <f t="shared" si="889"/>
        <v>0</v>
      </c>
      <c r="AC5689" s="25">
        <f t="shared" si="884"/>
        <v>0</v>
      </c>
    </row>
    <row r="5690" x14ac:dyDescent="0.2">
      <c r="L5690" s="24">
        <v>5685</v>
      </c>
      <c r="M5690" s="28">
        <v>0</v>
      </c>
      <c r="O5690" s="24">
        <v>5685</v>
      </c>
      <c r="P5690" s="24">
        <f>'ROTH 1.0'!O5690*'קובץ טיוטה'!$D$10</f>
        <v>17453.960594293381</v>
      </c>
      <c r="Q5690" s="24">
        <f t="shared" si="883"/>
        <v>13853.960594293381</v>
      </c>
      <c r="R5690" s="24">
        <f t="shared" si="892"/>
        <v>0</v>
      </c>
      <c r="S5690" s="24">
        <f t="shared" si="885"/>
        <v>13853.960594293381</v>
      </c>
      <c r="T5690" s="24">
        <f t="shared" si="886"/>
        <v>0</v>
      </c>
      <c r="U5690" s="24" t="str">
        <f t="shared" si="887"/>
        <v>drain</v>
      </c>
      <c r="W5690" s="24">
        <f t="shared" si="890"/>
        <v>0</v>
      </c>
      <c r="X5690" s="24">
        <f t="shared" si="888"/>
        <v>34755.094404335803</v>
      </c>
      <c r="Y5690" s="24">
        <f t="shared" si="891"/>
        <v>13853.960594293378</v>
      </c>
      <c r="AA5690" s="24">
        <f t="shared" si="889"/>
        <v>0</v>
      </c>
      <c r="AC5690" s="24">
        <f t="shared" si="884"/>
        <v>0</v>
      </c>
    </row>
    <row r="5691" x14ac:dyDescent="0.2">
      <c r="L5691" s="25">
        <v>5686</v>
      </c>
      <c r="M5691" s="29">
        <v>0</v>
      </c>
      <c r="O5691" s="25">
        <v>5686</v>
      </c>
      <c r="P5691" s="24">
        <f>'ROTH 1.0'!O5691*'קובץ טיוטה'!$D$10</f>
        <v>16807.228546703365</v>
      </c>
      <c r="Q5691" s="25">
        <f t="shared" si="883"/>
        <v>13207.228546703365</v>
      </c>
      <c r="R5691" s="24">
        <f t="shared" si="892"/>
        <v>0</v>
      </c>
      <c r="S5691" s="25">
        <f t="shared" si="885"/>
        <v>13207.228546703365</v>
      </c>
      <c r="T5691" s="25">
        <f t="shared" si="886"/>
        <v>0</v>
      </c>
      <c r="U5691" s="25" t="str">
        <f t="shared" si="887"/>
        <v>drain</v>
      </c>
      <c r="W5691" s="25">
        <f t="shared" si="890"/>
        <v>0</v>
      </c>
      <c r="X5691" s="25">
        <f t="shared" si="888"/>
        <v>21547.865857632438</v>
      </c>
      <c r="Y5691" s="25">
        <f t="shared" si="891"/>
        <v>13207.228546703365</v>
      </c>
      <c r="AA5691" s="25">
        <f t="shared" si="889"/>
        <v>0</v>
      </c>
      <c r="AC5691" s="25">
        <f t="shared" si="884"/>
        <v>0</v>
      </c>
    </row>
    <row r="5692" x14ac:dyDescent="0.2">
      <c r="L5692" s="24">
        <v>5687</v>
      </c>
      <c r="M5692" s="28">
        <v>0</v>
      </c>
      <c r="O5692" s="24">
        <v>5687</v>
      </c>
      <c r="P5692" s="24">
        <f>'ROTH 1.0'!O5692*'קובץ טיוטה'!$D$10</f>
        <v>15830.974011785882</v>
      </c>
      <c r="Q5692" s="24">
        <f t="shared" si="883"/>
        <v>12230.974011785882</v>
      </c>
      <c r="R5692" s="24">
        <f t="shared" si="892"/>
        <v>0</v>
      </c>
      <c r="S5692" s="24">
        <f t="shared" si="885"/>
        <v>12230.974011785882</v>
      </c>
      <c r="T5692" s="24">
        <f t="shared" si="886"/>
        <v>0</v>
      </c>
      <c r="U5692" s="24" t="str">
        <f t="shared" si="887"/>
        <v>drain</v>
      </c>
      <c r="W5692" s="24">
        <f t="shared" si="890"/>
        <v>0</v>
      </c>
      <c r="X5692" s="24">
        <f t="shared" si="888"/>
        <v>9316.891845846556</v>
      </c>
      <c r="Y5692" s="24">
        <f t="shared" si="891"/>
        <v>12230.974011785882</v>
      </c>
      <c r="AA5692" s="24">
        <f t="shared" si="889"/>
        <v>0</v>
      </c>
      <c r="AC5692" s="24">
        <f t="shared" si="884"/>
        <v>0</v>
      </c>
    </row>
    <row r="5693" x14ac:dyDescent="0.2">
      <c r="L5693" s="25">
        <v>5688</v>
      </c>
      <c r="M5693" s="29">
        <v>0</v>
      </c>
      <c r="O5693" s="25">
        <v>5688</v>
      </c>
      <c r="P5693" s="24">
        <f>'ROTH 1.0'!O5693*'קובץ טיוטה'!$D$10</f>
        <v>14787.869323211889</v>
      </c>
      <c r="Q5693" s="25">
        <f t="shared" si="883"/>
        <v>11187.869323211889</v>
      </c>
      <c r="R5693" s="24">
        <f t="shared" si="892"/>
        <v>0</v>
      </c>
      <c r="S5693" s="25">
        <f t="shared" si="885"/>
        <v>11187.869323211889</v>
      </c>
      <c r="T5693" s="25">
        <f t="shared" si="886"/>
        <v>0</v>
      </c>
      <c r="U5693" s="25" t="str">
        <f t="shared" si="887"/>
        <v>drain</v>
      </c>
      <c r="W5693" s="25">
        <f t="shared" si="890"/>
        <v>0</v>
      </c>
      <c r="X5693" s="25">
        <f t="shared" si="888"/>
        <v>0</v>
      </c>
      <c r="Y5693" s="25">
        <f t="shared" si="891"/>
        <v>9316.891845846556</v>
      </c>
      <c r="AA5693" s="25">
        <f t="shared" si="889"/>
        <v>1870.9774773653335</v>
      </c>
      <c r="AC5693" s="25">
        <f t="shared" si="884"/>
        <v>0</v>
      </c>
    </row>
    <row r="5694" x14ac:dyDescent="0.2">
      <c r="L5694" s="24">
        <v>5689</v>
      </c>
      <c r="M5694" s="28">
        <v>0</v>
      </c>
      <c r="O5694" s="24">
        <v>5689</v>
      </c>
      <c r="P5694" s="24">
        <f>'ROTH 1.0'!O5694*'קובץ טיוטה'!$D$10</f>
        <v>13873.336897233212</v>
      </c>
      <c r="Q5694" s="24">
        <f t="shared" si="883"/>
        <v>10273.336897233212</v>
      </c>
      <c r="R5694" s="24">
        <f t="shared" si="892"/>
        <v>0</v>
      </c>
      <c r="S5694" s="24">
        <f t="shared" si="885"/>
        <v>10273.336897233212</v>
      </c>
      <c r="T5694" s="24">
        <f t="shared" si="886"/>
        <v>0</v>
      </c>
      <c r="U5694" s="24" t="str">
        <f t="shared" si="887"/>
        <v>drain</v>
      </c>
      <c r="W5694" s="24">
        <f t="shared" si="890"/>
        <v>0</v>
      </c>
      <c r="X5694" s="24">
        <f t="shared" si="888"/>
        <v>0</v>
      </c>
      <c r="Y5694" s="24">
        <f t="shared" si="891"/>
        <v>0</v>
      </c>
      <c r="AA5694" s="24">
        <f t="shared" si="889"/>
        <v>10273.336897233212</v>
      </c>
      <c r="AC5694" s="24">
        <f t="shared" si="884"/>
        <v>0</v>
      </c>
    </row>
    <row r="5695" x14ac:dyDescent="0.2">
      <c r="L5695" s="25">
        <v>5690</v>
      </c>
      <c r="M5695" s="29">
        <v>0</v>
      </c>
      <c r="O5695" s="25">
        <v>5690</v>
      </c>
      <c r="P5695" s="24">
        <f>'ROTH 1.0'!O5695*'קובץ טיוטה'!$D$10</f>
        <v>13611.748915450242</v>
      </c>
      <c r="Q5695" s="25">
        <f t="shared" si="883"/>
        <v>10011.748915450242</v>
      </c>
      <c r="R5695" s="24">
        <f t="shared" si="892"/>
        <v>0</v>
      </c>
      <c r="S5695" s="25">
        <f t="shared" si="885"/>
        <v>10011.748915450242</v>
      </c>
      <c r="T5695" s="25">
        <f t="shared" si="886"/>
        <v>0</v>
      </c>
      <c r="U5695" s="25" t="str">
        <f t="shared" si="887"/>
        <v>drain</v>
      </c>
      <c r="W5695" s="25">
        <f t="shared" si="890"/>
        <v>0</v>
      </c>
      <c r="X5695" s="25">
        <f t="shared" si="888"/>
        <v>0</v>
      </c>
      <c r="Y5695" s="25">
        <f t="shared" si="891"/>
        <v>0</v>
      </c>
      <c r="AA5695" s="25">
        <f t="shared" si="889"/>
        <v>10011.748915450242</v>
      </c>
      <c r="AC5695" s="25">
        <f t="shared" si="884"/>
        <v>0</v>
      </c>
    </row>
    <row r="5696" x14ac:dyDescent="0.2">
      <c r="L5696" s="24">
        <v>5691</v>
      </c>
      <c r="M5696" s="28">
        <v>0</v>
      </c>
      <c r="O5696" s="24">
        <v>5691</v>
      </c>
      <c r="P5696" s="24">
        <f>'ROTH 1.0'!O5696*'קובץ טיוטה'!$D$10</f>
        <v>13120.500726652763</v>
      </c>
      <c r="Q5696" s="24">
        <f t="shared" si="883"/>
        <v>9520.5007266527628</v>
      </c>
      <c r="R5696" s="24">
        <f t="shared" si="892"/>
        <v>0</v>
      </c>
      <c r="S5696" s="24">
        <f t="shared" si="885"/>
        <v>9520.5007266527628</v>
      </c>
      <c r="T5696" s="24">
        <f t="shared" si="886"/>
        <v>0</v>
      </c>
      <c r="U5696" s="24" t="str">
        <f t="shared" si="887"/>
        <v>drain</v>
      </c>
      <c r="W5696" s="24">
        <f t="shared" si="890"/>
        <v>0</v>
      </c>
      <c r="X5696" s="24">
        <f t="shared" si="888"/>
        <v>0</v>
      </c>
      <c r="Y5696" s="24">
        <f t="shared" si="891"/>
        <v>0</v>
      </c>
      <c r="AA5696" s="24">
        <f t="shared" si="889"/>
        <v>9520.5007266527628</v>
      </c>
      <c r="AC5696" s="24">
        <f t="shared" si="884"/>
        <v>0</v>
      </c>
    </row>
    <row r="5697" x14ac:dyDescent="0.2">
      <c r="L5697" s="25">
        <v>5692</v>
      </c>
      <c r="M5697" s="29">
        <v>0</v>
      </c>
      <c r="O5697" s="25">
        <v>5692</v>
      </c>
      <c r="P5697" s="24">
        <f>'ROTH 1.0'!O5697*'קובץ טיוטה'!$D$10</f>
        <v>12819.521116136348</v>
      </c>
      <c r="Q5697" s="25">
        <f t="shared" si="883"/>
        <v>9219.5211161363477</v>
      </c>
      <c r="R5697" s="24">
        <f t="shared" si="892"/>
        <v>0</v>
      </c>
      <c r="S5697" s="25">
        <f t="shared" si="885"/>
        <v>9219.5211161363477</v>
      </c>
      <c r="T5697" s="25">
        <f t="shared" si="886"/>
        <v>0</v>
      </c>
      <c r="U5697" s="25" t="str">
        <f t="shared" si="887"/>
        <v>drain</v>
      </c>
      <c r="W5697" s="25">
        <f t="shared" si="890"/>
        <v>0</v>
      </c>
      <c r="X5697" s="25">
        <f t="shared" si="888"/>
        <v>0</v>
      </c>
      <c r="Y5697" s="25">
        <f t="shared" si="891"/>
        <v>0</v>
      </c>
      <c r="AA5697" s="25">
        <f t="shared" si="889"/>
        <v>9219.5211161363477</v>
      </c>
      <c r="AC5697" s="25">
        <f t="shared" si="884"/>
        <v>0</v>
      </c>
    </row>
    <row r="5698" x14ac:dyDescent="0.2">
      <c r="L5698" s="24">
        <v>5693</v>
      </c>
      <c r="M5698" s="28">
        <v>0</v>
      </c>
      <c r="O5698" s="24">
        <v>5693</v>
      </c>
      <c r="P5698" s="24">
        <f>'ROTH 1.0'!O5698*'קובץ טיוטה'!$D$10</f>
        <v>12756.38762993922</v>
      </c>
      <c r="Q5698" s="24">
        <f t="shared" si="883"/>
        <v>9156.3876299392196</v>
      </c>
      <c r="R5698" s="24">
        <f t="shared" si="892"/>
        <v>0</v>
      </c>
      <c r="S5698" s="24">
        <f t="shared" si="885"/>
        <v>9156.3876299392196</v>
      </c>
      <c r="T5698" s="24">
        <f t="shared" si="886"/>
        <v>0</v>
      </c>
      <c r="U5698" s="24" t="str">
        <f t="shared" si="887"/>
        <v>drain</v>
      </c>
      <c r="W5698" s="24">
        <f t="shared" si="890"/>
        <v>0</v>
      </c>
      <c r="X5698" s="24">
        <f t="shared" si="888"/>
        <v>0</v>
      </c>
      <c r="Y5698" s="24">
        <f t="shared" si="891"/>
        <v>0</v>
      </c>
      <c r="AA5698" s="24">
        <f t="shared" si="889"/>
        <v>9156.3876299392196</v>
      </c>
      <c r="AC5698" s="24">
        <f t="shared" si="884"/>
        <v>0</v>
      </c>
    </row>
    <row r="5699" x14ac:dyDescent="0.2">
      <c r="L5699" s="25">
        <v>5694</v>
      </c>
      <c r="M5699" s="29">
        <v>0</v>
      </c>
      <c r="O5699" s="25">
        <v>5694</v>
      </c>
      <c r="P5699" s="24">
        <f>'ROTH 1.0'!O5699*'קובץ טיוטה'!$D$10</f>
        <v>12778.731453295941</v>
      </c>
      <c r="Q5699" s="25">
        <f t="shared" si="883"/>
        <v>9178.7314532959408</v>
      </c>
      <c r="R5699" s="24">
        <f t="shared" si="892"/>
        <v>0</v>
      </c>
      <c r="S5699" s="25">
        <f t="shared" si="885"/>
        <v>9178.7314532959408</v>
      </c>
      <c r="T5699" s="25">
        <f t="shared" si="886"/>
        <v>0</v>
      </c>
      <c r="U5699" s="25" t="str">
        <f t="shared" si="887"/>
        <v>drain</v>
      </c>
      <c r="W5699" s="25">
        <f t="shared" si="890"/>
        <v>0</v>
      </c>
      <c r="X5699" s="25">
        <f t="shared" si="888"/>
        <v>0</v>
      </c>
      <c r="Y5699" s="25">
        <f t="shared" si="891"/>
        <v>0</v>
      </c>
      <c r="AA5699" s="25">
        <f t="shared" si="889"/>
        <v>9178.7314532959408</v>
      </c>
      <c r="AC5699" s="25">
        <f t="shared" si="884"/>
        <v>0</v>
      </c>
    </row>
    <row r="5700" x14ac:dyDescent="0.2">
      <c r="L5700" s="24">
        <v>5695</v>
      </c>
      <c r="M5700" s="28">
        <v>0.15870194800000001</v>
      </c>
      <c r="O5700" s="24">
        <v>5695</v>
      </c>
      <c r="P5700" s="24">
        <f>'ROTH 1.0'!O5700*'קובץ טיוטה'!$D$10</f>
        <v>13346.047785034209</v>
      </c>
      <c r="Q5700" s="24">
        <f t="shared" si="883"/>
        <v>9746.0477850342086</v>
      </c>
      <c r="R5700" s="24">
        <f t="shared" si="892"/>
        <v>10791.732464000001</v>
      </c>
      <c r="S5700" s="24">
        <f t="shared" si="885"/>
        <v>0</v>
      </c>
      <c r="T5700" s="24">
        <f t="shared" si="886"/>
        <v>1045.684678965792</v>
      </c>
      <c r="U5700" s="24" t="str">
        <f t="shared" si="887"/>
        <v>charge</v>
      </c>
      <c r="W5700" s="24">
        <f t="shared" si="890"/>
        <v>941.11621106921291</v>
      </c>
      <c r="X5700" s="24">
        <f t="shared" si="888"/>
        <v>941.11621106921291</v>
      </c>
      <c r="Y5700" s="24">
        <f t="shared" si="891"/>
        <v>0</v>
      </c>
      <c r="AA5700" s="24">
        <f t="shared" si="889"/>
        <v>0</v>
      </c>
      <c r="AC5700" s="24">
        <f t="shared" si="884"/>
        <v>104.56846789657914</v>
      </c>
    </row>
    <row r="5701" x14ac:dyDescent="0.2">
      <c r="L5701" s="25">
        <v>5696</v>
      </c>
      <c r="M5701" s="29">
        <v>0.41102624300000001</v>
      </c>
      <c r="O5701" s="25">
        <v>5696</v>
      </c>
      <c r="P5701" s="24">
        <f>'ROTH 1.0'!O5701*'קובץ טיוטה'!$D$10</f>
        <v>14838.363251770221</v>
      </c>
      <c r="Q5701" s="25">
        <f t="shared" si="883"/>
        <v>11238.363251770221</v>
      </c>
      <c r="R5701" s="24">
        <f t="shared" si="892"/>
        <v>27949.784523999999</v>
      </c>
      <c r="S5701" s="25">
        <f t="shared" si="885"/>
        <v>0</v>
      </c>
      <c r="T5701" s="25">
        <f t="shared" si="886"/>
        <v>16711.421272229778</v>
      </c>
      <c r="U5701" s="25" t="str">
        <f t="shared" si="887"/>
        <v>charge</v>
      </c>
      <c r="W5701" s="25">
        <f t="shared" si="890"/>
        <v>15040.2791450068</v>
      </c>
      <c r="X5701" s="25">
        <f t="shared" si="888"/>
        <v>15981.395356076013</v>
      </c>
      <c r="Y5701" s="25">
        <f t="shared" si="891"/>
        <v>0</v>
      </c>
      <c r="AA5701" s="25">
        <f t="shared" si="889"/>
        <v>0</v>
      </c>
      <c r="AC5701" s="25">
        <f t="shared" si="884"/>
        <v>1671.1421272229782</v>
      </c>
    </row>
    <row r="5702" x14ac:dyDescent="0.2">
      <c r="L5702" s="24">
        <v>5697</v>
      </c>
      <c r="M5702" s="28">
        <v>0.567995052</v>
      </c>
      <c r="O5702" s="24">
        <v>5697</v>
      </c>
      <c r="P5702" s="24">
        <f>'ROTH 1.0'!O5702*'קובץ טיוטה'!$D$10</f>
        <v>16367.997266902028</v>
      </c>
      <c r="Q5702" s="24">
        <f t="shared" ref="Q5702:Q5765" si="893">P5702-$H$8*$H$9</f>
        <v>12767.997266902028</v>
      </c>
      <c r="R5702" s="24">
        <f t="shared" si="892"/>
        <v>38623.663536</v>
      </c>
      <c r="S5702" s="24">
        <f t="shared" si="885"/>
        <v>0</v>
      </c>
      <c r="T5702" s="24">
        <f t="shared" si="886"/>
        <v>25855.666269097972</v>
      </c>
      <c r="U5702" s="24" t="str">
        <f t="shared" si="887"/>
        <v>charge</v>
      </c>
      <c r="W5702" s="24">
        <f t="shared" si="890"/>
        <v>23270.099642188172</v>
      </c>
      <c r="X5702" s="24">
        <f t="shared" si="888"/>
        <v>39251.494998264185</v>
      </c>
      <c r="Y5702" s="24">
        <f t="shared" si="891"/>
        <v>0</v>
      </c>
      <c r="AA5702" s="24">
        <f t="shared" si="889"/>
        <v>0</v>
      </c>
      <c r="AC5702" s="24">
        <f t="shared" ref="AC5702:AC5765" si="894">IF(U5702="charge",(T5702-W5702),0)</f>
        <v>2585.5666269098001</v>
      </c>
    </row>
    <row r="5703" x14ac:dyDescent="0.2">
      <c r="L5703" s="25">
        <v>5698</v>
      </c>
      <c r="M5703" s="29">
        <v>0.66576817299999991</v>
      </c>
      <c r="O5703" s="25">
        <v>5698</v>
      </c>
      <c r="P5703" s="24">
        <f>'ROTH 1.0'!O5703*'קובץ טיוטה'!$D$10</f>
        <v>17344.477141670992</v>
      </c>
      <c r="Q5703" s="25">
        <f t="shared" si="893"/>
        <v>13744.477141670992</v>
      </c>
      <c r="R5703" s="24">
        <f t="shared" si="892"/>
        <v>45272.235763999997</v>
      </c>
      <c r="S5703" s="25">
        <f t="shared" ref="S5703:S5766" si="895">IF(Q5703&gt;R5703,Q5703-R5703,0)</f>
        <v>0</v>
      </c>
      <c r="T5703" s="25">
        <f t="shared" ref="T5703:T5766" si="896">IF(R5703&gt;Q5703,R5703-Q5703,0)</f>
        <v>31527.758622329005</v>
      </c>
      <c r="U5703" s="25" t="str">
        <f t="shared" ref="U5703:U5766" si="897">IF(Q5703&gt;R5703,"drain","charge")</f>
        <v>charge</v>
      </c>
      <c r="W5703" s="25">
        <f t="shared" si="890"/>
        <v>28374.982760096114</v>
      </c>
      <c r="X5703" s="25">
        <f t="shared" ref="X5703:X5766" si="898">IF(X5702+T5703&gt;$H$11,$H$11,IF(U5703="charge",X5702+(T5703*$H$12),IF((X5702-S5703)&gt;0,X5702-S5703,0)))</f>
        <v>67626.477758360299</v>
      </c>
      <c r="Y5703" s="25">
        <f t="shared" si="891"/>
        <v>0</v>
      </c>
      <c r="AA5703" s="25">
        <f t="shared" ref="AA5703:AA5766" si="899">S5703-Y5703</f>
        <v>0</v>
      </c>
      <c r="AC5703" s="25">
        <f t="shared" si="894"/>
        <v>3152.7758622328911</v>
      </c>
    </row>
    <row r="5704" x14ac:dyDescent="0.2">
      <c r="L5704" s="24">
        <v>5699</v>
      </c>
      <c r="M5704" s="28">
        <v>0.68061606099999994</v>
      </c>
      <c r="O5704" s="24">
        <v>5699</v>
      </c>
      <c r="P5704" s="24">
        <f>'ROTH 1.0'!O5704*'קובץ טיוטה'!$D$10</f>
        <v>18065.298559083611</v>
      </c>
      <c r="Q5704" s="24">
        <f t="shared" si="893"/>
        <v>14465.298559083611</v>
      </c>
      <c r="R5704" s="24">
        <f t="shared" si="892"/>
        <v>46281.892147999992</v>
      </c>
      <c r="S5704" s="24">
        <f t="shared" si="895"/>
        <v>0</v>
      </c>
      <c r="T5704" s="24">
        <f t="shared" si="896"/>
        <v>31816.593588916381</v>
      </c>
      <c r="U5704" s="24" t="str">
        <f t="shared" si="897"/>
        <v>charge</v>
      </c>
      <c r="W5704" s="24">
        <f t="shared" ref="W5704:W5767" si="900">IF(X5704&gt;=X5703,(X5704-X5703),0)</f>
        <v>10373.522241639701</v>
      </c>
      <c r="X5704" s="24">
        <f t="shared" si="898"/>
        <v>78000</v>
      </c>
      <c r="Y5704" s="24">
        <f t="shared" ref="Y5704:Y5767" si="901">IF(U5704="drain",X5703-X5704,0)</f>
        <v>0</v>
      </c>
      <c r="AA5704" s="24">
        <f t="shared" si="899"/>
        <v>0</v>
      </c>
      <c r="AC5704" s="24">
        <f t="shared" si="894"/>
        <v>21443.07134727668</v>
      </c>
    </row>
    <row r="5705" x14ac:dyDescent="0.2">
      <c r="L5705" s="25">
        <v>5700</v>
      </c>
      <c r="M5705" s="29">
        <v>0.738150686</v>
      </c>
      <c r="O5705" s="25">
        <v>5700</v>
      </c>
      <c r="P5705" s="24">
        <f>'ROTH 1.0'!O5705*'קובץ טיוטה'!$D$10</f>
        <v>18363.367608684082</v>
      </c>
      <c r="Q5705" s="25">
        <f t="shared" si="893"/>
        <v>14763.367608684082</v>
      </c>
      <c r="R5705" s="24">
        <f t="shared" si="892"/>
        <v>50194.246648</v>
      </c>
      <c r="S5705" s="25">
        <f t="shared" si="895"/>
        <v>0</v>
      </c>
      <c r="T5705" s="25">
        <f t="shared" si="896"/>
        <v>35430.879039315914</v>
      </c>
      <c r="U5705" s="25" t="str">
        <f t="shared" si="897"/>
        <v>charge</v>
      </c>
      <c r="W5705" s="25">
        <f t="shared" si="900"/>
        <v>0</v>
      </c>
      <c r="X5705" s="25">
        <f t="shared" si="898"/>
        <v>78000</v>
      </c>
      <c r="Y5705" s="25">
        <f t="shared" si="901"/>
        <v>0</v>
      </c>
      <c r="AA5705" s="25">
        <f t="shared" si="899"/>
        <v>0</v>
      </c>
      <c r="AC5705" s="25">
        <f t="shared" si="894"/>
        <v>35430.879039315914</v>
      </c>
    </row>
    <row r="5706" x14ac:dyDescent="0.2">
      <c r="L5706" s="24">
        <v>5701</v>
      </c>
      <c r="M5706" s="28">
        <v>0.76636322400000001</v>
      </c>
      <c r="O5706" s="24">
        <v>5701</v>
      </c>
      <c r="P5706" s="24">
        <f>'ROTH 1.0'!O5706*'קובץ טיוטה'!$D$10</f>
        <v>19146.192932510112</v>
      </c>
      <c r="Q5706" s="24">
        <f t="shared" si="893"/>
        <v>15546.192932510112</v>
      </c>
      <c r="R5706" s="24">
        <f t="shared" si="892"/>
        <v>52112.699231999999</v>
      </c>
      <c r="S5706" s="24">
        <f t="shared" si="895"/>
        <v>0</v>
      </c>
      <c r="T5706" s="24">
        <f t="shared" si="896"/>
        <v>36566.506299489891</v>
      </c>
      <c r="U5706" s="24" t="str">
        <f t="shared" si="897"/>
        <v>charge</v>
      </c>
      <c r="W5706" s="24">
        <f t="shared" si="900"/>
        <v>0</v>
      </c>
      <c r="X5706" s="24">
        <f t="shared" si="898"/>
        <v>78000</v>
      </c>
      <c r="Y5706" s="24">
        <f t="shared" si="901"/>
        <v>0</v>
      </c>
      <c r="AA5706" s="24">
        <f t="shared" si="899"/>
        <v>0</v>
      </c>
      <c r="AC5706" s="24">
        <f t="shared" si="894"/>
        <v>36566.506299489891</v>
      </c>
    </row>
    <row r="5707" x14ac:dyDescent="0.2">
      <c r="L5707" s="25">
        <v>5702</v>
      </c>
      <c r="M5707" s="29">
        <v>0.74449223499999995</v>
      </c>
      <c r="O5707" s="25">
        <v>5702</v>
      </c>
      <c r="P5707" s="24">
        <f>'ROTH 1.0'!O5707*'קובץ טיוטה'!$D$10</f>
        <v>19799.474263683307</v>
      </c>
      <c r="Q5707" s="25">
        <f t="shared" si="893"/>
        <v>16199.474263683307</v>
      </c>
      <c r="R5707" s="24">
        <f t="shared" si="892"/>
        <v>50625.471979999995</v>
      </c>
      <c r="S5707" s="25">
        <f t="shared" si="895"/>
        <v>0</v>
      </c>
      <c r="T5707" s="25">
        <f t="shared" si="896"/>
        <v>34425.997716316691</v>
      </c>
      <c r="U5707" s="25" t="str">
        <f t="shared" si="897"/>
        <v>charge</v>
      </c>
      <c r="W5707" s="25">
        <f t="shared" si="900"/>
        <v>0</v>
      </c>
      <c r="X5707" s="25">
        <f t="shared" si="898"/>
        <v>78000</v>
      </c>
      <c r="Y5707" s="25">
        <f t="shared" si="901"/>
        <v>0</v>
      </c>
      <c r="AA5707" s="25">
        <f t="shared" si="899"/>
        <v>0</v>
      </c>
      <c r="AC5707" s="25">
        <f t="shared" si="894"/>
        <v>34425.997716316691</v>
      </c>
    </row>
    <row r="5708" x14ac:dyDescent="0.2">
      <c r="L5708" s="24">
        <v>5703</v>
      </c>
      <c r="M5708" s="28">
        <v>0.73185568299999992</v>
      </c>
      <c r="O5708" s="24">
        <v>5703</v>
      </c>
      <c r="P5708" s="24">
        <f>'ROTH 1.0'!O5708*'קובץ טיוטה'!$D$10</f>
        <v>20062.071301262258</v>
      </c>
      <c r="Q5708" s="24">
        <f t="shared" si="893"/>
        <v>16462.071301262258</v>
      </c>
      <c r="R5708" s="24">
        <f t="shared" si="892"/>
        <v>49766.186443999999</v>
      </c>
      <c r="S5708" s="24">
        <f t="shared" si="895"/>
        <v>0</v>
      </c>
      <c r="T5708" s="24">
        <f t="shared" si="896"/>
        <v>33304.115142737741</v>
      </c>
      <c r="U5708" s="24" t="str">
        <f t="shared" si="897"/>
        <v>charge</v>
      </c>
      <c r="W5708" s="24">
        <f t="shared" si="900"/>
        <v>0</v>
      </c>
      <c r="X5708" s="24">
        <f t="shared" si="898"/>
        <v>78000</v>
      </c>
      <c r="Y5708" s="24">
        <f t="shared" si="901"/>
        <v>0</v>
      </c>
      <c r="AA5708" s="24">
        <f t="shared" si="899"/>
        <v>0</v>
      </c>
      <c r="AC5708" s="24">
        <f t="shared" si="894"/>
        <v>33304.115142737741</v>
      </c>
    </row>
    <row r="5709" x14ac:dyDescent="0.2">
      <c r="L5709" s="25">
        <v>5704</v>
      </c>
      <c r="M5709" s="29">
        <v>0.70499951199999999</v>
      </c>
      <c r="O5709" s="25">
        <v>5704</v>
      </c>
      <c r="P5709" s="24">
        <f>'ROTH 1.0'!O5709*'קובץ טיוטה'!$D$10</f>
        <v>20056.727661349127</v>
      </c>
      <c r="Q5709" s="25">
        <f t="shared" si="893"/>
        <v>16456.727661349127</v>
      </c>
      <c r="R5709" s="24">
        <f t="shared" si="892"/>
        <v>47939.966815999993</v>
      </c>
      <c r="S5709" s="25">
        <f t="shared" si="895"/>
        <v>0</v>
      </c>
      <c r="T5709" s="25">
        <f t="shared" si="896"/>
        <v>31483.239154650866</v>
      </c>
      <c r="U5709" s="25" t="str">
        <f t="shared" si="897"/>
        <v>charge</v>
      </c>
      <c r="W5709" s="25">
        <f t="shared" si="900"/>
        <v>0</v>
      </c>
      <c r="X5709" s="25">
        <f t="shared" si="898"/>
        <v>78000</v>
      </c>
      <c r="Y5709" s="25">
        <f t="shared" si="901"/>
        <v>0</v>
      </c>
      <c r="AA5709" s="25">
        <f t="shared" si="899"/>
        <v>0</v>
      </c>
      <c r="AC5709" s="25">
        <f t="shared" si="894"/>
        <v>31483.239154650866</v>
      </c>
    </row>
    <row r="5710" x14ac:dyDescent="0.2">
      <c r="L5710" s="24">
        <v>5705</v>
      </c>
      <c r="M5710" s="28">
        <v>0.57868330099999998</v>
      </c>
      <c r="O5710" s="24">
        <v>5705</v>
      </c>
      <c r="P5710" s="24">
        <f>'ROTH 1.0'!O5710*'קובץ טיוטה'!$D$10</f>
        <v>19609.393284304264</v>
      </c>
      <c r="Q5710" s="24">
        <f t="shared" si="893"/>
        <v>16009.393284304264</v>
      </c>
      <c r="R5710" s="24">
        <f t="shared" si="892"/>
        <v>39350.464467999998</v>
      </c>
      <c r="S5710" s="24">
        <f t="shared" si="895"/>
        <v>0</v>
      </c>
      <c r="T5710" s="24">
        <f t="shared" si="896"/>
        <v>23341.071183695734</v>
      </c>
      <c r="U5710" s="24" t="str">
        <f t="shared" si="897"/>
        <v>charge</v>
      </c>
      <c r="W5710" s="24">
        <f t="shared" si="900"/>
        <v>0</v>
      </c>
      <c r="X5710" s="24">
        <f t="shared" si="898"/>
        <v>78000</v>
      </c>
      <c r="Y5710" s="24">
        <f t="shared" si="901"/>
        <v>0</v>
      </c>
      <c r="AA5710" s="24">
        <f t="shared" si="899"/>
        <v>0</v>
      </c>
      <c r="AC5710" s="24">
        <f t="shared" si="894"/>
        <v>23341.071183695734</v>
      </c>
    </row>
    <row r="5711" x14ac:dyDescent="0.2">
      <c r="L5711" s="25">
        <v>5706</v>
      </c>
      <c r="M5711" s="29">
        <v>0.198299058</v>
      </c>
      <c r="O5711" s="25">
        <v>5706</v>
      </c>
      <c r="P5711" s="24">
        <f>'ROTH 1.0'!O5711*'קובץ טיוטה'!$D$10</f>
        <v>18471.817036451255</v>
      </c>
      <c r="Q5711" s="25">
        <f t="shared" si="893"/>
        <v>14871.817036451255</v>
      </c>
      <c r="R5711" s="24">
        <f t="shared" si="892"/>
        <v>13484.335943999999</v>
      </c>
      <c r="S5711" s="25">
        <f t="shared" si="895"/>
        <v>1387.4810924512567</v>
      </c>
      <c r="T5711" s="25">
        <f t="shared" si="896"/>
        <v>0</v>
      </c>
      <c r="U5711" s="25" t="str">
        <f t="shared" si="897"/>
        <v>drain</v>
      </c>
      <c r="W5711" s="25">
        <f t="shared" si="900"/>
        <v>0</v>
      </c>
      <c r="X5711" s="25">
        <f t="shared" si="898"/>
        <v>76612.518907548743</v>
      </c>
      <c r="Y5711" s="25">
        <f t="shared" si="901"/>
        <v>1387.4810924512567</v>
      </c>
      <c r="AA5711" s="25">
        <f t="shared" si="899"/>
        <v>0</v>
      </c>
      <c r="AC5711" s="25">
        <f t="shared" si="894"/>
        <v>0</v>
      </c>
    </row>
    <row r="5712" x14ac:dyDescent="0.2">
      <c r="L5712" s="24">
        <v>5707</v>
      </c>
      <c r="M5712" s="28">
        <v>0</v>
      </c>
      <c r="O5712" s="24">
        <v>5707</v>
      </c>
      <c r="P5712" s="24">
        <f>'ROTH 1.0'!O5712*'קובץ טיוטה'!$D$10</f>
        <v>17528.708517819905</v>
      </c>
      <c r="Q5712" s="24">
        <f t="shared" si="893"/>
        <v>13928.708517819905</v>
      </c>
      <c r="R5712" s="24">
        <f t="shared" ref="R5712:R5775" si="902">M5712*$H$7*0.85</f>
        <v>0</v>
      </c>
      <c r="S5712" s="24">
        <f t="shared" si="895"/>
        <v>13928.708517819905</v>
      </c>
      <c r="T5712" s="24">
        <f t="shared" si="896"/>
        <v>0</v>
      </c>
      <c r="U5712" s="24" t="str">
        <f t="shared" si="897"/>
        <v>drain</v>
      </c>
      <c r="W5712" s="24">
        <f t="shared" si="900"/>
        <v>0</v>
      </c>
      <c r="X5712" s="24">
        <f t="shared" si="898"/>
        <v>62683.810389728838</v>
      </c>
      <c r="Y5712" s="24">
        <f t="shared" si="901"/>
        <v>13928.708517819905</v>
      </c>
      <c r="AA5712" s="24">
        <f t="shared" si="899"/>
        <v>0</v>
      </c>
      <c r="AC5712" s="24">
        <f t="shared" si="894"/>
        <v>0</v>
      </c>
    </row>
    <row r="5713" x14ac:dyDescent="0.2">
      <c r="L5713" s="25">
        <v>5708</v>
      </c>
      <c r="M5713" s="29">
        <v>0</v>
      </c>
      <c r="O5713" s="25">
        <v>5708</v>
      </c>
      <c r="P5713" s="24">
        <f>'ROTH 1.0'!O5713*'קובץ טיוטה'!$D$10</f>
        <v>17693.264761088783</v>
      </c>
      <c r="Q5713" s="25">
        <f t="shared" si="893"/>
        <v>14093.264761088783</v>
      </c>
      <c r="R5713" s="24">
        <f t="shared" si="902"/>
        <v>0</v>
      </c>
      <c r="S5713" s="25">
        <f t="shared" si="895"/>
        <v>14093.264761088783</v>
      </c>
      <c r="T5713" s="25">
        <f t="shared" si="896"/>
        <v>0</v>
      </c>
      <c r="U5713" s="25" t="str">
        <f t="shared" si="897"/>
        <v>drain</v>
      </c>
      <c r="W5713" s="25">
        <f t="shared" si="900"/>
        <v>0</v>
      </c>
      <c r="X5713" s="25">
        <f t="shared" si="898"/>
        <v>48590.545628640059</v>
      </c>
      <c r="Y5713" s="25">
        <f t="shared" si="901"/>
        <v>14093.26476108878</v>
      </c>
      <c r="AA5713" s="25">
        <f t="shared" si="899"/>
        <v>0</v>
      </c>
      <c r="AC5713" s="25">
        <f t="shared" si="894"/>
        <v>0</v>
      </c>
    </row>
    <row r="5714" x14ac:dyDescent="0.2">
      <c r="L5714" s="24">
        <v>5709</v>
      </c>
      <c r="M5714" s="28">
        <v>0</v>
      </c>
      <c r="O5714" s="24">
        <v>5709</v>
      </c>
      <c r="P5714" s="24">
        <f>'ROTH 1.0'!O5714*'קובץ טיוטה'!$D$10</f>
        <v>17347.737421314247</v>
      </c>
      <c r="Q5714" s="24">
        <f t="shared" si="893"/>
        <v>13747.737421314247</v>
      </c>
      <c r="R5714" s="24">
        <f t="shared" si="902"/>
        <v>0</v>
      </c>
      <c r="S5714" s="24">
        <f t="shared" si="895"/>
        <v>13747.737421314247</v>
      </c>
      <c r="T5714" s="24">
        <f t="shared" si="896"/>
        <v>0</v>
      </c>
      <c r="U5714" s="24" t="str">
        <f t="shared" si="897"/>
        <v>drain</v>
      </c>
      <c r="W5714" s="24">
        <f t="shared" si="900"/>
        <v>0</v>
      </c>
      <c r="X5714" s="24">
        <f t="shared" si="898"/>
        <v>34842.808207325812</v>
      </c>
      <c r="Y5714" s="24">
        <f t="shared" si="901"/>
        <v>13747.737421314247</v>
      </c>
      <c r="AA5714" s="24">
        <f t="shared" si="899"/>
        <v>0</v>
      </c>
      <c r="AC5714" s="24">
        <f t="shared" si="894"/>
        <v>0</v>
      </c>
    </row>
    <row r="5715" x14ac:dyDescent="0.2">
      <c r="L5715" s="25">
        <v>5710</v>
      </c>
      <c r="M5715" s="29">
        <v>0</v>
      </c>
      <c r="O5715" s="25">
        <v>5710</v>
      </c>
      <c r="P5715" s="24">
        <f>'ROTH 1.0'!O5715*'קובץ טיוטה'!$D$10</f>
        <v>16832.261765725096</v>
      </c>
      <c r="Q5715" s="25">
        <f t="shared" si="893"/>
        <v>13232.261765725096</v>
      </c>
      <c r="R5715" s="24">
        <f t="shared" si="902"/>
        <v>0</v>
      </c>
      <c r="S5715" s="25">
        <f t="shared" si="895"/>
        <v>13232.261765725096</v>
      </c>
      <c r="T5715" s="25">
        <f t="shared" si="896"/>
        <v>0</v>
      </c>
      <c r="U5715" s="25" t="str">
        <f t="shared" si="897"/>
        <v>drain</v>
      </c>
      <c r="W5715" s="25">
        <f t="shared" si="900"/>
        <v>0</v>
      </c>
      <c r="X5715" s="25">
        <f t="shared" si="898"/>
        <v>21610.546441600716</v>
      </c>
      <c r="Y5715" s="25">
        <f t="shared" si="901"/>
        <v>13232.261765725096</v>
      </c>
      <c r="AA5715" s="25">
        <f t="shared" si="899"/>
        <v>0</v>
      </c>
      <c r="AC5715" s="25">
        <f t="shared" si="894"/>
        <v>0</v>
      </c>
    </row>
    <row r="5716" x14ac:dyDescent="0.2">
      <c r="L5716" s="24">
        <v>5711</v>
      </c>
      <c r="M5716" s="28">
        <v>0</v>
      </c>
      <c r="O5716" s="24">
        <v>5711</v>
      </c>
      <c r="P5716" s="24">
        <f>'ROTH 1.0'!O5716*'קובץ טיוטה'!$D$10</f>
        <v>16131.045581805422</v>
      </c>
      <c r="Q5716" s="24">
        <f t="shared" si="893"/>
        <v>12531.045581805422</v>
      </c>
      <c r="R5716" s="24">
        <f t="shared" si="902"/>
        <v>0</v>
      </c>
      <c r="S5716" s="24">
        <f t="shared" si="895"/>
        <v>12531.045581805422</v>
      </c>
      <c r="T5716" s="24">
        <f t="shared" si="896"/>
        <v>0</v>
      </c>
      <c r="U5716" s="24" t="str">
        <f t="shared" si="897"/>
        <v>drain</v>
      </c>
      <c r="W5716" s="24">
        <f t="shared" si="900"/>
        <v>0</v>
      </c>
      <c r="X5716" s="24">
        <f t="shared" si="898"/>
        <v>9079.5008597952947</v>
      </c>
      <c r="Y5716" s="24">
        <f t="shared" si="901"/>
        <v>12531.045581805422</v>
      </c>
      <c r="AA5716" s="24">
        <f t="shared" si="899"/>
        <v>0</v>
      </c>
      <c r="AC5716" s="24">
        <f t="shared" si="894"/>
        <v>0</v>
      </c>
    </row>
    <row r="5717" x14ac:dyDescent="0.2">
      <c r="L5717" s="25">
        <v>5712</v>
      </c>
      <c r="M5717" s="29">
        <v>0</v>
      </c>
      <c r="O5717" s="25">
        <v>5712</v>
      </c>
      <c r="P5717" s="24">
        <f>'ROTH 1.0'!O5717*'קובץ טיוטה'!$D$10</f>
        <v>15214.98311610999</v>
      </c>
      <c r="Q5717" s="25">
        <f t="shared" si="893"/>
        <v>11614.98311610999</v>
      </c>
      <c r="R5717" s="24">
        <f t="shared" si="902"/>
        <v>0</v>
      </c>
      <c r="S5717" s="25">
        <f t="shared" si="895"/>
        <v>11614.98311610999</v>
      </c>
      <c r="T5717" s="25">
        <f t="shared" si="896"/>
        <v>0</v>
      </c>
      <c r="U5717" s="25" t="str">
        <f t="shared" si="897"/>
        <v>drain</v>
      </c>
      <c r="W5717" s="25">
        <f t="shared" si="900"/>
        <v>0</v>
      </c>
      <c r="X5717" s="25">
        <f t="shared" si="898"/>
        <v>0</v>
      </c>
      <c r="Y5717" s="25">
        <f t="shared" si="901"/>
        <v>9079.5008597952947</v>
      </c>
      <c r="AA5717" s="25">
        <f t="shared" si="899"/>
        <v>2535.4822563146954</v>
      </c>
      <c r="AC5717" s="25">
        <f t="shared" si="894"/>
        <v>0</v>
      </c>
    </row>
    <row r="5718" x14ac:dyDescent="0.2">
      <c r="L5718" s="24">
        <v>5713</v>
      </c>
      <c r="M5718" s="28">
        <v>0</v>
      </c>
      <c r="O5718" s="24">
        <v>5713</v>
      </c>
      <c r="P5718" s="24">
        <f>'ROTH 1.0'!O5718*'קובץ טיוטה'!$D$10</f>
        <v>14353.387476597803</v>
      </c>
      <c r="Q5718" s="24">
        <f t="shared" si="893"/>
        <v>10753.387476597803</v>
      </c>
      <c r="R5718" s="24">
        <f t="shared" si="902"/>
        <v>0</v>
      </c>
      <c r="S5718" s="24">
        <f t="shared" si="895"/>
        <v>10753.387476597803</v>
      </c>
      <c r="T5718" s="24">
        <f t="shared" si="896"/>
        <v>0</v>
      </c>
      <c r="U5718" s="24" t="str">
        <f t="shared" si="897"/>
        <v>drain</v>
      </c>
      <c r="W5718" s="24">
        <f t="shared" si="900"/>
        <v>0</v>
      </c>
      <c r="X5718" s="24">
        <f t="shared" si="898"/>
        <v>0</v>
      </c>
      <c r="Y5718" s="24">
        <f t="shared" si="901"/>
        <v>0</v>
      </c>
      <c r="AA5718" s="24">
        <f t="shared" si="899"/>
        <v>10753.387476597803</v>
      </c>
      <c r="AC5718" s="24">
        <f t="shared" si="894"/>
        <v>0</v>
      </c>
    </row>
    <row r="5719" x14ac:dyDescent="0.2">
      <c r="L5719" s="25">
        <v>5714</v>
      </c>
      <c r="M5719" s="29">
        <v>0</v>
      </c>
      <c r="O5719" s="25">
        <v>5714</v>
      </c>
      <c r="P5719" s="24">
        <f>'ROTH 1.0'!O5719*'קובץ טיוטה'!$D$10</f>
        <v>14087.372232489359</v>
      </c>
      <c r="Q5719" s="25">
        <f t="shared" si="893"/>
        <v>10487.372232489359</v>
      </c>
      <c r="R5719" s="24">
        <f t="shared" si="902"/>
        <v>0</v>
      </c>
      <c r="S5719" s="25">
        <f t="shared" si="895"/>
        <v>10487.372232489359</v>
      </c>
      <c r="T5719" s="25">
        <f t="shared" si="896"/>
        <v>0</v>
      </c>
      <c r="U5719" s="25" t="str">
        <f t="shared" si="897"/>
        <v>drain</v>
      </c>
      <c r="W5719" s="25">
        <f t="shared" si="900"/>
        <v>0</v>
      </c>
      <c r="X5719" s="25">
        <f t="shared" si="898"/>
        <v>0</v>
      </c>
      <c r="Y5719" s="25">
        <f t="shared" si="901"/>
        <v>0</v>
      </c>
      <c r="AA5719" s="25">
        <f t="shared" si="899"/>
        <v>10487.372232489359</v>
      </c>
      <c r="AC5719" s="25">
        <f t="shared" si="894"/>
        <v>0</v>
      </c>
    </row>
    <row r="5720" x14ac:dyDescent="0.2">
      <c r="L5720" s="24">
        <v>5715</v>
      </c>
      <c r="M5720" s="28">
        <v>0</v>
      </c>
      <c r="O5720" s="24">
        <v>5715</v>
      </c>
      <c r="P5720" s="24">
        <f>'ROTH 1.0'!O5720*'קובץ טיוטה'!$D$10</f>
        <v>13573.789545282101</v>
      </c>
      <c r="Q5720" s="24">
        <f t="shared" si="893"/>
        <v>9973.7895452821012</v>
      </c>
      <c r="R5720" s="24">
        <f t="shared" si="902"/>
        <v>0</v>
      </c>
      <c r="S5720" s="24">
        <f t="shared" si="895"/>
        <v>9973.7895452821012</v>
      </c>
      <c r="T5720" s="24">
        <f t="shared" si="896"/>
        <v>0</v>
      </c>
      <c r="U5720" s="24" t="str">
        <f t="shared" si="897"/>
        <v>drain</v>
      </c>
      <c r="W5720" s="24">
        <f t="shared" si="900"/>
        <v>0</v>
      </c>
      <c r="X5720" s="24">
        <f t="shared" si="898"/>
        <v>0</v>
      </c>
      <c r="Y5720" s="24">
        <f t="shared" si="901"/>
        <v>0</v>
      </c>
      <c r="AA5720" s="24">
        <f t="shared" si="899"/>
        <v>9973.7895452821012</v>
      </c>
      <c r="AC5720" s="24">
        <f t="shared" si="894"/>
        <v>0</v>
      </c>
    </row>
    <row r="5721" x14ac:dyDescent="0.2">
      <c r="L5721" s="25">
        <v>5716</v>
      </c>
      <c r="M5721" s="29">
        <v>0</v>
      </c>
      <c r="O5721" s="25">
        <v>5716</v>
      </c>
      <c r="P5721" s="24">
        <f>'ROTH 1.0'!O5721*'קובץ טיוטה'!$D$10</f>
        <v>13253.07705676244</v>
      </c>
      <c r="Q5721" s="25">
        <f t="shared" si="893"/>
        <v>9653.0770567624404</v>
      </c>
      <c r="R5721" s="24">
        <f t="shared" si="902"/>
        <v>0</v>
      </c>
      <c r="S5721" s="25">
        <f t="shared" si="895"/>
        <v>9653.0770567624404</v>
      </c>
      <c r="T5721" s="25">
        <f t="shared" si="896"/>
        <v>0</v>
      </c>
      <c r="U5721" s="25" t="str">
        <f t="shared" si="897"/>
        <v>drain</v>
      </c>
      <c r="W5721" s="25">
        <f t="shared" si="900"/>
        <v>0</v>
      </c>
      <c r="X5721" s="25">
        <f t="shared" si="898"/>
        <v>0</v>
      </c>
      <c r="Y5721" s="25">
        <f t="shared" si="901"/>
        <v>0</v>
      </c>
      <c r="AA5721" s="25">
        <f t="shared" si="899"/>
        <v>9653.0770567624404</v>
      </c>
      <c r="AC5721" s="25">
        <f t="shared" si="894"/>
        <v>0</v>
      </c>
    </row>
    <row r="5722" x14ac:dyDescent="0.2">
      <c r="L5722" s="24">
        <v>5717</v>
      </c>
      <c r="M5722" s="28">
        <v>0</v>
      </c>
      <c r="O5722" s="24">
        <v>5717</v>
      </c>
      <c r="P5722" s="24">
        <f>'ROTH 1.0'!O5722*'קובץ טיוטה'!$D$10</f>
        <v>13102.398205764894</v>
      </c>
      <c r="Q5722" s="24">
        <f t="shared" si="893"/>
        <v>9502.3982057648936</v>
      </c>
      <c r="R5722" s="24">
        <f t="shared" si="902"/>
        <v>0</v>
      </c>
      <c r="S5722" s="24">
        <f t="shared" si="895"/>
        <v>9502.3982057648936</v>
      </c>
      <c r="T5722" s="24">
        <f t="shared" si="896"/>
        <v>0</v>
      </c>
      <c r="U5722" s="24" t="str">
        <f t="shared" si="897"/>
        <v>drain</v>
      </c>
      <c r="W5722" s="24">
        <f t="shared" si="900"/>
        <v>0</v>
      </c>
      <c r="X5722" s="24">
        <f t="shared" si="898"/>
        <v>0</v>
      </c>
      <c r="Y5722" s="24">
        <f t="shared" si="901"/>
        <v>0</v>
      </c>
      <c r="AA5722" s="24">
        <f t="shared" si="899"/>
        <v>9502.3982057648936</v>
      </c>
      <c r="AC5722" s="24">
        <f t="shared" si="894"/>
        <v>0</v>
      </c>
    </row>
    <row r="5723" x14ac:dyDescent="0.2">
      <c r="L5723" s="25">
        <v>5718</v>
      </c>
      <c r="M5723" s="29">
        <v>0</v>
      </c>
      <c r="O5723" s="25">
        <v>5718</v>
      </c>
      <c r="P5723" s="24">
        <f>'ROTH 1.0'!O5723*'קובץ טיוטה'!$D$10</f>
        <v>13018.502266041136</v>
      </c>
      <c r="Q5723" s="25">
        <f t="shared" si="893"/>
        <v>9418.502266041136</v>
      </c>
      <c r="R5723" s="24">
        <f t="shared" si="902"/>
        <v>0</v>
      </c>
      <c r="S5723" s="25">
        <f t="shared" si="895"/>
        <v>9418.502266041136</v>
      </c>
      <c r="T5723" s="25">
        <f t="shared" si="896"/>
        <v>0</v>
      </c>
      <c r="U5723" s="25" t="str">
        <f t="shared" si="897"/>
        <v>drain</v>
      </c>
      <c r="W5723" s="25">
        <f t="shared" si="900"/>
        <v>0</v>
      </c>
      <c r="X5723" s="25">
        <f t="shared" si="898"/>
        <v>0</v>
      </c>
      <c r="Y5723" s="25">
        <f t="shared" si="901"/>
        <v>0</v>
      </c>
      <c r="AA5723" s="25">
        <f t="shared" si="899"/>
        <v>9418.502266041136</v>
      </c>
      <c r="AC5723" s="25">
        <f t="shared" si="894"/>
        <v>0</v>
      </c>
    </row>
    <row r="5724" x14ac:dyDescent="0.2">
      <c r="L5724" s="24">
        <v>5719</v>
      </c>
      <c r="M5724" s="28">
        <v>0.15210836300000002</v>
      </c>
      <c r="O5724" s="24">
        <v>5719</v>
      </c>
      <c r="P5724" s="24">
        <f>'ROTH 1.0'!O5724*'קובץ טיוטה'!$D$10</f>
        <v>13114.924410801868</v>
      </c>
      <c r="Q5724" s="24">
        <f t="shared" si="893"/>
        <v>9514.9244108018684</v>
      </c>
      <c r="R5724" s="24">
        <f t="shared" si="902"/>
        <v>10343.368684000003</v>
      </c>
      <c r="S5724" s="24">
        <f t="shared" si="895"/>
        <v>0</v>
      </c>
      <c r="T5724" s="24">
        <f t="shared" si="896"/>
        <v>828.4442731981344</v>
      </c>
      <c r="U5724" s="24" t="str">
        <f t="shared" si="897"/>
        <v>charge</v>
      </c>
      <c r="W5724" s="24">
        <f t="shared" si="900"/>
        <v>745.59984587832093</v>
      </c>
      <c r="X5724" s="24">
        <f t="shared" si="898"/>
        <v>745.59984587832093</v>
      </c>
      <c r="Y5724" s="24">
        <f t="shared" si="901"/>
        <v>0</v>
      </c>
      <c r="AA5724" s="24">
        <f t="shared" si="899"/>
        <v>0</v>
      </c>
      <c r="AC5724" s="24">
        <f t="shared" si="894"/>
        <v>82.844427319813462</v>
      </c>
    </row>
    <row r="5725" x14ac:dyDescent="0.2">
      <c r="L5725" s="25">
        <v>5720</v>
      </c>
      <c r="M5725" s="29">
        <v>0.38093703600000001</v>
      </c>
      <c r="O5725" s="25">
        <v>5720</v>
      </c>
      <c r="P5725" s="24">
        <f>'ROTH 1.0'!O5725*'קובץ טיוטה'!$D$10</f>
        <v>14165.62392075014</v>
      </c>
      <c r="Q5725" s="25">
        <f t="shared" si="893"/>
        <v>10565.62392075014</v>
      </c>
      <c r="R5725" s="24">
        <f t="shared" si="902"/>
        <v>25903.718448</v>
      </c>
      <c r="S5725" s="25">
        <f t="shared" si="895"/>
        <v>0</v>
      </c>
      <c r="T5725" s="25">
        <f t="shared" si="896"/>
        <v>15338.094527249859</v>
      </c>
      <c r="U5725" s="25" t="str">
        <f t="shared" si="897"/>
        <v>charge</v>
      </c>
      <c r="W5725" s="25">
        <f t="shared" si="900"/>
        <v>13804.285074524874</v>
      </c>
      <c r="X5725" s="25">
        <f t="shared" si="898"/>
        <v>14549.884920403196</v>
      </c>
      <c r="Y5725" s="25">
        <f t="shared" si="901"/>
        <v>0</v>
      </c>
      <c r="AA5725" s="25">
        <f t="shared" si="899"/>
        <v>0</v>
      </c>
      <c r="AC5725" s="25">
        <f t="shared" si="894"/>
        <v>1533.809452724985</v>
      </c>
    </row>
    <row r="5726" x14ac:dyDescent="0.2">
      <c r="L5726" s="24">
        <v>5721</v>
      </c>
      <c r="M5726" s="28">
        <v>0.588035007</v>
      </c>
      <c r="O5726" s="24">
        <v>5721</v>
      </c>
      <c r="P5726" s="24">
        <f>'ROTH 1.0'!O5726*'קובץ טיוטה'!$D$10</f>
        <v>15496.536288870358</v>
      </c>
      <c r="Q5726" s="24">
        <f t="shared" si="893"/>
        <v>11896.536288870358</v>
      </c>
      <c r="R5726" s="24">
        <f t="shared" si="902"/>
        <v>39986.380475999998</v>
      </c>
      <c r="S5726" s="24">
        <f t="shared" si="895"/>
        <v>0</v>
      </c>
      <c r="T5726" s="24">
        <f t="shared" si="896"/>
        <v>28089.844187129638</v>
      </c>
      <c r="U5726" s="24" t="str">
        <f t="shared" si="897"/>
        <v>charge</v>
      </c>
      <c r="W5726" s="24">
        <f t="shared" si="900"/>
        <v>25280.859768416674</v>
      </c>
      <c r="X5726" s="24">
        <f t="shared" si="898"/>
        <v>39830.744688819868</v>
      </c>
      <c r="Y5726" s="24">
        <f t="shared" si="901"/>
        <v>0</v>
      </c>
      <c r="AA5726" s="24">
        <f t="shared" si="899"/>
        <v>0</v>
      </c>
      <c r="AC5726" s="24">
        <f t="shared" si="894"/>
        <v>2808.9844187129638</v>
      </c>
    </row>
    <row r="5727" x14ac:dyDescent="0.2">
      <c r="L5727" s="25">
        <v>5722</v>
      </c>
      <c r="M5727" s="29">
        <v>0.67339315</v>
      </c>
      <c r="O5727" s="25">
        <v>5722</v>
      </c>
      <c r="P5727" s="24">
        <f>'ROTH 1.0'!O5727*'קובץ טיוטה'!$D$10</f>
        <v>16684.156148023325</v>
      </c>
      <c r="Q5727" s="25">
        <f t="shared" si="893"/>
        <v>13084.156148023325</v>
      </c>
      <c r="R5727" s="24">
        <f t="shared" si="902"/>
        <v>45790.734199999999</v>
      </c>
      <c r="S5727" s="25">
        <f t="shared" si="895"/>
        <v>0</v>
      </c>
      <c r="T5727" s="25">
        <f t="shared" si="896"/>
        <v>32706.578051976674</v>
      </c>
      <c r="U5727" s="25" t="str">
        <f t="shared" si="897"/>
        <v>charge</v>
      </c>
      <c r="W5727" s="25">
        <f t="shared" si="900"/>
        <v>29435.920246779009</v>
      </c>
      <c r="X5727" s="25">
        <f t="shared" si="898"/>
        <v>69266.664935598877</v>
      </c>
      <c r="Y5727" s="25">
        <f t="shared" si="901"/>
        <v>0</v>
      </c>
      <c r="AA5727" s="25">
        <f t="shared" si="899"/>
        <v>0</v>
      </c>
      <c r="AC5727" s="25">
        <f t="shared" si="894"/>
        <v>3270.6578051976649</v>
      </c>
    </row>
    <row r="5728" x14ac:dyDescent="0.2">
      <c r="L5728" s="24">
        <v>5723</v>
      </c>
      <c r="M5728" s="28">
        <v>0.70050820400000002</v>
      </c>
      <c r="O5728" s="24">
        <v>5723</v>
      </c>
      <c r="P5728" s="24">
        <f>'ROTH 1.0'!O5728*'קובץ טיוטה'!$D$10</f>
        <v>17739.770475234578</v>
      </c>
      <c r="Q5728" s="24">
        <f t="shared" si="893"/>
        <v>14139.770475234578</v>
      </c>
      <c r="R5728" s="24">
        <f t="shared" si="902"/>
        <v>47634.557871999998</v>
      </c>
      <c r="S5728" s="24">
        <f t="shared" si="895"/>
        <v>0</v>
      </c>
      <c r="T5728" s="24">
        <f t="shared" si="896"/>
        <v>33494.787396765416</v>
      </c>
      <c r="U5728" s="24" t="str">
        <f t="shared" si="897"/>
        <v>charge</v>
      </c>
      <c r="W5728" s="24">
        <f t="shared" si="900"/>
        <v>8733.3350644011225</v>
      </c>
      <c r="X5728" s="24">
        <f t="shared" si="898"/>
        <v>78000</v>
      </c>
      <c r="Y5728" s="24">
        <f t="shared" si="901"/>
        <v>0</v>
      </c>
      <c r="AA5728" s="24">
        <f t="shared" si="899"/>
        <v>0</v>
      </c>
      <c r="AC5728" s="24">
        <f t="shared" si="894"/>
        <v>24761.452332364293</v>
      </c>
    </row>
    <row r="5729" x14ac:dyDescent="0.2">
      <c r="L5729" s="25">
        <v>5724</v>
      </c>
      <c r="M5729" s="29">
        <v>0.72587536799999997</v>
      </c>
      <c r="O5729" s="25">
        <v>5724</v>
      </c>
      <c r="P5729" s="24">
        <f>'ROTH 1.0'!O5729*'קובץ טיוטה'!$D$10</f>
        <v>18478.109599919935</v>
      </c>
      <c r="Q5729" s="25">
        <f t="shared" si="893"/>
        <v>14878.109599919935</v>
      </c>
      <c r="R5729" s="24">
        <f t="shared" si="902"/>
        <v>49359.525023999995</v>
      </c>
      <c r="S5729" s="25">
        <f t="shared" si="895"/>
        <v>0</v>
      </c>
      <c r="T5729" s="25">
        <f t="shared" si="896"/>
        <v>34481.415424080056</v>
      </c>
      <c r="U5729" s="25" t="str">
        <f t="shared" si="897"/>
        <v>charge</v>
      </c>
      <c r="W5729" s="25">
        <f t="shared" si="900"/>
        <v>0</v>
      </c>
      <c r="X5729" s="25">
        <f t="shared" si="898"/>
        <v>78000</v>
      </c>
      <c r="Y5729" s="25">
        <f t="shared" si="901"/>
        <v>0</v>
      </c>
      <c r="AA5729" s="25">
        <f t="shared" si="899"/>
        <v>0</v>
      </c>
      <c r="AC5729" s="25">
        <f t="shared" si="894"/>
        <v>34481.415424080056</v>
      </c>
    </row>
    <row r="5730" x14ac:dyDescent="0.2">
      <c r="L5730" s="24">
        <v>5725</v>
      </c>
      <c r="M5730" s="28">
        <v>0.7541880230000001</v>
      </c>
      <c r="O5730" s="24">
        <v>5725</v>
      </c>
      <c r="P5730" s="24">
        <f>'ROTH 1.0'!O5730*'קובץ טיוטה'!$D$10</f>
        <v>19008.379152007426</v>
      </c>
      <c r="Q5730" s="24">
        <f t="shared" si="893"/>
        <v>15408.379152007426</v>
      </c>
      <c r="R5730" s="24">
        <f t="shared" si="902"/>
        <v>51284.785564000005</v>
      </c>
      <c r="S5730" s="24">
        <f t="shared" si="895"/>
        <v>0</v>
      </c>
      <c r="T5730" s="24">
        <f t="shared" si="896"/>
        <v>35876.406411992575</v>
      </c>
      <c r="U5730" s="24" t="str">
        <f t="shared" si="897"/>
        <v>charge</v>
      </c>
      <c r="W5730" s="24">
        <f t="shared" si="900"/>
        <v>0</v>
      </c>
      <c r="X5730" s="24">
        <f t="shared" si="898"/>
        <v>78000</v>
      </c>
      <c r="Y5730" s="24">
        <f t="shared" si="901"/>
        <v>0</v>
      </c>
      <c r="AA5730" s="24">
        <f t="shared" si="899"/>
        <v>0</v>
      </c>
      <c r="AC5730" s="24">
        <f t="shared" si="894"/>
        <v>35876.406411992575</v>
      </c>
    </row>
    <row r="5731" x14ac:dyDescent="0.2">
      <c r="L5731" s="25">
        <v>5726</v>
      </c>
      <c r="M5731" s="29">
        <v>0.75621134699999992</v>
      </c>
      <c r="O5731" s="25">
        <v>5726</v>
      </c>
      <c r="P5731" s="24">
        <f>'ROTH 1.0'!O5731*'קובץ טיוטה'!$D$10</f>
        <v>19051.493184340161</v>
      </c>
      <c r="Q5731" s="25">
        <f t="shared" si="893"/>
        <v>15451.493184340161</v>
      </c>
      <c r="R5731" s="24">
        <f t="shared" si="902"/>
        <v>51422.371595999997</v>
      </c>
      <c r="S5731" s="25">
        <f t="shared" si="895"/>
        <v>0</v>
      </c>
      <c r="T5731" s="25">
        <f t="shared" si="896"/>
        <v>35970.87841165984</v>
      </c>
      <c r="U5731" s="25" t="str">
        <f t="shared" si="897"/>
        <v>charge</v>
      </c>
      <c r="W5731" s="25">
        <f t="shared" si="900"/>
        <v>0</v>
      </c>
      <c r="X5731" s="25">
        <f t="shared" si="898"/>
        <v>78000</v>
      </c>
      <c r="Y5731" s="25">
        <f t="shared" si="901"/>
        <v>0</v>
      </c>
      <c r="AA5731" s="25">
        <f t="shared" si="899"/>
        <v>0</v>
      </c>
      <c r="AC5731" s="25">
        <f t="shared" si="894"/>
        <v>35970.87841165984</v>
      </c>
    </row>
    <row r="5732" x14ac:dyDescent="0.2">
      <c r="L5732" s="24">
        <v>5727</v>
      </c>
      <c r="M5732" s="28">
        <v>0.73720479299999997</v>
      </c>
      <c r="O5732" s="24">
        <v>5727</v>
      </c>
      <c r="P5732" s="24">
        <f>'ROTH 1.0'!O5732*'קובץ טיוטה'!$D$10</f>
        <v>19174.395085448057</v>
      </c>
      <c r="Q5732" s="24">
        <f t="shared" si="893"/>
        <v>15574.395085448057</v>
      </c>
      <c r="R5732" s="24">
        <f t="shared" si="902"/>
        <v>50129.925923999996</v>
      </c>
      <c r="S5732" s="24">
        <f t="shared" si="895"/>
        <v>0</v>
      </c>
      <c r="T5732" s="24">
        <f t="shared" si="896"/>
        <v>34555.530838551938</v>
      </c>
      <c r="U5732" s="24" t="str">
        <f t="shared" si="897"/>
        <v>charge</v>
      </c>
      <c r="W5732" s="24">
        <f t="shared" si="900"/>
        <v>0</v>
      </c>
      <c r="X5732" s="24">
        <f t="shared" si="898"/>
        <v>78000</v>
      </c>
      <c r="Y5732" s="24">
        <f t="shared" si="901"/>
        <v>0</v>
      </c>
      <c r="AA5732" s="24">
        <f t="shared" si="899"/>
        <v>0</v>
      </c>
      <c r="AC5732" s="24">
        <f t="shared" si="894"/>
        <v>34555.530838551938</v>
      </c>
    </row>
    <row r="5733" x14ac:dyDescent="0.2">
      <c r="L5733" s="25">
        <v>5728</v>
      </c>
      <c r="M5733" s="29">
        <v>0.71012945999999999</v>
      </c>
      <c r="O5733" s="25">
        <v>5728</v>
      </c>
      <c r="P5733" s="24">
        <f>'ROTH 1.0'!O5733*'קובץ טיוטה'!$D$10</f>
        <v>19025.474138155598</v>
      </c>
      <c r="Q5733" s="25">
        <f t="shared" si="893"/>
        <v>15425.474138155598</v>
      </c>
      <c r="R5733" s="24">
        <f t="shared" si="902"/>
        <v>48288.80328</v>
      </c>
      <c r="S5733" s="25">
        <f t="shared" si="895"/>
        <v>0</v>
      </c>
      <c r="T5733" s="25">
        <f t="shared" si="896"/>
        <v>32863.329141844399</v>
      </c>
      <c r="U5733" s="25" t="str">
        <f t="shared" si="897"/>
        <v>charge</v>
      </c>
      <c r="W5733" s="25">
        <f t="shared" si="900"/>
        <v>0</v>
      </c>
      <c r="X5733" s="25">
        <f t="shared" si="898"/>
        <v>78000</v>
      </c>
      <c r="Y5733" s="25">
        <f t="shared" si="901"/>
        <v>0</v>
      </c>
      <c r="AA5733" s="25">
        <f t="shared" si="899"/>
        <v>0</v>
      </c>
      <c r="AC5733" s="25">
        <f t="shared" si="894"/>
        <v>32863.329141844399</v>
      </c>
    </row>
    <row r="5734" x14ac:dyDescent="0.2">
      <c r="L5734" s="24">
        <v>5729</v>
      </c>
      <c r="M5734" s="28">
        <v>0.56478141799999992</v>
      </c>
      <c r="O5734" s="24">
        <v>5729</v>
      </c>
      <c r="P5734" s="24">
        <f>'ROTH 1.0'!O5734*'קובץ טיוטה'!$D$10</f>
        <v>18443.521386993321</v>
      </c>
      <c r="Q5734" s="24">
        <f t="shared" si="893"/>
        <v>14843.521386993321</v>
      </c>
      <c r="R5734" s="24">
        <f t="shared" si="902"/>
        <v>38405.136423999997</v>
      </c>
      <c r="S5734" s="24">
        <f t="shared" si="895"/>
        <v>0</v>
      </c>
      <c r="T5734" s="24">
        <f t="shared" si="896"/>
        <v>23561.615037006675</v>
      </c>
      <c r="U5734" s="24" t="str">
        <f t="shared" si="897"/>
        <v>charge</v>
      </c>
      <c r="W5734" s="24">
        <f t="shared" si="900"/>
        <v>0</v>
      </c>
      <c r="X5734" s="24">
        <f t="shared" si="898"/>
        <v>78000</v>
      </c>
      <c r="Y5734" s="24">
        <f t="shared" si="901"/>
        <v>0</v>
      </c>
      <c r="AA5734" s="24">
        <f t="shared" si="899"/>
        <v>0</v>
      </c>
      <c r="AC5734" s="24">
        <f t="shared" si="894"/>
        <v>23561.615037006675</v>
      </c>
    </row>
    <row r="5735" x14ac:dyDescent="0.2">
      <c r="L5735" s="25">
        <v>5730</v>
      </c>
      <c r="M5735" s="29">
        <v>0.190549475</v>
      </c>
      <c r="O5735" s="25">
        <v>5730</v>
      </c>
      <c r="P5735" s="24">
        <f>'ROTH 1.0'!O5735*'קובץ טיוטה'!$D$10</f>
        <v>17792.732351517498</v>
      </c>
      <c r="Q5735" s="25">
        <f t="shared" si="893"/>
        <v>14192.732351517498</v>
      </c>
      <c r="R5735" s="24">
        <f t="shared" si="902"/>
        <v>12957.364299999999</v>
      </c>
      <c r="S5735" s="25">
        <f t="shared" si="895"/>
        <v>1235.3680515174983</v>
      </c>
      <c r="T5735" s="25">
        <f t="shared" si="896"/>
        <v>0</v>
      </c>
      <c r="U5735" s="25" t="str">
        <f t="shared" si="897"/>
        <v>drain</v>
      </c>
      <c r="W5735" s="25">
        <f t="shared" si="900"/>
        <v>0</v>
      </c>
      <c r="X5735" s="25">
        <f t="shared" si="898"/>
        <v>76764.631948482507</v>
      </c>
      <c r="Y5735" s="25">
        <f t="shared" si="901"/>
        <v>1235.3680515174929</v>
      </c>
      <c r="AA5735" s="25">
        <f t="shared" si="899"/>
        <v>5.4569682106375694E-12</v>
      </c>
      <c r="AC5735" s="25">
        <f t="shared" si="894"/>
        <v>0</v>
      </c>
    </row>
    <row r="5736" x14ac:dyDescent="0.2">
      <c r="L5736" s="24">
        <v>5731</v>
      </c>
      <c r="M5736" s="28">
        <v>0</v>
      </c>
      <c r="O5736" s="24">
        <v>5731</v>
      </c>
      <c r="P5736" s="24">
        <f>'ROTH 1.0'!O5736*'קובץ טיוטה'!$D$10</f>
        <v>16932.691715591165</v>
      </c>
      <c r="Q5736" s="24">
        <f t="shared" si="893"/>
        <v>13332.691715591165</v>
      </c>
      <c r="R5736" s="24">
        <f t="shared" si="902"/>
        <v>0</v>
      </c>
      <c r="S5736" s="24">
        <f t="shared" si="895"/>
        <v>13332.691715591165</v>
      </c>
      <c r="T5736" s="24">
        <f t="shared" si="896"/>
        <v>0</v>
      </c>
      <c r="U5736" s="24" t="str">
        <f t="shared" si="897"/>
        <v>drain</v>
      </c>
      <c r="W5736" s="24">
        <f t="shared" si="900"/>
        <v>0</v>
      </c>
      <c r="X5736" s="24">
        <f t="shared" si="898"/>
        <v>63431.940232891342</v>
      </c>
      <c r="Y5736" s="24">
        <f t="shared" si="901"/>
        <v>13332.691715591165</v>
      </c>
      <c r="AA5736" s="24">
        <f t="shared" si="899"/>
        <v>0</v>
      </c>
      <c r="AC5736" s="24">
        <f t="shared" si="894"/>
        <v>0</v>
      </c>
    </row>
    <row r="5737" x14ac:dyDescent="0.2">
      <c r="L5737" s="25">
        <v>5732</v>
      </c>
      <c r="M5737" s="29">
        <v>0</v>
      </c>
      <c r="O5737" s="25">
        <v>5732</v>
      </c>
      <c r="P5737" s="24">
        <f>'ROTH 1.0'!O5737*'קובץ טיוטה'!$D$10</f>
        <v>16627.749760037292</v>
      </c>
      <c r="Q5737" s="25">
        <f t="shared" si="893"/>
        <v>13027.749760037292</v>
      </c>
      <c r="R5737" s="24">
        <f t="shared" si="902"/>
        <v>0</v>
      </c>
      <c r="S5737" s="25">
        <f t="shared" si="895"/>
        <v>13027.749760037292</v>
      </c>
      <c r="T5737" s="25">
        <f t="shared" si="896"/>
        <v>0</v>
      </c>
      <c r="U5737" s="25" t="str">
        <f t="shared" si="897"/>
        <v>drain</v>
      </c>
      <c r="W5737" s="25">
        <f t="shared" si="900"/>
        <v>0</v>
      </c>
      <c r="X5737" s="25">
        <f t="shared" si="898"/>
        <v>50404.190472854054</v>
      </c>
      <c r="Y5737" s="25">
        <f t="shared" si="901"/>
        <v>13027.749760037288</v>
      </c>
      <c r="AA5737" s="25">
        <f t="shared" si="899"/>
        <v>0</v>
      </c>
      <c r="AC5737" s="25">
        <f t="shared" si="894"/>
        <v>0</v>
      </c>
    </row>
    <row r="5738" x14ac:dyDescent="0.2">
      <c r="L5738" s="24">
        <v>5733</v>
      </c>
      <c r="M5738" s="28">
        <v>0</v>
      </c>
      <c r="O5738" s="24">
        <v>5733</v>
      </c>
      <c r="P5738" s="24">
        <f>'ROTH 1.0'!O5738*'קובץ טיוטה'!$D$10</f>
        <v>16078.641468487269</v>
      </c>
      <c r="Q5738" s="24">
        <f t="shared" si="893"/>
        <v>12478.641468487269</v>
      </c>
      <c r="R5738" s="24">
        <f t="shared" si="902"/>
        <v>0</v>
      </c>
      <c r="S5738" s="24">
        <f t="shared" si="895"/>
        <v>12478.641468487269</v>
      </c>
      <c r="T5738" s="24">
        <f t="shared" si="896"/>
        <v>0</v>
      </c>
      <c r="U5738" s="24" t="str">
        <f t="shared" si="897"/>
        <v>drain</v>
      </c>
      <c r="W5738" s="24">
        <f t="shared" si="900"/>
        <v>0</v>
      </c>
      <c r="X5738" s="24">
        <f t="shared" si="898"/>
        <v>37925.549004366781</v>
      </c>
      <c r="Y5738" s="24">
        <f t="shared" si="901"/>
        <v>12478.641468487273</v>
      </c>
      <c r="AA5738" s="24">
        <f t="shared" si="899"/>
        <v>0</v>
      </c>
      <c r="AC5738" s="24">
        <f t="shared" si="894"/>
        <v>0</v>
      </c>
    </row>
    <row r="5739" x14ac:dyDescent="0.2">
      <c r="L5739" s="25">
        <v>5734</v>
      </c>
      <c r="M5739" s="29">
        <v>0</v>
      </c>
      <c r="O5739" s="25">
        <v>5734</v>
      </c>
      <c r="P5739" s="24">
        <f>'ROTH 1.0'!O5739*'קובץ טיוטה'!$D$10</f>
        <v>15675.317751851791</v>
      </c>
      <c r="Q5739" s="25">
        <f t="shared" si="893"/>
        <v>12075.317751851791</v>
      </c>
      <c r="R5739" s="24">
        <f t="shared" si="902"/>
        <v>0</v>
      </c>
      <c r="S5739" s="25">
        <f t="shared" si="895"/>
        <v>12075.317751851791</v>
      </c>
      <c r="T5739" s="25">
        <f t="shared" si="896"/>
        <v>0</v>
      </c>
      <c r="U5739" s="25" t="str">
        <f t="shared" si="897"/>
        <v>drain</v>
      </c>
      <c r="W5739" s="25">
        <f t="shared" si="900"/>
        <v>0</v>
      </c>
      <c r="X5739" s="25">
        <f t="shared" si="898"/>
        <v>25850.23125251499</v>
      </c>
      <c r="Y5739" s="25">
        <f t="shared" si="901"/>
        <v>12075.317751851791</v>
      </c>
      <c r="AA5739" s="25">
        <f t="shared" si="899"/>
        <v>0</v>
      </c>
      <c r="AC5739" s="25">
        <f t="shared" si="894"/>
        <v>0</v>
      </c>
    </row>
    <row r="5740" x14ac:dyDescent="0.2">
      <c r="L5740" s="24">
        <v>5735</v>
      </c>
      <c r="M5740" s="28">
        <v>0</v>
      </c>
      <c r="O5740" s="24">
        <v>5735</v>
      </c>
      <c r="P5740" s="24">
        <f>'ROTH 1.0'!O5740*'קובץ טיוטה'!$D$10</f>
        <v>15339.419889990635</v>
      </c>
      <c r="Q5740" s="24">
        <f t="shared" si="893"/>
        <v>11739.419889990635</v>
      </c>
      <c r="R5740" s="24">
        <f t="shared" si="902"/>
        <v>0</v>
      </c>
      <c r="S5740" s="24">
        <f t="shared" si="895"/>
        <v>11739.419889990635</v>
      </c>
      <c r="T5740" s="24">
        <f t="shared" si="896"/>
        <v>0</v>
      </c>
      <c r="U5740" s="24" t="str">
        <f t="shared" si="897"/>
        <v>drain</v>
      </c>
      <c r="W5740" s="24">
        <f t="shared" si="900"/>
        <v>0</v>
      </c>
      <c r="X5740" s="24">
        <f t="shared" si="898"/>
        <v>14110.811362524355</v>
      </c>
      <c r="Y5740" s="24">
        <f t="shared" si="901"/>
        <v>11739.419889990635</v>
      </c>
      <c r="AA5740" s="24">
        <f t="shared" si="899"/>
        <v>0</v>
      </c>
      <c r="AC5740" s="24">
        <f t="shared" si="894"/>
        <v>0</v>
      </c>
    </row>
    <row r="5741" x14ac:dyDescent="0.2">
      <c r="L5741" s="25">
        <v>5736</v>
      </c>
      <c r="M5741" s="29">
        <v>0</v>
      </c>
      <c r="O5741" s="25">
        <v>5736</v>
      </c>
      <c r="P5741" s="24">
        <f>'ROTH 1.0'!O5741*'קובץ טיוטה'!$D$10</f>
        <v>14685.40348259203</v>
      </c>
      <c r="Q5741" s="25">
        <f t="shared" si="893"/>
        <v>11085.40348259203</v>
      </c>
      <c r="R5741" s="24">
        <f t="shared" si="902"/>
        <v>0</v>
      </c>
      <c r="S5741" s="25">
        <f t="shared" si="895"/>
        <v>11085.40348259203</v>
      </c>
      <c r="T5741" s="25">
        <f t="shared" si="896"/>
        <v>0</v>
      </c>
      <c r="U5741" s="25" t="str">
        <f t="shared" si="897"/>
        <v>drain</v>
      </c>
      <c r="W5741" s="25">
        <f t="shared" si="900"/>
        <v>0</v>
      </c>
      <c r="X5741" s="25">
        <f t="shared" si="898"/>
        <v>3025.4078799323252</v>
      </c>
      <c r="Y5741" s="25">
        <f t="shared" si="901"/>
        <v>11085.40348259203</v>
      </c>
      <c r="AA5741" s="25">
        <f t="shared" si="899"/>
        <v>0</v>
      </c>
      <c r="AC5741" s="25">
        <f t="shared" si="894"/>
        <v>0</v>
      </c>
    </row>
    <row r="5742" x14ac:dyDescent="0.2">
      <c r="L5742" s="24">
        <v>5737</v>
      </c>
      <c r="M5742" s="28">
        <v>0</v>
      </c>
      <c r="O5742" s="24">
        <v>5737</v>
      </c>
      <c r="P5742" s="24">
        <f>'ROTH 1.0'!O5742*'קובץ טיוטה'!$D$10</f>
        <v>14318.234297141656</v>
      </c>
      <c r="Q5742" s="24">
        <f t="shared" si="893"/>
        <v>10718.234297141656</v>
      </c>
      <c r="R5742" s="24">
        <f t="shared" si="902"/>
        <v>0</v>
      </c>
      <c r="S5742" s="24">
        <f t="shared" si="895"/>
        <v>10718.234297141656</v>
      </c>
      <c r="T5742" s="24">
        <f t="shared" si="896"/>
        <v>0</v>
      </c>
      <c r="U5742" s="24" t="str">
        <f t="shared" si="897"/>
        <v>drain</v>
      </c>
      <c r="W5742" s="24">
        <f t="shared" si="900"/>
        <v>0</v>
      </c>
      <c r="X5742" s="24">
        <f t="shared" si="898"/>
        <v>0</v>
      </c>
      <c r="Y5742" s="24">
        <f t="shared" si="901"/>
        <v>3025.4078799323252</v>
      </c>
      <c r="AA5742" s="24">
        <f t="shared" si="899"/>
        <v>7692.8264172093313</v>
      </c>
      <c r="AC5742" s="24">
        <f t="shared" si="894"/>
        <v>0</v>
      </c>
    </row>
    <row r="5743" x14ac:dyDescent="0.2">
      <c r="L5743" s="25">
        <v>5738</v>
      </c>
      <c r="M5743" s="29">
        <v>0</v>
      </c>
      <c r="O5743" s="25">
        <v>5738</v>
      </c>
      <c r="P5743" s="24">
        <f>'ROTH 1.0'!O5743*'קובץ טיוטה'!$D$10</f>
        <v>13756.463656329268</v>
      </c>
      <c r="Q5743" s="25">
        <f t="shared" si="893"/>
        <v>10156.463656329268</v>
      </c>
      <c r="R5743" s="24">
        <f t="shared" si="902"/>
        <v>0</v>
      </c>
      <c r="S5743" s="25">
        <f t="shared" si="895"/>
        <v>10156.463656329268</v>
      </c>
      <c r="T5743" s="25">
        <f t="shared" si="896"/>
        <v>0</v>
      </c>
      <c r="U5743" s="25" t="str">
        <f t="shared" si="897"/>
        <v>drain</v>
      </c>
      <c r="W5743" s="25">
        <f t="shared" si="900"/>
        <v>0</v>
      </c>
      <c r="X5743" s="25">
        <f t="shared" si="898"/>
        <v>0</v>
      </c>
      <c r="Y5743" s="25">
        <f t="shared" si="901"/>
        <v>0</v>
      </c>
      <c r="AA5743" s="25">
        <f t="shared" si="899"/>
        <v>10156.463656329268</v>
      </c>
      <c r="AC5743" s="25">
        <f t="shared" si="894"/>
        <v>0</v>
      </c>
    </row>
    <row r="5744" x14ac:dyDescent="0.2">
      <c r="L5744" s="24">
        <v>5739</v>
      </c>
      <c r="M5744" s="28">
        <v>0</v>
      </c>
      <c r="O5744" s="24">
        <v>5739</v>
      </c>
      <c r="P5744" s="24">
        <f>'ROTH 1.0'!O5744*'קובץ טיוטה'!$D$10</f>
        <v>13300.170546361802</v>
      </c>
      <c r="Q5744" s="24">
        <f t="shared" si="893"/>
        <v>9700.1705463618018</v>
      </c>
      <c r="R5744" s="24">
        <f t="shared" si="902"/>
        <v>0</v>
      </c>
      <c r="S5744" s="24">
        <f t="shared" si="895"/>
        <v>9700.1705463618018</v>
      </c>
      <c r="T5744" s="24">
        <f t="shared" si="896"/>
        <v>0</v>
      </c>
      <c r="U5744" s="24" t="str">
        <f t="shared" si="897"/>
        <v>drain</v>
      </c>
      <c r="W5744" s="24">
        <f t="shared" si="900"/>
        <v>0</v>
      </c>
      <c r="X5744" s="24">
        <f t="shared" si="898"/>
        <v>0</v>
      </c>
      <c r="Y5744" s="24">
        <f t="shared" si="901"/>
        <v>0</v>
      </c>
      <c r="AA5744" s="24">
        <f t="shared" si="899"/>
        <v>9700.1705463618018</v>
      </c>
      <c r="AC5744" s="24">
        <f t="shared" si="894"/>
        <v>0</v>
      </c>
    </row>
    <row r="5745" x14ac:dyDescent="0.2">
      <c r="L5745" s="25">
        <v>5740</v>
      </c>
      <c r="M5745" s="29">
        <v>0</v>
      </c>
      <c r="O5745" s="25">
        <v>5740</v>
      </c>
      <c r="P5745" s="24">
        <f>'ROTH 1.0'!O5745*'קובץ טיוטה'!$D$10</f>
        <v>12954.064367166342</v>
      </c>
      <c r="Q5745" s="25">
        <f t="shared" si="893"/>
        <v>9354.064367166342</v>
      </c>
      <c r="R5745" s="24">
        <f t="shared" si="902"/>
        <v>0</v>
      </c>
      <c r="S5745" s="25">
        <f t="shared" si="895"/>
        <v>9354.064367166342</v>
      </c>
      <c r="T5745" s="25">
        <f t="shared" si="896"/>
        <v>0</v>
      </c>
      <c r="U5745" s="25" t="str">
        <f t="shared" si="897"/>
        <v>drain</v>
      </c>
      <c r="W5745" s="25">
        <f t="shared" si="900"/>
        <v>0</v>
      </c>
      <c r="X5745" s="25">
        <f t="shared" si="898"/>
        <v>0</v>
      </c>
      <c r="Y5745" s="25">
        <f t="shared" si="901"/>
        <v>0</v>
      </c>
      <c r="AA5745" s="25">
        <f t="shared" si="899"/>
        <v>9354.064367166342</v>
      </c>
      <c r="AC5745" s="25">
        <f t="shared" si="894"/>
        <v>0</v>
      </c>
    </row>
    <row r="5746" x14ac:dyDescent="0.2">
      <c r="L5746" s="24">
        <v>5741</v>
      </c>
      <c r="M5746" s="28">
        <v>0</v>
      </c>
      <c r="O5746" s="24">
        <v>5741</v>
      </c>
      <c r="P5746" s="24">
        <f>'ROTH 1.0'!O5746*'קובץ טיוטה'!$D$10</f>
        <v>12820.361749896143</v>
      </c>
      <c r="Q5746" s="24">
        <f t="shared" si="893"/>
        <v>9220.361749896143</v>
      </c>
      <c r="R5746" s="24">
        <f t="shared" si="902"/>
        <v>0</v>
      </c>
      <c r="S5746" s="24">
        <f t="shared" si="895"/>
        <v>9220.361749896143</v>
      </c>
      <c r="T5746" s="24">
        <f t="shared" si="896"/>
        <v>0</v>
      </c>
      <c r="U5746" s="24" t="str">
        <f t="shared" si="897"/>
        <v>drain</v>
      </c>
      <c r="W5746" s="24">
        <f t="shared" si="900"/>
        <v>0</v>
      </c>
      <c r="X5746" s="24">
        <f t="shared" si="898"/>
        <v>0</v>
      </c>
      <c r="Y5746" s="24">
        <f t="shared" si="901"/>
        <v>0</v>
      </c>
      <c r="AA5746" s="24">
        <f t="shared" si="899"/>
        <v>9220.361749896143</v>
      </c>
      <c r="AC5746" s="24">
        <f t="shared" si="894"/>
        <v>0</v>
      </c>
    </row>
    <row r="5747" x14ac:dyDescent="0.2">
      <c r="L5747" s="25">
        <v>5742</v>
      </c>
      <c r="M5747" s="29">
        <v>0</v>
      </c>
      <c r="O5747" s="25">
        <v>5742</v>
      </c>
      <c r="P5747" s="24">
        <f>'ROTH 1.0'!O5747*'קובץ טיוטה'!$D$10</f>
        <v>12551.312009233676</v>
      </c>
      <c r="Q5747" s="25">
        <f t="shared" si="893"/>
        <v>8951.3120092336758</v>
      </c>
      <c r="R5747" s="24">
        <f t="shared" si="902"/>
        <v>0</v>
      </c>
      <c r="S5747" s="25">
        <f t="shared" si="895"/>
        <v>8951.3120092336758</v>
      </c>
      <c r="T5747" s="25">
        <f t="shared" si="896"/>
        <v>0</v>
      </c>
      <c r="U5747" s="25" t="str">
        <f t="shared" si="897"/>
        <v>drain</v>
      </c>
      <c r="W5747" s="25">
        <f t="shared" si="900"/>
        <v>0</v>
      </c>
      <c r="X5747" s="25">
        <f t="shared" si="898"/>
        <v>0</v>
      </c>
      <c r="Y5747" s="25">
        <f t="shared" si="901"/>
        <v>0</v>
      </c>
      <c r="AA5747" s="25">
        <f t="shared" si="899"/>
        <v>8951.3120092336758</v>
      </c>
      <c r="AC5747" s="25">
        <f t="shared" si="894"/>
        <v>0</v>
      </c>
    </row>
    <row r="5748" x14ac:dyDescent="0.2">
      <c r="L5748" s="24">
        <v>5743</v>
      </c>
      <c r="M5748" s="28">
        <v>7.6889929999999995E-2</v>
      </c>
      <c r="O5748" s="24">
        <v>5743</v>
      </c>
      <c r="P5748" s="24">
        <f>'ROTH 1.0'!O5748*'קובץ טיוטה'!$D$10</f>
        <v>12309.650097248086</v>
      </c>
      <c r="Q5748" s="24">
        <f t="shared" si="893"/>
        <v>8709.6500972480862</v>
      </c>
      <c r="R5748" s="24">
        <f t="shared" si="902"/>
        <v>5228.5152399999997</v>
      </c>
      <c r="S5748" s="24">
        <f t="shared" si="895"/>
        <v>3481.1348572480865</v>
      </c>
      <c r="T5748" s="24">
        <f t="shared" si="896"/>
        <v>0</v>
      </c>
      <c r="U5748" s="24" t="str">
        <f t="shared" si="897"/>
        <v>drain</v>
      </c>
      <c r="W5748" s="24">
        <f t="shared" si="900"/>
        <v>0</v>
      </c>
      <c r="X5748" s="24">
        <f t="shared" si="898"/>
        <v>0</v>
      </c>
      <c r="Y5748" s="24">
        <f t="shared" si="901"/>
        <v>0</v>
      </c>
      <c r="AA5748" s="24">
        <f t="shared" si="899"/>
        <v>3481.1348572480865</v>
      </c>
      <c r="AC5748" s="24">
        <f t="shared" si="894"/>
        <v>0</v>
      </c>
    </row>
    <row r="5749" x14ac:dyDescent="0.2">
      <c r="L5749" s="25">
        <v>5744</v>
      </c>
      <c r="M5749" s="29">
        <v>0.170114345</v>
      </c>
      <c r="O5749" s="25">
        <v>5744</v>
      </c>
      <c r="P5749" s="24">
        <f>'ROTH 1.0'!O5749*'קובץ טיוטה'!$D$10</f>
        <v>12821.055462283148</v>
      </c>
      <c r="Q5749" s="25">
        <f t="shared" si="893"/>
        <v>9221.0554622831478</v>
      </c>
      <c r="R5749" s="24">
        <f t="shared" si="902"/>
        <v>11567.775460000001</v>
      </c>
      <c r="S5749" s="25">
        <f t="shared" si="895"/>
        <v>0</v>
      </c>
      <c r="T5749" s="25">
        <f t="shared" si="896"/>
        <v>2346.719997716853</v>
      </c>
      <c r="U5749" s="25" t="str">
        <f t="shared" si="897"/>
        <v>charge</v>
      </c>
      <c r="W5749" s="25">
        <f t="shared" si="900"/>
        <v>2112.0479979451679</v>
      </c>
      <c r="X5749" s="25">
        <f t="shared" si="898"/>
        <v>2112.0479979451679</v>
      </c>
      <c r="Y5749" s="25">
        <f t="shared" si="901"/>
        <v>0</v>
      </c>
      <c r="AA5749" s="25">
        <f t="shared" si="899"/>
        <v>0</v>
      </c>
      <c r="AC5749" s="25">
        <f t="shared" si="894"/>
        <v>234.67199977168502</v>
      </c>
    </row>
    <row r="5750" x14ac:dyDescent="0.2">
      <c r="L5750" s="24">
        <v>5745</v>
      </c>
      <c r="M5750" s="28">
        <v>0.41812946899999998</v>
      </c>
      <c r="O5750" s="24">
        <v>5745</v>
      </c>
      <c r="P5750" s="24">
        <f>'ROTH 1.0'!O5750*'קובץ טיוטה'!$D$10</f>
        <v>13890.334670030963</v>
      </c>
      <c r="Q5750" s="24">
        <f t="shared" si="893"/>
        <v>10290.334670030963</v>
      </c>
      <c r="R5750" s="24">
        <f t="shared" si="902"/>
        <v>28432.803891999996</v>
      </c>
      <c r="S5750" s="24">
        <f t="shared" si="895"/>
        <v>0</v>
      </c>
      <c r="T5750" s="24">
        <f t="shared" si="896"/>
        <v>18142.469221969033</v>
      </c>
      <c r="U5750" s="24" t="str">
        <f t="shared" si="897"/>
        <v>charge</v>
      </c>
      <c r="W5750" s="24">
        <f t="shared" si="900"/>
        <v>16328.222299772131</v>
      </c>
      <c r="X5750" s="24">
        <f t="shared" si="898"/>
        <v>18440.270297717299</v>
      </c>
      <c r="Y5750" s="24">
        <f t="shared" si="901"/>
        <v>0</v>
      </c>
      <c r="AA5750" s="24">
        <f t="shared" si="899"/>
        <v>0</v>
      </c>
      <c r="AC5750" s="24">
        <f t="shared" si="894"/>
        <v>1814.2469221969022</v>
      </c>
    </row>
    <row r="5751" x14ac:dyDescent="0.2">
      <c r="L5751" s="25">
        <v>5746</v>
      </c>
      <c r="M5751" s="29">
        <v>0.59091460400000007</v>
      </c>
      <c r="O5751" s="25">
        <v>5746</v>
      </c>
      <c r="P5751" s="24">
        <f>'ROTH 1.0'!O5751*'קובץ טיוטה'!$D$10</f>
        <v>15100.421058116161</v>
      </c>
      <c r="Q5751" s="25">
        <f t="shared" si="893"/>
        <v>11500.421058116161</v>
      </c>
      <c r="R5751" s="24">
        <f t="shared" si="902"/>
        <v>40182.193072000002</v>
      </c>
      <c r="S5751" s="25">
        <f t="shared" si="895"/>
        <v>0</v>
      </c>
      <c r="T5751" s="25">
        <f t="shared" si="896"/>
        <v>28681.772013883841</v>
      </c>
      <c r="U5751" s="25" t="str">
        <f t="shared" si="897"/>
        <v>charge</v>
      </c>
      <c r="W5751" s="25">
        <f t="shared" si="900"/>
        <v>25813.594812495463</v>
      </c>
      <c r="X5751" s="25">
        <f t="shared" si="898"/>
        <v>44253.865110212762</v>
      </c>
      <c r="Y5751" s="25">
        <f t="shared" si="901"/>
        <v>0</v>
      </c>
      <c r="AA5751" s="25">
        <f t="shared" si="899"/>
        <v>0</v>
      </c>
      <c r="AC5751" s="25">
        <f t="shared" si="894"/>
        <v>2868.1772013883783</v>
      </c>
    </row>
    <row r="5752" x14ac:dyDescent="0.2">
      <c r="L5752" s="24">
        <v>5747</v>
      </c>
      <c r="M5752" s="28">
        <v>0.70185870299999997</v>
      </c>
      <c r="O5752" s="24">
        <v>5747</v>
      </c>
      <c r="P5752" s="24">
        <f>'ROTH 1.0'!O5752*'קובץ טיוטה'!$D$10</f>
        <v>16072.460656636018</v>
      </c>
      <c r="Q5752" s="24">
        <f t="shared" si="893"/>
        <v>12472.460656636018</v>
      </c>
      <c r="R5752" s="24">
        <f t="shared" si="902"/>
        <v>47726.391803999999</v>
      </c>
      <c r="S5752" s="24">
        <f t="shared" si="895"/>
        <v>0</v>
      </c>
      <c r="T5752" s="24">
        <f t="shared" si="896"/>
        <v>35253.931147363983</v>
      </c>
      <c r="U5752" s="24" t="str">
        <f t="shared" si="897"/>
        <v>charge</v>
      </c>
      <c r="W5752" s="24">
        <f t="shared" si="900"/>
        <v>33746.134889787238</v>
      </c>
      <c r="X5752" s="24">
        <f t="shared" si="898"/>
        <v>78000</v>
      </c>
      <c r="Y5752" s="24">
        <f t="shared" si="901"/>
        <v>0</v>
      </c>
      <c r="AA5752" s="24">
        <f t="shared" si="899"/>
        <v>0</v>
      </c>
      <c r="AC5752" s="24">
        <f t="shared" si="894"/>
        <v>1507.7962575767451</v>
      </c>
    </row>
    <row r="5753" x14ac:dyDescent="0.2">
      <c r="L5753" s="25">
        <v>5748</v>
      </c>
      <c r="M5753" s="29">
        <v>0.71027615700000002</v>
      </c>
      <c r="O5753" s="25">
        <v>5748</v>
      </c>
      <c r="P5753" s="24">
        <f>'ROTH 1.0'!O5753*'קובץ טיוטה'!$D$10</f>
        <v>16455.270393768998</v>
      </c>
      <c r="Q5753" s="25">
        <f t="shared" si="893"/>
        <v>12855.270393768998</v>
      </c>
      <c r="R5753" s="24">
        <f t="shared" si="902"/>
        <v>48298.778676000002</v>
      </c>
      <c r="S5753" s="25">
        <f t="shared" si="895"/>
        <v>0</v>
      </c>
      <c r="T5753" s="25">
        <f t="shared" si="896"/>
        <v>35443.508282231007</v>
      </c>
      <c r="U5753" s="25" t="str">
        <f t="shared" si="897"/>
        <v>charge</v>
      </c>
      <c r="W5753" s="25">
        <f t="shared" si="900"/>
        <v>0</v>
      </c>
      <c r="X5753" s="25">
        <f t="shared" si="898"/>
        <v>78000</v>
      </c>
      <c r="Y5753" s="25">
        <f t="shared" si="901"/>
        <v>0</v>
      </c>
      <c r="AA5753" s="25">
        <f t="shared" si="899"/>
        <v>0</v>
      </c>
      <c r="AC5753" s="25">
        <f t="shared" si="894"/>
        <v>35443.508282231007</v>
      </c>
    </row>
    <row r="5754" x14ac:dyDescent="0.2">
      <c r="L5754" s="24">
        <v>5749</v>
      </c>
      <c r="M5754" s="28">
        <v>0.71431320099999995</v>
      </c>
      <c r="O5754" s="24">
        <v>5749</v>
      </c>
      <c r="P5754" s="24">
        <f>'ROTH 1.0'!O5754*'קובץ טיוטה'!$D$10</f>
        <v>16765.524571257985</v>
      </c>
      <c r="Q5754" s="24">
        <f t="shared" si="893"/>
        <v>13165.524571257985</v>
      </c>
      <c r="R5754" s="24">
        <f t="shared" si="902"/>
        <v>48573.297667999992</v>
      </c>
      <c r="S5754" s="24">
        <f t="shared" si="895"/>
        <v>0</v>
      </c>
      <c r="T5754" s="24">
        <f t="shared" si="896"/>
        <v>35407.773096742007</v>
      </c>
      <c r="U5754" s="24" t="str">
        <f t="shared" si="897"/>
        <v>charge</v>
      </c>
      <c r="W5754" s="24">
        <f t="shared" si="900"/>
        <v>0</v>
      </c>
      <c r="X5754" s="24">
        <f t="shared" si="898"/>
        <v>78000</v>
      </c>
      <c r="Y5754" s="24">
        <f t="shared" si="901"/>
        <v>0</v>
      </c>
      <c r="AA5754" s="24">
        <f t="shared" si="899"/>
        <v>0</v>
      </c>
      <c r="AC5754" s="24">
        <f t="shared" si="894"/>
        <v>35407.773096742007</v>
      </c>
    </row>
    <row r="5755" x14ac:dyDescent="0.2">
      <c r="L5755" s="25">
        <v>5750</v>
      </c>
      <c r="M5755" s="29">
        <v>0.73023612199999999</v>
      </c>
      <c r="O5755" s="25">
        <v>5750</v>
      </c>
      <c r="P5755" s="24">
        <f>'ROTH 1.0'!O5755*'קובץ טיוטה'!$D$10</f>
        <v>17035.737557703716</v>
      </c>
      <c r="Q5755" s="25">
        <f t="shared" si="893"/>
        <v>13435.737557703716</v>
      </c>
      <c r="R5755" s="24">
        <f t="shared" si="902"/>
        <v>49656.056295999995</v>
      </c>
      <c r="S5755" s="25">
        <f t="shared" si="895"/>
        <v>0</v>
      </c>
      <c r="T5755" s="25">
        <f t="shared" si="896"/>
        <v>36220.318738296279</v>
      </c>
      <c r="U5755" s="25" t="str">
        <f t="shared" si="897"/>
        <v>charge</v>
      </c>
      <c r="W5755" s="25">
        <f t="shared" si="900"/>
        <v>0</v>
      </c>
      <c r="X5755" s="25">
        <f t="shared" si="898"/>
        <v>78000</v>
      </c>
      <c r="Y5755" s="25">
        <f t="shared" si="901"/>
        <v>0</v>
      </c>
      <c r="AA5755" s="25">
        <f t="shared" si="899"/>
        <v>0</v>
      </c>
      <c r="AC5755" s="25">
        <f t="shared" si="894"/>
        <v>36220.318738296279</v>
      </c>
    </row>
    <row r="5756" x14ac:dyDescent="0.2">
      <c r="L5756" s="24">
        <v>5751</v>
      </c>
      <c r="M5756" s="28">
        <v>0.73457345100000004</v>
      </c>
      <c r="O5756" s="24">
        <v>5751</v>
      </c>
      <c r="P5756" s="24">
        <f>'ROTH 1.0'!O5756*'קובץ טיוטה'!$D$10</f>
        <v>17217.980496006494</v>
      </c>
      <c r="Q5756" s="24">
        <f t="shared" si="893"/>
        <v>13617.980496006494</v>
      </c>
      <c r="R5756" s="24">
        <f t="shared" si="902"/>
        <v>49950.994667999999</v>
      </c>
      <c r="S5756" s="24">
        <f t="shared" si="895"/>
        <v>0</v>
      </c>
      <c r="T5756" s="24">
        <f t="shared" si="896"/>
        <v>36333.014171993505</v>
      </c>
      <c r="U5756" s="24" t="str">
        <f t="shared" si="897"/>
        <v>charge</v>
      </c>
      <c r="W5756" s="24">
        <f t="shared" si="900"/>
        <v>0</v>
      </c>
      <c r="X5756" s="24">
        <f t="shared" si="898"/>
        <v>78000</v>
      </c>
      <c r="Y5756" s="24">
        <f t="shared" si="901"/>
        <v>0</v>
      </c>
      <c r="AA5756" s="24">
        <f t="shared" si="899"/>
        <v>0</v>
      </c>
      <c r="AC5756" s="24">
        <f t="shared" si="894"/>
        <v>36333.014171993505</v>
      </c>
    </row>
    <row r="5757" x14ac:dyDescent="0.2">
      <c r="L5757" s="25">
        <v>5752</v>
      </c>
      <c r="M5757" s="29">
        <v>0.68926905199999999</v>
      </c>
      <c r="O5757" s="25">
        <v>5752</v>
      </c>
      <c r="P5757" s="24">
        <f>'ROTH 1.0'!O5757*'קובץ טיוטה'!$D$10</f>
        <v>17256.265031399715</v>
      </c>
      <c r="Q5757" s="25">
        <f t="shared" si="893"/>
        <v>13656.265031399715</v>
      </c>
      <c r="R5757" s="24">
        <f t="shared" si="902"/>
        <v>46870.295535999998</v>
      </c>
      <c r="S5757" s="25">
        <f t="shared" si="895"/>
        <v>0</v>
      </c>
      <c r="T5757" s="25">
        <f t="shared" si="896"/>
        <v>33214.030504600283</v>
      </c>
      <c r="U5757" s="25" t="str">
        <f t="shared" si="897"/>
        <v>charge</v>
      </c>
      <c r="W5757" s="25">
        <f t="shared" si="900"/>
        <v>0</v>
      </c>
      <c r="X5757" s="25">
        <f t="shared" si="898"/>
        <v>78000</v>
      </c>
      <c r="Y5757" s="25">
        <f t="shared" si="901"/>
        <v>0</v>
      </c>
      <c r="AA5757" s="25">
        <f t="shared" si="899"/>
        <v>0</v>
      </c>
      <c r="AC5757" s="25">
        <f t="shared" si="894"/>
        <v>33214.030504600283</v>
      </c>
    </row>
    <row r="5758" x14ac:dyDescent="0.2">
      <c r="L5758" s="24">
        <v>5753</v>
      </c>
      <c r="M5758" s="28">
        <v>0.53561821099999996</v>
      </c>
      <c r="O5758" s="24">
        <v>5753</v>
      </c>
      <c r="P5758" s="24">
        <f>'ROTH 1.0'!O5758*'קובץ טיוטה'!$D$10</f>
        <v>16972.833686301285</v>
      </c>
      <c r="Q5758" s="24">
        <f t="shared" si="893"/>
        <v>13372.833686301285</v>
      </c>
      <c r="R5758" s="24">
        <f t="shared" si="902"/>
        <v>36422.038347999995</v>
      </c>
      <c r="S5758" s="24">
        <f t="shared" si="895"/>
        <v>0</v>
      </c>
      <c r="T5758" s="24">
        <f t="shared" si="896"/>
        <v>23049.20466169871</v>
      </c>
      <c r="U5758" s="24" t="str">
        <f t="shared" si="897"/>
        <v>charge</v>
      </c>
      <c r="W5758" s="24">
        <f t="shared" si="900"/>
        <v>0</v>
      </c>
      <c r="X5758" s="24">
        <f t="shared" si="898"/>
        <v>78000</v>
      </c>
      <c r="Y5758" s="24">
        <f t="shared" si="901"/>
        <v>0</v>
      </c>
      <c r="AA5758" s="24">
        <f t="shared" si="899"/>
        <v>0</v>
      </c>
      <c r="AC5758" s="24">
        <f t="shared" si="894"/>
        <v>23049.20466169871</v>
      </c>
    </row>
    <row r="5759" x14ac:dyDescent="0.2">
      <c r="L5759" s="25">
        <v>5754</v>
      </c>
      <c r="M5759" s="29">
        <v>0.17875500899999999</v>
      </c>
      <c r="O5759" s="25">
        <v>5754</v>
      </c>
      <c r="P5759" s="24">
        <f>'ROTH 1.0'!O5759*'קובץ טיוטה'!$D$10</f>
        <v>16627.76483358047</v>
      </c>
      <c r="Q5759" s="25">
        <f t="shared" si="893"/>
        <v>13027.76483358047</v>
      </c>
      <c r="R5759" s="24">
        <f t="shared" si="902"/>
        <v>12155.340612</v>
      </c>
      <c r="S5759" s="25">
        <f t="shared" si="895"/>
        <v>872.42422158046975</v>
      </c>
      <c r="T5759" s="25">
        <f t="shared" si="896"/>
        <v>0</v>
      </c>
      <c r="U5759" s="25" t="str">
        <f t="shared" si="897"/>
        <v>drain</v>
      </c>
      <c r="W5759" s="25">
        <f t="shared" si="900"/>
        <v>0</v>
      </c>
      <c r="X5759" s="25">
        <f t="shared" si="898"/>
        <v>77127.57577841953</v>
      </c>
      <c r="Y5759" s="25">
        <f t="shared" si="901"/>
        <v>872.42422158046975</v>
      </c>
      <c r="AA5759" s="25">
        <f t="shared" si="899"/>
        <v>0</v>
      </c>
      <c r="AC5759" s="25">
        <f t="shared" si="894"/>
        <v>0</v>
      </c>
    </row>
    <row r="5760" x14ac:dyDescent="0.2">
      <c r="L5760" s="24">
        <v>5755</v>
      </c>
      <c r="M5760" s="28">
        <v>0</v>
      </c>
      <c r="O5760" s="24">
        <v>5755</v>
      </c>
      <c r="P5760" s="24">
        <f>'ROTH 1.0'!O5760*'קובץ טיוטה'!$D$10</f>
        <v>16165.1487348666</v>
      </c>
      <c r="Q5760" s="24">
        <f t="shared" si="893"/>
        <v>12565.1487348666</v>
      </c>
      <c r="R5760" s="24">
        <f t="shared" si="902"/>
        <v>0</v>
      </c>
      <c r="S5760" s="24">
        <f t="shared" si="895"/>
        <v>12565.1487348666</v>
      </c>
      <c r="T5760" s="24">
        <f t="shared" si="896"/>
        <v>0</v>
      </c>
      <c r="U5760" s="24" t="str">
        <f t="shared" si="897"/>
        <v>drain</v>
      </c>
      <c r="W5760" s="24">
        <f t="shared" si="900"/>
        <v>0</v>
      </c>
      <c r="X5760" s="24">
        <f t="shared" si="898"/>
        <v>64562.427043552932</v>
      </c>
      <c r="Y5760" s="24">
        <f t="shared" si="901"/>
        <v>12565.148734866598</v>
      </c>
      <c r="AA5760" s="24">
        <f t="shared" si="899"/>
        <v>0</v>
      </c>
      <c r="AC5760" s="24">
        <f t="shared" si="894"/>
        <v>0</v>
      </c>
    </row>
    <row r="5761" x14ac:dyDescent="0.2">
      <c r="L5761" s="25">
        <v>5756</v>
      </c>
      <c r="M5761" s="29">
        <v>0</v>
      </c>
      <c r="O5761" s="25">
        <v>5756</v>
      </c>
      <c r="P5761" s="24">
        <f>'ROTH 1.0'!O5761*'קובץ טיוטה'!$D$10</f>
        <v>16487.350475888885</v>
      </c>
      <c r="Q5761" s="25">
        <f t="shared" si="893"/>
        <v>12887.350475888885</v>
      </c>
      <c r="R5761" s="24">
        <f t="shared" si="902"/>
        <v>0</v>
      </c>
      <c r="S5761" s="25">
        <f t="shared" si="895"/>
        <v>12887.350475888885</v>
      </c>
      <c r="T5761" s="25">
        <f t="shared" si="896"/>
        <v>0</v>
      </c>
      <c r="U5761" s="25" t="str">
        <f t="shared" si="897"/>
        <v>drain</v>
      </c>
      <c r="W5761" s="25">
        <f t="shared" si="900"/>
        <v>0</v>
      </c>
      <c r="X5761" s="25">
        <f t="shared" si="898"/>
        <v>51675.076567664044</v>
      </c>
      <c r="Y5761" s="25">
        <f t="shared" si="901"/>
        <v>12887.350475888888</v>
      </c>
      <c r="AA5761" s="25">
        <f t="shared" si="899"/>
        <v>0</v>
      </c>
      <c r="AC5761" s="25">
        <f t="shared" si="894"/>
        <v>0</v>
      </c>
    </row>
    <row r="5762" x14ac:dyDescent="0.2">
      <c r="L5762" s="24">
        <v>5757</v>
      </c>
      <c r="M5762" s="28">
        <v>0</v>
      </c>
      <c r="O5762" s="24">
        <v>5757</v>
      </c>
      <c r="P5762" s="24">
        <f>'ROTH 1.0'!O5762*'קובץ טיוטה'!$D$10</f>
        <v>16414.707845115066</v>
      </c>
      <c r="Q5762" s="24">
        <f t="shared" si="893"/>
        <v>12814.707845115066</v>
      </c>
      <c r="R5762" s="24">
        <f t="shared" si="902"/>
        <v>0</v>
      </c>
      <c r="S5762" s="24">
        <f t="shared" si="895"/>
        <v>12814.707845115066</v>
      </c>
      <c r="T5762" s="24">
        <f t="shared" si="896"/>
        <v>0</v>
      </c>
      <c r="U5762" s="24" t="str">
        <f t="shared" si="897"/>
        <v>drain</v>
      </c>
      <c r="W5762" s="24">
        <f t="shared" si="900"/>
        <v>0</v>
      </c>
      <c r="X5762" s="24">
        <f t="shared" si="898"/>
        <v>38860.368722548978</v>
      </c>
      <c r="Y5762" s="24">
        <f t="shared" si="901"/>
        <v>12814.707845115066</v>
      </c>
      <c r="AA5762" s="24">
        <f t="shared" si="899"/>
        <v>0</v>
      </c>
      <c r="AC5762" s="24">
        <f t="shared" si="894"/>
        <v>0</v>
      </c>
    </row>
    <row r="5763" x14ac:dyDescent="0.2">
      <c r="L5763" s="25">
        <v>5758</v>
      </c>
      <c r="M5763" s="29">
        <v>0</v>
      </c>
      <c r="O5763" s="25">
        <v>5758</v>
      </c>
      <c r="P5763" s="24">
        <f>'ROTH 1.0'!O5763*'קובץ טיוטה'!$D$10</f>
        <v>16113.321114335226</v>
      </c>
      <c r="Q5763" s="25">
        <f t="shared" si="893"/>
        <v>12513.321114335226</v>
      </c>
      <c r="R5763" s="24">
        <f t="shared" si="902"/>
        <v>0</v>
      </c>
      <c r="S5763" s="25">
        <f t="shared" si="895"/>
        <v>12513.321114335226</v>
      </c>
      <c r="T5763" s="25">
        <f t="shared" si="896"/>
        <v>0</v>
      </c>
      <c r="U5763" s="25" t="str">
        <f t="shared" si="897"/>
        <v>drain</v>
      </c>
      <c r="W5763" s="25">
        <f t="shared" si="900"/>
        <v>0</v>
      </c>
      <c r="X5763" s="25">
        <f t="shared" si="898"/>
        <v>26347.047608213754</v>
      </c>
      <c r="Y5763" s="25">
        <f t="shared" si="901"/>
        <v>12513.321114335224</v>
      </c>
      <c r="AA5763" s="25">
        <f t="shared" si="899"/>
        <v>0</v>
      </c>
      <c r="AC5763" s="25">
        <f t="shared" si="894"/>
        <v>0</v>
      </c>
    </row>
    <row r="5764" x14ac:dyDescent="0.2">
      <c r="L5764" s="24">
        <v>5759</v>
      </c>
      <c r="M5764" s="28">
        <v>0</v>
      </c>
      <c r="O5764" s="24">
        <v>5759</v>
      </c>
      <c r="P5764" s="24">
        <f>'ROTH 1.0'!O5764*'קובץ טיוטה'!$D$10</f>
        <v>15516.123122980049</v>
      </c>
      <c r="Q5764" s="24">
        <f t="shared" si="893"/>
        <v>11916.123122980049</v>
      </c>
      <c r="R5764" s="24">
        <f t="shared" si="902"/>
        <v>0</v>
      </c>
      <c r="S5764" s="24">
        <f t="shared" si="895"/>
        <v>11916.123122980049</v>
      </c>
      <c r="T5764" s="24">
        <f t="shared" si="896"/>
        <v>0</v>
      </c>
      <c r="U5764" s="24" t="str">
        <f t="shared" si="897"/>
        <v>drain</v>
      </c>
      <c r="W5764" s="24">
        <f t="shared" si="900"/>
        <v>0</v>
      </c>
      <c r="X5764" s="24">
        <f t="shared" si="898"/>
        <v>14430.924485233705</v>
      </c>
      <c r="Y5764" s="24">
        <f t="shared" si="901"/>
        <v>11916.123122980049</v>
      </c>
      <c r="AA5764" s="24">
        <f t="shared" si="899"/>
        <v>0</v>
      </c>
      <c r="AC5764" s="24">
        <f t="shared" si="894"/>
        <v>0</v>
      </c>
    </row>
    <row r="5765" x14ac:dyDescent="0.2">
      <c r="L5765" s="25">
        <v>5760</v>
      </c>
      <c r="M5765" s="29">
        <v>0</v>
      </c>
      <c r="O5765" s="25">
        <v>5760</v>
      </c>
      <c r="P5765" s="24">
        <f>'ROTH 1.0'!O5765*'קובץ טיוטה'!$D$10</f>
        <v>14567.659647513869</v>
      </c>
      <c r="Q5765" s="25">
        <f t="shared" si="893"/>
        <v>10967.659647513869</v>
      </c>
      <c r="R5765" s="24">
        <f t="shared" si="902"/>
        <v>0</v>
      </c>
      <c r="S5765" s="25">
        <f t="shared" si="895"/>
        <v>10967.659647513869</v>
      </c>
      <c r="T5765" s="25">
        <f t="shared" si="896"/>
        <v>0</v>
      </c>
      <c r="U5765" s="25" t="str">
        <f t="shared" si="897"/>
        <v>drain</v>
      </c>
      <c r="W5765" s="25">
        <f t="shared" si="900"/>
        <v>0</v>
      </c>
      <c r="X5765" s="25">
        <f t="shared" si="898"/>
        <v>3463.2648377198366</v>
      </c>
      <c r="Y5765" s="25">
        <f t="shared" si="901"/>
        <v>10967.659647513869</v>
      </c>
      <c r="AA5765" s="25">
        <f t="shared" si="899"/>
        <v>0</v>
      </c>
      <c r="AC5765" s="25">
        <f t="shared" si="894"/>
        <v>0</v>
      </c>
    </row>
    <row r="5766" x14ac:dyDescent="0.2">
      <c r="L5766" s="24">
        <v>5761</v>
      </c>
      <c r="M5766" s="28">
        <v>0</v>
      </c>
      <c r="O5766" s="24">
        <v>5761</v>
      </c>
      <c r="P5766" s="24">
        <f>'ROTH 1.0'!O5766*'קובץ טיוטה'!$D$10</f>
        <v>14147.971812965188</v>
      </c>
      <c r="Q5766" s="24">
        <f t="shared" ref="Q5766:Q5829" si="903">P5766-$H$8*$H$9</f>
        <v>10547.971812965188</v>
      </c>
      <c r="R5766" s="24">
        <f t="shared" si="902"/>
        <v>0</v>
      </c>
      <c r="S5766" s="24">
        <f t="shared" si="895"/>
        <v>10547.971812965188</v>
      </c>
      <c r="T5766" s="24">
        <f t="shared" si="896"/>
        <v>0</v>
      </c>
      <c r="U5766" s="24" t="str">
        <f t="shared" si="897"/>
        <v>drain</v>
      </c>
      <c r="W5766" s="24">
        <f t="shared" si="900"/>
        <v>0</v>
      </c>
      <c r="X5766" s="24">
        <f t="shared" si="898"/>
        <v>0</v>
      </c>
      <c r="Y5766" s="24">
        <f t="shared" si="901"/>
        <v>3463.2648377198366</v>
      </c>
      <c r="AA5766" s="24">
        <f t="shared" si="899"/>
        <v>7084.7069752453517</v>
      </c>
      <c r="AC5766" s="24">
        <f t="shared" ref="AC5766:AC5829" si="904">IF(U5766="charge",(T5766-W5766),0)</f>
        <v>0</v>
      </c>
    </row>
    <row r="5767" x14ac:dyDescent="0.2">
      <c r="L5767" s="25">
        <v>5762</v>
      </c>
      <c r="M5767" s="29">
        <v>0</v>
      </c>
      <c r="O5767" s="25">
        <v>5762</v>
      </c>
      <c r="P5767" s="24">
        <f>'ROTH 1.0'!O5767*'קובץ טיוטה'!$D$10</f>
        <v>13396.350607195625</v>
      </c>
      <c r="Q5767" s="25">
        <f t="shared" si="903"/>
        <v>9796.3506071956253</v>
      </c>
      <c r="R5767" s="24">
        <f t="shared" si="902"/>
        <v>0</v>
      </c>
      <c r="S5767" s="25">
        <f t="shared" ref="S5767:S5830" si="905">IF(Q5767&gt;R5767,Q5767-R5767,0)</f>
        <v>9796.3506071956253</v>
      </c>
      <c r="T5767" s="25">
        <f t="shared" ref="T5767:T5830" si="906">IF(R5767&gt;Q5767,R5767-Q5767,0)</f>
        <v>0</v>
      </c>
      <c r="U5767" s="25" t="str">
        <f t="shared" ref="U5767:U5830" si="907">IF(Q5767&gt;R5767,"drain","charge")</f>
        <v>drain</v>
      </c>
      <c r="W5767" s="25">
        <f t="shared" si="900"/>
        <v>0</v>
      </c>
      <c r="X5767" s="25">
        <f t="shared" ref="X5767:X5830" si="908">IF(X5766+T5767&gt;$H$11,$H$11,IF(U5767="charge",X5766+(T5767*$H$12),IF((X5766-S5767)&gt;0,X5766-S5767,0)))</f>
        <v>0</v>
      </c>
      <c r="Y5767" s="25">
        <f t="shared" si="901"/>
        <v>0</v>
      </c>
      <c r="AA5767" s="25">
        <f t="shared" ref="AA5767:AA5830" si="909">S5767-Y5767</f>
        <v>9796.3506071956253</v>
      </c>
      <c r="AC5767" s="25">
        <f t="shared" si="904"/>
        <v>0</v>
      </c>
    </row>
    <row r="5768" x14ac:dyDescent="0.2">
      <c r="L5768" s="24">
        <v>5763</v>
      </c>
      <c r="M5768" s="28">
        <v>0</v>
      </c>
      <c r="O5768" s="24">
        <v>5763</v>
      </c>
      <c r="P5768" s="24">
        <f>'ROTH 1.0'!O5768*'קובץ טיוטה'!$D$10</f>
        <v>12919.774403585017</v>
      </c>
      <c r="Q5768" s="24">
        <f t="shared" si="903"/>
        <v>9319.7744035850174</v>
      </c>
      <c r="R5768" s="24">
        <f t="shared" si="902"/>
        <v>0</v>
      </c>
      <c r="S5768" s="24">
        <f t="shared" si="905"/>
        <v>9319.7744035850174</v>
      </c>
      <c r="T5768" s="24">
        <f t="shared" si="906"/>
        <v>0</v>
      </c>
      <c r="U5768" s="24" t="str">
        <f t="shared" si="907"/>
        <v>drain</v>
      </c>
      <c r="W5768" s="24">
        <f t="shared" ref="W5768:W5831" si="910">IF(X5768&gt;=X5767,(X5768-X5767),0)</f>
        <v>0</v>
      </c>
      <c r="X5768" s="24">
        <f t="shared" si="908"/>
        <v>0</v>
      </c>
      <c r="Y5768" s="24">
        <f t="shared" ref="Y5768:Y5831" si="911">IF(U5768="drain",X5767-X5768,0)</f>
        <v>0</v>
      </c>
      <c r="AA5768" s="24">
        <f t="shared" si="909"/>
        <v>9319.7744035850174</v>
      </c>
      <c r="AC5768" s="24">
        <f t="shared" si="904"/>
        <v>0</v>
      </c>
    </row>
    <row r="5769" x14ac:dyDescent="0.2">
      <c r="L5769" s="25">
        <v>5764</v>
      </c>
      <c r="M5769" s="29">
        <v>0</v>
      </c>
      <c r="O5769" s="25">
        <v>5764</v>
      </c>
      <c r="P5769" s="24">
        <f>'ROTH 1.0'!O5769*'קובץ טיוטה'!$D$10</f>
        <v>12662.711028096395</v>
      </c>
      <c r="Q5769" s="25">
        <f t="shared" si="903"/>
        <v>9062.7110280963952</v>
      </c>
      <c r="R5769" s="24">
        <f t="shared" si="902"/>
        <v>0</v>
      </c>
      <c r="S5769" s="25">
        <f t="shared" si="905"/>
        <v>9062.7110280963952</v>
      </c>
      <c r="T5769" s="25">
        <f t="shared" si="906"/>
        <v>0</v>
      </c>
      <c r="U5769" s="25" t="str">
        <f t="shared" si="907"/>
        <v>drain</v>
      </c>
      <c r="W5769" s="25">
        <f t="shared" si="910"/>
        <v>0</v>
      </c>
      <c r="X5769" s="25">
        <f t="shared" si="908"/>
        <v>0</v>
      </c>
      <c r="Y5769" s="25">
        <f t="shared" si="911"/>
        <v>0</v>
      </c>
      <c r="AA5769" s="25">
        <f t="shared" si="909"/>
        <v>9062.7110280963952</v>
      </c>
      <c r="AC5769" s="25">
        <f t="shared" si="904"/>
        <v>0</v>
      </c>
    </row>
    <row r="5770" x14ac:dyDescent="0.2">
      <c r="L5770" s="24">
        <v>5765</v>
      </c>
      <c r="M5770" s="28">
        <v>0</v>
      </c>
      <c r="O5770" s="24">
        <v>5765</v>
      </c>
      <c r="P5770" s="24">
        <f>'ROTH 1.0'!O5770*'קובץ טיוטה'!$D$10</f>
        <v>12707.839584252071</v>
      </c>
      <c r="Q5770" s="24">
        <f t="shared" si="903"/>
        <v>9107.8395842520713</v>
      </c>
      <c r="R5770" s="24">
        <f t="shared" si="902"/>
        <v>0</v>
      </c>
      <c r="S5770" s="24">
        <f t="shared" si="905"/>
        <v>9107.8395842520713</v>
      </c>
      <c r="T5770" s="24">
        <f t="shared" si="906"/>
        <v>0</v>
      </c>
      <c r="U5770" s="24" t="str">
        <f t="shared" si="907"/>
        <v>drain</v>
      </c>
      <c r="W5770" s="24">
        <f t="shared" si="910"/>
        <v>0</v>
      </c>
      <c r="X5770" s="24">
        <f t="shared" si="908"/>
        <v>0</v>
      </c>
      <c r="Y5770" s="24">
        <f t="shared" si="911"/>
        <v>0</v>
      </c>
      <c r="AA5770" s="24">
        <f t="shared" si="909"/>
        <v>9107.8395842520713</v>
      </c>
      <c r="AC5770" s="24">
        <f t="shared" si="904"/>
        <v>0</v>
      </c>
    </row>
    <row r="5771" x14ac:dyDescent="0.2">
      <c r="L5771" s="25">
        <v>5766</v>
      </c>
      <c r="M5771" s="29">
        <v>0</v>
      </c>
      <c r="O5771" s="25">
        <v>5766</v>
      </c>
      <c r="P5771" s="24">
        <f>'ROTH 1.0'!O5771*'קובץ טיוטה'!$D$10</f>
        <v>12862.379402716379</v>
      </c>
      <c r="Q5771" s="25">
        <f t="shared" si="903"/>
        <v>9262.3794027163785</v>
      </c>
      <c r="R5771" s="24">
        <f t="shared" si="902"/>
        <v>0</v>
      </c>
      <c r="S5771" s="25">
        <f t="shared" si="905"/>
        <v>9262.3794027163785</v>
      </c>
      <c r="T5771" s="25">
        <f t="shared" si="906"/>
        <v>0</v>
      </c>
      <c r="U5771" s="25" t="str">
        <f t="shared" si="907"/>
        <v>drain</v>
      </c>
      <c r="W5771" s="25">
        <f t="shared" si="910"/>
        <v>0</v>
      </c>
      <c r="X5771" s="25">
        <f t="shared" si="908"/>
        <v>0</v>
      </c>
      <c r="Y5771" s="25">
        <f t="shared" si="911"/>
        <v>0</v>
      </c>
      <c r="AA5771" s="25">
        <f t="shared" si="909"/>
        <v>9262.3794027163785</v>
      </c>
      <c r="AC5771" s="25">
        <f t="shared" si="904"/>
        <v>0</v>
      </c>
    </row>
    <row r="5772" x14ac:dyDescent="0.2">
      <c r="L5772" s="24">
        <v>5767</v>
      </c>
      <c r="M5772" s="28">
        <v>0.111056001</v>
      </c>
      <c r="O5772" s="24">
        <v>5767</v>
      </c>
      <c r="P5772" s="24">
        <f>'ROTH 1.0'!O5772*'קובץ טיוטה'!$D$10</f>
        <v>13563.174925996047</v>
      </c>
      <c r="Q5772" s="24">
        <f t="shared" si="903"/>
        <v>9963.174925996047</v>
      </c>
      <c r="R5772" s="24">
        <f t="shared" si="902"/>
        <v>7551.8080679999994</v>
      </c>
      <c r="S5772" s="24">
        <f t="shared" si="905"/>
        <v>2411.3668579960477</v>
      </c>
      <c r="T5772" s="24">
        <f t="shared" si="906"/>
        <v>0</v>
      </c>
      <c r="U5772" s="24" t="str">
        <f t="shared" si="907"/>
        <v>drain</v>
      </c>
      <c r="W5772" s="24">
        <f t="shared" si="910"/>
        <v>0</v>
      </c>
      <c r="X5772" s="24">
        <f t="shared" si="908"/>
        <v>0</v>
      </c>
      <c r="Y5772" s="24">
        <f t="shared" si="911"/>
        <v>0</v>
      </c>
      <c r="AA5772" s="24">
        <f t="shared" si="909"/>
        <v>2411.3668579960477</v>
      </c>
      <c r="AC5772" s="24">
        <f t="shared" si="904"/>
        <v>0</v>
      </c>
    </row>
    <row r="5773" x14ac:dyDescent="0.2">
      <c r="L5773" s="25">
        <v>5768</v>
      </c>
      <c r="M5773" s="29">
        <v>0.121463629</v>
      </c>
      <c r="O5773" s="25">
        <v>5768</v>
      </c>
      <c r="P5773" s="24">
        <f>'ROTH 1.0'!O5773*'קובץ טיוטה'!$D$10</f>
        <v>15189.939237237964</v>
      </c>
      <c r="Q5773" s="25">
        <f t="shared" si="903"/>
        <v>11589.939237237964</v>
      </c>
      <c r="R5773" s="24">
        <f t="shared" si="902"/>
        <v>8259.5267720000011</v>
      </c>
      <c r="S5773" s="25">
        <f t="shared" si="905"/>
        <v>3330.4124652379633</v>
      </c>
      <c r="T5773" s="25">
        <f t="shared" si="906"/>
        <v>0</v>
      </c>
      <c r="U5773" s="25" t="str">
        <f t="shared" si="907"/>
        <v>drain</v>
      </c>
      <c r="W5773" s="25">
        <f t="shared" si="910"/>
        <v>0</v>
      </c>
      <c r="X5773" s="25">
        <f t="shared" si="908"/>
        <v>0</v>
      </c>
      <c r="Y5773" s="25">
        <f t="shared" si="911"/>
        <v>0</v>
      </c>
      <c r="AA5773" s="25">
        <f t="shared" si="909"/>
        <v>3330.4124652379633</v>
      </c>
      <c r="AC5773" s="25">
        <f t="shared" si="904"/>
        <v>0</v>
      </c>
    </row>
    <row r="5774" x14ac:dyDescent="0.2">
      <c r="L5774" s="24">
        <v>5769</v>
      </c>
      <c r="M5774" s="28">
        <v>0.35213255099999996</v>
      </c>
      <c r="O5774" s="24">
        <v>5769</v>
      </c>
      <c r="P5774" s="24">
        <f>'ROTH 1.0'!O5774*'קובץ טיוטה'!$D$10</f>
        <v>16366.03730387997</v>
      </c>
      <c r="Q5774" s="24">
        <f t="shared" si="903"/>
        <v>12766.03730387997</v>
      </c>
      <c r="R5774" s="24">
        <f t="shared" si="902"/>
        <v>23945.013467999997</v>
      </c>
      <c r="S5774" s="24">
        <f t="shared" si="905"/>
        <v>0</v>
      </c>
      <c r="T5774" s="24">
        <f t="shared" si="906"/>
        <v>11178.976164120028</v>
      </c>
      <c r="U5774" s="24" t="str">
        <f t="shared" si="907"/>
        <v>charge</v>
      </c>
      <c r="W5774" s="24">
        <f t="shared" si="910"/>
        <v>10061.078547708024</v>
      </c>
      <c r="X5774" s="24">
        <f t="shared" si="908"/>
        <v>10061.078547708024</v>
      </c>
      <c r="Y5774" s="24">
        <f t="shared" si="911"/>
        <v>0</v>
      </c>
      <c r="AA5774" s="24">
        <f t="shared" si="909"/>
        <v>0</v>
      </c>
      <c r="AC5774" s="24">
        <f t="shared" si="904"/>
        <v>1117.8976164120031</v>
      </c>
    </row>
    <row r="5775" x14ac:dyDescent="0.2">
      <c r="L5775" s="25">
        <v>5770</v>
      </c>
      <c r="M5775" s="29">
        <v>0.62718628300000001</v>
      </c>
      <c r="O5775" s="25">
        <v>5770</v>
      </c>
      <c r="P5775" s="24">
        <f>'ROTH 1.0'!O5775*'קובץ טיוטה'!$D$10</f>
        <v>17131.066574054046</v>
      </c>
      <c r="Q5775" s="25">
        <f t="shared" si="903"/>
        <v>13531.066574054046</v>
      </c>
      <c r="R5775" s="24">
        <f t="shared" si="902"/>
        <v>42648.667243999997</v>
      </c>
      <c r="S5775" s="25">
        <f t="shared" si="905"/>
        <v>0</v>
      </c>
      <c r="T5775" s="25">
        <f t="shared" si="906"/>
        <v>29117.60066994595</v>
      </c>
      <c r="U5775" s="25" t="str">
        <f t="shared" si="907"/>
        <v>charge</v>
      </c>
      <c r="W5775" s="25">
        <f t="shared" si="910"/>
        <v>26205.840602951354</v>
      </c>
      <c r="X5775" s="25">
        <f t="shared" si="908"/>
        <v>36266.919150659378</v>
      </c>
      <c r="Y5775" s="25">
        <f t="shared" si="911"/>
        <v>0</v>
      </c>
      <c r="AA5775" s="25">
        <f t="shared" si="909"/>
        <v>0</v>
      </c>
      <c r="AC5775" s="25">
        <f t="shared" si="904"/>
        <v>2911.7600669945969</v>
      </c>
    </row>
    <row r="5776" x14ac:dyDescent="0.2">
      <c r="L5776" s="24">
        <v>5771</v>
      </c>
      <c r="M5776" s="28">
        <v>0.69140839300000001</v>
      </c>
      <c r="O5776" s="24">
        <v>5771</v>
      </c>
      <c r="P5776" s="24">
        <f>'ROTH 1.0'!O5776*'קובץ טיוטה'!$D$10</f>
        <v>17732.420028886878</v>
      </c>
      <c r="Q5776" s="24">
        <f t="shared" si="903"/>
        <v>14132.420028886878</v>
      </c>
      <c r="R5776" s="24">
        <f t="shared" ref="R5776:R5839" si="912">M5776*$H$7*0.85</f>
        <v>47015.770723999995</v>
      </c>
      <c r="S5776" s="24">
        <f t="shared" si="905"/>
        <v>0</v>
      </c>
      <c r="T5776" s="24">
        <f t="shared" si="906"/>
        <v>32883.350695113113</v>
      </c>
      <c r="U5776" s="24" t="str">
        <f t="shared" si="907"/>
        <v>charge</v>
      </c>
      <c r="W5776" s="24">
        <f t="shared" si="910"/>
        <v>29595.015625601809</v>
      </c>
      <c r="X5776" s="24">
        <f t="shared" si="908"/>
        <v>65861.934776261187</v>
      </c>
      <c r="Y5776" s="24">
        <f t="shared" si="911"/>
        <v>0</v>
      </c>
      <c r="AA5776" s="24">
        <f t="shared" si="909"/>
        <v>0</v>
      </c>
      <c r="AC5776" s="24">
        <f t="shared" si="904"/>
        <v>3288.335069511304</v>
      </c>
    </row>
    <row r="5777" x14ac:dyDescent="0.2">
      <c r="L5777" s="25">
        <v>5772</v>
      </c>
      <c r="M5777" s="29">
        <v>0.70776431900000003</v>
      </c>
      <c r="O5777" s="25">
        <v>5772</v>
      </c>
      <c r="P5777" s="24">
        <f>'ROTH 1.0'!O5777*'קובץ טיוטה'!$D$10</f>
        <v>18328.045174174695</v>
      </c>
      <c r="Q5777" s="25">
        <f t="shared" si="903"/>
        <v>14728.045174174695</v>
      </c>
      <c r="R5777" s="24">
        <f t="shared" si="912"/>
        <v>48127.973692000007</v>
      </c>
      <c r="S5777" s="25">
        <f t="shared" si="905"/>
        <v>0</v>
      </c>
      <c r="T5777" s="25">
        <f t="shared" si="906"/>
        <v>33399.928517825312</v>
      </c>
      <c r="U5777" s="25" t="str">
        <f t="shared" si="907"/>
        <v>charge</v>
      </c>
      <c r="W5777" s="25">
        <f t="shared" si="910"/>
        <v>12138.065223738813</v>
      </c>
      <c r="X5777" s="25">
        <f t="shared" si="908"/>
        <v>78000</v>
      </c>
      <c r="Y5777" s="25">
        <f t="shared" si="911"/>
        <v>0</v>
      </c>
      <c r="AA5777" s="25">
        <f t="shared" si="909"/>
        <v>0</v>
      </c>
      <c r="AC5777" s="25">
        <f t="shared" si="904"/>
        <v>21261.863294086499</v>
      </c>
    </row>
    <row r="5778" x14ac:dyDescent="0.2">
      <c r="L5778" s="24">
        <v>5773</v>
      </c>
      <c r="M5778" s="28">
        <v>0.76418942200000006</v>
      </c>
      <c r="O5778" s="24">
        <v>5773</v>
      </c>
      <c r="P5778" s="24">
        <f>'ROTH 1.0'!O5778*'קובץ טיוטה'!$D$10</f>
        <v>18860.907155108307</v>
      </c>
      <c r="Q5778" s="24">
        <f t="shared" si="903"/>
        <v>15260.907155108307</v>
      </c>
      <c r="R5778" s="24">
        <f t="shared" si="912"/>
        <v>51964.880696000007</v>
      </c>
      <c r="S5778" s="24">
        <f t="shared" si="905"/>
        <v>0</v>
      </c>
      <c r="T5778" s="24">
        <f t="shared" si="906"/>
        <v>36703.973540891704</v>
      </c>
      <c r="U5778" s="24" t="str">
        <f t="shared" si="907"/>
        <v>charge</v>
      </c>
      <c r="W5778" s="24">
        <f t="shared" si="910"/>
        <v>0</v>
      </c>
      <c r="X5778" s="24">
        <f t="shared" si="908"/>
        <v>78000</v>
      </c>
      <c r="Y5778" s="24">
        <f t="shared" si="911"/>
        <v>0</v>
      </c>
      <c r="AA5778" s="24">
        <f t="shared" si="909"/>
        <v>0</v>
      </c>
      <c r="AC5778" s="24">
        <f t="shared" si="904"/>
        <v>36703.973540891704</v>
      </c>
    </row>
    <row r="5779" x14ac:dyDescent="0.2">
      <c r="L5779" s="25">
        <v>5774</v>
      </c>
      <c r="M5779" s="29">
        <v>0.76501228500000007</v>
      </c>
      <c r="O5779" s="25">
        <v>5774</v>
      </c>
      <c r="P5779" s="24">
        <f>'ROTH 1.0'!O5779*'קובץ טיוטה'!$D$10</f>
        <v>19400.634154889452</v>
      </c>
      <c r="Q5779" s="25">
        <f t="shared" si="903"/>
        <v>15800.634154889452</v>
      </c>
      <c r="R5779" s="24">
        <f t="shared" si="912"/>
        <v>52020.835380000004</v>
      </c>
      <c r="S5779" s="25">
        <f t="shared" si="905"/>
        <v>0</v>
      </c>
      <c r="T5779" s="25">
        <f t="shared" si="906"/>
        <v>36220.201225110548</v>
      </c>
      <c r="U5779" s="25" t="str">
        <f t="shared" si="907"/>
        <v>charge</v>
      </c>
      <c r="W5779" s="25">
        <f t="shared" si="910"/>
        <v>0</v>
      </c>
      <c r="X5779" s="25">
        <f t="shared" si="908"/>
        <v>78000</v>
      </c>
      <c r="Y5779" s="25">
        <f t="shared" si="911"/>
        <v>0</v>
      </c>
      <c r="AA5779" s="25">
        <f t="shared" si="909"/>
        <v>0</v>
      </c>
      <c r="AC5779" s="25">
        <f t="shared" si="904"/>
        <v>36220.201225110548</v>
      </c>
    </row>
    <row r="5780" x14ac:dyDescent="0.2">
      <c r="L5780" s="24">
        <v>5775</v>
      </c>
      <c r="M5780" s="28">
        <v>0.71917213899999999</v>
      </c>
      <c r="O5780" s="24">
        <v>5775</v>
      </c>
      <c r="P5780" s="24">
        <f>'ROTH 1.0'!O5780*'קובץ טיוטה'!$D$10</f>
        <v>19683.875098065626</v>
      </c>
      <c r="Q5780" s="24">
        <f t="shared" si="903"/>
        <v>16083.875098065626</v>
      </c>
      <c r="R5780" s="24">
        <f t="shared" si="912"/>
        <v>48903.705451999995</v>
      </c>
      <c r="S5780" s="24">
        <f t="shared" si="905"/>
        <v>0</v>
      </c>
      <c r="T5780" s="24">
        <f t="shared" si="906"/>
        <v>32819.830353934369</v>
      </c>
      <c r="U5780" s="24" t="str">
        <f t="shared" si="907"/>
        <v>charge</v>
      </c>
      <c r="W5780" s="24">
        <f t="shared" si="910"/>
        <v>0</v>
      </c>
      <c r="X5780" s="24">
        <f t="shared" si="908"/>
        <v>78000</v>
      </c>
      <c r="Y5780" s="24">
        <f t="shared" si="911"/>
        <v>0</v>
      </c>
      <c r="AA5780" s="24">
        <f t="shared" si="909"/>
        <v>0</v>
      </c>
      <c r="AC5780" s="24">
        <f t="shared" si="904"/>
        <v>32819.830353934369</v>
      </c>
    </row>
    <row r="5781" x14ac:dyDescent="0.2">
      <c r="L5781" s="25">
        <v>5776</v>
      </c>
      <c r="M5781" s="29">
        <v>0.71201933400000006</v>
      </c>
      <c r="O5781" s="25">
        <v>5776</v>
      </c>
      <c r="P5781" s="24">
        <f>'ROTH 1.0'!O5781*'קובץ טיוטה'!$D$10</f>
        <v>19565.211517173608</v>
      </c>
      <c r="Q5781" s="25">
        <f t="shared" si="903"/>
        <v>15965.211517173608</v>
      </c>
      <c r="R5781" s="24">
        <f t="shared" si="912"/>
        <v>48417.314712000007</v>
      </c>
      <c r="S5781" s="25">
        <f t="shared" si="905"/>
        <v>0</v>
      </c>
      <c r="T5781" s="25">
        <f t="shared" si="906"/>
        <v>32452.103194826399</v>
      </c>
      <c r="U5781" s="25" t="str">
        <f t="shared" si="907"/>
        <v>charge</v>
      </c>
      <c r="W5781" s="25">
        <f t="shared" si="910"/>
        <v>0</v>
      </c>
      <c r="X5781" s="25">
        <f t="shared" si="908"/>
        <v>78000</v>
      </c>
      <c r="Y5781" s="25">
        <f t="shared" si="911"/>
        <v>0</v>
      </c>
      <c r="AA5781" s="25">
        <f t="shared" si="909"/>
        <v>0</v>
      </c>
      <c r="AC5781" s="25">
        <f t="shared" si="904"/>
        <v>32452.103194826399</v>
      </c>
    </row>
    <row r="5782" x14ac:dyDescent="0.2">
      <c r="L5782" s="24">
        <v>5777</v>
      </c>
      <c r="M5782" s="28">
        <v>0.56519575300000002</v>
      </c>
      <c r="O5782" s="24">
        <v>5777</v>
      </c>
      <c r="P5782" s="24">
        <f>'ROTH 1.0'!O5782*'קובץ טיוטה'!$D$10</f>
        <v>19039.415526551686</v>
      </c>
      <c r="Q5782" s="24">
        <f t="shared" si="903"/>
        <v>15439.415526551686</v>
      </c>
      <c r="R5782" s="24">
        <f t="shared" si="912"/>
        <v>38433.311204000005</v>
      </c>
      <c r="S5782" s="24">
        <f t="shared" si="905"/>
        <v>0</v>
      </c>
      <c r="T5782" s="24">
        <f t="shared" si="906"/>
        <v>22993.895677448319</v>
      </c>
      <c r="U5782" s="24" t="str">
        <f t="shared" si="907"/>
        <v>charge</v>
      </c>
      <c r="W5782" s="24">
        <f t="shared" si="910"/>
        <v>0</v>
      </c>
      <c r="X5782" s="24">
        <f t="shared" si="908"/>
        <v>78000</v>
      </c>
      <c r="Y5782" s="24">
        <f t="shared" si="911"/>
        <v>0</v>
      </c>
      <c r="AA5782" s="24">
        <f t="shared" si="909"/>
        <v>0</v>
      </c>
      <c r="AC5782" s="24">
        <f t="shared" si="904"/>
        <v>22993.895677448319</v>
      </c>
    </row>
    <row r="5783" x14ac:dyDescent="0.2">
      <c r="L5783" s="25">
        <v>5778</v>
      </c>
      <c r="M5783" s="29">
        <v>0.18434477499999999</v>
      </c>
      <c r="O5783" s="25">
        <v>5778</v>
      </c>
      <c r="P5783" s="24">
        <f>'ROTH 1.0'!O5783*'קובץ טיוטה'!$D$10</f>
        <v>18190.307066394987</v>
      </c>
      <c r="Q5783" s="25">
        <f t="shared" si="903"/>
        <v>14590.307066394987</v>
      </c>
      <c r="R5783" s="24">
        <f t="shared" si="912"/>
        <v>12535.444699999998</v>
      </c>
      <c r="S5783" s="25">
        <f t="shared" si="905"/>
        <v>2054.8623663949893</v>
      </c>
      <c r="T5783" s="25">
        <f t="shared" si="906"/>
        <v>0</v>
      </c>
      <c r="U5783" s="25" t="str">
        <f t="shared" si="907"/>
        <v>drain</v>
      </c>
      <c r="W5783" s="25">
        <f t="shared" si="910"/>
        <v>0</v>
      </c>
      <c r="X5783" s="25">
        <f t="shared" si="908"/>
        <v>75945.137633605016</v>
      </c>
      <c r="Y5783" s="25">
        <f t="shared" si="911"/>
        <v>2054.8623663949838</v>
      </c>
      <c r="AA5783" s="25">
        <f t="shared" si="909"/>
        <v>5.4569682106375694E-12</v>
      </c>
      <c r="AC5783" s="25">
        <f t="shared" si="904"/>
        <v>0</v>
      </c>
    </row>
    <row r="5784" x14ac:dyDescent="0.2">
      <c r="L5784" s="24">
        <v>5779</v>
      </c>
      <c r="M5784" s="28">
        <v>0</v>
      </c>
      <c r="O5784" s="24">
        <v>5779</v>
      </c>
      <c r="P5784" s="24">
        <f>'ROTH 1.0'!O5784*'קובץ טיוטה'!$D$10</f>
        <v>17201.76255935249</v>
      </c>
      <c r="Q5784" s="24">
        <f t="shared" si="903"/>
        <v>13601.76255935249</v>
      </c>
      <c r="R5784" s="24">
        <f t="shared" si="912"/>
        <v>0</v>
      </c>
      <c r="S5784" s="24">
        <f t="shared" si="905"/>
        <v>13601.76255935249</v>
      </c>
      <c r="T5784" s="24">
        <f t="shared" si="906"/>
        <v>0</v>
      </c>
      <c r="U5784" s="24" t="str">
        <f t="shared" si="907"/>
        <v>drain</v>
      </c>
      <c r="W5784" s="24">
        <f t="shared" si="910"/>
        <v>0</v>
      </c>
      <c r="X5784" s="24">
        <f t="shared" si="908"/>
        <v>62343.37507425253</v>
      </c>
      <c r="Y5784" s="24">
        <f t="shared" si="911"/>
        <v>13601.762559352486</v>
      </c>
      <c r="AA5784" s="24">
        <f t="shared" si="909"/>
        <v>0</v>
      </c>
      <c r="AC5784" s="24">
        <f t="shared" si="904"/>
        <v>0</v>
      </c>
    </row>
    <row r="5785" x14ac:dyDescent="0.2">
      <c r="L5785" s="25">
        <v>5780</v>
      </c>
      <c r="M5785" s="29">
        <v>0</v>
      </c>
      <c r="O5785" s="25">
        <v>5780</v>
      </c>
      <c r="P5785" s="24">
        <f>'ROTH 1.0'!O5785*'קובץ טיוטה'!$D$10</f>
        <v>17594.58651029149</v>
      </c>
      <c r="Q5785" s="25">
        <f t="shared" si="903"/>
        <v>13994.58651029149</v>
      </c>
      <c r="R5785" s="24">
        <f t="shared" si="912"/>
        <v>0</v>
      </c>
      <c r="S5785" s="25">
        <f t="shared" si="905"/>
        <v>13994.58651029149</v>
      </c>
      <c r="T5785" s="25">
        <f t="shared" si="906"/>
        <v>0</v>
      </c>
      <c r="U5785" s="25" t="str">
        <f t="shared" si="907"/>
        <v>drain</v>
      </c>
      <c r="W5785" s="25">
        <f t="shared" si="910"/>
        <v>0</v>
      </c>
      <c r="X5785" s="25">
        <f t="shared" si="908"/>
        <v>48348.788563961039</v>
      </c>
      <c r="Y5785" s="25">
        <f t="shared" si="911"/>
        <v>13994.58651029149</v>
      </c>
      <c r="AA5785" s="25">
        <f t="shared" si="909"/>
        <v>0</v>
      </c>
      <c r="AC5785" s="25">
        <f t="shared" si="904"/>
        <v>0</v>
      </c>
    </row>
    <row r="5786" x14ac:dyDescent="0.2">
      <c r="L5786" s="24">
        <v>5781</v>
      </c>
      <c r="M5786" s="28">
        <v>0</v>
      </c>
      <c r="O5786" s="24">
        <v>5781</v>
      </c>
      <c r="P5786" s="24">
        <f>'ROTH 1.0'!O5786*'קובץ טיוטה'!$D$10</f>
        <v>17310.326779119605</v>
      </c>
      <c r="Q5786" s="24">
        <f t="shared" si="903"/>
        <v>13710.326779119605</v>
      </c>
      <c r="R5786" s="24">
        <f t="shared" si="912"/>
        <v>0</v>
      </c>
      <c r="S5786" s="24">
        <f t="shared" si="905"/>
        <v>13710.326779119605</v>
      </c>
      <c r="T5786" s="24">
        <f t="shared" si="906"/>
        <v>0</v>
      </c>
      <c r="U5786" s="24" t="str">
        <f t="shared" si="907"/>
        <v>drain</v>
      </c>
      <c r="W5786" s="24">
        <f t="shared" si="910"/>
        <v>0</v>
      </c>
      <c r="X5786" s="24">
        <f t="shared" si="908"/>
        <v>34638.461784841435</v>
      </c>
      <c r="Y5786" s="24">
        <f t="shared" si="911"/>
        <v>13710.326779119605</v>
      </c>
      <c r="AA5786" s="24">
        <f t="shared" si="909"/>
        <v>0</v>
      </c>
      <c r="AC5786" s="24">
        <f t="shared" si="904"/>
        <v>0</v>
      </c>
    </row>
    <row r="5787" x14ac:dyDescent="0.2">
      <c r="L5787" s="25">
        <v>5782</v>
      </c>
      <c r="M5787" s="29">
        <v>0</v>
      </c>
      <c r="O5787" s="25">
        <v>5782</v>
      </c>
      <c r="P5787" s="24">
        <f>'ROTH 1.0'!O5787*'קובץ טיוטה'!$D$10</f>
        <v>16713.452496982947</v>
      </c>
      <c r="Q5787" s="25">
        <f t="shared" si="903"/>
        <v>13113.452496982947</v>
      </c>
      <c r="R5787" s="24">
        <f t="shared" si="912"/>
        <v>0</v>
      </c>
      <c r="S5787" s="25">
        <f t="shared" si="905"/>
        <v>13113.452496982947</v>
      </c>
      <c r="T5787" s="25">
        <f t="shared" si="906"/>
        <v>0</v>
      </c>
      <c r="U5787" s="25" t="str">
        <f t="shared" si="907"/>
        <v>drain</v>
      </c>
      <c r="W5787" s="25">
        <f t="shared" si="910"/>
        <v>0</v>
      </c>
      <c r="X5787" s="25">
        <f t="shared" si="908"/>
        <v>21525.009287858487</v>
      </c>
      <c r="Y5787" s="25">
        <f t="shared" si="911"/>
        <v>13113.452496982947</v>
      </c>
      <c r="AA5787" s="25">
        <f t="shared" si="909"/>
        <v>0</v>
      </c>
      <c r="AC5787" s="25">
        <f t="shared" si="904"/>
        <v>0</v>
      </c>
    </row>
    <row r="5788" x14ac:dyDescent="0.2">
      <c r="L5788" s="24">
        <v>5783</v>
      </c>
      <c r="M5788" s="28">
        <v>0</v>
      </c>
      <c r="O5788" s="24">
        <v>5783</v>
      </c>
      <c r="P5788" s="24">
        <f>'ROTH 1.0'!O5788*'קובץ טיוטה'!$D$10</f>
        <v>15786.155146633491</v>
      </c>
      <c r="Q5788" s="24">
        <f t="shared" si="903"/>
        <v>12186.155146633491</v>
      </c>
      <c r="R5788" s="24">
        <f t="shared" si="912"/>
        <v>0</v>
      </c>
      <c r="S5788" s="24">
        <f t="shared" si="905"/>
        <v>12186.155146633491</v>
      </c>
      <c r="T5788" s="24">
        <f t="shared" si="906"/>
        <v>0</v>
      </c>
      <c r="U5788" s="24" t="str">
        <f t="shared" si="907"/>
        <v>drain</v>
      </c>
      <c r="W5788" s="24">
        <f t="shared" si="910"/>
        <v>0</v>
      </c>
      <c r="X5788" s="24">
        <f t="shared" si="908"/>
        <v>9338.8541412249961</v>
      </c>
      <c r="Y5788" s="24">
        <f t="shared" si="911"/>
        <v>12186.155146633491</v>
      </c>
      <c r="AA5788" s="24">
        <f t="shared" si="909"/>
        <v>0</v>
      </c>
      <c r="AC5788" s="24">
        <f t="shared" si="904"/>
        <v>0</v>
      </c>
    </row>
    <row r="5789" x14ac:dyDescent="0.2">
      <c r="L5789" s="25">
        <v>5784</v>
      </c>
      <c r="M5789" s="29">
        <v>0</v>
      </c>
      <c r="O5789" s="25">
        <v>5784</v>
      </c>
      <c r="P5789" s="24">
        <f>'ROTH 1.0'!O5789*'קובץ טיוטה'!$D$10</f>
        <v>14703.359825161782</v>
      </c>
      <c r="Q5789" s="25">
        <f t="shared" si="903"/>
        <v>11103.359825161782</v>
      </c>
      <c r="R5789" s="24">
        <f t="shared" si="912"/>
        <v>0</v>
      </c>
      <c r="S5789" s="25">
        <f t="shared" si="905"/>
        <v>11103.359825161782</v>
      </c>
      <c r="T5789" s="25">
        <f t="shared" si="906"/>
        <v>0</v>
      </c>
      <c r="U5789" s="25" t="str">
        <f t="shared" si="907"/>
        <v>drain</v>
      </c>
      <c r="W5789" s="25">
        <f t="shared" si="910"/>
        <v>0</v>
      </c>
      <c r="X5789" s="25">
        <f t="shared" si="908"/>
        <v>0</v>
      </c>
      <c r="Y5789" s="25">
        <f t="shared" si="911"/>
        <v>9338.8541412249961</v>
      </c>
      <c r="AA5789" s="25">
        <f t="shared" si="909"/>
        <v>1764.5056839367862</v>
      </c>
      <c r="AC5789" s="25">
        <f t="shared" si="904"/>
        <v>0</v>
      </c>
    </row>
    <row r="5790" x14ac:dyDescent="0.2">
      <c r="L5790" s="24">
        <v>5785</v>
      </c>
      <c r="M5790" s="28">
        <v>0</v>
      </c>
      <c r="O5790" s="24">
        <v>5785</v>
      </c>
      <c r="P5790" s="24">
        <f>'ROTH 1.0'!O5790*'קובץ טיוטה'!$D$10</f>
        <v>14017.706141042729</v>
      </c>
      <c r="Q5790" s="24">
        <f t="shared" si="903"/>
        <v>10417.706141042729</v>
      </c>
      <c r="R5790" s="24">
        <f t="shared" si="912"/>
        <v>0</v>
      </c>
      <c r="S5790" s="24">
        <f t="shared" si="905"/>
        <v>10417.706141042729</v>
      </c>
      <c r="T5790" s="24">
        <f t="shared" si="906"/>
        <v>0</v>
      </c>
      <c r="U5790" s="24" t="str">
        <f t="shared" si="907"/>
        <v>drain</v>
      </c>
      <c r="W5790" s="24">
        <f t="shared" si="910"/>
        <v>0</v>
      </c>
      <c r="X5790" s="24">
        <f t="shared" si="908"/>
        <v>0</v>
      </c>
      <c r="Y5790" s="24">
        <f t="shared" si="911"/>
        <v>0</v>
      </c>
      <c r="AA5790" s="24">
        <f t="shared" si="909"/>
        <v>10417.706141042729</v>
      </c>
      <c r="AC5790" s="24">
        <f t="shared" si="904"/>
        <v>0</v>
      </c>
    </row>
    <row r="5791" x14ac:dyDescent="0.2">
      <c r="L5791" s="25">
        <v>5786</v>
      </c>
      <c r="M5791" s="29">
        <v>0</v>
      </c>
      <c r="O5791" s="25">
        <v>5786</v>
      </c>
      <c r="P5791" s="24">
        <f>'ROTH 1.0'!O5791*'קובץ טיוטה'!$D$10</f>
        <v>13534.301063739787</v>
      </c>
      <c r="Q5791" s="25">
        <f t="shared" si="903"/>
        <v>9934.3010637397874</v>
      </c>
      <c r="R5791" s="24">
        <f t="shared" si="912"/>
        <v>0</v>
      </c>
      <c r="S5791" s="25">
        <f t="shared" si="905"/>
        <v>9934.3010637397874</v>
      </c>
      <c r="T5791" s="25">
        <f t="shared" si="906"/>
        <v>0</v>
      </c>
      <c r="U5791" s="25" t="str">
        <f t="shared" si="907"/>
        <v>drain</v>
      </c>
      <c r="W5791" s="25">
        <f t="shared" si="910"/>
        <v>0</v>
      </c>
      <c r="X5791" s="25">
        <f t="shared" si="908"/>
        <v>0</v>
      </c>
      <c r="Y5791" s="25">
        <f t="shared" si="911"/>
        <v>0</v>
      </c>
      <c r="AA5791" s="25">
        <f t="shared" si="909"/>
        <v>9934.3010637397874</v>
      </c>
      <c r="AC5791" s="25">
        <f t="shared" si="904"/>
        <v>0</v>
      </c>
    </row>
    <row r="5792" x14ac:dyDescent="0.2">
      <c r="L5792" s="24">
        <v>5787</v>
      </c>
      <c r="M5792" s="28">
        <v>0</v>
      </c>
      <c r="O5792" s="24">
        <v>5787</v>
      </c>
      <c r="P5792" s="24">
        <f>'ROTH 1.0'!O5792*'קובץ טיוטה'!$D$10</f>
        <v>13034.197696334042</v>
      </c>
      <c r="Q5792" s="24">
        <f t="shared" si="903"/>
        <v>9434.1976963340421</v>
      </c>
      <c r="R5792" s="24">
        <f t="shared" si="912"/>
        <v>0</v>
      </c>
      <c r="S5792" s="24">
        <f t="shared" si="905"/>
        <v>9434.1976963340421</v>
      </c>
      <c r="T5792" s="24">
        <f t="shared" si="906"/>
        <v>0</v>
      </c>
      <c r="U5792" s="24" t="str">
        <f t="shared" si="907"/>
        <v>drain</v>
      </c>
      <c r="W5792" s="24">
        <f t="shared" si="910"/>
        <v>0</v>
      </c>
      <c r="X5792" s="24">
        <f t="shared" si="908"/>
        <v>0</v>
      </c>
      <c r="Y5792" s="24">
        <f t="shared" si="911"/>
        <v>0</v>
      </c>
      <c r="AA5792" s="24">
        <f t="shared" si="909"/>
        <v>9434.1976963340421</v>
      </c>
      <c r="AC5792" s="24">
        <f t="shared" si="904"/>
        <v>0</v>
      </c>
    </row>
    <row r="5793" x14ac:dyDescent="0.2">
      <c r="L5793" s="25">
        <v>5788</v>
      </c>
      <c r="M5793" s="29">
        <v>0</v>
      </c>
      <c r="O5793" s="25">
        <v>5788</v>
      </c>
      <c r="P5793" s="24">
        <f>'ROTH 1.0'!O5793*'קובץ טיוטה'!$D$10</f>
        <v>12764.997761052096</v>
      </c>
      <c r="Q5793" s="25">
        <f t="shared" si="903"/>
        <v>9164.9977610520964</v>
      </c>
      <c r="R5793" s="24">
        <f t="shared" si="912"/>
        <v>0</v>
      </c>
      <c r="S5793" s="25">
        <f t="shared" si="905"/>
        <v>9164.9977610520964</v>
      </c>
      <c r="T5793" s="25">
        <f t="shared" si="906"/>
        <v>0</v>
      </c>
      <c r="U5793" s="25" t="str">
        <f t="shared" si="907"/>
        <v>drain</v>
      </c>
      <c r="W5793" s="25">
        <f t="shared" si="910"/>
        <v>0</v>
      </c>
      <c r="X5793" s="25">
        <f t="shared" si="908"/>
        <v>0</v>
      </c>
      <c r="Y5793" s="25">
        <f t="shared" si="911"/>
        <v>0</v>
      </c>
      <c r="AA5793" s="25">
        <f t="shared" si="909"/>
        <v>9164.9977610520964</v>
      </c>
      <c r="AC5793" s="25">
        <f t="shared" si="904"/>
        <v>0</v>
      </c>
    </row>
    <row r="5794" x14ac:dyDescent="0.2">
      <c r="L5794" s="24">
        <v>5789</v>
      </c>
      <c r="M5794" s="28">
        <v>0</v>
      </c>
      <c r="O5794" s="24">
        <v>5789</v>
      </c>
      <c r="P5794" s="24">
        <f>'ROTH 1.0'!O5794*'קובץ טיוטה'!$D$10</f>
        <v>12709.085290247058</v>
      </c>
      <c r="Q5794" s="24">
        <f t="shared" si="903"/>
        <v>9109.0852902470579</v>
      </c>
      <c r="R5794" s="24">
        <f t="shared" si="912"/>
        <v>0</v>
      </c>
      <c r="S5794" s="24">
        <f t="shared" si="905"/>
        <v>9109.0852902470579</v>
      </c>
      <c r="T5794" s="24">
        <f t="shared" si="906"/>
        <v>0</v>
      </c>
      <c r="U5794" s="24" t="str">
        <f t="shared" si="907"/>
        <v>drain</v>
      </c>
      <c r="W5794" s="24">
        <f t="shared" si="910"/>
        <v>0</v>
      </c>
      <c r="X5794" s="24">
        <f t="shared" si="908"/>
        <v>0</v>
      </c>
      <c r="Y5794" s="24">
        <f t="shared" si="911"/>
        <v>0</v>
      </c>
      <c r="AA5794" s="24">
        <f t="shared" si="909"/>
        <v>9109.0852902470579</v>
      </c>
      <c r="AC5794" s="24">
        <f t="shared" si="904"/>
        <v>0</v>
      </c>
    </row>
    <row r="5795" x14ac:dyDescent="0.2">
      <c r="L5795" s="25">
        <v>5790</v>
      </c>
      <c r="M5795" s="29">
        <v>0</v>
      </c>
      <c r="O5795" s="25">
        <v>5790</v>
      </c>
      <c r="P5795" s="24">
        <f>'ROTH 1.0'!O5795*'קובץ טיוטה'!$D$10</f>
        <v>12749.758488479229</v>
      </c>
      <c r="Q5795" s="25">
        <f t="shared" si="903"/>
        <v>9149.7584884792286</v>
      </c>
      <c r="R5795" s="24">
        <f t="shared" si="912"/>
        <v>0</v>
      </c>
      <c r="S5795" s="25">
        <f t="shared" si="905"/>
        <v>9149.7584884792286</v>
      </c>
      <c r="T5795" s="25">
        <f t="shared" si="906"/>
        <v>0</v>
      </c>
      <c r="U5795" s="25" t="str">
        <f t="shared" si="907"/>
        <v>drain</v>
      </c>
      <c r="W5795" s="25">
        <f t="shared" si="910"/>
        <v>0</v>
      </c>
      <c r="X5795" s="25">
        <f t="shared" si="908"/>
        <v>0</v>
      </c>
      <c r="Y5795" s="25">
        <f t="shared" si="911"/>
        <v>0</v>
      </c>
      <c r="AA5795" s="25">
        <f t="shared" si="909"/>
        <v>9149.7584884792286</v>
      </c>
      <c r="AC5795" s="25">
        <f t="shared" si="904"/>
        <v>0</v>
      </c>
    </row>
    <row r="5796" x14ac:dyDescent="0.2">
      <c r="L5796" s="24">
        <v>5791</v>
      </c>
      <c r="M5796" s="28">
        <v>0.140251879</v>
      </c>
      <c r="O5796" s="24">
        <v>5791</v>
      </c>
      <c r="P5796" s="24">
        <f>'ROTH 1.0'!O5796*'קובץ טיוטה'!$D$10</f>
        <v>13336.613626179298</v>
      </c>
      <c r="Q5796" s="24">
        <f t="shared" si="903"/>
        <v>9736.6136261792981</v>
      </c>
      <c r="R5796" s="24">
        <f t="shared" si="912"/>
        <v>9537.127771999998</v>
      </c>
      <c r="S5796" s="24">
        <f t="shared" si="905"/>
        <v>199.48585417930008</v>
      </c>
      <c r="T5796" s="24">
        <f t="shared" si="906"/>
        <v>0</v>
      </c>
      <c r="U5796" s="24" t="str">
        <f t="shared" si="907"/>
        <v>drain</v>
      </c>
      <c r="W5796" s="24">
        <f t="shared" si="910"/>
        <v>0</v>
      </c>
      <c r="X5796" s="24">
        <f t="shared" si="908"/>
        <v>0</v>
      </c>
      <c r="Y5796" s="24">
        <f t="shared" si="911"/>
        <v>0</v>
      </c>
      <c r="AA5796" s="24">
        <f t="shared" si="909"/>
        <v>199.48585417930008</v>
      </c>
      <c r="AC5796" s="24">
        <f t="shared" si="904"/>
        <v>0</v>
      </c>
    </row>
    <row r="5797" x14ac:dyDescent="0.2">
      <c r="L5797" s="25">
        <v>5792</v>
      </c>
      <c r="M5797" s="29">
        <v>0.28805471000000005</v>
      </c>
      <c r="O5797" s="25">
        <v>5792</v>
      </c>
      <c r="P5797" s="24">
        <f>'ROTH 1.0'!O5797*'קובץ טיוטה'!$D$10</f>
        <v>14879.186091526224</v>
      </c>
      <c r="Q5797" s="25">
        <f t="shared" si="903"/>
        <v>11279.186091526224</v>
      </c>
      <c r="R5797" s="24">
        <f t="shared" si="912"/>
        <v>19587.720280000005</v>
      </c>
      <c r="S5797" s="25">
        <f t="shared" si="905"/>
        <v>0</v>
      </c>
      <c r="T5797" s="25">
        <f t="shared" si="906"/>
        <v>8308.5341884737809</v>
      </c>
      <c r="U5797" s="25" t="str">
        <f t="shared" si="907"/>
        <v>charge</v>
      </c>
      <c r="W5797" s="25">
        <f t="shared" si="910"/>
        <v>7477.6807696264032</v>
      </c>
      <c r="X5797" s="25">
        <f t="shared" si="908"/>
        <v>7477.6807696264032</v>
      </c>
      <c r="Y5797" s="25">
        <f t="shared" si="911"/>
        <v>0</v>
      </c>
      <c r="AA5797" s="25">
        <f t="shared" si="909"/>
        <v>0</v>
      </c>
      <c r="AC5797" s="25">
        <f t="shared" si="904"/>
        <v>830.85341884737772</v>
      </c>
    </row>
    <row r="5798" x14ac:dyDescent="0.2">
      <c r="L5798" s="24">
        <v>5793</v>
      </c>
      <c r="M5798" s="28">
        <v>0.481604274</v>
      </c>
      <c r="O5798" s="24">
        <v>5793</v>
      </c>
      <c r="P5798" s="24">
        <f>'ROTH 1.0'!O5798*'קובץ טיוטה'!$D$10</f>
        <v>16346.418880517729</v>
      </c>
      <c r="Q5798" s="24">
        <f t="shared" si="903"/>
        <v>12746.418880517729</v>
      </c>
      <c r="R5798" s="24">
        <f t="shared" si="912"/>
        <v>32749.090631999999</v>
      </c>
      <c r="S5798" s="24">
        <f t="shared" si="905"/>
        <v>0</v>
      </c>
      <c r="T5798" s="24">
        <f t="shared" si="906"/>
        <v>20002.67175148227</v>
      </c>
      <c r="U5798" s="24" t="str">
        <f t="shared" si="907"/>
        <v>charge</v>
      </c>
      <c r="W5798" s="24">
        <f t="shared" si="910"/>
        <v>18002.404576334044</v>
      </c>
      <c r="X5798" s="24">
        <f t="shared" si="908"/>
        <v>25480.085345960448</v>
      </c>
      <c r="Y5798" s="24">
        <f t="shared" si="911"/>
        <v>0</v>
      </c>
      <c r="AA5798" s="24">
        <f t="shared" si="909"/>
        <v>0</v>
      </c>
      <c r="AC5798" s="24">
        <f t="shared" si="904"/>
        <v>2000.2671751482267</v>
      </c>
    </row>
    <row r="5799" x14ac:dyDescent="0.2">
      <c r="L5799" s="25">
        <v>5794</v>
      </c>
      <c r="M5799" s="29">
        <v>0.57165002099999995</v>
      </c>
      <c r="O5799" s="25">
        <v>5794</v>
      </c>
      <c r="P5799" s="24">
        <f>'ROTH 1.0'!O5799*'קובץ טיוטה'!$D$10</f>
        <v>17324.951965010128</v>
      </c>
      <c r="Q5799" s="25">
        <f t="shared" si="903"/>
        <v>13724.951965010128</v>
      </c>
      <c r="R5799" s="24">
        <f t="shared" si="912"/>
        <v>38872.201427999993</v>
      </c>
      <c r="S5799" s="25">
        <f t="shared" si="905"/>
        <v>0</v>
      </c>
      <c r="T5799" s="25">
        <f t="shared" si="906"/>
        <v>25147.249462989865</v>
      </c>
      <c r="U5799" s="25" t="str">
        <f t="shared" si="907"/>
        <v>charge</v>
      </c>
      <c r="W5799" s="25">
        <f t="shared" si="910"/>
        <v>22632.524516690879</v>
      </c>
      <c r="X5799" s="25">
        <f t="shared" si="908"/>
        <v>48112.609862651327</v>
      </c>
      <c r="Y5799" s="25">
        <f t="shared" si="911"/>
        <v>0</v>
      </c>
      <c r="AA5799" s="25">
        <f t="shared" si="909"/>
        <v>0</v>
      </c>
      <c r="AC5799" s="25">
        <f t="shared" si="904"/>
        <v>2514.7249462989857</v>
      </c>
    </row>
    <row r="5800" x14ac:dyDescent="0.2">
      <c r="L5800" s="24">
        <v>5795</v>
      </c>
      <c r="M5800" s="28">
        <v>0.63172422500000003</v>
      </c>
      <c r="O5800" s="24">
        <v>5795</v>
      </c>
      <c r="P5800" s="24">
        <f>'ROTH 1.0'!O5800*'קובץ טיוטה'!$D$10</f>
        <v>17578.516970739362</v>
      </c>
      <c r="Q5800" s="24">
        <f t="shared" si="903"/>
        <v>13978.516970739362</v>
      </c>
      <c r="R5800" s="24">
        <f t="shared" si="912"/>
        <v>42957.247300000003</v>
      </c>
      <c r="S5800" s="24">
        <f t="shared" si="905"/>
        <v>0</v>
      </c>
      <c r="T5800" s="24">
        <f t="shared" si="906"/>
        <v>28978.730329260641</v>
      </c>
      <c r="U5800" s="24" t="str">
        <f t="shared" si="907"/>
        <v>charge</v>
      </c>
      <c r="W5800" s="24">
        <f t="shared" si="910"/>
        <v>26080.85729633458</v>
      </c>
      <c r="X5800" s="24">
        <f t="shared" si="908"/>
        <v>74193.467158985906</v>
      </c>
      <c r="Y5800" s="24">
        <f t="shared" si="911"/>
        <v>0</v>
      </c>
      <c r="AA5800" s="24">
        <f t="shared" si="909"/>
        <v>0</v>
      </c>
      <c r="AC5800" s="24">
        <f t="shared" si="904"/>
        <v>2897.8730329260616</v>
      </c>
    </row>
    <row r="5801" x14ac:dyDescent="0.2">
      <c r="L5801" s="25">
        <v>5796</v>
      </c>
      <c r="M5801" s="29">
        <v>0.73577996099999998</v>
      </c>
      <c r="O5801" s="25">
        <v>5796</v>
      </c>
      <c r="P5801" s="24">
        <f>'ROTH 1.0'!O5801*'קובץ טיוטה'!$D$10</f>
        <v>17949.824305195863</v>
      </c>
      <c r="Q5801" s="25">
        <f t="shared" si="903"/>
        <v>14349.824305195863</v>
      </c>
      <c r="R5801" s="24">
        <f t="shared" si="912"/>
        <v>50033.037347999998</v>
      </c>
      <c r="S5801" s="25">
        <f t="shared" si="905"/>
        <v>0</v>
      </c>
      <c r="T5801" s="25">
        <f t="shared" si="906"/>
        <v>35683.213042804135</v>
      </c>
      <c r="U5801" s="25" t="str">
        <f t="shared" si="907"/>
        <v>charge</v>
      </c>
      <c r="W5801" s="25">
        <f t="shared" si="910"/>
        <v>3806.5328410140937</v>
      </c>
      <c r="X5801" s="25">
        <f t="shared" si="908"/>
        <v>78000</v>
      </c>
      <c r="Y5801" s="25">
        <f t="shared" si="911"/>
        <v>0</v>
      </c>
      <c r="AA5801" s="25">
        <f t="shared" si="909"/>
        <v>0</v>
      </c>
      <c r="AC5801" s="25">
        <f t="shared" si="904"/>
        <v>31876.680201790041</v>
      </c>
    </row>
    <row r="5802" x14ac:dyDescent="0.2">
      <c r="L5802" s="24">
        <v>5797</v>
      </c>
      <c r="M5802" s="28">
        <v>0.74563952300000003</v>
      </c>
      <c r="O5802" s="24">
        <v>5797</v>
      </c>
      <c r="P5802" s="24">
        <f>'ROTH 1.0'!O5802*'קובץ טיוטה'!$D$10</f>
        <v>18736.079307831194</v>
      </c>
      <c r="Q5802" s="24">
        <f t="shared" si="903"/>
        <v>15136.079307831194</v>
      </c>
      <c r="R5802" s="24">
        <f t="shared" si="912"/>
        <v>50703.487564000003</v>
      </c>
      <c r="S5802" s="24">
        <f t="shared" si="905"/>
        <v>0</v>
      </c>
      <c r="T5802" s="24">
        <f t="shared" si="906"/>
        <v>35567.408256168812</v>
      </c>
      <c r="U5802" s="24" t="str">
        <f t="shared" si="907"/>
        <v>charge</v>
      </c>
      <c r="W5802" s="24">
        <f t="shared" si="910"/>
        <v>0</v>
      </c>
      <c r="X5802" s="24">
        <f t="shared" si="908"/>
        <v>78000</v>
      </c>
      <c r="Y5802" s="24">
        <f t="shared" si="911"/>
        <v>0</v>
      </c>
      <c r="AA5802" s="24">
        <f t="shared" si="909"/>
        <v>0</v>
      </c>
      <c r="AC5802" s="24">
        <f t="shared" si="904"/>
        <v>35567.408256168812</v>
      </c>
    </row>
    <row r="5803" x14ac:dyDescent="0.2">
      <c r="L5803" s="25">
        <v>5798</v>
      </c>
      <c r="M5803" s="29">
        <v>0.712629858</v>
      </c>
      <c r="O5803" s="25">
        <v>5798</v>
      </c>
      <c r="P5803" s="24">
        <f>'ROTH 1.0'!O5803*'קובץ טיוטה'!$D$10</f>
        <v>19344.092798590165</v>
      </c>
      <c r="Q5803" s="25">
        <f t="shared" si="903"/>
        <v>15744.092798590165</v>
      </c>
      <c r="R5803" s="24">
        <f t="shared" si="912"/>
        <v>48458.830343999995</v>
      </c>
      <c r="S5803" s="25">
        <f t="shared" si="905"/>
        <v>0</v>
      </c>
      <c r="T5803" s="25">
        <f t="shared" si="906"/>
        <v>32714.737545409829</v>
      </c>
      <c r="U5803" s="25" t="str">
        <f t="shared" si="907"/>
        <v>charge</v>
      </c>
      <c r="W5803" s="25">
        <f t="shared" si="910"/>
        <v>0</v>
      </c>
      <c r="X5803" s="25">
        <f t="shared" si="908"/>
        <v>78000</v>
      </c>
      <c r="Y5803" s="25">
        <f t="shared" si="911"/>
        <v>0</v>
      </c>
      <c r="AA5803" s="25">
        <f t="shared" si="909"/>
        <v>0</v>
      </c>
      <c r="AC5803" s="25">
        <f t="shared" si="904"/>
        <v>32714.737545409829</v>
      </c>
    </row>
    <row r="5804" x14ac:dyDescent="0.2">
      <c r="L5804" s="24">
        <v>5799</v>
      </c>
      <c r="M5804" s="28">
        <v>0.73667676300000007</v>
      </c>
      <c r="O5804" s="24">
        <v>5799</v>
      </c>
      <c r="P5804" s="24">
        <f>'ROTH 1.0'!O5804*'קובץ טיוטה'!$D$10</f>
        <v>19536.929800466642</v>
      </c>
      <c r="Q5804" s="24">
        <f t="shared" si="903"/>
        <v>15936.929800466642</v>
      </c>
      <c r="R5804" s="24">
        <f t="shared" si="912"/>
        <v>50094.019884000001</v>
      </c>
      <c r="S5804" s="24">
        <f t="shared" si="905"/>
        <v>0</v>
      </c>
      <c r="T5804" s="24">
        <f t="shared" si="906"/>
        <v>34157.09008353336</v>
      </c>
      <c r="U5804" s="24" t="str">
        <f t="shared" si="907"/>
        <v>charge</v>
      </c>
      <c r="W5804" s="24">
        <f t="shared" si="910"/>
        <v>0</v>
      </c>
      <c r="X5804" s="24">
        <f t="shared" si="908"/>
        <v>78000</v>
      </c>
      <c r="Y5804" s="24">
        <f t="shared" si="911"/>
        <v>0</v>
      </c>
      <c r="AA5804" s="24">
        <f t="shared" si="909"/>
        <v>0</v>
      </c>
      <c r="AC5804" s="24">
        <f t="shared" si="904"/>
        <v>34157.09008353336</v>
      </c>
    </row>
    <row r="5805" x14ac:dyDescent="0.2">
      <c r="L5805" s="25">
        <v>5800</v>
      </c>
      <c r="M5805" s="29">
        <v>0.65873108599999997</v>
      </c>
      <c r="O5805" s="25">
        <v>5800</v>
      </c>
      <c r="P5805" s="24">
        <f>'ROTH 1.0'!O5805*'קובץ טיוטה'!$D$10</f>
        <v>19389.029111016815</v>
      </c>
      <c r="Q5805" s="25">
        <f t="shared" si="903"/>
        <v>15789.029111016815</v>
      </c>
      <c r="R5805" s="24">
        <f t="shared" si="912"/>
        <v>44793.713847999999</v>
      </c>
      <c r="S5805" s="25">
        <f t="shared" si="905"/>
        <v>0</v>
      </c>
      <c r="T5805" s="25">
        <f t="shared" si="906"/>
        <v>29004.684736983185</v>
      </c>
      <c r="U5805" s="25" t="str">
        <f t="shared" si="907"/>
        <v>charge</v>
      </c>
      <c r="W5805" s="25">
        <f t="shared" si="910"/>
        <v>0</v>
      </c>
      <c r="X5805" s="25">
        <f t="shared" si="908"/>
        <v>78000</v>
      </c>
      <c r="Y5805" s="25">
        <f t="shared" si="911"/>
        <v>0</v>
      </c>
      <c r="AA5805" s="25">
        <f t="shared" si="909"/>
        <v>0</v>
      </c>
      <c r="AC5805" s="25">
        <f t="shared" si="904"/>
        <v>29004.684736983185</v>
      </c>
    </row>
    <row r="5806" x14ac:dyDescent="0.2">
      <c r="L5806" s="24">
        <v>5801</v>
      </c>
      <c r="M5806" s="28">
        <v>0.54196532799999997</v>
      </c>
      <c r="O5806" s="24">
        <v>5801</v>
      </c>
      <c r="P5806" s="24">
        <f>'ROTH 1.0'!O5806*'קובץ טיוטה'!$D$10</f>
        <v>18976.590945571035</v>
      </c>
      <c r="Q5806" s="24">
        <f t="shared" si="903"/>
        <v>15376.590945571035</v>
      </c>
      <c r="R5806" s="24">
        <f t="shared" si="912"/>
        <v>36853.642303999994</v>
      </c>
      <c r="S5806" s="24">
        <f t="shared" si="905"/>
        <v>0</v>
      </c>
      <c r="T5806" s="24">
        <f t="shared" si="906"/>
        <v>21477.051358428958</v>
      </c>
      <c r="U5806" s="24" t="str">
        <f t="shared" si="907"/>
        <v>charge</v>
      </c>
      <c r="W5806" s="24">
        <f t="shared" si="910"/>
        <v>0</v>
      </c>
      <c r="X5806" s="24">
        <f t="shared" si="908"/>
        <v>78000</v>
      </c>
      <c r="Y5806" s="24">
        <f t="shared" si="911"/>
        <v>0</v>
      </c>
      <c r="AA5806" s="24">
        <f t="shared" si="909"/>
        <v>0</v>
      </c>
      <c r="AC5806" s="24">
        <f t="shared" si="904"/>
        <v>21477.051358428958</v>
      </c>
    </row>
    <row r="5807" x14ac:dyDescent="0.2">
      <c r="L5807" s="25">
        <v>5802</v>
      </c>
      <c r="M5807" s="29">
        <v>0.172709269</v>
      </c>
      <c r="O5807" s="25">
        <v>5802</v>
      </c>
      <c r="P5807" s="24">
        <f>'ROTH 1.0'!O5807*'קובץ טיוטה'!$D$10</f>
        <v>18414.981659903679</v>
      </c>
      <c r="Q5807" s="25">
        <f t="shared" si="903"/>
        <v>14814.981659903679</v>
      </c>
      <c r="R5807" s="24">
        <f t="shared" si="912"/>
        <v>11744.230292</v>
      </c>
      <c r="S5807" s="25">
        <f t="shared" si="905"/>
        <v>3070.7513679036783</v>
      </c>
      <c r="T5807" s="25">
        <f t="shared" si="906"/>
        <v>0</v>
      </c>
      <c r="U5807" s="25" t="str">
        <f t="shared" si="907"/>
        <v>drain</v>
      </c>
      <c r="W5807" s="25">
        <f t="shared" si="910"/>
        <v>0</v>
      </c>
      <c r="X5807" s="25">
        <f t="shared" si="908"/>
        <v>74929.248632096322</v>
      </c>
      <c r="Y5807" s="25">
        <f t="shared" si="911"/>
        <v>3070.7513679036783</v>
      </c>
      <c r="AA5807" s="25">
        <f t="shared" si="909"/>
        <v>0</v>
      </c>
      <c r="AC5807" s="25">
        <f t="shared" si="904"/>
        <v>0</v>
      </c>
    </row>
    <row r="5808" x14ac:dyDescent="0.2">
      <c r="L5808" s="24">
        <v>5803</v>
      </c>
      <c r="M5808" s="28">
        <v>0</v>
      </c>
      <c r="O5808" s="24">
        <v>5803</v>
      </c>
      <c r="P5808" s="24">
        <f>'ROTH 1.0'!O5808*'קובץ טיוטה'!$D$10</f>
        <v>17520.329499029383</v>
      </c>
      <c r="Q5808" s="24">
        <f t="shared" si="903"/>
        <v>13920.329499029383</v>
      </c>
      <c r="R5808" s="24">
        <f t="shared" si="912"/>
        <v>0</v>
      </c>
      <c r="S5808" s="24">
        <f t="shared" si="905"/>
        <v>13920.329499029383</v>
      </c>
      <c r="T5808" s="24">
        <f t="shared" si="906"/>
        <v>0</v>
      </c>
      <c r="U5808" s="24" t="str">
        <f t="shared" si="907"/>
        <v>drain</v>
      </c>
      <c r="W5808" s="24">
        <f t="shared" si="910"/>
        <v>0</v>
      </c>
      <c r="X5808" s="24">
        <f t="shared" si="908"/>
        <v>61008.919133066942</v>
      </c>
      <c r="Y5808" s="24">
        <f t="shared" si="911"/>
        <v>13920.32949902938</v>
      </c>
      <c r="AA5808" s="24">
        <f t="shared" si="909"/>
        <v>0</v>
      </c>
      <c r="AC5808" s="24">
        <f t="shared" si="904"/>
        <v>0</v>
      </c>
    </row>
    <row r="5809" x14ac:dyDescent="0.2">
      <c r="L5809" s="25">
        <v>5804</v>
      </c>
      <c r="M5809" s="29">
        <v>0</v>
      </c>
      <c r="O5809" s="25">
        <v>5804</v>
      </c>
      <c r="P5809" s="24">
        <f>'ROTH 1.0'!O5809*'קובץ טיוטה'!$D$10</f>
        <v>17774.628673228981</v>
      </c>
      <c r="Q5809" s="25">
        <f t="shared" si="903"/>
        <v>14174.628673228981</v>
      </c>
      <c r="R5809" s="24">
        <f t="shared" si="912"/>
        <v>0</v>
      </c>
      <c r="S5809" s="25">
        <f t="shared" si="905"/>
        <v>14174.628673228981</v>
      </c>
      <c r="T5809" s="25">
        <f t="shared" si="906"/>
        <v>0</v>
      </c>
      <c r="U5809" s="25" t="str">
        <f t="shared" si="907"/>
        <v>drain</v>
      </c>
      <c r="W5809" s="25">
        <f t="shared" si="910"/>
        <v>0</v>
      </c>
      <c r="X5809" s="25">
        <f t="shared" si="908"/>
        <v>46834.290459837961</v>
      </c>
      <c r="Y5809" s="25">
        <f t="shared" si="911"/>
        <v>14174.628673228981</v>
      </c>
      <c r="AA5809" s="25">
        <f t="shared" si="909"/>
        <v>0</v>
      </c>
      <c r="AC5809" s="25">
        <f t="shared" si="904"/>
        <v>0</v>
      </c>
    </row>
    <row r="5810" x14ac:dyDescent="0.2">
      <c r="L5810" s="24">
        <v>5805</v>
      </c>
      <c r="M5810" s="28">
        <v>0</v>
      </c>
      <c r="O5810" s="24">
        <v>5805</v>
      </c>
      <c r="P5810" s="24">
        <f>'ROTH 1.0'!O5810*'קובץ טיוטה'!$D$10</f>
        <v>17377.678605925506</v>
      </c>
      <c r="Q5810" s="24">
        <f t="shared" si="903"/>
        <v>13777.678605925506</v>
      </c>
      <c r="R5810" s="24">
        <f t="shared" si="912"/>
        <v>0</v>
      </c>
      <c r="S5810" s="24">
        <f t="shared" si="905"/>
        <v>13777.678605925506</v>
      </c>
      <c r="T5810" s="24">
        <f t="shared" si="906"/>
        <v>0</v>
      </c>
      <c r="U5810" s="24" t="str">
        <f t="shared" si="907"/>
        <v>drain</v>
      </c>
      <c r="W5810" s="24">
        <f t="shared" si="910"/>
        <v>0</v>
      </c>
      <c r="X5810" s="24">
        <f t="shared" si="908"/>
        <v>33056.611853912458</v>
      </c>
      <c r="Y5810" s="24">
        <f t="shared" si="911"/>
        <v>13777.678605925503</v>
      </c>
      <c r="AA5810" s="24">
        <f t="shared" si="909"/>
        <v>0</v>
      </c>
      <c r="AC5810" s="24">
        <f t="shared" si="904"/>
        <v>0</v>
      </c>
    </row>
    <row r="5811" x14ac:dyDescent="0.2">
      <c r="L5811" s="25">
        <v>5806</v>
      </c>
      <c r="M5811" s="29">
        <v>0</v>
      </c>
      <c r="O5811" s="25">
        <v>5806</v>
      </c>
      <c r="P5811" s="24">
        <f>'ROTH 1.0'!O5811*'קובץ טיוטה'!$D$10</f>
        <v>16703.074959715337</v>
      </c>
      <c r="Q5811" s="25">
        <f t="shared" si="903"/>
        <v>13103.074959715337</v>
      </c>
      <c r="R5811" s="24">
        <f t="shared" si="912"/>
        <v>0</v>
      </c>
      <c r="S5811" s="25">
        <f t="shared" si="905"/>
        <v>13103.074959715337</v>
      </c>
      <c r="T5811" s="25">
        <f t="shared" si="906"/>
        <v>0</v>
      </c>
      <c r="U5811" s="25" t="str">
        <f t="shared" si="907"/>
        <v>drain</v>
      </c>
      <c r="W5811" s="25">
        <f t="shared" si="910"/>
        <v>0</v>
      </c>
      <c r="X5811" s="25">
        <f t="shared" si="908"/>
        <v>19953.536894197121</v>
      </c>
      <c r="Y5811" s="25">
        <f t="shared" si="911"/>
        <v>13103.074959715337</v>
      </c>
      <c r="AA5811" s="25">
        <f t="shared" si="909"/>
        <v>0</v>
      </c>
      <c r="AC5811" s="25">
        <f t="shared" si="904"/>
        <v>0</v>
      </c>
    </row>
    <row r="5812" x14ac:dyDescent="0.2">
      <c r="L5812" s="24">
        <v>5807</v>
      </c>
      <c r="M5812" s="28">
        <v>0</v>
      </c>
      <c r="O5812" s="24">
        <v>5807</v>
      </c>
      <c r="P5812" s="24">
        <f>'ROTH 1.0'!O5812*'קובץ טיוטה'!$D$10</f>
        <v>15722.958454596539</v>
      </c>
      <c r="Q5812" s="24">
        <f t="shared" si="903"/>
        <v>12122.958454596539</v>
      </c>
      <c r="R5812" s="24">
        <f t="shared" si="912"/>
        <v>0</v>
      </c>
      <c r="S5812" s="24">
        <f t="shared" si="905"/>
        <v>12122.958454596539</v>
      </c>
      <c r="T5812" s="24">
        <f t="shared" si="906"/>
        <v>0</v>
      </c>
      <c r="U5812" s="24" t="str">
        <f t="shared" si="907"/>
        <v>drain</v>
      </c>
      <c r="W5812" s="24">
        <f t="shared" si="910"/>
        <v>0</v>
      </c>
      <c r="X5812" s="24">
        <f t="shared" si="908"/>
        <v>7830.578439600582</v>
      </c>
      <c r="Y5812" s="24">
        <f t="shared" si="911"/>
        <v>12122.958454596539</v>
      </c>
      <c r="AA5812" s="24">
        <f t="shared" si="909"/>
        <v>0</v>
      </c>
      <c r="AC5812" s="24">
        <f t="shared" si="904"/>
        <v>0</v>
      </c>
    </row>
    <row r="5813" x14ac:dyDescent="0.2">
      <c r="L5813" s="25">
        <v>5808</v>
      </c>
      <c r="M5813" s="29">
        <v>0</v>
      </c>
      <c r="O5813" s="25">
        <v>5808</v>
      </c>
      <c r="P5813" s="24">
        <f>'ROTH 1.0'!O5813*'קובץ טיוטה'!$D$10</f>
        <v>14652.595036824498</v>
      </c>
      <c r="Q5813" s="25">
        <f t="shared" si="903"/>
        <v>11052.595036824498</v>
      </c>
      <c r="R5813" s="24">
        <f t="shared" si="912"/>
        <v>0</v>
      </c>
      <c r="S5813" s="25">
        <f t="shared" si="905"/>
        <v>11052.595036824498</v>
      </c>
      <c r="T5813" s="25">
        <f t="shared" si="906"/>
        <v>0</v>
      </c>
      <c r="U5813" s="25" t="str">
        <f t="shared" si="907"/>
        <v>drain</v>
      </c>
      <c r="W5813" s="25">
        <f t="shared" si="910"/>
        <v>0</v>
      </c>
      <c r="X5813" s="25">
        <f t="shared" si="908"/>
        <v>0</v>
      </c>
      <c r="Y5813" s="25">
        <f t="shared" si="911"/>
        <v>7830.578439600582</v>
      </c>
      <c r="AA5813" s="25">
        <f t="shared" si="909"/>
        <v>3222.0165972239156</v>
      </c>
      <c r="AC5813" s="25">
        <f t="shared" si="904"/>
        <v>0</v>
      </c>
    </row>
    <row r="5814" x14ac:dyDescent="0.2">
      <c r="L5814" s="24">
        <v>5809</v>
      </c>
      <c r="M5814" s="28">
        <v>0</v>
      </c>
      <c r="O5814" s="24">
        <v>5809</v>
      </c>
      <c r="P5814" s="24">
        <f>'ROTH 1.0'!O5814*'קובץ טיוטה'!$D$10</f>
        <v>13751.286857536448</v>
      </c>
      <c r="Q5814" s="24">
        <f t="shared" si="903"/>
        <v>10151.286857536448</v>
      </c>
      <c r="R5814" s="24">
        <f t="shared" si="912"/>
        <v>0</v>
      </c>
      <c r="S5814" s="24">
        <f t="shared" si="905"/>
        <v>10151.286857536448</v>
      </c>
      <c r="T5814" s="24">
        <f t="shared" si="906"/>
        <v>0</v>
      </c>
      <c r="U5814" s="24" t="str">
        <f t="shared" si="907"/>
        <v>drain</v>
      </c>
      <c r="W5814" s="24">
        <f t="shared" si="910"/>
        <v>0</v>
      </c>
      <c r="X5814" s="24">
        <f t="shared" si="908"/>
        <v>0</v>
      </c>
      <c r="Y5814" s="24">
        <f t="shared" si="911"/>
        <v>0</v>
      </c>
      <c r="AA5814" s="24">
        <f t="shared" si="909"/>
        <v>10151.286857536448</v>
      </c>
      <c r="AC5814" s="24">
        <f t="shared" si="904"/>
        <v>0</v>
      </c>
    </row>
    <row r="5815" x14ac:dyDescent="0.2">
      <c r="L5815" s="25">
        <v>5810</v>
      </c>
      <c r="M5815" s="29">
        <v>0</v>
      </c>
      <c r="O5815" s="25">
        <v>5810</v>
      </c>
      <c r="P5815" s="24">
        <f>'ROTH 1.0'!O5815*'קובץ טיוטה'!$D$10</f>
        <v>13502.393153703386</v>
      </c>
      <c r="Q5815" s="25">
        <f t="shared" si="903"/>
        <v>9902.3931537033859</v>
      </c>
      <c r="R5815" s="24">
        <f t="shared" si="912"/>
        <v>0</v>
      </c>
      <c r="S5815" s="25">
        <f t="shared" si="905"/>
        <v>9902.3931537033859</v>
      </c>
      <c r="T5815" s="25">
        <f t="shared" si="906"/>
        <v>0</v>
      </c>
      <c r="U5815" s="25" t="str">
        <f t="shared" si="907"/>
        <v>drain</v>
      </c>
      <c r="W5815" s="25">
        <f t="shared" si="910"/>
        <v>0</v>
      </c>
      <c r="X5815" s="25">
        <f t="shared" si="908"/>
        <v>0</v>
      </c>
      <c r="Y5815" s="25">
        <f t="shared" si="911"/>
        <v>0</v>
      </c>
      <c r="AA5815" s="25">
        <f t="shared" si="909"/>
        <v>9902.3931537033859</v>
      </c>
      <c r="AC5815" s="25">
        <f t="shared" si="904"/>
        <v>0</v>
      </c>
    </row>
    <row r="5816" x14ac:dyDescent="0.2">
      <c r="L5816" s="24">
        <v>5811</v>
      </c>
      <c r="M5816" s="28">
        <v>0</v>
      </c>
      <c r="O5816" s="24">
        <v>5811</v>
      </c>
      <c r="P5816" s="24">
        <f>'ROTH 1.0'!O5816*'קובץ טיוטה'!$D$10</f>
        <v>13074.146749981301</v>
      </c>
      <c r="Q5816" s="24">
        <f t="shared" si="903"/>
        <v>9474.1467499813007</v>
      </c>
      <c r="R5816" s="24">
        <f t="shared" si="912"/>
        <v>0</v>
      </c>
      <c r="S5816" s="24">
        <f t="shared" si="905"/>
        <v>9474.1467499813007</v>
      </c>
      <c r="T5816" s="24">
        <f t="shared" si="906"/>
        <v>0</v>
      </c>
      <c r="U5816" s="24" t="str">
        <f t="shared" si="907"/>
        <v>drain</v>
      </c>
      <c r="W5816" s="24">
        <f t="shared" si="910"/>
        <v>0</v>
      </c>
      <c r="X5816" s="24">
        <f t="shared" si="908"/>
        <v>0</v>
      </c>
      <c r="Y5816" s="24">
        <f t="shared" si="911"/>
        <v>0</v>
      </c>
      <c r="AA5816" s="24">
        <f t="shared" si="909"/>
        <v>9474.1467499813007</v>
      </c>
      <c r="AC5816" s="24">
        <f t="shared" si="904"/>
        <v>0</v>
      </c>
    </row>
    <row r="5817" x14ac:dyDescent="0.2">
      <c r="L5817" s="25">
        <v>5812</v>
      </c>
      <c r="M5817" s="29">
        <v>0</v>
      </c>
      <c r="O5817" s="25">
        <v>5812</v>
      </c>
      <c r="P5817" s="24">
        <f>'ROTH 1.0'!O5817*'קובץ טיוטה'!$D$10</f>
        <v>12804.805542272155</v>
      </c>
      <c r="Q5817" s="25">
        <f t="shared" si="903"/>
        <v>9204.8055422721554</v>
      </c>
      <c r="R5817" s="24">
        <f t="shared" si="912"/>
        <v>0</v>
      </c>
      <c r="S5817" s="25">
        <f t="shared" si="905"/>
        <v>9204.8055422721554</v>
      </c>
      <c r="T5817" s="25">
        <f t="shared" si="906"/>
        <v>0</v>
      </c>
      <c r="U5817" s="25" t="str">
        <f t="shared" si="907"/>
        <v>drain</v>
      </c>
      <c r="W5817" s="25">
        <f t="shared" si="910"/>
        <v>0</v>
      </c>
      <c r="X5817" s="25">
        <f t="shared" si="908"/>
        <v>0</v>
      </c>
      <c r="Y5817" s="25">
        <f t="shared" si="911"/>
        <v>0</v>
      </c>
      <c r="AA5817" s="25">
        <f t="shared" si="909"/>
        <v>9204.8055422721554</v>
      </c>
      <c r="AC5817" s="25">
        <f t="shared" si="904"/>
        <v>0</v>
      </c>
    </row>
    <row r="5818" x14ac:dyDescent="0.2">
      <c r="L5818" s="24">
        <v>5813</v>
      </c>
      <c r="M5818" s="28">
        <v>0</v>
      </c>
      <c r="O5818" s="24">
        <v>5813</v>
      </c>
      <c r="P5818" s="24">
        <f>'ROTH 1.0'!O5818*'קובץ טיוטה'!$D$10</f>
        <v>12820.965127594889</v>
      </c>
      <c r="Q5818" s="24">
        <f t="shared" si="903"/>
        <v>9220.9651275948891</v>
      </c>
      <c r="R5818" s="24">
        <f t="shared" si="912"/>
        <v>0</v>
      </c>
      <c r="S5818" s="24">
        <f t="shared" si="905"/>
        <v>9220.9651275948891</v>
      </c>
      <c r="T5818" s="24">
        <f t="shared" si="906"/>
        <v>0</v>
      </c>
      <c r="U5818" s="24" t="str">
        <f t="shared" si="907"/>
        <v>drain</v>
      </c>
      <c r="W5818" s="24">
        <f t="shared" si="910"/>
        <v>0</v>
      </c>
      <c r="X5818" s="24">
        <f t="shared" si="908"/>
        <v>0</v>
      </c>
      <c r="Y5818" s="24">
        <f t="shared" si="911"/>
        <v>0</v>
      </c>
      <c r="AA5818" s="24">
        <f t="shared" si="909"/>
        <v>9220.9651275948891</v>
      </c>
      <c r="AC5818" s="24">
        <f t="shared" si="904"/>
        <v>0</v>
      </c>
    </row>
    <row r="5819" x14ac:dyDescent="0.2">
      <c r="L5819" s="25">
        <v>5814</v>
      </c>
      <c r="M5819" s="29">
        <v>0</v>
      </c>
      <c r="O5819" s="25">
        <v>5814</v>
      </c>
      <c r="P5819" s="24">
        <f>'ROTH 1.0'!O5819*'קובץ טיוטה'!$D$10</f>
        <v>12873.711078589642</v>
      </c>
      <c r="Q5819" s="25">
        <f t="shared" si="903"/>
        <v>9273.7110785896421</v>
      </c>
      <c r="R5819" s="24">
        <f t="shared" si="912"/>
        <v>0</v>
      </c>
      <c r="S5819" s="25">
        <f t="shared" si="905"/>
        <v>9273.7110785896421</v>
      </c>
      <c r="T5819" s="25">
        <f t="shared" si="906"/>
        <v>0</v>
      </c>
      <c r="U5819" s="25" t="str">
        <f t="shared" si="907"/>
        <v>drain</v>
      </c>
      <c r="W5819" s="25">
        <f t="shared" si="910"/>
        <v>0</v>
      </c>
      <c r="X5819" s="25">
        <f t="shared" si="908"/>
        <v>0</v>
      </c>
      <c r="Y5819" s="25">
        <f t="shared" si="911"/>
        <v>0</v>
      </c>
      <c r="AA5819" s="25">
        <f t="shared" si="909"/>
        <v>9273.7110785896421</v>
      </c>
      <c r="AC5819" s="25">
        <f t="shared" si="904"/>
        <v>0</v>
      </c>
    </row>
    <row r="5820" x14ac:dyDescent="0.2">
      <c r="L5820" s="24">
        <v>5815</v>
      </c>
      <c r="M5820" s="28">
        <v>0.139600061</v>
      </c>
      <c r="O5820" s="24">
        <v>5815</v>
      </c>
      <c r="P5820" s="24">
        <f>'ROTH 1.0'!O5820*'קובץ טיוטה'!$D$10</f>
        <v>13450.548003309781</v>
      </c>
      <c r="Q5820" s="24">
        <f t="shared" si="903"/>
        <v>9850.5480033097811</v>
      </c>
      <c r="R5820" s="24">
        <f t="shared" si="912"/>
        <v>9492.8041479999993</v>
      </c>
      <c r="S5820" s="24">
        <f t="shared" si="905"/>
        <v>357.74385530978179</v>
      </c>
      <c r="T5820" s="24">
        <f t="shared" si="906"/>
        <v>0</v>
      </c>
      <c r="U5820" s="24" t="str">
        <f t="shared" si="907"/>
        <v>drain</v>
      </c>
      <c r="W5820" s="24">
        <f t="shared" si="910"/>
        <v>0</v>
      </c>
      <c r="X5820" s="24">
        <f t="shared" si="908"/>
        <v>0</v>
      </c>
      <c r="Y5820" s="24">
        <f t="shared" si="911"/>
        <v>0</v>
      </c>
      <c r="AA5820" s="24">
        <f t="shared" si="909"/>
        <v>357.74385530978179</v>
      </c>
      <c r="AC5820" s="24">
        <f t="shared" si="904"/>
        <v>0</v>
      </c>
    </row>
    <row r="5821" x14ac:dyDescent="0.2">
      <c r="L5821" s="25">
        <v>5816</v>
      </c>
      <c r="M5821" s="29">
        <v>0.34001885100000001</v>
      </c>
      <c r="O5821" s="25">
        <v>5816</v>
      </c>
      <c r="P5821" s="24">
        <f>'ROTH 1.0'!O5821*'קובץ טיוטה'!$D$10</f>
        <v>14908.717605959535</v>
      </c>
      <c r="Q5821" s="25">
        <f t="shared" si="903"/>
        <v>11308.717605959535</v>
      </c>
      <c r="R5821" s="24">
        <f t="shared" si="912"/>
        <v>23121.281867999998</v>
      </c>
      <c r="S5821" s="25">
        <f t="shared" si="905"/>
        <v>0</v>
      </c>
      <c r="T5821" s="25">
        <f t="shared" si="906"/>
        <v>11812.564262040463</v>
      </c>
      <c r="U5821" s="25" t="str">
        <f t="shared" si="907"/>
        <v>charge</v>
      </c>
      <c r="W5821" s="25">
        <f t="shared" si="910"/>
        <v>10631.307835836416</v>
      </c>
      <c r="X5821" s="25">
        <f t="shared" si="908"/>
        <v>10631.307835836416</v>
      </c>
      <c r="Y5821" s="25">
        <f t="shared" si="911"/>
        <v>0</v>
      </c>
      <c r="AA5821" s="25">
        <f t="shared" si="909"/>
        <v>0</v>
      </c>
      <c r="AC5821" s="25">
        <f t="shared" si="904"/>
        <v>1181.2564262040469</v>
      </c>
    </row>
    <row r="5822" x14ac:dyDescent="0.2">
      <c r="L5822" s="24">
        <v>5817</v>
      </c>
      <c r="M5822" s="28">
        <v>0.57784755500000007</v>
      </c>
      <c r="O5822" s="24">
        <v>5817</v>
      </c>
      <c r="P5822" s="24">
        <f>'ROTH 1.0'!O5822*'קובץ טיוטה'!$D$10</f>
        <v>16026.202262919802</v>
      </c>
      <c r="Q5822" s="24">
        <f t="shared" si="903"/>
        <v>12426.202262919802</v>
      </c>
      <c r="R5822" s="24">
        <f t="shared" si="912"/>
        <v>39293.633740000005</v>
      </c>
      <c r="S5822" s="24">
        <f t="shared" si="905"/>
        <v>0</v>
      </c>
      <c r="T5822" s="24">
        <f t="shared" si="906"/>
        <v>26867.431477080201</v>
      </c>
      <c r="U5822" s="24" t="str">
        <f t="shared" si="907"/>
        <v>charge</v>
      </c>
      <c r="W5822" s="24">
        <f t="shared" si="910"/>
        <v>24180.688329372184</v>
      </c>
      <c r="X5822" s="24">
        <f t="shared" si="908"/>
        <v>34811.996165208599</v>
      </c>
      <c r="Y5822" s="24">
        <f t="shared" si="911"/>
        <v>0</v>
      </c>
      <c r="AA5822" s="24">
        <f t="shared" si="909"/>
        <v>0</v>
      </c>
      <c r="AC5822" s="24">
        <f t="shared" si="904"/>
        <v>2686.7431477080172</v>
      </c>
    </row>
    <row r="5823" x14ac:dyDescent="0.2">
      <c r="L5823" s="25">
        <v>5818</v>
      </c>
      <c r="M5823" s="29">
        <v>0.66102319900000006</v>
      </c>
      <c r="O5823" s="25">
        <v>5818</v>
      </c>
      <c r="P5823" s="24">
        <f>'ROTH 1.0'!O5823*'קובץ טיוטה'!$D$10</f>
        <v>16672.448844429626</v>
      </c>
      <c r="Q5823" s="25">
        <f t="shared" si="903"/>
        <v>13072.448844429626</v>
      </c>
      <c r="R5823" s="24">
        <f t="shared" si="912"/>
        <v>44949.577532000003</v>
      </c>
      <c r="S5823" s="25">
        <f t="shared" si="905"/>
        <v>0</v>
      </c>
      <c r="T5823" s="25">
        <f t="shared" si="906"/>
        <v>31877.128687570377</v>
      </c>
      <c r="U5823" s="25" t="str">
        <f t="shared" si="907"/>
        <v>charge</v>
      </c>
      <c r="W5823" s="25">
        <f t="shared" si="910"/>
        <v>28689.415818813337</v>
      </c>
      <c r="X5823" s="25">
        <f t="shared" si="908"/>
        <v>63501.411984021935</v>
      </c>
      <c r="Y5823" s="25">
        <f t="shared" si="911"/>
        <v>0</v>
      </c>
      <c r="AA5823" s="25">
        <f t="shared" si="909"/>
        <v>0</v>
      </c>
      <c r="AC5823" s="25">
        <f t="shared" si="904"/>
        <v>3187.7128687570403</v>
      </c>
    </row>
    <row r="5824" x14ac:dyDescent="0.2">
      <c r="L5824" s="24">
        <v>5819</v>
      </c>
      <c r="M5824" s="28">
        <v>0.690242892</v>
      </c>
      <c r="O5824" s="24">
        <v>5819</v>
      </c>
      <c r="P5824" s="24">
        <f>'ROTH 1.0'!O5824*'קובץ טיוטה'!$D$10</f>
        <v>17314.548290210339</v>
      </c>
      <c r="Q5824" s="24">
        <f t="shared" si="903"/>
        <v>13714.548290210339</v>
      </c>
      <c r="R5824" s="24">
        <f t="shared" si="912"/>
        <v>46936.516656</v>
      </c>
      <c r="S5824" s="24">
        <f t="shared" si="905"/>
        <v>0</v>
      </c>
      <c r="T5824" s="24">
        <f t="shared" si="906"/>
        <v>33221.96836578966</v>
      </c>
      <c r="U5824" s="24" t="str">
        <f t="shared" si="907"/>
        <v>charge</v>
      </c>
      <c r="W5824" s="24">
        <f t="shared" si="910"/>
        <v>14498.588015978065</v>
      </c>
      <c r="X5824" s="24">
        <f t="shared" si="908"/>
        <v>78000</v>
      </c>
      <c r="Y5824" s="24">
        <f t="shared" si="911"/>
        <v>0</v>
      </c>
      <c r="AA5824" s="24">
        <f t="shared" si="909"/>
        <v>0</v>
      </c>
      <c r="AC5824" s="24">
        <f t="shared" si="904"/>
        <v>18723.380349811596</v>
      </c>
    </row>
    <row r="5825" x14ac:dyDescent="0.2">
      <c r="L5825" s="25">
        <v>5820</v>
      </c>
      <c r="M5825" s="29">
        <v>0.722488931</v>
      </c>
      <c r="O5825" s="25">
        <v>5820</v>
      </c>
      <c r="P5825" s="24">
        <f>'ROTH 1.0'!O5825*'קובץ טיוטה'!$D$10</f>
        <v>17666.924470308972</v>
      </c>
      <c r="Q5825" s="25">
        <f t="shared" si="903"/>
        <v>14066.924470308972</v>
      </c>
      <c r="R5825" s="24">
        <f t="shared" si="912"/>
        <v>49129.247307999998</v>
      </c>
      <c r="S5825" s="25">
        <f t="shared" si="905"/>
        <v>0</v>
      </c>
      <c r="T5825" s="25">
        <f t="shared" si="906"/>
        <v>35062.322837691027</v>
      </c>
      <c r="U5825" s="25" t="str">
        <f t="shared" si="907"/>
        <v>charge</v>
      </c>
      <c r="W5825" s="25">
        <f t="shared" si="910"/>
        <v>0</v>
      </c>
      <c r="X5825" s="25">
        <f t="shared" si="908"/>
        <v>78000</v>
      </c>
      <c r="Y5825" s="25">
        <f t="shared" si="911"/>
        <v>0</v>
      </c>
      <c r="AA5825" s="25">
        <f t="shared" si="909"/>
        <v>0</v>
      </c>
      <c r="AC5825" s="25">
        <f t="shared" si="904"/>
        <v>35062.322837691027</v>
      </c>
    </row>
    <row r="5826" x14ac:dyDescent="0.2">
      <c r="L5826" s="24">
        <v>5821</v>
      </c>
      <c r="M5826" s="28">
        <v>0.73531454699999999</v>
      </c>
      <c r="O5826" s="24">
        <v>5821</v>
      </c>
      <c r="P5826" s="24">
        <f>'ROTH 1.0'!O5826*'קובץ טיוטה'!$D$10</f>
        <v>18093.328696334207</v>
      </c>
      <c r="Q5826" s="24">
        <f t="shared" si="903"/>
        <v>14493.328696334207</v>
      </c>
      <c r="R5826" s="24">
        <f t="shared" si="912"/>
        <v>50001.389195999996</v>
      </c>
      <c r="S5826" s="24">
        <f t="shared" si="905"/>
        <v>0</v>
      </c>
      <c r="T5826" s="24">
        <f t="shared" si="906"/>
        <v>35508.060499665793</v>
      </c>
      <c r="U5826" s="24" t="str">
        <f t="shared" si="907"/>
        <v>charge</v>
      </c>
      <c r="W5826" s="24">
        <f t="shared" si="910"/>
        <v>0</v>
      </c>
      <c r="X5826" s="24">
        <f t="shared" si="908"/>
        <v>78000</v>
      </c>
      <c r="Y5826" s="24">
        <f t="shared" si="911"/>
        <v>0</v>
      </c>
      <c r="AA5826" s="24">
        <f t="shared" si="909"/>
        <v>0</v>
      </c>
      <c r="AC5826" s="24">
        <f t="shared" si="904"/>
        <v>35508.060499665793</v>
      </c>
    </row>
    <row r="5827" x14ac:dyDescent="0.2">
      <c r="L5827" s="25">
        <v>5822</v>
      </c>
      <c r="M5827" s="29">
        <v>0.74020327899999994</v>
      </c>
      <c r="O5827" s="25">
        <v>5822</v>
      </c>
      <c r="P5827" s="24">
        <f>'ROTH 1.0'!O5827*'קובץ טיוטה'!$D$10</f>
        <v>18627.715187066133</v>
      </c>
      <c r="Q5827" s="25">
        <f t="shared" si="903"/>
        <v>15027.715187066133</v>
      </c>
      <c r="R5827" s="24">
        <f t="shared" si="912"/>
        <v>50333.822971999994</v>
      </c>
      <c r="S5827" s="25">
        <f t="shared" si="905"/>
        <v>0</v>
      </c>
      <c r="T5827" s="25">
        <f t="shared" si="906"/>
        <v>35306.107784933862</v>
      </c>
      <c r="U5827" s="25" t="str">
        <f t="shared" si="907"/>
        <v>charge</v>
      </c>
      <c r="W5827" s="25">
        <f t="shared" si="910"/>
        <v>0</v>
      </c>
      <c r="X5827" s="25">
        <f t="shared" si="908"/>
        <v>78000</v>
      </c>
      <c r="Y5827" s="25">
        <f t="shared" si="911"/>
        <v>0</v>
      </c>
      <c r="AA5827" s="25">
        <f t="shared" si="909"/>
        <v>0</v>
      </c>
      <c r="AC5827" s="25">
        <f t="shared" si="904"/>
        <v>35306.107784933862</v>
      </c>
    </row>
    <row r="5828" x14ac:dyDescent="0.2">
      <c r="L5828" s="24">
        <v>5823</v>
      </c>
      <c r="M5828" s="28">
        <v>0.71884002300000005</v>
      </c>
      <c r="O5828" s="24">
        <v>5823</v>
      </c>
      <c r="P5828" s="24">
        <f>'ROTH 1.0'!O5828*'קובץ טיוטה'!$D$10</f>
        <v>18926.080566699067</v>
      </c>
      <c r="Q5828" s="24">
        <f t="shared" si="903"/>
        <v>15326.080566699067</v>
      </c>
      <c r="R5828" s="24">
        <f t="shared" si="912"/>
        <v>48881.121564000001</v>
      </c>
      <c r="S5828" s="24">
        <f t="shared" si="905"/>
        <v>0</v>
      </c>
      <c r="T5828" s="24">
        <f t="shared" si="906"/>
        <v>33555.040997300937</v>
      </c>
      <c r="U5828" s="24" t="str">
        <f t="shared" si="907"/>
        <v>charge</v>
      </c>
      <c r="W5828" s="24">
        <f t="shared" si="910"/>
        <v>0</v>
      </c>
      <c r="X5828" s="24">
        <f t="shared" si="908"/>
        <v>78000</v>
      </c>
      <c r="Y5828" s="24">
        <f t="shared" si="911"/>
        <v>0</v>
      </c>
      <c r="AA5828" s="24">
        <f t="shared" si="909"/>
        <v>0</v>
      </c>
      <c r="AC5828" s="24">
        <f t="shared" si="904"/>
        <v>33555.040997300937</v>
      </c>
    </row>
    <row r="5829" x14ac:dyDescent="0.2">
      <c r="L5829" s="25">
        <v>5824</v>
      </c>
      <c r="M5829" s="29">
        <v>0.68438011700000001</v>
      </c>
      <c r="O5829" s="25">
        <v>5824</v>
      </c>
      <c r="P5829" s="24">
        <f>'ROTH 1.0'!O5829*'קובץ טיוטה'!$D$10</f>
        <v>18894.632469277498</v>
      </c>
      <c r="Q5829" s="25">
        <f t="shared" si="903"/>
        <v>15294.632469277498</v>
      </c>
      <c r="R5829" s="24">
        <f t="shared" si="912"/>
        <v>46537.847955999998</v>
      </c>
      <c r="S5829" s="25">
        <f t="shared" si="905"/>
        <v>0</v>
      </c>
      <c r="T5829" s="25">
        <f t="shared" si="906"/>
        <v>31243.2154867225</v>
      </c>
      <c r="U5829" s="25" t="str">
        <f t="shared" si="907"/>
        <v>charge</v>
      </c>
      <c r="W5829" s="25">
        <f t="shared" si="910"/>
        <v>0</v>
      </c>
      <c r="X5829" s="25">
        <f t="shared" si="908"/>
        <v>78000</v>
      </c>
      <c r="Y5829" s="25">
        <f t="shared" si="911"/>
        <v>0</v>
      </c>
      <c r="AA5829" s="25">
        <f t="shared" si="909"/>
        <v>0</v>
      </c>
      <c r="AC5829" s="25">
        <f t="shared" si="904"/>
        <v>31243.2154867225</v>
      </c>
    </row>
    <row r="5830" x14ac:dyDescent="0.2">
      <c r="L5830" s="24">
        <v>5825</v>
      </c>
      <c r="M5830" s="28">
        <v>0.52756808099999997</v>
      </c>
      <c r="O5830" s="24">
        <v>5825</v>
      </c>
      <c r="P5830" s="24">
        <f>'ROTH 1.0'!O5830*'קובץ טיוטה'!$D$10</f>
        <v>18485.917260007642</v>
      </c>
      <c r="Q5830" s="24">
        <f t="shared" ref="Q5830:Q5893" si="913">P5830-$H$8*$H$9</f>
        <v>14885.917260007642</v>
      </c>
      <c r="R5830" s="24">
        <f t="shared" si="912"/>
        <v>35874.629507999998</v>
      </c>
      <c r="S5830" s="24">
        <f t="shared" si="905"/>
        <v>0</v>
      </c>
      <c r="T5830" s="24">
        <f t="shared" si="906"/>
        <v>20988.712247992356</v>
      </c>
      <c r="U5830" s="24" t="str">
        <f t="shared" si="907"/>
        <v>charge</v>
      </c>
      <c r="W5830" s="24">
        <f t="shared" si="910"/>
        <v>0</v>
      </c>
      <c r="X5830" s="24">
        <f t="shared" si="908"/>
        <v>78000</v>
      </c>
      <c r="Y5830" s="24">
        <f t="shared" si="911"/>
        <v>0</v>
      </c>
      <c r="AA5830" s="24">
        <f t="shared" si="909"/>
        <v>0</v>
      </c>
      <c r="AC5830" s="24">
        <f t="shared" ref="AC5830:AC5893" si="914">IF(U5830="charge",(T5830-W5830),0)</f>
        <v>20988.712247992356</v>
      </c>
    </row>
    <row r="5831" x14ac:dyDescent="0.2">
      <c r="L5831" s="25">
        <v>5826</v>
      </c>
      <c r="M5831" s="29">
        <v>0.16528664900000001</v>
      </c>
      <c r="O5831" s="25">
        <v>5826</v>
      </c>
      <c r="P5831" s="24">
        <f>'ROTH 1.0'!O5831*'קובץ טיוטה'!$D$10</f>
        <v>17953.54235496185</v>
      </c>
      <c r="Q5831" s="25">
        <f t="shared" si="913"/>
        <v>14353.54235496185</v>
      </c>
      <c r="R5831" s="24">
        <f t="shared" si="912"/>
        <v>11239.492132000001</v>
      </c>
      <c r="S5831" s="25">
        <f t="shared" ref="S5831:S5894" si="915">IF(Q5831&gt;R5831,Q5831-R5831,0)</f>
        <v>3114.0502229618487</v>
      </c>
      <c r="T5831" s="25">
        <f t="shared" ref="T5831:T5894" si="916">IF(R5831&gt;Q5831,R5831-Q5831,0)</f>
        <v>0</v>
      </c>
      <c r="U5831" s="25" t="str">
        <f t="shared" ref="U5831:U5894" si="917">IF(Q5831&gt;R5831,"drain","charge")</f>
        <v>drain</v>
      </c>
      <c r="W5831" s="25">
        <f t="shared" si="910"/>
        <v>0</v>
      </c>
      <c r="X5831" s="25">
        <f t="shared" ref="X5831:X5894" si="918">IF(X5830+T5831&gt;$H$11,$H$11,IF(U5831="charge",X5830+(T5831*$H$12),IF((X5830-S5831)&gt;0,X5830-S5831,0)))</f>
        <v>74885.949777038157</v>
      </c>
      <c r="Y5831" s="25">
        <f t="shared" si="911"/>
        <v>3114.0502229618432</v>
      </c>
      <c r="AA5831" s="25">
        <f t="shared" ref="AA5831:AA5894" si="919">S5831-Y5831</f>
        <v>5.4569682106375694E-12</v>
      </c>
      <c r="AC5831" s="25">
        <f t="shared" si="914"/>
        <v>0</v>
      </c>
    </row>
    <row r="5832" x14ac:dyDescent="0.2">
      <c r="L5832" s="24">
        <v>5827</v>
      </c>
      <c r="M5832" s="28">
        <v>0</v>
      </c>
      <c r="O5832" s="24">
        <v>5827</v>
      </c>
      <c r="P5832" s="24">
        <f>'ROTH 1.0'!O5832*'קובץ טיוטה'!$D$10</f>
        <v>17227.168248934042</v>
      </c>
      <c r="Q5832" s="24">
        <f t="shared" si="913"/>
        <v>13627.168248934042</v>
      </c>
      <c r="R5832" s="24">
        <f t="shared" si="912"/>
        <v>0</v>
      </c>
      <c r="S5832" s="24">
        <f t="shared" si="915"/>
        <v>13627.168248934042</v>
      </c>
      <c r="T5832" s="24">
        <f t="shared" si="916"/>
        <v>0</v>
      </c>
      <c r="U5832" s="24" t="str">
        <f t="shared" si="917"/>
        <v>drain</v>
      </c>
      <c r="W5832" s="24">
        <f t="shared" ref="W5832:W5895" si="920">IF(X5832&gt;=X5831,(X5832-X5831),0)</f>
        <v>0</v>
      </c>
      <c r="X5832" s="24">
        <f t="shared" si="918"/>
        <v>61258.781528104111</v>
      </c>
      <c r="Y5832" s="24">
        <f t="shared" ref="Y5832:Y5895" si="921">IF(U5832="drain",X5831-X5832,0)</f>
        <v>13627.168248934046</v>
      </c>
      <c r="AA5832" s="24">
        <f t="shared" si="919"/>
        <v>0</v>
      </c>
      <c r="AC5832" s="24">
        <f t="shared" si="914"/>
        <v>0</v>
      </c>
    </row>
    <row r="5833" x14ac:dyDescent="0.2">
      <c r="L5833" s="25">
        <v>5828</v>
      </c>
      <c r="M5833" s="29">
        <v>0</v>
      </c>
      <c r="O5833" s="25">
        <v>5828</v>
      </c>
      <c r="P5833" s="24">
        <f>'ROTH 1.0'!O5833*'קובץ טיוטה'!$D$10</f>
        <v>17479.994678036172</v>
      </c>
      <c r="Q5833" s="25">
        <f t="shared" si="913"/>
        <v>13879.994678036172</v>
      </c>
      <c r="R5833" s="24">
        <f t="shared" si="912"/>
        <v>0</v>
      </c>
      <c r="S5833" s="25">
        <f t="shared" si="915"/>
        <v>13879.994678036172</v>
      </c>
      <c r="T5833" s="25">
        <f t="shared" si="916"/>
        <v>0</v>
      </c>
      <c r="U5833" s="25" t="str">
        <f t="shared" si="917"/>
        <v>drain</v>
      </c>
      <c r="W5833" s="25">
        <f t="shared" si="920"/>
        <v>0</v>
      </c>
      <c r="X5833" s="25">
        <f t="shared" si="918"/>
        <v>47378.78685006794</v>
      </c>
      <c r="Y5833" s="25">
        <f t="shared" si="921"/>
        <v>13879.994678036172</v>
      </c>
      <c r="AA5833" s="25">
        <f t="shared" si="919"/>
        <v>0</v>
      </c>
      <c r="AC5833" s="25">
        <f t="shared" si="914"/>
        <v>0</v>
      </c>
    </row>
    <row r="5834" x14ac:dyDescent="0.2">
      <c r="L5834" s="24">
        <v>5829</v>
      </c>
      <c r="M5834" s="28">
        <v>0</v>
      </c>
      <c r="O5834" s="24">
        <v>5829</v>
      </c>
      <c r="P5834" s="24">
        <f>'ROTH 1.0'!O5834*'קובץ טיוטה'!$D$10</f>
        <v>17245.129023362162</v>
      </c>
      <c r="Q5834" s="24">
        <f t="shared" si="913"/>
        <v>13645.129023362162</v>
      </c>
      <c r="R5834" s="24">
        <f t="shared" si="912"/>
        <v>0</v>
      </c>
      <c r="S5834" s="24">
        <f t="shared" si="915"/>
        <v>13645.129023362162</v>
      </c>
      <c r="T5834" s="24">
        <f t="shared" si="916"/>
        <v>0</v>
      </c>
      <c r="U5834" s="24" t="str">
        <f t="shared" si="917"/>
        <v>drain</v>
      </c>
      <c r="W5834" s="24">
        <f t="shared" si="920"/>
        <v>0</v>
      </c>
      <c r="X5834" s="24">
        <f t="shared" si="918"/>
        <v>33733.657826705778</v>
      </c>
      <c r="Y5834" s="24">
        <f t="shared" si="921"/>
        <v>13645.129023362162</v>
      </c>
      <c r="AA5834" s="24">
        <f t="shared" si="919"/>
        <v>0</v>
      </c>
      <c r="AC5834" s="24">
        <f t="shared" si="914"/>
        <v>0</v>
      </c>
    </row>
    <row r="5835" x14ac:dyDescent="0.2">
      <c r="L5835" s="25">
        <v>5830</v>
      </c>
      <c r="M5835" s="29">
        <v>0</v>
      </c>
      <c r="O5835" s="25">
        <v>5830</v>
      </c>
      <c r="P5835" s="24">
        <f>'ROTH 1.0'!O5835*'קובץ טיוטה'!$D$10</f>
        <v>16513.83637562874</v>
      </c>
      <c r="Q5835" s="25">
        <f t="shared" si="913"/>
        <v>12913.83637562874</v>
      </c>
      <c r="R5835" s="24">
        <f t="shared" si="912"/>
        <v>0</v>
      </c>
      <c r="S5835" s="25">
        <f t="shared" si="915"/>
        <v>12913.83637562874</v>
      </c>
      <c r="T5835" s="25">
        <f t="shared" si="916"/>
        <v>0</v>
      </c>
      <c r="U5835" s="25" t="str">
        <f t="shared" si="917"/>
        <v>drain</v>
      </c>
      <c r="W5835" s="25">
        <f t="shared" si="920"/>
        <v>0</v>
      </c>
      <c r="X5835" s="25">
        <f t="shared" si="918"/>
        <v>20819.821451077038</v>
      </c>
      <c r="Y5835" s="25">
        <f t="shared" si="921"/>
        <v>12913.83637562874</v>
      </c>
      <c r="AA5835" s="25">
        <f t="shared" si="919"/>
        <v>0</v>
      </c>
      <c r="AC5835" s="25">
        <f t="shared" si="914"/>
        <v>0</v>
      </c>
    </row>
    <row r="5836" x14ac:dyDescent="0.2">
      <c r="L5836" s="24">
        <v>5831</v>
      </c>
      <c r="M5836" s="28">
        <v>0</v>
      </c>
      <c r="O5836" s="24">
        <v>5831</v>
      </c>
      <c r="P5836" s="24">
        <f>'ROTH 1.0'!O5836*'קובץ טיוטה'!$D$10</f>
        <v>15584.942379836666</v>
      </c>
      <c r="Q5836" s="24">
        <f t="shared" si="913"/>
        <v>11984.942379836666</v>
      </c>
      <c r="R5836" s="24">
        <f t="shared" si="912"/>
        <v>0</v>
      </c>
      <c r="S5836" s="24">
        <f t="shared" si="915"/>
        <v>11984.942379836666</v>
      </c>
      <c r="T5836" s="24">
        <f t="shared" si="916"/>
        <v>0</v>
      </c>
      <c r="U5836" s="24" t="str">
        <f t="shared" si="917"/>
        <v>drain</v>
      </c>
      <c r="W5836" s="24">
        <f t="shared" si="920"/>
        <v>0</v>
      </c>
      <c r="X5836" s="24">
        <f t="shared" si="918"/>
        <v>8834.8790712403716</v>
      </c>
      <c r="Y5836" s="24">
        <f t="shared" si="921"/>
        <v>11984.942379836666</v>
      </c>
      <c r="AA5836" s="24">
        <f t="shared" si="919"/>
        <v>0</v>
      </c>
      <c r="AC5836" s="24">
        <f t="shared" si="914"/>
        <v>0</v>
      </c>
    </row>
    <row r="5837" x14ac:dyDescent="0.2">
      <c r="L5837" s="25">
        <v>5832</v>
      </c>
      <c r="M5837" s="29">
        <v>0</v>
      </c>
      <c r="O5837" s="25">
        <v>5832</v>
      </c>
      <c r="P5837" s="24">
        <f>'ROTH 1.0'!O5837*'קובץ טיוטה'!$D$10</f>
        <v>14471.200546033442</v>
      </c>
      <c r="Q5837" s="25">
        <f t="shared" si="913"/>
        <v>10871.200546033442</v>
      </c>
      <c r="R5837" s="24">
        <f t="shared" si="912"/>
        <v>0</v>
      </c>
      <c r="S5837" s="25">
        <f t="shared" si="915"/>
        <v>10871.200546033442</v>
      </c>
      <c r="T5837" s="25">
        <f t="shared" si="916"/>
        <v>0</v>
      </c>
      <c r="U5837" s="25" t="str">
        <f t="shared" si="917"/>
        <v>drain</v>
      </c>
      <c r="W5837" s="25">
        <f t="shared" si="920"/>
        <v>0</v>
      </c>
      <c r="X5837" s="25">
        <f t="shared" si="918"/>
        <v>0</v>
      </c>
      <c r="Y5837" s="25">
        <f t="shared" si="921"/>
        <v>8834.8790712403716</v>
      </c>
      <c r="AA5837" s="25">
        <f t="shared" si="919"/>
        <v>2036.3214747930706</v>
      </c>
      <c r="AC5837" s="25">
        <f t="shared" si="914"/>
        <v>0</v>
      </c>
    </row>
    <row r="5838" x14ac:dyDescent="0.2">
      <c r="L5838" s="24">
        <v>5833</v>
      </c>
      <c r="M5838" s="28">
        <v>0</v>
      </c>
      <c r="O5838" s="24">
        <v>5833</v>
      </c>
      <c r="P5838" s="24">
        <f>'ROTH 1.0'!O5838*'קובץ טיוטה'!$D$10</f>
        <v>13457.994173611462</v>
      </c>
      <c r="Q5838" s="24">
        <f t="shared" si="913"/>
        <v>9857.9941736114615</v>
      </c>
      <c r="R5838" s="24">
        <f t="shared" si="912"/>
        <v>0</v>
      </c>
      <c r="S5838" s="24">
        <f t="shared" si="915"/>
        <v>9857.9941736114615</v>
      </c>
      <c r="T5838" s="24">
        <f t="shared" si="916"/>
        <v>0</v>
      </c>
      <c r="U5838" s="24" t="str">
        <f t="shared" si="917"/>
        <v>drain</v>
      </c>
      <c r="W5838" s="24">
        <f t="shared" si="920"/>
        <v>0</v>
      </c>
      <c r="X5838" s="24">
        <f t="shared" si="918"/>
        <v>0</v>
      </c>
      <c r="Y5838" s="24">
        <f t="shared" si="921"/>
        <v>0</v>
      </c>
      <c r="AA5838" s="24">
        <f t="shared" si="919"/>
        <v>9857.9941736114615</v>
      </c>
      <c r="AC5838" s="24">
        <f t="shared" si="914"/>
        <v>0</v>
      </c>
    </row>
    <row r="5839" x14ac:dyDescent="0.2">
      <c r="L5839" s="25">
        <v>5834</v>
      </c>
      <c r="M5839" s="29">
        <v>0</v>
      </c>
      <c r="O5839" s="25">
        <v>5834</v>
      </c>
      <c r="P5839" s="24">
        <f>'ROTH 1.0'!O5839*'קובץ טיוטה'!$D$10</f>
        <v>13139.77512175439</v>
      </c>
      <c r="Q5839" s="25">
        <f t="shared" si="913"/>
        <v>9539.7751217543901</v>
      </c>
      <c r="R5839" s="24">
        <f t="shared" si="912"/>
        <v>0</v>
      </c>
      <c r="S5839" s="25">
        <f t="shared" si="915"/>
        <v>9539.7751217543901</v>
      </c>
      <c r="T5839" s="25">
        <f t="shared" si="916"/>
        <v>0</v>
      </c>
      <c r="U5839" s="25" t="str">
        <f t="shared" si="917"/>
        <v>drain</v>
      </c>
      <c r="W5839" s="25">
        <f t="shared" si="920"/>
        <v>0</v>
      </c>
      <c r="X5839" s="25">
        <f t="shared" si="918"/>
        <v>0</v>
      </c>
      <c r="Y5839" s="25">
        <f t="shared" si="921"/>
        <v>0</v>
      </c>
      <c r="AA5839" s="25">
        <f t="shared" si="919"/>
        <v>9539.7751217543901</v>
      </c>
      <c r="AC5839" s="25">
        <f t="shared" si="914"/>
        <v>0</v>
      </c>
    </row>
    <row r="5840" x14ac:dyDescent="0.2">
      <c r="L5840" s="24">
        <v>5835</v>
      </c>
      <c r="M5840" s="28">
        <v>0</v>
      </c>
      <c r="O5840" s="24">
        <v>5835</v>
      </c>
      <c r="P5840" s="24">
        <f>'ROTH 1.0'!O5840*'קובץ טיוטה'!$D$10</f>
        <v>12701.87305293443</v>
      </c>
      <c r="Q5840" s="24">
        <f t="shared" si="913"/>
        <v>9101.8730529344302</v>
      </c>
      <c r="R5840" s="24">
        <f t="shared" ref="R5840:R5903" si="922">M5840*$H$7*0.85</f>
        <v>0</v>
      </c>
      <c r="S5840" s="24">
        <f t="shared" si="915"/>
        <v>9101.8730529344302</v>
      </c>
      <c r="T5840" s="24">
        <f t="shared" si="916"/>
        <v>0</v>
      </c>
      <c r="U5840" s="24" t="str">
        <f t="shared" si="917"/>
        <v>drain</v>
      </c>
      <c r="W5840" s="24">
        <f t="shared" si="920"/>
        <v>0</v>
      </c>
      <c r="X5840" s="24">
        <f t="shared" si="918"/>
        <v>0</v>
      </c>
      <c r="Y5840" s="24">
        <f t="shared" si="921"/>
        <v>0</v>
      </c>
      <c r="AA5840" s="24">
        <f t="shared" si="919"/>
        <v>9101.8730529344302</v>
      </c>
      <c r="AC5840" s="24">
        <f t="shared" si="914"/>
        <v>0</v>
      </c>
    </row>
    <row r="5841" x14ac:dyDescent="0.2">
      <c r="L5841" s="25">
        <v>5836</v>
      </c>
      <c r="M5841" s="29">
        <v>0</v>
      </c>
      <c r="O5841" s="25">
        <v>5836</v>
      </c>
      <c r="P5841" s="24">
        <f>'ROTH 1.0'!O5841*'קובץ טיוטה'!$D$10</f>
        <v>12551.887333201497</v>
      </c>
      <c r="Q5841" s="25">
        <f t="shared" si="913"/>
        <v>8951.8873332014973</v>
      </c>
      <c r="R5841" s="24">
        <f t="shared" si="922"/>
        <v>0</v>
      </c>
      <c r="S5841" s="25">
        <f t="shared" si="915"/>
        <v>8951.8873332014973</v>
      </c>
      <c r="T5841" s="25">
        <f t="shared" si="916"/>
        <v>0</v>
      </c>
      <c r="U5841" s="25" t="str">
        <f t="shared" si="917"/>
        <v>drain</v>
      </c>
      <c r="W5841" s="25">
        <f t="shared" si="920"/>
        <v>0</v>
      </c>
      <c r="X5841" s="25">
        <f t="shared" si="918"/>
        <v>0</v>
      </c>
      <c r="Y5841" s="25">
        <f t="shared" si="921"/>
        <v>0</v>
      </c>
      <c r="AA5841" s="25">
        <f t="shared" si="919"/>
        <v>8951.8873332014973</v>
      </c>
      <c r="AC5841" s="25">
        <f t="shared" si="914"/>
        <v>0</v>
      </c>
    </row>
    <row r="5842" x14ac:dyDescent="0.2">
      <c r="L5842" s="24">
        <v>5837</v>
      </c>
      <c r="M5842" s="28">
        <v>0</v>
      </c>
      <c r="O5842" s="24">
        <v>5837</v>
      </c>
      <c r="P5842" s="24">
        <f>'ROTH 1.0'!O5842*'קובץ טיוטה'!$D$10</f>
        <v>12529.969162358975</v>
      </c>
      <c r="Q5842" s="24">
        <f t="shared" si="913"/>
        <v>8929.9691623589752</v>
      </c>
      <c r="R5842" s="24">
        <f t="shared" si="922"/>
        <v>0</v>
      </c>
      <c r="S5842" s="24">
        <f t="shared" si="915"/>
        <v>8929.9691623589752</v>
      </c>
      <c r="T5842" s="24">
        <f t="shared" si="916"/>
        <v>0</v>
      </c>
      <c r="U5842" s="24" t="str">
        <f t="shared" si="917"/>
        <v>drain</v>
      </c>
      <c r="W5842" s="24">
        <f t="shared" si="920"/>
        <v>0</v>
      </c>
      <c r="X5842" s="24">
        <f t="shared" si="918"/>
        <v>0</v>
      </c>
      <c r="Y5842" s="24">
        <f t="shared" si="921"/>
        <v>0</v>
      </c>
      <c r="AA5842" s="24">
        <f t="shared" si="919"/>
        <v>8929.9691623589752</v>
      </c>
      <c r="AC5842" s="24">
        <f t="shared" si="914"/>
        <v>0</v>
      </c>
    </row>
    <row r="5843" x14ac:dyDescent="0.2">
      <c r="L5843" s="25">
        <v>5838</v>
      </c>
      <c r="M5843" s="29">
        <v>0</v>
      </c>
      <c r="O5843" s="25">
        <v>5838</v>
      </c>
      <c r="P5843" s="24">
        <f>'ROTH 1.0'!O5843*'קובץ טיוטה'!$D$10</f>
        <v>12719.256203125808</v>
      </c>
      <c r="Q5843" s="25">
        <f t="shared" si="913"/>
        <v>9119.2562031258076</v>
      </c>
      <c r="R5843" s="24">
        <f t="shared" si="922"/>
        <v>0</v>
      </c>
      <c r="S5843" s="25">
        <f t="shared" si="915"/>
        <v>9119.2562031258076</v>
      </c>
      <c r="T5843" s="25">
        <f t="shared" si="916"/>
        <v>0</v>
      </c>
      <c r="U5843" s="25" t="str">
        <f t="shared" si="917"/>
        <v>drain</v>
      </c>
      <c r="W5843" s="25">
        <f t="shared" si="920"/>
        <v>0</v>
      </c>
      <c r="X5843" s="25">
        <f t="shared" si="918"/>
        <v>0</v>
      </c>
      <c r="Y5843" s="25">
        <f t="shared" si="921"/>
        <v>0</v>
      </c>
      <c r="AA5843" s="25">
        <f t="shared" si="919"/>
        <v>9119.2562031258076</v>
      </c>
      <c r="AC5843" s="25">
        <f t="shared" si="914"/>
        <v>0</v>
      </c>
    </row>
    <row r="5844" x14ac:dyDescent="0.2">
      <c r="L5844" s="24">
        <v>5839</v>
      </c>
      <c r="M5844" s="28">
        <v>0.14583011199999998</v>
      </c>
      <c r="O5844" s="24">
        <v>5839</v>
      </c>
      <c r="P5844" s="24">
        <f>'ROTH 1.0'!O5844*'קובץ טיוטה'!$D$10</f>
        <v>13447.989852899431</v>
      </c>
      <c r="Q5844" s="24">
        <f t="shared" si="913"/>
        <v>9847.9898528994308</v>
      </c>
      <c r="R5844" s="24">
        <f t="shared" si="922"/>
        <v>9916.4476159999995</v>
      </c>
      <c r="S5844" s="24">
        <f t="shared" si="915"/>
        <v>0</v>
      </c>
      <c r="T5844" s="24">
        <f t="shared" si="916"/>
        <v>68.457763100568627</v>
      </c>
      <c r="U5844" s="24" t="str">
        <f t="shared" si="917"/>
        <v>charge</v>
      </c>
      <c r="W5844" s="24">
        <f t="shared" si="920"/>
        <v>61.611986790511764</v>
      </c>
      <c r="X5844" s="24">
        <f t="shared" si="918"/>
        <v>61.611986790511764</v>
      </c>
      <c r="Y5844" s="24">
        <f t="shared" si="921"/>
        <v>0</v>
      </c>
      <c r="AA5844" s="24">
        <f t="shared" si="919"/>
        <v>0</v>
      </c>
      <c r="AC5844" s="24">
        <f t="shared" si="914"/>
        <v>6.8457763100568627</v>
      </c>
    </row>
    <row r="5845" x14ac:dyDescent="0.2">
      <c r="L5845" s="25">
        <v>5840</v>
      </c>
      <c r="M5845" s="29">
        <v>0.40273700099999998</v>
      </c>
      <c r="O5845" s="25">
        <v>5840</v>
      </c>
      <c r="P5845" s="24">
        <f>'ROTH 1.0'!O5845*'קובץ טיוטה'!$D$10</f>
        <v>14574.51414110867</v>
      </c>
      <c r="Q5845" s="25">
        <f t="shared" si="913"/>
        <v>10974.51414110867</v>
      </c>
      <c r="R5845" s="24">
        <f t="shared" si="922"/>
        <v>27386.116067999996</v>
      </c>
      <c r="S5845" s="25">
        <f t="shared" si="915"/>
        <v>0</v>
      </c>
      <c r="T5845" s="25">
        <f t="shared" si="916"/>
        <v>16411.601926891326</v>
      </c>
      <c r="U5845" s="25" t="str">
        <f t="shared" si="917"/>
        <v>charge</v>
      </c>
      <c r="W5845" s="25">
        <f t="shared" si="920"/>
        <v>14770.441734202195</v>
      </c>
      <c r="X5845" s="25">
        <f t="shared" si="918"/>
        <v>14832.053720992706</v>
      </c>
      <c r="Y5845" s="25">
        <f t="shared" si="921"/>
        <v>0</v>
      </c>
      <c r="AA5845" s="25">
        <f t="shared" si="919"/>
        <v>0</v>
      </c>
      <c r="AC5845" s="25">
        <f t="shared" si="914"/>
        <v>1641.1601926891308</v>
      </c>
    </row>
    <row r="5846" x14ac:dyDescent="0.2">
      <c r="L5846" s="24">
        <v>5841</v>
      </c>
      <c r="M5846" s="28">
        <v>0.580778974</v>
      </c>
      <c r="O5846" s="24">
        <v>5841</v>
      </c>
      <c r="P5846" s="24">
        <f>'ROTH 1.0'!O5846*'קובץ טיוטה'!$D$10</f>
        <v>15894.594808465044</v>
      </c>
      <c r="Q5846" s="24">
        <f t="shared" si="913"/>
        <v>12294.594808465044</v>
      </c>
      <c r="R5846" s="24">
        <f t="shared" si="922"/>
        <v>39492.970232</v>
      </c>
      <c r="S5846" s="24">
        <f t="shared" si="915"/>
        <v>0</v>
      </c>
      <c r="T5846" s="24">
        <f t="shared" si="916"/>
        <v>27198.375423534955</v>
      </c>
      <c r="U5846" s="24" t="str">
        <f t="shared" si="917"/>
        <v>charge</v>
      </c>
      <c r="W5846" s="24">
        <f t="shared" si="920"/>
        <v>24478.537881181459</v>
      </c>
      <c r="X5846" s="24">
        <f t="shared" si="918"/>
        <v>39310.591602174165</v>
      </c>
      <c r="Y5846" s="24">
        <f t="shared" si="921"/>
        <v>0</v>
      </c>
      <c r="AA5846" s="24">
        <f t="shared" si="919"/>
        <v>0</v>
      </c>
      <c r="AC5846" s="24">
        <f t="shared" si="914"/>
        <v>2719.8375423534962</v>
      </c>
    </row>
    <row r="5847" x14ac:dyDescent="0.2">
      <c r="L5847" s="25">
        <v>5842</v>
      </c>
      <c r="M5847" s="29">
        <v>0.65569331600000003</v>
      </c>
      <c r="O5847" s="25">
        <v>5842</v>
      </c>
      <c r="P5847" s="24">
        <f>'ROTH 1.0'!O5847*'קובץ טיוטה'!$D$10</f>
        <v>16313.516265934402</v>
      </c>
      <c r="Q5847" s="25">
        <f t="shared" si="913"/>
        <v>12713.516265934402</v>
      </c>
      <c r="R5847" s="24">
        <f t="shared" si="922"/>
        <v>44587.145488000002</v>
      </c>
      <c r="S5847" s="25">
        <f t="shared" si="915"/>
        <v>0</v>
      </c>
      <c r="T5847" s="25">
        <f t="shared" si="916"/>
        <v>31873.6292220656</v>
      </c>
      <c r="U5847" s="25" t="str">
        <f t="shared" si="917"/>
        <v>charge</v>
      </c>
      <c r="W5847" s="25">
        <f t="shared" si="920"/>
        <v>28686.266299859031</v>
      </c>
      <c r="X5847" s="25">
        <f t="shared" si="918"/>
        <v>67996.857902033196</v>
      </c>
      <c r="Y5847" s="25">
        <f t="shared" si="921"/>
        <v>0</v>
      </c>
      <c r="AA5847" s="25">
        <f t="shared" si="919"/>
        <v>0</v>
      </c>
      <c r="AC5847" s="25">
        <f t="shared" si="914"/>
        <v>3187.3629222065683</v>
      </c>
    </row>
    <row r="5848" x14ac:dyDescent="0.2">
      <c r="L5848" s="24">
        <v>5843</v>
      </c>
      <c r="M5848" s="28">
        <v>0.71811825299999998</v>
      </c>
      <c r="O5848" s="24">
        <v>5843</v>
      </c>
      <c r="P5848" s="24">
        <f>'ROTH 1.0'!O5848*'קובץ טיוטה'!$D$10</f>
        <v>17030.213107415337</v>
      </c>
      <c r="Q5848" s="24">
        <f t="shared" si="913"/>
        <v>13430.213107415337</v>
      </c>
      <c r="R5848" s="24">
        <f t="shared" si="922"/>
        <v>48832.041204000001</v>
      </c>
      <c r="S5848" s="24">
        <f t="shared" si="915"/>
        <v>0</v>
      </c>
      <c r="T5848" s="24">
        <f t="shared" si="916"/>
        <v>35401.828096584664</v>
      </c>
      <c r="U5848" s="24" t="str">
        <f t="shared" si="917"/>
        <v>charge</v>
      </c>
      <c r="W5848" s="24">
        <f t="shared" si="920"/>
        <v>10003.142097966804</v>
      </c>
      <c r="X5848" s="24">
        <f t="shared" si="918"/>
        <v>78000</v>
      </c>
      <c r="Y5848" s="24">
        <f t="shared" si="921"/>
        <v>0</v>
      </c>
      <c r="AA5848" s="24">
        <f t="shared" si="919"/>
        <v>0</v>
      </c>
      <c r="AC5848" s="24">
        <f t="shared" si="914"/>
        <v>25398.685998617861</v>
      </c>
    </row>
    <row r="5849" x14ac:dyDescent="0.2">
      <c r="L5849" s="25">
        <v>5844</v>
      </c>
      <c r="M5849" s="29">
        <v>0.74828732099999995</v>
      </c>
      <c r="O5849" s="25">
        <v>5844</v>
      </c>
      <c r="P5849" s="24">
        <f>'ROTH 1.0'!O5849*'קובץ טיוטה'!$D$10</f>
        <v>17554.641125898397</v>
      </c>
      <c r="Q5849" s="25">
        <f t="shared" si="913"/>
        <v>13954.641125898397</v>
      </c>
      <c r="R5849" s="24">
        <f t="shared" si="922"/>
        <v>50883.537828</v>
      </c>
      <c r="S5849" s="25">
        <f t="shared" si="915"/>
        <v>0</v>
      </c>
      <c r="T5849" s="25">
        <f t="shared" si="916"/>
        <v>36928.8967021016</v>
      </c>
      <c r="U5849" s="25" t="str">
        <f t="shared" si="917"/>
        <v>charge</v>
      </c>
      <c r="W5849" s="25">
        <f t="shared" si="920"/>
        <v>0</v>
      </c>
      <c r="X5849" s="25">
        <f t="shared" si="918"/>
        <v>78000</v>
      </c>
      <c r="Y5849" s="25">
        <f t="shared" si="921"/>
        <v>0</v>
      </c>
      <c r="AA5849" s="25">
        <f t="shared" si="919"/>
        <v>0</v>
      </c>
      <c r="AC5849" s="25">
        <f t="shared" si="914"/>
        <v>36928.8967021016</v>
      </c>
    </row>
    <row r="5850" x14ac:dyDescent="0.2">
      <c r="L5850" s="24">
        <v>5845</v>
      </c>
      <c r="M5850" s="28">
        <v>0.769329437</v>
      </c>
      <c r="O5850" s="24">
        <v>5845</v>
      </c>
      <c r="P5850" s="24">
        <f>'ROTH 1.0'!O5850*'קובץ טיוטה'!$D$10</f>
        <v>18529.486751986929</v>
      </c>
      <c r="Q5850" s="24">
        <f t="shared" si="913"/>
        <v>14929.486751986929</v>
      </c>
      <c r="R5850" s="24">
        <f t="shared" si="922"/>
        <v>52314.401715999993</v>
      </c>
      <c r="S5850" s="24">
        <f t="shared" si="915"/>
        <v>0</v>
      </c>
      <c r="T5850" s="24">
        <f t="shared" si="916"/>
        <v>37384.914964013064</v>
      </c>
      <c r="U5850" s="24" t="str">
        <f t="shared" si="917"/>
        <v>charge</v>
      </c>
      <c r="W5850" s="24">
        <f t="shared" si="920"/>
        <v>0</v>
      </c>
      <c r="X5850" s="24">
        <f t="shared" si="918"/>
        <v>78000</v>
      </c>
      <c r="Y5850" s="24">
        <f t="shared" si="921"/>
        <v>0</v>
      </c>
      <c r="AA5850" s="24">
        <f t="shared" si="919"/>
        <v>0</v>
      </c>
      <c r="AC5850" s="24">
        <f t="shared" si="914"/>
        <v>37384.914964013064</v>
      </c>
    </row>
    <row r="5851" x14ac:dyDescent="0.2">
      <c r="L5851" s="25">
        <v>5846</v>
      </c>
      <c r="M5851" s="29">
        <v>0.75384487899999997</v>
      </c>
      <c r="O5851" s="25">
        <v>5846</v>
      </c>
      <c r="P5851" s="24">
        <f>'ROTH 1.0'!O5851*'קובץ טיוטה'!$D$10</f>
        <v>19217.301004514498</v>
      </c>
      <c r="Q5851" s="25">
        <f t="shared" si="913"/>
        <v>15617.301004514498</v>
      </c>
      <c r="R5851" s="24">
        <f t="shared" si="922"/>
        <v>51261.451771999993</v>
      </c>
      <c r="S5851" s="25">
        <f t="shared" si="915"/>
        <v>0</v>
      </c>
      <c r="T5851" s="25">
        <f t="shared" si="916"/>
        <v>35644.150767485495</v>
      </c>
      <c r="U5851" s="25" t="str">
        <f t="shared" si="917"/>
        <v>charge</v>
      </c>
      <c r="W5851" s="25">
        <f t="shared" si="920"/>
        <v>0</v>
      </c>
      <c r="X5851" s="25">
        <f t="shared" si="918"/>
        <v>78000</v>
      </c>
      <c r="Y5851" s="25">
        <f t="shared" si="921"/>
        <v>0</v>
      </c>
      <c r="AA5851" s="25">
        <f t="shared" si="919"/>
        <v>0</v>
      </c>
      <c r="AC5851" s="25">
        <f t="shared" si="914"/>
        <v>35644.150767485495</v>
      </c>
    </row>
    <row r="5852" x14ac:dyDescent="0.2">
      <c r="L5852" s="24">
        <v>5847</v>
      </c>
      <c r="M5852" s="28">
        <v>0.75618776700000001</v>
      </c>
      <c r="O5852" s="24">
        <v>5847</v>
      </c>
      <c r="P5852" s="24">
        <f>'ROTH 1.0'!O5852*'קובץ טיוטה'!$D$10</f>
        <v>19515.349552726053</v>
      </c>
      <c r="Q5852" s="24">
        <f t="shared" si="913"/>
        <v>15915.349552726053</v>
      </c>
      <c r="R5852" s="24">
        <f t="shared" si="922"/>
        <v>51420.768155999998</v>
      </c>
      <c r="S5852" s="24">
        <f t="shared" si="915"/>
        <v>0</v>
      </c>
      <c r="T5852" s="24">
        <f t="shared" si="916"/>
        <v>35505.418603273945</v>
      </c>
      <c r="U5852" s="24" t="str">
        <f t="shared" si="917"/>
        <v>charge</v>
      </c>
      <c r="W5852" s="24">
        <f t="shared" si="920"/>
        <v>0</v>
      </c>
      <c r="X5852" s="24">
        <f t="shared" si="918"/>
        <v>78000</v>
      </c>
      <c r="Y5852" s="24">
        <f t="shared" si="921"/>
        <v>0</v>
      </c>
      <c r="AA5852" s="24">
        <f t="shared" si="919"/>
        <v>0</v>
      </c>
      <c r="AC5852" s="24">
        <f t="shared" si="914"/>
        <v>35505.418603273945</v>
      </c>
    </row>
    <row r="5853" x14ac:dyDescent="0.2">
      <c r="L5853" s="25">
        <v>5848</v>
      </c>
      <c r="M5853" s="29">
        <v>0.71859776599999992</v>
      </c>
      <c r="O5853" s="25">
        <v>5848</v>
      </c>
      <c r="P5853" s="24">
        <f>'ROTH 1.0'!O5853*'קובץ טיוטה'!$D$10</f>
        <v>19324.915909735715</v>
      </c>
      <c r="Q5853" s="25">
        <f t="shared" si="913"/>
        <v>15724.915909735715</v>
      </c>
      <c r="R5853" s="24">
        <f t="shared" si="922"/>
        <v>48864.648087999994</v>
      </c>
      <c r="S5853" s="25">
        <f t="shared" si="915"/>
        <v>0</v>
      </c>
      <c r="T5853" s="25">
        <f t="shared" si="916"/>
        <v>33139.732178264283</v>
      </c>
      <c r="U5853" s="25" t="str">
        <f t="shared" si="917"/>
        <v>charge</v>
      </c>
      <c r="W5853" s="25">
        <f t="shared" si="920"/>
        <v>0</v>
      </c>
      <c r="X5853" s="25">
        <f t="shared" si="918"/>
        <v>78000</v>
      </c>
      <c r="Y5853" s="25">
        <f t="shared" si="921"/>
        <v>0</v>
      </c>
      <c r="AA5853" s="25">
        <f t="shared" si="919"/>
        <v>0</v>
      </c>
      <c r="AC5853" s="25">
        <f t="shared" si="914"/>
        <v>33139.732178264283</v>
      </c>
    </row>
    <row r="5854" x14ac:dyDescent="0.2">
      <c r="L5854" s="24">
        <v>5849</v>
      </c>
      <c r="M5854" s="28">
        <v>0.56964164900000003</v>
      </c>
      <c r="O5854" s="24">
        <v>5849</v>
      </c>
      <c r="P5854" s="24">
        <f>'ROTH 1.0'!O5854*'קובץ טיוטה'!$D$10</f>
        <v>18699.276809092509</v>
      </c>
      <c r="Q5854" s="24">
        <f t="shared" si="913"/>
        <v>15099.276809092509</v>
      </c>
      <c r="R5854" s="24">
        <f t="shared" si="922"/>
        <v>38735.632132000006</v>
      </c>
      <c r="S5854" s="24">
        <f t="shared" si="915"/>
        <v>0</v>
      </c>
      <c r="T5854" s="24">
        <f t="shared" si="916"/>
        <v>23636.355322907497</v>
      </c>
      <c r="U5854" s="24" t="str">
        <f t="shared" si="917"/>
        <v>charge</v>
      </c>
      <c r="W5854" s="24">
        <f t="shared" si="920"/>
        <v>0</v>
      </c>
      <c r="X5854" s="24">
        <f t="shared" si="918"/>
        <v>78000</v>
      </c>
      <c r="Y5854" s="24">
        <f t="shared" si="921"/>
        <v>0</v>
      </c>
      <c r="AA5854" s="24">
        <f t="shared" si="919"/>
        <v>0</v>
      </c>
      <c r="AC5854" s="24">
        <f t="shared" si="914"/>
        <v>23636.355322907497</v>
      </c>
    </row>
    <row r="5855" x14ac:dyDescent="0.2">
      <c r="L5855" s="25">
        <v>5850</v>
      </c>
      <c r="M5855" s="29">
        <v>0.17276757000000001</v>
      </c>
      <c r="O5855" s="25">
        <v>5850</v>
      </c>
      <c r="P5855" s="24">
        <f>'ROTH 1.0'!O5855*'קובץ טיוטה'!$D$10</f>
        <v>17909.363967129684</v>
      </c>
      <c r="Q5855" s="25">
        <f t="shared" si="913"/>
        <v>14309.363967129684</v>
      </c>
      <c r="R5855" s="24">
        <f t="shared" si="922"/>
        <v>11748.19476</v>
      </c>
      <c r="S5855" s="25">
        <f t="shared" si="915"/>
        <v>2561.1692071296839</v>
      </c>
      <c r="T5855" s="25">
        <f t="shared" si="916"/>
        <v>0</v>
      </c>
      <c r="U5855" s="25" t="str">
        <f t="shared" si="917"/>
        <v>drain</v>
      </c>
      <c r="W5855" s="25">
        <f t="shared" si="920"/>
        <v>0</v>
      </c>
      <c r="X5855" s="25">
        <f t="shared" si="918"/>
        <v>75438.830792870314</v>
      </c>
      <c r="Y5855" s="25">
        <f t="shared" si="921"/>
        <v>2561.1692071296857</v>
      </c>
      <c r="AA5855" s="25">
        <f t="shared" si="919"/>
        <v>0</v>
      </c>
      <c r="AC5855" s="25">
        <f t="shared" si="914"/>
        <v>0</v>
      </c>
    </row>
    <row r="5856" x14ac:dyDescent="0.2">
      <c r="L5856" s="24">
        <v>5851</v>
      </c>
      <c r="M5856" s="28">
        <v>0</v>
      </c>
      <c r="O5856" s="24">
        <v>5851</v>
      </c>
      <c r="P5856" s="24">
        <f>'ROTH 1.0'!O5856*'קובץ טיוטה'!$D$10</f>
        <v>17015.364897339648</v>
      </c>
      <c r="Q5856" s="24">
        <f t="shared" si="913"/>
        <v>13415.364897339648</v>
      </c>
      <c r="R5856" s="24">
        <f t="shared" si="922"/>
        <v>0</v>
      </c>
      <c r="S5856" s="24">
        <f t="shared" si="915"/>
        <v>13415.364897339648</v>
      </c>
      <c r="T5856" s="24">
        <f t="shared" si="916"/>
        <v>0</v>
      </c>
      <c r="U5856" s="24" t="str">
        <f t="shared" si="917"/>
        <v>drain</v>
      </c>
      <c r="W5856" s="24">
        <f t="shared" si="920"/>
        <v>0</v>
      </c>
      <c r="X5856" s="24">
        <f t="shared" si="918"/>
        <v>62023.465895530666</v>
      </c>
      <c r="Y5856" s="24">
        <f t="shared" si="921"/>
        <v>13415.364897339648</v>
      </c>
      <c r="AA5856" s="24">
        <f t="shared" si="919"/>
        <v>0</v>
      </c>
      <c r="AC5856" s="24">
        <f t="shared" si="914"/>
        <v>0</v>
      </c>
    </row>
    <row r="5857" x14ac:dyDescent="0.2">
      <c r="L5857" s="25">
        <v>5852</v>
      </c>
      <c r="M5857" s="29">
        <v>0</v>
      </c>
      <c r="O5857" s="25">
        <v>5852</v>
      </c>
      <c r="P5857" s="24">
        <f>'ROTH 1.0'!O5857*'קובץ טיוטה'!$D$10</f>
        <v>17258.527484282356</v>
      </c>
      <c r="Q5857" s="25">
        <f t="shared" si="913"/>
        <v>13658.527484282356</v>
      </c>
      <c r="R5857" s="24">
        <f t="shared" si="922"/>
        <v>0</v>
      </c>
      <c r="S5857" s="25">
        <f t="shared" si="915"/>
        <v>13658.527484282356</v>
      </c>
      <c r="T5857" s="25">
        <f t="shared" si="916"/>
        <v>0</v>
      </c>
      <c r="U5857" s="25" t="str">
        <f t="shared" si="917"/>
        <v>drain</v>
      </c>
      <c r="W5857" s="25">
        <f t="shared" si="920"/>
        <v>0</v>
      </c>
      <c r="X5857" s="25">
        <f t="shared" si="918"/>
        <v>48364.938411248309</v>
      </c>
      <c r="Y5857" s="25">
        <f t="shared" si="921"/>
        <v>13658.527484282356</v>
      </c>
      <c r="AA5857" s="25">
        <f t="shared" si="919"/>
        <v>0</v>
      </c>
      <c r="AC5857" s="25">
        <f t="shared" si="914"/>
        <v>0</v>
      </c>
    </row>
    <row r="5858" x14ac:dyDescent="0.2">
      <c r="L5858" s="24">
        <v>5853</v>
      </c>
      <c r="M5858" s="28">
        <v>0</v>
      </c>
      <c r="O5858" s="24">
        <v>5853</v>
      </c>
      <c r="P5858" s="24">
        <f>'ROTH 1.0'!O5858*'קובץ טיוטה'!$D$10</f>
        <v>16939.44506569047</v>
      </c>
      <c r="Q5858" s="24">
        <f t="shared" si="913"/>
        <v>13339.44506569047</v>
      </c>
      <c r="R5858" s="24">
        <f t="shared" si="922"/>
        <v>0</v>
      </c>
      <c r="S5858" s="24">
        <f t="shared" si="915"/>
        <v>13339.44506569047</v>
      </c>
      <c r="T5858" s="24">
        <f t="shared" si="916"/>
        <v>0</v>
      </c>
      <c r="U5858" s="24" t="str">
        <f t="shared" si="917"/>
        <v>drain</v>
      </c>
      <c r="W5858" s="24">
        <f t="shared" si="920"/>
        <v>0</v>
      </c>
      <c r="X5858" s="24">
        <f t="shared" si="918"/>
        <v>35025.493345557843</v>
      </c>
      <c r="Y5858" s="24">
        <f t="shared" si="921"/>
        <v>13339.445065690466</v>
      </c>
      <c r="AA5858" s="24">
        <f t="shared" si="919"/>
        <v>0</v>
      </c>
      <c r="AC5858" s="24">
        <f t="shared" si="914"/>
        <v>0</v>
      </c>
    </row>
    <row r="5859" x14ac:dyDescent="0.2">
      <c r="L5859" s="25">
        <v>5854</v>
      </c>
      <c r="M5859" s="29">
        <v>0</v>
      </c>
      <c r="O5859" s="25">
        <v>5854</v>
      </c>
      <c r="P5859" s="24">
        <f>'ROTH 1.0'!O5859*'קובץ טיוטה'!$D$10</f>
        <v>16175.031001538378</v>
      </c>
      <c r="Q5859" s="25">
        <f t="shared" si="913"/>
        <v>12575.031001538378</v>
      </c>
      <c r="R5859" s="24">
        <f t="shared" si="922"/>
        <v>0</v>
      </c>
      <c r="S5859" s="25">
        <f t="shared" si="915"/>
        <v>12575.031001538378</v>
      </c>
      <c r="T5859" s="25">
        <f t="shared" si="916"/>
        <v>0</v>
      </c>
      <c r="U5859" s="25" t="str">
        <f t="shared" si="917"/>
        <v>drain</v>
      </c>
      <c r="W5859" s="25">
        <f t="shared" si="920"/>
        <v>0</v>
      </c>
      <c r="X5859" s="25">
        <f t="shared" si="918"/>
        <v>22450.462344019463</v>
      </c>
      <c r="Y5859" s="25">
        <f t="shared" si="921"/>
        <v>12575.03100153838</v>
      </c>
      <c r="AA5859" s="25">
        <f t="shared" si="919"/>
        <v>0</v>
      </c>
      <c r="AC5859" s="25">
        <f t="shared" si="914"/>
        <v>0</v>
      </c>
    </row>
    <row r="5860" x14ac:dyDescent="0.2">
      <c r="L5860" s="24">
        <v>5855</v>
      </c>
      <c r="M5860" s="28">
        <v>0</v>
      </c>
      <c r="O5860" s="24">
        <v>5855</v>
      </c>
      <c r="P5860" s="24">
        <f>'ROTH 1.0'!O5860*'קובץ טיוטה'!$D$10</f>
        <v>15372.099072790004</v>
      </c>
      <c r="Q5860" s="24">
        <f t="shared" si="913"/>
        <v>11772.099072790004</v>
      </c>
      <c r="R5860" s="24">
        <f t="shared" si="922"/>
        <v>0</v>
      </c>
      <c r="S5860" s="24">
        <f t="shared" si="915"/>
        <v>11772.099072790004</v>
      </c>
      <c r="T5860" s="24">
        <f t="shared" si="916"/>
        <v>0</v>
      </c>
      <c r="U5860" s="24" t="str">
        <f t="shared" si="917"/>
        <v>drain</v>
      </c>
      <c r="W5860" s="24">
        <f t="shared" si="920"/>
        <v>0</v>
      </c>
      <c r="X5860" s="24">
        <f t="shared" si="918"/>
        <v>10678.363271229458</v>
      </c>
      <c r="Y5860" s="24">
        <f t="shared" si="921"/>
        <v>11772.099072790004</v>
      </c>
      <c r="AA5860" s="24">
        <f t="shared" si="919"/>
        <v>0</v>
      </c>
      <c r="AC5860" s="24">
        <f t="shared" si="914"/>
        <v>0</v>
      </c>
    </row>
    <row r="5861" x14ac:dyDescent="0.2">
      <c r="L5861" s="25">
        <v>5856</v>
      </c>
      <c r="M5861" s="29">
        <v>0</v>
      </c>
      <c r="O5861" s="25">
        <v>5856</v>
      </c>
      <c r="P5861" s="24">
        <f>'ROTH 1.0'!O5861*'קובץ טיוטה'!$D$10</f>
        <v>14241.544239061215</v>
      </c>
      <c r="Q5861" s="25">
        <f t="shared" si="913"/>
        <v>10641.544239061215</v>
      </c>
      <c r="R5861" s="24">
        <f t="shared" si="922"/>
        <v>0</v>
      </c>
      <c r="S5861" s="25">
        <f t="shared" si="915"/>
        <v>10641.544239061215</v>
      </c>
      <c r="T5861" s="25">
        <f t="shared" si="916"/>
        <v>0</v>
      </c>
      <c r="U5861" s="25" t="str">
        <f t="shared" si="917"/>
        <v>drain</v>
      </c>
      <c r="W5861" s="25">
        <f t="shared" si="920"/>
        <v>0</v>
      </c>
      <c r="X5861" s="25">
        <f t="shared" si="918"/>
        <v>36.819032168243211</v>
      </c>
      <c r="Y5861" s="25">
        <f t="shared" si="921"/>
        <v>10641.544239061215</v>
      </c>
      <c r="AA5861" s="25">
        <f t="shared" si="919"/>
        <v>0</v>
      </c>
      <c r="AC5861" s="25">
        <f t="shared" si="914"/>
        <v>0</v>
      </c>
    </row>
    <row r="5862" x14ac:dyDescent="0.2">
      <c r="L5862" s="24">
        <v>5857</v>
      </c>
      <c r="M5862" s="28">
        <v>0</v>
      </c>
      <c r="O5862" s="24">
        <v>5857</v>
      </c>
      <c r="P5862" s="24">
        <f>'ROTH 1.0'!O5862*'קובץ טיוטה'!$D$10</f>
        <v>13333.594854011688</v>
      </c>
      <c r="Q5862" s="24">
        <f t="shared" si="913"/>
        <v>9733.5948540116879</v>
      </c>
      <c r="R5862" s="24">
        <f t="shared" si="922"/>
        <v>0</v>
      </c>
      <c r="S5862" s="24">
        <f t="shared" si="915"/>
        <v>9733.5948540116879</v>
      </c>
      <c r="T5862" s="24">
        <f t="shared" si="916"/>
        <v>0</v>
      </c>
      <c r="U5862" s="24" t="str">
        <f t="shared" si="917"/>
        <v>drain</v>
      </c>
      <c r="W5862" s="24">
        <f t="shared" si="920"/>
        <v>0</v>
      </c>
      <c r="X5862" s="24">
        <f t="shared" si="918"/>
        <v>0</v>
      </c>
      <c r="Y5862" s="24">
        <f t="shared" si="921"/>
        <v>36.819032168243211</v>
      </c>
      <c r="AA5862" s="24">
        <f t="shared" si="919"/>
        <v>9696.7758218434446</v>
      </c>
      <c r="AC5862" s="24">
        <f t="shared" si="914"/>
        <v>0</v>
      </c>
    </row>
    <row r="5863" x14ac:dyDescent="0.2">
      <c r="L5863" s="25">
        <v>5858</v>
      </c>
      <c r="M5863" s="29">
        <v>0</v>
      </c>
      <c r="O5863" s="25">
        <v>5858</v>
      </c>
      <c r="P5863" s="24">
        <f>'ROTH 1.0'!O5863*'קובץ טיוטה'!$D$10</f>
        <v>12835.057365605802</v>
      </c>
      <c r="Q5863" s="25">
        <f t="shared" si="913"/>
        <v>9235.0573656058023</v>
      </c>
      <c r="R5863" s="24">
        <f t="shared" si="922"/>
        <v>0</v>
      </c>
      <c r="S5863" s="25">
        <f t="shared" si="915"/>
        <v>9235.0573656058023</v>
      </c>
      <c r="T5863" s="25">
        <f t="shared" si="916"/>
        <v>0</v>
      </c>
      <c r="U5863" s="25" t="str">
        <f t="shared" si="917"/>
        <v>drain</v>
      </c>
      <c r="W5863" s="25">
        <f t="shared" si="920"/>
        <v>0</v>
      </c>
      <c r="X5863" s="25">
        <f t="shared" si="918"/>
        <v>0</v>
      </c>
      <c r="Y5863" s="25">
        <f t="shared" si="921"/>
        <v>0</v>
      </c>
      <c r="AA5863" s="25">
        <f t="shared" si="919"/>
        <v>9235.0573656058023</v>
      </c>
      <c r="AC5863" s="25">
        <f t="shared" si="914"/>
        <v>0</v>
      </c>
    </row>
    <row r="5864" x14ac:dyDescent="0.2">
      <c r="L5864" s="24">
        <v>5859</v>
      </c>
      <c r="M5864" s="28">
        <v>0</v>
      </c>
      <c r="O5864" s="24">
        <v>5859</v>
      </c>
      <c r="P5864" s="24">
        <f>'ROTH 1.0'!O5864*'קובץ טיוטה'!$D$10</f>
        <v>12627.927253731892</v>
      </c>
      <c r="Q5864" s="24">
        <f t="shared" si="913"/>
        <v>9027.9272537318921</v>
      </c>
      <c r="R5864" s="24">
        <f t="shared" si="922"/>
        <v>0</v>
      </c>
      <c r="S5864" s="24">
        <f t="shared" si="915"/>
        <v>9027.9272537318921</v>
      </c>
      <c r="T5864" s="24">
        <f t="shared" si="916"/>
        <v>0</v>
      </c>
      <c r="U5864" s="24" t="str">
        <f t="shared" si="917"/>
        <v>drain</v>
      </c>
      <c r="W5864" s="24">
        <f t="shared" si="920"/>
        <v>0</v>
      </c>
      <c r="X5864" s="24">
        <f t="shared" si="918"/>
        <v>0</v>
      </c>
      <c r="Y5864" s="24">
        <f t="shared" si="921"/>
        <v>0</v>
      </c>
      <c r="AA5864" s="24">
        <f t="shared" si="919"/>
        <v>9027.9272537318921</v>
      </c>
      <c r="AC5864" s="24">
        <f t="shared" si="914"/>
        <v>0</v>
      </c>
    </row>
    <row r="5865" x14ac:dyDescent="0.2">
      <c r="L5865" s="25">
        <v>5860</v>
      </c>
      <c r="M5865" s="29">
        <v>0</v>
      </c>
      <c r="O5865" s="25">
        <v>5860</v>
      </c>
      <c r="P5865" s="24">
        <f>'ROTH 1.0'!O5865*'קובץ טיוטה'!$D$10</f>
        <v>12384.740720706044</v>
      </c>
      <c r="Q5865" s="25">
        <f t="shared" si="913"/>
        <v>8784.7407207060442</v>
      </c>
      <c r="R5865" s="24">
        <f t="shared" si="922"/>
        <v>0</v>
      </c>
      <c r="S5865" s="25">
        <f t="shared" si="915"/>
        <v>8784.7407207060442</v>
      </c>
      <c r="T5865" s="25">
        <f t="shared" si="916"/>
        <v>0</v>
      </c>
      <c r="U5865" s="25" t="str">
        <f t="shared" si="917"/>
        <v>drain</v>
      </c>
      <c r="W5865" s="25">
        <f t="shared" si="920"/>
        <v>0</v>
      </c>
      <c r="X5865" s="25">
        <f t="shared" si="918"/>
        <v>0</v>
      </c>
      <c r="Y5865" s="25">
        <f t="shared" si="921"/>
        <v>0</v>
      </c>
      <c r="AA5865" s="25">
        <f t="shared" si="919"/>
        <v>8784.7407207060442</v>
      </c>
      <c r="AC5865" s="25">
        <f t="shared" si="914"/>
        <v>0</v>
      </c>
    </row>
    <row r="5866" x14ac:dyDescent="0.2">
      <c r="L5866" s="24">
        <v>5861</v>
      </c>
      <c r="M5866" s="28">
        <v>0</v>
      </c>
      <c r="O5866" s="24">
        <v>5861</v>
      </c>
      <c r="P5866" s="24">
        <f>'ROTH 1.0'!O5866*'קובץ טיוטה'!$D$10</f>
        <v>12450.175065937889</v>
      </c>
      <c r="Q5866" s="24">
        <f t="shared" si="913"/>
        <v>8850.1750659378886</v>
      </c>
      <c r="R5866" s="24">
        <f t="shared" si="922"/>
        <v>0</v>
      </c>
      <c r="S5866" s="24">
        <f t="shared" si="915"/>
        <v>8850.1750659378886</v>
      </c>
      <c r="T5866" s="24">
        <f t="shared" si="916"/>
        <v>0</v>
      </c>
      <c r="U5866" s="24" t="str">
        <f t="shared" si="917"/>
        <v>drain</v>
      </c>
      <c r="W5866" s="24">
        <f t="shared" si="920"/>
        <v>0</v>
      </c>
      <c r="X5866" s="24">
        <f t="shared" si="918"/>
        <v>0</v>
      </c>
      <c r="Y5866" s="24">
        <f t="shared" si="921"/>
        <v>0</v>
      </c>
      <c r="AA5866" s="24">
        <f t="shared" si="919"/>
        <v>8850.1750659378886</v>
      </c>
      <c r="AC5866" s="24">
        <f t="shared" si="914"/>
        <v>0</v>
      </c>
    </row>
    <row r="5867" x14ac:dyDescent="0.2">
      <c r="L5867" s="25">
        <v>5862</v>
      </c>
      <c r="M5867" s="29">
        <v>0</v>
      </c>
      <c r="O5867" s="25">
        <v>5862</v>
      </c>
      <c r="P5867" s="24">
        <f>'ROTH 1.0'!O5867*'קובץ טיוטה'!$D$10</f>
        <v>12554.733941070825</v>
      </c>
      <c r="Q5867" s="25">
        <f t="shared" si="913"/>
        <v>8954.7339410708246</v>
      </c>
      <c r="R5867" s="24">
        <f t="shared" si="922"/>
        <v>0</v>
      </c>
      <c r="S5867" s="25">
        <f t="shared" si="915"/>
        <v>8954.7339410708246</v>
      </c>
      <c r="T5867" s="25">
        <f t="shared" si="916"/>
        <v>0</v>
      </c>
      <c r="U5867" s="25" t="str">
        <f t="shared" si="917"/>
        <v>drain</v>
      </c>
      <c r="W5867" s="25">
        <f t="shared" si="920"/>
        <v>0</v>
      </c>
      <c r="X5867" s="25">
        <f t="shared" si="918"/>
        <v>0</v>
      </c>
      <c r="Y5867" s="25">
        <f t="shared" si="921"/>
        <v>0</v>
      </c>
      <c r="AA5867" s="25">
        <f t="shared" si="919"/>
        <v>8954.7339410708246</v>
      </c>
      <c r="AC5867" s="25">
        <f t="shared" si="914"/>
        <v>0</v>
      </c>
    </row>
    <row r="5868" x14ac:dyDescent="0.2">
      <c r="L5868" s="24">
        <v>5863</v>
      </c>
      <c r="M5868" s="28">
        <v>0.13987980999999999</v>
      </c>
      <c r="O5868" s="24">
        <v>5863</v>
      </c>
      <c r="P5868" s="24">
        <f>'ROTH 1.0'!O5868*'קובץ טיוטה'!$D$10</f>
        <v>13176.47499192625</v>
      </c>
      <c r="Q5868" s="24">
        <f t="shared" si="913"/>
        <v>9576.4749919262504</v>
      </c>
      <c r="R5868" s="24">
        <f t="shared" si="922"/>
        <v>9511.8270799999991</v>
      </c>
      <c r="S5868" s="24">
        <f t="shared" si="915"/>
        <v>64.647911926251254</v>
      </c>
      <c r="T5868" s="24">
        <f t="shared" si="916"/>
        <v>0</v>
      </c>
      <c r="U5868" s="24" t="str">
        <f t="shared" si="917"/>
        <v>drain</v>
      </c>
      <c r="W5868" s="24">
        <f t="shared" si="920"/>
        <v>0</v>
      </c>
      <c r="X5868" s="24">
        <f t="shared" si="918"/>
        <v>0</v>
      </c>
      <c r="Y5868" s="24">
        <f t="shared" si="921"/>
        <v>0</v>
      </c>
      <c r="AA5868" s="24">
        <f t="shared" si="919"/>
        <v>64.647911926251254</v>
      </c>
      <c r="AC5868" s="24">
        <f t="shared" si="914"/>
        <v>0</v>
      </c>
    </row>
    <row r="5869" x14ac:dyDescent="0.2">
      <c r="L5869" s="25">
        <v>5864</v>
      </c>
      <c r="M5869" s="29">
        <v>0.45272096000000001</v>
      </c>
      <c r="O5869" s="25">
        <v>5864</v>
      </c>
      <c r="P5869" s="24">
        <f>'ROTH 1.0'!O5869*'קובץ טיוטה'!$D$10</f>
        <v>14379.341101099859</v>
      </c>
      <c r="Q5869" s="25">
        <f t="shared" si="913"/>
        <v>10779.341101099859</v>
      </c>
      <c r="R5869" s="24">
        <f t="shared" si="922"/>
        <v>30785.025280000002</v>
      </c>
      <c r="S5869" s="25">
        <f t="shared" si="915"/>
        <v>0</v>
      </c>
      <c r="T5869" s="25">
        <f t="shared" si="916"/>
        <v>20005.684178900141</v>
      </c>
      <c r="U5869" s="25" t="str">
        <f t="shared" si="917"/>
        <v>charge</v>
      </c>
      <c r="W5869" s="25">
        <f t="shared" si="920"/>
        <v>18005.115761010129</v>
      </c>
      <c r="X5869" s="25">
        <f t="shared" si="918"/>
        <v>18005.115761010129</v>
      </c>
      <c r="Y5869" s="25">
        <f t="shared" si="921"/>
        <v>0</v>
      </c>
      <c r="AA5869" s="25">
        <f t="shared" si="919"/>
        <v>0</v>
      </c>
      <c r="AC5869" s="25">
        <f t="shared" si="914"/>
        <v>2000.5684178900119</v>
      </c>
    </row>
    <row r="5870" x14ac:dyDescent="0.2">
      <c r="L5870" s="24">
        <v>5865</v>
      </c>
      <c r="M5870" s="28">
        <v>0.60234013500000005</v>
      </c>
      <c r="O5870" s="24">
        <v>5865</v>
      </c>
      <c r="P5870" s="24">
        <f>'ROTH 1.0'!O5870*'קובץ טיוטה'!$D$10</f>
        <v>15743.050656195452</v>
      </c>
      <c r="Q5870" s="24">
        <f t="shared" si="913"/>
        <v>12143.050656195452</v>
      </c>
      <c r="R5870" s="24">
        <f t="shared" si="922"/>
        <v>40959.129179999996</v>
      </c>
      <c r="S5870" s="24">
        <f t="shared" si="915"/>
        <v>0</v>
      </c>
      <c r="T5870" s="24">
        <f t="shared" si="916"/>
        <v>28816.078523804543</v>
      </c>
      <c r="U5870" s="24" t="str">
        <f t="shared" si="917"/>
        <v>charge</v>
      </c>
      <c r="W5870" s="24">
        <f t="shared" si="920"/>
        <v>25934.470671424089</v>
      </c>
      <c r="X5870" s="24">
        <f t="shared" si="918"/>
        <v>43939.586432434218</v>
      </c>
      <c r="Y5870" s="24">
        <f t="shared" si="921"/>
        <v>0</v>
      </c>
      <c r="AA5870" s="24">
        <f t="shared" si="919"/>
        <v>0</v>
      </c>
      <c r="AC5870" s="24">
        <f t="shared" si="914"/>
        <v>2881.6078523804536</v>
      </c>
    </row>
    <row r="5871" x14ac:dyDescent="0.2">
      <c r="L5871" s="25">
        <v>5866</v>
      </c>
      <c r="M5871" s="29">
        <v>0.56949493299999998</v>
      </c>
      <c r="O5871" s="25">
        <v>5866</v>
      </c>
      <c r="P5871" s="24">
        <f>'ROTH 1.0'!O5871*'קובץ טיוטה'!$D$10</f>
        <v>16453.787834467625</v>
      </c>
      <c r="Q5871" s="25">
        <f t="shared" si="913"/>
        <v>12853.787834467625</v>
      </c>
      <c r="R5871" s="24">
        <f t="shared" si="922"/>
        <v>38725.655443999996</v>
      </c>
      <c r="S5871" s="25">
        <f t="shared" si="915"/>
        <v>0</v>
      </c>
      <c r="T5871" s="25">
        <f t="shared" si="916"/>
        <v>25871.867609532372</v>
      </c>
      <c r="U5871" s="25" t="str">
        <f t="shared" si="917"/>
        <v>charge</v>
      </c>
      <c r="W5871" s="25">
        <f t="shared" si="920"/>
        <v>23284.680848579133</v>
      </c>
      <c r="X5871" s="25">
        <f t="shared" si="918"/>
        <v>67224.267281013352</v>
      </c>
      <c r="Y5871" s="25">
        <f t="shared" si="921"/>
        <v>0</v>
      </c>
      <c r="AA5871" s="25">
        <f t="shared" si="919"/>
        <v>0</v>
      </c>
      <c r="AC5871" s="25">
        <f t="shared" si="914"/>
        <v>2587.1867609532383</v>
      </c>
    </row>
    <row r="5872" x14ac:dyDescent="0.2">
      <c r="L5872" s="24">
        <v>5867</v>
      </c>
      <c r="M5872" s="28">
        <v>0.59422318200000002</v>
      </c>
      <c r="O5872" s="24">
        <v>5867</v>
      </c>
      <c r="P5872" s="24">
        <f>'ROTH 1.0'!O5872*'קובץ טיוטה'!$D$10</f>
        <v>16869.707080459935</v>
      </c>
      <c r="Q5872" s="24">
        <f t="shared" si="913"/>
        <v>13269.707080459935</v>
      </c>
      <c r="R5872" s="24">
        <f t="shared" si="922"/>
        <v>40407.176375999996</v>
      </c>
      <c r="S5872" s="24">
        <f t="shared" si="915"/>
        <v>0</v>
      </c>
      <c r="T5872" s="24">
        <f t="shared" si="916"/>
        <v>27137.469295540061</v>
      </c>
      <c r="U5872" s="24" t="str">
        <f t="shared" si="917"/>
        <v>charge</v>
      </c>
      <c r="W5872" s="24">
        <f t="shared" si="920"/>
        <v>10775.732718986648</v>
      </c>
      <c r="X5872" s="24">
        <f t="shared" si="918"/>
        <v>78000</v>
      </c>
      <c r="Y5872" s="24">
        <f t="shared" si="921"/>
        <v>0</v>
      </c>
      <c r="AA5872" s="24">
        <f t="shared" si="919"/>
        <v>0</v>
      </c>
      <c r="AC5872" s="24">
        <f t="shared" si="914"/>
        <v>16361.736576553412</v>
      </c>
    </row>
    <row r="5873" x14ac:dyDescent="0.2">
      <c r="L5873" s="25">
        <v>5868</v>
      </c>
      <c r="M5873" s="29">
        <v>0.70319495200000004</v>
      </c>
      <c r="O5873" s="25">
        <v>5868</v>
      </c>
      <c r="P5873" s="24">
        <f>'ROTH 1.0'!O5873*'קובץ טיוטה'!$D$10</f>
        <v>17263.126379263031</v>
      </c>
      <c r="Q5873" s="25">
        <f t="shared" si="913"/>
        <v>13663.126379263031</v>
      </c>
      <c r="R5873" s="24">
        <f t="shared" si="922"/>
        <v>47817.256736000003</v>
      </c>
      <c r="S5873" s="25">
        <f t="shared" si="915"/>
        <v>0</v>
      </c>
      <c r="T5873" s="25">
        <f t="shared" si="916"/>
        <v>34154.130356736976</v>
      </c>
      <c r="U5873" s="25" t="str">
        <f t="shared" si="917"/>
        <v>charge</v>
      </c>
      <c r="W5873" s="25">
        <f t="shared" si="920"/>
        <v>0</v>
      </c>
      <c r="X5873" s="25">
        <f t="shared" si="918"/>
        <v>78000</v>
      </c>
      <c r="Y5873" s="25">
        <f t="shared" si="921"/>
        <v>0</v>
      </c>
      <c r="AA5873" s="25">
        <f t="shared" si="919"/>
        <v>0</v>
      </c>
      <c r="AC5873" s="25">
        <f t="shared" si="914"/>
        <v>34154.130356736976</v>
      </c>
    </row>
    <row r="5874" x14ac:dyDescent="0.2">
      <c r="L5874" s="24">
        <v>5869</v>
      </c>
      <c r="M5874" s="28">
        <v>0.72780420200000007</v>
      </c>
      <c r="O5874" s="24">
        <v>5869</v>
      </c>
      <c r="P5874" s="24">
        <f>'ROTH 1.0'!O5874*'קובץ טיוטה'!$D$10</f>
        <v>17859.110551789665</v>
      </c>
      <c r="Q5874" s="24">
        <f t="shared" si="913"/>
        <v>14259.110551789665</v>
      </c>
      <c r="R5874" s="24">
        <f t="shared" si="922"/>
        <v>49490.685736000007</v>
      </c>
      <c r="S5874" s="24">
        <f t="shared" si="915"/>
        <v>0</v>
      </c>
      <c r="T5874" s="24">
        <f t="shared" si="916"/>
        <v>35231.575184210342</v>
      </c>
      <c r="U5874" s="24" t="str">
        <f t="shared" si="917"/>
        <v>charge</v>
      </c>
      <c r="W5874" s="24">
        <f t="shared" si="920"/>
        <v>0</v>
      </c>
      <c r="X5874" s="24">
        <f t="shared" si="918"/>
        <v>78000</v>
      </c>
      <c r="Y5874" s="24">
        <f t="shared" si="921"/>
        <v>0</v>
      </c>
      <c r="AA5874" s="24">
        <f t="shared" si="919"/>
        <v>0</v>
      </c>
      <c r="AC5874" s="24">
        <f t="shared" si="914"/>
        <v>35231.575184210342</v>
      </c>
    </row>
    <row r="5875" x14ac:dyDescent="0.2">
      <c r="L5875" s="25">
        <v>5870</v>
      </c>
      <c r="M5875" s="29">
        <v>0.74263854000000007</v>
      </c>
      <c r="O5875" s="25">
        <v>5870</v>
      </c>
      <c r="P5875" s="24">
        <f>'ROTH 1.0'!O5875*'קובץ טיוטה'!$D$10</f>
        <v>18620.414285597486</v>
      </c>
      <c r="Q5875" s="25">
        <f t="shared" si="913"/>
        <v>15020.414285597486</v>
      </c>
      <c r="R5875" s="24">
        <f t="shared" si="922"/>
        <v>50499.420720000009</v>
      </c>
      <c r="S5875" s="25">
        <f t="shared" si="915"/>
        <v>0</v>
      </c>
      <c r="T5875" s="25">
        <f t="shared" si="916"/>
        <v>35479.006434402523</v>
      </c>
      <c r="U5875" s="25" t="str">
        <f t="shared" si="917"/>
        <v>charge</v>
      </c>
      <c r="W5875" s="25">
        <f t="shared" si="920"/>
        <v>0</v>
      </c>
      <c r="X5875" s="25">
        <f t="shared" si="918"/>
        <v>78000</v>
      </c>
      <c r="Y5875" s="25">
        <f t="shared" si="921"/>
        <v>0</v>
      </c>
      <c r="AA5875" s="25">
        <f t="shared" si="919"/>
        <v>0</v>
      </c>
      <c r="AC5875" s="25">
        <f t="shared" si="914"/>
        <v>35479.006434402523</v>
      </c>
    </row>
    <row r="5876" x14ac:dyDescent="0.2">
      <c r="L5876" s="24">
        <v>5871</v>
      </c>
      <c r="M5876" s="28">
        <v>0.75581587100000003</v>
      </c>
      <c r="O5876" s="24">
        <v>5871</v>
      </c>
      <c r="P5876" s="24">
        <f>'ROTH 1.0'!O5876*'קובץ טיוטה'!$D$10</f>
        <v>18961.840577371418</v>
      </c>
      <c r="Q5876" s="24">
        <f t="shared" si="913"/>
        <v>15361.840577371418</v>
      </c>
      <c r="R5876" s="24">
        <f t="shared" si="922"/>
        <v>51395.479228000004</v>
      </c>
      <c r="S5876" s="24">
        <f t="shared" si="915"/>
        <v>0</v>
      </c>
      <c r="T5876" s="24">
        <f t="shared" si="916"/>
        <v>36033.638650628585</v>
      </c>
      <c r="U5876" s="24" t="str">
        <f t="shared" si="917"/>
        <v>charge</v>
      </c>
      <c r="W5876" s="24">
        <f t="shared" si="920"/>
        <v>0</v>
      </c>
      <c r="X5876" s="24">
        <f t="shared" si="918"/>
        <v>78000</v>
      </c>
      <c r="Y5876" s="24">
        <f t="shared" si="921"/>
        <v>0</v>
      </c>
      <c r="AA5876" s="24">
        <f t="shared" si="919"/>
        <v>0</v>
      </c>
      <c r="AC5876" s="24">
        <f t="shared" si="914"/>
        <v>36033.638650628585</v>
      </c>
    </row>
    <row r="5877" x14ac:dyDescent="0.2">
      <c r="L5877" s="25">
        <v>5872</v>
      </c>
      <c r="M5877" s="29">
        <v>0.71340500899999992</v>
      </c>
      <c r="O5877" s="25">
        <v>5872</v>
      </c>
      <c r="P5877" s="24">
        <f>'ROTH 1.0'!O5877*'קובץ טיוטה'!$D$10</f>
        <v>18653.169184197977</v>
      </c>
      <c r="Q5877" s="25">
        <f t="shared" si="913"/>
        <v>15053.169184197977</v>
      </c>
      <c r="R5877" s="24">
        <f t="shared" si="922"/>
        <v>48511.54061199999</v>
      </c>
      <c r="S5877" s="25">
        <f t="shared" si="915"/>
        <v>0</v>
      </c>
      <c r="T5877" s="25">
        <f t="shared" si="916"/>
        <v>33458.371427802012</v>
      </c>
      <c r="U5877" s="25" t="str">
        <f t="shared" si="917"/>
        <v>charge</v>
      </c>
      <c r="W5877" s="25">
        <f t="shared" si="920"/>
        <v>0</v>
      </c>
      <c r="X5877" s="25">
        <f t="shared" si="918"/>
        <v>78000</v>
      </c>
      <c r="Y5877" s="25">
        <f t="shared" si="921"/>
        <v>0</v>
      </c>
      <c r="AA5877" s="25">
        <f t="shared" si="919"/>
        <v>0</v>
      </c>
      <c r="AC5877" s="25">
        <f t="shared" si="914"/>
        <v>33458.371427802012</v>
      </c>
    </row>
    <row r="5878" x14ac:dyDescent="0.2">
      <c r="L5878" s="24">
        <v>5873</v>
      </c>
      <c r="M5878" s="28">
        <v>0.54972667200000003</v>
      </c>
      <c r="O5878" s="24">
        <v>5873</v>
      </c>
      <c r="P5878" s="24">
        <f>'ROTH 1.0'!O5878*'קובץ טיוטה'!$D$10</f>
        <v>18166.004337420214</v>
      </c>
      <c r="Q5878" s="24">
        <f t="shared" si="913"/>
        <v>14566.004337420214</v>
      </c>
      <c r="R5878" s="24">
        <f t="shared" si="922"/>
        <v>37381.413696000003</v>
      </c>
      <c r="S5878" s="24">
        <f t="shared" si="915"/>
        <v>0</v>
      </c>
      <c r="T5878" s="24">
        <f t="shared" si="916"/>
        <v>22815.409358579789</v>
      </c>
      <c r="U5878" s="24" t="str">
        <f t="shared" si="917"/>
        <v>charge</v>
      </c>
      <c r="W5878" s="24">
        <f t="shared" si="920"/>
        <v>0</v>
      </c>
      <c r="X5878" s="24">
        <f t="shared" si="918"/>
        <v>78000</v>
      </c>
      <c r="Y5878" s="24">
        <f t="shared" si="921"/>
        <v>0</v>
      </c>
      <c r="AA5878" s="24">
        <f t="shared" si="919"/>
        <v>0</v>
      </c>
      <c r="AC5878" s="24">
        <f t="shared" si="914"/>
        <v>22815.409358579789</v>
      </c>
    </row>
    <row r="5879" x14ac:dyDescent="0.2">
      <c r="L5879" s="25">
        <v>5874</v>
      </c>
      <c r="M5879" s="29">
        <v>0.16374962500000001</v>
      </c>
      <c r="O5879" s="25">
        <v>5874</v>
      </c>
      <c r="P5879" s="24">
        <f>'ROTH 1.0'!O5879*'קובץ טיוטה'!$D$10</f>
        <v>17575.580250146653</v>
      </c>
      <c r="Q5879" s="25">
        <f t="shared" si="913"/>
        <v>13975.580250146653</v>
      </c>
      <c r="R5879" s="24">
        <f t="shared" si="922"/>
        <v>11134.9745</v>
      </c>
      <c r="S5879" s="25">
        <f t="shared" si="915"/>
        <v>2840.605750146653</v>
      </c>
      <c r="T5879" s="25">
        <f t="shared" si="916"/>
        <v>0</v>
      </c>
      <c r="U5879" s="25" t="str">
        <f t="shared" si="917"/>
        <v>drain</v>
      </c>
      <c r="W5879" s="25">
        <f t="shared" si="920"/>
        <v>0</v>
      </c>
      <c r="X5879" s="25">
        <f t="shared" si="918"/>
        <v>75159.394249853343</v>
      </c>
      <c r="Y5879" s="25">
        <f t="shared" si="921"/>
        <v>2840.6057501466566</v>
      </c>
      <c r="AA5879" s="25">
        <f t="shared" si="919"/>
        <v>-3.637978807091713E-12</v>
      </c>
      <c r="AC5879" s="25">
        <f t="shared" si="914"/>
        <v>0</v>
      </c>
    </row>
    <row r="5880" x14ac:dyDescent="0.2">
      <c r="L5880" s="24">
        <v>5875</v>
      </c>
      <c r="M5880" s="28">
        <v>0</v>
      </c>
      <c r="O5880" s="24">
        <v>5875</v>
      </c>
      <c r="P5880" s="24">
        <f>'ROTH 1.0'!O5880*'קובץ טיוטה'!$D$10</f>
        <v>16684.036739742132</v>
      </c>
      <c r="Q5880" s="24">
        <f t="shared" si="913"/>
        <v>13084.036739742132</v>
      </c>
      <c r="R5880" s="24">
        <f t="shared" si="922"/>
        <v>0</v>
      </c>
      <c r="S5880" s="24">
        <f t="shared" si="915"/>
        <v>13084.036739742132</v>
      </c>
      <c r="T5880" s="24">
        <f t="shared" si="916"/>
        <v>0</v>
      </c>
      <c r="U5880" s="24" t="str">
        <f t="shared" si="917"/>
        <v>drain</v>
      </c>
      <c r="W5880" s="24">
        <f t="shared" si="920"/>
        <v>0</v>
      </c>
      <c r="X5880" s="24">
        <f t="shared" si="918"/>
        <v>62075.357510111207</v>
      </c>
      <c r="Y5880" s="24">
        <f t="shared" si="921"/>
        <v>13084.036739742136</v>
      </c>
      <c r="AA5880" s="24">
        <f t="shared" si="919"/>
        <v>0</v>
      </c>
      <c r="AC5880" s="24">
        <f t="shared" si="914"/>
        <v>0</v>
      </c>
    </row>
    <row r="5881" x14ac:dyDescent="0.2">
      <c r="L5881" s="25">
        <v>5876</v>
      </c>
      <c r="M5881" s="29">
        <v>0</v>
      </c>
      <c r="O5881" s="25">
        <v>5876</v>
      </c>
      <c r="P5881" s="24">
        <f>'ROTH 1.0'!O5881*'קובץ טיוטה'!$D$10</f>
        <v>16798.38249304875</v>
      </c>
      <c r="Q5881" s="25">
        <f t="shared" si="913"/>
        <v>13198.38249304875</v>
      </c>
      <c r="R5881" s="24">
        <f t="shared" si="922"/>
        <v>0</v>
      </c>
      <c r="S5881" s="25">
        <f t="shared" si="915"/>
        <v>13198.38249304875</v>
      </c>
      <c r="T5881" s="25">
        <f t="shared" si="916"/>
        <v>0</v>
      </c>
      <c r="U5881" s="25" t="str">
        <f t="shared" si="917"/>
        <v>drain</v>
      </c>
      <c r="W5881" s="25">
        <f t="shared" si="920"/>
        <v>0</v>
      </c>
      <c r="X5881" s="25">
        <f t="shared" si="918"/>
        <v>48876.975017062461</v>
      </c>
      <c r="Y5881" s="25">
        <f t="shared" si="921"/>
        <v>13198.382493048746</v>
      </c>
      <c r="AA5881" s="25">
        <f t="shared" si="919"/>
        <v>0</v>
      </c>
      <c r="AC5881" s="25">
        <f t="shared" si="914"/>
        <v>0</v>
      </c>
    </row>
    <row r="5882" x14ac:dyDescent="0.2">
      <c r="L5882" s="24">
        <v>5877</v>
      </c>
      <c r="M5882" s="28">
        <v>0</v>
      </c>
      <c r="O5882" s="24">
        <v>5877</v>
      </c>
      <c r="P5882" s="24">
        <f>'ROTH 1.0'!O5882*'קובץ טיוטה'!$D$10</f>
        <v>16381.965247140324</v>
      </c>
      <c r="Q5882" s="24">
        <f t="shared" si="913"/>
        <v>12781.965247140324</v>
      </c>
      <c r="R5882" s="24">
        <f t="shared" si="922"/>
        <v>0</v>
      </c>
      <c r="S5882" s="24">
        <f t="shared" si="915"/>
        <v>12781.965247140324</v>
      </c>
      <c r="T5882" s="24">
        <f t="shared" si="916"/>
        <v>0</v>
      </c>
      <c r="U5882" s="24" t="str">
        <f t="shared" si="917"/>
        <v>drain</v>
      </c>
      <c r="W5882" s="24">
        <f t="shared" si="920"/>
        <v>0</v>
      </c>
      <c r="X5882" s="24">
        <f t="shared" si="918"/>
        <v>36095.009769922137</v>
      </c>
      <c r="Y5882" s="24">
        <f t="shared" si="921"/>
        <v>12781.965247140324</v>
      </c>
      <c r="AA5882" s="24">
        <f t="shared" si="919"/>
        <v>0</v>
      </c>
      <c r="AC5882" s="24">
        <f t="shared" si="914"/>
        <v>0</v>
      </c>
    </row>
    <row r="5883" x14ac:dyDescent="0.2">
      <c r="L5883" s="25">
        <v>5878</v>
      </c>
      <c r="M5883" s="29">
        <v>0</v>
      </c>
      <c r="O5883" s="25">
        <v>5878</v>
      </c>
      <c r="P5883" s="24">
        <f>'ROTH 1.0'!O5883*'קובץ טיוטה'!$D$10</f>
        <v>15649.719340010537</v>
      </c>
      <c r="Q5883" s="25">
        <f t="shared" si="913"/>
        <v>12049.719340010537</v>
      </c>
      <c r="R5883" s="24">
        <f t="shared" si="922"/>
        <v>0</v>
      </c>
      <c r="S5883" s="25">
        <f t="shared" si="915"/>
        <v>12049.719340010537</v>
      </c>
      <c r="T5883" s="25">
        <f t="shared" si="916"/>
        <v>0</v>
      </c>
      <c r="U5883" s="25" t="str">
        <f t="shared" si="917"/>
        <v>drain</v>
      </c>
      <c r="W5883" s="25">
        <f t="shared" si="920"/>
        <v>0</v>
      </c>
      <c r="X5883" s="25">
        <f t="shared" si="918"/>
        <v>24045.290429911598</v>
      </c>
      <c r="Y5883" s="25">
        <f t="shared" si="921"/>
        <v>12049.719340010539</v>
      </c>
      <c r="AA5883" s="25">
        <f t="shared" si="919"/>
        <v>0</v>
      </c>
      <c r="AC5883" s="25">
        <f t="shared" si="914"/>
        <v>0</v>
      </c>
    </row>
    <row r="5884" x14ac:dyDescent="0.2">
      <c r="L5884" s="24">
        <v>5879</v>
      </c>
      <c r="M5884" s="28">
        <v>0</v>
      </c>
      <c r="O5884" s="24">
        <v>5879</v>
      </c>
      <c r="P5884" s="24">
        <f>'ROTH 1.0'!O5884*'קובץ טיוטה'!$D$10</f>
        <v>14902.727482872131</v>
      </c>
      <c r="Q5884" s="24">
        <f t="shared" si="913"/>
        <v>11302.727482872131</v>
      </c>
      <c r="R5884" s="24">
        <f t="shared" si="922"/>
        <v>0</v>
      </c>
      <c r="S5884" s="24">
        <f t="shared" si="915"/>
        <v>11302.727482872131</v>
      </c>
      <c r="T5884" s="24">
        <f t="shared" si="916"/>
        <v>0</v>
      </c>
      <c r="U5884" s="24" t="str">
        <f t="shared" si="917"/>
        <v>drain</v>
      </c>
      <c r="W5884" s="24">
        <f t="shared" si="920"/>
        <v>0</v>
      </c>
      <c r="X5884" s="24">
        <f t="shared" si="918"/>
        <v>12742.562947039467</v>
      </c>
      <c r="Y5884" s="24">
        <f t="shared" si="921"/>
        <v>11302.727482872131</v>
      </c>
      <c r="AA5884" s="24">
        <f t="shared" si="919"/>
        <v>0</v>
      </c>
      <c r="AC5884" s="24">
        <f t="shared" si="914"/>
        <v>0</v>
      </c>
    </row>
    <row r="5885" x14ac:dyDescent="0.2">
      <c r="L5885" s="25">
        <v>5880</v>
      </c>
      <c r="M5885" s="29">
        <v>0</v>
      </c>
      <c r="O5885" s="25">
        <v>5880</v>
      </c>
      <c r="P5885" s="24">
        <f>'ROTH 1.0'!O5885*'קובץ טיוטה'!$D$10</f>
        <v>13923.184215631913</v>
      </c>
      <c r="Q5885" s="25">
        <f t="shared" si="913"/>
        <v>10323.184215631913</v>
      </c>
      <c r="R5885" s="24">
        <f t="shared" si="922"/>
        <v>0</v>
      </c>
      <c r="S5885" s="25">
        <f t="shared" si="915"/>
        <v>10323.184215631913</v>
      </c>
      <c r="T5885" s="25">
        <f t="shared" si="916"/>
        <v>0</v>
      </c>
      <c r="U5885" s="25" t="str">
        <f t="shared" si="917"/>
        <v>drain</v>
      </c>
      <c r="W5885" s="25">
        <f t="shared" si="920"/>
        <v>0</v>
      </c>
      <c r="X5885" s="25">
        <f t="shared" si="918"/>
        <v>2419.3787314075544</v>
      </c>
      <c r="Y5885" s="25">
        <f t="shared" si="921"/>
        <v>10323.184215631913</v>
      </c>
      <c r="AA5885" s="25">
        <f t="shared" si="919"/>
        <v>0</v>
      </c>
      <c r="AC5885" s="25">
        <f t="shared" si="914"/>
        <v>0</v>
      </c>
    </row>
    <row r="5886" x14ac:dyDescent="0.2">
      <c r="L5886" s="24">
        <v>5881</v>
      </c>
      <c r="M5886" s="28">
        <v>0</v>
      </c>
      <c r="O5886" s="24">
        <v>5881</v>
      </c>
      <c r="P5886" s="24">
        <f>'ROTH 1.0'!O5886*'קובץ טיוטה'!$D$10</f>
        <v>13060.015116751119</v>
      </c>
      <c r="Q5886" s="24">
        <f t="shared" si="913"/>
        <v>9460.0151167511194</v>
      </c>
      <c r="R5886" s="24">
        <f t="shared" si="922"/>
        <v>0</v>
      </c>
      <c r="S5886" s="24">
        <f t="shared" si="915"/>
        <v>9460.0151167511194</v>
      </c>
      <c r="T5886" s="24">
        <f t="shared" si="916"/>
        <v>0</v>
      </c>
      <c r="U5886" s="24" t="str">
        <f t="shared" si="917"/>
        <v>drain</v>
      </c>
      <c r="W5886" s="24">
        <f t="shared" si="920"/>
        <v>0</v>
      </c>
      <c r="X5886" s="24">
        <f t="shared" si="918"/>
        <v>0</v>
      </c>
      <c r="Y5886" s="24">
        <f t="shared" si="921"/>
        <v>2419.3787314075544</v>
      </c>
      <c r="AA5886" s="24">
        <f t="shared" si="919"/>
        <v>7040.6363853435651</v>
      </c>
      <c r="AC5886" s="24">
        <f t="shared" si="914"/>
        <v>0</v>
      </c>
    </row>
    <row r="5887" x14ac:dyDescent="0.2">
      <c r="L5887" s="25">
        <v>5882</v>
      </c>
      <c r="M5887" s="29">
        <v>0</v>
      </c>
      <c r="O5887" s="25">
        <v>5882</v>
      </c>
      <c r="P5887" s="24">
        <f>'ROTH 1.0'!O5887*'קובץ טיוטה'!$D$10</f>
        <v>12428.533437382805</v>
      </c>
      <c r="Q5887" s="25">
        <f t="shared" si="913"/>
        <v>8828.5334373828045</v>
      </c>
      <c r="R5887" s="24">
        <f t="shared" si="922"/>
        <v>0</v>
      </c>
      <c r="S5887" s="25">
        <f t="shared" si="915"/>
        <v>8828.5334373828045</v>
      </c>
      <c r="T5887" s="25">
        <f t="shared" si="916"/>
        <v>0</v>
      </c>
      <c r="U5887" s="25" t="str">
        <f t="shared" si="917"/>
        <v>drain</v>
      </c>
      <c r="W5887" s="25">
        <f t="shared" si="920"/>
        <v>0</v>
      </c>
      <c r="X5887" s="25">
        <f t="shared" si="918"/>
        <v>0</v>
      </c>
      <c r="Y5887" s="25">
        <f t="shared" si="921"/>
        <v>0</v>
      </c>
      <c r="AA5887" s="25">
        <f t="shared" si="919"/>
        <v>8828.5334373828045</v>
      </c>
      <c r="AC5887" s="25">
        <f t="shared" si="914"/>
        <v>0</v>
      </c>
    </row>
    <row r="5888" x14ac:dyDescent="0.2">
      <c r="L5888" s="24">
        <v>5883</v>
      </c>
      <c r="M5888" s="28">
        <v>0</v>
      </c>
      <c r="O5888" s="24">
        <v>5883</v>
      </c>
      <c r="P5888" s="24">
        <f>'ROTH 1.0'!O5888*'קובץ טיוטה'!$D$10</f>
        <v>12390.58173668077</v>
      </c>
      <c r="Q5888" s="24">
        <f t="shared" si="913"/>
        <v>8790.5817366807696</v>
      </c>
      <c r="R5888" s="24">
        <f t="shared" si="922"/>
        <v>0</v>
      </c>
      <c r="S5888" s="24">
        <f t="shared" si="915"/>
        <v>8790.5817366807696</v>
      </c>
      <c r="T5888" s="24">
        <f t="shared" si="916"/>
        <v>0</v>
      </c>
      <c r="U5888" s="24" t="str">
        <f t="shared" si="917"/>
        <v>drain</v>
      </c>
      <c r="W5888" s="24">
        <f t="shared" si="920"/>
        <v>0</v>
      </c>
      <c r="X5888" s="24">
        <f t="shared" si="918"/>
        <v>0</v>
      </c>
      <c r="Y5888" s="24">
        <f t="shared" si="921"/>
        <v>0</v>
      </c>
      <c r="AA5888" s="24">
        <f t="shared" si="919"/>
        <v>8790.5817366807696</v>
      </c>
      <c r="AC5888" s="24">
        <f t="shared" si="914"/>
        <v>0</v>
      </c>
    </row>
    <row r="5889" x14ac:dyDescent="0.2">
      <c r="L5889" s="25">
        <v>5884</v>
      </c>
      <c r="M5889" s="29">
        <v>0</v>
      </c>
      <c r="O5889" s="25">
        <v>5884</v>
      </c>
      <c r="P5889" s="24">
        <f>'ROTH 1.0'!O5889*'קובץ טיוטה'!$D$10</f>
        <v>12114.477391657134</v>
      </c>
      <c r="Q5889" s="25">
        <f t="shared" si="913"/>
        <v>8514.4773916571339</v>
      </c>
      <c r="R5889" s="24">
        <f t="shared" si="922"/>
        <v>0</v>
      </c>
      <c r="S5889" s="25">
        <f t="shared" si="915"/>
        <v>8514.4773916571339</v>
      </c>
      <c r="T5889" s="25">
        <f t="shared" si="916"/>
        <v>0</v>
      </c>
      <c r="U5889" s="25" t="str">
        <f t="shared" si="917"/>
        <v>drain</v>
      </c>
      <c r="W5889" s="25">
        <f t="shared" si="920"/>
        <v>0</v>
      </c>
      <c r="X5889" s="25">
        <f t="shared" si="918"/>
        <v>0</v>
      </c>
      <c r="Y5889" s="25">
        <f t="shared" si="921"/>
        <v>0</v>
      </c>
      <c r="AA5889" s="25">
        <f t="shared" si="919"/>
        <v>8514.4773916571339</v>
      </c>
      <c r="AC5889" s="25">
        <f t="shared" si="914"/>
        <v>0</v>
      </c>
    </row>
    <row r="5890" x14ac:dyDescent="0.2">
      <c r="L5890" s="24">
        <v>5885</v>
      </c>
      <c r="M5890" s="28">
        <v>0</v>
      </c>
      <c r="O5890" s="24">
        <v>5885</v>
      </c>
      <c r="P5890" s="24">
        <f>'ROTH 1.0'!O5890*'קובץ טיוטה'!$D$10</f>
        <v>12015.712966585756</v>
      </c>
      <c r="Q5890" s="24">
        <f t="shared" si="913"/>
        <v>8415.7129665857556</v>
      </c>
      <c r="R5890" s="24">
        <f t="shared" si="922"/>
        <v>0</v>
      </c>
      <c r="S5890" s="24">
        <f t="shared" si="915"/>
        <v>8415.7129665857556</v>
      </c>
      <c r="T5890" s="24">
        <f t="shared" si="916"/>
        <v>0</v>
      </c>
      <c r="U5890" s="24" t="str">
        <f t="shared" si="917"/>
        <v>drain</v>
      </c>
      <c r="W5890" s="24">
        <f t="shared" si="920"/>
        <v>0</v>
      </c>
      <c r="X5890" s="24">
        <f t="shared" si="918"/>
        <v>0</v>
      </c>
      <c r="Y5890" s="24">
        <f t="shared" si="921"/>
        <v>0</v>
      </c>
      <c r="AA5890" s="24">
        <f t="shared" si="919"/>
        <v>8415.7129665857556</v>
      </c>
      <c r="AC5890" s="24">
        <f t="shared" si="914"/>
        <v>0</v>
      </c>
    </row>
    <row r="5891" x14ac:dyDescent="0.2">
      <c r="L5891" s="25">
        <v>5886</v>
      </c>
      <c r="M5891" s="29">
        <v>0</v>
      </c>
      <c r="O5891" s="25">
        <v>5886</v>
      </c>
      <c r="P5891" s="24">
        <f>'ROTH 1.0'!O5891*'קובץ טיוטה'!$D$10</f>
        <v>12007.993096634918</v>
      </c>
      <c r="Q5891" s="25">
        <f t="shared" si="913"/>
        <v>8407.9930966349184</v>
      </c>
      <c r="R5891" s="24">
        <f t="shared" si="922"/>
        <v>0</v>
      </c>
      <c r="S5891" s="25">
        <f t="shared" si="915"/>
        <v>8407.9930966349184</v>
      </c>
      <c r="T5891" s="25">
        <f t="shared" si="916"/>
        <v>0</v>
      </c>
      <c r="U5891" s="25" t="str">
        <f t="shared" si="917"/>
        <v>drain</v>
      </c>
      <c r="W5891" s="25">
        <f t="shared" si="920"/>
        <v>0</v>
      </c>
      <c r="X5891" s="25">
        <f t="shared" si="918"/>
        <v>0</v>
      </c>
      <c r="Y5891" s="25">
        <f t="shared" si="921"/>
        <v>0</v>
      </c>
      <c r="AA5891" s="25">
        <f t="shared" si="919"/>
        <v>8407.9930966349184</v>
      </c>
      <c r="AC5891" s="25">
        <f t="shared" si="914"/>
        <v>0</v>
      </c>
    </row>
    <row r="5892" x14ac:dyDescent="0.2">
      <c r="L5892" s="24">
        <v>5887</v>
      </c>
      <c r="M5892" s="28">
        <v>0.14477864900000001</v>
      </c>
      <c r="O5892" s="24">
        <v>5887</v>
      </c>
      <c r="P5892" s="24">
        <f>'ROTH 1.0'!O5892*'קובץ טיוטה'!$D$10</f>
        <v>12202.135725335211</v>
      </c>
      <c r="Q5892" s="24">
        <f t="shared" si="913"/>
        <v>8602.1357253352107</v>
      </c>
      <c r="R5892" s="24">
        <f t="shared" si="922"/>
        <v>9844.9481320000014</v>
      </c>
      <c r="S5892" s="24">
        <f t="shared" si="915"/>
        <v>0</v>
      </c>
      <c r="T5892" s="24">
        <f t="shared" si="916"/>
        <v>1242.8124066647906</v>
      </c>
      <c r="U5892" s="24" t="str">
        <f t="shared" si="917"/>
        <v>charge</v>
      </c>
      <c r="W5892" s="24">
        <f t="shared" si="920"/>
        <v>1118.5311659983115</v>
      </c>
      <c r="X5892" s="24">
        <f t="shared" si="918"/>
        <v>1118.5311659983115</v>
      </c>
      <c r="Y5892" s="24">
        <f t="shared" si="921"/>
        <v>0</v>
      </c>
      <c r="AA5892" s="24">
        <f t="shared" si="919"/>
        <v>0</v>
      </c>
      <c r="AC5892" s="24">
        <f t="shared" si="914"/>
        <v>124.28124066647911</v>
      </c>
    </row>
    <row r="5893" x14ac:dyDescent="0.2">
      <c r="L5893" s="25">
        <v>5888</v>
      </c>
      <c r="M5893" s="29">
        <v>0.411626512</v>
      </c>
      <c r="O5893" s="25">
        <v>5888</v>
      </c>
      <c r="P5893" s="24">
        <f>'ROTH 1.0'!O5893*'קובץ טיוטה'!$D$10</f>
        <v>13113.899539619064</v>
      </c>
      <c r="Q5893" s="25">
        <f t="shared" si="913"/>
        <v>9513.8995396190639</v>
      </c>
      <c r="R5893" s="24">
        <f t="shared" si="922"/>
        <v>27990.602815999999</v>
      </c>
      <c r="S5893" s="25">
        <f t="shared" si="915"/>
        <v>0</v>
      </c>
      <c r="T5893" s="25">
        <f t="shared" si="916"/>
        <v>18476.703276380933</v>
      </c>
      <c r="U5893" s="25" t="str">
        <f t="shared" si="917"/>
        <v>charge</v>
      </c>
      <c r="W5893" s="25">
        <f t="shared" si="920"/>
        <v>16629.032948742839</v>
      </c>
      <c r="X5893" s="25">
        <f t="shared" si="918"/>
        <v>17747.564114741152</v>
      </c>
      <c r="Y5893" s="25">
        <f t="shared" si="921"/>
        <v>0</v>
      </c>
      <c r="AA5893" s="25">
        <f t="shared" si="919"/>
        <v>0</v>
      </c>
      <c r="AC5893" s="25">
        <f t="shared" si="914"/>
        <v>1847.670327638094</v>
      </c>
    </row>
    <row r="5894" x14ac:dyDescent="0.2">
      <c r="L5894" s="24">
        <v>5889</v>
      </c>
      <c r="M5894" s="28">
        <v>0.54453792200000006</v>
      </c>
      <c r="O5894" s="24">
        <v>5889</v>
      </c>
      <c r="P5894" s="24">
        <f>'ROTH 1.0'!O5894*'קובץ טיוטה'!$D$10</f>
        <v>14247.36041953624</v>
      </c>
      <c r="Q5894" s="24">
        <f t="shared" ref="Q5894:Q5957" si="923">P5894-$H$8*$H$9</f>
        <v>10647.36041953624</v>
      </c>
      <c r="R5894" s="24">
        <f t="shared" si="922"/>
        <v>37028.578696000004</v>
      </c>
      <c r="S5894" s="24">
        <f t="shared" si="915"/>
        <v>0</v>
      </c>
      <c r="T5894" s="24">
        <f t="shared" si="916"/>
        <v>26381.218276463762</v>
      </c>
      <c r="U5894" s="24" t="str">
        <f t="shared" si="917"/>
        <v>charge</v>
      </c>
      <c r="W5894" s="24">
        <f t="shared" si="920"/>
        <v>23743.096448817385</v>
      </c>
      <c r="X5894" s="24">
        <f t="shared" si="918"/>
        <v>41490.660563558537</v>
      </c>
      <c r="Y5894" s="24">
        <f t="shared" si="921"/>
        <v>0</v>
      </c>
      <c r="AA5894" s="24">
        <f t="shared" si="919"/>
        <v>0</v>
      </c>
      <c r="AC5894" s="24">
        <f t="shared" ref="AC5894:AC5957" si="924">IF(U5894="charge",(T5894-W5894),0)</f>
        <v>2638.1218276463769</v>
      </c>
    </row>
    <row r="5895" x14ac:dyDescent="0.2">
      <c r="L5895" s="25">
        <v>5890</v>
      </c>
      <c r="M5895" s="29">
        <v>0.51554407299999994</v>
      </c>
      <c r="O5895" s="25">
        <v>5890</v>
      </c>
      <c r="P5895" s="24">
        <f>'ROTH 1.0'!O5895*'קובץ טיוטה'!$D$10</f>
        <v>15030.778459826681</v>
      </c>
      <c r="Q5895" s="25">
        <f t="shared" si="923"/>
        <v>11430.778459826681</v>
      </c>
      <c r="R5895" s="24">
        <f t="shared" si="922"/>
        <v>35056.996963999998</v>
      </c>
      <c r="S5895" s="25">
        <f t="shared" ref="S5895:S5958" si="925">IF(Q5895&gt;R5895,Q5895-R5895,0)</f>
        <v>0</v>
      </c>
      <c r="T5895" s="25">
        <f t="shared" ref="T5895:T5958" si="926">IF(R5895&gt;Q5895,R5895-Q5895,0)</f>
        <v>23626.218504173317</v>
      </c>
      <c r="U5895" s="25" t="str">
        <f t="shared" ref="U5895:U5958" si="927">IF(Q5895&gt;R5895,"drain","charge")</f>
        <v>charge</v>
      </c>
      <c r="W5895" s="25">
        <f t="shared" si="920"/>
        <v>21263.596653755987</v>
      </c>
      <c r="X5895" s="25">
        <f t="shared" ref="X5895:X5958" si="928">IF(X5894+T5895&gt;$H$11,$H$11,IF(U5895="charge",X5894+(T5895*$H$12),IF((X5894-S5895)&gt;0,X5894-S5895,0)))</f>
        <v>62754.257217314524</v>
      </c>
      <c r="Y5895" s="25">
        <f t="shared" si="921"/>
        <v>0</v>
      </c>
      <c r="AA5895" s="25">
        <f t="shared" ref="AA5895:AA5958" si="929">S5895-Y5895</f>
        <v>0</v>
      </c>
      <c r="AC5895" s="25">
        <f t="shared" si="924"/>
        <v>2362.6218504173303</v>
      </c>
    </row>
    <row r="5896" x14ac:dyDescent="0.2">
      <c r="L5896" s="24">
        <v>5891</v>
      </c>
      <c r="M5896" s="28">
        <v>0.48204130699999997</v>
      </c>
      <c r="O5896" s="24">
        <v>5891</v>
      </c>
      <c r="P5896" s="24">
        <f>'ROTH 1.0'!O5896*'קובץ טיוטה'!$D$10</f>
        <v>15743.962538778072</v>
      </c>
      <c r="Q5896" s="24">
        <f t="shared" si="923"/>
        <v>12143.962538778072</v>
      </c>
      <c r="R5896" s="24">
        <f t="shared" si="922"/>
        <v>32778.808875999996</v>
      </c>
      <c r="S5896" s="24">
        <f t="shared" si="925"/>
        <v>0</v>
      </c>
      <c r="T5896" s="24">
        <f t="shared" si="926"/>
        <v>20634.846337221923</v>
      </c>
      <c r="U5896" s="24" t="str">
        <f t="shared" si="927"/>
        <v>charge</v>
      </c>
      <c r="W5896" s="24">
        <f t="shared" ref="W5896:W5959" si="930">IF(X5896&gt;=X5895,(X5896-X5895),0)</f>
        <v>15245.742782685476</v>
      </c>
      <c r="X5896" s="24">
        <f t="shared" si="928"/>
        <v>78000</v>
      </c>
      <c r="Y5896" s="24">
        <f t="shared" ref="Y5896:Y5959" si="931">IF(U5896="drain",X5895-X5896,0)</f>
        <v>0</v>
      </c>
      <c r="AA5896" s="24">
        <f t="shared" si="929"/>
        <v>0</v>
      </c>
      <c r="AC5896" s="24">
        <f t="shared" si="924"/>
        <v>5389.1035545364466</v>
      </c>
    </row>
    <row r="5897" x14ac:dyDescent="0.2">
      <c r="L5897" s="25">
        <v>5892</v>
      </c>
      <c r="M5897" s="29">
        <v>0.62407114800000008</v>
      </c>
      <c r="O5897" s="25">
        <v>5892</v>
      </c>
      <c r="P5897" s="24">
        <f>'ROTH 1.0'!O5897*'קובץ טיוטה'!$D$10</f>
        <v>16051.478617044275</v>
      </c>
      <c r="Q5897" s="25">
        <f t="shared" si="923"/>
        <v>12451.478617044275</v>
      </c>
      <c r="R5897" s="24">
        <f t="shared" si="922"/>
        <v>42436.838064000003</v>
      </c>
      <c r="S5897" s="25">
        <f t="shared" si="925"/>
        <v>0</v>
      </c>
      <c r="T5897" s="25">
        <f t="shared" si="926"/>
        <v>29985.359446955728</v>
      </c>
      <c r="U5897" s="25" t="str">
        <f t="shared" si="927"/>
        <v>charge</v>
      </c>
      <c r="W5897" s="25">
        <f t="shared" si="930"/>
        <v>0</v>
      </c>
      <c r="X5897" s="25">
        <f t="shared" si="928"/>
        <v>78000</v>
      </c>
      <c r="Y5897" s="25">
        <f t="shared" si="931"/>
        <v>0</v>
      </c>
      <c r="AA5897" s="25">
        <f t="shared" si="929"/>
        <v>0</v>
      </c>
      <c r="AC5897" s="25">
        <f t="shared" si="924"/>
        <v>29985.359446955728</v>
      </c>
    </row>
    <row r="5898" x14ac:dyDescent="0.2">
      <c r="L5898" s="24">
        <v>5893</v>
      </c>
      <c r="M5898" s="28">
        <v>0.63138072000000001</v>
      </c>
      <c r="O5898" s="24">
        <v>5893</v>
      </c>
      <c r="P5898" s="24">
        <f>'ROTH 1.0'!O5898*'קובץ טיוטה'!$D$10</f>
        <v>16500.427501908791</v>
      </c>
      <c r="Q5898" s="24">
        <f t="shared" si="923"/>
        <v>12900.427501908791</v>
      </c>
      <c r="R5898" s="24">
        <f t="shared" si="922"/>
        <v>42933.888959999997</v>
      </c>
      <c r="S5898" s="24">
        <f t="shared" si="925"/>
        <v>0</v>
      </c>
      <c r="T5898" s="24">
        <f t="shared" si="926"/>
        <v>30033.461458091206</v>
      </c>
      <c r="U5898" s="24" t="str">
        <f t="shared" si="927"/>
        <v>charge</v>
      </c>
      <c r="W5898" s="24">
        <f t="shared" si="930"/>
        <v>0</v>
      </c>
      <c r="X5898" s="24">
        <f t="shared" si="928"/>
        <v>78000</v>
      </c>
      <c r="Y5898" s="24">
        <f t="shared" si="931"/>
        <v>0</v>
      </c>
      <c r="AA5898" s="24">
        <f t="shared" si="929"/>
        <v>0</v>
      </c>
      <c r="AC5898" s="24">
        <f t="shared" si="924"/>
        <v>30033.461458091206</v>
      </c>
    </row>
    <row r="5899" x14ac:dyDescent="0.2">
      <c r="L5899" s="25">
        <v>5894</v>
      </c>
      <c r="M5899" s="29">
        <v>0.53080003200000003</v>
      </c>
      <c r="O5899" s="25">
        <v>5894</v>
      </c>
      <c r="P5899" s="24">
        <f>'ROTH 1.0'!O5899*'קובץ טיוטה'!$D$10</f>
        <v>16776.724401031675</v>
      </c>
      <c r="Q5899" s="25">
        <f t="shared" si="923"/>
        <v>13176.724401031675</v>
      </c>
      <c r="R5899" s="24">
        <f t="shared" si="922"/>
        <v>36094.402176000003</v>
      </c>
      <c r="S5899" s="25">
        <f t="shared" si="925"/>
        <v>0</v>
      </c>
      <c r="T5899" s="25">
        <f t="shared" si="926"/>
        <v>22917.677774968328</v>
      </c>
      <c r="U5899" s="25" t="str">
        <f t="shared" si="927"/>
        <v>charge</v>
      </c>
      <c r="W5899" s="25">
        <f t="shared" si="930"/>
        <v>0</v>
      </c>
      <c r="X5899" s="25">
        <f t="shared" si="928"/>
        <v>78000</v>
      </c>
      <c r="Y5899" s="25">
        <f t="shared" si="931"/>
        <v>0</v>
      </c>
      <c r="AA5899" s="25">
        <f t="shared" si="929"/>
        <v>0</v>
      </c>
      <c r="AC5899" s="25">
        <f t="shared" si="924"/>
        <v>22917.677774968328</v>
      </c>
    </row>
    <row r="5900" x14ac:dyDescent="0.2">
      <c r="L5900" s="24">
        <v>5895</v>
      </c>
      <c r="M5900" s="28">
        <v>0.63869671699999997</v>
      </c>
      <c r="O5900" s="24">
        <v>5895</v>
      </c>
      <c r="P5900" s="24">
        <f>'ROTH 1.0'!O5900*'קובץ טיוטה'!$D$10</f>
        <v>16989.660804611736</v>
      </c>
      <c r="Q5900" s="24">
        <f t="shared" si="923"/>
        <v>13389.660804611736</v>
      </c>
      <c r="R5900" s="24">
        <f t="shared" si="922"/>
        <v>43431.376755999998</v>
      </c>
      <c r="S5900" s="24">
        <f t="shared" si="925"/>
        <v>0</v>
      </c>
      <c r="T5900" s="24">
        <f t="shared" si="926"/>
        <v>30041.715951388262</v>
      </c>
      <c r="U5900" s="24" t="str">
        <f t="shared" si="927"/>
        <v>charge</v>
      </c>
      <c r="W5900" s="24">
        <f t="shared" si="930"/>
        <v>0</v>
      </c>
      <c r="X5900" s="24">
        <f t="shared" si="928"/>
        <v>78000</v>
      </c>
      <c r="Y5900" s="24">
        <f t="shared" si="931"/>
        <v>0</v>
      </c>
      <c r="AA5900" s="24">
        <f t="shared" si="929"/>
        <v>0</v>
      </c>
      <c r="AC5900" s="24">
        <f t="shared" si="924"/>
        <v>30041.715951388262</v>
      </c>
    </row>
    <row r="5901" x14ac:dyDescent="0.2">
      <c r="L5901" s="25">
        <v>5896</v>
      </c>
      <c r="M5901" s="29">
        <v>0.65499323600000003</v>
      </c>
      <c r="O5901" s="25">
        <v>5896</v>
      </c>
      <c r="P5901" s="24">
        <f>'ROTH 1.0'!O5901*'קובץ טיוטה'!$D$10</f>
        <v>16907.320489560279</v>
      </c>
      <c r="Q5901" s="25">
        <f t="shared" si="923"/>
        <v>13307.320489560279</v>
      </c>
      <c r="R5901" s="24">
        <f t="shared" si="922"/>
        <v>44539.540048000003</v>
      </c>
      <c r="S5901" s="25">
        <f t="shared" si="925"/>
        <v>0</v>
      </c>
      <c r="T5901" s="25">
        <f t="shared" si="926"/>
        <v>31232.219558439723</v>
      </c>
      <c r="U5901" s="25" t="str">
        <f t="shared" si="927"/>
        <v>charge</v>
      </c>
      <c r="W5901" s="25">
        <f t="shared" si="930"/>
        <v>0</v>
      </c>
      <c r="X5901" s="25">
        <f t="shared" si="928"/>
        <v>78000</v>
      </c>
      <c r="Y5901" s="25">
        <f t="shared" si="931"/>
        <v>0</v>
      </c>
      <c r="AA5901" s="25">
        <f t="shared" si="929"/>
        <v>0</v>
      </c>
      <c r="AC5901" s="25">
        <f t="shared" si="924"/>
        <v>31232.219558439723</v>
      </c>
    </row>
    <row r="5902" x14ac:dyDescent="0.2">
      <c r="L5902" s="24">
        <v>5897</v>
      </c>
      <c r="M5902" s="28">
        <v>0.50673421399999996</v>
      </c>
      <c r="O5902" s="24">
        <v>5897</v>
      </c>
      <c r="P5902" s="24">
        <f>'ROTH 1.0'!O5902*'קובץ טיוטה'!$D$10</f>
        <v>16735.428863452613</v>
      </c>
      <c r="Q5902" s="24">
        <f t="shared" si="923"/>
        <v>13135.428863452613</v>
      </c>
      <c r="R5902" s="24">
        <f t="shared" si="922"/>
        <v>34457.926551999997</v>
      </c>
      <c r="S5902" s="24">
        <f t="shared" si="925"/>
        <v>0</v>
      </c>
      <c r="T5902" s="24">
        <f t="shared" si="926"/>
        <v>21322.497688547384</v>
      </c>
      <c r="U5902" s="24" t="str">
        <f t="shared" si="927"/>
        <v>charge</v>
      </c>
      <c r="W5902" s="24">
        <f t="shared" si="930"/>
        <v>0</v>
      </c>
      <c r="X5902" s="24">
        <f t="shared" si="928"/>
        <v>78000</v>
      </c>
      <c r="Y5902" s="24">
        <f t="shared" si="931"/>
        <v>0</v>
      </c>
      <c r="AA5902" s="24">
        <f t="shared" si="929"/>
        <v>0</v>
      </c>
      <c r="AC5902" s="24">
        <f t="shared" si="924"/>
        <v>21322.497688547384</v>
      </c>
    </row>
    <row r="5903" x14ac:dyDescent="0.2">
      <c r="L5903" s="25">
        <v>5898</v>
      </c>
      <c r="M5903" s="29">
        <v>0.228992697</v>
      </c>
      <c r="O5903" s="25">
        <v>5898</v>
      </c>
      <c r="P5903" s="24">
        <f>'ROTH 1.0'!O5903*'קובץ טיוטה'!$D$10</f>
        <v>16714.283097515043</v>
      </c>
      <c r="Q5903" s="25">
        <f t="shared" si="923"/>
        <v>13114.283097515043</v>
      </c>
      <c r="R5903" s="24">
        <f t="shared" si="922"/>
        <v>15571.503396</v>
      </c>
      <c r="S5903" s="25">
        <f t="shared" si="925"/>
        <v>0</v>
      </c>
      <c r="T5903" s="25">
        <f t="shared" si="926"/>
        <v>2457.2202984849573</v>
      </c>
      <c r="U5903" s="25" t="str">
        <f t="shared" si="927"/>
        <v>charge</v>
      </c>
      <c r="W5903" s="25">
        <f t="shared" si="930"/>
        <v>0</v>
      </c>
      <c r="X5903" s="25">
        <f t="shared" si="928"/>
        <v>78000</v>
      </c>
      <c r="Y5903" s="25">
        <f t="shared" si="931"/>
        <v>0</v>
      </c>
      <c r="AA5903" s="25">
        <f t="shared" si="929"/>
        <v>0</v>
      </c>
      <c r="AC5903" s="25">
        <f t="shared" si="924"/>
        <v>2457.2202984849573</v>
      </c>
    </row>
    <row r="5904" x14ac:dyDescent="0.2">
      <c r="L5904" s="24">
        <v>5899</v>
      </c>
      <c r="M5904" s="28">
        <v>0</v>
      </c>
      <c r="O5904" s="24">
        <v>5899</v>
      </c>
      <c r="P5904" s="24">
        <f>'ROTH 1.0'!O5904*'קובץ טיוטה'!$D$10</f>
        <v>16138.763782608055</v>
      </c>
      <c r="Q5904" s="24">
        <f t="shared" si="923"/>
        <v>12538.763782608055</v>
      </c>
      <c r="R5904" s="24">
        <f t="shared" ref="R5904:R5967" si="932">M5904*$H$7*0.85</f>
        <v>0</v>
      </c>
      <c r="S5904" s="24">
        <f t="shared" si="925"/>
        <v>12538.763782608055</v>
      </c>
      <c r="T5904" s="24">
        <f t="shared" si="926"/>
        <v>0</v>
      </c>
      <c r="U5904" s="24" t="str">
        <f t="shared" si="927"/>
        <v>drain</v>
      </c>
      <c r="W5904" s="24">
        <f t="shared" si="930"/>
        <v>0</v>
      </c>
      <c r="X5904" s="24">
        <f t="shared" si="928"/>
        <v>65461.236217391946</v>
      </c>
      <c r="Y5904" s="24">
        <f t="shared" si="931"/>
        <v>12538.763782608054</v>
      </c>
      <c r="AA5904" s="24">
        <f t="shared" si="929"/>
        <v>0</v>
      </c>
      <c r="AC5904" s="24">
        <f t="shared" si="924"/>
        <v>0</v>
      </c>
    </row>
    <row r="5905" x14ac:dyDescent="0.2">
      <c r="L5905" s="25">
        <v>5900</v>
      </c>
      <c r="M5905" s="29">
        <v>0</v>
      </c>
      <c r="O5905" s="25">
        <v>5900</v>
      </c>
      <c r="P5905" s="24">
        <f>'ROTH 1.0'!O5905*'קובץ טיוטה'!$D$10</f>
        <v>15931.735100033216</v>
      </c>
      <c r="Q5905" s="25">
        <f t="shared" si="923"/>
        <v>12331.735100033216</v>
      </c>
      <c r="R5905" s="24">
        <f t="shared" si="932"/>
        <v>0</v>
      </c>
      <c r="S5905" s="25">
        <f t="shared" si="925"/>
        <v>12331.735100033216</v>
      </c>
      <c r="T5905" s="25">
        <f t="shared" si="926"/>
        <v>0</v>
      </c>
      <c r="U5905" s="25" t="str">
        <f t="shared" si="927"/>
        <v>drain</v>
      </c>
      <c r="W5905" s="25">
        <f t="shared" si="930"/>
        <v>0</v>
      </c>
      <c r="X5905" s="25">
        <f t="shared" si="928"/>
        <v>53129.501117358726</v>
      </c>
      <c r="Y5905" s="25">
        <f t="shared" si="931"/>
        <v>12331.73510003322</v>
      </c>
      <c r="AA5905" s="25">
        <f t="shared" si="929"/>
        <v>0</v>
      </c>
      <c r="AC5905" s="25">
        <f t="shared" si="924"/>
        <v>0</v>
      </c>
    </row>
    <row r="5906" x14ac:dyDescent="0.2">
      <c r="L5906" s="24">
        <v>5901</v>
      </c>
      <c r="M5906" s="28">
        <v>0</v>
      </c>
      <c r="O5906" s="24">
        <v>5901</v>
      </c>
      <c r="P5906" s="24">
        <f>'ROTH 1.0'!O5906*'קובץ טיוטה'!$D$10</f>
        <v>15391.242213813743</v>
      </c>
      <c r="Q5906" s="24">
        <f t="shared" si="923"/>
        <v>11791.242213813743</v>
      </c>
      <c r="R5906" s="24">
        <f t="shared" si="932"/>
        <v>0</v>
      </c>
      <c r="S5906" s="24">
        <f t="shared" si="925"/>
        <v>11791.242213813743</v>
      </c>
      <c r="T5906" s="24">
        <f t="shared" si="926"/>
        <v>0</v>
      </c>
      <c r="U5906" s="24" t="str">
        <f t="shared" si="927"/>
        <v>drain</v>
      </c>
      <c r="W5906" s="24">
        <f t="shared" si="930"/>
        <v>0</v>
      </c>
      <c r="X5906" s="24">
        <f t="shared" si="928"/>
        <v>41338.258903544986</v>
      </c>
      <c r="Y5906" s="24">
        <f t="shared" si="931"/>
        <v>11791.242213813741</v>
      </c>
      <c r="AA5906" s="24">
        <f t="shared" si="929"/>
        <v>0</v>
      </c>
      <c r="AC5906" s="24">
        <f t="shared" si="924"/>
        <v>0</v>
      </c>
    </row>
    <row r="5907" x14ac:dyDescent="0.2">
      <c r="L5907" s="25">
        <v>5902</v>
      </c>
      <c r="M5907" s="29">
        <v>0</v>
      </c>
      <c r="O5907" s="25">
        <v>5902</v>
      </c>
      <c r="P5907" s="24">
        <f>'ROTH 1.0'!O5907*'קובץ טיוטה'!$D$10</f>
        <v>14813.375769969709</v>
      </c>
      <c r="Q5907" s="25">
        <f t="shared" si="923"/>
        <v>11213.375769969709</v>
      </c>
      <c r="R5907" s="24">
        <f t="shared" si="932"/>
        <v>0</v>
      </c>
      <c r="S5907" s="25">
        <f t="shared" si="925"/>
        <v>11213.375769969709</v>
      </c>
      <c r="T5907" s="25">
        <f t="shared" si="926"/>
        <v>0</v>
      </c>
      <c r="U5907" s="25" t="str">
        <f t="shared" si="927"/>
        <v>drain</v>
      </c>
      <c r="W5907" s="25">
        <f t="shared" si="930"/>
        <v>0</v>
      </c>
      <c r="X5907" s="25">
        <f t="shared" si="928"/>
        <v>30124.883133575277</v>
      </c>
      <c r="Y5907" s="25">
        <f t="shared" si="931"/>
        <v>11213.375769969709</v>
      </c>
      <c r="AA5907" s="25">
        <f t="shared" si="929"/>
        <v>0</v>
      </c>
      <c r="AC5907" s="25">
        <f t="shared" si="924"/>
        <v>0</v>
      </c>
    </row>
    <row r="5908" x14ac:dyDescent="0.2">
      <c r="L5908" s="24">
        <v>5903</v>
      </c>
      <c r="M5908" s="28">
        <v>0</v>
      </c>
      <c r="O5908" s="24">
        <v>5903</v>
      </c>
      <c r="P5908" s="24">
        <f>'ROTH 1.0'!O5908*'קובץ טיוטה'!$D$10</f>
        <v>14321.67001761696</v>
      </c>
      <c r="Q5908" s="24">
        <f t="shared" si="923"/>
        <v>10721.67001761696</v>
      </c>
      <c r="R5908" s="24">
        <f t="shared" si="932"/>
        <v>0</v>
      </c>
      <c r="S5908" s="24">
        <f t="shared" si="925"/>
        <v>10721.67001761696</v>
      </c>
      <c r="T5908" s="24">
        <f t="shared" si="926"/>
        <v>0</v>
      </c>
      <c r="U5908" s="24" t="str">
        <f t="shared" si="927"/>
        <v>drain</v>
      </c>
      <c r="W5908" s="24">
        <f t="shared" si="930"/>
        <v>0</v>
      </c>
      <c r="X5908" s="24">
        <f t="shared" si="928"/>
        <v>19403.213115958315</v>
      </c>
      <c r="Y5908" s="24">
        <f t="shared" si="931"/>
        <v>10721.670017616962</v>
      </c>
      <c r="AA5908" s="24">
        <f t="shared" si="929"/>
        <v>0</v>
      </c>
      <c r="AC5908" s="24">
        <f t="shared" si="924"/>
        <v>0</v>
      </c>
    </row>
    <row r="5909" x14ac:dyDescent="0.2">
      <c r="L5909" s="25">
        <v>5904</v>
      </c>
      <c r="M5909" s="29">
        <v>0</v>
      </c>
      <c r="O5909" s="25">
        <v>5904</v>
      </c>
      <c r="P5909" s="24">
        <f>'ROTH 1.0'!O5909*'קובץ טיוטה'!$D$10</f>
        <v>13628.772142758085</v>
      </c>
      <c r="Q5909" s="25">
        <f t="shared" si="923"/>
        <v>10028.772142758085</v>
      </c>
      <c r="R5909" s="24">
        <f t="shared" si="932"/>
        <v>0</v>
      </c>
      <c r="S5909" s="25">
        <f t="shared" si="925"/>
        <v>10028.772142758085</v>
      </c>
      <c r="T5909" s="25">
        <f t="shared" si="926"/>
        <v>0</v>
      </c>
      <c r="U5909" s="25" t="str">
        <f t="shared" si="927"/>
        <v>drain</v>
      </c>
      <c r="W5909" s="25">
        <f t="shared" si="930"/>
        <v>0</v>
      </c>
      <c r="X5909" s="25">
        <f t="shared" si="928"/>
        <v>9374.4409732002296</v>
      </c>
      <c r="Y5909" s="25">
        <f t="shared" si="931"/>
        <v>10028.772142758085</v>
      </c>
      <c r="AA5909" s="25">
        <f t="shared" si="929"/>
        <v>0</v>
      </c>
      <c r="AC5909" s="25">
        <f t="shared" si="924"/>
        <v>0</v>
      </c>
    </row>
    <row r="5910" x14ac:dyDescent="0.2">
      <c r="L5910" s="24">
        <v>5905</v>
      </c>
      <c r="M5910" s="28">
        <v>0</v>
      </c>
      <c r="O5910" s="24">
        <v>5905</v>
      </c>
      <c r="P5910" s="24">
        <f>'ROTH 1.0'!O5910*'קובץ טיוטה'!$D$10</f>
        <v>12848.608736625389</v>
      </c>
      <c r="Q5910" s="24">
        <f t="shared" si="923"/>
        <v>9248.6087366253887</v>
      </c>
      <c r="R5910" s="24">
        <f t="shared" si="932"/>
        <v>0</v>
      </c>
      <c r="S5910" s="24">
        <f t="shared" si="925"/>
        <v>9248.6087366253887</v>
      </c>
      <c r="T5910" s="24">
        <f t="shared" si="926"/>
        <v>0</v>
      </c>
      <c r="U5910" s="24" t="str">
        <f t="shared" si="927"/>
        <v>drain</v>
      </c>
      <c r="W5910" s="24">
        <f t="shared" si="930"/>
        <v>0</v>
      </c>
      <c r="X5910" s="24">
        <f t="shared" si="928"/>
        <v>125.83223657484086</v>
      </c>
      <c r="Y5910" s="24">
        <f t="shared" si="931"/>
        <v>9248.6087366253887</v>
      </c>
      <c r="AA5910" s="24">
        <f t="shared" si="929"/>
        <v>0</v>
      </c>
      <c r="AC5910" s="24">
        <f t="shared" si="924"/>
        <v>0</v>
      </c>
    </row>
    <row r="5911" x14ac:dyDescent="0.2">
      <c r="L5911" s="25">
        <v>5906</v>
      </c>
      <c r="M5911" s="29">
        <v>0</v>
      </c>
      <c r="O5911" s="25">
        <v>5906</v>
      </c>
      <c r="P5911" s="24">
        <f>'ROTH 1.0'!O5911*'קובץ טיוטה'!$D$10</f>
        <v>12343.681420883067</v>
      </c>
      <c r="Q5911" s="25">
        <f t="shared" si="923"/>
        <v>8743.6814208830674</v>
      </c>
      <c r="R5911" s="24">
        <f t="shared" si="932"/>
        <v>0</v>
      </c>
      <c r="S5911" s="25">
        <f t="shared" si="925"/>
        <v>8743.6814208830674</v>
      </c>
      <c r="T5911" s="25">
        <f t="shared" si="926"/>
        <v>0</v>
      </c>
      <c r="U5911" s="25" t="str">
        <f t="shared" si="927"/>
        <v>drain</v>
      </c>
      <c r="W5911" s="25">
        <f t="shared" si="930"/>
        <v>0</v>
      </c>
      <c r="X5911" s="25">
        <f t="shared" si="928"/>
        <v>0</v>
      </c>
      <c r="Y5911" s="25">
        <f t="shared" si="931"/>
        <v>125.83223657484086</v>
      </c>
      <c r="AA5911" s="25">
        <f t="shared" si="929"/>
        <v>8617.8491843082265</v>
      </c>
      <c r="AC5911" s="25">
        <f t="shared" si="924"/>
        <v>0</v>
      </c>
    </row>
    <row r="5912" x14ac:dyDescent="0.2">
      <c r="L5912" s="24">
        <v>5907</v>
      </c>
      <c r="M5912" s="28">
        <v>0</v>
      </c>
      <c r="O5912" s="24">
        <v>5907</v>
      </c>
      <c r="P5912" s="24">
        <f>'ROTH 1.0'!O5912*'קובץ טיוטה'!$D$10</f>
        <v>12186.028630467537</v>
      </c>
      <c r="Q5912" s="24">
        <f t="shared" si="923"/>
        <v>8586.0286304675374</v>
      </c>
      <c r="R5912" s="24">
        <f t="shared" si="932"/>
        <v>0</v>
      </c>
      <c r="S5912" s="24">
        <f t="shared" si="925"/>
        <v>8586.0286304675374</v>
      </c>
      <c r="T5912" s="24">
        <f t="shared" si="926"/>
        <v>0</v>
      </c>
      <c r="U5912" s="24" t="str">
        <f t="shared" si="927"/>
        <v>drain</v>
      </c>
      <c r="W5912" s="24">
        <f t="shared" si="930"/>
        <v>0</v>
      </c>
      <c r="X5912" s="24">
        <f t="shared" si="928"/>
        <v>0</v>
      </c>
      <c r="Y5912" s="24">
        <f t="shared" si="931"/>
        <v>0</v>
      </c>
      <c r="AA5912" s="24">
        <f t="shared" si="929"/>
        <v>8586.0286304675374</v>
      </c>
      <c r="AC5912" s="24">
        <f t="shared" si="924"/>
        <v>0</v>
      </c>
    </row>
    <row r="5913" x14ac:dyDescent="0.2">
      <c r="L5913" s="25">
        <v>5908</v>
      </c>
      <c r="M5913" s="29">
        <v>0</v>
      </c>
      <c r="O5913" s="25">
        <v>5908</v>
      </c>
      <c r="P5913" s="24">
        <f>'ROTH 1.0'!O5913*'קובץ טיוטה'!$D$10</f>
        <v>12131.074168207635</v>
      </c>
      <c r="Q5913" s="25">
        <f t="shared" si="923"/>
        <v>8531.074168207635</v>
      </c>
      <c r="R5913" s="24">
        <f t="shared" si="932"/>
        <v>0</v>
      </c>
      <c r="S5913" s="25">
        <f t="shared" si="925"/>
        <v>8531.074168207635</v>
      </c>
      <c r="T5913" s="25">
        <f t="shared" si="926"/>
        <v>0</v>
      </c>
      <c r="U5913" s="25" t="str">
        <f t="shared" si="927"/>
        <v>drain</v>
      </c>
      <c r="W5913" s="25">
        <f t="shared" si="930"/>
        <v>0</v>
      </c>
      <c r="X5913" s="25">
        <f t="shared" si="928"/>
        <v>0</v>
      </c>
      <c r="Y5913" s="25">
        <f t="shared" si="931"/>
        <v>0</v>
      </c>
      <c r="AA5913" s="25">
        <f t="shared" si="929"/>
        <v>8531.074168207635</v>
      </c>
      <c r="AC5913" s="25">
        <f t="shared" si="924"/>
        <v>0</v>
      </c>
    </row>
    <row r="5914" x14ac:dyDescent="0.2">
      <c r="L5914" s="24">
        <v>5909</v>
      </c>
      <c r="M5914" s="28">
        <v>0</v>
      </c>
      <c r="O5914" s="24">
        <v>5909</v>
      </c>
      <c r="P5914" s="24">
        <f>'ROTH 1.0'!O5914*'קובץ טיוטה'!$D$10</f>
        <v>12052.941601040437</v>
      </c>
      <c r="Q5914" s="24">
        <f t="shared" si="923"/>
        <v>8452.9416010404366</v>
      </c>
      <c r="R5914" s="24">
        <f t="shared" si="932"/>
        <v>0</v>
      </c>
      <c r="S5914" s="24">
        <f t="shared" si="925"/>
        <v>8452.9416010404366</v>
      </c>
      <c r="T5914" s="24">
        <f t="shared" si="926"/>
        <v>0</v>
      </c>
      <c r="U5914" s="24" t="str">
        <f t="shared" si="927"/>
        <v>drain</v>
      </c>
      <c r="W5914" s="24">
        <f t="shared" si="930"/>
        <v>0</v>
      </c>
      <c r="X5914" s="24">
        <f t="shared" si="928"/>
        <v>0</v>
      </c>
      <c r="Y5914" s="24">
        <f t="shared" si="931"/>
        <v>0</v>
      </c>
      <c r="AA5914" s="24">
        <f t="shared" si="929"/>
        <v>8452.9416010404366</v>
      </c>
      <c r="AC5914" s="24">
        <f t="shared" si="924"/>
        <v>0</v>
      </c>
    </row>
    <row r="5915" x14ac:dyDescent="0.2">
      <c r="L5915" s="25">
        <v>5910</v>
      </c>
      <c r="M5915" s="29">
        <v>0</v>
      </c>
      <c r="O5915" s="25">
        <v>5910</v>
      </c>
      <c r="P5915" s="24">
        <f>'ROTH 1.0'!O5915*'קובץ טיוטה'!$D$10</f>
        <v>11853.127424041289</v>
      </c>
      <c r="Q5915" s="25">
        <f t="shared" si="923"/>
        <v>8253.1274240412895</v>
      </c>
      <c r="R5915" s="24">
        <f t="shared" si="932"/>
        <v>0</v>
      </c>
      <c r="S5915" s="25">
        <f t="shared" si="925"/>
        <v>8253.1274240412895</v>
      </c>
      <c r="T5915" s="25">
        <f t="shared" si="926"/>
        <v>0</v>
      </c>
      <c r="U5915" s="25" t="str">
        <f t="shared" si="927"/>
        <v>drain</v>
      </c>
      <c r="W5915" s="25">
        <f t="shared" si="930"/>
        <v>0</v>
      </c>
      <c r="X5915" s="25">
        <f t="shared" si="928"/>
        <v>0</v>
      </c>
      <c r="Y5915" s="25">
        <f t="shared" si="931"/>
        <v>0</v>
      </c>
      <c r="AA5915" s="25">
        <f t="shared" si="929"/>
        <v>8253.1274240412895</v>
      </c>
      <c r="AC5915" s="25">
        <f t="shared" si="924"/>
        <v>0</v>
      </c>
    </row>
    <row r="5916" x14ac:dyDescent="0.2">
      <c r="L5916" s="24">
        <v>5911</v>
      </c>
      <c r="M5916" s="28">
        <v>0.14457917100000001</v>
      </c>
      <c r="O5916" s="24">
        <v>5911</v>
      </c>
      <c r="P5916" s="24">
        <f>'ROTH 1.0'!O5916*'קובץ טיוטה'!$D$10</f>
        <v>11691.539486811569</v>
      </c>
      <c r="Q5916" s="24">
        <f t="shared" si="923"/>
        <v>8091.5394868115691</v>
      </c>
      <c r="R5916" s="24">
        <f t="shared" si="932"/>
        <v>9831.3836279999996</v>
      </c>
      <c r="S5916" s="24">
        <f t="shared" si="925"/>
        <v>0</v>
      </c>
      <c r="T5916" s="24">
        <f t="shared" si="926"/>
        <v>1739.8441411884305</v>
      </c>
      <c r="U5916" s="24" t="str">
        <f t="shared" si="927"/>
        <v>charge</v>
      </c>
      <c r="W5916" s="24">
        <f t="shared" si="930"/>
        <v>1565.8597270695875</v>
      </c>
      <c r="X5916" s="24">
        <f t="shared" si="928"/>
        <v>1565.8597270695875</v>
      </c>
      <c r="Y5916" s="24">
        <f t="shared" si="931"/>
        <v>0</v>
      </c>
      <c r="AA5916" s="24">
        <f t="shared" si="929"/>
        <v>0</v>
      </c>
      <c r="AC5916" s="24">
        <f t="shared" si="924"/>
        <v>173.98441411884301</v>
      </c>
    </row>
    <row r="5917" x14ac:dyDescent="0.2">
      <c r="L5917" s="25">
        <v>5912</v>
      </c>
      <c r="M5917" s="29">
        <v>0.25841816500000003</v>
      </c>
      <c r="O5917" s="25">
        <v>5912</v>
      </c>
      <c r="P5917" s="24">
        <f>'ROTH 1.0'!O5917*'קובץ טיוטה'!$D$10</f>
        <v>12251.587792276798</v>
      </c>
      <c r="Q5917" s="25">
        <f t="shared" si="923"/>
        <v>8651.5877922767977</v>
      </c>
      <c r="R5917" s="24">
        <f t="shared" si="932"/>
        <v>17572.435220000003</v>
      </c>
      <c r="S5917" s="25">
        <f t="shared" si="925"/>
        <v>0</v>
      </c>
      <c r="T5917" s="25">
        <f t="shared" si="926"/>
        <v>8920.8474277232053</v>
      </c>
      <c r="U5917" s="25" t="str">
        <f t="shared" si="927"/>
        <v>charge</v>
      </c>
      <c r="W5917" s="25">
        <f t="shared" si="930"/>
        <v>8028.7626849508861</v>
      </c>
      <c r="X5917" s="25">
        <f t="shared" si="928"/>
        <v>9594.6224120204733</v>
      </c>
      <c r="Y5917" s="25">
        <f t="shared" si="931"/>
        <v>0</v>
      </c>
      <c r="AA5917" s="25">
        <f t="shared" si="929"/>
        <v>0</v>
      </c>
      <c r="AC5917" s="25">
        <f t="shared" si="924"/>
        <v>892.08474277231926</v>
      </c>
    </row>
    <row r="5918" x14ac:dyDescent="0.2">
      <c r="L5918" s="24">
        <v>5913</v>
      </c>
      <c r="M5918" s="28">
        <v>0.18288995399999999</v>
      </c>
      <c r="O5918" s="24">
        <v>5913</v>
      </c>
      <c r="P5918" s="24">
        <f>'ROTH 1.0'!O5918*'קובץ טיוטה'!$D$10</f>
        <v>13205.842223804002</v>
      </c>
      <c r="Q5918" s="24">
        <f t="shared" si="923"/>
        <v>9605.8422238040021</v>
      </c>
      <c r="R5918" s="24">
        <f t="shared" si="932"/>
        <v>12436.516871999998</v>
      </c>
      <c r="S5918" s="24">
        <f t="shared" si="925"/>
        <v>0</v>
      </c>
      <c r="T5918" s="24">
        <f t="shared" si="926"/>
        <v>2830.6746481959963</v>
      </c>
      <c r="U5918" s="24" t="str">
        <f t="shared" si="927"/>
        <v>charge</v>
      </c>
      <c r="W5918" s="24">
        <f t="shared" si="930"/>
        <v>2547.6071833763963</v>
      </c>
      <c r="X5918" s="24">
        <f t="shared" si="928"/>
        <v>12142.22959539687</v>
      </c>
      <c r="Y5918" s="24">
        <f t="shared" si="931"/>
        <v>0</v>
      </c>
      <c r="AA5918" s="24">
        <f t="shared" si="929"/>
        <v>0</v>
      </c>
      <c r="AC5918" s="24">
        <f t="shared" si="924"/>
        <v>283.06746481959999</v>
      </c>
    </row>
    <row r="5919" x14ac:dyDescent="0.2">
      <c r="L5919" s="25">
        <v>5914</v>
      </c>
      <c r="M5919" s="29">
        <v>0.30534995500000001</v>
      </c>
      <c r="O5919" s="25">
        <v>5914</v>
      </c>
      <c r="P5919" s="24">
        <f>'ROTH 1.0'!O5919*'קובץ טיוטה'!$D$10</f>
        <v>14183.261856691795</v>
      </c>
      <c r="Q5919" s="25">
        <f t="shared" si="923"/>
        <v>10583.261856691795</v>
      </c>
      <c r="R5919" s="24">
        <f t="shared" si="932"/>
        <v>20763.79694</v>
      </c>
      <c r="S5919" s="25">
        <f t="shared" si="925"/>
        <v>0</v>
      </c>
      <c r="T5919" s="25">
        <f t="shared" si="926"/>
        <v>10180.535083308205</v>
      </c>
      <c r="U5919" s="25" t="str">
        <f t="shared" si="927"/>
        <v>charge</v>
      </c>
      <c r="W5919" s="25">
        <f t="shared" si="930"/>
        <v>9162.4815749773861</v>
      </c>
      <c r="X5919" s="25">
        <f t="shared" si="928"/>
        <v>21304.711170374256</v>
      </c>
      <c r="Y5919" s="25">
        <f t="shared" si="931"/>
        <v>0</v>
      </c>
      <c r="AA5919" s="25">
        <f t="shared" si="929"/>
        <v>0</v>
      </c>
      <c r="AC5919" s="25">
        <f t="shared" si="924"/>
        <v>1018.0535083308187</v>
      </c>
    </row>
    <row r="5920" x14ac:dyDescent="0.2">
      <c r="L5920" s="24">
        <v>5915</v>
      </c>
      <c r="M5920" s="28">
        <v>0.46538699</v>
      </c>
      <c r="O5920" s="24">
        <v>5915</v>
      </c>
      <c r="P5920" s="24">
        <f>'ROTH 1.0'!O5920*'קובץ טיוטה'!$D$10</f>
        <v>14868.011634777462</v>
      </c>
      <c r="Q5920" s="24">
        <f t="shared" si="923"/>
        <v>11268.011634777462</v>
      </c>
      <c r="R5920" s="24">
        <f t="shared" si="932"/>
        <v>31646.315319999998</v>
      </c>
      <c r="S5920" s="24">
        <f t="shared" si="925"/>
        <v>0</v>
      </c>
      <c r="T5920" s="24">
        <f t="shared" si="926"/>
        <v>20378.303685222534</v>
      </c>
      <c r="U5920" s="24" t="str">
        <f t="shared" si="927"/>
        <v>charge</v>
      </c>
      <c r="W5920" s="24">
        <f t="shared" si="930"/>
        <v>18340.473316700285</v>
      </c>
      <c r="X5920" s="24">
        <f t="shared" si="928"/>
        <v>39645.184487074541</v>
      </c>
      <c r="Y5920" s="24">
        <f t="shared" si="931"/>
        <v>0</v>
      </c>
      <c r="AA5920" s="24">
        <f t="shared" si="929"/>
        <v>0</v>
      </c>
      <c r="AC5920" s="24">
        <f t="shared" si="924"/>
        <v>2037.830368522249</v>
      </c>
    </row>
    <row r="5921" x14ac:dyDescent="0.2">
      <c r="L5921" s="25">
        <v>5916</v>
      </c>
      <c r="M5921" s="29">
        <v>0.50830429300000002</v>
      </c>
      <c r="O5921" s="25">
        <v>5916</v>
      </c>
      <c r="P5921" s="24">
        <f>'ROTH 1.0'!O5921*'קובץ טיוטה'!$D$10</f>
        <v>15219.839337759233</v>
      </c>
      <c r="Q5921" s="25">
        <f t="shared" si="923"/>
        <v>11619.839337759233</v>
      </c>
      <c r="R5921" s="24">
        <f t="shared" si="932"/>
        <v>34564.691924000006</v>
      </c>
      <c r="S5921" s="25">
        <f t="shared" si="925"/>
        <v>0</v>
      </c>
      <c r="T5921" s="25">
        <f t="shared" si="926"/>
        <v>22944.852586240773</v>
      </c>
      <c r="U5921" s="25" t="str">
        <f t="shared" si="927"/>
        <v>charge</v>
      </c>
      <c r="W5921" s="25">
        <f t="shared" si="930"/>
        <v>20650.367327616696</v>
      </c>
      <c r="X5921" s="25">
        <f t="shared" si="928"/>
        <v>60295.551814691236</v>
      </c>
      <c r="Y5921" s="25">
        <f t="shared" si="931"/>
        <v>0</v>
      </c>
      <c r="AA5921" s="25">
        <f t="shared" si="929"/>
        <v>0</v>
      </c>
      <c r="AC5921" s="25">
        <f t="shared" si="924"/>
        <v>2294.4852586240777</v>
      </c>
    </row>
    <row r="5922" x14ac:dyDescent="0.2">
      <c r="L5922" s="24">
        <v>5917</v>
      </c>
      <c r="M5922" s="28">
        <v>0.47168739599999998</v>
      </c>
      <c r="O5922" s="24">
        <v>5917</v>
      </c>
      <c r="P5922" s="24">
        <f>'ROTH 1.0'!O5922*'קובץ טיוטה'!$D$10</f>
        <v>15785.906747520345</v>
      </c>
      <c r="Q5922" s="24">
        <f t="shared" si="923"/>
        <v>12185.906747520345</v>
      </c>
      <c r="R5922" s="24">
        <f t="shared" si="932"/>
        <v>32074.742928</v>
      </c>
      <c r="S5922" s="24">
        <f t="shared" si="925"/>
        <v>0</v>
      </c>
      <c r="T5922" s="24">
        <f t="shared" si="926"/>
        <v>19888.836180479655</v>
      </c>
      <c r="U5922" s="24" t="str">
        <f t="shared" si="927"/>
        <v>charge</v>
      </c>
      <c r="W5922" s="24">
        <f t="shared" si="930"/>
        <v>17704.448185308764</v>
      </c>
      <c r="X5922" s="24">
        <f t="shared" si="928"/>
        <v>78000</v>
      </c>
      <c r="Y5922" s="24">
        <f t="shared" si="931"/>
        <v>0</v>
      </c>
      <c r="AA5922" s="24">
        <f t="shared" si="929"/>
        <v>0</v>
      </c>
      <c r="AC5922" s="24">
        <f t="shared" si="924"/>
        <v>2184.3879951708914</v>
      </c>
    </row>
    <row r="5923" x14ac:dyDescent="0.2">
      <c r="L5923" s="25">
        <v>5918</v>
      </c>
      <c r="M5923" s="29">
        <v>0.47616666499999999</v>
      </c>
      <c r="O5923" s="25">
        <v>5918</v>
      </c>
      <c r="P5923" s="24">
        <f>'ROTH 1.0'!O5923*'קובץ טיוטה'!$D$10</f>
        <v>16009.454858892357</v>
      </c>
      <c r="Q5923" s="25">
        <f t="shared" si="923"/>
        <v>12409.454858892357</v>
      </c>
      <c r="R5923" s="24">
        <f t="shared" si="932"/>
        <v>32379.33322</v>
      </c>
      <c r="S5923" s="25">
        <f t="shared" si="925"/>
        <v>0</v>
      </c>
      <c r="T5923" s="25">
        <f t="shared" si="926"/>
        <v>19969.878361107643</v>
      </c>
      <c r="U5923" s="25" t="str">
        <f t="shared" si="927"/>
        <v>charge</v>
      </c>
      <c r="W5923" s="25">
        <f t="shared" si="930"/>
        <v>0</v>
      </c>
      <c r="X5923" s="25">
        <f t="shared" si="928"/>
        <v>78000</v>
      </c>
      <c r="Y5923" s="25">
        <f t="shared" si="931"/>
        <v>0</v>
      </c>
      <c r="AA5923" s="25">
        <f t="shared" si="929"/>
        <v>0</v>
      </c>
      <c r="AC5923" s="25">
        <f t="shared" si="924"/>
        <v>19969.878361107643</v>
      </c>
    </row>
    <row r="5924" x14ac:dyDescent="0.2">
      <c r="L5924" s="24">
        <v>5919</v>
      </c>
      <c r="M5924" s="28">
        <v>0.55726680399999995</v>
      </c>
      <c r="O5924" s="24">
        <v>5919</v>
      </c>
      <c r="P5924" s="24">
        <f>'ROTH 1.0'!O5924*'קובץ טיוטה'!$D$10</f>
        <v>16205.063384822775</v>
      </c>
      <c r="Q5924" s="24">
        <f t="shared" si="923"/>
        <v>12605.063384822775</v>
      </c>
      <c r="R5924" s="24">
        <f t="shared" si="932"/>
        <v>37894.142671999994</v>
      </c>
      <c r="S5924" s="24">
        <f t="shared" si="925"/>
        <v>0</v>
      </c>
      <c r="T5924" s="24">
        <f t="shared" si="926"/>
        <v>25289.079287177221</v>
      </c>
      <c r="U5924" s="24" t="str">
        <f t="shared" si="927"/>
        <v>charge</v>
      </c>
      <c r="W5924" s="24">
        <f t="shared" si="930"/>
        <v>0</v>
      </c>
      <c r="X5924" s="24">
        <f t="shared" si="928"/>
        <v>78000</v>
      </c>
      <c r="Y5924" s="24">
        <f t="shared" si="931"/>
        <v>0</v>
      </c>
      <c r="AA5924" s="24">
        <f t="shared" si="929"/>
        <v>0</v>
      </c>
      <c r="AC5924" s="24">
        <f t="shared" si="924"/>
        <v>25289.079287177221</v>
      </c>
    </row>
    <row r="5925" x14ac:dyDescent="0.2">
      <c r="L5925" s="25">
        <v>5920</v>
      </c>
      <c r="M5925" s="29">
        <v>0.58971404000000005</v>
      </c>
      <c r="O5925" s="25">
        <v>5920</v>
      </c>
      <c r="P5925" s="24">
        <f>'ROTH 1.0'!O5925*'קובץ טיוטה'!$D$10</f>
        <v>16241.163516966277</v>
      </c>
      <c r="Q5925" s="25">
        <f t="shared" si="923"/>
        <v>12641.163516966277</v>
      </c>
      <c r="R5925" s="24">
        <f t="shared" si="932"/>
        <v>40100.55472</v>
      </c>
      <c r="S5925" s="25">
        <f t="shared" si="925"/>
        <v>0</v>
      </c>
      <c r="T5925" s="25">
        <f t="shared" si="926"/>
        <v>27459.391203033723</v>
      </c>
      <c r="U5925" s="25" t="str">
        <f t="shared" si="927"/>
        <v>charge</v>
      </c>
      <c r="W5925" s="25">
        <f t="shared" si="930"/>
        <v>0</v>
      </c>
      <c r="X5925" s="25">
        <f t="shared" si="928"/>
        <v>78000</v>
      </c>
      <c r="Y5925" s="25">
        <f t="shared" si="931"/>
        <v>0</v>
      </c>
      <c r="AA5925" s="25">
        <f t="shared" si="929"/>
        <v>0</v>
      </c>
      <c r="AC5925" s="25">
        <f t="shared" si="924"/>
        <v>27459.391203033723</v>
      </c>
    </row>
    <row r="5926" x14ac:dyDescent="0.2">
      <c r="L5926" s="24">
        <v>5921</v>
      </c>
      <c r="M5926" s="28">
        <v>0.49792997899999997</v>
      </c>
      <c r="O5926" s="24">
        <v>5921</v>
      </c>
      <c r="P5926" s="24">
        <f>'ROTH 1.0'!O5926*'קובץ טיוטה'!$D$10</f>
        <v>15957.985238817608</v>
      </c>
      <c r="Q5926" s="24">
        <f t="shared" si="923"/>
        <v>12357.985238817608</v>
      </c>
      <c r="R5926" s="24">
        <f t="shared" si="932"/>
        <v>33859.238572000002</v>
      </c>
      <c r="S5926" s="24">
        <f t="shared" si="925"/>
        <v>0</v>
      </c>
      <c r="T5926" s="24">
        <f t="shared" si="926"/>
        <v>21501.253333182394</v>
      </c>
      <c r="U5926" s="24" t="str">
        <f t="shared" si="927"/>
        <v>charge</v>
      </c>
      <c r="W5926" s="24">
        <f t="shared" si="930"/>
        <v>0</v>
      </c>
      <c r="X5926" s="24">
        <f t="shared" si="928"/>
        <v>78000</v>
      </c>
      <c r="Y5926" s="24">
        <f t="shared" si="931"/>
        <v>0</v>
      </c>
      <c r="AA5926" s="24">
        <f t="shared" si="929"/>
        <v>0</v>
      </c>
      <c r="AC5926" s="24">
        <f t="shared" si="924"/>
        <v>21501.253333182394</v>
      </c>
    </row>
    <row r="5927" x14ac:dyDescent="0.2">
      <c r="L5927" s="25">
        <v>5922</v>
      </c>
      <c r="M5927" s="29">
        <v>0.22907671400000001</v>
      </c>
      <c r="O5927" s="25">
        <v>5922</v>
      </c>
      <c r="P5927" s="24">
        <f>'ROTH 1.0'!O5927*'קובץ טיוטה'!$D$10</f>
        <v>15809.245686136872</v>
      </c>
      <c r="Q5927" s="25">
        <f t="shared" si="923"/>
        <v>12209.245686136872</v>
      </c>
      <c r="R5927" s="24">
        <f t="shared" si="932"/>
        <v>15577.216552</v>
      </c>
      <c r="S5927" s="25">
        <f t="shared" si="925"/>
        <v>0</v>
      </c>
      <c r="T5927" s="25">
        <f t="shared" si="926"/>
        <v>3367.970865863128</v>
      </c>
      <c r="U5927" s="25" t="str">
        <f t="shared" si="927"/>
        <v>charge</v>
      </c>
      <c r="W5927" s="25">
        <f t="shared" si="930"/>
        <v>0</v>
      </c>
      <c r="X5927" s="25">
        <f t="shared" si="928"/>
        <v>78000</v>
      </c>
      <c r="Y5927" s="25">
        <f t="shared" si="931"/>
        <v>0</v>
      </c>
      <c r="AA5927" s="25">
        <f t="shared" si="929"/>
        <v>0</v>
      </c>
      <c r="AC5927" s="25">
        <f t="shared" si="924"/>
        <v>3367.970865863128</v>
      </c>
    </row>
    <row r="5928" x14ac:dyDescent="0.2">
      <c r="L5928" s="24">
        <v>5923</v>
      </c>
      <c r="M5928" s="28">
        <v>0</v>
      </c>
      <c r="O5928" s="24">
        <v>5923</v>
      </c>
      <c r="P5928" s="24">
        <f>'ROTH 1.0'!O5928*'קובץ טיוטה'!$D$10</f>
        <v>15660.681820300702</v>
      </c>
      <c r="Q5928" s="24">
        <f t="shared" si="923"/>
        <v>12060.681820300702</v>
      </c>
      <c r="R5928" s="24">
        <f t="shared" si="932"/>
        <v>0</v>
      </c>
      <c r="S5928" s="24">
        <f t="shared" si="925"/>
        <v>12060.681820300702</v>
      </c>
      <c r="T5928" s="24">
        <f t="shared" si="926"/>
        <v>0</v>
      </c>
      <c r="U5928" s="24" t="str">
        <f t="shared" si="927"/>
        <v>drain</v>
      </c>
      <c r="W5928" s="24">
        <f t="shared" si="930"/>
        <v>0</v>
      </c>
      <c r="X5928" s="24">
        <f t="shared" si="928"/>
        <v>65939.318179699301</v>
      </c>
      <c r="Y5928" s="24">
        <f t="shared" si="931"/>
        <v>12060.681820300699</v>
      </c>
      <c r="AA5928" s="24">
        <f t="shared" si="929"/>
        <v>0</v>
      </c>
      <c r="AC5928" s="24">
        <f t="shared" si="924"/>
        <v>0</v>
      </c>
    </row>
    <row r="5929" x14ac:dyDescent="0.2">
      <c r="L5929" s="25">
        <v>5924</v>
      </c>
      <c r="M5929" s="29">
        <v>0</v>
      </c>
      <c r="O5929" s="25">
        <v>5924</v>
      </c>
      <c r="P5929" s="24">
        <f>'ROTH 1.0'!O5929*'קובץ טיוטה'!$D$10</f>
        <v>15731.97110405097</v>
      </c>
      <c r="Q5929" s="25">
        <f t="shared" si="923"/>
        <v>12131.97110405097</v>
      </c>
      <c r="R5929" s="24">
        <f t="shared" si="932"/>
        <v>0</v>
      </c>
      <c r="S5929" s="25">
        <f t="shared" si="925"/>
        <v>12131.97110405097</v>
      </c>
      <c r="T5929" s="25">
        <f t="shared" si="926"/>
        <v>0</v>
      </c>
      <c r="U5929" s="25" t="str">
        <f t="shared" si="927"/>
        <v>drain</v>
      </c>
      <c r="W5929" s="25">
        <f t="shared" si="930"/>
        <v>0</v>
      </c>
      <c r="X5929" s="25">
        <f t="shared" si="928"/>
        <v>53807.347075648329</v>
      </c>
      <c r="Y5929" s="25">
        <f t="shared" si="931"/>
        <v>12131.971104050972</v>
      </c>
      <c r="AA5929" s="25">
        <f t="shared" si="929"/>
        <v>0</v>
      </c>
      <c r="AC5929" s="25">
        <f t="shared" si="924"/>
        <v>0</v>
      </c>
    </row>
    <row r="5930" x14ac:dyDescent="0.2">
      <c r="L5930" s="24">
        <v>5925</v>
      </c>
      <c r="M5930" s="28">
        <v>0</v>
      </c>
      <c r="O5930" s="24">
        <v>5925</v>
      </c>
      <c r="P5930" s="24">
        <f>'ROTH 1.0'!O5930*'קובץ טיוטה'!$D$10</f>
        <v>15800.435827808788</v>
      </c>
      <c r="Q5930" s="24">
        <f t="shared" si="923"/>
        <v>12200.435827808788</v>
      </c>
      <c r="R5930" s="24">
        <f t="shared" si="932"/>
        <v>0</v>
      </c>
      <c r="S5930" s="24">
        <f t="shared" si="925"/>
        <v>12200.435827808788</v>
      </c>
      <c r="T5930" s="24">
        <f t="shared" si="926"/>
        <v>0</v>
      </c>
      <c r="U5930" s="24" t="str">
        <f t="shared" si="927"/>
        <v>drain</v>
      </c>
      <c r="W5930" s="24">
        <f t="shared" si="930"/>
        <v>0</v>
      </c>
      <c r="X5930" s="24">
        <f t="shared" si="928"/>
        <v>41606.91124783954</v>
      </c>
      <c r="Y5930" s="24">
        <f t="shared" si="931"/>
        <v>12200.435827808789</v>
      </c>
      <c r="AA5930" s="24">
        <f t="shared" si="929"/>
        <v>0</v>
      </c>
      <c r="AC5930" s="24">
        <f t="shared" si="924"/>
        <v>0</v>
      </c>
    </row>
    <row r="5931" x14ac:dyDescent="0.2">
      <c r="L5931" s="25">
        <v>5926</v>
      </c>
      <c r="M5931" s="29">
        <v>0</v>
      </c>
      <c r="O5931" s="25">
        <v>5926</v>
      </c>
      <c r="P5931" s="24">
        <f>'ROTH 1.0'!O5931*'קובץ טיוטה'!$D$10</f>
        <v>15574.874383750379</v>
      </c>
      <c r="Q5931" s="25">
        <f t="shared" si="923"/>
        <v>11974.874383750379</v>
      </c>
      <c r="R5931" s="24">
        <f t="shared" si="932"/>
        <v>0</v>
      </c>
      <c r="S5931" s="25">
        <f t="shared" si="925"/>
        <v>11974.874383750379</v>
      </c>
      <c r="T5931" s="25">
        <f t="shared" si="926"/>
        <v>0</v>
      </c>
      <c r="U5931" s="25" t="str">
        <f t="shared" si="927"/>
        <v>drain</v>
      </c>
      <c r="W5931" s="25">
        <f t="shared" si="930"/>
        <v>0</v>
      </c>
      <c r="X5931" s="25">
        <f t="shared" si="928"/>
        <v>29632.036864089161</v>
      </c>
      <c r="Y5931" s="25">
        <f t="shared" si="931"/>
        <v>11974.874383750379</v>
      </c>
      <c r="AA5931" s="25">
        <f t="shared" si="929"/>
        <v>0</v>
      </c>
      <c r="AC5931" s="25">
        <f t="shared" si="924"/>
        <v>0</v>
      </c>
    </row>
    <row r="5932" x14ac:dyDescent="0.2">
      <c r="L5932" s="24">
        <v>5927</v>
      </c>
      <c r="M5932" s="28">
        <v>0</v>
      </c>
      <c r="O5932" s="24">
        <v>5927</v>
      </c>
      <c r="P5932" s="24">
        <f>'ROTH 1.0'!O5932*'קובץ טיוטה'!$D$10</f>
        <v>15019.391094124632</v>
      </c>
      <c r="Q5932" s="24">
        <f t="shared" si="923"/>
        <v>11419.391094124632</v>
      </c>
      <c r="R5932" s="24">
        <f t="shared" si="932"/>
        <v>0</v>
      </c>
      <c r="S5932" s="24">
        <f t="shared" si="925"/>
        <v>11419.391094124632</v>
      </c>
      <c r="T5932" s="24">
        <f t="shared" si="926"/>
        <v>0</v>
      </c>
      <c r="U5932" s="24" t="str">
        <f t="shared" si="927"/>
        <v>drain</v>
      </c>
      <c r="W5932" s="24">
        <f t="shared" si="930"/>
        <v>0</v>
      </c>
      <c r="X5932" s="24">
        <f t="shared" si="928"/>
        <v>18212.645769964529</v>
      </c>
      <c r="Y5932" s="24">
        <f t="shared" si="931"/>
        <v>11419.391094124632</v>
      </c>
      <c r="AA5932" s="24">
        <f t="shared" si="929"/>
        <v>0</v>
      </c>
      <c r="AC5932" s="24">
        <f t="shared" si="924"/>
        <v>0</v>
      </c>
    </row>
    <row r="5933" x14ac:dyDescent="0.2">
      <c r="L5933" s="25">
        <v>5928</v>
      </c>
      <c r="M5933" s="29">
        <v>0</v>
      </c>
      <c r="O5933" s="25">
        <v>5928</v>
      </c>
      <c r="P5933" s="24">
        <f>'ROTH 1.0'!O5933*'קובץ טיוטה'!$D$10</f>
        <v>13990.807441299041</v>
      </c>
      <c r="Q5933" s="25">
        <f t="shared" si="923"/>
        <v>10390.807441299041</v>
      </c>
      <c r="R5933" s="24">
        <f t="shared" si="932"/>
        <v>0</v>
      </c>
      <c r="S5933" s="25">
        <f t="shared" si="925"/>
        <v>10390.807441299041</v>
      </c>
      <c r="T5933" s="25">
        <f t="shared" si="926"/>
        <v>0</v>
      </c>
      <c r="U5933" s="25" t="str">
        <f t="shared" si="927"/>
        <v>drain</v>
      </c>
      <c r="W5933" s="25">
        <f t="shared" si="930"/>
        <v>0</v>
      </c>
      <c r="X5933" s="25">
        <f t="shared" si="928"/>
        <v>7821.838328665488</v>
      </c>
      <c r="Y5933" s="25">
        <f t="shared" si="931"/>
        <v>10390.807441299041</v>
      </c>
      <c r="AA5933" s="25">
        <f t="shared" si="929"/>
        <v>0</v>
      </c>
      <c r="AC5933" s="25">
        <f t="shared" si="924"/>
        <v>0</v>
      </c>
    </row>
    <row r="5934" x14ac:dyDescent="0.2">
      <c r="L5934" s="24">
        <v>5929</v>
      </c>
      <c r="M5934" s="28">
        <v>0</v>
      </c>
      <c r="O5934" s="24">
        <v>5929</v>
      </c>
      <c r="P5934" s="24">
        <f>'ROTH 1.0'!O5934*'קובץ טיוטה'!$D$10</f>
        <v>13047.983808274077</v>
      </c>
      <c r="Q5934" s="24">
        <f t="shared" si="923"/>
        <v>9447.9838082740771</v>
      </c>
      <c r="R5934" s="24">
        <f t="shared" si="932"/>
        <v>0</v>
      </c>
      <c r="S5934" s="24">
        <f t="shared" si="925"/>
        <v>9447.9838082740771</v>
      </c>
      <c r="T5934" s="24">
        <f t="shared" si="926"/>
        <v>0</v>
      </c>
      <c r="U5934" s="24" t="str">
        <f t="shared" si="927"/>
        <v>drain</v>
      </c>
      <c r="W5934" s="24">
        <f t="shared" si="930"/>
        <v>0</v>
      </c>
      <c r="X5934" s="24">
        <f t="shared" si="928"/>
        <v>0</v>
      </c>
      <c r="Y5934" s="24">
        <f t="shared" si="931"/>
        <v>7821.838328665488</v>
      </c>
      <c r="AA5934" s="24">
        <f t="shared" si="929"/>
        <v>1626.1454796085891</v>
      </c>
      <c r="AC5934" s="24">
        <f t="shared" si="924"/>
        <v>0</v>
      </c>
    </row>
    <row r="5935" x14ac:dyDescent="0.2">
      <c r="L5935" s="25">
        <v>5930</v>
      </c>
      <c r="M5935" s="29">
        <v>0</v>
      </c>
      <c r="O5935" s="25">
        <v>5930</v>
      </c>
      <c r="P5935" s="24">
        <f>'ROTH 1.0'!O5935*'קובץ טיוטה'!$D$10</f>
        <v>12598.306581041477</v>
      </c>
      <c r="Q5935" s="25">
        <f t="shared" si="923"/>
        <v>8998.3065810414773</v>
      </c>
      <c r="R5935" s="24">
        <f t="shared" si="932"/>
        <v>0</v>
      </c>
      <c r="S5935" s="25">
        <f t="shared" si="925"/>
        <v>8998.3065810414773</v>
      </c>
      <c r="T5935" s="25">
        <f t="shared" si="926"/>
        <v>0</v>
      </c>
      <c r="U5935" s="25" t="str">
        <f t="shared" si="927"/>
        <v>drain</v>
      </c>
      <c r="W5935" s="25">
        <f t="shared" si="930"/>
        <v>0</v>
      </c>
      <c r="X5935" s="25">
        <f t="shared" si="928"/>
        <v>0</v>
      </c>
      <c r="Y5935" s="25">
        <f t="shared" si="931"/>
        <v>0</v>
      </c>
      <c r="AA5935" s="25">
        <f t="shared" si="929"/>
        <v>8998.3065810414773</v>
      </c>
      <c r="AC5935" s="25">
        <f t="shared" si="924"/>
        <v>0</v>
      </c>
    </row>
    <row r="5936" x14ac:dyDescent="0.2">
      <c r="L5936" s="24">
        <v>5931</v>
      </c>
      <c r="M5936" s="28">
        <v>0</v>
      </c>
      <c r="O5936" s="24">
        <v>5931</v>
      </c>
      <c r="P5936" s="24">
        <f>'ROTH 1.0'!O5936*'קובץ טיוטה'!$D$10</f>
        <v>12307.430595174876</v>
      </c>
      <c r="Q5936" s="24">
        <f t="shared" si="923"/>
        <v>8707.4305951748756</v>
      </c>
      <c r="R5936" s="24">
        <f t="shared" si="932"/>
        <v>0</v>
      </c>
      <c r="S5936" s="24">
        <f t="shared" si="925"/>
        <v>8707.4305951748756</v>
      </c>
      <c r="T5936" s="24">
        <f t="shared" si="926"/>
        <v>0</v>
      </c>
      <c r="U5936" s="24" t="str">
        <f t="shared" si="927"/>
        <v>drain</v>
      </c>
      <c r="W5936" s="24">
        <f t="shared" si="930"/>
        <v>0</v>
      </c>
      <c r="X5936" s="24">
        <f t="shared" si="928"/>
        <v>0</v>
      </c>
      <c r="Y5936" s="24">
        <f t="shared" si="931"/>
        <v>0</v>
      </c>
      <c r="AA5936" s="24">
        <f t="shared" si="929"/>
        <v>8707.4305951748756</v>
      </c>
      <c r="AC5936" s="24">
        <f t="shared" si="924"/>
        <v>0</v>
      </c>
    </row>
    <row r="5937" x14ac:dyDescent="0.2">
      <c r="L5937" s="25">
        <v>5932</v>
      </c>
      <c r="M5937" s="29">
        <v>0</v>
      </c>
      <c r="O5937" s="25">
        <v>5932</v>
      </c>
      <c r="P5937" s="24">
        <f>'ROTH 1.0'!O5937*'קובץ טיוטה'!$D$10</f>
        <v>12032.72672466083</v>
      </c>
      <c r="Q5937" s="25">
        <f t="shared" si="923"/>
        <v>8432.7267246608299</v>
      </c>
      <c r="R5937" s="24">
        <f t="shared" si="932"/>
        <v>0</v>
      </c>
      <c r="S5937" s="25">
        <f t="shared" si="925"/>
        <v>8432.7267246608299</v>
      </c>
      <c r="T5937" s="25">
        <f t="shared" si="926"/>
        <v>0</v>
      </c>
      <c r="U5937" s="25" t="str">
        <f t="shared" si="927"/>
        <v>drain</v>
      </c>
      <c r="W5937" s="25">
        <f t="shared" si="930"/>
        <v>0</v>
      </c>
      <c r="X5937" s="25">
        <f t="shared" si="928"/>
        <v>0</v>
      </c>
      <c r="Y5937" s="25">
        <f t="shared" si="931"/>
        <v>0</v>
      </c>
      <c r="AA5937" s="25">
        <f t="shared" si="929"/>
        <v>8432.7267246608299</v>
      </c>
      <c r="AC5937" s="25">
        <f t="shared" si="924"/>
        <v>0</v>
      </c>
    </row>
    <row r="5938" x14ac:dyDescent="0.2">
      <c r="L5938" s="24">
        <v>5933</v>
      </c>
      <c r="M5938" s="28">
        <v>0</v>
      </c>
      <c r="O5938" s="24">
        <v>5933</v>
      </c>
      <c r="P5938" s="24">
        <f>'ROTH 1.0'!O5938*'קובץ טיוטה'!$D$10</f>
        <v>12039.541873034685</v>
      </c>
      <c r="Q5938" s="24">
        <f t="shared" si="923"/>
        <v>8439.5418730346846</v>
      </c>
      <c r="R5938" s="24">
        <f t="shared" si="932"/>
        <v>0</v>
      </c>
      <c r="S5938" s="24">
        <f t="shared" si="925"/>
        <v>8439.5418730346846</v>
      </c>
      <c r="T5938" s="24">
        <f t="shared" si="926"/>
        <v>0</v>
      </c>
      <c r="U5938" s="24" t="str">
        <f t="shared" si="927"/>
        <v>drain</v>
      </c>
      <c r="W5938" s="24">
        <f t="shared" si="930"/>
        <v>0</v>
      </c>
      <c r="X5938" s="24">
        <f t="shared" si="928"/>
        <v>0</v>
      </c>
      <c r="Y5938" s="24">
        <f t="shared" si="931"/>
        <v>0</v>
      </c>
      <c r="AA5938" s="24">
        <f t="shared" si="929"/>
        <v>8439.5418730346846</v>
      </c>
      <c r="AC5938" s="24">
        <f t="shared" si="924"/>
        <v>0</v>
      </c>
    </row>
    <row r="5939" x14ac:dyDescent="0.2">
      <c r="L5939" s="25">
        <v>5934</v>
      </c>
      <c r="M5939" s="29">
        <v>0</v>
      </c>
      <c r="O5939" s="25">
        <v>5934</v>
      </c>
      <c r="P5939" s="24">
        <f>'ROTH 1.0'!O5939*'קובץ טיוטה'!$D$10</f>
        <v>12203.56461999943</v>
      </c>
      <c r="Q5939" s="25">
        <f t="shared" si="923"/>
        <v>8603.5646199994299</v>
      </c>
      <c r="R5939" s="24">
        <f t="shared" si="932"/>
        <v>0</v>
      </c>
      <c r="S5939" s="25">
        <f t="shared" si="925"/>
        <v>8603.5646199994299</v>
      </c>
      <c r="T5939" s="25">
        <f t="shared" si="926"/>
        <v>0</v>
      </c>
      <c r="U5939" s="25" t="str">
        <f t="shared" si="927"/>
        <v>drain</v>
      </c>
      <c r="W5939" s="25">
        <f t="shared" si="930"/>
        <v>0</v>
      </c>
      <c r="X5939" s="25">
        <f t="shared" si="928"/>
        <v>0</v>
      </c>
      <c r="Y5939" s="25">
        <f t="shared" si="931"/>
        <v>0</v>
      </c>
      <c r="AA5939" s="25">
        <f t="shared" si="929"/>
        <v>8603.5646199994299</v>
      </c>
      <c r="AC5939" s="25">
        <f t="shared" si="924"/>
        <v>0</v>
      </c>
    </row>
    <row r="5940" x14ac:dyDescent="0.2">
      <c r="L5940" s="24">
        <v>5935</v>
      </c>
      <c r="M5940" s="28">
        <v>0.13695489000000002</v>
      </c>
      <c r="O5940" s="24">
        <v>5935</v>
      </c>
      <c r="P5940" s="24">
        <f>'ROTH 1.0'!O5940*'קובץ טיוטה'!$D$10</f>
        <v>12920.821197735386</v>
      </c>
      <c r="Q5940" s="24">
        <f t="shared" si="923"/>
        <v>9320.8211977353858</v>
      </c>
      <c r="R5940" s="24">
        <f t="shared" si="932"/>
        <v>9312.9325200000021</v>
      </c>
      <c r="S5940" s="24">
        <f t="shared" si="925"/>
        <v>7.8886777353836806</v>
      </c>
      <c r="T5940" s="24">
        <f t="shared" si="926"/>
        <v>0</v>
      </c>
      <c r="U5940" s="24" t="str">
        <f t="shared" si="927"/>
        <v>drain</v>
      </c>
      <c r="W5940" s="24">
        <f t="shared" si="930"/>
        <v>0</v>
      </c>
      <c r="X5940" s="24">
        <f t="shared" si="928"/>
        <v>0</v>
      </c>
      <c r="Y5940" s="24">
        <f t="shared" si="931"/>
        <v>0</v>
      </c>
      <c r="AA5940" s="24">
        <f t="shared" si="929"/>
        <v>7.8886777353836806</v>
      </c>
      <c r="AC5940" s="24">
        <f t="shared" si="924"/>
        <v>0</v>
      </c>
    </row>
    <row r="5941" x14ac:dyDescent="0.2">
      <c r="L5941" s="25">
        <v>5936</v>
      </c>
      <c r="M5941" s="29">
        <v>0.284272582</v>
      </c>
      <c r="O5941" s="25">
        <v>5936</v>
      </c>
      <c r="P5941" s="24">
        <f>'ROTH 1.0'!O5941*'קובץ טיוטה'!$D$10</f>
        <v>14380.092404982008</v>
      </c>
      <c r="Q5941" s="25">
        <f t="shared" si="923"/>
        <v>10780.092404982008</v>
      </c>
      <c r="R5941" s="24">
        <f t="shared" si="932"/>
        <v>19330.535576000002</v>
      </c>
      <c r="S5941" s="25">
        <f t="shared" si="925"/>
        <v>0</v>
      </c>
      <c r="T5941" s="25">
        <f t="shared" si="926"/>
        <v>8550.4431710179942</v>
      </c>
      <c r="U5941" s="25" t="str">
        <f t="shared" si="927"/>
        <v>charge</v>
      </c>
      <c r="W5941" s="25">
        <f t="shared" si="930"/>
        <v>7695.3988539161946</v>
      </c>
      <c r="X5941" s="25">
        <f t="shared" si="928"/>
        <v>7695.3988539161946</v>
      </c>
      <c r="Y5941" s="25">
        <f t="shared" si="931"/>
        <v>0</v>
      </c>
      <c r="AA5941" s="25">
        <f t="shared" si="929"/>
        <v>0</v>
      </c>
      <c r="AC5941" s="25">
        <f t="shared" si="924"/>
        <v>855.04431710179961</v>
      </c>
    </row>
    <row r="5942" x14ac:dyDescent="0.2">
      <c r="L5942" s="24">
        <v>5937</v>
      </c>
      <c r="M5942" s="28">
        <v>0.43749230499999997</v>
      </c>
      <c r="O5942" s="24">
        <v>5937</v>
      </c>
      <c r="P5942" s="24">
        <f>'ROTH 1.0'!O5942*'קובץ טיוטה'!$D$10</f>
        <v>15847.013800086133</v>
      </c>
      <c r="Q5942" s="24">
        <f t="shared" si="923"/>
        <v>12247.013800086133</v>
      </c>
      <c r="R5942" s="24">
        <f t="shared" si="932"/>
        <v>29749.476739999995</v>
      </c>
      <c r="S5942" s="24">
        <f t="shared" si="925"/>
        <v>0</v>
      </c>
      <c r="T5942" s="24">
        <f t="shared" si="926"/>
        <v>17502.462939913861</v>
      </c>
      <c r="U5942" s="24" t="str">
        <f t="shared" si="927"/>
        <v>charge</v>
      </c>
      <c r="W5942" s="24">
        <f t="shared" si="930"/>
        <v>15752.216645922475</v>
      </c>
      <c r="X5942" s="24">
        <f t="shared" si="928"/>
        <v>23447.61549983867</v>
      </c>
      <c r="Y5942" s="24">
        <f t="shared" si="931"/>
        <v>0</v>
      </c>
      <c r="AA5942" s="24">
        <f t="shared" si="929"/>
        <v>0</v>
      </c>
      <c r="AC5942" s="24">
        <f t="shared" si="924"/>
        <v>1750.2462939913858</v>
      </c>
    </row>
    <row r="5943" x14ac:dyDescent="0.2">
      <c r="L5943" s="25">
        <v>5938</v>
      </c>
      <c r="M5943" s="29">
        <v>0.51985990100000001</v>
      </c>
      <c r="O5943" s="25">
        <v>5938</v>
      </c>
      <c r="P5943" s="24">
        <f>'ROTH 1.0'!O5943*'קובץ טיוטה'!$D$10</f>
        <v>16558.784960308385</v>
      </c>
      <c r="Q5943" s="25">
        <f t="shared" si="923"/>
        <v>12958.784960308385</v>
      </c>
      <c r="R5943" s="24">
        <f t="shared" si="932"/>
        <v>35350.473268000002</v>
      </c>
      <c r="S5943" s="25">
        <f t="shared" si="925"/>
        <v>0</v>
      </c>
      <c r="T5943" s="25">
        <f t="shared" si="926"/>
        <v>22391.688307691617</v>
      </c>
      <c r="U5943" s="25" t="str">
        <f t="shared" si="927"/>
        <v>charge</v>
      </c>
      <c r="W5943" s="25">
        <f t="shared" si="930"/>
        <v>20152.519476922454</v>
      </c>
      <c r="X5943" s="25">
        <f t="shared" si="928"/>
        <v>43600.134976761125</v>
      </c>
      <c r="Y5943" s="25">
        <f t="shared" si="931"/>
        <v>0</v>
      </c>
      <c r="AA5943" s="25">
        <f t="shared" si="929"/>
        <v>0</v>
      </c>
      <c r="AC5943" s="25">
        <f t="shared" si="924"/>
        <v>2239.168830769162</v>
      </c>
    </row>
    <row r="5944" x14ac:dyDescent="0.2">
      <c r="L5944" s="24">
        <v>5939</v>
      </c>
      <c r="M5944" s="28">
        <v>0.48961290500000004</v>
      </c>
      <c r="O5944" s="24">
        <v>5939</v>
      </c>
      <c r="P5944" s="24">
        <f>'ROTH 1.0'!O5944*'קובץ טיוטה'!$D$10</f>
        <v>17171.415043724704</v>
      </c>
      <c r="Q5944" s="24">
        <f t="shared" si="923"/>
        <v>13571.415043724704</v>
      </c>
      <c r="R5944" s="24">
        <f t="shared" si="932"/>
        <v>33293.677540000004</v>
      </c>
      <c r="S5944" s="24">
        <f t="shared" si="925"/>
        <v>0</v>
      </c>
      <c r="T5944" s="24">
        <f t="shared" si="926"/>
        <v>19722.2624962753</v>
      </c>
      <c r="U5944" s="24" t="str">
        <f t="shared" si="927"/>
        <v>charge</v>
      </c>
      <c r="W5944" s="24">
        <f t="shared" si="930"/>
        <v>17750.036246647767</v>
      </c>
      <c r="X5944" s="24">
        <f t="shared" si="928"/>
        <v>61350.171223408892</v>
      </c>
      <c r="Y5944" s="24">
        <f t="shared" si="931"/>
        <v>0</v>
      </c>
      <c r="AA5944" s="24">
        <f t="shared" si="929"/>
        <v>0</v>
      </c>
      <c r="AC5944" s="24">
        <f t="shared" si="924"/>
        <v>1972.2262496275325</v>
      </c>
    </row>
    <row r="5945" x14ac:dyDescent="0.2">
      <c r="L5945" s="25">
        <v>5940</v>
      </c>
      <c r="M5945" s="29">
        <v>0.54944266599999991</v>
      </c>
      <c r="O5945" s="25">
        <v>5940</v>
      </c>
      <c r="P5945" s="24">
        <f>'ROTH 1.0'!O5945*'קובץ טיוטה'!$D$10</f>
        <v>17213.151064808721</v>
      </c>
      <c r="Q5945" s="25">
        <f t="shared" si="923"/>
        <v>13613.151064808721</v>
      </c>
      <c r="R5945" s="24">
        <f t="shared" si="932"/>
        <v>37362.101287999991</v>
      </c>
      <c r="S5945" s="25">
        <f t="shared" si="925"/>
        <v>0</v>
      </c>
      <c r="T5945" s="25">
        <f t="shared" si="926"/>
        <v>23748.95022319127</v>
      </c>
      <c r="U5945" s="25" t="str">
        <f t="shared" si="927"/>
        <v>charge</v>
      </c>
      <c r="W5945" s="25">
        <f t="shared" si="930"/>
        <v>16649.828776591108</v>
      </c>
      <c r="X5945" s="25">
        <f t="shared" si="928"/>
        <v>78000</v>
      </c>
      <c r="Y5945" s="25">
        <f t="shared" si="931"/>
        <v>0</v>
      </c>
      <c r="AA5945" s="25">
        <f t="shared" si="929"/>
        <v>0</v>
      </c>
      <c r="AC5945" s="25">
        <f t="shared" si="924"/>
        <v>7099.121446600162</v>
      </c>
    </row>
    <row r="5946" x14ac:dyDescent="0.2">
      <c r="L5946" s="24">
        <v>5941</v>
      </c>
      <c r="M5946" s="28">
        <v>0.56099346900000002</v>
      </c>
      <c r="O5946" s="24">
        <v>5941</v>
      </c>
      <c r="P5946" s="24">
        <f>'ROTH 1.0'!O5946*'קובץ טיוטה'!$D$10</f>
        <v>17812.929130579847</v>
      </c>
      <c r="Q5946" s="24">
        <f t="shared" si="923"/>
        <v>14212.929130579847</v>
      </c>
      <c r="R5946" s="24">
        <f t="shared" si="932"/>
        <v>38147.555891999997</v>
      </c>
      <c r="S5946" s="24">
        <f t="shared" si="925"/>
        <v>0</v>
      </c>
      <c r="T5946" s="24">
        <f t="shared" si="926"/>
        <v>23934.62676142015</v>
      </c>
      <c r="U5946" s="24" t="str">
        <f t="shared" si="927"/>
        <v>charge</v>
      </c>
      <c r="W5946" s="24">
        <f t="shared" si="930"/>
        <v>0</v>
      </c>
      <c r="X5946" s="24">
        <f t="shared" si="928"/>
        <v>78000</v>
      </c>
      <c r="Y5946" s="24">
        <f t="shared" si="931"/>
        <v>0</v>
      </c>
      <c r="AA5946" s="24">
        <f t="shared" si="929"/>
        <v>0</v>
      </c>
      <c r="AC5946" s="24">
        <f t="shared" si="924"/>
        <v>23934.62676142015</v>
      </c>
    </row>
    <row r="5947" x14ac:dyDescent="0.2">
      <c r="L5947" s="25">
        <v>5942</v>
      </c>
      <c r="M5947" s="29">
        <v>0.40477370500000004</v>
      </c>
      <c r="O5947" s="25">
        <v>5942</v>
      </c>
      <c r="P5947" s="24">
        <f>'ROTH 1.0'!O5947*'קובץ טיוטה'!$D$10</f>
        <v>18426.546020710943</v>
      </c>
      <c r="Q5947" s="25">
        <f t="shared" si="923"/>
        <v>14826.546020710943</v>
      </c>
      <c r="R5947" s="24">
        <f t="shared" si="932"/>
        <v>27524.611939999999</v>
      </c>
      <c r="S5947" s="25">
        <f t="shared" si="925"/>
        <v>0</v>
      </c>
      <c r="T5947" s="25">
        <f t="shared" si="926"/>
        <v>12698.065919289056</v>
      </c>
      <c r="U5947" s="25" t="str">
        <f t="shared" si="927"/>
        <v>charge</v>
      </c>
      <c r="W5947" s="25">
        <f t="shared" si="930"/>
        <v>0</v>
      </c>
      <c r="X5947" s="25">
        <f t="shared" si="928"/>
        <v>78000</v>
      </c>
      <c r="Y5947" s="25">
        <f t="shared" si="931"/>
        <v>0</v>
      </c>
      <c r="AA5947" s="25">
        <f t="shared" si="929"/>
        <v>0</v>
      </c>
      <c r="AC5947" s="25">
        <f t="shared" si="924"/>
        <v>12698.065919289056</v>
      </c>
    </row>
    <row r="5948" x14ac:dyDescent="0.2">
      <c r="L5948" s="24">
        <v>5943</v>
      </c>
      <c r="M5948" s="28">
        <v>0.35744433000000003</v>
      </c>
      <c r="O5948" s="24">
        <v>5943</v>
      </c>
      <c r="P5948" s="24">
        <f>'ROTH 1.0'!O5948*'קובץ טיוטה'!$D$10</f>
        <v>18812.846599654953</v>
      </c>
      <c r="Q5948" s="24">
        <f t="shared" si="923"/>
        <v>15212.846599654953</v>
      </c>
      <c r="R5948" s="24">
        <f t="shared" si="932"/>
        <v>24306.214440000003</v>
      </c>
      <c r="S5948" s="24">
        <f t="shared" si="925"/>
        <v>0</v>
      </c>
      <c r="T5948" s="24">
        <f t="shared" si="926"/>
        <v>9093.3678403450504</v>
      </c>
      <c r="U5948" s="24" t="str">
        <f t="shared" si="927"/>
        <v>charge</v>
      </c>
      <c r="W5948" s="24">
        <f t="shared" si="930"/>
        <v>0</v>
      </c>
      <c r="X5948" s="24">
        <f t="shared" si="928"/>
        <v>78000</v>
      </c>
      <c r="Y5948" s="24">
        <f t="shared" si="931"/>
        <v>0</v>
      </c>
      <c r="AA5948" s="24">
        <f t="shared" si="929"/>
        <v>0</v>
      </c>
      <c r="AC5948" s="24">
        <f t="shared" si="924"/>
        <v>9093.3678403450504</v>
      </c>
    </row>
    <row r="5949" x14ac:dyDescent="0.2">
      <c r="L5949" s="25">
        <v>5944</v>
      </c>
      <c r="M5949" s="29">
        <v>0.46624376500000003</v>
      </c>
      <c r="O5949" s="25">
        <v>5944</v>
      </c>
      <c r="P5949" s="24">
        <f>'ROTH 1.0'!O5949*'קובץ טיוטה'!$D$10</f>
        <v>18736.848987221969</v>
      </c>
      <c r="Q5949" s="25">
        <f t="shared" si="923"/>
        <v>15136.848987221969</v>
      </c>
      <c r="R5949" s="24">
        <f t="shared" si="932"/>
        <v>31704.576020000004</v>
      </c>
      <c r="S5949" s="25">
        <f t="shared" si="925"/>
        <v>0</v>
      </c>
      <c r="T5949" s="25">
        <f t="shared" si="926"/>
        <v>16567.727032778035</v>
      </c>
      <c r="U5949" s="25" t="str">
        <f t="shared" si="927"/>
        <v>charge</v>
      </c>
      <c r="W5949" s="25">
        <f t="shared" si="930"/>
        <v>0</v>
      </c>
      <c r="X5949" s="25">
        <f t="shared" si="928"/>
        <v>78000</v>
      </c>
      <c r="Y5949" s="25">
        <f t="shared" si="931"/>
        <v>0</v>
      </c>
      <c r="AA5949" s="25">
        <f t="shared" si="929"/>
        <v>0</v>
      </c>
      <c r="AC5949" s="25">
        <f t="shared" si="924"/>
        <v>16567.727032778035</v>
      </c>
    </row>
    <row r="5950" x14ac:dyDescent="0.2">
      <c r="L5950" s="24">
        <v>5945</v>
      </c>
      <c r="M5950" s="28">
        <v>0.499957712</v>
      </c>
      <c r="O5950" s="24">
        <v>5945</v>
      </c>
      <c r="P5950" s="24">
        <f>'ROTH 1.0'!O5950*'קובץ טיוטה'!$D$10</f>
        <v>18135.79609221061</v>
      </c>
      <c r="Q5950" s="24">
        <f t="shared" si="923"/>
        <v>14535.79609221061</v>
      </c>
      <c r="R5950" s="24">
        <f t="shared" si="932"/>
        <v>33997.124415999999</v>
      </c>
      <c r="S5950" s="24">
        <f t="shared" si="925"/>
        <v>0</v>
      </c>
      <c r="T5950" s="24">
        <f t="shared" si="926"/>
        <v>19461.328323789388</v>
      </c>
      <c r="U5950" s="24" t="str">
        <f t="shared" si="927"/>
        <v>charge</v>
      </c>
      <c r="W5950" s="24">
        <f t="shared" si="930"/>
        <v>0</v>
      </c>
      <c r="X5950" s="24">
        <f t="shared" si="928"/>
        <v>78000</v>
      </c>
      <c r="Y5950" s="24">
        <f t="shared" si="931"/>
        <v>0</v>
      </c>
      <c r="AA5950" s="24">
        <f t="shared" si="929"/>
        <v>0</v>
      </c>
      <c r="AC5950" s="24">
        <f t="shared" si="924"/>
        <v>19461.328323789388</v>
      </c>
    </row>
    <row r="5951" x14ac:dyDescent="0.2">
      <c r="L5951" s="25">
        <v>5946</v>
      </c>
      <c r="M5951" s="29">
        <v>0.22676479699999999</v>
      </c>
      <c r="O5951" s="25">
        <v>5946</v>
      </c>
      <c r="P5951" s="24">
        <f>'ROTH 1.0'!O5951*'קובץ טיוטה'!$D$10</f>
        <v>17370.045737902667</v>
      </c>
      <c r="Q5951" s="25">
        <f t="shared" si="923"/>
        <v>13770.045737902667</v>
      </c>
      <c r="R5951" s="24">
        <f t="shared" si="932"/>
        <v>15420.006196</v>
      </c>
      <c r="S5951" s="25">
        <f t="shared" si="925"/>
        <v>0</v>
      </c>
      <c r="T5951" s="25">
        <f t="shared" si="926"/>
        <v>1649.9604580973337</v>
      </c>
      <c r="U5951" s="25" t="str">
        <f t="shared" si="927"/>
        <v>charge</v>
      </c>
      <c r="W5951" s="25">
        <f t="shared" si="930"/>
        <v>0</v>
      </c>
      <c r="X5951" s="25">
        <f t="shared" si="928"/>
        <v>78000</v>
      </c>
      <c r="Y5951" s="25">
        <f t="shared" si="931"/>
        <v>0</v>
      </c>
      <c r="AA5951" s="25">
        <f t="shared" si="929"/>
        <v>0</v>
      </c>
      <c r="AC5951" s="25">
        <f t="shared" si="924"/>
        <v>1649.9604580973337</v>
      </c>
    </row>
    <row r="5952" x14ac:dyDescent="0.2">
      <c r="L5952" s="24">
        <v>5947</v>
      </c>
      <c r="M5952" s="28">
        <v>0</v>
      </c>
      <c r="O5952" s="24">
        <v>5947</v>
      </c>
      <c r="P5952" s="24">
        <f>'ROTH 1.0'!O5952*'קובץ טיוטה'!$D$10</f>
        <v>16654.173058415327</v>
      </c>
      <c r="Q5952" s="24">
        <f t="shared" si="923"/>
        <v>13054.173058415327</v>
      </c>
      <c r="R5952" s="24">
        <f t="shared" si="932"/>
        <v>0</v>
      </c>
      <c r="S5952" s="24">
        <f t="shared" si="925"/>
        <v>13054.173058415327</v>
      </c>
      <c r="T5952" s="24">
        <f t="shared" si="926"/>
        <v>0</v>
      </c>
      <c r="U5952" s="24" t="str">
        <f t="shared" si="927"/>
        <v>drain</v>
      </c>
      <c r="W5952" s="24">
        <f t="shared" si="930"/>
        <v>0</v>
      </c>
      <c r="X5952" s="24">
        <f t="shared" si="928"/>
        <v>64945.826941584673</v>
      </c>
      <c r="Y5952" s="24">
        <f t="shared" si="931"/>
        <v>13054.173058415327</v>
      </c>
      <c r="AA5952" s="24">
        <f t="shared" si="929"/>
        <v>0</v>
      </c>
      <c r="AC5952" s="24">
        <f t="shared" si="924"/>
        <v>0</v>
      </c>
    </row>
    <row r="5953" x14ac:dyDescent="0.2">
      <c r="L5953" s="25">
        <v>5948</v>
      </c>
      <c r="M5953" s="29">
        <v>0</v>
      </c>
      <c r="O5953" s="25">
        <v>5948</v>
      </c>
      <c r="P5953" s="24">
        <f>'ROTH 1.0'!O5953*'קובץ טיוטה'!$D$10</f>
        <v>16781.335925346804</v>
      </c>
      <c r="Q5953" s="25">
        <f t="shared" si="923"/>
        <v>13181.335925346804</v>
      </c>
      <c r="R5953" s="24">
        <f t="shared" si="932"/>
        <v>0</v>
      </c>
      <c r="S5953" s="25">
        <f t="shared" si="925"/>
        <v>13181.335925346804</v>
      </c>
      <c r="T5953" s="25">
        <f t="shared" si="926"/>
        <v>0</v>
      </c>
      <c r="U5953" s="25" t="str">
        <f t="shared" si="927"/>
        <v>drain</v>
      </c>
      <c r="W5953" s="25">
        <f t="shared" si="930"/>
        <v>0</v>
      </c>
      <c r="X5953" s="25">
        <f t="shared" si="928"/>
        <v>51764.491016237866</v>
      </c>
      <c r="Y5953" s="25">
        <f t="shared" si="931"/>
        <v>13181.335925346808</v>
      </c>
      <c r="AA5953" s="25">
        <f t="shared" si="929"/>
        <v>0</v>
      </c>
      <c r="AC5953" s="25">
        <f t="shared" si="924"/>
        <v>0</v>
      </c>
    </row>
    <row r="5954" x14ac:dyDescent="0.2">
      <c r="L5954" s="24">
        <v>5949</v>
      </c>
      <c r="M5954" s="28">
        <v>0</v>
      </c>
      <c r="O5954" s="24">
        <v>5949</v>
      </c>
      <c r="P5954" s="24">
        <f>'ROTH 1.0'!O5954*'קובץ טיוטה'!$D$10</f>
        <v>16459.051817535266</v>
      </c>
      <c r="Q5954" s="24">
        <f t="shared" si="923"/>
        <v>12859.051817535266</v>
      </c>
      <c r="R5954" s="24">
        <f t="shared" si="932"/>
        <v>0</v>
      </c>
      <c r="S5954" s="24">
        <f t="shared" si="925"/>
        <v>12859.051817535266</v>
      </c>
      <c r="T5954" s="24">
        <f t="shared" si="926"/>
        <v>0</v>
      </c>
      <c r="U5954" s="24" t="str">
        <f t="shared" si="927"/>
        <v>drain</v>
      </c>
      <c r="W5954" s="24">
        <f t="shared" si="930"/>
        <v>0</v>
      </c>
      <c r="X5954" s="24">
        <f t="shared" si="928"/>
        <v>38905.439198702603</v>
      </c>
      <c r="Y5954" s="24">
        <f t="shared" si="931"/>
        <v>12859.051817535263</v>
      </c>
      <c r="AA5954" s="24">
        <f t="shared" si="929"/>
        <v>0</v>
      </c>
      <c r="AC5954" s="24">
        <f t="shared" si="924"/>
        <v>0</v>
      </c>
    </row>
    <row r="5955" x14ac:dyDescent="0.2">
      <c r="L5955" s="25">
        <v>5950</v>
      </c>
      <c r="M5955" s="29">
        <v>0</v>
      </c>
      <c r="O5955" s="25">
        <v>5950</v>
      </c>
      <c r="P5955" s="24">
        <f>'ROTH 1.0'!O5955*'קובץ טיוטה'!$D$10</f>
        <v>15847.93467302484</v>
      </c>
      <c r="Q5955" s="25">
        <f t="shared" si="923"/>
        <v>12247.93467302484</v>
      </c>
      <c r="R5955" s="24">
        <f t="shared" si="932"/>
        <v>0</v>
      </c>
      <c r="S5955" s="25">
        <f t="shared" si="925"/>
        <v>12247.93467302484</v>
      </c>
      <c r="T5955" s="25">
        <f t="shared" si="926"/>
        <v>0</v>
      </c>
      <c r="U5955" s="25" t="str">
        <f t="shared" si="927"/>
        <v>drain</v>
      </c>
      <c r="W5955" s="25">
        <f t="shared" si="930"/>
        <v>0</v>
      </c>
      <c r="X5955" s="25">
        <f t="shared" si="928"/>
        <v>26657.504525677763</v>
      </c>
      <c r="Y5955" s="25">
        <f t="shared" si="931"/>
        <v>12247.93467302484</v>
      </c>
      <c r="AA5955" s="25">
        <f t="shared" si="929"/>
        <v>0</v>
      </c>
      <c r="AC5955" s="25">
        <f t="shared" si="924"/>
        <v>0</v>
      </c>
    </row>
    <row r="5956" x14ac:dyDescent="0.2">
      <c r="L5956" s="24">
        <v>5951</v>
      </c>
      <c r="M5956" s="28">
        <v>0</v>
      </c>
      <c r="O5956" s="24">
        <v>5951</v>
      </c>
      <c r="P5956" s="24">
        <f>'ROTH 1.0'!O5956*'קובץ טיוטה'!$D$10</f>
        <v>15124.821382262466</v>
      </c>
      <c r="Q5956" s="24">
        <f t="shared" si="923"/>
        <v>11524.821382262466</v>
      </c>
      <c r="R5956" s="24">
        <f t="shared" si="932"/>
        <v>0</v>
      </c>
      <c r="S5956" s="24">
        <f t="shared" si="925"/>
        <v>11524.821382262466</v>
      </c>
      <c r="T5956" s="24">
        <f t="shared" si="926"/>
        <v>0</v>
      </c>
      <c r="U5956" s="24" t="str">
        <f t="shared" si="927"/>
        <v>drain</v>
      </c>
      <c r="W5956" s="24">
        <f t="shared" si="930"/>
        <v>0</v>
      </c>
      <c r="X5956" s="24">
        <f t="shared" si="928"/>
        <v>15132.683143415297</v>
      </c>
      <c r="Y5956" s="24">
        <f t="shared" si="931"/>
        <v>11524.821382262466</v>
      </c>
      <c r="AA5956" s="24">
        <f t="shared" si="929"/>
        <v>0</v>
      </c>
      <c r="AC5956" s="24">
        <f t="shared" si="924"/>
        <v>0</v>
      </c>
    </row>
    <row r="5957" x14ac:dyDescent="0.2">
      <c r="L5957" s="25">
        <v>5952</v>
      </c>
      <c r="M5957" s="29">
        <v>0</v>
      </c>
      <c r="O5957" s="25">
        <v>5952</v>
      </c>
      <c r="P5957" s="24">
        <f>'ROTH 1.0'!O5957*'קובץ טיוטה'!$D$10</f>
        <v>14020.198557151294</v>
      </c>
      <c r="Q5957" s="25">
        <f t="shared" si="923"/>
        <v>10420.198557151294</v>
      </c>
      <c r="R5957" s="24">
        <f t="shared" si="932"/>
        <v>0</v>
      </c>
      <c r="S5957" s="25">
        <f t="shared" si="925"/>
        <v>10420.198557151294</v>
      </c>
      <c r="T5957" s="25">
        <f t="shared" si="926"/>
        <v>0</v>
      </c>
      <c r="U5957" s="25" t="str">
        <f t="shared" si="927"/>
        <v>drain</v>
      </c>
      <c r="W5957" s="25">
        <f t="shared" si="930"/>
        <v>0</v>
      </c>
      <c r="X5957" s="25">
        <f t="shared" si="928"/>
        <v>4712.4845862640032</v>
      </c>
      <c r="Y5957" s="25">
        <f t="shared" si="931"/>
        <v>10420.198557151294</v>
      </c>
      <c r="AA5957" s="25">
        <f t="shared" si="929"/>
        <v>0</v>
      </c>
      <c r="AC5957" s="25">
        <f t="shared" si="924"/>
        <v>0</v>
      </c>
    </row>
    <row r="5958" x14ac:dyDescent="0.2">
      <c r="L5958" s="24">
        <v>5953</v>
      </c>
      <c r="M5958" s="28">
        <v>0</v>
      </c>
      <c r="O5958" s="24">
        <v>5953</v>
      </c>
      <c r="P5958" s="24">
        <f>'ROTH 1.0'!O5958*'קובץ טיוטה'!$D$10</f>
        <v>13056.451032066456</v>
      </c>
      <c r="Q5958" s="24">
        <f t="shared" ref="Q5958:Q6021" si="933">P5958-$H$8*$H$9</f>
        <v>9456.4510320664558</v>
      </c>
      <c r="R5958" s="24">
        <f t="shared" si="932"/>
        <v>0</v>
      </c>
      <c r="S5958" s="24">
        <f t="shared" si="925"/>
        <v>9456.4510320664558</v>
      </c>
      <c r="T5958" s="24">
        <f t="shared" si="926"/>
        <v>0</v>
      </c>
      <c r="U5958" s="24" t="str">
        <f t="shared" si="927"/>
        <v>drain</v>
      </c>
      <c r="W5958" s="24">
        <f t="shared" si="930"/>
        <v>0</v>
      </c>
      <c r="X5958" s="24">
        <f t="shared" si="928"/>
        <v>0</v>
      </c>
      <c r="Y5958" s="24">
        <f t="shared" si="931"/>
        <v>4712.4845862640032</v>
      </c>
      <c r="AA5958" s="24">
        <f t="shared" si="929"/>
        <v>4743.9664458024527</v>
      </c>
      <c r="AC5958" s="24">
        <f t="shared" ref="AC5958:AC6021" si="934">IF(U5958="charge",(T5958-W5958),0)</f>
        <v>0</v>
      </c>
    </row>
    <row r="5959" x14ac:dyDescent="0.2">
      <c r="L5959" s="25">
        <v>5954</v>
      </c>
      <c r="M5959" s="29">
        <v>0</v>
      </c>
      <c r="O5959" s="25">
        <v>5954</v>
      </c>
      <c r="P5959" s="24">
        <f>'ROTH 1.0'!O5959*'קובץ טיוטה'!$D$10</f>
        <v>12369.129478594623</v>
      </c>
      <c r="Q5959" s="25">
        <f t="shared" si="933"/>
        <v>8769.1294785946229</v>
      </c>
      <c r="R5959" s="24">
        <f t="shared" si="932"/>
        <v>0</v>
      </c>
      <c r="S5959" s="25">
        <f t="shared" ref="S5959:S6022" si="935">IF(Q5959&gt;R5959,Q5959-R5959,0)</f>
        <v>8769.1294785946229</v>
      </c>
      <c r="T5959" s="25">
        <f t="shared" ref="T5959:T6022" si="936">IF(R5959&gt;Q5959,R5959-Q5959,0)</f>
        <v>0</v>
      </c>
      <c r="U5959" s="25" t="str">
        <f t="shared" ref="U5959:U6022" si="937">IF(Q5959&gt;R5959,"drain","charge")</f>
        <v>drain</v>
      </c>
      <c r="W5959" s="25">
        <f t="shared" si="930"/>
        <v>0</v>
      </c>
      <c r="X5959" s="25">
        <f t="shared" ref="X5959:X6022" si="938">IF(X5958+T5959&gt;$H$11,$H$11,IF(U5959="charge",X5958+(T5959*$H$12),IF((X5958-S5959)&gt;0,X5958-S5959,0)))</f>
        <v>0</v>
      </c>
      <c r="Y5959" s="25">
        <f t="shared" si="931"/>
        <v>0</v>
      </c>
      <c r="AA5959" s="25">
        <f t="shared" ref="AA5959:AA6022" si="939">S5959-Y5959</f>
        <v>8769.1294785946229</v>
      </c>
      <c r="AC5959" s="25">
        <f t="shared" si="934"/>
        <v>0</v>
      </c>
    </row>
    <row r="5960" x14ac:dyDescent="0.2">
      <c r="L5960" s="24">
        <v>5955</v>
      </c>
      <c r="M5960" s="28">
        <v>0</v>
      </c>
      <c r="O5960" s="24">
        <v>5955</v>
      </c>
      <c r="P5960" s="24">
        <f>'ROTH 1.0'!O5960*'קובץ טיוטה'!$D$10</f>
        <v>12320.055231514523</v>
      </c>
      <c r="Q5960" s="24">
        <f t="shared" si="933"/>
        <v>8720.0552315145233</v>
      </c>
      <c r="R5960" s="24">
        <f t="shared" si="932"/>
        <v>0</v>
      </c>
      <c r="S5960" s="24">
        <f t="shared" si="935"/>
        <v>8720.0552315145233</v>
      </c>
      <c r="T5960" s="24">
        <f t="shared" si="936"/>
        <v>0</v>
      </c>
      <c r="U5960" s="24" t="str">
        <f t="shared" si="937"/>
        <v>drain</v>
      </c>
      <c r="W5960" s="24">
        <f t="shared" ref="W5960:W6023" si="940">IF(X5960&gt;=X5959,(X5960-X5959),0)</f>
        <v>0</v>
      </c>
      <c r="X5960" s="24">
        <f t="shared" si="938"/>
        <v>0</v>
      </c>
      <c r="Y5960" s="24">
        <f t="shared" ref="Y5960:Y6023" si="941">IF(U5960="drain",X5959-X5960,0)</f>
        <v>0</v>
      </c>
      <c r="AA5960" s="24">
        <f t="shared" si="939"/>
        <v>8720.0552315145233</v>
      </c>
      <c r="AC5960" s="24">
        <f t="shared" si="934"/>
        <v>0</v>
      </c>
    </row>
    <row r="5961" x14ac:dyDescent="0.2">
      <c r="L5961" s="25">
        <v>5956</v>
      </c>
      <c r="M5961" s="29">
        <v>0</v>
      </c>
      <c r="O5961" s="25">
        <v>5956</v>
      </c>
      <c r="P5961" s="24">
        <f>'ROTH 1.0'!O5961*'קובץ טיוטה'!$D$10</f>
        <v>12041.493115587804</v>
      </c>
      <c r="Q5961" s="25">
        <f t="shared" si="933"/>
        <v>8441.4931155878039</v>
      </c>
      <c r="R5961" s="24">
        <f t="shared" si="932"/>
        <v>0</v>
      </c>
      <c r="S5961" s="25">
        <f t="shared" si="935"/>
        <v>8441.4931155878039</v>
      </c>
      <c r="T5961" s="25">
        <f t="shared" si="936"/>
        <v>0</v>
      </c>
      <c r="U5961" s="25" t="str">
        <f t="shared" si="937"/>
        <v>drain</v>
      </c>
      <c r="W5961" s="25">
        <f t="shared" si="940"/>
        <v>0</v>
      </c>
      <c r="X5961" s="25">
        <f t="shared" si="938"/>
        <v>0</v>
      </c>
      <c r="Y5961" s="25">
        <f t="shared" si="941"/>
        <v>0</v>
      </c>
      <c r="AA5961" s="25">
        <f t="shared" si="939"/>
        <v>8441.4931155878039</v>
      </c>
      <c r="AC5961" s="25">
        <f t="shared" si="934"/>
        <v>0</v>
      </c>
    </row>
    <row r="5962" x14ac:dyDescent="0.2">
      <c r="L5962" s="24">
        <v>5957</v>
      </c>
      <c r="M5962" s="28">
        <v>0</v>
      </c>
      <c r="O5962" s="24">
        <v>5957</v>
      </c>
      <c r="P5962" s="24">
        <f>'ROTH 1.0'!O5962*'קובץ טיוטה'!$D$10</f>
        <v>11961.09416487387</v>
      </c>
      <c r="Q5962" s="24">
        <f t="shared" si="933"/>
        <v>8361.0941648738699</v>
      </c>
      <c r="R5962" s="24">
        <f t="shared" si="932"/>
        <v>0</v>
      </c>
      <c r="S5962" s="24">
        <f t="shared" si="935"/>
        <v>8361.0941648738699</v>
      </c>
      <c r="T5962" s="24">
        <f t="shared" si="936"/>
        <v>0</v>
      </c>
      <c r="U5962" s="24" t="str">
        <f t="shared" si="937"/>
        <v>drain</v>
      </c>
      <c r="W5962" s="24">
        <f t="shared" si="940"/>
        <v>0</v>
      </c>
      <c r="X5962" s="24">
        <f t="shared" si="938"/>
        <v>0</v>
      </c>
      <c r="Y5962" s="24">
        <f t="shared" si="941"/>
        <v>0</v>
      </c>
      <c r="AA5962" s="24">
        <f t="shared" si="939"/>
        <v>8361.0941648738699</v>
      </c>
      <c r="AC5962" s="24">
        <f t="shared" si="934"/>
        <v>0</v>
      </c>
    </row>
    <row r="5963" x14ac:dyDescent="0.2">
      <c r="L5963" s="25">
        <v>5958</v>
      </c>
      <c r="M5963" s="29">
        <v>0</v>
      </c>
      <c r="O5963" s="25">
        <v>5958</v>
      </c>
      <c r="P5963" s="24">
        <f>'ROTH 1.0'!O5963*'קובץ טיוטה'!$D$10</f>
        <v>12013.545616397638</v>
      </c>
      <c r="Q5963" s="25">
        <f t="shared" si="933"/>
        <v>8413.5456163976378</v>
      </c>
      <c r="R5963" s="24">
        <f t="shared" si="932"/>
        <v>0</v>
      </c>
      <c r="S5963" s="25">
        <f t="shared" si="935"/>
        <v>8413.5456163976378</v>
      </c>
      <c r="T5963" s="25">
        <f t="shared" si="936"/>
        <v>0</v>
      </c>
      <c r="U5963" s="25" t="str">
        <f t="shared" si="937"/>
        <v>drain</v>
      </c>
      <c r="W5963" s="25">
        <f t="shared" si="940"/>
        <v>0</v>
      </c>
      <c r="X5963" s="25">
        <f t="shared" si="938"/>
        <v>0</v>
      </c>
      <c r="Y5963" s="25">
        <f t="shared" si="941"/>
        <v>0</v>
      </c>
      <c r="AA5963" s="25">
        <f t="shared" si="939"/>
        <v>8413.5456163976378</v>
      </c>
      <c r="AC5963" s="25">
        <f t="shared" si="934"/>
        <v>0</v>
      </c>
    </row>
    <row r="5964" x14ac:dyDescent="0.2">
      <c r="L5964" s="24">
        <v>5959</v>
      </c>
      <c r="M5964" s="28">
        <v>0.13770511799999999</v>
      </c>
      <c r="O5964" s="24">
        <v>5959</v>
      </c>
      <c r="P5964" s="24">
        <f>'ROTH 1.0'!O5964*'קובץ טיוטה'!$D$10</f>
        <v>12160.464705532568</v>
      </c>
      <c r="Q5964" s="24">
        <f t="shared" si="933"/>
        <v>8560.4647055325677</v>
      </c>
      <c r="R5964" s="24">
        <f t="shared" si="932"/>
        <v>9363.9480239999994</v>
      </c>
      <c r="S5964" s="24">
        <f t="shared" si="935"/>
        <v>0</v>
      </c>
      <c r="T5964" s="24">
        <f t="shared" si="936"/>
        <v>803.48331846743167</v>
      </c>
      <c r="U5964" s="24" t="str">
        <f t="shared" si="937"/>
        <v>charge</v>
      </c>
      <c r="W5964" s="24">
        <f t="shared" si="940"/>
        <v>723.13498662068855</v>
      </c>
      <c r="X5964" s="24">
        <f t="shared" si="938"/>
        <v>723.13498662068855</v>
      </c>
      <c r="Y5964" s="24">
        <f t="shared" si="941"/>
        <v>0</v>
      </c>
      <c r="AA5964" s="24">
        <f t="shared" si="939"/>
        <v>0</v>
      </c>
      <c r="AC5964" s="24">
        <f t="shared" si="934"/>
        <v>80.348331846743122</v>
      </c>
    </row>
    <row r="5965" x14ac:dyDescent="0.2">
      <c r="L5965" s="25">
        <v>5960</v>
      </c>
      <c r="M5965" s="29">
        <v>0.36533889799999997</v>
      </c>
      <c r="O5965" s="25">
        <v>5960</v>
      </c>
      <c r="P5965" s="24">
        <f>'ROTH 1.0'!O5965*'קובץ טיוטה'!$D$10</f>
        <v>13174.309929896728</v>
      </c>
      <c r="Q5965" s="25">
        <f t="shared" si="933"/>
        <v>9574.3099298967281</v>
      </c>
      <c r="R5965" s="24">
        <f t="shared" si="932"/>
        <v>24843.045063999998</v>
      </c>
      <c r="S5965" s="25">
        <f t="shared" si="935"/>
        <v>0</v>
      </c>
      <c r="T5965" s="25">
        <f t="shared" si="936"/>
        <v>15268.73513410327</v>
      </c>
      <c r="U5965" s="25" t="str">
        <f t="shared" si="937"/>
        <v>charge</v>
      </c>
      <c r="W5965" s="25">
        <f t="shared" si="940"/>
        <v>13741.861620692944</v>
      </c>
      <c r="X5965" s="25">
        <f t="shared" si="938"/>
        <v>14464.996607313633</v>
      </c>
      <c r="Y5965" s="25">
        <f t="shared" si="941"/>
        <v>0</v>
      </c>
      <c r="AA5965" s="25">
        <f t="shared" si="939"/>
        <v>0</v>
      </c>
      <c r="AC5965" s="25">
        <f t="shared" si="934"/>
        <v>1526.8735134103263</v>
      </c>
    </row>
    <row r="5966" x14ac:dyDescent="0.2">
      <c r="L5966" s="24">
        <v>5961</v>
      </c>
      <c r="M5966" s="28">
        <v>0.56600288300000001</v>
      </c>
      <c r="O5966" s="24">
        <v>5961</v>
      </c>
      <c r="P5966" s="24">
        <f>'ROTH 1.0'!O5966*'קובץ טיוטה'!$D$10</f>
        <v>14544.766950167779</v>
      </c>
      <c r="Q5966" s="24">
        <f t="shared" si="933"/>
        <v>10944.766950167779</v>
      </c>
      <c r="R5966" s="24">
        <f t="shared" si="932"/>
        <v>38488.196044000004</v>
      </c>
      <c r="S5966" s="24">
        <f t="shared" si="935"/>
        <v>0</v>
      </c>
      <c r="T5966" s="24">
        <f t="shared" si="936"/>
        <v>27543.429093832223</v>
      </c>
      <c r="U5966" s="24" t="str">
        <f t="shared" si="937"/>
        <v>charge</v>
      </c>
      <c r="W5966" s="24">
        <f t="shared" si="940"/>
        <v>24789.086184449006</v>
      </c>
      <c r="X5966" s="24">
        <f t="shared" si="938"/>
        <v>39254.082791762637</v>
      </c>
      <c r="Y5966" s="24">
        <f t="shared" si="941"/>
        <v>0</v>
      </c>
      <c r="AA5966" s="24">
        <f t="shared" si="939"/>
        <v>0</v>
      </c>
      <c r="AC5966" s="24">
        <f t="shared" si="934"/>
        <v>2754.3429093832165</v>
      </c>
    </row>
    <row r="5967" x14ac:dyDescent="0.2">
      <c r="L5967" s="25">
        <v>5962</v>
      </c>
      <c r="M5967" s="29">
        <v>0.65337726299999999</v>
      </c>
      <c r="O5967" s="25">
        <v>5962</v>
      </c>
      <c r="P5967" s="24">
        <f>'ROTH 1.0'!O5967*'קובץ טיוטה'!$D$10</f>
        <v>15334.471048262612</v>
      </c>
      <c r="Q5967" s="25">
        <f t="shared" si="933"/>
        <v>11734.471048262612</v>
      </c>
      <c r="R5967" s="24">
        <f t="shared" si="932"/>
        <v>44429.653883999992</v>
      </c>
      <c r="S5967" s="25">
        <f t="shared" si="935"/>
        <v>0</v>
      </c>
      <c r="T5967" s="25">
        <f t="shared" si="936"/>
        <v>32695.182835737382</v>
      </c>
      <c r="U5967" s="25" t="str">
        <f t="shared" si="937"/>
        <v>charge</v>
      </c>
      <c r="W5967" s="25">
        <f t="shared" si="940"/>
        <v>29425.664552163646</v>
      </c>
      <c r="X5967" s="25">
        <f t="shared" si="938"/>
        <v>68679.747343926283</v>
      </c>
      <c r="Y5967" s="25">
        <f t="shared" si="941"/>
        <v>0</v>
      </c>
      <c r="AA5967" s="25">
        <f t="shared" si="939"/>
        <v>0</v>
      </c>
      <c r="AC5967" s="25">
        <f t="shared" si="934"/>
        <v>3269.518283573736</v>
      </c>
    </row>
    <row r="5968" x14ac:dyDescent="0.2">
      <c r="L5968" s="24">
        <v>5963</v>
      </c>
      <c r="M5968" s="28">
        <v>0.66074548100000008</v>
      </c>
      <c r="O5968" s="24">
        <v>5963</v>
      </c>
      <c r="P5968" s="24">
        <f>'ROTH 1.0'!O5968*'קובץ טיוטה'!$D$10</f>
        <v>15880.594091780815</v>
      </c>
      <c r="Q5968" s="24">
        <f t="shared" si="933"/>
        <v>12280.594091780815</v>
      </c>
      <c r="R5968" s="24">
        <f t="shared" ref="R5968:R6031" si="942">M5968*$H$7*0.85</f>
        <v>44930.69270800001</v>
      </c>
      <c r="S5968" s="24">
        <f t="shared" si="935"/>
        <v>0</v>
      </c>
      <c r="T5968" s="24">
        <f t="shared" si="936"/>
        <v>32650.098616219195</v>
      </c>
      <c r="U5968" s="24" t="str">
        <f t="shared" si="937"/>
        <v>charge</v>
      </c>
      <c r="W5968" s="24">
        <f t="shared" si="940"/>
        <v>9320.2526560737169</v>
      </c>
      <c r="X5968" s="24">
        <f t="shared" si="938"/>
        <v>78000</v>
      </c>
      <c r="Y5968" s="24">
        <f t="shared" si="941"/>
        <v>0</v>
      </c>
      <c r="AA5968" s="24">
        <f t="shared" si="939"/>
        <v>0</v>
      </c>
      <c r="AC5968" s="24">
        <f t="shared" si="934"/>
        <v>23329.845960145478</v>
      </c>
    </row>
    <row r="5969" x14ac:dyDescent="0.2">
      <c r="L5969" s="25">
        <v>5964</v>
      </c>
      <c r="M5969" s="29">
        <v>0.67568138300000002</v>
      </c>
      <c r="O5969" s="25">
        <v>5964</v>
      </c>
      <c r="P5969" s="24">
        <f>'ROTH 1.0'!O5969*'קובץ טיוטה'!$D$10</f>
        <v>16066.517159321367</v>
      </c>
      <c r="Q5969" s="25">
        <f t="shared" si="933"/>
        <v>12466.517159321367</v>
      </c>
      <c r="R5969" s="24">
        <f t="shared" si="942"/>
        <v>45946.334043999996</v>
      </c>
      <c r="S5969" s="25">
        <f t="shared" si="935"/>
        <v>0</v>
      </c>
      <c r="T5969" s="25">
        <f t="shared" si="936"/>
        <v>33479.816884678628</v>
      </c>
      <c r="U5969" s="25" t="str">
        <f t="shared" si="937"/>
        <v>charge</v>
      </c>
      <c r="W5969" s="25">
        <f t="shared" si="940"/>
        <v>0</v>
      </c>
      <c r="X5969" s="25">
        <f t="shared" si="938"/>
        <v>78000</v>
      </c>
      <c r="Y5969" s="25">
        <f t="shared" si="941"/>
        <v>0</v>
      </c>
      <c r="AA5969" s="25">
        <f t="shared" si="939"/>
        <v>0</v>
      </c>
      <c r="AC5969" s="25">
        <f t="shared" si="934"/>
        <v>33479.816884678628</v>
      </c>
    </row>
    <row r="5970" x14ac:dyDescent="0.2">
      <c r="L5970" s="24">
        <v>5965</v>
      </c>
      <c r="M5970" s="28">
        <v>0.71150771200000007</v>
      </c>
      <c r="O5970" s="24">
        <v>5965</v>
      </c>
      <c r="P5970" s="24">
        <f>'ROTH 1.0'!O5970*'קובץ טיוטה'!$D$10</f>
        <v>16487.47427554537</v>
      </c>
      <c r="Q5970" s="24">
        <f t="shared" si="933"/>
        <v>12887.47427554537</v>
      </c>
      <c r="R5970" s="24">
        <f t="shared" si="942"/>
        <v>48382.524416000007</v>
      </c>
      <c r="S5970" s="24">
        <f t="shared" si="935"/>
        <v>0</v>
      </c>
      <c r="T5970" s="24">
        <f t="shared" si="936"/>
        <v>35495.050140454638</v>
      </c>
      <c r="U5970" s="24" t="str">
        <f t="shared" si="937"/>
        <v>charge</v>
      </c>
      <c r="W5970" s="24">
        <f t="shared" si="940"/>
        <v>0</v>
      </c>
      <c r="X5970" s="24">
        <f t="shared" si="938"/>
        <v>78000</v>
      </c>
      <c r="Y5970" s="24">
        <f t="shared" si="941"/>
        <v>0</v>
      </c>
      <c r="AA5970" s="24">
        <f t="shared" si="939"/>
        <v>0</v>
      </c>
      <c r="AC5970" s="24">
        <f t="shared" si="934"/>
        <v>35495.050140454638</v>
      </c>
    </row>
    <row r="5971" x14ac:dyDescent="0.2">
      <c r="L5971" s="25">
        <v>5966</v>
      </c>
      <c r="M5971" s="29">
        <v>0.74415251399999993</v>
      </c>
      <c r="O5971" s="25">
        <v>5966</v>
      </c>
      <c r="P5971" s="24">
        <f>'ROTH 1.0'!O5971*'קובץ טיוטה'!$D$10</f>
        <v>16868.612008516066</v>
      </c>
      <c r="Q5971" s="25">
        <f t="shared" si="933"/>
        <v>13268.612008516066</v>
      </c>
      <c r="R5971" s="24">
        <f t="shared" si="942"/>
        <v>50602.370951999997</v>
      </c>
      <c r="S5971" s="25">
        <f t="shared" si="935"/>
        <v>0</v>
      </c>
      <c r="T5971" s="25">
        <f t="shared" si="936"/>
        <v>37333.758943483932</v>
      </c>
      <c r="U5971" s="25" t="str">
        <f t="shared" si="937"/>
        <v>charge</v>
      </c>
      <c r="W5971" s="25">
        <f t="shared" si="940"/>
        <v>0</v>
      </c>
      <c r="X5971" s="25">
        <f t="shared" si="938"/>
        <v>78000</v>
      </c>
      <c r="Y5971" s="25">
        <f t="shared" si="941"/>
        <v>0</v>
      </c>
      <c r="AA5971" s="25">
        <f t="shared" si="939"/>
        <v>0</v>
      </c>
      <c r="AC5971" s="25">
        <f t="shared" si="934"/>
        <v>37333.758943483932</v>
      </c>
    </row>
    <row r="5972" x14ac:dyDescent="0.2">
      <c r="L5972" s="24">
        <v>5967</v>
      </c>
      <c r="M5972" s="28">
        <v>0.70278471799999997</v>
      </c>
      <c r="O5972" s="24">
        <v>5967</v>
      </c>
      <c r="P5972" s="24">
        <f>'ROTH 1.0'!O5972*'קובץ טיוטה'!$D$10</f>
        <v>17035.476052628495</v>
      </c>
      <c r="Q5972" s="24">
        <f t="shared" si="933"/>
        <v>13435.476052628495</v>
      </c>
      <c r="R5972" s="24">
        <f t="shared" si="942"/>
        <v>47789.360823999996</v>
      </c>
      <c r="S5972" s="24">
        <f t="shared" si="935"/>
        <v>0</v>
      </c>
      <c r="T5972" s="24">
        <f t="shared" si="936"/>
        <v>34353.8847713715</v>
      </c>
      <c r="U5972" s="24" t="str">
        <f t="shared" si="937"/>
        <v>charge</v>
      </c>
      <c r="W5972" s="24">
        <f t="shared" si="940"/>
        <v>0</v>
      </c>
      <c r="X5972" s="24">
        <f t="shared" si="938"/>
        <v>78000</v>
      </c>
      <c r="Y5972" s="24">
        <f t="shared" si="941"/>
        <v>0</v>
      </c>
      <c r="AA5972" s="24">
        <f t="shared" si="939"/>
        <v>0</v>
      </c>
      <c r="AC5972" s="24">
        <f t="shared" si="934"/>
        <v>34353.8847713715</v>
      </c>
    </row>
    <row r="5973" x14ac:dyDescent="0.2">
      <c r="L5973" s="25">
        <v>5968</v>
      </c>
      <c r="M5973" s="29">
        <v>0.643831606</v>
      </c>
      <c r="O5973" s="25">
        <v>5968</v>
      </c>
      <c r="P5973" s="24">
        <f>'ROTH 1.0'!O5973*'קובץ טיוטה'!$D$10</f>
        <v>16926.497323918291</v>
      </c>
      <c r="Q5973" s="25">
        <f t="shared" si="933"/>
        <v>13326.497323918291</v>
      </c>
      <c r="R5973" s="24">
        <f t="shared" si="942"/>
        <v>43780.549207999997</v>
      </c>
      <c r="S5973" s="25">
        <f t="shared" si="935"/>
        <v>0</v>
      </c>
      <c r="T5973" s="25">
        <f t="shared" si="936"/>
        <v>30454.051884081706</v>
      </c>
      <c r="U5973" s="25" t="str">
        <f t="shared" si="937"/>
        <v>charge</v>
      </c>
      <c r="W5973" s="25">
        <f t="shared" si="940"/>
        <v>0</v>
      </c>
      <c r="X5973" s="25">
        <f t="shared" si="938"/>
        <v>78000</v>
      </c>
      <c r="Y5973" s="25">
        <f t="shared" si="941"/>
        <v>0</v>
      </c>
      <c r="AA5973" s="25">
        <f t="shared" si="939"/>
        <v>0</v>
      </c>
      <c r="AC5973" s="25">
        <f t="shared" si="934"/>
        <v>30454.051884081706</v>
      </c>
    </row>
    <row r="5974" x14ac:dyDescent="0.2">
      <c r="L5974" s="24">
        <v>5969</v>
      </c>
      <c r="M5974" s="28">
        <v>0.492389411</v>
      </c>
      <c r="O5974" s="24">
        <v>5969</v>
      </c>
      <c r="P5974" s="24">
        <f>'ROTH 1.0'!O5974*'קובץ טיוטה'!$D$10</f>
        <v>16699.644338377071</v>
      </c>
      <c r="Q5974" s="24">
        <f t="shared" si="933"/>
        <v>13099.644338377071</v>
      </c>
      <c r="R5974" s="24">
        <f t="shared" si="942"/>
        <v>33482.479948</v>
      </c>
      <c r="S5974" s="24">
        <f t="shared" si="935"/>
        <v>0</v>
      </c>
      <c r="T5974" s="24">
        <f t="shared" si="936"/>
        <v>20382.835609622929</v>
      </c>
      <c r="U5974" s="24" t="str">
        <f t="shared" si="937"/>
        <v>charge</v>
      </c>
      <c r="W5974" s="24">
        <f t="shared" si="940"/>
        <v>0</v>
      </c>
      <c r="X5974" s="24">
        <f t="shared" si="938"/>
        <v>78000</v>
      </c>
      <c r="Y5974" s="24">
        <f t="shared" si="941"/>
        <v>0</v>
      </c>
      <c r="AA5974" s="24">
        <f t="shared" si="939"/>
        <v>0</v>
      </c>
      <c r="AC5974" s="24">
        <f t="shared" si="934"/>
        <v>20382.835609622929</v>
      </c>
    </row>
    <row r="5975" x14ac:dyDescent="0.2">
      <c r="L5975" s="25">
        <v>5970</v>
      </c>
      <c r="M5975" s="29">
        <v>0.219614477</v>
      </c>
      <c r="O5975" s="25">
        <v>5970</v>
      </c>
      <c r="P5975" s="24">
        <f>'ROTH 1.0'!O5975*'קובץ טיוטה'!$D$10</f>
        <v>16257.426438963592</v>
      </c>
      <c r="Q5975" s="25">
        <f t="shared" si="933"/>
        <v>12657.426438963592</v>
      </c>
      <c r="R5975" s="24">
        <f t="shared" si="942"/>
        <v>14933.784435999998</v>
      </c>
      <c r="S5975" s="25">
        <f t="shared" si="935"/>
        <v>0</v>
      </c>
      <c r="T5975" s="25">
        <f t="shared" si="936"/>
        <v>2276.3579970364062</v>
      </c>
      <c r="U5975" s="25" t="str">
        <f t="shared" si="937"/>
        <v>charge</v>
      </c>
      <c r="W5975" s="25">
        <f t="shared" si="940"/>
        <v>0</v>
      </c>
      <c r="X5975" s="25">
        <f t="shared" si="938"/>
        <v>78000</v>
      </c>
      <c r="Y5975" s="25">
        <f t="shared" si="941"/>
        <v>0</v>
      </c>
      <c r="AA5975" s="25">
        <f t="shared" si="939"/>
        <v>0</v>
      </c>
      <c r="AC5975" s="25">
        <f t="shared" si="934"/>
        <v>2276.3579970364062</v>
      </c>
    </row>
    <row r="5976" x14ac:dyDescent="0.2">
      <c r="L5976" s="24">
        <v>5971</v>
      </c>
      <c r="M5976" s="28">
        <v>0</v>
      </c>
      <c r="O5976" s="24">
        <v>5971</v>
      </c>
      <c r="P5976" s="24">
        <f>'ROTH 1.0'!O5976*'קובץ טיוטה'!$D$10</f>
        <v>15179.125513553197</v>
      </c>
      <c r="Q5976" s="24">
        <f t="shared" si="933"/>
        <v>11579.125513553197</v>
      </c>
      <c r="R5976" s="24">
        <f t="shared" si="942"/>
        <v>0</v>
      </c>
      <c r="S5976" s="24">
        <f t="shared" si="935"/>
        <v>11579.125513553197</v>
      </c>
      <c r="T5976" s="24">
        <f t="shared" si="936"/>
        <v>0</v>
      </c>
      <c r="U5976" s="24" t="str">
        <f t="shared" si="937"/>
        <v>drain</v>
      </c>
      <c r="W5976" s="24">
        <f t="shared" si="940"/>
        <v>0</v>
      </c>
      <c r="X5976" s="24">
        <f t="shared" si="938"/>
        <v>66420.874486446803</v>
      </c>
      <c r="Y5976" s="24">
        <f t="shared" si="941"/>
        <v>11579.125513553197</v>
      </c>
      <c r="AA5976" s="24">
        <f t="shared" si="939"/>
        <v>0</v>
      </c>
      <c r="AC5976" s="24">
        <f t="shared" si="934"/>
        <v>0</v>
      </c>
    </row>
    <row r="5977" x14ac:dyDescent="0.2">
      <c r="L5977" s="25">
        <v>5972</v>
      </c>
      <c r="M5977" s="29">
        <v>0</v>
      </c>
      <c r="O5977" s="25">
        <v>5972</v>
      </c>
      <c r="P5977" s="24">
        <f>'ROTH 1.0'!O5977*'קובץ טיוטה'!$D$10</f>
        <v>14494.529119945484</v>
      </c>
      <c r="Q5977" s="25">
        <f t="shared" si="933"/>
        <v>10894.529119945484</v>
      </c>
      <c r="R5977" s="24">
        <f t="shared" si="942"/>
        <v>0</v>
      </c>
      <c r="S5977" s="25">
        <f t="shared" si="935"/>
        <v>10894.529119945484</v>
      </c>
      <c r="T5977" s="25">
        <f t="shared" si="936"/>
        <v>0</v>
      </c>
      <c r="U5977" s="25" t="str">
        <f t="shared" si="937"/>
        <v>drain</v>
      </c>
      <c r="W5977" s="25">
        <f t="shared" si="940"/>
        <v>0</v>
      </c>
      <c r="X5977" s="25">
        <f t="shared" si="938"/>
        <v>55526.345366501322</v>
      </c>
      <c r="Y5977" s="25">
        <f t="shared" si="941"/>
        <v>10894.52911994548</v>
      </c>
      <c r="AA5977" s="25">
        <f t="shared" si="939"/>
        <v>0</v>
      </c>
      <c r="AC5977" s="25">
        <f t="shared" si="934"/>
        <v>0</v>
      </c>
    </row>
    <row r="5978" x14ac:dyDescent="0.2">
      <c r="L5978" s="24">
        <v>5973</v>
      </c>
      <c r="M5978" s="28">
        <v>0</v>
      </c>
      <c r="O5978" s="24">
        <v>5973</v>
      </c>
      <c r="P5978" s="24">
        <f>'ROTH 1.0'!O5978*'קובץ טיוטה'!$D$10</f>
        <v>13971.785576486958</v>
      </c>
      <c r="Q5978" s="24">
        <f t="shared" si="933"/>
        <v>10371.785576486958</v>
      </c>
      <c r="R5978" s="24">
        <f t="shared" si="942"/>
        <v>0</v>
      </c>
      <c r="S5978" s="24">
        <f t="shared" si="935"/>
        <v>10371.785576486958</v>
      </c>
      <c r="T5978" s="24">
        <f t="shared" si="936"/>
        <v>0</v>
      </c>
      <c r="U5978" s="24" t="str">
        <f t="shared" si="937"/>
        <v>drain</v>
      </c>
      <c r="W5978" s="24">
        <f t="shared" si="940"/>
        <v>0</v>
      </c>
      <c r="X5978" s="24">
        <f t="shared" si="938"/>
        <v>45154.559790014362</v>
      </c>
      <c r="Y5978" s="24">
        <f t="shared" si="941"/>
        <v>10371.78557648696</v>
      </c>
      <c r="AA5978" s="24">
        <f t="shared" si="939"/>
        <v>0</v>
      </c>
      <c r="AC5978" s="24">
        <f t="shared" si="934"/>
        <v>0</v>
      </c>
    </row>
    <row r="5979" x14ac:dyDescent="0.2">
      <c r="L5979" s="25">
        <v>5974</v>
      </c>
      <c r="M5979" s="29">
        <v>0</v>
      </c>
      <c r="O5979" s="25">
        <v>5974</v>
      </c>
      <c r="P5979" s="24">
        <f>'ROTH 1.0'!O5979*'קובץ טיוטה'!$D$10</f>
        <v>13590.754998574961</v>
      </c>
      <c r="Q5979" s="25">
        <f t="shared" si="933"/>
        <v>9990.7549985749611</v>
      </c>
      <c r="R5979" s="24">
        <f t="shared" si="942"/>
        <v>0</v>
      </c>
      <c r="S5979" s="25">
        <f t="shared" si="935"/>
        <v>9990.7549985749611</v>
      </c>
      <c r="T5979" s="25">
        <f t="shared" si="936"/>
        <v>0</v>
      </c>
      <c r="U5979" s="25" t="str">
        <f t="shared" si="937"/>
        <v>drain</v>
      </c>
      <c r="W5979" s="25">
        <f t="shared" si="940"/>
        <v>0</v>
      </c>
      <c r="X5979" s="25">
        <f t="shared" si="938"/>
        <v>35163.804791439397</v>
      </c>
      <c r="Y5979" s="25">
        <f t="shared" si="941"/>
        <v>9990.7549985749647</v>
      </c>
      <c r="AA5979" s="25">
        <f t="shared" si="939"/>
        <v>0</v>
      </c>
      <c r="AC5979" s="25">
        <f t="shared" si="934"/>
        <v>0</v>
      </c>
    </row>
    <row r="5980" x14ac:dyDescent="0.2">
      <c r="L5980" s="24">
        <v>5975</v>
      </c>
      <c r="M5980" s="28">
        <v>0</v>
      </c>
      <c r="O5980" s="24">
        <v>5975</v>
      </c>
      <c r="P5980" s="24">
        <f>'ROTH 1.0'!O5980*'קובץ טיוטה'!$D$10</f>
        <v>13259.978352421662</v>
      </c>
      <c r="Q5980" s="24">
        <f t="shared" si="933"/>
        <v>9659.9783524216618</v>
      </c>
      <c r="R5980" s="24">
        <f t="shared" si="942"/>
        <v>0</v>
      </c>
      <c r="S5980" s="24">
        <f t="shared" si="935"/>
        <v>9659.9783524216618</v>
      </c>
      <c r="T5980" s="24">
        <f t="shared" si="936"/>
        <v>0</v>
      </c>
      <c r="U5980" s="24" t="str">
        <f t="shared" si="937"/>
        <v>drain</v>
      </c>
      <c r="W5980" s="24">
        <f t="shared" si="940"/>
        <v>0</v>
      </c>
      <c r="X5980" s="24">
        <f t="shared" si="938"/>
        <v>25503.826439017736</v>
      </c>
      <c r="Y5980" s="24">
        <f t="shared" si="941"/>
        <v>9659.9783524216618</v>
      </c>
      <c r="AA5980" s="24">
        <f t="shared" si="939"/>
        <v>0</v>
      </c>
      <c r="AC5980" s="24">
        <f t="shared" si="934"/>
        <v>0</v>
      </c>
    </row>
    <row r="5981" x14ac:dyDescent="0.2">
      <c r="L5981" s="25">
        <v>5976</v>
      </c>
      <c r="M5981" s="29">
        <v>0</v>
      </c>
      <c r="O5981" s="25">
        <v>5976</v>
      </c>
      <c r="P5981" s="24">
        <f>'ROTH 1.0'!O5981*'קובץ טיוטה'!$D$10</f>
        <v>12824.352445367385</v>
      </c>
      <c r="Q5981" s="25">
        <f t="shared" si="933"/>
        <v>9224.3524453673854</v>
      </c>
      <c r="R5981" s="24">
        <f t="shared" si="942"/>
        <v>0</v>
      </c>
      <c r="S5981" s="25">
        <f t="shared" si="935"/>
        <v>9224.3524453673854</v>
      </c>
      <c r="T5981" s="25">
        <f t="shared" si="936"/>
        <v>0</v>
      </c>
      <c r="U5981" s="25" t="str">
        <f t="shared" si="937"/>
        <v>drain</v>
      </c>
      <c r="W5981" s="25">
        <f t="shared" si="940"/>
        <v>0</v>
      </c>
      <c r="X5981" s="25">
        <f t="shared" si="938"/>
        <v>16279.47399365035</v>
      </c>
      <c r="Y5981" s="25">
        <f t="shared" si="941"/>
        <v>9224.3524453673854</v>
      </c>
      <c r="AA5981" s="25">
        <f t="shared" si="939"/>
        <v>0</v>
      </c>
      <c r="AC5981" s="25">
        <f t="shared" si="934"/>
        <v>0</v>
      </c>
    </row>
    <row r="5982" x14ac:dyDescent="0.2">
      <c r="L5982" s="24">
        <v>5977</v>
      </c>
      <c r="M5982" s="28">
        <v>0</v>
      </c>
      <c r="O5982" s="24">
        <v>5977</v>
      </c>
      <c r="P5982" s="24">
        <f>'ROTH 1.0'!O5982*'קובץ טיוטה'!$D$10</f>
        <v>12511.182247975888</v>
      </c>
      <c r="Q5982" s="24">
        <f t="shared" si="933"/>
        <v>8911.1822479758885</v>
      </c>
      <c r="R5982" s="24">
        <f t="shared" si="942"/>
        <v>0</v>
      </c>
      <c r="S5982" s="24">
        <f t="shared" si="935"/>
        <v>8911.1822479758885</v>
      </c>
      <c r="T5982" s="24">
        <f t="shared" si="936"/>
        <v>0</v>
      </c>
      <c r="U5982" s="24" t="str">
        <f t="shared" si="937"/>
        <v>drain</v>
      </c>
      <c r="W5982" s="24">
        <f t="shared" si="940"/>
        <v>0</v>
      </c>
      <c r="X5982" s="24">
        <f t="shared" si="938"/>
        <v>7368.2917456744617</v>
      </c>
      <c r="Y5982" s="24">
        <f t="shared" si="941"/>
        <v>8911.1822479758885</v>
      </c>
      <c r="AA5982" s="24">
        <f t="shared" si="939"/>
        <v>0</v>
      </c>
      <c r="AC5982" s="24">
        <f t="shared" si="934"/>
        <v>0</v>
      </c>
    </row>
    <row r="5983" x14ac:dyDescent="0.2">
      <c r="L5983" s="25">
        <v>5978</v>
      </c>
      <c r="M5983" s="29">
        <v>0</v>
      </c>
      <c r="O5983" s="25">
        <v>5978</v>
      </c>
      <c r="P5983" s="24">
        <f>'ROTH 1.0'!O5983*'קובץ טיוטה'!$D$10</f>
        <v>12090.706024974979</v>
      </c>
      <c r="Q5983" s="25">
        <f t="shared" si="933"/>
        <v>8490.7060249749793</v>
      </c>
      <c r="R5983" s="24">
        <f t="shared" si="942"/>
        <v>0</v>
      </c>
      <c r="S5983" s="25">
        <f t="shared" si="935"/>
        <v>8490.7060249749793</v>
      </c>
      <c r="T5983" s="25">
        <f t="shared" si="936"/>
        <v>0</v>
      </c>
      <c r="U5983" s="25" t="str">
        <f t="shared" si="937"/>
        <v>drain</v>
      </c>
      <c r="W5983" s="25">
        <f t="shared" si="940"/>
        <v>0</v>
      </c>
      <c r="X5983" s="25">
        <f t="shared" si="938"/>
        <v>0</v>
      </c>
      <c r="Y5983" s="25">
        <f t="shared" si="941"/>
        <v>7368.2917456744617</v>
      </c>
      <c r="AA5983" s="25">
        <f t="shared" si="939"/>
        <v>1122.4142793005176</v>
      </c>
      <c r="AC5983" s="25">
        <f t="shared" si="934"/>
        <v>0</v>
      </c>
    </row>
    <row r="5984" x14ac:dyDescent="0.2">
      <c r="L5984" s="24">
        <v>5979</v>
      </c>
      <c r="M5984" s="28">
        <v>0</v>
      </c>
      <c r="O5984" s="24">
        <v>5979</v>
      </c>
      <c r="P5984" s="24">
        <f>'ROTH 1.0'!O5984*'קובץ טיוטה'!$D$10</f>
        <v>11661.399324613949</v>
      </c>
      <c r="Q5984" s="24">
        <f t="shared" si="933"/>
        <v>8061.3993246139489</v>
      </c>
      <c r="R5984" s="24">
        <f t="shared" si="942"/>
        <v>0</v>
      </c>
      <c r="S5984" s="24">
        <f t="shared" si="935"/>
        <v>8061.3993246139489</v>
      </c>
      <c r="T5984" s="24">
        <f t="shared" si="936"/>
        <v>0</v>
      </c>
      <c r="U5984" s="24" t="str">
        <f t="shared" si="937"/>
        <v>drain</v>
      </c>
      <c r="W5984" s="24">
        <f t="shared" si="940"/>
        <v>0</v>
      </c>
      <c r="X5984" s="24">
        <f t="shared" si="938"/>
        <v>0</v>
      </c>
      <c r="Y5984" s="24">
        <f t="shared" si="941"/>
        <v>0</v>
      </c>
      <c r="AA5984" s="24">
        <f t="shared" si="939"/>
        <v>8061.3993246139489</v>
      </c>
      <c r="AC5984" s="24">
        <f t="shared" si="934"/>
        <v>0</v>
      </c>
    </row>
    <row r="5985" x14ac:dyDescent="0.2">
      <c r="L5985" s="25">
        <v>5980</v>
      </c>
      <c r="M5985" s="29">
        <v>0</v>
      </c>
      <c r="O5985" s="25">
        <v>5980</v>
      </c>
      <c r="P5985" s="24">
        <f>'ROTH 1.0'!O5985*'קובץ טיוטה'!$D$10</f>
        <v>11495.186354871374</v>
      </c>
      <c r="Q5985" s="25">
        <f t="shared" si="933"/>
        <v>7895.1863548713736</v>
      </c>
      <c r="R5985" s="24">
        <f t="shared" si="942"/>
        <v>0</v>
      </c>
      <c r="S5985" s="25">
        <f t="shared" si="935"/>
        <v>7895.1863548713736</v>
      </c>
      <c r="T5985" s="25">
        <f t="shared" si="936"/>
        <v>0</v>
      </c>
      <c r="U5985" s="25" t="str">
        <f t="shared" si="937"/>
        <v>drain</v>
      </c>
      <c r="W5985" s="25">
        <f t="shared" si="940"/>
        <v>0</v>
      </c>
      <c r="X5985" s="25">
        <f t="shared" si="938"/>
        <v>0</v>
      </c>
      <c r="Y5985" s="25">
        <f t="shared" si="941"/>
        <v>0</v>
      </c>
      <c r="AA5985" s="25">
        <f t="shared" si="939"/>
        <v>7895.1863548713736</v>
      </c>
      <c r="AC5985" s="25">
        <f t="shared" si="934"/>
        <v>0</v>
      </c>
    </row>
    <row r="5986" x14ac:dyDescent="0.2">
      <c r="L5986" s="24">
        <v>5981</v>
      </c>
      <c r="M5986" s="28">
        <v>0</v>
      </c>
      <c r="O5986" s="24">
        <v>5981</v>
      </c>
      <c r="P5986" s="24">
        <f>'ROTH 1.0'!O5986*'קובץ טיוטה'!$D$10</f>
        <v>11381.988986600476</v>
      </c>
      <c r="Q5986" s="24">
        <f t="shared" si="933"/>
        <v>7781.988986600476</v>
      </c>
      <c r="R5986" s="24">
        <f t="shared" si="942"/>
        <v>0</v>
      </c>
      <c r="S5986" s="24">
        <f t="shared" si="935"/>
        <v>7781.988986600476</v>
      </c>
      <c r="T5986" s="24">
        <f t="shared" si="936"/>
        <v>0</v>
      </c>
      <c r="U5986" s="24" t="str">
        <f t="shared" si="937"/>
        <v>drain</v>
      </c>
      <c r="W5986" s="24">
        <f t="shared" si="940"/>
        <v>0</v>
      </c>
      <c r="X5986" s="24">
        <f t="shared" si="938"/>
        <v>0</v>
      </c>
      <c r="Y5986" s="24">
        <f t="shared" si="941"/>
        <v>0</v>
      </c>
      <c r="AA5986" s="24">
        <f t="shared" si="939"/>
        <v>7781.988986600476</v>
      </c>
      <c r="AC5986" s="24">
        <f t="shared" si="934"/>
        <v>0</v>
      </c>
    </row>
    <row r="5987" x14ac:dyDescent="0.2">
      <c r="L5987" s="25">
        <v>5982</v>
      </c>
      <c r="M5987" s="29">
        <v>0</v>
      </c>
      <c r="O5987" s="25">
        <v>5982</v>
      </c>
      <c r="P5987" s="24">
        <f>'ROTH 1.0'!O5987*'קובץ טיוטה'!$D$10</f>
        <v>11359.597366229986</v>
      </c>
      <c r="Q5987" s="25">
        <f t="shared" si="933"/>
        <v>7759.5973662299857</v>
      </c>
      <c r="R5987" s="24">
        <f t="shared" si="942"/>
        <v>0</v>
      </c>
      <c r="S5987" s="25">
        <f t="shared" si="935"/>
        <v>7759.5973662299857</v>
      </c>
      <c r="T5987" s="25">
        <f t="shared" si="936"/>
        <v>0</v>
      </c>
      <c r="U5987" s="25" t="str">
        <f t="shared" si="937"/>
        <v>drain</v>
      </c>
      <c r="W5987" s="25">
        <f t="shared" si="940"/>
        <v>0</v>
      </c>
      <c r="X5987" s="25">
        <f t="shared" si="938"/>
        <v>0</v>
      </c>
      <c r="Y5987" s="25">
        <f t="shared" si="941"/>
        <v>0</v>
      </c>
      <c r="AA5987" s="25">
        <f t="shared" si="939"/>
        <v>7759.5973662299857</v>
      </c>
      <c r="AC5987" s="25">
        <f t="shared" si="934"/>
        <v>0</v>
      </c>
    </row>
    <row r="5988" x14ac:dyDescent="0.2">
      <c r="L5988" s="24">
        <v>5983</v>
      </c>
      <c r="M5988" s="28">
        <v>0.133215693</v>
      </c>
      <c r="O5988" s="24">
        <v>5983</v>
      </c>
      <c r="P5988" s="24">
        <f>'ROTH 1.0'!O5988*'קובץ טיוטה'!$D$10</f>
        <v>11242.312696556517</v>
      </c>
      <c r="Q5988" s="24">
        <f t="shared" si="933"/>
        <v>7642.312696556517</v>
      </c>
      <c r="R5988" s="24">
        <f t="shared" si="942"/>
        <v>9058.6671239999996</v>
      </c>
      <c r="S5988" s="24">
        <f t="shared" si="935"/>
        <v>0</v>
      </c>
      <c r="T5988" s="24">
        <f t="shared" si="936"/>
        <v>1416.3544274434826</v>
      </c>
      <c r="U5988" s="24" t="str">
        <f t="shared" si="937"/>
        <v>charge</v>
      </c>
      <c r="W5988" s="24">
        <f t="shared" si="940"/>
        <v>1274.7189846991344</v>
      </c>
      <c r="X5988" s="24">
        <f t="shared" si="938"/>
        <v>1274.7189846991344</v>
      </c>
      <c r="Y5988" s="24">
        <f t="shared" si="941"/>
        <v>0</v>
      </c>
      <c r="AA5988" s="24">
        <f t="shared" si="939"/>
        <v>0</v>
      </c>
      <c r="AC5988" s="24">
        <f t="shared" si="934"/>
        <v>141.63544274434821</v>
      </c>
    </row>
    <row r="5989" x14ac:dyDescent="0.2">
      <c r="L5989" s="25">
        <v>5984</v>
      </c>
      <c r="M5989" s="29">
        <v>0.345232916</v>
      </c>
      <c r="O5989" s="25">
        <v>5984</v>
      </c>
      <c r="P5989" s="24">
        <f>'ROTH 1.0'!O5989*'קובץ טיוטה'!$D$10</f>
        <v>11681.512291606772</v>
      </c>
      <c r="Q5989" s="25">
        <f t="shared" si="933"/>
        <v>8081.5122916067721</v>
      </c>
      <c r="R5989" s="24">
        <f t="shared" si="942"/>
        <v>23475.838288000003</v>
      </c>
      <c r="S5989" s="25">
        <f t="shared" si="935"/>
        <v>0</v>
      </c>
      <c r="T5989" s="25">
        <f t="shared" si="936"/>
        <v>15394.325996393231</v>
      </c>
      <c r="U5989" s="25" t="str">
        <f t="shared" si="937"/>
        <v>charge</v>
      </c>
      <c r="W5989" s="25">
        <f t="shared" si="940"/>
        <v>13854.893396753907</v>
      </c>
      <c r="X5989" s="25">
        <f t="shared" si="938"/>
        <v>15129.612381453042</v>
      </c>
      <c r="Y5989" s="25">
        <f t="shared" si="941"/>
        <v>0</v>
      </c>
      <c r="AA5989" s="25">
        <f t="shared" si="939"/>
        <v>0</v>
      </c>
      <c r="AC5989" s="25">
        <f t="shared" si="934"/>
        <v>1539.4325996393236</v>
      </c>
    </row>
    <row r="5990" x14ac:dyDescent="0.2">
      <c r="L5990" s="24">
        <v>5985</v>
      </c>
      <c r="M5990" s="28">
        <v>0.54331812999999995</v>
      </c>
      <c r="O5990" s="24">
        <v>5985</v>
      </c>
      <c r="P5990" s="24">
        <f>'ROTH 1.0'!O5990*'קובץ טיוטה'!$D$10</f>
        <v>12500.423175400401</v>
      </c>
      <c r="Q5990" s="24">
        <f t="shared" si="933"/>
        <v>8900.4231754004013</v>
      </c>
      <c r="R5990" s="24">
        <f t="shared" si="942"/>
        <v>36945.632839999991</v>
      </c>
      <c r="S5990" s="24">
        <f t="shared" si="935"/>
        <v>0</v>
      </c>
      <c r="T5990" s="24">
        <f t="shared" si="936"/>
        <v>28045.209664599592</v>
      </c>
      <c r="U5990" s="24" t="str">
        <f t="shared" si="937"/>
        <v>charge</v>
      </c>
      <c r="W5990" s="24">
        <f t="shared" si="940"/>
        <v>25240.688698139631</v>
      </c>
      <c r="X5990" s="24">
        <f t="shared" si="938"/>
        <v>40370.301079592675</v>
      </c>
      <c r="Y5990" s="24">
        <f t="shared" si="941"/>
        <v>0</v>
      </c>
      <c r="AA5990" s="24">
        <f t="shared" si="939"/>
        <v>0</v>
      </c>
      <c r="AC5990" s="24">
        <f t="shared" si="934"/>
        <v>2804.5209664599606</v>
      </c>
    </row>
    <row r="5991" x14ac:dyDescent="0.2">
      <c r="L5991" s="25">
        <v>5986</v>
      </c>
      <c r="M5991" s="29">
        <v>0.60396987199999996</v>
      </c>
      <c r="O5991" s="25">
        <v>5986</v>
      </c>
      <c r="P5991" s="24">
        <f>'ROTH 1.0'!O5991*'קובץ טיוטה'!$D$10</f>
        <v>13255.391496656812</v>
      </c>
      <c r="Q5991" s="25">
        <f t="shared" si="933"/>
        <v>9655.3914966568118</v>
      </c>
      <c r="R5991" s="24">
        <f t="shared" si="942"/>
        <v>41069.951295999992</v>
      </c>
      <c r="S5991" s="25">
        <f t="shared" si="935"/>
        <v>0</v>
      </c>
      <c r="T5991" s="25">
        <f t="shared" si="936"/>
        <v>31414.55979934318</v>
      </c>
      <c r="U5991" s="25" t="str">
        <f t="shared" si="937"/>
        <v>charge</v>
      </c>
      <c r="W5991" s="25">
        <f t="shared" si="940"/>
        <v>28273.103819408854</v>
      </c>
      <c r="X5991" s="25">
        <f t="shared" si="938"/>
        <v>68643.404899001529</v>
      </c>
      <c r="Y5991" s="25">
        <f t="shared" si="941"/>
        <v>0</v>
      </c>
      <c r="AA5991" s="25">
        <f t="shared" si="939"/>
        <v>0</v>
      </c>
      <c r="AC5991" s="25">
        <f t="shared" si="934"/>
        <v>3141.455979934326</v>
      </c>
    </row>
    <row r="5992" x14ac:dyDescent="0.2">
      <c r="L5992" s="24">
        <v>5987</v>
      </c>
      <c r="M5992" s="28">
        <v>0.63047323199999994</v>
      </c>
      <c r="O5992" s="24">
        <v>5987</v>
      </c>
      <c r="P5992" s="24">
        <f>'ROTH 1.0'!O5992*'קובץ טיוטה'!$D$10</f>
        <v>13479.116729600382</v>
      </c>
      <c r="Q5992" s="24">
        <f t="shared" si="933"/>
        <v>9879.1167296003823</v>
      </c>
      <c r="R5992" s="24">
        <f t="shared" si="942"/>
        <v>42872.17977599999</v>
      </c>
      <c r="S5992" s="24">
        <f t="shared" si="935"/>
        <v>0</v>
      </c>
      <c r="T5992" s="24">
        <f t="shared" si="936"/>
        <v>32993.063046399606</v>
      </c>
      <c r="U5992" s="24" t="str">
        <f t="shared" si="937"/>
        <v>charge</v>
      </c>
      <c r="W5992" s="24">
        <f t="shared" si="940"/>
        <v>9356.595100998471</v>
      </c>
      <c r="X5992" s="24">
        <f t="shared" si="938"/>
        <v>78000</v>
      </c>
      <c r="Y5992" s="24">
        <f t="shared" si="941"/>
        <v>0</v>
      </c>
      <c r="AA5992" s="24">
        <f t="shared" si="939"/>
        <v>0</v>
      </c>
      <c r="AC5992" s="24">
        <f t="shared" si="934"/>
        <v>23636.467945401135</v>
      </c>
    </row>
    <row r="5993" x14ac:dyDescent="0.2">
      <c r="L5993" s="25">
        <v>5988</v>
      </c>
      <c r="M5993" s="29">
        <v>0.684934182</v>
      </c>
      <c r="O5993" s="25">
        <v>5988</v>
      </c>
      <c r="P5993" s="24">
        <f>'ROTH 1.0'!O5993*'קובץ טיוטה'!$D$10</f>
        <v>14045.46316582172</v>
      </c>
      <c r="Q5993" s="25">
        <f t="shared" si="933"/>
        <v>10445.46316582172</v>
      </c>
      <c r="R5993" s="24">
        <f t="shared" si="942"/>
        <v>46575.524375999994</v>
      </c>
      <c r="S5993" s="25">
        <f t="shared" si="935"/>
        <v>0</v>
      </c>
      <c r="T5993" s="25">
        <f t="shared" si="936"/>
        <v>36130.061210178275</v>
      </c>
      <c r="U5993" s="25" t="str">
        <f t="shared" si="937"/>
        <v>charge</v>
      </c>
      <c r="W5993" s="25">
        <f t="shared" si="940"/>
        <v>0</v>
      </c>
      <c r="X5993" s="25">
        <f t="shared" si="938"/>
        <v>78000</v>
      </c>
      <c r="Y5993" s="25">
        <f t="shared" si="941"/>
        <v>0</v>
      </c>
      <c r="AA5993" s="25">
        <f t="shared" si="939"/>
        <v>0</v>
      </c>
      <c r="AC5993" s="25">
        <f t="shared" si="934"/>
        <v>36130.061210178275</v>
      </c>
    </row>
    <row r="5994" x14ac:dyDescent="0.2">
      <c r="L5994" s="24">
        <v>5989</v>
      </c>
      <c r="M5994" s="28">
        <v>0.69552983700000004</v>
      </c>
      <c r="O5994" s="24">
        <v>5989</v>
      </c>
      <c r="P5994" s="24">
        <f>'ROTH 1.0'!O5994*'קובץ טיוטה'!$D$10</f>
        <v>14428.159753806265</v>
      </c>
      <c r="Q5994" s="24">
        <f t="shared" si="933"/>
        <v>10828.159753806265</v>
      </c>
      <c r="R5994" s="24">
        <f t="shared" si="942"/>
        <v>47296.028916000003</v>
      </c>
      <c r="S5994" s="24">
        <f t="shared" si="935"/>
        <v>0</v>
      </c>
      <c r="T5994" s="24">
        <f t="shared" si="936"/>
        <v>36467.86916219374</v>
      </c>
      <c r="U5994" s="24" t="str">
        <f t="shared" si="937"/>
        <v>charge</v>
      </c>
      <c r="W5994" s="24">
        <f t="shared" si="940"/>
        <v>0</v>
      </c>
      <c r="X5994" s="24">
        <f t="shared" si="938"/>
        <v>78000</v>
      </c>
      <c r="Y5994" s="24">
        <f t="shared" si="941"/>
        <v>0</v>
      </c>
      <c r="AA5994" s="24">
        <f t="shared" si="939"/>
        <v>0</v>
      </c>
      <c r="AC5994" s="24">
        <f t="shared" si="934"/>
        <v>36467.86916219374</v>
      </c>
    </row>
    <row r="5995" x14ac:dyDescent="0.2">
      <c r="L5995" s="25">
        <v>5990</v>
      </c>
      <c r="M5995" s="29">
        <v>0.71159155000000007</v>
      </c>
      <c r="O5995" s="25">
        <v>5990</v>
      </c>
      <c r="P5995" s="24">
        <f>'ROTH 1.0'!O5995*'קובץ טיוטה'!$D$10</f>
        <v>14622.777462429702</v>
      </c>
      <c r="Q5995" s="25">
        <f t="shared" si="933"/>
        <v>11022.777462429702</v>
      </c>
      <c r="R5995" s="24">
        <f t="shared" si="942"/>
        <v>48388.225400000003</v>
      </c>
      <c r="S5995" s="25">
        <f t="shared" si="935"/>
        <v>0</v>
      </c>
      <c r="T5995" s="25">
        <f t="shared" si="936"/>
        <v>37365.447937570301</v>
      </c>
      <c r="U5995" s="25" t="str">
        <f t="shared" si="937"/>
        <v>charge</v>
      </c>
      <c r="W5995" s="25">
        <f t="shared" si="940"/>
        <v>0</v>
      </c>
      <c r="X5995" s="25">
        <f t="shared" si="938"/>
        <v>78000</v>
      </c>
      <c r="Y5995" s="25">
        <f t="shared" si="941"/>
        <v>0</v>
      </c>
      <c r="AA5995" s="25">
        <f t="shared" si="939"/>
        <v>0</v>
      </c>
      <c r="AC5995" s="25">
        <f t="shared" si="934"/>
        <v>37365.447937570301</v>
      </c>
    </row>
    <row r="5996" x14ac:dyDescent="0.2">
      <c r="L5996" s="24">
        <v>5991</v>
      </c>
      <c r="M5996" s="28">
        <v>0.67593157500000001</v>
      </c>
      <c r="O5996" s="24">
        <v>5991</v>
      </c>
      <c r="P5996" s="24">
        <f>'ROTH 1.0'!O5996*'קובץ טיוטה'!$D$10</f>
        <v>14750.133144005327</v>
      </c>
      <c r="Q5996" s="24">
        <f t="shared" si="933"/>
        <v>11150.133144005327</v>
      </c>
      <c r="R5996" s="24">
        <f t="shared" si="942"/>
        <v>45963.347099999999</v>
      </c>
      <c r="S5996" s="24">
        <f t="shared" si="935"/>
        <v>0</v>
      </c>
      <c r="T5996" s="24">
        <f t="shared" si="936"/>
        <v>34813.213955994674</v>
      </c>
      <c r="U5996" s="24" t="str">
        <f t="shared" si="937"/>
        <v>charge</v>
      </c>
      <c r="W5996" s="24">
        <f t="shared" si="940"/>
        <v>0</v>
      </c>
      <c r="X5996" s="24">
        <f t="shared" si="938"/>
        <v>78000</v>
      </c>
      <c r="Y5996" s="24">
        <f t="shared" si="941"/>
        <v>0</v>
      </c>
      <c r="AA5996" s="24">
        <f t="shared" si="939"/>
        <v>0</v>
      </c>
      <c r="AC5996" s="24">
        <f t="shared" si="934"/>
        <v>34813.213955994674</v>
      </c>
    </row>
    <row r="5997" x14ac:dyDescent="0.2">
      <c r="L5997" s="25">
        <v>5992</v>
      </c>
      <c r="M5997" s="29">
        <v>0.59952281000000007</v>
      </c>
      <c r="O5997" s="25">
        <v>5992</v>
      </c>
      <c r="P5997" s="24">
        <f>'ROTH 1.0'!O5997*'קובץ טיוטה'!$D$10</f>
        <v>14750.423027022056</v>
      </c>
      <c r="Q5997" s="25">
        <f t="shared" si="933"/>
        <v>11150.423027022056</v>
      </c>
      <c r="R5997" s="24">
        <f t="shared" si="942"/>
        <v>40767.551080000005</v>
      </c>
      <c r="S5997" s="25">
        <f t="shared" si="935"/>
        <v>0</v>
      </c>
      <c r="T5997" s="25">
        <f t="shared" si="936"/>
        <v>29617.128052977947</v>
      </c>
      <c r="U5997" s="25" t="str">
        <f t="shared" si="937"/>
        <v>charge</v>
      </c>
      <c r="W5997" s="25">
        <f t="shared" si="940"/>
        <v>0</v>
      </c>
      <c r="X5997" s="25">
        <f t="shared" si="938"/>
        <v>78000</v>
      </c>
      <c r="Y5997" s="25">
        <f t="shared" si="941"/>
        <v>0</v>
      </c>
      <c r="AA5997" s="25">
        <f t="shared" si="939"/>
        <v>0</v>
      </c>
      <c r="AC5997" s="25">
        <f t="shared" si="934"/>
        <v>29617.128052977947</v>
      </c>
    </row>
    <row r="5998" x14ac:dyDescent="0.2">
      <c r="L5998" s="24">
        <v>5993</v>
      </c>
      <c r="M5998" s="28">
        <v>0.42485745000000003</v>
      </c>
      <c r="O5998" s="24">
        <v>5993</v>
      </c>
      <c r="P5998" s="24">
        <f>'ROTH 1.0'!O5998*'קובץ טיוטה'!$D$10</f>
        <v>14585.319825616541</v>
      </c>
      <c r="Q5998" s="24">
        <f t="shared" si="933"/>
        <v>10985.319825616541</v>
      </c>
      <c r="R5998" s="24">
        <f t="shared" si="942"/>
        <v>28890.306600000004</v>
      </c>
      <c r="S5998" s="24">
        <f t="shared" si="935"/>
        <v>0</v>
      </c>
      <c r="T5998" s="24">
        <f t="shared" si="936"/>
        <v>17904.986774383462</v>
      </c>
      <c r="U5998" s="24" t="str">
        <f t="shared" si="937"/>
        <v>charge</v>
      </c>
      <c r="W5998" s="24">
        <f t="shared" si="940"/>
        <v>0</v>
      </c>
      <c r="X5998" s="24">
        <f t="shared" si="938"/>
        <v>78000</v>
      </c>
      <c r="Y5998" s="24">
        <f t="shared" si="941"/>
        <v>0</v>
      </c>
      <c r="AA5998" s="24">
        <f t="shared" si="939"/>
        <v>0</v>
      </c>
      <c r="AC5998" s="24">
        <f t="shared" si="934"/>
        <v>17904.986774383462</v>
      </c>
    </row>
    <row r="5999" x14ac:dyDescent="0.2">
      <c r="L5999" s="25">
        <v>5994</v>
      </c>
      <c r="M5999" s="29">
        <v>0.218838386</v>
      </c>
      <c r="O5999" s="25">
        <v>5994</v>
      </c>
      <c r="P5999" s="24">
        <f>'ROTH 1.0'!O5999*'קובץ טיוטה'!$D$10</f>
        <v>14389.291103736427</v>
      </c>
      <c r="Q5999" s="25">
        <f t="shared" si="933"/>
        <v>10789.291103736427</v>
      </c>
      <c r="R5999" s="24">
        <f t="shared" si="942"/>
        <v>14881.010247999999</v>
      </c>
      <c r="S5999" s="25">
        <f t="shared" si="935"/>
        <v>0</v>
      </c>
      <c r="T5999" s="25">
        <f t="shared" si="936"/>
        <v>4091.7191442635722</v>
      </c>
      <c r="U5999" s="25" t="str">
        <f t="shared" si="937"/>
        <v>charge</v>
      </c>
      <c r="W5999" s="25">
        <f t="shared" si="940"/>
        <v>0</v>
      </c>
      <c r="X5999" s="25">
        <f t="shared" si="938"/>
        <v>78000</v>
      </c>
      <c r="Y5999" s="25">
        <f t="shared" si="941"/>
        <v>0</v>
      </c>
      <c r="AA5999" s="25">
        <f t="shared" si="939"/>
        <v>0</v>
      </c>
      <c r="AC5999" s="25">
        <f t="shared" si="934"/>
        <v>4091.7191442635722</v>
      </c>
    </row>
    <row r="6000" x14ac:dyDescent="0.2">
      <c r="L6000" s="24">
        <v>5995</v>
      </c>
      <c r="M6000" s="28">
        <v>0</v>
      </c>
      <c r="O6000" s="24">
        <v>5995</v>
      </c>
      <c r="P6000" s="24">
        <f>'ROTH 1.0'!O6000*'קובץ טיוטה'!$D$10</f>
        <v>14045.331049662</v>
      </c>
      <c r="Q6000" s="24">
        <f t="shared" si="933"/>
        <v>10445.331049662</v>
      </c>
      <c r="R6000" s="24">
        <f t="shared" si="942"/>
        <v>0</v>
      </c>
      <c r="S6000" s="24">
        <f t="shared" si="935"/>
        <v>10445.331049662</v>
      </c>
      <c r="T6000" s="24">
        <f t="shared" si="936"/>
        <v>0</v>
      </c>
      <c r="U6000" s="24" t="str">
        <f t="shared" si="937"/>
        <v>drain</v>
      </c>
      <c r="W6000" s="24">
        <f t="shared" si="940"/>
        <v>0</v>
      </c>
      <c r="X6000" s="24">
        <f t="shared" si="938"/>
        <v>67554.668950338004</v>
      </c>
      <c r="Y6000" s="24">
        <f t="shared" si="941"/>
        <v>10445.331049661996</v>
      </c>
      <c r="AA6000" s="24">
        <f t="shared" si="939"/>
        <v>0</v>
      </c>
      <c r="AC6000" s="24">
        <f t="shared" si="934"/>
        <v>0</v>
      </c>
    </row>
    <row r="6001" x14ac:dyDescent="0.2">
      <c r="L6001" s="25">
        <v>5996</v>
      </c>
      <c r="M6001" s="29">
        <v>0</v>
      </c>
      <c r="O6001" s="25">
        <v>5996</v>
      </c>
      <c r="P6001" s="24">
        <f>'ROTH 1.0'!O6001*'קובץ טיוטה'!$D$10</f>
        <v>14351.703870056266</v>
      </c>
      <c r="Q6001" s="25">
        <f t="shared" si="933"/>
        <v>10751.703870056266</v>
      </c>
      <c r="R6001" s="24">
        <f t="shared" si="942"/>
        <v>0</v>
      </c>
      <c r="S6001" s="25">
        <f t="shared" si="935"/>
        <v>10751.703870056266</v>
      </c>
      <c r="T6001" s="25">
        <f t="shared" si="936"/>
        <v>0</v>
      </c>
      <c r="U6001" s="25" t="str">
        <f t="shared" si="937"/>
        <v>drain</v>
      </c>
      <c r="W6001" s="25">
        <f t="shared" si="940"/>
        <v>0</v>
      </c>
      <c r="X6001" s="25">
        <f t="shared" si="938"/>
        <v>56802.965080281734</v>
      </c>
      <c r="Y6001" s="25">
        <f t="shared" si="941"/>
        <v>10751.70387005627</v>
      </c>
      <c r="AA6001" s="25">
        <f t="shared" si="939"/>
        <v>0</v>
      </c>
      <c r="AC6001" s="25">
        <f t="shared" si="934"/>
        <v>0</v>
      </c>
    </row>
    <row r="6002" x14ac:dyDescent="0.2">
      <c r="L6002" s="24">
        <v>5997</v>
      </c>
      <c r="M6002" s="28">
        <v>0</v>
      </c>
      <c r="O6002" s="24">
        <v>5997</v>
      </c>
      <c r="P6002" s="24">
        <f>'ROTH 1.0'!O6002*'קובץ טיוטה'!$D$10</f>
        <v>14082.707964267458</v>
      </c>
      <c r="Q6002" s="24">
        <f t="shared" si="933"/>
        <v>10482.707964267458</v>
      </c>
      <c r="R6002" s="24">
        <f t="shared" si="942"/>
        <v>0</v>
      </c>
      <c r="S6002" s="24">
        <f t="shared" si="935"/>
        <v>10482.707964267458</v>
      </c>
      <c r="T6002" s="24">
        <f t="shared" si="936"/>
        <v>0</v>
      </c>
      <c r="U6002" s="24" t="str">
        <f t="shared" si="937"/>
        <v>drain</v>
      </c>
      <c r="W6002" s="24">
        <f t="shared" si="940"/>
        <v>0</v>
      </c>
      <c r="X6002" s="24">
        <f t="shared" si="938"/>
        <v>46320.257116014276</v>
      </c>
      <c r="Y6002" s="24">
        <f t="shared" si="941"/>
        <v>10482.707964267458</v>
      </c>
      <c r="AA6002" s="24">
        <f t="shared" si="939"/>
        <v>0</v>
      </c>
      <c r="AC6002" s="24">
        <f t="shared" si="934"/>
        <v>0</v>
      </c>
    </row>
    <row r="6003" x14ac:dyDescent="0.2">
      <c r="L6003" s="25">
        <v>5998</v>
      </c>
      <c r="M6003" s="29">
        <v>0</v>
      </c>
      <c r="O6003" s="25">
        <v>5998</v>
      </c>
      <c r="P6003" s="24">
        <f>'ROTH 1.0'!O6003*'קובץ טיוטה'!$D$10</f>
        <v>13801.770424504382</v>
      </c>
      <c r="Q6003" s="25">
        <f t="shared" si="933"/>
        <v>10201.770424504382</v>
      </c>
      <c r="R6003" s="24">
        <f t="shared" si="942"/>
        <v>0</v>
      </c>
      <c r="S6003" s="25">
        <f t="shared" si="935"/>
        <v>10201.770424504382</v>
      </c>
      <c r="T6003" s="25">
        <f t="shared" si="936"/>
        <v>0</v>
      </c>
      <c r="U6003" s="25" t="str">
        <f t="shared" si="937"/>
        <v>drain</v>
      </c>
      <c r="W6003" s="25">
        <f t="shared" si="940"/>
        <v>0</v>
      </c>
      <c r="X6003" s="25">
        <f t="shared" si="938"/>
        <v>36118.486691509897</v>
      </c>
      <c r="Y6003" s="25">
        <f t="shared" si="941"/>
        <v>10201.770424504379</v>
      </c>
      <c r="AA6003" s="25">
        <f t="shared" si="939"/>
        <v>0</v>
      </c>
      <c r="AC6003" s="25">
        <f t="shared" si="934"/>
        <v>0</v>
      </c>
    </row>
    <row r="6004" x14ac:dyDescent="0.2">
      <c r="L6004" s="24">
        <v>5999</v>
      </c>
      <c r="M6004" s="28">
        <v>0</v>
      </c>
      <c r="O6004" s="24">
        <v>5999</v>
      </c>
      <c r="P6004" s="24">
        <f>'ROTH 1.0'!O6004*'קובץ טיוטה'!$D$10</f>
        <v>13273.423391365344</v>
      </c>
      <c r="Q6004" s="24">
        <f t="shared" si="933"/>
        <v>9673.4233913653443</v>
      </c>
      <c r="R6004" s="24">
        <f t="shared" si="942"/>
        <v>0</v>
      </c>
      <c r="S6004" s="24">
        <f t="shared" si="935"/>
        <v>9673.4233913653443</v>
      </c>
      <c r="T6004" s="24">
        <f t="shared" si="936"/>
        <v>0</v>
      </c>
      <c r="U6004" s="24" t="str">
        <f t="shared" si="937"/>
        <v>drain</v>
      </c>
      <c r="W6004" s="24">
        <f t="shared" si="940"/>
        <v>0</v>
      </c>
      <c r="X6004" s="24">
        <f t="shared" si="938"/>
        <v>26445.063300144553</v>
      </c>
      <c r="Y6004" s="24">
        <f t="shared" si="941"/>
        <v>9673.4233913653443</v>
      </c>
      <c r="AA6004" s="24">
        <f t="shared" si="939"/>
        <v>0</v>
      </c>
      <c r="AC6004" s="24">
        <f t="shared" si="934"/>
        <v>0</v>
      </c>
    </row>
    <row r="6005" x14ac:dyDescent="0.2">
      <c r="L6005" s="25">
        <v>6000</v>
      </c>
      <c r="M6005" s="29">
        <v>0</v>
      </c>
      <c r="O6005" s="25">
        <v>6000</v>
      </c>
      <c r="P6005" s="24">
        <f>'ROTH 1.0'!O6005*'קובץ טיוטה'!$D$10</f>
        <v>12583.14899085174</v>
      </c>
      <c r="Q6005" s="25">
        <f t="shared" si="933"/>
        <v>8983.1489908517397</v>
      </c>
      <c r="R6005" s="24">
        <f t="shared" si="942"/>
        <v>0</v>
      </c>
      <c r="S6005" s="25">
        <f t="shared" si="935"/>
        <v>8983.1489908517397</v>
      </c>
      <c r="T6005" s="25">
        <f t="shared" si="936"/>
        <v>0</v>
      </c>
      <c r="U6005" s="25" t="str">
        <f t="shared" si="937"/>
        <v>drain</v>
      </c>
      <c r="W6005" s="25">
        <f t="shared" si="940"/>
        <v>0</v>
      </c>
      <c r="X6005" s="25">
        <f t="shared" si="938"/>
        <v>17461.914309292813</v>
      </c>
      <c r="Y6005" s="25">
        <f t="shared" si="941"/>
        <v>8983.1489908517397</v>
      </c>
      <c r="AA6005" s="25">
        <f t="shared" si="939"/>
        <v>0</v>
      </c>
      <c r="AC6005" s="25">
        <f t="shared" si="934"/>
        <v>0</v>
      </c>
    </row>
    <row r="6006" x14ac:dyDescent="0.2">
      <c r="L6006" s="24">
        <v>6001</v>
      </c>
      <c r="M6006" s="28">
        <v>0</v>
      </c>
      <c r="O6006" s="24">
        <v>6001</v>
      </c>
      <c r="P6006" s="24">
        <f>'ROTH 1.0'!O6006*'קובץ טיוטה'!$D$10</f>
        <v>12071.895019357906</v>
      </c>
      <c r="Q6006" s="24">
        <f t="shared" si="933"/>
        <v>8471.8950193579058</v>
      </c>
      <c r="R6006" s="24">
        <f t="shared" si="942"/>
        <v>0</v>
      </c>
      <c r="S6006" s="24">
        <f t="shared" si="935"/>
        <v>8471.8950193579058</v>
      </c>
      <c r="T6006" s="24">
        <f t="shared" si="936"/>
        <v>0</v>
      </c>
      <c r="U6006" s="24" t="str">
        <f t="shared" si="937"/>
        <v>drain</v>
      </c>
      <c r="W6006" s="24">
        <f t="shared" si="940"/>
        <v>0</v>
      </c>
      <c r="X6006" s="24">
        <f t="shared" si="938"/>
        <v>8990.0192899349076</v>
      </c>
      <c r="Y6006" s="24">
        <f t="shared" si="941"/>
        <v>8471.8950193579058</v>
      </c>
      <c r="AA6006" s="24">
        <f t="shared" si="939"/>
        <v>0</v>
      </c>
      <c r="AC6006" s="24">
        <f t="shared" si="934"/>
        <v>0</v>
      </c>
    </row>
    <row r="6007" x14ac:dyDescent="0.2">
      <c r="L6007" s="25">
        <v>6002</v>
      </c>
      <c r="M6007" s="29">
        <v>0</v>
      </c>
      <c r="O6007" s="25">
        <v>6002</v>
      </c>
      <c r="P6007" s="24">
        <f>'ROTH 1.0'!O6007*'קובץ טיוטה'!$D$10</f>
        <v>11767.060253290643</v>
      </c>
      <c r="Q6007" s="25">
        <f t="shared" si="933"/>
        <v>8167.0602532906432</v>
      </c>
      <c r="R6007" s="24">
        <f t="shared" si="942"/>
        <v>0</v>
      </c>
      <c r="S6007" s="25">
        <f t="shared" si="935"/>
        <v>8167.0602532906432</v>
      </c>
      <c r="T6007" s="25">
        <f t="shared" si="936"/>
        <v>0</v>
      </c>
      <c r="U6007" s="25" t="str">
        <f t="shared" si="937"/>
        <v>drain</v>
      </c>
      <c r="W6007" s="25">
        <f t="shared" si="940"/>
        <v>0</v>
      </c>
      <c r="X6007" s="25">
        <f t="shared" si="938"/>
        <v>822.95903664426442</v>
      </c>
      <c r="Y6007" s="25">
        <f t="shared" si="941"/>
        <v>8167.0602532906432</v>
      </c>
      <c r="AA6007" s="25">
        <f t="shared" si="939"/>
        <v>0</v>
      </c>
      <c r="AC6007" s="25">
        <f t="shared" si="934"/>
        <v>0</v>
      </c>
    </row>
    <row r="6008" x14ac:dyDescent="0.2">
      <c r="L6008" s="24">
        <v>6003</v>
      </c>
      <c r="M6008" s="28">
        <v>0</v>
      </c>
      <c r="O6008" s="24">
        <v>6003</v>
      </c>
      <c r="P6008" s="24">
        <f>'ROTH 1.0'!O6008*'קובץ טיוטה'!$D$10</f>
        <v>11411.44818304265</v>
      </c>
      <c r="Q6008" s="24">
        <f t="shared" si="933"/>
        <v>7811.4481830426503</v>
      </c>
      <c r="R6008" s="24">
        <f t="shared" si="942"/>
        <v>0</v>
      </c>
      <c r="S6008" s="24">
        <f t="shared" si="935"/>
        <v>7811.4481830426503</v>
      </c>
      <c r="T6008" s="24">
        <f t="shared" si="936"/>
        <v>0</v>
      </c>
      <c r="U6008" s="24" t="str">
        <f t="shared" si="937"/>
        <v>drain</v>
      </c>
      <c r="W6008" s="24">
        <f t="shared" si="940"/>
        <v>0</v>
      </c>
      <c r="X6008" s="24">
        <f t="shared" si="938"/>
        <v>0</v>
      </c>
      <c r="Y6008" s="24">
        <f t="shared" si="941"/>
        <v>822.95903664426442</v>
      </c>
      <c r="AA6008" s="24">
        <f t="shared" si="939"/>
        <v>6988.4891463983859</v>
      </c>
      <c r="AC6008" s="24">
        <f t="shared" si="934"/>
        <v>0</v>
      </c>
    </row>
    <row r="6009" x14ac:dyDescent="0.2">
      <c r="L6009" s="25">
        <v>6004</v>
      </c>
      <c r="M6009" s="29">
        <v>0</v>
      </c>
      <c r="O6009" s="25">
        <v>6004</v>
      </c>
      <c r="P6009" s="24">
        <f>'ROTH 1.0'!O6009*'קובץ טיוטה'!$D$10</f>
        <v>11197.847439793441</v>
      </c>
      <c r="Q6009" s="25">
        <f t="shared" si="933"/>
        <v>7597.8474397934406</v>
      </c>
      <c r="R6009" s="24">
        <f t="shared" si="942"/>
        <v>0</v>
      </c>
      <c r="S6009" s="25">
        <f t="shared" si="935"/>
        <v>7597.8474397934406</v>
      </c>
      <c r="T6009" s="25">
        <f t="shared" si="936"/>
        <v>0</v>
      </c>
      <c r="U6009" s="25" t="str">
        <f t="shared" si="937"/>
        <v>drain</v>
      </c>
      <c r="W6009" s="25">
        <f t="shared" si="940"/>
        <v>0</v>
      </c>
      <c r="X6009" s="25">
        <f t="shared" si="938"/>
        <v>0</v>
      </c>
      <c r="Y6009" s="25">
        <f t="shared" si="941"/>
        <v>0</v>
      </c>
      <c r="AA6009" s="25">
        <f t="shared" si="939"/>
        <v>7597.8474397934406</v>
      </c>
      <c r="AC6009" s="25">
        <f t="shared" si="934"/>
        <v>0</v>
      </c>
    </row>
    <row r="6010" x14ac:dyDescent="0.2">
      <c r="L6010" s="24">
        <v>6005</v>
      </c>
      <c r="M6010" s="28">
        <v>0</v>
      </c>
      <c r="O6010" s="24">
        <v>6005</v>
      </c>
      <c r="P6010" s="24">
        <f>'ROTH 1.0'!O6010*'קובץ טיוטה'!$D$10</f>
        <v>11121.878454082553</v>
      </c>
      <c r="Q6010" s="24">
        <f t="shared" si="933"/>
        <v>7521.8784540825527</v>
      </c>
      <c r="R6010" s="24">
        <f t="shared" si="942"/>
        <v>0</v>
      </c>
      <c r="S6010" s="24">
        <f t="shared" si="935"/>
        <v>7521.8784540825527</v>
      </c>
      <c r="T6010" s="24">
        <f t="shared" si="936"/>
        <v>0</v>
      </c>
      <c r="U6010" s="24" t="str">
        <f t="shared" si="937"/>
        <v>drain</v>
      </c>
      <c r="W6010" s="24">
        <f t="shared" si="940"/>
        <v>0</v>
      </c>
      <c r="X6010" s="24">
        <f t="shared" si="938"/>
        <v>0</v>
      </c>
      <c r="Y6010" s="24">
        <f t="shared" si="941"/>
        <v>0</v>
      </c>
      <c r="AA6010" s="24">
        <f t="shared" si="939"/>
        <v>7521.8784540825527</v>
      </c>
      <c r="AC6010" s="24">
        <f t="shared" si="934"/>
        <v>0</v>
      </c>
    </row>
    <row r="6011" x14ac:dyDescent="0.2">
      <c r="L6011" s="25">
        <v>6006</v>
      </c>
      <c r="M6011" s="29">
        <v>0</v>
      </c>
      <c r="O6011" s="25">
        <v>6006</v>
      </c>
      <c r="P6011" s="24">
        <f>'ROTH 1.0'!O6011*'קובץ טיוטה'!$D$10</f>
        <v>11089.026124145872</v>
      </c>
      <c r="Q6011" s="25">
        <f t="shared" si="933"/>
        <v>7489.026124145872</v>
      </c>
      <c r="R6011" s="24">
        <f t="shared" si="942"/>
        <v>0</v>
      </c>
      <c r="S6011" s="25">
        <f t="shared" si="935"/>
        <v>7489.026124145872</v>
      </c>
      <c r="T6011" s="25">
        <f t="shared" si="936"/>
        <v>0</v>
      </c>
      <c r="U6011" s="25" t="str">
        <f t="shared" si="937"/>
        <v>drain</v>
      </c>
      <c r="W6011" s="25">
        <f t="shared" si="940"/>
        <v>0</v>
      </c>
      <c r="X6011" s="25">
        <f t="shared" si="938"/>
        <v>0</v>
      </c>
      <c r="Y6011" s="25">
        <f t="shared" si="941"/>
        <v>0</v>
      </c>
      <c r="AA6011" s="25">
        <f t="shared" si="939"/>
        <v>7489.026124145872</v>
      </c>
      <c r="AC6011" s="25">
        <f t="shared" si="934"/>
        <v>0</v>
      </c>
    </row>
    <row r="6012" x14ac:dyDescent="0.2">
      <c r="L6012" s="24">
        <v>6007</v>
      </c>
      <c r="M6012" s="28">
        <v>0.128957663</v>
      </c>
      <c r="O6012" s="24">
        <v>6007</v>
      </c>
      <c r="P6012" s="24">
        <f>'ROTH 1.0'!O6012*'קובץ טיוטה'!$D$10</f>
        <v>10990.477899439948</v>
      </c>
      <c r="Q6012" s="24">
        <f t="shared" si="933"/>
        <v>7390.4778994399476</v>
      </c>
      <c r="R6012" s="24">
        <f t="shared" si="942"/>
        <v>8769.1210840000003</v>
      </c>
      <c r="S6012" s="24">
        <f t="shared" si="935"/>
        <v>0</v>
      </c>
      <c r="T6012" s="24">
        <f t="shared" si="936"/>
        <v>1378.6431845600528</v>
      </c>
      <c r="U6012" s="24" t="str">
        <f t="shared" si="937"/>
        <v>charge</v>
      </c>
      <c r="W6012" s="24">
        <f t="shared" si="940"/>
        <v>1240.7788661040474</v>
      </c>
      <c r="X6012" s="24">
        <f t="shared" si="938"/>
        <v>1240.7788661040474</v>
      </c>
      <c r="Y6012" s="24">
        <f t="shared" si="941"/>
        <v>0</v>
      </c>
      <c r="AA6012" s="24">
        <f t="shared" si="939"/>
        <v>0</v>
      </c>
      <c r="AC6012" s="24">
        <f t="shared" si="934"/>
        <v>137.86431845600532</v>
      </c>
    </row>
    <row r="6013" x14ac:dyDescent="0.2">
      <c r="L6013" s="25">
        <v>6008</v>
      </c>
      <c r="M6013" s="29">
        <v>0.29063928499999997</v>
      </c>
      <c r="O6013" s="25">
        <v>6008</v>
      </c>
      <c r="P6013" s="24">
        <f>'ROTH 1.0'!O6013*'קובץ טיוטה'!$D$10</f>
        <v>11494.225026714328</v>
      </c>
      <c r="Q6013" s="25">
        <f t="shared" si="933"/>
        <v>7894.2250267143281</v>
      </c>
      <c r="R6013" s="24">
        <f t="shared" si="942"/>
        <v>19763.471379999999</v>
      </c>
      <c r="S6013" s="25">
        <f t="shared" si="935"/>
        <v>0</v>
      </c>
      <c r="T6013" s="25">
        <f t="shared" si="936"/>
        <v>11869.246353285671</v>
      </c>
      <c r="U6013" s="25" t="str">
        <f t="shared" si="937"/>
        <v>charge</v>
      </c>
      <c r="W6013" s="25">
        <f t="shared" si="940"/>
        <v>10682.321717957104</v>
      </c>
      <c r="X6013" s="25">
        <f t="shared" si="938"/>
        <v>11923.100584061151</v>
      </c>
      <c r="Y6013" s="25">
        <f t="shared" si="941"/>
        <v>0</v>
      </c>
      <c r="AA6013" s="25">
        <f t="shared" si="939"/>
        <v>0</v>
      </c>
      <c r="AC6013" s="25">
        <f t="shared" si="934"/>
        <v>1186.9246353285671</v>
      </c>
    </row>
    <row r="6014" x14ac:dyDescent="0.2">
      <c r="L6014" s="24">
        <v>6009</v>
      </c>
      <c r="M6014" s="28">
        <v>0.43446212099999998</v>
      </c>
      <c r="O6014" s="24">
        <v>6009</v>
      </c>
      <c r="P6014" s="24">
        <f>'ROTH 1.0'!O6014*'קובץ טיוטה'!$D$10</f>
        <v>12281.261478242115</v>
      </c>
      <c r="Q6014" s="24">
        <f t="shared" si="933"/>
        <v>8681.2614782421151</v>
      </c>
      <c r="R6014" s="24">
        <f t="shared" si="942"/>
        <v>29543.424227999996</v>
      </c>
      <c r="S6014" s="24">
        <f t="shared" si="935"/>
        <v>0</v>
      </c>
      <c r="T6014" s="24">
        <f t="shared" si="936"/>
        <v>20862.162749757881</v>
      </c>
      <c r="U6014" s="24" t="str">
        <f t="shared" si="937"/>
        <v>charge</v>
      </c>
      <c r="W6014" s="24">
        <f t="shared" si="940"/>
        <v>18775.946474782093</v>
      </c>
      <c r="X6014" s="24">
        <f t="shared" si="938"/>
        <v>30699.047058843244</v>
      </c>
      <c r="Y6014" s="24">
        <f t="shared" si="941"/>
        <v>0</v>
      </c>
      <c r="AA6014" s="24">
        <f t="shared" si="939"/>
        <v>0</v>
      </c>
      <c r="AC6014" s="24">
        <f t="shared" si="934"/>
        <v>2086.2162749757881</v>
      </c>
    </row>
    <row r="6015" x14ac:dyDescent="0.2">
      <c r="L6015" s="25">
        <v>6010</v>
      </c>
      <c r="M6015" s="29">
        <v>0.54215351700000003</v>
      </c>
      <c r="O6015" s="25">
        <v>6010</v>
      </c>
      <c r="P6015" s="24">
        <f>'ROTH 1.0'!O6015*'קובץ טיוטה'!$D$10</f>
        <v>13080.897233740698</v>
      </c>
      <c r="Q6015" s="25">
        <f t="shared" si="933"/>
        <v>9480.8972337406976</v>
      </c>
      <c r="R6015" s="24">
        <f t="shared" si="942"/>
        <v>36866.439156</v>
      </c>
      <c r="S6015" s="25">
        <f t="shared" si="935"/>
        <v>0</v>
      </c>
      <c r="T6015" s="25">
        <f t="shared" si="936"/>
        <v>27385.541922259305</v>
      </c>
      <c r="U6015" s="25" t="str">
        <f t="shared" si="937"/>
        <v>charge</v>
      </c>
      <c r="W6015" s="25">
        <f t="shared" si="940"/>
        <v>24646.987730033376</v>
      </c>
      <c r="X6015" s="25">
        <f t="shared" si="938"/>
        <v>55346.034788876619</v>
      </c>
      <c r="Y6015" s="25">
        <f t="shared" si="941"/>
        <v>0</v>
      </c>
      <c r="AA6015" s="25">
        <f t="shared" si="939"/>
        <v>0</v>
      </c>
      <c r="AC6015" s="25">
        <f t="shared" si="934"/>
        <v>2738.554192225929</v>
      </c>
    </row>
    <row r="6016" x14ac:dyDescent="0.2">
      <c r="L6016" s="24">
        <v>6011</v>
      </c>
      <c r="M6016" s="28">
        <v>0.59933230599999998</v>
      </c>
      <c r="O6016" s="24">
        <v>6011</v>
      </c>
      <c r="P6016" s="24">
        <f>'ROTH 1.0'!O6016*'קובץ טיוטה'!$D$10</f>
        <v>13341.335849205965</v>
      </c>
      <c r="Q6016" s="24">
        <f t="shared" si="933"/>
        <v>9741.3358492059651</v>
      </c>
      <c r="R6016" s="24">
        <f t="shared" si="942"/>
        <v>40754.596807999995</v>
      </c>
      <c r="S6016" s="24">
        <f t="shared" si="935"/>
        <v>0</v>
      </c>
      <c r="T6016" s="24">
        <f t="shared" si="936"/>
        <v>31013.260958794031</v>
      </c>
      <c r="U6016" s="24" t="str">
        <f t="shared" si="937"/>
        <v>charge</v>
      </c>
      <c r="W6016" s="24">
        <f t="shared" si="940"/>
        <v>22653.965211123381</v>
      </c>
      <c r="X6016" s="24">
        <f t="shared" si="938"/>
        <v>78000</v>
      </c>
      <c r="Y6016" s="24">
        <f t="shared" si="941"/>
        <v>0</v>
      </c>
      <c r="AA6016" s="24">
        <f t="shared" si="939"/>
        <v>0</v>
      </c>
      <c r="AC6016" s="24">
        <f t="shared" si="934"/>
        <v>8359.2957476706506</v>
      </c>
    </row>
    <row r="6017" x14ac:dyDescent="0.2">
      <c r="L6017" s="25">
        <v>6012</v>
      </c>
      <c r="M6017" s="29">
        <v>0.63092347400000004</v>
      </c>
      <c r="O6017" s="25">
        <v>6012</v>
      </c>
      <c r="P6017" s="24">
        <f>'ROTH 1.0'!O6017*'קובץ טיוטה'!$D$10</f>
        <v>13943.923783766488</v>
      </c>
      <c r="Q6017" s="25">
        <f t="shared" si="933"/>
        <v>10343.923783766488</v>
      </c>
      <c r="R6017" s="24">
        <f t="shared" si="942"/>
        <v>42902.796232000001</v>
      </c>
      <c r="S6017" s="25">
        <f t="shared" si="935"/>
        <v>0</v>
      </c>
      <c r="T6017" s="25">
        <f t="shared" si="936"/>
        <v>32558.872448233513</v>
      </c>
      <c r="U6017" s="25" t="str">
        <f t="shared" si="937"/>
        <v>charge</v>
      </c>
      <c r="W6017" s="25">
        <f t="shared" si="940"/>
        <v>0</v>
      </c>
      <c r="X6017" s="25">
        <f t="shared" si="938"/>
        <v>78000</v>
      </c>
      <c r="Y6017" s="25">
        <f t="shared" si="941"/>
        <v>0</v>
      </c>
      <c r="AA6017" s="25">
        <f t="shared" si="939"/>
        <v>0</v>
      </c>
      <c r="AC6017" s="25">
        <f t="shared" si="934"/>
        <v>32558.872448233513</v>
      </c>
    </row>
    <row r="6018" x14ac:dyDescent="0.2">
      <c r="L6018" s="24">
        <v>6013</v>
      </c>
      <c r="M6018" s="28">
        <v>0.64545119100000004</v>
      </c>
      <c r="O6018" s="24">
        <v>6013</v>
      </c>
      <c r="P6018" s="24">
        <f>'ROTH 1.0'!O6018*'קובץ טיוטה'!$D$10</f>
        <v>14373.83533997741</v>
      </c>
      <c r="Q6018" s="24">
        <f t="shared" si="933"/>
        <v>10773.83533997741</v>
      </c>
      <c r="R6018" s="24">
        <f t="shared" si="942"/>
        <v>43890.680988</v>
      </c>
      <c r="S6018" s="24">
        <f t="shared" si="935"/>
        <v>0</v>
      </c>
      <c r="T6018" s="24">
        <f t="shared" si="936"/>
        <v>33116.845648022587</v>
      </c>
      <c r="U6018" s="24" t="str">
        <f t="shared" si="937"/>
        <v>charge</v>
      </c>
      <c r="W6018" s="24">
        <f t="shared" si="940"/>
        <v>0</v>
      </c>
      <c r="X6018" s="24">
        <f t="shared" si="938"/>
        <v>78000</v>
      </c>
      <c r="Y6018" s="24">
        <f t="shared" si="941"/>
        <v>0</v>
      </c>
      <c r="AA6018" s="24">
        <f t="shared" si="939"/>
        <v>0</v>
      </c>
      <c r="AC6018" s="24">
        <f t="shared" si="934"/>
        <v>33116.845648022587</v>
      </c>
    </row>
    <row r="6019" x14ac:dyDescent="0.2">
      <c r="L6019" s="25">
        <v>6014</v>
      </c>
      <c r="M6019" s="29">
        <v>0.70580528200000003</v>
      </c>
      <c r="O6019" s="25">
        <v>6014</v>
      </c>
      <c r="P6019" s="24">
        <f>'ROTH 1.0'!O6019*'קובץ טיוטה'!$D$10</f>
        <v>14649.461131837921</v>
      </c>
      <c r="Q6019" s="25">
        <f t="shared" si="933"/>
        <v>11049.461131837921</v>
      </c>
      <c r="R6019" s="24">
        <f t="shared" si="942"/>
        <v>47994.759176000007</v>
      </c>
      <c r="S6019" s="25">
        <f t="shared" si="935"/>
        <v>0</v>
      </c>
      <c r="T6019" s="25">
        <f t="shared" si="936"/>
        <v>36945.298044162089</v>
      </c>
      <c r="U6019" s="25" t="str">
        <f t="shared" si="937"/>
        <v>charge</v>
      </c>
      <c r="W6019" s="25">
        <f t="shared" si="940"/>
        <v>0</v>
      </c>
      <c r="X6019" s="25">
        <f t="shared" si="938"/>
        <v>78000</v>
      </c>
      <c r="Y6019" s="25">
        <f t="shared" si="941"/>
        <v>0</v>
      </c>
      <c r="AA6019" s="25">
        <f t="shared" si="939"/>
        <v>0</v>
      </c>
      <c r="AC6019" s="25">
        <f t="shared" si="934"/>
        <v>36945.298044162089</v>
      </c>
    </row>
    <row r="6020" x14ac:dyDescent="0.2">
      <c r="L6020" s="24">
        <v>6015</v>
      </c>
      <c r="M6020" s="28">
        <v>0.67704121900000003</v>
      </c>
      <c r="O6020" s="24">
        <v>6015</v>
      </c>
      <c r="P6020" s="24">
        <f>'ROTH 1.0'!O6020*'קובץ טיוטה'!$D$10</f>
        <v>14911.139155585401</v>
      </c>
      <c r="Q6020" s="24">
        <f t="shared" si="933"/>
        <v>11311.139155585401</v>
      </c>
      <c r="R6020" s="24">
        <f t="shared" si="942"/>
        <v>46038.802892</v>
      </c>
      <c r="S6020" s="24">
        <f t="shared" si="935"/>
        <v>0</v>
      </c>
      <c r="T6020" s="24">
        <f t="shared" si="936"/>
        <v>34727.663736414601</v>
      </c>
      <c r="U6020" s="24" t="str">
        <f t="shared" si="937"/>
        <v>charge</v>
      </c>
      <c r="W6020" s="24">
        <f t="shared" si="940"/>
        <v>0</v>
      </c>
      <c r="X6020" s="24">
        <f t="shared" si="938"/>
        <v>78000</v>
      </c>
      <c r="Y6020" s="24">
        <f t="shared" si="941"/>
        <v>0</v>
      </c>
      <c r="AA6020" s="24">
        <f t="shared" si="939"/>
        <v>0</v>
      </c>
      <c r="AC6020" s="24">
        <f t="shared" si="934"/>
        <v>34727.663736414601</v>
      </c>
    </row>
    <row r="6021" x14ac:dyDescent="0.2">
      <c r="L6021" s="25">
        <v>6016</v>
      </c>
      <c r="M6021" s="29">
        <v>0.62365841500000008</v>
      </c>
      <c r="O6021" s="25">
        <v>6016</v>
      </c>
      <c r="P6021" s="24">
        <f>'ROTH 1.0'!O6021*'קובץ טיוטה'!$D$10</f>
        <v>15050.868528971119</v>
      </c>
      <c r="Q6021" s="25">
        <f t="shared" si="933"/>
        <v>11450.868528971119</v>
      </c>
      <c r="R6021" s="24">
        <f t="shared" si="942"/>
        <v>42408.772220000006</v>
      </c>
      <c r="S6021" s="25">
        <f t="shared" si="935"/>
        <v>0</v>
      </c>
      <c r="T6021" s="25">
        <f t="shared" si="936"/>
        <v>30957.903691028885</v>
      </c>
      <c r="U6021" s="25" t="str">
        <f t="shared" si="937"/>
        <v>charge</v>
      </c>
      <c r="W6021" s="25">
        <f t="shared" si="940"/>
        <v>0</v>
      </c>
      <c r="X6021" s="25">
        <f t="shared" si="938"/>
        <v>78000</v>
      </c>
      <c r="Y6021" s="25">
        <f t="shared" si="941"/>
        <v>0</v>
      </c>
      <c r="AA6021" s="25">
        <f t="shared" si="939"/>
        <v>0</v>
      </c>
      <c r="AC6021" s="25">
        <f t="shared" si="934"/>
        <v>30957.903691028885</v>
      </c>
    </row>
    <row r="6022" x14ac:dyDescent="0.2">
      <c r="L6022" s="24">
        <v>6017</v>
      </c>
      <c r="M6022" s="28">
        <v>0.46030162699999999</v>
      </c>
      <c r="O6022" s="24">
        <v>6017</v>
      </c>
      <c r="P6022" s="24">
        <f>'ROTH 1.0'!O6022*'קובץ טיוטה'!$D$10</f>
        <v>14858.328665577515</v>
      </c>
      <c r="Q6022" s="24">
        <f t="shared" ref="Q6022:Q6085" si="943">P6022-$H$8*$H$9</f>
        <v>11258.328665577515</v>
      </c>
      <c r="R6022" s="24">
        <f t="shared" si="942"/>
        <v>31300.510635999999</v>
      </c>
      <c r="S6022" s="24">
        <f t="shared" si="935"/>
        <v>0</v>
      </c>
      <c r="T6022" s="24">
        <f t="shared" si="936"/>
        <v>20042.181970422484</v>
      </c>
      <c r="U6022" s="24" t="str">
        <f t="shared" si="937"/>
        <v>charge</v>
      </c>
      <c r="W6022" s="24">
        <f t="shared" si="940"/>
        <v>0</v>
      </c>
      <c r="X6022" s="24">
        <f t="shared" si="938"/>
        <v>78000</v>
      </c>
      <c r="Y6022" s="24">
        <f t="shared" si="941"/>
        <v>0</v>
      </c>
      <c r="AA6022" s="24">
        <f t="shared" si="939"/>
        <v>0</v>
      </c>
      <c r="AC6022" s="24">
        <f t="shared" ref="AC6022:AC6085" si="944">IF(U6022="charge",(T6022-W6022),0)</f>
        <v>20042.181970422484</v>
      </c>
    </row>
    <row r="6023" x14ac:dyDescent="0.2">
      <c r="L6023" s="25">
        <v>6018</v>
      </c>
      <c r="M6023" s="29">
        <v>0.20159608900000001</v>
      </c>
      <c r="O6023" s="25">
        <v>6018</v>
      </c>
      <c r="P6023" s="24">
        <f>'ROTH 1.0'!O6023*'קובץ טיוטה'!$D$10</f>
        <v>14718.703637137076</v>
      </c>
      <c r="Q6023" s="25">
        <f t="shared" si="943"/>
        <v>11118.703637137076</v>
      </c>
      <c r="R6023" s="24">
        <f t="shared" si="942"/>
        <v>13708.534052000001</v>
      </c>
      <c r="S6023" s="25">
        <f t="shared" ref="S6023:S6086" si="945">IF(Q6023&gt;R6023,Q6023-R6023,0)</f>
        <v>0</v>
      </c>
      <c r="T6023" s="25">
        <f t="shared" ref="T6023:T6086" si="946">IF(R6023&gt;Q6023,R6023-Q6023,0)</f>
        <v>2589.830414862925</v>
      </c>
      <c r="U6023" s="25" t="str">
        <f t="shared" ref="U6023:U6086" si="947">IF(Q6023&gt;R6023,"drain","charge")</f>
        <v>charge</v>
      </c>
      <c r="W6023" s="25">
        <f t="shared" si="940"/>
        <v>0</v>
      </c>
      <c r="X6023" s="25">
        <f t="shared" ref="X6023:X6086" si="948">IF(X6022+T6023&gt;$H$11,$H$11,IF(U6023="charge",X6022+(T6023*$H$12),IF((X6022-S6023)&gt;0,X6022-S6023,0)))</f>
        <v>78000</v>
      </c>
      <c r="Y6023" s="25">
        <f t="shared" si="941"/>
        <v>0</v>
      </c>
      <c r="AA6023" s="25">
        <f t="shared" ref="AA6023:AA6086" si="949">S6023-Y6023</f>
        <v>0</v>
      </c>
      <c r="AC6023" s="25">
        <f t="shared" si="944"/>
        <v>2589.830414862925</v>
      </c>
    </row>
    <row r="6024" x14ac:dyDescent="0.2">
      <c r="L6024" s="24">
        <v>6019</v>
      </c>
      <c r="M6024" s="28">
        <v>0</v>
      </c>
      <c r="O6024" s="24">
        <v>6019</v>
      </c>
      <c r="P6024" s="24">
        <f>'ROTH 1.0'!O6024*'קובץ טיוטה'!$D$10</f>
        <v>14445.424840654068</v>
      </c>
      <c r="Q6024" s="24">
        <f t="shared" si="943"/>
        <v>10845.424840654068</v>
      </c>
      <c r="R6024" s="24">
        <f t="shared" si="942"/>
        <v>0</v>
      </c>
      <c r="S6024" s="24">
        <f t="shared" si="945"/>
        <v>10845.424840654068</v>
      </c>
      <c r="T6024" s="24">
        <f t="shared" si="946"/>
        <v>0</v>
      </c>
      <c r="U6024" s="24" t="str">
        <f t="shared" si="947"/>
        <v>drain</v>
      </c>
      <c r="W6024" s="24">
        <f t="shared" ref="W6024:W6087" si="950">IF(X6024&gt;=X6023,(X6024-X6023),0)</f>
        <v>0</v>
      </c>
      <c r="X6024" s="24">
        <f t="shared" si="948"/>
        <v>67154.575159345928</v>
      </c>
      <c r="Y6024" s="24">
        <f t="shared" ref="Y6024:Y6087" si="951">IF(U6024="drain",X6023-X6024,0)</f>
        <v>10845.424840654072</v>
      </c>
      <c r="AA6024" s="24">
        <f t="shared" si="949"/>
        <v>0</v>
      </c>
      <c r="AC6024" s="24">
        <f t="shared" si="944"/>
        <v>0</v>
      </c>
    </row>
    <row r="6025" x14ac:dyDescent="0.2">
      <c r="L6025" s="25">
        <v>6020</v>
      </c>
      <c r="M6025" s="29">
        <v>0</v>
      </c>
      <c r="O6025" s="25">
        <v>6020</v>
      </c>
      <c r="P6025" s="24">
        <f>'ROTH 1.0'!O6025*'קובץ טיוטה'!$D$10</f>
        <v>14691.034113750311</v>
      </c>
      <c r="Q6025" s="25">
        <f t="shared" si="943"/>
        <v>11091.034113750311</v>
      </c>
      <c r="R6025" s="24">
        <f t="shared" si="942"/>
        <v>0</v>
      </c>
      <c r="S6025" s="25">
        <f t="shared" si="945"/>
        <v>11091.034113750311</v>
      </c>
      <c r="T6025" s="25">
        <f t="shared" si="946"/>
        <v>0</v>
      </c>
      <c r="U6025" s="25" t="str">
        <f t="shared" si="947"/>
        <v>drain</v>
      </c>
      <c r="W6025" s="25">
        <f t="shared" si="950"/>
        <v>0</v>
      </c>
      <c r="X6025" s="25">
        <f t="shared" si="948"/>
        <v>56063.541045595615</v>
      </c>
      <c r="Y6025" s="25">
        <f t="shared" si="951"/>
        <v>11091.034113750313</v>
      </c>
      <c r="AA6025" s="25">
        <f t="shared" si="949"/>
        <v>0</v>
      </c>
      <c r="AC6025" s="25">
        <f t="shared" si="944"/>
        <v>0</v>
      </c>
    </row>
    <row r="6026" x14ac:dyDescent="0.2">
      <c r="L6026" s="24">
        <v>6021</v>
      </c>
      <c r="M6026" s="28">
        <v>0</v>
      </c>
      <c r="O6026" s="24">
        <v>6021</v>
      </c>
      <c r="P6026" s="24">
        <f>'ROTH 1.0'!O6026*'קובץ טיוטה'!$D$10</f>
        <v>14783.110749154566</v>
      </c>
      <c r="Q6026" s="24">
        <f t="shared" si="943"/>
        <v>11183.110749154566</v>
      </c>
      <c r="R6026" s="24">
        <f t="shared" si="942"/>
        <v>0</v>
      </c>
      <c r="S6026" s="24">
        <f t="shared" si="945"/>
        <v>11183.110749154566</v>
      </c>
      <c r="T6026" s="24">
        <f t="shared" si="946"/>
        <v>0</v>
      </c>
      <c r="U6026" s="24" t="str">
        <f t="shared" si="947"/>
        <v>drain</v>
      </c>
      <c r="W6026" s="24">
        <f t="shared" si="950"/>
        <v>0</v>
      </c>
      <c r="X6026" s="24">
        <f t="shared" si="948"/>
        <v>44880.430296441045</v>
      </c>
      <c r="Y6026" s="24">
        <f t="shared" si="951"/>
        <v>11183.11074915457</v>
      </c>
      <c r="AA6026" s="24">
        <f t="shared" si="949"/>
        <v>0</v>
      </c>
      <c r="AC6026" s="24">
        <f t="shared" si="944"/>
        <v>0</v>
      </c>
    </row>
    <row r="6027" x14ac:dyDescent="0.2">
      <c r="L6027" s="25">
        <v>6022</v>
      </c>
      <c r="M6027" s="29">
        <v>0</v>
      </c>
      <c r="O6027" s="25">
        <v>6022</v>
      </c>
      <c r="P6027" s="24">
        <f>'ROTH 1.0'!O6027*'קובץ טיוטה'!$D$10</f>
        <v>14498.715183089482</v>
      </c>
      <c r="Q6027" s="25">
        <f t="shared" si="943"/>
        <v>10898.715183089482</v>
      </c>
      <c r="R6027" s="24">
        <f t="shared" si="942"/>
        <v>0</v>
      </c>
      <c r="S6027" s="25">
        <f t="shared" si="945"/>
        <v>10898.715183089482</v>
      </c>
      <c r="T6027" s="25">
        <f t="shared" si="946"/>
        <v>0</v>
      </c>
      <c r="U6027" s="25" t="str">
        <f t="shared" si="947"/>
        <v>drain</v>
      </c>
      <c r="W6027" s="25">
        <f t="shared" si="950"/>
        <v>0</v>
      </c>
      <c r="X6027" s="25">
        <f t="shared" si="948"/>
        <v>33981.715113351565</v>
      </c>
      <c r="Y6027" s="25">
        <f t="shared" si="951"/>
        <v>10898.71518308948</v>
      </c>
      <c r="AA6027" s="25">
        <f t="shared" si="949"/>
        <v>0</v>
      </c>
      <c r="AC6027" s="25">
        <f t="shared" si="944"/>
        <v>0</v>
      </c>
    </row>
    <row r="6028" x14ac:dyDescent="0.2">
      <c r="L6028" s="24">
        <v>6023</v>
      </c>
      <c r="M6028" s="28">
        <v>0</v>
      </c>
      <c r="O6028" s="24">
        <v>6023</v>
      </c>
      <c r="P6028" s="24">
        <f>'ROTH 1.0'!O6028*'קובץ טיוטה'!$D$10</f>
        <v>13840.57592755595</v>
      </c>
      <c r="Q6028" s="24">
        <f t="shared" si="943"/>
        <v>10240.57592755595</v>
      </c>
      <c r="R6028" s="24">
        <f t="shared" si="942"/>
        <v>0</v>
      </c>
      <c r="S6028" s="24">
        <f t="shared" si="945"/>
        <v>10240.57592755595</v>
      </c>
      <c r="T6028" s="24">
        <f t="shared" si="946"/>
        <v>0</v>
      </c>
      <c r="U6028" s="24" t="str">
        <f t="shared" si="947"/>
        <v>drain</v>
      </c>
      <c r="W6028" s="24">
        <f t="shared" si="950"/>
        <v>0</v>
      </c>
      <c r="X6028" s="24">
        <f t="shared" si="948"/>
        <v>23741.139185795615</v>
      </c>
      <c r="Y6028" s="24">
        <f t="shared" si="951"/>
        <v>10240.57592755595</v>
      </c>
      <c r="AA6028" s="24">
        <f t="shared" si="949"/>
        <v>0</v>
      </c>
      <c r="AC6028" s="24">
        <f t="shared" si="944"/>
        <v>0</v>
      </c>
    </row>
    <row r="6029" x14ac:dyDescent="0.2">
      <c r="L6029" s="25">
        <v>6024</v>
      </c>
      <c r="M6029" s="29">
        <v>0</v>
      </c>
      <c r="O6029" s="25">
        <v>6024</v>
      </c>
      <c r="P6029" s="24">
        <f>'ROTH 1.0'!O6029*'קובץ טיוטה'!$D$10</f>
        <v>12974.21008842457</v>
      </c>
      <c r="Q6029" s="25">
        <f t="shared" si="943"/>
        <v>9374.2100884245701</v>
      </c>
      <c r="R6029" s="24">
        <f t="shared" si="942"/>
        <v>0</v>
      </c>
      <c r="S6029" s="25">
        <f t="shared" si="945"/>
        <v>9374.2100884245701</v>
      </c>
      <c r="T6029" s="25">
        <f t="shared" si="946"/>
        <v>0</v>
      </c>
      <c r="U6029" s="25" t="str">
        <f t="shared" si="947"/>
        <v>drain</v>
      </c>
      <c r="W6029" s="25">
        <f t="shared" si="950"/>
        <v>0</v>
      </c>
      <c r="X6029" s="25">
        <f t="shared" si="948"/>
        <v>14366.929097371045</v>
      </c>
      <c r="Y6029" s="25">
        <f t="shared" si="951"/>
        <v>9374.2100884245701</v>
      </c>
      <c r="AA6029" s="25">
        <f t="shared" si="949"/>
        <v>0</v>
      </c>
      <c r="AC6029" s="25">
        <f t="shared" si="944"/>
        <v>0</v>
      </c>
    </row>
    <row r="6030" x14ac:dyDescent="0.2">
      <c r="L6030" s="24">
        <v>6025</v>
      </c>
      <c r="M6030" s="28">
        <v>0</v>
      </c>
      <c r="O6030" s="24">
        <v>6025</v>
      </c>
      <c r="P6030" s="24">
        <f>'ROTH 1.0'!O6030*'קובץ טיוטה'!$D$10</f>
        <v>12573.630662153828</v>
      </c>
      <c r="Q6030" s="24">
        <f t="shared" si="943"/>
        <v>8973.6306621538279</v>
      </c>
      <c r="R6030" s="24">
        <f t="shared" si="942"/>
        <v>0</v>
      </c>
      <c r="S6030" s="24">
        <f t="shared" si="945"/>
        <v>8973.6306621538279</v>
      </c>
      <c r="T6030" s="24">
        <f t="shared" si="946"/>
        <v>0</v>
      </c>
      <c r="U6030" s="24" t="str">
        <f t="shared" si="947"/>
        <v>drain</v>
      </c>
      <c r="W6030" s="24">
        <f t="shared" si="950"/>
        <v>0</v>
      </c>
      <c r="X6030" s="24">
        <f t="shared" si="948"/>
        <v>5393.298435217217</v>
      </c>
      <c r="Y6030" s="24">
        <f t="shared" si="951"/>
        <v>8973.6306621538279</v>
      </c>
      <c r="AA6030" s="24">
        <f t="shared" si="949"/>
        <v>0</v>
      </c>
      <c r="AC6030" s="24">
        <f t="shared" si="944"/>
        <v>0</v>
      </c>
    </row>
    <row r="6031" x14ac:dyDescent="0.2">
      <c r="L6031" s="25">
        <v>6026</v>
      </c>
      <c r="M6031" s="29">
        <v>0</v>
      </c>
      <c r="O6031" s="25">
        <v>6026</v>
      </c>
      <c r="P6031" s="24">
        <f>'ROTH 1.0'!O6031*'קובץ טיוטה'!$D$10</f>
        <v>11906.841220102669</v>
      </c>
      <c r="Q6031" s="25">
        <f t="shared" si="943"/>
        <v>8306.8412201026695</v>
      </c>
      <c r="R6031" s="24">
        <f t="shared" si="942"/>
        <v>0</v>
      </c>
      <c r="S6031" s="25">
        <f t="shared" si="945"/>
        <v>8306.8412201026695</v>
      </c>
      <c r="T6031" s="25">
        <f t="shared" si="946"/>
        <v>0</v>
      </c>
      <c r="U6031" s="25" t="str">
        <f t="shared" si="947"/>
        <v>drain</v>
      </c>
      <c r="W6031" s="25">
        <f t="shared" si="950"/>
        <v>0</v>
      </c>
      <c r="X6031" s="25">
        <f t="shared" si="948"/>
        <v>0</v>
      </c>
      <c r="Y6031" s="25">
        <f t="shared" si="951"/>
        <v>5393.298435217217</v>
      </c>
      <c r="AA6031" s="25">
        <f t="shared" si="949"/>
        <v>2913.5427848854524</v>
      </c>
      <c r="AC6031" s="25">
        <f t="shared" si="944"/>
        <v>0</v>
      </c>
    </row>
    <row r="6032" x14ac:dyDescent="0.2">
      <c r="L6032" s="24">
        <v>6027</v>
      </c>
      <c r="M6032" s="28">
        <v>0</v>
      </c>
      <c r="O6032" s="24">
        <v>6027</v>
      </c>
      <c r="P6032" s="24">
        <f>'ROTH 1.0'!O6032*'קובץ טיוטה'!$D$10</f>
        <v>11583.402252039939</v>
      </c>
      <c r="Q6032" s="24">
        <f t="shared" si="943"/>
        <v>7983.4022520399394</v>
      </c>
      <c r="R6032" s="24">
        <f t="shared" ref="R6032:R6095" si="952">M6032*$H$7*0.85</f>
        <v>0</v>
      </c>
      <c r="S6032" s="24">
        <f t="shared" si="945"/>
        <v>7983.4022520399394</v>
      </c>
      <c r="T6032" s="24">
        <f t="shared" si="946"/>
        <v>0</v>
      </c>
      <c r="U6032" s="24" t="str">
        <f t="shared" si="947"/>
        <v>drain</v>
      </c>
      <c r="W6032" s="24">
        <f t="shared" si="950"/>
        <v>0</v>
      </c>
      <c r="X6032" s="24">
        <f t="shared" si="948"/>
        <v>0</v>
      </c>
      <c r="Y6032" s="24">
        <f t="shared" si="951"/>
        <v>0</v>
      </c>
      <c r="AA6032" s="24">
        <f t="shared" si="949"/>
        <v>7983.4022520399394</v>
      </c>
      <c r="AC6032" s="24">
        <f t="shared" si="944"/>
        <v>0</v>
      </c>
    </row>
    <row r="6033" x14ac:dyDescent="0.2">
      <c r="L6033" s="25">
        <v>6028</v>
      </c>
      <c r="M6033" s="29">
        <v>0</v>
      </c>
      <c r="O6033" s="25">
        <v>6028</v>
      </c>
      <c r="P6033" s="24">
        <f>'ROTH 1.0'!O6033*'קובץ טיוטה'!$D$10</f>
        <v>11348.282500173886</v>
      </c>
      <c r="Q6033" s="25">
        <f t="shared" si="943"/>
        <v>7748.2825001738856</v>
      </c>
      <c r="R6033" s="24">
        <f t="shared" si="952"/>
        <v>0</v>
      </c>
      <c r="S6033" s="25">
        <f t="shared" si="945"/>
        <v>7748.2825001738856</v>
      </c>
      <c r="T6033" s="25">
        <f t="shared" si="946"/>
        <v>0</v>
      </c>
      <c r="U6033" s="25" t="str">
        <f t="shared" si="947"/>
        <v>drain</v>
      </c>
      <c r="W6033" s="25">
        <f t="shared" si="950"/>
        <v>0</v>
      </c>
      <c r="X6033" s="25">
        <f t="shared" si="948"/>
        <v>0</v>
      </c>
      <c r="Y6033" s="25">
        <f t="shared" si="951"/>
        <v>0</v>
      </c>
      <c r="AA6033" s="25">
        <f t="shared" si="949"/>
        <v>7748.2825001738856</v>
      </c>
      <c r="AC6033" s="25">
        <f t="shared" si="944"/>
        <v>0</v>
      </c>
    </row>
    <row r="6034" x14ac:dyDescent="0.2">
      <c r="L6034" s="24">
        <v>6029</v>
      </c>
      <c r="M6034" s="28">
        <v>0</v>
      </c>
      <c r="O6034" s="24">
        <v>6029</v>
      </c>
      <c r="P6034" s="24">
        <f>'ROTH 1.0'!O6034*'קובץ טיוטה'!$D$10</f>
        <v>11312.194322819973</v>
      </c>
      <c r="Q6034" s="24">
        <f t="shared" si="943"/>
        <v>7712.1943228199725</v>
      </c>
      <c r="R6034" s="24">
        <f t="shared" si="952"/>
        <v>0</v>
      </c>
      <c r="S6034" s="24">
        <f t="shared" si="945"/>
        <v>7712.1943228199725</v>
      </c>
      <c r="T6034" s="24">
        <f t="shared" si="946"/>
        <v>0</v>
      </c>
      <c r="U6034" s="24" t="str">
        <f t="shared" si="947"/>
        <v>drain</v>
      </c>
      <c r="W6034" s="24">
        <f t="shared" si="950"/>
        <v>0</v>
      </c>
      <c r="X6034" s="24">
        <f t="shared" si="948"/>
        <v>0</v>
      </c>
      <c r="Y6034" s="24">
        <f t="shared" si="951"/>
        <v>0</v>
      </c>
      <c r="AA6034" s="24">
        <f t="shared" si="949"/>
        <v>7712.1943228199725</v>
      </c>
      <c r="AC6034" s="24">
        <f t="shared" si="944"/>
        <v>0</v>
      </c>
    </row>
    <row r="6035" x14ac:dyDescent="0.2">
      <c r="L6035" s="25">
        <v>6030</v>
      </c>
      <c r="M6035" s="29">
        <v>0</v>
      </c>
      <c r="O6035" s="25">
        <v>6030</v>
      </c>
      <c r="P6035" s="24">
        <f>'ROTH 1.0'!O6035*'קובץ טיוטה'!$D$10</f>
        <v>11621.269172365808</v>
      </c>
      <c r="Q6035" s="25">
        <f t="shared" si="943"/>
        <v>8021.2691723658081</v>
      </c>
      <c r="R6035" s="24">
        <f t="shared" si="952"/>
        <v>0</v>
      </c>
      <c r="S6035" s="25">
        <f t="shared" si="945"/>
        <v>8021.2691723658081</v>
      </c>
      <c r="T6035" s="25">
        <f t="shared" si="946"/>
        <v>0</v>
      </c>
      <c r="U6035" s="25" t="str">
        <f t="shared" si="947"/>
        <v>drain</v>
      </c>
      <c r="W6035" s="25">
        <f t="shared" si="950"/>
        <v>0</v>
      </c>
      <c r="X6035" s="25">
        <f t="shared" si="948"/>
        <v>0</v>
      </c>
      <c r="Y6035" s="25">
        <f t="shared" si="951"/>
        <v>0</v>
      </c>
      <c r="AA6035" s="25">
        <f t="shared" si="949"/>
        <v>8021.2691723658081</v>
      </c>
      <c r="AC6035" s="25">
        <f t="shared" si="944"/>
        <v>0</v>
      </c>
    </row>
    <row r="6036" x14ac:dyDescent="0.2">
      <c r="L6036" s="24">
        <v>6031</v>
      </c>
      <c r="M6036" s="28">
        <v>0.139225456</v>
      </c>
      <c r="O6036" s="24">
        <v>6031</v>
      </c>
      <c r="P6036" s="24">
        <f>'ROTH 1.0'!O6036*'קובץ טיוטה'!$D$10</f>
        <v>12150.483293395208</v>
      </c>
      <c r="Q6036" s="24">
        <f t="shared" si="943"/>
        <v>8550.4832933952075</v>
      </c>
      <c r="R6036" s="24">
        <f t="shared" si="952"/>
        <v>9467.331008000001</v>
      </c>
      <c r="S6036" s="24">
        <f t="shared" si="945"/>
        <v>0</v>
      </c>
      <c r="T6036" s="24">
        <f t="shared" si="946"/>
        <v>916.84771460479351</v>
      </c>
      <c r="U6036" s="24" t="str">
        <f t="shared" si="947"/>
        <v>charge</v>
      </c>
      <c r="W6036" s="24">
        <f t="shared" si="950"/>
        <v>825.16294314431423</v>
      </c>
      <c r="X6036" s="24">
        <f t="shared" si="948"/>
        <v>825.16294314431423</v>
      </c>
      <c r="Y6036" s="24">
        <f t="shared" si="951"/>
        <v>0</v>
      </c>
      <c r="AA6036" s="24">
        <f t="shared" si="949"/>
        <v>0</v>
      </c>
      <c r="AC6036" s="24">
        <f t="shared" si="944"/>
        <v>91.684771460479283</v>
      </c>
    </row>
    <row r="6037" x14ac:dyDescent="0.2">
      <c r="L6037" s="25">
        <v>6032</v>
      </c>
      <c r="M6037" s="29">
        <v>0.47312877000000003</v>
      </c>
      <c r="O6037" s="25">
        <v>6032</v>
      </c>
      <c r="P6037" s="24">
        <f>'ROTH 1.0'!O6037*'קובץ טיוטה'!$D$10</f>
        <v>13539.062801358888</v>
      </c>
      <c r="Q6037" s="25">
        <f t="shared" si="943"/>
        <v>9939.0628013588885</v>
      </c>
      <c r="R6037" s="24">
        <f t="shared" si="952"/>
        <v>32172.756360000003</v>
      </c>
      <c r="S6037" s="25">
        <f t="shared" si="945"/>
        <v>0</v>
      </c>
      <c r="T6037" s="25">
        <f t="shared" si="946"/>
        <v>22233.693558641113</v>
      </c>
      <c r="U6037" s="25" t="str">
        <f t="shared" si="947"/>
        <v>charge</v>
      </c>
      <c r="W6037" s="25">
        <f t="shared" si="950"/>
        <v>20010.324202777003</v>
      </c>
      <c r="X6037" s="25">
        <f t="shared" si="948"/>
        <v>20835.487145921317</v>
      </c>
      <c r="Y6037" s="25">
        <f t="shared" si="951"/>
        <v>0</v>
      </c>
      <c r="AA6037" s="25">
        <f t="shared" si="949"/>
        <v>0</v>
      </c>
      <c r="AC6037" s="25">
        <f t="shared" si="944"/>
        <v>2223.3693558641098</v>
      </c>
    </row>
    <row r="6038" x14ac:dyDescent="0.2">
      <c r="L6038" s="24">
        <v>6033</v>
      </c>
      <c r="M6038" s="28">
        <v>0.59645963199999996</v>
      </c>
      <c r="O6038" s="24">
        <v>6033</v>
      </c>
      <c r="P6038" s="24">
        <f>'ROTH 1.0'!O6038*'קובץ טיוטה'!$D$10</f>
        <v>15098.569137320297</v>
      </c>
      <c r="Q6038" s="24">
        <f t="shared" si="943"/>
        <v>11498.569137320297</v>
      </c>
      <c r="R6038" s="24">
        <f t="shared" si="952"/>
        <v>40559.254975999997</v>
      </c>
      <c r="S6038" s="24">
        <f t="shared" si="945"/>
        <v>0</v>
      </c>
      <c r="T6038" s="24">
        <f t="shared" si="946"/>
        <v>29060.685838679699</v>
      </c>
      <c r="U6038" s="24" t="str">
        <f t="shared" si="947"/>
        <v>charge</v>
      </c>
      <c r="W6038" s="24">
        <f t="shared" si="950"/>
        <v>26154.617254811732</v>
      </c>
      <c r="X6038" s="24">
        <f t="shared" si="948"/>
        <v>46990.104400733049</v>
      </c>
      <c r="Y6038" s="24">
        <f t="shared" si="951"/>
        <v>0</v>
      </c>
      <c r="AA6038" s="24">
        <f t="shared" si="949"/>
        <v>0</v>
      </c>
      <c r="AC6038" s="24">
        <f t="shared" si="944"/>
        <v>2906.0685838679674</v>
      </c>
    </row>
    <row r="6039" x14ac:dyDescent="0.2">
      <c r="L6039" s="25">
        <v>6034</v>
      </c>
      <c r="M6039" s="29">
        <v>0.68256024900000001</v>
      </c>
      <c r="O6039" s="25">
        <v>6034</v>
      </c>
      <c r="P6039" s="24">
        <f>'ROTH 1.0'!O6039*'קובץ טיוטה'!$D$10</f>
        <v>16093.178399896624</v>
      </c>
      <c r="Q6039" s="25">
        <f t="shared" si="943"/>
        <v>12493.178399896624</v>
      </c>
      <c r="R6039" s="24">
        <f t="shared" si="952"/>
        <v>46414.096932</v>
      </c>
      <c r="S6039" s="25">
        <f t="shared" si="945"/>
        <v>0</v>
      </c>
      <c r="T6039" s="25">
        <f t="shared" si="946"/>
        <v>33920.918532103373</v>
      </c>
      <c r="U6039" s="25" t="str">
        <f t="shared" si="947"/>
        <v>charge</v>
      </c>
      <c r="W6039" s="25">
        <f t="shared" si="950"/>
        <v>31009.895599266951</v>
      </c>
      <c r="X6039" s="25">
        <f t="shared" si="948"/>
        <v>78000</v>
      </c>
      <c r="Y6039" s="25">
        <f t="shared" si="951"/>
        <v>0</v>
      </c>
      <c r="AA6039" s="25">
        <f t="shared" si="949"/>
        <v>0</v>
      </c>
      <c r="AC6039" s="25">
        <f t="shared" si="944"/>
        <v>2911.0229328364221</v>
      </c>
    </row>
    <row r="6040" x14ac:dyDescent="0.2">
      <c r="L6040" s="24">
        <v>6035</v>
      </c>
      <c r="M6040" s="28">
        <v>0.73555004899999998</v>
      </c>
      <c r="O6040" s="24">
        <v>6035</v>
      </c>
      <c r="P6040" s="24">
        <f>'ROTH 1.0'!O6040*'קובץ טיוטה'!$D$10</f>
        <v>16436.231449425613</v>
      </c>
      <c r="Q6040" s="24">
        <f t="shared" si="943"/>
        <v>12836.231449425613</v>
      </c>
      <c r="R6040" s="24">
        <f t="shared" si="952"/>
        <v>50017.403331999994</v>
      </c>
      <c r="S6040" s="24">
        <f t="shared" si="945"/>
        <v>0</v>
      </c>
      <c r="T6040" s="24">
        <f t="shared" si="946"/>
        <v>37181.171882574381</v>
      </c>
      <c r="U6040" s="24" t="str">
        <f t="shared" si="947"/>
        <v>charge</v>
      </c>
      <c r="W6040" s="24">
        <f t="shared" si="950"/>
        <v>0</v>
      </c>
      <c r="X6040" s="24">
        <f t="shared" si="948"/>
        <v>78000</v>
      </c>
      <c r="Y6040" s="24">
        <f t="shared" si="951"/>
        <v>0</v>
      </c>
      <c r="AA6040" s="24">
        <f t="shared" si="949"/>
        <v>0</v>
      </c>
      <c r="AC6040" s="24">
        <f t="shared" si="944"/>
        <v>37181.171882574381</v>
      </c>
    </row>
    <row r="6041" x14ac:dyDescent="0.2">
      <c r="L6041" s="25">
        <v>6036</v>
      </c>
      <c r="M6041" s="29">
        <v>0.72781412499999998</v>
      </c>
      <c r="O6041" s="25">
        <v>6036</v>
      </c>
      <c r="P6041" s="24">
        <f>'ROTH 1.0'!O6041*'קובץ טיוטה'!$D$10</f>
        <v>17019.936865887255</v>
      </c>
      <c r="Q6041" s="25">
        <f t="shared" si="943"/>
        <v>13419.936865887255</v>
      </c>
      <c r="R6041" s="24">
        <f t="shared" si="952"/>
        <v>49491.360499999995</v>
      </c>
      <c r="S6041" s="25">
        <f t="shared" si="945"/>
        <v>0</v>
      </c>
      <c r="T6041" s="25">
        <f t="shared" si="946"/>
        <v>36071.42363411274</v>
      </c>
      <c r="U6041" s="25" t="str">
        <f t="shared" si="947"/>
        <v>charge</v>
      </c>
      <c r="W6041" s="25">
        <f t="shared" si="950"/>
        <v>0</v>
      </c>
      <c r="X6041" s="25">
        <f t="shared" si="948"/>
        <v>78000</v>
      </c>
      <c r="Y6041" s="25">
        <f t="shared" si="951"/>
        <v>0</v>
      </c>
      <c r="AA6041" s="25">
        <f t="shared" si="949"/>
        <v>0</v>
      </c>
      <c r="AC6041" s="25">
        <f t="shared" si="944"/>
        <v>36071.42363411274</v>
      </c>
    </row>
    <row r="6042" x14ac:dyDescent="0.2">
      <c r="L6042" s="24">
        <v>6037</v>
      </c>
      <c r="M6042" s="28">
        <v>0.74754289899999993</v>
      </c>
      <c r="O6042" s="24">
        <v>6037</v>
      </c>
      <c r="P6042" s="24">
        <f>'ROTH 1.0'!O6042*'קובץ טיוטה'!$D$10</f>
        <v>17840.456656304206</v>
      </c>
      <c r="Q6042" s="24">
        <f t="shared" si="943"/>
        <v>14240.456656304206</v>
      </c>
      <c r="R6042" s="24">
        <f t="shared" si="952"/>
        <v>50832.917131999995</v>
      </c>
      <c r="S6042" s="24">
        <f t="shared" si="945"/>
        <v>0</v>
      </c>
      <c r="T6042" s="24">
        <f t="shared" si="946"/>
        <v>36592.460475695785</v>
      </c>
      <c r="U6042" s="24" t="str">
        <f t="shared" si="947"/>
        <v>charge</v>
      </c>
      <c r="W6042" s="24">
        <f t="shared" si="950"/>
        <v>0</v>
      </c>
      <c r="X6042" s="24">
        <f t="shared" si="948"/>
        <v>78000</v>
      </c>
      <c r="Y6042" s="24">
        <f t="shared" si="951"/>
        <v>0</v>
      </c>
      <c r="AA6042" s="24">
        <f t="shared" si="949"/>
        <v>0</v>
      </c>
      <c r="AC6042" s="24">
        <f t="shared" si="944"/>
        <v>36592.460475695785</v>
      </c>
    </row>
    <row r="6043" x14ac:dyDescent="0.2">
      <c r="L6043" s="25">
        <v>6038</v>
      </c>
      <c r="M6043" s="29">
        <v>0.75128827899999995</v>
      </c>
      <c r="O6043" s="25">
        <v>6038</v>
      </c>
      <c r="P6043" s="24">
        <f>'ROTH 1.0'!O6043*'קובץ טיוטה'!$D$10</f>
        <v>18528.40694510231</v>
      </c>
      <c r="Q6043" s="25">
        <f t="shared" si="943"/>
        <v>14928.40694510231</v>
      </c>
      <c r="R6043" s="24">
        <f t="shared" si="952"/>
        <v>51087.602971999993</v>
      </c>
      <c r="S6043" s="25">
        <f t="shared" si="945"/>
        <v>0</v>
      </c>
      <c r="T6043" s="25">
        <f t="shared" si="946"/>
        <v>36159.196026897684</v>
      </c>
      <c r="U6043" s="25" t="str">
        <f t="shared" si="947"/>
        <v>charge</v>
      </c>
      <c r="W6043" s="25">
        <f t="shared" si="950"/>
        <v>0</v>
      </c>
      <c r="X6043" s="25">
        <f t="shared" si="948"/>
        <v>78000</v>
      </c>
      <c r="Y6043" s="25">
        <f t="shared" si="951"/>
        <v>0</v>
      </c>
      <c r="AA6043" s="25">
        <f t="shared" si="949"/>
        <v>0</v>
      </c>
      <c r="AC6043" s="25">
        <f t="shared" si="944"/>
        <v>36159.196026897684</v>
      </c>
    </row>
    <row r="6044" x14ac:dyDescent="0.2">
      <c r="L6044" s="24">
        <v>6039</v>
      </c>
      <c r="M6044" s="28">
        <v>0.72597609400000007</v>
      </c>
      <c r="O6044" s="24">
        <v>6039</v>
      </c>
      <c r="P6044" s="24">
        <f>'ROTH 1.0'!O6044*'קובץ טיוטה'!$D$10</f>
        <v>18874.285507013974</v>
      </c>
      <c r="Q6044" s="24">
        <f t="shared" si="943"/>
        <v>15274.285507013974</v>
      </c>
      <c r="R6044" s="24">
        <f t="shared" si="952"/>
        <v>49366.374392000005</v>
      </c>
      <c r="S6044" s="24">
        <f t="shared" si="945"/>
        <v>0</v>
      </c>
      <c r="T6044" s="24">
        <f t="shared" si="946"/>
        <v>34092.088884986035</v>
      </c>
      <c r="U6044" s="24" t="str">
        <f t="shared" si="947"/>
        <v>charge</v>
      </c>
      <c r="W6044" s="24">
        <f t="shared" si="950"/>
        <v>0</v>
      </c>
      <c r="X6044" s="24">
        <f t="shared" si="948"/>
        <v>78000</v>
      </c>
      <c r="Y6044" s="24">
        <f t="shared" si="951"/>
        <v>0</v>
      </c>
      <c r="AA6044" s="24">
        <f t="shared" si="949"/>
        <v>0</v>
      </c>
      <c r="AC6044" s="24">
        <f t="shared" si="944"/>
        <v>34092.088884986035</v>
      </c>
    </row>
    <row r="6045" x14ac:dyDescent="0.2">
      <c r="L6045" s="25">
        <v>6040</v>
      </c>
      <c r="M6045" s="29">
        <v>0.67639859999999996</v>
      </c>
      <c r="O6045" s="25">
        <v>6040</v>
      </c>
      <c r="P6045" s="24">
        <f>'ROTH 1.0'!O6045*'קובץ טיוטה'!$D$10</f>
        <v>18813.528884743337</v>
      </c>
      <c r="Q6045" s="25">
        <f t="shared" si="943"/>
        <v>15213.528884743337</v>
      </c>
      <c r="R6045" s="24">
        <f t="shared" si="952"/>
        <v>45995.104800000001</v>
      </c>
      <c r="S6045" s="25">
        <f t="shared" si="945"/>
        <v>0</v>
      </c>
      <c r="T6045" s="25">
        <f t="shared" si="946"/>
        <v>30781.575915256664</v>
      </c>
      <c r="U6045" s="25" t="str">
        <f t="shared" si="947"/>
        <v>charge</v>
      </c>
      <c r="W6045" s="25">
        <f t="shared" si="950"/>
        <v>0</v>
      </c>
      <c r="X6045" s="25">
        <f t="shared" si="948"/>
        <v>78000</v>
      </c>
      <c r="Y6045" s="25">
        <f t="shared" si="951"/>
        <v>0</v>
      </c>
      <c r="AA6045" s="25">
        <f t="shared" si="949"/>
        <v>0</v>
      </c>
      <c r="AC6045" s="25">
        <f t="shared" si="944"/>
        <v>30781.575915256664</v>
      </c>
    </row>
    <row r="6046" x14ac:dyDescent="0.2">
      <c r="L6046" s="24">
        <v>6041</v>
      </c>
      <c r="M6046" s="28">
        <v>0.50334118100000003</v>
      </c>
      <c r="O6046" s="24">
        <v>6041</v>
      </c>
      <c r="P6046" s="24">
        <f>'ROTH 1.0'!O6046*'קובץ טיוטה'!$D$10</f>
        <v>18293.867075355789</v>
      </c>
      <c r="Q6046" s="24">
        <f t="shared" si="943"/>
        <v>14693.867075355789</v>
      </c>
      <c r="R6046" s="24">
        <f t="shared" si="952"/>
        <v>34227.200307999999</v>
      </c>
      <c r="S6046" s="24">
        <f t="shared" si="945"/>
        <v>0</v>
      </c>
      <c r="T6046" s="24">
        <f t="shared" si="946"/>
        <v>19533.333232644211</v>
      </c>
      <c r="U6046" s="24" t="str">
        <f t="shared" si="947"/>
        <v>charge</v>
      </c>
      <c r="W6046" s="24">
        <f t="shared" si="950"/>
        <v>0</v>
      </c>
      <c r="X6046" s="24">
        <f t="shared" si="948"/>
        <v>78000</v>
      </c>
      <c r="Y6046" s="24">
        <f t="shared" si="951"/>
        <v>0</v>
      </c>
      <c r="AA6046" s="24">
        <f t="shared" si="949"/>
        <v>0</v>
      </c>
      <c r="AC6046" s="24">
        <f t="shared" si="944"/>
        <v>19533.333232644211</v>
      </c>
    </row>
    <row r="6047" x14ac:dyDescent="0.2">
      <c r="L6047" s="25">
        <v>6042</v>
      </c>
      <c r="M6047" s="29">
        <v>9.8860793000000002E-2</v>
      </c>
      <c r="O6047" s="25">
        <v>6042</v>
      </c>
      <c r="P6047" s="24">
        <f>'ROTH 1.0'!O6047*'קובץ טיוטה'!$D$10</f>
        <v>17610.209793521783</v>
      </c>
      <c r="Q6047" s="25">
        <f t="shared" si="943"/>
        <v>14010.209793521783</v>
      </c>
      <c r="R6047" s="24">
        <f t="shared" si="952"/>
        <v>6722.5339240000003</v>
      </c>
      <c r="S6047" s="25">
        <f t="shared" si="945"/>
        <v>7287.6758695217823</v>
      </c>
      <c r="T6047" s="25">
        <f t="shared" si="946"/>
        <v>0</v>
      </c>
      <c r="U6047" s="25" t="str">
        <f t="shared" si="947"/>
        <v>drain</v>
      </c>
      <c r="W6047" s="25">
        <f t="shared" si="950"/>
        <v>0</v>
      </c>
      <c r="X6047" s="25">
        <f t="shared" si="948"/>
        <v>70712.324130478213</v>
      </c>
      <c r="Y6047" s="25">
        <f t="shared" si="951"/>
        <v>7287.6758695217868</v>
      </c>
      <c r="AA6047" s="25">
        <f t="shared" si="949"/>
        <v>0</v>
      </c>
      <c r="AC6047" s="25">
        <f t="shared" si="944"/>
        <v>0</v>
      </c>
    </row>
    <row r="6048" x14ac:dyDescent="0.2">
      <c r="L6048" s="24">
        <v>6043</v>
      </c>
      <c r="M6048" s="28">
        <v>0</v>
      </c>
      <c r="O6048" s="24">
        <v>6043</v>
      </c>
      <c r="P6048" s="24">
        <f>'ROTH 1.0'!O6048*'קובץ טיוטה'!$D$10</f>
        <v>17021.406689283354</v>
      </c>
      <c r="Q6048" s="24">
        <f t="shared" si="943"/>
        <v>13421.406689283354</v>
      </c>
      <c r="R6048" s="24">
        <f t="shared" si="952"/>
        <v>0</v>
      </c>
      <c r="S6048" s="24">
        <f t="shared" si="945"/>
        <v>13421.406689283354</v>
      </c>
      <c r="T6048" s="24">
        <f t="shared" si="946"/>
        <v>0</v>
      </c>
      <c r="U6048" s="24" t="str">
        <f t="shared" si="947"/>
        <v>drain</v>
      </c>
      <c r="W6048" s="24">
        <f t="shared" si="950"/>
        <v>0</v>
      </c>
      <c r="X6048" s="24">
        <f t="shared" si="948"/>
        <v>57290.917441194862</v>
      </c>
      <c r="Y6048" s="24">
        <f t="shared" si="951"/>
        <v>13421.406689283351</v>
      </c>
      <c r="AA6048" s="24">
        <f t="shared" si="949"/>
        <v>0</v>
      </c>
      <c r="AC6048" s="24">
        <f t="shared" si="944"/>
        <v>0</v>
      </c>
    </row>
    <row r="6049" x14ac:dyDescent="0.2">
      <c r="L6049" s="25">
        <v>6044</v>
      </c>
      <c r="M6049" s="29">
        <v>0</v>
      </c>
      <c r="O6049" s="25">
        <v>6044</v>
      </c>
      <c r="P6049" s="24">
        <f>'ROTH 1.0'!O6049*'קובץ טיוטה'!$D$10</f>
        <v>16949.443999039824</v>
      </c>
      <c r="Q6049" s="25">
        <f t="shared" si="943"/>
        <v>13349.443999039824</v>
      </c>
      <c r="R6049" s="24">
        <f t="shared" si="952"/>
        <v>0</v>
      </c>
      <c r="S6049" s="25">
        <f t="shared" si="945"/>
        <v>13349.443999039824</v>
      </c>
      <c r="T6049" s="25">
        <f t="shared" si="946"/>
        <v>0</v>
      </c>
      <c r="U6049" s="25" t="str">
        <f t="shared" si="947"/>
        <v>drain</v>
      </c>
      <c r="W6049" s="25">
        <f t="shared" si="950"/>
        <v>0</v>
      </c>
      <c r="X6049" s="25">
        <f t="shared" si="948"/>
        <v>43941.473442155038</v>
      </c>
      <c r="Y6049" s="25">
        <f t="shared" si="951"/>
        <v>13349.443999039824</v>
      </c>
      <c r="AA6049" s="25">
        <f t="shared" si="949"/>
        <v>0</v>
      </c>
      <c r="AC6049" s="25">
        <f t="shared" si="944"/>
        <v>0</v>
      </c>
    </row>
    <row r="6050" x14ac:dyDescent="0.2">
      <c r="L6050" s="24">
        <v>6045</v>
      </c>
      <c r="M6050" s="28">
        <v>0</v>
      </c>
      <c r="O6050" s="24">
        <v>6045</v>
      </c>
      <c r="P6050" s="24">
        <f>'ROTH 1.0'!O6050*'קובץ טיוטה'!$D$10</f>
        <v>16516.603397065446</v>
      </c>
      <c r="Q6050" s="24">
        <f t="shared" si="943"/>
        <v>12916.603397065446</v>
      </c>
      <c r="R6050" s="24">
        <f t="shared" si="952"/>
        <v>0</v>
      </c>
      <c r="S6050" s="24">
        <f t="shared" si="945"/>
        <v>12916.603397065446</v>
      </c>
      <c r="T6050" s="24">
        <f t="shared" si="946"/>
        <v>0</v>
      </c>
      <c r="U6050" s="24" t="str">
        <f t="shared" si="947"/>
        <v>drain</v>
      </c>
      <c r="W6050" s="24">
        <f t="shared" si="950"/>
        <v>0</v>
      </c>
      <c r="X6050" s="24">
        <f t="shared" si="948"/>
        <v>31024.870045089592</v>
      </c>
      <c r="Y6050" s="24">
        <f t="shared" si="951"/>
        <v>12916.603397065446</v>
      </c>
      <c r="AA6050" s="24">
        <f t="shared" si="949"/>
        <v>0</v>
      </c>
      <c r="AC6050" s="24">
        <f t="shared" si="944"/>
        <v>0</v>
      </c>
    </row>
    <row r="6051" x14ac:dyDescent="0.2">
      <c r="L6051" s="25">
        <v>6046</v>
      </c>
      <c r="M6051" s="29">
        <v>0</v>
      </c>
      <c r="O6051" s="25">
        <v>6046</v>
      </c>
      <c r="P6051" s="24">
        <f>'ROTH 1.0'!O6051*'קובץ טיוטה'!$D$10</f>
        <v>15735.960574476765</v>
      </c>
      <c r="Q6051" s="25">
        <f t="shared" si="943"/>
        <v>12135.960574476765</v>
      </c>
      <c r="R6051" s="24">
        <f t="shared" si="952"/>
        <v>0</v>
      </c>
      <c r="S6051" s="25">
        <f t="shared" si="945"/>
        <v>12135.960574476765</v>
      </c>
      <c r="T6051" s="25">
        <f t="shared" si="946"/>
        <v>0</v>
      </c>
      <c r="U6051" s="25" t="str">
        <f t="shared" si="947"/>
        <v>drain</v>
      </c>
      <c r="W6051" s="25">
        <f t="shared" si="950"/>
        <v>0</v>
      </c>
      <c r="X6051" s="25">
        <f t="shared" si="948"/>
        <v>18888.909470612827</v>
      </c>
      <c r="Y6051" s="25">
        <f t="shared" si="951"/>
        <v>12135.960574476765</v>
      </c>
      <c r="AA6051" s="25">
        <f t="shared" si="949"/>
        <v>0</v>
      </c>
      <c r="AC6051" s="25">
        <f t="shared" si="944"/>
        <v>0</v>
      </c>
    </row>
    <row r="6052" x14ac:dyDescent="0.2">
      <c r="L6052" s="24">
        <v>6047</v>
      </c>
      <c r="M6052" s="28">
        <v>0</v>
      </c>
      <c r="O6052" s="24">
        <v>6047</v>
      </c>
      <c r="P6052" s="24">
        <f>'ROTH 1.0'!O6052*'קובץ טיוטה'!$D$10</f>
        <v>15046.393798686595</v>
      </c>
      <c r="Q6052" s="24">
        <f t="shared" si="943"/>
        <v>11446.393798686595</v>
      </c>
      <c r="R6052" s="24">
        <f t="shared" si="952"/>
        <v>0</v>
      </c>
      <c r="S6052" s="24">
        <f t="shared" si="945"/>
        <v>11446.393798686595</v>
      </c>
      <c r="T6052" s="24">
        <f t="shared" si="946"/>
        <v>0</v>
      </c>
      <c r="U6052" s="24" t="str">
        <f t="shared" si="947"/>
        <v>drain</v>
      </c>
      <c r="W6052" s="24">
        <f t="shared" si="950"/>
        <v>0</v>
      </c>
      <c r="X6052" s="24">
        <f t="shared" si="948"/>
        <v>7442.5156719262322</v>
      </c>
      <c r="Y6052" s="24">
        <f t="shared" si="951"/>
        <v>11446.393798686595</v>
      </c>
      <c r="AA6052" s="24">
        <f t="shared" si="949"/>
        <v>0</v>
      </c>
      <c r="AC6052" s="24">
        <f t="shared" si="944"/>
        <v>0</v>
      </c>
    </row>
    <row r="6053" x14ac:dyDescent="0.2">
      <c r="L6053" s="25">
        <v>6048</v>
      </c>
      <c r="M6053" s="29">
        <v>0</v>
      </c>
      <c r="O6053" s="25">
        <v>6048</v>
      </c>
      <c r="P6053" s="24">
        <f>'ROTH 1.0'!O6053*'קובץ טיוטה'!$D$10</f>
        <v>14138.758863304376</v>
      </c>
      <c r="Q6053" s="25">
        <f t="shared" si="943"/>
        <v>10538.758863304376</v>
      </c>
      <c r="R6053" s="24">
        <f t="shared" si="952"/>
        <v>0</v>
      </c>
      <c r="S6053" s="25">
        <f t="shared" si="945"/>
        <v>10538.758863304376</v>
      </c>
      <c r="T6053" s="25">
        <f t="shared" si="946"/>
        <v>0</v>
      </c>
      <c r="U6053" s="25" t="str">
        <f t="shared" si="947"/>
        <v>drain</v>
      </c>
      <c r="W6053" s="25">
        <f t="shared" si="950"/>
        <v>0</v>
      </c>
      <c r="X6053" s="25">
        <f t="shared" si="948"/>
        <v>0</v>
      </c>
      <c r="Y6053" s="25">
        <f t="shared" si="951"/>
        <v>7442.5156719262322</v>
      </c>
      <c r="AA6053" s="25">
        <f t="shared" si="949"/>
        <v>3096.2431913781438</v>
      </c>
      <c r="AC6053" s="25">
        <f t="shared" si="944"/>
        <v>0</v>
      </c>
    </row>
    <row r="6054" x14ac:dyDescent="0.2">
      <c r="L6054" s="24">
        <v>6049</v>
      </c>
      <c r="M6054" s="28">
        <v>0</v>
      </c>
      <c r="O6054" s="24">
        <v>6049</v>
      </c>
      <c r="P6054" s="24">
        <f>'ROTH 1.0'!O6054*'קובץ טיוטה'!$D$10</f>
        <v>13320.528494070244</v>
      </c>
      <c r="Q6054" s="24">
        <f t="shared" si="943"/>
        <v>9720.5284940702441</v>
      </c>
      <c r="R6054" s="24">
        <f t="shared" si="952"/>
        <v>0</v>
      </c>
      <c r="S6054" s="24">
        <f t="shared" si="945"/>
        <v>9720.5284940702441</v>
      </c>
      <c r="T6054" s="24">
        <f t="shared" si="946"/>
        <v>0</v>
      </c>
      <c r="U6054" s="24" t="str">
        <f t="shared" si="947"/>
        <v>drain</v>
      </c>
      <c r="W6054" s="24">
        <f t="shared" si="950"/>
        <v>0</v>
      </c>
      <c r="X6054" s="24">
        <f t="shared" si="948"/>
        <v>0</v>
      </c>
      <c r="Y6054" s="24">
        <f t="shared" si="951"/>
        <v>0</v>
      </c>
      <c r="AA6054" s="24">
        <f t="shared" si="949"/>
        <v>9720.5284940702441</v>
      </c>
      <c r="AC6054" s="24">
        <f t="shared" si="944"/>
        <v>0</v>
      </c>
    </row>
    <row r="6055" x14ac:dyDescent="0.2">
      <c r="L6055" s="25">
        <v>6050</v>
      </c>
      <c r="M6055" s="29">
        <v>0</v>
      </c>
      <c r="O6055" s="25">
        <v>6050</v>
      </c>
      <c r="P6055" s="24">
        <f>'ROTH 1.0'!O6055*'קובץ טיוטה'!$D$10</f>
        <v>13201.164850485051</v>
      </c>
      <c r="Q6055" s="25">
        <f t="shared" si="943"/>
        <v>9601.1648504850509</v>
      </c>
      <c r="R6055" s="24">
        <f t="shared" si="952"/>
        <v>0</v>
      </c>
      <c r="S6055" s="25">
        <f t="shared" si="945"/>
        <v>9601.1648504850509</v>
      </c>
      <c r="T6055" s="25">
        <f t="shared" si="946"/>
        <v>0</v>
      </c>
      <c r="U6055" s="25" t="str">
        <f t="shared" si="947"/>
        <v>drain</v>
      </c>
      <c r="W6055" s="25">
        <f t="shared" si="950"/>
        <v>0</v>
      </c>
      <c r="X6055" s="25">
        <f t="shared" si="948"/>
        <v>0</v>
      </c>
      <c r="Y6055" s="25">
        <f t="shared" si="951"/>
        <v>0</v>
      </c>
      <c r="AA6055" s="25">
        <f t="shared" si="949"/>
        <v>9601.1648504850509</v>
      </c>
      <c r="AC6055" s="25">
        <f t="shared" si="944"/>
        <v>0</v>
      </c>
    </row>
    <row r="6056" x14ac:dyDescent="0.2">
      <c r="L6056" s="24">
        <v>6051</v>
      </c>
      <c r="M6056" s="28">
        <v>0</v>
      </c>
      <c r="O6056" s="24">
        <v>6051</v>
      </c>
      <c r="P6056" s="24">
        <f>'ROTH 1.0'!O6056*'קובץ טיוטה'!$D$10</f>
        <v>12791.57494908146</v>
      </c>
      <c r="Q6056" s="24">
        <f t="shared" si="943"/>
        <v>9191.5749490814596</v>
      </c>
      <c r="R6056" s="24">
        <f t="shared" si="952"/>
        <v>0</v>
      </c>
      <c r="S6056" s="24">
        <f t="shared" si="945"/>
        <v>9191.5749490814596</v>
      </c>
      <c r="T6056" s="24">
        <f t="shared" si="946"/>
        <v>0</v>
      </c>
      <c r="U6056" s="24" t="str">
        <f t="shared" si="947"/>
        <v>drain</v>
      </c>
      <c r="W6056" s="24">
        <f t="shared" si="950"/>
        <v>0</v>
      </c>
      <c r="X6056" s="24">
        <f t="shared" si="948"/>
        <v>0</v>
      </c>
      <c r="Y6056" s="24">
        <f t="shared" si="951"/>
        <v>0</v>
      </c>
      <c r="AA6056" s="24">
        <f t="shared" si="949"/>
        <v>9191.5749490814596</v>
      </c>
      <c r="AC6056" s="24">
        <f t="shared" si="944"/>
        <v>0</v>
      </c>
    </row>
    <row r="6057" x14ac:dyDescent="0.2">
      <c r="L6057" s="25">
        <v>6052</v>
      </c>
      <c r="M6057" s="29">
        <v>0</v>
      </c>
      <c r="O6057" s="25">
        <v>6052</v>
      </c>
      <c r="P6057" s="24">
        <f>'ROTH 1.0'!O6057*'קובץ טיוטה'!$D$10</f>
        <v>12587.500189636885</v>
      </c>
      <c r="Q6057" s="25">
        <f t="shared" si="943"/>
        <v>8987.5001896368849</v>
      </c>
      <c r="R6057" s="24">
        <f t="shared" si="952"/>
        <v>0</v>
      </c>
      <c r="S6057" s="25">
        <f t="shared" si="945"/>
        <v>8987.5001896368849</v>
      </c>
      <c r="T6057" s="25">
        <f t="shared" si="946"/>
        <v>0</v>
      </c>
      <c r="U6057" s="25" t="str">
        <f t="shared" si="947"/>
        <v>drain</v>
      </c>
      <c r="W6057" s="25">
        <f t="shared" si="950"/>
        <v>0</v>
      </c>
      <c r="X6057" s="25">
        <f t="shared" si="948"/>
        <v>0</v>
      </c>
      <c r="Y6057" s="25">
        <f t="shared" si="951"/>
        <v>0</v>
      </c>
      <c r="AA6057" s="25">
        <f t="shared" si="949"/>
        <v>8987.5001896368849</v>
      </c>
      <c r="AC6057" s="25">
        <f t="shared" si="944"/>
        <v>0</v>
      </c>
    </row>
    <row r="6058" x14ac:dyDescent="0.2">
      <c r="L6058" s="24">
        <v>6053</v>
      </c>
      <c r="M6058" s="28">
        <v>0</v>
      </c>
      <c r="O6058" s="24">
        <v>6053</v>
      </c>
      <c r="P6058" s="24">
        <f>'ROTH 1.0'!O6058*'קובץ טיוטה'!$D$10</f>
        <v>12570.082229885675</v>
      </c>
      <c r="Q6058" s="24">
        <f t="shared" si="943"/>
        <v>8970.0822298856747</v>
      </c>
      <c r="R6058" s="24">
        <f t="shared" si="952"/>
        <v>0</v>
      </c>
      <c r="S6058" s="24">
        <f t="shared" si="945"/>
        <v>8970.0822298856747</v>
      </c>
      <c r="T6058" s="24">
        <f t="shared" si="946"/>
        <v>0</v>
      </c>
      <c r="U6058" s="24" t="str">
        <f t="shared" si="947"/>
        <v>drain</v>
      </c>
      <c r="W6058" s="24">
        <f t="shared" si="950"/>
        <v>0</v>
      </c>
      <c r="X6058" s="24">
        <f t="shared" si="948"/>
        <v>0</v>
      </c>
      <c r="Y6058" s="24">
        <f t="shared" si="951"/>
        <v>0</v>
      </c>
      <c r="AA6058" s="24">
        <f t="shared" si="949"/>
        <v>8970.0822298856747</v>
      </c>
      <c r="AC6058" s="24">
        <f t="shared" si="944"/>
        <v>0</v>
      </c>
    </row>
    <row r="6059" x14ac:dyDescent="0.2">
      <c r="L6059" s="25">
        <v>6054</v>
      </c>
      <c r="M6059" s="29">
        <v>0</v>
      </c>
      <c r="O6059" s="25">
        <v>6054</v>
      </c>
      <c r="P6059" s="24">
        <f>'ROTH 1.0'!O6059*'קובץ טיוטה'!$D$10</f>
        <v>12590.193422889521</v>
      </c>
      <c r="Q6059" s="25">
        <f t="shared" si="943"/>
        <v>8990.1934228895207</v>
      </c>
      <c r="R6059" s="24">
        <f t="shared" si="952"/>
        <v>0</v>
      </c>
      <c r="S6059" s="25">
        <f t="shared" si="945"/>
        <v>8990.1934228895207</v>
      </c>
      <c r="T6059" s="25">
        <f t="shared" si="946"/>
        <v>0</v>
      </c>
      <c r="U6059" s="25" t="str">
        <f t="shared" si="947"/>
        <v>drain</v>
      </c>
      <c r="W6059" s="25">
        <f t="shared" si="950"/>
        <v>0</v>
      </c>
      <c r="X6059" s="25">
        <f t="shared" si="948"/>
        <v>0</v>
      </c>
      <c r="Y6059" s="25">
        <f t="shared" si="951"/>
        <v>0</v>
      </c>
      <c r="AA6059" s="25">
        <f t="shared" si="949"/>
        <v>8990.1934228895207</v>
      </c>
      <c r="AC6059" s="25">
        <f t="shared" si="944"/>
        <v>0</v>
      </c>
    </row>
    <row r="6060" x14ac:dyDescent="0.2">
      <c r="L6060" s="24">
        <v>6055</v>
      </c>
      <c r="M6060" s="28">
        <v>2.2003254999999999E-2</v>
      </c>
      <c r="O6060" s="24">
        <v>6055</v>
      </c>
      <c r="P6060" s="24">
        <f>'ROTH 1.0'!O6060*'קובץ טיוטה'!$D$10</f>
        <v>12635.844667061105</v>
      </c>
      <c r="Q6060" s="24">
        <f t="shared" si="943"/>
        <v>9035.8446670611047</v>
      </c>
      <c r="R6060" s="24">
        <f t="shared" si="952"/>
        <v>1496.2213399999998</v>
      </c>
      <c r="S6060" s="24">
        <f t="shared" si="945"/>
        <v>7539.6233270611046</v>
      </c>
      <c r="T6060" s="24">
        <f t="shared" si="946"/>
        <v>0</v>
      </c>
      <c r="U6060" s="24" t="str">
        <f t="shared" si="947"/>
        <v>drain</v>
      </c>
      <c r="W6060" s="24">
        <f t="shared" si="950"/>
        <v>0</v>
      </c>
      <c r="X6060" s="24">
        <f t="shared" si="948"/>
        <v>0</v>
      </c>
      <c r="Y6060" s="24">
        <f t="shared" si="951"/>
        <v>0</v>
      </c>
      <c r="AA6060" s="24">
        <f t="shared" si="949"/>
        <v>7539.6233270611046</v>
      </c>
      <c r="AC6060" s="24">
        <f t="shared" si="944"/>
        <v>0</v>
      </c>
    </row>
    <row r="6061" x14ac:dyDescent="0.2">
      <c r="L6061" s="25">
        <v>6056</v>
      </c>
      <c r="M6061" s="29">
        <v>0.46471886899999998</v>
      </c>
      <c r="O6061" s="25">
        <v>6056</v>
      </c>
      <c r="P6061" s="24">
        <f>'ROTH 1.0'!O6061*'קובץ טיוטה'!$D$10</f>
        <v>13545.908764962798</v>
      </c>
      <c r="Q6061" s="25">
        <f t="shared" si="943"/>
        <v>9945.9087649627982</v>
      </c>
      <c r="R6061" s="24">
        <f t="shared" si="952"/>
        <v>31600.883092</v>
      </c>
      <c r="S6061" s="25">
        <f t="shared" si="945"/>
        <v>0</v>
      </c>
      <c r="T6061" s="25">
        <f t="shared" si="946"/>
        <v>21654.974327037202</v>
      </c>
      <c r="U6061" s="25" t="str">
        <f t="shared" si="947"/>
        <v>charge</v>
      </c>
      <c r="W6061" s="25">
        <f t="shared" si="950"/>
        <v>19489.476894333482</v>
      </c>
      <c r="X6061" s="25">
        <f t="shared" si="948"/>
        <v>19489.476894333482</v>
      </c>
      <c r="Y6061" s="25">
        <f t="shared" si="951"/>
        <v>0</v>
      </c>
      <c r="AA6061" s="25">
        <f t="shared" si="949"/>
        <v>0</v>
      </c>
      <c r="AC6061" s="25">
        <f t="shared" si="944"/>
        <v>2165.4974327037198</v>
      </c>
    </row>
    <row r="6062" x14ac:dyDescent="0.2">
      <c r="L6062" s="24">
        <v>6057</v>
      </c>
      <c r="M6062" s="28">
        <v>0.64254727</v>
      </c>
      <c r="O6062" s="24">
        <v>6057</v>
      </c>
      <c r="P6062" s="24">
        <f>'ROTH 1.0'!O6062*'קובץ טיוטה'!$D$10</f>
        <v>14763.019301163613</v>
      </c>
      <c r="Q6062" s="24">
        <f t="shared" si="943"/>
        <v>11163.019301163613</v>
      </c>
      <c r="R6062" s="24">
        <f t="shared" si="952"/>
        <v>43693.214359999998</v>
      </c>
      <c r="S6062" s="24">
        <f t="shared" si="945"/>
        <v>0</v>
      </c>
      <c r="T6062" s="24">
        <f t="shared" si="946"/>
        <v>32530.195058836383</v>
      </c>
      <c r="U6062" s="24" t="str">
        <f t="shared" si="947"/>
        <v>charge</v>
      </c>
      <c r="W6062" s="24">
        <f t="shared" si="950"/>
        <v>29277.175552952747</v>
      </c>
      <c r="X6062" s="24">
        <f t="shared" si="948"/>
        <v>48766.652447286229</v>
      </c>
      <c r="Y6062" s="24">
        <f t="shared" si="951"/>
        <v>0</v>
      </c>
      <c r="AA6062" s="24">
        <f t="shared" si="949"/>
        <v>0</v>
      </c>
      <c r="AC6062" s="24">
        <f t="shared" si="944"/>
        <v>3253.0195058836362</v>
      </c>
    </row>
    <row r="6063" x14ac:dyDescent="0.2">
      <c r="L6063" s="25">
        <v>6058</v>
      </c>
      <c r="M6063" s="29">
        <v>0.67375165800000003</v>
      </c>
      <c r="O6063" s="25">
        <v>6058</v>
      </c>
      <c r="P6063" s="24">
        <f>'ROTH 1.0'!O6063*'קובץ טיוטה'!$D$10</f>
        <v>15322.90509235311</v>
      </c>
      <c r="Q6063" s="25">
        <f t="shared" si="943"/>
        <v>11722.90509235311</v>
      </c>
      <c r="R6063" s="24">
        <f t="shared" si="952"/>
        <v>45815.112743999998</v>
      </c>
      <c r="S6063" s="25">
        <f t="shared" si="945"/>
        <v>0</v>
      </c>
      <c r="T6063" s="25">
        <f t="shared" si="946"/>
        <v>34092.207651646888</v>
      </c>
      <c r="U6063" s="25" t="str">
        <f t="shared" si="947"/>
        <v>charge</v>
      </c>
      <c r="W6063" s="25">
        <f t="shared" si="950"/>
        <v>29233.347552713771</v>
      </c>
      <c r="X6063" s="25">
        <f t="shared" si="948"/>
        <v>78000</v>
      </c>
      <c r="Y6063" s="25">
        <f t="shared" si="951"/>
        <v>0</v>
      </c>
      <c r="AA6063" s="25">
        <f t="shared" si="949"/>
        <v>0</v>
      </c>
      <c r="AC6063" s="25">
        <f t="shared" si="944"/>
        <v>4858.8600989331171</v>
      </c>
    </row>
    <row r="6064" x14ac:dyDescent="0.2">
      <c r="L6064" s="24">
        <v>6059</v>
      </c>
      <c r="M6064" s="28">
        <v>0.7390155060000001</v>
      </c>
      <c r="O6064" s="24">
        <v>6059</v>
      </c>
      <c r="P6064" s="24">
        <f>'ROTH 1.0'!O6064*'קובץ טיוטה'!$D$10</f>
        <v>15881.646192154707</v>
      </c>
      <c r="Q6064" s="24">
        <f t="shared" si="943"/>
        <v>12281.646192154707</v>
      </c>
      <c r="R6064" s="24">
        <f t="shared" si="952"/>
        <v>50253.054408000004</v>
      </c>
      <c r="S6064" s="24">
        <f t="shared" si="945"/>
        <v>0</v>
      </c>
      <c r="T6064" s="24">
        <f t="shared" si="946"/>
        <v>37971.408215845295</v>
      </c>
      <c r="U6064" s="24" t="str">
        <f t="shared" si="947"/>
        <v>charge</v>
      </c>
      <c r="W6064" s="24">
        <f t="shared" si="950"/>
        <v>0</v>
      </c>
      <c r="X6064" s="24">
        <f t="shared" si="948"/>
        <v>78000</v>
      </c>
      <c r="Y6064" s="24">
        <f t="shared" si="951"/>
        <v>0</v>
      </c>
      <c r="AA6064" s="24">
        <f t="shared" si="949"/>
        <v>0</v>
      </c>
      <c r="AC6064" s="24">
        <f t="shared" si="944"/>
        <v>37971.408215845295</v>
      </c>
    </row>
    <row r="6065" x14ac:dyDescent="0.2">
      <c r="L6065" s="25">
        <v>6060</v>
      </c>
      <c r="M6065" s="29">
        <v>0.72644677899999999</v>
      </c>
      <c r="O6065" s="25">
        <v>6060</v>
      </c>
      <c r="P6065" s="24">
        <f>'ROTH 1.0'!O6065*'קובץ טיוטה'!$D$10</f>
        <v>16135.884683959302</v>
      </c>
      <c r="Q6065" s="25">
        <f t="shared" si="943"/>
        <v>12535.884683959302</v>
      </c>
      <c r="R6065" s="24">
        <f t="shared" si="952"/>
        <v>49398.380971999999</v>
      </c>
      <c r="S6065" s="25">
        <f t="shared" si="945"/>
        <v>0</v>
      </c>
      <c r="T6065" s="25">
        <f t="shared" si="946"/>
        <v>36862.496288040697</v>
      </c>
      <c r="U6065" s="25" t="str">
        <f t="shared" si="947"/>
        <v>charge</v>
      </c>
      <c r="W6065" s="25">
        <f t="shared" si="950"/>
        <v>0</v>
      </c>
      <c r="X6065" s="25">
        <f t="shared" si="948"/>
        <v>78000</v>
      </c>
      <c r="Y6065" s="25">
        <f t="shared" si="951"/>
        <v>0</v>
      </c>
      <c r="AA6065" s="25">
        <f t="shared" si="949"/>
        <v>0</v>
      </c>
      <c r="AC6065" s="25">
        <f t="shared" si="944"/>
        <v>36862.496288040697</v>
      </c>
    </row>
    <row r="6066" x14ac:dyDescent="0.2">
      <c r="L6066" s="24">
        <v>6061</v>
      </c>
      <c r="M6066" s="28">
        <v>0.73297488300000002</v>
      </c>
      <c r="O6066" s="24">
        <v>6061</v>
      </c>
      <c r="P6066" s="24">
        <f>'ROTH 1.0'!O6066*'קובץ טיוטה'!$D$10</f>
        <v>16162.768984185661</v>
      </c>
      <c r="Q6066" s="24">
        <f t="shared" si="943"/>
        <v>12562.768984185661</v>
      </c>
      <c r="R6066" s="24">
        <f t="shared" si="952"/>
        <v>49842.292044000002</v>
      </c>
      <c r="S6066" s="24">
        <f t="shared" si="945"/>
        <v>0</v>
      </c>
      <c r="T6066" s="24">
        <f t="shared" si="946"/>
        <v>37279.523059814339</v>
      </c>
      <c r="U6066" s="24" t="str">
        <f t="shared" si="947"/>
        <v>charge</v>
      </c>
      <c r="W6066" s="24">
        <f t="shared" si="950"/>
        <v>0</v>
      </c>
      <c r="X6066" s="24">
        <f t="shared" si="948"/>
        <v>78000</v>
      </c>
      <c r="Y6066" s="24">
        <f t="shared" si="951"/>
        <v>0</v>
      </c>
      <c r="AA6066" s="24">
        <f t="shared" si="949"/>
        <v>0</v>
      </c>
      <c r="AC6066" s="24">
        <f t="shared" si="944"/>
        <v>37279.523059814339</v>
      </c>
    </row>
    <row r="6067" x14ac:dyDescent="0.2">
      <c r="L6067" s="25">
        <v>6062</v>
      </c>
      <c r="M6067" s="29">
        <v>0.75068259299999995</v>
      </c>
      <c r="O6067" s="25">
        <v>6062</v>
      </c>
      <c r="P6067" s="24">
        <f>'ROTH 1.0'!O6067*'קובץ טיוטה'!$D$10</f>
        <v>15982.722477449139</v>
      </c>
      <c r="Q6067" s="25">
        <f t="shared" si="943"/>
        <v>12382.722477449139</v>
      </c>
      <c r="R6067" s="24">
        <f t="shared" si="952"/>
        <v>51046.416323999998</v>
      </c>
      <c r="S6067" s="25">
        <f t="shared" si="945"/>
        <v>0</v>
      </c>
      <c r="T6067" s="25">
        <f t="shared" si="946"/>
        <v>38663.693846550857</v>
      </c>
      <c r="U6067" s="25" t="str">
        <f t="shared" si="947"/>
        <v>charge</v>
      </c>
      <c r="W6067" s="25">
        <f t="shared" si="950"/>
        <v>0</v>
      </c>
      <c r="X6067" s="25">
        <f t="shared" si="948"/>
        <v>78000</v>
      </c>
      <c r="Y6067" s="25">
        <f t="shared" si="951"/>
        <v>0</v>
      </c>
      <c r="AA6067" s="25">
        <f t="shared" si="949"/>
        <v>0</v>
      </c>
      <c r="AC6067" s="25">
        <f t="shared" si="944"/>
        <v>38663.693846550857</v>
      </c>
    </row>
    <row r="6068" x14ac:dyDescent="0.2">
      <c r="L6068" s="24">
        <v>6063</v>
      </c>
      <c r="M6068" s="28">
        <v>0.71734114900000001</v>
      </c>
      <c r="O6068" s="24">
        <v>6063</v>
      </c>
      <c r="P6068" s="24">
        <f>'ROTH 1.0'!O6068*'קובץ טיוטה'!$D$10</f>
        <v>15917.661551015228</v>
      </c>
      <c r="Q6068" s="24">
        <f t="shared" si="943"/>
        <v>12317.661551015228</v>
      </c>
      <c r="R6068" s="24">
        <f t="shared" si="952"/>
        <v>48779.198132000005</v>
      </c>
      <c r="S6068" s="24">
        <f t="shared" si="945"/>
        <v>0</v>
      </c>
      <c r="T6068" s="24">
        <f t="shared" si="946"/>
        <v>36461.536580984779</v>
      </c>
      <c r="U6068" s="24" t="str">
        <f t="shared" si="947"/>
        <v>charge</v>
      </c>
      <c r="W6068" s="24">
        <f t="shared" si="950"/>
        <v>0</v>
      </c>
      <c r="X6068" s="24">
        <f t="shared" si="948"/>
        <v>78000</v>
      </c>
      <c r="Y6068" s="24">
        <f t="shared" si="951"/>
        <v>0</v>
      </c>
      <c r="AA6068" s="24">
        <f t="shared" si="949"/>
        <v>0</v>
      </c>
      <c r="AC6068" s="24">
        <f t="shared" si="944"/>
        <v>36461.536580984779</v>
      </c>
    </row>
    <row r="6069" x14ac:dyDescent="0.2">
      <c r="L6069" s="25">
        <v>6064</v>
      </c>
      <c r="M6069" s="29">
        <v>0.64434590800000002</v>
      </c>
      <c r="O6069" s="25">
        <v>6064</v>
      </c>
      <c r="P6069" s="24">
        <f>'ROTH 1.0'!O6069*'קובץ טיוטה'!$D$10</f>
        <v>15606.366493537487</v>
      </c>
      <c r="Q6069" s="25">
        <f t="shared" si="943"/>
        <v>12006.366493537487</v>
      </c>
      <c r="R6069" s="24">
        <f t="shared" si="952"/>
        <v>43815.521744000005</v>
      </c>
      <c r="S6069" s="25">
        <f t="shared" si="945"/>
        <v>0</v>
      </c>
      <c r="T6069" s="25">
        <f t="shared" si="946"/>
        <v>31809.155250462518</v>
      </c>
      <c r="U6069" s="25" t="str">
        <f t="shared" si="947"/>
        <v>charge</v>
      </c>
      <c r="W6069" s="25">
        <f t="shared" si="950"/>
        <v>0</v>
      </c>
      <c r="X6069" s="25">
        <f t="shared" si="948"/>
        <v>78000</v>
      </c>
      <c r="Y6069" s="25">
        <f t="shared" si="951"/>
        <v>0</v>
      </c>
      <c r="AA6069" s="25">
        <f t="shared" si="949"/>
        <v>0</v>
      </c>
      <c r="AC6069" s="25">
        <f t="shared" si="944"/>
        <v>31809.155250462518</v>
      </c>
    </row>
    <row r="6070" x14ac:dyDescent="0.2">
      <c r="L6070" s="24">
        <v>6065</v>
      </c>
      <c r="M6070" s="28">
        <v>0.46886038699999999</v>
      </c>
      <c r="O6070" s="24">
        <v>6065</v>
      </c>
      <c r="P6070" s="24">
        <f>'ROTH 1.0'!O6070*'קובץ טיוטה'!$D$10</f>
        <v>15455.921416018769</v>
      </c>
      <c r="Q6070" s="24">
        <f t="shared" si="943"/>
        <v>11855.921416018769</v>
      </c>
      <c r="R6070" s="24">
        <f t="shared" si="952"/>
        <v>31882.506315999999</v>
      </c>
      <c r="S6070" s="24">
        <f t="shared" si="945"/>
        <v>0</v>
      </c>
      <c r="T6070" s="24">
        <f t="shared" si="946"/>
        <v>20026.58489998123</v>
      </c>
      <c r="U6070" s="24" t="str">
        <f t="shared" si="947"/>
        <v>charge</v>
      </c>
      <c r="W6070" s="24">
        <f t="shared" si="950"/>
        <v>0</v>
      </c>
      <c r="X6070" s="24">
        <f t="shared" si="948"/>
        <v>78000</v>
      </c>
      <c r="Y6070" s="24">
        <f t="shared" si="951"/>
        <v>0</v>
      </c>
      <c r="AA6070" s="24">
        <f t="shared" si="949"/>
        <v>0</v>
      </c>
      <c r="AC6070" s="24">
        <f t="shared" si="944"/>
        <v>20026.58489998123</v>
      </c>
    </row>
    <row r="6071" x14ac:dyDescent="0.2">
      <c r="L6071" s="25">
        <v>6066</v>
      </c>
      <c r="M6071" s="29">
        <v>0.19489030499999999</v>
      </c>
      <c r="O6071" s="25">
        <v>6066</v>
      </c>
      <c r="P6071" s="24">
        <f>'ROTH 1.0'!O6071*'קובץ טיוטה'!$D$10</f>
        <v>15305.063642298963</v>
      </c>
      <c r="Q6071" s="25">
        <f t="shared" si="943"/>
        <v>11705.063642298963</v>
      </c>
      <c r="R6071" s="24">
        <f t="shared" si="952"/>
        <v>13252.540739999999</v>
      </c>
      <c r="S6071" s="25">
        <f t="shared" si="945"/>
        <v>0</v>
      </c>
      <c r="T6071" s="25">
        <f t="shared" si="946"/>
        <v>1547.4770977010357</v>
      </c>
      <c r="U6071" s="25" t="str">
        <f t="shared" si="947"/>
        <v>charge</v>
      </c>
      <c r="W6071" s="25">
        <f t="shared" si="950"/>
        <v>0</v>
      </c>
      <c r="X6071" s="25">
        <f t="shared" si="948"/>
        <v>78000</v>
      </c>
      <c r="Y6071" s="25">
        <f t="shared" si="951"/>
        <v>0</v>
      </c>
      <c r="AA6071" s="25">
        <f t="shared" si="949"/>
        <v>0</v>
      </c>
      <c r="AC6071" s="25">
        <f t="shared" si="944"/>
        <v>1547.4770977010357</v>
      </c>
    </row>
    <row r="6072" x14ac:dyDescent="0.2">
      <c r="L6072" s="24">
        <v>6067</v>
      </c>
      <c r="M6072" s="28">
        <v>0</v>
      </c>
      <c r="O6072" s="24">
        <v>6067</v>
      </c>
      <c r="P6072" s="24">
        <f>'ROTH 1.0'!O6072*'קובץ טיוטה'!$D$10</f>
        <v>14895.339520134914</v>
      </c>
      <c r="Q6072" s="24">
        <f t="shared" si="943"/>
        <v>11295.339520134914</v>
      </c>
      <c r="R6072" s="24">
        <f t="shared" si="952"/>
        <v>0</v>
      </c>
      <c r="S6072" s="24">
        <f t="shared" si="945"/>
        <v>11295.339520134914</v>
      </c>
      <c r="T6072" s="24">
        <f t="shared" si="946"/>
        <v>0</v>
      </c>
      <c r="U6072" s="24" t="str">
        <f t="shared" si="947"/>
        <v>drain</v>
      </c>
      <c r="W6072" s="24">
        <f t="shared" si="950"/>
        <v>0</v>
      </c>
      <c r="X6072" s="24">
        <f t="shared" si="948"/>
        <v>66704.660479865081</v>
      </c>
      <c r="Y6072" s="24">
        <f t="shared" si="951"/>
        <v>11295.339520134919</v>
      </c>
      <c r="AA6072" s="24">
        <f t="shared" si="949"/>
        <v>0</v>
      </c>
      <c r="AC6072" s="24">
        <f t="shared" si="944"/>
        <v>0</v>
      </c>
    </row>
    <row r="6073" x14ac:dyDescent="0.2">
      <c r="L6073" s="25">
        <v>6068</v>
      </c>
      <c r="M6073" s="29">
        <v>0</v>
      </c>
      <c r="O6073" s="25">
        <v>6068</v>
      </c>
      <c r="P6073" s="24">
        <f>'ROTH 1.0'!O6073*'קובץ טיוטה'!$D$10</f>
        <v>14735.965858856005</v>
      </c>
      <c r="Q6073" s="25">
        <f t="shared" si="943"/>
        <v>11135.965858856005</v>
      </c>
      <c r="R6073" s="24">
        <f t="shared" si="952"/>
        <v>0</v>
      </c>
      <c r="S6073" s="25">
        <f t="shared" si="945"/>
        <v>11135.965858856005</v>
      </c>
      <c r="T6073" s="25">
        <f t="shared" si="946"/>
        <v>0</v>
      </c>
      <c r="U6073" s="25" t="str">
        <f t="shared" si="947"/>
        <v>drain</v>
      </c>
      <c r="W6073" s="25">
        <f t="shared" si="950"/>
        <v>0</v>
      </c>
      <c r="X6073" s="25">
        <f t="shared" si="948"/>
        <v>55568.694621009075</v>
      </c>
      <c r="Y6073" s="25">
        <f t="shared" si="951"/>
        <v>11135.965858856005</v>
      </c>
      <c r="AA6073" s="25">
        <f t="shared" si="949"/>
        <v>0</v>
      </c>
      <c r="AC6073" s="25">
        <f t="shared" si="944"/>
        <v>0</v>
      </c>
    </row>
    <row r="6074" x14ac:dyDescent="0.2">
      <c r="L6074" s="24">
        <v>6069</v>
      </c>
      <c r="M6074" s="28">
        <v>0</v>
      </c>
      <c r="O6074" s="24">
        <v>6069</v>
      </c>
      <c r="P6074" s="24">
        <f>'ROTH 1.0'!O6074*'קובץ טיוטה'!$D$10</f>
        <v>14166.827395807764</v>
      </c>
      <c r="Q6074" s="24">
        <f t="shared" si="943"/>
        <v>10566.827395807764</v>
      </c>
      <c r="R6074" s="24">
        <f t="shared" si="952"/>
        <v>0</v>
      </c>
      <c r="S6074" s="24">
        <f t="shared" si="945"/>
        <v>10566.827395807764</v>
      </c>
      <c r="T6074" s="24">
        <f t="shared" si="946"/>
        <v>0</v>
      </c>
      <c r="U6074" s="24" t="str">
        <f t="shared" si="947"/>
        <v>drain</v>
      </c>
      <c r="W6074" s="24">
        <f t="shared" si="950"/>
        <v>0</v>
      </c>
      <c r="X6074" s="24">
        <f t="shared" si="948"/>
        <v>45001.867225201313</v>
      </c>
      <c r="Y6074" s="24">
        <f t="shared" si="951"/>
        <v>10566.827395807763</v>
      </c>
      <c r="AA6074" s="24">
        <f t="shared" si="949"/>
        <v>0</v>
      </c>
      <c r="AC6074" s="24">
        <f t="shared" si="944"/>
        <v>0</v>
      </c>
    </row>
    <row r="6075" x14ac:dyDescent="0.2">
      <c r="L6075" s="25">
        <v>6070</v>
      </c>
      <c r="M6075" s="29">
        <v>0</v>
      </c>
      <c r="O6075" s="25">
        <v>6070</v>
      </c>
      <c r="P6075" s="24">
        <f>'ROTH 1.0'!O6075*'קובץ טיוטה'!$D$10</f>
        <v>13733.926061613061</v>
      </c>
      <c r="Q6075" s="25">
        <f t="shared" si="943"/>
        <v>10133.926061613061</v>
      </c>
      <c r="R6075" s="24">
        <f t="shared" si="952"/>
        <v>0</v>
      </c>
      <c r="S6075" s="25">
        <f t="shared" si="945"/>
        <v>10133.926061613061</v>
      </c>
      <c r="T6075" s="25">
        <f t="shared" si="946"/>
        <v>0</v>
      </c>
      <c r="U6075" s="25" t="str">
        <f t="shared" si="947"/>
        <v>drain</v>
      </c>
      <c r="W6075" s="25">
        <f t="shared" si="950"/>
        <v>0</v>
      </c>
      <c r="X6075" s="25">
        <f t="shared" si="948"/>
        <v>34867.94116358825</v>
      </c>
      <c r="Y6075" s="25">
        <f t="shared" si="951"/>
        <v>10133.926061613063</v>
      </c>
      <c r="AA6075" s="25">
        <f t="shared" si="949"/>
        <v>0</v>
      </c>
      <c r="AC6075" s="25">
        <f t="shared" si="944"/>
        <v>0</v>
      </c>
    </row>
    <row r="6076" x14ac:dyDescent="0.2">
      <c r="L6076" s="24">
        <v>6071</v>
      </c>
      <c r="M6076" s="28">
        <v>0</v>
      </c>
      <c r="O6076" s="24">
        <v>6071</v>
      </c>
      <c r="P6076" s="24">
        <f>'ROTH 1.0'!O6076*'קובץ טיוטה'!$D$10</f>
        <v>13317.502271979345</v>
      </c>
      <c r="Q6076" s="24">
        <f t="shared" si="943"/>
        <v>9717.5022719793451</v>
      </c>
      <c r="R6076" s="24">
        <f t="shared" si="952"/>
        <v>0</v>
      </c>
      <c r="S6076" s="24">
        <f t="shared" si="945"/>
        <v>9717.5022719793451</v>
      </c>
      <c r="T6076" s="24">
        <f t="shared" si="946"/>
        <v>0</v>
      </c>
      <c r="U6076" s="24" t="str">
        <f t="shared" si="947"/>
        <v>drain</v>
      </c>
      <c r="W6076" s="24">
        <f t="shared" si="950"/>
        <v>0</v>
      </c>
      <c r="X6076" s="24">
        <f t="shared" si="948"/>
        <v>25150.438891608905</v>
      </c>
      <c r="Y6076" s="24">
        <f t="shared" si="951"/>
        <v>9717.5022719793451</v>
      </c>
      <c r="AA6076" s="24">
        <f t="shared" si="949"/>
        <v>0</v>
      </c>
      <c r="AC6076" s="24">
        <f t="shared" si="944"/>
        <v>0</v>
      </c>
    </row>
    <row r="6077" x14ac:dyDescent="0.2">
      <c r="L6077" s="25">
        <v>6072</v>
      </c>
      <c r="M6077" s="29">
        <v>0</v>
      </c>
      <c r="O6077" s="25">
        <v>6072</v>
      </c>
      <c r="P6077" s="24">
        <f>'ROTH 1.0'!O6077*'קובץ טיוטה'!$D$10</f>
        <v>12712.208803886449</v>
      </c>
      <c r="Q6077" s="25">
        <f t="shared" si="943"/>
        <v>9112.2088038864495</v>
      </c>
      <c r="R6077" s="24">
        <f t="shared" si="952"/>
        <v>0</v>
      </c>
      <c r="S6077" s="25">
        <f t="shared" si="945"/>
        <v>9112.2088038864495</v>
      </c>
      <c r="T6077" s="25">
        <f t="shared" si="946"/>
        <v>0</v>
      </c>
      <c r="U6077" s="25" t="str">
        <f t="shared" si="947"/>
        <v>drain</v>
      </c>
      <c r="W6077" s="25">
        <f t="shared" si="950"/>
        <v>0</v>
      </c>
      <c r="X6077" s="25">
        <f t="shared" si="948"/>
        <v>16038.230087722455</v>
      </c>
      <c r="Y6077" s="25">
        <f t="shared" si="951"/>
        <v>9112.2088038864495</v>
      </c>
      <c r="AA6077" s="25">
        <f t="shared" si="949"/>
        <v>0</v>
      </c>
      <c r="AC6077" s="25">
        <f t="shared" si="944"/>
        <v>0</v>
      </c>
    </row>
    <row r="6078" x14ac:dyDescent="0.2">
      <c r="L6078" s="24">
        <v>6073</v>
      </c>
      <c r="M6078" s="28">
        <v>0</v>
      </c>
      <c r="O6078" s="24">
        <v>6073</v>
      </c>
      <c r="P6078" s="24">
        <f>'ROTH 1.0'!O6078*'קובץ טיוטה'!$D$10</f>
        <v>12105.936516008289</v>
      </c>
      <c r="Q6078" s="24">
        <f t="shared" si="943"/>
        <v>8505.9365160082889</v>
      </c>
      <c r="R6078" s="24">
        <f t="shared" si="952"/>
        <v>0</v>
      </c>
      <c r="S6078" s="24">
        <f t="shared" si="945"/>
        <v>8505.9365160082889</v>
      </c>
      <c r="T6078" s="24">
        <f t="shared" si="946"/>
        <v>0</v>
      </c>
      <c r="U6078" s="24" t="str">
        <f t="shared" si="947"/>
        <v>drain</v>
      </c>
      <c r="W6078" s="24">
        <f t="shared" si="950"/>
        <v>0</v>
      </c>
      <c r="X6078" s="24">
        <f t="shared" si="948"/>
        <v>7532.2935717141663</v>
      </c>
      <c r="Y6078" s="24">
        <f t="shared" si="951"/>
        <v>8505.9365160082889</v>
      </c>
      <c r="AA6078" s="24">
        <f t="shared" si="949"/>
        <v>0</v>
      </c>
      <c r="AC6078" s="24">
        <f t="shared" si="944"/>
        <v>0</v>
      </c>
    </row>
    <row r="6079" x14ac:dyDescent="0.2">
      <c r="L6079" s="25">
        <v>6074</v>
      </c>
      <c r="M6079" s="29">
        <v>0</v>
      </c>
      <c r="O6079" s="25">
        <v>6074</v>
      </c>
      <c r="P6079" s="24">
        <f>'ROTH 1.0'!O6079*'קובץ טיוטה'!$D$10</f>
        <v>11599.64188364147</v>
      </c>
      <c r="Q6079" s="25">
        <f t="shared" si="943"/>
        <v>7999.6418836414705</v>
      </c>
      <c r="R6079" s="24">
        <f t="shared" si="952"/>
        <v>0</v>
      </c>
      <c r="S6079" s="25">
        <f t="shared" si="945"/>
        <v>7999.6418836414705</v>
      </c>
      <c r="T6079" s="25">
        <f t="shared" si="946"/>
        <v>0</v>
      </c>
      <c r="U6079" s="25" t="str">
        <f t="shared" si="947"/>
        <v>drain</v>
      </c>
      <c r="W6079" s="25">
        <f t="shared" si="950"/>
        <v>0</v>
      </c>
      <c r="X6079" s="25">
        <f t="shared" si="948"/>
        <v>0</v>
      </c>
      <c r="Y6079" s="25">
        <f t="shared" si="951"/>
        <v>7532.2935717141663</v>
      </c>
      <c r="AA6079" s="25">
        <f t="shared" si="949"/>
        <v>467.34831192730417</v>
      </c>
      <c r="AC6079" s="25">
        <f t="shared" si="944"/>
        <v>0</v>
      </c>
    </row>
    <row r="6080" x14ac:dyDescent="0.2">
      <c r="L6080" s="24">
        <v>6075</v>
      </c>
      <c r="M6080" s="28">
        <v>0</v>
      </c>
      <c r="O6080" s="24">
        <v>6075</v>
      </c>
      <c r="P6080" s="24">
        <f>'ROTH 1.0'!O6080*'קובץ טיוטה'!$D$10</f>
        <v>11704.190943705484</v>
      </c>
      <c r="Q6080" s="24">
        <f t="shared" si="943"/>
        <v>8104.1909437054837</v>
      </c>
      <c r="R6080" s="24">
        <f t="shared" si="952"/>
        <v>0</v>
      </c>
      <c r="S6080" s="24">
        <f t="shared" si="945"/>
        <v>8104.1909437054837</v>
      </c>
      <c r="T6080" s="24">
        <f t="shared" si="946"/>
        <v>0</v>
      </c>
      <c r="U6080" s="24" t="str">
        <f t="shared" si="947"/>
        <v>drain</v>
      </c>
      <c r="W6080" s="24">
        <f t="shared" si="950"/>
        <v>0</v>
      </c>
      <c r="X6080" s="24">
        <f t="shared" si="948"/>
        <v>0</v>
      </c>
      <c r="Y6080" s="24">
        <f t="shared" si="951"/>
        <v>0</v>
      </c>
      <c r="AA6080" s="24">
        <f t="shared" si="949"/>
        <v>8104.1909437054837</v>
      </c>
      <c r="AC6080" s="24">
        <f t="shared" si="944"/>
        <v>0</v>
      </c>
    </row>
    <row r="6081" x14ac:dyDescent="0.2">
      <c r="L6081" s="25">
        <v>6076</v>
      </c>
      <c r="M6081" s="29">
        <v>0</v>
      </c>
      <c r="O6081" s="25">
        <v>6076</v>
      </c>
      <c r="P6081" s="24">
        <f>'ROTH 1.0'!O6081*'קובץ טיוטה'!$D$10</f>
        <v>11435.856944449391</v>
      </c>
      <c r="Q6081" s="25">
        <f t="shared" si="943"/>
        <v>7835.8569444493914</v>
      </c>
      <c r="R6081" s="24">
        <f t="shared" si="952"/>
        <v>0</v>
      </c>
      <c r="S6081" s="25">
        <f t="shared" si="945"/>
        <v>7835.8569444493914</v>
      </c>
      <c r="T6081" s="25">
        <f t="shared" si="946"/>
        <v>0</v>
      </c>
      <c r="U6081" s="25" t="str">
        <f t="shared" si="947"/>
        <v>drain</v>
      </c>
      <c r="W6081" s="25">
        <f t="shared" si="950"/>
        <v>0</v>
      </c>
      <c r="X6081" s="25">
        <f t="shared" si="948"/>
        <v>0</v>
      </c>
      <c r="Y6081" s="25">
        <f t="shared" si="951"/>
        <v>0</v>
      </c>
      <c r="AA6081" s="25">
        <f t="shared" si="949"/>
        <v>7835.8569444493914</v>
      </c>
      <c r="AC6081" s="25">
        <f t="shared" si="944"/>
        <v>0</v>
      </c>
    </row>
    <row r="6082" x14ac:dyDescent="0.2">
      <c r="L6082" s="24">
        <v>6077</v>
      </c>
      <c r="M6082" s="28">
        <v>0</v>
      </c>
      <c r="O6082" s="24">
        <v>6077</v>
      </c>
      <c r="P6082" s="24">
        <f>'ROTH 1.0'!O6082*'קובץ טיוטה'!$D$10</f>
        <v>11312.727745078148</v>
      </c>
      <c r="Q6082" s="24">
        <f t="shared" si="943"/>
        <v>7712.7277450781476</v>
      </c>
      <c r="R6082" s="24">
        <f t="shared" si="952"/>
        <v>0</v>
      </c>
      <c r="S6082" s="24">
        <f t="shared" si="945"/>
        <v>7712.7277450781476</v>
      </c>
      <c r="T6082" s="24">
        <f t="shared" si="946"/>
        <v>0</v>
      </c>
      <c r="U6082" s="24" t="str">
        <f t="shared" si="947"/>
        <v>drain</v>
      </c>
      <c r="W6082" s="24">
        <f t="shared" si="950"/>
        <v>0</v>
      </c>
      <c r="X6082" s="24">
        <f t="shared" si="948"/>
        <v>0</v>
      </c>
      <c r="Y6082" s="24">
        <f t="shared" si="951"/>
        <v>0</v>
      </c>
      <c r="AA6082" s="24">
        <f t="shared" si="949"/>
        <v>7712.7277450781476</v>
      </c>
      <c r="AC6082" s="24">
        <f t="shared" si="944"/>
        <v>0</v>
      </c>
    </row>
    <row r="6083" x14ac:dyDescent="0.2">
      <c r="L6083" s="25">
        <v>6078</v>
      </c>
      <c r="M6083" s="29">
        <v>0</v>
      </c>
      <c r="O6083" s="25">
        <v>6078</v>
      </c>
      <c r="P6083" s="24">
        <f>'ROTH 1.0'!O6083*'קובץ טיוטה'!$D$10</f>
        <v>11328.525818643269</v>
      </c>
      <c r="Q6083" s="25">
        <f t="shared" si="943"/>
        <v>7728.5258186432693</v>
      </c>
      <c r="R6083" s="24">
        <f t="shared" si="952"/>
        <v>0</v>
      </c>
      <c r="S6083" s="25">
        <f t="shared" si="945"/>
        <v>7728.5258186432693</v>
      </c>
      <c r="T6083" s="25">
        <f t="shared" si="946"/>
        <v>0</v>
      </c>
      <c r="U6083" s="25" t="str">
        <f t="shared" si="947"/>
        <v>drain</v>
      </c>
      <c r="W6083" s="25">
        <f t="shared" si="950"/>
        <v>0</v>
      </c>
      <c r="X6083" s="25">
        <f t="shared" si="948"/>
        <v>0</v>
      </c>
      <c r="Y6083" s="25">
        <f t="shared" si="951"/>
        <v>0</v>
      </c>
      <c r="AA6083" s="25">
        <f t="shared" si="949"/>
        <v>7728.5258186432693</v>
      </c>
      <c r="AC6083" s="25">
        <f t="shared" si="944"/>
        <v>0</v>
      </c>
    </row>
    <row r="6084" x14ac:dyDescent="0.2">
      <c r="L6084" s="24">
        <v>6079</v>
      </c>
      <c r="M6084" s="28">
        <v>1.6444887999999998E-2</v>
      </c>
      <c r="O6084" s="24">
        <v>6079</v>
      </c>
      <c r="P6084" s="24">
        <f>'ROTH 1.0'!O6084*'קובץ טיוטה'!$D$10</f>
        <v>11050.472930630005</v>
      </c>
      <c r="Q6084" s="24">
        <f t="shared" si="943"/>
        <v>7450.4729306300051</v>
      </c>
      <c r="R6084" s="24">
        <f t="shared" si="952"/>
        <v>1118.2523839999999</v>
      </c>
      <c r="S6084" s="24">
        <f t="shared" si="945"/>
        <v>6332.2205466300056</v>
      </c>
      <c r="T6084" s="24">
        <f t="shared" si="946"/>
        <v>0</v>
      </c>
      <c r="U6084" s="24" t="str">
        <f t="shared" si="947"/>
        <v>drain</v>
      </c>
      <c r="W6084" s="24">
        <f t="shared" si="950"/>
        <v>0</v>
      </c>
      <c r="X6084" s="24">
        <f t="shared" si="948"/>
        <v>0</v>
      </c>
      <c r="Y6084" s="24">
        <f t="shared" si="951"/>
        <v>0</v>
      </c>
      <c r="AA6084" s="24">
        <f t="shared" si="949"/>
        <v>6332.2205466300056</v>
      </c>
      <c r="AC6084" s="24">
        <f t="shared" si="944"/>
        <v>0</v>
      </c>
    </row>
    <row r="6085" x14ac:dyDescent="0.2">
      <c r="L6085" s="25">
        <v>6080</v>
      </c>
      <c r="M6085" s="29">
        <v>0.40195066100000004</v>
      </c>
      <c r="O6085" s="25">
        <v>6080</v>
      </c>
      <c r="P6085" s="24">
        <f>'ROTH 1.0'!O6085*'קובץ טיוטה'!$D$10</f>
        <v>11398.444504910154</v>
      </c>
      <c r="Q6085" s="25">
        <f t="shared" si="943"/>
        <v>7798.4445049101541</v>
      </c>
      <c r="R6085" s="24">
        <f t="shared" si="952"/>
        <v>27332.644948000001</v>
      </c>
      <c r="S6085" s="25">
        <f t="shared" si="945"/>
        <v>0</v>
      </c>
      <c r="T6085" s="25">
        <f t="shared" si="946"/>
        <v>19534.200443089845</v>
      </c>
      <c r="U6085" s="25" t="str">
        <f t="shared" si="947"/>
        <v>charge</v>
      </c>
      <c r="W6085" s="25">
        <f t="shared" si="950"/>
        <v>17580.780398780862</v>
      </c>
      <c r="X6085" s="25">
        <f t="shared" si="948"/>
        <v>17580.780398780862</v>
      </c>
      <c r="Y6085" s="25">
        <f t="shared" si="951"/>
        <v>0</v>
      </c>
      <c r="AA6085" s="25">
        <f t="shared" si="949"/>
        <v>0</v>
      </c>
      <c r="AC6085" s="25">
        <f t="shared" si="944"/>
        <v>1953.4200443089831</v>
      </c>
    </row>
    <row r="6086" x14ac:dyDescent="0.2">
      <c r="L6086" s="24">
        <v>6081</v>
      </c>
      <c r="M6086" s="28">
        <v>0.58154020499999992</v>
      </c>
      <c r="O6086" s="24">
        <v>6081</v>
      </c>
      <c r="P6086" s="24">
        <f>'ROTH 1.0'!O6086*'קובץ טיוטה'!$D$10</f>
        <v>12238.398676934523</v>
      </c>
      <c r="Q6086" s="24">
        <f t="shared" ref="Q6086:Q6149" si="953">P6086-$H$8*$H$9</f>
        <v>8638.3986769345229</v>
      </c>
      <c r="R6086" s="24">
        <f t="shared" si="952"/>
        <v>39544.733939999991</v>
      </c>
      <c r="S6086" s="24">
        <f t="shared" si="945"/>
        <v>0</v>
      </c>
      <c r="T6086" s="24">
        <f t="shared" si="946"/>
        <v>30906.33526306547</v>
      </c>
      <c r="U6086" s="24" t="str">
        <f t="shared" si="947"/>
        <v>charge</v>
      </c>
      <c r="W6086" s="24">
        <f t="shared" si="950"/>
        <v>27815.701736758925</v>
      </c>
      <c r="X6086" s="24">
        <f t="shared" si="948"/>
        <v>45396.482135539787</v>
      </c>
      <c r="Y6086" s="24">
        <f t="shared" si="951"/>
        <v>0</v>
      </c>
      <c r="AA6086" s="24">
        <f t="shared" si="949"/>
        <v>0</v>
      </c>
      <c r="AC6086" s="24">
        <f t="shared" ref="AC6086:AC6149" si="954">IF(U6086="charge",(T6086-W6086),0)</f>
        <v>3090.6335263065448</v>
      </c>
    </row>
    <row r="6087" x14ac:dyDescent="0.2">
      <c r="L6087" s="25">
        <v>6082</v>
      </c>
      <c r="M6087" s="29">
        <v>0.67025803300000009</v>
      </c>
      <c r="O6087" s="25">
        <v>6082</v>
      </c>
      <c r="P6087" s="24">
        <f>'ROTH 1.0'!O6087*'קובץ טיוטה'!$D$10</f>
        <v>12634.778286543045</v>
      </c>
      <c r="Q6087" s="25">
        <f t="shared" si="953"/>
        <v>9034.7782865430454</v>
      </c>
      <c r="R6087" s="24">
        <f t="shared" si="952"/>
        <v>45577.546244000005</v>
      </c>
      <c r="S6087" s="25">
        <f t="shared" ref="S6087:S6150" si="955">IF(Q6087&gt;R6087,Q6087-R6087,0)</f>
        <v>0</v>
      </c>
      <c r="T6087" s="25">
        <f t="shared" ref="T6087:T6150" si="956">IF(R6087&gt;Q6087,R6087-Q6087,0)</f>
        <v>36542.767957456963</v>
      </c>
      <c r="U6087" s="25" t="str">
        <f t="shared" ref="U6087:U6150" si="957">IF(Q6087&gt;R6087,"drain","charge")</f>
        <v>charge</v>
      </c>
      <c r="W6087" s="25">
        <f t="shared" si="950"/>
        <v>32603.517864460213</v>
      </c>
      <c r="X6087" s="25">
        <f t="shared" ref="X6087:X6150" si="958">IF(X6086+T6087&gt;$H$11,$H$11,IF(U6087="charge",X6086+(T6087*$H$12),IF((X6086-S6087)&gt;0,X6086-S6087,0)))</f>
        <v>78000</v>
      </c>
      <c r="Y6087" s="25">
        <f t="shared" si="951"/>
        <v>0</v>
      </c>
      <c r="AA6087" s="25">
        <f t="shared" ref="AA6087:AA6150" si="959">S6087-Y6087</f>
        <v>0</v>
      </c>
      <c r="AC6087" s="25">
        <f t="shared" si="954"/>
        <v>3939.25009299675</v>
      </c>
    </row>
    <row r="6088" x14ac:dyDescent="0.2">
      <c r="L6088" s="24">
        <v>6083</v>
      </c>
      <c r="M6088" s="28">
        <v>0.70159590199999999</v>
      </c>
      <c r="O6088" s="24">
        <v>6083</v>
      </c>
      <c r="P6088" s="24">
        <f>'ROTH 1.0'!O6088*'קובץ טיוטה'!$D$10</f>
        <v>12701.873799795208</v>
      </c>
      <c r="Q6088" s="24">
        <f t="shared" si="953"/>
        <v>9101.8737997952085</v>
      </c>
      <c r="R6088" s="24">
        <f t="shared" si="952"/>
        <v>47708.521335999998</v>
      </c>
      <c r="S6088" s="24">
        <f t="shared" si="955"/>
        <v>0</v>
      </c>
      <c r="T6088" s="24">
        <f t="shared" si="956"/>
        <v>38606.647536204793</v>
      </c>
      <c r="U6088" s="24" t="str">
        <f t="shared" si="957"/>
        <v>charge</v>
      </c>
      <c r="W6088" s="24">
        <f t="shared" ref="W6088:W6151" si="960">IF(X6088&gt;=X6087,(X6088-X6087),0)</f>
        <v>0</v>
      </c>
      <c r="X6088" s="24">
        <f t="shared" si="958"/>
        <v>78000</v>
      </c>
      <c r="Y6088" s="24">
        <f t="shared" ref="Y6088:Y6151" si="961">IF(U6088="drain",X6087-X6088,0)</f>
        <v>0</v>
      </c>
      <c r="AA6088" s="24">
        <f t="shared" si="959"/>
        <v>0</v>
      </c>
      <c r="AC6088" s="24">
        <f t="shared" si="954"/>
        <v>38606.647536204793</v>
      </c>
    </row>
    <row r="6089" x14ac:dyDescent="0.2">
      <c r="L6089" s="25">
        <v>6084</v>
      </c>
      <c r="M6089" s="29">
        <v>0.72219270499999999</v>
      </c>
      <c r="O6089" s="25">
        <v>6084</v>
      </c>
      <c r="P6089" s="24">
        <f>'ROTH 1.0'!O6089*'קובץ טיוטה'!$D$10</f>
        <v>13160.533590293488</v>
      </c>
      <c r="Q6089" s="25">
        <f t="shared" si="953"/>
        <v>9560.5335902934876</v>
      </c>
      <c r="R6089" s="24">
        <f t="shared" si="952"/>
        <v>49109.103940000001</v>
      </c>
      <c r="S6089" s="25">
        <f t="shared" si="955"/>
        <v>0</v>
      </c>
      <c r="T6089" s="25">
        <f t="shared" si="956"/>
        <v>39548.570349706511</v>
      </c>
      <c r="U6089" s="25" t="str">
        <f t="shared" si="957"/>
        <v>charge</v>
      </c>
      <c r="W6089" s="25">
        <f t="shared" si="960"/>
        <v>0</v>
      </c>
      <c r="X6089" s="25">
        <f t="shared" si="958"/>
        <v>78000</v>
      </c>
      <c r="Y6089" s="25">
        <f t="shared" si="961"/>
        <v>0</v>
      </c>
      <c r="AA6089" s="25">
        <f t="shared" si="959"/>
        <v>0</v>
      </c>
      <c r="AC6089" s="25">
        <f t="shared" si="954"/>
        <v>39548.570349706511</v>
      </c>
    </row>
    <row r="6090" x14ac:dyDescent="0.2">
      <c r="L6090" s="24">
        <v>6085</v>
      </c>
      <c r="M6090" s="28">
        <v>0.72455498200000001</v>
      </c>
      <c r="O6090" s="24">
        <v>6085</v>
      </c>
      <c r="P6090" s="24">
        <f>'ROTH 1.0'!O6090*'קובץ טיוטה'!$D$10</f>
        <v>13448.015014166756</v>
      </c>
      <c r="Q6090" s="24">
        <f t="shared" si="953"/>
        <v>9848.0150141667564</v>
      </c>
      <c r="R6090" s="24">
        <f t="shared" si="952"/>
        <v>49269.738775999998</v>
      </c>
      <c r="S6090" s="24">
        <f t="shared" si="955"/>
        <v>0</v>
      </c>
      <c r="T6090" s="24">
        <f t="shared" si="956"/>
        <v>39421.723761833244</v>
      </c>
      <c r="U6090" s="24" t="str">
        <f t="shared" si="957"/>
        <v>charge</v>
      </c>
      <c r="W6090" s="24">
        <f t="shared" si="960"/>
        <v>0</v>
      </c>
      <c r="X6090" s="24">
        <f t="shared" si="958"/>
        <v>78000</v>
      </c>
      <c r="Y6090" s="24">
        <f t="shared" si="961"/>
        <v>0</v>
      </c>
      <c r="AA6090" s="24">
        <f t="shared" si="959"/>
        <v>0</v>
      </c>
      <c r="AC6090" s="24">
        <f t="shared" si="954"/>
        <v>39421.723761833244</v>
      </c>
    </row>
    <row r="6091" x14ac:dyDescent="0.2">
      <c r="L6091" s="25">
        <v>6086</v>
      </c>
      <c r="M6091" s="29">
        <v>0.71551485599999998</v>
      </c>
      <c r="O6091" s="25">
        <v>6086</v>
      </c>
      <c r="P6091" s="24">
        <f>'ROTH 1.0'!O6091*'קובץ טיוטה'!$D$10</f>
        <v>13401.719158384463</v>
      </c>
      <c r="Q6091" s="25">
        <f t="shared" si="953"/>
        <v>9801.7191583844633</v>
      </c>
      <c r="R6091" s="24">
        <f t="shared" si="952"/>
        <v>48655.010208</v>
      </c>
      <c r="S6091" s="25">
        <f t="shared" si="955"/>
        <v>0</v>
      </c>
      <c r="T6091" s="25">
        <f t="shared" si="956"/>
        <v>38853.291049615538</v>
      </c>
      <c r="U6091" s="25" t="str">
        <f t="shared" si="957"/>
        <v>charge</v>
      </c>
      <c r="W6091" s="25">
        <f t="shared" si="960"/>
        <v>0</v>
      </c>
      <c r="X6091" s="25">
        <f t="shared" si="958"/>
        <v>78000</v>
      </c>
      <c r="Y6091" s="25">
        <f t="shared" si="961"/>
        <v>0</v>
      </c>
      <c r="AA6091" s="25">
        <f t="shared" si="959"/>
        <v>0</v>
      </c>
      <c r="AC6091" s="25">
        <f t="shared" si="954"/>
        <v>38853.291049615538</v>
      </c>
    </row>
    <row r="6092" x14ac:dyDescent="0.2">
      <c r="L6092" s="24">
        <v>6087</v>
      </c>
      <c r="M6092" s="28">
        <v>0.67925126000000002</v>
      </c>
      <c r="O6092" s="24">
        <v>6087</v>
      </c>
      <c r="P6092" s="24">
        <f>'ROTH 1.0'!O6092*'קובץ טיוטה'!$D$10</f>
        <v>13613.248686631423</v>
      </c>
      <c r="Q6092" s="24">
        <f t="shared" si="953"/>
        <v>10013.248686631423</v>
      </c>
      <c r="R6092" s="24">
        <f t="shared" si="952"/>
        <v>46189.085679999997</v>
      </c>
      <c r="S6092" s="24">
        <f t="shared" si="955"/>
        <v>0</v>
      </c>
      <c r="T6092" s="24">
        <f t="shared" si="956"/>
        <v>36175.836993368575</v>
      </c>
      <c r="U6092" s="24" t="str">
        <f t="shared" si="957"/>
        <v>charge</v>
      </c>
      <c r="W6092" s="24">
        <f t="shared" si="960"/>
        <v>0</v>
      </c>
      <c r="X6092" s="24">
        <f t="shared" si="958"/>
        <v>78000</v>
      </c>
      <c r="Y6092" s="24">
        <f t="shared" si="961"/>
        <v>0</v>
      </c>
      <c r="AA6092" s="24">
        <f t="shared" si="959"/>
        <v>0</v>
      </c>
      <c r="AC6092" s="24">
        <f t="shared" si="954"/>
        <v>36175.836993368575</v>
      </c>
    </row>
    <row r="6093" x14ac:dyDescent="0.2">
      <c r="L6093" s="25">
        <v>6088</v>
      </c>
      <c r="M6093" s="29">
        <v>0.63050733299999995</v>
      </c>
      <c r="O6093" s="25">
        <v>6088</v>
      </c>
      <c r="P6093" s="24">
        <f>'ROTH 1.0'!O6093*'קובץ טיוטה'!$D$10</f>
        <v>13707.594135950776</v>
      </c>
      <c r="Q6093" s="25">
        <f t="shared" si="953"/>
        <v>10107.594135950776</v>
      </c>
      <c r="R6093" s="24">
        <f t="shared" si="952"/>
        <v>42874.498643999992</v>
      </c>
      <c r="S6093" s="25">
        <f t="shared" si="955"/>
        <v>0</v>
      </c>
      <c r="T6093" s="25">
        <f t="shared" si="956"/>
        <v>32766.904508049214</v>
      </c>
      <c r="U6093" s="25" t="str">
        <f t="shared" si="957"/>
        <v>charge</v>
      </c>
      <c r="W6093" s="25">
        <f t="shared" si="960"/>
        <v>0</v>
      </c>
      <c r="X6093" s="25">
        <f t="shared" si="958"/>
        <v>78000</v>
      </c>
      <c r="Y6093" s="25">
        <f t="shared" si="961"/>
        <v>0</v>
      </c>
      <c r="AA6093" s="25">
        <f t="shared" si="959"/>
        <v>0</v>
      </c>
      <c r="AC6093" s="25">
        <f t="shared" si="954"/>
        <v>32766.904508049214</v>
      </c>
    </row>
    <row r="6094" x14ac:dyDescent="0.2">
      <c r="L6094" s="24">
        <v>6089</v>
      </c>
      <c r="M6094" s="28">
        <v>0.45158843900000001</v>
      </c>
      <c r="O6094" s="24">
        <v>6089</v>
      </c>
      <c r="P6094" s="24">
        <f>'ROTH 1.0'!O6094*'קובץ טיוטה'!$D$10</f>
        <v>13619.242492640358</v>
      </c>
      <c r="Q6094" s="24">
        <f t="shared" si="953"/>
        <v>10019.242492640358</v>
      </c>
      <c r="R6094" s="24">
        <f t="shared" si="952"/>
        <v>30708.013852</v>
      </c>
      <c r="S6094" s="24">
        <f t="shared" si="955"/>
        <v>0</v>
      </c>
      <c r="T6094" s="24">
        <f t="shared" si="956"/>
        <v>20688.771359359642</v>
      </c>
      <c r="U6094" s="24" t="str">
        <f t="shared" si="957"/>
        <v>charge</v>
      </c>
      <c r="W6094" s="24">
        <f t="shared" si="960"/>
        <v>0</v>
      </c>
      <c r="X6094" s="24">
        <f t="shared" si="958"/>
        <v>78000</v>
      </c>
      <c r="Y6094" s="24">
        <f t="shared" si="961"/>
        <v>0</v>
      </c>
      <c r="AA6094" s="24">
        <f t="shared" si="959"/>
        <v>0</v>
      </c>
      <c r="AC6094" s="24">
        <f t="shared" si="954"/>
        <v>20688.771359359642</v>
      </c>
    </row>
    <row r="6095" x14ac:dyDescent="0.2">
      <c r="L6095" s="25">
        <v>6090</v>
      </c>
      <c r="M6095" s="29">
        <v>0.157442421</v>
      </c>
      <c r="O6095" s="25">
        <v>6090</v>
      </c>
      <c r="P6095" s="24">
        <f>'ROTH 1.0'!O6095*'קובץ טיוטה'!$D$10</f>
        <v>13411.333922604195</v>
      </c>
      <c r="Q6095" s="25">
        <f t="shared" si="953"/>
        <v>9811.3339226041953</v>
      </c>
      <c r="R6095" s="24">
        <f t="shared" si="952"/>
        <v>10706.084627999999</v>
      </c>
      <c r="S6095" s="25">
        <f t="shared" si="955"/>
        <v>0</v>
      </c>
      <c r="T6095" s="25">
        <f t="shared" si="956"/>
        <v>894.75070539580338</v>
      </c>
      <c r="U6095" s="25" t="str">
        <f t="shared" si="957"/>
        <v>charge</v>
      </c>
      <c r="W6095" s="25">
        <f t="shared" si="960"/>
        <v>0</v>
      </c>
      <c r="X6095" s="25">
        <f t="shared" si="958"/>
        <v>78000</v>
      </c>
      <c r="Y6095" s="25">
        <f t="shared" si="961"/>
        <v>0</v>
      </c>
      <c r="AA6095" s="25">
        <f t="shared" si="959"/>
        <v>0</v>
      </c>
      <c r="AC6095" s="25">
        <f t="shared" si="954"/>
        <v>894.75070539580338</v>
      </c>
    </row>
    <row r="6096" x14ac:dyDescent="0.2">
      <c r="L6096" s="24">
        <v>6091</v>
      </c>
      <c r="M6096" s="28">
        <v>0</v>
      </c>
      <c r="O6096" s="24">
        <v>6091</v>
      </c>
      <c r="P6096" s="24">
        <f>'ROTH 1.0'!O6096*'קובץ טיוטה'!$D$10</f>
        <v>13466.47417950134</v>
      </c>
      <c r="Q6096" s="24">
        <f t="shared" si="953"/>
        <v>9866.4741795013397</v>
      </c>
      <c r="R6096" s="24">
        <f t="shared" ref="R6096:R6159" si="962">M6096*$H$7*0.85</f>
        <v>0</v>
      </c>
      <c r="S6096" s="24">
        <f t="shared" si="955"/>
        <v>9866.4741795013397</v>
      </c>
      <c r="T6096" s="24">
        <f t="shared" si="956"/>
        <v>0</v>
      </c>
      <c r="U6096" s="24" t="str">
        <f t="shared" si="957"/>
        <v>drain</v>
      </c>
      <c r="W6096" s="24">
        <f t="shared" si="960"/>
        <v>0</v>
      </c>
      <c r="X6096" s="24">
        <f t="shared" si="958"/>
        <v>68133.52582049866</v>
      </c>
      <c r="Y6096" s="24">
        <f t="shared" si="961"/>
        <v>9866.4741795013397</v>
      </c>
      <c r="AA6096" s="24">
        <f t="shared" si="959"/>
        <v>0</v>
      </c>
      <c r="AC6096" s="24">
        <f t="shared" si="954"/>
        <v>0</v>
      </c>
    </row>
    <row r="6097" x14ac:dyDescent="0.2">
      <c r="L6097" s="25">
        <v>6092</v>
      </c>
      <c r="M6097" s="29">
        <v>0</v>
      </c>
      <c r="O6097" s="25">
        <v>6092</v>
      </c>
      <c r="P6097" s="24">
        <f>'ROTH 1.0'!O6097*'קובץ טיוטה'!$D$10</f>
        <v>13689.642020747977</v>
      </c>
      <c r="Q6097" s="25">
        <f t="shared" si="953"/>
        <v>10089.642020747977</v>
      </c>
      <c r="R6097" s="24">
        <f t="shared" si="962"/>
        <v>0</v>
      </c>
      <c r="S6097" s="25">
        <f t="shared" si="955"/>
        <v>10089.642020747977</v>
      </c>
      <c r="T6097" s="25">
        <f t="shared" si="956"/>
        <v>0</v>
      </c>
      <c r="U6097" s="25" t="str">
        <f t="shared" si="957"/>
        <v>drain</v>
      </c>
      <c r="W6097" s="25">
        <f t="shared" si="960"/>
        <v>0</v>
      </c>
      <c r="X6097" s="25">
        <f t="shared" si="958"/>
        <v>58043.883799750685</v>
      </c>
      <c r="Y6097" s="25">
        <f t="shared" si="961"/>
        <v>10089.642020747975</v>
      </c>
      <c r="AA6097" s="25">
        <f t="shared" si="959"/>
        <v>0</v>
      </c>
      <c r="AC6097" s="25">
        <f t="shared" si="954"/>
        <v>0</v>
      </c>
    </row>
    <row r="6098" x14ac:dyDescent="0.2">
      <c r="L6098" s="24">
        <v>6093</v>
      </c>
      <c r="M6098" s="28">
        <v>0</v>
      </c>
      <c r="O6098" s="24">
        <v>6093</v>
      </c>
      <c r="P6098" s="24">
        <f>'ROTH 1.0'!O6098*'קובץ טיוטה'!$D$10</f>
        <v>13666.758870832722</v>
      </c>
      <c r="Q6098" s="24">
        <f t="shared" si="953"/>
        <v>10066.758870832722</v>
      </c>
      <c r="R6098" s="24">
        <f t="shared" si="962"/>
        <v>0</v>
      </c>
      <c r="S6098" s="24">
        <f t="shared" si="955"/>
        <v>10066.758870832722</v>
      </c>
      <c r="T6098" s="24">
        <f t="shared" si="956"/>
        <v>0</v>
      </c>
      <c r="U6098" s="24" t="str">
        <f t="shared" si="957"/>
        <v>drain</v>
      </c>
      <c r="W6098" s="24">
        <f t="shared" si="960"/>
        <v>0</v>
      </c>
      <c r="X6098" s="24">
        <f t="shared" si="958"/>
        <v>47977.124928917961</v>
      </c>
      <c r="Y6098" s="24">
        <f t="shared" si="961"/>
        <v>10066.758870832724</v>
      </c>
      <c r="AA6098" s="24">
        <f t="shared" si="959"/>
        <v>0</v>
      </c>
      <c r="AC6098" s="24">
        <f t="shared" si="954"/>
        <v>0</v>
      </c>
    </row>
    <row r="6099" x14ac:dyDescent="0.2">
      <c r="L6099" s="25">
        <v>6094</v>
      </c>
      <c r="M6099" s="29">
        <v>0</v>
      </c>
      <c r="O6099" s="25">
        <v>6094</v>
      </c>
      <c r="P6099" s="24">
        <f>'ROTH 1.0'!O6099*'קובץ טיוטה'!$D$10</f>
        <v>13488.86196193819</v>
      </c>
      <c r="Q6099" s="25">
        <f t="shared" si="953"/>
        <v>9888.8619619381898</v>
      </c>
      <c r="R6099" s="24">
        <f t="shared" si="962"/>
        <v>0</v>
      </c>
      <c r="S6099" s="25">
        <f t="shared" si="955"/>
        <v>9888.8619619381898</v>
      </c>
      <c r="T6099" s="25">
        <f t="shared" si="956"/>
        <v>0</v>
      </c>
      <c r="U6099" s="25" t="str">
        <f t="shared" si="957"/>
        <v>drain</v>
      </c>
      <c r="W6099" s="25">
        <f t="shared" si="960"/>
        <v>0</v>
      </c>
      <c r="X6099" s="25">
        <f t="shared" si="958"/>
        <v>38088.262966979775</v>
      </c>
      <c r="Y6099" s="25">
        <f t="shared" si="961"/>
        <v>9888.8619619381861</v>
      </c>
      <c r="AA6099" s="25">
        <f t="shared" si="959"/>
        <v>0</v>
      </c>
      <c r="AC6099" s="25">
        <f t="shared" si="954"/>
        <v>0</v>
      </c>
    </row>
    <row r="6100" x14ac:dyDescent="0.2">
      <c r="L6100" s="24">
        <v>6095</v>
      </c>
      <c r="M6100" s="28">
        <v>0</v>
      </c>
      <c r="O6100" s="24">
        <v>6095</v>
      </c>
      <c r="P6100" s="24">
        <f>'ROTH 1.0'!O6100*'קובץ טיוטה'!$D$10</f>
        <v>12990.398104282207</v>
      </c>
      <c r="Q6100" s="24">
        <f t="shared" si="953"/>
        <v>9390.398104282207</v>
      </c>
      <c r="R6100" s="24">
        <f t="shared" si="962"/>
        <v>0</v>
      </c>
      <c r="S6100" s="24">
        <f t="shared" si="955"/>
        <v>9390.398104282207</v>
      </c>
      <c r="T6100" s="24">
        <f t="shared" si="956"/>
        <v>0</v>
      </c>
      <c r="U6100" s="24" t="str">
        <f t="shared" si="957"/>
        <v>drain</v>
      </c>
      <c r="W6100" s="24">
        <f t="shared" si="960"/>
        <v>0</v>
      </c>
      <c r="X6100" s="24">
        <f t="shared" si="958"/>
        <v>28697.86486269757</v>
      </c>
      <c r="Y6100" s="24">
        <f t="shared" si="961"/>
        <v>9390.3981042822052</v>
      </c>
      <c r="AA6100" s="24">
        <f t="shared" si="959"/>
        <v>0</v>
      </c>
      <c r="AC6100" s="24">
        <f t="shared" si="954"/>
        <v>0</v>
      </c>
    </row>
    <row r="6101" x14ac:dyDescent="0.2">
      <c r="L6101" s="25">
        <v>6096</v>
      </c>
      <c r="M6101" s="29">
        <v>0</v>
      </c>
      <c r="O6101" s="25">
        <v>6096</v>
      </c>
      <c r="P6101" s="24">
        <f>'ROTH 1.0'!O6101*'קובץ טיוטה'!$D$10</f>
        <v>12211.469393094902</v>
      </c>
      <c r="Q6101" s="25">
        <f t="shared" si="953"/>
        <v>8611.4693930949015</v>
      </c>
      <c r="R6101" s="24">
        <f t="shared" si="962"/>
        <v>0</v>
      </c>
      <c r="S6101" s="25">
        <f t="shared" si="955"/>
        <v>8611.4693930949015</v>
      </c>
      <c r="T6101" s="25">
        <f t="shared" si="956"/>
        <v>0</v>
      </c>
      <c r="U6101" s="25" t="str">
        <f t="shared" si="957"/>
        <v>drain</v>
      </c>
      <c r="W6101" s="25">
        <f t="shared" si="960"/>
        <v>0</v>
      </c>
      <c r="X6101" s="25">
        <f t="shared" si="958"/>
        <v>20086.39546960267</v>
      </c>
      <c r="Y6101" s="25">
        <f t="shared" si="961"/>
        <v>8611.4693930948997</v>
      </c>
      <c r="AA6101" s="25">
        <f t="shared" si="959"/>
        <v>0</v>
      </c>
      <c r="AC6101" s="25">
        <f t="shared" si="954"/>
        <v>0</v>
      </c>
    </row>
    <row r="6102" x14ac:dyDescent="0.2">
      <c r="L6102" s="24">
        <v>6097</v>
      </c>
      <c r="M6102" s="28">
        <v>0</v>
      </c>
      <c r="O6102" s="24">
        <v>6097</v>
      </c>
      <c r="P6102" s="24">
        <f>'ROTH 1.0'!O6102*'קובץ טיוטה'!$D$10</f>
        <v>11520.626452296121</v>
      </c>
      <c r="Q6102" s="24">
        <f t="shared" si="953"/>
        <v>7920.626452296121</v>
      </c>
      <c r="R6102" s="24">
        <f t="shared" si="962"/>
        <v>0</v>
      </c>
      <c r="S6102" s="24">
        <f t="shared" si="955"/>
        <v>7920.626452296121</v>
      </c>
      <c r="T6102" s="24">
        <f t="shared" si="956"/>
        <v>0</v>
      </c>
      <c r="U6102" s="24" t="str">
        <f t="shared" si="957"/>
        <v>drain</v>
      </c>
      <c r="W6102" s="24">
        <f t="shared" si="960"/>
        <v>0</v>
      </c>
      <c r="X6102" s="24">
        <f t="shared" si="958"/>
        <v>12165.769017306549</v>
      </c>
      <c r="Y6102" s="24">
        <f t="shared" si="961"/>
        <v>7920.626452296121</v>
      </c>
      <c r="AA6102" s="24">
        <f t="shared" si="959"/>
        <v>0</v>
      </c>
      <c r="AC6102" s="24">
        <f t="shared" si="954"/>
        <v>0</v>
      </c>
    </row>
    <row r="6103" x14ac:dyDescent="0.2">
      <c r="L6103" s="25">
        <v>6098</v>
      </c>
      <c r="M6103" s="29">
        <v>0</v>
      </c>
      <c r="O6103" s="25">
        <v>6098</v>
      </c>
      <c r="P6103" s="24">
        <f>'ROTH 1.0'!O6103*'קובץ טיוטה'!$D$10</f>
        <v>11405.375281069084</v>
      </c>
      <c r="Q6103" s="25">
        <f t="shared" si="953"/>
        <v>7805.3752810690839</v>
      </c>
      <c r="R6103" s="24">
        <f t="shared" si="962"/>
        <v>0</v>
      </c>
      <c r="S6103" s="25">
        <f t="shared" si="955"/>
        <v>7805.3752810690839</v>
      </c>
      <c r="T6103" s="25">
        <f t="shared" si="956"/>
        <v>0</v>
      </c>
      <c r="U6103" s="25" t="str">
        <f t="shared" si="957"/>
        <v>drain</v>
      </c>
      <c r="W6103" s="25">
        <f t="shared" si="960"/>
        <v>0</v>
      </c>
      <c r="X6103" s="25">
        <f t="shared" si="958"/>
        <v>4360.3937362374654</v>
      </c>
      <c r="Y6103" s="25">
        <f t="shared" si="961"/>
        <v>7805.3752810690839</v>
      </c>
      <c r="AA6103" s="25">
        <f t="shared" si="959"/>
        <v>0</v>
      </c>
      <c r="AC6103" s="25">
        <f t="shared" si="954"/>
        <v>0</v>
      </c>
    </row>
    <row r="6104" x14ac:dyDescent="0.2">
      <c r="L6104" s="24">
        <v>6099</v>
      </c>
      <c r="M6104" s="28">
        <v>0</v>
      </c>
      <c r="O6104" s="24">
        <v>6099</v>
      </c>
      <c r="P6104" s="24">
        <f>'ROTH 1.0'!O6104*'קובץ טיוטה'!$D$10</f>
        <v>11092.323588355848</v>
      </c>
      <c r="Q6104" s="24">
        <f t="shared" si="953"/>
        <v>7492.3235883558482</v>
      </c>
      <c r="R6104" s="24">
        <f t="shared" si="962"/>
        <v>0</v>
      </c>
      <c r="S6104" s="24">
        <f t="shared" si="955"/>
        <v>7492.3235883558482</v>
      </c>
      <c r="T6104" s="24">
        <f t="shared" si="956"/>
        <v>0</v>
      </c>
      <c r="U6104" s="24" t="str">
        <f t="shared" si="957"/>
        <v>drain</v>
      </c>
      <c r="W6104" s="24">
        <f t="shared" si="960"/>
        <v>0</v>
      </c>
      <c r="X6104" s="24">
        <f t="shared" si="958"/>
        <v>0</v>
      </c>
      <c r="Y6104" s="24">
        <f t="shared" si="961"/>
        <v>4360.3937362374654</v>
      </c>
      <c r="AA6104" s="24">
        <f t="shared" si="959"/>
        <v>3131.9298521183828</v>
      </c>
      <c r="AC6104" s="24">
        <f t="shared" si="954"/>
        <v>0</v>
      </c>
    </row>
    <row r="6105" x14ac:dyDescent="0.2">
      <c r="L6105" s="25">
        <v>6100</v>
      </c>
      <c r="M6105" s="29">
        <v>0</v>
      </c>
      <c r="O6105" s="25">
        <v>6100</v>
      </c>
      <c r="P6105" s="24">
        <f>'ROTH 1.0'!O6105*'קובץ טיוטה'!$D$10</f>
        <v>10873.851808383062</v>
      </c>
      <c r="Q6105" s="25">
        <f t="shared" si="953"/>
        <v>7273.8518083830622</v>
      </c>
      <c r="R6105" s="24">
        <f t="shared" si="962"/>
        <v>0</v>
      </c>
      <c r="S6105" s="25">
        <f t="shared" si="955"/>
        <v>7273.8518083830622</v>
      </c>
      <c r="T6105" s="25">
        <f t="shared" si="956"/>
        <v>0</v>
      </c>
      <c r="U6105" s="25" t="str">
        <f t="shared" si="957"/>
        <v>drain</v>
      </c>
      <c r="W6105" s="25">
        <f t="shared" si="960"/>
        <v>0</v>
      </c>
      <c r="X6105" s="25">
        <f t="shared" si="958"/>
        <v>0</v>
      </c>
      <c r="Y6105" s="25">
        <f t="shared" si="961"/>
        <v>0</v>
      </c>
      <c r="AA6105" s="25">
        <f t="shared" si="959"/>
        <v>7273.8518083830622</v>
      </c>
      <c r="AC6105" s="25">
        <f t="shared" si="954"/>
        <v>0</v>
      </c>
    </row>
    <row r="6106" x14ac:dyDescent="0.2">
      <c r="L6106" s="24">
        <v>6101</v>
      </c>
      <c r="M6106" s="28">
        <v>0</v>
      </c>
      <c r="O6106" s="24">
        <v>6101</v>
      </c>
      <c r="P6106" s="24">
        <f>'ROTH 1.0'!O6106*'קובץ טיוטה'!$D$10</f>
        <v>10961.057117454071</v>
      </c>
      <c r="Q6106" s="24">
        <f t="shared" si="953"/>
        <v>7361.057117454071</v>
      </c>
      <c r="R6106" s="24">
        <f t="shared" si="962"/>
        <v>0</v>
      </c>
      <c r="S6106" s="24">
        <f t="shared" si="955"/>
        <v>7361.057117454071</v>
      </c>
      <c r="T6106" s="24">
        <f t="shared" si="956"/>
        <v>0</v>
      </c>
      <c r="U6106" s="24" t="str">
        <f t="shared" si="957"/>
        <v>drain</v>
      </c>
      <c r="W6106" s="24">
        <f t="shared" si="960"/>
        <v>0</v>
      </c>
      <c r="X6106" s="24">
        <f t="shared" si="958"/>
        <v>0</v>
      </c>
      <c r="Y6106" s="24">
        <f t="shared" si="961"/>
        <v>0</v>
      </c>
      <c r="AA6106" s="24">
        <f t="shared" si="959"/>
        <v>7361.057117454071</v>
      </c>
      <c r="AC6106" s="24">
        <f t="shared" si="954"/>
        <v>0</v>
      </c>
    </row>
    <row r="6107" x14ac:dyDescent="0.2">
      <c r="L6107" s="25">
        <v>6102</v>
      </c>
      <c r="M6107" s="29">
        <v>0</v>
      </c>
      <c r="O6107" s="25">
        <v>6102</v>
      </c>
      <c r="P6107" s="24">
        <f>'ROTH 1.0'!O6107*'קובץ טיוטה'!$D$10</f>
        <v>11273.613364836841</v>
      </c>
      <c r="Q6107" s="25">
        <f t="shared" si="953"/>
        <v>7673.6133648368414</v>
      </c>
      <c r="R6107" s="24">
        <f t="shared" si="962"/>
        <v>0</v>
      </c>
      <c r="S6107" s="25">
        <f t="shared" si="955"/>
        <v>7673.6133648368414</v>
      </c>
      <c r="T6107" s="25">
        <f t="shared" si="956"/>
        <v>0</v>
      </c>
      <c r="U6107" s="25" t="str">
        <f t="shared" si="957"/>
        <v>drain</v>
      </c>
      <c r="W6107" s="25">
        <f t="shared" si="960"/>
        <v>0</v>
      </c>
      <c r="X6107" s="25">
        <f t="shared" si="958"/>
        <v>0</v>
      </c>
      <c r="Y6107" s="25">
        <f t="shared" si="961"/>
        <v>0</v>
      </c>
      <c r="AA6107" s="25">
        <f t="shared" si="959"/>
        <v>7673.6133648368414</v>
      </c>
      <c r="AC6107" s="25">
        <f t="shared" si="954"/>
        <v>0</v>
      </c>
    </row>
    <row r="6108" x14ac:dyDescent="0.2">
      <c r="L6108" s="24">
        <v>6103</v>
      </c>
      <c r="M6108" s="28">
        <v>7.8497010000000006E-3</v>
      </c>
      <c r="O6108" s="24">
        <v>6103</v>
      </c>
      <c r="P6108" s="24">
        <f>'ROTH 1.0'!O6108*'קובץ טיוטה'!$D$10</f>
        <v>12010.019341172252</v>
      </c>
      <c r="Q6108" s="24">
        <f t="shared" si="953"/>
        <v>8410.0193411722521</v>
      </c>
      <c r="R6108" s="24">
        <f t="shared" si="962"/>
        <v>533.77966800000002</v>
      </c>
      <c r="S6108" s="24">
        <f t="shared" si="955"/>
        <v>7876.239673172252</v>
      </c>
      <c r="T6108" s="24">
        <f t="shared" si="956"/>
        <v>0</v>
      </c>
      <c r="U6108" s="24" t="str">
        <f t="shared" si="957"/>
        <v>drain</v>
      </c>
      <c r="W6108" s="24">
        <f t="shared" si="960"/>
        <v>0</v>
      </c>
      <c r="X6108" s="24">
        <f t="shared" si="958"/>
        <v>0</v>
      </c>
      <c r="Y6108" s="24">
        <f t="shared" si="961"/>
        <v>0</v>
      </c>
      <c r="AA6108" s="24">
        <f t="shared" si="959"/>
        <v>7876.239673172252</v>
      </c>
      <c r="AC6108" s="24">
        <f t="shared" si="954"/>
        <v>0</v>
      </c>
    </row>
    <row r="6109" x14ac:dyDescent="0.2">
      <c r="L6109" s="25">
        <v>6104</v>
      </c>
      <c r="M6109" s="29">
        <v>0.26870343400000002</v>
      </c>
      <c r="O6109" s="25">
        <v>6104</v>
      </c>
      <c r="P6109" s="24">
        <f>'ROTH 1.0'!O6109*'קובץ טיוטה'!$D$10</f>
        <v>13183.431381240469</v>
      </c>
      <c r="Q6109" s="25">
        <f t="shared" si="953"/>
        <v>9583.4313812404689</v>
      </c>
      <c r="R6109" s="24">
        <f t="shared" si="962"/>
        <v>18271.833512000001</v>
      </c>
      <c r="S6109" s="25">
        <f t="shared" si="955"/>
        <v>0</v>
      </c>
      <c r="T6109" s="25">
        <f t="shared" si="956"/>
        <v>8688.4021307595322</v>
      </c>
      <c r="U6109" s="25" t="str">
        <f t="shared" si="957"/>
        <v>charge</v>
      </c>
      <c r="W6109" s="25">
        <f t="shared" si="960"/>
        <v>7819.5619176835789</v>
      </c>
      <c r="X6109" s="25">
        <f t="shared" si="958"/>
        <v>7819.5619176835789</v>
      </c>
      <c r="Y6109" s="25">
        <f t="shared" si="961"/>
        <v>0</v>
      </c>
      <c r="AA6109" s="25">
        <f t="shared" si="959"/>
        <v>0</v>
      </c>
      <c r="AC6109" s="25">
        <f t="shared" si="954"/>
        <v>868.84021307595322</v>
      </c>
    </row>
    <row r="6110" x14ac:dyDescent="0.2">
      <c r="L6110" s="24">
        <v>6105</v>
      </c>
      <c r="M6110" s="28">
        <v>0.535024744</v>
      </c>
      <c r="O6110" s="24">
        <v>6105</v>
      </c>
      <c r="P6110" s="24">
        <f>'ROTH 1.0'!O6110*'קובץ טיוטה'!$D$10</f>
        <v>14378.759386169791</v>
      </c>
      <c r="Q6110" s="24">
        <f t="shared" si="953"/>
        <v>10778.759386169791</v>
      </c>
      <c r="R6110" s="24">
        <f t="shared" si="962"/>
        <v>36381.682591999997</v>
      </c>
      <c r="S6110" s="24">
        <f t="shared" si="955"/>
        <v>0</v>
      </c>
      <c r="T6110" s="24">
        <f t="shared" si="956"/>
        <v>25602.923205830208</v>
      </c>
      <c r="U6110" s="24" t="str">
        <f t="shared" si="957"/>
        <v>charge</v>
      </c>
      <c r="W6110" s="24">
        <f t="shared" si="960"/>
        <v>23042.630885247188</v>
      </c>
      <c r="X6110" s="24">
        <f t="shared" si="958"/>
        <v>30862.192802930767</v>
      </c>
      <c r="Y6110" s="24">
        <f t="shared" si="961"/>
        <v>0</v>
      </c>
      <c r="AA6110" s="24">
        <f t="shared" si="959"/>
        <v>0</v>
      </c>
      <c r="AC6110" s="24">
        <f t="shared" si="954"/>
        <v>2560.2923205830193</v>
      </c>
    </row>
    <row r="6111" x14ac:dyDescent="0.2">
      <c r="L6111" s="25">
        <v>6106</v>
      </c>
      <c r="M6111" s="29">
        <v>0.64311851500000006</v>
      </c>
      <c r="O6111" s="25">
        <v>6106</v>
      </c>
      <c r="P6111" s="24">
        <f>'ROTH 1.0'!O6111*'קובץ טיוטה'!$D$10</f>
        <v>14690.982511154762</v>
      </c>
      <c r="Q6111" s="25">
        <f t="shared" si="953"/>
        <v>11090.982511154762</v>
      </c>
      <c r="R6111" s="24">
        <f t="shared" si="962"/>
        <v>43732.059020000001</v>
      </c>
      <c r="S6111" s="25">
        <f t="shared" si="955"/>
        <v>0</v>
      </c>
      <c r="T6111" s="25">
        <f t="shared" si="956"/>
        <v>32641.076508845239</v>
      </c>
      <c r="U6111" s="25" t="str">
        <f t="shared" si="957"/>
        <v>charge</v>
      </c>
      <c r="W6111" s="25">
        <f t="shared" si="960"/>
        <v>29376.968857960717</v>
      </c>
      <c r="X6111" s="25">
        <f t="shared" si="958"/>
        <v>60239.161660891485</v>
      </c>
      <c r="Y6111" s="25">
        <f t="shared" si="961"/>
        <v>0</v>
      </c>
      <c r="AA6111" s="25">
        <f t="shared" si="959"/>
        <v>0</v>
      </c>
      <c r="AC6111" s="25">
        <f t="shared" si="954"/>
        <v>3264.1076508845217</v>
      </c>
    </row>
    <row r="6112" x14ac:dyDescent="0.2">
      <c r="L6112" s="24">
        <v>6107</v>
      </c>
      <c r="M6112" s="28">
        <v>0.673844942</v>
      </c>
      <c r="O6112" s="24">
        <v>6107</v>
      </c>
      <c r="P6112" s="24">
        <f>'ROTH 1.0'!O6112*'קובץ טיוטה'!$D$10</f>
        <v>15183.15120560222</v>
      </c>
      <c r="Q6112" s="24">
        <f t="shared" si="953"/>
        <v>11583.15120560222</v>
      </c>
      <c r="R6112" s="24">
        <f t="shared" si="962"/>
        <v>45821.456055999995</v>
      </c>
      <c r="S6112" s="24">
        <f t="shared" si="955"/>
        <v>0</v>
      </c>
      <c r="T6112" s="24">
        <f t="shared" si="956"/>
        <v>34238.304850397777</v>
      </c>
      <c r="U6112" s="24" t="str">
        <f t="shared" si="957"/>
        <v>charge</v>
      </c>
      <c r="W6112" s="24">
        <f t="shared" si="960"/>
        <v>17760.838339108515</v>
      </c>
      <c r="X6112" s="24">
        <f t="shared" si="958"/>
        <v>78000</v>
      </c>
      <c r="Y6112" s="24">
        <f t="shared" si="961"/>
        <v>0</v>
      </c>
      <c r="AA6112" s="24">
        <f t="shared" si="959"/>
        <v>0</v>
      </c>
      <c r="AC6112" s="24">
        <f t="shared" si="954"/>
        <v>16477.466511289262</v>
      </c>
    </row>
    <row r="6113" x14ac:dyDescent="0.2">
      <c r="L6113" s="25">
        <v>6108</v>
      </c>
      <c r="M6113" s="29">
        <v>0.70710955399999997</v>
      </c>
      <c r="O6113" s="25">
        <v>6108</v>
      </c>
      <c r="P6113" s="24">
        <f>'ROTH 1.0'!O6113*'קובץ טיוטה'!$D$10</f>
        <v>15775.583157752384</v>
      </c>
      <c r="Q6113" s="25">
        <f t="shared" si="953"/>
        <v>12175.583157752384</v>
      </c>
      <c r="R6113" s="24">
        <f t="shared" si="962"/>
        <v>48083.449671999995</v>
      </c>
      <c r="S6113" s="25">
        <f t="shared" si="955"/>
        <v>0</v>
      </c>
      <c r="T6113" s="25">
        <f t="shared" si="956"/>
        <v>35907.866514247609</v>
      </c>
      <c r="U6113" s="25" t="str">
        <f t="shared" si="957"/>
        <v>charge</v>
      </c>
      <c r="W6113" s="25">
        <f t="shared" si="960"/>
        <v>0</v>
      </c>
      <c r="X6113" s="25">
        <f t="shared" si="958"/>
        <v>78000</v>
      </c>
      <c r="Y6113" s="25">
        <f t="shared" si="961"/>
        <v>0</v>
      </c>
      <c r="AA6113" s="25">
        <f t="shared" si="959"/>
        <v>0</v>
      </c>
      <c r="AC6113" s="25">
        <f t="shared" si="954"/>
        <v>35907.866514247609</v>
      </c>
    </row>
    <row r="6114" x14ac:dyDescent="0.2">
      <c r="L6114" s="24">
        <v>6109</v>
      </c>
      <c r="M6114" s="28">
        <v>0.71913495700000007</v>
      </c>
      <c r="O6114" s="24">
        <v>6109</v>
      </c>
      <c r="P6114" s="24">
        <f>'ROTH 1.0'!O6114*'קובץ טיוטה'!$D$10</f>
        <v>15722.475176678294</v>
      </c>
      <c r="Q6114" s="24">
        <f t="shared" si="953"/>
        <v>12122.475176678294</v>
      </c>
      <c r="R6114" s="24">
        <f t="shared" si="962"/>
        <v>48901.177076</v>
      </c>
      <c r="S6114" s="24">
        <f t="shared" si="955"/>
        <v>0</v>
      </c>
      <c r="T6114" s="24">
        <f t="shared" si="956"/>
        <v>36778.701899321706</v>
      </c>
      <c r="U6114" s="24" t="str">
        <f t="shared" si="957"/>
        <v>charge</v>
      </c>
      <c r="W6114" s="24">
        <f t="shared" si="960"/>
        <v>0</v>
      </c>
      <c r="X6114" s="24">
        <f t="shared" si="958"/>
        <v>78000</v>
      </c>
      <c r="Y6114" s="24">
        <f t="shared" si="961"/>
        <v>0</v>
      </c>
      <c r="AA6114" s="24">
        <f t="shared" si="959"/>
        <v>0</v>
      </c>
      <c r="AC6114" s="24">
        <f t="shared" si="954"/>
        <v>36778.701899321706</v>
      </c>
    </row>
    <row r="6115" x14ac:dyDescent="0.2">
      <c r="L6115" s="25">
        <v>6110</v>
      </c>
      <c r="M6115" s="29">
        <v>0.71363717000000004</v>
      </c>
      <c r="O6115" s="25">
        <v>6110</v>
      </c>
      <c r="P6115" s="24">
        <f>'ROTH 1.0'!O6115*'קובץ טיוטה'!$D$10</f>
        <v>16138.800876174375</v>
      </c>
      <c r="Q6115" s="25">
        <f t="shared" si="953"/>
        <v>12538.800876174375</v>
      </c>
      <c r="R6115" s="24">
        <f t="shared" si="962"/>
        <v>48527.327560000005</v>
      </c>
      <c r="S6115" s="25">
        <f t="shared" si="955"/>
        <v>0</v>
      </c>
      <c r="T6115" s="25">
        <f t="shared" si="956"/>
        <v>35988.526683825628</v>
      </c>
      <c r="U6115" s="25" t="str">
        <f t="shared" si="957"/>
        <v>charge</v>
      </c>
      <c r="W6115" s="25">
        <f t="shared" si="960"/>
        <v>0</v>
      </c>
      <c r="X6115" s="25">
        <f t="shared" si="958"/>
        <v>78000</v>
      </c>
      <c r="Y6115" s="25">
        <f t="shared" si="961"/>
        <v>0</v>
      </c>
      <c r="AA6115" s="25">
        <f t="shared" si="959"/>
        <v>0</v>
      </c>
      <c r="AC6115" s="25">
        <f t="shared" si="954"/>
        <v>35988.526683825628</v>
      </c>
    </row>
    <row r="6116" x14ac:dyDescent="0.2">
      <c r="L6116" s="24">
        <v>6111</v>
      </c>
      <c r="M6116" s="28">
        <v>0.67744206900000004</v>
      </c>
      <c r="O6116" s="24">
        <v>6111</v>
      </c>
      <c r="P6116" s="24">
        <f>'ROTH 1.0'!O6116*'קובץ טיוטה'!$D$10</f>
        <v>16421.787691536694</v>
      </c>
      <c r="Q6116" s="24">
        <f t="shared" si="953"/>
        <v>12821.787691536694</v>
      </c>
      <c r="R6116" s="24">
        <f t="shared" si="962"/>
        <v>46066.060691999999</v>
      </c>
      <c r="S6116" s="24">
        <f t="shared" si="955"/>
        <v>0</v>
      </c>
      <c r="T6116" s="24">
        <f t="shared" si="956"/>
        <v>33244.273000463305</v>
      </c>
      <c r="U6116" s="24" t="str">
        <f t="shared" si="957"/>
        <v>charge</v>
      </c>
      <c r="W6116" s="24">
        <f t="shared" si="960"/>
        <v>0</v>
      </c>
      <c r="X6116" s="24">
        <f t="shared" si="958"/>
        <v>78000</v>
      </c>
      <c r="Y6116" s="24">
        <f t="shared" si="961"/>
        <v>0</v>
      </c>
      <c r="AA6116" s="24">
        <f t="shared" si="959"/>
        <v>0</v>
      </c>
      <c r="AC6116" s="24">
        <f t="shared" si="954"/>
        <v>33244.273000463305</v>
      </c>
    </row>
    <row r="6117" x14ac:dyDescent="0.2">
      <c r="L6117" s="25">
        <v>6112</v>
      </c>
      <c r="M6117" s="29">
        <v>0.59736514099999993</v>
      </c>
      <c r="O6117" s="25">
        <v>6112</v>
      </c>
      <c r="P6117" s="24">
        <f>'ROTH 1.0'!O6117*'קובץ טיוטה'!$D$10</f>
        <v>16241.449444406253</v>
      </c>
      <c r="Q6117" s="25">
        <f t="shared" si="953"/>
        <v>12641.449444406253</v>
      </c>
      <c r="R6117" s="24">
        <f t="shared" si="962"/>
        <v>40620.829587999993</v>
      </c>
      <c r="S6117" s="25">
        <f t="shared" si="955"/>
        <v>0</v>
      </c>
      <c r="T6117" s="25">
        <f t="shared" si="956"/>
        <v>27979.380143593742</v>
      </c>
      <c r="U6117" s="25" t="str">
        <f t="shared" si="957"/>
        <v>charge</v>
      </c>
      <c r="W6117" s="25">
        <f t="shared" si="960"/>
        <v>0</v>
      </c>
      <c r="X6117" s="25">
        <f t="shared" si="958"/>
        <v>78000</v>
      </c>
      <c r="Y6117" s="25">
        <f t="shared" si="961"/>
        <v>0</v>
      </c>
      <c r="AA6117" s="25">
        <f t="shared" si="959"/>
        <v>0</v>
      </c>
      <c r="AC6117" s="25">
        <f t="shared" si="954"/>
        <v>27979.380143593742</v>
      </c>
    </row>
    <row r="6118" x14ac:dyDescent="0.2">
      <c r="L6118" s="24">
        <v>6113</v>
      </c>
      <c r="M6118" s="28">
        <v>0.41232331800000005</v>
      </c>
      <c r="O6118" s="24">
        <v>6113</v>
      </c>
      <c r="P6118" s="24">
        <f>'ROTH 1.0'!O6118*'קובץ טיוטה'!$D$10</f>
        <v>15738.579038263346</v>
      </c>
      <c r="Q6118" s="24">
        <f t="shared" si="953"/>
        <v>12138.579038263346</v>
      </c>
      <c r="R6118" s="24">
        <f t="shared" si="962"/>
        <v>28037.985624000001</v>
      </c>
      <c r="S6118" s="24">
        <f t="shared" si="955"/>
        <v>0</v>
      </c>
      <c r="T6118" s="24">
        <f t="shared" si="956"/>
        <v>15899.406585736655</v>
      </c>
      <c r="U6118" s="24" t="str">
        <f t="shared" si="957"/>
        <v>charge</v>
      </c>
      <c r="W6118" s="24">
        <f t="shared" si="960"/>
        <v>0</v>
      </c>
      <c r="X6118" s="24">
        <f t="shared" si="958"/>
        <v>78000</v>
      </c>
      <c r="Y6118" s="24">
        <f t="shared" si="961"/>
        <v>0</v>
      </c>
      <c r="AA6118" s="24">
        <f t="shared" si="959"/>
        <v>0</v>
      </c>
      <c r="AC6118" s="24">
        <f t="shared" si="954"/>
        <v>15899.406585736655</v>
      </c>
    </row>
    <row r="6119" x14ac:dyDescent="0.2">
      <c r="L6119" s="25">
        <v>6114</v>
      </c>
      <c r="M6119" s="29">
        <v>0.15632417900000001</v>
      </c>
      <c r="O6119" s="25">
        <v>6114</v>
      </c>
      <c r="P6119" s="24">
        <f>'ROTH 1.0'!O6119*'קובץ טיוטה'!$D$10</f>
        <v>15133.632454390696</v>
      </c>
      <c r="Q6119" s="25">
        <f t="shared" si="953"/>
        <v>11533.632454390696</v>
      </c>
      <c r="R6119" s="24">
        <f t="shared" si="962"/>
        <v>10630.044172</v>
      </c>
      <c r="S6119" s="25">
        <f t="shared" si="955"/>
        <v>903.58828239069589</v>
      </c>
      <c r="T6119" s="25">
        <f t="shared" si="956"/>
        <v>0</v>
      </c>
      <c r="U6119" s="25" t="str">
        <f t="shared" si="957"/>
        <v>drain</v>
      </c>
      <c r="W6119" s="25">
        <f t="shared" si="960"/>
        <v>0</v>
      </c>
      <c r="X6119" s="25">
        <f t="shared" si="958"/>
        <v>77096.411717609299</v>
      </c>
      <c r="Y6119" s="25">
        <f t="shared" si="961"/>
        <v>903.58828239070135</v>
      </c>
      <c r="AA6119" s="25">
        <f t="shared" si="959"/>
        <v>-5.4569682106375694E-12</v>
      </c>
      <c r="AC6119" s="25">
        <f t="shared" si="954"/>
        <v>0</v>
      </c>
    </row>
    <row r="6120" x14ac:dyDescent="0.2">
      <c r="L6120" s="24">
        <v>6115</v>
      </c>
      <c r="M6120" s="28">
        <v>0</v>
      </c>
      <c r="O6120" s="24">
        <v>6115</v>
      </c>
      <c r="P6120" s="24">
        <f>'ROTH 1.0'!O6120*'קובץ טיוטה'!$D$10</f>
        <v>14835.074131225199</v>
      </c>
      <c r="Q6120" s="24">
        <f t="shared" si="953"/>
        <v>11235.074131225199</v>
      </c>
      <c r="R6120" s="24">
        <f t="shared" si="962"/>
        <v>0</v>
      </c>
      <c r="S6120" s="24">
        <f t="shared" si="955"/>
        <v>11235.074131225199</v>
      </c>
      <c r="T6120" s="24">
        <f t="shared" si="956"/>
        <v>0</v>
      </c>
      <c r="U6120" s="24" t="str">
        <f t="shared" si="957"/>
        <v>drain</v>
      </c>
      <c r="W6120" s="24">
        <f t="shared" si="960"/>
        <v>0</v>
      </c>
      <c r="X6120" s="24">
        <f t="shared" si="958"/>
        <v>65861.337586384092</v>
      </c>
      <c r="Y6120" s="24">
        <f t="shared" si="961"/>
        <v>11235.074131225207</v>
      </c>
      <c r="AA6120" s="24">
        <f t="shared" si="959"/>
        <v>0</v>
      </c>
      <c r="AC6120" s="24">
        <f t="shared" si="954"/>
        <v>0</v>
      </c>
    </row>
    <row r="6121" x14ac:dyDescent="0.2">
      <c r="L6121" s="25">
        <v>6116</v>
      </c>
      <c r="M6121" s="29">
        <v>0</v>
      </c>
      <c r="O6121" s="25">
        <v>6116</v>
      </c>
      <c r="P6121" s="24">
        <f>'ROTH 1.0'!O6121*'קובץ טיוטה'!$D$10</f>
        <v>14861.412572932044</v>
      </c>
      <c r="Q6121" s="25">
        <f t="shared" si="953"/>
        <v>11261.412572932044</v>
      </c>
      <c r="R6121" s="24">
        <f t="shared" si="962"/>
        <v>0</v>
      </c>
      <c r="S6121" s="25">
        <f t="shared" si="955"/>
        <v>11261.412572932044</v>
      </c>
      <c r="T6121" s="25">
        <f t="shared" si="956"/>
        <v>0</v>
      </c>
      <c r="U6121" s="25" t="str">
        <f t="shared" si="957"/>
        <v>drain</v>
      </c>
      <c r="W6121" s="25">
        <f t="shared" si="960"/>
        <v>0</v>
      </c>
      <c r="X6121" s="25">
        <f t="shared" si="958"/>
        <v>54599.925013452048</v>
      </c>
      <c r="Y6121" s="25">
        <f t="shared" si="961"/>
        <v>11261.412572932044</v>
      </c>
      <c r="AA6121" s="25">
        <f t="shared" si="959"/>
        <v>0</v>
      </c>
      <c r="AC6121" s="25">
        <f t="shared" si="954"/>
        <v>0</v>
      </c>
    </row>
    <row r="6122" x14ac:dyDescent="0.2">
      <c r="L6122" s="24">
        <v>6117</v>
      </c>
      <c r="M6122" s="28">
        <v>0</v>
      </c>
      <c r="O6122" s="24">
        <v>6117</v>
      </c>
      <c r="P6122" s="24">
        <f>'ROTH 1.0'!O6122*'קובץ טיוטה'!$D$10</f>
        <v>14514.945663267667</v>
      </c>
      <c r="Q6122" s="24">
        <f t="shared" si="953"/>
        <v>10914.945663267667</v>
      </c>
      <c r="R6122" s="24">
        <f t="shared" si="962"/>
        <v>0</v>
      </c>
      <c r="S6122" s="24">
        <f t="shared" si="955"/>
        <v>10914.945663267667</v>
      </c>
      <c r="T6122" s="24">
        <f t="shared" si="956"/>
        <v>0</v>
      </c>
      <c r="U6122" s="24" t="str">
        <f t="shared" si="957"/>
        <v>drain</v>
      </c>
      <c r="W6122" s="24">
        <f t="shared" si="960"/>
        <v>0</v>
      </c>
      <c r="X6122" s="24">
        <f t="shared" si="958"/>
        <v>43684.979350184381</v>
      </c>
      <c r="Y6122" s="24">
        <f t="shared" si="961"/>
        <v>10914.945663267667</v>
      </c>
      <c r="AA6122" s="24">
        <f t="shared" si="959"/>
        <v>0</v>
      </c>
      <c r="AC6122" s="24">
        <f t="shared" si="954"/>
        <v>0</v>
      </c>
    </row>
    <row r="6123" x14ac:dyDescent="0.2">
      <c r="L6123" s="25">
        <v>6118</v>
      </c>
      <c r="M6123" s="29">
        <v>0</v>
      </c>
      <c r="O6123" s="25">
        <v>6118</v>
      </c>
      <c r="P6123" s="24">
        <f>'ROTH 1.0'!O6123*'קובץ טיוטה'!$D$10</f>
        <v>13878.894501946595</v>
      </c>
      <c r="Q6123" s="25">
        <f t="shared" si="953"/>
        <v>10278.894501946595</v>
      </c>
      <c r="R6123" s="24">
        <f t="shared" si="962"/>
        <v>0</v>
      </c>
      <c r="S6123" s="25">
        <f t="shared" si="955"/>
        <v>10278.894501946595</v>
      </c>
      <c r="T6123" s="25">
        <f t="shared" si="956"/>
        <v>0</v>
      </c>
      <c r="U6123" s="25" t="str">
        <f t="shared" si="957"/>
        <v>drain</v>
      </c>
      <c r="W6123" s="25">
        <f t="shared" si="960"/>
        <v>0</v>
      </c>
      <c r="X6123" s="25">
        <f t="shared" si="958"/>
        <v>33406.084848237784</v>
      </c>
      <c r="Y6123" s="25">
        <f t="shared" si="961"/>
        <v>10278.894501946597</v>
      </c>
      <c r="AA6123" s="25">
        <f t="shared" si="959"/>
        <v>0</v>
      </c>
      <c r="AC6123" s="25">
        <f t="shared" si="954"/>
        <v>0</v>
      </c>
    </row>
    <row r="6124" x14ac:dyDescent="0.2">
      <c r="L6124" s="24">
        <v>6119</v>
      </c>
      <c r="M6124" s="28">
        <v>0</v>
      </c>
      <c r="O6124" s="24">
        <v>6119</v>
      </c>
      <c r="P6124" s="24">
        <f>'ROTH 1.0'!O6124*'קובץ טיוטה'!$D$10</f>
        <v>13152.881330533115</v>
      </c>
      <c r="Q6124" s="24">
        <f t="shared" si="953"/>
        <v>9552.881330533115</v>
      </c>
      <c r="R6124" s="24">
        <f t="shared" si="962"/>
        <v>0</v>
      </c>
      <c r="S6124" s="24">
        <f t="shared" si="955"/>
        <v>9552.881330533115</v>
      </c>
      <c r="T6124" s="24">
        <f t="shared" si="956"/>
        <v>0</v>
      </c>
      <c r="U6124" s="24" t="str">
        <f t="shared" si="957"/>
        <v>drain</v>
      </c>
      <c r="W6124" s="24">
        <f t="shared" si="960"/>
        <v>0</v>
      </c>
      <c r="X6124" s="24">
        <f t="shared" si="958"/>
        <v>23853.203517704671</v>
      </c>
      <c r="Y6124" s="24">
        <f t="shared" si="961"/>
        <v>9552.8813305331132</v>
      </c>
      <c r="AA6124" s="24">
        <f t="shared" si="959"/>
        <v>0</v>
      </c>
      <c r="AC6124" s="24">
        <f t="shared" si="954"/>
        <v>0</v>
      </c>
    </row>
    <row r="6125" x14ac:dyDescent="0.2">
      <c r="L6125" s="25">
        <v>6120</v>
      </c>
      <c r="M6125" s="29">
        <v>0</v>
      </c>
      <c r="O6125" s="25">
        <v>6120</v>
      </c>
      <c r="P6125" s="24">
        <f>'ROTH 1.0'!O6125*'קובץ טיוטה'!$D$10</f>
        <v>12206.015985580887</v>
      </c>
      <c r="Q6125" s="25">
        <f t="shared" si="953"/>
        <v>8606.015985580887</v>
      </c>
      <c r="R6125" s="24">
        <f t="shared" si="962"/>
        <v>0</v>
      </c>
      <c r="S6125" s="25">
        <f t="shared" si="955"/>
        <v>8606.015985580887</v>
      </c>
      <c r="T6125" s="25">
        <f t="shared" si="956"/>
        <v>0</v>
      </c>
      <c r="U6125" s="25" t="str">
        <f t="shared" si="957"/>
        <v>drain</v>
      </c>
      <c r="W6125" s="25">
        <f t="shared" si="960"/>
        <v>0</v>
      </c>
      <c r="X6125" s="25">
        <f t="shared" si="958"/>
        <v>15247.187532123784</v>
      </c>
      <c r="Y6125" s="25">
        <f t="shared" si="961"/>
        <v>8606.015985580887</v>
      </c>
      <c r="AA6125" s="25">
        <f t="shared" si="959"/>
        <v>0</v>
      </c>
      <c r="AC6125" s="25">
        <f t="shared" si="954"/>
        <v>0</v>
      </c>
    </row>
    <row r="6126" x14ac:dyDescent="0.2">
      <c r="L6126" s="24">
        <v>6121</v>
      </c>
      <c r="M6126" s="28">
        <v>0</v>
      </c>
      <c r="O6126" s="24">
        <v>6121</v>
      </c>
      <c r="P6126" s="24">
        <f>'ROTH 1.0'!O6126*'קובץ טיוטה'!$D$10</f>
        <v>11673.363265971966</v>
      </c>
      <c r="Q6126" s="24">
        <f t="shared" si="953"/>
        <v>8073.363265971966</v>
      </c>
      <c r="R6126" s="24">
        <f t="shared" si="962"/>
        <v>0</v>
      </c>
      <c r="S6126" s="24">
        <f t="shared" si="955"/>
        <v>8073.363265971966</v>
      </c>
      <c r="T6126" s="24">
        <f t="shared" si="956"/>
        <v>0</v>
      </c>
      <c r="U6126" s="24" t="str">
        <f t="shared" si="957"/>
        <v>drain</v>
      </c>
      <c r="W6126" s="24">
        <f t="shared" si="960"/>
        <v>0</v>
      </c>
      <c r="X6126" s="24">
        <f t="shared" si="958"/>
        <v>7173.8242661518179</v>
      </c>
      <c r="Y6126" s="24">
        <f t="shared" si="961"/>
        <v>8073.363265971966</v>
      </c>
      <c r="AA6126" s="24">
        <f t="shared" si="959"/>
        <v>0</v>
      </c>
      <c r="AC6126" s="24">
        <f t="shared" si="954"/>
        <v>0</v>
      </c>
    </row>
    <row r="6127" x14ac:dyDescent="0.2">
      <c r="L6127" s="25">
        <v>6122</v>
      </c>
      <c r="M6127" s="29">
        <v>0</v>
      </c>
      <c r="O6127" s="25">
        <v>6122</v>
      </c>
      <c r="P6127" s="24">
        <f>'ROTH 1.0'!O6127*'קובץ טיוטה'!$D$10</f>
        <v>11369.075986743337</v>
      </c>
      <c r="Q6127" s="25">
        <f t="shared" si="953"/>
        <v>7769.0759867433371</v>
      </c>
      <c r="R6127" s="24">
        <f t="shared" si="962"/>
        <v>0</v>
      </c>
      <c r="S6127" s="25">
        <f t="shared" si="955"/>
        <v>7769.0759867433371</v>
      </c>
      <c r="T6127" s="25">
        <f t="shared" si="956"/>
        <v>0</v>
      </c>
      <c r="U6127" s="25" t="str">
        <f t="shared" si="957"/>
        <v>drain</v>
      </c>
      <c r="W6127" s="25">
        <f t="shared" si="960"/>
        <v>0</v>
      </c>
      <c r="X6127" s="25">
        <f t="shared" si="958"/>
        <v>0</v>
      </c>
      <c r="Y6127" s="25">
        <f t="shared" si="961"/>
        <v>7173.8242661518179</v>
      </c>
      <c r="AA6127" s="25">
        <f t="shared" si="959"/>
        <v>595.25172059151919</v>
      </c>
      <c r="AC6127" s="25">
        <f t="shared" si="954"/>
        <v>0</v>
      </c>
    </row>
    <row r="6128" x14ac:dyDescent="0.2">
      <c r="L6128" s="24">
        <v>6123</v>
      </c>
      <c r="M6128" s="28">
        <v>0</v>
      </c>
      <c r="O6128" s="24">
        <v>6123</v>
      </c>
      <c r="P6128" s="24">
        <f>'ROTH 1.0'!O6128*'קובץ טיוטה'!$D$10</f>
        <v>11032.063106548087</v>
      </c>
      <c r="Q6128" s="24">
        <f t="shared" si="953"/>
        <v>7432.0631065480866</v>
      </c>
      <c r="R6128" s="24">
        <f t="shared" si="962"/>
        <v>0</v>
      </c>
      <c r="S6128" s="24">
        <f t="shared" si="955"/>
        <v>7432.0631065480866</v>
      </c>
      <c r="T6128" s="24">
        <f t="shared" si="956"/>
        <v>0</v>
      </c>
      <c r="U6128" s="24" t="str">
        <f t="shared" si="957"/>
        <v>drain</v>
      </c>
      <c r="W6128" s="24">
        <f t="shared" si="960"/>
        <v>0</v>
      </c>
      <c r="X6128" s="24">
        <f t="shared" si="958"/>
        <v>0</v>
      </c>
      <c r="Y6128" s="24">
        <f t="shared" si="961"/>
        <v>0</v>
      </c>
      <c r="AA6128" s="24">
        <f t="shared" si="959"/>
        <v>7432.0631065480866</v>
      </c>
      <c r="AC6128" s="24">
        <f t="shared" si="954"/>
        <v>0</v>
      </c>
    </row>
    <row r="6129" x14ac:dyDescent="0.2">
      <c r="L6129" s="25">
        <v>6124</v>
      </c>
      <c r="M6129" s="29">
        <v>0</v>
      </c>
      <c r="O6129" s="25">
        <v>6124</v>
      </c>
      <c r="P6129" s="24">
        <f>'ROTH 1.0'!O6129*'קובץ טיוטה'!$D$10</f>
        <v>10883.061856065024</v>
      </c>
      <c r="Q6129" s="25">
        <f t="shared" si="953"/>
        <v>7283.0618560650237</v>
      </c>
      <c r="R6129" s="24">
        <f t="shared" si="962"/>
        <v>0</v>
      </c>
      <c r="S6129" s="25">
        <f t="shared" si="955"/>
        <v>7283.0618560650237</v>
      </c>
      <c r="T6129" s="25">
        <f t="shared" si="956"/>
        <v>0</v>
      </c>
      <c r="U6129" s="25" t="str">
        <f t="shared" si="957"/>
        <v>drain</v>
      </c>
      <c r="W6129" s="25">
        <f t="shared" si="960"/>
        <v>0</v>
      </c>
      <c r="X6129" s="25">
        <f t="shared" si="958"/>
        <v>0</v>
      </c>
      <c r="Y6129" s="25">
        <f t="shared" si="961"/>
        <v>0</v>
      </c>
      <c r="AA6129" s="25">
        <f t="shared" si="959"/>
        <v>7283.0618560650237</v>
      </c>
      <c r="AC6129" s="25">
        <f t="shared" si="954"/>
        <v>0</v>
      </c>
    </row>
    <row r="6130" x14ac:dyDescent="0.2">
      <c r="L6130" s="24">
        <v>6125</v>
      </c>
      <c r="M6130" s="28">
        <v>0</v>
      </c>
      <c r="O6130" s="24">
        <v>6125</v>
      </c>
      <c r="P6130" s="24">
        <f>'ROTH 1.0'!O6130*'קובץ טיוטה'!$D$10</f>
        <v>10919.322514661613</v>
      </c>
      <c r="Q6130" s="24">
        <f t="shared" si="953"/>
        <v>7319.3225146616132</v>
      </c>
      <c r="R6130" s="24">
        <f t="shared" si="962"/>
        <v>0</v>
      </c>
      <c r="S6130" s="24">
        <f t="shared" si="955"/>
        <v>7319.3225146616132</v>
      </c>
      <c r="T6130" s="24">
        <f t="shared" si="956"/>
        <v>0</v>
      </c>
      <c r="U6130" s="24" t="str">
        <f t="shared" si="957"/>
        <v>drain</v>
      </c>
      <c r="W6130" s="24">
        <f t="shared" si="960"/>
        <v>0</v>
      </c>
      <c r="X6130" s="24">
        <f t="shared" si="958"/>
        <v>0</v>
      </c>
      <c r="Y6130" s="24">
        <f t="shared" si="961"/>
        <v>0</v>
      </c>
      <c r="AA6130" s="24">
        <f t="shared" si="959"/>
        <v>7319.3225146616132</v>
      </c>
      <c r="AC6130" s="24">
        <f t="shared" si="954"/>
        <v>0</v>
      </c>
    </row>
    <row r="6131" x14ac:dyDescent="0.2">
      <c r="L6131" s="25">
        <v>6126</v>
      </c>
      <c r="M6131" s="29">
        <v>0</v>
      </c>
      <c r="O6131" s="25">
        <v>6126</v>
      </c>
      <c r="P6131" s="24">
        <f>'ROTH 1.0'!O6131*'קובץ טיוטה'!$D$10</f>
        <v>11170.693090833607</v>
      </c>
      <c r="Q6131" s="25">
        <f t="shared" si="953"/>
        <v>7570.6930908336071</v>
      </c>
      <c r="R6131" s="24">
        <f t="shared" si="962"/>
        <v>0</v>
      </c>
      <c r="S6131" s="25">
        <f t="shared" si="955"/>
        <v>7570.6930908336071</v>
      </c>
      <c r="T6131" s="25">
        <f t="shared" si="956"/>
        <v>0</v>
      </c>
      <c r="U6131" s="25" t="str">
        <f t="shared" si="957"/>
        <v>drain</v>
      </c>
      <c r="W6131" s="25">
        <f t="shared" si="960"/>
        <v>0</v>
      </c>
      <c r="X6131" s="25">
        <f t="shared" si="958"/>
        <v>0</v>
      </c>
      <c r="Y6131" s="25">
        <f t="shared" si="961"/>
        <v>0</v>
      </c>
      <c r="AA6131" s="25">
        <f t="shared" si="959"/>
        <v>7570.6930908336071</v>
      </c>
      <c r="AC6131" s="25">
        <f t="shared" si="954"/>
        <v>0</v>
      </c>
    </row>
    <row r="6132" x14ac:dyDescent="0.2">
      <c r="L6132" s="24">
        <v>6127</v>
      </c>
      <c r="M6132" s="28">
        <v>9.9955390000000012E-3</v>
      </c>
      <c r="O6132" s="24">
        <v>6127</v>
      </c>
      <c r="P6132" s="24">
        <f>'ROTH 1.0'!O6132*'קובץ טיוטה'!$D$10</f>
        <v>11642.254164453741</v>
      </c>
      <c r="Q6132" s="24">
        <f t="shared" si="953"/>
        <v>8042.2541644537414</v>
      </c>
      <c r="R6132" s="24">
        <f t="shared" si="962"/>
        <v>679.69665200000009</v>
      </c>
      <c r="S6132" s="24">
        <f t="shared" si="955"/>
        <v>7362.5575124537409</v>
      </c>
      <c r="T6132" s="24">
        <f t="shared" si="956"/>
        <v>0</v>
      </c>
      <c r="U6132" s="24" t="str">
        <f t="shared" si="957"/>
        <v>drain</v>
      </c>
      <c r="W6132" s="24">
        <f t="shared" si="960"/>
        <v>0</v>
      </c>
      <c r="X6132" s="24">
        <f t="shared" si="958"/>
        <v>0</v>
      </c>
      <c r="Y6132" s="24">
        <f t="shared" si="961"/>
        <v>0</v>
      </c>
      <c r="AA6132" s="24">
        <f t="shared" si="959"/>
        <v>7362.5575124537409</v>
      </c>
      <c r="AC6132" s="24">
        <f t="shared" si="954"/>
        <v>0</v>
      </c>
    </row>
    <row r="6133" x14ac:dyDescent="0.2">
      <c r="L6133" s="25">
        <v>6128</v>
      </c>
      <c r="M6133" s="29">
        <v>0.27211953499999997</v>
      </c>
      <c r="O6133" s="25">
        <v>6128</v>
      </c>
      <c r="P6133" s="24">
        <f>'ROTH 1.0'!O6133*'קובץ טיוטה'!$D$10</f>
        <v>12436.972992725465</v>
      </c>
      <c r="Q6133" s="25">
        <f t="shared" si="953"/>
        <v>8836.9729927254648</v>
      </c>
      <c r="R6133" s="24">
        <f t="shared" si="962"/>
        <v>18504.128379999995</v>
      </c>
      <c r="S6133" s="25">
        <f t="shared" si="955"/>
        <v>0</v>
      </c>
      <c r="T6133" s="25">
        <f t="shared" si="956"/>
        <v>9667.1553872745299</v>
      </c>
      <c r="U6133" s="25" t="str">
        <f t="shared" si="957"/>
        <v>charge</v>
      </c>
      <c r="W6133" s="25">
        <f t="shared" si="960"/>
        <v>8700.4398485470774</v>
      </c>
      <c r="X6133" s="25">
        <f t="shared" si="958"/>
        <v>8700.4398485470774</v>
      </c>
      <c r="Y6133" s="25">
        <f t="shared" si="961"/>
        <v>0</v>
      </c>
      <c r="AA6133" s="25">
        <f t="shared" si="959"/>
        <v>0</v>
      </c>
      <c r="AC6133" s="25">
        <f t="shared" si="954"/>
        <v>966.71553872745244</v>
      </c>
    </row>
    <row r="6134" x14ac:dyDescent="0.2">
      <c r="L6134" s="24">
        <v>6129</v>
      </c>
      <c r="M6134" s="28">
        <v>0.49024188600000002</v>
      </c>
      <c r="O6134" s="24">
        <v>6129</v>
      </c>
      <c r="P6134" s="24">
        <f>'ROTH 1.0'!O6134*'קובץ טיוטה'!$D$10</f>
        <v>13556.79422395927</v>
      </c>
      <c r="Q6134" s="24">
        <f t="shared" si="953"/>
        <v>9956.7942239592703</v>
      </c>
      <c r="R6134" s="24">
        <f t="shared" si="962"/>
        <v>33336.448248000001</v>
      </c>
      <c r="S6134" s="24">
        <f t="shared" si="955"/>
        <v>0</v>
      </c>
      <c r="T6134" s="24">
        <f t="shared" si="956"/>
        <v>23379.65402404073</v>
      </c>
      <c r="U6134" s="24" t="str">
        <f t="shared" si="957"/>
        <v>charge</v>
      </c>
      <c r="W6134" s="24">
        <f t="shared" si="960"/>
        <v>21041.688621636658</v>
      </c>
      <c r="X6134" s="24">
        <f t="shared" si="958"/>
        <v>29742.128470183736</v>
      </c>
      <c r="Y6134" s="24">
        <f t="shared" si="961"/>
        <v>0</v>
      </c>
      <c r="AA6134" s="24">
        <f t="shared" si="959"/>
        <v>0</v>
      </c>
      <c r="AC6134" s="24">
        <f t="shared" si="954"/>
        <v>2337.9654024040719</v>
      </c>
    </row>
    <row r="6135" x14ac:dyDescent="0.2">
      <c r="L6135" s="25">
        <v>6130</v>
      </c>
      <c r="M6135" s="29">
        <v>0.63022249299999999</v>
      </c>
      <c r="O6135" s="25">
        <v>6130</v>
      </c>
      <c r="P6135" s="24">
        <f>'ROTH 1.0'!O6135*'קובץ טיוטה'!$D$10</f>
        <v>14302.669173899561</v>
      </c>
      <c r="Q6135" s="25">
        <f t="shared" si="953"/>
        <v>10702.669173899561</v>
      </c>
      <c r="R6135" s="24">
        <f t="shared" si="962"/>
        <v>42855.129524000004</v>
      </c>
      <c r="S6135" s="25">
        <f t="shared" si="955"/>
        <v>0</v>
      </c>
      <c r="T6135" s="25">
        <f t="shared" si="956"/>
        <v>32152.460350100442</v>
      </c>
      <c r="U6135" s="25" t="str">
        <f t="shared" si="957"/>
        <v>charge</v>
      </c>
      <c r="W6135" s="25">
        <f t="shared" si="960"/>
        <v>28937.214315090394</v>
      </c>
      <c r="X6135" s="25">
        <f t="shared" si="958"/>
        <v>58679.34278527413</v>
      </c>
      <c r="Y6135" s="25">
        <f t="shared" si="961"/>
        <v>0</v>
      </c>
      <c r="AA6135" s="25">
        <f t="shared" si="959"/>
        <v>0</v>
      </c>
      <c r="AC6135" s="25">
        <f t="shared" si="954"/>
        <v>3215.2460350100482</v>
      </c>
    </row>
    <row r="6136" x14ac:dyDescent="0.2">
      <c r="L6136" s="24">
        <v>6131</v>
      </c>
      <c r="M6136" s="28">
        <v>0.66411419400000005</v>
      </c>
      <c r="O6136" s="24">
        <v>6131</v>
      </c>
      <c r="P6136" s="24">
        <f>'ROTH 1.0'!O6136*'קובץ טיוטה'!$D$10</f>
        <v>14823.18422112269</v>
      </c>
      <c r="Q6136" s="24">
        <f t="shared" si="953"/>
        <v>11223.18422112269</v>
      </c>
      <c r="R6136" s="24">
        <f t="shared" si="962"/>
        <v>45159.765191999999</v>
      </c>
      <c r="S6136" s="24">
        <f t="shared" si="955"/>
        <v>0</v>
      </c>
      <c r="T6136" s="24">
        <f t="shared" si="956"/>
        <v>33936.580970877309</v>
      </c>
      <c r="U6136" s="24" t="str">
        <f t="shared" si="957"/>
        <v>charge</v>
      </c>
      <c r="W6136" s="24">
        <f t="shared" si="960"/>
        <v>19320.65721472587</v>
      </c>
      <c r="X6136" s="24">
        <f t="shared" si="958"/>
        <v>78000</v>
      </c>
      <c r="Y6136" s="24">
        <f t="shared" si="961"/>
        <v>0</v>
      </c>
      <c r="AA6136" s="24">
        <f t="shared" si="959"/>
        <v>0</v>
      </c>
      <c r="AC6136" s="24">
        <f t="shared" si="954"/>
        <v>14615.923756151438</v>
      </c>
    </row>
    <row r="6137" x14ac:dyDescent="0.2">
      <c r="L6137" s="25">
        <v>6132</v>
      </c>
      <c r="M6137" s="29">
        <v>0.68303305799999992</v>
      </c>
      <c r="O6137" s="25">
        <v>6132</v>
      </c>
      <c r="P6137" s="24">
        <f>'ROTH 1.0'!O6137*'קובץ טיוטה'!$D$10</f>
        <v>15256.098955560257</v>
      </c>
      <c r="Q6137" s="25">
        <f t="shared" si="953"/>
        <v>11656.098955560257</v>
      </c>
      <c r="R6137" s="24">
        <f t="shared" si="962"/>
        <v>46446.247943999988</v>
      </c>
      <c r="S6137" s="25">
        <f t="shared" si="955"/>
        <v>0</v>
      </c>
      <c r="T6137" s="25">
        <f t="shared" si="956"/>
        <v>34790.148988439731</v>
      </c>
      <c r="U6137" s="25" t="str">
        <f t="shared" si="957"/>
        <v>charge</v>
      </c>
      <c r="W6137" s="25">
        <f t="shared" si="960"/>
        <v>0</v>
      </c>
      <c r="X6137" s="25">
        <f t="shared" si="958"/>
        <v>78000</v>
      </c>
      <c r="Y6137" s="25">
        <f t="shared" si="961"/>
        <v>0</v>
      </c>
      <c r="AA6137" s="25">
        <f t="shared" si="959"/>
        <v>0</v>
      </c>
      <c r="AC6137" s="25">
        <f t="shared" si="954"/>
        <v>34790.148988439731</v>
      </c>
    </row>
    <row r="6138" x14ac:dyDescent="0.2">
      <c r="L6138" s="24">
        <v>6133</v>
      </c>
      <c r="M6138" s="28">
        <v>0.69516239899999999</v>
      </c>
      <c r="O6138" s="24">
        <v>6133</v>
      </c>
      <c r="P6138" s="24">
        <f>'ROTH 1.0'!O6138*'קובץ טיוטה'!$D$10</f>
        <v>15781.835972380428</v>
      </c>
      <c r="Q6138" s="24">
        <f t="shared" si="953"/>
        <v>12181.835972380428</v>
      </c>
      <c r="R6138" s="24">
        <f t="shared" si="962"/>
        <v>47271.043131999999</v>
      </c>
      <c r="S6138" s="24">
        <f t="shared" si="955"/>
        <v>0</v>
      </c>
      <c r="T6138" s="24">
        <f t="shared" si="956"/>
        <v>35089.207159619575</v>
      </c>
      <c r="U6138" s="24" t="str">
        <f t="shared" si="957"/>
        <v>charge</v>
      </c>
      <c r="W6138" s="24">
        <f t="shared" si="960"/>
        <v>0</v>
      </c>
      <c r="X6138" s="24">
        <f t="shared" si="958"/>
        <v>78000</v>
      </c>
      <c r="Y6138" s="24">
        <f t="shared" si="961"/>
        <v>0</v>
      </c>
      <c r="AA6138" s="24">
        <f t="shared" si="959"/>
        <v>0</v>
      </c>
      <c r="AC6138" s="24">
        <f t="shared" si="954"/>
        <v>35089.207159619575</v>
      </c>
    </row>
    <row r="6139" x14ac:dyDescent="0.2">
      <c r="L6139" s="25">
        <v>6134</v>
      </c>
      <c r="M6139" s="29">
        <v>0.65982174300000007</v>
      </c>
      <c r="O6139" s="25">
        <v>6134</v>
      </c>
      <c r="P6139" s="24">
        <f>'ROTH 1.0'!O6139*'קובץ טיוטה'!$D$10</f>
        <v>16525.669934678954</v>
      </c>
      <c r="Q6139" s="25">
        <f t="shared" si="953"/>
        <v>12925.669934678954</v>
      </c>
      <c r="R6139" s="24">
        <f t="shared" si="962"/>
        <v>44867.878524</v>
      </c>
      <c r="S6139" s="25">
        <f t="shared" si="955"/>
        <v>0</v>
      </c>
      <c r="T6139" s="25">
        <f t="shared" si="956"/>
        <v>31942.208589321046</v>
      </c>
      <c r="U6139" s="25" t="str">
        <f t="shared" si="957"/>
        <v>charge</v>
      </c>
      <c r="W6139" s="25">
        <f t="shared" si="960"/>
        <v>0</v>
      </c>
      <c r="X6139" s="25">
        <f t="shared" si="958"/>
        <v>78000</v>
      </c>
      <c r="Y6139" s="25">
        <f t="shared" si="961"/>
        <v>0</v>
      </c>
      <c r="AA6139" s="25">
        <f t="shared" si="959"/>
        <v>0</v>
      </c>
      <c r="AC6139" s="25">
        <f t="shared" si="954"/>
        <v>31942.208589321046</v>
      </c>
    </row>
    <row r="6140" x14ac:dyDescent="0.2">
      <c r="L6140" s="24">
        <v>6135</v>
      </c>
      <c r="M6140" s="28">
        <v>0.59960005299999997</v>
      </c>
      <c r="O6140" s="24">
        <v>6135</v>
      </c>
      <c r="P6140" s="24">
        <f>'ROTH 1.0'!O6140*'קובץ טיוטה'!$D$10</f>
        <v>16873.803698505231</v>
      </c>
      <c r="Q6140" s="24">
        <f t="shared" si="953"/>
        <v>13273.803698505231</v>
      </c>
      <c r="R6140" s="24">
        <f t="shared" si="962"/>
        <v>40772.803603999993</v>
      </c>
      <c r="S6140" s="24">
        <f t="shared" si="955"/>
        <v>0</v>
      </c>
      <c r="T6140" s="24">
        <f t="shared" si="956"/>
        <v>27498.999905494762</v>
      </c>
      <c r="U6140" s="24" t="str">
        <f t="shared" si="957"/>
        <v>charge</v>
      </c>
      <c r="W6140" s="24">
        <f t="shared" si="960"/>
        <v>0</v>
      </c>
      <c r="X6140" s="24">
        <f t="shared" si="958"/>
        <v>78000</v>
      </c>
      <c r="Y6140" s="24">
        <f t="shared" si="961"/>
        <v>0</v>
      </c>
      <c r="AA6140" s="24">
        <f t="shared" si="959"/>
        <v>0</v>
      </c>
      <c r="AC6140" s="24">
        <f t="shared" si="954"/>
        <v>27498.999905494762</v>
      </c>
    </row>
    <row r="6141" x14ac:dyDescent="0.2">
      <c r="L6141" s="25">
        <v>6136</v>
      </c>
      <c r="M6141" s="29">
        <v>0.58214092799999995</v>
      </c>
      <c r="O6141" s="25">
        <v>6136</v>
      </c>
      <c r="P6141" s="24">
        <f>'ROTH 1.0'!O6141*'קובץ טיוטה'!$D$10</f>
        <v>16771.704999039066</v>
      </c>
      <c r="Q6141" s="25">
        <f t="shared" si="953"/>
        <v>13171.704999039066</v>
      </c>
      <c r="R6141" s="24">
        <f t="shared" si="962"/>
        <v>39585.583103999998</v>
      </c>
      <c r="S6141" s="25">
        <f t="shared" si="955"/>
        <v>0</v>
      </c>
      <c r="T6141" s="25">
        <f t="shared" si="956"/>
        <v>26413.878104960932</v>
      </c>
      <c r="U6141" s="25" t="str">
        <f t="shared" si="957"/>
        <v>charge</v>
      </c>
      <c r="W6141" s="25">
        <f t="shared" si="960"/>
        <v>0</v>
      </c>
      <c r="X6141" s="25">
        <f t="shared" si="958"/>
        <v>78000</v>
      </c>
      <c r="Y6141" s="25">
        <f t="shared" si="961"/>
        <v>0</v>
      </c>
      <c r="AA6141" s="25">
        <f t="shared" si="959"/>
        <v>0</v>
      </c>
      <c r="AC6141" s="25">
        <f t="shared" si="954"/>
        <v>26413.878104960932</v>
      </c>
    </row>
    <row r="6142" x14ac:dyDescent="0.2">
      <c r="L6142" s="24">
        <v>6137</v>
      </c>
      <c r="M6142" s="28">
        <v>0.41026664299999999</v>
      </c>
      <c r="O6142" s="24">
        <v>6137</v>
      </c>
      <c r="P6142" s="24">
        <f>'ROTH 1.0'!O6142*'קובץ טיוטה'!$D$10</f>
        <v>16473.114142708022</v>
      </c>
      <c r="Q6142" s="24">
        <f t="shared" si="953"/>
        <v>12873.114142708022</v>
      </c>
      <c r="R6142" s="24">
        <f t="shared" si="962"/>
        <v>27898.131723999999</v>
      </c>
      <c r="S6142" s="24">
        <f t="shared" si="955"/>
        <v>0</v>
      </c>
      <c r="T6142" s="24">
        <f t="shared" si="956"/>
        <v>15025.017581291977</v>
      </c>
      <c r="U6142" s="24" t="str">
        <f t="shared" si="957"/>
        <v>charge</v>
      </c>
      <c r="W6142" s="24">
        <f t="shared" si="960"/>
        <v>0</v>
      </c>
      <c r="X6142" s="24">
        <f t="shared" si="958"/>
        <v>78000</v>
      </c>
      <c r="Y6142" s="24">
        <f t="shared" si="961"/>
        <v>0</v>
      </c>
      <c r="AA6142" s="24">
        <f t="shared" si="959"/>
        <v>0</v>
      </c>
      <c r="AC6142" s="24">
        <f t="shared" si="954"/>
        <v>15025.017581291977</v>
      </c>
    </row>
    <row r="6143" x14ac:dyDescent="0.2">
      <c r="L6143" s="25">
        <v>6138</v>
      </c>
      <c r="M6143" s="29">
        <v>0.15508007399999998</v>
      </c>
      <c r="O6143" s="25">
        <v>6138</v>
      </c>
      <c r="P6143" s="24">
        <f>'ROTH 1.0'!O6143*'קובץ טיוטה'!$D$10</f>
        <v>15853.286991193789</v>
      </c>
      <c r="Q6143" s="25">
        <f t="shared" si="953"/>
        <v>12253.286991193789</v>
      </c>
      <c r="R6143" s="24">
        <f t="shared" si="962"/>
        <v>10545.445032</v>
      </c>
      <c r="S6143" s="25">
        <f t="shared" si="955"/>
        <v>1707.8419591937891</v>
      </c>
      <c r="T6143" s="25">
        <f t="shared" si="956"/>
        <v>0</v>
      </c>
      <c r="U6143" s="25" t="str">
        <f t="shared" si="957"/>
        <v>drain</v>
      </c>
      <c r="W6143" s="25">
        <f t="shared" si="960"/>
        <v>0</v>
      </c>
      <c r="X6143" s="25">
        <f t="shared" si="958"/>
        <v>76292.158040806215</v>
      </c>
      <c r="Y6143" s="25">
        <f t="shared" si="961"/>
        <v>1707.8419591937854</v>
      </c>
      <c r="AA6143" s="25">
        <f t="shared" si="959"/>
        <v>3.637978807091713E-12</v>
      </c>
      <c r="AC6143" s="25">
        <f t="shared" si="954"/>
        <v>0</v>
      </c>
    </row>
    <row r="6144" x14ac:dyDescent="0.2">
      <c r="L6144" s="24">
        <v>6139</v>
      </c>
      <c r="M6144" s="28">
        <v>0</v>
      </c>
      <c r="O6144" s="24">
        <v>6139</v>
      </c>
      <c r="P6144" s="24">
        <f>'ROTH 1.0'!O6144*'קובץ טיוטה'!$D$10</f>
        <v>15453.97766041192</v>
      </c>
      <c r="Q6144" s="24">
        <f t="shared" si="953"/>
        <v>11853.97766041192</v>
      </c>
      <c r="R6144" s="24">
        <f t="shared" si="962"/>
        <v>0</v>
      </c>
      <c r="S6144" s="24">
        <f t="shared" si="955"/>
        <v>11853.97766041192</v>
      </c>
      <c r="T6144" s="24">
        <f t="shared" si="956"/>
        <v>0</v>
      </c>
      <c r="U6144" s="24" t="str">
        <f t="shared" si="957"/>
        <v>drain</v>
      </c>
      <c r="W6144" s="24">
        <f t="shared" si="960"/>
        <v>0</v>
      </c>
      <c r="X6144" s="24">
        <f t="shared" si="958"/>
        <v>64438.180380394297</v>
      </c>
      <c r="Y6144" s="24">
        <f t="shared" si="961"/>
        <v>11853.977660411918</v>
      </c>
      <c r="AA6144" s="24">
        <f t="shared" si="959"/>
        <v>0</v>
      </c>
      <c r="AC6144" s="24">
        <f t="shared" si="954"/>
        <v>0</v>
      </c>
    </row>
    <row r="6145" x14ac:dyDescent="0.2">
      <c r="L6145" s="25">
        <v>6140</v>
      </c>
      <c r="M6145" s="29">
        <v>0</v>
      </c>
      <c r="O6145" s="25">
        <v>6140</v>
      </c>
      <c r="P6145" s="24">
        <f>'ROTH 1.0'!O6145*'קובץ טיוטה'!$D$10</f>
        <v>15458.724189198258</v>
      </c>
      <c r="Q6145" s="25">
        <f t="shared" si="953"/>
        <v>11858.724189198258</v>
      </c>
      <c r="R6145" s="24">
        <f t="shared" si="962"/>
        <v>0</v>
      </c>
      <c r="S6145" s="25">
        <f t="shared" si="955"/>
        <v>11858.724189198258</v>
      </c>
      <c r="T6145" s="25">
        <f t="shared" si="956"/>
        <v>0</v>
      </c>
      <c r="U6145" s="25" t="str">
        <f t="shared" si="957"/>
        <v>drain</v>
      </c>
      <c r="W6145" s="25">
        <f t="shared" si="960"/>
        <v>0</v>
      </c>
      <c r="X6145" s="25">
        <f t="shared" si="958"/>
        <v>52579.456191196041</v>
      </c>
      <c r="Y6145" s="25">
        <f t="shared" si="961"/>
        <v>11858.724189198256</v>
      </c>
      <c r="AA6145" s="25">
        <f t="shared" si="959"/>
        <v>0</v>
      </c>
      <c r="AC6145" s="25">
        <f t="shared" si="954"/>
        <v>0</v>
      </c>
    </row>
    <row r="6146" x14ac:dyDescent="0.2">
      <c r="L6146" s="24">
        <v>6141</v>
      </c>
      <c r="M6146" s="28">
        <v>0</v>
      </c>
      <c r="O6146" s="24">
        <v>6141</v>
      </c>
      <c r="P6146" s="24">
        <f>'ROTH 1.0'!O6146*'קובץ טיוטה'!$D$10</f>
        <v>15133.193123788269</v>
      </c>
      <c r="Q6146" s="24">
        <f t="shared" si="953"/>
        <v>11533.193123788269</v>
      </c>
      <c r="R6146" s="24">
        <f t="shared" si="962"/>
        <v>0</v>
      </c>
      <c r="S6146" s="24">
        <f t="shared" si="955"/>
        <v>11533.193123788269</v>
      </c>
      <c r="T6146" s="24">
        <f t="shared" si="956"/>
        <v>0</v>
      </c>
      <c r="U6146" s="24" t="str">
        <f t="shared" si="957"/>
        <v>drain</v>
      </c>
      <c r="W6146" s="24">
        <f t="shared" si="960"/>
        <v>0</v>
      </c>
      <c r="X6146" s="24">
        <f t="shared" si="958"/>
        <v>41046.263067407774</v>
      </c>
      <c r="Y6146" s="24">
        <f t="shared" si="961"/>
        <v>11533.193123788267</v>
      </c>
      <c r="AA6146" s="24">
        <f t="shared" si="959"/>
        <v>0</v>
      </c>
      <c r="AC6146" s="24">
        <f t="shared" si="954"/>
        <v>0</v>
      </c>
    </row>
    <row r="6147" x14ac:dyDescent="0.2">
      <c r="L6147" s="25">
        <v>6142</v>
      </c>
      <c r="M6147" s="29">
        <v>0</v>
      </c>
      <c r="O6147" s="25">
        <v>6142</v>
      </c>
      <c r="P6147" s="24">
        <f>'ROTH 1.0'!O6147*'קובץ טיוטה'!$D$10</f>
        <v>14458.380870037721</v>
      </c>
      <c r="Q6147" s="25">
        <f t="shared" si="953"/>
        <v>10858.380870037721</v>
      </c>
      <c r="R6147" s="24">
        <f t="shared" si="962"/>
        <v>0</v>
      </c>
      <c r="S6147" s="25">
        <f t="shared" si="955"/>
        <v>10858.380870037721</v>
      </c>
      <c r="T6147" s="25">
        <f t="shared" si="956"/>
        <v>0</v>
      </c>
      <c r="U6147" s="25" t="str">
        <f t="shared" si="957"/>
        <v>drain</v>
      </c>
      <c r="W6147" s="25">
        <f t="shared" si="960"/>
        <v>0</v>
      </c>
      <c r="X6147" s="25">
        <f t="shared" si="958"/>
        <v>30187.882197370054</v>
      </c>
      <c r="Y6147" s="25">
        <f t="shared" si="961"/>
        <v>10858.380870037719</v>
      </c>
      <c r="AA6147" s="25">
        <f t="shared" si="959"/>
        <v>0</v>
      </c>
      <c r="AC6147" s="25">
        <f t="shared" si="954"/>
        <v>0</v>
      </c>
    </row>
    <row r="6148" x14ac:dyDescent="0.2">
      <c r="L6148" s="24">
        <v>6143</v>
      </c>
      <c r="M6148" s="28">
        <v>0</v>
      </c>
      <c r="O6148" s="24">
        <v>6143</v>
      </c>
      <c r="P6148" s="24">
        <f>'ROTH 1.0'!O6148*'קובץ טיוטה'!$D$10</f>
        <v>13701.498071777823</v>
      </c>
      <c r="Q6148" s="24">
        <f t="shared" si="953"/>
        <v>10101.498071777823</v>
      </c>
      <c r="R6148" s="24">
        <f t="shared" si="962"/>
        <v>0</v>
      </c>
      <c r="S6148" s="24">
        <f t="shared" si="955"/>
        <v>10101.498071777823</v>
      </c>
      <c r="T6148" s="24">
        <f t="shared" si="956"/>
        <v>0</v>
      </c>
      <c r="U6148" s="24" t="str">
        <f t="shared" si="957"/>
        <v>drain</v>
      </c>
      <c r="W6148" s="24">
        <f t="shared" si="960"/>
        <v>0</v>
      </c>
      <c r="X6148" s="24">
        <f t="shared" si="958"/>
        <v>20086.384125592231</v>
      </c>
      <c r="Y6148" s="24">
        <f t="shared" si="961"/>
        <v>10101.498071777823</v>
      </c>
      <c r="AA6148" s="24">
        <f t="shared" si="959"/>
        <v>0</v>
      </c>
      <c r="AC6148" s="24">
        <f t="shared" si="954"/>
        <v>0</v>
      </c>
    </row>
    <row r="6149" x14ac:dyDescent="0.2">
      <c r="L6149" s="25">
        <v>6144</v>
      </c>
      <c r="M6149" s="29">
        <v>0</v>
      </c>
      <c r="O6149" s="25">
        <v>6144</v>
      </c>
      <c r="P6149" s="24">
        <f>'ROTH 1.0'!O6149*'קובץ טיוטה'!$D$10</f>
        <v>12736.181216597735</v>
      </c>
      <c r="Q6149" s="25">
        <f t="shared" si="953"/>
        <v>9136.1812165977353</v>
      </c>
      <c r="R6149" s="24">
        <f t="shared" si="962"/>
        <v>0</v>
      </c>
      <c r="S6149" s="25">
        <f t="shared" si="955"/>
        <v>9136.1812165977353</v>
      </c>
      <c r="T6149" s="25">
        <f t="shared" si="956"/>
        <v>0</v>
      </c>
      <c r="U6149" s="25" t="str">
        <f t="shared" si="957"/>
        <v>drain</v>
      </c>
      <c r="W6149" s="25">
        <f t="shared" si="960"/>
        <v>0</v>
      </c>
      <c r="X6149" s="25">
        <f t="shared" si="958"/>
        <v>10950.202908994495</v>
      </c>
      <c r="Y6149" s="25">
        <f t="shared" si="961"/>
        <v>9136.1812165977353</v>
      </c>
      <c r="AA6149" s="25">
        <f t="shared" si="959"/>
        <v>0</v>
      </c>
      <c r="AC6149" s="25">
        <f t="shared" si="954"/>
        <v>0</v>
      </c>
    </row>
    <row r="6150" x14ac:dyDescent="0.2">
      <c r="L6150" s="24">
        <v>6145</v>
      </c>
      <c r="M6150" s="28">
        <v>0</v>
      </c>
      <c r="O6150" s="24">
        <v>6145</v>
      </c>
      <c r="P6150" s="24">
        <f>'ROTH 1.0'!O6150*'קובץ טיוטה'!$D$10</f>
        <v>12007.70434230008</v>
      </c>
      <c r="Q6150" s="24">
        <f t="shared" ref="Q6150:Q6213" si="963">P6150-$H$8*$H$9</f>
        <v>8407.7043423000796</v>
      </c>
      <c r="R6150" s="24">
        <f t="shared" si="962"/>
        <v>0</v>
      </c>
      <c r="S6150" s="24">
        <f t="shared" si="955"/>
        <v>8407.7043423000796</v>
      </c>
      <c r="T6150" s="24">
        <f t="shared" si="956"/>
        <v>0</v>
      </c>
      <c r="U6150" s="24" t="str">
        <f t="shared" si="957"/>
        <v>drain</v>
      </c>
      <c r="W6150" s="24">
        <f t="shared" si="960"/>
        <v>0</v>
      </c>
      <c r="X6150" s="24">
        <f t="shared" si="958"/>
        <v>2542.4985666944158</v>
      </c>
      <c r="Y6150" s="24">
        <f t="shared" si="961"/>
        <v>8407.7043423000796</v>
      </c>
      <c r="AA6150" s="24">
        <f t="shared" si="959"/>
        <v>0</v>
      </c>
      <c r="AC6150" s="24">
        <f t="shared" ref="AC6150:AC6213" si="964">IF(U6150="charge",(T6150-W6150),0)</f>
        <v>0</v>
      </c>
    </row>
    <row r="6151" x14ac:dyDescent="0.2">
      <c r="L6151" s="25">
        <v>6146</v>
      </c>
      <c r="M6151" s="29">
        <v>0</v>
      </c>
      <c r="O6151" s="25">
        <v>6146</v>
      </c>
      <c r="P6151" s="24">
        <f>'ROTH 1.0'!O6151*'קובץ טיוטה'!$D$10</f>
        <v>11681.063572045708</v>
      </c>
      <c r="Q6151" s="25">
        <f t="shared" si="963"/>
        <v>8081.0635720457085</v>
      </c>
      <c r="R6151" s="24">
        <f t="shared" si="962"/>
        <v>0</v>
      </c>
      <c r="S6151" s="25">
        <f t="shared" ref="S6151:S6214" si="965">IF(Q6151&gt;R6151,Q6151-R6151,0)</f>
        <v>8081.0635720457085</v>
      </c>
      <c r="T6151" s="25">
        <f t="shared" ref="T6151:T6214" si="966">IF(R6151&gt;Q6151,R6151-Q6151,0)</f>
        <v>0</v>
      </c>
      <c r="U6151" s="25" t="str">
        <f t="shared" ref="U6151:U6214" si="967">IF(Q6151&gt;R6151,"drain","charge")</f>
        <v>drain</v>
      </c>
      <c r="W6151" s="25">
        <f t="shared" si="960"/>
        <v>0</v>
      </c>
      <c r="X6151" s="25">
        <f t="shared" ref="X6151:X6214" si="968">IF(X6150+T6151&gt;$H$11,$H$11,IF(U6151="charge",X6150+(T6151*$H$12),IF((X6150-S6151)&gt;0,X6150-S6151,0)))</f>
        <v>0</v>
      </c>
      <c r="Y6151" s="25">
        <f t="shared" si="961"/>
        <v>2542.4985666944158</v>
      </c>
      <c r="AA6151" s="25">
        <f t="shared" ref="AA6151:AA6214" si="969">S6151-Y6151</f>
        <v>5538.5650053512927</v>
      </c>
      <c r="AC6151" s="25">
        <f t="shared" si="964"/>
        <v>0</v>
      </c>
    </row>
    <row r="6152" x14ac:dyDescent="0.2">
      <c r="L6152" s="24">
        <v>6147</v>
      </c>
      <c r="M6152" s="28">
        <v>0</v>
      </c>
      <c r="O6152" s="24">
        <v>6147</v>
      </c>
      <c r="P6152" s="24">
        <f>'ROTH 1.0'!O6152*'קובץ טיוטה'!$D$10</f>
        <v>11563.981598173063</v>
      </c>
      <c r="Q6152" s="24">
        <f t="shared" si="963"/>
        <v>7963.9815981730626</v>
      </c>
      <c r="R6152" s="24">
        <f t="shared" si="962"/>
        <v>0</v>
      </c>
      <c r="S6152" s="24">
        <f t="shared" si="965"/>
        <v>7963.9815981730626</v>
      </c>
      <c r="T6152" s="24">
        <f t="shared" si="966"/>
        <v>0</v>
      </c>
      <c r="U6152" s="24" t="str">
        <f t="shared" si="967"/>
        <v>drain</v>
      </c>
      <c r="W6152" s="24">
        <f t="shared" ref="W6152:W6215" si="970">IF(X6152&gt;=X6151,(X6152-X6151),0)</f>
        <v>0</v>
      </c>
      <c r="X6152" s="24">
        <f t="shared" si="968"/>
        <v>0</v>
      </c>
      <c r="Y6152" s="24">
        <f t="shared" ref="Y6152:Y6215" si="971">IF(U6152="drain",X6151-X6152,0)</f>
        <v>0</v>
      </c>
      <c r="AA6152" s="24">
        <f t="shared" si="969"/>
        <v>7963.9815981730626</v>
      </c>
      <c r="AC6152" s="24">
        <f t="shared" si="964"/>
        <v>0</v>
      </c>
    </row>
    <row r="6153" x14ac:dyDescent="0.2">
      <c r="L6153" s="25">
        <v>6148</v>
      </c>
      <c r="M6153" s="29">
        <v>0</v>
      </c>
      <c r="O6153" s="25">
        <v>6148</v>
      </c>
      <c r="P6153" s="24">
        <f>'ROTH 1.0'!O6153*'קובץ טיוטה'!$D$10</f>
        <v>11370.628983476046</v>
      </c>
      <c r="Q6153" s="25">
        <f t="shared" si="963"/>
        <v>7770.6289834760464</v>
      </c>
      <c r="R6153" s="24">
        <f t="shared" si="962"/>
        <v>0</v>
      </c>
      <c r="S6153" s="25">
        <f t="shared" si="965"/>
        <v>7770.6289834760464</v>
      </c>
      <c r="T6153" s="25">
        <f t="shared" si="966"/>
        <v>0</v>
      </c>
      <c r="U6153" s="25" t="str">
        <f t="shared" si="967"/>
        <v>drain</v>
      </c>
      <c r="W6153" s="25">
        <f t="shared" si="970"/>
        <v>0</v>
      </c>
      <c r="X6153" s="25">
        <f t="shared" si="968"/>
        <v>0</v>
      </c>
      <c r="Y6153" s="25">
        <f t="shared" si="971"/>
        <v>0</v>
      </c>
      <c r="AA6153" s="25">
        <f t="shared" si="969"/>
        <v>7770.6289834760464</v>
      </c>
      <c r="AC6153" s="25">
        <f t="shared" si="964"/>
        <v>0</v>
      </c>
    </row>
    <row r="6154" x14ac:dyDescent="0.2">
      <c r="L6154" s="24">
        <v>6149</v>
      </c>
      <c r="M6154" s="28">
        <v>0</v>
      </c>
      <c r="O6154" s="24">
        <v>6149</v>
      </c>
      <c r="P6154" s="24">
        <f>'ROTH 1.0'!O6154*'קובץ טיוטה'!$D$10</f>
        <v>11472.397366678724</v>
      </c>
      <c r="Q6154" s="24">
        <f t="shared" si="963"/>
        <v>7872.3973666787242</v>
      </c>
      <c r="R6154" s="24">
        <f t="shared" si="962"/>
        <v>0</v>
      </c>
      <c r="S6154" s="24">
        <f t="shared" si="965"/>
        <v>7872.3973666787242</v>
      </c>
      <c r="T6154" s="24">
        <f t="shared" si="966"/>
        <v>0</v>
      </c>
      <c r="U6154" s="24" t="str">
        <f t="shared" si="967"/>
        <v>drain</v>
      </c>
      <c r="W6154" s="24">
        <f t="shared" si="970"/>
        <v>0</v>
      </c>
      <c r="X6154" s="24">
        <f t="shared" si="968"/>
        <v>0</v>
      </c>
      <c r="Y6154" s="24">
        <f t="shared" si="971"/>
        <v>0</v>
      </c>
      <c r="AA6154" s="24">
        <f t="shared" si="969"/>
        <v>7872.3973666787242</v>
      </c>
      <c r="AC6154" s="24">
        <f t="shared" si="964"/>
        <v>0</v>
      </c>
    </row>
    <row r="6155" x14ac:dyDescent="0.2">
      <c r="L6155" s="25">
        <v>6150</v>
      </c>
      <c r="M6155" s="29">
        <v>0</v>
      </c>
      <c r="O6155" s="25">
        <v>6150</v>
      </c>
      <c r="P6155" s="24">
        <f>'ROTH 1.0'!O6155*'קובץ טיוטה'!$D$10</f>
        <v>11769.102851951069</v>
      </c>
      <c r="Q6155" s="25">
        <f t="shared" si="963"/>
        <v>8169.1028519510692</v>
      </c>
      <c r="R6155" s="24">
        <f t="shared" si="962"/>
        <v>0</v>
      </c>
      <c r="S6155" s="25">
        <f t="shared" si="965"/>
        <v>8169.1028519510692</v>
      </c>
      <c r="T6155" s="25">
        <f t="shared" si="966"/>
        <v>0</v>
      </c>
      <c r="U6155" s="25" t="str">
        <f t="shared" si="967"/>
        <v>drain</v>
      </c>
      <c r="W6155" s="25">
        <f t="shared" si="970"/>
        <v>0</v>
      </c>
      <c r="X6155" s="25">
        <f t="shared" si="968"/>
        <v>0</v>
      </c>
      <c r="Y6155" s="25">
        <f t="shared" si="971"/>
        <v>0</v>
      </c>
      <c r="AA6155" s="25">
        <f t="shared" si="969"/>
        <v>8169.1028519510692</v>
      </c>
      <c r="AC6155" s="25">
        <f t="shared" si="964"/>
        <v>0</v>
      </c>
    </row>
    <row r="6156" x14ac:dyDescent="0.2">
      <c r="L6156" s="24">
        <v>6151</v>
      </c>
      <c r="M6156" s="28">
        <v>8.9952690000000002E-3</v>
      </c>
      <c r="O6156" s="24">
        <v>6151</v>
      </c>
      <c r="P6156" s="24">
        <f>'ROTH 1.0'!O6156*'קובץ טיוטה'!$D$10</f>
        <v>12334.227501098845</v>
      </c>
      <c r="Q6156" s="24">
        <f t="shared" si="963"/>
        <v>8734.2275010988451</v>
      </c>
      <c r="R6156" s="24">
        <f t="shared" si="962"/>
        <v>611.67829200000006</v>
      </c>
      <c r="S6156" s="24">
        <f t="shared" si="965"/>
        <v>8122.5492090988446</v>
      </c>
      <c r="T6156" s="24">
        <f t="shared" si="966"/>
        <v>0</v>
      </c>
      <c r="U6156" s="24" t="str">
        <f t="shared" si="967"/>
        <v>drain</v>
      </c>
      <c r="W6156" s="24">
        <f t="shared" si="970"/>
        <v>0</v>
      </c>
      <c r="X6156" s="24">
        <f t="shared" si="968"/>
        <v>0</v>
      </c>
      <c r="Y6156" s="24">
        <f t="shared" si="971"/>
        <v>0</v>
      </c>
      <c r="AA6156" s="24">
        <f t="shared" si="969"/>
        <v>8122.5492090988446</v>
      </c>
      <c r="AC6156" s="24">
        <f t="shared" si="964"/>
        <v>0</v>
      </c>
    </row>
    <row r="6157" x14ac:dyDescent="0.2">
      <c r="L6157" s="25">
        <v>6152</v>
      </c>
      <c r="M6157" s="29">
        <v>0.16475893599999999</v>
      </c>
      <c r="O6157" s="25">
        <v>6152</v>
      </c>
      <c r="P6157" s="24">
        <f>'ROTH 1.0'!O6157*'קובץ טיוטה'!$D$10</f>
        <v>13520.520910423551</v>
      </c>
      <c r="Q6157" s="25">
        <f t="shared" si="963"/>
        <v>9920.520910423551</v>
      </c>
      <c r="R6157" s="24">
        <f t="shared" si="962"/>
        <v>11203.607647999999</v>
      </c>
      <c r="S6157" s="25">
        <f t="shared" si="965"/>
        <v>0</v>
      </c>
      <c r="T6157" s="25">
        <f t="shared" si="966"/>
        <v>1283.0867375764483</v>
      </c>
      <c r="U6157" s="25" t="str">
        <f t="shared" si="967"/>
        <v>charge</v>
      </c>
      <c r="W6157" s="25">
        <f t="shared" si="970"/>
        <v>1154.7780638188035</v>
      </c>
      <c r="X6157" s="25">
        <f t="shared" si="968"/>
        <v>1154.7780638188035</v>
      </c>
      <c r="Y6157" s="25">
        <f t="shared" si="971"/>
        <v>0</v>
      </c>
      <c r="AA6157" s="25">
        <f t="shared" si="969"/>
        <v>0</v>
      </c>
      <c r="AC6157" s="25">
        <f t="shared" si="964"/>
        <v>128.30867375764478</v>
      </c>
    </row>
    <row r="6158" x14ac:dyDescent="0.2">
      <c r="L6158" s="24">
        <v>6153</v>
      </c>
      <c r="M6158" s="28">
        <v>0.33003818000000001</v>
      </c>
      <c r="O6158" s="24">
        <v>6153</v>
      </c>
      <c r="P6158" s="24">
        <f>'ROTH 1.0'!O6158*'קובץ טיוטה'!$D$10</f>
        <v>14824.955145152586</v>
      </c>
      <c r="Q6158" s="24">
        <f t="shared" si="963"/>
        <v>11224.955145152586</v>
      </c>
      <c r="R6158" s="24">
        <f t="shared" si="962"/>
        <v>22442.596239999999</v>
      </c>
      <c r="S6158" s="24">
        <f t="shared" si="965"/>
        <v>0</v>
      </c>
      <c r="T6158" s="24">
        <f t="shared" si="966"/>
        <v>11217.641094847413</v>
      </c>
      <c r="U6158" s="24" t="str">
        <f t="shared" si="967"/>
        <v>charge</v>
      </c>
      <c r="W6158" s="24">
        <f t="shared" si="970"/>
        <v>10095.876985362673</v>
      </c>
      <c r="X6158" s="24">
        <f t="shared" si="968"/>
        <v>11250.655049181476</v>
      </c>
      <c r="Y6158" s="24">
        <f t="shared" si="971"/>
        <v>0</v>
      </c>
      <c r="AA6158" s="24">
        <f t="shared" si="969"/>
        <v>0</v>
      </c>
      <c r="AC6158" s="24">
        <f t="shared" si="964"/>
        <v>1121.7641094847404</v>
      </c>
    </row>
    <row r="6159" x14ac:dyDescent="0.2">
      <c r="L6159" s="25">
        <v>6154</v>
      </c>
      <c r="M6159" s="29">
        <v>0.57504586899999999</v>
      </c>
      <c r="O6159" s="25">
        <v>6154</v>
      </c>
      <c r="P6159" s="24">
        <f>'ROTH 1.0'!O6159*'קובץ טיוטה'!$D$10</f>
        <v>15564.716261273343</v>
      </c>
      <c r="Q6159" s="25">
        <f t="shared" si="963"/>
        <v>11964.716261273343</v>
      </c>
      <c r="R6159" s="24">
        <f t="shared" si="962"/>
        <v>39103.119091999994</v>
      </c>
      <c r="S6159" s="25">
        <f t="shared" si="965"/>
        <v>0</v>
      </c>
      <c r="T6159" s="25">
        <f t="shared" si="966"/>
        <v>27138.402830726649</v>
      </c>
      <c r="U6159" s="25" t="str">
        <f t="shared" si="967"/>
        <v>charge</v>
      </c>
      <c r="W6159" s="25">
        <f t="shared" si="970"/>
        <v>24424.562547653986</v>
      </c>
      <c r="X6159" s="25">
        <f t="shared" si="968"/>
        <v>35675.217596835464</v>
      </c>
      <c r="Y6159" s="25">
        <f t="shared" si="971"/>
        <v>0</v>
      </c>
      <c r="AA6159" s="25">
        <f t="shared" si="969"/>
        <v>0</v>
      </c>
      <c r="AC6159" s="25">
        <f t="shared" si="964"/>
        <v>2713.8402830726627</v>
      </c>
    </row>
    <row r="6160" x14ac:dyDescent="0.2">
      <c r="L6160" s="24">
        <v>6155</v>
      </c>
      <c r="M6160" s="28">
        <v>0.67042334699999995</v>
      </c>
      <c r="O6160" s="24">
        <v>6155</v>
      </c>
      <c r="P6160" s="24">
        <f>'ROTH 1.0'!O6160*'קובץ טיוטה'!$D$10</f>
        <v>16249.729562532673</v>
      </c>
      <c r="Q6160" s="24">
        <f t="shared" si="963"/>
        <v>12649.729562532673</v>
      </c>
      <c r="R6160" s="24">
        <f t="shared" ref="R6160:R6223" si="972">M6160*$H$7*0.85</f>
        <v>45588.787595999995</v>
      </c>
      <c r="S6160" s="24">
        <f t="shared" si="965"/>
        <v>0</v>
      </c>
      <c r="T6160" s="24">
        <f t="shared" si="966"/>
        <v>32939.058033467321</v>
      </c>
      <c r="U6160" s="24" t="str">
        <f t="shared" si="967"/>
        <v>charge</v>
      </c>
      <c r="W6160" s="24">
        <f t="shared" si="970"/>
        <v>29645.152230120591</v>
      </c>
      <c r="X6160" s="24">
        <f t="shared" si="968"/>
        <v>65320.369826956055</v>
      </c>
      <c r="Y6160" s="24">
        <f t="shared" si="971"/>
        <v>0</v>
      </c>
      <c r="AA6160" s="24">
        <f t="shared" si="969"/>
        <v>0</v>
      </c>
      <c r="AC6160" s="24">
        <f t="shared" si="964"/>
        <v>3293.90580334673</v>
      </c>
    </row>
    <row r="6161" x14ac:dyDescent="0.2">
      <c r="L6161" s="25">
        <v>6156</v>
      </c>
      <c r="M6161" s="29">
        <v>0.69612538700000004</v>
      </c>
      <c r="O6161" s="25">
        <v>6156</v>
      </c>
      <c r="P6161" s="24">
        <f>'ROTH 1.0'!O6161*'קובץ טיוטה'!$D$10</f>
        <v>16278.35374647991</v>
      </c>
      <c r="Q6161" s="25">
        <f t="shared" si="963"/>
        <v>12678.35374647991</v>
      </c>
      <c r="R6161" s="24">
        <f t="shared" si="972"/>
        <v>47336.526316000003</v>
      </c>
      <c r="S6161" s="25">
        <f t="shared" si="965"/>
        <v>0</v>
      </c>
      <c r="T6161" s="25">
        <f t="shared" si="966"/>
        <v>34658.172569520095</v>
      </c>
      <c r="U6161" s="25" t="str">
        <f t="shared" si="967"/>
        <v>charge</v>
      </c>
      <c r="W6161" s="25">
        <f t="shared" si="970"/>
        <v>12679.630173043945</v>
      </c>
      <c r="X6161" s="25">
        <f t="shared" si="968"/>
        <v>78000</v>
      </c>
      <c r="Y6161" s="25">
        <f t="shared" si="971"/>
        <v>0</v>
      </c>
      <c r="AA6161" s="25">
        <f t="shared" si="969"/>
        <v>0</v>
      </c>
      <c r="AC6161" s="25">
        <f t="shared" si="964"/>
        <v>21978.54239647615</v>
      </c>
    </row>
    <row r="6162" x14ac:dyDescent="0.2">
      <c r="L6162" s="24">
        <v>6157</v>
      </c>
      <c r="M6162" s="28">
        <v>0.70102766399999994</v>
      </c>
      <c r="O6162" s="24">
        <v>6157</v>
      </c>
      <c r="P6162" s="24">
        <f>'ROTH 1.0'!O6162*'קובץ טיוטה'!$D$10</f>
        <v>16527.731952757647</v>
      </c>
      <c r="Q6162" s="24">
        <f t="shared" si="963"/>
        <v>12927.731952757647</v>
      </c>
      <c r="R6162" s="24">
        <f t="shared" si="972"/>
        <v>47669.881151999994</v>
      </c>
      <c r="S6162" s="24">
        <f t="shared" si="965"/>
        <v>0</v>
      </c>
      <c r="T6162" s="24">
        <f t="shared" si="966"/>
        <v>34742.149199242347</v>
      </c>
      <c r="U6162" s="24" t="str">
        <f t="shared" si="967"/>
        <v>charge</v>
      </c>
      <c r="W6162" s="24">
        <f t="shared" si="970"/>
        <v>0</v>
      </c>
      <c r="X6162" s="24">
        <f t="shared" si="968"/>
        <v>78000</v>
      </c>
      <c r="Y6162" s="24">
        <f t="shared" si="971"/>
        <v>0</v>
      </c>
      <c r="AA6162" s="24">
        <f t="shared" si="969"/>
        <v>0</v>
      </c>
      <c r="AC6162" s="24">
        <f t="shared" si="964"/>
        <v>34742.149199242347</v>
      </c>
    </row>
    <row r="6163" x14ac:dyDescent="0.2">
      <c r="L6163" s="25">
        <v>6158</v>
      </c>
      <c r="M6163" s="29">
        <v>0.69656597799999997</v>
      </c>
      <c r="O6163" s="25">
        <v>6158</v>
      </c>
      <c r="P6163" s="24">
        <f>'ROTH 1.0'!O6163*'קובץ טיוטה'!$D$10</f>
        <v>17075.478056057978</v>
      </c>
      <c r="Q6163" s="25">
        <f t="shared" si="963"/>
        <v>13475.478056057978</v>
      </c>
      <c r="R6163" s="24">
        <f t="shared" si="972"/>
        <v>47366.486504</v>
      </c>
      <c r="S6163" s="25">
        <f t="shared" si="965"/>
        <v>0</v>
      </c>
      <c r="T6163" s="25">
        <f t="shared" si="966"/>
        <v>33891.008447942018</v>
      </c>
      <c r="U6163" s="25" t="str">
        <f t="shared" si="967"/>
        <v>charge</v>
      </c>
      <c r="W6163" s="25">
        <f t="shared" si="970"/>
        <v>0</v>
      </c>
      <c r="X6163" s="25">
        <f t="shared" si="968"/>
        <v>78000</v>
      </c>
      <c r="Y6163" s="25">
        <f t="shared" si="971"/>
        <v>0</v>
      </c>
      <c r="AA6163" s="25">
        <f t="shared" si="969"/>
        <v>0</v>
      </c>
      <c r="AC6163" s="25">
        <f t="shared" si="964"/>
        <v>33891.008447942018</v>
      </c>
    </row>
    <row r="6164" x14ac:dyDescent="0.2">
      <c r="L6164" s="24">
        <v>6159</v>
      </c>
      <c r="M6164" s="28">
        <v>0.67493672999999998</v>
      </c>
      <c r="O6164" s="24">
        <v>6159</v>
      </c>
      <c r="P6164" s="24">
        <f>'ROTH 1.0'!O6164*'קובץ טיוטה'!$D$10</f>
        <v>17505.218876123439</v>
      </c>
      <c r="Q6164" s="24">
        <f t="shared" si="963"/>
        <v>13905.218876123439</v>
      </c>
      <c r="R6164" s="24">
        <f t="shared" si="972"/>
        <v>45895.697639999999</v>
      </c>
      <c r="S6164" s="24">
        <f t="shared" si="965"/>
        <v>0</v>
      </c>
      <c r="T6164" s="24">
        <f t="shared" si="966"/>
        <v>31990.478763876559</v>
      </c>
      <c r="U6164" s="24" t="str">
        <f t="shared" si="967"/>
        <v>charge</v>
      </c>
      <c r="W6164" s="24">
        <f t="shared" si="970"/>
        <v>0</v>
      </c>
      <c r="X6164" s="24">
        <f t="shared" si="968"/>
        <v>78000</v>
      </c>
      <c r="Y6164" s="24">
        <f t="shared" si="971"/>
        <v>0</v>
      </c>
      <c r="AA6164" s="24">
        <f t="shared" si="969"/>
        <v>0</v>
      </c>
      <c r="AC6164" s="24">
        <f t="shared" si="964"/>
        <v>31990.478763876559</v>
      </c>
    </row>
    <row r="6165" x14ac:dyDescent="0.2">
      <c r="L6165" s="25">
        <v>6160</v>
      </c>
      <c r="M6165" s="29">
        <v>0.60517932200000002</v>
      </c>
      <c r="O6165" s="25">
        <v>6160</v>
      </c>
      <c r="P6165" s="24">
        <f>'ROTH 1.0'!O6165*'קובץ טיוטה'!$D$10</f>
        <v>17428.722867247838</v>
      </c>
      <c r="Q6165" s="25">
        <f t="shared" si="963"/>
        <v>13828.722867247838</v>
      </c>
      <c r="R6165" s="24">
        <f t="shared" si="972"/>
        <v>41152.193896000004</v>
      </c>
      <c r="S6165" s="25">
        <f t="shared" si="965"/>
        <v>0</v>
      </c>
      <c r="T6165" s="25">
        <f t="shared" si="966"/>
        <v>27323.471028752167</v>
      </c>
      <c r="U6165" s="25" t="str">
        <f t="shared" si="967"/>
        <v>charge</v>
      </c>
      <c r="W6165" s="25">
        <f t="shared" si="970"/>
        <v>0</v>
      </c>
      <c r="X6165" s="25">
        <f t="shared" si="968"/>
        <v>78000</v>
      </c>
      <c r="Y6165" s="25">
        <f t="shared" si="971"/>
        <v>0</v>
      </c>
      <c r="AA6165" s="25">
        <f t="shared" si="969"/>
        <v>0</v>
      </c>
      <c r="AC6165" s="25">
        <f t="shared" si="964"/>
        <v>27323.471028752167</v>
      </c>
    </row>
    <row r="6166" x14ac:dyDescent="0.2">
      <c r="L6166" s="24">
        <v>6161</v>
      </c>
      <c r="M6166" s="28">
        <v>0.41347513799999996</v>
      </c>
      <c r="O6166" s="24">
        <v>6161</v>
      </c>
      <c r="P6166" s="24">
        <f>'ROTH 1.0'!O6166*'קובץ טיוטה'!$D$10</f>
        <v>16825.696936642235</v>
      </c>
      <c r="Q6166" s="24">
        <f t="shared" si="963"/>
        <v>13225.696936642235</v>
      </c>
      <c r="R6166" s="24">
        <f t="shared" si="972"/>
        <v>28116.309383999996</v>
      </c>
      <c r="S6166" s="24">
        <f t="shared" si="965"/>
        <v>0</v>
      </c>
      <c r="T6166" s="24">
        <f t="shared" si="966"/>
        <v>14890.612447357762</v>
      </c>
      <c r="U6166" s="24" t="str">
        <f t="shared" si="967"/>
        <v>charge</v>
      </c>
      <c r="W6166" s="24">
        <f t="shared" si="970"/>
        <v>0</v>
      </c>
      <c r="X6166" s="24">
        <f t="shared" si="968"/>
        <v>78000</v>
      </c>
      <c r="Y6166" s="24">
        <f t="shared" si="971"/>
        <v>0</v>
      </c>
      <c r="AA6166" s="24">
        <f t="shared" si="969"/>
        <v>0</v>
      </c>
      <c r="AC6166" s="24">
        <f t="shared" si="964"/>
        <v>14890.612447357762</v>
      </c>
    </row>
    <row r="6167" x14ac:dyDescent="0.2">
      <c r="L6167" s="25">
        <v>6162</v>
      </c>
      <c r="M6167" s="29">
        <v>0.15187688500000002</v>
      </c>
      <c r="O6167" s="25">
        <v>6162</v>
      </c>
      <c r="P6167" s="24">
        <f>'ROTH 1.0'!O6167*'קובץ טיוטה'!$D$10</f>
        <v>16150.963250500325</v>
      </c>
      <c r="Q6167" s="25">
        <f t="shared" si="963"/>
        <v>12550.963250500325</v>
      </c>
      <c r="R6167" s="24">
        <f t="shared" si="972"/>
        <v>10327.628180000002</v>
      </c>
      <c r="S6167" s="25">
        <f t="shared" si="965"/>
        <v>2223.3350705003231</v>
      </c>
      <c r="T6167" s="25">
        <f t="shared" si="966"/>
        <v>0</v>
      </c>
      <c r="U6167" s="25" t="str">
        <f t="shared" si="967"/>
        <v>drain</v>
      </c>
      <c r="W6167" s="25">
        <f t="shared" si="970"/>
        <v>0</v>
      </c>
      <c r="X6167" s="25">
        <f t="shared" si="968"/>
        <v>75776.664929499675</v>
      </c>
      <c r="Y6167" s="25">
        <f t="shared" si="971"/>
        <v>2223.3350705003249</v>
      </c>
      <c r="AA6167" s="25">
        <f t="shared" si="969"/>
        <v>0</v>
      </c>
      <c r="AC6167" s="25">
        <f t="shared" si="964"/>
        <v>0</v>
      </c>
    </row>
    <row r="6168" x14ac:dyDescent="0.2">
      <c r="L6168" s="24">
        <v>6163</v>
      </c>
      <c r="M6168" s="28">
        <v>0</v>
      </c>
      <c r="O6168" s="24">
        <v>6163</v>
      </c>
      <c r="P6168" s="24">
        <f>'ROTH 1.0'!O6168*'קובץ טיוטה'!$D$10</f>
        <v>15719.301768171579</v>
      </c>
      <c r="Q6168" s="24">
        <f t="shared" si="963"/>
        <v>12119.301768171579</v>
      </c>
      <c r="R6168" s="24">
        <f t="shared" si="972"/>
        <v>0</v>
      </c>
      <c r="S6168" s="24">
        <f t="shared" si="965"/>
        <v>12119.301768171579</v>
      </c>
      <c r="T6168" s="24">
        <f t="shared" si="966"/>
        <v>0</v>
      </c>
      <c r="U6168" s="24" t="str">
        <f t="shared" si="967"/>
        <v>drain</v>
      </c>
      <c r="W6168" s="24">
        <f t="shared" si="970"/>
        <v>0</v>
      </c>
      <c r="X6168" s="24">
        <f t="shared" si="968"/>
        <v>63657.363161328096</v>
      </c>
      <c r="Y6168" s="24">
        <f t="shared" si="971"/>
        <v>12119.301768171579</v>
      </c>
      <c r="AA6168" s="24">
        <f t="shared" si="969"/>
        <v>0</v>
      </c>
      <c r="AC6168" s="24">
        <f t="shared" si="964"/>
        <v>0</v>
      </c>
    </row>
    <row r="6169" x14ac:dyDescent="0.2">
      <c r="L6169" s="25">
        <v>6164</v>
      </c>
      <c r="M6169" s="29">
        <v>0</v>
      </c>
      <c r="O6169" s="25">
        <v>6164</v>
      </c>
      <c r="P6169" s="24">
        <f>'ROTH 1.0'!O6169*'קובץ טיוטה'!$D$10</f>
        <v>15627.631580042926</v>
      </c>
      <c r="Q6169" s="25">
        <f t="shared" si="963"/>
        <v>12027.631580042926</v>
      </c>
      <c r="R6169" s="24">
        <f t="shared" si="972"/>
        <v>0</v>
      </c>
      <c r="S6169" s="25">
        <f t="shared" si="965"/>
        <v>12027.631580042926</v>
      </c>
      <c r="T6169" s="25">
        <f t="shared" si="966"/>
        <v>0</v>
      </c>
      <c r="U6169" s="25" t="str">
        <f t="shared" si="967"/>
        <v>drain</v>
      </c>
      <c r="W6169" s="25">
        <f t="shared" si="970"/>
        <v>0</v>
      </c>
      <c r="X6169" s="25">
        <f t="shared" si="968"/>
        <v>51629.731581285174</v>
      </c>
      <c r="Y6169" s="25">
        <f t="shared" si="971"/>
        <v>12027.631580042922</v>
      </c>
      <c r="AA6169" s="25">
        <f t="shared" si="969"/>
        <v>0</v>
      </c>
      <c r="AC6169" s="25">
        <f t="shared" si="964"/>
        <v>0</v>
      </c>
    </row>
    <row r="6170" x14ac:dyDescent="0.2">
      <c r="L6170" s="24">
        <v>6165</v>
      </c>
      <c r="M6170" s="28">
        <v>0</v>
      </c>
      <c r="O6170" s="24">
        <v>6165</v>
      </c>
      <c r="P6170" s="24">
        <f>'ROTH 1.0'!O6170*'קובץ טיוטה'!$D$10</f>
        <v>15248.676736531863</v>
      </c>
      <c r="Q6170" s="24">
        <f t="shared" si="963"/>
        <v>11648.676736531863</v>
      </c>
      <c r="R6170" s="24">
        <f t="shared" si="972"/>
        <v>0</v>
      </c>
      <c r="S6170" s="24">
        <f t="shared" si="965"/>
        <v>11648.676736531863</v>
      </c>
      <c r="T6170" s="24">
        <f t="shared" si="966"/>
        <v>0</v>
      </c>
      <c r="U6170" s="24" t="str">
        <f t="shared" si="967"/>
        <v>drain</v>
      </c>
      <c r="W6170" s="24">
        <f t="shared" si="970"/>
        <v>0</v>
      </c>
      <c r="X6170" s="24">
        <f t="shared" si="968"/>
        <v>39981.054844753307</v>
      </c>
      <c r="Y6170" s="24">
        <f t="shared" si="971"/>
        <v>11648.676736531866</v>
      </c>
      <c r="AA6170" s="24">
        <f t="shared" si="969"/>
        <v>0</v>
      </c>
      <c r="AC6170" s="24">
        <f t="shared" si="964"/>
        <v>0</v>
      </c>
    </row>
    <row r="6171" x14ac:dyDescent="0.2">
      <c r="L6171" s="25">
        <v>6166</v>
      </c>
      <c r="M6171" s="29">
        <v>0</v>
      </c>
      <c r="O6171" s="25">
        <v>6166</v>
      </c>
      <c r="P6171" s="24">
        <f>'ROTH 1.0'!O6171*'קובץ טיוטה'!$D$10</f>
        <v>14547.773387800742</v>
      </c>
      <c r="Q6171" s="25">
        <f t="shared" si="963"/>
        <v>10947.773387800742</v>
      </c>
      <c r="R6171" s="24">
        <f t="shared" si="972"/>
        <v>0</v>
      </c>
      <c r="S6171" s="25">
        <f t="shared" si="965"/>
        <v>10947.773387800742</v>
      </c>
      <c r="T6171" s="25">
        <f t="shared" si="966"/>
        <v>0</v>
      </c>
      <c r="U6171" s="25" t="str">
        <f t="shared" si="967"/>
        <v>drain</v>
      </c>
      <c r="W6171" s="25">
        <f t="shared" si="970"/>
        <v>0</v>
      </c>
      <c r="X6171" s="25">
        <f t="shared" si="968"/>
        <v>29033.281456952565</v>
      </c>
      <c r="Y6171" s="25">
        <f t="shared" si="971"/>
        <v>10947.773387800742</v>
      </c>
      <c r="AA6171" s="25">
        <f t="shared" si="969"/>
        <v>0</v>
      </c>
      <c r="AC6171" s="25">
        <f t="shared" si="964"/>
        <v>0</v>
      </c>
    </row>
    <row r="6172" x14ac:dyDescent="0.2">
      <c r="L6172" s="24">
        <v>6167</v>
      </c>
      <c r="M6172" s="28">
        <v>0</v>
      </c>
      <c r="O6172" s="24">
        <v>6167</v>
      </c>
      <c r="P6172" s="24">
        <f>'ROTH 1.0'!O6172*'קובץ טיוטה'!$D$10</f>
        <v>13862.14897813294</v>
      </c>
      <c r="Q6172" s="24">
        <f t="shared" si="963"/>
        <v>10262.14897813294</v>
      </c>
      <c r="R6172" s="24">
        <f t="shared" si="972"/>
        <v>0</v>
      </c>
      <c r="S6172" s="24">
        <f t="shared" si="965"/>
        <v>10262.14897813294</v>
      </c>
      <c r="T6172" s="24">
        <f t="shared" si="966"/>
        <v>0</v>
      </c>
      <c r="U6172" s="24" t="str">
        <f t="shared" si="967"/>
        <v>drain</v>
      </c>
      <c r="W6172" s="24">
        <f t="shared" si="970"/>
        <v>0</v>
      </c>
      <c r="X6172" s="24">
        <f t="shared" si="968"/>
        <v>18771.132478819625</v>
      </c>
      <c r="Y6172" s="24">
        <f t="shared" si="971"/>
        <v>10262.14897813294</v>
      </c>
      <c r="AA6172" s="24">
        <f t="shared" si="969"/>
        <v>0</v>
      </c>
      <c r="AC6172" s="24">
        <f t="shared" si="964"/>
        <v>0</v>
      </c>
    </row>
    <row r="6173" x14ac:dyDescent="0.2">
      <c r="L6173" s="25">
        <v>6168</v>
      </c>
      <c r="M6173" s="29">
        <v>0</v>
      </c>
      <c r="O6173" s="25">
        <v>6168</v>
      </c>
      <c r="P6173" s="24">
        <f>'ROTH 1.0'!O6173*'קובץ טיוטה'!$D$10</f>
        <v>12887.721184751523</v>
      </c>
      <c r="Q6173" s="25">
        <f t="shared" si="963"/>
        <v>9287.7211847515227</v>
      </c>
      <c r="R6173" s="24">
        <f t="shared" si="972"/>
        <v>0</v>
      </c>
      <c r="S6173" s="25">
        <f t="shared" si="965"/>
        <v>9287.7211847515227</v>
      </c>
      <c r="T6173" s="25">
        <f t="shared" si="966"/>
        <v>0</v>
      </c>
      <c r="U6173" s="25" t="str">
        <f t="shared" si="967"/>
        <v>drain</v>
      </c>
      <c r="W6173" s="25">
        <f t="shared" si="970"/>
        <v>0</v>
      </c>
      <c r="X6173" s="25">
        <f t="shared" si="968"/>
        <v>9483.4112940681025</v>
      </c>
      <c r="Y6173" s="25">
        <f t="shared" si="971"/>
        <v>9287.7211847515227</v>
      </c>
      <c r="AA6173" s="25">
        <f t="shared" si="969"/>
        <v>0</v>
      </c>
      <c r="AC6173" s="25">
        <f t="shared" si="964"/>
        <v>0</v>
      </c>
    </row>
    <row r="6174" x14ac:dyDescent="0.2">
      <c r="L6174" s="24">
        <v>6169</v>
      </c>
      <c r="M6174" s="28">
        <v>0</v>
      </c>
      <c r="O6174" s="24">
        <v>6169</v>
      </c>
      <c r="P6174" s="24">
        <f>'ROTH 1.0'!O6174*'קובץ טיוטה'!$D$10</f>
        <v>12065.781559574281</v>
      </c>
      <c r="Q6174" s="24">
        <f t="shared" si="963"/>
        <v>8465.7815595742813</v>
      </c>
      <c r="R6174" s="24">
        <f t="shared" si="972"/>
        <v>0</v>
      </c>
      <c r="S6174" s="24">
        <f t="shared" si="965"/>
        <v>8465.7815595742813</v>
      </c>
      <c r="T6174" s="24">
        <f t="shared" si="966"/>
        <v>0</v>
      </c>
      <c r="U6174" s="24" t="str">
        <f t="shared" si="967"/>
        <v>drain</v>
      </c>
      <c r="W6174" s="24">
        <f t="shared" si="970"/>
        <v>0</v>
      </c>
      <c r="X6174" s="24">
        <f t="shared" si="968"/>
        <v>1017.6297344938212</v>
      </c>
      <c r="Y6174" s="24">
        <f t="shared" si="971"/>
        <v>8465.7815595742813</v>
      </c>
      <c r="AA6174" s="24">
        <f t="shared" si="969"/>
        <v>0</v>
      </c>
      <c r="AC6174" s="24">
        <f t="shared" si="964"/>
        <v>0</v>
      </c>
    </row>
    <row r="6175" x14ac:dyDescent="0.2">
      <c r="L6175" s="25">
        <v>6170</v>
      </c>
      <c r="M6175" s="29">
        <v>0</v>
      </c>
      <c r="O6175" s="25">
        <v>6170</v>
      </c>
      <c r="P6175" s="24">
        <f>'ROTH 1.0'!O6175*'קובץ טיוטה'!$D$10</f>
        <v>11630.857818429875</v>
      </c>
      <c r="Q6175" s="25">
        <f t="shared" si="963"/>
        <v>8030.8578184298749</v>
      </c>
      <c r="R6175" s="24">
        <f t="shared" si="972"/>
        <v>0</v>
      </c>
      <c r="S6175" s="25">
        <f t="shared" si="965"/>
        <v>8030.8578184298749</v>
      </c>
      <c r="T6175" s="25">
        <f t="shared" si="966"/>
        <v>0</v>
      </c>
      <c r="U6175" s="25" t="str">
        <f t="shared" si="967"/>
        <v>drain</v>
      </c>
      <c r="W6175" s="25">
        <f t="shared" si="970"/>
        <v>0</v>
      </c>
      <c r="X6175" s="25">
        <f t="shared" si="968"/>
        <v>0</v>
      </c>
      <c r="Y6175" s="25">
        <f t="shared" si="971"/>
        <v>1017.6297344938212</v>
      </c>
      <c r="AA6175" s="25">
        <f t="shared" si="969"/>
        <v>7013.2280839360537</v>
      </c>
      <c r="AC6175" s="25">
        <f t="shared" si="964"/>
        <v>0</v>
      </c>
    </row>
    <row r="6176" x14ac:dyDescent="0.2">
      <c r="L6176" s="24">
        <v>6171</v>
      </c>
      <c r="M6176" s="28">
        <v>0</v>
      </c>
      <c r="O6176" s="24">
        <v>6171</v>
      </c>
      <c r="P6176" s="24">
        <f>'ROTH 1.0'!O6176*'קובץ טיוטה'!$D$10</f>
        <v>11432.517017648914</v>
      </c>
      <c r="Q6176" s="24">
        <f t="shared" si="963"/>
        <v>7832.5170176489137</v>
      </c>
      <c r="R6176" s="24">
        <f t="shared" si="972"/>
        <v>0</v>
      </c>
      <c r="S6176" s="24">
        <f t="shared" si="965"/>
        <v>7832.5170176489137</v>
      </c>
      <c r="T6176" s="24">
        <f t="shared" si="966"/>
        <v>0</v>
      </c>
      <c r="U6176" s="24" t="str">
        <f t="shared" si="967"/>
        <v>drain</v>
      </c>
      <c r="W6176" s="24">
        <f t="shared" si="970"/>
        <v>0</v>
      </c>
      <c r="X6176" s="24">
        <f t="shared" si="968"/>
        <v>0</v>
      </c>
      <c r="Y6176" s="24">
        <f t="shared" si="971"/>
        <v>0</v>
      </c>
      <c r="AA6176" s="24">
        <f t="shared" si="969"/>
        <v>7832.5170176489137</v>
      </c>
      <c r="AC6176" s="24">
        <f t="shared" si="964"/>
        <v>0</v>
      </c>
    </row>
    <row r="6177" x14ac:dyDescent="0.2">
      <c r="L6177" s="25">
        <v>6172</v>
      </c>
      <c r="M6177" s="29">
        <v>0</v>
      </c>
      <c r="O6177" s="25">
        <v>6172</v>
      </c>
      <c r="P6177" s="24">
        <f>'ROTH 1.0'!O6177*'קובץ טיוטה'!$D$10</f>
        <v>11211.913567952906</v>
      </c>
      <c r="Q6177" s="25">
        <f t="shared" si="963"/>
        <v>7611.9135679529063</v>
      </c>
      <c r="R6177" s="24">
        <f t="shared" si="972"/>
        <v>0</v>
      </c>
      <c r="S6177" s="25">
        <f t="shared" si="965"/>
        <v>7611.9135679529063</v>
      </c>
      <c r="T6177" s="25">
        <f t="shared" si="966"/>
        <v>0</v>
      </c>
      <c r="U6177" s="25" t="str">
        <f t="shared" si="967"/>
        <v>drain</v>
      </c>
      <c r="W6177" s="25">
        <f t="shared" si="970"/>
        <v>0</v>
      </c>
      <c r="X6177" s="25">
        <f t="shared" si="968"/>
        <v>0</v>
      </c>
      <c r="Y6177" s="25">
        <f t="shared" si="971"/>
        <v>0</v>
      </c>
      <c r="AA6177" s="25">
        <f t="shared" si="969"/>
        <v>7611.9135679529063</v>
      </c>
      <c r="AC6177" s="25">
        <f t="shared" si="964"/>
        <v>0</v>
      </c>
    </row>
    <row r="6178" x14ac:dyDescent="0.2">
      <c r="L6178" s="24">
        <v>6173</v>
      </c>
      <c r="M6178" s="28">
        <v>0</v>
      </c>
      <c r="O6178" s="24">
        <v>6173</v>
      </c>
      <c r="P6178" s="24">
        <f>'ROTH 1.0'!O6178*'קובץ טיוטה'!$D$10</f>
        <v>11134.898449834172</v>
      </c>
      <c r="Q6178" s="24">
        <f t="shared" si="963"/>
        <v>7534.8984498341724</v>
      </c>
      <c r="R6178" s="24">
        <f t="shared" si="972"/>
        <v>0</v>
      </c>
      <c r="S6178" s="24">
        <f t="shared" si="965"/>
        <v>7534.8984498341724</v>
      </c>
      <c r="T6178" s="24">
        <f t="shared" si="966"/>
        <v>0</v>
      </c>
      <c r="U6178" s="24" t="str">
        <f t="shared" si="967"/>
        <v>drain</v>
      </c>
      <c r="W6178" s="24">
        <f t="shared" si="970"/>
        <v>0</v>
      </c>
      <c r="X6178" s="24">
        <f t="shared" si="968"/>
        <v>0</v>
      </c>
      <c r="Y6178" s="24">
        <f t="shared" si="971"/>
        <v>0</v>
      </c>
      <c r="AA6178" s="24">
        <f t="shared" si="969"/>
        <v>7534.8984498341724</v>
      </c>
      <c r="AC6178" s="24">
        <f t="shared" si="964"/>
        <v>0</v>
      </c>
    </row>
    <row r="6179" x14ac:dyDescent="0.2">
      <c r="L6179" s="25">
        <v>6174</v>
      </c>
      <c r="M6179" s="29">
        <v>0</v>
      </c>
      <c r="O6179" s="25">
        <v>6174</v>
      </c>
      <c r="P6179" s="24">
        <f>'ROTH 1.0'!O6179*'קובץ טיוטה'!$D$10</f>
        <v>11138.34498344183</v>
      </c>
      <c r="Q6179" s="25">
        <f t="shared" si="963"/>
        <v>7538.3449834418298</v>
      </c>
      <c r="R6179" s="24">
        <f t="shared" si="972"/>
        <v>0</v>
      </c>
      <c r="S6179" s="25">
        <f t="shared" si="965"/>
        <v>7538.3449834418298</v>
      </c>
      <c r="T6179" s="25">
        <f t="shared" si="966"/>
        <v>0</v>
      </c>
      <c r="U6179" s="25" t="str">
        <f t="shared" si="967"/>
        <v>drain</v>
      </c>
      <c r="W6179" s="25">
        <f t="shared" si="970"/>
        <v>0</v>
      </c>
      <c r="X6179" s="25">
        <f t="shared" si="968"/>
        <v>0</v>
      </c>
      <c r="Y6179" s="25">
        <f t="shared" si="971"/>
        <v>0</v>
      </c>
      <c r="AA6179" s="25">
        <f t="shared" si="969"/>
        <v>7538.3449834418298</v>
      </c>
      <c r="AC6179" s="25">
        <f t="shared" si="964"/>
        <v>0</v>
      </c>
    </row>
    <row r="6180" x14ac:dyDescent="0.2">
      <c r="L6180" s="24">
        <v>6175</v>
      </c>
      <c r="M6180" s="28">
        <v>1.4480948E-2</v>
      </c>
      <c r="O6180" s="24">
        <v>6175</v>
      </c>
      <c r="P6180" s="24">
        <f>'ROTH 1.0'!O6180*'קובץ טיוטה'!$D$10</f>
        <v>11229.455092074368</v>
      </c>
      <c r="Q6180" s="24">
        <f t="shared" si="963"/>
        <v>7629.4550920743677</v>
      </c>
      <c r="R6180" s="24">
        <f t="shared" si="972"/>
        <v>984.70446400000003</v>
      </c>
      <c r="S6180" s="24">
        <f t="shared" si="965"/>
        <v>6644.7506280743673</v>
      </c>
      <c r="T6180" s="24">
        <f t="shared" si="966"/>
        <v>0</v>
      </c>
      <c r="U6180" s="24" t="str">
        <f t="shared" si="967"/>
        <v>drain</v>
      </c>
      <c r="W6180" s="24">
        <f t="shared" si="970"/>
        <v>0</v>
      </c>
      <c r="X6180" s="24">
        <f t="shared" si="968"/>
        <v>0</v>
      </c>
      <c r="Y6180" s="24">
        <f t="shared" si="971"/>
        <v>0</v>
      </c>
      <c r="AA6180" s="24">
        <f t="shared" si="969"/>
        <v>6644.7506280743673</v>
      </c>
      <c r="AC6180" s="24">
        <f t="shared" si="964"/>
        <v>0</v>
      </c>
    </row>
    <row r="6181" x14ac:dyDescent="0.2">
      <c r="L6181" s="25">
        <v>6176</v>
      </c>
      <c r="M6181" s="29">
        <v>0.43658732900000002</v>
      </c>
      <c r="O6181" s="25">
        <v>6176</v>
      </c>
      <c r="P6181" s="24">
        <f>'ROTH 1.0'!O6181*'קובץ טיוטה'!$D$10</f>
        <v>12004.541133451476</v>
      </c>
      <c r="Q6181" s="25">
        <f t="shared" si="963"/>
        <v>8404.5411334514756</v>
      </c>
      <c r="R6181" s="24">
        <f t="shared" si="972"/>
        <v>29687.938372000001</v>
      </c>
      <c r="S6181" s="25">
        <f t="shared" si="965"/>
        <v>0</v>
      </c>
      <c r="T6181" s="25">
        <f t="shared" si="966"/>
        <v>21283.397238548525</v>
      </c>
      <c r="U6181" s="25" t="str">
        <f t="shared" si="967"/>
        <v>charge</v>
      </c>
      <c r="W6181" s="25">
        <f t="shared" si="970"/>
        <v>19155.057514693672</v>
      </c>
      <c r="X6181" s="25">
        <f t="shared" si="968"/>
        <v>19155.057514693672</v>
      </c>
      <c r="Y6181" s="25">
        <f t="shared" si="971"/>
        <v>0</v>
      </c>
      <c r="AA6181" s="25">
        <f t="shared" si="969"/>
        <v>0</v>
      </c>
      <c r="AC6181" s="25">
        <f t="shared" si="964"/>
        <v>2128.3397238548532</v>
      </c>
    </row>
    <row r="6182" x14ac:dyDescent="0.2">
      <c r="L6182" s="24">
        <v>6177</v>
      </c>
      <c r="M6182" s="28">
        <v>0.56401056199999999</v>
      </c>
      <c r="O6182" s="24">
        <v>6177</v>
      </c>
      <c r="P6182" s="24">
        <f>'ROTH 1.0'!O6182*'קובץ טיוטה'!$D$10</f>
        <v>13244.205084599447</v>
      </c>
      <c r="Q6182" s="24">
        <f t="shared" si="963"/>
        <v>9644.2050845994472</v>
      </c>
      <c r="R6182" s="24">
        <f t="shared" si="972"/>
        <v>38352.718216000001</v>
      </c>
      <c r="S6182" s="24">
        <f t="shared" si="965"/>
        <v>0</v>
      </c>
      <c r="T6182" s="24">
        <f t="shared" si="966"/>
        <v>28708.513131400556</v>
      </c>
      <c r="U6182" s="24" t="str">
        <f t="shared" si="967"/>
        <v>charge</v>
      </c>
      <c r="W6182" s="24">
        <f t="shared" si="970"/>
        <v>25837.661818260505</v>
      </c>
      <c r="X6182" s="24">
        <f t="shared" si="968"/>
        <v>44992.719332954177</v>
      </c>
      <c r="Y6182" s="24">
        <f t="shared" si="971"/>
        <v>0</v>
      </c>
      <c r="AA6182" s="24">
        <f t="shared" si="969"/>
        <v>0</v>
      </c>
      <c r="AC6182" s="24">
        <f t="shared" si="964"/>
        <v>2870.8513131400505</v>
      </c>
    </row>
    <row r="6183" x14ac:dyDescent="0.2">
      <c r="L6183" s="25">
        <v>6178</v>
      </c>
      <c r="M6183" s="29">
        <v>0.64761597100000001</v>
      </c>
      <c r="O6183" s="25">
        <v>6178</v>
      </c>
      <c r="P6183" s="24">
        <f>'ROTH 1.0'!O6183*'קובץ טיוטה'!$D$10</f>
        <v>14130.385215268079</v>
      </c>
      <c r="Q6183" s="25">
        <f t="shared" si="963"/>
        <v>10530.385215268079</v>
      </c>
      <c r="R6183" s="24">
        <f t="shared" si="972"/>
        <v>44037.886028000001</v>
      </c>
      <c r="S6183" s="25">
        <f t="shared" si="965"/>
        <v>0</v>
      </c>
      <c r="T6183" s="25">
        <f t="shared" si="966"/>
        <v>33507.500812731923</v>
      </c>
      <c r="U6183" s="25" t="str">
        <f t="shared" si="967"/>
        <v>charge</v>
      </c>
      <c r="W6183" s="25">
        <f t="shared" si="970"/>
        <v>33007.280667045823</v>
      </c>
      <c r="X6183" s="25">
        <f t="shared" si="968"/>
        <v>78000</v>
      </c>
      <c r="Y6183" s="25">
        <f t="shared" si="971"/>
        <v>0</v>
      </c>
      <c r="AA6183" s="25">
        <f t="shared" si="969"/>
        <v>0</v>
      </c>
      <c r="AC6183" s="25">
        <f t="shared" si="964"/>
        <v>500.2201456861003</v>
      </c>
    </row>
    <row r="6184" x14ac:dyDescent="0.2">
      <c r="L6184" s="24">
        <v>6179</v>
      </c>
      <c r="M6184" s="28">
        <v>0.69430125300000001</v>
      </c>
      <c r="O6184" s="24">
        <v>6179</v>
      </c>
      <c r="P6184" s="24">
        <f>'ROTH 1.0'!O6184*'קובץ טיוטה'!$D$10</f>
        <v>14887.446662210981</v>
      </c>
      <c r="Q6184" s="24">
        <f t="shared" si="963"/>
        <v>11287.446662210981</v>
      </c>
      <c r="R6184" s="24">
        <f t="shared" si="972"/>
        <v>47212.485203999997</v>
      </c>
      <c r="S6184" s="24">
        <f t="shared" si="965"/>
        <v>0</v>
      </c>
      <c r="T6184" s="24">
        <f t="shared" si="966"/>
        <v>35925.038541789014</v>
      </c>
      <c r="U6184" s="24" t="str">
        <f t="shared" si="967"/>
        <v>charge</v>
      </c>
      <c r="W6184" s="24">
        <f t="shared" si="970"/>
        <v>0</v>
      </c>
      <c r="X6184" s="24">
        <f t="shared" si="968"/>
        <v>78000</v>
      </c>
      <c r="Y6184" s="24">
        <f t="shared" si="971"/>
        <v>0</v>
      </c>
      <c r="AA6184" s="24">
        <f t="shared" si="969"/>
        <v>0</v>
      </c>
      <c r="AC6184" s="24">
        <f t="shared" si="964"/>
        <v>35925.038541789014</v>
      </c>
    </row>
    <row r="6185" x14ac:dyDescent="0.2">
      <c r="L6185" s="25">
        <v>6180</v>
      </c>
      <c r="M6185" s="29">
        <v>0.71864193500000006</v>
      </c>
      <c r="O6185" s="25">
        <v>6180</v>
      </c>
      <c r="P6185" s="24">
        <f>'ROTH 1.0'!O6185*'קובץ טיוטה'!$D$10</f>
        <v>15068.338396670964</v>
      </c>
      <c r="Q6185" s="25">
        <f t="shared" si="963"/>
        <v>11468.338396670964</v>
      </c>
      <c r="R6185" s="24">
        <f t="shared" si="972"/>
        <v>48867.651580000005</v>
      </c>
      <c r="S6185" s="25">
        <f t="shared" si="965"/>
        <v>0</v>
      </c>
      <c r="T6185" s="25">
        <f t="shared" si="966"/>
        <v>37399.313183329039</v>
      </c>
      <c r="U6185" s="25" t="str">
        <f t="shared" si="967"/>
        <v>charge</v>
      </c>
      <c r="W6185" s="25">
        <f t="shared" si="970"/>
        <v>0</v>
      </c>
      <c r="X6185" s="25">
        <f t="shared" si="968"/>
        <v>78000</v>
      </c>
      <c r="Y6185" s="25">
        <f t="shared" si="971"/>
        <v>0</v>
      </c>
      <c r="AA6185" s="25">
        <f t="shared" si="969"/>
        <v>0</v>
      </c>
      <c r="AC6185" s="25">
        <f t="shared" si="964"/>
        <v>37399.313183329039</v>
      </c>
    </row>
    <row r="6186" x14ac:dyDescent="0.2">
      <c r="L6186" s="24">
        <v>6181</v>
      </c>
      <c r="M6186" s="28">
        <v>0.73327995899999998</v>
      </c>
      <c r="O6186" s="24">
        <v>6181</v>
      </c>
      <c r="P6186" s="24">
        <f>'ROTH 1.0'!O6186*'קובץ טיוטה'!$D$10</f>
        <v>15349.835623901772</v>
      </c>
      <c r="Q6186" s="24">
        <f t="shared" si="963"/>
        <v>11749.835623901772</v>
      </c>
      <c r="R6186" s="24">
        <f t="shared" si="972"/>
        <v>49863.037211999996</v>
      </c>
      <c r="S6186" s="24">
        <f t="shared" si="965"/>
        <v>0</v>
      </c>
      <c r="T6186" s="24">
        <f t="shared" si="966"/>
        <v>38113.201588098222</v>
      </c>
      <c r="U6186" s="24" t="str">
        <f t="shared" si="967"/>
        <v>charge</v>
      </c>
      <c r="W6186" s="24">
        <f t="shared" si="970"/>
        <v>0</v>
      </c>
      <c r="X6186" s="24">
        <f t="shared" si="968"/>
        <v>78000</v>
      </c>
      <c r="Y6186" s="24">
        <f t="shared" si="971"/>
        <v>0</v>
      </c>
      <c r="AA6186" s="24">
        <f t="shared" si="969"/>
        <v>0</v>
      </c>
      <c r="AC6186" s="24">
        <f t="shared" si="964"/>
        <v>38113.201588098222</v>
      </c>
    </row>
    <row r="6187" x14ac:dyDescent="0.2">
      <c r="L6187" s="25">
        <v>6182</v>
      </c>
      <c r="M6187" s="29">
        <v>0.73086133200000003</v>
      </c>
      <c r="O6187" s="25">
        <v>6182</v>
      </c>
      <c r="P6187" s="24">
        <f>'ROTH 1.0'!O6187*'קובץ טיוטה'!$D$10</f>
        <v>15287.480559362932</v>
      </c>
      <c r="Q6187" s="25">
        <f t="shared" si="963"/>
        <v>11687.480559362932</v>
      </c>
      <c r="R6187" s="24">
        <f t="shared" si="972"/>
        <v>49698.570575999998</v>
      </c>
      <c r="S6187" s="25">
        <f t="shared" si="965"/>
        <v>0</v>
      </c>
      <c r="T6187" s="25">
        <f t="shared" si="966"/>
        <v>38011.09001663707</v>
      </c>
      <c r="U6187" s="25" t="str">
        <f t="shared" si="967"/>
        <v>charge</v>
      </c>
      <c r="W6187" s="25">
        <f t="shared" si="970"/>
        <v>0</v>
      </c>
      <c r="X6187" s="25">
        <f t="shared" si="968"/>
        <v>78000</v>
      </c>
      <c r="Y6187" s="25">
        <f t="shared" si="971"/>
        <v>0</v>
      </c>
      <c r="AA6187" s="25">
        <f t="shared" si="969"/>
        <v>0</v>
      </c>
      <c r="AC6187" s="25">
        <f t="shared" si="964"/>
        <v>38011.09001663707</v>
      </c>
    </row>
    <row r="6188" x14ac:dyDescent="0.2">
      <c r="L6188" s="24">
        <v>6183</v>
      </c>
      <c r="M6188" s="28">
        <v>0.68987268700000004</v>
      </c>
      <c r="O6188" s="24">
        <v>6183</v>
      </c>
      <c r="P6188" s="24">
        <f>'ROTH 1.0'!O6188*'קובץ טיוטה'!$D$10</f>
        <v>15317.43194467033</v>
      </c>
      <c r="Q6188" s="24">
        <f t="shared" si="963"/>
        <v>11717.43194467033</v>
      </c>
      <c r="R6188" s="24">
        <f t="shared" si="972"/>
        <v>46911.342715999999</v>
      </c>
      <c r="S6188" s="24">
        <f t="shared" si="965"/>
        <v>0</v>
      </c>
      <c r="T6188" s="24">
        <f t="shared" si="966"/>
        <v>35193.910771329669</v>
      </c>
      <c r="U6188" s="24" t="str">
        <f t="shared" si="967"/>
        <v>charge</v>
      </c>
      <c r="W6188" s="24">
        <f t="shared" si="970"/>
        <v>0</v>
      </c>
      <c r="X6188" s="24">
        <f t="shared" si="968"/>
        <v>78000</v>
      </c>
      <c r="Y6188" s="24">
        <f t="shared" si="971"/>
        <v>0</v>
      </c>
      <c r="AA6188" s="24">
        <f t="shared" si="969"/>
        <v>0</v>
      </c>
      <c r="AC6188" s="24">
        <f t="shared" si="964"/>
        <v>35193.910771329669</v>
      </c>
    </row>
    <row r="6189" x14ac:dyDescent="0.2">
      <c r="L6189" s="25">
        <v>6184</v>
      </c>
      <c r="M6189" s="29">
        <v>0.64143228600000002</v>
      </c>
      <c r="O6189" s="25">
        <v>6184</v>
      </c>
      <c r="P6189" s="24">
        <f>'ROTH 1.0'!O6189*'קובץ טיוטה'!$D$10</f>
        <v>15370.706246120946</v>
      </c>
      <c r="Q6189" s="25">
        <f t="shared" si="963"/>
        <v>11770.706246120946</v>
      </c>
      <c r="R6189" s="24">
        <f t="shared" si="972"/>
        <v>43617.395448000003</v>
      </c>
      <c r="S6189" s="25">
        <f t="shared" si="965"/>
        <v>0</v>
      </c>
      <c r="T6189" s="25">
        <f t="shared" si="966"/>
        <v>31846.689201879057</v>
      </c>
      <c r="U6189" s="25" t="str">
        <f t="shared" si="967"/>
        <v>charge</v>
      </c>
      <c r="W6189" s="25">
        <f t="shared" si="970"/>
        <v>0</v>
      </c>
      <c r="X6189" s="25">
        <f t="shared" si="968"/>
        <v>78000</v>
      </c>
      <c r="Y6189" s="25">
        <f t="shared" si="971"/>
        <v>0</v>
      </c>
      <c r="AA6189" s="25">
        <f t="shared" si="969"/>
        <v>0</v>
      </c>
      <c r="AC6189" s="25">
        <f t="shared" si="964"/>
        <v>31846.689201879057</v>
      </c>
    </row>
    <row r="6190" x14ac:dyDescent="0.2">
      <c r="L6190" s="24">
        <v>6185</v>
      </c>
      <c r="M6190" s="28">
        <v>0.45767670400000005</v>
      </c>
      <c r="O6190" s="24">
        <v>6185</v>
      </c>
      <c r="P6190" s="24">
        <f>'ROTH 1.0'!O6190*'קובץ טיוטה'!$D$10</f>
        <v>15062.294484383106</v>
      </c>
      <c r="Q6190" s="24">
        <f t="shared" si="963"/>
        <v>11462.294484383106</v>
      </c>
      <c r="R6190" s="24">
        <f t="shared" si="972"/>
        <v>31122.015872000004</v>
      </c>
      <c r="S6190" s="24">
        <f t="shared" si="965"/>
        <v>0</v>
      </c>
      <c r="T6190" s="24">
        <f t="shared" si="966"/>
        <v>19659.721387616897</v>
      </c>
      <c r="U6190" s="24" t="str">
        <f t="shared" si="967"/>
        <v>charge</v>
      </c>
      <c r="W6190" s="24">
        <f t="shared" si="970"/>
        <v>0</v>
      </c>
      <c r="X6190" s="24">
        <f t="shared" si="968"/>
        <v>78000</v>
      </c>
      <c r="Y6190" s="24">
        <f t="shared" si="971"/>
        <v>0</v>
      </c>
      <c r="AA6190" s="24">
        <f t="shared" si="969"/>
        <v>0</v>
      </c>
      <c r="AC6190" s="24">
        <f t="shared" si="964"/>
        <v>19659.721387616897</v>
      </c>
    </row>
    <row r="6191" x14ac:dyDescent="0.2">
      <c r="L6191" s="25">
        <v>6186</v>
      </c>
      <c r="M6191" s="29">
        <v>0.14999220999999999</v>
      </c>
      <c r="O6191" s="25">
        <v>6186</v>
      </c>
      <c r="P6191" s="24">
        <f>'ROTH 1.0'!O6191*'קובץ טיוטה'!$D$10</f>
        <v>14485.406827799479</v>
      </c>
      <c r="Q6191" s="25">
        <f t="shared" si="963"/>
        <v>10885.406827799479</v>
      </c>
      <c r="R6191" s="24">
        <f t="shared" si="972"/>
        <v>10199.470279999998</v>
      </c>
      <c r="S6191" s="25">
        <f t="shared" si="965"/>
        <v>685.93654779948156</v>
      </c>
      <c r="T6191" s="25">
        <f t="shared" si="966"/>
        <v>0</v>
      </c>
      <c r="U6191" s="25" t="str">
        <f t="shared" si="967"/>
        <v>drain</v>
      </c>
      <c r="W6191" s="25">
        <f t="shared" si="970"/>
        <v>0</v>
      </c>
      <c r="X6191" s="25">
        <f t="shared" si="968"/>
        <v>77314.063452200513</v>
      </c>
      <c r="Y6191" s="25">
        <f t="shared" si="971"/>
        <v>685.93654779948702</v>
      </c>
      <c r="AA6191" s="25">
        <f t="shared" si="969"/>
        <v>-5.4569682106375694E-12</v>
      </c>
      <c r="AC6191" s="25">
        <f t="shared" si="964"/>
        <v>0</v>
      </c>
    </row>
    <row r="6192" x14ac:dyDescent="0.2">
      <c r="L6192" s="24">
        <v>6187</v>
      </c>
      <c r="M6192" s="28">
        <v>0</v>
      </c>
      <c r="O6192" s="24">
        <v>6187</v>
      </c>
      <c r="P6192" s="24">
        <f>'ROTH 1.0'!O6192*'קובץ טיוטה'!$D$10</f>
        <v>13838.967715719025</v>
      </c>
      <c r="Q6192" s="24">
        <f t="shared" si="963"/>
        <v>10238.967715719025</v>
      </c>
      <c r="R6192" s="24">
        <f t="shared" si="972"/>
        <v>0</v>
      </c>
      <c r="S6192" s="24">
        <f t="shared" si="965"/>
        <v>10238.967715719025</v>
      </c>
      <c r="T6192" s="24">
        <f t="shared" si="966"/>
        <v>0</v>
      </c>
      <c r="U6192" s="24" t="str">
        <f t="shared" si="967"/>
        <v>drain</v>
      </c>
      <c r="W6192" s="24">
        <f t="shared" si="970"/>
        <v>0</v>
      </c>
      <c r="X6192" s="24">
        <f t="shared" si="968"/>
        <v>67075.095736481482</v>
      </c>
      <c r="Y6192" s="24">
        <f t="shared" si="971"/>
        <v>10238.967715719031</v>
      </c>
      <c r="AA6192" s="24">
        <f t="shared" si="969"/>
        <v>0</v>
      </c>
      <c r="AC6192" s="24">
        <f t="shared" si="964"/>
        <v>0</v>
      </c>
    </row>
    <row r="6193" x14ac:dyDescent="0.2">
      <c r="L6193" s="25">
        <v>6188</v>
      </c>
      <c r="M6193" s="29">
        <v>0</v>
      </c>
      <c r="O6193" s="25">
        <v>6188</v>
      </c>
      <c r="P6193" s="24">
        <f>'ROTH 1.0'!O6193*'קובץ טיוטה'!$D$10</f>
        <v>13369.309433680926</v>
      </c>
      <c r="Q6193" s="25">
        <f t="shared" si="963"/>
        <v>9769.3094336809263</v>
      </c>
      <c r="R6193" s="24">
        <f t="shared" si="972"/>
        <v>0</v>
      </c>
      <c r="S6193" s="25">
        <f t="shared" si="965"/>
        <v>9769.3094336809263</v>
      </c>
      <c r="T6193" s="25">
        <f t="shared" si="966"/>
        <v>0</v>
      </c>
      <c r="U6193" s="25" t="str">
        <f t="shared" si="967"/>
        <v>drain</v>
      </c>
      <c r="W6193" s="25">
        <f t="shared" si="970"/>
        <v>0</v>
      </c>
      <c r="X6193" s="25">
        <f t="shared" si="968"/>
        <v>57305.786302800552</v>
      </c>
      <c r="Y6193" s="25">
        <f t="shared" si="971"/>
        <v>9769.3094336809299</v>
      </c>
      <c r="AA6193" s="25">
        <f t="shared" si="969"/>
        <v>0</v>
      </c>
      <c r="AC6193" s="25">
        <f t="shared" si="964"/>
        <v>0</v>
      </c>
    </row>
    <row r="6194" x14ac:dyDescent="0.2">
      <c r="L6194" s="24">
        <v>6189</v>
      </c>
      <c r="M6194" s="28">
        <v>0</v>
      </c>
      <c r="O6194" s="24">
        <v>6189</v>
      </c>
      <c r="P6194" s="24">
        <f>'ROTH 1.0'!O6194*'קובץ טיוטה'!$D$10</f>
        <v>13027.468297681027</v>
      </c>
      <c r="Q6194" s="24">
        <f t="shared" si="963"/>
        <v>9427.4682976810273</v>
      </c>
      <c r="R6194" s="24">
        <f t="shared" si="972"/>
        <v>0</v>
      </c>
      <c r="S6194" s="24">
        <f t="shared" si="965"/>
        <v>9427.4682976810273</v>
      </c>
      <c r="T6194" s="24">
        <f t="shared" si="966"/>
        <v>0</v>
      </c>
      <c r="U6194" s="24" t="str">
        <f t="shared" si="967"/>
        <v>drain</v>
      </c>
      <c r="W6194" s="24">
        <f t="shared" si="970"/>
        <v>0</v>
      </c>
      <c r="X6194" s="24">
        <f t="shared" si="968"/>
        <v>47878.318005119523</v>
      </c>
      <c r="Y6194" s="24">
        <f t="shared" si="971"/>
        <v>9427.4682976810291</v>
      </c>
      <c r="AA6194" s="24">
        <f t="shared" si="969"/>
        <v>0</v>
      </c>
      <c r="AC6194" s="24">
        <f t="shared" si="964"/>
        <v>0</v>
      </c>
    </row>
    <row r="6195" x14ac:dyDescent="0.2">
      <c r="L6195" s="25">
        <v>6190</v>
      </c>
      <c r="M6195" s="29">
        <v>0</v>
      </c>
      <c r="O6195" s="25">
        <v>6190</v>
      </c>
      <c r="P6195" s="24">
        <f>'ROTH 1.0'!O6195*'קובץ טיוטה'!$D$10</f>
        <v>12625.119082982465</v>
      </c>
      <c r="Q6195" s="25">
        <f t="shared" si="963"/>
        <v>9025.1190829824645</v>
      </c>
      <c r="R6195" s="24">
        <f t="shared" si="972"/>
        <v>0</v>
      </c>
      <c r="S6195" s="25">
        <f t="shared" si="965"/>
        <v>9025.1190829824645</v>
      </c>
      <c r="T6195" s="25">
        <f t="shared" si="966"/>
        <v>0</v>
      </c>
      <c r="U6195" s="25" t="str">
        <f t="shared" si="967"/>
        <v>drain</v>
      </c>
      <c r="W6195" s="25">
        <f t="shared" si="970"/>
        <v>0</v>
      </c>
      <c r="X6195" s="25">
        <f t="shared" si="968"/>
        <v>38853.19892213706</v>
      </c>
      <c r="Y6195" s="25">
        <f t="shared" si="971"/>
        <v>9025.1190829824627</v>
      </c>
      <c r="AA6195" s="25">
        <f t="shared" si="969"/>
        <v>0</v>
      </c>
      <c r="AC6195" s="25">
        <f t="shared" si="964"/>
        <v>0</v>
      </c>
    </row>
    <row r="6196" x14ac:dyDescent="0.2">
      <c r="L6196" s="24">
        <v>6191</v>
      </c>
      <c r="M6196" s="28">
        <v>0</v>
      </c>
      <c r="O6196" s="24">
        <v>6191</v>
      </c>
      <c r="P6196" s="24">
        <f>'ROTH 1.0'!O6196*'קובץ טיוטה'!$D$10</f>
        <v>12144.459976264756</v>
      </c>
      <c r="Q6196" s="24">
        <f t="shared" si="963"/>
        <v>8544.4599762647558</v>
      </c>
      <c r="R6196" s="24">
        <f t="shared" si="972"/>
        <v>0</v>
      </c>
      <c r="S6196" s="24">
        <f t="shared" si="965"/>
        <v>8544.4599762647558</v>
      </c>
      <c r="T6196" s="24">
        <f t="shared" si="966"/>
        <v>0</v>
      </c>
      <c r="U6196" s="24" t="str">
        <f t="shared" si="967"/>
        <v>drain</v>
      </c>
      <c r="W6196" s="24">
        <f t="shared" si="970"/>
        <v>0</v>
      </c>
      <c r="X6196" s="24">
        <f t="shared" si="968"/>
        <v>30308.738945872305</v>
      </c>
      <c r="Y6196" s="24">
        <f t="shared" si="971"/>
        <v>8544.4599762647558</v>
      </c>
      <c r="AA6196" s="24">
        <f t="shared" si="969"/>
        <v>0</v>
      </c>
      <c r="AC6196" s="24">
        <f t="shared" si="964"/>
        <v>0</v>
      </c>
    </row>
    <row r="6197" x14ac:dyDescent="0.2">
      <c r="L6197" s="25">
        <v>6192</v>
      </c>
      <c r="M6197" s="29">
        <v>0</v>
      </c>
      <c r="O6197" s="25">
        <v>6192</v>
      </c>
      <c r="P6197" s="24">
        <f>'ROTH 1.0'!O6197*'קובץ טיוטה'!$D$10</f>
        <v>11521.119314149168</v>
      </c>
      <c r="Q6197" s="25">
        <f t="shared" si="963"/>
        <v>7921.1193141491676</v>
      </c>
      <c r="R6197" s="24">
        <f t="shared" si="972"/>
        <v>0</v>
      </c>
      <c r="S6197" s="25">
        <f t="shared" si="965"/>
        <v>7921.1193141491676</v>
      </c>
      <c r="T6197" s="25">
        <f t="shared" si="966"/>
        <v>0</v>
      </c>
      <c r="U6197" s="25" t="str">
        <f t="shared" si="967"/>
        <v>drain</v>
      </c>
      <c r="W6197" s="25">
        <f t="shared" si="970"/>
        <v>0</v>
      </c>
      <c r="X6197" s="25">
        <f t="shared" si="968"/>
        <v>22387.619631723137</v>
      </c>
      <c r="Y6197" s="25">
        <f t="shared" si="971"/>
        <v>7921.1193141491676</v>
      </c>
      <c r="AA6197" s="25">
        <f t="shared" si="969"/>
        <v>0</v>
      </c>
      <c r="AC6197" s="25">
        <f t="shared" si="964"/>
        <v>0</v>
      </c>
    </row>
    <row r="6198" x14ac:dyDescent="0.2">
      <c r="L6198" s="24">
        <v>6193</v>
      </c>
      <c r="M6198" s="28">
        <v>0</v>
      </c>
      <c r="O6198" s="24">
        <v>6193</v>
      </c>
      <c r="P6198" s="24">
        <f>'ROTH 1.0'!O6198*'קובץ טיוטה'!$D$10</f>
        <v>11165.845996560078</v>
      </c>
      <c r="Q6198" s="24">
        <f t="shared" si="963"/>
        <v>7565.8459965600778</v>
      </c>
      <c r="R6198" s="24">
        <f t="shared" si="972"/>
        <v>0</v>
      </c>
      <c r="S6198" s="24">
        <f t="shared" si="965"/>
        <v>7565.8459965600778</v>
      </c>
      <c r="T6198" s="24">
        <f t="shared" si="966"/>
        <v>0</v>
      </c>
      <c r="U6198" s="24" t="str">
        <f t="shared" si="967"/>
        <v>drain</v>
      </c>
      <c r="W6198" s="24">
        <f t="shared" si="970"/>
        <v>0</v>
      </c>
      <c r="X6198" s="24">
        <f t="shared" si="968"/>
        <v>14821.773635163059</v>
      </c>
      <c r="Y6198" s="24">
        <f t="shared" si="971"/>
        <v>7565.8459965600778</v>
      </c>
      <c r="AA6198" s="24">
        <f t="shared" si="969"/>
        <v>0</v>
      </c>
      <c r="AC6198" s="24">
        <f t="shared" si="964"/>
        <v>0</v>
      </c>
    </row>
    <row r="6199" x14ac:dyDescent="0.2">
      <c r="L6199" s="25">
        <v>6194</v>
      </c>
      <c r="M6199" s="29">
        <v>0</v>
      </c>
      <c r="O6199" s="25">
        <v>6194</v>
      </c>
      <c r="P6199" s="24">
        <f>'ROTH 1.0'!O6199*'קובץ טיוטה'!$D$10</f>
        <v>11012.346440112156</v>
      </c>
      <c r="Q6199" s="25">
        <f t="shared" si="963"/>
        <v>7412.3464401121564</v>
      </c>
      <c r="R6199" s="24">
        <f t="shared" si="972"/>
        <v>0</v>
      </c>
      <c r="S6199" s="25">
        <f t="shared" si="965"/>
        <v>7412.3464401121564</v>
      </c>
      <c r="T6199" s="25">
        <f t="shared" si="966"/>
        <v>0</v>
      </c>
      <c r="U6199" s="25" t="str">
        <f t="shared" si="967"/>
        <v>drain</v>
      </c>
      <c r="W6199" s="25">
        <f t="shared" si="970"/>
        <v>0</v>
      </c>
      <c r="X6199" s="25">
        <f t="shared" si="968"/>
        <v>7409.4271950509028</v>
      </c>
      <c r="Y6199" s="25">
        <f t="shared" si="971"/>
        <v>7412.3464401121564</v>
      </c>
      <c r="AA6199" s="25">
        <f t="shared" si="969"/>
        <v>0</v>
      </c>
      <c r="AC6199" s="25">
        <f t="shared" si="964"/>
        <v>0</v>
      </c>
    </row>
    <row r="6200" x14ac:dyDescent="0.2">
      <c r="L6200" s="24">
        <v>6195</v>
      </c>
      <c r="M6200" s="28">
        <v>0</v>
      </c>
      <c r="O6200" s="24">
        <v>6195</v>
      </c>
      <c r="P6200" s="24">
        <f>'ROTH 1.0'!O6200*'קובץ טיוטה'!$D$10</f>
        <v>10713.332902274593</v>
      </c>
      <c r="Q6200" s="24">
        <f t="shared" si="963"/>
        <v>7113.3329022745929</v>
      </c>
      <c r="R6200" s="24">
        <f t="shared" si="972"/>
        <v>0</v>
      </c>
      <c r="S6200" s="24">
        <f t="shared" si="965"/>
        <v>7113.3329022745929</v>
      </c>
      <c r="T6200" s="24">
        <f t="shared" si="966"/>
        <v>0</v>
      </c>
      <c r="U6200" s="24" t="str">
        <f t="shared" si="967"/>
        <v>drain</v>
      </c>
      <c r="W6200" s="24">
        <f t="shared" si="970"/>
        <v>0</v>
      </c>
      <c r="X6200" s="24">
        <f t="shared" si="968"/>
        <v>296.09429277630989</v>
      </c>
      <c r="Y6200" s="24">
        <f t="shared" si="971"/>
        <v>7113.3329022745929</v>
      </c>
      <c r="AA6200" s="24">
        <f t="shared" si="969"/>
        <v>0</v>
      </c>
      <c r="AC6200" s="24">
        <f t="shared" si="964"/>
        <v>0</v>
      </c>
    </row>
    <row r="6201" x14ac:dyDescent="0.2">
      <c r="L6201" s="25">
        <v>6196</v>
      </c>
      <c r="M6201" s="29">
        <v>0</v>
      </c>
      <c r="O6201" s="25">
        <v>6196</v>
      </c>
      <c r="P6201" s="24">
        <f>'ROTH 1.0'!O6201*'קובץ טיוטה'!$D$10</f>
        <v>10535.915097043764</v>
      </c>
      <c r="Q6201" s="25">
        <f t="shared" si="963"/>
        <v>6935.915097043764</v>
      </c>
      <c r="R6201" s="24">
        <f t="shared" si="972"/>
        <v>0</v>
      </c>
      <c r="S6201" s="25">
        <f t="shared" si="965"/>
        <v>6935.915097043764</v>
      </c>
      <c r="T6201" s="25">
        <f t="shared" si="966"/>
        <v>0</v>
      </c>
      <c r="U6201" s="25" t="str">
        <f t="shared" si="967"/>
        <v>drain</v>
      </c>
      <c r="W6201" s="25">
        <f t="shared" si="970"/>
        <v>0</v>
      </c>
      <c r="X6201" s="25">
        <f t="shared" si="968"/>
        <v>0</v>
      </c>
      <c r="Y6201" s="25">
        <f t="shared" si="971"/>
        <v>296.09429277630989</v>
      </c>
      <c r="AA6201" s="25">
        <f t="shared" si="969"/>
        <v>6639.8208042674542</v>
      </c>
      <c r="AC6201" s="25">
        <f t="shared" si="964"/>
        <v>0</v>
      </c>
    </row>
    <row r="6202" x14ac:dyDescent="0.2">
      <c r="L6202" s="24">
        <v>6197</v>
      </c>
      <c r="M6202" s="28">
        <v>0</v>
      </c>
      <c r="O6202" s="24">
        <v>6197</v>
      </c>
      <c r="P6202" s="24">
        <f>'ROTH 1.0'!O6202*'קובץ טיוטה'!$D$10</f>
        <v>10493.170361155799</v>
      </c>
      <c r="Q6202" s="24">
        <f t="shared" si="963"/>
        <v>6893.1703611557987</v>
      </c>
      <c r="R6202" s="24">
        <f t="shared" si="972"/>
        <v>0</v>
      </c>
      <c r="S6202" s="24">
        <f t="shared" si="965"/>
        <v>6893.1703611557987</v>
      </c>
      <c r="T6202" s="24">
        <f t="shared" si="966"/>
        <v>0</v>
      </c>
      <c r="U6202" s="24" t="str">
        <f t="shared" si="967"/>
        <v>drain</v>
      </c>
      <c r="W6202" s="24">
        <f t="shared" si="970"/>
        <v>0</v>
      </c>
      <c r="X6202" s="24">
        <f t="shared" si="968"/>
        <v>0</v>
      </c>
      <c r="Y6202" s="24">
        <f t="shared" si="971"/>
        <v>0</v>
      </c>
      <c r="AA6202" s="24">
        <f t="shared" si="969"/>
        <v>6893.1703611557987</v>
      </c>
      <c r="AC6202" s="24">
        <f t="shared" si="964"/>
        <v>0</v>
      </c>
    </row>
    <row r="6203" x14ac:dyDescent="0.2">
      <c r="L6203" s="25">
        <v>6198</v>
      </c>
      <c r="M6203" s="29">
        <v>0</v>
      </c>
      <c r="O6203" s="25">
        <v>6198</v>
      </c>
      <c r="P6203" s="24">
        <f>'ROTH 1.0'!O6203*'קובץ טיוטה'!$D$10</f>
        <v>10474.617464014997</v>
      </c>
      <c r="Q6203" s="25">
        <f t="shared" si="963"/>
        <v>6874.6174640149966</v>
      </c>
      <c r="R6203" s="24">
        <f t="shared" si="972"/>
        <v>0</v>
      </c>
      <c r="S6203" s="25">
        <f t="shared" si="965"/>
        <v>6874.6174640149966</v>
      </c>
      <c r="T6203" s="25">
        <f t="shared" si="966"/>
        <v>0</v>
      </c>
      <c r="U6203" s="25" t="str">
        <f t="shared" si="967"/>
        <v>drain</v>
      </c>
      <c r="W6203" s="25">
        <f t="shared" si="970"/>
        <v>0</v>
      </c>
      <c r="X6203" s="25">
        <f t="shared" si="968"/>
        <v>0</v>
      </c>
      <c r="Y6203" s="25">
        <f t="shared" si="971"/>
        <v>0</v>
      </c>
      <c r="AA6203" s="25">
        <f t="shared" si="969"/>
        <v>6874.6174640149966</v>
      </c>
      <c r="AC6203" s="25">
        <f t="shared" si="964"/>
        <v>0</v>
      </c>
    </row>
    <row r="6204" x14ac:dyDescent="0.2">
      <c r="L6204" s="24">
        <v>6199</v>
      </c>
      <c r="M6204" s="28">
        <v>1.6735639E-2</v>
      </c>
      <c r="O6204" s="24">
        <v>6199</v>
      </c>
      <c r="P6204" s="24">
        <f>'ROTH 1.0'!O6204*'קובץ טיוטה'!$D$10</f>
        <v>10158.214829645585</v>
      </c>
      <c r="Q6204" s="24">
        <f t="shared" si="963"/>
        <v>6558.2148296455853</v>
      </c>
      <c r="R6204" s="24">
        <f t="shared" si="972"/>
        <v>1138.0234519999999</v>
      </c>
      <c r="S6204" s="24">
        <f t="shared" si="965"/>
        <v>5420.1913776455858</v>
      </c>
      <c r="T6204" s="24">
        <f t="shared" si="966"/>
        <v>0</v>
      </c>
      <c r="U6204" s="24" t="str">
        <f t="shared" si="967"/>
        <v>drain</v>
      </c>
      <c r="W6204" s="24">
        <f t="shared" si="970"/>
        <v>0</v>
      </c>
      <c r="X6204" s="24">
        <f t="shared" si="968"/>
        <v>0</v>
      </c>
      <c r="Y6204" s="24">
        <f t="shared" si="971"/>
        <v>0</v>
      </c>
      <c r="AA6204" s="24">
        <f t="shared" si="969"/>
        <v>5420.1913776455858</v>
      </c>
      <c r="AC6204" s="24">
        <f t="shared" si="964"/>
        <v>0</v>
      </c>
    </row>
    <row r="6205" x14ac:dyDescent="0.2">
      <c r="L6205" s="25">
        <v>6200</v>
      </c>
      <c r="M6205" s="29">
        <v>0.48486354500000001</v>
      </c>
      <c r="O6205" s="25">
        <v>6200</v>
      </c>
      <c r="P6205" s="24">
        <f>'ROTH 1.0'!O6205*'קובץ טיוטה'!$D$10</f>
        <v>10637.563055390332</v>
      </c>
      <c r="Q6205" s="25">
        <f t="shared" si="963"/>
        <v>7037.563055390332</v>
      </c>
      <c r="R6205" s="24">
        <f t="shared" si="972"/>
        <v>32970.721059999996</v>
      </c>
      <c r="S6205" s="25">
        <f t="shared" si="965"/>
        <v>0</v>
      </c>
      <c r="T6205" s="25">
        <f t="shared" si="966"/>
        <v>25933.158004609664</v>
      </c>
      <c r="U6205" s="25" t="str">
        <f t="shared" si="967"/>
        <v>charge</v>
      </c>
      <c r="W6205" s="25">
        <f t="shared" si="970"/>
        <v>23339.842204148699</v>
      </c>
      <c r="X6205" s="25">
        <f t="shared" si="968"/>
        <v>23339.842204148699</v>
      </c>
      <c r="Y6205" s="25">
        <f t="shared" si="971"/>
        <v>0</v>
      </c>
      <c r="AA6205" s="25">
        <f t="shared" si="969"/>
        <v>0</v>
      </c>
      <c r="AC6205" s="25">
        <f t="shared" si="964"/>
        <v>2593.315800460965</v>
      </c>
    </row>
    <row r="6206" x14ac:dyDescent="0.2">
      <c r="L6206" s="24">
        <v>6201</v>
      </c>
      <c r="M6206" s="28">
        <v>0.60199408099999996</v>
      </c>
      <c r="O6206" s="24">
        <v>6201</v>
      </c>
      <c r="P6206" s="24">
        <f>'ROTH 1.0'!O6206*'קובץ טיוטה'!$D$10</f>
        <v>11110.062649800524</v>
      </c>
      <c r="Q6206" s="24">
        <f t="shared" si="963"/>
        <v>7510.062649800524</v>
      </c>
      <c r="R6206" s="24">
        <f t="shared" si="972"/>
        <v>40935.597507999992</v>
      </c>
      <c r="S6206" s="24">
        <f t="shared" si="965"/>
        <v>0</v>
      </c>
      <c r="T6206" s="24">
        <f t="shared" si="966"/>
        <v>33425.534858199469</v>
      </c>
      <c r="U6206" s="24" t="str">
        <f t="shared" si="967"/>
        <v>charge</v>
      </c>
      <c r="W6206" s="24">
        <f t="shared" si="970"/>
        <v>30082.981372379523</v>
      </c>
      <c r="X6206" s="24">
        <f t="shared" si="968"/>
        <v>53422.823576528222</v>
      </c>
      <c r="Y6206" s="24">
        <f t="shared" si="971"/>
        <v>0</v>
      </c>
      <c r="AA6206" s="24">
        <f t="shared" si="969"/>
        <v>0</v>
      </c>
      <c r="AC6206" s="24">
        <f t="shared" si="964"/>
        <v>3342.5534858199462</v>
      </c>
    </row>
    <row r="6207" x14ac:dyDescent="0.2">
      <c r="L6207" s="25">
        <v>6202</v>
      </c>
      <c r="M6207" s="29">
        <v>0.65139319499999992</v>
      </c>
      <c r="O6207" s="25">
        <v>6202</v>
      </c>
      <c r="P6207" s="24">
        <f>'ROTH 1.0'!O6207*'קובץ טיוטה'!$D$10</f>
        <v>11573.211428236906</v>
      </c>
      <c r="Q6207" s="25">
        <f t="shared" si="963"/>
        <v>7973.2114282369057</v>
      </c>
      <c r="R6207" s="24">
        <f t="shared" si="972"/>
        <v>44294.737259999994</v>
      </c>
      <c r="S6207" s="25">
        <f t="shared" si="965"/>
        <v>0</v>
      </c>
      <c r="T6207" s="25">
        <f t="shared" si="966"/>
        <v>36321.525831763087</v>
      </c>
      <c r="U6207" s="25" t="str">
        <f t="shared" si="967"/>
        <v>charge</v>
      </c>
      <c r="W6207" s="25">
        <f t="shared" si="970"/>
        <v>24577.176423471778</v>
      </c>
      <c r="X6207" s="25">
        <f t="shared" si="968"/>
        <v>78000</v>
      </c>
      <c r="Y6207" s="25">
        <f t="shared" si="971"/>
        <v>0</v>
      </c>
      <c r="AA6207" s="25">
        <f t="shared" si="969"/>
        <v>0</v>
      </c>
      <c r="AC6207" s="25">
        <f t="shared" si="964"/>
        <v>11744.349408291309</v>
      </c>
    </row>
    <row r="6208" x14ac:dyDescent="0.2">
      <c r="L6208" s="24">
        <v>6203</v>
      </c>
      <c r="M6208" s="28">
        <v>0.69927208900000004</v>
      </c>
      <c r="O6208" s="24">
        <v>6203</v>
      </c>
      <c r="P6208" s="24">
        <f>'ROTH 1.0'!O6208*'קובץ טיוטה'!$D$10</f>
        <v>11764.000087700846</v>
      </c>
      <c r="Q6208" s="24">
        <f t="shared" si="963"/>
        <v>8164.0000877008461</v>
      </c>
      <c r="R6208" s="24">
        <f t="shared" si="972"/>
        <v>47550.502052000003</v>
      </c>
      <c r="S6208" s="24">
        <f t="shared" si="965"/>
        <v>0</v>
      </c>
      <c r="T6208" s="24">
        <f t="shared" si="966"/>
        <v>39386.501964299154</v>
      </c>
      <c r="U6208" s="24" t="str">
        <f t="shared" si="967"/>
        <v>charge</v>
      </c>
      <c r="W6208" s="24">
        <f t="shared" si="970"/>
        <v>0</v>
      </c>
      <c r="X6208" s="24">
        <f t="shared" si="968"/>
        <v>78000</v>
      </c>
      <c r="Y6208" s="24">
        <f t="shared" si="971"/>
        <v>0</v>
      </c>
      <c r="AA6208" s="24">
        <f t="shared" si="969"/>
        <v>0</v>
      </c>
      <c r="AC6208" s="24">
        <f t="shared" si="964"/>
        <v>39386.501964299154</v>
      </c>
    </row>
    <row r="6209" x14ac:dyDescent="0.2">
      <c r="L6209" s="25">
        <v>6204</v>
      </c>
      <c r="M6209" s="29">
        <v>0.70921358000000001</v>
      </c>
      <c r="O6209" s="25">
        <v>6204</v>
      </c>
      <c r="P6209" s="24">
        <f>'ROTH 1.0'!O6209*'קובץ טיוטה'!$D$10</f>
        <v>12114.708243434587</v>
      </c>
      <c r="Q6209" s="25">
        <f t="shared" si="963"/>
        <v>8514.7082434345866</v>
      </c>
      <c r="R6209" s="24">
        <f t="shared" si="972"/>
        <v>48226.523439999997</v>
      </c>
      <c r="S6209" s="25">
        <f t="shared" si="965"/>
        <v>0</v>
      </c>
      <c r="T6209" s="25">
        <f t="shared" si="966"/>
        <v>39711.815196565411</v>
      </c>
      <c r="U6209" s="25" t="str">
        <f t="shared" si="967"/>
        <v>charge</v>
      </c>
      <c r="W6209" s="25">
        <f t="shared" si="970"/>
        <v>0</v>
      </c>
      <c r="X6209" s="25">
        <f t="shared" si="968"/>
        <v>78000</v>
      </c>
      <c r="Y6209" s="25">
        <f t="shared" si="971"/>
        <v>0</v>
      </c>
      <c r="AA6209" s="25">
        <f t="shared" si="969"/>
        <v>0</v>
      </c>
      <c r="AC6209" s="25">
        <f t="shared" si="964"/>
        <v>39711.815196565411</v>
      </c>
    </row>
    <row r="6210" x14ac:dyDescent="0.2">
      <c r="L6210" s="24">
        <v>6205</v>
      </c>
      <c r="M6210" s="28">
        <v>0.72665685499999999</v>
      </c>
      <c r="O6210" s="24">
        <v>6205</v>
      </c>
      <c r="P6210" s="24">
        <f>'ROTH 1.0'!O6210*'קובץ טיוטה'!$D$10</f>
        <v>12497.308091063236</v>
      </c>
      <c r="Q6210" s="24">
        <f t="shared" si="963"/>
        <v>8897.3080910632361</v>
      </c>
      <c r="R6210" s="24">
        <f t="shared" si="972"/>
        <v>49412.666140000001</v>
      </c>
      <c r="S6210" s="24">
        <f t="shared" si="965"/>
        <v>0</v>
      </c>
      <c r="T6210" s="24">
        <f t="shared" si="966"/>
        <v>40515.358048936767</v>
      </c>
      <c r="U6210" s="24" t="str">
        <f t="shared" si="967"/>
        <v>charge</v>
      </c>
      <c r="W6210" s="24">
        <f t="shared" si="970"/>
        <v>0</v>
      </c>
      <c r="X6210" s="24">
        <f t="shared" si="968"/>
        <v>78000</v>
      </c>
      <c r="Y6210" s="24">
        <f t="shared" si="971"/>
        <v>0</v>
      </c>
      <c r="AA6210" s="24">
        <f t="shared" si="969"/>
        <v>0</v>
      </c>
      <c r="AC6210" s="24">
        <f t="shared" si="964"/>
        <v>40515.358048936767</v>
      </c>
    </row>
    <row r="6211" x14ac:dyDescent="0.2">
      <c r="L6211" s="25">
        <v>6206</v>
      </c>
      <c r="M6211" s="29">
        <v>0.7112031310000001</v>
      </c>
      <c r="O6211" s="25">
        <v>6206</v>
      </c>
      <c r="P6211" s="24">
        <f>'ROTH 1.0'!O6211*'קובץ טיוטה'!$D$10</f>
        <v>12666.932801462075</v>
      </c>
      <c r="Q6211" s="25">
        <f t="shared" si="963"/>
        <v>9066.9328014620751</v>
      </c>
      <c r="R6211" s="24">
        <f t="shared" si="972"/>
        <v>48361.812908000007</v>
      </c>
      <c r="S6211" s="25">
        <f t="shared" si="965"/>
        <v>0</v>
      </c>
      <c r="T6211" s="25">
        <f t="shared" si="966"/>
        <v>39294.88010653793</v>
      </c>
      <c r="U6211" s="25" t="str">
        <f t="shared" si="967"/>
        <v>charge</v>
      </c>
      <c r="W6211" s="25">
        <f t="shared" si="970"/>
        <v>0</v>
      </c>
      <c r="X6211" s="25">
        <f t="shared" si="968"/>
        <v>78000</v>
      </c>
      <c r="Y6211" s="25">
        <f t="shared" si="971"/>
        <v>0</v>
      </c>
      <c r="AA6211" s="25">
        <f t="shared" si="969"/>
        <v>0</v>
      </c>
      <c r="AC6211" s="25">
        <f t="shared" si="964"/>
        <v>39294.88010653793</v>
      </c>
    </row>
    <row r="6212" x14ac:dyDescent="0.2">
      <c r="L6212" s="24">
        <v>6207</v>
      </c>
      <c r="M6212" s="28">
        <v>0.71037957200000001</v>
      </c>
      <c r="O6212" s="24">
        <v>6207</v>
      </c>
      <c r="P6212" s="24">
        <f>'ROTH 1.0'!O6212*'קובץ טיוטה'!$D$10</f>
        <v>12794.045387726015</v>
      </c>
      <c r="Q6212" s="24">
        <f t="shared" si="963"/>
        <v>9194.0453877260152</v>
      </c>
      <c r="R6212" s="24">
        <f t="shared" si="972"/>
        <v>48305.810896000003</v>
      </c>
      <c r="S6212" s="24">
        <f t="shared" si="965"/>
        <v>0</v>
      </c>
      <c r="T6212" s="24">
        <f t="shared" si="966"/>
        <v>39111.765508273988</v>
      </c>
      <c r="U6212" s="24" t="str">
        <f t="shared" si="967"/>
        <v>charge</v>
      </c>
      <c r="W6212" s="24">
        <f t="shared" si="970"/>
        <v>0</v>
      </c>
      <c r="X6212" s="24">
        <f t="shared" si="968"/>
        <v>78000</v>
      </c>
      <c r="Y6212" s="24">
        <f t="shared" si="971"/>
        <v>0</v>
      </c>
      <c r="AA6212" s="24">
        <f t="shared" si="969"/>
        <v>0</v>
      </c>
      <c r="AC6212" s="24">
        <f t="shared" si="964"/>
        <v>39111.765508273988</v>
      </c>
    </row>
    <row r="6213" x14ac:dyDescent="0.2">
      <c r="L6213" s="25">
        <v>6208</v>
      </c>
      <c r="M6213" s="29">
        <v>0.65296208499999997</v>
      </c>
      <c r="O6213" s="25">
        <v>6208</v>
      </c>
      <c r="P6213" s="24">
        <f>'ROTH 1.0'!O6213*'קובץ טיוטה'!$D$10</f>
        <v>12731.080301074471</v>
      </c>
      <c r="Q6213" s="25">
        <f t="shared" si="963"/>
        <v>9131.0803010744712</v>
      </c>
      <c r="R6213" s="24">
        <f t="shared" si="972"/>
        <v>44401.421779999997</v>
      </c>
      <c r="S6213" s="25">
        <f t="shared" si="965"/>
        <v>0</v>
      </c>
      <c r="T6213" s="25">
        <f t="shared" si="966"/>
        <v>35270.341478925526</v>
      </c>
      <c r="U6213" s="25" t="str">
        <f t="shared" si="967"/>
        <v>charge</v>
      </c>
      <c r="W6213" s="25">
        <f t="shared" si="970"/>
        <v>0</v>
      </c>
      <c r="X6213" s="25">
        <f t="shared" si="968"/>
        <v>78000</v>
      </c>
      <c r="Y6213" s="25">
        <f t="shared" si="971"/>
        <v>0</v>
      </c>
      <c r="AA6213" s="25">
        <f t="shared" si="969"/>
        <v>0</v>
      </c>
      <c r="AC6213" s="25">
        <f t="shared" si="964"/>
        <v>35270.341478925526</v>
      </c>
    </row>
    <row r="6214" x14ac:dyDescent="0.2">
      <c r="L6214" s="24">
        <v>6209</v>
      </c>
      <c r="M6214" s="28">
        <v>0.44896853600000003</v>
      </c>
      <c r="O6214" s="24">
        <v>6209</v>
      </c>
      <c r="P6214" s="24">
        <f>'ROTH 1.0'!O6214*'קובץ טיוטה'!$D$10</f>
        <v>12537.742775491046</v>
      </c>
      <c r="Q6214" s="24">
        <f t="shared" ref="Q6214:Q6277" si="973">P6214-$H$8*$H$9</f>
        <v>8937.7427754910459</v>
      </c>
      <c r="R6214" s="24">
        <f t="shared" si="972"/>
        <v>30529.860448000003</v>
      </c>
      <c r="S6214" s="24">
        <f t="shared" si="965"/>
        <v>0</v>
      </c>
      <c r="T6214" s="24">
        <f t="shared" si="966"/>
        <v>21592.117672508957</v>
      </c>
      <c r="U6214" s="24" t="str">
        <f t="shared" si="967"/>
        <v>charge</v>
      </c>
      <c r="W6214" s="24">
        <f t="shared" si="970"/>
        <v>0</v>
      </c>
      <c r="X6214" s="24">
        <f t="shared" si="968"/>
        <v>78000</v>
      </c>
      <c r="Y6214" s="24">
        <f t="shared" si="971"/>
        <v>0</v>
      </c>
      <c r="AA6214" s="24">
        <f t="shared" si="969"/>
        <v>0</v>
      </c>
      <c r="AC6214" s="24">
        <f t="shared" ref="AC6214:AC6277" si="974">IF(U6214="charge",(T6214-W6214),0)</f>
        <v>21592.117672508957</v>
      </c>
    </row>
    <row r="6215" x14ac:dyDescent="0.2">
      <c r="L6215" s="25">
        <v>6210</v>
      </c>
      <c r="M6215" s="29">
        <v>0.15672876000000002</v>
      </c>
      <c r="O6215" s="25">
        <v>6210</v>
      </c>
      <c r="P6215" s="24">
        <f>'ROTH 1.0'!O6215*'קובץ טיוטה'!$D$10</f>
        <v>12246.804906231639</v>
      </c>
      <c r="Q6215" s="25">
        <f t="shared" si="973"/>
        <v>8646.8049062316386</v>
      </c>
      <c r="R6215" s="24">
        <f t="shared" si="972"/>
        <v>10657.555680000001</v>
      </c>
      <c r="S6215" s="25">
        <f t="shared" ref="S6215:S6278" si="975">IF(Q6215&gt;R6215,Q6215-R6215,0)</f>
        <v>0</v>
      </c>
      <c r="T6215" s="25">
        <f t="shared" ref="T6215:T6278" si="976">IF(R6215&gt;Q6215,R6215-Q6215,0)</f>
        <v>2010.7507737683627</v>
      </c>
      <c r="U6215" s="25" t="str">
        <f t="shared" ref="U6215:U6278" si="977">IF(Q6215&gt;R6215,"drain","charge")</f>
        <v>charge</v>
      </c>
      <c r="W6215" s="25">
        <f t="shared" si="970"/>
        <v>0</v>
      </c>
      <c r="X6215" s="25">
        <f t="shared" ref="X6215:X6278" si="978">IF(X6214+T6215&gt;$H$11,$H$11,IF(U6215="charge",X6214+(T6215*$H$12),IF((X6214-S6215)&gt;0,X6214-S6215,0)))</f>
        <v>78000</v>
      </c>
      <c r="Y6215" s="25">
        <f t="shared" si="971"/>
        <v>0</v>
      </c>
      <c r="AA6215" s="25">
        <f t="shared" ref="AA6215:AA6278" si="979">S6215-Y6215</f>
        <v>0</v>
      </c>
      <c r="AC6215" s="25">
        <f t="shared" si="974"/>
        <v>2010.7507737683627</v>
      </c>
    </row>
    <row r="6216" x14ac:dyDescent="0.2">
      <c r="L6216" s="24">
        <v>6211</v>
      </c>
      <c r="M6216" s="28">
        <v>0</v>
      </c>
      <c r="O6216" s="24">
        <v>6211</v>
      </c>
      <c r="P6216" s="24">
        <f>'ROTH 1.0'!O6216*'קובץ טיוטה'!$D$10</f>
        <v>12275.432422766131</v>
      </c>
      <c r="Q6216" s="24">
        <f t="shared" si="973"/>
        <v>8675.4324227661309</v>
      </c>
      <c r="R6216" s="24">
        <f t="shared" si="972"/>
        <v>0</v>
      </c>
      <c r="S6216" s="24">
        <f t="shared" si="975"/>
        <v>8675.4324227661309</v>
      </c>
      <c r="T6216" s="24">
        <f t="shared" si="976"/>
        <v>0</v>
      </c>
      <c r="U6216" s="24" t="str">
        <f t="shared" si="977"/>
        <v>drain</v>
      </c>
      <c r="W6216" s="24">
        <f t="shared" ref="W6216:W6279" si="980">IF(X6216&gt;=X6215,(X6216-X6215),0)</f>
        <v>0</v>
      </c>
      <c r="X6216" s="24">
        <f t="shared" si="978"/>
        <v>69324.567577233873</v>
      </c>
      <c r="Y6216" s="24">
        <f t="shared" ref="Y6216:Y6279" si="981">IF(U6216="drain",X6215-X6216,0)</f>
        <v>8675.4324227661273</v>
      </c>
      <c r="AA6216" s="24">
        <f t="shared" si="979"/>
        <v>0</v>
      </c>
      <c r="AC6216" s="24">
        <f t="shared" si="974"/>
        <v>0</v>
      </c>
    </row>
    <row r="6217" x14ac:dyDescent="0.2">
      <c r="L6217" s="25">
        <v>6212</v>
      </c>
      <c r="M6217" s="29">
        <v>0</v>
      </c>
      <c r="O6217" s="25">
        <v>6212</v>
      </c>
      <c r="P6217" s="24">
        <f>'ROTH 1.0'!O6217*'קובץ טיוטה'!$D$10</f>
        <v>12721.223806549197</v>
      </c>
      <c r="Q6217" s="25">
        <f t="shared" si="973"/>
        <v>9121.2238065491965</v>
      </c>
      <c r="R6217" s="24">
        <f t="shared" si="972"/>
        <v>0</v>
      </c>
      <c r="S6217" s="25">
        <f t="shared" si="975"/>
        <v>9121.2238065491965</v>
      </c>
      <c r="T6217" s="25">
        <f t="shared" si="976"/>
        <v>0</v>
      </c>
      <c r="U6217" s="25" t="str">
        <f t="shared" si="977"/>
        <v>drain</v>
      </c>
      <c r="W6217" s="25">
        <f t="shared" si="980"/>
        <v>0</v>
      </c>
      <c r="X6217" s="25">
        <f t="shared" si="978"/>
        <v>60203.343770684674</v>
      </c>
      <c r="Y6217" s="25">
        <f t="shared" si="981"/>
        <v>9121.2238065491983</v>
      </c>
      <c r="AA6217" s="25">
        <f t="shared" si="979"/>
        <v>0</v>
      </c>
      <c r="AC6217" s="25">
        <f t="shared" si="974"/>
        <v>0</v>
      </c>
    </row>
    <row r="6218" x14ac:dyDescent="0.2">
      <c r="L6218" s="24">
        <v>6213</v>
      </c>
      <c r="M6218" s="28">
        <v>0</v>
      </c>
      <c r="O6218" s="24">
        <v>6213</v>
      </c>
      <c r="P6218" s="24">
        <f>'ROTH 1.0'!O6218*'קובץ טיוטה'!$D$10</f>
        <v>12642.220156469841</v>
      </c>
      <c r="Q6218" s="24">
        <f t="shared" si="973"/>
        <v>9042.2201564698407</v>
      </c>
      <c r="R6218" s="24">
        <f t="shared" si="972"/>
        <v>0</v>
      </c>
      <c r="S6218" s="24">
        <f t="shared" si="975"/>
        <v>9042.2201564698407</v>
      </c>
      <c r="T6218" s="24">
        <f t="shared" si="976"/>
        <v>0</v>
      </c>
      <c r="U6218" s="24" t="str">
        <f t="shared" si="977"/>
        <v>drain</v>
      </c>
      <c r="W6218" s="24">
        <f t="shared" si="980"/>
        <v>0</v>
      </c>
      <c r="X6218" s="24">
        <f t="shared" si="978"/>
        <v>51161.123614214834</v>
      </c>
      <c r="Y6218" s="24">
        <f t="shared" si="981"/>
        <v>9042.2201564698407</v>
      </c>
      <c r="AA6218" s="24">
        <f t="shared" si="979"/>
        <v>0</v>
      </c>
      <c r="AC6218" s="24">
        <f t="shared" si="974"/>
        <v>0</v>
      </c>
    </row>
    <row r="6219" x14ac:dyDescent="0.2">
      <c r="L6219" s="25">
        <v>6214</v>
      </c>
      <c r="M6219" s="29">
        <v>0</v>
      </c>
      <c r="O6219" s="25">
        <v>6214</v>
      </c>
      <c r="P6219" s="24">
        <f>'ROTH 1.0'!O6219*'קובץ טיוטה'!$D$10</f>
        <v>12473.206287014387</v>
      </c>
      <c r="Q6219" s="25">
        <f t="shared" si="973"/>
        <v>8873.2062870143873</v>
      </c>
      <c r="R6219" s="24">
        <f t="shared" si="972"/>
        <v>0</v>
      </c>
      <c r="S6219" s="25">
        <f t="shared" si="975"/>
        <v>8873.2062870143873</v>
      </c>
      <c r="T6219" s="25">
        <f t="shared" si="976"/>
        <v>0</v>
      </c>
      <c r="U6219" s="25" t="str">
        <f t="shared" si="977"/>
        <v>drain</v>
      </c>
      <c r="W6219" s="25">
        <f t="shared" si="980"/>
        <v>0</v>
      </c>
      <c r="X6219" s="25">
        <f t="shared" si="978"/>
        <v>42287.917327200448</v>
      </c>
      <c r="Y6219" s="25">
        <f t="shared" si="981"/>
        <v>8873.2062870143855</v>
      </c>
      <c r="AA6219" s="25">
        <f t="shared" si="979"/>
        <v>0</v>
      </c>
      <c r="AC6219" s="25">
        <f t="shared" si="974"/>
        <v>0</v>
      </c>
    </row>
    <row r="6220" x14ac:dyDescent="0.2">
      <c r="L6220" s="24">
        <v>6215</v>
      </c>
      <c r="M6220" s="28">
        <v>0</v>
      </c>
      <c r="O6220" s="24">
        <v>6215</v>
      </c>
      <c r="P6220" s="24">
        <f>'ROTH 1.0'!O6220*'קובץ טיוטה'!$D$10</f>
        <v>12152.597837048894</v>
      </c>
      <c r="Q6220" s="24">
        <f t="shared" si="973"/>
        <v>8552.5978370488938</v>
      </c>
      <c r="R6220" s="24">
        <f t="shared" si="972"/>
        <v>0</v>
      </c>
      <c r="S6220" s="24">
        <f t="shared" si="975"/>
        <v>8552.5978370488938</v>
      </c>
      <c r="T6220" s="24">
        <f t="shared" si="976"/>
        <v>0</v>
      </c>
      <c r="U6220" s="24" t="str">
        <f t="shared" si="977"/>
        <v>drain</v>
      </c>
      <c r="W6220" s="24">
        <f t="shared" si="980"/>
        <v>0</v>
      </c>
      <c r="X6220" s="24">
        <f t="shared" si="978"/>
        <v>33735.319490151553</v>
      </c>
      <c r="Y6220" s="24">
        <f t="shared" si="981"/>
        <v>8552.5978370488956</v>
      </c>
      <c r="AA6220" s="24">
        <f t="shared" si="979"/>
        <v>0</v>
      </c>
      <c r="AC6220" s="24">
        <f t="shared" si="974"/>
        <v>0</v>
      </c>
    </row>
    <row r="6221" x14ac:dyDescent="0.2">
      <c r="L6221" s="25">
        <v>6216</v>
      </c>
      <c r="M6221" s="29">
        <v>0</v>
      </c>
      <c r="O6221" s="25">
        <v>6216</v>
      </c>
      <c r="P6221" s="24">
        <f>'ROTH 1.0'!O6221*'קובץ טיוטה'!$D$10</f>
        <v>11565.787373283889</v>
      </c>
      <c r="Q6221" s="25">
        <f t="shared" si="973"/>
        <v>7965.7873732838889</v>
      </c>
      <c r="R6221" s="24">
        <f t="shared" si="972"/>
        <v>0</v>
      </c>
      <c r="S6221" s="25">
        <f t="shared" si="975"/>
        <v>7965.7873732838889</v>
      </c>
      <c r="T6221" s="25">
        <f t="shared" si="976"/>
        <v>0</v>
      </c>
      <c r="U6221" s="25" t="str">
        <f t="shared" si="977"/>
        <v>drain</v>
      </c>
      <c r="W6221" s="25">
        <f t="shared" si="980"/>
        <v>0</v>
      </c>
      <c r="X6221" s="25">
        <f t="shared" si="978"/>
        <v>25769.532116867664</v>
      </c>
      <c r="Y6221" s="25">
        <f t="shared" si="981"/>
        <v>7965.7873732838889</v>
      </c>
      <c r="AA6221" s="25">
        <f t="shared" si="979"/>
        <v>0</v>
      </c>
      <c r="AC6221" s="25">
        <f t="shared" si="974"/>
        <v>0</v>
      </c>
    </row>
    <row r="6222" x14ac:dyDescent="0.2">
      <c r="L6222" s="24">
        <v>6217</v>
      </c>
      <c r="M6222" s="28">
        <v>0</v>
      </c>
      <c r="O6222" s="24">
        <v>6217</v>
      </c>
      <c r="P6222" s="24">
        <f>'ROTH 1.0'!O6222*'קובץ טיוטה'!$D$10</f>
        <v>10938.424134585783</v>
      </c>
      <c r="Q6222" s="24">
        <f t="shared" si="973"/>
        <v>7338.4241345857827</v>
      </c>
      <c r="R6222" s="24">
        <f t="shared" si="972"/>
        <v>0</v>
      </c>
      <c r="S6222" s="24">
        <f t="shared" si="975"/>
        <v>7338.4241345857827</v>
      </c>
      <c r="T6222" s="24">
        <f t="shared" si="976"/>
        <v>0</v>
      </c>
      <c r="U6222" s="24" t="str">
        <f t="shared" si="977"/>
        <v>drain</v>
      </c>
      <c r="W6222" s="24">
        <f t="shared" si="980"/>
        <v>0</v>
      </c>
      <c r="X6222" s="24">
        <f t="shared" si="978"/>
        <v>18431.107982281879</v>
      </c>
      <c r="Y6222" s="24">
        <f t="shared" si="981"/>
        <v>7338.4241345857845</v>
      </c>
      <c r="AA6222" s="24">
        <f t="shared" si="979"/>
        <v>0</v>
      </c>
      <c r="AC6222" s="24">
        <f t="shared" si="974"/>
        <v>0</v>
      </c>
    </row>
    <row r="6223" x14ac:dyDescent="0.2">
      <c r="L6223" s="25">
        <v>6218</v>
      </c>
      <c r="M6223" s="29">
        <v>0</v>
      </c>
      <c r="O6223" s="25">
        <v>6218</v>
      </c>
      <c r="P6223" s="24">
        <f>'ROTH 1.0'!O6223*'קובץ טיוטה'!$D$10</f>
        <v>10408.49964844038</v>
      </c>
      <c r="Q6223" s="25">
        <f t="shared" si="973"/>
        <v>6808.49964844038</v>
      </c>
      <c r="R6223" s="24">
        <f t="shared" si="972"/>
        <v>0</v>
      </c>
      <c r="S6223" s="25">
        <f t="shared" si="975"/>
        <v>6808.49964844038</v>
      </c>
      <c r="T6223" s="25">
        <f t="shared" si="976"/>
        <v>0</v>
      </c>
      <c r="U6223" s="25" t="str">
        <f t="shared" si="977"/>
        <v>drain</v>
      </c>
      <c r="W6223" s="25">
        <f t="shared" si="980"/>
        <v>0</v>
      </c>
      <c r="X6223" s="25">
        <f t="shared" si="978"/>
        <v>11622.608333841499</v>
      </c>
      <c r="Y6223" s="25">
        <f t="shared" si="981"/>
        <v>6808.49964844038</v>
      </c>
      <c r="AA6223" s="25">
        <f t="shared" si="979"/>
        <v>0</v>
      </c>
      <c r="AC6223" s="25">
        <f t="shared" si="974"/>
        <v>0</v>
      </c>
    </row>
    <row r="6224" x14ac:dyDescent="0.2">
      <c r="L6224" s="24">
        <v>6219</v>
      </c>
      <c r="M6224" s="28">
        <v>0</v>
      </c>
      <c r="O6224" s="24">
        <v>6219</v>
      </c>
      <c r="P6224" s="24">
        <f>'ROTH 1.0'!O6224*'קובץ טיוטה'!$D$10</f>
        <v>10439.178869212434</v>
      </c>
      <c r="Q6224" s="24">
        <f t="shared" si="973"/>
        <v>6839.1788692124337</v>
      </c>
      <c r="R6224" s="24">
        <f t="shared" ref="R6224:R6287" si="982">M6224*$H$7*0.85</f>
        <v>0</v>
      </c>
      <c r="S6224" s="24">
        <f t="shared" si="975"/>
        <v>6839.1788692124337</v>
      </c>
      <c r="T6224" s="24">
        <f t="shared" si="976"/>
        <v>0</v>
      </c>
      <c r="U6224" s="24" t="str">
        <f t="shared" si="977"/>
        <v>drain</v>
      </c>
      <c r="W6224" s="24">
        <f t="shared" si="980"/>
        <v>0</v>
      </c>
      <c r="X6224" s="24">
        <f t="shared" si="978"/>
        <v>4783.4294646290655</v>
      </c>
      <c r="Y6224" s="24">
        <f t="shared" si="981"/>
        <v>6839.1788692124337</v>
      </c>
      <c r="AA6224" s="24">
        <f t="shared" si="979"/>
        <v>0</v>
      </c>
      <c r="AC6224" s="24">
        <f t="shared" si="974"/>
        <v>0</v>
      </c>
    </row>
    <row r="6225" x14ac:dyDescent="0.2">
      <c r="L6225" s="25">
        <v>6220</v>
      </c>
      <c r="M6225" s="29">
        <v>0</v>
      </c>
      <c r="O6225" s="25">
        <v>6220</v>
      </c>
      <c r="P6225" s="24">
        <f>'ROTH 1.0'!O6225*'קובץ טיוטה'!$D$10</f>
        <v>10253.96302156459</v>
      </c>
      <c r="Q6225" s="25">
        <f t="shared" si="973"/>
        <v>6653.9630215645902</v>
      </c>
      <c r="R6225" s="24">
        <f t="shared" si="982"/>
        <v>0</v>
      </c>
      <c r="S6225" s="25">
        <f t="shared" si="975"/>
        <v>6653.9630215645902</v>
      </c>
      <c r="T6225" s="25">
        <f t="shared" si="976"/>
        <v>0</v>
      </c>
      <c r="U6225" s="25" t="str">
        <f t="shared" si="977"/>
        <v>drain</v>
      </c>
      <c r="W6225" s="25">
        <f t="shared" si="980"/>
        <v>0</v>
      </c>
      <c r="X6225" s="25">
        <f t="shared" si="978"/>
        <v>0</v>
      </c>
      <c r="Y6225" s="25">
        <f t="shared" si="981"/>
        <v>4783.4294646290655</v>
      </c>
      <c r="AA6225" s="25">
        <f t="shared" si="979"/>
        <v>1870.5335569355248</v>
      </c>
      <c r="AC6225" s="25">
        <f t="shared" si="974"/>
        <v>0</v>
      </c>
    </row>
    <row r="6226" x14ac:dyDescent="0.2">
      <c r="L6226" s="24">
        <v>6221</v>
      </c>
      <c r="M6226" s="28">
        <v>0</v>
      </c>
      <c r="O6226" s="24">
        <v>6221</v>
      </c>
      <c r="P6226" s="24">
        <f>'ROTH 1.0'!O6226*'קובץ טיוטה'!$D$10</f>
        <v>10245.413921277943</v>
      </c>
      <c r="Q6226" s="24">
        <f t="shared" si="973"/>
        <v>6645.4139212779428</v>
      </c>
      <c r="R6226" s="24">
        <f t="shared" si="982"/>
        <v>0</v>
      </c>
      <c r="S6226" s="24">
        <f t="shared" si="975"/>
        <v>6645.4139212779428</v>
      </c>
      <c r="T6226" s="24">
        <f t="shared" si="976"/>
        <v>0</v>
      </c>
      <c r="U6226" s="24" t="str">
        <f t="shared" si="977"/>
        <v>drain</v>
      </c>
      <c r="W6226" s="24">
        <f t="shared" si="980"/>
        <v>0</v>
      </c>
      <c r="X6226" s="24">
        <f t="shared" si="978"/>
        <v>0</v>
      </c>
      <c r="Y6226" s="24">
        <f t="shared" si="981"/>
        <v>0</v>
      </c>
      <c r="AA6226" s="24">
        <f t="shared" si="979"/>
        <v>6645.4139212779428</v>
      </c>
      <c r="AC6226" s="24">
        <f t="shared" si="974"/>
        <v>0</v>
      </c>
    </row>
    <row r="6227" x14ac:dyDescent="0.2">
      <c r="L6227" s="25">
        <v>6222</v>
      </c>
      <c r="M6227" s="29">
        <v>0</v>
      </c>
      <c r="O6227" s="25">
        <v>6222</v>
      </c>
      <c r="P6227" s="24">
        <f>'ROTH 1.0'!O6227*'קובץ טיוטה'!$D$10</f>
        <v>10417.346704829548</v>
      </c>
      <c r="Q6227" s="25">
        <f t="shared" si="973"/>
        <v>6817.3467048295479</v>
      </c>
      <c r="R6227" s="24">
        <f t="shared" si="982"/>
        <v>0</v>
      </c>
      <c r="S6227" s="25">
        <f t="shared" si="975"/>
        <v>6817.3467048295479</v>
      </c>
      <c r="T6227" s="25">
        <f t="shared" si="976"/>
        <v>0</v>
      </c>
      <c r="U6227" s="25" t="str">
        <f t="shared" si="977"/>
        <v>drain</v>
      </c>
      <c r="W6227" s="25">
        <f t="shared" si="980"/>
        <v>0</v>
      </c>
      <c r="X6227" s="25">
        <f t="shared" si="978"/>
        <v>0</v>
      </c>
      <c r="Y6227" s="25">
        <f t="shared" si="981"/>
        <v>0</v>
      </c>
      <c r="AA6227" s="25">
        <f t="shared" si="979"/>
        <v>6817.3467048295479</v>
      </c>
      <c r="AC6227" s="25">
        <f t="shared" si="974"/>
        <v>0</v>
      </c>
    </row>
    <row r="6228" x14ac:dyDescent="0.2">
      <c r="L6228" s="24">
        <v>6223</v>
      </c>
      <c r="M6228" s="28">
        <v>1.3610243000000001E-2</v>
      </c>
      <c r="O6228" s="24">
        <v>6223</v>
      </c>
      <c r="P6228" s="24">
        <f>'ROTH 1.0'!O6228*'קובץ טיוטה'!$D$10</f>
        <v>10563.427598012237</v>
      </c>
      <c r="Q6228" s="24">
        <f t="shared" si="973"/>
        <v>6963.4275980122366</v>
      </c>
      <c r="R6228" s="24">
        <f t="shared" si="982"/>
        <v>925.49652399999991</v>
      </c>
      <c r="S6228" s="24">
        <f t="shared" si="975"/>
        <v>6037.9310740122364</v>
      </c>
      <c r="T6228" s="24">
        <f t="shared" si="976"/>
        <v>0</v>
      </c>
      <c r="U6228" s="24" t="str">
        <f t="shared" si="977"/>
        <v>drain</v>
      </c>
      <c r="W6228" s="24">
        <f t="shared" si="980"/>
        <v>0</v>
      </c>
      <c r="X6228" s="24">
        <f t="shared" si="978"/>
        <v>0</v>
      </c>
      <c r="Y6228" s="24">
        <f t="shared" si="981"/>
        <v>0</v>
      </c>
      <c r="AA6228" s="24">
        <f t="shared" si="979"/>
        <v>6037.9310740122364</v>
      </c>
      <c r="AC6228" s="24">
        <f t="shared" si="974"/>
        <v>0</v>
      </c>
    </row>
    <row r="6229" x14ac:dyDescent="0.2">
      <c r="L6229" s="25">
        <v>6224</v>
      </c>
      <c r="M6229" s="29">
        <v>0.27146173599999995</v>
      </c>
      <c r="O6229" s="25">
        <v>6224</v>
      </c>
      <c r="P6229" s="24">
        <f>'ROTH 1.0'!O6229*'קובץ טיוטה'!$D$10</f>
        <v>11291.258036365871</v>
      </c>
      <c r="Q6229" s="25">
        <f t="shared" si="973"/>
        <v>7691.2580363658708</v>
      </c>
      <c r="R6229" s="24">
        <f t="shared" si="982"/>
        <v>18459.398047999999</v>
      </c>
      <c r="S6229" s="25">
        <f t="shared" si="975"/>
        <v>0</v>
      </c>
      <c r="T6229" s="25">
        <f t="shared" si="976"/>
        <v>10768.140011634128</v>
      </c>
      <c r="U6229" s="25" t="str">
        <f t="shared" si="977"/>
        <v>charge</v>
      </c>
      <c r="W6229" s="25">
        <f t="shared" si="980"/>
        <v>9691.3260104707151</v>
      </c>
      <c r="X6229" s="25">
        <f t="shared" si="978"/>
        <v>9691.3260104707151</v>
      </c>
      <c r="Y6229" s="25">
        <f t="shared" si="981"/>
        <v>0</v>
      </c>
      <c r="AA6229" s="25">
        <f t="shared" si="979"/>
        <v>0</v>
      </c>
      <c r="AC6229" s="25">
        <f t="shared" si="974"/>
        <v>1076.8140011634132</v>
      </c>
    </row>
    <row r="6230" x14ac:dyDescent="0.2">
      <c r="L6230" s="24">
        <v>6225</v>
      </c>
      <c r="M6230" s="28">
        <v>0.45283649100000001</v>
      </c>
      <c r="O6230" s="24">
        <v>6225</v>
      </c>
      <c r="P6230" s="24">
        <f>'ROTH 1.0'!O6230*'קובץ טיוטה'!$D$10</f>
        <v>12312.088335933915</v>
      </c>
      <c r="Q6230" s="24">
        <f t="shared" si="973"/>
        <v>8712.088335933915</v>
      </c>
      <c r="R6230" s="24">
        <f t="shared" si="982"/>
        <v>30792.881388000002</v>
      </c>
      <c r="S6230" s="24">
        <f t="shared" si="975"/>
        <v>0</v>
      </c>
      <c r="T6230" s="24">
        <f t="shared" si="976"/>
        <v>22080.793052066088</v>
      </c>
      <c r="U6230" s="24" t="str">
        <f t="shared" si="977"/>
        <v>charge</v>
      </c>
      <c r="W6230" s="24">
        <f t="shared" si="980"/>
        <v>19872.713746859481</v>
      </c>
      <c r="X6230" s="24">
        <f t="shared" si="978"/>
        <v>29564.039757330196</v>
      </c>
      <c r="Y6230" s="24">
        <f t="shared" si="981"/>
        <v>0</v>
      </c>
      <c r="AA6230" s="24">
        <f t="shared" si="979"/>
        <v>0</v>
      </c>
      <c r="AC6230" s="24">
        <f t="shared" si="974"/>
        <v>2208.0793052066074</v>
      </c>
    </row>
    <row r="6231" x14ac:dyDescent="0.2">
      <c r="L6231" s="25">
        <v>6226</v>
      </c>
      <c r="M6231" s="29">
        <v>0.63114507600000003</v>
      </c>
      <c r="O6231" s="25">
        <v>6226</v>
      </c>
      <c r="P6231" s="24">
        <f>'ROTH 1.0'!O6231*'קובץ טיוטה'!$D$10</f>
        <v>12923.743580054386</v>
      </c>
      <c r="Q6231" s="25">
        <f t="shared" si="973"/>
        <v>9323.7435800543863</v>
      </c>
      <c r="R6231" s="24">
        <f t="shared" si="982"/>
        <v>42917.865168000004</v>
      </c>
      <c r="S6231" s="25">
        <f t="shared" si="975"/>
        <v>0</v>
      </c>
      <c r="T6231" s="25">
        <f t="shared" si="976"/>
        <v>33594.121587945614</v>
      </c>
      <c r="U6231" s="25" t="str">
        <f t="shared" si="977"/>
        <v>charge</v>
      </c>
      <c r="W6231" s="25">
        <f t="shared" si="980"/>
        <v>30234.709429151051</v>
      </c>
      <c r="X6231" s="25">
        <f t="shared" si="978"/>
        <v>59798.749186481247</v>
      </c>
      <c r="Y6231" s="25">
        <f t="shared" si="981"/>
        <v>0</v>
      </c>
      <c r="AA6231" s="25">
        <f t="shared" si="979"/>
        <v>0</v>
      </c>
      <c r="AC6231" s="25">
        <f t="shared" si="974"/>
        <v>3359.4121587945629</v>
      </c>
    </row>
    <row r="6232" x14ac:dyDescent="0.2">
      <c r="L6232" s="24">
        <v>6227</v>
      </c>
      <c r="M6232" s="28">
        <v>0.63316592100000002</v>
      </c>
      <c r="O6232" s="24">
        <v>6227</v>
      </c>
      <c r="P6232" s="24">
        <f>'ROTH 1.0'!O6232*'קובץ טיוטה'!$D$10</f>
        <v>13424.846659970677</v>
      </c>
      <c r="Q6232" s="24">
        <f t="shared" si="973"/>
        <v>9824.8466599706771</v>
      </c>
      <c r="R6232" s="24">
        <f t="shared" si="982"/>
        <v>43055.282628000001</v>
      </c>
      <c r="S6232" s="24">
        <f t="shared" si="975"/>
        <v>0</v>
      </c>
      <c r="T6232" s="24">
        <f t="shared" si="976"/>
        <v>33230.435968029327</v>
      </c>
      <c r="U6232" s="24" t="str">
        <f t="shared" si="977"/>
        <v>charge</v>
      </c>
      <c r="W6232" s="24">
        <f t="shared" si="980"/>
        <v>18201.250813518753</v>
      </c>
      <c r="X6232" s="24">
        <f t="shared" si="978"/>
        <v>78000</v>
      </c>
      <c r="Y6232" s="24">
        <f t="shared" si="981"/>
        <v>0</v>
      </c>
      <c r="AA6232" s="24">
        <f t="shared" si="979"/>
        <v>0</v>
      </c>
      <c r="AC6232" s="24">
        <f t="shared" si="974"/>
        <v>15029.185154510575</v>
      </c>
    </row>
    <row r="6233" x14ac:dyDescent="0.2">
      <c r="L6233" s="25">
        <v>6228</v>
      </c>
      <c r="M6233" s="29">
        <v>0.68439945999999996</v>
      </c>
      <c r="O6233" s="25">
        <v>6228</v>
      </c>
      <c r="P6233" s="24">
        <f>'ROTH 1.0'!O6233*'קובץ טיוטה'!$D$10</f>
        <v>13659.412023672334</v>
      </c>
      <c r="Q6233" s="25">
        <f t="shared" si="973"/>
        <v>10059.412023672334</v>
      </c>
      <c r="R6233" s="24">
        <f t="shared" si="982"/>
        <v>46539.163280000001</v>
      </c>
      <c r="S6233" s="25">
        <f t="shared" si="975"/>
        <v>0</v>
      </c>
      <c r="T6233" s="25">
        <f t="shared" si="976"/>
        <v>36479.751256327669</v>
      </c>
      <c r="U6233" s="25" t="str">
        <f t="shared" si="977"/>
        <v>charge</v>
      </c>
      <c r="W6233" s="25">
        <f t="shared" si="980"/>
        <v>0</v>
      </c>
      <c r="X6233" s="25">
        <f t="shared" si="978"/>
        <v>78000</v>
      </c>
      <c r="Y6233" s="25">
        <f t="shared" si="981"/>
        <v>0</v>
      </c>
      <c r="AA6233" s="25">
        <f t="shared" si="979"/>
        <v>0</v>
      </c>
      <c r="AC6233" s="25">
        <f t="shared" si="974"/>
        <v>36479.751256327669</v>
      </c>
    </row>
    <row r="6234" x14ac:dyDescent="0.2">
      <c r="L6234" s="24">
        <v>6229</v>
      </c>
      <c r="M6234" s="28">
        <v>0.71983111799999999</v>
      </c>
      <c r="O6234" s="24">
        <v>6229</v>
      </c>
      <c r="P6234" s="24">
        <f>'ROTH 1.0'!O6234*'קובץ טיוטה'!$D$10</f>
        <v>13746.115927059038</v>
      </c>
      <c r="Q6234" s="24">
        <f t="shared" si="973"/>
        <v>10146.115927059038</v>
      </c>
      <c r="R6234" s="24">
        <f t="shared" si="982"/>
        <v>48948.516023999997</v>
      </c>
      <c r="S6234" s="24">
        <f t="shared" si="975"/>
        <v>0</v>
      </c>
      <c r="T6234" s="24">
        <f t="shared" si="976"/>
        <v>38802.400096940961</v>
      </c>
      <c r="U6234" s="24" t="str">
        <f t="shared" si="977"/>
        <v>charge</v>
      </c>
      <c r="W6234" s="24">
        <f t="shared" si="980"/>
        <v>0</v>
      </c>
      <c r="X6234" s="24">
        <f t="shared" si="978"/>
        <v>78000</v>
      </c>
      <c r="Y6234" s="24">
        <f t="shared" si="981"/>
        <v>0</v>
      </c>
      <c r="AA6234" s="24">
        <f t="shared" si="979"/>
        <v>0</v>
      </c>
      <c r="AC6234" s="24">
        <f t="shared" si="974"/>
        <v>38802.400096940961</v>
      </c>
    </row>
    <row r="6235" x14ac:dyDescent="0.2">
      <c r="L6235" s="25">
        <v>6230</v>
      </c>
      <c r="M6235" s="29">
        <v>0.71995690499999998</v>
      </c>
      <c r="O6235" s="25">
        <v>6230</v>
      </c>
      <c r="P6235" s="24">
        <f>'ROTH 1.0'!O6235*'קובץ טיוטה'!$D$10</f>
        <v>13964.143897686794</v>
      </c>
      <c r="Q6235" s="25">
        <f t="shared" si="973"/>
        <v>10364.143897686794</v>
      </c>
      <c r="R6235" s="24">
        <f t="shared" si="982"/>
        <v>48957.069539999997</v>
      </c>
      <c r="S6235" s="25">
        <f t="shared" si="975"/>
        <v>0</v>
      </c>
      <c r="T6235" s="25">
        <f t="shared" si="976"/>
        <v>38592.925642313203</v>
      </c>
      <c r="U6235" s="25" t="str">
        <f t="shared" si="977"/>
        <v>charge</v>
      </c>
      <c r="W6235" s="25">
        <f t="shared" si="980"/>
        <v>0</v>
      </c>
      <c r="X6235" s="25">
        <f t="shared" si="978"/>
        <v>78000</v>
      </c>
      <c r="Y6235" s="25">
        <f t="shared" si="981"/>
        <v>0</v>
      </c>
      <c r="AA6235" s="25">
        <f t="shared" si="979"/>
        <v>0</v>
      </c>
      <c r="AC6235" s="25">
        <f t="shared" si="974"/>
        <v>38592.925642313203</v>
      </c>
    </row>
    <row r="6236" x14ac:dyDescent="0.2">
      <c r="L6236" s="24">
        <v>6231</v>
      </c>
      <c r="M6236" s="28">
        <v>0.70079289300000003</v>
      </c>
      <c r="O6236" s="24">
        <v>6231</v>
      </c>
      <c r="P6236" s="24">
        <f>'ROTH 1.0'!O6236*'קובץ טיוטה'!$D$10</f>
        <v>14001.153853658396</v>
      </c>
      <c r="Q6236" s="24">
        <f t="shared" si="973"/>
        <v>10401.153853658396</v>
      </c>
      <c r="R6236" s="24">
        <f t="shared" si="982"/>
        <v>47653.916724000002</v>
      </c>
      <c r="S6236" s="24">
        <f t="shared" si="975"/>
        <v>0</v>
      </c>
      <c r="T6236" s="24">
        <f t="shared" si="976"/>
        <v>37252.762870341605</v>
      </c>
      <c r="U6236" s="24" t="str">
        <f t="shared" si="977"/>
        <v>charge</v>
      </c>
      <c r="W6236" s="24">
        <f t="shared" si="980"/>
        <v>0</v>
      </c>
      <c r="X6236" s="24">
        <f t="shared" si="978"/>
        <v>78000</v>
      </c>
      <c r="Y6236" s="24">
        <f t="shared" si="981"/>
        <v>0</v>
      </c>
      <c r="AA6236" s="24">
        <f t="shared" si="979"/>
        <v>0</v>
      </c>
      <c r="AC6236" s="24">
        <f t="shared" si="974"/>
        <v>37252.762870341605</v>
      </c>
    </row>
    <row r="6237" x14ac:dyDescent="0.2">
      <c r="L6237" s="25">
        <v>6232</v>
      </c>
      <c r="M6237" s="29">
        <v>0.63923751599999989</v>
      </c>
      <c r="O6237" s="25">
        <v>6232</v>
      </c>
      <c r="P6237" s="24">
        <f>'ROTH 1.0'!O6237*'קובץ טיוטה'!$D$10</f>
        <v>13964.338224736994</v>
      </c>
      <c r="Q6237" s="25">
        <f t="shared" si="973"/>
        <v>10364.338224736994</v>
      </c>
      <c r="R6237" s="24">
        <f t="shared" si="982"/>
        <v>43468.151087999991</v>
      </c>
      <c r="S6237" s="25">
        <f t="shared" si="975"/>
        <v>0</v>
      </c>
      <c r="T6237" s="25">
        <f t="shared" si="976"/>
        <v>33103.812863262996</v>
      </c>
      <c r="U6237" s="25" t="str">
        <f t="shared" si="977"/>
        <v>charge</v>
      </c>
      <c r="W6237" s="25">
        <f t="shared" si="980"/>
        <v>0</v>
      </c>
      <c r="X6237" s="25">
        <f t="shared" si="978"/>
        <v>78000</v>
      </c>
      <c r="Y6237" s="25">
        <f t="shared" si="981"/>
        <v>0</v>
      </c>
      <c r="AA6237" s="25">
        <f t="shared" si="979"/>
        <v>0</v>
      </c>
      <c r="AC6237" s="25">
        <f t="shared" si="974"/>
        <v>33103.812863262996</v>
      </c>
    </row>
    <row r="6238" x14ac:dyDescent="0.2">
      <c r="L6238" s="24">
        <v>6233</v>
      </c>
      <c r="M6238" s="28">
        <v>0.43373017400000002</v>
      </c>
      <c r="O6238" s="24">
        <v>6233</v>
      </c>
      <c r="P6238" s="24">
        <f>'ROTH 1.0'!O6238*'קובץ טיוטה'!$D$10</f>
        <v>13897.075217791235</v>
      </c>
      <c r="Q6238" s="24">
        <f t="shared" si="973"/>
        <v>10297.075217791235</v>
      </c>
      <c r="R6238" s="24">
        <f t="shared" si="982"/>
        <v>29493.651832</v>
      </c>
      <c r="S6238" s="24">
        <f t="shared" si="975"/>
        <v>0</v>
      </c>
      <c r="T6238" s="24">
        <f t="shared" si="976"/>
        <v>19196.576614208767</v>
      </c>
      <c r="U6238" s="24" t="str">
        <f t="shared" si="977"/>
        <v>charge</v>
      </c>
      <c r="W6238" s="24">
        <f t="shared" si="980"/>
        <v>0</v>
      </c>
      <c r="X6238" s="24">
        <f t="shared" si="978"/>
        <v>78000</v>
      </c>
      <c r="Y6238" s="24">
        <f t="shared" si="981"/>
        <v>0</v>
      </c>
      <c r="AA6238" s="24">
        <f t="shared" si="979"/>
        <v>0</v>
      </c>
      <c r="AC6238" s="24">
        <f t="shared" si="974"/>
        <v>19196.576614208767</v>
      </c>
    </row>
    <row r="6239" x14ac:dyDescent="0.2">
      <c r="L6239" s="25">
        <v>6234</v>
      </c>
      <c r="M6239" s="29">
        <v>0.13457110899999999</v>
      </c>
      <c r="O6239" s="25">
        <v>6234</v>
      </c>
      <c r="P6239" s="24">
        <f>'ROTH 1.0'!O6239*'קובץ טיוטה'!$D$10</f>
        <v>13878.853816113146</v>
      </c>
      <c r="Q6239" s="25">
        <f t="shared" si="973"/>
        <v>10278.853816113146</v>
      </c>
      <c r="R6239" s="24">
        <f t="shared" si="982"/>
        <v>9150.8354120000004</v>
      </c>
      <c r="S6239" s="25">
        <f t="shared" si="975"/>
        <v>1128.0184041131452</v>
      </c>
      <c r="T6239" s="25">
        <f t="shared" si="976"/>
        <v>0</v>
      </c>
      <c r="U6239" s="25" t="str">
        <f t="shared" si="977"/>
        <v>drain</v>
      </c>
      <c r="W6239" s="25">
        <f t="shared" si="980"/>
        <v>0</v>
      </c>
      <c r="X6239" s="25">
        <f t="shared" si="978"/>
        <v>76871.981595886857</v>
      </c>
      <c r="Y6239" s="25">
        <f t="shared" si="981"/>
        <v>1128.0184041131433</v>
      </c>
      <c r="AA6239" s="25">
        <f t="shared" si="979"/>
        <v>1.8189894035458565E-12</v>
      </c>
      <c r="AC6239" s="25">
        <f t="shared" si="974"/>
        <v>0</v>
      </c>
    </row>
    <row r="6240" x14ac:dyDescent="0.2">
      <c r="L6240" s="24">
        <v>6235</v>
      </c>
      <c r="M6240" s="28">
        <v>0</v>
      </c>
      <c r="O6240" s="24">
        <v>6235</v>
      </c>
      <c r="P6240" s="24">
        <f>'ROTH 1.0'!O6240*'קובץ טיוטה'!$D$10</f>
        <v>13788.849315403497</v>
      </c>
      <c r="Q6240" s="24">
        <f t="shared" si="973"/>
        <v>10188.849315403497</v>
      </c>
      <c r="R6240" s="24">
        <f t="shared" si="982"/>
        <v>0</v>
      </c>
      <c r="S6240" s="24">
        <f t="shared" si="975"/>
        <v>10188.849315403497</v>
      </c>
      <c r="T6240" s="24">
        <f t="shared" si="976"/>
        <v>0</v>
      </c>
      <c r="U6240" s="24" t="str">
        <f t="shared" si="977"/>
        <v>drain</v>
      </c>
      <c r="W6240" s="24">
        <f t="shared" si="980"/>
        <v>0</v>
      </c>
      <c r="X6240" s="24">
        <f t="shared" si="978"/>
        <v>66683.132280483362</v>
      </c>
      <c r="Y6240" s="24">
        <f t="shared" si="981"/>
        <v>10188.849315403495</v>
      </c>
      <c r="AA6240" s="24">
        <f t="shared" si="979"/>
        <v>0</v>
      </c>
      <c r="AC6240" s="24">
        <f t="shared" si="974"/>
        <v>0</v>
      </c>
    </row>
    <row r="6241" x14ac:dyDescent="0.2">
      <c r="L6241" s="25">
        <v>6236</v>
      </c>
      <c r="M6241" s="29">
        <v>0</v>
      </c>
      <c r="O6241" s="25">
        <v>6236</v>
      </c>
      <c r="P6241" s="24">
        <f>'ROTH 1.0'!O6241*'קובץ טיוטה'!$D$10</f>
        <v>13462.034747687594</v>
      </c>
      <c r="Q6241" s="25">
        <f t="shared" si="973"/>
        <v>9862.0347476875941</v>
      </c>
      <c r="R6241" s="24">
        <f t="shared" si="982"/>
        <v>0</v>
      </c>
      <c r="S6241" s="25">
        <f t="shared" si="975"/>
        <v>9862.0347476875941</v>
      </c>
      <c r="T6241" s="25">
        <f t="shared" si="976"/>
        <v>0</v>
      </c>
      <c r="U6241" s="25" t="str">
        <f t="shared" si="977"/>
        <v>drain</v>
      </c>
      <c r="W6241" s="25">
        <f t="shared" si="980"/>
        <v>0</v>
      </c>
      <c r="X6241" s="25">
        <f t="shared" si="978"/>
        <v>56821.097532795771</v>
      </c>
      <c r="Y6241" s="25">
        <f t="shared" si="981"/>
        <v>9862.0347476875904</v>
      </c>
      <c r="AA6241" s="25">
        <f t="shared" si="979"/>
        <v>0</v>
      </c>
      <c r="AC6241" s="25">
        <f t="shared" si="974"/>
        <v>0</v>
      </c>
    </row>
    <row r="6242" x14ac:dyDescent="0.2">
      <c r="L6242" s="24">
        <v>6237</v>
      </c>
      <c r="M6242" s="28">
        <v>0</v>
      </c>
      <c r="O6242" s="24">
        <v>6237</v>
      </c>
      <c r="P6242" s="24">
        <f>'ROTH 1.0'!O6242*'קובץ טיוטה'!$D$10</f>
        <v>13053.397964162623</v>
      </c>
      <c r="Q6242" s="24">
        <f t="shared" si="973"/>
        <v>9453.3979641626229</v>
      </c>
      <c r="R6242" s="24">
        <f t="shared" si="982"/>
        <v>0</v>
      </c>
      <c r="S6242" s="24">
        <f t="shared" si="975"/>
        <v>9453.3979641626229</v>
      </c>
      <c r="T6242" s="24">
        <f t="shared" si="976"/>
        <v>0</v>
      </c>
      <c r="U6242" s="24" t="str">
        <f t="shared" si="977"/>
        <v>drain</v>
      </c>
      <c r="W6242" s="24">
        <f t="shared" si="980"/>
        <v>0</v>
      </c>
      <c r="X6242" s="24">
        <f t="shared" si="978"/>
        <v>47367.69956863315</v>
      </c>
      <c r="Y6242" s="24">
        <f t="shared" si="981"/>
        <v>9453.3979641626211</v>
      </c>
      <c r="AA6242" s="24">
        <f t="shared" si="979"/>
        <v>0</v>
      </c>
      <c r="AC6242" s="24">
        <f t="shared" si="974"/>
        <v>0</v>
      </c>
    </row>
    <row r="6243" x14ac:dyDescent="0.2">
      <c r="L6243" s="25">
        <v>6238</v>
      </c>
      <c r="M6243" s="29">
        <v>0</v>
      </c>
      <c r="O6243" s="25">
        <v>6238</v>
      </c>
      <c r="P6243" s="24">
        <f>'ROTH 1.0'!O6243*'קובץ טיוטה'!$D$10</f>
        <v>12572.510414929262</v>
      </c>
      <c r="Q6243" s="25">
        <f t="shared" si="973"/>
        <v>8972.510414929262</v>
      </c>
      <c r="R6243" s="24">
        <f t="shared" si="982"/>
        <v>0</v>
      </c>
      <c r="S6243" s="25">
        <f t="shared" si="975"/>
        <v>8972.510414929262</v>
      </c>
      <c r="T6243" s="25">
        <f t="shared" si="976"/>
        <v>0</v>
      </c>
      <c r="U6243" s="25" t="str">
        <f t="shared" si="977"/>
        <v>drain</v>
      </c>
      <c r="W6243" s="25">
        <f t="shared" si="980"/>
        <v>0</v>
      </c>
      <c r="X6243" s="25">
        <f t="shared" si="978"/>
        <v>38395.18915370389</v>
      </c>
      <c r="Y6243" s="25">
        <f t="shared" si="981"/>
        <v>8972.5104149292602</v>
      </c>
      <c r="AA6243" s="25">
        <f t="shared" si="979"/>
        <v>0</v>
      </c>
      <c r="AC6243" s="25">
        <f t="shared" si="974"/>
        <v>0</v>
      </c>
    </row>
    <row r="6244" x14ac:dyDescent="0.2">
      <c r="L6244" s="24">
        <v>6239</v>
      </c>
      <c r="M6244" s="28">
        <v>0</v>
      </c>
      <c r="O6244" s="24">
        <v>6239</v>
      </c>
      <c r="P6244" s="24">
        <f>'ROTH 1.0'!O6244*'קובץ טיוטה'!$D$10</f>
        <v>12131.796034668218</v>
      </c>
      <c r="Q6244" s="24">
        <f t="shared" si="973"/>
        <v>8531.7960346682175</v>
      </c>
      <c r="R6244" s="24">
        <f t="shared" si="982"/>
        <v>0</v>
      </c>
      <c r="S6244" s="24">
        <f t="shared" si="975"/>
        <v>8531.7960346682175</v>
      </c>
      <c r="T6244" s="24">
        <f t="shared" si="976"/>
        <v>0</v>
      </c>
      <c r="U6244" s="24" t="str">
        <f t="shared" si="977"/>
        <v>drain</v>
      </c>
      <c r="W6244" s="24">
        <f t="shared" si="980"/>
        <v>0</v>
      </c>
      <c r="X6244" s="24">
        <f t="shared" si="978"/>
        <v>29863.393119035674</v>
      </c>
      <c r="Y6244" s="24">
        <f t="shared" si="981"/>
        <v>8531.7960346682157</v>
      </c>
      <c r="AA6244" s="24">
        <f t="shared" si="979"/>
        <v>0</v>
      </c>
      <c r="AC6244" s="24">
        <f t="shared" si="974"/>
        <v>0</v>
      </c>
    </row>
    <row r="6245" x14ac:dyDescent="0.2">
      <c r="L6245" s="25">
        <v>6240</v>
      </c>
      <c r="M6245" s="29">
        <v>0</v>
      </c>
      <c r="O6245" s="25">
        <v>6240</v>
      </c>
      <c r="P6245" s="24">
        <f>'ROTH 1.0'!O6245*'קובץ טיוטה'!$D$10</f>
        <v>11544.898202897521</v>
      </c>
      <c r="Q6245" s="25">
        <f t="shared" si="973"/>
        <v>7944.8982028975206</v>
      </c>
      <c r="R6245" s="24">
        <f t="shared" si="982"/>
        <v>0</v>
      </c>
      <c r="S6245" s="25">
        <f t="shared" si="975"/>
        <v>7944.8982028975206</v>
      </c>
      <c r="T6245" s="25">
        <f t="shared" si="976"/>
        <v>0</v>
      </c>
      <c r="U6245" s="25" t="str">
        <f t="shared" si="977"/>
        <v>drain</v>
      </c>
      <c r="W6245" s="25">
        <f t="shared" si="980"/>
        <v>0</v>
      </c>
      <c r="X6245" s="25">
        <f t="shared" si="978"/>
        <v>21918.494916138152</v>
      </c>
      <c r="Y6245" s="25">
        <f t="shared" si="981"/>
        <v>7944.8982028975224</v>
      </c>
      <c r="AA6245" s="25">
        <f t="shared" si="979"/>
        <v>0</v>
      </c>
      <c r="AC6245" s="25">
        <f t="shared" si="974"/>
        <v>0</v>
      </c>
    </row>
    <row r="6246" x14ac:dyDescent="0.2">
      <c r="L6246" s="24">
        <v>6241</v>
      </c>
      <c r="M6246" s="28">
        <v>0</v>
      </c>
      <c r="O6246" s="24">
        <v>6241</v>
      </c>
      <c r="P6246" s="24">
        <f>'ROTH 1.0'!O6246*'קובץ טיוטה'!$D$10</f>
        <v>11002.030419121631</v>
      </c>
      <c r="Q6246" s="24">
        <f t="shared" si="973"/>
        <v>7402.030419121631</v>
      </c>
      <c r="R6246" s="24">
        <f t="shared" si="982"/>
        <v>0</v>
      </c>
      <c r="S6246" s="24">
        <f t="shared" si="975"/>
        <v>7402.030419121631</v>
      </c>
      <c r="T6246" s="24">
        <f t="shared" si="976"/>
        <v>0</v>
      </c>
      <c r="U6246" s="24" t="str">
        <f t="shared" si="977"/>
        <v>drain</v>
      </c>
      <c r="W6246" s="24">
        <f t="shared" si="980"/>
        <v>0</v>
      </c>
      <c r="X6246" s="24">
        <f t="shared" si="978"/>
        <v>14516.464497016521</v>
      </c>
      <c r="Y6246" s="24">
        <f t="shared" si="981"/>
        <v>7402.030419121631</v>
      </c>
      <c r="AA6246" s="24">
        <f t="shared" si="979"/>
        <v>0</v>
      </c>
      <c r="AC6246" s="24">
        <f t="shared" si="974"/>
        <v>0</v>
      </c>
    </row>
    <row r="6247" x14ac:dyDescent="0.2">
      <c r="L6247" s="25">
        <v>6242</v>
      </c>
      <c r="M6247" s="29">
        <v>0</v>
      </c>
      <c r="O6247" s="25">
        <v>6242</v>
      </c>
      <c r="P6247" s="24">
        <f>'ROTH 1.0'!O6247*'קובץ טיוטה'!$D$10</f>
        <v>10783.959467927656</v>
      </c>
      <c r="Q6247" s="25">
        <f t="shared" si="973"/>
        <v>7183.9594679276561</v>
      </c>
      <c r="R6247" s="24">
        <f t="shared" si="982"/>
        <v>0</v>
      </c>
      <c r="S6247" s="25">
        <f t="shared" si="975"/>
        <v>7183.9594679276561</v>
      </c>
      <c r="T6247" s="25">
        <f t="shared" si="976"/>
        <v>0</v>
      </c>
      <c r="U6247" s="25" t="str">
        <f t="shared" si="977"/>
        <v>drain</v>
      </c>
      <c r="W6247" s="25">
        <f t="shared" si="980"/>
        <v>0</v>
      </c>
      <c r="X6247" s="25">
        <f t="shared" si="978"/>
        <v>7332.5050290888648</v>
      </c>
      <c r="Y6247" s="25">
        <f t="shared" si="981"/>
        <v>7183.9594679276561</v>
      </c>
      <c r="AA6247" s="25">
        <f t="shared" si="979"/>
        <v>0</v>
      </c>
      <c r="AC6247" s="25">
        <f t="shared" si="974"/>
        <v>0</v>
      </c>
    </row>
    <row r="6248" x14ac:dyDescent="0.2">
      <c r="L6248" s="24">
        <v>6243</v>
      </c>
      <c r="M6248" s="28">
        <v>0</v>
      </c>
      <c r="O6248" s="24">
        <v>6243</v>
      </c>
      <c r="P6248" s="24">
        <f>'ROTH 1.0'!O6248*'קובץ טיוטה'!$D$10</f>
        <v>10690.457806241626</v>
      </c>
      <c r="Q6248" s="24">
        <f t="shared" si="973"/>
        <v>7090.4578062416258</v>
      </c>
      <c r="R6248" s="24">
        <f t="shared" si="982"/>
        <v>0</v>
      </c>
      <c r="S6248" s="24">
        <f t="shared" si="975"/>
        <v>7090.4578062416258</v>
      </c>
      <c r="T6248" s="24">
        <f t="shared" si="976"/>
        <v>0</v>
      </c>
      <c r="U6248" s="24" t="str">
        <f t="shared" si="977"/>
        <v>drain</v>
      </c>
      <c r="W6248" s="24">
        <f t="shared" si="980"/>
        <v>0</v>
      </c>
      <c r="X6248" s="24">
        <f t="shared" si="978"/>
        <v>242.04722284723903</v>
      </c>
      <c r="Y6248" s="24">
        <f t="shared" si="981"/>
        <v>7090.4578062416258</v>
      </c>
      <c r="AA6248" s="24">
        <f t="shared" si="979"/>
        <v>0</v>
      </c>
      <c r="AC6248" s="24">
        <f t="shared" si="974"/>
        <v>0</v>
      </c>
    </row>
    <row r="6249" x14ac:dyDescent="0.2">
      <c r="L6249" s="25">
        <v>6244</v>
      </c>
      <c r="M6249" s="29">
        <v>0</v>
      </c>
      <c r="O6249" s="25">
        <v>6244</v>
      </c>
      <c r="P6249" s="24">
        <f>'ROTH 1.0'!O6249*'קובץ טיוטה'!$D$10</f>
        <v>10498.747567115264</v>
      </c>
      <c r="Q6249" s="25">
        <f t="shared" si="973"/>
        <v>6898.7475671152642</v>
      </c>
      <c r="R6249" s="24">
        <f t="shared" si="982"/>
        <v>0</v>
      </c>
      <c r="S6249" s="25">
        <f t="shared" si="975"/>
        <v>6898.7475671152642</v>
      </c>
      <c r="T6249" s="25">
        <f t="shared" si="976"/>
        <v>0</v>
      </c>
      <c r="U6249" s="25" t="str">
        <f t="shared" si="977"/>
        <v>drain</v>
      </c>
      <c r="W6249" s="25">
        <f t="shared" si="980"/>
        <v>0</v>
      </c>
      <c r="X6249" s="25">
        <f t="shared" si="978"/>
        <v>0</v>
      </c>
      <c r="Y6249" s="25">
        <f t="shared" si="981"/>
        <v>242.04722284723903</v>
      </c>
      <c r="AA6249" s="25">
        <f t="shared" si="979"/>
        <v>6656.7003442680252</v>
      </c>
      <c r="AC6249" s="25">
        <f t="shared" si="974"/>
        <v>0</v>
      </c>
    </row>
    <row r="6250" x14ac:dyDescent="0.2">
      <c r="L6250" s="24">
        <v>6245</v>
      </c>
      <c r="M6250" s="28">
        <v>0</v>
      </c>
      <c r="O6250" s="24">
        <v>6245</v>
      </c>
      <c r="P6250" s="24">
        <f>'ROTH 1.0'!O6250*'קובץ טיוטה'!$D$10</f>
        <v>10467.415349200435</v>
      </c>
      <c r="Q6250" s="24">
        <f t="shared" si="973"/>
        <v>6867.4153492004352</v>
      </c>
      <c r="R6250" s="24">
        <f t="shared" si="982"/>
        <v>0</v>
      </c>
      <c r="S6250" s="24">
        <f t="shared" si="975"/>
        <v>6867.4153492004352</v>
      </c>
      <c r="T6250" s="24">
        <f t="shared" si="976"/>
        <v>0</v>
      </c>
      <c r="U6250" s="24" t="str">
        <f t="shared" si="977"/>
        <v>drain</v>
      </c>
      <c r="W6250" s="24">
        <f t="shared" si="980"/>
        <v>0</v>
      </c>
      <c r="X6250" s="24">
        <f t="shared" si="978"/>
        <v>0</v>
      </c>
      <c r="Y6250" s="24">
        <f t="shared" si="981"/>
        <v>0</v>
      </c>
      <c r="AA6250" s="24">
        <f t="shared" si="979"/>
        <v>6867.4153492004352</v>
      </c>
      <c r="AC6250" s="24">
        <f t="shared" si="974"/>
        <v>0</v>
      </c>
    </row>
    <row r="6251" x14ac:dyDescent="0.2">
      <c r="L6251" s="25">
        <v>6246</v>
      </c>
      <c r="M6251" s="29">
        <v>0</v>
      </c>
      <c r="O6251" s="25">
        <v>6246</v>
      </c>
      <c r="P6251" s="24">
        <f>'ROTH 1.0'!O6251*'קובץ טיוטה'!$D$10</f>
        <v>10457.483719996433</v>
      </c>
      <c r="Q6251" s="25">
        <f t="shared" si="973"/>
        <v>6857.4837199964331</v>
      </c>
      <c r="R6251" s="24">
        <f t="shared" si="982"/>
        <v>0</v>
      </c>
      <c r="S6251" s="25">
        <f t="shared" si="975"/>
        <v>6857.4837199964331</v>
      </c>
      <c r="T6251" s="25">
        <f t="shared" si="976"/>
        <v>0</v>
      </c>
      <c r="U6251" s="25" t="str">
        <f t="shared" si="977"/>
        <v>drain</v>
      </c>
      <c r="W6251" s="25">
        <f t="shared" si="980"/>
        <v>0</v>
      </c>
      <c r="X6251" s="25">
        <f t="shared" si="978"/>
        <v>0</v>
      </c>
      <c r="Y6251" s="25">
        <f t="shared" si="981"/>
        <v>0</v>
      </c>
      <c r="AA6251" s="25">
        <f t="shared" si="979"/>
        <v>6857.4837199964331</v>
      </c>
      <c r="AC6251" s="25">
        <f t="shared" si="974"/>
        <v>0</v>
      </c>
    </row>
    <row r="6252" x14ac:dyDescent="0.2">
      <c r="L6252" s="24">
        <v>6247</v>
      </c>
      <c r="M6252" s="28">
        <v>0</v>
      </c>
      <c r="O6252" s="24">
        <v>6247</v>
      </c>
      <c r="P6252" s="24">
        <f>'ROTH 1.0'!O6252*'קובץ טיוטה'!$D$10</f>
        <v>10018.620277000209</v>
      </c>
      <c r="Q6252" s="24">
        <f t="shared" si="973"/>
        <v>6418.6202770002092</v>
      </c>
      <c r="R6252" s="24">
        <f t="shared" si="982"/>
        <v>0</v>
      </c>
      <c r="S6252" s="24">
        <f t="shared" si="975"/>
        <v>6418.6202770002092</v>
      </c>
      <c r="T6252" s="24">
        <f t="shared" si="976"/>
        <v>0</v>
      </c>
      <c r="U6252" s="24" t="str">
        <f t="shared" si="977"/>
        <v>drain</v>
      </c>
      <c r="W6252" s="24">
        <f t="shared" si="980"/>
        <v>0</v>
      </c>
      <c r="X6252" s="24">
        <f t="shared" si="978"/>
        <v>0</v>
      </c>
      <c r="Y6252" s="24">
        <f t="shared" si="981"/>
        <v>0</v>
      </c>
      <c r="AA6252" s="24">
        <f t="shared" si="979"/>
        <v>6418.6202770002092</v>
      </c>
      <c r="AC6252" s="24">
        <f t="shared" si="974"/>
        <v>0</v>
      </c>
    </row>
    <row r="6253" x14ac:dyDescent="0.2">
      <c r="L6253" s="25">
        <v>6248</v>
      </c>
      <c r="M6253" s="29">
        <v>0.40109207900000005</v>
      </c>
      <c r="O6253" s="25">
        <v>6248</v>
      </c>
      <c r="P6253" s="24">
        <f>'ROTH 1.0'!O6253*'קובץ טיוטה'!$D$10</f>
        <v>10613.948390894993</v>
      </c>
      <c r="Q6253" s="25">
        <f t="shared" si="973"/>
        <v>7013.9483908949933</v>
      </c>
      <c r="R6253" s="24">
        <f t="shared" si="982"/>
        <v>27274.261372000004</v>
      </c>
      <c r="S6253" s="25">
        <f t="shared" si="975"/>
        <v>0</v>
      </c>
      <c r="T6253" s="25">
        <f t="shared" si="976"/>
        <v>20260.312981105009</v>
      </c>
      <c r="U6253" s="25" t="str">
        <f t="shared" si="977"/>
        <v>charge</v>
      </c>
      <c r="W6253" s="25">
        <f t="shared" si="980"/>
        <v>18234.281682994508</v>
      </c>
      <c r="X6253" s="25">
        <f t="shared" si="978"/>
        <v>18234.281682994508</v>
      </c>
      <c r="Y6253" s="25">
        <f t="shared" si="981"/>
        <v>0</v>
      </c>
      <c r="AA6253" s="25">
        <f t="shared" si="979"/>
        <v>0</v>
      </c>
      <c r="AC6253" s="25">
        <f t="shared" si="974"/>
        <v>2026.0312981105017</v>
      </c>
    </row>
    <row r="6254" x14ac:dyDescent="0.2">
      <c r="L6254" s="24">
        <v>6249</v>
      </c>
      <c r="M6254" s="28">
        <v>0.53680490800000003</v>
      </c>
      <c r="O6254" s="24">
        <v>6249</v>
      </c>
      <c r="P6254" s="24">
        <f>'ROTH 1.0'!O6254*'קובץ טיוטה'!$D$10</f>
        <v>11332.537701812604</v>
      </c>
      <c r="Q6254" s="24">
        <f t="shared" si="973"/>
        <v>7732.5377018126037</v>
      </c>
      <c r="R6254" s="24">
        <f t="shared" si="982"/>
        <v>36502.733744000005</v>
      </c>
      <c r="S6254" s="24">
        <f t="shared" si="975"/>
        <v>0</v>
      </c>
      <c r="T6254" s="24">
        <f t="shared" si="976"/>
        <v>28770.196042187403</v>
      </c>
      <c r="U6254" s="24" t="str">
        <f t="shared" si="977"/>
        <v>charge</v>
      </c>
      <c r="W6254" s="24">
        <f t="shared" si="980"/>
        <v>25893.176437968665</v>
      </c>
      <c r="X6254" s="24">
        <f t="shared" si="978"/>
        <v>44127.458120963172</v>
      </c>
      <c r="Y6254" s="24">
        <f t="shared" si="981"/>
        <v>0</v>
      </c>
      <c r="AA6254" s="24">
        <f t="shared" si="979"/>
        <v>0</v>
      </c>
      <c r="AC6254" s="24">
        <f t="shared" si="974"/>
        <v>2877.0196042187381</v>
      </c>
    </row>
    <row r="6255" x14ac:dyDescent="0.2">
      <c r="L6255" s="25">
        <v>6250</v>
      </c>
      <c r="M6255" s="29">
        <v>0.44547942800000001</v>
      </c>
      <c r="O6255" s="25">
        <v>6250</v>
      </c>
      <c r="P6255" s="24">
        <f>'ROTH 1.0'!O6255*'קובץ טיוטה'!$D$10</f>
        <v>12019.495285477731</v>
      </c>
      <c r="Q6255" s="25">
        <f t="shared" si="973"/>
        <v>8419.4952854777312</v>
      </c>
      <c r="R6255" s="24">
        <f t="shared" si="982"/>
        <v>30292.601104000001</v>
      </c>
      <c r="S6255" s="25">
        <f t="shared" si="975"/>
        <v>0</v>
      </c>
      <c r="T6255" s="25">
        <f t="shared" si="976"/>
        <v>21873.105818522272</v>
      </c>
      <c r="U6255" s="25" t="str">
        <f t="shared" si="977"/>
        <v>charge</v>
      </c>
      <c r="W6255" s="25">
        <f t="shared" si="980"/>
        <v>19685.795236670048</v>
      </c>
      <c r="X6255" s="25">
        <f t="shared" si="978"/>
        <v>63813.253357633221</v>
      </c>
      <c r="Y6255" s="25">
        <f t="shared" si="981"/>
        <v>0</v>
      </c>
      <c r="AA6255" s="25">
        <f t="shared" si="979"/>
        <v>0</v>
      </c>
      <c r="AC6255" s="25">
        <f t="shared" si="974"/>
        <v>2187.3105818522235</v>
      </c>
    </row>
    <row r="6256" x14ac:dyDescent="0.2">
      <c r="L6256" s="24">
        <v>6251</v>
      </c>
      <c r="M6256" s="28">
        <v>0.50225551899999998</v>
      </c>
      <c r="O6256" s="24">
        <v>6251</v>
      </c>
      <c r="P6256" s="24">
        <f>'ROTH 1.0'!O6256*'קובץ טיוטה'!$D$10</f>
        <v>12298.161640124918</v>
      </c>
      <c r="Q6256" s="24">
        <f t="shared" si="973"/>
        <v>8698.1616401249175</v>
      </c>
      <c r="R6256" s="24">
        <f t="shared" si="982"/>
        <v>34153.375291999997</v>
      </c>
      <c r="S6256" s="24">
        <f t="shared" si="975"/>
        <v>0</v>
      </c>
      <c r="T6256" s="24">
        <f t="shared" si="976"/>
        <v>25455.213651875078</v>
      </c>
      <c r="U6256" s="24" t="str">
        <f t="shared" si="977"/>
        <v>charge</v>
      </c>
      <c r="W6256" s="24">
        <f t="shared" si="980"/>
        <v>14186.746642366779</v>
      </c>
      <c r="X6256" s="24">
        <f t="shared" si="978"/>
        <v>78000</v>
      </c>
      <c r="Y6256" s="24">
        <f t="shared" si="981"/>
        <v>0</v>
      </c>
      <c r="AA6256" s="24">
        <f t="shared" si="979"/>
        <v>0</v>
      </c>
      <c r="AC6256" s="24">
        <f t="shared" si="974"/>
        <v>11268.467009508298</v>
      </c>
    </row>
    <row r="6257" x14ac:dyDescent="0.2">
      <c r="L6257" s="25">
        <v>6252</v>
      </c>
      <c r="M6257" s="29">
        <v>0.69415575699999998</v>
      </c>
      <c r="O6257" s="25">
        <v>6252</v>
      </c>
      <c r="P6257" s="24">
        <f>'ROTH 1.0'!O6257*'קובץ טיוטה'!$D$10</f>
        <v>12701.982252215264</v>
      </c>
      <c r="Q6257" s="25">
        <f t="shared" si="973"/>
        <v>9101.9822522152645</v>
      </c>
      <c r="R6257" s="24">
        <f t="shared" si="982"/>
        <v>47202.591476000001</v>
      </c>
      <c r="S6257" s="25">
        <f t="shared" si="975"/>
        <v>0</v>
      </c>
      <c r="T6257" s="25">
        <f t="shared" si="976"/>
        <v>38100.609223784733</v>
      </c>
      <c r="U6257" s="25" t="str">
        <f t="shared" si="977"/>
        <v>charge</v>
      </c>
      <c r="W6257" s="25">
        <f t="shared" si="980"/>
        <v>0</v>
      </c>
      <c r="X6257" s="25">
        <f t="shared" si="978"/>
        <v>78000</v>
      </c>
      <c r="Y6257" s="25">
        <f t="shared" si="981"/>
        <v>0</v>
      </c>
      <c r="AA6257" s="25">
        <f t="shared" si="979"/>
        <v>0</v>
      </c>
      <c r="AC6257" s="25">
        <f t="shared" si="974"/>
        <v>38100.609223784733</v>
      </c>
    </row>
    <row r="6258" x14ac:dyDescent="0.2">
      <c r="L6258" s="24">
        <v>6253</v>
      </c>
      <c r="M6258" s="28">
        <v>0.73261602300000006</v>
      </c>
      <c r="O6258" s="24">
        <v>6253</v>
      </c>
      <c r="P6258" s="24">
        <f>'ROTH 1.0'!O6258*'קובץ טיוטה'!$D$10</f>
        <v>12861.116131912238</v>
      </c>
      <c r="Q6258" s="24">
        <f t="shared" si="973"/>
        <v>9261.1161319122384</v>
      </c>
      <c r="R6258" s="24">
        <f t="shared" si="982"/>
        <v>49817.889564000005</v>
      </c>
      <c r="S6258" s="24">
        <f t="shared" si="975"/>
        <v>0</v>
      </c>
      <c r="T6258" s="24">
        <f t="shared" si="976"/>
        <v>40556.773432087764</v>
      </c>
      <c r="U6258" s="24" t="str">
        <f t="shared" si="977"/>
        <v>charge</v>
      </c>
      <c r="W6258" s="24">
        <f t="shared" si="980"/>
        <v>0</v>
      </c>
      <c r="X6258" s="24">
        <f t="shared" si="978"/>
        <v>78000</v>
      </c>
      <c r="Y6258" s="24">
        <f t="shared" si="981"/>
        <v>0</v>
      </c>
      <c r="AA6258" s="24">
        <f t="shared" si="979"/>
        <v>0</v>
      </c>
      <c r="AC6258" s="24">
        <f t="shared" si="974"/>
        <v>40556.773432087764</v>
      </c>
    </row>
    <row r="6259" x14ac:dyDescent="0.2">
      <c r="L6259" s="25">
        <v>6254</v>
      </c>
      <c r="M6259" s="29">
        <v>0.73298680000000005</v>
      </c>
      <c r="O6259" s="25">
        <v>6254</v>
      </c>
      <c r="P6259" s="24">
        <f>'ROTH 1.0'!O6259*'קובץ טיוטה'!$D$10</f>
        <v>13173.264391240606</v>
      </c>
      <c r="Q6259" s="25">
        <f t="shared" si="973"/>
        <v>9573.2643912406056</v>
      </c>
      <c r="R6259" s="24">
        <f t="shared" si="982"/>
        <v>49843.102400000003</v>
      </c>
      <c r="S6259" s="25">
        <f t="shared" si="975"/>
        <v>0</v>
      </c>
      <c r="T6259" s="25">
        <f t="shared" si="976"/>
        <v>40269.838008759398</v>
      </c>
      <c r="U6259" s="25" t="str">
        <f t="shared" si="977"/>
        <v>charge</v>
      </c>
      <c r="W6259" s="25">
        <f t="shared" si="980"/>
        <v>0</v>
      </c>
      <c r="X6259" s="25">
        <f t="shared" si="978"/>
        <v>78000</v>
      </c>
      <c r="Y6259" s="25">
        <f t="shared" si="981"/>
        <v>0</v>
      </c>
      <c r="AA6259" s="25">
        <f t="shared" si="979"/>
        <v>0</v>
      </c>
      <c r="AC6259" s="25">
        <f t="shared" si="974"/>
        <v>40269.838008759398</v>
      </c>
    </row>
    <row r="6260" x14ac:dyDescent="0.2">
      <c r="L6260" s="24">
        <v>6255</v>
      </c>
      <c r="M6260" s="28">
        <v>0.73341952099999996</v>
      </c>
      <c r="O6260" s="24">
        <v>6255</v>
      </c>
      <c r="P6260" s="24">
        <f>'ROTH 1.0'!O6260*'קובץ טיוטה'!$D$10</f>
        <v>13418.558782331089</v>
      </c>
      <c r="Q6260" s="24">
        <f t="shared" si="973"/>
        <v>9818.5587823310889</v>
      </c>
      <c r="R6260" s="24">
        <f t="shared" si="982"/>
        <v>49872.527428000001</v>
      </c>
      <c r="S6260" s="24">
        <f t="shared" si="975"/>
        <v>0</v>
      </c>
      <c r="T6260" s="24">
        <f t="shared" si="976"/>
        <v>40053.968645668909</v>
      </c>
      <c r="U6260" s="24" t="str">
        <f t="shared" si="977"/>
        <v>charge</v>
      </c>
      <c r="W6260" s="24">
        <f t="shared" si="980"/>
        <v>0</v>
      </c>
      <c r="X6260" s="24">
        <f t="shared" si="978"/>
        <v>78000</v>
      </c>
      <c r="Y6260" s="24">
        <f t="shared" si="981"/>
        <v>0</v>
      </c>
      <c r="AA6260" s="24">
        <f t="shared" si="979"/>
        <v>0</v>
      </c>
      <c r="AC6260" s="24">
        <f t="shared" si="974"/>
        <v>40053.968645668909</v>
      </c>
    </row>
    <row r="6261" x14ac:dyDescent="0.2">
      <c r="L6261" s="25">
        <v>6256</v>
      </c>
      <c r="M6261" s="29">
        <v>0.69084009400000002</v>
      </c>
      <c r="O6261" s="25">
        <v>6256</v>
      </c>
      <c r="P6261" s="24">
        <f>'ROTH 1.0'!O6261*'קובץ טיוטה'!$D$10</f>
        <v>13574.62647051569</v>
      </c>
      <c r="Q6261" s="25">
        <f t="shared" si="973"/>
        <v>9974.62647051569</v>
      </c>
      <c r="R6261" s="24">
        <f t="shared" si="982"/>
        <v>46977.126391999998</v>
      </c>
      <c r="S6261" s="25">
        <f t="shared" si="975"/>
        <v>0</v>
      </c>
      <c r="T6261" s="25">
        <f t="shared" si="976"/>
        <v>37002.499921484312</v>
      </c>
      <c r="U6261" s="25" t="str">
        <f t="shared" si="977"/>
        <v>charge</v>
      </c>
      <c r="W6261" s="25">
        <f t="shared" si="980"/>
        <v>0</v>
      </c>
      <c r="X6261" s="25">
        <f t="shared" si="978"/>
        <v>78000</v>
      </c>
      <c r="Y6261" s="25">
        <f t="shared" si="981"/>
        <v>0</v>
      </c>
      <c r="AA6261" s="25">
        <f t="shared" si="979"/>
        <v>0</v>
      </c>
      <c r="AC6261" s="25">
        <f t="shared" si="974"/>
        <v>37002.499921484312</v>
      </c>
    </row>
    <row r="6262" x14ac:dyDescent="0.2">
      <c r="L6262" s="24">
        <v>6257</v>
      </c>
      <c r="M6262" s="28">
        <v>0.47467879499999999</v>
      </c>
      <c r="O6262" s="24">
        <v>6257</v>
      </c>
      <c r="P6262" s="24">
        <f>'ROTH 1.0'!O6262*'קובץ טיוטה'!$D$10</f>
        <v>13466.621124056748</v>
      </c>
      <c r="Q6262" s="24">
        <f t="shared" si="973"/>
        <v>9866.6211240567482</v>
      </c>
      <c r="R6262" s="24">
        <f t="shared" si="982"/>
        <v>32278.158059999998</v>
      </c>
      <c r="S6262" s="24">
        <f t="shared" si="975"/>
        <v>0</v>
      </c>
      <c r="T6262" s="24">
        <f t="shared" si="976"/>
        <v>22411.536935943252</v>
      </c>
      <c r="U6262" s="24" t="str">
        <f t="shared" si="977"/>
        <v>charge</v>
      </c>
      <c r="W6262" s="24">
        <f t="shared" si="980"/>
        <v>0</v>
      </c>
      <c r="X6262" s="24">
        <f t="shared" si="978"/>
        <v>78000</v>
      </c>
      <c r="Y6262" s="24">
        <f t="shared" si="981"/>
        <v>0</v>
      </c>
      <c r="AA6262" s="24">
        <f t="shared" si="979"/>
        <v>0</v>
      </c>
      <c r="AC6262" s="24">
        <f t="shared" si="974"/>
        <v>22411.536935943252</v>
      </c>
    </row>
    <row r="6263" x14ac:dyDescent="0.2">
      <c r="L6263" s="25">
        <v>6258</v>
      </c>
      <c r="M6263" s="29">
        <v>4.4655142000000002E-2</v>
      </c>
      <c r="O6263" s="25">
        <v>6258</v>
      </c>
      <c r="P6263" s="24">
        <f>'ROTH 1.0'!O6263*'קובץ טיוטה'!$D$10</f>
        <v>13278.455766279507</v>
      </c>
      <c r="Q6263" s="25">
        <f t="shared" si="973"/>
        <v>9678.4557662795069</v>
      </c>
      <c r="R6263" s="24">
        <f t="shared" si="982"/>
        <v>3036.5496560000001</v>
      </c>
      <c r="S6263" s="25">
        <f t="shared" si="975"/>
        <v>6641.9061102795067</v>
      </c>
      <c r="T6263" s="25">
        <f t="shared" si="976"/>
        <v>0</v>
      </c>
      <c r="U6263" s="25" t="str">
        <f t="shared" si="977"/>
        <v>drain</v>
      </c>
      <c r="W6263" s="25">
        <f t="shared" si="980"/>
        <v>0</v>
      </c>
      <c r="X6263" s="25">
        <f t="shared" si="978"/>
        <v>71358.093889720491</v>
      </c>
      <c r="Y6263" s="25">
        <f t="shared" si="981"/>
        <v>6641.9061102795094</v>
      </c>
      <c r="AA6263" s="25">
        <f t="shared" si="979"/>
        <v>0</v>
      </c>
      <c r="AC6263" s="25">
        <f t="shared" si="974"/>
        <v>0</v>
      </c>
    </row>
    <row r="6264" x14ac:dyDescent="0.2">
      <c r="L6264" s="24">
        <v>6259</v>
      </c>
      <c r="M6264" s="28">
        <v>0</v>
      </c>
      <c r="O6264" s="24">
        <v>6259</v>
      </c>
      <c r="P6264" s="24">
        <f>'ROTH 1.0'!O6264*'קובץ טיוטה'!$D$10</f>
        <v>13310.313210533463</v>
      </c>
      <c r="Q6264" s="24">
        <f t="shared" si="973"/>
        <v>9710.3132105334626</v>
      </c>
      <c r="R6264" s="24">
        <f t="shared" si="982"/>
        <v>0</v>
      </c>
      <c r="S6264" s="24">
        <f t="shared" si="975"/>
        <v>9710.3132105334626</v>
      </c>
      <c r="T6264" s="24">
        <f t="shared" si="976"/>
        <v>0</v>
      </c>
      <c r="U6264" s="24" t="str">
        <f t="shared" si="977"/>
        <v>drain</v>
      </c>
      <c r="W6264" s="24">
        <f t="shared" si="980"/>
        <v>0</v>
      </c>
      <c r="X6264" s="24">
        <f t="shared" si="978"/>
        <v>61647.780679187024</v>
      </c>
      <c r="Y6264" s="24">
        <f t="shared" si="981"/>
        <v>9710.3132105334662</v>
      </c>
      <c r="AA6264" s="24">
        <f t="shared" si="979"/>
        <v>0</v>
      </c>
      <c r="AC6264" s="24">
        <f t="shared" si="974"/>
        <v>0</v>
      </c>
    </row>
    <row r="6265" x14ac:dyDescent="0.2">
      <c r="L6265" s="25">
        <v>6260</v>
      </c>
      <c r="M6265" s="29">
        <v>0</v>
      </c>
      <c r="O6265" s="25">
        <v>6260</v>
      </c>
      <c r="P6265" s="24">
        <f>'ROTH 1.0'!O6265*'קובץ טיוטה'!$D$10</f>
        <v>13476.715232070539</v>
      </c>
      <c r="Q6265" s="25">
        <f t="shared" si="973"/>
        <v>9876.7152320705391</v>
      </c>
      <c r="R6265" s="24">
        <f t="shared" si="982"/>
        <v>0</v>
      </c>
      <c r="S6265" s="25">
        <f t="shared" si="975"/>
        <v>9876.7152320705391</v>
      </c>
      <c r="T6265" s="25">
        <f t="shared" si="976"/>
        <v>0</v>
      </c>
      <c r="U6265" s="25" t="str">
        <f t="shared" si="977"/>
        <v>drain</v>
      </c>
      <c r="W6265" s="25">
        <f t="shared" si="980"/>
        <v>0</v>
      </c>
      <c r="X6265" s="25">
        <f t="shared" si="978"/>
        <v>51771.065447116489</v>
      </c>
      <c r="Y6265" s="25">
        <f t="shared" si="981"/>
        <v>9876.7152320705354</v>
      </c>
      <c r="AA6265" s="25">
        <f t="shared" si="979"/>
        <v>0</v>
      </c>
      <c r="AC6265" s="25">
        <f t="shared" si="974"/>
        <v>0</v>
      </c>
    </row>
    <row r="6266" x14ac:dyDescent="0.2">
      <c r="L6266" s="24">
        <v>6261</v>
      </c>
      <c r="M6266" s="28">
        <v>0</v>
      </c>
      <c r="O6266" s="24">
        <v>6261</v>
      </c>
      <c r="P6266" s="24">
        <f>'ROTH 1.0'!O6266*'קובץ טיוטה'!$D$10</f>
        <v>13355.775420211008</v>
      </c>
      <c r="Q6266" s="24">
        <f t="shared" si="973"/>
        <v>9755.7754202110082</v>
      </c>
      <c r="R6266" s="24">
        <f t="shared" si="982"/>
        <v>0</v>
      </c>
      <c r="S6266" s="24">
        <f t="shared" si="975"/>
        <v>9755.7754202110082</v>
      </c>
      <c r="T6266" s="24">
        <f t="shared" si="976"/>
        <v>0</v>
      </c>
      <c r="U6266" s="24" t="str">
        <f t="shared" si="977"/>
        <v>drain</v>
      </c>
      <c r="W6266" s="24">
        <f t="shared" si="980"/>
        <v>0</v>
      </c>
      <c r="X6266" s="24">
        <f t="shared" si="978"/>
        <v>42015.290026905481</v>
      </c>
      <c r="Y6266" s="24">
        <f t="shared" si="981"/>
        <v>9755.7754202110082</v>
      </c>
      <c r="AA6266" s="24">
        <f t="shared" si="979"/>
        <v>0</v>
      </c>
      <c r="AC6266" s="24">
        <f t="shared" si="974"/>
        <v>0</v>
      </c>
    </row>
    <row r="6267" x14ac:dyDescent="0.2">
      <c r="L6267" s="25">
        <v>6262</v>
      </c>
      <c r="M6267" s="29">
        <v>0</v>
      </c>
      <c r="O6267" s="25">
        <v>6262</v>
      </c>
      <c r="P6267" s="24">
        <f>'ROTH 1.0'!O6267*'קובץ טיוטה'!$D$10</f>
        <v>13212.460709911815</v>
      </c>
      <c r="Q6267" s="25">
        <f t="shared" si="973"/>
        <v>9612.4607099118148</v>
      </c>
      <c r="R6267" s="24">
        <f t="shared" si="982"/>
        <v>0</v>
      </c>
      <c r="S6267" s="25">
        <f t="shared" si="975"/>
        <v>9612.4607099118148</v>
      </c>
      <c r="T6267" s="25">
        <f t="shared" si="976"/>
        <v>0</v>
      </c>
      <c r="U6267" s="25" t="str">
        <f t="shared" si="977"/>
        <v>drain</v>
      </c>
      <c r="W6267" s="25">
        <f t="shared" si="980"/>
        <v>0</v>
      </c>
      <c r="X6267" s="25">
        <f t="shared" si="978"/>
        <v>32402.829316993666</v>
      </c>
      <c r="Y6267" s="25">
        <f t="shared" si="981"/>
        <v>9612.4607099118148</v>
      </c>
      <c r="AA6267" s="25">
        <f t="shared" si="979"/>
        <v>0</v>
      </c>
      <c r="AC6267" s="25">
        <f t="shared" si="974"/>
        <v>0</v>
      </c>
    </row>
    <row r="6268" x14ac:dyDescent="0.2">
      <c r="L6268" s="24">
        <v>6263</v>
      </c>
      <c r="M6268" s="28">
        <v>0</v>
      </c>
      <c r="O6268" s="24">
        <v>6263</v>
      </c>
      <c r="P6268" s="24">
        <f>'ROTH 1.0'!O6268*'קובץ טיוטה'!$D$10</f>
        <v>12603.964830132141</v>
      </c>
      <c r="Q6268" s="24">
        <f t="shared" si="973"/>
        <v>9003.9648301321413</v>
      </c>
      <c r="R6268" s="24">
        <f t="shared" si="982"/>
        <v>0</v>
      </c>
      <c r="S6268" s="24">
        <f t="shared" si="975"/>
        <v>9003.9648301321413</v>
      </c>
      <c r="T6268" s="24">
        <f t="shared" si="976"/>
        <v>0</v>
      </c>
      <c r="U6268" s="24" t="str">
        <f t="shared" si="977"/>
        <v>drain</v>
      </c>
      <c r="W6268" s="24">
        <f t="shared" si="980"/>
        <v>0</v>
      </c>
      <c r="X6268" s="24">
        <f t="shared" si="978"/>
        <v>23398.864486861523</v>
      </c>
      <c r="Y6268" s="24">
        <f t="shared" si="981"/>
        <v>9003.9648301321431</v>
      </c>
      <c r="AA6268" s="24">
        <f t="shared" si="979"/>
        <v>0</v>
      </c>
      <c r="AC6268" s="24">
        <f t="shared" si="974"/>
        <v>0</v>
      </c>
    </row>
    <row r="6269" x14ac:dyDescent="0.2">
      <c r="L6269" s="25">
        <v>6264</v>
      </c>
      <c r="M6269" s="29">
        <v>0</v>
      </c>
      <c r="O6269" s="25">
        <v>6264</v>
      </c>
      <c r="P6269" s="24">
        <f>'ROTH 1.0'!O6269*'קובץ טיוטה'!$D$10</f>
        <v>11839.409149273732</v>
      </c>
      <c r="Q6269" s="25">
        <f t="shared" si="973"/>
        <v>8239.4091492737316</v>
      </c>
      <c r="R6269" s="24">
        <f t="shared" si="982"/>
        <v>0</v>
      </c>
      <c r="S6269" s="25">
        <f t="shared" si="975"/>
        <v>8239.4091492737316</v>
      </c>
      <c r="T6269" s="25">
        <f t="shared" si="976"/>
        <v>0</v>
      </c>
      <c r="U6269" s="25" t="str">
        <f t="shared" si="977"/>
        <v>drain</v>
      </c>
      <c r="W6269" s="25">
        <f t="shared" si="980"/>
        <v>0</v>
      </c>
      <c r="X6269" s="25">
        <f t="shared" si="978"/>
        <v>15159.455337587791</v>
      </c>
      <c r="Y6269" s="25">
        <f t="shared" si="981"/>
        <v>8239.4091492737316</v>
      </c>
      <c r="AA6269" s="25">
        <f t="shared" si="979"/>
        <v>0</v>
      </c>
      <c r="AC6269" s="25">
        <f t="shared" si="974"/>
        <v>0</v>
      </c>
    </row>
    <row r="6270" x14ac:dyDescent="0.2">
      <c r="L6270" s="24">
        <v>6265</v>
      </c>
      <c r="M6270" s="28">
        <v>0</v>
      </c>
      <c r="O6270" s="24">
        <v>6265</v>
      </c>
      <c r="P6270" s="24">
        <f>'ROTH 1.0'!O6270*'קובץ טיוטה'!$D$10</f>
        <v>11436.445307426515</v>
      </c>
      <c r="Q6270" s="24">
        <f t="shared" si="973"/>
        <v>7836.4453074265148</v>
      </c>
      <c r="R6270" s="24">
        <f t="shared" si="982"/>
        <v>0</v>
      </c>
      <c r="S6270" s="24">
        <f t="shared" si="975"/>
        <v>7836.4453074265148</v>
      </c>
      <c r="T6270" s="24">
        <f t="shared" si="976"/>
        <v>0</v>
      </c>
      <c r="U6270" s="24" t="str">
        <f t="shared" si="977"/>
        <v>drain</v>
      </c>
      <c r="W6270" s="24">
        <f t="shared" si="980"/>
        <v>0</v>
      </c>
      <c r="X6270" s="24">
        <f t="shared" si="978"/>
        <v>7323.0100301612765</v>
      </c>
      <c r="Y6270" s="24">
        <f t="shared" si="981"/>
        <v>7836.4453074265148</v>
      </c>
      <c r="AA6270" s="24">
        <f t="shared" si="979"/>
        <v>0</v>
      </c>
      <c r="AC6270" s="24">
        <f t="shared" si="974"/>
        <v>0</v>
      </c>
    </row>
    <row r="6271" x14ac:dyDescent="0.2">
      <c r="L6271" s="25">
        <v>6266</v>
      </c>
      <c r="M6271" s="29">
        <v>0</v>
      </c>
      <c r="O6271" s="25">
        <v>6266</v>
      </c>
      <c r="P6271" s="24">
        <f>'ROTH 1.0'!O6271*'קובץ טיוטה'!$D$10</f>
        <v>11099.308691932483</v>
      </c>
      <c r="Q6271" s="25">
        <f t="shared" si="973"/>
        <v>7499.3086919324833</v>
      </c>
      <c r="R6271" s="24">
        <f t="shared" si="982"/>
        <v>0</v>
      </c>
      <c r="S6271" s="25">
        <f t="shared" si="975"/>
        <v>7499.3086919324833</v>
      </c>
      <c r="T6271" s="25">
        <f t="shared" si="976"/>
        <v>0</v>
      </c>
      <c r="U6271" s="25" t="str">
        <f t="shared" si="977"/>
        <v>drain</v>
      </c>
      <c r="W6271" s="25">
        <f t="shared" si="980"/>
        <v>0</v>
      </c>
      <c r="X6271" s="25">
        <f t="shared" si="978"/>
        <v>0</v>
      </c>
      <c r="Y6271" s="25">
        <f t="shared" si="981"/>
        <v>7323.0100301612765</v>
      </c>
      <c r="AA6271" s="25">
        <f t="shared" si="979"/>
        <v>176.29866177120675</v>
      </c>
      <c r="AC6271" s="25">
        <f t="shared" si="974"/>
        <v>0</v>
      </c>
    </row>
    <row r="6272" x14ac:dyDescent="0.2">
      <c r="L6272" s="24">
        <v>6267</v>
      </c>
      <c r="M6272" s="28">
        <v>0</v>
      </c>
      <c r="O6272" s="24">
        <v>6267</v>
      </c>
      <c r="P6272" s="24">
        <f>'ROTH 1.0'!O6272*'קובץ טיוטה'!$D$10</f>
        <v>10744.680310510697</v>
      </c>
      <c r="Q6272" s="24">
        <f t="shared" si="973"/>
        <v>7144.6803105106974</v>
      </c>
      <c r="R6272" s="24">
        <f t="shared" si="982"/>
        <v>0</v>
      </c>
      <c r="S6272" s="24">
        <f t="shared" si="975"/>
        <v>7144.6803105106974</v>
      </c>
      <c r="T6272" s="24">
        <f t="shared" si="976"/>
        <v>0</v>
      </c>
      <c r="U6272" s="24" t="str">
        <f t="shared" si="977"/>
        <v>drain</v>
      </c>
      <c r="W6272" s="24">
        <f t="shared" si="980"/>
        <v>0</v>
      </c>
      <c r="X6272" s="24">
        <f t="shared" si="978"/>
        <v>0</v>
      </c>
      <c r="Y6272" s="24">
        <f t="shared" si="981"/>
        <v>0</v>
      </c>
      <c r="AA6272" s="24">
        <f t="shared" si="979"/>
        <v>7144.6803105106974</v>
      </c>
      <c r="AC6272" s="24">
        <f t="shared" si="974"/>
        <v>0</v>
      </c>
    </row>
    <row r="6273" x14ac:dyDescent="0.2">
      <c r="L6273" s="25">
        <v>6268</v>
      </c>
      <c r="M6273" s="29">
        <v>0</v>
      </c>
      <c r="O6273" s="25">
        <v>6268</v>
      </c>
      <c r="P6273" s="24">
        <f>'ROTH 1.0'!O6273*'קובץ טיוטה'!$D$10</f>
        <v>10519.828790060597</v>
      </c>
      <c r="Q6273" s="25">
        <f t="shared" si="973"/>
        <v>6919.8287900605974</v>
      </c>
      <c r="R6273" s="24">
        <f t="shared" si="982"/>
        <v>0</v>
      </c>
      <c r="S6273" s="25">
        <f t="shared" si="975"/>
        <v>6919.8287900605974</v>
      </c>
      <c r="T6273" s="25">
        <f t="shared" si="976"/>
        <v>0</v>
      </c>
      <c r="U6273" s="25" t="str">
        <f t="shared" si="977"/>
        <v>drain</v>
      </c>
      <c r="W6273" s="25">
        <f t="shared" si="980"/>
        <v>0</v>
      </c>
      <c r="X6273" s="25">
        <f t="shared" si="978"/>
        <v>0</v>
      </c>
      <c r="Y6273" s="25">
        <f t="shared" si="981"/>
        <v>0</v>
      </c>
      <c r="AA6273" s="25">
        <f t="shared" si="979"/>
        <v>6919.8287900605974</v>
      </c>
      <c r="AC6273" s="25">
        <f t="shared" si="974"/>
        <v>0</v>
      </c>
    </row>
    <row r="6274" x14ac:dyDescent="0.2">
      <c r="L6274" s="24">
        <v>6269</v>
      </c>
      <c r="M6274" s="28">
        <v>0</v>
      </c>
      <c r="O6274" s="24">
        <v>6269</v>
      </c>
      <c r="P6274" s="24">
        <f>'ROTH 1.0'!O6274*'קובץ טיוטה'!$D$10</f>
        <v>10550.122040379321</v>
      </c>
      <c r="Q6274" s="24">
        <f t="shared" si="973"/>
        <v>6950.1220403793213</v>
      </c>
      <c r="R6274" s="24">
        <f t="shared" si="982"/>
        <v>0</v>
      </c>
      <c r="S6274" s="24">
        <f t="shared" si="975"/>
        <v>6950.1220403793213</v>
      </c>
      <c r="T6274" s="24">
        <f t="shared" si="976"/>
        <v>0</v>
      </c>
      <c r="U6274" s="24" t="str">
        <f t="shared" si="977"/>
        <v>drain</v>
      </c>
      <c r="W6274" s="24">
        <f t="shared" si="980"/>
        <v>0</v>
      </c>
      <c r="X6274" s="24">
        <f t="shared" si="978"/>
        <v>0</v>
      </c>
      <c r="Y6274" s="24">
        <f t="shared" si="981"/>
        <v>0</v>
      </c>
      <c r="AA6274" s="24">
        <f t="shared" si="979"/>
        <v>6950.1220403793213</v>
      </c>
      <c r="AC6274" s="24">
        <f t="shared" si="974"/>
        <v>0</v>
      </c>
    </row>
    <row r="6275" x14ac:dyDescent="0.2">
      <c r="L6275" s="25">
        <v>6270</v>
      </c>
      <c r="M6275" s="29">
        <v>0</v>
      </c>
      <c r="O6275" s="25">
        <v>6270</v>
      </c>
      <c r="P6275" s="24">
        <f>'ROTH 1.0'!O6275*'קובץ טיוטה'!$D$10</f>
        <v>10852.770726436462</v>
      </c>
      <c r="Q6275" s="25">
        <f t="shared" si="973"/>
        <v>7252.7707264364617</v>
      </c>
      <c r="R6275" s="24">
        <f t="shared" si="982"/>
        <v>0</v>
      </c>
      <c r="S6275" s="25">
        <f t="shared" si="975"/>
        <v>7252.7707264364617</v>
      </c>
      <c r="T6275" s="25">
        <f t="shared" si="976"/>
        <v>0</v>
      </c>
      <c r="U6275" s="25" t="str">
        <f t="shared" si="977"/>
        <v>drain</v>
      </c>
      <c r="W6275" s="25">
        <f t="shared" si="980"/>
        <v>0</v>
      </c>
      <c r="X6275" s="25">
        <f t="shared" si="978"/>
        <v>0</v>
      </c>
      <c r="Y6275" s="25">
        <f t="shared" si="981"/>
        <v>0</v>
      </c>
      <c r="AA6275" s="25">
        <f t="shared" si="979"/>
        <v>7252.7707264364617</v>
      </c>
      <c r="AC6275" s="25">
        <f t="shared" si="974"/>
        <v>0</v>
      </c>
    </row>
    <row r="6276" x14ac:dyDescent="0.2">
      <c r="L6276" s="24">
        <v>6271</v>
      </c>
      <c r="M6276" s="28">
        <v>0</v>
      </c>
      <c r="O6276" s="24">
        <v>6271</v>
      </c>
      <c r="P6276" s="24">
        <f>'ROTH 1.0'!O6276*'קובץ טיוטה'!$D$10</f>
        <v>11431.008352994213</v>
      </c>
      <c r="Q6276" s="24">
        <f t="shared" si="973"/>
        <v>7831.0083529942131</v>
      </c>
      <c r="R6276" s="24">
        <f t="shared" si="982"/>
        <v>0</v>
      </c>
      <c r="S6276" s="24">
        <f t="shared" si="975"/>
        <v>7831.0083529942131</v>
      </c>
      <c r="T6276" s="24">
        <f t="shared" si="976"/>
        <v>0</v>
      </c>
      <c r="U6276" s="24" t="str">
        <f t="shared" si="977"/>
        <v>drain</v>
      </c>
      <c r="W6276" s="24">
        <f t="shared" si="980"/>
        <v>0</v>
      </c>
      <c r="X6276" s="24">
        <f t="shared" si="978"/>
        <v>0</v>
      </c>
      <c r="Y6276" s="24">
        <f t="shared" si="981"/>
        <v>0</v>
      </c>
      <c r="AA6276" s="24">
        <f t="shared" si="979"/>
        <v>7831.0083529942131</v>
      </c>
      <c r="AC6276" s="24">
        <f t="shared" si="974"/>
        <v>0</v>
      </c>
    </row>
    <row r="6277" x14ac:dyDescent="0.2">
      <c r="L6277" s="25">
        <v>6272</v>
      </c>
      <c r="M6277" s="29">
        <v>8.9542346999999994E-2</v>
      </c>
      <c r="O6277" s="25">
        <v>6272</v>
      </c>
      <c r="P6277" s="24">
        <f>'ROTH 1.0'!O6277*'קובץ טיוטה'!$D$10</f>
        <v>12580.135256923555</v>
      </c>
      <c r="Q6277" s="25">
        <f t="shared" si="973"/>
        <v>8980.1352569235551</v>
      </c>
      <c r="R6277" s="24">
        <f t="shared" si="982"/>
        <v>6088.8795959999998</v>
      </c>
      <c r="S6277" s="25">
        <f t="shared" si="975"/>
        <v>2891.2556609235553</v>
      </c>
      <c r="T6277" s="25">
        <f t="shared" si="976"/>
        <v>0</v>
      </c>
      <c r="U6277" s="25" t="str">
        <f t="shared" si="977"/>
        <v>drain</v>
      </c>
      <c r="W6277" s="25">
        <f t="shared" si="980"/>
        <v>0</v>
      </c>
      <c r="X6277" s="25">
        <f t="shared" si="978"/>
        <v>0</v>
      </c>
      <c r="Y6277" s="25">
        <f t="shared" si="981"/>
        <v>0</v>
      </c>
      <c r="AA6277" s="25">
        <f t="shared" si="979"/>
        <v>2891.2556609235553</v>
      </c>
      <c r="AC6277" s="25">
        <f t="shared" si="974"/>
        <v>0</v>
      </c>
    </row>
    <row r="6278" x14ac:dyDescent="0.2">
      <c r="L6278" s="24">
        <v>6273</v>
      </c>
      <c r="M6278" s="28">
        <v>0.18388179099999999</v>
      </c>
      <c r="O6278" s="24">
        <v>6273</v>
      </c>
      <c r="P6278" s="24">
        <f>'ROTH 1.0'!O6278*'קובץ טיוטה'!$D$10</f>
        <v>13971.794132601544</v>
      </c>
      <c r="Q6278" s="24">
        <f t="shared" ref="Q6278:Q6341" si="983">P6278-$H$8*$H$9</f>
        <v>10371.794132601544</v>
      </c>
      <c r="R6278" s="24">
        <f t="shared" si="982"/>
        <v>12503.961787999999</v>
      </c>
      <c r="S6278" s="24">
        <f t="shared" si="975"/>
        <v>0</v>
      </c>
      <c r="T6278" s="24">
        <f t="shared" si="976"/>
        <v>2132.1676553984544</v>
      </c>
      <c r="U6278" s="24" t="str">
        <f t="shared" si="977"/>
        <v>charge</v>
      </c>
      <c r="W6278" s="24">
        <f t="shared" si="980"/>
        <v>1918.9508898586089</v>
      </c>
      <c r="X6278" s="24">
        <f t="shared" si="978"/>
        <v>1918.9508898586089</v>
      </c>
      <c r="Y6278" s="24">
        <f t="shared" si="981"/>
        <v>0</v>
      </c>
      <c r="AA6278" s="24">
        <f t="shared" si="979"/>
        <v>0</v>
      </c>
      <c r="AC6278" s="24">
        <f t="shared" ref="AC6278:AC6341" si="984">IF(U6278="charge",(T6278-W6278),0)</f>
        <v>213.21676553984548</v>
      </c>
    </row>
    <row r="6279" x14ac:dyDescent="0.2">
      <c r="L6279" s="25">
        <v>6274</v>
      </c>
      <c r="M6279" s="29">
        <v>0.30805766499999998</v>
      </c>
      <c r="O6279" s="25">
        <v>6274</v>
      </c>
      <c r="P6279" s="24">
        <f>'ROTH 1.0'!O6279*'קובץ טיוטה'!$D$10</f>
        <v>14715.247094522358</v>
      </c>
      <c r="Q6279" s="25">
        <f t="shared" si="983"/>
        <v>11115.247094522358</v>
      </c>
      <c r="R6279" s="24">
        <f t="shared" si="982"/>
        <v>20947.92122</v>
      </c>
      <c r="S6279" s="25">
        <f t="shared" ref="S6279:S6342" si="985">IF(Q6279&gt;R6279,Q6279-R6279,0)</f>
        <v>0</v>
      </c>
      <c r="T6279" s="25">
        <f t="shared" ref="T6279:T6342" si="986">IF(R6279&gt;Q6279,R6279-Q6279,0)</f>
        <v>9832.6741254776425</v>
      </c>
      <c r="U6279" s="25" t="str">
        <f t="shared" ref="U6279:U6342" si="987">IF(Q6279&gt;R6279,"drain","charge")</f>
        <v>charge</v>
      </c>
      <c r="W6279" s="25">
        <f t="shared" si="980"/>
        <v>8849.4067129298783</v>
      </c>
      <c r="X6279" s="25">
        <f t="shared" ref="X6279:X6342" si="988">IF(X6278+T6279&gt;$H$11,$H$11,IF(U6279="charge",X6278+(T6279*$H$12),IF((X6278-S6279)&gt;0,X6278-S6279,0)))</f>
        <v>10768.357602788486</v>
      </c>
      <c r="Y6279" s="25">
        <f t="shared" si="981"/>
        <v>0</v>
      </c>
      <c r="AA6279" s="25">
        <f t="shared" ref="AA6279:AA6342" si="989">S6279-Y6279</f>
        <v>0</v>
      </c>
      <c r="AC6279" s="25">
        <f t="shared" si="984"/>
        <v>983.26741254776425</v>
      </c>
    </row>
    <row r="6280" x14ac:dyDescent="0.2">
      <c r="L6280" s="24">
        <v>6275</v>
      </c>
      <c r="M6280" s="28">
        <v>0.50712666100000003</v>
      </c>
      <c r="O6280" s="24">
        <v>6275</v>
      </c>
      <c r="P6280" s="24">
        <f>'ROTH 1.0'!O6280*'קובץ טיוטה'!$D$10</f>
        <v>15130.432477224384</v>
      </c>
      <c r="Q6280" s="24">
        <f t="shared" si="983"/>
        <v>11530.432477224384</v>
      </c>
      <c r="R6280" s="24">
        <f t="shared" si="982"/>
        <v>34484.612948000002</v>
      </c>
      <c r="S6280" s="24">
        <f t="shared" si="985"/>
        <v>0</v>
      </c>
      <c r="T6280" s="24">
        <f t="shared" si="986"/>
        <v>22954.180470775616</v>
      </c>
      <c r="U6280" s="24" t="str">
        <f t="shared" si="987"/>
        <v>charge</v>
      </c>
      <c r="W6280" s="24">
        <f t="shared" ref="W6280:W6343" si="990">IF(X6280&gt;=X6279,(X6280-X6279),0)</f>
        <v>20658.762423698055</v>
      </c>
      <c r="X6280" s="24">
        <f t="shared" si="988"/>
        <v>31427.12002648654</v>
      </c>
      <c r="Y6280" s="24">
        <f t="shared" ref="Y6280:Y6343" si="991">IF(U6280="drain",X6279-X6280,0)</f>
        <v>0</v>
      </c>
      <c r="AA6280" s="24">
        <f t="shared" si="989"/>
        <v>0</v>
      </c>
      <c r="AC6280" s="24">
        <f t="shared" si="984"/>
        <v>2295.4180470775609</v>
      </c>
    </row>
    <row r="6281" x14ac:dyDescent="0.2">
      <c r="L6281" s="25">
        <v>6276</v>
      </c>
      <c r="M6281" s="29">
        <v>0.70918540099999994</v>
      </c>
      <c r="O6281" s="25">
        <v>6276</v>
      </c>
      <c r="P6281" s="24">
        <f>'ROTH 1.0'!O6281*'קובץ טיוטה'!$D$10</f>
        <v>15163.558267890898</v>
      </c>
      <c r="Q6281" s="25">
        <f t="shared" si="983"/>
        <v>11563.558267890898</v>
      </c>
      <c r="R6281" s="24">
        <f t="shared" si="982"/>
        <v>48224.607267999992</v>
      </c>
      <c r="S6281" s="25">
        <f t="shared" si="985"/>
        <v>0</v>
      </c>
      <c r="T6281" s="25">
        <f t="shared" si="986"/>
        <v>36661.049000109095</v>
      </c>
      <c r="U6281" s="25" t="str">
        <f t="shared" si="987"/>
        <v>charge</v>
      </c>
      <c r="W6281" s="25">
        <f t="shared" si="990"/>
        <v>32994.94410009819</v>
      </c>
      <c r="X6281" s="25">
        <f t="shared" si="988"/>
        <v>64422.06412658473</v>
      </c>
      <c r="Y6281" s="25">
        <f t="shared" si="991"/>
        <v>0</v>
      </c>
      <c r="AA6281" s="25">
        <f t="shared" si="989"/>
        <v>0</v>
      </c>
      <c r="AC6281" s="25">
        <f t="shared" si="984"/>
        <v>3666.1049000109051</v>
      </c>
    </row>
    <row r="6282" x14ac:dyDescent="0.2">
      <c r="L6282" s="24">
        <v>6277</v>
      </c>
      <c r="M6282" s="28">
        <v>0.67492461899999989</v>
      </c>
      <c r="O6282" s="24">
        <v>6277</v>
      </c>
      <c r="P6282" s="24">
        <f>'ROTH 1.0'!O6282*'קובץ טיוטה'!$D$10</f>
        <v>15687.708395342806</v>
      </c>
      <c r="Q6282" s="24">
        <f t="shared" si="983"/>
        <v>12087.708395342806</v>
      </c>
      <c r="R6282" s="24">
        <f t="shared" si="982"/>
        <v>45894.874091999991</v>
      </c>
      <c r="S6282" s="24">
        <f t="shared" si="985"/>
        <v>0</v>
      </c>
      <c r="T6282" s="24">
        <f t="shared" si="986"/>
        <v>33807.165696657183</v>
      </c>
      <c r="U6282" s="24" t="str">
        <f t="shared" si="987"/>
        <v>charge</v>
      </c>
      <c r="W6282" s="24">
        <f t="shared" si="990"/>
        <v>13577.93587341527</v>
      </c>
      <c r="X6282" s="24">
        <f t="shared" si="988"/>
        <v>78000</v>
      </c>
      <c r="Y6282" s="24">
        <f t="shared" si="991"/>
        <v>0</v>
      </c>
      <c r="AA6282" s="24">
        <f t="shared" si="989"/>
        <v>0</v>
      </c>
      <c r="AC6282" s="24">
        <f t="shared" si="984"/>
        <v>20229.229823241913</v>
      </c>
    </row>
    <row r="6283" x14ac:dyDescent="0.2">
      <c r="L6283" s="25">
        <v>6278</v>
      </c>
      <c r="M6283" s="29">
        <v>0.61739990700000003</v>
      </c>
      <c r="O6283" s="25">
        <v>6278</v>
      </c>
      <c r="P6283" s="24">
        <f>'ROTH 1.0'!O6283*'קובץ טיוטה'!$D$10</f>
        <v>16194.687420858831</v>
      </c>
      <c r="Q6283" s="25">
        <f t="shared" si="983"/>
        <v>12594.687420858831</v>
      </c>
      <c r="R6283" s="24">
        <f t="shared" si="982"/>
        <v>41983.193675999995</v>
      </c>
      <c r="S6283" s="25">
        <f t="shared" si="985"/>
        <v>0</v>
      </c>
      <c r="T6283" s="25">
        <f t="shared" si="986"/>
        <v>29388.506255141165</v>
      </c>
      <c r="U6283" s="25" t="str">
        <f t="shared" si="987"/>
        <v>charge</v>
      </c>
      <c r="W6283" s="25">
        <f t="shared" si="990"/>
        <v>0</v>
      </c>
      <c r="X6283" s="25">
        <f t="shared" si="988"/>
        <v>78000</v>
      </c>
      <c r="Y6283" s="25">
        <f t="shared" si="991"/>
        <v>0</v>
      </c>
      <c r="AA6283" s="25">
        <f t="shared" si="989"/>
        <v>0</v>
      </c>
      <c r="AC6283" s="25">
        <f t="shared" si="984"/>
        <v>29388.506255141165</v>
      </c>
    </row>
    <row r="6284" x14ac:dyDescent="0.2">
      <c r="L6284" s="24">
        <v>6279</v>
      </c>
      <c r="M6284" s="28">
        <v>0.66891494900000004</v>
      </c>
      <c r="O6284" s="24">
        <v>6279</v>
      </c>
      <c r="P6284" s="24">
        <f>'ROTH 1.0'!O6284*'קובץ טיוטה'!$D$10</f>
        <v>16397.902973290751</v>
      </c>
      <c r="Q6284" s="24">
        <f t="shared" si="983"/>
        <v>12797.902973290751</v>
      </c>
      <c r="R6284" s="24">
        <f t="shared" si="982"/>
        <v>45486.216532000006</v>
      </c>
      <c r="S6284" s="24">
        <f t="shared" si="985"/>
        <v>0</v>
      </c>
      <c r="T6284" s="24">
        <f t="shared" si="986"/>
        <v>32688.313558709255</v>
      </c>
      <c r="U6284" s="24" t="str">
        <f t="shared" si="987"/>
        <v>charge</v>
      </c>
      <c r="W6284" s="24">
        <f t="shared" si="990"/>
        <v>0</v>
      </c>
      <c r="X6284" s="24">
        <f t="shared" si="988"/>
        <v>78000</v>
      </c>
      <c r="Y6284" s="24">
        <f t="shared" si="991"/>
        <v>0</v>
      </c>
      <c r="AA6284" s="24">
        <f t="shared" si="989"/>
        <v>0</v>
      </c>
      <c r="AC6284" s="24">
        <f t="shared" si="984"/>
        <v>32688.313558709255</v>
      </c>
    </row>
    <row r="6285" x14ac:dyDescent="0.2">
      <c r="L6285" s="25">
        <v>6280</v>
      </c>
      <c r="M6285" s="29">
        <v>0.63352792499999999</v>
      </c>
      <c r="O6285" s="25">
        <v>6280</v>
      </c>
      <c r="P6285" s="24">
        <f>'ROTH 1.0'!O6285*'קובץ טיוטה'!$D$10</f>
        <v>16332.696931824879</v>
      </c>
      <c r="Q6285" s="25">
        <f t="shared" si="983"/>
        <v>12732.696931824879</v>
      </c>
      <c r="R6285" s="24">
        <f t="shared" si="982"/>
        <v>43079.898899999993</v>
      </c>
      <c r="S6285" s="25">
        <f t="shared" si="985"/>
        <v>0</v>
      </c>
      <c r="T6285" s="25">
        <f t="shared" si="986"/>
        <v>30347.201968175112</v>
      </c>
      <c r="U6285" s="25" t="str">
        <f t="shared" si="987"/>
        <v>charge</v>
      </c>
      <c r="W6285" s="25">
        <f t="shared" si="990"/>
        <v>0</v>
      </c>
      <c r="X6285" s="25">
        <f t="shared" si="988"/>
        <v>78000</v>
      </c>
      <c r="Y6285" s="25">
        <f t="shared" si="991"/>
        <v>0</v>
      </c>
      <c r="AA6285" s="25">
        <f t="shared" si="989"/>
        <v>0</v>
      </c>
      <c r="AC6285" s="25">
        <f t="shared" si="984"/>
        <v>30347.201968175112</v>
      </c>
    </row>
    <row r="6286" x14ac:dyDescent="0.2">
      <c r="L6286" s="24">
        <v>6281</v>
      </c>
      <c r="M6286" s="28">
        <v>0.44194415399999998</v>
      </c>
      <c r="O6286" s="24">
        <v>6281</v>
      </c>
      <c r="P6286" s="24">
        <f>'ROTH 1.0'!O6286*'קובץ טיוטה'!$D$10</f>
        <v>15909.3775394207</v>
      </c>
      <c r="Q6286" s="24">
        <f t="shared" si="983"/>
        <v>12309.3775394207</v>
      </c>
      <c r="R6286" s="24">
        <f t="shared" si="982"/>
        <v>30052.202471999997</v>
      </c>
      <c r="S6286" s="24">
        <f t="shared" si="985"/>
        <v>0</v>
      </c>
      <c r="T6286" s="24">
        <f t="shared" si="986"/>
        <v>17742.824932579297</v>
      </c>
      <c r="U6286" s="24" t="str">
        <f t="shared" si="987"/>
        <v>charge</v>
      </c>
      <c r="W6286" s="24">
        <f t="shared" si="990"/>
        <v>0</v>
      </c>
      <c r="X6286" s="24">
        <f t="shared" si="988"/>
        <v>78000</v>
      </c>
      <c r="Y6286" s="24">
        <f t="shared" si="991"/>
        <v>0</v>
      </c>
      <c r="AA6286" s="24">
        <f t="shared" si="989"/>
        <v>0</v>
      </c>
      <c r="AC6286" s="24">
        <f t="shared" si="984"/>
        <v>17742.824932579297</v>
      </c>
    </row>
    <row r="6287" x14ac:dyDescent="0.2">
      <c r="L6287" s="25">
        <v>6282</v>
      </c>
      <c r="M6287" s="29">
        <v>4.2693428999999998E-2</v>
      </c>
      <c r="O6287" s="25">
        <v>6282</v>
      </c>
      <c r="P6287" s="24">
        <f>'ROTH 1.0'!O6287*'קובץ טיוטה'!$D$10</f>
        <v>15277.40050866341</v>
      </c>
      <c r="Q6287" s="25">
        <f t="shared" si="983"/>
        <v>11677.40050866341</v>
      </c>
      <c r="R6287" s="24">
        <f t="shared" si="982"/>
        <v>2903.1531719999998</v>
      </c>
      <c r="S6287" s="25">
        <f t="shared" si="985"/>
        <v>8774.2473366634094</v>
      </c>
      <c r="T6287" s="25">
        <f t="shared" si="986"/>
        <v>0</v>
      </c>
      <c r="U6287" s="25" t="str">
        <f t="shared" si="987"/>
        <v>drain</v>
      </c>
      <c r="W6287" s="25">
        <f t="shared" si="990"/>
        <v>0</v>
      </c>
      <c r="X6287" s="25">
        <f t="shared" si="988"/>
        <v>69225.752663336592</v>
      </c>
      <c r="Y6287" s="25">
        <f t="shared" si="991"/>
        <v>8774.2473366634076</v>
      </c>
      <c r="AA6287" s="25">
        <f t="shared" si="989"/>
        <v>0</v>
      </c>
      <c r="AC6287" s="25">
        <f t="shared" si="984"/>
        <v>0</v>
      </c>
    </row>
    <row r="6288" x14ac:dyDescent="0.2">
      <c r="L6288" s="24">
        <v>6283</v>
      </c>
      <c r="M6288" s="28">
        <v>0</v>
      </c>
      <c r="O6288" s="24">
        <v>6283</v>
      </c>
      <c r="P6288" s="24">
        <f>'ROTH 1.0'!O6288*'קובץ טיוטה'!$D$10</f>
        <v>15136.722022801141</v>
      </c>
      <c r="Q6288" s="24">
        <f t="shared" si="983"/>
        <v>11536.722022801141</v>
      </c>
      <c r="R6288" s="24">
        <f t="shared" ref="R6288:R6351" si="992">M6288*$H$7*0.85</f>
        <v>0</v>
      </c>
      <c r="S6288" s="24">
        <f t="shared" si="985"/>
        <v>11536.722022801141</v>
      </c>
      <c r="T6288" s="24">
        <f t="shared" si="986"/>
        <v>0</v>
      </c>
      <c r="U6288" s="24" t="str">
        <f t="shared" si="987"/>
        <v>drain</v>
      </c>
      <c r="W6288" s="24">
        <f t="shared" si="990"/>
        <v>0</v>
      </c>
      <c r="X6288" s="24">
        <f t="shared" si="988"/>
        <v>57689.030640535449</v>
      </c>
      <c r="Y6288" s="24">
        <f t="shared" si="991"/>
        <v>11536.722022801143</v>
      </c>
      <c r="AA6288" s="24">
        <f t="shared" si="989"/>
        <v>0</v>
      </c>
      <c r="AC6288" s="24">
        <f t="shared" si="984"/>
        <v>0</v>
      </c>
    </row>
    <row r="6289" x14ac:dyDescent="0.2">
      <c r="L6289" s="25">
        <v>6284</v>
      </c>
      <c r="M6289" s="29">
        <v>0</v>
      </c>
      <c r="O6289" s="25">
        <v>6284</v>
      </c>
      <c r="P6289" s="24">
        <f>'ROTH 1.0'!O6289*'קובץ טיוטה'!$D$10</f>
        <v>15027.79497090545</v>
      </c>
      <c r="Q6289" s="25">
        <f t="shared" si="983"/>
        <v>11427.79497090545</v>
      </c>
      <c r="R6289" s="24">
        <f t="shared" si="992"/>
        <v>0</v>
      </c>
      <c r="S6289" s="25">
        <f t="shared" si="985"/>
        <v>11427.79497090545</v>
      </c>
      <c r="T6289" s="25">
        <f t="shared" si="986"/>
        <v>0</v>
      </c>
      <c r="U6289" s="25" t="str">
        <f t="shared" si="987"/>
        <v>drain</v>
      </c>
      <c r="W6289" s="25">
        <f t="shared" si="990"/>
        <v>0</v>
      </c>
      <c r="X6289" s="25">
        <f t="shared" si="988"/>
        <v>46261.235669629998</v>
      </c>
      <c r="Y6289" s="25">
        <f t="shared" si="991"/>
        <v>11427.794970905452</v>
      </c>
      <c r="AA6289" s="25">
        <f t="shared" si="989"/>
        <v>0</v>
      </c>
      <c r="AC6289" s="25">
        <f t="shared" si="984"/>
        <v>0</v>
      </c>
    </row>
    <row r="6290" x14ac:dyDescent="0.2">
      <c r="L6290" s="24">
        <v>6285</v>
      </c>
      <c r="M6290" s="28">
        <v>0</v>
      </c>
      <c r="O6290" s="24">
        <v>6285</v>
      </c>
      <c r="P6290" s="24">
        <f>'ROTH 1.0'!O6290*'קובץ טיוטה'!$D$10</f>
        <v>14604.553523293416</v>
      </c>
      <c r="Q6290" s="24">
        <f t="shared" si="983"/>
        <v>11004.553523293416</v>
      </c>
      <c r="R6290" s="24">
        <f t="shared" si="992"/>
        <v>0</v>
      </c>
      <c r="S6290" s="24">
        <f t="shared" si="985"/>
        <v>11004.553523293416</v>
      </c>
      <c r="T6290" s="24">
        <f t="shared" si="986"/>
        <v>0</v>
      </c>
      <c r="U6290" s="24" t="str">
        <f t="shared" si="987"/>
        <v>drain</v>
      </c>
      <c r="W6290" s="24">
        <f t="shared" si="990"/>
        <v>0</v>
      </c>
      <c r="X6290" s="24">
        <f t="shared" si="988"/>
        <v>35256.682146336578</v>
      </c>
      <c r="Y6290" s="24">
        <f t="shared" si="991"/>
        <v>11004.55352329342</v>
      </c>
      <c r="AA6290" s="24">
        <f t="shared" si="989"/>
        <v>0</v>
      </c>
      <c r="AC6290" s="24">
        <f t="shared" si="984"/>
        <v>0</v>
      </c>
    </row>
    <row r="6291" x14ac:dyDescent="0.2">
      <c r="L6291" s="25">
        <v>6286</v>
      </c>
      <c r="M6291" s="29">
        <v>0</v>
      </c>
      <c r="O6291" s="25">
        <v>6286</v>
      </c>
      <c r="P6291" s="24">
        <f>'ROTH 1.0'!O6291*'קובץ טיוטה'!$D$10</f>
        <v>14077.892641247299</v>
      </c>
      <c r="Q6291" s="25">
        <f t="shared" si="983"/>
        <v>10477.892641247299</v>
      </c>
      <c r="R6291" s="24">
        <f t="shared" si="992"/>
        <v>0</v>
      </c>
      <c r="S6291" s="25">
        <f t="shared" si="985"/>
        <v>10477.892641247299</v>
      </c>
      <c r="T6291" s="25">
        <f t="shared" si="986"/>
        <v>0</v>
      </c>
      <c r="U6291" s="25" t="str">
        <f t="shared" si="987"/>
        <v>drain</v>
      </c>
      <c r="W6291" s="25">
        <f t="shared" si="990"/>
        <v>0</v>
      </c>
      <c r="X6291" s="25">
        <f t="shared" si="988"/>
        <v>24778.789505089277</v>
      </c>
      <c r="Y6291" s="25">
        <f t="shared" si="991"/>
        <v>10477.892641247301</v>
      </c>
      <c r="AA6291" s="25">
        <f t="shared" si="989"/>
        <v>0</v>
      </c>
      <c r="AC6291" s="25">
        <f t="shared" si="984"/>
        <v>0</v>
      </c>
    </row>
    <row r="6292" x14ac:dyDescent="0.2">
      <c r="L6292" s="24">
        <v>6287</v>
      </c>
      <c r="M6292" s="28">
        <v>0</v>
      </c>
      <c r="O6292" s="24">
        <v>6287</v>
      </c>
      <c r="P6292" s="24">
        <f>'ROTH 1.0'!O6292*'קובץ טיוטה'!$D$10</f>
        <v>13385.497440542325</v>
      </c>
      <c r="Q6292" s="24">
        <f t="shared" si="983"/>
        <v>9785.4974405423254</v>
      </c>
      <c r="R6292" s="24">
        <f t="shared" si="992"/>
        <v>0</v>
      </c>
      <c r="S6292" s="24">
        <f t="shared" si="985"/>
        <v>9785.4974405423254</v>
      </c>
      <c r="T6292" s="24">
        <f t="shared" si="986"/>
        <v>0</v>
      </c>
      <c r="U6292" s="24" t="str">
        <f t="shared" si="987"/>
        <v>drain</v>
      </c>
      <c r="W6292" s="24">
        <f t="shared" si="990"/>
        <v>0</v>
      </c>
      <c r="X6292" s="24">
        <f t="shared" si="988"/>
        <v>14993.292064546951</v>
      </c>
      <c r="Y6292" s="24">
        <f t="shared" si="991"/>
        <v>9785.4974405423254</v>
      </c>
      <c r="AA6292" s="24">
        <f t="shared" si="989"/>
        <v>0</v>
      </c>
      <c r="AC6292" s="24">
        <f t="shared" si="984"/>
        <v>0</v>
      </c>
    </row>
    <row r="6293" x14ac:dyDescent="0.2">
      <c r="L6293" s="25">
        <v>6288</v>
      </c>
      <c r="M6293" s="29">
        <v>0</v>
      </c>
      <c r="O6293" s="25">
        <v>6288</v>
      </c>
      <c r="P6293" s="24">
        <f>'ROTH 1.0'!O6293*'קובץ טיוטה'!$D$10</f>
        <v>12506.548581669394</v>
      </c>
      <c r="Q6293" s="25">
        <f t="shared" si="983"/>
        <v>8906.5485816693945</v>
      </c>
      <c r="R6293" s="24">
        <f t="shared" si="992"/>
        <v>0</v>
      </c>
      <c r="S6293" s="25">
        <f t="shared" si="985"/>
        <v>8906.5485816693945</v>
      </c>
      <c r="T6293" s="25">
        <f t="shared" si="986"/>
        <v>0</v>
      </c>
      <c r="U6293" s="25" t="str">
        <f t="shared" si="987"/>
        <v>drain</v>
      </c>
      <c r="W6293" s="25">
        <f t="shared" si="990"/>
        <v>0</v>
      </c>
      <c r="X6293" s="25">
        <f t="shared" si="988"/>
        <v>6086.7434828775567</v>
      </c>
      <c r="Y6293" s="25">
        <f t="shared" si="991"/>
        <v>8906.5485816693945</v>
      </c>
      <c r="AA6293" s="25">
        <f t="shared" si="989"/>
        <v>0</v>
      </c>
      <c r="AC6293" s="25">
        <f t="shared" si="984"/>
        <v>0</v>
      </c>
    </row>
    <row r="6294" x14ac:dyDescent="0.2">
      <c r="L6294" s="24">
        <v>6289</v>
      </c>
      <c r="M6294" s="28">
        <v>0</v>
      </c>
      <c r="O6294" s="24">
        <v>6289</v>
      </c>
      <c r="P6294" s="24">
        <f>'ROTH 1.0'!O6294*'קובץ טיוטה'!$D$10</f>
        <v>11796.817881770943</v>
      </c>
      <c r="Q6294" s="24">
        <f t="shared" si="983"/>
        <v>8196.8178817709431</v>
      </c>
      <c r="R6294" s="24">
        <f t="shared" si="992"/>
        <v>0</v>
      </c>
      <c r="S6294" s="24">
        <f t="shared" si="985"/>
        <v>8196.8178817709431</v>
      </c>
      <c r="T6294" s="24">
        <f t="shared" si="986"/>
        <v>0</v>
      </c>
      <c r="U6294" s="24" t="str">
        <f t="shared" si="987"/>
        <v>drain</v>
      </c>
      <c r="W6294" s="24">
        <f t="shared" si="990"/>
        <v>0</v>
      </c>
      <c r="X6294" s="24">
        <f t="shared" si="988"/>
        <v>0</v>
      </c>
      <c r="Y6294" s="24">
        <f t="shared" si="991"/>
        <v>6086.7434828775567</v>
      </c>
      <c r="AA6294" s="24">
        <f t="shared" si="989"/>
        <v>2110.0743988933864</v>
      </c>
      <c r="AC6294" s="24">
        <f t="shared" si="984"/>
        <v>0</v>
      </c>
    </row>
    <row r="6295" x14ac:dyDescent="0.2">
      <c r="L6295" s="25">
        <v>6290</v>
      </c>
      <c r="M6295" s="29">
        <v>0</v>
      </c>
      <c r="O6295" s="25">
        <v>6290</v>
      </c>
      <c r="P6295" s="24">
        <f>'ROTH 1.0'!O6295*'קובץ טיוטה'!$D$10</f>
        <v>11172.059719072875</v>
      </c>
      <c r="Q6295" s="25">
        <f t="shared" si="983"/>
        <v>7572.0597190728749</v>
      </c>
      <c r="R6295" s="24">
        <f t="shared" si="992"/>
        <v>0</v>
      </c>
      <c r="S6295" s="25">
        <f t="shared" si="985"/>
        <v>7572.0597190728749</v>
      </c>
      <c r="T6295" s="25">
        <f t="shared" si="986"/>
        <v>0</v>
      </c>
      <c r="U6295" s="25" t="str">
        <f t="shared" si="987"/>
        <v>drain</v>
      </c>
      <c r="W6295" s="25">
        <f t="shared" si="990"/>
        <v>0</v>
      </c>
      <c r="X6295" s="25">
        <f t="shared" si="988"/>
        <v>0</v>
      </c>
      <c r="Y6295" s="25">
        <f t="shared" si="991"/>
        <v>0</v>
      </c>
      <c r="AA6295" s="25">
        <f t="shared" si="989"/>
        <v>7572.0597190728749</v>
      </c>
      <c r="AC6295" s="25">
        <f t="shared" si="984"/>
        <v>0</v>
      </c>
    </row>
    <row r="6296" x14ac:dyDescent="0.2">
      <c r="L6296" s="24">
        <v>6291</v>
      </c>
      <c r="M6296" s="28">
        <v>0</v>
      </c>
      <c r="O6296" s="24">
        <v>6291</v>
      </c>
      <c r="P6296" s="24">
        <f>'ROTH 1.0'!O6296*'קובץ טיוטה'!$D$10</f>
        <v>10760.377784333723</v>
      </c>
      <c r="Q6296" s="24">
        <f t="shared" si="983"/>
        <v>7160.377784333723</v>
      </c>
      <c r="R6296" s="24">
        <f t="shared" si="992"/>
        <v>0</v>
      </c>
      <c r="S6296" s="24">
        <f t="shared" si="985"/>
        <v>7160.377784333723</v>
      </c>
      <c r="T6296" s="24">
        <f t="shared" si="986"/>
        <v>0</v>
      </c>
      <c r="U6296" s="24" t="str">
        <f t="shared" si="987"/>
        <v>drain</v>
      </c>
      <c r="W6296" s="24">
        <f t="shared" si="990"/>
        <v>0</v>
      </c>
      <c r="X6296" s="24">
        <f t="shared" si="988"/>
        <v>0</v>
      </c>
      <c r="Y6296" s="24">
        <f t="shared" si="991"/>
        <v>0</v>
      </c>
      <c r="AA6296" s="24">
        <f t="shared" si="989"/>
        <v>7160.377784333723</v>
      </c>
      <c r="AC6296" s="24">
        <f t="shared" si="984"/>
        <v>0</v>
      </c>
    </row>
    <row r="6297" x14ac:dyDescent="0.2">
      <c r="L6297" s="25">
        <v>6292</v>
      </c>
      <c r="M6297" s="29">
        <v>0</v>
      </c>
      <c r="O6297" s="25">
        <v>6292</v>
      </c>
      <c r="P6297" s="24">
        <f>'ROTH 1.0'!O6297*'קובץ טיוטה'!$D$10</f>
        <v>10508.399460367253</v>
      </c>
      <c r="Q6297" s="25">
        <f t="shared" si="983"/>
        <v>6908.3994603672527</v>
      </c>
      <c r="R6297" s="24">
        <f t="shared" si="992"/>
        <v>0</v>
      </c>
      <c r="S6297" s="25">
        <f t="shared" si="985"/>
        <v>6908.3994603672527</v>
      </c>
      <c r="T6297" s="25">
        <f t="shared" si="986"/>
        <v>0</v>
      </c>
      <c r="U6297" s="25" t="str">
        <f t="shared" si="987"/>
        <v>drain</v>
      </c>
      <c r="W6297" s="25">
        <f t="shared" si="990"/>
        <v>0</v>
      </c>
      <c r="X6297" s="25">
        <f t="shared" si="988"/>
        <v>0</v>
      </c>
      <c r="Y6297" s="25">
        <f t="shared" si="991"/>
        <v>0</v>
      </c>
      <c r="AA6297" s="25">
        <f t="shared" si="989"/>
        <v>6908.3994603672527</v>
      </c>
      <c r="AC6297" s="25">
        <f t="shared" si="984"/>
        <v>0</v>
      </c>
    </row>
    <row r="6298" x14ac:dyDescent="0.2">
      <c r="L6298" s="24">
        <v>6293</v>
      </c>
      <c r="M6298" s="28">
        <v>0</v>
      </c>
      <c r="O6298" s="24">
        <v>6293</v>
      </c>
      <c r="P6298" s="24">
        <f>'ROTH 1.0'!O6298*'קובץ טיוטה'!$D$10</f>
        <v>10502.106342591896</v>
      </c>
      <c r="Q6298" s="24">
        <f t="shared" si="983"/>
        <v>6902.1063425918965</v>
      </c>
      <c r="R6298" s="24">
        <f t="shared" si="992"/>
        <v>0</v>
      </c>
      <c r="S6298" s="24">
        <f t="shared" si="985"/>
        <v>6902.1063425918965</v>
      </c>
      <c r="T6298" s="24">
        <f t="shared" si="986"/>
        <v>0</v>
      </c>
      <c r="U6298" s="24" t="str">
        <f t="shared" si="987"/>
        <v>drain</v>
      </c>
      <c r="W6298" s="24">
        <f t="shared" si="990"/>
        <v>0</v>
      </c>
      <c r="X6298" s="24">
        <f t="shared" si="988"/>
        <v>0</v>
      </c>
      <c r="Y6298" s="24">
        <f t="shared" si="991"/>
        <v>0</v>
      </c>
      <c r="AA6298" s="24">
        <f t="shared" si="989"/>
        <v>6902.1063425918965</v>
      </c>
      <c r="AC6298" s="24">
        <f t="shared" si="984"/>
        <v>0</v>
      </c>
    </row>
    <row r="6299" x14ac:dyDescent="0.2">
      <c r="L6299" s="25">
        <v>6294</v>
      </c>
      <c r="M6299" s="29">
        <v>0</v>
      </c>
      <c r="O6299" s="25">
        <v>6294</v>
      </c>
      <c r="P6299" s="24">
        <f>'ROTH 1.0'!O6299*'קובץ טיוטה'!$D$10</f>
        <v>10640.519461828362</v>
      </c>
      <c r="Q6299" s="25">
        <f t="shared" si="983"/>
        <v>7040.5194618283622</v>
      </c>
      <c r="R6299" s="24">
        <f t="shared" si="992"/>
        <v>0</v>
      </c>
      <c r="S6299" s="25">
        <f t="shared" si="985"/>
        <v>7040.5194618283622</v>
      </c>
      <c r="T6299" s="25">
        <f t="shared" si="986"/>
        <v>0</v>
      </c>
      <c r="U6299" s="25" t="str">
        <f t="shared" si="987"/>
        <v>drain</v>
      </c>
      <c r="W6299" s="25">
        <f t="shared" si="990"/>
        <v>0</v>
      </c>
      <c r="X6299" s="25">
        <f t="shared" si="988"/>
        <v>0</v>
      </c>
      <c r="Y6299" s="25">
        <f t="shared" si="991"/>
        <v>0</v>
      </c>
      <c r="AA6299" s="25">
        <f t="shared" si="989"/>
        <v>7040.5194618283622</v>
      </c>
      <c r="AC6299" s="25">
        <f t="shared" si="984"/>
        <v>0</v>
      </c>
    </row>
    <row r="6300" x14ac:dyDescent="0.2">
      <c r="L6300" s="24">
        <v>6295</v>
      </c>
      <c r="M6300" s="28">
        <v>0</v>
      </c>
      <c r="O6300" s="24">
        <v>6295</v>
      </c>
      <c r="P6300" s="24">
        <f>'ROTH 1.0'!O6300*'קובץ טיוטה'!$D$10</f>
        <v>10728.262062924026</v>
      </c>
      <c r="Q6300" s="24">
        <f t="shared" si="983"/>
        <v>7128.2620629240264</v>
      </c>
      <c r="R6300" s="24">
        <f t="shared" si="992"/>
        <v>0</v>
      </c>
      <c r="S6300" s="24">
        <f t="shared" si="985"/>
        <v>7128.2620629240264</v>
      </c>
      <c r="T6300" s="24">
        <f t="shared" si="986"/>
        <v>0</v>
      </c>
      <c r="U6300" s="24" t="str">
        <f t="shared" si="987"/>
        <v>drain</v>
      </c>
      <c r="W6300" s="24">
        <f t="shared" si="990"/>
        <v>0</v>
      </c>
      <c r="X6300" s="24">
        <f t="shared" si="988"/>
        <v>0</v>
      </c>
      <c r="Y6300" s="24">
        <f t="shared" si="991"/>
        <v>0</v>
      </c>
      <c r="AA6300" s="24">
        <f t="shared" si="989"/>
        <v>7128.2620629240264</v>
      </c>
      <c r="AC6300" s="24">
        <f t="shared" si="984"/>
        <v>0</v>
      </c>
    </row>
    <row r="6301" x14ac:dyDescent="0.2">
      <c r="L6301" s="25">
        <v>6296</v>
      </c>
      <c r="M6301" s="29">
        <v>0.17330321900000001</v>
      </c>
      <c r="O6301" s="25">
        <v>6296</v>
      </c>
      <c r="P6301" s="24">
        <f>'ROTH 1.0'!O6301*'קובץ טיוטה'!$D$10</f>
        <v>11930.282554594856</v>
      </c>
      <c r="Q6301" s="25">
        <f t="shared" si="983"/>
        <v>8330.2825545948563</v>
      </c>
      <c r="R6301" s="24">
        <f t="shared" si="992"/>
        <v>11784.618892</v>
      </c>
      <c r="S6301" s="25">
        <f t="shared" si="985"/>
        <v>0</v>
      </c>
      <c r="T6301" s="25">
        <f t="shared" si="986"/>
        <v>3454.3363374051441</v>
      </c>
      <c r="U6301" s="25" t="str">
        <f t="shared" si="987"/>
        <v>charge</v>
      </c>
      <c r="W6301" s="25">
        <f t="shared" si="990"/>
        <v>3108.9027036646298</v>
      </c>
      <c r="X6301" s="25">
        <f t="shared" si="988"/>
        <v>3108.9027036646298</v>
      </c>
      <c r="Y6301" s="25">
        <f t="shared" si="991"/>
        <v>0</v>
      </c>
      <c r="AA6301" s="25">
        <f t="shared" si="989"/>
        <v>0</v>
      </c>
      <c r="AC6301" s="25">
        <f t="shared" si="984"/>
        <v>345.43363374051432</v>
      </c>
    </row>
    <row r="6302" x14ac:dyDescent="0.2">
      <c r="L6302" s="24">
        <v>6297</v>
      </c>
      <c r="M6302" s="28">
        <v>0.42209628199999999</v>
      </c>
      <c r="O6302" s="24">
        <v>6297</v>
      </c>
      <c r="P6302" s="24">
        <f>'ROTH 1.0'!O6302*'קובץ טיוטה'!$D$10</f>
        <v>13420.67053974599</v>
      </c>
      <c r="Q6302" s="24">
        <f t="shared" si="983"/>
        <v>9820.67053974599</v>
      </c>
      <c r="R6302" s="24">
        <f t="shared" si="992"/>
        <v>28702.547175999996</v>
      </c>
      <c r="S6302" s="24">
        <f t="shared" si="985"/>
        <v>0</v>
      </c>
      <c r="T6302" s="24">
        <f t="shared" si="986"/>
        <v>18881.876636254005</v>
      </c>
      <c r="U6302" s="24" t="str">
        <f t="shared" si="987"/>
        <v>charge</v>
      </c>
      <c r="W6302" s="24">
        <f t="shared" si="990"/>
        <v>16993.688972628606</v>
      </c>
      <c r="X6302" s="24">
        <f t="shared" si="988"/>
        <v>20102.591676293236</v>
      </c>
      <c r="Y6302" s="24">
        <f t="shared" si="991"/>
        <v>0</v>
      </c>
      <c r="AA6302" s="24">
        <f t="shared" si="989"/>
        <v>0</v>
      </c>
      <c r="AC6302" s="24">
        <f t="shared" si="984"/>
        <v>1888.1876636253983</v>
      </c>
    </row>
    <row r="6303" x14ac:dyDescent="0.2">
      <c r="L6303" s="25">
        <v>6298</v>
      </c>
      <c r="M6303" s="29">
        <v>0.58444137600000001</v>
      </c>
      <c r="O6303" s="25">
        <v>6298</v>
      </c>
      <c r="P6303" s="24">
        <f>'ROTH 1.0'!O6303*'קובץ טיוטה'!$D$10</f>
        <v>14427.646332088749</v>
      </c>
      <c r="Q6303" s="25">
        <f t="shared" si="983"/>
        <v>10827.646332088749</v>
      </c>
      <c r="R6303" s="24">
        <f t="shared" si="992"/>
        <v>39742.013568000002</v>
      </c>
      <c r="S6303" s="25">
        <f t="shared" si="985"/>
        <v>0</v>
      </c>
      <c r="T6303" s="25">
        <f t="shared" si="986"/>
        <v>28914.367235911253</v>
      </c>
      <c r="U6303" s="25" t="str">
        <f t="shared" si="987"/>
        <v>charge</v>
      </c>
      <c r="W6303" s="25">
        <f t="shared" si="990"/>
        <v>26022.93051232013</v>
      </c>
      <c r="X6303" s="25">
        <f t="shared" si="988"/>
        <v>46125.522188613366</v>
      </c>
      <c r="Y6303" s="25">
        <f t="shared" si="991"/>
        <v>0</v>
      </c>
      <c r="AA6303" s="25">
        <f t="shared" si="989"/>
        <v>0</v>
      </c>
      <c r="AC6303" s="25">
        <f t="shared" si="984"/>
        <v>2891.4367235911232</v>
      </c>
    </row>
    <row r="6304" x14ac:dyDescent="0.2">
      <c r="L6304" s="24">
        <v>6299</v>
      </c>
      <c r="M6304" s="28">
        <v>0.63260214800000003</v>
      </c>
      <c r="O6304" s="24">
        <v>6299</v>
      </c>
      <c r="P6304" s="24">
        <f>'ROTH 1.0'!O6304*'קובץ טיוטה'!$D$10</f>
        <v>15200.051137388931</v>
      </c>
      <c r="Q6304" s="24">
        <f t="shared" si="983"/>
        <v>11600.051137388931</v>
      </c>
      <c r="R6304" s="24">
        <f t="shared" si="992"/>
        <v>43016.946064000003</v>
      </c>
      <c r="S6304" s="24">
        <f t="shared" si="985"/>
        <v>0</v>
      </c>
      <c r="T6304" s="24">
        <f t="shared" si="986"/>
        <v>31416.894926611072</v>
      </c>
      <c r="U6304" s="24" t="str">
        <f t="shared" si="987"/>
        <v>charge</v>
      </c>
      <c r="W6304" s="24">
        <f t="shared" si="990"/>
        <v>28275.205433949974</v>
      </c>
      <c r="X6304" s="24">
        <f t="shared" si="988"/>
        <v>74400.72762256334</v>
      </c>
      <c r="Y6304" s="24">
        <f t="shared" si="991"/>
        <v>0</v>
      </c>
      <c r="AA6304" s="24">
        <f t="shared" si="989"/>
        <v>0</v>
      </c>
      <c r="AC6304" s="24">
        <f t="shared" si="984"/>
        <v>3141.6894926610985</v>
      </c>
    </row>
    <row r="6305" x14ac:dyDescent="0.2">
      <c r="L6305" s="25">
        <v>6300</v>
      </c>
      <c r="M6305" s="29">
        <v>0.60740418200000001</v>
      </c>
      <c r="O6305" s="25">
        <v>6300</v>
      </c>
      <c r="P6305" s="24">
        <f>'ROTH 1.0'!O6305*'קובץ טיוטה'!$D$10</f>
        <v>15732.871212287781</v>
      </c>
      <c r="Q6305" s="25">
        <f t="shared" si="983"/>
        <v>12132.871212287781</v>
      </c>
      <c r="R6305" s="24">
        <f t="shared" si="992"/>
        <v>41303.484376</v>
      </c>
      <c r="S6305" s="25">
        <f t="shared" si="985"/>
        <v>0</v>
      </c>
      <c r="T6305" s="25">
        <f t="shared" si="986"/>
        <v>29170.61316371222</v>
      </c>
      <c r="U6305" s="25" t="str">
        <f t="shared" si="987"/>
        <v>charge</v>
      </c>
      <c r="W6305" s="25">
        <f t="shared" si="990"/>
        <v>3599.2723774366605</v>
      </c>
      <c r="X6305" s="25">
        <f t="shared" si="988"/>
        <v>78000</v>
      </c>
      <c r="Y6305" s="25">
        <f t="shared" si="991"/>
        <v>0</v>
      </c>
      <c r="AA6305" s="25">
        <f t="shared" si="989"/>
        <v>0</v>
      </c>
      <c r="AC6305" s="25">
        <f t="shared" si="984"/>
        <v>25571.340786275559</v>
      </c>
    </row>
    <row r="6306" x14ac:dyDescent="0.2">
      <c r="L6306" s="24">
        <v>6301</v>
      </c>
      <c r="M6306" s="28">
        <v>0.65477701799999999</v>
      </c>
      <c r="O6306" s="24">
        <v>6301</v>
      </c>
      <c r="P6306" s="24">
        <f>'ROTH 1.0'!O6306*'קובץ טיוטה'!$D$10</f>
        <v>16158.730587372187</v>
      </c>
      <c r="Q6306" s="24">
        <f t="shared" si="983"/>
        <v>12558.730587372187</v>
      </c>
      <c r="R6306" s="24">
        <f t="shared" si="992"/>
        <v>44524.837223999995</v>
      </c>
      <c r="S6306" s="24">
        <f t="shared" si="985"/>
        <v>0</v>
      </c>
      <c r="T6306" s="24">
        <f t="shared" si="986"/>
        <v>31966.10663662781</v>
      </c>
      <c r="U6306" s="24" t="str">
        <f t="shared" si="987"/>
        <v>charge</v>
      </c>
      <c r="W6306" s="24">
        <f t="shared" si="990"/>
        <v>0</v>
      </c>
      <c r="X6306" s="24">
        <f t="shared" si="988"/>
        <v>78000</v>
      </c>
      <c r="Y6306" s="24">
        <f t="shared" si="991"/>
        <v>0</v>
      </c>
      <c r="AA6306" s="24">
        <f t="shared" si="989"/>
        <v>0</v>
      </c>
      <c r="AC6306" s="24">
        <f t="shared" si="984"/>
        <v>31966.10663662781</v>
      </c>
    </row>
    <row r="6307" x14ac:dyDescent="0.2">
      <c r="L6307" s="25">
        <v>6302</v>
      </c>
      <c r="M6307" s="29">
        <v>0.6185509669999999</v>
      </c>
      <c r="O6307" s="25">
        <v>6302</v>
      </c>
      <c r="P6307" s="24">
        <f>'ROTH 1.0'!O6307*'קובץ טיוטה'!$D$10</f>
        <v>16522.517077040469</v>
      </c>
      <c r="Q6307" s="25">
        <f t="shared" si="983"/>
        <v>12922.517077040469</v>
      </c>
      <c r="R6307" s="24">
        <f t="shared" si="992"/>
        <v>42061.465755999991</v>
      </c>
      <c r="S6307" s="25">
        <f t="shared" si="985"/>
        <v>0</v>
      </c>
      <c r="T6307" s="25">
        <f t="shared" si="986"/>
        <v>29138.948678959521</v>
      </c>
      <c r="U6307" s="25" t="str">
        <f t="shared" si="987"/>
        <v>charge</v>
      </c>
      <c r="W6307" s="25">
        <f t="shared" si="990"/>
        <v>0</v>
      </c>
      <c r="X6307" s="25">
        <f t="shared" si="988"/>
        <v>78000</v>
      </c>
      <c r="Y6307" s="25">
        <f t="shared" si="991"/>
        <v>0</v>
      </c>
      <c r="AA6307" s="25">
        <f t="shared" si="989"/>
        <v>0</v>
      </c>
      <c r="AC6307" s="25">
        <f t="shared" si="984"/>
        <v>29138.948678959521</v>
      </c>
    </row>
    <row r="6308" x14ac:dyDescent="0.2">
      <c r="L6308" s="24">
        <v>6303</v>
      </c>
      <c r="M6308" s="28">
        <v>0.49710633500000001</v>
      </c>
      <c r="O6308" s="24">
        <v>6303</v>
      </c>
      <c r="P6308" s="24">
        <f>'ROTH 1.0'!O6308*'קובץ טיוטה'!$D$10</f>
        <v>16325.250871381111</v>
      </c>
      <c r="Q6308" s="24">
        <f t="shared" si="983"/>
        <v>12725.250871381111</v>
      </c>
      <c r="R6308" s="24">
        <f t="shared" si="992"/>
        <v>33803.230779999998</v>
      </c>
      <c r="S6308" s="24">
        <f t="shared" si="985"/>
        <v>0</v>
      </c>
      <c r="T6308" s="24">
        <f t="shared" si="986"/>
        <v>21077.979908618887</v>
      </c>
      <c r="U6308" s="24" t="str">
        <f t="shared" si="987"/>
        <v>charge</v>
      </c>
      <c r="W6308" s="24">
        <f t="shared" si="990"/>
        <v>0</v>
      </c>
      <c r="X6308" s="24">
        <f t="shared" si="988"/>
        <v>78000</v>
      </c>
      <c r="Y6308" s="24">
        <f t="shared" si="991"/>
        <v>0</v>
      </c>
      <c r="AA6308" s="24">
        <f t="shared" si="989"/>
        <v>0</v>
      </c>
      <c r="AC6308" s="24">
        <f t="shared" si="984"/>
        <v>21077.979908618887</v>
      </c>
    </row>
    <row r="6309" x14ac:dyDescent="0.2">
      <c r="L6309" s="25">
        <v>6304</v>
      </c>
      <c r="M6309" s="29">
        <v>0.48348909700000003</v>
      </c>
      <c r="O6309" s="25">
        <v>6304</v>
      </c>
      <c r="P6309" s="24">
        <f>'ROTH 1.0'!O6309*'קובץ טיוטה'!$D$10</f>
        <v>16152.469479596528</v>
      </c>
      <c r="Q6309" s="25">
        <f t="shared" si="983"/>
        <v>12552.469479596528</v>
      </c>
      <c r="R6309" s="24">
        <f t="shared" si="992"/>
        <v>32877.258596</v>
      </c>
      <c r="S6309" s="25">
        <f t="shared" si="985"/>
        <v>0</v>
      </c>
      <c r="T6309" s="25">
        <f t="shared" si="986"/>
        <v>20324.789116403474</v>
      </c>
      <c r="U6309" s="25" t="str">
        <f t="shared" si="987"/>
        <v>charge</v>
      </c>
      <c r="W6309" s="25">
        <f t="shared" si="990"/>
        <v>0</v>
      </c>
      <c r="X6309" s="25">
        <f t="shared" si="988"/>
        <v>78000</v>
      </c>
      <c r="Y6309" s="25">
        <f t="shared" si="991"/>
        <v>0</v>
      </c>
      <c r="AA6309" s="25">
        <f t="shared" si="989"/>
        <v>0</v>
      </c>
      <c r="AC6309" s="25">
        <f t="shared" si="984"/>
        <v>20324.789116403474</v>
      </c>
    </row>
    <row r="6310" x14ac:dyDescent="0.2">
      <c r="L6310" s="24">
        <v>6305</v>
      </c>
      <c r="M6310" s="28">
        <v>0.39947671500000004</v>
      </c>
      <c r="O6310" s="24">
        <v>6305</v>
      </c>
      <c r="P6310" s="24">
        <f>'ROTH 1.0'!O6310*'קובץ טיוטה'!$D$10</f>
        <v>15924.602180650096</v>
      </c>
      <c r="Q6310" s="24">
        <f t="shared" si="983"/>
        <v>12324.602180650096</v>
      </c>
      <c r="R6310" s="24">
        <f t="shared" si="992"/>
        <v>27164.416620000004</v>
      </c>
      <c r="S6310" s="24">
        <f t="shared" si="985"/>
        <v>0</v>
      </c>
      <c r="T6310" s="24">
        <f t="shared" si="986"/>
        <v>14839.814439349908</v>
      </c>
      <c r="U6310" s="24" t="str">
        <f t="shared" si="987"/>
        <v>charge</v>
      </c>
      <c r="W6310" s="24">
        <f t="shared" si="990"/>
        <v>0</v>
      </c>
      <c r="X6310" s="24">
        <f t="shared" si="988"/>
        <v>78000</v>
      </c>
      <c r="Y6310" s="24">
        <f t="shared" si="991"/>
        <v>0</v>
      </c>
      <c r="AA6310" s="24">
        <f t="shared" si="989"/>
        <v>0</v>
      </c>
      <c r="AC6310" s="24">
        <f t="shared" si="984"/>
        <v>14839.814439349908</v>
      </c>
    </row>
    <row r="6311" x14ac:dyDescent="0.2">
      <c r="L6311" s="25">
        <v>6306</v>
      </c>
      <c r="M6311" s="29">
        <v>4.076552E-2</v>
      </c>
      <c r="O6311" s="25">
        <v>6306</v>
      </c>
      <c r="P6311" s="24">
        <f>'ROTH 1.0'!O6311*'קובץ טיוטה'!$D$10</f>
        <v>15657.949590777358</v>
      </c>
      <c r="Q6311" s="25">
        <f t="shared" si="983"/>
        <v>12057.949590777358</v>
      </c>
      <c r="R6311" s="24">
        <f t="shared" si="992"/>
        <v>2772.0553599999998</v>
      </c>
      <c r="S6311" s="25">
        <f t="shared" si="985"/>
        <v>9285.8942307773577</v>
      </c>
      <c r="T6311" s="25">
        <f t="shared" si="986"/>
        <v>0</v>
      </c>
      <c r="U6311" s="25" t="str">
        <f t="shared" si="987"/>
        <v>drain</v>
      </c>
      <c r="W6311" s="25">
        <f t="shared" si="990"/>
        <v>0</v>
      </c>
      <c r="X6311" s="25">
        <f t="shared" si="988"/>
        <v>68714.105769222646</v>
      </c>
      <c r="Y6311" s="25">
        <f t="shared" si="991"/>
        <v>9285.8942307773541</v>
      </c>
      <c r="AA6311" s="25">
        <f t="shared" si="989"/>
        <v>0</v>
      </c>
      <c r="AC6311" s="25">
        <f t="shared" si="984"/>
        <v>0</v>
      </c>
    </row>
    <row r="6312" x14ac:dyDescent="0.2">
      <c r="L6312" s="24">
        <v>6307</v>
      </c>
      <c r="M6312" s="28">
        <v>0</v>
      </c>
      <c r="O6312" s="24">
        <v>6307</v>
      </c>
      <c r="P6312" s="24">
        <f>'ROTH 1.0'!O6312*'קובץ טיוטה'!$D$10</f>
        <v>14903.278553673677</v>
      </c>
      <c r="Q6312" s="24">
        <f t="shared" si="983"/>
        <v>11303.278553673677</v>
      </c>
      <c r="R6312" s="24">
        <f t="shared" si="992"/>
        <v>0</v>
      </c>
      <c r="S6312" s="24">
        <f t="shared" si="985"/>
        <v>11303.278553673677</v>
      </c>
      <c r="T6312" s="24">
        <f t="shared" si="986"/>
        <v>0</v>
      </c>
      <c r="U6312" s="24" t="str">
        <f t="shared" si="987"/>
        <v>drain</v>
      </c>
      <c r="W6312" s="24">
        <f t="shared" si="990"/>
        <v>0</v>
      </c>
      <c r="X6312" s="24">
        <f t="shared" si="988"/>
        <v>57410.827215548969</v>
      </c>
      <c r="Y6312" s="24">
        <f t="shared" si="991"/>
        <v>11303.278553673677</v>
      </c>
      <c r="AA6312" s="24">
        <f t="shared" si="989"/>
        <v>0</v>
      </c>
      <c r="AC6312" s="24">
        <f t="shared" si="984"/>
        <v>0</v>
      </c>
    </row>
    <row r="6313" x14ac:dyDescent="0.2">
      <c r="L6313" s="25">
        <v>6308</v>
      </c>
      <c r="M6313" s="29">
        <v>0</v>
      </c>
      <c r="O6313" s="25">
        <v>6308</v>
      </c>
      <c r="P6313" s="24">
        <f>'ROTH 1.0'!O6313*'קובץ טיוטה'!$D$10</f>
        <v>14072.727947931062</v>
      </c>
      <c r="Q6313" s="25">
        <f t="shared" si="983"/>
        <v>10472.727947931062</v>
      </c>
      <c r="R6313" s="24">
        <f t="shared" si="992"/>
        <v>0</v>
      </c>
      <c r="S6313" s="25">
        <f t="shared" si="985"/>
        <v>10472.727947931062</v>
      </c>
      <c r="T6313" s="25">
        <f t="shared" si="986"/>
        <v>0</v>
      </c>
      <c r="U6313" s="25" t="str">
        <f t="shared" si="987"/>
        <v>drain</v>
      </c>
      <c r="W6313" s="25">
        <f t="shared" si="990"/>
        <v>0</v>
      </c>
      <c r="X6313" s="25">
        <f t="shared" si="988"/>
        <v>46938.099267617908</v>
      </c>
      <c r="Y6313" s="25">
        <f t="shared" si="991"/>
        <v>10472.72794793106</v>
      </c>
      <c r="AA6313" s="25">
        <f t="shared" si="989"/>
        <v>0</v>
      </c>
      <c r="AC6313" s="25">
        <f t="shared" si="984"/>
        <v>0</v>
      </c>
    </row>
    <row r="6314" x14ac:dyDescent="0.2">
      <c r="L6314" s="24">
        <v>6309</v>
      </c>
      <c r="M6314" s="28">
        <v>0</v>
      </c>
      <c r="O6314" s="24">
        <v>6309</v>
      </c>
      <c r="P6314" s="24">
        <f>'ROTH 1.0'!O6314*'קובץ טיוטה'!$D$10</f>
        <v>13544.472452208132</v>
      </c>
      <c r="Q6314" s="24">
        <f t="shared" si="983"/>
        <v>9944.4724522081324</v>
      </c>
      <c r="R6314" s="24">
        <f t="shared" si="992"/>
        <v>0</v>
      </c>
      <c r="S6314" s="24">
        <f t="shared" si="985"/>
        <v>9944.4724522081324</v>
      </c>
      <c r="T6314" s="24">
        <f t="shared" si="986"/>
        <v>0</v>
      </c>
      <c r="U6314" s="24" t="str">
        <f t="shared" si="987"/>
        <v>drain</v>
      </c>
      <c r="W6314" s="24">
        <f t="shared" si="990"/>
        <v>0</v>
      </c>
      <c r="X6314" s="24">
        <f t="shared" si="988"/>
        <v>36993.626815409778</v>
      </c>
      <c r="Y6314" s="24">
        <f t="shared" si="991"/>
        <v>9944.4724522081306</v>
      </c>
      <c r="AA6314" s="24">
        <f t="shared" si="989"/>
        <v>0</v>
      </c>
      <c r="AC6314" s="24">
        <f t="shared" si="984"/>
        <v>0</v>
      </c>
    </row>
    <row r="6315" x14ac:dyDescent="0.2">
      <c r="L6315" s="25">
        <v>6310</v>
      </c>
      <c r="M6315" s="29">
        <v>0</v>
      </c>
      <c r="O6315" s="25">
        <v>6310</v>
      </c>
      <c r="P6315" s="24">
        <f>'ROTH 1.0'!O6315*'קובץ טיוטה'!$D$10</f>
        <v>13244.234207498688</v>
      </c>
      <c r="Q6315" s="25">
        <f t="shared" si="983"/>
        <v>9644.2342074986882</v>
      </c>
      <c r="R6315" s="24">
        <f t="shared" si="992"/>
        <v>0</v>
      </c>
      <c r="S6315" s="25">
        <f t="shared" si="985"/>
        <v>9644.2342074986882</v>
      </c>
      <c r="T6315" s="25">
        <f t="shared" si="986"/>
        <v>0</v>
      </c>
      <c r="U6315" s="25" t="str">
        <f t="shared" si="987"/>
        <v>drain</v>
      </c>
      <c r="W6315" s="25">
        <f t="shared" si="990"/>
        <v>0</v>
      </c>
      <c r="X6315" s="25">
        <f t="shared" si="988"/>
        <v>27349.39260791109</v>
      </c>
      <c r="Y6315" s="25">
        <f t="shared" si="991"/>
        <v>9644.2342074986882</v>
      </c>
      <c r="AA6315" s="25">
        <f t="shared" si="989"/>
        <v>0</v>
      </c>
      <c r="AC6315" s="25">
        <f t="shared" si="984"/>
        <v>0</v>
      </c>
    </row>
    <row r="6316" x14ac:dyDescent="0.2">
      <c r="L6316" s="24">
        <v>6311</v>
      </c>
      <c r="M6316" s="28">
        <v>0</v>
      </c>
      <c r="O6316" s="24">
        <v>6311</v>
      </c>
      <c r="P6316" s="24">
        <f>'ROTH 1.0'!O6316*'קובץ טיוטה'!$D$10</f>
        <v>12952.20741280218</v>
      </c>
      <c r="Q6316" s="24">
        <f t="shared" si="983"/>
        <v>9352.2074128021795</v>
      </c>
      <c r="R6316" s="24">
        <f t="shared" si="992"/>
        <v>0</v>
      </c>
      <c r="S6316" s="24">
        <f t="shared" si="985"/>
        <v>9352.2074128021795</v>
      </c>
      <c r="T6316" s="24">
        <f t="shared" si="986"/>
        <v>0</v>
      </c>
      <c r="U6316" s="24" t="str">
        <f t="shared" si="987"/>
        <v>drain</v>
      </c>
      <c r="W6316" s="24">
        <f t="shared" si="990"/>
        <v>0</v>
      </c>
      <c r="X6316" s="24">
        <f t="shared" si="988"/>
        <v>17997.185195108912</v>
      </c>
      <c r="Y6316" s="24">
        <f t="shared" si="991"/>
        <v>9352.2074128021777</v>
      </c>
      <c r="AA6316" s="24">
        <f t="shared" si="989"/>
        <v>0</v>
      </c>
      <c r="AC6316" s="24">
        <f t="shared" si="984"/>
        <v>0</v>
      </c>
    </row>
    <row r="6317" x14ac:dyDescent="0.2">
      <c r="L6317" s="25">
        <v>6312</v>
      </c>
      <c r="M6317" s="29">
        <v>0</v>
      </c>
      <c r="O6317" s="25">
        <v>6312</v>
      </c>
      <c r="P6317" s="24">
        <f>'ROTH 1.0'!O6317*'קובץ טיוטה'!$D$10</f>
        <v>12387.162888650284</v>
      </c>
      <c r="Q6317" s="25">
        <f t="shared" si="983"/>
        <v>8787.162888650284</v>
      </c>
      <c r="R6317" s="24">
        <f t="shared" si="992"/>
        <v>0</v>
      </c>
      <c r="S6317" s="25">
        <f t="shared" si="985"/>
        <v>8787.162888650284</v>
      </c>
      <c r="T6317" s="25">
        <f t="shared" si="986"/>
        <v>0</v>
      </c>
      <c r="U6317" s="25" t="str">
        <f t="shared" si="987"/>
        <v>drain</v>
      </c>
      <c r="W6317" s="25">
        <f t="shared" si="990"/>
        <v>0</v>
      </c>
      <c r="X6317" s="25">
        <f t="shared" si="988"/>
        <v>9210.022306458628</v>
      </c>
      <c r="Y6317" s="25">
        <f t="shared" si="991"/>
        <v>8787.162888650284</v>
      </c>
      <c r="AA6317" s="25">
        <f t="shared" si="989"/>
        <v>0</v>
      </c>
      <c r="AC6317" s="25">
        <f t="shared" si="984"/>
        <v>0</v>
      </c>
    </row>
    <row r="6318" x14ac:dyDescent="0.2">
      <c r="L6318" s="24">
        <v>6313</v>
      </c>
      <c r="M6318" s="28">
        <v>0</v>
      </c>
      <c r="O6318" s="24">
        <v>6313</v>
      </c>
      <c r="P6318" s="24">
        <f>'ROTH 1.0'!O6318*'קובץ טיוטה'!$D$10</f>
        <v>11784.63983876605</v>
      </c>
      <c r="Q6318" s="24">
        <f t="shared" si="983"/>
        <v>8184.6398387660502</v>
      </c>
      <c r="R6318" s="24">
        <f t="shared" si="992"/>
        <v>0</v>
      </c>
      <c r="S6318" s="24">
        <f t="shared" si="985"/>
        <v>8184.6398387660502</v>
      </c>
      <c r="T6318" s="24">
        <f t="shared" si="986"/>
        <v>0</v>
      </c>
      <c r="U6318" s="24" t="str">
        <f t="shared" si="987"/>
        <v>drain</v>
      </c>
      <c r="W6318" s="24">
        <f t="shared" si="990"/>
        <v>0</v>
      </c>
      <c r="X6318" s="24">
        <f t="shared" si="988"/>
        <v>1025.3824676925778</v>
      </c>
      <c r="Y6318" s="24">
        <f t="shared" si="991"/>
        <v>8184.6398387660502</v>
      </c>
      <c r="AA6318" s="24">
        <f t="shared" si="989"/>
        <v>0</v>
      </c>
      <c r="AC6318" s="24">
        <f t="shared" si="984"/>
        <v>0</v>
      </c>
    </row>
    <row r="6319" x14ac:dyDescent="0.2">
      <c r="L6319" s="25">
        <v>6314</v>
      </c>
      <c r="M6319" s="29">
        <v>0</v>
      </c>
      <c r="O6319" s="25">
        <v>6314</v>
      </c>
      <c r="P6319" s="24">
        <f>'ROTH 1.0'!O6319*'קובץ טיוטה'!$D$10</f>
        <v>11266.533272748708</v>
      </c>
      <c r="Q6319" s="25">
        <f t="shared" si="983"/>
        <v>7666.5332727487075</v>
      </c>
      <c r="R6319" s="24">
        <f t="shared" si="992"/>
        <v>0</v>
      </c>
      <c r="S6319" s="25">
        <f t="shared" si="985"/>
        <v>7666.5332727487075</v>
      </c>
      <c r="T6319" s="25">
        <f t="shared" si="986"/>
        <v>0</v>
      </c>
      <c r="U6319" s="25" t="str">
        <f t="shared" si="987"/>
        <v>drain</v>
      </c>
      <c r="W6319" s="25">
        <f t="shared" si="990"/>
        <v>0</v>
      </c>
      <c r="X6319" s="25">
        <f t="shared" si="988"/>
        <v>0</v>
      </c>
      <c r="Y6319" s="25">
        <f t="shared" si="991"/>
        <v>1025.3824676925778</v>
      </c>
      <c r="AA6319" s="25">
        <f t="shared" si="989"/>
        <v>6641.1508050561297</v>
      </c>
      <c r="AC6319" s="25">
        <f t="shared" si="984"/>
        <v>0</v>
      </c>
    </row>
    <row r="6320" x14ac:dyDescent="0.2">
      <c r="L6320" s="24">
        <v>6315</v>
      </c>
      <c r="M6320" s="28">
        <v>0</v>
      </c>
      <c r="O6320" s="24">
        <v>6315</v>
      </c>
      <c r="P6320" s="24">
        <f>'ROTH 1.0'!O6320*'קובץ טיוטה'!$D$10</f>
        <v>11053.370462916921</v>
      </c>
      <c r="Q6320" s="24">
        <f t="shared" si="983"/>
        <v>7453.3704629169206</v>
      </c>
      <c r="R6320" s="24">
        <f t="shared" si="992"/>
        <v>0</v>
      </c>
      <c r="S6320" s="24">
        <f t="shared" si="985"/>
        <v>7453.3704629169206</v>
      </c>
      <c r="T6320" s="24">
        <f t="shared" si="986"/>
        <v>0</v>
      </c>
      <c r="U6320" s="24" t="str">
        <f t="shared" si="987"/>
        <v>drain</v>
      </c>
      <c r="W6320" s="24">
        <f t="shared" si="990"/>
        <v>0</v>
      </c>
      <c r="X6320" s="24">
        <f t="shared" si="988"/>
        <v>0</v>
      </c>
      <c r="Y6320" s="24">
        <f t="shared" si="991"/>
        <v>0</v>
      </c>
      <c r="AA6320" s="24">
        <f t="shared" si="989"/>
        <v>7453.3704629169206</v>
      </c>
      <c r="AC6320" s="24">
        <f t="shared" si="984"/>
        <v>0</v>
      </c>
    </row>
    <row r="6321" x14ac:dyDescent="0.2">
      <c r="L6321" s="25">
        <v>6316</v>
      </c>
      <c r="M6321" s="29">
        <v>0</v>
      </c>
      <c r="O6321" s="25">
        <v>6316</v>
      </c>
      <c r="P6321" s="24">
        <f>'ROTH 1.0'!O6321*'קובץ טיוטה'!$D$10</f>
        <v>11051.941645758756</v>
      </c>
      <c r="Q6321" s="25">
        <f t="shared" si="983"/>
        <v>7451.9416457587558</v>
      </c>
      <c r="R6321" s="24">
        <f t="shared" si="992"/>
        <v>0</v>
      </c>
      <c r="S6321" s="25">
        <f t="shared" si="985"/>
        <v>7451.9416457587558</v>
      </c>
      <c r="T6321" s="25">
        <f t="shared" si="986"/>
        <v>0</v>
      </c>
      <c r="U6321" s="25" t="str">
        <f t="shared" si="987"/>
        <v>drain</v>
      </c>
      <c r="W6321" s="25">
        <f t="shared" si="990"/>
        <v>0</v>
      </c>
      <c r="X6321" s="25">
        <f t="shared" si="988"/>
        <v>0</v>
      </c>
      <c r="Y6321" s="25">
        <f t="shared" si="991"/>
        <v>0</v>
      </c>
      <c r="AA6321" s="25">
        <f t="shared" si="989"/>
        <v>7451.9416457587558</v>
      </c>
      <c r="AC6321" s="25">
        <f t="shared" si="984"/>
        <v>0</v>
      </c>
    </row>
    <row r="6322" x14ac:dyDescent="0.2">
      <c r="L6322" s="24">
        <v>6317</v>
      </c>
      <c r="M6322" s="28">
        <v>0</v>
      </c>
      <c r="O6322" s="24">
        <v>6317</v>
      </c>
      <c r="P6322" s="24">
        <f>'ROTH 1.0'!O6322*'קובץ טיוטה'!$D$10</f>
        <v>10949.138720071158</v>
      </c>
      <c r="Q6322" s="24">
        <f t="shared" si="983"/>
        <v>7349.1387200711579</v>
      </c>
      <c r="R6322" s="24">
        <f t="shared" si="992"/>
        <v>0</v>
      </c>
      <c r="S6322" s="24">
        <f t="shared" si="985"/>
        <v>7349.1387200711579</v>
      </c>
      <c r="T6322" s="24">
        <f t="shared" si="986"/>
        <v>0</v>
      </c>
      <c r="U6322" s="24" t="str">
        <f t="shared" si="987"/>
        <v>drain</v>
      </c>
      <c r="W6322" s="24">
        <f t="shared" si="990"/>
        <v>0</v>
      </c>
      <c r="X6322" s="24">
        <f t="shared" si="988"/>
        <v>0</v>
      </c>
      <c r="Y6322" s="24">
        <f t="shared" si="991"/>
        <v>0</v>
      </c>
      <c r="AA6322" s="24">
        <f t="shared" si="989"/>
        <v>7349.1387200711579</v>
      </c>
      <c r="AC6322" s="24">
        <f t="shared" si="984"/>
        <v>0</v>
      </c>
    </row>
    <row r="6323" x14ac:dyDescent="0.2">
      <c r="L6323" s="25">
        <v>6318</v>
      </c>
      <c r="M6323" s="29">
        <v>0</v>
      </c>
      <c r="O6323" s="25">
        <v>6318</v>
      </c>
      <c r="P6323" s="24">
        <f>'ROTH 1.0'!O6323*'קובץ טיוטה'!$D$10</f>
        <v>10908.923837272168</v>
      </c>
      <c r="Q6323" s="25">
        <f t="shared" si="983"/>
        <v>7308.9238372721684</v>
      </c>
      <c r="R6323" s="24">
        <f t="shared" si="992"/>
        <v>0</v>
      </c>
      <c r="S6323" s="25">
        <f t="shared" si="985"/>
        <v>7308.9238372721684</v>
      </c>
      <c r="T6323" s="25">
        <f t="shared" si="986"/>
        <v>0</v>
      </c>
      <c r="U6323" s="25" t="str">
        <f t="shared" si="987"/>
        <v>drain</v>
      </c>
      <c r="W6323" s="25">
        <f t="shared" si="990"/>
        <v>0</v>
      </c>
      <c r="X6323" s="25">
        <f t="shared" si="988"/>
        <v>0</v>
      </c>
      <c r="Y6323" s="25">
        <f t="shared" si="991"/>
        <v>0</v>
      </c>
      <c r="AA6323" s="25">
        <f t="shared" si="989"/>
        <v>7308.9238372721684</v>
      </c>
      <c r="AC6323" s="25">
        <f t="shared" si="984"/>
        <v>0</v>
      </c>
    </row>
    <row r="6324" x14ac:dyDescent="0.2">
      <c r="L6324" s="24">
        <v>6319</v>
      </c>
      <c r="M6324" s="28">
        <v>0</v>
      </c>
      <c r="O6324" s="24">
        <v>6319</v>
      </c>
      <c r="P6324" s="24">
        <f>'ROTH 1.0'!O6324*'קובץ טיוטה'!$D$10</f>
        <v>10665.928541953708</v>
      </c>
      <c r="Q6324" s="24">
        <f t="shared" si="983"/>
        <v>7065.9285419537082</v>
      </c>
      <c r="R6324" s="24">
        <f t="shared" si="992"/>
        <v>0</v>
      </c>
      <c r="S6324" s="24">
        <f t="shared" si="985"/>
        <v>7065.9285419537082</v>
      </c>
      <c r="T6324" s="24">
        <f t="shared" si="986"/>
        <v>0</v>
      </c>
      <c r="U6324" s="24" t="str">
        <f t="shared" si="987"/>
        <v>drain</v>
      </c>
      <c r="W6324" s="24">
        <f t="shared" si="990"/>
        <v>0</v>
      </c>
      <c r="X6324" s="24">
        <f t="shared" si="988"/>
        <v>0</v>
      </c>
      <c r="Y6324" s="24">
        <f t="shared" si="991"/>
        <v>0</v>
      </c>
      <c r="AA6324" s="24">
        <f t="shared" si="989"/>
        <v>7065.9285419537082</v>
      </c>
      <c r="AC6324" s="24">
        <f t="shared" si="984"/>
        <v>0</v>
      </c>
    </row>
    <row r="6325" x14ac:dyDescent="0.2">
      <c r="L6325" s="25">
        <v>6320</v>
      </c>
      <c r="M6325" s="29">
        <v>0.41225104200000001</v>
      </c>
      <c r="O6325" s="25">
        <v>6320</v>
      </c>
      <c r="P6325" s="24">
        <f>'ROTH 1.0'!O6325*'קובץ טיוטה'!$D$10</f>
        <v>11142.40499544772</v>
      </c>
      <c r="Q6325" s="25">
        <f t="shared" si="983"/>
        <v>7542.4049954477196</v>
      </c>
      <c r="R6325" s="24">
        <f t="shared" si="992"/>
        <v>28033.070856000002</v>
      </c>
      <c r="S6325" s="25">
        <f t="shared" si="985"/>
        <v>0</v>
      </c>
      <c r="T6325" s="25">
        <f t="shared" si="986"/>
        <v>20490.665860552283</v>
      </c>
      <c r="U6325" s="25" t="str">
        <f t="shared" si="987"/>
        <v>charge</v>
      </c>
      <c r="W6325" s="25">
        <f t="shared" si="990"/>
        <v>18441.599274497054</v>
      </c>
      <c r="X6325" s="25">
        <f t="shared" si="988"/>
        <v>18441.599274497054</v>
      </c>
      <c r="Y6325" s="25">
        <f t="shared" si="991"/>
        <v>0</v>
      </c>
      <c r="AA6325" s="25">
        <f t="shared" si="989"/>
        <v>0</v>
      </c>
      <c r="AC6325" s="25">
        <f t="shared" si="984"/>
        <v>2049.066586055229</v>
      </c>
    </row>
    <row r="6326" x14ac:dyDescent="0.2">
      <c r="L6326" s="24">
        <v>6321</v>
      </c>
      <c r="M6326" s="28">
        <v>0.56990834099999998</v>
      </c>
      <c r="O6326" s="24">
        <v>6321</v>
      </c>
      <c r="P6326" s="24">
        <f>'ROTH 1.0'!O6326*'קובץ טיוטה'!$D$10</f>
        <v>12057.495979174209</v>
      </c>
      <c r="Q6326" s="24">
        <f t="shared" si="983"/>
        <v>8457.4959791742094</v>
      </c>
      <c r="R6326" s="24">
        <f t="shared" si="992"/>
        <v>38753.767187999998</v>
      </c>
      <c r="S6326" s="24">
        <f t="shared" si="985"/>
        <v>0</v>
      </c>
      <c r="T6326" s="24">
        <f t="shared" si="986"/>
        <v>30296.27120882579</v>
      </c>
      <c r="U6326" s="24" t="str">
        <f t="shared" si="987"/>
        <v>charge</v>
      </c>
      <c r="W6326" s="24">
        <f t="shared" si="990"/>
        <v>27266.644087943208</v>
      </c>
      <c r="X6326" s="24">
        <f t="shared" si="988"/>
        <v>45708.243362440262</v>
      </c>
      <c r="Y6326" s="24">
        <f t="shared" si="991"/>
        <v>0</v>
      </c>
      <c r="AA6326" s="24">
        <f t="shared" si="989"/>
        <v>0</v>
      </c>
      <c r="AC6326" s="24">
        <f t="shared" si="984"/>
        <v>3029.6271208825819</v>
      </c>
    </row>
    <row r="6327" x14ac:dyDescent="0.2">
      <c r="L6327" s="25">
        <v>6322</v>
      </c>
      <c r="M6327" s="29">
        <v>0.63233097900000002</v>
      </c>
      <c r="O6327" s="25">
        <v>6322</v>
      </c>
      <c r="P6327" s="24">
        <f>'ROTH 1.0'!O6327*'קובץ טיוטה'!$D$10</f>
        <v>12924.060597282687</v>
      </c>
      <c r="Q6327" s="25">
        <f t="shared" si="983"/>
        <v>9324.060597282687</v>
      </c>
      <c r="R6327" s="24">
        <f t="shared" si="992"/>
        <v>42998.506571999998</v>
      </c>
      <c r="S6327" s="25">
        <f t="shared" si="985"/>
        <v>0</v>
      </c>
      <c r="T6327" s="25">
        <f t="shared" si="986"/>
        <v>33674.44597471731</v>
      </c>
      <c r="U6327" s="25" t="str">
        <f t="shared" si="987"/>
        <v>charge</v>
      </c>
      <c r="W6327" s="25">
        <f t="shared" si="990"/>
        <v>32291.756637559738</v>
      </c>
      <c r="X6327" s="25">
        <f t="shared" si="988"/>
        <v>78000</v>
      </c>
      <c r="Y6327" s="25">
        <f t="shared" si="991"/>
        <v>0</v>
      </c>
      <c r="AA6327" s="25">
        <f t="shared" si="989"/>
        <v>0</v>
      </c>
      <c r="AC6327" s="25">
        <f t="shared" si="984"/>
        <v>1382.6893371575716</v>
      </c>
    </row>
    <row r="6328" x14ac:dyDescent="0.2">
      <c r="L6328" s="24">
        <v>6323</v>
      </c>
      <c r="M6328" s="28">
        <v>0.697096206</v>
      </c>
      <c r="O6328" s="24">
        <v>6323</v>
      </c>
      <c r="P6328" s="24">
        <f>'ROTH 1.0'!O6328*'קובץ טיוטה'!$D$10</f>
        <v>13596.828346554339</v>
      </c>
      <c r="Q6328" s="24">
        <f t="shared" si="983"/>
        <v>9996.8283465543391</v>
      </c>
      <c r="R6328" s="24">
        <f t="shared" si="992"/>
        <v>47402.542007999997</v>
      </c>
      <c r="S6328" s="24">
        <f t="shared" si="985"/>
        <v>0</v>
      </c>
      <c r="T6328" s="24">
        <f t="shared" si="986"/>
        <v>37405.713661445654</v>
      </c>
      <c r="U6328" s="24" t="str">
        <f t="shared" si="987"/>
        <v>charge</v>
      </c>
      <c r="W6328" s="24">
        <f t="shared" si="990"/>
        <v>0</v>
      </c>
      <c r="X6328" s="24">
        <f t="shared" si="988"/>
        <v>78000</v>
      </c>
      <c r="Y6328" s="24">
        <f t="shared" si="991"/>
        <v>0</v>
      </c>
      <c r="AA6328" s="24">
        <f t="shared" si="989"/>
        <v>0</v>
      </c>
      <c r="AC6328" s="24">
        <f t="shared" si="984"/>
        <v>37405.713661445654</v>
      </c>
    </row>
    <row r="6329" x14ac:dyDescent="0.2">
      <c r="L6329" s="25">
        <v>6324</v>
      </c>
      <c r="M6329" s="29">
        <v>0.69761843599999995</v>
      </c>
      <c r="O6329" s="25">
        <v>6324</v>
      </c>
      <c r="P6329" s="24">
        <f>'ROTH 1.0'!O6329*'קובץ טיוטה'!$D$10</f>
        <v>14184.002524771287</v>
      </c>
      <c r="Q6329" s="25">
        <f t="shared" si="983"/>
        <v>10584.002524771287</v>
      </c>
      <c r="R6329" s="24">
        <f t="shared" si="992"/>
        <v>47438.053647999994</v>
      </c>
      <c r="S6329" s="25">
        <f t="shared" si="985"/>
        <v>0</v>
      </c>
      <c r="T6329" s="25">
        <f t="shared" si="986"/>
        <v>36854.05112322871</v>
      </c>
      <c r="U6329" s="25" t="str">
        <f t="shared" si="987"/>
        <v>charge</v>
      </c>
      <c r="W6329" s="25">
        <f t="shared" si="990"/>
        <v>0</v>
      </c>
      <c r="X6329" s="25">
        <f t="shared" si="988"/>
        <v>78000</v>
      </c>
      <c r="Y6329" s="25">
        <f t="shared" si="991"/>
        <v>0</v>
      </c>
      <c r="AA6329" s="25">
        <f t="shared" si="989"/>
        <v>0</v>
      </c>
      <c r="AC6329" s="25">
        <f t="shared" si="984"/>
        <v>36854.05112322871</v>
      </c>
    </row>
    <row r="6330" x14ac:dyDescent="0.2">
      <c r="L6330" s="24">
        <v>6325</v>
      </c>
      <c r="M6330" s="28">
        <v>0.69997081499999991</v>
      </c>
      <c r="O6330" s="24">
        <v>6325</v>
      </c>
      <c r="P6330" s="24">
        <f>'ROTH 1.0'!O6330*'קובץ טיוטה'!$D$10</f>
        <v>14694.30122171139</v>
      </c>
      <c r="Q6330" s="24">
        <f t="shared" si="983"/>
        <v>11094.30122171139</v>
      </c>
      <c r="R6330" s="24">
        <f t="shared" si="992"/>
        <v>47598.015419999996</v>
      </c>
      <c r="S6330" s="24">
        <f t="shared" si="985"/>
        <v>0</v>
      </c>
      <c r="T6330" s="24">
        <f t="shared" si="986"/>
        <v>36503.71419828861</v>
      </c>
      <c r="U6330" s="24" t="str">
        <f t="shared" si="987"/>
        <v>charge</v>
      </c>
      <c r="W6330" s="24">
        <f t="shared" si="990"/>
        <v>0</v>
      </c>
      <c r="X6330" s="24">
        <f t="shared" si="988"/>
        <v>78000</v>
      </c>
      <c r="Y6330" s="24">
        <f t="shared" si="991"/>
        <v>0</v>
      </c>
      <c r="AA6330" s="24">
        <f t="shared" si="989"/>
        <v>0</v>
      </c>
      <c r="AC6330" s="24">
        <f t="shared" si="984"/>
        <v>36503.71419828861</v>
      </c>
    </row>
    <row r="6331" x14ac:dyDescent="0.2">
      <c r="L6331" s="25">
        <v>6326</v>
      </c>
      <c r="M6331" s="29">
        <v>0.70100193999999993</v>
      </c>
      <c r="O6331" s="25">
        <v>6326</v>
      </c>
      <c r="P6331" s="24">
        <f>'ROTH 1.0'!O6331*'קובץ טיוטה'!$D$10</f>
        <v>14828.21115798384</v>
      </c>
      <c r="Q6331" s="25">
        <f t="shared" si="983"/>
        <v>11228.21115798384</v>
      </c>
      <c r="R6331" s="24">
        <f t="shared" si="992"/>
        <v>47668.131919999993</v>
      </c>
      <c r="S6331" s="25">
        <f t="shared" si="985"/>
        <v>0</v>
      </c>
      <c r="T6331" s="25">
        <f t="shared" si="986"/>
        <v>36439.920762016154</v>
      </c>
      <c r="U6331" s="25" t="str">
        <f t="shared" si="987"/>
        <v>charge</v>
      </c>
      <c r="W6331" s="25">
        <f t="shared" si="990"/>
        <v>0</v>
      </c>
      <c r="X6331" s="25">
        <f t="shared" si="988"/>
        <v>78000</v>
      </c>
      <c r="Y6331" s="25">
        <f t="shared" si="991"/>
        <v>0</v>
      </c>
      <c r="AA6331" s="25">
        <f t="shared" si="989"/>
        <v>0</v>
      </c>
      <c r="AC6331" s="25">
        <f t="shared" si="984"/>
        <v>36439.920762016154</v>
      </c>
    </row>
    <row r="6332" x14ac:dyDescent="0.2">
      <c r="L6332" s="24">
        <v>6327</v>
      </c>
      <c r="M6332" s="28">
        <v>0.73994132700000004</v>
      </c>
      <c r="O6332" s="24">
        <v>6327</v>
      </c>
      <c r="P6332" s="24">
        <f>'ROTH 1.0'!O6332*'קובץ טיוטה'!$D$10</f>
        <v>14858.653177018281</v>
      </c>
      <c r="Q6332" s="24">
        <f t="shared" si="983"/>
        <v>11258.653177018281</v>
      </c>
      <c r="R6332" s="24">
        <f t="shared" si="992"/>
        <v>50316.010236000002</v>
      </c>
      <c r="S6332" s="24">
        <f t="shared" si="985"/>
        <v>0</v>
      </c>
      <c r="T6332" s="24">
        <f t="shared" si="986"/>
        <v>39057.357058981725</v>
      </c>
      <c r="U6332" s="24" t="str">
        <f t="shared" si="987"/>
        <v>charge</v>
      </c>
      <c r="W6332" s="24">
        <f t="shared" si="990"/>
        <v>0</v>
      </c>
      <c r="X6332" s="24">
        <f t="shared" si="988"/>
        <v>78000</v>
      </c>
      <c r="Y6332" s="24">
        <f t="shared" si="991"/>
        <v>0</v>
      </c>
      <c r="AA6332" s="24">
        <f t="shared" si="989"/>
        <v>0</v>
      </c>
      <c r="AC6332" s="24">
        <f t="shared" si="984"/>
        <v>39057.357058981725</v>
      </c>
    </row>
    <row r="6333" x14ac:dyDescent="0.2">
      <c r="L6333" s="25">
        <v>6328</v>
      </c>
      <c r="M6333" s="29">
        <v>0.67187509300000003</v>
      </c>
      <c r="O6333" s="25">
        <v>6328</v>
      </c>
      <c r="P6333" s="24">
        <f>'ROTH 1.0'!O6333*'קובץ טיוטה'!$D$10</f>
        <v>15056.724183382501</v>
      </c>
      <c r="Q6333" s="25">
        <f t="shared" si="983"/>
        <v>11456.724183382501</v>
      </c>
      <c r="R6333" s="24">
        <f t="shared" si="992"/>
        <v>45687.506324000002</v>
      </c>
      <c r="S6333" s="25">
        <f t="shared" si="985"/>
        <v>0</v>
      </c>
      <c r="T6333" s="25">
        <f t="shared" si="986"/>
        <v>34230.782140617499</v>
      </c>
      <c r="U6333" s="25" t="str">
        <f t="shared" si="987"/>
        <v>charge</v>
      </c>
      <c r="W6333" s="25">
        <f t="shared" si="990"/>
        <v>0</v>
      </c>
      <c r="X6333" s="25">
        <f t="shared" si="988"/>
        <v>78000</v>
      </c>
      <c r="Y6333" s="25">
        <f t="shared" si="991"/>
        <v>0</v>
      </c>
      <c r="AA6333" s="25">
        <f t="shared" si="989"/>
        <v>0</v>
      </c>
      <c r="AC6333" s="25">
        <f t="shared" si="984"/>
        <v>34230.782140617499</v>
      </c>
    </row>
    <row r="6334" x14ac:dyDescent="0.2">
      <c r="L6334" s="24">
        <v>6329</v>
      </c>
      <c r="M6334" s="28">
        <v>0.45737871200000002</v>
      </c>
      <c r="O6334" s="24">
        <v>6329</v>
      </c>
      <c r="P6334" s="24">
        <f>'ROTH 1.0'!O6334*'קובץ טיוטה'!$D$10</f>
        <v>14920.033955529922</v>
      </c>
      <c r="Q6334" s="24">
        <f t="shared" si="983"/>
        <v>11320.033955529922</v>
      </c>
      <c r="R6334" s="24">
        <f t="shared" si="992"/>
        <v>31101.752415999999</v>
      </c>
      <c r="S6334" s="24">
        <f t="shared" si="985"/>
        <v>0</v>
      </c>
      <c r="T6334" s="24">
        <f t="shared" si="986"/>
        <v>19781.718460470078</v>
      </c>
      <c r="U6334" s="24" t="str">
        <f t="shared" si="987"/>
        <v>charge</v>
      </c>
      <c r="W6334" s="24">
        <f t="shared" si="990"/>
        <v>0</v>
      </c>
      <c r="X6334" s="24">
        <f t="shared" si="988"/>
        <v>78000</v>
      </c>
      <c r="Y6334" s="24">
        <f t="shared" si="991"/>
        <v>0</v>
      </c>
      <c r="AA6334" s="24">
        <f t="shared" si="989"/>
        <v>0</v>
      </c>
      <c r="AC6334" s="24">
        <f t="shared" si="984"/>
        <v>19781.718460470078</v>
      </c>
    </row>
    <row r="6335" x14ac:dyDescent="0.2">
      <c r="L6335" s="25">
        <v>6330</v>
      </c>
      <c r="M6335" s="29">
        <v>3.7916137000000003E-2</v>
      </c>
      <c r="O6335" s="25">
        <v>6330</v>
      </c>
      <c r="P6335" s="24">
        <f>'ROTH 1.0'!O6335*'קובץ טיוטה'!$D$10</f>
        <v>14563.630343648196</v>
      </c>
      <c r="Q6335" s="25">
        <f t="shared" si="983"/>
        <v>10963.630343648196</v>
      </c>
      <c r="R6335" s="24">
        <f t="shared" si="992"/>
        <v>2578.2973160000001</v>
      </c>
      <c r="S6335" s="25">
        <f t="shared" si="985"/>
        <v>8385.3330276481956</v>
      </c>
      <c r="T6335" s="25">
        <f t="shared" si="986"/>
        <v>0</v>
      </c>
      <c r="U6335" s="25" t="str">
        <f t="shared" si="987"/>
        <v>drain</v>
      </c>
      <c r="W6335" s="25">
        <f t="shared" si="990"/>
        <v>0</v>
      </c>
      <c r="X6335" s="25">
        <f t="shared" si="988"/>
        <v>69614.666972351799</v>
      </c>
      <c r="Y6335" s="25">
        <f t="shared" si="991"/>
        <v>8385.3330276482011</v>
      </c>
      <c r="AA6335" s="25">
        <f t="shared" si="989"/>
        <v>0</v>
      </c>
      <c r="AC6335" s="25">
        <f t="shared" si="984"/>
        <v>0</v>
      </c>
    </row>
    <row r="6336" x14ac:dyDescent="0.2">
      <c r="L6336" s="24">
        <v>6331</v>
      </c>
      <c r="M6336" s="28">
        <v>0</v>
      </c>
      <c r="O6336" s="24">
        <v>6331</v>
      </c>
      <c r="P6336" s="24">
        <f>'ROTH 1.0'!O6336*'קובץ טיוטה'!$D$10</f>
        <v>14621.264051048296</v>
      </c>
      <c r="Q6336" s="24">
        <f t="shared" si="983"/>
        <v>11021.264051048296</v>
      </c>
      <c r="R6336" s="24">
        <f t="shared" si="992"/>
        <v>0</v>
      </c>
      <c r="S6336" s="24">
        <f t="shared" si="985"/>
        <v>11021.264051048296</v>
      </c>
      <c r="T6336" s="24">
        <f t="shared" si="986"/>
        <v>0</v>
      </c>
      <c r="U6336" s="24" t="str">
        <f t="shared" si="987"/>
        <v>drain</v>
      </c>
      <c r="W6336" s="24">
        <f t="shared" si="990"/>
        <v>0</v>
      </c>
      <c r="X6336" s="24">
        <f t="shared" si="988"/>
        <v>58593.402921303503</v>
      </c>
      <c r="Y6336" s="24">
        <f t="shared" si="991"/>
        <v>11021.264051048296</v>
      </c>
      <c r="AA6336" s="24">
        <f t="shared" si="989"/>
        <v>0</v>
      </c>
      <c r="AC6336" s="24">
        <f t="shared" si="984"/>
        <v>0</v>
      </c>
    </row>
    <row r="6337" x14ac:dyDescent="0.2">
      <c r="L6337" s="25">
        <v>6332</v>
      </c>
      <c r="M6337" s="29">
        <v>0</v>
      </c>
      <c r="O6337" s="25">
        <v>6332</v>
      </c>
      <c r="P6337" s="24">
        <f>'ROTH 1.0'!O6337*'קובץ טיוטה'!$D$10</f>
        <v>14833.356919581727</v>
      </c>
      <c r="Q6337" s="25">
        <f t="shared" si="983"/>
        <v>11233.356919581727</v>
      </c>
      <c r="R6337" s="24">
        <f t="shared" si="992"/>
        <v>0</v>
      </c>
      <c r="S6337" s="25">
        <f t="shared" si="985"/>
        <v>11233.356919581727</v>
      </c>
      <c r="T6337" s="25">
        <f t="shared" si="986"/>
        <v>0</v>
      </c>
      <c r="U6337" s="25" t="str">
        <f t="shared" si="987"/>
        <v>drain</v>
      </c>
      <c r="W6337" s="25">
        <f t="shared" si="990"/>
        <v>0</v>
      </c>
      <c r="X6337" s="25">
        <f t="shared" si="988"/>
        <v>47360.046001721777</v>
      </c>
      <c r="Y6337" s="25">
        <f t="shared" si="991"/>
        <v>11233.356919581725</v>
      </c>
      <c r="AA6337" s="25">
        <f t="shared" si="989"/>
        <v>0</v>
      </c>
      <c r="AC6337" s="25">
        <f t="shared" si="984"/>
        <v>0</v>
      </c>
    </row>
    <row r="6338" x14ac:dyDescent="0.2">
      <c r="L6338" s="24">
        <v>6333</v>
      </c>
      <c r="M6338" s="28">
        <v>0</v>
      </c>
      <c r="O6338" s="24">
        <v>6333</v>
      </c>
      <c r="P6338" s="24">
        <f>'ROTH 1.0'!O6338*'קובץ טיוטה'!$D$10</f>
        <v>14804.706131162942</v>
      </c>
      <c r="Q6338" s="24">
        <f t="shared" si="983"/>
        <v>11204.706131162942</v>
      </c>
      <c r="R6338" s="24">
        <f t="shared" si="992"/>
        <v>0</v>
      </c>
      <c r="S6338" s="24">
        <f t="shared" si="985"/>
        <v>11204.706131162942</v>
      </c>
      <c r="T6338" s="24">
        <f t="shared" si="986"/>
        <v>0</v>
      </c>
      <c r="U6338" s="24" t="str">
        <f t="shared" si="987"/>
        <v>drain</v>
      </c>
      <c r="W6338" s="24">
        <f t="shared" si="990"/>
        <v>0</v>
      </c>
      <c r="X6338" s="24">
        <f t="shared" si="988"/>
        <v>36155.339870558833</v>
      </c>
      <c r="Y6338" s="24">
        <f t="shared" si="991"/>
        <v>11204.706131162944</v>
      </c>
      <c r="AA6338" s="24">
        <f t="shared" si="989"/>
        <v>0</v>
      </c>
      <c r="AC6338" s="24">
        <f t="shared" si="984"/>
        <v>0</v>
      </c>
    </row>
    <row r="6339" x14ac:dyDescent="0.2">
      <c r="L6339" s="25">
        <v>6334</v>
      </c>
      <c r="M6339" s="29">
        <v>0</v>
      </c>
      <c r="O6339" s="25">
        <v>6334</v>
      </c>
      <c r="P6339" s="24">
        <f>'ROTH 1.0'!O6339*'קובץ טיוטה'!$D$10</f>
        <v>14405.098242222608</v>
      </c>
      <c r="Q6339" s="25">
        <f t="shared" si="983"/>
        <v>10805.098242222608</v>
      </c>
      <c r="R6339" s="24">
        <f t="shared" si="992"/>
        <v>0</v>
      </c>
      <c r="S6339" s="25">
        <f t="shared" si="985"/>
        <v>10805.098242222608</v>
      </c>
      <c r="T6339" s="25">
        <f t="shared" si="986"/>
        <v>0</v>
      </c>
      <c r="U6339" s="25" t="str">
        <f t="shared" si="987"/>
        <v>drain</v>
      </c>
      <c r="W6339" s="25">
        <f t="shared" si="990"/>
        <v>0</v>
      </c>
      <c r="X6339" s="25">
        <f t="shared" si="988"/>
        <v>25350.241628336225</v>
      </c>
      <c r="Y6339" s="25">
        <f t="shared" si="991"/>
        <v>10805.098242222608</v>
      </c>
      <c r="AA6339" s="25">
        <f t="shared" si="989"/>
        <v>0</v>
      </c>
      <c r="AC6339" s="25">
        <f t="shared" si="984"/>
        <v>0</v>
      </c>
    </row>
    <row r="6340" x14ac:dyDescent="0.2">
      <c r="L6340" s="24">
        <v>6335</v>
      </c>
      <c r="M6340" s="28">
        <v>0</v>
      </c>
      <c r="O6340" s="24">
        <v>6335</v>
      </c>
      <c r="P6340" s="24">
        <f>'ROTH 1.0'!O6340*'קובץ טיוטה'!$D$10</f>
        <v>13700.109979206132</v>
      </c>
      <c r="Q6340" s="24">
        <f t="shared" si="983"/>
        <v>10100.109979206132</v>
      </c>
      <c r="R6340" s="24">
        <f t="shared" si="992"/>
        <v>0</v>
      </c>
      <c r="S6340" s="24">
        <f t="shared" si="985"/>
        <v>10100.109979206132</v>
      </c>
      <c r="T6340" s="24">
        <f t="shared" si="986"/>
        <v>0</v>
      </c>
      <c r="U6340" s="24" t="str">
        <f t="shared" si="987"/>
        <v>drain</v>
      </c>
      <c r="W6340" s="24">
        <f t="shared" si="990"/>
        <v>0</v>
      </c>
      <c r="X6340" s="24">
        <f t="shared" si="988"/>
        <v>15250.131649130093</v>
      </c>
      <c r="Y6340" s="24">
        <f t="shared" si="991"/>
        <v>10100.109979206132</v>
      </c>
      <c r="AA6340" s="24">
        <f t="shared" si="989"/>
        <v>0</v>
      </c>
      <c r="AC6340" s="24">
        <f t="shared" si="984"/>
        <v>0</v>
      </c>
    </row>
    <row r="6341" x14ac:dyDescent="0.2">
      <c r="L6341" s="25">
        <v>6336</v>
      </c>
      <c r="M6341" s="29">
        <v>0</v>
      </c>
      <c r="O6341" s="25">
        <v>6336</v>
      </c>
      <c r="P6341" s="24">
        <f>'ROTH 1.0'!O6341*'קובץ טיוטה'!$D$10</f>
        <v>12822.69287936949</v>
      </c>
      <c r="Q6341" s="25">
        <f t="shared" si="983"/>
        <v>9222.6928793694897</v>
      </c>
      <c r="R6341" s="24">
        <f t="shared" si="992"/>
        <v>0</v>
      </c>
      <c r="S6341" s="25">
        <f t="shared" si="985"/>
        <v>9222.6928793694897</v>
      </c>
      <c r="T6341" s="25">
        <f t="shared" si="986"/>
        <v>0</v>
      </c>
      <c r="U6341" s="25" t="str">
        <f t="shared" si="987"/>
        <v>drain</v>
      </c>
      <c r="W6341" s="25">
        <f t="shared" si="990"/>
        <v>0</v>
      </c>
      <c r="X6341" s="25">
        <f t="shared" si="988"/>
        <v>6027.4387697606035</v>
      </c>
      <c r="Y6341" s="25">
        <f t="shared" si="991"/>
        <v>9222.6928793694897</v>
      </c>
      <c r="AA6341" s="25">
        <f t="shared" si="989"/>
        <v>0</v>
      </c>
      <c r="AC6341" s="25">
        <f t="shared" si="984"/>
        <v>0</v>
      </c>
    </row>
    <row r="6342" x14ac:dyDescent="0.2">
      <c r="L6342" s="24">
        <v>6337</v>
      </c>
      <c r="M6342" s="28">
        <v>0</v>
      </c>
      <c r="O6342" s="24">
        <v>6337</v>
      </c>
      <c r="P6342" s="24">
        <f>'ROTH 1.0'!O6342*'קובץ טיוטה'!$D$10</f>
        <v>12059.727773568948</v>
      </c>
      <c r="Q6342" s="24">
        <f t="shared" ref="Q6342:Q6405" si="993">P6342-$H$8*$H$9</f>
        <v>8459.7277735689477</v>
      </c>
      <c r="R6342" s="24">
        <f t="shared" si="992"/>
        <v>0</v>
      </c>
      <c r="S6342" s="24">
        <f t="shared" si="985"/>
        <v>8459.7277735689477</v>
      </c>
      <c r="T6342" s="24">
        <f t="shared" si="986"/>
        <v>0</v>
      </c>
      <c r="U6342" s="24" t="str">
        <f t="shared" si="987"/>
        <v>drain</v>
      </c>
      <c r="W6342" s="24">
        <f t="shared" si="990"/>
        <v>0</v>
      </c>
      <c r="X6342" s="24">
        <f t="shared" si="988"/>
        <v>0</v>
      </c>
      <c r="Y6342" s="24">
        <f t="shared" si="991"/>
        <v>6027.4387697606035</v>
      </c>
      <c r="AA6342" s="24">
        <f t="shared" si="989"/>
        <v>2432.2890038083442</v>
      </c>
      <c r="AC6342" s="24">
        <f t="shared" ref="AC6342:AC6405" si="994">IF(U6342="charge",(T6342-W6342),0)</f>
        <v>0</v>
      </c>
    </row>
    <row r="6343" x14ac:dyDescent="0.2">
      <c r="L6343" s="25">
        <v>6338</v>
      </c>
      <c r="M6343" s="29">
        <v>0</v>
      </c>
      <c r="O6343" s="25">
        <v>6338</v>
      </c>
      <c r="P6343" s="24">
        <f>'ROTH 1.0'!O6343*'קובץ טיוטה'!$D$10</f>
        <v>11433.06736529131</v>
      </c>
      <c r="Q6343" s="25">
        <f t="shared" si="993"/>
        <v>7833.0673652913101</v>
      </c>
      <c r="R6343" s="24">
        <f t="shared" si="992"/>
        <v>0</v>
      </c>
      <c r="S6343" s="25">
        <f t="shared" ref="S6343:S6406" si="995">IF(Q6343&gt;R6343,Q6343-R6343,0)</f>
        <v>7833.0673652913101</v>
      </c>
      <c r="T6343" s="25">
        <f t="shared" ref="T6343:T6406" si="996">IF(R6343&gt;Q6343,R6343-Q6343,0)</f>
        <v>0</v>
      </c>
      <c r="U6343" s="25" t="str">
        <f t="shared" ref="U6343:U6406" si="997">IF(Q6343&gt;R6343,"drain","charge")</f>
        <v>drain</v>
      </c>
      <c r="W6343" s="25">
        <f t="shared" si="990"/>
        <v>0</v>
      </c>
      <c r="X6343" s="25">
        <f t="shared" ref="X6343:X6406" si="998">IF(X6342+T6343&gt;$H$11,$H$11,IF(U6343="charge",X6342+(T6343*$H$12),IF((X6342-S6343)&gt;0,X6342-S6343,0)))</f>
        <v>0</v>
      </c>
      <c r="Y6343" s="25">
        <f t="shared" si="991"/>
        <v>0</v>
      </c>
      <c r="AA6343" s="25">
        <f t="shared" ref="AA6343:AA6406" si="999">S6343-Y6343</f>
        <v>7833.0673652913101</v>
      </c>
      <c r="AC6343" s="25">
        <f t="shared" si="994"/>
        <v>0</v>
      </c>
    </row>
    <row r="6344" x14ac:dyDescent="0.2">
      <c r="L6344" s="24">
        <v>6339</v>
      </c>
      <c r="M6344" s="28">
        <v>0</v>
      </c>
      <c r="O6344" s="24">
        <v>6339</v>
      </c>
      <c r="P6344" s="24">
        <f>'ROTH 1.0'!O6344*'קובץ טיוטה'!$D$10</f>
        <v>11235.435441094933</v>
      </c>
      <c r="Q6344" s="24">
        <f t="shared" si="993"/>
        <v>7635.4354410949327</v>
      </c>
      <c r="R6344" s="24">
        <f t="shared" si="992"/>
        <v>0</v>
      </c>
      <c r="S6344" s="24">
        <f t="shared" si="995"/>
        <v>7635.4354410949327</v>
      </c>
      <c r="T6344" s="24">
        <f t="shared" si="996"/>
        <v>0</v>
      </c>
      <c r="U6344" s="24" t="str">
        <f t="shared" si="997"/>
        <v>drain</v>
      </c>
      <c r="W6344" s="24">
        <f t="shared" ref="W6344:W6407" si="1000">IF(X6344&gt;=X6343,(X6344-X6343),0)</f>
        <v>0</v>
      </c>
      <c r="X6344" s="24">
        <f t="shared" si="998"/>
        <v>0</v>
      </c>
      <c r="Y6344" s="24">
        <f t="shared" ref="Y6344:Y6407" si="1001">IF(U6344="drain",X6343-X6344,0)</f>
        <v>0</v>
      </c>
      <c r="AA6344" s="24">
        <f t="shared" si="999"/>
        <v>7635.4354410949327</v>
      </c>
      <c r="AC6344" s="24">
        <f t="shared" si="994"/>
        <v>0</v>
      </c>
    </row>
    <row r="6345" x14ac:dyDescent="0.2">
      <c r="L6345" s="25">
        <v>6340</v>
      </c>
      <c r="M6345" s="29">
        <v>0</v>
      </c>
      <c r="O6345" s="25">
        <v>6340</v>
      </c>
      <c r="P6345" s="24">
        <f>'ROTH 1.0'!O6345*'קובץ טיוטה'!$D$10</f>
        <v>11274.135648368039</v>
      </c>
      <c r="Q6345" s="25">
        <f t="shared" si="993"/>
        <v>7674.1356483680393</v>
      </c>
      <c r="R6345" s="24">
        <f t="shared" si="992"/>
        <v>0</v>
      </c>
      <c r="S6345" s="25">
        <f t="shared" si="995"/>
        <v>7674.1356483680393</v>
      </c>
      <c r="T6345" s="25">
        <f t="shared" si="996"/>
        <v>0</v>
      </c>
      <c r="U6345" s="25" t="str">
        <f t="shared" si="997"/>
        <v>drain</v>
      </c>
      <c r="W6345" s="25">
        <f t="shared" si="1000"/>
        <v>0</v>
      </c>
      <c r="X6345" s="25">
        <f t="shared" si="998"/>
        <v>0</v>
      </c>
      <c r="Y6345" s="25">
        <f t="shared" si="1001"/>
        <v>0</v>
      </c>
      <c r="AA6345" s="25">
        <f t="shared" si="999"/>
        <v>7674.1356483680393</v>
      </c>
      <c r="AC6345" s="25">
        <f t="shared" si="994"/>
        <v>0</v>
      </c>
    </row>
    <row r="6346" x14ac:dyDescent="0.2">
      <c r="L6346" s="24">
        <v>6341</v>
      </c>
      <c r="M6346" s="28">
        <v>0</v>
      </c>
      <c r="O6346" s="24">
        <v>6341</v>
      </c>
      <c r="P6346" s="24">
        <f>'ROTH 1.0'!O6346*'קובץ טיוטה'!$D$10</f>
        <v>11234.956013566654</v>
      </c>
      <c r="Q6346" s="24">
        <f t="shared" si="993"/>
        <v>7634.9560135666543</v>
      </c>
      <c r="R6346" s="24">
        <f t="shared" si="992"/>
        <v>0</v>
      </c>
      <c r="S6346" s="24">
        <f t="shared" si="995"/>
        <v>7634.9560135666543</v>
      </c>
      <c r="T6346" s="24">
        <f t="shared" si="996"/>
        <v>0</v>
      </c>
      <c r="U6346" s="24" t="str">
        <f t="shared" si="997"/>
        <v>drain</v>
      </c>
      <c r="W6346" s="24">
        <f t="shared" si="1000"/>
        <v>0</v>
      </c>
      <c r="X6346" s="24">
        <f t="shared" si="998"/>
        <v>0</v>
      </c>
      <c r="Y6346" s="24">
        <f t="shared" si="1001"/>
        <v>0</v>
      </c>
      <c r="AA6346" s="24">
        <f t="shared" si="999"/>
        <v>7634.9560135666543</v>
      </c>
      <c r="AC6346" s="24">
        <f t="shared" si="994"/>
        <v>0</v>
      </c>
    </row>
    <row r="6347" x14ac:dyDescent="0.2">
      <c r="L6347" s="25">
        <v>6342</v>
      </c>
      <c r="M6347" s="29">
        <v>0</v>
      </c>
      <c r="O6347" s="25">
        <v>6342</v>
      </c>
      <c r="P6347" s="24">
        <f>'ROTH 1.0'!O6347*'קובץ טיוטה'!$D$10</f>
        <v>11479.373035277502</v>
      </c>
      <c r="Q6347" s="25">
        <f t="shared" si="993"/>
        <v>7879.3730352775019</v>
      </c>
      <c r="R6347" s="24">
        <f t="shared" si="992"/>
        <v>0</v>
      </c>
      <c r="S6347" s="25">
        <f t="shared" si="995"/>
        <v>7879.3730352775019</v>
      </c>
      <c r="T6347" s="25">
        <f t="shared" si="996"/>
        <v>0</v>
      </c>
      <c r="U6347" s="25" t="str">
        <f t="shared" si="997"/>
        <v>drain</v>
      </c>
      <c r="W6347" s="25">
        <f t="shared" si="1000"/>
        <v>0</v>
      </c>
      <c r="X6347" s="25">
        <f t="shared" si="998"/>
        <v>0</v>
      </c>
      <c r="Y6347" s="25">
        <f t="shared" si="1001"/>
        <v>0</v>
      </c>
      <c r="AA6347" s="25">
        <f t="shared" si="999"/>
        <v>7879.3730352775019</v>
      </c>
      <c r="AC6347" s="25">
        <f t="shared" si="994"/>
        <v>0</v>
      </c>
    </row>
    <row r="6348" x14ac:dyDescent="0.2">
      <c r="L6348" s="24">
        <v>6343</v>
      </c>
      <c r="M6348" s="28">
        <v>0</v>
      </c>
      <c r="O6348" s="24">
        <v>6343</v>
      </c>
      <c r="P6348" s="24">
        <f>'ROTH 1.0'!O6348*'קובץ טיוטה'!$D$10</f>
        <v>11756.069781724209</v>
      </c>
      <c r="Q6348" s="24">
        <f t="shared" si="993"/>
        <v>8156.069781724209</v>
      </c>
      <c r="R6348" s="24">
        <f t="shared" si="992"/>
        <v>0</v>
      </c>
      <c r="S6348" s="24">
        <f t="shared" si="995"/>
        <v>8156.069781724209</v>
      </c>
      <c r="T6348" s="24">
        <f t="shared" si="996"/>
        <v>0</v>
      </c>
      <c r="U6348" s="24" t="str">
        <f t="shared" si="997"/>
        <v>drain</v>
      </c>
      <c r="W6348" s="24">
        <f t="shared" si="1000"/>
        <v>0</v>
      </c>
      <c r="X6348" s="24">
        <f t="shared" si="998"/>
        <v>0</v>
      </c>
      <c r="Y6348" s="24">
        <f t="shared" si="1001"/>
        <v>0</v>
      </c>
      <c r="AA6348" s="24">
        <f t="shared" si="999"/>
        <v>8156.069781724209</v>
      </c>
      <c r="AC6348" s="24">
        <f t="shared" si="994"/>
        <v>0</v>
      </c>
    </row>
    <row r="6349" x14ac:dyDescent="0.2">
      <c r="L6349" s="25">
        <v>6344</v>
      </c>
      <c r="M6349" s="29">
        <v>0.32652172200000001</v>
      </c>
      <c r="O6349" s="25">
        <v>6344</v>
      </c>
      <c r="P6349" s="24">
        <f>'ROTH 1.0'!O6349*'קובץ טיוטה'!$D$10</f>
        <v>12841.477807486976</v>
      </c>
      <c r="Q6349" s="25">
        <f t="shared" si="993"/>
        <v>9241.4778074869755</v>
      </c>
      <c r="R6349" s="24">
        <f t="shared" si="992"/>
        <v>22203.477095999999</v>
      </c>
      <c r="S6349" s="25">
        <f t="shared" si="995"/>
        <v>0</v>
      </c>
      <c r="T6349" s="25">
        <f t="shared" si="996"/>
        <v>12961.999288513023</v>
      </c>
      <c r="U6349" s="25" t="str">
        <f t="shared" si="997"/>
        <v>charge</v>
      </c>
      <c r="W6349" s="25">
        <f t="shared" si="1000"/>
        <v>11665.799359661722</v>
      </c>
      <c r="X6349" s="25">
        <f t="shared" si="998"/>
        <v>11665.799359661722</v>
      </c>
      <c r="Y6349" s="25">
        <f t="shared" si="1001"/>
        <v>0</v>
      </c>
      <c r="AA6349" s="25">
        <f t="shared" si="999"/>
        <v>0</v>
      </c>
      <c r="AC6349" s="25">
        <f t="shared" si="994"/>
        <v>1296.1999288513016</v>
      </c>
    </row>
    <row r="6350" x14ac:dyDescent="0.2">
      <c r="L6350" s="24">
        <v>6345</v>
      </c>
      <c r="M6350" s="28">
        <v>0.52249908</v>
      </c>
      <c r="O6350" s="24">
        <v>6345</v>
      </c>
      <c r="P6350" s="24">
        <f>'ROTH 1.0'!O6350*'קובץ טיוטה'!$D$10</f>
        <v>14070.40711499839</v>
      </c>
      <c r="Q6350" s="24">
        <f t="shared" si="993"/>
        <v>10470.40711499839</v>
      </c>
      <c r="R6350" s="24">
        <f t="shared" si="992"/>
        <v>35529.937440000002</v>
      </c>
      <c r="S6350" s="24">
        <f t="shared" si="995"/>
        <v>0</v>
      </c>
      <c r="T6350" s="24">
        <f t="shared" si="996"/>
        <v>25059.530325001611</v>
      </c>
      <c r="U6350" s="24" t="str">
        <f t="shared" si="997"/>
        <v>charge</v>
      </c>
      <c r="W6350" s="24">
        <f t="shared" si="1000"/>
        <v>22553.577292501446</v>
      </c>
      <c r="X6350" s="24">
        <f t="shared" si="998"/>
        <v>34219.37665216317</v>
      </c>
      <c r="Y6350" s="24">
        <f t="shared" si="1001"/>
        <v>0</v>
      </c>
      <c r="AA6350" s="24">
        <f t="shared" si="999"/>
        <v>0</v>
      </c>
      <c r="AC6350" s="24">
        <f t="shared" si="994"/>
        <v>2505.9530325001651</v>
      </c>
    </row>
    <row r="6351" x14ac:dyDescent="0.2">
      <c r="L6351" s="25">
        <v>6346</v>
      </c>
      <c r="M6351" s="29">
        <v>0.60550394400000007</v>
      </c>
      <c r="O6351" s="25">
        <v>6346</v>
      </c>
      <c r="P6351" s="24">
        <f>'ROTH 1.0'!O6351*'קובץ טיוטה'!$D$10</f>
        <v>14855.456076399149</v>
      </c>
      <c r="Q6351" s="25">
        <f t="shared" si="993"/>
        <v>11255.456076399149</v>
      </c>
      <c r="R6351" s="24">
        <f t="shared" si="992"/>
        <v>41174.268192000003</v>
      </c>
      <c r="S6351" s="25">
        <f t="shared" si="995"/>
        <v>0</v>
      </c>
      <c r="T6351" s="25">
        <f t="shared" si="996"/>
        <v>29918.812115600856</v>
      </c>
      <c r="U6351" s="25" t="str">
        <f t="shared" si="997"/>
        <v>charge</v>
      </c>
      <c r="W6351" s="25">
        <f t="shared" si="1000"/>
        <v>26926.930904040775</v>
      </c>
      <c r="X6351" s="25">
        <f t="shared" si="998"/>
        <v>61146.307556203945</v>
      </c>
      <c r="Y6351" s="25">
        <f t="shared" si="1001"/>
        <v>0</v>
      </c>
      <c r="AA6351" s="25">
        <f t="shared" si="999"/>
        <v>0</v>
      </c>
      <c r="AC6351" s="25">
        <f t="shared" si="994"/>
        <v>2991.8812115600813</v>
      </c>
    </row>
    <row r="6352" x14ac:dyDescent="0.2">
      <c r="L6352" s="24">
        <v>6347</v>
      </c>
      <c r="M6352" s="28">
        <v>0.67040025300000006</v>
      </c>
      <c r="O6352" s="24">
        <v>6347</v>
      </c>
      <c r="P6352" s="24">
        <f>'ROTH 1.0'!O6352*'קובץ טיוטה'!$D$10</f>
        <v>15481.135256321737</v>
      </c>
      <c r="Q6352" s="24">
        <f t="shared" si="993"/>
        <v>11881.135256321737</v>
      </c>
      <c r="R6352" s="24">
        <f t="shared" ref="R6352:R6415" si="1002">M6352*$H$7*0.85</f>
        <v>45587.217204</v>
      </c>
      <c r="S6352" s="24">
        <f t="shared" si="995"/>
        <v>0</v>
      </c>
      <c r="T6352" s="24">
        <f t="shared" si="996"/>
        <v>33706.081947678264</v>
      </c>
      <c r="U6352" s="24" t="str">
        <f t="shared" si="997"/>
        <v>charge</v>
      </c>
      <c r="W6352" s="24">
        <f t="shared" si="1000"/>
        <v>16853.692443796055</v>
      </c>
      <c r="X6352" s="24">
        <f t="shared" si="998"/>
        <v>78000</v>
      </c>
      <c r="Y6352" s="24">
        <f t="shared" si="1001"/>
        <v>0</v>
      </c>
      <c r="AA6352" s="24">
        <f t="shared" si="999"/>
        <v>0</v>
      </c>
      <c r="AC6352" s="24">
        <f t="shared" si="994"/>
        <v>16852.389503882208</v>
      </c>
    </row>
    <row r="6353" x14ac:dyDescent="0.2">
      <c r="L6353" s="25">
        <v>6348</v>
      </c>
      <c r="M6353" s="29">
        <v>0.70839978400000003</v>
      </c>
      <c r="O6353" s="25">
        <v>6348</v>
      </c>
      <c r="P6353" s="24">
        <f>'ROTH 1.0'!O6353*'קובץ טיוטה'!$D$10</f>
        <v>15897.08733875663</v>
      </c>
      <c r="Q6353" s="25">
        <f t="shared" si="993"/>
        <v>12297.08733875663</v>
      </c>
      <c r="R6353" s="24">
        <f t="shared" si="1002"/>
        <v>48171.185312000001</v>
      </c>
      <c r="S6353" s="25">
        <f t="shared" si="995"/>
        <v>0</v>
      </c>
      <c r="T6353" s="25">
        <f t="shared" si="996"/>
        <v>35874.09797324337</v>
      </c>
      <c r="U6353" s="25" t="str">
        <f t="shared" si="997"/>
        <v>charge</v>
      </c>
      <c r="W6353" s="25">
        <f t="shared" si="1000"/>
        <v>0</v>
      </c>
      <c r="X6353" s="25">
        <f t="shared" si="998"/>
        <v>78000</v>
      </c>
      <c r="Y6353" s="25">
        <f t="shared" si="1001"/>
        <v>0</v>
      </c>
      <c r="AA6353" s="25">
        <f t="shared" si="999"/>
        <v>0</v>
      </c>
      <c r="AC6353" s="25">
        <f t="shared" si="994"/>
        <v>35874.09797324337</v>
      </c>
    </row>
    <row r="6354" x14ac:dyDescent="0.2">
      <c r="L6354" s="24">
        <v>6349</v>
      </c>
      <c r="M6354" s="28">
        <v>0.71181087499999995</v>
      </c>
      <c r="O6354" s="24">
        <v>6349</v>
      </c>
      <c r="P6354" s="24">
        <f>'ROTH 1.0'!O6354*'קובץ טיוטה'!$D$10</f>
        <v>15975.609075750892</v>
      </c>
      <c r="Q6354" s="24">
        <f t="shared" si="993"/>
        <v>12375.609075750892</v>
      </c>
      <c r="R6354" s="24">
        <f t="shared" si="1002"/>
        <v>48403.139499999997</v>
      </c>
      <c r="S6354" s="24">
        <f t="shared" si="995"/>
        <v>0</v>
      </c>
      <c r="T6354" s="24">
        <f t="shared" si="996"/>
        <v>36027.530424249104</v>
      </c>
      <c r="U6354" s="24" t="str">
        <f t="shared" si="997"/>
        <v>charge</v>
      </c>
      <c r="W6354" s="24">
        <f t="shared" si="1000"/>
        <v>0</v>
      </c>
      <c r="X6354" s="24">
        <f t="shared" si="998"/>
        <v>78000</v>
      </c>
      <c r="Y6354" s="24">
        <f t="shared" si="1001"/>
        <v>0</v>
      </c>
      <c r="AA6354" s="24">
        <f t="shared" si="999"/>
        <v>0</v>
      </c>
      <c r="AC6354" s="24">
        <f t="shared" si="994"/>
        <v>36027.530424249104</v>
      </c>
    </row>
    <row r="6355" x14ac:dyDescent="0.2">
      <c r="L6355" s="25">
        <v>6350</v>
      </c>
      <c r="M6355" s="29">
        <v>0.71042333999999996</v>
      </c>
      <c r="O6355" s="25">
        <v>6350</v>
      </c>
      <c r="P6355" s="24">
        <f>'ROTH 1.0'!O6355*'קובץ טיוטה'!$D$10</f>
        <v>16228.033933538538</v>
      </c>
      <c r="Q6355" s="25">
        <f t="shared" si="993"/>
        <v>12628.033933538538</v>
      </c>
      <c r="R6355" s="24">
        <f t="shared" si="1002"/>
        <v>48308.787119999994</v>
      </c>
      <c r="S6355" s="25">
        <f t="shared" si="995"/>
        <v>0</v>
      </c>
      <c r="T6355" s="25">
        <f t="shared" si="996"/>
        <v>35680.753186461458</v>
      </c>
      <c r="U6355" s="25" t="str">
        <f t="shared" si="997"/>
        <v>charge</v>
      </c>
      <c r="W6355" s="25">
        <f t="shared" si="1000"/>
        <v>0</v>
      </c>
      <c r="X6355" s="25">
        <f t="shared" si="998"/>
        <v>78000</v>
      </c>
      <c r="Y6355" s="25">
        <f t="shared" si="1001"/>
        <v>0</v>
      </c>
      <c r="AA6355" s="25">
        <f t="shared" si="999"/>
        <v>0</v>
      </c>
      <c r="AC6355" s="25">
        <f t="shared" si="994"/>
        <v>35680.753186461458</v>
      </c>
    </row>
    <row r="6356" x14ac:dyDescent="0.2">
      <c r="L6356" s="24">
        <v>6351</v>
      </c>
      <c r="M6356" s="28">
        <v>0.71891712100000005</v>
      </c>
      <c r="O6356" s="24">
        <v>6351</v>
      </c>
      <c r="P6356" s="24">
        <f>'ROTH 1.0'!O6356*'קובץ טיוטה'!$D$10</f>
        <v>16420.089833569746</v>
      </c>
      <c r="Q6356" s="24">
        <f t="shared" si="993"/>
        <v>12820.089833569746</v>
      </c>
      <c r="R6356" s="24">
        <f t="shared" si="1002"/>
        <v>48886.364227999999</v>
      </c>
      <c r="S6356" s="24">
        <f t="shared" si="995"/>
        <v>0</v>
      </c>
      <c r="T6356" s="24">
        <f t="shared" si="996"/>
        <v>36066.274394430249</v>
      </c>
      <c r="U6356" s="24" t="str">
        <f t="shared" si="997"/>
        <v>charge</v>
      </c>
      <c r="W6356" s="24">
        <f t="shared" si="1000"/>
        <v>0</v>
      </c>
      <c r="X6356" s="24">
        <f t="shared" si="998"/>
        <v>78000</v>
      </c>
      <c r="Y6356" s="24">
        <f t="shared" si="1001"/>
        <v>0</v>
      </c>
      <c r="AA6356" s="24">
        <f t="shared" si="999"/>
        <v>0</v>
      </c>
      <c r="AC6356" s="24">
        <f t="shared" si="994"/>
        <v>36066.274394430249</v>
      </c>
    </row>
    <row r="6357" x14ac:dyDescent="0.2">
      <c r="L6357" s="25">
        <v>6352</v>
      </c>
      <c r="M6357" s="29">
        <v>0.66743471499999996</v>
      </c>
      <c r="O6357" s="25">
        <v>6352</v>
      </c>
      <c r="P6357" s="24">
        <f>'ROTH 1.0'!O6357*'קובץ טיוטה'!$D$10</f>
        <v>16304.420192459724</v>
      </c>
      <c r="Q6357" s="25">
        <f t="shared" si="993"/>
        <v>12704.420192459724</v>
      </c>
      <c r="R6357" s="24">
        <f t="shared" si="1002"/>
        <v>45385.560619999997</v>
      </c>
      <c r="S6357" s="25">
        <f t="shared" si="995"/>
        <v>0</v>
      </c>
      <c r="T6357" s="25">
        <f t="shared" si="996"/>
        <v>32681.140427540275</v>
      </c>
      <c r="U6357" s="25" t="str">
        <f t="shared" si="997"/>
        <v>charge</v>
      </c>
      <c r="W6357" s="25">
        <f t="shared" si="1000"/>
        <v>0</v>
      </c>
      <c r="X6357" s="25">
        <f t="shared" si="998"/>
        <v>78000</v>
      </c>
      <c r="Y6357" s="25">
        <f t="shared" si="1001"/>
        <v>0</v>
      </c>
      <c r="AA6357" s="25">
        <f t="shared" si="999"/>
        <v>0</v>
      </c>
      <c r="AC6357" s="25">
        <f t="shared" si="994"/>
        <v>32681.140427540275</v>
      </c>
    </row>
    <row r="6358" x14ac:dyDescent="0.2">
      <c r="L6358" s="24">
        <v>6353</v>
      </c>
      <c r="M6358" s="28">
        <v>0.447752504</v>
      </c>
      <c r="O6358" s="24">
        <v>6353</v>
      </c>
      <c r="P6358" s="24">
        <f>'ROTH 1.0'!O6358*'קובץ טיוטה'!$D$10</f>
        <v>15900.405847070904</v>
      </c>
      <c r="Q6358" s="24">
        <f t="shared" si="993"/>
        <v>12300.405847070904</v>
      </c>
      <c r="R6358" s="24">
        <f t="shared" si="1002"/>
        <v>30447.170271999996</v>
      </c>
      <c r="S6358" s="24">
        <f t="shared" si="995"/>
        <v>0</v>
      </c>
      <c r="T6358" s="24">
        <f t="shared" si="996"/>
        <v>18146.76442492909</v>
      </c>
      <c r="U6358" s="24" t="str">
        <f t="shared" si="997"/>
        <v>charge</v>
      </c>
      <c r="W6358" s="24">
        <f t="shared" si="1000"/>
        <v>0</v>
      </c>
      <c r="X6358" s="24">
        <f t="shared" si="998"/>
        <v>78000</v>
      </c>
      <c r="Y6358" s="24">
        <f t="shared" si="1001"/>
        <v>0</v>
      </c>
      <c r="AA6358" s="24">
        <f t="shared" si="999"/>
        <v>0</v>
      </c>
      <c r="AC6358" s="24">
        <f t="shared" si="994"/>
        <v>18146.76442492909</v>
      </c>
    </row>
    <row r="6359" x14ac:dyDescent="0.2">
      <c r="L6359" s="25">
        <v>6354</v>
      </c>
      <c r="M6359" s="29">
        <v>3.6262694000000005E-2</v>
      </c>
      <c r="O6359" s="25">
        <v>6354</v>
      </c>
      <c r="P6359" s="24">
        <f>'ROTH 1.0'!O6359*'קובץ טיוטה'!$D$10</f>
        <v>15288.940945359111</v>
      </c>
      <c r="Q6359" s="25">
        <f t="shared" si="993"/>
        <v>11688.940945359111</v>
      </c>
      <c r="R6359" s="24">
        <f t="shared" si="1002"/>
        <v>2465.8631920000003</v>
      </c>
      <c r="S6359" s="25">
        <f t="shared" si="995"/>
        <v>9223.0777533591099</v>
      </c>
      <c r="T6359" s="25">
        <f t="shared" si="996"/>
        <v>0</v>
      </c>
      <c r="U6359" s="25" t="str">
        <f t="shared" si="997"/>
        <v>drain</v>
      </c>
      <c r="W6359" s="25">
        <f t="shared" si="1000"/>
        <v>0</v>
      </c>
      <c r="X6359" s="25">
        <f t="shared" si="998"/>
        <v>68776.922246640897</v>
      </c>
      <c r="Y6359" s="25">
        <f t="shared" si="1001"/>
        <v>9223.0777533591026</v>
      </c>
      <c r="AA6359" s="25">
        <f t="shared" si="999"/>
        <v>0</v>
      </c>
      <c r="AC6359" s="25">
        <f t="shared" si="994"/>
        <v>0</v>
      </c>
    </row>
    <row r="6360" x14ac:dyDescent="0.2">
      <c r="L6360" s="24">
        <v>6355</v>
      </c>
      <c r="M6360" s="28">
        <v>0</v>
      </c>
      <c r="O6360" s="24">
        <v>6355</v>
      </c>
      <c r="P6360" s="24">
        <f>'ROTH 1.0'!O6360*'קובץ טיוטה'!$D$10</f>
        <v>15194.595709181402</v>
      </c>
      <c r="Q6360" s="24">
        <f t="shared" si="993"/>
        <v>11594.595709181402</v>
      </c>
      <c r="R6360" s="24">
        <f t="shared" si="1002"/>
        <v>0</v>
      </c>
      <c r="S6360" s="24">
        <f t="shared" si="995"/>
        <v>11594.595709181402</v>
      </c>
      <c r="T6360" s="24">
        <f t="shared" si="996"/>
        <v>0</v>
      </c>
      <c r="U6360" s="24" t="str">
        <f t="shared" si="997"/>
        <v>drain</v>
      </c>
      <c r="W6360" s="24">
        <f t="shared" si="1000"/>
        <v>0</v>
      </c>
      <c r="X6360" s="24">
        <f t="shared" si="998"/>
        <v>57182.326537459492</v>
      </c>
      <c r="Y6360" s="24">
        <f t="shared" si="1001"/>
        <v>11594.595709181405</v>
      </c>
      <c r="AA6360" s="24">
        <f t="shared" si="999"/>
        <v>0</v>
      </c>
      <c r="AC6360" s="24">
        <f t="shared" si="994"/>
        <v>0</v>
      </c>
    </row>
    <row r="6361" x14ac:dyDescent="0.2">
      <c r="L6361" s="25">
        <v>6356</v>
      </c>
      <c r="M6361" s="29">
        <v>0</v>
      </c>
      <c r="O6361" s="25">
        <v>6356</v>
      </c>
      <c r="P6361" s="24">
        <f>'ROTH 1.0'!O6361*'קובץ טיוטה'!$D$10</f>
        <v>15129.192457889993</v>
      </c>
      <c r="Q6361" s="25">
        <f t="shared" si="993"/>
        <v>11529.192457889993</v>
      </c>
      <c r="R6361" s="24">
        <f t="shared" si="1002"/>
        <v>0</v>
      </c>
      <c r="S6361" s="25">
        <f t="shared" si="995"/>
        <v>11529.192457889993</v>
      </c>
      <c r="T6361" s="25">
        <f t="shared" si="996"/>
        <v>0</v>
      </c>
      <c r="U6361" s="25" t="str">
        <f t="shared" si="997"/>
        <v>drain</v>
      </c>
      <c r="W6361" s="25">
        <f t="shared" si="1000"/>
        <v>0</v>
      </c>
      <c r="X6361" s="25">
        <f t="shared" si="998"/>
        <v>45653.1340795695</v>
      </c>
      <c r="Y6361" s="25">
        <f t="shared" si="1001"/>
        <v>11529.192457889993</v>
      </c>
      <c r="AA6361" s="25">
        <f t="shared" si="999"/>
        <v>0</v>
      </c>
      <c r="AC6361" s="25">
        <f t="shared" si="994"/>
        <v>0</v>
      </c>
    </row>
    <row r="6362" x14ac:dyDescent="0.2">
      <c r="L6362" s="24">
        <v>6357</v>
      </c>
      <c r="M6362" s="28">
        <v>0</v>
      </c>
      <c r="O6362" s="24">
        <v>6357</v>
      </c>
      <c r="P6362" s="24">
        <f>'ROTH 1.0'!O6362*'קובץ טיוטה'!$D$10</f>
        <v>14876.87270246168</v>
      </c>
      <c r="Q6362" s="24">
        <f t="shared" si="993"/>
        <v>11276.87270246168</v>
      </c>
      <c r="R6362" s="24">
        <f t="shared" si="1002"/>
        <v>0</v>
      </c>
      <c r="S6362" s="24">
        <f t="shared" si="995"/>
        <v>11276.87270246168</v>
      </c>
      <c r="T6362" s="24">
        <f t="shared" si="996"/>
        <v>0</v>
      </c>
      <c r="U6362" s="24" t="str">
        <f t="shared" si="997"/>
        <v>drain</v>
      </c>
      <c r="W6362" s="24">
        <f t="shared" si="1000"/>
        <v>0</v>
      </c>
      <c r="X6362" s="24">
        <f t="shared" si="998"/>
        <v>34376.261377107818</v>
      </c>
      <c r="Y6362" s="24">
        <f t="shared" si="1001"/>
        <v>11276.872702461682</v>
      </c>
      <c r="AA6362" s="24">
        <f t="shared" si="999"/>
        <v>0</v>
      </c>
      <c r="AC6362" s="24">
        <f t="shared" si="994"/>
        <v>0</v>
      </c>
    </row>
    <row r="6363" x14ac:dyDescent="0.2">
      <c r="L6363" s="25">
        <v>6358</v>
      </c>
      <c r="M6363" s="29">
        <v>0</v>
      </c>
      <c r="O6363" s="25">
        <v>6358</v>
      </c>
      <c r="P6363" s="24">
        <f>'ROTH 1.0'!O6363*'קובץ טיוטה'!$D$10</f>
        <v>14254.354309669561</v>
      </c>
      <c r="Q6363" s="25">
        <f t="shared" si="993"/>
        <v>10654.354309669561</v>
      </c>
      <c r="R6363" s="24">
        <f t="shared" si="1002"/>
        <v>0</v>
      </c>
      <c r="S6363" s="25">
        <f t="shared" si="995"/>
        <v>10654.354309669561</v>
      </c>
      <c r="T6363" s="25">
        <f t="shared" si="996"/>
        <v>0</v>
      </c>
      <c r="U6363" s="25" t="str">
        <f t="shared" si="997"/>
        <v>drain</v>
      </c>
      <c r="W6363" s="25">
        <f t="shared" si="1000"/>
        <v>0</v>
      </c>
      <c r="X6363" s="25">
        <f t="shared" si="998"/>
        <v>23721.907067438256</v>
      </c>
      <c r="Y6363" s="25">
        <f t="shared" si="1001"/>
        <v>10654.354309669561</v>
      </c>
      <c r="AA6363" s="25">
        <f t="shared" si="999"/>
        <v>0</v>
      </c>
      <c r="AC6363" s="25">
        <f t="shared" si="994"/>
        <v>0</v>
      </c>
    </row>
    <row r="6364" x14ac:dyDescent="0.2">
      <c r="L6364" s="24">
        <v>6359</v>
      </c>
      <c r="M6364" s="28">
        <v>0</v>
      </c>
      <c r="O6364" s="24">
        <v>6359</v>
      </c>
      <c r="P6364" s="24">
        <f>'ROTH 1.0'!O6364*'קובץ טיוטה'!$D$10</f>
        <v>13566.56678565782</v>
      </c>
      <c r="Q6364" s="24">
        <f t="shared" si="993"/>
        <v>9966.5667856578202</v>
      </c>
      <c r="R6364" s="24">
        <f t="shared" si="1002"/>
        <v>0</v>
      </c>
      <c r="S6364" s="24">
        <f t="shared" si="995"/>
        <v>9966.5667856578202</v>
      </c>
      <c r="T6364" s="24">
        <f t="shared" si="996"/>
        <v>0</v>
      </c>
      <c r="U6364" s="24" t="str">
        <f t="shared" si="997"/>
        <v>drain</v>
      </c>
      <c r="W6364" s="24">
        <f t="shared" si="1000"/>
        <v>0</v>
      </c>
      <c r="X6364" s="24">
        <f t="shared" si="998"/>
        <v>13755.340281780436</v>
      </c>
      <c r="Y6364" s="24">
        <f t="shared" si="1001"/>
        <v>9966.5667856578202</v>
      </c>
      <c r="AA6364" s="24">
        <f t="shared" si="999"/>
        <v>0</v>
      </c>
      <c r="AC6364" s="24">
        <f t="shared" si="994"/>
        <v>0</v>
      </c>
    </row>
    <row r="6365" x14ac:dyDescent="0.2">
      <c r="L6365" s="25">
        <v>6360</v>
      </c>
      <c r="M6365" s="29">
        <v>0</v>
      </c>
      <c r="O6365" s="25">
        <v>6360</v>
      </c>
      <c r="P6365" s="24">
        <f>'ROTH 1.0'!O6365*'קובץ טיוטה'!$D$10</f>
        <v>12706.972228896628</v>
      </c>
      <c r="Q6365" s="25">
        <f t="shared" si="993"/>
        <v>9106.9722288966277</v>
      </c>
      <c r="R6365" s="24">
        <f t="shared" si="1002"/>
        <v>0</v>
      </c>
      <c r="S6365" s="25">
        <f t="shared" si="995"/>
        <v>9106.9722288966277</v>
      </c>
      <c r="T6365" s="25">
        <f t="shared" si="996"/>
        <v>0</v>
      </c>
      <c r="U6365" s="25" t="str">
        <f t="shared" si="997"/>
        <v>drain</v>
      </c>
      <c r="W6365" s="25">
        <f t="shared" si="1000"/>
        <v>0</v>
      </c>
      <c r="X6365" s="25">
        <f t="shared" si="998"/>
        <v>4648.3680528838086</v>
      </c>
      <c r="Y6365" s="25">
        <f t="shared" si="1001"/>
        <v>9106.9722288966277</v>
      </c>
      <c r="AA6365" s="25">
        <f t="shared" si="999"/>
        <v>0</v>
      </c>
      <c r="AC6365" s="25">
        <f t="shared" si="994"/>
        <v>0</v>
      </c>
    </row>
    <row r="6366" x14ac:dyDescent="0.2">
      <c r="L6366" s="24">
        <v>6361</v>
      </c>
      <c r="M6366" s="28">
        <v>0</v>
      </c>
      <c r="O6366" s="24">
        <v>6361</v>
      </c>
      <c r="P6366" s="24">
        <f>'ROTH 1.0'!O6366*'קובץ טיוטה'!$D$10</f>
        <v>11944.572306227356</v>
      </c>
      <c r="Q6366" s="24">
        <f t="shared" si="993"/>
        <v>8344.5723062273555</v>
      </c>
      <c r="R6366" s="24">
        <f t="shared" si="1002"/>
        <v>0</v>
      </c>
      <c r="S6366" s="24">
        <f t="shared" si="995"/>
        <v>8344.5723062273555</v>
      </c>
      <c r="T6366" s="24">
        <f t="shared" si="996"/>
        <v>0</v>
      </c>
      <c r="U6366" s="24" t="str">
        <f t="shared" si="997"/>
        <v>drain</v>
      </c>
      <c r="W6366" s="24">
        <f t="shared" si="1000"/>
        <v>0</v>
      </c>
      <c r="X6366" s="24">
        <f t="shared" si="998"/>
        <v>0</v>
      </c>
      <c r="Y6366" s="24">
        <f t="shared" si="1001"/>
        <v>4648.3680528838086</v>
      </c>
      <c r="AA6366" s="24">
        <f t="shared" si="999"/>
        <v>3696.204253343547</v>
      </c>
      <c r="AC6366" s="24">
        <f t="shared" si="994"/>
        <v>0</v>
      </c>
    </row>
    <row r="6367" x14ac:dyDescent="0.2">
      <c r="L6367" s="25">
        <v>6362</v>
      </c>
      <c r="M6367" s="29">
        <v>0</v>
      </c>
      <c r="O6367" s="25">
        <v>6362</v>
      </c>
      <c r="P6367" s="24">
        <f>'ROTH 1.0'!O6367*'קובץ טיוטה'!$D$10</f>
        <v>11602.794559798151</v>
      </c>
      <c r="Q6367" s="25">
        <f t="shared" si="993"/>
        <v>8002.7945597981507</v>
      </c>
      <c r="R6367" s="24">
        <f t="shared" si="1002"/>
        <v>0</v>
      </c>
      <c r="S6367" s="25">
        <f t="shared" si="995"/>
        <v>8002.7945597981507</v>
      </c>
      <c r="T6367" s="25">
        <f t="shared" si="996"/>
        <v>0</v>
      </c>
      <c r="U6367" s="25" t="str">
        <f t="shared" si="997"/>
        <v>drain</v>
      </c>
      <c r="W6367" s="25">
        <f t="shared" si="1000"/>
        <v>0</v>
      </c>
      <c r="X6367" s="25">
        <f t="shared" si="998"/>
        <v>0</v>
      </c>
      <c r="Y6367" s="25">
        <f t="shared" si="1001"/>
        <v>0</v>
      </c>
      <c r="AA6367" s="25">
        <f t="shared" si="999"/>
        <v>8002.7945597981507</v>
      </c>
      <c r="AC6367" s="25">
        <f t="shared" si="994"/>
        <v>0</v>
      </c>
    </row>
    <row r="6368" x14ac:dyDescent="0.2">
      <c r="L6368" s="24">
        <v>6363</v>
      </c>
      <c r="M6368" s="28">
        <v>0</v>
      </c>
      <c r="O6368" s="24">
        <v>6363</v>
      </c>
      <c r="P6368" s="24">
        <f>'ROTH 1.0'!O6368*'קובץ טיוטה'!$D$10</f>
        <v>11455.637722231128</v>
      </c>
      <c r="Q6368" s="24">
        <f t="shared" si="993"/>
        <v>7855.6377222311276</v>
      </c>
      <c r="R6368" s="24">
        <f t="shared" si="1002"/>
        <v>0</v>
      </c>
      <c r="S6368" s="24">
        <f t="shared" si="995"/>
        <v>7855.6377222311276</v>
      </c>
      <c r="T6368" s="24">
        <f t="shared" si="996"/>
        <v>0</v>
      </c>
      <c r="U6368" s="24" t="str">
        <f t="shared" si="997"/>
        <v>drain</v>
      </c>
      <c r="W6368" s="24">
        <f t="shared" si="1000"/>
        <v>0</v>
      </c>
      <c r="X6368" s="24">
        <f t="shared" si="998"/>
        <v>0</v>
      </c>
      <c r="Y6368" s="24">
        <f t="shared" si="1001"/>
        <v>0</v>
      </c>
      <c r="AA6368" s="24">
        <f t="shared" si="999"/>
        <v>7855.6377222311276</v>
      </c>
      <c r="AC6368" s="24">
        <f t="shared" si="994"/>
        <v>0</v>
      </c>
    </row>
    <row r="6369" x14ac:dyDescent="0.2">
      <c r="L6369" s="25">
        <v>6364</v>
      </c>
      <c r="M6369" s="29">
        <v>0</v>
      </c>
      <c r="O6369" s="25">
        <v>6364</v>
      </c>
      <c r="P6369" s="24">
        <f>'ROTH 1.0'!O6369*'קובץ טיוטה'!$D$10</f>
        <v>11304.077199749016</v>
      </c>
      <c r="Q6369" s="25">
        <f t="shared" si="993"/>
        <v>7704.0771997490156</v>
      </c>
      <c r="R6369" s="24">
        <f t="shared" si="1002"/>
        <v>0</v>
      </c>
      <c r="S6369" s="25">
        <f t="shared" si="995"/>
        <v>7704.0771997490156</v>
      </c>
      <c r="T6369" s="25">
        <f t="shared" si="996"/>
        <v>0</v>
      </c>
      <c r="U6369" s="25" t="str">
        <f t="shared" si="997"/>
        <v>drain</v>
      </c>
      <c r="W6369" s="25">
        <f t="shared" si="1000"/>
        <v>0</v>
      </c>
      <c r="X6369" s="25">
        <f t="shared" si="998"/>
        <v>0</v>
      </c>
      <c r="Y6369" s="25">
        <f t="shared" si="1001"/>
        <v>0</v>
      </c>
      <c r="AA6369" s="25">
        <f t="shared" si="999"/>
        <v>7704.0771997490156</v>
      </c>
      <c r="AC6369" s="25">
        <f t="shared" si="994"/>
        <v>0</v>
      </c>
    </row>
    <row r="6370" x14ac:dyDescent="0.2">
      <c r="L6370" s="24">
        <v>6365</v>
      </c>
      <c r="M6370" s="28">
        <v>0</v>
      </c>
      <c r="O6370" s="24">
        <v>6365</v>
      </c>
      <c r="P6370" s="24">
        <f>'ROTH 1.0'!O6370*'קובץ טיוטה'!$D$10</f>
        <v>11287.272453007012</v>
      </c>
      <c r="Q6370" s="24">
        <f t="shared" si="993"/>
        <v>7687.2724530070118</v>
      </c>
      <c r="R6370" s="24">
        <f t="shared" si="1002"/>
        <v>0</v>
      </c>
      <c r="S6370" s="24">
        <f t="shared" si="995"/>
        <v>7687.2724530070118</v>
      </c>
      <c r="T6370" s="24">
        <f t="shared" si="996"/>
        <v>0</v>
      </c>
      <c r="U6370" s="24" t="str">
        <f t="shared" si="997"/>
        <v>drain</v>
      </c>
      <c r="W6370" s="24">
        <f t="shared" si="1000"/>
        <v>0</v>
      </c>
      <c r="X6370" s="24">
        <f t="shared" si="998"/>
        <v>0</v>
      </c>
      <c r="Y6370" s="24">
        <f t="shared" si="1001"/>
        <v>0</v>
      </c>
      <c r="AA6370" s="24">
        <f t="shared" si="999"/>
        <v>7687.2724530070118</v>
      </c>
      <c r="AC6370" s="24">
        <f t="shared" si="994"/>
        <v>0</v>
      </c>
    </row>
    <row r="6371" x14ac:dyDescent="0.2">
      <c r="L6371" s="25">
        <v>6366</v>
      </c>
      <c r="M6371" s="29">
        <v>0</v>
      </c>
      <c r="O6371" s="25">
        <v>6366</v>
      </c>
      <c r="P6371" s="24">
        <f>'ROTH 1.0'!O6371*'קובץ טיוטה'!$D$10</f>
        <v>11510.693999936322</v>
      </c>
      <c r="Q6371" s="25">
        <f t="shared" si="993"/>
        <v>7910.6939999363221</v>
      </c>
      <c r="R6371" s="24">
        <f t="shared" si="1002"/>
        <v>0</v>
      </c>
      <c r="S6371" s="25">
        <f t="shared" si="995"/>
        <v>7910.6939999363221</v>
      </c>
      <c r="T6371" s="25">
        <f t="shared" si="996"/>
        <v>0</v>
      </c>
      <c r="U6371" s="25" t="str">
        <f t="shared" si="997"/>
        <v>drain</v>
      </c>
      <c r="W6371" s="25">
        <f t="shared" si="1000"/>
        <v>0</v>
      </c>
      <c r="X6371" s="25">
        <f t="shared" si="998"/>
        <v>0</v>
      </c>
      <c r="Y6371" s="25">
        <f t="shared" si="1001"/>
        <v>0</v>
      </c>
      <c r="AA6371" s="25">
        <f t="shared" si="999"/>
        <v>7910.6939999363221</v>
      </c>
      <c r="AC6371" s="25">
        <f t="shared" si="994"/>
        <v>0</v>
      </c>
    </row>
    <row r="6372" x14ac:dyDescent="0.2">
      <c r="L6372" s="24">
        <v>6367</v>
      </c>
      <c r="M6372" s="28">
        <v>0</v>
      </c>
      <c r="O6372" s="24">
        <v>6367</v>
      </c>
      <c r="P6372" s="24">
        <f>'ROTH 1.0'!O6372*'קובץ טיוטה'!$D$10</f>
        <v>11681.362564964689</v>
      </c>
      <c r="Q6372" s="24">
        <f t="shared" si="993"/>
        <v>8081.3625649646892</v>
      </c>
      <c r="R6372" s="24">
        <f t="shared" si="1002"/>
        <v>0</v>
      </c>
      <c r="S6372" s="24">
        <f t="shared" si="995"/>
        <v>8081.3625649646892</v>
      </c>
      <c r="T6372" s="24">
        <f t="shared" si="996"/>
        <v>0</v>
      </c>
      <c r="U6372" s="24" t="str">
        <f t="shared" si="997"/>
        <v>drain</v>
      </c>
      <c r="W6372" s="24">
        <f t="shared" si="1000"/>
        <v>0</v>
      </c>
      <c r="X6372" s="24">
        <f t="shared" si="998"/>
        <v>0</v>
      </c>
      <c r="Y6372" s="24">
        <f t="shared" si="1001"/>
        <v>0</v>
      </c>
      <c r="AA6372" s="24">
        <f t="shared" si="999"/>
        <v>8081.3625649646892</v>
      </c>
      <c r="AC6372" s="24">
        <f t="shared" si="994"/>
        <v>0</v>
      </c>
    </row>
    <row r="6373" x14ac:dyDescent="0.2">
      <c r="L6373" s="25">
        <v>6368</v>
      </c>
      <c r="M6373" s="29">
        <v>0.31408324500000001</v>
      </c>
      <c r="O6373" s="25">
        <v>6368</v>
      </c>
      <c r="P6373" s="24">
        <f>'ROTH 1.0'!O6373*'קובץ טיוטה'!$D$10</f>
        <v>12807.94259732615</v>
      </c>
      <c r="Q6373" s="25">
        <f t="shared" si="993"/>
        <v>9207.9425973261496</v>
      </c>
      <c r="R6373" s="24">
        <f t="shared" si="1002"/>
        <v>21357.660660000001</v>
      </c>
      <c r="S6373" s="25">
        <f t="shared" si="995"/>
        <v>0</v>
      </c>
      <c r="T6373" s="25">
        <f t="shared" si="996"/>
        <v>12149.718062673852</v>
      </c>
      <c r="U6373" s="25" t="str">
        <f t="shared" si="997"/>
        <v>charge</v>
      </c>
      <c r="W6373" s="25">
        <f t="shared" si="1000"/>
        <v>10934.746256406466</v>
      </c>
      <c r="X6373" s="25">
        <f t="shared" si="998"/>
        <v>10934.746256406466</v>
      </c>
      <c r="Y6373" s="25">
        <f t="shared" si="1001"/>
        <v>0</v>
      </c>
      <c r="AA6373" s="25">
        <f t="shared" si="999"/>
        <v>0</v>
      </c>
      <c r="AC6373" s="25">
        <f t="shared" si="994"/>
        <v>1214.9718062673855</v>
      </c>
    </row>
    <row r="6374" x14ac:dyDescent="0.2">
      <c r="L6374" s="24">
        <v>6369</v>
      </c>
      <c r="M6374" s="28">
        <v>0.50791465999999996</v>
      </c>
      <c r="O6374" s="24">
        <v>6369</v>
      </c>
      <c r="P6374" s="24">
        <f>'ROTH 1.0'!O6374*'קובץ טיוטה'!$D$10</f>
        <v>13936.006189647485</v>
      </c>
      <c r="Q6374" s="24">
        <f t="shared" si="993"/>
        <v>10336.006189647485</v>
      </c>
      <c r="R6374" s="24">
        <f t="shared" si="1002"/>
        <v>34538.196879999996</v>
      </c>
      <c r="S6374" s="24">
        <f t="shared" si="995"/>
        <v>0</v>
      </c>
      <c r="T6374" s="24">
        <f t="shared" si="996"/>
        <v>24202.190690352509</v>
      </c>
      <c r="U6374" s="24" t="str">
        <f t="shared" si="997"/>
        <v>charge</v>
      </c>
      <c r="W6374" s="24">
        <f t="shared" si="1000"/>
        <v>21781.971621317258</v>
      </c>
      <c r="X6374" s="24">
        <f t="shared" si="998"/>
        <v>32716.717877723724</v>
      </c>
      <c r="Y6374" s="24">
        <f t="shared" si="1001"/>
        <v>0</v>
      </c>
      <c r="AA6374" s="24">
        <f t="shared" si="999"/>
        <v>0</v>
      </c>
      <c r="AC6374" s="24">
        <f t="shared" si="994"/>
        <v>2420.2190690352509</v>
      </c>
    </row>
    <row r="6375" x14ac:dyDescent="0.2">
      <c r="L6375" s="25">
        <v>6370</v>
      </c>
      <c r="M6375" s="29">
        <v>0.60463850800000007</v>
      </c>
      <c r="O6375" s="25">
        <v>6370</v>
      </c>
      <c r="P6375" s="24">
        <f>'ROTH 1.0'!O6375*'קובץ טיוטה'!$D$10</f>
        <v>14502.298145342063</v>
      </c>
      <c r="Q6375" s="25">
        <f t="shared" si="993"/>
        <v>10902.298145342063</v>
      </c>
      <c r="R6375" s="24">
        <f t="shared" si="1002"/>
        <v>41115.418544000007</v>
      </c>
      <c r="S6375" s="25">
        <f t="shared" si="995"/>
        <v>0</v>
      </c>
      <c r="T6375" s="25">
        <f t="shared" si="996"/>
        <v>30213.120398657942</v>
      </c>
      <c r="U6375" s="25" t="str">
        <f t="shared" si="997"/>
        <v>charge</v>
      </c>
      <c r="W6375" s="25">
        <f t="shared" si="1000"/>
        <v>27191.808358792146</v>
      </c>
      <c r="X6375" s="25">
        <f t="shared" si="998"/>
        <v>59908.526236515871</v>
      </c>
      <c r="Y6375" s="25">
        <f t="shared" si="1001"/>
        <v>0</v>
      </c>
      <c r="AA6375" s="25">
        <f t="shared" si="999"/>
        <v>0</v>
      </c>
      <c r="AC6375" s="25">
        <f t="shared" si="994"/>
        <v>3021.3120398657957</v>
      </c>
    </row>
    <row r="6376" x14ac:dyDescent="0.2">
      <c r="L6376" s="24">
        <v>6371</v>
      </c>
      <c r="M6376" s="28">
        <v>0.66436871400000008</v>
      </c>
      <c r="O6376" s="24">
        <v>6371</v>
      </c>
      <c r="P6376" s="24">
        <f>'ROTH 1.0'!O6376*'קובץ טיוטה'!$D$10</f>
        <v>14717.565025130169</v>
      </c>
      <c r="Q6376" s="24">
        <f t="shared" si="993"/>
        <v>11117.565025130169</v>
      </c>
      <c r="R6376" s="24">
        <f t="shared" si="1002"/>
        <v>45177.072552000005</v>
      </c>
      <c r="S6376" s="24">
        <f t="shared" si="995"/>
        <v>0</v>
      </c>
      <c r="T6376" s="24">
        <f t="shared" si="996"/>
        <v>34059.507526869835</v>
      </c>
      <c r="U6376" s="24" t="str">
        <f t="shared" si="997"/>
        <v>charge</v>
      </c>
      <c r="W6376" s="24">
        <f t="shared" si="1000"/>
        <v>18091.473763484129</v>
      </c>
      <c r="X6376" s="24">
        <f t="shared" si="998"/>
        <v>78000</v>
      </c>
      <c r="Y6376" s="24">
        <f t="shared" si="1001"/>
        <v>0</v>
      </c>
      <c r="AA6376" s="24">
        <f t="shared" si="999"/>
        <v>0</v>
      </c>
      <c r="AC6376" s="24">
        <f t="shared" si="994"/>
        <v>15968.033763385705</v>
      </c>
    </row>
    <row r="6377" x14ac:dyDescent="0.2">
      <c r="L6377" s="25">
        <v>6372</v>
      </c>
      <c r="M6377" s="29">
        <v>0.68902168600000002</v>
      </c>
      <c r="O6377" s="25">
        <v>6372</v>
      </c>
      <c r="P6377" s="24">
        <f>'ROTH 1.0'!O6377*'קובץ טיוטה'!$D$10</f>
        <v>15017.25207862688</v>
      </c>
      <c r="Q6377" s="25">
        <f t="shared" si="993"/>
        <v>11417.25207862688</v>
      </c>
      <c r="R6377" s="24">
        <f t="shared" si="1002"/>
        <v>46853.474648000003</v>
      </c>
      <c r="S6377" s="25">
        <f t="shared" si="995"/>
        <v>0</v>
      </c>
      <c r="T6377" s="25">
        <f t="shared" si="996"/>
        <v>35436.222569373123</v>
      </c>
      <c r="U6377" s="25" t="str">
        <f t="shared" si="997"/>
        <v>charge</v>
      </c>
      <c r="W6377" s="25">
        <f t="shared" si="1000"/>
        <v>0</v>
      </c>
      <c r="X6377" s="25">
        <f t="shared" si="998"/>
        <v>78000</v>
      </c>
      <c r="Y6377" s="25">
        <f t="shared" si="1001"/>
        <v>0</v>
      </c>
      <c r="AA6377" s="25">
        <f t="shared" si="999"/>
        <v>0</v>
      </c>
      <c r="AC6377" s="25">
        <f t="shared" si="994"/>
        <v>35436.222569373123</v>
      </c>
    </row>
    <row r="6378" x14ac:dyDescent="0.2">
      <c r="L6378" s="24">
        <v>6373</v>
      </c>
      <c r="M6378" s="28">
        <v>0.70146626000000001</v>
      </c>
      <c r="O6378" s="24">
        <v>6373</v>
      </c>
      <c r="P6378" s="24">
        <f>'ROTH 1.0'!O6378*'קובץ טיוטה'!$D$10</f>
        <v>14922.219402516281</v>
      </c>
      <c r="Q6378" s="24">
        <f t="shared" si="993"/>
        <v>11322.219402516281</v>
      </c>
      <c r="R6378" s="24">
        <f t="shared" si="1002"/>
        <v>47699.705679999999</v>
      </c>
      <c r="S6378" s="24">
        <f t="shared" si="995"/>
        <v>0</v>
      </c>
      <c r="T6378" s="24">
        <f t="shared" si="996"/>
        <v>36377.486277483717</v>
      </c>
      <c r="U6378" s="24" t="str">
        <f t="shared" si="997"/>
        <v>charge</v>
      </c>
      <c r="W6378" s="24">
        <f t="shared" si="1000"/>
        <v>0</v>
      </c>
      <c r="X6378" s="24">
        <f t="shared" si="998"/>
        <v>78000</v>
      </c>
      <c r="Y6378" s="24">
        <f t="shared" si="1001"/>
        <v>0</v>
      </c>
      <c r="AA6378" s="24">
        <f t="shared" si="999"/>
        <v>0</v>
      </c>
      <c r="AC6378" s="24">
        <f t="shared" si="994"/>
        <v>36377.486277483717</v>
      </c>
    </row>
    <row r="6379" x14ac:dyDescent="0.2">
      <c r="L6379" s="25">
        <v>6374</v>
      </c>
      <c r="M6379" s="29">
        <v>0.71390058099999998</v>
      </c>
      <c r="O6379" s="25">
        <v>6374</v>
      </c>
      <c r="P6379" s="24">
        <f>'ROTH 1.0'!O6379*'קובץ טיוטה'!$D$10</f>
        <v>14984.451515813102</v>
      </c>
      <c r="Q6379" s="25">
        <f t="shared" si="993"/>
        <v>11384.451515813102</v>
      </c>
      <c r="R6379" s="24">
        <f t="shared" si="1002"/>
        <v>48545.239507999999</v>
      </c>
      <c r="S6379" s="25">
        <f t="shared" si="995"/>
        <v>0</v>
      </c>
      <c r="T6379" s="25">
        <f t="shared" si="996"/>
        <v>37160.787992186895</v>
      </c>
      <c r="U6379" s="25" t="str">
        <f t="shared" si="997"/>
        <v>charge</v>
      </c>
      <c r="W6379" s="25">
        <f t="shared" si="1000"/>
        <v>0</v>
      </c>
      <c r="X6379" s="25">
        <f t="shared" si="998"/>
        <v>78000</v>
      </c>
      <c r="Y6379" s="25">
        <f t="shared" si="1001"/>
        <v>0</v>
      </c>
      <c r="AA6379" s="25">
        <f t="shared" si="999"/>
        <v>0</v>
      </c>
      <c r="AC6379" s="25">
        <f t="shared" si="994"/>
        <v>37160.787992186895</v>
      </c>
    </row>
    <row r="6380" x14ac:dyDescent="0.2">
      <c r="L6380" s="24">
        <v>6375</v>
      </c>
      <c r="M6380" s="28">
        <v>0.68520548999999997</v>
      </c>
      <c r="O6380" s="24">
        <v>6375</v>
      </c>
      <c r="P6380" s="24">
        <f>'ROTH 1.0'!O6380*'קובץ טיוטה'!$D$10</f>
        <v>14873.735333577375</v>
      </c>
      <c r="Q6380" s="24">
        <f t="shared" si="993"/>
        <v>11273.735333577375</v>
      </c>
      <c r="R6380" s="24">
        <f t="shared" si="1002"/>
        <v>46593.973319999997</v>
      </c>
      <c r="S6380" s="24">
        <f t="shared" si="995"/>
        <v>0</v>
      </c>
      <c r="T6380" s="24">
        <f t="shared" si="996"/>
        <v>35320.237986422624</v>
      </c>
      <c r="U6380" s="24" t="str">
        <f t="shared" si="997"/>
        <v>charge</v>
      </c>
      <c r="W6380" s="24">
        <f t="shared" si="1000"/>
        <v>0</v>
      </c>
      <c r="X6380" s="24">
        <f t="shared" si="998"/>
        <v>78000</v>
      </c>
      <c r="Y6380" s="24">
        <f t="shared" si="1001"/>
        <v>0</v>
      </c>
      <c r="AA6380" s="24">
        <f t="shared" si="999"/>
        <v>0</v>
      </c>
      <c r="AC6380" s="24">
        <f t="shared" si="994"/>
        <v>35320.237986422624</v>
      </c>
    </row>
    <row r="6381" x14ac:dyDescent="0.2">
      <c r="L6381" s="25">
        <v>6376</v>
      </c>
      <c r="M6381" s="29">
        <v>0.667922668</v>
      </c>
      <c r="O6381" s="25">
        <v>6376</v>
      </c>
      <c r="P6381" s="24">
        <f>'ROTH 1.0'!O6381*'קובץ טיוטה'!$D$10</f>
        <v>14721.364435490763</v>
      </c>
      <c r="Q6381" s="25">
        <f t="shared" si="993"/>
        <v>11121.364435490763</v>
      </c>
      <c r="R6381" s="24">
        <f t="shared" si="1002"/>
        <v>45418.741424</v>
      </c>
      <c r="S6381" s="25">
        <f t="shared" si="995"/>
        <v>0</v>
      </c>
      <c r="T6381" s="25">
        <f t="shared" si="996"/>
        <v>34297.376988509233</v>
      </c>
      <c r="U6381" s="25" t="str">
        <f t="shared" si="997"/>
        <v>charge</v>
      </c>
      <c r="W6381" s="25">
        <f t="shared" si="1000"/>
        <v>0</v>
      </c>
      <c r="X6381" s="25">
        <f t="shared" si="998"/>
        <v>78000</v>
      </c>
      <c r="Y6381" s="25">
        <f t="shared" si="1001"/>
        <v>0</v>
      </c>
      <c r="AA6381" s="25">
        <f t="shared" si="999"/>
        <v>0</v>
      </c>
      <c r="AC6381" s="25">
        <f t="shared" si="994"/>
        <v>34297.376988509233</v>
      </c>
    </row>
    <row r="6382" x14ac:dyDescent="0.2">
      <c r="L6382" s="24">
        <v>6377</v>
      </c>
      <c r="M6382" s="28">
        <v>0.45290754</v>
      </c>
      <c r="O6382" s="24">
        <v>6377</v>
      </c>
      <c r="P6382" s="24">
        <f>'ROTH 1.0'!O6382*'קובץ טיוטה'!$D$10</f>
        <v>14414.640823394779</v>
      </c>
      <c r="Q6382" s="24">
        <f t="shared" si="993"/>
        <v>10814.640823394779</v>
      </c>
      <c r="R6382" s="24">
        <f t="shared" si="1002"/>
        <v>30797.712719999996</v>
      </c>
      <c r="S6382" s="24">
        <f t="shared" si="995"/>
        <v>0</v>
      </c>
      <c r="T6382" s="24">
        <f t="shared" si="996"/>
        <v>19983.071896605215</v>
      </c>
      <c r="U6382" s="24" t="str">
        <f t="shared" si="997"/>
        <v>charge</v>
      </c>
      <c r="W6382" s="24">
        <f t="shared" si="1000"/>
        <v>0</v>
      </c>
      <c r="X6382" s="24">
        <f t="shared" si="998"/>
        <v>78000</v>
      </c>
      <c r="Y6382" s="24">
        <f t="shared" si="1001"/>
        <v>0</v>
      </c>
      <c r="AA6382" s="24">
        <f t="shared" si="999"/>
        <v>0</v>
      </c>
      <c r="AC6382" s="24">
        <f t="shared" si="994"/>
        <v>19983.071896605215</v>
      </c>
    </row>
    <row r="6383" x14ac:dyDescent="0.2">
      <c r="L6383" s="25">
        <v>6378</v>
      </c>
      <c r="M6383" s="29">
        <v>3.3937927999999999E-2</v>
      </c>
      <c r="O6383" s="25">
        <v>6378</v>
      </c>
      <c r="P6383" s="24">
        <f>'ROTH 1.0'!O6383*'קובץ טיוטה'!$D$10</f>
        <v>13965.868901456619</v>
      </c>
      <c r="Q6383" s="25">
        <f t="shared" si="993"/>
        <v>10365.868901456619</v>
      </c>
      <c r="R6383" s="24">
        <f t="shared" si="1002"/>
        <v>2307.7791039999997</v>
      </c>
      <c r="S6383" s="25">
        <f t="shared" si="995"/>
        <v>8058.0897974566196</v>
      </c>
      <c r="T6383" s="25">
        <f t="shared" si="996"/>
        <v>0</v>
      </c>
      <c r="U6383" s="25" t="str">
        <f t="shared" si="997"/>
        <v>drain</v>
      </c>
      <c r="W6383" s="25">
        <f t="shared" si="1000"/>
        <v>0</v>
      </c>
      <c r="X6383" s="25">
        <f t="shared" si="998"/>
        <v>69941.910202543382</v>
      </c>
      <c r="Y6383" s="25">
        <f t="shared" si="1001"/>
        <v>8058.0897974566178</v>
      </c>
      <c r="AA6383" s="25">
        <f t="shared" si="999"/>
        <v>0</v>
      </c>
      <c r="AC6383" s="25">
        <f t="shared" si="994"/>
        <v>0</v>
      </c>
    </row>
    <row r="6384" x14ac:dyDescent="0.2">
      <c r="L6384" s="24">
        <v>6379</v>
      </c>
      <c r="M6384" s="28">
        <v>0</v>
      </c>
      <c r="O6384" s="24">
        <v>6379</v>
      </c>
      <c r="P6384" s="24">
        <f>'ROTH 1.0'!O6384*'קובץ טיוטה'!$D$10</f>
        <v>14025.438692921412</v>
      </c>
      <c r="Q6384" s="24">
        <f t="shared" si="993"/>
        <v>10425.438692921412</v>
      </c>
      <c r="R6384" s="24">
        <f t="shared" si="1002"/>
        <v>0</v>
      </c>
      <c r="S6384" s="24">
        <f t="shared" si="995"/>
        <v>10425.438692921412</v>
      </c>
      <c r="T6384" s="24">
        <f t="shared" si="996"/>
        <v>0</v>
      </c>
      <c r="U6384" s="24" t="str">
        <f t="shared" si="997"/>
        <v>drain</v>
      </c>
      <c r="W6384" s="24">
        <f t="shared" si="1000"/>
        <v>0</v>
      </c>
      <c r="X6384" s="24">
        <f t="shared" si="998"/>
        <v>59516.471509621973</v>
      </c>
      <c r="Y6384" s="24">
        <f t="shared" si="1001"/>
        <v>10425.438692921409</v>
      </c>
      <c r="AA6384" s="24">
        <f t="shared" si="999"/>
        <v>0</v>
      </c>
      <c r="AC6384" s="24">
        <f t="shared" si="994"/>
        <v>0</v>
      </c>
    </row>
    <row r="6385" x14ac:dyDescent="0.2">
      <c r="L6385" s="25">
        <v>6380</v>
      </c>
      <c r="M6385" s="29">
        <v>0</v>
      </c>
      <c r="O6385" s="25">
        <v>6380</v>
      </c>
      <c r="P6385" s="24">
        <f>'ROTH 1.0'!O6385*'קובץ טיוטה'!$D$10</f>
        <v>13885.452935396086</v>
      </c>
      <c r="Q6385" s="25">
        <f t="shared" si="993"/>
        <v>10285.452935396086</v>
      </c>
      <c r="R6385" s="24">
        <f t="shared" si="1002"/>
        <v>0</v>
      </c>
      <c r="S6385" s="25">
        <f t="shared" si="995"/>
        <v>10285.452935396086</v>
      </c>
      <c r="T6385" s="25">
        <f t="shared" si="996"/>
        <v>0</v>
      </c>
      <c r="U6385" s="25" t="str">
        <f t="shared" si="997"/>
        <v>drain</v>
      </c>
      <c r="W6385" s="25">
        <f t="shared" si="1000"/>
        <v>0</v>
      </c>
      <c r="X6385" s="25">
        <f t="shared" si="998"/>
        <v>49231.018574225891</v>
      </c>
      <c r="Y6385" s="25">
        <f t="shared" si="1001"/>
        <v>10285.452935396082</v>
      </c>
      <c r="AA6385" s="25">
        <f t="shared" si="999"/>
        <v>0</v>
      </c>
      <c r="AC6385" s="25">
        <f t="shared" si="994"/>
        <v>0</v>
      </c>
    </row>
    <row r="6386" x14ac:dyDescent="0.2">
      <c r="L6386" s="24">
        <v>6381</v>
      </c>
      <c r="M6386" s="28">
        <v>0</v>
      </c>
      <c r="O6386" s="24">
        <v>6381</v>
      </c>
      <c r="P6386" s="24">
        <f>'ROTH 1.0'!O6386*'קובץ טיוטה'!$D$10</f>
        <v>13527.026354645774</v>
      </c>
      <c r="Q6386" s="24">
        <f t="shared" si="993"/>
        <v>9927.0263546457736</v>
      </c>
      <c r="R6386" s="24">
        <f t="shared" si="1002"/>
        <v>0</v>
      </c>
      <c r="S6386" s="24">
        <f t="shared" si="995"/>
        <v>9927.0263546457736</v>
      </c>
      <c r="T6386" s="24">
        <f t="shared" si="996"/>
        <v>0</v>
      </c>
      <c r="U6386" s="24" t="str">
        <f t="shared" si="997"/>
        <v>drain</v>
      </c>
      <c r="W6386" s="24">
        <f t="shared" si="1000"/>
        <v>0</v>
      </c>
      <c r="X6386" s="24">
        <f t="shared" si="998"/>
        <v>39303.992219580119</v>
      </c>
      <c r="Y6386" s="24">
        <f t="shared" si="1001"/>
        <v>9927.0263546457718</v>
      </c>
      <c r="AA6386" s="24">
        <f t="shared" si="999"/>
        <v>0</v>
      </c>
      <c r="AC6386" s="24">
        <f t="shared" si="994"/>
        <v>0</v>
      </c>
    </row>
    <row r="6387" x14ac:dyDescent="0.2">
      <c r="L6387" s="25">
        <v>6382</v>
      </c>
      <c r="M6387" s="29">
        <v>0</v>
      </c>
      <c r="O6387" s="25">
        <v>6382</v>
      </c>
      <c r="P6387" s="24">
        <f>'ROTH 1.0'!O6387*'קובץ טיוטה'!$D$10</f>
        <v>13027.811837030693</v>
      </c>
      <c r="Q6387" s="25">
        <f t="shared" si="993"/>
        <v>9427.8118370306929</v>
      </c>
      <c r="R6387" s="24">
        <f t="shared" si="1002"/>
        <v>0</v>
      </c>
      <c r="S6387" s="25">
        <f t="shared" si="995"/>
        <v>9427.8118370306929</v>
      </c>
      <c r="T6387" s="25">
        <f t="shared" si="996"/>
        <v>0</v>
      </c>
      <c r="U6387" s="25" t="str">
        <f t="shared" si="997"/>
        <v>drain</v>
      </c>
      <c r="W6387" s="25">
        <f t="shared" si="1000"/>
        <v>0</v>
      </c>
      <c r="X6387" s="25">
        <f t="shared" si="998"/>
        <v>29876.180382549428</v>
      </c>
      <c r="Y6387" s="25">
        <f t="shared" si="1001"/>
        <v>9427.8118370306911</v>
      </c>
      <c r="AA6387" s="25">
        <f t="shared" si="999"/>
        <v>0</v>
      </c>
      <c r="AC6387" s="25">
        <f t="shared" si="994"/>
        <v>0</v>
      </c>
    </row>
    <row r="6388" x14ac:dyDescent="0.2">
      <c r="L6388" s="24">
        <v>6383</v>
      </c>
      <c r="M6388" s="28">
        <v>0</v>
      </c>
      <c r="O6388" s="24">
        <v>6383</v>
      </c>
      <c r="P6388" s="24">
        <f>'ROTH 1.0'!O6388*'קובץ טיוטה'!$D$10</f>
        <v>12581.593660633234</v>
      </c>
      <c r="Q6388" s="24">
        <f t="shared" si="993"/>
        <v>8981.5936606332343</v>
      </c>
      <c r="R6388" s="24">
        <f t="shared" si="1002"/>
        <v>0</v>
      </c>
      <c r="S6388" s="24">
        <f t="shared" si="995"/>
        <v>8981.5936606332343</v>
      </c>
      <c r="T6388" s="24">
        <f t="shared" si="996"/>
        <v>0</v>
      </c>
      <c r="U6388" s="24" t="str">
        <f t="shared" si="997"/>
        <v>drain</v>
      </c>
      <c r="W6388" s="24">
        <f t="shared" si="1000"/>
        <v>0</v>
      </c>
      <c r="X6388" s="24">
        <f t="shared" si="998"/>
        <v>20894.586721916196</v>
      </c>
      <c r="Y6388" s="24">
        <f t="shared" si="1001"/>
        <v>8981.5936606332325</v>
      </c>
      <c r="AA6388" s="24">
        <f t="shared" si="999"/>
        <v>0</v>
      </c>
      <c r="AC6388" s="24">
        <f t="shared" si="994"/>
        <v>0</v>
      </c>
    </row>
    <row r="6389" x14ac:dyDescent="0.2">
      <c r="L6389" s="25">
        <v>6384</v>
      </c>
      <c r="M6389" s="29">
        <v>0</v>
      </c>
      <c r="O6389" s="25">
        <v>6384</v>
      </c>
      <c r="P6389" s="24">
        <f>'ROTH 1.0'!O6389*'קובץ טיוטה'!$D$10</f>
        <v>12003.268975401981</v>
      </c>
      <c r="Q6389" s="25">
        <f t="shared" si="993"/>
        <v>8403.2689754019812</v>
      </c>
      <c r="R6389" s="24">
        <f t="shared" si="1002"/>
        <v>0</v>
      </c>
      <c r="S6389" s="25">
        <f t="shared" si="995"/>
        <v>8403.2689754019812</v>
      </c>
      <c r="T6389" s="25">
        <f t="shared" si="996"/>
        <v>0</v>
      </c>
      <c r="U6389" s="25" t="str">
        <f t="shared" si="997"/>
        <v>drain</v>
      </c>
      <c r="W6389" s="25">
        <f t="shared" si="1000"/>
        <v>0</v>
      </c>
      <c r="X6389" s="25">
        <f t="shared" si="998"/>
        <v>12491.317746514214</v>
      </c>
      <c r="Y6389" s="25">
        <f t="shared" si="1001"/>
        <v>8403.2689754019812</v>
      </c>
      <c r="AA6389" s="25">
        <f t="shared" si="999"/>
        <v>0</v>
      </c>
      <c r="AC6389" s="25">
        <f t="shared" si="994"/>
        <v>0</v>
      </c>
    </row>
    <row r="6390" x14ac:dyDescent="0.2">
      <c r="L6390" s="24">
        <v>6385</v>
      </c>
      <c r="M6390" s="28">
        <v>0</v>
      </c>
      <c r="O6390" s="24">
        <v>6385</v>
      </c>
      <c r="P6390" s="24">
        <f>'ROTH 1.0'!O6390*'קובץ טיוטה'!$D$10</f>
        <v>11408.530389151163</v>
      </c>
      <c r="Q6390" s="24">
        <f t="shared" si="993"/>
        <v>7808.530389151163</v>
      </c>
      <c r="R6390" s="24">
        <f t="shared" si="1002"/>
        <v>0</v>
      </c>
      <c r="S6390" s="24">
        <f t="shared" si="995"/>
        <v>7808.530389151163</v>
      </c>
      <c r="T6390" s="24">
        <f t="shared" si="996"/>
        <v>0</v>
      </c>
      <c r="U6390" s="24" t="str">
        <f t="shared" si="997"/>
        <v>drain</v>
      </c>
      <c r="W6390" s="24">
        <f t="shared" si="1000"/>
        <v>0</v>
      </c>
      <c r="X6390" s="24">
        <f t="shared" si="998"/>
        <v>4682.7873573630513</v>
      </c>
      <c r="Y6390" s="24">
        <f t="shared" si="1001"/>
        <v>7808.530389151163</v>
      </c>
      <c r="AA6390" s="24">
        <f t="shared" si="999"/>
        <v>0</v>
      </c>
      <c r="AC6390" s="24">
        <f t="shared" si="994"/>
        <v>0</v>
      </c>
    </row>
    <row r="6391" x14ac:dyDescent="0.2">
      <c r="L6391" s="25">
        <v>6386</v>
      </c>
      <c r="M6391" s="29">
        <v>0</v>
      </c>
      <c r="O6391" s="25">
        <v>6386</v>
      </c>
      <c r="P6391" s="24">
        <f>'ROTH 1.0'!O6391*'קובץ טיוטה'!$D$10</f>
        <v>10879.367015555665</v>
      </c>
      <c r="Q6391" s="25">
        <f t="shared" si="993"/>
        <v>7279.3670155556647</v>
      </c>
      <c r="R6391" s="24">
        <f t="shared" si="1002"/>
        <v>0</v>
      </c>
      <c r="S6391" s="25">
        <f t="shared" si="995"/>
        <v>7279.3670155556647</v>
      </c>
      <c r="T6391" s="25">
        <f t="shared" si="996"/>
        <v>0</v>
      </c>
      <c r="U6391" s="25" t="str">
        <f t="shared" si="997"/>
        <v>drain</v>
      </c>
      <c r="W6391" s="25">
        <f t="shared" si="1000"/>
        <v>0</v>
      </c>
      <c r="X6391" s="25">
        <f t="shared" si="998"/>
        <v>0</v>
      </c>
      <c r="Y6391" s="25">
        <f t="shared" si="1001"/>
        <v>4682.7873573630513</v>
      </c>
      <c r="AA6391" s="25">
        <f t="shared" si="999"/>
        <v>2596.5796581926134</v>
      </c>
      <c r="AC6391" s="25">
        <f t="shared" si="994"/>
        <v>0</v>
      </c>
    </row>
    <row r="6392" x14ac:dyDescent="0.2">
      <c r="L6392" s="24">
        <v>6387</v>
      </c>
      <c r="M6392" s="28">
        <v>0</v>
      </c>
      <c r="O6392" s="24">
        <v>6387</v>
      </c>
      <c r="P6392" s="24">
        <f>'ROTH 1.0'!O6392*'קובץ טיוטה'!$D$10</f>
        <v>10962.429500171731</v>
      </c>
      <c r="Q6392" s="24">
        <f t="shared" si="993"/>
        <v>7362.429500171731</v>
      </c>
      <c r="R6392" s="24">
        <f t="shared" si="1002"/>
        <v>0</v>
      </c>
      <c r="S6392" s="24">
        <f t="shared" si="995"/>
        <v>7362.429500171731</v>
      </c>
      <c r="T6392" s="24">
        <f t="shared" si="996"/>
        <v>0</v>
      </c>
      <c r="U6392" s="24" t="str">
        <f t="shared" si="997"/>
        <v>drain</v>
      </c>
      <c r="W6392" s="24">
        <f t="shared" si="1000"/>
        <v>0</v>
      </c>
      <c r="X6392" s="24">
        <f t="shared" si="998"/>
        <v>0</v>
      </c>
      <c r="Y6392" s="24">
        <f t="shared" si="1001"/>
        <v>0</v>
      </c>
      <c r="AA6392" s="24">
        <f t="shared" si="999"/>
        <v>7362.429500171731</v>
      </c>
      <c r="AC6392" s="24">
        <f t="shared" si="994"/>
        <v>0</v>
      </c>
    </row>
    <row r="6393" x14ac:dyDescent="0.2">
      <c r="L6393" s="25">
        <v>6388</v>
      </c>
      <c r="M6393" s="29">
        <v>0</v>
      </c>
      <c r="O6393" s="25">
        <v>6388</v>
      </c>
      <c r="P6393" s="24">
        <f>'ROTH 1.0'!O6393*'קובץ טיוטה'!$D$10</f>
        <v>10673.727868064714</v>
      </c>
      <c r="Q6393" s="25">
        <f t="shared" si="993"/>
        <v>7073.7278680647141</v>
      </c>
      <c r="R6393" s="24">
        <f t="shared" si="1002"/>
        <v>0</v>
      </c>
      <c r="S6393" s="25">
        <f t="shared" si="995"/>
        <v>7073.7278680647141</v>
      </c>
      <c r="T6393" s="25">
        <f t="shared" si="996"/>
        <v>0</v>
      </c>
      <c r="U6393" s="25" t="str">
        <f t="shared" si="997"/>
        <v>drain</v>
      </c>
      <c r="W6393" s="25">
        <f t="shared" si="1000"/>
        <v>0</v>
      </c>
      <c r="X6393" s="25">
        <f t="shared" si="998"/>
        <v>0</v>
      </c>
      <c r="Y6393" s="25">
        <f t="shared" si="1001"/>
        <v>0</v>
      </c>
      <c r="AA6393" s="25">
        <f t="shared" si="999"/>
        <v>7073.7278680647141</v>
      </c>
      <c r="AC6393" s="25">
        <f t="shared" si="994"/>
        <v>0</v>
      </c>
    </row>
    <row r="6394" x14ac:dyDescent="0.2">
      <c r="L6394" s="24">
        <v>6389</v>
      </c>
      <c r="M6394" s="28">
        <v>0</v>
      </c>
      <c r="O6394" s="24">
        <v>6389</v>
      </c>
      <c r="P6394" s="24">
        <f>'ROTH 1.0'!O6394*'קובץ טיוטה'!$D$10</f>
        <v>10432.408961190642</v>
      </c>
      <c r="Q6394" s="24">
        <f t="shared" si="993"/>
        <v>6832.408961190642</v>
      </c>
      <c r="R6394" s="24">
        <f t="shared" si="1002"/>
        <v>0</v>
      </c>
      <c r="S6394" s="24">
        <f t="shared" si="995"/>
        <v>6832.408961190642</v>
      </c>
      <c r="T6394" s="24">
        <f t="shared" si="996"/>
        <v>0</v>
      </c>
      <c r="U6394" s="24" t="str">
        <f t="shared" si="997"/>
        <v>drain</v>
      </c>
      <c r="W6394" s="24">
        <f t="shared" si="1000"/>
        <v>0</v>
      </c>
      <c r="X6394" s="24">
        <f t="shared" si="998"/>
        <v>0</v>
      </c>
      <c r="Y6394" s="24">
        <f t="shared" si="1001"/>
        <v>0</v>
      </c>
      <c r="AA6394" s="24">
        <f t="shared" si="999"/>
        <v>6832.408961190642</v>
      </c>
      <c r="AC6394" s="24">
        <f t="shared" si="994"/>
        <v>0</v>
      </c>
    </row>
    <row r="6395" x14ac:dyDescent="0.2">
      <c r="L6395" s="25">
        <v>6390</v>
      </c>
      <c r="M6395" s="29">
        <v>0</v>
      </c>
      <c r="O6395" s="25">
        <v>6390</v>
      </c>
      <c r="P6395" s="24">
        <f>'ROTH 1.0'!O6395*'קובץ טיוטה'!$D$10</f>
        <v>10531.243857256242</v>
      </c>
      <c r="Q6395" s="25">
        <f t="shared" si="993"/>
        <v>6931.2438572562423</v>
      </c>
      <c r="R6395" s="24">
        <f t="shared" si="1002"/>
        <v>0</v>
      </c>
      <c r="S6395" s="25">
        <f t="shared" si="995"/>
        <v>6931.2438572562423</v>
      </c>
      <c r="T6395" s="25">
        <f t="shared" si="996"/>
        <v>0</v>
      </c>
      <c r="U6395" s="25" t="str">
        <f t="shared" si="997"/>
        <v>drain</v>
      </c>
      <c r="W6395" s="25">
        <f t="shared" si="1000"/>
        <v>0</v>
      </c>
      <c r="X6395" s="25">
        <f t="shared" si="998"/>
        <v>0</v>
      </c>
      <c r="Y6395" s="25">
        <f t="shared" si="1001"/>
        <v>0</v>
      </c>
      <c r="AA6395" s="25">
        <f t="shared" si="999"/>
        <v>6931.2438572562423</v>
      </c>
      <c r="AC6395" s="25">
        <f t="shared" si="994"/>
        <v>0</v>
      </c>
    </row>
    <row r="6396" x14ac:dyDescent="0.2">
      <c r="L6396" s="24">
        <v>6391</v>
      </c>
      <c r="M6396" s="28">
        <v>0</v>
      </c>
      <c r="O6396" s="24">
        <v>6391</v>
      </c>
      <c r="P6396" s="24">
        <f>'ROTH 1.0'!O6396*'קובץ טיוטה'!$D$10</f>
        <v>10435.58313230155</v>
      </c>
      <c r="Q6396" s="24">
        <f t="shared" si="993"/>
        <v>6835.58313230155</v>
      </c>
      <c r="R6396" s="24">
        <f t="shared" si="1002"/>
        <v>0</v>
      </c>
      <c r="S6396" s="24">
        <f t="shared" si="995"/>
        <v>6835.58313230155</v>
      </c>
      <c r="T6396" s="24">
        <f t="shared" si="996"/>
        <v>0</v>
      </c>
      <c r="U6396" s="24" t="str">
        <f t="shared" si="997"/>
        <v>drain</v>
      </c>
      <c r="W6396" s="24">
        <f t="shared" si="1000"/>
        <v>0</v>
      </c>
      <c r="X6396" s="24">
        <f t="shared" si="998"/>
        <v>0</v>
      </c>
      <c r="Y6396" s="24">
        <f t="shared" si="1001"/>
        <v>0</v>
      </c>
      <c r="AA6396" s="24">
        <f t="shared" si="999"/>
        <v>6835.58313230155</v>
      </c>
      <c r="AC6396" s="24">
        <f t="shared" si="994"/>
        <v>0</v>
      </c>
    </row>
    <row r="6397" x14ac:dyDescent="0.2">
      <c r="L6397" s="25">
        <v>6392</v>
      </c>
      <c r="M6397" s="29">
        <v>0.32334483199999997</v>
      </c>
      <c r="O6397" s="25">
        <v>6392</v>
      </c>
      <c r="P6397" s="24">
        <f>'ROTH 1.0'!O6397*'קובץ טיוטה'!$D$10</f>
        <v>11109.025908773381</v>
      </c>
      <c r="Q6397" s="25">
        <f t="shared" si="993"/>
        <v>7509.0259087733812</v>
      </c>
      <c r="R6397" s="24">
        <f t="shared" si="1002"/>
        <v>21987.448575999995</v>
      </c>
      <c r="S6397" s="25">
        <f t="shared" si="995"/>
        <v>0</v>
      </c>
      <c r="T6397" s="25">
        <f t="shared" si="996"/>
        <v>14478.422667226614</v>
      </c>
      <c r="U6397" s="25" t="str">
        <f t="shared" si="997"/>
        <v>charge</v>
      </c>
      <c r="W6397" s="25">
        <f t="shared" si="1000"/>
        <v>13030.580400503954</v>
      </c>
      <c r="X6397" s="25">
        <f t="shared" si="998"/>
        <v>13030.580400503954</v>
      </c>
      <c r="Y6397" s="25">
        <f t="shared" si="1001"/>
        <v>0</v>
      </c>
      <c r="AA6397" s="25">
        <f t="shared" si="999"/>
        <v>0</v>
      </c>
      <c r="AC6397" s="25">
        <f t="shared" si="994"/>
        <v>1447.8422667226605</v>
      </c>
    </row>
    <row r="6398" x14ac:dyDescent="0.2">
      <c r="L6398" s="24">
        <v>6393</v>
      </c>
      <c r="M6398" s="28">
        <v>0.52206983000000007</v>
      </c>
      <c r="O6398" s="24">
        <v>6393</v>
      </c>
      <c r="P6398" s="24">
        <f>'ROTH 1.0'!O6398*'קובץ טיוטה'!$D$10</f>
        <v>11966.526676202509</v>
      </c>
      <c r="Q6398" s="24">
        <f t="shared" si="993"/>
        <v>8366.5266762025094</v>
      </c>
      <c r="R6398" s="24">
        <f t="shared" si="1002"/>
        <v>35500.748440000003</v>
      </c>
      <c r="S6398" s="24">
        <f t="shared" si="995"/>
        <v>0</v>
      </c>
      <c r="T6398" s="24">
        <f t="shared" si="996"/>
        <v>27134.221763797494</v>
      </c>
      <c r="U6398" s="24" t="str">
        <f t="shared" si="997"/>
        <v>charge</v>
      </c>
      <c r="W6398" s="24">
        <f t="shared" si="1000"/>
        <v>24420.799587417743</v>
      </c>
      <c r="X6398" s="24">
        <f t="shared" si="998"/>
        <v>37451.379987921697</v>
      </c>
      <c r="Y6398" s="24">
        <f t="shared" si="1001"/>
        <v>0</v>
      </c>
      <c r="AA6398" s="24">
        <f t="shared" si="999"/>
        <v>0</v>
      </c>
      <c r="AC6398" s="24">
        <f t="shared" si="994"/>
        <v>2713.4221763797505</v>
      </c>
    </row>
    <row r="6399" x14ac:dyDescent="0.2">
      <c r="L6399" s="25">
        <v>6394</v>
      </c>
      <c r="M6399" s="29">
        <v>0.60040337600000004</v>
      </c>
      <c r="O6399" s="25">
        <v>6394</v>
      </c>
      <c r="P6399" s="24">
        <f>'ROTH 1.0'!O6399*'קובץ טיוטה'!$D$10</f>
        <v>12109.677072632312</v>
      </c>
      <c r="Q6399" s="25">
        <f t="shared" si="993"/>
        <v>8509.677072632312</v>
      </c>
      <c r="R6399" s="24">
        <f t="shared" si="1002"/>
        <v>40827.429568</v>
      </c>
      <c r="S6399" s="25">
        <f t="shared" si="995"/>
        <v>0</v>
      </c>
      <c r="T6399" s="25">
        <f t="shared" si="996"/>
        <v>32317.752495367688</v>
      </c>
      <c r="U6399" s="25" t="str">
        <f t="shared" si="997"/>
        <v>charge</v>
      </c>
      <c r="W6399" s="25">
        <f t="shared" si="1000"/>
        <v>29085.977245830916</v>
      </c>
      <c r="X6399" s="25">
        <f t="shared" si="998"/>
        <v>66537.357233752613</v>
      </c>
      <c r="Y6399" s="25">
        <f t="shared" si="1001"/>
        <v>0</v>
      </c>
      <c r="AA6399" s="25">
        <f t="shared" si="999"/>
        <v>0</v>
      </c>
      <c r="AC6399" s="25">
        <f t="shared" si="994"/>
        <v>3231.7752495367713</v>
      </c>
    </row>
    <row r="6400" x14ac:dyDescent="0.2">
      <c r="L6400" s="24">
        <v>6395</v>
      </c>
      <c r="M6400" s="28">
        <v>0.66008558799999995</v>
      </c>
      <c r="O6400" s="24">
        <v>6395</v>
      </c>
      <c r="P6400" s="24">
        <f>'ROTH 1.0'!O6400*'קובץ טיוטה'!$D$10</f>
        <v>12227.737871653366</v>
      </c>
      <c r="Q6400" s="24">
        <f t="shared" si="993"/>
        <v>8627.7378716533658</v>
      </c>
      <c r="R6400" s="24">
        <f t="shared" si="1002"/>
        <v>44885.819983999994</v>
      </c>
      <c r="S6400" s="24">
        <f t="shared" si="995"/>
        <v>0</v>
      </c>
      <c r="T6400" s="24">
        <f t="shared" si="996"/>
        <v>36258.08211234663</v>
      </c>
      <c r="U6400" s="24" t="str">
        <f t="shared" si="997"/>
        <v>charge</v>
      </c>
      <c r="W6400" s="24">
        <f t="shared" si="1000"/>
        <v>11462.642766247387</v>
      </c>
      <c r="X6400" s="24">
        <f t="shared" si="998"/>
        <v>78000</v>
      </c>
      <c r="Y6400" s="24">
        <f t="shared" si="1001"/>
        <v>0</v>
      </c>
      <c r="AA6400" s="24">
        <f t="shared" si="999"/>
        <v>0</v>
      </c>
      <c r="AC6400" s="24">
        <f t="shared" si="994"/>
        <v>24795.439346099243</v>
      </c>
    </row>
    <row r="6401" x14ac:dyDescent="0.2">
      <c r="L6401" s="25">
        <v>6396</v>
      </c>
      <c r="M6401" s="29">
        <v>0.67339781200000004</v>
      </c>
      <c r="O6401" s="25">
        <v>6396</v>
      </c>
      <c r="P6401" s="24">
        <f>'ROTH 1.0'!O6401*'קובץ טיוטה'!$D$10</f>
        <v>12044.481548287959</v>
      </c>
      <c r="Q6401" s="25">
        <f t="shared" si="993"/>
        <v>8444.4815482879585</v>
      </c>
      <c r="R6401" s="24">
        <f t="shared" si="1002"/>
        <v>45791.051216</v>
      </c>
      <c r="S6401" s="25">
        <f t="shared" si="995"/>
        <v>0</v>
      </c>
      <c r="T6401" s="25">
        <f t="shared" si="996"/>
        <v>37346.569667712043</v>
      </c>
      <c r="U6401" s="25" t="str">
        <f t="shared" si="997"/>
        <v>charge</v>
      </c>
      <c r="W6401" s="25">
        <f t="shared" si="1000"/>
        <v>0</v>
      </c>
      <c r="X6401" s="25">
        <f t="shared" si="998"/>
        <v>78000</v>
      </c>
      <c r="Y6401" s="25">
        <f t="shared" si="1001"/>
        <v>0</v>
      </c>
      <c r="AA6401" s="25">
        <f t="shared" si="999"/>
        <v>0</v>
      </c>
      <c r="AC6401" s="25">
        <f t="shared" si="994"/>
        <v>37346.569667712043</v>
      </c>
    </row>
    <row r="6402" x14ac:dyDescent="0.2">
      <c r="L6402" s="24">
        <v>6397</v>
      </c>
      <c r="M6402" s="28">
        <v>0.68823679700000007</v>
      </c>
      <c r="O6402" s="24">
        <v>6397</v>
      </c>
      <c r="P6402" s="24">
        <f>'ROTH 1.0'!O6402*'קובץ טיוטה'!$D$10</f>
        <v>12172.663668251458</v>
      </c>
      <c r="Q6402" s="24">
        <f t="shared" si="993"/>
        <v>8572.6636682514581</v>
      </c>
      <c r="R6402" s="24">
        <f t="shared" si="1002"/>
        <v>46800.102196</v>
      </c>
      <c r="S6402" s="24">
        <f t="shared" si="995"/>
        <v>0</v>
      </c>
      <c r="T6402" s="24">
        <f t="shared" si="996"/>
        <v>38227.438527748542</v>
      </c>
      <c r="U6402" s="24" t="str">
        <f t="shared" si="997"/>
        <v>charge</v>
      </c>
      <c r="W6402" s="24">
        <f t="shared" si="1000"/>
        <v>0</v>
      </c>
      <c r="X6402" s="24">
        <f t="shared" si="998"/>
        <v>78000</v>
      </c>
      <c r="Y6402" s="24">
        <f t="shared" si="1001"/>
        <v>0</v>
      </c>
      <c r="AA6402" s="24">
        <f t="shared" si="999"/>
        <v>0</v>
      </c>
      <c r="AC6402" s="24">
        <f t="shared" si="994"/>
        <v>38227.438527748542</v>
      </c>
    </row>
    <row r="6403" x14ac:dyDescent="0.2">
      <c r="L6403" s="25">
        <v>6398</v>
      </c>
      <c r="M6403" s="29">
        <v>0.69833429400000002</v>
      </c>
      <c r="O6403" s="25">
        <v>6398</v>
      </c>
      <c r="P6403" s="24">
        <f>'ROTH 1.0'!O6403*'קובץ טיוטה'!$D$10</f>
        <v>12132.294357064873</v>
      </c>
      <c r="Q6403" s="25">
        <f t="shared" si="993"/>
        <v>8532.2943570648731</v>
      </c>
      <c r="R6403" s="24">
        <f t="shared" si="1002"/>
        <v>47486.731992000001</v>
      </c>
      <c r="S6403" s="25">
        <f t="shared" si="995"/>
        <v>0</v>
      </c>
      <c r="T6403" s="25">
        <f t="shared" si="996"/>
        <v>38954.43763493513</v>
      </c>
      <c r="U6403" s="25" t="str">
        <f t="shared" si="997"/>
        <v>charge</v>
      </c>
      <c r="W6403" s="25">
        <f t="shared" si="1000"/>
        <v>0</v>
      </c>
      <c r="X6403" s="25">
        <f t="shared" si="998"/>
        <v>78000</v>
      </c>
      <c r="Y6403" s="25">
        <f t="shared" si="1001"/>
        <v>0</v>
      </c>
      <c r="AA6403" s="25">
        <f t="shared" si="999"/>
        <v>0</v>
      </c>
      <c r="AC6403" s="25">
        <f t="shared" si="994"/>
        <v>38954.43763493513</v>
      </c>
    </row>
    <row r="6404" x14ac:dyDescent="0.2">
      <c r="L6404" s="24">
        <v>6399</v>
      </c>
      <c r="M6404" s="28">
        <v>0.69452214199999995</v>
      </c>
      <c r="O6404" s="24">
        <v>6399</v>
      </c>
      <c r="P6404" s="24">
        <f>'ROTH 1.0'!O6404*'קובץ טיוטה'!$D$10</f>
        <v>11979.033250755625</v>
      </c>
      <c r="Q6404" s="24">
        <f t="shared" si="993"/>
        <v>8379.033250755625</v>
      </c>
      <c r="R6404" s="24">
        <f t="shared" si="1002"/>
        <v>47227.505656000001</v>
      </c>
      <c r="S6404" s="24">
        <f t="shared" si="995"/>
        <v>0</v>
      </c>
      <c r="T6404" s="24">
        <f t="shared" si="996"/>
        <v>38848.472405244378</v>
      </c>
      <c r="U6404" s="24" t="str">
        <f t="shared" si="997"/>
        <v>charge</v>
      </c>
      <c r="W6404" s="24">
        <f t="shared" si="1000"/>
        <v>0</v>
      </c>
      <c r="X6404" s="24">
        <f t="shared" si="998"/>
        <v>78000</v>
      </c>
      <c r="Y6404" s="24">
        <f t="shared" si="1001"/>
        <v>0</v>
      </c>
      <c r="AA6404" s="24">
        <f t="shared" si="999"/>
        <v>0</v>
      </c>
      <c r="AC6404" s="24">
        <f t="shared" si="994"/>
        <v>38848.472405244378</v>
      </c>
    </row>
    <row r="6405" x14ac:dyDescent="0.2">
      <c r="L6405" s="25">
        <v>6400</v>
      </c>
      <c r="M6405" s="29">
        <v>0.62039061699999998</v>
      </c>
      <c r="O6405" s="25">
        <v>6400</v>
      </c>
      <c r="P6405" s="24">
        <f>'ROTH 1.0'!O6405*'קובץ טיוטה'!$D$10</f>
        <v>12163.794753079423</v>
      </c>
      <c r="Q6405" s="25">
        <f t="shared" si="993"/>
        <v>8563.7947530794227</v>
      </c>
      <c r="R6405" s="24">
        <f t="shared" si="1002"/>
        <v>42186.561955999998</v>
      </c>
      <c r="S6405" s="25">
        <f t="shared" si="995"/>
        <v>0</v>
      </c>
      <c r="T6405" s="25">
        <f t="shared" si="996"/>
        <v>33622.767202920571</v>
      </c>
      <c r="U6405" s="25" t="str">
        <f t="shared" si="997"/>
        <v>charge</v>
      </c>
      <c r="W6405" s="25">
        <f t="shared" si="1000"/>
        <v>0</v>
      </c>
      <c r="X6405" s="25">
        <f t="shared" si="998"/>
        <v>78000</v>
      </c>
      <c r="Y6405" s="25">
        <f t="shared" si="1001"/>
        <v>0</v>
      </c>
      <c r="AA6405" s="25">
        <f t="shared" si="999"/>
        <v>0</v>
      </c>
      <c r="AC6405" s="25">
        <f t="shared" si="994"/>
        <v>33622.767202920571</v>
      </c>
    </row>
    <row r="6406" x14ac:dyDescent="0.2">
      <c r="L6406" s="24">
        <v>6401</v>
      </c>
      <c r="M6406" s="28">
        <v>0.40044522499999996</v>
      </c>
      <c r="O6406" s="24">
        <v>6401</v>
      </c>
      <c r="P6406" s="24">
        <f>'ROTH 1.0'!O6406*'קובץ טיוטה'!$D$10</f>
        <v>12287.294372560193</v>
      </c>
      <c r="Q6406" s="24">
        <f t="shared" ref="Q6406:Q6469" si="1003">P6406-$H$8*$H$9</f>
        <v>8687.2943725601926</v>
      </c>
      <c r="R6406" s="24">
        <f t="shared" si="1002"/>
        <v>27230.275299999998</v>
      </c>
      <c r="S6406" s="24">
        <f t="shared" si="995"/>
        <v>0</v>
      </c>
      <c r="T6406" s="24">
        <f t="shared" si="996"/>
        <v>18542.980927439807</v>
      </c>
      <c r="U6406" s="24" t="str">
        <f t="shared" si="997"/>
        <v>charge</v>
      </c>
      <c r="W6406" s="24">
        <f t="shared" si="1000"/>
        <v>0</v>
      </c>
      <c r="X6406" s="24">
        <f t="shared" si="998"/>
        <v>78000</v>
      </c>
      <c r="Y6406" s="24">
        <f t="shared" si="1001"/>
        <v>0</v>
      </c>
      <c r="AA6406" s="24">
        <f t="shared" si="999"/>
        <v>0</v>
      </c>
      <c r="AC6406" s="24">
        <f t="shared" ref="AC6406:AC6469" si="1004">IF(U6406="charge",(T6406-W6406),0)</f>
        <v>18542.980927439807</v>
      </c>
    </row>
    <row r="6407" x14ac:dyDescent="0.2">
      <c r="L6407" s="25">
        <v>6402</v>
      </c>
      <c r="M6407" s="29">
        <v>3.3830540999999999E-2</v>
      </c>
      <c r="O6407" s="25">
        <v>6402</v>
      </c>
      <c r="P6407" s="24">
        <f>'ROTH 1.0'!O6407*'קובץ טיוטה'!$D$10</f>
        <v>12446.947145590584</v>
      </c>
      <c r="Q6407" s="25">
        <f t="shared" si="1003"/>
        <v>8846.9471455905841</v>
      </c>
      <c r="R6407" s="24">
        <f t="shared" si="1002"/>
        <v>2300.4767879999999</v>
      </c>
      <c r="S6407" s="25">
        <f t="shared" ref="S6407:S6470" si="1005">IF(Q6407&gt;R6407,Q6407-R6407,0)</f>
        <v>6546.4703575905842</v>
      </c>
      <c r="T6407" s="25">
        <f t="shared" ref="T6407:T6470" si="1006">IF(R6407&gt;Q6407,R6407-Q6407,0)</f>
        <v>0</v>
      </c>
      <c r="U6407" s="25" t="str">
        <f t="shared" ref="U6407:U6470" si="1007">IF(Q6407&gt;R6407,"drain","charge")</f>
        <v>drain</v>
      </c>
      <c r="W6407" s="25">
        <f t="shared" si="1000"/>
        <v>0</v>
      </c>
      <c r="X6407" s="25">
        <f t="shared" ref="X6407:X6470" si="1008">IF(X6406+T6407&gt;$H$11,$H$11,IF(U6407="charge",X6406+(T6407*$H$12),IF((X6406-S6407)&gt;0,X6406-S6407,0)))</f>
        <v>71453.529642409412</v>
      </c>
      <c r="Y6407" s="25">
        <f t="shared" si="1001"/>
        <v>6546.4703575905878</v>
      </c>
      <c r="AA6407" s="25">
        <f t="shared" ref="AA6407:AA6470" si="1009">S6407-Y6407</f>
        <v>0</v>
      </c>
      <c r="AC6407" s="25">
        <f t="shared" si="1004"/>
        <v>0</v>
      </c>
    </row>
    <row r="6408" x14ac:dyDescent="0.2">
      <c r="L6408" s="24">
        <v>6403</v>
      </c>
      <c r="M6408" s="28">
        <v>0</v>
      </c>
      <c r="O6408" s="24">
        <v>6403</v>
      </c>
      <c r="P6408" s="24">
        <f>'ROTH 1.0'!O6408*'קובץ טיוטה'!$D$10</f>
        <v>12427.537356065419</v>
      </c>
      <c r="Q6408" s="24">
        <f t="shared" si="1003"/>
        <v>8827.5373560654189</v>
      </c>
      <c r="R6408" s="24">
        <f t="shared" si="1002"/>
        <v>0</v>
      </c>
      <c r="S6408" s="24">
        <f t="shared" si="1005"/>
        <v>8827.5373560654189</v>
      </c>
      <c r="T6408" s="24">
        <f t="shared" si="1006"/>
        <v>0</v>
      </c>
      <c r="U6408" s="24" t="str">
        <f t="shared" si="1007"/>
        <v>drain</v>
      </c>
      <c r="W6408" s="24">
        <f t="shared" ref="W6408:W6471" si="1010">IF(X6408&gt;=X6407,(X6408-X6407),0)</f>
        <v>0</v>
      </c>
      <c r="X6408" s="24">
        <f t="shared" si="1008"/>
        <v>62625.992286343993</v>
      </c>
      <c r="Y6408" s="24">
        <f t="shared" ref="Y6408:Y6471" si="1011">IF(U6408="drain",X6407-X6408,0)</f>
        <v>8827.5373560654189</v>
      </c>
      <c r="AA6408" s="24">
        <f t="shared" si="1009"/>
        <v>0</v>
      </c>
      <c r="AC6408" s="24">
        <f t="shared" si="1004"/>
        <v>0</v>
      </c>
    </row>
    <row r="6409" x14ac:dyDescent="0.2">
      <c r="L6409" s="25">
        <v>6404</v>
      </c>
      <c r="M6409" s="29">
        <v>0</v>
      </c>
      <c r="O6409" s="25">
        <v>6404</v>
      </c>
      <c r="P6409" s="24">
        <f>'ROTH 1.0'!O6409*'קובץ טיוטה'!$D$10</f>
        <v>12085.277450019586</v>
      </c>
      <c r="Q6409" s="25">
        <f t="shared" si="1003"/>
        <v>8485.2774500195865</v>
      </c>
      <c r="R6409" s="24">
        <f t="shared" si="1002"/>
        <v>0</v>
      </c>
      <c r="S6409" s="25">
        <f t="shared" si="1005"/>
        <v>8485.2774500195865</v>
      </c>
      <c r="T6409" s="25">
        <f t="shared" si="1006"/>
        <v>0</v>
      </c>
      <c r="U6409" s="25" t="str">
        <f t="shared" si="1007"/>
        <v>drain</v>
      </c>
      <c r="W6409" s="25">
        <f t="shared" si="1010"/>
        <v>0</v>
      </c>
      <c r="X6409" s="25">
        <f t="shared" si="1008"/>
        <v>54140.714836324405</v>
      </c>
      <c r="Y6409" s="25">
        <f t="shared" si="1011"/>
        <v>8485.2774500195883</v>
      </c>
      <c r="AA6409" s="25">
        <f t="shared" si="1009"/>
        <v>0</v>
      </c>
      <c r="AC6409" s="25">
        <f t="shared" si="1004"/>
        <v>0</v>
      </c>
    </row>
    <row r="6410" x14ac:dyDescent="0.2">
      <c r="L6410" s="24">
        <v>6405</v>
      </c>
      <c r="M6410" s="28">
        <v>0</v>
      </c>
      <c r="O6410" s="24">
        <v>6405</v>
      </c>
      <c r="P6410" s="24">
        <f>'ROTH 1.0'!O6410*'קובץ טיוטה'!$D$10</f>
        <v>11727.647495853667</v>
      </c>
      <c r="Q6410" s="24">
        <f t="shared" si="1003"/>
        <v>8127.6474958536674</v>
      </c>
      <c r="R6410" s="24">
        <f t="shared" si="1002"/>
        <v>0</v>
      </c>
      <c r="S6410" s="24">
        <f t="shared" si="1005"/>
        <v>8127.6474958536674</v>
      </c>
      <c r="T6410" s="24">
        <f t="shared" si="1006"/>
        <v>0</v>
      </c>
      <c r="U6410" s="24" t="str">
        <f t="shared" si="1007"/>
        <v>drain</v>
      </c>
      <c r="W6410" s="24">
        <f t="shared" si="1010"/>
        <v>0</v>
      </c>
      <c r="X6410" s="24">
        <f t="shared" si="1008"/>
        <v>46013.067340470734</v>
      </c>
      <c r="Y6410" s="24">
        <f t="shared" si="1011"/>
        <v>8127.647495853671</v>
      </c>
      <c r="AA6410" s="24">
        <f t="shared" si="1009"/>
        <v>0</v>
      </c>
      <c r="AC6410" s="24">
        <f t="shared" si="1004"/>
        <v>0</v>
      </c>
    </row>
    <row r="6411" x14ac:dyDescent="0.2">
      <c r="L6411" s="25">
        <v>6406</v>
      </c>
      <c r="M6411" s="29">
        <v>0</v>
      </c>
      <c r="O6411" s="25">
        <v>6406</v>
      </c>
      <c r="P6411" s="24">
        <f>'ROTH 1.0'!O6411*'קובץ טיוטה'!$D$10</f>
        <v>11347.70300800668</v>
      </c>
      <c r="Q6411" s="25">
        <f t="shared" si="1003"/>
        <v>7747.7030080066797</v>
      </c>
      <c r="R6411" s="24">
        <f t="shared" si="1002"/>
        <v>0</v>
      </c>
      <c r="S6411" s="25">
        <f t="shared" si="1005"/>
        <v>7747.7030080066797</v>
      </c>
      <c r="T6411" s="25">
        <f t="shared" si="1006"/>
        <v>0</v>
      </c>
      <c r="U6411" s="25" t="str">
        <f t="shared" si="1007"/>
        <v>drain</v>
      </c>
      <c r="W6411" s="25">
        <f t="shared" si="1010"/>
        <v>0</v>
      </c>
      <c r="X6411" s="25">
        <f t="shared" si="1008"/>
        <v>38265.364332464058</v>
      </c>
      <c r="Y6411" s="25">
        <f t="shared" si="1011"/>
        <v>7747.7030080066761</v>
      </c>
      <c r="AA6411" s="25">
        <f t="shared" si="1009"/>
        <v>0</v>
      </c>
      <c r="AC6411" s="25">
        <f t="shared" si="1004"/>
        <v>0</v>
      </c>
    </row>
    <row r="6412" x14ac:dyDescent="0.2">
      <c r="L6412" s="24">
        <v>6407</v>
      </c>
      <c r="M6412" s="28">
        <v>0</v>
      </c>
      <c r="O6412" s="24">
        <v>6407</v>
      </c>
      <c r="P6412" s="24">
        <f>'ROTH 1.0'!O6412*'קובץ טיוטה'!$D$10</f>
        <v>10991.100742922188</v>
      </c>
      <c r="Q6412" s="24">
        <f t="shared" si="1003"/>
        <v>7391.1007429221881</v>
      </c>
      <c r="R6412" s="24">
        <f t="shared" si="1002"/>
        <v>0</v>
      </c>
      <c r="S6412" s="24">
        <f t="shared" si="1005"/>
        <v>7391.1007429221881</v>
      </c>
      <c r="T6412" s="24">
        <f t="shared" si="1006"/>
        <v>0</v>
      </c>
      <c r="U6412" s="24" t="str">
        <f t="shared" si="1007"/>
        <v>drain</v>
      </c>
      <c r="W6412" s="24">
        <f t="shared" si="1010"/>
        <v>0</v>
      </c>
      <c r="X6412" s="24">
        <f t="shared" si="1008"/>
        <v>30874.263589541872</v>
      </c>
      <c r="Y6412" s="24">
        <f t="shared" si="1011"/>
        <v>7391.1007429221863</v>
      </c>
      <c r="AA6412" s="24">
        <f t="shared" si="1009"/>
        <v>0</v>
      </c>
      <c r="AC6412" s="24">
        <f t="shared" si="1004"/>
        <v>0</v>
      </c>
    </row>
    <row r="6413" x14ac:dyDescent="0.2">
      <c r="L6413" s="25">
        <v>6408</v>
      </c>
      <c r="M6413" s="29">
        <v>0</v>
      </c>
      <c r="O6413" s="25">
        <v>6408</v>
      </c>
      <c r="P6413" s="24">
        <f>'ROTH 1.0'!O6413*'קובץ טיוטה'!$D$10</f>
        <v>10423.142229595565</v>
      </c>
      <c r="Q6413" s="25">
        <f t="shared" si="1003"/>
        <v>6823.1422295955654</v>
      </c>
      <c r="R6413" s="24">
        <f t="shared" si="1002"/>
        <v>0</v>
      </c>
      <c r="S6413" s="25">
        <f t="shared" si="1005"/>
        <v>6823.1422295955654</v>
      </c>
      <c r="T6413" s="25">
        <f t="shared" si="1006"/>
        <v>0</v>
      </c>
      <c r="U6413" s="25" t="str">
        <f t="shared" si="1007"/>
        <v>drain</v>
      </c>
      <c r="W6413" s="25">
        <f t="shared" si="1010"/>
        <v>0</v>
      </c>
      <c r="X6413" s="25">
        <f t="shared" si="1008"/>
        <v>24051.121359946308</v>
      </c>
      <c r="Y6413" s="25">
        <f t="shared" si="1011"/>
        <v>6823.1422295955635</v>
      </c>
      <c r="AA6413" s="25">
        <f t="shared" si="1009"/>
        <v>0</v>
      </c>
      <c r="AC6413" s="25">
        <f t="shared" si="1004"/>
        <v>0</v>
      </c>
    </row>
    <row r="6414" x14ac:dyDescent="0.2">
      <c r="L6414" s="24">
        <v>6409</v>
      </c>
      <c r="M6414" s="28">
        <v>0</v>
      </c>
      <c r="O6414" s="24">
        <v>6409</v>
      </c>
      <c r="P6414" s="24">
        <f>'ROTH 1.0'!O6414*'קובץ טיוטה'!$D$10</f>
        <v>9933.5336488144476</v>
      </c>
      <c r="Q6414" s="24">
        <f t="shared" si="1003"/>
        <v>6333.5336488144476</v>
      </c>
      <c r="R6414" s="24">
        <f t="shared" si="1002"/>
        <v>0</v>
      </c>
      <c r="S6414" s="24">
        <f t="shared" si="1005"/>
        <v>6333.5336488144476</v>
      </c>
      <c r="T6414" s="24">
        <f t="shared" si="1006"/>
        <v>0</v>
      </c>
      <c r="U6414" s="24" t="str">
        <f t="shared" si="1007"/>
        <v>drain</v>
      </c>
      <c r="W6414" s="24">
        <f t="shared" si="1010"/>
        <v>0</v>
      </c>
      <c r="X6414" s="24">
        <f t="shared" si="1008"/>
        <v>17717.587711131862</v>
      </c>
      <c r="Y6414" s="24">
        <f t="shared" si="1011"/>
        <v>6333.5336488144458</v>
      </c>
      <c r="AA6414" s="24">
        <f t="shared" si="1009"/>
        <v>0</v>
      </c>
      <c r="AC6414" s="24">
        <f t="shared" si="1004"/>
        <v>0</v>
      </c>
    </row>
    <row r="6415" x14ac:dyDescent="0.2">
      <c r="L6415" s="25">
        <v>6410</v>
      </c>
      <c r="M6415" s="29">
        <v>0</v>
      </c>
      <c r="O6415" s="25">
        <v>6410</v>
      </c>
      <c r="P6415" s="24">
        <f>'ROTH 1.0'!O6415*'קובץ טיוטה'!$D$10</f>
        <v>9591.6036099122066</v>
      </c>
      <c r="Q6415" s="25">
        <f t="shared" si="1003"/>
        <v>5991.6036099122066</v>
      </c>
      <c r="R6415" s="24">
        <f t="shared" si="1002"/>
        <v>0</v>
      </c>
      <c r="S6415" s="25">
        <f t="shared" si="1005"/>
        <v>5991.6036099122066</v>
      </c>
      <c r="T6415" s="25">
        <f t="shared" si="1006"/>
        <v>0</v>
      </c>
      <c r="U6415" s="25" t="str">
        <f t="shared" si="1007"/>
        <v>drain</v>
      </c>
      <c r="W6415" s="25">
        <f t="shared" si="1010"/>
        <v>0</v>
      </c>
      <c r="X6415" s="25">
        <f t="shared" si="1008"/>
        <v>11725.984101219656</v>
      </c>
      <c r="Y6415" s="25">
        <f t="shared" si="1011"/>
        <v>5991.6036099122066</v>
      </c>
      <c r="AA6415" s="25">
        <f t="shared" si="1009"/>
        <v>0</v>
      </c>
      <c r="AC6415" s="25">
        <f t="shared" si="1004"/>
        <v>0</v>
      </c>
    </row>
    <row r="6416" x14ac:dyDescent="0.2">
      <c r="L6416" s="24">
        <v>6411</v>
      </c>
      <c r="M6416" s="28">
        <v>0</v>
      </c>
      <c r="O6416" s="24">
        <v>6411</v>
      </c>
      <c r="P6416" s="24">
        <f>'ROTH 1.0'!O6416*'קובץ טיוטה'!$D$10</f>
        <v>9751.5804895526435</v>
      </c>
      <c r="Q6416" s="24">
        <f t="shared" si="1003"/>
        <v>6151.5804895526435</v>
      </c>
      <c r="R6416" s="24">
        <f t="shared" ref="R6416:R6479" si="1012">M6416*$H$7*0.85</f>
        <v>0</v>
      </c>
      <c r="S6416" s="24">
        <f t="shared" si="1005"/>
        <v>6151.5804895526435</v>
      </c>
      <c r="T6416" s="24">
        <f t="shared" si="1006"/>
        <v>0</v>
      </c>
      <c r="U6416" s="24" t="str">
        <f t="shared" si="1007"/>
        <v>drain</v>
      </c>
      <c r="W6416" s="24">
        <f t="shared" si="1010"/>
        <v>0</v>
      </c>
      <c r="X6416" s="24">
        <f t="shared" si="1008"/>
        <v>5574.4036116670122</v>
      </c>
      <c r="Y6416" s="24">
        <f t="shared" si="1011"/>
        <v>6151.5804895526435</v>
      </c>
      <c r="AA6416" s="24">
        <f t="shared" si="1009"/>
        <v>0</v>
      </c>
      <c r="AC6416" s="24">
        <f t="shared" si="1004"/>
        <v>0</v>
      </c>
    </row>
    <row r="6417" x14ac:dyDescent="0.2">
      <c r="L6417" s="25">
        <v>6412</v>
      </c>
      <c r="M6417" s="29">
        <v>0</v>
      </c>
      <c r="O6417" s="25">
        <v>6412</v>
      </c>
      <c r="P6417" s="24">
        <f>'ROTH 1.0'!O6417*'קובץ טיוטה'!$D$10</f>
        <v>9681.566749724534</v>
      </c>
      <c r="Q6417" s="25">
        <f t="shared" si="1003"/>
        <v>6081.566749724534</v>
      </c>
      <c r="R6417" s="24">
        <f t="shared" si="1012"/>
        <v>0</v>
      </c>
      <c r="S6417" s="25">
        <f t="shared" si="1005"/>
        <v>6081.566749724534</v>
      </c>
      <c r="T6417" s="25">
        <f t="shared" si="1006"/>
        <v>0</v>
      </c>
      <c r="U6417" s="25" t="str">
        <f t="shared" si="1007"/>
        <v>drain</v>
      </c>
      <c r="W6417" s="25">
        <f t="shared" si="1010"/>
        <v>0</v>
      </c>
      <c r="X6417" s="25">
        <f t="shared" si="1008"/>
        <v>0</v>
      </c>
      <c r="Y6417" s="25">
        <f t="shared" si="1011"/>
        <v>5574.4036116670122</v>
      </c>
      <c r="AA6417" s="25">
        <f t="shared" si="1009"/>
        <v>507.16313805752179</v>
      </c>
      <c r="AC6417" s="25">
        <f t="shared" si="1004"/>
        <v>0</v>
      </c>
    </row>
    <row r="6418" x14ac:dyDescent="0.2">
      <c r="L6418" s="24">
        <v>6413</v>
      </c>
      <c r="M6418" s="28">
        <v>0</v>
      </c>
      <c r="O6418" s="24">
        <v>6413</v>
      </c>
      <c r="P6418" s="24">
        <f>'ROTH 1.0'!O6418*'קובץ טיוטה'!$D$10</f>
        <v>9661.832341322759</v>
      </c>
      <c r="Q6418" s="24">
        <f t="shared" si="1003"/>
        <v>6061.832341322759</v>
      </c>
      <c r="R6418" s="24">
        <f t="shared" si="1012"/>
        <v>0</v>
      </c>
      <c r="S6418" s="24">
        <f t="shared" si="1005"/>
        <v>6061.832341322759</v>
      </c>
      <c r="T6418" s="24">
        <f t="shared" si="1006"/>
        <v>0</v>
      </c>
      <c r="U6418" s="24" t="str">
        <f t="shared" si="1007"/>
        <v>drain</v>
      </c>
      <c r="W6418" s="24">
        <f t="shared" si="1010"/>
        <v>0</v>
      </c>
      <c r="X6418" s="24">
        <f t="shared" si="1008"/>
        <v>0</v>
      </c>
      <c r="Y6418" s="24">
        <f t="shared" si="1011"/>
        <v>0</v>
      </c>
      <c r="AA6418" s="24">
        <f t="shared" si="1009"/>
        <v>6061.832341322759</v>
      </c>
      <c r="AC6418" s="24">
        <f t="shared" si="1004"/>
        <v>0</v>
      </c>
    </row>
    <row r="6419" x14ac:dyDescent="0.2">
      <c r="L6419" s="25">
        <v>6414</v>
      </c>
      <c r="M6419" s="29">
        <v>0</v>
      </c>
      <c r="O6419" s="25">
        <v>6414</v>
      </c>
      <c r="P6419" s="24">
        <f>'ROTH 1.0'!O6419*'קובץ טיוטה'!$D$10</f>
        <v>9664.8427013155942</v>
      </c>
      <c r="Q6419" s="25">
        <f t="shared" si="1003"/>
        <v>6064.8427013155942</v>
      </c>
      <c r="R6419" s="24">
        <f t="shared" si="1012"/>
        <v>0</v>
      </c>
      <c r="S6419" s="25">
        <f t="shared" si="1005"/>
        <v>6064.8427013155942</v>
      </c>
      <c r="T6419" s="25">
        <f t="shared" si="1006"/>
        <v>0</v>
      </c>
      <c r="U6419" s="25" t="str">
        <f t="shared" si="1007"/>
        <v>drain</v>
      </c>
      <c r="W6419" s="25">
        <f t="shared" si="1010"/>
        <v>0</v>
      </c>
      <c r="X6419" s="25">
        <f t="shared" si="1008"/>
        <v>0</v>
      </c>
      <c r="Y6419" s="25">
        <f t="shared" si="1011"/>
        <v>0</v>
      </c>
      <c r="AA6419" s="25">
        <f t="shared" si="1009"/>
        <v>6064.8427013155942</v>
      </c>
      <c r="AC6419" s="25">
        <f t="shared" si="1004"/>
        <v>0</v>
      </c>
    </row>
    <row r="6420" x14ac:dyDescent="0.2">
      <c r="L6420" s="24">
        <v>6415</v>
      </c>
      <c r="M6420" s="28">
        <v>0</v>
      </c>
      <c r="O6420" s="24">
        <v>6415</v>
      </c>
      <c r="P6420" s="24">
        <f>'ROTH 1.0'!O6420*'קובץ טיוטה'!$D$10</f>
        <v>9320.8050963804544</v>
      </c>
      <c r="Q6420" s="24">
        <f t="shared" si="1003"/>
        <v>5720.8050963804544</v>
      </c>
      <c r="R6420" s="24">
        <f t="shared" si="1012"/>
        <v>0</v>
      </c>
      <c r="S6420" s="24">
        <f t="shared" si="1005"/>
        <v>5720.8050963804544</v>
      </c>
      <c r="T6420" s="24">
        <f t="shared" si="1006"/>
        <v>0</v>
      </c>
      <c r="U6420" s="24" t="str">
        <f t="shared" si="1007"/>
        <v>drain</v>
      </c>
      <c r="W6420" s="24">
        <f t="shared" si="1010"/>
        <v>0</v>
      </c>
      <c r="X6420" s="24">
        <f t="shared" si="1008"/>
        <v>0</v>
      </c>
      <c r="Y6420" s="24">
        <f t="shared" si="1011"/>
        <v>0</v>
      </c>
      <c r="AA6420" s="24">
        <f t="shared" si="1009"/>
        <v>5720.8050963804544</v>
      </c>
      <c r="AC6420" s="24">
        <f t="shared" si="1004"/>
        <v>0</v>
      </c>
    </row>
    <row r="6421" x14ac:dyDescent="0.2">
      <c r="L6421" s="25">
        <v>6416</v>
      </c>
      <c r="M6421" s="29">
        <v>0.16984165599999998</v>
      </c>
      <c r="O6421" s="25">
        <v>6416</v>
      </c>
      <c r="P6421" s="24">
        <f>'ROTH 1.0'!O6421*'קובץ טיוטה'!$D$10</f>
        <v>9654.1178386660595</v>
      </c>
      <c r="Q6421" s="25">
        <f t="shared" si="1003"/>
        <v>6054.1178386660595</v>
      </c>
      <c r="R6421" s="24">
        <f t="shared" si="1012"/>
        <v>11549.232607999998</v>
      </c>
      <c r="S6421" s="25">
        <f t="shared" si="1005"/>
        <v>0</v>
      </c>
      <c r="T6421" s="25">
        <f t="shared" si="1006"/>
        <v>5495.114769333939</v>
      </c>
      <c r="U6421" s="25" t="str">
        <f t="shared" si="1007"/>
        <v>charge</v>
      </c>
      <c r="W6421" s="25">
        <f t="shared" si="1010"/>
        <v>4945.6032924005449</v>
      </c>
      <c r="X6421" s="25">
        <f t="shared" si="1008"/>
        <v>4945.6032924005449</v>
      </c>
      <c r="Y6421" s="25">
        <f t="shared" si="1011"/>
        <v>0</v>
      </c>
      <c r="AA6421" s="25">
        <f t="shared" si="1009"/>
        <v>0</v>
      </c>
      <c r="AC6421" s="25">
        <f t="shared" si="1004"/>
        <v>549.51147693339408</v>
      </c>
    </row>
    <row r="6422" x14ac:dyDescent="0.2">
      <c r="L6422" s="24">
        <v>6417</v>
      </c>
      <c r="M6422" s="28">
        <v>0.38335825199999995</v>
      </c>
      <c r="O6422" s="24">
        <v>6417</v>
      </c>
      <c r="P6422" s="24">
        <f>'ROTH 1.0'!O6422*'קובץ טיוטה'!$D$10</f>
        <v>10031.701679344007</v>
      </c>
      <c r="Q6422" s="24">
        <f t="shared" si="1003"/>
        <v>6431.7016793440071</v>
      </c>
      <c r="R6422" s="24">
        <f t="shared" si="1012"/>
        <v>26068.361135999996</v>
      </c>
      <c r="S6422" s="24">
        <f t="shared" si="1005"/>
        <v>0</v>
      </c>
      <c r="T6422" s="24">
        <f t="shared" si="1006"/>
        <v>19636.659456655987</v>
      </c>
      <c r="U6422" s="24" t="str">
        <f t="shared" si="1007"/>
        <v>charge</v>
      </c>
      <c r="W6422" s="24">
        <f t="shared" si="1010"/>
        <v>17672.993510990389</v>
      </c>
      <c r="X6422" s="24">
        <f t="shared" si="1008"/>
        <v>22618.596803390934</v>
      </c>
      <c r="Y6422" s="24">
        <f t="shared" si="1011"/>
        <v>0</v>
      </c>
      <c r="AA6422" s="24">
        <f t="shared" si="1009"/>
        <v>0</v>
      </c>
      <c r="AC6422" s="24">
        <f t="shared" si="1004"/>
        <v>1963.665945665598</v>
      </c>
    </row>
    <row r="6423" x14ac:dyDescent="0.2">
      <c r="L6423" s="25">
        <v>6418</v>
      </c>
      <c r="M6423" s="29">
        <v>0.59707239300000003</v>
      </c>
      <c r="O6423" s="25">
        <v>6418</v>
      </c>
      <c r="P6423" s="24">
        <f>'ROTH 1.0'!O6423*'קובץ טיוטה'!$D$10</f>
        <v>10394.979188149377</v>
      </c>
      <c r="Q6423" s="25">
        <f t="shared" si="1003"/>
        <v>6794.9791881493766</v>
      </c>
      <c r="R6423" s="24">
        <f t="shared" si="1012"/>
        <v>40600.922723999996</v>
      </c>
      <c r="S6423" s="25">
        <f t="shared" si="1005"/>
        <v>0</v>
      </c>
      <c r="T6423" s="25">
        <f t="shared" si="1006"/>
        <v>33805.943535850616</v>
      </c>
      <c r="U6423" s="25" t="str">
        <f t="shared" si="1007"/>
        <v>charge</v>
      </c>
      <c r="W6423" s="25">
        <f t="shared" si="1010"/>
        <v>30425.34918226556</v>
      </c>
      <c r="X6423" s="25">
        <f t="shared" si="1008"/>
        <v>53043.945985656494</v>
      </c>
      <c r="Y6423" s="25">
        <f t="shared" si="1011"/>
        <v>0</v>
      </c>
      <c r="AA6423" s="25">
        <f t="shared" si="1009"/>
        <v>0</v>
      </c>
      <c r="AC6423" s="25">
        <f t="shared" si="1004"/>
        <v>3380.5943535850565</v>
      </c>
    </row>
    <row r="6424" x14ac:dyDescent="0.2">
      <c r="L6424" s="24">
        <v>6419</v>
      </c>
      <c r="M6424" s="28">
        <v>0.67979271400000008</v>
      </c>
      <c r="O6424" s="24">
        <v>6419</v>
      </c>
      <c r="P6424" s="24">
        <f>'ROTH 1.0'!O6424*'קובץ טיוטה'!$D$10</f>
        <v>10756.075552073315</v>
      </c>
      <c r="Q6424" s="24">
        <f t="shared" si="1003"/>
        <v>7156.0755520733146</v>
      </c>
      <c r="R6424" s="24">
        <f t="shared" si="1012"/>
        <v>46225.904552</v>
      </c>
      <c r="S6424" s="24">
        <f t="shared" si="1005"/>
        <v>0</v>
      </c>
      <c r="T6424" s="24">
        <f t="shared" si="1006"/>
        <v>39069.828999926685</v>
      </c>
      <c r="U6424" s="24" t="str">
        <f t="shared" si="1007"/>
        <v>charge</v>
      </c>
      <c r="W6424" s="24">
        <f t="shared" si="1010"/>
        <v>24956.054014343506</v>
      </c>
      <c r="X6424" s="24">
        <f t="shared" si="1008"/>
        <v>78000</v>
      </c>
      <c r="Y6424" s="24">
        <f t="shared" si="1011"/>
        <v>0</v>
      </c>
      <c r="AA6424" s="24">
        <f t="shared" si="1009"/>
        <v>0</v>
      </c>
      <c r="AC6424" s="24">
        <f t="shared" si="1004"/>
        <v>14113.774985583179</v>
      </c>
    </row>
    <row r="6425" x14ac:dyDescent="0.2">
      <c r="L6425" s="25">
        <v>6420</v>
      </c>
      <c r="M6425" s="29">
        <v>0.70693927000000001</v>
      </c>
      <c r="O6425" s="25">
        <v>6420</v>
      </c>
      <c r="P6425" s="24">
        <f>'ROTH 1.0'!O6425*'קובץ טיוטה'!$D$10</f>
        <v>10956.431454858532</v>
      </c>
      <c r="Q6425" s="25">
        <f t="shared" si="1003"/>
        <v>7356.4314548585317</v>
      </c>
      <c r="R6425" s="24">
        <f t="shared" si="1012"/>
        <v>48071.870360000001</v>
      </c>
      <c r="S6425" s="25">
        <f t="shared" si="1005"/>
        <v>0</v>
      </c>
      <c r="T6425" s="25">
        <f t="shared" si="1006"/>
        <v>40715.438905141469</v>
      </c>
      <c r="U6425" s="25" t="str">
        <f t="shared" si="1007"/>
        <v>charge</v>
      </c>
      <c r="W6425" s="25">
        <f t="shared" si="1010"/>
        <v>0</v>
      </c>
      <c r="X6425" s="25">
        <f t="shared" si="1008"/>
        <v>78000</v>
      </c>
      <c r="Y6425" s="25">
        <f t="shared" si="1011"/>
        <v>0</v>
      </c>
      <c r="AA6425" s="25">
        <f t="shared" si="1009"/>
        <v>0</v>
      </c>
      <c r="AC6425" s="25">
        <f t="shared" si="1004"/>
        <v>40715.438905141469</v>
      </c>
    </row>
    <row r="6426" x14ac:dyDescent="0.2">
      <c r="L6426" s="24">
        <v>6421</v>
      </c>
      <c r="M6426" s="28">
        <v>0.72539506600000003</v>
      </c>
      <c r="O6426" s="24">
        <v>6421</v>
      </c>
      <c r="P6426" s="24">
        <f>'ROTH 1.0'!O6426*'קובץ טיוטה'!$D$10</f>
        <v>11127.191598132085</v>
      </c>
      <c r="Q6426" s="24">
        <f t="shared" si="1003"/>
        <v>7527.1915981320853</v>
      </c>
      <c r="R6426" s="24">
        <f t="shared" si="1012"/>
        <v>49326.864487999999</v>
      </c>
      <c r="S6426" s="24">
        <f t="shared" si="1005"/>
        <v>0</v>
      </c>
      <c r="T6426" s="24">
        <f t="shared" si="1006"/>
        <v>41799.672889867914</v>
      </c>
      <c r="U6426" s="24" t="str">
        <f t="shared" si="1007"/>
        <v>charge</v>
      </c>
      <c r="W6426" s="24">
        <f t="shared" si="1010"/>
        <v>0</v>
      </c>
      <c r="X6426" s="24">
        <f t="shared" si="1008"/>
        <v>78000</v>
      </c>
      <c r="Y6426" s="24">
        <f t="shared" si="1011"/>
        <v>0</v>
      </c>
      <c r="AA6426" s="24">
        <f t="shared" si="1009"/>
        <v>0</v>
      </c>
      <c r="AC6426" s="24">
        <f t="shared" si="1004"/>
        <v>41799.672889867914</v>
      </c>
    </row>
    <row r="6427" x14ac:dyDescent="0.2">
      <c r="L6427" s="25">
        <v>6422</v>
      </c>
      <c r="M6427" s="29">
        <v>0.73625318299999998</v>
      </c>
      <c r="O6427" s="25">
        <v>6422</v>
      </c>
      <c r="P6427" s="24">
        <f>'ROTH 1.0'!O6427*'קובץ טיוטה'!$D$10</f>
        <v>11390.19929149609</v>
      </c>
      <c r="Q6427" s="25">
        <f t="shared" si="1003"/>
        <v>7790.1992914960902</v>
      </c>
      <c r="R6427" s="24">
        <f t="shared" si="1012"/>
        <v>50065.216443999998</v>
      </c>
      <c r="S6427" s="25">
        <f t="shared" si="1005"/>
        <v>0</v>
      </c>
      <c r="T6427" s="25">
        <f t="shared" si="1006"/>
        <v>42275.017152503904</v>
      </c>
      <c r="U6427" s="25" t="str">
        <f t="shared" si="1007"/>
        <v>charge</v>
      </c>
      <c r="W6427" s="25">
        <f t="shared" si="1010"/>
        <v>0</v>
      </c>
      <c r="X6427" s="25">
        <f t="shared" si="1008"/>
        <v>78000</v>
      </c>
      <c r="Y6427" s="25">
        <f t="shared" si="1011"/>
        <v>0</v>
      </c>
      <c r="AA6427" s="25">
        <f t="shared" si="1009"/>
        <v>0</v>
      </c>
      <c r="AC6427" s="25">
        <f t="shared" si="1004"/>
        <v>42275.017152503904</v>
      </c>
    </row>
    <row r="6428" x14ac:dyDescent="0.2">
      <c r="L6428" s="24">
        <v>6423</v>
      </c>
      <c r="M6428" s="28">
        <v>0.72302274399999999</v>
      </c>
      <c r="O6428" s="24">
        <v>6423</v>
      </c>
      <c r="P6428" s="24">
        <f>'ROTH 1.0'!O6428*'קובץ טיוטה'!$D$10</f>
        <v>11559.348874222522</v>
      </c>
      <c r="Q6428" s="24">
        <f t="shared" si="1003"/>
        <v>7959.3488742225218</v>
      </c>
      <c r="R6428" s="24">
        <f t="shared" si="1012"/>
        <v>49165.546591999999</v>
      </c>
      <c r="S6428" s="24">
        <f t="shared" si="1005"/>
        <v>0</v>
      </c>
      <c r="T6428" s="24">
        <f t="shared" si="1006"/>
        <v>41206.197717777475</v>
      </c>
      <c r="U6428" s="24" t="str">
        <f t="shared" si="1007"/>
        <v>charge</v>
      </c>
      <c r="W6428" s="24">
        <f t="shared" si="1010"/>
        <v>0</v>
      </c>
      <c r="X6428" s="24">
        <f t="shared" si="1008"/>
        <v>78000</v>
      </c>
      <c r="Y6428" s="24">
        <f t="shared" si="1011"/>
        <v>0</v>
      </c>
      <c r="AA6428" s="24">
        <f t="shared" si="1009"/>
        <v>0</v>
      </c>
      <c r="AC6428" s="24">
        <f t="shared" si="1004"/>
        <v>41206.197717777475</v>
      </c>
    </row>
    <row r="6429" x14ac:dyDescent="0.2">
      <c r="L6429" s="25">
        <v>6424</v>
      </c>
      <c r="M6429" s="29">
        <v>0.66456493400000005</v>
      </c>
      <c r="O6429" s="25">
        <v>6424</v>
      </c>
      <c r="P6429" s="24">
        <f>'ROTH 1.0'!O6429*'קובץ טיוטה'!$D$10</f>
        <v>11753.326134071491</v>
      </c>
      <c r="Q6429" s="25">
        <f t="shared" si="1003"/>
        <v>8153.3261340714907</v>
      </c>
      <c r="R6429" s="24">
        <f t="shared" si="1012"/>
        <v>45190.415512000007</v>
      </c>
      <c r="S6429" s="25">
        <f t="shared" si="1005"/>
        <v>0</v>
      </c>
      <c r="T6429" s="25">
        <f t="shared" si="1006"/>
        <v>37037.089377928518</v>
      </c>
      <c r="U6429" s="25" t="str">
        <f t="shared" si="1007"/>
        <v>charge</v>
      </c>
      <c r="W6429" s="25">
        <f t="shared" si="1010"/>
        <v>0</v>
      </c>
      <c r="X6429" s="25">
        <f t="shared" si="1008"/>
        <v>78000</v>
      </c>
      <c r="Y6429" s="25">
        <f t="shared" si="1011"/>
        <v>0</v>
      </c>
      <c r="AA6429" s="25">
        <f t="shared" si="1009"/>
        <v>0</v>
      </c>
      <c r="AC6429" s="25">
        <f t="shared" si="1004"/>
        <v>37037.089377928518</v>
      </c>
    </row>
    <row r="6430" x14ac:dyDescent="0.2">
      <c r="L6430" s="24">
        <v>6425</v>
      </c>
      <c r="M6430" s="28">
        <v>0.43779712100000001</v>
      </c>
      <c r="O6430" s="24">
        <v>6425</v>
      </c>
      <c r="P6430" s="24">
        <f>'ROTH 1.0'!O6430*'קובץ טיוטה'!$D$10</f>
        <v>11702.22353923736</v>
      </c>
      <c r="Q6430" s="24">
        <f t="shared" si="1003"/>
        <v>8102.2235392373605</v>
      </c>
      <c r="R6430" s="24">
        <f t="shared" si="1012"/>
        <v>29770.204227999999</v>
      </c>
      <c r="S6430" s="24">
        <f t="shared" si="1005"/>
        <v>0</v>
      </c>
      <c r="T6430" s="24">
        <f t="shared" si="1006"/>
        <v>21667.98068876264</v>
      </c>
      <c r="U6430" s="24" t="str">
        <f t="shared" si="1007"/>
        <v>charge</v>
      </c>
      <c r="W6430" s="24">
        <f t="shared" si="1010"/>
        <v>0</v>
      </c>
      <c r="X6430" s="24">
        <f t="shared" si="1008"/>
        <v>78000</v>
      </c>
      <c r="Y6430" s="24">
        <f t="shared" si="1011"/>
        <v>0</v>
      </c>
      <c r="AA6430" s="24">
        <f t="shared" si="1009"/>
        <v>0</v>
      </c>
      <c r="AC6430" s="24">
        <f t="shared" si="1004"/>
        <v>21667.98068876264</v>
      </c>
    </row>
    <row r="6431" x14ac:dyDescent="0.2">
      <c r="L6431" s="25">
        <v>6426</v>
      </c>
      <c r="M6431" s="29">
        <v>3.0950314E-2</v>
      </c>
      <c r="O6431" s="25">
        <v>6426</v>
      </c>
      <c r="P6431" s="24">
        <f>'ROTH 1.0'!O6431*'קובץ טיוטה'!$D$10</f>
        <v>11489.204458324828</v>
      </c>
      <c r="Q6431" s="25">
        <f t="shared" si="1003"/>
        <v>7889.204458324828</v>
      </c>
      <c r="R6431" s="24">
        <f t="shared" si="1012"/>
        <v>2104.6213519999997</v>
      </c>
      <c r="S6431" s="25">
        <f t="shared" si="1005"/>
        <v>5784.5831063248279</v>
      </c>
      <c r="T6431" s="25">
        <f t="shared" si="1006"/>
        <v>0</v>
      </c>
      <c r="U6431" s="25" t="str">
        <f t="shared" si="1007"/>
        <v>drain</v>
      </c>
      <c r="W6431" s="25">
        <f t="shared" si="1010"/>
        <v>0</v>
      </c>
      <c r="X6431" s="25">
        <f t="shared" si="1008"/>
        <v>72215.416893675167</v>
      </c>
      <c r="Y6431" s="25">
        <f t="shared" si="1011"/>
        <v>5784.5831063248334</v>
      </c>
      <c r="AA6431" s="25">
        <f t="shared" si="1009"/>
        <v>0</v>
      </c>
      <c r="AC6431" s="25">
        <f t="shared" si="1004"/>
        <v>0</v>
      </c>
    </row>
    <row r="6432" x14ac:dyDescent="0.2">
      <c r="L6432" s="24">
        <v>6427</v>
      </c>
      <c r="M6432" s="28">
        <v>0</v>
      </c>
      <c r="O6432" s="24">
        <v>6427</v>
      </c>
      <c r="P6432" s="24">
        <f>'ROTH 1.0'!O6432*'קובץ טיוטה'!$D$10</f>
        <v>11811.905953183674</v>
      </c>
      <c r="Q6432" s="24">
        <f t="shared" si="1003"/>
        <v>8211.9059531836738</v>
      </c>
      <c r="R6432" s="24">
        <f t="shared" si="1012"/>
        <v>0</v>
      </c>
      <c r="S6432" s="24">
        <f t="shared" si="1005"/>
        <v>8211.9059531836738</v>
      </c>
      <c r="T6432" s="24">
        <f t="shared" si="1006"/>
        <v>0</v>
      </c>
      <c r="U6432" s="24" t="str">
        <f t="shared" si="1007"/>
        <v>drain</v>
      </c>
      <c r="W6432" s="24">
        <f t="shared" si="1010"/>
        <v>0</v>
      </c>
      <c r="X6432" s="24">
        <f t="shared" si="1008"/>
        <v>64003.510940491491</v>
      </c>
      <c r="Y6432" s="24">
        <f t="shared" si="1011"/>
        <v>8211.9059531836756</v>
      </c>
      <c r="AA6432" s="24">
        <f t="shared" si="1009"/>
        <v>0</v>
      </c>
      <c r="AC6432" s="24">
        <f t="shared" si="1004"/>
        <v>0</v>
      </c>
    </row>
    <row r="6433" x14ac:dyDescent="0.2">
      <c r="L6433" s="25">
        <v>6428</v>
      </c>
      <c r="M6433" s="29">
        <v>0</v>
      </c>
      <c r="O6433" s="25">
        <v>6428</v>
      </c>
      <c r="P6433" s="24">
        <f>'ROTH 1.0'!O6433*'קובץ טיוטה'!$D$10</f>
        <v>11968.26473835815</v>
      </c>
      <c r="Q6433" s="25">
        <f t="shared" si="1003"/>
        <v>8368.2647383581498</v>
      </c>
      <c r="R6433" s="24">
        <f t="shared" si="1012"/>
        <v>0</v>
      </c>
      <c r="S6433" s="25">
        <f t="shared" si="1005"/>
        <v>8368.2647383581498</v>
      </c>
      <c r="T6433" s="25">
        <f t="shared" si="1006"/>
        <v>0</v>
      </c>
      <c r="U6433" s="25" t="str">
        <f t="shared" si="1007"/>
        <v>drain</v>
      </c>
      <c r="W6433" s="25">
        <f t="shared" si="1010"/>
        <v>0</v>
      </c>
      <c r="X6433" s="25">
        <f t="shared" si="1008"/>
        <v>55635.246202133341</v>
      </c>
      <c r="Y6433" s="25">
        <f t="shared" si="1011"/>
        <v>8368.2647383581498</v>
      </c>
      <c r="AA6433" s="25">
        <f t="shared" si="1009"/>
        <v>0</v>
      </c>
      <c r="AC6433" s="25">
        <f t="shared" si="1004"/>
        <v>0</v>
      </c>
    </row>
    <row r="6434" x14ac:dyDescent="0.2">
      <c r="L6434" s="24">
        <v>6429</v>
      </c>
      <c r="M6434" s="28">
        <v>0</v>
      </c>
      <c r="O6434" s="24">
        <v>6429</v>
      </c>
      <c r="P6434" s="24">
        <f>'ROTH 1.0'!O6434*'קובץ טיוטה'!$D$10</f>
        <v>11825.618414305272</v>
      </c>
      <c r="Q6434" s="24">
        <f t="shared" si="1003"/>
        <v>8225.6184143052724</v>
      </c>
      <c r="R6434" s="24">
        <f t="shared" si="1012"/>
        <v>0</v>
      </c>
      <c r="S6434" s="24">
        <f t="shared" si="1005"/>
        <v>8225.6184143052724</v>
      </c>
      <c r="T6434" s="24">
        <f t="shared" si="1006"/>
        <v>0</v>
      </c>
      <c r="U6434" s="24" t="str">
        <f t="shared" si="1007"/>
        <v>drain</v>
      </c>
      <c r="W6434" s="24">
        <f t="shared" si="1010"/>
        <v>0</v>
      </c>
      <c r="X6434" s="24">
        <f t="shared" si="1008"/>
        <v>47409.627787828067</v>
      </c>
      <c r="Y6434" s="24">
        <f t="shared" si="1011"/>
        <v>8225.6184143052742</v>
      </c>
      <c r="AA6434" s="24">
        <f t="shared" si="1009"/>
        <v>0</v>
      </c>
      <c r="AC6434" s="24">
        <f t="shared" si="1004"/>
        <v>0</v>
      </c>
    </row>
    <row r="6435" x14ac:dyDescent="0.2">
      <c r="L6435" s="25">
        <v>6430</v>
      </c>
      <c r="M6435" s="29">
        <v>0</v>
      </c>
      <c r="O6435" s="25">
        <v>6430</v>
      </c>
      <c r="P6435" s="24">
        <f>'ROTH 1.0'!O6435*'קובץ טיוטה'!$D$10</f>
        <v>11540.775655790567</v>
      </c>
      <c r="Q6435" s="25">
        <f t="shared" si="1003"/>
        <v>7940.7756557905668</v>
      </c>
      <c r="R6435" s="24">
        <f t="shared" si="1012"/>
        <v>0</v>
      </c>
      <c r="S6435" s="25">
        <f t="shared" si="1005"/>
        <v>7940.7756557905668</v>
      </c>
      <c r="T6435" s="25">
        <f t="shared" si="1006"/>
        <v>0</v>
      </c>
      <c r="U6435" s="25" t="str">
        <f t="shared" si="1007"/>
        <v>drain</v>
      </c>
      <c r="W6435" s="25">
        <f t="shared" si="1010"/>
        <v>0</v>
      </c>
      <c r="X6435" s="25">
        <f t="shared" si="1008"/>
        <v>39468.8521320375</v>
      </c>
      <c r="Y6435" s="25">
        <f t="shared" si="1011"/>
        <v>7940.7756557905668</v>
      </c>
      <c r="AA6435" s="25">
        <f t="shared" si="1009"/>
        <v>0</v>
      </c>
      <c r="AC6435" s="25">
        <f t="shared" si="1004"/>
        <v>0</v>
      </c>
    </row>
    <row r="6436" x14ac:dyDescent="0.2">
      <c r="L6436" s="24">
        <v>6431</v>
      </c>
      <c r="M6436" s="28">
        <v>0</v>
      </c>
      <c r="O6436" s="24">
        <v>6431</v>
      </c>
      <c r="P6436" s="24">
        <f>'ROTH 1.0'!O6436*'קובץ טיוטה'!$D$10</f>
        <v>11140.86326857946</v>
      </c>
      <c r="Q6436" s="24">
        <f t="shared" si="1003"/>
        <v>7540.8632685794601</v>
      </c>
      <c r="R6436" s="24">
        <f t="shared" si="1012"/>
        <v>0</v>
      </c>
      <c r="S6436" s="24">
        <f t="shared" si="1005"/>
        <v>7540.8632685794601</v>
      </c>
      <c r="T6436" s="24">
        <f t="shared" si="1006"/>
        <v>0</v>
      </c>
      <c r="U6436" s="24" t="str">
        <f t="shared" si="1007"/>
        <v>drain</v>
      </c>
      <c r="W6436" s="24">
        <f t="shared" si="1010"/>
        <v>0</v>
      </c>
      <c r="X6436" s="24">
        <f t="shared" si="1008"/>
        <v>31927.988863458042</v>
      </c>
      <c r="Y6436" s="24">
        <f t="shared" si="1011"/>
        <v>7540.8632685794582</v>
      </c>
      <c r="AA6436" s="24">
        <f t="shared" si="1009"/>
        <v>0</v>
      </c>
      <c r="AC6436" s="24">
        <f t="shared" si="1004"/>
        <v>0</v>
      </c>
    </row>
    <row r="6437" x14ac:dyDescent="0.2">
      <c r="L6437" s="25">
        <v>6432</v>
      </c>
      <c r="M6437" s="29">
        <v>0</v>
      </c>
      <c r="O6437" s="25">
        <v>6432</v>
      </c>
      <c r="P6437" s="24">
        <f>'ROTH 1.0'!O6437*'קובץ טיוטה'!$D$10</f>
        <v>10522.307596936758</v>
      </c>
      <c r="Q6437" s="25">
        <f t="shared" si="1003"/>
        <v>6922.3075969367583</v>
      </c>
      <c r="R6437" s="24">
        <f t="shared" si="1012"/>
        <v>0</v>
      </c>
      <c r="S6437" s="25">
        <f t="shared" si="1005"/>
        <v>6922.3075969367583</v>
      </c>
      <c r="T6437" s="25">
        <f t="shared" si="1006"/>
        <v>0</v>
      </c>
      <c r="U6437" s="25" t="str">
        <f t="shared" si="1007"/>
        <v>drain</v>
      </c>
      <c r="W6437" s="25">
        <f t="shared" si="1010"/>
        <v>0</v>
      </c>
      <c r="X6437" s="25">
        <f t="shared" si="1008"/>
        <v>25005.681266521286</v>
      </c>
      <c r="Y6437" s="25">
        <f t="shared" si="1011"/>
        <v>6922.3075969367565</v>
      </c>
      <c r="AA6437" s="25">
        <f t="shared" si="1009"/>
        <v>0</v>
      </c>
      <c r="AC6437" s="25">
        <f t="shared" si="1004"/>
        <v>0</v>
      </c>
    </row>
    <row r="6438" x14ac:dyDescent="0.2">
      <c r="L6438" s="24">
        <v>6433</v>
      </c>
      <c r="M6438" s="28">
        <v>0</v>
      </c>
      <c r="O6438" s="24">
        <v>6433</v>
      </c>
      <c r="P6438" s="24">
        <f>'ROTH 1.0'!O6438*'קובץ טיוטה'!$D$10</f>
        <v>9972.7722484213482</v>
      </c>
      <c r="Q6438" s="24">
        <f t="shared" si="1003"/>
        <v>6372.7722484213482</v>
      </c>
      <c r="R6438" s="24">
        <f t="shared" si="1012"/>
        <v>0</v>
      </c>
      <c r="S6438" s="24">
        <f t="shared" si="1005"/>
        <v>6372.7722484213482</v>
      </c>
      <c r="T6438" s="24">
        <f t="shared" si="1006"/>
        <v>0</v>
      </c>
      <c r="U6438" s="24" t="str">
        <f t="shared" si="1007"/>
        <v>drain</v>
      </c>
      <c r="W6438" s="24">
        <f t="shared" si="1010"/>
        <v>0</v>
      </c>
      <c r="X6438" s="24">
        <f t="shared" si="1008"/>
        <v>18632.909018099937</v>
      </c>
      <c r="Y6438" s="24">
        <f t="shared" si="1011"/>
        <v>6372.7722484213482</v>
      </c>
      <c r="AA6438" s="24">
        <f t="shared" si="1009"/>
        <v>0</v>
      </c>
      <c r="AC6438" s="24">
        <f t="shared" si="1004"/>
        <v>0</v>
      </c>
    </row>
    <row r="6439" x14ac:dyDescent="0.2">
      <c r="L6439" s="25">
        <v>6434</v>
      </c>
      <c r="M6439" s="29">
        <v>0</v>
      </c>
      <c r="O6439" s="25">
        <v>6434</v>
      </c>
      <c r="P6439" s="24">
        <f>'ROTH 1.0'!O6439*'קובץ טיוטה'!$D$10</f>
        <v>9520.2934708056437</v>
      </c>
      <c r="Q6439" s="25">
        <f t="shared" si="1003"/>
        <v>5920.2934708056437</v>
      </c>
      <c r="R6439" s="24">
        <f t="shared" si="1012"/>
        <v>0</v>
      </c>
      <c r="S6439" s="25">
        <f t="shared" si="1005"/>
        <v>5920.2934708056437</v>
      </c>
      <c r="T6439" s="25">
        <f t="shared" si="1006"/>
        <v>0</v>
      </c>
      <c r="U6439" s="25" t="str">
        <f t="shared" si="1007"/>
        <v>drain</v>
      </c>
      <c r="W6439" s="25">
        <f t="shared" si="1010"/>
        <v>0</v>
      </c>
      <c r="X6439" s="25">
        <f t="shared" si="1008"/>
        <v>12712.615547294294</v>
      </c>
      <c r="Y6439" s="25">
        <f t="shared" si="1011"/>
        <v>5920.2934708056437</v>
      </c>
      <c r="AA6439" s="25">
        <f t="shared" si="1009"/>
        <v>0</v>
      </c>
      <c r="AC6439" s="25">
        <f t="shared" si="1004"/>
        <v>0</v>
      </c>
    </row>
    <row r="6440" x14ac:dyDescent="0.2">
      <c r="L6440" s="24">
        <v>6435</v>
      </c>
      <c r="M6440" s="28">
        <v>0</v>
      </c>
      <c r="O6440" s="24">
        <v>6435</v>
      </c>
      <c r="P6440" s="24">
        <f>'ROTH 1.0'!O6440*'קובץ טיוטה'!$D$10</f>
        <v>9438.5462888136335</v>
      </c>
      <c r="Q6440" s="24">
        <f t="shared" si="1003"/>
        <v>5838.5462888136335</v>
      </c>
      <c r="R6440" s="24">
        <f t="shared" si="1012"/>
        <v>0</v>
      </c>
      <c r="S6440" s="24">
        <f t="shared" si="1005"/>
        <v>5838.5462888136335</v>
      </c>
      <c r="T6440" s="24">
        <f t="shared" si="1006"/>
        <v>0</v>
      </c>
      <c r="U6440" s="24" t="str">
        <f t="shared" si="1007"/>
        <v>drain</v>
      </c>
      <c r="W6440" s="24">
        <f t="shared" si="1010"/>
        <v>0</v>
      </c>
      <c r="X6440" s="24">
        <f t="shared" si="1008"/>
        <v>6874.0692584806602</v>
      </c>
      <c r="Y6440" s="24">
        <f t="shared" si="1011"/>
        <v>5838.5462888136335</v>
      </c>
      <c r="AA6440" s="24">
        <f t="shared" si="1009"/>
        <v>0</v>
      </c>
      <c r="AC6440" s="24">
        <f t="shared" si="1004"/>
        <v>0</v>
      </c>
    </row>
    <row r="6441" x14ac:dyDescent="0.2">
      <c r="L6441" s="25">
        <v>6436</v>
      </c>
      <c r="M6441" s="29">
        <v>0</v>
      </c>
      <c r="O6441" s="25">
        <v>6436</v>
      </c>
      <c r="P6441" s="24">
        <f>'ROTH 1.0'!O6441*'קובץ טיוטה'!$D$10</f>
        <v>9519.3089045002016</v>
      </c>
      <c r="Q6441" s="25">
        <f t="shared" si="1003"/>
        <v>5919.3089045002016</v>
      </c>
      <c r="R6441" s="24">
        <f t="shared" si="1012"/>
        <v>0</v>
      </c>
      <c r="S6441" s="25">
        <f t="shared" si="1005"/>
        <v>5919.3089045002016</v>
      </c>
      <c r="T6441" s="25">
        <f t="shared" si="1006"/>
        <v>0</v>
      </c>
      <c r="U6441" s="25" t="str">
        <f t="shared" si="1007"/>
        <v>drain</v>
      </c>
      <c r="W6441" s="25">
        <f t="shared" si="1010"/>
        <v>0</v>
      </c>
      <c r="X6441" s="25">
        <f t="shared" si="1008"/>
        <v>954.7603539804586</v>
      </c>
      <c r="Y6441" s="25">
        <f t="shared" si="1011"/>
        <v>5919.3089045002016</v>
      </c>
      <c r="AA6441" s="25">
        <f t="shared" si="1009"/>
        <v>0</v>
      </c>
      <c r="AC6441" s="25">
        <f t="shared" si="1004"/>
        <v>0</v>
      </c>
    </row>
    <row r="6442" x14ac:dyDescent="0.2">
      <c r="L6442" s="24">
        <v>6437</v>
      </c>
      <c r="M6442" s="28">
        <v>0</v>
      </c>
      <c r="O6442" s="24">
        <v>6437</v>
      </c>
      <c r="P6442" s="24">
        <f>'ROTH 1.0'!O6442*'קובץ טיוטה'!$D$10</f>
        <v>9607.1356851271194</v>
      </c>
      <c r="Q6442" s="24">
        <f t="shared" si="1003"/>
        <v>6007.1356851271194</v>
      </c>
      <c r="R6442" s="24">
        <f t="shared" si="1012"/>
        <v>0</v>
      </c>
      <c r="S6442" s="24">
        <f t="shared" si="1005"/>
        <v>6007.1356851271194</v>
      </c>
      <c r="T6442" s="24">
        <f t="shared" si="1006"/>
        <v>0</v>
      </c>
      <c r="U6442" s="24" t="str">
        <f t="shared" si="1007"/>
        <v>drain</v>
      </c>
      <c r="W6442" s="24">
        <f t="shared" si="1010"/>
        <v>0</v>
      </c>
      <c r="X6442" s="24">
        <f t="shared" si="1008"/>
        <v>0</v>
      </c>
      <c r="Y6442" s="24">
        <f t="shared" si="1011"/>
        <v>954.7603539804586</v>
      </c>
      <c r="AA6442" s="24">
        <f t="shared" si="1009"/>
        <v>5052.3753311466608</v>
      </c>
      <c r="AC6442" s="24">
        <f t="shared" si="1004"/>
        <v>0</v>
      </c>
    </row>
    <row r="6443" x14ac:dyDescent="0.2">
      <c r="L6443" s="25">
        <v>6438</v>
      </c>
      <c r="M6443" s="29">
        <v>0</v>
      </c>
      <c r="O6443" s="25">
        <v>6438</v>
      </c>
      <c r="P6443" s="24">
        <f>'ROTH 1.0'!O6443*'קובץ טיוטה'!$D$10</f>
        <v>9957.7267942652143</v>
      </c>
      <c r="Q6443" s="25">
        <f t="shared" si="1003"/>
        <v>6357.7267942652143</v>
      </c>
      <c r="R6443" s="24">
        <f t="shared" si="1012"/>
        <v>0</v>
      </c>
      <c r="S6443" s="25">
        <f t="shared" si="1005"/>
        <v>6357.7267942652143</v>
      </c>
      <c r="T6443" s="25">
        <f t="shared" si="1006"/>
        <v>0</v>
      </c>
      <c r="U6443" s="25" t="str">
        <f t="shared" si="1007"/>
        <v>drain</v>
      </c>
      <c r="W6443" s="25">
        <f t="shared" si="1010"/>
        <v>0</v>
      </c>
      <c r="X6443" s="25">
        <f t="shared" si="1008"/>
        <v>0</v>
      </c>
      <c r="Y6443" s="25">
        <f t="shared" si="1011"/>
        <v>0</v>
      </c>
      <c r="AA6443" s="25">
        <f t="shared" si="1009"/>
        <v>6357.7267942652143</v>
      </c>
      <c r="AC6443" s="25">
        <f t="shared" si="1004"/>
        <v>0</v>
      </c>
    </row>
    <row r="6444" x14ac:dyDescent="0.2">
      <c r="L6444" s="24">
        <v>6439</v>
      </c>
      <c r="M6444" s="28">
        <v>0</v>
      </c>
      <c r="O6444" s="24">
        <v>6439</v>
      </c>
      <c r="P6444" s="24">
        <f>'ROTH 1.0'!O6444*'קובץ טיוטה'!$D$10</f>
        <v>10151.143184333137</v>
      </c>
      <c r="Q6444" s="24">
        <f t="shared" si="1003"/>
        <v>6551.1431843331375</v>
      </c>
      <c r="R6444" s="24">
        <f t="shared" si="1012"/>
        <v>0</v>
      </c>
      <c r="S6444" s="24">
        <f t="shared" si="1005"/>
        <v>6551.1431843331375</v>
      </c>
      <c r="T6444" s="24">
        <f t="shared" si="1006"/>
        <v>0</v>
      </c>
      <c r="U6444" s="24" t="str">
        <f t="shared" si="1007"/>
        <v>drain</v>
      </c>
      <c r="W6444" s="24">
        <f t="shared" si="1010"/>
        <v>0</v>
      </c>
      <c r="X6444" s="24">
        <f t="shared" si="1008"/>
        <v>0</v>
      </c>
      <c r="Y6444" s="24">
        <f t="shared" si="1011"/>
        <v>0</v>
      </c>
      <c r="AA6444" s="24">
        <f t="shared" si="1009"/>
        <v>6551.1431843331375</v>
      </c>
      <c r="AC6444" s="24">
        <f t="shared" si="1004"/>
        <v>0</v>
      </c>
    </row>
    <row r="6445" x14ac:dyDescent="0.2">
      <c r="L6445" s="25">
        <v>6440</v>
      </c>
      <c r="M6445" s="29">
        <v>0.34900334199999999</v>
      </c>
      <c r="O6445" s="25">
        <v>6440</v>
      </c>
      <c r="P6445" s="24">
        <f>'ROTH 1.0'!O6445*'קובץ טיוטה'!$D$10</f>
        <v>11117.990281299337</v>
      </c>
      <c r="Q6445" s="25">
        <f t="shared" si="1003"/>
        <v>7517.9902812993369</v>
      </c>
      <c r="R6445" s="24">
        <f t="shared" si="1012"/>
        <v>23732.227255999998</v>
      </c>
      <c r="S6445" s="25">
        <f t="shared" si="1005"/>
        <v>0</v>
      </c>
      <c r="T6445" s="25">
        <f t="shared" si="1006"/>
        <v>16214.236974700661</v>
      </c>
      <c r="U6445" s="25" t="str">
        <f t="shared" si="1007"/>
        <v>charge</v>
      </c>
      <c r="W6445" s="25">
        <f t="shared" si="1010"/>
        <v>14592.813277230596</v>
      </c>
      <c r="X6445" s="25">
        <f t="shared" si="1008"/>
        <v>14592.813277230596</v>
      </c>
      <c r="Y6445" s="25">
        <f t="shared" si="1011"/>
        <v>0</v>
      </c>
      <c r="AA6445" s="25">
        <f t="shared" si="1009"/>
        <v>0</v>
      </c>
      <c r="AC6445" s="25">
        <f t="shared" si="1004"/>
        <v>1621.4236974700652</v>
      </c>
    </row>
    <row r="6446" x14ac:dyDescent="0.2">
      <c r="L6446" s="24">
        <v>6441</v>
      </c>
      <c r="M6446" s="28">
        <v>0.53029433999999998</v>
      </c>
      <c r="O6446" s="24">
        <v>6441</v>
      </c>
      <c r="P6446" s="24">
        <f>'ROTH 1.0'!O6446*'קובץ טיוטה'!$D$10</f>
        <v>12138.493478336999</v>
      </c>
      <c r="Q6446" s="24">
        <f t="shared" si="1003"/>
        <v>8538.493478336999</v>
      </c>
      <c r="R6446" s="24">
        <f t="shared" si="1012"/>
        <v>36060.015119999996</v>
      </c>
      <c r="S6446" s="24">
        <f t="shared" si="1005"/>
        <v>0</v>
      </c>
      <c r="T6446" s="24">
        <f t="shared" si="1006"/>
        <v>27521.521641662999</v>
      </c>
      <c r="U6446" s="24" t="str">
        <f t="shared" si="1007"/>
        <v>charge</v>
      </c>
      <c r="W6446" s="24">
        <f t="shared" si="1010"/>
        <v>24769.369477496701</v>
      </c>
      <c r="X6446" s="24">
        <f t="shared" si="1008"/>
        <v>39362.182754727299</v>
      </c>
      <c r="Y6446" s="24">
        <f t="shared" si="1011"/>
        <v>0</v>
      </c>
      <c r="AA6446" s="24">
        <f t="shared" si="1009"/>
        <v>0</v>
      </c>
      <c r="AC6446" s="24">
        <f t="shared" si="1004"/>
        <v>2752.1521641662985</v>
      </c>
    </row>
    <row r="6447" x14ac:dyDescent="0.2">
      <c r="L6447" s="25">
        <v>6442</v>
      </c>
      <c r="M6447" s="29">
        <v>0.59727198999999997</v>
      </c>
      <c r="O6447" s="25">
        <v>6442</v>
      </c>
      <c r="P6447" s="24">
        <f>'ROTH 1.0'!O6447*'קובץ טיוטה'!$D$10</f>
        <v>12799.689345427209</v>
      </c>
      <c r="Q6447" s="25">
        <f t="shared" si="1003"/>
        <v>9199.6893454272085</v>
      </c>
      <c r="R6447" s="24">
        <f t="shared" si="1012"/>
        <v>40614.495320000002</v>
      </c>
      <c r="S6447" s="25">
        <f t="shared" si="1005"/>
        <v>0</v>
      </c>
      <c r="T6447" s="25">
        <f t="shared" si="1006"/>
        <v>31414.805974572795</v>
      </c>
      <c r="U6447" s="25" t="str">
        <f t="shared" si="1007"/>
        <v>charge</v>
      </c>
      <c r="W6447" s="25">
        <f t="shared" si="1010"/>
        <v>28273.325377115514</v>
      </c>
      <c r="X6447" s="25">
        <f t="shared" si="1008"/>
        <v>67635.508131842813</v>
      </c>
      <c r="Y6447" s="25">
        <f t="shared" si="1011"/>
        <v>0</v>
      </c>
      <c r="AA6447" s="25">
        <f t="shared" si="1009"/>
        <v>0</v>
      </c>
      <c r="AC6447" s="25">
        <f t="shared" si="1004"/>
        <v>3141.480597457281</v>
      </c>
    </row>
    <row r="6448" x14ac:dyDescent="0.2">
      <c r="L6448" s="24">
        <v>6443</v>
      </c>
      <c r="M6448" s="28">
        <v>0.63716525000000002</v>
      </c>
      <c r="O6448" s="24">
        <v>6443</v>
      </c>
      <c r="P6448" s="24">
        <f>'ROTH 1.0'!O6448*'קובץ טיוטה'!$D$10</f>
        <v>13056.960365685713</v>
      </c>
      <c r="Q6448" s="24">
        <f t="shared" si="1003"/>
        <v>9456.9603656857125</v>
      </c>
      <c r="R6448" s="24">
        <f t="shared" si="1012"/>
        <v>43327.237000000001</v>
      </c>
      <c r="S6448" s="24">
        <f t="shared" si="1005"/>
        <v>0</v>
      </c>
      <c r="T6448" s="24">
        <f t="shared" si="1006"/>
        <v>33870.276634314287</v>
      </c>
      <c r="U6448" s="24" t="str">
        <f t="shared" si="1007"/>
        <v>charge</v>
      </c>
      <c r="W6448" s="24">
        <f t="shared" si="1010"/>
        <v>10364.491868157187</v>
      </c>
      <c r="X6448" s="24">
        <f t="shared" si="1008"/>
        <v>78000</v>
      </c>
      <c r="Y6448" s="24">
        <f t="shared" si="1011"/>
        <v>0</v>
      </c>
      <c r="AA6448" s="24">
        <f t="shared" si="1009"/>
        <v>0</v>
      </c>
      <c r="AC6448" s="24">
        <f t="shared" si="1004"/>
        <v>23505.7847661571</v>
      </c>
    </row>
    <row r="6449" x14ac:dyDescent="0.2">
      <c r="L6449" s="25">
        <v>6444</v>
      </c>
      <c r="M6449" s="29">
        <v>0.67129629599999996</v>
      </c>
      <c r="O6449" s="25">
        <v>6444</v>
      </c>
      <c r="P6449" s="24">
        <f>'ROTH 1.0'!O6449*'קובץ טיוטה'!$D$10</f>
        <v>13681.79009293996</v>
      </c>
      <c r="Q6449" s="25">
        <f t="shared" si="1003"/>
        <v>10081.79009293996</v>
      </c>
      <c r="R6449" s="24">
        <f t="shared" si="1012"/>
        <v>45648.148128000001</v>
      </c>
      <c r="S6449" s="25">
        <f t="shared" si="1005"/>
        <v>0</v>
      </c>
      <c r="T6449" s="25">
        <f t="shared" si="1006"/>
        <v>35566.358035060039</v>
      </c>
      <c r="U6449" s="25" t="str">
        <f t="shared" si="1007"/>
        <v>charge</v>
      </c>
      <c r="W6449" s="25">
        <f t="shared" si="1010"/>
        <v>0</v>
      </c>
      <c r="X6449" s="25">
        <f t="shared" si="1008"/>
        <v>78000</v>
      </c>
      <c r="Y6449" s="25">
        <f t="shared" si="1011"/>
        <v>0</v>
      </c>
      <c r="AA6449" s="25">
        <f t="shared" si="1009"/>
        <v>0</v>
      </c>
      <c r="AC6449" s="25">
        <f t="shared" si="1004"/>
        <v>35566.358035060039</v>
      </c>
    </row>
    <row r="6450" x14ac:dyDescent="0.2">
      <c r="L6450" s="24">
        <v>6445</v>
      </c>
      <c r="M6450" s="28">
        <v>0.72818060200000001</v>
      </c>
      <c r="O6450" s="24">
        <v>6445</v>
      </c>
      <c r="P6450" s="24">
        <f>'ROTH 1.0'!O6450*'קובץ טיוטה'!$D$10</f>
        <v>14253.573336539706</v>
      </c>
      <c r="Q6450" s="24">
        <f t="shared" si="1003"/>
        <v>10653.573336539706</v>
      </c>
      <c r="R6450" s="24">
        <f t="shared" si="1012"/>
        <v>49516.280935999996</v>
      </c>
      <c r="S6450" s="24">
        <f t="shared" si="1005"/>
        <v>0</v>
      </c>
      <c r="T6450" s="24">
        <f t="shared" si="1006"/>
        <v>38862.707599460293</v>
      </c>
      <c r="U6450" s="24" t="str">
        <f t="shared" si="1007"/>
        <v>charge</v>
      </c>
      <c r="W6450" s="24">
        <f t="shared" si="1010"/>
        <v>0</v>
      </c>
      <c r="X6450" s="24">
        <f t="shared" si="1008"/>
        <v>78000</v>
      </c>
      <c r="Y6450" s="24">
        <f t="shared" si="1011"/>
        <v>0</v>
      </c>
      <c r="AA6450" s="24">
        <f t="shared" si="1009"/>
        <v>0</v>
      </c>
      <c r="AC6450" s="24">
        <f t="shared" si="1004"/>
        <v>38862.707599460293</v>
      </c>
    </row>
    <row r="6451" x14ac:dyDescent="0.2">
      <c r="L6451" s="25">
        <v>6446</v>
      </c>
      <c r="M6451" s="29">
        <v>0.72241274499999997</v>
      </c>
      <c r="O6451" s="25">
        <v>6446</v>
      </c>
      <c r="P6451" s="24">
        <f>'ROTH 1.0'!O6451*'קובץ טיוטה'!$D$10</f>
        <v>14776.460257891185</v>
      </c>
      <c r="Q6451" s="25">
        <f t="shared" si="1003"/>
        <v>11176.460257891185</v>
      </c>
      <c r="R6451" s="24">
        <f t="shared" si="1012"/>
        <v>49124.066659999997</v>
      </c>
      <c r="S6451" s="25">
        <f t="shared" si="1005"/>
        <v>0</v>
      </c>
      <c r="T6451" s="25">
        <f t="shared" si="1006"/>
        <v>37947.60640210881</v>
      </c>
      <c r="U6451" s="25" t="str">
        <f t="shared" si="1007"/>
        <v>charge</v>
      </c>
      <c r="W6451" s="25">
        <f t="shared" si="1010"/>
        <v>0</v>
      </c>
      <c r="X6451" s="25">
        <f t="shared" si="1008"/>
        <v>78000</v>
      </c>
      <c r="Y6451" s="25">
        <f t="shared" si="1011"/>
        <v>0</v>
      </c>
      <c r="AA6451" s="25">
        <f t="shared" si="1009"/>
        <v>0</v>
      </c>
      <c r="AC6451" s="25">
        <f t="shared" si="1004"/>
        <v>37947.60640210881</v>
      </c>
    </row>
    <row r="6452" x14ac:dyDescent="0.2">
      <c r="L6452" s="24">
        <v>6447</v>
      </c>
      <c r="M6452" s="28">
        <v>0.70795295599999997</v>
      </c>
      <c r="O6452" s="24">
        <v>6447</v>
      </c>
      <c r="P6452" s="24">
        <f>'ROTH 1.0'!O6452*'קובץ טיוטה'!$D$10</f>
        <v>15072.735979368455</v>
      </c>
      <c r="Q6452" s="24">
        <f t="shared" si="1003"/>
        <v>11472.735979368455</v>
      </c>
      <c r="R6452" s="24">
        <f t="shared" si="1012"/>
        <v>48140.801007999995</v>
      </c>
      <c r="S6452" s="24">
        <f t="shared" si="1005"/>
        <v>0</v>
      </c>
      <c r="T6452" s="24">
        <f t="shared" si="1006"/>
        <v>36668.065028631536</v>
      </c>
      <c r="U6452" s="24" t="str">
        <f t="shared" si="1007"/>
        <v>charge</v>
      </c>
      <c r="W6452" s="24">
        <f t="shared" si="1010"/>
        <v>0</v>
      </c>
      <c r="X6452" s="24">
        <f t="shared" si="1008"/>
        <v>78000</v>
      </c>
      <c r="Y6452" s="24">
        <f t="shared" si="1011"/>
        <v>0</v>
      </c>
      <c r="AA6452" s="24">
        <f t="shared" si="1009"/>
        <v>0</v>
      </c>
      <c r="AC6452" s="24">
        <f t="shared" si="1004"/>
        <v>36668.065028631536</v>
      </c>
    </row>
    <row r="6453" x14ac:dyDescent="0.2">
      <c r="L6453" s="25">
        <v>6448</v>
      </c>
      <c r="M6453" s="29">
        <v>0.66365090999999998</v>
      </c>
      <c r="O6453" s="25">
        <v>6448</v>
      </c>
      <c r="P6453" s="24">
        <f>'ROTH 1.0'!O6453*'קובץ טיוטה'!$D$10</f>
        <v>15217.046923402066</v>
      </c>
      <c r="Q6453" s="25">
        <f t="shared" si="1003"/>
        <v>11617.046923402066</v>
      </c>
      <c r="R6453" s="24">
        <f t="shared" si="1012"/>
        <v>45128.261879999998</v>
      </c>
      <c r="S6453" s="25">
        <f t="shared" si="1005"/>
        <v>0</v>
      </c>
      <c r="T6453" s="25">
        <f t="shared" si="1006"/>
        <v>33511.214956597934</v>
      </c>
      <c r="U6453" s="25" t="str">
        <f t="shared" si="1007"/>
        <v>charge</v>
      </c>
      <c r="W6453" s="25">
        <f t="shared" si="1010"/>
        <v>0</v>
      </c>
      <c r="X6453" s="25">
        <f t="shared" si="1008"/>
        <v>78000</v>
      </c>
      <c r="Y6453" s="25">
        <f t="shared" si="1011"/>
        <v>0</v>
      </c>
      <c r="AA6453" s="25">
        <f t="shared" si="1009"/>
        <v>0</v>
      </c>
      <c r="AC6453" s="25">
        <f t="shared" si="1004"/>
        <v>33511.214956597934</v>
      </c>
    </row>
    <row r="6454" x14ac:dyDescent="0.2">
      <c r="L6454" s="24">
        <v>6449</v>
      </c>
      <c r="M6454" s="28">
        <v>0.425920248</v>
      </c>
      <c r="O6454" s="24">
        <v>6449</v>
      </c>
      <c r="P6454" s="24">
        <f>'ROTH 1.0'!O6454*'קובץ טיוטה'!$D$10</f>
        <v>14997.583478399849</v>
      </c>
      <c r="Q6454" s="24">
        <f t="shared" si="1003"/>
        <v>11397.583478399849</v>
      </c>
      <c r="R6454" s="24">
        <f t="shared" si="1012"/>
        <v>28962.576863999999</v>
      </c>
      <c r="S6454" s="24">
        <f t="shared" si="1005"/>
        <v>0</v>
      </c>
      <c r="T6454" s="24">
        <f t="shared" si="1006"/>
        <v>17564.993385600152</v>
      </c>
      <c r="U6454" s="24" t="str">
        <f t="shared" si="1007"/>
        <v>charge</v>
      </c>
      <c r="W6454" s="24">
        <f t="shared" si="1010"/>
        <v>0</v>
      </c>
      <c r="X6454" s="24">
        <f t="shared" si="1008"/>
        <v>78000</v>
      </c>
      <c r="Y6454" s="24">
        <f t="shared" si="1011"/>
        <v>0</v>
      </c>
      <c r="AA6454" s="24">
        <f t="shared" si="1009"/>
        <v>0</v>
      </c>
      <c r="AC6454" s="24">
        <f t="shared" si="1004"/>
        <v>17564.993385600152</v>
      </c>
    </row>
    <row r="6455" x14ac:dyDescent="0.2">
      <c r="L6455" s="25">
        <v>6450</v>
      </c>
      <c r="M6455" s="29">
        <v>2.9382473999999999E-2</v>
      </c>
      <c r="O6455" s="25">
        <v>6450</v>
      </c>
      <c r="P6455" s="24">
        <f>'ROTH 1.0'!O6455*'קובץ טיוטה'!$D$10</f>
        <v>14462.082327972326</v>
      </c>
      <c r="Q6455" s="25">
        <f t="shared" si="1003"/>
        <v>10862.082327972326</v>
      </c>
      <c r="R6455" s="24">
        <f t="shared" si="1012"/>
        <v>1998.0082319999997</v>
      </c>
      <c r="S6455" s="25">
        <f t="shared" si="1005"/>
        <v>8864.0740959723262</v>
      </c>
      <c r="T6455" s="25">
        <f t="shared" si="1006"/>
        <v>0</v>
      </c>
      <c r="U6455" s="25" t="str">
        <f t="shared" si="1007"/>
        <v>drain</v>
      </c>
      <c r="W6455" s="25">
        <f t="shared" si="1010"/>
        <v>0</v>
      </c>
      <c r="X6455" s="25">
        <f t="shared" si="1008"/>
        <v>69135.925904027681</v>
      </c>
      <c r="Y6455" s="25">
        <f t="shared" si="1011"/>
        <v>8864.0740959723189</v>
      </c>
      <c r="AA6455" s="25">
        <f t="shared" si="1009"/>
        <v>0</v>
      </c>
      <c r="AC6455" s="25">
        <f t="shared" si="1004"/>
        <v>0</v>
      </c>
    </row>
    <row r="6456" x14ac:dyDescent="0.2">
      <c r="L6456" s="24">
        <v>6451</v>
      </c>
      <c r="M6456" s="28">
        <v>0</v>
      </c>
      <c r="O6456" s="24">
        <v>6451</v>
      </c>
      <c r="P6456" s="24">
        <f>'ROTH 1.0'!O6456*'קובץ טיוטה'!$D$10</f>
        <v>14358.440858074264</v>
      </c>
      <c r="Q6456" s="24">
        <f t="shared" si="1003"/>
        <v>10758.440858074264</v>
      </c>
      <c r="R6456" s="24">
        <f t="shared" si="1012"/>
        <v>0</v>
      </c>
      <c r="S6456" s="24">
        <f t="shared" si="1005"/>
        <v>10758.440858074264</v>
      </c>
      <c r="T6456" s="24">
        <f t="shared" si="1006"/>
        <v>0</v>
      </c>
      <c r="U6456" s="24" t="str">
        <f t="shared" si="1007"/>
        <v>drain</v>
      </c>
      <c r="W6456" s="24">
        <f t="shared" si="1010"/>
        <v>0</v>
      </c>
      <c r="X6456" s="24">
        <f t="shared" si="1008"/>
        <v>58377.485045953421</v>
      </c>
      <c r="Y6456" s="24">
        <f t="shared" si="1011"/>
        <v>10758.44085807426</v>
      </c>
      <c r="AA6456" s="24">
        <f t="shared" si="1009"/>
        <v>0</v>
      </c>
      <c r="AC6456" s="24">
        <f t="shared" si="1004"/>
        <v>0</v>
      </c>
    </row>
    <row r="6457" x14ac:dyDescent="0.2">
      <c r="L6457" s="25">
        <v>6452</v>
      </c>
      <c r="M6457" s="29">
        <v>0</v>
      </c>
      <c r="O6457" s="25">
        <v>6452</v>
      </c>
      <c r="P6457" s="24">
        <f>'ROTH 1.0'!O6457*'קובץ טיוטה'!$D$10</f>
        <v>14200.921163716404</v>
      </c>
      <c r="Q6457" s="25">
        <f t="shared" si="1003"/>
        <v>10600.921163716404</v>
      </c>
      <c r="R6457" s="24">
        <f t="shared" si="1012"/>
        <v>0</v>
      </c>
      <c r="S6457" s="25">
        <f t="shared" si="1005"/>
        <v>10600.921163716404</v>
      </c>
      <c r="T6457" s="25">
        <f t="shared" si="1006"/>
        <v>0</v>
      </c>
      <c r="U6457" s="25" t="str">
        <f t="shared" si="1007"/>
        <v>drain</v>
      </c>
      <c r="W6457" s="25">
        <f t="shared" si="1010"/>
        <v>0</v>
      </c>
      <c r="X6457" s="25">
        <f t="shared" si="1008"/>
        <v>47776.563882237017</v>
      </c>
      <c r="Y6457" s="25">
        <f t="shared" si="1011"/>
        <v>10600.921163716404</v>
      </c>
      <c r="AA6457" s="25">
        <f t="shared" si="1009"/>
        <v>0</v>
      </c>
      <c r="AC6457" s="25">
        <f t="shared" si="1004"/>
        <v>0</v>
      </c>
    </row>
    <row r="6458" x14ac:dyDescent="0.2">
      <c r="L6458" s="24">
        <v>6453</v>
      </c>
      <c r="M6458" s="28">
        <v>0</v>
      </c>
      <c r="O6458" s="24">
        <v>6453</v>
      </c>
      <c r="P6458" s="24">
        <f>'ROTH 1.0'!O6458*'קובץ טיוטה'!$D$10</f>
        <v>13859.232343026144</v>
      </c>
      <c r="Q6458" s="24">
        <f t="shared" si="1003"/>
        <v>10259.232343026144</v>
      </c>
      <c r="R6458" s="24">
        <f t="shared" si="1012"/>
        <v>0</v>
      </c>
      <c r="S6458" s="24">
        <f t="shared" si="1005"/>
        <v>10259.232343026144</v>
      </c>
      <c r="T6458" s="24">
        <f t="shared" si="1006"/>
        <v>0</v>
      </c>
      <c r="U6458" s="24" t="str">
        <f t="shared" si="1007"/>
        <v>drain</v>
      </c>
      <c r="W6458" s="24">
        <f t="shared" si="1010"/>
        <v>0</v>
      </c>
      <c r="X6458" s="24">
        <f t="shared" si="1008"/>
        <v>37517.331539210871</v>
      </c>
      <c r="Y6458" s="24">
        <f t="shared" si="1011"/>
        <v>10259.232343026146</v>
      </c>
      <c r="AA6458" s="24">
        <f t="shared" si="1009"/>
        <v>0</v>
      </c>
      <c r="AC6458" s="24">
        <f t="shared" si="1004"/>
        <v>0</v>
      </c>
    </row>
    <row r="6459" x14ac:dyDescent="0.2">
      <c r="L6459" s="25">
        <v>6454</v>
      </c>
      <c r="M6459" s="29">
        <v>0</v>
      </c>
      <c r="O6459" s="25">
        <v>6454</v>
      </c>
      <c r="P6459" s="24">
        <f>'ROTH 1.0'!O6459*'קובץ טיוטה'!$D$10</f>
        <v>13322.459575707457</v>
      </c>
      <c r="Q6459" s="25">
        <f t="shared" si="1003"/>
        <v>9722.4595757074567</v>
      </c>
      <c r="R6459" s="24">
        <f t="shared" si="1012"/>
        <v>0</v>
      </c>
      <c r="S6459" s="25">
        <f t="shared" si="1005"/>
        <v>9722.4595757074567</v>
      </c>
      <c r="T6459" s="25">
        <f t="shared" si="1006"/>
        <v>0</v>
      </c>
      <c r="U6459" s="25" t="str">
        <f t="shared" si="1007"/>
        <v>drain</v>
      </c>
      <c r="W6459" s="25">
        <f t="shared" si="1010"/>
        <v>0</v>
      </c>
      <c r="X6459" s="25">
        <f t="shared" si="1008"/>
        <v>27794.871963503414</v>
      </c>
      <c r="Y6459" s="25">
        <f t="shared" si="1011"/>
        <v>9722.4595757074567</v>
      </c>
      <c r="AA6459" s="25">
        <f t="shared" si="1009"/>
        <v>0</v>
      </c>
      <c r="AC6459" s="25">
        <f t="shared" si="1004"/>
        <v>0</v>
      </c>
    </row>
    <row r="6460" x14ac:dyDescent="0.2">
      <c r="L6460" s="24">
        <v>6455</v>
      </c>
      <c r="M6460" s="28">
        <v>0</v>
      </c>
      <c r="O6460" s="24">
        <v>6455</v>
      </c>
      <c r="P6460" s="24">
        <f>'ROTH 1.0'!O6460*'קובץ טיוטה'!$D$10</f>
        <v>12772.604432375187</v>
      </c>
      <c r="Q6460" s="24">
        <f t="shared" si="1003"/>
        <v>9172.6044323751867</v>
      </c>
      <c r="R6460" s="24">
        <f t="shared" si="1012"/>
        <v>0</v>
      </c>
      <c r="S6460" s="24">
        <f t="shared" si="1005"/>
        <v>9172.6044323751867</v>
      </c>
      <c r="T6460" s="24">
        <f t="shared" si="1006"/>
        <v>0</v>
      </c>
      <c r="U6460" s="24" t="str">
        <f t="shared" si="1007"/>
        <v>drain</v>
      </c>
      <c r="W6460" s="24">
        <f t="shared" si="1010"/>
        <v>0</v>
      </c>
      <c r="X6460" s="24">
        <f t="shared" si="1008"/>
        <v>18622.267531128229</v>
      </c>
      <c r="Y6460" s="24">
        <f t="shared" si="1011"/>
        <v>9172.6044323751848</v>
      </c>
      <c r="AA6460" s="24">
        <f t="shared" si="1009"/>
        <v>0</v>
      </c>
      <c r="AC6460" s="24">
        <f t="shared" si="1004"/>
        <v>0</v>
      </c>
    </row>
    <row r="6461" x14ac:dyDescent="0.2">
      <c r="L6461" s="25">
        <v>6456</v>
      </c>
      <c r="M6461" s="29">
        <v>0</v>
      </c>
      <c r="O6461" s="25">
        <v>6456</v>
      </c>
      <c r="P6461" s="24">
        <f>'ROTH 1.0'!O6461*'קובץ טיוטה'!$D$10</f>
        <v>12094.281050988393</v>
      </c>
      <c r="Q6461" s="25">
        <f t="shared" si="1003"/>
        <v>8494.281050988393</v>
      </c>
      <c r="R6461" s="24">
        <f t="shared" si="1012"/>
        <v>0</v>
      </c>
      <c r="S6461" s="25">
        <f t="shared" si="1005"/>
        <v>8494.281050988393</v>
      </c>
      <c r="T6461" s="25">
        <f t="shared" si="1006"/>
        <v>0</v>
      </c>
      <c r="U6461" s="25" t="str">
        <f t="shared" si="1007"/>
        <v>drain</v>
      </c>
      <c r="W6461" s="25">
        <f t="shared" si="1010"/>
        <v>0</v>
      </c>
      <c r="X6461" s="25">
        <f t="shared" si="1008"/>
        <v>10127.986480139836</v>
      </c>
      <c r="Y6461" s="25">
        <f t="shared" si="1011"/>
        <v>8494.281050988393</v>
      </c>
      <c r="AA6461" s="25">
        <f t="shared" si="1009"/>
        <v>0</v>
      </c>
      <c r="AC6461" s="25">
        <f t="shared" si="1004"/>
        <v>0</v>
      </c>
    </row>
    <row r="6462" x14ac:dyDescent="0.2">
      <c r="L6462" s="24">
        <v>6457</v>
      </c>
      <c r="M6462" s="28">
        <v>0</v>
      </c>
      <c r="O6462" s="24">
        <v>6457</v>
      </c>
      <c r="P6462" s="24">
        <f>'ROTH 1.0'!O6462*'קובץ טיוטה'!$D$10</f>
        <v>11456.879760528986</v>
      </c>
      <c r="Q6462" s="24">
        <f t="shared" si="1003"/>
        <v>7856.8797605289856</v>
      </c>
      <c r="R6462" s="24">
        <f t="shared" si="1012"/>
        <v>0</v>
      </c>
      <c r="S6462" s="24">
        <f t="shared" si="1005"/>
        <v>7856.8797605289856</v>
      </c>
      <c r="T6462" s="24">
        <f t="shared" si="1006"/>
        <v>0</v>
      </c>
      <c r="U6462" s="24" t="str">
        <f t="shared" si="1007"/>
        <v>drain</v>
      </c>
      <c r="W6462" s="24">
        <f t="shared" si="1010"/>
        <v>0</v>
      </c>
      <c r="X6462" s="24">
        <f t="shared" si="1008"/>
        <v>2271.1067196108506</v>
      </c>
      <c r="Y6462" s="24">
        <f t="shared" si="1011"/>
        <v>7856.8797605289856</v>
      </c>
      <c r="AA6462" s="24">
        <f t="shared" si="1009"/>
        <v>0</v>
      </c>
      <c r="AC6462" s="24">
        <f t="shared" si="1004"/>
        <v>0</v>
      </c>
    </row>
    <row r="6463" x14ac:dyDescent="0.2">
      <c r="L6463" s="25">
        <v>6458</v>
      </c>
      <c r="M6463" s="29">
        <v>0</v>
      </c>
      <c r="O6463" s="25">
        <v>6458</v>
      </c>
      <c r="P6463" s="24">
        <f>'ROTH 1.0'!O6463*'קובץ טיוטה'!$D$10</f>
        <v>10932.757326266454</v>
      </c>
      <c r="Q6463" s="25">
        <f t="shared" si="1003"/>
        <v>7332.7573262664537</v>
      </c>
      <c r="R6463" s="24">
        <f t="shared" si="1012"/>
        <v>0</v>
      </c>
      <c r="S6463" s="25">
        <f t="shared" si="1005"/>
        <v>7332.7573262664537</v>
      </c>
      <c r="T6463" s="25">
        <f t="shared" si="1006"/>
        <v>0</v>
      </c>
      <c r="U6463" s="25" t="str">
        <f t="shared" si="1007"/>
        <v>drain</v>
      </c>
      <c r="W6463" s="25">
        <f t="shared" si="1010"/>
        <v>0</v>
      </c>
      <c r="X6463" s="25">
        <f t="shared" si="1008"/>
        <v>0</v>
      </c>
      <c r="Y6463" s="25">
        <f t="shared" si="1011"/>
        <v>2271.1067196108506</v>
      </c>
      <c r="AA6463" s="25">
        <f t="shared" si="1009"/>
        <v>5061.650606655603</v>
      </c>
      <c r="AC6463" s="25">
        <f t="shared" si="1004"/>
        <v>0</v>
      </c>
    </row>
    <row r="6464" x14ac:dyDescent="0.2">
      <c r="L6464" s="24">
        <v>6459</v>
      </c>
      <c r="M6464" s="28">
        <v>0</v>
      </c>
      <c r="O6464" s="24">
        <v>6459</v>
      </c>
      <c r="P6464" s="24">
        <f>'ROTH 1.0'!O6464*'קובץ טיוטה'!$D$10</f>
        <v>10603.948140288749</v>
      </c>
      <c r="Q6464" s="24">
        <f t="shared" si="1003"/>
        <v>7003.9481402887486</v>
      </c>
      <c r="R6464" s="24">
        <f t="shared" si="1012"/>
        <v>0</v>
      </c>
      <c r="S6464" s="24">
        <f t="shared" si="1005"/>
        <v>7003.9481402887486</v>
      </c>
      <c r="T6464" s="24">
        <f t="shared" si="1006"/>
        <v>0</v>
      </c>
      <c r="U6464" s="24" t="str">
        <f t="shared" si="1007"/>
        <v>drain</v>
      </c>
      <c r="W6464" s="24">
        <f t="shared" si="1010"/>
        <v>0</v>
      </c>
      <c r="X6464" s="24">
        <f t="shared" si="1008"/>
        <v>0</v>
      </c>
      <c r="Y6464" s="24">
        <f t="shared" si="1011"/>
        <v>0</v>
      </c>
      <c r="AA6464" s="24">
        <f t="shared" si="1009"/>
        <v>7003.9481402887486</v>
      </c>
      <c r="AC6464" s="24">
        <f t="shared" si="1004"/>
        <v>0</v>
      </c>
    </row>
    <row r="6465" x14ac:dyDescent="0.2">
      <c r="L6465" s="25">
        <v>6460</v>
      </c>
      <c r="M6465" s="29">
        <v>0</v>
      </c>
      <c r="O6465" s="25">
        <v>6460</v>
      </c>
      <c r="P6465" s="24">
        <f>'ROTH 1.0'!O6465*'קובץ טיוטה'!$D$10</f>
        <v>10382.644172897519</v>
      </c>
      <c r="Q6465" s="25">
        <f t="shared" si="1003"/>
        <v>6782.6441728975187</v>
      </c>
      <c r="R6465" s="24">
        <f t="shared" si="1012"/>
        <v>0</v>
      </c>
      <c r="S6465" s="25">
        <f t="shared" si="1005"/>
        <v>6782.6441728975187</v>
      </c>
      <c r="T6465" s="25">
        <f t="shared" si="1006"/>
        <v>0</v>
      </c>
      <c r="U6465" s="25" t="str">
        <f t="shared" si="1007"/>
        <v>drain</v>
      </c>
      <c r="W6465" s="25">
        <f t="shared" si="1010"/>
        <v>0</v>
      </c>
      <c r="X6465" s="25">
        <f t="shared" si="1008"/>
        <v>0</v>
      </c>
      <c r="Y6465" s="25">
        <f t="shared" si="1011"/>
        <v>0</v>
      </c>
      <c r="AA6465" s="25">
        <f t="shared" si="1009"/>
        <v>6782.6441728975187</v>
      </c>
      <c r="AC6465" s="25">
        <f t="shared" si="1004"/>
        <v>0</v>
      </c>
    </row>
    <row r="6466" x14ac:dyDescent="0.2">
      <c r="L6466" s="24">
        <v>6461</v>
      </c>
      <c r="M6466" s="28">
        <v>0</v>
      </c>
      <c r="O6466" s="24">
        <v>6461</v>
      </c>
      <c r="P6466" s="24">
        <f>'ROTH 1.0'!O6466*'קובץ טיוטה'!$D$10</f>
        <v>10638.535050144854</v>
      </c>
      <c r="Q6466" s="24">
        <f t="shared" si="1003"/>
        <v>7038.5350501448538</v>
      </c>
      <c r="R6466" s="24">
        <f t="shared" si="1012"/>
        <v>0</v>
      </c>
      <c r="S6466" s="24">
        <f t="shared" si="1005"/>
        <v>7038.5350501448538</v>
      </c>
      <c r="T6466" s="24">
        <f t="shared" si="1006"/>
        <v>0</v>
      </c>
      <c r="U6466" s="24" t="str">
        <f t="shared" si="1007"/>
        <v>drain</v>
      </c>
      <c r="W6466" s="24">
        <f t="shared" si="1010"/>
        <v>0</v>
      </c>
      <c r="X6466" s="24">
        <f t="shared" si="1008"/>
        <v>0</v>
      </c>
      <c r="Y6466" s="24">
        <f t="shared" si="1011"/>
        <v>0</v>
      </c>
      <c r="AA6466" s="24">
        <f t="shared" si="1009"/>
        <v>7038.5350501448538</v>
      </c>
      <c r="AC6466" s="24">
        <f t="shared" si="1004"/>
        <v>0</v>
      </c>
    </row>
    <row r="6467" x14ac:dyDescent="0.2">
      <c r="L6467" s="25">
        <v>6462</v>
      </c>
      <c r="M6467" s="29">
        <v>0</v>
      </c>
      <c r="O6467" s="25">
        <v>6462</v>
      </c>
      <c r="P6467" s="24">
        <f>'ROTH 1.0'!O6467*'קובץ טיוטה'!$D$10</f>
        <v>11140.890824749207</v>
      </c>
      <c r="Q6467" s="25">
        <f t="shared" si="1003"/>
        <v>7540.8908247492072</v>
      </c>
      <c r="R6467" s="24">
        <f t="shared" si="1012"/>
        <v>0</v>
      </c>
      <c r="S6467" s="25">
        <f t="shared" si="1005"/>
        <v>7540.8908247492072</v>
      </c>
      <c r="T6467" s="25">
        <f t="shared" si="1006"/>
        <v>0</v>
      </c>
      <c r="U6467" s="25" t="str">
        <f t="shared" si="1007"/>
        <v>drain</v>
      </c>
      <c r="W6467" s="25">
        <f t="shared" si="1010"/>
        <v>0</v>
      </c>
      <c r="X6467" s="25">
        <f t="shared" si="1008"/>
        <v>0</v>
      </c>
      <c r="Y6467" s="25">
        <f t="shared" si="1011"/>
        <v>0</v>
      </c>
      <c r="AA6467" s="25">
        <f t="shared" si="1009"/>
        <v>7540.8908247492072</v>
      </c>
      <c r="AC6467" s="25">
        <f t="shared" si="1004"/>
        <v>0</v>
      </c>
    </row>
    <row r="6468" x14ac:dyDescent="0.2">
      <c r="L6468" s="24">
        <v>6463</v>
      </c>
      <c r="M6468" s="28">
        <v>0</v>
      </c>
      <c r="O6468" s="24">
        <v>6463</v>
      </c>
      <c r="P6468" s="24">
        <f>'ROTH 1.0'!O6468*'קובץ טיוטה'!$D$10</f>
        <v>11214.192083964934</v>
      </c>
      <c r="Q6468" s="24">
        <f t="shared" si="1003"/>
        <v>7614.1920839649338</v>
      </c>
      <c r="R6468" s="24">
        <f t="shared" si="1012"/>
        <v>0</v>
      </c>
      <c r="S6468" s="24">
        <f t="shared" si="1005"/>
        <v>7614.1920839649338</v>
      </c>
      <c r="T6468" s="24">
        <f t="shared" si="1006"/>
        <v>0</v>
      </c>
      <c r="U6468" s="24" t="str">
        <f t="shared" si="1007"/>
        <v>drain</v>
      </c>
      <c r="W6468" s="24">
        <f t="shared" si="1010"/>
        <v>0</v>
      </c>
      <c r="X6468" s="24">
        <f t="shared" si="1008"/>
        <v>0</v>
      </c>
      <c r="Y6468" s="24">
        <f t="shared" si="1011"/>
        <v>0</v>
      </c>
      <c r="AA6468" s="24">
        <f t="shared" si="1009"/>
        <v>7614.1920839649338</v>
      </c>
      <c r="AC6468" s="24">
        <f t="shared" si="1004"/>
        <v>0</v>
      </c>
    </row>
    <row r="6469" x14ac:dyDescent="0.2">
      <c r="L6469" s="25">
        <v>6464</v>
      </c>
      <c r="M6469" s="29">
        <v>0.40290830099999997</v>
      </c>
      <c r="O6469" s="25">
        <v>6464</v>
      </c>
      <c r="P6469" s="24">
        <f>'ROTH 1.0'!O6469*'קובץ טיוטה'!$D$10</f>
        <v>12035.798048354118</v>
      </c>
      <c r="Q6469" s="25">
        <f t="shared" si="1003"/>
        <v>8435.7980483541178</v>
      </c>
      <c r="R6469" s="24">
        <f t="shared" si="1012"/>
        <v>27397.764467999998</v>
      </c>
      <c r="S6469" s="25">
        <f t="shared" si="1005"/>
        <v>0</v>
      </c>
      <c r="T6469" s="25">
        <f t="shared" si="1006"/>
        <v>18961.96641964588</v>
      </c>
      <c r="U6469" s="25" t="str">
        <f t="shared" si="1007"/>
        <v>charge</v>
      </c>
      <c r="W6469" s="25">
        <f t="shared" si="1010"/>
        <v>17065.769777681293</v>
      </c>
      <c r="X6469" s="25">
        <f t="shared" si="1008"/>
        <v>17065.769777681293</v>
      </c>
      <c r="Y6469" s="25">
        <f t="shared" si="1011"/>
        <v>0</v>
      </c>
      <c r="AA6469" s="25">
        <f t="shared" si="1009"/>
        <v>0</v>
      </c>
      <c r="AC6469" s="25">
        <f t="shared" si="1004"/>
        <v>1896.1966419645869</v>
      </c>
    </row>
    <row r="6470" x14ac:dyDescent="0.2">
      <c r="L6470" s="24">
        <v>6465</v>
      </c>
      <c r="M6470" s="28">
        <v>0.56311240600000001</v>
      </c>
      <c r="O6470" s="24">
        <v>6465</v>
      </c>
      <c r="P6470" s="24">
        <f>'ROTH 1.0'!O6470*'קובץ טיוטה'!$D$10</f>
        <v>12969.051596284551</v>
      </c>
      <c r="Q6470" s="24">
        <f t="shared" ref="Q6470:Q6533" si="1013">P6470-$H$8*$H$9</f>
        <v>9369.0515962845511</v>
      </c>
      <c r="R6470" s="24">
        <f t="shared" si="1012"/>
        <v>38291.643607999998</v>
      </c>
      <c r="S6470" s="24">
        <f t="shared" si="1005"/>
        <v>0</v>
      </c>
      <c r="T6470" s="24">
        <f t="shared" si="1006"/>
        <v>28922.592011715446</v>
      </c>
      <c r="U6470" s="24" t="str">
        <f t="shared" si="1007"/>
        <v>charge</v>
      </c>
      <c r="W6470" s="24">
        <f t="shared" si="1010"/>
        <v>26030.332810543907</v>
      </c>
      <c r="X6470" s="24">
        <f t="shared" si="1008"/>
        <v>43096.1025882252</v>
      </c>
      <c r="Y6470" s="24">
        <f t="shared" si="1011"/>
        <v>0</v>
      </c>
      <c r="AA6470" s="24">
        <f t="shared" si="1009"/>
        <v>0</v>
      </c>
      <c r="AC6470" s="24">
        <f t="shared" ref="AC6470:AC6533" si="1014">IF(U6470="charge",(T6470-W6470),0)</f>
        <v>2892.2592011715387</v>
      </c>
    </row>
    <row r="6471" x14ac:dyDescent="0.2">
      <c r="L6471" s="25">
        <v>6466</v>
      </c>
      <c r="M6471" s="29">
        <v>0.63689135499999994</v>
      </c>
      <c r="O6471" s="25">
        <v>6466</v>
      </c>
      <c r="P6471" s="24">
        <f>'ROTH 1.0'!O6471*'קובץ טיוטה'!$D$10</f>
        <v>13574.395645726952</v>
      </c>
      <c r="Q6471" s="25">
        <f t="shared" si="1013"/>
        <v>9974.3956457269524</v>
      </c>
      <c r="R6471" s="24">
        <f t="shared" si="1012"/>
        <v>43308.612139999997</v>
      </c>
      <c r="S6471" s="25">
        <f t="shared" ref="S6471:S6534" si="1015">IF(Q6471&gt;R6471,Q6471-R6471,0)</f>
        <v>0</v>
      </c>
      <c r="T6471" s="25">
        <f t="shared" ref="T6471:T6534" si="1016">IF(R6471&gt;Q6471,R6471-Q6471,0)</f>
        <v>33334.216494273045</v>
      </c>
      <c r="U6471" s="25" t="str">
        <f t="shared" ref="U6471:U6534" si="1017">IF(Q6471&gt;R6471,"drain","charge")</f>
        <v>charge</v>
      </c>
      <c r="W6471" s="25">
        <f t="shared" si="1010"/>
        <v>30000.794844845746</v>
      </c>
      <c r="X6471" s="25">
        <f t="shared" ref="X6471:X6534" si="1018">IF(X6470+T6471&gt;$H$11,$H$11,IF(U6471="charge",X6470+(T6471*$H$12),IF((X6470-S6471)&gt;0,X6470-S6471,0)))</f>
        <v>73096.897433070946</v>
      </c>
      <c r="Y6471" s="25">
        <f t="shared" si="1011"/>
        <v>0</v>
      </c>
      <c r="AA6471" s="25">
        <f t="shared" ref="AA6471:AA6534" si="1019">S6471-Y6471</f>
        <v>0</v>
      </c>
      <c r="AC6471" s="25">
        <f t="shared" si="1014"/>
        <v>3333.4216494272987</v>
      </c>
    </row>
    <row r="6472" x14ac:dyDescent="0.2">
      <c r="L6472" s="24">
        <v>6467</v>
      </c>
      <c r="M6472" s="28">
        <v>0.68176448899999997</v>
      </c>
      <c r="O6472" s="24">
        <v>6467</v>
      </c>
      <c r="P6472" s="24">
        <f>'ROTH 1.0'!O6472*'קובץ טיוטה'!$D$10</f>
        <v>14212.519808841589</v>
      </c>
      <c r="Q6472" s="24">
        <f t="shared" si="1013"/>
        <v>10612.519808841589</v>
      </c>
      <c r="R6472" s="24">
        <f t="shared" si="1012"/>
        <v>46359.985251999999</v>
      </c>
      <c r="S6472" s="24">
        <f t="shared" si="1015"/>
        <v>0</v>
      </c>
      <c r="T6472" s="24">
        <f t="shared" si="1016"/>
        <v>35747.465443158406</v>
      </c>
      <c r="U6472" s="24" t="str">
        <f t="shared" si="1017"/>
        <v>charge</v>
      </c>
      <c r="W6472" s="24">
        <f t="shared" ref="W6472:W6535" si="1020">IF(X6472&gt;=X6471,(X6472-X6471),0)</f>
        <v>4903.1025669290539</v>
      </c>
      <c r="X6472" s="24">
        <f t="shared" si="1018"/>
        <v>78000</v>
      </c>
      <c r="Y6472" s="24">
        <f t="shared" ref="Y6472:Y6535" si="1021">IF(U6472="drain",X6471-X6472,0)</f>
        <v>0</v>
      </c>
      <c r="AA6472" s="24">
        <f t="shared" si="1019"/>
        <v>0</v>
      </c>
      <c r="AC6472" s="24">
        <f t="shared" si="1014"/>
        <v>30844.362876229352</v>
      </c>
    </row>
    <row r="6473" x14ac:dyDescent="0.2">
      <c r="L6473" s="25">
        <v>6468</v>
      </c>
      <c r="M6473" s="29">
        <v>0.70825859000000002</v>
      </c>
      <c r="O6473" s="25">
        <v>6468</v>
      </c>
      <c r="P6473" s="24">
        <f>'ROTH 1.0'!O6473*'קובץ טיוטה'!$D$10</f>
        <v>14582.730175916022</v>
      </c>
      <c r="Q6473" s="25">
        <f t="shared" si="1013"/>
        <v>10982.730175916022</v>
      </c>
      <c r="R6473" s="24">
        <f t="shared" si="1012"/>
        <v>48161.58412</v>
      </c>
      <c r="S6473" s="25">
        <f t="shared" si="1015"/>
        <v>0</v>
      </c>
      <c r="T6473" s="25">
        <f t="shared" si="1016"/>
        <v>37178.853944083981</v>
      </c>
      <c r="U6473" s="25" t="str">
        <f t="shared" si="1017"/>
        <v>charge</v>
      </c>
      <c r="W6473" s="25">
        <f t="shared" si="1020"/>
        <v>0</v>
      </c>
      <c r="X6473" s="25">
        <f t="shared" si="1018"/>
        <v>78000</v>
      </c>
      <c r="Y6473" s="25">
        <f t="shared" si="1021"/>
        <v>0</v>
      </c>
      <c r="AA6473" s="25">
        <f t="shared" si="1019"/>
        <v>0</v>
      </c>
      <c r="AC6473" s="25">
        <f t="shared" si="1014"/>
        <v>37178.853944083981</v>
      </c>
    </row>
    <row r="6474" x14ac:dyDescent="0.2">
      <c r="L6474" s="24">
        <v>6469</v>
      </c>
      <c r="M6474" s="28">
        <v>0.69661848800000004</v>
      </c>
      <c r="O6474" s="24">
        <v>6469</v>
      </c>
      <c r="P6474" s="24">
        <f>'ROTH 1.0'!O6474*'קובץ טיוטה'!$D$10</f>
        <v>14678.607198464742</v>
      </c>
      <c r="Q6474" s="24">
        <f t="shared" si="1013"/>
        <v>11078.607198464742</v>
      </c>
      <c r="R6474" s="24">
        <f t="shared" si="1012"/>
        <v>47370.057184000005</v>
      </c>
      <c r="S6474" s="24">
        <f t="shared" si="1015"/>
        <v>0</v>
      </c>
      <c r="T6474" s="24">
        <f t="shared" si="1016"/>
        <v>36291.449985535262</v>
      </c>
      <c r="U6474" s="24" t="str">
        <f t="shared" si="1017"/>
        <v>charge</v>
      </c>
      <c r="W6474" s="24">
        <f t="shared" si="1020"/>
        <v>0</v>
      </c>
      <c r="X6474" s="24">
        <f t="shared" si="1018"/>
        <v>78000</v>
      </c>
      <c r="Y6474" s="24">
        <f t="shared" si="1021"/>
        <v>0</v>
      </c>
      <c r="AA6474" s="24">
        <f t="shared" si="1019"/>
        <v>0</v>
      </c>
      <c r="AC6474" s="24">
        <f t="shared" si="1014"/>
        <v>36291.449985535262</v>
      </c>
    </row>
    <row r="6475" x14ac:dyDescent="0.2">
      <c r="L6475" s="25">
        <v>6470</v>
      </c>
      <c r="M6475" s="29">
        <v>0.71236352199999997</v>
      </c>
      <c r="O6475" s="25">
        <v>6470</v>
      </c>
      <c r="P6475" s="24">
        <f>'ROTH 1.0'!O6475*'קובץ טיוטה'!$D$10</f>
        <v>14643.47775904328</v>
      </c>
      <c r="Q6475" s="25">
        <f t="shared" si="1013"/>
        <v>11043.47775904328</v>
      </c>
      <c r="R6475" s="24">
        <f t="shared" si="1012"/>
        <v>48440.719495999998</v>
      </c>
      <c r="S6475" s="25">
        <f t="shared" si="1015"/>
        <v>0</v>
      </c>
      <c r="T6475" s="25">
        <f t="shared" si="1016"/>
        <v>37397.241736956719</v>
      </c>
      <c r="U6475" s="25" t="str">
        <f t="shared" si="1017"/>
        <v>charge</v>
      </c>
      <c r="W6475" s="25">
        <f t="shared" si="1020"/>
        <v>0</v>
      </c>
      <c r="X6475" s="25">
        <f t="shared" si="1018"/>
        <v>78000</v>
      </c>
      <c r="Y6475" s="25">
        <f t="shared" si="1021"/>
        <v>0</v>
      </c>
      <c r="AA6475" s="25">
        <f t="shared" si="1019"/>
        <v>0</v>
      </c>
      <c r="AC6475" s="25">
        <f t="shared" si="1014"/>
        <v>37397.241736956719</v>
      </c>
    </row>
    <row r="6476" x14ac:dyDescent="0.2">
      <c r="L6476" s="24">
        <v>6471</v>
      </c>
      <c r="M6476" s="28">
        <v>0.68445480799999991</v>
      </c>
      <c r="O6476" s="24">
        <v>6471</v>
      </c>
      <c r="P6476" s="24">
        <f>'ROTH 1.0'!O6476*'קובץ טיוטה'!$D$10</f>
        <v>14463.253116409333</v>
      </c>
      <c r="Q6476" s="24">
        <f t="shared" si="1013"/>
        <v>10863.253116409333</v>
      </c>
      <c r="R6476" s="24">
        <f t="shared" si="1012"/>
        <v>46542.926943999999</v>
      </c>
      <c r="S6476" s="24">
        <f t="shared" si="1015"/>
        <v>0</v>
      </c>
      <c r="T6476" s="24">
        <f t="shared" si="1016"/>
        <v>35679.673827590668</v>
      </c>
      <c r="U6476" s="24" t="str">
        <f t="shared" si="1017"/>
        <v>charge</v>
      </c>
      <c r="W6476" s="24">
        <f t="shared" si="1020"/>
        <v>0</v>
      </c>
      <c r="X6476" s="24">
        <f t="shared" si="1018"/>
        <v>78000</v>
      </c>
      <c r="Y6476" s="24">
        <f t="shared" si="1021"/>
        <v>0</v>
      </c>
      <c r="AA6476" s="24">
        <f t="shared" si="1019"/>
        <v>0</v>
      </c>
      <c r="AC6476" s="24">
        <f t="shared" si="1014"/>
        <v>35679.673827590668</v>
      </c>
    </row>
    <row r="6477" x14ac:dyDescent="0.2">
      <c r="L6477" s="25">
        <v>6472</v>
      </c>
      <c r="M6477" s="29">
        <v>0.61551999699999993</v>
      </c>
      <c r="O6477" s="25">
        <v>6472</v>
      </c>
      <c r="P6477" s="24">
        <f>'ROTH 1.0'!O6477*'קובץ טיוטה'!$D$10</f>
        <v>14018.671549512834</v>
      </c>
      <c r="Q6477" s="25">
        <f t="shared" si="1013"/>
        <v>10418.671549512834</v>
      </c>
      <c r="R6477" s="24">
        <f t="shared" si="1012"/>
        <v>41855.359795999997</v>
      </c>
      <c r="S6477" s="25">
        <f t="shared" si="1015"/>
        <v>0</v>
      </c>
      <c r="T6477" s="25">
        <f t="shared" si="1016"/>
        <v>31436.688246487163</v>
      </c>
      <c r="U6477" s="25" t="str">
        <f t="shared" si="1017"/>
        <v>charge</v>
      </c>
      <c r="W6477" s="25">
        <f t="shared" si="1020"/>
        <v>0</v>
      </c>
      <c r="X6477" s="25">
        <f t="shared" si="1018"/>
        <v>78000</v>
      </c>
      <c r="Y6477" s="25">
        <f t="shared" si="1021"/>
        <v>0</v>
      </c>
      <c r="AA6477" s="25">
        <f t="shared" si="1019"/>
        <v>0</v>
      </c>
      <c r="AC6477" s="25">
        <f t="shared" si="1014"/>
        <v>31436.688246487163</v>
      </c>
    </row>
    <row r="6478" x14ac:dyDescent="0.2">
      <c r="L6478" s="24">
        <v>6473</v>
      </c>
      <c r="M6478" s="28">
        <v>0.38739257400000005</v>
      </c>
      <c r="O6478" s="24">
        <v>6473</v>
      </c>
      <c r="P6478" s="24">
        <f>'ROTH 1.0'!O6478*'קובץ טיוטה'!$D$10</f>
        <v>13893.722886562262</v>
      </c>
      <c r="Q6478" s="24">
        <f t="shared" si="1013"/>
        <v>10293.722886562262</v>
      </c>
      <c r="R6478" s="24">
        <f t="shared" si="1012"/>
        <v>26342.695032000003</v>
      </c>
      <c r="S6478" s="24">
        <f t="shared" si="1015"/>
        <v>0</v>
      </c>
      <c r="T6478" s="24">
        <f t="shared" si="1016"/>
        <v>16048.972145437741</v>
      </c>
      <c r="U6478" s="24" t="str">
        <f t="shared" si="1017"/>
        <v>charge</v>
      </c>
      <c r="W6478" s="24">
        <f t="shared" si="1020"/>
        <v>0</v>
      </c>
      <c r="X6478" s="24">
        <f t="shared" si="1018"/>
        <v>78000</v>
      </c>
      <c r="Y6478" s="24">
        <f t="shared" si="1021"/>
        <v>0</v>
      </c>
      <c r="AA6478" s="24">
        <f t="shared" si="1019"/>
        <v>0</v>
      </c>
      <c r="AC6478" s="24">
        <f t="shared" si="1014"/>
        <v>16048.972145437741</v>
      </c>
    </row>
    <row r="6479" x14ac:dyDescent="0.2">
      <c r="L6479" s="25">
        <v>6474</v>
      </c>
      <c r="M6479" s="29">
        <v>2.4710669000000001E-2</v>
      </c>
      <c r="O6479" s="25">
        <v>6474</v>
      </c>
      <c r="P6479" s="24">
        <f>'ROTH 1.0'!O6479*'קובץ טיוטה'!$D$10</f>
        <v>13669.431261531399</v>
      </c>
      <c r="Q6479" s="25">
        <f t="shared" si="1013"/>
        <v>10069.431261531399</v>
      </c>
      <c r="R6479" s="24">
        <f t="shared" si="1012"/>
        <v>1680.3254920000002</v>
      </c>
      <c r="S6479" s="25">
        <f t="shared" si="1015"/>
        <v>8389.1057695313993</v>
      </c>
      <c r="T6479" s="25">
        <f t="shared" si="1016"/>
        <v>0</v>
      </c>
      <c r="U6479" s="25" t="str">
        <f t="shared" si="1017"/>
        <v>drain</v>
      </c>
      <c r="W6479" s="25">
        <f t="shared" si="1020"/>
        <v>0</v>
      </c>
      <c r="X6479" s="25">
        <f t="shared" si="1018"/>
        <v>69610.894230468606</v>
      </c>
      <c r="Y6479" s="25">
        <f t="shared" si="1021"/>
        <v>8389.1057695313939</v>
      </c>
      <c r="AA6479" s="25">
        <f t="shared" si="1019"/>
        <v>0</v>
      </c>
      <c r="AC6479" s="25">
        <f t="shared" si="1014"/>
        <v>0</v>
      </c>
    </row>
    <row r="6480" x14ac:dyDescent="0.2">
      <c r="L6480" s="24">
        <v>6475</v>
      </c>
      <c r="M6480" s="28">
        <v>0</v>
      </c>
      <c r="O6480" s="24">
        <v>6475</v>
      </c>
      <c r="P6480" s="24">
        <f>'ROTH 1.0'!O6480*'קובץ טיוטה'!$D$10</f>
        <v>13451.160742632443</v>
      </c>
      <c r="Q6480" s="24">
        <f t="shared" si="1013"/>
        <v>9851.1607426324426</v>
      </c>
      <c r="R6480" s="24">
        <f t="shared" ref="R6480:R6543" si="1022">M6480*$H$7*0.85</f>
        <v>0</v>
      </c>
      <c r="S6480" s="24">
        <f t="shared" si="1015"/>
        <v>9851.1607426324426</v>
      </c>
      <c r="T6480" s="24">
        <f t="shared" si="1016"/>
        <v>0</v>
      </c>
      <c r="U6480" s="24" t="str">
        <f t="shared" si="1017"/>
        <v>drain</v>
      </c>
      <c r="W6480" s="24">
        <f t="shared" si="1020"/>
        <v>0</v>
      </c>
      <c r="X6480" s="24">
        <f t="shared" si="1018"/>
        <v>59759.733487836165</v>
      </c>
      <c r="Y6480" s="24">
        <f t="shared" si="1021"/>
        <v>9851.1607426324408</v>
      </c>
      <c r="AA6480" s="24">
        <f t="shared" si="1019"/>
        <v>0</v>
      </c>
      <c r="AC6480" s="24">
        <f t="shared" si="1014"/>
        <v>0</v>
      </c>
    </row>
    <row r="6481" x14ac:dyDescent="0.2">
      <c r="L6481" s="25">
        <v>6476</v>
      </c>
      <c r="M6481" s="29">
        <v>0</v>
      </c>
      <c r="O6481" s="25">
        <v>6476</v>
      </c>
      <c r="P6481" s="24">
        <f>'ROTH 1.0'!O6481*'קובץ טיוטה'!$D$10</f>
        <v>12940.865132094077</v>
      </c>
      <c r="Q6481" s="25">
        <f t="shared" si="1013"/>
        <v>9340.8651320940771</v>
      </c>
      <c r="R6481" s="24">
        <f t="shared" si="1022"/>
        <v>0</v>
      </c>
      <c r="S6481" s="25">
        <f t="shared" si="1015"/>
        <v>9340.8651320940771</v>
      </c>
      <c r="T6481" s="25">
        <f t="shared" si="1016"/>
        <v>0</v>
      </c>
      <c r="U6481" s="25" t="str">
        <f t="shared" si="1017"/>
        <v>drain</v>
      </c>
      <c r="W6481" s="25">
        <f t="shared" si="1020"/>
        <v>0</v>
      </c>
      <c r="X6481" s="25">
        <f t="shared" si="1018"/>
        <v>50418.868355742088</v>
      </c>
      <c r="Y6481" s="25">
        <f t="shared" si="1021"/>
        <v>9340.8651320940771</v>
      </c>
      <c r="AA6481" s="25">
        <f t="shared" si="1019"/>
        <v>0</v>
      </c>
      <c r="AC6481" s="25">
        <f t="shared" si="1014"/>
        <v>0</v>
      </c>
    </row>
    <row r="6482" x14ac:dyDescent="0.2">
      <c r="L6482" s="24">
        <v>6477</v>
      </c>
      <c r="M6482" s="28">
        <v>0</v>
      </c>
      <c r="O6482" s="24">
        <v>6477</v>
      </c>
      <c r="P6482" s="24">
        <f>'ROTH 1.0'!O6482*'קובץ טיוטה'!$D$10</f>
        <v>12536.06908695616</v>
      </c>
      <c r="Q6482" s="24">
        <f t="shared" si="1013"/>
        <v>8936.0690869561604</v>
      </c>
      <c r="R6482" s="24">
        <f t="shared" si="1022"/>
        <v>0</v>
      </c>
      <c r="S6482" s="24">
        <f t="shared" si="1015"/>
        <v>8936.0690869561604</v>
      </c>
      <c r="T6482" s="24">
        <f t="shared" si="1016"/>
        <v>0</v>
      </c>
      <c r="U6482" s="24" t="str">
        <f t="shared" si="1017"/>
        <v>drain</v>
      </c>
      <c r="W6482" s="24">
        <f t="shared" si="1020"/>
        <v>0</v>
      </c>
      <c r="X6482" s="24">
        <f t="shared" si="1018"/>
        <v>41482.79926878593</v>
      </c>
      <c r="Y6482" s="24">
        <f t="shared" si="1021"/>
        <v>8936.0690869561586</v>
      </c>
      <c r="AA6482" s="24">
        <f t="shared" si="1019"/>
        <v>0</v>
      </c>
      <c r="AC6482" s="24">
        <f t="shared" si="1014"/>
        <v>0</v>
      </c>
    </row>
    <row r="6483" x14ac:dyDescent="0.2">
      <c r="L6483" s="25">
        <v>6478</v>
      </c>
      <c r="M6483" s="29">
        <v>0</v>
      </c>
      <c r="O6483" s="25">
        <v>6478</v>
      </c>
      <c r="P6483" s="24">
        <f>'ROTH 1.0'!O6483*'קובץ טיוטה'!$D$10</f>
        <v>12179.450051153543</v>
      </c>
      <c r="Q6483" s="25">
        <f t="shared" si="1013"/>
        <v>8579.4500511535425</v>
      </c>
      <c r="R6483" s="24">
        <f t="shared" si="1022"/>
        <v>0</v>
      </c>
      <c r="S6483" s="25">
        <f t="shared" si="1015"/>
        <v>8579.4500511535425</v>
      </c>
      <c r="T6483" s="25">
        <f t="shared" si="1016"/>
        <v>0</v>
      </c>
      <c r="U6483" s="25" t="str">
        <f t="shared" si="1017"/>
        <v>drain</v>
      </c>
      <c r="W6483" s="25">
        <f t="shared" si="1020"/>
        <v>0</v>
      </c>
      <c r="X6483" s="25">
        <f t="shared" si="1018"/>
        <v>32903.349217632385</v>
      </c>
      <c r="Y6483" s="25">
        <f t="shared" si="1021"/>
        <v>8579.4500511535443</v>
      </c>
      <c r="AA6483" s="25">
        <f t="shared" si="1019"/>
        <v>0</v>
      </c>
      <c r="AC6483" s="25">
        <f t="shared" si="1014"/>
        <v>0</v>
      </c>
    </row>
    <row r="6484" x14ac:dyDescent="0.2">
      <c r="L6484" s="24">
        <v>6479</v>
      </c>
      <c r="M6484" s="28">
        <v>0</v>
      </c>
      <c r="O6484" s="24">
        <v>6479</v>
      </c>
      <c r="P6484" s="24">
        <f>'ROTH 1.0'!O6484*'קובץ טיוטה'!$D$10</f>
        <v>11757.973850945074</v>
      </c>
      <c r="Q6484" s="24">
        <f t="shared" si="1013"/>
        <v>8157.9738509450744</v>
      </c>
      <c r="R6484" s="24">
        <f t="shared" si="1022"/>
        <v>0</v>
      </c>
      <c r="S6484" s="24">
        <f t="shared" si="1015"/>
        <v>8157.9738509450744</v>
      </c>
      <c r="T6484" s="24">
        <f t="shared" si="1016"/>
        <v>0</v>
      </c>
      <c r="U6484" s="24" t="str">
        <f t="shared" si="1017"/>
        <v>drain</v>
      </c>
      <c r="W6484" s="24">
        <f t="shared" si="1020"/>
        <v>0</v>
      </c>
      <c r="X6484" s="24">
        <f t="shared" si="1018"/>
        <v>24745.375366687309</v>
      </c>
      <c r="Y6484" s="24">
        <f t="shared" si="1021"/>
        <v>8157.9738509450763</v>
      </c>
      <c r="AA6484" s="24">
        <f t="shared" si="1019"/>
        <v>0</v>
      </c>
      <c r="AC6484" s="24">
        <f t="shared" si="1014"/>
        <v>0</v>
      </c>
    </row>
    <row r="6485" x14ac:dyDescent="0.2">
      <c r="L6485" s="25">
        <v>6480</v>
      </c>
      <c r="M6485" s="29">
        <v>0</v>
      </c>
      <c r="O6485" s="25">
        <v>6480</v>
      </c>
      <c r="P6485" s="24">
        <f>'ROTH 1.0'!O6485*'קובץ טיוטה'!$D$10</f>
        <v>11223.435356138754</v>
      </c>
      <c r="Q6485" s="25">
        <f t="shared" si="1013"/>
        <v>7623.4353561387543</v>
      </c>
      <c r="R6485" s="24">
        <f t="shared" si="1022"/>
        <v>0</v>
      </c>
      <c r="S6485" s="25">
        <f t="shared" si="1015"/>
        <v>7623.4353561387543</v>
      </c>
      <c r="T6485" s="25">
        <f t="shared" si="1016"/>
        <v>0</v>
      </c>
      <c r="U6485" s="25" t="str">
        <f t="shared" si="1017"/>
        <v>drain</v>
      </c>
      <c r="W6485" s="25">
        <f t="shared" si="1020"/>
        <v>0</v>
      </c>
      <c r="X6485" s="25">
        <f t="shared" si="1018"/>
        <v>17121.940010548555</v>
      </c>
      <c r="Y6485" s="25">
        <f t="shared" si="1021"/>
        <v>7623.4353561387543</v>
      </c>
      <c r="AA6485" s="25">
        <f t="shared" si="1019"/>
        <v>0</v>
      </c>
      <c r="AC6485" s="25">
        <f t="shared" si="1014"/>
        <v>0</v>
      </c>
    </row>
    <row r="6486" x14ac:dyDescent="0.2">
      <c r="L6486" s="24">
        <v>6481</v>
      </c>
      <c r="M6486" s="28">
        <v>0</v>
      </c>
      <c r="O6486" s="24">
        <v>6481</v>
      </c>
      <c r="P6486" s="24">
        <f>'ROTH 1.0'!O6486*'קובץ טיוטה'!$D$10</f>
        <v>10683.400390902018</v>
      </c>
      <c r="Q6486" s="24">
        <f t="shared" si="1013"/>
        <v>7083.4003909020175</v>
      </c>
      <c r="R6486" s="24">
        <f t="shared" si="1022"/>
        <v>0</v>
      </c>
      <c r="S6486" s="24">
        <f t="shared" si="1015"/>
        <v>7083.4003909020175</v>
      </c>
      <c r="T6486" s="24">
        <f t="shared" si="1016"/>
        <v>0</v>
      </c>
      <c r="U6486" s="24" t="str">
        <f t="shared" si="1017"/>
        <v>drain</v>
      </c>
      <c r="W6486" s="24">
        <f t="shared" si="1020"/>
        <v>0</v>
      </c>
      <c r="X6486" s="24">
        <f t="shared" si="1018"/>
        <v>10038.539619646537</v>
      </c>
      <c r="Y6486" s="24">
        <f t="shared" si="1021"/>
        <v>7083.4003909020175</v>
      </c>
      <c r="AA6486" s="24">
        <f t="shared" si="1019"/>
        <v>0</v>
      </c>
      <c r="AC6486" s="24">
        <f t="shared" si="1014"/>
        <v>0</v>
      </c>
    </row>
    <row r="6487" x14ac:dyDescent="0.2">
      <c r="L6487" s="25">
        <v>6482</v>
      </c>
      <c r="M6487" s="29">
        <v>0</v>
      </c>
      <c r="O6487" s="25">
        <v>6482</v>
      </c>
      <c r="P6487" s="24">
        <f>'ROTH 1.0'!O6487*'קובץ טיוטה'!$D$10</f>
        <v>10499.555771339257</v>
      </c>
      <c r="Q6487" s="25">
        <f t="shared" si="1013"/>
        <v>6899.5557713392573</v>
      </c>
      <c r="R6487" s="24">
        <f t="shared" si="1022"/>
        <v>0</v>
      </c>
      <c r="S6487" s="25">
        <f t="shared" si="1015"/>
        <v>6899.5557713392573</v>
      </c>
      <c r="T6487" s="25">
        <f t="shared" si="1016"/>
        <v>0</v>
      </c>
      <c r="U6487" s="25" t="str">
        <f t="shared" si="1017"/>
        <v>drain</v>
      </c>
      <c r="W6487" s="25">
        <f t="shared" si="1020"/>
        <v>0</v>
      </c>
      <c r="X6487" s="25">
        <f t="shared" si="1018"/>
        <v>3138.9838483072799</v>
      </c>
      <c r="Y6487" s="25">
        <f t="shared" si="1021"/>
        <v>6899.5557713392573</v>
      </c>
      <c r="AA6487" s="25">
        <f t="shared" si="1019"/>
        <v>0</v>
      </c>
      <c r="AC6487" s="25">
        <f t="shared" si="1014"/>
        <v>0</v>
      </c>
    </row>
    <row r="6488" x14ac:dyDescent="0.2">
      <c r="L6488" s="24">
        <v>6483</v>
      </c>
      <c r="M6488" s="28">
        <v>0</v>
      </c>
      <c r="O6488" s="24">
        <v>6483</v>
      </c>
      <c r="P6488" s="24">
        <f>'ROTH 1.0'!O6488*'קובץ טיוטה'!$D$10</f>
        <v>10435.091879564116</v>
      </c>
      <c r="Q6488" s="24">
        <f t="shared" si="1013"/>
        <v>6835.0918795641155</v>
      </c>
      <c r="R6488" s="24">
        <f t="shared" si="1022"/>
        <v>0</v>
      </c>
      <c r="S6488" s="24">
        <f t="shared" si="1015"/>
        <v>6835.0918795641155</v>
      </c>
      <c r="T6488" s="24">
        <f t="shared" si="1016"/>
        <v>0</v>
      </c>
      <c r="U6488" s="24" t="str">
        <f t="shared" si="1017"/>
        <v>drain</v>
      </c>
      <c r="W6488" s="24">
        <f t="shared" si="1020"/>
        <v>0</v>
      </c>
      <c r="X6488" s="24">
        <f t="shared" si="1018"/>
        <v>0</v>
      </c>
      <c r="Y6488" s="24">
        <f t="shared" si="1021"/>
        <v>3138.9838483072799</v>
      </c>
      <c r="AA6488" s="24">
        <f t="shared" si="1019"/>
        <v>3696.1080312568356</v>
      </c>
      <c r="AC6488" s="24">
        <f t="shared" si="1014"/>
        <v>0</v>
      </c>
    </row>
    <row r="6489" x14ac:dyDescent="0.2">
      <c r="L6489" s="25">
        <v>6484</v>
      </c>
      <c r="M6489" s="29">
        <v>0</v>
      </c>
      <c r="O6489" s="25">
        <v>6484</v>
      </c>
      <c r="P6489" s="24">
        <f>'ROTH 1.0'!O6489*'קובץ טיוטה'!$D$10</f>
        <v>10277.56613142994</v>
      </c>
      <c r="Q6489" s="25">
        <f t="shared" si="1013"/>
        <v>6677.5661314299396</v>
      </c>
      <c r="R6489" s="24">
        <f t="shared" si="1022"/>
        <v>0</v>
      </c>
      <c r="S6489" s="25">
        <f t="shared" si="1015"/>
        <v>6677.5661314299396</v>
      </c>
      <c r="T6489" s="25">
        <f t="shared" si="1016"/>
        <v>0</v>
      </c>
      <c r="U6489" s="25" t="str">
        <f t="shared" si="1017"/>
        <v>drain</v>
      </c>
      <c r="W6489" s="25">
        <f t="shared" si="1020"/>
        <v>0</v>
      </c>
      <c r="X6489" s="25">
        <f t="shared" si="1018"/>
        <v>0</v>
      </c>
      <c r="Y6489" s="25">
        <f t="shared" si="1021"/>
        <v>0</v>
      </c>
      <c r="AA6489" s="25">
        <f t="shared" si="1019"/>
        <v>6677.5661314299396</v>
      </c>
      <c r="AC6489" s="25">
        <f t="shared" si="1014"/>
        <v>0</v>
      </c>
    </row>
    <row r="6490" x14ac:dyDescent="0.2">
      <c r="L6490" s="24">
        <v>6485</v>
      </c>
      <c r="M6490" s="28">
        <v>0</v>
      </c>
      <c r="O6490" s="24">
        <v>6485</v>
      </c>
      <c r="P6490" s="24">
        <f>'ROTH 1.0'!O6490*'קובץ טיוטה'!$D$10</f>
        <v>10242.623213783978</v>
      </c>
      <c r="Q6490" s="24">
        <f t="shared" si="1013"/>
        <v>6642.6232137839779</v>
      </c>
      <c r="R6490" s="24">
        <f t="shared" si="1022"/>
        <v>0</v>
      </c>
      <c r="S6490" s="24">
        <f t="shared" si="1015"/>
        <v>6642.6232137839779</v>
      </c>
      <c r="T6490" s="24">
        <f t="shared" si="1016"/>
        <v>0</v>
      </c>
      <c r="U6490" s="24" t="str">
        <f t="shared" si="1017"/>
        <v>drain</v>
      </c>
      <c r="W6490" s="24">
        <f t="shared" si="1020"/>
        <v>0</v>
      </c>
      <c r="X6490" s="24">
        <f t="shared" si="1018"/>
        <v>0</v>
      </c>
      <c r="Y6490" s="24">
        <f t="shared" si="1021"/>
        <v>0</v>
      </c>
      <c r="AA6490" s="24">
        <f t="shared" si="1019"/>
        <v>6642.6232137839779</v>
      </c>
      <c r="AC6490" s="24">
        <f t="shared" si="1014"/>
        <v>0</v>
      </c>
    </row>
    <row r="6491" x14ac:dyDescent="0.2">
      <c r="L6491" s="25">
        <v>6486</v>
      </c>
      <c r="M6491" s="29">
        <v>0</v>
      </c>
      <c r="O6491" s="25">
        <v>6486</v>
      </c>
      <c r="P6491" s="24">
        <f>'ROTH 1.0'!O6491*'קובץ טיוטה'!$D$10</f>
        <v>10261.064876245047</v>
      </c>
      <c r="Q6491" s="25">
        <f t="shared" si="1013"/>
        <v>6661.0648762450473</v>
      </c>
      <c r="R6491" s="24">
        <f t="shared" si="1022"/>
        <v>0</v>
      </c>
      <c r="S6491" s="25">
        <f t="shared" si="1015"/>
        <v>6661.0648762450473</v>
      </c>
      <c r="T6491" s="25">
        <f t="shared" si="1016"/>
        <v>0</v>
      </c>
      <c r="U6491" s="25" t="str">
        <f t="shared" si="1017"/>
        <v>drain</v>
      </c>
      <c r="W6491" s="25">
        <f t="shared" si="1020"/>
        <v>0</v>
      </c>
      <c r="X6491" s="25">
        <f t="shared" si="1018"/>
        <v>0</v>
      </c>
      <c r="Y6491" s="25">
        <f t="shared" si="1021"/>
        <v>0</v>
      </c>
      <c r="AA6491" s="25">
        <f t="shared" si="1019"/>
        <v>6661.0648762450473</v>
      </c>
      <c r="AC6491" s="25">
        <f t="shared" si="1014"/>
        <v>0</v>
      </c>
    </row>
    <row r="6492" x14ac:dyDescent="0.2">
      <c r="L6492" s="24">
        <v>6487</v>
      </c>
      <c r="M6492" s="28">
        <v>0</v>
      </c>
      <c r="O6492" s="24">
        <v>6487</v>
      </c>
      <c r="P6492" s="24">
        <f>'ROTH 1.0'!O6492*'קובץ טיוטה'!$D$10</f>
        <v>10298.956603697863</v>
      </c>
      <c r="Q6492" s="24">
        <f t="shared" si="1013"/>
        <v>6698.9566036978631</v>
      </c>
      <c r="R6492" s="24">
        <f t="shared" si="1022"/>
        <v>0</v>
      </c>
      <c r="S6492" s="24">
        <f t="shared" si="1015"/>
        <v>6698.9566036978631</v>
      </c>
      <c r="T6492" s="24">
        <f t="shared" si="1016"/>
        <v>0</v>
      </c>
      <c r="U6492" s="24" t="str">
        <f t="shared" si="1017"/>
        <v>drain</v>
      </c>
      <c r="W6492" s="24">
        <f t="shared" si="1020"/>
        <v>0</v>
      </c>
      <c r="X6492" s="24">
        <f t="shared" si="1018"/>
        <v>0</v>
      </c>
      <c r="Y6492" s="24">
        <f t="shared" si="1021"/>
        <v>0</v>
      </c>
      <c r="AA6492" s="24">
        <f t="shared" si="1019"/>
        <v>6698.9566036978631</v>
      </c>
      <c r="AC6492" s="24">
        <f t="shared" si="1014"/>
        <v>0</v>
      </c>
    </row>
    <row r="6493" x14ac:dyDescent="0.2">
      <c r="L6493" s="25">
        <v>6488</v>
      </c>
      <c r="M6493" s="29">
        <v>0.29716978900000002</v>
      </c>
      <c r="O6493" s="25">
        <v>6488</v>
      </c>
      <c r="P6493" s="24">
        <f>'ROTH 1.0'!O6493*'קובץ טיוטה'!$D$10</f>
        <v>10446.269846748839</v>
      </c>
      <c r="Q6493" s="25">
        <f t="shared" si="1013"/>
        <v>6846.269846748839</v>
      </c>
      <c r="R6493" s="24">
        <f t="shared" si="1022"/>
        <v>20207.545652000001</v>
      </c>
      <c r="S6493" s="25">
        <f t="shared" si="1015"/>
        <v>0</v>
      </c>
      <c r="T6493" s="25">
        <f t="shared" si="1016"/>
        <v>13361.275805251162</v>
      </c>
      <c r="U6493" s="25" t="str">
        <f t="shared" si="1017"/>
        <v>charge</v>
      </c>
      <c r="W6493" s="25">
        <f t="shared" si="1020"/>
        <v>12025.148224726046</v>
      </c>
      <c r="X6493" s="25">
        <f t="shared" si="1018"/>
        <v>12025.148224726046</v>
      </c>
      <c r="Y6493" s="25">
        <f t="shared" si="1021"/>
        <v>0</v>
      </c>
      <c r="AA6493" s="25">
        <f t="shared" si="1019"/>
        <v>0</v>
      </c>
      <c r="AC6493" s="25">
        <f t="shared" si="1014"/>
        <v>1336.1275805251153</v>
      </c>
    </row>
    <row r="6494" x14ac:dyDescent="0.2">
      <c r="L6494" s="24">
        <v>6489</v>
      </c>
      <c r="M6494" s="28">
        <v>0.47946241499999998</v>
      </c>
      <c r="O6494" s="24">
        <v>6489</v>
      </c>
      <c r="P6494" s="24">
        <f>'ROTH 1.0'!O6494*'קובץ טיוטה'!$D$10</f>
        <v>11208.499182748608</v>
      </c>
      <c r="Q6494" s="24">
        <f t="shared" si="1013"/>
        <v>7608.4991827486083</v>
      </c>
      <c r="R6494" s="24">
        <f t="shared" si="1022"/>
        <v>32603.444219999998</v>
      </c>
      <c r="S6494" s="24">
        <f t="shared" si="1015"/>
        <v>0</v>
      </c>
      <c r="T6494" s="24">
        <f t="shared" si="1016"/>
        <v>24994.945037251389</v>
      </c>
      <c r="U6494" s="24" t="str">
        <f t="shared" si="1017"/>
        <v>charge</v>
      </c>
      <c r="W6494" s="24">
        <f t="shared" si="1020"/>
        <v>22495.450533526247</v>
      </c>
      <c r="X6494" s="24">
        <f t="shared" si="1018"/>
        <v>34520.598758252294</v>
      </c>
      <c r="Y6494" s="24">
        <f t="shared" si="1021"/>
        <v>0</v>
      </c>
      <c r="AA6494" s="24">
        <f t="shared" si="1019"/>
        <v>0</v>
      </c>
      <c r="AC6494" s="24">
        <f t="shared" si="1014"/>
        <v>2499.4945037251418</v>
      </c>
    </row>
    <row r="6495" x14ac:dyDescent="0.2">
      <c r="L6495" s="25">
        <v>6490</v>
      </c>
      <c r="M6495" s="29">
        <v>0.58805106299999998</v>
      </c>
      <c r="O6495" s="25">
        <v>6490</v>
      </c>
      <c r="P6495" s="24">
        <f>'ROTH 1.0'!O6495*'קובץ טיוטה'!$D$10</f>
        <v>11677.965797854957</v>
      </c>
      <c r="Q6495" s="25">
        <f t="shared" si="1013"/>
        <v>8077.9657978549567</v>
      </c>
      <c r="R6495" s="24">
        <f t="shared" si="1022"/>
        <v>39987.472283999996</v>
      </c>
      <c r="S6495" s="25">
        <f t="shared" si="1015"/>
        <v>0</v>
      </c>
      <c r="T6495" s="25">
        <f t="shared" si="1016"/>
        <v>31909.506486145037</v>
      </c>
      <c r="U6495" s="25" t="str">
        <f t="shared" si="1017"/>
        <v>charge</v>
      </c>
      <c r="W6495" s="25">
        <f t="shared" si="1020"/>
        <v>28718.555837530534</v>
      </c>
      <c r="X6495" s="25">
        <f t="shared" si="1018"/>
        <v>63239.154595782828</v>
      </c>
      <c r="Y6495" s="25">
        <f t="shared" si="1021"/>
        <v>0</v>
      </c>
      <c r="AA6495" s="25">
        <f t="shared" si="1019"/>
        <v>0</v>
      </c>
      <c r="AC6495" s="25">
        <f t="shared" si="1014"/>
        <v>3190.9506486145037</v>
      </c>
    </row>
    <row r="6496" x14ac:dyDescent="0.2">
      <c r="L6496" s="24">
        <v>6491</v>
      </c>
      <c r="M6496" s="28">
        <v>0.63925430599999999</v>
      </c>
      <c r="O6496" s="24">
        <v>6491</v>
      </c>
      <c r="P6496" s="24">
        <f>'ROTH 1.0'!O6496*'קובץ טיוטה'!$D$10</f>
        <v>11729.806015541932</v>
      </c>
      <c r="Q6496" s="24">
        <f t="shared" si="1013"/>
        <v>8129.8060155419316</v>
      </c>
      <c r="R6496" s="24">
        <f t="shared" si="1022"/>
        <v>43469.292807999998</v>
      </c>
      <c r="S6496" s="24">
        <f t="shared" si="1015"/>
        <v>0</v>
      </c>
      <c r="T6496" s="24">
        <f t="shared" si="1016"/>
        <v>35339.486792458069</v>
      </c>
      <c r="U6496" s="24" t="str">
        <f t="shared" si="1017"/>
        <v>charge</v>
      </c>
      <c r="W6496" s="24">
        <f t="shared" si="1020"/>
        <v>14760.845404217172</v>
      </c>
      <c r="X6496" s="24">
        <f t="shared" si="1018"/>
        <v>78000</v>
      </c>
      <c r="Y6496" s="24">
        <f t="shared" si="1021"/>
        <v>0</v>
      </c>
      <c r="AA6496" s="24">
        <f t="shared" si="1019"/>
        <v>0</v>
      </c>
      <c r="AC6496" s="24">
        <f t="shared" si="1014"/>
        <v>20578.641388240896</v>
      </c>
    </row>
    <row r="6497" x14ac:dyDescent="0.2">
      <c r="L6497" s="25">
        <v>6492</v>
      </c>
      <c r="M6497" s="29">
        <v>0.67176784699999992</v>
      </c>
      <c r="O6497" s="25">
        <v>6492</v>
      </c>
      <c r="P6497" s="24">
        <f>'ROTH 1.0'!O6497*'קובץ טיוטה'!$D$10</f>
        <v>12038.11904598715</v>
      </c>
      <c r="Q6497" s="25">
        <f t="shared" si="1013"/>
        <v>8438.1190459871505</v>
      </c>
      <c r="R6497" s="24">
        <f t="shared" si="1022"/>
        <v>45680.213595999994</v>
      </c>
      <c r="S6497" s="25">
        <f t="shared" si="1015"/>
        <v>0</v>
      </c>
      <c r="T6497" s="25">
        <f t="shared" si="1016"/>
        <v>37242.094550012844</v>
      </c>
      <c r="U6497" s="25" t="str">
        <f t="shared" si="1017"/>
        <v>charge</v>
      </c>
      <c r="W6497" s="25">
        <f t="shared" si="1020"/>
        <v>0</v>
      </c>
      <c r="X6497" s="25">
        <f t="shared" si="1018"/>
        <v>78000</v>
      </c>
      <c r="Y6497" s="25">
        <f t="shared" si="1021"/>
        <v>0</v>
      </c>
      <c r="AA6497" s="25">
        <f t="shared" si="1019"/>
        <v>0</v>
      </c>
      <c r="AC6497" s="25">
        <f t="shared" si="1014"/>
        <v>37242.094550012844</v>
      </c>
    </row>
    <row r="6498" x14ac:dyDescent="0.2">
      <c r="L6498" s="24">
        <v>6493</v>
      </c>
      <c r="M6498" s="28">
        <v>0.68483455400000004</v>
      </c>
      <c r="O6498" s="24">
        <v>6493</v>
      </c>
      <c r="P6498" s="24">
        <f>'ROTH 1.0'!O6498*'קובץ טיוטה'!$D$10</f>
        <v>12385.655785707942</v>
      </c>
      <c r="Q6498" s="24">
        <f t="shared" si="1013"/>
        <v>8785.6557857079424</v>
      </c>
      <c r="R6498" s="24">
        <f t="shared" si="1022"/>
        <v>46568.749671999998</v>
      </c>
      <c r="S6498" s="24">
        <f t="shared" si="1015"/>
        <v>0</v>
      </c>
      <c r="T6498" s="24">
        <f t="shared" si="1016"/>
        <v>37783.093886292059</v>
      </c>
      <c r="U6498" s="24" t="str">
        <f t="shared" si="1017"/>
        <v>charge</v>
      </c>
      <c r="W6498" s="24">
        <f t="shared" si="1020"/>
        <v>0</v>
      </c>
      <c r="X6498" s="24">
        <f t="shared" si="1018"/>
        <v>78000</v>
      </c>
      <c r="Y6498" s="24">
        <f t="shared" si="1021"/>
        <v>0</v>
      </c>
      <c r="AA6498" s="24">
        <f t="shared" si="1019"/>
        <v>0</v>
      </c>
      <c r="AC6498" s="24">
        <f t="shared" si="1014"/>
        <v>37783.093886292059</v>
      </c>
    </row>
    <row r="6499" x14ac:dyDescent="0.2">
      <c r="L6499" s="25">
        <v>6494</v>
      </c>
      <c r="M6499" s="29">
        <v>0.67418962199999999</v>
      </c>
      <c r="O6499" s="25">
        <v>6494</v>
      </c>
      <c r="P6499" s="24">
        <f>'ROTH 1.0'!O6499*'קובץ טיוטה'!$D$10</f>
        <v>12062.603100717823</v>
      </c>
      <c r="Q6499" s="25">
        <f t="shared" si="1013"/>
        <v>8462.6031007178226</v>
      </c>
      <c r="R6499" s="24">
        <f t="shared" si="1022"/>
        <v>45844.894295999999</v>
      </c>
      <c r="S6499" s="25">
        <f t="shared" si="1015"/>
        <v>0</v>
      </c>
      <c r="T6499" s="25">
        <f t="shared" si="1016"/>
        <v>37382.291195282174</v>
      </c>
      <c r="U6499" s="25" t="str">
        <f t="shared" si="1017"/>
        <v>charge</v>
      </c>
      <c r="W6499" s="25">
        <f t="shared" si="1020"/>
        <v>0</v>
      </c>
      <c r="X6499" s="25">
        <f t="shared" si="1018"/>
        <v>78000</v>
      </c>
      <c r="Y6499" s="25">
        <f t="shared" si="1021"/>
        <v>0</v>
      </c>
      <c r="AA6499" s="25">
        <f t="shared" si="1019"/>
        <v>0</v>
      </c>
      <c r="AC6499" s="25">
        <f t="shared" si="1014"/>
        <v>37382.291195282174</v>
      </c>
    </row>
    <row r="6500" x14ac:dyDescent="0.2">
      <c r="L6500" s="24">
        <v>6495</v>
      </c>
      <c r="M6500" s="28">
        <v>0.65654699699999997</v>
      </c>
      <c r="O6500" s="24">
        <v>6495</v>
      </c>
      <c r="P6500" s="24">
        <f>'ROTH 1.0'!O6500*'קובץ טיוטה'!$D$10</f>
        <v>12420.558016309422</v>
      </c>
      <c r="Q6500" s="24">
        <f t="shared" si="1013"/>
        <v>8820.5580163094219</v>
      </c>
      <c r="R6500" s="24">
        <f t="shared" si="1022"/>
        <v>44645.195796</v>
      </c>
      <c r="S6500" s="24">
        <f t="shared" si="1015"/>
        <v>0</v>
      </c>
      <c r="T6500" s="24">
        <f t="shared" si="1016"/>
        <v>35824.63777969058</v>
      </c>
      <c r="U6500" s="24" t="str">
        <f t="shared" si="1017"/>
        <v>charge</v>
      </c>
      <c r="W6500" s="24">
        <f t="shared" si="1020"/>
        <v>0</v>
      </c>
      <c r="X6500" s="24">
        <f t="shared" si="1018"/>
        <v>78000</v>
      </c>
      <c r="Y6500" s="24">
        <f t="shared" si="1021"/>
        <v>0</v>
      </c>
      <c r="AA6500" s="24">
        <f t="shared" si="1019"/>
        <v>0</v>
      </c>
      <c r="AC6500" s="24">
        <f t="shared" si="1014"/>
        <v>35824.63777969058</v>
      </c>
    </row>
    <row r="6501" x14ac:dyDescent="0.2">
      <c r="L6501" s="25">
        <v>6496</v>
      </c>
      <c r="M6501" s="29">
        <v>0.57372662399999996</v>
      </c>
      <c r="O6501" s="25">
        <v>6496</v>
      </c>
      <c r="P6501" s="24">
        <f>'ROTH 1.0'!O6501*'קובץ טיוטה'!$D$10</f>
        <v>12533.456888011486</v>
      </c>
      <c r="Q6501" s="25">
        <f t="shared" si="1013"/>
        <v>8933.4568880114857</v>
      </c>
      <c r="R6501" s="24">
        <f t="shared" si="1022"/>
        <v>39013.410431999997</v>
      </c>
      <c r="S6501" s="25">
        <f t="shared" si="1015"/>
        <v>0</v>
      </c>
      <c r="T6501" s="25">
        <f t="shared" si="1016"/>
        <v>30079.953543988511</v>
      </c>
      <c r="U6501" s="25" t="str">
        <f t="shared" si="1017"/>
        <v>charge</v>
      </c>
      <c r="W6501" s="25">
        <f t="shared" si="1020"/>
        <v>0</v>
      </c>
      <c r="X6501" s="25">
        <f t="shared" si="1018"/>
        <v>78000</v>
      </c>
      <c r="Y6501" s="25">
        <f t="shared" si="1021"/>
        <v>0</v>
      </c>
      <c r="AA6501" s="25">
        <f t="shared" si="1019"/>
        <v>0</v>
      </c>
      <c r="AC6501" s="25">
        <f t="shared" si="1014"/>
        <v>30079.953543988511</v>
      </c>
    </row>
    <row r="6502" x14ac:dyDescent="0.2">
      <c r="L6502" s="24">
        <v>6497</v>
      </c>
      <c r="M6502" s="28">
        <v>0.36772989</v>
      </c>
      <c r="O6502" s="24">
        <v>6497</v>
      </c>
      <c r="P6502" s="24">
        <f>'ROTH 1.0'!O6502*'קובץ טיוטה'!$D$10</f>
        <v>12396.861350410507</v>
      </c>
      <c r="Q6502" s="24">
        <f t="shared" si="1013"/>
        <v>8796.8613504105069</v>
      </c>
      <c r="R6502" s="24">
        <f t="shared" si="1022"/>
        <v>25005.632519999999</v>
      </c>
      <c r="S6502" s="24">
        <f t="shared" si="1015"/>
        <v>0</v>
      </c>
      <c r="T6502" s="24">
        <f t="shared" si="1016"/>
        <v>16208.771169589492</v>
      </c>
      <c r="U6502" s="24" t="str">
        <f t="shared" si="1017"/>
        <v>charge</v>
      </c>
      <c r="W6502" s="24">
        <f t="shared" si="1020"/>
        <v>0</v>
      </c>
      <c r="X6502" s="24">
        <f t="shared" si="1018"/>
        <v>78000</v>
      </c>
      <c r="Y6502" s="24">
        <f t="shared" si="1021"/>
        <v>0</v>
      </c>
      <c r="AA6502" s="24">
        <f t="shared" si="1019"/>
        <v>0</v>
      </c>
      <c r="AC6502" s="24">
        <f t="shared" si="1014"/>
        <v>16208.771169589492</v>
      </c>
    </row>
    <row r="6503" x14ac:dyDescent="0.2">
      <c r="L6503" s="25">
        <v>6498</v>
      </c>
      <c r="M6503" s="29">
        <v>2.0323222000000002E-2</v>
      </c>
      <c r="O6503" s="25">
        <v>6498</v>
      </c>
      <c r="P6503" s="24">
        <f>'ROTH 1.0'!O6503*'קובץ טיוטה'!$D$10</f>
        <v>12329.101578801346</v>
      </c>
      <c r="Q6503" s="25">
        <f t="shared" si="1013"/>
        <v>8729.1015788013465</v>
      </c>
      <c r="R6503" s="24">
        <f t="shared" si="1022"/>
        <v>1381.979096</v>
      </c>
      <c r="S6503" s="25">
        <f t="shared" si="1015"/>
        <v>7347.1224828013465</v>
      </c>
      <c r="T6503" s="25">
        <f t="shared" si="1016"/>
        <v>0</v>
      </c>
      <c r="U6503" s="25" t="str">
        <f t="shared" si="1017"/>
        <v>drain</v>
      </c>
      <c r="W6503" s="25">
        <f t="shared" si="1020"/>
        <v>0</v>
      </c>
      <c r="X6503" s="25">
        <f t="shared" si="1018"/>
        <v>70652.877517198649</v>
      </c>
      <c r="Y6503" s="25">
        <f t="shared" si="1021"/>
        <v>7347.122482801351</v>
      </c>
      <c r="AA6503" s="25">
        <f t="shared" si="1019"/>
        <v>0</v>
      </c>
      <c r="AC6503" s="25">
        <f t="shared" si="1014"/>
        <v>0</v>
      </c>
    </row>
    <row r="6504" x14ac:dyDescent="0.2">
      <c r="L6504" s="24">
        <v>6499</v>
      </c>
      <c r="M6504" s="28">
        <v>0</v>
      </c>
      <c r="O6504" s="24">
        <v>6499</v>
      </c>
      <c r="P6504" s="24">
        <f>'ROTH 1.0'!O6504*'קובץ טיוטה'!$D$10</f>
        <v>12575.214502835353</v>
      </c>
      <c r="Q6504" s="24">
        <f t="shared" si="1013"/>
        <v>8975.2145028353534</v>
      </c>
      <c r="R6504" s="24">
        <f t="shared" si="1022"/>
        <v>0</v>
      </c>
      <c r="S6504" s="24">
        <f t="shared" si="1015"/>
        <v>8975.2145028353534</v>
      </c>
      <c r="T6504" s="24">
        <f t="shared" si="1016"/>
        <v>0</v>
      </c>
      <c r="U6504" s="24" t="str">
        <f t="shared" si="1017"/>
        <v>drain</v>
      </c>
      <c r="W6504" s="24">
        <f t="shared" si="1020"/>
        <v>0</v>
      </c>
      <c r="X6504" s="24">
        <f t="shared" si="1018"/>
        <v>61677.663014363294</v>
      </c>
      <c r="Y6504" s="24">
        <f t="shared" si="1021"/>
        <v>8975.2145028353552</v>
      </c>
      <c r="AA6504" s="24">
        <f t="shared" si="1019"/>
        <v>0</v>
      </c>
      <c r="AC6504" s="24">
        <f t="shared" si="1014"/>
        <v>0</v>
      </c>
    </row>
    <row r="6505" x14ac:dyDescent="0.2">
      <c r="L6505" s="25">
        <v>6500</v>
      </c>
      <c r="M6505" s="29">
        <v>0</v>
      </c>
      <c r="O6505" s="25">
        <v>6500</v>
      </c>
      <c r="P6505" s="24">
        <f>'ROTH 1.0'!O6505*'קובץ טיוטה'!$D$10</f>
        <v>12812.970108389505</v>
      </c>
      <c r="Q6505" s="25">
        <f t="shared" si="1013"/>
        <v>9212.9701083895052</v>
      </c>
      <c r="R6505" s="24">
        <f t="shared" si="1022"/>
        <v>0</v>
      </c>
      <c r="S6505" s="25">
        <f t="shared" si="1015"/>
        <v>9212.9701083895052</v>
      </c>
      <c r="T6505" s="25">
        <f t="shared" si="1016"/>
        <v>0</v>
      </c>
      <c r="U6505" s="25" t="str">
        <f t="shared" si="1017"/>
        <v>drain</v>
      </c>
      <c r="W6505" s="25">
        <f t="shared" si="1020"/>
        <v>0</v>
      </c>
      <c r="X6505" s="25">
        <f t="shared" si="1018"/>
        <v>52464.692905973789</v>
      </c>
      <c r="Y6505" s="25">
        <f t="shared" si="1021"/>
        <v>9212.9701083895052</v>
      </c>
      <c r="AA6505" s="25">
        <f t="shared" si="1019"/>
        <v>0</v>
      </c>
      <c r="AC6505" s="25">
        <f t="shared" si="1014"/>
        <v>0</v>
      </c>
    </row>
    <row r="6506" x14ac:dyDescent="0.2">
      <c r="L6506" s="24">
        <v>6501</v>
      </c>
      <c r="M6506" s="28">
        <v>0</v>
      </c>
      <c r="O6506" s="24">
        <v>6501</v>
      </c>
      <c r="P6506" s="24">
        <f>'ROTH 1.0'!O6506*'קובץ טיוטה'!$D$10</f>
        <v>12673.608267666845</v>
      </c>
      <c r="Q6506" s="24">
        <f t="shared" si="1013"/>
        <v>9073.6082676668448</v>
      </c>
      <c r="R6506" s="24">
        <f t="shared" si="1022"/>
        <v>0</v>
      </c>
      <c r="S6506" s="24">
        <f t="shared" si="1015"/>
        <v>9073.6082676668448</v>
      </c>
      <c r="T6506" s="24">
        <f t="shared" si="1016"/>
        <v>0</v>
      </c>
      <c r="U6506" s="24" t="str">
        <f t="shared" si="1017"/>
        <v>drain</v>
      </c>
      <c r="W6506" s="24">
        <f t="shared" si="1020"/>
        <v>0</v>
      </c>
      <c r="X6506" s="24">
        <f t="shared" si="1018"/>
        <v>43391.084638306944</v>
      </c>
      <c r="Y6506" s="24">
        <f t="shared" si="1021"/>
        <v>9073.6082676668448</v>
      </c>
      <c r="AA6506" s="24">
        <f t="shared" si="1019"/>
        <v>0</v>
      </c>
      <c r="AC6506" s="24">
        <f t="shared" si="1014"/>
        <v>0</v>
      </c>
    </row>
    <row r="6507" x14ac:dyDescent="0.2">
      <c r="L6507" s="25">
        <v>6502</v>
      </c>
      <c r="M6507" s="29">
        <v>0</v>
      </c>
      <c r="O6507" s="25">
        <v>6502</v>
      </c>
      <c r="P6507" s="24">
        <f>'ROTH 1.0'!O6507*'קובץ טיוטה'!$D$10</f>
        <v>12411.909598936643</v>
      </c>
      <c r="Q6507" s="25">
        <f t="shared" si="1013"/>
        <v>8811.9095989366433</v>
      </c>
      <c r="R6507" s="24">
        <f t="shared" si="1022"/>
        <v>0</v>
      </c>
      <c r="S6507" s="25">
        <f t="shared" si="1015"/>
        <v>8811.9095989366433</v>
      </c>
      <c r="T6507" s="25">
        <f t="shared" si="1016"/>
        <v>0</v>
      </c>
      <c r="U6507" s="25" t="str">
        <f t="shared" si="1017"/>
        <v>drain</v>
      </c>
      <c r="W6507" s="25">
        <f t="shared" si="1020"/>
        <v>0</v>
      </c>
      <c r="X6507" s="25">
        <f t="shared" si="1018"/>
        <v>34579.175039370297</v>
      </c>
      <c r="Y6507" s="25">
        <f t="shared" si="1021"/>
        <v>8811.9095989366469</v>
      </c>
      <c r="AA6507" s="25">
        <f t="shared" si="1019"/>
        <v>0</v>
      </c>
      <c r="AC6507" s="25">
        <f t="shared" si="1014"/>
        <v>0</v>
      </c>
    </row>
    <row r="6508" x14ac:dyDescent="0.2">
      <c r="L6508" s="24">
        <v>6503</v>
      </c>
      <c r="M6508" s="28">
        <v>0</v>
      </c>
      <c r="O6508" s="24">
        <v>6503</v>
      </c>
      <c r="P6508" s="24">
        <f>'ROTH 1.0'!O6508*'קובץ טיוטה'!$D$10</f>
        <v>11993.514813778706</v>
      </c>
      <c r="Q6508" s="24">
        <f t="shared" si="1013"/>
        <v>8393.5148137787055</v>
      </c>
      <c r="R6508" s="24">
        <f t="shared" si="1022"/>
        <v>0</v>
      </c>
      <c r="S6508" s="24">
        <f t="shared" si="1015"/>
        <v>8393.5148137787055</v>
      </c>
      <c r="T6508" s="24">
        <f t="shared" si="1016"/>
        <v>0</v>
      </c>
      <c r="U6508" s="24" t="str">
        <f t="shared" si="1017"/>
        <v>drain</v>
      </c>
      <c r="W6508" s="24">
        <f t="shared" si="1020"/>
        <v>0</v>
      </c>
      <c r="X6508" s="24">
        <f t="shared" si="1018"/>
        <v>26185.660225591593</v>
      </c>
      <c r="Y6508" s="24">
        <f t="shared" si="1021"/>
        <v>8393.5148137787037</v>
      </c>
      <c r="AA6508" s="24">
        <f t="shared" si="1019"/>
        <v>0</v>
      </c>
      <c r="AC6508" s="24">
        <f t="shared" si="1014"/>
        <v>0</v>
      </c>
    </row>
    <row r="6509" x14ac:dyDescent="0.2">
      <c r="L6509" s="25">
        <v>6504</v>
      </c>
      <c r="M6509" s="29">
        <v>0</v>
      </c>
      <c r="O6509" s="25">
        <v>6504</v>
      </c>
      <c r="P6509" s="24">
        <f>'ROTH 1.0'!O6509*'קובץ טיוטה'!$D$10</f>
        <v>11261.637056938333</v>
      </c>
      <c r="Q6509" s="25">
        <f t="shared" si="1013"/>
        <v>7661.6370569383325</v>
      </c>
      <c r="R6509" s="24">
        <f t="shared" si="1022"/>
        <v>0</v>
      </c>
      <c r="S6509" s="25">
        <f t="shared" si="1015"/>
        <v>7661.6370569383325</v>
      </c>
      <c r="T6509" s="25">
        <f t="shared" si="1016"/>
        <v>0</v>
      </c>
      <c r="U6509" s="25" t="str">
        <f t="shared" si="1017"/>
        <v>drain</v>
      </c>
      <c r="W6509" s="25">
        <f t="shared" si="1020"/>
        <v>0</v>
      </c>
      <c r="X6509" s="25">
        <f t="shared" si="1018"/>
        <v>18524.023168653261</v>
      </c>
      <c r="Y6509" s="25">
        <f t="shared" si="1021"/>
        <v>7661.6370569383325</v>
      </c>
      <c r="AA6509" s="25">
        <f t="shared" si="1019"/>
        <v>0</v>
      </c>
      <c r="AC6509" s="25">
        <f t="shared" si="1014"/>
        <v>0</v>
      </c>
    </row>
    <row r="6510" x14ac:dyDescent="0.2">
      <c r="L6510" s="24">
        <v>6505</v>
      </c>
      <c r="M6510" s="28">
        <v>0</v>
      </c>
      <c r="O6510" s="24">
        <v>6505</v>
      </c>
      <c r="P6510" s="24">
        <f>'ROTH 1.0'!O6510*'קובץ טיוטה'!$D$10</f>
        <v>10914.887078734686</v>
      </c>
      <c r="Q6510" s="24">
        <f t="shared" si="1013"/>
        <v>7314.8870787346859</v>
      </c>
      <c r="R6510" s="24">
        <f t="shared" si="1022"/>
        <v>0</v>
      </c>
      <c r="S6510" s="24">
        <f t="shared" si="1015"/>
        <v>7314.8870787346859</v>
      </c>
      <c r="T6510" s="24">
        <f t="shared" si="1016"/>
        <v>0</v>
      </c>
      <c r="U6510" s="24" t="str">
        <f t="shared" si="1017"/>
        <v>drain</v>
      </c>
      <c r="W6510" s="24">
        <f t="shared" si="1020"/>
        <v>0</v>
      </c>
      <c r="X6510" s="24">
        <f t="shared" si="1018"/>
        <v>11209.136089918575</v>
      </c>
      <c r="Y6510" s="24">
        <f t="shared" si="1021"/>
        <v>7314.8870787346859</v>
      </c>
      <c r="AA6510" s="24">
        <f t="shared" si="1019"/>
        <v>0</v>
      </c>
      <c r="AC6510" s="24">
        <f t="shared" si="1014"/>
        <v>0</v>
      </c>
    </row>
    <row r="6511" x14ac:dyDescent="0.2">
      <c r="L6511" s="25">
        <v>6506</v>
      </c>
      <c r="M6511" s="29">
        <v>0</v>
      </c>
      <c r="O6511" s="25">
        <v>6506</v>
      </c>
      <c r="P6511" s="24">
        <f>'ROTH 1.0'!O6511*'קובץ טיוטה'!$D$10</f>
        <v>10625.403235996042</v>
      </c>
      <c r="Q6511" s="25">
        <f t="shared" si="1013"/>
        <v>7025.403235996042</v>
      </c>
      <c r="R6511" s="24">
        <f t="shared" si="1022"/>
        <v>0</v>
      </c>
      <c r="S6511" s="25">
        <f t="shared" si="1015"/>
        <v>7025.403235996042</v>
      </c>
      <c r="T6511" s="25">
        <f t="shared" si="1016"/>
        <v>0</v>
      </c>
      <c r="U6511" s="25" t="str">
        <f t="shared" si="1017"/>
        <v>drain</v>
      </c>
      <c r="W6511" s="25">
        <f t="shared" si="1020"/>
        <v>0</v>
      </c>
      <c r="X6511" s="25">
        <f t="shared" si="1018"/>
        <v>4183.7328539225327</v>
      </c>
      <c r="Y6511" s="25">
        <f t="shared" si="1021"/>
        <v>7025.403235996042</v>
      </c>
      <c r="AA6511" s="25">
        <f t="shared" si="1019"/>
        <v>0</v>
      </c>
      <c r="AC6511" s="25">
        <f t="shared" si="1014"/>
        <v>0</v>
      </c>
    </row>
    <row r="6512" x14ac:dyDescent="0.2">
      <c r="L6512" s="24">
        <v>6507</v>
      </c>
      <c r="M6512" s="28">
        <v>0</v>
      </c>
      <c r="O6512" s="24">
        <v>6507</v>
      </c>
      <c r="P6512" s="24">
        <f>'ROTH 1.0'!O6512*'קובץ טיוטה'!$D$10</f>
        <v>10310.562827461745</v>
      </c>
      <c r="Q6512" s="24">
        <f t="shared" si="1013"/>
        <v>6710.5628274617447</v>
      </c>
      <c r="R6512" s="24">
        <f t="shared" si="1022"/>
        <v>0</v>
      </c>
      <c r="S6512" s="24">
        <f t="shared" si="1015"/>
        <v>6710.5628274617447</v>
      </c>
      <c r="T6512" s="24">
        <f t="shared" si="1016"/>
        <v>0</v>
      </c>
      <c r="U6512" s="24" t="str">
        <f t="shared" si="1017"/>
        <v>drain</v>
      </c>
      <c r="W6512" s="24">
        <f t="shared" si="1020"/>
        <v>0</v>
      </c>
      <c r="X6512" s="24">
        <f t="shared" si="1018"/>
        <v>0</v>
      </c>
      <c r="Y6512" s="24">
        <f t="shared" si="1021"/>
        <v>4183.7328539225327</v>
      </c>
      <c r="AA6512" s="24">
        <f t="shared" si="1019"/>
        <v>2526.829973539212</v>
      </c>
      <c r="AC6512" s="24">
        <f t="shared" si="1014"/>
        <v>0</v>
      </c>
    </row>
    <row r="6513" x14ac:dyDescent="0.2">
      <c r="L6513" s="25">
        <v>6508</v>
      </c>
      <c r="M6513" s="29">
        <v>0</v>
      </c>
      <c r="O6513" s="25">
        <v>6508</v>
      </c>
      <c r="P6513" s="24">
        <f>'ROTH 1.0'!O6513*'קובץ טיוטה'!$D$10</f>
        <v>10171.87521742617</v>
      </c>
      <c r="Q6513" s="25">
        <f t="shared" si="1013"/>
        <v>6571.8752174261699</v>
      </c>
      <c r="R6513" s="24">
        <f t="shared" si="1022"/>
        <v>0</v>
      </c>
      <c r="S6513" s="25">
        <f t="shared" si="1015"/>
        <v>6571.8752174261699</v>
      </c>
      <c r="T6513" s="25">
        <f t="shared" si="1016"/>
        <v>0</v>
      </c>
      <c r="U6513" s="25" t="str">
        <f t="shared" si="1017"/>
        <v>drain</v>
      </c>
      <c r="W6513" s="25">
        <f t="shared" si="1020"/>
        <v>0</v>
      </c>
      <c r="X6513" s="25">
        <f t="shared" si="1018"/>
        <v>0</v>
      </c>
      <c r="Y6513" s="25">
        <f t="shared" si="1021"/>
        <v>0</v>
      </c>
      <c r="AA6513" s="25">
        <f t="shared" si="1019"/>
        <v>6571.8752174261699</v>
      </c>
      <c r="AC6513" s="25">
        <f t="shared" si="1014"/>
        <v>0</v>
      </c>
    </row>
    <row r="6514" x14ac:dyDescent="0.2">
      <c r="L6514" s="24">
        <v>6509</v>
      </c>
      <c r="M6514" s="28">
        <v>0</v>
      </c>
      <c r="O6514" s="24">
        <v>6509</v>
      </c>
      <c r="P6514" s="24">
        <f>'ROTH 1.0'!O6514*'קובץ טיוטה'!$D$10</f>
        <v>10264.58097084283</v>
      </c>
      <c r="Q6514" s="24">
        <f t="shared" si="1013"/>
        <v>6664.5809708428296</v>
      </c>
      <c r="R6514" s="24">
        <f t="shared" si="1022"/>
        <v>0</v>
      </c>
      <c r="S6514" s="24">
        <f t="shared" si="1015"/>
        <v>6664.5809708428296</v>
      </c>
      <c r="T6514" s="24">
        <f t="shared" si="1016"/>
        <v>0</v>
      </c>
      <c r="U6514" s="24" t="str">
        <f t="shared" si="1017"/>
        <v>drain</v>
      </c>
      <c r="W6514" s="24">
        <f t="shared" si="1020"/>
        <v>0</v>
      </c>
      <c r="X6514" s="24">
        <f t="shared" si="1018"/>
        <v>0</v>
      </c>
      <c r="Y6514" s="24">
        <f t="shared" si="1021"/>
        <v>0</v>
      </c>
      <c r="AA6514" s="24">
        <f t="shared" si="1019"/>
        <v>6664.5809708428296</v>
      </c>
      <c r="AC6514" s="24">
        <f t="shared" si="1014"/>
        <v>0</v>
      </c>
    </row>
    <row r="6515" x14ac:dyDescent="0.2">
      <c r="L6515" s="25">
        <v>6510</v>
      </c>
      <c r="M6515" s="29">
        <v>0</v>
      </c>
      <c r="O6515" s="25">
        <v>6510</v>
      </c>
      <c r="P6515" s="24">
        <f>'ROTH 1.0'!O6515*'קובץ טיוטה'!$D$10</f>
        <v>10685.417002890261</v>
      </c>
      <c r="Q6515" s="25">
        <f t="shared" si="1013"/>
        <v>7085.4170028902608</v>
      </c>
      <c r="R6515" s="24">
        <f t="shared" si="1022"/>
        <v>0</v>
      </c>
      <c r="S6515" s="25">
        <f t="shared" si="1015"/>
        <v>7085.4170028902608</v>
      </c>
      <c r="T6515" s="25">
        <f t="shared" si="1016"/>
        <v>0</v>
      </c>
      <c r="U6515" s="25" t="str">
        <f t="shared" si="1017"/>
        <v>drain</v>
      </c>
      <c r="W6515" s="25">
        <f t="shared" si="1020"/>
        <v>0</v>
      </c>
      <c r="X6515" s="25">
        <f t="shared" si="1018"/>
        <v>0</v>
      </c>
      <c r="Y6515" s="25">
        <f t="shared" si="1021"/>
        <v>0</v>
      </c>
      <c r="AA6515" s="25">
        <f t="shared" si="1019"/>
        <v>7085.4170028902608</v>
      </c>
      <c r="AC6515" s="25">
        <f t="shared" si="1014"/>
        <v>0</v>
      </c>
    </row>
    <row r="6516" x14ac:dyDescent="0.2">
      <c r="L6516" s="24">
        <v>6511</v>
      </c>
      <c r="M6516" s="28">
        <v>0</v>
      </c>
      <c r="O6516" s="24">
        <v>6511</v>
      </c>
      <c r="P6516" s="24">
        <f>'ROTH 1.0'!O6516*'קובץ טיוטה'!$D$10</f>
        <v>11101.413795937186</v>
      </c>
      <c r="Q6516" s="24">
        <f t="shared" si="1013"/>
        <v>7501.4137959371856</v>
      </c>
      <c r="R6516" s="24">
        <f t="shared" si="1022"/>
        <v>0</v>
      </c>
      <c r="S6516" s="24">
        <f t="shared" si="1015"/>
        <v>7501.4137959371856</v>
      </c>
      <c r="T6516" s="24">
        <f t="shared" si="1016"/>
        <v>0</v>
      </c>
      <c r="U6516" s="24" t="str">
        <f t="shared" si="1017"/>
        <v>drain</v>
      </c>
      <c r="W6516" s="24">
        <f t="shared" si="1020"/>
        <v>0</v>
      </c>
      <c r="X6516" s="24">
        <f t="shared" si="1018"/>
        <v>0</v>
      </c>
      <c r="Y6516" s="24">
        <f t="shared" si="1021"/>
        <v>0</v>
      </c>
      <c r="AA6516" s="24">
        <f t="shared" si="1019"/>
        <v>7501.4137959371856</v>
      </c>
      <c r="AC6516" s="24">
        <f t="shared" si="1014"/>
        <v>0</v>
      </c>
    </row>
    <row r="6517" x14ac:dyDescent="0.2">
      <c r="L6517" s="25">
        <v>6512</v>
      </c>
      <c r="M6517" s="29">
        <v>0.338054884</v>
      </c>
      <c r="O6517" s="25">
        <v>6512</v>
      </c>
      <c r="P6517" s="24">
        <f>'ROTH 1.0'!O6517*'קובץ טיוטה'!$D$10</f>
        <v>12307.622531301758</v>
      </c>
      <c r="Q6517" s="25">
        <f t="shared" si="1013"/>
        <v>8707.6225313017585</v>
      </c>
      <c r="R6517" s="24">
        <f t="shared" si="1022"/>
        <v>22987.732111999998</v>
      </c>
      <c r="S6517" s="25">
        <f t="shared" si="1015"/>
        <v>0</v>
      </c>
      <c r="T6517" s="25">
        <f t="shared" si="1016"/>
        <v>14280.109580698239</v>
      </c>
      <c r="U6517" s="25" t="str">
        <f t="shared" si="1017"/>
        <v>charge</v>
      </c>
      <c r="W6517" s="25">
        <f t="shared" si="1020"/>
        <v>12852.098622628415</v>
      </c>
      <c r="X6517" s="25">
        <f t="shared" si="1018"/>
        <v>12852.098622628415</v>
      </c>
      <c r="Y6517" s="25">
        <f t="shared" si="1021"/>
        <v>0</v>
      </c>
      <c r="AA6517" s="25">
        <f t="shared" si="1019"/>
        <v>0</v>
      </c>
      <c r="AC6517" s="25">
        <f t="shared" si="1014"/>
        <v>1428.0109580698245</v>
      </c>
    </row>
    <row r="6518" x14ac:dyDescent="0.2">
      <c r="L6518" s="24">
        <v>6513</v>
      </c>
      <c r="M6518" s="28">
        <v>0.51158706199999993</v>
      </c>
      <c r="O6518" s="24">
        <v>6513</v>
      </c>
      <c r="P6518" s="24">
        <f>'ROTH 1.0'!O6518*'קובץ טיוטה'!$D$10</f>
        <v>13157.206618076074</v>
      </c>
      <c r="Q6518" s="24">
        <f t="shared" si="1013"/>
        <v>9557.2066180760739</v>
      </c>
      <c r="R6518" s="24">
        <f t="shared" si="1022"/>
        <v>34787.920215999999</v>
      </c>
      <c r="S6518" s="24">
        <f t="shared" si="1015"/>
        <v>0</v>
      </c>
      <c r="T6518" s="24">
        <f t="shared" si="1016"/>
        <v>25230.713597923925</v>
      </c>
      <c r="U6518" s="24" t="str">
        <f t="shared" si="1017"/>
        <v>charge</v>
      </c>
      <c r="W6518" s="24">
        <f t="shared" si="1020"/>
        <v>22707.642238131535</v>
      </c>
      <c r="X6518" s="24">
        <f t="shared" si="1018"/>
        <v>35559.74086075995</v>
      </c>
      <c r="Y6518" s="24">
        <f t="shared" si="1021"/>
        <v>0</v>
      </c>
      <c r="AA6518" s="24">
        <f t="shared" si="1019"/>
        <v>0</v>
      </c>
      <c r="AC6518" s="24">
        <f t="shared" si="1014"/>
        <v>2523.0713597923896</v>
      </c>
    </row>
    <row r="6519" x14ac:dyDescent="0.2">
      <c r="L6519" s="25">
        <v>6514</v>
      </c>
      <c r="M6519" s="29">
        <v>0.60337102099999995</v>
      </c>
      <c r="O6519" s="25">
        <v>6514</v>
      </c>
      <c r="P6519" s="24">
        <f>'ROTH 1.0'!O6519*'קובץ טיוטה'!$D$10</f>
        <v>13847.84311475677</v>
      </c>
      <c r="Q6519" s="25">
        <f t="shared" si="1013"/>
        <v>10247.84311475677</v>
      </c>
      <c r="R6519" s="24">
        <f t="shared" si="1022"/>
        <v>41029.229427999991</v>
      </c>
      <c r="S6519" s="25">
        <f t="shared" si="1015"/>
        <v>0</v>
      </c>
      <c r="T6519" s="25">
        <f t="shared" si="1016"/>
        <v>30781.386313243223</v>
      </c>
      <c r="U6519" s="25" t="str">
        <f t="shared" si="1017"/>
        <v>charge</v>
      </c>
      <c r="W6519" s="25">
        <f t="shared" si="1020"/>
        <v>27703.247681918903</v>
      </c>
      <c r="X6519" s="25">
        <f t="shared" si="1018"/>
        <v>63262.988542678853</v>
      </c>
      <c r="Y6519" s="25">
        <f t="shared" si="1021"/>
        <v>0</v>
      </c>
      <c r="AA6519" s="25">
        <f t="shared" si="1019"/>
        <v>0</v>
      </c>
      <c r="AC6519" s="25">
        <f t="shared" si="1014"/>
        <v>3078.1386313243202</v>
      </c>
    </row>
    <row r="6520" x14ac:dyDescent="0.2">
      <c r="L6520" s="24">
        <v>6515</v>
      </c>
      <c r="M6520" s="28">
        <v>0.64892575600000002</v>
      </c>
      <c r="O6520" s="24">
        <v>6515</v>
      </c>
      <c r="P6520" s="24">
        <f>'ROTH 1.0'!O6520*'קובץ טיוטה'!$D$10</f>
        <v>14218.97067496246</v>
      </c>
      <c r="Q6520" s="24">
        <f t="shared" si="1013"/>
        <v>10618.97067496246</v>
      </c>
      <c r="R6520" s="24">
        <f t="shared" si="1022"/>
        <v>44126.951408000001</v>
      </c>
      <c r="S6520" s="24">
        <f t="shared" si="1015"/>
        <v>0</v>
      </c>
      <c r="T6520" s="24">
        <f t="shared" si="1016"/>
        <v>33507.980733037541</v>
      </c>
      <c r="U6520" s="24" t="str">
        <f t="shared" si="1017"/>
        <v>charge</v>
      </c>
      <c r="W6520" s="24">
        <f t="shared" si="1020"/>
        <v>14737.011457321147</v>
      </c>
      <c r="X6520" s="24">
        <f t="shared" si="1018"/>
        <v>78000</v>
      </c>
      <c r="Y6520" s="24">
        <f t="shared" si="1021"/>
        <v>0</v>
      </c>
      <c r="AA6520" s="24">
        <f t="shared" si="1019"/>
        <v>0</v>
      </c>
      <c r="AC6520" s="24">
        <f t="shared" si="1014"/>
        <v>18770.969275716394</v>
      </c>
    </row>
    <row r="6521" x14ac:dyDescent="0.2">
      <c r="L6521" s="25">
        <v>6516</v>
      </c>
      <c r="M6521" s="29">
        <v>0.66163792599999993</v>
      </c>
      <c r="O6521" s="25">
        <v>6516</v>
      </c>
      <c r="P6521" s="24">
        <f>'ROTH 1.0'!O6521*'קובץ טיוטה'!$D$10</f>
        <v>14571.286553968188</v>
      </c>
      <c r="Q6521" s="25">
        <f t="shared" si="1013"/>
        <v>10971.286553968188</v>
      </c>
      <c r="R6521" s="24">
        <f t="shared" si="1022"/>
        <v>44991.378967999997</v>
      </c>
      <c r="S6521" s="25">
        <f t="shared" si="1015"/>
        <v>0</v>
      </c>
      <c r="T6521" s="25">
        <f t="shared" si="1016"/>
        <v>34020.092414031809</v>
      </c>
      <c r="U6521" s="25" t="str">
        <f t="shared" si="1017"/>
        <v>charge</v>
      </c>
      <c r="W6521" s="25">
        <f t="shared" si="1020"/>
        <v>0</v>
      </c>
      <c r="X6521" s="25">
        <f t="shared" si="1018"/>
        <v>78000</v>
      </c>
      <c r="Y6521" s="25">
        <f t="shared" si="1021"/>
        <v>0</v>
      </c>
      <c r="AA6521" s="25">
        <f t="shared" si="1019"/>
        <v>0</v>
      </c>
      <c r="AC6521" s="25">
        <f t="shared" si="1014"/>
        <v>34020.092414031809</v>
      </c>
    </row>
    <row r="6522" x14ac:dyDescent="0.2">
      <c r="L6522" s="24">
        <v>6517</v>
      </c>
      <c r="M6522" s="28">
        <v>0.63777104000000007</v>
      </c>
      <c r="O6522" s="24">
        <v>6517</v>
      </c>
      <c r="P6522" s="24">
        <f>'ROTH 1.0'!O6522*'קובץ טיוטה'!$D$10</f>
        <v>14703.590283872825</v>
      </c>
      <c r="Q6522" s="24">
        <f t="shared" si="1013"/>
        <v>11103.590283872825</v>
      </c>
      <c r="R6522" s="24">
        <f t="shared" si="1022"/>
        <v>43368.430720000004</v>
      </c>
      <c r="S6522" s="24">
        <f t="shared" si="1015"/>
        <v>0</v>
      </c>
      <c r="T6522" s="24">
        <f t="shared" si="1016"/>
        <v>32264.840436127179</v>
      </c>
      <c r="U6522" s="24" t="str">
        <f t="shared" si="1017"/>
        <v>charge</v>
      </c>
      <c r="W6522" s="24">
        <f t="shared" si="1020"/>
        <v>0</v>
      </c>
      <c r="X6522" s="24">
        <f t="shared" si="1018"/>
        <v>78000</v>
      </c>
      <c r="Y6522" s="24">
        <f t="shared" si="1021"/>
        <v>0</v>
      </c>
      <c r="AA6522" s="24">
        <f t="shared" si="1019"/>
        <v>0</v>
      </c>
      <c r="AC6522" s="24">
        <f t="shared" si="1014"/>
        <v>32264.840436127179</v>
      </c>
    </row>
    <row r="6523" x14ac:dyDescent="0.2">
      <c r="L6523" s="25">
        <v>6518</v>
      </c>
      <c r="M6523" s="29">
        <v>0.64704073699999998</v>
      </c>
      <c r="O6523" s="25">
        <v>6518</v>
      </c>
      <c r="P6523" s="24">
        <f>'ROTH 1.0'!O6523*'קובץ טיוטה'!$D$10</f>
        <v>15082.238659455958</v>
      </c>
      <c r="Q6523" s="25">
        <f t="shared" si="1013"/>
        <v>11482.238659455958</v>
      </c>
      <c r="R6523" s="24">
        <f t="shared" si="1022"/>
        <v>43998.770116</v>
      </c>
      <c r="S6523" s="25">
        <f t="shared" si="1015"/>
        <v>0</v>
      </c>
      <c r="T6523" s="25">
        <f t="shared" si="1016"/>
        <v>32516.531456544042</v>
      </c>
      <c r="U6523" s="25" t="str">
        <f t="shared" si="1017"/>
        <v>charge</v>
      </c>
      <c r="W6523" s="25">
        <f t="shared" si="1020"/>
        <v>0</v>
      </c>
      <c r="X6523" s="25">
        <f t="shared" si="1018"/>
        <v>78000</v>
      </c>
      <c r="Y6523" s="25">
        <f t="shared" si="1021"/>
        <v>0</v>
      </c>
      <c r="AA6523" s="25">
        <f t="shared" si="1019"/>
        <v>0</v>
      </c>
      <c r="AC6523" s="25">
        <f t="shared" si="1014"/>
        <v>32516.531456544042</v>
      </c>
    </row>
    <row r="6524" x14ac:dyDescent="0.2">
      <c r="L6524" s="24">
        <v>6519</v>
      </c>
      <c r="M6524" s="28">
        <v>0.62802411699999994</v>
      </c>
      <c r="O6524" s="24">
        <v>6519</v>
      </c>
      <c r="P6524" s="24">
        <f>'ROTH 1.0'!O6524*'קובץ טיוטה'!$D$10</f>
        <v>15310.900454262353</v>
      </c>
      <c r="Q6524" s="24">
        <f t="shared" si="1013"/>
        <v>11710.900454262353</v>
      </c>
      <c r="R6524" s="24">
        <f t="shared" si="1022"/>
        <v>42705.639955999992</v>
      </c>
      <c r="S6524" s="24">
        <f t="shared" si="1015"/>
        <v>0</v>
      </c>
      <c r="T6524" s="24">
        <f t="shared" si="1016"/>
        <v>30994.73950173764</v>
      </c>
      <c r="U6524" s="24" t="str">
        <f t="shared" si="1017"/>
        <v>charge</v>
      </c>
      <c r="W6524" s="24">
        <f t="shared" si="1020"/>
        <v>0</v>
      </c>
      <c r="X6524" s="24">
        <f t="shared" si="1018"/>
        <v>78000</v>
      </c>
      <c r="Y6524" s="24">
        <f t="shared" si="1021"/>
        <v>0</v>
      </c>
      <c r="AA6524" s="24">
        <f t="shared" si="1019"/>
        <v>0</v>
      </c>
      <c r="AC6524" s="24">
        <f t="shared" si="1014"/>
        <v>30994.73950173764</v>
      </c>
    </row>
    <row r="6525" x14ac:dyDescent="0.2">
      <c r="L6525" s="25">
        <v>6520</v>
      </c>
      <c r="M6525" s="29">
        <v>0.57047416500000003</v>
      </c>
      <c r="O6525" s="25">
        <v>6520</v>
      </c>
      <c r="P6525" s="24">
        <f>'ROTH 1.0'!O6525*'קובץ טיוטה'!$D$10</f>
        <v>15032.809706618486</v>
      </c>
      <c r="Q6525" s="25">
        <f t="shared" si="1013"/>
        <v>11432.809706618486</v>
      </c>
      <c r="R6525" s="24">
        <f t="shared" si="1022"/>
        <v>38792.243219999997</v>
      </c>
      <c r="S6525" s="25">
        <f t="shared" si="1015"/>
        <v>0</v>
      </c>
      <c r="T6525" s="25">
        <f t="shared" si="1016"/>
        <v>27359.433513381511</v>
      </c>
      <c r="U6525" s="25" t="str">
        <f t="shared" si="1017"/>
        <v>charge</v>
      </c>
      <c r="W6525" s="25">
        <f t="shared" si="1020"/>
        <v>0</v>
      </c>
      <c r="X6525" s="25">
        <f t="shared" si="1018"/>
        <v>78000</v>
      </c>
      <c r="Y6525" s="25">
        <f t="shared" si="1021"/>
        <v>0</v>
      </c>
      <c r="AA6525" s="25">
        <f t="shared" si="1019"/>
        <v>0</v>
      </c>
      <c r="AC6525" s="25">
        <f t="shared" si="1014"/>
        <v>27359.433513381511</v>
      </c>
    </row>
    <row r="6526" x14ac:dyDescent="0.2">
      <c r="L6526" s="24">
        <v>6521</v>
      </c>
      <c r="M6526" s="28">
        <v>0.35146047399999997</v>
      </c>
      <c r="O6526" s="24">
        <v>6521</v>
      </c>
      <c r="P6526" s="24">
        <f>'ROTH 1.0'!O6526*'קובץ טיוטה'!$D$10</f>
        <v>14755.627017117957</v>
      </c>
      <c r="Q6526" s="24">
        <f t="shared" si="1013"/>
        <v>11155.627017117957</v>
      </c>
      <c r="R6526" s="24">
        <f t="shared" si="1022"/>
        <v>23899.312231999997</v>
      </c>
      <c r="S6526" s="24">
        <f t="shared" si="1015"/>
        <v>0</v>
      </c>
      <c r="T6526" s="24">
        <f t="shared" si="1016"/>
        <v>12743.68521488204</v>
      </c>
      <c r="U6526" s="24" t="str">
        <f t="shared" si="1017"/>
        <v>charge</v>
      </c>
      <c r="W6526" s="24">
        <f t="shared" si="1020"/>
        <v>0</v>
      </c>
      <c r="X6526" s="24">
        <f t="shared" si="1018"/>
        <v>78000</v>
      </c>
      <c r="Y6526" s="24">
        <f t="shared" si="1021"/>
        <v>0</v>
      </c>
      <c r="AA6526" s="24">
        <f t="shared" si="1019"/>
        <v>0</v>
      </c>
      <c r="AC6526" s="24">
        <f t="shared" si="1014"/>
        <v>12743.68521488204</v>
      </c>
    </row>
    <row r="6527" x14ac:dyDescent="0.2">
      <c r="L6527" s="25">
        <v>6522</v>
      </c>
      <c r="M6527" s="29">
        <v>0</v>
      </c>
      <c r="O6527" s="25">
        <v>6522</v>
      </c>
      <c r="P6527" s="24">
        <f>'ROTH 1.0'!O6527*'קובץ טיוטה'!$D$10</f>
        <v>14235.620552847204</v>
      </c>
      <c r="Q6527" s="25">
        <f t="shared" si="1013"/>
        <v>10635.620552847204</v>
      </c>
      <c r="R6527" s="24">
        <f t="shared" si="1022"/>
        <v>0</v>
      </c>
      <c r="S6527" s="25">
        <f t="shared" si="1015"/>
        <v>10635.620552847204</v>
      </c>
      <c r="T6527" s="25">
        <f t="shared" si="1016"/>
        <v>0</v>
      </c>
      <c r="U6527" s="25" t="str">
        <f t="shared" si="1017"/>
        <v>drain</v>
      </c>
      <c r="W6527" s="25">
        <f t="shared" si="1020"/>
        <v>0</v>
      </c>
      <c r="X6527" s="25">
        <f t="shared" si="1018"/>
        <v>67364.379447152794</v>
      </c>
      <c r="Y6527" s="25">
        <f t="shared" si="1021"/>
        <v>10635.620552847206</v>
      </c>
      <c r="AA6527" s="25">
        <f t="shared" si="1019"/>
        <v>0</v>
      </c>
      <c r="AC6527" s="25">
        <f t="shared" si="1014"/>
        <v>0</v>
      </c>
    </row>
    <row r="6528" x14ac:dyDescent="0.2">
      <c r="L6528" s="24">
        <v>6523</v>
      </c>
      <c r="M6528" s="28">
        <v>0</v>
      </c>
      <c r="O6528" s="24">
        <v>6523</v>
      </c>
      <c r="P6528" s="24">
        <f>'ROTH 1.0'!O6528*'קובץ טיוטה'!$D$10</f>
        <v>14251.96427352024</v>
      </c>
      <c r="Q6528" s="24">
        <f t="shared" si="1013"/>
        <v>10651.96427352024</v>
      </c>
      <c r="R6528" s="24">
        <f t="shared" si="1022"/>
        <v>0</v>
      </c>
      <c r="S6528" s="24">
        <f t="shared" si="1015"/>
        <v>10651.96427352024</v>
      </c>
      <c r="T6528" s="24">
        <f t="shared" si="1016"/>
        <v>0</v>
      </c>
      <c r="U6528" s="24" t="str">
        <f t="shared" si="1017"/>
        <v>drain</v>
      </c>
      <c r="W6528" s="24">
        <f t="shared" si="1020"/>
        <v>0</v>
      </c>
      <c r="X6528" s="24">
        <f t="shared" si="1018"/>
        <v>56712.415173632558</v>
      </c>
      <c r="Y6528" s="24">
        <f t="shared" si="1021"/>
        <v>10651.964273520236</v>
      </c>
      <c r="AA6528" s="24">
        <f t="shared" si="1019"/>
        <v>0</v>
      </c>
      <c r="AC6528" s="24">
        <f t="shared" si="1014"/>
        <v>0</v>
      </c>
    </row>
    <row r="6529" x14ac:dyDescent="0.2">
      <c r="L6529" s="25">
        <v>6524</v>
      </c>
      <c r="M6529" s="29">
        <v>0</v>
      </c>
      <c r="O6529" s="25">
        <v>6524</v>
      </c>
      <c r="P6529" s="24">
        <f>'ROTH 1.0'!O6529*'קובץ טיוטה'!$D$10</f>
        <v>14012.658261803981</v>
      </c>
      <c r="Q6529" s="25">
        <f t="shared" si="1013"/>
        <v>10412.658261803981</v>
      </c>
      <c r="R6529" s="24">
        <f t="shared" si="1022"/>
        <v>0</v>
      </c>
      <c r="S6529" s="25">
        <f t="shared" si="1015"/>
        <v>10412.658261803981</v>
      </c>
      <c r="T6529" s="25">
        <f t="shared" si="1016"/>
        <v>0</v>
      </c>
      <c r="U6529" s="25" t="str">
        <f t="shared" si="1017"/>
        <v>drain</v>
      </c>
      <c r="W6529" s="25">
        <f t="shared" si="1020"/>
        <v>0</v>
      </c>
      <c r="X6529" s="25">
        <f t="shared" si="1018"/>
        <v>46299.756911828576</v>
      </c>
      <c r="Y6529" s="25">
        <f t="shared" si="1021"/>
        <v>10412.658261803983</v>
      </c>
      <c r="AA6529" s="25">
        <f t="shared" si="1019"/>
        <v>0</v>
      </c>
      <c r="AC6529" s="25">
        <f t="shared" si="1014"/>
        <v>0</v>
      </c>
    </row>
    <row r="6530" x14ac:dyDescent="0.2">
      <c r="L6530" s="24">
        <v>6525</v>
      </c>
      <c r="M6530" s="28">
        <v>0</v>
      </c>
      <c r="O6530" s="24">
        <v>6525</v>
      </c>
      <c r="P6530" s="24">
        <f>'ROTH 1.0'!O6530*'קובץ טיוטה'!$D$10</f>
        <v>13619.319308058595</v>
      </c>
      <c r="Q6530" s="24">
        <f t="shared" si="1013"/>
        <v>10019.319308058595</v>
      </c>
      <c r="R6530" s="24">
        <f t="shared" si="1022"/>
        <v>0</v>
      </c>
      <c r="S6530" s="24">
        <f t="shared" si="1015"/>
        <v>10019.319308058595</v>
      </c>
      <c r="T6530" s="24">
        <f t="shared" si="1016"/>
        <v>0</v>
      </c>
      <c r="U6530" s="24" t="str">
        <f t="shared" si="1017"/>
        <v>drain</v>
      </c>
      <c r="W6530" s="24">
        <f t="shared" si="1020"/>
        <v>0</v>
      </c>
      <c r="X6530" s="24">
        <f t="shared" si="1018"/>
        <v>36280.437603769984</v>
      </c>
      <c r="Y6530" s="24">
        <f t="shared" si="1021"/>
        <v>10019.319308058592</v>
      </c>
      <c r="AA6530" s="24">
        <f t="shared" si="1019"/>
        <v>0</v>
      </c>
      <c r="AC6530" s="24">
        <f t="shared" si="1014"/>
        <v>0</v>
      </c>
    </row>
    <row r="6531" x14ac:dyDescent="0.2">
      <c r="L6531" s="25">
        <v>6526</v>
      </c>
      <c r="M6531" s="29">
        <v>0</v>
      </c>
      <c r="O6531" s="25">
        <v>6526</v>
      </c>
      <c r="P6531" s="24">
        <f>'ROTH 1.0'!O6531*'קובץ טיוטה'!$D$10</f>
        <v>12990.993461488551</v>
      </c>
      <c r="Q6531" s="25">
        <f t="shared" si="1013"/>
        <v>9390.9934614885515</v>
      </c>
      <c r="R6531" s="24">
        <f t="shared" si="1022"/>
        <v>0</v>
      </c>
      <c r="S6531" s="25">
        <f t="shared" si="1015"/>
        <v>9390.9934614885515</v>
      </c>
      <c r="T6531" s="25">
        <f t="shared" si="1016"/>
        <v>0</v>
      </c>
      <c r="U6531" s="25" t="str">
        <f t="shared" si="1017"/>
        <v>drain</v>
      </c>
      <c r="W6531" s="25">
        <f t="shared" si="1020"/>
        <v>0</v>
      </c>
      <c r="X6531" s="25">
        <f t="shared" si="1018"/>
        <v>26889.444142281434</v>
      </c>
      <c r="Y6531" s="25">
        <f t="shared" si="1021"/>
        <v>9390.9934614885497</v>
      </c>
      <c r="AA6531" s="25">
        <f t="shared" si="1019"/>
        <v>0</v>
      </c>
      <c r="AC6531" s="25">
        <f t="shared" si="1014"/>
        <v>0</v>
      </c>
    </row>
    <row r="6532" x14ac:dyDescent="0.2">
      <c r="L6532" s="24">
        <v>6527</v>
      </c>
      <c r="M6532" s="28">
        <v>0</v>
      </c>
      <c r="O6532" s="24">
        <v>6527</v>
      </c>
      <c r="P6532" s="24">
        <f>'ROTH 1.0'!O6532*'קובץ טיוטה'!$D$10</f>
        <v>12350.59040555791</v>
      </c>
      <c r="Q6532" s="24">
        <f t="shared" si="1013"/>
        <v>8750.5904055579103</v>
      </c>
      <c r="R6532" s="24">
        <f t="shared" si="1022"/>
        <v>0</v>
      </c>
      <c r="S6532" s="24">
        <f t="shared" si="1015"/>
        <v>8750.5904055579103</v>
      </c>
      <c r="T6532" s="24">
        <f t="shared" si="1016"/>
        <v>0</v>
      </c>
      <c r="U6532" s="24" t="str">
        <f t="shared" si="1017"/>
        <v>drain</v>
      </c>
      <c r="W6532" s="24">
        <f t="shared" si="1020"/>
        <v>0</v>
      </c>
      <c r="X6532" s="24">
        <f t="shared" si="1018"/>
        <v>18138.853736723526</v>
      </c>
      <c r="Y6532" s="24">
        <f t="shared" si="1021"/>
        <v>8750.5904055579085</v>
      </c>
      <c r="AA6532" s="24">
        <f t="shared" si="1019"/>
        <v>0</v>
      </c>
      <c r="AC6532" s="24">
        <f t="shared" si="1014"/>
        <v>0</v>
      </c>
    </row>
    <row r="6533" x14ac:dyDescent="0.2">
      <c r="L6533" s="25">
        <v>6528</v>
      </c>
      <c r="M6533" s="29">
        <v>0</v>
      </c>
      <c r="O6533" s="25">
        <v>6528</v>
      </c>
      <c r="P6533" s="24">
        <f>'ROTH 1.0'!O6533*'קובץ טיוטה'!$D$10</f>
        <v>11490.36289942485</v>
      </c>
      <c r="Q6533" s="25">
        <f t="shared" si="1013"/>
        <v>7890.3628994248502</v>
      </c>
      <c r="R6533" s="24">
        <f t="shared" si="1022"/>
        <v>0</v>
      </c>
      <c r="S6533" s="25">
        <f t="shared" si="1015"/>
        <v>7890.3628994248502</v>
      </c>
      <c r="T6533" s="25">
        <f t="shared" si="1016"/>
        <v>0</v>
      </c>
      <c r="U6533" s="25" t="str">
        <f t="shared" si="1017"/>
        <v>drain</v>
      </c>
      <c r="W6533" s="25">
        <f t="shared" si="1020"/>
        <v>0</v>
      </c>
      <c r="X6533" s="25">
        <f t="shared" si="1018"/>
        <v>10248.490837298676</v>
      </c>
      <c r="Y6533" s="25">
        <f t="shared" si="1021"/>
        <v>7890.3628994248502</v>
      </c>
      <c r="AA6533" s="25">
        <f t="shared" si="1019"/>
        <v>0</v>
      </c>
      <c r="AC6533" s="25">
        <f t="shared" si="1014"/>
        <v>0</v>
      </c>
    </row>
    <row r="6534" x14ac:dyDescent="0.2">
      <c r="L6534" s="24">
        <v>6529</v>
      </c>
      <c r="M6534" s="28">
        <v>0</v>
      </c>
      <c r="O6534" s="24">
        <v>6529</v>
      </c>
      <c r="P6534" s="24">
        <f>'ROTH 1.0'!O6534*'קובץ טיוטה'!$D$10</f>
        <v>10796.946482431862</v>
      </c>
      <c r="Q6534" s="24">
        <f t="shared" ref="Q6534:Q6597" si="1023">P6534-$H$8*$H$9</f>
        <v>7196.946482431862</v>
      </c>
      <c r="R6534" s="24">
        <f t="shared" si="1022"/>
        <v>0</v>
      </c>
      <c r="S6534" s="24">
        <f t="shared" si="1015"/>
        <v>7196.946482431862</v>
      </c>
      <c r="T6534" s="24">
        <f t="shared" si="1016"/>
        <v>0</v>
      </c>
      <c r="U6534" s="24" t="str">
        <f t="shared" si="1017"/>
        <v>drain</v>
      </c>
      <c r="W6534" s="24">
        <f t="shared" si="1020"/>
        <v>0</v>
      </c>
      <c r="X6534" s="24">
        <f t="shared" si="1018"/>
        <v>3051.5443548668136</v>
      </c>
      <c r="Y6534" s="24">
        <f t="shared" si="1021"/>
        <v>7196.946482431862</v>
      </c>
      <c r="AA6534" s="24">
        <f t="shared" si="1019"/>
        <v>0</v>
      </c>
      <c r="AC6534" s="24">
        <f t="shared" ref="AC6534:AC6597" si="1024">IF(U6534="charge",(T6534-W6534),0)</f>
        <v>0</v>
      </c>
    </row>
    <row r="6535" x14ac:dyDescent="0.2">
      <c r="L6535" s="25">
        <v>6530</v>
      </c>
      <c r="M6535" s="29">
        <v>0</v>
      </c>
      <c r="O6535" s="25">
        <v>6530</v>
      </c>
      <c r="P6535" s="24">
        <f>'ROTH 1.0'!O6535*'קובץ טיוטה'!$D$10</f>
        <v>10512.938272240797</v>
      </c>
      <c r="Q6535" s="25">
        <f t="shared" si="1023"/>
        <v>6912.9382722407972</v>
      </c>
      <c r="R6535" s="24">
        <f t="shared" si="1022"/>
        <v>0</v>
      </c>
      <c r="S6535" s="25">
        <f t="shared" ref="S6535:S6598" si="1025">IF(Q6535&gt;R6535,Q6535-R6535,0)</f>
        <v>6912.9382722407972</v>
      </c>
      <c r="T6535" s="25">
        <f t="shared" ref="T6535:T6598" si="1026">IF(R6535&gt;Q6535,R6535-Q6535,0)</f>
        <v>0</v>
      </c>
      <c r="U6535" s="25" t="str">
        <f t="shared" ref="U6535:U6598" si="1027">IF(Q6535&gt;R6535,"drain","charge")</f>
        <v>drain</v>
      </c>
      <c r="W6535" s="25">
        <f t="shared" si="1020"/>
        <v>0</v>
      </c>
      <c r="X6535" s="25">
        <f t="shared" ref="X6535:X6598" si="1028">IF(X6534+T6535&gt;$H$11,$H$11,IF(U6535="charge",X6534+(T6535*$H$12),IF((X6534-S6535)&gt;0,X6534-S6535,0)))</f>
        <v>0</v>
      </c>
      <c r="Y6535" s="25">
        <f t="shared" si="1021"/>
        <v>3051.5443548668136</v>
      </c>
      <c r="AA6535" s="25">
        <f t="shared" ref="AA6535:AA6598" si="1029">S6535-Y6535</f>
        <v>3861.3939173739836</v>
      </c>
      <c r="AC6535" s="25">
        <f t="shared" si="1024"/>
        <v>0</v>
      </c>
    </row>
    <row r="6536" x14ac:dyDescent="0.2">
      <c r="L6536" s="24">
        <v>6531</v>
      </c>
      <c r="M6536" s="28">
        <v>0</v>
      </c>
      <c r="O6536" s="24">
        <v>6531</v>
      </c>
      <c r="P6536" s="24">
        <f>'ROTH 1.0'!O6536*'קובץ טיוטה'!$D$10</f>
        <v>10225.581532077425</v>
      </c>
      <c r="Q6536" s="24">
        <f t="shared" si="1023"/>
        <v>6625.5815320774254</v>
      </c>
      <c r="R6536" s="24">
        <f t="shared" si="1022"/>
        <v>0</v>
      </c>
      <c r="S6536" s="24">
        <f t="shared" si="1025"/>
        <v>6625.5815320774254</v>
      </c>
      <c r="T6536" s="24">
        <f t="shared" si="1026"/>
        <v>0</v>
      </c>
      <c r="U6536" s="24" t="str">
        <f t="shared" si="1027"/>
        <v>drain</v>
      </c>
      <c r="W6536" s="24">
        <f t="shared" ref="W6536:W6599" si="1030">IF(X6536&gt;=X6535,(X6536-X6535),0)</f>
        <v>0</v>
      </c>
      <c r="X6536" s="24">
        <f t="shared" si="1028"/>
        <v>0</v>
      </c>
      <c r="Y6536" s="24">
        <f t="shared" ref="Y6536:Y6599" si="1031">IF(U6536="drain",X6535-X6536,0)</f>
        <v>0</v>
      </c>
      <c r="AA6536" s="24">
        <f t="shared" si="1029"/>
        <v>6625.5815320774254</v>
      </c>
      <c r="AC6536" s="24">
        <f t="shared" si="1024"/>
        <v>0</v>
      </c>
    </row>
    <row r="6537" x14ac:dyDescent="0.2">
      <c r="L6537" s="25">
        <v>6532</v>
      </c>
      <c r="M6537" s="29">
        <v>0</v>
      </c>
      <c r="O6537" s="25">
        <v>6532</v>
      </c>
      <c r="P6537" s="24">
        <f>'ROTH 1.0'!O6537*'קובץ טיוטה'!$D$10</f>
        <v>10046.365936589225</v>
      </c>
      <c r="Q6537" s="25">
        <f t="shared" si="1023"/>
        <v>6446.3659365892254</v>
      </c>
      <c r="R6537" s="24">
        <f t="shared" si="1022"/>
        <v>0</v>
      </c>
      <c r="S6537" s="25">
        <f t="shared" si="1025"/>
        <v>6446.3659365892254</v>
      </c>
      <c r="T6537" s="25">
        <f t="shared" si="1026"/>
        <v>0</v>
      </c>
      <c r="U6537" s="25" t="str">
        <f t="shared" si="1027"/>
        <v>drain</v>
      </c>
      <c r="W6537" s="25">
        <f t="shared" si="1030"/>
        <v>0</v>
      </c>
      <c r="X6537" s="25">
        <f t="shared" si="1028"/>
        <v>0</v>
      </c>
      <c r="Y6537" s="25">
        <f t="shared" si="1031"/>
        <v>0</v>
      </c>
      <c r="AA6537" s="25">
        <f t="shared" si="1029"/>
        <v>6446.3659365892254</v>
      </c>
      <c r="AC6537" s="25">
        <f t="shared" si="1024"/>
        <v>0</v>
      </c>
    </row>
    <row r="6538" x14ac:dyDescent="0.2">
      <c r="L6538" s="24">
        <v>6533</v>
      </c>
      <c r="M6538" s="28">
        <v>0</v>
      </c>
      <c r="O6538" s="24">
        <v>6533</v>
      </c>
      <c r="P6538" s="24">
        <f>'ROTH 1.0'!O6538*'קובץ טיוטה'!$D$10</f>
        <v>10157.665379550961</v>
      </c>
      <c r="Q6538" s="24">
        <f t="shared" si="1023"/>
        <v>6557.665379550961</v>
      </c>
      <c r="R6538" s="24">
        <f t="shared" si="1022"/>
        <v>0</v>
      </c>
      <c r="S6538" s="24">
        <f t="shared" si="1025"/>
        <v>6557.665379550961</v>
      </c>
      <c r="T6538" s="24">
        <f t="shared" si="1026"/>
        <v>0</v>
      </c>
      <c r="U6538" s="24" t="str">
        <f t="shared" si="1027"/>
        <v>drain</v>
      </c>
      <c r="W6538" s="24">
        <f t="shared" si="1030"/>
        <v>0</v>
      </c>
      <c r="X6538" s="24">
        <f t="shared" si="1028"/>
        <v>0</v>
      </c>
      <c r="Y6538" s="24">
        <f t="shared" si="1031"/>
        <v>0</v>
      </c>
      <c r="AA6538" s="24">
        <f t="shared" si="1029"/>
        <v>6557.665379550961</v>
      </c>
      <c r="AC6538" s="24">
        <f t="shared" si="1024"/>
        <v>0</v>
      </c>
    </row>
    <row r="6539" x14ac:dyDescent="0.2">
      <c r="L6539" s="25">
        <v>6534</v>
      </c>
      <c r="M6539" s="29">
        <v>0</v>
      </c>
      <c r="O6539" s="25">
        <v>6534</v>
      </c>
      <c r="P6539" s="24">
        <f>'ROTH 1.0'!O6539*'קובץ טיוטה'!$D$10</f>
        <v>10557.192323799702</v>
      </c>
      <c r="Q6539" s="25">
        <f t="shared" si="1023"/>
        <v>6957.1923237997016</v>
      </c>
      <c r="R6539" s="24">
        <f t="shared" si="1022"/>
        <v>0</v>
      </c>
      <c r="S6539" s="25">
        <f t="shared" si="1025"/>
        <v>6957.1923237997016</v>
      </c>
      <c r="T6539" s="25">
        <f t="shared" si="1026"/>
        <v>0</v>
      </c>
      <c r="U6539" s="25" t="str">
        <f t="shared" si="1027"/>
        <v>drain</v>
      </c>
      <c r="W6539" s="25">
        <f t="shared" si="1030"/>
        <v>0</v>
      </c>
      <c r="X6539" s="25">
        <f t="shared" si="1028"/>
        <v>0</v>
      </c>
      <c r="Y6539" s="25">
        <f t="shared" si="1031"/>
        <v>0</v>
      </c>
      <c r="AA6539" s="25">
        <f t="shared" si="1029"/>
        <v>6957.1923237997016</v>
      </c>
      <c r="AC6539" s="25">
        <f t="shared" si="1024"/>
        <v>0</v>
      </c>
    </row>
    <row r="6540" x14ac:dyDescent="0.2">
      <c r="L6540" s="24">
        <v>6535</v>
      </c>
      <c r="M6540" s="28">
        <v>0</v>
      </c>
      <c r="O6540" s="24">
        <v>6535</v>
      </c>
      <c r="P6540" s="24">
        <f>'ROTH 1.0'!O6540*'קובץ טיוטה'!$D$10</f>
        <v>11286.679447970955</v>
      </c>
      <c r="Q6540" s="24">
        <f t="shared" si="1023"/>
        <v>7686.6794479709552</v>
      </c>
      <c r="R6540" s="24">
        <f t="shared" si="1022"/>
        <v>0</v>
      </c>
      <c r="S6540" s="24">
        <f t="shared" si="1025"/>
        <v>7686.6794479709552</v>
      </c>
      <c r="T6540" s="24">
        <f t="shared" si="1026"/>
        <v>0</v>
      </c>
      <c r="U6540" s="24" t="str">
        <f t="shared" si="1027"/>
        <v>drain</v>
      </c>
      <c r="W6540" s="24">
        <f t="shared" si="1030"/>
        <v>0</v>
      </c>
      <c r="X6540" s="24">
        <f t="shared" si="1028"/>
        <v>0</v>
      </c>
      <c r="Y6540" s="24">
        <f t="shared" si="1031"/>
        <v>0</v>
      </c>
      <c r="AA6540" s="24">
        <f t="shared" si="1029"/>
        <v>7686.6794479709552</v>
      </c>
      <c r="AC6540" s="24">
        <f t="shared" si="1024"/>
        <v>0</v>
      </c>
    </row>
    <row r="6541" x14ac:dyDescent="0.2">
      <c r="L6541" s="25">
        <v>6536</v>
      </c>
      <c r="M6541" s="29">
        <v>0.11506388099999999</v>
      </c>
      <c r="O6541" s="25">
        <v>6536</v>
      </c>
      <c r="P6541" s="24">
        <f>'ROTH 1.0'!O6541*'קובץ טיוטה'!$D$10</f>
        <v>12334.484148551426</v>
      </c>
      <c r="Q6541" s="25">
        <f t="shared" si="1023"/>
        <v>8734.4841485514262</v>
      </c>
      <c r="R6541" s="24">
        <f t="shared" si="1022"/>
        <v>7824.3439079999989</v>
      </c>
      <c r="S6541" s="25">
        <f t="shared" si="1025"/>
        <v>910.14024055142727</v>
      </c>
      <c r="T6541" s="25">
        <f t="shared" si="1026"/>
        <v>0</v>
      </c>
      <c r="U6541" s="25" t="str">
        <f t="shared" si="1027"/>
        <v>drain</v>
      </c>
      <c r="W6541" s="25">
        <f t="shared" si="1030"/>
        <v>0</v>
      </c>
      <c r="X6541" s="25">
        <f t="shared" si="1028"/>
        <v>0</v>
      </c>
      <c r="Y6541" s="25">
        <f t="shared" si="1031"/>
        <v>0</v>
      </c>
      <c r="AA6541" s="25">
        <f t="shared" si="1029"/>
        <v>910.14024055142727</v>
      </c>
      <c r="AC6541" s="25">
        <f t="shared" si="1024"/>
        <v>0</v>
      </c>
    </row>
    <row r="6542" x14ac:dyDescent="0.2">
      <c r="L6542" s="24">
        <v>6537</v>
      </c>
      <c r="M6542" s="28">
        <v>0.24478788900000001</v>
      </c>
      <c r="O6542" s="24">
        <v>6537</v>
      </c>
      <c r="P6542" s="24">
        <f>'ROTH 1.0'!O6542*'קובץ טיוטה'!$D$10</f>
        <v>13293.650639648582</v>
      </c>
      <c r="Q6542" s="24">
        <f t="shared" si="1023"/>
        <v>9693.650639648582</v>
      </c>
      <c r="R6542" s="24">
        <f t="shared" si="1022"/>
        <v>16645.576451999998</v>
      </c>
      <c r="S6542" s="24">
        <f t="shared" si="1025"/>
        <v>0</v>
      </c>
      <c r="T6542" s="24">
        <f t="shared" si="1026"/>
        <v>6951.9258123514155</v>
      </c>
      <c r="U6542" s="24" t="str">
        <f t="shared" si="1027"/>
        <v>charge</v>
      </c>
      <c r="W6542" s="24">
        <f t="shared" si="1030"/>
        <v>6256.7332311162745</v>
      </c>
      <c r="X6542" s="24">
        <f t="shared" si="1028"/>
        <v>6256.7332311162745</v>
      </c>
      <c r="Y6542" s="24">
        <f t="shared" si="1031"/>
        <v>0</v>
      </c>
      <c r="AA6542" s="24">
        <f t="shared" si="1029"/>
        <v>0</v>
      </c>
      <c r="AC6542" s="24">
        <f t="shared" si="1024"/>
        <v>695.19258123514101</v>
      </c>
    </row>
    <row r="6543" x14ac:dyDescent="0.2">
      <c r="L6543" s="25">
        <v>6538</v>
      </c>
      <c r="M6543" s="29">
        <v>0.51723275899999999</v>
      </c>
      <c r="O6543" s="25">
        <v>6538</v>
      </c>
      <c r="P6543" s="24">
        <f>'ROTH 1.0'!O6543*'קובץ טיוטה'!$D$10</f>
        <v>13765.378122915605</v>
      </c>
      <c r="Q6543" s="25">
        <f t="shared" si="1023"/>
        <v>10165.378122915605</v>
      </c>
      <c r="R6543" s="24">
        <f t="shared" si="1022"/>
        <v>35171.827612000001</v>
      </c>
      <c r="S6543" s="25">
        <f t="shared" si="1025"/>
        <v>0</v>
      </c>
      <c r="T6543" s="25">
        <f t="shared" si="1026"/>
        <v>25006.449489084396</v>
      </c>
      <c r="U6543" s="25" t="str">
        <f t="shared" si="1027"/>
        <v>charge</v>
      </c>
      <c r="W6543" s="25">
        <f t="shared" si="1030"/>
        <v>22505.804540175955</v>
      </c>
      <c r="X6543" s="25">
        <f t="shared" si="1028"/>
        <v>28762.537771292231</v>
      </c>
      <c r="Y6543" s="25">
        <f t="shared" si="1031"/>
        <v>0</v>
      </c>
      <c r="AA6543" s="25">
        <f t="shared" si="1029"/>
        <v>0</v>
      </c>
      <c r="AC6543" s="25">
        <f t="shared" si="1024"/>
        <v>2500.6449489084407</v>
      </c>
    </row>
    <row r="6544" x14ac:dyDescent="0.2">
      <c r="L6544" s="24">
        <v>6539</v>
      </c>
      <c r="M6544" s="28">
        <v>0.652564649</v>
      </c>
      <c r="O6544" s="24">
        <v>6539</v>
      </c>
      <c r="P6544" s="24">
        <f>'ROTH 1.0'!O6544*'קובץ טיוטה'!$D$10</f>
        <v>14148.319473629996</v>
      </c>
      <c r="Q6544" s="24">
        <f t="shared" si="1023"/>
        <v>10548.319473629996</v>
      </c>
      <c r="R6544" s="24">
        <f t="shared" ref="R6544:R6607" si="1032">M6544*$H$7*0.85</f>
        <v>44374.396132000002</v>
      </c>
      <c r="S6544" s="24">
        <f t="shared" si="1025"/>
        <v>0</v>
      </c>
      <c r="T6544" s="24">
        <f t="shared" si="1026"/>
        <v>33826.076658370002</v>
      </c>
      <c r="U6544" s="24" t="str">
        <f t="shared" si="1027"/>
        <v>charge</v>
      </c>
      <c r="W6544" s="24">
        <f t="shared" si="1030"/>
        <v>30443.468992533006</v>
      </c>
      <c r="X6544" s="24">
        <f t="shared" si="1028"/>
        <v>59206.006763825237</v>
      </c>
      <c r="Y6544" s="24">
        <f t="shared" si="1031"/>
        <v>0</v>
      </c>
      <c r="AA6544" s="24">
        <f t="shared" si="1029"/>
        <v>0</v>
      </c>
      <c r="AC6544" s="24">
        <f t="shared" si="1024"/>
        <v>3382.6076658369966</v>
      </c>
    </row>
    <row r="6545" x14ac:dyDescent="0.2">
      <c r="L6545" s="25">
        <v>6540</v>
      </c>
      <c r="M6545" s="29">
        <v>0.66657229000000007</v>
      </c>
      <c r="O6545" s="25">
        <v>6540</v>
      </c>
      <c r="P6545" s="24">
        <f>'ROTH 1.0'!O6545*'קובץ טיוטה'!$D$10</f>
        <v>14421.094526444776</v>
      </c>
      <c r="Q6545" s="25">
        <f t="shared" si="1023"/>
        <v>10821.094526444776</v>
      </c>
      <c r="R6545" s="24">
        <f t="shared" si="1032"/>
        <v>45326.915720000005</v>
      </c>
      <c r="S6545" s="25">
        <f t="shared" si="1025"/>
        <v>0</v>
      </c>
      <c r="T6545" s="25">
        <f t="shared" si="1026"/>
        <v>34505.821193555224</v>
      </c>
      <c r="U6545" s="25" t="str">
        <f t="shared" si="1027"/>
        <v>charge</v>
      </c>
      <c r="W6545" s="25">
        <f t="shared" si="1030"/>
        <v>18793.993236174763</v>
      </c>
      <c r="X6545" s="25">
        <f t="shared" si="1028"/>
        <v>78000</v>
      </c>
      <c r="Y6545" s="25">
        <f t="shared" si="1031"/>
        <v>0</v>
      </c>
      <c r="AA6545" s="25">
        <f t="shared" si="1029"/>
        <v>0</v>
      </c>
      <c r="AC6545" s="25">
        <f t="shared" si="1024"/>
        <v>15711.827957380461</v>
      </c>
    </row>
    <row r="6546" x14ac:dyDescent="0.2">
      <c r="L6546" s="24">
        <v>6541</v>
      </c>
      <c r="M6546" s="28">
        <v>0.64941133200000001</v>
      </c>
      <c r="O6546" s="24">
        <v>6541</v>
      </c>
      <c r="P6546" s="24">
        <f>'ROTH 1.0'!O6546*'קובץ טיוטה'!$D$10</f>
        <v>14781.488940195561</v>
      </c>
      <c r="Q6546" s="24">
        <f t="shared" si="1023"/>
        <v>11181.488940195561</v>
      </c>
      <c r="R6546" s="24">
        <f t="shared" si="1032"/>
        <v>44159.970576</v>
      </c>
      <c r="S6546" s="24">
        <f t="shared" si="1025"/>
        <v>0</v>
      </c>
      <c r="T6546" s="24">
        <f t="shared" si="1026"/>
        <v>32978.481635804441</v>
      </c>
      <c r="U6546" s="24" t="str">
        <f t="shared" si="1027"/>
        <v>charge</v>
      </c>
      <c r="W6546" s="24">
        <f t="shared" si="1030"/>
        <v>0</v>
      </c>
      <c r="X6546" s="24">
        <f t="shared" si="1028"/>
        <v>78000</v>
      </c>
      <c r="Y6546" s="24">
        <f t="shared" si="1031"/>
        <v>0</v>
      </c>
      <c r="AA6546" s="24">
        <f t="shared" si="1029"/>
        <v>0</v>
      </c>
      <c r="AC6546" s="24">
        <f t="shared" si="1024"/>
        <v>32978.481635804441</v>
      </c>
    </row>
    <row r="6547" x14ac:dyDescent="0.2">
      <c r="L6547" s="25">
        <v>6542</v>
      </c>
      <c r="M6547" s="29">
        <v>0.69657917000000003</v>
      </c>
      <c r="O6547" s="25">
        <v>6542</v>
      </c>
      <c r="P6547" s="24">
        <f>'ROTH 1.0'!O6547*'קובץ טיוטה'!$D$10</f>
        <v>14961.63155858933</v>
      </c>
      <c r="Q6547" s="25">
        <f t="shared" si="1023"/>
        <v>11361.63155858933</v>
      </c>
      <c r="R6547" s="24">
        <f t="shared" si="1032"/>
        <v>47367.383560000002</v>
      </c>
      <c r="S6547" s="25">
        <f t="shared" si="1025"/>
        <v>0</v>
      </c>
      <c r="T6547" s="25">
        <f t="shared" si="1026"/>
        <v>36005.75200141067</v>
      </c>
      <c r="U6547" s="25" t="str">
        <f t="shared" si="1027"/>
        <v>charge</v>
      </c>
      <c r="W6547" s="25">
        <f t="shared" si="1030"/>
        <v>0</v>
      </c>
      <c r="X6547" s="25">
        <f t="shared" si="1028"/>
        <v>78000</v>
      </c>
      <c r="Y6547" s="25">
        <f t="shared" si="1031"/>
        <v>0</v>
      </c>
      <c r="AA6547" s="25">
        <f t="shared" si="1029"/>
        <v>0</v>
      </c>
      <c r="AC6547" s="25">
        <f t="shared" si="1024"/>
        <v>36005.75200141067</v>
      </c>
    </row>
    <row r="6548" x14ac:dyDescent="0.2">
      <c r="L6548" s="24">
        <v>6543</v>
      </c>
      <c r="M6548" s="28">
        <v>0.67189173400000002</v>
      </c>
      <c r="O6548" s="24">
        <v>6543</v>
      </c>
      <c r="P6548" s="24">
        <f>'ROTH 1.0'!O6548*'קובץ טיוטה'!$D$10</f>
        <v>15187.921535666868</v>
      </c>
      <c r="Q6548" s="24">
        <f t="shared" si="1023"/>
        <v>11587.921535666868</v>
      </c>
      <c r="R6548" s="24">
        <f t="shared" si="1032"/>
        <v>45688.637911999998</v>
      </c>
      <c r="S6548" s="24">
        <f t="shared" si="1025"/>
        <v>0</v>
      </c>
      <c r="T6548" s="24">
        <f t="shared" si="1026"/>
        <v>34100.716376333134</v>
      </c>
      <c r="U6548" s="24" t="str">
        <f t="shared" si="1027"/>
        <v>charge</v>
      </c>
      <c r="W6548" s="24">
        <f t="shared" si="1030"/>
        <v>0</v>
      </c>
      <c r="X6548" s="24">
        <f t="shared" si="1028"/>
        <v>78000</v>
      </c>
      <c r="Y6548" s="24">
        <f t="shared" si="1031"/>
        <v>0</v>
      </c>
      <c r="AA6548" s="24">
        <f t="shared" si="1029"/>
        <v>0</v>
      </c>
      <c r="AC6548" s="24">
        <f t="shared" si="1024"/>
        <v>34100.716376333134</v>
      </c>
    </row>
    <row r="6549" x14ac:dyDescent="0.2">
      <c r="L6549" s="25">
        <v>6544</v>
      </c>
      <c r="M6549" s="29">
        <v>0.59216203000000001</v>
      </c>
      <c r="O6549" s="25">
        <v>6544</v>
      </c>
      <c r="P6549" s="24">
        <f>'ROTH 1.0'!O6549*'קובץ טיוטה'!$D$10</f>
        <v>14942.427742782793</v>
      </c>
      <c r="Q6549" s="25">
        <f t="shared" si="1023"/>
        <v>11342.427742782793</v>
      </c>
      <c r="R6549" s="24">
        <f t="shared" si="1032"/>
        <v>40267.018040000003</v>
      </c>
      <c r="S6549" s="25">
        <f t="shared" si="1025"/>
        <v>0</v>
      </c>
      <c r="T6549" s="25">
        <f t="shared" si="1026"/>
        <v>28924.590297217212</v>
      </c>
      <c r="U6549" s="25" t="str">
        <f t="shared" si="1027"/>
        <v>charge</v>
      </c>
      <c r="W6549" s="25">
        <f t="shared" si="1030"/>
        <v>0</v>
      </c>
      <c r="X6549" s="25">
        <f t="shared" si="1028"/>
        <v>78000</v>
      </c>
      <c r="Y6549" s="25">
        <f t="shared" si="1031"/>
        <v>0</v>
      </c>
      <c r="AA6549" s="25">
        <f t="shared" si="1029"/>
        <v>0</v>
      </c>
      <c r="AC6549" s="25">
        <f t="shared" si="1024"/>
        <v>28924.590297217212</v>
      </c>
    </row>
    <row r="6550" x14ac:dyDescent="0.2">
      <c r="L6550" s="24">
        <v>6545</v>
      </c>
      <c r="M6550" s="28">
        <v>0.36943715999999999</v>
      </c>
      <c r="O6550" s="24">
        <v>6545</v>
      </c>
      <c r="P6550" s="24">
        <f>'ROTH 1.0'!O6550*'קובץ טיוטה'!$D$10</f>
        <v>14558.67799909641</v>
      </c>
      <c r="Q6550" s="24">
        <f t="shared" si="1023"/>
        <v>10958.67799909641</v>
      </c>
      <c r="R6550" s="24">
        <f t="shared" si="1032"/>
        <v>25121.726879999998</v>
      </c>
      <c r="S6550" s="24">
        <f t="shared" si="1025"/>
        <v>0</v>
      </c>
      <c r="T6550" s="24">
        <f t="shared" si="1026"/>
        <v>14163.048880903589</v>
      </c>
      <c r="U6550" s="24" t="str">
        <f t="shared" si="1027"/>
        <v>charge</v>
      </c>
      <c r="W6550" s="24">
        <f t="shared" si="1030"/>
        <v>0</v>
      </c>
      <c r="X6550" s="24">
        <f t="shared" si="1028"/>
        <v>78000</v>
      </c>
      <c r="Y6550" s="24">
        <f t="shared" si="1031"/>
        <v>0</v>
      </c>
      <c r="AA6550" s="24">
        <f t="shared" si="1029"/>
        <v>0</v>
      </c>
      <c r="AC6550" s="24">
        <f t="shared" si="1024"/>
        <v>14163.048880903589</v>
      </c>
    </row>
    <row r="6551" x14ac:dyDescent="0.2">
      <c r="L6551" s="25">
        <v>6546</v>
      </c>
      <c r="M6551" s="29">
        <v>0</v>
      </c>
      <c r="O6551" s="25">
        <v>6546</v>
      </c>
      <c r="P6551" s="24">
        <f>'ROTH 1.0'!O6551*'קובץ טיוטה'!$D$10</f>
        <v>14144.769325848409</v>
      </c>
      <c r="Q6551" s="25">
        <f t="shared" si="1023"/>
        <v>10544.769325848409</v>
      </c>
      <c r="R6551" s="24">
        <f t="shared" si="1032"/>
        <v>0</v>
      </c>
      <c r="S6551" s="25">
        <f t="shared" si="1025"/>
        <v>10544.769325848409</v>
      </c>
      <c r="T6551" s="25">
        <f t="shared" si="1026"/>
        <v>0</v>
      </c>
      <c r="U6551" s="25" t="str">
        <f t="shared" si="1027"/>
        <v>drain</v>
      </c>
      <c r="W6551" s="25">
        <f t="shared" si="1030"/>
        <v>0</v>
      </c>
      <c r="X6551" s="25">
        <f t="shared" si="1028"/>
        <v>67455.230674151593</v>
      </c>
      <c r="Y6551" s="25">
        <f t="shared" si="1031"/>
        <v>10544.769325848407</v>
      </c>
      <c r="AA6551" s="25">
        <f t="shared" si="1029"/>
        <v>0</v>
      </c>
      <c r="AC6551" s="25">
        <f t="shared" si="1024"/>
        <v>0</v>
      </c>
    </row>
    <row r="6552" x14ac:dyDescent="0.2">
      <c r="L6552" s="24">
        <v>6547</v>
      </c>
      <c r="M6552" s="28">
        <v>0</v>
      </c>
      <c r="O6552" s="24">
        <v>6547</v>
      </c>
      <c r="P6552" s="24">
        <f>'ROTH 1.0'!O6552*'קובץ טיוטה'!$D$10</f>
        <v>14129.292871606462</v>
      </c>
      <c r="Q6552" s="24">
        <f t="shared" si="1023"/>
        <v>10529.292871606462</v>
      </c>
      <c r="R6552" s="24">
        <f t="shared" si="1032"/>
        <v>0</v>
      </c>
      <c r="S6552" s="24">
        <f t="shared" si="1025"/>
        <v>10529.292871606462</v>
      </c>
      <c r="T6552" s="24">
        <f t="shared" si="1026"/>
        <v>0</v>
      </c>
      <c r="U6552" s="24" t="str">
        <f t="shared" si="1027"/>
        <v>drain</v>
      </c>
      <c r="W6552" s="24">
        <f t="shared" si="1030"/>
        <v>0</v>
      </c>
      <c r="X6552" s="24">
        <f t="shared" si="1028"/>
        <v>56925.93780254513</v>
      </c>
      <c r="Y6552" s="24">
        <f t="shared" si="1031"/>
        <v>10529.292871606463</v>
      </c>
      <c r="AA6552" s="24">
        <f t="shared" si="1029"/>
        <v>0</v>
      </c>
      <c r="AC6552" s="24">
        <f t="shared" si="1024"/>
        <v>0</v>
      </c>
    </row>
    <row r="6553" x14ac:dyDescent="0.2">
      <c r="L6553" s="25">
        <v>6548</v>
      </c>
      <c r="M6553" s="29">
        <v>0</v>
      </c>
      <c r="O6553" s="25">
        <v>6548</v>
      </c>
      <c r="P6553" s="24">
        <f>'ROTH 1.0'!O6553*'קובץ טיוטה'!$D$10</f>
        <v>13855.252784032822</v>
      </c>
      <c r="Q6553" s="25">
        <f t="shared" si="1023"/>
        <v>10255.252784032822</v>
      </c>
      <c r="R6553" s="24">
        <f t="shared" si="1032"/>
        <v>0</v>
      </c>
      <c r="S6553" s="25">
        <f t="shared" si="1025"/>
        <v>10255.252784032822</v>
      </c>
      <c r="T6553" s="25">
        <f t="shared" si="1026"/>
        <v>0</v>
      </c>
      <c r="U6553" s="25" t="str">
        <f t="shared" si="1027"/>
        <v>drain</v>
      </c>
      <c r="W6553" s="25">
        <f t="shared" si="1030"/>
        <v>0</v>
      </c>
      <c r="X6553" s="25">
        <f t="shared" si="1028"/>
        <v>46670.685018512304</v>
      </c>
      <c r="Y6553" s="25">
        <f t="shared" si="1031"/>
        <v>10255.252784032826</v>
      </c>
      <c r="AA6553" s="25">
        <f t="shared" si="1029"/>
        <v>0</v>
      </c>
      <c r="AC6553" s="25">
        <f t="shared" si="1024"/>
        <v>0</v>
      </c>
    </row>
    <row r="6554" x14ac:dyDescent="0.2">
      <c r="L6554" s="24">
        <v>6549</v>
      </c>
      <c r="M6554" s="28">
        <v>0</v>
      </c>
      <c r="O6554" s="24">
        <v>6549</v>
      </c>
      <c r="P6554" s="24">
        <f>'ROTH 1.0'!O6554*'קובץ טיוטה'!$D$10</f>
        <v>13404.718590369903</v>
      </c>
      <c r="Q6554" s="24">
        <f t="shared" si="1023"/>
        <v>9804.7185903699028</v>
      </c>
      <c r="R6554" s="24">
        <f t="shared" si="1032"/>
        <v>0</v>
      </c>
      <c r="S6554" s="24">
        <f t="shared" si="1025"/>
        <v>9804.7185903699028</v>
      </c>
      <c r="T6554" s="24">
        <f t="shared" si="1026"/>
        <v>0</v>
      </c>
      <c r="U6554" s="24" t="str">
        <f t="shared" si="1027"/>
        <v>drain</v>
      </c>
      <c r="W6554" s="24">
        <f t="shared" si="1030"/>
        <v>0</v>
      </c>
      <c r="X6554" s="24">
        <f t="shared" si="1028"/>
        <v>36865.966428142405</v>
      </c>
      <c r="Y6554" s="24">
        <f t="shared" si="1031"/>
        <v>9804.7185903698992</v>
      </c>
      <c r="AA6554" s="24">
        <f t="shared" si="1029"/>
        <v>0</v>
      </c>
      <c r="AC6554" s="24">
        <f t="shared" si="1024"/>
        <v>0</v>
      </c>
    </row>
    <row r="6555" x14ac:dyDescent="0.2">
      <c r="L6555" s="25">
        <v>6550</v>
      </c>
      <c r="M6555" s="29">
        <v>0</v>
      </c>
      <c r="O6555" s="25">
        <v>6550</v>
      </c>
      <c r="P6555" s="24">
        <f>'ROTH 1.0'!O6555*'קובץ טיוטה'!$D$10</f>
        <v>12829.238810815899</v>
      </c>
      <c r="Q6555" s="25">
        <f t="shared" si="1023"/>
        <v>9229.2388108158993</v>
      </c>
      <c r="R6555" s="24">
        <f t="shared" si="1032"/>
        <v>0</v>
      </c>
      <c r="S6555" s="25">
        <f t="shared" si="1025"/>
        <v>9229.2388108158993</v>
      </c>
      <c r="T6555" s="25">
        <f t="shared" si="1026"/>
        <v>0</v>
      </c>
      <c r="U6555" s="25" t="str">
        <f t="shared" si="1027"/>
        <v>drain</v>
      </c>
      <c r="W6555" s="25">
        <f t="shared" si="1030"/>
        <v>0</v>
      </c>
      <c r="X6555" s="25">
        <f t="shared" si="1028"/>
        <v>27636.727617326505</v>
      </c>
      <c r="Y6555" s="25">
        <f t="shared" si="1031"/>
        <v>9229.2388108158993</v>
      </c>
      <c r="AA6555" s="25">
        <f t="shared" si="1029"/>
        <v>0</v>
      </c>
      <c r="AC6555" s="25">
        <f t="shared" si="1024"/>
        <v>0</v>
      </c>
    </row>
    <row r="6556" x14ac:dyDescent="0.2">
      <c r="L6556" s="24">
        <v>6551</v>
      </c>
      <c r="M6556" s="28">
        <v>0</v>
      </c>
      <c r="O6556" s="24">
        <v>6551</v>
      </c>
      <c r="P6556" s="24">
        <f>'ROTH 1.0'!O6556*'קובץ טיוטה'!$D$10</f>
        <v>12227.370913019507</v>
      </c>
      <c r="Q6556" s="24">
        <f t="shared" si="1023"/>
        <v>8627.3709130195075</v>
      </c>
      <c r="R6556" s="24">
        <f t="shared" si="1032"/>
        <v>0</v>
      </c>
      <c r="S6556" s="24">
        <f t="shared" si="1025"/>
        <v>8627.3709130195075</v>
      </c>
      <c r="T6556" s="24">
        <f t="shared" si="1026"/>
        <v>0</v>
      </c>
      <c r="U6556" s="24" t="str">
        <f t="shared" si="1027"/>
        <v>drain</v>
      </c>
      <c r="W6556" s="24">
        <f t="shared" si="1030"/>
        <v>0</v>
      </c>
      <c r="X6556" s="24">
        <f t="shared" si="1028"/>
        <v>19009.356704307</v>
      </c>
      <c r="Y6556" s="24">
        <f t="shared" si="1031"/>
        <v>8627.3709130195057</v>
      </c>
      <c r="AA6556" s="24">
        <f t="shared" si="1029"/>
        <v>0</v>
      </c>
      <c r="AC6556" s="24">
        <f t="shared" si="1024"/>
        <v>0</v>
      </c>
    </row>
    <row r="6557" x14ac:dyDescent="0.2">
      <c r="L6557" s="25">
        <v>6552</v>
      </c>
      <c r="M6557" s="29">
        <v>0</v>
      </c>
      <c r="O6557" s="25">
        <v>6552</v>
      </c>
      <c r="P6557" s="24">
        <f>'ROTH 1.0'!O6557*'קובץ טיוטה'!$D$10</f>
        <v>11481.63735539859</v>
      </c>
      <c r="Q6557" s="25">
        <f t="shared" si="1023"/>
        <v>7881.6373553985904</v>
      </c>
      <c r="R6557" s="24">
        <f t="shared" si="1032"/>
        <v>0</v>
      </c>
      <c r="S6557" s="25">
        <f t="shared" si="1025"/>
        <v>7881.6373553985904</v>
      </c>
      <c r="T6557" s="25">
        <f t="shared" si="1026"/>
        <v>0</v>
      </c>
      <c r="U6557" s="25" t="str">
        <f t="shared" si="1027"/>
        <v>drain</v>
      </c>
      <c r="W6557" s="25">
        <f t="shared" si="1030"/>
        <v>0</v>
      </c>
      <c r="X6557" s="25">
        <f t="shared" si="1028"/>
        <v>11127.719348908409</v>
      </c>
      <c r="Y6557" s="25">
        <f t="shared" si="1031"/>
        <v>7881.6373553985904</v>
      </c>
      <c r="AA6557" s="25">
        <f t="shared" si="1029"/>
        <v>0</v>
      </c>
      <c r="AC6557" s="25">
        <f t="shared" si="1024"/>
        <v>0</v>
      </c>
    </row>
    <row r="6558" x14ac:dyDescent="0.2">
      <c r="L6558" s="24">
        <v>6553</v>
      </c>
      <c r="M6558" s="28">
        <v>0</v>
      </c>
      <c r="O6558" s="24">
        <v>6553</v>
      </c>
      <c r="P6558" s="24">
        <f>'ROTH 1.0'!O6558*'קובץ טיוטה'!$D$10</f>
        <v>10779.137632150027</v>
      </c>
      <c r="Q6558" s="24">
        <f t="shared" si="1023"/>
        <v>7179.1376321500265</v>
      </c>
      <c r="R6558" s="24">
        <f t="shared" si="1032"/>
        <v>0</v>
      </c>
      <c r="S6558" s="24">
        <f t="shared" si="1025"/>
        <v>7179.1376321500265</v>
      </c>
      <c r="T6558" s="24">
        <f t="shared" si="1026"/>
        <v>0</v>
      </c>
      <c r="U6558" s="24" t="str">
        <f t="shared" si="1027"/>
        <v>drain</v>
      </c>
      <c r="W6558" s="24">
        <f t="shared" si="1030"/>
        <v>0</v>
      </c>
      <c r="X6558" s="24">
        <f t="shared" si="1028"/>
        <v>3948.5817167583828</v>
      </c>
      <c r="Y6558" s="24">
        <f t="shared" si="1031"/>
        <v>7179.1376321500265</v>
      </c>
      <c r="AA6558" s="24">
        <f t="shared" si="1029"/>
        <v>0</v>
      </c>
      <c r="AC6558" s="24">
        <f t="shared" si="1024"/>
        <v>0</v>
      </c>
    </row>
    <row r="6559" x14ac:dyDescent="0.2">
      <c r="L6559" s="25">
        <v>6554</v>
      </c>
      <c r="M6559" s="29">
        <v>0</v>
      </c>
      <c r="O6559" s="25">
        <v>6554</v>
      </c>
      <c r="P6559" s="24">
        <f>'ROTH 1.0'!O6559*'קובץ טיוטה'!$D$10</f>
        <v>10686.168518184009</v>
      </c>
      <c r="Q6559" s="25">
        <f t="shared" si="1023"/>
        <v>7086.1685181840094</v>
      </c>
      <c r="R6559" s="24">
        <f t="shared" si="1032"/>
        <v>0</v>
      </c>
      <c r="S6559" s="25">
        <f t="shared" si="1025"/>
        <v>7086.1685181840094</v>
      </c>
      <c r="T6559" s="25">
        <f t="shared" si="1026"/>
        <v>0</v>
      </c>
      <c r="U6559" s="25" t="str">
        <f t="shared" si="1027"/>
        <v>drain</v>
      </c>
      <c r="W6559" s="25">
        <f t="shared" si="1030"/>
        <v>0</v>
      </c>
      <c r="X6559" s="25">
        <f t="shared" si="1028"/>
        <v>0</v>
      </c>
      <c r="Y6559" s="25">
        <f t="shared" si="1031"/>
        <v>3948.5817167583828</v>
      </c>
      <c r="AA6559" s="25">
        <f t="shared" si="1029"/>
        <v>3137.5868014256266</v>
      </c>
      <c r="AC6559" s="25">
        <f t="shared" si="1024"/>
        <v>0</v>
      </c>
    </row>
    <row r="6560" x14ac:dyDescent="0.2">
      <c r="L6560" s="24">
        <v>6555</v>
      </c>
      <c r="M6560" s="28">
        <v>0</v>
      </c>
      <c r="O6560" s="24">
        <v>6555</v>
      </c>
      <c r="P6560" s="24">
        <f>'ROTH 1.0'!O6560*'קובץ טיוטה'!$D$10</f>
        <v>10316.189550446528</v>
      </c>
      <c r="Q6560" s="24">
        <f t="shared" si="1023"/>
        <v>6716.1895504465283</v>
      </c>
      <c r="R6560" s="24">
        <f t="shared" si="1032"/>
        <v>0</v>
      </c>
      <c r="S6560" s="24">
        <f t="shared" si="1025"/>
        <v>6716.1895504465283</v>
      </c>
      <c r="T6560" s="24">
        <f t="shared" si="1026"/>
        <v>0</v>
      </c>
      <c r="U6560" s="24" t="str">
        <f t="shared" si="1027"/>
        <v>drain</v>
      </c>
      <c r="W6560" s="24">
        <f t="shared" si="1030"/>
        <v>0</v>
      </c>
      <c r="X6560" s="24">
        <f t="shared" si="1028"/>
        <v>0</v>
      </c>
      <c r="Y6560" s="24">
        <f t="shared" si="1031"/>
        <v>0</v>
      </c>
      <c r="AA6560" s="24">
        <f t="shared" si="1029"/>
        <v>6716.1895504465283</v>
      </c>
      <c r="AC6560" s="24">
        <f t="shared" si="1024"/>
        <v>0</v>
      </c>
    </row>
    <row r="6561" x14ac:dyDescent="0.2">
      <c r="L6561" s="25">
        <v>6556</v>
      </c>
      <c r="M6561" s="29">
        <v>0</v>
      </c>
      <c r="O6561" s="25">
        <v>6556</v>
      </c>
      <c r="P6561" s="24">
        <f>'ROTH 1.0'!O6561*'קובץ טיוטה'!$D$10</f>
        <v>10117.756675243238</v>
      </c>
      <c r="Q6561" s="25">
        <f t="shared" si="1023"/>
        <v>6517.7566752432376</v>
      </c>
      <c r="R6561" s="24">
        <f t="shared" si="1032"/>
        <v>0</v>
      </c>
      <c r="S6561" s="25">
        <f t="shared" si="1025"/>
        <v>6517.7566752432376</v>
      </c>
      <c r="T6561" s="25">
        <f t="shared" si="1026"/>
        <v>0</v>
      </c>
      <c r="U6561" s="25" t="str">
        <f t="shared" si="1027"/>
        <v>drain</v>
      </c>
      <c r="W6561" s="25">
        <f t="shared" si="1030"/>
        <v>0</v>
      </c>
      <c r="X6561" s="25">
        <f t="shared" si="1028"/>
        <v>0</v>
      </c>
      <c r="Y6561" s="25">
        <f t="shared" si="1031"/>
        <v>0</v>
      </c>
      <c r="AA6561" s="25">
        <f t="shared" si="1029"/>
        <v>6517.7566752432376</v>
      </c>
      <c r="AC6561" s="25">
        <f t="shared" si="1024"/>
        <v>0</v>
      </c>
    </row>
    <row r="6562" x14ac:dyDescent="0.2">
      <c r="L6562" s="24">
        <v>6557</v>
      </c>
      <c r="M6562" s="28">
        <v>0</v>
      </c>
      <c r="O6562" s="24">
        <v>6557</v>
      </c>
      <c r="P6562" s="24">
        <f>'ROTH 1.0'!O6562*'קובץ טיוטה'!$D$10</f>
        <v>10144.021443468053</v>
      </c>
      <c r="Q6562" s="24">
        <f t="shared" si="1023"/>
        <v>6544.0214434680529</v>
      </c>
      <c r="R6562" s="24">
        <f t="shared" si="1032"/>
        <v>0</v>
      </c>
      <c r="S6562" s="24">
        <f t="shared" si="1025"/>
        <v>6544.0214434680529</v>
      </c>
      <c r="T6562" s="24">
        <f t="shared" si="1026"/>
        <v>0</v>
      </c>
      <c r="U6562" s="24" t="str">
        <f t="shared" si="1027"/>
        <v>drain</v>
      </c>
      <c r="W6562" s="24">
        <f t="shared" si="1030"/>
        <v>0</v>
      </c>
      <c r="X6562" s="24">
        <f t="shared" si="1028"/>
        <v>0</v>
      </c>
      <c r="Y6562" s="24">
        <f t="shared" si="1031"/>
        <v>0</v>
      </c>
      <c r="AA6562" s="24">
        <f t="shared" si="1029"/>
        <v>6544.0214434680529</v>
      </c>
      <c r="AC6562" s="24">
        <f t="shared" si="1024"/>
        <v>0</v>
      </c>
    </row>
    <row r="6563" x14ac:dyDescent="0.2">
      <c r="L6563" s="25">
        <v>6558</v>
      </c>
      <c r="M6563" s="29">
        <v>0</v>
      </c>
      <c r="O6563" s="25">
        <v>6558</v>
      </c>
      <c r="P6563" s="24">
        <f>'ROTH 1.0'!O6563*'קובץ טיוטה'!$D$10</f>
        <v>10305.390950649273</v>
      </c>
      <c r="Q6563" s="25">
        <f t="shared" si="1023"/>
        <v>6705.3909506492728</v>
      </c>
      <c r="R6563" s="24">
        <f t="shared" si="1032"/>
        <v>0</v>
      </c>
      <c r="S6563" s="25">
        <f t="shared" si="1025"/>
        <v>6705.3909506492728</v>
      </c>
      <c r="T6563" s="25">
        <f t="shared" si="1026"/>
        <v>0</v>
      </c>
      <c r="U6563" s="25" t="str">
        <f t="shared" si="1027"/>
        <v>drain</v>
      </c>
      <c r="W6563" s="25">
        <f t="shared" si="1030"/>
        <v>0</v>
      </c>
      <c r="X6563" s="25">
        <f t="shared" si="1028"/>
        <v>0</v>
      </c>
      <c r="Y6563" s="25">
        <f t="shared" si="1031"/>
        <v>0</v>
      </c>
      <c r="AA6563" s="25">
        <f t="shared" si="1029"/>
        <v>6705.3909506492728</v>
      </c>
      <c r="AC6563" s="25">
        <f t="shared" si="1024"/>
        <v>0</v>
      </c>
    </row>
    <row r="6564" x14ac:dyDescent="0.2">
      <c r="L6564" s="24">
        <v>6559</v>
      </c>
      <c r="M6564" s="28">
        <v>0</v>
      </c>
      <c r="O6564" s="24">
        <v>6559</v>
      </c>
      <c r="P6564" s="24">
        <f>'ROTH 1.0'!O6564*'קובץ טיוטה'!$D$10</f>
        <v>10295.577638759571</v>
      </c>
      <c r="Q6564" s="24">
        <f t="shared" si="1023"/>
        <v>6695.5776387595706</v>
      </c>
      <c r="R6564" s="24">
        <f t="shared" si="1032"/>
        <v>0</v>
      </c>
      <c r="S6564" s="24">
        <f t="shared" si="1025"/>
        <v>6695.5776387595706</v>
      </c>
      <c r="T6564" s="24">
        <f t="shared" si="1026"/>
        <v>0</v>
      </c>
      <c r="U6564" s="24" t="str">
        <f t="shared" si="1027"/>
        <v>drain</v>
      </c>
      <c r="W6564" s="24">
        <f t="shared" si="1030"/>
        <v>0</v>
      </c>
      <c r="X6564" s="24">
        <f t="shared" si="1028"/>
        <v>0</v>
      </c>
      <c r="Y6564" s="24">
        <f t="shared" si="1031"/>
        <v>0</v>
      </c>
      <c r="AA6564" s="24">
        <f t="shared" si="1029"/>
        <v>6695.5776387595706</v>
      </c>
      <c r="AC6564" s="24">
        <f t="shared" si="1024"/>
        <v>0</v>
      </c>
    </row>
    <row r="6565" x14ac:dyDescent="0.2">
      <c r="L6565" s="25">
        <v>6560</v>
      </c>
      <c r="M6565" s="29">
        <v>0.13317911499999999</v>
      </c>
      <c r="O6565" s="25">
        <v>6560</v>
      </c>
      <c r="P6565" s="24">
        <f>'ROTH 1.0'!O6565*'קובץ טיוטה'!$D$10</f>
        <v>11126.19778957589</v>
      </c>
      <c r="Q6565" s="25">
        <f t="shared" si="1023"/>
        <v>7526.1977895758901</v>
      </c>
      <c r="R6565" s="24">
        <f t="shared" si="1032"/>
        <v>9056.1798199999976</v>
      </c>
      <c r="S6565" s="25">
        <f t="shared" si="1025"/>
        <v>0</v>
      </c>
      <c r="T6565" s="25">
        <f t="shared" si="1026"/>
        <v>1529.9820304241075</v>
      </c>
      <c r="U6565" s="25" t="str">
        <f t="shared" si="1027"/>
        <v>charge</v>
      </c>
      <c r="W6565" s="25">
        <f t="shared" si="1030"/>
        <v>1376.9838273816968</v>
      </c>
      <c r="X6565" s="25">
        <f t="shared" si="1028"/>
        <v>1376.9838273816968</v>
      </c>
      <c r="Y6565" s="25">
        <f t="shared" si="1031"/>
        <v>0</v>
      </c>
      <c r="AA6565" s="25">
        <f t="shared" si="1029"/>
        <v>0</v>
      </c>
      <c r="AC6565" s="25">
        <f t="shared" si="1024"/>
        <v>152.99820304241075</v>
      </c>
    </row>
    <row r="6566" x14ac:dyDescent="0.2">
      <c r="L6566" s="24">
        <v>6561</v>
      </c>
      <c r="M6566" s="28">
        <v>0.38037305800000004</v>
      </c>
      <c r="O6566" s="24">
        <v>6561</v>
      </c>
      <c r="P6566" s="24">
        <f>'ROTH 1.0'!O6566*'קובץ טיוטה'!$D$10</f>
        <v>11903.706326913925</v>
      </c>
      <c r="Q6566" s="24">
        <f t="shared" si="1023"/>
        <v>8303.7063269139253</v>
      </c>
      <c r="R6566" s="24">
        <f t="shared" si="1032"/>
        <v>25865.367944000001</v>
      </c>
      <c r="S6566" s="24">
        <f t="shared" si="1025"/>
        <v>0</v>
      </c>
      <c r="T6566" s="24">
        <f t="shared" si="1026"/>
        <v>17561.661617086076</v>
      </c>
      <c r="U6566" s="24" t="str">
        <f t="shared" si="1027"/>
        <v>charge</v>
      </c>
      <c r="W6566" s="24">
        <f t="shared" si="1030"/>
        <v>15805.49545537747</v>
      </c>
      <c r="X6566" s="24">
        <f t="shared" si="1028"/>
        <v>17182.479282759166</v>
      </c>
      <c r="Y6566" s="24">
        <f t="shared" si="1031"/>
        <v>0</v>
      </c>
      <c r="AA6566" s="24">
        <f t="shared" si="1029"/>
        <v>0</v>
      </c>
      <c r="AC6566" s="24">
        <f t="shared" si="1024"/>
        <v>1756.1661617086065</v>
      </c>
    </row>
    <row r="6567" x14ac:dyDescent="0.2">
      <c r="L6567" s="25">
        <v>6562</v>
      </c>
      <c r="M6567" s="29">
        <v>0.6014477290000001</v>
      </c>
      <c r="O6567" s="25">
        <v>6562</v>
      </c>
      <c r="P6567" s="24">
        <f>'ROTH 1.0'!O6567*'קובץ טיוטה'!$D$10</f>
        <v>12584.048340982474</v>
      </c>
      <c r="Q6567" s="25">
        <f t="shared" si="1023"/>
        <v>8984.0483409824737</v>
      </c>
      <c r="R6567" s="24">
        <f t="shared" si="1032"/>
        <v>40898.445572000004</v>
      </c>
      <c r="S6567" s="25">
        <f t="shared" si="1025"/>
        <v>0</v>
      </c>
      <c r="T6567" s="25">
        <f t="shared" si="1026"/>
        <v>31914.39723101753</v>
      </c>
      <c r="U6567" s="25" t="str">
        <f t="shared" si="1027"/>
        <v>charge</v>
      </c>
      <c r="W6567" s="25">
        <f t="shared" si="1030"/>
        <v>28722.957507915773</v>
      </c>
      <c r="X6567" s="25">
        <f t="shared" si="1028"/>
        <v>45905.436790674939</v>
      </c>
      <c r="Y6567" s="25">
        <f t="shared" si="1031"/>
        <v>0</v>
      </c>
      <c r="AA6567" s="25">
        <f t="shared" si="1029"/>
        <v>0</v>
      </c>
      <c r="AC6567" s="25">
        <f t="shared" si="1024"/>
        <v>3191.4397231017574</v>
      </c>
    </row>
    <row r="6568" x14ac:dyDescent="0.2">
      <c r="L6568" s="24">
        <v>6563</v>
      </c>
      <c r="M6568" s="28">
        <v>0.66393383700000008</v>
      </c>
      <c r="O6568" s="24">
        <v>6563</v>
      </c>
      <c r="P6568" s="24">
        <f>'ROTH 1.0'!O6568*'קובץ טיוטה'!$D$10</f>
        <v>12951.708271747844</v>
      </c>
      <c r="Q6568" s="24">
        <f t="shared" si="1023"/>
        <v>9351.7082717478443</v>
      </c>
      <c r="R6568" s="24">
        <f t="shared" si="1032"/>
        <v>45147.500916000005</v>
      </c>
      <c r="S6568" s="24">
        <f t="shared" si="1025"/>
        <v>0</v>
      </c>
      <c r="T6568" s="24">
        <f t="shared" si="1026"/>
        <v>35795.792644252157</v>
      </c>
      <c r="U6568" s="24" t="str">
        <f t="shared" si="1027"/>
        <v>charge</v>
      </c>
      <c r="W6568" s="24">
        <f t="shared" si="1030"/>
        <v>32094.563209325061</v>
      </c>
      <c r="X6568" s="24">
        <f t="shared" si="1028"/>
        <v>78000</v>
      </c>
      <c r="Y6568" s="24">
        <f t="shared" si="1031"/>
        <v>0</v>
      </c>
      <c r="AA6568" s="24">
        <f t="shared" si="1029"/>
        <v>0</v>
      </c>
      <c r="AC6568" s="24">
        <f t="shared" si="1024"/>
        <v>3701.229434927096</v>
      </c>
    </row>
    <row r="6569" x14ac:dyDescent="0.2">
      <c r="L6569" s="25">
        <v>6564</v>
      </c>
      <c r="M6569" s="29">
        <v>0.68074233700000009</v>
      </c>
      <c r="O6569" s="25">
        <v>6564</v>
      </c>
      <c r="P6569" s="24">
        <f>'ROTH 1.0'!O6569*'קובץ טיוטה'!$D$10</f>
        <v>13258.506388266871</v>
      </c>
      <c r="Q6569" s="25">
        <f t="shared" si="1023"/>
        <v>9658.506388266871</v>
      </c>
      <c r="R6569" s="24">
        <f t="shared" si="1032"/>
        <v>46290.478916</v>
      </c>
      <c r="S6569" s="25">
        <f t="shared" si="1025"/>
        <v>0</v>
      </c>
      <c r="T6569" s="25">
        <f t="shared" si="1026"/>
        <v>36631.972527733131</v>
      </c>
      <c r="U6569" s="25" t="str">
        <f t="shared" si="1027"/>
        <v>charge</v>
      </c>
      <c r="W6569" s="25">
        <f t="shared" si="1030"/>
        <v>0</v>
      </c>
      <c r="X6569" s="25">
        <f t="shared" si="1028"/>
        <v>78000</v>
      </c>
      <c r="Y6569" s="25">
        <f t="shared" si="1031"/>
        <v>0</v>
      </c>
      <c r="AA6569" s="25">
        <f t="shared" si="1029"/>
        <v>0</v>
      </c>
      <c r="AC6569" s="25">
        <f t="shared" si="1024"/>
        <v>36631.972527733131</v>
      </c>
    </row>
    <row r="6570" x14ac:dyDescent="0.2">
      <c r="L6570" s="24">
        <v>6565</v>
      </c>
      <c r="M6570" s="28">
        <v>0.68923918500000003</v>
      </c>
      <c r="O6570" s="24">
        <v>6565</v>
      </c>
      <c r="P6570" s="24">
        <f>'ROTH 1.0'!O6570*'קובץ טיוטה'!$D$10</f>
        <v>13443.797764005858</v>
      </c>
      <c r="Q6570" s="24">
        <f t="shared" si="1023"/>
        <v>9843.797764005858</v>
      </c>
      <c r="R6570" s="24">
        <f t="shared" si="1032"/>
        <v>46868.264579999995</v>
      </c>
      <c r="S6570" s="24">
        <f t="shared" si="1025"/>
        <v>0</v>
      </c>
      <c r="T6570" s="24">
        <f t="shared" si="1026"/>
        <v>37024.466815994136</v>
      </c>
      <c r="U6570" s="24" t="str">
        <f t="shared" si="1027"/>
        <v>charge</v>
      </c>
      <c r="W6570" s="24">
        <f t="shared" si="1030"/>
        <v>0</v>
      </c>
      <c r="X6570" s="24">
        <f t="shared" si="1028"/>
        <v>78000</v>
      </c>
      <c r="Y6570" s="24">
        <f t="shared" si="1031"/>
        <v>0</v>
      </c>
      <c r="AA6570" s="24">
        <f t="shared" si="1029"/>
        <v>0</v>
      </c>
      <c r="AC6570" s="24">
        <f t="shared" si="1024"/>
        <v>37024.466815994136</v>
      </c>
    </row>
    <row r="6571" x14ac:dyDescent="0.2">
      <c r="L6571" s="25">
        <v>6566</v>
      </c>
      <c r="M6571" s="29">
        <v>0.71935090700000004</v>
      </c>
      <c r="O6571" s="25">
        <v>6566</v>
      </c>
      <c r="P6571" s="24">
        <f>'ROTH 1.0'!O6571*'קובץ טיוטה'!$D$10</f>
        <v>13600.874312837268</v>
      </c>
      <c r="Q6571" s="25">
        <f t="shared" si="1023"/>
        <v>10000.874312837268</v>
      </c>
      <c r="R6571" s="24">
        <f t="shared" si="1032"/>
        <v>48915.861676</v>
      </c>
      <c r="S6571" s="25">
        <f t="shared" si="1025"/>
        <v>0</v>
      </c>
      <c r="T6571" s="25">
        <f t="shared" si="1026"/>
        <v>38914.987363162734</v>
      </c>
      <c r="U6571" s="25" t="str">
        <f t="shared" si="1027"/>
        <v>charge</v>
      </c>
      <c r="W6571" s="25">
        <f t="shared" si="1030"/>
        <v>0</v>
      </c>
      <c r="X6571" s="25">
        <f t="shared" si="1028"/>
        <v>78000</v>
      </c>
      <c r="Y6571" s="25">
        <f t="shared" si="1031"/>
        <v>0</v>
      </c>
      <c r="AA6571" s="25">
        <f t="shared" si="1029"/>
        <v>0</v>
      </c>
      <c r="AC6571" s="25">
        <f t="shared" si="1024"/>
        <v>38914.987363162734</v>
      </c>
    </row>
    <row r="6572" x14ac:dyDescent="0.2">
      <c r="L6572" s="24">
        <v>6567</v>
      </c>
      <c r="M6572" s="28">
        <v>0.68884406099999995</v>
      </c>
      <c r="O6572" s="24">
        <v>6567</v>
      </c>
      <c r="P6572" s="24">
        <f>'ROTH 1.0'!O6572*'קובץ טיוטה'!$D$10</f>
        <v>13598.272627035009</v>
      </c>
      <c r="Q6572" s="24">
        <f t="shared" si="1023"/>
        <v>9998.2726270350086</v>
      </c>
      <c r="R6572" s="24">
        <f t="shared" si="1032"/>
        <v>46841.396148</v>
      </c>
      <c r="S6572" s="24">
        <f t="shared" si="1025"/>
        <v>0</v>
      </c>
      <c r="T6572" s="24">
        <f t="shared" si="1026"/>
        <v>36843.123520964989</v>
      </c>
      <c r="U6572" s="24" t="str">
        <f t="shared" si="1027"/>
        <v>charge</v>
      </c>
      <c r="W6572" s="24">
        <f t="shared" si="1030"/>
        <v>0</v>
      </c>
      <c r="X6572" s="24">
        <f t="shared" si="1028"/>
        <v>78000</v>
      </c>
      <c r="Y6572" s="24">
        <f t="shared" si="1031"/>
        <v>0</v>
      </c>
      <c r="AA6572" s="24">
        <f t="shared" si="1029"/>
        <v>0</v>
      </c>
      <c r="AC6572" s="24">
        <f t="shared" si="1024"/>
        <v>36843.123520964989</v>
      </c>
    </row>
    <row r="6573" x14ac:dyDescent="0.2">
      <c r="L6573" s="25">
        <v>6568</v>
      </c>
      <c r="M6573" s="29">
        <v>0.60598280700000007</v>
      </c>
      <c r="O6573" s="25">
        <v>6568</v>
      </c>
      <c r="P6573" s="24">
        <f>'ROTH 1.0'!O6573*'קובץ טיוטה'!$D$10</f>
        <v>13518.774751307486</v>
      </c>
      <c r="Q6573" s="25">
        <f t="shared" si="1023"/>
        <v>9918.7747513074864</v>
      </c>
      <c r="R6573" s="24">
        <f t="shared" si="1032"/>
        <v>41206.830876</v>
      </c>
      <c r="S6573" s="25">
        <f t="shared" si="1025"/>
        <v>0</v>
      </c>
      <c r="T6573" s="25">
        <f t="shared" si="1026"/>
        <v>31288.056124692514</v>
      </c>
      <c r="U6573" s="25" t="str">
        <f t="shared" si="1027"/>
        <v>charge</v>
      </c>
      <c r="W6573" s="25">
        <f t="shared" si="1030"/>
        <v>0</v>
      </c>
      <c r="X6573" s="25">
        <f t="shared" si="1028"/>
        <v>78000</v>
      </c>
      <c r="Y6573" s="25">
        <f t="shared" si="1031"/>
        <v>0</v>
      </c>
      <c r="AA6573" s="25">
        <f t="shared" si="1029"/>
        <v>0</v>
      </c>
      <c r="AC6573" s="25">
        <f t="shared" si="1024"/>
        <v>31288.056124692514</v>
      </c>
    </row>
    <row r="6574" x14ac:dyDescent="0.2">
      <c r="L6574" s="24">
        <v>6569</v>
      </c>
      <c r="M6574" s="28">
        <v>0.36001596999999996</v>
      </c>
      <c r="O6574" s="24">
        <v>6569</v>
      </c>
      <c r="P6574" s="24">
        <f>'ROTH 1.0'!O6574*'קובץ טיוטה'!$D$10</f>
        <v>13497.026893441218</v>
      </c>
      <c r="Q6574" s="24">
        <f t="shared" si="1023"/>
        <v>9897.0268934412179</v>
      </c>
      <c r="R6574" s="24">
        <f t="shared" si="1032"/>
        <v>24481.085959999997</v>
      </c>
      <c r="S6574" s="24">
        <f t="shared" si="1025"/>
        <v>0</v>
      </c>
      <c r="T6574" s="24">
        <f t="shared" si="1026"/>
        <v>14584.059066558779</v>
      </c>
      <c r="U6574" s="24" t="str">
        <f t="shared" si="1027"/>
        <v>charge</v>
      </c>
      <c r="W6574" s="24">
        <f t="shared" si="1030"/>
        <v>0</v>
      </c>
      <c r="X6574" s="24">
        <f t="shared" si="1028"/>
        <v>78000</v>
      </c>
      <c r="Y6574" s="24">
        <f t="shared" si="1031"/>
        <v>0</v>
      </c>
      <c r="AA6574" s="24">
        <f t="shared" si="1029"/>
        <v>0</v>
      </c>
      <c r="AC6574" s="24">
        <f t="shared" si="1024"/>
        <v>14584.059066558779</v>
      </c>
    </row>
    <row r="6575" x14ac:dyDescent="0.2">
      <c r="L6575" s="25">
        <v>6570</v>
      </c>
      <c r="M6575" s="29">
        <v>0</v>
      </c>
      <c r="O6575" s="25">
        <v>6570</v>
      </c>
      <c r="P6575" s="24">
        <f>'ROTH 1.0'!O6575*'קובץ טיוטה'!$D$10</f>
        <v>13268.77115145998</v>
      </c>
      <c r="Q6575" s="25">
        <f t="shared" si="1023"/>
        <v>9668.7711514599796</v>
      </c>
      <c r="R6575" s="24">
        <f t="shared" si="1032"/>
        <v>0</v>
      </c>
      <c r="S6575" s="25">
        <f t="shared" si="1025"/>
        <v>9668.7711514599796</v>
      </c>
      <c r="T6575" s="25">
        <f t="shared" si="1026"/>
        <v>0</v>
      </c>
      <c r="U6575" s="25" t="str">
        <f t="shared" si="1027"/>
        <v>drain</v>
      </c>
      <c r="W6575" s="25">
        <f t="shared" si="1030"/>
        <v>0</v>
      </c>
      <c r="X6575" s="25">
        <f t="shared" si="1028"/>
        <v>68331.22884854002</v>
      </c>
      <c r="Y6575" s="25">
        <f t="shared" si="1031"/>
        <v>9668.7711514599796</v>
      </c>
      <c r="AA6575" s="25">
        <f t="shared" si="1029"/>
        <v>0</v>
      </c>
      <c r="AC6575" s="25">
        <f t="shared" si="1024"/>
        <v>0</v>
      </c>
    </row>
    <row r="6576" x14ac:dyDescent="0.2">
      <c r="L6576" s="24">
        <v>6571</v>
      </c>
      <c r="M6576" s="28">
        <v>0</v>
      </c>
      <c r="O6576" s="24">
        <v>6571</v>
      </c>
      <c r="P6576" s="24">
        <f>'ROTH 1.0'!O6576*'קובץ טיוטה'!$D$10</f>
        <v>13391.256219481234</v>
      </c>
      <c r="Q6576" s="24">
        <f t="shared" si="1023"/>
        <v>9791.2562194812344</v>
      </c>
      <c r="R6576" s="24">
        <f t="shared" si="1032"/>
        <v>0</v>
      </c>
      <c r="S6576" s="24">
        <f t="shared" si="1025"/>
        <v>9791.2562194812344</v>
      </c>
      <c r="T6576" s="24">
        <f t="shared" si="1026"/>
        <v>0</v>
      </c>
      <c r="U6576" s="24" t="str">
        <f t="shared" si="1027"/>
        <v>drain</v>
      </c>
      <c r="W6576" s="24">
        <f t="shared" si="1030"/>
        <v>0</v>
      </c>
      <c r="X6576" s="24">
        <f t="shared" si="1028"/>
        <v>58539.972629058786</v>
      </c>
      <c r="Y6576" s="24">
        <f t="shared" si="1031"/>
        <v>9791.2562194812344</v>
      </c>
      <c r="AA6576" s="24">
        <f t="shared" si="1029"/>
        <v>0</v>
      </c>
      <c r="AC6576" s="24">
        <f t="shared" si="1024"/>
        <v>0</v>
      </c>
    </row>
    <row r="6577" x14ac:dyDescent="0.2">
      <c r="L6577" s="25">
        <v>6572</v>
      </c>
      <c r="M6577" s="29">
        <v>0</v>
      </c>
      <c r="O6577" s="25">
        <v>6572</v>
      </c>
      <c r="P6577" s="24">
        <f>'ROTH 1.0'!O6577*'קובץ טיוטה'!$D$10</f>
        <v>12998.904037503698</v>
      </c>
      <c r="Q6577" s="25">
        <f t="shared" si="1023"/>
        <v>9398.9040375036984</v>
      </c>
      <c r="R6577" s="24">
        <f t="shared" si="1032"/>
        <v>0</v>
      </c>
      <c r="S6577" s="25">
        <f t="shared" si="1025"/>
        <v>9398.9040375036984</v>
      </c>
      <c r="T6577" s="25">
        <f t="shared" si="1026"/>
        <v>0</v>
      </c>
      <c r="U6577" s="25" t="str">
        <f t="shared" si="1027"/>
        <v>drain</v>
      </c>
      <c r="W6577" s="25">
        <f t="shared" si="1030"/>
        <v>0</v>
      </c>
      <c r="X6577" s="25">
        <f t="shared" si="1028"/>
        <v>49141.068591555086</v>
      </c>
      <c r="Y6577" s="25">
        <f t="shared" si="1031"/>
        <v>9398.9040375037002</v>
      </c>
      <c r="AA6577" s="25">
        <f t="shared" si="1029"/>
        <v>0</v>
      </c>
      <c r="AC6577" s="25">
        <f t="shared" si="1024"/>
        <v>0</v>
      </c>
    </row>
    <row r="6578" x14ac:dyDescent="0.2">
      <c r="L6578" s="24">
        <v>6573</v>
      </c>
      <c r="M6578" s="28">
        <v>0</v>
      </c>
      <c r="O6578" s="24">
        <v>6573</v>
      </c>
      <c r="P6578" s="24">
        <f>'ROTH 1.0'!O6578*'קובץ טיוטה'!$D$10</f>
        <v>12595.229668954198</v>
      </c>
      <c r="Q6578" s="24">
        <f t="shared" si="1023"/>
        <v>8995.2296689541981</v>
      </c>
      <c r="R6578" s="24">
        <f t="shared" si="1032"/>
        <v>0</v>
      </c>
      <c r="S6578" s="24">
        <f t="shared" si="1025"/>
        <v>8995.2296689541981</v>
      </c>
      <c r="T6578" s="24">
        <f t="shared" si="1026"/>
        <v>0</v>
      </c>
      <c r="U6578" s="24" t="str">
        <f t="shared" si="1027"/>
        <v>drain</v>
      </c>
      <c r="W6578" s="24">
        <f t="shared" si="1030"/>
        <v>0</v>
      </c>
      <c r="X6578" s="24">
        <f t="shared" si="1028"/>
        <v>40145.838922600888</v>
      </c>
      <c r="Y6578" s="24">
        <f t="shared" si="1031"/>
        <v>8995.2296689541981</v>
      </c>
      <c r="AA6578" s="24">
        <f t="shared" si="1029"/>
        <v>0</v>
      </c>
      <c r="AC6578" s="24">
        <f t="shared" si="1024"/>
        <v>0</v>
      </c>
    </row>
    <row r="6579" x14ac:dyDescent="0.2">
      <c r="L6579" s="25">
        <v>6574</v>
      </c>
      <c r="M6579" s="29">
        <v>0</v>
      </c>
      <c r="O6579" s="25">
        <v>6574</v>
      </c>
      <c r="P6579" s="24">
        <f>'ROTH 1.0'!O6579*'קובץ טיוטה'!$D$10</f>
        <v>12138.509536968266</v>
      </c>
      <c r="Q6579" s="25">
        <f t="shared" si="1023"/>
        <v>8538.5095369682658</v>
      </c>
      <c r="R6579" s="24">
        <f t="shared" si="1032"/>
        <v>0</v>
      </c>
      <c r="S6579" s="25">
        <f t="shared" si="1025"/>
        <v>8538.5095369682658</v>
      </c>
      <c r="T6579" s="25">
        <f t="shared" si="1026"/>
        <v>0</v>
      </c>
      <c r="U6579" s="25" t="str">
        <f t="shared" si="1027"/>
        <v>drain</v>
      </c>
      <c r="W6579" s="25">
        <f t="shared" si="1030"/>
        <v>0</v>
      </c>
      <c r="X6579" s="25">
        <f t="shared" si="1028"/>
        <v>31607.32938563262</v>
      </c>
      <c r="Y6579" s="25">
        <f t="shared" si="1031"/>
        <v>8538.5095369682676</v>
      </c>
      <c r="AA6579" s="25">
        <f t="shared" si="1029"/>
        <v>0</v>
      </c>
      <c r="AC6579" s="25">
        <f t="shared" si="1024"/>
        <v>0</v>
      </c>
    </row>
    <row r="6580" x14ac:dyDescent="0.2">
      <c r="L6580" s="24">
        <v>6575</v>
      </c>
      <c r="M6580" s="28">
        <v>0</v>
      </c>
      <c r="O6580" s="24">
        <v>6575</v>
      </c>
      <c r="P6580" s="24">
        <f>'ROTH 1.0'!O6580*'קובץ טיוטה'!$D$10</f>
        <v>11738.437937273869</v>
      </c>
      <c r="Q6580" s="24">
        <f t="shared" si="1023"/>
        <v>8138.4379372738695</v>
      </c>
      <c r="R6580" s="24">
        <f t="shared" si="1032"/>
        <v>0</v>
      </c>
      <c r="S6580" s="24">
        <f t="shared" si="1025"/>
        <v>8138.4379372738695</v>
      </c>
      <c r="T6580" s="24">
        <f t="shared" si="1026"/>
        <v>0</v>
      </c>
      <c r="U6580" s="24" t="str">
        <f t="shared" si="1027"/>
        <v>drain</v>
      </c>
      <c r="W6580" s="24">
        <f t="shared" si="1030"/>
        <v>0</v>
      </c>
      <c r="X6580" s="24">
        <f t="shared" si="1028"/>
        <v>23468.89144835875</v>
      </c>
      <c r="Y6580" s="24">
        <f t="shared" si="1031"/>
        <v>8138.4379372738695</v>
      </c>
      <c r="AA6580" s="24">
        <f t="shared" si="1029"/>
        <v>0</v>
      </c>
      <c r="AC6580" s="24">
        <f t="shared" si="1024"/>
        <v>0</v>
      </c>
    </row>
    <row r="6581" x14ac:dyDescent="0.2">
      <c r="L6581" s="25">
        <v>6576</v>
      </c>
      <c r="M6581" s="29">
        <v>0</v>
      </c>
      <c r="O6581" s="25">
        <v>6576</v>
      </c>
      <c r="P6581" s="24">
        <f>'ROTH 1.0'!O6581*'קובץ טיוטה'!$D$10</f>
        <v>11213.197280632394</v>
      </c>
      <c r="Q6581" s="25">
        <f t="shared" si="1023"/>
        <v>7613.1972806323938</v>
      </c>
      <c r="R6581" s="24">
        <f t="shared" si="1032"/>
        <v>0</v>
      </c>
      <c r="S6581" s="25">
        <f t="shared" si="1025"/>
        <v>7613.1972806323938</v>
      </c>
      <c r="T6581" s="25">
        <f t="shared" si="1026"/>
        <v>0</v>
      </c>
      <c r="U6581" s="25" t="str">
        <f t="shared" si="1027"/>
        <v>drain</v>
      </c>
      <c r="W6581" s="25">
        <f t="shared" si="1030"/>
        <v>0</v>
      </c>
      <c r="X6581" s="25">
        <f t="shared" si="1028"/>
        <v>15855.694167726357</v>
      </c>
      <c r="Y6581" s="25">
        <f t="shared" si="1031"/>
        <v>7613.1972806323938</v>
      </c>
      <c r="AA6581" s="25">
        <f t="shared" si="1029"/>
        <v>0</v>
      </c>
      <c r="AC6581" s="25">
        <f t="shared" si="1024"/>
        <v>0</v>
      </c>
    </row>
    <row r="6582" x14ac:dyDescent="0.2">
      <c r="L6582" s="24">
        <v>6577</v>
      </c>
      <c r="M6582" s="28">
        <v>0</v>
      </c>
      <c r="O6582" s="24">
        <v>6577</v>
      </c>
      <c r="P6582" s="24">
        <f>'ROTH 1.0'!O6582*'קובץ טיוטה'!$D$10</f>
        <v>10657.855614979157</v>
      </c>
      <c r="Q6582" s="24">
        <f t="shared" si="1023"/>
        <v>7057.8556149791566</v>
      </c>
      <c r="R6582" s="24">
        <f t="shared" si="1032"/>
        <v>0</v>
      </c>
      <c r="S6582" s="24">
        <f t="shared" si="1025"/>
        <v>7057.8556149791566</v>
      </c>
      <c r="T6582" s="24">
        <f t="shared" si="1026"/>
        <v>0</v>
      </c>
      <c r="U6582" s="24" t="str">
        <f t="shared" si="1027"/>
        <v>drain</v>
      </c>
      <c r="W6582" s="24">
        <f t="shared" si="1030"/>
        <v>0</v>
      </c>
      <c r="X6582" s="24">
        <f t="shared" si="1028"/>
        <v>8797.8385527472001</v>
      </c>
      <c r="Y6582" s="24">
        <f t="shared" si="1031"/>
        <v>7057.8556149791566</v>
      </c>
      <c r="AA6582" s="24">
        <f t="shared" si="1029"/>
        <v>0</v>
      </c>
      <c r="AC6582" s="24">
        <f t="shared" si="1024"/>
        <v>0</v>
      </c>
    </row>
    <row r="6583" x14ac:dyDescent="0.2">
      <c r="L6583" s="25">
        <v>6578</v>
      </c>
      <c r="M6583" s="29">
        <v>0</v>
      </c>
      <c r="O6583" s="25">
        <v>6578</v>
      </c>
      <c r="P6583" s="24">
        <f>'ROTH 1.0'!O6583*'קובץ טיוטה'!$D$10</f>
        <v>10305.985034541898</v>
      </c>
      <c r="Q6583" s="25">
        <f t="shared" si="1023"/>
        <v>6705.9850345418981</v>
      </c>
      <c r="R6583" s="24">
        <f t="shared" si="1032"/>
        <v>0</v>
      </c>
      <c r="S6583" s="25">
        <f t="shared" si="1025"/>
        <v>6705.9850345418981</v>
      </c>
      <c r="T6583" s="25">
        <f t="shared" si="1026"/>
        <v>0</v>
      </c>
      <c r="U6583" s="25" t="str">
        <f t="shared" si="1027"/>
        <v>drain</v>
      </c>
      <c r="W6583" s="25">
        <f t="shared" si="1030"/>
        <v>0</v>
      </c>
      <c r="X6583" s="25">
        <f t="shared" si="1028"/>
        <v>2091.853518205302</v>
      </c>
      <c r="Y6583" s="25">
        <f t="shared" si="1031"/>
        <v>6705.9850345418981</v>
      </c>
      <c r="AA6583" s="25">
        <f t="shared" si="1029"/>
        <v>0</v>
      </c>
      <c r="AC6583" s="25">
        <f t="shared" si="1024"/>
        <v>0</v>
      </c>
    </row>
    <row r="6584" x14ac:dyDescent="0.2">
      <c r="L6584" s="24">
        <v>6579</v>
      </c>
      <c r="M6584" s="28">
        <v>0</v>
      </c>
      <c r="O6584" s="24">
        <v>6579</v>
      </c>
      <c r="P6584" s="24">
        <f>'ROTH 1.0'!O6584*'קובץ טיוטה'!$D$10</f>
        <v>10271.717429553677</v>
      </c>
      <c r="Q6584" s="24">
        <f t="shared" si="1023"/>
        <v>6671.717429553677</v>
      </c>
      <c r="R6584" s="24">
        <f t="shared" si="1032"/>
        <v>0</v>
      </c>
      <c r="S6584" s="24">
        <f t="shared" si="1025"/>
        <v>6671.717429553677</v>
      </c>
      <c r="T6584" s="24">
        <f t="shared" si="1026"/>
        <v>0</v>
      </c>
      <c r="U6584" s="24" t="str">
        <f t="shared" si="1027"/>
        <v>drain</v>
      </c>
      <c r="W6584" s="24">
        <f t="shared" si="1030"/>
        <v>0</v>
      </c>
      <c r="X6584" s="24">
        <f t="shared" si="1028"/>
        <v>0</v>
      </c>
      <c r="Y6584" s="24">
        <f t="shared" si="1031"/>
        <v>2091.853518205302</v>
      </c>
      <c r="AA6584" s="24">
        <f t="shared" si="1029"/>
        <v>4579.863911348375</v>
      </c>
      <c r="AC6584" s="24">
        <f t="shared" si="1024"/>
        <v>0</v>
      </c>
    </row>
    <row r="6585" x14ac:dyDescent="0.2">
      <c r="L6585" s="25">
        <v>6580</v>
      </c>
      <c r="M6585" s="29">
        <v>0</v>
      </c>
      <c r="O6585" s="25">
        <v>6580</v>
      </c>
      <c r="P6585" s="24">
        <f>'ROTH 1.0'!O6585*'קובץ טיוטה'!$D$10</f>
        <v>10285.8629000363</v>
      </c>
      <c r="Q6585" s="25">
        <f t="shared" si="1023"/>
        <v>6685.8629000362998</v>
      </c>
      <c r="R6585" s="24">
        <f t="shared" si="1032"/>
        <v>0</v>
      </c>
      <c r="S6585" s="25">
        <f t="shared" si="1025"/>
        <v>6685.8629000362998</v>
      </c>
      <c r="T6585" s="25">
        <f t="shared" si="1026"/>
        <v>0</v>
      </c>
      <c r="U6585" s="25" t="str">
        <f t="shared" si="1027"/>
        <v>drain</v>
      </c>
      <c r="W6585" s="25">
        <f t="shared" si="1030"/>
        <v>0</v>
      </c>
      <c r="X6585" s="25">
        <f t="shared" si="1028"/>
        <v>0</v>
      </c>
      <c r="Y6585" s="25">
        <f t="shared" si="1031"/>
        <v>0</v>
      </c>
      <c r="AA6585" s="25">
        <f t="shared" si="1029"/>
        <v>6685.8629000362998</v>
      </c>
      <c r="AC6585" s="25">
        <f t="shared" si="1024"/>
        <v>0</v>
      </c>
    </row>
    <row r="6586" x14ac:dyDescent="0.2">
      <c r="L6586" s="24">
        <v>6581</v>
      </c>
      <c r="M6586" s="28">
        <v>0</v>
      </c>
      <c r="O6586" s="24">
        <v>6581</v>
      </c>
      <c r="P6586" s="24">
        <f>'ROTH 1.0'!O6586*'קובץ טיוטה'!$D$10</f>
        <v>10224.449204807952</v>
      </c>
      <c r="Q6586" s="24">
        <f t="shared" si="1023"/>
        <v>6624.4492048079519</v>
      </c>
      <c r="R6586" s="24">
        <f t="shared" si="1032"/>
        <v>0</v>
      </c>
      <c r="S6586" s="24">
        <f t="shared" si="1025"/>
        <v>6624.4492048079519</v>
      </c>
      <c r="T6586" s="24">
        <f t="shared" si="1026"/>
        <v>0</v>
      </c>
      <c r="U6586" s="24" t="str">
        <f t="shared" si="1027"/>
        <v>drain</v>
      </c>
      <c r="W6586" s="24">
        <f t="shared" si="1030"/>
        <v>0</v>
      </c>
      <c r="X6586" s="24">
        <f t="shared" si="1028"/>
        <v>0</v>
      </c>
      <c r="Y6586" s="24">
        <f t="shared" si="1031"/>
        <v>0</v>
      </c>
      <c r="AA6586" s="24">
        <f t="shared" si="1029"/>
        <v>6624.4492048079519</v>
      </c>
      <c r="AC6586" s="24">
        <f t="shared" si="1024"/>
        <v>0</v>
      </c>
    </row>
    <row r="6587" x14ac:dyDescent="0.2">
      <c r="L6587" s="25">
        <v>6582</v>
      </c>
      <c r="M6587" s="29">
        <v>0</v>
      </c>
      <c r="O6587" s="25">
        <v>6582</v>
      </c>
      <c r="P6587" s="24">
        <f>'ROTH 1.0'!O6587*'קובץ טיוטה'!$D$10</f>
        <v>10316.367783745531</v>
      </c>
      <c r="Q6587" s="25">
        <f t="shared" si="1023"/>
        <v>6716.3677837455307</v>
      </c>
      <c r="R6587" s="24">
        <f t="shared" si="1032"/>
        <v>0</v>
      </c>
      <c r="S6587" s="25">
        <f t="shared" si="1025"/>
        <v>6716.3677837455307</v>
      </c>
      <c r="T6587" s="25">
        <f t="shared" si="1026"/>
        <v>0</v>
      </c>
      <c r="U6587" s="25" t="str">
        <f t="shared" si="1027"/>
        <v>drain</v>
      </c>
      <c r="W6587" s="25">
        <f t="shared" si="1030"/>
        <v>0</v>
      </c>
      <c r="X6587" s="25">
        <f t="shared" si="1028"/>
        <v>0</v>
      </c>
      <c r="Y6587" s="25">
        <f t="shared" si="1031"/>
        <v>0</v>
      </c>
      <c r="AA6587" s="25">
        <f t="shared" si="1029"/>
        <v>6716.3677837455307</v>
      </c>
      <c r="AC6587" s="25">
        <f t="shared" si="1024"/>
        <v>0</v>
      </c>
    </row>
    <row r="6588" x14ac:dyDescent="0.2">
      <c r="L6588" s="24">
        <v>6583</v>
      </c>
      <c r="M6588" s="28">
        <v>0</v>
      </c>
      <c r="O6588" s="24">
        <v>6583</v>
      </c>
      <c r="P6588" s="24">
        <f>'ROTH 1.0'!O6588*'קובץ טיוטה'!$D$10</f>
        <v>10006.537624915474</v>
      </c>
      <c r="Q6588" s="24">
        <f t="shared" si="1023"/>
        <v>6406.5376249154742</v>
      </c>
      <c r="R6588" s="24">
        <f t="shared" si="1032"/>
        <v>0</v>
      </c>
      <c r="S6588" s="24">
        <f t="shared" si="1025"/>
        <v>6406.5376249154742</v>
      </c>
      <c r="T6588" s="24">
        <f t="shared" si="1026"/>
        <v>0</v>
      </c>
      <c r="U6588" s="24" t="str">
        <f t="shared" si="1027"/>
        <v>drain</v>
      </c>
      <c r="W6588" s="24">
        <f t="shared" si="1030"/>
        <v>0</v>
      </c>
      <c r="X6588" s="24">
        <f t="shared" si="1028"/>
        <v>0</v>
      </c>
      <c r="Y6588" s="24">
        <f t="shared" si="1031"/>
        <v>0</v>
      </c>
      <c r="AA6588" s="24">
        <f t="shared" si="1029"/>
        <v>6406.5376249154742</v>
      </c>
      <c r="AC6588" s="24">
        <f t="shared" si="1024"/>
        <v>0</v>
      </c>
    </row>
    <row r="6589" x14ac:dyDescent="0.2">
      <c r="L6589" s="25">
        <v>6584</v>
      </c>
      <c r="M6589" s="29">
        <v>0.16944611900000001</v>
      </c>
      <c r="O6589" s="25">
        <v>6584</v>
      </c>
      <c r="P6589" s="24">
        <f>'ROTH 1.0'!O6589*'קובץ טיוטה'!$D$10</f>
        <v>10298.044142414918</v>
      </c>
      <c r="Q6589" s="25">
        <f t="shared" si="1023"/>
        <v>6698.0441424149176</v>
      </c>
      <c r="R6589" s="24">
        <f t="shared" si="1032"/>
        <v>11522.336092</v>
      </c>
      <c r="S6589" s="25">
        <f t="shared" si="1025"/>
        <v>0</v>
      </c>
      <c r="T6589" s="25">
        <f t="shared" si="1026"/>
        <v>4824.291949585082</v>
      </c>
      <c r="U6589" s="25" t="str">
        <f t="shared" si="1027"/>
        <v>charge</v>
      </c>
      <c r="W6589" s="25">
        <f t="shared" si="1030"/>
        <v>4341.8627546265743</v>
      </c>
      <c r="X6589" s="25">
        <f t="shared" si="1028"/>
        <v>4341.8627546265743</v>
      </c>
      <c r="Y6589" s="25">
        <f t="shared" si="1031"/>
        <v>0</v>
      </c>
      <c r="AA6589" s="25">
        <f t="shared" si="1029"/>
        <v>0</v>
      </c>
      <c r="AC6589" s="25">
        <f t="shared" si="1024"/>
        <v>482.42919495850765</v>
      </c>
    </row>
    <row r="6590" x14ac:dyDescent="0.2">
      <c r="L6590" s="24">
        <v>6585</v>
      </c>
      <c r="M6590" s="28">
        <v>0.26697757500000002</v>
      </c>
      <c r="O6590" s="24">
        <v>6585</v>
      </c>
      <c r="P6590" s="24">
        <f>'ROTH 1.0'!O6590*'קובץ טיוטה'!$D$10</f>
        <v>11053.179978990494</v>
      </c>
      <c r="Q6590" s="24">
        <f t="shared" si="1023"/>
        <v>7453.1799789904944</v>
      </c>
      <c r="R6590" s="24">
        <f t="shared" si="1032"/>
        <v>18154.4751</v>
      </c>
      <c r="S6590" s="24">
        <f t="shared" si="1025"/>
        <v>0</v>
      </c>
      <c r="T6590" s="24">
        <f t="shared" si="1026"/>
        <v>10701.295121009505</v>
      </c>
      <c r="U6590" s="24" t="str">
        <f t="shared" si="1027"/>
        <v>charge</v>
      </c>
      <c r="W6590" s="24">
        <f t="shared" si="1030"/>
        <v>9631.1656089085554</v>
      </c>
      <c r="X6590" s="24">
        <f t="shared" si="1028"/>
        <v>13973.02836353513</v>
      </c>
      <c r="Y6590" s="24">
        <f t="shared" si="1031"/>
        <v>0</v>
      </c>
      <c r="AA6590" s="24">
        <f t="shared" si="1029"/>
        <v>0</v>
      </c>
      <c r="AC6590" s="24">
        <f t="shared" si="1024"/>
        <v>1070.1295121009498</v>
      </c>
    </row>
    <row r="6591" x14ac:dyDescent="0.2">
      <c r="L6591" s="25">
        <v>6586</v>
      </c>
      <c r="M6591" s="29">
        <v>0.357682312</v>
      </c>
      <c r="O6591" s="25">
        <v>6586</v>
      </c>
      <c r="P6591" s="24">
        <f>'ROTH 1.0'!O6591*'קובץ טיוטה'!$D$10</f>
        <v>11506.123982880394</v>
      </c>
      <c r="Q6591" s="25">
        <f t="shared" si="1023"/>
        <v>7906.1239828803937</v>
      </c>
      <c r="R6591" s="24">
        <f t="shared" si="1032"/>
        <v>24322.397216000001</v>
      </c>
      <c r="S6591" s="25">
        <f t="shared" si="1025"/>
        <v>0</v>
      </c>
      <c r="T6591" s="25">
        <f t="shared" si="1026"/>
        <v>16416.273233119609</v>
      </c>
      <c r="U6591" s="25" t="str">
        <f t="shared" si="1027"/>
        <v>charge</v>
      </c>
      <c r="W6591" s="25">
        <f t="shared" si="1030"/>
        <v>14774.645909807648</v>
      </c>
      <c r="X6591" s="25">
        <f t="shared" si="1028"/>
        <v>28747.674273342778</v>
      </c>
      <c r="Y6591" s="25">
        <f t="shared" si="1031"/>
        <v>0</v>
      </c>
      <c r="AA6591" s="25">
        <f t="shared" si="1029"/>
        <v>0</v>
      </c>
      <c r="AC6591" s="25">
        <f t="shared" si="1024"/>
        <v>1641.6273233119609</v>
      </c>
    </row>
    <row r="6592" x14ac:dyDescent="0.2">
      <c r="L6592" s="24">
        <v>6587</v>
      </c>
      <c r="M6592" s="28">
        <v>0.448098779</v>
      </c>
      <c r="O6592" s="24">
        <v>6587</v>
      </c>
      <c r="P6592" s="24">
        <f>'ROTH 1.0'!O6592*'קובץ טיוטה'!$D$10</f>
        <v>11941.48106122951</v>
      </c>
      <c r="Q6592" s="24">
        <f t="shared" si="1023"/>
        <v>8341.4810612295096</v>
      </c>
      <c r="R6592" s="24">
        <f t="shared" si="1032"/>
        <v>30470.716971999998</v>
      </c>
      <c r="S6592" s="24">
        <f t="shared" si="1025"/>
        <v>0</v>
      </c>
      <c r="T6592" s="24">
        <f t="shared" si="1026"/>
        <v>22129.235910770491</v>
      </c>
      <c r="U6592" s="24" t="str">
        <f t="shared" si="1027"/>
        <v>charge</v>
      </c>
      <c r="W6592" s="24">
        <f t="shared" si="1030"/>
        <v>19916.312319693443</v>
      </c>
      <c r="X6592" s="24">
        <f t="shared" si="1028"/>
        <v>48663.986593036221</v>
      </c>
      <c r="Y6592" s="24">
        <f t="shared" si="1031"/>
        <v>0</v>
      </c>
      <c r="AA6592" s="24">
        <f t="shared" si="1029"/>
        <v>0</v>
      </c>
      <c r="AC6592" s="24">
        <f t="shared" si="1024"/>
        <v>2212.9235910770476</v>
      </c>
    </row>
    <row r="6593" x14ac:dyDescent="0.2">
      <c r="L6593" s="25">
        <v>6588</v>
      </c>
      <c r="M6593" s="29">
        <v>0.54542269200000004</v>
      </c>
      <c r="O6593" s="25">
        <v>6588</v>
      </c>
      <c r="P6593" s="24">
        <f>'ROTH 1.0'!O6593*'קובץ טיוטה'!$D$10</f>
        <v>12252.622951004036</v>
      </c>
      <c r="Q6593" s="25">
        <f t="shared" si="1023"/>
        <v>8652.6229510040357</v>
      </c>
      <c r="R6593" s="24">
        <f t="shared" si="1032"/>
        <v>37088.743055999999</v>
      </c>
      <c r="S6593" s="25">
        <f t="shared" si="1025"/>
        <v>0</v>
      </c>
      <c r="T6593" s="25">
        <f t="shared" si="1026"/>
        <v>28436.120104995964</v>
      </c>
      <c r="U6593" s="25" t="str">
        <f t="shared" si="1027"/>
        <v>charge</v>
      </c>
      <c r="W6593" s="25">
        <f t="shared" si="1030"/>
        <v>25592.508094496363</v>
      </c>
      <c r="X6593" s="25">
        <f t="shared" si="1028"/>
        <v>74256.494687532584</v>
      </c>
      <c r="Y6593" s="25">
        <f t="shared" si="1031"/>
        <v>0</v>
      </c>
      <c r="AA6593" s="25">
        <f t="shared" si="1029"/>
        <v>0</v>
      </c>
      <c r="AC6593" s="25">
        <f t="shared" si="1024"/>
        <v>2843.6120104996007</v>
      </c>
    </row>
    <row r="6594" x14ac:dyDescent="0.2">
      <c r="L6594" s="24">
        <v>6589</v>
      </c>
      <c r="M6594" s="28">
        <v>0.52781582100000002</v>
      </c>
      <c r="O6594" s="24">
        <v>6589</v>
      </c>
      <c r="P6594" s="24">
        <f>'ROTH 1.0'!O6594*'קובץ טיוטה'!$D$10</f>
        <v>12279.522510234485</v>
      </c>
      <c r="Q6594" s="24">
        <f t="shared" si="1023"/>
        <v>8679.5225102344848</v>
      </c>
      <c r="R6594" s="24">
        <f t="shared" si="1032"/>
        <v>35891.475828000002</v>
      </c>
      <c r="S6594" s="24">
        <f t="shared" si="1025"/>
        <v>0</v>
      </c>
      <c r="T6594" s="24">
        <f t="shared" si="1026"/>
        <v>27211.953317765518</v>
      </c>
      <c r="U6594" s="24" t="str">
        <f t="shared" si="1027"/>
        <v>charge</v>
      </c>
      <c r="W6594" s="24">
        <f t="shared" si="1030"/>
        <v>3743.5053124674159</v>
      </c>
      <c r="X6594" s="24">
        <f t="shared" si="1028"/>
        <v>78000</v>
      </c>
      <c r="Y6594" s="24">
        <f t="shared" si="1031"/>
        <v>0</v>
      </c>
      <c r="AA6594" s="24">
        <f t="shared" si="1029"/>
        <v>0</v>
      </c>
      <c r="AC6594" s="24">
        <f t="shared" si="1024"/>
        <v>23468.448005298102</v>
      </c>
    </row>
    <row r="6595" x14ac:dyDescent="0.2">
      <c r="L6595" s="25">
        <v>6590</v>
      </c>
      <c r="M6595" s="29">
        <v>0.54716956799999994</v>
      </c>
      <c r="O6595" s="25">
        <v>6590</v>
      </c>
      <c r="P6595" s="24">
        <f>'ROTH 1.0'!O6595*'קובץ טיוטה'!$D$10</f>
        <v>12247.829445245645</v>
      </c>
      <c r="Q6595" s="25">
        <f t="shared" si="1023"/>
        <v>8647.8294452456448</v>
      </c>
      <c r="R6595" s="24">
        <f t="shared" si="1032"/>
        <v>37207.530623999999</v>
      </c>
      <c r="S6595" s="25">
        <f t="shared" si="1025"/>
        <v>0</v>
      </c>
      <c r="T6595" s="25">
        <f t="shared" si="1026"/>
        <v>28559.701178754352</v>
      </c>
      <c r="U6595" s="25" t="str">
        <f t="shared" si="1027"/>
        <v>charge</v>
      </c>
      <c r="W6595" s="25">
        <f t="shared" si="1030"/>
        <v>0</v>
      </c>
      <c r="X6595" s="25">
        <f t="shared" si="1028"/>
        <v>78000</v>
      </c>
      <c r="Y6595" s="25">
        <f t="shared" si="1031"/>
        <v>0</v>
      </c>
      <c r="AA6595" s="25">
        <f t="shared" si="1029"/>
        <v>0</v>
      </c>
      <c r="AC6595" s="25">
        <f t="shared" si="1024"/>
        <v>28559.701178754352</v>
      </c>
    </row>
    <row r="6596" x14ac:dyDescent="0.2">
      <c r="L6596" s="24">
        <v>6591</v>
      </c>
      <c r="M6596" s="28">
        <v>0.462470622</v>
      </c>
      <c r="O6596" s="24">
        <v>6591</v>
      </c>
      <c r="P6596" s="24">
        <f>'ROTH 1.0'!O6596*'קובץ טיוטה'!$D$10</f>
        <v>12254.915758578536</v>
      </c>
      <c r="Q6596" s="24">
        <f t="shared" si="1023"/>
        <v>8654.915758578536</v>
      </c>
      <c r="R6596" s="24">
        <f t="shared" si="1032"/>
        <v>31448.002295999999</v>
      </c>
      <c r="S6596" s="24">
        <f t="shared" si="1025"/>
        <v>0</v>
      </c>
      <c r="T6596" s="24">
        <f t="shared" si="1026"/>
        <v>22793.086537421463</v>
      </c>
      <c r="U6596" s="24" t="str">
        <f t="shared" si="1027"/>
        <v>charge</v>
      </c>
      <c r="W6596" s="24">
        <f t="shared" si="1030"/>
        <v>0</v>
      </c>
      <c r="X6596" s="24">
        <f t="shared" si="1028"/>
        <v>78000</v>
      </c>
      <c r="Y6596" s="24">
        <f t="shared" si="1031"/>
        <v>0</v>
      </c>
      <c r="AA6596" s="24">
        <f t="shared" si="1029"/>
        <v>0</v>
      </c>
      <c r="AC6596" s="24">
        <f t="shared" si="1024"/>
        <v>22793.086537421463</v>
      </c>
    </row>
    <row r="6597" x14ac:dyDescent="0.2">
      <c r="L6597" s="25">
        <v>6592</v>
      </c>
      <c r="M6597" s="29">
        <v>0.40064510600000003</v>
      </c>
      <c r="O6597" s="25">
        <v>6592</v>
      </c>
      <c r="P6597" s="24">
        <f>'ROTH 1.0'!O6597*'קובץ טיוטה'!$D$10</f>
        <v>12405.190336622059</v>
      </c>
      <c r="Q6597" s="25">
        <f t="shared" si="1023"/>
        <v>8805.1903366220595</v>
      </c>
      <c r="R6597" s="24">
        <f t="shared" si="1032"/>
        <v>27243.867208000003</v>
      </c>
      <c r="S6597" s="25">
        <f t="shared" si="1025"/>
        <v>0</v>
      </c>
      <c r="T6597" s="25">
        <f t="shared" si="1026"/>
        <v>18438.676871377946</v>
      </c>
      <c r="U6597" s="25" t="str">
        <f t="shared" si="1027"/>
        <v>charge</v>
      </c>
      <c r="W6597" s="25">
        <f t="shared" si="1030"/>
        <v>0</v>
      </c>
      <c r="X6597" s="25">
        <f t="shared" si="1028"/>
        <v>78000</v>
      </c>
      <c r="Y6597" s="25">
        <f t="shared" si="1031"/>
        <v>0</v>
      </c>
      <c r="AA6597" s="25">
        <f t="shared" si="1029"/>
        <v>0</v>
      </c>
      <c r="AC6597" s="25">
        <f t="shared" si="1024"/>
        <v>18438.676871377946</v>
      </c>
    </row>
    <row r="6598" x14ac:dyDescent="0.2">
      <c r="L6598" s="24">
        <v>6593</v>
      </c>
      <c r="M6598" s="28">
        <v>0.28500768300000001</v>
      </c>
      <c r="O6598" s="24">
        <v>6593</v>
      </c>
      <c r="P6598" s="24">
        <f>'ROTH 1.0'!O6598*'קובץ טיוטה'!$D$10</f>
        <v>12315.139876899313</v>
      </c>
      <c r="Q6598" s="24">
        <f t="shared" ref="Q6598:Q6661" si="1033">P6598-$H$8*$H$9</f>
        <v>8715.1398768993131</v>
      </c>
      <c r="R6598" s="24">
        <f t="shared" si="1032"/>
        <v>19380.522443999998</v>
      </c>
      <c r="S6598" s="24">
        <f t="shared" si="1025"/>
        <v>0</v>
      </c>
      <c r="T6598" s="24">
        <f t="shared" si="1026"/>
        <v>10665.382567100685</v>
      </c>
      <c r="U6598" s="24" t="str">
        <f t="shared" si="1027"/>
        <v>charge</v>
      </c>
      <c r="W6598" s="24">
        <f t="shared" si="1030"/>
        <v>0</v>
      </c>
      <c r="X6598" s="24">
        <f t="shared" si="1028"/>
        <v>78000</v>
      </c>
      <c r="Y6598" s="24">
        <f t="shared" si="1031"/>
        <v>0</v>
      </c>
      <c r="AA6598" s="24">
        <f t="shared" si="1029"/>
        <v>0</v>
      </c>
      <c r="AC6598" s="24">
        <f t="shared" ref="AC6598:AC6661" si="1034">IF(U6598="charge",(T6598-W6598),0)</f>
        <v>10665.382567100685</v>
      </c>
    </row>
    <row r="6599" x14ac:dyDescent="0.2">
      <c r="L6599" s="25">
        <v>6594</v>
      </c>
      <c r="M6599" s="29">
        <v>0</v>
      </c>
      <c r="O6599" s="25">
        <v>6594</v>
      </c>
      <c r="P6599" s="24">
        <f>'ROTH 1.0'!O6599*'קובץ טיוטה'!$D$10</f>
        <v>12117.411090205809</v>
      </c>
      <c r="Q6599" s="25">
        <f t="shared" si="1033"/>
        <v>8517.4110902058092</v>
      </c>
      <c r="R6599" s="24">
        <f t="shared" si="1032"/>
        <v>0</v>
      </c>
      <c r="S6599" s="25">
        <f t="shared" ref="S6599:S6662" si="1035">IF(Q6599&gt;R6599,Q6599-R6599,0)</f>
        <v>8517.4110902058092</v>
      </c>
      <c r="T6599" s="25">
        <f t="shared" ref="T6599:T6662" si="1036">IF(R6599&gt;Q6599,R6599-Q6599,0)</f>
        <v>0</v>
      </c>
      <c r="U6599" s="25" t="str">
        <f t="shared" ref="U6599:U6662" si="1037">IF(Q6599&gt;R6599,"drain","charge")</f>
        <v>drain</v>
      </c>
      <c r="W6599" s="25">
        <f t="shared" si="1030"/>
        <v>0</v>
      </c>
      <c r="X6599" s="25">
        <f t="shared" ref="X6599:X6662" si="1038">IF(X6598+T6599&gt;$H$11,$H$11,IF(U6599="charge",X6598+(T6599*$H$12),IF((X6598-S6599)&gt;0,X6598-S6599,0)))</f>
        <v>69482.588909794198</v>
      </c>
      <c r="Y6599" s="25">
        <f t="shared" si="1031"/>
        <v>8517.4110902058019</v>
      </c>
      <c r="AA6599" s="25">
        <f t="shared" ref="AA6599:AA6662" si="1039">S6599-Y6599</f>
        <v>0</v>
      </c>
      <c r="AC6599" s="25">
        <f t="shared" si="1034"/>
        <v>0</v>
      </c>
    </row>
    <row r="6600" x14ac:dyDescent="0.2">
      <c r="L6600" s="24">
        <v>6595</v>
      </c>
      <c r="M6600" s="28">
        <v>0</v>
      </c>
      <c r="O6600" s="24">
        <v>6595</v>
      </c>
      <c r="P6600" s="24">
        <f>'ROTH 1.0'!O6600*'קובץ טיוטה'!$D$10</f>
        <v>12612.793437312735</v>
      </c>
      <c r="Q6600" s="24">
        <f t="shared" si="1033"/>
        <v>9012.7934373127355</v>
      </c>
      <c r="R6600" s="24">
        <f t="shared" si="1032"/>
        <v>0</v>
      </c>
      <c r="S6600" s="24">
        <f t="shared" si="1035"/>
        <v>9012.7934373127355</v>
      </c>
      <c r="T6600" s="24">
        <f t="shared" si="1036"/>
        <v>0</v>
      </c>
      <c r="U6600" s="24" t="str">
        <f t="shared" si="1037"/>
        <v>drain</v>
      </c>
      <c r="W6600" s="24">
        <f t="shared" ref="W6600:W6663" si="1040">IF(X6600&gt;=X6599,(X6600-X6599),0)</f>
        <v>0</v>
      </c>
      <c r="X6600" s="24">
        <f t="shared" si="1038"/>
        <v>60469.795472481463</v>
      </c>
      <c r="Y6600" s="24">
        <f t="shared" ref="Y6600:Y6663" si="1041">IF(U6600="drain",X6599-X6600,0)</f>
        <v>9012.7934373127355</v>
      </c>
      <c r="AA6600" s="24">
        <f t="shared" si="1039"/>
        <v>0</v>
      </c>
      <c r="AC6600" s="24">
        <f t="shared" si="1034"/>
        <v>0</v>
      </c>
    </row>
    <row r="6601" x14ac:dyDescent="0.2">
      <c r="L6601" s="25">
        <v>6596</v>
      </c>
      <c r="M6601" s="29">
        <v>0</v>
      </c>
      <c r="O6601" s="25">
        <v>6596</v>
      </c>
      <c r="P6601" s="24">
        <f>'ROTH 1.0'!O6601*'קובץ טיוטה'!$D$10</f>
        <v>12745.088709369389</v>
      </c>
      <c r="Q6601" s="25">
        <f t="shared" si="1033"/>
        <v>9145.0887093693891</v>
      </c>
      <c r="R6601" s="24">
        <f t="shared" si="1032"/>
        <v>0</v>
      </c>
      <c r="S6601" s="25">
        <f t="shared" si="1035"/>
        <v>9145.0887093693891</v>
      </c>
      <c r="T6601" s="25">
        <f t="shared" si="1036"/>
        <v>0</v>
      </c>
      <c r="U6601" s="25" t="str">
        <f t="shared" si="1037"/>
        <v>drain</v>
      </c>
      <c r="W6601" s="25">
        <f t="shared" si="1040"/>
        <v>0</v>
      </c>
      <c r="X6601" s="25">
        <f t="shared" si="1038"/>
        <v>51324.706763112074</v>
      </c>
      <c r="Y6601" s="25">
        <f t="shared" si="1041"/>
        <v>9145.0887093693891</v>
      </c>
      <c r="AA6601" s="25">
        <f t="shared" si="1039"/>
        <v>0</v>
      </c>
      <c r="AC6601" s="25">
        <f t="shared" si="1034"/>
        <v>0</v>
      </c>
    </row>
    <row r="6602" x14ac:dyDescent="0.2">
      <c r="L6602" s="24">
        <v>6597</v>
      </c>
      <c r="M6602" s="28">
        <v>0</v>
      </c>
      <c r="O6602" s="24">
        <v>6597</v>
      </c>
      <c r="P6602" s="24">
        <f>'ROTH 1.0'!O6602*'קובץ טיוטה'!$D$10</f>
        <v>12533.346912805106</v>
      </c>
      <c r="Q6602" s="24">
        <f t="shared" si="1033"/>
        <v>8933.3469128051056</v>
      </c>
      <c r="R6602" s="24">
        <f t="shared" si="1032"/>
        <v>0</v>
      </c>
      <c r="S6602" s="24">
        <f t="shared" si="1035"/>
        <v>8933.3469128051056</v>
      </c>
      <c r="T6602" s="24">
        <f t="shared" si="1036"/>
        <v>0</v>
      </c>
      <c r="U6602" s="24" t="str">
        <f t="shared" si="1037"/>
        <v>drain</v>
      </c>
      <c r="W6602" s="24">
        <f t="shared" si="1040"/>
        <v>0</v>
      </c>
      <c r="X6602" s="24">
        <f t="shared" si="1038"/>
        <v>42391.359850306966</v>
      </c>
      <c r="Y6602" s="24">
        <f t="shared" si="1041"/>
        <v>8933.3469128051074</v>
      </c>
      <c r="AA6602" s="24">
        <f t="shared" si="1039"/>
        <v>0</v>
      </c>
      <c r="AC6602" s="24">
        <f t="shared" si="1034"/>
        <v>0</v>
      </c>
    </row>
    <row r="6603" x14ac:dyDescent="0.2">
      <c r="L6603" s="25">
        <v>6598</v>
      </c>
      <c r="M6603" s="29">
        <v>0</v>
      </c>
      <c r="O6603" s="25">
        <v>6598</v>
      </c>
      <c r="P6603" s="24">
        <f>'ROTH 1.0'!O6603*'קובץ טיוטה'!$D$10</f>
        <v>12294.746754245361</v>
      </c>
      <c r="Q6603" s="25">
        <f t="shared" si="1033"/>
        <v>8694.7467542453614</v>
      </c>
      <c r="R6603" s="24">
        <f t="shared" si="1032"/>
        <v>0</v>
      </c>
      <c r="S6603" s="25">
        <f t="shared" si="1035"/>
        <v>8694.7467542453614</v>
      </c>
      <c r="T6603" s="25">
        <f t="shared" si="1036"/>
        <v>0</v>
      </c>
      <c r="U6603" s="25" t="str">
        <f t="shared" si="1037"/>
        <v>drain</v>
      </c>
      <c r="W6603" s="25">
        <f t="shared" si="1040"/>
        <v>0</v>
      </c>
      <c r="X6603" s="25">
        <f t="shared" si="1038"/>
        <v>33696.613096061606</v>
      </c>
      <c r="Y6603" s="25">
        <f t="shared" si="1041"/>
        <v>8694.7467542453596</v>
      </c>
      <c r="AA6603" s="25">
        <f t="shared" si="1039"/>
        <v>0</v>
      </c>
      <c r="AC6603" s="25">
        <f t="shared" si="1034"/>
        <v>0</v>
      </c>
    </row>
    <row r="6604" x14ac:dyDescent="0.2">
      <c r="L6604" s="24">
        <v>6599</v>
      </c>
      <c r="M6604" s="28">
        <v>0</v>
      </c>
      <c r="O6604" s="24">
        <v>6599</v>
      </c>
      <c r="P6604" s="24">
        <f>'ROTH 1.0'!O6604*'קובץ טיוטה'!$D$10</f>
        <v>11700.00600751333</v>
      </c>
      <c r="Q6604" s="24">
        <f t="shared" si="1033"/>
        <v>8100.0060075133297</v>
      </c>
      <c r="R6604" s="24">
        <f t="shared" si="1032"/>
        <v>0</v>
      </c>
      <c r="S6604" s="24">
        <f t="shared" si="1035"/>
        <v>8100.0060075133297</v>
      </c>
      <c r="T6604" s="24">
        <f t="shared" si="1036"/>
        <v>0</v>
      </c>
      <c r="U6604" s="24" t="str">
        <f t="shared" si="1037"/>
        <v>drain</v>
      </c>
      <c r="W6604" s="24">
        <f t="shared" si="1040"/>
        <v>0</v>
      </c>
      <c r="X6604" s="24">
        <f t="shared" si="1038"/>
        <v>25596.607088548277</v>
      </c>
      <c r="Y6604" s="24">
        <f t="shared" si="1041"/>
        <v>8100.0060075133297</v>
      </c>
      <c r="AA6604" s="24">
        <f t="shared" si="1039"/>
        <v>0</v>
      </c>
      <c r="AC6604" s="24">
        <f t="shared" si="1034"/>
        <v>0</v>
      </c>
    </row>
    <row r="6605" x14ac:dyDescent="0.2">
      <c r="L6605" s="25">
        <v>6600</v>
      </c>
      <c r="M6605" s="29">
        <v>0</v>
      </c>
      <c r="O6605" s="25">
        <v>6600</v>
      </c>
      <c r="P6605" s="24">
        <f>'ROTH 1.0'!O6605*'קובץ טיוטה'!$D$10</f>
        <v>10945.499798102639</v>
      </c>
      <c r="Q6605" s="25">
        <f t="shared" si="1033"/>
        <v>7345.499798102639</v>
      </c>
      <c r="R6605" s="24">
        <f t="shared" si="1032"/>
        <v>0</v>
      </c>
      <c r="S6605" s="25">
        <f t="shared" si="1035"/>
        <v>7345.499798102639</v>
      </c>
      <c r="T6605" s="25">
        <f t="shared" si="1036"/>
        <v>0</v>
      </c>
      <c r="U6605" s="25" t="str">
        <f t="shared" si="1037"/>
        <v>drain</v>
      </c>
      <c r="W6605" s="25">
        <f t="shared" si="1040"/>
        <v>0</v>
      </c>
      <c r="X6605" s="25">
        <f t="shared" si="1038"/>
        <v>18251.107290445638</v>
      </c>
      <c r="Y6605" s="25">
        <f t="shared" si="1041"/>
        <v>7345.499798102639</v>
      </c>
      <c r="AA6605" s="25">
        <f t="shared" si="1039"/>
        <v>0</v>
      </c>
      <c r="AC6605" s="25">
        <f t="shared" si="1034"/>
        <v>0</v>
      </c>
    </row>
    <row r="6606" x14ac:dyDescent="0.2">
      <c r="L6606" s="24">
        <v>6601</v>
      </c>
      <c r="M6606" s="28">
        <v>0</v>
      </c>
      <c r="O6606" s="24">
        <v>6601</v>
      </c>
      <c r="P6606" s="24">
        <f>'ROTH 1.0'!O6606*'קובץ טיוטה'!$D$10</f>
        <v>10289.156590324335</v>
      </c>
      <c r="Q6606" s="24">
        <f t="shared" si="1033"/>
        <v>6689.1565903243354</v>
      </c>
      <c r="R6606" s="24">
        <f t="shared" si="1032"/>
        <v>0</v>
      </c>
      <c r="S6606" s="24">
        <f t="shared" si="1035"/>
        <v>6689.1565903243354</v>
      </c>
      <c r="T6606" s="24">
        <f t="shared" si="1036"/>
        <v>0</v>
      </c>
      <c r="U6606" s="24" t="str">
        <f t="shared" si="1037"/>
        <v>drain</v>
      </c>
      <c r="W6606" s="24">
        <f t="shared" si="1040"/>
        <v>0</v>
      </c>
      <c r="X6606" s="24">
        <f t="shared" si="1038"/>
        <v>11561.950700121302</v>
      </c>
      <c r="Y6606" s="24">
        <f t="shared" si="1041"/>
        <v>6689.1565903243354</v>
      </c>
      <c r="AA6606" s="24">
        <f t="shared" si="1039"/>
        <v>0</v>
      </c>
      <c r="AC6606" s="24">
        <f t="shared" si="1034"/>
        <v>0</v>
      </c>
    </row>
    <row r="6607" x14ac:dyDescent="0.2">
      <c r="L6607" s="25">
        <v>6602</v>
      </c>
      <c r="M6607" s="29">
        <v>0</v>
      </c>
      <c r="O6607" s="25">
        <v>6602</v>
      </c>
      <c r="P6607" s="24">
        <f>'ROTH 1.0'!O6607*'קובץ טיוטה'!$D$10</f>
        <v>10258.578393155603</v>
      </c>
      <c r="Q6607" s="25">
        <f t="shared" si="1033"/>
        <v>6658.5783931556034</v>
      </c>
      <c r="R6607" s="24">
        <f t="shared" si="1032"/>
        <v>0</v>
      </c>
      <c r="S6607" s="25">
        <f t="shared" si="1035"/>
        <v>6658.5783931556034</v>
      </c>
      <c r="T6607" s="25">
        <f t="shared" si="1036"/>
        <v>0</v>
      </c>
      <c r="U6607" s="25" t="str">
        <f t="shared" si="1037"/>
        <v>drain</v>
      </c>
      <c r="W6607" s="25">
        <f t="shared" si="1040"/>
        <v>0</v>
      </c>
      <c r="X6607" s="25">
        <f t="shared" si="1038"/>
        <v>4903.372306965699</v>
      </c>
      <c r="Y6607" s="25">
        <f t="shared" si="1041"/>
        <v>6658.5783931556034</v>
      </c>
      <c r="AA6607" s="25">
        <f t="shared" si="1039"/>
        <v>0</v>
      </c>
      <c r="AC6607" s="25">
        <f t="shared" si="1034"/>
        <v>0</v>
      </c>
    </row>
    <row r="6608" x14ac:dyDescent="0.2">
      <c r="L6608" s="24">
        <v>6603</v>
      </c>
      <c r="M6608" s="28">
        <v>0</v>
      </c>
      <c r="O6608" s="24">
        <v>6603</v>
      </c>
      <c r="P6608" s="24">
        <f>'ROTH 1.0'!O6608*'קובץ טיוטה'!$D$10</f>
        <v>9994.2636380677832</v>
      </c>
      <c r="Q6608" s="24">
        <f t="shared" si="1033"/>
        <v>6394.2636380677832</v>
      </c>
      <c r="R6608" s="24">
        <f t="shared" ref="R6608:R6671" si="1042">M6608*$H$7*0.85</f>
        <v>0</v>
      </c>
      <c r="S6608" s="24">
        <f t="shared" si="1035"/>
        <v>6394.2636380677832</v>
      </c>
      <c r="T6608" s="24">
        <f t="shared" si="1036"/>
        <v>0</v>
      </c>
      <c r="U6608" s="24" t="str">
        <f t="shared" si="1037"/>
        <v>drain</v>
      </c>
      <c r="W6608" s="24">
        <f t="shared" si="1040"/>
        <v>0</v>
      </c>
      <c r="X6608" s="24">
        <f t="shared" si="1038"/>
        <v>0</v>
      </c>
      <c r="Y6608" s="24">
        <f t="shared" si="1041"/>
        <v>4903.372306965699</v>
      </c>
      <c r="AA6608" s="24">
        <f t="shared" si="1039"/>
        <v>1490.8913311020842</v>
      </c>
      <c r="AC6608" s="24">
        <f t="shared" si="1034"/>
        <v>0</v>
      </c>
    </row>
    <row r="6609" x14ac:dyDescent="0.2">
      <c r="L6609" s="25">
        <v>6604</v>
      </c>
      <c r="M6609" s="29">
        <v>0</v>
      </c>
      <c r="O6609" s="25">
        <v>6604</v>
      </c>
      <c r="P6609" s="24">
        <f>'ROTH 1.0'!O6609*'קובץ טיוטה'!$D$10</f>
        <v>9858.7878836930831</v>
      </c>
      <c r="Q6609" s="25">
        <f t="shared" si="1033"/>
        <v>6258.7878836930831</v>
      </c>
      <c r="R6609" s="24">
        <f t="shared" si="1042"/>
        <v>0</v>
      </c>
      <c r="S6609" s="25">
        <f t="shared" si="1035"/>
        <v>6258.7878836930831</v>
      </c>
      <c r="T6609" s="25">
        <f t="shared" si="1036"/>
        <v>0</v>
      </c>
      <c r="U6609" s="25" t="str">
        <f t="shared" si="1037"/>
        <v>drain</v>
      </c>
      <c r="W6609" s="25">
        <f t="shared" si="1040"/>
        <v>0</v>
      </c>
      <c r="X6609" s="25">
        <f t="shared" si="1038"/>
        <v>0</v>
      </c>
      <c r="Y6609" s="25">
        <f t="shared" si="1041"/>
        <v>0</v>
      </c>
      <c r="AA6609" s="25">
        <f t="shared" si="1039"/>
        <v>6258.7878836930831</v>
      </c>
      <c r="AC6609" s="25">
        <f t="shared" si="1034"/>
        <v>0</v>
      </c>
    </row>
    <row r="6610" x14ac:dyDescent="0.2">
      <c r="L6610" s="24">
        <v>6605</v>
      </c>
      <c r="M6610" s="28">
        <v>0</v>
      </c>
      <c r="O6610" s="24">
        <v>6605</v>
      </c>
      <c r="P6610" s="24">
        <f>'ROTH 1.0'!O6610*'קובץ טיוטה'!$D$10</f>
        <v>9983.3678936029264</v>
      </c>
      <c r="Q6610" s="24">
        <f t="shared" si="1033"/>
        <v>6383.3678936029264</v>
      </c>
      <c r="R6610" s="24">
        <f t="shared" si="1042"/>
        <v>0</v>
      </c>
      <c r="S6610" s="24">
        <f t="shared" si="1035"/>
        <v>6383.3678936029264</v>
      </c>
      <c r="T6610" s="24">
        <f t="shared" si="1036"/>
        <v>0</v>
      </c>
      <c r="U6610" s="24" t="str">
        <f t="shared" si="1037"/>
        <v>drain</v>
      </c>
      <c r="W6610" s="24">
        <f t="shared" si="1040"/>
        <v>0</v>
      </c>
      <c r="X6610" s="24">
        <f t="shared" si="1038"/>
        <v>0</v>
      </c>
      <c r="Y6610" s="24">
        <f t="shared" si="1041"/>
        <v>0</v>
      </c>
      <c r="AA6610" s="24">
        <f t="shared" si="1039"/>
        <v>6383.3678936029264</v>
      </c>
      <c r="AC6610" s="24">
        <f t="shared" si="1034"/>
        <v>0</v>
      </c>
    </row>
    <row r="6611" x14ac:dyDescent="0.2">
      <c r="L6611" s="25">
        <v>6606</v>
      </c>
      <c r="M6611" s="29">
        <v>0</v>
      </c>
      <c r="O6611" s="25">
        <v>6606</v>
      </c>
      <c r="P6611" s="24">
        <f>'ROTH 1.0'!O6611*'קובץ טיוטה'!$D$10</f>
        <v>10392.91146576362</v>
      </c>
      <c r="Q6611" s="25">
        <f t="shared" si="1033"/>
        <v>6792.9114657636201</v>
      </c>
      <c r="R6611" s="24">
        <f t="shared" si="1042"/>
        <v>0</v>
      </c>
      <c r="S6611" s="25">
        <f t="shared" si="1035"/>
        <v>6792.9114657636201</v>
      </c>
      <c r="T6611" s="25">
        <f t="shared" si="1036"/>
        <v>0</v>
      </c>
      <c r="U6611" s="25" t="str">
        <f t="shared" si="1037"/>
        <v>drain</v>
      </c>
      <c r="W6611" s="25">
        <f t="shared" si="1040"/>
        <v>0</v>
      </c>
      <c r="X6611" s="25">
        <f t="shared" si="1038"/>
        <v>0</v>
      </c>
      <c r="Y6611" s="25">
        <f t="shared" si="1041"/>
        <v>0</v>
      </c>
      <c r="AA6611" s="25">
        <f t="shared" si="1039"/>
        <v>6792.9114657636201</v>
      </c>
      <c r="AC6611" s="25">
        <f t="shared" si="1034"/>
        <v>0</v>
      </c>
    </row>
    <row r="6612" x14ac:dyDescent="0.2">
      <c r="L6612" s="24">
        <v>6607</v>
      </c>
      <c r="M6612" s="28">
        <v>0</v>
      </c>
      <c r="O6612" s="24">
        <v>6607</v>
      </c>
      <c r="P6612" s="24">
        <f>'ROTH 1.0'!O6612*'קובץ טיוטה'!$D$10</f>
        <v>10903.00728542109</v>
      </c>
      <c r="Q6612" s="24">
        <f t="shared" si="1033"/>
        <v>7303.0072854210903</v>
      </c>
      <c r="R6612" s="24">
        <f t="shared" si="1042"/>
        <v>0</v>
      </c>
      <c r="S6612" s="24">
        <f t="shared" si="1035"/>
        <v>7303.0072854210903</v>
      </c>
      <c r="T6612" s="24">
        <f t="shared" si="1036"/>
        <v>0</v>
      </c>
      <c r="U6612" s="24" t="str">
        <f t="shared" si="1037"/>
        <v>drain</v>
      </c>
      <c r="W6612" s="24">
        <f t="shared" si="1040"/>
        <v>0</v>
      </c>
      <c r="X6612" s="24">
        <f t="shared" si="1038"/>
        <v>0</v>
      </c>
      <c r="Y6612" s="24">
        <f t="shared" si="1041"/>
        <v>0</v>
      </c>
      <c r="AA6612" s="24">
        <f t="shared" si="1039"/>
        <v>7303.0072854210903</v>
      </c>
      <c r="AC6612" s="24">
        <f t="shared" si="1034"/>
        <v>0</v>
      </c>
    </row>
    <row r="6613" x14ac:dyDescent="0.2">
      <c r="L6613" s="25">
        <v>6608</v>
      </c>
      <c r="M6613" s="29">
        <v>0.19263156899999997</v>
      </c>
      <c r="O6613" s="25">
        <v>6608</v>
      </c>
      <c r="P6613" s="24">
        <f>'ROTH 1.0'!O6613*'קובץ טיוטה'!$D$10</f>
        <v>11665.496987087905</v>
      </c>
      <c r="Q6613" s="25">
        <f t="shared" si="1033"/>
        <v>8065.4969870879049</v>
      </c>
      <c r="R6613" s="24">
        <f t="shared" si="1042"/>
        <v>13098.946691999998</v>
      </c>
      <c r="S6613" s="25">
        <f t="shared" si="1035"/>
        <v>0</v>
      </c>
      <c r="T6613" s="25">
        <f t="shared" si="1036"/>
        <v>5033.4497049120928</v>
      </c>
      <c r="U6613" s="25" t="str">
        <f t="shared" si="1037"/>
        <v>charge</v>
      </c>
      <c r="W6613" s="25">
        <f t="shared" si="1040"/>
        <v>4530.1047344208837</v>
      </c>
      <c r="X6613" s="25">
        <f t="shared" si="1038"/>
        <v>4530.1047344208837</v>
      </c>
      <c r="Y6613" s="25">
        <f t="shared" si="1041"/>
        <v>0</v>
      </c>
      <c r="AA6613" s="25">
        <f t="shared" si="1039"/>
        <v>0</v>
      </c>
      <c r="AC6613" s="25">
        <f t="shared" si="1034"/>
        <v>503.3449704912091</v>
      </c>
    </row>
    <row r="6614" x14ac:dyDescent="0.2">
      <c r="L6614" s="24">
        <v>6609</v>
      </c>
      <c r="M6614" s="28">
        <v>0.30795713400000002</v>
      </c>
      <c r="O6614" s="24">
        <v>6609</v>
      </c>
      <c r="P6614" s="24">
        <f>'ROTH 1.0'!O6614*'קובץ טיוטה'!$D$10</f>
        <v>12612.891392852807</v>
      </c>
      <c r="Q6614" s="24">
        <f t="shared" si="1033"/>
        <v>9012.8913928528073</v>
      </c>
      <c r="R6614" s="24">
        <f t="shared" si="1042"/>
        <v>20941.085112000001</v>
      </c>
      <c r="S6614" s="24">
        <f t="shared" si="1035"/>
        <v>0</v>
      </c>
      <c r="T6614" s="24">
        <f t="shared" si="1036"/>
        <v>11928.193719147193</v>
      </c>
      <c r="U6614" s="24" t="str">
        <f t="shared" si="1037"/>
        <v>charge</v>
      </c>
      <c r="W6614" s="24">
        <f t="shared" si="1040"/>
        <v>10735.374347232475</v>
      </c>
      <c r="X6614" s="24">
        <f t="shared" si="1038"/>
        <v>15265.479081653359</v>
      </c>
      <c r="Y6614" s="24">
        <f t="shared" si="1041"/>
        <v>0</v>
      </c>
      <c r="AA6614" s="24">
        <f t="shared" si="1039"/>
        <v>0</v>
      </c>
      <c r="AC6614" s="24">
        <f t="shared" si="1034"/>
        <v>1192.8193719147184</v>
      </c>
    </row>
    <row r="6615" x14ac:dyDescent="0.2">
      <c r="L6615" s="25">
        <v>6610</v>
      </c>
      <c r="M6615" s="29">
        <v>0.43695292599999996</v>
      </c>
      <c r="O6615" s="25">
        <v>6610</v>
      </c>
      <c r="P6615" s="24">
        <f>'ROTH 1.0'!O6615*'קובץ טיוטה'!$D$10</f>
        <v>13297.208966394765</v>
      </c>
      <c r="Q6615" s="25">
        <f t="shared" si="1033"/>
        <v>9697.2089663947645</v>
      </c>
      <c r="R6615" s="24">
        <f t="shared" si="1042"/>
        <v>29712.798967999996</v>
      </c>
      <c r="S6615" s="25">
        <f t="shared" si="1035"/>
        <v>0</v>
      </c>
      <c r="T6615" s="25">
        <f t="shared" si="1036"/>
        <v>20015.590001605233</v>
      </c>
      <c r="U6615" s="25" t="str">
        <f t="shared" si="1037"/>
        <v>charge</v>
      </c>
      <c r="W6615" s="25">
        <f t="shared" si="1040"/>
        <v>18014.03100144471</v>
      </c>
      <c r="X6615" s="25">
        <f t="shared" si="1038"/>
        <v>33279.510083098066</v>
      </c>
      <c r="Y6615" s="25">
        <f t="shared" si="1041"/>
        <v>0</v>
      </c>
      <c r="AA6615" s="25">
        <f t="shared" si="1039"/>
        <v>0</v>
      </c>
      <c r="AC6615" s="25">
        <f t="shared" si="1034"/>
        <v>2001.5590001605233</v>
      </c>
    </row>
    <row r="6616" x14ac:dyDescent="0.2">
      <c r="L6616" s="24">
        <v>6611</v>
      </c>
      <c r="M6616" s="28">
        <v>0.51107536399999998</v>
      </c>
      <c r="O6616" s="24">
        <v>6611</v>
      </c>
      <c r="P6616" s="24">
        <f>'ROTH 1.0'!O6616*'קובץ טיוטה'!$D$10</f>
        <v>13581.44372539333</v>
      </c>
      <c r="Q6616" s="24">
        <f t="shared" si="1033"/>
        <v>9981.4437253933302</v>
      </c>
      <c r="R6616" s="24">
        <f t="shared" si="1042"/>
        <v>34753.124751999996</v>
      </c>
      <c r="S6616" s="24">
        <f t="shared" si="1035"/>
        <v>0</v>
      </c>
      <c r="T6616" s="24">
        <f t="shared" si="1036"/>
        <v>24771.681026606668</v>
      </c>
      <c r="U6616" s="24" t="str">
        <f t="shared" si="1037"/>
        <v>charge</v>
      </c>
      <c r="W6616" s="24">
        <f t="shared" si="1040"/>
        <v>22294.512923946</v>
      </c>
      <c r="X6616" s="24">
        <f t="shared" si="1038"/>
        <v>55574.023007044067</v>
      </c>
      <c r="Y6616" s="24">
        <f t="shared" si="1041"/>
        <v>0</v>
      </c>
      <c r="AA6616" s="24">
        <f t="shared" si="1039"/>
        <v>0</v>
      </c>
      <c r="AC6616" s="24">
        <f t="shared" si="1034"/>
        <v>2477.1681026606675</v>
      </c>
    </row>
    <row r="6617" x14ac:dyDescent="0.2">
      <c r="L6617" s="25">
        <v>6612</v>
      </c>
      <c r="M6617" s="29">
        <v>0.56784651200000003</v>
      </c>
      <c r="O6617" s="25">
        <v>6612</v>
      </c>
      <c r="P6617" s="24">
        <f>'ROTH 1.0'!O6617*'קובץ טיוטה'!$D$10</f>
        <v>13489.76446940254</v>
      </c>
      <c r="Q6617" s="25">
        <f t="shared" si="1033"/>
        <v>9889.7644694025403</v>
      </c>
      <c r="R6617" s="24">
        <f t="shared" si="1042"/>
        <v>38613.562815999998</v>
      </c>
      <c r="S6617" s="25">
        <f t="shared" si="1035"/>
        <v>0</v>
      </c>
      <c r="T6617" s="25">
        <f t="shared" si="1036"/>
        <v>28723.798346597458</v>
      </c>
      <c r="U6617" s="25" t="str">
        <f t="shared" si="1037"/>
        <v>charge</v>
      </c>
      <c r="W6617" s="25">
        <f t="shared" si="1040"/>
        <v>22425.976992955933</v>
      </c>
      <c r="X6617" s="25">
        <f t="shared" si="1038"/>
        <v>78000</v>
      </c>
      <c r="Y6617" s="25">
        <f t="shared" si="1041"/>
        <v>0</v>
      </c>
      <c r="AA6617" s="25">
        <f t="shared" si="1039"/>
        <v>0</v>
      </c>
      <c r="AC6617" s="25">
        <f t="shared" si="1034"/>
        <v>6297.8213536415242</v>
      </c>
    </row>
    <row r="6618" x14ac:dyDescent="0.2">
      <c r="L6618" s="24">
        <v>6613</v>
      </c>
      <c r="M6618" s="28">
        <v>0.58104983099999996</v>
      </c>
      <c r="O6618" s="24">
        <v>6613</v>
      </c>
      <c r="P6618" s="24">
        <f>'ROTH 1.0'!O6618*'קובץ טיוטה'!$D$10</f>
        <v>13718.596507291342</v>
      </c>
      <c r="Q6618" s="24">
        <f t="shared" si="1033"/>
        <v>10118.596507291342</v>
      </c>
      <c r="R6618" s="24">
        <f t="shared" si="1042"/>
        <v>39511.388507999996</v>
      </c>
      <c r="S6618" s="24">
        <f t="shared" si="1035"/>
        <v>0</v>
      </c>
      <c r="T6618" s="24">
        <f t="shared" si="1036"/>
        <v>29392.792000708654</v>
      </c>
      <c r="U6618" s="24" t="str">
        <f t="shared" si="1037"/>
        <v>charge</v>
      </c>
      <c r="W6618" s="24">
        <f t="shared" si="1040"/>
        <v>0</v>
      </c>
      <c r="X6618" s="24">
        <f t="shared" si="1038"/>
        <v>78000</v>
      </c>
      <c r="Y6618" s="24">
        <f t="shared" si="1041"/>
        <v>0</v>
      </c>
      <c r="AA6618" s="24">
        <f t="shared" si="1039"/>
        <v>0</v>
      </c>
      <c r="AC6618" s="24">
        <f t="shared" si="1034"/>
        <v>29392.792000708654</v>
      </c>
    </row>
    <row r="6619" x14ac:dyDescent="0.2">
      <c r="L6619" s="25">
        <v>6614</v>
      </c>
      <c r="M6619" s="29">
        <v>0.56496427000000005</v>
      </c>
      <c r="O6619" s="25">
        <v>6614</v>
      </c>
      <c r="P6619" s="24">
        <f>'ROTH 1.0'!O6619*'קובץ טיוטה'!$D$10</f>
        <v>14154.198722233201</v>
      </c>
      <c r="Q6619" s="25">
        <f t="shared" si="1033"/>
        <v>10554.198722233201</v>
      </c>
      <c r="R6619" s="24">
        <f t="shared" si="1042"/>
        <v>38417.570359999998</v>
      </c>
      <c r="S6619" s="25">
        <f t="shared" si="1035"/>
        <v>0</v>
      </c>
      <c r="T6619" s="25">
        <f t="shared" si="1036"/>
        <v>27863.371637766795</v>
      </c>
      <c r="U6619" s="25" t="str">
        <f t="shared" si="1037"/>
        <v>charge</v>
      </c>
      <c r="W6619" s="25">
        <f t="shared" si="1040"/>
        <v>0</v>
      </c>
      <c r="X6619" s="25">
        <f t="shared" si="1038"/>
        <v>78000</v>
      </c>
      <c r="Y6619" s="25">
        <f t="shared" si="1041"/>
        <v>0</v>
      </c>
      <c r="AA6619" s="25">
        <f t="shared" si="1039"/>
        <v>0</v>
      </c>
      <c r="AC6619" s="25">
        <f t="shared" si="1034"/>
        <v>27863.371637766795</v>
      </c>
    </row>
    <row r="6620" x14ac:dyDescent="0.2">
      <c r="L6620" s="24">
        <v>6615</v>
      </c>
      <c r="M6620" s="28">
        <v>0.52330716399999999</v>
      </c>
      <c r="O6620" s="24">
        <v>6615</v>
      </c>
      <c r="P6620" s="24">
        <f>'ROTH 1.0'!O6620*'קובץ טיוטה'!$D$10</f>
        <v>14436.877890122352</v>
      </c>
      <c r="Q6620" s="24">
        <f t="shared" si="1033"/>
        <v>10836.877890122352</v>
      </c>
      <c r="R6620" s="24">
        <f t="shared" si="1042"/>
        <v>35584.887152000003</v>
      </c>
      <c r="S6620" s="24">
        <f t="shared" si="1035"/>
        <v>0</v>
      </c>
      <c r="T6620" s="24">
        <f t="shared" si="1036"/>
        <v>24748.009261877651</v>
      </c>
      <c r="U6620" s="24" t="str">
        <f t="shared" si="1037"/>
        <v>charge</v>
      </c>
      <c r="W6620" s="24">
        <f t="shared" si="1040"/>
        <v>0</v>
      </c>
      <c r="X6620" s="24">
        <f t="shared" si="1038"/>
        <v>78000</v>
      </c>
      <c r="Y6620" s="24">
        <f t="shared" si="1041"/>
        <v>0</v>
      </c>
      <c r="AA6620" s="24">
        <f t="shared" si="1039"/>
        <v>0</v>
      </c>
      <c r="AC6620" s="24">
        <f t="shared" si="1034"/>
        <v>24748.009261877651</v>
      </c>
    </row>
    <row r="6621" x14ac:dyDescent="0.2">
      <c r="L6621" s="25">
        <v>6616</v>
      </c>
      <c r="M6621" s="29">
        <v>0.49550882699999999</v>
      </c>
      <c r="O6621" s="25">
        <v>6616</v>
      </c>
      <c r="P6621" s="24">
        <f>'ROTH 1.0'!O6621*'קובץ טיוטה'!$D$10</f>
        <v>14340.608020880203</v>
      </c>
      <c r="Q6621" s="25">
        <f t="shared" si="1033"/>
        <v>10740.608020880203</v>
      </c>
      <c r="R6621" s="24">
        <f t="shared" si="1042"/>
        <v>33694.600235999998</v>
      </c>
      <c r="S6621" s="25">
        <f t="shared" si="1035"/>
        <v>0</v>
      </c>
      <c r="T6621" s="25">
        <f t="shared" si="1036"/>
        <v>22953.992215119797</v>
      </c>
      <c r="U6621" s="25" t="str">
        <f t="shared" si="1037"/>
        <v>charge</v>
      </c>
      <c r="W6621" s="25">
        <f t="shared" si="1040"/>
        <v>0</v>
      </c>
      <c r="X6621" s="25">
        <f t="shared" si="1038"/>
        <v>78000</v>
      </c>
      <c r="Y6621" s="25">
        <f t="shared" si="1041"/>
        <v>0</v>
      </c>
      <c r="AA6621" s="25">
        <f t="shared" si="1039"/>
        <v>0</v>
      </c>
      <c r="AC6621" s="25">
        <f t="shared" si="1034"/>
        <v>22953.992215119797</v>
      </c>
    </row>
    <row r="6622" x14ac:dyDescent="0.2">
      <c r="L6622" s="24">
        <v>6617</v>
      </c>
      <c r="M6622" s="28">
        <v>0.32226046899999999</v>
      </c>
      <c r="O6622" s="24">
        <v>6617</v>
      </c>
      <c r="P6622" s="24">
        <f>'ROTH 1.0'!O6622*'קובץ טיוטה'!$D$10</f>
        <v>14071.409366870184</v>
      </c>
      <c r="Q6622" s="24">
        <f t="shared" si="1033"/>
        <v>10471.409366870184</v>
      </c>
      <c r="R6622" s="24">
        <f t="shared" si="1042"/>
        <v>21913.711891999999</v>
      </c>
      <c r="S6622" s="24">
        <f t="shared" si="1035"/>
        <v>0</v>
      </c>
      <c r="T6622" s="24">
        <f t="shared" si="1036"/>
        <v>11442.302525129815</v>
      </c>
      <c r="U6622" s="24" t="str">
        <f t="shared" si="1037"/>
        <v>charge</v>
      </c>
      <c r="W6622" s="24">
        <f t="shared" si="1040"/>
        <v>0</v>
      </c>
      <c r="X6622" s="24">
        <f t="shared" si="1038"/>
        <v>78000</v>
      </c>
      <c r="Y6622" s="24">
        <f t="shared" si="1041"/>
        <v>0</v>
      </c>
      <c r="AA6622" s="24">
        <f t="shared" si="1039"/>
        <v>0</v>
      </c>
      <c r="AC6622" s="24">
        <f t="shared" si="1034"/>
        <v>11442.302525129815</v>
      </c>
    </row>
    <row r="6623" x14ac:dyDescent="0.2">
      <c r="L6623" s="25">
        <v>6618</v>
      </c>
      <c r="M6623" s="29">
        <v>0</v>
      </c>
      <c r="O6623" s="25">
        <v>6618</v>
      </c>
      <c r="P6623" s="24">
        <f>'ROTH 1.0'!O6623*'קובץ טיוטה'!$D$10</f>
        <v>13677.239953764445</v>
      </c>
      <c r="Q6623" s="25">
        <f t="shared" si="1033"/>
        <v>10077.239953764445</v>
      </c>
      <c r="R6623" s="24">
        <f t="shared" si="1042"/>
        <v>0</v>
      </c>
      <c r="S6623" s="25">
        <f t="shared" si="1035"/>
        <v>10077.239953764445</v>
      </c>
      <c r="T6623" s="25">
        <f t="shared" si="1036"/>
        <v>0</v>
      </c>
      <c r="U6623" s="25" t="str">
        <f t="shared" si="1037"/>
        <v>drain</v>
      </c>
      <c r="W6623" s="25">
        <f t="shared" si="1040"/>
        <v>0</v>
      </c>
      <c r="X6623" s="25">
        <f t="shared" si="1038"/>
        <v>67922.760046235548</v>
      </c>
      <c r="Y6623" s="25">
        <f t="shared" si="1041"/>
        <v>10077.239953764452</v>
      </c>
      <c r="AA6623" s="25">
        <f t="shared" si="1039"/>
        <v>0</v>
      </c>
      <c r="AC6623" s="25">
        <f t="shared" si="1034"/>
        <v>0</v>
      </c>
    </row>
    <row r="6624" x14ac:dyDescent="0.2">
      <c r="L6624" s="24">
        <v>6619</v>
      </c>
      <c r="M6624" s="28">
        <v>0</v>
      </c>
      <c r="O6624" s="24">
        <v>6619</v>
      </c>
      <c r="P6624" s="24">
        <f>'ROTH 1.0'!O6624*'קובץ טיוטה'!$D$10</f>
        <v>13907.829496409769</v>
      </c>
      <c r="Q6624" s="24">
        <f t="shared" si="1033"/>
        <v>10307.829496409769</v>
      </c>
      <c r="R6624" s="24">
        <f t="shared" si="1042"/>
        <v>0</v>
      </c>
      <c r="S6624" s="24">
        <f t="shared" si="1035"/>
        <v>10307.829496409769</v>
      </c>
      <c r="T6624" s="24">
        <f t="shared" si="1036"/>
        <v>0</v>
      </c>
      <c r="U6624" s="24" t="str">
        <f t="shared" si="1037"/>
        <v>drain</v>
      </c>
      <c r="W6624" s="24">
        <f t="shared" si="1040"/>
        <v>0</v>
      </c>
      <c r="X6624" s="24">
        <f t="shared" si="1038"/>
        <v>57614.930549825775</v>
      </c>
      <c r="Y6624" s="24">
        <f t="shared" si="1041"/>
        <v>10307.829496409773</v>
      </c>
      <c r="AA6624" s="24">
        <f t="shared" si="1039"/>
        <v>0</v>
      </c>
      <c r="AC6624" s="24">
        <f t="shared" si="1034"/>
        <v>0</v>
      </c>
    </row>
    <row r="6625" x14ac:dyDescent="0.2">
      <c r="L6625" s="25">
        <v>6620</v>
      </c>
      <c r="M6625" s="29">
        <v>0</v>
      </c>
      <c r="O6625" s="25">
        <v>6620</v>
      </c>
      <c r="P6625" s="24">
        <f>'ROTH 1.0'!O6625*'קובץ טיוטה'!$D$10</f>
        <v>13613.183599885788</v>
      </c>
      <c r="Q6625" s="25">
        <f t="shared" si="1033"/>
        <v>10013.183599885788</v>
      </c>
      <c r="R6625" s="24">
        <f t="shared" si="1042"/>
        <v>0</v>
      </c>
      <c r="S6625" s="25">
        <f t="shared" si="1035"/>
        <v>10013.183599885788</v>
      </c>
      <c r="T6625" s="25">
        <f t="shared" si="1036"/>
        <v>0</v>
      </c>
      <c r="U6625" s="25" t="str">
        <f t="shared" si="1037"/>
        <v>drain</v>
      </c>
      <c r="W6625" s="25">
        <f t="shared" si="1040"/>
        <v>0</v>
      </c>
      <c r="X6625" s="25">
        <f t="shared" si="1038"/>
        <v>47601.746949939989</v>
      </c>
      <c r="Y6625" s="25">
        <f t="shared" si="1041"/>
        <v>10013.183599885786</v>
      </c>
      <c r="AA6625" s="25">
        <f t="shared" si="1039"/>
        <v>0</v>
      </c>
      <c r="AC6625" s="25">
        <f t="shared" si="1034"/>
        <v>0</v>
      </c>
    </row>
    <row r="6626" x14ac:dyDescent="0.2">
      <c r="L6626" s="24">
        <v>6621</v>
      </c>
      <c r="M6626" s="28">
        <v>0</v>
      </c>
      <c r="O6626" s="24">
        <v>6621</v>
      </c>
      <c r="P6626" s="24">
        <f>'ROTH 1.0'!O6626*'קובץ טיוטה'!$D$10</f>
        <v>13284.136275177652</v>
      </c>
      <c r="Q6626" s="24">
        <f t="shared" si="1033"/>
        <v>9684.1362751776524</v>
      </c>
      <c r="R6626" s="24">
        <f t="shared" si="1042"/>
        <v>0</v>
      </c>
      <c r="S6626" s="24">
        <f t="shared" si="1035"/>
        <v>9684.1362751776524</v>
      </c>
      <c r="T6626" s="24">
        <f t="shared" si="1036"/>
        <v>0</v>
      </c>
      <c r="U6626" s="24" t="str">
        <f t="shared" si="1037"/>
        <v>drain</v>
      </c>
      <c r="W6626" s="24">
        <f t="shared" si="1040"/>
        <v>0</v>
      </c>
      <c r="X6626" s="24">
        <f t="shared" si="1038"/>
        <v>37917.610674762334</v>
      </c>
      <c r="Y6626" s="24">
        <f t="shared" si="1041"/>
        <v>9684.1362751776542</v>
      </c>
      <c r="AA6626" s="24">
        <f t="shared" si="1039"/>
        <v>0</v>
      </c>
      <c r="AC6626" s="24">
        <f t="shared" si="1034"/>
        <v>0</v>
      </c>
    </row>
    <row r="6627" x14ac:dyDescent="0.2">
      <c r="L6627" s="25">
        <v>6622</v>
      </c>
      <c r="M6627" s="29">
        <v>0</v>
      </c>
      <c r="O6627" s="25">
        <v>6622</v>
      </c>
      <c r="P6627" s="24">
        <f>'ROTH 1.0'!O6627*'קובץ טיוטה'!$D$10</f>
        <v>12620.392767359415</v>
      </c>
      <c r="Q6627" s="25">
        <f t="shared" si="1033"/>
        <v>9020.3927673594153</v>
      </c>
      <c r="R6627" s="24">
        <f t="shared" si="1042"/>
        <v>0</v>
      </c>
      <c r="S6627" s="25">
        <f t="shared" si="1035"/>
        <v>9020.3927673594153</v>
      </c>
      <c r="T6627" s="25">
        <f t="shared" si="1036"/>
        <v>0</v>
      </c>
      <c r="U6627" s="25" t="str">
        <f t="shared" si="1037"/>
        <v>drain</v>
      </c>
      <c r="W6627" s="25">
        <f t="shared" si="1040"/>
        <v>0</v>
      </c>
      <c r="X6627" s="25">
        <f t="shared" si="1038"/>
        <v>28897.217907402919</v>
      </c>
      <c r="Y6627" s="25">
        <f t="shared" si="1041"/>
        <v>9020.3927673594153</v>
      </c>
      <c r="AA6627" s="25">
        <f t="shared" si="1039"/>
        <v>0</v>
      </c>
      <c r="AC6627" s="25">
        <f t="shared" si="1034"/>
        <v>0</v>
      </c>
    </row>
    <row r="6628" x14ac:dyDescent="0.2">
      <c r="L6628" s="24">
        <v>6623</v>
      </c>
      <c r="M6628" s="28">
        <v>0</v>
      </c>
      <c r="O6628" s="24">
        <v>6623</v>
      </c>
      <c r="P6628" s="24">
        <f>'ROTH 1.0'!O6628*'קובץ טיוטה'!$D$10</f>
        <v>11936.132742407468</v>
      </c>
      <c r="Q6628" s="24">
        <f t="shared" si="1033"/>
        <v>8336.132742407468</v>
      </c>
      <c r="R6628" s="24">
        <f t="shared" si="1042"/>
        <v>0</v>
      </c>
      <c r="S6628" s="24">
        <f t="shared" si="1035"/>
        <v>8336.132742407468</v>
      </c>
      <c r="T6628" s="24">
        <f t="shared" si="1036"/>
        <v>0</v>
      </c>
      <c r="U6628" s="24" t="str">
        <f t="shared" si="1037"/>
        <v>drain</v>
      </c>
      <c r="W6628" s="24">
        <f t="shared" si="1040"/>
        <v>0</v>
      </c>
      <c r="X6628" s="24">
        <f t="shared" si="1038"/>
        <v>20561.085164995449</v>
      </c>
      <c r="Y6628" s="24">
        <f t="shared" si="1041"/>
        <v>8336.1327424074698</v>
      </c>
      <c r="AA6628" s="24">
        <f t="shared" si="1039"/>
        <v>0</v>
      </c>
      <c r="AC6628" s="24">
        <f t="shared" si="1034"/>
        <v>0</v>
      </c>
    </row>
    <row r="6629" x14ac:dyDescent="0.2">
      <c r="L6629" s="25">
        <v>6624</v>
      </c>
      <c r="M6629" s="29">
        <v>0</v>
      </c>
      <c r="O6629" s="25">
        <v>6624</v>
      </c>
      <c r="P6629" s="24">
        <f>'ROTH 1.0'!O6629*'קובץ טיוטה'!$D$10</f>
        <v>11135.302173325643</v>
      </c>
      <c r="Q6629" s="25">
        <f t="shared" si="1033"/>
        <v>7535.3021733256428</v>
      </c>
      <c r="R6629" s="24">
        <f t="shared" si="1042"/>
        <v>0</v>
      </c>
      <c r="S6629" s="25">
        <f t="shared" si="1035"/>
        <v>7535.3021733256428</v>
      </c>
      <c r="T6629" s="25">
        <f t="shared" si="1036"/>
        <v>0</v>
      </c>
      <c r="U6629" s="25" t="str">
        <f t="shared" si="1037"/>
        <v>drain</v>
      </c>
      <c r="W6629" s="25">
        <f t="shared" si="1040"/>
        <v>0</v>
      </c>
      <c r="X6629" s="25">
        <f t="shared" si="1038"/>
        <v>13025.782991669807</v>
      </c>
      <c r="Y6629" s="25">
        <f t="shared" si="1041"/>
        <v>7535.3021733256428</v>
      </c>
      <c r="AA6629" s="25">
        <f t="shared" si="1039"/>
        <v>0</v>
      </c>
      <c r="AC6629" s="25">
        <f t="shared" si="1034"/>
        <v>0</v>
      </c>
    </row>
    <row r="6630" x14ac:dyDescent="0.2">
      <c r="L6630" s="24">
        <v>6625</v>
      </c>
      <c r="M6630" s="28">
        <v>0</v>
      </c>
      <c r="O6630" s="24">
        <v>6625</v>
      </c>
      <c r="P6630" s="24">
        <f>'ROTH 1.0'!O6630*'קובץ טיוטה'!$D$10</f>
        <v>10459.553575528682</v>
      </c>
      <c r="Q6630" s="24">
        <f t="shared" si="1033"/>
        <v>6859.5535755286819</v>
      </c>
      <c r="R6630" s="24">
        <f t="shared" si="1042"/>
        <v>0</v>
      </c>
      <c r="S6630" s="24">
        <f t="shared" si="1035"/>
        <v>6859.5535755286819</v>
      </c>
      <c r="T6630" s="24">
        <f t="shared" si="1036"/>
        <v>0</v>
      </c>
      <c r="U6630" s="24" t="str">
        <f t="shared" si="1037"/>
        <v>drain</v>
      </c>
      <c r="W6630" s="24">
        <f t="shared" si="1040"/>
        <v>0</v>
      </c>
      <c r="X6630" s="24">
        <f t="shared" si="1038"/>
        <v>6166.2294161411246</v>
      </c>
      <c r="Y6630" s="24">
        <f t="shared" si="1041"/>
        <v>6859.5535755286819</v>
      </c>
      <c r="AA6630" s="24">
        <f t="shared" si="1039"/>
        <v>0</v>
      </c>
      <c r="AC6630" s="24">
        <f t="shared" si="1034"/>
        <v>0</v>
      </c>
    </row>
    <row r="6631" x14ac:dyDescent="0.2">
      <c r="L6631" s="25">
        <v>6626</v>
      </c>
      <c r="M6631" s="29">
        <v>0</v>
      </c>
      <c r="O6631" s="25">
        <v>6626</v>
      </c>
      <c r="P6631" s="24">
        <f>'ROTH 1.0'!O6631*'קובץ טיוטה'!$D$10</f>
        <v>10420.454913791638</v>
      </c>
      <c r="Q6631" s="25">
        <f t="shared" si="1033"/>
        <v>6820.4549137916383</v>
      </c>
      <c r="R6631" s="24">
        <f t="shared" si="1042"/>
        <v>0</v>
      </c>
      <c r="S6631" s="25">
        <f t="shared" si="1035"/>
        <v>6820.4549137916383</v>
      </c>
      <c r="T6631" s="25">
        <f t="shared" si="1036"/>
        <v>0</v>
      </c>
      <c r="U6631" s="25" t="str">
        <f t="shared" si="1037"/>
        <v>drain</v>
      </c>
      <c r="W6631" s="25">
        <f t="shared" si="1040"/>
        <v>0</v>
      </c>
      <c r="X6631" s="25">
        <f t="shared" si="1038"/>
        <v>0</v>
      </c>
      <c r="Y6631" s="25">
        <f t="shared" si="1041"/>
        <v>6166.2294161411246</v>
      </c>
      <c r="AA6631" s="25">
        <f t="shared" si="1039"/>
        <v>654.22549765051372</v>
      </c>
      <c r="AC6631" s="25">
        <f t="shared" si="1034"/>
        <v>0</v>
      </c>
    </row>
    <row r="6632" x14ac:dyDescent="0.2">
      <c r="L6632" s="24">
        <v>6627</v>
      </c>
      <c r="M6632" s="28">
        <v>0</v>
      </c>
      <c r="O6632" s="24">
        <v>6627</v>
      </c>
      <c r="P6632" s="24">
        <f>'ROTH 1.0'!O6632*'קובץ טיוטה'!$D$10</f>
        <v>10095.271568906041</v>
      </c>
      <c r="Q6632" s="24">
        <f t="shared" si="1033"/>
        <v>6495.2715689060406</v>
      </c>
      <c r="R6632" s="24">
        <f t="shared" si="1042"/>
        <v>0</v>
      </c>
      <c r="S6632" s="24">
        <f t="shared" si="1035"/>
        <v>6495.2715689060406</v>
      </c>
      <c r="T6632" s="24">
        <f t="shared" si="1036"/>
        <v>0</v>
      </c>
      <c r="U6632" s="24" t="str">
        <f t="shared" si="1037"/>
        <v>drain</v>
      </c>
      <c r="W6632" s="24">
        <f t="shared" si="1040"/>
        <v>0</v>
      </c>
      <c r="X6632" s="24">
        <f t="shared" si="1038"/>
        <v>0</v>
      </c>
      <c r="Y6632" s="24">
        <f t="shared" si="1041"/>
        <v>0</v>
      </c>
      <c r="AA6632" s="24">
        <f t="shared" si="1039"/>
        <v>6495.2715689060406</v>
      </c>
      <c r="AC6632" s="24">
        <f t="shared" si="1034"/>
        <v>0</v>
      </c>
    </row>
    <row r="6633" x14ac:dyDescent="0.2">
      <c r="L6633" s="25">
        <v>6628</v>
      </c>
      <c r="M6633" s="29">
        <v>0</v>
      </c>
      <c r="O6633" s="25">
        <v>6628</v>
      </c>
      <c r="P6633" s="24">
        <f>'ROTH 1.0'!O6633*'קובץ טיוטה'!$D$10</f>
        <v>9979.3027938783016</v>
      </c>
      <c r="Q6633" s="25">
        <f t="shared" si="1033"/>
        <v>6379.3027938783016</v>
      </c>
      <c r="R6633" s="24">
        <f t="shared" si="1042"/>
        <v>0</v>
      </c>
      <c r="S6633" s="25">
        <f t="shared" si="1035"/>
        <v>6379.3027938783016</v>
      </c>
      <c r="T6633" s="25">
        <f t="shared" si="1036"/>
        <v>0</v>
      </c>
      <c r="U6633" s="25" t="str">
        <f t="shared" si="1037"/>
        <v>drain</v>
      </c>
      <c r="W6633" s="25">
        <f t="shared" si="1040"/>
        <v>0</v>
      </c>
      <c r="X6633" s="25">
        <f t="shared" si="1038"/>
        <v>0</v>
      </c>
      <c r="Y6633" s="25">
        <f t="shared" si="1041"/>
        <v>0</v>
      </c>
      <c r="AA6633" s="25">
        <f t="shared" si="1039"/>
        <v>6379.3027938783016</v>
      </c>
      <c r="AC6633" s="25">
        <f t="shared" si="1034"/>
        <v>0</v>
      </c>
    </row>
    <row r="6634" x14ac:dyDescent="0.2">
      <c r="L6634" s="24">
        <v>6629</v>
      </c>
      <c r="M6634" s="28">
        <v>0</v>
      </c>
      <c r="O6634" s="24">
        <v>6629</v>
      </c>
      <c r="P6634" s="24">
        <f>'ROTH 1.0'!O6634*'קובץ טיוטה'!$D$10</f>
        <v>10069.900864656973</v>
      </c>
      <c r="Q6634" s="24">
        <f t="shared" si="1033"/>
        <v>6469.9008646569728</v>
      </c>
      <c r="R6634" s="24">
        <f t="shared" si="1042"/>
        <v>0</v>
      </c>
      <c r="S6634" s="24">
        <f t="shared" si="1035"/>
        <v>6469.9008646569728</v>
      </c>
      <c r="T6634" s="24">
        <f t="shared" si="1036"/>
        <v>0</v>
      </c>
      <c r="U6634" s="24" t="str">
        <f t="shared" si="1037"/>
        <v>drain</v>
      </c>
      <c r="W6634" s="24">
        <f t="shared" si="1040"/>
        <v>0</v>
      </c>
      <c r="X6634" s="24">
        <f t="shared" si="1038"/>
        <v>0</v>
      </c>
      <c r="Y6634" s="24">
        <f t="shared" si="1041"/>
        <v>0</v>
      </c>
      <c r="AA6634" s="24">
        <f t="shared" si="1039"/>
        <v>6469.9008646569728</v>
      </c>
      <c r="AC6634" s="24">
        <f t="shared" si="1034"/>
        <v>0</v>
      </c>
    </row>
    <row r="6635" x14ac:dyDescent="0.2">
      <c r="L6635" s="25">
        <v>6630</v>
      </c>
      <c r="M6635" s="29">
        <v>0</v>
      </c>
      <c r="O6635" s="25">
        <v>6630</v>
      </c>
      <c r="P6635" s="24">
        <f>'ROTH 1.0'!O6635*'קובץ טיוטה'!$D$10</f>
        <v>10525.917782498274</v>
      </c>
      <c r="Q6635" s="25">
        <f t="shared" si="1033"/>
        <v>6925.9177824982744</v>
      </c>
      <c r="R6635" s="24">
        <f t="shared" si="1042"/>
        <v>0</v>
      </c>
      <c r="S6635" s="25">
        <f t="shared" si="1035"/>
        <v>6925.9177824982744</v>
      </c>
      <c r="T6635" s="25">
        <f t="shared" si="1036"/>
        <v>0</v>
      </c>
      <c r="U6635" s="25" t="str">
        <f t="shared" si="1037"/>
        <v>drain</v>
      </c>
      <c r="W6635" s="25">
        <f t="shared" si="1040"/>
        <v>0</v>
      </c>
      <c r="X6635" s="25">
        <f t="shared" si="1038"/>
        <v>0</v>
      </c>
      <c r="Y6635" s="25">
        <f t="shared" si="1041"/>
        <v>0</v>
      </c>
      <c r="AA6635" s="25">
        <f t="shared" si="1039"/>
        <v>6925.9177824982744</v>
      </c>
      <c r="AC6635" s="25">
        <f t="shared" si="1034"/>
        <v>0</v>
      </c>
    </row>
    <row r="6636" x14ac:dyDescent="0.2">
      <c r="L6636" s="24">
        <v>6631</v>
      </c>
      <c r="M6636" s="28">
        <v>0</v>
      </c>
      <c r="O6636" s="24">
        <v>6631</v>
      </c>
      <c r="P6636" s="24">
        <f>'ROTH 1.0'!O6636*'קובץ טיוטה'!$D$10</f>
        <v>11033.336555903776</v>
      </c>
      <c r="Q6636" s="24">
        <f t="shared" si="1033"/>
        <v>7433.3365559037757</v>
      </c>
      <c r="R6636" s="24">
        <f t="shared" si="1042"/>
        <v>0</v>
      </c>
      <c r="S6636" s="24">
        <f t="shared" si="1035"/>
        <v>7433.3365559037757</v>
      </c>
      <c r="T6636" s="24">
        <f t="shared" si="1036"/>
        <v>0</v>
      </c>
      <c r="U6636" s="24" t="str">
        <f t="shared" si="1037"/>
        <v>drain</v>
      </c>
      <c r="W6636" s="24">
        <f t="shared" si="1040"/>
        <v>0</v>
      </c>
      <c r="X6636" s="24">
        <f t="shared" si="1038"/>
        <v>0</v>
      </c>
      <c r="Y6636" s="24">
        <f t="shared" si="1041"/>
        <v>0</v>
      </c>
      <c r="AA6636" s="24">
        <f t="shared" si="1039"/>
        <v>7433.3365559037757</v>
      </c>
      <c r="AC6636" s="24">
        <f t="shared" si="1034"/>
        <v>0</v>
      </c>
    </row>
    <row r="6637" x14ac:dyDescent="0.2">
      <c r="L6637" s="25">
        <v>6632</v>
      </c>
      <c r="M6637" s="29">
        <v>0.191936475</v>
      </c>
      <c r="O6637" s="25">
        <v>6632</v>
      </c>
      <c r="P6637" s="24">
        <f>'ROTH 1.0'!O6637*'קובץ טיוטה'!$D$10</f>
        <v>11953.150593424936</v>
      </c>
      <c r="Q6637" s="25">
        <f t="shared" si="1033"/>
        <v>8353.1505934249362</v>
      </c>
      <c r="R6637" s="24">
        <f t="shared" si="1042"/>
        <v>13051.6803</v>
      </c>
      <c r="S6637" s="25">
        <f t="shared" si="1035"/>
        <v>0</v>
      </c>
      <c r="T6637" s="25">
        <f t="shared" si="1036"/>
        <v>4698.5297065750638</v>
      </c>
      <c r="U6637" s="25" t="str">
        <f t="shared" si="1037"/>
        <v>charge</v>
      </c>
      <c r="W6637" s="25">
        <f t="shared" si="1040"/>
        <v>4228.6767359175574</v>
      </c>
      <c r="X6637" s="25">
        <f t="shared" si="1038"/>
        <v>4228.6767359175574</v>
      </c>
      <c r="Y6637" s="25">
        <f t="shared" si="1041"/>
        <v>0</v>
      </c>
      <c r="AA6637" s="25">
        <f t="shared" si="1039"/>
        <v>0</v>
      </c>
      <c r="AC6637" s="25">
        <f t="shared" si="1034"/>
        <v>469.85297065750638</v>
      </c>
    </row>
    <row r="6638" x14ac:dyDescent="0.2">
      <c r="L6638" s="24">
        <v>6633</v>
      </c>
      <c r="M6638" s="28">
        <v>0.31821199900000002</v>
      </c>
      <c r="O6638" s="24">
        <v>6633</v>
      </c>
      <c r="P6638" s="24">
        <f>'ROTH 1.0'!O6638*'קובץ טיוטה'!$D$10</f>
        <v>12879.101503785749</v>
      </c>
      <c r="Q6638" s="24">
        <f t="shared" si="1033"/>
        <v>9279.1015037857487</v>
      </c>
      <c r="R6638" s="24">
        <f t="shared" si="1042"/>
        <v>21638.415932</v>
      </c>
      <c r="S6638" s="24">
        <f t="shared" si="1035"/>
        <v>0</v>
      </c>
      <c r="T6638" s="24">
        <f t="shared" si="1036"/>
        <v>12359.314428214251</v>
      </c>
      <c r="U6638" s="24" t="str">
        <f t="shared" si="1037"/>
        <v>charge</v>
      </c>
      <c r="W6638" s="24">
        <f t="shared" si="1040"/>
        <v>11123.382985392826</v>
      </c>
      <c r="X6638" s="24">
        <f t="shared" si="1038"/>
        <v>15352.059721310383</v>
      </c>
      <c r="Y6638" s="24">
        <f t="shared" si="1041"/>
        <v>0</v>
      </c>
      <c r="AA6638" s="24">
        <f t="shared" si="1039"/>
        <v>0</v>
      </c>
      <c r="AC6638" s="24">
        <f t="shared" si="1034"/>
        <v>1235.9314428214257</v>
      </c>
    </row>
    <row r="6639" x14ac:dyDescent="0.2">
      <c r="L6639" s="25">
        <v>6634</v>
      </c>
      <c r="M6639" s="29">
        <v>0.46870746899999999</v>
      </c>
      <c r="O6639" s="25">
        <v>6634</v>
      </c>
      <c r="P6639" s="24">
        <f>'ROTH 1.0'!O6639*'קובץ טיוטה'!$D$10</f>
        <v>13417.801201669718</v>
      </c>
      <c r="Q6639" s="25">
        <f t="shared" si="1033"/>
        <v>9817.8012016697176</v>
      </c>
      <c r="R6639" s="24">
        <f t="shared" si="1042"/>
        <v>31872.107891999996</v>
      </c>
      <c r="S6639" s="25">
        <f t="shared" si="1035"/>
        <v>0</v>
      </c>
      <c r="T6639" s="25">
        <f t="shared" si="1036"/>
        <v>22054.306690330279</v>
      </c>
      <c r="U6639" s="25" t="str">
        <f t="shared" si="1037"/>
        <v>charge</v>
      </c>
      <c r="W6639" s="25">
        <f t="shared" si="1040"/>
        <v>19848.876021297248</v>
      </c>
      <c r="X6639" s="25">
        <f t="shared" si="1038"/>
        <v>35200.935742607631</v>
      </c>
      <c r="Y6639" s="25">
        <f t="shared" si="1041"/>
        <v>0</v>
      </c>
      <c r="AA6639" s="25">
        <f t="shared" si="1039"/>
        <v>0</v>
      </c>
      <c r="AC6639" s="25">
        <f t="shared" si="1034"/>
        <v>2205.4306690330304</v>
      </c>
    </row>
    <row r="6640" x14ac:dyDescent="0.2">
      <c r="L6640" s="24">
        <v>6635</v>
      </c>
      <c r="M6640" s="28">
        <v>0.56168035100000002</v>
      </c>
      <c r="O6640" s="24">
        <v>6635</v>
      </c>
      <c r="P6640" s="24">
        <f>'ROTH 1.0'!O6640*'קובץ טיוטה'!$D$10</f>
        <v>13497.735036486378</v>
      </c>
      <c r="Q6640" s="24">
        <f t="shared" si="1033"/>
        <v>9897.7350364863778</v>
      </c>
      <c r="R6640" s="24">
        <f t="shared" si="1042"/>
        <v>38194.263868000002</v>
      </c>
      <c r="S6640" s="24">
        <f t="shared" si="1035"/>
        <v>0</v>
      </c>
      <c r="T6640" s="24">
        <f t="shared" si="1036"/>
        <v>28296.528831513624</v>
      </c>
      <c r="U6640" s="24" t="str">
        <f t="shared" si="1037"/>
        <v>charge</v>
      </c>
      <c r="W6640" s="24">
        <f t="shared" si="1040"/>
        <v>25466.875948362263</v>
      </c>
      <c r="X6640" s="24">
        <f t="shared" si="1038"/>
        <v>60667.811690969895</v>
      </c>
      <c r="Y6640" s="24">
        <f t="shared" si="1041"/>
        <v>0</v>
      </c>
      <c r="AA6640" s="24">
        <f t="shared" si="1039"/>
        <v>0</v>
      </c>
      <c r="AC6640" s="24">
        <f t="shared" si="1034"/>
        <v>2829.6528831513606</v>
      </c>
    </row>
    <row r="6641" x14ac:dyDescent="0.2">
      <c r="L6641" s="25">
        <v>6636</v>
      </c>
      <c r="M6641" s="29">
        <v>0.61541553199999999</v>
      </c>
      <c r="O6641" s="25">
        <v>6636</v>
      </c>
      <c r="P6641" s="24">
        <f>'ROTH 1.0'!O6641*'קובץ טיוטה'!$D$10</f>
        <v>13600.572483508175</v>
      </c>
      <c r="Q6641" s="25">
        <f t="shared" si="1033"/>
        <v>10000.572483508175</v>
      </c>
      <c r="R6641" s="24">
        <f t="shared" si="1042"/>
        <v>41848.256175999995</v>
      </c>
      <c r="S6641" s="25">
        <f t="shared" si="1035"/>
        <v>0</v>
      </c>
      <c r="T6641" s="25">
        <f t="shared" si="1036"/>
        <v>31847.683692491821</v>
      </c>
      <c r="U6641" s="25" t="str">
        <f t="shared" si="1037"/>
        <v>charge</v>
      </c>
      <c r="W6641" s="25">
        <f t="shared" si="1040"/>
        <v>17332.188309030105</v>
      </c>
      <c r="X6641" s="25">
        <f t="shared" si="1038"/>
        <v>78000</v>
      </c>
      <c r="Y6641" s="25">
        <f t="shared" si="1041"/>
        <v>0</v>
      </c>
      <c r="AA6641" s="25">
        <f t="shared" si="1039"/>
        <v>0</v>
      </c>
      <c r="AC6641" s="25">
        <f t="shared" si="1034"/>
        <v>14515.495383461715</v>
      </c>
    </row>
    <row r="6642" x14ac:dyDescent="0.2">
      <c r="L6642" s="24">
        <v>6637</v>
      </c>
      <c r="M6642" s="28">
        <v>0.63547386399999994</v>
      </c>
      <c r="O6642" s="24">
        <v>6637</v>
      </c>
      <c r="P6642" s="24">
        <f>'ROTH 1.0'!O6642*'קובץ טיוטה'!$D$10</f>
        <v>13683.67754385974</v>
      </c>
      <c r="Q6642" s="24">
        <f t="shared" si="1033"/>
        <v>10083.67754385974</v>
      </c>
      <c r="R6642" s="24">
        <f t="shared" si="1042"/>
        <v>43212.222751999994</v>
      </c>
      <c r="S6642" s="24">
        <f t="shared" si="1035"/>
        <v>0</v>
      </c>
      <c r="T6642" s="24">
        <f t="shared" si="1036"/>
        <v>33128.545208140255</v>
      </c>
      <c r="U6642" s="24" t="str">
        <f t="shared" si="1037"/>
        <v>charge</v>
      </c>
      <c r="W6642" s="24">
        <f t="shared" si="1040"/>
        <v>0</v>
      </c>
      <c r="X6642" s="24">
        <f t="shared" si="1038"/>
        <v>78000</v>
      </c>
      <c r="Y6642" s="24">
        <f t="shared" si="1041"/>
        <v>0</v>
      </c>
      <c r="AA6642" s="24">
        <f t="shared" si="1039"/>
        <v>0</v>
      </c>
      <c r="AC6642" s="24">
        <f t="shared" si="1034"/>
        <v>33128.545208140255</v>
      </c>
    </row>
    <row r="6643" x14ac:dyDescent="0.2">
      <c r="L6643" s="25">
        <v>6638</v>
      </c>
      <c r="M6643" s="29">
        <v>0.64332028900000005</v>
      </c>
      <c r="O6643" s="25">
        <v>6638</v>
      </c>
      <c r="P6643" s="24">
        <f>'ROTH 1.0'!O6643*'קובץ טיוטה'!$D$10</f>
        <v>14087.996247212619</v>
      </c>
      <c r="Q6643" s="25">
        <f t="shared" si="1033"/>
        <v>10487.996247212619</v>
      </c>
      <c r="R6643" s="24">
        <f t="shared" si="1042"/>
        <v>43745.779652000005</v>
      </c>
      <c r="S6643" s="25">
        <f t="shared" si="1035"/>
        <v>0</v>
      </c>
      <c r="T6643" s="25">
        <f t="shared" si="1036"/>
        <v>33257.783404787384</v>
      </c>
      <c r="U6643" s="25" t="str">
        <f t="shared" si="1037"/>
        <v>charge</v>
      </c>
      <c r="W6643" s="25">
        <f t="shared" si="1040"/>
        <v>0</v>
      </c>
      <c r="X6643" s="25">
        <f t="shared" si="1038"/>
        <v>78000</v>
      </c>
      <c r="Y6643" s="25">
        <f t="shared" si="1041"/>
        <v>0</v>
      </c>
      <c r="AA6643" s="25">
        <f t="shared" si="1039"/>
        <v>0</v>
      </c>
      <c r="AC6643" s="25">
        <f t="shared" si="1034"/>
        <v>33257.783404787384</v>
      </c>
    </row>
    <row r="6644" x14ac:dyDescent="0.2">
      <c r="L6644" s="24">
        <v>6639</v>
      </c>
      <c r="M6644" s="28">
        <v>0.60501146699999997</v>
      </c>
      <c r="O6644" s="24">
        <v>6639</v>
      </c>
      <c r="P6644" s="24">
        <f>'ROTH 1.0'!O6644*'קובץ טיוטה'!$D$10</f>
        <v>14320.241057384004</v>
      </c>
      <c r="Q6644" s="24">
        <f t="shared" si="1033"/>
        <v>10720.241057384004</v>
      </c>
      <c r="R6644" s="24">
        <f t="shared" si="1042"/>
        <v>41140.779755999996</v>
      </c>
      <c r="S6644" s="24">
        <f t="shared" si="1035"/>
        <v>0</v>
      </c>
      <c r="T6644" s="24">
        <f t="shared" si="1036"/>
        <v>30420.538698615994</v>
      </c>
      <c r="U6644" s="24" t="str">
        <f t="shared" si="1037"/>
        <v>charge</v>
      </c>
      <c r="W6644" s="24">
        <f t="shared" si="1040"/>
        <v>0</v>
      </c>
      <c r="X6644" s="24">
        <f t="shared" si="1038"/>
        <v>78000</v>
      </c>
      <c r="Y6644" s="24">
        <f t="shared" si="1041"/>
        <v>0</v>
      </c>
      <c r="AA6644" s="24">
        <f t="shared" si="1039"/>
        <v>0</v>
      </c>
      <c r="AC6644" s="24">
        <f t="shared" si="1034"/>
        <v>30420.538698615994</v>
      </c>
    </row>
    <row r="6645" x14ac:dyDescent="0.2">
      <c r="L6645" s="25">
        <v>6640</v>
      </c>
      <c r="M6645" s="29">
        <v>0.51599809200000002</v>
      </c>
      <c r="O6645" s="25">
        <v>6640</v>
      </c>
      <c r="P6645" s="24">
        <f>'ROTH 1.0'!O6645*'קובץ טיוטה'!$D$10</f>
        <v>14105.337129616653</v>
      </c>
      <c r="Q6645" s="25">
        <f t="shared" si="1033"/>
        <v>10505.337129616653</v>
      </c>
      <c r="R6645" s="24">
        <f t="shared" si="1042"/>
        <v>35087.870256000002</v>
      </c>
      <c r="S6645" s="25">
        <f t="shared" si="1035"/>
        <v>0</v>
      </c>
      <c r="T6645" s="25">
        <f t="shared" si="1036"/>
        <v>24582.53312638335</v>
      </c>
      <c r="U6645" s="25" t="str">
        <f t="shared" si="1037"/>
        <v>charge</v>
      </c>
      <c r="W6645" s="25">
        <f t="shared" si="1040"/>
        <v>0</v>
      </c>
      <c r="X6645" s="25">
        <f t="shared" si="1038"/>
        <v>78000</v>
      </c>
      <c r="Y6645" s="25">
        <f t="shared" si="1041"/>
        <v>0</v>
      </c>
      <c r="AA6645" s="25">
        <f t="shared" si="1039"/>
        <v>0</v>
      </c>
      <c r="AC6645" s="25">
        <f t="shared" si="1034"/>
        <v>24582.53312638335</v>
      </c>
    </row>
    <row r="6646" x14ac:dyDescent="0.2">
      <c r="L6646" s="24">
        <v>6641</v>
      </c>
      <c r="M6646" s="28">
        <v>0.32070378199999999</v>
      </c>
      <c r="O6646" s="24">
        <v>6641</v>
      </c>
      <c r="P6646" s="24">
        <f>'ROTH 1.0'!O6646*'קובץ טיוטה'!$D$10</f>
        <v>13875.067236464336</v>
      </c>
      <c r="Q6646" s="24">
        <f t="shared" si="1033"/>
        <v>10275.067236464336</v>
      </c>
      <c r="R6646" s="24">
        <f t="shared" si="1042"/>
        <v>21807.857175999998</v>
      </c>
      <c r="S6646" s="24">
        <f t="shared" si="1035"/>
        <v>0</v>
      </c>
      <c r="T6646" s="24">
        <f t="shared" si="1036"/>
        <v>11532.789939535662</v>
      </c>
      <c r="U6646" s="24" t="str">
        <f t="shared" si="1037"/>
        <v>charge</v>
      </c>
      <c r="W6646" s="24">
        <f t="shared" si="1040"/>
        <v>0</v>
      </c>
      <c r="X6646" s="24">
        <f t="shared" si="1038"/>
        <v>78000</v>
      </c>
      <c r="Y6646" s="24">
        <f t="shared" si="1041"/>
        <v>0</v>
      </c>
      <c r="AA6646" s="24">
        <f t="shared" si="1039"/>
        <v>0</v>
      </c>
      <c r="AC6646" s="24">
        <f t="shared" si="1034"/>
        <v>11532.789939535662</v>
      </c>
    </row>
    <row r="6647" x14ac:dyDescent="0.2">
      <c r="L6647" s="25">
        <v>6642</v>
      </c>
      <c r="M6647" s="29">
        <v>0</v>
      </c>
      <c r="O6647" s="25">
        <v>6642</v>
      </c>
      <c r="P6647" s="24">
        <f>'ROTH 1.0'!O6647*'קובץ טיוטה'!$D$10</f>
        <v>13539.362305160395</v>
      </c>
      <c r="Q6647" s="25">
        <f t="shared" si="1033"/>
        <v>9939.3623051603954</v>
      </c>
      <c r="R6647" s="24">
        <f t="shared" si="1042"/>
        <v>0</v>
      </c>
      <c r="S6647" s="25">
        <f t="shared" si="1035"/>
        <v>9939.3623051603954</v>
      </c>
      <c r="T6647" s="25">
        <f t="shared" si="1036"/>
        <v>0</v>
      </c>
      <c r="U6647" s="25" t="str">
        <f t="shared" si="1037"/>
        <v>drain</v>
      </c>
      <c r="W6647" s="25">
        <f t="shared" si="1040"/>
        <v>0</v>
      </c>
      <c r="X6647" s="25">
        <f t="shared" si="1038"/>
        <v>68060.637694839606</v>
      </c>
      <c r="Y6647" s="25">
        <f t="shared" si="1041"/>
        <v>9939.3623051603936</v>
      </c>
      <c r="AA6647" s="25">
        <f t="shared" si="1039"/>
        <v>0</v>
      </c>
      <c r="AC6647" s="25">
        <f t="shared" si="1034"/>
        <v>0</v>
      </c>
    </row>
    <row r="6648" x14ac:dyDescent="0.2">
      <c r="L6648" s="24">
        <v>6643</v>
      </c>
      <c r="M6648" s="28">
        <v>0</v>
      </c>
      <c r="O6648" s="24">
        <v>6643</v>
      </c>
      <c r="P6648" s="24">
        <f>'ROTH 1.0'!O6648*'קובץ טיוטה'!$D$10</f>
        <v>13705.818612075065</v>
      </c>
      <c r="Q6648" s="24">
        <f t="shared" si="1033"/>
        <v>10105.818612075065</v>
      </c>
      <c r="R6648" s="24">
        <f t="shared" si="1042"/>
        <v>0</v>
      </c>
      <c r="S6648" s="24">
        <f t="shared" si="1035"/>
        <v>10105.818612075065</v>
      </c>
      <c r="T6648" s="24">
        <f t="shared" si="1036"/>
        <v>0</v>
      </c>
      <c r="U6648" s="24" t="str">
        <f t="shared" si="1037"/>
        <v>drain</v>
      </c>
      <c r="W6648" s="24">
        <f t="shared" si="1040"/>
        <v>0</v>
      </c>
      <c r="X6648" s="24">
        <f t="shared" si="1038"/>
        <v>57954.819082764545</v>
      </c>
      <c r="Y6648" s="24">
        <f t="shared" si="1041"/>
        <v>10105.818612075062</v>
      </c>
      <c r="AA6648" s="24">
        <f t="shared" si="1039"/>
        <v>0</v>
      </c>
      <c r="AC6648" s="24">
        <f t="shared" si="1034"/>
        <v>0</v>
      </c>
    </row>
    <row r="6649" x14ac:dyDescent="0.2">
      <c r="L6649" s="25">
        <v>6644</v>
      </c>
      <c r="M6649" s="29">
        <v>0</v>
      </c>
      <c r="O6649" s="25">
        <v>6644</v>
      </c>
      <c r="P6649" s="24">
        <f>'ROTH 1.0'!O6649*'קובץ טיוטה'!$D$10</f>
        <v>13530.9821999011</v>
      </c>
      <c r="Q6649" s="25">
        <f t="shared" si="1033"/>
        <v>9930.9821999011001</v>
      </c>
      <c r="R6649" s="24">
        <f t="shared" si="1042"/>
        <v>0</v>
      </c>
      <c r="S6649" s="25">
        <f t="shared" si="1035"/>
        <v>9930.9821999011001</v>
      </c>
      <c r="T6649" s="25">
        <f t="shared" si="1036"/>
        <v>0</v>
      </c>
      <c r="U6649" s="25" t="str">
        <f t="shared" si="1037"/>
        <v>drain</v>
      </c>
      <c r="W6649" s="25">
        <f t="shared" si="1040"/>
        <v>0</v>
      </c>
      <c r="X6649" s="25">
        <f t="shared" si="1038"/>
        <v>48023.836882863441</v>
      </c>
      <c r="Y6649" s="25">
        <f t="shared" si="1041"/>
        <v>9930.9821999011037</v>
      </c>
      <c r="AA6649" s="25">
        <f t="shared" si="1039"/>
        <v>0</v>
      </c>
      <c r="AC6649" s="25">
        <f t="shared" si="1034"/>
        <v>0</v>
      </c>
    </row>
    <row r="6650" x14ac:dyDescent="0.2">
      <c r="L6650" s="24">
        <v>6645</v>
      </c>
      <c r="M6650" s="28">
        <v>0</v>
      </c>
      <c r="O6650" s="24">
        <v>6645</v>
      </c>
      <c r="P6650" s="24">
        <f>'ROTH 1.0'!O6650*'קובץ טיוטה'!$D$10</f>
        <v>13083.283536797158</v>
      </c>
      <c r="Q6650" s="24">
        <f t="shared" si="1033"/>
        <v>9483.2835367971584</v>
      </c>
      <c r="R6650" s="24">
        <f t="shared" si="1042"/>
        <v>0</v>
      </c>
      <c r="S6650" s="24">
        <f t="shared" si="1035"/>
        <v>9483.2835367971584</v>
      </c>
      <c r="T6650" s="24">
        <f t="shared" si="1036"/>
        <v>0</v>
      </c>
      <c r="U6650" s="24" t="str">
        <f t="shared" si="1037"/>
        <v>drain</v>
      </c>
      <c r="W6650" s="24">
        <f t="shared" si="1040"/>
        <v>0</v>
      </c>
      <c r="X6650" s="24">
        <f t="shared" si="1038"/>
        <v>38540.553346066285</v>
      </c>
      <c r="Y6650" s="24">
        <f t="shared" si="1041"/>
        <v>9483.2835367971566</v>
      </c>
      <c r="AA6650" s="24">
        <f t="shared" si="1039"/>
        <v>0</v>
      </c>
      <c r="AC6650" s="24">
        <f t="shared" si="1034"/>
        <v>0</v>
      </c>
    </row>
    <row r="6651" x14ac:dyDescent="0.2">
      <c r="L6651" s="25">
        <v>6646</v>
      </c>
      <c r="M6651" s="29">
        <v>0</v>
      </c>
      <c r="O6651" s="25">
        <v>6646</v>
      </c>
      <c r="P6651" s="24">
        <f>'ROTH 1.0'!O6651*'קובץ טיוטה'!$D$10</f>
        <v>12515.677274984915</v>
      </c>
      <c r="Q6651" s="25">
        <f t="shared" si="1033"/>
        <v>8915.6772749849151</v>
      </c>
      <c r="R6651" s="24">
        <f t="shared" si="1042"/>
        <v>0</v>
      </c>
      <c r="S6651" s="25">
        <f t="shared" si="1035"/>
        <v>8915.6772749849151</v>
      </c>
      <c r="T6651" s="25">
        <f t="shared" si="1036"/>
        <v>0</v>
      </c>
      <c r="U6651" s="25" t="str">
        <f t="shared" si="1037"/>
        <v>drain</v>
      </c>
      <c r="W6651" s="25">
        <f t="shared" si="1040"/>
        <v>0</v>
      </c>
      <c r="X6651" s="25">
        <f t="shared" si="1038"/>
        <v>29624.876071081369</v>
      </c>
      <c r="Y6651" s="25">
        <f t="shared" si="1041"/>
        <v>8915.6772749849151</v>
      </c>
      <c r="AA6651" s="25">
        <f t="shared" si="1039"/>
        <v>0</v>
      </c>
      <c r="AC6651" s="25">
        <f t="shared" si="1034"/>
        <v>0</v>
      </c>
    </row>
    <row r="6652" x14ac:dyDescent="0.2">
      <c r="L6652" s="24">
        <v>6647</v>
      </c>
      <c r="M6652" s="28">
        <v>0</v>
      </c>
      <c r="O6652" s="24">
        <v>6647</v>
      </c>
      <c r="P6652" s="24">
        <f>'ROTH 1.0'!O6652*'קובץ טיוטה'!$D$10</f>
        <v>11831.985588767811</v>
      </c>
      <c r="Q6652" s="24">
        <f t="shared" si="1033"/>
        <v>8231.9855887678114</v>
      </c>
      <c r="R6652" s="24">
        <f t="shared" si="1042"/>
        <v>0</v>
      </c>
      <c r="S6652" s="24">
        <f t="shared" si="1035"/>
        <v>8231.9855887678114</v>
      </c>
      <c r="T6652" s="24">
        <f t="shared" si="1036"/>
        <v>0</v>
      </c>
      <c r="U6652" s="24" t="str">
        <f t="shared" si="1037"/>
        <v>drain</v>
      </c>
      <c r="W6652" s="24">
        <f t="shared" si="1040"/>
        <v>0</v>
      </c>
      <c r="X6652" s="24">
        <f t="shared" si="1038"/>
        <v>21392.89048231356</v>
      </c>
      <c r="Y6652" s="24">
        <f t="shared" si="1041"/>
        <v>8231.9855887678095</v>
      </c>
      <c r="AA6652" s="24">
        <f t="shared" si="1039"/>
        <v>0</v>
      </c>
      <c r="AC6652" s="24">
        <f t="shared" si="1034"/>
        <v>0</v>
      </c>
    </row>
    <row r="6653" x14ac:dyDescent="0.2">
      <c r="L6653" s="25">
        <v>6648</v>
      </c>
      <c r="M6653" s="29">
        <v>0</v>
      </c>
      <c r="O6653" s="25">
        <v>6648</v>
      </c>
      <c r="P6653" s="24">
        <f>'ROTH 1.0'!O6653*'קובץ טיוטה'!$D$10</f>
        <v>10981.031261072552</v>
      </c>
      <c r="Q6653" s="25">
        <f t="shared" si="1033"/>
        <v>7381.0312610725523</v>
      </c>
      <c r="R6653" s="24">
        <f t="shared" si="1042"/>
        <v>0</v>
      </c>
      <c r="S6653" s="25">
        <f t="shared" si="1035"/>
        <v>7381.0312610725523</v>
      </c>
      <c r="T6653" s="25">
        <f t="shared" si="1036"/>
        <v>0</v>
      </c>
      <c r="U6653" s="25" t="str">
        <f t="shared" si="1037"/>
        <v>drain</v>
      </c>
      <c r="W6653" s="25">
        <f t="shared" si="1040"/>
        <v>0</v>
      </c>
      <c r="X6653" s="25">
        <f t="shared" si="1038"/>
        <v>14011.859221241008</v>
      </c>
      <c r="Y6653" s="25">
        <f t="shared" si="1041"/>
        <v>7381.0312610725523</v>
      </c>
      <c r="AA6653" s="25">
        <f t="shared" si="1039"/>
        <v>0</v>
      </c>
      <c r="AC6653" s="25">
        <f t="shared" si="1034"/>
        <v>0</v>
      </c>
    </row>
    <row r="6654" x14ac:dyDescent="0.2">
      <c r="L6654" s="24">
        <v>6649</v>
      </c>
      <c r="M6654" s="28">
        <v>0</v>
      </c>
      <c r="O6654" s="24">
        <v>6649</v>
      </c>
      <c r="P6654" s="24">
        <f>'ROTH 1.0'!O6654*'קובץ טיוטה'!$D$10</f>
        <v>10506.738067267972</v>
      </c>
      <c r="Q6654" s="24">
        <f t="shared" si="1033"/>
        <v>6906.7380672679719</v>
      </c>
      <c r="R6654" s="24">
        <f t="shared" si="1042"/>
        <v>0</v>
      </c>
      <c r="S6654" s="24">
        <f t="shared" si="1035"/>
        <v>6906.7380672679719</v>
      </c>
      <c r="T6654" s="24">
        <f t="shared" si="1036"/>
        <v>0</v>
      </c>
      <c r="U6654" s="24" t="str">
        <f t="shared" si="1037"/>
        <v>drain</v>
      </c>
      <c r="W6654" s="24">
        <f t="shared" si="1040"/>
        <v>0</v>
      </c>
      <c r="X6654" s="24">
        <f t="shared" si="1038"/>
        <v>7105.1211539730357</v>
      </c>
      <c r="Y6654" s="24">
        <f t="shared" si="1041"/>
        <v>6906.7380672679719</v>
      </c>
      <c r="AA6654" s="24">
        <f t="shared" si="1039"/>
        <v>0</v>
      </c>
      <c r="AC6654" s="24">
        <f t="shared" si="1034"/>
        <v>0</v>
      </c>
    </row>
    <row r="6655" x14ac:dyDescent="0.2">
      <c r="L6655" s="25">
        <v>6650</v>
      </c>
      <c r="M6655" s="29">
        <v>0</v>
      </c>
      <c r="O6655" s="25">
        <v>6650</v>
      </c>
      <c r="P6655" s="24">
        <f>'ROTH 1.0'!O6655*'קובץ טיוטה'!$D$10</f>
        <v>10048.520797230591</v>
      </c>
      <c r="Q6655" s="25">
        <f t="shared" si="1033"/>
        <v>6448.5207972305907</v>
      </c>
      <c r="R6655" s="24">
        <f t="shared" si="1042"/>
        <v>0</v>
      </c>
      <c r="S6655" s="25">
        <f t="shared" si="1035"/>
        <v>6448.5207972305907</v>
      </c>
      <c r="T6655" s="25">
        <f t="shared" si="1036"/>
        <v>0</v>
      </c>
      <c r="U6655" s="25" t="str">
        <f t="shared" si="1037"/>
        <v>drain</v>
      </c>
      <c r="W6655" s="25">
        <f t="shared" si="1040"/>
        <v>0</v>
      </c>
      <c r="X6655" s="25">
        <f t="shared" si="1038"/>
        <v>656.600356742445</v>
      </c>
      <c r="Y6655" s="25">
        <f t="shared" si="1041"/>
        <v>6448.5207972305907</v>
      </c>
      <c r="AA6655" s="25">
        <f t="shared" si="1039"/>
        <v>0</v>
      </c>
      <c r="AC6655" s="25">
        <f t="shared" si="1034"/>
        <v>0</v>
      </c>
    </row>
    <row r="6656" x14ac:dyDescent="0.2">
      <c r="L6656" s="24">
        <v>6651</v>
      </c>
      <c r="M6656" s="28">
        <v>0</v>
      </c>
      <c r="O6656" s="24">
        <v>6651</v>
      </c>
      <c r="P6656" s="24">
        <f>'ROTH 1.0'!O6656*'קובץ טיוטה'!$D$10</f>
        <v>9997.6103452638199</v>
      </c>
      <c r="Q6656" s="24">
        <f t="shared" si="1033"/>
        <v>6397.6103452638199</v>
      </c>
      <c r="R6656" s="24">
        <f t="shared" si="1042"/>
        <v>0</v>
      </c>
      <c r="S6656" s="24">
        <f t="shared" si="1035"/>
        <v>6397.6103452638199</v>
      </c>
      <c r="T6656" s="24">
        <f t="shared" si="1036"/>
        <v>0</v>
      </c>
      <c r="U6656" s="24" t="str">
        <f t="shared" si="1037"/>
        <v>drain</v>
      </c>
      <c r="W6656" s="24">
        <f t="shared" si="1040"/>
        <v>0</v>
      </c>
      <c r="X6656" s="24">
        <f t="shared" si="1038"/>
        <v>0</v>
      </c>
      <c r="Y6656" s="24">
        <f t="shared" si="1041"/>
        <v>656.600356742445</v>
      </c>
      <c r="AA6656" s="24">
        <f t="shared" si="1039"/>
        <v>5741.0099885213749</v>
      </c>
      <c r="AC6656" s="24">
        <f t="shared" si="1034"/>
        <v>0</v>
      </c>
    </row>
    <row r="6657" x14ac:dyDescent="0.2">
      <c r="L6657" s="25">
        <v>6652</v>
      </c>
      <c r="M6657" s="29">
        <v>0</v>
      </c>
      <c r="O6657" s="25">
        <v>6652</v>
      </c>
      <c r="P6657" s="24">
        <f>'ROTH 1.0'!O6657*'קובץ טיוטה'!$D$10</f>
        <v>9901.4136067883337</v>
      </c>
      <c r="Q6657" s="25">
        <f t="shared" si="1033"/>
        <v>6301.4136067883337</v>
      </c>
      <c r="R6657" s="24">
        <f t="shared" si="1042"/>
        <v>0</v>
      </c>
      <c r="S6657" s="25">
        <f t="shared" si="1035"/>
        <v>6301.4136067883337</v>
      </c>
      <c r="T6657" s="25">
        <f t="shared" si="1036"/>
        <v>0</v>
      </c>
      <c r="U6657" s="25" t="str">
        <f t="shared" si="1037"/>
        <v>drain</v>
      </c>
      <c r="W6657" s="25">
        <f t="shared" si="1040"/>
        <v>0</v>
      </c>
      <c r="X6657" s="25">
        <f t="shared" si="1038"/>
        <v>0</v>
      </c>
      <c r="Y6657" s="25">
        <f t="shared" si="1041"/>
        <v>0</v>
      </c>
      <c r="AA6657" s="25">
        <f t="shared" si="1039"/>
        <v>6301.4136067883337</v>
      </c>
      <c r="AC6657" s="25">
        <f t="shared" si="1034"/>
        <v>0</v>
      </c>
    </row>
    <row r="6658" x14ac:dyDescent="0.2">
      <c r="L6658" s="24">
        <v>6653</v>
      </c>
      <c r="M6658" s="28">
        <v>0</v>
      </c>
      <c r="O6658" s="24">
        <v>6653</v>
      </c>
      <c r="P6658" s="24">
        <f>'ROTH 1.0'!O6658*'קובץ טיוטה'!$D$10</f>
        <v>10035.562864450532</v>
      </c>
      <c r="Q6658" s="24">
        <f t="shared" si="1033"/>
        <v>6435.5628644505323</v>
      </c>
      <c r="R6658" s="24">
        <f t="shared" si="1042"/>
        <v>0</v>
      </c>
      <c r="S6658" s="24">
        <f t="shared" si="1035"/>
        <v>6435.5628644505323</v>
      </c>
      <c r="T6658" s="24">
        <f t="shared" si="1036"/>
        <v>0</v>
      </c>
      <c r="U6658" s="24" t="str">
        <f t="shared" si="1037"/>
        <v>drain</v>
      </c>
      <c r="W6658" s="24">
        <f t="shared" si="1040"/>
        <v>0</v>
      </c>
      <c r="X6658" s="24">
        <f t="shared" si="1038"/>
        <v>0</v>
      </c>
      <c r="Y6658" s="24">
        <f t="shared" si="1041"/>
        <v>0</v>
      </c>
      <c r="AA6658" s="24">
        <f t="shared" si="1039"/>
        <v>6435.5628644505323</v>
      </c>
      <c r="AC6658" s="24">
        <f t="shared" si="1034"/>
        <v>0</v>
      </c>
    </row>
    <row r="6659" x14ac:dyDescent="0.2">
      <c r="L6659" s="25">
        <v>6654</v>
      </c>
      <c r="M6659" s="29">
        <v>0</v>
      </c>
      <c r="O6659" s="25">
        <v>6654</v>
      </c>
      <c r="P6659" s="24">
        <f>'ROTH 1.0'!O6659*'קובץ טיוטה'!$D$10</f>
        <v>10471.140739377814</v>
      </c>
      <c r="Q6659" s="25">
        <f t="shared" si="1033"/>
        <v>6871.1407393778136</v>
      </c>
      <c r="R6659" s="24">
        <f t="shared" si="1042"/>
        <v>0</v>
      </c>
      <c r="S6659" s="25">
        <f t="shared" si="1035"/>
        <v>6871.1407393778136</v>
      </c>
      <c r="T6659" s="25">
        <f t="shared" si="1036"/>
        <v>0</v>
      </c>
      <c r="U6659" s="25" t="str">
        <f t="shared" si="1037"/>
        <v>drain</v>
      </c>
      <c r="W6659" s="25">
        <f t="shared" si="1040"/>
        <v>0</v>
      </c>
      <c r="X6659" s="25">
        <f t="shared" si="1038"/>
        <v>0</v>
      </c>
      <c r="Y6659" s="25">
        <f t="shared" si="1041"/>
        <v>0</v>
      </c>
      <c r="AA6659" s="25">
        <f t="shared" si="1039"/>
        <v>6871.1407393778136</v>
      </c>
      <c r="AC6659" s="25">
        <f t="shared" si="1034"/>
        <v>0</v>
      </c>
    </row>
    <row r="6660" x14ac:dyDescent="0.2">
      <c r="L6660" s="24">
        <v>6655</v>
      </c>
      <c r="M6660" s="28">
        <v>0</v>
      </c>
      <c r="O6660" s="24">
        <v>6655</v>
      </c>
      <c r="P6660" s="24">
        <f>'ROTH 1.0'!O6660*'קובץ טיוטה'!$D$10</f>
        <v>11090.494728551688</v>
      </c>
      <c r="Q6660" s="24">
        <f t="shared" si="1033"/>
        <v>7490.4947285516882</v>
      </c>
      <c r="R6660" s="24">
        <f t="shared" si="1042"/>
        <v>0</v>
      </c>
      <c r="S6660" s="24">
        <f t="shared" si="1035"/>
        <v>7490.4947285516882</v>
      </c>
      <c r="T6660" s="24">
        <f t="shared" si="1036"/>
        <v>0</v>
      </c>
      <c r="U6660" s="24" t="str">
        <f t="shared" si="1037"/>
        <v>drain</v>
      </c>
      <c r="W6660" s="24">
        <f t="shared" si="1040"/>
        <v>0</v>
      </c>
      <c r="X6660" s="24">
        <f t="shared" si="1038"/>
        <v>0</v>
      </c>
      <c r="Y6660" s="24">
        <f t="shared" si="1041"/>
        <v>0</v>
      </c>
      <c r="AA6660" s="24">
        <f t="shared" si="1039"/>
        <v>7490.4947285516882</v>
      </c>
      <c r="AC6660" s="24">
        <f t="shared" si="1034"/>
        <v>0</v>
      </c>
    </row>
    <row r="6661" x14ac:dyDescent="0.2">
      <c r="L6661" s="25">
        <v>6656</v>
      </c>
      <c r="M6661" s="29">
        <v>0.257827994</v>
      </c>
      <c r="O6661" s="25">
        <v>6656</v>
      </c>
      <c r="P6661" s="24">
        <f>'ROTH 1.0'!O6661*'קובץ טיוטה'!$D$10</f>
        <v>11927.795566159029</v>
      </c>
      <c r="Q6661" s="25">
        <f t="shared" si="1033"/>
        <v>8327.7955661590295</v>
      </c>
      <c r="R6661" s="24">
        <f t="shared" si="1042"/>
        <v>17532.303592</v>
      </c>
      <c r="S6661" s="25">
        <f t="shared" si="1035"/>
        <v>0</v>
      </c>
      <c r="T6661" s="25">
        <f t="shared" si="1036"/>
        <v>9204.5080258409707</v>
      </c>
      <c r="U6661" s="25" t="str">
        <f t="shared" si="1037"/>
        <v>charge</v>
      </c>
      <c r="W6661" s="25">
        <f t="shared" si="1040"/>
        <v>8284.0572232568738</v>
      </c>
      <c r="X6661" s="25">
        <f t="shared" si="1038"/>
        <v>8284.0572232568738</v>
      </c>
      <c r="Y6661" s="25">
        <f t="shared" si="1041"/>
        <v>0</v>
      </c>
      <c r="AA6661" s="25">
        <f t="shared" si="1039"/>
        <v>0</v>
      </c>
      <c r="AC6661" s="25">
        <f t="shared" si="1034"/>
        <v>920.45080258409689</v>
      </c>
    </row>
    <row r="6662" x14ac:dyDescent="0.2">
      <c r="L6662" s="24">
        <v>6657</v>
      </c>
      <c r="M6662" s="28">
        <v>0.38592193499999999</v>
      </c>
      <c r="O6662" s="24">
        <v>6657</v>
      </c>
      <c r="P6662" s="24">
        <f>'ROTH 1.0'!O6662*'קובץ טיוטה'!$D$10</f>
        <v>12831.971117153274</v>
      </c>
      <c r="Q6662" s="24">
        <f t="shared" ref="Q6662:Q6725" si="1043">P6662-$H$8*$H$9</f>
        <v>9231.9711171532745</v>
      </c>
      <c r="R6662" s="24">
        <f t="shared" si="1042"/>
        <v>26242.691579999999</v>
      </c>
      <c r="S6662" s="24">
        <f t="shared" si="1035"/>
        <v>0</v>
      </c>
      <c r="T6662" s="24">
        <f t="shared" si="1036"/>
        <v>17010.720462846723</v>
      </c>
      <c r="U6662" s="24" t="str">
        <f t="shared" si="1037"/>
        <v>charge</v>
      </c>
      <c r="W6662" s="24">
        <f t="shared" si="1040"/>
        <v>15309.64841656205</v>
      </c>
      <c r="X6662" s="24">
        <f t="shared" si="1038"/>
        <v>23593.705639818923</v>
      </c>
      <c r="Y6662" s="24">
        <f t="shared" si="1041"/>
        <v>0</v>
      </c>
      <c r="AA6662" s="24">
        <f t="shared" si="1039"/>
        <v>0</v>
      </c>
      <c r="AC6662" s="24">
        <f t="shared" ref="AC6662:AC6725" si="1044">IF(U6662="charge",(T6662-W6662),0)</f>
        <v>1701.072046284673</v>
      </c>
    </row>
    <row r="6663" x14ac:dyDescent="0.2">
      <c r="L6663" s="25">
        <v>6658</v>
      </c>
      <c r="M6663" s="29">
        <v>0.50422257500000001</v>
      </c>
      <c r="O6663" s="25">
        <v>6658</v>
      </c>
      <c r="P6663" s="24">
        <f>'ROTH 1.0'!O6663*'קובץ טיוטה'!$D$10</f>
        <v>13395.324990017069</v>
      </c>
      <c r="Q6663" s="25">
        <f t="shared" si="1043"/>
        <v>9795.3249900170686</v>
      </c>
      <c r="R6663" s="24">
        <f t="shared" si="1042"/>
        <v>34287.1351</v>
      </c>
      <c r="S6663" s="25">
        <f t="shared" ref="S6663:S6726" si="1045">IF(Q6663&gt;R6663,Q6663-R6663,0)</f>
        <v>0</v>
      </c>
      <c r="T6663" s="25">
        <f t="shared" ref="T6663:T6726" si="1046">IF(R6663&gt;Q6663,R6663-Q6663,0)</f>
        <v>24491.810109982929</v>
      </c>
      <c r="U6663" s="25" t="str">
        <f t="shared" ref="U6663:U6726" si="1047">IF(Q6663&gt;R6663,"drain","charge")</f>
        <v>charge</v>
      </c>
      <c r="W6663" s="25">
        <f t="shared" si="1040"/>
        <v>22042.629098984638</v>
      </c>
      <c r="X6663" s="25">
        <f t="shared" ref="X6663:X6726" si="1048">IF(X6662+T6663&gt;$H$11,$H$11,IF(U6663="charge",X6662+(T6663*$H$12),IF((X6662-S6663)&gt;0,X6662-S6663,0)))</f>
        <v>45636.334738803562</v>
      </c>
      <c r="Y6663" s="25">
        <f t="shared" si="1041"/>
        <v>0</v>
      </c>
      <c r="AA6663" s="25">
        <f t="shared" ref="AA6663:AA6726" si="1049">S6663-Y6663</f>
        <v>0</v>
      </c>
      <c r="AC6663" s="25">
        <f t="shared" si="1044"/>
        <v>2449.1810109982907</v>
      </c>
    </row>
    <row r="6664" x14ac:dyDescent="0.2">
      <c r="L6664" s="24">
        <v>6659</v>
      </c>
      <c r="M6664" s="28">
        <v>0.578659539</v>
      </c>
      <c r="O6664" s="24">
        <v>6659</v>
      </c>
      <c r="P6664" s="24">
        <f>'ROTH 1.0'!O6664*'קובץ טיוטה'!$D$10</f>
        <v>13383.88100129952</v>
      </c>
      <c r="Q6664" s="24">
        <f t="shared" si="1043"/>
        <v>9783.88100129952</v>
      </c>
      <c r="R6664" s="24">
        <f t="shared" si="1042"/>
        <v>39348.848652000001</v>
      </c>
      <c r="S6664" s="24">
        <f t="shared" si="1045"/>
        <v>0</v>
      </c>
      <c r="T6664" s="24">
        <f t="shared" si="1046"/>
        <v>29564.967650700481</v>
      </c>
      <c r="U6664" s="24" t="str">
        <f t="shared" si="1047"/>
        <v>charge</v>
      </c>
      <c r="W6664" s="24">
        <f t="shared" ref="W6664:W6727" si="1050">IF(X6664&gt;=X6663,(X6664-X6663),0)</f>
        <v>26608.470885630435</v>
      </c>
      <c r="X6664" s="24">
        <f t="shared" si="1048"/>
        <v>72244.805624433997</v>
      </c>
      <c r="Y6664" s="24">
        <f t="shared" ref="Y6664:Y6727" si="1051">IF(U6664="drain",X6663-X6664,0)</f>
        <v>0</v>
      </c>
      <c r="AA6664" s="24">
        <f t="shared" si="1049"/>
        <v>0</v>
      </c>
      <c r="AC6664" s="24">
        <f t="shared" si="1044"/>
        <v>2956.4967650700455</v>
      </c>
    </row>
    <row r="6665" x14ac:dyDescent="0.2">
      <c r="L6665" s="25">
        <v>6660</v>
      </c>
      <c r="M6665" s="29">
        <v>0.59035731700000005</v>
      </c>
      <c r="O6665" s="25">
        <v>6660</v>
      </c>
      <c r="P6665" s="24">
        <f>'ROTH 1.0'!O6665*'קובץ טיוטה'!$D$10</f>
        <v>13176.440144997427</v>
      </c>
      <c r="Q6665" s="25">
        <f t="shared" si="1043"/>
        <v>9576.4401449974266</v>
      </c>
      <c r="R6665" s="24">
        <f t="shared" si="1042"/>
        <v>40144.297556000005</v>
      </c>
      <c r="S6665" s="25">
        <f t="shared" si="1045"/>
        <v>0</v>
      </c>
      <c r="T6665" s="25">
        <f t="shared" si="1046"/>
        <v>30567.85741100258</v>
      </c>
      <c r="U6665" s="25" t="str">
        <f t="shared" si="1047"/>
        <v>charge</v>
      </c>
      <c r="W6665" s="25">
        <f t="shared" si="1050"/>
        <v>5755.1943755660031</v>
      </c>
      <c r="X6665" s="25">
        <f t="shared" si="1048"/>
        <v>78000</v>
      </c>
      <c r="Y6665" s="25">
        <f t="shared" si="1051"/>
        <v>0</v>
      </c>
      <c r="AA6665" s="25">
        <f t="shared" si="1049"/>
        <v>0</v>
      </c>
      <c r="AC6665" s="25">
        <f t="shared" si="1044"/>
        <v>24812.663035436577</v>
      </c>
    </row>
    <row r="6666" x14ac:dyDescent="0.2">
      <c r="L6666" s="24">
        <v>6661</v>
      </c>
      <c r="M6666" s="28">
        <v>0.67873722699999994</v>
      </c>
      <c r="O6666" s="24">
        <v>6661</v>
      </c>
      <c r="P6666" s="24">
        <f>'ROTH 1.0'!O6666*'קובץ טיוטה'!$D$10</f>
        <v>13627.454671348596</v>
      </c>
      <c r="Q6666" s="24">
        <f t="shared" si="1043"/>
        <v>10027.454671348596</v>
      </c>
      <c r="R6666" s="24">
        <f t="shared" si="1042"/>
        <v>46154.131435999996</v>
      </c>
      <c r="S6666" s="24">
        <f t="shared" si="1045"/>
        <v>0</v>
      </c>
      <c r="T6666" s="24">
        <f t="shared" si="1046"/>
        <v>36126.676764651398</v>
      </c>
      <c r="U6666" s="24" t="str">
        <f t="shared" si="1047"/>
        <v>charge</v>
      </c>
      <c r="W6666" s="24">
        <f t="shared" si="1050"/>
        <v>0</v>
      </c>
      <c r="X6666" s="24">
        <f t="shared" si="1048"/>
        <v>78000</v>
      </c>
      <c r="Y6666" s="24">
        <f t="shared" si="1051"/>
        <v>0</v>
      </c>
      <c r="AA6666" s="24">
        <f t="shared" si="1049"/>
        <v>0</v>
      </c>
      <c r="AC6666" s="24">
        <f t="shared" si="1044"/>
        <v>36126.676764651398</v>
      </c>
    </row>
    <row r="6667" x14ac:dyDescent="0.2">
      <c r="L6667" s="25">
        <v>6662</v>
      </c>
      <c r="M6667" s="29">
        <v>0.66407287100000001</v>
      </c>
      <c r="O6667" s="25">
        <v>6662</v>
      </c>
      <c r="P6667" s="24">
        <f>'ROTH 1.0'!O6667*'קובץ טיוטה'!$D$10</f>
        <v>13893.122635921327</v>
      </c>
      <c r="Q6667" s="25">
        <f t="shared" si="1043"/>
        <v>10293.122635921327</v>
      </c>
      <c r="R6667" s="24">
        <f t="shared" si="1042"/>
        <v>45156.955227999999</v>
      </c>
      <c r="S6667" s="25">
        <f t="shared" si="1045"/>
        <v>0</v>
      </c>
      <c r="T6667" s="25">
        <f t="shared" si="1046"/>
        <v>34863.832592078674</v>
      </c>
      <c r="U6667" s="25" t="str">
        <f t="shared" si="1047"/>
        <v>charge</v>
      </c>
      <c r="W6667" s="25">
        <f t="shared" si="1050"/>
        <v>0</v>
      </c>
      <c r="X6667" s="25">
        <f t="shared" si="1048"/>
        <v>78000</v>
      </c>
      <c r="Y6667" s="25">
        <f t="shared" si="1051"/>
        <v>0</v>
      </c>
      <c r="AA6667" s="25">
        <f t="shared" si="1049"/>
        <v>0</v>
      </c>
      <c r="AC6667" s="25">
        <f t="shared" si="1044"/>
        <v>34863.832592078674</v>
      </c>
    </row>
    <row r="6668" x14ac:dyDescent="0.2">
      <c r="L6668" s="24">
        <v>6663</v>
      </c>
      <c r="M6668" s="28">
        <v>0.616812425</v>
      </c>
      <c r="O6668" s="24">
        <v>6663</v>
      </c>
      <c r="P6668" s="24">
        <f>'ROTH 1.0'!O6668*'קובץ טיוטה'!$D$10</f>
        <v>14178.137096985089</v>
      </c>
      <c r="Q6668" s="24">
        <f t="shared" si="1043"/>
        <v>10578.137096985089</v>
      </c>
      <c r="R6668" s="24">
        <f t="shared" si="1042"/>
        <v>41943.244899999998</v>
      </c>
      <c r="S6668" s="24">
        <f t="shared" si="1045"/>
        <v>0</v>
      </c>
      <c r="T6668" s="24">
        <f t="shared" si="1046"/>
        <v>31365.107803014907</v>
      </c>
      <c r="U6668" s="24" t="str">
        <f t="shared" si="1047"/>
        <v>charge</v>
      </c>
      <c r="W6668" s="24">
        <f t="shared" si="1050"/>
        <v>0</v>
      </c>
      <c r="X6668" s="24">
        <f t="shared" si="1048"/>
        <v>78000</v>
      </c>
      <c r="Y6668" s="24">
        <f t="shared" si="1051"/>
        <v>0</v>
      </c>
      <c r="AA6668" s="24">
        <f t="shared" si="1049"/>
        <v>0</v>
      </c>
      <c r="AC6668" s="24">
        <f t="shared" si="1044"/>
        <v>31365.107803014907</v>
      </c>
    </row>
    <row r="6669" x14ac:dyDescent="0.2">
      <c r="L6669" s="25">
        <v>6664</v>
      </c>
      <c r="M6669" s="29">
        <v>0.50981375600000001</v>
      </c>
      <c r="O6669" s="25">
        <v>6664</v>
      </c>
      <c r="P6669" s="24">
        <f>'ROTH 1.0'!O6669*'קובץ טיוטה'!$D$10</f>
        <v>13968.309150455689</v>
      </c>
      <c r="Q6669" s="25">
        <f t="shared" si="1043"/>
        <v>10368.309150455689</v>
      </c>
      <c r="R6669" s="24">
        <f t="shared" si="1042"/>
        <v>34667.335407999999</v>
      </c>
      <c r="S6669" s="25">
        <f t="shared" si="1045"/>
        <v>0</v>
      </c>
      <c r="T6669" s="25">
        <f t="shared" si="1046"/>
        <v>24299.026257544312</v>
      </c>
      <c r="U6669" s="25" t="str">
        <f t="shared" si="1047"/>
        <v>charge</v>
      </c>
      <c r="W6669" s="25">
        <f t="shared" si="1050"/>
        <v>0</v>
      </c>
      <c r="X6669" s="25">
        <f t="shared" si="1048"/>
        <v>78000</v>
      </c>
      <c r="Y6669" s="25">
        <f t="shared" si="1051"/>
        <v>0</v>
      </c>
      <c r="AA6669" s="25">
        <f t="shared" si="1049"/>
        <v>0</v>
      </c>
      <c r="AC6669" s="25">
        <f t="shared" si="1044"/>
        <v>24299.026257544312</v>
      </c>
    </row>
    <row r="6670" x14ac:dyDescent="0.2">
      <c r="L6670" s="24">
        <v>6665</v>
      </c>
      <c r="M6670" s="28">
        <v>0.32028996600000004</v>
      </c>
      <c r="O6670" s="24">
        <v>6665</v>
      </c>
      <c r="P6670" s="24">
        <f>'ROTH 1.0'!O6670*'קובץ טיוטה'!$D$10</f>
        <v>13540.996426163452</v>
      </c>
      <c r="Q6670" s="24">
        <f t="shared" si="1043"/>
        <v>9940.9964261634523</v>
      </c>
      <c r="R6670" s="24">
        <f t="shared" si="1042"/>
        <v>21779.717688000004</v>
      </c>
      <c r="S6670" s="24">
        <f t="shared" si="1045"/>
        <v>0</v>
      </c>
      <c r="T6670" s="24">
        <f t="shared" si="1046"/>
        <v>11838.721261836552</v>
      </c>
      <c r="U6670" s="24" t="str">
        <f t="shared" si="1047"/>
        <v>charge</v>
      </c>
      <c r="W6670" s="24">
        <f t="shared" si="1050"/>
        <v>0</v>
      </c>
      <c r="X6670" s="24">
        <f t="shared" si="1048"/>
        <v>78000</v>
      </c>
      <c r="Y6670" s="24">
        <f t="shared" si="1051"/>
        <v>0</v>
      </c>
      <c r="AA6670" s="24">
        <f t="shared" si="1049"/>
        <v>0</v>
      </c>
      <c r="AC6670" s="24">
        <f t="shared" si="1044"/>
        <v>11838.721261836552</v>
      </c>
    </row>
    <row r="6671" x14ac:dyDescent="0.2">
      <c r="L6671" s="25">
        <v>6666</v>
      </c>
      <c r="M6671" s="29">
        <v>0</v>
      </c>
      <c r="O6671" s="25">
        <v>6666</v>
      </c>
      <c r="P6671" s="24">
        <f>'ROTH 1.0'!O6671*'קובץ טיוטה'!$D$10</f>
        <v>13224.035301172004</v>
      </c>
      <c r="Q6671" s="25">
        <f t="shared" si="1043"/>
        <v>9624.0353011720035</v>
      </c>
      <c r="R6671" s="24">
        <f t="shared" si="1042"/>
        <v>0</v>
      </c>
      <c r="S6671" s="25">
        <f t="shared" si="1045"/>
        <v>9624.0353011720035</v>
      </c>
      <c r="T6671" s="25">
        <f t="shared" si="1046"/>
        <v>0</v>
      </c>
      <c r="U6671" s="25" t="str">
        <f t="shared" si="1047"/>
        <v>drain</v>
      </c>
      <c r="W6671" s="25">
        <f t="shared" si="1050"/>
        <v>0</v>
      </c>
      <c r="X6671" s="25">
        <f t="shared" si="1048"/>
        <v>68375.964698828</v>
      </c>
      <c r="Y6671" s="25">
        <f t="shared" si="1051"/>
        <v>9624.0353011719999</v>
      </c>
      <c r="AA6671" s="25">
        <f t="shared" si="1049"/>
        <v>0</v>
      </c>
      <c r="AC6671" s="25">
        <f t="shared" si="1044"/>
        <v>0</v>
      </c>
    </row>
    <row r="6672" x14ac:dyDescent="0.2">
      <c r="L6672" s="24">
        <v>6667</v>
      </c>
      <c r="M6672" s="28">
        <v>0</v>
      </c>
      <c r="O6672" s="24">
        <v>6667</v>
      </c>
      <c r="P6672" s="24">
        <f>'ROTH 1.0'!O6672*'קובץ טיוטה'!$D$10</f>
        <v>13470.793064490746</v>
      </c>
      <c r="Q6672" s="24">
        <f t="shared" si="1043"/>
        <v>9870.7930644907465</v>
      </c>
      <c r="R6672" s="24">
        <f t="shared" ref="R6672:R6735" si="1052">M6672*$H$7*0.85</f>
        <v>0</v>
      </c>
      <c r="S6672" s="24">
        <f t="shared" si="1045"/>
        <v>9870.7930644907465</v>
      </c>
      <c r="T6672" s="24">
        <f t="shared" si="1046"/>
        <v>0</v>
      </c>
      <c r="U6672" s="24" t="str">
        <f t="shared" si="1047"/>
        <v>drain</v>
      </c>
      <c r="W6672" s="24">
        <f t="shared" si="1050"/>
        <v>0</v>
      </c>
      <c r="X6672" s="24">
        <f t="shared" si="1048"/>
        <v>58505.171634337254</v>
      </c>
      <c r="Y6672" s="24">
        <f t="shared" si="1051"/>
        <v>9870.7930644907465</v>
      </c>
      <c r="AA6672" s="24">
        <f t="shared" si="1049"/>
        <v>0</v>
      </c>
      <c r="AC6672" s="24">
        <f t="shared" si="1044"/>
        <v>0</v>
      </c>
    </row>
    <row r="6673" x14ac:dyDescent="0.2">
      <c r="L6673" s="25">
        <v>6668</v>
      </c>
      <c r="M6673" s="29">
        <v>0</v>
      </c>
      <c r="O6673" s="25">
        <v>6668</v>
      </c>
      <c r="P6673" s="24">
        <f>'ROTH 1.0'!O6673*'קובץ טיוטה'!$D$10</f>
        <v>13159.256431719572</v>
      </c>
      <c r="Q6673" s="25">
        <f t="shared" si="1043"/>
        <v>9559.256431719572</v>
      </c>
      <c r="R6673" s="24">
        <f t="shared" si="1052"/>
        <v>0</v>
      </c>
      <c r="S6673" s="25">
        <f t="shared" si="1045"/>
        <v>9559.256431719572</v>
      </c>
      <c r="T6673" s="25">
        <f t="shared" si="1046"/>
        <v>0</v>
      </c>
      <c r="U6673" s="25" t="str">
        <f t="shared" si="1047"/>
        <v>drain</v>
      </c>
      <c r="W6673" s="25">
        <f t="shared" si="1050"/>
        <v>0</v>
      </c>
      <c r="X6673" s="25">
        <f t="shared" si="1048"/>
        <v>48945.915202617682</v>
      </c>
      <c r="Y6673" s="25">
        <f t="shared" si="1051"/>
        <v>9559.256431719572</v>
      </c>
      <c r="AA6673" s="25">
        <f t="shared" si="1049"/>
        <v>0</v>
      </c>
      <c r="AC6673" s="25">
        <f t="shared" si="1044"/>
        <v>0</v>
      </c>
    </row>
    <row r="6674" x14ac:dyDescent="0.2">
      <c r="L6674" s="24">
        <v>6669</v>
      </c>
      <c r="M6674" s="28">
        <v>0</v>
      </c>
      <c r="O6674" s="24">
        <v>6669</v>
      </c>
      <c r="P6674" s="24">
        <f>'ROTH 1.0'!O6674*'קובץ טיוטה'!$D$10</f>
        <v>12777.099750896936</v>
      </c>
      <c r="Q6674" s="24">
        <f t="shared" si="1043"/>
        <v>9177.0997508969358</v>
      </c>
      <c r="R6674" s="24">
        <f t="shared" si="1052"/>
        <v>0</v>
      </c>
      <c r="S6674" s="24">
        <f t="shared" si="1045"/>
        <v>9177.0997508969358</v>
      </c>
      <c r="T6674" s="24">
        <f t="shared" si="1046"/>
        <v>0</v>
      </c>
      <c r="U6674" s="24" t="str">
        <f t="shared" si="1047"/>
        <v>drain</v>
      </c>
      <c r="W6674" s="24">
        <f t="shared" si="1050"/>
        <v>0</v>
      </c>
      <c r="X6674" s="24">
        <f t="shared" si="1048"/>
        <v>39768.815451720744</v>
      </c>
      <c r="Y6674" s="24">
        <f t="shared" si="1051"/>
        <v>9177.0997508969376</v>
      </c>
      <c r="AA6674" s="24">
        <f t="shared" si="1049"/>
        <v>0</v>
      </c>
      <c r="AC6674" s="24">
        <f t="shared" si="1044"/>
        <v>0</v>
      </c>
    </row>
    <row r="6675" x14ac:dyDescent="0.2">
      <c r="L6675" s="25">
        <v>6670</v>
      </c>
      <c r="M6675" s="29">
        <v>0</v>
      </c>
      <c r="O6675" s="25">
        <v>6670</v>
      </c>
      <c r="P6675" s="24">
        <f>'ROTH 1.0'!O6675*'קובץ טיוטה'!$D$10</f>
        <v>12224.996859379437</v>
      </c>
      <c r="Q6675" s="25">
        <f t="shared" si="1043"/>
        <v>8624.9968593794365</v>
      </c>
      <c r="R6675" s="24">
        <f t="shared" si="1052"/>
        <v>0</v>
      </c>
      <c r="S6675" s="25">
        <f t="shared" si="1045"/>
        <v>8624.9968593794365</v>
      </c>
      <c r="T6675" s="25">
        <f t="shared" si="1046"/>
        <v>0</v>
      </c>
      <c r="U6675" s="25" t="str">
        <f t="shared" si="1047"/>
        <v>drain</v>
      </c>
      <c r="W6675" s="25">
        <f t="shared" si="1050"/>
        <v>0</v>
      </c>
      <c r="X6675" s="25">
        <f t="shared" si="1048"/>
        <v>31143.818592341308</v>
      </c>
      <c r="Y6675" s="25">
        <f t="shared" si="1051"/>
        <v>8624.9968593794365</v>
      </c>
      <c r="AA6675" s="25">
        <f t="shared" si="1049"/>
        <v>0</v>
      </c>
      <c r="AC6675" s="25">
        <f t="shared" si="1044"/>
        <v>0</v>
      </c>
    </row>
    <row r="6676" x14ac:dyDescent="0.2">
      <c r="L6676" s="24">
        <v>6671</v>
      </c>
      <c r="M6676" s="28">
        <v>0</v>
      </c>
      <c r="O6676" s="24">
        <v>6671</v>
      </c>
      <c r="P6676" s="24">
        <f>'ROTH 1.0'!O6676*'קובץ טיוטה'!$D$10</f>
        <v>11581.754460906868</v>
      </c>
      <c r="Q6676" s="24">
        <f t="shared" si="1043"/>
        <v>7981.7544609068682</v>
      </c>
      <c r="R6676" s="24">
        <f t="shared" si="1052"/>
        <v>0</v>
      </c>
      <c r="S6676" s="24">
        <f t="shared" si="1045"/>
        <v>7981.7544609068682</v>
      </c>
      <c r="T6676" s="24">
        <f t="shared" si="1046"/>
        <v>0</v>
      </c>
      <c r="U6676" s="24" t="str">
        <f t="shared" si="1047"/>
        <v>drain</v>
      </c>
      <c r="W6676" s="24">
        <f t="shared" si="1050"/>
        <v>0</v>
      </c>
      <c r="X6676" s="24">
        <f t="shared" si="1048"/>
        <v>23162.064131434439</v>
      </c>
      <c r="Y6676" s="24">
        <f t="shared" si="1051"/>
        <v>7981.7544609068682</v>
      </c>
      <c r="AA6676" s="24">
        <f t="shared" si="1049"/>
        <v>0</v>
      </c>
      <c r="AC6676" s="24">
        <f t="shared" si="1044"/>
        <v>0</v>
      </c>
    </row>
    <row r="6677" x14ac:dyDescent="0.2">
      <c r="L6677" s="25">
        <v>6672</v>
      </c>
      <c r="M6677" s="29">
        <v>0</v>
      </c>
      <c r="O6677" s="25">
        <v>6672</v>
      </c>
      <c r="P6677" s="24">
        <f>'ROTH 1.0'!O6677*'קובץ טיוטה'!$D$10</f>
        <v>10738.421782925365</v>
      </c>
      <c r="Q6677" s="25">
        <f t="shared" si="1043"/>
        <v>7138.4217829253648</v>
      </c>
      <c r="R6677" s="24">
        <f t="shared" si="1052"/>
        <v>0</v>
      </c>
      <c r="S6677" s="25">
        <f t="shared" si="1045"/>
        <v>7138.4217829253648</v>
      </c>
      <c r="T6677" s="25">
        <f t="shared" si="1046"/>
        <v>0</v>
      </c>
      <c r="U6677" s="25" t="str">
        <f t="shared" si="1047"/>
        <v>drain</v>
      </c>
      <c r="W6677" s="25">
        <f t="shared" si="1050"/>
        <v>0</v>
      </c>
      <c r="X6677" s="25">
        <f t="shared" si="1048"/>
        <v>16023.642348509075</v>
      </c>
      <c r="Y6677" s="25">
        <f t="shared" si="1051"/>
        <v>7138.4217829253648</v>
      </c>
      <c r="AA6677" s="25">
        <f t="shared" si="1049"/>
        <v>0</v>
      </c>
      <c r="AC6677" s="25">
        <f t="shared" si="1044"/>
        <v>0</v>
      </c>
    </row>
    <row r="6678" x14ac:dyDescent="0.2">
      <c r="L6678" s="24">
        <v>6673</v>
      </c>
      <c r="M6678" s="28">
        <v>0</v>
      </c>
      <c r="O6678" s="24">
        <v>6673</v>
      </c>
      <c r="P6678" s="24">
        <f>'ROTH 1.0'!O6678*'קובץ טיוטה'!$D$10</f>
        <v>10290.313904818524</v>
      </c>
      <c r="Q6678" s="24">
        <f t="shared" si="1043"/>
        <v>6690.313904818524</v>
      </c>
      <c r="R6678" s="24">
        <f t="shared" si="1052"/>
        <v>0</v>
      </c>
      <c r="S6678" s="24">
        <f t="shared" si="1045"/>
        <v>6690.313904818524</v>
      </c>
      <c r="T6678" s="24">
        <f t="shared" si="1046"/>
        <v>0</v>
      </c>
      <c r="U6678" s="24" t="str">
        <f t="shared" si="1047"/>
        <v>drain</v>
      </c>
      <c r="W6678" s="24">
        <f t="shared" si="1050"/>
        <v>0</v>
      </c>
      <c r="X6678" s="24">
        <f t="shared" si="1048"/>
        <v>9333.3284436905506</v>
      </c>
      <c r="Y6678" s="24">
        <f t="shared" si="1051"/>
        <v>6690.313904818524</v>
      </c>
      <c r="AA6678" s="24">
        <f t="shared" si="1049"/>
        <v>0</v>
      </c>
      <c r="AC6678" s="24">
        <f t="shared" si="1044"/>
        <v>0</v>
      </c>
    </row>
    <row r="6679" x14ac:dyDescent="0.2">
      <c r="L6679" s="25">
        <v>6674</v>
      </c>
      <c r="M6679" s="29">
        <v>0</v>
      </c>
      <c r="O6679" s="25">
        <v>6674</v>
      </c>
      <c r="P6679" s="24">
        <f>'ROTH 1.0'!O6679*'קובץ טיוטה'!$D$10</f>
        <v>10061.611019693966</v>
      </c>
      <c r="Q6679" s="25">
        <f t="shared" si="1043"/>
        <v>6461.6110196939662</v>
      </c>
      <c r="R6679" s="24">
        <f t="shared" si="1052"/>
        <v>0</v>
      </c>
      <c r="S6679" s="25">
        <f t="shared" si="1045"/>
        <v>6461.6110196939662</v>
      </c>
      <c r="T6679" s="25">
        <f t="shared" si="1046"/>
        <v>0</v>
      </c>
      <c r="U6679" s="25" t="str">
        <f t="shared" si="1047"/>
        <v>drain</v>
      </c>
      <c r="W6679" s="25">
        <f t="shared" si="1050"/>
        <v>0</v>
      </c>
      <c r="X6679" s="25">
        <f t="shared" si="1048"/>
        <v>2871.7174239965843</v>
      </c>
      <c r="Y6679" s="25">
        <f t="shared" si="1051"/>
        <v>6461.6110196939662</v>
      </c>
      <c r="AA6679" s="25">
        <f t="shared" si="1049"/>
        <v>0</v>
      </c>
      <c r="AC6679" s="25">
        <f t="shared" si="1044"/>
        <v>0</v>
      </c>
    </row>
    <row r="6680" x14ac:dyDescent="0.2">
      <c r="L6680" s="24">
        <v>6675</v>
      </c>
      <c r="M6680" s="28">
        <v>0</v>
      </c>
      <c r="O6680" s="24">
        <v>6675</v>
      </c>
      <c r="P6680" s="24">
        <f>'ROTH 1.0'!O6680*'קובץ טיוטה'!$D$10</f>
        <v>9827.04141772607</v>
      </c>
      <c r="Q6680" s="24">
        <f t="shared" si="1043"/>
        <v>6227.04141772607</v>
      </c>
      <c r="R6680" s="24">
        <f t="shared" si="1052"/>
        <v>0</v>
      </c>
      <c r="S6680" s="24">
        <f t="shared" si="1045"/>
        <v>6227.04141772607</v>
      </c>
      <c r="T6680" s="24">
        <f t="shared" si="1046"/>
        <v>0</v>
      </c>
      <c r="U6680" s="24" t="str">
        <f t="shared" si="1047"/>
        <v>drain</v>
      </c>
      <c r="W6680" s="24">
        <f t="shared" si="1050"/>
        <v>0</v>
      </c>
      <c r="X6680" s="24">
        <f t="shared" si="1048"/>
        <v>0</v>
      </c>
      <c r="Y6680" s="24">
        <f t="shared" si="1051"/>
        <v>2871.7174239965843</v>
      </c>
      <c r="AA6680" s="24">
        <f t="shared" si="1049"/>
        <v>3355.3239937294857</v>
      </c>
      <c r="AC6680" s="24">
        <f t="shared" si="1044"/>
        <v>0</v>
      </c>
    </row>
    <row r="6681" x14ac:dyDescent="0.2">
      <c r="L6681" s="25">
        <v>6676</v>
      </c>
      <c r="M6681" s="29">
        <v>0</v>
      </c>
      <c r="O6681" s="25">
        <v>6676</v>
      </c>
      <c r="P6681" s="24">
        <f>'ROTH 1.0'!O6681*'קובץ טיוטה'!$D$10</f>
        <v>9668.641679337743</v>
      </c>
      <c r="Q6681" s="25">
        <f t="shared" si="1043"/>
        <v>6068.641679337743</v>
      </c>
      <c r="R6681" s="24">
        <f t="shared" si="1052"/>
        <v>0</v>
      </c>
      <c r="S6681" s="25">
        <f t="shared" si="1045"/>
        <v>6068.641679337743</v>
      </c>
      <c r="T6681" s="25">
        <f t="shared" si="1046"/>
        <v>0</v>
      </c>
      <c r="U6681" s="25" t="str">
        <f t="shared" si="1047"/>
        <v>drain</v>
      </c>
      <c r="W6681" s="25">
        <f t="shared" si="1050"/>
        <v>0</v>
      </c>
      <c r="X6681" s="25">
        <f t="shared" si="1048"/>
        <v>0</v>
      </c>
      <c r="Y6681" s="25">
        <f t="shared" si="1051"/>
        <v>0</v>
      </c>
      <c r="AA6681" s="25">
        <f t="shared" si="1049"/>
        <v>6068.641679337743</v>
      </c>
      <c r="AC6681" s="25">
        <f t="shared" si="1044"/>
        <v>0</v>
      </c>
    </row>
    <row r="6682" x14ac:dyDescent="0.2">
      <c r="L6682" s="24">
        <v>6677</v>
      </c>
      <c r="M6682" s="28">
        <v>0</v>
      </c>
      <c r="O6682" s="24">
        <v>6677</v>
      </c>
      <c r="P6682" s="24">
        <f>'ROTH 1.0'!O6682*'קובץ טיוטה'!$D$10</f>
        <v>9855.4429518700617</v>
      </c>
      <c r="Q6682" s="24">
        <f t="shared" si="1043"/>
        <v>6255.4429518700617</v>
      </c>
      <c r="R6682" s="24">
        <f t="shared" si="1052"/>
        <v>0</v>
      </c>
      <c r="S6682" s="24">
        <f t="shared" si="1045"/>
        <v>6255.4429518700617</v>
      </c>
      <c r="T6682" s="24">
        <f t="shared" si="1046"/>
        <v>0</v>
      </c>
      <c r="U6682" s="24" t="str">
        <f t="shared" si="1047"/>
        <v>drain</v>
      </c>
      <c r="W6682" s="24">
        <f t="shared" si="1050"/>
        <v>0</v>
      </c>
      <c r="X6682" s="24">
        <f t="shared" si="1048"/>
        <v>0</v>
      </c>
      <c r="Y6682" s="24">
        <f t="shared" si="1051"/>
        <v>0</v>
      </c>
      <c r="AA6682" s="24">
        <f t="shared" si="1049"/>
        <v>6255.4429518700617</v>
      </c>
      <c r="AC6682" s="24">
        <f t="shared" si="1044"/>
        <v>0</v>
      </c>
    </row>
    <row r="6683" x14ac:dyDescent="0.2">
      <c r="L6683" s="25">
        <v>6678</v>
      </c>
      <c r="M6683" s="29">
        <v>0</v>
      </c>
      <c r="O6683" s="25">
        <v>6678</v>
      </c>
      <c r="P6683" s="24">
        <f>'ROTH 1.0'!O6683*'קובץ טיוטה'!$D$10</f>
        <v>10327.959814040541</v>
      </c>
      <c r="Q6683" s="25">
        <f t="shared" si="1043"/>
        <v>6727.9598140405415</v>
      </c>
      <c r="R6683" s="24">
        <f t="shared" si="1052"/>
        <v>0</v>
      </c>
      <c r="S6683" s="25">
        <f t="shared" si="1045"/>
        <v>6727.9598140405415</v>
      </c>
      <c r="T6683" s="25">
        <f t="shared" si="1046"/>
        <v>0</v>
      </c>
      <c r="U6683" s="25" t="str">
        <f t="shared" si="1047"/>
        <v>drain</v>
      </c>
      <c r="W6683" s="25">
        <f t="shared" si="1050"/>
        <v>0</v>
      </c>
      <c r="X6683" s="25">
        <f t="shared" si="1048"/>
        <v>0</v>
      </c>
      <c r="Y6683" s="25">
        <f t="shared" si="1051"/>
        <v>0</v>
      </c>
      <c r="AA6683" s="25">
        <f t="shared" si="1049"/>
        <v>6727.9598140405415</v>
      </c>
      <c r="AC6683" s="25">
        <f t="shared" si="1044"/>
        <v>0</v>
      </c>
    </row>
    <row r="6684" x14ac:dyDescent="0.2">
      <c r="L6684" s="24">
        <v>6679</v>
      </c>
      <c r="M6684" s="28">
        <v>0</v>
      </c>
      <c r="O6684" s="24">
        <v>6679</v>
      </c>
      <c r="P6684" s="24">
        <f>'ROTH 1.0'!O6684*'קובץ טיוטה'!$D$10</f>
        <v>10919.947916535606</v>
      </c>
      <c r="Q6684" s="24">
        <f t="shared" si="1043"/>
        <v>7319.9479165356061</v>
      </c>
      <c r="R6684" s="24">
        <f t="shared" si="1052"/>
        <v>0</v>
      </c>
      <c r="S6684" s="24">
        <f t="shared" si="1045"/>
        <v>7319.9479165356061</v>
      </c>
      <c r="T6684" s="24">
        <f t="shared" si="1046"/>
        <v>0</v>
      </c>
      <c r="U6684" s="24" t="str">
        <f t="shared" si="1047"/>
        <v>drain</v>
      </c>
      <c r="W6684" s="24">
        <f t="shared" si="1050"/>
        <v>0</v>
      </c>
      <c r="X6684" s="24">
        <f t="shared" si="1048"/>
        <v>0</v>
      </c>
      <c r="Y6684" s="24">
        <f t="shared" si="1051"/>
        <v>0</v>
      </c>
      <c r="AA6684" s="24">
        <f t="shared" si="1049"/>
        <v>7319.9479165356061</v>
      </c>
      <c r="AC6684" s="24">
        <f t="shared" si="1044"/>
        <v>0</v>
      </c>
    </row>
    <row r="6685" x14ac:dyDescent="0.2">
      <c r="L6685" s="25">
        <v>6680</v>
      </c>
      <c r="M6685" s="29">
        <v>0.31230257500000003</v>
      </c>
      <c r="O6685" s="25">
        <v>6680</v>
      </c>
      <c r="P6685" s="24">
        <f>'ROTH 1.0'!O6685*'קובץ טיוטה'!$D$10</f>
        <v>11626.633752407479</v>
      </c>
      <c r="Q6685" s="25">
        <f t="shared" si="1043"/>
        <v>8026.6337524074788</v>
      </c>
      <c r="R6685" s="24">
        <f t="shared" si="1052"/>
        <v>21236.575100000002</v>
      </c>
      <c r="S6685" s="25">
        <f t="shared" si="1045"/>
        <v>0</v>
      </c>
      <c r="T6685" s="25">
        <f t="shared" si="1046"/>
        <v>13209.941347592523</v>
      </c>
      <c r="U6685" s="25" t="str">
        <f t="shared" si="1047"/>
        <v>charge</v>
      </c>
      <c r="W6685" s="25">
        <f t="shared" si="1050"/>
        <v>11888.947212833271</v>
      </c>
      <c r="X6685" s="25">
        <f t="shared" si="1048"/>
        <v>11888.947212833271</v>
      </c>
      <c r="Y6685" s="25">
        <f t="shared" si="1051"/>
        <v>0</v>
      </c>
      <c r="AA6685" s="25">
        <f t="shared" si="1049"/>
        <v>0</v>
      </c>
      <c r="AC6685" s="25">
        <f t="shared" si="1044"/>
        <v>1320.9941347592521</v>
      </c>
    </row>
    <row r="6686" x14ac:dyDescent="0.2">
      <c r="L6686" s="24">
        <v>6681</v>
      </c>
      <c r="M6686" s="28">
        <v>0.48712842700000003</v>
      </c>
      <c r="O6686" s="24">
        <v>6681</v>
      </c>
      <c r="P6686" s="24">
        <f>'ROTH 1.0'!O6686*'קובץ טיוטה'!$D$10</f>
        <v>12461.97101431109</v>
      </c>
      <c r="Q6686" s="24">
        <f t="shared" si="1043"/>
        <v>8861.9710143110897</v>
      </c>
      <c r="R6686" s="24">
        <f t="shared" si="1052"/>
        <v>33124.733035999998</v>
      </c>
      <c r="S6686" s="24">
        <f t="shared" si="1045"/>
        <v>0</v>
      </c>
      <c r="T6686" s="24">
        <f t="shared" si="1046"/>
        <v>24262.762021688908</v>
      </c>
      <c r="U6686" s="24" t="str">
        <f t="shared" si="1047"/>
        <v>charge</v>
      </c>
      <c r="W6686" s="24">
        <f t="shared" si="1050"/>
        <v>21836.485819520021</v>
      </c>
      <c r="X6686" s="24">
        <f t="shared" si="1048"/>
        <v>33725.433032353292</v>
      </c>
      <c r="Y6686" s="24">
        <f t="shared" si="1051"/>
        <v>0</v>
      </c>
      <c r="AA6686" s="24">
        <f t="shared" si="1049"/>
        <v>0</v>
      </c>
      <c r="AC6686" s="24">
        <f t="shared" si="1044"/>
        <v>2426.2762021688868</v>
      </c>
    </row>
    <row r="6687" x14ac:dyDescent="0.2">
      <c r="L6687" s="25">
        <v>6682</v>
      </c>
      <c r="M6687" s="29">
        <v>0.60223694799999994</v>
      </c>
      <c r="O6687" s="25">
        <v>6682</v>
      </c>
      <c r="P6687" s="24">
        <f>'ROTH 1.0'!O6687*'קובץ טיוטה'!$D$10</f>
        <v>12934.362561131949</v>
      </c>
      <c r="Q6687" s="25">
        <f t="shared" si="1043"/>
        <v>9334.3625611319494</v>
      </c>
      <c r="R6687" s="24">
        <f t="shared" si="1052"/>
        <v>40952.112463999998</v>
      </c>
      <c r="S6687" s="25">
        <f t="shared" si="1045"/>
        <v>0</v>
      </c>
      <c r="T6687" s="25">
        <f t="shared" si="1046"/>
        <v>31617.749902868047</v>
      </c>
      <c r="U6687" s="25" t="str">
        <f t="shared" si="1047"/>
        <v>charge</v>
      </c>
      <c r="W6687" s="25">
        <f t="shared" si="1050"/>
        <v>28455.974912581238</v>
      </c>
      <c r="X6687" s="25">
        <f t="shared" si="1048"/>
        <v>62181.40794493453</v>
      </c>
      <c r="Y6687" s="25">
        <f t="shared" si="1051"/>
        <v>0</v>
      </c>
      <c r="AA6687" s="25">
        <f t="shared" si="1049"/>
        <v>0</v>
      </c>
      <c r="AC6687" s="25">
        <f t="shared" si="1044"/>
        <v>3161.774990286809</v>
      </c>
    </row>
    <row r="6688" x14ac:dyDescent="0.2">
      <c r="L6688" s="24">
        <v>6683</v>
      </c>
      <c r="M6688" s="28">
        <v>0.62864210700000001</v>
      </c>
      <c r="O6688" s="24">
        <v>6683</v>
      </c>
      <c r="P6688" s="24">
        <f>'ROTH 1.0'!O6688*'קובץ טיוטה'!$D$10</f>
        <v>13091.717282472968</v>
      </c>
      <c r="Q6688" s="24">
        <f t="shared" si="1043"/>
        <v>9491.7172824729678</v>
      </c>
      <c r="R6688" s="24">
        <f t="shared" si="1052"/>
        <v>42747.663275999999</v>
      </c>
      <c r="S6688" s="24">
        <f t="shared" si="1045"/>
        <v>0</v>
      </c>
      <c r="T6688" s="24">
        <f t="shared" si="1046"/>
        <v>33255.945993527028</v>
      </c>
      <c r="U6688" s="24" t="str">
        <f t="shared" si="1047"/>
        <v>charge</v>
      </c>
      <c r="W6688" s="24">
        <f t="shared" si="1050"/>
        <v>15818.59205506547</v>
      </c>
      <c r="X6688" s="24">
        <f t="shared" si="1048"/>
        <v>78000</v>
      </c>
      <c r="Y6688" s="24">
        <f t="shared" si="1051"/>
        <v>0</v>
      </c>
      <c r="AA6688" s="24">
        <f t="shared" si="1049"/>
        <v>0</v>
      </c>
      <c r="AC6688" s="24">
        <f t="shared" si="1044"/>
        <v>17437.353938461558</v>
      </c>
    </row>
    <row r="6689" x14ac:dyDescent="0.2">
      <c r="L6689" s="25">
        <v>6684</v>
      </c>
      <c r="M6689" s="29">
        <v>0.61425291000000004</v>
      </c>
      <c r="O6689" s="25">
        <v>6684</v>
      </c>
      <c r="P6689" s="24">
        <f>'ROTH 1.0'!O6689*'קובץ טיוטה'!$D$10</f>
        <v>13059.761762613754</v>
      </c>
      <c r="Q6689" s="25">
        <f t="shared" si="1043"/>
        <v>9459.7617626137544</v>
      </c>
      <c r="R6689" s="24">
        <f t="shared" si="1052"/>
        <v>41769.197880000007</v>
      </c>
      <c r="S6689" s="25">
        <f t="shared" si="1045"/>
        <v>0</v>
      </c>
      <c r="T6689" s="25">
        <f t="shared" si="1046"/>
        <v>32309.436117386253</v>
      </c>
      <c r="U6689" s="25" t="str">
        <f t="shared" si="1047"/>
        <v>charge</v>
      </c>
      <c r="W6689" s="25">
        <f t="shared" si="1050"/>
        <v>0</v>
      </c>
      <c r="X6689" s="25">
        <f t="shared" si="1048"/>
        <v>78000</v>
      </c>
      <c r="Y6689" s="25">
        <f t="shared" si="1051"/>
        <v>0</v>
      </c>
      <c r="AA6689" s="25">
        <f t="shared" si="1049"/>
        <v>0</v>
      </c>
      <c r="AC6689" s="25">
        <f t="shared" si="1044"/>
        <v>32309.436117386253</v>
      </c>
    </row>
    <row r="6690" x14ac:dyDescent="0.2">
      <c r="L6690" s="24">
        <v>6685</v>
      </c>
      <c r="M6690" s="28">
        <v>0.60981683200000003</v>
      </c>
      <c r="O6690" s="24">
        <v>6685</v>
      </c>
      <c r="P6690" s="24">
        <f>'ROTH 1.0'!O6690*'קובץ טיוטה'!$D$10</f>
        <v>13451.106407429528</v>
      </c>
      <c r="Q6690" s="24">
        <f t="shared" si="1043"/>
        <v>9851.1064074295282</v>
      </c>
      <c r="R6690" s="24">
        <f t="shared" si="1052"/>
        <v>41467.544576</v>
      </c>
      <c r="S6690" s="24">
        <f t="shared" si="1045"/>
        <v>0</v>
      </c>
      <c r="T6690" s="24">
        <f t="shared" si="1046"/>
        <v>31616.438168570472</v>
      </c>
      <c r="U6690" s="24" t="str">
        <f t="shared" si="1047"/>
        <v>charge</v>
      </c>
      <c r="W6690" s="24">
        <f t="shared" si="1050"/>
        <v>0</v>
      </c>
      <c r="X6690" s="24">
        <f t="shared" si="1048"/>
        <v>78000</v>
      </c>
      <c r="Y6690" s="24">
        <f t="shared" si="1051"/>
        <v>0</v>
      </c>
      <c r="AA6690" s="24">
        <f t="shared" si="1049"/>
        <v>0</v>
      </c>
      <c r="AC6690" s="24">
        <f t="shared" si="1044"/>
        <v>31616.438168570472</v>
      </c>
    </row>
    <row r="6691" x14ac:dyDescent="0.2">
      <c r="L6691" s="25">
        <v>6686</v>
      </c>
      <c r="M6691" s="29">
        <v>0.680027347</v>
      </c>
      <c r="O6691" s="25">
        <v>6686</v>
      </c>
      <c r="P6691" s="24">
        <f>'ROTH 1.0'!O6691*'קובץ טיוטה'!$D$10</f>
        <v>13736.351467511053</v>
      </c>
      <c r="Q6691" s="25">
        <f t="shared" si="1043"/>
        <v>10136.351467511053</v>
      </c>
      <c r="R6691" s="24">
        <f t="shared" si="1052"/>
        <v>46241.859596000002</v>
      </c>
      <c r="S6691" s="25">
        <f t="shared" si="1045"/>
        <v>0</v>
      </c>
      <c r="T6691" s="25">
        <f t="shared" si="1046"/>
        <v>36105.508128488946</v>
      </c>
      <c r="U6691" s="25" t="str">
        <f t="shared" si="1047"/>
        <v>charge</v>
      </c>
      <c r="W6691" s="25">
        <f t="shared" si="1050"/>
        <v>0</v>
      </c>
      <c r="X6691" s="25">
        <f t="shared" si="1048"/>
        <v>78000</v>
      </c>
      <c r="Y6691" s="25">
        <f t="shared" si="1051"/>
        <v>0</v>
      </c>
      <c r="AA6691" s="25">
        <f t="shared" si="1049"/>
        <v>0</v>
      </c>
      <c r="AC6691" s="25">
        <f t="shared" si="1044"/>
        <v>36105.508128488946</v>
      </c>
    </row>
    <row r="6692" x14ac:dyDescent="0.2">
      <c r="L6692" s="24">
        <v>6687</v>
      </c>
      <c r="M6692" s="28">
        <v>0.68115142399999995</v>
      </c>
      <c r="O6692" s="24">
        <v>6687</v>
      </c>
      <c r="P6692" s="24">
        <f>'ROTH 1.0'!O6692*'קובץ טיוטה'!$D$10</f>
        <v>13857.282036081802</v>
      </c>
      <c r="Q6692" s="24">
        <f t="shared" si="1043"/>
        <v>10257.282036081802</v>
      </c>
      <c r="R6692" s="24">
        <f t="shared" si="1052"/>
        <v>46318.296831999993</v>
      </c>
      <c r="S6692" s="24">
        <f t="shared" si="1045"/>
        <v>0</v>
      </c>
      <c r="T6692" s="24">
        <f t="shared" si="1046"/>
        <v>36061.014795918192</v>
      </c>
      <c r="U6692" s="24" t="str">
        <f t="shared" si="1047"/>
        <v>charge</v>
      </c>
      <c r="W6692" s="24">
        <f t="shared" si="1050"/>
        <v>0</v>
      </c>
      <c r="X6692" s="24">
        <f t="shared" si="1048"/>
        <v>78000</v>
      </c>
      <c r="Y6692" s="24">
        <f t="shared" si="1051"/>
        <v>0</v>
      </c>
      <c r="AA6692" s="24">
        <f t="shared" si="1049"/>
        <v>0</v>
      </c>
      <c r="AC6692" s="24">
        <f t="shared" si="1044"/>
        <v>36061.014795918192</v>
      </c>
    </row>
    <row r="6693" x14ac:dyDescent="0.2">
      <c r="L6693" s="25">
        <v>6688</v>
      </c>
      <c r="M6693" s="29">
        <v>0.57882447400000003</v>
      </c>
      <c r="O6693" s="25">
        <v>6688</v>
      </c>
      <c r="P6693" s="24">
        <f>'ROTH 1.0'!O6693*'קובץ טיוטה'!$D$10</f>
        <v>13833.004864381839</v>
      </c>
      <c r="Q6693" s="25">
        <f t="shared" si="1043"/>
        <v>10233.004864381839</v>
      </c>
      <c r="R6693" s="24">
        <f t="shared" si="1052"/>
        <v>39360.064231999997</v>
      </c>
      <c r="S6693" s="25">
        <f t="shared" si="1045"/>
        <v>0</v>
      </c>
      <c r="T6693" s="25">
        <f t="shared" si="1046"/>
        <v>29127.05936761816</v>
      </c>
      <c r="U6693" s="25" t="str">
        <f t="shared" si="1047"/>
        <v>charge</v>
      </c>
      <c r="W6693" s="25">
        <f t="shared" si="1050"/>
        <v>0</v>
      </c>
      <c r="X6693" s="25">
        <f t="shared" si="1048"/>
        <v>78000</v>
      </c>
      <c r="Y6693" s="25">
        <f t="shared" si="1051"/>
        <v>0</v>
      </c>
      <c r="AA6693" s="25">
        <f t="shared" si="1049"/>
        <v>0</v>
      </c>
      <c r="AC6693" s="25">
        <f t="shared" si="1044"/>
        <v>29127.05936761816</v>
      </c>
    </row>
    <row r="6694" x14ac:dyDescent="0.2">
      <c r="L6694" s="24">
        <v>6689</v>
      </c>
      <c r="M6694" s="28">
        <v>0.35012834300000001</v>
      </c>
      <c r="O6694" s="24">
        <v>6689</v>
      </c>
      <c r="P6694" s="24">
        <f>'ROTH 1.0'!O6694*'קובץ טיוטה'!$D$10</f>
        <v>13465.10046637845</v>
      </c>
      <c r="Q6694" s="24">
        <f t="shared" si="1043"/>
        <v>9865.1004663784497</v>
      </c>
      <c r="R6694" s="24">
        <f t="shared" si="1052"/>
        <v>23808.727323999999</v>
      </c>
      <c r="S6694" s="24">
        <f t="shared" si="1045"/>
        <v>0</v>
      </c>
      <c r="T6694" s="24">
        <f t="shared" si="1046"/>
        <v>13943.62685762155</v>
      </c>
      <c r="U6694" s="24" t="str">
        <f t="shared" si="1047"/>
        <v>charge</v>
      </c>
      <c r="W6694" s="24">
        <f t="shared" si="1050"/>
        <v>0</v>
      </c>
      <c r="X6694" s="24">
        <f t="shared" si="1048"/>
        <v>78000</v>
      </c>
      <c r="Y6694" s="24">
        <f t="shared" si="1051"/>
        <v>0</v>
      </c>
      <c r="AA6694" s="24">
        <f t="shared" si="1049"/>
        <v>0</v>
      </c>
      <c r="AC6694" s="24">
        <f t="shared" si="1044"/>
        <v>13943.62685762155</v>
      </c>
    </row>
    <row r="6695" x14ac:dyDescent="0.2">
      <c r="L6695" s="25">
        <v>6690</v>
      </c>
      <c r="M6695" s="29">
        <v>0</v>
      </c>
      <c r="O6695" s="25">
        <v>6690</v>
      </c>
      <c r="P6695" s="24">
        <f>'ROTH 1.0'!O6695*'קובץ טיוטה'!$D$10</f>
        <v>13124.754915540876</v>
      </c>
      <c r="Q6695" s="25">
        <f t="shared" si="1043"/>
        <v>9524.754915540876</v>
      </c>
      <c r="R6695" s="24">
        <f t="shared" si="1052"/>
        <v>0</v>
      </c>
      <c r="S6695" s="25">
        <f t="shared" si="1045"/>
        <v>9524.754915540876</v>
      </c>
      <c r="T6695" s="25">
        <f t="shared" si="1046"/>
        <v>0</v>
      </c>
      <c r="U6695" s="25" t="str">
        <f t="shared" si="1047"/>
        <v>drain</v>
      </c>
      <c r="W6695" s="25">
        <f t="shared" si="1050"/>
        <v>0</v>
      </c>
      <c r="X6695" s="25">
        <f t="shared" si="1048"/>
        <v>68475.245084459122</v>
      </c>
      <c r="Y6695" s="25">
        <f t="shared" si="1051"/>
        <v>9524.7549155408778</v>
      </c>
      <c r="AA6695" s="25">
        <f t="shared" si="1049"/>
        <v>0</v>
      </c>
      <c r="AC6695" s="25">
        <f t="shared" si="1044"/>
        <v>0</v>
      </c>
    </row>
    <row r="6696" x14ac:dyDescent="0.2">
      <c r="L6696" s="24">
        <v>6691</v>
      </c>
      <c r="M6696" s="28">
        <v>0</v>
      </c>
      <c r="O6696" s="24">
        <v>6691</v>
      </c>
      <c r="P6696" s="24">
        <f>'ROTH 1.0'!O6696*'קובץ טיוטה'!$D$10</f>
        <v>13310.255094834434</v>
      </c>
      <c r="Q6696" s="24">
        <f t="shared" si="1043"/>
        <v>9710.2550948344342</v>
      </c>
      <c r="R6696" s="24">
        <f t="shared" si="1052"/>
        <v>0</v>
      </c>
      <c r="S6696" s="24">
        <f t="shared" si="1045"/>
        <v>9710.2550948344342</v>
      </c>
      <c r="T6696" s="24">
        <f t="shared" si="1046"/>
        <v>0</v>
      </c>
      <c r="U6696" s="24" t="str">
        <f t="shared" si="1047"/>
        <v>drain</v>
      </c>
      <c r="W6696" s="24">
        <f t="shared" si="1050"/>
        <v>0</v>
      </c>
      <c r="X6696" s="24">
        <f t="shared" si="1048"/>
        <v>58764.989989624686</v>
      </c>
      <c r="Y6696" s="24">
        <f t="shared" si="1051"/>
        <v>9710.255094834436</v>
      </c>
      <c r="AA6696" s="24">
        <f t="shared" si="1049"/>
        <v>0</v>
      </c>
      <c r="AC6696" s="24">
        <f t="shared" si="1044"/>
        <v>0</v>
      </c>
    </row>
    <row r="6697" x14ac:dyDescent="0.2">
      <c r="L6697" s="25">
        <v>6692</v>
      </c>
      <c r="M6697" s="29">
        <v>0</v>
      </c>
      <c r="O6697" s="25">
        <v>6692</v>
      </c>
      <c r="P6697" s="24">
        <f>'ROTH 1.0'!O6697*'קובץ טיוטה'!$D$10</f>
        <v>13013.661308586123</v>
      </c>
      <c r="Q6697" s="25">
        <f t="shared" si="1043"/>
        <v>9413.6613085861227</v>
      </c>
      <c r="R6697" s="24">
        <f t="shared" si="1052"/>
        <v>0</v>
      </c>
      <c r="S6697" s="25">
        <f t="shared" si="1045"/>
        <v>9413.6613085861227</v>
      </c>
      <c r="T6697" s="25">
        <f t="shared" si="1046"/>
        <v>0</v>
      </c>
      <c r="U6697" s="25" t="str">
        <f t="shared" si="1047"/>
        <v>drain</v>
      </c>
      <c r="W6697" s="25">
        <f t="shared" si="1050"/>
        <v>0</v>
      </c>
      <c r="X6697" s="25">
        <f t="shared" si="1048"/>
        <v>49351.328681038562</v>
      </c>
      <c r="Y6697" s="25">
        <f t="shared" si="1051"/>
        <v>9413.6613085861245</v>
      </c>
      <c r="AA6697" s="25">
        <f t="shared" si="1049"/>
        <v>0</v>
      </c>
      <c r="AC6697" s="25">
        <f t="shared" si="1044"/>
        <v>0</v>
      </c>
    </row>
    <row r="6698" x14ac:dyDescent="0.2">
      <c r="L6698" s="24">
        <v>6693</v>
      </c>
      <c r="M6698" s="28">
        <v>0</v>
      </c>
      <c r="O6698" s="24">
        <v>6693</v>
      </c>
      <c r="P6698" s="24">
        <f>'ROTH 1.0'!O6698*'קובץ טיוטה'!$D$10</f>
        <v>12606.244345072622</v>
      </c>
      <c r="Q6698" s="24">
        <f t="shared" si="1043"/>
        <v>9006.2443450726223</v>
      </c>
      <c r="R6698" s="24">
        <f t="shared" si="1052"/>
        <v>0</v>
      </c>
      <c r="S6698" s="24">
        <f t="shared" si="1045"/>
        <v>9006.2443450726223</v>
      </c>
      <c r="T6698" s="24">
        <f t="shared" si="1046"/>
        <v>0</v>
      </c>
      <c r="U6698" s="24" t="str">
        <f t="shared" si="1047"/>
        <v>drain</v>
      </c>
      <c r="W6698" s="24">
        <f t="shared" si="1050"/>
        <v>0</v>
      </c>
      <c r="X6698" s="24">
        <f t="shared" si="1048"/>
        <v>40345.084335965941</v>
      </c>
      <c r="Y6698" s="24">
        <f t="shared" si="1051"/>
        <v>9006.2443450726205</v>
      </c>
      <c r="AA6698" s="24">
        <f t="shared" si="1049"/>
        <v>0</v>
      </c>
      <c r="AC6698" s="24">
        <f t="shared" si="1044"/>
        <v>0</v>
      </c>
    </row>
    <row r="6699" x14ac:dyDescent="0.2">
      <c r="L6699" s="25">
        <v>6694</v>
      </c>
      <c r="M6699" s="29">
        <v>0</v>
      </c>
      <c r="O6699" s="25">
        <v>6694</v>
      </c>
      <c r="P6699" s="24">
        <f>'ROTH 1.0'!O6699*'קובץ טיוטה'!$D$10</f>
        <v>12031.275737657561</v>
      </c>
      <c r="Q6699" s="25">
        <f t="shared" si="1043"/>
        <v>8431.275737657561</v>
      </c>
      <c r="R6699" s="24">
        <f t="shared" si="1052"/>
        <v>0</v>
      </c>
      <c r="S6699" s="25">
        <f t="shared" si="1045"/>
        <v>8431.275737657561</v>
      </c>
      <c r="T6699" s="25">
        <f t="shared" si="1046"/>
        <v>0</v>
      </c>
      <c r="U6699" s="25" t="str">
        <f t="shared" si="1047"/>
        <v>drain</v>
      </c>
      <c r="W6699" s="25">
        <f t="shared" si="1050"/>
        <v>0</v>
      </c>
      <c r="X6699" s="25">
        <f t="shared" si="1048"/>
        <v>31913.80859830838</v>
      </c>
      <c r="Y6699" s="25">
        <f t="shared" si="1051"/>
        <v>8431.275737657561</v>
      </c>
      <c r="AA6699" s="25">
        <f t="shared" si="1049"/>
        <v>0</v>
      </c>
      <c r="AC6699" s="25">
        <f t="shared" si="1044"/>
        <v>0</v>
      </c>
    </row>
    <row r="6700" x14ac:dyDescent="0.2">
      <c r="L6700" s="24">
        <v>6695</v>
      </c>
      <c r="M6700" s="28">
        <v>0</v>
      </c>
      <c r="O6700" s="24">
        <v>6695</v>
      </c>
      <c r="P6700" s="24">
        <f>'ROTH 1.0'!O6700*'קובץ טיוטה'!$D$10</f>
        <v>11358.94236690519</v>
      </c>
      <c r="Q6700" s="24">
        <f t="shared" si="1043"/>
        <v>7758.9423669051903</v>
      </c>
      <c r="R6700" s="24">
        <f t="shared" si="1052"/>
        <v>0</v>
      </c>
      <c r="S6700" s="24">
        <f t="shared" si="1045"/>
        <v>7758.9423669051903</v>
      </c>
      <c r="T6700" s="24">
        <f t="shared" si="1046"/>
        <v>0</v>
      </c>
      <c r="U6700" s="24" t="str">
        <f t="shared" si="1047"/>
        <v>drain</v>
      </c>
      <c r="W6700" s="24">
        <f t="shared" si="1050"/>
        <v>0</v>
      </c>
      <c r="X6700" s="24">
        <f t="shared" si="1048"/>
        <v>24154.86623140319</v>
      </c>
      <c r="Y6700" s="24">
        <f t="shared" si="1051"/>
        <v>7758.9423669051903</v>
      </c>
      <c r="AA6700" s="24">
        <f t="shared" si="1049"/>
        <v>0</v>
      </c>
      <c r="AC6700" s="24">
        <f t="shared" si="1044"/>
        <v>0</v>
      </c>
    </row>
    <row r="6701" x14ac:dyDescent="0.2">
      <c r="L6701" s="25">
        <v>6696</v>
      </c>
      <c r="M6701" s="29">
        <v>0</v>
      </c>
      <c r="O6701" s="25">
        <v>6696</v>
      </c>
      <c r="P6701" s="24">
        <f>'ROTH 1.0'!O6701*'קובץ טיוטה'!$D$10</f>
        <v>10581.627987764881</v>
      </c>
      <c r="Q6701" s="25">
        <f t="shared" si="1043"/>
        <v>6981.6279877648813</v>
      </c>
      <c r="R6701" s="24">
        <f t="shared" si="1052"/>
        <v>0</v>
      </c>
      <c r="S6701" s="25">
        <f t="shared" si="1045"/>
        <v>6981.6279877648813</v>
      </c>
      <c r="T6701" s="25">
        <f t="shared" si="1046"/>
        <v>0</v>
      </c>
      <c r="U6701" s="25" t="str">
        <f t="shared" si="1047"/>
        <v>drain</v>
      </c>
      <c r="W6701" s="25">
        <f t="shared" si="1050"/>
        <v>0</v>
      </c>
      <c r="X6701" s="25">
        <f t="shared" si="1048"/>
        <v>17173.238243638309</v>
      </c>
      <c r="Y6701" s="25">
        <f t="shared" si="1051"/>
        <v>6981.6279877648813</v>
      </c>
      <c r="AA6701" s="25">
        <f t="shared" si="1049"/>
        <v>0</v>
      </c>
      <c r="AC6701" s="25">
        <f t="shared" si="1044"/>
        <v>0</v>
      </c>
    </row>
    <row r="6702" x14ac:dyDescent="0.2">
      <c r="L6702" s="24">
        <v>6697</v>
      </c>
      <c r="M6702" s="28">
        <v>0</v>
      </c>
      <c r="O6702" s="24">
        <v>6697</v>
      </c>
      <c r="P6702" s="24">
        <f>'ROTH 1.0'!O6702*'קובץ טיוטה'!$D$10</f>
        <v>9930.2173316032022</v>
      </c>
      <c r="Q6702" s="24">
        <f t="shared" si="1043"/>
        <v>6330.2173316032022</v>
      </c>
      <c r="R6702" s="24">
        <f t="shared" si="1052"/>
        <v>0</v>
      </c>
      <c r="S6702" s="24">
        <f t="shared" si="1045"/>
        <v>6330.2173316032022</v>
      </c>
      <c r="T6702" s="24">
        <f t="shared" si="1046"/>
        <v>0</v>
      </c>
      <c r="U6702" s="24" t="str">
        <f t="shared" si="1047"/>
        <v>drain</v>
      </c>
      <c r="W6702" s="24">
        <f t="shared" si="1050"/>
        <v>0</v>
      </c>
      <c r="X6702" s="24">
        <f t="shared" si="1048"/>
        <v>10843.020912035106</v>
      </c>
      <c r="Y6702" s="24">
        <f t="shared" si="1051"/>
        <v>6330.2173316032022</v>
      </c>
      <c r="AA6702" s="24">
        <f t="shared" si="1049"/>
        <v>0</v>
      </c>
      <c r="AC6702" s="24">
        <f t="shared" si="1044"/>
        <v>0</v>
      </c>
    </row>
    <row r="6703" x14ac:dyDescent="0.2">
      <c r="L6703" s="25">
        <v>6698</v>
      </c>
      <c r="M6703" s="29">
        <v>0</v>
      </c>
      <c r="O6703" s="25">
        <v>6698</v>
      </c>
      <c r="P6703" s="24">
        <f>'ROTH 1.0'!O6703*'קובץ טיוטה'!$D$10</f>
        <v>9545.4434001021127</v>
      </c>
      <c r="Q6703" s="25">
        <f t="shared" si="1043"/>
        <v>5945.4434001021127</v>
      </c>
      <c r="R6703" s="24">
        <f t="shared" si="1052"/>
        <v>0</v>
      </c>
      <c r="S6703" s="25">
        <f t="shared" si="1045"/>
        <v>5945.4434001021127</v>
      </c>
      <c r="T6703" s="25">
        <f t="shared" si="1046"/>
        <v>0</v>
      </c>
      <c r="U6703" s="25" t="str">
        <f t="shared" si="1047"/>
        <v>drain</v>
      </c>
      <c r="W6703" s="25">
        <f t="shared" si="1050"/>
        <v>0</v>
      </c>
      <c r="X6703" s="25">
        <f t="shared" si="1048"/>
        <v>4897.5775119329937</v>
      </c>
      <c r="Y6703" s="25">
        <f t="shared" si="1051"/>
        <v>5945.4434001021127</v>
      </c>
      <c r="AA6703" s="25">
        <f t="shared" si="1049"/>
        <v>0</v>
      </c>
      <c r="AC6703" s="25">
        <f t="shared" si="1044"/>
        <v>0</v>
      </c>
    </row>
    <row r="6704" x14ac:dyDescent="0.2">
      <c r="L6704" s="24">
        <v>6699</v>
      </c>
      <c r="M6704" s="28">
        <v>0</v>
      </c>
      <c r="O6704" s="24">
        <v>6699</v>
      </c>
      <c r="P6704" s="24">
        <f>'ROTH 1.0'!O6704*'קובץ טיוטה'!$D$10</f>
        <v>9462.0772865632971</v>
      </c>
      <c r="Q6704" s="24">
        <f t="shared" si="1043"/>
        <v>5862.0772865632971</v>
      </c>
      <c r="R6704" s="24">
        <f t="shared" si="1052"/>
        <v>0</v>
      </c>
      <c r="S6704" s="24">
        <f t="shared" si="1045"/>
        <v>5862.0772865632971</v>
      </c>
      <c r="T6704" s="24">
        <f t="shared" si="1046"/>
        <v>0</v>
      </c>
      <c r="U6704" s="24" t="str">
        <f t="shared" si="1047"/>
        <v>drain</v>
      </c>
      <c r="W6704" s="24">
        <f t="shared" si="1050"/>
        <v>0</v>
      </c>
      <c r="X6704" s="24">
        <f t="shared" si="1048"/>
        <v>0</v>
      </c>
      <c r="Y6704" s="24">
        <f t="shared" si="1051"/>
        <v>4897.5775119329937</v>
      </c>
      <c r="AA6704" s="24">
        <f t="shared" si="1049"/>
        <v>964.49977463030336</v>
      </c>
      <c r="AC6704" s="24">
        <f t="shared" si="1044"/>
        <v>0</v>
      </c>
    </row>
    <row r="6705" x14ac:dyDescent="0.2">
      <c r="L6705" s="25">
        <v>6700</v>
      </c>
      <c r="M6705" s="29">
        <v>0</v>
      </c>
      <c r="O6705" s="25">
        <v>6700</v>
      </c>
      <c r="P6705" s="24">
        <f>'ROTH 1.0'!O6705*'קובץ טיוטה'!$D$10</f>
        <v>9563.2518993576523</v>
      </c>
      <c r="Q6705" s="25">
        <f t="shared" si="1043"/>
        <v>5963.2518993576523</v>
      </c>
      <c r="R6705" s="24">
        <f t="shared" si="1052"/>
        <v>0</v>
      </c>
      <c r="S6705" s="25">
        <f t="shared" si="1045"/>
        <v>5963.2518993576523</v>
      </c>
      <c r="T6705" s="25">
        <f t="shared" si="1046"/>
        <v>0</v>
      </c>
      <c r="U6705" s="25" t="str">
        <f t="shared" si="1047"/>
        <v>drain</v>
      </c>
      <c r="W6705" s="25">
        <f t="shared" si="1050"/>
        <v>0</v>
      </c>
      <c r="X6705" s="25">
        <f t="shared" si="1048"/>
        <v>0</v>
      </c>
      <c r="Y6705" s="25">
        <f t="shared" si="1051"/>
        <v>0</v>
      </c>
      <c r="AA6705" s="25">
        <f t="shared" si="1049"/>
        <v>5963.2518993576523</v>
      </c>
      <c r="AC6705" s="25">
        <f t="shared" si="1044"/>
        <v>0</v>
      </c>
    </row>
    <row r="6706" x14ac:dyDescent="0.2">
      <c r="L6706" s="24">
        <v>6701</v>
      </c>
      <c r="M6706" s="28">
        <v>0</v>
      </c>
      <c r="O6706" s="24">
        <v>6701</v>
      </c>
      <c r="P6706" s="24">
        <f>'ROTH 1.0'!O6706*'קובץ טיוטה'!$D$10</f>
        <v>9682.6597058223724</v>
      </c>
      <c r="Q6706" s="24">
        <f t="shared" si="1043"/>
        <v>6082.6597058223724</v>
      </c>
      <c r="R6706" s="24">
        <f t="shared" si="1052"/>
        <v>0</v>
      </c>
      <c r="S6706" s="24">
        <f t="shared" si="1045"/>
        <v>6082.6597058223724</v>
      </c>
      <c r="T6706" s="24">
        <f t="shared" si="1046"/>
        <v>0</v>
      </c>
      <c r="U6706" s="24" t="str">
        <f t="shared" si="1047"/>
        <v>drain</v>
      </c>
      <c r="W6706" s="24">
        <f t="shared" si="1050"/>
        <v>0</v>
      </c>
      <c r="X6706" s="24">
        <f t="shared" si="1048"/>
        <v>0</v>
      </c>
      <c r="Y6706" s="24">
        <f t="shared" si="1051"/>
        <v>0</v>
      </c>
      <c r="AA6706" s="24">
        <f t="shared" si="1049"/>
        <v>6082.6597058223724</v>
      </c>
      <c r="AC6706" s="24">
        <f t="shared" si="1044"/>
        <v>0</v>
      </c>
    </row>
    <row r="6707" x14ac:dyDescent="0.2">
      <c r="L6707" s="25">
        <v>6702</v>
      </c>
      <c r="M6707" s="29">
        <v>0</v>
      </c>
      <c r="O6707" s="25">
        <v>6702</v>
      </c>
      <c r="P6707" s="24">
        <f>'ROTH 1.0'!O6707*'קובץ טיוטה'!$D$10</f>
        <v>10137.140657155962</v>
      </c>
      <c r="Q6707" s="25">
        <f t="shared" si="1043"/>
        <v>6537.1406571559619</v>
      </c>
      <c r="R6707" s="24">
        <f t="shared" si="1052"/>
        <v>0</v>
      </c>
      <c r="S6707" s="25">
        <f t="shared" si="1045"/>
        <v>6537.1406571559619</v>
      </c>
      <c r="T6707" s="25">
        <f t="shared" si="1046"/>
        <v>0</v>
      </c>
      <c r="U6707" s="25" t="str">
        <f t="shared" si="1047"/>
        <v>drain</v>
      </c>
      <c r="W6707" s="25">
        <f t="shared" si="1050"/>
        <v>0</v>
      </c>
      <c r="X6707" s="25">
        <f t="shared" si="1048"/>
        <v>0</v>
      </c>
      <c r="Y6707" s="25">
        <f t="shared" si="1051"/>
        <v>0</v>
      </c>
      <c r="AA6707" s="25">
        <f t="shared" si="1049"/>
        <v>6537.1406571559619</v>
      </c>
      <c r="AC6707" s="25">
        <f t="shared" si="1044"/>
        <v>0</v>
      </c>
    </row>
    <row r="6708" x14ac:dyDescent="0.2">
      <c r="L6708" s="24">
        <v>6703</v>
      </c>
      <c r="M6708" s="28">
        <v>0</v>
      </c>
      <c r="O6708" s="24">
        <v>6703</v>
      </c>
      <c r="P6708" s="24">
        <f>'ROTH 1.0'!O6708*'קובץ טיוטה'!$D$10</f>
        <v>10688.938229495949</v>
      </c>
      <c r="Q6708" s="24">
        <f t="shared" si="1043"/>
        <v>7088.9382294959487</v>
      </c>
      <c r="R6708" s="24">
        <f t="shared" si="1052"/>
        <v>0</v>
      </c>
      <c r="S6708" s="24">
        <f t="shared" si="1045"/>
        <v>7088.9382294959487</v>
      </c>
      <c r="T6708" s="24">
        <f t="shared" si="1046"/>
        <v>0</v>
      </c>
      <c r="U6708" s="24" t="str">
        <f t="shared" si="1047"/>
        <v>drain</v>
      </c>
      <c r="W6708" s="24">
        <f t="shared" si="1050"/>
        <v>0</v>
      </c>
      <c r="X6708" s="24">
        <f t="shared" si="1048"/>
        <v>0</v>
      </c>
      <c r="Y6708" s="24">
        <f t="shared" si="1051"/>
        <v>0</v>
      </c>
      <c r="AA6708" s="24">
        <f t="shared" si="1049"/>
        <v>7088.9382294959487</v>
      </c>
      <c r="AC6708" s="24">
        <f t="shared" si="1044"/>
        <v>0</v>
      </c>
    </row>
    <row r="6709" x14ac:dyDescent="0.2">
      <c r="L6709" s="25">
        <v>6704</v>
      </c>
      <c r="M6709" s="29">
        <v>0.25518265000000001</v>
      </c>
      <c r="O6709" s="25">
        <v>6704</v>
      </c>
      <c r="P6709" s="24">
        <f>'ROTH 1.0'!O6709*'קובץ טיוטה'!$D$10</f>
        <v>11476.713731337388</v>
      </c>
      <c r="Q6709" s="25">
        <f t="shared" si="1043"/>
        <v>7876.7137313373878</v>
      </c>
      <c r="R6709" s="24">
        <f t="shared" si="1052"/>
        <v>17352.4202</v>
      </c>
      <c r="S6709" s="25">
        <f t="shared" si="1045"/>
        <v>0</v>
      </c>
      <c r="T6709" s="25">
        <f t="shared" si="1046"/>
        <v>9475.7064686626127</v>
      </c>
      <c r="U6709" s="25" t="str">
        <f t="shared" si="1047"/>
        <v>charge</v>
      </c>
      <c r="W6709" s="25">
        <f t="shared" si="1050"/>
        <v>8528.1358217963516</v>
      </c>
      <c r="X6709" s="25">
        <f t="shared" si="1048"/>
        <v>8528.1358217963516</v>
      </c>
      <c r="Y6709" s="25">
        <f t="shared" si="1051"/>
        <v>0</v>
      </c>
      <c r="AA6709" s="25">
        <f t="shared" si="1049"/>
        <v>0</v>
      </c>
      <c r="AC6709" s="25">
        <f t="shared" si="1044"/>
        <v>947.57064686626109</v>
      </c>
    </row>
    <row r="6710" x14ac:dyDescent="0.2">
      <c r="L6710" s="24">
        <v>6705</v>
      </c>
      <c r="M6710" s="28">
        <v>0.46403207499999999</v>
      </c>
      <c r="O6710" s="24">
        <v>6705</v>
      </c>
      <c r="P6710" s="24">
        <f>'ROTH 1.0'!O6710*'קובץ טיוטה'!$D$10</f>
        <v>12415.194031403513</v>
      </c>
      <c r="Q6710" s="24">
        <f t="shared" si="1043"/>
        <v>8815.1940314035128</v>
      </c>
      <c r="R6710" s="24">
        <f t="shared" si="1052"/>
        <v>31554.181099999998</v>
      </c>
      <c r="S6710" s="24">
        <f t="shared" si="1045"/>
        <v>0</v>
      </c>
      <c r="T6710" s="24">
        <f t="shared" si="1046"/>
        <v>22738.987068596485</v>
      </c>
      <c r="U6710" s="24" t="str">
        <f t="shared" si="1047"/>
        <v>charge</v>
      </c>
      <c r="W6710" s="24">
        <f t="shared" si="1050"/>
        <v>20465.088361736838</v>
      </c>
      <c r="X6710" s="24">
        <f t="shared" si="1048"/>
        <v>28993.224183533188</v>
      </c>
      <c r="Y6710" s="24">
        <f t="shared" si="1051"/>
        <v>0</v>
      </c>
      <c r="AA6710" s="24">
        <f t="shared" si="1049"/>
        <v>0</v>
      </c>
      <c r="AC6710" s="24">
        <f t="shared" si="1044"/>
        <v>2273.8987068596471</v>
      </c>
    </row>
    <row r="6711" x14ac:dyDescent="0.2">
      <c r="L6711" s="25">
        <v>6706</v>
      </c>
      <c r="M6711" s="29">
        <v>0.60364057400000004</v>
      </c>
      <c r="O6711" s="25">
        <v>6706</v>
      </c>
      <c r="P6711" s="24">
        <f>'ROTH 1.0'!O6711*'קובץ טיוטה'!$D$10</f>
        <v>12856.854220445613</v>
      </c>
      <c r="Q6711" s="25">
        <f t="shared" si="1043"/>
        <v>9256.8542204456135</v>
      </c>
      <c r="R6711" s="24">
        <f t="shared" si="1052"/>
        <v>41047.559031999997</v>
      </c>
      <c r="S6711" s="25">
        <f t="shared" si="1045"/>
        <v>0</v>
      </c>
      <c r="T6711" s="25">
        <f t="shared" si="1046"/>
        <v>31790.704811554384</v>
      </c>
      <c r="U6711" s="25" t="str">
        <f t="shared" si="1047"/>
        <v>charge</v>
      </c>
      <c r="W6711" s="25">
        <f t="shared" si="1050"/>
        <v>28611.634330398949</v>
      </c>
      <c r="X6711" s="25">
        <f t="shared" si="1048"/>
        <v>57604.858513932137</v>
      </c>
      <c r="Y6711" s="25">
        <f t="shared" si="1051"/>
        <v>0</v>
      </c>
      <c r="AA6711" s="25">
        <f t="shared" si="1049"/>
        <v>0</v>
      </c>
      <c r="AC6711" s="25">
        <f t="shared" si="1044"/>
        <v>3179.0704811554351</v>
      </c>
    </row>
    <row r="6712" x14ac:dyDescent="0.2">
      <c r="L6712" s="24">
        <v>6707</v>
      </c>
      <c r="M6712" s="28">
        <v>0.639589819</v>
      </c>
      <c r="O6712" s="24">
        <v>6707</v>
      </c>
      <c r="P6712" s="24">
        <f>'ROTH 1.0'!O6712*'קובץ טיוטה'!$D$10</f>
        <v>12924.997370553467</v>
      </c>
      <c r="Q6712" s="24">
        <f t="shared" si="1043"/>
        <v>9324.9973705534667</v>
      </c>
      <c r="R6712" s="24">
        <f t="shared" si="1052"/>
        <v>43492.107691999998</v>
      </c>
      <c r="S6712" s="24">
        <f t="shared" si="1045"/>
        <v>0</v>
      </c>
      <c r="T6712" s="24">
        <f t="shared" si="1046"/>
        <v>34167.110321446533</v>
      </c>
      <c r="U6712" s="24" t="str">
        <f t="shared" si="1047"/>
        <v>charge</v>
      </c>
      <c r="W6712" s="24">
        <f t="shared" si="1050"/>
        <v>20395.141486067863</v>
      </c>
      <c r="X6712" s="24">
        <f t="shared" si="1048"/>
        <v>78000</v>
      </c>
      <c r="Y6712" s="24">
        <f t="shared" si="1051"/>
        <v>0</v>
      </c>
      <c r="AA6712" s="24">
        <f t="shared" si="1049"/>
        <v>0</v>
      </c>
      <c r="AC6712" s="24">
        <f t="shared" si="1044"/>
        <v>13771.96883537867</v>
      </c>
    </row>
    <row r="6713" x14ac:dyDescent="0.2">
      <c r="L6713" s="25">
        <v>6708</v>
      </c>
      <c r="M6713" s="29">
        <v>0.68940619700000005</v>
      </c>
      <c r="O6713" s="25">
        <v>6708</v>
      </c>
      <c r="P6713" s="24">
        <f>'ROTH 1.0'!O6713*'קובץ טיוטה'!$D$10</f>
        <v>13068.05596210208</v>
      </c>
      <c r="Q6713" s="25">
        <f t="shared" si="1043"/>
        <v>9468.0559621020802</v>
      </c>
      <c r="R6713" s="24">
        <f t="shared" si="1052"/>
        <v>46879.621396000002</v>
      </c>
      <c r="S6713" s="25">
        <f t="shared" si="1045"/>
        <v>0</v>
      </c>
      <c r="T6713" s="25">
        <f t="shared" si="1046"/>
        <v>37411.565433897922</v>
      </c>
      <c r="U6713" s="25" t="str">
        <f t="shared" si="1047"/>
        <v>charge</v>
      </c>
      <c r="W6713" s="25">
        <f t="shared" si="1050"/>
        <v>0</v>
      </c>
      <c r="X6713" s="25">
        <f t="shared" si="1048"/>
        <v>78000</v>
      </c>
      <c r="Y6713" s="25">
        <f t="shared" si="1051"/>
        <v>0</v>
      </c>
      <c r="AA6713" s="25">
        <f t="shared" si="1049"/>
        <v>0</v>
      </c>
      <c r="AC6713" s="25">
        <f t="shared" si="1044"/>
        <v>37411.565433897922</v>
      </c>
    </row>
    <row r="6714" x14ac:dyDescent="0.2">
      <c r="L6714" s="24">
        <v>6709</v>
      </c>
      <c r="M6714" s="28">
        <v>0.69637687699999995</v>
      </c>
      <c r="O6714" s="24">
        <v>6709</v>
      </c>
      <c r="P6714" s="24">
        <f>'ROTH 1.0'!O6714*'קובץ טיוטה'!$D$10</f>
        <v>13457.473898490451</v>
      </c>
      <c r="Q6714" s="24">
        <f t="shared" si="1043"/>
        <v>9857.4738984904507</v>
      </c>
      <c r="R6714" s="24">
        <f t="shared" si="1052"/>
        <v>47353.627635999997</v>
      </c>
      <c r="S6714" s="24">
        <f t="shared" si="1045"/>
        <v>0</v>
      </c>
      <c r="T6714" s="24">
        <f t="shared" si="1046"/>
        <v>37496.15373750955</v>
      </c>
      <c r="U6714" s="24" t="str">
        <f t="shared" si="1047"/>
        <v>charge</v>
      </c>
      <c r="W6714" s="24">
        <f t="shared" si="1050"/>
        <v>0</v>
      </c>
      <c r="X6714" s="24">
        <f t="shared" si="1048"/>
        <v>78000</v>
      </c>
      <c r="Y6714" s="24">
        <f t="shared" si="1051"/>
        <v>0</v>
      </c>
      <c r="AA6714" s="24">
        <f t="shared" si="1049"/>
        <v>0</v>
      </c>
      <c r="AC6714" s="24">
        <f t="shared" si="1044"/>
        <v>37496.15373750955</v>
      </c>
    </row>
    <row r="6715" x14ac:dyDescent="0.2">
      <c r="L6715" s="25">
        <v>6710</v>
      </c>
      <c r="M6715" s="29">
        <v>0.71805084900000005</v>
      </c>
      <c r="O6715" s="25">
        <v>6710</v>
      </c>
      <c r="P6715" s="24">
        <f>'ROTH 1.0'!O6715*'קובץ טיוטה'!$D$10</f>
        <v>13791.125993414849</v>
      </c>
      <c r="Q6715" s="25">
        <f t="shared" si="1043"/>
        <v>10191.125993414849</v>
      </c>
      <c r="R6715" s="24">
        <f t="shared" si="1052"/>
        <v>48827.457732000003</v>
      </c>
      <c r="S6715" s="25">
        <f t="shared" si="1045"/>
        <v>0</v>
      </c>
      <c r="T6715" s="25">
        <f t="shared" si="1046"/>
        <v>38636.331738585155</v>
      </c>
      <c r="U6715" s="25" t="str">
        <f t="shared" si="1047"/>
        <v>charge</v>
      </c>
      <c r="W6715" s="25">
        <f t="shared" si="1050"/>
        <v>0</v>
      </c>
      <c r="X6715" s="25">
        <f t="shared" si="1048"/>
        <v>78000</v>
      </c>
      <c r="Y6715" s="25">
        <f t="shared" si="1051"/>
        <v>0</v>
      </c>
      <c r="AA6715" s="25">
        <f t="shared" si="1049"/>
        <v>0</v>
      </c>
      <c r="AC6715" s="25">
        <f t="shared" si="1044"/>
        <v>38636.331738585155</v>
      </c>
    </row>
    <row r="6716" x14ac:dyDescent="0.2">
      <c r="L6716" s="24">
        <v>6711</v>
      </c>
      <c r="M6716" s="28">
        <v>0.6826634399999999</v>
      </c>
      <c r="O6716" s="24">
        <v>6711</v>
      </c>
      <c r="P6716" s="24">
        <f>'ROTH 1.0'!O6716*'קובץ טיוטה'!$D$10</f>
        <v>14014.518797362984</v>
      </c>
      <c r="Q6716" s="24">
        <f t="shared" si="1043"/>
        <v>10414.518797362984</v>
      </c>
      <c r="R6716" s="24">
        <f t="shared" si="1052"/>
        <v>46421.113919999989</v>
      </c>
      <c r="S6716" s="24">
        <f t="shared" si="1045"/>
        <v>0</v>
      </c>
      <c r="T6716" s="24">
        <f t="shared" si="1046"/>
        <v>36006.595122637009</v>
      </c>
      <c r="U6716" s="24" t="str">
        <f t="shared" si="1047"/>
        <v>charge</v>
      </c>
      <c r="W6716" s="24">
        <f t="shared" si="1050"/>
        <v>0</v>
      </c>
      <c r="X6716" s="24">
        <f t="shared" si="1048"/>
        <v>78000</v>
      </c>
      <c r="Y6716" s="24">
        <f t="shared" si="1051"/>
        <v>0</v>
      </c>
      <c r="AA6716" s="24">
        <f t="shared" si="1049"/>
        <v>0</v>
      </c>
      <c r="AC6716" s="24">
        <f t="shared" si="1044"/>
        <v>36006.595122637009</v>
      </c>
    </row>
    <row r="6717" x14ac:dyDescent="0.2">
      <c r="L6717" s="25">
        <v>6712</v>
      </c>
      <c r="M6717" s="29">
        <v>0.57422684699999993</v>
      </c>
      <c r="O6717" s="25">
        <v>6712</v>
      </c>
      <c r="P6717" s="24">
        <f>'ROTH 1.0'!O6717*'קובץ טיוטה'!$D$10</f>
        <v>14014.662052076676</v>
      </c>
      <c r="Q6717" s="25">
        <f t="shared" si="1043"/>
        <v>10414.662052076676</v>
      </c>
      <c r="R6717" s="24">
        <f t="shared" si="1052"/>
        <v>39047.425595999994</v>
      </c>
      <c r="S6717" s="25">
        <f t="shared" si="1045"/>
        <v>0</v>
      </c>
      <c r="T6717" s="25">
        <f t="shared" si="1046"/>
        <v>28632.76354392332</v>
      </c>
      <c r="U6717" s="25" t="str">
        <f t="shared" si="1047"/>
        <v>charge</v>
      </c>
      <c r="W6717" s="25">
        <f t="shared" si="1050"/>
        <v>0</v>
      </c>
      <c r="X6717" s="25">
        <f t="shared" si="1048"/>
        <v>78000</v>
      </c>
      <c r="Y6717" s="25">
        <f t="shared" si="1051"/>
        <v>0</v>
      </c>
      <c r="AA6717" s="25">
        <f t="shared" si="1049"/>
        <v>0</v>
      </c>
      <c r="AC6717" s="25">
        <f t="shared" si="1044"/>
        <v>28632.76354392332</v>
      </c>
    </row>
    <row r="6718" x14ac:dyDescent="0.2">
      <c r="L6718" s="24">
        <v>6713</v>
      </c>
      <c r="M6718" s="28">
        <v>0.34282566399999997</v>
      </c>
      <c r="O6718" s="24">
        <v>6713</v>
      </c>
      <c r="P6718" s="24">
        <f>'ROTH 1.0'!O6718*'קובץ טיוטה'!$D$10</f>
        <v>13512.383562771003</v>
      </c>
      <c r="Q6718" s="24">
        <f t="shared" si="1043"/>
        <v>9912.3835627710032</v>
      </c>
      <c r="R6718" s="24">
        <f t="shared" si="1052"/>
        <v>23312.145151999997</v>
      </c>
      <c r="S6718" s="24">
        <f t="shared" si="1045"/>
        <v>0</v>
      </c>
      <c r="T6718" s="24">
        <f t="shared" si="1046"/>
        <v>13399.761589228994</v>
      </c>
      <c r="U6718" s="24" t="str">
        <f t="shared" si="1047"/>
        <v>charge</v>
      </c>
      <c r="W6718" s="24">
        <f t="shared" si="1050"/>
        <v>0</v>
      </c>
      <c r="X6718" s="24">
        <f t="shared" si="1048"/>
        <v>78000</v>
      </c>
      <c r="Y6718" s="24">
        <f t="shared" si="1051"/>
        <v>0</v>
      </c>
      <c r="AA6718" s="24">
        <f t="shared" si="1049"/>
        <v>0</v>
      </c>
      <c r="AC6718" s="24">
        <f t="shared" si="1044"/>
        <v>13399.761589228994</v>
      </c>
    </row>
    <row r="6719" x14ac:dyDescent="0.2">
      <c r="L6719" s="25">
        <v>6714</v>
      </c>
      <c r="M6719" s="29">
        <v>0</v>
      </c>
      <c r="O6719" s="25">
        <v>6714</v>
      </c>
      <c r="P6719" s="24">
        <f>'ROTH 1.0'!O6719*'קובץ טיוטה'!$D$10</f>
        <v>13400.284754216342</v>
      </c>
      <c r="Q6719" s="25">
        <f t="shared" si="1043"/>
        <v>9800.2847542163418</v>
      </c>
      <c r="R6719" s="24">
        <f t="shared" si="1052"/>
        <v>0</v>
      </c>
      <c r="S6719" s="25">
        <f t="shared" si="1045"/>
        <v>9800.2847542163418</v>
      </c>
      <c r="T6719" s="25">
        <f t="shared" si="1046"/>
        <v>0</v>
      </c>
      <c r="U6719" s="25" t="str">
        <f t="shared" si="1047"/>
        <v>drain</v>
      </c>
      <c r="W6719" s="25">
        <f t="shared" si="1050"/>
        <v>0</v>
      </c>
      <c r="X6719" s="25">
        <f t="shared" si="1048"/>
        <v>68199.715245783664</v>
      </c>
      <c r="Y6719" s="25">
        <f t="shared" si="1051"/>
        <v>9800.2847542163363</v>
      </c>
      <c r="AA6719" s="25">
        <f t="shared" si="1049"/>
        <v>0</v>
      </c>
      <c r="AC6719" s="25">
        <f t="shared" si="1044"/>
        <v>0</v>
      </c>
    </row>
    <row r="6720" x14ac:dyDescent="0.2">
      <c r="L6720" s="24">
        <v>6715</v>
      </c>
      <c r="M6720" s="28">
        <v>0</v>
      </c>
      <c r="O6720" s="24">
        <v>6715</v>
      </c>
      <c r="P6720" s="24">
        <f>'ROTH 1.0'!O6720*'קובץ טיוטה'!$D$10</f>
        <v>13532.560483675466</v>
      </c>
      <c r="Q6720" s="24">
        <f t="shared" si="1043"/>
        <v>9932.5604836754665</v>
      </c>
      <c r="R6720" s="24">
        <f t="shared" si="1052"/>
        <v>0</v>
      </c>
      <c r="S6720" s="24">
        <f t="shared" si="1045"/>
        <v>9932.5604836754665</v>
      </c>
      <c r="T6720" s="24">
        <f t="shared" si="1046"/>
        <v>0</v>
      </c>
      <c r="U6720" s="24" t="str">
        <f t="shared" si="1047"/>
        <v>drain</v>
      </c>
      <c r="W6720" s="24">
        <f t="shared" si="1050"/>
        <v>0</v>
      </c>
      <c r="X6720" s="24">
        <f t="shared" si="1048"/>
        <v>58267.154762108199</v>
      </c>
      <c r="Y6720" s="24">
        <f t="shared" si="1051"/>
        <v>9932.5604836754646</v>
      </c>
      <c r="AA6720" s="24">
        <f t="shared" si="1049"/>
        <v>0</v>
      </c>
      <c r="AC6720" s="24">
        <f t="shared" si="1044"/>
        <v>0</v>
      </c>
    </row>
    <row r="6721" x14ac:dyDescent="0.2">
      <c r="L6721" s="25">
        <v>6716</v>
      </c>
      <c r="M6721" s="29">
        <v>0</v>
      </c>
      <c r="O6721" s="25">
        <v>6716</v>
      </c>
      <c r="P6721" s="24">
        <f>'ROTH 1.0'!O6721*'קובץ טיוטה'!$D$10</f>
        <v>13218.078416416824</v>
      </c>
      <c r="Q6721" s="25">
        <f t="shared" si="1043"/>
        <v>9618.0784164168235</v>
      </c>
      <c r="R6721" s="24">
        <f t="shared" si="1052"/>
        <v>0</v>
      </c>
      <c r="S6721" s="25">
        <f t="shared" si="1045"/>
        <v>9618.0784164168235</v>
      </c>
      <c r="T6721" s="25">
        <f t="shared" si="1046"/>
        <v>0</v>
      </c>
      <c r="U6721" s="25" t="str">
        <f t="shared" si="1047"/>
        <v>drain</v>
      </c>
      <c r="W6721" s="25">
        <f t="shared" si="1050"/>
        <v>0</v>
      </c>
      <c r="X6721" s="25">
        <f t="shared" si="1048"/>
        <v>48649.076345691377</v>
      </c>
      <c r="Y6721" s="25">
        <f t="shared" si="1051"/>
        <v>9618.0784164168217</v>
      </c>
      <c r="AA6721" s="25">
        <f t="shared" si="1049"/>
        <v>0</v>
      </c>
      <c r="AC6721" s="25">
        <f t="shared" si="1044"/>
        <v>0</v>
      </c>
    </row>
    <row r="6722" x14ac:dyDescent="0.2">
      <c r="L6722" s="24">
        <v>6717</v>
      </c>
      <c r="M6722" s="28">
        <v>0</v>
      </c>
      <c r="O6722" s="24">
        <v>6717</v>
      </c>
      <c r="P6722" s="24">
        <f>'ROTH 1.0'!O6722*'קובץ טיוטה'!$D$10</f>
        <v>12793.883378796665</v>
      </c>
      <c r="Q6722" s="24">
        <f t="shared" si="1043"/>
        <v>9193.8833787966651</v>
      </c>
      <c r="R6722" s="24">
        <f t="shared" si="1052"/>
        <v>0</v>
      </c>
      <c r="S6722" s="24">
        <f t="shared" si="1045"/>
        <v>9193.8833787966651</v>
      </c>
      <c r="T6722" s="24">
        <f t="shared" si="1046"/>
        <v>0</v>
      </c>
      <c r="U6722" s="24" t="str">
        <f t="shared" si="1047"/>
        <v>drain</v>
      </c>
      <c r="W6722" s="24">
        <f t="shared" si="1050"/>
        <v>0</v>
      </c>
      <c r="X6722" s="24">
        <f t="shared" si="1048"/>
        <v>39455.192966894712</v>
      </c>
      <c r="Y6722" s="24">
        <f t="shared" si="1051"/>
        <v>9193.8833787966651</v>
      </c>
      <c r="AA6722" s="24">
        <f t="shared" si="1049"/>
        <v>0</v>
      </c>
      <c r="AC6722" s="24">
        <f t="shared" si="1044"/>
        <v>0</v>
      </c>
    </row>
    <row r="6723" x14ac:dyDescent="0.2">
      <c r="L6723" s="25">
        <v>6718</v>
      </c>
      <c r="M6723" s="29">
        <v>0</v>
      </c>
      <c r="O6723" s="25">
        <v>6718</v>
      </c>
      <c r="P6723" s="24">
        <f>'ROTH 1.0'!O6723*'קובץ טיוטה'!$D$10</f>
        <v>12238.217836110469</v>
      </c>
      <c r="Q6723" s="25">
        <f t="shared" si="1043"/>
        <v>8638.2178361104689</v>
      </c>
      <c r="R6723" s="24">
        <f t="shared" si="1052"/>
        <v>0</v>
      </c>
      <c r="S6723" s="25">
        <f t="shared" si="1045"/>
        <v>8638.2178361104689</v>
      </c>
      <c r="T6723" s="25">
        <f t="shared" si="1046"/>
        <v>0</v>
      </c>
      <c r="U6723" s="25" t="str">
        <f t="shared" si="1047"/>
        <v>drain</v>
      </c>
      <c r="W6723" s="25">
        <f t="shared" si="1050"/>
        <v>0</v>
      </c>
      <c r="X6723" s="25">
        <f t="shared" si="1048"/>
        <v>30816.975130784245</v>
      </c>
      <c r="Y6723" s="25">
        <f t="shared" si="1051"/>
        <v>8638.217836110467</v>
      </c>
      <c r="AA6723" s="25">
        <f t="shared" si="1049"/>
        <v>0</v>
      </c>
      <c r="AC6723" s="25">
        <f t="shared" si="1044"/>
        <v>0</v>
      </c>
    </row>
    <row r="6724" x14ac:dyDescent="0.2">
      <c r="L6724" s="24">
        <v>6719</v>
      </c>
      <c r="M6724" s="28">
        <v>0</v>
      </c>
      <c r="O6724" s="24">
        <v>6719</v>
      </c>
      <c r="P6724" s="24">
        <f>'ROTH 1.0'!O6724*'קובץ טיוטה'!$D$10</f>
        <v>11666.355781484635</v>
      </c>
      <c r="Q6724" s="24">
        <f t="shared" si="1043"/>
        <v>8066.3557814846354</v>
      </c>
      <c r="R6724" s="24">
        <f t="shared" si="1052"/>
        <v>0</v>
      </c>
      <c r="S6724" s="24">
        <f t="shared" si="1045"/>
        <v>8066.3557814846354</v>
      </c>
      <c r="T6724" s="24">
        <f t="shared" si="1046"/>
        <v>0</v>
      </c>
      <c r="U6724" s="24" t="str">
        <f t="shared" si="1047"/>
        <v>drain</v>
      </c>
      <c r="W6724" s="24">
        <f t="shared" si="1050"/>
        <v>0</v>
      </c>
      <c r="X6724" s="24">
        <f t="shared" si="1048"/>
        <v>22750.61934929961</v>
      </c>
      <c r="Y6724" s="24">
        <f t="shared" si="1051"/>
        <v>8066.3557814846354</v>
      </c>
      <c r="AA6724" s="24">
        <f t="shared" si="1049"/>
        <v>0</v>
      </c>
      <c r="AC6724" s="24">
        <f t="shared" si="1044"/>
        <v>0</v>
      </c>
    </row>
    <row r="6725" x14ac:dyDescent="0.2">
      <c r="L6725" s="25">
        <v>6720</v>
      </c>
      <c r="M6725" s="29">
        <v>0</v>
      </c>
      <c r="O6725" s="25">
        <v>6720</v>
      </c>
      <c r="P6725" s="24">
        <f>'ROTH 1.0'!O6725*'קובץ טיוטה'!$D$10</f>
        <v>10957.214125855351</v>
      </c>
      <c r="Q6725" s="25">
        <f t="shared" si="1043"/>
        <v>7357.2141258553511</v>
      </c>
      <c r="R6725" s="24">
        <f t="shared" si="1052"/>
        <v>0</v>
      </c>
      <c r="S6725" s="25">
        <f t="shared" si="1045"/>
        <v>7357.2141258553511</v>
      </c>
      <c r="T6725" s="25">
        <f t="shared" si="1046"/>
        <v>0</v>
      </c>
      <c r="U6725" s="25" t="str">
        <f t="shared" si="1047"/>
        <v>drain</v>
      </c>
      <c r="W6725" s="25">
        <f t="shared" si="1050"/>
        <v>0</v>
      </c>
      <c r="X6725" s="25">
        <f t="shared" si="1048"/>
        <v>15393.405223444259</v>
      </c>
      <c r="Y6725" s="25">
        <f t="shared" si="1051"/>
        <v>7357.2141258553511</v>
      </c>
      <c r="AA6725" s="25">
        <f t="shared" si="1049"/>
        <v>0</v>
      </c>
      <c r="AC6725" s="25">
        <f t="shared" si="1044"/>
        <v>0</v>
      </c>
    </row>
    <row r="6726" x14ac:dyDescent="0.2">
      <c r="L6726" s="24">
        <v>6721</v>
      </c>
      <c r="M6726" s="28">
        <v>0</v>
      </c>
      <c r="O6726" s="24">
        <v>6721</v>
      </c>
      <c r="P6726" s="24">
        <f>'ROTH 1.0'!O6726*'קובץ טיוטה'!$D$10</f>
        <v>10332.560506711823</v>
      </c>
      <c r="Q6726" s="24">
        <f t="shared" ref="Q6726:Q6789" si="1053">P6726-$H$8*$H$9</f>
        <v>6732.5605067118231</v>
      </c>
      <c r="R6726" s="24">
        <f t="shared" si="1052"/>
        <v>0</v>
      </c>
      <c r="S6726" s="24">
        <f t="shared" si="1045"/>
        <v>6732.5605067118231</v>
      </c>
      <c r="T6726" s="24">
        <f t="shared" si="1046"/>
        <v>0</v>
      </c>
      <c r="U6726" s="24" t="str">
        <f t="shared" si="1047"/>
        <v>drain</v>
      </c>
      <c r="W6726" s="24">
        <f t="shared" si="1050"/>
        <v>0</v>
      </c>
      <c r="X6726" s="24">
        <f t="shared" si="1048"/>
        <v>8660.8447167324357</v>
      </c>
      <c r="Y6726" s="24">
        <f t="shared" si="1051"/>
        <v>6732.5605067118231</v>
      </c>
      <c r="AA6726" s="24">
        <f t="shared" si="1049"/>
        <v>0</v>
      </c>
      <c r="AC6726" s="24">
        <f t="shared" ref="AC6726:AC6789" si="1054">IF(U6726="charge",(T6726-W6726),0)</f>
        <v>0</v>
      </c>
    </row>
    <row r="6727" x14ac:dyDescent="0.2">
      <c r="L6727" s="25">
        <v>6722</v>
      </c>
      <c r="M6727" s="29">
        <v>0</v>
      </c>
      <c r="O6727" s="25">
        <v>6722</v>
      </c>
      <c r="P6727" s="24">
        <f>'ROTH 1.0'!O6727*'קובץ טיוטה'!$D$10</f>
        <v>10028.15959876606</v>
      </c>
      <c r="Q6727" s="25">
        <f t="shared" si="1053"/>
        <v>6428.1595987660603</v>
      </c>
      <c r="R6727" s="24">
        <f t="shared" si="1052"/>
        <v>0</v>
      </c>
      <c r="S6727" s="25">
        <f t="shared" ref="S6727:S6790" si="1055">IF(Q6727&gt;R6727,Q6727-R6727,0)</f>
        <v>6428.1595987660603</v>
      </c>
      <c r="T6727" s="25">
        <f t="shared" ref="T6727:T6790" si="1056">IF(R6727&gt;Q6727,R6727-Q6727,0)</f>
        <v>0</v>
      </c>
      <c r="U6727" s="25" t="str">
        <f t="shared" ref="U6727:U6790" si="1057">IF(Q6727&gt;R6727,"drain","charge")</f>
        <v>drain</v>
      </c>
      <c r="W6727" s="25">
        <f t="shared" si="1050"/>
        <v>0</v>
      </c>
      <c r="X6727" s="25">
        <f t="shared" ref="X6727:X6790" si="1058">IF(X6726+T6727&gt;$H$11,$H$11,IF(U6727="charge",X6726+(T6727*$H$12),IF((X6726-S6727)&gt;0,X6726-S6727,0)))</f>
        <v>2232.6851179663754</v>
      </c>
      <c r="Y6727" s="25">
        <f t="shared" si="1051"/>
        <v>6428.1595987660603</v>
      </c>
      <c r="AA6727" s="25">
        <f t="shared" ref="AA6727:AA6790" si="1059">S6727-Y6727</f>
        <v>0</v>
      </c>
      <c r="AC6727" s="25">
        <f t="shared" si="1054"/>
        <v>0</v>
      </c>
    </row>
    <row r="6728" x14ac:dyDescent="0.2">
      <c r="L6728" s="24">
        <v>6723</v>
      </c>
      <c r="M6728" s="28">
        <v>0</v>
      </c>
      <c r="O6728" s="24">
        <v>6723</v>
      </c>
      <c r="P6728" s="24">
        <f>'ROTH 1.0'!O6728*'קובץ טיוטה'!$D$10</f>
        <v>9927.6835369508444</v>
      </c>
      <c r="Q6728" s="24">
        <f t="shared" si="1053"/>
        <v>6327.6835369508444</v>
      </c>
      <c r="R6728" s="24">
        <f t="shared" si="1052"/>
        <v>0</v>
      </c>
      <c r="S6728" s="24">
        <f t="shared" si="1055"/>
        <v>6327.6835369508444</v>
      </c>
      <c r="T6728" s="24">
        <f t="shared" si="1056"/>
        <v>0</v>
      </c>
      <c r="U6728" s="24" t="str">
        <f t="shared" si="1057"/>
        <v>drain</v>
      </c>
      <c r="W6728" s="24">
        <f t="shared" ref="W6728:W6791" si="1060">IF(X6728&gt;=X6727,(X6728-X6727),0)</f>
        <v>0</v>
      </c>
      <c r="X6728" s="24">
        <f t="shared" si="1058"/>
        <v>0</v>
      </c>
      <c r="Y6728" s="24">
        <f t="shared" ref="Y6728:Y6791" si="1061">IF(U6728="drain",X6727-X6728,0)</f>
        <v>2232.6851179663754</v>
      </c>
      <c r="AA6728" s="24">
        <f t="shared" si="1059"/>
        <v>4094.998418984469</v>
      </c>
      <c r="AC6728" s="24">
        <f t="shared" si="1054"/>
        <v>0</v>
      </c>
    </row>
    <row r="6729" x14ac:dyDescent="0.2">
      <c r="L6729" s="25">
        <v>6724</v>
      </c>
      <c r="M6729" s="29">
        <v>0</v>
      </c>
      <c r="O6729" s="25">
        <v>6724</v>
      </c>
      <c r="P6729" s="24">
        <f>'ROTH 1.0'!O6729*'קובץ טיוטה'!$D$10</f>
        <v>9765.8454558567737</v>
      </c>
      <c r="Q6729" s="25">
        <f t="shared" si="1053"/>
        <v>6165.8454558567737</v>
      </c>
      <c r="R6729" s="24">
        <f t="shared" si="1052"/>
        <v>0</v>
      </c>
      <c r="S6729" s="25">
        <f t="shared" si="1055"/>
        <v>6165.8454558567737</v>
      </c>
      <c r="T6729" s="25">
        <f t="shared" si="1056"/>
        <v>0</v>
      </c>
      <c r="U6729" s="25" t="str">
        <f t="shared" si="1057"/>
        <v>drain</v>
      </c>
      <c r="W6729" s="25">
        <f t="shared" si="1060"/>
        <v>0</v>
      </c>
      <c r="X6729" s="25">
        <f t="shared" si="1058"/>
        <v>0</v>
      </c>
      <c r="Y6729" s="25">
        <f t="shared" si="1061"/>
        <v>0</v>
      </c>
      <c r="AA6729" s="25">
        <f t="shared" si="1059"/>
        <v>6165.8454558567737</v>
      </c>
      <c r="AC6729" s="25">
        <f t="shared" si="1054"/>
        <v>0</v>
      </c>
    </row>
    <row r="6730" x14ac:dyDescent="0.2">
      <c r="L6730" s="24">
        <v>6725</v>
      </c>
      <c r="M6730" s="28">
        <v>0</v>
      </c>
      <c r="O6730" s="24">
        <v>6725</v>
      </c>
      <c r="P6730" s="24">
        <f>'ROTH 1.0'!O6730*'קובץ טיוטה'!$D$10</f>
        <v>9782.5676309721021</v>
      </c>
      <c r="Q6730" s="24">
        <f t="shared" si="1053"/>
        <v>6182.5676309721021</v>
      </c>
      <c r="R6730" s="24">
        <f t="shared" si="1052"/>
        <v>0</v>
      </c>
      <c r="S6730" s="24">
        <f t="shared" si="1055"/>
        <v>6182.5676309721021</v>
      </c>
      <c r="T6730" s="24">
        <f t="shared" si="1056"/>
        <v>0</v>
      </c>
      <c r="U6730" s="24" t="str">
        <f t="shared" si="1057"/>
        <v>drain</v>
      </c>
      <c r="W6730" s="24">
        <f t="shared" si="1060"/>
        <v>0</v>
      </c>
      <c r="X6730" s="24">
        <f t="shared" si="1058"/>
        <v>0</v>
      </c>
      <c r="Y6730" s="24">
        <f t="shared" si="1061"/>
        <v>0</v>
      </c>
      <c r="AA6730" s="24">
        <f t="shared" si="1059"/>
        <v>6182.5676309721021</v>
      </c>
      <c r="AC6730" s="24">
        <f t="shared" si="1054"/>
        <v>0</v>
      </c>
    </row>
    <row r="6731" x14ac:dyDescent="0.2">
      <c r="L6731" s="25">
        <v>6726</v>
      </c>
      <c r="M6731" s="29">
        <v>0</v>
      </c>
      <c r="O6731" s="25">
        <v>6726</v>
      </c>
      <c r="P6731" s="24">
        <f>'ROTH 1.0'!O6731*'קובץ טיוטה'!$D$10</f>
        <v>9952.3835982818382</v>
      </c>
      <c r="Q6731" s="25">
        <f t="shared" si="1053"/>
        <v>6352.3835982818382</v>
      </c>
      <c r="R6731" s="24">
        <f t="shared" si="1052"/>
        <v>0</v>
      </c>
      <c r="S6731" s="25">
        <f t="shared" si="1055"/>
        <v>6352.3835982818382</v>
      </c>
      <c r="T6731" s="25">
        <f t="shared" si="1056"/>
        <v>0</v>
      </c>
      <c r="U6731" s="25" t="str">
        <f t="shared" si="1057"/>
        <v>drain</v>
      </c>
      <c r="W6731" s="25">
        <f t="shared" si="1060"/>
        <v>0</v>
      </c>
      <c r="X6731" s="25">
        <f t="shared" si="1058"/>
        <v>0</v>
      </c>
      <c r="Y6731" s="25">
        <f t="shared" si="1061"/>
        <v>0</v>
      </c>
      <c r="AA6731" s="25">
        <f t="shared" si="1059"/>
        <v>6352.3835982818382</v>
      </c>
      <c r="AC6731" s="25">
        <f t="shared" si="1054"/>
        <v>0</v>
      </c>
    </row>
    <row r="6732" x14ac:dyDescent="0.2">
      <c r="L6732" s="24">
        <v>6727</v>
      </c>
      <c r="M6732" s="28">
        <v>0</v>
      </c>
      <c r="O6732" s="24">
        <v>6727</v>
      </c>
      <c r="P6732" s="24">
        <f>'ROTH 1.0'!O6732*'קובץ טיוטה'!$D$10</f>
        <v>9993.543222423621</v>
      </c>
      <c r="Q6732" s="24">
        <f t="shared" si="1053"/>
        <v>6393.543222423621</v>
      </c>
      <c r="R6732" s="24">
        <f t="shared" si="1052"/>
        <v>0</v>
      </c>
      <c r="S6732" s="24">
        <f t="shared" si="1055"/>
        <v>6393.543222423621</v>
      </c>
      <c r="T6732" s="24">
        <f t="shared" si="1056"/>
        <v>0</v>
      </c>
      <c r="U6732" s="24" t="str">
        <f t="shared" si="1057"/>
        <v>drain</v>
      </c>
      <c r="W6732" s="24">
        <f t="shared" si="1060"/>
        <v>0</v>
      </c>
      <c r="X6732" s="24">
        <f t="shared" si="1058"/>
        <v>0</v>
      </c>
      <c r="Y6732" s="24">
        <f t="shared" si="1061"/>
        <v>0</v>
      </c>
      <c r="AA6732" s="24">
        <f t="shared" si="1059"/>
        <v>6393.543222423621</v>
      </c>
      <c r="AC6732" s="24">
        <f t="shared" si="1054"/>
        <v>0</v>
      </c>
    </row>
    <row r="6733" x14ac:dyDescent="0.2">
      <c r="L6733" s="25">
        <v>6728</v>
      </c>
      <c r="M6733" s="29">
        <v>0.28685785899999999</v>
      </c>
      <c r="O6733" s="25">
        <v>6728</v>
      </c>
      <c r="P6733" s="24">
        <f>'ROTH 1.0'!O6733*'קובץ טיוטה'!$D$10</f>
        <v>10657.8195584023</v>
      </c>
      <c r="Q6733" s="25">
        <f t="shared" si="1053"/>
        <v>7057.8195584022997</v>
      </c>
      <c r="R6733" s="24">
        <f t="shared" si="1052"/>
        <v>19506.334412</v>
      </c>
      <c r="S6733" s="25">
        <f t="shared" si="1055"/>
        <v>0</v>
      </c>
      <c r="T6733" s="25">
        <f t="shared" si="1056"/>
        <v>12448.5148535977</v>
      </c>
      <c r="U6733" s="25" t="str">
        <f t="shared" si="1057"/>
        <v>charge</v>
      </c>
      <c r="W6733" s="25">
        <f t="shared" si="1060"/>
        <v>11203.663368237931</v>
      </c>
      <c r="X6733" s="25">
        <f t="shared" si="1058"/>
        <v>11203.663368237931</v>
      </c>
      <c r="Y6733" s="25">
        <f t="shared" si="1061"/>
        <v>0</v>
      </c>
      <c r="AA6733" s="25">
        <f t="shared" si="1059"/>
        <v>0</v>
      </c>
      <c r="AC6733" s="25">
        <f t="shared" si="1054"/>
        <v>1244.8514853597699</v>
      </c>
    </row>
    <row r="6734" x14ac:dyDescent="0.2">
      <c r="L6734" s="24">
        <v>6729</v>
      </c>
      <c r="M6734" s="28">
        <v>0.45751751299999999</v>
      </c>
      <c r="O6734" s="24">
        <v>6729</v>
      </c>
      <c r="P6734" s="24">
        <f>'ROTH 1.0'!O6734*'קובץ טיוטה'!$D$10</f>
        <v>11501.846195475342</v>
      </c>
      <c r="Q6734" s="24">
        <f t="shared" si="1053"/>
        <v>7901.846195475342</v>
      </c>
      <c r="R6734" s="24">
        <f t="shared" si="1052"/>
        <v>31111.190883999996</v>
      </c>
      <c r="S6734" s="24">
        <f t="shared" si="1055"/>
        <v>0</v>
      </c>
      <c r="T6734" s="24">
        <f t="shared" si="1056"/>
        <v>23209.344688524652</v>
      </c>
      <c r="U6734" s="24" t="str">
        <f t="shared" si="1057"/>
        <v>charge</v>
      </c>
      <c r="W6734" s="24">
        <f t="shared" si="1060"/>
        <v>20888.410219672187</v>
      </c>
      <c r="X6734" s="24">
        <f t="shared" si="1058"/>
        <v>32092.073587910119</v>
      </c>
      <c r="Y6734" s="24">
        <f t="shared" si="1061"/>
        <v>0</v>
      </c>
      <c r="AA6734" s="24">
        <f t="shared" si="1059"/>
        <v>0</v>
      </c>
      <c r="AC6734" s="24">
        <f t="shared" si="1054"/>
        <v>2320.9344688524652</v>
      </c>
    </row>
    <row r="6735" x14ac:dyDescent="0.2">
      <c r="L6735" s="25">
        <v>6730</v>
      </c>
      <c r="M6735" s="29">
        <v>0.53661051000000004</v>
      </c>
      <c r="O6735" s="25">
        <v>6730</v>
      </c>
      <c r="P6735" s="24">
        <f>'ROTH 1.0'!O6735*'קובץ טיוטה'!$D$10</f>
        <v>12066.396661274504</v>
      </c>
      <c r="Q6735" s="25">
        <f t="shared" si="1053"/>
        <v>8466.3966612745044</v>
      </c>
      <c r="R6735" s="24">
        <f t="shared" si="1052"/>
        <v>36489.51468</v>
      </c>
      <c r="S6735" s="25">
        <f t="shared" si="1055"/>
        <v>0</v>
      </c>
      <c r="T6735" s="25">
        <f t="shared" si="1056"/>
        <v>28023.118018725494</v>
      </c>
      <c r="U6735" s="25" t="str">
        <f t="shared" si="1057"/>
        <v>charge</v>
      </c>
      <c r="W6735" s="25">
        <f t="shared" si="1060"/>
        <v>25220.80621685295</v>
      </c>
      <c r="X6735" s="25">
        <f t="shared" si="1058"/>
        <v>57312.87980476307</v>
      </c>
      <c r="Y6735" s="25">
        <f t="shared" si="1061"/>
        <v>0</v>
      </c>
      <c r="AA6735" s="25">
        <f t="shared" si="1059"/>
        <v>0</v>
      </c>
      <c r="AC6735" s="25">
        <f t="shared" si="1054"/>
        <v>2802.3118018725436</v>
      </c>
    </row>
    <row r="6736" x14ac:dyDescent="0.2">
      <c r="L6736" s="24">
        <v>6731</v>
      </c>
      <c r="M6736" s="28">
        <v>0.6248664009999999</v>
      </c>
      <c r="O6736" s="24">
        <v>6731</v>
      </c>
      <c r="P6736" s="24">
        <f>'ROTH 1.0'!O6736*'קובץ טיוטה'!$D$10</f>
        <v>12450.073977803859</v>
      </c>
      <c r="Q6736" s="24">
        <f t="shared" si="1053"/>
        <v>8850.0739778038587</v>
      </c>
      <c r="R6736" s="24">
        <f t="shared" ref="R6736:R6799" si="1062">M6736*$H$7*0.85</f>
        <v>42490.91526799999</v>
      </c>
      <c r="S6736" s="24">
        <f t="shared" si="1055"/>
        <v>0</v>
      </c>
      <c r="T6736" s="24">
        <f t="shared" si="1056"/>
        <v>33640.841290196127</v>
      </c>
      <c r="U6736" s="24" t="str">
        <f t="shared" si="1057"/>
        <v>charge</v>
      </c>
      <c r="W6736" s="24">
        <f t="shared" si="1060"/>
        <v>20687.12019523693</v>
      </c>
      <c r="X6736" s="24">
        <f t="shared" si="1058"/>
        <v>78000</v>
      </c>
      <c r="Y6736" s="24">
        <f t="shared" si="1061"/>
        <v>0</v>
      </c>
      <c r="AA6736" s="24">
        <f t="shared" si="1059"/>
        <v>0</v>
      </c>
      <c r="AC6736" s="24">
        <f t="shared" si="1054"/>
        <v>12953.721094959197</v>
      </c>
    </row>
    <row r="6737" x14ac:dyDescent="0.2">
      <c r="L6737" s="25">
        <v>6732</v>
      </c>
      <c r="M6737" s="29">
        <v>0.72661311699999998</v>
      </c>
      <c r="O6737" s="25">
        <v>6732</v>
      </c>
      <c r="P6737" s="24">
        <f>'ROTH 1.0'!O6737*'קובץ טיוטה'!$D$10</f>
        <v>12781.414926668114</v>
      </c>
      <c r="Q6737" s="25">
        <f t="shared" si="1053"/>
        <v>9181.4149266681143</v>
      </c>
      <c r="R6737" s="24">
        <f t="shared" si="1062"/>
        <v>49409.691955999995</v>
      </c>
      <c r="S6737" s="25">
        <f t="shared" si="1055"/>
        <v>0</v>
      </c>
      <c r="T6737" s="25">
        <f t="shared" si="1056"/>
        <v>40228.277029331883</v>
      </c>
      <c r="U6737" s="25" t="str">
        <f t="shared" si="1057"/>
        <v>charge</v>
      </c>
      <c r="W6737" s="25">
        <f t="shared" si="1060"/>
        <v>0</v>
      </c>
      <c r="X6737" s="25">
        <f t="shared" si="1058"/>
        <v>78000</v>
      </c>
      <c r="Y6737" s="25">
        <f t="shared" si="1061"/>
        <v>0</v>
      </c>
      <c r="AA6737" s="25">
        <f t="shared" si="1059"/>
        <v>0</v>
      </c>
      <c r="AC6737" s="25">
        <f t="shared" si="1054"/>
        <v>40228.277029331883</v>
      </c>
    </row>
    <row r="6738" x14ac:dyDescent="0.2">
      <c r="L6738" s="24">
        <v>6733</v>
      </c>
      <c r="M6738" s="28">
        <v>0.71993175700000001</v>
      </c>
      <c r="O6738" s="24">
        <v>6733</v>
      </c>
      <c r="P6738" s="24">
        <f>'ROTH 1.0'!O6738*'קובץ טיוטה'!$D$10</f>
        <v>12702.034068990484</v>
      </c>
      <c r="Q6738" s="24">
        <f t="shared" si="1053"/>
        <v>9102.0340689904842</v>
      </c>
      <c r="R6738" s="24">
        <f t="shared" si="1062"/>
        <v>48955.359475999998</v>
      </c>
      <c r="S6738" s="24">
        <f t="shared" si="1055"/>
        <v>0</v>
      </c>
      <c r="T6738" s="24">
        <f t="shared" si="1056"/>
        <v>39853.325407009514</v>
      </c>
      <c r="U6738" s="24" t="str">
        <f t="shared" si="1057"/>
        <v>charge</v>
      </c>
      <c r="W6738" s="24">
        <f t="shared" si="1060"/>
        <v>0</v>
      </c>
      <c r="X6738" s="24">
        <f t="shared" si="1058"/>
        <v>78000</v>
      </c>
      <c r="Y6738" s="24">
        <f t="shared" si="1061"/>
        <v>0</v>
      </c>
      <c r="AA6738" s="24">
        <f t="shared" si="1059"/>
        <v>0</v>
      </c>
      <c r="AC6738" s="24">
        <f t="shared" si="1054"/>
        <v>39853.325407009514</v>
      </c>
    </row>
    <row r="6739" x14ac:dyDescent="0.2">
      <c r="L6739" s="25">
        <v>6734</v>
      </c>
      <c r="M6739" s="29">
        <v>0.71238098999999999</v>
      </c>
      <c r="O6739" s="25">
        <v>6734</v>
      </c>
      <c r="P6739" s="24">
        <f>'ROTH 1.0'!O6739*'קובץ טיוטה'!$D$10</f>
        <v>12957.497450532808</v>
      </c>
      <c r="Q6739" s="25">
        <f t="shared" si="1053"/>
        <v>9357.4974505328082</v>
      </c>
      <c r="R6739" s="24">
        <f t="shared" si="1062"/>
        <v>48441.907319999998</v>
      </c>
      <c r="S6739" s="25">
        <f t="shared" si="1055"/>
        <v>0</v>
      </c>
      <c r="T6739" s="25">
        <f t="shared" si="1056"/>
        <v>39084.409869467192</v>
      </c>
      <c r="U6739" s="25" t="str">
        <f t="shared" si="1057"/>
        <v>charge</v>
      </c>
      <c r="W6739" s="25">
        <f t="shared" si="1060"/>
        <v>0</v>
      </c>
      <c r="X6739" s="25">
        <f t="shared" si="1058"/>
        <v>78000</v>
      </c>
      <c r="Y6739" s="25">
        <f t="shared" si="1061"/>
        <v>0</v>
      </c>
      <c r="AA6739" s="25">
        <f t="shared" si="1059"/>
        <v>0</v>
      </c>
      <c r="AC6739" s="25">
        <f t="shared" si="1054"/>
        <v>39084.409869467192</v>
      </c>
    </row>
    <row r="6740" x14ac:dyDescent="0.2">
      <c r="L6740" s="24">
        <v>6735</v>
      </c>
      <c r="M6740" s="28">
        <v>0.66246722499999999</v>
      </c>
      <c r="O6740" s="24">
        <v>6735</v>
      </c>
      <c r="P6740" s="24">
        <f>'ROTH 1.0'!O6740*'קובץ טיוטה'!$D$10</f>
        <v>13097.50093220451</v>
      </c>
      <c r="Q6740" s="24">
        <f t="shared" si="1053"/>
        <v>9497.5009322045098</v>
      </c>
      <c r="R6740" s="24">
        <f t="shared" si="1062"/>
        <v>45047.771299999993</v>
      </c>
      <c r="S6740" s="24">
        <f t="shared" si="1055"/>
        <v>0</v>
      </c>
      <c r="T6740" s="24">
        <f t="shared" si="1056"/>
        <v>35550.270367795485</v>
      </c>
      <c r="U6740" s="24" t="str">
        <f t="shared" si="1057"/>
        <v>charge</v>
      </c>
      <c r="W6740" s="24">
        <f t="shared" si="1060"/>
        <v>0</v>
      </c>
      <c r="X6740" s="24">
        <f t="shared" si="1058"/>
        <v>78000</v>
      </c>
      <c r="Y6740" s="24">
        <f t="shared" si="1061"/>
        <v>0</v>
      </c>
      <c r="AA6740" s="24">
        <f t="shared" si="1059"/>
        <v>0</v>
      </c>
      <c r="AC6740" s="24">
        <f t="shared" si="1054"/>
        <v>35550.270367795485</v>
      </c>
    </row>
    <row r="6741" x14ac:dyDescent="0.2">
      <c r="L6741" s="25">
        <v>6736</v>
      </c>
      <c r="M6741" s="29">
        <v>0.57942936499999997</v>
      </c>
      <c r="O6741" s="25">
        <v>6736</v>
      </c>
      <c r="P6741" s="24">
        <f>'ROTH 1.0'!O6741*'קובץ טיוטה'!$D$10</f>
        <v>13171.641886111165</v>
      </c>
      <c r="Q6741" s="25">
        <f t="shared" si="1053"/>
        <v>9571.6418861111651</v>
      </c>
      <c r="R6741" s="24">
        <f t="shared" si="1062"/>
        <v>39401.196819999997</v>
      </c>
      <c r="S6741" s="25">
        <f t="shared" si="1055"/>
        <v>0</v>
      </c>
      <c r="T6741" s="25">
        <f t="shared" si="1056"/>
        <v>29829.55493388883</v>
      </c>
      <c r="U6741" s="25" t="str">
        <f t="shared" si="1057"/>
        <v>charge</v>
      </c>
      <c r="W6741" s="25">
        <f t="shared" si="1060"/>
        <v>0</v>
      </c>
      <c r="X6741" s="25">
        <f t="shared" si="1058"/>
        <v>78000</v>
      </c>
      <c r="Y6741" s="25">
        <f t="shared" si="1061"/>
        <v>0</v>
      </c>
      <c r="AA6741" s="25">
        <f t="shared" si="1059"/>
        <v>0</v>
      </c>
      <c r="AC6741" s="25">
        <f t="shared" si="1054"/>
        <v>29829.55493388883</v>
      </c>
    </row>
    <row r="6742" x14ac:dyDescent="0.2">
      <c r="L6742" s="24">
        <v>6737</v>
      </c>
      <c r="M6742" s="28">
        <v>0.329739165</v>
      </c>
      <c r="O6742" s="24">
        <v>6737</v>
      </c>
      <c r="P6742" s="24">
        <f>'ROTH 1.0'!O6742*'קובץ טיוטה'!$D$10</f>
        <v>13044.039491698049</v>
      </c>
      <c r="Q6742" s="24">
        <f t="shared" si="1053"/>
        <v>9444.0394916980495</v>
      </c>
      <c r="R6742" s="24">
        <f t="shared" si="1062"/>
        <v>22422.263220000001</v>
      </c>
      <c r="S6742" s="24">
        <f t="shared" si="1055"/>
        <v>0</v>
      </c>
      <c r="T6742" s="24">
        <f t="shared" si="1056"/>
        <v>12978.223728301951</v>
      </c>
      <c r="U6742" s="24" t="str">
        <f t="shared" si="1057"/>
        <v>charge</v>
      </c>
      <c r="W6742" s="24">
        <f t="shared" si="1060"/>
        <v>0</v>
      </c>
      <c r="X6742" s="24">
        <f t="shared" si="1058"/>
        <v>78000</v>
      </c>
      <c r="Y6742" s="24">
        <f t="shared" si="1061"/>
        <v>0</v>
      </c>
      <c r="AA6742" s="24">
        <f t="shared" si="1059"/>
        <v>0</v>
      </c>
      <c r="AC6742" s="24">
        <f t="shared" si="1054"/>
        <v>12978.223728301951</v>
      </c>
    </row>
    <row r="6743" x14ac:dyDescent="0.2">
      <c r="L6743" s="25">
        <v>6738</v>
      </c>
      <c r="M6743" s="29">
        <v>0</v>
      </c>
      <c r="O6743" s="25">
        <v>6738</v>
      </c>
      <c r="P6743" s="24">
        <f>'ROTH 1.0'!O6743*'קובץ טיוטה'!$D$10</f>
        <v>12903.679694807353</v>
      </c>
      <c r="Q6743" s="25">
        <f t="shared" si="1053"/>
        <v>9303.6796948073534</v>
      </c>
      <c r="R6743" s="24">
        <f t="shared" si="1062"/>
        <v>0</v>
      </c>
      <c r="S6743" s="25">
        <f t="shared" si="1055"/>
        <v>9303.6796948073534</v>
      </c>
      <c r="T6743" s="25">
        <f t="shared" si="1056"/>
        <v>0</v>
      </c>
      <c r="U6743" s="25" t="str">
        <f t="shared" si="1057"/>
        <v>drain</v>
      </c>
      <c r="W6743" s="25">
        <f t="shared" si="1060"/>
        <v>0</v>
      </c>
      <c r="X6743" s="25">
        <f t="shared" si="1058"/>
        <v>68696.320305192639</v>
      </c>
      <c r="Y6743" s="25">
        <f t="shared" si="1061"/>
        <v>9303.6796948073606</v>
      </c>
      <c r="AA6743" s="25">
        <f t="shared" si="1059"/>
        <v>0</v>
      </c>
      <c r="AC6743" s="25">
        <f t="shared" si="1054"/>
        <v>0</v>
      </c>
    </row>
    <row r="6744" x14ac:dyDescent="0.2">
      <c r="L6744" s="24">
        <v>6739</v>
      </c>
      <c r="M6744" s="28">
        <v>0</v>
      </c>
      <c r="O6744" s="24">
        <v>6739</v>
      </c>
      <c r="P6744" s="24">
        <f>'ROTH 1.0'!O6744*'קובץ טיוטה'!$D$10</f>
        <v>13087.795007026636</v>
      </c>
      <c r="Q6744" s="24">
        <f t="shared" si="1053"/>
        <v>9487.7950070266361</v>
      </c>
      <c r="R6744" s="24">
        <f t="shared" si="1062"/>
        <v>0</v>
      </c>
      <c r="S6744" s="24">
        <f t="shared" si="1055"/>
        <v>9487.7950070266361</v>
      </c>
      <c r="T6744" s="24">
        <f t="shared" si="1056"/>
        <v>0</v>
      </c>
      <c r="U6744" s="24" t="str">
        <f t="shared" si="1057"/>
        <v>drain</v>
      </c>
      <c r="W6744" s="24">
        <f t="shared" si="1060"/>
        <v>0</v>
      </c>
      <c r="X6744" s="24">
        <f t="shared" si="1058"/>
        <v>59208.525298166001</v>
      </c>
      <c r="Y6744" s="24">
        <f t="shared" si="1061"/>
        <v>9487.7950070266379</v>
      </c>
      <c r="AA6744" s="24">
        <f t="shared" si="1059"/>
        <v>0</v>
      </c>
      <c r="AC6744" s="24">
        <f t="shared" si="1054"/>
        <v>0</v>
      </c>
    </row>
    <row r="6745" x14ac:dyDescent="0.2">
      <c r="L6745" s="25">
        <v>6740</v>
      </c>
      <c r="M6745" s="29">
        <v>0</v>
      </c>
      <c r="O6745" s="25">
        <v>6740</v>
      </c>
      <c r="P6745" s="24">
        <f>'ROTH 1.0'!O6745*'קובץ טיוטה'!$D$10</f>
        <v>12583.534428796969</v>
      </c>
      <c r="Q6745" s="25">
        <f t="shared" si="1053"/>
        <v>8983.5344287969692</v>
      </c>
      <c r="R6745" s="24">
        <f t="shared" si="1062"/>
        <v>0</v>
      </c>
      <c r="S6745" s="25">
        <f t="shared" si="1055"/>
        <v>8983.5344287969692</v>
      </c>
      <c r="T6745" s="25">
        <f t="shared" si="1056"/>
        <v>0</v>
      </c>
      <c r="U6745" s="25" t="str">
        <f t="shared" si="1057"/>
        <v>drain</v>
      </c>
      <c r="W6745" s="25">
        <f t="shared" si="1060"/>
        <v>0</v>
      </c>
      <c r="X6745" s="25">
        <f t="shared" si="1058"/>
        <v>50224.99086936903</v>
      </c>
      <c r="Y6745" s="25">
        <f t="shared" si="1061"/>
        <v>8983.534428796971</v>
      </c>
      <c r="AA6745" s="25">
        <f t="shared" si="1059"/>
        <v>0</v>
      </c>
      <c r="AC6745" s="25">
        <f t="shared" si="1054"/>
        <v>0</v>
      </c>
    </row>
    <row r="6746" x14ac:dyDescent="0.2">
      <c r="L6746" s="24">
        <v>6741</v>
      </c>
      <c r="M6746" s="28">
        <v>0</v>
      </c>
      <c r="O6746" s="24">
        <v>6741</v>
      </c>
      <c r="P6746" s="24">
        <f>'ROTH 1.0'!O6746*'קובץ טיוטה'!$D$10</f>
        <v>12112.255648828581</v>
      </c>
      <c r="Q6746" s="24">
        <f t="shared" si="1053"/>
        <v>8512.2556488285809</v>
      </c>
      <c r="R6746" s="24">
        <f t="shared" si="1062"/>
        <v>0</v>
      </c>
      <c r="S6746" s="24">
        <f t="shared" si="1055"/>
        <v>8512.2556488285809</v>
      </c>
      <c r="T6746" s="24">
        <f t="shared" si="1056"/>
        <v>0</v>
      </c>
      <c r="U6746" s="24" t="str">
        <f t="shared" si="1057"/>
        <v>drain</v>
      </c>
      <c r="W6746" s="24">
        <f t="shared" si="1060"/>
        <v>0</v>
      </c>
      <c r="X6746" s="24">
        <f t="shared" si="1058"/>
        <v>41712.735220540446</v>
      </c>
      <c r="Y6746" s="24">
        <f t="shared" si="1061"/>
        <v>8512.2556488285845</v>
      </c>
      <c r="AA6746" s="24">
        <f t="shared" si="1059"/>
        <v>0</v>
      </c>
      <c r="AC6746" s="24">
        <f t="shared" si="1054"/>
        <v>0</v>
      </c>
    </row>
    <row r="6747" x14ac:dyDescent="0.2">
      <c r="L6747" s="25">
        <v>6742</v>
      </c>
      <c r="M6747" s="29">
        <v>0</v>
      </c>
      <c r="O6747" s="25">
        <v>6742</v>
      </c>
      <c r="P6747" s="24">
        <f>'ROTH 1.0'!O6747*'קובץ טיוטה'!$D$10</f>
        <v>11713.407063156239</v>
      </c>
      <c r="Q6747" s="25">
        <f t="shared" si="1053"/>
        <v>8113.407063156239</v>
      </c>
      <c r="R6747" s="24">
        <f t="shared" si="1062"/>
        <v>0</v>
      </c>
      <c r="S6747" s="25">
        <f t="shared" si="1055"/>
        <v>8113.407063156239</v>
      </c>
      <c r="T6747" s="25">
        <f t="shared" si="1056"/>
        <v>0</v>
      </c>
      <c r="U6747" s="25" t="str">
        <f t="shared" si="1057"/>
        <v>drain</v>
      </c>
      <c r="W6747" s="25">
        <f t="shared" si="1060"/>
        <v>0</v>
      </c>
      <c r="X6747" s="25">
        <f t="shared" si="1058"/>
        <v>33599.32815738421</v>
      </c>
      <c r="Y6747" s="25">
        <f t="shared" si="1061"/>
        <v>8113.4070631562354</v>
      </c>
      <c r="AA6747" s="25">
        <f t="shared" si="1059"/>
        <v>0</v>
      </c>
      <c r="AC6747" s="25">
        <f t="shared" si="1054"/>
        <v>0</v>
      </c>
    </row>
    <row r="6748" x14ac:dyDescent="0.2">
      <c r="L6748" s="24">
        <v>6743</v>
      </c>
      <c r="M6748" s="28">
        <v>0</v>
      </c>
      <c r="O6748" s="24">
        <v>6743</v>
      </c>
      <c r="P6748" s="24">
        <f>'ROTH 1.0'!O6748*'קובץ טיוטה'!$D$10</f>
        <v>11305.639838027051</v>
      </c>
      <c r="Q6748" s="24">
        <f t="shared" si="1053"/>
        <v>7705.6398380270512</v>
      </c>
      <c r="R6748" s="24">
        <f t="shared" si="1062"/>
        <v>0</v>
      </c>
      <c r="S6748" s="24">
        <f t="shared" si="1055"/>
        <v>7705.6398380270512</v>
      </c>
      <c r="T6748" s="24">
        <f t="shared" si="1056"/>
        <v>0</v>
      </c>
      <c r="U6748" s="24" t="str">
        <f t="shared" si="1057"/>
        <v>drain</v>
      </c>
      <c r="W6748" s="24">
        <f t="shared" si="1060"/>
        <v>0</v>
      </c>
      <c r="X6748" s="24">
        <f t="shared" si="1058"/>
        <v>25893.688319357159</v>
      </c>
      <c r="Y6748" s="24">
        <f t="shared" si="1061"/>
        <v>7705.6398380270512</v>
      </c>
      <c r="AA6748" s="24">
        <f t="shared" si="1059"/>
        <v>0</v>
      </c>
      <c r="AC6748" s="24">
        <f t="shared" si="1054"/>
        <v>0</v>
      </c>
    </row>
    <row r="6749" x14ac:dyDescent="0.2">
      <c r="L6749" s="25">
        <v>6744</v>
      </c>
      <c r="M6749" s="29">
        <v>0</v>
      </c>
      <c r="O6749" s="25">
        <v>6744</v>
      </c>
      <c r="P6749" s="24">
        <f>'ROTH 1.0'!O6749*'קובץ טיוטה'!$D$10</f>
        <v>10738.419504455025</v>
      </c>
      <c r="Q6749" s="25">
        <f t="shared" si="1053"/>
        <v>7138.4195044550252</v>
      </c>
      <c r="R6749" s="24">
        <f t="shared" si="1062"/>
        <v>0</v>
      </c>
      <c r="S6749" s="25">
        <f t="shared" si="1055"/>
        <v>7138.4195044550252</v>
      </c>
      <c r="T6749" s="25">
        <f t="shared" si="1056"/>
        <v>0</v>
      </c>
      <c r="U6749" s="25" t="str">
        <f t="shared" si="1057"/>
        <v>drain</v>
      </c>
      <c r="W6749" s="25">
        <f t="shared" si="1060"/>
        <v>0</v>
      </c>
      <c r="X6749" s="25">
        <f t="shared" si="1058"/>
        <v>18755.268814902134</v>
      </c>
      <c r="Y6749" s="25">
        <f t="shared" si="1061"/>
        <v>7138.4195044550252</v>
      </c>
      <c r="AA6749" s="25">
        <f t="shared" si="1059"/>
        <v>0</v>
      </c>
      <c r="AC6749" s="25">
        <f t="shared" si="1054"/>
        <v>0</v>
      </c>
    </row>
    <row r="6750" x14ac:dyDescent="0.2">
      <c r="L6750" s="24">
        <v>6745</v>
      </c>
      <c r="M6750" s="28">
        <v>0</v>
      </c>
      <c r="O6750" s="24">
        <v>6745</v>
      </c>
      <c r="P6750" s="24">
        <f>'ROTH 1.0'!O6750*'קובץ טיוטה'!$D$10</f>
        <v>10185.572150002541</v>
      </c>
      <c r="Q6750" s="24">
        <f t="shared" si="1053"/>
        <v>6585.5721500025411</v>
      </c>
      <c r="R6750" s="24">
        <f t="shared" si="1062"/>
        <v>0</v>
      </c>
      <c r="S6750" s="24">
        <f t="shared" si="1055"/>
        <v>6585.5721500025411</v>
      </c>
      <c r="T6750" s="24">
        <f t="shared" si="1056"/>
        <v>0</v>
      </c>
      <c r="U6750" s="24" t="str">
        <f t="shared" si="1057"/>
        <v>drain</v>
      </c>
      <c r="W6750" s="24">
        <f t="shared" si="1060"/>
        <v>0</v>
      </c>
      <c r="X6750" s="24">
        <f t="shared" si="1058"/>
        <v>12169.696664899593</v>
      </c>
      <c r="Y6750" s="24">
        <f t="shared" si="1061"/>
        <v>6585.5721500025411</v>
      </c>
      <c r="AA6750" s="24">
        <f t="shared" si="1059"/>
        <v>0</v>
      </c>
      <c r="AC6750" s="24">
        <f t="shared" si="1054"/>
        <v>0</v>
      </c>
    </row>
    <row r="6751" x14ac:dyDescent="0.2">
      <c r="L6751" s="25">
        <v>6746</v>
      </c>
      <c r="M6751" s="29">
        <v>0</v>
      </c>
      <c r="O6751" s="25">
        <v>6746</v>
      </c>
      <c r="P6751" s="24">
        <f>'ROTH 1.0'!O6751*'קובץ טיוטה'!$D$10</f>
        <v>10236.615782280212</v>
      </c>
      <c r="Q6751" s="25">
        <f t="shared" si="1053"/>
        <v>6636.6157822802124</v>
      </c>
      <c r="R6751" s="24">
        <f t="shared" si="1062"/>
        <v>0</v>
      </c>
      <c r="S6751" s="25">
        <f t="shared" si="1055"/>
        <v>6636.6157822802124</v>
      </c>
      <c r="T6751" s="25">
        <f t="shared" si="1056"/>
        <v>0</v>
      </c>
      <c r="U6751" s="25" t="str">
        <f t="shared" si="1057"/>
        <v>drain</v>
      </c>
      <c r="W6751" s="25">
        <f t="shared" si="1060"/>
        <v>0</v>
      </c>
      <c r="X6751" s="25">
        <f t="shared" si="1058"/>
        <v>5533.0808826193806</v>
      </c>
      <c r="Y6751" s="25">
        <f t="shared" si="1061"/>
        <v>6636.6157822802124</v>
      </c>
      <c r="AA6751" s="25">
        <f t="shared" si="1059"/>
        <v>0</v>
      </c>
      <c r="AC6751" s="25">
        <f t="shared" si="1054"/>
        <v>0</v>
      </c>
    </row>
    <row r="6752" x14ac:dyDescent="0.2">
      <c r="L6752" s="24">
        <v>6747</v>
      </c>
      <c r="M6752" s="28">
        <v>0</v>
      </c>
      <c r="O6752" s="24">
        <v>6747</v>
      </c>
      <c r="P6752" s="24">
        <f>'ROTH 1.0'!O6752*'קובץ טיוטה'!$D$10</f>
        <v>10011.893680329395</v>
      </c>
      <c r="Q6752" s="24">
        <f t="shared" si="1053"/>
        <v>6411.8936803293946</v>
      </c>
      <c r="R6752" s="24">
        <f t="shared" si="1062"/>
        <v>0</v>
      </c>
      <c r="S6752" s="24">
        <f t="shared" si="1055"/>
        <v>6411.8936803293946</v>
      </c>
      <c r="T6752" s="24">
        <f t="shared" si="1056"/>
        <v>0</v>
      </c>
      <c r="U6752" s="24" t="str">
        <f t="shared" si="1057"/>
        <v>drain</v>
      </c>
      <c r="W6752" s="24">
        <f t="shared" si="1060"/>
        <v>0</v>
      </c>
      <c r="X6752" s="24">
        <f t="shared" si="1058"/>
        <v>0</v>
      </c>
      <c r="Y6752" s="24">
        <f t="shared" si="1061"/>
        <v>5533.0808826193806</v>
      </c>
      <c r="AA6752" s="24">
        <f t="shared" si="1059"/>
        <v>878.81279771001391</v>
      </c>
      <c r="AC6752" s="24">
        <f t="shared" si="1054"/>
        <v>0</v>
      </c>
    </row>
    <row r="6753" x14ac:dyDescent="0.2">
      <c r="L6753" s="25">
        <v>6748</v>
      </c>
      <c r="M6753" s="29">
        <v>0</v>
      </c>
      <c r="O6753" s="25">
        <v>6748</v>
      </c>
      <c r="P6753" s="24">
        <f>'ROTH 1.0'!O6753*'קובץ טיוטה'!$D$10</f>
        <v>9822.5756795276739</v>
      </c>
      <c r="Q6753" s="25">
        <f t="shared" si="1053"/>
        <v>6222.5756795276739</v>
      </c>
      <c r="R6753" s="24">
        <f t="shared" si="1062"/>
        <v>0</v>
      </c>
      <c r="S6753" s="25">
        <f t="shared" si="1055"/>
        <v>6222.5756795276739</v>
      </c>
      <c r="T6753" s="25">
        <f t="shared" si="1056"/>
        <v>0</v>
      </c>
      <c r="U6753" s="25" t="str">
        <f t="shared" si="1057"/>
        <v>drain</v>
      </c>
      <c r="W6753" s="25">
        <f t="shared" si="1060"/>
        <v>0</v>
      </c>
      <c r="X6753" s="25">
        <f t="shared" si="1058"/>
        <v>0</v>
      </c>
      <c r="Y6753" s="25">
        <f t="shared" si="1061"/>
        <v>0</v>
      </c>
      <c r="AA6753" s="25">
        <f t="shared" si="1059"/>
        <v>6222.5756795276739</v>
      </c>
      <c r="AC6753" s="25">
        <f t="shared" si="1054"/>
        <v>0</v>
      </c>
    </row>
    <row r="6754" x14ac:dyDescent="0.2">
      <c r="L6754" s="24">
        <v>6749</v>
      </c>
      <c r="M6754" s="28">
        <v>0</v>
      </c>
      <c r="O6754" s="24">
        <v>6749</v>
      </c>
      <c r="P6754" s="24">
        <f>'ROTH 1.0'!O6754*'קובץ טיוטה'!$D$10</f>
        <v>9799.924198663517</v>
      </c>
      <c r="Q6754" s="24">
        <f t="shared" si="1053"/>
        <v>6199.924198663517</v>
      </c>
      <c r="R6754" s="24">
        <f t="shared" si="1062"/>
        <v>0</v>
      </c>
      <c r="S6754" s="24">
        <f t="shared" si="1055"/>
        <v>6199.924198663517</v>
      </c>
      <c r="T6754" s="24">
        <f t="shared" si="1056"/>
        <v>0</v>
      </c>
      <c r="U6754" s="24" t="str">
        <f t="shared" si="1057"/>
        <v>drain</v>
      </c>
      <c r="W6754" s="24">
        <f t="shared" si="1060"/>
        <v>0</v>
      </c>
      <c r="X6754" s="24">
        <f t="shared" si="1058"/>
        <v>0</v>
      </c>
      <c r="Y6754" s="24">
        <f t="shared" si="1061"/>
        <v>0</v>
      </c>
      <c r="AA6754" s="24">
        <f t="shared" si="1059"/>
        <v>6199.924198663517</v>
      </c>
      <c r="AC6754" s="24">
        <f t="shared" si="1054"/>
        <v>0</v>
      </c>
    </row>
    <row r="6755" x14ac:dyDescent="0.2">
      <c r="L6755" s="25">
        <v>6750</v>
      </c>
      <c r="M6755" s="29">
        <v>0</v>
      </c>
      <c r="O6755" s="25">
        <v>6750</v>
      </c>
      <c r="P6755" s="24">
        <f>'ROTH 1.0'!O6755*'קובץ טיוטה'!$D$10</f>
        <v>9865.8211840970744</v>
      </c>
      <c r="Q6755" s="25">
        <f t="shared" si="1053"/>
        <v>6265.8211840970744</v>
      </c>
      <c r="R6755" s="24">
        <f t="shared" si="1062"/>
        <v>0</v>
      </c>
      <c r="S6755" s="25">
        <f t="shared" si="1055"/>
        <v>6265.8211840970744</v>
      </c>
      <c r="T6755" s="25">
        <f t="shared" si="1056"/>
        <v>0</v>
      </c>
      <c r="U6755" s="25" t="str">
        <f t="shared" si="1057"/>
        <v>drain</v>
      </c>
      <c r="W6755" s="25">
        <f t="shared" si="1060"/>
        <v>0</v>
      </c>
      <c r="X6755" s="25">
        <f t="shared" si="1058"/>
        <v>0</v>
      </c>
      <c r="Y6755" s="25">
        <f t="shared" si="1061"/>
        <v>0</v>
      </c>
      <c r="AA6755" s="25">
        <f t="shared" si="1059"/>
        <v>6265.8211840970744</v>
      </c>
      <c r="AC6755" s="25">
        <f t="shared" si="1054"/>
        <v>0</v>
      </c>
    </row>
    <row r="6756" x14ac:dyDescent="0.2">
      <c r="L6756" s="24">
        <v>6751</v>
      </c>
      <c r="M6756" s="28">
        <v>0</v>
      </c>
      <c r="O6756" s="24">
        <v>6751</v>
      </c>
      <c r="P6756" s="24">
        <f>'ROTH 1.0'!O6756*'קובץ טיוטה'!$D$10</f>
        <v>9620.6925948883818</v>
      </c>
      <c r="Q6756" s="24">
        <f t="shared" si="1053"/>
        <v>6020.6925948883818</v>
      </c>
      <c r="R6756" s="24">
        <f t="shared" si="1062"/>
        <v>0</v>
      </c>
      <c r="S6756" s="24">
        <f t="shared" si="1055"/>
        <v>6020.6925948883818</v>
      </c>
      <c r="T6756" s="24">
        <f t="shared" si="1056"/>
        <v>0</v>
      </c>
      <c r="U6756" s="24" t="str">
        <f t="shared" si="1057"/>
        <v>drain</v>
      </c>
      <c r="W6756" s="24">
        <f t="shared" si="1060"/>
        <v>0</v>
      </c>
      <c r="X6756" s="24">
        <f t="shared" si="1058"/>
        <v>0</v>
      </c>
      <c r="Y6756" s="24">
        <f t="shared" si="1061"/>
        <v>0</v>
      </c>
      <c r="AA6756" s="24">
        <f t="shared" si="1059"/>
        <v>6020.6925948883818</v>
      </c>
      <c r="AC6756" s="24">
        <f t="shared" si="1054"/>
        <v>0</v>
      </c>
    </row>
    <row r="6757" x14ac:dyDescent="0.2">
      <c r="L6757" s="25">
        <v>6752</v>
      </c>
      <c r="M6757" s="29">
        <v>0.31815857400000003</v>
      </c>
      <c r="O6757" s="25">
        <v>6752</v>
      </c>
      <c r="P6757" s="24">
        <f>'ROTH 1.0'!O6757*'קובץ טיוטה'!$D$10</f>
        <v>9967.4796751355734</v>
      </c>
      <c r="Q6757" s="25">
        <f t="shared" si="1053"/>
        <v>6367.4796751355734</v>
      </c>
      <c r="R6757" s="24">
        <f t="shared" si="1062"/>
        <v>21634.783032000003</v>
      </c>
      <c r="S6757" s="25">
        <f t="shared" si="1055"/>
        <v>0</v>
      </c>
      <c r="T6757" s="25">
        <f t="shared" si="1056"/>
        <v>15267.30335686443</v>
      </c>
      <c r="U6757" s="25" t="str">
        <f t="shared" si="1057"/>
        <v>charge</v>
      </c>
      <c r="W6757" s="25">
        <f t="shared" si="1060"/>
        <v>13740.573021177986</v>
      </c>
      <c r="X6757" s="25">
        <f t="shared" si="1058"/>
        <v>13740.573021177986</v>
      </c>
      <c r="Y6757" s="25">
        <f t="shared" si="1061"/>
        <v>0</v>
      </c>
      <c r="AA6757" s="25">
        <f t="shared" si="1059"/>
        <v>0</v>
      </c>
      <c r="AC6757" s="25">
        <f t="shared" si="1054"/>
        <v>1526.7303356864431</v>
      </c>
    </row>
    <row r="6758" x14ac:dyDescent="0.2">
      <c r="L6758" s="24">
        <v>6753</v>
      </c>
      <c r="M6758" s="28">
        <v>0.42044239700000002</v>
      </c>
      <c r="O6758" s="24">
        <v>6753</v>
      </c>
      <c r="P6758" s="24">
        <f>'ROTH 1.0'!O6758*'קובץ טיוטה'!$D$10</f>
        <v>10562.951665003502</v>
      </c>
      <c r="Q6758" s="24">
        <f t="shared" si="1053"/>
        <v>6962.9516650035021</v>
      </c>
      <c r="R6758" s="24">
        <f t="shared" si="1062"/>
        <v>28590.082995999997</v>
      </c>
      <c r="S6758" s="24">
        <f t="shared" si="1055"/>
        <v>0</v>
      </c>
      <c r="T6758" s="24">
        <f t="shared" si="1056"/>
        <v>21627.131330996497</v>
      </c>
      <c r="U6758" s="24" t="str">
        <f t="shared" si="1057"/>
        <v>charge</v>
      </c>
      <c r="W6758" s="24">
        <f t="shared" si="1060"/>
        <v>19464.418197896848</v>
      </c>
      <c r="X6758" s="24">
        <f t="shared" si="1058"/>
        <v>33204.991219074836</v>
      </c>
      <c r="Y6758" s="24">
        <f t="shared" si="1061"/>
        <v>0</v>
      </c>
      <c r="AA6758" s="24">
        <f t="shared" si="1059"/>
        <v>0</v>
      </c>
      <c r="AC6758" s="24">
        <f t="shared" si="1054"/>
        <v>2162.713133099649</v>
      </c>
    </row>
    <row r="6759" x14ac:dyDescent="0.2">
      <c r="L6759" s="25">
        <v>6754</v>
      </c>
      <c r="M6759" s="29">
        <v>0.52990856200000003</v>
      </c>
      <c r="O6759" s="25">
        <v>6754</v>
      </c>
      <c r="P6759" s="24">
        <f>'ROTH 1.0'!O6759*'קובץ טיוטה'!$D$10</f>
        <v>11254.306124123394</v>
      </c>
      <c r="Q6759" s="25">
        <f t="shared" si="1053"/>
        <v>7654.3061241233936</v>
      </c>
      <c r="R6759" s="24">
        <f t="shared" si="1062"/>
        <v>36033.782216</v>
      </c>
      <c r="S6759" s="25">
        <f t="shared" si="1055"/>
        <v>0</v>
      </c>
      <c r="T6759" s="25">
        <f t="shared" si="1056"/>
        <v>28379.476091876604</v>
      </c>
      <c r="U6759" s="25" t="str">
        <f t="shared" si="1057"/>
        <v>charge</v>
      </c>
      <c r="W6759" s="25">
        <f t="shared" si="1060"/>
        <v>25541.528482688947</v>
      </c>
      <c r="X6759" s="25">
        <f t="shared" si="1058"/>
        <v>58746.519701763784</v>
      </c>
      <c r="Y6759" s="25">
        <f t="shared" si="1061"/>
        <v>0</v>
      </c>
      <c r="AA6759" s="25">
        <f t="shared" si="1059"/>
        <v>0</v>
      </c>
      <c r="AC6759" s="25">
        <f t="shared" si="1054"/>
        <v>2837.9476091876568</v>
      </c>
    </row>
    <row r="6760" x14ac:dyDescent="0.2">
      <c r="L6760" s="24">
        <v>6755</v>
      </c>
      <c r="M6760" s="28">
        <v>0.62556368299999998</v>
      </c>
      <c r="O6760" s="24">
        <v>6755</v>
      </c>
      <c r="P6760" s="24">
        <f>'ROTH 1.0'!O6760*'קובץ טיוטה'!$D$10</f>
        <v>11176.414812883171</v>
      </c>
      <c r="Q6760" s="24">
        <f t="shared" si="1053"/>
        <v>7576.4148128831712</v>
      </c>
      <c r="R6760" s="24">
        <f t="shared" si="1062"/>
        <v>42538.330443999992</v>
      </c>
      <c r="S6760" s="24">
        <f t="shared" si="1055"/>
        <v>0</v>
      </c>
      <c r="T6760" s="24">
        <f t="shared" si="1056"/>
        <v>34961.915631116819</v>
      </c>
      <c r="U6760" s="24" t="str">
        <f t="shared" si="1057"/>
        <v>charge</v>
      </c>
      <c r="W6760" s="24">
        <f t="shared" si="1060"/>
        <v>19253.480298236216</v>
      </c>
      <c r="X6760" s="24">
        <f t="shared" si="1058"/>
        <v>78000</v>
      </c>
      <c r="Y6760" s="24">
        <f t="shared" si="1061"/>
        <v>0</v>
      </c>
      <c r="AA6760" s="24">
        <f t="shared" si="1059"/>
        <v>0</v>
      </c>
      <c r="AC6760" s="24">
        <f t="shared" si="1054"/>
        <v>15708.435332880603</v>
      </c>
    </row>
    <row r="6761" x14ac:dyDescent="0.2">
      <c r="L6761" s="25">
        <v>6756</v>
      </c>
      <c r="M6761" s="29">
        <v>0.570412162</v>
      </c>
      <c r="O6761" s="25">
        <v>6756</v>
      </c>
      <c r="P6761" s="24">
        <f>'ROTH 1.0'!O6761*'קובץ טיוטה'!$D$10</f>
        <v>11644.556664782926</v>
      </c>
      <c r="Q6761" s="25">
        <f t="shared" si="1053"/>
        <v>8044.5566647829255</v>
      </c>
      <c r="R6761" s="24">
        <f t="shared" si="1062"/>
        <v>38788.027016</v>
      </c>
      <c r="S6761" s="25">
        <f t="shared" si="1055"/>
        <v>0</v>
      </c>
      <c r="T6761" s="25">
        <f t="shared" si="1056"/>
        <v>30743.470351217074</v>
      </c>
      <c r="U6761" s="25" t="str">
        <f t="shared" si="1057"/>
        <v>charge</v>
      </c>
      <c r="W6761" s="25">
        <f t="shared" si="1060"/>
        <v>0</v>
      </c>
      <c r="X6761" s="25">
        <f t="shared" si="1058"/>
        <v>78000</v>
      </c>
      <c r="Y6761" s="25">
        <f t="shared" si="1061"/>
        <v>0</v>
      </c>
      <c r="AA6761" s="25">
        <f t="shared" si="1059"/>
        <v>0</v>
      </c>
      <c r="AC6761" s="25">
        <f t="shared" si="1054"/>
        <v>30743.470351217074</v>
      </c>
    </row>
    <row r="6762" x14ac:dyDescent="0.2">
      <c r="L6762" s="24">
        <v>6757</v>
      </c>
      <c r="M6762" s="28">
        <v>0.607144185</v>
      </c>
      <c r="O6762" s="24">
        <v>6757</v>
      </c>
      <c r="P6762" s="24">
        <f>'ROTH 1.0'!O6762*'קובץ טיוטה'!$D$10</f>
        <v>11990.573926889667</v>
      </c>
      <c r="Q6762" s="24">
        <f t="shared" si="1053"/>
        <v>8390.5739268896668</v>
      </c>
      <c r="R6762" s="24">
        <f t="shared" si="1062"/>
        <v>41285.804580000004</v>
      </c>
      <c r="S6762" s="24">
        <f t="shared" si="1055"/>
        <v>0</v>
      </c>
      <c r="T6762" s="24">
        <f t="shared" si="1056"/>
        <v>32895.230653110339</v>
      </c>
      <c r="U6762" s="24" t="str">
        <f t="shared" si="1057"/>
        <v>charge</v>
      </c>
      <c r="W6762" s="24">
        <f t="shared" si="1060"/>
        <v>0</v>
      </c>
      <c r="X6762" s="24">
        <f t="shared" si="1058"/>
        <v>78000</v>
      </c>
      <c r="Y6762" s="24">
        <f t="shared" si="1061"/>
        <v>0</v>
      </c>
      <c r="AA6762" s="24">
        <f t="shared" si="1059"/>
        <v>0</v>
      </c>
      <c r="AC6762" s="24">
        <f t="shared" si="1054"/>
        <v>32895.230653110339</v>
      </c>
    </row>
    <row r="6763" x14ac:dyDescent="0.2">
      <c r="L6763" s="25">
        <v>6758</v>
      </c>
      <c r="M6763" s="29">
        <v>0.69509159799999998</v>
      </c>
      <c r="O6763" s="25">
        <v>6758</v>
      </c>
      <c r="P6763" s="24">
        <f>'ROTH 1.0'!O6763*'קובץ טיוטה'!$D$10</f>
        <v>12189.726166215272</v>
      </c>
      <c r="Q6763" s="25">
        <f t="shared" si="1053"/>
        <v>8589.7261662152723</v>
      </c>
      <c r="R6763" s="24">
        <f t="shared" si="1062"/>
        <v>47266.228663999995</v>
      </c>
      <c r="S6763" s="25">
        <f t="shared" si="1055"/>
        <v>0</v>
      </c>
      <c r="T6763" s="25">
        <f t="shared" si="1056"/>
        <v>38676.502497784721</v>
      </c>
      <c r="U6763" s="25" t="str">
        <f t="shared" si="1057"/>
        <v>charge</v>
      </c>
      <c r="W6763" s="25">
        <f t="shared" si="1060"/>
        <v>0</v>
      </c>
      <c r="X6763" s="25">
        <f t="shared" si="1058"/>
        <v>78000</v>
      </c>
      <c r="Y6763" s="25">
        <f t="shared" si="1061"/>
        <v>0</v>
      </c>
      <c r="AA6763" s="25">
        <f t="shared" si="1059"/>
        <v>0</v>
      </c>
      <c r="AC6763" s="25">
        <f t="shared" si="1054"/>
        <v>38676.502497784721</v>
      </c>
    </row>
    <row r="6764" x14ac:dyDescent="0.2">
      <c r="L6764" s="24">
        <v>6759</v>
      </c>
      <c r="M6764" s="28">
        <v>0.68828621200000006</v>
      </c>
      <c r="O6764" s="24">
        <v>6759</v>
      </c>
      <c r="P6764" s="24">
        <f>'ROTH 1.0'!O6764*'קובץ טיוטה'!$D$10</f>
        <v>12387.970352933684</v>
      </c>
      <c r="Q6764" s="24">
        <f t="shared" si="1053"/>
        <v>8787.9703529336839</v>
      </c>
      <c r="R6764" s="24">
        <f t="shared" si="1062"/>
        <v>46803.462416000002</v>
      </c>
      <c r="S6764" s="24">
        <f t="shared" si="1055"/>
        <v>0</v>
      </c>
      <c r="T6764" s="24">
        <f t="shared" si="1056"/>
        <v>38015.492063066318</v>
      </c>
      <c r="U6764" s="24" t="str">
        <f t="shared" si="1057"/>
        <v>charge</v>
      </c>
      <c r="W6764" s="24">
        <f t="shared" si="1060"/>
        <v>0</v>
      </c>
      <c r="X6764" s="24">
        <f t="shared" si="1058"/>
        <v>78000</v>
      </c>
      <c r="Y6764" s="24">
        <f t="shared" si="1061"/>
        <v>0</v>
      </c>
      <c r="AA6764" s="24">
        <f t="shared" si="1059"/>
        <v>0</v>
      </c>
      <c r="AC6764" s="24">
        <f t="shared" si="1054"/>
        <v>38015.492063066318</v>
      </c>
    </row>
    <row r="6765" x14ac:dyDescent="0.2">
      <c r="L6765" s="25">
        <v>6760</v>
      </c>
      <c r="M6765" s="29">
        <v>0.62260434600000003</v>
      </c>
      <c r="O6765" s="25">
        <v>6760</v>
      </c>
      <c r="P6765" s="24">
        <f>'ROTH 1.0'!O6765*'קובץ טיוטה'!$D$10</f>
        <v>12479.528222335895</v>
      </c>
      <c r="Q6765" s="25">
        <f t="shared" si="1053"/>
        <v>8879.5282223358954</v>
      </c>
      <c r="R6765" s="24">
        <f t="shared" si="1062"/>
        <v>42337.095527999998</v>
      </c>
      <c r="S6765" s="25">
        <f t="shared" si="1055"/>
        <v>0</v>
      </c>
      <c r="T6765" s="25">
        <f t="shared" si="1056"/>
        <v>33457.567305664103</v>
      </c>
      <c r="U6765" s="25" t="str">
        <f t="shared" si="1057"/>
        <v>charge</v>
      </c>
      <c r="W6765" s="25">
        <f t="shared" si="1060"/>
        <v>0</v>
      </c>
      <c r="X6765" s="25">
        <f t="shared" si="1058"/>
        <v>78000</v>
      </c>
      <c r="Y6765" s="25">
        <f t="shared" si="1061"/>
        <v>0</v>
      </c>
      <c r="AA6765" s="25">
        <f t="shared" si="1059"/>
        <v>0</v>
      </c>
      <c r="AC6765" s="25">
        <f t="shared" si="1054"/>
        <v>33457.567305664103</v>
      </c>
    </row>
    <row r="6766" x14ac:dyDescent="0.2">
      <c r="L6766" s="24">
        <v>6761</v>
      </c>
      <c r="M6766" s="28">
        <v>0.342952074</v>
      </c>
      <c r="O6766" s="24">
        <v>6761</v>
      </c>
      <c r="P6766" s="24">
        <f>'ROTH 1.0'!O6766*'קובץ טיוטה'!$D$10</f>
        <v>12338.703252802423</v>
      </c>
      <c r="Q6766" s="24">
        <f t="shared" si="1053"/>
        <v>8738.7032528024229</v>
      </c>
      <c r="R6766" s="24">
        <f t="shared" si="1062"/>
        <v>23320.741031999998</v>
      </c>
      <c r="S6766" s="24">
        <f t="shared" si="1055"/>
        <v>0</v>
      </c>
      <c r="T6766" s="24">
        <f t="shared" si="1056"/>
        <v>14582.037779197575</v>
      </c>
      <c r="U6766" s="24" t="str">
        <f t="shared" si="1057"/>
        <v>charge</v>
      </c>
      <c r="W6766" s="24">
        <f t="shared" si="1060"/>
        <v>0</v>
      </c>
      <c r="X6766" s="24">
        <f t="shared" si="1058"/>
        <v>78000</v>
      </c>
      <c r="Y6766" s="24">
        <f t="shared" si="1061"/>
        <v>0</v>
      </c>
      <c r="AA6766" s="24">
        <f t="shared" si="1059"/>
        <v>0</v>
      </c>
      <c r="AC6766" s="24">
        <f t="shared" si="1054"/>
        <v>14582.037779197575</v>
      </c>
    </row>
    <row r="6767" x14ac:dyDescent="0.2">
      <c r="L6767" s="25">
        <v>6762</v>
      </c>
      <c r="M6767" s="29">
        <v>0</v>
      </c>
      <c r="O6767" s="25">
        <v>6762</v>
      </c>
      <c r="P6767" s="24">
        <f>'ROTH 1.0'!O6767*'קובץ טיוטה'!$D$10</f>
        <v>12055.802545626429</v>
      </c>
      <c r="Q6767" s="25">
        <f t="shared" si="1053"/>
        <v>8455.8025456264295</v>
      </c>
      <c r="R6767" s="24">
        <f t="shared" si="1062"/>
        <v>0</v>
      </c>
      <c r="S6767" s="25">
        <f t="shared" si="1055"/>
        <v>8455.8025456264295</v>
      </c>
      <c r="T6767" s="25">
        <f t="shared" si="1056"/>
        <v>0</v>
      </c>
      <c r="U6767" s="25" t="str">
        <f t="shared" si="1057"/>
        <v>drain</v>
      </c>
      <c r="W6767" s="25">
        <f t="shared" si="1060"/>
        <v>0</v>
      </c>
      <c r="X6767" s="25">
        <f t="shared" si="1058"/>
        <v>69544.197454373571</v>
      </c>
      <c r="Y6767" s="25">
        <f t="shared" si="1061"/>
        <v>8455.8025456264295</v>
      </c>
      <c r="AA6767" s="25">
        <f t="shared" si="1059"/>
        <v>0</v>
      </c>
      <c r="AC6767" s="25">
        <f t="shared" si="1054"/>
        <v>0</v>
      </c>
    </row>
    <row r="6768" x14ac:dyDescent="0.2">
      <c r="L6768" s="24">
        <v>6763</v>
      </c>
      <c r="M6768" s="28">
        <v>0</v>
      </c>
      <c r="O6768" s="24">
        <v>6763</v>
      </c>
      <c r="P6768" s="24">
        <f>'ROTH 1.0'!O6768*'קובץ טיוטה'!$D$10</f>
        <v>12667.368719030115</v>
      </c>
      <c r="Q6768" s="24">
        <f t="shared" si="1053"/>
        <v>9067.3687190301152</v>
      </c>
      <c r="R6768" s="24">
        <f t="shared" si="1062"/>
        <v>0</v>
      </c>
      <c r="S6768" s="24">
        <f t="shared" si="1055"/>
        <v>9067.3687190301152</v>
      </c>
      <c r="T6768" s="24">
        <f t="shared" si="1056"/>
        <v>0</v>
      </c>
      <c r="U6768" s="24" t="str">
        <f t="shared" si="1057"/>
        <v>drain</v>
      </c>
      <c r="W6768" s="24">
        <f t="shared" si="1060"/>
        <v>0</v>
      </c>
      <c r="X6768" s="24">
        <f t="shared" si="1058"/>
        <v>60476.828735343457</v>
      </c>
      <c r="Y6768" s="24">
        <f t="shared" si="1061"/>
        <v>9067.3687190301134</v>
      </c>
      <c r="AA6768" s="24">
        <f t="shared" si="1059"/>
        <v>0</v>
      </c>
      <c r="AC6768" s="24">
        <f t="shared" si="1054"/>
        <v>0</v>
      </c>
    </row>
    <row r="6769" x14ac:dyDescent="0.2">
      <c r="L6769" s="25">
        <v>6764</v>
      </c>
      <c r="M6769" s="29">
        <v>0</v>
      </c>
      <c r="O6769" s="25">
        <v>6764</v>
      </c>
      <c r="P6769" s="24">
        <f>'ROTH 1.0'!O6769*'קובץ טיוטה'!$D$10</f>
        <v>12777.394254520028</v>
      </c>
      <c r="Q6769" s="25">
        <f t="shared" si="1053"/>
        <v>9177.394254520028</v>
      </c>
      <c r="R6769" s="24">
        <f t="shared" si="1062"/>
        <v>0</v>
      </c>
      <c r="S6769" s="25">
        <f t="shared" si="1055"/>
        <v>9177.394254520028</v>
      </c>
      <c r="T6769" s="25">
        <f t="shared" si="1056"/>
        <v>0</v>
      </c>
      <c r="U6769" s="25" t="str">
        <f t="shared" si="1057"/>
        <v>drain</v>
      </c>
      <c r="W6769" s="25">
        <f t="shared" si="1060"/>
        <v>0</v>
      </c>
      <c r="X6769" s="25">
        <f t="shared" si="1058"/>
        <v>51299.434480823431</v>
      </c>
      <c r="Y6769" s="25">
        <f t="shared" si="1061"/>
        <v>9177.3942545200262</v>
      </c>
      <c r="AA6769" s="25">
        <f t="shared" si="1059"/>
        <v>0</v>
      </c>
      <c r="AC6769" s="25">
        <f t="shared" si="1054"/>
        <v>0</v>
      </c>
    </row>
    <row r="6770" x14ac:dyDescent="0.2">
      <c r="L6770" s="24">
        <v>6765</v>
      </c>
      <c r="M6770" s="28">
        <v>0</v>
      </c>
      <c r="O6770" s="24">
        <v>6765</v>
      </c>
      <c r="P6770" s="24">
        <f>'ROTH 1.0'!O6770*'קובץ טיוטה'!$D$10</f>
        <v>12537.754843598639</v>
      </c>
      <c r="Q6770" s="24">
        <f t="shared" si="1053"/>
        <v>8937.7548435986391</v>
      </c>
      <c r="R6770" s="24">
        <f t="shared" si="1062"/>
        <v>0</v>
      </c>
      <c r="S6770" s="24">
        <f t="shared" si="1055"/>
        <v>8937.7548435986391</v>
      </c>
      <c r="T6770" s="24">
        <f t="shared" si="1056"/>
        <v>0</v>
      </c>
      <c r="U6770" s="24" t="str">
        <f t="shared" si="1057"/>
        <v>drain</v>
      </c>
      <c r="W6770" s="24">
        <f t="shared" si="1060"/>
        <v>0</v>
      </c>
      <c r="X6770" s="24">
        <f t="shared" si="1058"/>
        <v>42361.679637224792</v>
      </c>
      <c r="Y6770" s="24">
        <f t="shared" si="1061"/>
        <v>8937.7548435986391</v>
      </c>
      <c r="AA6770" s="24">
        <f t="shared" si="1059"/>
        <v>0</v>
      </c>
      <c r="AC6770" s="24">
        <f t="shared" si="1054"/>
        <v>0</v>
      </c>
    </row>
    <row r="6771" x14ac:dyDescent="0.2">
      <c r="L6771" s="25">
        <v>6766</v>
      </c>
      <c r="M6771" s="29">
        <v>0</v>
      </c>
      <c r="O6771" s="25">
        <v>6766</v>
      </c>
      <c r="P6771" s="24">
        <f>'ROTH 1.0'!O6771*'קובץ טיוטה'!$D$10</f>
        <v>12184.08501689745</v>
      </c>
      <c r="Q6771" s="25">
        <f t="shared" si="1053"/>
        <v>8584.0850168974503</v>
      </c>
      <c r="R6771" s="24">
        <f t="shared" si="1062"/>
        <v>0</v>
      </c>
      <c r="S6771" s="25">
        <f t="shared" si="1055"/>
        <v>8584.0850168974503</v>
      </c>
      <c r="T6771" s="25">
        <f t="shared" si="1056"/>
        <v>0</v>
      </c>
      <c r="U6771" s="25" t="str">
        <f t="shared" si="1057"/>
        <v>drain</v>
      </c>
      <c r="W6771" s="25">
        <f t="shared" si="1060"/>
        <v>0</v>
      </c>
      <c r="X6771" s="25">
        <f t="shared" si="1058"/>
        <v>33777.594620327342</v>
      </c>
      <c r="Y6771" s="25">
        <f t="shared" si="1061"/>
        <v>8584.0850168974503</v>
      </c>
      <c r="AA6771" s="25">
        <f t="shared" si="1059"/>
        <v>0</v>
      </c>
      <c r="AC6771" s="25">
        <f t="shared" si="1054"/>
        <v>0</v>
      </c>
    </row>
    <row r="6772" x14ac:dyDescent="0.2">
      <c r="L6772" s="24">
        <v>6767</v>
      </c>
      <c r="M6772" s="28">
        <v>0</v>
      </c>
      <c r="O6772" s="24">
        <v>6767</v>
      </c>
      <c r="P6772" s="24">
        <f>'ROTH 1.0'!O6772*'קובץ טיוטה'!$D$10</f>
        <v>11588.062379570185</v>
      </c>
      <c r="Q6772" s="24">
        <f t="shared" si="1053"/>
        <v>7988.0623795701849</v>
      </c>
      <c r="R6772" s="24">
        <f t="shared" si="1062"/>
        <v>0</v>
      </c>
      <c r="S6772" s="24">
        <f t="shared" si="1055"/>
        <v>7988.0623795701849</v>
      </c>
      <c r="T6772" s="24">
        <f t="shared" si="1056"/>
        <v>0</v>
      </c>
      <c r="U6772" s="24" t="str">
        <f t="shared" si="1057"/>
        <v>drain</v>
      </c>
      <c r="W6772" s="24">
        <f t="shared" si="1060"/>
        <v>0</v>
      </c>
      <c r="X6772" s="24">
        <f t="shared" si="1058"/>
        <v>25789.532240757158</v>
      </c>
      <c r="Y6772" s="24">
        <f t="shared" si="1061"/>
        <v>7988.0623795701831</v>
      </c>
      <c r="AA6772" s="24">
        <f t="shared" si="1059"/>
        <v>0</v>
      </c>
      <c r="AC6772" s="24">
        <f t="shared" si="1054"/>
        <v>0</v>
      </c>
    </row>
    <row r="6773" x14ac:dyDescent="0.2">
      <c r="L6773" s="25">
        <v>6768</v>
      </c>
      <c r="M6773" s="29">
        <v>0</v>
      </c>
      <c r="O6773" s="25">
        <v>6768</v>
      </c>
      <c r="P6773" s="24">
        <f>'ROTH 1.0'!O6773*'קובץ טיוטה'!$D$10</f>
        <v>10786.250606353951</v>
      </c>
      <c r="Q6773" s="25">
        <f t="shared" si="1053"/>
        <v>7186.2506063539513</v>
      </c>
      <c r="R6773" s="24">
        <f t="shared" si="1062"/>
        <v>0</v>
      </c>
      <c r="S6773" s="25">
        <f t="shared" si="1055"/>
        <v>7186.2506063539513</v>
      </c>
      <c r="T6773" s="25">
        <f t="shared" si="1056"/>
        <v>0</v>
      </c>
      <c r="U6773" s="25" t="str">
        <f t="shared" si="1057"/>
        <v>drain</v>
      </c>
      <c r="W6773" s="25">
        <f t="shared" si="1060"/>
        <v>0</v>
      </c>
      <c r="X6773" s="25">
        <f t="shared" si="1058"/>
        <v>18603.281634403207</v>
      </c>
      <c r="Y6773" s="25">
        <f t="shared" si="1061"/>
        <v>7186.2506063539513</v>
      </c>
      <c r="AA6773" s="25">
        <f t="shared" si="1059"/>
        <v>0</v>
      </c>
      <c r="AC6773" s="25">
        <f t="shared" si="1054"/>
        <v>0</v>
      </c>
    </row>
    <row r="6774" x14ac:dyDescent="0.2">
      <c r="L6774" s="24">
        <v>6769</v>
      </c>
      <c r="M6774" s="28">
        <v>0</v>
      </c>
      <c r="O6774" s="24">
        <v>6769</v>
      </c>
      <c r="P6774" s="24">
        <f>'ROTH 1.0'!O6774*'קובץ טיוטה'!$D$10</f>
        <v>10134.971170015257</v>
      </c>
      <c r="Q6774" s="24">
        <f t="shared" si="1053"/>
        <v>6534.9711700152566</v>
      </c>
      <c r="R6774" s="24">
        <f t="shared" si="1062"/>
        <v>0</v>
      </c>
      <c r="S6774" s="24">
        <f t="shared" si="1055"/>
        <v>6534.9711700152566</v>
      </c>
      <c r="T6774" s="24">
        <f t="shared" si="1056"/>
        <v>0</v>
      </c>
      <c r="U6774" s="24" t="str">
        <f t="shared" si="1057"/>
        <v>drain</v>
      </c>
      <c r="W6774" s="24">
        <f t="shared" si="1060"/>
        <v>0</v>
      </c>
      <c r="X6774" s="24">
        <f t="shared" si="1058"/>
        <v>12068.310464387951</v>
      </c>
      <c r="Y6774" s="24">
        <f t="shared" si="1061"/>
        <v>6534.9711700152566</v>
      </c>
      <c r="AA6774" s="24">
        <f t="shared" si="1059"/>
        <v>0</v>
      </c>
      <c r="AC6774" s="24">
        <f t="shared" si="1054"/>
        <v>0</v>
      </c>
    </row>
    <row r="6775" x14ac:dyDescent="0.2">
      <c r="L6775" s="25">
        <v>6770</v>
      </c>
      <c r="M6775" s="29">
        <v>0</v>
      </c>
      <c r="O6775" s="25">
        <v>6770</v>
      </c>
      <c r="P6775" s="24">
        <f>'ROTH 1.0'!O6775*'קובץ טיוטה'!$D$10</f>
        <v>9845.9085472404258</v>
      </c>
      <c r="Q6775" s="25">
        <f t="shared" si="1053"/>
        <v>6245.9085472404258</v>
      </c>
      <c r="R6775" s="24">
        <f t="shared" si="1062"/>
        <v>0</v>
      </c>
      <c r="S6775" s="25">
        <f t="shared" si="1055"/>
        <v>6245.9085472404258</v>
      </c>
      <c r="T6775" s="25">
        <f t="shared" si="1056"/>
        <v>0</v>
      </c>
      <c r="U6775" s="25" t="str">
        <f t="shared" si="1057"/>
        <v>drain</v>
      </c>
      <c r="W6775" s="25">
        <f t="shared" si="1060"/>
        <v>0</v>
      </c>
      <c r="X6775" s="25">
        <f t="shared" si="1058"/>
        <v>5822.4019171475247</v>
      </c>
      <c r="Y6775" s="25">
        <f t="shared" si="1061"/>
        <v>6245.9085472404258</v>
      </c>
      <c r="AA6775" s="25">
        <f t="shared" si="1059"/>
        <v>0</v>
      </c>
      <c r="AC6775" s="25">
        <f t="shared" si="1054"/>
        <v>0</v>
      </c>
    </row>
    <row r="6776" x14ac:dyDescent="0.2">
      <c r="L6776" s="24">
        <v>6771</v>
      </c>
      <c r="M6776" s="28">
        <v>0</v>
      </c>
      <c r="O6776" s="24">
        <v>6771</v>
      </c>
      <c r="P6776" s="24">
        <f>'ROTH 1.0'!O6776*'קובץ טיוטה'!$D$10</f>
        <v>9791.9946637682988</v>
      </c>
      <c r="Q6776" s="24">
        <f t="shared" si="1053"/>
        <v>6191.9946637682988</v>
      </c>
      <c r="R6776" s="24">
        <f t="shared" si="1062"/>
        <v>0</v>
      </c>
      <c r="S6776" s="24">
        <f t="shared" si="1055"/>
        <v>6191.9946637682988</v>
      </c>
      <c r="T6776" s="24">
        <f t="shared" si="1056"/>
        <v>0</v>
      </c>
      <c r="U6776" s="24" t="str">
        <f t="shared" si="1057"/>
        <v>drain</v>
      </c>
      <c r="W6776" s="24">
        <f t="shared" si="1060"/>
        <v>0</v>
      </c>
      <c r="X6776" s="24">
        <f t="shared" si="1058"/>
        <v>0</v>
      </c>
      <c r="Y6776" s="24">
        <f t="shared" si="1061"/>
        <v>5822.4019171475247</v>
      </c>
      <c r="AA6776" s="24">
        <f t="shared" si="1059"/>
        <v>369.59274662077405</v>
      </c>
      <c r="AC6776" s="24">
        <f t="shared" si="1054"/>
        <v>0</v>
      </c>
    </row>
    <row r="6777" x14ac:dyDescent="0.2">
      <c r="L6777" s="25">
        <v>6772</v>
      </c>
      <c r="M6777" s="29">
        <v>0</v>
      </c>
      <c r="O6777" s="25">
        <v>6772</v>
      </c>
      <c r="P6777" s="24">
        <f>'ROTH 1.0'!O6777*'קובץ טיוטה'!$D$10</f>
        <v>9650.8747601763334</v>
      </c>
      <c r="Q6777" s="25">
        <f t="shared" si="1053"/>
        <v>6050.8747601763334</v>
      </c>
      <c r="R6777" s="24">
        <f t="shared" si="1062"/>
        <v>0</v>
      </c>
      <c r="S6777" s="25">
        <f t="shared" si="1055"/>
        <v>6050.8747601763334</v>
      </c>
      <c r="T6777" s="25">
        <f t="shared" si="1056"/>
        <v>0</v>
      </c>
      <c r="U6777" s="25" t="str">
        <f t="shared" si="1057"/>
        <v>drain</v>
      </c>
      <c r="W6777" s="25">
        <f t="shared" si="1060"/>
        <v>0</v>
      </c>
      <c r="X6777" s="25">
        <f t="shared" si="1058"/>
        <v>0</v>
      </c>
      <c r="Y6777" s="25">
        <f t="shared" si="1061"/>
        <v>0</v>
      </c>
      <c r="AA6777" s="25">
        <f t="shared" si="1059"/>
        <v>6050.8747601763334</v>
      </c>
      <c r="AC6777" s="25">
        <f t="shared" si="1054"/>
        <v>0</v>
      </c>
    </row>
    <row r="6778" x14ac:dyDescent="0.2">
      <c r="L6778" s="24">
        <v>6773</v>
      </c>
      <c r="M6778" s="28">
        <v>0</v>
      </c>
      <c r="O6778" s="24">
        <v>6773</v>
      </c>
      <c r="P6778" s="24">
        <f>'ROTH 1.0'!O6778*'קובץ טיוטה'!$D$10</f>
        <v>9795.658830219345</v>
      </c>
      <c r="Q6778" s="24">
        <f t="shared" si="1053"/>
        <v>6195.658830219345</v>
      </c>
      <c r="R6778" s="24">
        <f t="shared" si="1062"/>
        <v>0</v>
      </c>
      <c r="S6778" s="24">
        <f t="shared" si="1055"/>
        <v>6195.658830219345</v>
      </c>
      <c r="T6778" s="24">
        <f t="shared" si="1056"/>
        <v>0</v>
      </c>
      <c r="U6778" s="24" t="str">
        <f t="shared" si="1057"/>
        <v>drain</v>
      </c>
      <c r="W6778" s="24">
        <f t="shared" si="1060"/>
        <v>0</v>
      </c>
      <c r="X6778" s="24">
        <f t="shared" si="1058"/>
        <v>0</v>
      </c>
      <c r="Y6778" s="24">
        <f t="shared" si="1061"/>
        <v>0</v>
      </c>
      <c r="AA6778" s="24">
        <f t="shared" si="1059"/>
        <v>6195.658830219345</v>
      </c>
      <c r="AC6778" s="24">
        <f t="shared" si="1054"/>
        <v>0</v>
      </c>
    </row>
    <row r="6779" x14ac:dyDescent="0.2">
      <c r="L6779" s="25">
        <v>6774</v>
      </c>
      <c r="M6779" s="29">
        <v>0</v>
      </c>
      <c r="O6779" s="25">
        <v>6774</v>
      </c>
      <c r="P6779" s="24">
        <f>'ROTH 1.0'!O6779*'קובץ טיוטה'!$D$10</f>
        <v>10249.46613319927</v>
      </c>
      <c r="Q6779" s="25">
        <f t="shared" si="1053"/>
        <v>6649.4661331992702</v>
      </c>
      <c r="R6779" s="24">
        <f t="shared" si="1062"/>
        <v>0</v>
      </c>
      <c r="S6779" s="25">
        <f t="shared" si="1055"/>
        <v>6649.4661331992702</v>
      </c>
      <c r="T6779" s="25">
        <f t="shared" si="1056"/>
        <v>0</v>
      </c>
      <c r="U6779" s="25" t="str">
        <f t="shared" si="1057"/>
        <v>drain</v>
      </c>
      <c r="W6779" s="25">
        <f t="shared" si="1060"/>
        <v>0</v>
      </c>
      <c r="X6779" s="25">
        <f t="shared" si="1058"/>
        <v>0</v>
      </c>
      <c r="Y6779" s="25">
        <f t="shared" si="1061"/>
        <v>0</v>
      </c>
      <c r="AA6779" s="25">
        <f t="shared" si="1059"/>
        <v>6649.4661331992702</v>
      </c>
      <c r="AC6779" s="25">
        <f t="shared" si="1054"/>
        <v>0</v>
      </c>
    </row>
    <row r="6780" x14ac:dyDescent="0.2">
      <c r="L6780" s="24">
        <v>6775</v>
      </c>
      <c r="M6780" s="28">
        <v>0</v>
      </c>
      <c r="O6780" s="24">
        <v>6775</v>
      </c>
      <c r="P6780" s="24">
        <f>'ROTH 1.0'!O6780*'קובץ טיוטה'!$D$10</f>
        <v>10873.18728169596</v>
      </c>
      <c r="Q6780" s="24">
        <f t="shared" si="1053"/>
        <v>7273.1872816959603</v>
      </c>
      <c r="R6780" s="24">
        <f t="shared" si="1062"/>
        <v>0</v>
      </c>
      <c r="S6780" s="24">
        <f t="shared" si="1055"/>
        <v>7273.1872816959603</v>
      </c>
      <c r="T6780" s="24">
        <f t="shared" si="1056"/>
        <v>0</v>
      </c>
      <c r="U6780" s="24" t="str">
        <f t="shared" si="1057"/>
        <v>drain</v>
      </c>
      <c r="W6780" s="24">
        <f t="shared" si="1060"/>
        <v>0</v>
      </c>
      <c r="X6780" s="24">
        <f t="shared" si="1058"/>
        <v>0</v>
      </c>
      <c r="Y6780" s="24">
        <f t="shared" si="1061"/>
        <v>0</v>
      </c>
      <c r="AA6780" s="24">
        <f t="shared" si="1059"/>
        <v>7273.1872816959603</v>
      </c>
      <c r="AC6780" s="24">
        <f t="shared" si="1054"/>
        <v>0</v>
      </c>
    </row>
    <row r="6781" x14ac:dyDescent="0.2">
      <c r="L6781" s="25">
        <v>6776</v>
      </c>
      <c r="M6781" s="29">
        <v>0.40171112199999998</v>
      </c>
      <c r="O6781" s="25">
        <v>6776</v>
      </c>
      <c r="P6781" s="24">
        <f>'ROTH 1.0'!O6781*'קובץ טיוטה'!$D$10</f>
        <v>11816.631709655916</v>
      </c>
      <c r="Q6781" s="25">
        <f t="shared" si="1053"/>
        <v>8216.631709655916</v>
      </c>
      <c r="R6781" s="24">
        <f t="shared" si="1062"/>
        <v>27316.356295999998</v>
      </c>
      <c r="S6781" s="25">
        <f t="shared" si="1055"/>
        <v>0</v>
      </c>
      <c r="T6781" s="25">
        <f t="shared" si="1056"/>
        <v>19099.724586344084</v>
      </c>
      <c r="U6781" s="25" t="str">
        <f t="shared" si="1057"/>
        <v>charge</v>
      </c>
      <c r="W6781" s="25">
        <f t="shared" si="1060"/>
        <v>17189.752127709675</v>
      </c>
      <c r="X6781" s="25">
        <f t="shared" si="1058"/>
        <v>17189.752127709675</v>
      </c>
      <c r="Y6781" s="25">
        <f t="shared" si="1061"/>
        <v>0</v>
      </c>
      <c r="AA6781" s="25">
        <f t="shared" si="1059"/>
        <v>0</v>
      </c>
      <c r="AC6781" s="25">
        <f t="shared" si="1054"/>
        <v>1909.9724586344091</v>
      </c>
    </row>
    <row r="6782" x14ac:dyDescent="0.2">
      <c r="L6782" s="24">
        <v>6777</v>
      </c>
      <c r="M6782" s="28">
        <v>0.52344142199999999</v>
      </c>
      <c r="O6782" s="24">
        <v>6777</v>
      </c>
      <c r="P6782" s="24">
        <f>'ROTH 1.0'!O6782*'קובץ טיוטה'!$D$10</f>
        <v>12823.584610032447</v>
      </c>
      <c r="Q6782" s="24">
        <f t="shared" si="1053"/>
        <v>9223.584610032447</v>
      </c>
      <c r="R6782" s="24">
        <f t="shared" si="1062"/>
        <v>35594.016695999999</v>
      </c>
      <c r="S6782" s="24">
        <f t="shared" si="1055"/>
        <v>0</v>
      </c>
      <c r="T6782" s="24">
        <f t="shared" si="1056"/>
        <v>26370.43208596755</v>
      </c>
      <c r="U6782" s="24" t="str">
        <f t="shared" si="1057"/>
        <v>charge</v>
      </c>
      <c r="W6782" s="24">
        <f t="shared" si="1060"/>
        <v>23733.388877370795</v>
      </c>
      <c r="X6782" s="24">
        <f t="shared" si="1058"/>
        <v>40923.14100508047</v>
      </c>
      <c r="Y6782" s="24">
        <f t="shared" si="1061"/>
        <v>0</v>
      </c>
      <c r="AA6782" s="24">
        <f t="shared" si="1059"/>
        <v>0</v>
      </c>
      <c r="AC6782" s="24">
        <f t="shared" si="1054"/>
        <v>2637.043208596755</v>
      </c>
    </row>
    <row r="6783" x14ac:dyDescent="0.2">
      <c r="L6783" s="25">
        <v>6778</v>
      </c>
      <c r="M6783" s="29">
        <v>0.64591471499999997</v>
      </c>
      <c r="O6783" s="25">
        <v>6778</v>
      </c>
      <c r="P6783" s="24">
        <f>'ROTH 1.0'!O6783*'קובץ טיוטה'!$D$10</f>
        <v>13416.651506989318</v>
      </c>
      <c r="Q6783" s="25">
        <f t="shared" si="1053"/>
        <v>9816.6515069893176</v>
      </c>
      <c r="R6783" s="24">
        <f t="shared" si="1062"/>
        <v>43922.200619999996</v>
      </c>
      <c r="S6783" s="25">
        <f t="shared" si="1055"/>
        <v>0</v>
      </c>
      <c r="T6783" s="25">
        <f t="shared" si="1056"/>
        <v>34105.549113010682</v>
      </c>
      <c r="U6783" s="25" t="str">
        <f t="shared" si="1057"/>
        <v>charge</v>
      </c>
      <c r="W6783" s="25">
        <f t="shared" si="1060"/>
        <v>30694.994201709618</v>
      </c>
      <c r="X6783" s="25">
        <f t="shared" si="1058"/>
        <v>71618.135206790088</v>
      </c>
      <c r="Y6783" s="25">
        <f t="shared" si="1061"/>
        <v>0</v>
      </c>
      <c r="AA6783" s="25">
        <f t="shared" si="1059"/>
        <v>0</v>
      </c>
      <c r="AC6783" s="25">
        <f t="shared" si="1054"/>
        <v>3410.5549113010638</v>
      </c>
    </row>
    <row r="6784" x14ac:dyDescent="0.2">
      <c r="L6784" s="24">
        <v>6779</v>
      </c>
      <c r="M6784" s="28">
        <v>0.67118933599999997</v>
      </c>
      <c r="O6784" s="24">
        <v>6779</v>
      </c>
      <c r="P6784" s="24">
        <f>'ROTH 1.0'!O6784*'קובץ טיוטה'!$D$10</f>
        <v>13637.151609284463</v>
      </c>
      <c r="Q6784" s="24">
        <f t="shared" si="1053"/>
        <v>10037.151609284463</v>
      </c>
      <c r="R6784" s="24">
        <f t="shared" si="1062"/>
        <v>45640.874847999999</v>
      </c>
      <c r="S6784" s="24">
        <f t="shared" si="1055"/>
        <v>0</v>
      </c>
      <c r="T6784" s="24">
        <f t="shared" si="1056"/>
        <v>35603.723238715538</v>
      </c>
      <c r="U6784" s="24" t="str">
        <f t="shared" si="1057"/>
        <v>charge</v>
      </c>
      <c r="W6784" s="24">
        <f t="shared" si="1060"/>
        <v>6381.864793209912</v>
      </c>
      <c r="X6784" s="24">
        <f t="shared" si="1058"/>
        <v>78000</v>
      </c>
      <c r="Y6784" s="24">
        <f t="shared" si="1061"/>
        <v>0</v>
      </c>
      <c r="AA6784" s="24">
        <f t="shared" si="1059"/>
        <v>0</v>
      </c>
      <c r="AC6784" s="24">
        <f t="shared" si="1054"/>
        <v>29221.858445505626</v>
      </c>
    </row>
    <row r="6785" x14ac:dyDescent="0.2">
      <c r="L6785" s="25">
        <v>6780</v>
      </c>
      <c r="M6785" s="29">
        <v>0.65445300800000006</v>
      </c>
      <c r="O6785" s="25">
        <v>6780</v>
      </c>
      <c r="P6785" s="24">
        <f>'ROTH 1.0'!O6785*'קובץ טיוטה'!$D$10</f>
        <v>13797.96203347596</v>
      </c>
      <c r="Q6785" s="25">
        <f t="shared" si="1053"/>
        <v>10197.96203347596</v>
      </c>
      <c r="R6785" s="24">
        <f t="shared" si="1062"/>
        <v>44502.804543999999</v>
      </c>
      <c r="S6785" s="25">
        <f t="shared" si="1055"/>
        <v>0</v>
      </c>
      <c r="T6785" s="25">
        <f t="shared" si="1056"/>
        <v>34304.842510524039</v>
      </c>
      <c r="U6785" s="25" t="str">
        <f t="shared" si="1057"/>
        <v>charge</v>
      </c>
      <c r="W6785" s="25">
        <f t="shared" si="1060"/>
        <v>0</v>
      </c>
      <c r="X6785" s="25">
        <f t="shared" si="1058"/>
        <v>78000</v>
      </c>
      <c r="Y6785" s="25">
        <f t="shared" si="1061"/>
        <v>0</v>
      </c>
      <c r="AA6785" s="25">
        <f t="shared" si="1059"/>
        <v>0</v>
      </c>
      <c r="AC6785" s="25">
        <f t="shared" si="1054"/>
        <v>34304.842510524039</v>
      </c>
    </row>
    <row r="6786" x14ac:dyDescent="0.2">
      <c r="L6786" s="24">
        <v>6781</v>
      </c>
      <c r="M6786" s="28">
        <v>0.70128197999999997</v>
      </c>
      <c r="O6786" s="24">
        <v>6781</v>
      </c>
      <c r="P6786" s="24">
        <f>'ROTH 1.0'!O6786*'קובץ טיוטה'!$D$10</f>
        <v>14216.152253864579</v>
      </c>
      <c r="Q6786" s="24">
        <f t="shared" si="1053"/>
        <v>10616.152253864579</v>
      </c>
      <c r="R6786" s="24">
        <f t="shared" si="1062"/>
        <v>47687.174639999997</v>
      </c>
      <c r="S6786" s="24">
        <f t="shared" si="1055"/>
        <v>0</v>
      </c>
      <c r="T6786" s="24">
        <f t="shared" si="1056"/>
        <v>37071.022386135417</v>
      </c>
      <c r="U6786" s="24" t="str">
        <f t="shared" si="1057"/>
        <v>charge</v>
      </c>
      <c r="W6786" s="24">
        <f t="shared" si="1060"/>
        <v>0</v>
      </c>
      <c r="X6786" s="24">
        <f t="shared" si="1058"/>
        <v>78000</v>
      </c>
      <c r="Y6786" s="24">
        <f t="shared" si="1061"/>
        <v>0</v>
      </c>
      <c r="AA6786" s="24">
        <f t="shared" si="1059"/>
        <v>0</v>
      </c>
      <c r="AC6786" s="24">
        <f t="shared" si="1054"/>
        <v>37071.022386135417</v>
      </c>
    </row>
    <row r="6787" x14ac:dyDescent="0.2">
      <c r="L6787" s="25">
        <v>6782</v>
      </c>
      <c r="M6787" s="29">
        <v>0.69960494100000004</v>
      </c>
      <c r="O6787" s="25">
        <v>6782</v>
      </c>
      <c r="P6787" s="24">
        <f>'ROTH 1.0'!O6787*'קובץ טיוטה'!$D$10</f>
        <v>14674.202819801278</v>
      </c>
      <c r="Q6787" s="25">
        <f t="shared" si="1053"/>
        <v>11074.202819801278</v>
      </c>
      <c r="R6787" s="24">
        <f t="shared" si="1062"/>
        <v>47573.135988000002</v>
      </c>
      <c r="S6787" s="25">
        <f t="shared" si="1055"/>
        <v>0</v>
      </c>
      <c r="T6787" s="25">
        <f t="shared" si="1056"/>
        <v>36498.933168198724</v>
      </c>
      <c r="U6787" s="25" t="str">
        <f t="shared" si="1057"/>
        <v>charge</v>
      </c>
      <c r="W6787" s="25">
        <f t="shared" si="1060"/>
        <v>0</v>
      </c>
      <c r="X6787" s="25">
        <f t="shared" si="1058"/>
        <v>78000</v>
      </c>
      <c r="Y6787" s="25">
        <f t="shared" si="1061"/>
        <v>0</v>
      </c>
      <c r="AA6787" s="25">
        <f t="shared" si="1059"/>
        <v>0</v>
      </c>
      <c r="AC6787" s="25">
        <f t="shared" si="1054"/>
        <v>36498.933168198724</v>
      </c>
    </row>
    <row r="6788" x14ac:dyDescent="0.2">
      <c r="L6788" s="24">
        <v>6783</v>
      </c>
      <c r="M6788" s="28">
        <v>0.61101006499999999</v>
      </c>
      <c r="O6788" s="24">
        <v>6783</v>
      </c>
      <c r="P6788" s="24">
        <f>'ROTH 1.0'!O6788*'קובץ טיוטה'!$D$10</f>
        <v>14788.482676354808</v>
      </c>
      <c r="Q6788" s="24">
        <f t="shared" si="1053"/>
        <v>11188.482676354808</v>
      </c>
      <c r="R6788" s="24">
        <f t="shared" si="1062"/>
        <v>41548.684419999998</v>
      </c>
      <c r="S6788" s="24">
        <f t="shared" si="1055"/>
        <v>0</v>
      </c>
      <c r="T6788" s="24">
        <f t="shared" si="1056"/>
        <v>30360.20174364519</v>
      </c>
      <c r="U6788" s="24" t="str">
        <f t="shared" si="1057"/>
        <v>charge</v>
      </c>
      <c r="W6788" s="24">
        <f t="shared" si="1060"/>
        <v>0</v>
      </c>
      <c r="X6788" s="24">
        <f t="shared" si="1058"/>
        <v>78000</v>
      </c>
      <c r="Y6788" s="24">
        <f t="shared" si="1061"/>
        <v>0</v>
      </c>
      <c r="AA6788" s="24">
        <f t="shared" si="1059"/>
        <v>0</v>
      </c>
      <c r="AC6788" s="24">
        <f t="shared" si="1054"/>
        <v>30360.20174364519</v>
      </c>
    </row>
    <row r="6789" x14ac:dyDescent="0.2">
      <c r="L6789" s="25">
        <v>6784</v>
      </c>
      <c r="M6789" s="29">
        <v>0.48161620899999996</v>
      </c>
      <c r="O6789" s="25">
        <v>6784</v>
      </c>
      <c r="P6789" s="24">
        <f>'ROTH 1.0'!O6789*'קובץ טיוטה'!$D$10</f>
        <v>14680.530467215054</v>
      </c>
      <c r="Q6789" s="25">
        <f t="shared" si="1053"/>
        <v>11080.530467215054</v>
      </c>
      <c r="R6789" s="24">
        <f t="shared" si="1062"/>
        <v>32749.902211999997</v>
      </c>
      <c r="S6789" s="25">
        <f t="shared" si="1055"/>
        <v>0</v>
      </c>
      <c r="T6789" s="25">
        <f t="shared" si="1056"/>
        <v>21669.371744784941</v>
      </c>
      <c r="U6789" s="25" t="str">
        <f t="shared" si="1057"/>
        <v>charge</v>
      </c>
      <c r="W6789" s="25">
        <f t="shared" si="1060"/>
        <v>0</v>
      </c>
      <c r="X6789" s="25">
        <f t="shared" si="1058"/>
        <v>78000</v>
      </c>
      <c r="Y6789" s="25">
        <f t="shared" si="1061"/>
        <v>0</v>
      </c>
      <c r="AA6789" s="25">
        <f t="shared" si="1059"/>
        <v>0</v>
      </c>
      <c r="AC6789" s="25">
        <f t="shared" si="1054"/>
        <v>21669.371744784941</v>
      </c>
    </row>
    <row r="6790" x14ac:dyDescent="0.2">
      <c r="L6790" s="24">
        <v>6785</v>
      </c>
      <c r="M6790" s="28">
        <v>0.31888914099999999</v>
      </c>
      <c r="O6790" s="24">
        <v>6785</v>
      </c>
      <c r="P6790" s="24">
        <f>'ROTH 1.0'!O6790*'קובץ טיוטה'!$D$10</f>
        <v>14199.234691526974</v>
      </c>
      <c r="Q6790" s="24">
        <f t="shared" ref="Q6790:Q6853" si="1063">P6790-$H$8*$H$9</f>
        <v>10599.234691526974</v>
      </c>
      <c r="R6790" s="24">
        <f t="shared" si="1062"/>
        <v>21684.461587999998</v>
      </c>
      <c r="S6790" s="24">
        <f t="shared" si="1055"/>
        <v>0</v>
      </c>
      <c r="T6790" s="24">
        <f t="shared" si="1056"/>
        <v>11085.226896473025</v>
      </c>
      <c r="U6790" s="24" t="str">
        <f t="shared" si="1057"/>
        <v>charge</v>
      </c>
      <c r="W6790" s="24">
        <f t="shared" si="1060"/>
        <v>0</v>
      </c>
      <c r="X6790" s="24">
        <f t="shared" si="1058"/>
        <v>78000</v>
      </c>
      <c r="Y6790" s="24">
        <f t="shared" si="1061"/>
        <v>0</v>
      </c>
      <c r="AA6790" s="24">
        <f t="shared" si="1059"/>
        <v>0</v>
      </c>
      <c r="AC6790" s="24">
        <f t="shared" ref="AC6790:AC6853" si="1064">IF(U6790="charge",(T6790-W6790),0)</f>
        <v>11085.226896473025</v>
      </c>
    </row>
    <row r="6791" x14ac:dyDescent="0.2">
      <c r="L6791" s="25">
        <v>6786</v>
      </c>
      <c r="M6791" s="29">
        <v>0</v>
      </c>
      <c r="O6791" s="25">
        <v>6786</v>
      </c>
      <c r="P6791" s="24">
        <f>'ROTH 1.0'!O6791*'קובץ טיוטה'!$D$10</f>
        <v>13805.042188537764</v>
      </c>
      <c r="Q6791" s="25">
        <f t="shared" si="1063"/>
        <v>10205.042188537764</v>
      </c>
      <c r="R6791" s="24">
        <f t="shared" si="1062"/>
        <v>0</v>
      </c>
      <c r="S6791" s="25">
        <f t="shared" ref="S6791:S6854" si="1065">IF(Q6791&gt;R6791,Q6791-R6791,0)</f>
        <v>10205.042188537764</v>
      </c>
      <c r="T6791" s="25">
        <f t="shared" ref="T6791:T6854" si="1066">IF(R6791&gt;Q6791,R6791-Q6791,0)</f>
        <v>0</v>
      </c>
      <c r="U6791" s="25" t="str">
        <f t="shared" ref="U6791:U6854" si="1067">IF(Q6791&gt;R6791,"drain","charge")</f>
        <v>drain</v>
      </c>
      <c r="W6791" s="25">
        <f t="shared" si="1060"/>
        <v>0</v>
      </c>
      <c r="X6791" s="25">
        <f t="shared" ref="X6791:X6854" si="1068">IF(X6790+T6791&gt;$H$11,$H$11,IF(U6791="charge",X6790+(T6791*$H$12),IF((X6790-S6791)&gt;0,X6790-S6791,0)))</f>
        <v>67794.957811462242</v>
      </c>
      <c r="Y6791" s="25">
        <f t="shared" si="1061"/>
        <v>10205.042188537758</v>
      </c>
      <c r="AA6791" s="25">
        <f t="shared" ref="AA6791:AA6854" si="1069">S6791-Y6791</f>
        <v>0</v>
      </c>
      <c r="AC6791" s="25">
        <f t="shared" si="1064"/>
        <v>0</v>
      </c>
    </row>
    <row r="6792" x14ac:dyDescent="0.2">
      <c r="L6792" s="24">
        <v>6787</v>
      </c>
      <c r="M6792" s="28">
        <v>0</v>
      </c>
      <c r="O6792" s="24">
        <v>6787</v>
      </c>
      <c r="P6792" s="24">
        <f>'ROTH 1.0'!O6792*'קובץ טיוטה'!$D$10</f>
        <v>13899.598642548975</v>
      </c>
      <c r="Q6792" s="24">
        <f t="shared" si="1063"/>
        <v>10299.598642548975</v>
      </c>
      <c r="R6792" s="24">
        <f t="shared" si="1062"/>
        <v>0</v>
      </c>
      <c r="S6792" s="24">
        <f t="shared" si="1065"/>
        <v>10299.598642548975</v>
      </c>
      <c r="T6792" s="24">
        <f t="shared" si="1066"/>
        <v>0</v>
      </c>
      <c r="U6792" s="24" t="str">
        <f t="shared" si="1067"/>
        <v>drain</v>
      </c>
      <c r="W6792" s="24">
        <f t="shared" ref="W6792:W6855" si="1070">IF(X6792&gt;=X6791,(X6792-X6791),0)</f>
        <v>0</v>
      </c>
      <c r="X6792" s="24">
        <f t="shared" si="1068"/>
        <v>57495.359168913266</v>
      </c>
      <c r="Y6792" s="24">
        <f t="shared" ref="Y6792:Y6855" si="1071">IF(U6792="drain",X6791-X6792,0)</f>
        <v>10299.598642548975</v>
      </c>
      <c r="AA6792" s="24">
        <f t="shared" si="1069"/>
        <v>0</v>
      </c>
      <c r="AC6792" s="24">
        <f t="shared" si="1064"/>
        <v>0</v>
      </c>
    </row>
    <row r="6793" x14ac:dyDescent="0.2">
      <c r="L6793" s="25">
        <v>6788</v>
      </c>
      <c r="M6793" s="29">
        <v>0</v>
      </c>
      <c r="O6793" s="25">
        <v>6788</v>
      </c>
      <c r="P6793" s="24">
        <f>'ROTH 1.0'!O6793*'קובץ טיוטה'!$D$10</f>
        <v>13556.866222237943</v>
      </c>
      <c r="Q6793" s="25">
        <f t="shared" si="1063"/>
        <v>9956.8662222379426</v>
      </c>
      <c r="R6793" s="24">
        <f t="shared" si="1062"/>
        <v>0</v>
      </c>
      <c r="S6793" s="25">
        <f t="shared" si="1065"/>
        <v>9956.8662222379426</v>
      </c>
      <c r="T6793" s="25">
        <f t="shared" si="1066"/>
        <v>0</v>
      </c>
      <c r="U6793" s="25" t="str">
        <f t="shared" si="1067"/>
        <v>drain</v>
      </c>
      <c r="W6793" s="25">
        <f t="shared" si="1070"/>
        <v>0</v>
      </c>
      <c r="X6793" s="25">
        <f t="shared" si="1068"/>
        <v>47538.492946675324</v>
      </c>
      <c r="Y6793" s="25">
        <f t="shared" si="1071"/>
        <v>9956.8662222379426</v>
      </c>
      <c r="AA6793" s="25">
        <f t="shared" si="1069"/>
        <v>0</v>
      </c>
      <c r="AC6793" s="25">
        <f t="shared" si="1064"/>
        <v>0</v>
      </c>
    </row>
    <row r="6794" x14ac:dyDescent="0.2">
      <c r="L6794" s="24">
        <v>6789</v>
      </c>
      <c r="M6794" s="28">
        <v>0</v>
      </c>
      <c r="O6794" s="24">
        <v>6789</v>
      </c>
      <c r="P6794" s="24">
        <f>'ROTH 1.0'!O6794*'קובץ טיוטה'!$D$10</f>
        <v>13121.221044376331</v>
      </c>
      <c r="Q6794" s="24">
        <f t="shared" si="1063"/>
        <v>9521.2210443763306</v>
      </c>
      <c r="R6794" s="24">
        <f t="shared" si="1062"/>
        <v>0</v>
      </c>
      <c r="S6794" s="24">
        <f t="shared" si="1065"/>
        <v>9521.2210443763306</v>
      </c>
      <c r="T6794" s="24">
        <f t="shared" si="1066"/>
        <v>0</v>
      </c>
      <c r="U6794" s="24" t="str">
        <f t="shared" si="1067"/>
        <v>drain</v>
      </c>
      <c r="W6794" s="24">
        <f t="shared" si="1070"/>
        <v>0</v>
      </c>
      <c r="X6794" s="24">
        <f t="shared" si="1068"/>
        <v>38017.271902298991</v>
      </c>
      <c r="Y6794" s="24">
        <f t="shared" si="1071"/>
        <v>9521.2210443763324</v>
      </c>
      <c r="AA6794" s="24">
        <f t="shared" si="1069"/>
        <v>0</v>
      </c>
      <c r="AC6794" s="24">
        <f t="shared" si="1064"/>
        <v>0</v>
      </c>
    </row>
    <row r="6795" x14ac:dyDescent="0.2">
      <c r="L6795" s="25">
        <v>6790</v>
      </c>
      <c r="M6795" s="29">
        <v>0</v>
      </c>
      <c r="O6795" s="25">
        <v>6790</v>
      </c>
      <c r="P6795" s="24">
        <f>'ROTH 1.0'!O6795*'קובץ טיוטה'!$D$10</f>
        <v>12488.202863051125</v>
      </c>
      <c r="Q6795" s="25">
        <f t="shared" si="1063"/>
        <v>8888.202863051125</v>
      </c>
      <c r="R6795" s="24">
        <f t="shared" si="1062"/>
        <v>0</v>
      </c>
      <c r="S6795" s="25">
        <f t="shared" si="1065"/>
        <v>8888.202863051125</v>
      </c>
      <c r="T6795" s="25">
        <f t="shared" si="1066"/>
        <v>0</v>
      </c>
      <c r="U6795" s="25" t="str">
        <f t="shared" si="1067"/>
        <v>drain</v>
      </c>
      <c r="W6795" s="25">
        <f t="shared" si="1070"/>
        <v>0</v>
      </c>
      <c r="X6795" s="25">
        <f t="shared" si="1068"/>
        <v>29129.069039247865</v>
      </c>
      <c r="Y6795" s="25">
        <f t="shared" si="1071"/>
        <v>8888.2028630511268</v>
      </c>
      <c r="AA6795" s="25">
        <f t="shared" si="1069"/>
        <v>0</v>
      </c>
      <c r="AC6795" s="25">
        <f t="shared" si="1064"/>
        <v>0</v>
      </c>
    </row>
    <row r="6796" x14ac:dyDescent="0.2">
      <c r="L6796" s="24">
        <v>6791</v>
      </c>
      <c r="M6796" s="28">
        <v>0</v>
      </c>
      <c r="O6796" s="24">
        <v>6791</v>
      </c>
      <c r="P6796" s="24">
        <f>'ROTH 1.0'!O6796*'קובץ טיוטה'!$D$10</f>
        <v>11670.465205329059</v>
      </c>
      <c r="Q6796" s="24">
        <f t="shared" si="1063"/>
        <v>8070.4652053290592</v>
      </c>
      <c r="R6796" s="24">
        <f t="shared" si="1062"/>
        <v>0</v>
      </c>
      <c r="S6796" s="24">
        <f t="shared" si="1065"/>
        <v>8070.4652053290592</v>
      </c>
      <c r="T6796" s="24">
        <f t="shared" si="1066"/>
        <v>0</v>
      </c>
      <c r="U6796" s="24" t="str">
        <f t="shared" si="1067"/>
        <v>drain</v>
      </c>
      <c r="W6796" s="24">
        <f t="shared" si="1070"/>
        <v>0</v>
      </c>
      <c r="X6796" s="24">
        <f t="shared" si="1068"/>
        <v>21058.603833918805</v>
      </c>
      <c r="Y6796" s="24">
        <f t="shared" si="1071"/>
        <v>8070.4652053290592</v>
      </c>
      <c r="AA6796" s="24">
        <f t="shared" si="1069"/>
        <v>0</v>
      </c>
      <c r="AC6796" s="24">
        <f t="shared" si="1064"/>
        <v>0</v>
      </c>
    </row>
    <row r="6797" x14ac:dyDescent="0.2">
      <c r="L6797" s="25">
        <v>6792</v>
      </c>
      <c r="M6797" s="29">
        <v>0</v>
      </c>
      <c r="O6797" s="25">
        <v>6792</v>
      </c>
      <c r="P6797" s="24">
        <f>'ROTH 1.0'!O6797*'קובץ טיוטה'!$D$10</f>
        <v>10829.767960634521</v>
      </c>
      <c r="Q6797" s="25">
        <f t="shared" si="1063"/>
        <v>7229.7679606345209</v>
      </c>
      <c r="R6797" s="24">
        <f t="shared" si="1062"/>
        <v>0</v>
      </c>
      <c r="S6797" s="25">
        <f t="shared" si="1065"/>
        <v>7229.7679606345209</v>
      </c>
      <c r="T6797" s="25">
        <f t="shared" si="1066"/>
        <v>0</v>
      </c>
      <c r="U6797" s="25" t="str">
        <f t="shared" si="1067"/>
        <v>drain</v>
      </c>
      <c r="W6797" s="25">
        <f t="shared" si="1070"/>
        <v>0</v>
      </c>
      <c r="X6797" s="25">
        <f t="shared" si="1068"/>
        <v>13828.835873284284</v>
      </c>
      <c r="Y6797" s="25">
        <f t="shared" si="1071"/>
        <v>7229.7679606345209</v>
      </c>
      <c r="AA6797" s="25">
        <f t="shared" si="1069"/>
        <v>0</v>
      </c>
      <c r="AC6797" s="25">
        <f t="shared" si="1064"/>
        <v>0</v>
      </c>
    </row>
    <row r="6798" x14ac:dyDescent="0.2">
      <c r="L6798" s="24">
        <v>6793</v>
      </c>
      <c r="M6798" s="28">
        <v>0</v>
      </c>
      <c r="O6798" s="24">
        <v>6793</v>
      </c>
      <c r="P6798" s="24">
        <f>'ROTH 1.0'!O6798*'קובץ טיוטה'!$D$10</f>
        <v>10096.205953156552</v>
      </c>
      <c r="Q6798" s="24">
        <f t="shared" si="1063"/>
        <v>6496.2059531565519</v>
      </c>
      <c r="R6798" s="24">
        <f t="shared" si="1062"/>
        <v>0</v>
      </c>
      <c r="S6798" s="24">
        <f t="shared" si="1065"/>
        <v>6496.2059531565519</v>
      </c>
      <c r="T6798" s="24">
        <f t="shared" si="1066"/>
        <v>0</v>
      </c>
      <c r="U6798" s="24" t="str">
        <f t="shared" si="1067"/>
        <v>drain</v>
      </c>
      <c r="W6798" s="24">
        <f t="shared" si="1070"/>
        <v>0</v>
      </c>
      <c r="X6798" s="24">
        <f t="shared" si="1068"/>
        <v>7332.6299201277325</v>
      </c>
      <c r="Y6798" s="24">
        <f t="shared" si="1071"/>
        <v>6496.2059531565519</v>
      </c>
      <c r="AA6798" s="24">
        <f t="shared" si="1069"/>
        <v>0</v>
      </c>
      <c r="AC6798" s="24">
        <f t="shared" si="1064"/>
        <v>0</v>
      </c>
    </row>
    <row r="6799" x14ac:dyDescent="0.2">
      <c r="L6799" s="25">
        <v>6794</v>
      </c>
      <c r="M6799" s="29">
        <v>0</v>
      </c>
      <c r="O6799" s="25">
        <v>6794</v>
      </c>
      <c r="P6799" s="24">
        <f>'ROTH 1.0'!O6799*'קובץ טיוטה'!$D$10</f>
        <v>9912.4283915536344</v>
      </c>
      <c r="Q6799" s="25">
        <f t="shared" si="1063"/>
        <v>6312.4283915536344</v>
      </c>
      <c r="R6799" s="24">
        <f t="shared" si="1062"/>
        <v>0</v>
      </c>
      <c r="S6799" s="25">
        <f t="shared" si="1065"/>
        <v>6312.4283915536344</v>
      </c>
      <c r="T6799" s="25">
        <f t="shared" si="1066"/>
        <v>0</v>
      </c>
      <c r="U6799" s="25" t="str">
        <f t="shared" si="1067"/>
        <v>drain</v>
      </c>
      <c r="W6799" s="25">
        <f t="shared" si="1070"/>
        <v>0</v>
      </c>
      <c r="X6799" s="25">
        <f t="shared" si="1068"/>
        <v>1020.2015285740981</v>
      </c>
      <c r="Y6799" s="25">
        <f t="shared" si="1071"/>
        <v>6312.4283915536344</v>
      </c>
      <c r="AA6799" s="25">
        <f t="shared" si="1069"/>
        <v>0</v>
      </c>
      <c r="AC6799" s="25">
        <f t="shared" si="1064"/>
        <v>0</v>
      </c>
    </row>
    <row r="6800" x14ac:dyDescent="0.2">
      <c r="L6800" s="24">
        <v>6795</v>
      </c>
      <c r="M6800" s="28">
        <v>0</v>
      </c>
      <c r="O6800" s="24">
        <v>6795</v>
      </c>
      <c r="P6800" s="24">
        <f>'ROTH 1.0'!O6800*'קובץ טיוטה'!$D$10</f>
        <v>9804.1340921505926</v>
      </c>
      <c r="Q6800" s="24">
        <f t="shared" si="1063"/>
        <v>6204.1340921505926</v>
      </c>
      <c r="R6800" s="24">
        <f t="shared" ref="R6800:R6863" si="1072">M6800*$H$7*0.85</f>
        <v>0</v>
      </c>
      <c r="S6800" s="24">
        <f t="shared" si="1065"/>
        <v>6204.1340921505926</v>
      </c>
      <c r="T6800" s="24">
        <f t="shared" si="1066"/>
        <v>0</v>
      </c>
      <c r="U6800" s="24" t="str">
        <f t="shared" si="1067"/>
        <v>drain</v>
      </c>
      <c r="W6800" s="24">
        <f t="shared" si="1070"/>
        <v>0</v>
      </c>
      <c r="X6800" s="24">
        <f t="shared" si="1068"/>
        <v>0</v>
      </c>
      <c r="Y6800" s="24">
        <f t="shared" si="1071"/>
        <v>1020.2015285740981</v>
      </c>
      <c r="AA6800" s="24">
        <f t="shared" si="1069"/>
        <v>5183.9325635764944</v>
      </c>
      <c r="AC6800" s="24">
        <f t="shared" si="1064"/>
        <v>0</v>
      </c>
    </row>
    <row r="6801" x14ac:dyDescent="0.2">
      <c r="L6801" s="25">
        <v>6796</v>
      </c>
      <c r="M6801" s="29">
        <v>0</v>
      </c>
      <c r="O6801" s="25">
        <v>6796</v>
      </c>
      <c r="P6801" s="24">
        <f>'ROTH 1.0'!O6801*'קובץ טיוטה'!$D$10</f>
        <v>9683.6580472716105</v>
      </c>
      <c r="Q6801" s="25">
        <f t="shared" si="1063"/>
        <v>6083.6580472716105</v>
      </c>
      <c r="R6801" s="24">
        <f t="shared" si="1072"/>
        <v>0</v>
      </c>
      <c r="S6801" s="25">
        <f t="shared" si="1065"/>
        <v>6083.6580472716105</v>
      </c>
      <c r="T6801" s="25">
        <f t="shared" si="1066"/>
        <v>0</v>
      </c>
      <c r="U6801" s="25" t="str">
        <f t="shared" si="1067"/>
        <v>drain</v>
      </c>
      <c r="W6801" s="25">
        <f t="shared" si="1070"/>
        <v>0</v>
      </c>
      <c r="X6801" s="25">
        <f t="shared" si="1068"/>
        <v>0</v>
      </c>
      <c r="Y6801" s="25">
        <f t="shared" si="1071"/>
        <v>0</v>
      </c>
      <c r="AA6801" s="25">
        <f t="shared" si="1069"/>
        <v>6083.6580472716105</v>
      </c>
      <c r="AC6801" s="25">
        <f t="shared" si="1064"/>
        <v>0</v>
      </c>
    </row>
    <row r="6802" x14ac:dyDescent="0.2">
      <c r="L6802" s="24">
        <v>6797</v>
      </c>
      <c r="M6802" s="28">
        <v>0</v>
      </c>
      <c r="O6802" s="24">
        <v>6797</v>
      </c>
      <c r="P6802" s="24">
        <f>'ROTH 1.0'!O6802*'קובץ טיוטה'!$D$10</f>
        <v>9823.8333238768137</v>
      </c>
      <c r="Q6802" s="24">
        <f t="shared" si="1063"/>
        <v>6223.8333238768137</v>
      </c>
      <c r="R6802" s="24">
        <f t="shared" si="1072"/>
        <v>0</v>
      </c>
      <c r="S6802" s="24">
        <f t="shared" si="1065"/>
        <v>6223.8333238768137</v>
      </c>
      <c r="T6802" s="24">
        <f t="shared" si="1066"/>
        <v>0</v>
      </c>
      <c r="U6802" s="24" t="str">
        <f t="shared" si="1067"/>
        <v>drain</v>
      </c>
      <c r="W6802" s="24">
        <f t="shared" si="1070"/>
        <v>0</v>
      </c>
      <c r="X6802" s="24">
        <f t="shared" si="1068"/>
        <v>0</v>
      </c>
      <c r="Y6802" s="24">
        <f t="shared" si="1071"/>
        <v>0</v>
      </c>
      <c r="AA6802" s="24">
        <f t="shared" si="1069"/>
        <v>6223.8333238768137</v>
      </c>
      <c r="AC6802" s="24">
        <f t="shared" si="1064"/>
        <v>0</v>
      </c>
    </row>
    <row r="6803" x14ac:dyDescent="0.2">
      <c r="L6803" s="25">
        <v>6798</v>
      </c>
      <c r="M6803" s="29">
        <v>0</v>
      </c>
      <c r="O6803" s="25">
        <v>6798</v>
      </c>
      <c r="P6803" s="24">
        <f>'ROTH 1.0'!O6803*'קובץ טיוטה'!$D$10</f>
        <v>10339.108525285503</v>
      </c>
      <c r="Q6803" s="25">
        <f t="shared" si="1063"/>
        <v>6739.1085252855028</v>
      </c>
      <c r="R6803" s="24">
        <f t="shared" si="1072"/>
        <v>0</v>
      </c>
      <c r="S6803" s="25">
        <f t="shared" si="1065"/>
        <v>6739.1085252855028</v>
      </c>
      <c r="T6803" s="25">
        <f t="shared" si="1066"/>
        <v>0</v>
      </c>
      <c r="U6803" s="25" t="str">
        <f t="shared" si="1067"/>
        <v>drain</v>
      </c>
      <c r="W6803" s="25">
        <f t="shared" si="1070"/>
        <v>0</v>
      </c>
      <c r="X6803" s="25">
        <f t="shared" si="1068"/>
        <v>0</v>
      </c>
      <c r="Y6803" s="25">
        <f t="shared" si="1071"/>
        <v>0</v>
      </c>
      <c r="AA6803" s="25">
        <f t="shared" si="1069"/>
        <v>6739.1085252855028</v>
      </c>
      <c r="AC6803" s="25">
        <f t="shared" si="1064"/>
        <v>0</v>
      </c>
    </row>
    <row r="6804" x14ac:dyDescent="0.2">
      <c r="L6804" s="24">
        <v>6799</v>
      </c>
      <c r="M6804" s="28">
        <v>0</v>
      </c>
      <c r="O6804" s="24">
        <v>6799</v>
      </c>
      <c r="P6804" s="24">
        <f>'ROTH 1.0'!O6804*'קובץ טיוטה'!$D$10</f>
        <v>10889.249699860498</v>
      </c>
      <c r="Q6804" s="24">
        <f t="shared" si="1063"/>
        <v>7289.2496998604984</v>
      </c>
      <c r="R6804" s="24">
        <f t="shared" si="1072"/>
        <v>0</v>
      </c>
      <c r="S6804" s="24">
        <f t="shared" si="1065"/>
        <v>7289.2496998604984</v>
      </c>
      <c r="T6804" s="24">
        <f t="shared" si="1066"/>
        <v>0</v>
      </c>
      <c r="U6804" s="24" t="str">
        <f t="shared" si="1067"/>
        <v>drain</v>
      </c>
      <c r="W6804" s="24">
        <f t="shared" si="1070"/>
        <v>0</v>
      </c>
      <c r="X6804" s="24">
        <f t="shared" si="1068"/>
        <v>0</v>
      </c>
      <c r="Y6804" s="24">
        <f t="shared" si="1071"/>
        <v>0</v>
      </c>
      <c r="AA6804" s="24">
        <f t="shared" si="1069"/>
        <v>7289.2496998604984</v>
      </c>
      <c r="AC6804" s="24">
        <f t="shared" si="1064"/>
        <v>0</v>
      </c>
    </row>
    <row r="6805" x14ac:dyDescent="0.2">
      <c r="L6805" s="25">
        <v>6800</v>
      </c>
      <c r="M6805" s="29">
        <v>0.40642920899999996</v>
      </c>
      <c r="O6805" s="25">
        <v>6800</v>
      </c>
      <c r="P6805" s="24">
        <f>'ROTH 1.0'!O6805*'קובץ טיוטה'!$D$10</f>
        <v>11543.830894728895</v>
      </c>
      <c r="Q6805" s="25">
        <f t="shared" si="1063"/>
        <v>7943.8308947288951</v>
      </c>
      <c r="R6805" s="24">
        <f t="shared" si="1072"/>
        <v>27637.186211999997</v>
      </c>
      <c r="S6805" s="25">
        <f t="shared" si="1065"/>
        <v>0</v>
      </c>
      <c r="T6805" s="25">
        <f t="shared" si="1066"/>
        <v>19693.355317271104</v>
      </c>
      <c r="U6805" s="25" t="str">
        <f t="shared" si="1067"/>
        <v>charge</v>
      </c>
      <c r="W6805" s="25">
        <f t="shared" si="1070"/>
        <v>17724.019785543995</v>
      </c>
      <c r="X6805" s="25">
        <f t="shared" si="1068"/>
        <v>17724.019785543995</v>
      </c>
      <c r="Y6805" s="25">
        <f t="shared" si="1071"/>
        <v>0</v>
      </c>
      <c r="AA6805" s="25">
        <f t="shared" si="1069"/>
        <v>0</v>
      </c>
      <c r="AC6805" s="25">
        <f t="shared" si="1064"/>
        <v>1969.3355317271089</v>
      </c>
    </row>
    <row r="6806" x14ac:dyDescent="0.2">
      <c r="L6806" s="24">
        <v>6801</v>
      </c>
      <c r="M6806" s="28">
        <v>0.56500970299999997</v>
      </c>
      <c r="O6806" s="24">
        <v>6801</v>
      </c>
      <c r="P6806" s="24">
        <f>'ROTH 1.0'!O6806*'קובץ טיוטה'!$D$10</f>
        <v>12481.246142606136</v>
      </c>
      <c r="Q6806" s="24">
        <f t="shared" si="1063"/>
        <v>8881.2461426061363</v>
      </c>
      <c r="R6806" s="24">
        <f t="shared" si="1072"/>
        <v>38420.659803999995</v>
      </c>
      <c r="S6806" s="24">
        <f t="shared" si="1065"/>
        <v>0</v>
      </c>
      <c r="T6806" s="24">
        <f t="shared" si="1066"/>
        <v>29539.413661393861</v>
      </c>
      <c r="U6806" s="24" t="str">
        <f t="shared" si="1067"/>
        <v>charge</v>
      </c>
      <c r="W6806" s="24">
        <f t="shared" si="1070"/>
        <v>26585.47229525448</v>
      </c>
      <c r="X6806" s="24">
        <f t="shared" si="1068"/>
        <v>44309.492080798474</v>
      </c>
      <c r="Y6806" s="24">
        <f t="shared" si="1071"/>
        <v>0</v>
      </c>
      <c r="AA6806" s="24">
        <f t="shared" si="1069"/>
        <v>0</v>
      </c>
      <c r="AC6806" s="24">
        <f t="shared" si="1064"/>
        <v>2953.941366139381</v>
      </c>
    </row>
    <row r="6807" x14ac:dyDescent="0.2">
      <c r="L6807" s="25">
        <v>6802</v>
      </c>
      <c r="M6807" s="29">
        <v>0.65384716599999992</v>
      </c>
      <c r="O6807" s="25">
        <v>6802</v>
      </c>
      <c r="P6807" s="24">
        <f>'ROTH 1.0'!O6807*'קובץ טיוטה'!$D$10</f>
        <v>13142.167126349839</v>
      </c>
      <c r="Q6807" s="25">
        <f t="shared" si="1063"/>
        <v>9542.1671263498392</v>
      </c>
      <c r="R6807" s="24">
        <f t="shared" si="1072"/>
        <v>44461.607287999992</v>
      </c>
      <c r="S6807" s="25">
        <f t="shared" si="1065"/>
        <v>0</v>
      </c>
      <c r="T6807" s="25">
        <f t="shared" si="1066"/>
        <v>34919.440161650156</v>
      </c>
      <c r="U6807" s="25" t="str">
        <f t="shared" si="1067"/>
        <v>charge</v>
      </c>
      <c r="W6807" s="25">
        <f t="shared" si="1070"/>
        <v>33690.507919201526</v>
      </c>
      <c r="X6807" s="25">
        <f t="shared" si="1068"/>
        <v>78000</v>
      </c>
      <c r="Y6807" s="25">
        <f t="shared" si="1071"/>
        <v>0</v>
      </c>
      <c r="AA6807" s="25">
        <f t="shared" si="1069"/>
        <v>0</v>
      </c>
      <c r="AC6807" s="25">
        <f t="shared" si="1064"/>
        <v>1228.9322424486309</v>
      </c>
    </row>
    <row r="6808" x14ac:dyDescent="0.2">
      <c r="L6808" s="24">
        <v>6803</v>
      </c>
      <c r="M6808" s="28">
        <v>0.69784790099999994</v>
      </c>
      <c r="O6808" s="24">
        <v>6803</v>
      </c>
      <c r="P6808" s="24">
        <f>'ROTH 1.0'!O6808*'קובץ טיוטה'!$D$10</f>
        <v>13265.912949342612</v>
      </c>
      <c r="Q6808" s="24">
        <f t="shared" si="1063"/>
        <v>9665.9129493426117</v>
      </c>
      <c r="R6808" s="24">
        <f t="shared" si="1072"/>
        <v>47453.657267999995</v>
      </c>
      <c r="S6808" s="24">
        <f t="shared" si="1065"/>
        <v>0</v>
      </c>
      <c r="T6808" s="24">
        <f t="shared" si="1066"/>
        <v>37787.74431865738</v>
      </c>
      <c r="U6808" s="24" t="str">
        <f t="shared" si="1067"/>
        <v>charge</v>
      </c>
      <c r="W6808" s="24">
        <f t="shared" si="1070"/>
        <v>0</v>
      </c>
      <c r="X6808" s="24">
        <f t="shared" si="1068"/>
        <v>78000</v>
      </c>
      <c r="Y6808" s="24">
        <f t="shared" si="1071"/>
        <v>0</v>
      </c>
      <c r="AA6808" s="24">
        <f t="shared" si="1069"/>
        <v>0</v>
      </c>
      <c r="AC6808" s="24">
        <f t="shared" si="1064"/>
        <v>37787.74431865738</v>
      </c>
    </row>
    <row r="6809" x14ac:dyDescent="0.2">
      <c r="L6809" s="25">
        <v>6804</v>
      </c>
      <c r="M6809" s="29">
        <v>0.70615374899999994</v>
      </c>
      <c r="O6809" s="25">
        <v>6804</v>
      </c>
      <c r="P6809" s="24">
        <f>'ROTH 1.0'!O6809*'קובץ טיוטה'!$D$10</f>
        <v>13451.208006100082</v>
      </c>
      <c r="Q6809" s="25">
        <f t="shared" si="1063"/>
        <v>9851.2080061000815</v>
      </c>
      <c r="R6809" s="24">
        <f t="shared" si="1072"/>
        <v>48018.454931999993</v>
      </c>
      <c r="S6809" s="25">
        <f t="shared" si="1065"/>
        <v>0</v>
      </c>
      <c r="T6809" s="25">
        <f t="shared" si="1066"/>
        <v>38167.246925899912</v>
      </c>
      <c r="U6809" s="25" t="str">
        <f t="shared" si="1067"/>
        <v>charge</v>
      </c>
      <c r="W6809" s="25">
        <f t="shared" si="1070"/>
        <v>0</v>
      </c>
      <c r="X6809" s="25">
        <f t="shared" si="1068"/>
        <v>78000</v>
      </c>
      <c r="Y6809" s="25">
        <f t="shared" si="1071"/>
        <v>0</v>
      </c>
      <c r="AA6809" s="25">
        <f t="shared" si="1069"/>
        <v>0</v>
      </c>
      <c r="AC6809" s="25">
        <f t="shared" si="1064"/>
        <v>38167.246925899912</v>
      </c>
    </row>
    <row r="6810" x14ac:dyDescent="0.2">
      <c r="L6810" s="24">
        <v>6805</v>
      </c>
      <c r="M6810" s="28">
        <v>0.71764854</v>
      </c>
      <c r="O6810" s="24">
        <v>6805</v>
      </c>
      <c r="P6810" s="24">
        <f>'ROTH 1.0'!O6810*'קובץ טיוטה'!$D$10</f>
        <v>13812.372035575952</v>
      </c>
      <c r="Q6810" s="24">
        <f t="shared" si="1063"/>
        <v>10212.372035575952</v>
      </c>
      <c r="R6810" s="24">
        <f t="shared" si="1072"/>
        <v>48800.100719999995</v>
      </c>
      <c r="S6810" s="24">
        <f t="shared" si="1065"/>
        <v>0</v>
      </c>
      <c r="T6810" s="24">
        <f t="shared" si="1066"/>
        <v>38587.728684424044</v>
      </c>
      <c r="U6810" s="24" t="str">
        <f t="shared" si="1067"/>
        <v>charge</v>
      </c>
      <c r="W6810" s="24">
        <f t="shared" si="1070"/>
        <v>0</v>
      </c>
      <c r="X6810" s="24">
        <f t="shared" si="1068"/>
        <v>78000</v>
      </c>
      <c r="Y6810" s="24">
        <f t="shared" si="1071"/>
        <v>0</v>
      </c>
      <c r="AA6810" s="24">
        <f t="shared" si="1069"/>
        <v>0</v>
      </c>
      <c r="AC6810" s="24">
        <f t="shared" si="1064"/>
        <v>38587.728684424044</v>
      </c>
    </row>
    <row r="6811" x14ac:dyDescent="0.2">
      <c r="L6811" s="25">
        <v>6806</v>
      </c>
      <c r="M6811" s="29">
        <v>0.74255491299999998</v>
      </c>
      <c r="O6811" s="25">
        <v>6806</v>
      </c>
      <c r="P6811" s="24">
        <f>'ROTH 1.0'!O6811*'קובץ טיוטה'!$D$10</f>
        <v>14117.459799391141</v>
      </c>
      <c r="Q6811" s="25">
        <f t="shared" si="1063"/>
        <v>10517.459799391141</v>
      </c>
      <c r="R6811" s="24">
        <f t="shared" si="1072"/>
        <v>50493.734083999996</v>
      </c>
      <c r="S6811" s="25">
        <f t="shared" si="1065"/>
        <v>0</v>
      </c>
      <c r="T6811" s="25">
        <f t="shared" si="1066"/>
        <v>39976.274284608851</v>
      </c>
      <c r="U6811" s="25" t="str">
        <f t="shared" si="1067"/>
        <v>charge</v>
      </c>
      <c r="W6811" s="25">
        <f t="shared" si="1070"/>
        <v>0</v>
      </c>
      <c r="X6811" s="25">
        <f t="shared" si="1068"/>
        <v>78000</v>
      </c>
      <c r="Y6811" s="25">
        <f t="shared" si="1071"/>
        <v>0</v>
      </c>
      <c r="AA6811" s="25">
        <f t="shared" si="1069"/>
        <v>0</v>
      </c>
      <c r="AC6811" s="25">
        <f t="shared" si="1064"/>
        <v>39976.274284608851</v>
      </c>
    </row>
    <row r="6812" x14ac:dyDescent="0.2">
      <c r="L6812" s="24">
        <v>6807</v>
      </c>
      <c r="M6812" s="28">
        <v>0.706120207</v>
      </c>
      <c r="O6812" s="24">
        <v>6807</v>
      </c>
      <c r="P6812" s="24">
        <f>'ROTH 1.0'!O6812*'קובץ טיוטה'!$D$10</f>
        <v>14391.062980675559</v>
      </c>
      <c r="Q6812" s="24">
        <f t="shared" si="1063"/>
        <v>10791.062980675559</v>
      </c>
      <c r="R6812" s="24">
        <f t="shared" si="1072"/>
        <v>48016.174076000003</v>
      </c>
      <c r="S6812" s="24">
        <f t="shared" si="1065"/>
        <v>0</v>
      </c>
      <c r="T6812" s="24">
        <f t="shared" si="1066"/>
        <v>37225.111095324442</v>
      </c>
      <c r="U6812" s="24" t="str">
        <f t="shared" si="1067"/>
        <v>charge</v>
      </c>
      <c r="W6812" s="24">
        <f t="shared" si="1070"/>
        <v>0</v>
      </c>
      <c r="X6812" s="24">
        <f t="shared" si="1068"/>
        <v>78000</v>
      </c>
      <c r="Y6812" s="24">
        <f t="shared" si="1071"/>
        <v>0</v>
      </c>
      <c r="AA6812" s="24">
        <f t="shared" si="1069"/>
        <v>0</v>
      </c>
      <c r="AC6812" s="24">
        <f t="shared" si="1064"/>
        <v>37225.111095324442</v>
      </c>
    </row>
    <row r="6813" x14ac:dyDescent="0.2">
      <c r="L6813" s="25">
        <v>6808</v>
      </c>
      <c r="M6813" s="29">
        <v>0.60646849800000002</v>
      </c>
      <c r="O6813" s="25">
        <v>6808</v>
      </c>
      <c r="P6813" s="24">
        <f>'ROTH 1.0'!O6813*'קובץ טיוטה'!$D$10</f>
        <v>14242.895711407122</v>
      </c>
      <c r="Q6813" s="25">
        <f t="shared" si="1063"/>
        <v>10642.895711407122</v>
      </c>
      <c r="R6813" s="24">
        <f t="shared" si="1072"/>
        <v>41239.857863999998</v>
      </c>
      <c r="S6813" s="25">
        <f t="shared" si="1065"/>
        <v>0</v>
      </c>
      <c r="T6813" s="25">
        <f t="shared" si="1066"/>
        <v>30596.962152592874</v>
      </c>
      <c r="U6813" s="25" t="str">
        <f t="shared" si="1067"/>
        <v>charge</v>
      </c>
      <c r="W6813" s="25">
        <f t="shared" si="1070"/>
        <v>0</v>
      </c>
      <c r="X6813" s="25">
        <f t="shared" si="1068"/>
        <v>78000</v>
      </c>
      <c r="Y6813" s="25">
        <f t="shared" si="1071"/>
        <v>0</v>
      </c>
      <c r="AA6813" s="25">
        <f t="shared" si="1069"/>
        <v>0</v>
      </c>
      <c r="AC6813" s="25">
        <f t="shared" si="1064"/>
        <v>30596.962152592874</v>
      </c>
    </row>
    <row r="6814" x14ac:dyDescent="0.2">
      <c r="L6814" s="24">
        <v>6809</v>
      </c>
      <c r="M6814" s="28">
        <v>0.31520728200000003</v>
      </c>
      <c r="O6814" s="24">
        <v>6809</v>
      </c>
      <c r="P6814" s="24">
        <f>'ROTH 1.0'!O6814*'קובץ טיוטה'!$D$10</f>
        <v>13825.464415406457</v>
      </c>
      <c r="Q6814" s="24">
        <f t="shared" si="1063"/>
        <v>10225.464415406457</v>
      </c>
      <c r="R6814" s="24">
        <f t="shared" si="1072"/>
        <v>21434.095176000003</v>
      </c>
      <c r="S6814" s="24">
        <f t="shared" si="1065"/>
        <v>0</v>
      </c>
      <c r="T6814" s="24">
        <f t="shared" si="1066"/>
        <v>11208.630760593545</v>
      </c>
      <c r="U6814" s="24" t="str">
        <f t="shared" si="1067"/>
        <v>charge</v>
      </c>
      <c r="W6814" s="24">
        <f t="shared" si="1070"/>
        <v>0</v>
      </c>
      <c r="X6814" s="24">
        <f t="shared" si="1068"/>
        <v>78000</v>
      </c>
      <c r="Y6814" s="24">
        <f t="shared" si="1071"/>
        <v>0</v>
      </c>
      <c r="AA6814" s="24">
        <f t="shared" si="1069"/>
        <v>0</v>
      </c>
      <c r="AC6814" s="24">
        <f t="shared" si="1064"/>
        <v>11208.630760593545</v>
      </c>
    </row>
    <row r="6815" x14ac:dyDescent="0.2">
      <c r="L6815" s="25">
        <v>6810</v>
      </c>
      <c r="M6815" s="29">
        <v>0</v>
      </c>
      <c r="O6815" s="25">
        <v>6810</v>
      </c>
      <c r="P6815" s="24">
        <f>'ROTH 1.0'!O6815*'קובץ טיוטה'!$D$10</f>
        <v>13256.466199560266</v>
      </c>
      <c r="Q6815" s="25">
        <f t="shared" si="1063"/>
        <v>9656.4661995602655</v>
      </c>
      <c r="R6815" s="24">
        <f t="shared" si="1072"/>
        <v>0</v>
      </c>
      <c r="S6815" s="25">
        <f t="shared" si="1065"/>
        <v>9656.4661995602655</v>
      </c>
      <c r="T6815" s="25">
        <f t="shared" si="1066"/>
        <v>0</v>
      </c>
      <c r="U6815" s="25" t="str">
        <f t="shared" si="1067"/>
        <v>drain</v>
      </c>
      <c r="W6815" s="25">
        <f t="shared" si="1070"/>
        <v>0</v>
      </c>
      <c r="X6815" s="25">
        <f t="shared" si="1068"/>
        <v>68343.533800439734</v>
      </c>
      <c r="Y6815" s="25">
        <f t="shared" si="1071"/>
        <v>9656.4661995602655</v>
      </c>
      <c r="AA6815" s="25">
        <f t="shared" si="1069"/>
        <v>0</v>
      </c>
      <c r="AC6815" s="25">
        <f t="shared" si="1064"/>
        <v>0</v>
      </c>
    </row>
    <row r="6816" x14ac:dyDescent="0.2">
      <c r="L6816" s="24">
        <v>6811</v>
      </c>
      <c r="M6816" s="28">
        <v>0</v>
      </c>
      <c r="O6816" s="24">
        <v>6811</v>
      </c>
      <c r="P6816" s="24">
        <f>'ROTH 1.0'!O6816*'קובץ טיוטה'!$D$10</f>
        <v>13633.788812316336</v>
      </c>
      <c r="Q6816" s="24">
        <f t="shared" si="1063"/>
        <v>10033.788812316336</v>
      </c>
      <c r="R6816" s="24">
        <f t="shared" si="1072"/>
        <v>0</v>
      </c>
      <c r="S6816" s="24">
        <f t="shared" si="1065"/>
        <v>10033.788812316336</v>
      </c>
      <c r="T6816" s="24">
        <f t="shared" si="1066"/>
        <v>0</v>
      </c>
      <c r="U6816" s="24" t="str">
        <f t="shared" si="1067"/>
        <v>drain</v>
      </c>
      <c r="W6816" s="24">
        <f t="shared" si="1070"/>
        <v>0</v>
      </c>
      <c r="X6816" s="24">
        <f t="shared" si="1068"/>
        <v>58309.744988123399</v>
      </c>
      <c r="Y6816" s="24">
        <f t="shared" si="1071"/>
        <v>10033.788812316336</v>
      </c>
      <c r="AA6816" s="24">
        <f t="shared" si="1069"/>
        <v>0</v>
      </c>
      <c r="AC6816" s="24">
        <f t="shared" si="1064"/>
        <v>0</v>
      </c>
    </row>
    <row r="6817" x14ac:dyDescent="0.2">
      <c r="L6817" s="25">
        <v>6812</v>
      </c>
      <c r="M6817" s="29">
        <v>0</v>
      </c>
      <c r="O6817" s="25">
        <v>6812</v>
      </c>
      <c r="P6817" s="24">
        <f>'ROTH 1.0'!O6817*'קובץ טיוטה'!$D$10</f>
        <v>13370.839096247697</v>
      </c>
      <c r="Q6817" s="25">
        <f t="shared" si="1063"/>
        <v>9770.8390962476969</v>
      </c>
      <c r="R6817" s="24">
        <f t="shared" si="1072"/>
        <v>0</v>
      </c>
      <c r="S6817" s="25">
        <f t="shared" si="1065"/>
        <v>9770.8390962476969</v>
      </c>
      <c r="T6817" s="25">
        <f t="shared" si="1066"/>
        <v>0</v>
      </c>
      <c r="U6817" s="25" t="str">
        <f t="shared" si="1067"/>
        <v>drain</v>
      </c>
      <c r="W6817" s="25">
        <f t="shared" si="1070"/>
        <v>0</v>
      </c>
      <c r="X6817" s="25">
        <f t="shared" si="1068"/>
        <v>48538.9058918757</v>
      </c>
      <c r="Y6817" s="25">
        <f t="shared" si="1071"/>
        <v>9770.8390962476988</v>
      </c>
      <c r="AA6817" s="25">
        <f t="shared" si="1069"/>
        <v>0</v>
      </c>
      <c r="AC6817" s="25">
        <f t="shared" si="1064"/>
        <v>0</v>
      </c>
    </row>
    <row r="6818" x14ac:dyDescent="0.2">
      <c r="L6818" s="24">
        <v>6813</v>
      </c>
      <c r="M6818" s="28">
        <v>0</v>
      </c>
      <c r="O6818" s="24">
        <v>6813</v>
      </c>
      <c r="P6818" s="24">
        <f>'ROTH 1.0'!O6818*'קובץ טיוטה'!$D$10</f>
        <v>12906.742858912557</v>
      </c>
      <c r="Q6818" s="24">
        <f t="shared" si="1063"/>
        <v>9306.7428589125575</v>
      </c>
      <c r="R6818" s="24">
        <f t="shared" si="1072"/>
        <v>0</v>
      </c>
      <c r="S6818" s="24">
        <f t="shared" si="1065"/>
        <v>9306.7428589125575</v>
      </c>
      <c r="T6818" s="24">
        <f t="shared" si="1066"/>
        <v>0</v>
      </c>
      <c r="U6818" s="24" t="str">
        <f t="shared" si="1067"/>
        <v>drain</v>
      </c>
      <c r="W6818" s="24">
        <f t="shared" si="1070"/>
        <v>0</v>
      </c>
      <c r="X6818" s="24">
        <f t="shared" si="1068"/>
        <v>39232.163032963144</v>
      </c>
      <c r="Y6818" s="24">
        <f t="shared" si="1071"/>
        <v>9306.7428589125557</v>
      </c>
      <c r="AA6818" s="24">
        <f t="shared" si="1069"/>
        <v>0</v>
      </c>
      <c r="AC6818" s="24">
        <f t="shared" si="1064"/>
        <v>0</v>
      </c>
    </row>
    <row r="6819" x14ac:dyDescent="0.2">
      <c r="L6819" s="25">
        <v>6814</v>
      </c>
      <c r="M6819" s="29">
        <v>0</v>
      </c>
      <c r="O6819" s="25">
        <v>6814</v>
      </c>
      <c r="P6819" s="24">
        <f>'ROTH 1.0'!O6819*'קובץ טיוטה'!$D$10</f>
        <v>12392.618229663502</v>
      </c>
      <c r="Q6819" s="25">
        <f t="shared" si="1063"/>
        <v>8792.6182296635016</v>
      </c>
      <c r="R6819" s="24">
        <f t="shared" si="1072"/>
        <v>0</v>
      </c>
      <c r="S6819" s="25">
        <f t="shared" si="1065"/>
        <v>8792.6182296635016</v>
      </c>
      <c r="T6819" s="25">
        <f t="shared" si="1066"/>
        <v>0</v>
      </c>
      <c r="U6819" s="25" t="str">
        <f t="shared" si="1067"/>
        <v>drain</v>
      </c>
      <c r="W6819" s="25">
        <f t="shared" si="1070"/>
        <v>0</v>
      </c>
      <c r="X6819" s="25">
        <f t="shared" si="1068"/>
        <v>30439.544803299643</v>
      </c>
      <c r="Y6819" s="25">
        <f t="shared" si="1071"/>
        <v>8792.6182296635016</v>
      </c>
      <c r="AA6819" s="25">
        <f t="shared" si="1069"/>
        <v>0</v>
      </c>
      <c r="AC6819" s="25">
        <f t="shared" si="1064"/>
        <v>0</v>
      </c>
    </row>
    <row r="6820" x14ac:dyDescent="0.2">
      <c r="L6820" s="24">
        <v>6815</v>
      </c>
      <c r="M6820" s="28">
        <v>0</v>
      </c>
      <c r="O6820" s="24">
        <v>6815</v>
      </c>
      <c r="P6820" s="24">
        <f>'ROTH 1.0'!O6820*'קובץ טיוטה'!$D$10</f>
        <v>11642.646852501968</v>
      </c>
      <c r="Q6820" s="24">
        <f t="shared" si="1063"/>
        <v>8042.6468525019682</v>
      </c>
      <c r="R6820" s="24">
        <f t="shared" si="1072"/>
        <v>0</v>
      </c>
      <c r="S6820" s="24">
        <f t="shared" si="1065"/>
        <v>8042.6468525019682</v>
      </c>
      <c r="T6820" s="24">
        <f t="shared" si="1066"/>
        <v>0</v>
      </c>
      <c r="U6820" s="24" t="str">
        <f t="shared" si="1067"/>
        <v>drain</v>
      </c>
      <c r="W6820" s="24">
        <f t="shared" si="1070"/>
        <v>0</v>
      </c>
      <c r="X6820" s="24">
        <f t="shared" si="1068"/>
        <v>22396.897950797676</v>
      </c>
      <c r="Y6820" s="24">
        <f t="shared" si="1071"/>
        <v>8042.6468525019664</v>
      </c>
      <c r="AA6820" s="24">
        <f t="shared" si="1069"/>
        <v>0</v>
      </c>
      <c r="AC6820" s="24">
        <f t="shared" si="1064"/>
        <v>0</v>
      </c>
    </row>
    <row r="6821" x14ac:dyDescent="0.2">
      <c r="L6821" s="25">
        <v>6816</v>
      </c>
      <c r="M6821" s="29">
        <v>0</v>
      </c>
      <c r="O6821" s="25">
        <v>6816</v>
      </c>
      <c r="P6821" s="24">
        <f>'ROTH 1.0'!O6821*'קובץ טיוטה'!$D$10</f>
        <v>10838.100131687414</v>
      </c>
      <c r="Q6821" s="25">
        <f t="shared" si="1063"/>
        <v>7238.1001316874135</v>
      </c>
      <c r="R6821" s="24">
        <f t="shared" si="1072"/>
        <v>0</v>
      </c>
      <c r="S6821" s="25">
        <f t="shared" si="1065"/>
        <v>7238.1001316874135</v>
      </c>
      <c r="T6821" s="25">
        <f t="shared" si="1066"/>
        <v>0</v>
      </c>
      <c r="U6821" s="25" t="str">
        <f t="shared" si="1067"/>
        <v>drain</v>
      </c>
      <c r="W6821" s="25">
        <f t="shared" si="1070"/>
        <v>0</v>
      </c>
      <c r="X6821" s="25">
        <f t="shared" si="1068"/>
        <v>15158.797819110263</v>
      </c>
      <c r="Y6821" s="25">
        <f t="shared" si="1071"/>
        <v>7238.1001316874135</v>
      </c>
      <c r="AA6821" s="25">
        <f t="shared" si="1069"/>
        <v>0</v>
      </c>
      <c r="AC6821" s="25">
        <f t="shared" si="1064"/>
        <v>0</v>
      </c>
    </row>
    <row r="6822" x14ac:dyDescent="0.2">
      <c r="L6822" s="24">
        <v>6817</v>
      </c>
      <c r="M6822" s="28">
        <v>0</v>
      </c>
      <c r="O6822" s="24">
        <v>6817</v>
      </c>
      <c r="P6822" s="24">
        <f>'ROTH 1.0'!O6822*'קובץ טיוטה'!$D$10</f>
        <v>10276.802180047856</v>
      </c>
      <c r="Q6822" s="24">
        <f t="shared" si="1063"/>
        <v>6676.8021800478564</v>
      </c>
      <c r="R6822" s="24">
        <f t="shared" si="1072"/>
        <v>0</v>
      </c>
      <c r="S6822" s="24">
        <f t="shared" si="1065"/>
        <v>6676.8021800478564</v>
      </c>
      <c r="T6822" s="24">
        <f t="shared" si="1066"/>
        <v>0</v>
      </c>
      <c r="U6822" s="24" t="str">
        <f t="shared" si="1067"/>
        <v>drain</v>
      </c>
      <c r="W6822" s="24">
        <f t="shared" si="1070"/>
        <v>0</v>
      </c>
      <c r="X6822" s="24">
        <f t="shared" si="1068"/>
        <v>8481.9956390624066</v>
      </c>
      <c r="Y6822" s="24">
        <f t="shared" si="1071"/>
        <v>6676.8021800478564</v>
      </c>
      <c r="AA6822" s="24">
        <f t="shared" si="1069"/>
        <v>0</v>
      </c>
      <c r="AC6822" s="24">
        <f t="shared" si="1064"/>
        <v>0</v>
      </c>
    </row>
    <row r="6823" x14ac:dyDescent="0.2">
      <c r="L6823" s="25">
        <v>6818</v>
      </c>
      <c r="M6823" s="29">
        <v>0</v>
      </c>
      <c r="O6823" s="25">
        <v>6818</v>
      </c>
      <c r="P6823" s="24">
        <f>'ROTH 1.0'!O6823*'קובץ טיוטה'!$D$10</f>
        <v>10023.277345809453</v>
      </c>
      <c r="Q6823" s="25">
        <f t="shared" si="1063"/>
        <v>6423.2773458094525</v>
      </c>
      <c r="R6823" s="24">
        <f t="shared" si="1072"/>
        <v>0</v>
      </c>
      <c r="S6823" s="25">
        <f t="shared" si="1065"/>
        <v>6423.2773458094525</v>
      </c>
      <c r="T6823" s="25">
        <f t="shared" si="1066"/>
        <v>0</v>
      </c>
      <c r="U6823" s="25" t="str">
        <f t="shared" si="1067"/>
        <v>drain</v>
      </c>
      <c r="W6823" s="25">
        <f t="shared" si="1070"/>
        <v>0</v>
      </c>
      <c r="X6823" s="25">
        <f t="shared" si="1068"/>
        <v>2058.718293252954</v>
      </c>
      <c r="Y6823" s="25">
        <f t="shared" si="1071"/>
        <v>6423.2773458094525</v>
      </c>
      <c r="AA6823" s="25">
        <f t="shared" si="1069"/>
        <v>0</v>
      </c>
      <c r="AC6823" s="25">
        <f t="shared" si="1064"/>
        <v>0</v>
      </c>
    </row>
    <row r="6824" x14ac:dyDescent="0.2">
      <c r="L6824" s="24">
        <v>6819</v>
      </c>
      <c r="M6824" s="28">
        <v>0</v>
      </c>
      <c r="O6824" s="24">
        <v>6819</v>
      </c>
      <c r="P6824" s="24">
        <f>'ROTH 1.0'!O6824*'קובץ טיוטה'!$D$10</f>
        <v>9977.8006833291693</v>
      </c>
      <c r="Q6824" s="24">
        <f t="shared" si="1063"/>
        <v>6377.8006833291693</v>
      </c>
      <c r="R6824" s="24">
        <f t="shared" si="1072"/>
        <v>0</v>
      </c>
      <c r="S6824" s="24">
        <f t="shared" si="1065"/>
        <v>6377.8006833291693</v>
      </c>
      <c r="T6824" s="24">
        <f t="shared" si="1066"/>
        <v>0</v>
      </c>
      <c r="U6824" s="24" t="str">
        <f t="shared" si="1067"/>
        <v>drain</v>
      </c>
      <c r="W6824" s="24">
        <f t="shared" si="1070"/>
        <v>0</v>
      </c>
      <c r="X6824" s="24">
        <f t="shared" si="1068"/>
        <v>0</v>
      </c>
      <c r="Y6824" s="24">
        <f t="shared" si="1071"/>
        <v>2058.718293252954</v>
      </c>
      <c r="AA6824" s="24">
        <f t="shared" si="1069"/>
        <v>4319.0823900762152</v>
      </c>
      <c r="AC6824" s="24">
        <f t="shared" si="1064"/>
        <v>0</v>
      </c>
    </row>
    <row r="6825" x14ac:dyDescent="0.2">
      <c r="L6825" s="25">
        <v>6820</v>
      </c>
      <c r="M6825" s="29">
        <v>0</v>
      </c>
      <c r="O6825" s="25">
        <v>6820</v>
      </c>
      <c r="P6825" s="24">
        <f>'ROTH 1.0'!O6825*'קובץ טיוטה'!$D$10</f>
        <v>9967.3331912913636</v>
      </c>
      <c r="Q6825" s="25">
        <f t="shared" si="1063"/>
        <v>6367.3331912913636</v>
      </c>
      <c r="R6825" s="24">
        <f t="shared" si="1072"/>
        <v>0</v>
      </c>
      <c r="S6825" s="25">
        <f t="shared" si="1065"/>
        <v>6367.3331912913636</v>
      </c>
      <c r="T6825" s="25">
        <f t="shared" si="1066"/>
        <v>0</v>
      </c>
      <c r="U6825" s="25" t="str">
        <f t="shared" si="1067"/>
        <v>drain</v>
      </c>
      <c r="W6825" s="25">
        <f t="shared" si="1070"/>
        <v>0</v>
      </c>
      <c r="X6825" s="25">
        <f t="shared" si="1068"/>
        <v>0</v>
      </c>
      <c r="Y6825" s="25">
        <f t="shared" si="1071"/>
        <v>0</v>
      </c>
      <c r="AA6825" s="25">
        <f t="shared" si="1069"/>
        <v>6367.3331912913636</v>
      </c>
      <c r="AC6825" s="25">
        <f t="shared" si="1064"/>
        <v>0</v>
      </c>
    </row>
    <row r="6826" x14ac:dyDescent="0.2">
      <c r="L6826" s="24">
        <v>6821</v>
      </c>
      <c r="M6826" s="28">
        <v>0</v>
      </c>
      <c r="O6826" s="24">
        <v>6821</v>
      </c>
      <c r="P6826" s="24">
        <f>'ROTH 1.0'!O6826*'קובץ טיוטה'!$D$10</f>
        <v>10112.768545212777</v>
      </c>
      <c r="Q6826" s="24">
        <f t="shared" si="1063"/>
        <v>6512.7685452127771</v>
      </c>
      <c r="R6826" s="24">
        <f t="shared" si="1072"/>
        <v>0</v>
      </c>
      <c r="S6826" s="24">
        <f t="shared" si="1065"/>
        <v>6512.7685452127771</v>
      </c>
      <c r="T6826" s="24">
        <f t="shared" si="1066"/>
        <v>0</v>
      </c>
      <c r="U6826" s="24" t="str">
        <f t="shared" si="1067"/>
        <v>drain</v>
      </c>
      <c r="W6826" s="24">
        <f t="shared" si="1070"/>
        <v>0</v>
      </c>
      <c r="X6826" s="24">
        <f t="shared" si="1068"/>
        <v>0</v>
      </c>
      <c r="Y6826" s="24">
        <f t="shared" si="1071"/>
        <v>0</v>
      </c>
      <c r="AA6826" s="24">
        <f t="shared" si="1069"/>
        <v>6512.7685452127771</v>
      </c>
      <c r="AC6826" s="24">
        <f t="shared" si="1064"/>
        <v>0</v>
      </c>
    </row>
    <row r="6827" x14ac:dyDescent="0.2">
      <c r="L6827" s="25">
        <v>6822</v>
      </c>
      <c r="M6827" s="29">
        <v>0</v>
      </c>
      <c r="O6827" s="25">
        <v>6822</v>
      </c>
      <c r="P6827" s="24">
        <f>'ROTH 1.0'!O6827*'קובץ טיוטה'!$D$10</f>
        <v>10705.680671059978</v>
      </c>
      <c r="Q6827" s="25">
        <f t="shared" si="1063"/>
        <v>7105.6806710599776</v>
      </c>
      <c r="R6827" s="24">
        <f t="shared" si="1072"/>
        <v>0</v>
      </c>
      <c r="S6827" s="25">
        <f t="shared" si="1065"/>
        <v>7105.6806710599776</v>
      </c>
      <c r="T6827" s="25">
        <f t="shared" si="1066"/>
        <v>0</v>
      </c>
      <c r="U6827" s="25" t="str">
        <f t="shared" si="1067"/>
        <v>drain</v>
      </c>
      <c r="W6827" s="25">
        <f t="shared" si="1070"/>
        <v>0</v>
      </c>
      <c r="X6827" s="25">
        <f t="shared" si="1068"/>
        <v>0</v>
      </c>
      <c r="Y6827" s="25">
        <f t="shared" si="1071"/>
        <v>0</v>
      </c>
      <c r="AA6827" s="25">
        <f t="shared" si="1069"/>
        <v>7105.6806710599776</v>
      </c>
      <c r="AC6827" s="25">
        <f t="shared" si="1064"/>
        <v>0</v>
      </c>
    </row>
    <row r="6828" x14ac:dyDescent="0.2">
      <c r="L6828" s="24">
        <v>6823</v>
      </c>
      <c r="M6828" s="28">
        <v>0</v>
      </c>
      <c r="O6828" s="24">
        <v>6823</v>
      </c>
      <c r="P6828" s="24">
        <f>'ROTH 1.0'!O6828*'קובץ טיוטה'!$D$10</f>
        <v>11270.980558278437</v>
      </c>
      <c r="Q6828" s="24">
        <f t="shared" si="1063"/>
        <v>7670.9805582784375</v>
      </c>
      <c r="R6828" s="24">
        <f t="shared" si="1072"/>
        <v>0</v>
      </c>
      <c r="S6828" s="24">
        <f t="shared" si="1065"/>
        <v>7670.9805582784375</v>
      </c>
      <c r="T6828" s="24">
        <f t="shared" si="1066"/>
        <v>0</v>
      </c>
      <c r="U6828" s="24" t="str">
        <f t="shared" si="1067"/>
        <v>drain</v>
      </c>
      <c r="W6828" s="24">
        <f t="shared" si="1070"/>
        <v>0</v>
      </c>
      <c r="X6828" s="24">
        <f t="shared" si="1068"/>
        <v>0</v>
      </c>
      <c r="Y6828" s="24">
        <f t="shared" si="1071"/>
        <v>0</v>
      </c>
      <c r="AA6828" s="24">
        <f t="shared" si="1069"/>
        <v>7670.9805582784375</v>
      </c>
      <c r="AC6828" s="24">
        <f t="shared" si="1064"/>
        <v>0</v>
      </c>
    </row>
    <row r="6829" x14ac:dyDescent="0.2">
      <c r="L6829" s="25">
        <v>6824</v>
      </c>
      <c r="M6829" s="29">
        <v>0.18900483499999998</v>
      </c>
      <c r="O6829" s="25">
        <v>6824</v>
      </c>
      <c r="P6829" s="24">
        <f>'ROTH 1.0'!O6829*'קובץ טיוטה'!$D$10</f>
        <v>12186.368660765273</v>
      </c>
      <c r="Q6829" s="25">
        <f t="shared" si="1063"/>
        <v>8586.3686607652726</v>
      </c>
      <c r="R6829" s="24">
        <f t="shared" si="1072"/>
        <v>12852.328779999998</v>
      </c>
      <c r="S6829" s="25">
        <f t="shared" si="1065"/>
        <v>0</v>
      </c>
      <c r="T6829" s="25">
        <f t="shared" si="1066"/>
        <v>4265.9601192347254</v>
      </c>
      <c r="U6829" s="25" t="str">
        <f t="shared" si="1067"/>
        <v>charge</v>
      </c>
      <c r="W6829" s="25">
        <f t="shared" si="1070"/>
        <v>3839.3641073112531</v>
      </c>
      <c r="X6829" s="25">
        <f t="shared" si="1068"/>
        <v>3839.3641073112531</v>
      </c>
      <c r="Y6829" s="25">
        <f t="shared" si="1071"/>
        <v>0</v>
      </c>
      <c r="AA6829" s="25">
        <f t="shared" si="1069"/>
        <v>0</v>
      </c>
      <c r="AC6829" s="25">
        <f t="shared" si="1064"/>
        <v>426.59601192347236</v>
      </c>
    </row>
    <row r="6830" x14ac:dyDescent="0.2">
      <c r="L6830" s="24">
        <v>6825</v>
      </c>
      <c r="M6830" s="28">
        <v>0.327602061</v>
      </c>
      <c r="O6830" s="24">
        <v>6825</v>
      </c>
      <c r="P6830" s="24">
        <f>'ROTH 1.0'!O6830*'קובץ טיוטה'!$D$10</f>
        <v>12622.924674358783</v>
      </c>
      <c r="Q6830" s="24">
        <f t="shared" si="1063"/>
        <v>9022.9246743587828</v>
      </c>
      <c r="R6830" s="24">
        <f t="shared" si="1072"/>
        <v>22276.940147999998</v>
      </c>
      <c r="S6830" s="24">
        <f t="shared" si="1065"/>
        <v>0</v>
      </c>
      <c r="T6830" s="24">
        <f t="shared" si="1066"/>
        <v>13254.015473641215</v>
      </c>
      <c r="U6830" s="24" t="str">
        <f t="shared" si="1067"/>
        <v>charge</v>
      </c>
      <c r="W6830" s="24">
        <f t="shared" si="1070"/>
        <v>11928.613926277096</v>
      </c>
      <c r="X6830" s="24">
        <f t="shared" si="1068"/>
        <v>15767.978033588348</v>
      </c>
      <c r="Y6830" s="24">
        <f t="shared" si="1071"/>
        <v>0</v>
      </c>
      <c r="AA6830" s="24">
        <f t="shared" si="1069"/>
        <v>0</v>
      </c>
      <c r="AC6830" s="24">
        <f t="shared" si="1064"/>
        <v>1325.4015473641193</v>
      </c>
    </row>
    <row r="6831" x14ac:dyDescent="0.2">
      <c r="L6831" s="25">
        <v>6826</v>
      </c>
      <c r="M6831" s="29">
        <v>0.43875706599999997</v>
      </c>
      <c r="O6831" s="25">
        <v>6826</v>
      </c>
      <c r="P6831" s="24">
        <f>'ROTH 1.0'!O6831*'קובץ טיוטה'!$D$10</f>
        <v>13176.546815470292</v>
      </c>
      <c r="Q6831" s="25">
        <f t="shared" si="1063"/>
        <v>9576.5468154702921</v>
      </c>
      <c r="R6831" s="24">
        <f t="shared" si="1072"/>
        <v>29835.480487999994</v>
      </c>
      <c r="S6831" s="25">
        <f t="shared" si="1065"/>
        <v>0</v>
      </c>
      <c r="T6831" s="25">
        <f t="shared" si="1066"/>
        <v>20258.933672529703</v>
      </c>
      <c r="U6831" s="25" t="str">
        <f t="shared" si="1067"/>
        <v>charge</v>
      </c>
      <c r="W6831" s="25">
        <f t="shared" si="1070"/>
        <v>18233.040305276729</v>
      </c>
      <c r="X6831" s="25">
        <f t="shared" si="1068"/>
        <v>34001.018338865077</v>
      </c>
      <c r="Y6831" s="25">
        <f t="shared" si="1071"/>
        <v>0</v>
      </c>
      <c r="AA6831" s="25">
        <f t="shared" si="1069"/>
        <v>0</v>
      </c>
      <c r="AC6831" s="25">
        <f t="shared" si="1064"/>
        <v>2025.8933672529747</v>
      </c>
    </row>
    <row r="6832" x14ac:dyDescent="0.2">
      <c r="L6832" s="24">
        <v>6827</v>
      </c>
      <c r="M6832" s="28">
        <v>0.51368686399999997</v>
      </c>
      <c r="O6832" s="24">
        <v>6827</v>
      </c>
      <c r="P6832" s="24">
        <f>'ROTH 1.0'!O6832*'קובץ טיוטה'!$D$10</f>
        <v>13632.118192363707</v>
      </c>
      <c r="Q6832" s="24">
        <f t="shared" si="1063"/>
        <v>10032.118192363707</v>
      </c>
      <c r="R6832" s="24">
        <f t="shared" si="1072"/>
        <v>34930.706751999998</v>
      </c>
      <c r="S6832" s="24">
        <f t="shared" si="1065"/>
        <v>0</v>
      </c>
      <c r="T6832" s="24">
        <f t="shared" si="1066"/>
        <v>24898.588559636293</v>
      </c>
      <c r="U6832" s="24" t="str">
        <f t="shared" si="1067"/>
        <v>charge</v>
      </c>
      <c r="W6832" s="24">
        <f t="shared" si="1070"/>
        <v>22408.729703672667</v>
      </c>
      <c r="X6832" s="24">
        <f t="shared" si="1068"/>
        <v>56409.748042537743</v>
      </c>
      <c r="Y6832" s="24">
        <f t="shared" si="1071"/>
        <v>0</v>
      </c>
      <c r="AA6832" s="24">
        <f t="shared" si="1069"/>
        <v>0</v>
      </c>
      <c r="AC6832" s="24">
        <f t="shared" si="1064"/>
        <v>2489.8588559636264</v>
      </c>
    </row>
    <row r="6833" x14ac:dyDescent="0.2">
      <c r="L6833" s="25">
        <v>6828</v>
      </c>
      <c r="M6833" s="29">
        <v>0.60928262100000008</v>
      </c>
      <c r="O6833" s="25">
        <v>6828</v>
      </c>
      <c r="P6833" s="24">
        <f>'ROTH 1.0'!O6833*'קובץ טיוטה'!$D$10</f>
        <v>13665.527662967679</v>
      </c>
      <c r="Q6833" s="25">
        <f t="shared" si="1063"/>
        <v>10065.527662967679</v>
      </c>
      <c r="R6833" s="24">
        <f t="shared" si="1072"/>
        <v>41431.218228000005</v>
      </c>
      <c r="S6833" s="25">
        <f t="shared" si="1065"/>
        <v>0</v>
      </c>
      <c r="T6833" s="25">
        <f t="shared" si="1066"/>
        <v>31365.690565032324</v>
      </c>
      <c r="U6833" s="25" t="str">
        <f t="shared" si="1067"/>
        <v>charge</v>
      </c>
      <c r="W6833" s="25">
        <f t="shared" si="1070"/>
        <v>21590.251957462257</v>
      </c>
      <c r="X6833" s="25">
        <f t="shared" si="1068"/>
        <v>78000</v>
      </c>
      <c r="Y6833" s="25">
        <f t="shared" si="1071"/>
        <v>0</v>
      </c>
      <c r="AA6833" s="25">
        <f t="shared" si="1069"/>
        <v>0</v>
      </c>
      <c r="AC6833" s="25">
        <f t="shared" si="1064"/>
        <v>9775.4386075700677</v>
      </c>
    </row>
    <row r="6834" x14ac:dyDescent="0.2">
      <c r="L6834" s="24">
        <v>6829</v>
      </c>
      <c r="M6834" s="28">
        <v>0.37070739899999999</v>
      </c>
      <c r="O6834" s="24">
        <v>6829</v>
      </c>
      <c r="P6834" s="24">
        <f>'ROTH 1.0'!O6834*'קובץ טיוטה'!$D$10</f>
        <v>13754.587302096354</v>
      </c>
      <c r="Q6834" s="24">
        <f t="shared" si="1063"/>
        <v>10154.587302096354</v>
      </c>
      <c r="R6834" s="24">
        <f t="shared" si="1072"/>
        <v>25208.103132</v>
      </c>
      <c r="S6834" s="24">
        <f t="shared" si="1065"/>
        <v>0</v>
      </c>
      <c r="T6834" s="24">
        <f t="shared" si="1066"/>
        <v>15053.515829903647</v>
      </c>
      <c r="U6834" s="24" t="str">
        <f t="shared" si="1067"/>
        <v>charge</v>
      </c>
      <c r="W6834" s="24">
        <f t="shared" si="1070"/>
        <v>0</v>
      </c>
      <c r="X6834" s="24">
        <f t="shared" si="1068"/>
        <v>78000</v>
      </c>
      <c r="Y6834" s="24">
        <f t="shared" si="1071"/>
        <v>0</v>
      </c>
      <c r="AA6834" s="24">
        <f t="shared" si="1069"/>
        <v>0</v>
      </c>
      <c r="AC6834" s="24">
        <f t="shared" si="1064"/>
        <v>15053.515829903647</v>
      </c>
    </row>
    <row r="6835" x14ac:dyDescent="0.2">
      <c r="L6835" s="25">
        <v>6830</v>
      </c>
      <c r="M6835" s="29">
        <v>0.364302815</v>
      </c>
      <c r="O6835" s="25">
        <v>6830</v>
      </c>
      <c r="P6835" s="24">
        <f>'ROTH 1.0'!O6835*'קובץ טיוטה'!$D$10</f>
        <v>13911.5941790417</v>
      </c>
      <c r="Q6835" s="25">
        <f t="shared" si="1063"/>
        <v>10311.5941790417</v>
      </c>
      <c r="R6835" s="24">
        <f t="shared" si="1072"/>
        <v>24772.591420000001</v>
      </c>
      <c r="S6835" s="25">
        <f t="shared" si="1065"/>
        <v>0</v>
      </c>
      <c r="T6835" s="25">
        <f t="shared" si="1066"/>
        <v>14460.997240958301</v>
      </c>
      <c r="U6835" s="25" t="str">
        <f t="shared" si="1067"/>
        <v>charge</v>
      </c>
      <c r="W6835" s="25">
        <f t="shared" si="1070"/>
        <v>0</v>
      </c>
      <c r="X6835" s="25">
        <f t="shared" si="1068"/>
        <v>78000</v>
      </c>
      <c r="Y6835" s="25">
        <f t="shared" si="1071"/>
        <v>0</v>
      </c>
      <c r="AA6835" s="25">
        <f t="shared" si="1069"/>
        <v>0</v>
      </c>
      <c r="AC6835" s="25">
        <f t="shared" si="1064"/>
        <v>14460.997240958301</v>
      </c>
    </row>
    <row r="6836" x14ac:dyDescent="0.2">
      <c r="L6836" s="24">
        <v>6831</v>
      </c>
      <c r="M6836" s="28">
        <v>0.59083356200000003</v>
      </c>
      <c r="O6836" s="24">
        <v>6831</v>
      </c>
      <c r="P6836" s="24">
        <f>'ROTH 1.0'!O6836*'קובץ טיוטה'!$D$10</f>
        <v>14287.444862762906</v>
      </c>
      <c r="Q6836" s="24">
        <f t="shared" si="1063"/>
        <v>10687.444862762906</v>
      </c>
      <c r="R6836" s="24">
        <f t="shared" si="1072"/>
        <v>40176.682216000001</v>
      </c>
      <c r="S6836" s="24">
        <f t="shared" si="1065"/>
        <v>0</v>
      </c>
      <c r="T6836" s="24">
        <f t="shared" si="1066"/>
        <v>29489.237353237095</v>
      </c>
      <c r="U6836" s="24" t="str">
        <f t="shared" si="1067"/>
        <v>charge</v>
      </c>
      <c r="W6836" s="24">
        <f t="shared" si="1070"/>
        <v>0</v>
      </c>
      <c r="X6836" s="24">
        <f t="shared" si="1068"/>
        <v>78000</v>
      </c>
      <c r="Y6836" s="24">
        <f t="shared" si="1071"/>
        <v>0</v>
      </c>
      <c r="AA6836" s="24">
        <f t="shared" si="1069"/>
        <v>0</v>
      </c>
      <c r="AC6836" s="24">
        <f t="shared" si="1064"/>
        <v>29489.237353237095</v>
      </c>
    </row>
    <row r="6837" x14ac:dyDescent="0.2">
      <c r="L6837" s="25">
        <v>6832</v>
      </c>
      <c r="M6837" s="29">
        <v>0.52845914099999991</v>
      </c>
      <c r="O6837" s="25">
        <v>6832</v>
      </c>
      <c r="P6837" s="24">
        <f>'ROTH 1.0'!O6837*'קובץ טיוטה'!$D$10</f>
        <v>14106.445033656344</v>
      </c>
      <c r="Q6837" s="25">
        <f t="shared" si="1063"/>
        <v>10506.445033656344</v>
      </c>
      <c r="R6837" s="24">
        <f t="shared" si="1072"/>
        <v>35935.221587999993</v>
      </c>
      <c r="S6837" s="25">
        <f t="shared" si="1065"/>
        <v>0</v>
      </c>
      <c r="T6837" s="25">
        <f t="shared" si="1066"/>
        <v>25428.776554343647</v>
      </c>
      <c r="U6837" s="25" t="str">
        <f t="shared" si="1067"/>
        <v>charge</v>
      </c>
      <c r="W6837" s="25">
        <f t="shared" si="1070"/>
        <v>0</v>
      </c>
      <c r="X6837" s="25">
        <f t="shared" si="1068"/>
        <v>78000</v>
      </c>
      <c r="Y6837" s="25">
        <f t="shared" si="1071"/>
        <v>0</v>
      </c>
      <c r="AA6837" s="25">
        <f t="shared" si="1069"/>
        <v>0</v>
      </c>
      <c r="AC6837" s="25">
        <f t="shared" si="1064"/>
        <v>25428.776554343647</v>
      </c>
    </row>
    <row r="6838" x14ac:dyDescent="0.2">
      <c r="L6838" s="24">
        <v>6833</v>
      </c>
      <c r="M6838" s="28">
        <v>0.29674718</v>
      </c>
      <c r="O6838" s="24">
        <v>6833</v>
      </c>
      <c r="P6838" s="24">
        <f>'ROTH 1.0'!O6838*'קובץ טיוטה'!$D$10</f>
        <v>13919.734399435325</v>
      </c>
      <c r="Q6838" s="24">
        <f t="shared" si="1063"/>
        <v>10319.734399435325</v>
      </c>
      <c r="R6838" s="24">
        <f t="shared" si="1072"/>
        <v>20178.808239999998</v>
      </c>
      <c r="S6838" s="24">
        <f t="shared" si="1065"/>
        <v>0</v>
      </c>
      <c r="T6838" s="24">
        <f t="shared" si="1066"/>
        <v>9859.0738405646734</v>
      </c>
      <c r="U6838" s="24" t="str">
        <f t="shared" si="1067"/>
        <v>charge</v>
      </c>
      <c r="W6838" s="24">
        <f t="shared" si="1070"/>
        <v>0</v>
      </c>
      <c r="X6838" s="24">
        <f t="shared" si="1068"/>
        <v>78000</v>
      </c>
      <c r="Y6838" s="24">
        <f t="shared" si="1071"/>
        <v>0</v>
      </c>
      <c r="AA6838" s="24">
        <f t="shared" si="1069"/>
        <v>0</v>
      </c>
      <c r="AC6838" s="24">
        <f t="shared" si="1064"/>
        <v>9859.0738405646734</v>
      </c>
    </row>
    <row r="6839" x14ac:dyDescent="0.2">
      <c r="L6839" s="25">
        <v>6834</v>
      </c>
      <c r="M6839" s="29">
        <v>0</v>
      </c>
      <c r="O6839" s="25">
        <v>6834</v>
      </c>
      <c r="P6839" s="24">
        <f>'ROTH 1.0'!O6839*'קובץ טיוטה'!$D$10</f>
        <v>13523.367021942737</v>
      </c>
      <c r="Q6839" s="25">
        <f t="shared" si="1063"/>
        <v>9923.3670219427368</v>
      </c>
      <c r="R6839" s="24">
        <f t="shared" si="1072"/>
        <v>0</v>
      </c>
      <c r="S6839" s="25">
        <f t="shared" si="1065"/>
        <v>9923.3670219427368</v>
      </c>
      <c r="T6839" s="25">
        <f t="shared" si="1066"/>
        <v>0</v>
      </c>
      <c r="U6839" s="25" t="str">
        <f t="shared" si="1067"/>
        <v>drain</v>
      </c>
      <c r="W6839" s="25">
        <f t="shared" si="1070"/>
        <v>0</v>
      </c>
      <c r="X6839" s="25">
        <f t="shared" si="1068"/>
        <v>68076.632978057256</v>
      </c>
      <c r="Y6839" s="25">
        <f t="shared" si="1071"/>
        <v>9923.367021942744</v>
      </c>
      <c r="AA6839" s="25">
        <f t="shared" si="1069"/>
        <v>0</v>
      </c>
      <c r="AC6839" s="25">
        <f t="shared" si="1064"/>
        <v>0</v>
      </c>
    </row>
    <row r="6840" x14ac:dyDescent="0.2">
      <c r="L6840" s="24">
        <v>6835</v>
      </c>
      <c r="M6840" s="28">
        <v>0</v>
      </c>
      <c r="O6840" s="24">
        <v>6835</v>
      </c>
      <c r="P6840" s="24">
        <f>'ROTH 1.0'!O6840*'קובץ טיוטה'!$D$10</f>
        <v>13934.092859318365</v>
      </c>
      <c r="Q6840" s="24">
        <f t="shared" si="1063"/>
        <v>10334.092859318365</v>
      </c>
      <c r="R6840" s="24">
        <f t="shared" si="1072"/>
        <v>0</v>
      </c>
      <c r="S6840" s="24">
        <f t="shared" si="1065"/>
        <v>10334.092859318365</v>
      </c>
      <c r="T6840" s="24">
        <f t="shared" si="1066"/>
        <v>0</v>
      </c>
      <c r="U6840" s="24" t="str">
        <f t="shared" si="1067"/>
        <v>drain</v>
      </c>
      <c r="W6840" s="24">
        <f t="shared" si="1070"/>
        <v>0</v>
      </c>
      <c r="X6840" s="24">
        <f t="shared" si="1068"/>
        <v>57742.540118738892</v>
      </c>
      <c r="Y6840" s="24">
        <f t="shared" si="1071"/>
        <v>10334.092859318363</v>
      </c>
      <c r="AA6840" s="24">
        <f t="shared" si="1069"/>
        <v>0</v>
      </c>
      <c r="AC6840" s="24">
        <f t="shared" si="1064"/>
        <v>0</v>
      </c>
    </row>
    <row r="6841" x14ac:dyDescent="0.2">
      <c r="L6841" s="25">
        <v>6836</v>
      </c>
      <c r="M6841" s="29">
        <v>0</v>
      </c>
      <c r="O6841" s="25">
        <v>6836</v>
      </c>
      <c r="P6841" s="24">
        <f>'ROTH 1.0'!O6841*'קובץ טיוטה'!$D$10</f>
        <v>13699.012358558764</v>
      </c>
      <c r="Q6841" s="25">
        <f t="shared" si="1063"/>
        <v>10099.012358558764</v>
      </c>
      <c r="R6841" s="24">
        <f t="shared" si="1072"/>
        <v>0</v>
      </c>
      <c r="S6841" s="25">
        <f t="shared" si="1065"/>
        <v>10099.012358558764</v>
      </c>
      <c r="T6841" s="25">
        <f t="shared" si="1066"/>
        <v>0</v>
      </c>
      <c r="U6841" s="25" t="str">
        <f t="shared" si="1067"/>
        <v>drain</v>
      </c>
      <c r="W6841" s="25">
        <f t="shared" si="1070"/>
        <v>0</v>
      </c>
      <c r="X6841" s="25">
        <f t="shared" si="1068"/>
        <v>47643.527760180128</v>
      </c>
      <c r="Y6841" s="25">
        <f t="shared" si="1071"/>
        <v>10099.012358558764</v>
      </c>
      <c r="AA6841" s="25">
        <f t="shared" si="1069"/>
        <v>0</v>
      </c>
      <c r="AC6841" s="25">
        <f t="shared" si="1064"/>
        <v>0</v>
      </c>
    </row>
    <row r="6842" x14ac:dyDescent="0.2">
      <c r="L6842" s="24">
        <v>6837</v>
      </c>
      <c r="M6842" s="28">
        <v>0</v>
      </c>
      <c r="O6842" s="24">
        <v>6837</v>
      </c>
      <c r="P6842" s="24">
        <f>'ROTH 1.0'!O6842*'קובץ טיוטה'!$D$10</f>
        <v>13153.266207597493</v>
      </c>
      <c r="Q6842" s="24">
        <f t="shared" si="1063"/>
        <v>9553.2662075974931</v>
      </c>
      <c r="R6842" s="24">
        <f t="shared" si="1072"/>
        <v>0</v>
      </c>
      <c r="S6842" s="24">
        <f t="shared" si="1065"/>
        <v>9553.2662075974931</v>
      </c>
      <c r="T6842" s="24">
        <f t="shared" si="1066"/>
        <v>0</v>
      </c>
      <c r="U6842" s="24" t="str">
        <f t="shared" si="1067"/>
        <v>drain</v>
      </c>
      <c r="W6842" s="24">
        <f t="shared" si="1070"/>
        <v>0</v>
      </c>
      <c r="X6842" s="24">
        <f t="shared" si="1068"/>
        <v>38090.261552582633</v>
      </c>
      <c r="Y6842" s="24">
        <f t="shared" si="1071"/>
        <v>9553.2662075974949</v>
      </c>
      <c r="AA6842" s="24">
        <f t="shared" si="1069"/>
        <v>0</v>
      </c>
      <c r="AC6842" s="24">
        <f t="shared" si="1064"/>
        <v>0</v>
      </c>
    </row>
    <row r="6843" x14ac:dyDescent="0.2">
      <c r="L6843" s="25">
        <v>6838</v>
      </c>
      <c r="M6843" s="29">
        <v>0</v>
      </c>
      <c r="O6843" s="25">
        <v>6838</v>
      </c>
      <c r="P6843" s="24">
        <f>'ROTH 1.0'!O6843*'קובץ טיוטה'!$D$10</f>
        <v>12582.846891981508</v>
      </c>
      <c r="Q6843" s="25">
        <f t="shared" si="1063"/>
        <v>8982.8468919815077</v>
      </c>
      <c r="R6843" s="24">
        <f t="shared" si="1072"/>
        <v>0</v>
      </c>
      <c r="S6843" s="25">
        <f t="shared" si="1065"/>
        <v>8982.8468919815077</v>
      </c>
      <c r="T6843" s="25">
        <f t="shared" si="1066"/>
        <v>0</v>
      </c>
      <c r="U6843" s="25" t="str">
        <f t="shared" si="1067"/>
        <v>drain</v>
      </c>
      <c r="W6843" s="25">
        <f t="shared" si="1070"/>
        <v>0</v>
      </c>
      <c r="X6843" s="25">
        <f t="shared" si="1068"/>
        <v>29107.414660601127</v>
      </c>
      <c r="Y6843" s="25">
        <f t="shared" si="1071"/>
        <v>8982.8468919815059</v>
      </c>
      <c r="AA6843" s="25">
        <f t="shared" si="1069"/>
        <v>0</v>
      </c>
      <c r="AC6843" s="25">
        <f t="shared" si="1064"/>
        <v>0</v>
      </c>
    </row>
    <row r="6844" x14ac:dyDescent="0.2">
      <c r="L6844" s="24">
        <v>6839</v>
      </c>
      <c r="M6844" s="28">
        <v>0</v>
      </c>
      <c r="O6844" s="24">
        <v>6839</v>
      </c>
      <c r="P6844" s="24">
        <f>'ROTH 1.0'!O6844*'קובץ טיוטה'!$D$10</f>
        <v>11885.92107670607</v>
      </c>
      <c r="Q6844" s="24">
        <f t="shared" si="1063"/>
        <v>8285.9210767060704</v>
      </c>
      <c r="R6844" s="24">
        <f t="shared" si="1072"/>
        <v>0</v>
      </c>
      <c r="S6844" s="24">
        <f t="shared" si="1065"/>
        <v>8285.9210767060704</v>
      </c>
      <c r="T6844" s="24">
        <f t="shared" si="1066"/>
        <v>0</v>
      </c>
      <c r="U6844" s="24" t="str">
        <f t="shared" si="1067"/>
        <v>drain</v>
      </c>
      <c r="W6844" s="24">
        <f t="shared" si="1070"/>
        <v>0</v>
      </c>
      <c r="X6844" s="24">
        <f t="shared" si="1068"/>
        <v>20821.493583895055</v>
      </c>
      <c r="Y6844" s="24">
        <f t="shared" si="1071"/>
        <v>8285.9210767060722</v>
      </c>
      <c r="AA6844" s="24">
        <f t="shared" si="1069"/>
        <v>0</v>
      </c>
      <c r="AC6844" s="24">
        <f t="shared" si="1064"/>
        <v>0</v>
      </c>
    </row>
    <row r="6845" x14ac:dyDescent="0.2">
      <c r="L6845" s="25">
        <v>6840</v>
      </c>
      <c r="M6845" s="29">
        <v>0</v>
      </c>
      <c r="O6845" s="25">
        <v>6840</v>
      </c>
      <c r="P6845" s="24">
        <f>'ROTH 1.0'!O6845*'קובץ טיוטה'!$D$10</f>
        <v>11046.905919745848</v>
      </c>
      <c r="Q6845" s="25">
        <f t="shared" si="1063"/>
        <v>7446.9059197458482</v>
      </c>
      <c r="R6845" s="24">
        <f t="shared" si="1072"/>
        <v>0</v>
      </c>
      <c r="S6845" s="25">
        <f t="shared" si="1065"/>
        <v>7446.9059197458482</v>
      </c>
      <c r="T6845" s="25">
        <f t="shared" si="1066"/>
        <v>0</v>
      </c>
      <c r="U6845" s="25" t="str">
        <f t="shared" si="1067"/>
        <v>drain</v>
      </c>
      <c r="W6845" s="25">
        <f t="shared" si="1070"/>
        <v>0</v>
      </c>
      <c r="X6845" s="25">
        <f t="shared" si="1068"/>
        <v>13374.587664149207</v>
      </c>
      <c r="Y6845" s="25">
        <f t="shared" si="1071"/>
        <v>7446.9059197458482</v>
      </c>
      <c r="AA6845" s="25">
        <f t="shared" si="1069"/>
        <v>0</v>
      </c>
      <c r="AC6845" s="25">
        <f t="shared" si="1064"/>
        <v>0</v>
      </c>
    </row>
    <row r="6846" x14ac:dyDescent="0.2">
      <c r="L6846" s="24">
        <v>6841</v>
      </c>
      <c r="M6846" s="28">
        <v>0</v>
      </c>
      <c r="O6846" s="24">
        <v>6841</v>
      </c>
      <c r="P6846" s="24">
        <f>'ROTH 1.0'!O6846*'קובץ טיוטה'!$D$10</f>
        <v>10288.369215678953</v>
      </c>
      <c r="Q6846" s="24">
        <f t="shared" si="1063"/>
        <v>6688.369215678953</v>
      </c>
      <c r="R6846" s="24">
        <f t="shared" si="1072"/>
        <v>0</v>
      </c>
      <c r="S6846" s="24">
        <f t="shared" si="1065"/>
        <v>6688.369215678953</v>
      </c>
      <c r="T6846" s="24">
        <f t="shared" si="1066"/>
        <v>0</v>
      </c>
      <c r="U6846" s="24" t="str">
        <f t="shared" si="1067"/>
        <v>drain</v>
      </c>
      <c r="W6846" s="24">
        <f t="shared" si="1070"/>
        <v>0</v>
      </c>
      <c r="X6846" s="24">
        <f t="shared" si="1068"/>
        <v>6686.2184484702539</v>
      </c>
      <c r="Y6846" s="24">
        <f t="shared" si="1071"/>
        <v>6688.369215678953</v>
      </c>
      <c r="AA6846" s="24">
        <f t="shared" si="1069"/>
        <v>0</v>
      </c>
      <c r="AC6846" s="24">
        <f t="shared" si="1064"/>
        <v>0</v>
      </c>
    </row>
    <row r="6847" x14ac:dyDescent="0.2">
      <c r="L6847" s="25">
        <v>6842</v>
      </c>
      <c r="M6847" s="29">
        <v>0</v>
      </c>
      <c r="O6847" s="25">
        <v>6842</v>
      </c>
      <c r="P6847" s="24">
        <f>'ROTH 1.0'!O6847*'קובץ טיוטה'!$D$10</f>
        <v>10032.400774595561</v>
      </c>
      <c r="Q6847" s="25">
        <f t="shared" si="1063"/>
        <v>6432.4007745955605</v>
      </c>
      <c r="R6847" s="24">
        <f t="shared" si="1072"/>
        <v>0</v>
      </c>
      <c r="S6847" s="25">
        <f t="shared" si="1065"/>
        <v>6432.4007745955605</v>
      </c>
      <c r="T6847" s="25">
        <f t="shared" si="1066"/>
        <v>0</v>
      </c>
      <c r="U6847" s="25" t="str">
        <f t="shared" si="1067"/>
        <v>drain</v>
      </c>
      <c r="W6847" s="25">
        <f t="shared" si="1070"/>
        <v>0</v>
      </c>
      <c r="X6847" s="25">
        <f t="shared" si="1068"/>
        <v>253.81767387469336</v>
      </c>
      <c r="Y6847" s="25">
        <f t="shared" si="1071"/>
        <v>6432.4007745955605</v>
      </c>
      <c r="AA6847" s="25">
        <f t="shared" si="1069"/>
        <v>0</v>
      </c>
      <c r="AC6847" s="25">
        <f t="shared" si="1064"/>
        <v>0</v>
      </c>
    </row>
    <row r="6848" x14ac:dyDescent="0.2">
      <c r="L6848" s="24">
        <v>6843</v>
      </c>
      <c r="M6848" s="28">
        <v>0</v>
      </c>
      <c r="O6848" s="24">
        <v>6843</v>
      </c>
      <c r="P6848" s="24">
        <f>'ROTH 1.0'!O6848*'קובץ טיוטה'!$D$10</f>
        <v>9992.5561645061935</v>
      </c>
      <c r="Q6848" s="24">
        <f t="shared" si="1063"/>
        <v>6392.5561645061935</v>
      </c>
      <c r="R6848" s="24">
        <f t="shared" si="1072"/>
        <v>0</v>
      </c>
      <c r="S6848" s="24">
        <f t="shared" si="1065"/>
        <v>6392.5561645061935</v>
      </c>
      <c r="T6848" s="24">
        <f t="shared" si="1066"/>
        <v>0</v>
      </c>
      <c r="U6848" s="24" t="str">
        <f t="shared" si="1067"/>
        <v>drain</v>
      </c>
      <c r="W6848" s="24">
        <f t="shared" si="1070"/>
        <v>0</v>
      </c>
      <c r="X6848" s="24">
        <f t="shared" si="1068"/>
        <v>0</v>
      </c>
      <c r="Y6848" s="24">
        <f t="shared" si="1071"/>
        <v>253.81767387469336</v>
      </c>
      <c r="AA6848" s="24">
        <f t="shared" si="1069"/>
        <v>6138.7384906315001</v>
      </c>
      <c r="AC6848" s="24">
        <f t="shared" si="1064"/>
        <v>0</v>
      </c>
    </row>
    <row r="6849" x14ac:dyDescent="0.2">
      <c r="L6849" s="25">
        <v>6844</v>
      </c>
      <c r="M6849" s="29">
        <v>0</v>
      </c>
      <c r="O6849" s="25">
        <v>6844</v>
      </c>
      <c r="P6849" s="24">
        <f>'ROTH 1.0'!O6849*'קובץ טיוטה'!$D$10</f>
        <v>9916.4091190198978</v>
      </c>
      <c r="Q6849" s="25">
        <f t="shared" si="1063"/>
        <v>6316.4091190198978</v>
      </c>
      <c r="R6849" s="24">
        <f t="shared" si="1072"/>
        <v>0</v>
      </c>
      <c r="S6849" s="25">
        <f t="shared" si="1065"/>
        <v>6316.4091190198978</v>
      </c>
      <c r="T6849" s="25">
        <f t="shared" si="1066"/>
        <v>0</v>
      </c>
      <c r="U6849" s="25" t="str">
        <f t="shared" si="1067"/>
        <v>drain</v>
      </c>
      <c r="W6849" s="25">
        <f t="shared" si="1070"/>
        <v>0</v>
      </c>
      <c r="X6849" s="25">
        <f t="shared" si="1068"/>
        <v>0</v>
      </c>
      <c r="Y6849" s="25">
        <f t="shared" si="1071"/>
        <v>0</v>
      </c>
      <c r="AA6849" s="25">
        <f t="shared" si="1069"/>
        <v>6316.4091190198978</v>
      </c>
      <c r="AC6849" s="25">
        <f t="shared" si="1064"/>
        <v>0</v>
      </c>
    </row>
    <row r="6850" x14ac:dyDescent="0.2">
      <c r="L6850" s="24">
        <v>6845</v>
      </c>
      <c r="M6850" s="28">
        <v>0</v>
      </c>
      <c r="O6850" s="24">
        <v>6845</v>
      </c>
      <c r="P6850" s="24">
        <f>'ROTH 1.0'!O6850*'קובץ טיוטה'!$D$10</f>
        <v>10103.449706194786</v>
      </c>
      <c r="Q6850" s="24">
        <f t="shared" si="1063"/>
        <v>6503.4497061947859</v>
      </c>
      <c r="R6850" s="24">
        <f t="shared" si="1072"/>
        <v>0</v>
      </c>
      <c r="S6850" s="24">
        <f t="shared" si="1065"/>
        <v>6503.4497061947859</v>
      </c>
      <c r="T6850" s="24">
        <f t="shared" si="1066"/>
        <v>0</v>
      </c>
      <c r="U6850" s="24" t="str">
        <f t="shared" si="1067"/>
        <v>drain</v>
      </c>
      <c r="W6850" s="24">
        <f t="shared" si="1070"/>
        <v>0</v>
      </c>
      <c r="X6850" s="24">
        <f t="shared" si="1068"/>
        <v>0</v>
      </c>
      <c r="Y6850" s="24">
        <f t="shared" si="1071"/>
        <v>0</v>
      </c>
      <c r="AA6850" s="24">
        <f t="shared" si="1069"/>
        <v>6503.4497061947859</v>
      </c>
      <c r="AC6850" s="24">
        <f t="shared" si="1064"/>
        <v>0</v>
      </c>
    </row>
    <row r="6851" x14ac:dyDescent="0.2">
      <c r="L6851" s="25">
        <v>6846</v>
      </c>
      <c r="M6851" s="29">
        <v>0</v>
      </c>
      <c r="O6851" s="25">
        <v>6846</v>
      </c>
      <c r="P6851" s="24">
        <f>'ROTH 1.0'!O6851*'קובץ טיוטה'!$D$10</f>
        <v>10548.691683307376</v>
      </c>
      <c r="Q6851" s="25">
        <f t="shared" si="1063"/>
        <v>6948.6916833073756</v>
      </c>
      <c r="R6851" s="24">
        <f t="shared" si="1072"/>
        <v>0</v>
      </c>
      <c r="S6851" s="25">
        <f t="shared" si="1065"/>
        <v>6948.6916833073756</v>
      </c>
      <c r="T6851" s="25">
        <f t="shared" si="1066"/>
        <v>0</v>
      </c>
      <c r="U6851" s="25" t="str">
        <f t="shared" si="1067"/>
        <v>drain</v>
      </c>
      <c r="W6851" s="25">
        <f t="shared" si="1070"/>
        <v>0</v>
      </c>
      <c r="X6851" s="25">
        <f t="shared" si="1068"/>
        <v>0</v>
      </c>
      <c r="Y6851" s="25">
        <f t="shared" si="1071"/>
        <v>0</v>
      </c>
      <c r="AA6851" s="25">
        <f t="shared" si="1069"/>
        <v>6948.6916833073756</v>
      </c>
      <c r="AC6851" s="25">
        <f t="shared" si="1064"/>
        <v>0</v>
      </c>
    </row>
    <row r="6852" x14ac:dyDescent="0.2">
      <c r="L6852" s="24">
        <v>6847</v>
      </c>
      <c r="M6852" s="28">
        <v>0</v>
      </c>
      <c r="O6852" s="24">
        <v>6847</v>
      </c>
      <c r="P6852" s="24">
        <f>'ROTH 1.0'!O6852*'קובץ טיוטה'!$D$10</f>
        <v>11277.505414306721</v>
      </c>
      <c r="Q6852" s="24">
        <f t="shared" si="1063"/>
        <v>7677.5054143067209</v>
      </c>
      <c r="R6852" s="24">
        <f t="shared" si="1072"/>
        <v>0</v>
      </c>
      <c r="S6852" s="24">
        <f t="shared" si="1065"/>
        <v>7677.5054143067209</v>
      </c>
      <c r="T6852" s="24">
        <f t="shared" si="1066"/>
        <v>0</v>
      </c>
      <c r="U6852" s="24" t="str">
        <f t="shared" si="1067"/>
        <v>drain</v>
      </c>
      <c r="W6852" s="24">
        <f t="shared" si="1070"/>
        <v>0</v>
      </c>
      <c r="X6852" s="24">
        <f t="shared" si="1068"/>
        <v>0</v>
      </c>
      <c r="Y6852" s="24">
        <f t="shared" si="1071"/>
        <v>0</v>
      </c>
      <c r="AA6852" s="24">
        <f t="shared" si="1069"/>
        <v>7677.5054143067209</v>
      </c>
      <c r="AC6852" s="24">
        <f t="shared" si="1064"/>
        <v>0</v>
      </c>
    </row>
    <row r="6853" x14ac:dyDescent="0.2">
      <c r="L6853" s="25">
        <v>6848</v>
      </c>
      <c r="M6853" s="29">
        <v>0.20750499</v>
      </c>
      <c r="O6853" s="25">
        <v>6848</v>
      </c>
      <c r="P6853" s="24">
        <f>'ROTH 1.0'!O6853*'קובץ טיוטה'!$D$10</f>
        <v>11957.088782870702</v>
      </c>
      <c r="Q6853" s="25">
        <f t="shared" si="1063"/>
        <v>8357.0887828707018</v>
      </c>
      <c r="R6853" s="24">
        <f t="shared" si="1072"/>
        <v>14110.339319999999</v>
      </c>
      <c r="S6853" s="25">
        <f t="shared" si="1065"/>
        <v>0</v>
      </c>
      <c r="T6853" s="25">
        <f t="shared" si="1066"/>
        <v>5753.2505371292973</v>
      </c>
      <c r="U6853" s="25" t="str">
        <f t="shared" si="1067"/>
        <v>charge</v>
      </c>
      <c r="W6853" s="25">
        <f t="shared" si="1070"/>
        <v>5177.9254834163676</v>
      </c>
      <c r="X6853" s="25">
        <f t="shared" si="1068"/>
        <v>5177.9254834163676</v>
      </c>
      <c r="Y6853" s="25">
        <f t="shared" si="1071"/>
        <v>0</v>
      </c>
      <c r="AA6853" s="25">
        <f t="shared" si="1069"/>
        <v>0</v>
      </c>
      <c r="AC6853" s="25">
        <f t="shared" si="1064"/>
        <v>575.32505371292973</v>
      </c>
    </row>
    <row r="6854" x14ac:dyDescent="0.2">
      <c r="L6854" s="24">
        <v>6849</v>
      </c>
      <c r="M6854" s="28">
        <v>0.39400773499999997</v>
      </c>
      <c r="O6854" s="24">
        <v>6849</v>
      </c>
      <c r="P6854" s="24">
        <f>'ROTH 1.0'!O6854*'קובץ טיוטה'!$D$10</f>
        <v>12777.717750250893</v>
      </c>
      <c r="Q6854" s="24">
        <f t="shared" ref="Q6854:Q6917" si="1073">P6854-$H$8*$H$9</f>
        <v>9177.717750250893</v>
      </c>
      <c r="R6854" s="24">
        <f t="shared" si="1072"/>
        <v>26792.525979999995</v>
      </c>
      <c r="S6854" s="24">
        <f t="shared" si="1065"/>
        <v>0</v>
      </c>
      <c r="T6854" s="24">
        <f t="shared" si="1066"/>
        <v>17614.808229749102</v>
      </c>
      <c r="U6854" s="24" t="str">
        <f t="shared" si="1067"/>
        <v>charge</v>
      </c>
      <c r="W6854" s="24">
        <f t="shared" si="1070"/>
        <v>15853.327406774193</v>
      </c>
      <c r="X6854" s="24">
        <f t="shared" si="1068"/>
        <v>21031.252890190561</v>
      </c>
      <c r="Y6854" s="24">
        <f t="shared" si="1071"/>
        <v>0</v>
      </c>
      <c r="AA6854" s="24">
        <f t="shared" si="1069"/>
        <v>0</v>
      </c>
      <c r="AC6854" s="24">
        <f t="shared" ref="AC6854:AC6917" si="1074">IF(U6854="charge",(T6854-W6854),0)</f>
        <v>1761.4808229749087</v>
      </c>
    </row>
    <row r="6855" x14ac:dyDescent="0.2">
      <c r="L6855" s="25">
        <v>6850</v>
      </c>
      <c r="M6855" s="29">
        <v>0.28598541700000002</v>
      </c>
      <c r="O6855" s="25">
        <v>6850</v>
      </c>
      <c r="P6855" s="24">
        <f>'ROTH 1.0'!O6855*'קובץ טיוטה'!$D$10</f>
        <v>13268.043075864964</v>
      </c>
      <c r="Q6855" s="25">
        <f t="shared" si="1073"/>
        <v>9668.0430758649636</v>
      </c>
      <c r="R6855" s="24">
        <f t="shared" si="1072"/>
        <v>19447.008355999998</v>
      </c>
      <c r="S6855" s="25">
        <f t="shared" ref="S6855:S6918" si="1075">IF(Q6855&gt;R6855,Q6855-R6855,0)</f>
        <v>0</v>
      </c>
      <c r="T6855" s="25">
        <f t="shared" ref="T6855:T6918" si="1076">IF(R6855&gt;Q6855,R6855-Q6855,0)</f>
        <v>9778.9652801350348</v>
      </c>
      <c r="U6855" s="25" t="str">
        <f t="shared" ref="U6855:U6918" si="1077">IF(Q6855&gt;R6855,"drain","charge")</f>
        <v>charge</v>
      </c>
      <c r="W6855" s="25">
        <f t="shared" si="1070"/>
        <v>8801.0687521215295</v>
      </c>
      <c r="X6855" s="25">
        <f t="shared" ref="X6855:X6918" si="1078">IF(X6854+T6855&gt;$H$11,$H$11,IF(U6855="charge",X6854+(T6855*$H$12),IF((X6854-S6855)&gt;0,X6854-S6855,0)))</f>
        <v>29832.32164231209</v>
      </c>
      <c r="Y6855" s="25">
        <f t="shared" si="1071"/>
        <v>0</v>
      </c>
      <c r="AA6855" s="25">
        <f t="shared" ref="AA6855:AA6918" si="1079">S6855-Y6855</f>
        <v>0</v>
      </c>
      <c r="AC6855" s="25">
        <f t="shared" si="1074"/>
        <v>977.8965280135053</v>
      </c>
    </row>
    <row r="6856" x14ac:dyDescent="0.2">
      <c r="L6856" s="24">
        <v>6851</v>
      </c>
      <c r="M6856" s="28">
        <v>0.24972317099999999</v>
      </c>
      <c r="O6856" s="24">
        <v>6851</v>
      </c>
      <c r="P6856" s="24">
        <f>'ROTH 1.0'!O6856*'קובץ טיוטה'!$D$10</f>
        <v>13875.832935365697</v>
      </c>
      <c r="Q6856" s="24">
        <f t="shared" si="1073"/>
        <v>10275.832935365697</v>
      </c>
      <c r="R6856" s="24">
        <f t="shared" si="1072"/>
        <v>16981.175628000001</v>
      </c>
      <c r="S6856" s="24">
        <f t="shared" si="1075"/>
        <v>0</v>
      </c>
      <c r="T6856" s="24">
        <f t="shared" si="1076"/>
        <v>6705.3426926343036</v>
      </c>
      <c r="U6856" s="24" t="str">
        <f t="shared" si="1077"/>
        <v>charge</v>
      </c>
      <c r="W6856" s="24">
        <f t="shared" ref="W6856:W6919" si="1080">IF(X6856&gt;=X6855,(X6856-X6855),0)</f>
        <v>6034.8084233708723</v>
      </c>
      <c r="X6856" s="24">
        <f t="shared" si="1078"/>
        <v>35867.130065682963</v>
      </c>
      <c r="Y6856" s="24">
        <f t="shared" ref="Y6856:Y6919" si="1081">IF(U6856="drain",X6855-X6856,0)</f>
        <v>0</v>
      </c>
      <c r="AA6856" s="24">
        <f t="shared" si="1079"/>
        <v>0</v>
      </c>
      <c r="AC6856" s="24">
        <f t="shared" si="1074"/>
        <v>670.53426926343127</v>
      </c>
    </row>
    <row r="6857" x14ac:dyDescent="0.2">
      <c r="L6857" s="25">
        <v>6852</v>
      </c>
      <c r="M6857" s="29">
        <v>0.331942128</v>
      </c>
      <c r="O6857" s="25">
        <v>6852</v>
      </c>
      <c r="P6857" s="24">
        <f>'ROTH 1.0'!O6857*'קובץ טיוטה'!$D$10</f>
        <v>13981.245891904553</v>
      </c>
      <c r="Q6857" s="25">
        <f t="shared" si="1073"/>
        <v>10381.245891904553</v>
      </c>
      <c r="R6857" s="24">
        <f t="shared" si="1072"/>
        <v>22572.064704</v>
      </c>
      <c r="S6857" s="25">
        <f t="shared" si="1075"/>
        <v>0</v>
      </c>
      <c r="T6857" s="25">
        <f t="shared" si="1076"/>
        <v>12190.818812095447</v>
      </c>
      <c r="U6857" s="25" t="str">
        <f t="shared" si="1077"/>
        <v>charge</v>
      </c>
      <c r="W6857" s="25">
        <f t="shared" si="1080"/>
        <v>10971.736930885905</v>
      </c>
      <c r="X6857" s="25">
        <f t="shared" si="1078"/>
        <v>46838.866996568868</v>
      </c>
      <c r="Y6857" s="25">
        <f t="shared" si="1081"/>
        <v>0</v>
      </c>
      <c r="AA6857" s="25">
        <f t="shared" si="1079"/>
        <v>0</v>
      </c>
      <c r="AC6857" s="25">
        <f t="shared" si="1074"/>
        <v>1219.0818812095422</v>
      </c>
    </row>
    <row r="6858" x14ac:dyDescent="0.2">
      <c r="L6858" s="24">
        <v>6853</v>
      </c>
      <c r="M6858" s="28">
        <v>0.46181476799999999</v>
      </c>
      <c r="O6858" s="24">
        <v>6853</v>
      </c>
      <c r="P6858" s="24">
        <f>'ROTH 1.0'!O6858*'קובץ טיוטה'!$D$10</f>
        <v>14053.327288895693</v>
      </c>
      <c r="Q6858" s="24">
        <f t="shared" si="1073"/>
        <v>10453.327288895693</v>
      </c>
      <c r="R6858" s="24">
        <f t="shared" si="1072"/>
        <v>31403.404223999998</v>
      </c>
      <c r="S6858" s="24">
        <f t="shared" si="1075"/>
        <v>0</v>
      </c>
      <c r="T6858" s="24">
        <f t="shared" si="1076"/>
        <v>20950.076935104305</v>
      </c>
      <c r="U6858" s="24" t="str">
        <f t="shared" si="1077"/>
        <v>charge</v>
      </c>
      <c r="W6858" s="24">
        <f t="shared" si="1080"/>
        <v>18855.069241593876</v>
      </c>
      <c r="X6858" s="24">
        <f t="shared" si="1078"/>
        <v>65693.936238162743</v>
      </c>
      <c r="Y6858" s="24">
        <f t="shared" si="1081"/>
        <v>0</v>
      </c>
      <c r="AA6858" s="24">
        <f t="shared" si="1079"/>
        <v>0</v>
      </c>
      <c r="AC6858" s="24">
        <f t="shared" si="1074"/>
        <v>2095.0076935104298</v>
      </c>
    </row>
    <row r="6859" x14ac:dyDescent="0.2">
      <c r="L6859" s="25">
        <v>6854</v>
      </c>
      <c r="M6859" s="29">
        <v>0.58891535400000006</v>
      </c>
      <c r="O6859" s="25">
        <v>6854</v>
      </c>
      <c r="P6859" s="24">
        <f>'ROTH 1.0'!O6859*'קובץ טיוטה'!$D$10</f>
        <v>14235.803269213926</v>
      </c>
      <c r="Q6859" s="25">
        <f t="shared" si="1073"/>
        <v>10635.803269213926</v>
      </c>
      <c r="R6859" s="24">
        <f t="shared" si="1072"/>
        <v>40046.244072000001</v>
      </c>
      <c r="S6859" s="25">
        <f t="shared" si="1075"/>
        <v>0</v>
      </c>
      <c r="T6859" s="25">
        <f t="shared" si="1076"/>
        <v>29410.440802786077</v>
      </c>
      <c r="U6859" s="25" t="str">
        <f t="shared" si="1077"/>
        <v>charge</v>
      </c>
      <c r="W6859" s="25">
        <f t="shared" si="1080"/>
        <v>12306.063761837257</v>
      </c>
      <c r="X6859" s="25">
        <f t="shared" si="1078"/>
        <v>78000</v>
      </c>
      <c r="Y6859" s="25">
        <f t="shared" si="1081"/>
        <v>0</v>
      </c>
      <c r="AA6859" s="25">
        <f t="shared" si="1079"/>
        <v>0</v>
      </c>
      <c r="AC6859" s="25">
        <f t="shared" si="1074"/>
        <v>17104.377040948821</v>
      </c>
    </row>
    <row r="6860" x14ac:dyDescent="0.2">
      <c r="L6860" s="24">
        <v>6855</v>
      </c>
      <c r="M6860" s="28">
        <v>0.60691619299999999</v>
      </c>
      <c r="O6860" s="24">
        <v>6855</v>
      </c>
      <c r="P6860" s="24">
        <f>'ROTH 1.0'!O6860*'קובץ טיוטה'!$D$10</f>
        <v>14574.986624406049</v>
      </c>
      <c r="Q6860" s="24">
        <f t="shared" si="1073"/>
        <v>10974.986624406049</v>
      </c>
      <c r="R6860" s="24">
        <f t="shared" si="1072"/>
        <v>41270.301123999998</v>
      </c>
      <c r="S6860" s="24">
        <f t="shared" si="1075"/>
        <v>0</v>
      </c>
      <c r="T6860" s="24">
        <f t="shared" si="1076"/>
        <v>30295.314499593951</v>
      </c>
      <c r="U6860" s="24" t="str">
        <f t="shared" si="1077"/>
        <v>charge</v>
      </c>
      <c r="W6860" s="24">
        <f t="shared" si="1080"/>
        <v>0</v>
      </c>
      <c r="X6860" s="24">
        <f t="shared" si="1078"/>
        <v>78000</v>
      </c>
      <c r="Y6860" s="24">
        <f t="shared" si="1081"/>
        <v>0</v>
      </c>
      <c r="AA6860" s="24">
        <f t="shared" si="1079"/>
        <v>0</v>
      </c>
      <c r="AC6860" s="24">
        <f t="shared" si="1074"/>
        <v>30295.314499593951</v>
      </c>
    </row>
    <row r="6861" x14ac:dyDescent="0.2">
      <c r="L6861" s="25">
        <v>6856</v>
      </c>
      <c r="M6861" s="29">
        <v>0.482215222</v>
      </c>
      <c r="O6861" s="25">
        <v>6856</v>
      </c>
      <c r="P6861" s="24">
        <f>'ROTH 1.0'!O6861*'קובץ טיוטה'!$D$10</f>
        <v>14362.311767768319</v>
      </c>
      <c r="Q6861" s="25">
        <f t="shared" si="1073"/>
        <v>10762.311767768319</v>
      </c>
      <c r="R6861" s="24">
        <f t="shared" si="1072"/>
        <v>32790.635095999998</v>
      </c>
      <c r="S6861" s="25">
        <f t="shared" si="1075"/>
        <v>0</v>
      </c>
      <c r="T6861" s="25">
        <f t="shared" si="1076"/>
        <v>22028.32332823168</v>
      </c>
      <c r="U6861" s="25" t="str">
        <f t="shared" si="1077"/>
        <v>charge</v>
      </c>
      <c r="W6861" s="25">
        <f t="shared" si="1080"/>
        <v>0</v>
      </c>
      <c r="X6861" s="25">
        <f t="shared" si="1078"/>
        <v>78000</v>
      </c>
      <c r="Y6861" s="25">
        <f t="shared" si="1081"/>
        <v>0</v>
      </c>
      <c r="AA6861" s="25">
        <f t="shared" si="1079"/>
        <v>0</v>
      </c>
      <c r="AC6861" s="25">
        <f t="shared" si="1074"/>
        <v>22028.32332823168</v>
      </c>
    </row>
    <row r="6862" x14ac:dyDescent="0.2">
      <c r="L6862" s="24">
        <v>6857</v>
      </c>
      <c r="M6862" s="28">
        <v>0.29959614299999998</v>
      </c>
      <c r="O6862" s="24">
        <v>6857</v>
      </c>
      <c r="P6862" s="24">
        <f>'ROTH 1.0'!O6862*'קובץ טיוטה'!$D$10</f>
        <v>13870.4352187185</v>
      </c>
      <c r="Q6862" s="24">
        <f t="shared" si="1073"/>
        <v>10270.4352187185</v>
      </c>
      <c r="R6862" s="24">
        <f t="shared" si="1072"/>
        <v>20372.537723999998</v>
      </c>
      <c r="S6862" s="24">
        <f t="shared" si="1075"/>
        <v>0</v>
      </c>
      <c r="T6862" s="24">
        <f t="shared" si="1076"/>
        <v>10102.102505281498</v>
      </c>
      <c r="U6862" s="24" t="str">
        <f t="shared" si="1077"/>
        <v>charge</v>
      </c>
      <c r="W6862" s="24">
        <f t="shared" si="1080"/>
        <v>0</v>
      </c>
      <c r="X6862" s="24">
        <f t="shared" si="1078"/>
        <v>78000</v>
      </c>
      <c r="Y6862" s="24">
        <f t="shared" si="1081"/>
        <v>0</v>
      </c>
      <c r="AA6862" s="24">
        <f t="shared" si="1079"/>
        <v>0</v>
      </c>
      <c r="AC6862" s="24">
        <f t="shared" si="1074"/>
        <v>10102.102505281498</v>
      </c>
    </row>
    <row r="6863" x14ac:dyDescent="0.2">
      <c r="L6863" s="25">
        <v>6858</v>
      </c>
      <c r="M6863" s="29">
        <v>0</v>
      </c>
      <c r="O6863" s="25">
        <v>6858</v>
      </c>
      <c r="P6863" s="24">
        <f>'ROTH 1.0'!O6863*'קובץ טיוטה'!$D$10</f>
        <v>13403.447997319854</v>
      </c>
      <c r="Q6863" s="25">
        <f t="shared" si="1073"/>
        <v>9803.447997319854</v>
      </c>
      <c r="R6863" s="24">
        <f t="shared" si="1072"/>
        <v>0</v>
      </c>
      <c r="S6863" s="25">
        <f t="shared" si="1075"/>
        <v>9803.447997319854</v>
      </c>
      <c r="T6863" s="25">
        <f t="shared" si="1076"/>
        <v>0</v>
      </c>
      <c r="U6863" s="25" t="str">
        <f t="shared" si="1077"/>
        <v>drain</v>
      </c>
      <c r="W6863" s="25">
        <f t="shared" si="1080"/>
        <v>0</v>
      </c>
      <c r="X6863" s="25">
        <f t="shared" si="1078"/>
        <v>68196.552002680139</v>
      </c>
      <c r="Y6863" s="25">
        <f t="shared" si="1081"/>
        <v>9803.4479973198613</v>
      </c>
      <c r="AA6863" s="25">
        <f t="shared" si="1079"/>
        <v>0</v>
      </c>
      <c r="AC6863" s="25">
        <f t="shared" si="1074"/>
        <v>0</v>
      </c>
    </row>
    <row r="6864" x14ac:dyDescent="0.2">
      <c r="L6864" s="24">
        <v>6859</v>
      </c>
      <c r="M6864" s="28">
        <v>0</v>
      </c>
      <c r="O6864" s="24">
        <v>6859</v>
      </c>
      <c r="P6864" s="24">
        <f>'ROTH 1.0'!O6864*'קובץ טיוטה'!$D$10</f>
        <v>13796.726271438309</v>
      </c>
      <c r="Q6864" s="24">
        <f t="shared" si="1073"/>
        <v>10196.726271438309</v>
      </c>
      <c r="R6864" s="24">
        <f t="shared" ref="R6864:R6927" si="1082">M6864*$H$7*0.85</f>
        <v>0</v>
      </c>
      <c r="S6864" s="24">
        <f t="shared" si="1075"/>
        <v>10196.726271438309</v>
      </c>
      <c r="T6864" s="24">
        <f t="shared" si="1076"/>
        <v>0</v>
      </c>
      <c r="U6864" s="24" t="str">
        <f t="shared" si="1077"/>
        <v>drain</v>
      </c>
      <c r="W6864" s="24">
        <f t="shared" si="1080"/>
        <v>0</v>
      </c>
      <c r="X6864" s="24">
        <f t="shared" si="1078"/>
        <v>57999.825731241828</v>
      </c>
      <c r="Y6864" s="24">
        <f t="shared" si="1081"/>
        <v>10196.726271438311</v>
      </c>
      <c r="AA6864" s="24">
        <f t="shared" si="1079"/>
        <v>0</v>
      </c>
      <c r="AC6864" s="24">
        <f t="shared" si="1074"/>
        <v>0</v>
      </c>
    </row>
    <row r="6865" x14ac:dyDescent="0.2">
      <c r="L6865" s="25">
        <v>6860</v>
      </c>
      <c r="M6865" s="29">
        <v>0</v>
      </c>
      <c r="O6865" s="25">
        <v>6860</v>
      </c>
      <c r="P6865" s="24">
        <f>'ROTH 1.0'!O6865*'קובץ טיוטה'!$D$10</f>
        <v>13462.695915836755</v>
      </c>
      <c r="Q6865" s="25">
        <f t="shared" si="1073"/>
        <v>9862.6959158367554</v>
      </c>
      <c r="R6865" s="24">
        <f t="shared" si="1082"/>
        <v>0</v>
      </c>
      <c r="S6865" s="25">
        <f t="shared" si="1075"/>
        <v>9862.6959158367554</v>
      </c>
      <c r="T6865" s="25">
        <f t="shared" si="1076"/>
        <v>0</v>
      </c>
      <c r="U6865" s="25" t="str">
        <f t="shared" si="1077"/>
        <v>drain</v>
      </c>
      <c r="W6865" s="25">
        <f t="shared" si="1080"/>
        <v>0</v>
      </c>
      <c r="X6865" s="25">
        <f t="shared" si="1078"/>
        <v>48137.129815405075</v>
      </c>
      <c r="Y6865" s="25">
        <f t="shared" si="1081"/>
        <v>9862.6959158367536</v>
      </c>
      <c r="AA6865" s="25">
        <f t="shared" si="1079"/>
        <v>0</v>
      </c>
      <c r="AC6865" s="25">
        <f t="shared" si="1074"/>
        <v>0</v>
      </c>
    </row>
    <row r="6866" x14ac:dyDescent="0.2">
      <c r="L6866" s="24">
        <v>6861</v>
      </c>
      <c r="M6866" s="28">
        <v>0</v>
      </c>
      <c r="O6866" s="24">
        <v>6861</v>
      </c>
      <c r="P6866" s="24">
        <f>'ROTH 1.0'!O6866*'קובץ טיוטה'!$D$10</f>
        <v>13028.756254854916</v>
      </c>
      <c r="Q6866" s="24">
        <f t="shared" si="1073"/>
        <v>9428.7562548549158</v>
      </c>
      <c r="R6866" s="24">
        <f t="shared" si="1082"/>
        <v>0</v>
      </c>
      <c r="S6866" s="24">
        <f t="shared" si="1075"/>
        <v>9428.7562548549158</v>
      </c>
      <c r="T6866" s="24">
        <f t="shared" si="1076"/>
        <v>0</v>
      </c>
      <c r="U6866" s="24" t="str">
        <f t="shared" si="1077"/>
        <v>drain</v>
      </c>
      <c r="W6866" s="24">
        <f t="shared" si="1080"/>
        <v>0</v>
      </c>
      <c r="X6866" s="24">
        <f t="shared" si="1078"/>
        <v>38708.373560550157</v>
      </c>
      <c r="Y6866" s="24">
        <f t="shared" si="1081"/>
        <v>9428.7562548549176</v>
      </c>
      <c r="AA6866" s="24">
        <f t="shared" si="1079"/>
        <v>0</v>
      </c>
      <c r="AC6866" s="24">
        <f t="shared" si="1074"/>
        <v>0</v>
      </c>
    </row>
    <row r="6867" x14ac:dyDescent="0.2">
      <c r="L6867" s="25">
        <v>6862</v>
      </c>
      <c r="M6867" s="29">
        <v>0</v>
      </c>
      <c r="O6867" s="25">
        <v>6862</v>
      </c>
      <c r="P6867" s="24">
        <f>'ROTH 1.0'!O6867*'קובץ טיוטה'!$D$10</f>
        <v>12478.905546841102</v>
      </c>
      <c r="Q6867" s="25">
        <f t="shared" si="1073"/>
        <v>8878.9055468411025</v>
      </c>
      <c r="R6867" s="24">
        <f t="shared" si="1082"/>
        <v>0</v>
      </c>
      <c r="S6867" s="25">
        <f t="shared" si="1075"/>
        <v>8878.9055468411025</v>
      </c>
      <c r="T6867" s="25">
        <f t="shared" si="1076"/>
        <v>0</v>
      </c>
      <c r="U6867" s="25" t="str">
        <f t="shared" si="1077"/>
        <v>drain</v>
      </c>
      <c r="W6867" s="25">
        <f t="shared" si="1080"/>
        <v>0</v>
      </c>
      <c r="X6867" s="25">
        <f t="shared" si="1078"/>
        <v>29829.468013709055</v>
      </c>
      <c r="Y6867" s="25">
        <f t="shared" si="1081"/>
        <v>8878.9055468411025</v>
      </c>
      <c r="AA6867" s="25">
        <f t="shared" si="1079"/>
        <v>0</v>
      </c>
      <c r="AC6867" s="25">
        <f t="shared" si="1074"/>
        <v>0</v>
      </c>
    </row>
    <row r="6868" x14ac:dyDescent="0.2">
      <c r="L6868" s="24">
        <v>6863</v>
      </c>
      <c r="M6868" s="28">
        <v>0</v>
      </c>
      <c r="O6868" s="24">
        <v>6863</v>
      </c>
      <c r="P6868" s="24">
        <f>'ROTH 1.0'!O6868*'קובץ טיוטה'!$D$10</f>
        <v>11836.085994575416</v>
      </c>
      <c r="Q6868" s="24">
        <f t="shared" si="1073"/>
        <v>8236.0859945754164</v>
      </c>
      <c r="R6868" s="24">
        <f t="shared" si="1082"/>
        <v>0</v>
      </c>
      <c r="S6868" s="24">
        <f t="shared" si="1075"/>
        <v>8236.0859945754164</v>
      </c>
      <c r="T6868" s="24">
        <f t="shared" si="1076"/>
        <v>0</v>
      </c>
      <c r="U6868" s="24" t="str">
        <f t="shared" si="1077"/>
        <v>drain</v>
      </c>
      <c r="W6868" s="24">
        <f t="shared" si="1080"/>
        <v>0</v>
      </c>
      <c r="X6868" s="24">
        <f t="shared" si="1078"/>
        <v>21593.382019133638</v>
      </c>
      <c r="Y6868" s="24">
        <f t="shared" si="1081"/>
        <v>8236.0859945754164</v>
      </c>
      <c r="AA6868" s="24">
        <f t="shared" si="1079"/>
        <v>0</v>
      </c>
      <c r="AC6868" s="24">
        <f t="shared" si="1074"/>
        <v>0</v>
      </c>
    </row>
    <row r="6869" x14ac:dyDescent="0.2">
      <c r="L6869" s="25">
        <v>6864</v>
      </c>
      <c r="M6869" s="29">
        <v>0</v>
      </c>
      <c r="O6869" s="25">
        <v>6864</v>
      </c>
      <c r="P6869" s="24">
        <f>'ROTH 1.0'!O6869*'קובץ טיוטה'!$D$10</f>
        <v>11016.830952767743</v>
      </c>
      <c r="Q6869" s="25">
        <f t="shared" si="1073"/>
        <v>7416.8309527677429</v>
      </c>
      <c r="R6869" s="24">
        <f t="shared" si="1082"/>
        <v>0</v>
      </c>
      <c r="S6869" s="25">
        <f t="shared" si="1075"/>
        <v>7416.8309527677429</v>
      </c>
      <c r="T6869" s="25">
        <f t="shared" si="1076"/>
        <v>0</v>
      </c>
      <c r="U6869" s="25" t="str">
        <f t="shared" si="1077"/>
        <v>drain</v>
      </c>
      <c r="W6869" s="25">
        <f t="shared" si="1080"/>
        <v>0</v>
      </c>
      <c r="X6869" s="25">
        <f t="shared" si="1078"/>
        <v>14176.551066365895</v>
      </c>
      <c r="Y6869" s="25">
        <f t="shared" si="1081"/>
        <v>7416.8309527677429</v>
      </c>
      <c r="AA6869" s="25">
        <f t="shared" si="1079"/>
        <v>0</v>
      </c>
      <c r="AC6869" s="25">
        <f t="shared" si="1074"/>
        <v>0</v>
      </c>
    </row>
    <row r="6870" x14ac:dyDescent="0.2">
      <c r="L6870" s="24">
        <v>6865</v>
      </c>
      <c r="M6870" s="28">
        <v>0</v>
      </c>
      <c r="O6870" s="24">
        <v>6865</v>
      </c>
      <c r="P6870" s="24">
        <f>'ROTH 1.0'!O6870*'קובץ טיוטה'!$D$10</f>
        <v>10473.229520919262</v>
      </c>
      <c r="Q6870" s="24">
        <f t="shared" si="1073"/>
        <v>6873.2295209192616</v>
      </c>
      <c r="R6870" s="24">
        <f t="shared" si="1082"/>
        <v>0</v>
      </c>
      <c r="S6870" s="24">
        <f t="shared" si="1075"/>
        <v>6873.2295209192616</v>
      </c>
      <c r="T6870" s="24">
        <f t="shared" si="1076"/>
        <v>0</v>
      </c>
      <c r="U6870" s="24" t="str">
        <f t="shared" si="1077"/>
        <v>drain</v>
      </c>
      <c r="W6870" s="24">
        <f t="shared" si="1080"/>
        <v>0</v>
      </c>
      <c r="X6870" s="24">
        <f t="shared" si="1078"/>
        <v>7303.3215454466335</v>
      </c>
      <c r="Y6870" s="24">
        <f t="shared" si="1081"/>
        <v>6873.2295209192616</v>
      </c>
      <c r="AA6870" s="24">
        <f t="shared" si="1079"/>
        <v>0</v>
      </c>
      <c r="AC6870" s="24">
        <f t="shared" si="1074"/>
        <v>0</v>
      </c>
    </row>
    <row r="6871" x14ac:dyDescent="0.2">
      <c r="L6871" s="25">
        <v>6866</v>
      </c>
      <c r="M6871" s="29">
        <v>0</v>
      </c>
      <c r="O6871" s="25">
        <v>6866</v>
      </c>
      <c r="P6871" s="24">
        <f>'ROTH 1.0'!O6871*'קובץ טיוטה'!$D$10</f>
        <v>10339.617659776486</v>
      </c>
      <c r="Q6871" s="25">
        <f t="shared" si="1073"/>
        <v>6739.6176597764861</v>
      </c>
      <c r="R6871" s="24">
        <f t="shared" si="1082"/>
        <v>0</v>
      </c>
      <c r="S6871" s="25">
        <f t="shared" si="1075"/>
        <v>6739.6176597764861</v>
      </c>
      <c r="T6871" s="25">
        <f t="shared" si="1076"/>
        <v>0</v>
      </c>
      <c r="U6871" s="25" t="str">
        <f t="shared" si="1077"/>
        <v>drain</v>
      </c>
      <c r="W6871" s="25">
        <f t="shared" si="1080"/>
        <v>0</v>
      </c>
      <c r="X6871" s="25">
        <f t="shared" si="1078"/>
        <v>563.70388567014743</v>
      </c>
      <c r="Y6871" s="25">
        <f t="shared" si="1081"/>
        <v>6739.6176597764861</v>
      </c>
      <c r="AA6871" s="25">
        <f t="shared" si="1079"/>
        <v>0</v>
      </c>
      <c r="AC6871" s="25">
        <f t="shared" si="1074"/>
        <v>0</v>
      </c>
    </row>
    <row r="6872" x14ac:dyDescent="0.2">
      <c r="L6872" s="24">
        <v>6867</v>
      </c>
      <c r="M6872" s="28">
        <v>0</v>
      </c>
      <c r="O6872" s="24">
        <v>6867</v>
      </c>
      <c r="P6872" s="24">
        <f>'ROTH 1.0'!O6872*'קובץ טיוטה'!$D$10</f>
        <v>10072.296034890254</v>
      </c>
      <c r="Q6872" s="24">
        <f t="shared" si="1073"/>
        <v>6472.2960348902543</v>
      </c>
      <c r="R6872" s="24">
        <f t="shared" si="1082"/>
        <v>0</v>
      </c>
      <c r="S6872" s="24">
        <f t="shared" si="1075"/>
        <v>6472.2960348902543</v>
      </c>
      <c r="T6872" s="24">
        <f t="shared" si="1076"/>
        <v>0</v>
      </c>
      <c r="U6872" s="24" t="str">
        <f t="shared" si="1077"/>
        <v>drain</v>
      </c>
      <c r="W6872" s="24">
        <f t="shared" si="1080"/>
        <v>0</v>
      </c>
      <c r="X6872" s="24">
        <f t="shared" si="1078"/>
        <v>0</v>
      </c>
      <c r="Y6872" s="24">
        <f t="shared" si="1081"/>
        <v>563.70388567014743</v>
      </c>
      <c r="AA6872" s="24">
        <f t="shared" si="1079"/>
        <v>5908.5921492201069</v>
      </c>
      <c r="AC6872" s="24">
        <f t="shared" si="1074"/>
        <v>0</v>
      </c>
    </row>
    <row r="6873" x14ac:dyDescent="0.2">
      <c r="L6873" s="25">
        <v>6868</v>
      </c>
      <c r="M6873" s="29">
        <v>0</v>
      </c>
      <c r="O6873" s="25">
        <v>6868</v>
      </c>
      <c r="P6873" s="24">
        <f>'ROTH 1.0'!O6873*'קובץ טיוטה'!$D$10</f>
        <v>9930.5962503897899</v>
      </c>
      <c r="Q6873" s="25">
        <f t="shared" si="1073"/>
        <v>6330.5962503897899</v>
      </c>
      <c r="R6873" s="24">
        <f t="shared" si="1082"/>
        <v>0</v>
      </c>
      <c r="S6873" s="25">
        <f t="shared" si="1075"/>
        <v>6330.5962503897899</v>
      </c>
      <c r="T6873" s="25">
        <f t="shared" si="1076"/>
        <v>0</v>
      </c>
      <c r="U6873" s="25" t="str">
        <f t="shared" si="1077"/>
        <v>drain</v>
      </c>
      <c r="W6873" s="25">
        <f t="shared" si="1080"/>
        <v>0</v>
      </c>
      <c r="X6873" s="25">
        <f t="shared" si="1078"/>
        <v>0</v>
      </c>
      <c r="Y6873" s="25">
        <f t="shared" si="1081"/>
        <v>0</v>
      </c>
      <c r="AA6873" s="25">
        <f t="shared" si="1079"/>
        <v>6330.5962503897899</v>
      </c>
      <c r="AC6873" s="25">
        <f t="shared" si="1074"/>
        <v>0</v>
      </c>
    </row>
    <row r="6874" x14ac:dyDescent="0.2">
      <c r="L6874" s="24">
        <v>6869</v>
      </c>
      <c r="M6874" s="28">
        <v>0</v>
      </c>
      <c r="O6874" s="24">
        <v>6869</v>
      </c>
      <c r="P6874" s="24">
        <f>'ROTH 1.0'!O6874*'קובץ טיוטה'!$D$10</f>
        <v>10049.27671929704</v>
      </c>
      <c r="Q6874" s="24">
        <f t="shared" si="1073"/>
        <v>6449.2767192970405</v>
      </c>
      <c r="R6874" s="24">
        <f t="shared" si="1082"/>
        <v>0</v>
      </c>
      <c r="S6874" s="24">
        <f t="shared" si="1075"/>
        <v>6449.2767192970405</v>
      </c>
      <c r="T6874" s="24">
        <f t="shared" si="1076"/>
        <v>0</v>
      </c>
      <c r="U6874" s="24" t="str">
        <f t="shared" si="1077"/>
        <v>drain</v>
      </c>
      <c r="W6874" s="24">
        <f t="shared" si="1080"/>
        <v>0</v>
      </c>
      <c r="X6874" s="24">
        <f t="shared" si="1078"/>
        <v>0</v>
      </c>
      <c r="Y6874" s="24">
        <f t="shared" si="1081"/>
        <v>0</v>
      </c>
      <c r="AA6874" s="24">
        <f t="shared" si="1079"/>
        <v>6449.2767192970405</v>
      </c>
      <c r="AC6874" s="24">
        <f t="shared" si="1074"/>
        <v>0</v>
      </c>
    </row>
    <row r="6875" x14ac:dyDescent="0.2">
      <c r="L6875" s="25">
        <v>6870</v>
      </c>
      <c r="M6875" s="29">
        <v>0</v>
      </c>
      <c r="O6875" s="25">
        <v>6870</v>
      </c>
      <c r="P6875" s="24">
        <f>'ROTH 1.0'!O6875*'קובץ טיוטה'!$D$10</f>
        <v>10564.810343877334</v>
      </c>
      <c r="Q6875" s="25">
        <f t="shared" si="1073"/>
        <v>6964.8103438773342</v>
      </c>
      <c r="R6875" s="24">
        <f t="shared" si="1082"/>
        <v>0</v>
      </c>
      <c r="S6875" s="25">
        <f t="shared" si="1075"/>
        <v>6964.8103438773342</v>
      </c>
      <c r="T6875" s="25">
        <f t="shared" si="1076"/>
        <v>0</v>
      </c>
      <c r="U6875" s="25" t="str">
        <f t="shared" si="1077"/>
        <v>drain</v>
      </c>
      <c r="W6875" s="25">
        <f t="shared" si="1080"/>
        <v>0</v>
      </c>
      <c r="X6875" s="25">
        <f t="shared" si="1078"/>
        <v>0</v>
      </c>
      <c r="Y6875" s="25">
        <f t="shared" si="1081"/>
        <v>0</v>
      </c>
      <c r="AA6875" s="25">
        <f t="shared" si="1079"/>
        <v>6964.8103438773342</v>
      </c>
      <c r="AC6875" s="25">
        <f t="shared" si="1074"/>
        <v>0</v>
      </c>
    </row>
    <row r="6876" x14ac:dyDescent="0.2">
      <c r="L6876" s="24">
        <v>6871</v>
      </c>
      <c r="M6876" s="28">
        <v>0</v>
      </c>
      <c r="O6876" s="24">
        <v>6871</v>
      </c>
      <c r="P6876" s="24">
        <f>'ROTH 1.0'!O6876*'קובץ טיוטה'!$D$10</f>
        <v>11128.425774063733</v>
      </c>
      <c r="Q6876" s="24">
        <f t="shared" si="1073"/>
        <v>7528.4257740637331</v>
      </c>
      <c r="R6876" s="24">
        <f t="shared" si="1082"/>
        <v>0</v>
      </c>
      <c r="S6876" s="24">
        <f t="shared" si="1075"/>
        <v>7528.4257740637331</v>
      </c>
      <c r="T6876" s="24">
        <f t="shared" si="1076"/>
        <v>0</v>
      </c>
      <c r="U6876" s="24" t="str">
        <f t="shared" si="1077"/>
        <v>drain</v>
      </c>
      <c r="W6876" s="24">
        <f t="shared" si="1080"/>
        <v>0</v>
      </c>
      <c r="X6876" s="24">
        <f t="shared" si="1078"/>
        <v>0</v>
      </c>
      <c r="Y6876" s="24">
        <f t="shared" si="1081"/>
        <v>0</v>
      </c>
      <c r="AA6876" s="24">
        <f t="shared" si="1079"/>
        <v>7528.4257740637331</v>
      </c>
      <c r="AC6876" s="24">
        <f t="shared" si="1074"/>
        <v>0</v>
      </c>
    </row>
    <row r="6877" x14ac:dyDescent="0.2">
      <c r="L6877" s="25">
        <v>6872</v>
      </c>
      <c r="M6877" s="29">
        <v>0.36988034800000003</v>
      </c>
      <c r="O6877" s="25">
        <v>6872</v>
      </c>
      <c r="P6877" s="24">
        <f>'ROTH 1.0'!O6877*'קובץ טיוטה'!$D$10</f>
        <v>11871.693554648544</v>
      </c>
      <c r="Q6877" s="25">
        <f t="shared" si="1073"/>
        <v>8271.6935546485438</v>
      </c>
      <c r="R6877" s="24">
        <f t="shared" si="1082"/>
        <v>25151.863664</v>
      </c>
      <c r="S6877" s="25">
        <f t="shared" si="1075"/>
        <v>0</v>
      </c>
      <c r="T6877" s="25">
        <f t="shared" si="1076"/>
        <v>16880.170109351457</v>
      </c>
      <c r="U6877" s="25" t="str">
        <f t="shared" si="1077"/>
        <v>charge</v>
      </c>
      <c r="W6877" s="25">
        <f t="shared" si="1080"/>
        <v>15192.153098416311</v>
      </c>
      <c r="X6877" s="25">
        <f t="shared" si="1078"/>
        <v>15192.153098416311</v>
      </c>
      <c r="Y6877" s="25">
        <f t="shared" si="1081"/>
        <v>0</v>
      </c>
      <c r="AA6877" s="25">
        <f t="shared" si="1079"/>
        <v>0</v>
      </c>
      <c r="AC6877" s="25">
        <f t="shared" si="1074"/>
        <v>1688.0170109351457</v>
      </c>
    </row>
    <row r="6878" x14ac:dyDescent="0.2">
      <c r="L6878" s="24">
        <v>6873</v>
      </c>
      <c r="M6878" s="28">
        <v>0.38594477799999999</v>
      </c>
      <c r="O6878" s="24">
        <v>6873</v>
      </c>
      <c r="P6878" s="24">
        <f>'ROTH 1.0'!O6878*'קובץ טיוטה'!$D$10</f>
        <v>12815.308384336107</v>
      </c>
      <c r="Q6878" s="24">
        <f t="shared" si="1073"/>
        <v>9215.3083843361073</v>
      </c>
      <c r="R6878" s="24">
        <f t="shared" si="1082"/>
        <v>26244.244903999999</v>
      </c>
      <c r="S6878" s="24">
        <f t="shared" si="1075"/>
        <v>0</v>
      </c>
      <c r="T6878" s="24">
        <f t="shared" si="1076"/>
        <v>17028.93651966389</v>
      </c>
      <c r="U6878" s="24" t="str">
        <f t="shared" si="1077"/>
        <v>charge</v>
      </c>
      <c r="W6878" s="24">
        <f t="shared" si="1080"/>
        <v>15326.042867697499</v>
      </c>
      <c r="X6878" s="24">
        <f t="shared" si="1078"/>
        <v>30518.19596611381</v>
      </c>
      <c r="Y6878" s="24">
        <f t="shared" si="1081"/>
        <v>0</v>
      </c>
      <c r="AA6878" s="24">
        <f t="shared" si="1079"/>
        <v>0</v>
      </c>
      <c r="AC6878" s="24">
        <f t="shared" si="1074"/>
        <v>1702.8936519663912</v>
      </c>
    </row>
    <row r="6879" x14ac:dyDescent="0.2">
      <c r="L6879" s="25">
        <v>6874</v>
      </c>
      <c r="M6879" s="29">
        <v>0.43140005399999998</v>
      </c>
      <c r="O6879" s="25">
        <v>6874</v>
      </c>
      <c r="P6879" s="24">
        <f>'ROTH 1.0'!O6879*'קובץ טיוטה'!$D$10</f>
        <v>13455.895714712735</v>
      </c>
      <c r="Q6879" s="25">
        <f t="shared" si="1073"/>
        <v>9855.8957147127348</v>
      </c>
      <c r="R6879" s="24">
        <f t="shared" si="1082"/>
        <v>29335.203672</v>
      </c>
      <c r="S6879" s="25">
        <f t="shared" si="1075"/>
        <v>0</v>
      </c>
      <c r="T6879" s="25">
        <f t="shared" si="1076"/>
        <v>19479.307957287267</v>
      </c>
      <c r="U6879" s="25" t="str">
        <f t="shared" si="1077"/>
        <v>charge</v>
      </c>
      <c r="W6879" s="25">
        <f t="shared" si="1080"/>
        <v>17531.377161558543</v>
      </c>
      <c r="X6879" s="25">
        <f t="shared" si="1078"/>
        <v>48049.573127672353</v>
      </c>
      <c r="Y6879" s="25">
        <f t="shared" si="1081"/>
        <v>0</v>
      </c>
      <c r="AA6879" s="25">
        <f t="shared" si="1079"/>
        <v>0</v>
      </c>
      <c r="AC6879" s="25">
        <f t="shared" si="1074"/>
        <v>1947.9307957287238</v>
      </c>
    </row>
    <row r="6880" x14ac:dyDescent="0.2">
      <c r="L6880" s="24">
        <v>6875</v>
      </c>
      <c r="M6880" s="28">
        <v>0.53502949899999996</v>
      </c>
      <c r="O6880" s="24">
        <v>6875</v>
      </c>
      <c r="P6880" s="24">
        <f>'ROTH 1.0'!O6880*'קובץ טיוטה'!$D$10</f>
        <v>13675.69035276566</v>
      </c>
      <c r="Q6880" s="24">
        <f t="shared" si="1073"/>
        <v>10075.69035276566</v>
      </c>
      <c r="R6880" s="24">
        <f t="shared" si="1082"/>
        <v>36382.005931999993</v>
      </c>
      <c r="S6880" s="24">
        <f t="shared" si="1075"/>
        <v>0</v>
      </c>
      <c r="T6880" s="24">
        <f t="shared" si="1076"/>
        <v>26306.315579234331</v>
      </c>
      <c r="U6880" s="24" t="str">
        <f t="shared" si="1077"/>
        <v>charge</v>
      </c>
      <c r="W6880" s="24">
        <f t="shared" si="1080"/>
        <v>23675.684021310895</v>
      </c>
      <c r="X6880" s="24">
        <f t="shared" si="1078"/>
        <v>71725.257148983248</v>
      </c>
      <c r="Y6880" s="24">
        <f t="shared" si="1081"/>
        <v>0</v>
      </c>
      <c r="AA6880" s="24">
        <f t="shared" si="1079"/>
        <v>0</v>
      </c>
      <c r="AC6880" s="24">
        <f t="shared" si="1074"/>
        <v>2630.631557923436</v>
      </c>
    </row>
    <row r="6881" x14ac:dyDescent="0.2">
      <c r="L6881" s="25">
        <v>6876</v>
      </c>
      <c r="M6881" s="29">
        <v>0.5658498540000001</v>
      </c>
      <c r="O6881" s="25">
        <v>6876</v>
      </c>
      <c r="P6881" s="24">
        <f>'ROTH 1.0'!O6881*'קובץ טיוטה'!$D$10</f>
        <v>13845.653181588606</v>
      </c>
      <c r="Q6881" s="25">
        <f t="shared" si="1073"/>
        <v>10245.653181588606</v>
      </c>
      <c r="R6881" s="24">
        <f t="shared" si="1082"/>
        <v>38477.790072000011</v>
      </c>
      <c r="S6881" s="25">
        <f t="shared" si="1075"/>
        <v>0</v>
      </c>
      <c r="T6881" s="25">
        <f t="shared" si="1076"/>
        <v>28232.136890411406</v>
      </c>
      <c r="U6881" s="25" t="str">
        <f t="shared" si="1077"/>
        <v>charge</v>
      </c>
      <c r="W6881" s="25">
        <f t="shared" si="1080"/>
        <v>6274.742851016752</v>
      </c>
      <c r="X6881" s="25">
        <f t="shared" si="1078"/>
        <v>78000</v>
      </c>
      <c r="Y6881" s="25">
        <f t="shared" si="1081"/>
        <v>0</v>
      </c>
      <c r="AA6881" s="25">
        <f t="shared" si="1079"/>
        <v>0</v>
      </c>
      <c r="AC6881" s="25">
        <f t="shared" si="1074"/>
        <v>21957.394039394654</v>
      </c>
    </row>
    <row r="6882" x14ac:dyDescent="0.2">
      <c r="L6882" s="24">
        <v>6877</v>
      </c>
      <c r="M6882" s="28">
        <v>0.61751932499999995</v>
      </c>
      <c r="O6882" s="24">
        <v>6877</v>
      </c>
      <c r="P6882" s="24">
        <f>'ROTH 1.0'!O6882*'קובץ טיוטה'!$D$10</f>
        <v>14171.498609471593</v>
      </c>
      <c r="Q6882" s="24">
        <f t="shared" si="1073"/>
        <v>10571.498609471593</v>
      </c>
      <c r="R6882" s="24">
        <f t="shared" si="1082"/>
        <v>41991.314099999996</v>
      </c>
      <c r="S6882" s="24">
        <f t="shared" si="1075"/>
        <v>0</v>
      </c>
      <c r="T6882" s="24">
        <f t="shared" si="1076"/>
        <v>31419.815490528403</v>
      </c>
      <c r="U6882" s="24" t="str">
        <f t="shared" si="1077"/>
        <v>charge</v>
      </c>
      <c r="W6882" s="24">
        <f t="shared" si="1080"/>
        <v>0</v>
      </c>
      <c r="X6882" s="24">
        <f t="shared" si="1078"/>
        <v>78000</v>
      </c>
      <c r="Y6882" s="24">
        <f t="shared" si="1081"/>
        <v>0</v>
      </c>
      <c r="AA6882" s="24">
        <f t="shared" si="1079"/>
        <v>0</v>
      </c>
      <c r="AC6882" s="24">
        <f t="shared" si="1074"/>
        <v>31419.815490528403</v>
      </c>
    </row>
    <row r="6883" x14ac:dyDescent="0.2">
      <c r="L6883" s="25">
        <v>6878</v>
      </c>
      <c r="M6883" s="29">
        <v>0.56090753000000004</v>
      </c>
      <c r="O6883" s="25">
        <v>6878</v>
      </c>
      <c r="P6883" s="24">
        <f>'ROTH 1.0'!O6883*'קובץ טיוטה'!$D$10</f>
        <v>14423.835403948136</v>
      </c>
      <c r="Q6883" s="25">
        <f t="shared" si="1073"/>
        <v>10823.835403948136</v>
      </c>
      <c r="R6883" s="24">
        <f t="shared" si="1082"/>
        <v>38141.712039999999</v>
      </c>
      <c r="S6883" s="25">
        <f t="shared" si="1075"/>
        <v>0</v>
      </c>
      <c r="T6883" s="25">
        <f t="shared" si="1076"/>
        <v>27317.876636051864</v>
      </c>
      <c r="U6883" s="25" t="str">
        <f t="shared" si="1077"/>
        <v>charge</v>
      </c>
      <c r="W6883" s="25">
        <f t="shared" si="1080"/>
        <v>0</v>
      </c>
      <c r="X6883" s="25">
        <f t="shared" si="1078"/>
        <v>78000</v>
      </c>
      <c r="Y6883" s="25">
        <f t="shared" si="1081"/>
        <v>0</v>
      </c>
      <c r="AA6883" s="25">
        <f t="shared" si="1079"/>
        <v>0</v>
      </c>
      <c r="AC6883" s="25">
        <f t="shared" si="1074"/>
        <v>27317.876636051864</v>
      </c>
    </row>
    <row r="6884" x14ac:dyDescent="0.2">
      <c r="L6884" s="24">
        <v>6879</v>
      </c>
      <c r="M6884" s="28">
        <v>0.56063745499999995</v>
      </c>
      <c r="O6884" s="24">
        <v>6879</v>
      </c>
      <c r="P6884" s="24">
        <f>'ROTH 1.0'!O6884*'קובץ טיוטה'!$D$10</f>
        <v>14469.452216574899</v>
      </c>
      <c r="Q6884" s="24">
        <f t="shared" si="1073"/>
        <v>10869.452216574899</v>
      </c>
      <c r="R6884" s="24">
        <f t="shared" si="1082"/>
        <v>38123.346939999996</v>
      </c>
      <c r="S6884" s="24">
        <f t="shared" si="1075"/>
        <v>0</v>
      </c>
      <c r="T6884" s="24">
        <f t="shared" si="1076"/>
        <v>27253.894723425095</v>
      </c>
      <c r="U6884" s="24" t="str">
        <f t="shared" si="1077"/>
        <v>charge</v>
      </c>
      <c r="W6884" s="24">
        <f t="shared" si="1080"/>
        <v>0</v>
      </c>
      <c r="X6884" s="24">
        <f t="shared" si="1078"/>
        <v>78000</v>
      </c>
      <c r="Y6884" s="24">
        <f t="shared" si="1081"/>
        <v>0</v>
      </c>
      <c r="AA6884" s="24">
        <f t="shared" si="1079"/>
        <v>0</v>
      </c>
      <c r="AC6884" s="24">
        <f t="shared" si="1074"/>
        <v>27253.894723425095</v>
      </c>
    </row>
    <row r="6885" x14ac:dyDescent="0.2">
      <c r="L6885" s="25">
        <v>6880</v>
      </c>
      <c r="M6885" s="29">
        <v>0.53401775399999996</v>
      </c>
      <c r="O6885" s="25">
        <v>6880</v>
      </c>
      <c r="P6885" s="24">
        <f>'ROTH 1.0'!O6885*'קובץ טיוטה'!$D$10</f>
        <v>14130.374635691911</v>
      </c>
      <c r="Q6885" s="25">
        <f t="shared" si="1073"/>
        <v>10530.374635691911</v>
      </c>
      <c r="R6885" s="24">
        <f t="shared" si="1082"/>
        <v>36313.207272</v>
      </c>
      <c r="S6885" s="25">
        <f t="shared" si="1075"/>
        <v>0</v>
      </c>
      <c r="T6885" s="25">
        <f t="shared" si="1076"/>
        <v>25782.832636308089</v>
      </c>
      <c r="U6885" s="25" t="str">
        <f t="shared" si="1077"/>
        <v>charge</v>
      </c>
      <c r="W6885" s="25">
        <f t="shared" si="1080"/>
        <v>0</v>
      </c>
      <c r="X6885" s="25">
        <f t="shared" si="1078"/>
        <v>78000</v>
      </c>
      <c r="Y6885" s="25">
        <f t="shared" si="1081"/>
        <v>0</v>
      </c>
      <c r="AA6885" s="25">
        <f t="shared" si="1079"/>
        <v>0</v>
      </c>
      <c r="AC6885" s="25">
        <f t="shared" si="1074"/>
        <v>25782.832636308089</v>
      </c>
    </row>
    <row r="6886" x14ac:dyDescent="0.2">
      <c r="L6886" s="24">
        <v>6881</v>
      </c>
      <c r="M6886" s="28">
        <v>0.30411365699999998</v>
      </c>
      <c r="O6886" s="24">
        <v>6881</v>
      </c>
      <c r="P6886" s="24">
        <f>'ROTH 1.0'!O6886*'קובץ טיוטה'!$D$10</f>
        <v>13713.345396456582</v>
      </c>
      <c r="Q6886" s="24">
        <f t="shared" si="1073"/>
        <v>10113.345396456582</v>
      </c>
      <c r="R6886" s="24">
        <f t="shared" si="1082"/>
        <v>20679.728675999999</v>
      </c>
      <c r="S6886" s="24">
        <f t="shared" si="1075"/>
        <v>0</v>
      </c>
      <c r="T6886" s="24">
        <f t="shared" si="1076"/>
        <v>10566.383279543417</v>
      </c>
      <c r="U6886" s="24" t="str">
        <f t="shared" si="1077"/>
        <v>charge</v>
      </c>
      <c r="W6886" s="24">
        <f t="shared" si="1080"/>
        <v>0</v>
      </c>
      <c r="X6886" s="24">
        <f t="shared" si="1078"/>
        <v>78000</v>
      </c>
      <c r="Y6886" s="24">
        <f t="shared" si="1081"/>
        <v>0</v>
      </c>
      <c r="AA6886" s="24">
        <f t="shared" si="1079"/>
        <v>0</v>
      </c>
      <c r="AC6886" s="24">
        <f t="shared" si="1074"/>
        <v>10566.383279543417</v>
      </c>
    </row>
    <row r="6887" x14ac:dyDescent="0.2">
      <c r="L6887" s="25">
        <v>6882</v>
      </c>
      <c r="M6887" s="29">
        <v>0</v>
      </c>
      <c r="O6887" s="25">
        <v>6882</v>
      </c>
      <c r="P6887" s="24">
        <f>'ROTH 1.0'!O6887*'קובץ טיוטה'!$D$10</f>
        <v>13323.360121299849</v>
      </c>
      <c r="Q6887" s="25">
        <f t="shared" si="1073"/>
        <v>9723.3601212998492</v>
      </c>
      <c r="R6887" s="24">
        <f t="shared" si="1082"/>
        <v>0</v>
      </c>
      <c r="S6887" s="25">
        <f t="shared" si="1075"/>
        <v>9723.3601212998492</v>
      </c>
      <c r="T6887" s="25">
        <f t="shared" si="1076"/>
        <v>0</v>
      </c>
      <c r="U6887" s="25" t="str">
        <f t="shared" si="1077"/>
        <v>drain</v>
      </c>
      <c r="W6887" s="25">
        <f t="shared" si="1080"/>
        <v>0</v>
      </c>
      <c r="X6887" s="25">
        <f t="shared" si="1078"/>
        <v>68276.639878700153</v>
      </c>
      <c r="Y6887" s="25">
        <f t="shared" si="1081"/>
        <v>9723.3601212998474</v>
      </c>
      <c r="AA6887" s="25">
        <f t="shared" si="1079"/>
        <v>0</v>
      </c>
      <c r="AC6887" s="25">
        <f t="shared" si="1074"/>
        <v>0</v>
      </c>
    </row>
    <row r="6888" x14ac:dyDescent="0.2">
      <c r="L6888" s="24">
        <v>6883</v>
      </c>
      <c r="M6888" s="28">
        <v>0</v>
      </c>
      <c r="O6888" s="24">
        <v>6883</v>
      </c>
      <c r="P6888" s="24">
        <f>'ROTH 1.0'!O6888*'קובץ טיוטה'!$D$10</f>
        <v>13696.504924268489</v>
      </c>
      <c r="Q6888" s="24">
        <f t="shared" si="1073"/>
        <v>10096.504924268489</v>
      </c>
      <c r="R6888" s="24">
        <f t="shared" si="1082"/>
        <v>0</v>
      </c>
      <c r="S6888" s="24">
        <f t="shared" si="1075"/>
        <v>10096.504924268489</v>
      </c>
      <c r="T6888" s="24">
        <f t="shared" si="1076"/>
        <v>0</v>
      </c>
      <c r="U6888" s="24" t="str">
        <f t="shared" si="1077"/>
        <v>drain</v>
      </c>
      <c r="W6888" s="24">
        <f t="shared" si="1080"/>
        <v>0</v>
      </c>
      <c r="X6888" s="24">
        <f t="shared" si="1078"/>
        <v>58180.134954431662</v>
      </c>
      <c r="Y6888" s="24">
        <f t="shared" si="1081"/>
        <v>10096.504924268491</v>
      </c>
      <c r="AA6888" s="24">
        <f t="shared" si="1079"/>
        <v>0</v>
      </c>
      <c r="AC6888" s="24">
        <f t="shared" si="1074"/>
        <v>0</v>
      </c>
    </row>
    <row r="6889" x14ac:dyDescent="0.2">
      <c r="L6889" s="25">
        <v>6884</v>
      </c>
      <c r="M6889" s="29">
        <v>0</v>
      </c>
      <c r="O6889" s="25">
        <v>6884</v>
      </c>
      <c r="P6889" s="24">
        <f>'ROTH 1.0'!O6889*'קובץ טיוטה'!$D$10</f>
        <v>13370.087097579148</v>
      </c>
      <c r="Q6889" s="25">
        <f t="shared" si="1073"/>
        <v>9770.0870975791477</v>
      </c>
      <c r="R6889" s="24">
        <f t="shared" si="1082"/>
        <v>0</v>
      </c>
      <c r="S6889" s="25">
        <f t="shared" si="1075"/>
        <v>9770.0870975791477</v>
      </c>
      <c r="T6889" s="25">
        <f t="shared" si="1076"/>
        <v>0</v>
      </c>
      <c r="U6889" s="25" t="str">
        <f t="shared" si="1077"/>
        <v>drain</v>
      </c>
      <c r="W6889" s="25">
        <f t="shared" si="1080"/>
        <v>0</v>
      </c>
      <c r="X6889" s="25">
        <f t="shared" si="1078"/>
        <v>48410.047856852514</v>
      </c>
      <c r="Y6889" s="25">
        <f t="shared" si="1081"/>
        <v>9770.0870975791477</v>
      </c>
      <c r="AA6889" s="25">
        <f t="shared" si="1079"/>
        <v>0</v>
      </c>
      <c r="AC6889" s="25">
        <f t="shared" si="1074"/>
        <v>0</v>
      </c>
    </row>
    <row r="6890" x14ac:dyDescent="0.2">
      <c r="L6890" s="24">
        <v>6885</v>
      </c>
      <c r="M6890" s="28">
        <v>0</v>
      </c>
      <c r="O6890" s="24">
        <v>6885</v>
      </c>
      <c r="P6890" s="24">
        <f>'ROTH 1.0'!O6890*'קובץ טיוטה'!$D$10</f>
        <v>12933.436923820074</v>
      </c>
      <c r="Q6890" s="24">
        <f t="shared" si="1073"/>
        <v>9333.4369238200743</v>
      </c>
      <c r="R6890" s="24">
        <f t="shared" si="1082"/>
        <v>0</v>
      </c>
      <c r="S6890" s="24">
        <f t="shared" si="1075"/>
        <v>9333.4369238200743</v>
      </c>
      <c r="T6890" s="24">
        <f t="shared" si="1076"/>
        <v>0</v>
      </c>
      <c r="U6890" s="24" t="str">
        <f t="shared" si="1077"/>
        <v>drain</v>
      </c>
      <c r="W6890" s="24">
        <f t="shared" si="1080"/>
        <v>0</v>
      </c>
      <c r="X6890" s="24">
        <f t="shared" si="1078"/>
        <v>39076.61093303244</v>
      </c>
      <c r="Y6890" s="24">
        <f t="shared" si="1081"/>
        <v>9333.4369238200743</v>
      </c>
      <c r="AA6890" s="24">
        <f t="shared" si="1079"/>
        <v>0</v>
      </c>
      <c r="AC6890" s="24">
        <f t="shared" si="1074"/>
        <v>0</v>
      </c>
    </row>
    <row r="6891" x14ac:dyDescent="0.2">
      <c r="L6891" s="25">
        <v>6886</v>
      </c>
      <c r="M6891" s="29">
        <v>0</v>
      </c>
      <c r="O6891" s="25">
        <v>6886</v>
      </c>
      <c r="P6891" s="24">
        <f>'ROTH 1.0'!O6891*'קובץ טיוטה'!$D$10</f>
        <v>12452.877882606315</v>
      </c>
      <c r="Q6891" s="25">
        <f t="shared" si="1073"/>
        <v>8852.8778826063153</v>
      </c>
      <c r="R6891" s="24">
        <f t="shared" si="1082"/>
        <v>0</v>
      </c>
      <c r="S6891" s="25">
        <f t="shared" si="1075"/>
        <v>8852.8778826063153</v>
      </c>
      <c r="T6891" s="25">
        <f t="shared" si="1076"/>
        <v>0</v>
      </c>
      <c r="U6891" s="25" t="str">
        <f t="shared" si="1077"/>
        <v>drain</v>
      </c>
      <c r="W6891" s="25">
        <f t="shared" si="1080"/>
        <v>0</v>
      </c>
      <c r="X6891" s="25">
        <f t="shared" si="1078"/>
        <v>30223.733050426126</v>
      </c>
      <c r="Y6891" s="25">
        <f t="shared" si="1081"/>
        <v>8852.8778826063135</v>
      </c>
      <c r="AA6891" s="25">
        <f t="shared" si="1079"/>
        <v>0</v>
      </c>
      <c r="AC6891" s="25">
        <f t="shared" si="1074"/>
        <v>0</v>
      </c>
    </row>
    <row r="6892" x14ac:dyDescent="0.2">
      <c r="L6892" s="24">
        <v>6887</v>
      </c>
      <c r="M6892" s="28">
        <v>0</v>
      </c>
      <c r="O6892" s="24">
        <v>6887</v>
      </c>
      <c r="P6892" s="24">
        <f>'ROTH 1.0'!O6892*'קובץ טיוטה'!$D$10</f>
        <v>11851.058263122437</v>
      </c>
      <c r="Q6892" s="24">
        <f t="shared" si="1073"/>
        <v>8251.058263122437</v>
      </c>
      <c r="R6892" s="24">
        <f t="shared" si="1082"/>
        <v>0</v>
      </c>
      <c r="S6892" s="24">
        <f t="shared" si="1075"/>
        <v>8251.058263122437</v>
      </c>
      <c r="T6892" s="24">
        <f t="shared" si="1076"/>
        <v>0</v>
      </c>
      <c r="U6892" s="24" t="str">
        <f t="shared" si="1077"/>
        <v>drain</v>
      </c>
      <c r="W6892" s="24">
        <f t="shared" si="1080"/>
        <v>0</v>
      </c>
      <c r="X6892" s="24">
        <f t="shared" si="1078"/>
        <v>21972.674787303687</v>
      </c>
      <c r="Y6892" s="24">
        <f t="shared" si="1081"/>
        <v>8251.0582631224388</v>
      </c>
      <c r="AA6892" s="24">
        <f t="shared" si="1079"/>
        <v>0</v>
      </c>
      <c r="AC6892" s="24">
        <f t="shared" si="1074"/>
        <v>0</v>
      </c>
    </row>
    <row r="6893" x14ac:dyDescent="0.2">
      <c r="L6893" s="25">
        <v>6888</v>
      </c>
      <c r="M6893" s="29">
        <v>0</v>
      </c>
      <c r="O6893" s="25">
        <v>6888</v>
      </c>
      <c r="P6893" s="24">
        <f>'ROTH 1.0'!O6893*'קובץ טיוטה'!$D$10</f>
        <v>11140.064408851929</v>
      </c>
      <c r="Q6893" s="25">
        <f t="shared" si="1073"/>
        <v>7540.0644088519293</v>
      </c>
      <c r="R6893" s="24">
        <f t="shared" si="1082"/>
        <v>0</v>
      </c>
      <c r="S6893" s="25">
        <f t="shared" si="1075"/>
        <v>7540.0644088519293</v>
      </c>
      <c r="T6893" s="25">
        <f t="shared" si="1076"/>
        <v>0</v>
      </c>
      <c r="U6893" s="25" t="str">
        <f t="shared" si="1077"/>
        <v>drain</v>
      </c>
      <c r="W6893" s="25">
        <f t="shared" si="1080"/>
        <v>0</v>
      </c>
      <c r="X6893" s="25">
        <f t="shared" si="1078"/>
        <v>14432.610378451758</v>
      </c>
      <c r="Y6893" s="25">
        <f t="shared" si="1081"/>
        <v>7540.0644088519293</v>
      </c>
      <c r="AA6893" s="25">
        <f t="shared" si="1079"/>
        <v>0</v>
      </c>
      <c r="AC6893" s="25">
        <f t="shared" si="1074"/>
        <v>0</v>
      </c>
    </row>
    <row r="6894" x14ac:dyDescent="0.2">
      <c r="L6894" s="24">
        <v>6889</v>
      </c>
      <c r="M6894" s="28">
        <v>0</v>
      </c>
      <c r="O6894" s="24">
        <v>6889</v>
      </c>
      <c r="P6894" s="24">
        <f>'ROTH 1.0'!O6894*'קובץ טיוטה'!$D$10</f>
        <v>10720.718153511005</v>
      </c>
      <c r="Q6894" s="24">
        <f t="shared" si="1073"/>
        <v>7120.7181535110049</v>
      </c>
      <c r="R6894" s="24">
        <f t="shared" si="1082"/>
        <v>0</v>
      </c>
      <c r="S6894" s="24">
        <f t="shared" si="1075"/>
        <v>7120.7181535110049</v>
      </c>
      <c r="T6894" s="24">
        <f t="shared" si="1076"/>
        <v>0</v>
      </c>
      <c r="U6894" s="24" t="str">
        <f t="shared" si="1077"/>
        <v>drain</v>
      </c>
      <c r="W6894" s="24">
        <f t="shared" si="1080"/>
        <v>0</v>
      </c>
      <c r="X6894" s="24">
        <f t="shared" si="1078"/>
        <v>7311.8922249407533</v>
      </c>
      <c r="Y6894" s="24">
        <f t="shared" si="1081"/>
        <v>7120.7181535110049</v>
      </c>
      <c r="AA6894" s="24">
        <f t="shared" si="1079"/>
        <v>0</v>
      </c>
      <c r="AC6894" s="24">
        <f t="shared" si="1074"/>
        <v>0</v>
      </c>
    </row>
    <row r="6895" x14ac:dyDescent="0.2">
      <c r="L6895" s="25">
        <v>6890</v>
      </c>
      <c r="M6895" s="29">
        <v>0</v>
      </c>
      <c r="O6895" s="25">
        <v>6890</v>
      </c>
      <c r="P6895" s="24">
        <f>'ROTH 1.0'!O6895*'קובץ טיוטה'!$D$10</f>
        <v>10463.302451597019</v>
      </c>
      <c r="Q6895" s="25">
        <f t="shared" si="1073"/>
        <v>6863.3024515970192</v>
      </c>
      <c r="R6895" s="24">
        <f t="shared" si="1082"/>
        <v>0</v>
      </c>
      <c r="S6895" s="25">
        <f t="shared" si="1075"/>
        <v>6863.3024515970192</v>
      </c>
      <c r="T6895" s="25">
        <f t="shared" si="1076"/>
        <v>0</v>
      </c>
      <c r="U6895" s="25" t="str">
        <f t="shared" si="1077"/>
        <v>drain</v>
      </c>
      <c r="W6895" s="25">
        <f t="shared" si="1080"/>
        <v>0</v>
      </c>
      <c r="X6895" s="25">
        <f t="shared" si="1078"/>
        <v>448.58977334373412</v>
      </c>
      <c r="Y6895" s="25">
        <f t="shared" si="1081"/>
        <v>6863.3024515970192</v>
      </c>
      <c r="AA6895" s="25">
        <f t="shared" si="1079"/>
        <v>0</v>
      </c>
      <c r="AC6895" s="25">
        <f t="shared" si="1074"/>
        <v>0</v>
      </c>
    </row>
    <row r="6896" x14ac:dyDescent="0.2">
      <c r="L6896" s="24">
        <v>6891</v>
      </c>
      <c r="M6896" s="28">
        <v>0</v>
      </c>
      <c r="O6896" s="24">
        <v>6891</v>
      </c>
      <c r="P6896" s="24">
        <f>'ROTH 1.0'!O6896*'קובץ טיוטה'!$D$10</f>
        <v>10112.765512961478</v>
      </c>
      <c r="Q6896" s="24">
        <f t="shared" si="1073"/>
        <v>6512.7655129614777</v>
      </c>
      <c r="R6896" s="24">
        <f t="shared" si="1082"/>
        <v>0</v>
      </c>
      <c r="S6896" s="24">
        <f t="shared" si="1075"/>
        <v>6512.7655129614777</v>
      </c>
      <c r="T6896" s="24">
        <f t="shared" si="1076"/>
        <v>0</v>
      </c>
      <c r="U6896" s="24" t="str">
        <f t="shared" si="1077"/>
        <v>drain</v>
      </c>
      <c r="W6896" s="24">
        <f t="shared" si="1080"/>
        <v>0</v>
      </c>
      <c r="X6896" s="24">
        <f t="shared" si="1078"/>
        <v>0</v>
      </c>
      <c r="Y6896" s="24">
        <f t="shared" si="1081"/>
        <v>448.58977334373412</v>
      </c>
      <c r="AA6896" s="24">
        <f t="shared" si="1079"/>
        <v>6064.1757396177436</v>
      </c>
      <c r="AC6896" s="24">
        <f t="shared" si="1074"/>
        <v>0</v>
      </c>
    </row>
    <row r="6897" x14ac:dyDescent="0.2">
      <c r="L6897" s="25">
        <v>6892</v>
      </c>
      <c r="M6897" s="29">
        <v>0</v>
      </c>
      <c r="O6897" s="25">
        <v>6892</v>
      </c>
      <c r="P6897" s="24">
        <f>'ROTH 1.0'!O6897*'קובץ טיוטה'!$D$10</f>
        <v>9984.3637038221314</v>
      </c>
      <c r="Q6897" s="25">
        <f t="shared" si="1073"/>
        <v>6384.3637038221314</v>
      </c>
      <c r="R6897" s="24">
        <f t="shared" si="1082"/>
        <v>0</v>
      </c>
      <c r="S6897" s="25">
        <f t="shared" si="1075"/>
        <v>6384.3637038221314</v>
      </c>
      <c r="T6897" s="25">
        <f t="shared" si="1076"/>
        <v>0</v>
      </c>
      <c r="U6897" s="25" t="str">
        <f t="shared" si="1077"/>
        <v>drain</v>
      </c>
      <c r="W6897" s="25">
        <f t="shared" si="1080"/>
        <v>0</v>
      </c>
      <c r="X6897" s="25">
        <f t="shared" si="1078"/>
        <v>0</v>
      </c>
      <c r="Y6897" s="25">
        <f t="shared" si="1081"/>
        <v>0</v>
      </c>
      <c r="AA6897" s="25">
        <f t="shared" si="1079"/>
        <v>6384.3637038221314</v>
      </c>
      <c r="AC6897" s="25">
        <f t="shared" si="1074"/>
        <v>0</v>
      </c>
    </row>
    <row r="6898" x14ac:dyDescent="0.2">
      <c r="L6898" s="24">
        <v>6893</v>
      </c>
      <c r="M6898" s="28">
        <v>0</v>
      </c>
      <c r="O6898" s="24">
        <v>6893</v>
      </c>
      <c r="P6898" s="24">
        <f>'ROTH 1.0'!O6898*'קובץ טיוטה'!$D$10</f>
        <v>10035.426951878275</v>
      </c>
      <c r="Q6898" s="24">
        <f t="shared" si="1073"/>
        <v>6435.4269518782748</v>
      </c>
      <c r="R6898" s="24">
        <f t="shared" si="1082"/>
        <v>0</v>
      </c>
      <c r="S6898" s="24">
        <f t="shared" si="1075"/>
        <v>6435.4269518782748</v>
      </c>
      <c r="T6898" s="24">
        <f t="shared" si="1076"/>
        <v>0</v>
      </c>
      <c r="U6898" s="24" t="str">
        <f t="shared" si="1077"/>
        <v>drain</v>
      </c>
      <c r="W6898" s="24">
        <f t="shared" si="1080"/>
        <v>0</v>
      </c>
      <c r="X6898" s="24">
        <f t="shared" si="1078"/>
        <v>0</v>
      </c>
      <c r="Y6898" s="24">
        <f t="shared" si="1081"/>
        <v>0</v>
      </c>
      <c r="AA6898" s="24">
        <f t="shared" si="1079"/>
        <v>6435.4269518782748</v>
      </c>
      <c r="AC6898" s="24">
        <f t="shared" si="1074"/>
        <v>0</v>
      </c>
    </row>
    <row r="6899" x14ac:dyDescent="0.2">
      <c r="L6899" s="25">
        <v>6894</v>
      </c>
      <c r="M6899" s="29">
        <v>0</v>
      </c>
      <c r="O6899" s="25">
        <v>6894</v>
      </c>
      <c r="P6899" s="24">
        <f>'ROTH 1.0'!O6899*'קובץ טיוטה'!$D$10</f>
        <v>10242.177201398608</v>
      </c>
      <c r="Q6899" s="25">
        <f t="shared" si="1073"/>
        <v>6642.1772013986083</v>
      </c>
      <c r="R6899" s="24">
        <f t="shared" si="1082"/>
        <v>0</v>
      </c>
      <c r="S6899" s="25">
        <f t="shared" si="1075"/>
        <v>6642.1772013986083</v>
      </c>
      <c r="T6899" s="25">
        <f t="shared" si="1076"/>
        <v>0</v>
      </c>
      <c r="U6899" s="25" t="str">
        <f t="shared" si="1077"/>
        <v>drain</v>
      </c>
      <c r="W6899" s="25">
        <f t="shared" si="1080"/>
        <v>0</v>
      </c>
      <c r="X6899" s="25">
        <f t="shared" si="1078"/>
        <v>0</v>
      </c>
      <c r="Y6899" s="25">
        <f t="shared" si="1081"/>
        <v>0</v>
      </c>
      <c r="AA6899" s="25">
        <f t="shared" si="1079"/>
        <v>6642.1772013986083</v>
      </c>
      <c r="AC6899" s="25">
        <f t="shared" si="1074"/>
        <v>0</v>
      </c>
    </row>
    <row r="6900" x14ac:dyDescent="0.2">
      <c r="L6900" s="24">
        <v>6895</v>
      </c>
      <c r="M6900" s="28">
        <v>0</v>
      </c>
      <c r="O6900" s="24">
        <v>6895</v>
      </c>
      <c r="P6900" s="24">
        <f>'ROTH 1.0'!O6900*'קובץ טיוטה'!$D$10</f>
        <v>10333.620694011874</v>
      </c>
      <c r="Q6900" s="24">
        <f t="shared" si="1073"/>
        <v>6733.6206940118736</v>
      </c>
      <c r="R6900" s="24">
        <f t="shared" si="1082"/>
        <v>0</v>
      </c>
      <c r="S6900" s="24">
        <f t="shared" si="1075"/>
        <v>6733.6206940118736</v>
      </c>
      <c r="T6900" s="24">
        <f t="shared" si="1076"/>
        <v>0</v>
      </c>
      <c r="U6900" s="24" t="str">
        <f t="shared" si="1077"/>
        <v>drain</v>
      </c>
      <c r="W6900" s="24">
        <f t="shared" si="1080"/>
        <v>0</v>
      </c>
      <c r="X6900" s="24">
        <f t="shared" si="1078"/>
        <v>0</v>
      </c>
      <c r="Y6900" s="24">
        <f t="shared" si="1081"/>
        <v>0</v>
      </c>
      <c r="AA6900" s="24">
        <f t="shared" si="1079"/>
        <v>6733.6206940118736</v>
      </c>
      <c r="AC6900" s="24">
        <f t="shared" si="1074"/>
        <v>0</v>
      </c>
    </row>
    <row r="6901" x14ac:dyDescent="0.2">
      <c r="L6901" s="25">
        <v>6896</v>
      </c>
      <c r="M6901" s="29">
        <v>0.231514743</v>
      </c>
      <c r="O6901" s="25">
        <v>6896</v>
      </c>
      <c r="P6901" s="24">
        <f>'ROTH 1.0'!O6901*'קובץ טיוטה'!$D$10</f>
        <v>10979.974678149953</v>
      </c>
      <c r="Q6901" s="25">
        <f t="shared" si="1073"/>
        <v>7379.9746781499525</v>
      </c>
      <c r="R6901" s="24">
        <f t="shared" si="1082"/>
        <v>15743.002524</v>
      </c>
      <c r="S6901" s="25">
        <f t="shared" si="1075"/>
        <v>0</v>
      </c>
      <c r="T6901" s="25">
        <f t="shared" si="1076"/>
        <v>8363.027845850047</v>
      </c>
      <c r="U6901" s="25" t="str">
        <f t="shared" si="1077"/>
        <v>charge</v>
      </c>
      <c r="W6901" s="25">
        <f t="shared" si="1080"/>
        <v>7526.7250612650423</v>
      </c>
      <c r="X6901" s="25">
        <f t="shared" si="1078"/>
        <v>7526.7250612650423</v>
      </c>
      <c r="Y6901" s="25">
        <f t="shared" si="1081"/>
        <v>0</v>
      </c>
      <c r="AA6901" s="25">
        <f t="shared" si="1079"/>
        <v>0</v>
      </c>
      <c r="AC6901" s="25">
        <f t="shared" si="1074"/>
        <v>836.3027845850047</v>
      </c>
    </row>
    <row r="6902" x14ac:dyDescent="0.2">
      <c r="L6902" s="24">
        <v>6897</v>
      </c>
      <c r="M6902" s="28">
        <v>0.32187542099999999</v>
      </c>
      <c r="O6902" s="24">
        <v>6897</v>
      </c>
      <c r="P6902" s="24">
        <f>'ROTH 1.0'!O6902*'קובץ טיוטה'!$D$10</f>
        <v>11764.199197981716</v>
      </c>
      <c r="Q6902" s="24">
        <f t="shared" si="1073"/>
        <v>8164.1991979817158</v>
      </c>
      <c r="R6902" s="24">
        <f t="shared" si="1082"/>
        <v>21887.528628</v>
      </c>
      <c r="S6902" s="24">
        <f t="shared" si="1075"/>
        <v>0</v>
      </c>
      <c r="T6902" s="24">
        <f t="shared" si="1076"/>
        <v>13723.329430018284</v>
      </c>
      <c r="U6902" s="24" t="str">
        <f t="shared" si="1077"/>
        <v>charge</v>
      </c>
      <c r="W6902" s="24">
        <f t="shared" si="1080"/>
        <v>12350.996487016459</v>
      </c>
      <c r="X6902" s="24">
        <f t="shared" si="1078"/>
        <v>19877.721548281501</v>
      </c>
      <c r="Y6902" s="24">
        <f t="shared" si="1081"/>
        <v>0</v>
      </c>
      <c r="AA6902" s="24">
        <f t="shared" si="1079"/>
        <v>0</v>
      </c>
      <c r="AC6902" s="24">
        <f t="shared" si="1074"/>
        <v>1372.3329430018257</v>
      </c>
    </row>
    <row r="6903" x14ac:dyDescent="0.2">
      <c r="L6903" s="25">
        <v>6898</v>
      </c>
      <c r="M6903" s="29">
        <v>0.445449294</v>
      </c>
      <c r="O6903" s="25">
        <v>6898</v>
      </c>
      <c r="P6903" s="24">
        <f>'ROTH 1.0'!O6903*'קובץ טיוטה'!$D$10</f>
        <v>12254.204496260771</v>
      </c>
      <c r="Q6903" s="25">
        <f t="shared" si="1073"/>
        <v>8654.2044962607706</v>
      </c>
      <c r="R6903" s="24">
        <f t="shared" si="1082"/>
        <v>30290.551992000001</v>
      </c>
      <c r="S6903" s="25">
        <f t="shared" si="1075"/>
        <v>0</v>
      </c>
      <c r="T6903" s="25">
        <f t="shared" si="1076"/>
        <v>21636.347495739232</v>
      </c>
      <c r="U6903" s="25" t="str">
        <f t="shared" si="1077"/>
        <v>charge</v>
      </c>
      <c r="W6903" s="25">
        <f t="shared" si="1080"/>
        <v>19472.712746165307</v>
      </c>
      <c r="X6903" s="25">
        <f t="shared" si="1078"/>
        <v>39350.434294446808</v>
      </c>
      <c r="Y6903" s="25">
        <f t="shared" si="1081"/>
        <v>0</v>
      </c>
      <c r="AA6903" s="25">
        <f t="shared" si="1079"/>
        <v>0</v>
      </c>
      <c r="AC6903" s="25">
        <f t="shared" si="1074"/>
        <v>2163.6347495739246</v>
      </c>
    </row>
    <row r="6904" x14ac:dyDescent="0.2">
      <c r="L6904" s="24">
        <v>6899</v>
      </c>
      <c r="M6904" s="28">
        <v>0.61480383700000008</v>
      </c>
      <c r="O6904" s="24">
        <v>6899</v>
      </c>
      <c r="P6904" s="24">
        <f>'ROTH 1.0'!O6904*'קובץ טיוטה'!$D$10</f>
        <v>12646.813774810778</v>
      </c>
      <c r="Q6904" s="24">
        <f t="shared" si="1073"/>
        <v>9046.8137748107783</v>
      </c>
      <c r="R6904" s="24">
        <f t="shared" si="1082"/>
        <v>41806.660916000008</v>
      </c>
      <c r="S6904" s="24">
        <f t="shared" si="1075"/>
        <v>0</v>
      </c>
      <c r="T6904" s="24">
        <f t="shared" si="1076"/>
        <v>32759.847141189231</v>
      </c>
      <c r="U6904" s="24" t="str">
        <f t="shared" si="1077"/>
        <v>charge</v>
      </c>
      <c r="W6904" s="24">
        <f t="shared" si="1080"/>
        <v>29483.8624270703</v>
      </c>
      <c r="X6904" s="24">
        <f t="shared" si="1078"/>
        <v>68834.296721517108</v>
      </c>
      <c r="Y6904" s="24">
        <f t="shared" si="1081"/>
        <v>0</v>
      </c>
      <c r="AA6904" s="24">
        <f t="shared" si="1079"/>
        <v>0</v>
      </c>
      <c r="AC6904" s="24">
        <f t="shared" si="1074"/>
        <v>3275.9847141189312</v>
      </c>
    </row>
    <row r="6905" x14ac:dyDescent="0.2">
      <c r="L6905" s="25">
        <v>6900</v>
      </c>
      <c r="M6905" s="29">
        <v>0.6920030330000001</v>
      </c>
      <c r="O6905" s="25">
        <v>6900</v>
      </c>
      <c r="P6905" s="24">
        <f>'ROTH 1.0'!O6905*'קובץ טיוטה'!$D$10</f>
        <v>12692.209905734413</v>
      </c>
      <c r="Q6905" s="25">
        <f t="shared" si="1073"/>
        <v>9092.209905734413</v>
      </c>
      <c r="R6905" s="24">
        <f t="shared" si="1082"/>
        <v>47056.206244000008</v>
      </c>
      <c r="S6905" s="25">
        <f t="shared" si="1075"/>
        <v>0</v>
      </c>
      <c r="T6905" s="25">
        <f t="shared" si="1076"/>
        <v>37963.996338265599</v>
      </c>
      <c r="U6905" s="25" t="str">
        <f t="shared" si="1077"/>
        <v>charge</v>
      </c>
      <c r="W6905" s="25">
        <f t="shared" si="1080"/>
        <v>9165.7032784828916</v>
      </c>
      <c r="X6905" s="25">
        <f t="shared" si="1078"/>
        <v>78000</v>
      </c>
      <c r="Y6905" s="25">
        <f t="shared" si="1081"/>
        <v>0</v>
      </c>
      <c r="AA6905" s="25">
        <f t="shared" si="1079"/>
        <v>0</v>
      </c>
      <c r="AC6905" s="25">
        <f t="shared" si="1074"/>
        <v>28798.293059782707</v>
      </c>
    </row>
    <row r="6906" x14ac:dyDescent="0.2">
      <c r="L6906" s="24">
        <v>6901</v>
      </c>
      <c r="M6906" s="28">
        <v>0.70970861800000007</v>
      </c>
      <c r="O6906" s="24">
        <v>6901</v>
      </c>
      <c r="P6906" s="24">
        <f>'ROTH 1.0'!O6906*'קובץ טיוטה'!$D$10</f>
        <v>12786.892913289035</v>
      </c>
      <c r="Q6906" s="24">
        <f t="shared" si="1073"/>
        <v>9186.8929132890353</v>
      </c>
      <c r="R6906" s="24">
        <f t="shared" si="1082"/>
        <v>48260.186024000002</v>
      </c>
      <c r="S6906" s="24">
        <f t="shared" si="1075"/>
        <v>0</v>
      </c>
      <c r="T6906" s="24">
        <f t="shared" si="1076"/>
        <v>39073.293110710969</v>
      </c>
      <c r="U6906" s="24" t="str">
        <f t="shared" si="1077"/>
        <v>charge</v>
      </c>
      <c r="W6906" s="24">
        <f t="shared" si="1080"/>
        <v>0</v>
      </c>
      <c r="X6906" s="24">
        <f t="shared" si="1078"/>
        <v>78000</v>
      </c>
      <c r="Y6906" s="24">
        <f t="shared" si="1081"/>
        <v>0</v>
      </c>
      <c r="AA6906" s="24">
        <f t="shared" si="1079"/>
        <v>0</v>
      </c>
      <c r="AC6906" s="24">
        <f t="shared" si="1074"/>
        <v>39073.293110710969</v>
      </c>
    </row>
    <row r="6907" x14ac:dyDescent="0.2">
      <c r="L6907" s="25">
        <v>6902</v>
      </c>
      <c r="M6907" s="29">
        <v>0.70198214300000006</v>
      </c>
      <c r="O6907" s="25">
        <v>6902</v>
      </c>
      <c r="P6907" s="24">
        <f>'ROTH 1.0'!O6907*'קובץ טיוטה'!$D$10</f>
        <v>12949.220561536902</v>
      </c>
      <c r="Q6907" s="25">
        <f t="shared" si="1073"/>
        <v>9349.2205615369021</v>
      </c>
      <c r="R6907" s="24">
        <f t="shared" si="1082"/>
        <v>47734.785724000001</v>
      </c>
      <c r="S6907" s="25">
        <f t="shared" si="1075"/>
        <v>0</v>
      </c>
      <c r="T6907" s="25">
        <f t="shared" si="1076"/>
        <v>38385.565162463099</v>
      </c>
      <c r="U6907" s="25" t="str">
        <f t="shared" si="1077"/>
        <v>charge</v>
      </c>
      <c r="W6907" s="25">
        <f t="shared" si="1080"/>
        <v>0</v>
      </c>
      <c r="X6907" s="25">
        <f t="shared" si="1078"/>
        <v>78000</v>
      </c>
      <c r="Y6907" s="25">
        <f t="shared" si="1081"/>
        <v>0</v>
      </c>
      <c r="AA6907" s="25">
        <f t="shared" si="1079"/>
        <v>0</v>
      </c>
      <c r="AC6907" s="25">
        <f t="shared" si="1074"/>
        <v>38385.565162463099</v>
      </c>
    </row>
    <row r="6908" x14ac:dyDescent="0.2">
      <c r="L6908" s="24">
        <v>6903</v>
      </c>
      <c r="M6908" s="28">
        <v>0.61701068000000003</v>
      </c>
      <c r="O6908" s="24">
        <v>6903</v>
      </c>
      <c r="P6908" s="24">
        <f>'ROTH 1.0'!O6908*'קובץ טיוטה'!$D$10</f>
        <v>12836.35694038335</v>
      </c>
      <c r="Q6908" s="24">
        <f t="shared" si="1073"/>
        <v>9236.3569403833499</v>
      </c>
      <c r="R6908" s="24">
        <f t="shared" si="1082"/>
        <v>41956.726240000004</v>
      </c>
      <c r="S6908" s="24">
        <f t="shared" si="1075"/>
        <v>0</v>
      </c>
      <c r="T6908" s="24">
        <f t="shared" si="1076"/>
        <v>32720.369299616654</v>
      </c>
      <c r="U6908" s="24" t="str">
        <f t="shared" si="1077"/>
        <v>charge</v>
      </c>
      <c r="W6908" s="24">
        <f t="shared" si="1080"/>
        <v>0</v>
      </c>
      <c r="X6908" s="24">
        <f t="shared" si="1078"/>
        <v>78000</v>
      </c>
      <c r="Y6908" s="24">
        <f t="shared" si="1081"/>
        <v>0</v>
      </c>
      <c r="AA6908" s="24">
        <f t="shared" si="1079"/>
        <v>0</v>
      </c>
      <c r="AC6908" s="24">
        <f t="shared" si="1074"/>
        <v>32720.369299616654</v>
      </c>
    </row>
    <row r="6909" x14ac:dyDescent="0.2">
      <c r="L6909" s="25">
        <v>6904</v>
      </c>
      <c r="M6909" s="29">
        <v>0.58307722400000006</v>
      </c>
      <c r="O6909" s="25">
        <v>6904</v>
      </c>
      <c r="P6909" s="24">
        <f>'ROTH 1.0'!O6909*'קובץ טיוטה'!$D$10</f>
        <v>12780.399699798714</v>
      </c>
      <c r="Q6909" s="25">
        <f t="shared" si="1073"/>
        <v>9180.3996997987142</v>
      </c>
      <c r="R6909" s="24">
        <f t="shared" si="1082"/>
        <v>39649.251232000002</v>
      </c>
      <c r="S6909" s="25">
        <f t="shared" si="1075"/>
        <v>0</v>
      </c>
      <c r="T6909" s="25">
        <f t="shared" si="1076"/>
        <v>30468.85153220129</v>
      </c>
      <c r="U6909" s="25" t="str">
        <f t="shared" si="1077"/>
        <v>charge</v>
      </c>
      <c r="W6909" s="25">
        <f t="shared" si="1080"/>
        <v>0</v>
      </c>
      <c r="X6909" s="25">
        <f t="shared" si="1078"/>
        <v>78000</v>
      </c>
      <c r="Y6909" s="25">
        <f t="shared" si="1081"/>
        <v>0</v>
      </c>
      <c r="AA6909" s="25">
        <f t="shared" si="1079"/>
        <v>0</v>
      </c>
      <c r="AC6909" s="25">
        <f t="shared" si="1074"/>
        <v>30468.85153220129</v>
      </c>
    </row>
    <row r="6910" x14ac:dyDescent="0.2">
      <c r="L6910" s="24">
        <v>6905</v>
      </c>
      <c r="M6910" s="28">
        <v>0.32641108299999999</v>
      </c>
      <c r="O6910" s="24">
        <v>6905</v>
      </c>
      <c r="P6910" s="24">
        <f>'ROTH 1.0'!O6910*'קובץ טיוטה'!$D$10</f>
        <v>12842.5965049365</v>
      </c>
      <c r="Q6910" s="24">
        <f t="shared" si="1073"/>
        <v>9242.5965049365004</v>
      </c>
      <c r="R6910" s="24">
        <f t="shared" si="1082"/>
        <v>22195.953644000001</v>
      </c>
      <c r="S6910" s="24">
        <f t="shared" si="1075"/>
        <v>0</v>
      </c>
      <c r="T6910" s="24">
        <f t="shared" si="1076"/>
        <v>12953.357139063501</v>
      </c>
      <c r="U6910" s="24" t="str">
        <f t="shared" si="1077"/>
        <v>charge</v>
      </c>
      <c r="W6910" s="24">
        <f t="shared" si="1080"/>
        <v>0</v>
      </c>
      <c r="X6910" s="24">
        <f t="shared" si="1078"/>
        <v>78000</v>
      </c>
      <c r="Y6910" s="24">
        <f t="shared" si="1081"/>
        <v>0</v>
      </c>
      <c r="AA6910" s="24">
        <f t="shared" si="1079"/>
        <v>0</v>
      </c>
      <c r="AC6910" s="24">
        <f t="shared" si="1074"/>
        <v>12953.357139063501</v>
      </c>
    </row>
    <row r="6911" x14ac:dyDescent="0.2">
      <c r="L6911" s="25">
        <v>6906</v>
      </c>
      <c r="M6911" s="29">
        <v>0</v>
      </c>
      <c r="O6911" s="25">
        <v>6906</v>
      </c>
      <c r="P6911" s="24">
        <f>'ROTH 1.0'!O6911*'קובץ טיוטה'!$D$10</f>
        <v>12622.245096619095</v>
      </c>
      <c r="Q6911" s="25">
        <f t="shared" si="1073"/>
        <v>9022.2450966190954</v>
      </c>
      <c r="R6911" s="24">
        <f t="shared" si="1082"/>
        <v>0</v>
      </c>
      <c r="S6911" s="25">
        <f t="shared" si="1075"/>
        <v>9022.2450966190954</v>
      </c>
      <c r="T6911" s="25">
        <f t="shared" si="1076"/>
        <v>0</v>
      </c>
      <c r="U6911" s="25" t="str">
        <f t="shared" si="1077"/>
        <v>drain</v>
      </c>
      <c r="W6911" s="25">
        <f t="shared" si="1080"/>
        <v>0</v>
      </c>
      <c r="X6911" s="25">
        <f t="shared" si="1078"/>
        <v>68977.754903380905</v>
      </c>
      <c r="Y6911" s="25">
        <f t="shared" si="1081"/>
        <v>9022.2450966190954</v>
      </c>
      <c r="AA6911" s="25">
        <f t="shared" si="1079"/>
        <v>0</v>
      </c>
      <c r="AC6911" s="25">
        <f t="shared" si="1074"/>
        <v>0</v>
      </c>
    </row>
    <row r="6912" x14ac:dyDescent="0.2">
      <c r="L6912" s="24">
        <v>6907</v>
      </c>
      <c r="M6912" s="28">
        <v>0</v>
      </c>
      <c r="O6912" s="24">
        <v>6907</v>
      </c>
      <c r="P6912" s="24">
        <f>'ROTH 1.0'!O6912*'קובץ טיוטה'!$D$10</f>
        <v>12776.167661725201</v>
      </c>
      <c r="Q6912" s="24">
        <f t="shared" si="1073"/>
        <v>9176.1676617252015</v>
      </c>
      <c r="R6912" s="24">
        <f t="shared" si="1082"/>
        <v>0</v>
      </c>
      <c r="S6912" s="24">
        <f t="shared" si="1075"/>
        <v>9176.1676617252015</v>
      </c>
      <c r="T6912" s="24">
        <f t="shared" si="1076"/>
        <v>0</v>
      </c>
      <c r="U6912" s="24" t="str">
        <f t="shared" si="1077"/>
        <v>drain</v>
      </c>
      <c r="W6912" s="24">
        <f t="shared" si="1080"/>
        <v>0</v>
      </c>
      <c r="X6912" s="24">
        <f t="shared" si="1078"/>
        <v>59801.587241655703</v>
      </c>
      <c r="Y6912" s="24">
        <f t="shared" si="1081"/>
        <v>9176.1676617252015</v>
      </c>
      <c r="AA6912" s="24">
        <f t="shared" si="1079"/>
        <v>0</v>
      </c>
      <c r="AC6912" s="24">
        <f t="shared" si="1074"/>
        <v>0</v>
      </c>
    </row>
    <row r="6913" x14ac:dyDescent="0.2">
      <c r="L6913" s="25">
        <v>6908</v>
      </c>
      <c r="M6913" s="29">
        <v>0</v>
      </c>
      <c r="O6913" s="25">
        <v>6908</v>
      </c>
      <c r="P6913" s="24">
        <f>'ROTH 1.0'!O6913*'קובץ טיוטה'!$D$10</f>
        <v>12259.823953572142</v>
      </c>
      <c r="Q6913" s="25">
        <f t="shared" si="1073"/>
        <v>8659.8239535721423</v>
      </c>
      <c r="R6913" s="24">
        <f t="shared" si="1082"/>
        <v>0</v>
      </c>
      <c r="S6913" s="25">
        <f t="shared" si="1075"/>
        <v>8659.8239535721423</v>
      </c>
      <c r="T6913" s="25">
        <f t="shared" si="1076"/>
        <v>0</v>
      </c>
      <c r="U6913" s="25" t="str">
        <f t="shared" si="1077"/>
        <v>drain</v>
      </c>
      <c r="W6913" s="25">
        <f t="shared" si="1080"/>
        <v>0</v>
      </c>
      <c r="X6913" s="25">
        <f t="shared" si="1078"/>
        <v>51141.763288083559</v>
      </c>
      <c r="Y6913" s="25">
        <f t="shared" si="1081"/>
        <v>8659.8239535721441</v>
      </c>
      <c r="AA6913" s="25">
        <f t="shared" si="1079"/>
        <v>0</v>
      </c>
      <c r="AC6913" s="25">
        <f t="shared" si="1074"/>
        <v>0</v>
      </c>
    </row>
    <row r="6914" x14ac:dyDescent="0.2">
      <c r="L6914" s="24">
        <v>6909</v>
      </c>
      <c r="M6914" s="28">
        <v>0</v>
      </c>
      <c r="O6914" s="24">
        <v>6909</v>
      </c>
      <c r="P6914" s="24">
        <f>'ROTH 1.0'!O6914*'קובץ טיוטה'!$D$10</f>
        <v>11851.439524218054</v>
      </c>
      <c r="Q6914" s="24">
        <f t="shared" si="1073"/>
        <v>8251.4395242180544</v>
      </c>
      <c r="R6914" s="24">
        <f t="shared" si="1082"/>
        <v>0</v>
      </c>
      <c r="S6914" s="24">
        <f t="shared" si="1075"/>
        <v>8251.4395242180544</v>
      </c>
      <c r="T6914" s="24">
        <f t="shared" si="1076"/>
        <v>0</v>
      </c>
      <c r="U6914" s="24" t="str">
        <f t="shared" si="1077"/>
        <v>drain</v>
      </c>
      <c r="W6914" s="24">
        <f t="shared" si="1080"/>
        <v>0</v>
      </c>
      <c r="X6914" s="24">
        <f t="shared" si="1078"/>
        <v>42890.323763865505</v>
      </c>
      <c r="Y6914" s="24">
        <f t="shared" si="1081"/>
        <v>8251.4395242180544</v>
      </c>
      <c r="AA6914" s="24">
        <f t="shared" si="1079"/>
        <v>0</v>
      </c>
      <c r="AC6914" s="24">
        <f t="shared" si="1074"/>
        <v>0</v>
      </c>
    </row>
    <row r="6915" x14ac:dyDescent="0.2">
      <c r="L6915" s="25">
        <v>6910</v>
      </c>
      <c r="M6915" s="29">
        <v>0</v>
      </c>
      <c r="O6915" s="25">
        <v>6910</v>
      </c>
      <c r="P6915" s="24">
        <f>'ROTH 1.0'!O6915*'קובץ טיוטה'!$D$10</f>
        <v>11420.257540695477</v>
      </c>
      <c r="Q6915" s="25">
        <f t="shared" si="1073"/>
        <v>7820.2575406954766</v>
      </c>
      <c r="R6915" s="24">
        <f t="shared" si="1082"/>
        <v>0</v>
      </c>
      <c r="S6915" s="25">
        <f t="shared" si="1075"/>
        <v>7820.2575406954766</v>
      </c>
      <c r="T6915" s="25">
        <f t="shared" si="1076"/>
        <v>0</v>
      </c>
      <c r="U6915" s="25" t="str">
        <f t="shared" si="1077"/>
        <v>drain</v>
      </c>
      <c r="W6915" s="25">
        <f t="shared" si="1080"/>
        <v>0</v>
      </c>
      <c r="X6915" s="25">
        <f t="shared" si="1078"/>
        <v>35070.066223170026</v>
      </c>
      <c r="Y6915" s="25">
        <f t="shared" si="1081"/>
        <v>7820.2575406954784</v>
      </c>
      <c r="AA6915" s="25">
        <f t="shared" si="1079"/>
        <v>0</v>
      </c>
      <c r="AC6915" s="25">
        <f t="shared" si="1074"/>
        <v>0</v>
      </c>
    </row>
    <row r="6916" x14ac:dyDescent="0.2">
      <c r="L6916" s="24">
        <v>6911</v>
      </c>
      <c r="M6916" s="28">
        <v>0</v>
      </c>
      <c r="O6916" s="24">
        <v>6911</v>
      </c>
      <c r="P6916" s="24">
        <f>'ROTH 1.0'!O6916*'קובץ טיוטה'!$D$10</f>
        <v>10981.071077384973</v>
      </c>
      <c r="Q6916" s="24">
        <f t="shared" si="1073"/>
        <v>7381.0710773849733</v>
      </c>
      <c r="R6916" s="24">
        <f t="shared" si="1082"/>
        <v>0</v>
      </c>
      <c r="S6916" s="24">
        <f t="shared" si="1075"/>
        <v>7381.0710773849733</v>
      </c>
      <c r="T6916" s="24">
        <f t="shared" si="1076"/>
        <v>0</v>
      </c>
      <c r="U6916" s="24" t="str">
        <f t="shared" si="1077"/>
        <v>drain</v>
      </c>
      <c r="W6916" s="24">
        <f t="shared" si="1080"/>
        <v>0</v>
      </c>
      <c r="X6916" s="24">
        <f t="shared" si="1078"/>
        <v>27688.995145785055</v>
      </c>
      <c r="Y6916" s="24">
        <f t="shared" si="1081"/>
        <v>7381.0710773849714</v>
      </c>
      <c r="AA6916" s="24">
        <f t="shared" si="1079"/>
        <v>0</v>
      </c>
      <c r="AC6916" s="24">
        <f t="shared" si="1074"/>
        <v>0</v>
      </c>
    </row>
    <row r="6917" x14ac:dyDescent="0.2">
      <c r="L6917" s="25">
        <v>6912</v>
      </c>
      <c r="M6917" s="29">
        <v>0</v>
      </c>
      <c r="O6917" s="25">
        <v>6912</v>
      </c>
      <c r="P6917" s="24">
        <f>'ROTH 1.0'!O6917*'קובץ טיוטה'!$D$10</f>
        <v>10490.419995908185</v>
      </c>
      <c r="Q6917" s="25">
        <f t="shared" si="1073"/>
        <v>6890.4199959081852</v>
      </c>
      <c r="R6917" s="24">
        <f t="shared" si="1082"/>
        <v>0</v>
      </c>
      <c r="S6917" s="25">
        <f t="shared" si="1075"/>
        <v>6890.4199959081852</v>
      </c>
      <c r="T6917" s="25">
        <f t="shared" si="1076"/>
        <v>0</v>
      </c>
      <c r="U6917" s="25" t="str">
        <f t="shared" si="1077"/>
        <v>drain</v>
      </c>
      <c r="W6917" s="25">
        <f t="shared" si="1080"/>
        <v>0</v>
      </c>
      <c r="X6917" s="25">
        <f t="shared" si="1078"/>
        <v>20798.57514987687</v>
      </c>
      <c r="Y6917" s="25">
        <f t="shared" si="1081"/>
        <v>6890.4199959081852</v>
      </c>
      <c r="AA6917" s="25">
        <f t="shared" si="1079"/>
        <v>0</v>
      </c>
      <c r="AC6917" s="25">
        <f t="shared" si="1074"/>
        <v>0</v>
      </c>
    </row>
    <row r="6918" x14ac:dyDescent="0.2">
      <c r="L6918" s="24">
        <v>6913</v>
      </c>
      <c r="M6918" s="28">
        <v>0</v>
      </c>
      <c r="O6918" s="24">
        <v>6913</v>
      </c>
      <c r="P6918" s="24">
        <f>'ROTH 1.0'!O6918*'קובץ טיוטה'!$D$10</f>
        <v>9944.0745321638151</v>
      </c>
      <c r="Q6918" s="24">
        <f t="shared" ref="Q6918:Q6981" si="1083">P6918-$H$8*$H$9</f>
        <v>6344.0745321638151</v>
      </c>
      <c r="R6918" s="24">
        <f t="shared" si="1082"/>
        <v>0</v>
      </c>
      <c r="S6918" s="24">
        <f t="shared" si="1075"/>
        <v>6344.0745321638151</v>
      </c>
      <c r="T6918" s="24">
        <f t="shared" si="1076"/>
        <v>0</v>
      </c>
      <c r="U6918" s="24" t="str">
        <f t="shared" si="1077"/>
        <v>drain</v>
      </c>
      <c r="W6918" s="24">
        <f t="shared" si="1080"/>
        <v>0</v>
      </c>
      <c r="X6918" s="24">
        <f t="shared" si="1078"/>
        <v>14454.500617713054</v>
      </c>
      <c r="Y6918" s="24">
        <f t="shared" si="1081"/>
        <v>6344.0745321638151</v>
      </c>
      <c r="AA6918" s="24">
        <f t="shared" si="1079"/>
        <v>0</v>
      </c>
      <c r="AC6918" s="24">
        <f t="shared" ref="AC6918:AC6981" si="1084">IF(U6918="charge",(T6918-W6918),0)</f>
        <v>0</v>
      </c>
    </row>
    <row r="6919" x14ac:dyDescent="0.2">
      <c r="L6919" s="25">
        <v>6914</v>
      </c>
      <c r="M6919" s="29">
        <v>0</v>
      </c>
      <c r="O6919" s="25">
        <v>6914</v>
      </c>
      <c r="P6919" s="24">
        <f>'ROTH 1.0'!O6919*'קובץ טיוטה'!$D$10</f>
        <v>10019.350594388592</v>
      </c>
      <c r="Q6919" s="25">
        <f t="shared" si="1083"/>
        <v>6419.3505943885921</v>
      </c>
      <c r="R6919" s="24">
        <f t="shared" si="1082"/>
        <v>0</v>
      </c>
      <c r="S6919" s="25">
        <f t="shared" ref="S6919:S6982" si="1085">IF(Q6919&gt;R6919,Q6919-R6919,0)</f>
        <v>6419.3505943885921</v>
      </c>
      <c r="T6919" s="25">
        <f t="shared" ref="T6919:T6982" si="1086">IF(R6919&gt;Q6919,R6919-Q6919,0)</f>
        <v>0</v>
      </c>
      <c r="U6919" s="25" t="str">
        <f t="shared" ref="U6919:U6982" si="1087">IF(Q6919&gt;R6919,"drain","charge")</f>
        <v>drain</v>
      </c>
      <c r="W6919" s="25">
        <f t="shared" si="1080"/>
        <v>0</v>
      </c>
      <c r="X6919" s="25">
        <f t="shared" ref="X6919:X6982" si="1088">IF(X6918+T6919&gt;$H$11,$H$11,IF(U6919="charge",X6918+(T6919*$H$12),IF((X6918-S6919)&gt;0,X6918-S6919,0)))</f>
        <v>8035.1500233244624</v>
      </c>
      <c r="Y6919" s="25">
        <f t="shared" si="1081"/>
        <v>6419.3505943885921</v>
      </c>
      <c r="AA6919" s="25">
        <f t="shared" ref="AA6919:AA6982" si="1089">S6919-Y6919</f>
        <v>0</v>
      </c>
      <c r="AC6919" s="25">
        <f t="shared" si="1084"/>
        <v>0</v>
      </c>
    </row>
    <row r="6920" x14ac:dyDescent="0.2">
      <c r="L6920" s="24">
        <v>6915</v>
      </c>
      <c r="M6920" s="28">
        <v>0</v>
      </c>
      <c r="O6920" s="24">
        <v>6915</v>
      </c>
      <c r="P6920" s="24">
        <f>'ROTH 1.0'!O6920*'קובץ טיוטה'!$D$10</f>
        <v>9742.7880799476388</v>
      </c>
      <c r="Q6920" s="24">
        <f t="shared" si="1083"/>
        <v>6142.7880799476388</v>
      </c>
      <c r="R6920" s="24">
        <f t="shared" si="1082"/>
        <v>0</v>
      </c>
      <c r="S6920" s="24">
        <f t="shared" si="1085"/>
        <v>6142.7880799476388</v>
      </c>
      <c r="T6920" s="24">
        <f t="shared" si="1086"/>
        <v>0</v>
      </c>
      <c r="U6920" s="24" t="str">
        <f t="shared" si="1087"/>
        <v>drain</v>
      </c>
      <c r="W6920" s="24">
        <f t="shared" ref="W6920:W6983" si="1090">IF(X6920&gt;=X6919,(X6920-X6919),0)</f>
        <v>0</v>
      </c>
      <c r="X6920" s="24">
        <f t="shared" si="1088"/>
        <v>1892.3619433768235</v>
      </c>
      <c r="Y6920" s="24">
        <f t="shared" ref="Y6920:Y6983" si="1091">IF(U6920="drain",X6919-X6920,0)</f>
        <v>6142.7880799476388</v>
      </c>
      <c r="AA6920" s="24">
        <f t="shared" si="1089"/>
        <v>0</v>
      </c>
      <c r="AC6920" s="24">
        <f t="shared" si="1084"/>
        <v>0</v>
      </c>
    </row>
    <row r="6921" x14ac:dyDescent="0.2">
      <c r="L6921" s="25">
        <v>6916</v>
      </c>
      <c r="M6921" s="29">
        <v>0</v>
      </c>
      <c r="O6921" s="25">
        <v>6916</v>
      </c>
      <c r="P6921" s="24">
        <f>'ROTH 1.0'!O6921*'קובץ טיוטה'!$D$10</f>
        <v>9597.9716666981112</v>
      </c>
      <c r="Q6921" s="25">
        <f t="shared" si="1083"/>
        <v>5997.9716666981112</v>
      </c>
      <c r="R6921" s="24">
        <f t="shared" si="1082"/>
        <v>0</v>
      </c>
      <c r="S6921" s="25">
        <f t="shared" si="1085"/>
        <v>5997.9716666981112</v>
      </c>
      <c r="T6921" s="25">
        <f t="shared" si="1086"/>
        <v>0</v>
      </c>
      <c r="U6921" s="25" t="str">
        <f t="shared" si="1087"/>
        <v>drain</v>
      </c>
      <c r="W6921" s="25">
        <f t="shared" si="1090"/>
        <v>0</v>
      </c>
      <c r="X6921" s="25">
        <f t="shared" si="1088"/>
        <v>0</v>
      </c>
      <c r="Y6921" s="25">
        <f t="shared" si="1091"/>
        <v>1892.3619433768235</v>
      </c>
      <c r="AA6921" s="25">
        <f t="shared" si="1089"/>
        <v>4105.6097233212877</v>
      </c>
      <c r="AC6921" s="25">
        <f t="shared" si="1084"/>
        <v>0</v>
      </c>
    </row>
    <row r="6922" x14ac:dyDescent="0.2">
      <c r="L6922" s="24">
        <v>6917</v>
      </c>
      <c r="M6922" s="28">
        <v>0</v>
      </c>
      <c r="O6922" s="24">
        <v>6917</v>
      </c>
      <c r="P6922" s="24">
        <f>'ROTH 1.0'!O6922*'קובץ טיוטה'!$D$10</f>
        <v>9624.0678096063621</v>
      </c>
      <c r="Q6922" s="24">
        <f t="shared" si="1083"/>
        <v>6024.0678096063621</v>
      </c>
      <c r="R6922" s="24">
        <f t="shared" si="1082"/>
        <v>0</v>
      </c>
      <c r="S6922" s="24">
        <f t="shared" si="1085"/>
        <v>6024.0678096063621</v>
      </c>
      <c r="T6922" s="24">
        <f t="shared" si="1086"/>
        <v>0</v>
      </c>
      <c r="U6922" s="24" t="str">
        <f t="shared" si="1087"/>
        <v>drain</v>
      </c>
      <c r="W6922" s="24">
        <f t="shared" si="1090"/>
        <v>0</v>
      </c>
      <c r="X6922" s="24">
        <f t="shared" si="1088"/>
        <v>0</v>
      </c>
      <c r="Y6922" s="24">
        <f t="shared" si="1091"/>
        <v>0</v>
      </c>
      <c r="AA6922" s="24">
        <f t="shared" si="1089"/>
        <v>6024.0678096063621</v>
      </c>
      <c r="AC6922" s="24">
        <f t="shared" si="1084"/>
        <v>0</v>
      </c>
    </row>
    <row r="6923" x14ac:dyDescent="0.2">
      <c r="L6923" s="25">
        <v>6918</v>
      </c>
      <c r="M6923" s="29">
        <v>0</v>
      </c>
      <c r="O6923" s="25">
        <v>6918</v>
      </c>
      <c r="P6923" s="24">
        <f>'ROTH 1.0'!O6923*'קובץ טיוטה'!$D$10</f>
        <v>9756.7524478502746</v>
      </c>
      <c r="Q6923" s="25">
        <f t="shared" si="1083"/>
        <v>6156.7524478502746</v>
      </c>
      <c r="R6923" s="24">
        <f t="shared" si="1082"/>
        <v>0</v>
      </c>
      <c r="S6923" s="25">
        <f t="shared" si="1085"/>
        <v>6156.7524478502746</v>
      </c>
      <c r="T6923" s="25">
        <f t="shared" si="1086"/>
        <v>0</v>
      </c>
      <c r="U6923" s="25" t="str">
        <f t="shared" si="1087"/>
        <v>drain</v>
      </c>
      <c r="W6923" s="25">
        <f t="shared" si="1090"/>
        <v>0</v>
      </c>
      <c r="X6923" s="25">
        <f t="shared" si="1088"/>
        <v>0</v>
      </c>
      <c r="Y6923" s="25">
        <f t="shared" si="1091"/>
        <v>0</v>
      </c>
      <c r="AA6923" s="25">
        <f t="shared" si="1089"/>
        <v>6156.7524478502746</v>
      </c>
      <c r="AC6923" s="25">
        <f t="shared" si="1084"/>
        <v>0</v>
      </c>
    </row>
    <row r="6924" x14ac:dyDescent="0.2">
      <c r="L6924" s="24">
        <v>6919</v>
      </c>
      <c r="M6924" s="28">
        <v>0</v>
      </c>
      <c r="O6924" s="24">
        <v>6919</v>
      </c>
      <c r="P6924" s="24">
        <f>'ROTH 1.0'!O6924*'קובץ טיוטה'!$D$10</f>
        <v>9542.8253093134117</v>
      </c>
      <c r="Q6924" s="24">
        <f t="shared" si="1083"/>
        <v>5942.8253093134117</v>
      </c>
      <c r="R6924" s="24">
        <f t="shared" si="1082"/>
        <v>0</v>
      </c>
      <c r="S6924" s="24">
        <f t="shared" si="1085"/>
        <v>5942.8253093134117</v>
      </c>
      <c r="T6924" s="24">
        <f t="shared" si="1086"/>
        <v>0</v>
      </c>
      <c r="U6924" s="24" t="str">
        <f t="shared" si="1087"/>
        <v>drain</v>
      </c>
      <c r="W6924" s="24">
        <f t="shared" si="1090"/>
        <v>0</v>
      </c>
      <c r="X6924" s="24">
        <f t="shared" si="1088"/>
        <v>0</v>
      </c>
      <c r="Y6924" s="24">
        <f t="shared" si="1091"/>
        <v>0</v>
      </c>
      <c r="AA6924" s="24">
        <f t="shared" si="1089"/>
        <v>5942.8253093134117</v>
      </c>
      <c r="AC6924" s="24">
        <f t="shared" si="1084"/>
        <v>0</v>
      </c>
    </row>
    <row r="6925" x14ac:dyDescent="0.2">
      <c r="L6925" s="25">
        <v>6920</v>
      </c>
      <c r="M6925" s="29">
        <v>0.36993917200000004</v>
      </c>
      <c r="O6925" s="25">
        <v>6920</v>
      </c>
      <c r="P6925" s="24">
        <f>'ROTH 1.0'!O6925*'קובץ טיוטה'!$D$10</f>
        <v>9860.9804441088199</v>
      </c>
      <c r="Q6925" s="25">
        <f t="shared" si="1083"/>
        <v>6260.9804441088199</v>
      </c>
      <c r="R6925" s="24">
        <f t="shared" si="1082"/>
        <v>25155.863696000004</v>
      </c>
      <c r="S6925" s="25">
        <f t="shared" si="1085"/>
        <v>0</v>
      </c>
      <c r="T6925" s="25">
        <f t="shared" si="1086"/>
        <v>18894.883251891184</v>
      </c>
      <c r="U6925" s="25" t="str">
        <f t="shared" si="1087"/>
        <v>charge</v>
      </c>
      <c r="W6925" s="25">
        <f t="shared" si="1090"/>
        <v>17005.394926702065</v>
      </c>
      <c r="X6925" s="25">
        <f t="shared" si="1088"/>
        <v>17005.394926702065</v>
      </c>
      <c r="Y6925" s="25">
        <f t="shared" si="1091"/>
        <v>0</v>
      </c>
      <c r="AA6925" s="25">
        <f t="shared" si="1089"/>
        <v>0</v>
      </c>
      <c r="AC6925" s="25">
        <f t="shared" si="1084"/>
        <v>1889.4883251891188</v>
      </c>
    </row>
    <row r="6926" x14ac:dyDescent="0.2">
      <c r="L6926" s="24">
        <v>6921</v>
      </c>
      <c r="M6926" s="28">
        <v>0.49221267899999999</v>
      </c>
      <c r="O6926" s="24">
        <v>6921</v>
      </c>
      <c r="P6926" s="24">
        <f>'ROTH 1.0'!O6926*'קובץ טיוטה'!$D$10</f>
        <v>10181.41342781059</v>
      </c>
      <c r="Q6926" s="24">
        <f t="shared" si="1083"/>
        <v>6581.4134278105903</v>
      </c>
      <c r="R6926" s="24">
        <f t="shared" si="1082"/>
        <v>33470.462172</v>
      </c>
      <c r="S6926" s="24">
        <f t="shared" si="1085"/>
        <v>0</v>
      </c>
      <c r="T6926" s="24">
        <f t="shared" si="1086"/>
        <v>26889.048744189407</v>
      </c>
      <c r="U6926" s="24" t="str">
        <f t="shared" si="1087"/>
        <v>charge</v>
      </c>
      <c r="W6926" s="24">
        <f t="shared" si="1090"/>
        <v>24200.143869770473</v>
      </c>
      <c r="X6926" s="24">
        <f t="shared" si="1088"/>
        <v>41205.538796472538</v>
      </c>
      <c r="Y6926" s="24">
        <f t="shared" si="1091"/>
        <v>0</v>
      </c>
      <c r="AA6926" s="24">
        <f t="shared" si="1089"/>
        <v>0</v>
      </c>
      <c r="AC6926" s="24">
        <f t="shared" si="1084"/>
        <v>2688.9048744189349</v>
      </c>
    </row>
    <row r="6927" x14ac:dyDescent="0.2">
      <c r="L6927" s="25">
        <v>6922</v>
      </c>
      <c r="M6927" s="29">
        <v>0.56493573499999994</v>
      </c>
      <c r="O6927" s="25">
        <v>6922</v>
      </c>
      <c r="P6927" s="24">
        <f>'ROTH 1.0'!O6927*'קובץ טיוטה'!$D$10</f>
        <v>10602.149645902731</v>
      </c>
      <c r="Q6927" s="25">
        <f t="shared" si="1083"/>
        <v>7002.1496459027312</v>
      </c>
      <c r="R6927" s="24">
        <f t="shared" si="1082"/>
        <v>38415.629979999998</v>
      </c>
      <c r="S6927" s="25">
        <f t="shared" si="1085"/>
        <v>0</v>
      </c>
      <c r="T6927" s="25">
        <f t="shared" si="1086"/>
        <v>31413.480334097265</v>
      </c>
      <c r="U6927" s="25" t="str">
        <f t="shared" si="1087"/>
        <v>charge</v>
      </c>
      <c r="W6927" s="25">
        <f t="shared" si="1090"/>
        <v>28272.132300687546</v>
      </c>
      <c r="X6927" s="25">
        <f t="shared" si="1088"/>
        <v>69477.671097160084</v>
      </c>
      <c r="Y6927" s="25">
        <f t="shared" si="1091"/>
        <v>0</v>
      </c>
      <c r="AA6927" s="25">
        <f t="shared" si="1089"/>
        <v>0</v>
      </c>
      <c r="AC6927" s="25">
        <f t="shared" si="1084"/>
        <v>3141.3480334097185</v>
      </c>
    </row>
    <row r="6928" x14ac:dyDescent="0.2">
      <c r="L6928" s="24">
        <v>6923</v>
      </c>
      <c r="M6928" s="28">
        <v>0.64664267399999997</v>
      </c>
      <c r="O6928" s="24">
        <v>6923</v>
      </c>
      <c r="P6928" s="24">
        <f>'ROTH 1.0'!O6928*'קובץ טיוטה'!$D$10</f>
        <v>10901.060982840792</v>
      </c>
      <c r="Q6928" s="24">
        <f t="shared" si="1083"/>
        <v>7301.0609828407923</v>
      </c>
      <c r="R6928" s="24">
        <f t="shared" ref="R6928:R6991" si="1092">M6928*$H$7*0.85</f>
        <v>43971.701831999999</v>
      </c>
      <c r="S6928" s="24">
        <f t="shared" si="1085"/>
        <v>0</v>
      </c>
      <c r="T6928" s="24">
        <f t="shared" si="1086"/>
        <v>36670.640849159208</v>
      </c>
      <c r="U6928" s="24" t="str">
        <f t="shared" si="1087"/>
        <v>charge</v>
      </c>
      <c r="W6928" s="24">
        <f t="shared" si="1090"/>
        <v>8522.3289028399158</v>
      </c>
      <c r="X6928" s="24">
        <f t="shared" si="1088"/>
        <v>78000</v>
      </c>
      <c r="Y6928" s="24">
        <f t="shared" si="1091"/>
        <v>0</v>
      </c>
      <c r="AA6928" s="24">
        <f t="shared" si="1089"/>
        <v>0</v>
      </c>
      <c r="AC6928" s="24">
        <f t="shared" si="1084"/>
        <v>28148.311946319292</v>
      </c>
    </row>
    <row r="6929" x14ac:dyDescent="0.2">
      <c r="L6929" s="25">
        <v>6924</v>
      </c>
      <c r="M6929" s="29">
        <v>0.617211273</v>
      </c>
      <c r="O6929" s="25">
        <v>6924</v>
      </c>
      <c r="P6929" s="24">
        <f>'ROTH 1.0'!O6929*'קובץ טיוטה'!$D$10</f>
        <v>11243.378416370078</v>
      </c>
      <c r="Q6929" s="25">
        <f t="shared" si="1083"/>
        <v>7643.3784163700784</v>
      </c>
      <c r="R6929" s="24">
        <f t="shared" si="1092"/>
        <v>41970.366563999996</v>
      </c>
      <c r="S6929" s="25">
        <f t="shared" si="1085"/>
        <v>0</v>
      </c>
      <c r="T6929" s="25">
        <f t="shared" si="1086"/>
        <v>34326.98814762992</v>
      </c>
      <c r="U6929" s="25" t="str">
        <f t="shared" si="1087"/>
        <v>charge</v>
      </c>
      <c r="W6929" s="25">
        <f t="shared" si="1090"/>
        <v>0</v>
      </c>
      <c r="X6929" s="25">
        <f t="shared" si="1088"/>
        <v>78000</v>
      </c>
      <c r="Y6929" s="25">
        <f t="shared" si="1091"/>
        <v>0</v>
      </c>
      <c r="AA6929" s="25">
        <f t="shared" si="1089"/>
        <v>0</v>
      </c>
      <c r="AC6929" s="25">
        <f t="shared" si="1084"/>
        <v>34326.98814762992</v>
      </c>
    </row>
    <row r="6930" x14ac:dyDescent="0.2">
      <c r="L6930" s="24">
        <v>6925</v>
      </c>
      <c r="M6930" s="28">
        <v>0.66971069599999999</v>
      </c>
      <c r="O6930" s="24">
        <v>6925</v>
      </c>
      <c r="P6930" s="24">
        <f>'ROTH 1.0'!O6930*'קובץ טיוטה'!$D$10</f>
        <v>11258.895391053094</v>
      </c>
      <c r="Q6930" s="24">
        <f t="shared" si="1083"/>
        <v>7658.8953910530945</v>
      </c>
      <c r="R6930" s="24">
        <f t="shared" si="1092"/>
        <v>45540.327327999999</v>
      </c>
      <c r="S6930" s="24">
        <f t="shared" si="1085"/>
        <v>0</v>
      </c>
      <c r="T6930" s="24">
        <f t="shared" si="1086"/>
        <v>37881.431936946901</v>
      </c>
      <c r="U6930" s="24" t="str">
        <f t="shared" si="1087"/>
        <v>charge</v>
      </c>
      <c r="W6930" s="24">
        <f t="shared" si="1090"/>
        <v>0</v>
      </c>
      <c r="X6930" s="24">
        <f t="shared" si="1088"/>
        <v>78000</v>
      </c>
      <c r="Y6930" s="24">
        <f t="shared" si="1091"/>
        <v>0</v>
      </c>
      <c r="AA6930" s="24">
        <f t="shared" si="1089"/>
        <v>0</v>
      </c>
      <c r="AC6930" s="24">
        <f t="shared" si="1084"/>
        <v>37881.431936946901</v>
      </c>
    </row>
    <row r="6931" x14ac:dyDescent="0.2">
      <c r="L6931" s="25">
        <v>6926</v>
      </c>
      <c r="M6931" s="29">
        <v>0.66810154099999997</v>
      </c>
      <c r="O6931" s="25">
        <v>6926</v>
      </c>
      <c r="P6931" s="24">
        <f>'ROTH 1.0'!O6931*'קובץ טיוטה'!$D$10</f>
        <v>10922.722779923984</v>
      </c>
      <c r="Q6931" s="25">
        <f t="shared" si="1083"/>
        <v>7322.7227799239845</v>
      </c>
      <c r="R6931" s="24">
        <f t="shared" si="1092"/>
        <v>45430.904788</v>
      </c>
      <c r="S6931" s="25">
        <f t="shared" si="1085"/>
        <v>0</v>
      </c>
      <c r="T6931" s="25">
        <f t="shared" si="1086"/>
        <v>38108.182008076015</v>
      </c>
      <c r="U6931" s="25" t="str">
        <f t="shared" si="1087"/>
        <v>charge</v>
      </c>
      <c r="W6931" s="25">
        <f t="shared" si="1090"/>
        <v>0</v>
      </c>
      <c r="X6931" s="25">
        <f t="shared" si="1088"/>
        <v>78000</v>
      </c>
      <c r="Y6931" s="25">
        <f t="shared" si="1091"/>
        <v>0</v>
      </c>
      <c r="AA6931" s="25">
        <f t="shared" si="1089"/>
        <v>0</v>
      </c>
      <c r="AC6931" s="25">
        <f t="shared" si="1084"/>
        <v>38108.182008076015</v>
      </c>
    </row>
    <row r="6932" x14ac:dyDescent="0.2">
      <c r="L6932" s="24">
        <v>6927</v>
      </c>
      <c r="M6932" s="28">
        <v>0.62876365300000003</v>
      </c>
      <c r="O6932" s="24">
        <v>6927</v>
      </c>
      <c r="P6932" s="24">
        <f>'ROTH 1.0'!O6932*'קובץ טיוטה'!$D$10</f>
        <v>11228.64730946254</v>
      </c>
      <c r="Q6932" s="24">
        <f t="shared" si="1083"/>
        <v>7628.6473094625399</v>
      </c>
      <c r="R6932" s="24">
        <f t="shared" si="1092"/>
        <v>42755.928404000006</v>
      </c>
      <c r="S6932" s="24">
        <f t="shared" si="1085"/>
        <v>0</v>
      </c>
      <c r="T6932" s="24">
        <f t="shared" si="1086"/>
        <v>35127.281094537466</v>
      </c>
      <c r="U6932" s="24" t="str">
        <f t="shared" si="1087"/>
        <v>charge</v>
      </c>
      <c r="W6932" s="24">
        <f t="shared" si="1090"/>
        <v>0</v>
      </c>
      <c r="X6932" s="24">
        <f t="shared" si="1088"/>
        <v>78000</v>
      </c>
      <c r="Y6932" s="24">
        <f t="shared" si="1091"/>
        <v>0</v>
      </c>
      <c r="AA6932" s="24">
        <f t="shared" si="1089"/>
        <v>0</v>
      </c>
      <c r="AC6932" s="24">
        <f t="shared" si="1084"/>
        <v>35127.281094537466</v>
      </c>
    </row>
    <row r="6933" x14ac:dyDescent="0.2">
      <c r="L6933" s="25">
        <v>6928</v>
      </c>
      <c r="M6933" s="29">
        <v>0.55925872999999993</v>
      </c>
      <c r="O6933" s="25">
        <v>6928</v>
      </c>
      <c r="P6933" s="24">
        <f>'ROTH 1.0'!O6933*'קובץ טיוטה'!$D$10</f>
        <v>11290.177586077214</v>
      </c>
      <c r="Q6933" s="25">
        <f t="shared" si="1083"/>
        <v>7690.1775860772141</v>
      </c>
      <c r="R6933" s="24">
        <f t="shared" si="1092"/>
        <v>38029.593639999992</v>
      </c>
      <c r="S6933" s="25">
        <f t="shared" si="1085"/>
        <v>0</v>
      </c>
      <c r="T6933" s="25">
        <f t="shared" si="1086"/>
        <v>30339.416053922778</v>
      </c>
      <c r="U6933" s="25" t="str">
        <f t="shared" si="1087"/>
        <v>charge</v>
      </c>
      <c r="W6933" s="25">
        <f t="shared" si="1090"/>
        <v>0</v>
      </c>
      <c r="X6933" s="25">
        <f t="shared" si="1088"/>
        <v>78000</v>
      </c>
      <c r="Y6933" s="25">
        <f t="shared" si="1091"/>
        <v>0</v>
      </c>
      <c r="AA6933" s="25">
        <f t="shared" si="1089"/>
        <v>0</v>
      </c>
      <c r="AC6933" s="25">
        <f t="shared" si="1084"/>
        <v>30339.416053922778</v>
      </c>
    </row>
    <row r="6934" x14ac:dyDescent="0.2">
      <c r="L6934" s="24">
        <v>6929</v>
      </c>
      <c r="M6934" s="28">
        <v>0.315849571</v>
      </c>
      <c r="O6934" s="24">
        <v>6929</v>
      </c>
      <c r="P6934" s="24">
        <f>'ROTH 1.0'!O6934*'קובץ טיוטה'!$D$10</f>
        <v>11530.37408213142</v>
      </c>
      <c r="Q6934" s="24">
        <f t="shared" si="1083"/>
        <v>7930.3740821314204</v>
      </c>
      <c r="R6934" s="24">
        <f t="shared" si="1092"/>
        <v>21477.770828000001</v>
      </c>
      <c r="S6934" s="24">
        <f t="shared" si="1085"/>
        <v>0</v>
      </c>
      <c r="T6934" s="24">
        <f t="shared" si="1086"/>
        <v>13547.39674586858</v>
      </c>
      <c r="U6934" s="24" t="str">
        <f t="shared" si="1087"/>
        <v>charge</v>
      </c>
      <c r="W6934" s="24">
        <f t="shared" si="1090"/>
        <v>0</v>
      </c>
      <c r="X6934" s="24">
        <f t="shared" si="1088"/>
        <v>78000</v>
      </c>
      <c r="Y6934" s="24">
        <f t="shared" si="1091"/>
        <v>0</v>
      </c>
      <c r="AA6934" s="24">
        <f t="shared" si="1089"/>
        <v>0</v>
      </c>
      <c r="AC6934" s="24">
        <f t="shared" si="1084"/>
        <v>13547.39674586858</v>
      </c>
    </row>
    <row r="6935" x14ac:dyDescent="0.2">
      <c r="L6935" s="25">
        <v>6930</v>
      </c>
      <c r="M6935" s="29">
        <v>0</v>
      </c>
      <c r="O6935" s="25">
        <v>6930</v>
      </c>
      <c r="P6935" s="24">
        <f>'ROTH 1.0'!O6935*'קובץ טיוטה'!$D$10</f>
        <v>11401.99823509761</v>
      </c>
      <c r="Q6935" s="25">
        <f t="shared" si="1083"/>
        <v>7801.9982350976097</v>
      </c>
      <c r="R6935" s="24">
        <f t="shared" si="1092"/>
        <v>0</v>
      </c>
      <c r="S6935" s="25">
        <f t="shared" si="1085"/>
        <v>7801.9982350976097</v>
      </c>
      <c r="T6935" s="25">
        <f t="shared" si="1086"/>
        <v>0</v>
      </c>
      <c r="U6935" s="25" t="str">
        <f t="shared" si="1087"/>
        <v>drain</v>
      </c>
      <c r="W6935" s="25">
        <f t="shared" si="1090"/>
        <v>0</v>
      </c>
      <c r="X6935" s="25">
        <f t="shared" si="1088"/>
        <v>70198.001764902394</v>
      </c>
      <c r="Y6935" s="25">
        <f t="shared" si="1091"/>
        <v>7801.9982350976061</v>
      </c>
      <c r="AA6935" s="25">
        <f t="shared" si="1089"/>
        <v>0</v>
      </c>
      <c r="AC6935" s="25">
        <f t="shared" si="1084"/>
        <v>0</v>
      </c>
    </row>
    <row r="6936" x14ac:dyDescent="0.2">
      <c r="L6936" s="24">
        <v>6931</v>
      </c>
      <c r="M6936" s="28">
        <v>0</v>
      </c>
      <c r="O6936" s="24">
        <v>6931</v>
      </c>
      <c r="P6936" s="24">
        <f>'ROTH 1.0'!O6936*'קובץ טיוטה'!$D$10</f>
        <v>12035.492886264767</v>
      </c>
      <c r="Q6936" s="24">
        <f t="shared" si="1083"/>
        <v>8435.4928862647666</v>
      </c>
      <c r="R6936" s="24">
        <f t="shared" si="1092"/>
        <v>0</v>
      </c>
      <c r="S6936" s="24">
        <f t="shared" si="1085"/>
        <v>8435.4928862647666</v>
      </c>
      <c r="T6936" s="24">
        <f t="shared" si="1086"/>
        <v>0</v>
      </c>
      <c r="U6936" s="24" t="str">
        <f t="shared" si="1087"/>
        <v>drain</v>
      </c>
      <c r="W6936" s="24">
        <f t="shared" si="1090"/>
        <v>0</v>
      </c>
      <c r="X6936" s="24">
        <f t="shared" si="1088"/>
        <v>61762.508878637629</v>
      </c>
      <c r="Y6936" s="24">
        <f t="shared" si="1091"/>
        <v>8435.4928862647648</v>
      </c>
      <c r="AA6936" s="24">
        <f t="shared" si="1089"/>
        <v>0</v>
      </c>
      <c r="AC6936" s="24">
        <f t="shared" si="1084"/>
        <v>0</v>
      </c>
    </row>
    <row r="6937" x14ac:dyDescent="0.2">
      <c r="L6937" s="25">
        <v>6932</v>
      </c>
      <c r="M6937" s="29">
        <v>0</v>
      </c>
      <c r="O6937" s="25">
        <v>6932</v>
      </c>
      <c r="P6937" s="24">
        <f>'ROTH 1.0'!O6937*'קובץ טיוטה'!$D$10</f>
        <v>12142.406836089169</v>
      </c>
      <c r="Q6937" s="25">
        <f t="shared" si="1083"/>
        <v>8542.4068360891688</v>
      </c>
      <c r="R6937" s="24">
        <f t="shared" si="1092"/>
        <v>0</v>
      </c>
      <c r="S6937" s="25">
        <f t="shared" si="1085"/>
        <v>8542.4068360891688</v>
      </c>
      <c r="T6937" s="25">
        <f t="shared" si="1086"/>
        <v>0</v>
      </c>
      <c r="U6937" s="25" t="str">
        <f t="shared" si="1087"/>
        <v>drain</v>
      </c>
      <c r="W6937" s="25">
        <f t="shared" si="1090"/>
        <v>0</v>
      </c>
      <c r="X6937" s="25">
        <f t="shared" si="1088"/>
        <v>53220.10204254846</v>
      </c>
      <c r="Y6937" s="25">
        <f t="shared" si="1091"/>
        <v>8542.4068360891688</v>
      </c>
      <c r="AA6937" s="25">
        <f t="shared" si="1089"/>
        <v>0</v>
      </c>
      <c r="AC6937" s="25">
        <f t="shared" si="1084"/>
        <v>0</v>
      </c>
    </row>
    <row r="6938" x14ac:dyDescent="0.2">
      <c r="L6938" s="24">
        <v>6933</v>
      </c>
      <c r="M6938" s="28">
        <v>0</v>
      </c>
      <c r="O6938" s="24">
        <v>6933</v>
      </c>
      <c r="P6938" s="24">
        <f>'ROTH 1.0'!O6938*'קובץ טיוטה'!$D$10</f>
        <v>11897.854314421988</v>
      </c>
      <c r="Q6938" s="24">
        <f t="shared" si="1083"/>
        <v>8297.8543144219875</v>
      </c>
      <c r="R6938" s="24">
        <f t="shared" si="1092"/>
        <v>0</v>
      </c>
      <c r="S6938" s="24">
        <f t="shared" si="1085"/>
        <v>8297.8543144219875</v>
      </c>
      <c r="T6938" s="24">
        <f t="shared" si="1086"/>
        <v>0</v>
      </c>
      <c r="U6938" s="24" t="str">
        <f t="shared" si="1087"/>
        <v>drain</v>
      </c>
      <c r="W6938" s="24">
        <f t="shared" si="1090"/>
        <v>0</v>
      </c>
      <c r="X6938" s="24">
        <f t="shared" si="1088"/>
        <v>44922.247728126473</v>
      </c>
      <c r="Y6938" s="24">
        <f t="shared" si="1091"/>
        <v>8297.8543144219875</v>
      </c>
      <c r="AA6938" s="24">
        <f t="shared" si="1089"/>
        <v>0</v>
      </c>
      <c r="AC6938" s="24">
        <f t="shared" si="1084"/>
        <v>0</v>
      </c>
    </row>
    <row r="6939" x14ac:dyDescent="0.2">
      <c r="L6939" s="25">
        <v>6934</v>
      </c>
      <c r="M6939" s="29">
        <v>0</v>
      </c>
      <c r="O6939" s="25">
        <v>6934</v>
      </c>
      <c r="P6939" s="24">
        <f>'ROTH 1.0'!O6939*'קובץ טיוטה'!$D$10</f>
        <v>11514.086149207764</v>
      </c>
      <c r="Q6939" s="25">
        <f t="shared" si="1083"/>
        <v>7914.0861492077638</v>
      </c>
      <c r="R6939" s="24">
        <f t="shared" si="1092"/>
        <v>0</v>
      </c>
      <c r="S6939" s="25">
        <f t="shared" si="1085"/>
        <v>7914.0861492077638</v>
      </c>
      <c r="T6939" s="25">
        <f t="shared" si="1086"/>
        <v>0</v>
      </c>
      <c r="U6939" s="25" t="str">
        <f t="shared" si="1087"/>
        <v>drain</v>
      </c>
      <c r="W6939" s="25">
        <f t="shared" si="1090"/>
        <v>0</v>
      </c>
      <c r="X6939" s="25">
        <f t="shared" si="1088"/>
        <v>37008.161578918705</v>
      </c>
      <c r="Y6939" s="25">
        <f t="shared" si="1091"/>
        <v>7914.0861492077674</v>
      </c>
      <c r="AA6939" s="25">
        <f t="shared" si="1089"/>
        <v>0</v>
      </c>
      <c r="AC6939" s="25">
        <f t="shared" si="1084"/>
        <v>0</v>
      </c>
    </row>
    <row r="6940" x14ac:dyDescent="0.2">
      <c r="L6940" s="24">
        <v>6935</v>
      </c>
      <c r="M6940" s="28">
        <v>0</v>
      </c>
      <c r="O6940" s="24">
        <v>6935</v>
      </c>
      <c r="P6940" s="24">
        <f>'ROTH 1.0'!O6940*'קובץ טיוטה'!$D$10</f>
        <v>10901.323260554474</v>
      </c>
      <c r="Q6940" s="24">
        <f t="shared" si="1083"/>
        <v>7301.3232605544745</v>
      </c>
      <c r="R6940" s="24">
        <f t="shared" si="1092"/>
        <v>0</v>
      </c>
      <c r="S6940" s="24">
        <f t="shared" si="1085"/>
        <v>7301.3232605544745</v>
      </c>
      <c r="T6940" s="24">
        <f t="shared" si="1086"/>
        <v>0</v>
      </c>
      <c r="U6940" s="24" t="str">
        <f t="shared" si="1087"/>
        <v>drain</v>
      </c>
      <c r="W6940" s="24">
        <f t="shared" si="1090"/>
        <v>0</v>
      </c>
      <c r="X6940" s="24">
        <f t="shared" si="1088"/>
        <v>29706.838318364229</v>
      </c>
      <c r="Y6940" s="24">
        <f t="shared" si="1091"/>
        <v>7301.3232605544763</v>
      </c>
      <c r="AA6940" s="24">
        <f t="shared" si="1089"/>
        <v>0</v>
      </c>
      <c r="AC6940" s="24">
        <f t="shared" si="1084"/>
        <v>0</v>
      </c>
    </row>
    <row r="6941" x14ac:dyDescent="0.2">
      <c r="L6941" s="25">
        <v>6936</v>
      </c>
      <c r="M6941" s="29">
        <v>0</v>
      </c>
      <c r="O6941" s="25">
        <v>6936</v>
      </c>
      <c r="P6941" s="24">
        <f>'ROTH 1.0'!O6941*'קובץ טיוטה'!$D$10</f>
        <v>10188.176016354546</v>
      </c>
      <c r="Q6941" s="25">
        <f t="shared" si="1083"/>
        <v>6588.1760163545459</v>
      </c>
      <c r="R6941" s="24">
        <f t="shared" si="1092"/>
        <v>0</v>
      </c>
      <c r="S6941" s="25">
        <f t="shared" si="1085"/>
        <v>6588.1760163545459</v>
      </c>
      <c r="T6941" s="25">
        <f t="shared" si="1086"/>
        <v>0</v>
      </c>
      <c r="U6941" s="25" t="str">
        <f t="shared" si="1087"/>
        <v>drain</v>
      </c>
      <c r="W6941" s="25">
        <f t="shared" si="1090"/>
        <v>0</v>
      </c>
      <c r="X6941" s="25">
        <f t="shared" si="1088"/>
        <v>23118.662302009681</v>
      </c>
      <c r="Y6941" s="25">
        <f t="shared" si="1091"/>
        <v>6588.1760163545478</v>
      </c>
      <c r="AA6941" s="25">
        <f t="shared" si="1089"/>
        <v>0</v>
      </c>
      <c r="AC6941" s="25">
        <f t="shared" si="1084"/>
        <v>0</v>
      </c>
    </row>
    <row r="6942" x14ac:dyDescent="0.2">
      <c r="L6942" s="24">
        <v>6937</v>
      </c>
      <c r="M6942" s="28">
        <v>0</v>
      </c>
      <c r="O6942" s="24">
        <v>6937</v>
      </c>
      <c r="P6942" s="24">
        <f>'ROTH 1.0'!O6942*'קובץ טיוטה'!$D$10</f>
        <v>9975.8090213696578</v>
      </c>
      <c r="Q6942" s="24">
        <f t="shared" si="1083"/>
        <v>6375.8090213696578</v>
      </c>
      <c r="R6942" s="24">
        <f t="shared" si="1092"/>
        <v>0</v>
      </c>
      <c r="S6942" s="24">
        <f t="shared" si="1085"/>
        <v>6375.8090213696578</v>
      </c>
      <c r="T6942" s="24">
        <f t="shared" si="1086"/>
        <v>0</v>
      </c>
      <c r="U6942" s="24" t="str">
        <f t="shared" si="1087"/>
        <v>drain</v>
      </c>
      <c r="W6942" s="24">
        <f t="shared" si="1090"/>
        <v>0</v>
      </c>
      <c r="X6942" s="24">
        <f t="shared" si="1088"/>
        <v>16742.853280640025</v>
      </c>
      <c r="Y6942" s="24">
        <f t="shared" si="1091"/>
        <v>6375.809021369656</v>
      </c>
      <c r="AA6942" s="24">
        <f t="shared" si="1089"/>
        <v>0</v>
      </c>
      <c r="AC6942" s="24">
        <f t="shared" si="1084"/>
        <v>0</v>
      </c>
    </row>
    <row r="6943" x14ac:dyDescent="0.2">
      <c r="L6943" s="25">
        <v>6938</v>
      </c>
      <c r="M6943" s="29">
        <v>0</v>
      </c>
      <c r="O6943" s="25">
        <v>6938</v>
      </c>
      <c r="P6943" s="24">
        <f>'ROTH 1.0'!O6943*'קובץ טיוטה'!$D$10</f>
        <v>9496.1220166693111</v>
      </c>
      <c r="Q6943" s="25">
        <f t="shared" si="1083"/>
        <v>5896.1220166693111</v>
      </c>
      <c r="R6943" s="24">
        <f t="shared" si="1092"/>
        <v>0</v>
      </c>
      <c r="S6943" s="25">
        <f t="shared" si="1085"/>
        <v>5896.1220166693111</v>
      </c>
      <c r="T6943" s="25">
        <f t="shared" si="1086"/>
        <v>0</v>
      </c>
      <c r="U6943" s="25" t="str">
        <f t="shared" si="1087"/>
        <v>drain</v>
      </c>
      <c r="W6943" s="25">
        <f t="shared" si="1090"/>
        <v>0</v>
      </c>
      <c r="X6943" s="25">
        <f t="shared" si="1088"/>
        <v>10846.731263970714</v>
      </c>
      <c r="Y6943" s="25">
        <f t="shared" si="1091"/>
        <v>5896.1220166693111</v>
      </c>
      <c r="AA6943" s="25">
        <f t="shared" si="1089"/>
        <v>0</v>
      </c>
      <c r="AC6943" s="25">
        <f t="shared" si="1084"/>
        <v>0</v>
      </c>
    </row>
    <row r="6944" x14ac:dyDescent="0.2">
      <c r="L6944" s="24">
        <v>6939</v>
      </c>
      <c r="M6944" s="28">
        <v>0</v>
      </c>
      <c r="O6944" s="24">
        <v>6939</v>
      </c>
      <c r="P6944" s="24">
        <f>'ROTH 1.0'!O6944*'קובץ טיוטה'!$D$10</f>
        <v>9217.6463815807892</v>
      </c>
      <c r="Q6944" s="24">
        <f t="shared" si="1083"/>
        <v>5617.6463815807892</v>
      </c>
      <c r="R6944" s="24">
        <f t="shared" si="1092"/>
        <v>0</v>
      </c>
      <c r="S6944" s="24">
        <f t="shared" si="1085"/>
        <v>5617.6463815807892</v>
      </c>
      <c r="T6944" s="24">
        <f t="shared" si="1086"/>
        <v>0</v>
      </c>
      <c r="U6944" s="24" t="str">
        <f t="shared" si="1087"/>
        <v>drain</v>
      </c>
      <c r="W6944" s="24">
        <f t="shared" si="1090"/>
        <v>0</v>
      </c>
      <c r="X6944" s="24">
        <f t="shared" si="1088"/>
        <v>5229.084882389925</v>
      </c>
      <c r="Y6944" s="24">
        <f t="shared" si="1091"/>
        <v>5617.6463815807892</v>
      </c>
      <c r="AA6944" s="24">
        <f t="shared" si="1089"/>
        <v>0</v>
      </c>
      <c r="AC6944" s="24">
        <f t="shared" si="1084"/>
        <v>0</v>
      </c>
    </row>
    <row r="6945" x14ac:dyDescent="0.2">
      <c r="L6945" s="25">
        <v>6940</v>
      </c>
      <c r="M6945" s="29">
        <v>0</v>
      </c>
      <c r="O6945" s="25">
        <v>6940</v>
      </c>
      <c r="P6945" s="24">
        <f>'ROTH 1.0'!O6945*'קובץ טיוטה'!$D$10</f>
        <v>9186.1664596204391</v>
      </c>
      <c r="Q6945" s="25">
        <f t="shared" si="1083"/>
        <v>5586.1664596204391</v>
      </c>
      <c r="R6945" s="24">
        <f t="shared" si="1092"/>
        <v>0</v>
      </c>
      <c r="S6945" s="25">
        <f t="shared" si="1085"/>
        <v>5586.1664596204391</v>
      </c>
      <c r="T6945" s="25">
        <f t="shared" si="1086"/>
        <v>0</v>
      </c>
      <c r="U6945" s="25" t="str">
        <f t="shared" si="1087"/>
        <v>drain</v>
      </c>
      <c r="W6945" s="25">
        <f t="shared" si="1090"/>
        <v>0</v>
      </c>
      <c r="X6945" s="25">
        <f t="shared" si="1088"/>
        <v>0</v>
      </c>
      <c r="Y6945" s="25">
        <f t="shared" si="1091"/>
        <v>5229.084882389925</v>
      </c>
      <c r="AA6945" s="25">
        <f t="shared" si="1089"/>
        <v>357.08157723051409</v>
      </c>
      <c r="AC6945" s="25">
        <f t="shared" si="1084"/>
        <v>0</v>
      </c>
    </row>
    <row r="6946" x14ac:dyDescent="0.2">
      <c r="L6946" s="24">
        <v>6941</v>
      </c>
      <c r="M6946" s="28">
        <v>0</v>
      </c>
      <c r="O6946" s="24">
        <v>6941</v>
      </c>
      <c r="P6946" s="24">
        <f>'ROTH 1.0'!O6946*'קובץ טיוטה'!$D$10</f>
        <v>9359.9482458996299</v>
      </c>
      <c r="Q6946" s="24">
        <f t="shared" si="1083"/>
        <v>5759.9482458996299</v>
      </c>
      <c r="R6946" s="24">
        <f t="shared" si="1092"/>
        <v>0</v>
      </c>
      <c r="S6946" s="24">
        <f t="shared" si="1085"/>
        <v>5759.9482458996299</v>
      </c>
      <c r="T6946" s="24">
        <f t="shared" si="1086"/>
        <v>0</v>
      </c>
      <c r="U6946" s="24" t="str">
        <f t="shared" si="1087"/>
        <v>drain</v>
      </c>
      <c r="W6946" s="24">
        <f t="shared" si="1090"/>
        <v>0</v>
      </c>
      <c r="X6946" s="24">
        <f t="shared" si="1088"/>
        <v>0</v>
      </c>
      <c r="Y6946" s="24">
        <f t="shared" si="1091"/>
        <v>0</v>
      </c>
      <c r="AA6946" s="24">
        <f t="shared" si="1089"/>
        <v>5759.9482458996299</v>
      </c>
      <c r="AC6946" s="24">
        <f t="shared" si="1084"/>
        <v>0</v>
      </c>
    </row>
    <row r="6947" x14ac:dyDescent="0.2">
      <c r="L6947" s="25">
        <v>6942</v>
      </c>
      <c r="M6947" s="29">
        <v>0</v>
      </c>
      <c r="O6947" s="25">
        <v>6942</v>
      </c>
      <c r="P6947" s="24">
        <f>'ROTH 1.0'!O6947*'קובץ טיוטה'!$D$10</f>
        <v>9876.2588638123852</v>
      </c>
      <c r="Q6947" s="25">
        <f t="shared" si="1083"/>
        <v>6276.2588638123852</v>
      </c>
      <c r="R6947" s="24">
        <f t="shared" si="1092"/>
        <v>0</v>
      </c>
      <c r="S6947" s="25">
        <f t="shared" si="1085"/>
        <v>6276.2588638123852</v>
      </c>
      <c r="T6947" s="25">
        <f t="shared" si="1086"/>
        <v>0</v>
      </c>
      <c r="U6947" s="25" t="str">
        <f t="shared" si="1087"/>
        <v>drain</v>
      </c>
      <c r="W6947" s="25">
        <f t="shared" si="1090"/>
        <v>0</v>
      </c>
      <c r="X6947" s="25">
        <f t="shared" si="1088"/>
        <v>0</v>
      </c>
      <c r="Y6947" s="25">
        <f t="shared" si="1091"/>
        <v>0</v>
      </c>
      <c r="AA6947" s="25">
        <f t="shared" si="1089"/>
        <v>6276.2588638123852</v>
      </c>
      <c r="AC6947" s="25">
        <f t="shared" si="1084"/>
        <v>0</v>
      </c>
    </row>
    <row r="6948" x14ac:dyDescent="0.2">
      <c r="L6948" s="24">
        <v>6943</v>
      </c>
      <c r="M6948" s="28">
        <v>0</v>
      </c>
      <c r="O6948" s="24">
        <v>6943</v>
      </c>
      <c r="P6948" s="24">
        <f>'ROTH 1.0'!O6948*'קובץ טיוטה'!$D$10</f>
        <v>10369.537412580188</v>
      </c>
      <c r="Q6948" s="24">
        <f t="shared" si="1083"/>
        <v>6769.5374125801882</v>
      </c>
      <c r="R6948" s="24">
        <f t="shared" si="1092"/>
        <v>0</v>
      </c>
      <c r="S6948" s="24">
        <f t="shared" si="1085"/>
        <v>6769.5374125801882</v>
      </c>
      <c r="T6948" s="24">
        <f t="shared" si="1086"/>
        <v>0</v>
      </c>
      <c r="U6948" s="24" t="str">
        <f t="shared" si="1087"/>
        <v>drain</v>
      </c>
      <c r="W6948" s="24">
        <f t="shared" si="1090"/>
        <v>0</v>
      </c>
      <c r="X6948" s="24">
        <f t="shared" si="1088"/>
        <v>0</v>
      </c>
      <c r="Y6948" s="24">
        <f t="shared" si="1091"/>
        <v>0</v>
      </c>
      <c r="AA6948" s="24">
        <f t="shared" si="1089"/>
        <v>6769.5374125801882</v>
      </c>
      <c r="AC6948" s="24">
        <f t="shared" si="1084"/>
        <v>0</v>
      </c>
    </row>
    <row r="6949" x14ac:dyDescent="0.2">
      <c r="L6949" s="25">
        <v>6944</v>
      </c>
      <c r="M6949" s="29">
        <v>0.35423936900000003</v>
      </c>
      <c r="O6949" s="25">
        <v>6944</v>
      </c>
      <c r="P6949" s="24">
        <f>'ROTH 1.0'!O6949*'קובץ טיוטה'!$D$10</f>
        <v>11272.140192937068</v>
      </c>
      <c r="Q6949" s="25">
        <f t="shared" si="1083"/>
        <v>7672.1401929370677</v>
      </c>
      <c r="R6949" s="24">
        <f t="shared" si="1092"/>
        <v>24088.277092</v>
      </c>
      <c r="S6949" s="25">
        <f t="shared" si="1085"/>
        <v>0</v>
      </c>
      <c r="T6949" s="25">
        <f t="shared" si="1086"/>
        <v>16416.136899062934</v>
      </c>
      <c r="U6949" s="25" t="str">
        <f t="shared" si="1087"/>
        <v>charge</v>
      </c>
      <c r="W6949" s="25">
        <f t="shared" si="1090"/>
        <v>14774.523209156641</v>
      </c>
      <c r="X6949" s="25">
        <f t="shared" si="1088"/>
        <v>14774.523209156641</v>
      </c>
      <c r="Y6949" s="25">
        <f t="shared" si="1091"/>
        <v>0</v>
      </c>
      <c r="AA6949" s="25">
        <f t="shared" si="1089"/>
        <v>0</v>
      </c>
      <c r="AC6949" s="25">
        <f t="shared" si="1084"/>
        <v>1641.6136899062931</v>
      </c>
    </row>
    <row r="6950" x14ac:dyDescent="0.2">
      <c r="L6950" s="24">
        <v>6945</v>
      </c>
      <c r="M6950" s="28">
        <v>0.50384074099999998</v>
      </c>
      <c r="O6950" s="24">
        <v>6945</v>
      </c>
      <c r="P6950" s="24">
        <f>'ROTH 1.0'!O6950*'קובץ טיוטה'!$D$10</f>
        <v>11872.749294692821</v>
      </c>
      <c r="Q6950" s="24">
        <f t="shared" si="1083"/>
        <v>8272.7492946928214</v>
      </c>
      <c r="R6950" s="24">
        <f t="shared" si="1092"/>
        <v>34261.170387999999</v>
      </c>
      <c r="S6950" s="24">
        <f t="shared" si="1085"/>
        <v>0</v>
      </c>
      <c r="T6950" s="24">
        <f t="shared" si="1086"/>
        <v>25988.421093307177</v>
      </c>
      <c r="U6950" s="24" t="str">
        <f t="shared" si="1087"/>
        <v>charge</v>
      </c>
      <c r="W6950" s="24">
        <f t="shared" si="1090"/>
        <v>23389.578983976455</v>
      </c>
      <c r="X6950" s="24">
        <f t="shared" si="1088"/>
        <v>38164.102193133098</v>
      </c>
      <c r="Y6950" s="24">
        <f t="shared" si="1091"/>
        <v>0</v>
      </c>
      <c r="AA6950" s="24">
        <f t="shared" si="1089"/>
        <v>0</v>
      </c>
      <c r="AC6950" s="24">
        <f t="shared" si="1084"/>
        <v>2598.8421093307225</v>
      </c>
    </row>
    <row r="6951" x14ac:dyDescent="0.2">
      <c r="L6951" s="25">
        <v>6946</v>
      </c>
      <c r="M6951" s="29">
        <v>0.57934269199999999</v>
      </c>
      <c r="O6951" s="25">
        <v>6946</v>
      </c>
      <c r="P6951" s="24">
        <f>'ROTH 1.0'!O6951*'קובץ טיוטה'!$D$10</f>
        <v>12539.754017417079</v>
      </c>
      <c r="Q6951" s="25">
        <f t="shared" si="1083"/>
        <v>8939.754017417079</v>
      </c>
      <c r="R6951" s="24">
        <f t="shared" si="1092"/>
        <v>39395.303055999997</v>
      </c>
      <c r="S6951" s="25">
        <f t="shared" si="1085"/>
        <v>0</v>
      </c>
      <c r="T6951" s="25">
        <f t="shared" si="1086"/>
        <v>30455.549038582918</v>
      </c>
      <c r="U6951" s="25" t="str">
        <f t="shared" si="1087"/>
        <v>charge</v>
      </c>
      <c r="W6951" s="25">
        <f t="shared" si="1090"/>
        <v>27409.994134724628</v>
      </c>
      <c r="X6951" s="25">
        <f t="shared" si="1088"/>
        <v>65574.096327857726</v>
      </c>
      <c r="Y6951" s="25">
        <f t="shared" si="1091"/>
        <v>0</v>
      </c>
      <c r="AA6951" s="25">
        <f t="shared" si="1089"/>
        <v>0</v>
      </c>
      <c r="AC6951" s="25">
        <f t="shared" si="1084"/>
        <v>3045.5549038582903</v>
      </c>
    </row>
    <row r="6952" x14ac:dyDescent="0.2">
      <c r="L6952" s="24">
        <v>6947</v>
      </c>
      <c r="M6952" s="28">
        <v>0.636086186</v>
      </c>
      <c r="O6952" s="24">
        <v>6947</v>
      </c>
      <c r="P6952" s="24">
        <f>'ROTH 1.0'!O6952*'קובץ טיוטה'!$D$10</f>
        <v>12570.098460829506</v>
      </c>
      <c r="Q6952" s="24">
        <f t="shared" si="1083"/>
        <v>8970.0984608295057</v>
      </c>
      <c r="R6952" s="24">
        <f t="shared" si="1092"/>
        <v>43253.860648000002</v>
      </c>
      <c r="S6952" s="24">
        <f t="shared" si="1085"/>
        <v>0</v>
      </c>
      <c r="T6952" s="24">
        <f t="shared" si="1086"/>
        <v>34283.762187170498</v>
      </c>
      <c r="U6952" s="24" t="str">
        <f t="shared" si="1087"/>
        <v>charge</v>
      </c>
      <c r="W6952" s="24">
        <f t="shared" si="1090"/>
        <v>12425.903672142274</v>
      </c>
      <c r="X6952" s="24">
        <f t="shared" si="1088"/>
        <v>78000</v>
      </c>
      <c r="Y6952" s="24">
        <f t="shared" si="1091"/>
        <v>0</v>
      </c>
      <c r="AA6952" s="24">
        <f t="shared" si="1089"/>
        <v>0</v>
      </c>
      <c r="AC6952" s="24">
        <f t="shared" si="1084"/>
        <v>21857.858515028223</v>
      </c>
    </row>
    <row r="6953" x14ac:dyDescent="0.2">
      <c r="L6953" s="25">
        <v>6948</v>
      </c>
      <c r="M6953" s="29">
        <v>0.66821617799999999</v>
      </c>
      <c r="O6953" s="25">
        <v>6948</v>
      </c>
      <c r="P6953" s="24">
        <f>'ROTH 1.0'!O6953*'קובץ טיוטה'!$D$10</f>
        <v>12695.247546819714</v>
      </c>
      <c r="Q6953" s="25">
        <f t="shared" si="1083"/>
        <v>9095.2475468197135</v>
      </c>
      <c r="R6953" s="24">
        <f t="shared" si="1092"/>
        <v>45438.700104000003</v>
      </c>
      <c r="S6953" s="25">
        <f t="shared" si="1085"/>
        <v>0</v>
      </c>
      <c r="T6953" s="25">
        <f t="shared" si="1086"/>
        <v>36343.452557180288</v>
      </c>
      <c r="U6953" s="25" t="str">
        <f t="shared" si="1087"/>
        <v>charge</v>
      </c>
      <c r="W6953" s="25">
        <f t="shared" si="1090"/>
        <v>0</v>
      </c>
      <c r="X6953" s="25">
        <f t="shared" si="1088"/>
        <v>78000</v>
      </c>
      <c r="Y6953" s="25">
        <f t="shared" si="1091"/>
        <v>0</v>
      </c>
      <c r="AA6953" s="25">
        <f t="shared" si="1089"/>
        <v>0</v>
      </c>
      <c r="AC6953" s="25">
        <f t="shared" si="1084"/>
        <v>36343.452557180288</v>
      </c>
    </row>
    <row r="6954" x14ac:dyDescent="0.2">
      <c r="L6954" s="24">
        <v>6949</v>
      </c>
      <c r="M6954" s="28">
        <v>0.67894641500000008</v>
      </c>
      <c r="O6954" s="24">
        <v>6949</v>
      </c>
      <c r="P6954" s="24">
        <f>'ROTH 1.0'!O6954*'קובץ טיוטה'!$D$10</f>
        <v>12963.554333839165</v>
      </c>
      <c r="Q6954" s="24">
        <f t="shared" si="1083"/>
        <v>9363.5543338391653</v>
      </c>
      <c r="R6954" s="24">
        <f t="shared" si="1092"/>
        <v>46168.356220000001</v>
      </c>
      <c r="S6954" s="24">
        <f t="shared" si="1085"/>
        <v>0</v>
      </c>
      <c r="T6954" s="24">
        <f t="shared" si="1086"/>
        <v>36804.801886160836</v>
      </c>
      <c r="U6954" s="24" t="str">
        <f t="shared" si="1087"/>
        <v>charge</v>
      </c>
      <c r="W6954" s="24">
        <f t="shared" si="1090"/>
        <v>0</v>
      </c>
      <c r="X6954" s="24">
        <f t="shared" si="1088"/>
        <v>78000</v>
      </c>
      <c r="Y6954" s="24">
        <f t="shared" si="1091"/>
        <v>0</v>
      </c>
      <c r="AA6954" s="24">
        <f t="shared" si="1089"/>
        <v>0</v>
      </c>
      <c r="AC6954" s="24">
        <f t="shared" si="1084"/>
        <v>36804.801886160836</v>
      </c>
    </row>
    <row r="6955" x14ac:dyDescent="0.2">
      <c r="L6955" s="25">
        <v>6950</v>
      </c>
      <c r="M6955" s="29">
        <v>0.69585346699999995</v>
      </c>
      <c r="O6955" s="25">
        <v>6950</v>
      </c>
      <c r="P6955" s="24">
        <f>'ROTH 1.0'!O6955*'קובץ טיוטה'!$D$10</f>
        <v>13005.649448768763</v>
      </c>
      <c r="Q6955" s="25">
        <f t="shared" si="1083"/>
        <v>9405.6494487687632</v>
      </c>
      <c r="R6955" s="24">
        <f t="shared" si="1092"/>
        <v>47318.03575599999</v>
      </c>
      <c r="S6955" s="25">
        <f t="shared" si="1085"/>
        <v>0</v>
      </c>
      <c r="T6955" s="25">
        <f t="shared" si="1086"/>
        <v>37912.386307231223</v>
      </c>
      <c r="U6955" s="25" t="str">
        <f t="shared" si="1087"/>
        <v>charge</v>
      </c>
      <c r="W6955" s="25">
        <f t="shared" si="1090"/>
        <v>0</v>
      </c>
      <c r="X6955" s="25">
        <f t="shared" si="1088"/>
        <v>78000</v>
      </c>
      <c r="Y6955" s="25">
        <f t="shared" si="1091"/>
        <v>0</v>
      </c>
      <c r="AA6955" s="25">
        <f t="shared" si="1089"/>
        <v>0</v>
      </c>
      <c r="AC6955" s="25">
        <f t="shared" si="1084"/>
        <v>37912.386307231223</v>
      </c>
    </row>
    <row r="6956" x14ac:dyDescent="0.2">
      <c r="L6956" s="24">
        <v>6951</v>
      </c>
      <c r="M6956" s="28">
        <v>0.66143120799999999</v>
      </c>
      <c r="O6956" s="24">
        <v>6951</v>
      </c>
      <c r="P6956" s="24">
        <f>'ROTH 1.0'!O6956*'קובץ טיוטה'!$D$10</f>
        <v>13259.603335234397</v>
      </c>
      <c r="Q6956" s="24">
        <f t="shared" si="1083"/>
        <v>9659.6033352343966</v>
      </c>
      <c r="R6956" s="24">
        <f t="shared" si="1092"/>
        <v>44977.322143999998</v>
      </c>
      <c r="S6956" s="24">
        <f t="shared" si="1085"/>
        <v>0</v>
      </c>
      <c r="T6956" s="24">
        <f t="shared" si="1086"/>
        <v>35317.718808765603</v>
      </c>
      <c r="U6956" s="24" t="str">
        <f t="shared" si="1087"/>
        <v>charge</v>
      </c>
      <c r="W6956" s="24">
        <f t="shared" si="1090"/>
        <v>0</v>
      </c>
      <c r="X6956" s="24">
        <f t="shared" si="1088"/>
        <v>78000</v>
      </c>
      <c r="Y6956" s="24">
        <f t="shared" si="1091"/>
        <v>0</v>
      </c>
      <c r="AA6956" s="24">
        <f t="shared" si="1089"/>
        <v>0</v>
      </c>
      <c r="AC6956" s="24">
        <f t="shared" si="1084"/>
        <v>35317.718808765603</v>
      </c>
    </row>
    <row r="6957" x14ac:dyDescent="0.2">
      <c r="L6957" s="25">
        <v>6952</v>
      </c>
      <c r="M6957" s="29">
        <v>0.47144939899999999</v>
      </c>
      <c r="O6957" s="25">
        <v>6952</v>
      </c>
      <c r="P6957" s="24">
        <f>'ROTH 1.0'!O6957*'קובץ טיוטה'!$D$10</f>
        <v>13076.199315435671</v>
      </c>
      <c r="Q6957" s="25">
        <f t="shared" si="1083"/>
        <v>9476.1993154356715</v>
      </c>
      <c r="R6957" s="24">
        <f t="shared" si="1092"/>
        <v>32058.559131999998</v>
      </c>
      <c r="S6957" s="25">
        <f t="shared" si="1085"/>
        <v>0</v>
      </c>
      <c r="T6957" s="25">
        <f t="shared" si="1086"/>
        <v>22582.359816564327</v>
      </c>
      <c r="U6957" s="25" t="str">
        <f t="shared" si="1087"/>
        <v>charge</v>
      </c>
      <c r="W6957" s="25">
        <f t="shared" si="1090"/>
        <v>0</v>
      </c>
      <c r="X6957" s="25">
        <f t="shared" si="1088"/>
        <v>78000</v>
      </c>
      <c r="Y6957" s="25">
        <f t="shared" si="1091"/>
        <v>0</v>
      </c>
      <c r="AA6957" s="25">
        <f t="shared" si="1089"/>
        <v>0</v>
      </c>
      <c r="AC6957" s="25">
        <f t="shared" si="1084"/>
        <v>22582.359816564327</v>
      </c>
    </row>
    <row r="6958" x14ac:dyDescent="0.2">
      <c r="L6958" s="24">
        <v>6953</v>
      </c>
      <c r="M6958" s="28">
        <v>0.31006726699999998</v>
      </c>
      <c r="O6958" s="24">
        <v>6953</v>
      </c>
      <c r="P6958" s="24">
        <f>'ROTH 1.0'!O6958*'קובץ טיוטה'!$D$10</f>
        <v>12748.060084855833</v>
      </c>
      <c r="Q6958" s="24">
        <f t="shared" si="1083"/>
        <v>9148.0600848558333</v>
      </c>
      <c r="R6958" s="24">
        <f t="shared" si="1092"/>
        <v>21084.574155999999</v>
      </c>
      <c r="S6958" s="24">
        <f t="shared" si="1085"/>
        <v>0</v>
      </c>
      <c r="T6958" s="24">
        <f t="shared" si="1086"/>
        <v>11936.514071144165</v>
      </c>
      <c r="U6958" s="24" t="str">
        <f t="shared" si="1087"/>
        <v>charge</v>
      </c>
      <c r="W6958" s="24">
        <f t="shared" si="1090"/>
        <v>0</v>
      </c>
      <c r="X6958" s="24">
        <f t="shared" si="1088"/>
        <v>78000</v>
      </c>
      <c r="Y6958" s="24">
        <f t="shared" si="1091"/>
        <v>0</v>
      </c>
      <c r="AA6958" s="24">
        <f t="shared" si="1089"/>
        <v>0</v>
      </c>
      <c r="AC6958" s="24">
        <f t="shared" si="1084"/>
        <v>11936.514071144165</v>
      </c>
    </row>
    <row r="6959" x14ac:dyDescent="0.2">
      <c r="L6959" s="25">
        <v>6954</v>
      </c>
      <c r="M6959" s="29">
        <v>0</v>
      </c>
      <c r="O6959" s="25">
        <v>6954</v>
      </c>
      <c r="P6959" s="24">
        <f>'ROTH 1.0'!O6959*'קובץ טיוטה'!$D$10</f>
        <v>12459.483676233003</v>
      </c>
      <c r="Q6959" s="25">
        <f t="shared" si="1083"/>
        <v>8859.4836762330033</v>
      </c>
      <c r="R6959" s="24">
        <f t="shared" si="1092"/>
        <v>0</v>
      </c>
      <c r="S6959" s="25">
        <f t="shared" si="1085"/>
        <v>8859.4836762330033</v>
      </c>
      <c r="T6959" s="25">
        <f t="shared" si="1086"/>
        <v>0</v>
      </c>
      <c r="U6959" s="25" t="str">
        <f t="shared" si="1087"/>
        <v>drain</v>
      </c>
      <c r="W6959" s="25">
        <f t="shared" si="1090"/>
        <v>0</v>
      </c>
      <c r="X6959" s="25">
        <f t="shared" si="1088"/>
        <v>69140.516323766991</v>
      </c>
      <c r="Y6959" s="25">
        <f t="shared" si="1091"/>
        <v>8859.4836762330087</v>
      </c>
      <c r="AA6959" s="25">
        <f t="shared" si="1089"/>
        <v>0</v>
      </c>
      <c r="AC6959" s="25">
        <f t="shared" si="1084"/>
        <v>0</v>
      </c>
    </row>
    <row r="6960" x14ac:dyDescent="0.2">
      <c r="L6960" s="24">
        <v>6955</v>
      </c>
      <c r="M6960" s="28">
        <v>0</v>
      </c>
      <c r="O6960" s="24">
        <v>6955</v>
      </c>
      <c r="P6960" s="24">
        <f>'ROTH 1.0'!O6960*'קובץ טיוטה'!$D$10</f>
        <v>12993.344823501699</v>
      </c>
      <c r="Q6960" s="24">
        <f t="shared" si="1083"/>
        <v>9393.3448235016986</v>
      </c>
      <c r="R6960" s="24">
        <f t="shared" si="1092"/>
        <v>0</v>
      </c>
      <c r="S6960" s="24">
        <f t="shared" si="1085"/>
        <v>9393.3448235016986</v>
      </c>
      <c r="T6960" s="24">
        <f t="shared" si="1086"/>
        <v>0</v>
      </c>
      <c r="U6960" s="24" t="str">
        <f t="shared" si="1087"/>
        <v>drain</v>
      </c>
      <c r="W6960" s="24">
        <f t="shared" si="1090"/>
        <v>0</v>
      </c>
      <c r="X6960" s="24">
        <f t="shared" si="1088"/>
        <v>59747.171500265293</v>
      </c>
      <c r="Y6960" s="24">
        <f t="shared" si="1091"/>
        <v>9393.3448235016986</v>
      </c>
      <c r="AA6960" s="24">
        <f t="shared" si="1089"/>
        <v>0</v>
      </c>
      <c r="AC6960" s="24">
        <f t="shared" si="1084"/>
        <v>0</v>
      </c>
    </row>
    <row r="6961" x14ac:dyDescent="0.2">
      <c r="L6961" s="25">
        <v>6956</v>
      </c>
      <c r="M6961" s="29">
        <v>0</v>
      </c>
      <c r="O6961" s="25">
        <v>6956</v>
      </c>
      <c r="P6961" s="24">
        <f>'ROTH 1.0'!O6961*'קובץ טיוטה'!$D$10</f>
        <v>12779.540480848738</v>
      </c>
      <c r="Q6961" s="25">
        <f t="shared" si="1083"/>
        <v>9179.5404808487383</v>
      </c>
      <c r="R6961" s="24">
        <f t="shared" si="1092"/>
        <v>0</v>
      </c>
      <c r="S6961" s="25">
        <f t="shared" si="1085"/>
        <v>9179.5404808487383</v>
      </c>
      <c r="T6961" s="25">
        <f t="shared" si="1086"/>
        <v>0</v>
      </c>
      <c r="U6961" s="25" t="str">
        <f t="shared" si="1087"/>
        <v>drain</v>
      </c>
      <c r="W6961" s="25">
        <f t="shared" si="1090"/>
        <v>0</v>
      </c>
      <c r="X6961" s="25">
        <f t="shared" si="1088"/>
        <v>50567.631019416556</v>
      </c>
      <c r="Y6961" s="25">
        <f t="shared" si="1091"/>
        <v>9179.5404808487365</v>
      </c>
      <c r="AA6961" s="25">
        <f t="shared" si="1089"/>
        <v>0</v>
      </c>
      <c r="AC6961" s="25">
        <f t="shared" si="1084"/>
        <v>0</v>
      </c>
    </row>
    <row r="6962" x14ac:dyDescent="0.2">
      <c r="L6962" s="24">
        <v>6957</v>
      </c>
      <c r="M6962" s="28">
        <v>0</v>
      </c>
      <c r="O6962" s="24">
        <v>6957</v>
      </c>
      <c r="P6962" s="24">
        <f>'ROTH 1.0'!O6962*'קובץ טיוטה'!$D$10</f>
        <v>12352.461692659637</v>
      </c>
      <c r="Q6962" s="24">
        <f t="shared" si="1083"/>
        <v>8752.4616926596373</v>
      </c>
      <c r="R6962" s="24">
        <f t="shared" si="1092"/>
        <v>0</v>
      </c>
      <c r="S6962" s="24">
        <f t="shared" si="1085"/>
        <v>8752.4616926596373</v>
      </c>
      <c r="T6962" s="24">
        <f t="shared" si="1086"/>
        <v>0</v>
      </c>
      <c r="U6962" s="24" t="str">
        <f t="shared" si="1087"/>
        <v>drain</v>
      </c>
      <c r="W6962" s="24">
        <f t="shared" si="1090"/>
        <v>0</v>
      </c>
      <c r="X6962" s="24">
        <f t="shared" si="1088"/>
        <v>41815.169326756921</v>
      </c>
      <c r="Y6962" s="24">
        <f t="shared" si="1091"/>
        <v>8752.4616926596354</v>
      </c>
      <c r="AA6962" s="24">
        <f t="shared" si="1089"/>
        <v>0</v>
      </c>
      <c r="AC6962" s="24">
        <f t="shared" si="1084"/>
        <v>0</v>
      </c>
    </row>
    <row r="6963" x14ac:dyDescent="0.2">
      <c r="L6963" s="25">
        <v>6958</v>
      </c>
      <c r="M6963" s="29">
        <v>0</v>
      </c>
      <c r="O6963" s="25">
        <v>6958</v>
      </c>
      <c r="P6963" s="24">
        <f>'ROTH 1.0'!O6963*'קובץ טיוטה'!$D$10</f>
        <v>11773.080593704264</v>
      </c>
      <c r="Q6963" s="25">
        <f t="shared" si="1083"/>
        <v>8173.0805937042642</v>
      </c>
      <c r="R6963" s="24">
        <f t="shared" si="1092"/>
        <v>0</v>
      </c>
      <c r="S6963" s="25">
        <f t="shared" si="1085"/>
        <v>8173.0805937042642</v>
      </c>
      <c r="T6963" s="25">
        <f t="shared" si="1086"/>
        <v>0</v>
      </c>
      <c r="U6963" s="25" t="str">
        <f t="shared" si="1087"/>
        <v>drain</v>
      </c>
      <c r="W6963" s="25">
        <f t="shared" si="1090"/>
        <v>0</v>
      </c>
      <c r="X6963" s="25">
        <f t="shared" si="1088"/>
        <v>33642.08873305266</v>
      </c>
      <c r="Y6963" s="25">
        <f t="shared" si="1091"/>
        <v>8173.0805937042605</v>
      </c>
      <c r="AA6963" s="25">
        <f t="shared" si="1089"/>
        <v>0</v>
      </c>
      <c r="AC6963" s="25">
        <f t="shared" si="1084"/>
        <v>0</v>
      </c>
    </row>
    <row r="6964" x14ac:dyDescent="0.2">
      <c r="L6964" s="24">
        <v>6959</v>
      </c>
      <c r="M6964" s="28">
        <v>0</v>
      </c>
      <c r="O6964" s="24">
        <v>6959</v>
      </c>
      <c r="P6964" s="24">
        <f>'ROTH 1.0'!O6964*'קובץ טיוטה'!$D$10</f>
        <v>11199.707535574797</v>
      </c>
      <c r="Q6964" s="24">
        <f t="shared" si="1083"/>
        <v>7599.7075355747966</v>
      </c>
      <c r="R6964" s="24">
        <f t="shared" si="1092"/>
        <v>0</v>
      </c>
      <c r="S6964" s="24">
        <f t="shared" si="1085"/>
        <v>7599.7075355747966</v>
      </c>
      <c r="T6964" s="24">
        <f t="shared" si="1086"/>
        <v>0</v>
      </c>
      <c r="U6964" s="24" t="str">
        <f t="shared" si="1087"/>
        <v>drain</v>
      </c>
      <c r="W6964" s="24">
        <f t="shared" si="1090"/>
        <v>0</v>
      </c>
      <c r="X6964" s="24">
        <f t="shared" si="1088"/>
        <v>26042.381197477865</v>
      </c>
      <c r="Y6964" s="24">
        <f t="shared" si="1091"/>
        <v>7599.7075355747947</v>
      </c>
      <c r="AA6964" s="24">
        <f t="shared" si="1089"/>
        <v>0</v>
      </c>
      <c r="AC6964" s="24">
        <f t="shared" si="1084"/>
        <v>0</v>
      </c>
    </row>
    <row r="6965" x14ac:dyDescent="0.2">
      <c r="L6965" s="25">
        <v>6960</v>
      </c>
      <c r="M6965" s="29">
        <v>0</v>
      </c>
      <c r="O6965" s="25">
        <v>6960</v>
      </c>
      <c r="P6965" s="24">
        <f>'ROTH 1.0'!O6965*'קובץ טיוטה'!$D$10</f>
        <v>10360.968613299869</v>
      </c>
      <c r="Q6965" s="25">
        <f t="shared" si="1083"/>
        <v>6760.9686132998686</v>
      </c>
      <c r="R6965" s="24">
        <f t="shared" si="1092"/>
        <v>0</v>
      </c>
      <c r="S6965" s="25">
        <f t="shared" si="1085"/>
        <v>6760.9686132998686</v>
      </c>
      <c r="T6965" s="25">
        <f t="shared" si="1086"/>
        <v>0</v>
      </c>
      <c r="U6965" s="25" t="str">
        <f t="shared" si="1087"/>
        <v>drain</v>
      </c>
      <c r="W6965" s="25">
        <f t="shared" si="1090"/>
        <v>0</v>
      </c>
      <c r="X6965" s="25">
        <f t="shared" si="1088"/>
        <v>19281.412584177997</v>
      </c>
      <c r="Y6965" s="25">
        <f t="shared" si="1091"/>
        <v>6760.9686132998686</v>
      </c>
      <c r="AA6965" s="25">
        <f t="shared" si="1089"/>
        <v>0</v>
      </c>
      <c r="AC6965" s="25">
        <f t="shared" si="1084"/>
        <v>0</v>
      </c>
    </row>
    <row r="6966" x14ac:dyDescent="0.2">
      <c r="L6966" s="24">
        <v>6961</v>
      </c>
      <c r="M6966" s="28">
        <v>0</v>
      </c>
      <c r="O6966" s="24">
        <v>6961</v>
      </c>
      <c r="P6966" s="24">
        <f>'ROTH 1.0'!O6966*'קובץ טיוטה'!$D$10</f>
        <v>9860.0176763806503</v>
      </c>
      <c r="Q6966" s="24">
        <f t="shared" si="1083"/>
        <v>6260.0176763806503</v>
      </c>
      <c r="R6966" s="24">
        <f t="shared" si="1092"/>
        <v>0</v>
      </c>
      <c r="S6966" s="24">
        <f t="shared" si="1085"/>
        <v>6260.0176763806503</v>
      </c>
      <c r="T6966" s="24">
        <f t="shared" si="1086"/>
        <v>0</v>
      </c>
      <c r="U6966" s="24" t="str">
        <f t="shared" si="1087"/>
        <v>drain</v>
      </c>
      <c r="W6966" s="24">
        <f t="shared" si="1090"/>
        <v>0</v>
      </c>
      <c r="X6966" s="24">
        <f t="shared" si="1088"/>
        <v>13021.394907797347</v>
      </c>
      <c r="Y6966" s="24">
        <f t="shared" si="1091"/>
        <v>6260.0176763806503</v>
      </c>
      <c r="AA6966" s="24">
        <f t="shared" si="1089"/>
        <v>0</v>
      </c>
      <c r="AC6966" s="24">
        <f t="shared" si="1084"/>
        <v>0</v>
      </c>
    </row>
    <row r="6967" x14ac:dyDescent="0.2">
      <c r="L6967" s="25">
        <v>6962</v>
      </c>
      <c r="M6967" s="29">
        <v>0</v>
      </c>
      <c r="O6967" s="25">
        <v>6962</v>
      </c>
      <c r="P6967" s="24">
        <f>'ROTH 1.0'!O6967*'קובץ טיוטה'!$D$10</f>
        <v>9761.3738251223294</v>
      </c>
      <c r="Q6967" s="25">
        <f t="shared" si="1083"/>
        <v>6161.3738251223294</v>
      </c>
      <c r="R6967" s="24">
        <f t="shared" si="1092"/>
        <v>0</v>
      </c>
      <c r="S6967" s="25">
        <f t="shared" si="1085"/>
        <v>6161.3738251223294</v>
      </c>
      <c r="T6967" s="25">
        <f t="shared" si="1086"/>
        <v>0</v>
      </c>
      <c r="U6967" s="25" t="str">
        <f t="shared" si="1087"/>
        <v>drain</v>
      </c>
      <c r="W6967" s="25">
        <f t="shared" si="1090"/>
        <v>0</v>
      </c>
      <c r="X6967" s="25">
        <f t="shared" si="1088"/>
        <v>6860.0210826750172</v>
      </c>
      <c r="Y6967" s="25">
        <f t="shared" si="1091"/>
        <v>6161.3738251223294</v>
      </c>
      <c r="AA6967" s="25">
        <f t="shared" si="1089"/>
        <v>0</v>
      </c>
      <c r="AC6967" s="25">
        <f t="shared" si="1084"/>
        <v>0</v>
      </c>
    </row>
    <row r="6968" x14ac:dyDescent="0.2">
      <c r="L6968" s="24">
        <v>6963</v>
      </c>
      <c r="M6968" s="28">
        <v>0</v>
      </c>
      <c r="O6968" s="24">
        <v>6963</v>
      </c>
      <c r="P6968" s="24">
        <f>'ROTH 1.0'!O6968*'קובץ טיוטה'!$D$10</f>
        <v>9440.8231083427345</v>
      </c>
      <c r="Q6968" s="24">
        <f t="shared" si="1083"/>
        <v>5840.8231083427345</v>
      </c>
      <c r="R6968" s="24">
        <f t="shared" si="1092"/>
        <v>0</v>
      </c>
      <c r="S6968" s="24">
        <f t="shared" si="1085"/>
        <v>5840.8231083427345</v>
      </c>
      <c r="T6968" s="24">
        <f t="shared" si="1086"/>
        <v>0</v>
      </c>
      <c r="U6968" s="24" t="str">
        <f t="shared" si="1087"/>
        <v>drain</v>
      </c>
      <c r="W6968" s="24">
        <f t="shared" si="1090"/>
        <v>0</v>
      </c>
      <c r="X6968" s="24">
        <f t="shared" si="1088"/>
        <v>1019.1979743322827</v>
      </c>
      <c r="Y6968" s="24">
        <f t="shared" si="1091"/>
        <v>5840.8231083427345</v>
      </c>
      <c r="AA6968" s="24">
        <f t="shared" si="1089"/>
        <v>0</v>
      </c>
      <c r="AC6968" s="24">
        <f t="shared" si="1084"/>
        <v>0</v>
      </c>
    </row>
    <row r="6969" x14ac:dyDescent="0.2">
      <c r="L6969" s="25">
        <v>6964</v>
      </c>
      <c r="M6969" s="29">
        <v>0</v>
      </c>
      <c r="O6969" s="25">
        <v>6964</v>
      </c>
      <c r="P6969" s="24">
        <f>'ROTH 1.0'!O6969*'קובץ טיוטה'!$D$10</f>
        <v>9354.7073810882066</v>
      </c>
      <c r="Q6969" s="25">
        <f t="shared" si="1083"/>
        <v>5754.7073810882066</v>
      </c>
      <c r="R6969" s="24">
        <f t="shared" si="1092"/>
        <v>0</v>
      </c>
      <c r="S6969" s="25">
        <f t="shared" si="1085"/>
        <v>5754.7073810882066</v>
      </c>
      <c r="T6969" s="25">
        <f t="shared" si="1086"/>
        <v>0</v>
      </c>
      <c r="U6969" s="25" t="str">
        <f t="shared" si="1087"/>
        <v>drain</v>
      </c>
      <c r="W6969" s="25">
        <f t="shared" si="1090"/>
        <v>0</v>
      </c>
      <c r="X6969" s="25">
        <f t="shared" si="1088"/>
        <v>0</v>
      </c>
      <c r="Y6969" s="25">
        <f t="shared" si="1091"/>
        <v>1019.1979743322827</v>
      </c>
      <c r="AA6969" s="25">
        <f t="shared" si="1089"/>
        <v>4735.5094067559239</v>
      </c>
      <c r="AC6969" s="25">
        <f t="shared" si="1084"/>
        <v>0</v>
      </c>
    </row>
    <row r="6970" x14ac:dyDescent="0.2">
      <c r="L6970" s="24">
        <v>6965</v>
      </c>
      <c r="M6970" s="28">
        <v>0</v>
      </c>
      <c r="O6970" s="24">
        <v>6965</v>
      </c>
      <c r="P6970" s="24">
        <f>'ROTH 1.0'!O6970*'קובץ טיוטה'!$D$10</f>
        <v>9549.6392670697369</v>
      </c>
      <c r="Q6970" s="24">
        <f t="shared" si="1083"/>
        <v>5949.6392670697369</v>
      </c>
      <c r="R6970" s="24">
        <f t="shared" si="1092"/>
        <v>0</v>
      </c>
      <c r="S6970" s="24">
        <f t="shared" si="1085"/>
        <v>5949.6392670697369</v>
      </c>
      <c r="T6970" s="24">
        <f t="shared" si="1086"/>
        <v>0</v>
      </c>
      <c r="U6970" s="24" t="str">
        <f t="shared" si="1087"/>
        <v>drain</v>
      </c>
      <c r="W6970" s="24">
        <f t="shared" si="1090"/>
        <v>0</v>
      </c>
      <c r="X6970" s="24">
        <f t="shared" si="1088"/>
        <v>0</v>
      </c>
      <c r="Y6970" s="24">
        <f t="shared" si="1091"/>
        <v>0</v>
      </c>
      <c r="AA6970" s="24">
        <f t="shared" si="1089"/>
        <v>5949.6392670697369</v>
      </c>
      <c r="AC6970" s="24">
        <f t="shared" si="1084"/>
        <v>0</v>
      </c>
    </row>
    <row r="6971" x14ac:dyDescent="0.2">
      <c r="L6971" s="25">
        <v>6966</v>
      </c>
      <c r="M6971" s="29">
        <v>0</v>
      </c>
      <c r="O6971" s="25">
        <v>6966</v>
      </c>
      <c r="P6971" s="24">
        <f>'ROTH 1.0'!O6971*'קובץ טיוטה'!$D$10</f>
        <v>10050.522317683177</v>
      </c>
      <c r="Q6971" s="25">
        <f t="shared" si="1083"/>
        <v>6450.5223176831769</v>
      </c>
      <c r="R6971" s="24">
        <f t="shared" si="1092"/>
        <v>0</v>
      </c>
      <c r="S6971" s="25">
        <f t="shared" si="1085"/>
        <v>6450.5223176831769</v>
      </c>
      <c r="T6971" s="25">
        <f t="shared" si="1086"/>
        <v>0</v>
      </c>
      <c r="U6971" s="25" t="str">
        <f t="shared" si="1087"/>
        <v>drain</v>
      </c>
      <c r="W6971" s="25">
        <f t="shared" si="1090"/>
        <v>0</v>
      </c>
      <c r="X6971" s="25">
        <f t="shared" si="1088"/>
        <v>0</v>
      </c>
      <c r="Y6971" s="25">
        <f t="shared" si="1091"/>
        <v>0</v>
      </c>
      <c r="AA6971" s="25">
        <f t="shared" si="1089"/>
        <v>6450.5223176831769</v>
      </c>
      <c r="AC6971" s="25">
        <f t="shared" si="1084"/>
        <v>0</v>
      </c>
    </row>
    <row r="6972" x14ac:dyDescent="0.2">
      <c r="L6972" s="24">
        <v>6967</v>
      </c>
      <c r="M6972" s="28">
        <v>0</v>
      </c>
      <c r="O6972" s="24">
        <v>6967</v>
      </c>
      <c r="P6972" s="24">
        <f>'ROTH 1.0'!O6972*'קובץ טיוטה'!$D$10</f>
        <v>10454.599211840427</v>
      </c>
      <c r="Q6972" s="24">
        <f t="shared" si="1083"/>
        <v>6854.5992118404265</v>
      </c>
      <c r="R6972" s="24">
        <f t="shared" si="1092"/>
        <v>0</v>
      </c>
      <c r="S6972" s="24">
        <f t="shared" si="1085"/>
        <v>6854.5992118404265</v>
      </c>
      <c r="T6972" s="24">
        <f t="shared" si="1086"/>
        <v>0</v>
      </c>
      <c r="U6972" s="24" t="str">
        <f t="shared" si="1087"/>
        <v>drain</v>
      </c>
      <c r="W6972" s="24">
        <f t="shared" si="1090"/>
        <v>0</v>
      </c>
      <c r="X6972" s="24">
        <f t="shared" si="1088"/>
        <v>0</v>
      </c>
      <c r="Y6972" s="24">
        <f t="shared" si="1091"/>
        <v>0</v>
      </c>
      <c r="AA6972" s="24">
        <f t="shared" si="1089"/>
        <v>6854.5992118404265</v>
      </c>
      <c r="AC6972" s="24">
        <f t="shared" si="1084"/>
        <v>0</v>
      </c>
    </row>
    <row r="6973" x14ac:dyDescent="0.2">
      <c r="L6973" s="25">
        <v>6968</v>
      </c>
      <c r="M6973" s="29">
        <v>0.413431983</v>
      </c>
      <c r="O6973" s="25">
        <v>6968</v>
      </c>
      <c r="P6973" s="24">
        <f>'ROTH 1.0'!O6973*'קובץ טיוטה'!$D$10</f>
        <v>11149.501219867076</v>
      </c>
      <c r="Q6973" s="25">
        <f t="shared" si="1083"/>
        <v>7549.5012198670756</v>
      </c>
      <c r="R6973" s="24">
        <f t="shared" si="1092"/>
        <v>28113.374844000002</v>
      </c>
      <c r="S6973" s="25">
        <f t="shared" si="1085"/>
        <v>0</v>
      </c>
      <c r="T6973" s="25">
        <f t="shared" si="1086"/>
        <v>20563.873624132924</v>
      </c>
      <c r="U6973" s="25" t="str">
        <f t="shared" si="1087"/>
        <v>charge</v>
      </c>
      <c r="W6973" s="25">
        <f t="shared" si="1090"/>
        <v>18507.486261719634</v>
      </c>
      <c r="X6973" s="25">
        <f t="shared" si="1088"/>
        <v>18507.486261719634</v>
      </c>
      <c r="Y6973" s="25">
        <f t="shared" si="1091"/>
        <v>0</v>
      </c>
      <c r="AA6973" s="25">
        <f t="shared" si="1089"/>
        <v>0</v>
      </c>
      <c r="AC6973" s="25">
        <f t="shared" si="1084"/>
        <v>2056.3873624132902</v>
      </c>
    </row>
    <row r="6974" x14ac:dyDescent="0.2">
      <c r="L6974" s="24">
        <v>6969</v>
      </c>
      <c r="M6974" s="28">
        <v>0.49607744100000001</v>
      </c>
      <c r="O6974" s="24">
        <v>6969</v>
      </c>
      <c r="P6974" s="24">
        <f>'ROTH 1.0'!O6974*'קובץ טיוטה'!$D$10</f>
        <v>11723.56311926655</v>
      </c>
      <c r="Q6974" s="24">
        <f t="shared" si="1083"/>
        <v>8123.5631192665496</v>
      </c>
      <c r="R6974" s="24">
        <f t="shared" si="1092"/>
        <v>33733.265987999999</v>
      </c>
      <c r="S6974" s="24">
        <f t="shared" si="1085"/>
        <v>0</v>
      </c>
      <c r="T6974" s="24">
        <f t="shared" si="1086"/>
        <v>25609.70286873345</v>
      </c>
      <c r="U6974" s="24" t="str">
        <f t="shared" si="1087"/>
        <v>charge</v>
      </c>
      <c r="W6974" s="24">
        <f t="shared" si="1090"/>
        <v>23048.732581860109</v>
      </c>
      <c r="X6974" s="24">
        <f t="shared" si="1088"/>
        <v>41556.218843579743</v>
      </c>
      <c r="Y6974" s="24">
        <f t="shared" si="1091"/>
        <v>0</v>
      </c>
      <c r="AA6974" s="24">
        <f t="shared" si="1089"/>
        <v>0</v>
      </c>
      <c r="AC6974" s="24">
        <f t="shared" si="1084"/>
        <v>2560.9702868733402</v>
      </c>
    </row>
    <row r="6975" x14ac:dyDescent="0.2">
      <c r="L6975" s="25">
        <v>6970</v>
      </c>
      <c r="M6975" s="29">
        <v>0.58186971499999995</v>
      </c>
      <c r="O6975" s="25">
        <v>6970</v>
      </c>
      <c r="P6975" s="24">
        <f>'ROTH 1.0'!O6975*'קובץ טיוטה'!$D$10</f>
        <v>12087.973309827776</v>
      </c>
      <c r="Q6975" s="25">
        <f t="shared" si="1083"/>
        <v>8487.9733098277757</v>
      </c>
      <c r="R6975" s="24">
        <f t="shared" si="1092"/>
        <v>39567.140619999998</v>
      </c>
      <c r="S6975" s="25">
        <f t="shared" si="1085"/>
        <v>0</v>
      </c>
      <c r="T6975" s="25">
        <f t="shared" si="1086"/>
        <v>31079.167310172223</v>
      </c>
      <c r="U6975" s="25" t="str">
        <f t="shared" si="1087"/>
        <v>charge</v>
      </c>
      <c r="W6975" s="25">
        <f t="shared" si="1090"/>
        <v>27971.250579155007</v>
      </c>
      <c r="X6975" s="25">
        <f t="shared" si="1088"/>
        <v>69527.46942273475</v>
      </c>
      <c r="Y6975" s="25">
        <f t="shared" si="1091"/>
        <v>0</v>
      </c>
      <c r="AA6975" s="25">
        <f t="shared" si="1089"/>
        <v>0</v>
      </c>
      <c r="AC6975" s="25">
        <f t="shared" si="1084"/>
        <v>3107.9167310172161</v>
      </c>
    </row>
    <row r="6976" x14ac:dyDescent="0.2">
      <c r="L6976" s="24">
        <v>6971</v>
      </c>
      <c r="M6976" s="28">
        <v>0.60728437199999996</v>
      </c>
      <c r="O6976" s="24">
        <v>6971</v>
      </c>
      <c r="P6976" s="24">
        <f>'ROTH 1.0'!O6976*'קובץ טיוטה'!$D$10</f>
        <v>12478.364885552224</v>
      </c>
      <c r="Q6976" s="24">
        <f t="shared" si="1083"/>
        <v>8878.3648855522242</v>
      </c>
      <c r="R6976" s="24">
        <f t="shared" si="1092"/>
        <v>41295.337295999998</v>
      </c>
      <c r="S6976" s="24">
        <f t="shared" si="1085"/>
        <v>0</v>
      </c>
      <c r="T6976" s="24">
        <f t="shared" si="1086"/>
        <v>32416.972410447772</v>
      </c>
      <c r="U6976" s="24" t="str">
        <f t="shared" si="1087"/>
        <v>charge</v>
      </c>
      <c r="W6976" s="24">
        <f t="shared" si="1090"/>
        <v>8472.53057726525</v>
      </c>
      <c r="X6976" s="24">
        <f t="shared" si="1088"/>
        <v>78000</v>
      </c>
      <c r="Y6976" s="24">
        <f t="shared" si="1091"/>
        <v>0</v>
      </c>
      <c r="AA6976" s="24">
        <f t="shared" si="1089"/>
        <v>0</v>
      </c>
      <c r="AC6976" s="24">
        <f t="shared" si="1084"/>
        <v>23944.441833182522</v>
      </c>
    </row>
    <row r="6977" x14ac:dyDescent="0.2">
      <c r="L6977" s="25">
        <v>6972</v>
      </c>
      <c r="M6977" s="29">
        <v>0.6418466559999999</v>
      </c>
      <c r="O6977" s="25">
        <v>6972</v>
      </c>
      <c r="P6977" s="24">
        <f>'ROTH 1.0'!O6977*'קובץ טיוטה'!$D$10</f>
        <v>12422.075290018109</v>
      </c>
      <c r="Q6977" s="25">
        <f t="shared" si="1083"/>
        <v>8822.0752900181087</v>
      </c>
      <c r="R6977" s="24">
        <f t="shared" si="1092"/>
        <v>43645.572607999995</v>
      </c>
      <c r="S6977" s="25">
        <f t="shared" si="1085"/>
        <v>0</v>
      </c>
      <c r="T6977" s="25">
        <f t="shared" si="1086"/>
        <v>34823.497317981884</v>
      </c>
      <c r="U6977" s="25" t="str">
        <f t="shared" si="1087"/>
        <v>charge</v>
      </c>
      <c r="W6977" s="25">
        <f t="shared" si="1090"/>
        <v>0</v>
      </c>
      <c r="X6977" s="25">
        <f t="shared" si="1088"/>
        <v>78000</v>
      </c>
      <c r="Y6977" s="25">
        <f t="shared" si="1091"/>
        <v>0</v>
      </c>
      <c r="AA6977" s="25">
        <f t="shared" si="1089"/>
        <v>0</v>
      </c>
      <c r="AC6977" s="25">
        <f t="shared" si="1084"/>
        <v>34823.497317981884</v>
      </c>
    </row>
    <row r="6978" x14ac:dyDescent="0.2">
      <c r="L6978" s="24">
        <v>6973</v>
      </c>
      <c r="M6978" s="28">
        <v>0.65068087500000005</v>
      </c>
      <c r="O6978" s="24">
        <v>6973</v>
      </c>
      <c r="P6978" s="24">
        <f>'ROTH 1.0'!O6978*'קובץ טיוטה'!$D$10</f>
        <v>12737.345078796321</v>
      </c>
      <c r="Q6978" s="24">
        <f t="shared" si="1083"/>
        <v>9137.3450787963211</v>
      </c>
      <c r="R6978" s="24">
        <f t="shared" si="1092"/>
        <v>44246.299500000001</v>
      </c>
      <c r="S6978" s="24">
        <f t="shared" si="1085"/>
        <v>0</v>
      </c>
      <c r="T6978" s="24">
        <f t="shared" si="1086"/>
        <v>35108.954421203678</v>
      </c>
      <c r="U6978" s="24" t="str">
        <f t="shared" si="1087"/>
        <v>charge</v>
      </c>
      <c r="W6978" s="24">
        <f t="shared" si="1090"/>
        <v>0</v>
      </c>
      <c r="X6978" s="24">
        <f t="shared" si="1088"/>
        <v>78000</v>
      </c>
      <c r="Y6978" s="24">
        <f t="shared" si="1091"/>
        <v>0</v>
      </c>
      <c r="AA6978" s="24">
        <f t="shared" si="1089"/>
        <v>0</v>
      </c>
      <c r="AC6978" s="24">
        <f t="shared" si="1084"/>
        <v>35108.954421203678</v>
      </c>
    </row>
    <row r="6979" x14ac:dyDescent="0.2">
      <c r="L6979" s="25">
        <v>6974</v>
      </c>
      <c r="M6979" s="29">
        <v>0.65847099100000006</v>
      </c>
      <c r="O6979" s="25">
        <v>6974</v>
      </c>
      <c r="P6979" s="24">
        <f>'ROTH 1.0'!O6979*'קובץ טיוטה'!$D$10</f>
        <v>12668.721463651716</v>
      </c>
      <c r="Q6979" s="25">
        <f t="shared" si="1083"/>
        <v>9068.7214636517165</v>
      </c>
      <c r="R6979" s="24">
        <f t="shared" si="1092"/>
        <v>44776.027388000002</v>
      </c>
      <c r="S6979" s="25">
        <f t="shared" si="1085"/>
        <v>0</v>
      </c>
      <c r="T6979" s="25">
        <f t="shared" si="1086"/>
        <v>35707.305924348286</v>
      </c>
      <c r="U6979" s="25" t="str">
        <f t="shared" si="1087"/>
        <v>charge</v>
      </c>
      <c r="W6979" s="25">
        <f t="shared" si="1090"/>
        <v>0</v>
      </c>
      <c r="X6979" s="25">
        <f t="shared" si="1088"/>
        <v>78000</v>
      </c>
      <c r="Y6979" s="25">
        <f t="shared" si="1091"/>
        <v>0</v>
      </c>
      <c r="AA6979" s="25">
        <f t="shared" si="1089"/>
        <v>0</v>
      </c>
      <c r="AC6979" s="25">
        <f t="shared" si="1084"/>
        <v>35707.305924348286</v>
      </c>
    </row>
    <row r="6980" x14ac:dyDescent="0.2">
      <c r="L6980" s="24">
        <v>6975</v>
      </c>
      <c r="M6980" s="28">
        <v>0.67894315000000005</v>
      </c>
      <c r="O6980" s="24">
        <v>6975</v>
      </c>
      <c r="P6980" s="24">
        <f>'ROTH 1.0'!O6980*'קובץ טיוטה'!$D$10</f>
        <v>12816.743448343703</v>
      </c>
      <c r="Q6980" s="24">
        <f t="shared" si="1083"/>
        <v>9216.7434483437028</v>
      </c>
      <c r="R6980" s="24">
        <f t="shared" si="1092"/>
        <v>46168.1342</v>
      </c>
      <c r="S6980" s="24">
        <f t="shared" si="1085"/>
        <v>0</v>
      </c>
      <c r="T6980" s="24">
        <f t="shared" si="1086"/>
        <v>36951.390751656298</v>
      </c>
      <c r="U6980" s="24" t="str">
        <f t="shared" si="1087"/>
        <v>charge</v>
      </c>
      <c r="W6980" s="24">
        <f t="shared" si="1090"/>
        <v>0</v>
      </c>
      <c r="X6980" s="24">
        <f t="shared" si="1088"/>
        <v>78000</v>
      </c>
      <c r="Y6980" s="24">
        <f t="shared" si="1091"/>
        <v>0</v>
      </c>
      <c r="AA6980" s="24">
        <f t="shared" si="1089"/>
        <v>0</v>
      </c>
      <c r="AC6980" s="24">
        <f t="shared" si="1084"/>
        <v>36951.390751656298</v>
      </c>
    </row>
    <row r="6981" x14ac:dyDescent="0.2">
      <c r="L6981" s="25">
        <v>6976</v>
      </c>
      <c r="M6981" s="29">
        <v>0.56917295899999998</v>
      </c>
      <c r="O6981" s="25">
        <v>6976</v>
      </c>
      <c r="P6981" s="24">
        <f>'ROTH 1.0'!O6981*'קובץ טיוטה'!$D$10</f>
        <v>12674.056517001458</v>
      </c>
      <c r="Q6981" s="25">
        <f t="shared" si="1083"/>
        <v>9074.0565170014579</v>
      </c>
      <c r="R6981" s="24">
        <f t="shared" si="1092"/>
        <v>38703.761211999998</v>
      </c>
      <c r="S6981" s="25">
        <f t="shared" si="1085"/>
        <v>0</v>
      </c>
      <c r="T6981" s="25">
        <f t="shared" si="1086"/>
        <v>29629.704694998538</v>
      </c>
      <c r="U6981" s="25" t="str">
        <f t="shared" si="1087"/>
        <v>charge</v>
      </c>
      <c r="W6981" s="25">
        <f t="shared" si="1090"/>
        <v>0</v>
      </c>
      <c r="X6981" s="25">
        <f t="shared" si="1088"/>
        <v>78000</v>
      </c>
      <c r="Y6981" s="25">
        <f t="shared" si="1091"/>
        <v>0</v>
      </c>
      <c r="AA6981" s="25">
        <f t="shared" si="1089"/>
        <v>0</v>
      </c>
      <c r="AC6981" s="25">
        <f t="shared" si="1084"/>
        <v>29629.704694998538</v>
      </c>
    </row>
    <row r="6982" x14ac:dyDescent="0.2">
      <c r="L6982" s="24">
        <v>6977</v>
      </c>
      <c r="M6982" s="28">
        <v>0.31390963500000002</v>
      </c>
      <c r="O6982" s="24">
        <v>6977</v>
      </c>
      <c r="P6982" s="24">
        <f>'ROTH 1.0'!O6982*'קובץ טיוטה'!$D$10</f>
        <v>12521.51044416384</v>
      </c>
      <c r="Q6982" s="24">
        <f t="shared" ref="Q6982:Q7045" si="1093">P6982-$H$8*$H$9</f>
        <v>8921.5104441638396</v>
      </c>
      <c r="R6982" s="24">
        <f t="shared" si="1092"/>
        <v>21345.855180000002</v>
      </c>
      <c r="S6982" s="24">
        <f t="shared" si="1085"/>
        <v>0</v>
      </c>
      <c r="T6982" s="24">
        <f t="shared" si="1086"/>
        <v>12424.344735836163</v>
      </c>
      <c r="U6982" s="24" t="str">
        <f t="shared" si="1087"/>
        <v>charge</v>
      </c>
      <c r="W6982" s="24">
        <f t="shared" si="1090"/>
        <v>0</v>
      </c>
      <c r="X6982" s="24">
        <f t="shared" si="1088"/>
        <v>78000</v>
      </c>
      <c r="Y6982" s="24">
        <f t="shared" si="1091"/>
        <v>0</v>
      </c>
      <c r="AA6982" s="24">
        <f t="shared" si="1089"/>
        <v>0</v>
      </c>
      <c r="AC6982" s="24">
        <f t="shared" ref="AC6982:AC7045" si="1094">IF(U6982="charge",(T6982-W6982),0)</f>
        <v>12424.344735836163</v>
      </c>
    </row>
    <row r="6983" x14ac:dyDescent="0.2">
      <c r="L6983" s="25">
        <v>6978</v>
      </c>
      <c r="M6983" s="29">
        <v>0</v>
      </c>
      <c r="O6983" s="25">
        <v>6978</v>
      </c>
      <c r="P6983" s="24">
        <f>'ROTH 1.0'!O6983*'קובץ טיוטה'!$D$10</f>
        <v>12329.147772408653</v>
      </c>
      <c r="Q6983" s="25">
        <f t="shared" si="1093"/>
        <v>8729.1477724086526</v>
      </c>
      <c r="R6983" s="24">
        <f t="shared" si="1092"/>
        <v>0</v>
      </c>
      <c r="S6983" s="25">
        <f t="shared" ref="S6983:S7046" si="1095">IF(Q6983&gt;R6983,Q6983-R6983,0)</f>
        <v>8729.1477724086526</v>
      </c>
      <c r="T6983" s="25">
        <f t="shared" ref="T6983:T7046" si="1096">IF(R6983&gt;Q6983,R6983-Q6983,0)</f>
        <v>0</v>
      </c>
      <c r="U6983" s="25" t="str">
        <f t="shared" ref="U6983:U7046" si="1097">IF(Q6983&gt;R6983,"drain","charge")</f>
        <v>drain</v>
      </c>
      <c r="W6983" s="25">
        <f t="shared" si="1090"/>
        <v>0</v>
      </c>
      <c r="X6983" s="25">
        <f t="shared" ref="X6983:X7046" si="1098">IF(X6982+T6983&gt;$H$11,$H$11,IF(U6983="charge",X6982+(T6983*$H$12),IF((X6982-S6983)&gt;0,X6982-S6983,0)))</f>
        <v>69270.852227591342</v>
      </c>
      <c r="Y6983" s="25">
        <f t="shared" si="1091"/>
        <v>8729.1477724086581</v>
      </c>
      <c r="AA6983" s="25">
        <f t="shared" ref="AA6983:AA7046" si="1099">S6983-Y6983</f>
        <v>0</v>
      </c>
      <c r="AC6983" s="25">
        <f t="shared" si="1094"/>
        <v>0</v>
      </c>
    </row>
    <row r="6984" x14ac:dyDescent="0.2">
      <c r="L6984" s="24">
        <v>6979</v>
      </c>
      <c r="M6984" s="28">
        <v>0</v>
      </c>
      <c r="O6984" s="24">
        <v>6979</v>
      </c>
      <c r="P6984" s="24">
        <f>'ROTH 1.0'!O6984*'קובץ טיוטה'!$D$10</f>
        <v>12842.099374195404</v>
      </c>
      <c r="Q6984" s="24">
        <f t="shared" si="1093"/>
        <v>9242.0993741954044</v>
      </c>
      <c r="R6984" s="24">
        <f t="shared" si="1092"/>
        <v>0</v>
      </c>
      <c r="S6984" s="24">
        <f t="shared" si="1095"/>
        <v>9242.0993741954044</v>
      </c>
      <c r="T6984" s="24">
        <f t="shared" si="1096"/>
        <v>0</v>
      </c>
      <c r="U6984" s="24" t="str">
        <f t="shared" si="1097"/>
        <v>drain</v>
      </c>
      <c r="W6984" s="24">
        <f t="shared" ref="W6984:W7047" si="1100">IF(X6984&gt;=X6983,(X6984-X6983),0)</f>
        <v>0</v>
      </c>
      <c r="X6984" s="24">
        <f t="shared" si="1098"/>
        <v>60028.752853395941</v>
      </c>
      <c r="Y6984" s="24">
        <f t="shared" ref="Y6984:Y7047" si="1101">IF(U6984="drain",X6983-X6984,0)</f>
        <v>9242.0993741954007</v>
      </c>
      <c r="AA6984" s="24">
        <f t="shared" si="1099"/>
        <v>0</v>
      </c>
      <c r="AC6984" s="24">
        <f t="shared" si="1094"/>
        <v>0</v>
      </c>
    </row>
    <row r="6985" x14ac:dyDescent="0.2">
      <c r="L6985" s="25">
        <v>6980</v>
      </c>
      <c r="M6985" s="29">
        <v>0</v>
      </c>
      <c r="O6985" s="25">
        <v>6980</v>
      </c>
      <c r="P6985" s="24">
        <f>'ROTH 1.0'!O6985*'קובץ טיוטה'!$D$10</f>
        <v>12579.274824865453</v>
      </c>
      <c r="Q6985" s="25">
        <f t="shared" si="1093"/>
        <v>8979.2748248654534</v>
      </c>
      <c r="R6985" s="24">
        <f t="shared" si="1092"/>
        <v>0</v>
      </c>
      <c r="S6985" s="25">
        <f t="shared" si="1095"/>
        <v>8979.2748248654534</v>
      </c>
      <c r="T6985" s="25">
        <f t="shared" si="1096"/>
        <v>0</v>
      </c>
      <c r="U6985" s="25" t="str">
        <f t="shared" si="1097"/>
        <v>drain</v>
      </c>
      <c r="W6985" s="25">
        <f t="shared" si="1100"/>
        <v>0</v>
      </c>
      <c r="X6985" s="25">
        <f t="shared" si="1098"/>
        <v>51049.478028530488</v>
      </c>
      <c r="Y6985" s="25">
        <f t="shared" si="1101"/>
        <v>8979.2748248654534</v>
      </c>
      <c r="AA6985" s="25">
        <f t="shared" si="1099"/>
        <v>0</v>
      </c>
      <c r="AC6985" s="25">
        <f t="shared" si="1094"/>
        <v>0</v>
      </c>
    </row>
    <row r="6986" x14ac:dyDescent="0.2">
      <c r="L6986" s="24">
        <v>6981</v>
      </c>
      <c r="M6986" s="28">
        <v>0</v>
      </c>
      <c r="O6986" s="24">
        <v>6981</v>
      </c>
      <c r="P6986" s="24">
        <f>'ROTH 1.0'!O6986*'קובץ טיוטה'!$D$10</f>
        <v>12111.483316239544</v>
      </c>
      <c r="Q6986" s="24">
        <f t="shared" si="1093"/>
        <v>8511.4833162395444</v>
      </c>
      <c r="R6986" s="24">
        <f t="shared" si="1092"/>
        <v>0</v>
      </c>
      <c r="S6986" s="24">
        <f t="shared" si="1095"/>
        <v>8511.4833162395444</v>
      </c>
      <c r="T6986" s="24">
        <f t="shared" si="1096"/>
        <v>0</v>
      </c>
      <c r="U6986" s="24" t="str">
        <f t="shared" si="1097"/>
        <v>drain</v>
      </c>
      <c r="W6986" s="24">
        <f t="shared" si="1100"/>
        <v>0</v>
      </c>
      <c r="X6986" s="24">
        <f t="shared" si="1098"/>
        <v>42537.994712290943</v>
      </c>
      <c r="Y6986" s="24">
        <f t="shared" si="1101"/>
        <v>8511.4833162395444</v>
      </c>
      <c r="AA6986" s="24">
        <f t="shared" si="1099"/>
        <v>0</v>
      </c>
      <c r="AC6986" s="24">
        <f t="shared" si="1094"/>
        <v>0</v>
      </c>
    </row>
    <row r="6987" x14ac:dyDescent="0.2">
      <c r="L6987" s="25">
        <v>6982</v>
      </c>
      <c r="M6987" s="29">
        <v>0</v>
      </c>
      <c r="O6987" s="25">
        <v>6982</v>
      </c>
      <c r="P6987" s="24">
        <f>'ROTH 1.0'!O6987*'קובץ טיוטה'!$D$10</f>
        <v>11631.81498219364</v>
      </c>
      <c r="Q6987" s="25">
        <f t="shared" si="1093"/>
        <v>8031.8149821936404</v>
      </c>
      <c r="R6987" s="24">
        <f t="shared" si="1092"/>
        <v>0</v>
      </c>
      <c r="S6987" s="25">
        <f t="shared" si="1095"/>
        <v>8031.8149821936404</v>
      </c>
      <c r="T6987" s="25">
        <f t="shared" si="1096"/>
        <v>0</v>
      </c>
      <c r="U6987" s="25" t="str">
        <f t="shared" si="1097"/>
        <v>drain</v>
      </c>
      <c r="W6987" s="25">
        <f t="shared" si="1100"/>
        <v>0</v>
      </c>
      <c r="X6987" s="25">
        <f t="shared" si="1098"/>
        <v>34506.179730097305</v>
      </c>
      <c r="Y6987" s="25">
        <f t="shared" si="1101"/>
        <v>8031.8149821936386</v>
      </c>
      <c r="AA6987" s="25">
        <f t="shared" si="1099"/>
        <v>0</v>
      </c>
      <c r="AC6987" s="25">
        <f t="shared" si="1094"/>
        <v>0</v>
      </c>
    </row>
    <row r="6988" x14ac:dyDescent="0.2">
      <c r="L6988" s="24">
        <v>6983</v>
      </c>
      <c r="M6988" s="28">
        <v>0</v>
      </c>
      <c r="O6988" s="24">
        <v>6983</v>
      </c>
      <c r="P6988" s="24">
        <f>'ROTH 1.0'!O6988*'קובץ טיוטה'!$D$10</f>
        <v>10949.636821713962</v>
      </c>
      <c r="Q6988" s="24">
        <f t="shared" si="1093"/>
        <v>7349.6368217139625</v>
      </c>
      <c r="R6988" s="24">
        <f t="shared" si="1092"/>
        <v>0</v>
      </c>
      <c r="S6988" s="24">
        <f t="shared" si="1095"/>
        <v>7349.6368217139625</v>
      </c>
      <c r="T6988" s="24">
        <f t="shared" si="1096"/>
        <v>0</v>
      </c>
      <c r="U6988" s="24" t="str">
        <f t="shared" si="1097"/>
        <v>drain</v>
      </c>
      <c r="W6988" s="24">
        <f t="shared" si="1100"/>
        <v>0</v>
      </c>
      <c r="X6988" s="24">
        <f t="shared" si="1098"/>
        <v>27156.542908383344</v>
      </c>
      <c r="Y6988" s="24">
        <f t="shared" si="1101"/>
        <v>7349.6368217139607</v>
      </c>
      <c r="AA6988" s="24">
        <f t="shared" si="1099"/>
        <v>0</v>
      </c>
      <c r="AC6988" s="24">
        <f t="shared" si="1094"/>
        <v>0</v>
      </c>
    </row>
    <row r="6989" x14ac:dyDescent="0.2">
      <c r="L6989" s="25">
        <v>6984</v>
      </c>
      <c r="M6989" s="29">
        <v>0</v>
      </c>
      <c r="O6989" s="25">
        <v>6984</v>
      </c>
      <c r="P6989" s="24">
        <f>'ROTH 1.0'!O6989*'קובץ טיוטה'!$D$10</f>
        <v>10185.157312696752</v>
      </c>
      <c r="Q6989" s="25">
        <f t="shared" si="1093"/>
        <v>6585.1573126967523</v>
      </c>
      <c r="R6989" s="24">
        <f t="shared" si="1092"/>
        <v>0</v>
      </c>
      <c r="S6989" s="25">
        <f t="shared" si="1095"/>
        <v>6585.1573126967523</v>
      </c>
      <c r="T6989" s="25">
        <f t="shared" si="1096"/>
        <v>0</v>
      </c>
      <c r="U6989" s="25" t="str">
        <f t="shared" si="1097"/>
        <v>drain</v>
      </c>
      <c r="W6989" s="25">
        <f t="shared" si="1100"/>
        <v>0</v>
      </c>
      <c r="X6989" s="25">
        <f t="shared" si="1098"/>
        <v>20571.385595686592</v>
      </c>
      <c r="Y6989" s="25">
        <f t="shared" si="1101"/>
        <v>6585.1573126967523</v>
      </c>
      <c r="AA6989" s="25">
        <f t="shared" si="1099"/>
        <v>0</v>
      </c>
      <c r="AC6989" s="25">
        <f t="shared" si="1094"/>
        <v>0</v>
      </c>
    </row>
    <row r="6990" x14ac:dyDescent="0.2">
      <c r="L6990" s="24">
        <v>6985</v>
      </c>
      <c r="M6990" s="28">
        <v>0</v>
      </c>
      <c r="O6990" s="24">
        <v>6985</v>
      </c>
      <c r="P6990" s="24">
        <f>'ROTH 1.0'!O6990*'קובץ טיוטה'!$D$10</f>
        <v>9564.6854360808029</v>
      </c>
      <c r="Q6990" s="24">
        <f t="shared" si="1093"/>
        <v>5964.6854360808029</v>
      </c>
      <c r="R6990" s="24">
        <f t="shared" si="1092"/>
        <v>0</v>
      </c>
      <c r="S6990" s="24">
        <f t="shared" si="1095"/>
        <v>5964.6854360808029</v>
      </c>
      <c r="T6990" s="24">
        <f t="shared" si="1096"/>
        <v>0</v>
      </c>
      <c r="U6990" s="24" t="str">
        <f t="shared" si="1097"/>
        <v>drain</v>
      </c>
      <c r="W6990" s="24">
        <f t="shared" si="1100"/>
        <v>0</v>
      </c>
      <c r="X6990" s="24">
        <f t="shared" si="1098"/>
        <v>14606.700159605789</v>
      </c>
      <c r="Y6990" s="24">
        <f t="shared" si="1101"/>
        <v>5964.6854360808029</v>
      </c>
      <c r="AA6990" s="24">
        <f t="shared" si="1099"/>
        <v>0</v>
      </c>
      <c r="AC6990" s="24">
        <f t="shared" si="1094"/>
        <v>0</v>
      </c>
    </row>
    <row r="6991" x14ac:dyDescent="0.2">
      <c r="L6991" s="25">
        <v>6986</v>
      </c>
      <c r="M6991" s="29">
        <v>0</v>
      </c>
      <c r="O6991" s="25">
        <v>6986</v>
      </c>
      <c r="P6991" s="24">
        <f>'ROTH 1.0'!O6991*'קובץ טיוטה'!$D$10</f>
        <v>9109.1313682957698</v>
      </c>
      <c r="Q6991" s="25">
        <f t="shared" si="1093"/>
        <v>5509.1313682957698</v>
      </c>
      <c r="R6991" s="24">
        <f t="shared" si="1092"/>
        <v>0</v>
      </c>
      <c r="S6991" s="25">
        <f t="shared" si="1095"/>
        <v>5509.1313682957698</v>
      </c>
      <c r="T6991" s="25">
        <f t="shared" si="1096"/>
        <v>0</v>
      </c>
      <c r="U6991" s="25" t="str">
        <f t="shared" si="1097"/>
        <v>drain</v>
      </c>
      <c r="W6991" s="25">
        <f t="shared" si="1100"/>
        <v>0</v>
      </c>
      <c r="X6991" s="25">
        <f t="shared" si="1098"/>
        <v>9097.5687913100192</v>
      </c>
      <c r="Y6991" s="25">
        <f t="shared" si="1101"/>
        <v>5509.1313682957698</v>
      </c>
      <c r="AA6991" s="25">
        <f t="shared" si="1099"/>
        <v>0</v>
      </c>
      <c r="AC6991" s="25">
        <f t="shared" si="1094"/>
        <v>0</v>
      </c>
    </row>
    <row r="6992" x14ac:dyDescent="0.2">
      <c r="L6992" s="24">
        <v>6987</v>
      </c>
      <c r="M6992" s="28">
        <v>0</v>
      </c>
      <c r="O6992" s="24">
        <v>6987</v>
      </c>
      <c r="P6992" s="24">
        <f>'ROTH 1.0'!O6992*'קובץ טיוטה'!$D$10</f>
        <v>8901.8744239950629</v>
      </c>
      <c r="Q6992" s="24">
        <f t="shared" si="1093"/>
        <v>5301.8744239950629</v>
      </c>
      <c r="R6992" s="24">
        <f t="shared" ref="R6992:R7055" si="1102">M6992*$H$7*0.85</f>
        <v>0</v>
      </c>
      <c r="S6992" s="24">
        <f t="shared" si="1095"/>
        <v>5301.8744239950629</v>
      </c>
      <c r="T6992" s="24">
        <f t="shared" si="1096"/>
        <v>0</v>
      </c>
      <c r="U6992" s="24" t="str">
        <f t="shared" si="1097"/>
        <v>drain</v>
      </c>
      <c r="W6992" s="24">
        <f t="shared" si="1100"/>
        <v>0</v>
      </c>
      <c r="X6992" s="24">
        <f t="shared" si="1098"/>
        <v>3795.6943673149563</v>
      </c>
      <c r="Y6992" s="24">
        <f t="shared" si="1101"/>
        <v>5301.8744239950629</v>
      </c>
      <c r="AA6992" s="24">
        <f t="shared" si="1099"/>
        <v>0</v>
      </c>
      <c r="AC6992" s="24">
        <f t="shared" si="1094"/>
        <v>0</v>
      </c>
    </row>
    <row r="6993" x14ac:dyDescent="0.2">
      <c r="L6993" s="25">
        <v>6988</v>
      </c>
      <c r="M6993" s="29">
        <v>0</v>
      </c>
      <c r="O6993" s="25">
        <v>6988</v>
      </c>
      <c r="P6993" s="24">
        <f>'ROTH 1.0'!O6993*'קובץ טיוטה'!$D$10</f>
        <v>8854.3907696192964</v>
      </c>
      <c r="Q6993" s="25">
        <f t="shared" si="1093"/>
        <v>5254.3907696192964</v>
      </c>
      <c r="R6993" s="24">
        <f t="shared" si="1102"/>
        <v>0</v>
      </c>
      <c r="S6993" s="25">
        <f t="shared" si="1095"/>
        <v>5254.3907696192964</v>
      </c>
      <c r="T6993" s="25">
        <f t="shared" si="1096"/>
        <v>0</v>
      </c>
      <c r="U6993" s="25" t="str">
        <f t="shared" si="1097"/>
        <v>drain</v>
      </c>
      <c r="W6993" s="25">
        <f t="shared" si="1100"/>
        <v>0</v>
      </c>
      <c r="X6993" s="25">
        <f t="shared" si="1098"/>
        <v>0</v>
      </c>
      <c r="Y6993" s="25">
        <f t="shared" si="1101"/>
        <v>3795.6943673149563</v>
      </c>
      <c r="AA6993" s="25">
        <f t="shared" si="1099"/>
        <v>1458.6964023043402</v>
      </c>
      <c r="AC6993" s="25">
        <f t="shared" si="1094"/>
        <v>0</v>
      </c>
    </row>
    <row r="6994" x14ac:dyDescent="0.2">
      <c r="L6994" s="24">
        <v>6989</v>
      </c>
      <c r="M6994" s="28">
        <v>0</v>
      </c>
      <c r="O6994" s="24">
        <v>6989</v>
      </c>
      <c r="P6994" s="24">
        <f>'ROTH 1.0'!O6994*'קובץ טיוטה'!$D$10</f>
        <v>9002.1991901896454</v>
      </c>
      <c r="Q6994" s="24">
        <f t="shared" si="1093"/>
        <v>5402.1991901896454</v>
      </c>
      <c r="R6994" s="24">
        <f t="shared" si="1102"/>
        <v>0</v>
      </c>
      <c r="S6994" s="24">
        <f t="shared" si="1095"/>
        <v>5402.1991901896454</v>
      </c>
      <c r="T6994" s="24">
        <f t="shared" si="1096"/>
        <v>0</v>
      </c>
      <c r="U6994" s="24" t="str">
        <f t="shared" si="1097"/>
        <v>drain</v>
      </c>
      <c r="W6994" s="24">
        <f t="shared" si="1100"/>
        <v>0</v>
      </c>
      <c r="X6994" s="24">
        <f t="shared" si="1098"/>
        <v>0</v>
      </c>
      <c r="Y6994" s="24">
        <f t="shared" si="1101"/>
        <v>0</v>
      </c>
      <c r="AA6994" s="24">
        <f t="shared" si="1099"/>
        <v>5402.1991901896454</v>
      </c>
      <c r="AC6994" s="24">
        <f t="shared" si="1094"/>
        <v>0</v>
      </c>
    </row>
    <row r="6995" x14ac:dyDescent="0.2">
      <c r="L6995" s="25">
        <v>6990</v>
      </c>
      <c r="M6995" s="29">
        <v>0</v>
      </c>
      <c r="O6995" s="25">
        <v>6990</v>
      </c>
      <c r="P6995" s="24">
        <f>'ROTH 1.0'!O6995*'קובץ טיוטה'!$D$10</f>
        <v>9554.0728575567937</v>
      </c>
      <c r="Q6995" s="25">
        <f t="shared" si="1093"/>
        <v>5954.0728575567937</v>
      </c>
      <c r="R6995" s="24">
        <f t="shared" si="1102"/>
        <v>0</v>
      </c>
      <c r="S6995" s="25">
        <f t="shared" si="1095"/>
        <v>5954.0728575567937</v>
      </c>
      <c r="T6995" s="25">
        <f t="shared" si="1096"/>
        <v>0</v>
      </c>
      <c r="U6995" s="25" t="str">
        <f t="shared" si="1097"/>
        <v>drain</v>
      </c>
      <c r="W6995" s="25">
        <f t="shared" si="1100"/>
        <v>0</v>
      </c>
      <c r="X6995" s="25">
        <f t="shared" si="1098"/>
        <v>0</v>
      </c>
      <c r="Y6995" s="25">
        <f t="shared" si="1101"/>
        <v>0</v>
      </c>
      <c r="AA6995" s="25">
        <f t="shared" si="1099"/>
        <v>5954.0728575567937</v>
      </c>
      <c r="AC6995" s="25">
        <f t="shared" si="1094"/>
        <v>0</v>
      </c>
    </row>
    <row r="6996" x14ac:dyDescent="0.2">
      <c r="L6996" s="24">
        <v>6991</v>
      </c>
      <c r="M6996" s="28">
        <v>0</v>
      </c>
      <c r="O6996" s="24">
        <v>6991</v>
      </c>
      <c r="P6996" s="24">
        <f>'ROTH 1.0'!O6996*'קובץ טיוטה'!$D$10</f>
        <v>10073.769326682206</v>
      </c>
      <c r="Q6996" s="24">
        <f t="shared" si="1093"/>
        <v>6473.7693266822062</v>
      </c>
      <c r="R6996" s="24">
        <f t="shared" si="1102"/>
        <v>0</v>
      </c>
      <c r="S6996" s="24">
        <f t="shared" si="1095"/>
        <v>6473.7693266822062</v>
      </c>
      <c r="T6996" s="24">
        <f t="shared" si="1096"/>
        <v>0</v>
      </c>
      <c r="U6996" s="24" t="str">
        <f t="shared" si="1097"/>
        <v>drain</v>
      </c>
      <c r="W6996" s="24">
        <f t="shared" si="1100"/>
        <v>0</v>
      </c>
      <c r="X6996" s="24">
        <f t="shared" si="1098"/>
        <v>0</v>
      </c>
      <c r="Y6996" s="24">
        <f t="shared" si="1101"/>
        <v>0</v>
      </c>
      <c r="AA6996" s="24">
        <f t="shared" si="1099"/>
        <v>6473.7693266822062</v>
      </c>
      <c r="AC6996" s="24">
        <f t="shared" si="1094"/>
        <v>0</v>
      </c>
    </row>
    <row r="6997" x14ac:dyDescent="0.2">
      <c r="L6997" s="25">
        <v>6992</v>
      </c>
      <c r="M6997" s="29">
        <v>0.43517822700000003</v>
      </c>
      <c r="O6997" s="25">
        <v>6992</v>
      </c>
      <c r="P6997" s="24">
        <f>'ROTH 1.0'!O6997*'קובץ טיוטה'!$D$10</f>
        <v>10818.184476419832</v>
      </c>
      <c r="Q6997" s="25">
        <f t="shared" si="1093"/>
        <v>7218.1844764198322</v>
      </c>
      <c r="R6997" s="24">
        <f t="shared" si="1102"/>
        <v>29592.119436000004</v>
      </c>
      <c r="S6997" s="25">
        <f t="shared" si="1095"/>
        <v>0</v>
      </c>
      <c r="T6997" s="25">
        <f t="shared" si="1096"/>
        <v>22373.934959580172</v>
      </c>
      <c r="U6997" s="25" t="str">
        <f t="shared" si="1097"/>
        <v>charge</v>
      </c>
      <c r="W6997" s="25">
        <f t="shared" si="1100"/>
        <v>20136.541463622154</v>
      </c>
      <c r="X6997" s="25">
        <f t="shared" si="1098"/>
        <v>20136.541463622154</v>
      </c>
      <c r="Y6997" s="25">
        <f t="shared" si="1101"/>
        <v>0</v>
      </c>
      <c r="AA6997" s="25">
        <f t="shared" si="1099"/>
        <v>0</v>
      </c>
      <c r="AC6997" s="25">
        <f t="shared" si="1094"/>
        <v>2237.3934959580183</v>
      </c>
    </row>
    <row r="6998" x14ac:dyDescent="0.2">
      <c r="L6998" s="24">
        <v>6993</v>
      </c>
      <c r="M6998" s="28">
        <v>0.54061867900000005</v>
      </c>
      <c r="O6998" s="24">
        <v>6993</v>
      </c>
      <c r="P6998" s="24">
        <f>'ROTH 1.0'!O6998*'קובץ טיוטה'!$D$10</f>
        <v>11552.174173540945</v>
      </c>
      <c r="Q6998" s="24">
        <f t="shared" si="1093"/>
        <v>7952.174173540945</v>
      </c>
      <c r="R6998" s="24">
        <f t="shared" si="1102"/>
        <v>36762.070172000007</v>
      </c>
      <c r="S6998" s="24">
        <f t="shared" si="1095"/>
        <v>0</v>
      </c>
      <c r="T6998" s="24">
        <f t="shared" si="1096"/>
        <v>28809.895998459062</v>
      </c>
      <c r="U6998" s="24" t="str">
        <f t="shared" si="1097"/>
        <v>charge</v>
      </c>
      <c r="W6998" s="24">
        <f t="shared" si="1100"/>
        <v>25928.906398613151</v>
      </c>
      <c r="X6998" s="24">
        <f t="shared" si="1098"/>
        <v>46065.447862235305</v>
      </c>
      <c r="Y6998" s="24">
        <f t="shared" si="1101"/>
        <v>0</v>
      </c>
      <c r="AA6998" s="24">
        <f t="shared" si="1099"/>
        <v>0</v>
      </c>
      <c r="AC6998" s="24">
        <f t="shared" si="1094"/>
        <v>2880.9895998459106</v>
      </c>
    </row>
    <row r="6999" x14ac:dyDescent="0.2">
      <c r="L6999" s="25">
        <v>6994</v>
      </c>
      <c r="M6999" s="29">
        <v>0.61017342399999996</v>
      </c>
      <c r="O6999" s="25">
        <v>6994</v>
      </c>
      <c r="P6999" s="24">
        <f>'ROTH 1.0'!O6999*'קובץ טיוטה'!$D$10</f>
        <v>12014.778662955376</v>
      </c>
      <c r="Q6999" s="25">
        <f t="shared" si="1093"/>
        <v>8414.7786629553757</v>
      </c>
      <c r="R6999" s="24">
        <f t="shared" si="1102"/>
        <v>41491.792831999999</v>
      </c>
      <c r="S6999" s="25">
        <f t="shared" si="1095"/>
        <v>0</v>
      </c>
      <c r="T6999" s="25">
        <f t="shared" si="1096"/>
        <v>33077.014169044625</v>
      </c>
      <c r="U6999" s="25" t="str">
        <f t="shared" si="1097"/>
        <v>charge</v>
      </c>
      <c r="W6999" s="25">
        <f t="shared" si="1100"/>
        <v>31934.552137764695</v>
      </c>
      <c r="X6999" s="25">
        <f t="shared" si="1098"/>
        <v>78000</v>
      </c>
      <c r="Y6999" s="25">
        <f t="shared" si="1101"/>
        <v>0</v>
      </c>
      <c r="AA6999" s="25">
        <f t="shared" si="1099"/>
        <v>0</v>
      </c>
      <c r="AC6999" s="25">
        <f t="shared" si="1094"/>
        <v>1142.4620312799307</v>
      </c>
    </row>
    <row r="7000" x14ac:dyDescent="0.2">
      <c r="L7000" s="24">
        <v>6995</v>
      </c>
      <c r="M7000" s="28">
        <v>0.62196792099999998</v>
      </c>
      <c r="O7000" s="24">
        <v>6995</v>
      </c>
      <c r="P7000" s="24">
        <f>'ROTH 1.0'!O7000*'קובץ טיוטה'!$D$10</f>
        <v>12213.618914122862</v>
      </c>
      <c r="Q7000" s="24">
        <f t="shared" si="1093"/>
        <v>8613.6189141228624</v>
      </c>
      <c r="R7000" s="24">
        <f t="shared" si="1102"/>
        <v>42293.818628000001</v>
      </c>
      <c r="S7000" s="24">
        <f t="shared" si="1095"/>
        <v>0</v>
      </c>
      <c r="T7000" s="24">
        <f t="shared" si="1096"/>
        <v>33680.19971387714</v>
      </c>
      <c r="U7000" s="24" t="str">
        <f t="shared" si="1097"/>
        <v>charge</v>
      </c>
      <c r="W7000" s="24">
        <f t="shared" si="1100"/>
        <v>0</v>
      </c>
      <c r="X7000" s="24">
        <f t="shared" si="1098"/>
        <v>78000</v>
      </c>
      <c r="Y7000" s="24">
        <f t="shared" si="1101"/>
        <v>0</v>
      </c>
      <c r="AA7000" s="24">
        <f t="shared" si="1099"/>
        <v>0</v>
      </c>
      <c r="AC7000" s="24">
        <f t="shared" si="1094"/>
        <v>33680.19971387714</v>
      </c>
    </row>
    <row r="7001" x14ac:dyDescent="0.2">
      <c r="L7001" s="25">
        <v>6996</v>
      </c>
      <c r="M7001" s="29">
        <v>0.61202599800000002</v>
      </c>
      <c r="O7001" s="25">
        <v>6996</v>
      </c>
      <c r="P7001" s="24">
        <f>'ROTH 1.0'!O7001*'קובץ טיוטה'!$D$10</f>
        <v>12398.292713504095</v>
      </c>
      <c r="Q7001" s="25">
        <f t="shared" si="1093"/>
        <v>8798.2927135040954</v>
      </c>
      <c r="R7001" s="24">
        <f t="shared" si="1102"/>
        <v>41617.767864000001</v>
      </c>
      <c r="S7001" s="25">
        <f t="shared" si="1095"/>
        <v>0</v>
      </c>
      <c r="T7001" s="25">
        <f t="shared" si="1096"/>
        <v>32819.475150495906</v>
      </c>
      <c r="U7001" s="25" t="str">
        <f t="shared" si="1097"/>
        <v>charge</v>
      </c>
      <c r="W7001" s="25">
        <f t="shared" si="1100"/>
        <v>0</v>
      </c>
      <c r="X7001" s="25">
        <f t="shared" si="1098"/>
        <v>78000</v>
      </c>
      <c r="Y7001" s="25">
        <f t="shared" si="1101"/>
        <v>0</v>
      </c>
      <c r="AA7001" s="25">
        <f t="shared" si="1099"/>
        <v>0</v>
      </c>
      <c r="AC7001" s="25">
        <f t="shared" si="1094"/>
        <v>32819.475150495906</v>
      </c>
    </row>
    <row r="7002" x14ac:dyDescent="0.2">
      <c r="L7002" s="24">
        <v>6997</v>
      </c>
      <c r="M7002" s="28">
        <v>0.63803325600000005</v>
      </c>
      <c r="O7002" s="24">
        <v>6997</v>
      </c>
      <c r="P7002" s="24">
        <f>'ROTH 1.0'!O7002*'קובץ טיוטה'!$D$10</f>
        <v>12442.893693918426</v>
      </c>
      <c r="Q7002" s="24">
        <f t="shared" si="1093"/>
        <v>8842.8936939184259</v>
      </c>
      <c r="R7002" s="24">
        <f t="shared" si="1102"/>
        <v>43386.261408000006</v>
      </c>
      <c r="S7002" s="24">
        <f t="shared" si="1095"/>
        <v>0</v>
      </c>
      <c r="T7002" s="24">
        <f t="shared" si="1096"/>
        <v>34543.367714081578</v>
      </c>
      <c r="U7002" s="24" t="str">
        <f t="shared" si="1097"/>
        <v>charge</v>
      </c>
      <c r="W7002" s="24">
        <f t="shared" si="1100"/>
        <v>0</v>
      </c>
      <c r="X7002" s="24">
        <f t="shared" si="1098"/>
        <v>78000</v>
      </c>
      <c r="Y7002" s="24">
        <f t="shared" si="1101"/>
        <v>0</v>
      </c>
      <c r="AA7002" s="24">
        <f t="shared" si="1099"/>
        <v>0</v>
      </c>
      <c r="AC7002" s="24">
        <f t="shared" si="1094"/>
        <v>34543.367714081578</v>
      </c>
    </row>
    <row r="7003" x14ac:dyDescent="0.2">
      <c r="L7003" s="25">
        <v>6998</v>
      </c>
      <c r="M7003" s="29">
        <v>0.65002666099999995</v>
      </c>
      <c r="O7003" s="25">
        <v>6998</v>
      </c>
      <c r="P7003" s="24">
        <f>'ROTH 1.0'!O7003*'קובץ טיוטה'!$D$10</f>
        <v>12583.05200517535</v>
      </c>
      <c r="Q7003" s="25">
        <f t="shared" si="1093"/>
        <v>8983.0520051753501</v>
      </c>
      <c r="R7003" s="24">
        <f t="shared" si="1102"/>
        <v>44201.812947999999</v>
      </c>
      <c r="S7003" s="25">
        <f t="shared" si="1095"/>
        <v>0</v>
      </c>
      <c r="T7003" s="25">
        <f t="shared" si="1096"/>
        <v>35218.760942824651</v>
      </c>
      <c r="U7003" s="25" t="str">
        <f t="shared" si="1097"/>
        <v>charge</v>
      </c>
      <c r="W7003" s="25">
        <f t="shared" si="1100"/>
        <v>0</v>
      </c>
      <c r="X7003" s="25">
        <f t="shared" si="1098"/>
        <v>78000</v>
      </c>
      <c r="Y7003" s="25">
        <f t="shared" si="1101"/>
        <v>0</v>
      </c>
      <c r="AA7003" s="25">
        <f t="shared" si="1099"/>
        <v>0</v>
      </c>
      <c r="AC7003" s="25">
        <f t="shared" si="1094"/>
        <v>35218.760942824651</v>
      </c>
    </row>
    <row r="7004" x14ac:dyDescent="0.2">
      <c r="L7004" s="24">
        <v>6999</v>
      </c>
      <c r="M7004" s="28">
        <v>0.66237390600000001</v>
      </c>
      <c r="O7004" s="24">
        <v>6999</v>
      </c>
      <c r="P7004" s="24">
        <f>'ROTH 1.0'!O7004*'קובץ טיוטה'!$D$10</f>
        <v>12541.44961732823</v>
      </c>
      <c r="Q7004" s="24">
        <f t="shared" si="1093"/>
        <v>8941.4496173282296</v>
      </c>
      <c r="R7004" s="24">
        <f t="shared" si="1102"/>
        <v>45041.425607999998</v>
      </c>
      <c r="S7004" s="24">
        <f t="shared" si="1095"/>
        <v>0</v>
      </c>
      <c r="T7004" s="24">
        <f t="shared" si="1096"/>
        <v>36099.975990671766</v>
      </c>
      <c r="U7004" s="24" t="str">
        <f t="shared" si="1097"/>
        <v>charge</v>
      </c>
      <c r="W7004" s="24">
        <f t="shared" si="1100"/>
        <v>0</v>
      </c>
      <c r="X7004" s="24">
        <f t="shared" si="1098"/>
        <v>78000</v>
      </c>
      <c r="Y7004" s="24">
        <f t="shared" si="1101"/>
        <v>0</v>
      </c>
      <c r="AA7004" s="24">
        <f t="shared" si="1099"/>
        <v>0</v>
      </c>
      <c r="AC7004" s="24">
        <f t="shared" si="1094"/>
        <v>36099.975990671766</v>
      </c>
    </row>
    <row r="7005" x14ac:dyDescent="0.2">
      <c r="L7005" s="25">
        <v>7000</v>
      </c>
      <c r="M7005" s="29">
        <v>0.562453969</v>
      </c>
      <c r="O7005" s="25">
        <v>7000</v>
      </c>
      <c r="P7005" s="24">
        <f>'ROTH 1.0'!O7005*'קובץ טיוטה'!$D$10</f>
        <v>12516.094808048096</v>
      </c>
      <c r="Q7005" s="25">
        <f t="shared" si="1093"/>
        <v>8916.0948080480957</v>
      </c>
      <c r="R7005" s="24">
        <f t="shared" si="1102"/>
        <v>38246.869891999995</v>
      </c>
      <c r="S7005" s="25">
        <f t="shared" si="1095"/>
        <v>0</v>
      </c>
      <c r="T7005" s="25">
        <f t="shared" si="1096"/>
        <v>29330.775083951899</v>
      </c>
      <c r="U7005" s="25" t="str">
        <f t="shared" si="1097"/>
        <v>charge</v>
      </c>
      <c r="W7005" s="25">
        <f t="shared" si="1100"/>
        <v>0</v>
      </c>
      <c r="X7005" s="25">
        <f t="shared" si="1098"/>
        <v>78000</v>
      </c>
      <c r="Y7005" s="25">
        <f t="shared" si="1101"/>
        <v>0</v>
      </c>
      <c r="AA7005" s="25">
        <f t="shared" si="1099"/>
        <v>0</v>
      </c>
      <c r="AC7005" s="25">
        <f t="shared" si="1094"/>
        <v>29330.775083951899</v>
      </c>
    </row>
    <row r="7006" x14ac:dyDescent="0.2">
      <c r="L7006" s="24">
        <v>7001</v>
      </c>
      <c r="M7006" s="28">
        <v>0.31332890099999999</v>
      </c>
      <c r="O7006" s="24">
        <v>7001</v>
      </c>
      <c r="P7006" s="24">
        <f>'ROTH 1.0'!O7006*'קובץ טיוטה'!$D$10</f>
        <v>12479.715803591453</v>
      </c>
      <c r="Q7006" s="24">
        <f t="shared" si="1093"/>
        <v>8879.7158035914526</v>
      </c>
      <c r="R7006" s="24">
        <f t="shared" si="1102"/>
        <v>21306.365267999998</v>
      </c>
      <c r="S7006" s="24">
        <f t="shared" si="1095"/>
        <v>0</v>
      </c>
      <c r="T7006" s="24">
        <f t="shared" si="1096"/>
        <v>12426.649464408545</v>
      </c>
      <c r="U7006" s="24" t="str">
        <f t="shared" si="1097"/>
        <v>charge</v>
      </c>
      <c r="W7006" s="24">
        <f t="shared" si="1100"/>
        <v>0</v>
      </c>
      <c r="X7006" s="24">
        <f t="shared" si="1098"/>
        <v>78000</v>
      </c>
      <c r="Y7006" s="24">
        <f t="shared" si="1101"/>
        <v>0</v>
      </c>
      <c r="AA7006" s="24">
        <f t="shared" si="1099"/>
        <v>0</v>
      </c>
      <c r="AC7006" s="24">
        <f t="shared" si="1094"/>
        <v>12426.649464408545</v>
      </c>
    </row>
    <row r="7007" x14ac:dyDescent="0.2">
      <c r="L7007" s="25">
        <v>7002</v>
      </c>
      <c r="M7007" s="29">
        <v>0</v>
      </c>
      <c r="O7007" s="25">
        <v>7002</v>
      </c>
      <c r="P7007" s="24">
        <f>'ROTH 1.0'!O7007*'קובץ טיוטה'!$D$10</f>
        <v>12240.978315378923</v>
      </c>
      <c r="Q7007" s="25">
        <f t="shared" si="1093"/>
        <v>8640.9783153789231</v>
      </c>
      <c r="R7007" s="24">
        <f t="shared" si="1102"/>
        <v>0</v>
      </c>
      <c r="S7007" s="25">
        <f t="shared" si="1095"/>
        <v>8640.9783153789231</v>
      </c>
      <c r="T7007" s="25">
        <f t="shared" si="1096"/>
        <v>0</v>
      </c>
      <c r="U7007" s="25" t="str">
        <f t="shared" si="1097"/>
        <v>drain</v>
      </c>
      <c r="W7007" s="25">
        <f t="shared" si="1100"/>
        <v>0</v>
      </c>
      <c r="X7007" s="25">
        <f t="shared" si="1098"/>
        <v>69359.021684621082</v>
      </c>
      <c r="Y7007" s="25">
        <f t="shared" si="1101"/>
        <v>8640.9783153789176</v>
      </c>
      <c r="AA7007" s="25">
        <f t="shared" si="1099"/>
        <v>0</v>
      </c>
      <c r="AC7007" s="25">
        <f t="shared" si="1094"/>
        <v>0</v>
      </c>
    </row>
    <row r="7008" x14ac:dyDescent="0.2">
      <c r="L7008" s="24">
        <v>7003</v>
      </c>
      <c r="M7008" s="28">
        <v>0</v>
      </c>
      <c r="O7008" s="24">
        <v>7003</v>
      </c>
      <c r="P7008" s="24">
        <f>'ROTH 1.0'!O7008*'קובץ טיוטה'!$D$10</f>
        <v>12777.144074670725</v>
      </c>
      <c r="Q7008" s="24">
        <f t="shared" si="1093"/>
        <v>9177.1440746707249</v>
      </c>
      <c r="R7008" s="24">
        <f t="shared" si="1102"/>
        <v>0</v>
      </c>
      <c r="S7008" s="24">
        <f t="shared" si="1095"/>
        <v>9177.1440746707249</v>
      </c>
      <c r="T7008" s="24">
        <f t="shared" si="1096"/>
        <v>0</v>
      </c>
      <c r="U7008" s="24" t="str">
        <f t="shared" si="1097"/>
        <v>drain</v>
      </c>
      <c r="W7008" s="24">
        <f t="shared" si="1100"/>
        <v>0</v>
      </c>
      <c r="X7008" s="24">
        <f t="shared" si="1098"/>
        <v>60181.877609950359</v>
      </c>
      <c r="Y7008" s="24">
        <f t="shared" si="1101"/>
        <v>9177.1440746707231</v>
      </c>
      <c r="AA7008" s="24">
        <f t="shared" si="1099"/>
        <v>0</v>
      </c>
      <c r="AC7008" s="24">
        <f t="shared" si="1094"/>
        <v>0</v>
      </c>
    </row>
    <row r="7009" x14ac:dyDescent="0.2">
      <c r="L7009" s="25">
        <v>7004</v>
      </c>
      <c r="M7009" s="29">
        <v>0</v>
      </c>
      <c r="O7009" s="25">
        <v>7004</v>
      </c>
      <c r="P7009" s="24">
        <f>'ROTH 1.0'!O7009*'קובץ טיוטה'!$D$10</f>
        <v>12560.432986025848</v>
      </c>
      <c r="Q7009" s="25">
        <f t="shared" si="1093"/>
        <v>8960.4329860258476</v>
      </c>
      <c r="R7009" s="24">
        <f t="shared" si="1102"/>
        <v>0</v>
      </c>
      <c r="S7009" s="25">
        <f t="shared" si="1095"/>
        <v>8960.4329860258476</v>
      </c>
      <c r="T7009" s="25">
        <f t="shared" si="1096"/>
        <v>0</v>
      </c>
      <c r="U7009" s="25" t="str">
        <f t="shared" si="1097"/>
        <v>drain</v>
      </c>
      <c r="W7009" s="25">
        <f t="shared" si="1100"/>
        <v>0</v>
      </c>
      <c r="X7009" s="25">
        <f t="shared" si="1098"/>
        <v>51221.444623924515</v>
      </c>
      <c r="Y7009" s="25">
        <f t="shared" si="1101"/>
        <v>8960.432986025844</v>
      </c>
      <c r="AA7009" s="25">
        <f t="shared" si="1099"/>
        <v>0</v>
      </c>
      <c r="AC7009" s="25">
        <f t="shared" si="1094"/>
        <v>0</v>
      </c>
    </row>
    <row r="7010" x14ac:dyDescent="0.2">
      <c r="L7010" s="24">
        <v>7005</v>
      </c>
      <c r="M7010" s="28">
        <v>0</v>
      </c>
      <c r="O7010" s="24">
        <v>7005</v>
      </c>
      <c r="P7010" s="24">
        <f>'ROTH 1.0'!O7010*'קובץ טיוטה'!$D$10</f>
        <v>12128.477311309254</v>
      </c>
      <c r="Q7010" s="24">
        <f t="shared" si="1093"/>
        <v>8528.4773113092542</v>
      </c>
      <c r="R7010" s="24">
        <f t="shared" si="1102"/>
        <v>0</v>
      </c>
      <c r="S7010" s="24">
        <f t="shared" si="1095"/>
        <v>8528.4773113092542</v>
      </c>
      <c r="T7010" s="24">
        <f t="shared" si="1096"/>
        <v>0</v>
      </c>
      <c r="U7010" s="24" t="str">
        <f t="shared" si="1097"/>
        <v>drain</v>
      </c>
      <c r="W7010" s="24">
        <f t="shared" si="1100"/>
        <v>0</v>
      </c>
      <c r="X7010" s="24">
        <f t="shared" si="1098"/>
        <v>42692.967312615263</v>
      </c>
      <c r="Y7010" s="24">
        <f t="shared" si="1101"/>
        <v>8528.4773113092524</v>
      </c>
      <c r="AA7010" s="24">
        <f t="shared" si="1099"/>
        <v>0</v>
      </c>
      <c r="AC7010" s="24">
        <f t="shared" si="1094"/>
        <v>0</v>
      </c>
    </row>
    <row r="7011" x14ac:dyDescent="0.2">
      <c r="L7011" s="25">
        <v>7006</v>
      </c>
      <c r="M7011" s="29">
        <v>0</v>
      </c>
      <c r="O7011" s="25">
        <v>7006</v>
      </c>
      <c r="P7011" s="24">
        <f>'ROTH 1.0'!O7011*'קובץ טיוטה'!$D$10</f>
        <v>11801.460531340334</v>
      </c>
      <c r="Q7011" s="25">
        <f t="shared" si="1093"/>
        <v>8201.4605313403335</v>
      </c>
      <c r="R7011" s="24">
        <f t="shared" si="1102"/>
        <v>0</v>
      </c>
      <c r="S7011" s="25">
        <f t="shared" si="1095"/>
        <v>8201.4605313403335</v>
      </c>
      <c r="T7011" s="25">
        <f t="shared" si="1096"/>
        <v>0</v>
      </c>
      <c r="U7011" s="25" t="str">
        <f t="shared" si="1097"/>
        <v>drain</v>
      </c>
      <c r="W7011" s="25">
        <f t="shared" si="1100"/>
        <v>0</v>
      </c>
      <c r="X7011" s="25">
        <f t="shared" si="1098"/>
        <v>34491.506781274933</v>
      </c>
      <c r="Y7011" s="25">
        <f t="shared" si="1101"/>
        <v>8201.4605313403299</v>
      </c>
      <c r="AA7011" s="25">
        <f t="shared" si="1099"/>
        <v>0</v>
      </c>
      <c r="AC7011" s="25">
        <f t="shared" si="1094"/>
        <v>0</v>
      </c>
    </row>
    <row r="7012" x14ac:dyDescent="0.2">
      <c r="L7012" s="24">
        <v>7007</v>
      </c>
      <c r="M7012" s="28">
        <v>0</v>
      </c>
      <c r="O7012" s="24">
        <v>7007</v>
      </c>
      <c r="P7012" s="24">
        <f>'ROTH 1.0'!O7012*'קובץ טיוטה'!$D$10</f>
        <v>11130.533136643246</v>
      </c>
      <c r="Q7012" s="24">
        <f t="shared" si="1093"/>
        <v>7530.5331366432456</v>
      </c>
      <c r="R7012" s="24">
        <f t="shared" si="1102"/>
        <v>0</v>
      </c>
      <c r="S7012" s="24">
        <f t="shared" si="1095"/>
        <v>7530.5331366432456</v>
      </c>
      <c r="T7012" s="24">
        <f t="shared" si="1096"/>
        <v>0</v>
      </c>
      <c r="U7012" s="24" t="str">
        <f t="shared" si="1097"/>
        <v>drain</v>
      </c>
      <c r="W7012" s="24">
        <f t="shared" si="1100"/>
        <v>0</v>
      </c>
      <c r="X7012" s="24">
        <f t="shared" si="1098"/>
        <v>26960.973644631689</v>
      </c>
      <c r="Y7012" s="24">
        <f t="shared" si="1101"/>
        <v>7530.5331366432438</v>
      </c>
      <c r="AA7012" s="24">
        <f t="shared" si="1099"/>
        <v>0</v>
      </c>
      <c r="AC7012" s="24">
        <f t="shared" si="1094"/>
        <v>0</v>
      </c>
    </row>
    <row r="7013" x14ac:dyDescent="0.2">
      <c r="L7013" s="25">
        <v>7008</v>
      </c>
      <c r="M7013" s="29">
        <v>0</v>
      </c>
      <c r="O7013" s="25">
        <v>7008</v>
      </c>
      <c r="P7013" s="24">
        <f>'ROTH 1.0'!O7013*'קובץ טיוטה'!$D$10</f>
        <v>10291.416919402733</v>
      </c>
      <c r="Q7013" s="25">
        <f t="shared" si="1093"/>
        <v>6691.4169194027327</v>
      </c>
      <c r="R7013" s="24">
        <f t="shared" si="1102"/>
        <v>0</v>
      </c>
      <c r="S7013" s="25">
        <f t="shared" si="1095"/>
        <v>6691.4169194027327</v>
      </c>
      <c r="T7013" s="25">
        <f t="shared" si="1096"/>
        <v>0</v>
      </c>
      <c r="U7013" s="25" t="str">
        <f t="shared" si="1097"/>
        <v>drain</v>
      </c>
      <c r="W7013" s="25">
        <f t="shared" si="1100"/>
        <v>0</v>
      </c>
      <c r="X7013" s="25">
        <f t="shared" si="1098"/>
        <v>20269.556725228955</v>
      </c>
      <c r="Y7013" s="25">
        <f t="shared" si="1101"/>
        <v>6691.4169194027345</v>
      </c>
      <c r="AA7013" s="25">
        <f t="shared" si="1099"/>
        <v>0</v>
      </c>
      <c r="AC7013" s="25">
        <f t="shared" si="1094"/>
        <v>0</v>
      </c>
    </row>
    <row r="7014" x14ac:dyDescent="0.2">
      <c r="L7014" s="24">
        <v>7009</v>
      </c>
      <c r="M7014" s="28">
        <v>0</v>
      </c>
      <c r="O7014" s="24">
        <v>7009</v>
      </c>
      <c r="P7014" s="24">
        <f>'ROTH 1.0'!O7014*'קובץ טיוטה'!$D$10</f>
        <v>9887.8253065567824</v>
      </c>
      <c r="Q7014" s="24">
        <f t="shared" si="1093"/>
        <v>6287.8253065567824</v>
      </c>
      <c r="R7014" s="24">
        <f t="shared" si="1102"/>
        <v>0</v>
      </c>
      <c r="S7014" s="24">
        <f t="shared" si="1095"/>
        <v>6287.8253065567824</v>
      </c>
      <c r="T7014" s="24">
        <f t="shared" si="1096"/>
        <v>0</v>
      </c>
      <c r="U7014" s="24" t="str">
        <f t="shared" si="1097"/>
        <v>drain</v>
      </c>
      <c r="W7014" s="24">
        <f t="shared" si="1100"/>
        <v>0</v>
      </c>
      <c r="X7014" s="24">
        <f t="shared" si="1098"/>
        <v>13981.731418672172</v>
      </c>
      <c r="Y7014" s="24">
        <f t="shared" si="1101"/>
        <v>6287.8253065567824</v>
      </c>
      <c r="AA7014" s="24">
        <f t="shared" si="1099"/>
        <v>0</v>
      </c>
      <c r="AC7014" s="24">
        <f t="shared" si="1094"/>
        <v>0</v>
      </c>
    </row>
    <row r="7015" x14ac:dyDescent="0.2">
      <c r="L7015" s="25">
        <v>7010</v>
      </c>
      <c r="M7015" s="29">
        <v>0</v>
      </c>
      <c r="O7015" s="25">
        <v>7010</v>
      </c>
      <c r="P7015" s="24">
        <f>'ROTH 1.0'!O7015*'קובץ טיוטה'!$D$10</f>
        <v>9441.8744653159374</v>
      </c>
      <c r="Q7015" s="25">
        <f t="shared" si="1093"/>
        <v>5841.8744653159374</v>
      </c>
      <c r="R7015" s="24">
        <f t="shared" si="1102"/>
        <v>0</v>
      </c>
      <c r="S7015" s="25">
        <f t="shared" si="1095"/>
        <v>5841.8744653159374</v>
      </c>
      <c r="T7015" s="25">
        <f t="shared" si="1096"/>
        <v>0</v>
      </c>
      <c r="U7015" s="25" t="str">
        <f t="shared" si="1097"/>
        <v>drain</v>
      </c>
      <c r="W7015" s="25">
        <f t="shared" si="1100"/>
        <v>0</v>
      </c>
      <c r="X7015" s="25">
        <f t="shared" si="1098"/>
        <v>8139.856953356235</v>
      </c>
      <c r="Y7015" s="25">
        <f t="shared" si="1101"/>
        <v>5841.8744653159374</v>
      </c>
      <c r="AA7015" s="25">
        <f t="shared" si="1099"/>
        <v>0</v>
      </c>
      <c r="AC7015" s="25">
        <f t="shared" si="1094"/>
        <v>0</v>
      </c>
    </row>
    <row r="7016" x14ac:dyDescent="0.2">
      <c r="L7016" s="24">
        <v>7011</v>
      </c>
      <c r="M7016" s="28">
        <v>0</v>
      </c>
      <c r="O7016" s="24">
        <v>7011</v>
      </c>
      <c r="P7016" s="24">
        <f>'ROTH 1.0'!O7016*'קובץ טיוטה'!$D$10</f>
        <v>9216.7948149694676</v>
      </c>
      <c r="Q7016" s="24">
        <f t="shared" si="1093"/>
        <v>5616.7948149694676</v>
      </c>
      <c r="R7016" s="24">
        <f t="shared" si="1102"/>
        <v>0</v>
      </c>
      <c r="S7016" s="24">
        <f t="shared" si="1095"/>
        <v>5616.7948149694676</v>
      </c>
      <c r="T7016" s="24">
        <f t="shared" si="1096"/>
        <v>0</v>
      </c>
      <c r="U7016" s="24" t="str">
        <f t="shared" si="1097"/>
        <v>drain</v>
      </c>
      <c r="W7016" s="24">
        <f t="shared" si="1100"/>
        <v>0</v>
      </c>
      <c r="X7016" s="24">
        <f t="shared" si="1098"/>
        <v>2523.0621383867674</v>
      </c>
      <c r="Y7016" s="24">
        <f t="shared" si="1101"/>
        <v>5616.7948149694676</v>
      </c>
      <c r="AA7016" s="24">
        <f t="shared" si="1099"/>
        <v>0</v>
      </c>
      <c r="AC7016" s="24">
        <f t="shared" si="1094"/>
        <v>0</v>
      </c>
    </row>
    <row r="7017" x14ac:dyDescent="0.2">
      <c r="L7017" s="25">
        <v>7012</v>
      </c>
      <c r="M7017" s="29">
        <v>0</v>
      </c>
      <c r="O7017" s="25">
        <v>7012</v>
      </c>
      <c r="P7017" s="24">
        <f>'ROTH 1.0'!O7017*'קובץ טיוטה'!$D$10</f>
        <v>9187.2808506399197</v>
      </c>
      <c r="Q7017" s="25">
        <f t="shared" si="1093"/>
        <v>5587.2808506399197</v>
      </c>
      <c r="R7017" s="24">
        <f t="shared" si="1102"/>
        <v>0</v>
      </c>
      <c r="S7017" s="25">
        <f t="shared" si="1095"/>
        <v>5587.2808506399197</v>
      </c>
      <c r="T7017" s="25">
        <f t="shared" si="1096"/>
        <v>0</v>
      </c>
      <c r="U7017" s="25" t="str">
        <f t="shared" si="1097"/>
        <v>drain</v>
      </c>
      <c r="W7017" s="25">
        <f t="shared" si="1100"/>
        <v>0</v>
      </c>
      <c r="X7017" s="25">
        <f t="shared" si="1098"/>
        <v>0</v>
      </c>
      <c r="Y7017" s="25">
        <f t="shared" si="1101"/>
        <v>2523.0621383867674</v>
      </c>
      <c r="AA7017" s="25">
        <f t="shared" si="1099"/>
        <v>3064.2187122531523</v>
      </c>
      <c r="AC7017" s="25">
        <f t="shared" si="1094"/>
        <v>0</v>
      </c>
    </row>
    <row r="7018" x14ac:dyDescent="0.2">
      <c r="L7018" s="24">
        <v>7013</v>
      </c>
      <c r="M7018" s="28">
        <v>0</v>
      </c>
      <c r="O7018" s="24">
        <v>7013</v>
      </c>
      <c r="P7018" s="24">
        <f>'ROTH 1.0'!O7018*'קובץ טיוטה'!$D$10</f>
        <v>9389.3660807524593</v>
      </c>
      <c r="Q7018" s="24">
        <f t="shared" si="1093"/>
        <v>5789.3660807524593</v>
      </c>
      <c r="R7018" s="24">
        <f t="shared" si="1102"/>
        <v>0</v>
      </c>
      <c r="S7018" s="24">
        <f t="shared" si="1095"/>
        <v>5789.3660807524593</v>
      </c>
      <c r="T7018" s="24">
        <f t="shared" si="1096"/>
        <v>0</v>
      </c>
      <c r="U7018" s="24" t="str">
        <f t="shared" si="1097"/>
        <v>drain</v>
      </c>
      <c r="W7018" s="24">
        <f t="shared" si="1100"/>
        <v>0</v>
      </c>
      <c r="X7018" s="24">
        <f t="shared" si="1098"/>
        <v>0</v>
      </c>
      <c r="Y7018" s="24">
        <f t="shared" si="1101"/>
        <v>0</v>
      </c>
      <c r="AA7018" s="24">
        <f t="shared" si="1099"/>
        <v>5789.3660807524593</v>
      </c>
      <c r="AC7018" s="24">
        <f t="shared" si="1094"/>
        <v>0</v>
      </c>
    </row>
    <row r="7019" x14ac:dyDescent="0.2">
      <c r="L7019" s="25">
        <v>7014</v>
      </c>
      <c r="M7019" s="29">
        <v>0</v>
      </c>
      <c r="O7019" s="25">
        <v>7014</v>
      </c>
      <c r="P7019" s="24">
        <f>'ROTH 1.0'!O7019*'קובץ טיוטה'!$D$10</f>
        <v>9935.951596484927</v>
      </c>
      <c r="Q7019" s="25">
        <f t="shared" si="1093"/>
        <v>6335.951596484927</v>
      </c>
      <c r="R7019" s="24">
        <f t="shared" si="1102"/>
        <v>0</v>
      </c>
      <c r="S7019" s="25">
        <f t="shared" si="1095"/>
        <v>6335.951596484927</v>
      </c>
      <c r="T7019" s="25">
        <f t="shared" si="1096"/>
        <v>0</v>
      </c>
      <c r="U7019" s="25" t="str">
        <f t="shared" si="1097"/>
        <v>drain</v>
      </c>
      <c r="W7019" s="25">
        <f t="shared" si="1100"/>
        <v>0</v>
      </c>
      <c r="X7019" s="25">
        <f t="shared" si="1098"/>
        <v>0</v>
      </c>
      <c r="Y7019" s="25">
        <f t="shared" si="1101"/>
        <v>0</v>
      </c>
      <c r="AA7019" s="25">
        <f t="shared" si="1099"/>
        <v>6335.951596484927</v>
      </c>
      <c r="AC7019" s="25">
        <f t="shared" si="1094"/>
        <v>0</v>
      </c>
    </row>
    <row r="7020" x14ac:dyDescent="0.2">
      <c r="L7020" s="24">
        <v>7015</v>
      </c>
      <c r="M7020" s="28">
        <v>0</v>
      </c>
      <c r="O7020" s="24">
        <v>7015</v>
      </c>
      <c r="P7020" s="24">
        <f>'ROTH 1.0'!O7020*'קובץ טיוטה'!$D$10</f>
        <v>10664.348116382622</v>
      </c>
      <c r="Q7020" s="24">
        <f t="shared" si="1093"/>
        <v>7064.3481163826218</v>
      </c>
      <c r="R7020" s="24">
        <f t="shared" si="1102"/>
        <v>0</v>
      </c>
      <c r="S7020" s="24">
        <f t="shared" si="1095"/>
        <v>7064.3481163826218</v>
      </c>
      <c r="T7020" s="24">
        <f t="shared" si="1096"/>
        <v>0</v>
      </c>
      <c r="U7020" s="24" t="str">
        <f t="shared" si="1097"/>
        <v>drain</v>
      </c>
      <c r="W7020" s="24">
        <f t="shared" si="1100"/>
        <v>0</v>
      </c>
      <c r="X7020" s="24">
        <f t="shared" si="1098"/>
        <v>0</v>
      </c>
      <c r="Y7020" s="24">
        <f t="shared" si="1101"/>
        <v>0</v>
      </c>
      <c r="AA7020" s="24">
        <f t="shared" si="1099"/>
        <v>7064.3481163826218</v>
      </c>
      <c r="AC7020" s="24">
        <f t="shared" si="1094"/>
        <v>0</v>
      </c>
    </row>
    <row r="7021" x14ac:dyDescent="0.2">
      <c r="L7021" s="25">
        <v>7016</v>
      </c>
      <c r="M7021" s="29">
        <v>0.36364978000000003</v>
      </c>
      <c r="O7021" s="25">
        <v>7016</v>
      </c>
      <c r="P7021" s="24">
        <f>'ROTH 1.0'!O7021*'קובץ טיוטה'!$D$10</f>
        <v>11239.679255590308</v>
      </c>
      <c r="Q7021" s="25">
        <f t="shared" si="1093"/>
        <v>7639.6792555903085</v>
      </c>
      <c r="R7021" s="24">
        <f t="shared" si="1102"/>
        <v>24728.185040000004</v>
      </c>
      <c r="S7021" s="25">
        <f t="shared" si="1095"/>
        <v>0</v>
      </c>
      <c r="T7021" s="25">
        <f t="shared" si="1096"/>
        <v>17088.505784409695</v>
      </c>
      <c r="U7021" s="25" t="str">
        <f t="shared" si="1097"/>
        <v>charge</v>
      </c>
      <c r="W7021" s="25">
        <f t="shared" si="1100"/>
        <v>15379.655205968726</v>
      </c>
      <c r="X7021" s="25">
        <f t="shared" si="1098"/>
        <v>15379.655205968726</v>
      </c>
      <c r="Y7021" s="25">
        <f t="shared" si="1101"/>
        <v>0</v>
      </c>
      <c r="AA7021" s="25">
        <f t="shared" si="1099"/>
        <v>0</v>
      </c>
      <c r="AC7021" s="25">
        <f t="shared" si="1094"/>
        <v>1708.8505784409699</v>
      </c>
    </row>
    <row r="7022" x14ac:dyDescent="0.2">
      <c r="L7022" s="24">
        <v>7017</v>
      </c>
      <c r="M7022" s="28">
        <v>0.48709294400000003</v>
      </c>
      <c r="O7022" s="24">
        <v>7017</v>
      </c>
      <c r="P7022" s="24">
        <f>'ROTH 1.0'!O7022*'קובץ טיוטה'!$D$10</f>
        <v>11830.146123263788</v>
      </c>
      <c r="Q7022" s="24">
        <f t="shared" si="1093"/>
        <v>8230.1461232637885</v>
      </c>
      <c r="R7022" s="24">
        <f t="shared" si="1102"/>
        <v>33122.320191999999</v>
      </c>
      <c r="S7022" s="24">
        <f t="shared" si="1095"/>
        <v>0</v>
      </c>
      <c r="T7022" s="24">
        <f t="shared" si="1096"/>
        <v>24892.174068736211</v>
      </c>
      <c r="U7022" s="24" t="str">
        <f t="shared" si="1097"/>
        <v>charge</v>
      </c>
      <c r="W7022" s="24">
        <f t="shared" si="1100"/>
        <v>22402.95666186259</v>
      </c>
      <c r="X7022" s="24">
        <f t="shared" si="1098"/>
        <v>37782.611867831314</v>
      </c>
      <c r="Y7022" s="24">
        <f t="shared" si="1101"/>
        <v>0</v>
      </c>
      <c r="AA7022" s="24">
        <f t="shared" si="1099"/>
        <v>0</v>
      </c>
      <c r="AC7022" s="24">
        <f t="shared" si="1094"/>
        <v>2489.2174068736203</v>
      </c>
    </row>
    <row r="7023" x14ac:dyDescent="0.2">
      <c r="L7023" s="25">
        <v>7018</v>
      </c>
      <c r="M7023" s="29">
        <v>0.58659603300000007</v>
      </c>
      <c r="O7023" s="25">
        <v>7018</v>
      </c>
      <c r="P7023" s="24">
        <f>'ROTH 1.0'!O7023*'קובץ טיוטה'!$D$10</f>
        <v>11984.342774857296</v>
      </c>
      <c r="Q7023" s="25">
        <f t="shared" si="1093"/>
        <v>8384.3427748572958</v>
      </c>
      <c r="R7023" s="24">
        <f t="shared" si="1102"/>
        <v>39888.530244000001</v>
      </c>
      <c r="S7023" s="25">
        <f t="shared" si="1095"/>
        <v>0</v>
      </c>
      <c r="T7023" s="25">
        <f t="shared" si="1096"/>
        <v>31504.187469142707</v>
      </c>
      <c r="U7023" s="25" t="str">
        <f t="shared" si="1097"/>
        <v>charge</v>
      </c>
      <c r="W7023" s="25">
        <f t="shared" si="1100"/>
        <v>28353.768722228437</v>
      </c>
      <c r="X7023" s="25">
        <f t="shared" si="1098"/>
        <v>66136.380590059751</v>
      </c>
      <c r="Y7023" s="25">
        <f t="shared" si="1101"/>
        <v>0</v>
      </c>
      <c r="AA7023" s="25">
        <f t="shared" si="1099"/>
        <v>0</v>
      </c>
      <c r="AC7023" s="25">
        <f t="shared" si="1094"/>
        <v>3150.4187469142707</v>
      </c>
    </row>
    <row r="7024" x14ac:dyDescent="0.2">
      <c r="L7024" s="24">
        <v>7019</v>
      </c>
      <c r="M7024" s="28">
        <v>0.64305802899999998</v>
      </c>
      <c r="O7024" s="24">
        <v>7019</v>
      </c>
      <c r="P7024" s="24">
        <f>'ROTH 1.0'!O7024*'קובץ טיוטה'!$D$10</f>
        <v>12000.730732109814</v>
      </c>
      <c r="Q7024" s="24">
        <f t="shared" si="1093"/>
        <v>8400.7307321098142</v>
      </c>
      <c r="R7024" s="24">
        <f t="shared" si="1102"/>
        <v>43727.945972000001</v>
      </c>
      <c r="S7024" s="24">
        <f t="shared" si="1095"/>
        <v>0</v>
      </c>
      <c r="T7024" s="24">
        <f t="shared" si="1096"/>
        <v>35327.215239890189</v>
      </c>
      <c r="U7024" s="24" t="str">
        <f t="shared" si="1097"/>
        <v>charge</v>
      </c>
      <c r="W7024" s="24">
        <f t="shared" si="1100"/>
        <v>11863.619409940249</v>
      </c>
      <c r="X7024" s="24">
        <f t="shared" si="1098"/>
        <v>78000</v>
      </c>
      <c r="Y7024" s="24">
        <f t="shared" si="1101"/>
        <v>0</v>
      </c>
      <c r="AA7024" s="24">
        <f t="shared" si="1099"/>
        <v>0</v>
      </c>
      <c r="AC7024" s="24">
        <f t="shared" si="1094"/>
        <v>23463.59582994994</v>
      </c>
    </row>
    <row r="7025" x14ac:dyDescent="0.2">
      <c r="L7025" s="25">
        <v>7020</v>
      </c>
      <c r="M7025" s="29">
        <v>0.66332808999999993</v>
      </c>
      <c r="O7025" s="25">
        <v>7020</v>
      </c>
      <c r="P7025" s="24">
        <f>'ROTH 1.0'!O7025*'קובץ טיוטה'!$D$10</f>
        <v>12157.259411243449</v>
      </c>
      <c r="Q7025" s="25">
        <f t="shared" si="1093"/>
        <v>8557.259411243449</v>
      </c>
      <c r="R7025" s="24">
        <f t="shared" si="1102"/>
        <v>45106.310119999987</v>
      </c>
      <c r="S7025" s="25">
        <f t="shared" si="1095"/>
        <v>0</v>
      </c>
      <c r="T7025" s="25">
        <f t="shared" si="1096"/>
        <v>36549.050708756535</v>
      </c>
      <c r="U7025" s="25" t="str">
        <f t="shared" si="1097"/>
        <v>charge</v>
      </c>
      <c r="W7025" s="25">
        <f t="shared" si="1100"/>
        <v>0</v>
      </c>
      <c r="X7025" s="25">
        <f t="shared" si="1098"/>
        <v>78000</v>
      </c>
      <c r="Y7025" s="25">
        <f t="shared" si="1101"/>
        <v>0</v>
      </c>
      <c r="AA7025" s="25">
        <f t="shared" si="1099"/>
        <v>0</v>
      </c>
      <c r="AC7025" s="25">
        <f t="shared" si="1094"/>
        <v>36549.050708756535</v>
      </c>
    </row>
    <row r="7026" x14ac:dyDescent="0.2">
      <c r="L7026" s="24">
        <v>7021</v>
      </c>
      <c r="M7026" s="28">
        <v>0.66312344899999998</v>
      </c>
      <c r="O7026" s="24">
        <v>7021</v>
      </c>
      <c r="P7026" s="24">
        <f>'ROTH 1.0'!O7026*'קובץ טיוטה'!$D$10</f>
        <v>12318.931872456549</v>
      </c>
      <c r="Q7026" s="24">
        <f t="shared" si="1093"/>
        <v>8718.9318724565492</v>
      </c>
      <c r="R7026" s="24">
        <f t="shared" si="1102"/>
        <v>45092.394531999998</v>
      </c>
      <c r="S7026" s="24">
        <f t="shared" si="1095"/>
        <v>0</v>
      </c>
      <c r="T7026" s="24">
        <f t="shared" si="1096"/>
        <v>36373.462659543453</v>
      </c>
      <c r="U7026" s="24" t="str">
        <f t="shared" si="1097"/>
        <v>charge</v>
      </c>
      <c r="W7026" s="24">
        <f t="shared" si="1100"/>
        <v>0</v>
      </c>
      <c r="X7026" s="24">
        <f t="shared" si="1098"/>
        <v>78000</v>
      </c>
      <c r="Y7026" s="24">
        <f t="shared" si="1101"/>
        <v>0</v>
      </c>
      <c r="AA7026" s="24">
        <f t="shared" si="1099"/>
        <v>0</v>
      </c>
      <c r="AC7026" s="24">
        <f t="shared" si="1094"/>
        <v>36373.462659543453</v>
      </c>
    </row>
    <row r="7027" x14ac:dyDescent="0.2">
      <c r="L7027" s="25">
        <v>7022</v>
      </c>
      <c r="M7027" s="29">
        <v>0.65194502399999998</v>
      </c>
      <c r="O7027" s="25">
        <v>7022</v>
      </c>
      <c r="P7027" s="24">
        <f>'ROTH 1.0'!O7027*'קובץ טיוטה'!$D$10</f>
        <v>12553.915965894075</v>
      </c>
      <c r="Q7027" s="25">
        <f t="shared" si="1093"/>
        <v>8953.9159658940753</v>
      </c>
      <c r="R7027" s="24">
        <f t="shared" si="1102"/>
        <v>44332.261632000002</v>
      </c>
      <c r="S7027" s="25">
        <f t="shared" si="1095"/>
        <v>0</v>
      </c>
      <c r="T7027" s="25">
        <f t="shared" si="1096"/>
        <v>35378.345666105924</v>
      </c>
      <c r="U7027" s="25" t="str">
        <f t="shared" si="1097"/>
        <v>charge</v>
      </c>
      <c r="W7027" s="25">
        <f t="shared" si="1100"/>
        <v>0</v>
      </c>
      <c r="X7027" s="25">
        <f t="shared" si="1098"/>
        <v>78000</v>
      </c>
      <c r="Y7027" s="25">
        <f t="shared" si="1101"/>
        <v>0</v>
      </c>
      <c r="AA7027" s="25">
        <f t="shared" si="1099"/>
        <v>0</v>
      </c>
      <c r="AC7027" s="25">
        <f t="shared" si="1094"/>
        <v>35378.345666105924</v>
      </c>
    </row>
    <row r="7028" x14ac:dyDescent="0.2">
      <c r="L7028" s="24">
        <v>7023</v>
      </c>
      <c r="M7028" s="28">
        <v>0.60665439500000007</v>
      </c>
      <c r="O7028" s="24">
        <v>7023</v>
      </c>
      <c r="P7028" s="24">
        <f>'ROTH 1.0'!O7028*'קובץ טיוטה'!$D$10</f>
        <v>12277.120903538753</v>
      </c>
      <c r="Q7028" s="24">
        <f t="shared" si="1093"/>
        <v>8677.1209035387528</v>
      </c>
      <c r="R7028" s="24">
        <f t="shared" si="1102"/>
        <v>41252.498860000007</v>
      </c>
      <c r="S7028" s="24">
        <f t="shared" si="1095"/>
        <v>0</v>
      </c>
      <c r="T7028" s="24">
        <f t="shared" si="1096"/>
        <v>32575.377956461256</v>
      </c>
      <c r="U7028" s="24" t="str">
        <f t="shared" si="1097"/>
        <v>charge</v>
      </c>
      <c r="W7028" s="24">
        <f t="shared" si="1100"/>
        <v>0</v>
      </c>
      <c r="X7028" s="24">
        <f t="shared" si="1098"/>
        <v>78000</v>
      </c>
      <c r="Y7028" s="24">
        <f t="shared" si="1101"/>
        <v>0</v>
      </c>
      <c r="AA7028" s="24">
        <f t="shared" si="1099"/>
        <v>0</v>
      </c>
      <c r="AC7028" s="24">
        <f t="shared" si="1094"/>
        <v>32575.377956461256</v>
      </c>
    </row>
    <row r="7029" x14ac:dyDescent="0.2">
      <c r="L7029" s="25">
        <v>7024</v>
      </c>
      <c r="M7029" s="29">
        <v>0.49313577799999997</v>
      </c>
      <c r="O7029" s="25">
        <v>7024</v>
      </c>
      <c r="P7029" s="24">
        <f>'ROTH 1.0'!O7029*'קובץ טיוטה'!$D$10</f>
        <v>12147.506205989501</v>
      </c>
      <c r="Q7029" s="25">
        <f t="shared" si="1093"/>
        <v>8547.5062059895008</v>
      </c>
      <c r="R7029" s="24">
        <f t="shared" si="1102"/>
        <v>33533.232903999997</v>
      </c>
      <c r="S7029" s="25">
        <f t="shared" si="1095"/>
        <v>0</v>
      </c>
      <c r="T7029" s="25">
        <f t="shared" si="1096"/>
        <v>24985.726698010498</v>
      </c>
      <c r="U7029" s="25" t="str">
        <f t="shared" si="1097"/>
        <v>charge</v>
      </c>
      <c r="W7029" s="25">
        <f t="shared" si="1100"/>
        <v>0</v>
      </c>
      <c r="X7029" s="25">
        <f t="shared" si="1098"/>
        <v>78000</v>
      </c>
      <c r="Y7029" s="25">
        <f t="shared" si="1101"/>
        <v>0</v>
      </c>
      <c r="AA7029" s="25">
        <f t="shared" si="1099"/>
        <v>0</v>
      </c>
      <c r="AC7029" s="25">
        <f t="shared" si="1094"/>
        <v>24985.726698010498</v>
      </c>
    </row>
    <row r="7030" x14ac:dyDescent="0.2">
      <c r="L7030" s="24">
        <v>7025</v>
      </c>
      <c r="M7030" s="28">
        <v>0.28196845000000004</v>
      </c>
      <c r="O7030" s="24">
        <v>7025</v>
      </c>
      <c r="P7030" s="24">
        <f>'ROTH 1.0'!O7030*'קובץ טיוטה'!$D$10</f>
        <v>12219.686712461273</v>
      </c>
      <c r="Q7030" s="24">
        <f t="shared" si="1093"/>
        <v>8619.6867124612727</v>
      </c>
      <c r="R7030" s="24">
        <f t="shared" si="1102"/>
        <v>19173.854600000002</v>
      </c>
      <c r="S7030" s="24">
        <f t="shared" si="1095"/>
        <v>0</v>
      </c>
      <c r="T7030" s="24">
        <f t="shared" si="1096"/>
        <v>10554.16788753873</v>
      </c>
      <c r="U7030" s="24" t="str">
        <f t="shared" si="1097"/>
        <v>charge</v>
      </c>
      <c r="W7030" s="24">
        <f t="shared" si="1100"/>
        <v>0</v>
      </c>
      <c r="X7030" s="24">
        <f t="shared" si="1098"/>
        <v>78000</v>
      </c>
      <c r="Y7030" s="24">
        <f t="shared" si="1101"/>
        <v>0</v>
      </c>
      <c r="AA7030" s="24">
        <f t="shared" si="1099"/>
        <v>0</v>
      </c>
      <c r="AC7030" s="24">
        <f t="shared" si="1094"/>
        <v>10554.16788753873</v>
      </c>
    </row>
    <row r="7031" x14ac:dyDescent="0.2">
      <c r="L7031" s="25">
        <v>7026</v>
      </c>
      <c r="M7031" s="29">
        <v>0</v>
      </c>
      <c r="O7031" s="25">
        <v>7026</v>
      </c>
      <c r="P7031" s="24">
        <f>'ROTH 1.0'!O7031*'קובץ טיוטה'!$D$10</f>
        <v>12216.754991700973</v>
      </c>
      <c r="Q7031" s="25">
        <f t="shared" si="1093"/>
        <v>8616.7549917009728</v>
      </c>
      <c r="R7031" s="24">
        <f t="shared" si="1102"/>
        <v>0</v>
      </c>
      <c r="S7031" s="25">
        <f t="shared" si="1095"/>
        <v>8616.7549917009728</v>
      </c>
      <c r="T7031" s="25">
        <f t="shared" si="1096"/>
        <v>0</v>
      </c>
      <c r="U7031" s="25" t="str">
        <f t="shared" si="1097"/>
        <v>drain</v>
      </c>
      <c r="W7031" s="25">
        <f t="shared" si="1100"/>
        <v>0</v>
      </c>
      <c r="X7031" s="25">
        <f t="shared" si="1098"/>
        <v>69383.245008299025</v>
      </c>
      <c r="Y7031" s="25">
        <f t="shared" si="1101"/>
        <v>8616.7549917009746</v>
      </c>
      <c r="AA7031" s="25">
        <f t="shared" si="1099"/>
        <v>0</v>
      </c>
      <c r="AC7031" s="25">
        <f t="shared" si="1094"/>
        <v>0</v>
      </c>
    </row>
    <row r="7032" x14ac:dyDescent="0.2">
      <c r="L7032" s="24">
        <v>7027</v>
      </c>
      <c r="M7032" s="28">
        <v>0</v>
      </c>
      <c r="O7032" s="24">
        <v>7027</v>
      </c>
      <c r="P7032" s="24">
        <f>'ROTH 1.0'!O7032*'קובץ טיוטה'!$D$10</f>
        <v>12736.143495024784</v>
      </c>
      <c r="Q7032" s="24">
        <f t="shared" si="1093"/>
        <v>9136.143495024784</v>
      </c>
      <c r="R7032" s="24">
        <f t="shared" si="1102"/>
        <v>0</v>
      </c>
      <c r="S7032" s="24">
        <f t="shared" si="1095"/>
        <v>9136.143495024784</v>
      </c>
      <c r="T7032" s="24">
        <f t="shared" si="1096"/>
        <v>0</v>
      </c>
      <c r="U7032" s="24" t="str">
        <f t="shared" si="1097"/>
        <v>drain</v>
      </c>
      <c r="W7032" s="24">
        <f t="shared" si="1100"/>
        <v>0</v>
      </c>
      <c r="X7032" s="24">
        <f t="shared" si="1098"/>
        <v>60247.10151327424</v>
      </c>
      <c r="Y7032" s="24">
        <f t="shared" si="1101"/>
        <v>9136.1434950247858</v>
      </c>
      <c r="AA7032" s="24">
        <f t="shared" si="1099"/>
        <v>0</v>
      </c>
      <c r="AC7032" s="24">
        <f t="shared" si="1094"/>
        <v>0</v>
      </c>
    </row>
    <row r="7033" x14ac:dyDescent="0.2">
      <c r="L7033" s="25">
        <v>7028</v>
      </c>
      <c r="M7033" s="29">
        <v>0</v>
      </c>
      <c r="O7033" s="25">
        <v>7028</v>
      </c>
      <c r="P7033" s="24">
        <f>'ROTH 1.0'!O7033*'קובץ טיוטה'!$D$10</f>
        <v>12457.587291702645</v>
      </c>
      <c r="Q7033" s="25">
        <f t="shared" si="1093"/>
        <v>8857.5872917026445</v>
      </c>
      <c r="R7033" s="24">
        <f t="shared" si="1102"/>
        <v>0</v>
      </c>
      <c r="S7033" s="25">
        <f t="shared" si="1095"/>
        <v>8857.5872917026445</v>
      </c>
      <c r="T7033" s="25">
        <f t="shared" si="1096"/>
        <v>0</v>
      </c>
      <c r="U7033" s="25" t="str">
        <f t="shared" si="1097"/>
        <v>drain</v>
      </c>
      <c r="W7033" s="25">
        <f t="shared" si="1100"/>
        <v>0</v>
      </c>
      <c r="X7033" s="25">
        <f t="shared" si="1098"/>
        <v>51389.514221571597</v>
      </c>
      <c r="Y7033" s="25">
        <f t="shared" si="1101"/>
        <v>8857.5872917026427</v>
      </c>
      <c r="AA7033" s="25">
        <f t="shared" si="1099"/>
        <v>0</v>
      </c>
      <c r="AC7033" s="25">
        <f t="shared" si="1094"/>
        <v>0</v>
      </c>
    </row>
    <row r="7034" x14ac:dyDescent="0.2">
      <c r="L7034" s="24">
        <v>7029</v>
      </c>
      <c r="M7034" s="28">
        <v>0</v>
      </c>
      <c r="O7034" s="24">
        <v>7029</v>
      </c>
      <c r="P7034" s="24">
        <f>'ROTH 1.0'!O7034*'קובץ טיוטה'!$D$10</f>
        <v>11903.27054394345</v>
      </c>
      <c r="Q7034" s="24">
        <f t="shared" si="1093"/>
        <v>8303.2705439434503</v>
      </c>
      <c r="R7034" s="24">
        <f t="shared" si="1102"/>
        <v>0</v>
      </c>
      <c r="S7034" s="24">
        <f t="shared" si="1095"/>
        <v>8303.2705439434503</v>
      </c>
      <c r="T7034" s="24">
        <f t="shared" si="1096"/>
        <v>0</v>
      </c>
      <c r="U7034" s="24" t="str">
        <f t="shared" si="1097"/>
        <v>drain</v>
      </c>
      <c r="W7034" s="24">
        <f t="shared" si="1100"/>
        <v>0</v>
      </c>
      <c r="X7034" s="24">
        <f t="shared" si="1098"/>
        <v>43086.243677628147</v>
      </c>
      <c r="Y7034" s="24">
        <f t="shared" si="1101"/>
        <v>8303.2705439434503</v>
      </c>
      <c r="AA7034" s="24">
        <f t="shared" si="1099"/>
        <v>0</v>
      </c>
      <c r="AC7034" s="24">
        <f t="shared" si="1094"/>
        <v>0</v>
      </c>
    </row>
    <row r="7035" x14ac:dyDescent="0.2">
      <c r="L7035" s="25">
        <v>7030</v>
      </c>
      <c r="M7035" s="29">
        <v>0</v>
      </c>
      <c r="O7035" s="25">
        <v>7030</v>
      </c>
      <c r="P7035" s="24">
        <f>'ROTH 1.0'!O7035*'קובץ טיוטה'!$D$10</f>
        <v>11276.081621201603</v>
      </c>
      <c r="Q7035" s="25">
        <f t="shared" si="1093"/>
        <v>7676.0816212016034</v>
      </c>
      <c r="R7035" s="24">
        <f t="shared" si="1102"/>
        <v>0</v>
      </c>
      <c r="S7035" s="25">
        <f t="shared" si="1095"/>
        <v>7676.0816212016034</v>
      </c>
      <c r="T7035" s="25">
        <f t="shared" si="1096"/>
        <v>0</v>
      </c>
      <c r="U7035" s="25" t="str">
        <f t="shared" si="1097"/>
        <v>drain</v>
      </c>
      <c r="W7035" s="25">
        <f t="shared" si="1100"/>
        <v>0</v>
      </c>
      <c r="X7035" s="25">
        <f t="shared" si="1098"/>
        <v>35410.162056426547</v>
      </c>
      <c r="Y7035" s="25">
        <f t="shared" si="1101"/>
        <v>7676.0816212015998</v>
      </c>
      <c r="AA7035" s="25">
        <f t="shared" si="1099"/>
        <v>0</v>
      </c>
      <c r="AC7035" s="25">
        <f t="shared" si="1094"/>
        <v>0</v>
      </c>
    </row>
    <row r="7036" x14ac:dyDescent="0.2">
      <c r="L7036" s="24">
        <v>7031</v>
      </c>
      <c r="M7036" s="28">
        <v>0</v>
      </c>
      <c r="O7036" s="24">
        <v>7031</v>
      </c>
      <c r="P7036" s="24">
        <f>'ROTH 1.0'!O7036*'קובץ טיוטה'!$D$10</f>
        <v>10716.265402074525</v>
      </c>
      <c r="Q7036" s="24">
        <f t="shared" si="1093"/>
        <v>7116.2654020745249</v>
      </c>
      <c r="R7036" s="24">
        <f t="shared" si="1102"/>
        <v>0</v>
      </c>
      <c r="S7036" s="24">
        <f t="shared" si="1095"/>
        <v>7116.2654020745249</v>
      </c>
      <c r="T7036" s="24">
        <f t="shared" si="1096"/>
        <v>0</v>
      </c>
      <c r="U7036" s="24" t="str">
        <f t="shared" si="1097"/>
        <v>drain</v>
      </c>
      <c r="W7036" s="24">
        <f t="shared" si="1100"/>
        <v>0</v>
      </c>
      <c r="X7036" s="24">
        <f t="shared" si="1098"/>
        <v>28293.896654352022</v>
      </c>
      <c r="Y7036" s="24">
        <f t="shared" si="1101"/>
        <v>7116.2654020745249</v>
      </c>
      <c r="AA7036" s="24">
        <f t="shared" si="1099"/>
        <v>0</v>
      </c>
      <c r="AC7036" s="24">
        <f t="shared" si="1094"/>
        <v>0</v>
      </c>
    </row>
    <row r="7037" x14ac:dyDescent="0.2">
      <c r="L7037" s="25">
        <v>7032</v>
      </c>
      <c r="M7037" s="29">
        <v>0</v>
      </c>
      <c r="O7037" s="25">
        <v>7032</v>
      </c>
      <c r="P7037" s="24">
        <f>'ROTH 1.0'!O7037*'קובץ טיוטה'!$D$10</f>
        <v>9897.0483070917635</v>
      </c>
      <c r="Q7037" s="25">
        <f t="shared" si="1093"/>
        <v>6297.0483070917635</v>
      </c>
      <c r="R7037" s="24">
        <f t="shared" si="1102"/>
        <v>0</v>
      </c>
      <c r="S7037" s="25">
        <f t="shared" si="1095"/>
        <v>6297.0483070917635</v>
      </c>
      <c r="T7037" s="25">
        <f t="shared" si="1096"/>
        <v>0</v>
      </c>
      <c r="U7037" s="25" t="str">
        <f t="shared" si="1097"/>
        <v>drain</v>
      </c>
      <c r="W7037" s="25">
        <f t="shared" si="1100"/>
        <v>0</v>
      </c>
      <c r="X7037" s="25">
        <f t="shared" si="1098"/>
        <v>21996.84834726026</v>
      </c>
      <c r="Y7037" s="25">
        <f t="shared" si="1101"/>
        <v>6297.0483070917617</v>
      </c>
      <c r="AA7037" s="25">
        <f t="shared" si="1099"/>
        <v>0</v>
      </c>
      <c r="AC7037" s="25">
        <f t="shared" si="1094"/>
        <v>0</v>
      </c>
    </row>
    <row r="7038" x14ac:dyDescent="0.2">
      <c r="L7038" s="24">
        <v>7033</v>
      </c>
      <c r="M7038" s="28">
        <v>0</v>
      </c>
      <c r="O7038" s="24">
        <v>7033</v>
      </c>
      <c r="P7038" s="24">
        <f>'ROTH 1.0'!O7038*'קובץ טיוטה'!$D$10</f>
        <v>9427.4391798073884</v>
      </c>
      <c r="Q7038" s="24">
        <f t="shared" si="1093"/>
        <v>5827.4391798073884</v>
      </c>
      <c r="R7038" s="24">
        <f t="shared" si="1102"/>
        <v>0</v>
      </c>
      <c r="S7038" s="24">
        <f t="shared" si="1095"/>
        <v>5827.4391798073884</v>
      </c>
      <c r="T7038" s="24">
        <f t="shared" si="1096"/>
        <v>0</v>
      </c>
      <c r="U7038" s="24" t="str">
        <f t="shared" si="1097"/>
        <v>drain</v>
      </c>
      <c r="W7038" s="24">
        <f t="shared" si="1100"/>
        <v>0</v>
      </c>
      <c r="X7038" s="24">
        <f t="shared" si="1098"/>
        <v>16169.409167452872</v>
      </c>
      <c r="Y7038" s="24">
        <f t="shared" si="1101"/>
        <v>5827.4391798073884</v>
      </c>
      <c r="AA7038" s="24">
        <f t="shared" si="1099"/>
        <v>0</v>
      </c>
      <c r="AC7038" s="24">
        <f t="shared" si="1094"/>
        <v>0</v>
      </c>
    </row>
    <row r="7039" x14ac:dyDescent="0.2">
      <c r="L7039" s="25">
        <v>7034</v>
      </c>
      <c r="M7039" s="29">
        <v>0</v>
      </c>
      <c r="O7039" s="25">
        <v>7034</v>
      </c>
      <c r="P7039" s="24">
        <f>'ROTH 1.0'!O7039*'קובץ טיוטה'!$D$10</f>
        <v>9216.0875246638898</v>
      </c>
      <c r="Q7039" s="25">
        <f t="shared" si="1093"/>
        <v>5616.0875246638898</v>
      </c>
      <c r="R7039" s="24">
        <f t="shared" si="1102"/>
        <v>0</v>
      </c>
      <c r="S7039" s="25">
        <f t="shared" si="1095"/>
        <v>5616.0875246638898</v>
      </c>
      <c r="T7039" s="25">
        <f t="shared" si="1096"/>
        <v>0</v>
      </c>
      <c r="U7039" s="25" t="str">
        <f t="shared" si="1097"/>
        <v>drain</v>
      </c>
      <c r="W7039" s="25">
        <f t="shared" si="1100"/>
        <v>0</v>
      </c>
      <c r="X7039" s="25">
        <f t="shared" si="1098"/>
        <v>10553.321642788982</v>
      </c>
      <c r="Y7039" s="25">
        <f t="shared" si="1101"/>
        <v>5616.0875246638898</v>
      </c>
      <c r="AA7039" s="25">
        <f t="shared" si="1099"/>
        <v>0</v>
      </c>
      <c r="AC7039" s="25">
        <f t="shared" si="1094"/>
        <v>0</v>
      </c>
    </row>
    <row r="7040" x14ac:dyDescent="0.2">
      <c r="L7040" s="24">
        <v>7035</v>
      </c>
      <c r="M7040" s="28">
        <v>0</v>
      </c>
      <c r="O7040" s="24">
        <v>7035</v>
      </c>
      <c r="P7040" s="24">
        <f>'ROTH 1.0'!O7040*'קובץ טיוטה'!$D$10</f>
        <v>8943.0280268853894</v>
      </c>
      <c r="Q7040" s="24">
        <f t="shared" si="1093"/>
        <v>5343.0280268853894</v>
      </c>
      <c r="R7040" s="24">
        <f t="shared" si="1102"/>
        <v>0</v>
      </c>
      <c r="S7040" s="24">
        <f t="shared" si="1095"/>
        <v>5343.0280268853894</v>
      </c>
      <c r="T7040" s="24">
        <f t="shared" si="1096"/>
        <v>0</v>
      </c>
      <c r="U7040" s="24" t="str">
        <f t="shared" si="1097"/>
        <v>drain</v>
      </c>
      <c r="W7040" s="24">
        <f t="shared" si="1100"/>
        <v>0</v>
      </c>
      <c r="X7040" s="24">
        <f t="shared" si="1098"/>
        <v>5210.2936159035926</v>
      </c>
      <c r="Y7040" s="24">
        <f t="shared" si="1101"/>
        <v>5343.0280268853894</v>
      </c>
      <c r="AA7040" s="24">
        <f t="shared" si="1099"/>
        <v>0</v>
      </c>
      <c r="AC7040" s="24">
        <f t="shared" si="1094"/>
        <v>0</v>
      </c>
    </row>
    <row r="7041" x14ac:dyDescent="0.2">
      <c r="L7041" s="25">
        <v>7036</v>
      </c>
      <c r="M7041" s="29">
        <v>0</v>
      </c>
      <c r="O7041" s="25">
        <v>7036</v>
      </c>
      <c r="P7041" s="24">
        <f>'ROTH 1.0'!O7041*'קובץ טיוטה'!$D$10</f>
        <v>8919.3151698336987</v>
      </c>
      <c r="Q7041" s="25">
        <f t="shared" si="1093"/>
        <v>5319.3151698336987</v>
      </c>
      <c r="R7041" s="24">
        <f t="shared" si="1102"/>
        <v>0</v>
      </c>
      <c r="S7041" s="25">
        <f t="shared" si="1095"/>
        <v>5319.3151698336987</v>
      </c>
      <c r="T7041" s="25">
        <f t="shared" si="1096"/>
        <v>0</v>
      </c>
      <c r="U7041" s="25" t="str">
        <f t="shared" si="1097"/>
        <v>drain</v>
      </c>
      <c r="W7041" s="25">
        <f t="shared" si="1100"/>
        <v>0</v>
      </c>
      <c r="X7041" s="25">
        <f t="shared" si="1098"/>
        <v>0</v>
      </c>
      <c r="Y7041" s="25">
        <f t="shared" si="1101"/>
        <v>5210.2936159035926</v>
      </c>
      <c r="AA7041" s="25">
        <f t="shared" si="1099"/>
        <v>109.02155393010617</v>
      </c>
      <c r="AC7041" s="25">
        <f t="shared" si="1094"/>
        <v>0</v>
      </c>
    </row>
    <row r="7042" x14ac:dyDescent="0.2">
      <c r="L7042" s="24">
        <v>7037</v>
      </c>
      <c r="M7042" s="28">
        <v>0</v>
      </c>
      <c r="O7042" s="24">
        <v>7037</v>
      </c>
      <c r="P7042" s="24">
        <f>'ROTH 1.0'!O7042*'קובץ טיוטה'!$D$10</f>
        <v>9147.3243353050602</v>
      </c>
      <c r="Q7042" s="24">
        <f t="shared" si="1093"/>
        <v>5547.3243353050602</v>
      </c>
      <c r="R7042" s="24">
        <f t="shared" si="1102"/>
        <v>0</v>
      </c>
      <c r="S7042" s="24">
        <f t="shared" si="1095"/>
        <v>5547.3243353050602</v>
      </c>
      <c r="T7042" s="24">
        <f t="shared" si="1096"/>
        <v>0</v>
      </c>
      <c r="U7042" s="24" t="str">
        <f t="shared" si="1097"/>
        <v>drain</v>
      </c>
      <c r="W7042" s="24">
        <f t="shared" si="1100"/>
        <v>0</v>
      </c>
      <c r="X7042" s="24">
        <f t="shared" si="1098"/>
        <v>0</v>
      </c>
      <c r="Y7042" s="24">
        <f t="shared" si="1101"/>
        <v>0</v>
      </c>
      <c r="AA7042" s="24">
        <f t="shared" si="1099"/>
        <v>5547.3243353050602</v>
      </c>
      <c r="AC7042" s="24">
        <f t="shared" si="1094"/>
        <v>0</v>
      </c>
    </row>
    <row r="7043" x14ac:dyDescent="0.2">
      <c r="L7043" s="25">
        <v>7038</v>
      </c>
      <c r="M7043" s="29">
        <v>0</v>
      </c>
      <c r="O7043" s="25">
        <v>7038</v>
      </c>
      <c r="P7043" s="24">
        <f>'ROTH 1.0'!O7043*'קובץ טיוטה'!$D$10</f>
        <v>9721.4198214679836</v>
      </c>
      <c r="Q7043" s="25">
        <f t="shared" si="1093"/>
        <v>6121.4198214679836</v>
      </c>
      <c r="R7043" s="24">
        <f t="shared" si="1102"/>
        <v>0</v>
      </c>
      <c r="S7043" s="25">
        <f t="shared" si="1095"/>
        <v>6121.4198214679836</v>
      </c>
      <c r="T7043" s="25">
        <f t="shared" si="1096"/>
        <v>0</v>
      </c>
      <c r="U7043" s="25" t="str">
        <f t="shared" si="1097"/>
        <v>drain</v>
      </c>
      <c r="W7043" s="25">
        <f t="shared" si="1100"/>
        <v>0</v>
      </c>
      <c r="X7043" s="25">
        <f t="shared" si="1098"/>
        <v>0</v>
      </c>
      <c r="Y7043" s="25">
        <f t="shared" si="1101"/>
        <v>0</v>
      </c>
      <c r="AA7043" s="25">
        <f t="shared" si="1099"/>
        <v>6121.4198214679836</v>
      </c>
      <c r="AC7043" s="25">
        <f t="shared" si="1094"/>
        <v>0</v>
      </c>
    </row>
    <row r="7044" x14ac:dyDescent="0.2">
      <c r="L7044" s="24">
        <v>7039</v>
      </c>
      <c r="M7044" s="28">
        <v>0</v>
      </c>
      <c r="O7044" s="24">
        <v>7039</v>
      </c>
      <c r="P7044" s="24">
        <f>'ROTH 1.0'!O7044*'קובץ טיוטה'!$D$10</f>
        <v>10369.356205851442</v>
      </c>
      <c r="Q7044" s="24">
        <f t="shared" si="1093"/>
        <v>6769.3562058514417</v>
      </c>
      <c r="R7044" s="24">
        <f t="shared" si="1102"/>
        <v>0</v>
      </c>
      <c r="S7044" s="24">
        <f t="shared" si="1095"/>
        <v>6769.3562058514417</v>
      </c>
      <c r="T7044" s="24">
        <f t="shared" si="1096"/>
        <v>0</v>
      </c>
      <c r="U7044" s="24" t="str">
        <f t="shared" si="1097"/>
        <v>drain</v>
      </c>
      <c r="W7044" s="24">
        <f t="shared" si="1100"/>
        <v>0</v>
      </c>
      <c r="X7044" s="24">
        <f t="shared" si="1098"/>
        <v>0</v>
      </c>
      <c r="Y7044" s="24">
        <f t="shared" si="1101"/>
        <v>0</v>
      </c>
      <c r="AA7044" s="24">
        <f t="shared" si="1099"/>
        <v>6769.3562058514417</v>
      </c>
      <c r="AC7044" s="24">
        <f t="shared" si="1094"/>
        <v>0</v>
      </c>
    </row>
    <row r="7045" x14ac:dyDescent="0.2">
      <c r="L7045" s="25">
        <v>7040</v>
      </c>
      <c r="M7045" s="29">
        <v>0.30277246600000002</v>
      </c>
      <c r="O7045" s="25">
        <v>7040</v>
      </c>
      <c r="P7045" s="24">
        <f>'ROTH 1.0'!O7045*'קובץ טיוטה'!$D$10</f>
        <v>11010.64440581461</v>
      </c>
      <c r="Q7045" s="25">
        <f t="shared" si="1093"/>
        <v>7410.6444058146099</v>
      </c>
      <c r="R7045" s="24">
        <f t="shared" si="1102"/>
        <v>20588.527688000002</v>
      </c>
      <c r="S7045" s="25">
        <f t="shared" si="1095"/>
        <v>0</v>
      </c>
      <c r="T7045" s="25">
        <f t="shared" si="1096"/>
        <v>13177.883282185392</v>
      </c>
      <c r="U7045" s="25" t="str">
        <f t="shared" si="1097"/>
        <v>charge</v>
      </c>
      <c r="W7045" s="25">
        <f t="shared" si="1100"/>
        <v>11860.094953966853</v>
      </c>
      <c r="X7045" s="25">
        <f t="shared" si="1098"/>
        <v>11860.094953966853</v>
      </c>
      <c r="Y7045" s="25">
        <f t="shared" si="1101"/>
        <v>0</v>
      </c>
      <c r="AA7045" s="25">
        <f t="shared" si="1099"/>
        <v>0</v>
      </c>
      <c r="AC7045" s="25">
        <f t="shared" si="1094"/>
        <v>1317.7883282185394</v>
      </c>
    </row>
    <row r="7046" x14ac:dyDescent="0.2">
      <c r="L7046" s="24">
        <v>7041</v>
      </c>
      <c r="M7046" s="28">
        <v>0.43967641400000002</v>
      </c>
      <c r="O7046" s="24">
        <v>7041</v>
      </c>
      <c r="P7046" s="24">
        <f>'ROTH 1.0'!O7046*'קובץ טיוטה'!$D$10</f>
        <v>11624.626087178165</v>
      </c>
      <c r="Q7046" s="24">
        <f t="shared" ref="Q7046:Q7109" si="1103">P7046-$H$8*$H$9</f>
        <v>8024.6260871781651</v>
      </c>
      <c r="R7046" s="24">
        <f t="shared" si="1102"/>
        <v>29897.996152</v>
      </c>
      <c r="S7046" s="24">
        <f t="shared" si="1095"/>
        <v>0</v>
      </c>
      <c r="T7046" s="24">
        <f t="shared" si="1096"/>
        <v>21873.370064821836</v>
      </c>
      <c r="U7046" s="24" t="str">
        <f t="shared" si="1097"/>
        <v>charge</v>
      </c>
      <c r="W7046" s="24">
        <f t="shared" si="1100"/>
        <v>19686.033058339657</v>
      </c>
      <c r="X7046" s="24">
        <f t="shared" si="1098"/>
        <v>31546.128012306508</v>
      </c>
      <c r="Y7046" s="24">
        <f t="shared" si="1101"/>
        <v>0</v>
      </c>
      <c r="AA7046" s="24">
        <f t="shared" si="1099"/>
        <v>0</v>
      </c>
      <c r="AC7046" s="24">
        <f t="shared" ref="AC7046:AC7109" si="1104">IF(U7046="charge",(T7046-W7046),0)</f>
        <v>2187.3370064821793</v>
      </c>
    </row>
    <row r="7047" x14ac:dyDescent="0.2">
      <c r="L7047" s="25">
        <v>7042</v>
      </c>
      <c r="M7047" s="29">
        <v>0.55503517700000005</v>
      </c>
      <c r="O7047" s="25">
        <v>7042</v>
      </c>
      <c r="P7047" s="24">
        <f>'ROTH 1.0'!O7047*'קובץ טיוטה'!$D$10</f>
        <v>11793.48167283892</v>
      </c>
      <c r="Q7047" s="25">
        <f t="shared" si="1103"/>
        <v>8193.4816728389196</v>
      </c>
      <c r="R7047" s="24">
        <f t="shared" si="1102"/>
        <v>37742.392035999997</v>
      </c>
      <c r="S7047" s="25">
        <f t="shared" ref="S7047:S7110" si="1105">IF(Q7047&gt;R7047,Q7047-R7047,0)</f>
        <v>0</v>
      </c>
      <c r="T7047" s="25">
        <f t="shared" ref="T7047:T7110" si="1106">IF(R7047&gt;Q7047,R7047-Q7047,0)</f>
        <v>29548.910363161078</v>
      </c>
      <c r="U7047" s="25" t="str">
        <f t="shared" ref="U7047:U7110" si="1107">IF(Q7047&gt;R7047,"drain","charge")</f>
        <v>charge</v>
      </c>
      <c r="W7047" s="25">
        <f t="shared" si="1100"/>
        <v>26594.019326844966</v>
      </c>
      <c r="X7047" s="25">
        <f t="shared" ref="X7047:X7110" si="1108">IF(X7046+T7047&gt;$H$11,$H$11,IF(U7047="charge",X7046+(T7047*$H$12),IF((X7046-S7047)&gt;0,X7046-S7047,0)))</f>
        <v>58140.147339151474</v>
      </c>
      <c r="Y7047" s="25">
        <f t="shared" si="1101"/>
        <v>0</v>
      </c>
      <c r="AA7047" s="25">
        <f t="shared" ref="AA7047:AA7110" si="1109">S7047-Y7047</f>
        <v>0</v>
      </c>
      <c r="AC7047" s="25">
        <f t="shared" si="1104"/>
        <v>2954.8910363161121</v>
      </c>
    </row>
    <row r="7048" x14ac:dyDescent="0.2">
      <c r="L7048" s="24">
        <v>7043</v>
      </c>
      <c r="M7048" s="28">
        <v>0.60492811999999996</v>
      </c>
      <c r="O7048" s="24">
        <v>7043</v>
      </c>
      <c r="P7048" s="24">
        <f>'ROTH 1.0'!O7048*'קובץ טיוטה'!$D$10</f>
        <v>12062.255714092275</v>
      </c>
      <c r="Q7048" s="24">
        <f t="shared" si="1103"/>
        <v>8462.2557140922745</v>
      </c>
      <c r="R7048" s="24">
        <f t="shared" si="1102"/>
        <v>41135.112159999997</v>
      </c>
      <c r="S7048" s="24">
        <f t="shared" si="1105"/>
        <v>0</v>
      </c>
      <c r="T7048" s="24">
        <f t="shared" si="1106"/>
        <v>32672.856445907724</v>
      </c>
      <c r="U7048" s="24" t="str">
        <f t="shared" si="1107"/>
        <v>charge</v>
      </c>
      <c r="W7048" s="24">
        <f t="shared" ref="W7048:W7111" si="1110">IF(X7048&gt;=X7047,(X7048-X7047),0)</f>
        <v>19859.852660848526</v>
      </c>
      <c r="X7048" s="24">
        <f t="shared" si="1108"/>
        <v>78000</v>
      </c>
      <c r="Y7048" s="24">
        <f t="shared" ref="Y7048:Y7111" si="1111">IF(U7048="drain",X7047-X7048,0)</f>
        <v>0</v>
      </c>
      <c r="AA7048" s="24">
        <f t="shared" si="1109"/>
        <v>0</v>
      </c>
      <c r="AC7048" s="24">
        <f t="shared" si="1104"/>
        <v>12813.003785059198</v>
      </c>
    </row>
    <row r="7049" x14ac:dyDescent="0.2">
      <c r="L7049" s="25">
        <v>7044</v>
      </c>
      <c r="M7049" s="29">
        <v>0.63010368999999999</v>
      </c>
      <c r="O7049" s="25">
        <v>7044</v>
      </c>
      <c r="P7049" s="24">
        <f>'ROTH 1.0'!O7049*'קובץ טיוטה'!$D$10</f>
        <v>12232.69581515242</v>
      </c>
      <c r="Q7049" s="25">
        <f t="shared" si="1103"/>
        <v>8632.6958151524195</v>
      </c>
      <c r="R7049" s="24">
        <f t="shared" si="1102"/>
        <v>42847.050920000001</v>
      </c>
      <c r="S7049" s="25">
        <f t="shared" si="1105"/>
        <v>0</v>
      </c>
      <c r="T7049" s="25">
        <f t="shared" si="1106"/>
        <v>34214.355104847578</v>
      </c>
      <c r="U7049" s="25" t="str">
        <f t="shared" si="1107"/>
        <v>charge</v>
      </c>
      <c r="W7049" s="25">
        <f t="shared" si="1110"/>
        <v>0</v>
      </c>
      <c r="X7049" s="25">
        <f t="shared" si="1108"/>
        <v>78000</v>
      </c>
      <c r="Y7049" s="25">
        <f t="shared" si="1111"/>
        <v>0</v>
      </c>
      <c r="AA7049" s="25">
        <f t="shared" si="1109"/>
        <v>0</v>
      </c>
      <c r="AC7049" s="25">
        <f t="shared" si="1104"/>
        <v>34214.355104847578</v>
      </c>
    </row>
    <row r="7050" x14ac:dyDescent="0.2">
      <c r="L7050" s="24">
        <v>7045</v>
      </c>
      <c r="M7050" s="28">
        <v>0.64189864599999991</v>
      </c>
      <c r="O7050" s="24">
        <v>7045</v>
      </c>
      <c r="P7050" s="24">
        <f>'ROTH 1.0'!O7050*'קובץ טיוטה'!$D$10</f>
        <v>12417.987339848354</v>
      </c>
      <c r="Q7050" s="24">
        <f t="shared" si="1103"/>
        <v>8817.9873398483542</v>
      </c>
      <c r="R7050" s="24">
        <f t="shared" si="1102"/>
        <v>43649.10792799999</v>
      </c>
      <c r="S7050" s="24">
        <f t="shared" si="1105"/>
        <v>0</v>
      </c>
      <c r="T7050" s="24">
        <f t="shared" si="1106"/>
        <v>34831.120588151636</v>
      </c>
      <c r="U7050" s="24" t="str">
        <f t="shared" si="1107"/>
        <v>charge</v>
      </c>
      <c r="W7050" s="24">
        <f t="shared" si="1110"/>
        <v>0</v>
      </c>
      <c r="X7050" s="24">
        <f t="shared" si="1108"/>
        <v>78000</v>
      </c>
      <c r="Y7050" s="24">
        <f t="shared" si="1111"/>
        <v>0</v>
      </c>
      <c r="AA7050" s="24">
        <f t="shared" si="1109"/>
        <v>0</v>
      </c>
      <c r="AC7050" s="24">
        <f t="shared" si="1104"/>
        <v>34831.120588151636</v>
      </c>
    </row>
    <row r="7051" x14ac:dyDescent="0.2">
      <c r="L7051" s="25">
        <v>7046</v>
      </c>
      <c r="M7051" s="29">
        <v>0.60093170600000001</v>
      </c>
      <c r="O7051" s="25">
        <v>7046</v>
      </c>
      <c r="P7051" s="24">
        <f>'ROTH 1.0'!O7051*'קובץ טיוטה'!$D$10</f>
        <v>12588.352002952743</v>
      </c>
      <c r="Q7051" s="25">
        <f t="shared" si="1103"/>
        <v>8988.3520029527426</v>
      </c>
      <c r="R7051" s="24">
        <f t="shared" si="1102"/>
        <v>40863.356008000002</v>
      </c>
      <c r="S7051" s="25">
        <f t="shared" si="1105"/>
        <v>0</v>
      </c>
      <c r="T7051" s="25">
        <f t="shared" si="1106"/>
        <v>31875.00400504726</v>
      </c>
      <c r="U7051" s="25" t="str">
        <f t="shared" si="1107"/>
        <v>charge</v>
      </c>
      <c r="W7051" s="25">
        <f t="shared" si="1110"/>
        <v>0</v>
      </c>
      <c r="X7051" s="25">
        <f t="shared" si="1108"/>
        <v>78000</v>
      </c>
      <c r="Y7051" s="25">
        <f t="shared" si="1111"/>
        <v>0</v>
      </c>
      <c r="AA7051" s="25">
        <f t="shared" si="1109"/>
        <v>0</v>
      </c>
      <c r="AC7051" s="25">
        <f t="shared" si="1104"/>
        <v>31875.00400504726</v>
      </c>
    </row>
    <row r="7052" x14ac:dyDescent="0.2">
      <c r="L7052" s="24">
        <v>7047</v>
      </c>
      <c r="M7052" s="28">
        <v>0.55703581200000007</v>
      </c>
      <c r="O7052" s="24">
        <v>7047</v>
      </c>
      <c r="P7052" s="24">
        <f>'ROTH 1.0'!O7052*'קובץ טיוטה'!$D$10</f>
        <v>12595.558638550025</v>
      </c>
      <c r="Q7052" s="24">
        <f t="shared" si="1103"/>
        <v>8995.5586385500246</v>
      </c>
      <c r="R7052" s="24">
        <f t="shared" si="1102"/>
        <v>37878.435216000005</v>
      </c>
      <c r="S7052" s="24">
        <f t="shared" si="1105"/>
        <v>0</v>
      </c>
      <c r="T7052" s="24">
        <f t="shared" si="1106"/>
        <v>28882.876577449981</v>
      </c>
      <c r="U7052" s="24" t="str">
        <f t="shared" si="1107"/>
        <v>charge</v>
      </c>
      <c r="W7052" s="24">
        <f t="shared" si="1110"/>
        <v>0</v>
      </c>
      <c r="X7052" s="24">
        <f t="shared" si="1108"/>
        <v>78000</v>
      </c>
      <c r="Y7052" s="24">
        <f t="shared" si="1111"/>
        <v>0</v>
      </c>
      <c r="AA7052" s="24">
        <f t="shared" si="1109"/>
        <v>0</v>
      </c>
      <c r="AC7052" s="24">
        <f t="shared" si="1104"/>
        <v>28882.876577449981</v>
      </c>
    </row>
    <row r="7053" x14ac:dyDescent="0.2">
      <c r="L7053" s="25">
        <v>7048</v>
      </c>
      <c r="M7053" s="29">
        <v>0.46039775799999999</v>
      </c>
      <c r="O7053" s="25">
        <v>7048</v>
      </c>
      <c r="P7053" s="24">
        <f>'ROTH 1.0'!O7053*'קובץ טיוטה'!$D$10</f>
        <v>12588.670107687842</v>
      </c>
      <c r="Q7053" s="25">
        <f t="shared" si="1103"/>
        <v>8988.6701076878417</v>
      </c>
      <c r="R7053" s="24">
        <f t="shared" si="1102"/>
        <v>31307.047543999997</v>
      </c>
      <c r="S7053" s="25">
        <f t="shared" si="1105"/>
        <v>0</v>
      </c>
      <c r="T7053" s="25">
        <f t="shared" si="1106"/>
        <v>22318.377436312156</v>
      </c>
      <c r="U7053" s="25" t="str">
        <f t="shared" si="1107"/>
        <v>charge</v>
      </c>
      <c r="W7053" s="25">
        <f t="shared" si="1110"/>
        <v>0</v>
      </c>
      <c r="X7053" s="25">
        <f t="shared" si="1108"/>
        <v>78000</v>
      </c>
      <c r="Y7053" s="25">
        <f t="shared" si="1111"/>
        <v>0</v>
      </c>
      <c r="AA7053" s="25">
        <f t="shared" si="1109"/>
        <v>0</v>
      </c>
      <c r="AC7053" s="25">
        <f t="shared" si="1104"/>
        <v>22318.377436312156</v>
      </c>
    </row>
    <row r="7054" x14ac:dyDescent="0.2">
      <c r="L7054" s="24">
        <v>7049</v>
      </c>
      <c r="M7054" s="28">
        <v>0.30774786800000004</v>
      </c>
      <c r="O7054" s="24">
        <v>7049</v>
      </c>
      <c r="P7054" s="24">
        <f>'ROTH 1.0'!O7054*'קובץ טיוטה'!$D$10</f>
        <v>12299.836980334549</v>
      </c>
      <c r="Q7054" s="24">
        <f t="shared" si="1103"/>
        <v>8699.8369803345486</v>
      </c>
      <c r="R7054" s="24">
        <f t="shared" si="1102"/>
        <v>20926.855024</v>
      </c>
      <c r="S7054" s="24">
        <f t="shared" si="1105"/>
        <v>0</v>
      </c>
      <c r="T7054" s="24">
        <f t="shared" si="1106"/>
        <v>12227.018043665452</v>
      </c>
      <c r="U7054" s="24" t="str">
        <f t="shared" si="1107"/>
        <v>charge</v>
      </c>
      <c r="W7054" s="24">
        <f t="shared" si="1110"/>
        <v>0</v>
      </c>
      <c r="X7054" s="24">
        <f t="shared" si="1108"/>
        <v>78000</v>
      </c>
      <c r="Y7054" s="24">
        <f t="shared" si="1111"/>
        <v>0</v>
      </c>
      <c r="AA7054" s="24">
        <f t="shared" si="1109"/>
        <v>0</v>
      </c>
      <c r="AC7054" s="24">
        <f t="shared" si="1104"/>
        <v>12227.018043665452</v>
      </c>
    </row>
    <row r="7055" x14ac:dyDescent="0.2">
      <c r="L7055" s="25">
        <v>7050</v>
      </c>
      <c r="M7055" s="29">
        <v>0</v>
      </c>
      <c r="O7055" s="25">
        <v>7050</v>
      </c>
      <c r="P7055" s="24">
        <f>'ROTH 1.0'!O7055*'קובץ טיוטה'!$D$10</f>
        <v>12260.730802759468</v>
      </c>
      <c r="Q7055" s="25">
        <f t="shared" si="1103"/>
        <v>8660.7308027594681</v>
      </c>
      <c r="R7055" s="24">
        <f t="shared" si="1102"/>
        <v>0</v>
      </c>
      <c r="S7055" s="25">
        <f t="shared" si="1105"/>
        <v>8660.7308027594681</v>
      </c>
      <c r="T7055" s="25">
        <f t="shared" si="1106"/>
        <v>0</v>
      </c>
      <c r="U7055" s="25" t="str">
        <f t="shared" si="1107"/>
        <v>drain</v>
      </c>
      <c r="W7055" s="25">
        <f t="shared" si="1110"/>
        <v>0</v>
      </c>
      <c r="X7055" s="25">
        <f t="shared" si="1108"/>
        <v>69339.26919724053</v>
      </c>
      <c r="Y7055" s="25">
        <f t="shared" si="1111"/>
        <v>8660.73080275947</v>
      </c>
      <c r="AA7055" s="25">
        <f t="shared" si="1109"/>
        <v>0</v>
      </c>
      <c r="AC7055" s="25">
        <f t="shared" si="1104"/>
        <v>0</v>
      </c>
    </row>
    <row r="7056" x14ac:dyDescent="0.2">
      <c r="L7056" s="24">
        <v>7051</v>
      </c>
      <c r="M7056" s="28">
        <v>0</v>
      </c>
      <c r="O7056" s="24">
        <v>7051</v>
      </c>
      <c r="P7056" s="24">
        <f>'ROTH 1.0'!O7056*'קובץ טיוטה'!$D$10</f>
        <v>12759.151281938697</v>
      </c>
      <c r="Q7056" s="24">
        <f t="shared" si="1103"/>
        <v>9159.1512819386971</v>
      </c>
      <c r="R7056" s="24">
        <f t="shared" ref="R7056:R7119" si="1112">M7056*$H$7*0.85</f>
        <v>0</v>
      </c>
      <c r="S7056" s="24">
        <f t="shared" si="1105"/>
        <v>9159.1512819386971</v>
      </c>
      <c r="T7056" s="24">
        <f t="shared" si="1106"/>
        <v>0</v>
      </c>
      <c r="U7056" s="24" t="str">
        <f t="shared" si="1107"/>
        <v>drain</v>
      </c>
      <c r="W7056" s="24">
        <f t="shared" si="1110"/>
        <v>0</v>
      </c>
      <c r="X7056" s="24">
        <f t="shared" si="1108"/>
        <v>60180.117915301831</v>
      </c>
      <c r="Y7056" s="24">
        <f t="shared" si="1111"/>
        <v>9159.151281938699</v>
      </c>
      <c r="AA7056" s="24">
        <f t="shared" si="1109"/>
        <v>0</v>
      </c>
      <c r="AC7056" s="24">
        <f t="shared" si="1104"/>
        <v>0</v>
      </c>
    </row>
    <row r="7057" x14ac:dyDescent="0.2">
      <c r="L7057" s="25">
        <v>7052</v>
      </c>
      <c r="M7057" s="29">
        <v>0</v>
      </c>
      <c r="O7057" s="25">
        <v>7052</v>
      </c>
      <c r="P7057" s="24">
        <f>'ROTH 1.0'!O7057*'קובץ טיוטה'!$D$10</f>
        <v>12436.843725778199</v>
      </c>
      <c r="Q7057" s="25">
        <f t="shared" si="1103"/>
        <v>8836.8437257781989</v>
      </c>
      <c r="R7057" s="24">
        <f t="shared" si="1112"/>
        <v>0</v>
      </c>
      <c r="S7057" s="25">
        <f t="shared" si="1105"/>
        <v>8836.8437257781989</v>
      </c>
      <c r="T7057" s="25">
        <f t="shared" si="1106"/>
        <v>0</v>
      </c>
      <c r="U7057" s="25" t="str">
        <f t="shared" si="1107"/>
        <v>drain</v>
      </c>
      <c r="W7057" s="25">
        <f t="shared" si="1110"/>
        <v>0</v>
      </c>
      <c r="X7057" s="25">
        <f t="shared" si="1108"/>
        <v>51343.274189523632</v>
      </c>
      <c r="Y7057" s="25">
        <f t="shared" si="1111"/>
        <v>8836.8437257781989</v>
      </c>
      <c r="AA7057" s="25">
        <f t="shared" si="1109"/>
        <v>0</v>
      </c>
      <c r="AC7057" s="25">
        <f t="shared" si="1104"/>
        <v>0</v>
      </c>
    </row>
    <row r="7058" x14ac:dyDescent="0.2">
      <c r="L7058" s="24">
        <v>7053</v>
      </c>
      <c r="M7058" s="28">
        <v>0</v>
      </c>
      <c r="O7058" s="24">
        <v>7053</v>
      </c>
      <c r="P7058" s="24">
        <f>'ROTH 1.0'!O7058*'קובץ טיוטה'!$D$10</f>
        <v>12018.878197511911</v>
      </c>
      <c r="Q7058" s="24">
        <f t="shared" si="1103"/>
        <v>8418.8781975119109</v>
      </c>
      <c r="R7058" s="24">
        <f t="shared" si="1112"/>
        <v>0</v>
      </c>
      <c r="S7058" s="24">
        <f t="shared" si="1105"/>
        <v>8418.8781975119109</v>
      </c>
      <c r="T7058" s="24">
        <f t="shared" si="1106"/>
        <v>0</v>
      </c>
      <c r="U7058" s="24" t="str">
        <f t="shared" si="1107"/>
        <v>drain</v>
      </c>
      <c r="W7058" s="24">
        <f t="shared" si="1110"/>
        <v>0</v>
      </c>
      <c r="X7058" s="24">
        <f t="shared" si="1108"/>
        <v>42924.395992011719</v>
      </c>
      <c r="Y7058" s="24">
        <f t="shared" si="1111"/>
        <v>8418.8781975119127</v>
      </c>
      <c r="AA7058" s="24">
        <f t="shared" si="1109"/>
        <v>0</v>
      </c>
      <c r="AC7058" s="24">
        <f t="shared" si="1104"/>
        <v>0</v>
      </c>
    </row>
    <row r="7059" x14ac:dyDescent="0.2">
      <c r="L7059" s="25">
        <v>7054</v>
      </c>
      <c r="M7059" s="29">
        <v>0</v>
      </c>
      <c r="O7059" s="25">
        <v>7054</v>
      </c>
      <c r="P7059" s="24">
        <f>'ROTH 1.0'!O7059*'קובץ טיוטה'!$D$10</f>
        <v>11426.39616953163</v>
      </c>
      <c r="Q7059" s="25">
        <f t="shared" si="1103"/>
        <v>7826.3961695316302</v>
      </c>
      <c r="R7059" s="24">
        <f t="shared" si="1112"/>
        <v>0</v>
      </c>
      <c r="S7059" s="25">
        <f t="shared" si="1105"/>
        <v>7826.3961695316302</v>
      </c>
      <c r="T7059" s="25">
        <f t="shared" si="1106"/>
        <v>0</v>
      </c>
      <c r="U7059" s="25" t="str">
        <f t="shared" si="1107"/>
        <v>drain</v>
      </c>
      <c r="W7059" s="25">
        <f t="shared" si="1110"/>
        <v>0</v>
      </c>
      <c r="X7059" s="25">
        <f t="shared" si="1108"/>
        <v>35097.999822480087</v>
      </c>
      <c r="Y7059" s="25">
        <f t="shared" si="1111"/>
        <v>7826.396169531632</v>
      </c>
      <c r="AA7059" s="25">
        <f t="shared" si="1109"/>
        <v>0</v>
      </c>
      <c r="AC7059" s="25">
        <f t="shared" si="1104"/>
        <v>0</v>
      </c>
    </row>
    <row r="7060" x14ac:dyDescent="0.2">
      <c r="L7060" s="24">
        <v>7055</v>
      </c>
      <c r="M7060" s="28">
        <v>0</v>
      </c>
      <c r="O7060" s="24">
        <v>7055</v>
      </c>
      <c r="P7060" s="24">
        <f>'ROTH 1.0'!O7060*'קובץ טיוטה'!$D$10</f>
        <v>10857.818285789739</v>
      </c>
      <c r="Q7060" s="24">
        <f t="shared" si="1103"/>
        <v>7257.8182857897391</v>
      </c>
      <c r="R7060" s="24">
        <f t="shared" si="1112"/>
        <v>0</v>
      </c>
      <c r="S7060" s="24">
        <f t="shared" si="1105"/>
        <v>7257.8182857897391</v>
      </c>
      <c r="T7060" s="24">
        <f t="shared" si="1106"/>
        <v>0</v>
      </c>
      <c r="U7060" s="24" t="str">
        <f t="shared" si="1107"/>
        <v>drain</v>
      </c>
      <c r="W7060" s="24">
        <f t="shared" si="1110"/>
        <v>0</v>
      </c>
      <c r="X7060" s="24">
        <f t="shared" si="1108"/>
        <v>27840.181536690347</v>
      </c>
      <c r="Y7060" s="24">
        <f t="shared" si="1111"/>
        <v>7257.8182857897409</v>
      </c>
      <c r="AA7060" s="24">
        <f t="shared" si="1109"/>
        <v>0</v>
      </c>
      <c r="AC7060" s="24">
        <f t="shared" si="1104"/>
        <v>0</v>
      </c>
    </row>
    <row r="7061" x14ac:dyDescent="0.2">
      <c r="L7061" s="25">
        <v>7056</v>
      </c>
      <c r="M7061" s="29">
        <v>0</v>
      </c>
      <c r="O7061" s="25">
        <v>7056</v>
      </c>
      <c r="P7061" s="24">
        <f>'ROTH 1.0'!O7061*'קובץ טיוטה'!$D$10</f>
        <v>10101.831245393445</v>
      </c>
      <c r="Q7061" s="25">
        <f t="shared" si="1103"/>
        <v>6501.831245393445</v>
      </c>
      <c r="R7061" s="24">
        <f t="shared" si="1112"/>
        <v>0</v>
      </c>
      <c r="S7061" s="25">
        <f t="shared" si="1105"/>
        <v>6501.831245393445</v>
      </c>
      <c r="T7061" s="25">
        <f t="shared" si="1106"/>
        <v>0</v>
      </c>
      <c r="U7061" s="25" t="str">
        <f t="shared" si="1107"/>
        <v>drain</v>
      </c>
      <c r="W7061" s="25">
        <f t="shared" si="1110"/>
        <v>0</v>
      </c>
      <c r="X7061" s="25">
        <f t="shared" si="1108"/>
        <v>21338.350291296902</v>
      </c>
      <c r="Y7061" s="25">
        <f t="shared" si="1111"/>
        <v>6501.831245393445</v>
      </c>
      <c r="AA7061" s="25">
        <f t="shared" si="1109"/>
        <v>0</v>
      </c>
      <c r="AC7061" s="25">
        <f t="shared" si="1104"/>
        <v>0</v>
      </c>
    </row>
    <row r="7062" x14ac:dyDescent="0.2">
      <c r="L7062" s="24">
        <v>7057</v>
      </c>
      <c r="M7062" s="28">
        <v>0</v>
      </c>
      <c r="O7062" s="24">
        <v>7057</v>
      </c>
      <c r="P7062" s="24">
        <f>'ROTH 1.0'!O7062*'קובץ טיוטה'!$D$10</f>
        <v>9529.5341942759678</v>
      </c>
      <c r="Q7062" s="24">
        <f t="shared" si="1103"/>
        <v>5929.5341942759678</v>
      </c>
      <c r="R7062" s="24">
        <f t="shared" si="1112"/>
        <v>0</v>
      </c>
      <c r="S7062" s="24">
        <f t="shared" si="1105"/>
        <v>5929.5341942759678</v>
      </c>
      <c r="T7062" s="24">
        <f t="shared" si="1106"/>
        <v>0</v>
      </c>
      <c r="U7062" s="24" t="str">
        <f t="shared" si="1107"/>
        <v>drain</v>
      </c>
      <c r="W7062" s="24">
        <f t="shared" si="1110"/>
        <v>0</v>
      </c>
      <c r="X7062" s="24">
        <f t="shared" si="1108"/>
        <v>15408.816097020934</v>
      </c>
      <c r="Y7062" s="24">
        <f t="shared" si="1111"/>
        <v>5929.5341942759678</v>
      </c>
      <c r="AA7062" s="24">
        <f t="shared" si="1109"/>
        <v>0</v>
      </c>
      <c r="AC7062" s="24">
        <f t="shared" si="1104"/>
        <v>0</v>
      </c>
    </row>
    <row r="7063" x14ac:dyDescent="0.2">
      <c r="L7063" s="25">
        <v>7058</v>
      </c>
      <c r="M7063" s="29">
        <v>0</v>
      </c>
      <c r="O7063" s="25">
        <v>7058</v>
      </c>
      <c r="P7063" s="24">
        <f>'ROTH 1.0'!O7063*'קובץ טיוטה'!$D$10</f>
        <v>8993.5015665077772</v>
      </c>
      <c r="Q7063" s="25">
        <f t="shared" si="1103"/>
        <v>5393.5015665077772</v>
      </c>
      <c r="R7063" s="24">
        <f t="shared" si="1112"/>
        <v>0</v>
      </c>
      <c r="S7063" s="25">
        <f t="shared" si="1105"/>
        <v>5393.5015665077772</v>
      </c>
      <c r="T7063" s="25">
        <f t="shared" si="1106"/>
        <v>0</v>
      </c>
      <c r="U7063" s="25" t="str">
        <f t="shared" si="1107"/>
        <v>drain</v>
      </c>
      <c r="W7063" s="25">
        <f t="shared" si="1110"/>
        <v>0</v>
      </c>
      <c r="X7063" s="25">
        <f t="shared" si="1108"/>
        <v>10015.314530513157</v>
      </c>
      <c r="Y7063" s="25">
        <f t="shared" si="1111"/>
        <v>5393.5015665077772</v>
      </c>
      <c r="AA7063" s="25">
        <f t="shared" si="1109"/>
        <v>0</v>
      </c>
      <c r="AC7063" s="25">
        <f t="shared" si="1104"/>
        <v>0</v>
      </c>
    </row>
    <row r="7064" x14ac:dyDescent="0.2">
      <c r="L7064" s="24">
        <v>7059</v>
      </c>
      <c r="M7064" s="28">
        <v>0</v>
      </c>
      <c r="O7064" s="24">
        <v>7059</v>
      </c>
      <c r="P7064" s="24">
        <f>'ROTH 1.0'!O7064*'קובץ טיוטה'!$D$10</f>
        <v>8963.2553063094529</v>
      </c>
      <c r="Q7064" s="24">
        <f t="shared" si="1103"/>
        <v>5363.2553063094529</v>
      </c>
      <c r="R7064" s="24">
        <f t="shared" si="1112"/>
        <v>0</v>
      </c>
      <c r="S7064" s="24">
        <f t="shared" si="1105"/>
        <v>5363.2553063094529</v>
      </c>
      <c r="T7064" s="24">
        <f t="shared" si="1106"/>
        <v>0</v>
      </c>
      <c r="U7064" s="24" t="str">
        <f t="shared" si="1107"/>
        <v>drain</v>
      </c>
      <c r="W7064" s="24">
        <f t="shared" si="1110"/>
        <v>0</v>
      </c>
      <c r="X7064" s="24">
        <f t="shared" si="1108"/>
        <v>4652.0592242037037</v>
      </c>
      <c r="Y7064" s="24">
        <f t="shared" si="1111"/>
        <v>5363.2553063094529</v>
      </c>
      <c r="AA7064" s="24">
        <f t="shared" si="1109"/>
        <v>0</v>
      </c>
      <c r="AC7064" s="24">
        <f t="shared" si="1104"/>
        <v>0</v>
      </c>
    </row>
    <row r="7065" x14ac:dyDescent="0.2">
      <c r="L7065" s="25">
        <v>7060</v>
      </c>
      <c r="M7065" s="29">
        <v>0</v>
      </c>
      <c r="O7065" s="25">
        <v>7060</v>
      </c>
      <c r="P7065" s="24">
        <f>'ROTH 1.0'!O7065*'קובץ טיוטה'!$D$10</f>
        <v>8836.3320360180114</v>
      </c>
      <c r="Q7065" s="25">
        <f t="shared" si="1103"/>
        <v>5236.3320360180114</v>
      </c>
      <c r="R7065" s="24">
        <f t="shared" si="1112"/>
        <v>0</v>
      </c>
      <c r="S7065" s="25">
        <f t="shared" si="1105"/>
        <v>5236.3320360180114</v>
      </c>
      <c r="T7065" s="25">
        <f t="shared" si="1106"/>
        <v>0</v>
      </c>
      <c r="U7065" s="25" t="str">
        <f t="shared" si="1107"/>
        <v>drain</v>
      </c>
      <c r="W7065" s="25">
        <f t="shared" si="1110"/>
        <v>0</v>
      </c>
      <c r="X7065" s="25">
        <f t="shared" si="1108"/>
        <v>0</v>
      </c>
      <c r="Y7065" s="25">
        <f t="shared" si="1111"/>
        <v>4652.0592242037037</v>
      </c>
      <c r="AA7065" s="25">
        <f t="shared" si="1109"/>
        <v>584.27281181430772</v>
      </c>
      <c r="AC7065" s="25">
        <f t="shared" si="1104"/>
        <v>0</v>
      </c>
    </row>
    <row r="7066" x14ac:dyDescent="0.2">
      <c r="L7066" s="24">
        <v>7061</v>
      </c>
      <c r="M7066" s="28">
        <v>0</v>
      </c>
      <c r="O7066" s="24">
        <v>7061</v>
      </c>
      <c r="P7066" s="24">
        <f>'ROTH 1.0'!O7066*'קובץ טיוטה'!$D$10</f>
        <v>8712.2680544857158</v>
      </c>
      <c r="Q7066" s="24">
        <f t="shared" si="1103"/>
        <v>5112.2680544857158</v>
      </c>
      <c r="R7066" s="24">
        <f t="shared" si="1112"/>
        <v>0</v>
      </c>
      <c r="S7066" s="24">
        <f t="shared" si="1105"/>
        <v>5112.2680544857158</v>
      </c>
      <c r="T7066" s="24">
        <f t="shared" si="1106"/>
        <v>0</v>
      </c>
      <c r="U7066" s="24" t="str">
        <f t="shared" si="1107"/>
        <v>drain</v>
      </c>
      <c r="W7066" s="24">
        <f t="shared" si="1110"/>
        <v>0</v>
      </c>
      <c r="X7066" s="24">
        <f t="shared" si="1108"/>
        <v>0</v>
      </c>
      <c r="Y7066" s="24">
        <f t="shared" si="1111"/>
        <v>0</v>
      </c>
      <c r="AA7066" s="24">
        <f t="shared" si="1109"/>
        <v>5112.2680544857158</v>
      </c>
      <c r="AC7066" s="24">
        <f t="shared" si="1104"/>
        <v>0</v>
      </c>
    </row>
    <row r="7067" x14ac:dyDescent="0.2">
      <c r="L7067" s="25">
        <v>7062</v>
      </c>
      <c r="M7067" s="29">
        <v>0</v>
      </c>
      <c r="O7067" s="25">
        <v>7062</v>
      </c>
      <c r="P7067" s="24">
        <f>'ROTH 1.0'!O7067*'קובץ טיוטה'!$D$10</f>
        <v>9043.8699624227302</v>
      </c>
      <c r="Q7067" s="25">
        <f t="shared" si="1103"/>
        <v>5443.8699624227302</v>
      </c>
      <c r="R7067" s="24">
        <f t="shared" si="1112"/>
        <v>0</v>
      </c>
      <c r="S7067" s="25">
        <f t="shared" si="1105"/>
        <v>5443.8699624227302</v>
      </c>
      <c r="T7067" s="25">
        <f t="shared" si="1106"/>
        <v>0</v>
      </c>
      <c r="U7067" s="25" t="str">
        <f t="shared" si="1107"/>
        <v>drain</v>
      </c>
      <c r="W7067" s="25">
        <f t="shared" si="1110"/>
        <v>0</v>
      </c>
      <c r="X7067" s="25">
        <f t="shared" si="1108"/>
        <v>0</v>
      </c>
      <c r="Y7067" s="25">
        <f t="shared" si="1111"/>
        <v>0</v>
      </c>
      <c r="AA7067" s="25">
        <f t="shared" si="1109"/>
        <v>5443.8699624227302</v>
      </c>
      <c r="AC7067" s="25">
        <f t="shared" si="1104"/>
        <v>0</v>
      </c>
    </row>
    <row r="7068" x14ac:dyDescent="0.2">
      <c r="L7068" s="24">
        <v>7063</v>
      </c>
      <c r="M7068" s="28">
        <v>0</v>
      </c>
      <c r="O7068" s="24">
        <v>7063</v>
      </c>
      <c r="P7068" s="24">
        <f>'ROTH 1.0'!O7068*'קובץ טיוטה'!$D$10</f>
        <v>9447.1605447017409</v>
      </c>
      <c r="Q7068" s="24">
        <f t="shared" si="1103"/>
        <v>5847.1605447017409</v>
      </c>
      <c r="R7068" s="24">
        <f t="shared" si="1112"/>
        <v>0</v>
      </c>
      <c r="S7068" s="24">
        <f t="shared" si="1105"/>
        <v>5847.1605447017409</v>
      </c>
      <c r="T7068" s="24">
        <f t="shared" si="1106"/>
        <v>0</v>
      </c>
      <c r="U7068" s="24" t="str">
        <f t="shared" si="1107"/>
        <v>drain</v>
      </c>
      <c r="W7068" s="24">
        <f t="shared" si="1110"/>
        <v>0</v>
      </c>
      <c r="X7068" s="24">
        <f t="shared" si="1108"/>
        <v>0</v>
      </c>
      <c r="Y7068" s="24">
        <f t="shared" si="1111"/>
        <v>0</v>
      </c>
      <c r="AA7068" s="24">
        <f t="shared" si="1109"/>
        <v>5847.1605447017409</v>
      </c>
      <c r="AC7068" s="24">
        <f t="shared" si="1104"/>
        <v>0</v>
      </c>
    </row>
    <row r="7069" x14ac:dyDescent="0.2">
      <c r="L7069" s="25">
        <v>7064</v>
      </c>
      <c r="M7069" s="29">
        <v>0.259409467</v>
      </c>
      <c r="O7069" s="25">
        <v>7064</v>
      </c>
      <c r="P7069" s="24">
        <f>'ROTH 1.0'!O7069*'קובץ טיוטה'!$D$10</f>
        <v>9991.9452147429238</v>
      </c>
      <c r="Q7069" s="25">
        <f t="shared" si="1103"/>
        <v>6391.9452147429238</v>
      </c>
      <c r="R7069" s="24">
        <f t="shared" si="1112"/>
        <v>17639.843755999998</v>
      </c>
      <c r="S7069" s="25">
        <f t="shared" si="1105"/>
        <v>0</v>
      </c>
      <c r="T7069" s="25">
        <f t="shared" si="1106"/>
        <v>11247.898541257075</v>
      </c>
      <c r="U7069" s="25" t="str">
        <f t="shared" si="1107"/>
        <v>charge</v>
      </c>
      <c r="W7069" s="25">
        <f t="shared" si="1110"/>
        <v>10123.108687131367</v>
      </c>
      <c r="X7069" s="25">
        <f t="shared" si="1108"/>
        <v>10123.108687131367</v>
      </c>
      <c r="Y7069" s="25">
        <f t="shared" si="1111"/>
        <v>0</v>
      </c>
      <c r="AA7069" s="25">
        <f t="shared" si="1109"/>
        <v>0</v>
      </c>
      <c r="AC7069" s="25">
        <f t="shared" si="1104"/>
        <v>1124.7898541257073</v>
      </c>
    </row>
    <row r="7070" x14ac:dyDescent="0.2">
      <c r="L7070" s="24">
        <v>7065</v>
      </c>
      <c r="M7070" s="28">
        <v>0.386059761</v>
      </c>
      <c r="O7070" s="24">
        <v>7065</v>
      </c>
      <c r="P7070" s="24">
        <f>'ROTH 1.0'!O7070*'קובץ טיוטה'!$D$10</f>
        <v>10671.379413566563</v>
      </c>
      <c r="Q7070" s="24">
        <f t="shared" si="1103"/>
        <v>7071.379413566563</v>
      </c>
      <c r="R7070" s="24">
        <f t="shared" si="1112"/>
        <v>26252.063747999997</v>
      </c>
      <c r="S7070" s="24">
        <f t="shared" si="1105"/>
        <v>0</v>
      </c>
      <c r="T7070" s="24">
        <f t="shared" si="1106"/>
        <v>19180.684334433434</v>
      </c>
      <c r="U7070" s="24" t="str">
        <f t="shared" si="1107"/>
        <v>charge</v>
      </c>
      <c r="W7070" s="24">
        <f t="shared" si="1110"/>
        <v>17262.615900990091</v>
      </c>
      <c r="X7070" s="24">
        <f t="shared" si="1108"/>
        <v>27385.724588121459</v>
      </c>
      <c r="Y7070" s="24">
        <f t="shared" si="1111"/>
        <v>0</v>
      </c>
      <c r="AA7070" s="24">
        <f t="shared" si="1109"/>
        <v>0</v>
      </c>
      <c r="AC7070" s="24">
        <f t="shared" si="1104"/>
        <v>1918.0684334433427</v>
      </c>
    </row>
    <row r="7071" x14ac:dyDescent="0.2">
      <c r="L7071" s="25">
        <v>7066</v>
      </c>
      <c r="M7071" s="29">
        <v>0.49992237300000003</v>
      </c>
      <c r="O7071" s="25">
        <v>7066</v>
      </c>
      <c r="P7071" s="24">
        <f>'ROTH 1.0'!O7071*'קובץ טיוטה'!$D$10</f>
        <v>11218.637797229028</v>
      </c>
      <c r="Q7071" s="25">
        <f t="shared" si="1103"/>
        <v>7618.6377972290284</v>
      </c>
      <c r="R7071" s="24">
        <f t="shared" si="1112"/>
        <v>33994.721364000005</v>
      </c>
      <c r="S7071" s="25">
        <f t="shared" si="1105"/>
        <v>0</v>
      </c>
      <c r="T7071" s="25">
        <f t="shared" si="1106"/>
        <v>26376.083566770976</v>
      </c>
      <c r="U7071" s="25" t="str">
        <f t="shared" si="1107"/>
        <v>charge</v>
      </c>
      <c r="W7071" s="25">
        <f t="shared" si="1110"/>
        <v>23738.475210093882</v>
      </c>
      <c r="X7071" s="25">
        <f t="shared" si="1108"/>
        <v>51124.199798215341</v>
      </c>
      <c r="Y7071" s="25">
        <f t="shared" si="1111"/>
        <v>0</v>
      </c>
      <c r="AA7071" s="25">
        <f t="shared" si="1109"/>
        <v>0</v>
      </c>
      <c r="AC7071" s="25">
        <f t="shared" si="1104"/>
        <v>2637.608356677094</v>
      </c>
    </row>
    <row r="7072" x14ac:dyDescent="0.2">
      <c r="L7072" s="24">
        <v>7067</v>
      </c>
      <c r="M7072" s="28">
        <v>0.57842100899999993</v>
      </c>
      <c r="O7072" s="24">
        <v>7067</v>
      </c>
      <c r="P7072" s="24">
        <f>'ROTH 1.0'!O7072*'קובץ טיוטה'!$D$10</f>
        <v>11468.016622517154</v>
      </c>
      <c r="Q7072" s="24">
        <f t="shared" si="1103"/>
        <v>7868.0166225171542</v>
      </c>
      <c r="R7072" s="24">
        <f t="shared" si="1112"/>
        <v>39332.628611999993</v>
      </c>
      <c r="S7072" s="24">
        <f t="shared" si="1105"/>
        <v>0</v>
      </c>
      <c r="T7072" s="24">
        <f t="shared" si="1106"/>
        <v>31464.611989482837</v>
      </c>
      <c r="U7072" s="24" t="str">
        <f t="shared" si="1107"/>
        <v>charge</v>
      </c>
      <c r="W7072" s="24">
        <f t="shared" si="1110"/>
        <v>26875.800201784659</v>
      </c>
      <c r="X7072" s="24">
        <f t="shared" si="1108"/>
        <v>78000</v>
      </c>
      <c r="Y7072" s="24">
        <f t="shared" si="1111"/>
        <v>0</v>
      </c>
      <c r="AA7072" s="24">
        <f t="shared" si="1109"/>
        <v>0</v>
      </c>
      <c r="AC7072" s="24">
        <f t="shared" si="1104"/>
        <v>4588.8117876981778</v>
      </c>
    </row>
    <row r="7073" x14ac:dyDescent="0.2">
      <c r="L7073" s="25">
        <v>7068</v>
      </c>
      <c r="M7073" s="29">
        <v>0.62227339699999995</v>
      </c>
      <c r="O7073" s="25">
        <v>7068</v>
      </c>
      <c r="P7073" s="24">
        <f>'ROTH 1.0'!O7073*'קובץ טיוטה'!$D$10</f>
        <v>11646.742293597097</v>
      </c>
      <c r="Q7073" s="25">
        <f t="shared" si="1103"/>
        <v>8046.7422935970972</v>
      </c>
      <c r="R7073" s="24">
        <f t="shared" si="1112"/>
        <v>42314.590995999992</v>
      </c>
      <c r="S7073" s="25">
        <f t="shared" si="1105"/>
        <v>0</v>
      </c>
      <c r="T7073" s="25">
        <f t="shared" si="1106"/>
        <v>34267.848702402895</v>
      </c>
      <c r="U7073" s="25" t="str">
        <f t="shared" si="1107"/>
        <v>charge</v>
      </c>
      <c r="W7073" s="25">
        <f t="shared" si="1110"/>
        <v>0</v>
      </c>
      <c r="X7073" s="25">
        <f t="shared" si="1108"/>
        <v>78000</v>
      </c>
      <c r="Y7073" s="25">
        <f t="shared" si="1111"/>
        <v>0</v>
      </c>
      <c r="AA7073" s="25">
        <f t="shared" si="1109"/>
        <v>0</v>
      </c>
      <c r="AC7073" s="25">
        <f t="shared" si="1104"/>
        <v>34267.848702402895</v>
      </c>
    </row>
    <row r="7074" x14ac:dyDescent="0.2">
      <c r="L7074" s="24">
        <v>7069</v>
      </c>
      <c r="M7074" s="28">
        <v>0.62408851200000004</v>
      </c>
      <c r="O7074" s="24">
        <v>7069</v>
      </c>
      <c r="P7074" s="24">
        <f>'ROTH 1.0'!O7074*'קובץ טיוטה'!$D$10</f>
        <v>11636.592315137739</v>
      </c>
      <c r="Q7074" s="24">
        <f t="shared" si="1103"/>
        <v>8036.5923151377392</v>
      </c>
      <c r="R7074" s="24">
        <f t="shared" si="1112"/>
        <v>42438.018816000003</v>
      </c>
      <c r="S7074" s="24">
        <f t="shared" si="1105"/>
        <v>0</v>
      </c>
      <c r="T7074" s="24">
        <f t="shared" si="1106"/>
        <v>34401.426500862261</v>
      </c>
      <c r="U7074" s="24" t="str">
        <f t="shared" si="1107"/>
        <v>charge</v>
      </c>
      <c r="W7074" s="24">
        <f t="shared" si="1110"/>
        <v>0</v>
      </c>
      <c r="X7074" s="24">
        <f t="shared" si="1108"/>
        <v>78000</v>
      </c>
      <c r="Y7074" s="24">
        <f t="shared" si="1111"/>
        <v>0</v>
      </c>
      <c r="AA7074" s="24">
        <f t="shared" si="1109"/>
        <v>0</v>
      </c>
      <c r="AC7074" s="24">
        <f t="shared" si="1104"/>
        <v>34401.426500862261</v>
      </c>
    </row>
    <row r="7075" x14ac:dyDescent="0.2">
      <c r="L7075" s="25">
        <v>7070</v>
      </c>
      <c r="M7075" s="29">
        <v>0.63239057600000004</v>
      </c>
      <c r="O7075" s="25">
        <v>7070</v>
      </c>
      <c r="P7075" s="24">
        <f>'ROTH 1.0'!O7075*'קובץ טיוטה'!$D$10</f>
        <v>11401.608742617007</v>
      </c>
      <c r="Q7075" s="25">
        <f t="shared" si="1103"/>
        <v>7801.608742617007</v>
      </c>
      <c r="R7075" s="24">
        <f t="shared" si="1112"/>
        <v>43002.559168</v>
      </c>
      <c r="S7075" s="25">
        <f t="shared" si="1105"/>
        <v>0</v>
      </c>
      <c r="T7075" s="25">
        <f t="shared" si="1106"/>
        <v>35200.950425382995</v>
      </c>
      <c r="U7075" s="25" t="str">
        <f t="shared" si="1107"/>
        <v>charge</v>
      </c>
      <c r="W7075" s="25">
        <f t="shared" si="1110"/>
        <v>0</v>
      </c>
      <c r="X7075" s="25">
        <f t="shared" si="1108"/>
        <v>78000</v>
      </c>
      <c r="Y7075" s="25">
        <f t="shared" si="1111"/>
        <v>0</v>
      </c>
      <c r="AA7075" s="25">
        <f t="shared" si="1109"/>
        <v>0</v>
      </c>
      <c r="AC7075" s="25">
        <f t="shared" si="1104"/>
        <v>35200.950425382995</v>
      </c>
    </row>
    <row r="7076" x14ac:dyDescent="0.2">
      <c r="L7076" s="24">
        <v>7071</v>
      </c>
      <c r="M7076" s="28">
        <v>0.60189321799999995</v>
      </c>
      <c r="O7076" s="24">
        <v>7071</v>
      </c>
      <c r="P7076" s="24">
        <f>'ROTH 1.0'!O7076*'קובץ טיוטה'!$D$10</f>
        <v>11089.37739835737</v>
      </c>
      <c r="Q7076" s="24">
        <f t="shared" si="1103"/>
        <v>7489.3773983573701</v>
      </c>
      <c r="R7076" s="24">
        <f t="shared" si="1112"/>
        <v>40928.738824</v>
      </c>
      <c r="S7076" s="24">
        <f t="shared" si="1105"/>
        <v>0</v>
      </c>
      <c r="T7076" s="24">
        <f t="shared" si="1106"/>
        <v>33439.36142564263</v>
      </c>
      <c r="U7076" s="24" t="str">
        <f t="shared" si="1107"/>
        <v>charge</v>
      </c>
      <c r="W7076" s="24">
        <f t="shared" si="1110"/>
        <v>0</v>
      </c>
      <c r="X7076" s="24">
        <f t="shared" si="1108"/>
        <v>78000</v>
      </c>
      <c r="Y7076" s="24">
        <f t="shared" si="1111"/>
        <v>0</v>
      </c>
      <c r="AA7076" s="24">
        <f t="shared" si="1109"/>
        <v>0</v>
      </c>
      <c r="AC7076" s="24">
        <f t="shared" si="1104"/>
        <v>33439.36142564263</v>
      </c>
    </row>
    <row r="7077" x14ac:dyDescent="0.2">
      <c r="L7077" s="25">
        <v>7072</v>
      </c>
      <c r="M7077" s="29">
        <v>0.53454308499999992</v>
      </c>
      <c r="O7077" s="25">
        <v>7072</v>
      </c>
      <c r="P7077" s="24">
        <f>'ROTH 1.0'!O7077*'קובץ טיוטה'!$D$10</f>
        <v>11185.480963312422</v>
      </c>
      <c r="Q7077" s="25">
        <f t="shared" si="1103"/>
        <v>7585.4809633124223</v>
      </c>
      <c r="R7077" s="24">
        <f t="shared" si="1112"/>
        <v>36348.929779999991</v>
      </c>
      <c r="S7077" s="25">
        <f t="shared" si="1105"/>
        <v>0</v>
      </c>
      <c r="T7077" s="25">
        <f t="shared" si="1106"/>
        <v>28763.448816687567</v>
      </c>
      <c r="U7077" s="25" t="str">
        <f t="shared" si="1107"/>
        <v>charge</v>
      </c>
      <c r="W7077" s="25">
        <f t="shared" si="1110"/>
        <v>0</v>
      </c>
      <c r="X7077" s="25">
        <f t="shared" si="1108"/>
        <v>78000</v>
      </c>
      <c r="Y7077" s="25">
        <f t="shared" si="1111"/>
        <v>0</v>
      </c>
      <c r="AA7077" s="25">
        <f t="shared" si="1109"/>
        <v>0</v>
      </c>
      <c r="AC7077" s="25">
        <f t="shared" si="1104"/>
        <v>28763.448816687567</v>
      </c>
    </row>
    <row r="7078" x14ac:dyDescent="0.2">
      <c r="L7078" s="24">
        <v>7073</v>
      </c>
      <c r="M7078" s="28">
        <v>0.25794674499999998</v>
      </c>
      <c r="O7078" s="24">
        <v>7073</v>
      </c>
      <c r="P7078" s="24">
        <f>'ROTH 1.0'!O7078*'קובץ טיוטה'!$D$10</f>
        <v>11521.069737956283</v>
      </c>
      <c r="Q7078" s="24">
        <f t="shared" si="1103"/>
        <v>7921.0697379562826</v>
      </c>
      <c r="R7078" s="24">
        <f t="shared" si="1112"/>
        <v>17540.378659999998</v>
      </c>
      <c r="S7078" s="24">
        <f t="shared" si="1105"/>
        <v>0</v>
      </c>
      <c r="T7078" s="24">
        <f t="shared" si="1106"/>
        <v>9619.3089220437159</v>
      </c>
      <c r="U7078" s="24" t="str">
        <f t="shared" si="1107"/>
        <v>charge</v>
      </c>
      <c r="W7078" s="24">
        <f t="shared" si="1110"/>
        <v>0</v>
      </c>
      <c r="X7078" s="24">
        <f t="shared" si="1108"/>
        <v>78000</v>
      </c>
      <c r="Y7078" s="24">
        <f t="shared" si="1111"/>
        <v>0</v>
      </c>
      <c r="AA7078" s="24">
        <f t="shared" si="1109"/>
        <v>0</v>
      </c>
      <c r="AC7078" s="24">
        <f t="shared" si="1104"/>
        <v>9619.3089220437159</v>
      </c>
    </row>
    <row r="7079" x14ac:dyDescent="0.2">
      <c r="L7079" s="25">
        <v>7074</v>
      </c>
      <c r="M7079" s="29">
        <v>0</v>
      </c>
      <c r="O7079" s="25">
        <v>7074</v>
      </c>
      <c r="P7079" s="24">
        <f>'ROTH 1.0'!O7079*'קובץ טיוטה'!$D$10</f>
        <v>11486.866084457635</v>
      </c>
      <c r="Q7079" s="25">
        <f t="shared" si="1103"/>
        <v>7886.8660844576352</v>
      </c>
      <c r="R7079" s="24">
        <f t="shared" si="1112"/>
        <v>0</v>
      </c>
      <c r="S7079" s="25">
        <f t="shared" si="1105"/>
        <v>7886.8660844576352</v>
      </c>
      <c r="T7079" s="25">
        <f t="shared" si="1106"/>
        <v>0</v>
      </c>
      <c r="U7079" s="25" t="str">
        <f t="shared" si="1107"/>
        <v>drain</v>
      </c>
      <c r="W7079" s="25">
        <f t="shared" si="1110"/>
        <v>0</v>
      </c>
      <c r="X7079" s="25">
        <f t="shared" si="1108"/>
        <v>70113.133915542363</v>
      </c>
      <c r="Y7079" s="25">
        <f t="shared" si="1111"/>
        <v>7886.866084457637</v>
      </c>
      <c r="AA7079" s="25">
        <f t="shared" si="1109"/>
        <v>0</v>
      </c>
      <c r="AC7079" s="25">
        <f t="shared" si="1104"/>
        <v>0</v>
      </c>
    </row>
    <row r="7080" x14ac:dyDescent="0.2">
      <c r="L7080" s="24">
        <v>7075</v>
      </c>
      <c r="M7080" s="28">
        <v>0</v>
      </c>
      <c r="O7080" s="24">
        <v>7075</v>
      </c>
      <c r="P7080" s="24">
        <f>'ROTH 1.0'!O7080*'קובץ טיוטה'!$D$10</f>
        <v>11726.449384457088</v>
      </c>
      <c r="Q7080" s="24">
        <f t="shared" si="1103"/>
        <v>8126.4493844570879</v>
      </c>
      <c r="R7080" s="24">
        <f t="shared" si="1112"/>
        <v>0</v>
      </c>
      <c r="S7080" s="24">
        <f t="shared" si="1105"/>
        <v>8126.4493844570879</v>
      </c>
      <c r="T7080" s="24">
        <f t="shared" si="1106"/>
        <v>0</v>
      </c>
      <c r="U7080" s="24" t="str">
        <f t="shared" si="1107"/>
        <v>drain</v>
      </c>
      <c r="W7080" s="24">
        <f t="shared" si="1110"/>
        <v>0</v>
      </c>
      <c r="X7080" s="24">
        <f t="shared" si="1108"/>
        <v>61986.684531085273</v>
      </c>
      <c r="Y7080" s="24">
        <f t="shared" si="1111"/>
        <v>8126.4493844570898</v>
      </c>
      <c r="AA7080" s="24">
        <f t="shared" si="1109"/>
        <v>0</v>
      </c>
      <c r="AC7080" s="24">
        <f t="shared" si="1104"/>
        <v>0</v>
      </c>
    </row>
    <row r="7081" x14ac:dyDescent="0.2">
      <c r="L7081" s="25">
        <v>7076</v>
      </c>
      <c r="M7081" s="29">
        <v>0</v>
      </c>
      <c r="O7081" s="25">
        <v>7076</v>
      </c>
      <c r="P7081" s="24">
        <f>'ROTH 1.0'!O7081*'קובץ טיוטה'!$D$10</f>
        <v>11179.781331525859</v>
      </c>
      <c r="Q7081" s="25">
        <f t="shared" si="1103"/>
        <v>7579.7813315258591</v>
      </c>
      <c r="R7081" s="24">
        <f t="shared" si="1112"/>
        <v>0</v>
      </c>
      <c r="S7081" s="25">
        <f t="shared" si="1105"/>
        <v>7579.7813315258591</v>
      </c>
      <c r="T7081" s="25">
        <f t="shared" si="1106"/>
        <v>0</v>
      </c>
      <c r="U7081" s="25" t="str">
        <f t="shared" si="1107"/>
        <v>drain</v>
      </c>
      <c r="W7081" s="25">
        <f t="shared" si="1110"/>
        <v>0</v>
      </c>
      <c r="X7081" s="25">
        <f t="shared" si="1108"/>
        <v>54406.903199559412</v>
      </c>
      <c r="Y7081" s="25">
        <f t="shared" si="1111"/>
        <v>7579.7813315258609</v>
      </c>
      <c r="AA7081" s="25">
        <f t="shared" si="1109"/>
        <v>0</v>
      </c>
      <c r="AC7081" s="25">
        <f t="shared" si="1104"/>
        <v>0</v>
      </c>
    </row>
    <row r="7082" x14ac:dyDescent="0.2">
      <c r="L7082" s="24">
        <v>7077</v>
      </c>
      <c r="M7082" s="28">
        <v>0</v>
      </c>
      <c r="O7082" s="24">
        <v>7077</v>
      </c>
      <c r="P7082" s="24">
        <f>'ROTH 1.0'!O7082*'קובץ טיוטה'!$D$10</f>
        <v>10823.937328048771</v>
      </c>
      <c r="Q7082" s="24">
        <f t="shared" si="1103"/>
        <v>7223.9373280487707</v>
      </c>
      <c r="R7082" s="24">
        <f t="shared" si="1112"/>
        <v>0</v>
      </c>
      <c r="S7082" s="24">
        <f t="shared" si="1105"/>
        <v>7223.9373280487707</v>
      </c>
      <c r="T7082" s="24">
        <f t="shared" si="1106"/>
        <v>0</v>
      </c>
      <c r="U7082" s="24" t="str">
        <f t="shared" si="1107"/>
        <v>drain</v>
      </c>
      <c r="W7082" s="24">
        <f t="shared" si="1110"/>
        <v>0</v>
      </c>
      <c r="X7082" s="24">
        <f t="shared" si="1108"/>
        <v>47182.965871510642</v>
      </c>
      <c r="Y7082" s="24">
        <f t="shared" si="1111"/>
        <v>7223.9373280487707</v>
      </c>
      <c r="AA7082" s="24">
        <f t="shared" si="1109"/>
        <v>0</v>
      </c>
      <c r="AC7082" s="24">
        <f t="shared" si="1104"/>
        <v>0</v>
      </c>
    </row>
    <row r="7083" x14ac:dyDescent="0.2">
      <c r="L7083" s="25">
        <v>7078</v>
      </c>
      <c r="M7083" s="29">
        <v>0</v>
      </c>
      <c r="O7083" s="25">
        <v>7078</v>
      </c>
      <c r="P7083" s="24">
        <f>'ROTH 1.0'!O7083*'קובץ טיוטה'!$D$10</f>
        <v>10474.478940976605</v>
      </c>
      <c r="Q7083" s="25">
        <f t="shared" si="1103"/>
        <v>6874.4789409766054</v>
      </c>
      <c r="R7083" s="24">
        <f t="shared" si="1112"/>
        <v>0</v>
      </c>
      <c r="S7083" s="25">
        <f t="shared" si="1105"/>
        <v>6874.4789409766054</v>
      </c>
      <c r="T7083" s="25">
        <f t="shared" si="1106"/>
        <v>0</v>
      </c>
      <c r="U7083" s="25" t="str">
        <f t="shared" si="1107"/>
        <v>drain</v>
      </c>
      <c r="W7083" s="25">
        <f t="shared" si="1110"/>
        <v>0</v>
      </c>
      <c r="X7083" s="25">
        <f t="shared" si="1108"/>
        <v>40308.48693053404</v>
      </c>
      <c r="Y7083" s="25">
        <f t="shared" si="1111"/>
        <v>6874.4789409766017</v>
      </c>
      <c r="AA7083" s="25">
        <f t="shared" si="1109"/>
        <v>0</v>
      </c>
      <c r="AC7083" s="25">
        <f t="shared" si="1104"/>
        <v>0</v>
      </c>
    </row>
    <row r="7084" x14ac:dyDescent="0.2">
      <c r="L7084" s="24">
        <v>7079</v>
      </c>
      <c r="M7084" s="28">
        <v>0</v>
      </c>
      <c r="O7084" s="24">
        <v>7079</v>
      </c>
      <c r="P7084" s="24">
        <f>'ROTH 1.0'!O7084*'קובץ טיוטה'!$D$10</f>
        <v>10059.86033374002</v>
      </c>
      <c r="Q7084" s="24">
        <f t="shared" si="1103"/>
        <v>6459.86033374002</v>
      </c>
      <c r="R7084" s="24">
        <f t="shared" si="1112"/>
        <v>0</v>
      </c>
      <c r="S7084" s="24">
        <f t="shared" si="1105"/>
        <v>6459.86033374002</v>
      </c>
      <c r="T7084" s="24">
        <f t="shared" si="1106"/>
        <v>0</v>
      </c>
      <c r="U7084" s="24" t="str">
        <f t="shared" si="1107"/>
        <v>drain</v>
      </c>
      <c r="W7084" s="24">
        <f t="shared" si="1110"/>
        <v>0</v>
      </c>
      <c r="X7084" s="24">
        <f t="shared" si="1108"/>
        <v>33848.62659679402</v>
      </c>
      <c r="Y7084" s="24">
        <f t="shared" si="1111"/>
        <v>6459.86033374002</v>
      </c>
      <c r="AA7084" s="24">
        <f t="shared" si="1109"/>
        <v>0</v>
      </c>
      <c r="AC7084" s="24">
        <f t="shared" si="1104"/>
        <v>0</v>
      </c>
    </row>
    <row r="7085" x14ac:dyDescent="0.2">
      <c r="L7085" s="25">
        <v>7080</v>
      </c>
      <c r="M7085" s="29">
        <v>0</v>
      </c>
      <c r="O7085" s="25">
        <v>7080</v>
      </c>
      <c r="P7085" s="24">
        <f>'ROTH 1.0'!O7085*'קובץ טיוטה'!$D$10</f>
        <v>9495.1761338422912</v>
      </c>
      <c r="Q7085" s="25">
        <f t="shared" si="1103"/>
        <v>5895.1761338422912</v>
      </c>
      <c r="R7085" s="24">
        <f t="shared" si="1112"/>
        <v>0</v>
      </c>
      <c r="S7085" s="25">
        <f t="shared" si="1105"/>
        <v>5895.1761338422912</v>
      </c>
      <c r="T7085" s="25">
        <f t="shared" si="1106"/>
        <v>0</v>
      </c>
      <c r="U7085" s="25" t="str">
        <f t="shared" si="1107"/>
        <v>drain</v>
      </c>
      <c r="W7085" s="25">
        <f t="shared" si="1110"/>
        <v>0</v>
      </c>
      <c r="X7085" s="25">
        <f t="shared" si="1108"/>
        <v>27953.450462951729</v>
      </c>
      <c r="Y7085" s="25">
        <f t="shared" si="1111"/>
        <v>5895.1761338422912</v>
      </c>
      <c r="AA7085" s="25">
        <f t="shared" si="1109"/>
        <v>0</v>
      </c>
      <c r="AC7085" s="25">
        <f t="shared" si="1104"/>
        <v>0</v>
      </c>
    </row>
    <row r="7086" x14ac:dyDescent="0.2">
      <c r="L7086" s="24">
        <v>7081</v>
      </c>
      <c r="M7086" s="28">
        <v>0</v>
      </c>
      <c r="O7086" s="24">
        <v>7081</v>
      </c>
      <c r="P7086" s="24">
        <f>'ROTH 1.0'!O7086*'קובץ טיוטה'!$D$10</f>
        <v>9091.6685223328768</v>
      </c>
      <c r="Q7086" s="24">
        <f t="shared" si="1103"/>
        <v>5491.6685223328768</v>
      </c>
      <c r="R7086" s="24">
        <f t="shared" si="1112"/>
        <v>0</v>
      </c>
      <c r="S7086" s="24">
        <f t="shared" si="1105"/>
        <v>5491.6685223328768</v>
      </c>
      <c r="T7086" s="24">
        <f t="shared" si="1106"/>
        <v>0</v>
      </c>
      <c r="U7086" s="24" t="str">
        <f t="shared" si="1107"/>
        <v>drain</v>
      </c>
      <c r="W7086" s="24">
        <f t="shared" si="1110"/>
        <v>0</v>
      </c>
      <c r="X7086" s="24">
        <f t="shared" si="1108"/>
        <v>22461.78194061885</v>
      </c>
      <c r="Y7086" s="24">
        <f t="shared" si="1111"/>
        <v>5491.6685223328786</v>
      </c>
      <c r="AA7086" s="24">
        <f t="shared" si="1109"/>
        <v>0</v>
      </c>
      <c r="AC7086" s="24">
        <f t="shared" si="1104"/>
        <v>0</v>
      </c>
    </row>
    <row r="7087" x14ac:dyDescent="0.2">
      <c r="L7087" s="25">
        <v>7082</v>
      </c>
      <c r="M7087" s="29">
        <v>0</v>
      </c>
      <c r="O7087" s="25">
        <v>7082</v>
      </c>
      <c r="P7087" s="24">
        <f>'ROTH 1.0'!O7087*'קובץ טיוטה'!$D$10</f>
        <v>8786.5868420507923</v>
      </c>
      <c r="Q7087" s="25">
        <f t="shared" si="1103"/>
        <v>5186.5868420507923</v>
      </c>
      <c r="R7087" s="24">
        <f t="shared" si="1112"/>
        <v>0</v>
      </c>
      <c r="S7087" s="25">
        <f t="shared" si="1105"/>
        <v>5186.5868420507923</v>
      </c>
      <c r="T7087" s="25">
        <f t="shared" si="1106"/>
        <v>0</v>
      </c>
      <c r="U7087" s="25" t="str">
        <f t="shared" si="1107"/>
        <v>drain</v>
      </c>
      <c r="W7087" s="25">
        <f t="shared" si="1110"/>
        <v>0</v>
      </c>
      <c r="X7087" s="25">
        <f t="shared" si="1108"/>
        <v>17275.19509856806</v>
      </c>
      <c r="Y7087" s="25">
        <f t="shared" si="1111"/>
        <v>5186.5868420507904</v>
      </c>
      <c r="AA7087" s="25">
        <f t="shared" si="1109"/>
        <v>0</v>
      </c>
      <c r="AC7087" s="25">
        <f t="shared" si="1104"/>
        <v>0</v>
      </c>
    </row>
    <row r="7088" x14ac:dyDescent="0.2">
      <c r="L7088" s="24">
        <v>7083</v>
      </c>
      <c r="M7088" s="28">
        <v>0</v>
      </c>
      <c r="O7088" s="24">
        <v>7083</v>
      </c>
      <c r="P7088" s="24">
        <f>'ROTH 1.0'!O7088*'קובץ טיוטה'!$D$10</f>
        <v>8783.5106064114261</v>
      </c>
      <c r="Q7088" s="24">
        <f t="shared" si="1103"/>
        <v>5183.5106064114261</v>
      </c>
      <c r="R7088" s="24">
        <f t="shared" si="1112"/>
        <v>0</v>
      </c>
      <c r="S7088" s="24">
        <f t="shared" si="1105"/>
        <v>5183.5106064114261</v>
      </c>
      <c r="T7088" s="24">
        <f t="shared" si="1106"/>
        <v>0</v>
      </c>
      <c r="U7088" s="24" t="str">
        <f t="shared" si="1107"/>
        <v>drain</v>
      </c>
      <c r="W7088" s="24">
        <f t="shared" si="1110"/>
        <v>0</v>
      </c>
      <c r="X7088" s="24">
        <f t="shared" si="1108"/>
        <v>12091.684492156633</v>
      </c>
      <c r="Y7088" s="24">
        <f t="shared" si="1111"/>
        <v>5183.5106064114261</v>
      </c>
      <c r="AA7088" s="24">
        <f t="shared" si="1109"/>
        <v>0</v>
      </c>
      <c r="AC7088" s="24">
        <f t="shared" si="1104"/>
        <v>0</v>
      </c>
    </row>
    <row r="7089" x14ac:dyDescent="0.2">
      <c r="L7089" s="25">
        <v>7084</v>
      </c>
      <c r="M7089" s="29">
        <v>0</v>
      </c>
      <c r="O7089" s="25">
        <v>7084</v>
      </c>
      <c r="P7089" s="24">
        <f>'ROTH 1.0'!O7089*'קובץ טיוטה'!$D$10</f>
        <v>8670.5546210528701</v>
      </c>
      <c r="Q7089" s="25">
        <f t="shared" si="1103"/>
        <v>5070.5546210528701</v>
      </c>
      <c r="R7089" s="24">
        <f t="shared" si="1112"/>
        <v>0</v>
      </c>
      <c r="S7089" s="25">
        <f t="shared" si="1105"/>
        <v>5070.5546210528701</v>
      </c>
      <c r="T7089" s="25">
        <f t="shared" si="1106"/>
        <v>0</v>
      </c>
      <c r="U7089" s="25" t="str">
        <f t="shared" si="1107"/>
        <v>drain</v>
      </c>
      <c r="W7089" s="25">
        <f t="shared" si="1110"/>
        <v>0</v>
      </c>
      <c r="X7089" s="25">
        <f t="shared" si="1108"/>
        <v>7021.1298711037634</v>
      </c>
      <c r="Y7089" s="25">
        <f t="shared" si="1111"/>
        <v>5070.5546210528701</v>
      </c>
      <c r="AA7089" s="25">
        <f t="shared" si="1109"/>
        <v>0</v>
      </c>
      <c r="AC7089" s="25">
        <f t="shared" si="1104"/>
        <v>0</v>
      </c>
    </row>
    <row r="7090" x14ac:dyDescent="0.2">
      <c r="L7090" s="24">
        <v>7085</v>
      </c>
      <c r="M7090" s="28">
        <v>0</v>
      </c>
      <c r="O7090" s="24">
        <v>7085</v>
      </c>
      <c r="P7090" s="24">
        <f>'ROTH 1.0'!O7090*'קובץ טיוטה'!$D$10</f>
        <v>8705.9091736898135</v>
      </c>
      <c r="Q7090" s="24">
        <f t="shared" si="1103"/>
        <v>5105.9091736898135</v>
      </c>
      <c r="R7090" s="24">
        <f t="shared" si="1112"/>
        <v>0</v>
      </c>
      <c r="S7090" s="24">
        <f t="shared" si="1105"/>
        <v>5105.9091736898135</v>
      </c>
      <c r="T7090" s="24">
        <f t="shared" si="1106"/>
        <v>0</v>
      </c>
      <c r="U7090" s="24" t="str">
        <f t="shared" si="1107"/>
        <v>drain</v>
      </c>
      <c r="W7090" s="24">
        <f t="shared" si="1110"/>
        <v>0</v>
      </c>
      <c r="X7090" s="24">
        <f t="shared" si="1108"/>
        <v>1915.2206974139499</v>
      </c>
      <c r="Y7090" s="24">
        <f t="shared" si="1111"/>
        <v>5105.9091736898135</v>
      </c>
      <c r="AA7090" s="24">
        <f t="shared" si="1109"/>
        <v>0</v>
      </c>
      <c r="AC7090" s="24">
        <f t="shared" si="1104"/>
        <v>0</v>
      </c>
    </row>
    <row r="7091" x14ac:dyDescent="0.2">
      <c r="L7091" s="25">
        <v>7086</v>
      </c>
      <c r="M7091" s="29">
        <v>0</v>
      </c>
      <c r="O7091" s="25">
        <v>7086</v>
      </c>
      <c r="P7091" s="24">
        <f>'ROTH 1.0'!O7091*'קובץ טיוטה'!$D$10</f>
        <v>8869.6230438108305</v>
      </c>
      <c r="Q7091" s="25">
        <f t="shared" si="1103"/>
        <v>5269.6230438108305</v>
      </c>
      <c r="R7091" s="24">
        <f t="shared" si="1112"/>
        <v>0</v>
      </c>
      <c r="S7091" s="25">
        <f t="shared" si="1105"/>
        <v>5269.6230438108305</v>
      </c>
      <c r="T7091" s="25">
        <f t="shared" si="1106"/>
        <v>0</v>
      </c>
      <c r="U7091" s="25" t="str">
        <f t="shared" si="1107"/>
        <v>drain</v>
      </c>
      <c r="W7091" s="25">
        <f t="shared" si="1110"/>
        <v>0</v>
      </c>
      <c r="X7091" s="25">
        <f t="shared" si="1108"/>
        <v>0</v>
      </c>
      <c r="Y7091" s="25">
        <f t="shared" si="1111"/>
        <v>1915.2206974139499</v>
      </c>
      <c r="AA7091" s="25">
        <f t="shared" si="1109"/>
        <v>3354.4023463968806</v>
      </c>
      <c r="AC7091" s="25">
        <f t="shared" si="1104"/>
        <v>0</v>
      </c>
    </row>
    <row r="7092" x14ac:dyDescent="0.2">
      <c r="L7092" s="24">
        <v>7087</v>
      </c>
      <c r="M7092" s="28">
        <v>0</v>
      </c>
      <c r="O7092" s="24">
        <v>7087</v>
      </c>
      <c r="P7092" s="24">
        <f>'ROTH 1.0'!O7092*'קובץ טיוטה'!$D$10</f>
        <v>8718.9551613037547</v>
      </c>
      <c r="Q7092" s="24">
        <f t="shared" si="1103"/>
        <v>5118.9551613037547</v>
      </c>
      <c r="R7092" s="24">
        <f t="shared" si="1112"/>
        <v>0</v>
      </c>
      <c r="S7092" s="24">
        <f t="shared" si="1105"/>
        <v>5118.9551613037547</v>
      </c>
      <c r="T7092" s="24">
        <f t="shared" si="1106"/>
        <v>0</v>
      </c>
      <c r="U7092" s="24" t="str">
        <f t="shared" si="1107"/>
        <v>drain</v>
      </c>
      <c r="W7092" s="24">
        <f t="shared" si="1110"/>
        <v>0</v>
      </c>
      <c r="X7092" s="24">
        <f t="shared" si="1108"/>
        <v>0</v>
      </c>
      <c r="Y7092" s="24">
        <f t="shared" si="1111"/>
        <v>0</v>
      </c>
      <c r="AA7092" s="24">
        <f t="shared" si="1109"/>
        <v>5118.9551613037547</v>
      </c>
      <c r="AC7092" s="24">
        <f t="shared" si="1104"/>
        <v>0</v>
      </c>
    </row>
    <row r="7093" x14ac:dyDescent="0.2">
      <c r="L7093" s="25">
        <v>7088</v>
      </c>
      <c r="M7093" s="29">
        <v>0.30164556199999998</v>
      </c>
      <c r="O7093" s="25">
        <v>7088</v>
      </c>
      <c r="P7093" s="24">
        <f>'ROTH 1.0'!O7093*'קובץ טיוטה'!$D$10</f>
        <v>9089.1419177509288</v>
      </c>
      <c r="Q7093" s="25">
        <f t="shared" si="1103"/>
        <v>5489.1419177509288</v>
      </c>
      <c r="R7093" s="24">
        <f t="shared" si="1112"/>
        <v>20511.898215999998</v>
      </c>
      <c r="S7093" s="25">
        <f t="shared" si="1105"/>
        <v>0</v>
      </c>
      <c r="T7093" s="25">
        <f t="shared" si="1106"/>
        <v>15022.756298249069</v>
      </c>
      <c r="U7093" s="25" t="str">
        <f t="shared" si="1107"/>
        <v>charge</v>
      </c>
      <c r="W7093" s="25">
        <f t="shared" si="1110"/>
        <v>13520.480668424163</v>
      </c>
      <c r="X7093" s="25">
        <f t="shared" si="1108"/>
        <v>13520.480668424163</v>
      </c>
      <c r="Y7093" s="25">
        <f t="shared" si="1111"/>
        <v>0</v>
      </c>
      <c r="AA7093" s="25">
        <f t="shared" si="1109"/>
        <v>0</v>
      </c>
      <c r="AC7093" s="25">
        <f t="shared" si="1104"/>
        <v>1502.275629824906</v>
      </c>
    </row>
    <row r="7094" x14ac:dyDescent="0.2">
      <c r="L7094" s="24">
        <v>7089</v>
      </c>
      <c r="M7094" s="28">
        <v>0.364108139</v>
      </c>
      <c r="O7094" s="24">
        <v>7089</v>
      </c>
      <c r="P7094" s="24">
        <f>'ROTH 1.0'!O7094*'קובץ טיוטה'!$D$10</f>
        <v>9617.4583214668328</v>
      </c>
      <c r="Q7094" s="24">
        <f t="shared" si="1103"/>
        <v>6017.4583214668328</v>
      </c>
      <c r="R7094" s="24">
        <f t="shared" si="1112"/>
        <v>24759.353451999999</v>
      </c>
      <c r="S7094" s="24">
        <f t="shared" si="1105"/>
        <v>0</v>
      </c>
      <c r="T7094" s="24">
        <f t="shared" si="1106"/>
        <v>18741.895130533165</v>
      </c>
      <c r="U7094" s="24" t="str">
        <f t="shared" si="1107"/>
        <v>charge</v>
      </c>
      <c r="W7094" s="24">
        <f t="shared" si="1110"/>
        <v>16867.705617479849</v>
      </c>
      <c r="X7094" s="24">
        <f t="shared" si="1108"/>
        <v>30388.186285904012</v>
      </c>
      <c r="Y7094" s="24">
        <f t="shared" si="1111"/>
        <v>0</v>
      </c>
      <c r="AA7094" s="24">
        <f t="shared" si="1109"/>
        <v>0</v>
      </c>
      <c r="AC7094" s="24">
        <f t="shared" si="1104"/>
        <v>1874.1895130533157</v>
      </c>
    </row>
    <row r="7095" x14ac:dyDescent="0.2">
      <c r="L7095" s="25">
        <v>7090</v>
      </c>
      <c r="M7095" s="29">
        <v>0.51822481099999995</v>
      </c>
      <c r="O7095" s="25">
        <v>7090</v>
      </c>
      <c r="P7095" s="24">
        <f>'ROTH 1.0'!O7095*'קובץ טיוטה'!$D$10</f>
        <v>10088.783473583255</v>
      </c>
      <c r="Q7095" s="25">
        <f t="shared" si="1103"/>
        <v>6488.7834735832548</v>
      </c>
      <c r="R7095" s="24">
        <f t="shared" si="1112"/>
        <v>35239.287147999996</v>
      </c>
      <c r="S7095" s="25">
        <f t="shared" si="1105"/>
        <v>0</v>
      </c>
      <c r="T7095" s="25">
        <f t="shared" si="1106"/>
        <v>28750.503674416741</v>
      </c>
      <c r="U7095" s="25" t="str">
        <f t="shared" si="1107"/>
        <v>charge</v>
      </c>
      <c r="W7095" s="25">
        <f t="shared" si="1110"/>
        <v>25875.453306975069</v>
      </c>
      <c r="X7095" s="25">
        <f t="shared" si="1108"/>
        <v>56263.639592879081</v>
      </c>
      <c r="Y7095" s="25">
        <f t="shared" si="1111"/>
        <v>0</v>
      </c>
      <c r="AA7095" s="25">
        <f t="shared" si="1109"/>
        <v>0</v>
      </c>
      <c r="AC7095" s="25">
        <f t="shared" si="1104"/>
        <v>2875.0503674416723</v>
      </c>
    </row>
    <row r="7096" x14ac:dyDescent="0.2">
      <c r="L7096" s="24">
        <v>7091</v>
      </c>
      <c r="M7096" s="28">
        <v>0.60781840899999995</v>
      </c>
      <c r="O7096" s="24">
        <v>7091</v>
      </c>
      <c r="P7096" s="24">
        <f>'ROTH 1.0'!O7096*'קובץ טיוטה'!$D$10</f>
        <v>10124.978721396625</v>
      </c>
      <c r="Q7096" s="24">
        <f t="shared" si="1103"/>
        <v>6524.9787213966247</v>
      </c>
      <c r="R7096" s="24">
        <f t="shared" si="1112"/>
        <v>41331.651811999996</v>
      </c>
      <c r="S7096" s="24">
        <f t="shared" si="1105"/>
        <v>0</v>
      </c>
      <c r="T7096" s="24">
        <f t="shared" si="1106"/>
        <v>34806.67309060337</v>
      </c>
      <c r="U7096" s="24" t="str">
        <f t="shared" si="1107"/>
        <v>charge</v>
      </c>
      <c r="W7096" s="24">
        <f t="shared" si="1110"/>
        <v>21736.360407120919</v>
      </c>
      <c r="X7096" s="24">
        <f t="shared" si="1108"/>
        <v>78000</v>
      </c>
      <c r="Y7096" s="24">
        <f t="shared" si="1111"/>
        <v>0</v>
      </c>
      <c r="AA7096" s="24">
        <f t="shared" si="1109"/>
        <v>0</v>
      </c>
      <c r="AC7096" s="24">
        <f t="shared" si="1104"/>
        <v>13070.312683482451</v>
      </c>
    </row>
    <row r="7097" x14ac:dyDescent="0.2">
      <c r="L7097" s="25">
        <v>7092</v>
      </c>
      <c r="M7097" s="29">
        <v>0.63217254899999997</v>
      </c>
      <c r="O7097" s="25">
        <v>7092</v>
      </c>
      <c r="P7097" s="24">
        <f>'ROTH 1.0'!O7097*'קובץ טיוטה'!$D$10</f>
        <v>10280.601066723584</v>
      </c>
      <c r="Q7097" s="25">
        <f t="shared" si="1103"/>
        <v>6680.6010667235842</v>
      </c>
      <c r="R7097" s="24">
        <f t="shared" si="1112"/>
        <v>42987.733331999996</v>
      </c>
      <c r="S7097" s="25">
        <f t="shared" si="1105"/>
        <v>0</v>
      </c>
      <c r="T7097" s="25">
        <f t="shared" si="1106"/>
        <v>36307.132265276414</v>
      </c>
      <c r="U7097" s="25" t="str">
        <f t="shared" si="1107"/>
        <v>charge</v>
      </c>
      <c r="W7097" s="25">
        <f t="shared" si="1110"/>
        <v>0</v>
      </c>
      <c r="X7097" s="25">
        <f t="shared" si="1108"/>
        <v>78000</v>
      </c>
      <c r="Y7097" s="25">
        <f t="shared" si="1111"/>
        <v>0</v>
      </c>
      <c r="AA7097" s="25">
        <f t="shared" si="1109"/>
        <v>0</v>
      </c>
      <c r="AC7097" s="25">
        <f t="shared" si="1104"/>
        <v>36307.132265276414</v>
      </c>
    </row>
    <row r="7098" x14ac:dyDescent="0.2">
      <c r="L7098" s="24">
        <v>7093</v>
      </c>
      <c r="M7098" s="28">
        <v>0.66207865899999996</v>
      </c>
      <c r="O7098" s="24">
        <v>7093</v>
      </c>
      <c r="P7098" s="24">
        <f>'ROTH 1.0'!O7098*'קובץ טיוטה'!$D$10</f>
        <v>10360.871591292513</v>
      </c>
      <c r="Q7098" s="24">
        <f t="shared" si="1103"/>
        <v>6760.8715912925127</v>
      </c>
      <c r="R7098" s="24">
        <f t="shared" si="1112"/>
        <v>45021.348811999997</v>
      </c>
      <c r="S7098" s="24">
        <f t="shared" si="1105"/>
        <v>0</v>
      </c>
      <c r="T7098" s="24">
        <f t="shared" si="1106"/>
        <v>38260.477220707486</v>
      </c>
      <c r="U7098" s="24" t="str">
        <f t="shared" si="1107"/>
        <v>charge</v>
      </c>
      <c r="W7098" s="24">
        <f t="shared" si="1110"/>
        <v>0</v>
      </c>
      <c r="X7098" s="24">
        <f t="shared" si="1108"/>
        <v>78000</v>
      </c>
      <c r="Y7098" s="24">
        <f t="shared" si="1111"/>
        <v>0</v>
      </c>
      <c r="AA7098" s="24">
        <f t="shared" si="1109"/>
        <v>0</v>
      </c>
      <c r="AC7098" s="24">
        <f t="shared" si="1104"/>
        <v>38260.477220707486</v>
      </c>
    </row>
    <row r="7099" x14ac:dyDescent="0.2">
      <c r="L7099" s="25">
        <v>7094</v>
      </c>
      <c r="M7099" s="29">
        <v>0.67998235900000004</v>
      </c>
      <c r="O7099" s="25">
        <v>7094</v>
      </c>
      <c r="P7099" s="24">
        <f>'ROTH 1.0'!O7099*'קובץ טיוטה'!$D$10</f>
        <v>9921.0145027104081</v>
      </c>
      <c r="Q7099" s="25">
        <f t="shared" si="1103"/>
        <v>6321.0145027104081</v>
      </c>
      <c r="R7099" s="24">
        <f t="shared" si="1112"/>
        <v>46238.800411999997</v>
      </c>
      <c r="S7099" s="25">
        <f t="shared" si="1105"/>
        <v>0</v>
      </c>
      <c r="T7099" s="25">
        <f t="shared" si="1106"/>
        <v>39917.785909289589</v>
      </c>
      <c r="U7099" s="25" t="str">
        <f t="shared" si="1107"/>
        <v>charge</v>
      </c>
      <c r="W7099" s="25">
        <f t="shared" si="1110"/>
        <v>0</v>
      </c>
      <c r="X7099" s="25">
        <f t="shared" si="1108"/>
        <v>78000</v>
      </c>
      <c r="Y7099" s="25">
        <f t="shared" si="1111"/>
        <v>0</v>
      </c>
      <c r="AA7099" s="25">
        <f t="shared" si="1109"/>
        <v>0</v>
      </c>
      <c r="AC7099" s="25">
        <f t="shared" si="1104"/>
        <v>39917.785909289589</v>
      </c>
    </row>
    <row r="7100" x14ac:dyDescent="0.2">
      <c r="L7100" s="24">
        <v>7095</v>
      </c>
      <c r="M7100" s="28">
        <v>0.66307681399999996</v>
      </c>
      <c r="O7100" s="24">
        <v>7095</v>
      </c>
      <c r="P7100" s="24">
        <f>'ROTH 1.0'!O7100*'קובץ טיוטה'!$D$10</f>
        <v>10022.766490614904</v>
      </c>
      <c r="Q7100" s="24">
        <f t="shared" si="1103"/>
        <v>6422.7664906149039</v>
      </c>
      <c r="R7100" s="24">
        <f t="shared" si="1112"/>
        <v>45089.223351999994</v>
      </c>
      <c r="S7100" s="24">
        <f t="shared" si="1105"/>
        <v>0</v>
      </c>
      <c r="T7100" s="24">
        <f t="shared" si="1106"/>
        <v>38666.456861385086</v>
      </c>
      <c r="U7100" s="24" t="str">
        <f t="shared" si="1107"/>
        <v>charge</v>
      </c>
      <c r="W7100" s="24">
        <f t="shared" si="1110"/>
        <v>0</v>
      </c>
      <c r="X7100" s="24">
        <f t="shared" si="1108"/>
        <v>78000</v>
      </c>
      <c r="Y7100" s="24">
        <f t="shared" si="1111"/>
        <v>0</v>
      </c>
      <c r="AA7100" s="24">
        <f t="shared" si="1109"/>
        <v>0</v>
      </c>
      <c r="AC7100" s="24">
        <f t="shared" si="1104"/>
        <v>38666.456861385086</v>
      </c>
    </row>
    <row r="7101" x14ac:dyDescent="0.2">
      <c r="L7101" s="25">
        <v>7096</v>
      </c>
      <c r="M7101" s="29">
        <v>0.58537229099999999</v>
      </c>
      <c r="O7101" s="25">
        <v>7096</v>
      </c>
      <c r="P7101" s="24">
        <f>'ROTH 1.0'!O7101*'קובץ טיוטה'!$D$10</f>
        <v>10150.349562838324</v>
      </c>
      <c r="Q7101" s="25">
        <f t="shared" si="1103"/>
        <v>6550.3495628383243</v>
      </c>
      <c r="R7101" s="24">
        <f t="shared" si="1112"/>
        <v>39805.315787999993</v>
      </c>
      <c r="S7101" s="25">
        <f t="shared" si="1105"/>
        <v>0</v>
      </c>
      <c r="T7101" s="25">
        <f t="shared" si="1106"/>
        <v>33254.966225161668</v>
      </c>
      <c r="U7101" s="25" t="str">
        <f t="shared" si="1107"/>
        <v>charge</v>
      </c>
      <c r="W7101" s="25">
        <f t="shared" si="1110"/>
        <v>0</v>
      </c>
      <c r="X7101" s="25">
        <f t="shared" si="1108"/>
        <v>78000</v>
      </c>
      <c r="Y7101" s="25">
        <f t="shared" si="1111"/>
        <v>0</v>
      </c>
      <c r="AA7101" s="25">
        <f t="shared" si="1109"/>
        <v>0</v>
      </c>
      <c r="AC7101" s="25">
        <f t="shared" si="1104"/>
        <v>33254.966225161668</v>
      </c>
    </row>
    <row r="7102" x14ac:dyDescent="0.2">
      <c r="L7102" s="24">
        <v>7097</v>
      </c>
      <c r="M7102" s="28">
        <v>0.263067732</v>
      </c>
      <c r="O7102" s="24">
        <v>7097</v>
      </c>
      <c r="P7102" s="24">
        <f>'ROTH 1.0'!O7102*'קובץ טיוטה'!$D$10</f>
        <v>10444.446379843495</v>
      </c>
      <c r="Q7102" s="24">
        <f t="shared" si="1103"/>
        <v>6844.4463798434954</v>
      </c>
      <c r="R7102" s="24">
        <f t="shared" si="1112"/>
        <v>17888.605775999997</v>
      </c>
      <c r="S7102" s="24">
        <f t="shared" si="1105"/>
        <v>0</v>
      </c>
      <c r="T7102" s="24">
        <f t="shared" si="1106"/>
        <v>11044.159396156501</v>
      </c>
      <c r="U7102" s="24" t="str">
        <f t="shared" si="1107"/>
        <v>charge</v>
      </c>
      <c r="W7102" s="24">
        <f t="shared" si="1110"/>
        <v>0</v>
      </c>
      <c r="X7102" s="24">
        <f t="shared" si="1108"/>
        <v>78000</v>
      </c>
      <c r="Y7102" s="24">
        <f t="shared" si="1111"/>
        <v>0</v>
      </c>
      <c r="AA7102" s="24">
        <f t="shared" si="1109"/>
        <v>0</v>
      </c>
      <c r="AC7102" s="24">
        <f t="shared" si="1104"/>
        <v>11044.159396156501</v>
      </c>
    </row>
    <row r="7103" x14ac:dyDescent="0.2">
      <c r="L7103" s="25">
        <v>7098</v>
      </c>
      <c r="M7103" s="29">
        <v>0</v>
      </c>
      <c r="O7103" s="25">
        <v>7098</v>
      </c>
      <c r="P7103" s="24">
        <f>'ROTH 1.0'!O7103*'קובץ טיוטה'!$D$10</f>
        <v>10673.356734484294</v>
      </c>
      <c r="Q7103" s="25">
        <f t="shared" si="1103"/>
        <v>7073.3567344842941</v>
      </c>
      <c r="R7103" s="24">
        <f t="shared" si="1112"/>
        <v>0</v>
      </c>
      <c r="S7103" s="25">
        <f t="shared" si="1105"/>
        <v>7073.3567344842941</v>
      </c>
      <c r="T7103" s="25">
        <f t="shared" si="1106"/>
        <v>0</v>
      </c>
      <c r="U7103" s="25" t="str">
        <f t="shared" si="1107"/>
        <v>drain</v>
      </c>
      <c r="W7103" s="25">
        <f t="shared" si="1110"/>
        <v>0</v>
      </c>
      <c r="X7103" s="25">
        <f t="shared" si="1108"/>
        <v>70926.643265515711</v>
      </c>
      <c r="Y7103" s="25">
        <f t="shared" si="1111"/>
        <v>7073.3567344842886</v>
      </c>
      <c r="AA7103" s="25">
        <f t="shared" si="1109"/>
        <v>0</v>
      </c>
      <c r="AC7103" s="25">
        <f t="shared" si="1104"/>
        <v>0</v>
      </c>
    </row>
    <row r="7104" x14ac:dyDescent="0.2">
      <c r="L7104" s="24">
        <v>7099</v>
      </c>
      <c r="M7104" s="28">
        <v>0</v>
      </c>
      <c r="O7104" s="24">
        <v>7099</v>
      </c>
      <c r="P7104" s="24">
        <f>'ROTH 1.0'!O7104*'קובץ טיוטה'!$D$10</f>
        <v>11353.75839534242</v>
      </c>
      <c r="Q7104" s="24">
        <f t="shared" si="1103"/>
        <v>7753.75839534242</v>
      </c>
      <c r="R7104" s="24">
        <f t="shared" si="1112"/>
        <v>0</v>
      </c>
      <c r="S7104" s="24">
        <f t="shared" si="1105"/>
        <v>7753.75839534242</v>
      </c>
      <c r="T7104" s="24">
        <f t="shared" si="1106"/>
        <v>0</v>
      </c>
      <c r="U7104" s="24" t="str">
        <f t="shared" si="1107"/>
        <v>drain</v>
      </c>
      <c r="W7104" s="24">
        <f t="shared" si="1110"/>
        <v>0</v>
      </c>
      <c r="X7104" s="24">
        <f t="shared" si="1108"/>
        <v>63172.884870173293</v>
      </c>
      <c r="Y7104" s="24">
        <f t="shared" si="1111"/>
        <v>7753.7583953424182</v>
      </c>
      <c r="AA7104" s="24">
        <f t="shared" si="1109"/>
        <v>0</v>
      </c>
      <c r="AC7104" s="24">
        <f t="shared" si="1104"/>
        <v>0</v>
      </c>
    </row>
    <row r="7105" x14ac:dyDescent="0.2">
      <c r="L7105" s="25">
        <v>7100</v>
      </c>
      <c r="M7105" s="29">
        <v>0</v>
      </c>
      <c r="O7105" s="25">
        <v>7100</v>
      </c>
      <c r="P7105" s="24">
        <f>'ROTH 1.0'!O7105*'קובץ טיוטה'!$D$10</f>
        <v>11429.121431814465</v>
      </c>
      <c r="Q7105" s="25">
        <f t="shared" si="1103"/>
        <v>7829.1214318144648</v>
      </c>
      <c r="R7105" s="24">
        <f t="shared" si="1112"/>
        <v>0</v>
      </c>
      <c r="S7105" s="25">
        <f t="shared" si="1105"/>
        <v>7829.1214318144648</v>
      </c>
      <c r="T7105" s="25">
        <f t="shared" si="1106"/>
        <v>0</v>
      </c>
      <c r="U7105" s="25" t="str">
        <f t="shared" si="1107"/>
        <v>drain</v>
      </c>
      <c r="W7105" s="25">
        <f t="shared" si="1110"/>
        <v>0</v>
      </c>
      <c r="X7105" s="25">
        <f t="shared" si="1108"/>
        <v>55343.76343835883</v>
      </c>
      <c r="Y7105" s="25">
        <f t="shared" si="1111"/>
        <v>7829.121431814463</v>
      </c>
      <c r="AA7105" s="25">
        <f t="shared" si="1109"/>
        <v>0</v>
      </c>
      <c r="AC7105" s="25">
        <f t="shared" si="1104"/>
        <v>0</v>
      </c>
    </row>
    <row r="7106" x14ac:dyDescent="0.2">
      <c r="L7106" s="24">
        <v>7101</v>
      </c>
      <c r="M7106" s="28">
        <v>0</v>
      </c>
      <c r="O7106" s="24">
        <v>7101</v>
      </c>
      <c r="P7106" s="24">
        <f>'ROTH 1.0'!O7106*'קובץ טיוטה'!$D$10</f>
        <v>11128.664707231199</v>
      </c>
      <c r="Q7106" s="24">
        <f t="shared" si="1103"/>
        <v>7528.6647072311989</v>
      </c>
      <c r="R7106" s="24">
        <f t="shared" si="1112"/>
        <v>0</v>
      </c>
      <c r="S7106" s="24">
        <f t="shared" si="1105"/>
        <v>7528.6647072311989</v>
      </c>
      <c r="T7106" s="24">
        <f t="shared" si="1106"/>
        <v>0</v>
      </c>
      <c r="U7106" s="24" t="str">
        <f t="shared" si="1107"/>
        <v>drain</v>
      </c>
      <c r="W7106" s="24">
        <f t="shared" si="1110"/>
        <v>0</v>
      </c>
      <c r="X7106" s="24">
        <f t="shared" si="1108"/>
        <v>47815.098731127633</v>
      </c>
      <c r="Y7106" s="24">
        <f t="shared" si="1111"/>
        <v>7528.6647072311971</v>
      </c>
      <c r="AA7106" s="24">
        <f t="shared" si="1109"/>
        <v>0</v>
      </c>
      <c r="AC7106" s="24">
        <f t="shared" si="1104"/>
        <v>0</v>
      </c>
    </row>
    <row r="7107" x14ac:dyDescent="0.2">
      <c r="L7107" s="25">
        <v>7102</v>
      </c>
      <c r="M7107" s="29">
        <v>0</v>
      </c>
      <c r="O7107" s="25">
        <v>7102</v>
      </c>
      <c r="P7107" s="24">
        <f>'ROTH 1.0'!O7107*'קובץ טיוטה'!$D$10</f>
        <v>10858.652182924137</v>
      </c>
      <c r="Q7107" s="25">
        <f t="shared" si="1103"/>
        <v>7258.6521829241374</v>
      </c>
      <c r="R7107" s="24">
        <f t="shared" si="1112"/>
        <v>0</v>
      </c>
      <c r="S7107" s="25">
        <f t="shared" si="1105"/>
        <v>7258.6521829241374</v>
      </c>
      <c r="T7107" s="25">
        <f t="shared" si="1106"/>
        <v>0</v>
      </c>
      <c r="U7107" s="25" t="str">
        <f t="shared" si="1107"/>
        <v>drain</v>
      </c>
      <c r="W7107" s="25">
        <f t="shared" si="1110"/>
        <v>0</v>
      </c>
      <c r="X7107" s="25">
        <f t="shared" si="1108"/>
        <v>40556.446548203494</v>
      </c>
      <c r="Y7107" s="25">
        <f t="shared" si="1111"/>
        <v>7258.6521829241392</v>
      </c>
      <c r="AA7107" s="25">
        <f t="shared" si="1109"/>
        <v>0</v>
      </c>
      <c r="AC7107" s="25">
        <f t="shared" si="1104"/>
        <v>0</v>
      </c>
    </row>
    <row r="7108" x14ac:dyDescent="0.2">
      <c r="L7108" s="24">
        <v>7103</v>
      </c>
      <c r="M7108" s="28">
        <v>0</v>
      </c>
      <c r="O7108" s="24">
        <v>7103</v>
      </c>
      <c r="P7108" s="24">
        <f>'ROTH 1.0'!O7108*'קובץ טיוטה'!$D$10</f>
        <v>10292.410849754157</v>
      </c>
      <c r="Q7108" s="24">
        <f t="shared" si="1103"/>
        <v>6692.4108497541565</v>
      </c>
      <c r="R7108" s="24">
        <f t="shared" si="1112"/>
        <v>0</v>
      </c>
      <c r="S7108" s="24">
        <f t="shared" si="1105"/>
        <v>6692.4108497541565</v>
      </c>
      <c r="T7108" s="24">
        <f t="shared" si="1106"/>
        <v>0</v>
      </c>
      <c r="U7108" s="24" t="str">
        <f t="shared" si="1107"/>
        <v>drain</v>
      </c>
      <c r="W7108" s="24">
        <f t="shared" si="1110"/>
        <v>0</v>
      </c>
      <c r="X7108" s="24">
        <f t="shared" si="1108"/>
        <v>33864.035698449341</v>
      </c>
      <c r="Y7108" s="24">
        <f t="shared" si="1111"/>
        <v>6692.4108497541529</v>
      </c>
      <c r="AA7108" s="24">
        <f t="shared" si="1109"/>
        <v>0</v>
      </c>
      <c r="AC7108" s="24">
        <f t="shared" si="1104"/>
        <v>0</v>
      </c>
    </row>
    <row r="7109" x14ac:dyDescent="0.2">
      <c r="L7109" s="25">
        <v>7104</v>
      </c>
      <c r="M7109" s="29">
        <v>0</v>
      </c>
      <c r="O7109" s="25">
        <v>7104</v>
      </c>
      <c r="P7109" s="24">
        <f>'ROTH 1.0'!O7109*'קובץ טיוטה'!$D$10</f>
        <v>9604.5792071520591</v>
      </c>
      <c r="Q7109" s="25">
        <f t="shared" si="1103"/>
        <v>6004.5792071520591</v>
      </c>
      <c r="R7109" s="24">
        <f t="shared" si="1112"/>
        <v>0</v>
      </c>
      <c r="S7109" s="25">
        <f t="shared" si="1105"/>
        <v>6004.5792071520591</v>
      </c>
      <c r="T7109" s="25">
        <f t="shared" si="1106"/>
        <v>0</v>
      </c>
      <c r="U7109" s="25" t="str">
        <f t="shared" si="1107"/>
        <v>drain</v>
      </c>
      <c r="W7109" s="25">
        <f t="shared" si="1110"/>
        <v>0</v>
      </c>
      <c r="X7109" s="25">
        <f t="shared" si="1108"/>
        <v>27859.456491297282</v>
      </c>
      <c r="Y7109" s="25">
        <f t="shared" si="1111"/>
        <v>6004.5792071520591</v>
      </c>
      <c r="AA7109" s="25">
        <f t="shared" si="1109"/>
        <v>0</v>
      </c>
      <c r="AC7109" s="25">
        <f t="shared" si="1104"/>
        <v>0</v>
      </c>
    </row>
    <row r="7110" x14ac:dyDescent="0.2">
      <c r="L7110" s="24">
        <v>7105</v>
      </c>
      <c r="M7110" s="28">
        <v>0</v>
      </c>
      <c r="O7110" s="24">
        <v>7105</v>
      </c>
      <c r="P7110" s="24">
        <f>'ROTH 1.0'!O7110*'קובץ טיוטה'!$D$10</f>
        <v>8993.5815098488492</v>
      </c>
      <c r="Q7110" s="24">
        <f t="shared" ref="Q7110:Q7173" si="1113">P7110-$H$8*$H$9</f>
        <v>5393.5815098488492</v>
      </c>
      <c r="R7110" s="24">
        <f t="shared" si="1112"/>
        <v>0</v>
      </c>
      <c r="S7110" s="24">
        <f t="shared" si="1105"/>
        <v>5393.5815098488492</v>
      </c>
      <c r="T7110" s="24">
        <f t="shared" si="1106"/>
        <v>0</v>
      </c>
      <c r="U7110" s="24" t="str">
        <f t="shared" si="1107"/>
        <v>drain</v>
      </c>
      <c r="W7110" s="24">
        <f t="shared" si="1110"/>
        <v>0</v>
      </c>
      <c r="X7110" s="24">
        <f t="shared" si="1108"/>
        <v>22465.874981448433</v>
      </c>
      <c r="Y7110" s="24">
        <f t="shared" si="1111"/>
        <v>5393.5815098488492</v>
      </c>
      <c r="AA7110" s="24">
        <f t="shared" si="1109"/>
        <v>0</v>
      </c>
      <c r="AC7110" s="24">
        <f t="shared" ref="AC7110:AC7173" si="1114">IF(U7110="charge",(T7110-W7110),0)</f>
        <v>0</v>
      </c>
    </row>
    <row r="7111" x14ac:dyDescent="0.2">
      <c r="L7111" s="25">
        <v>7106</v>
      </c>
      <c r="M7111" s="29">
        <v>0</v>
      </c>
      <c r="O7111" s="25">
        <v>7106</v>
      </c>
      <c r="P7111" s="24">
        <f>'ROTH 1.0'!O7111*'קובץ טיוטה'!$D$10</f>
        <v>8543.1243672364089</v>
      </c>
      <c r="Q7111" s="25">
        <f t="shared" si="1113"/>
        <v>4943.1243672364089</v>
      </c>
      <c r="R7111" s="24">
        <f t="shared" si="1112"/>
        <v>0</v>
      </c>
      <c r="S7111" s="25">
        <f t="shared" ref="S7111:S7174" si="1115">IF(Q7111&gt;R7111,Q7111-R7111,0)</f>
        <v>4943.1243672364089</v>
      </c>
      <c r="T7111" s="25">
        <f t="shared" ref="T7111:T7174" si="1116">IF(R7111&gt;Q7111,R7111-Q7111,0)</f>
        <v>0</v>
      </c>
      <c r="U7111" s="25" t="str">
        <f t="shared" ref="U7111:U7174" si="1117">IF(Q7111&gt;R7111,"drain","charge")</f>
        <v>drain</v>
      </c>
      <c r="W7111" s="25">
        <f t="shared" si="1110"/>
        <v>0</v>
      </c>
      <c r="X7111" s="25">
        <f t="shared" ref="X7111:X7174" si="1118">IF(X7110+T7111&gt;$H$11,$H$11,IF(U7111="charge",X7110+(T7111*$H$12),IF((X7110-S7111)&gt;0,X7110-S7111,0)))</f>
        <v>17522.750614212026</v>
      </c>
      <c r="Y7111" s="25">
        <f t="shared" si="1111"/>
        <v>4943.1243672364071</v>
      </c>
      <c r="AA7111" s="25">
        <f t="shared" ref="AA7111:AA7174" si="1119">S7111-Y7111</f>
        <v>0</v>
      </c>
      <c r="AC7111" s="25">
        <f t="shared" si="1114"/>
        <v>0</v>
      </c>
    </row>
    <row r="7112" x14ac:dyDescent="0.2">
      <c r="L7112" s="24">
        <v>7107</v>
      </c>
      <c r="M7112" s="28">
        <v>0</v>
      </c>
      <c r="O7112" s="24">
        <v>7107</v>
      </c>
      <c r="P7112" s="24">
        <f>'ROTH 1.0'!O7112*'קובץ טיוטה'!$D$10</f>
        <v>8564.3467479069041</v>
      </c>
      <c r="Q7112" s="24">
        <f t="shared" si="1113"/>
        <v>4964.3467479069041</v>
      </c>
      <c r="R7112" s="24">
        <f t="shared" si="1112"/>
        <v>0</v>
      </c>
      <c r="S7112" s="24">
        <f t="shared" si="1115"/>
        <v>4964.3467479069041</v>
      </c>
      <c r="T7112" s="24">
        <f t="shared" si="1116"/>
        <v>0</v>
      </c>
      <c r="U7112" s="24" t="str">
        <f t="shared" si="1117"/>
        <v>drain</v>
      </c>
      <c r="W7112" s="24">
        <f t="shared" ref="W7112:W7175" si="1120">IF(X7112&gt;=X7111,(X7112-X7111),0)</f>
        <v>0</v>
      </c>
      <c r="X7112" s="24">
        <f t="shared" si="1118"/>
        <v>12558.403866305121</v>
      </c>
      <c r="Y7112" s="24">
        <f t="shared" ref="Y7112:Y7175" si="1121">IF(U7112="drain",X7111-X7112,0)</f>
        <v>4964.3467479069041</v>
      </c>
      <c r="AA7112" s="24">
        <f t="shared" si="1119"/>
        <v>0</v>
      </c>
      <c r="AC7112" s="24">
        <f t="shared" si="1114"/>
        <v>0</v>
      </c>
    </row>
    <row r="7113" x14ac:dyDescent="0.2">
      <c r="L7113" s="25">
        <v>7108</v>
      </c>
      <c r="M7113" s="29">
        <v>0</v>
      </c>
      <c r="O7113" s="25">
        <v>7108</v>
      </c>
      <c r="P7113" s="24">
        <f>'ROTH 1.0'!O7113*'קובץ טיוטה'!$D$10</f>
        <v>8478.8482058467725</v>
      </c>
      <c r="Q7113" s="25">
        <f t="shared" si="1113"/>
        <v>4878.8482058467725</v>
      </c>
      <c r="R7113" s="24">
        <f t="shared" si="1112"/>
        <v>0</v>
      </c>
      <c r="S7113" s="25">
        <f t="shared" si="1115"/>
        <v>4878.8482058467725</v>
      </c>
      <c r="T7113" s="25">
        <f t="shared" si="1116"/>
        <v>0</v>
      </c>
      <c r="U7113" s="25" t="str">
        <f t="shared" si="1117"/>
        <v>drain</v>
      </c>
      <c r="W7113" s="25">
        <f t="shared" si="1120"/>
        <v>0</v>
      </c>
      <c r="X7113" s="25">
        <f t="shared" si="1118"/>
        <v>7679.5556604583489</v>
      </c>
      <c r="Y7113" s="25">
        <f t="shared" si="1121"/>
        <v>4878.8482058467725</v>
      </c>
      <c r="AA7113" s="25">
        <f t="shared" si="1119"/>
        <v>0</v>
      </c>
      <c r="AC7113" s="25">
        <f t="shared" si="1114"/>
        <v>0</v>
      </c>
    </row>
    <row r="7114" x14ac:dyDescent="0.2">
      <c r="L7114" s="24">
        <v>7109</v>
      </c>
      <c r="M7114" s="28">
        <v>0</v>
      </c>
      <c r="O7114" s="24">
        <v>7109</v>
      </c>
      <c r="P7114" s="24">
        <f>'ROTH 1.0'!O7114*'קובץ טיוטה'!$D$10</f>
        <v>8734.1540923222874</v>
      </c>
      <c r="Q7114" s="24">
        <f t="shared" si="1113"/>
        <v>5134.1540923222874</v>
      </c>
      <c r="R7114" s="24">
        <f t="shared" si="1112"/>
        <v>0</v>
      </c>
      <c r="S7114" s="24">
        <f t="shared" si="1115"/>
        <v>5134.1540923222874</v>
      </c>
      <c r="T7114" s="24">
        <f t="shared" si="1116"/>
        <v>0</v>
      </c>
      <c r="U7114" s="24" t="str">
        <f t="shared" si="1117"/>
        <v>drain</v>
      </c>
      <c r="W7114" s="24">
        <f t="shared" si="1120"/>
        <v>0</v>
      </c>
      <c r="X7114" s="24">
        <f t="shared" si="1118"/>
        <v>2545.4015681360615</v>
      </c>
      <c r="Y7114" s="24">
        <f t="shared" si="1121"/>
        <v>5134.1540923222874</v>
      </c>
      <c r="AA7114" s="24">
        <f t="shared" si="1119"/>
        <v>0</v>
      </c>
      <c r="AC7114" s="24">
        <f t="shared" si="1114"/>
        <v>0</v>
      </c>
    </row>
    <row r="7115" x14ac:dyDescent="0.2">
      <c r="L7115" s="25">
        <v>7110</v>
      </c>
      <c r="M7115" s="29">
        <v>0</v>
      </c>
      <c r="O7115" s="25">
        <v>7110</v>
      </c>
      <c r="P7115" s="24">
        <f>'ROTH 1.0'!O7115*'קובץ טיוטה'!$D$10</f>
        <v>9077.2069536222898</v>
      </c>
      <c r="Q7115" s="25">
        <f t="shared" si="1113"/>
        <v>5477.2069536222898</v>
      </c>
      <c r="R7115" s="24">
        <f t="shared" si="1112"/>
        <v>0</v>
      </c>
      <c r="S7115" s="25">
        <f t="shared" si="1115"/>
        <v>5477.2069536222898</v>
      </c>
      <c r="T7115" s="25">
        <f t="shared" si="1116"/>
        <v>0</v>
      </c>
      <c r="U7115" s="25" t="str">
        <f t="shared" si="1117"/>
        <v>drain</v>
      </c>
      <c r="W7115" s="25">
        <f t="shared" si="1120"/>
        <v>0</v>
      </c>
      <c r="X7115" s="25">
        <f t="shared" si="1118"/>
        <v>0</v>
      </c>
      <c r="Y7115" s="25">
        <f t="shared" si="1121"/>
        <v>2545.4015681360615</v>
      </c>
      <c r="AA7115" s="25">
        <f t="shared" si="1119"/>
        <v>2931.8053854862283</v>
      </c>
      <c r="AC7115" s="25">
        <f t="shared" si="1114"/>
        <v>0</v>
      </c>
    </row>
    <row r="7116" x14ac:dyDescent="0.2">
      <c r="L7116" s="24">
        <v>7111</v>
      </c>
      <c r="M7116" s="28">
        <v>0</v>
      </c>
      <c r="O7116" s="24">
        <v>7111</v>
      </c>
      <c r="P7116" s="24">
        <f>'ROTH 1.0'!O7116*'קובץ טיוטה'!$D$10</f>
        <v>9773.6683597241699</v>
      </c>
      <c r="Q7116" s="24">
        <f t="shared" si="1113"/>
        <v>6173.6683597241699</v>
      </c>
      <c r="R7116" s="24">
        <f t="shared" si="1112"/>
        <v>0</v>
      </c>
      <c r="S7116" s="24">
        <f t="shared" si="1115"/>
        <v>6173.6683597241699</v>
      </c>
      <c r="T7116" s="24">
        <f t="shared" si="1116"/>
        <v>0</v>
      </c>
      <c r="U7116" s="24" t="str">
        <f t="shared" si="1117"/>
        <v>drain</v>
      </c>
      <c r="W7116" s="24">
        <f t="shared" si="1120"/>
        <v>0</v>
      </c>
      <c r="X7116" s="24">
        <f t="shared" si="1118"/>
        <v>0</v>
      </c>
      <c r="Y7116" s="24">
        <f t="shared" si="1121"/>
        <v>0</v>
      </c>
      <c r="AA7116" s="24">
        <f t="shared" si="1119"/>
        <v>6173.6683597241699</v>
      </c>
      <c r="AC7116" s="24">
        <f t="shared" si="1114"/>
        <v>0</v>
      </c>
    </row>
    <row r="7117" x14ac:dyDescent="0.2">
      <c r="L7117" s="25">
        <v>7112</v>
      </c>
      <c r="M7117" s="29">
        <v>0.28094620199999998</v>
      </c>
      <c r="O7117" s="25">
        <v>7112</v>
      </c>
      <c r="P7117" s="24">
        <f>'ROTH 1.0'!O7117*'קובץ טיוטה'!$D$10</f>
        <v>10543.687622842041</v>
      </c>
      <c r="Q7117" s="25">
        <f t="shared" si="1113"/>
        <v>6943.6876228420406</v>
      </c>
      <c r="R7117" s="24">
        <f t="shared" si="1112"/>
        <v>19104.341735999998</v>
      </c>
      <c r="S7117" s="25">
        <f t="shared" si="1115"/>
        <v>0</v>
      </c>
      <c r="T7117" s="25">
        <f t="shared" si="1116"/>
        <v>12160.654113157958</v>
      </c>
      <c r="U7117" s="25" t="str">
        <f t="shared" si="1117"/>
        <v>charge</v>
      </c>
      <c r="W7117" s="25">
        <f t="shared" si="1120"/>
        <v>10944.588701842162</v>
      </c>
      <c r="X7117" s="25">
        <f t="shared" si="1118"/>
        <v>10944.588701842162</v>
      </c>
      <c r="Y7117" s="25">
        <f t="shared" si="1121"/>
        <v>0</v>
      </c>
      <c r="AA7117" s="25">
        <f t="shared" si="1119"/>
        <v>0</v>
      </c>
      <c r="AC7117" s="25">
        <f t="shared" si="1114"/>
        <v>1216.0654113157962</v>
      </c>
    </row>
    <row r="7118" x14ac:dyDescent="0.2">
      <c r="L7118" s="24">
        <v>7113</v>
      </c>
      <c r="M7118" s="28">
        <v>0.38555541700000001</v>
      </c>
      <c r="O7118" s="24">
        <v>7113</v>
      </c>
      <c r="P7118" s="24">
        <f>'ROTH 1.0'!O7118*'קובץ טיוטה'!$D$10</f>
        <v>11124.253725674876</v>
      </c>
      <c r="Q7118" s="24">
        <f t="shared" si="1113"/>
        <v>7524.2537256748765</v>
      </c>
      <c r="R7118" s="24">
        <f t="shared" si="1112"/>
        <v>26217.768356</v>
      </c>
      <c r="S7118" s="24">
        <f t="shared" si="1115"/>
        <v>0</v>
      </c>
      <c r="T7118" s="24">
        <f t="shared" si="1116"/>
        <v>18693.514630325124</v>
      </c>
      <c r="U7118" s="24" t="str">
        <f t="shared" si="1117"/>
        <v>charge</v>
      </c>
      <c r="W7118" s="24">
        <f t="shared" si="1120"/>
        <v>16824.163167292609</v>
      </c>
      <c r="X7118" s="24">
        <f t="shared" si="1118"/>
        <v>27768.751869134772</v>
      </c>
      <c r="Y7118" s="24">
        <f t="shared" si="1121"/>
        <v>0</v>
      </c>
      <c r="AA7118" s="24">
        <f t="shared" si="1119"/>
        <v>0</v>
      </c>
      <c r="AC7118" s="24">
        <f t="shared" si="1114"/>
        <v>1869.3514630325153</v>
      </c>
    </row>
    <row r="7119" x14ac:dyDescent="0.2">
      <c r="L7119" s="25">
        <v>7114</v>
      </c>
      <c r="M7119" s="29">
        <v>0.5416977340000001</v>
      </c>
      <c r="O7119" s="25">
        <v>7114</v>
      </c>
      <c r="P7119" s="24">
        <f>'ROTH 1.0'!O7119*'קובץ טיוטה'!$D$10</f>
        <v>11981.889780264699</v>
      </c>
      <c r="Q7119" s="25">
        <f t="shared" si="1113"/>
        <v>8381.8897802646989</v>
      </c>
      <c r="R7119" s="24">
        <f t="shared" si="1112"/>
        <v>36835.44591200001</v>
      </c>
      <c r="S7119" s="25">
        <f t="shared" si="1115"/>
        <v>0</v>
      </c>
      <c r="T7119" s="25">
        <f t="shared" si="1116"/>
        <v>28453.556131735313</v>
      </c>
      <c r="U7119" s="25" t="str">
        <f t="shared" si="1117"/>
        <v>charge</v>
      </c>
      <c r="W7119" s="25">
        <f t="shared" si="1120"/>
        <v>25608.200518561782</v>
      </c>
      <c r="X7119" s="25">
        <f t="shared" si="1118"/>
        <v>53376.952387696554</v>
      </c>
      <c r="Y7119" s="25">
        <f t="shared" si="1121"/>
        <v>0</v>
      </c>
      <c r="AA7119" s="25">
        <f t="shared" si="1119"/>
        <v>0</v>
      </c>
      <c r="AC7119" s="25">
        <f t="shared" si="1114"/>
        <v>2845.3556131735313</v>
      </c>
    </row>
    <row r="7120" x14ac:dyDescent="0.2">
      <c r="L7120" s="24">
        <v>7115</v>
      </c>
      <c r="M7120" s="28">
        <v>0.65052178699999996</v>
      </c>
      <c r="O7120" s="24">
        <v>7115</v>
      </c>
      <c r="P7120" s="24">
        <f>'ROTH 1.0'!O7120*'קובץ טיוטה'!$D$10</f>
        <v>12184.586972044306</v>
      </c>
      <c r="Q7120" s="24">
        <f t="shared" si="1113"/>
        <v>8584.5869720443061</v>
      </c>
      <c r="R7120" s="24">
        <f t="shared" ref="R7120:R7183" si="1122">M7120*$H$7*0.85</f>
        <v>44235.481515999993</v>
      </c>
      <c r="S7120" s="24">
        <f t="shared" si="1115"/>
        <v>0</v>
      </c>
      <c r="T7120" s="24">
        <f t="shared" si="1116"/>
        <v>35650.894543955685</v>
      </c>
      <c r="U7120" s="24" t="str">
        <f t="shared" si="1117"/>
        <v>charge</v>
      </c>
      <c r="W7120" s="24">
        <f t="shared" si="1120"/>
        <v>24623.047612303446</v>
      </c>
      <c r="X7120" s="24">
        <f t="shared" si="1118"/>
        <v>78000</v>
      </c>
      <c r="Y7120" s="24">
        <f t="shared" si="1121"/>
        <v>0</v>
      </c>
      <c r="AA7120" s="24">
        <f t="shared" si="1119"/>
        <v>0</v>
      </c>
      <c r="AC7120" s="24">
        <f t="shared" si="1114"/>
        <v>11027.846931652239</v>
      </c>
    </row>
    <row r="7121" x14ac:dyDescent="0.2">
      <c r="L7121" s="25">
        <v>7116</v>
      </c>
      <c r="M7121" s="29">
        <v>0.66335648400000002</v>
      </c>
      <c r="O7121" s="25">
        <v>7116</v>
      </c>
      <c r="P7121" s="24">
        <f>'ROTH 1.0'!O7121*'קובץ טיוטה'!$D$10</f>
        <v>12384.640425452009</v>
      </c>
      <c r="Q7121" s="25">
        <f t="shared" si="1113"/>
        <v>8784.6404254520094</v>
      </c>
      <c r="R7121" s="24">
        <f t="shared" si="1122"/>
        <v>45108.240912000001</v>
      </c>
      <c r="S7121" s="25">
        <f t="shared" si="1115"/>
        <v>0</v>
      </c>
      <c r="T7121" s="25">
        <f t="shared" si="1116"/>
        <v>36323.600486547992</v>
      </c>
      <c r="U7121" s="25" t="str">
        <f t="shared" si="1117"/>
        <v>charge</v>
      </c>
      <c r="W7121" s="25">
        <f t="shared" si="1120"/>
        <v>0</v>
      </c>
      <c r="X7121" s="25">
        <f t="shared" si="1118"/>
        <v>78000</v>
      </c>
      <c r="Y7121" s="25">
        <f t="shared" si="1121"/>
        <v>0</v>
      </c>
      <c r="AA7121" s="25">
        <f t="shared" si="1119"/>
        <v>0</v>
      </c>
      <c r="AC7121" s="25">
        <f t="shared" si="1114"/>
        <v>36323.600486547992</v>
      </c>
    </row>
    <row r="7122" x14ac:dyDescent="0.2">
      <c r="L7122" s="24">
        <v>7117</v>
      </c>
      <c r="M7122" s="28">
        <v>0.67225151900000002</v>
      </c>
      <c r="O7122" s="24">
        <v>7117</v>
      </c>
      <c r="P7122" s="24">
        <f>'ROTH 1.0'!O7122*'קובץ טיוטה'!$D$10</f>
        <v>12595.935669510618</v>
      </c>
      <c r="Q7122" s="24">
        <f t="shared" si="1113"/>
        <v>8995.935669510618</v>
      </c>
      <c r="R7122" s="24">
        <f t="shared" si="1122"/>
        <v>45713.103292</v>
      </c>
      <c r="S7122" s="24">
        <f t="shared" si="1115"/>
        <v>0</v>
      </c>
      <c r="T7122" s="24">
        <f t="shared" si="1116"/>
        <v>36717.167622489382</v>
      </c>
      <c r="U7122" s="24" t="str">
        <f t="shared" si="1117"/>
        <v>charge</v>
      </c>
      <c r="W7122" s="24">
        <f t="shared" si="1120"/>
        <v>0</v>
      </c>
      <c r="X7122" s="24">
        <f t="shared" si="1118"/>
        <v>78000</v>
      </c>
      <c r="Y7122" s="24">
        <f t="shared" si="1121"/>
        <v>0</v>
      </c>
      <c r="AA7122" s="24">
        <f t="shared" si="1119"/>
        <v>0</v>
      </c>
      <c r="AC7122" s="24">
        <f t="shared" si="1114"/>
        <v>36717.167622489382</v>
      </c>
    </row>
    <row r="7123" x14ac:dyDescent="0.2">
      <c r="L7123" s="25">
        <v>7118</v>
      </c>
      <c r="M7123" s="29">
        <v>0.683478896</v>
      </c>
      <c r="O7123" s="25">
        <v>7118</v>
      </c>
      <c r="P7123" s="24">
        <f>'ROTH 1.0'!O7123*'קובץ טיוטה'!$D$10</f>
        <v>12522.617406366591</v>
      </c>
      <c r="Q7123" s="25">
        <f t="shared" si="1113"/>
        <v>8922.6174063665912</v>
      </c>
      <c r="R7123" s="24">
        <f t="shared" si="1122"/>
        <v>46476.564928</v>
      </c>
      <c r="S7123" s="25">
        <f t="shared" si="1115"/>
        <v>0</v>
      </c>
      <c r="T7123" s="25">
        <f t="shared" si="1116"/>
        <v>37553.94752163341</v>
      </c>
      <c r="U7123" s="25" t="str">
        <f t="shared" si="1117"/>
        <v>charge</v>
      </c>
      <c r="W7123" s="25">
        <f t="shared" si="1120"/>
        <v>0</v>
      </c>
      <c r="X7123" s="25">
        <f t="shared" si="1118"/>
        <v>78000</v>
      </c>
      <c r="Y7123" s="25">
        <f t="shared" si="1121"/>
        <v>0</v>
      </c>
      <c r="AA7123" s="25">
        <f t="shared" si="1119"/>
        <v>0</v>
      </c>
      <c r="AC7123" s="25">
        <f t="shared" si="1114"/>
        <v>37553.94752163341</v>
      </c>
    </row>
    <row r="7124" x14ac:dyDescent="0.2">
      <c r="L7124" s="24">
        <v>7119</v>
      </c>
      <c r="M7124" s="28">
        <v>0.69085886500000004</v>
      </c>
      <c r="O7124" s="24">
        <v>7119</v>
      </c>
      <c r="P7124" s="24">
        <f>'ROTH 1.0'!O7124*'קובץ טיוטה'!$D$10</f>
        <v>12462.860825142205</v>
      </c>
      <c r="Q7124" s="24">
        <f t="shared" si="1113"/>
        <v>8862.8608251422047</v>
      </c>
      <c r="R7124" s="24">
        <f t="shared" si="1122"/>
        <v>46978.402820000003</v>
      </c>
      <c r="S7124" s="24">
        <f t="shared" si="1115"/>
        <v>0</v>
      </c>
      <c r="T7124" s="24">
        <f t="shared" si="1116"/>
        <v>38115.541994857798</v>
      </c>
      <c r="U7124" s="24" t="str">
        <f t="shared" si="1117"/>
        <v>charge</v>
      </c>
      <c r="W7124" s="24">
        <f t="shared" si="1120"/>
        <v>0</v>
      </c>
      <c r="X7124" s="24">
        <f t="shared" si="1118"/>
        <v>78000</v>
      </c>
      <c r="Y7124" s="24">
        <f t="shared" si="1121"/>
        <v>0</v>
      </c>
      <c r="AA7124" s="24">
        <f t="shared" si="1119"/>
        <v>0</v>
      </c>
      <c r="AC7124" s="24">
        <f t="shared" si="1114"/>
        <v>38115.541994857798</v>
      </c>
    </row>
    <row r="7125" x14ac:dyDescent="0.2">
      <c r="L7125" s="25">
        <v>7120</v>
      </c>
      <c r="M7125" s="29">
        <v>0.59923106599999998</v>
      </c>
      <c r="O7125" s="25">
        <v>7120</v>
      </c>
      <c r="P7125" s="24">
        <f>'ROTH 1.0'!O7125*'קובץ טיוטה'!$D$10</f>
        <v>12335.032016692156</v>
      </c>
      <c r="Q7125" s="25">
        <f t="shared" si="1113"/>
        <v>8735.0320166921556</v>
      </c>
      <c r="R7125" s="24">
        <f t="shared" si="1122"/>
        <v>40747.712487999997</v>
      </c>
      <c r="S7125" s="25">
        <f t="shared" si="1115"/>
        <v>0</v>
      </c>
      <c r="T7125" s="25">
        <f t="shared" si="1116"/>
        <v>32012.680471307842</v>
      </c>
      <c r="U7125" s="25" t="str">
        <f t="shared" si="1117"/>
        <v>charge</v>
      </c>
      <c r="W7125" s="25">
        <f t="shared" si="1120"/>
        <v>0</v>
      </c>
      <c r="X7125" s="25">
        <f t="shared" si="1118"/>
        <v>78000</v>
      </c>
      <c r="Y7125" s="25">
        <f t="shared" si="1121"/>
        <v>0</v>
      </c>
      <c r="AA7125" s="25">
        <f t="shared" si="1119"/>
        <v>0</v>
      </c>
      <c r="AC7125" s="25">
        <f t="shared" si="1114"/>
        <v>32012.680471307842</v>
      </c>
    </row>
    <row r="7126" x14ac:dyDescent="0.2">
      <c r="L7126" s="24">
        <v>7121</v>
      </c>
      <c r="M7126" s="28">
        <v>0.27301614299999999</v>
      </c>
      <c r="O7126" s="24">
        <v>7121</v>
      </c>
      <c r="P7126" s="24">
        <f>'ROTH 1.0'!O7126*'קובץ טיוטה'!$D$10</f>
        <v>12187.320533356915</v>
      </c>
      <c r="Q7126" s="24">
        <f t="shared" si="1113"/>
        <v>8587.3205333569149</v>
      </c>
      <c r="R7126" s="24">
        <f t="shared" si="1122"/>
        <v>18565.097723999999</v>
      </c>
      <c r="S7126" s="24">
        <f t="shared" si="1115"/>
        <v>0</v>
      </c>
      <c r="T7126" s="24">
        <f t="shared" si="1116"/>
        <v>9977.7771906430844</v>
      </c>
      <c r="U7126" s="24" t="str">
        <f t="shared" si="1117"/>
        <v>charge</v>
      </c>
      <c r="W7126" s="24">
        <f t="shared" si="1120"/>
        <v>0</v>
      </c>
      <c r="X7126" s="24">
        <f t="shared" si="1118"/>
        <v>78000</v>
      </c>
      <c r="Y7126" s="24">
        <f t="shared" si="1121"/>
        <v>0</v>
      </c>
      <c r="AA7126" s="24">
        <f t="shared" si="1119"/>
        <v>0</v>
      </c>
      <c r="AC7126" s="24">
        <f t="shared" si="1114"/>
        <v>9977.7771906430844</v>
      </c>
    </row>
    <row r="7127" x14ac:dyDescent="0.2">
      <c r="L7127" s="25">
        <v>7122</v>
      </c>
      <c r="M7127" s="29">
        <v>0</v>
      </c>
      <c r="O7127" s="25">
        <v>7122</v>
      </c>
      <c r="P7127" s="24">
        <f>'ROTH 1.0'!O7127*'קובץ טיוטה'!$D$10</f>
        <v>12170.85807808253</v>
      </c>
      <c r="Q7127" s="25">
        <f t="shared" si="1113"/>
        <v>8570.8580780825305</v>
      </c>
      <c r="R7127" s="24">
        <f t="shared" si="1122"/>
        <v>0</v>
      </c>
      <c r="S7127" s="25">
        <f t="shared" si="1115"/>
        <v>8570.8580780825305</v>
      </c>
      <c r="T7127" s="25">
        <f t="shared" si="1116"/>
        <v>0</v>
      </c>
      <c r="U7127" s="25" t="str">
        <f t="shared" si="1117"/>
        <v>drain</v>
      </c>
      <c r="W7127" s="25">
        <f t="shared" si="1120"/>
        <v>0</v>
      </c>
      <c r="X7127" s="25">
        <f t="shared" si="1118"/>
        <v>69429.141921917471</v>
      </c>
      <c r="Y7127" s="25">
        <f t="shared" si="1121"/>
        <v>8570.8580780825287</v>
      </c>
      <c r="AA7127" s="25">
        <f t="shared" si="1119"/>
        <v>0</v>
      </c>
      <c r="AC7127" s="25">
        <f t="shared" si="1114"/>
        <v>0</v>
      </c>
    </row>
    <row r="7128" x14ac:dyDescent="0.2">
      <c r="L7128" s="24">
        <v>7123</v>
      </c>
      <c r="M7128" s="28">
        <v>0</v>
      </c>
      <c r="O7128" s="24">
        <v>7123</v>
      </c>
      <c r="P7128" s="24">
        <f>'ROTH 1.0'!O7128*'קובץ טיוטה'!$D$10</f>
        <v>12632.034565017369</v>
      </c>
      <c r="Q7128" s="24">
        <f t="shared" si="1113"/>
        <v>9032.0345650173695</v>
      </c>
      <c r="R7128" s="24">
        <f t="shared" si="1122"/>
        <v>0</v>
      </c>
      <c r="S7128" s="24">
        <f t="shared" si="1115"/>
        <v>9032.0345650173695</v>
      </c>
      <c r="T7128" s="24">
        <f t="shared" si="1116"/>
        <v>0</v>
      </c>
      <c r="U7128" s="24" t="str">
        <f t="shared" si="1117"/>
        <v>drain</v>
      </c>
      <c r="W7128" s="24">
        <f t="shared" si="1120"/>
        <v>0</v>
      </c>
      <c r="X7128" s="24">
        <f t="shared" si="1118"/>
        <v>60397.107356900102</v>
      </c>
      <c r="Y7128" s="24">
        <f t="shared" si="1121"/>
        <v>9032.0345650173695</v>
      </c>
      <c r="AA7128" s="24">
        <f t="shared" si="1119"/>
        <v>0</v>
      </c>
      <c r="AC7128" s="24">
        <f t="shared" si="1114"/>
        <v>0</v>
      </c>
    </row>
    <row r="7129" x14ac:dyDescent="0.2">
      <c r="L7129" s="25">
        <v>7124</v>
      </c>
      <c r="M7129" s="29">
        <v>0</v>
      </c>
      <c r="O7129" s="25">
        <v>7124</v>
      </c>
      <c r="P7129" s="24">
        <f>'ROTH 1.0'!O7129*'קובץ טיוטה'!$D$10</f>
        <v>12302.341602435352</v>
      </c>
      <c r="Q7129" s="25">
        <f t="shared" si="1113"/>
        <v>8702.3416024353519</v>
      </c>
      <c r="R7129" s="24">
        <f t="shared" si="1122"/>
        <v>0</v>
      </c>
      <c r="S7129" s="25">
        <f t="shared" si="1115"/>
        <v>8702.3416024353519</v>
      </c>
      <c r="T7129" s="25">
        <f t="shared" si="1116"/>
        <v>0</v>
      </c>
      <c r="U7129" s="25" t="str">
        <f t="shared" si="1117"/>
        <v>drain</v>
      </c>
      <c r="W7129" s="25">
        <f t="shared" si="1120"/>
        <v>0</v>
      </c>
      <c r="X7129" s="25">
        <f t="shared" si="1118"/>
        <v>51694.765754464752</v>
      </c>
      <c r="Y7129" s="25">
        <f t="shared" si="1121"/>
        <v>8702.3416024353501</v>
      </c>
      <c r="AA7129" s="25">
        <f t="shared" si="1119"/>
        <v>0</v>
      </c>
      <c r="AC7129" s="25">
        <f t="shared" si="1114"/>
        <v>0</v>
      </c>
    </row>
    <row r="7130" x14ac:dyDescent="0.2">
      <c r="L7130" s="24">
        <v>7125</v>
      </c>
      <c r="M7130" s="28">
        <v>0</v>
      </c>
      <c r="O7130" s="24">
        <v>7125</v>
      </c>
      <c r="P7130" s="24">
        <f>'ROTH 1.0'!O7130*'קובץ טיוטה'!$D$10</f>
        <v>11880.614089543582</v>
      </c>
      <c r="Q7130" s="24">
        <f t="shared" si="1113"/>
        <v>8280.6140895435819</v>
      </c>
      <c r="R7130" s="24">
        <f t="shared" si="1122"/>
        <v>0</v>
      </c>
      <c r="S7130" s="24">
        <f t="shared" si="1115"/>
        <v>8280.6140895435819</v>
      </c>
      <c r="T7130" s="24">
        <f t="shared" si="1116"/>
        <v>0</v>
      </c>
      <c r="U7130" s="24" t="str">
        <f t="shared" si="1117"/>
        <v>drain</v>
      </c>
      <c r="W7130" s="24">
        <f t="shared" si="1120"/>
        <v>0</v>
      </c>
      <c r="X7130" s="24">
        <f t="shared" si="1118"/>
        <v>43414.15166492117</v>
      </c>
      <c r="Y7130" s="24">
        <f t="shared" si="1121"/>
        <v>8280.6140895435819</v>
      </c>
      <c r="AA7130" s="24">
        <f t="shared" si="1119"/>
        <v>0</v>
      </c>
      <c r="AC7130" s="24">
        <f t="shared" si="1114"/>
        <v>0</v>
      </c>
    </row>
    <row r="7131" x14ac:dyDescent="0.2">
      <c r="L7131" s="25">
        <v>7126</v>
      </c>
      <c r="M7131" s="29">
        <v>0</v>
      </c>
      <c r="O7131" s="25">
        <v>7126</v>
      </c>
      <c r="P7131" s="24">
        <f>'ROTH 1.0'!O7131*'קובץ טיוטה'!$D$10</f>
        <v>11356.377928989332</v>
      </c>
      <c r="Q7131" s="25">
        <f t="shared" si="1113"/>
        <v>7756.3779289893318</v>
      </c>
      <c r="R7131" s="24">
        <f t="shared" si="1122"/>
        <v>0</v>
      </c>
      <c r="S7131" s="25">
        <f t="shared" si="1115"/>
        <v>7756.3779289893318</v>
      </c>
      <c r="T7131" s="25">
        <f t="shared" si="1116"/>
        <v>0</v>
      </c>
      <c r="U7131" s="25" t="str">
        <f t="shared" si="1117"/>
        <v>drain</v>
      </c>
      <c r="W7131" s="25">
        <f t="shared" si="1120"/>
        <v>0</v>
      </c>
      <c r="X7131" s="25">
        <f t="shared" si="1118"/>
        <v>35657.773735931842</v>
      </c>
      <c r="Y7131" s="25">
        <f t="shared" si="1121"/>
        <v>7756.3779289893282</v>
      </c>
      <c r="AA7131" s="25">
        <f t="shared" si="1119"/>
        <v>0</v>
      </c>
      <c r="AC7131" s="25">
        <f t="shared" si="1114"/>
        <v>0</v>
      </c>
    </row>
    <row r="7132" x14ac:dyDescent="0.2">
      <c r="L7132" s="24">
        <v>7127</v>
      </c>
      <c r="M7132" s="28">
        <v>0</v>
      </c>
      <c r="O7132" s="24">
        <v>7127</v>
      </c>
      <c r="P7132" s="24">
        <f>'ROTH 1.0'!O7132*'קובץ טיוטה'!$D$10</f>
        <v>10768.262765705065</v>
      </c>
      <c r="Q7132" s="24">
        <f t="shared" si="1113"/>
        <v>7168.2627657050652</v>
      </c>
      <c r="R7132" s="24">
        <f t="shared" si="1122"/>
        <v>0</v>
      </c>
      <c r="S7132" s="24">
        <f t="shared" si="1115"/>
        <v>7168.2627657050652</v>
      </c>
      <c r="T7132" s="24">
        <f t="shared" si="1116"/>
        <v>0</v>
      </c>
      <c r="U7132" s="24" t="str">
        <f t="shared" si="1117"/>
        <v>drain</v>
      </c>
      <c r="W7132" s="24">
        <f t="shared" si="1120"/>
        <v>0</v>
      </c>
      <c r="X7132" s="24">
        <f t="shared" si="1118"/>
        <v>28489.510970226776</v>
      </c>
      <c r="Y7132" s="24">
        <f t="shared" si="1121"/>
        <v>7168.2627657050652</v>
      </c>
      <c r="AA7132" s="24">
        <f t="shared" si="1119"/>
        <v>0</v>
      </c>
      <c r="AC7132" s="24">
        <f t="shared" si="1114"/>
        <v>0</v>
      </c>
    </row>
    <row r="7133" x14ac:dyDescent="0.2">
      <c r="L7133" s="25">
        <v>7128</v>
      </c>
      <c r="M7133" s="29">
        <v>0</v>
      </c>
      <c r="O7133" s="25">
        <v>7128</v>
      </c>
      <c r="P7133" s="24">
        <f>'ROTH 1.0'!O7133*'קובץ טיוטה'!$D$10</f>
        <v>9870.9063063781014</v>
      </c>
      <c r="Q7133" s="25">
        <f t="shared" si="1113"/>
        <v>6270.9063063781014</v>
      </c>
      <c r="R7133" s="24">
        <f t="shared" si="1122"/>
        <v>0</v>
      </c>
      <c r="S7133" s="25">
        <f t="shared" si="1115"/>
        <v>6270.9063063781014</v>
      </c>
      <c r="T7133" s="25">
        <f t="shared" si="1116"/>
        <v>0</v>
      </c>
      <c r="U7133" s="25" t="str">
        <f t="shared" si="1117"/>
        <v>drain</v>
      </c>
      <c r="W7133" s="25">
        <f t="shared" si="1120"/>
        <v>0</v>
      </c>
      <c r="X7133" s="25">
        <f t="shared" si="1118"/>
        <v>22218.604663848673</v>
      </c>
      <c r="Y7133" s="25">
        <f t="shared" si="1121"/>
        <v>6270.9063063781032</v>
      </c>
      <c r="AA7133" s="25">
        <f t="shared" si="1119"/>
        <v>0</v>
      </c>
      <c r="AC7133" s="25">
        <f t="shared" si="1114"/>
        <v>0</v>
      </c>
    </row>
    <row r="7134" x14ac:dyDescent="0.2">
      <c r="L7134" s="24">
        <v>7129</v>
      </c>
      <c r="M7134" s="28">
        <v>0</v>
      </c>
      <c r="O7134" s="24">
        <v>7129</v>
      </c>
      <c r="P7134" s="24">
        <f>'ROTH 1.0'!O7134*'קובץ טיוטה'!$D$10</f>
        <v>9211.7910557051109</v>
      </c>
      <c r="Q7134" s="24">
        <f t="shared" si="1113"/>
        <v>5611.7910557051109</v>
      </c>
      <c r="R7134" s="24">
        <f t="shared" si="1122"/>
        <v>0</v>
      </c>
      <c r="S7134" s="24">
        <f t="shared" si="1115"/>
        <v>5611.7910557051109</v>
      </c>
      <c r="T7134" s="24">
        <f t="shared" si="1116"/>
        <v>0</v>
      </c>
      <c r="U7134" s="24" t="str">
        <f t="shared" si="1117"/>
        <v>drain</v>
      </c>
      <c r="W7134" s="24">
        <f t="shared" si="1120"/>
        <v>0</v>
      </c>
      <c r="X7134" s="24">
        <f t="shared" si="1118"/>
        <v>16606.813608143562</v>
      </c>
      <c r="Y7134" s="24">
        <f t="shared" si="1121"/>
        <v>5611.7910557051109</v>
      </c>
      <c r="AA7134" s="24">
        <f t="shared" si="1119"/>
        <v>0</v>
      </c>
      <c r="AC7134" s="24">
        <f t="shared" si="1114"/>
        <v>0</v>
      </c>
    </row>
    <row r="7135" x14ac:dyDescent="0.2">
      <c r="L7135" s="25">
        <v>7130</v>
      </c>
      <c r="M7135" s="29">
        <v>0</v>
      </c>
      <c r="O7135" s="25">
        <v>7130</v>
      </c>
      <c r="P7135" s="24">
        <f>'ROTH 1.0'!O7135*'קובץ טיוטה'!$D$10</f>
        <v>8975.2332987535738</v>
      </c>
      <c r="Q7135" s="25">
        <f t="shared" si="1113"/>
        <v>5375.2332987535738</v>
      </c>
      <c r="R7135" s="24">
        <f t="shared" si="1122"/>
        <v>0</v>
      </c>
      <c r="S7135" s="25">
        <f t="shared" si="1115"/>
        <v>5375.2332987535738</v>
      </c>
      <c r="T7135" s="25">
        <f t="shared" si="1116"/>
        <v>0</v>
      </c>
      <c r="U7135" s="25" t="str">
        <f t="shared" si="1117"/>
        <v>drain</v>
      </c>
      <c r="W7135" s="25">
        <f t="shared" si="1120"/>
        <v>0</v>
      </c>
      <c r="X7135" s="25">
        <f t="shared" si="1118"/>
        <v>11231.580309389989</v>
      </c>
      <c r="Y7135" s="25">
        <f t="shared" si="1121"/>
        <v>5375.2332987535738</v>
      </c>
      <c r="AA7135" s="25">
        <f t="shared" si="1119"/>
        <v>0</v>
      </c>
      <c r="AC7135" s="25">
        <f t="shared" si="1114"/>
        <v>0</v>
      </c>
    </row>
    <row r="7136" x14ac:dyDescent="0.2">
      <c r="L7136" s="24">
        <v>7131</v>
      </c>
      <c r="M7136" s="28">
        <v>0</v>
      </c>
      <c r="O7136" s="24">
        <v>7131</v>
      </c>
      <c r="P7136" s="24">
        <f>'ROTH 1.0'!O7136*'קובץ טיוטה'!$D$10</f>
        <v>8809.8685036944953</v>
      </c>
      <c r="Q7136" s="24">
        <f t="shared" si="1113"/>
        <v>5209.8685036944953</v>
      </c>
      <c r="R7136" s="24">
        <f t="shared" si="1122"/>
        <v>0</v>
      </c>
      <c r="S7136" s="24">
        <f t="shared" si="1115"/>
        <v>5209.8685036944953</v>
      </c>
      <c r="T7136" s="24">
        <f t="shared" si="1116"/>
        <v>0</v>
      </c>
      <c r="U7136" s="24" t="str">
        <f t="shared" si="1117"/>
        <v>drain</v>
      </c>
      <c r="W7136" s="24">
        <f t="shared" si="1120"/>
        <v>0</v>
      </c>
      <c r="X7136" s="24">
        <f t="shared" si="1118"/>
        <v>6021.7118056954932</v>
      </c>
      <c r="Y7136" s="24">
        <f t="shared" si="1121"/>
        <v>5209.8685036944953</v>
      </c>
      <c r="AA7136" s="24">
        <f t="shared" si="1119"/>
        <v>0</v>
      </c>
      <c r="AC7136" s="24">
        <f t="shared" si="1114"/>
        <v>0</v>
      </c>
    </row>
    <row r="7137" x14ac:dyDescent="0.2">
      <c r="L7137" s="25">
        <v>7132</v>
      </c>
      <c r="M7137" s="29">
        <v>0</v>
      </c>
      <c r="O7137" s="25">
        <v>7132</v>
      </c>
      <c r="P7137" s="24">
        <f>'ROTH 1.0'!O7137*'קובץ טיוטה'!$D$10</f>
        <v>8777.7621876788762</v>
      </c>
      <c r="Q7137" s="25">
        <f t="shared" si="1113"/>
        <v>5177.7621876788762</v>
      </c>
      <c r="R7137" s="24">
        <f t="shared" si="1122"/>
        <v>0</v>
      </c>
      <c r="S7137" s="25">
        <f t="shared" si="1115"/>
        <v>5177.7621876788762</v>
      </c>
      <c r="T7137" s="25">
        <f t="shared" si="1116"/>
        <v>0</v>
      </c>
      <c r="U7137" s="25" t="str">
        <f t="shared" si="1117"/>
        <v>drain</v>
      </c>
      <c r="W7137" s="25">
        <f t="shared" si="1120"/>
        <v>0</v>
      </c>
      <c r="X7137" s="25">
        <f t="shared" si="1118"/>
        <v>843.94961801661702</v>
      </c>
      <c r="Y7137" s="25">
        <f t="shared" si="1121"/>
        <v>5177.7621876788762</v>
      </c>
      <c r="AA7137" s="25">
        <f t="shared" si="1119"/>
        <v>0</v>
      </c>
      <c r="AC7137" s="25">
        <f t="shared" si="1114"/>
        <v>0</v>
      </c>
    </row>
    <row r="7138" x14ac:dyDescent="0.2">
      <c r="L7138" s="24">
        <v>7133</v>
      </c>
      <c r="M7138" s="28">
        <v>0</v>
      </c>
      <c r="O7138" s="24">
        <v>7133</v>
      </c>
      <c r="P7138" s="24">
        <f>'ROTH 1.0'!O7138*'קובץ טיוטה'!$D$10</f>
        <v>9224.4390023360647</v>
      </c>
      <c r="Q7138" s="24">
        <f t="shared" si="1113"/>
        <v>5624.4390023360647</v>
      </c>
      <c r="R7138" s="24">
        <f t="shared" si="1122"/>
        <v>0</v>
      </c>
      <c r="S7138" s="24">
        <f t="shared" si="1115"/>
        <v>5624.4390023360647</v>
      </c>
      <c r="T7138" s="24">
        <f t="shared" si="1116"/>
        <v>0</v>
      </c>
      <c r="U7138" s="24" t="str">
        <f t="shared" si="1117"/>
        <v>drain</v>
      </c>
      <c r="W7138" s="24">
        <f t="shared" si="1120"/>
        <v>0</v>
      </c>
      <c r="X7138" s="24">
        <f t="shared" si="1118"/>
        <v>0</v>
      </c>
      <c r="Y7138" s="24">
        <f t="shared" si="1121"/>
        <v>843.94961801661702</v>
      </c>
      <c r="AA7138" s="24">
        <f t="shared" si="1119"/>
        <v>4780.4893843194477</v>
      </c>
      <c r="AC7138" s="24">
        <f t="shared" si="1114"/>
        <v>0</v>
      </c>
    </row>
    <row r="7139" x14ac:dyDescent="0.2">
      <c r="L7139" s="25">
        <v>7134</v>
      </c>
      <c r="M7139" s="29">
        <v>0</v>
      </c>
      <c r="O7139" s="25">
        <v>7134</v>
      </c>
      <c r="P7139" s="24">
        <f>'ROTH 1.0'!O7139*'קובץ טיוטה'!$D$10</f>
        <v>9834.5743188575689</v>
      </c>
      <c r="Q7139" s="25">
        <f t="shared" si="1113"/>
        <v>6234.5743188575689</v>
      </c>
      <c r="R7139" s="24">
        <f t="shared" si="1122"/>
        <v>0</v>
      </c>
      <c r="S7139" s="25">
        <f t="shared" si="1115"/>
        <v>6234.5743188575689</v>
      </c>
      <c r="T7139" s="25">
        <f t="shared" si="1116"/>
        <v>0</v>
      </c>
      <c r="U7139" s="25" t="str">
        <f t="shared" si="1117"/>
        <v>drain</v>
      </c>
      <c r="W7139" s="25">
        <f t="shared" si="1120"/>
        <v>0</v>
      </c>
      <c r="X7139" s="25">
        <f t="shared" si="1118"/>
        <v>0</v>
      </c>
      <c r="Y7139" s="25">
        <f t="shared" si="1121"/>
        <v>0</v>
      </c>
      <c r="AA7139" s="25">
        <f t="shared" si="1119"/>
        <v>6234.5743188575689</v>
      </c>
      <c r="AC7139" s="25">
        <f t="shared" si="1114"/>
        <v>0</v>
      </c>
    </row>
    <row r="7140" x14ac:dyDescent="0.2">
      <c r="L7140" s="24">
        <v>7135</v>
      </c>
      <c r="M7140" s="28">
        <v>0</v>
      </c>
      <c r="O7140" s="24">
        <v>7135</v>
      </c>
      <c r="P7140" s="24">
        <f>'ROTH 1.0'!O7140*'קובץ טיוטה'!$D$10</f>
        <v>10554.58703552304</v>
      </c>
      <c r="Q7140" s="24">
        <f t="shared" si="1113"/>
        <v>6954.58703552304</v>
      </c>
      <c r="R7140" s="24">
        <f t="shared" si="1122"/>
        <v>0</v>
      </c>
      <c r="S7140" s="24">
        <f t="shared" si="1115"/>
        <v>6954.58703552304</v>
      </c>
      <c r="T7140" s="24">
        <f t="shared" si="1116"/>
        <v>0</v>
      </c>
      <c r="U7140" s="24" t="str">
        <f t="shared" si="1117"/>
        <v>drain</v>
      </c>
      <c r="W7140" s="24">
        <f t="shared" si="1120"/>
        <v>0</v>
      </c>
      <c r="X7140" s="24">
        <f t="shared" si="1118"/>
        <v>0</v>
      </c>
      <c r="Y7140" s="24">
        <f t="shared" si="1121"/>
        <v>0</v>
      </c>
      <c r="AA7140" s="24">
        <f t="shared" si="1119"/>
        <v>6954.58703552304</v>
      </c>
      <c r="AC7140" s="24">
        <f t="shared" si="1114"/>
        <v>0</v>
      </c>
    </row>
    <row r="7141" x14ac:dyDescent="0.2">
      <c r="L7141" s="25">
        <v>7136</v>
      </c>
      <c r="M7141" s="29">
        <v>0.29115855400000001</v>
      </c>
      <c r="O7141" s="25">
        <v>7136</v>
      </c>
      <c r="P7141" s="24">
        <f>'ROTH 1.0'!O7141*'קובץ טיוטה'!$D$10</f>
        <v>10935.446793555357</v>
      </c>
      <c r="Q7141" s="25">
        <f t="shared" si="1113"/>
        <v>7335.4467935553566</v>
      </c>
      <c r="R7141" s="24">
        <f t="shared" si="1122"/>
        <v>19798.781672000001</v>
      </c>
      <c r="S7141" s="25">
        <f t="shared" si="1115"/>
        <v>0</v>
      </c>
      <c r="T7141" s="25">
        <f t="shared" si="1116"/>
        <v>12463.334878444644</v>
      </c>
      <c r="U7141" s="25" t="str">
        <f t="shared" si="1117"/>
        <v>charge</v>
      </c>
      <c r="W7141" s="25">
        <f t="shared" si="1120"/>
        <v>11217.00139060018</v>
      </c>
      <c r="X7141" s="25">
        <f t="shared" si="1118"/>
        <v>11217.00139060018</v>
      </c>
      <c r="Y7141" s="25">
        <f t="shared" si="1121"/>
        <v>0</v>
      </c>
      <c r="AA7141" s="25">
        <f t="shared" si="1119"/>
        <v>0</v>
      </c>
      <c r="AC7141" s="25">
        <f t="shared" si="1114"/>
        <v>1246.3334878444639</v>
      </c>
    </row>
    <row r="7142" x14ac:dyDescent="0.2">
      <c r="L7142" s="24">
        <v>7137</v>
      </c>
      <c r="M7142" s="28">
        <v>0.41861651400000005</v>
      </c>
      <c r="O7142" s="24">
        <v>7137</v>
      </c>
      <c r="P7142" s="24">
        <f>'ROTH 1.0'!O7142*'קובץ טיוטה'!$D$10</f>
        <v>11475.471493392242</v>
      </c>
      <c r="Q7142" s="24">
        <f t="shared" si="1113"/>
        <v>7875.4714933922423</v>
      </c>
      <c r="R7142" s="24">
        <f t="shared" si="1122"/>
        <v>28465.922952000001</v>
      </c>
      <c r="S7142" s="24">
        <f t="shared" si="1115"/>
        <v>0</v>
      </c>
      <c r="T7142" s="24">
        <f t="shared" si="1116"/>
        <v>20590.451458607757</v>
      </c>
      <c r="U7142" s="24" t="str">
        <f t="shared" si="1117"/>
        <v>charge</v>
      </c>
      <c r="W7142" s="24">
        <f t="shared" si="1120"/>
        <v>18531.406312746982</v>
      </c>
      <c r="X7142" s="24">
        <f t="shared" si="1118"/>
        <v>29748.407703347162</v>
      </c>
      <c r="Y7142" s="24">
        <f t="shared" si="1121"/>
        <v>0</v>
      </c>
      <c r="AA7142" s="24">
        <f t="shared" si="1119"/>
        <v>0</v>
      </c>
      <c r="AC7142" s="24">
        <f t="shared" si="1114"/>
        <v>2059.0451458607749</v>
      </c>
    </row>
    <row r="7143" x14ac:dyDescent="0.2">
      <c r="L7143" s="25">
        <v>7138</v>
      </c>
      <c r="M7143" s="29">
        <v>0.56187432299999995</v>
      </c>
      <c r="O7143" s="25">
        <v>7138</v>
      </c>
      <c r="P7143" s="24">
        <f>'ROTH 1.0'!O7143*'קובץ טיוטה'!$D$10</f>
        <v>11879.335014424909</v>
      </c>
      <c r="Q7143" s="25">
        <f t="shared" si="1113"/>
        <v>8279.3350144249089</v>
      </c>
      <c r="R7143" s="24">
        <f t="shared" si="1122"/>
        <v>38207.453963999993</v>
      </c>
      <c r="S7143" s="25">
        <f t="shared" si="1115"/>
        <v>0</v>
      </c>
      <c r="T7143" s="25">
        <f t="shared" si="1116"/>
        <v>29928.118949575084</v>
      </c>
      <c r="U7143" s="25" t="str">
        <f t="shared" si="1117"/>
        <v>charge</v>
      </c>
      <c r="W7143" s="25">
        <f t="shared" si="1120"/>
        <v>26935.30705461758</v>
      </c>
      <c r="X7143" s="25">
        <f t="shared" si="1118"/>
        <v>56683.714757964743</v>
      </c>
      <c r="Y7143" s="25">
        <f t="shared" si="1121"/>
        <v>0</v>
      </c>
      <c r="AA7143" s="25">
        <f t="shared" si="1119"/>
        <v>0</v>
      </c>
      <c r="AC7143" s="25">
        <f t="shared" si="1114"/>
        <v>2992.8118949575037</v>
      </c>
    </row>
    <row r="7144" x14ac:dyDescent="0.2">
      <c r="L7144" s="24">
        <v>7139</v>
      </c>
      <c r="M7144" s="28">
        <v>0.62650449600000002</v>
      </c>
      <c r="O7144" s="24">
        <v>7139</v>
      </c>
      <c r="P7144" s="24">
        <f>'ROTH 1.0'!O7144*'קובץ טיוטה'!$D$10</f>
        <v>12093.350165928545</v>
      </c>
      <c r="Q7144" s="24">
        <f t="shared" si="1113"/>
        <v>8493.3501659285448</v>
      </c>
      <c r="R7144" s="24">
        <f t="shared" si="1122"/>
        <v>42602.305727999999</v>
      </c>
      <c r="S7144" s="24">
        <f t="shared" si="1115"/>
        <v>0</v>
      </c>
      <c r="T7144" s="24">
        <f t="shared" si="1116"/>
        <v>34108.955562071453</v>
      </c>
      <c r="U7144" s="24" t="str">
        <f t="shared" si="1117"/>
        <v>charge</v>
      </c>
      <c r="W7144" s="24">
        <f t="shared" si="1120"/>
        <v>21316.285242035257</v>
      </c>
      <c r="X7144" s="24">
        <f t="shared" si="1118"/>
        <v>78000</v>
      </c>
      <c r="Y7144" s="24">
        <f t="shared" si="1121"/>
        <v>0</v>
      </c>
      <c r="AA7144" s="24">
        <f t="shared" si="1119"/>
        <v>0</v>
      </c>
      <c r="AC7144" s="24">
        <f t="shared" si="1114"/>
        <v>12792.670320036195</v>
      </c>
    </row>
    <row r="7145" x14ac:dyDescent="0.2">
      <c r="L7145" s="25">
        <v>7140</v>
      </c>
      <c r="M7145" s="29">
        <v>0.64465570999999999</v>
      </c>
      <c r="O7145" s="25">
        <v>7140</v>
      </c>
      <c r="P7145" s="24">
        <f>'ROTH 1.0'!O7145*'קובץ טיוטה'!$D$10</f>
        <v>12195.132888269954</v>
      </c>
      <c r="Q7145" s="25">
        <f t="shared" si="1113"/>
        <v>8595.1328882699545</v>
      </c>
      <c r="R7145" s="24">
        <f t="shared" si="1122"/>
        <v>43836.588279999996</v>
      </c>
      <c r="S7145" s="25">
        <f t="shared" si="1115"/>
        <v>0</v>
      </c>
      <c r="T7145" s="25">
        <f t="shared" si="1116"/>
        <v>35241.455391730044</v>
      </c>
      <c r="U7145" s="25" t="str">
        <f t="shared" si="1117"/>
        <v>charge</v>
      </c>
      <c r="W7145" s="25">
        <f t="shared" si="1120"/>
        <v>0</v>
      </c>
      <c r="X7145" s="25">
        <f t="shared" si="1118"/>
        <v>78000</v>
      </c>
      <c r="Y7145" s="25">
        <f t="shared" si="1121"/>
        <v>0</v>
      </c>
      <c r="AA7145" s="25">
        <f t="shared" si="1119"/>
        <v>0</v>
      </c>
      <c r="AC7145" s="25">
        <f t="shared" si="1114"/>
        <v>35241.455391730044</v>
      </c>
    </row>
    <row r="7146" x14ac:dyDescent="0.2">
      <c r="L7146" s="24">
        <v>7141</v>
      </c>
      <c r="M7146" s="28">
        <v>0.65501482200000005</v>
      </c>
      <c r="O7146" s="24">
        <v>7141</v>
      </c>
      <c r="P7146" s="24">
        <f>'ROTH 1.0'!O7146*'קובץ טיוטה'!$D$10</f>
        <v>12225.819508101955</v>
      </c>
      <c r="Q7146" s="24">
        <f t="shared" si="1113"/>
        <v>8625.8195081019549</v>
      </c>
      <c r="R7146" s="24">
        <f t="shared" si="1122"/>
        <v>44541.007896000003</v>
      </c>
      <c r="S7146" s="24">
        <f t="shared" si="1115"/>
        <v>0</v>
      </c>
      <c r="T7146" s="24">
        <f t="shared" si="1116"/>
        <v>35915.188387898044</v>
      </c>
      <c r="U7146" s="24" t="str">
        <f t="shared" si="1117"/>
        <v>charge</v>
      </c>
      <c r="W7146" s="24">
        <f t="shared" si="1120"/>
        <v>0</v>
      </c>
      <c r="X7146" s="24">
        <f t="shared" si="1118"/>
        <v>78000</v>
      </c>
      <c r="Y7146" s="24">
        <f t="shared" si="1121"/>
        <v>0</v>
      </c>
      <c r="AA7146" s="24">
        <f t="shared" si="1119"/>
        <v>0</v>
      </c>
      <c r="AC7146" s="24">
        <f t="shared" si="1114"/>
        <v>35915.188387898044</v>
      </c>
    </row>
    <row r="7147" x14ac:dyDescent="0.2">
      <c r="L7147" s="25">
        <v>7142</v>
      </c>
      <c r="M7147" s="29">
        <v>0.66543553099999997</v>
      </c>
      <c r="O7147" s="25">
        <v>7142</v>
      </c>
      <c r="P7147" s="24">
        <f>'ROTH 1.0'!O7147*'קובץ טיוטה'!$D$10</f>
        <v>12362.922546338643</v>
      </c>
      <c r="Q7147" s="25">
        <f t="shared" si="1113"/>
        <v>8762.9225463386429</v>
      </c>
      <c r="R7147" s="24">
        <f t="shared" si="1122"/>
        <v>45249.616107999995</v>
      </c>
      <c r="S7147" s="25">
        <f t="shared" si="1115"/>
        <v>0</v>
      </c>
      <c r="T7147" s="25">
        <f t="shared" si="1116"/>
        <v>36486.693561661348</v>
      </c>
      <c r="U7147" s="25" t="str">
        <f t="shared" si="1117"/>
        <v>charge</v>
      </c>
      <c r="W7147" s="25">
        <f t="shared" si="1120"/>
        <v>0</v>
      </c>
      <c r="X7147" s="25">
        <f t="shared" si="1118"/>
        <v>78000</v>
      </c>
      <c r="Y7147" s="25">
        <f t="shared" si="1121"/>
        <v>0</v>
      </c>
      <c r="AA7147" s="25">
        <f t="shared" si="1119"/>
        <v>0</v>
      </c>
      <c r="AC7147" s="25">
        <f t="shared" si="1114"/>
        <v>36486.693561661348</v>
      </c>
    </row>
    <row r="7148" x14ac:dyDescent="0.2">
      <c r="L7148" s="24">
        <v>7143</v>
      </c>
      <c r="M7148" s="28">
        <v>0.63381981499999995</v>
      </c>
      <c r="O7148" s="24">
        <v>7143</v>
      </c>
      <c r="P7148" s="24">
        <f>'ROTH 1.0'!O7148*'קובץ טיוטה'!$D$10</f>
        <v>12419.036117669259</v>
      </c>
      <c r="Q7148" s="24">
        <f t="shared" si="1113"/>
        <v>8819.0361176692586</v>
      </c>
      <c r="R7148" s="24">
        <f t="shared" si="1122"/>
        <v>43099.747419999992</v>
      </c>
      <c r="S7148" s="24">
        <f t="shared" si="1115"/>
        <v>0</v>
      </c>
      <c r="T7148" s="24">
        <f t="shared" si="1116"/>
        <v>34280.711302330732</v>
      </c>
      <c r="U7148" s="24" t="str">
        <f t="shared" si="1117"/>
        <v>charge</v>
      </c>
      <c r="W7148" s="24">
        <f t="shared" si="1120"/>
        <v>0</v>
      </c>
      <c r="X7148" s="24">
        <f t="shared" si="1118"/>
        <v>78000</v>
      </c>
      <c r="Y7148" s="24">
        <f t="shared" si="1121"/>
        <v>0</v>
      </c>
      <c r="AA7148" s="24">
        <f t="shared" si="1119"/>
        <v>0</v>
      </c>
      <c r="AC7148" s="24">
        <f t="shared" si="1114"/>
        <v>34280.711302330732</v>
      </c>
    </row>
    <row r="7149" x14ac:dyDescent="0.2">
      <c r="L7149" s="25">
        <v>7144</v>
      </c>
      <c r="M7149" s="29">
        <v>0.56022362999999997</v>
      </c>
      <c r="O7149" s="25">
        <v>7144</v>
      </c>
      <c r="P7149" s="24">
        <f>'ROTH 1.0'!O7149*'קובץ טיוטה'!$D$10</f>
        <v>12429.195720546495</v>
      </c>
      <c r="Q7149" s="25">
        <f t="shared" si="1113"/>
        <v>8829.1957205464951</v>
      </c>
      <c r="R7149" s="24">
        <f t="shared" si="1122"/>
        <v>38095.206839999999</v>
      </c>
      <c r="S7149" s="25">
        <f t="shared" si="1115"/>
        <v>0</v>
      </c>
      <c r="T7149" s="25">
        <f t="shared" si="1116"/>
        <v>29266.011119453506</v>
      </c>
      <c r="U7149" s="25" t="str">
        <f t="shared" si="1117"/>
        <v>charge</v>
      </c>
      <c r="W7149" s="25">
        <f t="shared" si="1120"/>
        <v>0</v>
      </c>
      <c r="X7149" s="25">
        <f t="shared" si="1118"/>
        <v>78000</v>
      </c>
      <c r="Y7149" s="25">
        <f t="shared" si="1121"/>
        <v>0</v>
      </c>
      <c r="AA7149" s="25">
        <f t="shared" si="1119"/>
        <v>0</v>
      </c>
      <c r="AC7149" s="25">
        <f t="shared" si="1114"/>
        <v>29266.011119453506</v>
      </c>
    </row>
    <row r="7150" x14ac:dyDescent="0.2">
      <c r="L7150" s="24">
        <v>7145</v>
      </c>
      <c r="M7150" s="28">
        <v>0.24794427299999999</v>
      </c>
      <c r="O7150" s="24">
        <v>7145</v>
      </c>
      <c r="P7150" s="24">
        <f>'ROTH 1.0'!O7150*'קובץ טיוטה'!$D$10</f>
        <v>12275.607031792157</v>
      </c>
      <c r="Q7150" s="24">
        <f t="shared" si="1113"/>
        <v>8675.6070317921567</v>
      </c>
      <c r="R7150" s="24">
        <f t="shared" si="1122"/>
        <v>16860.210563999997</v>
      </c>
      <c r="S7150" s="24">
        <f t="shared" si="1115"/>
        <v>0</v>
      </c>
      <c r="T7150" s="24">
        <f t="shared" si="1116"/>
        <v>8184.6035322078405</v>
      </c>
      <c r="U7150" s="24" t="str">
        <f t="shared" si="1117"/>
        <v>charge</v>
      </c>
      <c r="W7150" s="24">
        <f t="shared" si="1120"/>
        <v>0</v>
      </c>
      <c r="X7150" s="24">
        <f t="shared" si="1118"/>
        <v>78000</v>
      </c>
      <c r="Y7150" s="24">
        <f t="shared" si="1121"/>
        <v>0</v>
      </c>
      <c r="AA7150" s="24">
        <f t="shared" si="1119"/>
        <v>0</v>
      </c>
      <c r="AC7150" s="24">
        <f t="shared" si="1114"/>
        <v>8184.6035322078405</v>
      </c>
    </row>
    <row r="7151" x14ac:dyDescent="0.2">
      <c r="L7151" s="25">
        <v>7146</v>
      </c>
      <c r="M7151" s="29">
        <v>0</v>
      </c>
      <c r="O7151" s="25">
        <v>7146</v>
      </c>
      <c r="P7151" s="24">
        <f>'ROTH 1.0'!O7151*'קובץ טיוטה'!$D$10</f>
        <v>12287.779426197461</v>
      </c>
      <c r="Q7151" s="25">
        <f t="shared" si="1113"/>
        <v>8687.7794261974614</v>
      </c>
      <c r="R7151" s="24">
        <f t="shared" si="1122"/>
        <v>0</v>
      </c>
      <c r="S7151" s="25">
        <f t="shared" si="1115"/>
        <v>8687.7794261974614</v>
      </c>
      <c r="T7151" s="25">
        <f t="shared" si="1116"/>
        <v>0</v>
      </c>
      <c r="U7151" s="25" t="str">
        <f t="shared" si="1117"/>
        <v>drain</v>
      </c>
      <c r="W7151" s="25">
        <f t="shared" si="1120"/>
        <v>0</v>
      </c>
      <c r="X7151" s="25">
        <f t="shared" si="1118"/>
        <v>69312.220573802537</v>
      </c>
      <c r="Y7151" s="25">
        <f t="shared" si="1121"/>
        <v>8687.7794261974632</v>
      </c>
      <c r="AA7151" s="25">
        <f t="shared" si="1119"/>
        <v>0</v>
      </c>
      <c r="AC7151" s="25">
        <f t="shared" si="1114"/>
        <v>0</v>
      </c>
    </row>
    <row r="7152" x14ac:dyDescent="0.2">
      <c r="L7152" s="24">
        <v>7147</v>
      </c>
      <c r="M7152" s="28">
        <v>0</v>
      </c>
      <c r="O7152" s="24">
        <v>7147</v>
      </c>
      <c r="P7152" s="24">
        <f>'ROTH 1.0'!O7152*'קובץ טיוטה'!$D$10</f>
        <v>12667.525749060609</v>
      </c>
      <c r="Q7152" s="24">
        <f t="shared" si="1113"/>
        <v>9067.5257490606091</v>
      </c>
      <c r="R7152" s="24">
        <f t="shared" si="1122"/>
        <v>0</v>
      </c>
      <c r="S7152" s="24">
        <f t="shared" si="1115"/>
        <v>9067.5257490606091</v>
      </c>
      <c r="T7152" s="24">
        <f t="shared" si="1116"/>
        <v>0</v>
      </c>
      <c r="U7152" s="24" t="str">
        <f t="shared" si="1117"/>
        <v>drain</v>
      </c>
      <c r="W7152" s="24">
        <f t="shared" si="1120"/>
        <v>0</v>
      </c>
      <c r="X7152" s="24">
        <f t="shared" si="1118"/>
        <v>60244.694824741928</v>
      </c>
      <c r="Y7152" s="24">
        <f t="shared" si="1121"/>
        <v>9067.5257490606091</v>
      </c>
      <c r="AA7152" s="24">
        <f t="shared" si="1119"/>
        <v>0</v>
      </c>
      <c r="AC7152" s="24">
        <f t="shared" si="1114"/>
        <v>0</v>
      </c>
    </row>
    <row r="7153" x14ac:dyDescent="0.2">
      <c r="L7153" s="25">
        <v>7148</v>
      </c>
      <c r="M7153" s="29">
        <v>0</v>
      </c>
      <c r="O7153" s="25">
        <v>7148</v>
      </c>
      <c r="P7153" s="24">
        <f>'ROTH 1.0'!O7153*'קובץ טיוטה'!$D$10</f>
        <v>12349.017350674018</v>
      </c>
      <c r="Q7153" s="25">
        <f t="shared" si="1113"/>
        <v>8749.0173506740175</v>
      </c>
      <c r="R7153" s="24">
        <f t="shared" si="1122"/>
        <v>0</v>
      </c>
      <c r="S7153" s="25">
        <f t="shared" si="1115"/>
        <v>8749.0173506740175</v>
      </c>
      <c r="T7153" s="25">
        <f t="shared" si="1116"/>
        <v>0</v>
      </c>
      <c r="U7153" s="25" t="str">
        <f t="shared" si="1117"/>
        <v>drain</v>
      </c>
      <c r="W7153" s="25">
        <f t="shared" si="1120"/>
        <v>0</v>
      </c>
      <c r="X7153" s="25">
        <f t="shared" si="1118"/>
        <v>51495.67747406791</v>
      </c>
      <c r="Y7153" s="25">
        <f t="shared" si="1121"/>
        <v>8749.0173506740175</v>
      </c>
      <c r="AA7153" s="25">
        <f t="shared" si="1119"/>
        <v>0</v>
      </c>
      <c r="AC7153" s="25">
        <f t="shared" si="1114"/>
        <v>0</v>
      </c>
    </row>
    <row r="7154" x14ac:dyDescent="0.2">
      <c r="L7154" s="24">
        <v>7149</v>
      </c>
      <c r="M7154" s="28">
        <v>0</v>
      </c>
      <c r="O7154" s="24">
        <v>7149</v>
      </c>
      <c r="P7154" s="24">
        <f>'ROTH 1.0'!O7154*'קובץ טיוטה'!$D$10</f>
        <v>11897.557307422601</v>
      </c>
      <c r="Q7154" s="24">
        <f t="shared" si="1113"/>
        <v>8297.5573074226013</v>
      </c>
      <c r="R7154" s="24">
        <f t="shared" si="1122"/>
        <v>0</v>
      </c>
      <c r="S7154" s="24">
        <f t="shared" si="1115"/>
        <v>8297.5573074226013</v>
      </c>
      <c r="T7154" s="24">
        <f t="shared" si="1116"/>
        <v>0</v>
      </c>
      <c r="U7154" s="24" t="str">
        <f t="shared" si="1117"/>
        <v>drain</v>
      </c>
      <c r="W7154" s="24">
        <f t="shared" si="1120"/>
        <v>0</v>
      </c>
      <c r="X7154" s="24">
        <f t="shared" si="1118"/>
        <v>43198.120166645313</v>
      </c>
      <c r="Y7154" s="24">
        <f t="shared" si="1121"/>
        <v>8297.5573074225977</v>
      </c>
      <c r="AA7154" s="24">
        <f t="shared" si="1119"/>
        <v>0</v>
      </c>
      <c r="AC7154" s="24">
        <f t="shared" si="1114"/>
        <v>0</v>
      </c>
    </row>
    <row r="7155" x14ac:dyDescent="0.2">
      <c r="L7155" s="25">
        <v>7150</v>
      </c>
      <c r="M7155" s="29">
        <v>0</v>
      </c>
      <c r="O7155" s="25">
        <v>7150</v>
      </c>
      <c r="P7155" s="24">
        <f>'ROTH 1.0'!O7155*'קובץ טיוטה'!$D$10</f>
        <v>11297.430635689636</v>
      </c>
      <c r="Q7155" s="25">
        <f t="shared" si="1113"/>
        <v>7697.4306356896359</v>
      </c>
      <c r="R7155" s="24">
        <f t="shared" si="1122"/>
        <v>0</v>
      </c>
      <c r="S7155" s="25">
        <f t="shared" si="1115"/>
        <v>7697.4306356896359</v>
      </c>
      <c r="T7155" s="25">
        <f t="shared" si="1116"/>
        <v>0</v>
      </c>
      <c r="U7155" s="25" t="str">
        <f t="shared" si="1117"/>
        <v>drain</v>
      </c>
      <c r="W7155" s="25">
        <f t="shared" si="1120"/>
        <v>0</v>
      </c>
      <c r="X7155" s="25">
        <f t="shared" si="1118"/>
        <v>35500.689530955678</v>
      </c>
      <c r="Y7155" s="25">
        <f t="shared" si="1121"/>
        <v>7697.4306356896341</v>
      </c>
      <c r="AA7155" s="25">
        <f t="shared" si="1119"/>
        <v>0</v>
      </c>
      <c r="AC7155" s="25">
        <f t="shared" si="1114"/>
        <v>0</v>
      </c>
    </row>
    <row r="7156" x14ac:dyDescent="0.2">
      <c r="L7156" s="24">
        <v>7151</v>
      </c>
      <c r="M7156" s="28">
        <v>0</v>
      </c>
      <c r="O7156" s="24">
        <v>7151</v>
      </c>
      <c r="P7156" s="24">
        <f>'ROTH 1.0'!O7156*'קובץ טיוטה'!$D$10</f>
        <v>10784.542156700512</v>
      </c>
      <c r="Q7156" s="24">
        <f t="shared" si="1113"/>
        <v>7184.5421567005124</v>
      </c>
      <c r="R7156" s="24">
        <f t="shared" si="1122"/>
        <v>0</v>
      </c>
      <c r="S7156" s="24">
        <f t="shared" si="1115"/>
        <v>7184.5421567005124</v>
      </c>
      <c r="T7156" s="24">
        <f t="shared" si="1116"/>
        <v>0</v>
      </c>
      <c r="U7156" s="24" t="str">
        <f t="shared" si="1117"/>
        <v>drain</v>
      </c>
      <c r="W7156" s="24">
        <f t="shared" si="1120"/>
        <v>0</v>
      </c>
      <c r="X7156" s="24">
        <f t="shared" si="1118"/>
        <v>28316.147374255168</v>
      </c>
      <c r="Y7156" s="24">
        <f t="shared" si="1121"/>
        <v>7184.5421567005105</v>
      </c>
      <c r="AA7156" s="24">
        <f t="shared" si="1119"/>
        <v>0</v>
      </c>
      <c r="AC7156" s="24">
        <f t="shared" si="1114"/>
        <v>0</v>
      </c>
    </row>
    <row r="7157" x14ac:dyDescent="0.2">
      <c r="L7157" s="25">
        <v>7152</v>
      </c>
      <c r="M7157" s="29">
        <v>0</v>
      </c>
      <c r="O7157" s="25">
        <v>7152</v>
      </c>
      <c r="P7157" s="24">
        <f>'ROTH 1.0'!O7157*'קובץ טיוטה'!$D$10</f>
        <v>9922.9628706194017</v>
      </c>
      <c r="Q7157" s="25">
        <f t="shared" si="1113"/>
        <v>6322.9628706194017</v>
      </c>
      <c r="R7157" s="24">
        <f t="shared" si="1122"/>
        <v>0</v>
      </c>
      <c r="S7157" s="25">
        <f t="shared" si="1115"/>
        <v>6322.9628706194017</v>
      </c>
      <c r="T7157" s="25">
        <f t="shared" si="1116"/>
        <v>0</v>
      </c>
      <c r="U7157" s="25" t="str">
        <f t="shared" si="1117"/>
        <v>drain</v>
      </c>
      <c r="W7157" s="25">
        <f t="shared" si="1120"/>
        <v>0</v>
      </c>
      <c r="X7157" s="25">
        <f t="shared" si="1118"/>
        <v>21993.184503635766</v>
      </c>
      <c r="Y7157" s="25">
        <f t="shared" si="1121"/>
        <v>6322.9628706194017</v>
      </c>
      <c r="AA7157" s="25">
        <f t="shared" si="1119"/>
        <v>0</v>
      </c>
      <c r="AC7157" s="25">
        <f t="shared" si="1114"/>
        <v>0</v>
      </c>
    </row>
    <row r="7158" x14ac:dyDescent="0.2">
      <c r="L7158" s="24">
        <v>7153</v>
      </c>
      <c r="M7158" s="28">
        <v>0</v>
      </c>
      <c r="O7158" s="24">
        <v>7153</v>
      </c>
      <c r="P7158" s="24">
        <f>'ROTH 1.0'!O7158*'קובץ טיוטה'!$D$10</f>
        <v>9110.1451760085893</v>
      </c>
      <c r="Q7158" s="24">
        <f t="shared" si="1113"/>
        <v>5510.1451760085893</v>
      </c>
      <c r="R7158" s="24">
        <f t="shared" si="1122"/>
        <v>0</v>
      </c>
      <c r="S7158" s="24">
        <f t="shared" si="1115"/>
        <v>5510.1451760085893</v>
      </c>
      <c r="T7158" s="24">
        <f t="shared" si="1116"/>
        <v>0</v>
      </c>
      <c r="U7158" s="24" t="str">
        <f t="shared" si="1117"/>
        <v>drain</v>
      </c>
      <c r="W7158" s="24">
        <f t="shared" si="1120"/>
        <v>0</v>
      </c>
      <c r="X7158" s="24">
        <f t="shared" si="1118"/>
        <v>16483.039327627179</v>
      </c>
      <c r="Y7158" s="24">
        <f t="shared" si="1121"/>
        <v>5510.1451760085874</v>
      </c>
      <c r="AA7158" s="24">
        <f t="shared" si="1119"/>
        <v>0</v>
      </c>
      <c r="AC7158" s="24">
        <f t="shared" si="1114"/>
        <v>0</v>
      </c>
    </row>
    <row r="7159" x14ac:dyDescent="0.2">
      <c r="L7159" s="25">
        <v>7154</v>
      </c>
      <c r="M7159" s="29">
        <v>0</v>
      </c>
      <c r="O7159" s="25">
        <v>7154</v>
      </c>
      <c r="P7159" s="24">
        <f>'ROTH 1.0'!O7159*'קובץ טיוטה'!$D$10</f>
        <v>9019.0881396455188</v>
      </c>
      <c r="Q7159" s="25">
        <f t="shared" si="1113"/>
        <v>5419.0881396455188</v>
      </c>
      <c r="R7159" s="24">
        <f t="shared" si="1122"/>
        <v>0</v>
      </c>
      <c r="S7159" s="25">
        <f t="shared" si="1115"/>
        <v>5419.0881396455188</v>
      </c>
      <c r="T7159" s="25">
        <f t="shared" si="1116"/>
        <v>0</v>
      </c>
      <c r="U7159" s="25" t="str">
        <f t="shared" si="1117"/>
        <v>drain</v>
      </c>
      <c r="W7159" s="25">
        <f t="shared" si="1120"/>
        <v>0</v>
      </c>
      <c r="X7159" s="25">
        <f t="shared" si="1118"/>
        <v>11063.95118798166</v>
      </c>
      <c r="Y7159" s="25">
        <f t="shared" si="1121"/>
        <v>5419.0881396455188</v>
      </c>
      <c r="AA7159" s="25">
        <f t="shared" si="1119"/>
        <v>0</v>
      </c>
      <c r="AC7159" s="25">
        <f t="shared" si="1114"/>
        <v>0</v>
      </c>
    </row>
    <row r="7160" x14ac:dyDescent="0.2">
      <c r="L7160" s="24">
        <v>7155</v>
      </c>
      <c r="M7160" s="28">
        <v>0</v>
      </c>
      <c r="O7160" s="24">
        <v>7155</v>
      </c>
      <c r="P7160" s="24">
        <f>'ROTH 1.0'!O7160*'קובץ טיוטה'!$D$10</f>
        <v>8955.5976474221006</v>
      </c>
      <c r="Q7160" s="24">
        <f t="shared" si="1113"/>
        <v>5355.5976474221006</v>
      </c>
      <c r="R7160" s="24">
        <f t="shared" si="1122"/>
        <v>0</v>
      </c>
      <c r="S7160" s="24">
        <f t="shared" si="1115"/>
        <v>5355.5976474221006</v>
      </c>
      <c r="T7160" s="24">
        <f t="shared" si="1116"/>
        <v>0</v>
      </c>
      <c r="U7160" s="24" t="str">
        <f t="shared" si="1117"/>
        <v>drain</v>
      </c>
      <c r="W7160" s="24">
        <f t="shared" si="1120"/>
        <v>0</v>
      </c>
      <c r="X7160" s="24">
        <f t="shared" si="1118"/>
        <v>5708.3535405595594</v>
      </c>
      <c r="Y7160" s="24">
        <f t="shared" si="1121"/>
        <v>5355.5976474221006</v>
      </c>
      <c r="AA7160" s="24">
        <f t="shared" si="1119"/>
        <v>0</v>
      </c>
      <c r="AC7160" s="24">
        <f t="shared" si="1114"/>
        <v>0</v>
      </c>
    </row>
    <row r="7161" x14ac:dyDescent="0.2">
      <c r="L7161" s="25">
        <v>7156</v>
      </c>
      <c r="M7161" s="29">
        <v>0</v>
      </c>
      <c r="O7161" s="25">
        <v>7156</v>
      </c>
      <c r="P7161" s="24">
        <f>'ROTH 1.0'!O7161*'קובץ טיוטה'!$D$10</f>
        <v>8917.0956300454891</v>
      </c>
      <c r="Q7161" s="25">
        <f t="shared" si="1113"/>
        <v>5317.0956300454891</v>
      </c>
      <c r="R7161" s="24">
        <f t="shared" si="1122"/>
        <v>0</v>
      </c>
      <c r="S7161" s="25">
        <f t="shared" si="1115"/>
        <v>5317.0956300454891</v>
      </c>
      <c r="T7161" s="25">
        <f t="shared" si="1116"/>
        <v>0</v>
      </c>
      <c r="U7161" s="25" t="str">
        <f t="shared" si="1117"/>
        <v>drain</v>
      </c>
      <c r="W7161" s="25">
        <f t="shared" si="1120"/>
        <v>0</v>
      </c>
      <c r="X7161" s="25">
        <f t="shared" si="1118"/>
        <v>391.25791051407032</v>
      </c>
      <c r="Y7161" s="25">
        <f t="shared" si="1121"/>
        <v>5317.0956300454891</v>
      </c>
      <c r="AA7161" s="25">
        <f t="shared" si="1119"/>
        <v>0</v>
      </c>
      <c r="AC7161" s="25">
        <f t="shared" si="1114"/>
        <v>0</v>
      </c>
    </row>
    <row r="7162" x14ac:dyDescent="0.2">
      <c r="L7162" s="24">
        <v>7157</v>
      </c>
      <c r="M7162" s="28">
        <v>0</v>
      </c>
      <c r="O7162" s="24">
        <v>7157</v>
      </c>
      <c r="P7162" s="24">
        <f>'ROTH 1.0'!O7162*'קובץ טיוטה'!$D$10</f>
        <v>9194.6839229052694</v>
      </c>
      <c r="Q7162" s="24">
        <f t="shared" si="1113"/>
        <v>5594.6839229052694</v>
      </c>
      <c r="R7162" s="24">
        <f t="shared" si="1122"/>
        <v>0</v>
      </c>
      <c r="S7162" s="24">
        <f t="shared" si="1115"/>
        <v>5594.6839229052694</v>
      </c>
      <c r="T7162" s="24">
        <f t="shared" si="1116"/>
        <v>0</v>
      </c>
      <c r="U7162" s="24" t="str">
        <f t="shared" si="1117"/>
        <v>drain</v>
      </c>
      <c r="W7162" s="24">
        <f t="shared" si="1120"/>
        <v>0</v>
      </c>
      <c r="X7162" s="24">
        <f t="shared" si="1118"/>
        <v>0</v>
      </c>
      <c r="Y7162" s="24">
        <f t="shared" si="1121"/>
        <v>391.25791051407032</v>
      </c>
      <c r="AA7162" s="24">
        <f t="shared" si="1119"/>
        <v>5203.426012391199</v>
      </c>
      <c r="AC7162" s="24">
        <f t="shared" si="1114"/>
        <v>0</v>
      </c>
    </row>
    <row r="7163" x14ac:dyDescent="0.2">
      <c r="L7163" s="25">
        <v>7158</v>
      </c>
      <c r="M7163" s="29">
        <v>0</v>
      </c>
      <c r="O7163" s="25">
        <v>7158</v>
      </c>
      <c r="P7163" s="24">
        <f>'ROTH 1.0'!O7163*'קובץ טיוטה'!$D$10</f>
        <v>9789.6325054042427</v>
      </c>
      <c r="Q7163" s="25">
        <f t="shared" si="1113"/>
        <v>6189.6325054042427</v>
      </c>
      <c r="R7163" s="24">
        <f t="shared" si="1122"/>
        <v>0</v>
      </c>
      <c r="S7163" s="25">
        <f t="shared" si="1115"/>
        <v>6189.6325054042427</v>
      </c>
      <c r="T7163" s="25">
        <f t="shared" si="1116"/>
        <v>0</v>
      </c>
      <c r="U7163" s="25" t="str">
        <f t="shared" si="1117"/>
        <v>drain</v>
      </c>
      <c r="W7163" s="25">
        <f t="shared" si="1120"/>
        <v>0</v>
      </c>
      <c r="X7163" s="25">
        <f t="shared" si="1118"/>
        <v>0</v>
      </c>
      <c r="Y7163" s="25">
        <f t="shared" si="1121"/>
        <v>0</v>
      </c>
      <c r="AA7163" s="25">
        <f t="shared" si="1119"/>
        <v>6189.6325054042427</v>
      </c>
      <c r="AC7163" s="25">
        <f t="shared" si="1114"/>
        <v>0</v>
      </c>
    </row>
    <row r="7164" x14ac:dyDescent="0.2">
      <c r="L7164" s="24">
        <v>7159</v>
      </c>
      <c r="M7164" s="28">
        <v>0</v>
      </c>
      <c r="O7164" s="24">
        <v>7159</v>
      </c>
      <c r="P7164" s="24">
        <f>'ROTH 1.0'!O7164*'קובץ טיוטה'!$D$10</f>
        <v>10406.792292867915</v>
      </c>
      <c r="Q7164" s="24">
        <f t="shared" si="1113"/>
        <v>6806.7922928679145</v>
      </c>
      <c r="R7164" s="24">
        <f t="shared" si="1122"/>
        <v>0</v>
      </c>
      <c r="S7164" s="24">
        <f t="shared" si="1115"/>
        <v>6806.7922928679145</v>
      </c>
      <c r="T7164" s="24">
        <f t="shared" si="1116"/>
        <v>0</v>
      </c>
      <c r="U7164" s="24" t="str">
        <f t="shared" si="1117"/>
        <v>drain</v>
      </c>
      <c r="W7164" s="24">
        <f t="shared" si="1120"/>
        <v>0</v>
      </c>
      <c r="X7164" s="24">
        <f t="shared" si="1118"/>
        <v>0</v>
      </c>
      <c r="Y7164" s="24">
        <f t="shared" si="1121"/>
        <v>0</v>
      </c>
      <c r="AA7164" s="24">
        <f t="shared" si="1119"/>
        <v>6806.7922928679145</v>
      </c>
      <c r="AC7164" s="24">
        <f t="shared" si="1114"/>
        <v>0</v>
      </c>
    </row>
    <row r="7165" x14ac:dyDescent="0.2">
      <c r="L7165" s="25">
        <v>7160</v>
      </c>
      <c r="M7165" s="29">
        <v>0.16565338800000001</v>
      </c>
      <c r="O7165" s="25">
        <v>7160</v>
      </c>
      <c r="P7165" s="24">
        <f>'ROTH 1.0'!O7165*'קובץ טיוטה'!$D$10</f>
        <v>10816.472857668467</v>
      </c>
      <c r="Q7165" s="25">
        <f t="shared" si="1113"/>
        <v>7216.4728576684665</v>
      </c>
      <c r="R7165" s="24">
        <f t="shared" si="1122"/>
        <v>11264.430384000001</v>
      </c>
      <c r="S7165" s="25">
        <f t="shared" si="1115"/>
        <v>0</v>
      </c>
      <c r="T7165" s="25">
        <f t="shared" si="1116"/>
        <v>4047.9575263315346</v>
      </c>
      <c r="U7165" s="25" t="str">
        <f t="shared" si="1117"/>
        <v>charge</v>
      </c>
      <c r="W7165" s="25">
        <f t="shared" si="1120"/>
        <v>3643.1617736983812</v>
      </c>
      <c r="X7165" s="25">
        <f t="shared" si="1118"/>
        <v>3643.1617736983812</v>
      </c>
      <c r="Y7165" s="25">
        <f t="shared" si="1121"/>
        <v>0</v>
      </c>
      <c r="AA7165" s="25">
        <f t="shared" si="1119"/>
        <v>0</v>
      </c>
      <c r="AC7165" s="25">
        <f t="shared" si="1114"/>
        <v>404.79575263315337</v>
      </c>
    </row>
    <row r="7166" x14ac:dyDescent="0.2">
      <c r="L7166" s="24">
        <v>7161</v>
      </c>
      <c r="M7166" s="28">
        <v>0.230858165</v>
      </c>
      <c r="O7166" s="24">
        <v>7161</v>
      </c>
      <c r="P7166" s="24">
        <f>'ROTH 1.0'!O7166*'קובץ טיוטה'!$D$10</f>
        <v>11378.293122423005</v>
      </c>
      <c r="Q7166" s="24">
        <f t="shared" si="1113"/>
        <v>7778.2931224230051</v>
      </c>
      <c r="R7166" s="24">
        <f t="shared" si="1122"/>
        <v>15698.355219999999</v>
      </c>
      <c r="S7166" s="24">
        <f t="shared" si="1115"/>
        <v>0</v>
      </c>
      <c r="T7166" s="24">
        <f t="shared" si="1116"/>
        <v>7920.0620975769943</v>
      </c>
      <c r="U7166" s="24" t="str">
        <f t="shared" si="1117"/>
        <v>charge</v>
      </c>
      <c r="W7166" s="24">
        <f t="shared" si="1120"/>
        <v>7128.0558878192951</v>
      </c>
      <c r="X7166" s="24">
        <f t="shared" si="1118"/>
        <v>10771.217661517676</v>
      </c>
      <c r="Y7166" s="24">
        <f t="shared" si="1121"/>
        <v>0</v>
      </c>
      <c r="AA7166" s="24">
        <f t="shared" si="1119"/>
        <v>0</v>
      </c>
      <c r="AC7166" s="24">
        <f t="shared" si="1114"/>
        <v>792.00620975769925</v>
      </c>
    </row>
    <row r="7167" x14ac:dyDescent="0.2">
      <c r="L7167" s="25">
        <v>7162</v>
      </c>
      <c r="M7167" s="29">
        <v>0.26749235199999999</v>
      </c>
      <c r="O7167" s="25">
        <v>7162</v>
      </c>
      <c r="P7167" s="24">
        <f>'ROTH 1.0'!O7167*'קובץ טיוטה'!$D$10</f>
        <v>11743.841802849907</v>
      </c>
      <c r="Q7167" s="25">
        <f t="shared" si="1113"/>
        <v>8143.8418028499073</v>
      </c>
      <c r="R7167" s="24">
        <f t="shared" si="1122"/>
        <v>18189.479936</v>
      </c>
      <c r="S7167" s="25">
        <f t="shared" si="1115"/>
        <v>0</v>
      </c>
      <c r="T7167" s="25">
        <f t="shared" si="1116"/>
        <v>10045.638133150092</v>
      </c>
      <c r="U7167" s="25" t="str">
        <f t="shared" si="1117"/>
        <v>charge</v>
      </c>
      <c r="W7167" s="25">
        <f t="shared" si="1120"/>
        <v>9041.0743198350829</v>
      </c>
      <c r="X7167" s="25">
        <f t="shared" si="1118"/>
        <v>19812.291981352759</v>
      </c>
      <c r="Y7167" s="25">
        <f t="shared" si="1121"/>
        <v>0</v>
      </c>
      <c r="AA7167" s="25">
        <f t="shared" si="1119"/>
        <v>0</v>
      </c>
      <c r="AC7167" s="25">
        <f t="shared" si="1114"/>
        <v>1004.5638133150096</v>
      </c>
    </row>
    <row r="7168" x14ac:dyDescent="0.2">
      <c r="L7168" s="24">
        <v>7163</v>
      </c>
      <c r="M7168" s="28">
        <v>0.40249629800000003</v>
      </c>
      <c r="O7168" s="24">
        <v>7163</v>
      </c>
      <c r="P7168" s="24">
        <f>'ROTH 1.0'!O7168*'קובץ טיוטה'!$D$10</f>
        <v>11957.435079221377</v>
      </c>
      <c r="Q7168" s="24">
        <f t="shared" si="1113"/>
        <v>8357.4350792213772</v>
      </c>
      <c r="R7168" s="24">
        <f t="shared" si="1122"/>
        <v>27369.748264000002</v>
      </c>
      <c r="S7168" s="24">
        <f t="shared" si="1115"/>
        <v>0</v>
      </c>
      <c r="T7168" s="24">
        <f t="shared" si="1116"/>
        <v>19012.313184778624</v>
      </c>
      <c r="U7168" s="24" t="str">
        <f t="shared" si="1117"/>
        <v>charge</v>
      </c>
      <c r="W7168" s="24">
        <f t="shared" si="1120"/>
        <v>17111.081866300763</v>
      </c>
      <c r="X7168" s="24">
        <f t="shared" si="1118"/>
        <v>36923.373847653522</v>
      </c>
      <c r="Y7168" s="24">
        <f t="shared" si="1121"/>
        <v>0</v>
      </c>
      <c r="AA7168" s="24">
        <f t="shared" si="1119"/>
        <v>0</v>
      </c>
      <c r="AC7168" s="24">
        <f t="shared" si="1114"/>
        <v>1901.2313184778614</v>
      </c>
    </row>
    <row r="7169" x14ac:dyDescent="0.2">
      <c r="L7169" s="25">
        <v>7164</v>
      </c>
      <c r="M7169" s="29">
        <v>0.43185415500000002</v>
      </c>
      <c r="O7169" s="25">
        <v>7164</v>
      </c>
      <c r="P7169" s="24">
        <f>'ROTH 1.0'!O7169*'קובץ טיוטה'!$D$10</f>
        <v>12110.776494257372</v>
      </c>
      <c r="Q7169" s="25">
        <f t="shared" si="1113"/>
        <v>8510.7764942573722</v>
      </c>
      <c r="R7169" s="24">
        <f t="shared" si="1122"/>
        <v>29366.082539999999</v>
      </c>
      <c r="S7169" s="25">
        <f t="shared" si="1115"/>
        <v>0</v>
      </c>
      <c r="T7169" s="25">
        <f t="shared" si="1116"/>
        <v>20855.306045742625</v>
      </c>
      <c r="U7169" s="25" t="str">
        <f t="shared" si="1117"/>
        <v>charge</v>
      </c>
      <c r="W7169" s="25">
        <f t="shared" si="1120"/>
        <v>18769.775441168364</v>
      </c>
      <c r="X7169" s="25">
        <f t="shared" si="1118"/>
        <v>55693.149288821885</v>
      </c>
      <c r="Y7169" s="25">
        <f t="shared" si="1121"/>
        <v>0</v>
      </c>
      <c r="AA7169" s="25">
        <f t="shared" si="1119"/>
        <v>0</v>
      </c>
      <c r="AC7169" s="25">
        <f t="shared" si="1114"/>
        <v>2085.5306045742618</v>
      </c>
    </row>
    <row r="7170" x14ac:dyDescent="0.2">
      <c r="L7170" s="24">
        <v>7165</v>
      </c>
      <c r="M7170" s="28">
        <v>0.498293971</v>
      </c>
      <c r="O7170" s="24">
        <v>7165</v>
      </c>
      <c r="P7170" s="24">
        <f>'ROTH 1.0'!O7170*'קובץ טיוטה'!$D$10</f>
        <v>12329.870689353054</v>
      </c>
      <c r="Q7170" s="24">
        <f t="shared" si="1113"/>
        <v>8729.8706893530543</v>
      </c>
      <c r="R7170" s="24">
        <f t="shared" si="1122"/>
        <v>33883.990028</v>
      </c>
      <c r="S7170" s="24">
        <f t="shared" si="1115"/>
        <v>0</v>
      </c>
      <c r="T7170" s="24">
        <f t="shared" si="1116"/>
        <v>25154.119338646946</v>
      </c>
      <c r="U7170" s="24" t="str">
        <f t="shared" si="1117"/>
        <v>charge</v>
      </c>
      <c r="W7170" s="24">
        <f t="shared" si="1120"/>
        <v>22306.850711178115</v>
      </c>
      <c r="X7170" s="24">
        <f t="shared" si="1118"/>
        <v>78000</v>
      </c>
      <c r="Y7170" s="24">
        <f t="shared" si="1121"/>
        <v>0</v>
      </c>
      <c r="AA7170" s="24">
        <f t="shared" si="1119"/>
        <v>0</v>
      </c>
      <c r="AC7170" s="24">
        <f t="shared" si="1114"/>
        <v>2847.2686274688313</v>
      </c>
    </row>
    <row r="7171" x14ac:dyDescent="0.2">
      <c r="L7171" s="25">
        <v>7166</v>
      </c>
      <c r="M7171" s="29">
        <v>0.46489861200000004</v>
      </c>
      <c r="O7171" s="25">
        <v>7166</v>
      </c>
      <c r="P7171" s="24">
        <f>'ROTH 1.0'!O7171*'קובץ טיוטה'!$D$10</f>
        <v>12337.609723194393</v>
      </c>
      <c r="Q7171" s="25">
        <f t="shared" si="1113"/>
        <v>8737.6097231943932</v>
      </c>
      <c r="R7171" s="24">
        <f t="shared" si="1122"/>
        <v>31613.105616000001</v>
      </c>
      <c r="S7171" s="25">
        <f t="shared" si="1115"/>
        <v>0</v>
      </c>
      <c r="T7171" s="25">
        <f t="shared" si="1116"/>
        <v>22875.495892805608</v>
      </c>
      <c r="U7171" s="25" t="str">
        <f t="shared" si="1117"/>
        <v>charge</v>
      </c>
      <c r="W7171" s="25">
        <f t="shared" si="1120"/>
        <v>0</v>
      </c>
      <c r="X7171" s="25">
        <f t="shared" si="1118"/>
        <v>78000</v>
      </c>
      <c r="Y7171" s="25">
        <f t="shared" si="1121"/>
        <v>0</v>
      </c>
      <c r="AA7171" s="25">
        <f t="shared" si="1119"/>
        <v>0</v>
      </c>
      <c r="AC7171" s="25">
        <f t="shared" si="1114"/>
        <v>22875.495892805608</v>
      </c>
    </row>
    <row r="7172" x14ac:dyDescent="0.2">
      <c r="L7172" s="24">
        <v>7167</v>
      </c>
      <c r="M7172" s="28">
        <v>0.42910168699999995</v>
      </c>
      <c r="O7172" s="24">
        <v>7167</v>
      </c>
      <c r="P7172" s="24">
        <f>'ROTH 1.0'!O7172*'קובץ טיוטה'!$D$10</f>
        <v>12462.97985523538</v>
      </c>
      <c r="Q7172" s="24">
        <f t="shared" si="1113"/>
        <v>8862.9798552353805</v>
      </c>
      <c r="R7172" s="24">
        <f t="shared" si="1122"/>
        <v>29178.914715999996</v>
      </c>
      <c r="S7172" s="24">
        <f t="shared" si="1115"/>
        <v>0</v>
      </c>
      <c r="T7172" s="24">
        <f t="shared" si="1116"/>
        <v>20315.934860764617</v>
      </c>
      <c r="U7172" s="24" t="str">
        <f t="shared" si="1117"/>
        <v>charge</v>
      </c>
      <c r="W7172" s="24">
        <f t="shared" si="1120"/>
        <v>0</v>
      </c>
      <c r="X7172" s="24">
        <f t="shared" si="1118"/>
        <v>78000</v>
      </c>
      <c r="Y7172" s="24">
        <f t="shared" si="1121"/>
        <v>0</v>
      </c>
      <c r="AA7172" s="24">
        <f t="shared" si="1119"/>
        <v>0</v>
      </c>
      <c r="AC7172" s="24">
        <f t="shared" si="1114"/>
        <v>20315.934860764617</v>
      </c>
    </row>
    <row r="7173" x14ac:dyDescent="0.2">
      <c r="L7173" s="25">
        <v>7168</v>
      </c>
      <c r="M7173" s="29">
        <v>0.53058476300000001</v>
      </c>
      <c r="O7173" s="25">
        <v>7168</v>
      </c>
      <c r="P7173" s="24">
        <f>'ROTH 1.0'!O7173*'קובץ טיוטה'!$D$10</f>
        <v>12401.67200818912</v>
      </c>
      <c r="Q7173" s="25">
        <f t="shared" si="1113"/>
        <v>8801.6720081891199</v>
      </c>
      <c r="R7173" s="24">
        <f t="shared" si="1122"/>
        <v>36079.763884</v>
      </c>
      <c r="S7173" s="25">
        <f t="shared" si="1115"/>
        <v>0</v>
      </c>
      <c r="T7173" s="25">
        <f t="shared" si="1116"/>
        <v>27278.091875810882</v>
      </c>
      <c r="U7173" s="25" t="str">
        <f t="shared" si="1117"/>
        <v>charge</v>
      </c>
      <c r="W7173" s="25">
        <f t="shared" si="1120"/>
        <v>0</v>
      </c>
      <c r="X7173" s="25">
        <f t="shared" si="1118"/>
        <v>78000</v>
      </c>
      <c r="Y7173" s="25">
        <f t="shared" si="1121"/>
        <v>0</v>
      </c>
      <c r="AA7173" s="25">
        <f t="shared" si="1119"/>
        <v>0</v>
      </c>
      <c r="AC7173" s="25">
        <f t="shared" si="1114"/>
        <v>27278.091875810882</v>
      </c>
    </row>
    <row r="7174" x14ac:dyDescent="0.2">
      <c r="L7174" s="24">
        <v>7169</v>
      </c>
      <c r="M7174" s="28">
        <v>0.25829375300000001</v>
      </c>
      <c r="O7174" s="24">
        <v>7169</v>
      </c>
      <c r="P7174" s="24">
        <f>'ROTH 1.0'!O7174*'קובץ טיוטה'!$D$10</f>
        <v>12204.278716478246</v>
      </c>
      <c r="Q7174" s="24">
        <f t="shared" ref="Q7174:Q7237" si="1123">P7174-$H$8*$H$9</f>
        <v>8604.2787164782458</v>
      </c>
      <c r="R7174" s="24">
        <f t="shared" si="1122"/>
        <v>17563.975204000002</v>
      </c>
      <c r="S7174" s="24">
        <f t="shared" si="1115"/>
        <v>0</v>
      </c>
      <c r="T7174" s="24">
        <f t="shared" si="1116"/>
        <v>8959.6964875217564</v>
      </c>
      <c r="U7174" s="24" t="str">
        <f t="shared" si="1117"/>
        <v>charge</v>
      </c>
      <c r="W7174" s="24">
        <f t="shared" si="1120"/>
        <v>0</v>
      </c>
      <c r="X7174" s="24">
        <f t="shared" si="1118"/>
        <v>78000</v>
      </c>
      <c r="Y7174" s="24">
        <f t="shared" si="1121"/>
        <v>0</v>
      </c>
      <c r="AA7174" s="24">
        <f t="shared" si="1119"/>
        <v>0</v>
      </c>
      <c r="AC7174" s="24">
        <f t="shared" ref="AC7174:AC7237" si="1124">IF(U7174="charge",(T7174-W7174),0)</f>
        <v>8959.6964875217564</v>
      </c>
    </row>
    <row r="7175" x14ac:dyDescent="0.2">
      <c r="L7175" s="25">
        <v>7170</v>
      </c>
      <c r="M7175" s="29">
        <v>0</v>
      </c>
      <c r="O7175" s="25">
        <v>7170</v>
      </c>
      <c r="P7175" s="24">
        <f>'ROTH 1.0'!O7175*'קובץ טיוטה'!$D$10</f>
        <v>12307.846386773936</v>
      </c>
      <c r="Q7175" s="25">
        <f t="shared" si="1123"/>
        <v>8707.8463867739356</v>
      </c>
      <c r="R7175" s="24">
        <f t="shared" si="1122"/>
        <v>0</v>
      </c>
      <c r="S7175" s="25">
        <f t="shared" ref="S7175:S7238" si="1125">IF(Q7175&gt;R7175,Q7175-R7175,0)</f>
        <v>8707.8463867739356</v>
      </c>
      <c r="T7175" s="25">
        <f t="shared" ref="T7175:T7238" si="1126">IF(R7175&gt;Q7175,R7175-Q7175,0)</f>
        <v>0</v>
      </c>
      <c r="U7175" s="25" t="str">
        <f t="shared" ref="U7175:U7238" si="1127">IF(Q7175&gt;R7175,"drain","charge")</f>
        <v>drain</v>
      </c>
      <c r="W7175" s="25">
        <f t="shared" si="1120"/>
        <v>0</v>
      </c>
      <c r="X7175" s="25">
        <f t="shared" ref="X7175:X7238" si="1128">IF(X7174+T7175&gt;$H$11,$H$11,IF(U7175="charge",X7174+(T7175*$H$12),IF((X7174-S7175)&gt;0,X7174-S7175,0)))</f>
        <v>69292.153613226066</v>
      </c>
      <c r="Y7175" s="25">
        <f t="shared" si="1121"/>
        <v>8707.8463867739338</v>
      </c>
      <c r="AA7175" s="25">
        <f t="shared" ref="AA7175:AA7238" si="1129">S7175-Y7175</f>
        <v>0</v>
      </c>
      <c r="AC7175" s="25">
        <f t="shared" si="1124"/>
        <v>0</v>
      </c>
    </row>
    <row r="7176" x14ac:dyDescent="0.2">
      <c r="L7176" s="24">
        <v>7171</v>
      </c>
      <c r="M7176" s="28">
        <v>0</v>
      </c>
      <c r="O7176" s="24">
        <v>7171</v>
      </c>
      <c r="P7176" s="24">
        <f>'ROTH 1.0'!O7176*'קובץ טיוטה'!$D$10</f>
        <v>12611.948662169263</v>
      </c>
      <c r="Q7176" s="24">
        <f t="shared" si="1123"/>
        <v>9011.9486621692631</v>
      </c>
      <c r="R7176" s="24">
        <f t="shared" si="1122"/>
        <v>0</v>
      </c>
      <c r="S7176" s="24">
        <f t="shared" si="1125"/>
        <v>9011.9486621692631</v>
      </c>
      <c r="T7176" s="24">
        <f t="shared" si="1126"/>
        <v>0</v>
      </c>
      <c r="U7176" s="24" t="str">
        <f t="shared" si="1127"/>
        <v>drain</v>
      </c>
      <c r="W7176" s="24">
        <f t="shared" ref="W7176:W7239" si="1130">IF(X7176&gt;=X7175,(X7176-X7175),0)</f>
        <v>0</v>
      </c>
      <c r="X7176" s="24">
        <f t="shared" si="1128"/>
        <v>60280.204951056803</v>
      </c>
      <c r="Y7176" s="24">
        <f t="shared" ref="Y7176:Y7239" si="1131">IF(U7176="drain",X7175-X7176,0)</f>
        <v>9011.9486621692631</v>
      </c>
      <c r="AA7176" s="24">
        <f t="shared" si="1129"/>
        <v>0</v>
      </c>
      <c r="AC7176" s="24">
        <f t="shared" si="1124"/>
        <v>0</v>
      </c>
    </row>
    <row r="7177" x14ac:dyDescent="0.2">
      <c r="L7177" s="25">
        <v>7172</v>
      </c>
      <c r="M7177" s="29">
        <v>0</v>
      </c>
      <c r="O7177" s="25">
        <v>7172</v>
      </c>
      <c r="P7177" s="24">
        <f>'ROTH 1.0'!O7177*'קובץ טיוטה'!$D$10</f>
        <v>12327.628053107204</v>
      </c>
      <c r="Q7177" s="25">
        <f t="shared" si="1123"/>
        <v>8727.6280531072043</v>
      </c>
      <c r="R7177" s="24">
        <f t="shared" si="1122"/>
        <v>0</v>
      </c>
      <c r="S7177" s="25">
        <f t="shared" si="1125"/>
        <v>8727.6280531072043</v>
      </c>
      <c r="T7177" s="25">
        <f t="shared" si="1126"/>
        <v>0</v>
      </c>
      <c r="U7177" s="25" t="str">
        <f t="shared" si="1127"/>
        <v>drain</v>
      </c>
      <c r="W7177" s="25">
        <f t="shared" si="1130"/>
        <v>0</v>
      </c>
      <c r="X7177" s="25">
        <f t="shared" si="1128"/>
        <v>51552.576897949599</v>
      </c>
      <c r="Y7177" s="25">
        <f t="shared" si="1131"/>
        <v>8727.6280531072043</v>
      </c>
      <c r="AA7177" s="25">
        <f t="shared" si="1129"/>
        <v>0</v>
      </c>
      <c r="AC7177" s="25">
        <f t="shared" si="1124"/>
        <v>0</v>
      </c>
    </row>
    <row r="7178" x14ac:dyDescent="0.2">
      <c r="L7178" s="24">
        <v>7173</v>
      </c>
      <c r="M7178" s="28">
        <v>0</v>
      </c>
      <c r="O7178" s="24">
        <v>7173</v>
      </c>
      <c r="P7178" s="24">
        <f>'ROTH 1.0'!O7178*'קובץ טיוטה'!$D$10</f>
        <v>11962.135751413332</v>
      </c>
      <c r="Q7178" s="24">
        <f t="shared" si="1123"/>
        <v>8362.1357514133324</v>
      </c>
      <c r="R7178" s="24">
        <f t="shared" si="1122"/>
        <v>0</v>
      </c>
      <c r="S7178" s="24">
        <f t="shared" si="1125"/>
        <v>8362.1357514133324</v>
      </c>
      <c r="T7178" s="24">
        <f t="shared" si="1126"/>
        <v>0</v>
      </c>
      <c r="U7178" s="24" t="str">
        <f t="shared" si="1127"/>
        <v>drain</v>
      </c>
      <c r="W7178" s="24">
        <f t="shared" si="1130"/>
        <v>0</v>
      </c>
      <c r="X7178" s="24">
        <f t="shared" si="1128"/>
        <v>43190.441146536265</v>
      </c>
      <c r="Y7178" s="24">
        <f t="shared" si="1131"/>
        <v>8362.1357514133342</v>
      </c>
      <c r="AA7178" s="24">
        <f t="shared" si="1129"/>
        <v>0</v>
      </c>
      <c r="AC7178" s="24">
        <f t="shared" si="1124"/>
        <v>0</v>
      </c>
    </row>
    <row r="7179" x14ac:dyDescent="0.2">
      <c r="L7179" s="25">
        <v>7174</v>
      </c>
      <c r="M7179" s="29">
        <v>0</v>
      </c>
      <c r="O7179" s="25">
        <v>7174</v>
      </c>
      <c r="P7179" s="24">
        <f>'ROTH 1.0'!O7179*'קובץ טיוטה'!$D$10</f>
        <v>11404.047374023236</v>
      </c>
      <c r="Q7179" s="25">
        <f t="shared" si="1123"/>
        <v>7804.0473740232355</v>
      </c>
      <c r="R7179" s="24">
        <f t="shared" si="1122"/>
        <v>0</v>
      </c>
      <c r="S7179" s="25">
        <f t="shared" si="1125"/>
        <v>7804.0473740232355</v>
      </c>
      <c r="T7179" s="25">
        <f t="shared" si="1126"/>
        <v>0</v>
      </c>
      <c r="U7179" s="25" t="str">
        <f t="shared" si="1127"/>
        <v>drain</v>
      </c>
      <c r="W7179" s="25">
        <f t="shared" si="1130"/>
        <v>0</v>
      </c>
      <c r="X7179" s="25">
        <f t="shared" si="1128"/>
        <v>35386.393772513031</v>
      </c>
      <c r="Y7179" s="25">
        <f t="shared" si="1131"/>
        <v>7804.0473740232337</v>
      </c>
      <c r="AA7179" s="25">
        <f t="shared" si="1129"/>
        <v>0</v>
      </c>
      <c r="AC7179" s="25">
        <f t="shared" si="1124"/>
        <v>0</v>
      </c>
    </row>
    <row r="7180" x14ac:dyDescent="0.2">
      <c r="L7180" s="24">
        <v>7175</v>
      </c>
      <c r="M7180" s="28">
        <v>0</v>
      </c>
      <c r="O7180" s="24">
        <v>7175</v>
      </c>
      <c r="P7180" s="24">
        <f>'ROTH 1.0'!O7180*'קובץ טיוטה'!$D$10</f>
        <v>10783.798296340483</v>
      </c>
      <c r="Q7180" s="24">
        <f t="shared" si="1123"/>
        <v>7183.7982963404829</v>
      </c>
      <c r="R7180" s="24">
        <f t="shared" si="1122"/>
        <v>0</v>
      </c>
      <c r="S7180" s="24">
        <f t="shared" si="1125"/>
        <v>7183.7982963404829</v>
      </c>
      <c r="T7180" s="24">
        <f t="shared" si="1126"/>
        <v>0</v>
      </c>
      <c r="U7180" s="24" t="str">
        <f t="shared" si="1127"/>
        <v>drain</v>
      </c>
      <c r="W7180" s="24">
        <f t="shared" si="1130"/>
        <v>0</v>
      </c>
      <c r="X7180" s="24">
        <f t="shared" si="1128"/>
        <v>28202.595476172548</v>
      </c>
      <c r="Y7180" s="24">
        <f t="shared" si="1131"/>
        <v>7183.7982963404829</v>
      </c>
      <c r="AA7180" s="24">
        <f t="shared" si="1129"/>
        <v>0</v>
      </c>
      <c r="AC7180" s="24">
        <f t="shared" si="1124"/>
        <v>0</v>
      </c>
    </row>
    <row r="7181" x14ac:dyDescent="0.2">
      <c r="L7181" s="25">
        <v>7176</v>
      </c>
      <c r="M7181" s="29">
        <v>0</v>
      </c>
      <c r="O7181" s="25">
        <v>7176</v>
      </c>
      <c r="P7181" s="24">
        <f>'ROTH 1.0'!O7181*'קובץ טיוטה'!$D$10</f>
        <v>9888.2220610776985</v>
      </c>
      <c r="Q7181" s="25">
        <f t="shared" si="1123"/>
        <v>6288.2220610776985</v>
      </c>
      <c r="R7181" s="24">
        <f t="shared" si="1122"/>
        <v>0</v>
      </c>
      <c r="S7181" s="25">
        <f t="shared" si="1125"/>
        <v>6288.2220610776985</v>
      </c>
      <c r="T7181" s="25">
        <f t="shared" si="1126"/>
        <v>0</v>
      </c>
      <c r="U7181" s="25" t="str">
        <f t="shared" si="1127"/>
        <v>drain</v>
      </c>
      <c r="W7181" s="25">
        <f t="shared" si="1130"/>
        <v>0</v>
      </c>
      <c r="X7181" s="25">
        <f t="shared" si="1128"/>
        <v>21914.373415094851</v>
      </c>
      <c r="Y7181" s="25">
        <f t="shared" si="1131"/>
        <v>6288.2220610776967</v>
      </c>
      <c r="AA7181" s="25">
        <f t="shared" si="1129"/>
        <v>0</v>
      </c>
      <c r="AC7181" s="25">
        <f t="shared" si="1124"/>
        <v>0</v>
      </c>
    </row>
    <row r="7182" x14ac:dyDescent="0.2">
      <c r="L7182" s="24">
        <v>7177</v>
      </c>
      <c r="M7182" s="28">
        <v>0</v>
      </c>
      <c r="O7182" s="24">
        <v>7177</v>
      </c>
      <c r="P7182" s="24">
        <f>'ROTH 1.0'!O7182*'קובץ טיוטה'!$D$10</f>
        <v>9248.3689496887764</v>
      </c>
      <c r="Q7182" s="24">
        <f t="shared" si="1123"/>
        <v>5648.3689496887764</v>
      </c>
      <c r="R7182" s="24">
        <f t="shared" si="1122"/>
        <v>0</v>
      </c>
      <c r="S7182" s="24">
        <f t="shared" si="1125"/>
        <v>5648.3689496887764</v>
      </c>
      <c r="T7182" s="24">
        <f t="shared" si="1126"/>
        <v>0</v>
      </c>
      <c r="U7182" s="24" t="str">
        <f t="shared" si="1127"/>
        <v>drain</v>
      </c>
      <c r="W7182" s="24">
        <f t="shared" si="1130"/>
        <v>0</v>
      </c>
      <c r="X7182" s="24">
        <f t="shared" si="1128"/>
        <v>16266.004465406075</v>
      </c>
      <c r="Y7182" s="24">
        <f t="shared" si="1131"/>
        <v>5648.3689496887764</v>
      </c>
      <c r="AA7182" s="24">
        <f t="shared" si="1129"/>
        <v>0</v>
      </c>
      <c r="AC7182" s="24">
        <f t="shared" si="1124"/>
        <v>0</v>
      </c>
    </row>
    <row r="7183" x14ac:dyDescent="0.2">
      <c r="L7183" s="25">
        <v>7178</v>
      </c>
      <c r="M7183" s="29">
        <v>0</v>
      </c>
      <c r="O7183" s="25">
        <v>7178</v>
      </c>
      <c r="P7183" s="24">
        <f>'ROTH 1.0'!O7183*'קובץ טיוטה'!$D$10</f>
        <v>9026.0121290077168</v>
      </c>
      <c r="Q7183" s="25">
        <f t="shared" si="1123"/>
        <v>5426.0121290077168</v>
      </c>
      <c r="R7183" s="24">
        <f t="shared" si="1122"/>
        <v>0</v>
      </c>
      <c r="S7183" s="25">
        <f t="shared" si="1125"/>
        <v>5426.0121290077168</v>
      </c>
      <c r="T7183" s="25">
        <f t="shared" si="1126"/>
        <v>0</v>
      </c>
      <c r="U7183" s="25" t="str">
        <f t="shared" si="1127"/>
        <v>drain</v>
      </c>
      <c r="W7183" s="25">
        <f t="shared" si="1130"/>
        <v>0</v>
      </c>
      <c r="X7183" s="25">
        <f t="shared" si="1128"/>
        <v>10839.992336398358</v>
      </c>
      <c r="Y7183" s="25">
        <f t="shared" si="1131"/>
        <v>5426.0121290077168</v>
      </c>
      <c r="AA7183" s="25">
        <f t="shared" si="1129"/>
        <v>0</v>
      </c>
      <c r="AC7183" s="25">
        <f t="shared" si="1124"/>
        <v>0</v>
      </c>
    </row>
    <row r="7184" x14ac:dyDescent="0.2">
      <c r="L7184" s="24">
        <v>7179</v>
      </c>
      <c r="M7184" s="28">
        <v>0</v>
      </c>
      <c r="O7184" s="24">
        <v>7179</v>
      </c>
      <c r="P7184" s="24">
        <f>'ROTH 1.0'!O7184*'קובץ טיוטה'!$D$10</f>
        <v>8807.5573808169702</v>
      </c>
      <c r="Q7184" s="24">
        <f t="shared" si="1123"/>
        <v>5207.5573808169702</v>
      </c>
      <c r="R7184" s="24">
        <f t="shared" ref="R7184:R7247" si="1132">M7184*$H$7*0.85</f>
        <v>0</v>
      </c>
      <c r="S7184" s="24">
        <f t="shared" si="1125"/>
        <v>5207.5573808169702</v>
      </c>
      <c r="T7184" s="24">
        <f t="shared" si="1126"/>
        <v>0</v>
      </c>
      <c r="U7184" s="24" t="str">
        <f t="shared" si="1127"/>
        <v>drain</v>
      </c>
      <c r="W7184" s="24">
        <f t="shared" si="1130"/>
        <v>0</v>
      </c>
      <c r="X7184" s="24">
        <f t="shared" si="1128"/>
        <v>5632.4349555813878</v>
      </c>
      <c r="Y7184" s="24">
        <f t="shared" si="1131"/>
        <v>5207.5573808169702</v>
      </c>
      <c r="AA7184" s="24">
        <f t="shared" si="1129"/>
        <v>0</v>
      </c>
      <c r="AC7184" s="24">
        <f t="shared" si="1124"/>
        <v>0</v>
      </c>
    </row>
    <row r="7185" x14ac:dyDescent="0.2">
      <c r="L7185" s="25">
        <v>7180</v>
      </c>
      <c r="M7185" s="29">
        <v>0</v>
      </c>
      <c r="O7185" s="25">
        <v>7180</v>
      </c>
      <c r="P7185" s="24">
        <f>'ROTH 1.0'!O7185*'קובץ טיוטה'!$D$10</f>
        <v>8767.8031066268923</v>
      </c>
      <c r="Q7185" s="25">
        <f t="shared" si="1123"/>
        <v>5167.8031066268923</v>
      </c>
      <c r="R7185" s="24">
        <f t="shared" si="1132"/>
        <v>0</v>
      </c>
      <c r="S7185" s="25">
        <f t="shared" si="1125"/>
        <v>5167.8031066268923</v>
      </c>
      <c r="T7185" s="25">
        <f t="shared" si="1126"/>
        <v>0</v>
      </c>
      <c r="U7185" s="25" t="str">
        <f t="shared" si="1127"/>
        <v>drain</v>
      </c>
      <c r="W7185" s="25">
        <f t="shared" si="1130"/>
        <v>0</v>
      </c>
      <c r="X7185" s="25">
        <f t="shared" si="1128"/>
        <v>464.63184895449558</v>
      </c>
      <c r="Y7185" s="25">
        <f t="shared" si="1131"/>
        <v>5167.8031066268923</v>
      </c>
      <c r="AA7185" s="25">
        <f t="shared" si="1129"/>
        <v>0</v>
      </c>
      <c r="AC7185" s="25">
        <f t="shared" si="1124"/>
        <v>0</v>
      </c>
    </row>
    <row r="7186" x14ac:dyDescent="0.2">
      <c r="L7186" s="24">
        <v>7181</v>
      </c>
      <c r="M7186" s="28">
        <v>0</v>
      </c>
      <c r="O7186" s="24">
        <v>7181</v>
      </c>
      <c r="P7186" s="24">
        <f>'ROTH 1.0'!O7186*'קובץ טיוטה'!$D$10</f>
        <v>9103.1929251369638</v>
      </c>
      <c r="Q7186" s="24">
        <f t="shared" si="1123"/>
        <v>5503.1929251369638</v>
      </c>
      <c r="R7186" s="24">
        <f t="shared" si="1132"/>
        <v>0</v>
      </c>
      <c r="S7186" s="24">
        <f t="shared" si="1125"/>
        <v>5503.1929251369638</v>
      </c>
      <c r="T7186" s="24">
        <f t="shared" si="1126"/>
        <v>0</v>
      </c>
      <c r="U7186" s="24" t="str">
        <f t="shared" si="1127"/>
        <v>drain</v>
      </c>
      <c r="W7186" s="24">
        <f t="shared" si="1130"/>
        <v>0</v>
      </c>
      <c r="X7186" s="24">
        <f t="shared" si="1128"/>
        <v>0</v>
      </c>
      <c r="Y7186" s="24">
        <f t="shared" si="1131"/>
        <v>464.63184895449558</v>
      </c>
      <c r="AA7186" s="24">
        <f t="shared" si="1129"/>
        <v>5038.5610761824682</v>
      </c>
      <c r="AC7186" s="24">
        <f t="shared" si="1124"/>
        <v>0</v>
      </c>
    </row>
    <row r="7187" x14ac:dyDescent="0.2">
      <c r="L7187" s="25">
        <v>7182</v>
      </c>
      <c r="M7187" s="29">
        <v>0</v>
      </c>
      <c r="O7187" s="25">
        <v>7182</v>
      </c>
      <c r="P7187" s="24">
        <f>'ROTH 1.0'!O7187*'קובץ טיוטה'!$D$10</f>
        <v>9760.7609494720582</v>
      </c>
      <c r="Q7187" s="25">
        <f t="shared" si="1123"/>
        <v>6160.7609494720582</v>
      </c>
      <c r="R7187" s="24">
        <f t="shared" si="1132"/>
        <v>0</v>
      </c>
      <c r="S7187" s="25">
        <f t="shared" si="1125"/>
        <v>6160.7609494720582</v>
      </c>
      <c r="T7187" s="25">
        <f t="shared" si="1126"/>
        <v>0</v>
      </c>
      <c r="U7187" s="25" t="str">
        <f t="shared" si="1127"/>
        <v>drain</v>
      </c>
      <c r="W7187" s="25">
        <f t="shared" si="1130"/>
        <v>0</v>
      </c>
      <c r="X7187" s="25">
        <f t="shared" si="1128"/>
        <v>0</v>
      </c>
      <c r="Y7187" s="25">
        <f t="shared" si="1131"/>
        <v>0</v>
      </c>
      <c r="AA7187" s="25">
        <f t="shared" si="1129"/>
        <v>6160.7609494720582</v>
      </c>
      <c r="AC7187" s="25">
        <f t="shared" si="1124"/>
        <v>0</v>
      </c>
    </row>
    <row r="7188" x14ac:dyDescent="0.2">
      <c r="L7188" s="24">
        <v>7183</v>
      </c>
      <c r="M7188" s="28">
        <v>0</v>
      </c>
      <c r="O7188" s="24">
        <v>7183</v>
      </c>
      <c r="P7188" s="24">
        <f>'ROTH 1.0'!O7188*'קובץ טיוטה'!$D$10</f>
        <v>10392.198164413858</v>
      </c>
      <c r="Q7188" s="24">
        <f t="shared" si="1123"/>
        <v>6792.1981644138577</v>
      </c>
      <c r="R7188" s="24">
        <f t="shared" si="1132"/>
        <v>0</v>
      </c>
      <c r="S7188" s="24">
        <f t="shared" si="1125"/>
        <v>6792.1981644138577</v>
      </c>
      <c r="T7188" s="24">
        <f t="shared" si="1126"/>
        <v>0</v>
      </c>
      <c r="U7188" s="24" t="str">
        <f t="shared" si="1127"/>
        <v>drain</v>
      </c>
      <c r="W7188" s="24">
        <f t="shared" si="1130"/>
        <v>0</v>
      </c>
      <c r="X7188" s="24">
        <f t="shared" si="1128"/>
        <v>0</v>
      </c>
      <c r="Y7188" s="24">
        <f t="shared" si="1131"/>
        <v>0</v>
      </c>
      <c r="AA7188" s="24">
        <f t="shared" si="1129"/>
        <v>6792.1981644138577</v>
      </c>
      <c r="AC7188" s="24">
        <f t="shared" si="1124"/>
        <v>0</v>
      </c>
    </row>
    <row r="7189" x14ac:dyDescent="0.2">
      <c r="L7189" s="25">
        <v>7184</v>
      </c>
      <c r="M7189" s="29">
        <v>0.26907035800000001</v>
      </c>
      <c r="O7189" s="25">
        <v>7184</v>
      </c>
      <c r="P7189" s="24">
        <f>'ROTH 1.0'!O7189*'קובץ טיוטה'!$D$10</f>
        <v>10544.514298938209</v>
      </c>
      <c r="Q7189" s="25">
        <f t="shared" si="1123"/>
        <v>6944.5142989382093</v>
      </c>
      <c r="R7189" s="24">
        <f t="shared" si="1132"/>
        <v>18296.784344</v>
      </c>
      <c r="S7189" s="25">
        <f t="shared" si="1125"/>
        <v>0</v>
      </c>
      <c r="T7189" s="25">
        <f t="shared" si="1126"/>
        <v>11352.27004506179</v>
      </c>
      <c r="U7189" s="25" t="str">
        <f t="shared" si="1127"/>
        <v>charge</v>
      </c>
      <c r="W7189" s="25">
        <f t="shared" si="1130"/>
        <v>10217.043040555611</v>
      </c>
      <c r="X7189" s="25">
        <f t="shared" si="1128"/>
        <v>10217.043040555611</v>
      </c>
      <c r="Y7189" s="25">
        <f t="shared" si="1131"/>
        <v>0</v>
      </c>
      <c r="AA7189" s="25">
        <f t="shared" si="1129"/>
        <v>0</v>
      </c>
      <c r="AC7189" s="25">
        <f t="shared" si="1124"/>
        <v>1135.2270045061796</v>
      </c>
    </row>
    <row r="7190" x14ac:dyDescent="0.2">
      <c r="L7190" s="24">
        <v>7185</v>
      </c>
      <c r="M7190" s="28">
        <v>0.41300945299999997</v>
      </c>
      <c r="O7190" s="24">
        <v>7185</v>
      </c>
      <c r="P7190" s="24">
        <f>'ROTH 1.0'!O7190*'קובץ טיוטה'!$D$10</f>
        <v>11256.947828653436</v>
      </c>
      <c r="Q7190" s="24">
        <f t="shared" si="1123"/>
        <v>7656.9478286534359</v>
      </c>
      <c r="R7190" s="24">
        <f t="shared" si="1132"/>
        <v>28084.642803999996</v>
      </c>
      <c r="S7190" s="24">
        <f t="shared" si="1125"/>
        <v>0</v>
      </c>
      <c r="T7190" s="24">
        <f t="shared" si="1126"/>
        <v>20427.69497534656</v>
      </c>
      <c r="U7190" s="24" t="str">
        <f t="shared" si="1127"/>
        <v>charge</v>
      </c>
      <c r="W7190" s="24">
        <f t="shared" si="1130"/>
        <v>18384.925477811903</v>
      </c>
      <c r="X7190" s="24">
        <f t="shared" si="1128"/>
        <v>28601.968518367514</v>
      </c>
      <c r="Y7190" s="24">
        <f t="shared" si="1131"/>
        <v>0</v>
      </c>
      <c r="AA7190" s="24">
        <f t="shared" si="1129"/>
        <v>0</v>
      </c>
      <c r="AC7190" s="24">
        <f t="shared" si="1124"/>
        <v>2042.7694975346567</v>
      </c>
    </row>
    <row r="7191" x14ac:dyDescent="0.2">
      <c r="L7191" s="25">
        <v>7186</v>
      </c>
      <c r="M7191" s="29">
        <v>0.51297762199999997</v>
      </c>
      <c r="O7191" s="25">
        <v>7186</v>
      </c>
      <c r="P7191" s="24">
        <f>'ROTH 1.0'!O7191*'קובץ טיוטה'!$D$10</f>
        <v>11689.147979085277</v>
      </c>
      <c r="Q7191" s="25">
        <f t="shared" si="1123"/>
        <v>8089.1479790852773</v>
      </c>
      <c r="R7191" s="24">
        <f t="shared" si="1132"/>
        <v>34882.478295999994</v>
      </c>
      <c r="S7191" s="25">
        <f t="shared" si="1125"/>
        <v>0</v>
      </c>
      <c r="T7191" s="25">
        <f t="shared" si="1126"/>
        <v>26793.330316914718</v>
      </c>
      <c r="U7191" s="25" t="str">
        <f t="shared" si="1127"/>
        <v>charge</v>
      </c>
      <c r="W7191" s="25">
        <f t="shared" si="1130"/>
        <v>24113.997285223249</v>
      </c>
      <c r="X7191" s="25">
        <f t="shared" si="1128"/>
        <v>52715.965803590763</v>
      </c>
      <c r="Y7191" s="25">
        <f t="shared" si="1131"/>
        <v>0</v>
      </c>
      <c r="AA7191" s="25">
        <f t="shared" si="1129"/>
        <v>0</v>
      </c>
      <c r="AC7191" s="25">
        <f t="shared" si="1124"/>
        <v>2679.3330316914689</v>
      </c>
    </row>
    <row r="7192" x14ac:dyDescent="0.2">
      <c r="L7192" s="24">
        <v>7187</v>
      </c>
      <c r="M7192" s="28">
        <v>0.51260532800000003</v>
      </c>
      <c r="O7192" s="24">
        <v>7187</v>
      </c>
      <c r="P7192" s="24">
        <f>'ROTH 1.0'!O7192*'קובץ טיוטה'!$D$10</f>
        <v>11857.159193395255</v>
      </c>
      <c r="Q7192" s="24">
        <f t="shared" si="1123"/>
        <v>8257.159193395255</v>
      </c>
      <c r="R7192" s="24">
        <f t="shared" si="1132"/>
        <v>34857.162303999998</v>
      </c>
      <c r="S7192" s="24">
        <f t="shared" si="1125"/>
        <v>0</v>
      </c>
      <c r="T7192" s="24">
        <f t="shared" si="1126"/>
        <v>26600.003110604743</v>
      </c>
      <c r="U7192" s="24" t="str">
        <f t="shared" si="1127"/>
        <v>charge</v>
      </c>
      <c r="W7192" s="24">
        <f t="shared" si="1130"/>
        <v>25284.034196409237</v>
      </c>
      <c r="X7192" s="24">
        <f t="shared" si="1128"/>
        <v>78000</v>
      </c>
      <c r="Y7192" s="24">
        <f t="shared" si="1131"/>
        <v>0</v>
      </c>
      <c r="AA7192" s="24">
        <f t="shared" si="1129"/>
        <v>0</v>
      </c>
      <c r="AC7192" s="24">
        <f t="shared" si="1124"/>
        <v>1315.9689141955059</v>
      </c>
    </row>
    <row r="7193" x14ac:dyDescent="0.2">
      <c r="L7193" s="25">
        <v>7188</v>
      </c>
      <c r="M7193" s="29">
        <v>0.60375041299999999</v>
      </c>
      <c r="O7193" s="25">
        <v>7188</v>
      </c>
      <c r="P7193" s="24">
        <f>'ROTH 1.0'!O7193*'קובץ טיוטה'!$D$10</f>
        <v>12061.623048101912</v>
      </c>
      <c r="Q7193" s="25">
        <f t="shared" si="1123"/>
        <v>8461.623048101912</v>
      </c>
      <c r="R7193" s="24">
        <f t="shared" si="1132"/>
        <v>41055.028083999998</v>
      </c>
      <c r="S7193" s="25">
        <f t="shared" si="1125"/>
        <v>0</v>
      </c>
      <c r="T7193" s="25">
        <f t="shared" si="1126"/>
        <v>32593.405035898086</v>
      </c>
      <c r="U7193" s="25" t="str">
        <f t="shared" si="1127"/>
        <v>charge</v>
      </c>
      <c r="W7193" s="25">
        <f t="shared" si="1130"/>
        <v>0</v>
      </c>
      <c r="X7193" s="25">
        <f t="shared" si="1128"/>
        <v>78000</v>
      </c>
      <c r="Y7193" s="25">
        <f t="shared" si="1131"/>
        <v>0</v>
      </c>
      <c r="AA7193" s="25">
        <f t="shared" si="1129"/>
        <v>0</v>
      </c>
      <c r="AC7193" s="25">
        <f t="shared" si="1124"/>
        <v>32593.405035898086</v>
      </c>
    </row>
    <row r="7194" x14ac:dyDescent="0.2">
      <c r="L7194" s="24">
        <v>7189</v>
      </c>
      <c r="M7194" s="28">
        <v>0.66035019799999994</v>
      </c>
      <c r="O7194" s="24">
        <v>7189</v>
      </c>
      <c r="P7194" s="24">
        <f>'ROTH 1.0'!O7194*'קובץ טיוטה'!$D$10</f>
        <v>12061.945248893484</v>
      </c>
      <c r="Q7194" s="24">
        <f t="shared" si="1123"/>
        <v>8461.9452488934839</v>
      </c>
      <c r="R7194" s="24">
        <f t="shared" si="1132"/>
        <v>44903.813463999992</v>
      </c>
      <c r="S7194" s="24">
        <f t="shared" si="1125"/>
        <v>0</v>
      </c>
      <c r="T7194" s="24">
        <f t="shared" si="1126"/>
        <v>36441.868215106508</v>
      </c>
      <c r="U7194" s="24" t="str">
        <f t="shared" si="1127"/>
        <v>charge</v>
      </c>
      <c r="W7194" s="24">
        <f t="shared" si="1130"/>
        <v>0</v>
      </c>
      <c r="X7194" s="24">
        <f t="shared" si="1128"/>
        <v>78000</v>
      </c>
      <c r="Y7194" s="24">
        <f t="shared" si="1131"/>
        <v>0</v>
      </c>
      <c r="AA7194" s="24">
        <f t="shared" si="1129"/>
        <v>0</v>
      </c>
      <c r="AC7194" s="24">
        <f t="shared" si="1124"/>
        <v>36441.868215106508</v>
      </c>
    </row>
    <row r="7195" x14ac:dyDescent="0.2">
      <c r="L7195" s="25">
        <v>7190</v>
      </c>
      <c r="M7195" s="29">
        <v>0.59793959600000002</v>
      </c>
      <c r="O7195" s="25">
        <v>7190</v>
      </c>
      <c r="P7195" s="24">
        <f>'ROTH 1.0'!O7195*'קובץ טיוטה'!$D$10</f>
        <v>12267.128325512695</v>
      </c>
      <c r="Q7195" s="25">
        <f t="shared" si="1123"/>
        <v>8667.1283255126946</v>
      </c>
      <c r="R7195" s="24">
        <f t="shared" si="1132"/>
        <v>40659.892527999997</v>
      </c>
      <c r="S7195" s="25">
        <f t="shared" si="1125"/>
        <v>0</v>
      </c>
      <c r="T7195" s="25">
        <f t="shared" si="1126"/>
        <v>31992.764202487302</v>
      </c>
      <c r="U7195" s="25" t="str">
        <f t="shared" si="1127"/>
        <v>charge</v>
      </c>
      <c r="W7195" s="25">
        <f t="shared" si="1130"/>
        <v>0</v>
      </c>
      <c r="X7195" s="25">
        <f t="shared" si="1128"/>
        <v>78000</v>
      </c>
      <c r="Y7195" s="25">
        <f t="shared" si="1131"/>
        <v>0</v>
      </c>
      <c r="AA7195" s="25">
        <f t="shared" si="1129"/>
        <v>0</v>
      </c>
      <c r="AC7195" s="25">
        <f t="shared" si="1124"/>
        <v>31992.764202487302</v>
      </c>
    </row>
    <row r="7196" x14ac:dyDescent="0.2">
      <c r="L7196" s="24">
        <v>7191</v>
      </c>
      <c r="M7196" s="28">
        <v>0.53697099000000004</v>
      </c>
      <c r="O7196" s="24">
        <v>7191</v>
      </c>
      <c r="P7196" s="24">
        <f>'ROTH 1.0'!O7196*'קובץ טיוטה'!$D$10</f>
        <v>12396.939904697796</v>
      </c>
      <c r="Q7196" s="24">
        <f t="shared" si="1123"/>
        <v>8796.939904697796</v>
      </c>
      <c r="R7196" s="24">
        <f t="shared" si="1132"/>
        <v>36514.027320000001</v>
      </c>
      <c r="S7196" s="24">
        <f t="shared" si="1125"/>
        <v>0</v>
      </c>
      <c r="T7196" s="24">
        <f t="shared" si="1126"/>
        <v>27717.087415302205</v>
      </c>
      <c r="U7196" s="24" t="str">
        <f t="shared" si="1127"/>
        <v>charge</v>
      </c>
      <c r="W7196" s="24">
        <f t="shared" si="1130"/>
        <v>0</v>
      </c>
      <c r="X7196" s="24">
        <f t="shared" si="1128"/>
        <v>78000</v>
      </c>
      <c r="Y7196" s="24">
        <f t="shared" si="1131"/>
        <v>0</v>
      </c>
      <c r="AA7196" s="24">
        <f t="shared" si="1129"/>
        <v>0</v>
      </c>
      <c r="AC7196" s="24">
        <f t="shared" si="1124"/>
        <v>27717.087415302205</v>
      </c>
    </row>
    <row r="7197" x14ac:dyDescent="0.2">
      <c r="L7197" s="25">
        <v>7192</v>
      </c>
      <c r="M7197" s="29">
        <v>0.52239849599999999</v>
      </c>
      <c r="O7197" s="25">
        <v>7192</v>
      </c>
      <c r="P7197" s="24">
        <f>'ROTH 1.0'!O7197*'קובץ טיוטה'!$D$10</f>
        <v>12355.56830409742</v>
      </c>
      <c r="Q7197" s="25">
        <f t="shared" si="1123"/>
        <v>8755.56830409742</v>
      </c>
      <c r="R7197" s="24">
        <f t="shared" si="1132"/>
        <v>35523.097728000001</v>
      </c>
      <c r="S7197" s="25">
        <f t="shared" si="1125"/>
        <v>0</v>
      </c>
      <c r="T7197" s="25">
        <f t="shared" si="1126"/>
        <v>26767.529423902582</v>
      </c>
      <c r="U7197" s="25" t="str">
        <f t="shared" si="1127"/>
        <v>charge</v>
      </c>
      <c r="W7197" s="25">
        <f t="shared" si="1130"/>
        <v>0</v>
      </c>
      <c r="X7197" s="25">
        <f t="shared" si="1128"/>
        <v>78000</v>
      </c>
      <c r="Y7197" s="25">
        <f t="shared" si="1131"/>
        <v>0</v>
      </c>
      <c r="AA7197" s="25">
        <f t="shared" si="1129"/>
        <v>0</v>
      </c>
      <c r="AC7197" s="25">
        <f t="shared" si="1124"/>
        <v>26767.529423902582</v>
      </c>
    </row>
    <row r="7198" x14ac:dyDescent="0.2">
      <c r="L7198" s="24">
        <v>7193</v>
      </c>
      <c r="M7198" s="28">
        <v>0.23458403700000002</v>
      </c>
      <c r="O7198" s="24">
        <v>7193</v>
      </c>
      <c r="P7198" s="24">
        <f>'ROTH 1.0'!O7198*'קובץ טיוטה'!$D$10</f>
        <v>12090.468543834966</v>
      </c>
      <c r="Q7198" s="24">
        <f t="shared" si="1123"/>
        <v>8490.4685438349661</v>
      </c>
      <c r="R7198" s="24">
        <f t="shared" si="1132"/>
        <v>15951.714516000002</v>
      </c>
      <c r="S7198" s="24">
        <f t="shared" si="1125"/>
        <v>0</v>
      </c>
      <c r="T7198" s="24">
        <f t="shared" si="1126"/>
        <v>7461.2459721650357</v>
      </c>
      <c r="U7198" s="24" t="str">
        <f t="shared" si="1127"/>
        <v>charge</v>
      </c>
      <c r="W7198" s="24">
        <f t="shared" si="1130"/>
        <v>0</v>
      </c>
      <c r="X7198" s="24">
        <f t="shared" si="1128"/>
        <v>78000</v>
      </c>
      <c r="Y7198" s="24">
        <f t="shared" si="1131"/>
        <v>0</v>
      </c>
      <c r="AA7198" s="24">
        <f t="shared" si="1129"/>
        <v>0</v>
      </c>
      <c r="AC7198" s="24">
        <f t="shared" si="1124"/>
        <v>7461.2459721650357</v>
      </c>
    </row>
    <row r="7199" x14ac:dyDescent="0.2">
      <c r="L7199" s="25">
        <v>7194</v>
      </c>
      <c r="M7199" s="29">
        <v>0</v>
      </c>
      <c r="O7199" s="25">
        <v>7194</v>
      </c>
      <c r="P7199" s="24">
        <f>'ROTH 1.0'!O7199*'קובץ טיוטה'!$D$10</f>
        <v>12352.246282579112</v>
      </c>
      <c r="Q7199" s="25">
        <f t="shared" si="1123"/>
        <v>8752.2462825791117</v>
      </c>
      <c r="R7199" s="24">
        <f t="shared" si="1132"/>
        <v>0</v>
      </c>
      <c r="S7199" s="25">
        <f t="shared" si="1125"/>
        <v>8752.2462825791117</v>
      </c>
      <c r="T7199" s="25">
        <f t="shared" si="1126"/>
        <v>0</v>
      </c>
      <c r="U7199" s="25" t="str">
        <f t="shared" si="1127"/>
        <v>drain</v>
      </c>
      <c r="W7199" s="25">
        <f t="shared" si="1130"/>
        <v>0</v>
      </c>
      <c r="X7199" s="25">
        <f t="shared" si="1128"/>
        <v>69247.753717420885</v>
      </c>
      <c r="Y7199" s="25">
        <f t="shared" si="1131"/>
        <v>8752.2462825791154</v>
      </c>
      <c r="AA7199" s="25">
        <f t="shared" si="1129"/>
        <v>0</v>
      </c>
      <c r="AC7199" s="25">
        <f t="shared" si="1124"/>
        <v>0</v>
      </c>
    </row>
    <row r="7200" x14ac:dyDescent="0.2">
      <c r="L7200" s="24">
        <v>7195</v>
      </c>
      <c r="M7200" s="28">
        <v>0</v>
      </c>
      <c r="O7200" s="24">
        <v>7195</v>
      </c>
      <c r="P7200" s="24">
        <f>'ROTH 1.0'!O7200*'קובץ טיוטה'!$D$10</f>
        <v>12707.10397119345</v>
      </c>
      <c r="Q7200" s="24">
        <f t="shared" si="1123"/>
        <v>9107.10397119345</v>
      </c>
      <c r="R7200" s="24">
        <f t="shared" si="1132"/>
        <v>0</v>
      </c>
      <c r="S7200" s="24">
        <f t="shared" si="1125"/>
        <v>9107.10397119345</v>
      </c>
      <c r="T7200" s="24">
        <f t="shared" si="1126"/>
        <v>0</v>
      </c>
      <c r="U7200" s="24" t="str">
        <f t="shared" si="1127"/>
        <v>drain</v>
      </c>
      <c r="W7200" s="24">
        <f t="shared" si="1130"/>
        <v>0</v>
      </c>
      <c r="X7200" s="24">
        <f t="shared" si="1128"/>
        <v>60140.649746227435</v>
      </c>
      <c r="Y7200" s="24">
        <f t="shared" si="1131"/>
        <v>9107.10397119345</v>
      </c>
      <c r="AA7200" s="24">
        <f t="shared" si="1129"/>
        <v>0</v>
      </c>
      <c r="AC7200" s="24">
        <f t="shared" si="1124"/>
        <v>0</v>
      </c>
    </row>
    <row r="7201" x14ac:dyDescent="0.2">
      <c r="L7201" s="25">
        <v>7196</v>
      </c>
      <c r="M7201" s="29">
        <v>0</v>
      </c>
      <c r="O7201" s="25">
        <v>7196</v>
      </c>
      <c r="P7201" s="24">
        <f>'ROTH 1.0'!O7201*'קובץ טיוטה'!$D$10</f>
        <v>12401.286413847749</v>
      </c>
      <c r="Q7201" s="25">
        <f t="shared" si="1123"/>
        <v>8801.2864138477489</v>
      </c>
      <c r="R7201" s="24">
        <f t="shared" si="1132"/>
        <v>0</v>
      </c>
      <c r="S7201" s="25">
        <f t="shared" si="1125"/>
        <v>8801.2864138477489</v>
      </c>
      <c r="T7201" s="25">
        <f t="shared" si="1126"/>
        <v>0</v>
      </c>
      <c r="U7201" s="25" t="str">
        <f t="shared" si="1127"/>
        <v>drain</v>
      </c>
      <c r="W7201" s="25">
        <f t="shared" si="1130"/>
        <v>0</v>
      </c>
      <c r="X7201" s="25">
        <f t="shared" si="1128"/>
        <v>51339.363332379682</v>
      </c>
      <c r="Y7201" s="25">
        <f t="shared" si="1131"/>
        <v>8801.2864138477526</v>
      </c>
      <c r="AA7201" s="25">
        <f t="shared" si="1129"/>
        <v>0</v>
      </c>
      <c r="AC7201" s="25">
        <f t="shared" si="1124"/>
        <v>0</v>
      </c>
    </row>
    <row r="7202" x14ac:dyDescent="0.2">
      <c r="L7202" s="24">
        <v>7197</v>
      </c>
      <c r="M7202" s="28">
        <v>0</v>
      </c>
      <c r="O7202" s="24">
        <v>7197</v>
      </c>
      <c r="P7202" s="24">
        <f>'ROTH 1.0'!O7202*'קובץ טיוטה'!$D$10</f>
        <v>11951.091397050966</v>
      </c>
      <c r="Q7202" s="24">
        <f t="shared" si="1123"/>
        <v>8351.0913970509664</v>
      </c>
      <c r="R7202" s="24">
        <f t="shared" si="1132"/>
        <v>0</v>
      </c>
      <c r="S7202" s="24">
        <f t="shared" si="1125"/>
        <v>8351.0913970509664</v>
      </c>
      <c r="T7202" s="24">
        <f t="shared" si="1126"/>
        <v>0</v>
      </c>
      <c r="U7202" s="24" t="str">
        <f t="shared" si="1127"/>
        <v>drain</v>
      </c>
      <c r="W7202" s="24">
        <f t="shared" si="1130"/>
        <v>0</v>
      </c>
      <c r="X7202" s="24">
        <f t="shared" si="1128"/>
        <v>42988.271935328718</v>
      </c>
      <c r="Y7202" s="24">
        <f t="shared" si="1131"/>
        <v>8351.0913970509646</v>
      </c>
      <c r="AA7202" s="24">
        <f t="shared" si="1129"/>
        <v>0</v>
      </c>
      <c r="AC7202" s="24">
        <f t="shared" si="1124"/>
        <v>0</v>
      </c>
    </row>
    <row r="7203" x14ac:dyDescent="0.2">
      <c r="L7203" s="25">
        <v>7198</v>
      </c>
      <c r="M7203" s="29">
        <v>0</v>
      </c>
      <c r="O7203" s="25">
        <v>7198</v>
      </c>
      <c r="P7203" s="24">
        <f>'ROTH 1.0'!O7203*'קובץ טיוטה'!$D$10</f>
        <v>11341.715915959545</v>
      </c>
      <c r="Q7203" s="25">
        <f t="shared" si="1123"/>
        <v>7741.7159159595449</v>
      </c>
      <c r="R7203" s="24">
        <f t="shared" si="1132"/>
        <v>0</v>
      </c>
      <c r="S7203" s="25">
        <f t="shared" si="1125"/>
        <v>7741.7159159595449</v>
      </c>
      <c r="T7203" s="25">
        <f t="shared" si="1126"/>
        <v>0</v>
      </c>
      <c r="U7203" s="25" t="str">
        <f t="shared" si="1127"/>
        <v>drain</v>
      </c>
      <c r="W7203" s="25">
        <f t="shared" si="1130"/>
        <v>0</v>
      </c>
      <c r="X7203" s="25">
        <f t="shared" si="1128"/>
        <v>35246.556019369171</v>
      </c>
      <c r="Y7203" s="25">
        <f t="shared" si="1131"/>
        <v>7741.7159159595467</v>
      </c>
      <c r="AA7203" s="25">
        <f t="shared" si="1129"/>
        <v>0</v>
      </c>
      <c r="AC7203" s="25">
        <f t="shared" si="1124"/>
        <v>0</v>
      </c>
    </row>
    <row r="7204" x14ac:dyDescent="0.2">
      <c r="L7204" s="24">
        <v>7199</v>
      </c>
      <c r="M7204" s="28">
        <v>0</v>
      </c>
      <c r="O7204" s="24">
        <v>7199</v>
      </c>
      <c r="P7204" s="24">
        <f>'ROTH 1.0'!O7204*'קובץ טיוטה'!$D$10</f>
        <v>10703.665685314802</v>
      </c>
      <c r="Q7204" s="24">
        <f t="shared" si="1123"/>
        <v>7103.6656853148015</v>
      </c>
      <c r="R7204" s="24">
        <f t="shared" si="1132"/>
        <v>0</v>
      </c>
      <c r="S7204" s="24">
        <f t="shared" si="1125"/>
        <v>7103.6656853148015</v>
      </c>
      <c r="T7204" s="24">
        <f t="shared" si="1126"/>
        <v>0</v>
      </c>
      <c r="U7204" s="24" t="str">
        <f t="shared" si="1127"/>
        <v>drain</v>
      </c>
      <c r="W7204" s="24">
        <f t="shared" si="1130"/>
        <v>0</v>
      </c>
      <c r="X7204" s="24">
        <f t="shared" si="1128"/>
        <v>28142.890334054369</v>
      </c>
      <c r="Y7204" s="24">
        <f t="shared" si="1131"/>
        <v>7103.6656853148015</v>
      </c>
      <c r="AA7204" s="24">
        <f t="shared" si="1129"/>
        <v>0</v>
      </c>
      <c r="AC7204" s="24">
        <f t="shared" si="1124"/>
        <v>0</v>
      </c>
    </row>
    <row r="7205" x14ac:dyDescent="0.2">
      <c r="L7205" s="25">
        <v>7200</v>
      </c>
      <c r="M7205" s="29">
        <v>0</v>
      </c>
      <c r="O7205" s="25">
        <v>7200</v>
      </c>
      <c r="P7205" s="24">
        <f>'ROTH 1.0'!O7205*'קובץ טיוטה'!$D$10</f>
        <v>9845.0820413807651</v>
      </c>
      <c r="Q7205" s="25">
        <f t="shared" si="1123"/>
        <v>6245.0820413807651</v>
      </c>
      <c r="R7205" s="24">
        <f t="shared" si="1132"/>
        <v>0</v>
      </c>
      <c r="S7205" s="25">
        <f t="shared" si="1125"/>
        <v>6245.0820413807651</v>
      </c>
      <c r="T7205" s="25">
        <f t="shared" si="1126"/>
        <v>0</v>
      </c>
      <c r="U7205" s="25" t="str">
        <f t="shared" si="1127"/>
        <v>drain</v>
      </c>
      <c r="W7205" s="25">
        <f t="shared" si="1130"/>
        <v>0</v>
      </c>
      <c r="X7205" s="25">
        <f t="shared" si="1128"/>
        <v>21897.808292673602</v>
      </c>
      <c r="Y7205" s="25">
        <f t="shared" si="1131"/>
        <v>6245.0820413807669</v>
      </c>
      <c r="AA7205" s="25">
        <f t="shared" si="1129"/>
        <v>0</v>
      </c>
      <c r="AC7205" s="25">
        <f t="shared" si="1124"/>
        <v>0</v>
      </c>
    </row>
    <row r="7206" x14ac:dyDescent="0.2">
      <c r="L7206" s="24">
        <v>7201</v>
      </c>
      <c r="M7206" s="28">
        <v>0</v>
      </c>
      <c r="O7206" s="24">
        <v>7201</v>
      </c>
      <c r="P7206" s="24">
        <f>'ROTH 1.0'!O7206*'קובץ טיוטה'!$D$10</f>
        <v>9162.5672305938624</v>
      </c>
      <c r="Q7206" s="24">
        <f t="shared" si="1123"/>
        <v>5562.5672305938624</v>
      </c>
      <c r="R7206" s="24">
        <f t="shared" si="1132"/>
        <v>0</v>
      </c>
      <c r="S7206" s="24">
        <f t="shared" si="1125"/>
        <v>5562.5672305938624</v>
      </c>
      <c r="T7206" s="24">
        <f t="shared" si="1126"/>
        <v>0</v>
      </c>
      <c r="U7206" s="24" t="str">
        <f t="shared" si="1127"/>
        <v>drain</v>
      </c>
      <c r="W7206" s="24">
        <f t="shared" si="1130"/>
        <v>0</v>
      </c>
      <c r="X7206" s="24">
        <f t="shared" si="1128"/>
        <v>16335.24106207974</v>
      </c>
      <c r="Y7206" s="24">
        <f t="shared" si="1131"/>
        <v>5562.5672305938624</v>
      </c>
      <c r="AA7206" s="24">
        <f t="shared" si="1129"/>
        <v>0</v>
      </c>
      <c r="AC7206" s="24">
        <f t="shared" si="1124"/>
        <v>0</v>
      </c>
    </row>
    <row r="7207" x14ac:dyDescent="0.2">
      <c r="L7207" s="25">
        <v>7202</v>
      </c>
      <c r="M7207" s="29">
        <v>0</v>
      </c>
      <c r="O7207" s="25">
        <v>7202</v>
      </c>
      <c r="P7207" s="24">
        <f>'ROTH 1.0'!O7207*'קובץ טיוטה'!$D$10</f>
        <v>8718.2215298396077</v>
      </c>
      <c r="Q7207" s="25">
        <f t="shared" si="1123"/>
        <v>5118.2215298396077</v>
      </c>
      <c r="R7207" s="24">
        <f t="shared" si="1132"/>
        <v>0</v>
      </c>
      <c r="S7207" s="25">
        <f t="shared" si="1125"/>
        <v>5118.2215298396077</v>
      </c>
      <c r="T7207" s="25">
        <f t="shared" si="1126"/>
        <v>0</v>
      </c>
      <c r="U7207" s="25" t="str">
        <f t="shared" si="1127"/>
        <v>drain</v>
      </c>
      <c r="W7207" s="25">
        <f t="shared" si="1130"/>
        <v>0</v>
      </c>
      <c r="X7207" s="25">
        <f t="shared" si="1128"/>
        <v>11217.019532240132</v>
      </c>
      <c r="Y7207" s="25">
        <f t="shared" si="1131"/>
        <v>5118.2215298396077</v>
      </c>
      <c r="AA7207" s="25">
        <f t="shared" si="1129"/>
        <v>0</v>
      </c>
      <c r="AC7207" s="25">
        <f t="shared" si="1124"/>
        <v>0</v>
      </c>
    </row>
    <row r="7208" x14ac:dyDescent="0.2">
      <c r="L7208" s="24">
        <v>7203</v>
      </c>
      <c r="M7208" s="28">
        <v>0</v>
      </c>
      <c r="O7208" s="24">
        <v>7203</v>
      </c>
      <c r="P7208" s="24">
        <f>'ROTH 1.0'!O7208*'קובץ טיוטה'!$D$10</f>
        <v>8482.1385699487237</v>
      </c>
      <c r="Q7208" s="24">
        <f t="shared" si="1123"/>
        <v>4882.1385699487237</v>
      </c>
      <c r="R7208" s="24">
        <f t="shared" si="1132"/>
        <v>0</v>
      </c>
      <c r="S7208" s="24">
        <f t="shared" si="1125"/>
        <v>4882.1385699487237</v>
      </c>
      <c r="T7208" s="24">
        <f t="shared" si="1126"/>
        <v>0</v>
      </c>
      <c r="U7208" s="24" t="str">
        <f t="shared" si="1127"/>
        <v>drain</v>
      </c>
      <c r="W7208" s="24">
        <f t="shared" si="1130"/>
        <v>0</v>
      </c>
      <c r="X7208" s="24">
        <f t="shared" si="1128"/>
        <v>6334.8809622914087</v>
      </c>
      <c r="Y7208" s="24">
        <f t="shared" si="1131"/>
        <v>4882.1385699487237</v>
      </c>
      <c r="AA7208" s="24">
        <f t="shared" si="1129"/>
        <v>0</v>
      </c>
      <c r="AC7208" s="24">
        <f t="shared" si="1124"/>
        <v>0</v>
      </c>
    </row>
    <row r="7209" x14ac:dyDescent="0.2">
      <c r="L7209" s="25">
        <v>7204</v>
      </c>
      <c r="M7209" s="29">
        <v>0</v>
      </c>
      <c r="O7209" s="25">
        <v>7204</v>
      </c>
      <c r="P7209" s="24">
        <f>'ROTH 1.0'!O7209*'קובץ טיוטה'!$D$10</f>
        <v>8446.0268613766548</v>
      </c>
      <c r="Q7209" s="25">
        <f t="shared" si="1123"/>
        <v>4846.0268613766548</v>
      </c>
      <c r="R7209" s="24">
        <f t="shared" si="1132"/>
        <v>0</v>
      </c>
      <c r="S7209" s="25">
        <f t="shared" si="1125"/>
        <v>4846.0268613766548</v>
      </c>
      <c r="T7209" s="25">
        <f t="shared" si="1126"/>
        <v>0</v>
      </c>
      <c r="U7209" s="25" t="str">
        <f t="shared" si="1127"/>
        <v>drain</v>
      </c>
      <c r="W7209" s="25">
        <f t="shared" si="1130"/>
        <v>0</v>
      </c>
      <c r="X7209" s="25">
        <f t="shared" si="1128"/>
        <v>1488.8541009147539</v>
      </c>
      <c r="Y7209" s="25">
        <f t="shared" si="1131"/>
        <v>4846.0268613766548</v>
      </c>
      <c r="AA7209" s="25">
        <f t="shared" si="1129"/>
        <v>0</v>
      </c>
      <c r="AC7209" s="25">
        <f t="shared" si="1124"/>
        <v>0</v>
      </c>
    </row>
    <row r="7210" x14ac:dyDescent="0.2">
      <c r="L7210" s="24">
        <v>7205</v>
      </c>
      <c r="M7210" s="28">
        <v>0</v>
      </c>
      <c r="O7210" s="24">
        <v>7205</v>
      </c>
      <c r="P7210" s="24">
        <f>'ROTH 1.0'!O7210*'קובץ טיוטה'!$D$10</f>
        <v>8869.9647783767014</v>
      </c>
      <c r="Q7210" s="24">
        <f t="shared" si="1123"/>
        <v>5269.9647783767014</v>
      </c>
      <c r="R7210" s="24">
        <f t="shared" si="1132"/>
        <v>0</v>
      </c>
      <c r="S7210" s="24">
        <f t="shared" si="1125"/>
        <v>5269.9647783767014</v>
      </c>
      <c r="T7210" s="24">
        <f t="shared" si="1126"/>
        <v>0</v>
      </c>
      <c r="U7210" s="24" t="str">
        <f t="shared" si="1127"/>
        <v>drain</v>
      </c>
      <c r="W7210" s="24">
        <f t="shared" si="1130"/>
        <v>0</v>
      </c>
      <c r="X7210" s="24">
        <f t="shared" si="1128"/>
        <v>0</v>
      </c>
      <c r="Y7210" s="24">
        <f t="shared" si="1131"/>
        <v>1488.8541009147539</v>
      </c>
      <c r="AA7210" s="24">
        <f t="shared" si="1129"/>
        <v>3781.1106774619475</v>
      </c>
      <c r="AC7210" s="24">
        <f t="shared" si="1124"/>
        <v>0</v>
      </c>
    </row>
    <row r="7211" x14ac:dyDescent="0.2">
      <c r="L7211" s="25">
        <v>7206</v>
      </c>
      <c r="M7211" s="29">
        <v>0</v>
      </c>
      <c r="O7211" s="25">
        <v>7206</v>
      </c>
      <c r="P7211" s="24">
        <f>'ROTH 1.0'!O7211*'קובץ טיוטה'!$D$10</f>
        <v>9444.0704866883279</v>
      </c>
      <c r="Q7211" s="25">
        <f t="shared" si="1123"/>
        <v>5844.0704866883279</v>
      </c>
      <c r="R7211" s="24">
        <f t="shared" si="1132"/>
        <v>0</v>
      </c>
      <c r="S7211" s="25">
        <f t="shared" si="1125"/>
        <v>5844.0704866883279</v>
      </c>
      <c r="T7211" s="25">
        <f t="shared" si="1126"/>
        <v>0</v>
      </c>
      <c r="U7211" s="25" t="str">
        <f t="shared" si="1127"/>
        <v>drain</v>
      </c>
      <c r="W7211" s="25">
        <f t="shared" si="1130"/>
        <v>0</v>
      </c>
      <c r="X7211" s="25">
        <f t="shared" si="1128"/>
        <v>0</v>
      </c>
      <c r="Y7211" s="25">
        <f t="shared" si="1131"/>
        <v>0</v>
      </c>
      <c r="AA7211" s="25">
        <f t="shared" si="1129"/>
        <v>5844.0704866883279</v>
      </c>
      <c r="AC7211" s="25">
        <f t="shared" si="1124"/>
        <v>0</v>
      </c>
    </row>
    <row r="7212" x14ac:dyDescent="0.2">
      <c r="L7212" s="24">
        <v>7207</v>
      </c>
      <c r="M7212" s="28">
        <v>0</v>
      </c>
      <c r="O7212" s="24">
        <v>7207</v>
      </c>
      <c r="P7212" s="24">
        <f>'ROTH 1.0'!O7212*'קובץ טיוטה'!$D$10</f>
        <v>10082.142231836826</v>
      </c>
      <c r="Q7212" s="24">
        <f t="shared" si="1123"/>
        <v>6482.1422318368259</v>
      </c>
      <c r="R7212" s="24">
        <f t="shared" si="1132"/>
        <v>0</v>
      </c>
      <c r="S7212" s="24">
        <f t="shared" si="1125"/>
        <v>6482.1422318368259</v>
      </c>
      <c r="T7212" s="24">
        <f t="shared" si="1126"/>
        <v>0</v>
      </c>
      <c r="U7212" s="24" t="str">
        <f t="shared" si="1127"/>
        <v>drain</v>
      </c>
      <c r="W7212" s="24">
        <f t="shared" si="1130"/>
        <v>0</v>
      </c>
      <c r="X7212" s="24">
        <f t="shared" si="1128"/>
        <v>0</v>
      </c>
      <c r="Y7212" s="24">
        <f t="shared" si="1131"/>
        <v>0</v>
      </c>
      <c r="AA7212" s="24">
        <f t="shared" si="1129"/>
        <v>6482.1422318368259</v>
      </c>
      <c r="AC7212" s="24">
        <f t="shared" si="1124"/>
        <v>0</v>
      </c>
    </row>
    <row r="7213" x14ac:dyDescent="0.2">
      <c r="L7213" s="25">
        <v>7208</v>
      </c>
      <c r="M7213" s="29">
        <v>0.31106894699999998</v>
      </c>
      <c r="O7213" s="25">
        <v>7208</v>
      </c>
      <c r="P7213" s="24">
        <f>'ROTH 1.0'!O7213*'קובץ טיוטה'!$D$10</f>
        <v>10595.631956762239</v>
      </c>
      <c r="Q7213" s="25">
        <f t="shared" si="1123"/>
        <v>6995.6319567622395</v>
      </c>
      <c r="R7213" s="24">
        <f t="shared" si="1132"/>
        <v>21152.688395999998</v>
      </c>
      <c r="S7213" s="25">
        <f t="shared" si="1125"/>
        <v>0</v>
      </c>
      <c r="T7213" s="25">
        <f t="shared" si="1126"/>
        <v>14157.056439237758</v>
      </c>
      <c r="U7213" s="25" t="str">
        <f t="shared" si="1127"/>
        <v>charge</v>
      </c>
      <c r="W7213" s="25">
        <f t="shared" si="1130"/>
        <v>12741.350795313983</v>
      </c>
      <c r="X7213" s="25">
        <f t="shared" si="1128"/>
        <v>12741.350795313983</v>
      </c>
      <c r="Y7213" s="25">
        <f t="shared" si="1131"/>
        <v>0</v>
      </c>
      <c r="AA7213" s="25">
        <f t="shared" si="1129"/>
        <v>0</v>
      </c>
      <c r="AC7213" s="25">
        <f t="shared" si="1124"/>
        <v>1415.7056439237749</v>
      </c>
    </row>
    <row r="7214" x14ac:dyDescent="0.2">
      <c r="L7214" s="24">
        <v>7209</v>
      </c>
      <c r="M7214" s="28">
        <v>0.46608720199999998</v>
      </c>
      <c r="O7214" s="24">
        <v>7209</v>
      </c>
      <c r="P7214" s="24">
        <f>'ROTH 1.0'!O7214*'קובץ טיוטה'!$D$10</f>
        <v>11181.216173049561</v>
      </c>
      <c r="Q7214" s="24">
        <f t="shared" si="1123"/>
        <v>7581.2161730495609</v>
      </c>
      <c r="R7214" s="24">
        <f t="shared" si="1132"/>
        <v>31693.929735999998</v>
      </c>
      <c r="S7214" s="24">
        <f t="shared" si="1125"/>
        <v>0</v>
      </c>
      <c r="T7214" s="24">
        <f t="shared" si="1126"/>
        <v>24112.713562950437</v>
      </c>
      <c r="U7214" s="24" t="str">
        <f t="shared" si="1127"/>
        <v>charge</v>
      </c>
      <c r="W7214" s="24">
        <f t="shared" si="1130"/>
        <v>21701.442206655389</v>
      </c>
      <c r="X7214" s="24">
        <f t="shared" si="1128"/>
        <v>34442.793001969374</v>
      </c>
      <c r="Y7214" s="24">
        <f t="shared" si="1131"/>
        <v>0</v>
      </c>
      <c r="AA7214" s="24">
        <f t="shared" si="1129"/>
        <v>0</v>
      </c>
      <c r="AC7214" s="24">
        <f t="shared" si="1124"/>
        <v>2411.2713562950485</v>
      </c>
    </row>
    <row r="7215" x14ac:dyDescent="0.2">
      <c r="L7215" s="25">
        <v>7210</v>
      </c>
      <c r="M7215" s="29">
        <v>0.57873084900000005</v>
      </c>
      <c r="O7215" s="25">
        <v>7210</v>
      </c>
      <c r="P7215" s="24">
        <f>'ROTH 1.0'!O7215*'קובץ טיוטה'!$D$10</f>
        <v>11763.079687756666</v>
      </c>
      <c r="Q7215" s="25">
        <f t="shared" si="1123"/>
        <v>8163.0796877566663</v>
      </c>
      <c r="R7215" s="24">
        <f t="shared" si="1132"/>
        <v>39353.697732000001</v>
      </c>
      <c r="S7215" s="25">
        <f t="shared" si="1125"/>
        <v>0</v>
      </c>
      <c r="T7215" s="25">
        <f t="shared" si="1126"/>
        <v>31190.618044243332</v>
      </c>
      <c r="U7215" s="25" t="str">
        <f t="shared" si="1127"/>
        <v>charge</v>
      </c>
      <c r="W7215" s="25">
        <f t="shared" si="1130"/>
        <v>28071.556239819001</v>
      </c>
      <c r="X7215" s="25">
        <f t="shared" si="1128"/>
        <v>62514.349241788375</v>
      </c>
      <c r="Y7215" s="25">
        <f t="shared" si="1131"/>
        <v>0</v>
      </c>
      <c r="AA7215" s="25">
        <f t="shared" si="1129"/>
        <v>0</v>
      </c>
      <c r="AC7215" s="25">
        <f t="shared" si="1124"/>
        <v>3119.0618044243311</v>
      </c>
    </row>
    <row r="7216" x14ac:dyDescent="0.2">
      <c r="L7216" s="24">
        <v>7211</v>
      </c>
      <c r="M7216" s="28">
        <v>0.63778066899999997</v>
      </c>
      <c r="O7216" s="24">
        <v>7211</v>
      </c>
      <c r="P7216" s="24">
        <f>'ROTH 1.0'!O7216*'קובץ טיוטה'!$D$10</f>
        <v>12155.413189391506</v>
      </c>
      <c r="Q7216" s="24">
        <f t="shared" si="1123"/>
        <v>8555.4131893915055</v>
      </c>
      <c r="R7216" s="24">
        <f t="shared" si="1132"/>
        <v>43369.085491999998</v>
      </c>
      <c r="S7216" s="24">
        <f t="shared" si="1125"/>
        <v>0</v>
      </c>
      <c r="T7216" s="24">
        <f t="shared" si="1126"/>
        <v>34813.672302608495</v>
      </c>
      <c r="U7216" s="24" t="str">
        <f t="shared" si="1127"/>
        <v>charge</v>
      </c>
      <c r="W7216" s="24">
        <f t="shared" si="1130"/>
        <v>15485.650758211625</v>
      </c>
      <c r="X7216" s="24">
        <f t="shared" si="1128"/>
        <v>78000</v>
      </c>
      <c r="Y7216" s="24">
        <f t="shared" si="1131"/>
        <v>0</v>
      </c>
      <c r="AA7216" s="24">
        <f t="shared" si="1129"/>
        <v>0</v>
      </c>
      <c r="AC7216" s="24">
        <f t="shared" si="1124"/>
        <v>19328.02154439687</v>
      </c>
    </row>
    <row r="7217" x14ac:dyDescent="0.2">
      <c r="L7217" s="25">
        <v>7212</v>
      </c>
      <c r="M7217" s="29">
        <v>0.67364516500000005</v>
      </c>
      <c r="O7217" s="25">
        <v>7212</v>
      </c>
      <c r="P7217" s="24">
        <f>'ROTH 1.0'!O7217*'קובץ טיוטה'!$D$10</f>
        <v>12513.812036469371</v>
      </c>
      <c r="Q7217" s="25">
        <f t="shared" si="1123"/>
        <v>8913.8120364693714</v>
      </c>
      <c r="R7217" s="24">
        <f t="shared" si="1132"/>
        <v>45807.871220000008</v>
      </c>
      <c r="S7217" s="25">
        <f t="shared" si="1125"/>
        <v>0</v>
      </c>
      <c r="T7217" s="25">
        <f t="shared" si="1126"/>
        <v>36894.05918353064</v>
      </c>
      <c r="U7217" s="25" t="str">
        <f t="shared" si="1127"/>
        <v>charge</v>
      </c>
      <c r="W7217" s="25">
        <f t="shared" si="1130"/>
        <v>0</v>
      </c>
      <c r="X7217" s="25">
        <f t="shared" si="1128"/>
        <v>78000</v>
      </c>
      <c r="Y7217" s="25">
        <f t="shared" si="1131"/>
        <v>0</v>
      </c>
      <c r="AA7217" s="25">
        <f t="shared" si="1129"/>
        <v>0</v>
      </c>
      <c r="AC7217" s="25">
        <f t="shared" si="1124"/>
        <v>36894.05918353064</v>
      </c>
    </row>
    <row r="7218" x14ac:dyDescent="0.2">
      <c r="L7218" s="24">
        <v>7213</v>
      </c>
      <c r="M7218" s="28">
        <v>0.69925780700000006</v>
      </c>
      <c r="O7218" s="24">
        <v>7213</v>
      </c>
      <c r="P7218" s="24">
        <f>'ROTH 1.0'!O7218*'קובץ טיוטה'!$D$10</f>
        <v>12762.178136188337</v>
      </c>
      <c r="Q7218" s="24">
        <f t="shared" si="1123"/>
        <v>9162.1781361883368</v>
      </c>
      <c r="R7218" s="24">
        <f t="shared" si="1132"/>
        <v>47549.530876000004</v>
      </c>
      <c r="S7218" s="24">
        <f t="shared" si="1125"/>
        <v>0</v>
      </c>
      <c r="T7218" s="24">
        <f t="shared" si="1126"/>
        <v>38387.352739811671</v>
      </c>
      <c r="U7218" s="24" t="str">
        <f t="shared" si="1127"/>
        <v>charge</v>
      </c>
      <c r="W7218" s="24">
        <f t="shared" si="1130"/>
        <v>0</v>
      </c>
      <c r="X7218" s="24">
        <f t="shared" si="1128"/>
        <v>78000</v>
      </c>
      <c r="Y7218" s="24">
        <f t="shared" si="1131"/>
        <v>0</v>
      </c>
      <c r="AA7218" s="24">
        <f t="shared" si="1129"/>
        <v>0</v>
      </c>
      <c r="AC7218" s="24">
        <f t="shared" si="1124"/>
        <v>38387.352739811671</v>
      </c>
    </row>
    <row r="7219" x14ac:dyDescent="0.2">
      <c r="L7219" s="25">
        <v>7214</v>
      </c>
      <c r="M7219" s="29">
        <v>0.70428617000000004</v>
      </c>
      <c r="O7219" s="25">
        <v>7214</v>
      </c>
      <c r="P7219" s="24">
        <f>'ROTH 1.0'!O7219*'קובץ טיוטה'!$D$10</f>
        <v>12967.367744076508</v>
      </c>
      <c r="Q7219" s="25">
        <f t="shared" si="1123"/>
        <v>9367.3677440765077</v>
      </c>
      <c r="R7219" s="24">
        <f t="shared" si="1132"/>
        <v>47891.459560000003</v>
      </c>
      <c r="S7219" s="25">
        <f t="shared" si="1125"/>
        <v>0</v>
      </c>
      <c r="T7219" s="25">
        <f t="shared" si="1126"/>
        <v>38524.091815923493</v>
      </c>
      <c r="U7219" s="25" t="str">
        <f t="shared" si="1127"/>
        <v>charge</v>
      </c>
      <c r="W7219" s="25">
        <f t="shared" si="1130"/>
        <v>0</v>
      </c>
      <c r="X7219" s="25">
        <f t="shared" si="1128"/>
        <v>78000</v>
      </c>
      <c r="Y7219" s="25">
        <f t="shared" si="1131"/>
        <v>0</v>
      </c>
      <c r="AA7219" s="25">
        <f t="shared" si="1129"/>
        <v>0</v>
      </c>
      <c r="AC7219" s="25">
        <f t="shared" si="1124"/>
        <v>38524.091815923493</v>
      </c>
    </row>
    <row r="7220" x14ac:dyDescent="0.2">
      <c r="L7220" s="24">
        <v>7215</v>
      </c>
      <c r="M7220" s="28">
        <v>0.69296336300000005</v>
      </c>
      <c r="O7220" s="24">
        <v>7215</v>
      </c>
      <c r="P7220" s="24">
        <f>'ROTH 1.0'!O7220*'קובץ טיוטה'!$D$10</f>
        <v>12354.251257587182</v>
      </c>
      <c r="Q7220" s="24">
        <f t="shared" si="1123"/>
        <v>8754.2512575871824</v>
      </c>
      <c r="R7220" s="24">
        <f t="shared" si="1132"/>
        <v>47121.508684</v>
      </c>
      <c r="S7220" s="24">
        <f t="shared" si="1125"/>
        <v>0</v>
      </c>
      <c r="T7220" s="24">
        <f t="shared" si="1126"/>
        <v>38367.25742641282</v>
      </c>
      <c r="U7220" s="24" t="str">
        <f t="shared" si="1127"/>
        <v>charge</v>
      </c>
      <c r="W7220" s="24">
        <f t="shared" si="1130"/>
        <v>0</v>
      </c>
      <c r="X7220" s="24">
        <f t="shared" si="1128"/>
        <v>78000</v>
      </c>
      <c r="Y7220" s="24">
        <f t="shared" si="1131"/>
        <v>0</v>
      </c>
      <c r="AA7220" s="24">
        <f t="shared" si="1129"/>
        <v>0</v>
      </c>
      <c r="AC7220" s="24">
        <f t="shared" si="1124"/>
        <v>38367.25742641282</v>
      </c>
    </row>
    <row r="7221" x14ac:dyDescent="0.2">
      <c r="L7221" s="25">
        <v>7216</v>
      </c>
      <c r="M7221" s="29">
        <v>0.58814293999999989</v>
      </c>
      <c r="O7221" s="25">
        <v>7216</v>
      </c>
      <c r="P7221" s="24">
        <f>'ROTH 1.0'!O7221*'קובץ טיוטה'!$D$10</f>
        <v>12423.335149517912</v>
      </c>
      <c r="Q7221" s="25">
        <f t="shared" si="1123"/>
        <v>8823.3351495179122</v>
      </c>
      <c r="R7221" s="24">
        <f t="shared" si="1132"/>
        <v>39993.719919999996</v>
      </c>
      <c r="S7221" s="25">
        <f t="shared" si="1125"/>
        <v>0</v>
      </c>
      <c r="T7221" s="25">
        <f t="shared" si="1126"/>
        <v>31170.384770482084</v>
      </c>
      <c r="U7221" s="25" t="str">
        <f t="shared" si="1127"/>
        <v>charge</v>
      </c>
      <c r="W7221" s="25">
        <f t="shared" si="1130"/>
        <v>0</v>
      </c>
      <c r="X7221" s="25">
        <f t="shared" si="1128"/>
        <v>78000</v>
      </c>
      <c r="Y7221" s="25">
        <f t="shared" si="1131"/>
        <v>0</v>
      </c>
      <c r="AA7221" s="25">
        <f t="shared" si="1129"/>
        <v>0</v>
      </c>
      <c r="AC7221" s="25">
        <f t="shared" si="1124"/>
        <v>31170.384770482084</v>
      </c>
    </row>
    <row r="7222" x14ac:dyDescent="0.2">
      <c r="L7222" s="24">
        <v>7217</v>
      </c>
      <c r="M7222" s="28">
        <v>0.22961204999999998</v>
      </c>
      <c r="O7222" s="24">
        <v>7217</v>
      </c>
      <c r="P7222" s="24">
        <f>'ROTH 1.0'!O7222*'קובץ טיוטה'!$D$10</f>
        <v>12309.175034279393</v>
      </c>
      <c r="Q7222" s="24">
        <f t="shared" si="1123"/>
        <v>8709.175034279393</v>
      </c>
      <c r="R7222" s="24">
        <f t="shared" si="1132"/>
        <v>15613.6194</v>
      </c>
      <c r="S7222" s="24">
        <f t="shared" si="1125"/>
        <v>0</v>
      </c>
      <c r="T7222" s="24">
        <f t="shared" si="1126"/>
        <v>6904.4443657206066</v>
      </c>
      <c r="U7222" s="24" t="str">
        <f t="shared" si="1127"/>
        <v>charge</v>
      </c>
      <c r="W7222" s="24">
        <f t="shared" si="1130"/>
        <v>0</v>
      </c>
      <c r="X7222" s="24">
        <f t="shared" si="1128"/>
        <v>78000</v>
      </c>
      <c r="Y7222" s="24">
        <f t="shared" si="1131"/>
        <v>0</v>
      </c>
      <c r="AA7222" s="24">
        <f t="shared" si="1129"/>
        <v>0</v>
      </c>
      <c r="AC7222" s="24">
        <f t="shared" si="1124"/>
        <v>6904.4443657206066</v>
      </c>
    </row>
    <row r="7223" x14ac:dyDescent="0.2">
      <c r="L7223" s="25">
        <v>7218</v>
      </c>
      <c r="M7223" s="29">
        <v>0</v>
      </c>
      <c r="O7223" s="25">
        <v>7218</v>
      </c>
      <c r="P7223" s="24">
        <f>'ROTH 1.0'!O7223*'קובץ טיוטה'!$D$10</f>
        <v>12411.803623250178</v>
      </c>
      <c r="Q7223" s="25">
        <f t="shared" si="1123"/>
        <v>8811.8036232501781</v>
      </c>
      <c r="R7223" s="24">
        <f t="shared" si="1132"/>
        <v>0</v>
      </c>
      <c r="S7223" s="25">
        <f t="shared" si="1125"/>
        <v>8811.8036232501781</v>
      </c>
      <c r="T7223" s="25">
        <f t="shared" si="1126"/>
        <v>0</v>
      </c>
      <c r="U7223" s="25" t="str">
        <f t="shared" si="1127"/>
        <v>drain</v>
      </c>
      <c r="W7223" s="25">
        <f t="shared" si="1130"/>
        <v>0</v>
      </c>
      <c r="X7223" s="25">
        <f t="shared" si="1128"/>
        <v>69188.196376749824</v>
      </c>
      <c r="Y7223" s="25">
        <f t="shared" si="1131"/>
        <v>8811.8036232501763</v>
      </c>
      <c r="AA7223" s="25">
        <f t="shared" si="1129"/>
        <v>0</v>
      </c>
      <c r="AC7223" s="25">
        <f t="shared" si="1124"/>
        <v>0</v>
      </c>
    </row>
    <row r="7224" x14ac:dyDescent="0.2">
      <c r="L7224" s="24">
        <v>7219</v>
      </c>
      <c r="M7224" s="28">
        <v>0</v>
      </c>
      <c r="O7224" s="24">
        <v>7219</v>
      </c>
      <c r="P7224" s="24">
        <f>'ROTH 1.0'!O7224*'קובץ טיוטה'!$D$10</f>
        <v>12682.954811119509</v>
      </c>
      <c r="Q7224" s="24">
        <f t="shared" si="1123"/>
        <v>9082.954811119509</v>
      </c>
      <c r="R7224" s="24">
        <f t="shared" si="1132"/>
        <v>0</v>
      </c>
      <c r="S7224" s="24">
        <f t="shared" si="1125"/>
        <v>9082.954811119509</v>
      </c>
      <c r="T7224" s="24">
        <f t="shared" si="1126"/>
        <v>0</v>
      </c>
      <c r="U7224" s="24" t="str">
        <f t="shared" si="1127"/>
        <v>drain</v>
      </c>
      <c r="W7224" s="24">
        <f t="shared" si="1130"/>
        <v>0</v>
      </c>
      <c r="X7224" s="24">
        <f t="shared" si="1128"/>
        <v>60105.241565630313</v>
      </c>
      <c r="Y7224" s="24">
        <f t="shared" si="1131"/>
        <v>9082.9548111195109</v>
      </c>
      <c r="AA7224" s="24">
        <f t="shared" si="1129"/>
        <v>0</v>
      </c>
      <c r="AC7224" s="24">
        <f t="shared" si="1124"/>
        <v>0</v>
      </c>
    </row>
    <row r="7225" x14ac:dyDescent="0.2">
      <c r="L7225" s="25">
        <v>7220</v>
      </c>
      <c r="M7225" s="29">
        <v>0</v>
      </c>
      <c r="O7225" s="25">
        <v>7220</v>
      </c>
      <c r="P7225" s="24">
        <f>'ROTH 1.0'!O7225*'קובץ טיוטה'!$D$10</f>
        <v>12314.151673864561</v>
      </c>
      <c r="Q7225" s="25">
        <f t="shared" si="1123"/>
        <v>8714.1516738645605</v>
      </c>
      <c r="R7225" s="24">
        <f t="shared" si="1132"/>
        <v>0</v>
      </c>
      <c r="S7225" s="25">
        <f t="shared" si="1125"/>
        <v>8714.1516738645605</v>
      </c>
      <c r="T7225" s="25">
        <f t="shared" si="1126"/>
        <v>0</v>
      </c>
      <c r="U7225" s="25" t="str">
        <f t="shared" si="1127"/>
        <v>drain</v>
      </c>
      <c r="W7225" s="25">
        <f t="shared" si="1130"/>
        <v>0</v>
      </c>
      <c r="X7225" s="25">
        <f t="shared" si="1128"/>
        <v>51391.089891765754</v>
      </c>
      <c r="Y7225" s="25">
        <f t="shared" si="1131"/>
        <v>8714.1516738645587</v>
      </c>
      <c r="AA7225" s="25">
        <f t="shared" si="1129"/>
        <v>0</v>
      </c>
      <c r="AC7225" s="25">
        <f t="shared" si="1124"/>
        <v>0</v>
      </c>
    </row>
    <row r="7226" x14ac:dyDescent="0.2">
      <c r="L7226" s="24">
        <v>7221</v>
      </c>
      <c r="M7226" s="28">
        <v>0</v>
      </c>
      <c r="O7226" s="24">
        <v>7221</v>
      </c>
      <c r="P7226" s="24">
        <f>'ROTH 1.0'!O7226*'קובץ טיוטה'!$D$10</f>
        <v>11821.300274965612</v>
      </c>
      <c r="Q7226" s="24">
        <f t="shared" si="1123"/>
        <v>8221.3002749656116</v>
      </c>
      <c r="R7226" s="24">
        <f t="shared" si="1132"/>
        <v>0</v>
      </c>
      <c r="S7226" s="24">
        <f t="shared" si="1125"/>
        <v>8221.3002749656116</v>
      </c>
      <c r="T7226" s="24">
        <f t="shared" si="1126"/>
        <v>0</v>
      </c>
      <c r="U7226" s="24" t="str">
        <f t="shared" si="1127"/>
        <v>drain</v>
      </c>
      <c r="W7226" s="24">
        <f t="shared" si="1130"/>
        <v>0</v>
      </c>
      <c r="X7226" s="24">
        <f t="shared" si="1128"/>
        <v>43169.789616800146</v>
      </c>
      <c r="Y7226" s="24">
        <f t="shared" si="1131"/>
        <v>8221.300274965608</v>
      </c>
      <c r="AA7226" s="24">
        <f t="shared" si="1129"/>
        <v>0</v>
      </c>
      <c r="AC7226" s="24">
        <f t="shared" si="1124"/>
        <v>0</v>
      </c>
    </row>
    <row r="7227" x14ac:dyDescent="0.2">
      <c r="L7227" s="25">
        <v>7222</v>
      </c>
      <c r="M7227" s="29">
        <v>0</v>
      </c>
      <c r="O7227" s="25">
        <v>7222</v>
      </c>
      <c r="P7227" s="24">
        <f>'ROTH 1.0'!O7227*'קובץ טיוטה'!$D$10</f>
        <v>11276.246976904582</v>
      </c>
      <c r="Q7227" s="25">
        <f t="shared" si="1123"/>
        <v>7676.246976904582</v>
      </c>
      <c r="R7227" s="24">
        <f t="shared" si="1132"/>
        <v>0</v>
      </c>
      <c r="S7227" s="25">
        <f t="shared" si="1125"/>
        <v>7676.246976904582</v>
      </c>
      <c r="T7227" s="25">
        <f t="shared" si="1126"/>
        <v>0</v>
      </c>
      <c r="U7227" s="25" t="str">
        <f t="shared" si="1127"/>
        <v>drain</v>
      </c>
      <c r="W7227" s="25">
        <f t="shared" si="1130"/>
        <v>0</v>
      </c>
      <c r="X7227" s="25">
        <f t="shared" si="1128"/>
        <v>35493.542639895561</v>
      </c>
      <c r="Y7227" s="25">
        <f t="shared" si="1131"/>
        <v>7676.2469769045856</v>
      </c>
      <c r="AA7227" s="25">
        <f t="shared" si="1129"/>
        <v>0</v>
      </c>
      <c r="AC7227" s="25">
        <f t="shared" si="1124"/>
        <v>0</v>
      </c>
    </row>
    <row r="7228" x14ac:dyDescent="0.2">
      <c r="L7228" s="24">
        <v>7223</v>
      </c>
      <c r="M7228" s="28">
        <v>0</v>
      </c>
      <c r="O7228" s="24">
        <v>7223</v>
      </c>
      <c r="P7228" s="24">
        <f>'ROTH 1.0'!O7228*'קובץ טיוטה'!$D$10</f>
        <v>10672.253251749687</v>
      </c>
      <c r="Q7228" s="24">
        <f t="shared" si="1123"/>
        <v>7072.2532517496875</v>
      </c>
      <c r="R7228" s="24">
        <f t="shared" si="1132"/>
        <v>0</v>
      </c>
      <c r="S7228" s="24">
        <f t="shared" si="1125"/>
        <v>7072.2532517496875</v>
      </c>
      <c r="T7228" s="24">
        <f t="shared" si="1126"/>
        <v>0</v>
      </c>
      <c r="U7228" s="24" t="str">
        <f t="shared" si="1127"/>
        <v>drain</v>
      </c>
      <c r="W7228" s="24">
        <f t="shared" si="1130"/>
        <v>0</v>
      </c>
      <c r="X7228" s="24">
        <f t="shared" si="1128"/>
        <v>28421.289388145873</v>
      </c>
      <c r="Y7228" s="24">
        <f t="shared" si="1131"/>
        <v>7072.2532517496875</v>
      </c>
      <c r="AA7228" s="24">
        <f t="shared" si="1129"/>
        <v>0</v>
      </c>
      <c r="AC7228" s="24">
        <f t="shared" si="1124"/>
        <v>0</v>
      </c>
    </row>
    <row r="7229" x14ac:dyDescent="0.2">
      <c r="L7229" s="25">
        <v>7224</v>
      </c>
      <c r="M7229" s="29">
        <v>0</v>
      </c>
      <c r="O7229" s="25">
        <v>7224</v>
      </c>
      <c r="P7229" s="24">
        <f>'ROTH 1.0'!O7229*'קובץ טיוטה'!$D$10</f>
        <v>9923.9669687960886</v>
      </c>
      <c r="Q7229" s="25">
        <f t="shared" si="1123"/>
        <v>6323.9669687960886</v>
      </c>
      <c r="R7229" s="24">
        <f t="shared" si="1132"/>
        <v>0</v>
      </c>
      <c r="S7229" s="25">
        <f t="shared" si="1125"/>
        <v>6323.9669687960886</v>
      </c>
      <c r="T7229" s="25">
        <f t="shared" si="1126"/>
        <v>0</v>
      </c>
      <c r="U7229" s="25" t="str">
        <f t="shared" si="1127"/>
        <v>drain</v>
      </c>
      <c r="W7229" s="25">
        <f t="shared" si="1130"/>
        <v>0</v>
      </c>
      <c r="X7229" s="25">
        <f t="shared" si="1128"/>
        <v>22097.322419349784</v>
      </c>
      <c r="Y7229" s="25">
        <f t="shared" si="1131"/>
        <v>6323.9669687960886</v>
      </c>
      <c r="AA7229" s="25">
        <f t="shared" si="1129"/>
        <v>0</v>
      </c>
      <c r="AC7229" s="25">
        <f t="shared" si="1124"/>
        <v>0</v>
      </c>
    </row>
    <row r="7230" x14ac:dyDescent="0.2">
      <c r="L7230" s="24">
        <v>7225</v>
      </c>
      <c r="M7230" s="28">
        <v>0</v>
      </c>
      <c r="O7230" s="24">
        <v>7225</v>
      </c>
      <c r="P7230" s="24">
        <f>'ROTH 1.0'!O7230*'קובץ טיוטה'!$D$10</f>
        <v>9333.7372362534607</v>
      </c>
      <c r="Q7230" s="24">
        <f t="shared" si="1123"/>
        <v>5733.7372362534607</v>
      </c>
      <c r="R7230" s="24">
        <f t="shared" si="1132"/>
        <v>0</v>
      </c>
      <c r="S7230" s="24">
        <f t="shared" si="1125"/>
        <v>5733.7372362534607</v>
      </c>
      <c r="T7230" s="24">
        <f t="shared" si="1126"/>
        <v>0</v>
      </c>
      <c r="U7230" s="24" t="str">
        <f t="shared" si="1127"/>
        <v>drain</v>
      </c>
      <c r="W7230" s="24">
        <f t="shared" si="1130"/>
        <v>0</v>
      </c>
      <c r="X7230" s="24">
        <f t="shared" si="1128"/>
        <v>16363.585183096324</v>
      </c>
      <c r="Y7230" s="24">
        <f t="shared" si="1131"/>
        <v>5733.7372362534607</v>
      </c>
      <c r="AA7230" s="24">
        <f t="shared" si="1129"/>
        <v>0</v>
      </c>
      <c r="AC7230" s="24">
        <f t="shared" si="1124"/>
        <v>0</v>
      </c>
    </row>
    <row r="7231" x14ac:dyDescent="0.2">
      <c r="L7231" s="25">
        <v>7226</v>
      </c>
      <c r="M7231" s="29">
        <v>0</v>
      </c>
      <c r="O7231" s="25">
        <v>7226</v>
      </c>
      <c r="P7231" s="24">
        <f>'ROTH 1.0'!O7231*'קובץ טיוטה'!$D$10</f>
        <v>8930.3742939431995</v>
      </c>
      <c r="Q7231" s="25">
        <f t="shared" si="1123"/>
        <v>5330.3742939431995</v>
      </c>
      <c r="R7231" s="24">
        <f t="shared" si="1132"/>
        <v>0</v>
      </c>
      <c r="S7231" s="25">
        <f t="shared" si="1125"/>
        <v>5330.3742939431995</v>
      </c>
      <c r="T7231" s="25">
        <f t="shared" si="1126"/>
        <v>0</v>
      </c>
      <c r="U7231" s="25" t="str">
        <f t="shared" si="1127"/>
        <v>drain</v>
      </c>
      <c r="W7231" s="25">
        <f t="shared" si="1130"/>
        <v>0</v>
      </c>
      <c r="X7231" s="25">
        <f t="shared" si="1128"/>
        <v>11033.210889153124</v>
      </c>
      <c r="Y7231" s="25">
        <f t="shared" si="1131"/>
        <v>5330.3742939431995</v>
      </c>
      <c r="AA7231" s="25">
        <f t="shared" si="1129"/>
        <v>0</v>
      </c>
      <c r="AC7231" s="25">
        <f t="shared" si="1124"/>
        <v>0</v>
      </c>
    </row>
    <row r="7232" x14ac:dyDescent="0.2">
      <c r="L7232" s="24">
        <v>7227</v>
      </c>
      <c r="M7232" s="28">
        <v>0</v>
      </c>
      <c r="O7232" s="24">
        <v>7227</v>
      </c>
      <c r="P7232" s="24">
        <f>'ROTH 1.0'!O7232*'קובץ טיוטה'!$D$10</f>
        <v>8647.7921826623169</v>
      </c>
      <c r="Q7232" s="24">
        <f t="shared" si="1123"/>
        <v>5047.7921826623169</v>
      </c>
      <c r="R7232" s="24">
        <f t="shared" si="1132"/>
        <v>0</v>
      </c>
      <c r="S7232" s="24">
        <f t="shared" si="1125"/>
        <v>5047.7921826623169</v>
      </c>
      <c r="T7232" s="24">
        <f t="shared" si="1126"/>
        <v>0</v>
      </c>
      <c r="U7232" s="24" t="str">
        <f t="shared" si="1127"/>
        <v>drain</v>
      </c>
      <c r="W7232" s="24">
        <f t="shared" si="1130"/>
        <v>0</v>
      </c>
      <c r="X7232" s="24">
        <f t="shared" si="1128"/>
        <v>5985.4187064908074</v>
      </c>
      <c r="Y7232" s="24">
        <f t="shared" si="1131"/>
        <v>5047.7921826623169</v>
      </c>
      <c r="AA7232" s="24">
        <f t="shared" si="1129"/>
        <v>0</v>
      </c>
      <c r="AC7232" s="24">
        <f t="shared" si="1124"/>
        <v>0</v>
      </c>
    </row>
    <row r="7233" x14ac:dyDescent="0.2">
      <c r="L7233" s="25">
        <v>7228</v>
      </c>
      <c r="M7233" s="29">
        <v>0</v>
      </c>
      <c r="O7233" s="25">
        <v>7228</v>
      </c>
      <c r="P7233" s="24">
        <f>'ROTH 1.0'!O7233*'קובץ טיוטה'!$D$10</f>
        <v>8581.0592908191502</v>
      </c>
      <c r="Q7233" s="25">
        <f t="shared" si="1123"/>
        <v>4981.0592908191502</v>
      </c>
      <c r="R7233" s="24">
        <f t="shared" si="1132"/>
        <v>0</v>
      </c>
      <c r="S7233" s="25">
        <f t="shared" si="1125"/>
        <v>4981.0592908191502</v>
      </c>
      <c r="T7233" s="25">
        <f t="shared" si="1126"/>
        <v>0</v>
      </c>
      <c r="U7233" s="25" t="str">
        <f t="shared" si="1127"/>
        <v>drain</v>
      </c>
      <c r="W7233" s="25">
        <f t="shared" si="1130"/>
        <v>0</v>
      </c>
      <c r="X7233" s="25">
        <f t="shared" si="1128"/>
        <v>1004.3594156716572</v>
      </c>
      <c r="Y7233" s="25">
        <f t="shared" si="1131"/>
        <v>4981.0592908191502</v>
      </c>
      <c r="AA7233" s="25">
        <f t="shared" si="1129"/>
        <v>0</v>
      </c>
      <c r="AC7233" s="25">
        <f t="shared" si="1124"/>
        <v>0</v>
      </c>
    </row>
    <row r="7234" x14ac:dyDescent="0.2">
      <c r="L7234" s="24">
        <v>7229</v>
      </c>
      <c r="M7234" s="28">
        <v>0</v>
      </c>
      <c r="O7234" s="24">
        <v>7229</v>
      </c>
      <c r="P7234" s="24">
        <f>'ROTH 1.0'!O7234*'קובץ טיוטה'!$D$10</f>
        <v>8884.4084651607354</v>
      </c>
      <c r="Q7234" s="24">
        <f t="shared" si="1123"/>
        <v>5284.4084651607354</v>
      </c>
      <c r="R7234" s="24">
        <f t="shared" si="1132"/>
        <v>0</v>
      </c>
      <c r="S7234" s="24">
        <f t="shared" si="1125"/>
        <v>5284.4084651607354</v>
      </c>
      <c r="T7234" s="24">
        <f t="shared" si="1126"/>
        <v>0</v>
      </c>
      <c r="U7234" s="24" t="str">
        <f t="shared" si="1127"/>
        <v>drain</v>
      </c>
      <c r="W7234" s="24">
        <f t="shared" si="1130"/>
        <v>0</v>
      </c>
      <c r="X7234" s="24">
        <f t="shared" si="1128"/>
        <v>0</v>
      </c>
      <c r="Y7234" s="24">
        <f t="shared" si="1131"/>
        <v>1004.3594156716572</v>
      </c>
      <c r="AA7234" s="24">
        <f t="shared" si="1129"/>
        <v>4280.0490494890782</v>
      </c>
      <c r="AC7234" s="24">
        <f t="shared" si="1124"/>
        <v>0</v>
      </c>
    </row>
    <row r="7235" x14ac:dyDescent="0.2">
      <c r="L7235" s="25">
        <v>7230</v>
      </c>
      <c r="M7235" s="29">
        <v>0</v>
      </c>
      <c r="O7235" s="25">
        <v>7230</v>
      </c>
      <c r="P7235" s="24">
        <f>'ROTH 1.0'!O7235*'קובץ טיוטה'!$D$10</f>
        <v>9218.7394805804142</v>
      </c>
      <c r="Q7235" s="25">
        <f t="shared" si="1123"/>
        <v>5618.7394805804142</v>
      </c>
      <c r="R7235" s="24">
        <f t="shared" si="1132"/>
        <v>0</v>
      </c>
      <c r="S7235" s="25">
        <f t="shared" si="1125"/>
        <v>5618.7394805804142</v>
      </c>
      <c r="T7235" s="25">
        <f t="shared" si="1126"/>
        <v>0</v>
      </c>
      <c r="U7235" s="25" t="str">
        <f t="shared" si="1127"/>
        <v>drain</v>
      </c>
      <c r="W7235" s="25">
        <f t="shared" si="1130"/>
        <v>0</v>
      </c>
      <c r="X7235" s="25">
        <f t="shared" si="1128"/>
        <v>0</v>
      </c>
      <c r="Y7235" s="25">
        <f t="shared" si="1131"/>
        <v>0</v>
      </c>
      <c r="AA7235" s="25">
        <f t="shared" si="1129"/>
        <v>5618.7394805804142</v>
      </c>
      <c r="AC7235" s="25">
        <f t="shared" si="1124"/>
        <v>0</v>
      </c>
    </row>
    <row r="7236" x14ac:dyDescent="0.2">
      <c r="L7236" s="24">
        <v>7231</v>
      </c>
      <c r="M7236" s="28">
        <v>0</v>
      </c>
      <c r="O7236" s="24">
        <v>7231</v>
      </c>
      <c r="P7236" s="24">
        <f>'ROTH 1.0'!O7236*'קובץ טיוטה'!$D$10</f>
        <v>9469.5642982295431</v>
      </c>
      <c r="Q7236" s="24">
        <f t="shared" si="1123"/>
        <v>5869.5642982295431</v>
      </c>
      <c r="R7236" s="24">
        <f t="shared" si="1132"/>
        <v>0</v>
      </c>
      <c r="S7236" s="24">
        <f t="shared" si="1125"/>
        <v>5869.5642982295431</v>
      </c>
      <c r="T7236" s="24">
        <f t="shared" si="1126"/>
        <v>0</v>
      </c>
      <c r="U7236" s="24" t="str">
        <f t="shared" si="1127"/>
        <v>drain</v>
      </c>
      <c r="W7236" s="24">
        <f t="shared" si="1130"/>
        <v>0</v>
      </c>
      <c r="X7236" s="24">
        <f t="shared" si="1128"/>
        <v>0</v>
      </c>
      <c r="Y7236" s="24">
        <f t="shared" si="1131"/>
        <v>0</v>
      </c>
      <c r="AA7236" s="24">
        <f t="shared" si="1129"/>
        <v>5869.5642982295431</v>
      </c>
      <c r="AC7236" s="24">
        <f t="shared" si="1124"/>
        <v>0</v>
      </c>
    </row>
    <row r="7237" x14ac:dyDescent="0.2">
      <c r="L7237" s="25">
        <v>7232</v>
      </c>
      <c r="M7237" s="29">
        <v>0.31258860999999999</v>
      </c>
      <c r="O7237" s="25">
        <v>7232</v>
      </c>
      <c r="P7237" s="24">
        <f>'ROTH 1.0'!O7237*'קובץ טיוטה'!$D$10</f>
        <v>10031.617046194739</v>
      </c>
      <c r="Q7237" s="25">
        <f t="shared" si="1123"/>
        <v>6431.6170461947386</v>
      </c>
      <c r="R7237" s="24">
        <f t="shared" si="1132"/>
        <v>21256.025479999997</v>
      </c>
      <c r="S7237" s="25">
        <f t="shared" si="1125"/>
        <v>0</v>
      </c>
      <c r="T7237" s="25">
        <f t="shared" si="1126"/>
        <v>14824.408433805258</v>
      </c>
      <c r="U7237" s="25" t="str">
        <f t="shared" si="1127"/>
        <v>charge</v>
      </c>
      <c r="W7237" s="25">
        <f t="shared" si="1130"/>
        <v>13341.967590424732</v>
      </c>
      <c r="X7237" s="25">
        <f t="shared" si="1128"/>
        <v>13341.967590424732</v>
      </c>
      <c r="Y7237" s="25">
        <f t="shared" si="1131"/>
        <v>0</v>
      </c>
      <c r="AA7237" s="25">
        <f t="shared" si="1129"/>
        <v>0</v>
      </c>
      <c r="AC7237" s="25">
        <f t="shared" si="1124"/>
        <v>1482.4408433805256</v>
      </c>
    </row>
    <row r="7238" x14ac:dyDescent="0.2">
      <c r="L7238" s="24">
        <v>7233</v>
      </c>
      <c r="M7238" s="28">
        <v>0.43197599800000003</v>
      </c>
      <c r="O7238" s="24">
        <v>7233</v>
      </c>
      <c r="P7238" s="24">
        <f>'ROTH 1.0'!O7238*'קובץ טיוטה'!$D$10</f>
        <v>10517.239143301156</v>
      </c>
      <c r="Q7238" s="24">
        <f t="shared" ref="Q7238:Q7301" si="1133">P7238-$H$8*$H$9</f>
        <v>6917.2391433011562</v>
      </c>
      <c r="R7238" s="24">
        <f t="shared" si="1132"/>
        <v>29374.367864000003</v>
      </c>
      <c r="S7238" s="24">
        <f t="shared" si="1125"/>
        <v>0</v>
      </c>
      <c r="T7238" s="24">
        <f t="shared" si="1126"/>
        <v>22457.128720698849</v>
      </c>
      <c r="U7238" s="24" t="str">
        <f t="shared" si="1127"/>
        <v>charge</v>
      </c>
      <c r="W7238" s="24">
        <f t="shared" si="1130"/>
        <v>20211.41584862896</v>
      </c>
      <c r="X7238" s="24">
        <f t="shared" si="1128"/>
        <v>33553.383439053694</v>
      </c>
      <c r="Y7238" s="24">
        <f t="shared" si="1131"/>
        <v>0</v>
      </c>
      <c r="AA7238" s="24">
        <f t="shared" si="1129"/>
        <v>0</v>
      </c>
      <c r="AC7238" s="24">
        <f t="shared" ref="AC7238:AC7301" si="1134">IF(U7238="charge",(T7238-W7238),0)</f>
        <v>2245.7128720698893</v>
      </c>
    </row>
    <row r="7239" x14ac:dyDescent="0.2">
      <c r="L7239" s="25">
        <v>7234</v>
      </c>
      <c r="M7239" s="29">
        <v>0.57040737899999994</v>
      </c>
      <c r="O7239" s="25">
        <v>7234</v>
      </c>
      <c r="P7239" s="24">
        <f>'ROTH 1.0'!O7239*'קובץ טיוטה'!$D$10</f>
        <v>11124.175796453141</v>
      </c>
      <c r="Q7239" s="25">
        <f t="shared" si="1133"/>
        <v>7524.1757964531407</v>
      </c>
      <c r="R7239" s="24">
        <f t="shared" si="1132"/>
        <v>38787.701771999993</v>
      </c>
      <c r="S7239" s="25">
        <f t="shared" ref="S7239:S7302" si="1135">IF(Q7239&gt;R7239,Q7239-R7239,0)</f>
        <v>0</v>
      </c>
      <c r="T7239" s="25">
        <f t="shared" ref="T7239:T7302" si="1136">IF(R7239&gt;Q7239,R7239-Q7239,0)</f>
        <v>31263.525975546851</v>
      </c>
      <c r="U7239" s="25" t="str">
        <f t="shared" ref="U7239:U7302" si="1137">IF(Q7239&gt;R7239,"drain","charge")</f>
        <v>charge</v>
      </c>
      <c r="W7239" s="25">
        <f t="shared" si="1130"/>
        <v>28137.173377992163</v>
      </c>
      <c r="X7239" s="25">
        <f t="shared" ref="X7239:X7302" si="1138">IF(X7238+T7239&gt;$H$11,$H$11,IF(U7239="charge",X7238+(T7239*$H$12),IF((X7238-S7239)&gt;0,X7238-S7239,0)))</f>
        <v>61690.556817045857</v>
      </c>
      <c r="Y7239" s="25">
        <f t="shared" si="1131"/>
        <v>0</v>
      </c>
      <c r="AA7239" s="25">
        <f t="shared" ref="AA7239:AA7302" si="1139">S7239-Y7239</f>
        <v>0</v>
      </c>
      <c r="AC7239" s="25">
        <f t="shared" si="1134"/>
        <v>3126.3525975546872</v>
      </c>
    </row>
    <row r="7240" x14ac:dyDescent="0.2">
      <c r="L7240" s="24">
        <v>7235</v>
      </c>
      <c r="M7240" s="28">
        <v>0.63064221799999998</v>
      </c>
      <c r="O7240" s="24">
        <v>7235</v>
      </c>
      <c r="P7240" s="24">
        <f>'ROTH 1.0'!O7240*'קובץ טיוטה'!$D$10</f>
        <v>11822.196879167632</v>
      </c>
      <c r="Q7240" s="24">
        <f t="shared" si="1133"/>
        <v>8222.1968791676318</v>
      </c>
      <c r="R7240" s="24">
        <f t="shared" si="1132"/>
        <v>42883.670823999993</v>
      </c>
      <c r="S7240" s="24">
        <f t="shared" si="1135"/>
        <v>0</v>
      </c>
      <c r="T7240" s="24">
        <f t="shared" si="1136"/>
        <v>34661.47394483236</v>
      </c>
      <c r="U7240" s="24" t="str">
        <f t="shared" si="1137"/>
        <v>charge</v>
      </c>
      <c r="W7240" s="24">
        <f t="shared" ref="W7240:W7303" si="1140">IF(X7240&gt;=X7239,(X7240-X7239),0)</f>
        <v>16309.443182954143</v>
      </c>
      <c r="X7240" s="24">
        <f t="shared" si="1138"/>
        <v>78000</v>
      </c>
      <c r="Y7240" s="24">
        <f t="shared" ref="Y7240:Y7303" si="1141">IF(U7240="drain",X7239-X7240,0)</f>
        <v>0</v>
      </c>
      <c r="AA7240" s="24">
        <f t="shared" si="1139"/>
        <v>0</v>
      </c>
      <c r="AC7240" s="24">
        <f t="shared" si="1134"/>
        <v>18352.030761878217</v>
      </c>
    </row>
    <row r="7241" x14ac:dyDescent="0.2">
      <c r="L7241" s="25">
        <v>7236</v>
      </c>
      <c r="M7241" s="29">
        <v>0.64666220900000004</v>
      </c>
      <c r="O7241" s="25">
        <v>7236</v>
      </c>
      <c r="P7241" s="24">
        <f>'ROTH 1.0'!O7241*'קובץ טיוטה'!$D$10</f>
        <v>12053.388019294556</v>
      </c>
      <c r="Q7241" s="25">
        <f t="shared" si="1133"/>
        <v>8453.3880192945562</v>
      </c>
      <c r="R7241" s="24">
        <f t="shared" si="1132"/>
        <v>43973.030212000005</v>
      </c>
      <c r="S7241" s="25">
        <f t="shared" si="1135"/>
        <v>0</v>
      </c>
      <c r="T7241" s="25">
        <f t="shared" si="1136"/>
        <v>35519.642192705447</v>
      </c>
      <c r="U7241" s="25" t="str">
        <f t="shared" si="1137"/>
        <v>charge</v>
      </c>
      <c r="W7241" s="25">
        <f t="shared" si="1140"/>
        <v>0</v>
      </c>
      <c r="X7241" s="25">
        <f t="shared" si="1138"/>
        <v>78000</v>
      </c>
      <c r="Y7241" s="25">
        <f t="shared" si="1141"/>
        <v>0</v>
      </c>
      <c r="AA7241" s="25">
        <f t="shared" si="1139"/>
        <v>0</v>
      </c>
      <c r="AC7241" s="25">
        <f t="shared" si="1134"/>
        <v>35519.642192705447</v>
      </c>
    </row>
    <row r="7242" x14ac:dyDescent="0.2">
      <c r="L7242" s="24">
        <v>7237</v>
      </c>
      <c r="M7242" s="28">
        <v>0.67199718999999991</v>
      </c>
      <c r="O7242" s="24">
        <v>7237</v>
      </c>
      <c r="P7242" s="24">
        <f>'ROTH 1.0'!O7242*'קובץ טיוטה'!$D$10</f>
        <v>12117.417070282172</v>
      </c>
      <c r="Q7242" s="24">
        <f t="shared" si="1133"/>
        <v>8517.4170702821721</v>
      </c>
      <c r="R7242" s="24">
        <f t="shared" si="1132"/>
        <v>45695.808919999996</v>
      </c>
      <c r="S7242" s="24">
        <f t="shared" si="1135"/>
        <v>0</v>
      </c>
      <c r="T7242" s="24">
        <f t="shared" si="1136"/>
        <v>37178.391849717824</v>
      </c>
      <c r="U7242" s="24" t="str">
        <f t="shared" si="1137"/>
        <v>charge</v>
      </c>
      <c r="W7242" s="24">
        <f t="shared" si="1140"/>
        <v>0</v>
      </c>
      <c r="X7242" s="24">
        <f t="shared" si="1138"/>
        <v>78000</v>
      </c>
      <c r="Y7242" s="24">
        <f t="shared" si="1141"/>
        <v>0</v>
      </c>
      <c r="AA7242" s="24">
        <f t="shared" si="1139"/>
        <v>0</v>
      </c>
      <c r="AC7242" s="24">
        <f t="shared" si="1134"/>
        <v>37178.391849717824</v>
      </c>
    </row>
    <row r="7243" x14ac:dyDescent="0.2">
      <c r="L7243" s="25">
        <v>7238</v>
      </c>
      <c r="M7243" s="29">
        <v>0.69154593799999997</v>
      </c>
      <c r="O7243" s="25">
        <v>7238</v>
      </c>
      <c r="P7243" s="24">
        <f>'ROTH 1.0'!O7243*'קובץ טיוטה'!$D$10</f>
        <v>12132.913666409524</v>
      </c>
      <c r="Q7243" s="25">
        <f t="shared" si="1133"/>
        <v>8532.913666409524</v>
      </c>
      <c r="R7243" s="24">
        <f t="shared" si="1132"/>
        <v>47025.123783999996</v>
      </c>
      <c r="S7243" s="25">
        <f t="shared" si="1135"/>
        <v>0</v>
      </c>
      <c r="T7243" s="25">
        <f t="shared" si="1136"/>
        <v>38492.210117590468</v>
      </c>
      <c r="U7243" s="25" t="str">
        <f t="shared" si="1137"/>
        <v>charge</v>
      </c>
      <c r="W7243" s="25">
        <f t="shared" si="1140"/>
        <v>0</v>
      </c>
      <c r="X7243" s="25">
        <f t="shared" si="1138"/>
        <v>78000</v>
      </c>
      <c r="Y7243" s="25">
        <f t="shared" si="1141"/>
        <v>0</v>
      </c>
      <c r="AA7243" s="25">
        <f t="shared" si="1139"/>
        <v>0</v>
      </c>
      <c r="AC7243" s="25">
        <f t="shared" si="1134"/>
        <v>38492.210117590468</v>
      </c>
    </row>
    <row r="7244" x14ac:dyDescent="0.2">
      <c r="L7244" s="24">
        <v>7239</v>
      </c>
      <c r="M7244" s="28">
        <v>0.679808301</v>
      </c>
      <c r="O7244" s="24">
        <v>7239</v>
      </c>
      <c r="P7244" s="24">
        <f>'ROTH 1.0'!O7244*'קובץ טיוטה'!$D$10</f>
        <v>12025.733456997992</v>
      </c>
      <c r="Q7244" s="24">
        <f t="shared" si="1133"/>
        <v>8425.7334569979921</v>
      </c>
      <c r="R7244" s="24">
        <f t="shared" si="1132"/>
        <v>46226.964467999998</v>
      </c>
      <c r="S7244" s="24">
        <f t="shared" si="1135"/>
        <v>0</v>
      </c>
      <c r="T7244" s="24">
        <f t="shared" si="1136"/>
        <v>37801.231011002004</v>
      </c>
      <c r="U7244" s="24" t="str">
        <f t="shared" si="1137"/>
        <v>charge</v>
      </c>
      <c r="W7244" s="24">
        <f t="shared" si="1140"/>
        <v>0</v>
      </c>
      <c r="X7244" s="24">
        <f t="shared" si="1138"/>
        <v>78000</v>
      </c>
      <c r="Y7244" s="24">
        <f t="shared" si="1141"/>
        <v>0</v>
      </c>
      <c r="AA7244" s="24">
        <f t="shared" si="1139"/>
        <v>0</v>
      </c>
      <c r="AC7244" s="24">
        <f t="shared" si="1134"/>
        <v>37801.231011002004</v>
      </c>
    </row>
    <row r="7245" x14ac:dyDescent="0.2">
      <c r="L7245" s="25">
        <v>7240</v>
      </c>
      <c r="M7245" s="29">
        <v>0.58698265099999991</v>
      </c>
      <c r="O7245" s="25">
        <v>7240</v>
      </c>
      <c r="P7245" s="24">
        <f>'ROTH 1.0'!O7245*'קובץ טיוטה'!$D$10</f>
        <v>12023.986971595286</v>
      </c>
      <c r="Q7245" s="25">
        <f t="shared" si="1133"/>
        <v>8423.9869715952864</v>
      </c>
      <c r="R7245" s="24">
        <f t="shared" si="1132"/>
        <v>39914.820267999989</v>
      </c>
      <c r="S7245" s="25">
        <f t="shared" si="1135"/>
        <v>0</v>
      </c>
      <c r="T7245" s="25">
        <f t="shared" si="1136"/>
        <v>31490.8332964047</v>
      </c>
      <c r="U7245" s="25" t="str">
        <f t="shared" si="1137"/>
        <v>charge</v>
      </c>
      <c r="W7245" s="25">
        <f t="shared" si="1140"/>
        <v>0</v>
      </c>
      <c r="X7245" s="25">
        <f t="shared" si="1138"/>
        <v>78000</v>
      </c>
      <c r="Y7245" s="25">
        <f t="shared" si="1141"/>
        <v>0</v>
      </c>
      <c r="AA7245" s="25">
        <f t="shared" si="1139"/>
        <v>0</v>
      </c>
      <c r="AC7245" s="25">
        <f t="shared" si="1134"/>
        <v>31490.8332964047</v>
      </c>
    </row>
    <row r="7246" x14ac:dyDescent="0.2">
      <c r="L7246" s="24">
        <v>7241</v>
      </c>
      <c r="M7246" s="28">
        <v>0.210215708</v>
      </c>
      <c r="O7246" s="24">
        <v>7241</v>
      </c>
      <c r="P7246" s="24">
        <f>'ROTH 1.0'!O7246*'קובץ טיוטה'!$D$10</f>
        <v>11801.936191866851</v>
      </c>
      <c r="Q7246" s="24">
        <f t="shared" si="1133"/>
        <v>8201.936191866851</v>
      </c>
      <c r="R7246" s="24">
        <f t="shared" si="1132"/>
        <v>14294.668143999999</v>
      </c>
      <c r="S7246" s="24">
        <f t="shared" si="1135"/>
        <v>0</v>
      </c>
      <c r="T7246" s="24">
        <f t="shared" si="1136"/>
        <v>6092.7319521331483</v>
      </c>
      <c r="U7246" s="24" t="str">
        <f t="shared" si="1137"/>
        <v>charge</v>
      </c>
      <c r="W7246" s="24">
        <f t="shared" si="1140"/>
        <v>0</v>
      </c>
      <c r="X7246" s="24">
        <f t="shared" si="1138"/>
        <v>78000</v>
      </c>
      <c r="Y7246" s="24">
        <f t="shared" si="1141"/>
        <v>0</v>
      </c>
      <c r="AA7246" s="24">
        <f t="shared" si="1139"/>
        <v>0</v>
      </c>
      <c r="AC7246" s="24">
        <f t="shared" si="1134"/>
        <v>6092.7319521331483</v>
      </c>
    </row>
    <row r="7247" x14ac:dyDescent="0.2">
      <c r="L7247" s="25">
        <v>7242</v>
      </c>
      <c r="M7247" s="29">
        <v>0</v>
      </c>
      <c r="O7247" s="25">
        <v>7242</v>
      </c>
      <c r="P7247" s="24">
        <f>'ROTH 1.0'!O7247*'קובץ טיוטה'!$D$10</f>
        <v>11858.415285201278</v>
      </c>
      <c r="Q7247" s="25">
        <f t="shared" si="1133"/>
        <v>8258.4152852012776</v>
      </c>
      <c r="R7247" s="24">
        <f t="shared" si="1132"/>
        <v>0</v>
      </c>
      <c r="S7247" s="25">
        <f t="shared" si="1135"/>
        <v>8258.4152852012776</v>
      </c>
      <c r="T7247" s="25">
        <f t="shared" si="1136"/>
        <v>0</v>
      </c>
      <c r="U7247" s="25" t="str">
        <f t="shared" si="1137"/>
        <v>drain</v>
      </c>
      <c r="W7247" s="25">
        <f t="shared" si="1140"/>
        <v>0</v>
      </c>
      <c r="X7247" s="25">
        <f t="shared" si="1138"/>
        <v>69741.584714798722</v>
      </c>
      <c r="Y7247" s="25">
        <f t="shared" si="1141"/>
        <v>8258.4152852012776</v>
      </c>
      <c r="AA7247" s="25">
        <f t="shared" si="1139"/>
        <v>0</v>
      </c>
      <c r="AC7247" s="25">
        <f t="shared" si="1134"/>
        <v>0</v>
      </c>
    </row>
    <row r="7248" x14ac:dyDescent="0.2">
      <c r="L7248" s="24">
        <v>7243</v>
      </c>
      <c r="M7248" s="28">
        <v>0</v>
      </c>
      <c r="O7248" s="24">
        <v>7243</v>
      </c>
      <c r="P7248" s="24">
        <f>'ROTH 1.0'!O7248*'קובץ טיוטה'!$D$10</f>
        <v>11848.04528435925</v>
      </c>
      <c r="Q7248" s="24">
        <f t="shared" si="1133"/>
        <v>8248.0452843592502</v>
      </c>
      <c r="R7248" s="24">
        <f t="shared" ref="R7248:R7311" si="1142">M7248*$H$7*0.85</f>
        <v>0</v>
      </c>
      <c r="S7248" s="24">
        <f t="shared" si="1135"/>
        <v>8248.0452843592502</v>
      </c>
      <c r="T7248" s="24">
        <f t="shared" si="1136"/>
        <v>0</v>
      </c>
      <c r="U7248" s="24" t="str">
        <f t="shared" si="1137"/>
        <v>drain</v>
      </c>
      <c r="W7248" s="24">
        <f t="shared" si="1140"/>
        <v>0</v>
      </c>
      <c r="X7248" s="24">
        <f t="shared" si="1138"/>
        <v>61493.539430439472</v>
      </c>
      <c r="Y7248" s="24">
        <f t="shared" si="1141"/>
        <v>8248.0452843592502</v>
      </c>
      <c r="AA7248" s="24">
        <f t="shared" si="1139"/>
        <v>0</v>
      </c>
      <c r="AC7248" s="24">
        <f t="shared" si="1134"/>
        <v>0</v>
      </c>
    </row>
    <row r="7249" x14ac:dyDescent="0.2">
      <c r="L7249" s="25">
        <v>7244</v>
      </c>
      <c r="M7249" s="29">
        <v>0</v>
      </c>
      <c r="O7249" s="25">
        <v>7244</v>
      </c>
      <c r="P7249" s="24">
        <f>'ROTH 1.0'!O7249*'קובץ טיוטה'!$D$10</f>
        <v>11348.425606622652</v>
      </c>
      <c r="Q7249" s="25">
        <f t="shared" si="1133"/>
        <v>7748.4256066226517</v>
      </c>
      <c r="R7249" s="24">
        <f t="shared" si="1142"/>
        <v>0</v>
      </c>
      <c r="S7249" s="25">
        <f t="shared" si="1135"/>
        <v>7748.4256066226517</v>
      </c>
      <c r="T7249" s="25">
        <f t="shared" si="1136"/>
        <v>0</v>
      </c>
      <c r="U7249" s="25" t="str">
        <f t="shared" si="1137"/>
        <v>drain</v>
      </c>
      <c r="W7249" s="25">
        <f t="shared" si="1140"/>
        <v>0</v>
      </c>
      <c r="X7249" s="25">
        <f t="shared" si="1138"/>
        <v>53745.113823816821</v>
      </c>
      <c r="Y7249" s="25">
        <f t="shared" si="1141"/>
        <v>7748.4256066226517</v>
      </c>
      <c r="AA7249" s="25">
        <f t="shared" si="1139"/>
        <v>0</v>
      </c>
      <c r="AC7249" s="25">
        <f t="shared" si="1134"/>
        <v>0</v>
      </c>
    </row>
    <row r="7250" x14ac:dyDescent="0.2">
      <c r="L7250" s="24">
        <v>7245</v>
      </c>
      <c r="M7250" s="28">
        <v>0</v>
      </c>
      <c r="O7250" s="24">
        <v>7245</v>
      </c>
      <c r="P7250" s="24">
        <f>'ROTH 1.0'!O7250*'קובץ טיוטה'!$D$10</f>
        <v>11092.423372554349</v>
      </c>
      <c r="Q7250" s="24">
        <f t="shared" si="1133"/>
        <v>7492.423372554349</v>
      </c>
      <c r="R7250" s="24">
        <f t="shared" si="1142"/>
        <v>0</v>
      </c>
      <c r="S7250" s="24">
        <f t="shared" si="1135"/>
        <v>7492.423372554349</v>
      </c>
      <c r="T7250" s="24">
        <f t="shared" si="1136"/>
        <v>0</v>
      </c>
      <c r="U7250" s="24" t="str">
        <f t="shared" si="1137"/>
        <v>drain</v>
      </c>
      <c r="W7250" s="24">
        <f t="shared" si="1140"/>
        <v>0</v>
      </c>
      <c r="X7250" s="24">
        <f t="shared" si="1138"/>
        <v>46252.690451262475</v>
      </c>
      <c r="Y7250" s="24">
        <f t="shared" si="1141"/>
        <v>7492.4233725543454</v>
      </c>
      <c r="AA7250" s="24">
        <f t="shared" si="1139"/>
        <v>0</v>
      </c>
      <c r="AC7250" s="24">
        <f t="shared" si="1134"/>
        <v>0</v>
      </c>
    </row>
    <row r="7251" x14ac:dyDescent="0.2">
      <c r="L7251" s="25">
        <v>7246</v>
      </c>
      <c r="M7251" s="29">
        <v>0</v>
      </c>
      <c r="O7251" s="25">
        <v>7246</v>
      </c>
      <c r="P7251" s="24">
        <f>'ROTH 1.0'!O7251*'קובץ טיוטה'!$D$10</f>
        <v>10674.62861122834</v>
      </c>
      <c r="Q7251" s="25">
        <f t="shared" si="1133"/>
        <v>7074.6286112283397</v>
      </c>
      <c r="R7251" s="24">
        <f t="shared" si="1142"/>
        <v>0</v>
      </c>
      <c r="S7251" s="25">
        <f t="shared" si="1135"/>
        <v>7074.6286112283397</v>
      </c>
      <c r="T7251" s="25">
        <f t="shared" si="1136"/>
        <v>0</v>
      </c>
      <c r="U7251" s="25" t="str">
        <f t="shared" si="1137"/>
        <v>drain</v>
      </c>
      <c r="W7251" s="25">
        <f t="shared" si="1140"/>
        <v>0</v>
      </c>
      <c r="X7251" s="25">
        <f t="shared" si="1138"/>
        <v>39178.061840034134</v>
      </c>
      <c r="Y7251" s="25">
        <f t="shared" si="1141"/>
        <v>7074.6286112283415</v>
      </c>
      <c r="AA7251" s="25">
        <f t="shared" si="1139"/>
        <v>0</v>
      </c>
      <c r="AC7251" s="25">
        <f t="shared" si="1134"/>
        <v>0</v>
      </c>
    </row>
    <row r="7252" x14ac:dyDescent="0.2">
      <c r="L7252" s="24">
        <v>7247</v>
      </c>
      <c r="M7252" s="28">
        <v>0</v>
      </c>
      <c r="O7252" s="24">
        <v>7247</v>
      </c>
      <c r="P7252" s="24">
        <f>'ROTH 1.0'!O7252*'קובץ טיוטה'!$D$10</f>
        <v>10280.246789325553</v>
      </c>
      <c r="Q7252" s="24">
        <f t="shared" si="1133"/>
        <v>6680.2467893255525</v>
      </c>
      <c r="R7252" s="24">
        <f t="shared" si="1142"/>
        <v>0</v>
      </c>
      <c r="S7252" s="24">
        <f t="shared" si="1135"/>
        <v>6680.2467893255525</v>
      </c>
      <c r="T7252" s="24">
        <f t="shared" si="1136"/>
        <v>0</v>
      </c>
      <c r="U7252" s="24" t="str">
        <f t="shared" si="1137"/>
        <v>drain</v>
      </c>
      <c r="W7252" s="24">
        <f t="shared" si="1140"/>
        <v>0</v>
      </c>
      <c r="X7252" s="24">
        <f t="shared" si="1138"/>
        <v>32497.815050708581</v>
      </c>
      <c r="Y7252" s="24">
        <f t="shared" si="1141"/>
        <v>6680.2467893255525</v>
      </c>
      <c r="AA7252" s="24">
        <f t="shared" si="1139"/>
        <v>0</v>
      </c>
      <c r="AC7252" s="24">
        <f t="shared" si="1134"/>
        <v>0</v>
      </c>
    </row>
    <row r="7253" x14ac:dyDescent="0.2">
      <c r="L7253" s="25">
        <v>7248</v>
      </c>
      <c r="M7253" s="29">
        <v>0</v>
      </c>
      <c r="O7253" s="25">
        <v>7248</v>
      </c>
      <c r="P7253" s="24">
        <f>'ROTH 1.0'!O7253*'קובץ טיוטה'!$D$10</f>
        <v>9833.991843572363</v>
      </c>
      <c r="Q7253" s="25">
        <f t="shared" si="1133"/>
        <v>6233.991843572363</v>
      </c>
      <c r="R7253" s="24">
        <f t="shared" si="1142"/>
        <v>0</v>
      </c>
      <c r="S7253" s="25">
        <f t="shared" si="1135"/>
        <v>6233.991843572363</v>
      </c>
      <c r="T7253" s="25">
        <f t="shared" si="1136"/>
        <v>0</v>
      </c>
      <c r="U7253" s="25" t="str">
        <f t="shared" si="1137"/>
        <v>drain</v>
      </c>
      <c r="W7253" s="25">
        <f t="shared" si="1140"/>
        <v>0</v>
      </c>
      <c r="X7253" s="25">
        <f t="shared" si="1138"/>
        <v>26263.823207136218</v>
      </c>
      <c r="Y7253" s="25">
        <f t="shared" si="1141"/>
        <v>6233.991843572363</v>
      </c>
      <c r="AA7253" s="25">
        <f t="shared" si="1139"/>
        <v>0</v>
      </c>
      <c r="AC7253" s="25">
        <f t="shared" si="1134"/>
        <v>0</v>
      </c>
    </row>
    <row r="7254" x14ac:dyDescent="0.2">
      <c r="L7254" s="24">
        <v>7249</v>
      </c>
      <c r="M7254" s="28">
        <v>0</v>
      </c>
      <c r="O7254" s="24">
        <v>7249</v>
      </c>
      <c r="P7254" s="24">
        <f>'ROTH 1.0'!O7254*'קובץ טיוטה'!$D$10</f>
        <v>9347.3981382036618</v>
      </c>
      <c r="Q7254" s="24">
        <f t="shared" si="1133"/>
        <v>5747.3981382036618</v>
      </c>
      <c r="R7254" s="24">
        <f t="shared" si="1142"/>
        <v>0</v>
      </c>
      <c r="S7254" s="24">
        <f t="shared" si="1135"/>
        <v>5747.3981382036618</v>
      </c>
      <c r="T7254" s="24">
        <f t="shared" si="1136"/>
        <v>0</v>
      </c>
      <c r="U7254" s="24" t="str">
        <f t="shared" si="1137"/>
        <v>drain</v>
      </c>
      <c r="W7254" s="24">
        <f t="shared" si="1140"/>
        <v>0</v>
      </c>
      <c r="X7254" s="24">
        <f t="shared" si="1138"/>
        <v>20516.425068932556</v>
      </c>
      <c r="Y7254" s="24">
        <f t="shared" si="1141"/>
        <v>5747.3981382036618</v>
      </c>
      <c r="AA7254" s="24">
        <f t="shared" si="1139"/>
        <v>0</v>
      </c>
      <c r="AC7254" s="24">
        <f t="shared" si="1134"/>
        <v>0</v>
      </c>
    </row>
    <row r="7255" x14ac:dyDescent="0.2">
      <c r="L7255" s="25">
        <v>7250</v>
      </c>
      <c r="M7255" s="29">
        <v>0</v>
      </c>
      <c r="O7255" s="25">
        <v>7250</v>
      </c>
      <c r="P7255" s="24">
        <f>'ROTH 1.0'!O7255*'קובץ טיוטה'!$D$10</f>
        <v>8970.7969331000259</v>
      </c>
      <c r="Q7255" s="25">
        <f t="shared" si="1133"/>
        <v>5370.7969331000259</v>
      </c>
      <c r="R7255" s="24">
        <f t="shared" si="1142"/>
        <v>0</v>
      </c>
      <c r="S7255" s="25">
        <f t="shared" si="1135"/>
        <v>5370.7969331000259</v>
      </c>
      <c r="T7255" s="25">
        <f t="shared" si="1136"/>
        <v>0</v>
      </c>
      <c r="U7255" s="25" t="str">
        <f t="shared" si="1137"/>
        <v>drain</v>
      </c>
      <c r="W7255" s="25">
        <f t="shared" si="1140"/>
        <v>0</v>
      </c>
      <c r="X7255" s="25">
        <f t="shared" si="1138"/>
        <v>15145.62813583253</v>
      </c>
      <c r="Y7255" s="25">
        <f t="shared" si="1141"/>
        <v>5370.7969331000259</v>
      </c>
      <c r="AA7255" s="25">
        <f t="shared" si="1139"/>
        <v>0</v>
      </c>
      <c r="AC7255" s="25">
        <f t="shared" si="1134"/>
        <v>0</v>
      </c>
    </row>
    <row r="7256" x14ac:dyDescent="0.2">
      <c r="L7256" s="24">
        <v>7251</v>
      </c>
      <c r="M7256" s="28">
        <v>0</v>
      </c>
      <c r="O7256" s="24">
        <v>7251</v>
      </c>
      <c r="P7256" s="24">
        <f>'ROTH 1.0'!O7256*'קובץ טיוטה'!$D$10</f>
        <v>8985.4927107419699</v>
      </c>
      <c r="Q7256" s="24">
        <f t="shared" si="1133"/>
        <v>5385.4927107419699</v>
      </c>
      <c r="R7256" s="24">
        <f t="shared" si="1142"/>
        <v>0</v>
      </c>
      <c r="S7256" s="24">
        <f t="shared" si="1135"/>
        <v>5385.4927107419699</v>
      </c>
      <c r="T7256" s="24">
        <f t="shared" si="1136"/>
        <v>0</v>
      </c>
      <c r="U7256" s="24" t="str">
        <f t="shared" si="1137"/>
        <v>drain</v>
      </c>
      <c r="W7256" s="24">
        <f t="shared" si="1140"/>
        <v>0</v>
      </c>
      <c r="X7256" s="24">
        <f t="shared" si="1138"/>
        <v>9760.1354250905606</v>
      </c>
      <c r="Y7256" s="24">
        <f t="shared" si="1141"/>
        <v>5385.4927107419699</v>
      </c>
      <c r="AA7256" s="24">
        <f t="shared" si="1139"/>
        <v>0</v>
      </c>
      <c r="AC7256" s="24">
        <f t="shared" si="1134"/>
        <v>0</v>
      </c>
    </row>
    <row r="7257" x14ac:dyDescent="0.2">
      <c r="L7257" s="25">
        <v>7252</v>
      </c>
      <c r="M7257" s="29">
        <v>0</v>
      </c>
      <c r="O7257" s="25">
        <v>7252</v>
      </c>
      <c r="P7257" s="24">
        <f>'ROTH 1.0'!O7257*'קובץ טיוטה'!$D$10</f>
        <v>8854.1349335582054</v>
      </c>
      <c r="Q7257" s="25">
        <f t="shared" si="1133"/>
        <v>5254.1349335582054</v>
      </c>
      <c r="R7257" s="24">
        <f t="shared" si="1142"/>
        <v>0</v>
      </c>
      <c r="S7257" s="25">
        <f t="shared" si="1135"/>
        <v>5254.1349335582054</v>
      </c>
      <c r="T7257" s="25">
        <f t="shared" si="1136"/>
        <v>0</v>
      </c>
      <c r="U7257" s="25" t="str">
        <f t="shared" si="1137"/>
        <v>drain</v>
      </c>
      <c r="W7257" s="25">
        <f t="shared" si="1140"/>
        <v>0</v>
      </c>
      <c r="X7257" s="25">
        <f t="shared" si="1138"/>
        <v>4506.0004915323552</v>
      </c>
      <c r="Y7257" s="25">
        <f t="shared" si="1141"/>
        <v>5254.1349335582054</v>
      </c>
      <c r="AA7257" s="25">
        <f t="shared" si="1139"/>
        <v>0</v>
      </c>
      <c r="AC7257" s="25">
        <f t="shared" si="1134"/>
        <v>0</v>
      </c>
    </row>
    <row r="7258" x14ac:dyDescent="0.2">
      <c r="L7258" s="24">
        <v>7253</v>
      </c>
      <c r="M7258" s="28">
        <v>0</v>
      </c>
      <c r="O7258" s="24">
        <v>7253</v>
      </c>
      <c r="P7258" s="24">
        <f>'ROTH 1.0'!O7258*'קובץ טיוטה'!$D$10</f>
        <v>8945.9511640233777</v>
      </c>
      <c r="Q7258" s="24">
        <f t="shared" si="1133"/>
        <v>5345.9511640233777</v>
      </c>
      <c r="R7258" s="24">
        <f t="shared" si="1142"/>
        <v>0</v>
      </c>
      <c r="S7258" s="24">
        <f t="shared" si="1135"/>
        <v>5345.9511640233777</v>
      </c>
      <c r="T7258" s="24">
        <f t="shared" si="1136"/>
        <v>0</v>
      </c>
      <c r="U7258" s="24" t="str">
        <f t="shared" si="1137"/>
        <v>drain</v>
      </c>
      <c r="W7258" s="24">
        <f t="shared" si="1140"/>
        <v>0</v>
      </c>
      <c r="X7258" s="24">
        <f t="shared" si="1138"/>
        <v>0</v>
      </c>
      <c r="Y7258" s="24">
        <f t="shared" si="1141"/>
        <v>4506.0004915323552</v>
      </c>
      <c r="AA7258" s="24">
        <f t="shared" si="1139"/>
        <v>839.95067249102249</v>
      </c>
      <c r="AC7258" s="24">
        <f t="shared" si="1134"/>
        <v>0</v>
      </c>
    </row>
    <row r="7259" x14ac:dyDescent="0.2">
      <c r="L7259" s="25">
        <v>7254</v>
      </c>
      <c r="M7259" s="29">
        <v>0</v>
      </c>
      <c r="O7259" s="25">
        <v>7254</v>
      </c>
      <c r="P7259" s="24">
        <f>'ROTH 1.0'!O7259*'קובץ טיוטה'!$D$10</f>
        <v>9294.4709884383756</v>
      </c>
      <c r="Q7259" s="25">
        <f t="shared" si="1133"/>
        <v>5694.4709884383756</v>
      </c>
      <c r="R7259" s="24">
        <f t="shared" si="1142"/>
        <v>0</v>
      </c>
      <c r="S7259" s="25">
        <f t="shared" si="1135"/>
        <v>5694.4709884383756</v>
      </c>
      <c r="T7259" s="25">
        <f t="shared" si="1136"/>
        <v>0</v>
      </c>
      <c r="U7259" s="25" t="str">
        <f t="shared" si="1137"/>
        <v>drain</v>
      </c>
      <c r="W7259" s="25">
        <f t="shared" si="1140"/>
        <v>0</v>
      </c>
      <c r="X7259" s="25">
        <f t="shared" si="1138"/>
        <v>0</v>
      </c>
      <c r="Y7259" s="25">
        <f t="shared" si="1141"/>
        <v>0</v>
      </c>
      <c r="AA7259" s="25">
        <f t="shared" si="1139"/>
        <v>5694.4709884383756</v>
      </c>
      <c r="AC7259" s="25">
        <f t="shared" si="1134"/>
        <v>0</v>
      </c>
    </row>
    <row r="7260" x14ac:dyDescent="0.2">
      <c r="L7260" s="24">
        <v>7255</v>
      </c>
      <c r="M7260" s="28">
        <v>0</v>
      </c>
      <c r="O7260" s="24">
        <v>7255</v>
      </c>
      <c r="P7260" s="24">
        <f>'ROTH 1.0'!O7260*'קובץ טיוטה'!$D$10</f>
        <v>9083.8712492672385</v>
      </c>
      <c r="Q7260" s="24">
        <f t="shared" si="1133"/>
        <v>5483.8712492672385</v>
      </c>
      <c r="R7260" s="24">
        <f t="shared" si="1142"/>
        <v>0</v>
      </c>
      <c r="S7260" s="24">
        <f t="shared" si="1135"/>
        <v>5483.8712492672385</v>
      </c>
      <c r="T7260" s="24">
        <f t="shared" si="1136"/>
        <v>0</v>
      </c>
      <c r="U7260" s="24" t="str">
        <f t="shared" si="1137"/>
        <v>drain</v>
      </c>
      <c r="W7260" s="24">
        <f t="shared" si="1140"/>
        <v>0</v>
      </c>
      <c r="X7260" s="24">
        <f t="shared" si="1138"/>
        <v>0</v>
      </c>
      <c r="Y7260" s="24">
        <f t="shared" si="1141"/>
        <v>0</v>
      </c>
      <c r="AA7260" s="24">
        <f t="shared" si="1139"/>
        <v>5483.8712492672385</v>
      </c>
      <c r="AC7260" s="24">
        <f t="shared" si="1134"/>
        <v>0</v>
      </c>
    </row>
    <row r="7261" x14ac:dyDescent="0.2">
      <c r="L7261" s="25">
        <v>7256</v>
      </c>
      <c r="M7261" s="29">
        <v>0.31402834200000002</v>
      </c>
      <c r="O7261" s="25">
        <v>7256</v>
      </c>
      <c r="P7261" s="24">
        <f>'ROTH 1.0'!O7261*'קובץ טיוטה'!$D$10</f>
        <v>9345.2587760047281</v>
      </c>
      <c r="Q7261" s="25">
        <f t="shared" si="1133"/>
        <v>5745.2587760047281</v>
      </c>
      <c r="R7261" s="24">
        <f t="shared" si="1142"/>
        <v>21353.927255999999</v>
      </c>
      <c r="S7261" s="25">
        <f t="shared" si="1135"/>
        <v>0</v>
      </c>
      <c r="T7261" s="25">
        <f t="shared" si="1136"/>
        <v>15608.668479995271</v>
      </c>
      <c r="U7261" s="25" t="str">
        <f t="shared" si="1137"/>
        <v>charge</v>
      </c>
      <c r="W7261" s="25">
        <f t="shared" si="1140"/>
        <v>14047.801631995744</v>
      </c>
      <c r="X7261" s="25">
        <f t="shared" si="1138"/>
        <v>14047.801631995744</v>
      </c>
      <c r="Y7261" s="25">
        <f t="shared" si="1141"/>
        <v>0</v>
      </c>
      <c r="AA7261" s="25">
        <f t="shared" si="1139"/>
        <v>0</v>
      </c>
      <c r="AC7261" s="25">
        <f t="shared" si="1134"/>
        <v>1560.8668479995267</v>
      </c>
    </row>
    <row r="7262" x14ac:dyDescent="0.2">
      <c r="L7262" s="24">
        <v>7257</v>
      </c>
      <c r="M7262" s="28">
        <v>0.456411346</v>
      </c>
      <c r="O7262" s="24">
        <v>7257</v>
      </c>
      <c r="P7262" s="24">
        <f>'ROTH 1.0'!O7262*'קובץ טיוטה'!$D$10</f>
        <v>9905.1865138850644</v>
      </c>
      <c r="Q7262" s="24">
        <f t="shared" si="1133"/>
        <v>6305.1865138850644</v>
      </c>
      <c r="R7262" s="24">
        <f t="shared" si="1142"/>
        <v>31035.971527999995</v>
      </c>
      <c r="S7262" s="24">
        <f t="shared" si="1135"/>
        <v>0</v>
      </c>
      <c r="T7262" s="24">
        <f t="shared" si="1136"/>
        <v>24730.785014114932</v>
      </c>
      <c r="U7262" s="24" t="str">
        <f t="shared" si="1137"/>
        <v>charge</v>
      </c>
      <c r="W7262" s="24">
        <f t="shared" si="1140"/>
        <v>22257.706512703437</v>
      </c>
      <c r="X7262" s="24">
        <f t="shared" si="1138"/>
        <v>36305.508144699183</v>
      </c>
      <c r="Y7262" s="24">
        <f t="shared" si="1141"/>
        <v>0</v>
      </c>
      <c r="AA7262" s="24">
        <f t="shared" si="1139"/>
        <v>0</v>
      </c>
      <c r="AC7262" s="24">
        <f t="shared" si="1134"/>
        <v>2473.0785014114954</v>
      </c>
    </row>
    <row r="7263" x14ac:dyDescent="0.2">
      <c r="L7263" s="25">
        <v>7258</v>
      </c>
      <c r="M7263" s="29">
        <v>0.54434445499999995</v>
      </c>
      <c r="O7263" s="25">
        <v>7258</v>
      </c>
      <c r="P7263" s="24">
        <f>'ROTH 1.0'!O7263*'קובץ טיוטה'!$D$10</f>
        <v>10124.359762386255</v>
      </c>
      <c r="Q7263" s="25">
        <f t="shared" si="1133"/>
        <v>6524.3597623862552</v>
      </c>
      <c r="R7263" s="24">
        <f t="shared" si="1142"/>
        <v>37015.422939999997</v>
      </c>
      <c r="S7263" s="25">
        <f t="shared" si="1135"/>
        <v>0</v>
      </c>
      <c r="T7263" s="25">
        <f t="shared" si="1136"/>
        <v>30491.063177613742</v>
      </c>
      <c r="U7263" s="25" t="str">
        <f t="shared" si="1137"/>
        <v>charge</v>
      </c>
      <c r="W7263" s="25">
        <f t="shared" si="1140"/>
        <v>27441.956859852369</v>
      </c>
      <c r="X7263" s="25">
        <f t="shared" si="1138"/>
        <v>63747.465004551552</v>
      </c>
      <c r="Y7263" s="25">
        <f t="shared" si="1141"/>
        <v>0</v>
      </c>
      <c r="AA7263" s="25">
        <f t="shared" si="1139"/>
        <v>0</v>
      </c>
      <c r="AC7263" s="25">
        <f t="shared" si="1134"/>
        <v>3049.1063177613723</v>
      </c>
    </row>
    <row r="7264" x14ac:dyDescent="0.2">
      <c r="L7264" s="24">
        <v>7259</v>
      </c>
      <c r="M7264" s="28">
        <v>0.61162903400000002</v>
      </c>
      <c r="O7264" s="24">
        <v>7259</v>
      </c>
      <c r="P7264" s="24">
        <f>'ROTH 1.0'!O7264*'קובץ טיוטה'!$D$10</f>
        <v>10475.393224862819</v>
      </c>
      <c r="Q7264" s="24">
        <f t="shared" si="1133"/>
        <v>6875.3932248628189</v>
      </c>
      <c r="R7264" s="24">
        <f t="shared" si="1142"/>
        <v>41590.774312000001</v>
      </c>
      <c r="S7264" s="24">
        <f t="shared" si="1135"/>
        <v>0</v>
      </c>
      <c r="T7264" s="24">
        <f t="shared" si="1136"/>
        <v>34715.381087137182</v>
      </c>
      <c r="U7264" s="24" t="str">
        <f t="shared" si="1137"/>
        <v>charge</v>
      </c>
      <c r="W7264" s="24">
        <f t="shared" si="1140"/>
        <v>14252.534995448448</v>
      </c>
      <c r="X7264" s="24">
        <f t="shared" si="1138"/>
        <v>78000</v>
      </c>
      <c r="Y7264" s="24">
        <f t="shared" si="1141"/>
        <v>0</v>
      </c>
      <c r="AA7264" s="24">
        <f t="shared" si="1139"/>
        <v>0</v>
      </c>
      <c r="AC7264" s="24">
        <f t="shared" si="1134"/>
        <v>20462.846091688734</v>
      </c>
    </row>
    <row r="7265" x14ac:dyDescent="0.2">
      <c r="L7265" s="25">
        <v>7260</v>
      </c>
      <c r="M7265" s="29">
        <v>0.65659749300000003</v>
      </c>
      <c r="O7265" s="25">
        <v>7260</v>
      </c>
      <c r="P7265" s="24">
        <f>'ROTH 1.0'!O7265*'קובץ טיוטה'!$D$10</f>
        <v>10459.043255264298</v>
      </c>
      <c r="Q7265" s="25">
        <f t="shared" si="1133"/>
        <v>6859.0432552642978</v>
      </c>
      <c r="R7265" s="24">
        <f t="shared" si="1142"/>
        <v>44648.629524000004</v>
      </c>
      <c r="S7265" s="25">
        <f t="shared" si="1135"/>
        <v>0</v>
      </c>
      <c r="T7265" s="25">
        <f t="shared" si="1136"/>
        <v>37789.586268735708</v>
      </c>
      <c r="U7265" s="25" t="str">
        <f t="shared" si="1137"/>
        <v>charge</v>
      </c>
      <c r="W7265" s="25">
        <f t="shared" si="1140"/>
        <v>0</v>
      </c>
      <c r="X7265" s="25">
        <f t="shared" si="1138"/>
        <v>78000</v>
      </c>
      <c r="Y7265" s="25">
        <f t="shared" si="1141"/>
        <v>0</v>
      </c>
      <c r="AA7265" s="25">
        <f t="shared" si="1139"/>
        <v>0</v>
      </c>
      <c r="AC7265" s="25">
        <f t="shared" si="1134"/>
        <v>37789.586268735708</v>
      </c>
    </row>
    <row r="7266" x14ac:dyDescent="0.2">
      <c r="L7266" s="24">
        <v>7261</v>
      </c>
      <c r="M7266" s="28">
        <v>0.655394743</v>
      </c>
      <c r="O7266" s="24">
        <v>7261</v>
      </c>
      <c r="P7266" s="24">
        <f>'ROTH 1.0'!O7266*'קובץ טיוטה'!$D$10</f>
        <v>10642.974323140395</v>
      </c>
      <c r="Q7266" s="24">
        <f t="shared" si="1133"/>
        <v>7042.9743231403954</v>
      </c>
      <c r="R7266" s="24">
        <f t="shared" si="1142"/>
        <v>44566.842524</v>
      </c>
      <c r="S7266" s="24">
        <f t="shared" si="1135"/>
        <v>0</v>
      </c>
      <c r="T7266" s="24">
        <f t="shared" si="1136"/>
        <v>37523.868200859608</v>
      </c>
      <c r="U7266" s="24" t="str">
        <f t="shared" si="1137"/>
        <v>charge</v>
      </c>
      <c r="W7266" s="24">
        <f t="shared" si="1140"/>
        <v>0</v>
      </c>
      <c r="X7266" s="24">
        <f t="shared" si="1138"/>
        <v>78000</v>
      </c>
      <c r="Y7266" s="24">
        <f t="shared" si="1141"/>
        <v>0</v>
      </c>
      <c r="AA7266" s="24">
        <f t="shared" si="1139"/>
        <v>0</v>
      </c>
      <c r="AC7266" s="24">
        <f t="shared" si="1134"/>
        <v>37523.868200859608</v>
      </c>
    </row>
    <row r="7267" x14ac:dyDescent="0.2">
      <c r="L7267" s="25">
        <v>7262</v>
      </c>
      <c r="M7267" s="29">
        <v>0.67468420100000004</v>
      </c>
      <c r="O7267" s="25">
        <v>7262</v>
      </c>
      <c r="P7267" s="24">
        <f>'ROTH 1.0'!O7267*'קובץ טיוטה'!$D$10</f>
        <v>10693.309463595673</v>
      </c>
      <c r="Q7267" s="25">
        <f t="shared" si="1133"/>
        <v>7093.3094635956732</v>
      </c>
      <c r="R7267" s="24">
        <f t="shared" si="1142"/>
        <v>45878.525668000002</v>
      </c>
      <c r="S7267" s="25">
        <f t="shared" si="1135"/>
        <v>0</v>
      </c>
      <c r="T7267" s="25">
        <f t="shared" si="1136"/>
        <v>38785.216204404329</v>
      </c>
      <c r="U7267" s="25" t="str">
        <f t="shared" si="1137"/>
        <v>charge</v>
      </c>
      <c r="W7267" s="25">
        <f t="shared" si="1140"/>
        <v>0</v>
      </c>
      <c r="X7267" s="25">
        <f t="shared" si="1138"/>
        <v>78000</v>
      </c>
      <c r="Y7267" s="25">
        <f t="shared" si="1141"/>
        <v>0</v>
      </c>
      <c r="AA7267" s="25">
        <f t="shared" si="1139"/>
        <v>0</v>
      </c>
      <c r="AC7267" s="25">
        <f t="shared" si="1134"/>
        <v>38785.216204404329</v>
      </c>
    </row>
    <row r="7268" x14ac:dyDescent="0.2">
      <c r="L7268" s="24">
        <v>7263</v>
      </c>
      <c r="M7268" s="28">
        <v>0.66354003300000008</v>
      </c>
      <c r="O7268" s="24">
        <v>7263</v>
      </c>
      <c r="P7268" s="24">
        <f>'ROTH 1.0'!O7268*'קובץ טיוטה'!$D$10</f>
        <v>10704.554933016001</v>
      </c>
      <c r="Q7268" s="24">
        <f t="shared" si="1133"/>
        <v>7104.5549330160011</v>
      </c>
      <c r="R7268" s="24">
        <f t="shared" si="1142"/>
        <v>45120.722244000004</v>
      </c>
      <c r="S7268" s="24">
        <f t="shared" si="1135"/>
        <v>0</v>
      </c>
      <c r="T7268" s="24">
        <f t="shared" si="1136"/>
        <v>38016.167310984005</v>
      </c>
      <c r="U7268" s="24" t="str">
        <f t="shared" si="1137"/>
        <v>charge</v>
      </c>
      <c r="W7268" s="24">
        <f t="shared" si="1140"/>
        <v>0</v>
      </c>
      <c r="X7268" s="24">
        <f t="shared" si="1138"/>
        <v>78000</v>
      </c>
      <c r="Y7268" s="24">
        <f t="shared" si="1141"/>
        <v>0</v>
      </c>
      <c r="AA7268" s="24">
        <f t="shared" si="1139"/>
        <v>0</v>
      </c>
      <c r="AC7268" s="24">
        <f t="shared" si="1134"/>
        <v>38016.167310984005</v>
      </c>
    </row>
    <row r="7269" x14ac:dyDescent="0.2">
      <c r="L7269" s="25">
        <v>7264</v>
      </c>
      <c r="M7269" s="29">
        <v>0.54193869700000008</v>
      </c>
      <c r="O7269" s="25">
        <v>7264</v>
      </c>
      <c r="P7269" s="24">
        <f>'ROTH 1.0'!O7269*'קובץ טיוטה'!$D$10</f>
        <v>10615.254287605958</v>
      </c>
      <c r="Q7269" s="25">
        <f t="shared" si="1133"/>
        <v>7015.2542876059579</v>
      </c>
      <c r="R7269" s="24">
        <f t="shared" si="1142"/>
        <v>36851.831396000001</v>
      </c>
      <c r="S7269" s="25">
        <f t="shared" si="1135"/>
        <v>0</v>
      </c>
      <c r="T7269" s="25">
        <f t="shared" si="1136"/>
        <v>29836.577108394042</v>
      </c>
      <c r="U7269" s="25" t="str">
        <f t="shared" si="1137"/>
        <v>charge</v>
      </c>
      <c r="W7269" s="25">
        <f t="shared" si="1140"/>
        <v>0</v>
      </c>
      <c r="X7269" s="25">
        <f t="shared" si="1138"/>
        <v>78000</v>
      </c>
      <c r="Y7269" s="25">
        <f t="shared" si="1141"/>
        <v>0</v>
      </c>
      <c r="AA7269" s="25">
        <f t="shared" si="1139"/>
        <v>0</v>
      </c>
      <c r="AC7269" s="25">
        <f t="shared" si="1134"/>
        <v>29836.577108394042</v>
      </c>
    </row>
    <row r="7270" x14ac:dyDescent="0.2">
      <c r="L7270" s="24">
        <v>7265</v>
      </c>
      <c r="M7270" s="28">
        <v>0.16454450899999998</v>
      </c>
      <c r="O7270" s="24">
        <v>7265</v>
      </c>
      <c r="P7270" s="24">
        <f>'ROTH 1.0'!O7270*'קובץ טיוטה'!$D$10</f>
        <v>10734.659854699376</v>
      </c>
      <c r="Q7270" s="24">
        <f t="shared" si="1133"/>
        <v>7134.6598546993755</v>
      </c>
      <c r="R7270" s="24">
        <f t="shared" si="1142"/>
        <v>11189.026611999998</v>
      </c>
      <c r="S7270" s="24">
        <f t="shared" si="1135"/>
        <v>0</v>
      </c>
      <c r="T7270" s="24">
        <f t="shared" si="1136"/>
        <v>4054.3667573006223</v>
      </c>
      <c r="U7270" s="24" t="str">
        <f t="shared" si="1137"/>
        <v>charge</v>
      </c>
      <c r="W7270" s="24">
        <f t="shared" si="1140"/>
        <v>0</v>
      </c>
      <c r="X7270" s="24">
        <f t="shared" si="1138"/>
        <v>78000</v>
      </c>
      <c r="Y7270" s="24">
        <f t="shared" si="1141"/>
        <v>0</v>
      </c>
      <c r="AA7270" s="24">
        <f t="shared" si="1139"/>
        <v>0</v>
      </c>
      <c r="AC7270" s="24">
        <f t="shared" si="1134"/>
        <v>4054.3667573006223</v>
      </c>
    </row>
    <row r="7271" x14ac:dyDescent="0.2">
      <c r="L7271" s="25">
        <v>7266</v>
      </c>
      <c r="M7271" s="29">
        <v>0</v>
      </c>
      <c r="O7271" s="25">
        <v>7266</v>
      </c>
      <c r="P7271" s="24">
        <f>'ROTH 1.0'!O7271*'קובץ טיוטה'!$D$10</f>
        <v>11051.04072094032</v>
      </c>
      <c r="Q7271" s="25">
        <f t="shared" si="1133"/>
        <v>7451.0407209403202</v>
      </c>
      <c r="R7271" s="24">
        <f t="shared" si="1142"/>
        <v>0</v>
      </c>
      <c r="S7271" s="25">
        <f t="shared" si="1135"/>
        <v>7451.0407209403202</v>
      </c>
      <c r="T7271" s="25">
        <f t="shared" si="1136"/>
        <v>0</v>
      </c>
      <c r="U7271" s="25" t="str">
        <f t="shared" si="1137"/>
        <v>drain</v>
      </c>
      <c r="W7271" s="25">
        <f t="shared" si="1140"/>
        <v>0</v>
      </c>
      <c r="X7271" s="25">
        <f t="shared" si="1138"/>
        <v>70548.95927905968</v>
      </c>
      <c r="Y7271" s="25">
        <f t="shared" si="1141"/>
        <v>7451.0407209403202</v>
      </c>
      <c r="AA7271" s="25">
        <f t="shared" si="1139"/>
        <v>0</v>
      </c>
      <c r="AC7271" s="25">
        <f t="shared" si="1134"/>
        <v>0</v>
      </c>
    </row>
    <row r="7272" x14ac:dyDescent="0.2">
      <c r="L7272" s="24">
        <v>7267</v>
      </c>
      <c r="M7272" s="28">
        <v>0</v>
      </c>
      <c r="O7272" s="24">
        <v>7267</v>
      </c>
      <c r="P7272" s="24">
        <f>'ROTH 1.0'!O7272*'קובץ טיוטה'!$D$10</f>
        <v>11614.704708668625</v>
      </c>
      <c r="Q7272" s="24">
        <f t="shared" si="1133"/>
        <v>8014.7047086686252</v>
      </c>
      <c r="R7272" s="24">
        <f t="shared" si="1142"/>
        <v>0</v>
      </c>
      <c r="S7272" s="24">
        <f t="shared" si="1135"/>
        <v>8014.7047086686252</v>
      </c>
      <c r="T7272" s="24">
        <f t="shared" si="1136"/>
        <v>0</v>
      </c>
      <c r="U7272" s="24" t="str">
        <f t="shared" si="1137"/>
        <v>drain</v>
      </c>
      <c r="W7272" s="24">
        <f t="shared" si="1140"/>
        <v>0</v>
      </c>
      <c r="X7272" s="24">
        <f t="shared" si="1138"/>
        <v>62534.254570391058</v>
      </c>
      <c r="Y7272" s="24">
        <f t="shared" si="1141"/>
        <v>8014.7047086686216</v>
      </c>
      <c r="AA7272" s="24">
        <f t="shared" si="1139"/>
        <v>0</v>
      </c>
      <c r="AC7272" s="24">
        <f t="shared" si="1134"/>
        <v>0</v>
      </c>
    </row>
    <row r="7273" x14ac:dyDescent="0.2">
      <c r="L7273" s="25">
        <v>7268</v>
      </c>
      <c r="M7273" s="29">
        <v>0</v>
      </c>
      <c r="O7273" s="25">
        <v>7268</v>
      </c>
      <c r="P7273" s="24">
        <f>'ROTH 1.0'!O7273*'קובץ טיוטה'!$D$10</f>
        <v>11649.598750444247</v>
      </c>
      <c r="Q7273" s="25">
        <f t="shared" si="1133"/>
        <v>8049.5987504442473</v>
      </c>
      <c r="R7273" s="24">
        <f t="shared" si="1142"/>
        <v>0</v>
      </c>
      <c r="S7273" s="25">
        <f t="shared" si="1135"/>
        <v>8049.5987504442473</v>
      </c>
      <c r="T7273" s="25">
        <f t="shared" si="1136"/>
        <v>0</v>
      </c>
      <c r="U7273" s="25" t="str">
        <f t="shared" si="1137"/>
        <v>drain</v>
      </c>
      <c r="W7273" s="25">
        <f t="shared" si="1140"/>
        <v>0</v>
      </c>
      <c r="X7273" s="25">
        <f t="shared" si="1138"/>
        <v>54484.655819946813</v>
      </c>
      <c r="Y7273" s="25">
        <f t="shared" si="1141"/>
        <v>8049.5987504442455</v>
      </c>
      <c r="AA7273" s="25">
        <f t="shared" si="1139"/>
        <v>0</v>
      </c>
      <c r="AC7273" s="25">
        <f t="shared" si="1134"/>
        <v>0</v>
      </c>
    </row>
    <row r="7274" x14ac:dyDescent="0.2">
      <c r="L7274" s="24">
        <v>7269</v>
      </c>
      <c r="M7274" s="28">
        <v>0</v>
      </c>
      <c r="O7274" s="24">
        <v>7269</v>
      </c>
      <c r="P7274" s="24">
        <f>'ROTH 1.0'!O7274*'קובץ טיוטה'!$D$10</f>
        <v>11435.563805832449</v>
      </c>
      <c r="Q7274" s="24">
        <f t="shared" si="1133"/>
        <v>7835.5638058324494</v>
      </c>
      <c r="R7274" s="24">
        <f t="shared" si="1142"/>
        <v>0</v>
      </c>
      <c r="S7274" s="24">
        <f t="shared" si="1135"/>
        <v>7835.5638058324494</v>
      </c>
      <c r="T7274" s="24">
        <f t="shared" si="1136"/>
        <v>0</v>
      </c>
      <c r="U7274" s="24" t="str">
        <f t="shared" si="1137"/>
        <v>drain</v>
      </c>
      <c r="W7274" s="24">
        <f t="shared" si="1140"/>
        <v>0</v>
      </c>
      <c r="X7274" s="24">
        <f t="shared" si="1138"/>
        <v>46649.092014114365</v>
      </c>
      <c r="Y7274" s="24">
        <f t="shared" si="1141"/>
        <v>7835.5638058324475</v>
      </c>
      <c r="AA7274" s="24">
        <f t="shared" si="1139"/>
        <v>0</v>
      </c>
      <c r="AC7274" s="24">
        <f t="shared" si="1134"/>
        <v>0</v>
      </c>
    </row>
    <row r="7275" x14ac:dyDescent="0.2">
      <c r="L7275" s="25">
        <v>7270</v>
      </c>
      <c r="M7275" s="29">
        <v>0</v>
      </c>
      <c r="O7275" s="25">
        <v>7270</v>
      </c>
      <c r="P7275" s="24">
        <f>'ROTH 1.0'!O7275*'קובץ טיוטה'!$D$10</f>
        <v>11074.294735932883</v>
      </c>
      <c r="Q7275" s="25">
        <f t="shared" si="1133"/>
        <v>7474.2947359328828</v>
      </c>
      <c r="R7275" s="24">
        <f t="shared" si="1142"/>
        <v>0</v>
      </c>
      <c r="S7275" s="25">
        <f t="shared" si="1135"/>
        <v>7474.2947359328828</v>
      </c>
      <c r="T7275" s="25">
        <f t="shared" si="1136"/>
        <v>0</v>
      </c>
      <c r="U7275" s="25" t="str">
        <f t="shared" si="1137"/>
        <v>drain</v>
      </c>
      <c r="W7275" s="25">
        <f t="shared" si="1140"/>
        <v>0</v>
      </c>
      <c r="X7275" s="25">
        <f t="shared" si="1138"/>
        <v>39174.797278181482</v>
      </c>
      <c r="Y7275" s="25">
        <f t="shared" si="1141"/>
        <v>7474.2947359328828</v>
      </c>
      <c r="AA7275" s="25">
        <f t="shared" si="1139"/>
        <v>0</v>
      </c>
      <c r="AC7275" s="25">
        <f t="shared" si="1134"/>
        <v>0</v>
      </c>
    </row>
    <row r="7276" x14ac:dyDescent="0.2">
      <c r="L7276" s="24">
        <v>7271</v>
      </c>
      <c r="M7276" s="28">
        <v>0</v>
      </c>
      <c r="O7276" s="24">
        <v>7271</v>
      </c>
      <c r="P7276" s="24">
        <f>'ROTH 1.0'!O7276*'קובץ טיוטה'!$D$10</f>
        <v>10475.98465278911</v>
      </c>
      <c r="Q7276" s="24">
        <f t="shared" si="1133"/>
        <v>6875.9846527891095</v>
      </c>
      <c r="R7276" s="24">
        <f t="shared" si="1142"/>
        <v>0</v>
      </c>
      <c r="S7276" s="24">
        <f t="shared" si="1135"/>
        <v>6875.9846527891095</v>
      </c>
      <c r="T7276" s="24">
        <f t="shared" si="1136"/>
        <v>0</v>
      </c>
      <c r="U7276" s="24" t="str">
        <f t="shared" si="1137"/>
        <v>drain</v>
      </c>
      <c r="W7276" s="24">
        <f t="shared" si="1140"/>
        <v>0</v>
      </c>
      <c r="X7276" s="24">
        <f t="shared" si="1138"/>
        <v>32298.812625392373</v>
      </c>
      <c r="Y7276" s="24">
        <f t="shared" si="1141"/>
        <v>6875.9846527891095</v>
      </c>
      <c r="AA7276" s="24">
        <f t="shared" si="1139"/>
        <v>0</v>
      </c>
      <c r="AC7276" s="24">
        <f t="shared" si="1134"/>
        <v>0</v>
      </c>
    </row>
    <row r="7277" x14ac:dyDescent="0.2">
      <c r="L7277" s="25">
        <v>7272</v>
      </c>
      <c r="M7277" s="29">
        <v>0</v>
      </c>
      <c r="O7277" s="25">
        <v>7272</v>
      </c>
      <c r="P7277" s="24">
        <f>'ROTH 1.0'!O7277*'קובץ טיוטה'!$D$10</f>
        <v>9832.8973093267323</v>
      </c>
      <c r="Q7277" s="25">
        <f t="shared" si="1133"/>
        <v>6232.8973093267323</v>
      </c>
      <c r="R7277" s="24">
        <f t="shared" si="1142"/>
        <v>0</v>
      </c>
      <c r="S7277" s="25">
        <f t="shared" si="1135"/>
        <v>6232.8973093267323</v>
      </c>
      <c r="T7277" s="25">
        <f t="shared" si="1136"/>
        <v>0</v>
      </c>
      <c r="U7277" s="25" t="str">
        <f t="shared" si="1137"/>
        <v>drain</v>
      </c>
      <c r="W7277" s="25">
        <f t="shared" si="1140"/>
        <v>0</v>
      </c>
      <c r="X7277" s="25">
        <f t="shared" si="1138"/>
        <v>26065.915316065642</v>
      </c>
      <c r="Y7277" s="25">
        <f t="shared" si="1141"/>
        <v>6232.8973093267305</v>
      </c>
      <c r="AA7277" s="25">
        <f t="shared" si="1139"/>
        <v>0</v>
      </c>
      <c r="AC7277" s="25">
        <f t="shared" si="1134"/>
        <v>0</v>
      </c>
    </row>
    <row r="7278" x14ac:dyDescent="0.2">
      <c r="L7278" s="24">
        <v>7273</v>
      </c>
      <c r="M7278" s="28">
        <v>0</v>
      </c>
      <c r="O7278" s="24">
        <v>7273</v>
      </c>
      <c r="P7278" s="24">
        <f>'ROTH 1.0'!O7278*'קובץ טיוטה'!$D$10</f>
        <v>9194.6958588373582</v>
      </c>
      <c r="Q7278" s="24">
        <f t="shared" si="1133"/>
        <v>5594.6958588373582</v>
      </c>
      <c r="R7278" s="24">
        <f t="shared" si="1142"/>
        <v>0</v>
      </c>
      <c r="S7278" s="24">
        <f t="shared" si="1135"/>
        <v>5594.6958588373582</v>
      </c>
      <c r="T7278" s="24">
        <f t="shared" si="1136"/>
        <v>0</v>
      </c>
      <c r="U7278" s="24" t="str">
        <f t="shared" si="1137"/>
        <v>drain</v>
      </c>
      <c r="W7278" s="24">
        <f t="shared" si="1140"/>
        <v>0</v>
      </c>
      <c r="X7278" s="24">
        <f t="shared" si="1138"/>
        <v>20471.219457228282</v>
      </c>
      <c r="Y7278" s="24">
        <f t="shared" si="1141"/>
        <v>5594.69585883736</v>
      </c>
      <c r="AA7278" s="24">
        <f t="shared" si="1139"/>
        <v>0</v>
      </c>
      <c r="AC7278" s="24">
        <f t="shared" si="1134"/>
        <v>0</v>
      </c>
    </row>
    <row r="7279" x14ac:dyDescent="0.2">
      <c r="L7279" s="25">
        <v>7274</v>
      </c>
      <c r="M7279" s="29">
        <v>0</v>
      </c>
      <c r="O7279" s="25">
        <v>7274</v>
      </c>
      <c r="P7279" s="24">
        <f>'ROTH 1.0'!O7279*'קובץ טיוטה'!$D$10</f>
        <v>8778.8337873991532</v>
      </c>
      <c r="Q7279" s="25">
        <f t="shared" si="1133"/>
        <v>5178.8337873991532</v>
      </c>
      <c r="R7279" s="24">
        <f t="shared" si="1142"/>
        <v>0</v>
      </c>
      <c r="S7279" s="25">
        <f t="shared" si="1135"/>
        <v>5178.8337873991532</v>
      </c>
      <c r="T7279" s="25">
        <f t="shared" si="1136"/>
        <v>0</v>
      </c>
      <c r="U7279" s="25" t="str">
        <f t="shared" si="1137"/>
        <v>drain</v>
      </c>
      <c r="W7279" s="25">
        <f t="shared" si="1140"/>
        <v>0</v>
      </c>
      <c r="X7279" s="25">
        <f t="shared" si="1138"/>
        <v>15292.385669829129</v>
      </c>
      <c r="Y7279" s="25">
        <f t="shared" si="1141"/>
        <v>5178.8337873991532</v>
      </c>
      <c r="AA7279" s="25">
        <f t="shared" si="1139"/>
        <v>0</v>
      </c>
      <c r="AC7279" s="25">
        <f t="shared" si="1134"/>
        <v>0</v>
      </c>
    </row>
    <row r="7280" x14ac:dyDescent="0.2">
      <c r="L7280" s="24">
        <v>7275</v>
      </c>
      <c r="M7280" s="28">
        <v>0</v>
      </c>
      <c r="O7280" s="24">
        <v>7275</v>
      </c>
      <c r="P7280" s="24">
        <f>'ROTH 1.0'!O7280*'קובץ טיוטה'!$D$10</f>
        <v>8492.0006366055568</v>
      </c>
      <c r="Q7280" s="24">
        <f t="shared" si="1133"/>
        <v>4892.0006366055568</v>
      </c>
      <c r="R7280" s="24">
        <f t="shared" si="1142"/>
        <v>0</v>
      </c>
      <c r="S7280" s="24">
        <f t="shared" si="1135"/>
        <v>4892.0006366055568</v>
      </c>
      <c r="T7280" s="24">
        <f t="shared" si="1136"/>
        <v>0</v>
      </c>
      <c r="U7280" s="24" t="str">
        <f t="shared" si="1137"/>
        <v>drain</v>
      </c>
      <c r="W7280" s="24">
        <f t="shared" si="1140"/>
        <v>0</v>
      </c>
      <c r="X7280" s="24">
        <f t="shared" si="1138"/>
        <v>10400.385033223572</v>
      </c>
      <c r="Y7280" s="24">
        <f t="shared" si="1141"/>
        <v>4892.0006366055568</v>
      </c>
      <c r="AA7280" s="24">
        <f t="shared" si="1139"/>
        <v>0</v>
      </c>
      <c r="AC7280" s="24">
        <f t="shared" si="1134"/>
        <v>0</v>
      </c>
    </row>
    <row r="7281" x14ac:dyDescent="0.2">
      <c r="L7281" s="25">
        <v>7276</v>
      </c>
      <c r="M7281" s="29">
        <v>0</v>
      </c>
      <c r="O7281" s="25">
        <v>7276</v>
      </c>
      <c r="P7281" s="24">
        <f>'ROTH 1.0'!O7281*'קובץ טיוטה'!$D$10</f>
        <v>8428.3009323637543</v>
      </c>
      <c r="Q7281" s="25">
        <f t="shared" si="1133"/>
        <v>4828.3009323637543</v>
      </c>
      <c r="R7281" s="24">
        <f t="shared" si="1142"/>
        <v>0</v>
      </c>
      <c r="S7281" s="25">
        <f t="shared" si="1135"/>
        <v>4828.3009323637543</v>
      </c>
      <c r="T7281" s="25">
        <f t="shared" si="1136"/>
        <v>0</v>
      </c>
      <c r="U7281" s="25" t="str">
        <f t="shared" si="1137"/>
        <v>drain</v>
      </c>
      <c r="W7281" s="25">
        <f t="shared" si="1140"/>
        <v>0</v>
      </c>
      <c r="X7281" s="25">
        <f t="shared" si="1138"/>
        <v>5572.0841008598181</v>
      </c>
      <c r="Y7281" s="25">
        <f t="shared" si="1141"/>
        <v>4828.3009323637543</v>
      </c>
      <c r="AA7281" s="25">
        <f t="shared" si="1139"/>
        <v>0</v>
      </c>
      <c r="AC7281" s="25">
        <f t="shared" si="1134"/>
        <v>0</v>
      </c>
    </row>
    <row r="7282" x14ac:dyDescent="0.2">
      <c r="L7282" s="24">
        <v>7277</v>
      </c>
      <c r="M7282" s="28">
        <v>0</v>
      </c>
      <c r="O7282" s="24">
        <v>7277</v>
      </c>
      <c r="P7282" s="24">
        <f>'ROTH 1.0'!O7282*'קובץ טיוטה'!$D$10</f>
        <v>8487.1790861124828</v>
      </c>
      <c r="Q7282" s="24">
        <f t="shared" si="1133"/>
        <v>4887.1790861124828</v>
      </c>
      <c r="R7282" s="24">
        <f t="shared" si="1142"/>
        <v>0</v>
      </c>
      <c r="S7282" s="24">
        <f t="shared" si="1135"/>
        <v>4887.1790861124828</v>
      </c>
      <c r="T7282" s="24">
        <f t="shared" si="1136"/>
        <v>0</v>
      </c>
      <c r="U7282" s="24" t="str">
        <f t="shared" si="1137"/>
        <v>drain</v>
      </c>
      <c r="W7282" s="24">
        <f t="shared" si="1140"/>
        <v>0</v>
      </c>
      <c r="X7282" s="24">
        <f t="shared" si="1138"/>
        <v>684.90501474733537</v>
      </c>
      <c r="Y7282" s="24">
        <f t="shared" si="1141"/>
        <v>4887.1790861124828</v>
      </c>
      <c r="AA7282" s="24">
        <f t="shared" si="1139"/>
        <v>0</v>
      </c>
      <c r="AC7282" s="24">
        <f t="shared" si="1134"/>
        <v>0</v>
      </c>
    </row>
    <row r="7283" x14ac:dyDescent="0.2">
      <c r="L7283" s="25">
        <v>7278</v>
      </c>
      <c r="M7283" s="29">
        <v>0</v>
      </c>
      <c r="O7283" s="25">
        <v>7278</v>
      </c>
      <c r="P7283" s="24">
        <f>'ROTH 1.0'!O7283*'קובץ טיוטה'!$D$10</f>
        <v>8810.8857718449563</v>
      </c>
      <c r="Q7283" s="25">
        <f t="shared" si="1133"/>
        <v>5210.8857718449563</v>
      </c>
      <c r="R7283" s="24">
        <f t="shared" si="1142"/>
        <v>0</v>
      </c>
      <c r="S7283" s="25">
        <f t="shared" si="1135"/>
        <v>5210.8857718449563</v>
      </c>
      <c r="T7283" s="25">
        <f t="shared" si="1136"/>
        <v>0</v>
      </c>
      <c r="U7283" s="25" t="str">
        <f t="shared" si="1137"/>
        <v>drain</v>
      </c>
      <c r="W7283" s="25">
        <f t="shared" si="1140"/>
        <v>0</v>
      </c>
      <c r="X7283" s="25">
        <f t="shared" si="1138"/>
        <v>0</v>
      </c>
      <c r="Y7283" s="25">
        <f t="shared" si="1141"/>
        <v>684.90501474733537</v>
      </c>
      <c r="AA7283" s="25">
        <f t="shared" si="1139"/>
        <v>4525.9807570976209</v>
      </c>
      <c r="AC7283" s="25">
        <f t="shared" si="1134"/>
        <v>0</v>
      </c>
    </row>
    <row r="7284" x14ac:dyDescent="0.2">
      <c r="L7284" s="24">
        <v>7279</v>
      </c>
      <c r="M7284" s="28">
        <v>0</v>
      </c>
      <c r="O7284" s="24">
        <v>7279</v>
      </c>
      <c r="P7284" s="24">
        <f>'ROTH 1.0'!O7284*'קובץ טיוטה'!$D$10</f>
        <v>9165.6228859542189</v>
      </c>
      <c r="Q7284" s="24">
        <f t="shared" si="1133"/>
        <v>5565.6228859542189</v>
      </c>
      <c r="R7284" s="24">
        <f t="shared" si="1142"/>
        <v>0</v>
      </c>
      <c r="S7284" s="24">
        <f t="shared" si="1135"/>
        <v>5565.6228859542189</v>
      </c>
      <c r="T7284" s="24">
        <f t="shared" si="1136"/>
        <v>0</v>
      </c>
      <c r="U7284" s="24" t="str">
        <f t="shared" si="1137"/>
        <v>drain</v>
      </c>
      <c r="W7284" s="24">
        <f t="shared" si="1140"/>
        <v>0</v>
      </c>
      <c r="X7284" s="24">
        <f t="shared" si="1138"/>
        <v>0</v>
      </c>
      <c r="Y7284" s="24">
        <f t="shared" si="1141"/>
        <v>0</v>
      </c>
      <c r="AA7284" s="24">
        <f t="shared" si="1139"/>
        <v>5565.6228859542189</v>
      </c>
      <c r="AC7284" s="24">
        <f t="shared" si="1134"/>
        <v>0</v>
      </c>
    </row>
    <row r="7285" x14ac:dyDescent="0.2">
      <c r="L7285" s="25">
        <v>7280</v>
      </c>
      <c r="M7285" s="29">
        <v>0.300980109</v>
      </c>
      <c r="O7285" s="25">
        <v>7280</v>
      </c>
      <c r="P7285" s="24">
        <f>'ROTH 1.0'!O7285*'קובץ טיוטה'!$D$10</f>
        <v>10432.795847184218</v>
      </c>
      <c r="Q7285" s="25">
        <f t="shared" si="1133"/>
        <v>6832.7958471842176</v>
      </c>
      <c r="R7285" s="24">
        <f t="shared" si="1142"/>
        <v>20466.647411999998</v>
      </c>
      <c r="S7285" s="25">
        <f t="shared" si="1135"/>
        <v>0</v>
      </c>
      <c r="T7285" s="25">
        <f t="shared" si="1136"/>
        <v>13633.851564815781</v>
      </c>
      <c r="U7285" s="25" t="str">
        <f t="shared" si="1137"/>
        <v>charge</v>
      </c>
      <c r="W7285" s="25">
        <f t="shared" si="1140"/>
        <v>12270.466408334203</v>
      </c>
      <c r="X7285" s="25">
        <f t="shared" si="1138"/>
        <v>12270.466408334203</v>
      </c>
      <c r="Y7285" s="25">
        <f t="shared" si="1141"/>
        <v>0</v>
      </c>
      <c r="AA7285" s="25">
        <f t="shared" si="1139"/>
        <v>0</v>
      </c>
      <c r="AC7285" s="25">
        <f t="shared" si="1134"/>
        <v>1363.3851564815777</v>
      </c>
    </row>
    <row r="7286" x14ac:dyDescent="0.2">
      <c r="L7286" s="24">
        <v>7281</v>
      </c>
      <c r="M7286" s="28">
        <v>0.44978501899999995</v>
      </c>
      <c r="O7286" s="24">
        <v>7281</v>
      </c>
      <c r="P7286" s="24">
        <f>'ROTH 1.0'!O7286*'קובץ טיוטה'!$D$10</f>
        <v>11044.16511473141</v>
      </c>
      <c r="Q7286" s="24">
        <f t="shared" si="1133"/>
        <v>7444.1651147314096</v>
      </c>
      <c r="R7286" s="24">
        <f t="shared" si="1142"/>
        <v>30585.381291999995</v>
      </c>
      <c r="S7286" s="24">
        <f t="shared" si="1135"/>
        <v>0</v>
      </c>
      <c r="T7286" s="24">
        <f t="shared" si="1136"/>
        <v>23141.216177268587</v>
      </c>
      <c r="U7286" s="24" t="str">
        <f t="shared" si="1137"/>
        <v>charge</v>
      </c>
      <c r="W7286" s="24">
        <f t="shared" si="1140"/>
        <v>20827.094559541732</v>
      </c>
      <c r="X7286" s="24">
        <f t="shared" si="1138"/>
        <v>33097.560967875936</v>
      </c>
      <c r="Y7286" s="24">
        <f t="shared" si="1141"/>
        <v>0</v>
      </c>
      <c r="AA7286" s="24">
        <f t="shared" si="1139"/>
        <v>0</v>
      </c>
      <c r="AC7286" s="24">
        <f t="shared" si="1134"/>
        <v>2314.1216177268543</v>
      </c>
    </row>
    <row r="7287" x14ac:dyDescent="0.2">
      <c r="L7287" s="25">
        <v>7282</v>
      </c>
      <c r="M7287" s="29">
        <v>0.55978751399999993</v>
      </c>
      <c r="O7287" s="25">
        <v>7282</v>
      </c>
      <c r="P7287" s="24">
        <f>'ROTH 1.0'!O7287*'קובץ טיוטה'!$D$10</f>
        <v>11683.594739104481</v>
      </c>
      <c r="Q7287" s="25">
        <f t="shared" si="1133"/>
        <v>8083.5947391044811</v>
      </c>
      <c r="R7287" s="24">
        <f t="shared" si="1142"/>
        <v>38065.550951999991</v>
      </c>
      <c r="S7287" s="25">
        <f t="shared" si="1135"/>
        <v>0</v>
      </c>
      <c r="T7287" s="25">
        <f t="shared" si="1136"/>
        <v>29981.956212895508</v>
      </c>
      <c r="U7287" s="25" t="str">
        <f t="shared" si="1137"/>
        <v>charge</v>
      </c>
      <c r="W7287" s="25">
        <f t="shared" si="1140"/>
        <v>26983.760591605955</v>
      </c>
      <c r="X7287" s="25">
        <f t="shared" si="1138"/>
        <v>60081.32155948189</v>
      </c>
      <c r="Y7287" s="25">
        <f t="shared" si="1141"/>
        <v>0</v>
      </c>
      <c r="AA7287" s="25">
        <f t="shared" si="1139"/>
        <v>0</v>
      </c>
      <c r="AC7287" s="25">
        <f t="shared" si="1134"/>
        <v>2998.1956212895529</v>
      </c>
    </row>
    <row r="7288" x14ac:dyDescent="0.2">
      <c r="L7288" s="24">
        <v>7283</v>
      </c>
      <c r="M7288" s="28">
        <v>0.58191363699999998</v>
      </c>
      <c r="O7288" s="24">
        <v>7283</v>
      </c>
      <c r="P7288" s="24">
        <f>'ROTH 1.0'!O7288*'קובץ טיוטה'!$D$10</f>
        <v>12158.217030701282</v>
      </c>
      <c r="Q7288" s="24">
        <f t="shared" si="1133"/>
        <v>8558.2170307012821</v>
      </c>
      <c r="R7288" s="24">
        <f t="shared" si="1142"/>
        <v>39570.127315999998</v>
      </c>
      <c r="S7288" s="24">
        <f t="shared" si="1135"/>
        <v>0</v>
      </c>
      <c r="T7288" s="24">
        <f t="shared" si="1136"/>
        <v>31011.910285298716</v>
      </c>
      <c r="U7288" s="24" t="str">
        <f t="shared" si="1137"/>
        <v>charge</v>
      </c>
      <c r="W7288" s="24">
        <f t="shared" si="1140"/>
        <v>17918.67844051811</v>
      </c>
      <c r="X7288" s="24">
        <f t="shared" si="1138"/>
        <v>78000</v>
      </c>
      <c r="Y7288" s="24">
        <f t="shared" si="1141"/>
        <v>0</v>
      </c>
      <c r="AA7288" s="24">
        <f t="shared" si="1139"/>
        <v>0</v>
      </c>
      <c r="AC7288" s="24">
        <f t="shared" si="1134"/>
        <v>13093.231844780606</v>
      </c>
    </row>
    <row r="7289" x14ac:dyDescent="0.2">
      <c r="L7289" s="25">
        <v>7284</v>
      </c>
      <c r="M7289" s="29">
        <v>0.62929222100000004</v>
      </c>
      <c r="O7289" s="25">
        <v>7284</v>
      </c>
      <c r="P7289" s="24">
        <f>'ROTH 1.0'!O7289*'קובץ טיוטה'!$D$10</f>
        <v>12515.592824182477</v>
      </c>
      <c r="Q7289" s="25">
        <f t="shared" si="1133"/>
        <v>8915.5928241824768</v>
      </c>
      <c r="R7289" s="24">
        <f t="shared" si="1142"/>
        <v>42791.871028000001</v>
      </c>
      <c r="S7289" s="25">
        <f t="shared" si="1135"/>
        <v>0</v>
      </c>
      <c r="T7289" s="25">
        <f t="shared" si="1136"/>
        <v>33876.278203817521</v>
      </c>
      <c r="U7289" s="25" t="str">
        <f t="shared" si="1137"/>
        <v>charge</v>
      </c>
      <c r="W7289" s="25">
        <f t="shared" si="1140"/>
        <v>0</v>
      </c>
      <c r="X7289" s="25">
        <f t="shared" si="1138"/>
        <v>78000</v>
      </c>
      <c r="Y7289" s="25">
        <f t="shared" si="1141"/>
        <v>0</v>
      </c>
      <c r="AA7289" s="25">
        <f t="shared" si="1139"/>
        <v>0</v>
      </c>
      <c r="AC7289" s="25">
        <f t="shared" si="1134"/>
        <v>33876.278203817521</v>
      </c>
    </row>
    <row r="7290" x14ac:dyDescent="0.2">
      <c r="L7290" s="24">
        <v>7285</v>
      </c>
      <c r="M7290" s="28">
        <v>0.66040076300000006</v>
      </c>
      <c r="O7290" s="24">
        <v>7285</v>
      </c>
      <c r="P7290" s="24">
        <f>'ROTH 1.0'!O7290*'קובץ טיוטה'!$D$10</f>
        <v>12473.329485133941</v>
      </c>
      <c r="Q7290" s="24">
        <f t="shared" si="1133"/>
        <v>8873.3294851339415</v>
      </c>
      <c r="R7290" s="24">
        <f t="shared" si="1142"/>
        <v>44907.251884000005</v>
      </c>
      <c r="S7290" s="24">
        <f t="shared" si="1135"/>
        <v>0</v>
      </c>
      <c r="T7290" s="24">
        <f t="shared" si="1136"/>
        <v>36033.922398866067</v>
      </c>
      <c r="U7290" s="24" t="str">
        <f t="shared" si="1137"/>
        <v>charge</v>
      </c>
      <c r="W7290" s="24">
        <f t="shared" si="1140"/>
        <v>0</v>
      </c>
      <c r="X7290" s="24">
        <f t="shared" si="1138"/>
        <v>78000</v>
      </c>
      <c r="Y7290" s="24">
        <f t="shared" si="1141"/>
        <v>0</v>
      </c>
      <c r="AA7290" s="24">
        <f t="shared" si="1139"/>
        <v>0</v>
      </c>
      <c r="AC7290" s="24">
        <f t="shared" si="1134"/>
        <v>36033.922398866067</v>
      </c>
    </row>
    <row r="7291" x14ac:dyDescent="0.2">
      <c r="L7291" s="25">
        <v>7286</v>
      </c>
      <c r="M7291" s="29">
        <v>0.67174653300000009</v>
      </c>
      <c r="O7291" s="25">
        <v>7286</v>
      </c>
      <c r="P7291" s="24">
        <f>'ROTH 1.0'!O7291*'קובץ טיוטה'!$D$10</f>
        <v>12470.2390748832</v>
      </c>
      <c r="Q7291" s="25">
        <f t="shared" si="1133"/>
        <v>8870.2390748832004</v>
      </c>
      <c r="R7291" s="24">
        <f t="shared" si="1142"/>
        <v>45678.764244000005</v>
      </c>
      <c r="S7291" s="25">
        <f t="shared" si="1135"/>
        <v>0</v>
      </c>
      <c r="T7291" s="25">
        <f t="shared" si="1136"/>
        <v>36808.525169116809</v>
      </c>
      <c r="U7291" s="25" t="str">
        <f t="shared" si="1137"/>
        <v>charge</v>
      </c>
      <c r="W7291" s="25">
        <f t="shared" si="1140"/>
        <v>0</v>
      </c>
      <c r="X7291" s="25">
        <f t="shared" si="1138"/>
        <v>78000</v>
      </c>
      <c r="Y7291" s="25">
        <f t="shared" si="1141"/>
        <v>0</v>
      </c>
      <c r="AA7291" s="25">
        <f t="shared" si="1139"/>
        <v>0</v>
      </c>
      <c r="AC7291" s="25">
        <f t="shared" si="1134"/>
        <v>36808.525169116809</v>
      </c>
    </row>
    <row r="7292" x14ac:dyDescent="0.2">
      <c r="L7292" s="24">
        <v>7287</v>
      </c>
      <c r="M7292" s="28">
        <v>0.65984734</v>
      </c>
      <c r="O7292" s="24">
        <v>7287</v>
      </c>
      <c r="P7292" s="24">
        <f>'ROTH 1.0'!O7292*'קובץ טיוטה'!$D$10</f>
        <v>12955.388687308201</v>
      </c>
      <c r="Q7292" s="24">
        <f t="shared" si="1133"/>
        <v>9355.388687308201</v>
      </c>
      <c r="R7292" s="24">
        <f t="shared" si="1142"/>
        <v>44869.619119999996</v>
      </c>
      <c r="S7292" s="24">
        <f t="shared" si="1135"/>
        <v>0</v>
      </c>
      <c r="T7292" s="24">
        <f t="shared" si="1136"/>
        <v>35514.230432691795</v>
      </c>
      <c r="U7292" s="24" t="str">
        <f t="shared" si="1137"/>
        <v>charge</v>
      </c>
      <c r="W7292" s="24">
        <f t="shared" si="1140"/>
        <v>0</v>
      </c>
      <c r="X7292" s="24">
        <f t="shared" si="1138"/>
        <v>78000</v>
      </c>
      <c r="Y7292" s="24">
        <f t="shared" si="1141"/>
        <v>0</v>
      </c>
      <c r="AA7292" s="24">
        <f t="shared" si="1139"/>
        <v>0</v>
      </c>
      <c r="AC7292" s="24">
        <f t="shared" si="1134"/>
        <v>35514.230432691795</v>
      </c>
    </row>
    <row r="7293" x14ac:dyDescent="0.2">
      <c r="L7293" s="25">
        <v>7288</v>
      </c>
      <c r="M7293" s="29">
        <v>0.59725232299999997</v>
      </c>
      <c r="O7293" s="25">
        <v>7288</v>
      </c>
      <c r="P7293" s="24">
        <f>'ROTH 1.0'!O7293*'קובץ טיוטה'!$D$10</f>
        <v>12847.52943577917</v>
      </c>
      <c r="Q7293" s="25">
        <f t="shared" si="1133"/>
        <v>9247.5294357791699</v>
      </c>
      <c r="R7293" s="24">
        <f t="shared" si="1142"/>
        <v>40613.157963999998</v>
      </c>
      <c r="S7293" s="25">
        <f t="shared" si="1135"/>
        <v>0</v>
      </c>
      <c r="T7293" s="25">
        <f t="shared" si="1136"/>
        <v>31365.628528220826</v>
      </c>
      <c r="U7293" s="25" t="str">
        <f t="shared" si="1137"/>
        <v>charge</v>
      </c>
      <c r="W7293" s="25">
        <f t="shared" si="1140"/>
        <v>0</v>
      </c>
      <c r="X7293" s="25">
        <f t="shared" si="1138"/>
        <v>78000</v>
      </c>
      <c r="Y7293" s="25">
        <f t="shared" si="1141"/>
        <v>0</v>
      </c>
      <c r="AA7293" s="25">
        <f t="shared" si="1139"/>
        <v>0</v>
      </c>
      <c r="AC7293" s="25">
        <f t="shared" si="1134"/>
        <v>31365.628528220826</v>
      </c>
    </row>
    <row r="7294" x14ac:dyDescent="0.2">
      <c r="L7294" s="24">
        <v>7289</v>
      </c>
      <c r="M7294" s="28">
        <v>0.18981504399999999</v>
      </c>
      <c r="O7294" s="24">
        <v>7289</v>
      </c>
      <c r="P7294" s="24">
        <f>'ROTH 1.0'!O7294*'קובץ טיוטה'!$D$10</f>
        <v>12684.645649598568</v>
      </c>
      <c r="Q7294" s="24">
        <f t="shared" si="1133"/>
        <v>9084.6456495985676</v>
      </c>
      <c r="R7294" s="24">
        <f t="shared" si="1142"/>
        <v>12907.422992</v>
      </c>
      <c r="S7294" s="24">
        <f t="shared" si="1135"/>
        <v>0</v>
      </c>
      <c r="T7294" s="24">
        <f t="shared" si="1136"/>
        <v>3822.7773424014322</v>
      </c>
      <c r="U7294" s="24" t="str">
        <f t="shared" si="1137"/>
        <v>charge</v>
      </c>
      <c r="W7294" s="24">
        <f t="shared" si="1140"/>
        <v>0</v>
      </c>
      <c r="X7294" s="24">
        <f t="shared" si="1138"/>
        <v>78000</v>
      </c>
      <c r="Y7294" s="24">
        <f t="shared" si="1141"/>
        <v>0</v>
      </c>
      <c r="AA7294" s="24">
        <f t="shared" si="1139"/>
        <v>0</v>
      </c>
      <c r="AC7294" s="24">
        <f t="shared" si="1134"/>
        <v>3822.7773424014322</v>
      </c>
    </row>
    <row r="7295" x14ac:dyDescent="0.2">
      <c r="L7295" s="25">
        <v>7290</v>
      </c>
      <c r="M7295" s="29">
        <v>0</v>
      </c>
      <c r="O7295" s="25">
        <v>7290</v>
      </c>
      <c r="P7295" s="24">
        <f>'ROTH 1.0'!O7295*'קובץ טיוטה'!$D$10</f>
        <v>13040.245674056561</v>
      </c>
      <c r="Q7295" s="25">
        <f t="shared" si="1133"/>
        <v>9440.2456740565613</v>
      </c>
      <c r="R7295" s="24">
        <f t="shared" si="1142"/>
        <v>0</v>
      </c>
      <c r="S7295" s="25">
        <f t="shared" si="1135"/>
        <v>9440.2456740565613</v>
      </c>
      <c r="T7295" s="25">
        <f t="shared" si="1136"/>
        <v>0</v>
      </c>
      <c r="U7295" s="25" t="str">
        <f t="shared" si="1137"/>
        <v>drain</v>
      </c>
      <c r="W7295" s="25">
        <f t="shared" si="1140"/>
        <v>0</v>
      </c>
      <c r="X7295" s="25">
        <f t="shared" si="1138"/>
        <v>68559.754325943446</v>
      </c>
      <c r="Y7295" s="25">
        <f t="shared" si="1141"/>
        <v>9440.245674056554</v>
      </c>
      <c r="AA7295" s="25">
        <f t="shared" si="1139"/>
        <v>0</v>
      </c>
      <c r="AC7295" s="25">
        <f t="shared" si="1134"/>
        <v>0</v>
      </c>
    </row>
    <row r="7296" x14ac:dyDescent="0.2">
      <c r="L7296" s="24">
        <v>7291</v>
      </c>
      <c r="M7296" s="28">
        <v>0</v>
      </c>
      <c r="O7296" s="24">
        <v>7291</v>
      </c>
      <c r="P7296" s="24">
        <f>'ROTH 1.0'!O7296*'קובץ טיוטה'!$D$10</f>
        <v>13318.028207291249</v>
      </c>
      <c r="Q7296" s="24">
        <f t="shared" si="1133"/>
        <v>9718.0282072912487</v>
      </c>
      <c r="R7296" s="24">
        <f t="shared" si="1142"/>
        <v>0</v>
      </c>
      <c r="S7296" s="24">
        <f t="shared" si="1135"/>
        <v>9718.0282072912487</v>
      </c>
      <c r="T7296" s="24">
        <f t="shared" si="1136"/>
        <v>0</v>
      </c>
      <c r="U7296" s="24" t="str">
        <f t="shared" si="1137"/>
        <v>drain</v>
      </c>
      <c r="W7296" s="24">
        <f t="shared" si="1140"/>
        <v>0</v>
      </c>
      <c r="X7296" s="24">
        <f t="shared" si="1138"/>
        <v>58841.726118652194</v>
      </c>
      <c r="Y7296" s="24">
        <f t="shared" si="1141"/>
        <v>9718.0282072912523</v>
      </c>
      <c r="AA7296" s="24">
        <f t="shared" si="1139"/>
        <v>0</v>
      </c>
      <c r="AC7296" s="24">
        <f t="shared" si="1134"/>
        <v>0</v>
      </c>
    </row>
    <row r="7297" x14ac:dyDescent="0.2">
      <c r="L7297" s="25">
        <v>7292</v>
      </c>
      <c r="M7297" s="29">
        <v>0</v>
      </c>
      <c r="O7297" s="25">
        <v>7292</v>
      </c>
      <c r="P7297" s="24">
        <f>'ROTH 1.0'!O7297*'קובץ טיוטה'!$D$10</f>
        <v>13108.876611101065</v>
      </c>
      <c r="Q7297" s="25">
        <f t="shared" si="1133"/>
        <v>9508.8766111010646</v>
      </c>
      <c r="R7297" s="24">
        <f t="shared" si="1142"/>
        <v>0</v>
      </c>
      <c r="S7297" s="25">
        <f t="shared" si="1135"/>
        <v>9508.8766111010646</v>
      </c>
      <c r="T7297" s="25">
        <f t="shared" si="1136"/>
        <v>0</v>
      </c>
      <c r="U7297" s="25" t="str">
        <f t="shared" si="1137"/>
        <v>drain</v>
      </c>
      <c r="W7297" s="25">
        <f t="shared" si="1140"/>
        <v>0</v>
      </c>
      <c r="X7297" s="25">
        <f t="shared" si="1138"/>
        <v>49332.849507551131</v>
      </c>
      <c r="Y7297" s="25">
        <f t="shared" si="1141"/>
        <v>9508.8766111010627</v>
      </c>
      <c r="AA7297" s="25">
        <f t="shared" si="1139"/>
        <v>0</v>
      </c>
      <c r="AC7297" s="25">
        <f t="shared" si="1134"/>
        <v>0</v>
      </c>
    </row>
    <row r="7298" x14ac:dyDescent="0.2">
      <c r="L7298" s="24">
        <v>7293</v>
      </c>
      <c r="M7298" s="28">
        <v>0</v>
      </c>
      <c r="O7298" s="24">
        <v>7293</v>
      </c>
      <c r="P7298" s="24">
        <f>'ROTH 1.0'!O7298*'קובץ טיוטה'!$D$10</f>
        <v>12726.866589722287</v>
      </c>
      <c r="Q7298" s="24">
        <f t="shared" si="1133"/>
        <v>9126.8665897222872</v>
      </c>
      <c r="R7298" s="24">
        <f t="shared" si="1142"/>
        <v>0</v>
      </c>
      <c r="S7298" s="24">
        <f t="shared" si="1135"/>
        <v>9126.8665897222872</v>
      </c>
      <c r="T7298" s="24">
        <f t="shared" si="1136"/>
        <v>0</v>
      </c>
      <c r="U7298" s="24" t="str">
        <f t="shared" si="1137"/>
        <v>drain</v>
      </c>
      <c r="W7298" s="24">
        <f t="shared" si="1140"/>
        <v>0</v>
      </c>
      <c r="X7298" s="24">
        <f t="shared" si="1138"/>
        <v>40205.982917828842</v>
      </c>
      <c r="Y7298" s="24">
        <f t="shared" si="1141"/>
        <v>9126.8665897222891</v>
      </c>
      <c r="AA7298" s="24">
        <f t="shared" si="1139"/>
        <v>0</v>
      </c>
      <c r="AC7298" s="24">
        <f t="shared" si="1134"/>
        <v>0</v>
      </c>
    </row>
    <row r="7299" x14ac:dyDescent="0.2">
      <c r="L7299" s="25">
        <v>7294</v>
      </c>
      <c r="M7299" s="29">
        <v>0</v>
      </c>
      <c r="O7299" s="25">
        <v>7294</v>
      </c>
      <c r="P7299" s="24">
        <f>'ROTH 1.0'!O7299*'קובץ טיוטה'!$D$10</f>
        <v>12142.343187703622</v>
      </c>
      <c r="Q7299" s="25">
        <f t="shared" si="1133"/>
        <v>8542.3431877036219</v>
      </c>
      <c r="R7299" s="24">
        <f t="shared" si="1142"/>
        <v>0</v>
      </c>
      <c r="S7299" s="25">
        <f t="shared" si="1135"/>
        <v>8542.3431877036219</v>
      </c>
      <c r="T7299" s="25">
        <f t="shared" si="1136"/>
        <v>0</v>
      </c>
      <c r="U7299" s="25" t="str">
        <f t="shared" si="1137"/>
        <v>drain</v>
      </c>
      <c r="W7299" s="25">
        <f t="shared" si="1140"/>
        <v>0</v>
      </c>
      <c r="X7299" s="25">
        <f t="shared" si="1138"/>
        <v>31663.639730125222</v>
      </c>
      <c r="Y7299" s="25">
        <f t="shared" si="1141"/>
        <v>8542.3431877036201</v>
      </c>
      <c r="AA7299" s="25">
        <f t="shared" si="1139"/>
        <v>0</v>
      </c>
      <c r="AC7299" s="25">
        <f t="shared" si="1134"/>
        <v>0</v>
      </c>
    </row>
    <row r="7300" x14ac:dyDescent="0.2">
      <c r="L7300" s="24">
        <v>7295</v>
      </c>
      <c r="M7300" s="28">
        <v>0</v>
      </c>
      <c r="O7300" s="24">
        <v>7295</v>
      </c>
      <c r="P7300" s="24">
        <f>'ROTH 1.0'!O7300*'קובץ טיוטה'!$D$10</f>
        <v>11520.947362127506</v>
      </c>
      <c r="Q7300" s="24">
        <f t="shared" si="1133"/>
        <v>7920.9473621275065</v>
      </c>
      <c r="R7300" s="24">
        <f t="shared" si="1142"/>
        <v>0</v>
      </c>
      <c r="S7300" s="24">
        <f t="shared" si="1135"/>
        <v>7920.9473621275065</v>
      </c>
      <c r="T7300" s="24">
        <f t="shared" si="1136"/>
        <v>0</v>
      </c>
      <c r="U7300" s="24" t="str">
        <f t="shared" si="1137"/>
        <v>drain</v>
      </c>
      <c r="W7300" s="24">
        <f t="shared" si="1140"/>
        <v>0</v>
      </c>
      <c r="X7300" s="24">
        <f t="shared" si="1138"/>
        <v>23742.692367997715</v>
      </c>
      <c r="Y7300" s="24">
        <f t="shared" si="1141"/>
        <v>7920.9473621275065</v>
      </c>
      <c r="AA7300" s="24">
        <f t="shared" si="1139"/>
        <v>0</v>
      </c>
      <c r="AC7300" s="24">
        <f t="shared" si="1134"/>
        <v>0</v>
      </c>
    </row>
    <row r="7301" x14ac:dyDescent="0.2">
      <c r="L7301" s="25">
        <v>7296</v>
      </c>
      <c r="M7301" s="29">
        <v>0</v>
      </c>
      <c r="O7301" s="25">
        <v>7296</v>
      </c>
      <c r="P7301" s="24">
        <f>'ROTH 1.0'!O7301*'קובץ טיוטה'!$D$10</f>
        <v>10830.740058326768</v>
      </c>
      <c r="Q7301" s="25">
        <f t="shared" si="1133"/>
        <v>7230.7400583267681</v>
      </c>
      <c r="R7301" s="24">
        <f t="shared" si="1142"/>
        <v>0</v>
      </c>
      <c r="S7301" s="25">
        <f t="shared" si="1135"/>
        <v>7230.7400583267681</v>
      </c>
      <c r="T7301" s="25">
        <f t="shared" si="1136"/>
        <v>0</v>
      </c>
      <c r="U7301" s="25" t="str">
        <f t="shared" si="1137"/>
        <v>drain</v>
      </c>
      <c r="W7301" s="25">
        <f t="shared" si="1140"/>
        <v>0</v>
      </c>
      <c r="X7301" s="25">
        <f t="shared" si="1138"/>
        <v>16511.952309670945</v>
      </c>
      <c r="Y7301" s="25">
        <f t="shared" si="1141"/>
        <v>7230.7400583267699</v>
      </c>
      <c r="AA7301" s="25">
        <f t="shared" si="1139"/>
        <v>0</v>
      </c>
      <c r="AC7301" s="25">
        <f t="shared" si="1134"/>
        <v>0</v>
      </c>
    </row>
    <row r="7302" x14ac:dyDescent="0.2">
      <c r="L7302" s="24">
        <v>7297</v>
      </c>
      <c r="M7302" s="28">
        <v>0</v>
      </c>
      <c r="O7302" s="24">
        <v>7297</v>
      </c>
      <c r="P7302" s="24">
        <f>'ROTH 1.0'!O7302*'קובץ טיוטה'!$D$10</f>
        <v>9946.7380587997541</v>
      </c>
      <c r="Q7302" s="24">
        <f t="shared" ref="Q7302:Q7365" si="1143">P7302-$H$8*$H$9</f>
        <v>6346.7380587997541</v>
      </c>
      <c r="R7302" s="24">
        <f t="shared" si="1142"/>
        <v>0</v>
      </c>
      <c r="S7302" s="24">
        <f t="shared" si="1135"/>
        <v>6346.7380587997541</v>
      </c>
      <c r="T7302" s="24">
        <f t="shared" si="1136"/>
        <v>0</v>
      </c>
      <c r="U7302" s="24" t="str">
        <f t="shared" si="1137"/>
        <v>drain</v>
      </c>
      <c r="W7302" s="24">
        <f t="shared" si="1140"/>
        <v>0</v>
      </c>
      <c r="X7302" s="24">
        <f t="shared" si="1138"/>
        <v>10165.214250871191</v>
      </c>
      <c r="Y7302" s="24">
        <f t="shared" si="1141"/>
        <v>6346.7380587997541</v>
      </c>
      <c r="AA7302" s="24">
        <f t="shared" si="1139"/>
        <v>0</v>
      </c>
      <c r="AC7302" s="24">
        <f t="shared" ref="AC7302:AC7365" si="1144">IF(U7302="charge",(T7302-W7302),0)</f>
        <v>0</v>
      </c>
    </row>
    <row r="7303" x14ac:dyDescent="0.2">
      <c r="L7303" s="25">
        <v>7298</v>
      </c>
      <c r="M7303" s="29">
        <v>0</v>
      </c>
      <c r="O7303" s="25">
        <v>7298</v>
      </c>
      <c r="P7303" s="24">
        <f>'ROTH 1.0'!O7303*'קובץ טיוטה'!$D$10</f>
        <v>9308.8871737221107</v>
      </c>
      <c r="Q7303" s="25">
        <f t="shared" si="1143"/>
        <v>5708.8871737221107</v>
      </c>
      <c r="R7303" s="24">
        <f t="shared" si="1142"/>
        <v>0</v>
      </c>
      <c r="S7303" s="25">
        <f t="shared" ref="S7303:S7366" si="1145">IF(Q7303&gt;R7303,Q7303-R7303,0)</f>
        <v>5708.8871737221107</v>
      </c>
      <c r="T7303" s="25">
        <f t="shared" ref="T7303:T7366" si="1146">IF(R7303&gt;Q7303,R7303-Q7303,0)</f>
        <v>0</v>
      </c>
      <c r="U7303" s="25" t="str">
        <f t="shared" ref="U7303:U7366" si="1147">IF(Q7303&gt;R7303,"drain","charge")</f>
        <v>drain</v>
      </c>
      <c r="W7303" s="25">
        <f t="shared" si="1140"/>
        <v>0</v>
      </c>
      <c r="X7303" s="25">
        <f t="shared" ref="X7303:X7366" si="1148">IF(X7302+T7303&gt;$H$11,$H$11,IF(U7303="charge",X7302+(T7303*$H$12),IF((X7302-S7303)&gt;0,X7302-S7303,0)))</f>
        <v>4456.3270771490807</v>
      </c>
      <c r="Y7303" s="25">
        <f t="shared" si="1141"/>
        <v>5708.8871737221107</v>
      </c>
      <c r="AA7303" s="25">
        <f t="shared" ref="AA7303:AA7366" si="1149">S7303-Y7303</f>
        <v>0</v>
      </c>
      <c r="AC7303" s="25">
        <f t="shared" si="1144"/>
        <v>0</v>
      </c>
    </row>
    <row r="7304" x14ac:dyDescent="0.2">
      <c r="L7304" s="24">
        <v>7299</v>
      </c>
      <c r="M7304" s="28">
        <v>0</v>
      </c>
      <c r="O7304" s="24">
        <v>7299</v>
      </c>
      <c r="P7304" s="24">
        <f>'ROTH 1.0'!O7304*'קובץ טיוטה'!$D$10</f>
        <v>9380.906331277014</v>
      </c>
      <c r="Q7304" s="24">
        <f t="shared" si="1143"/>
        <v>5780.906331277014</v>
      </c>
      <c r="R7304" s="24">
        <f t="shared" si="1142"/>
        <v>0</v>
      </c>
      <c r="S7304" s="24">
        <f t="shared" si="1145"/>
        <v>5780.906331277014</v>
      </c>
      <c r="T7304" s="24">
        <f t="shared" si="1146"/>
        <v>0</v>
      </c>
      <c r="U7304" s="24" t="str">
        <f t="shared" si="1147"/>
        <v>drain</v>
      </c>
      <c r="W7304" s="24">
        <f t="shared" ref="W7304:W7367" si="1150">IF(X7304&gt;=X7303,(X7304-X7303),0)</f>
        <v>0</v>
      </c>
      <c r="X7304" s="24">
        <f t="shared" si="1148"/>
        <v>0</v>
      </c>
      <c r="Y7304" s="24">
        <f t="shared" ref="Y7304:Y7367" si="1151">IF(U7304="drain",X7303-X7304,0)</f>
        <v>4456.3270771490807</v>
      </c>
      <c r="AA7304" s="24">
        <f t="shared" si="1149"/>
        <v>1324.5792541279334</v>
      </c>
      <c r="AC7304" s="24">
        <f t="shared" si="1144"/>
        <v>0</v>
      </c>
    </row>
    <row r="7305" x14ac:dyDescent="0.2">
      <c r="L7305" s="25">
        <v>7300</v>
      </c>
      <c r="M7305" s="29">
        <v>0</v>
      </c>
      <c r="O7305" s="25">
        <v>7300</v>
      </c>
      <c r="P7305" s="24">
        <f>'ROTH 1.0'!O7305*'קובץ טיוטה'!$D$10</f>
        <v>9219.8794887342938</v>
      </c>
      <c r="Q7305" s="25">
        <f t="shared" si="1143"/>
        <v>5619.8794887342938</v>
      </c>
      <c r="R7305" s="24">
        <f t="shared" si="1142"/>
        <v>0</v>
      </c>
      <c r="S7305" s="25">
        <f t="shared" si="1145"/>
        <v>5619.8794887342938</v>
      </c>
      <c r="T7305" s="25">
        <f t="shared" si="1146"/>
        <v>0</v>
      </c>
      <c r="U7305" s="25" t="str">
        <f t="shared" si="1147"/>
        <v>drain</v>
      </c>
      <c r="W7305" s="25">
        <f t="shared" si="1150"/>
        <v>0</v>
      </c>
      <c r="X7305" s="25">
        <f t="shared" si="1148"/>
        <v>0</v>
      </c>
      <c r="Y7305" s="25">
        <f t="shared" si="1151"/>
        <v>0</v>
      </c>
      <c r="AA7305" s="25">
        <f t="shared" si="1149"/>
        <v>5619.8794887342938</v>
      </c>
      <c r="AC7305" s="25">
        <f t="shared" si="1144"/>
        <v>0</v>
      </c>
    </row>
    <row r="7306" x14ac:dyDescent="0.2">
      <c r="L7306" s="24">
        <v>7301</v>
      </c>
      <c r="M7306" s="28">
        <v>0</v>
      </c>
      <c r="O7306" s="24">
        <v>7301</v>
      </c>
      <c r="P7306" s="24">
        <f>'ROTH 1.0'!O7306*'קובץ טיוטה'!$D$10</f>
        <v>9266.1511723164549</v>
      </c>
      <c r="Q7306" s="24">
        <f t="shared" si="1143"/>
        <v>5666.1511723164549</v>
      </c>
      <c r="R7306" s="24">
        <f t="shared" si="1142"/>
        <v>0</v>
      </c>
      <c r="S7306" s="24">
        <f t="shared" si="1145"/>
        <v>5666.1511723164549</v>
      </c>
      <c r="T7306" s="24">
        <f t="shared" si="1146"/>
        <v>0</v>
      </c>
      <c r="U7306" s="24" t="str">
        <f t="shared" si="1147"/>
        <v>drain</v>
      </c>
      <c r="W7306" s="24">
        <f t="shared" si="1150"/>
        <v>0</v>
      </c>
      <c r="X7306" s="24">
        <f t="shared" si="1148"/>
        <v>0</v>
      </c>
      <c r="Y7306" s="24">
        <f t="shared" si="1151"/>
        <v>0</v>
      </c>
      <c r="AA7306" s="24">
        <f t="shared" si="1149"/>
        <v>5666.1511723164549</v>
      </c>
      <c r="AC7306" s="24">
        <f t="shared" si="1144"/>
        <v>0</v>
      </c>
    </row>
    <row r="7307" x14ac:dyDescent="0.2">
      <c r="L7307" s="25">
        <v>7302</v>
      </c>
      <c r="M7307" s="29">
        <v>0</v>
      </c>
      <c r="O7307" s="25">
        <v>7302</v>
      </c>
      <c r="P7307" s="24">
        <f>'ROTH 1.0'!O7307*'קובץ טיוטה'!$D$10</f>
        <v>9426.9457278357131</v>
      </c>
      <c r="Q7307" s="25">
        <f t="shared" si="1143"/>
        <v>5826.9457278357131</v>
      </c>
      <c r="R7307" s="24">
        <f t="shared" si="1142"/>
        <v>0</v>
      </c>
      <c r="S7307" s="25">
        <f t="shared" si="1145"/>
        <v>5826.9457278357131</v>
      </c>
      <c r="T7307" s="25">
        <f t="shared" si="1146"/>
        <v>0</v>
      </c>
      <c r="U7307" s="25" t="str">
        <f t="shared" si="1147"/>
        <v>drain</v>
      </c>
      <c r="W7307" s="25">
        <f t="shared" si="1150"/>
        <v>0</v>
      </c>
      <c r="X7307" s="25">
        <f t="shared" si="1148"/>
        <v>0</v>
      </c>
      <c r="Y7307" s="25">
        <f t="shared" si="1151"/>
        <v>0</v>
      </c>
      <c r="AA7307" s="25">
        <f t="shared" si="1149"/>
        <v>5826.9457278357131</v>
      </c>
      <c r="AC7307" s="25">
        <f t="shared" si="1144"/>
        <v>0</v>
      </c>
    </row>
    <row r="7308" x14ac:dyDescent="0.2">
      <c r="L7308" s="24">
        <v>7303</v>
      </c>
      <c r="M7308" s="28">
        <v>0</v>
      </c>
      <c r="O7308" s="24">
        <v>7303</v>
      </c>
      <c r="P7308" s="24">
        <f>'ROTH 1.0'!O7308*'קובץ טיוטה'!$D$10</f>
        <v>9654.3365168031305</v>
      </c>
      <c r="Q7308" s="24">
        <f t="shared" si="1143"/>
        <v>6054.3365168031305</v>
      </c>
      <c r="R7308" s="24">
        <f t="shared" si="1142"/>
        <v>0</v>
      </c>
      <c r="S7308" s="24">
        <f t="shared" si="1145"/>
        <v>6054.3365168031305</v>
      </c>
      <c r="T7308" s="24">
        <f t="shared" si="1146"/>
        <v>0</v>
      </c>
      <c r="U7308" s="24" t="str">
        <f t="shared" si="1147"/>
        <v>drain</v>
      </c>
      <c r="W7308" s="24">
        <f t="shared" si="1150"/>
        <v>0</v>
      </c>
      <c r="X7308" s="24">
        <f t="shared" si="1148"/>
        <v>0</v>
      </c>
      <c r="Y7308" s="24">
        <f t="shared" si="1151"/>
        <v>0</v>
      </c>
      <c r="AA7308" s="24">
        <f t="shared" si="1149"/>
        <v>6054.3365168031305</v>
      </c>
      <c r="AC7308" s="24">
        <f t="shared" si="1144"/>
        <v>0</v>
      </c>
    </row>
    <row r="7309" x14ac:dyDescent="0.2">
      <c r="L7309" s="25">
        <v>7304</v>
      </c>
      <c r="M7309" s="29">
        <v>0.45981179599999999</v>
      </c>
      <c r="O7309" s="25">
        <v>7304</v>
      </c>
      <c r="P7309" s="24">
        <f>'ROTH 1.0'!O7309*'קובץ טיוטה'!$D$10</f>
        <v>10802.256527277323</v>
      </c>
      <c r="Q7309" s="25">
        <f t="shared" si="1143"/>
        <v>7202.2565272773227</v>
      </c>
      <c r="R7309" s="24">
        <f t="shared" si="1142"/>
        <v>31267.202127999997</v>
      </c>
      <c r="S7309" s="25">
        <f t="shared" si="1145"/>
        <v>0</v>
      </c>
      <c r="T7309" s="25">
        <f t="shared" si="1146"/>
        <v>24064.945600722676</v>
      </c>
      <c r="U7309" s="25" t="str">
        <f t="shared" si="1147"/>
        <v>charge</v>
      </c>
      <c r="W7309" s="25">
        <f t="shared" si="1150"/>
        <v>21658.451040650409</v>
      </c>
      <c r="X7309" s="25">
        <f t="shared" si="1148"/>
        <v>21658.451040650409</v>
      </c>
      <c r="Y7309" s="25">
        <f t="shared" si="1151"/>
        <v>0</v>
      </c>
      <c r="AA7309" s="25">
        <f t="shared" si="1149"/>
        <v>0</v>
      </c>
      <c r="AC7309" s="25">
        <f t="shared" si="1144"/>
        <v>2406.4945600722676</v>
      </c>
    </row>
    <row r="7310" x14ac:dyDescent="0.2">
      <c r="L7310" s="24">
        <v>7305</v>
      </c>
      <c r="M7310" s="28">
        <v>0.61649787100000009</v>
      </c>
      <c r="O7310" s="24">
        <v>7305</v>
      </c>
      <c r="P7310" s="24">
        <f>'ROTH 1.0'!O7310*'קובץ טיוטה'!$D$10</f>
        <v>11672.72166360295</v>
      </c>
      <c r="Q7310" s="24">
        <f t="shared" si="1143"/>
        <v>8072.7216636029498</v>
      </c>
      <c r="R7310" s="24">
        <f t="shared" si="1142"/>
        <v>41921.855228000008</v>
      </c>
      <c r="S7310" s="24">
        <f t="shared" si="1145"/>
        <v>0</v>
      </c>
      <c r="T7310" s="24">
        <f t="shared" si="1146"/>
        <v>33849.13356439706</v>
      </c>
      <c r="U7310" s="24" t="str">
        <f t="shared" si="1147"/>
        <v>charge</v>
      </c>
      <c r="W7310" s="24">
        <f t="shared" si="1150"/>
        <v>30464.220207957351</v>
      </c>
      <c r="X7310" s="24">
        <f t="shared" si="1148"/>
        <v>52122.671248607759</v>
      </c>
      <c r="Y7310" s="24">
        <f t="shared" si="1151"/>
        <v>0</v>
      </c>
      <c r="AA7310" s="24">
        <f t="shared" si="1149"/>
        <v>0</v>
      </c>
      <c r="AC7310" s="24">
        <f t="shared" si="1144"/>
        <v>3384.9133564397089</v>
      </c>
    </row>
    <row r="7311" x14ac:dyDescent="0.2">
      <c r="L7311" s="25">
        <v>7306</v>
      </c>
      <c r="M7311" s="29">
        <v>0.694110275</v>
      </c>
      <c r="O7311" s="25">
        <v>7306</v>
      </c>
      <c r="P7311" s="24">
        <f>'ROTH 1.0'!O7311*'קובץ טיוטה'!$D$10</f>
        <v>12466.998416727569</v>
      </c>
      <c r="Q7311" s="25">
        <f t="shared" si="1143"/>
        <v>8866.9984167275688</v>
      </c>
      <c r="R7311" s="24">
        <f t="shared" si="1142"/>
        <v>47199.498699999996</v>
      </c>
      <c r="S7311" s="25">
        <f t="shared" si="1145"/>
        <v>0</v>
      </c>
      <c r="T7311" s="25">
        <f t="shared" si="1146"/>
        <v>38332.500283272428</v>
      </c>
      <c r="U7311" s="25" t="str">
        <f t="shared" si="1147"/>
        <v>charge</v>
      </c>
      <c r="W7311" s="25">
        <f t="shared" si="1150"/>
        <v>25877.328751392241</v>
      </c>
      <c r="X7311" s="25">
        <f t="shared" si="1148"/>
        <v>78000</v>
      </c>
      <c r="Y7311" s="25">
        <f t="shared" si="1151"/>
        <v>0</v>
      </c>
      <c r="AA7311" s="25">
        <f t="shared" si="1149"/>
        <v>0</v>
      </c>
      <c r="AC7311" s="25">
        <f t="shared" si="1144"/>
        <v>12455.171531880187</v>
      </c>
    </row>
    <row r="7312" x14ac:dyDescent="0.2">
      <c r="L7312" s="24">
        <v>7307</v>
      </c>
      <c r="M7312" s="28">
        <v>0.69175736799999998</v>
      </c>
      <c r="O7312" s="24">
        <v>7307</v>
      </c>
      <c r="P7312" s="24">
        <f>'ROTH 1.0'!O7312*'קובץ טיוטה'!$D$10</f>
        <v>12588.111707893207</v>
      </c>
      <c r="Q7312" s="24">
        <f t="shared" si="1143"/>
        <v>8988.1117078932075</v>
      </c>
      <c r="R7312" s="24">
        <f t="shared" ref="R7312:R7375" si="1152">M7312*$H$7*0.85</f>
        <v>47039.501023999997</v>
      </c>
      <c r="S7312" s="24">
        <f t="shared" si="1145"/>
        <v>0</v>
      </c>
      <c r="T7312" s="24">
        <f t="shared" si="1146"/>
        <v>38051.38931610679</v>
      </c>
      <c r="U7312" s="24" t="str">
        <f t="shared" si="1147"/>
        <v>charge</v>
      </c>
      <c r="W7312" s="24">
        <f t="shared" si="1150"/>
        <v>0</v>
      </c>
      <c r="X7312" s="24">
        <f t="shared" si="1148"/>
        <v>78000</v>
      </c>
      <c r="Y7312" s="24">
        <f t="shared" si="1151"/>
        <v>0</v>
      </c>
      <c r="AA7312" s="24">
        <f t="shared" si="1149"/>
        <v>0</v>
      </c>
      <c r="AC7312" s="24">
        <f t="shared" si="1144"/>
        <v>38051.38931610679</v>
      </c>
    </row>
    <row r="7313" x14ac:dyDescent="0.2">
      <c r="L7313" s="25">
        <v>7308</v>
      </c>
      <c r="M7313" s="29">
        <v>0.62408050100000001</v>
      </c>
      <c r="O7313" s="25">
        <v>7308</v>
      </c>
      <c r="P7313" s="24">
        <f>'ROTH 1.0'!O7313*'קובץ טיוטה'!$D$10</f>
        <v>13029.304953763647</v>
      </c>
      <c r="Q7313" s="25">
        <f t="shared" si="1143"/>
        <v>9429.3049537636471</v>
      </c>
      <c r="R7313" s="24">
        <f t="shared" si="1152"/>
        <v>42437.474067999996</v>
      </c>
      <c r="S7313" s="25">
        <f t="shared" si="1145"/>
        <v>0</v>
      </c>
      <c r="T7313" s="25">
        <f t="shared" si="1146"/>
        <v>33008.169114236349</v>
      </c>
      <c r="U7313" s="25" t="str">
        <f t="shared" si="1147"/>
        <v>charge</v>
      </c>
      <c r="W7313" s="25">
        <f t="shared" si="1150"/>
        <v>0</v>
      </c>
      <c r="X7313" s="25">
        <f t="shared" si="1148"/>
        <v>78000</v>
      </c>
      <c r="Y7313" s="25">
        <f t="shared" si="1151"/>
        <v>0</v>
      </c>
      <c r="AA7313" s="25">
        <f t="shared" si="1149"/>
        <v>0</v>
      </c>
      <c r="AC7313" s="25">
        <f t="shared" si="1144"/>
        <v>33008.169114236349</v>
      </c>
    </row>
    <row r="7314" x14ac:dyDescent="0.2">
      <c r="L7314" s="24">
        <v>7309</v>
      </c>
      <c r="M7314" s="28">
        <v>0.64066222100000003</v>
      </c>
      <c r="O7314" s="24">
        <v>7309</v>
      </c>
      <c r="P7314" s="24">
        <f>'ROTH 1.0'!O7314*'קובץ טיוטה'!$D$10</f>
        <v>13230.204090934883</v>
      </c>
      <c r="Q7314" s="24">
        <f t="shared" si="1143"/>
        <v>9630.2040909348834</v>
      </c>
      <c r="R7314" s="24">
        <f t="shared" si="1152"/>
        <v>43565.031028000005</v>
      </c>
      <c r="S7314" s="24">
        <f t="shared" si="1145"/>
        <v>0</v>
      </c>
      <c r="T7314" s="24">
        <f t="shared" si="1146"/>
        <v>33934.826937065125</v>
      </c>
      <c r="U7314" s="24" t="str">
        <f t="shared" si="1147"/>
        <v>charge</v>
      </c>
      <c r="W7314" s="24">
        <f t="shared" si="1150"/>
        <v>0</v>
      </c>
      <c r="X7314" s="24">
        <f t="shared" si="1148"/>
        <v>78000</v>
      </c>
      <c r="Y7314" s="24">
        <f t="shared" si="1151"/>
        <v>0</v>
      </c>
      <c r="AA7314" s="24">
        <f t="shared" si="1149"/>
        <v>0</v>
      </c>
      <c r="AC7314" s="24">
        <f t="shared" si="1144"/>
        <v>33934.826937065125</v>
      </c>
    </row>
    <row r="7315" x14ac:dyDescent="0.2">
      <c r="L7315" s="25">
        <v>7310</v>
      </c>
      <c r="M7315" s="29">
        <v>0.558006844</v>
      </c>
      <c r="O7315" s="25">
        <v>7310</v>
      </c>
      <c r="P7315" s="24">
        <f>'ROTH 1.0'!O7315*'קובץ טיוטה'!$D$10</f>
        <v>13340.347075083091</v>
      </c>
      <c r="Q7315" s="25">
        <f t="shared" si="1143"/>
        <v>9740.3470750830911</v>
      </c>
      <c r="R7315" s="24">
        <f t="shared" si="1152"/>
        <v>37944.465391999998</v>
      </c>
      <c r="S7315" s="25">
        <f t="shared" si="1145"/>
        <v>0</v>
      </c>
      <c r="T7315" s="25">
        <f t="shared" si="1146"/>
        <v>28204.118316916909</v>
      </c>
      <c r="U7315" s="25" t="str">
        <f t="shared" si="1147"/>
        <v>charge</v>
      </c>
      <c r="W7315" s="25">
        <f t="shared" si="1150"/>
        <v>0</v>
      </c>
      <c r="X7315" s="25">
        <f t="shared" si="1148"/>
        <v>78000</v>
      </c>
      <c r="Y7315" s="25">
        <f t="shared" si="1151"/>
        <v>0</v>
      </c>
      <c r="AA7315" s="25">
        <f t="shared" si="1149"/>
        <v>0</v>
      </c>
      <c r="AC7315" s="25">
        <f t="shared" si="1144"/>
        <v>28204.118316916909</v>
      </c>
    </row>
    <row r="7316" x14ac:dyDescent="0.2">
      <c r="L7316" s="24">
        <v>7311</v>
      </c>
      <c r="M7316" s="28">
        <v>0.38512803600000001</v>
      </c>
      <c r="O7316" s="24">
        <v>7311</v>
      </c>
      <c r="P7316" s="24">
        <f>'ROTH 1.0'!O7316*'קובץ טיוטה'!$D$10</f>
        <v>13218.818290578289</v>
      </c>
      <c r="Q7316" s="24">
        <f t="shared" si="1143"/>
        <v>9618.8182905782887</v>
      </c>
      <c r="R7316" s="24">
        <f t="shared" si="1152"/>
        <v>26188.706448000001</v>
      </c>
      <c r="S7316" s="24">
        <f t="shared" si="1145"/>
        <v>0</v>
      </c>
      <c r="T7316" s="24">
        <f t="shared" si="1146"/>
        <v>16569.888157421712</v>
      </c>
      <c r="U7316" s="24" t="str">
        <f t="shared" si="1147"/>
        <v>charge</v>
      </c>
      <c r="W7316" s="24">
        <f t="shared" si="1150"/>
        <v>0</v>
      </c>
      <c r="X7316" s="24">
        <f t="shared" si="1148"/>
        <v>78000</v>
      </c>
      <c r="Y7316" s="24">
        <f t="shared" si="1151"/>
        <v>0</v>
      </c>
      <c r="AA7316" s="24">
        <f t="shared" si="1149"/>
        <v>0</v>
      </c>
      <c r="AC7316" s="24">
        <f t="shared" si="1144"/>
        <v>16569.888157421712</v>
      </c>
    </row>
    <row r="7317" x14ac:dyDescent="0.2">
      <c r="L7317" s="25">
        <v>7312</v>
      </c>
      <c r="M7317" s="29">
        <v>0.227593301</v>
      </c>
      <c r="O7317" s="25">
        <v>7312</v>
      </c>
      <c r="P7317" s="24">
        <f>'ROTH 1.0'!O7317*'קובץ טיוטה'!$D$10</f>
        <v>13117.318574494497</v>
      </c>
      <c r="Q7317" s="25">
        <f t="shared" si="1143"/>
        <v>9517.3185744944967</v>
      </c>
      <c r="R7317" s="24">
        <f t="shared" si="1152"/>
        <v>15476.344468000001</v>
      </c>
      <c r="S7317" s="25">
        <f t="shared" si="1145"/>
        <v>0</v>
      </c>
      <c r="T7317" s="25">
        <f t="shared" si="1146"/>
        <v>5959.0258935055044</v>
      </c>
      <c r="U7317" s="25" t="str">
        <f t="shared" si="1147"/>
        <v>charge</v>
      </c>
      <c r="W7317" s="25">
        <f t="shared" si="1150"/>
        <v>0</v>
      </c>
      <c r="X7317" s="25">
        <f t="shared" si="1148"/>
        <v>78000</v>
      </c>
      <c r="Y7317" s="25">
        <f t="shared" si="1151"/>
        <v>0</v>
      </c>
      <c r="AA7317" s="25">
        <f t="shared" si="1149"/>
        <v>0</v>
      </c>
      <c r="AC7317" s="25">
        <f t="shared" si="1144"/>
        <v>5959.0258935055044</v>
      </c>
    </row>
    <row r="7318" x14ac:dyDescent="0.2">
      <c r="L7318" s="24">
        <v>7313</v>
      </c>
      <c r="M7318" s="28">
        <v>8.8790252E-2</v>
      </c>
      <c r="O7318" s="24">
        <v>7313</v>
      </c>
      <c r="P7318" s="24">
        <f>'ROTH 1.0'!O7318*'קובץ טיוטה'!$D$10</f>
        <v>12784.865852516088</v>
      </c>
      <c r="Q7318" s="24">
        <f t="shared" si="1143"/>
        <v>9184.8658525160881</v>
      </c>
      <c r="R7318" s="24">
        <f t="shared" si="1152"/>
        <v>6037.7371359999997</v>
      </c>
      <c r="S7318" s="24">
        <f t="shared" si="1145"/>
        <v>3147.1287165160884</v>
      </c>
      <c r="T7318" s="24">
        <f t="shared" si="1146"/>
        <v>0</v>
      </c>
      <c r="U7318" s="24" t="str">
        <f t="shared" si="1147"/>
        <v>drain</v>
      </c>
      <c r="W7318" s="24">
        <f t="shared" si="1150"/>
        <v>0</v>
      </c>
      <c r="X7318" s="24">
        <f t="shared" si="1148"/>
        <v>74852.87128348391</v>
      </c>
      <c r="Y7318" s="24">
        <f t="shared" si="1151"/>
        <v>3147.1287165160902</v>
      </c>
      <c r="AA7318" s="24">
        <f t="shared" si="1149"/>
        <v>0</v>
      </c>
      <c r="AC7318" s="24">
        <f t="shared" si="1144"/>
        <v>0</v>
      </c>
    </row>
    <row r="7319" x14ac:dyDescent="0.2">
      <c r="L7319" s="25">
        <v>7314</v>
      </c>
      <c r="M7319" s="29">
        <v>0</v>
      </c>
      <c r="O7319" s="25">
        <v>7314</v>
      </c>
      <c r="P7319" s="24">
        <f>'ROTH 1.0'!O7319*'קובץ טיוטה'!$D$10</f>
        <v>13186.751100413805</v>
      </c>
      <c r="Q7319" s="25">
        <f t="shared" si="1143"/>
        <v>9586.751100413805</v>
      </c>
      <c r="R7319" s="24">
        <f t="shared" si="1152"/>
        <v>0</v>
      </c>
      <c r="S7319" s="25">
        <f t="shared" si="1145"/>
        <v>9586.751100413805</v>
      </c>
      <c r="T7319" s="25">
        <f t="shared" si="1146"/>
        <v>0</v>
      </c>
      <c r="U7319" s="25" t="str">
        <f t="shared" si="1147"/>
        <v>drain</v>
      </c>
      <c r="W7319" s="25">
        <f t="shared" si="1150"/>
        <v>0</v>
      </c>
      <c r="X7319" s="25">
        <f t="shared" si="1148"/>
        <v>65266.120183070103</v>
      </c>
      <c r="Y7319" s="25">
        <f t="shared" si="1151"/>
        <v>9586.7511004138069</v>
      </c>
      <c r="AA7319" s="25">
        <f t="shared" si="1149"/>
        <v>0</v>
      </c>
      <c r="AC7319" s="25">
        <f t="shared" si="1144"/>
        <v>0</v>
      </c>
    </row>
    <row r="7320" x14ac:dyDescent="0.2">
      <c r="L7320" s="24">
        <v>7315</v>
      </c>
      <c r="M7320" s="28">
        <v>0</v>
      </c>
      <c r="O7320" s="24">
        <v>7315</v>
      </c>
      <c r="P7320" s="24">
        <f>'ROTH 1.0'!O7320*'קובץ טיוטה'!$D$10</f>
        <v>13398.355963159789</v>
      </c>
      <c r="Q7320" s="24">
        <f t="shared" si="1143"/>
        <v>9798.3559631597891</v>
      </c>
      <c r="R7320" s="24">
        <f t="shared" si="1152"/>
        <v>0</v>
      </c>
      <c r="S7320" s="24">
        <f t="shared" si="1145"/>
        <v>9798.3559631597891</v>
      </c>
      <c r="T7320" s="24">
        <f t="shared" si="1146"/>
        <v>0</v>
      </c>
      <c r="U7320" s="24" t="str">
        <f t="shared" si="1147"/>
        <v>drain</v>
      </c>
      <c r="W7320" s="24">
        <f t="shared" si="1150"/>
        <v>0</v>
      </c>
      <c r="X7320" s="24">
        <f t="shared" si="1148"/>
        <v>55467.764219910314</v>
      </c>
      <c r="Y7320" s="24">
        <f t="shared" si="1151"/>
        <v>9798.3559631597891</v>
      </c>
      <c r="AA7320" s="24">
        <f t="shared" si="1149"/>
        <v>0</v>
      </c>
      <c r="AC7320" s="24">
        <f t="shared" si="1144"/>
        <v>0</v>
      </c>
    </row>
    <row r="7321" x14ac:dyDescent="0.2">
      <c r="L7321" s="25">
        <v>7316</v>
      </c>
      <c r="M7321" s="29">
        <v>0</v>
      </c>
      <c r="O7321" s="25">
        <v>7316</v>
      </c>
      <c r="P7321" s="24">
        <f>'ROTH 1.0'!O7321*'קובץ טיוטה'!$D$10</f>
        <v>13145.021695024987</v>
      </c>
      <c r="Q7321" s="25">
        <f t="shared" si="1143"/>
        <v>9545.0216950249869</v>
      </c>
      <c r="R7321" s="24">
        <f t="shared" si="1152"/>
        <v>0</v>
      </c>
      <c r="S7321" s="25">
        <f t="shared" si="1145"/>
        <v>9545.0216950249869</v>
      </c>
      <c r="T7321" s="25">
        <f t="shared" si="1146"/>
        <v>0</v>
      </c>
      <c r="U7321" s="25" t="str">
        <f t="shared" si="1147"/>
        <v>drain</v>
      </c>
      <c r="W7321" s="25">
        <f t="shared" si="1150"/>
        <v>0</v>
      </c>
      <c r="X7321" s="25">
        <f t="shared" si="1148"/>
        <v>45922.742524885325</v>
      </c>
      <c r="Y7321" s="25">
        <f t="shared" si="1151"/>
        <v>9545.0216950249887</v>
      </c>
      <c r="AA7321" s="25">
        <f t="shared" si="1149"/>
        <v>0</v>
      </c>
      <c r="AC7321" s="25">
        <f t="shared" si="1144"/>
        <v>0</v>
      </c>
    </row>
    <row r="7322" x14ac:dyDescent="0.2">
      <c r="L7322" s="24">
        <v>7317</v>
      </c>
      <c r="M7322" s="28">
        <v>0</v>
      </c>
      <c r="O7322" s="24">
        <v>7317</v>
      </c>
      <c r="P7322" s="24">
        <f>'ROTH 1.0'!O7322*'קובץ טיוטה'!$D$10</f>
        <v>12781.575955180497</v>
      </c>
      <c r="Q7322" s="24">
        <f t="shared" si="1143"/>
        <v>9181.5759551804967</v>
      </c>
      <c r="R7322" s="24">
        <f t="shared" si="1152"/>
        <v>0</v>
      </c>
      <c r="S7322" s="24">
        <f t="shared" si="1145"/>
        <v>9181.5759551804967</v>
      </c>
      <c r="T7322" s="24">
        <f t="shared" si="1146"/>
        <v>0</v>
      </c>
      <c r="U7322" s="24" t="str">
        <f t="shared" si="1147"/>
        <v>drain</v>
      </c>
      <c r="W7322" s="24">
        <f t="shared" si="1150"/>
        <v>0</v>
      </c>
      <c r="X7322" s="24">
        <f t="shared" si="1148"/>
        <v>36741.16656970483</v>
      </c>
      <c r="Y7322" s="24">
        <f t="shared" si="1151"/>
        <v>9181.5759551804949</v>
      </c>
      <c r="AA7322" s="24">
        <f t="shared" si="1149"/>
        <v>0</v>
      </c>
      <c r="AC7322" s="24">
        <f t="shared" si="1144"/>
        <v>0</v>
      </c>
    </row>
    <row r="7323" x14ac:dyDescent="0.2">
      <c r="L7323" s="25">
        <v>7318</v>
      </c>
      <c r="M7323" s="29">
        <v>0</v>
      </c>
      <c r="O7323" s="25">
        <v>7318</v>
      </c>
      <c r="P7323" s="24">
        <f>'ROTH 1.0'!O7323*'קובץ טיוטה'!$D$10</f>
        <v>12257.146681376191</v>
      </c>
      <c r="Q7323" s="25">
        <f t="shared" si="1143"/>
        <v>8657.1466813761908</v>
      </c>
      <c r="R7323" s="24">
        <f t="shared" si="1152"/>
        <v>0</v>
      </c>
      <c r="S7323" s="25">
        <f t="shared" si="1145"/>
        <v>8657.1466813761908</v>
      </c>
      <c r="T7323" s="25">
        <f t="shared" si="1146"/>
        <v>0</v>
      </c>
      <c r="U7323" s="25" t="str">
        <f t="shared" si="1147"/>
        <v>drain</v>
      </c>
      <c r="W7323" s="25">
        <f t="shared" si="1150"/>
        <v>0</v>
      </c>
      <c r="X7323" s="25">
        <f t="shared" si="1148"/>
        <v>28084.019888328639</v>
      </c>
      <c r="Y7323" s="25">
        <f t="shared" si="1151"/>
        <v>8657.1466813761908</v>
      </c>
      <c r="AA7323" s="25">
        <f t="shared" si="1149"/>
        <v>0</v>
      </c>
      <c r="AC7323" s="25">
        <f t="shared" si="1144"/>
        <v>0</v>
      </c>
    </row>
    <row r="7324" x14ac:dyDescent="0.2">
      <c r="L7324" s="24">
        <v>7319</v>
      </c>
      <c r="M7324" s="28">
        <v>0</v>
      </c>
      <c r="O7324" s="24">
        <v>7319</v>
      </c>
      <c r="P7324" s="24">
        <f>'ROTH 1.0'!O7324*'קובץ טיוטה'!$D$10</f>
        <v>11475.859213267904</v>
      </c>
      <c r="Q7324" s="24">
        <f t="shared" si="1143"/>
        <v>7875.8592132679041</v>
      </c>
      <c r="R7324" s="24">
        <f t="shared" si="1152"/>
        <v>0</v>
      </c>
      <c r="S7324" s="24">
        <f t="shared" si="1145"/>
        <v>7875.8592132679041</v>
      </c>
      <c r="T7324" s="24">
        <f t="shared" si="1146"/>
        <v>0</v>
      </c>
      <c r="U7324" s="24" t="str">
        <f t="shared" si="1147"/>
        <v>drain</v>
      </c>
      <c r="W7324" s="24">
        <f t="shared" si="1150"/>
        <v>0</v>
      </c>
      <c r="X7324" s="24">
        <f t="shared" si="1148"/>
        <v>20208.160675060735</v>
      </c>
      <c r="Y7324" s="24">
        <f t="shared" si="1151"/>
        <v>7875.8592132679041</v>
      </c>
      <c r="AA7324" s="24">
        <f t="shared" si="1149"/>
        <v>0</v>
      </c>
      <c r="AC7324" s="24">
        <f t="shared" si="1144"/>
        <v>0</v>
      </c>
    </row>
    <row r="7325" x14ac:dyDescent="0.2">
      <c r="L7325" s="25">
        <v>7320</v>
      </c>
      <c r="M7325" s="29">
        <v>0</v>
      </c>
      <c r="O7325" s="25">
        <v>7320</v>
      </c>
      <c r="P7325" s="24">
        <f>'ROTH 1.0'!O7325*'קובץ טיוטה'!$D$10</f>
        <v>10817.097506626522</v>
      </c>
      <c r="Q7325" s="25">
        <f t="shared" si="1143"/>
        <v>7217.0975066265219</v>
      </c>
      <c r="R7325" s="24">
        <f t="shared" si="1152"/>
        <v>0</v>
      </c>
      <c r="S7325" s="25">
        <f t="shared" si="1145"/>
        <v>7217.0975066265219</v>
      </c>
      <c r="T7325" s="25">
        <f t="shared" si="1146"/>
        <v>0</v>
      </c>
      <c r="U7325" s="25" t="str">
        <f t="shared" si="1147"/>
        <v>drain</v>
      </c>
      <c r="W7325" s="25">
        <f t="shared" si="1150"/>
        <v>0</v>
      </c>
      <c r="X7325" s="25">
        <f t="shared" si="1148"/>
        <v>12991.063168434213</v>
      </c>
      <c r="Y7325" s="25">
        <f t="shared" si="1151"/>
        <v>7217.0975066265219</v>
      </c>
      <c r="AA7325" s="25">
        <f t="shared" si="1149"/>
        <v>0</v>
      </c>
      <c r="AC7325" s="25">
        <f t="shared" si="1144"/>
        <v>0</v>
      </c>
    </row>
    <row r="7326" x14ac:dyDescent="0.2">
      <c r="L7326" s="24">
        <v>7321</v>
      </c>
      <c r="M7326" s="28">
        <v>0</v>
      </c>
      <c r="O7326" s="24">
        <v>7321</v>
      </c>
      <c r="P7326" s="24">
        <f>'ROTH 1.0'!O7326*'קובץ טיוטה'!$D$10</f>
        <v>9867.18275108731</v>
      </c>
      <c r="Q7326" s="24">
        <f t="shared" si="1143"/>
        <v>6267.18275108731</v>
      </c>
      <c r="R7326" s="24">
        <f t="shared" si="1152"/>
        <v>0</v>
      </c>
      <c r="S7326" s="24">
        <f t="shared" si="1145"/>
        <v>6267.18275108731</v>
      </c>
      <c r="T7326" s="24">
        <f t="shared" si="1146"/>
        <v>0</v>
      </c>
      <c r="U7326" s="24" t="str">
        <f t="shared" si="1147"/>
        <v>drain</v>
      </c>
      <c r="W7326" s="24">
        <f t="shared" si="1150"/>
        <v>0</v>
      </c>
      <c r="X7326" s="24">
        <f t="shared" si="1148"/>
        <v>6723.8804173469034</v>
      </c>
      <c r="Y7326" s="24">
        <f t="shared" si="1151"/>
        <v>6267.18275108731</v>
      </c>
      <c r="AA7326" s="24">
        <f t="shared" si="1149"/>
        <v>0</v>
      </c>
      <c r="AC7326" s="24">
        <f t="shared" si="1144"/>
        <v>0</v>
      </c>
    </row>
    <row r="7327" x14ac:dyDescent="0.2">
      <c r="L7327" s="25">
        <v>7322</v>
      </c>
      <c r="M7327" s="29">
        <v>0</v>
      </c>
      <c r="O7327" s="25">
        <v>7322</v>
      </c>
      <c r="P7327" s="24">
        <f>'ROTH 1.0'!O7327*'קובץ טיוטה'!$D$10</f>
        <v>9214.5735164166817</v>
      </c>
      <c r="Q7327" s="25">
        <f t="shared" si="1143"/>
        <v>5614.5735164166817</v>
      </c>
      <c r="R7327" s="24">
        <f t="shared" si="1152"/>
        <v>0</v>
      </c>
      <c r="S7327" s="25">
        <f t="shared" si="1145"/>
        <v>5614.5735164166817</v>
      </c>
      <c r="T7327" s="25">
        <f t="shared" si="1146"/>
        <v>0</v>
      </c>
      <c r="U7327" s="25" t="str">
        <f t="shared" si="1147"/>
        <v>drain</v>
      </c>
      <c r="W7327" s="25">
        <f t="shared" si="1150"/>
        <v>0</v>
      </c>
      <c r="X7327" s="25">
        <f t="shared" si="1148"/>
        <v>1109.3069009302217</v>
      </c>
      <c r="Y7327" s="25">
        <f t="shared" si="1151"/>
        <v>5614.5735164166817</v>
      </c>
      <c r="AA7327" s="25">
        <f t="shared" si="1149"/>
        <v>0</v>
      </c>
      <c r="AC7327" s="25">
        <f t="shared" si="1144"/>
        <v>0</v>
      </c>
    </row>
    <row r="7328" x14ac:dyDescent="0.2">
      <c r="L7328" s="24">
        <v>7323</v>
      </c>
      <c r="M7328" s="28">
        <v>0</v>
      </c>
      <c r="O7328" s="24">
        <v>7323</v>
      </c>
      <c r="P7328" s="24">
        <f>'ROTH 1.0'!O7328*'קובץ טיוטה'!$D$10</f>
        <v>9102.2979563472545</v>
      </c>
      <c r="Q7328" s="24">
        <f t="shared" si="1143"/>
        <v>5502.2979563472545</v>
      </c>
      <c r="R7328" s="24">
        <f t="shared" si="1152"/>
        <v>0</v>
      </c>
      <c r="S7328" s="24">
        <f t="shared" si="1145"/>
        <v>5502.2979563472545</v>
      </c>
      <c r="T7328" s="24">
        <f t="shared" si="1146"/>
        <v>0</v>
      </c>
      <c r="U7328" s="24" t="str">
        <f t="shared" si="1147"/>
        <v>drain</v>
      </c>
      <c r="W7328" s="24">
        <f t="shared" si="1150"/>
        <v>0</v>
      </c>
      <c r="X7328" s="24">
        <f t="shared" si="1148"/>
        <v>0</v>
      </c>
      <c r="Y7328" s="24">
        <f t="shared" si="1151"/>
        <v>1109.3069009302217</v>
      </c>
      <c r="AA7328" s="24">
        <f t="shared" si="1149"/>
        <v>4392.9910554170328</v>
      </c>
      <c r="AC7328" s="24">
        <f t="shared" si="1144"/>
        <v>0</v>
      </c>
    </row>
    <row r="7329" x14ac:dyDescent="0.2">
      <c r="L7329" s="25">
        <v>7324</v>
      </c>
      <c r="M7329" s="29">
        <v>0</v>
      </c>
      <c r="O7329" s="25">
        <v>7324</v>
      </c>
      <c r="P7329" s="24">
        <f>'ROTH 1.0'!O7329*'קובץ טיוטה'!$D$10</f>
        <v>9107.7061089768231</v>
      </c>
      <c r="Q7329" s="25">
        <f t="shared" si="1143"/>
        <v>5507.7061089768231</v>
      </c>
      <c r="R7329" s="24">
        <f t="shared" si="1152"/>
        <v>0</v>
      </c>
      <c r="S7329" s="25">
        <f t="shared" si="1145"/>
        <v>5507.7061089768231</v>
      </c>
      <c r="T7329" s="25">
        <f t="shared" si="1146"/>
        <v>0</v>
      </c>
      <c r="U7329" s="25" t="str">
        <f t="shared" si="1147"/>
        <v>drain</v>
      </c>
      <c r="W7329" s="25">
        <f t="shared" si="1150"/>
        <v>0</v>
      </c>
      <c r="X7329" s="25">
        <f t="shared" si="1148"/>
        <v>0</v>
      </c>
      <c r="Y7329" s="25">
        <f t="shared" si="1151"/>
        <v>0</v>
      </c>
      <c r="AA7329" s="25">
        <f t="shared" si="1149"/>
        <v>5507.7061089768231</v>
      </c>
      <c r="AC7329" s="25">
        <f t="shared" si="1144"/>
        <v>0</v>
      </c>
    </row>
    <row r="7330" x14ac:dyDescent="0.2">
      <c r="L7330" s="24">
        <v>7325</v>
      </c>
      <c r="M7330" s="28">
        <v>0</v>
      </c>
      <c r="O7330" s="24">
        <v>7325</v>
      </c>
      <c r="P7330" s="24">
        <f>'ROTH 1.0'!O7330*'קובץ טיוטה'!$D$10</f>
        <v>9106.8966025473437</v>
      </c>
      <c r="Q7330" s="24">
        <f t="shared" si="1143"/>
        <v>5506.8966025473437</v>
      </c>
      <c r="R7330" s="24">
        <f t="shared" si="1152"/>
        <v>0</v>
      </c>
      <c r="S7330" s="24">
        <f t="shared" si="1145"/>
        <v>5506.8966025473437</v>
      </c>
      <c r="T7330" s="24">
        <f t="shared" si="1146"/>
        <v>0</v>
      </c>
      <c r="U7330" s="24" t="str">
        <f t="shared" si="1147"/>
        <v>drain</v>
      </c>
      <c r="W7330" s="24">
        <f t="shared" si="1150"/>
        <v>0</v>
      </c>
      <c r="X7330" s="24">
        <f t="shared" si="1148"/>
        <v>0</v>
      </c>
      <c r="Y7330" s="24">
        <f t="shared" si="1151"/>
        <v>0</v>
      </c>
      <c r="AA7330" s="24">
        <f t="shared" si="1149"/>
        <v>5506.8966025473437</v>
      </c>
      <c r="AC7330" s="24">
        <f t="shared" si="1144"/>
        <v>0</v>
      </c>
    </row>
    <row r="7331" x14ac:dyDescent="0.2">
      <c r="L7331" s="25">
        <v>7326</v>
      </c>
      <c r="M7331" s="29">
        <v>0</v>
      </c>
      <c r="O7331" s="25">
        <v>7326</v>
      </c>
      <c r="P7331" s="24">
        <f>'ROTH 1.0'!O7331*'קובץ טיוטה'!$D$10</f>
        <v>9437.4531873919441</v>
      </c>
      <c r="Q7331" s="25">
        <f t="shared" si="1143"/>
        <v>5837.4531873919441</v>
      </c>
      <c r="R7331" s="24">
        <f t="shared" si="1152"/>
        <v>0</v>
      </c>
      <c r="S7331" s="25">
        <f t="shared" si="1145"/>
        <v>5837.4531873919441</v>
      </c>
      <c r="T7331" s="25">
        <f t="shared" si="1146"/>
        <v>0</v>
      </c>
      <c r="U7331" s="25" t="str">
        <f t="shared" si="1147"/>
        <v>drain</v>
      </c>
      <c r="W7331" s="25">
        <f t="shared" si="1150"/>
        <v>0</v>
      </c>
      <c r="X7331" s="25">
        <f t="shared" si="1148"/>
        <v>0</v>
      </c>
      <c r="Y7331" s="25">
        <f t="shared" si="1151"/>
        <v>0</v>
      </c>
      <c r="AA7331" s="25">
        <f t="shared" si="1149"/>
        <v>5837.4531873919441</v>
      </c>
      <c r="AC7331" s="25">
        <f t="shared" si="1144"/>
        <v>0</v>
      </c>
    </row>
    <row r="7332" x14ac:dyDescent="0.2">
      <c r="L7332" s="24">
        <v>7327</v>
      </c>
      <c r="M7332" s="28">
        <v>0</v>
      </c>
      <c r="O7332" s="24">
        <v>7327</v>
      </c>
      <c r="P7332" s="24">
        <f>'ROTH 1.0'!O7332*'קובץ טיוטה'!$D$10</f>
        <v>9701.3222401186049</v>
      </c>
      <c r="Q7332" s="24">
        <f t="shared" si="1143"/>
        <v>6101.3222401186049</v>
      </c>
      <c r="R7332" s="24">
        <f t="shared" si="1152"/>
        <v>0</v>
      </c>
      <c r="S7332" s="24">
        <f t="shared" si="1145"/>
        <v>6101.3222401186049</v>
      </c>
      <c r="T7332" s="24">
        <f t="shared" si="1146"/>
        <v>0</v>
      </c>
      <c r="U7332" s="24" t="str">
        <f t="shared" si="1147"/>
        <v>drain</v>
      </c>
      <c r="W7332" s="24">
        <f t="shared" si="1150"/>
        <v>0</v>
      </c>
      <c r="X7332" s="24">
        <f t="shared" si="1148"/>
        <v>0</v>
      </c>
      <c r="Y7332" s="24">
        <f t="shared" si="1151"/>
        <v>0</v>
      </c>
      <c r="AA7332" s="24">
        <f t="shared" si="1149"/>
        <v>6101.3222401186049</v>
      </c>
      <c r="AC7332" s="24">
        <f t="shared" si="1144"/>
        <v>0</v>
      </c>
    </row>
    <row r="7333" x14ac:dyDescent="0.2">
      <c r="L7333" s="25">
        <v>7328</v>
      </c>
      <c r="M7333" s="29">
        <v>0.45553288799999997</v>
      </c>
      <c r="O7333" s="25">
        <v>7328</v>
      </c>
      <c r="P7333" s="24">
        <f>'ROTH 1.0'!O7333*'קובץ טיוטה'!$D$10</f>
        <v>10618.276666573085</v>
      </c>
      <c r="Q7333" s="25">
        <f t="shared" si="1143"/>
        <v>7018.2766665730851</v>
      </c>
      <c r="R7333" s="24">
        <f t="shared" si="1152"/>
        <v>30976.236384</v>
      </c>
      <c r="S7333" s="25">
        <f t="shared" si="1145"/>
        <v>0</v>
      </c>
      <c r="T7333" s="25">
        <f t="shared" si="1146"/>
        <v>23957.959717426915</v>
      </c>
      <c r="U7333" s="25" t="str">
        <f t="shared" si="1147"/>
        <v>charge</v>
      </c>
      <c r="W7333" s="25">
        <f t="shared" si="1150"/>
        <v>21562.163745684225</v>
      </c>
      <c r="X7333" s="25">
        <f t="shared" si="1148"/>
        <v>21562.163745684225</v>
      </c>
      <c r="Y7333" s="25">
        <f t="shared" si="1151"/>
        <v>0</v>
      </c>
      <c r="AA7333" s="25">
        <f t="shared" si="1149"/>
        <v>0</v>
      </c>
      <c r="AC7333" s="25">
        <f t="shared" si="1144"/>
        <v>2395.7959717426893</v>
      </c>
    </row>
    <row r="7334" x14ac:dyDescent="0.2">
      <c r="L7334" s="24">
        <v>7329</v>
      </c>
      <c r="M7334" s="28">
        <v>0.67123778899999997</v>
      </c>
      <c r="O7334" s="24">
        <v>7329</v>
      </c>
      <c r="P7334" s="24">
        <f>'ROTH 1.0'!O7334*'קובץ טיוטה'!$D$10</f>
        <v>11464.624000943206</v>
      </c>
      <c r="Q7334" s="24">
        <f t="shared" si="1143"/>
        <v>7864.6240009432058</v>
      </c>
      <c r="R7334" s="24">
        <f t="shared" si="1152"/>
        <v>45644.169651999997</v>
      </c>
      <c r="S7334" s="24">
        <f t="shared" si="1145"/>
        <v>0</v>
      </c>
      <c r="T7334" s="24">
        <f t="shared" si="1146"/>
        <v>37779.545651056789</v>
      </c>
      <c r="U7334" s="24" t="str">
        <f t="shared" si="1147"/>
        <v>charge</v>
      </c>
      <c r="W7334" s="24">
        <f t="shared" si="1150"/>
        <v>34001.591085951106</v>
      </c>
      <c r="X7334" s="24">
        <f t="shared" si="1148"/>
        <v>55563.754831635335</v>
      </c>
      <c r="Y7334" s="24">
        <f t="shared" si="1151"/>
        <v>0</v>
      </c>
      <c r="AA7334" s="24">
        <f t="shared" si="1149"/>
        <v>0</v>
      </c>
      <c r="AC7334" s="24">
        <f t="shared" si="1144"/>
        <v>3777.9545651056833</v>
      </c>
    </row>
    <row r="7335" x14ac:dyDescent="0.2">
      <c r="L7335" s="25">
        <v>7330</v>
      </c>
      <c r="M7335" s="29">
        <v>0.70884829000000005</v>
      </c>
      <c r="O7335" s="25">
        <v>7330</v>
      </c>
      <c r="P7335" s="24">
        <f>'ROTH 1.0'!O7335*'קובץ טיוטה'!$D$10</f>
        <v>12209.87738971121</v>
      </c>
      <c r="Q7335" s="25">
        <f t="shared" si="1143"/>
        <v>8609.8773897112096</v>
      </c>
      <c r="R7335" s="24">
        <f t="shared" si="1152"/>
        <v>48201.683720000008</v>
      </c>
      <c r="S7335" s="25">
        <f t="shared" si="1145"/>
        <v>0</v>
      </c>
      <c r="T7335" s="25">
        <f t="shared" si="1146"/>
        <v>39591.806330288797</v>
      </c>
      <c r="U7335" s="25" t="str">
        <f t="shared" si="1147"/>
        <v>charge</v>
      </c>
      <c r="W7335" s="25">
        <f t="shared" si="1150"/>
        <v>22436.245168364665</v>
      </c>
      <c r="X7335" s="25">
        <f t="shared" si="1148"/>
        <v>78000</v>
      </c>
      <c r="Y7335" s="25">
        <f t="shared" si="1151"/>
        <v>0</v>
      </c>
      <c r="AA7335" s="25">
        <f t="shared" si="1149"/>
        <v>0</v>
      </c>
      <c r="AC7335" s="25">
        <f t="shared" si="1144"/>
        <v>17155.561161924132</v>
      </c>
    </row>
    <row r="7336" x14ac:dyDescent="0.2">
      <c r="L7336" s="24">
        <v>7331</v>
      </c>
      <c r="M7336" s="28">
        <v>0.70485568600000004</v>
      </c>
      <c r="O7336" s="24">
        <v>7331</v>
      </c>
      <c r="P7336" s="24">
        <f>'ROTH 1.0'!O7336*'קובץ טיוטה'!$D$10</f>
        <v>12432.58003824654</v>
      </c>
      <c r="Q7336" s="24">
        <f t="shared" si="1143"/>
        <v>8832.5800382465404</v>
      </c>
      <c r="R7336" s="24">
        <f t="shared" si="1152"/>
        <v>47930.186648000003</v>
      </c>
      <c r="S7336" s="24">
        <f t="shared" si="1145"/>
        <v>0</v>
      </c>
      <c r="T7336" s="24">
        <f t="shared" si="1146"/>
        <v>39097.606609753464</v>
      </c>
      <c r="U7336" s="24" t="str">
        <f t="shared" si="1147"/>
        <v>charge</v>
      </c>
      <c r="W7336" s="24">
        <f t="shared" si="1150"/>
        <v>0</v>
      </c>
      <c r="X7336" s="24">
        <f t="shared" si="1148"/>
        <v>78000</v>
      </c>
      <c r="Y7336" s="24">
        <f t="shared" si="1151"/>
        <v>0</v>
      </c>
      <c r="AA7336" s="24">
        <f t="shared" si="1149"/>
        <v>0</v>
      </c>
      <c r="AC7336" s="24">
        <f t="shared" si="1144"/>
        <v>39097.606609753464</v>
      </c>
    </row>
    <row r="7337" x14ac:dyDescent="0.2">
      <c r="L7337" s="25">
        <v>7332</v>
      </c>
      <c r="M7337" s="29">
        <v>0.676881285</v>
      </c>
      <c r="O7337" s="25">
        <v>7332</v>
      </c>
      <c r="P7337" s="24">
        <f>'ROTH 1.0'!O7337*'קובץ טיוטה'!$D$10</f>
        <v>12443.812795290218</v>
      </c>
      <c r="Q7337" s="25">
        <f t="shared" si="1143"/>
        <v>8843.8127952902178</v>
      </c>
      <c r="R7337" s="24">
        <f t="shared" si="1152"/>
        <v>46027.927380000001</v>
      </c>
      <c r="S7337" s="25">
        <f t="shared" si="1145"/>
        <v>0</v>
      </c>
      <c r="T7337" s="25">
        <f t="shared" si="1146"/>
        <v>37184.11458470978</v>
      </c>
      <c r="U7337" s="25" t="str">
        <f t="shared" si="1147"/>
        <v>charge</v>
      </c>
      <c r="W7337" s="25">
        <f t="shared" si="1150"/>
        <v>0</v>
      </c>
      <c r="X7337" s="25">
        <f t="shared" si="1148"/>
        <v>78000</v>
      </c>
      <c r="Y7337" s="25">
        <f t="shared" si="1151"/>
        <v>0</v>
      </c>
      <c r="AA7337" s="25">
        <f t="shared" si="1149"/>
        <v>0</v>
      </c>
      <c r="AC7337" s="25">
        <f t="shared" si="1144"/>
        <v>37184.11458470978</v>
      </c>
    </row>
    <row r="7338" x14ac:dyDescent="0.2">
      <c r="L7338" s="24">
        <v>7333</v>
      </c>
      <c r="M7338" s="28">
        <v>0.63632857799999998</v>
      </c>
      <c r="O7338" s="24">
        <v>7333</v>
      </c>
      <c r="P7338" s="24">
        <f>'ROTH 1.0'!O7338*'קובץ טיוטה'!$D$10</f>
        <v>12390.825648228072</v>
      </c>
      <c r="Q7338" s="24">
        <f t="shared" si="1143"/>
        <v>8790.8256482280722</v>
      </c>
      <c r="R7338" s="24">
        <f t="shared" si="1152"/>
        <v>43270.343304000002</v>
      </c>
      <c r="S7338" s="24">
        <f t="shared" si="1145"/>
        <v>0</v>
      </c>
      <c r="T7338" s="24">
        <f t="shared" si="1146"/>
        <v>34479.517655771931</v>
      </c>
      <c r="U7338" s="24" t="str">
        <f t="shared" si="1147"/>
        <v>charge</v>
      </c>
      <c r="W7338" s="24">
        <f t="shared" si="1150"/>
        <v>0</v>
      </c>
      <c r="X7338" s="24">
        <f t="shared" si="1148"/>
        <v>78000</v>
      </c>
      <c r="Y7338" s="24">
        <f t="shared" si="1151"/>
        <v>0</v>
      </c>
      <c r="AA7338" s="24">
        <f t="shared" si="1149"/>
        <v>0</v>
      </c>
      <c r="AC7338" s="24">
        <f t="shared" si="1144"/>
        <v>34479.517655771931</v>
      </c>
    </row>
    <row r="7339" x14ac:dyDescent="0.2">
      <c r="L7339" s="25">
        <v>7334</v>
      </c>
      <c r="M7339" s="29">
        <v>0.56206484800000001</v>
      </c>
      <c r="O7339" s="25">
        <v>7334</v>
      </c>
      <c r="P7339" s="24">
        <f>'ROTH 1.0'!O7339*'קובץ טיוטה'!$D$10</f>
        <v>12499.902531433621</v>
      </c>
      <c r="Q7339" s="25">
        <f t="shared" si="1143"/>
        <v>8899.9025314336213</v>
      </c>
      <c r="R7339" s="24">
        <f t="shared" si="1152"/>
        <v>38220.409663999999</v>
      </c>
      <c r="S7339" s="25">
        <f t="shared" si="1145"/>
        <v>0</v>
      </c>
      <c r="T7339" s="25">
        <f t="shared" si="1146"/>
        <v>29320.507132566378</v>
      </c>
      <c r="U7339" s="25" t="str">
        <f t="shared" si="1147"/>
        <v>charge</v>
      </c>
      <c r="W7339" s="25">
        <f t="shared" si="1150"/>
        <v>0</v>
      </c>
      <c r="X7339" s="25">
        <f t="shared" si="1148"/>
        <v>78000</v>
      </c>
      <c r="Y7339" s="25">
        <f t="shared" si="1151"/>
        <v>0</v>
      </c>
      <c r="AA7339" s="25">
        <f t="shared" si="1149"/>
        <v>0</v>
      </c>
      <c r="AC7339" s="25">
        <f t="shared" si="1144"/>
        <v>29320.507132566378</v>
      </c>
    </row>
    <row r="7340" x14ac:dyDescent="0.2">
      <c r="L7340" s="24">
        <v>7335</v>
      </c>
      <c r="M7340" s="28">
        <v>0.40704349200000001</v>
      </c>
      <c r="O7340" s="24">
        <v>7335</v>
      </c>
      <c r="P7340" s="24">
        <f>'ROTH 1.0'!O7340*'קובץ טיוטה'!$D$10</f>
        <v>12500.674728041058</v>
      </c>
      <c r="Q7340" s="24">
        <f t="shared" si="1143"/>
        <v>8900.6747280410582</v>
      </c>
      <c r="R7340" s="24">
        <f t="shared" si="1152"/>
        <v>27678.957456</v>
      </c>
      <c r="S7340" s="24">
        <f t="shared" si="1145"/>
        <v>0</v>
      </c>
      <c r="T7340" s="24">
        <f t="shared" si="1146"/>
        <v>18778.28272795894</v>
      </c>
      <c r="U7340" s="24" t="str">
        <f t="shared" si="1147"/>
        <v>charge</v>
      </c>
      <c r="W7340" s="24">
        <f t="shared" si="1150"/>
        <v>0</v>
      </c>
      <c r="X7340" s="24">
        <f t="shared" si="1148"/>
        <v>78000</v>
      </c>
      <c r="Y7340" s="24">
        <f t="shared" si="1151"/>
        <v>0</v>
      </c>
      <c r="AA7340" s="24">
        <f t="shared" si="1149"/>
        <v>0</v>
      </c>
      <c r="AC7340" s="24">
        <f t="shared" si="1144"/>
        <v>18778.28272795894</v>
      </c>
    </row>
    <row r="7341" x14ac:dyDescent="0.2">
      <c r="L7341" s="25">
        <v>7336</v>
      </c>
      <c r="M7341" s="29">
        <v>0.252806105</v>
      </c>
      <c r="O7341" s="25">
        <v>7336</v>
      </c>
      <c r="P7341" s="24">
        <f>'ROTH 1.0'!O7341*'קובץ טיוטה'!$D$10</f>
        <v>12656.138784729192</v>
      </c>
      <c r="Q7341" s="25">
        <f t="shared" si="1143"/>
        <v>9056.1387847291917</v>
      </c>
      <c r="R7341" s="24">
        <f t="shared" si="1152"/>
        <v>17190.815140000002</v>
      </c>
      <c r="S7341" s="25">
        <f t="shared" si="1145"/>
        <v>0</v>
      </c>
      <c r="T7341" s="25">
        <f t="shared" si="1146"/>
        <v>8134.6763552708107</v>
      </c>
      <c r="U7341" s="25" t="str">
        <f t="shared" si="1147"/>
        <v>charge</v>
      </c>
      <c r="W7341" s="25">
        <f t="shared" si="1150"/>
        <v>0</v>
      </c>
      <c r="X7341" s="25">
        <f t="shared" si="1148"/>
        <v>78000</v>
      </c>
      <c r="Y7341" s="25">
        <f t="shared" si="1151"/>
        <v>0</v>
      </c>
      <c r="AA7341" s="25">
        <f t="shared" si="1149"/>
        <v>0</v>
      </c>
      <c r="AC7341" s="25">
        <f t="shared" si="1144"/>
        <v>8134.6763552708107</v>
      </c>
    </row>
    <row r="7342" x14ac:dyDescent="0.2">
      <c r="L7342" s="24">
        <v>7337</v>
      </c>
      <c r="M7342" s="28">
        <v>9.7713330000000001E-2</v>
      </c>
      <c r="O7342" s="24">
        <v>7337</v>
      </c>
      <c r="P7342" s="24">
        <f>'ROTH 1.0'!O7342*'קובץ טיוטה'!$D$10</f>
        <v>12297.104901844205</v>
      </c>
      <c r="Q7342" s="24">
        <f t="shared" si="1143"/>
        <v>8697.1049018442045</v>
      </c>
      <c r="R7342" s="24">
        <f t="shared" si="1152"/>
        <v>6644.5064399999992</v>
      </c>
      <c r="S7342" s="24">
        <f t="shared" si="1145"/>
        <v>2052.5984618442053</v>
      </c>
      <c r="T7342" s="24">
        <f t="shared" si="1146"/>
        <v>0</v>
      </c>
      <c r="U7342" s="24" t="str">
        <f t="shared" si="1147"/>
        <v>drain</v>
      </c>
      <c r="W7342" s="24">
        <f t="shared" si="1150"/>
        <v>0</v>
      </c>
      <c r="X7342" s="24">
        <f t="shared" si="1148"/>
        <v>75947.401538155798</v>
      </c>
      <c r="Y7342" s="24">
        <f t="shared" si="1151"/>
        <v>2052.5984618442017</v>
      </c>
      <c r="AA7342" s="24">
        <f t="shared" si="1149"/>
        <v>3.637978807091713E-12</v>
      </c>
      <c r="AC7342" s="24">
        <f t="shared" si="1144"/>
        <v>0</v>
      </c>
    </row>
    <row r="7343" x14ac:dyDescent="0.2">
      <c r="L7343" s="25">
        <v>7338</v>
      </c>
      <c r="M7343" s="29">
        <v>0</v>
      </c>
      <c r="O7343" s="25">
        <v>7338</v>
      </c>
      <c r="P7343" s="24">
        <f>'ROTH 1.0'!O7343*'קובץ טיוטה'!$D$10</f>
        <v>12564.043090448216</v>
      </c>
      <c r="Q7343" s="25">
        <f t="shared" si="1143"/>
        <v>8964.0430904482164</v>
      </c>
      <c r="R7343" s="24">
        <f t="shared" si="1152"/>
        <v>0</v>
      </c>
      <c r="S7343" s="25">
        <f t="shared" si="1145"/>
        <v>8964.0430904482164</v>
      </c>
      <c r="T7343" s="25">
        <f t="shared" si="1146"/>
        <v>0</v>
      </c>
      <c r="U7343" s="25" t="str">
        <f t="shared" si="1147"/>
        <v>drain</v>
      </c>
      <c r="W7343" s="25">
        <f t="shared" si="1150"/>
        <v>0</v>
      </c>
      <c r="X7343" s="25">
        <f t="shared" si="1148"/>
        <v>66983.358447707578</v>
      </c>
      <c r="Y7343" s="25">
        <f t="shared" si="1151"/>
        <v>8964.04309044822</v>
      </c>
      <c r="AA7343" s="25">
        <f t="shared" si="1149"/>
        <v>0</v>
      </c>
      <c r="AC7343" s="25">
        <f t="shared" si="1144"/>
        <v>0</v>
      </c>
    </row>
    <row r="7344" x14ac:dyDescent="0.2">
      <c r="L7344" s="24">
        <v>7339</v>
      </c>
      <c r="M7344" s="28">
        <v>0</v>
      </c>
      <c r="O7344" s="24">
        <v>7339</v>
      </c>
      <c r="P7344" s="24">
        <f>'ROTH 1.0'!O7344*'קובץ טיוטה'!$D$10</f>
        <v>12862.279747579298</v>
      </c>
      <c r="Q7344" s="24">
        <f t="shared" si="1143"/>
        <v>9262.2797475792977</v>
      </c>
      <c r="R7344" s="24">
        <f t="shared" si="1152"/>
        <v>0</v>
      </c>
      <c r="S7344" s="24">
        <f t="shared" si="1145"/>
        <v>9262.2797475792977</v>
      </c>
      <c r="T7344" s="24">
        <f t="shared" si="1146"/>
        <v>0</v>
      </c>
      <c r="U7344" s="24" t="str">
        <f t="shared" si="1147"/>
        <v>drain</v>
      </c>
      <c r="W7344" s="24">
        <f t="shared" si="1150"/>
        <v>0</v>
      </c>
      <c r="X7344" s="24">
        <f t="shared" si="1148"/>
        <v>57721.078700128281</v>
      </c>
      <c r="Y7344" s="24">
        <f t="shared" si="1151"/>
        <v>9262.2797475792977</v>
      </c>
      <c r="AA7344" s="24">
        <f t="shared" si="1149"/>
        <v>0</v>
      </c>
      <c r="AC7344" s="24">
        <f t="shared" si="1144"/>
        <v>0</v>
      </c>
    </row>
    <row r="7345" x14ac:dyDescent="0.2">
      <c r="L7345" s="25">
        <v>7340</v>
      </c>
      <c r="M7345" s="29">
        <v>0</v>
      </c>
      <c r="O7345" s="25">
        <v>7340</v>
      </c>
      <c r="P7345" s="24">
        <f>'ROTH 1.0'!O7345*'קובץ טיוטה'!$D$10</f>
        <v>12629.087242011889</v>
      </c>
      <c r="Q7345" s="25">
        <f t="shared" si="1143"/>
        <v>9029.0872420118885</v>
      </c>
      <c r="R7345" s="24">
        <f t="shared" si="1152"/>
        <v>0</v>
      </c>
      <c r="S7345" s="25">
        <f t="shared" si="1145"/>
        <v>9029.0872420118885</v>
      </c>
      <c r="T7345" s="25">
        <f t="shared" si="1146"/>
        <v>0</v>
      </c>
      <c r="U7345" s="25" t="str">
        <f t="shared" si="1147"/>
        <v>drain</v>
      </c>
      <c r="W7345" s="25">
        <f t="shared" si="1150"/>
        <v>0</v>
      </c>
      <c r="X7345" s="25">
        <f t="shared" si="1148"/>
        <v>48691.99145811639</v>
      </c>
      <c r="Y7345" s="25">
        <f t="shared" si="1151"/>
        <v>9029.0872420118903</v>
      </c>
      <c r="AA7345" s="25">
        <f t="shared" si="1149"/>
        <v>0</v>
      </c>
      <c r="AC7345" s="25">
        <f t="shared" si="1144"/>
        <v>0</v>
      </c>
    </row>
    <row r="7346" x14ac:dyDescent="0.2">
      <c r="L7346" s="24">
        <v>7341</v>
      </c>
      <c r="M7346" s="28">
        <v>0</v>
      </c>
      <c r="O7346" s="24">
        <v>7341</v>
      </c>
      <c r="P7346" s="24">
        <f>'ROTH 1.0'!O7346*'קובץ טיוטה'!$D$10</f>
        <v>12299.121332350644</v>
      </c>
      <c r="Q7346" s="24">
        <f t="shared" si="1143"/>
        <v>8699.1213323506436</v>
      </c>
      <c r="R7346" s="24">
        <f t="shared" si="1152"/>
        <v>0</v>
      </c>
      <c r="S7346" s="24">
        <f t="shared" si="1145"/>
        <v>8699.1213323506436</v>
      </c>
      <c r="T7346" s="24">
        <f t="shared" si="1146"/>
        <v>0</v>
      </c>
      <c r="U7346" s="24" t="str">
        <f t="shared" si="1147"/>
        <v>drain</v>
      </c>
      <c r="W7346" s="24">
        <f t="shared" si="1150"/>
        <v>0</v>
      </c>
      <c r="X7346" s="24">
        <f t="shared" si="1148"/>
        <v>39992.870125765745</v>
      </c>
      <c r="Y7346" s="24">
        <f t="shared" si="1151"/>
        <v>8699.1213323506454</v>
      </c>
      <c r="AA7346" s="24">
        <f t="shared" si="1149"/>
        <v>0</v>
      </c>
      <c r="AC7346" s="24">
        <f t="shared" si="1144"/>
        <v>0</v>
      </c>
    </row>
    <row r="7347" x14ac:dyDescent="0.2">
      <c r="L7347" s="25">
        <v>7342</v>
      </c>
      <c r="M7347" s="29">
        <v>0</v>
      </c>
      <c r="O7347" s="25">
        <v>7342</v>
      </c>
      <c r="P7347" s="24">
        <f>'ROTH 1.0'!O7347*'קובץ טיוטה'!$D$10</f>
        <v>11809.396552004308</v>
      </c>
      <c r="Q7347" s="25">
        <f t="shared" si="1143"/>
        <v>8209.3965520043075</v>
      </c>
      <c r="R7347" s="24">
        <f t="shared" si="1152"/>
        <v>0</v>
      </c>
      <c r="S7347" s="25">
        <f t="shared" si="1145"/>
        <v>8209.3965520043075</v>
      </c>
      <c r="T7347" s="25">
        <f t="shared" si="1146"/>
        <v>0</v>
      </c>
      <c r="U7347" s="25" t="str">
        <f t="shared" si="1147"/>
        <v>drain</v>
      </c>
      <c r="W7347" s="25">
        <f t="shared" si="1150"/>
        <v>0</v>
      </c>
      <c r="X7347" s="25">
        <f t="shared" si="1148"/>
        <v>31783.473573761439</v>
      </c>
      <c r="Y7347" s="25">
        <f t="shared" si="1151"/>
        <v>8209.3965520043057</v>
      </c>
      <c r="AA7347" s="25">
        <f t="shared" si="1149"/>
        <v>0</v>
      </c>
      <c r="AC7347" s="25">
        <f t="shared" si="1144"/>
        <v>0</v>
      </c>
    </row>
    <row r="7348" x14ac:dyDescent="0.2">
      <c r="L7348" s="24">
        <v>7343</v>
      </c>
      <c r="M7348" s="28">
        <v>0</v>
      </c>
      <c r="O7348" s="24">
        <v>7343</v>
      </c>
      <c r="P7348" s="24">
        <f>'ROTH 1.0'!O7348*'קובץ טיוטה'!$D$10</f>
        <v>11100.044696327472</v>
      </c>
      <c r="Q7348" s="24">
        <f t="shared" si="1143"/>
        <v>7500.0446963274717</v>
      </c>
      <c r="R7348" s="24">
        <f t="shared" si="1152"/>
        <v>0</v>
      </c>
      <c r="S7348" s="24">
        <f t="shared" si="1145"/>
        <v>7500.0446963274717</v>
      </c>
      <c r="T7348" s="24">
        <f t="shared" si="1146"/>
        <v>0</v>
      </c>
      <c r="U7348" s="24" t="str">
        <f t="shared" si="1147"/>
        <v>drain</v>
      </c>
      <c r="W7348" s="24">
        <f t="shared" si="1150"/>
        <v>0</v>
      </c>
      <c r="X7348" s="24">
        <f t="shared" si="1148"/>
        <v>24283.428877433966</v>
      </c>
      <c r="Y7348" s="24">
        <f t="shared" si="1151"/>
        <v>7500.0446963274735</v>
      </c>
      <c r="AA7348" s="24">
        <f t="shared" si="1149"/>
        <v>0</v>
      </c>
      <c r="AC7348" s="24">
        <f t="shared" si="1144"/>
        <v>0</v>
      </c>
    </row>
    <row r="7349" x14ac:dyDescent="0.2">
      <c r="L7349" s="25">
        <v>7344</v>
      </c>
      <c r="M7349" s="29">
        <v>0</v>
      </c>
      <c r="O7349" s="25">
        <v>7344</v>
      </c>
      <c r="P7349" s="24">
        <f>'ROTH 1.0'!O7349*'קובץ טיוטה'!$D$10</f>
        <v>10544.368423378111</v>
      </c>
      <c r="Q7349" s="25">
        <f t="shared" si="1143"/>
        <v>6944.3684233781114</v>
      </c>
      <c r="R7349" s="24">
        <f t="shared" si="1152"/>
        <v>0</v>
      </c>
      <c r="S7349" s="25">
        <f t="shared" si="1145"/>
        <v>6944.3684233781114</v>
      </c>
      <c r="T7349" s="25">
        <f t="shared" si="1146"/>
        <v>0</v>
      </c>
      <c r="U7349" s="25" t="str">
        <f t="shared" si="1147"/>
        <v>drain</v>
      </c>
      <c r="W7349" s="25">
        <f t="shared" si="1150"/>
        <v>0</v>
      </c>
      <c r="X7349" s="25">
        <f t="shared" si="1148"/>
        <v>17339.060454055856</v>
      </c>
      <c r="Y7349" s="25">
        <f t="shared" si="1151"/>
        <v>6944.3684233781096</v>
      </c>
      <c r="AA7349" s="25">
        <f t="shared" si="1149"/>
        <v>0</v>
      </c>
      <c r="AC7349" s="25">
        <f t="shared" si="1144"/>
        <v>0</v>
      </c>
    </row>
    <row r="7350" x14ac:dyDescent="0.2">
      <c r="L7350" s="24">
        <v>7345</v>
      </c>
      <c r="M7350" s="28">
        <v>0</v>
      </c>
      <c r="O7350" s="24">
        <v>7345</v>
      </c>
      <c r="P7350" s="24">
        <f>'ROTH 1.0'!O7350*'קובץ טיוטה'!$D$10</f>
        <v>9615.4793990456928</v>
      </c>
      <c r="Q7350" s="24">
        <f t="shared" si="1143"/>
        <v>6015.4793990456928</v>
      </c>
      <c r="R7350" s="24">
        <f t="shared" si="1152"/>
        <v>0</v>
      </c>
      <c r="S7350" s="24">
        <f t="shared" si="1145"/>
        <v>6015.4793990456928</v>
      </c>
      <c r="T7350" s="24">
        <f t="shared" si="1146"/>
        <v>0</v>
      </c>
      <c r="U7350" s="24" t="str">
        <f t="shared" si="1147"/>
        <v>drain</v>
      </c>
      <c r="W7350" s="24">
        <f t="shared" si="1150"/>
        <v>0</v>
      </c>
      <c r="X7350" s="24">
        <f t="shared" si="1148"/>
        <v>11323.581055010163</v>
      </c>
      <c r="Y7350" s="24">
        <f t="shared" si="1151"/>
        <v>6015.4793990456928</v>
      </c>
      <c r="AA7350" s="24">
        <f t="shared" si="1149"/>
        <v>0</v>
      </c>
      <c r="AC7350" s="24">
        <f t="shared" si="1144"/>
        <v>0</v>
      </c>
    </row>
    <row r="7351" x14ac:dyDescent="0.2">
      <c r="L7351" s="25">
        <v>7346</v>
      </c>
      <c r="M7351" s="29">
        <v>0</v>
      </c>
      <c r="O7351" s="25">
        <v>7346</v>
      </c>
      <c r="P7351" s="24">
        <f>'ROTH 1.0'!O7351*'קובץ טיוטה'!$D$10</f>
        <v>9025.2355327207697</v>
      </c>
      <c r="Q7351" s="25">
        <f t="shared" si="1143"/>
        <v>5425.2355327207697</v>
      </c>
      <c r="R7351" s="24">
        <f t="shared" si="1152"/>
        <v>0</v>
      </c>
      <c r="S7351" s="25">
        <f t="shared" si="1145"/>
        <v>5425.2355327207697</v>
      </c>
      <c r="T7351" s="25">
        <f t="shared" si="1146"/>
        <v>0</v>
      </c>
      <c r="U7351" s="25" t="str">
        <f t="shared" si="1147"/>
        <v>drain</v>
      </c>
      <c r="W7351" s="25">
        <f t="shared" si="1150"/>
        <v>0</v>
      </c>
      <c r="X7351" s="25">
        <f t="shared" si="1148"/>
        <v>5898.3455222893936</v>
      </c>
      <c r="Y7351" s="25">
        <f t="shared" si="1151"/>
        <v>5425.2355327207697</v>
      </c>
      <c r="AA7351" s="25">
        <f t="shared" si="1149"/>
        <v>0</v>
      </c>
      <c r="AC7351" s="25">
        <f t="shared" si="1144"/>
        <v>0</v>
      </c>
    </row>
    <row r="7352" x14ac:dyDescent="0.2">
      <c r="L7352" s="24">
        <v>7347</v>
      </c>
      <c r="M7352" s="28">
        <v>0</v>
      </c>
      <c r="O7352" s="24">
        <v>7347</v>
      </c>
      <c r="P7352" s="24">
        <f>'ROTH 1.0'!O7352*'קובץ טיוטה'!$D$10</f>
        <v>8848.705551017425</v>
      </c>
      <c r="Q7352" s="24">
        <f t="shared" si="1143"/>
        <v>5248.705551017425</v>
      </c>
      <c r="R7352" s="24">
        <f t="shared" si="1152"/>
        <v>0</v>
      </c>
      <c r="S7352" s="24">
        <f t="shared" si="1145"/>
        <v>5248.705551017425</v>
      </c>
      <c r="T7352" s="24">
        <f t="shared" si="1146"/>
        <v>0</v>
      </c>
      <c r="U7352" s="24" t="str">
        <f t="shared" si="1147"/>
        <v>drain</v>
      </c>
      <c r="W7352" s="24">
        <f t="shared" si="1150"/>
        <v>0</v>
      </c>
      <c r="X7352" s="24">
        <f t="shared" si="1148"/>
        <v>649.63997127196853</v>
      </c>
      <c r="Y7352" s="24">
        <f t="shared" si="1151"/>
        <v>5248.705551017425</v>
      </c>
      <c r="AA7352" s="24">
        <f t="shared" si="1149"/>
        <v>0</v>
      </c>
      <c r="AC7352" s="24">
        <f t="shared" si="1144"/>
        <v>0</v>
      </c>
    </row>
    <row r="7353" x14ac:dyDescent="0.2">
      <c r="L7353" s="25">
        <v>7348</v>
      </c>
      <c r="M7353" s="29">
        <v>0</v>
      </c>
      <c r="O7353" s="25">
        <v>7348</v>
      </c>
      <c r="P7353" s="24">
        <f>'ROTH 1.0'!O7353*'קובץ טיוטה'!$D$10</f>
        <v>8913.9670146739936</v>
      </c>
      <c r="Q7353" s="25">
        <f t="shared" si="1143"/>
        <v>5313.9670146739936</v>
      </c>
      <c r="R7353" s="24">
        <f t="shared" si="1152"/>
        <v>0</v>
      </c>
      <c r="S7353" s="25">
        <f t="shared" si="1145"/>
        <v>5313.9670146739936</v>
      </c>
      <c r="T7353" s="25">
        <f t="shared" si="1146"/>
        <v>0</v>
      </c>
      <c r="U7353" s="25" t="str">
        <f t="shared" si="1147"/>
        <v>drain</v>
      </c>
      <c r="W7353" s="25">
        <f t="shared" si="1150"/>
        <v>0</v>
      </c>
      <c r="X7353" s="25">
        <f t="shared" si="1148"/>
        <v>0</v>
      </c>
      <c r="Y7353" s="25">
        <f t="shared" si="1151"/>
        <v>649.63997127196853</v>
      </c>
      <c r="AA7353" s="25">
        <f t="shared" si="1149"/>
        <v>4664.3270434020251</v>
      </c>
      <c r="AC7353" s="25">
        <f t="shared" si="1144"/>
        <v>0</v>
      </c>
    </row>
    <row r="7354" x14ac:dyDescent="0.2">
      <c r="L7354" s="24">
        <v>7349</v>
      </c>
      <c r="M7354" s="28">
        <v>0</v>
      </c>
      <c r="O7354" s="24">
        <v>7349</v>
      </c>
      <c r="P7354" s="24">
        <f>'ROTH 1.0'!O7354*'קובץ טיוטה'!$D$10</f>
        <v>8896.256361273623</v>
      </c>
      <c r="Q7354" s="24">
        <f t="shared" si="1143"/>
        <v>5296.256361273623</v>
      </c>
      <c r="R7354" s="24">
        <f t="shared" si="1152"/>
        <v>0</v>
      </c>
      <c r="S7354" s="24">
        <f t="shared" si="1145"/>
        <v>5296.256361273623</v>
      </c>
      <c r="T7354" s="24">
        <f t="shared" si="1146"/>
        <v>0</v>
      </c>
      <c r="U7354" s="24" t="str">
        <f t="shared" si="1147"/>
        <v>drain</v>
      </c>
      <c r="W7354" s="24">
        <f t="shared" si="1150"/>
        <v>0</v>
      </c>
      <c r="X7354" s="24">
        <f t="shared" si="1148"/>
        <v>0</v>
      </c>
      <c r="Y7354" s="24">
        <f t="shared" si="1151"/>
        <v>0</v>
      </c>
      <c r="AA7354" s="24">
        <f t="shared" si="1149"/>
        <v>5296.256361273623</v>
      </c>
      <c r="AC7354" s="24">
        <f t="shared" si="1144"/>
        <v>0</v>
      </c>
    </row>
    <row r="7355" x14ac:dyDescent="0.2">
      <c r="L7355" s="25">
        <v>7350</v>
      </c>
      <c r="M7355" s="29">
        <v>0</v>
      </c>
      <c r="O7355" s="25">
        <v>7350</v>
      </c>
      <c r="P7355" s="24">
        <f>'ROTH 1.0'!O7355*'קובץ טיוטה'!$D$10</f>
        <v>9242.3703678883703</v>
      </c>
      <c r="Q7355" s="25">
        <f t="shared" si="1143"/>
        <v>5642.3703678883703</v>
      </c>
      <c r="R7355" s="24">
        <f t="shared" si="1152"/>
        <v>0</v>
      </c>
      <c r="S7355" s="25">
        <f t="shared" si="1145"/>
        <v>5642.3703678883703</v>
      </c>
      <c r="T7355" s="25">
        <f t="shared" si="1146"/>
        <v>0</v>
      </c>
      <c r="U7355" s="25" t="str">
        <f t="shared" si="1147"/>
        <v>drain</v>
      </c>
      <c r="W7355" s="25">
        <f t="shared" si="1150"/>
        <v>0</v>
      </c>
      <c r="X7355" s="25">
        <f t="shared" si="1148"/>
        <v>0</v>
      </c>
      <c r="Y7355" s="25">
        <f t="shared" si="1151"/>
        <v>0</v>
      </c>
      <c r="AA7355" s="25">
        <f t="shared" si="1149"/>
        <v>5642.3703678883703</v>
      </c>
      <c r="AC7355" s="25">
        <f t="shared" si="1144"/>
        <v>0</v>
      </c>
    </row>
    <row r="7356" x14ac:dyDescent="0.2">
      <c r="L7356" s="24">
        <v>7351</v>
      </c>
      <c r="M7356" s="28">
        <v>0</v>
      </c>
      <c r="O7356" s="24">
        <v>7351</v>
      </c>
      <c r="P7356" s="24">
        <f>'ROTH 1.0'!O7356*'קובץ טיוטה'!$D$10</f>
        <v>9533.5543735339998</v>
      </c>
      <c r="Q7356" s="24">
        <f t="shared" si="1143"/>
        <v>5933.5543735339998</v>
      </c>
      <c r="R7356" s="24">
        <f t="shared" si="1152"/>
        <v>0</v>
      </c>
      <c r="S7356" s="24">
        <f t="shared" si="1145"/>
        <v>5933.5543735339998</v>
      </c>
      <c r="T7356" s="24">
        <f t="shared" si="1146"/>
        <v>0</v>
      </c>
      <c r="U7356" s="24" t="str">
        <f t="shared" si="1147"/>
        <v>drain</v>
      </c>
      <c r="W7356" s="24">
        <f t="shared" si="1150"/>
        <v>0</v>
      </c>
      <c r="X7356" s="24">
        <f t="shared" si="1148"/>
        <v>0</v>
      </c>
      <c r="Y7356" s="24">
        <f t="shared" si="1151"/>
        <v>0</v>
      </c>
      <c r="AA7356" s="24">
        <f t="shared" si="1149"/>
        <v>5933.5543735339998</v>
      </c>
      <c r="AC7356" s="24">
        <f t="shared" si="1144"/>
        <v>0</v>
      </c>
    </row>
    <row r="7357" x14ac:dyDescent="0.2">
      <c r="L7357" s="25">
        <v>7352</v>
      </c>
      <c r="M7357" s="29">
        <v>0.468013346</v>
      </c>
      <c r="O7357" s="25">
        <v>7352</v>
      </c>
      <c r="P7357" s="24">
        <f>'ROTH 1.0'!O7357*'קובץ טיוטה'!$D$10</f>
        <v>10342.414649758823</v>
      </c>
      <c r="Q7357" s="25">
        <f t="shared" si="1143"/>
        <v>6742.4146497588226</v>
      </c>
      <c r="R7357" s="24">
        <f t="shared" si="1152"/>
        <v>31824.907528</v>
      </c>
      <c r="S7357" s="25">
        <f t="shared" si="1145"/>
        <v>0</v>
      </c>
      <c r="T7357" s="25">
        <f t="shared" si="1146"/>
        <v>25082.492878241177</v>
      </c>
      <c r="U7357" s="25" t="str">
        <f t="shared" si="1147"/>
        <v>charge</v>
      </c>
      <c r="W7357" s="25">
        <f t="shared" si="1150"/>
        <v>22574.24359041706</v>
      </c>
      <c r="X7357" s="25">
        <f t="shared" si="1148"/>
        <v>22574.24359041706</v>
      </c>
      <c r="Y7357" s="25">
        <f t="shared" si="1151"/>
        <v>0</v>
      </c>
      <c r="AA7357" s="25">
        <f t="shared" si="1149"/>
        <v>0</v>
      </c>
      <c r="AC7357" s="25">
        <f t="shared" si="1144"/>
        <v>2508.2492878241173</v>
      </c>
    </row>
    <row r="7358" x14ac:dyDescent="0.2">
      <c r="L7358" s="24">
        <v>7353</v>
      </c>
      <c r="M7358" s="28">
        <v>0.66956442599999999</v>
      </c>
      <c r="O7358" s="24">
        <v>7353</v>
      </c>
      <c r="P7358" s="24">
        <f>'ROTH 1.0'!O7358*'קובץ טיוטה'!$D$10</f>
        <v>11063.634945150588</v>
      </c>
      <c r="Q7358" s="24">
        <f t="shared" si="1143"/>
        <v>7463.6349451505885</v>
      </c>
      <c r="R7358" s="24">
        <f t="shared" si="1152"/>
        <v>45530.380967999998</v>
      </c>
      <c r="S7358" s="24">
        <f t="shared" si="1145"/>
        <v>0</v>
      </c>
      <c r="T7358" s="24">
        <f t="shared" si="1146"/>
        <v>38066.746022849409</v>
      </c>
      <c r="U7358" s="24" t="str">
        <f t="shared" si="1147"/>
        <v>charge</v>
      </c>
      <c r="W7358" s="24">
        <f t="shared" si="1150"/>
        <v>34260.071420564476</v>
      </c>
      <c r="X7358" s="24">
        <f t="shared" si="1148"/>
        <v>56834.315010981532</v>
      </c>
      <c r="Y7358" s="24">
        <f t="shared" si="1151"/>
        <v>0</v>
      </c>
      <c r="AA7358" s="24">
        <f t="shared" si="1149"/>
        <v>0</v>
      </c>
      <c r="AC7358" s="24">
        <f t="shared" si="1144"/>
        <v>3806.6746022849329</v>
      </c>
    </row>
    <row r="7359" x14ac:dyDescent="0.2">
      <c r="L7359" s="25">
        <v>7354</v>
      </c>
      <c r="M7359" s="29">
        <v>0.69494518500000002</v>
      </c>
      <c r="O7359" s="25">
        <v>7354</v>
      </c>
      <c r="P7359" s="24">
        <f>'ROTH 1.0'!O7359*'קובץ טיוטה'!$D$10</f>
        <v>11682.257653992579</v>
      </c>
      <c r="Q7359" s="25">
        <f t="shared" si="1143"/>
        <v>8082.2576539925794</v>
      </c>
      <c r="R7359" s="24">
        <f t="shared" si="1152"/>
        <v>47256.272580000004</v>
      </c>
      <c r="S7359" s="25">
        <f t="shared" si="1145"/>
        <v>0</v>
      </c>
      <c r="T7359" s="25">
        <f t="shared" si="1146"/>
        <v>39174.014926007425</v>
      </c>
      <c r="U7359" s="25" t="str">
        <f t="shared" si="1147"/>
        <v>charge</v>
      </c>
      <c r="W7359" s="25">
        <f t="shared" si="1150"/>
        <v>21165.684989018468</v>
      </c>
      <c r="X7359" s="25">
        <f t="shared" si="1148"/>
        <v>78000</v>
      </c>
      <c r="Y7359" s="25">
        <f t="shared" si="1151"/>
        <v>0</v>
      </c>
      <c r="AA7359" s="25">
        <f t="shared" si="1149"/>
        <v>0</v>
      </c>
      <c r="AC7359" s="25">
        <f t="shared" si="1144"/>
        <v>18008.329936988957</v>
      </c>
    </row>
    <row r="7360" x14ac:dyDescent="0.2">
      <c r="L7360" s="24">
        <v>7355</v>
      </c>
      <c r="M7360" s="28">
        <v>0.69556337999999995</v>
      </c>
      <c r="O7360" s="24">
        <v>7355</v>
      </c>
      <c r="P7360" s="24">
        <f>'ROTH 1.0'!O7360*'קובץ טיוטה'!$D$10</f>
        <v>11799.010970888681</v>
      </c>
      <c r="Q7360" s="24">
        <f t="shared" si="1143"/>
        <v>8199.0109708886812</v>
      </c>
      <c r="R7360" s="24">
        <f t="shared" si="1152"/>
        <v>47298.309839999994</v>
      </c>
      <c r="S7360" s="24">
        <f t="shared" si="1145"/>
        <v>0</v>
      </c>
      <c r="T7360" s="24">
        <f t="shared" si="1146"/>
        <v>39099.298869111313</v>
      </c>
      <c r="U7360" s="24" t="str">
        <f t="shared" si="1147"/>
        <v>charge</v>
      </c>
      <c r="W7360" s="24">
        <f t="shared" si="1150"/>
        <v>0</v>
      </c>
      <c r="X7360" s="24">
        <f t="shared" si="1148"/>
        <v>78000</v>
      </c>
      <c r="Y7360" s="24">
        <f t="shared" si="1151"/>
        <v>0</v>
      </c>
      <c r="AA7360" s="24">
        <f t="shared" si="1149"/>
        <v>0</v>
      </c>
      <c r="AC7360" s="24">
        <f t="shared" si="1144"/>
        <v>39099.298869111313</v>
      </c>
    </row>
    <row r="7361" x14ac:dyDescent="0.2">
      <c r="L7361" s="25">
        <v>7356</v>
      </c>
      <c r="M7361" s="29">
        <v>0.66970732900000007</v>
      </c>
      <c r="O7361" s="25">
        <v>7356</v>
      </c>
      <c r="P7361" s="24">
        <f>'ROTH 1.0'!O7361*'קובץ טיוטה'!$D$10</f>
        <v>11909.000452223801</v>
      </c>
      <c r="Q7361" s="25">
        <f t="shared" si="1143"/>
        <v>8309.0004522238014</v>
      </c>
      <c r="R7361" s="24">
        <f t="shared" si="1152"/>
        <v>45540.098372000008</v>
      </c>
      <c r="S7361" s="25">
        <f t="shared" si="1145"/>
        <v>0</v>
      </c>
      <c r="T7361" s="25">
        <f t="shared" si="1146"/>
        <v>37231.097919776206</v>
      </c>
      <c r="U7361" s="25" t="str">
        <f t="shared" si="1147"/>
        <v>charge</v>
      </c>
      <c r="W7361" s="25">
        <f t="shared" si="1150"/>
        <v>0</v>
      </c>
      <c r="X7361" s="25">
        <f t="shared" si="1148"/>
        <v>78000</v>
      </c>
      <c r="Y7361" s="25">
        <f t="shared" si="1151"/>
        <v>0</v>
      </c>
      <c r="AA7361" s="25">
        <f t="shared" si="1149"/>
        <v>0</v>
      </c>
      <c r="AC7361" s="25">
        <f t="shared" si="1144"/>
        <v>37231.097919776206</v>
      </c>
    </row>
    <row r="7362" x14ac:dyDescent="0.2">
      <c r="L7362" s="24">
        <v>7357</v>
      </c>
      <c r="M7362" s="28">
        <v>0.57459286799999998</v>
      </c>
      <c r="O7362" s="24">
        <v>7357</v>
      </c>
      <c r="P7362" s="24">
        <f>'ROTH 1.0'!O7362*'קובץ טיוטה'!$D$10</f>
        <v>11895.760512979601</v>
      </c>
      <c r="Q7362" s="24">
        <f t="shared" si="1143"/>
        <v>8295.7605129796011</v>
      </c>
      <c r="R7362" s="24">
        <f t="shared" si="1152"/>
        <v>39072.315023999996</v>
      </c>
      <c r="S7362" s="24">
        <f t="shared" si="1145"/>
        <v>0</v>
      </c>
      <c r="T7362" s="24">
        <f t="shared" si="1146"/>
        <v>30776.554511020397</v>
      </c>
      <c r="U7362" s="24" t="str">
        <f t="shared" si="1147"/>
        <v>charge</v>
      </c>
      <c r="W7362" s="24">
        <f t="shared" si="1150"/>
        <v>0</v>
      </c>
      <c r="X7362" s="24">
        <f t="shared" si="1148"/>
        <v>78000</v>
      </c>
      <c r="Y7362" s="24">
        <f t="shared" si="1151"/>
        <v>0</v>
      </c>
      <c r="AA7362" s="24">
        <f t="shared" si="1149"/>
        <v>0</v>
      </c>
      <c r="AC7362" s="24">
        <f t="shared" si="1144"/>
        <v>30776.554511020397</v>
      </c>
    </row>
    <row r="7363" x14ac:dyDescent="0.2">
      <c r="L7363" s="25">
        <v>7358</v>
      </c>
      <c r="M7363" s="29">
        <v>0.50272296599999999</v>
      </c>
      <c r="O7363" s="25">
        <v>7358</v>
      </c>
      <c r="P7363" s="24">
        <f>'ROTH 1.0'!O7363*'קובץ טיוטה'!$D$10</f>
        <v>12165.031384984108</v>
      </c>
      <c r="Q7363" s="25">
        <f t="shared" si="1143"/>
        <v>8565.0313849841077</v>
      </c>
      <c r="R7363" s="24">
        <f t="shared" si="1152"/>
        <v>34185.161688</v>
      </c>
      <c r="S7363" s="25">
        <f t="shared" si="1145"/>
        <v>0</v>
      </c>
      <c r="T7363" s="25">
        <f t="shared" si="1146"/>
        <v>25620.130303015892</v>
      </c>
      <c r="U7363" s="25" t="str">
        <f t="shared" si="1147"/>
        <v>charge</v>
      </c>
      <c r="W7363" s="25">
        <f t="shared" si="1150"/>
        <v>0</v>
      </c>
      <c r="X7363" s="25">
        <f t="shared" si="1148"/>
        <v>78000</v>
      </c>
      <c r="Y7363" s="25">
        <f t="shared" si="1151"/>
        <v>0</v>
      </c>
      <c r="AA7363" s="25">
        <f t="shared" si="1149"/>
        <v>0</v>
      </c>
      <c r="AC7363" s="25">
        <f t="shared" si="1144"/>
        <v>25620.130303015892</v>
      </c>
    </row>
    <row r="7364" x14ac:dyDescent="0.2">
      <c r="L7364" s="24">
        <v>7359</v>
      </c>
      <c r="M7364" s="28">
        <v>0.39116130399999999</v>
      </c>
      <c r="O7364" s="24">
        <v>7359</v>
      </c>
      <c r="P7364" s="24">
        <f>'ROTH 1.0'!O7364*'קובץ טיוטה'!$D$10</f>
        <v>12297.717883719291</v>
      </c>
      <c r="Q7364" s="24">
        <f t="shared" si="1143"/>
        <v>8697.7178837192914</v>
      </c>
      <c r="R7364" s="24">
        <f t="shared" si="1152"/>
        <v>26598.968671999999</v>
      </c>
      <c r="S7364" s="24">
        <f t="shared" si="1145"/>
        <v>0</v>
      </c>
      <c r="T7364" s="24">
        <f t="shared" si="1146"/>
        <v>17901.250788280708</v>
      </c>
      <c r="U7364" s="24" t="str">
        <f t="shared" si="1147"/>
        <v>charge</v>
      </c>
      <c r="W7364" s="24">
        <f t="shared" si="1150"/>
        <v>0</v>
      </c>
      <c r="X7364" s="24">
        <f t="shared" si="1148"/>
        <v>78000</v>
      </c>
      <c r="Y7364" s="24">
        <f t="shared" si="1151"/>
        <v>0</v>
      </c>
      <c r="AA7364" s="24">
        <f t="shared" si="1149"/>
        <v>0</v>
      </c>
      <c r="AC7364" s="24">
        <f t="shared" si="1144"/>
        <v>17901.250788280708</v>
      </c>
    </row>
    <row r="7365" x14ac:dyDescent="0.2">
      <c r="L7365" s="25">
        <v>7360</v>
      </c>
      <c r="M7365" s="29">
        <v>0.240079343</v>
      </c>
      <c r="O7365" s="25">
        <v>7360</v>
      </c>
      <c r="P7365" s="24">
        <f>'ROTH 1.0'!O7365*'קובץ טיוטה'!$D$10</f>
        <v>12482.969575148352</v>
      </c>
      <c r="Q7365" s="25">
        <f t="shared" si="1143"/>
        <v>8882.9695751483523</v>
      </c>
      <c r="R7365" s="24">
        <f t="shared" si="1152"/>
        <v>16325.395324000001</v>
      </c>
      <c r="S7365" s="25">
        <f t="shared" si="1145"/>
        <v>0</v>
      </c>
      <c r="T7365" s="25">
        <f t="shared" si="1146"/>
        <v>7442.4257488516487</v>
      </c>
      <c r="U7365" s="25" t="str">
        <f t="shared" si="1147"/>
        <v>charge</v>
      </c>
      <c r="W7365" s="25">
        <f t="shared" si="1150"/>
        <v>0</v>
      </c>
      <c r="X7365" s="25">
        <f t="shared" si="1148"/>
        <v>78000</v>
      </c>
      <c r="Y7365" s="25">
        <f t="shared" si="1151"/>
        <v>0</v>
      </c>
      <c r="AA7365" s="25">
        <f t="shared" si="1149"/>
        <v>0</v>
      </c>
      <c r="AC7365" s="25">
        <f t="shared" si="1144"/>
        <v>7442.4257488516487</v>
      </c>
    </row>
    <row r="7366" x14ac:dyDescent="0.2">
      <c r="L7366" s="24">
        <v>7361</v>
      </c>
      <c r="M7366" s="28">
        <v>8.6856789000000004E-2</v>
      </c>
      <c r="O7366" s="24">
        <v>7361</v>
      </c>
      <c r="P7366" s="24">
        <f>'ROTH 1.0'!O7366*'קובץ טיוטה'!$D$10</f>
        <v>12211.416539503223</v>
      </c>
      <c r="Q7366" s="24">
        <f t="shared" ref="Q7366:Q7429" si="1153">P7366-$H$8*$H$9</f>
        <v>8611.4165395032232</v>
      </c>
      <c r="R7366" s="24">
        <f t="shared" si="1152"/>
        <v>5906.2616520000001</v>
      </c>
      <c r="S7366" s="24">
        <f t="shared" si="1145"/>
        <v>2705.1548875032231</v>
      </c>
      <c r="T7366" s="24">
        <f t="shared" si="1146"/>
        <v>0</v>
      </c>
      <c r="U7366" s="24" t="str">
        <f t="shared" si="1147"/>
        <v>drain</v>
      </c>
      <c r="W7366" s="24">
        <f t="shared" si="1150"/>
        <v>0</v>
      </c>
      <c r="X7366" s="24">
        <f t="shared" si="1148"/>
        <v>75294.845112496783</v>
      </c>
      <c r="Y7366" s="24">
        <f t="shared" si="1151"/>
        <v>2705.1548875032167</v>
      </c>
      <c r="AA7366" s="24">
        <f t="shared" si="1149"/>
        <v>6.3664629124104977E-12</v>
      </c>
      <c r="AC7366" s="24">
        <f t="shared" ref="AC7366:AC7429" si="1154">IF(U7366="charge",(T7366-W7366),0)</f>
        <v>0</v>
      </c>
    </row>
    <row r="7367" x14ac:dyDescent="0.2">
      <c r="L7367" s="25">
        <v>7362</v>
      </c>
      <c r="M7367" s="29">
        <v>0</v>
      </c>
      <c r="O7367" s="25">
        <v>7362</v>
      </c>
      <c r="P7367" s="24">
        <f>'ROTH 1.0'!O7367*'קובץ טיוטה'!$D$10</f>
        <v>12513.209746623434</v>
      </c>
      <c r="Q7367" s="25">
        <f t="shared" si="1153"/>
        <v>8913.2097466234336</v>
      </c>
      <c r="R7367" s="24">
        <f t="shared" si="1152"/>
        <v>0</v>
      </c>
      <c r="S7367" s="25">
        <f t="shared" ref="S7367:S7430" si="1155">IF(Q7367&gt;R7367,Q7367-R7367,0)</f>
        <v>8913.2097466234336</v>
      </c>
      <c r="T7367" s="25">
        <f t="shared" ref="T7367:T7430" si="1156">IF(R7367&gt;Q7367,R7367-Q7367,0)</f>
        <v>0</v>
      </c>
      <c r="U7367" s="25" t="str">
        <f t="shared" ref="U7367:U7430" si="1157">IF(Q7367&gt;R7367,"drain","charge")</f>
        <v>drain</v>
      </c>
      <c r="W7367" s="25">
        <f t="shared" si="1150"/>
        <v>0</v>
      </c>
      <c r="X7367" s="25">
        <f t="shared" ref="X7367:X7430" si="1158">IF(X7366+T7367&gt;$H$11,$H$11,IF(U7367="charge",X7366+(T7367*$H$12),IF((X7366-S7367)&gt;0,X7366-S7367,0)))</f>
        <v>66381.635365873342</v>
      </c>
      <c r="Y7367" s="25">
        <f t="shared" si="1151"/>
        <v>8913.2097466234409</v>
      </c>
      <c r="AA7367" s="25">
        <f t="shared" ref="AA7367:AA7430" si="1159">S7367-Y7367</f>
        <v>0</v>
      </c>
      <c r="AC7367" s="25">
        <f t="shared" si="1154"/>
        <v>0</v>
      </c>
    </row>
    <row r="7368" x14ac:dyDescent="0.2">
      <c r="L7368" s="24">
        <v>7363</v>
      </c>
      <c r="M7368" s="28">
        <v>0</v>
      </c>
      <c r="O7368" s="24">
        <v>7363</v>
      </c>
      <c r="P7368" s="24">
        <f>'ROTH 1.0'!O7368*'קובץ טיוטה'!$D$10</f>
        <v>12761.612060353425</v>
      </c>
      <c r="Q7368" s="24">
        <f t="shared" si="1153"/>
        <v>9161.6120603534255</v>
      </c>
      <c r="R7368" s="24">
        <f t="shared" si="1152"/>
        <v>0</v>
      </c>
      <c r="S7368" s="24">
        <f t="shared" si="1155"/>
        <v>9161.6120603534255</v>
      </c>
      <c r="T7368" s="24">
        <f t="shared" si="1156"/>
        <v>0</v>
      </c>
      <c r="U7368" s="24" t="str">
        <f t="shared" si="1157"/>
        <v>drain</v>
      </c>
      <c r="W7368" s="24">
        <f t="shared" ref="W7368:W7431" si="1160">IF(X7368&gt;=X7367,(X7368-X7367),0)</f>
        <v>0</v>
      </c>
      <c r="X7368" s="24">
        <f t="shared" si="1158"/>
        <v>57220.023305519921</v>
      </c>
      <c r="Y7368" s="24">
        <f t="shared" ref="Y7368:Y7431" si="1161">IF(U7368="drain",X7367-X7368,0)</f>
        <v>9161.6120603534218</v>
      </c>
      <c r="AA7368" s="24">
        <f t="shared" si="1159"/>
        <v>0</v>
      </c>
      <c r="AC7368" s="24">
        <f t="shared" si="1154"/>
        <v>0</v>
      </c>
    </row>
    <row r="7369" x14ac:dyDescent="0.2">
      <c r="L7369" s="25">
        <v>7364</v>
      </c>
      <c r="M7369" s="29">
        <v>0</v>
      </c>
      <c r="O7369" s="25">
        <v>7364</v>
      </c>
      <c r="P7369" s="24">
        <f>'ROTH 1.0'!O7369*'קובץ טיוטה'!$D$10</f>
        <v>12571.242623515405</v>
      </c>
      <c r="Q7369" s="25">
        <f t="shared" si="1153"/>
        <v>8971.2426235154053</v>
      </c>
      <c r="R7369" s="24">
        <f t="shared" si="1152"/>
        <v>0</v>
      </c>
      <c r="S7369" s="25">
        <f t="shared" si="1155"/>
        <v>8971.2426235154053</v>
      </c>
      <c r="T7369" s="25">
        <f t="shared" si="1156"/>
        <v>0</v>
      </c>
      <c r="U7369" s="25" t="str">
        <f t="shared" si="1157"/>
        <v>drain</v>
      </c>
      <c r="W7369" s="25">
        <f t="shared" si="1160"/>
        <v>0</v>
      </c>
      <c r="X7369" s="25">
        <f t="shared" si="1158"/>
        <v>48248.780682004515</v>
      </c>
      <c r="Y7369" s="25">
        <f t="shared" si="1161"/>
        <v>8971.2426235154053</v>
      </c>
      <c r="AA7369" s="25">
        <f t="shared" si="1159"/>
        <v>0</v>
      </c>
      <c r="AC7369" s="25">
        <f t="shared" si="1154"/>
        <v>0</v>
      </c>
    </row>
    <row r="7370" x14ac:dyDescent="0.2">
      <c r="L7370" s="24">
        <v>7365</v>
      </c>
      <c r="M7370" s="28">
        <v>0</v>
      </c>
      <c r="O7370" s="24">
        <v>7365</v>
      </c>
      <c r="P7370" s="24">
        <f>'ROTH 1.0'!O7370*'קובץ טיוטה'!$D$10</f>
        <v>12255.826516977386</v>
      </c>
      <c r="Q7370" s="24">
        <f t="shared" si="1153"/>
        <v>8655.8265169773858</v>
      </c>
      <c r="R7370" s="24">
        <f t="shared" si="1152"/>
        <v>0</v>
      </c>
      <c r="S7370" s="24">
        <f t="shared" si="1155"/>
        <v>8655.8265169773858</v>
      </c>
      <c r="T7370" s="24">
        <f t="shared" si="1156"/>
        <v>0</v>
      </c>
      <c r="U7370" s="24" t="str">
        <f t="shared" si="1157"/>
        <v>drain</v>
      </c>
      <c r="W7370" s="24">
        <f t="shared" si="1160"/>
        <v>0</v>
      </c>
      <c r="X7370" s="24">
        <f t="shared" si="1158"/>
        <v>39592.954165027128</v>
      </c>
      <c r="Y7370" s="24">
        <f t="shared" si="1161"/>
        <v>8655.8265169773877</v>
      </c>
      <c r="AA7370" s="24">
        <f t="shared" si="1159"/>
        <v>0</v>
      </c>
      <c r="AC7370" s="24">
        <f t="shared" si="1154"/>
        <v>0</v>
      </c>
    </row>
    <row r="7371" x14ac:dyDescent="0.2">
      <c r="L7371" s="25">
        <v>7366</v>
      </c>
      <c r="M7371" s="29">
        <v>0</v>
      </c>
      <c r="O7371" s="25">
        <v>7366</v>
      </c>
      <c r="P7371" s="24">
        <f>'ROTH 1.0'!O7371*'קובץ טיוטה'!$D$10</f>
        <v>11754.526730159869</v>
      </c>
      <c r="Q7371" s="25">
        <f t="shared" si="1153"/>
        <v>8154.5267301598687</v>
      </c>
      <c r="R7371" s="24">
        <f t="shared" si="1152"/>
        <v>0</v>
      </c>
      <c r="S7371" s="25">
        <f t="shared" si="1155"/>
        <v>8154.5267301598687</v>
      </c>
      <c r="T7371" s="25">
        <f t="shared" si="1156"/>
        <v>0</v>
      </c>
      <c r="U7371" s="25" t="str">
        <f t="shared" si="1157"/>
        <v>drain</v>
      </c>
      <c r="W7371" s="25">
        <f t="shared" si="1160"/>
        <v>0</v>
      </c>
      <c r="X7371" s="25">
        <f t="shared" si="1158"/>
        <v>31438.427434867259</v>
      </c>
      <c r="Y7371" s="25">
        <f t="shared" si="1161"/>
        <v>8154.5267301598687</v>
      </c>
      <c r="AA7371" s="25">
        <f t="shared" si="1159"/>
        <v>0</v>
      </c>
      <c r="AC7371" s="25">
        <f t="shared" si="1154"/>
        <v>0</v>
      </c>
    </row>
    <row r="7372" x14ac:dyDescent="0.2">
      <c r="L7372" s="24">
        <v>7367</v>
      </c>
      <c r="M7372" s="28">
        <v>0</v>
      </c>
      <c r="O7372" s="24">
        <v>7367</v>
      </c>
      <c r="P7372" s="24">
        <f>'ROTH 1.0'!O7372*'קובץ טיוטה'!$D$10</f>
        <v>11101.658687901454</v>
      </c>
      <c r="Q7372" s="24">
        <f t="shared" si="1153"/>
        <v>7501.658687901454</v>
      </c>
      <c r="R7372" s="24">
        <f t="shared" si="1152"/>
        <v>0</v>
      </c>
      <c r="S7372" s="24">
        <f t="shared" si="1155"/>
        <v>7501.658687901454</v>
      </c>
      <c r="T7372" s="24">
        <f t="shared" si="1156"/>
        <v>0</v>
      </c>
      <c r="U7372" s="24" t="str">
        <f t="shared" si="1157"/>
        <v>drain</v>
      </c>
      <c r="W7372" s="24">
        <f t="shared" si="1160"/>
        <v>0</v>
      </c>
      <c r="X7372" s="24">
        <f t="shared" si="1158"/>
        <v>23936.768746965805</v>
      </c>
      <c r="Y7372" s="24">
        <f t="shared" si="1161"/>
        <v>7501.658687901454</v>
      </c>
      <c r="AA7372" s="24">
        <f t="shared" si="1159"/>
        <v>0</v>
      </c>
      <c r="AC7372" s="24">
        <f t="shared" si="1154"/>
        <v>0</v>
      </c>
    </row>
    <row r="7373" x14ac:dyDescent="0.2">
      <c r="L7373" s="25">
        <v>7368</v>
      </c>
      <c r="M7373" s="29">
        <v>0</v>
      </c>
      <c r="O7373" s="25">
        <v>7368</v>
      </c>
      <c r="P7373" s="24">
        <f>'ROTH 1.0'!O7373*'קובץ טיוטה'!$D$10</f>
        <v>10475.371840112504</v>
      </c>
      <c r="Q7373" s="25">
        <f t="shared" si="1153"/>
        <v>6875.3718401125043</v>
      </c>
      <c r="R7373" s="24">
        <f t="shared" si="1152"/>
        <v>0</v>
      </c>
      <c r="S7373" s="25">
        <f t="shared" si="1155"/>
        <v>6875.3718401125043</v>
      </c>
      <c r="T7373" s="25">
        <f t="shared" si="1156"/>
        <v>0</v>
      </c>
      <c r="U7373" s="25" t="str">
        <f t="shared" si="1157"/>
        <v>drain</v>
      </c>
      <c r="W7373" s="25">
        <f t="shared" si="1160"/>
        <v>0</v>
      </c>
      <c r="X7373" s="25">
        <f t="shared" si="1158"/>
        <v>17061.396906853301</v>
      </c>
      <c r="Y7373" s="25">
        <f t="shared" si="1161"/>
        <v>6875.3718401125043</v>
      </c>
      <c r="AA7373" s="25">
        <f t="shared" si="1159"/>
        <v>0</v>
      </c>
      <c r="AC7373" s="25">
        <f t="shared" si="1154"/>
        <v>0</v>
      </c>
    </row>
    <row r="7374" x14ac:dyDescent="0.2">
      <c r="L7374" s="24">
        <v>7369</v>
      </c>
      <c r="M7374" s="28">
        <v>0</v>
      </c>
      <c r="O7374" s="24">
        <v>7369</v>
      </c>
      <c r="P7374" s="24">
        <f>'ROTH 1.0'!O7374*'קובץ טיוטה'!$D$10</f>
        <v>9682.4597803439137</v>
      </c>
      <c r="Q7374" s="24">
        <f t="shared" si="1153"/>
        <v>6082.4597803439137</v>
      </c>
      <c r="R7374" s="24">
        <f t="shared" si="1152"/>
        <v>0</v>
      </c>
      <c r="S7374" s="24">
        <f t="shared" si="1155"/>
        <v>6082.4597803439137</v>
      </c>
      <c r="T7374" s="24">
        <f t="shared" si="1156"/>
        <v>0</v>
      </c>
      <c r="U7374" s="24" t="str">
        <f t="shared" si="1157"/>
        <v>drain</v>
      </c>
      <c r="W7374" s="24">
        <f t="shared" si="1160"/>
        <v>0</v>
      </c>
      <c r="X7374" s="24">
        <f t="shared" si="1158"/>
        <v>10978.937126509387</v>
      </c>
      <c r="Y7374" s="24">
        <f t="shared" si="1161"/>
        <v>6082.4597803439137</v>
      </c>
      <c r="AA7374" s="24">
        <f t="shared" si="1159"/>
        <v>0</v>
      </c>
      <c r="AC7374" s="24">
        <f t="shared" si="1154"/>
        <v>0</v>
      </c>
    </row>
    <row r="7375" x14ac:dyDescent="0.2">
      <c r="L7375" s="25">
        <v>7370</v>
      </c>
      <c r="M7375" s="29">
        <v>0</v>
      </c>
      <c r="O7375" s="25">
        <v>7370</v>
      </c>
      <c r="P7375" s="24">
        <f>'ROTH 1.0'!O7375*'קובץ טיוטה'!$D$10</f>
        <v>9467.2693990296539</v>
      </c>
      <c r="Q7375" s="25">
        <f t="shared" si="1153"/>
        <v>5867.2693990296539</v>
      </c>
      <c r="R7375" s="24">
        <f t="shared" si="1152"/>
        <v>0</v>
      </c>
      <c r="S7375" s="25">
        <f t="shared" si="1155"/>
        <v>5867.2693990296539</v>
      </c>
      <c r="T7375" s="25">
        <f t="shared" si="1156"/>
        <v>0</v>
      </c>
      <c r="U7375" s="25" t="str">
        <f t="shared" si="1157"/>
        <v>drain</v>
      </c>
      <c r="W7375" s="25">
        <f t="shared" si="1160"/>
        <v>0</v>
      </c>
      <c r="X7375" s="25">
        <f t="shared" si="1158"/>
        <v>5111.667727479733</v>
      </c>
      <c r="Y7375" s="25">
        <f t="shared" si="1161"/>
        <v>5867.2693990296539</v>
      </c>
      <c r="AA7375" s="25">
        <f t="shared" si="1159"/>
        <v>0</v>
      </c>
      <c r="AC7375" s="25">
        <f t="shared" si="1154"/>
        <v>0</v>
      </c>
    </row>
    <row r="7376" x14ac:dyDescent="0.2">
      <c r="L7376" s="24">
        <v>7371</v>
      </c>
      <c r="M7376" s="28">
        <v>0</v>
      </c>
      <c r="O7376" s="24">
        <v>7371</v>
      </c>
      <c r="P7376" s="24">
        <f>'ROTH 1.0'!O7376*'קובץ טיוטה'!$D$10</f>
        <v>9046.816646868303</v>
      </c>
      <c r="Q7376" s="24">
        <f t="shared" si="1153"/>
        <v>5446.816646868303</v>
      </c>
      <c r="R7376" s="24">
        <f t="shared" ref="R7376:R7439" si="1162">M7376*$H$7*0.85</f>
        <v>0</v>
      </c>
      <c r="S7376" s="24">
        <f t="shared" si="1155"/>
        <v>5446.816646868303</v>
      </c>
      <c r="T7376" s="24">
        <f t="shared" si="1156"/>
        <v>0</v>
      </c>
      <c r="U7376" s="24" t="str">
        <f t="shared" si="1157"/>
        <v>drain</v>
      </c>
      <c r="W7376" s="24">
        <f t="shared" si="1160"/>
        <v>0</v>
      </c>
      <c r="X7376" s="24">
        <f t="shared" si="1158"/>
        <v>0</v>
      </c>
      <c r="Y7376" s="24">
        <f t="shared" si="1161"/>
        <v>5111.667727479733</v>
      </c>
      <c r="AA7376" s="24">
        <f t="shared" si="1159"/>
        <v>335.14891938856999</v>
      </c>
      <c r="AC7376" s="24">
        <f t="shared" si="1154"/>
        <v>0</v>
      </c>
    </row>
    <row r="7377" x14ac:dyDescent="0.2">
      <c r="L7377" s="25">
        <v>7372</v>
      </c>
      <c r="M7377" s="29">
        <v>0</v>
      </c>
      <c r="O7377" s="25">
        <v>7372</v>
      </c>
      <c r="P7377" s="24">
        <f>'ROTH 1.0'!O7377*'קובץ טיוטה'!$D$10</f>
        <v>8877.0624117453699</v>
      </c>
      <c r="Q7377" s="25">
        <f t="shared" si="1153"/>
        <v>5277.0624117453699</v>
      </c>
      <c r="R7377" s="24">
        <f t="shared" si="1162"/>
        <v>0</v>
      </c>
      <c r="S7377" s="25">
        <f t="shared" si="1155"/>
        <v>5277.0624117453699</v>
      </c>
      <c r="T7377" s="25">
        <f t="shared" si="1156"/>
        <v>0</v>
      </c>
      <c r="U7377" s="25" t="str">
        <f t="shared" si="1157"/>
        <v>drain</v>
      </c>
      <c r="W7377" s="25">
        <f t="shared" si="1160"/>
        <v>0</v>
      </c>
      <c r="X7377" s="25">
        <f t="shared" si="1158"/>
        <v>0</v>
      </c>
      <c r="Y7377" s="25">
        <f t="shared" si="1161"/>
        <v>0</v>
      </c>
      <c r="AA7377" s="25">
        <f t="shared" si="1159"/>
        <v>5277.0624117453699</v>
      </c>
      <c r="AC7377" s="25">
        <f t="shared" si="1154"/>
        <v>0</v>
      </c>
    </row>
    <row r="7378" x14ac:dyDescent="0.2">
      <c r="L7378" s="24">
        <v>7373</v>
      </c>
      <c r="M7378" s="28">
        <v>0</v>
      </c>
      <c r="O7378" s="24">
        <v>7373</v>
      </c>
      <c r="P7378" s="24">
        <f>'ROTH 1.0'!O7378*'קובץ טיוטה'!$D$10</f>
        <v>8908.3575814210799</v>
      </c>
      <c r="Q7378" s="24">
        <f t="shared" si="1153"/>
        <v>5308.3575814210799</v>
      </c>
      <c r="R7378" s="24">
        <f t="shared" si="1162"/>
        <v>0</v>
      </c>
      <c r="S7378" s="24">
        <f t="shared" si="1155"/>
        <v>5308.3575814210799</v>
      </c>
      <c r="T7378" s="24">
        <f t="shared" si="1156"/>
        <v>0</v>
      </c>
      <c r="U7378" s="24" t="str">
        <f t="shared" si="1157"/>
        <v>drain</v>
      </c>
      <c r="W7378" s="24">
        <f t="shared" si="1160"/>
        <v>0</v>
      </c>
      <c r="X7378" s="24">
        <f t="shared" si="1158"/>
        <v>0</v>
      </c>
      <c r="Y7378" s="24">
        <f t="shared" si="1161"/>
        <v>0</v>
      </c>
      <c r="AA7378" s="24">
        <f t="shared" si="1159"/>
        <v>5308.3575814210799</v>
      </c>
      <c r="AC7378" s="24">
        <f t="shared" si="1154"/>
        <v>0</v>
      </c>
    </row>
    <row r="7379" x14ac:dyDescent="0.2">
      <c r="L7379" s="25">
        <v>7374</v>
      </c>
      <c r="M7379" s="29">
        <v>0</v>
      </c>
      <c r="O7379" s="25">
        <v>7374</v>
      </c>
      <c r="P7379" s="24">
        <f>'ROTH 1.0'!O7379*'קובץ טיוטה'!$D$10</f>
        <v>9254.0756068453884</v>
      </c>
      <c r="Q7379" s="25">
        <f t="shared" si="1153"/>
        <v>5654.0756068453884</v>
      </c>
      <c r="R7379" s="24">
        <f t="shared" si="1162"/>
        <v>0</v>
      </c>
      <c r="S7379" s="25">
        <f t="shared" si="1155"/>
        <v>5654.0756068453884</v>
      </c>
      <c r="T7379" s="25">
        <f t="shared" si="1156"/>
        <v>0</v>
      </c>
      <c r="U7379" s="25" t="str">
        <f t="shared" si="1157"/>
        <v>drain</v>
      </c>
      <c r="W7379" s="25">
        <f t="shared" si="1160"/>
        <v>0</v>
      </c>
      <c r="X7379" s="25">
        <f t="shared" si="1158"/>
        <v>0</v>
      </c>
      <c r="Y7379" s="25">
        <f t="shared" si="1161"/>
        <v>0</v>
      </c>
      <c r="AA7379" s="25">
        <f t="shared" si="1159"/>
        <v>5654.0756068453884</v>
      </c>
      <c r="AC7379" s="25">
        <f t="shared" si="1154"/>
        <v>0</v>
      </c>
    </row>
    <row r="7380" x14ac:dyDescent="0.2">
      <c r="L7380" s="24">
        <v>7375</v>
      </c>
      <c r="M7380" s="28">
        <v>0</v>
      </c>
      <c r="O7380" s="24">
        <v>7375</v>
      </c>
      <c r="P7380" s="24">
        <f>'ROTH 1.0'!O7380*'קובץ טיוטה'!$D$10</f>
        <v>9522.2679624064476</v>
      </c>
      <c r="Q7380" s="24">
        <f t="shared" si="1153"/>
        <v>5922.2679624064476</v>
      </c>
      <c r="R7380" s="24">
        <f t="shared" si="1162"/>
        <v>0</v>
      </c>
      <c r="S7380" s="24">
        <f t="shared" si="1155"/>
        <v>5922.2679624064476</v>
      </c>
      <c r="T7380" s="24">
        <f t="shared" si="1156"/>
        <v>0</v>
      </c>
      <c r="U7380" s="24" t="str">
        <f t="shared" si="1157"/>
        <v>drain</v>
      </c>
      <c r="W7380" s="24">
        <f t="shared" si="1160"/>
        <v>0</v>
      </c>
      <c r="X7380" s="24">
        <f t="shared" si="1158"/>
        <v>0</v>
      </c>
      <c r="Y7380" s="24">
        <f t="shared" si="1161"/>
        <v>0</v>
      </c>
      <c r="AA7380" s="24">
        <f t="shared" si="1159"/>
        <v>5922.2679624064476</v>
      </c>
      <c r="AC7380" s="24">
        <f t="shared" si="1154"/>
        <v>0</v>
      </c>
    </row>
    <row r="7381" x14ac:dyDescent="0.2">
      <c r="L7381" s="25">
        <v>7376</v>
      </c>
      <c r="M7381" s="29">
        <v>0.43256494000000001</v>
      </c>
      <c r="O7381" s="25">
        <v>7376</v>
      </c>
      <c r="P7381" s="24">
        <f>'ROTH 1.0'!O7381*'קובץ טיוטה'!$D$10</f>
        <v>10283.265368766059</v>
      </c>
      <c r="Q7381" s="25">
        <f t="shared" si="1153"/>
        <v>6683.2653687660586</v>
      </c>
      <c r="R7381" s="24">
        <f t="shared" si="1162"/>
        <v>29414.415919999999</v>
      </c>
      <c r="S7381" s="25">
        <f t="shared" si="1155"/>
        <v>0</v>
      </c>
      <c r="T7381" s="25">
        <f t="shared" si="1156"/>
        <v>22731.150551233943</v>
      </c>
      <c r="U7381" s="25" t="str">
        <f t="shared" si="1157"/>
        <v>charge</v>
      </c>
      <c r="W7381" s="25">
        <f t="shared" si="1160"/>
        <v>20458.035496110548</v>
      </c>
      <c r="X7381" s="25">
        <f t="shared" si="1158"/>
        <v>20458.035496110548</v>
      </c>
      <c r="Y7381" s="25">
        <f t="shared" si="1161"/>
        <v>0</v>
      </c>
      <c r="AA7381" s="25">
        <f t="shared" si="1159"/>
        <v>0</v>
      </c>
      <c r="AC7381" s="25">
        <f t="shared" si="1154"/>
        <v>2273.115055123395</v>
      </c>
    </row>
    <row r="7382" x14ac:dyDescent="0.2">
      <c r="L7382" s="24">
        <v>7377</v>
      </c>
      <c r="M7382" s="28">
        <v>0.6251101750000001</v>
      </c>
      <c r="O7382" s="24">
        <v>7377</v>
      </c>
      <c r="P7382" s="24">
        <f>'ROTH 1.0'!O7382*'קובץ טיוטה'!$D$10</f>
        <v>11053.688931134648</v>
      </c>
      <c r="Q7382" s="24">
        <f t="shared" si="1153"/>
        <v>7453.6889311346476</v>
      </c>
      <c r="R7382" s="24">
        <f t="shared" si="1162"/>
        <v>42507.491900000001</v>
      </c>
      <c r="S7382" s="24">
        <f t="shared" si="1155"/>
        <v>0</v>
      </c>
      <c r="T7382" s="24">
        <f t="shared" si="1156"/>
        <v>35053.802968865355</v>
      </c>
      <c r="U7382" s="24" t="str">
        <f t="shared" si="1157"/>
        <v>charge</v>
      </c>
      <c r="W7382" s="24">
        <f t="shared" si="1160"/>
        <v>31548.42267197882</v>
      </c>
      <c r="X7382" s="24">
        <f t="shared" si="1158"/>
        <v>52006.458168089368</v>
      </c>
      <c r="Y7382" s="24">
        <f t="shared" si="1161"/>
        <v>0</v>
      </c>
      <c r="AA7382" s="24">
        <f t="shared" si="1159"/>
        <v>0</v>
      </c>
      <c r="AC7382" s="24">
        <f t="shared" si="1154"/>
        <v>3505.3802968865348</v>
      </c>
    </row>
    <row r="7383" x14ac:dyDescent="0.2">
      <c r="L7383" s="25">
        <v>7378</v>
      </c>
      <c r="M7383" s="29">
        <v>0.37826039100000003</v>
      </c>
      <c r="O7383" s="25">
        <v>7378</v>
      </c>
      <c r="P7383" s="24">
        <f>'ROTH 1.0'!O7383*'קובץ טיוטה'!$D$10</f>
        <v>11418.472138950177</v>
      </c>
      <c r="Q7383" s="25">
        <f t="shared" si="1153"/>
        <v>7818.4721389501774</v>
      </c>
      <c r="R7383" s="24">
        <f t="shared" si="1162"/>
        <v>25721.706588000001</v>
      </c>
      <c r="S7383" s="25">
        <f t="shared" si="1155"/>
        <v>0</v>
      </c>
      <c r="T7383" s="25">
        <f t="shared" si="1156"/>
        <v>17903.234449049822</v>
      </c>
      <c r="U7383" s="25" t="str">
        <f t="shared" si="1157"/>
        <v>charge</v>
      </c>
      <c r="W7383" s="25">
        <f t="shared" si="1160"/>
        <v>16112.911004144837</v>
      </c>
      <c r="X7383" s="25">
        <f t="shared" si="1158"/>
        <v>68119.369172234205</v>
      </c>
      <c r="Y7383" s="25">
        <f t="shared" si="1161"/>
        <v>0</v>
      </c>
      <c r="AA7383" s="25">
        <f t="shared" si="1159"/>
        <v>0</v>
      </c>
      <c r="AC7383" s="25">
        <f t="shared" si="1154"/>
        <v>1790.3234449049851</v>
      </c>
    </row>
    <row r="7384" x14ac:dyDescent="0.2">
      <c r="L7384" s="24">
        <v>7379</v>
      </c>
      <c r="M7384" s="28">
        <v>0.21973330900000002</v>
      </c>
      <c r="O7384" s="24">
        <v>7379</v>
      </c>
      <c r="P7384" s="24">
        <f>'ROTH 1.0'!O7384*'קובץ טיוטה'!$D$10</f>
        <v>11702.084875892257</v>
      </c>
      <c r="Q7384" s="24">
        <f t="shared" si="1153"/>
        <v>8102.0848758922566</v>
      </c>
      <c r="R7384" s="24">
        <f t="shared" si="1162"/>
        <v>14941.865012</v>
      </c>
      <c r="S7384" s="24">
        <f t="shared" si="1155"/>
        <v>0</v>
      </c>
      <c r="T7384" s="24">
        <f t="shared" si="1156"/>
        <v>6839.7801361077436</v>
      </c>
      <c r="U7384" s="24" t="str">
        <f t="shared" si="1157"/>
        <v>charge</v>
      </c>
      <c r="W7384" s="24">
        <f t="shared" si="1160"/>
        <v>6155.8021224969707</v>
      </c>
      <c r="X7384" s="24">
        <f t="shared" si="1158"/>
        <v>74275.171294731175</v>
      </c>
      <c r="Y7384" s="24">
        <f t="shared" si="1161"/>
        <v>0</v>
      </c>
      <c r="AA7384" s="24">
        <f t="shared" si="1159"/>
        <v>0</v>
      </c>
      <c r="AC7384" s="24">
        <f t="shared" si="1154"/>
        <v>683.9780136107729</v>
      </c>
    </row>
    <row r="7385" x14ac:dyDescent="0.2">
      <c r="L7385" s="25">
        <v>7380</v>
      </c>
      <c r="M7385" s="29">
        <v>0.251544879</v>
      </c>
      <c r="O7385" s="25">
        <v>7380</v>
      </c>
      <c r="P7385" s="24">
        <f>'ROTH 1.0'!O7385*'קובץ טיוטה'!$D$10</f>
        <v>11942.285887366043</v>
      </c>
      <c r="Q7385" s="25">
        <f t="shared" si="1153"/>
        <v>8342.2858873660425</v>
      </c>
      <c r="R7385" s="24">
        <f t="shared" si="1162"/>
        <v>17105.051771999999</v>
      </c>
      <c r="S7385" s="25">
        <f t="shared" si="1155"/>
        <v>0</v>
      </c>
      <c r="T7385" s="25">
        <f t="shared" si="1156"/>
        <v>8762.7658846339564</v>
      </c>
      <c r="U7385" s="25" t="str">
        <f t="shared" si="1157"/>
        <v>charge</v>
      </c>
      <c r="W7385" s="25">
        <f t="shared" si="1160"/>
        <v>3724.8287052688247</v>
      </c>
      <c r="X7385" s="25">
        <f t="shared" si="1158"/>
        <v>78000</v>
      </c>
      <c r="Y7385" s="25">
        <f t="shared" si="1161"/>
        <v>0</v>
      </c>
      <c r="AA7385" s="25">
        <f t="shared" si="1159"/>
        <v>0</v>
      </c>
      <c r="AC7385" s="25">
        <f t="shared" si="1154"/>
        <v>5037.9371793651317</v>
      </c>
    </row>
    <row r="7386" x14ac:dyDescent="0.2">
      <c r="L7386" s="24">
        <v>7381</v>
      </c>
      <c r="M7386" s="28">
        <v>0.27211186900000001</v>
      </c>
      <c r="O7386" s="24">
        <v>7381</v>
      </c>
      <c r="P7386" s="24">
        <f>'ROTH 1.0'!O7386*'קובץ טיוטה'!$D$10</f>
        <v>12077.199834274867</v>
      </c>
      <c r="Q7386" s="24">
        <f t="shared" si="1153"/>
        <v>8477.1998342748666</v>
      </c>
      <c r="R7386" s="24">
        <f t="shared" si="1162"/>
        <v>18503.607092000002</v>
      </c>
      <c r="S7386" s="24">
        <f t="shared" si="1155"/>
        <v>0</v>
      </c>
      <c r="T7386" s="24">
        <f t="shared" si="1156"/>
        <v>10026.407257725135</v>
      </c>
      <c r="U7386" s="24" t="str">
        <f t="shared" si="1157"/>
        <v>charge</v>
      </c>
      <c r="W7386" s="24">
        <f t="shared" si="1160"/>
        <v>0</v>
      </c>
      <c r="X7386" s="24">
        <f t="shared" si="1158"/>
        <v>78000</v>
      </c>
      <c r="Y7386" s="24">
        <f t="shared" si="1161"/>
        <v>0</v>
      </c>
      <c r="AA7386" s="24">
        <f t="shared" si="1159"/>
        <v>0</v>
      </c>
      <c r="AC7386" s="24">
        <f t="shared" si="1154"/>
        <v>10026.407257725135</v>
      </c>
    </row>
    <row r="7387" x14ac:dyDescent="0.2">
      <c r="L7387" s="25">
        <v>7382</v>
      </c>
      <c r="M7387" s="29">
        <v>0.30616759900000001</v>
      </c>
      <c r="O7387" s="25">
        <v>7382</v>
      </c>
      <c r="P7387" s="24">
        <f>'ROTH 1.0'!O7387*'קובץ טיוטה'!$D$10</f>
        <v>12270.563199130569</v>
      </c>
      <c r="Q7387" s="25">
        <f t="shared" si="1153"/>
        <v>8670.563199130569</v>
      </c>
      <c r="R7387" s="24">
        <f t="shared" si="1162"/>
        <v>20819.396732000001</v>
      </c>
      <c r="S7387" s="25">
        <f t="shared" si="1155"/>
        <v>0</v>
      </c>
      <c r="T7387" s="25">
        <f t="shared" si="1156"/>
        <v>12148.833532869432</v>
      </c>
      <c r="U7387" s="25" t="str">
        <f t="shared" si="1157"/>
        <v>charge</v>
      </c>
      <c r="W7387" s="25">
        <f t="shared" si="1160"/>
        <v>0</v>
      </c>
      <c r="X7387" s="25">
        <f t="shared" si="1158"/>
        <v>78000</v>
      </c>
      <c r="Y7387" s="25">
        <f t="shared" si="1161"/>
        <v>0</v>
      </c>
      <c r="AA7387" s="25">
        <f t="shared" si="1159"/>
        <v>0</v>
      </c>
      <c r="AC7387" s="25">
        <f t="shared" si="1154"/>
        <v>12148.833532869432</v>
      </c>
    </row>
    <row r="7388" x14ac:dyDescent="0.2">
      <c r="L7388" s="24">
        <v>7383</v>
      </c>
      <c r="M7388" s="28">
        <v>0.18933497500000002</v>
      </c>
      <c r="O7388" s="24">
        <v>7383</v>
      </c>
      <c r="P7388" s="24">
        <f>'ROTH 1.0'!O7388*'קובץ טיוטה'!$D$10</f>
        <v>12460.170514109956</v>
      </c>
      <c r="Q7388" s="24">
        <f t="shared" si="1153"/>
        <v>8860.1705141099555</v>
      </c>
      <c r="R7388" s="24">
        <f t="shared" si="1162"/>
        <v>12874.7783</v>
      </c>
      <c r="S7388" s="24">
        <f t="shared" si="1155"/>
        <v>0</v>
      </c>
      <c r="T7388" s="24">
        <f t="shared" si="1156"/>
        <v>4014.6077858900444</v>
      </c>
      <c r="U7388" s="24" t="str">
        <f t="shared" si="1157"/>
        <v>charge</v>
      </c>
      <c r="W7388" s="24">
        <f t="shared" si="1160"/>
        <v>0</v>
      </c>
      <c r="X7388" s="24">
        <f t="shared" si="1158"/>
        <v>78000</v>
      </c>
      <c r="Y7388" s="24">
        <f t="shared" si="1161"/>
        <v>0</v>
      </c>
      <c r="AA7388" s="24">
        <f t="shared" si="1159"/>
        <v>0</v>
      </c>
      <c r="AC7388" s="24">
        <f t="shared" si="1154"/>
        <v>4014.6077858900444</v>
      </c>
    </row>
    <row r="7389" x14ac:dyDescent="0.2">
      <c r="L7389" s="25">
        <v>7384</v>
      </c>
      <c r="M7389" s="29">
        <v>6.3794457999999998E-2</v>
      </c>
      <c r="O7389" s="25">
        <v>7384</v>
      </c>
      <c r="P7389" s="24">
        <f>'ROTH 1.0'!O7389*'קובץ טיוטה'!$D$10</f>
        <v>12570.205181473701</v>
      </c>
      <c r="Q7389" s="25">
        <f t="shared" si="1153"/>
        <v>8970.2051814737006</v>
      </c>
      <c r="R7389" s="24">
        <f t="shared" si="1162"/>
        <v>4338.0231439999998</v>
      </c>
      <c r="S7389" s="25">
        <f t="shared" si="1155"/>
        <v>4632.1820374737008</v>
      </c>
      <c r="T7389" s="25">
        <f t="shared" si="1156"/>
        <v>0</v>
      </c>
      <c r="U7389" s="25" t="str">
        <f t="shared" si="1157"/>
        <v>drain</v>
      </c>
      <c r="W7389" s="25">
        <f t="shared" si="1160"/>
        <v>0</v>
      </c>
      <c r="X7389" s="25">
        <f t="shared" si="1158"/>
        <v>73367.8179625263</v>
      </c>
      <c r="Y7389" s="25">
        <f t="shared" si="1161"/>
        <v>4632.1820374736999</v>
      </c>
      <c r="AA7389" s="25">
        <f t="shared" si="1159"/>
        <v>0</v>
      </c>
      <c r="AC7389" s="25">
        <f t="shared" si="1154"/>
        <v>0</v>
      </c>
    </row>
    <row r="7390" x14ac:dyDescent="0.2">
      <c r="L7390" s="24">
        <v>7385</v>
      </c>
      <c r="M7390" s="28">
        <v>8.7083449999999993E-3</v>
      </c>
      <c r="O7390" s="24">
        <v>7385</v>
      </c>
      <c r="P7390" s="24">
        <f>'ROTH 1.0'!O7390*'קובץ טיוטה'!$D$10</f>
        <v>12201.34352524604</v>
      </c>
      <c r="Q7390" s="24">
        <f t="shared" si="1153"/>
        <v>8601.3435252460404</v>
      </c>
      <c r="R7390" s="24">
        <f t="shared" si="1162"/>
        <v>592.16746000000001</v>
      </c>
      <c r="S7390" s="24">
        <f t="shared" si="1155"/>
        <v>8009.1760652460407</v>
      </c>
      <c r="T7390" s="24">
        <f t="shared" si="1156"/>
        <v>0</v>
      </c>
      <c r="U7390" s="24" t="str">
        <f t="shared" si="1157"/>
        <v>drain</v>
      </c>
      <c r="W7390" s="24">
        <f t="shared" si="1160"/>
        <v>0</v>
      </c>
      <c r="X7390" s="24">
        <f t="shared" si="1158"/>
        <v>65358.641897280257</v>
      </c>
      <c r="Y7390" s="24">
        <f t="shared" si="1161"/>
        <v>8009.1760652460434</v>
      </c>
      <c r="AA7390" s="24">
        <f t="shared" si="1159"/>
        <v>0</v>
      </c>
      <c r="AC7390" s="24">
        <f t="shared" si="1154"/>
        <v>0</v>
      </c>
    </row>
    <row r="7391" x14ac:dyDescent="0.2">
      <c r="L7391" s="25">
        <v>7386</v>
      </c>
      <c r="M7391" s="29">
        <v>0</v>
      </c>
      <c r="O7391" s="25">
        <v>7386</v>
      </c>
      <c r="P7391" s="24">
        <f>'ROTH 1.0'!O7391*'קובץ טיוטה'!$D$10</f>
        <v>12461.510755344438</v>
      </c>
      <c r="Q7391" s="25">
        <f t="shared" si="1153"/>
        <v>8861.5107553444377</v>
      </c>
      <c r="R7391" s="24">
        <f t="shared" si="1162"/>
        <v>0</v>
      </c>
      <c r="S7391" s="25">
        <f t="shared" si="1155"/>
        <v>8861.5107553444377</v>
      </c>
      <c r="T7391" s="25">
        <f t="shared" si="1156"/>
        <v>0</v>
      </c>
      <c r="U7391" s="25" t="str">
        <f t="shared" si="1157"/>
        <v>drain</v>
      </c>
      <c r="W7391" s="25">
        <f t="shared" si="1160"/>
        <v>0</v>
      </c>
      <c r="X7391" s="25">
        <f t="shared" si="1158"/>
        <v>56497.131141935817</v>
      </c>
      <c r="Y7391" s="25">
        <f t="shared" si="1161"/>
        <v>8861.5107553444395</v>
      </c>
      <c r="AA7391" s="25">
        <f t="shared" si="1159"/>
        <v>0</v>
      </c>
      <c r="AC7391" s="25">
        <f t="shared" si="1154"/>
        <v>0</v>
      </c>
    </row>
    <row r="7392" x14ac:dyDescent="0.2">
      <c r="L7392" s="24">
        <v>7387</v>
      </c>
      <c r="M7392" s="28">
        <v>0</v>
      </c>
      <c r="O7392" s="24">
        <v>7387</v>
      </c>
      <c r="P7392" s="24">
        <f>'ROTH 1.0'!O7392*'קובץ טיוטה'!$D$10</f>
        <v>12751.910937090719</v>
      </c>
      <c r="Q7392" s="24">
        <f t="shared" si="1153"/>
        <v>9151.910937090719</v>
      </c>
      <c r="R7392" s="24">
        <f t="shared" si="1162"/>
        <v>0</v>
      </c>
      <c r="S7392" s="24">
        <f t="shared" si="1155"/>
        <v>9151.910937090719</v>
      </c>
      <c r="T7392" s="24">
        <f t="shared" si="1156"/>
        <v>0</v>
      </c>
      <c r="U7392" s="24" t="str">
        <f t="shared" si="1157"/>
        <v>drain</v>
      </c>
      <c r="W7392" s="24">
        <f t="shared" si="1160"/>
        <v>0</v>
      </c>
      <c r="X7392" s="24">
        <f t="shared" si="1158"/>
        <v>47345.2202048451</v>
      </c>
      <c r="Y7392" s="24">
        <f t="shared" si="1161"/>
        <v>9151.9109370907172</v>
      </c>
      <c r="AA7392" s="24">
        <f t="shared" si="1159"/>
        <v>0</v>
      </c>
      <c r="AC7392" s="24">
        <f t="shared" si="1154"/>
        <v>0</v>
      </c>
    </row>
    <row r="7393" x14ac:dyDescent="0.2">
      <c r="L7393" s="25">
        <v>7388</v>
      </c>
      <c r="M7393" s="29">
        <v>0</v>
      </c>
      <c r="O7393" s="25">
        <v>7388</v>
      </c>
      <c r="P7393" s="24">
        <f>'ROTH 1.0'!O7393*'קובץ טיוטה'!$D$10</f>
        <v>12493.311531947717</v>
      </c>
      <c r="Q7393" s="25">
        <f t="shared" si="1153"/>
        <v>8893.3115319477165</v>
      </c>
      <c r="R7393" s="24">
        <f t="shared" si="1162"/>
        <v>0</v>
      </c>
      <c r="S7393" s="25">
        <f t="shared" si="1155"/>
        <v>8893.3115319477165</v>
      </c>
      <c r="T7393" s="25">
        <f t="shared" si="1156"/>
        <v>0</v>
      </c>
      <c r="U7393" s="25" t="str">
        <f t="shared" si="1157"/>
        <v>drain</v>
      </c>
      <c r="W7393" s="25">
        <f t="shared" si="1160"/>
        <v>0</v>
      </c>
      <c r="X7393" s="25">
        <f t="shared" si="1158"/>
        <v>38451.908672897385</v>
      </c>
      <c r="Y7393" s="25">
        <f t="shared" si="1161"/>
        <v>8893.3115319477147</v>
      </c>
      <c r="AA7393" s="25">
        <f t="shared" si="1159"/>
        <v>0</v>
      </c>
      <c r="AC7393" s="25">
        <f t="shared" si="1154"/>
        <v>0</v>
      </c>
    </row>
    <row r="7394" x14ac:dyDescent="0.2">
      <c r="L7394" s="24">
        <v>7389</v>
      </c>
      <c r="M7394" s="28">
        <v>0</v>
      </c>
      <c r="O7394" s="24">
        <v>7389</v>
      </c>
      <c r="P7394" s="24">
        <f>'ROTH 1.0'!O7394*'קובץ טיוטה'!$D$10</f>
        <v>12145.886153373009</v>
      </c>
      <c r="Q7394" s="24">
        <f t="shared" si="1153"/>
        <v>8545.8861533730087</v>
      </c>
      <c r="R7394" s="24">
        <f t="shared" si="1162"/>
        <v>0</v>
      </c>
      <c r="S7394" s="24">
        <f t="shared" si="1155"/>
        <v>8545.8861533730087</v>
      </c>
      <c r="T7394" s="24">
        <f t="shared" si="1156"/>
        <v>0</v>
      </c>
      <c r="U7394" s="24" t="str">
        <f t="shared" si="1157"/>
        <v>drain</v>
      </c>
      <c r="W7394" s="24">
        <f t="shared" si="1160"/>
        <v>0</v>
      </c>
      <c r="X7394" s="24">
        <f t="shared" si="1158"/>
        <v>29906.022519524377</v>
      </c>
      <c r="Y7394" s="24">
        <f t="shared" si="1161"/>
        <v>8545.8861533730087</v>
      </c>
      <c r="AA7394" s="24">
        <f t="shared" si="1159"/>
        <v>0</v>
      </c>
      <c r="AC7394" s="24">
        <f t="shared" si="1154"/>
        <v>0</v>
      </c>
    </row>
    <row r="7395" x14ac:dyDescent="0.2">
      <c r="L7395" s="25">
        <v>7390</v>
      </c>
      <c r="M7395" s="29">
        <v>0</v>
      </c>
      <c r="O7395" s="25">
        <v>7390</v>
      </c>
      <c r="P7395" s="24">
        <f>'ROTH 1.0'!O7395*'קובץ טיוטה'!$D$10</f>
        <v>11673.391576095681</v>
      </c>
      <c r="Q7395" s="25">
        <f t="shared" si="1153"/>
        <v>8073.3915760956806</v>
      </c>
      <c r="R7395" s="24">
        <f t="shared" si="1162"/>
        <v>0</v>
      </c>
      <c r="S7395" s="25">
        <f t="shared" si="1155"/>
        <v>8073.3915760956806</v>
      </c>
      <c r="T7395" s="25">
        <f t="shared" si="1156"/>
        <v>0</v>
      </c>
      <c r="U7395" s="25" t="str">
        <f t="shared" si="1157"/>
        <v>drain</v>
      </c>
      <c r="W7395" s="25">
        <f t="shared" si="1160"/>
        <v>0</v>
      </c>
      <c r="X7395" s="25">
        <f t="shared" si="1158"/>
        <v>21832.630943428696</v>
      </c>
      <c r="Y7395" s="25">
        <f t="shared" si="1161"/>
        <v>8073.3915760956806</v>
      </c>
      <c r="AA7395" s="25">
        <f t="shared" si="1159"/>
        <v>0</v>
      </c>
      <c r="AC7395" s="25">
        <f t="shared" si="1154"/>
        <v>0</v>
      </c>
    </row>
    <row r="7396" x14ac:dyDescent="0.2">
      <c r="L7396" s="24">
        <v>7391</v>
      </c>
      <c r="M7396" s="28">
        <v>0</v>
      </c>
      <c r="O7396" s="24">
        <v>7391</v>
      </c>
      <c r="P7396" s="24">
        <f>'ROTH 1.0'!O7396*'קובץ טיוטה'!$D$10</f>
        <v>10977.430937810213</v>
      </c>
      <c r="Q7396" s="24">
        <f t="shared" si="1153"/>
        <v>7377.4309378102134</v>
      </c>
      <c r="R7396" s="24">
        <f t="shared" si="1162"/>
        <v>0</v>
      </c>
      <c r="S7396" s="24">
        <f t="shared" si="1155"/>
        <v>7377.4309378102134</v>
      </c>
      <c r="T7396" s="24">
        <f t="shared" si="1156"/>
        <v>0</v>
      </c>
      <c r="U7396" s="24" t="str">
        <f t="shared" si="1157"/>
        <v>drain</v>
      </c>
      <c r="W7396" s="24">
        <f t="shared" si="1160"/>
        <v>0</v>
      </c>
      <c r="X7396" s="24">
        <f t="shared" si="1158"/>
        <v>14455.200005618482</v>
      </c>
      <c r="Y7396" s="24">
        <f t="shared" si="1161"/>
        <v>7377.4309378102134</v>
      </c>
      <c r="AA7396" s="24">
        <f t="shared" si="1159"/>
        <v>0</v>
      </c>
      <c r="AC7396" s="24">
        <f t="shared" si="1154"/>
        <v>0</v>
      </c>
    </row>
    <row r="7397" x14ac:dyDescent="0.2">
      <c r="L7397" s="25">
        <v>7392</v>
      </c>
      <c r="M7397" s="29">
        <v>0</v>
      </c>
      <c r="O7397" s="25">
        <v>7392</v>
      </c>
      <c r="P7397" s="24">
        <f>'ROTH 1.0'!O7397*'קובץ טיוטה'!$D$10</f>
        <v>10502.019826460761</v>
      </c>
      <c r="Q7397" s="25">
        <f t="shared" si="1153"/>
        <v>6902.0198264607607</v>
      </c>
      <c r="R7397" s="24">
        <f t="shared" si="1162"/>
        <v>0</v>
      </c>
      <c r="S7397" s="25">
        <f t="shared" si="1155"/>
        <v>6902.0198264607607</v>
      </c>
      <c r="T7397" s="25">
        <f t="shared" si="1156"/>
        <v>0</v>
      </c>
      <c r="U7397" s="25" t="str">
        <f t="shared" si="1157"/>
        <v>drain</v>
      </c>
      <c r="W7397" s="25">
        <f t="shared" si="1160"/>
        <v>0</v>
      </c>
      <c r="X7397" s="25">
        <f t="shared" si="1158"/>
        <v>7553.1801791577218</v>
      </c>
      <c r="Y7397" s="25">
        <f t="shared" si="1161"/>
        <v>6902.0198264607607</v>
      </c>
      <c r="AA7397" s="25">
        <f t="shared" si="1159"/>
        <v>0</v>
      </c>
      <c r="AC7397" s="25">
        <f t="shared" si="1154"/>
        <v>0</v>
      </c>
    </row>
    <row r="7398" x14ac:dyDescent="0.2">
      <c r="L7398" s="24">
        <v>7393</v>
      </c>
      <c r="M7398" s="28">
        <v>0</v>
      </c>
      <c r="O7398" s="24">
        <v>7393</v>
      </c>
      <c r="P7398" s="24">
        <f>'ROTH 1.0'!O7398*'קובץ טיוטה'!$D$10</f>
        <v>9744.4852915694701</v>
      </c>
      <c r="Q7398" s="24">
        <f t="shared" si="1153"/>
        <v>6144.4852915694701</v>
      </c>
      <c r="R7398" s="24">
        <f t="shared" si="1162"/>
        <v>0</v>
      </c>
      <c r="S7398" s="24">
        <f t="shared" si="1155"/>
        <v>6144.4852915694701</v>
      </c>
      <c r="T7398" s="24">
        <f t="shared" si="1156"/>
        <v>0</v>
      </c>
      <c r="U7398" s="24" t="str">
        <f t="shared" si="1157"/>
        <v>drain</v>
      </c>
      <c r="W7398" s="24">
        <f t="shared" si="1160"/>
        <v>0</v>
      </c>
      <c r="X7398" s="24">
        <f t="shared" si="1158"/>
        <v>1408.6948875882517</v>
      </c>
      <c r="Y7398" s="24">
        <f t="shared" si="1161"/>
        <v>6144.4852915694701</v>
      </c>
      <c r="AA7398" s="24">
        <f t="shared" si="1159"/>
        <v>0</v>
      </c>
      <c r="AC7398" s="24">
        <f t="shared" si="1154"/>
        <v>0</v>
      </c>
    </row>
    <row r="7399" x14ac:dyDescent="0.2">
      <c r="L7399" s="25">
        <v>7394</v>
      </c>
      <c r="M7399" s="29">
        <v>0</v>
      </c>
      <c r="O7399" s="25">
        <v>7394</v>
      </c>
      <c r="P7399" s="24">
        <f>'ROTH 1.0'!O7399*'קובץ טיוטה'!$D$10</f>
        <v>9353.2991097811391</v>
      </c>
      <c r="Q7399" s="25">
        <f t="shared" si="1153"/>
        <v>5753.2991097811391</v>
      </c>
      <c r="R7399" s="24">
        <f t="shared" si="1162"/>
        <v>0</v>
      </c>
      <c r="S7399" s="25">
        <f t="shared" si="1155"/>
        <v>5753.2991097811391</v>
      </c>
      <c r="T7399" s="25">
        <f t="shared" si="1156"/>
        <v>0</v>
      </c>
      <c r="U7399" s="25" t="str">
        <f t="shared" si="1157"/>
        <v>drain</v>
      </c>
      <c r="W7399" s="25">
        <f t="shared" si="1160"/>
        <v>0</v>
      </c>
      <c r="X7399" s="25">
        <f t="shared" si="1158"/>
        <v>0</v>
      </c>
      <c r="Y7399" s="25">
        <f t="shared" si="1161"/>
        <v>1408.6948875882517</v>
      </c>
      <c r="AA7399" s="25">
        <f t="shared" si="1159"/>
        <v>4344.6042221928874</v>
      </c>
      <c r="AC7399" s="25">
        <f t="shared" si="1154"/>
        <v>0</v>
      </c>
    </row>
    <row r="7400" x14ac:dyDescent="0.2">
      <c r="L7400" s="24">
        <v>7395</v>
      </c>
      <c r="M7400" s="28">
        <v>0</v>
      </c>
      <c r="O7400" s="24">
        <v>7395</v>
      </c>
      <c r="P7400" s="24">
        <f>'ROTH 1.0'!O7400*'קובץ טיוטה'!$D$10</f>
        <v>8921.9868557117134</v>
      </c>
      <c r="Q7400" s="24">
        <f t="shared" si="1153"/>
        <v>5321.9868557117134</v>
      </c>
      <c r="R7400" s="24">
        <f t="shared" si="1162"/>
        <v>0</v>
      </c>
      <c r="S7400" s="24">
        <f t="shared" si="1155"/>
        <v>5321.9868557117134</v>
      </c>
      <c r="T7400" s="24">
        <f t="shared" si="1156"/>
        <v>0</v>
      </c>
      <c r="U7400" s="24" t="str">
        <f t="shared" si="1157"/>
        <v>drain</v>
      </c>
      <c r="W7400" s="24">
        <f t="shared" si="1160"/>
        <v>0</v>
      </c>
      <c r="X7400" s="24">
        <f t="shared" si="1158"/>
        <v>0</v>
      </c>
      <c r="Y7400" s="24">
        <f t="shared" si="1161"/>
        <v>0</v>
      </c>
      <c r="AA7400" s="24">
        <f t="shared" si="1159"/>
        <v>5321.9868557117134</v>
      </c>
      <c r="AC7400" s="24">
        <f t="shared" si="1154"/>
        <v>0</v>
      </c>
    </row>
    <row r="7401" x14ac:dyDescent="0.2">
      <c r="L7401" s="25">
        <v>7396</v>
      </c>
      <c r="M7401" s="29">
        <v>0</v>
      </c>
      <c r="O7401" s="25">
        <v>7396</v>
      </c>
      <c r="P7401" s="24">
        <f>'ROTH 1.0'!O7401*'קובץ טיוטה'!$D$10</f>
        <v>8643.9562091674507</v>
      </c>
      <c r="Q7401" s="25">
        <f t="shared" si="1153"/>
        <v>5043.9562091674507</v>
      </c>
      <c r="R7401" s="24">
        <f t="shared" si="1162"/>
        <v>0</v>
      </c>
      <c r="S7401" s="25">
        <f t="shared" si="1155"/>
        <v>5043.9562091674507</v>
      </c>
      <c r="T7401" s="25">
        <f t="shared" si="1156"/>
        <v>0</v>
      </c>
      <c r="U7401" s="25" t="str">
        <f t="shared" si="1157"/>
        <v>drain</v>
      </c>
      <c r="W7401" s="25">
        <f t="shared" si="1160"/>
        <v>0</v>
      </c>
      <c r="X7401" s="25">
        <f t="shared" si="1158"/>
        <v>0</v>
      </c>
      <c r="Y7401" s="25">
        <f t="shared" si="1161"/>
        <v>0</v>
      </c>
      <c r="AA7401" s="25">
        <f t="shared" si="1159"/>
        <v>5043.9562091674507</v>
      </c>
      <c r="AC7401" s="25">
        <f t="shared" si="1154"/>
        <v>0</v>
      </c>
    </row>
    <row r="7402" x14ac:dyDescent="0.2">
      <c r="L7402" s="24">
        <v>7397</v>
      </c>
      <c r="M7402" s="28">
        <v>0</v>
      </c>
      <c r="O7402" s="24">
        <v>7397</v>
      </c>
      <c r="P7402" s="24">
        <f>'ROTH 1.0'!O7402*'קובץ טיוטה'!$D$10</f>
        <v>8653.3287306420698</v>
      </c>
      <c r="Q7402" s="24">
        <f t="shared" si="1153"/>
        <v>5053.3287306420698</v>
      </c>
      <c r="R7402" s="24">
        <f t="shared" si="1162"/>
        <v>0</v>
      </c>
      <c r="S7402" s="24">
        <f t="shared" si="1155"/>
        <v>5053.3287306420698</v>
      </c>
      <c r="T7402" s="24">
        <f t="shared" si="1156"/>
        <v>0</v>
      </c>
      <c r="U7402" s="24" t="str">
        <f t="shared" si="1157"/>
        <v>drain</v>
      </c>
      <c r="W7402" s="24">
        <f t="shared" si="1160"/>
        <v>0</v>
      </c>
      <c r="X7402" s="24">
        <f t="shared" si="1158"/>
        <v>0</v>
      </c>
      <c r="Y7402" s="24">
        <f t="shared" si="1161"/>
        <v>0</v>
      </c>
      <c r="AA7402" s="24">
        <f t="shared" si="1159"/>
        <v>5053.3287306420698</v>
      </c>
      <c r="AC7402" s="24">
        <f t="shared" si="1154"/>
        <v>0</v>
      </c>
    </row>
    <row r="7403" x14ac:dyDescent="0.2">
      <c r="L7403" s="25">
        <v>7398</v>
      </c>
      <c r="M7403" s="29">
        <v>0</v>
      </c>
      <c r="O7403" s="25">
        <v>7398</v>
      </c>
      <c r="P7403" s="24">
        <f>'ROTH 1.0'!O7403*'קובץ טיוטה'!$D$10</f>
        <v>8822.117135163724</v>
      </c>
      <c r="Q7403" s="25">
        <f t="shared" si="1153"/>
        <v>5222.117135163724</v>
      </c>
      <c r="R7403" s="24">
        <f t="shared" si="1162"/>
        <v>0</v>
      </c>
      <c r="S7403" s="25">
        <f t="shared" si="1155"/>
        <v>5222.117135163724</v>
      </c>
      <c r="T7403" s="25">
        <f t="shared" si="1156"/>
        <v>0</v>
      </c>
      <c r="U7403" s="25" t="str">
        <f t="shared" si="1157"/>
        <v>drain</v>
      </c>
      <c r="W7403" s="25">
        <f t="shared" si="1160"/>
        <v>0</v>
      </c>
      <c r="X7403" s="25">
        <f t="shared" si="1158"/>
        <v>0</v>
      </c>
      <c r="Y7403" s="25">
        <f t="shared" si="1161"/>
        <v>0</v>
      </c>
      <c r="AA7403" s="25">
        <f t="shared" si="1159"/>
        <v>5222.117135163724</v>
      </c>
      <c r="AC7403" s="25">
        <f t="shared" si="1154"/>
        <v>0</v>
      </c>
    </row>
    <row r="7404" x14ac:dyDescent="0.2">
      <c r="L7404" s="24">
        <v>7399</v>
      </c>
      <c r="M7404" s="28">
        <v>0</v>
      </c>
      <c r="O7404" s="24">
        <v>7399</v>
      </c>
      <c r="P7404" s="24">
        <f>'ROTH 1.0'!O7404*'קובץ טיוטה'!$D$10</f>
        <v>8738.5988966203076</v>
      </c>
      <c r="Q7404" s="24">
        <f t="shared" si="1153"/>
        <v>5138.5988966203076</v>
      </c>
      <c r="R7404" s="24">
        <f t="shared" si="1162"/>
        <v>0</v>
      </c>
      <c r="S7404" s="24">
        <f t="shared" si="1155"/>
        <v>5138.5988966203076</v>
      </c>
      <c r="T7404" s="24">
        <f t="shared" si="1156"/>
        <v>0</v>
      </c>
      <c r="U7404" s="24" t="str">
        <f t="shared" si="1157"/>
        <v>drain</v>
      </c>
      <c r="W7404" s="24">
        <f t="shared" si="1160"/>
        <v>0</v>
      </c>
      <c r="X7404" s="24">
        <f t="shared" si="1158"/>
        <v>0</v>
      </c>
      <c r="Y7404" s="24">
        <f t="shared" si="1161"/>
        <v>0</v>
      </c>
      <c r="AA7404" s="24">
        <f t="shared" si="1159"/>
        <v>5138.5988966203076</v>
      </c>
      <c r="AC7404" s="24">
        <f t="shared" si="1154"/>
        <v>0</v>
      </c>
    </row>
    <row r="7405" x14ac:dyDescent="0.2">
      <c r="L7405" s="25">
        <v>7400</v>
      </c>
      <c r="M7405" s="29">
        <v>0.238284255</v>
      </c>
      <c r="O7405" s="25">
        <v>7400</v>
      </c>
      <c r="P7405" s="24">
        <f>'ROTH 1.0'!O7405*'קובץ טיוטה'!$D$10</f>
        <v>9347.0854898600574</v>
      </c>
      <c r="Q7405" s="25">
        <f t="shared" si="1153"/>
        <v>5747.0854898600574</v>
      </c>
      <c r="R7405" s="24">
        <f t="shared" si="1162"/>
        <v>16203.329339999998</v>
      </c>
      <c r="S7405" s="25">
        <f t="shared" si="1155"/>
        <v>0</v>
      </c>
      <c r="T7405" s="25">
        <f t="shared" si="1156"/>
        <v>10456.243850139941</v>
      </c>
      <c r="U7405" s="25" t="str">
        <f t="shared" si="1157"/>
        <v>charge</v>
      </c>
      <c r="W7405" s="25">
        <f t="shared" si="1160"/>
        <v>9410.6194651259466</v>
      </c>
      <c r="X7405" s="25">
        <f t="shared" si="1158"/>
        <v>9410.6194651259466</v>
      </c>
      <c r="Y7405" s="25">
        <f t="shared" si="1161"/>
        <v>0</v>
      </c>
      <c r="AA7405" s="25">
        <f t="shared" si="1159"/>
        <v>0</v>
      </c>
      <c r="AC7405" s="25">
        <f t="shared" si="1154"/>
        <v>1045.6243850139945</v>
      </c>
    </row>
    <row r="7406" x14ac:dyDescent="0.2">
      <c r="L7406" s="24">
        <v>7401</v>
      </c>
      <c r="M7406" s="28">
        <v>0.22766665900000002</v>
      </c>
      <c r="O7406" s="24">
        <v>7401</v>
      </c>
      <c r="P7406" s="24">
        <f>'ROTH 1.0'!O7406*'קובץ טיוטה'!$D$10</f>
        <v>9920.2146219098358</v>
      </c>
      <c r="Q7406" s="24">
        <f t="shared" si="1153"/>
        <v>6320.2146219098358</v>
      </c>
      <c r="R7406" s="24">
        <f t="shared" si="1162"/>
        <v>15481.332812000001</v>
      </c>
      <c r="S7406" s="24">
        <f t="shared" si="1155"/>
        <v>0</v>
      </c>
      <c r="T7406" s="24">
        <f t="shared" si="1156"/>
        <v>9161.1181900901647</v>
      </c>
      <c r="U7406" s="24" t="str">
        <f t="shared" si="1157"/>
        <v>charge</v>
      </c>
      <c r="W7406" s="24">
        <f t="shared" si="1160"/>
        <v>8245.0063710811482</v>
      </c>
      <c r="X7406" s="24">
        <f t="shared" si="1158"/>
        <v>17655.625836207095</v>
      </c>
      <c r="Y7406" s="24">
        <f t="shared" si="1161"/>
        <v>0</v>
      </c>
      <c r="AA7406" s="24">
        <f t="shared" si="1159"/>
        <v>0</v>
      </c>
      <c r="AC7406" s="24">
        <f t="shared" si="1154"/>
        <v>916.11181900901647</v>
      </c>
    </row>
    <row r="7407" x14ac:dyDescent="0.2">
      <c r="L7407" s="25">
        <v>7402</v>
      </c>
      <c r="M7407" s="29">
        <v>0.38663979100000001</v>
      </c>
      <c r="O7407" s="25">
        <v>7402</v>
      </c>
      <c r="P7407" s="24">
        <f>'ROTH 1.0'!O7407*'קובץ טיוטה'!$D$10</f>
        <v>10679.260306839646</v>
      </c>
      <c r="Q7407" s="25">
        <f t="shared" si="1153"/>
        <v>7079.2603068396456</v>
      </c>
      <c r="R7407" s="24">
        <f t="shared" si="1162"/>
        <v>26291.505787999999</v>
      </c>
      <c r="S7407" s="25">
        <f t="shared" si="1155"/>
        <v>0</v>
      </c>
      <c r="T7407" s="25">
        <f t="shared" si="1156"/>
        <v>19212.245481160353</v>
      </c>
      <c r="U7407" s="25" t="str">
        <f t="shared" si="1157"/>
        <v>charge</v>
      </c>
      <c r="W7407" s="25">
        <f t="shared" si="1160"/>
        <v>17291.020933044318</v>
      </c>
      <c r="X7407" s="25">
        <f t="shared" si="1158"/>
        <v>34946.646769251412</v>
      </c>
      <c r="Y7407" s="25">
        <f t="shared" si="1161"/>
        <v>0</v>
      </c>
      <c r="AA7407" s="25">
        <f t="shared" si="1159"/>
        <v>0</v>
      </c>
      <c r="AC7407" s="25">
        <f t="shared" si="1154"/>
        <v>1921.2245481160353</v>
      </c>
    </row>
    <row r="7408" x14ac:dyDescent="0.2">
      <c r="L7408" s="24">
        <v>7403</v>
      </c>
      <c r="M7408" s="28">
        <v>0.56646027300000001</v>
      </c>
      <c r="O7408" s="24">
        <v>7403</v>
      </c>
      <c r="P7408" s="24">
        <f>'ROTH 1.0'!O7408*'קובץ טיוטה'!$D$10</f>
        <v>10964.335814127044</v>
      </c>
      <c r="Q7408" s="24">
        <f t="shared" si="1153"/>
        <v>7364.3358141270437</v>
      </c>
      <c r="R7408" s="24">
        <f t="shared" si="1162"/>
        <v>38519.298564000004</v>
      </c>
      <c r="S7408" s="24">
        <f t="shared" si="1155"/>
        <v>0</v>
      </c>
      <c r="T7408" s="24">
        <f t="shared" si="1156"/>
        <v>31154.962749872961</v>
      </c>
      <c r="U7408" s="24" t="str">
        <f t="shared" si="1157"/>
        <v>charge</v>
      </c>
      <c r="W7408" s="24">
        <f t="shared" si="1160"/>
        <v>28039.466474885667</v>
      </c>
      <c r="X7408" s="24">
        <f t="shared" si="1158"/>
        <v>62986.113244137079</v>
      </c>
      <c r="Y7408" s="24">
        <f t="shared" si="1161"/>
        <v>0</v>
      </c>
      <c r="AA7408" s="24">
        <f t="shared" si="1159"/>
        <v>0</v>
      </c>
      <c r="AC7408" s="24">
        <f t="shared" si="1154"/>
        <v>3115.4962749872939</v>
      </c>
    </row>
    <row r="7409" x14ac:dyDescent="0.2">
      <c r="L7409" s="25">
        <v>7404</v>
      </c>
      <c r="M7409" s="29">
        <v>0.60388208799999998</v>
      </c>
      <c r="O7409" s="25">
        <v>7404</v>
      </c>
      <c r="P7409" s="24">
        <f>'ROTH 1.0'!O7409*'קובץ טיוטה'!$D$10</f>
        <v>11339.575399474044</v>
      </c>
      <c r="Q7409" s="25">
        <f t="shared" si="1153"/>
        <v>7739.5753994740444</v>
      </c>
      <c r="R7409" s="24">
        <f t="shared" si="1162"/>
        <v>41063.981983999998</v>
      </c>
      <c r="S7409" s="25">
        <f t="shared" si="1155"/>
        <v>0</v>
      </c>
      <c r="T7409" s="25">
        <f t="shared" si="1156"/>
        <v>33324.406584525954</v>
      </c>
      <c r="U7409" s="25" t="str">
        <f t="shared" si="1157"/>
        <v>charge</v>
      </c>
      <c r="W7409" s="25">
        <f t="shared" si="1160"/>
        <v>15013.886755862921</v>
      </c>
      <c r="X7409" s="25">
        <f t="shared" si="1158"/>
        <v>78000</v>
      </c>
      <c r="Y7409" s="25">
        <f t="shared" si="1161"/>
        <v>0</v>
      </c>
      <c r="AA7409" s="25">
        <f t="shared" si="1159"/>
        <v>0</v>
      </c>
      <c r="AC7409" s="25">
        <f t="shared" si="1154"/>
        <v>18310.519828663033</v>
      </c>
    </row>
    <row r="7410" x14ac:dyDescent="0.2">
      <c r="L7410" s="24">
        <v>7405</v>
      </c>
      <c r="M7410" s="28">
        <v>0.612779823</v>
      </c>
      <c r="O7410" s="24">
        <v>7405</v>
      </c>
      <c r="P7410" s="24">
        <f>'ROTH 1.0'!O7410*'קובץ טיוטה'!$D$10</f>
        <v>11361.896987589929</v>
      </c>
      <c r="Q7410" s="24">
        <f t="shared" si="1153"/>
        <v>7761.8969875899293</v>
      </c>
      <c r="R7410" s="24">
        <f t="shared" si="1162"/>
        <v>41669.027964000001</v>
      </c>
      <c r="S7410" s="24">
        <f t="shared" si="1155"/>
        <v>0</v>
      </c>
      <c r="T7410" s="24">
        <f t="shared" si="1156"/>
        <v>33907.130976410073</v>
      </c>
      <c r="U7410" s="24" t="str">
        <f t="shared" si="1157"/>
        <v>charge</v>
      </c>
      <c r="W7410" s="24">
        <f t="shared" si="1160"/>
        <v>0</v>
      </c>
      <c r="X7410" s="24">
        <f t="shared" si="1158"/>
        <v>78000</v>
      </c>
      <c r="Y7410" s="24">
        <f t="shared" si="1161"/>
        <v>0</v>
      </c>
      <c r="AA7410" s="24">
        <f t="shared" si="1159"/>
        <v>0</v>
      </c>
      <c r="AC7410" s="24">
        <f t="shared" si="1154"/>
        <v>33907.130976410073</v>
      </c>
    </row>
    <row r="7411" x14ac:dyDescent="0.2">
      <c r="L7411" s="25">
        <v>7406</v>
      </c>
      <c r="M7411" s="29">
        <v>0.50030301799999999</v>
      </c>
      <c r="O7411" s="25">
        <v>7406</v>
      </c>
      <c r="P7411" s="24">
        <f>'ROTH 1.0'!O7411*'קובץ טיוטה'!$D$10</f>
        <v>11542.778604741983</v>
      </c>
      <c r="Q7411" s="25">
        <f t="shared" si="1153"/>
        <v>7942.7786047419831</v>
      </c>
      <c r="R7411" s="24">
        <f t="shared" si="1162"/>
        <v>34020.605223999999</v>
      </c>
      <c r="S7411" s="25">
        <f t="shared" si="1155"/>
        <v>0</v>
      </c>
      <c r="T7411" s="25">
        <f t="shared" si="1156"/>
        <v>26077.826619258016</v>
      </c>
      <c r="U7411" s="25" t="str">
        <f t="shared" si="1157"/>
        <v>charge</v>
      </c>
      <c r="W7411" s="25">
        <f t="shared" si="1160"/>
        <v>0</v>
      </c>
      <c r="X7411" s="25">
        <f t="shared" si="1158"/>
        <v>78000</v>
      </c>
      <c r="Y7411" s="25">
        <f t="shared" si="1161"/>
        <v>0</v>
      </c>
      <c r="AA7411" s="25">
        <f t="shared" si="1159"/>
        <v>0</v>
      </c>
      <c r="AC7411" s="25">
        <f t="shared" si="1154"/>
        <v>26077.826619258016</v>
      </c>
    </row>
    <row r="7412" x14ac:dyDescent="0.2">
      <c r="L7412" s="24">
        <v>7407</v>
      </c>
      <c r="M7412" s="28">
        <v>0.31205116700000002</v>
      </c>
      <c r="O7412" s="24">
        <v>7407</v>
      </c>
      <c r="P7412" s="24">
        <f>'ROTH 1.0'!O7412*'קובץ טיוטה'!$D$10</f>
        <v>11416.530233108317</v>
      </c>
      <c r="Q7412" s="24">
        <f t="shared" si="1153"/>
        <v>7816.5302331083167</v>
      </c>
      <c r="R7412" s="24">
        <f t="shared" si="1162"/>
        <v>21219.479356</v>
      </c>
      <c r="S7412" s="24">
        <f t="shared" si="1155"/>
        <v>0</v>
      </c>
      <c r="T7412" s="24">
        <f t="shared" si="1156"/>
        <v>13402.949122891683</v>
      </c>
      <c r="U7412" s="24" t="str">
        <f t="shared" si="1157"/>
        <v>charge</v>
      </c>
      <c r="W7412" s="24">
        <f t="shared" si="1160"/>
        <v>0</v>
      </c>
      <c r="X7412" s="24">
        <f t="shared" si="1158"/>
        <v>78000</v>
      </c>
      <c r="Y7412" s="24">
        <f t="shared" si="1161"/>
        <v>0</v>
      </c>
      <c r="AA7412" s="24">
        <f t="shared" si="1159"/>
        <v>0</v>
      </c>
      <c r="AC7412" s="24">
        <f t="shared" si="1154"/>
        <v>13402.949122891683</v>
      </c>
    </row>
    <row r="7413" x14ac:dyDescent="0.2">
      <c r="L7413" s="25">
        <v>7408</v>
      </c>
      <c r="M7413" s="29">
        <v>0.16625791200000001</v>
      </c>
      <c r="O7413" s="25">
        <v>7408</v>
      </c>
      <c r="P7413" s="24">
        <f>'ROTH 1.0'!O7413*'קובץ טיוטה'!$D$10</f>
        <v>11390.829173496724</v>
      </c>
      <c r="Q7413" s="25">
        <f t="shared" si="1153"/>
        <v>7790.8291734967243</v>
      </c>
      <c r="R7413" s="24">
        <f t="shared" si="1162"/>
        <v>11305.538016</v>
      </c>
      <c r="S7413" s="25">
        <f t="shared" si="1155"/>
        <v>0</v>
      </c>
      <c r="T7413" s="25">
        <f t="shared" si="1156"/>
        <v>3514.7088425032762</v>
      </c>
      <c r="U7413" s="25" t="str">
        <f t="shared" si="1157"/>
        <v>charge</v>
      </c>
      <c r="W7413" s="25">
        <f t="shared" si="1160"/>
        <v>0</v>
      </c>
      <c r="X7413" s="25">
        <f t="shared" si="1158"/>
        <v>78000</v>
      </c>
      <c r="Y7413" s="25">
        <f t="shared" si="1161"/>
        <v>0</v>
      </c>
      <c r="AA7413" s="25">
        <f t="shared" si="1159"/>
        <v>0</v>
      </c>
      <c r="AC7413" s="25">
        <f t="shared" si="1154"/>
        <v>3514.7088425032762</v>
      </c>
    </row>
    <row r="7414" x14ac:dyDescent="0.2">
      <c r="L7414" s="24">
        <v>7409</v>
      </c>
      <c r="M7414" s="28">
        <v>8.2636469000000004E-2</v>
      </c>
      <c r="O7414" s="24">
        <v>7409</v>
      </c>
      <c r="P7414" s="24">
        <f>'ROTH 1.0'!O7414*'קובץ טיוטה'!$D$10</f>
        <v>11525.968531534923</v>
      </c>
      <c r="Q7414" s="24">
        <f t="shared" si="1153"/>
        <v>7925.9685315349234</v>
      </c>
      <c r="R7414" s="24">
        <f t="shared" si="1162"/>
        <v>5619.2798919999996</v>
      </c>
      <c r="S7414" s="24">
        <f t="shared" si="1155"/>
        <v>2306.6886395349238</v>
      </c>
      <c r="T7414" s="24">
        <f t="shared" si="1156"/>
        <v>0</v>
      </c>
      <c r="U7414" s="24" t="str">
        <f t="shared" si="1157"/>
        <v>drain</v>
      </c>
      <c r="W7414" s="24">
        <f t="shared" si="1160"/>
        <v>0</v>
      </c>
      <c r="X7414" s="24">
        <f t="shared" si="1158"/>
        <v>75693.311360465072</v>
      </c>
      <c r="Y7414" s="24">
        <f t="shared" si="1161"/>
        <v>2306.6886395349284</v>
      </c>
      <c r="AA7414" s="24">
        <f t="shared" si="1159"/>
        <v>-4.5474735088646412E-12</v>
      </c>
      <c r="AC7414" s="24">
        <f t="shared" si="1154"/>
        <v>0</v>
      </c>
    </row>
    <row r="7415" x14ac:dyDescent="0.2">
      <c r="L7415" s="25">
        <v>7410</v>
      </c>
      <c r="M7415" s="29">
        <v>0</v>
      </c>
      <c r="O7415" s="25">
        <v>7410</v>
      </c>
      <c r="P7415" s="24">
        <f>'ROTH 1.0'!O7415*'קובץ טיוטה'!$D$10</f>
        <v>11459.431813738869</v>
      </c>
      <c r="Q7415" s="25">
        <f t="shared" si="1153"/>
        <v>7859.4318137388691</v>
      </c>
      <c r="R7415" s="24">
        <f t="shared" si="1162"/>
        <v>0</v>
      </c>
      <c r="S7415" s="25">
        <f t="shared" si="1155"/>
        <v>7859.4318137388691</v>
      </c>
      <c r="T7415" s="25">
        <f t="shared" si="1156"/>
        <v>0</v>
      </c>
      <c r="U7415" s="25" t="str">
        <f t="shared" si="1157"/>
        <v>drain</v>
      </c>
      <c r="W7415" s="25">
        <f t="shared" si="1160"/>
        <v>0</v>
      </c>
      <c r="X7415" s="25">
        <f t="shared" si="1158"/>
        <v>67833.87954672621</v>
      </c>
      <c r="Y7415" s="25">
        <f t="shared" si="1161"/>
        <v>7859.4318137388618</v>
      </c>
      <c r="AA7415" s="25">
        <f t="shared" si="1159"/>
        <v>7.2759576141834259E-12</v>
      </c>
      <c r="AC7415" s="25">
        <f t="shared" si="1154"/>
        <v>0</v>
      </c>
    </row>
    <row r="7416" x14ac:dyDescent="0.2">
      <c r="L7416" s="24">
        <v>7411</v>
      </c>
      <c r="M7416" s="28">
        <v>0</v>
      </c>
      <c r="O7416" s="24">
        <v>7411</v>
      </c>
      <c r="P7416" s="24">
        <f>'ROTH 1.0'!O7416*'קובץ טיוטה'!$D$10</f>
        <v>11585.755155869918</v>
      </c>
      <c r="Q7416" s="24">
        <f t="shared" si="1153"/>
        <v>7985.7551558699179</v>
      </c>
      <c r="R7416" s="24">
        <f t="shared" si="1162"/>
        <v>0</v>
      </c>
      <c r="S7416" s="24">
        <f t="shared" si="1155"/>
        <v>7985.7551558699179</v>
      </c>
      <c r="T7416" s="24">
        <f t="shared" si="1156"/>
        <v>0</v>
      </c>
      <c r="U7416" s="24" t="str">
        <f t="shared" si="1157"/>
        <v>drain</v>
      </c>
      <c r="W7416" s="24">
        <f t="shared" si="1160"/>
        <v>0</v>
      </c>
      <c r="X7416" s="24">
        <f t="shared" si="1158"/>
        <v>59848.12439085629</v>
      </c>
      <c r="Y7416" s="24">
        <f t="shared" si="1161"/>
        <v>7985.7551558699197</v>
      </c>
      <c r="AA7416" s="24">
        <f t="shared" si="1159"/>
        <v>0</v>
      </c>
      <c r="AC7416" s="24">
        <f t="shared" si="1154"/>
        <v>0</v>
      </c>
    </row>
    <row r="7417" x14ac:dyDescent="0.2">
      <c r="L7417" s="25">
        <v>7412</v>
      </c>
      <c r="M7417" s="29">
        <v>0</v>
      </c>
      <c r="O7417" s="25">
        <v>7412</v>
      </c>
      <c r="P7417" s="24">
        <f>'ROTH 1.0'!O7417*'קובץ טיוטה'!$D$10</f>
        <v>11171.749741920012</v>
      </c>
      <c r="Q7417" s="25">
        <f t="shared" si="1153"/>
        <v>7571.7497419200117</v>
      </c>
      <c r="R7417" s="24">
        <f t="shared" si="1162"/>
        <v>0</v>
      </c>
      <c r="S7417" s="25">
        <f t="shared" si="1155"/>
        <v>7571.7497419200117</v>
      </c>
      <c r="T7417" s="25">
        <f t="shared" si="1156"/>
        <v>0</v>
      </c>
      <c r="U7417" s="25" t="str">
        <f t="shared" si="1157"/>
        <v>drain</v>
      </c>
      <c r="W7417" s="25">
        <f t="shared" si="1160"/>
        <v>0</v>
      </c>
      <c r="X7417" s="25">
        <f t="shared" si="1158"/>
        <v>52276.374648936282</v>
      </c>
      <c r="Y7417" s="25">
        <f t="shared" si="1161"/>
        <v>7571.7497419200081</v>
      </c>
      <c r="AA7417" s="25">
        <f t="shared" si="1159"/>
        <v>0</v>
      </c>
      <c r="AC7417" s="25">
        <f t="shared" si="1154"/>
        <v>0</v>
      </c>
    </row>
    <row r="7418" x14ac:dyDescent="0.2">
      <c r="L7418" s="24">
        <v>7413</v>
      </c>
      <c r="M7418" s="28">
        <v>0</v>
      </c>
      <c r="O7418" s="24">
        <v>7413</v>
      </c>
      <c r="P7418" s="24">
        <f>'ROTH 1.0'!O7418*'קובץ טיוטה'!$D$10</f>
        <v>10688.850284346971</v>
      </c>
      <c r="Q7418" s="24">
        <f t="shared" si="1153"/>
        <v>7088.8502843469705</v>
      </c>
      <c r="R7418" s="24">
        <f t="shared" si="1162"/>
        <v>0</v>
      </c>
      <c r="S7418" s="24">
        <f t="shared" si="1155"/>
        <v>7088.8502843469705</v>
      </c>
      <c r="T7418" s="24">
        <f t="shared" si="1156"/>
        <v>0</v>
      </c>
      <c r="U7418" s="24" t="str">
        <f t="shared" si="1157"/>
        <v>drain</v>
      </c>
      <c r="W7418" s="24">
        <f t="shared" si="1160"/>
        <v>0</v>
      </c>
      <c r="X7418" s="24">
        <f t="shared" si="1158"/>
        <v>45187.524364589313</v>
      </c>
      <c r="Y7418" s="24">
        <f t="shared" si="1161"/>
        <v>7088.8502843469687</v>
      </c>
      <c r="AA7418" s="24">
        <f t="shared" si="1159"/>
        <v>0</v>
      </c>
      <c r="AC7418" s="24">
        <f t="shared" si="1154"/>
        <v>0</v>
      </c>
    </row>
    <row r="7419" x14ac:dyDescent="0.2">
      <c r="L7419" s="25">
        <v>7414</v>
      </c>
      <c r="M7419" s="29">
        <v>0</v>
      </c>
      <c r="O7419" s="25">
        <v>7414</v>
      </c>
      <c r="P7419" s="24">
        <f>'ROTH 1.0'!O7419*'קובץ טיוטה'!$D$10</f>
        <v>10427.554055414244</v>
      </c>
      <c r="Q7419" s="25">
        <f t="shared" si="1153"/>
        <v>6827.5540554142444</v>
      </c>
      <c r="R7419" s="24">
        <f t="shared" si="1162"/>
        <v>0</v>
      </c>
      <c r="S7419" s="25">
        <f t="shared" si="1155"/>
        <v>6827.5540554142444</v>
      </c>
      <c r="T7419" s="25">
        <f t="shared" si="1156"/>
        <v>0</v>
      </c>
      <c r="U7419" s="25" t="str">
        <f t="shared" si="1157"/>
        <v>drain</v>
      </c>
      <c r="W7419" s="25">
        <f t="shared" si="1160"/>
        <v>0</v>
      </c>
      <c r="X7419" s="25">
        <f t="shared" si="1158"/>
        <v>38359.970309175071</v>
      </c>
      <c r="Y7419" s="25">
        <f t="shared" si="1161"/>
        <v>6827.5540554142426</v>
      </c>
      <c r="AA7419" s="25">
        <f t="shared" si="1159"/>
        <v>0</v>
      </c>
      <c r="AC7419" s="25">
        <f t="shared" si="1154"/>
        <v>0</v>
      </c>
    </row>
    <row r="7420" x14ac:dyDescent="0.2">
      <c r="L7420" s="24">
        <v>7415</v>
      </c>
      <c r="M7420" s="28">
        <v>0</v>
      </c>
      <c r="O7420" s="24">
        <v>7415</v>
      </c>
      <c r="P7420" s="24">
        <f>'ROTH 1.0'!O7420*'קובץ טיוטה'!$D$10</f>
        <v>10057.747245746883</v>
      </c>
      <c r="Q7420" s="24">
        <f t="shared" si="1153"/>
        <v>6457.747245746883</v>
      </c>
      <c r="R7420" s="24">
        <f t="shared" si="1162"/>
        <v>0</v>
      </c>
      <c r="S7420" s="24">
        <f t="shared" si="1155"/>
        <v>6457.747245746883</v>
      </c>
      <c r="T7420" s="24">
        <f t="shared" si="1156"/>
        <v>0</v>
      </c>
      <c r="U7420" s="24" t="str">
        <f t="shared" si="1157"/>
        <v>drain</v>
      </c>
      <c r="W7420" s="24">
        <f t="shared" si="1160"/>
        <v>0</v>
      </c>
      <c r="X7420" s="24">
        <f t="shared" si="1158"/>
        <v>31902.223063428188</v>
      </c>
      <c r="Y7420" s="24">
        <f t="shared" si="1161"/>
        <v>6457.747245746883</v>
      </c>
      <c r="AA7420" s="24">
        <f t="shared" si="1159"/>
        <v>0</v>
      </c>
      <c r="AC7420" s="24">
        <f t="shared" si="1154"/>
        <v>0</v>
      </c>
    </row>
    <row r="7421" x14ac:dyDescent="0.2">
      <c r="L7421" s="25">
        <v>7416</v>
      </c>
      <c r="M7421" s="29">
        <v>0</v>
      </c>
      <c r="O7421" s="25">
        <v>7416</v>
      </c>
      <c r="P7421" s="24">
        <f>'ROTH 1.0'!O7421*'קובץ טיוטה'!$D$10</f>
        <v>9612.505874669343</v>
      </c>
      <c r="Q7421" s="25">
        <f t="shared" si="1153"/>
        <v>6012.505874669343</v>
      </c>
      <c r="R7421" s="24">
        <f t="shared" si="1162"/>
        <v>0</v>
      </c>
      <c r="S7421" s="25">
        <f t="shared" si="1155"/>
        <v>6012.505874669343</v>
      </c>
      <c r="T7421" s="25">
        <f t="shared" si="1156"/>
        <v>0</v>
      </c>
      <c r="U7421" s="25" t="str">
        <f t="shared" si="1157"/>
        <v>drain</v>
      </c>
      <c r="W7421" s="25">
        <f t="shared" si="1160"/>
        <v>0</v>
      </c>
      <c r="X7421" s="25">
        <f t="shared" si="1158"/>
        <v>25889.717188758845</v>
      </c>
      <c r="Y7421" s="25">
        <f t="shared" si="1161"/>
        <v>6012.505874669343</v>
      </c>
      <c r="AA7421" s="25">
        <f t="shared" si="1159"/>
        <v>0</v>
      </c>
      <c r="AC7421" s="25">
        <f t="shared" si="1154"/>
        <v>0</v>
      </c>
    </row>
    <row r="7422" x14ac:dyDescent="0.2">
      <c r="L7422" s="24">
        <v>7417</v>
      </c>
      <c r="M7422" s="28">
        <v>0</v>
      </c>
      <c r="O7422" s="24">
        <v>7417</v>
      </c>
      <c r="P7422" s="24">
        <f>'ROTH 1.0'!O7422*'קובץ טיוטה'!$D$10</f>
        <v>9115.0304205604189</v>
      </c>
      <c r="Q7422" s="24">
        <f t="shared" si="1153"/>
        <v>5515.0304205604189</v>
      </c>
      <c r="R7422" s="24">
        <f t="shared" si="1162"/>
        <v>0</v>
      </c>
      <c r="S7422" s="24">
        <f t="shared" si="1155"/>
        <v>5515.0304205604189</v>
      </c>
      <c r="T7422" s="24">
        <f t="shared" si="1156"/>
        <v>0</v>
      </c>
      <c r="U7422" s="24" t="str">
        <f t="shared" si="1157"/>
        <v>drain</v>
      </c>
      <c r="W7422" s="24">
        <f t="shared" si="1160"/>
        <v>0</v>
      </c>
      <c r="X7422" s="24">
        <f t="shared" si="1158"/>
        <v>20374.686768198426</v>
      </c>
      <c r="Y7422" s="24">
        <f t="shared" si="1161"/>
        <v>5515.0304205604189</v>
      </c>
      <c r="AA7422" s="24">
        <f t="shared" si="1159"/>
        <v>0</v>
      </c>
      <c r="AC7422" s="24">
        <f t="shared" si="1154"/>
        <v>0</v>
      </c>
    </row>
    <row r="7423" x14ac:dyDescent="0.2">
      <c r="L7423" s="25">
        <v>7418</v>
      </c>
      <c r="M7423" s="29">
        <v>0</v>
      </c>
      <c r="O7423" s="25">
        <v>7418</v>
      </c>
      <c r="P7423" s="24">
        <f>'ROTH 1.0'!O7423*'קובץ טיוטה'!$D$10</f>
        <v>8727.0031226791598</v>
      </c>
      <c r="Q7423" s="25">
        <f t="shared" si="1153"/>
        <v>5127.0031226791598</v>
      </c>
      <c r="R7423" s="24">
        <f t="shared" si="1162"/>
        <v>0</v>
      </c>
      <c r="S7423" s="25">
        <f t="shared" si="1155"/>
        <v>5127.0031226791598</v>
      </c>
      <c r="T7423" s="25">
        <f t="shared" si="1156"/>
        <v>0</v>
      </c>
      <c r="U7423" s="25" t="str">
        <f t="shared" si="1157"/>
        <v>drain</v>
      </c>
      <c r="W7423" s="25">
        <f t="shared" si="1160"/>
        <v>0</v>
      </c>
      <c r="X7423" s="25">
        <f t="shared" si="1158"/>
        <v>15247.683645519266</v>
      </c>
      <c r="Y7423" s="25">
        <f t="shared" si="1161"/>
        <v>5127.0031226791598</v>
      </c>
      <c r="AA7423" s="25">
        <f t="shared" si="1159"/>
        <v>0</v>
      </c>
      <c r="AC7423" s="25">
        <f t="shared" si="1154"/>
        <v>0</v>
      </c>
    </row>
    <row r="7424" x14ac:dyDescent="0.2">
      <c r="L7424" s="24">
        <v>7419</v>
      </c>
      <c r="M7424" s="28">
        <v>0</v>
      </c>
      <c r="O7424" s="24">
        <v>7419</v>
      </c>
      <c r="P7424" s="24">
        <f>'ROTH 1.0'!O7424*'קובץ טיוטה'!$D$10</f>
        <v>8400.1372684470789</v>
      </c>
      <c r="Q7424" s="24">
        <f t="shared" si="1153"/>
        <v>4800.1372684470789</v>
      </c>
      <c r="R7424" s="24">
        <f t="shared" si="1162"/>
        <v>0</v>
      </c>
      <c r="S7424" s="24">
        <f t="shared" si="1155"/>
        <v>4800.1372684470789</v>
      </c>
      <c r="T7424" s="24">
        <f t="shared" si="1156"/>
        <v>0</v>
      </c>
      <c r="U7424" s="24" t="str">
        <f t="shared" si="1157"/>
        <v>drain</v>
      </c>
      <c r="W7424" s="24">
        <f t="shared" si="1160"/>
        <v>0</v>
      </c>
      <c r="X7424" s="24">
        <f t="shared" si="1158"/>
        <v>10447.546377072187</v>
      </c>
      <c r="Y7424" s="24">
        <f t="shared" si="1161"/>
        <v>4800.1372684470789</v>
      </c>
      <c r="AA7424" s="24">
        <f t="shared" si="1159"/>
        <v>0</v>
      </c>
      <c r="AC7424" s="24">
        <f t="shared" si="1154"/>
        <v>0</v>
      </c>
    </row>
    <row r="7425" x14ac:dyDescent="0.2">
      <c r="L7425" s="25">
        <v>7420</v>
      </c>
      <c r="M7425" s="29">
        <v>0</v>
      </c>
      <c r="O7425" s="25">
        <v>7420</v>
      </c>
      <c r="P7425" s="24">
        <f>'ROTH 1.0'!O7425*'קובץ טיוטה'!$D$10</f>
        <v>8259.8430188402162</v>
      </c>
      <c r="Q7425" s="25">
        <f t="shared" si="1153"/>
        <v>4659.8430188402162</v>
      </c>
      <c r="R7425" s="24">
        <f t="shared" si="1162"/>
        <v>0</v>
      </c>
      <c r="S7425" s="25">
        <f t="shared" si="1155"/>
        <v>4659.8430188402162</v>
      </c>
      <c r="T7425" s="25">
        <f t="shared" si="1156"/>
        <v>0</v>
      </c>
      <c r="U7425" s="25" t="str">
        <f t="shared" si="1157"/>
        <v>drain</v>
      </c>
      <c r="W7425" s="25">
        <f t="shared" si="1160"/>
        <v>0</v>
      </c>
      <c r="X7425" s="25">
        <f t="shared" si="1158"/>
        <v>5787.7033582319709</v>
      </c>
      <c r="Y7425" s="25">
        <f t="shared" si="1161"/>
        <v>4659.8430188402162</v>
      </c>
      <c r="AA7425" s="25">
        <f t="shared" si="1159"/>
        <v>0</v>
      </c>
      <c r="AC7425" s="25">
        <f t="shared" si="1154"/>
        <v>0</v>
      </c>
    </row>
    <row r="7426" x14ac:dyDescent="0.2">
      <c r="L7426" s="24">
        <v>7421</v>
      </c>
      <c r="M7426" s="28">
        <v>0</v>
      </c>
      <c r="O7426" s="24">
        <v>7421</v>
      </c>
      <c r="P7426" s="24">
        <f>'ROTH 1.0'!O7426*'קובץ טיוטה'!$D$10</f>
        <v>8407.9473820857638</v>
      </c>
      <c r="Q7426" s="24">
        <f t="shared" si="1153"/>
        <v>4807.9473820857638</v>
      </c>
      <c r="R7426" s="24">
        <f t="shared" si="1162"/>
        <v>0</v>
      </c>
      <c r="S7426" s="24">
        <f t="shared" si="1155"/>
        <v>4807.9473820857638</v>
      </c>
      <c r="T7426" s="24">
        <f t="shared" si="1156"/>
        <v>0</v>
      </c>
      <c r="U7426" s="24" t="str">
        <f t="shared" si="1157"/>
        <v>drain</v>
      </c>
      <c r="W7426" s="24">
        <f t="shared" si="1160"/>
        <v>0</v>
      </c>
      <c r="X7426" s="24">
        <f t="shared" si="1158"/>
        <v>979.7559761462071</v>
      </c>
      <c r="Y7426" s="24">
        <f t="shared" si="1161"/>
        <v>4807.9473820857638</v>
      </c>
      <c r="AA7426" s="24">
        <f t="shared" si="1159"/>
        <v>0</v>
      </c>
      <c r="AC7426" s="24">
        <f t="shared" si="1154"/>
        <v>0</v>
      </c>
    </row>
    <row r="7427" x14ac:dyDescent="0.2">
      <c r="L7427" s="25">
        <v>7422</v>
      </c>
      <c r="M7427" s="29">
        <v>0</v>
      </c>
      <c r="O7427" s="25">
        <v>7422</v>
      </c>
      <c r="P7427" s="24">
        <f>'ROTH 1.0'!O7427*'קובץ טיוטה'!$D$10</f>
        <v>8536.4040679323625</v>
      </c>
      <c r="Q7427" s="25">
        <f t="shared" si="1153"/>
        <v>4936.4040679323625</v>
      </c>
      <c r="R7427" s="24">
        <f t="shared" si="1162"/>
        <v>0</v>
      </c>
      <c r="S7427" s="25">
        <f t="shared" si="1155"/>
        <v>4936.4040679323625</v>
      </c>
      <c r="T7427" s="25">
        <f t="shared" si="1156"/>
        <v>0</v>
      </c>
      <c r="U7427" s="25" t="str">
        <f t="shared" si="1157"/>
        <v>drain</v>
      </c>
      <c r="W7427" s="25">
        <f t="shared" si="1160"/>
        <v>0</v>
      </c>
      <c r="X7427" s="25">
        <f t="shared" si="1158"/>
        <v>0</v>
      </c>
      <c r="Y7427" s="25">
        <f t="shared" si="1161"/>
        <v>979.7559761462071</v>
      </c>
      <c r="AA7427" s="25">
        <f t="shared" si="1159"/>
        <v>3956.6480917861554</v>
      </c>
      <c r="AC7427" s="25">
        <f t="shared" si="1154"/>
        <v>0</v>
      </c>
    </row>
    <row r="7428" x14ac:dyDescent="0.2">
      <c r="L7428" s="24">
        <v>7423</v>
      </c>
      <c r="M7428" s="28">
        <v>0</v>
      </c>
      <c r="O7428" s="24">
        <v>7423</v>
      </c>
      <c r="P7428" s="24">
        <f>'ROTH 1.0'!O7428*'קובץ טיוטה'!$D$10</f>
        <v>8382.0399058638159</v>
      </c>
      <c r="Q7428" s="24">
        <f t="shared" si="1153"/>
        <v>4782.0399058638159</v>
      </c>
      <c r="R7428" s="24">
        <f t="shared" si="1162"/>
        <v>0</v>
      </c>
      <c r="S7428" s="24">
        <f t="shared" si="1155"/>
        <v>4782.0399058638159</v>
      </c>
      <c r="T7428" s="24">
        <f t="shared" si="1156"/>
        <v>0</v>
      </c>
      <c r="U7428" s="24" t="str">
        <f t="shared" si="1157"/>
        <v>drain</v>
      </c>
      <c r="W7428" s="24">
        <f t="shared" si="1160"/>
        <v>0</v>
      </c>
      <c r="X7428" s="24">
        <f t="shared" si="1158"/>
        <v>0</v>
      </c>
      <c r="Y7428" s="24">
        <f t="shared" si="1161"/>
        <v>0</v>
      </c>
      <c r="AA7428" s="24">
        <f t="shared" si="1159"/>
        <v>4782.0399058638159</v>
      </c>
      <c r="AC7428" s="24">
        <f t="shared" si="1154"/>
        <v>0</v>
      </c>
    </row>
    <row r="7429" x14ac:dyDescent="0.2">
      <c r="L7429" s="25">
        <v>7424</v>
      </c>
      <c r="M7429" s="29">
        <v>7.7126212E-2</v>
      </c>
      <c r="O7429" s="25">
        <v>7424</v>
      </c>
      <c r="P7429" s="24">
        <f>'ROTH 1.0'!O7429*'קובץ טיוטה'!$D$10</f>
        <v>8337.2529882564668</v>
      </c>
      <c r="Q7429" s="25">
        <f t="shared" si="1153"/>
        <v>4737.2529882564668</v>
      </c>
      <c r="R7429" s="24">
        <f t="shared" si="1162"/>
        <v>5244.5824159999993</v>
      </c>
      <c r="S7429" s="25">
        <f t="shared" si="1155"/>
        <v>0</v>
      </c>
      <c r="T7429" s="25">
        <f t="shared" si="1156"/>
        <v>507.32942774353251</v>
      </c>
      <c r="U7429" s="25" t="str">
        <f t="shared" si="1157"/>
        <v>charge</v>
      </c>
      <c r="W7429" s="25">
        <f t="shared" si="1160"/>
        <v>456.59648496917924</v>
      </c>
      <c r="X7429" s="25">
        <f t="shared" si="1158"/>
        <v>456.59648496917924</v>
      </c>
      <c r="Y7429" s="25">
        <f t="shared" si="1161"/>
        <v>0</v>
      </c>
      <c r="AA7429" s="25">
        <f t="shared" si="1159"/>
        <v>0</v>
      </c>
      <c r="AC7429" s="25">
        <f t="shared" si="1154"/>
        <v>50.732942774353262</v>
      </c>
    </row>
    <row r="7430" x14ac:dyDescent="0.2">
      <c r="L7430" s="24">
        <v>7425</v>
      </c>
      <c r="M7430" s="28">
        <v>0.103977263</v>
      </c>
      <c r="O7430" s="24">
        <v>7425</v>
      </c>
      <c r="P7430" s="24">
        <f>'ROTH 1.0'!O7430*'קובץ טיוטה'!$D$10</f>
        <v>9146.0705904791885</v>
      </c>
      <c r="Q7430" s="24">
        <f t="shared" ref="Q7430:Q7493" si="1163">P7430-$H$8*$H$9</f>
        <v>5546.0705904791885</v>
      </c>
      <c r="R7430" s="24">
        <f t="shared" si="1162"/>
        <v>7070.4538839999996</v>
      </c>
      <c r="S7430" s="24">
        <f t="shared" si="1155"/>
        <v>0</v>
      </c>
      <c r="T7430" s="24">
        <f t="shared" si="1156"/>
        <v>1524.3832935208111</v>
      </c>
      <c r="U7430" s="24" t="str">
        <f t="shared" si="1157"/>
        <v>charge</v>
      </c>
      <c r="W7430" s="24">
        <f t="shared" si="1160"/>
        <v>1371.9449641687299</v>
      </c>
      <c r="X7430" s="24">
        <f t="shared" si="1158"/>
        <v>1828.5414491379092</v>
      </c>
      <c r="Y7430" s="24">
        <f t="shared" si="1161"/>
        <v>0</v>
      </c>
      <c r="AA7430" s="24">
        <f t="shared" si="1159"/>
        <v>0</v>
      </c>
      <c r="AC7430" s="24">
        <f t="shared" ref="AC7430:AC7493" si="1164">IF(U7430="charge",(T7430-W7430),0)</f>
        <v>152.43832935208115</v>
      </c>
    </row>
    <row r="7431" x14ac:dyDescent="0.2">
      <c r="L7431" s="25">
        <v>7426</v>
      </c>
      <c r="M7431" s="29">
        <v>0.29206427899999998</v>
      </c>
      <c r="O7431" s="25">
        <v>7426</v>
      </c>
      <c r="P7431" s="24">
        <f>'ROTH 1.0'!O7431*'קובץ טיוטה'!$D$10</f>
        <v>9585.7263086485709</v>
      </c>
      <c r="Q7431" s="25">
        <f t="shared" si="1163"/>
        <v>5985.7263086485709</v>
      </c>
      <c r="R7431" s="24">
        <f t="shared" si="1162"/>
        <v>19860.370971999997</v>
      </c>
      <c r="S7431" s="25">
        <f t="shared" ref="S7431:S7494" si="1165">IF(Q7431&gt;R7431,Q7431-R7431,0)</f>
        <v>0</v>
      </c>
      <c r="T7431" s="25">
        <f t="shared" ref="T7431:T7494" si="1166">IF(R7431&gt;Q7431,R7431-Q7431,0)</f>
        <v>13874.644663351426</v>
      </c>
      <c r="U7431" s="25" t="str">
        <f t="shared" ref="U7431:U7494" si="1167">IF(Q7431&gt;R7431,"drain","charge")</f>
        <v>charge</v>
      </c>
      <c r="W7431" s="25">
        <f t="shared" si="1160"/>
        <v>12487.180197016283</v>
      </c>
      <c r="X7431" s="25">
        <f t="shared" ref="X7431:X7494" si="1168">IF(X7430+T7431&gt;$H$11,$H$11,IF(U7431="charge",X7430+(T7431*$H$12),IF((X7430-S7431)&gt;0,X7430-S7431,0)))</f>
        <v>14315.721646154192</v>
      </c>
      <c r="Y7431" s="25">
        <f t="shared" si="1161"/>
        <v>0</v>
      </c>
      <c r="AA7431" s="25">
        <f t="shared" ref="AA7431:AA7494" si="1169">S7431-Y7431</f>
        <v>0</v>
      </c>
      <c r="AC7431" s="25">
        <f t="shared" si="1164"/>
        <v>1387.4644663351428</v>
      </c>
    </row>
    <row r="7432" x14ac:dyDescent="0.2">
      <c r="L7432" s="24">
        <v>7427</v>
      </c>
      <c r="M7432" s="28">
        <v>0.32129549000000002</v>
      </c>
      <c r="O7432" s="24">
        <v>7427</v>
      </c>
      <c r="P7432" s="24">
        <f>'ROTH 1.0'!O7432*'קובץ טיוטה'!$D$10</f>
        <v>10099.939018336185</v>
      </c>
      <c r="Q7432" s="24">
        <f t="shared" si="1163"/>
        <v>6499.9390183361847</v>
      </c>
      <c r="R7432" s="24">
        <f t="shared" si="1162"/>
        <v>21848.09332</v>
      </c>
      <c r="S7432" s="24">
        <f t="shared" si="1165"/>
        <v>0</v>
      </c>
      <c r="T7432" s="24">
        <f t="shared" si="1166"/>
        <v>15348.154301663815</v>
      </c>
      <c r="U7432" s="24" t="str">
        <f t="shared" si="1167"/>
        <v>charge</v>
      </c>
      <c r="W7432" s="24">
        <f t="shared" ref="W7432:W7495" si="1170">IF(X7432&gt;=X7431,(X7432-X7431),0)</f>
        <v>13813.338871497434</v>
      </c>
      <c r="X7432" s="24">
        <f t="shared" si="1168"/>
        <v>28129.060517651626</v>
      </c>
      <c r="Y7432" s="24">
        <f t="shared" ref="Y7432:Y7495" si="1171">IF(U7432="drain",X7431-X7432,0)</f>
        <v>0</v>
      </c>
      <c r="AA7432" s="24">
        <f t="shared" si="1169"/>
        <v>0</v>
      </c>
      <c r="AC7432" s="24">
        <f t="shared" si="1164"/>
        <v>1534.8154301663817</v>
      </c>
    </row>
    <row r="7433" x14ac:dyDescent="0.2">
      <c r="L7433" s="25">
        <v>7428</v>
      </c>
      <c r="M7433" s="29">
        <v>0.30315215600000001</v>
      </c>
      <c r="O7433" s="25">
        <v>7428</v>
      </c>
      <c r="P7433" s="24">
        <f>'ROTH 1.0'!O7433*'קובץ טיוטה'!$D$10</f>
        <v>10410.510534668989</v>
      </c>
      <c r="Q7433" s="25">
        <f t="shared" si="1163"/>
        <v>6810.5105346689888</v>
      </c>
      <c r="R7433" s="24">
        <f t="shared" si="1162"/>
        <v>20614.346608</v>
      </c>
      <c r="S7433" s="25">
        <f t="shared" si="1165"/>
        <v>0</v>
      </c>
      <c r="T7433" s="25">
        <f t="shared" si="1166"/>
        <v>13803.836073331011</v>
      </c>
      <c r="U7433" s="25" t="str">
        <f t="shared" si="1167"/>
        <v>charge</v>
      </c>
      <c r="W7433" s="25">
        <f t="shared" si="1170"/>
        <v>12423.452465997907</v>
      </c>
      <c r="X7433" s="25">
        <f t="shared" si="1168"/>
        <v>40552.512983649533</v>
      </c>
      <c r="Y7433" s="25">
        <f t="shared" si="1171"/>
        <v>0</v>
      </c>
      <c r="AA7433" s="25">
        <f t="shared" si="1169"/>
        <v>0</v>
      </c>
      <c r="AC7433" s="25">
        <f t="shared" si="1164"/>
        <v>1380.383607333104</v>
      </c>
    </row>
    <row r="7434" x14ac:dyDescent="0.2">
      <c r="L7434" s="24">
        <v>7429</v>
      </c>
      <c r="M7434" s="28">
        <v>0.39737179700000003</v>
      </c>
      <c r="O7434" s="24">
        <v>7429</v>
      </c>
      <c r="P7434" s="24">
        <f>'ROTH 1.0'!O7434*'קובץ טיוטה'!$D$10</f>
        <v>10535.421117235113</v>
      </c>
      <c r="Q7434" s="24">
        <f t="shared" si="1163"/>
        <v>6935.4211172351133</v>
      </c>
      <c r="R7434" s="24">
        <f t="shared" si="1162"/>
        <v>27021.282196</v>
      </c>
      <c r="S7434" s="24">
        <f t="shared" si="1165"/>
        <v>0</v>
      </c>
      <c r="T7434" s="24">
        <f t="shared" si="1166"/>
        <v>20085.861078764887</v>
      </c>
      <c r="U7434" s="24" t="str">
        <f t="shared" si="1167"/>
        <v>charge</v>
      </c>
      <c r="W7434" s="24">
        <f t="shared" si="1170"/>
        <v>18077.2749708884</v>
      </c>
      <c r="X7434" s="24">
        <f t="shared" si="1168"/>
        <v>58629.787954537933</v>
      </c>
      <c r="Y7434" s="24">
        <f t="shared" si="1171"/>
        <v>0</v>
      </c>
      <c r="AA7434" s="24">
        <f t="shared" si="1169"/>
        <v>0</v>
      </c>
      <c r="AC7434" s="24">
        <f t="shared" si="1164"/>
        <v>2008.5861078764865</v>
      </c>
    </row>
    <row r="7435" x14ac:dyDescent="0.2">
      <c r="L7435" s="25">
        <v>7430</v>
      </c>
      <c r="M7435" s="29">
        <v>0.40511007299999996</v>
      </c>
      <c r="O7435" s="25">
        <v>7430</v>
      </c>
      <c r="P7435" s="24">
        <f>'ROTH 1.0'!O7435*'קובץ טיוטה'!$D$10</f>
        <v>10710.675897392364</v>
      </c>
      <c r="Q7435" s="25">
        <f t="shared" si="1163"/>
        <v>7110.6758973923643</v>
      </c>
      <c r="R7435" s="24">
        <f t="shared" si="1162"/>
        <v>27547.484963999996</v>
      </c>
      <c r="S7435" s="25">
        <f t="shared" si="1165"/>
        <v>0</v>
      </c>
      <c r="T7435" s="25">
        <f t="shared" si="1166"/>
        <v>20436.809066607631</v>
      </c>
      <c r="U7435" s="25" t="str">
        <f t="shared" si="1167"/>
        <v>charge</v>
      </c>
      <c r="W7435" s="25">
        <f t="shared" si="1170"/>
        <v>19370.212045462067</v>
      </c>
      <c r="X7435" s="25">
        <f t="shared" si="1168"/>
        <v>78000</v>
      </c>
      <c r="Y7435" s="25">
        <f t="shared" si="1171"/>
        <v>0</v>
      </c>
      <c r="AA7435" s="25">
        <f t="shared" si="1169"/>
        <v>0</v>
      </c>
      <c r="AC7435" s="25">
        <f t="shared" si="1164"/>
        <v>1066.5970211455642</v>
      </c>
    </row>
    <row r="7436" x14ac:dyDescent="0.2">
      <c r="L7436" s="24">
        <v>7431</v>
      </c>
      <c r="M7436" s="28">
        <v>0.26873918199999997</v>
      </c>
      <c r="O7436" s="24">
        <v>7431</v>
      </c>
      <c r="P7436" s="24">
        <f>'ROTH 1.0'!O7436*'קובץ טיוטה'!$D$10</f>
        <v>10741.701357077573</v>
      </c>
      <c r="Q7436" s="24">
        <f t="shared" si="1163"/>
        <v>7141.7013570775725</v>
      </c>
      <c r="R7436" s="24">
        <f t="shared" si="1162"/>
        <v>18274.264375999999</v>
      </c>
      <c r="S7436" s="24">
        <f t="shared" si="1165"/>
        <v>0</v>
      </c>
      <c r="T7436" s="24">
        <f t="shared" si="1166"/>
        <v>11132.563018922427</v>
      </c>
      <c r="U7436" s="24" t="str">
        <f t="shared" si="1167"/>
        <v>charge</v>
      </c>
      <c r="W7436" s="24">
        <f t="shared" si="1170"/>
        <v>0</v>
      </c>
      <c r="X7436" s="24">
        <f t="shared" si="1168"/>
        <v>78000</v>
      </c>
      <c r="Y7436" s="24">
        <f t="shared" si="1171"/>
        <v>0</v>
      </c>
      <c r="AA7436" s="24">
        <f t="shared" si="1169"/>
        <v>0</v>
      </c>
      <c r="AC7436" s="24">
        <f t="shared" si="1164"/>
        <v>11132.563018922427</v>
      </c>
    </row>
    <row r="7437" x14ac:dyDescent="0.2">
      <c r="L7437" s="25">
        <v>7432</v>
      </c>
      <c r="M7437" s="29">
        <v>7.8921323999999987E-2</v>
      </c>
      <c r="O7437" s="25">
        <v>7432</v>
      </c>
      <c r="P7437" s="24">
        <f>'ROTH 1.0'!O7437*'קובץ טיוטה'!$D$10</f>
        <v>10991.526524843814</v>
      </c>
      <c r="Q7437" s="25">
        <f t="shared" si="1163"/>
        <v>7391.5265248438136</v>
      </c>
      <c r="R7437" s="24">
        <f t="shared" si="1162"/>
        <v>5366.6500319999996</v>
      </c>
      <c r="S7437" s="25">
        <f t="shared" si="1165"/>
        <v>2024.876492843814</v>
      </c>
      <c r="T7437" s="25">
        <f t="shared" si="1166"/>
        <v>0</v>
      </c>
      <c r="U7437" s="25" t="str">
        <f t="shared" si="1167"/>
        <v>drain</v>
      </c>
      <c r="W7437" s="25">
        <f t="shared" si="1170"/>
        <v>0</v>
      </c>
      <c r="X7437" s="25">
        <f t="shared" si="1168"/>
        <v>75975.123507156182</v>
      </c>
      <c r="Y7437" s="25">
        <f t="shared" si="1171"/>
        <v>2024.8764928438177</v>
      </c>
      <c r="AA7437" s="25">
        <f t="shared" si="1169"/>
        <v>-3.637978807091713E-12</v>
      </c>
      <c r="AC7437" s="25">
        <f t="shared" si="1164"/>
        <v>0</v>
      </c>
    </row>
    <row r="7438" x14ac:dyDescent="0.2">
      <c r="L7438" s="24">
        <v>7433</v>
      </c>
      <c r="M7438" s="28">
        <v>6.4196829999999998E-3</v>
      </c>
      <c r="O7438" s="24">
        <v>7433</v>
      </c>
      <c r="P7438" s="24">
        <f>'ROTH 1.0'!O7438*'קובץ טיוטה'!$D$10</f>
        <v>10595.531619987105</v>
      </c>
      <c r="Q7438" s="24">
        <f t="shared" si="1163"/>
        <v>6995.5316199871049</v>
      </c>
      <c r="R7438" s="24">
        <f t="shared" si="1162"/>
        <v>436.53844399999991</v>
      </c>
      <c r="S7438" s="24">
        <f t="shared" si="1165"/>
        <v>6558.9931759871051</v>
      </c>
      <c r="T7438" s="24">
        <f t="shared" si="1166"/>
        <v>0</v>
      </c>
      <c r="U7438" s="24" t="str">
        <f t="shared" si="1167"/>
        <v>drain</v>
      </c>
      <c r="W7438" s="24">
        <f t="shared" si="1170"/>
        <v>0</v>
      </c>
      <c r="X7438" s="24">
        <f t="shared" si="1168"/>
        <v>69416.130331169072</v>
      </c>
      <c r="Y7438" s="24">
        <f t="shared" si="1171"/>
        <v>6558.9931759871106</v>
      </c>
      <c r="AA7438" s="24">
        <f t="shared" si="1169"/>
        <v>0</v>
      </c>
      <c r="AC7438" s="24">
        <f t="shared" si="1164"/>
        <v>0</v>
      </c>
    </row>
    <row r="7439" x14ac:dyDescent="0.2">
      <c r="L7439" s="25">
        <v>7434</v>
      </c>
      <c r="M7439" s="29">
        <v>0</v>
      </c>
      <c r="O7439" s="25">
        <v>7434</v>
      </c>
      <c r="P7439" s="24">
        <f>'ROTH 1.0'!O7439*'קובץ טיוטה'!$D$10</f>
        <v>11003.109365654467</v>
      </c>
      <c r="Q7439" s="25">
        <f t="shared" si="1163"/>
        <v>7403.1093656544672</v>
      </c>
      <c r="R7439" s="24">
        <f t="shared" si="1162"/>
        <v>0</v>
      </c>
      <c r="S7439" s="25">
        <f t="shared" si="1165"/>
        <v>7403.1093656544672</v>
      </c>
      <c r="T7439" s="25">
        <f t="shared" si="1166"/>
        <v>0</v>
      </c>
      <c r="U7439" s="25" t="str">
        <f t="shared" si="1167"/>
        <v>drain</v>
      </c>
      <c r="W7439" s="25">
        <f t="shared" si="1170"/>
        <v>0</v>
      </c>
      <c r="X7439" s="25">
        <f t="shared" si="1168"/>
        <v>62013.020965514603</v>
      </c>
      <c r="Y7439" s="25">
        <f t="shared" si="1171"/>
        <v>7403.109365654469</v>
      </c>
      <c r="AA7439" s="25">
        <f t="shared" si="1169"/>
        <v>0</v>
      </c>
      <c r="AC7439" s="25">
        <f t="shared" si="1164"/>
        <v>0</v>
      </c>
    </row>
    <row r="7440" x14ac:dyDescent="0.2">
      <c r="L7440" s="24">
        <v>7435</v>
      </c>
      <c r="M7440" s="28">
        <v>0</v>
      </c>
      <c r="O7440" s="24">
        <v>7435</v>
      </c>
      <c r="P7440" s="24">
        <f>'ROTH 1.0'!O7440*'קובץ טיוטה'!$D$10</f>
        <v>11220.574433351336</v>
      </c>
      <c r="Q7440" s="24">
        <f t="shared" si="1163"/>
        <v>7620.5744333513358</v>
      </c>
      <c r="R7440" s="24">
        <f t="shared" ref="R7440:R7503" si="1172">M7440*$H$7*0.85</f>
        <v>0</v>
      </c>
      <c r="S7440" s="24">
        <f t="shared" si="1165"/>
        <v>7620.5744333513358</v>
      </c>
      <c r="T7440" s="24">
        <f t="shared" si="1166"/>
        <v>0</v>
      </c>
      <c r="U7440" s="24" t="str">
        <f t="shared" si="1167"/>
        <v>drain</v>
      </c>
      <c r="W7440" s="24">
        <f t="shared" si="1170"/>
        <v>0</v>
      </c>
      <c r="X7440" s="24">
        <f t="shared" si="1168"/>
        <v>54392.446532163267</v>
      </c>
      <c r="Y7440" s="24">
        <f t="shared" si="1171"/>
        <v>7620.5744333513358</v>
      </c>
      <c r="AA7440" s="24">
        <f t="shared" si="1169"/>
        <v>0</v>
      </c>
      <c r="AC7440" s="24">
        <f t="shared" si="1164"/>
        <v>0</v>
      </c>
    </row>
    <row r="7441" x14ac:dyDescent="0.2">
      <c r="L7441" s="25">
        <v>7436</v>
      </c>
      <c r="M7441" s="29">
        <v>0</v>
      </c>
      <c r="O7441" s="25">
        <v>7436</v>
      </c>
      <c r="P7441" s="24">
        <f>'ROTH 1.0'!O7441*'קובץ טיוטה'!$D$10</f>
        <v>11209.357021122023</v>
      </c>
      <c r="Q7441" s="25">
        <f t="shared" si="1163"/>
        <v>7609.3570211220231</v>
      </c>
      <c r="R7441" s="24">
        <f t="shared" si="1172"/>
        <v>0</v>
      </c>
      <c r="S7441" s="25">
        <f t="shared" si="1165"/>
        <v>7609.3570211220231</v>
      </c>
      <c r="T7441" s="25">
        <f t="shared" si="1166"/>
        <v>0</v>
      </c>
      <c r="U7441" s="25" t="str">
        <f t="shared" si="1167"/>
        <v>drain</v>
      </c>
      <c r="W7441" s="25">
        <f t="shared" si="1170"/>
        <v>0</v>
      </c>
      <c r="X7441" s="25">
        <f t="shared" si="1168"/>
        <v>46783.089511041246</v>
      </c>
      <c r="Y7441" s="25">
        <f t="shared" si="1171"/>
        <v>7609.3570211220213</v>
      </c>
      <c r="AA7441" s="25">
        <f t="shared" si="1169"/>
        <v>0</v>
      </c>
      <c r="AC7441" s="25">
        <f t="shared" si="1164"/>
        <v>0</v>
      </c>
    </row>
    <row r="7442" x14ac:dyDescent="0.2">
      <c r="L7442" s="24">
        <v>7437</v>
      </c>
      <c r="M7442" s="28">
        <v>0</v>
      </c>
      <c r="O7442" s="24">
        <v>7437</v>
      </c>
      <c r="P7442" s="24">
        <f>'ROTH 1.0'!O7442*'קובץ טיוטה'!$D$10</f>
        <v>11057.778917914335</v>
      </c>
      <c r="Q7442" s="24">
        <f t="shared" si="1163"/>
        <v>7457.7789179143347</v>
      </c>
      <c r="R7442" s="24">
        <f t="shared" si="1172"/>
        <v>0</v>
      </c>
      <c r="S7442" s="24">
        <f t="shared" si="1165"/>
        <v>7457.7789179143347</v>
      </c>
      <c r="T7442" s="24">
        <f t="shared" si="1166"/>
        <v>0</v>
      </c>
      <c r="U7442" s="24" t="str">
        <f t="shared" si="1167"/>
        <v>drain</v>
      </c>
      <c r="W7442" s="24">
        <f t="shared" si="1170"/>
        <v>0</v>
      </c>
      <c r="X7442" s="24">
        <f t="shared" si="1168"/>
        <v>39325.310593126909</v>
      </c>
      <c r="Y7442" s="24">
        <f t="shared" si="1171"/>
        <v>7457.7789179143365</v>
      </c>
      <c r="AA7442" s="24">
        <f t="shared" si="1169"/>
        <v>0</v>
      </c>
      <c r="AC7442" s="24">
        <f t="shared" si="1164"/>
        <v>0</v>
      </c>
    </row>
    <row r="7443" x14ac:dyDescent="0.2">
      <c r="L7443" s="25">
        <v>7438</v>
      </c>
      <c r="M7443" s="29">
        <v>0</v>
      </c>
      <c r="O7443" s="25">
        <v>7438</v>
      </c>
      <c r="P7443" s="24">
        <f>'ROTH 1.0'!O7443*'קובץ טיוטה'!$D$10</f>
        <v>10705.126869208108</v>
      </c>
      <c r="Q7443" s="25">
        <f t="shared" si="1163"/>
        <v>7105.1268692081085</v>
      </c>
      <c r="R7443" s="24">
        <f t="shared" si="1172"/>
        <v>0</v>
      </c>
      <c r="S7443" s="25">
        <f t="shared" si="1165"/>
        <v>7105.1268692081085</v>
      </c>
      <c r="T7443" s="25">
        <f t="shared" si="1166"/>
        <v>0</v>
      </c>
      <c r="U7443" s="25" t="str">
        <f t="shared" si="1167"/>
        <v>drain</v>
      </c>
      <c r="W7443" s="25">
        <f t="shared" si="1170"/>
        <v>0</v>
      </c>
      <c r="X7443" s="25">
        <f t="shared" si="1168"/>
        <v>32220.183723918803</v>
      </c>
      <c r="Y7443" s="25">
        <f t="shared" si="1171"/>
        <v>7105.1268692081067</v>
      </c>
      <c r="AA7443" s="25">
        <f t="shared" si="1169"/>
        <v>0</v>
      </c>
      <c r="AC7443" s="25">
        <f t="shared" si="1164"/>
        <v>0</v>
      </c>
    </row>
    <row r="7444" x14ac:dyDescent="0.2">
      <c r="L7444" s="24">
        <v>7439</v>
      </c>
      <c r="M7444" s="28">
        <v>0</v>
      </c>
      <c r="O7444" s="24">
        <v>7439</v>
      </c>
      <c r="P7444" s="24">
        <f>'ROTH 1.0'!O7444*'קובץ טיוטה'!$D$10</f>
        <v>10523.103061103369</v>
      </c>
      <c r="Q7444" s="24">
        <f t="shared" si="1163"/>
        <v>6923.1030611033693</v>
      </c>
      <c r="R7444" s="24">
        <f t="shared" si="1172"/>
        <v>0</v>
      </c>
      <c r="S7444" s="24">
        <f t="shared" si="1165"/>
        <v>6923.1030611033693</v>
      </c>
      <c r="T7444" s="24">
        <f t="shared" si="1166"/>
        <v>0</v>
      </c>
      <c r="U7444" s="24" t="str">
        <f t="shared" si="1167"/>
        <v>drain</v>
      </c>
      <c r="W7444" s="24">
        <f t="shared" si="1170"/>
        <v>0</v>
      </c>
      <c r="X7444" s="24">
        <f t="shared" si="1168"/>
        <v>25297.080662815431</v>
      </c>
      <c r="Y7444" s="24">
        <f t="shared" si="1171"/>
        <v>6923.1030611033711</v>
      </c>
      <c r="AA7444" s="24">
        <f t="shared" si="1169"/>
        <v>0</v>
      </c>
      <c r="AC7444" s="24">
        <f t="shared" si="1164"/>
        <v>0</v>
      </c>
    </row>
    <row r="7445" x14ac:dyDescent="0.2">
      <c r="L7445" s="25">
        <v>7440</v>
      </c>
      <c r="M7445" s="29">
        <v>0</v>
      </c>
      <c r="O7445" s="25">
        <v>7440</v>
      </c>
      <c r="P7445" s="24">
        <f>'ROTH 1.0'!O7445*'קובץ טיוטה'!$D$10</f>
        <v>9954.9406194912863</v>
      </c>
      <c r="Q7445" s="25">
        <f t="shared" si="1163"/>
        <v>6354.9406194912863</v>
      </c>
      <c r="R7445" s="24">
        <f t="shared" si="1172"/>
        <v>0</v>
      </c>
      <c r="S7445" s="25">
        <f t="shared" si="1165"/>
        <v>6354.9406194912863</v>
      </c>
      <c r="T7445" s="25">
        <f t="shared" si="1166"/>
        <v>0</v>
      </c>
      <c r="U7445" s="25" t="str">
        <f t="shared" si="1167"/>
        <v>drain</v>
      </c>
      <c r="W7445" s="25">
        <f t="shared" si="1170"/>
        <v>0</v>
      </c>
      <c r="X7445" s="25">
        <f t="shared" si="1168"/>
        <v>18942.140043324143</v>
      </c>
      <c r="Y7445" s="25">
        <f t="shared" si="1171"/>
        <v>6354.9406194912881</v>
      </c>
      <c r="AA7445" s="25">
        <f t="shared" si="1169"/>
        <v>0</v>
      </c>
      <c r="AC7445" s="25">
        <f t="shared" si="1164"/>
        <v>0</v>
      </c>
    </row>
    <row r="7446" x14ac:dyDescent="0.2">
      <c r="L7446" s="24">
        <v>7441</v>
      </c>
      <c r="M7446" s="28">
        <v>0</v>
      </c>
      <c r="O7446" s="24">
        <v>7441</v>
      </c>
      <c r="P7446" s="24">
        <f>'ROTH 1.0'!O7446*'קובץ טיוטה'!$D$10</f>
        <v>9195.8918436616223</v>
      </c>
      <c r="Q7446" s="24">
        <f t="shared" si="1163"/>
        <v>5595.8918436616223</v>
      </c>
      <c r="R7446" s="24">
        <f t="shared" si="1172"/>
        <v>0</v>
      </c>
      <c r="S7446" s="24">
        <f t="shared" si="1165"/>
        <v>5595.8918436616223</v>
      </c>
      <c r="T7446" s="24">
        <f t="shared" si="1166"/>
        <v>0</v>
      </c>
      <c r="U7446" s="24" t="str">
        <f t="shared" si="1167"/>
        <v>drain</v>
      </c>
      <c r="W7446" s="24">
        <f t="shared" si="1170"/>
        <v>0</v>
      </c>
      <c r="X7446" s="24">
        <f t="shared" si="1168"/>
        <v>13346.248199662521</v>
      </c>
      <c r="Y7446" s="24">
        <f t="shared" si="1171"/>
        <v>5595.8918436616223</v>
      </c>
      <c r="AA7446" s="24">
        <f t="shared" si="1169"/>
        <v>0</v>
      </c>
      <c r="AC7446" s="24">
        <f t="shared" si="1164"/>
        <v>0</v>
      </c>
    </row>
    <row r="7447" x14ac:dyDescent="0.2">
      <c r="L7447" s="25">
        <v>7442</v>
      </c>
      <c r="M7447" s="29">
        <v>0</v>
      </c>
      <c r="O7447" s="25">
        <v>7442</v>
      </c>
      <c r="P7447" s="24">
        <f>'ROTH 1.0'!O7447*'קובץ טיוטה'!$D$10</f>
        <v>8730.595836161976</v>
      </c>
      <c r="Q7447" s="25">
        <f t="shared" si="1163"/>
        <v>5130.595836161976</v>
      </c>
      <c r="R7447" s="24">
        <f t="shared" si="1172"/>
        <v>0</v>
      </c>
      <c r="S7447" s="25">
        <f t="shared" si="1165"/>
        <v>5130.595836161976</v>
      </c>
      <c r="T7447" s="25">
        <f t="shared" si="1166"/>
        <v>0</v>
      </c>
      <c r="U7447" s="25" t="str">
        <f t="shared" si="1167"/>
        <v>drain</v>
      </c>
      <c r="W7447" s="25">
        <f t="shared" si="1170"/>
        <v>0</v>
      </c>
      <c r="X7447" s="25">
        <f t="shared" si="1168"/>
        <v>8215.6523635005451</v>
      </c>
      <c r="Y7447" s="25">
        <f t="shared" si="1171"/>
        <v>5130.595836161976</v>
      </c>
      <c r="AA7447" s="25">
        <f t="shared" si="1169"/>
        <v>0</v>
      </c>
      <c r="AC7447" s="25">
        <f t="shared" si="1164"/>
        <v>0</v>
      </c>
    </row>
    <row r="7448" x14ac:dyDescent="0.2">
      <c r="L7448" s="24">
        <v>7443</v>
      </c>
      <c r="M7448" s="28">
        <v>0</v>
      </c>
      <c r="O7448" s="24">
        <v>7443</v>
      </c>
      <c r="P7448" s="24">
        <f>'ROTH 1.0'!O7448*'קובץ טיוטה'!$D$10</f>
        <v>8413.638337346556</v>
      </c>
      <c r="Q7448" s="24">
        <f t="shared" si="1163"/>
        <v>4813.638337346556</v>
      </c>
      <c r="R7448" s="24">
        <f t="shared" si="1172"/>
        <v>0</v>
      </c>
      <c r="S7448" s="24">
        <f t="shared" si="1165"/>
        <v>4813.638337346556</v>
      </c>
      <c r="T7448" s="24">
        <f t="shared" si="1166"/>
        <v>0</v>
      </c>
      <c r="U7448" s="24" t="str">
        <f t="shared" si="1167"/>
        <v>drain</v>
      </c>
      <c r="W7448" s="24">
        <f t="shared" si="1170"/>
        <v>0</v>
      </c>
      <c r="X7448" s="24">
        <f t="shared" si="1168"/>
        <v>3402.0140261539891</v>
      </c>
      <c r="Y7448" s="24">
        <f t="shared" si="1171"/>
        <v>4813.638337346556</v>
      </c>
      <c r="AA7448" s="24">
        <f t="shared" si="1169"/>
        <v>0</v>
      </c>
      <c r="AC7448" s="24">
        <f t="shared" si="1164"/>
        <v>0</v>
      </c>
    </row>
    <row r="7449" x14ac:dyDescent="0.2">
      <c r="L7449" s="25">
        <v>7444</v>
      </c>
      <c r="M7449" s="29">
        <v>0</v>
      </c>
      <c r="O7449" s="25">
        <v>7444</v>
      </c>
      <c r="P7449" s="24">
        <f>'ROTH 1.0'!O7449*'קובץ טיוטה'!$D$10</f>
        <v>8464.4118115518577</v>
      </c>
      <c r="Q7449" s="25">
        <f t="shared" si="1163"/>
        <v>4864.4118115518577</v>
      </c>
      <c r="R7449" s="24">
        <f t="shared" si="1172"/>
        <v>0</v>
      </c>
      <c r="S7449" s="25">
        <f t="shared" si="1165"/>
        <v>4864.4118115518577</v>
      </c>
      <c r="T7449" s="25">
        <f t="shared" si="1166"/>
        <v>0</v>
      </c>
      <c r="U7449" s="25" t="str">
        <f t="shared" si="1167"/>
        <v>drain</v>
      </c>
      <c r="W7449" s="25">
        <f t="shared" si="1170"/>
        <v>0</v>
      </c>
      <c r="X7449" s="25">
        <f t="shared" si="1168"/>
        <v>0</v>
      </c>
      <c r="Y7449" s="25">
        <f t="shared" si="1171"/>
        <v>3402.0140261539891</v>
      </c>
      <c r="AA7449" s="25">
        <f t="shared" si="1169"/>
        <v>1462.3977853978686</v>
      </c>
      <c r="AC7449" s="25">
        <f t="shared" si="1164"/>
        <v>0</v>
      </c>
    </row>
    <row r="7450" x14ac:dyDescent="0.2">
      <c r="L7450" s="24">
        <v>7445</v>
      </c>
      <c r="M7450" s="28">
        <v>0</v>
      </c>
      <c r="O7450" s="24">
        <v>7445</v>
      </c>
      <c r="P7450" s="24">
        <f>'ROTH 1.0'!O7450*'קובץ טיוטה'!$D$10</f>
        <v>8465.0291704428564</v>
      </c>
      <c r="Q7450" s="24">
        <f t="shared" si="1163"/>
        <v>4865.0291704428564</v>
      </c>
      <c r="R7450" s="24">
        <f t="shared" si="1172"/>
        <v>0</v>
      </c>
      <c r="S7450" s="24">
        <f t="shared" si="1165"/>
        <v>4865.0291704428564</v>
      </c>
      <c r="T7450" s="24">
        <f t="shared" si="1166"/>
        <v>0</v>
      </c>
      <c r="U7450" s="24" t="str">
        <f t="shared" si="1167"/>
        <v>drain</v>
      </c>
      <c r="W7450" s="24">
        <f t="shared" si="1170"/>
        <v>0</v>
      </c>
      <c r="X7450" s="24">
        <f t="shared" si="1168"/>
        <v>0</v>
      </c>
      <c r="Y7450" s="24">
        <f t="shared" si="1171"/>
        <v>0</v>
      </c>
      <c r="AA7450" s="24">
        <f t="shared" si="1169"/>
        <v>4865.0291704428564</v>
      </c>
      <c r="AC7450" s="24">
        <f t="shared" si="1164"/>
        <v>0</v>
      </c>
    </row>
    <row r="7451" x14ac:dyDescent="0.2">
      <c r="L7451" s="25">
        <v>7446</v>
      </c>
      <c r="M7451" s="29">
        <v>0</v>
      </c>
      <c r="O7451" s="25">
        <v>7446</v>
      </c>
      <c r="P7451" s="24">
        <f>'ROTH 1.0'!O7451*'קובץ טיוטה'!$D$10</f>
        <v>8726.3640319906572</v>
      </c>
      <c r="Q7451" s="25">
        <f t="shared" si="1163"/>
        <v>5126.3640319906572</v>
      </c>
      <c r="R7451" s="24">
        <f t="shared" si="1172"/>
        <v>0</v>
      </c>
      <c r="S7451" s="25">
        <f t="shared" si="1165"/>
        <v>5126.3640319906572</v>
      </c>
      <c r="T7451" s="25">
        <f t="shared" si="1166"/>
        <v>0</v>
      </c>
      <c r="U7451" s="25" t="str">
        <f t="shared" si="1167"/>
        <v>drain</v>
      </c>
      <c r="W7451" s="25">
        <f t="shared" si="1170"/>
        <v>0</v>
      </c>
      <c r="X7451" s="25">
        <f t="shared" si="1168"/>
        <v>0</v>
      </c>
      <c r="Y7451" s="25">
        <f t="shared" si="1171"/>
        <v>0</v>
      </c>
      <c r="AA7451" s="25">
        <f t="shared" si="1169"/>
        <v>5126.3640319906572</v>
      </c>
      <c r="AC7451" s="25">
        <f t="shared" si="1164"/>
        <v>0</v>
      </c>
    </row>
    <row r="7452" x14ac:dyDescent="0.2">
      <c r="L7452" s="24">
        <v>7447</v>
      </c>
      <c r="M7452" s="28">
        <v>0</v>
      </c>
      <c r="O7452" s="24">
        <v>7447</v>
      </c>
      <c r="P7452" s="24">
        <f>'ROTH 1.0'!O7452*'קובץ טיוטה'!$D$10</f>
        <v>8998.3713793969437</v>
      </c>
      <c r="Q7452" s="24">
        <f t="shared" si="1163"/>
        <v>5398.3713793969437</v>
      </c>
      <c r="R7452" s="24">
        <f t="shared" si="1172"/>
        <v>0</v>
      </c>
      <c r="S7452" s="24">
        <f t="shared" si="1165"/>
        <v>5398.3713793969437</v>
      </c>
      <c r="T7452" s="24">
        <f t="shared" si="1166"/>
        <v>0</v>
      </c>
      <c r="U7452" s="24" t="str">
        <f t="shared" si="1167"/>
        <v>drain</v>
      </c>
      <c r="W7452" s="24">
        <f t="shared" si="1170"/>
        <v>0</v>
      </c>
      <c r="X7452" s="24">
        <f t="shared" si="1168"/>
        <v>0</v>
      </c>
      <c r="Y7452" s="24">
        <f t="shared" si="1171"/>
        <v>0</v>
      </c>
      <c r="AA7452" s="24">
        <f t="shared" si="1169"/>
        <v>5398.3713793969437</v>
      </c>
      <c r="AC7452" s="24">
        <f t="shared" si="1164"/>
        <v>0</v>
      </c>
    </row>
    <row r="7453" x14ac:dyDescent="0.2">
      <c r="L7453" s="25">
        <v>7448</v>
      </c>
      <c r="M7453" s="29">
        <v>0.43367868500000001</v>
      </c>
      <c r="O7453" s="25">
        <v>7448</v>
      </c>
      <c r="P7453" s="24">
        <f>'ROTH 1.0'!O7453*'קובץ טיוטה'!$D$10</f>
        <v>10114.824546365129</v>
      </c>
      <c r="Q7453" s="25">
        <f t="shared" si="1163"/>
        <v>6514.8245463651292</v>
      </c>
      <c r="R7453" s="24">
        <f t="shared" si="1172"/>
        <v>29490.150580000001</v>
      </c>
      <c r="S7453" s="25">
        <f t="shared" si="1165"/>
        <v>0</v>
      </c>
      <c r="T7453" s="25">
        <f t="shared" si="1166"/>
        <v>22975.326033634872</v>
      </c>
      <c r="U7453" s="25" t="str">
        <f t="shared" si="1167"/>
        <v>charge</v>
      </c>
      <c r="W7453" s="25">
        <f t="shared" si="1170"/>
        <v>20677.793430271384</v>
      </c>
      <c r="X7453" s="25">
        <f t="shared" si="1168"/>
        <v>20677.793430271384</v>
      </c>
      <c r="Y7453" s="25">
        <f t="shared" si="1171"/>
        <v>0</v>
      </c>
      <c r="AA7453" s="25">
        <f t="shared" si="1169"/>
        <v>0</v>
      </c>
      <c r="AC7453" s="25">
        <f t="shared" si="1164"/>
        <v>2297.5326033634883</v>
      </c>
    </row>
    <row r="7454" x14ac:dyDescent="0.2">
      <c r="L7454" s="24">
        <v>7449</v>
      </c>
      <c r="M7454" s="28">
        <v>0.632208455</v>
      </c>
      <c r="O7454" s="24">
        <v>7449</v>
      </c>
      <c r="P7454" s="24">
        <f>'ROTH 1.0'!O7454*'קובץ טיוטה'!$D$10</f>
        <v>10647.02517784078</v>
      </c>
      <c r="Q7454" s="24">
        <f t="shared" si="1163"/>
        <v>7047.0251778407801</v>
      </c>
      <c r="R7454" s="24">
        <f t="shared" si="1172"/>
        <v>42990.174939999997</v>
      </c>
      <c r="S7454" s="24">
        <f t="shared" si="1165"/>
        <v>0</v>
      </c>
      <c r="T7454" s="24">
        <f t="shared" si="1166"/>
        <v>35943.149762159213</v>
      </c>
      <c r="U7454" s="24" t="str">
        <f t="shared" si="1167"/>
        <v>charge</v>
      </c>
      <c r="W7454" s="24">
        <f t="shared" si="1170"/>
        <v>32348.834785943298</v>
      </c>
      <c r="X7454" s="24">
        <f t="shared" si="1168"/>
        <v>53026.628216214682</v>
      </c>
      <c r="Y7454" s="24">
        <f t="shared" si="1171"/>
        <v>0</v>
      </c>
      <c r="AA7454" s="24">
        <f t="shared" si="1169"/>
        <v>0</v>
      </c>
      <c r="AC7454" s="24">
        <f t="shared" si="1164"/>
        <v>3594.3149762159155</v>
      </c>
    </row>
    <row r="7455" x14ac:dyDescent="0.2">
      <c r="L7455" s="25">
        <v>7450</v>
      </c>
      <c r="M7455" s="29">
        <v>0.66909915899999994</v>
      </c>
      <c r="O7455" s="25">
        <v>7450</v>
      </c>
      <c r="P7455" s="24">
        <f>'ROTH 1.0'!O7455*'קובץ טיוטה'!$D$10</f>
        <v>11389.553256403684</v>
      </c>
      <c r="Q7455" s="25">
        <f t="shared" si="1163"/>
        <v>7789.5532564036839</v>
      </c>
      <c r="R7455" s="24">
        <f t="shared" si="1172"/>
        <v>45498.742811999997</v>
      </c>
      <c r="S7455" s="25">
        <f t="shared" si="1165"/>
        <v>0</v>
      </c>
      <c r="T7455" s="25">
        <f t="shared" si="1166"/>
        <v>37709.189555596313</v>
      </c>
      <c r="U7455" s="25" t="str">
        <f t="shared" si="1167"/>
        <v>charge</v>
      </c>
      <c r="W7455" s="25">
        <f t="shared" si="1170"/>
        <v>24973.371783785318</v>
      </c>
      <c r="X7455" s="25">
        <f t="shared" si="1168"/>
        <v>78000</v>
      </c>
      <c r="Y7455" s="25">
        <f t="shared" si="1171"/>
        <v>0</v>
      </c>
      <c r="AA7455" s="25">
        <f t="shared" si="1169"/>
        <v>0</v>
      </c>
      <c r="AC7455" s="25">
        <f t="shared" si="1164"/>
        <v>12735.817771810995</v>
      </c>
    </row>
    <row r="7456" x14ac:dyDescent="0.2">
      <c r="L7456" s="24">
        <v>7451</v>
      </c>
      <c r="M7456" s="28">
        <v>0.69007948600000002</v>
      </c>
      <c r="O7456" s="24">
        <v>7451</v>
      </c>
      <c r="P7456" s="24">
        <f>'ROTH 1.0'!O7456*'קובץ טיוטה'!$D$10</f>
        <v>12006.309432655858</v>
      </c>
      <c r="Q7456" s="24">
        <f t="shared" si="1163"/>
        <v>8406.3094326558585</v>
      </c>
      <c r="R7456" s="24">
        <f t="shared" si="1172"/>
        <v>46925.405048000001</v>
      </c>
      <c r="S7456" s="24">
        <f t="shared" si="1165"/>
        <v>0</v>
      </c>
      <c r="T7456" s="24">
        <f t="shared" si="1166"/>
        <v>38519.095615344144</v>
      </c>
      <c r="U7456" s="24" t="str">
        <f t="shared" si="1167"/>
        <v>charge</v>
      </c>
      <c r="W7456" s="24">
        <f t="shared" si="1170"/>
        <v>0</v>
      </c>
      <c r="X7456" s="24">
        <f t="shared" si="1168"/>
        <v>78000</v>
      </c>
      <c r="Y7456" s="24">
        <f t="shared" si="1171"/>
        <v>0</v>
      </c>
      <c r="AA7456" s="24">
        <f t="shared" si="1169"/>
        <v>0</v>
      </c>
      <c r="AC7456" s="24">
        <f t="shared" si="1164"/>
        <v>38519.095615344144</v>
      </c>
    </row>
    <row r="7457" x14ac:dyDescent="0.2">
      <c r="L7457" s="25">
        <v>7452</v>
      </c>
      <c r="M7457" s="29">
        <v>0.66943996100000003</v>
      </c>
      <c r="O7457" s="25">
        <v>7452</v>
      </c>
      <c r="P7457" s="24">
        <f>'ROTH 1.0'!O7457*'קובץ טיוטה'!$D$10</f>
        <v>12356.689073449814</v>
      </c>
      <c r="Q7457" s="25">
        <f t="shared" si="1163"/>
        <v>8756.6890734498138</v>
      </c>
      <c r="R7457" s="24">
        <f t="shared" si="1172"/>
        <v>45521.917348000003</v>
      </c>
      <c r="S7457" s="25">
        <f t="shared" si="1165"/>
        <v>0</v>
      </c>
      <c r="T7457" s="25">
        <f t="shared" si="1166"/>
        <v>36765.228274550187</v>
      </c>
      <c r="U7457" s="25" t="str">
        <f t="shared" si="1167"/>
        <v>charge</v>
      </c>
      <c r="W7457" s="25">
        <f t="shared" si="1170"/>
        <v>0</v>
      </c>
      <c r="X7457" s="25">
        <f t="shared" si="1168"/>
        <v>78000</v>
      </c>
      <c r="Y7457" s="25">
        <f t="shared" si="1171"/>
        <v>0</v>
      </c>
      <c r="AA7457" s="25">
        <f t="shared" si="1169"/>
        <v>0</v>
      </c>
      <c r="AC7457" s="25">
        <f t="shared" si="1164"/>
        <v>36765.228274550187</v>
      </c>
    </row>
    <row r="7458" x14ac:dyDescent="0.2">
      <c r="L7458" s="24">
        <v>7453</v>
      </c>
      <c r="M7458" s="28">
        <v>0.63854253300000008</v>
      </c>
      <c r="O7458" s="24">
        <v>7453</v>
      </c>
      <c r="P7458" s="24">
        <f>'ROTH 1.0'!O7458*'קובץ טיוטה'!$D$10</f>
        <v>12164.882713842975</v>
      </c>
      <c r="Q7458" s="24">
        <f t="shared" si="1163"/>
        <v>8564.8827138429751</v>
      </c>
      <c r="R7458" s="24">
        <f t="shared" si="1172"/>
        <v>43420.892244000002</v>
      </c>
      <c r="S7458" s="24">
        <f t="shared" si="1165"/>
        <v>0</v>
      </c>
      <c r="T7458" s="24">
        <f t="shared" si="1166"/>
        <v>34856.009530157025</v>
      </c>
      <c r="U7458" s="24" t="str">
        <f t="shared" si="1167"/>
        <v>charge</v>
      </c>
      <c r="W7458" s="24">
        <f t="shared" si="1170"/>
        <v>0</v>
      </c>
      <c r="X7458" s="24">
        <f t="shared" si="1168"/>
        <v>78000</v>
      </c>
      <c r="Y7458" s="24">
        <f t="shared" si="1171"/>
        <v>0</v>
      </c>
      <c r="AA7458" s="24">
        <f t="shared" si="1169"/>
        <v>0</v>
      </c>
      <c r="AC7458" s="24">
        <f t="shared" si="1164"/>
        <v>34856.009530157025</v>
      </c>
    </row>
    <row r="7459" x14ac:dyDescent="0.2">
      <c r="L7459" s="25">
        <v>7454</v>
      </c>
      <c r="M7459" s="29">
        <v>0.56694025100000001</v>
      </c>
      <c r="O7459" s="25">
        <v>7454</v>
      </c>
      <c r="P7459" s="24">
        <f>'ROTH 1.0'!O7459*'קובץ טיוטה'!$D$10</f>
        <v>12438.409602009982</v>
      </c>
      <c r="Q7459" s="25">
        <f t="shared" si="1163"/>
        <v>8838.4096020099823</v>
      </c>
      <c r="R7459" s="24">
        <f t="shared" si="1172"/>
        <v>38551.937067999999</v>
      </c>
      <c r="S7459" s="25">
        <f t="shared" si="1165"/>
        <v>0</v>
      </c>
      <c r="T7459" s="25">
        <f t="shared" si="1166"/>
        <v>29713.527465990017</v>
      </c>
      <c r="U7459" s="25" t="str">
        <f t="shared" si="1167"/>
        <v>charge</v>
      </c>
      <c r="W7459" s="25">
        <f t="shared" si="1170"/>
        <v>0</v>
      </c>
      <c r="X7459" s="25">
        <f t="shared" si="1168"/>
        <v>78000</v>
      </c>
      <c r="Y7459" s="25">
        <f t="shared" si="1171"/>
        <v>0</v>
      </c>
      <c r="AA7459" s="25">
        <f t="shared" si="1169"/>
        <v>0</v>
      </c>
      <c r="AC7459" s="25">
        <f t="shared" si="1164"/>
        <v>29713.527465990017</v>
      </c>
    </row>
    <row r="7460" x14ac:dyDescent="0.2">
      <c r="L7460" s="24">
        <v>7455</v>
      </c>
      <c r="M7460" s="28">
        <v>0.444440628</v>
      </c>
      <c r="O7460" s="24">
        <v>7455</v>
      </c>
      <c r="P7460" s="24">
        <f>'ROTH 1.0'!O7460*'קובץ טיוטה'!$D$10</f>
        <v>12743.110126210233</v>
      </c>
      <c r="Q7460" s="24">
        <f t="shared" si="1163"/>
        <v>9143.1101262102329</v>
      </c>
      <c r="R7460" s="24">
        <f t="shared" si="1172"/>
        <v>30221.962704000001</v>
      </c>
      <c r="S7460" s="24">
        <f t="shared" si="1165"/>
        <v>0</v>
      </c>
      <c r="T7460" s="24">
        <f t="shared" si="1166"/>
        <v>21078.852577789767</v>
      </c>
      <c r="U7460" s="24" t="str">
        <f t="shared" si="1167"/>
        <v>charge</v>
      </c>
      <c r="W7460" s="24">
        <f t="shared" si="1170"/>
        <v>0</v>
      </c>
      <c r="X7460" s="24">
        <f t="shared" si="1168"/>
        <v>78000</v>
      </c>
      <c r="Y7460" s="24">
        <f t="shared" si="1171"/>
        <v>0</v>
      </c>
      <c r="AA7460" s="24">
        <f t="shared" si="1169"/>
        <v>0</v>
      </c>
      <c r="AC7460" s="24">
        <f t="shared" si="1164"/>
        <v>21078.852577789767</v>
      </c>
    </row>
    <row r="7461" x14ac:dyDescent="0.2">
      <c r="L7461" s="25">
        <v>7456</v>
      </c>
      <c r="M7461" s="29">
        <v>0.28626635300000003</v>
      </c>
      <c r="O7461" s="25">
        <v>7456</v>
      </c>
      <c r="P7461" s="24">
        <f>'ROTH 1.0'!O7461*'קובץ טיוטה'!$D$10</f>
        <v>12804.160319263256</v>
      </c>
      <c r="Q7461" s="25">
        <f t="shared" si="1163"/>
        <v>9204.1603192632556</v>
      </c>
      <c r="R7461" s="24">
        <f t="shared" si="1172"/>
        <v>19466.112004000002</v>
      </c>
      <c r="S7461" s="25">
        <f t="shared" si="1165"/>
        <v>0</v>
      </c>
      <c r="T7461" s="25">
        <f t="shared" si="1166"/>
        <v>10261.951684736747</v>
      </c>
      <c r="U7461" s="25" t="str">
        <f t="shared" si="1167"/>
        <v>charge</v>
      </c>
      <c r="W7461" s="25">
        <f t="shared" si="1170"/>
        <v>0</v>
      </c>
      <c r="X7461" s="25">
        <f t="shared" si="1168"/>
        <v>78000</v>
      </c>
      <c r="Y7461" s="25">
        <f t="shared" si="1171"/>
        <v>0</v>
      </c>
      <c r="AA7461" s="25">
        <f t="shared" si="1169"/>
        <v>0</v>
      </c>
      <c r="AC7461" s="25">
        <f t="shared" si="1164"/>
        <v>10261.951684736747</v>
      </c>
    </row>
    <row r="7462" x14ac:dyDescent="0.2">
      <c r="L7462" s="24">
        <v>7457</v>
      </c>
      <c r="M7462" s="28">
        <v>0.10892507000000001</v>
      </c>
      <c r="O7462" s="24">
        <v>7457</v>
      </c>
      <c r="P7462" s="24">
        <f>'ROTH 1.0'!O7462*'קובץ טיוטה'!$D$10</f>
        <v>12481.615370368085</v>
      </c>
      <c r="Q7462" s="24">
        <f t="shared" si="1163"/>
        <v>8881.6153703680848</v>
      </c>
      <c r="R7462" s="24">
        <f t="shared" si="1172"/>
        <v>7406.9047600000004</v>
      </c>
      <c r="S7462" s="24">
        <f t="shared" si="1165"/>
        <v>1474.7106103680844</v>
      </c>
      <c r="T7462" s="24">
        <f t="shared" si="1166"/>
        <v>0</v>
      </c>
      <c r="U7462" s="24" t="str">
        <f t="shared" si="1167"/>
        <v>drain</v>
      </c>
      <c r="W7462" s="24">
        <f t="shared" si="1170"/>
        <v>0</v>
      </c>
      <c r="X7462" s="24">
        <f t="shared" si="1168"/>
        <v>76525.289389631915</v>
      </c>
      <c r="Y7462" s="24">
        <f t="shared" si="1171"/>
        <v>1474.7106103680853</v>
      </c>
      <c r="AA7462" s="24">
        <f t="shared" si="1169"/>
        <v>0</v>
      </c>
      <c r="AC7462" s="24">
        <f t="shared" si="1164"/>
        <v>0</v>
      </c>
    </row>
    <row r="7463" x14ac:dyDescent="0.2">
      <c r="L7463" s="25">
        <v>7458</v>
      </c>
      <c r="M7463" s="29">
        <v>0</v>
      </c>
      <c r="O7463" s="25">
        <v>7458</v>
      </c>
      <c r="P7463" s="24">
        <f>'ROTH 1.0'!O7463*'קובץ טיוטה'!$D$10</f>
        <v>12646.5083511385</v>
      </c>
      <c r="Q7463" s="25">
        <f t="shared" si="1163"/>
        <v>9046.5083511385001</v>
      </c>
      <c r="R7463" s="24">
        <f t="shared" si="1172"/>
        <v>0</v>
      </c>
      <c r="S7463" s="25">
        <f t="shared" si="1165"/>
        <v>9046.5083511385001</v>
      </c>
      <c r="T7463" s="25">
        <f t="shared" si="1166"/>
        <v>0</v>
      </c>
      <c r="U7463" s="25" t="str">
        <f t="shared" si="1167"/>
        <v>drain</v>
      </c>
      <c r="W7463" s="25">
        <f t="shared" si="1170"/>
        <v>0</v>
      </c>
      <c r="X7463" s="25">
        <f t="shared" si="1168"/>
        <v>67478.781038493413</v>
      </c>
      <c r="Y7463" s="25">
        <f t="shared" si="1171"/>
        <v>9046.5083511385019</v>
      </c>
      <c r="AA7463" s="25">
        <f t="shared" si="1169"/>
        <v>0</v>
      </c>
      <c r="AC7463" s="25">
        <f t="shared" si="1164"/>
        <v>0</v>
      </c>
    </row>
    <row r="7464" x14ac:dyDescent="0.2">
      <c r="L7464" s="24">
        <v>7459</v>
      </c>
      <c r="M7464" s="28">
        <v>0</v>
      </c>
      <c r="O7464" s="24">
        <v>7459</v>
      </c>
      <c r="P7464" s="24">
        <f>'ROTH 1.0'!O7464*'קובץ טיוטה'!$D$10</f>
        <v>12732.448594309832</v>
      </c>
      <c r="Q7464" s="24">
        <f t="shared" si="1163"/>
        <v>9132.4485943098316</v>
      </c>
      <c r="R7464" s="24">
        <f t="shared" si="1172"/>
        <v>0</v>
      </c>
      <c r="S7464" s="24">
        <f t="shared" si="1165"/>
        <v>9132.4485943098316</v>
      </c>
      <c r="T7464" s="24">
        <f t="shared" si="1166"/>
        <v>0</v>
      </c>
      <c r="U7464" s="24" t="str">
        <f t="shared" si="1167"/>
        <v>drain</v>
      </c>
      <c r="W7464" s="24">
        <f t="shared" si="1170"/>
        <v>0</v>
      </c>
      <c r="X7464" s="24">
        <f t="shared" si="1168"/>
        <v>58346.332444183579</v>
      </c>
      <c r="Y7464" s="24">
        <f t="shared" si="1171"/>
        <v>9132.4485943098334</v>
      </c>
      <c r="AA7464" s="24">
        <f t="shared" si="1169"/>
        <v>0</v>
      </c>
      <c r="AC7464" s="24">
        <f t="shared" si="1164"/>
        <v>0</v>
      </c>
    </row>
    <row r="7465" x14ac:dyDescent="0.2">
      <c r="L7465" s="25">
        <v>7460</v>
      </c>
      <c r="M7465" s="29">
        <v>0</v>
      </c>
      <c r="O7465" s="25">
        <v>7460</v>
      </c>
      <c r="P7465" s="24">
        <f>'ROTH 1.0'!O7465*'קובץ טיוטה'!$D$10</f>
        <v>12353.698167476159</v>
      </c>
      <c r="Q7465" s="25">
        <f t="shared" si="1163"/>
        <v>8753.6981674761591</v>
      </c>
      <c r="R7465" s="24">
        <f t="shared" si="1172"/>
        <v>0</v>
      </c>
      <c r="S7465" s="25">
        <f t="shared" si="1165"/>
        <v>8753.6981674761591</v>
      </c>
      <c r="T7465" s="25">
        <f t="shared" si="1166"/>
        <v>0</v>
      </c>
      <c r="U7465" s="25" t="str">
        <f t="shared" si="1167"/>
        <v>drain</v>
      </c>
      <c r="W7465" s="25">
        <f t="shared" si="1170"/>
        <v>0</v>
      </c>
      <c r="X7465" s="25">
        <f t="shared" si="1168"/>
        <v>49592.634276707424</v>
      </c>
      <c r="Y7465" s="25">
        <f t="shared" si="1171"/>
        <v>8753.6981674761555</v>
      </c>
      <c r="AA7465" s="25">
        <f t="shared" si="1169"/>
        <v>0</v>
      </c>
      <c r="AC7465" s="25">
        <f t="shared" si="1164"/>
        <v>0</v>
      </c>
    </row>
    <row r="7466" x14ac:dyDescent="0.2">
      <c r="L7466" s="24">
        <v>7461</v>
      </c>
      <c r="M7466" s="28">
        <v>0</v>
      </c>
      <c r="O7466" s="24">
        <v>7461</v>
      </c>
      <c r="P7466" s="24">
        <f>'ROTH 1.0'!O7466*'קובץ טיוטה'!$D$10</f>
        <v>12040.540131614727</v>
      </c>
      <c r="Q7466" s="24">
        <f t="shared" si="1163"/>
        <v>8440.5401316147272</v>
      </c>
      <c r="R7466" s="24">
        <f t="shared" si="1172"/>
        <v>0</v>
      </c>
      <c r="S7466" s="24">
        <f t="shared" si="1165"/>
        <v>8440.5401316147272</v>
      </c>
      <c r="T7466" s="24">
        <f t="shared" si="1166"/>
        <v>0</v>
      </c>
      <c r="U7466" s="24" t="str">
        <f t="shared" si="1167"/>
        <v>drain</v>
      </c>
      <c r="W7466" s="24">
        <f t="shared" si="1170"/>
        <v>0</v>
      </c>
      <c r="X7466" s="24">
        <f t="shared" si="1168"/>
        <v>41152.094145092698</v>
      </c>
      <c r="Y7466" s="24">
        <f t="shared" si="1171"/>
        <v>8440.5401316147254</v>
      </c>
      <c r="AA7466" s="24">
        <f t="shared" si="1169"/>
        <v>0</v>
      </c>
      <c r="AC7466" s="24">
        <f t="shared" si="1164"/>
        <v>0</v>
      </c>
    </row>
    <row r="7467" x14ac:dyDescent="0.2">
      <c r="L7467" s="25">
        <v>7462</v>
      </c>
      <c r="M7467" s="29">
        <v>0</v>
      </c>
      <c r="O7467" s="25">
        <v>7462</v>
      </c>
      <c r="P7467" s="24">
        <f>'ROTH 1.0'!O7467*'קובץ טיוטה'!$D$10</f>
        <v>11549.81977633542</v>
      </c>
      <c r="Q7467" s="25">
        <f t="shared" si="1163"/>
        <v>7949.8197763354201</v>
      </c>
      <c r="R7467" s="24">
        <f t="shared" si="1172"/>
        <v>0</v>
      </c>
      <c r="S7467" s="25">
        <f t="shared" si="1165"/>
        <v>7949.8197763354201</v>
      </c>
      <c r="T7467" s="25">
        <f t="shared" si="1166"/>
        <v>0</v>
      </c>
      <c r="U7467" s="25" t="str">
        <f t="shared" si="1167"/>
        <v>drain</v>
      </c>
      <c r="W7467" s="25">
        <f t="shared" si="1170"/>
        <v>0</v>
      </c>
      <c r="X7467" s="25">
        <f t="shared" si="1168"/>
        <v>33202.27436875728</v>
      </c>
      <c r="Y7467" s="25">
        <f t="shared" si="1171"/>
        <v>7949.8197763354183</v>
      </c>
      <c r="AA7467" s="25">
        <f t="shared" si="1169"/>
        <v>0</v>
      </c>
      <c r="AC7467" s="25">
        <f t="shared" si="1164"/>
        <v>0</v>
      </c>
    </row>
    <row r="7468" x14ac:dyDescent="0.2">
      <c r="L7468" s="24">
        <v>7463</v>
      </c>
      <c r="M7468" s="28">
        <v>0</v>
      </c>
      <c r="O7468" s="24">
        <v>7463</v>
      </c>
      <c r="P7468" s="24">
        <f>'ROTH 1.0'!O7468*'קובץ טיוטה'!$D$10</f>
        <v>10823.984110044659</v>
      </c>
      <c r="Q7468" s="24">
        <f t="shared" si="1163"/>
        <v>7223.9841100446592</v>
      </c>
      <c r="R7468" s="24">
        <f t="shared" si="1172"/>
        <v>0</v>
      </c>
      <c r="S7468" s="24">
        <f t="shared" si="1165"/>
        <v>7223.9841100446592</v>
      </c>
      <c r="T7468" s="24">
        <f t="shared" si="1166"/>
        <v>0</v>
      </c>
      <c r="U7468" s="24" t="str">
        <f t="shared" si="1167"/>
        <v>drain</v>
      </c>
      <c r="W7468" s="24">
        <f t="shared" si="1170"/>
        <v>0</v>
      </c>
      <c r="X7468" s="24">
        <f t="shared" si="1168"/>
        <v>25978.290258712623</v>
      </c>
      <c r="Y7468" s="24">
        <f t="shared" si="1171"/>
        <v>7223.9841100446574</v>
      </c>
      <c r="AA7468" s="24">
        <f t="shared" si="1169"/>
        <v>0</v>
      </c>
      <c r="AC7468" s="24">
        <f t="shared" si="1164"/>
        <v>0</v>
      </c>
    </row>
    <row r="7469" x14ac:dyDescent="0.2">
      <c r="L7469" s="25">
        <v>7464</v>
      </c>
      <c r="M7469" s="29">
        <v>0</v>
      </c>
      <c r="O7469" s="25">
        <v>7464</v>
      </c>
      <c r="P7469" s="24">
        <f>'ROTH 1.0'!O7469*'קובץ טיוטה'!$D$10</f>
        <v>10355.747028811029</v>
      </c>
      <c r="Q7469" s="25">
        <f t="shared" si="1163"/>
        <v>6755.7470288110289</v>
      </c>
      <c r="R7469" s="24">
        <f t="shared" si="1172"/>
        <v>0</v>
      </c>
      <c r="S7469" s="25">
        <f t="shared" si="1165"/>
        <v>6755.7470288110289</v>
      </c>
      <c r="T7469" s="25">
        <f t="shared" si="1166"/>
        <v>0</v>
      </c>
      <c r="U7469" s="25" t="str">
        <f t="shared" si="1167"/>
        <v>drain</v>
      </c>
      <c r="W7469" s="25">
        <f t="shared" si="1170"/>
        <v>0</v>
      </c>
      <c r="X7469" s="25">
        <f t="shared" si="1168"/>
        <v>19222.543229901596</v>
      </c>
      <c r="Y7469" s="25">
        <f t="shared" si="1171"/>
        <v>6755.7470288110271</v>
      </c>
      <c r="AA7469" s="25">
        <f t="shared" si="1169"/>
        <v>0</v>
      </c>
      <c r="AC7469" s="25">
        <f t="shared" si="1164"/>
        <v>0</v>
      </c>
    </row>
    <row r="7470" x14ac:dyDescent="0.2">
      <c r="L7470" s="24">
        <v>7465</v>
      </c>
      <c r="M7470" s="28">
        <v>0</v>
      </c>
      <c r="O7470" s="24">
        <v>7465</v>
      </c>
      <c r="P7470" s="24">
        <f>'ROTH 1.0'!O7470*'קובץ טיוטה'!$D$10</f>
        <v>9589.1556473308683</v>
      </c>
      <c r="Q7470" s="24">
        <f t="shared" si="1163"/>
        <v>5989.1556473308683</v>
      </c>
      <c r="R7470" s="24">
        <f t="shared" si="1172"/>
        <v>0</v>
      </c>
      <c r="S7470" s="24">
        <f t="shared" si="1165"/>
        <v>5989.1556473308683</v>
      </c>
      <c r="T7470" s="24">
        <f t="shared" si="1166"/>
        <v>0</v>
      </c>
      <c r="U7470" s="24" t="str">
        <f t="shared" si="1167"/>
        <v>drain</v>
      </c>
      <c r="W7470" s="24">
        <f t="shared" si="1170"/>
        <v>0</v>
      </c>
      <c r="X7470" s="24">
        <f t="shared" si="1168"/>
        <v>13233.387582570727</v>
      </c>
      <c r="Y7470" s="24">
        <f t="shared" si="1171"/>
        <v>5989.1556473308683</v>
      </c>
      <c r="AA7470" s="24">
        <f t="shared" si="1169"/>
        <v>0</v>
      </c>
      <c r="AC7470" s="24">
        <f t="shared" si="1164"/>
        <v>0</v>
      </c>
    </row>
    <row r="7471" x14ac:dyDescent="0.2">
      <c r="L7471" s="25">
        <v>7466</v>
      </c>
      <c r="M7471" s="29">
        <v>0</v>
      </c>
      <c r="O7471" s="25">
        <v>7466</v>
      </c>
      <c r="P7471" s="24">
        <f>'ROTH 1.0'!O7471*'קובץ טיוטה'!$D$10</f>
        <v>9004.3063828786599</v>
      </c>
      <c r="Q7471" s="25">
        <f t="shared" si="1163"/>
        <v>5404.3063828786599</v>
      </c>
      <c r="R7471" s="24">
        <f t="shared" si="1172"/>
        <v>0</v>
      </c>
      <c r="S7471" s="25">
        <f t="shared" si="1165"/>
        <v>5404.3063828786599</v>
      </c>
      <c r="T7471" s="25">
        <f t="shared" si="1166"/>
        <v>0</v>
      </c>
      <c r="U7471" s="25" t="str">
        <f t="shared" si="1167"/>
        <v>drain</v>
      </c>
      <c r="W7471" s="25">
        <f t="shared" si="1170"/>
        <v>0</v>
      </c>
      <c r="X7471" s="25">
        <f t="shared" si="1168"/>
        <v>7829.0811996920675</v>
      </c>
      <c r="Y7471" s="25">
        <f t="shared" si="1171"/>
        <v>5404.3063828786599</v>
      </c>
      <c r="AA7471" s="25">
        <f t="shared" si="1169"/>
        <v>0</v>
      </c>
      <c r="AC7471" s="25">
        <f t="shared" si="1164"/>
        <v>0</v>
      </c>
    </row>
    <row r="7472" x14ac:dyDescent="0.2">
      <c r="L7472" s="24">
        <v>7467</v>
      </c>
      <c r="M7472" s="28">
        <v>0</v>
      </c>
      <c r="O7472" s="24">
        <v>7467</v>
      </c>
      <c r="P7472" s="24">
        <f>'ROTH 1.0'!O7472*'קובץ טיוטה'!$D$10</f>
        <v>8832.3330958404367</v>
      </c>
      <c r="Q7472" s="24">
        <f t="shared" si="1163"/>
        <v>5232.3330958404367</v>
      </c>
      <c r="R7472" s="24">
        <f t="shared" si="1172"/>
        <v>0</v>
      </c>
      <c r="S7472" s="24">
        <f t="shared" si="1165"/>
        <v>5232.3330958404367</v>
      </c>
      <c r="T7472" s="24">
        <f t="shared" si="1166"/>
        <v>0</v>
      </c>
      <c r="U7472" s="24" t="str">
        <f t="shared" si="1167"/>
        <v>drain</v>
      </c>
      <c r="W7472" s="24">
        <f t="shared" si="1170"/>
        <v>0</v>
      </c>
      <c r="X7472" s="24">
        <f t="shared" si="1168"/>
        <v>2596.7481038516307</v>
      </c>
      <c r="Y7472" s="24">
        <f t="shared" si="1171"/>
        <v>5232.3330958404367</v>
      </c>
      <c r="AA7472" s="24">
        <f t="shared" si="1169"/>
        <v>0</v>
      </c>
      <c r="AC7472" s="24">
        <f t="shared" si="1164"/>
        <v>0</v>
      </c>
    </row>
    <row r="7473" x14ac:dyDescent="0.2">
      <c r="L7473" s="25">
        <v>7468</v>
      </c>
      <c r="M7473" s="29">
        <v>0</v>
      </c>
      <c r="O7473" s="25">
        <v>7468</v>
      </c>
      <c r="P7473" s="24">
        <f>'ROTH 1.0'!O7473*'קובץ טיוטה'!$D$10</f>
        <v>8634.2158460435894</v>
      </c>
      <c r="Q7473" s="25">
        <f t="shared" si="1163"/>
        <v>5034.2158460435894</v>
      </c>
      <c r="R7473" s="24">
        <f t="shared" si="1172"/>
        <v>0</v>
      </c>
      <c r="S7473" s="25">
        <f t="shared" si="1165"/>
        <v>5034.2158460435894</v>
      </c>
      <c r="T7473" s="25">
        <f t="shared" si="1166"/>
        <v>0</v>
      </c>
      <c r="U7473" s="25" t="str">
        <f t="shared" si="1167"/>
        <v>drain</v>
      </c>
      <c r="W7473" s="25">
        <f t="shared" si="1170"/>
        <v>0</v>
      </c>
      <c r="X7473" s="25">
        <f t="shared" si="1168"/>
        <v>0</v>
      </c>
      <c r="Y7473" s="25">
        <f t="shared" si="1171"/>
        <v>2596.7481038516307</v>
      </c>
      <c r="AA7473" s="25">
        <f t="shared" si="1169"/>
        <v>2437.4677421919587</v>
      </c>
      <c r="AC7473" s="25">
        <f t="shared" si="1164"/>
        <v>0</v>
      </c>
    </row>
    <row r="7474" x14ac:dyDescent="0.2">
      <c r="L7474" s="24">
        <v>7469</v>
      </c>
      <c r="M7474" s="28">
        <v>0</v>
      </c>
      <c r="O7474" s="24">
        <v>7469</v>
      </c>
      <c r="P7474" s="24">
        <f>'ROTH 1.0'!O7474*'קובץ טיוטה'!$D$10</f>
        <v>8643.2986280952828</v>
      </c>
      <c r="Q7474" s="24">
        <f t="shared" si="1163"/>
        <v>5043.2986280952828</v>
      </c>
      <c r="R7474" s="24">
        <f t="shared" si="1172"/>
        <v>0</v>
      </c>
      <c r="S7474" s="24">
        <f t="shared" si="1165"/>
        <v>5043.2986280952828</v>
      </c>
      <c r="T7474" s="24">
        <f t="shared" si="1166"/>
        <v>0</v>
      </c>
      <c r="U7474" s="24" t="str">
        <f t="shared" si="1167"/>
        <v>drain</v>
      </c>
      <c r="W7474" s="24">
        <f t="shared" si="1170"/>
        <v>0</v>
      </c>
      <c r="X7474" s="24">
        <f t="shared" si="1168"/>
        <v>0</v>
      </c>
      <c r="Y7474" s="24">
        <f t="shared" si="1171"/>
        <v>0</v>
      </c>
      <c r="AA7474" s="24">
        <f t="shared" si="1169"/>
        <v>5043.2986280952828</v>
      </c>
      <c r="AC7474" s="24">
        <f t="shared" si="1164"/>
        <v>0</v>
      </c>
    </row>
    <row r="7475" x14ac:dyDescent="0.2">
      <c r="L7475" s="25">
        <v>7470</v>
      </c>
      <c r="M7475" s="29">
        <v>0</v>
      </c>
      <c r="O7475" s="25">
        <v>7470</v>
      </c>
      <c r="P7475" s="24">
        <f>'ROTH 1.0'!O7475*'קובץ טיוטה'!$D$10</f>
        <v>8980.2314967856582</v>
      </c>
      <c r="Q7475" s="25">
        <f t="shared" si="1163"/>
        <v>5380.2314967856582</v>
      </c>
      <c r="R7475" s="24">
        <f t="shared" si="1172"/>
        <v>0</v>
      </c>
      <c r="S7475" s="25">
        <f t="shared" si="1165"/>
        <v>5380.2314967856582</v>
      </c>
      <c r="T7475" s="25">
        <f t="shared" si="1166"/>
        <v>0</v>
      </c>
      <c r="U7475" s="25" t="str">
        <f t="shared" si="1167"/>
        <v>drain</v>
      </c>
      <c r="W7475" s="25">
        <f t="shared" si="1170"/>
        <v>0</v>
      </c>
      <c r="X7475" s="25">
        <f t="shared" si="1168"/>
        <v>0</v>
      </c>
      <c r="Y7475" s="25">
        <f t="shared" si="1171"/>
        <v>0</v>
      </c>
      <c r="AA7475" s="25">
        <f t="shared" si="1169"/>
        <v>5380.2314967856582</v>
      </c>
      <c r="AC7475" s="25">
        <f t="shared" si="1164"/>
        <v>0</v>
      </c>
    </row>
    <row r="7476" x14ac:dyDescent="0.2">
      <c r="L7476" s="24">
        <v>7471</v>
      </c>
      <c r="M7476" s="28">
        <v>0</v>
      </c>
      <c r="O7476" s="24">
        <v>7471</v>
      </c>
      <c r="P7476" s="24">
        <f>'ROTH 1.0'!O7476*'קובץ טיוטה'!$D$10</f>
        <v>9203.0318264757934</v>
      </c>
      <c r="Q7476" s="24">
        <f t="shared" si="1163"/>
        <v>5603.0318264757934</v>
      </c>
      <c r="R7476" s="24">
        <f t="shared" si="1172"/>
        <v>0</v>
      </c>
      <c r="S7476" s="24">
        <f t="shared" si="1165"/>
        <v>5603.0318264757934</v>
      </c>
      <c r="T7476" s="24">
        <f t="shared" si="1166"/>
        <v>0</v>
      </c>
      <c r="U7476" s="24" t="str">
        <f t="shared" si="1167"/>
        <v>drain</v>
      </c>
      <c r="W7476" s="24">
        <f t="shared" si="1170"/>
        <v>0</v>
      </c>
      <c r="X7476" s="24">
        <f t="shared" si="1168"/>
        <v>0</v>
      </c>
      <c r="Y7476" s="24">
        <f t="shared" si="1171"/>
        <v>0</v>
      </c>
      <c r="AA7476" s="24">
        <f t="shared" si="1169"/>
        <v>5603.0318264757934</v>
      </c>
      <c r="AC7476" s="24">
        <f t="shared" si="1164"/>
        <v>0</v>
      </c>
    </row>
    <row r="7477" x14ac:dyDescent="0.2">
      <c r="L7477" s="25">
        <v>7472</v>
      </c>
      <c r="M7477" s="29">
        <v>0.44844192700000002</v>
      </c>
      <c r="O7477" s="25">
        <v>7472</v>
      </c>
      <c r="P7477" s="24">
        <f>'ROTH 1.0'!O7477*'קובץ טיוטה'!$D$10</f>
        <v>10132.80743769895</v>
      </c>
      <c r="Q7477" s="25">
        <f t="shared" si="1163"/>
        <v>6532.8074376989498</v>
      </c>
      <c r="R7477" s="24">
        <f t="shared" si="1172"/>
        <v>30494.051036000001</v>
      </c>
      <c r="S7477" s="25">
        <f t="shared" si="1165"/>
        <v>0</v>
      </c>
      <c r="T7477" s="25">
        <f t="shared" si="1166"/>
        <v>23961.243598301051</v>
      </c>
      <c r="U7477" s="25" t="str">
        <f t="shared" si="1167"/>
        <v>charge</v>
      </c>
      <c r="W7477" s="25">
        <f t="shared" si="1170"/>
        <v>21565.119238470947</v>
      </c>
      <c r="X7477" s="25">
        <f t="shared" si="1168"/>
        <v>21565.119238470947</v>
      </c>
      <c r="Y7477" s="25">
        <f t="shared" si="1171"/>
        <v>0</v>
      </c>
      <c r="AA7477" s="25">
        <f t="shared" si="1169"/>
        <v>0</v>
      </c>
      <c r="AC7477" s="25">
        <f t="shared" si="1164"/>
        <v>2396.1243598301044</v>
      </c>
    </row>
    <row r="7478" x14ac:dyDescent="0.2">
      <c r="L7478" s="24">
        <v>7473</v>
      </c>
      <c r="M7478" s="28">
        <v>0.67304454700000005</v>
      </c>
      <c r="O7478" s="24">
        <v>7473</v>
      </c>
      <c r="P7478" s="24">
        <f>'ROTH 1.0'!O7478*'קובץ טיוטה'!$D$10</f>
        <v>10941.121329643336</v>
      </c>
      <c r="Q7478" s="24">
        <f t="shared" si="1163"/>
        <v>7341.1213296433361</v>
      </c>
      <c r="R7478" s="24">
        <f t="shared" si="1172"/>
        <v>45767.029196000003</v>
      </c>
      <c r="S7478" s="24">
        <f t="shared" si="1165"/>
        <v>0</v>
      </c>
      <c r="T7478" s="24">
        <f t="shared" si="1166"/>
        <v>38425.907866356669</v>
      </c>
      <c r="U7478" s="24" t="str">
        <f t="shared" si="1167"/>
        <v>charge</v>
      </c>
      <c r="W7478" s="24">
        <f t="shared" si="1170"/>
        <v>34583.317079721004</v>
      </c>
      <c r="X7478" s="24">
        <f t="shared" si="1168"/>
        <v>56148.436318191947</v>
      </c>
      <c r="Y7478" s="24">
        <f t="shared" si="1171"/>
        <v>0</v>
      </c>
      <c r="AA7478" s="24">
        <f t="shared" si="1169"/>
        <v>0</v>
      </c>
      <c r="AC7478" s="24">
        <f t="shared" si="1164"/>
        <v>3842.5907866356647</v>
      </c>
    </row>
    <row r="7479" x14ac:dyDescent="0.2">
      <c r="L7479" s="25">
        <v>7474</v>
      </c>
      <c r="M7479" s="29">
        <v>0.71697242400000005</v>
      </c>
      <c r="O7479" s="25">
        <v>7474</v>
      </c>
      <c r="P7479" s="24">
        <f>'ROTH 1.0'!O7479*'קובץ טיוטה'!$D$10</f>
        <v>11601.294395550558</v>
      </c>
      <c r="Q7479" s="25">
        <f t="shared" si="1163"/>
        <v>8001.294395550558</v>
      </c>
      <c r="R7479" s="24">
        <f t="shared" si="1172"/>
        <v>48754.124832000001</v>
      </c>
      <c r="S7479" s="25">
        <f t="shared" si="1165"/>
        <v>0</v>
      </c>
      <c r="T7479" s="25">
        <f t="shared" si="1166"/>
        <v>40752.83043644944</v>
      </c>
      <c r="U7479" s="25" t="str">
        <f t="shared" si="1167"/>
        <v>charge</v>
      </c>
      <c r="W7479" s="25">
        <f t="shared" si="1170"/>
        <v>21851.563681808053</v>
      </c>
      <c r="X7479" s="25">
        <f t="shared" si="1168"/>
        <v>78000</v>
      </c>
      <c r="Y7479" s="25">
        <f t="shared" si="1171"/>
        <v>0</v>
      </c>
      <c r="AA7479" s="25">
        <f t="shared" si="1169"/>
        <v>0</v>
      </c>
      <c r="AC7479" s="25">
        <f t="shared" si="1164"/>
        <v>18901.266754641387</v>
      </c>
    </row>
    <row r="7480" x14ac:dyDescent="0.2">
      <c r="L7480" s="24">
        <v>7475</v>
      </c>
      <c r="M7480" s="28">
        <v>0.71771909099999998</v>
      </c>
      <c r="O7480" s="24">
        <v>7475</v>
      </c>
      <c r="P7480" s="24">
        <f>'ROTH 1.0'!O7480*'קובץ טיוטה'!$D$10</f>
        <v>12085.99972961511</v>
      </c>
      <c r="Q7480" s="24">
        <f t="shared" si="1163"/>
        <v>8485.9997296151105</v>
      </c>
      <c r="R7480" s="24">
        <f t="shared" si="1172"/>
        <v>48804.898187999992</v>
      </c>
      <c r="S7480" s="24">
        <f t="shared" si="1165"/>
        <v>0</v>
      </c>
      <c r="T7480" s="24">
        <f t="shared" si="1166"/>
        <v>40318.89845838488</v>
      </c>
      <c r="U7480" s="24" t="str">
        <f t="shared" si="1167"/>
        <v>charge</v>
      </c>
      <c r="W7480" s="24">
        <f t="shared" si="1170"/>
        <v>0</v>
      </c>
      <c r="X7480" s="24">
        <f t="shared" si="1168"/>
        <v>78000</v>
      </c>
      <c r="Y7480" s="24">
        <f t="shared" si="1171"/>
        <v>0</v>
      </c>
      <c r="AA7480" s="24">
        <f t="shared" si="1169"/>
        <v>0</v>
      </c>
      <c r="AC7480" s="24">
        <f t="shared" si="1164"/>
        <v>40318.89845838488</v>
      </c>
    </row>
    <row r="7481" x14ac:dyDescent="0.2">
      <c r="L7481" s="25">
        <v>7476</v>
      </c>
      <c r="M7481" s="29">
        <v>0.70492591299999996</v>
      </c>
      <c r="O7481" s="25">
        <v>7476</v>
      </c>
      <c r="P7481" s="24">
        <f>'ROTH 1.0'!O7481*'קובץ טיוטה'!$D$10</f>
        <v>12396.365442465794</v>
      </c>
      <c r="Q7481" s="25">
        <f t="shared" si="1163"/>
        <v>8796.3654424657943</v>
      </c>
      <c r="R7481" s="24">
        <f t="shared" si="1172"/>
        <v>47934.962083999992</v>
      </c>
      <c r="S7481" s="25">
        <f t="shared" si="1165"/>
        <v>0</v>
      </c>
      <c r="T7481" s="25">
        <f t="shared" si="1166"/>
        <v>39138.596641534197</v>
      </c>
      <c r="U7481" s="25" t="str">
        <f t="shared" si="1167"/>
        <v>charge</v>
      </c>
      <c r="W7481" s="25">
        <f t="shared" si="1170"/>
        <v>0</v>
      </c>
      <c r="X7481" s="25">
        <f t="shared" si="1168"/>
        <v>78000</v>
      </c>
      <c r="Y7481" s="25">
        <f t="shared" si="1171"/>
        <v>0</v>
      </c>
      <c r="AA7481" s="25">
        <f t="shared" si="1169"/>
        <v>0</v>
      </c>
      <c r="AC7481" s="25">
        <f t="shared" si="1164"/>
        <v>39138.596641534197</v>
      </c>
    </row>
    <row r="7482" x14ac:dyDescent="0.2">
      <c r="L7482" s="24">
        <v>7477</v>
      </c>
      <c r="M7482" s="28">
        <v>0.67294057299999999</v>
      </c>
      <c r="O7482" s="24">
        <v>7477</v>
      </c>
      <c r="P7482" s="24">
        <f>'ROTH 1.0'!O7482*'קובץ טיוטה'!$D$10</f>
        <v>12646.896140908011</v>
      </c>
      <c r="Q7482" s="24">
        <f t="shared" si="1163"/>
        <v>9046.8961409080111</v>
      </c>
      <c r="R7482" s="24">
        <f t="shared" si="1172"/>
        <v>45759.958963999998</v>
      </c>
      <c r="S7482" s="24">
        <f t="shared" si="1165"/>
        <v>0</v>
      </c>
      <c r="T7482" s="24">
        <f t="shared" si="1166"/>
        <v>36713.062823091983</v>
      </c>
      <c r="U7482" s="24" t="str">
        <f t="shared" si="1167"/>
        <v>charge</v>
      </c>
      <c r="W7482" s="24">
        <f t="shared" si="1170"/>
        <v>0</v>
      </c>
      <c r="X7482" s="24">
        <f t="shared" si="1168"/>
        <v>78000</v>
      </c>
      <c r="Y7482" s="24">
        <f t="shared" si="1171"/>
        <v>0</v>
      </c>
      <c r="AA7482" s="24">
        <f t="shared" si="1169"/>
        <v>0</v>
      </c>
      <c r="AC7482" s="24">
        <f t="shared" si="1164"/>
        <v>36713.062823091983</v>
      </c>
    </row>
    <row r="7483" x14ac:dyDescent="0.2">
      <c r="L7483" s="25">
        <v>7478</v>
      </c>
      <c r="M7483" s="29">
        <v>0.61114731000000011</v>
      </c>
      <c r="O7483" s="25">
        <v>7478</v>
      </c>
      <c r="P7483" s="24">
        <f>'ROTH 1.0'!O7483*'קובץ טיוטה'!$D$10</f>
        <v>12529.373786122125</v>
      </c>
      <c r="Q7483" s="25">
        <f t="shared" si="1163"/>
        <v>8929.3737861221252</v>
      </c>
      <c r="R7483" s="24">
        <f t="shared" si="1172"/>
        <v>41558.017080000005</v>
      </c>
      <c r="S7483" s="25">
        <f t="shared" si="1165"/>
        <v>0</v>
      </c>
      <c r="T7483" s="25">
        <f t="shared" si="1166"/>
        <v>32628.643293877882</v>
      </c>
      <c r="U7483" s="25" t="str">
        <f t="shared" si="1167"/>
        <v>charge</v>
      </c>
      <c r="W7483" s="25">
        <f t="shared" si="1170"/>
        <v>0</v>
      </c>
      <c r="X7483" s="25">
        <f t="shared" si="1168"/>
        <v>78000</v>
      </c>
      <c r="Y7483" s="25">
        <f t="shared" si="1171"/>
        <v>0</v>
      </c>
      <c r="AA7483" s="25">
        <f t="shared" si="1169"/>
        <v>0</v>
      </c>
      <c r="AC7483" s="25">
        <f t="shared" si="1164"/>
        <v>32628.643293877882</v>
      </c>
    </row>
    <row r="7484" x14ac:dyDescent="0.2">
      <c r="L7484" s="24">
        <v>7479</v>
      </c>
      <c r="M7484" s="28">
        <v>0.47878736300000002</v>
      </c>
      <c r="O7484" s="24">
        <v>7479</v>
      </c>
      <c r="P7484" s="24">
        <f>'ROTH 1.0'!O7484*'קובץ טיוטה'!$D$10</f>
        <v>12736.875110985557</v>
      </c>
      <c r="Q7484" s="24">
        <f t="shared" si="1163"/>
        <v>9136.8751109855566</v>
      </c>
      <c r="R7484" s="24">
        <f t="shared" si="1172"/>
        <v>32557.540684</v>
      </c>
      <c r="S7484" s="24">
        <f t="shared" si="1165"/>
        <v>0</v>
      </c>
      <c r="T7484" s="24">
        <f t="shared" si="1166"/>
        <v>23420.665573014441</v>
      </c>
      <c r="U7484" s="24" t="str">
        <f t="shared" si="1167"/>
        <v>charge</v>
      </c>
      <c r="W7484" s="24">
        <f t="shared" si="1170"/>
        <v>0</v>
      </c>
      <c r="X7484" s="24">
        <f t="shared" si="1168"/>
        <v>78000</v>
      </c>
      <c r="Y7484" s="24">
        <f t="shared" si="1171"/>
        <v>0</v>
      </c>
      <c r="AA7484" s="24">
        <f t="shared" si="1169"/>
        <v>0</v>
      </c>
      <c r="AC7484" s="24">
        <f t="shared" si="1164"/>
        <v>23420.665573014441</v>
      </c>
    </row>
    <row r="7485" x14ac:dyDescent="0.2">
      <c r="L7485" s="25">
        <v>7480</v>
      </c>
      <c r="M7485" s="29">
        <v>0.28121975599999999</v>
      </c>
      <c r="O7485" s="25">
        <v>7480</v>
      </c>
      <c r="P7485" s="24">
        <f>'ROTH 1.0'!O7485*'קובץ טיוטה'!$D$10</f>
        <v>12982.719744358646</v>
      </c>
      <c r="Q7485" s="25">
        <f t="shared" si="1163"/>
        <v>9382.7197443586465</v>
      </c>
      <c r="R7485" s="24">
        <f t="shared" si="1172"/>
        <v>19122.943407999999</v>
      </c>
      <c r="S7485" s="25">
        <f t="shared" si="1165"/>
        <v>0</v>
      </c>
      <c r="T7485" s="25">
        <f t="shared" si="1166"/>
        <v>9740.2236636413527</v>
      </c>
      <c r="U7485" s="25" t="str">
        <f t="shared" si="1167"/>
        <v>charge</v>
      </c>
      <c r="W7485" s="25">
        <f t="shared" si="1170"/>
        <v>0</v>
      </c>
      <c r="X7485" s="25">
        <f t="shared" si="1168"/>
        <v>78000</v>
      </c>
      <c r="Y7485" s="25">
        <f t="shared" si="1171"/>
        <v>0</v>
      </c>
      <c r="AA7485" s="25">
        <f t="shared" si="1169"/>
        <v>0</v>
      </c>
      <c r="AC7485" s="25">
        <f t="shared" si="1164"/>
        <v>9740.2236636413527</v>
      </c>
    </row>
    <row r="7486" x14ac:dyDescent="0.2">
      <c r="L7486" s="24">
        <v>7481</v>
      </c>
      <c r="M7486" s="28">
        <v>9.3561568999999997E-2</v>
      </c>
      <c r="O7486" s="24">
        <v>7481</v>
      </c>
      <c r="P7486" s="24">
        <f>'ROTH 1.0'!O7486*'קובץ טיוטה'!$D$10</f>
        <v>12691.714681503805</v>
      </c>
      <c r="Q7486" s="24">
        <f t="shared" si="1163"/>
        <v>9091.714681503805</v>
      </c>
      <c r="R7486" s="24">
        <f t="shared" si="1172"/>
        <v>6362.1866919999993</v>
      </c>
      <c r="S7486" s="24">
        <f t="shared" si="1165"/>
        <v>2729.5279895038057</v>
      </c>
      <c r="T7486" s="24">
        <f t="shared" si="1166"/>
        <v>0</v>
      </c>
      <c r="U7486" s="24" t="str">
        <f t="shared" si="1167"/>
        <v>drain</v>
      </c>
      <c r="W7486" s="24">
        <f t="shared" si="1170"/>
        <v>0</v>
      </c>
      <c r="X7486" s="24">
        <f t="shared" si="1168"/>
        <v>75270.472010496189</v>
      </c>
      <c r="Y7486" s="24">
        <f t="shared" si="1171"/>
        <v>2729.5279895038111</v>
      </c>
      <c r="AA7486" s="24">
        <f t="shared" si="1169"/>
        <v>-5.4569682106375694E-12</v>
      </c>
      <c r="AC7486" s="24">
        <f t="shared" si="1164"/>
        <v>0</v>
      </c>
    </row>
    <row r="7487" x14ac:dyDescent="0.2">
      <c r="L7487" s="25">
        <v>7482</v>
      </c>
      <c r="M7487" s="29">
        <v>0</v>
      </c>
      <c r="O7487" s="25">
        <v>7482</v>
      </c>
      <c r="P7487" s="24">
        <f>'ROTH 1.0'!O7487*'קובץ טיוטה'!$D$10</f>
        <v>12970.477655749688</v>
      </c>
      <c r="Q7487" s="25">
        <f t="shared" si="1163"/>
        <v>9370.477655749688</v>
      </c>
      <c r="R7487" s="24">
        <f t="shared" si="1172"/>
        <v>0</v>
      </c>
      <c r="S7487" s="25">
        <f t="shared" si="1165"/>
        <v>9370.477655749688</v>
      </c>
      <c r="T7487" s="25">
        <f t="shared" si="1166"/>
        <v>0</v>
      </c>
      <c r="U7487" s="25" t="str">
        <f t="shared" si="1167"/>
        <v>drain</v>
      </c>
      <c r="W7487" s="25">
        <f t="shared" si="1170"/>
        <v>0</v>
      </c>
      <c r="X7487" s="25">
        <f t="shared" si="1168"/>
        <v>65899.994354746508</v>
      </c>
      <c r="Y7487" s="25">
        <f t="shared" si="1171"/>
        <v>9370.4776557496807</v>
      </c>
      <c r="AA7487" s="25">
        <f t="shared" si="1169"/>
        <v>0</v>
      </c>
      <c r="AC7487" s="25">
        <f t="shared" si="1164"/>
        <v>0</v>
      </c>
    </row>
    <row r="7488" x14ac:dyDescent="0.2">
      <c r="L7488" s="24">
        <v>7483</v>
      </c>
      <c r="M7488" s="28">
        <v>0</v>
      </c>
      <c r="O7488" s="24">
        <v>7483</v>
      </c>
      <c r="P7488" s="24">
        <f>'ROTH 1.0'!O7488*'קובץ טיוטה'!$D$10</f>
        <v>12818.902515072454</v>
      </c>
      <c r="Q7488" s="24">
        <f t="shared" si="1163"/>
        <v>9218.9025150724538</v>
      </c>
      <c r="R7488" s="24">
        <f t="shared" si="1172"/>
        <v>0</v>
      </c>
      <c r="S7488" s="24">
        <f t="shared" si="1165"/>
        <v>9218.9025150724538</v>
      </c>
      <c r="T7488" s="24">
        <f t="shared" si="1166"/>
        <v>0</v>
      </c>
      <c r="U7488" s="24" t="str">
        <f t="shared" si="1167"/>
        <v>drain</v>
      </c>
      <c r="W7488" s="24">
        <f t="shared" si="1170"/>
        <v>0</v>
      </c>
      <c r="X7488" s="24">
        <f t="shared" si="1168"/>
        <v>56681.091839674053</v>
      </c>
      <c r="Y7488" s="24">
        <f t="shared" si="1171"/>
        <v>9218.9025150724556</v>
      </c>
      <c r="AA7488" s="24">
        <f t="shared" si="1169"/>
        <v>0</v>
      </c>
      <c r="AC7488" s="24">
        <f t="shared" si="1164"/>
        <v>0</v>
      </c>
    </row>
    <row r="7489" x14ac:dyDescent="0.2">
      <c r="L7489" s="25">
        <v>7484</v>
      </c>
      <c r="M7489" s="29">
        <v>0</v>
      </c>
      <c r="O7489" s="25">
        <v>7484</v>
      </c>
      <c r="P7489" s="24">
        <f>'ROTH 1.0'!O7489*'קובץ טיוטה'!$D$10</f>
        <v>12464.650968078056</v>
      </c>
      <c r="Q7489" s="25">
        <f t="shared" si="1163"/>
        <v>8864.6509680780564</v>
      </c>
      <c r="R7489" s="24">
        <f t="shared" si="1172"/>
        <v>0</v>
      </c>
      <c r="S7489" s="25">
        <f t="shared" si="1165"/>
        <v>8864.6509680780564</v>
      </c>
      <c r="T7489" s="25">
        <f t="shared" si="1166"/>
        <v>0</v>
      </c>
      <c r="U7489" s="25" t="str">
        <f t="shared" si="1167"/>
        <v>drain</v>
      </c>
      <c r="W7489" s="25">
        <f t="shared" si="1170"/>
        <v>0</v>
      </c>
      <c r="X7489" s="25">
        <f t="shared" si="1168"/>
        <v>47816.440871595994</v>
      </c>
      <c r="Y7489" s="25">
        <f t="shared" si="1171"/>
        <v>8864.6509680780582</v>
      </c>
      <c r="AA7489" s="25">
        <f t="shared" si="1169"/>
        <v>0</v>
      </c>
      <c r="AC7489" s="25">
        <f t="shared" si="1164"/>
        <v>0</v>
      </c>
    </row>
    <row r="7490" x14ac:dyDescent="0.2">
      <c r="L7490" s="24">
        <v>7485</v>
      </c>
      <c r="M7490" s="28">
        <v>0</v>
      </c>
      <c r="O7490" s="24">
        <v>7485</v>
      </c>
      <c r="P7490" s="24">
        <f>'ROTH 1.0'!O7490*'קובץ טיוטה'!$D$10</f>
        <v>12068.706366033475</v>
      </c>
      <c r="Q7490" s="24">
        <f t="shared" si="1163"/>
        <v>8468.7063660334752</v>
      </c>
      <c r="R7490" s="24">
        <f t="shared" si="1172"/>
        <v>0</v>
      </c>
      <c r="S7490" s="24">
        <f t="shared" si="1165"/>
        <v>8468.7063660334752</v>
      </c>
      <c r="T7490" s="24">
        <f t="shared" si="1166"/>
        <v>0</v>
      </c>
      <c r="U7490" s="24" t="str">
        <f t="shared" si="1167"/>
        <v>drain</v>
      </c>
      <c r="W7490" s="24">
        <f t="shared" si="1170"/>
        <v>0</v>
      </c>
      <c r="X7490" s="24">
        <f t="shared" si="1168"/>
        <v>39347.734505562519</v>
      </c>
      <c r="Y7490" s="24">
        <f t="shared" si="1171"/>
        <v>8468.7063660334752</v>
      </c>
      <c r="AA7490" s="24">
        <f t="shared" si="1169"/>
        <v>0</v>
      </c>
      <c r="AC7490" s="24">
        <f t="shared" si="1164"/>
        <v>0</v>
      </c>
    </row>
    <row r="7491" x14ac:dyDescent="0.2">
      <c r="L7491" s="25">
        <v>7486</v>
      </c>
      <c r="M7491" s="29">
        <v>0</v>
      </c>
      <c r="O7491" s="25">
        <v>7486</v>
      </c>
      <c r="P7491" s="24">
        <f>'ROTH 1.0'!O7491*'קובץ טיוטה'!$D$10</f>
        <v>11581.842613661343</v>
      </c>
      <c r="Q7491" s="25">
        <f t="shared" si="1163"/>
        <v>7981.8426136613434</v>
      </c>
      <c r="R7491" s="24">
        <f t="shared" si="1172"/>
        <v>0</v>
      </c>
      <c r="S7491" s="25">
        <f t="shared" si="1165"/>
        <v>7981.8426136613434</v>
      </c>
      <c r="T7491" s="25">
        <f t="shared" si="1166"/>
        <v>0</v>
      </c>
      <c r="U7491" s="25" t="str">
        <f t="shared" si="1167"/>
        <v>drain</v>
      </c>
      <c r="W7491" s="25">
        <f t="shared" si="1170"/>
        <v>0</v>
      </c>
      <c r="X7491" s="25">
        <f t="shared" si="1168"/>
        <v>31365.891891901178</v>
      </c>
      <c r="Y7491" s="25">
        <f t="shared" si="1171"/>
        <v>7981.8426136613416</v>
      </c>
      <c r="AA7491" s="25">
        <f t="shared" si="1169"/>
        <v>0</v>
      </c>
      <c r="AC7491" s="25">
        <f t="shared" si="1164"/>
        <v>0</v>
      </c>
    </row>
    <row r="7492" x14ac:dyDescent="0.2">
      <c r="L7492" s="24">
        <v>7487</v>
      </c>
      <c r="M7492" s="28">
        <v>0</v>
      </c>
      <c r="O7492" s="24">
        <v>7487</v>
      </c>
      <c r="P7492" s="24">
        <f>'ROTH 1.0'!O7492*'קובץ טיוטה'!$D$10</f>
        <v>10895.579148597979</v>
      </c>
      <c r="Q7492" s="24">
        <f t="shared" si="1163"/>
        <v>7295.5791485979789</v>
      </c>
      <c r="R7492" s="24">
        <f t="shared" si="1172"/>
        <v>0</v>
      </c>
      <c r="S7492" s="24">
        <f t="shared" si="1165"/>
        <v>7295.5791485979789</v>
      </c>
      <c r="T7492" s="24">
        <f t="shared" si="1166"/>
        <v>0</v>
      </c>
      <c r="U7492" s="24" t="str">
        <f t="shared" si="1167"/>
        <v>drain</v>
      </c>
      <c r="W7492" s="24">
        <f t="shared" si="1170"/>
        <v>0</v>
      </c>
      <c r="X7492" s="24">
        <f t="shared" si="1168"/>
        <v>24070.312743303199</v>
      </c>
      <c r="Y7492" s="24">
        <f t="shared" si="1171"/>
        <v>7295.5791485979789</v>
      </c>
      <c r="AA7492" s="24">
        <f t="shared" si="1169"/>
        <v>0</v>
      </c>
      <c r="AC7492" s="24">
        <f t="shared" si="1164"/>
        <v>0</v>
      </c>
    </row>
    <row r="7493" x14ac:dyDescent="0.2">
      <c r="L7493" s="25">
        <v>7488</v>
      </c>
      <c r="M7493" s="29">
        <v>0</v>
      </c>
      <c r="O7493" s="25">
        <v>7488</v>
      </c>
      <c r="P7493" s="24">
        <f>'ROTH 1.0'!O7493*'קובץ טיוטה'!$D$10</f>
        <v>10431.264361841177</v>
      </c>
      <c r="Q7493" s="25">
        <f t="shared" si="1163"/>
        <v>6831.2643618411767</v>
      </c>
      <c r="R7493" s="24">
        <f t="shared" si="1172"/>
        <v>0</v>
      </c>
      <c r="S7493" s="25">
        <f t="shared" si="1165"/>
        <v>6831.2643618411767</v>
      </c>
      <c r="T7493" s="25">
        <f t="shared" si="1166"/>
        <v>0</v>
      </c>
      <c r="U7493" s="25" t="str">
        <f t="shared" si="1167"/>
        <v>drain</v>
      </c>
      <c r="W7493" s="25">
        <f t="shared" si="1170"/>
        <v>0</v>
      </c>
      <c r="X7493" s="25">
        <f t="shared" si="1168"/>
        <v>17239.048381462024</v>
      </c>
      <c r="Y7493" s="25">
        <f t="shared" si="1171"/>
        <v>6831.2643618411748</v>
      </c>
      <c r="AA7493" s="25">
        <f t="shared" si="1169"/>
        <v>0</v>
      </c>
      <c r="AC7493" s="25">
        <f t="shared" si="1164"/>
        <v>0</v>
      </c>
    </row>
    <row r="7494" x14ac:dyDescent="0.2">
      <c r="L7494" s="24">
        <v>7489</v>
      </c>
      <c r="M7494" s="28">
        <v>0</v>
      </c>
      <c r="O7494" s="24">
        <v>7489</v>
      </c>
      <c r="P7494" s="24">
        <f>'ROTH 1.0'!O7494*'קובץ טיוטה'!$D$10</f>
        <v>9637.1713506544402</v>
      </c>
      <c r="Q7494" s="24">
        <f t="shared" ref="Q7494:Q7557" si="1173">P7494-$H$8*$H$9</f>
        <v>6037.1713506544402</v>
      </c>
      <c r="R7494" s="24">
        <f t="shared" si="1172"/>
        <v>0</v>
      </c>
      <c r="S7494" s="24">
        <f t="shared" si="1165"/>
        <v>6037.1713506544402</v>
      </c>
      <c r="T7494" s="24">
        <f t="shared" si="1166"/>
        <v>0</v>
      </c>
      <c r="U7494" s="24" t="str">
        <f t="shared" si="1167"/>
        <v>drain</v>
      </c>
      <c r="W7494" s="24">
        <f t="shared" si="1170"/>
        <v>0</v>
      </c>
      <c r="X7494" s="24">
        <f t="shared" si="1168"/>
        <v>11201.877030807584</v>
      </c>
      <c r="Y7494" s="24">
        <f t="shared" si="1171"/>
        <v>6037.1713506544402</v>
      </c>
      <c r="AA7494" s="24">
        <f t="shared" si="1169"/>
        <v>0</v>
      </c>
      <c r="AC7494" s="24">
        <f t="shared" ref="AC7494:AC7557" si="1174">IF(U7494="charge",(T7494-W7494),0)</f>
        <v>0</v>
      </c>
    </row>
    <row r="7495" x14ac:dyDescent="0.2">
      <c r="L7495" s="25">
        <v>7490</v>
      </c>
      <c r="M7495" s="29">
        <v>0</v>
      </c>
      <c r="O7495" s="25">
        <v>7490</v>
      </c>
      <c r="P7495" s="24">
        <f>'ROTH 1.0'!O7495*'קובץ טיוטה'!$D$10</f>
        <v>9247.8485906605438</v>
      </c>
      <c r="Q7495" s="25">
        <f t="shared" si="1173"/>
        <v>5647.8485906605438</v>
      </c>
      <c r="R7495" s="24">
        <f t="shared" si="1172"/>
        <v>0</v>
      </c>
      <c r="S7495" s="25">
        <f t="shared" ref="S7495:S7558" si="1175">IF(Q7495&gt;R7495,Q7495-R7495,0)</f>
        <v>5647.8485906605438</v>
      </c>
      <c r="T7495" s="25">
        <f t="shared" ref="T7495:T7558" si="1176">IF(R7495&gt;Q7495,R7495-Q7495,0)</f>
        <v>0</v>
      </c>
      <c r="U7495" s="25" t="str">
        <f t="shared" ref="U7495:U7558" si="1177">IF(Q7495&gt;R7495,"drain","charge")</f>
        <v>drain</v>
      </c>
      <c r="W7495" s="25">
        <f t="shared" si="1170"/>
        <v>0</v>
      </c>
      <c r="X7495" s="25">
        <f t="shared" ref="X7495:X7558" si="1178">IF(X7494+T7495&gt;$H$11,$H$11,IF(U7495="charge",X7494+(T7495*$H$12),IF((X7494-S7495)&gt;0,X7494-S7495,0)))</f>
        <v>5554.0284401470399</v>
      </c>
      <c r="Y7495" s="25">
        <f t="shared" si="1171"/>
        <v>5647.8485906605438</v>
      </c>
      <c r="AA7495" s="25">
        <f t="shared" ref="AA7495:AA7558" si="1179">S7495-Y7495</f>
        <v>0</v>
      </c>
      <c r="AC7495" s="25">
        <f t="shared" si="1174"/>
        <v>0</v>
      </c>
    </row>
    <row r="7496" x14ac:dyDescent="0.2">
      <c r="L7496" s="24">
        <v>7491</v>
      </c>
      <c r="M7496" s="28">
        <v>0</v>
      </c>
      <c r="O7496" s="24">
        <v>7491</v>
      </c>
      <c r="P7496" s="24">
        <f>'ROTH 1.0'!O7496*'קובץ טיוטה'!$D$10</f>
        <v>8910.5879661744893</v>
      </c>
      <c r="Q7496" s="24">
        <f t="shared" si="1173"/>
        <v>5310.5879661744893</v>
      </c>
      <c r="R7496" s="24">
        <f t="shared" si="1172"/>
        <v>0</v>
      </c>
      <c r="S7496" s="24">
        <f t="shared" si="1175"/>
        <v>5310.5879661744893</v>
      </c>
      <c r="T7496" s="24">
        <f t="shared" si="1176"/>
        <v>0</v>
      </c>
      <c r="U7496" s="24" t="str">
        <f t="shared" si="1177"/>
        <v>drain</v>
      </c>
      <c r="W7496" s="24">
        <f t="shared" ref="W7496:W7559" si="1180">IF(X7496&gt;=X7495,(X7496-X7495),0)</f>
        <v>0</v>
      </c>
      <c r="X7496" s="24">
        <f t="shared" si="1178"/>
        <v>243.44047397255054</v>
      </c>
      <c r="Y7496" s="24">
        <f t="shared" ref="Y7496:Y7559" si="1181">IF(U7496="drain",X7495-X7496,0)</f>
        <v>5310.5879661744893</v>
      </c>
      <c r="AA7496" s="24">
        <f t="shared" si="1179"/>
        <v>0</v>
      </c>
      <c r="AC7496" s="24">
        <f t="shared" si="1174"/>
        <v>0</v>
      </c>
    </row>
    <row r="7497" x14ac:dyDescent="0.2">
      <c r="L7497" s="25">
        <v>7492</v>
      </c>
      <c r="M7497" s="29">
        <v>0</v>
      </c>
      <c r="O7497" s="25">
        <v>7492</v>
      </c>
      <c r="P7497" s="24">
        <f>'ROTH 1.0'!O7497*'קובץ טיוטה'!$D$10</f>
        <v>8747.2480265989579</v>
      </c>
      <c r="Q7497" s="25">
        <f t="shared" si="1173"/>
        <v>5147.2480265989579</v>
      </c>
      <c r="R7497" s="24">
        <f t="shared" si="1172"/>
        <v>0</v>
      </c>
      <c r="S7497" s="25">
        <f t="shared" si="1175"/>
        <v>5147.2480265989579</v>
      </c>
      <c r="T7497" s="25">
        <f t="shared" si="1176"/>
        <v>0</v>
      </c>
      <c r="U7497" s="25" t="str">
        <f t="shared" si="1177"/>
        <v>drain</v>
      </c>
      <c r="W7497" s="25">
        <f t="shared" si="1180"/>
        <v>0</v>
      </c>
      <c r="X7497" s="25">
        <f t="shared" si="1178"/>
        <v>0</v>
      </c>
      <c r="Y7497" s="25">
        <f t="shared" si="1181"/>
        <v>243.44047397255054</v>
      </c>
      <c r="AA7497" s="25">
        <f t="shared" si="1179"/>
        <v>4903.8075526264074</v>
      </c>
      <c r="AC7497" s="25">
        <f t="shared" si="1174"/>
        <v>0</v>
      </c>
    </row>
    <row r="7498" x14ac:dyDescent="0.2">
      <c r="L7498" s="24">
        <v>7493</v>
      </c>
      <c r="M7498" s="28">
        <v>0</v>
      </c>
      <c r="O7498" s="24">
        <v>7493</v>
      </c>
      <c r="P7498" s="24">
        <f>'ROTH 1.0'!O7498*'קובץ טיוטה'!$D$10</f>
        <v>8918.8430204351625</v>
      </c>
      <c r="Q7498" s="24">
        <f t="shared" si="1173"/>
        <v>5318.8430204351625</v>
      </c>
      <c r="R7498" s="24">
        <f t="shared" si="1172"/>
        <v>0</v>
      </c>
      <c r="S7498" s="24">
        <f t="shared" si="1175"/>
        <v>5318.8430204351625</v>
      </c>
      <c r="T7498" s="24">
        <f t="shared" si="1176"/>
        <v>0</v>
      </c>
      <c r="U7498" s="24" t="str">
        <f t="shared" si="1177"/>
        <v>drain</v>
      </c>
      <c r="W7498" s="24">
        <f t="shared" si="1180"/>
        <v>0</v>
      </c>
      <c r="X7498" s="24">
        <f t="shared" si="1178"/>
        <v>0</v>
      </c>
      <c r="Y7498" s="24">
        <f t="shared" si="1181"/>
        <v>0</v>
      </c>
      <c r="AA7498" s="24">
        <f t="shared" si="1179"/>
        <v>5318.8430204351625</v>
      </c>
      <c r="AC7498" s="24">
        <f t="shared" si="1174"/>
        <v>0</v>
      </c>
    </row>
    <row r="7499" x14ac:dyDescent="0.2">
      <c r="L7499" s="25">
        <v>7494</v>
      </c>
      <c r="M7499" s="29">
        <v>0</v>
      </c>
      <c r="O7499" s="25">
        <v>7494</v>
      </c>
      <c r="P7499" s="24">
        <f>'ROTH 1.0'!O7499*'קובץ טיוטה'!$D$10</f>
        <v>9174.1179337274389</v>
      </c>
      <c r="Q7499" s="25">
        <f t="shared" si="1173"/>
        <v>5574.1179337274389</v>
      </c>
      <c r="R7499" s="24">
        <f t="shared" si="1172"/>
        <v>0</v>
      </c>
      <c r="S7499" s="25">
        <f t="shared" si="1175"/>
        <v>5574.1179337274389</v>
      </c>
      <c r="T7499" s="25">
        <f t="shared" si="1176"/>
        <v>0</v>
      </c>
      <c r="U7499" s="25" t="str">
        <f t="shared" si="1177"/>
        <v>drain</v>
      </c>
      <c r="W7499" s="25">
        <f t="shared" si="1180"/>
        <v>0</v>
      </c>
      <c r="X7499" s="25">
        <f t="shared" si="1178"/>
        <v>0</v>
      </c>
      <c r="Y7499" s="25">
        <f t="shared" si="1181"/>
        <v>0</v>
      </c>
      <c r="AA7499" s="25">
        <f t="shared" si="1179"/>
        <v>5574.1179337274389</v>
      </c>
      <c r="AC7499" s="25">
        <f t="shared" si="1174"/>
        <v>0</v>
      </c>
    </row>
    <row r="7500" x14ac:dyDescent="0.2">
      <c r="L7500" s="24">
        <v>7495</v>
      </c>
      <c r="M7500" s="28">
        <v>0</v>
      </c>
      <c r="O7500" s="24">
        <v>7495</v>
      </c>
      <c r="P7500" s="24">
        <f>'ROTH 1.0'!O7500*'קובץ טיוטה'!$D$10</f>
        <v>9444.1926279228919</v>
      </c>
      <c r="Q7500" s="24">
        <f t="shared" si="1173"/>
        <v>5844.1926279228919</v>
      </c>
      <c r="R7500" s="24">
        <f t="shared" si="1172"/>
        <v>0</v>
      </c>
      <c r="S7500" s="24">
        <f t="shared" si="1175"/>
        <v>5844.1926279228919</v>
      </c>
      <c r="T7500" s="24">
        <f t="shared" si="1176"/>
        <v>0</v>
      </c>
      <c r="U7500" s="24" t="str">
        <f t="shared" si="1177"/>
        <v>drain</v>
      </c>
      <c r="W7500" s="24">
        <f t="shared" si="1180"/>
        <v>0</v>
      </c>
      <c r="X7500" s="24">
        <f t="shared" si="1178"/>
        <v>0</v>
      </c>
      <c r="Y7500" s="24">
        <f t="shared" si="1181"/>
        <v>0</v>
      </c>
      <c r="AA7500" s="24">
        <f t="shared" si="1179"/>
        <v>5844.1926279228919</v>
      </c>
      <c r="AC7500" s="24">
        <f t="shared" si="1174"/>
        <v>0</v>
      </c>
    </row>
    <row r="7501" x14ac:dyDescent="0.2">
      <c r="L7501" s="25">
        <v>7496</v>
      </c>
      <c r="M7501" s="29">
        <v>0.41996528999999999</v>
      </c>
      <c r="O7501" s="25">
        <v>7496</v>
      </c>
      <c r="P7501" s="24">
        <f>'ROTH 1.0'!O7501*'קובץ טיוטה'!$D$10</f>
        <v>10251.084037098863</v>
      </c>
      <c r="Q7501" s="25">
        <f t="shared" si="1173"/>
        <v>6651.0840370988626</v>
      </c>
      <c r="R7501" s="24">
        <f t="shared" si="1172"/>
        <v>28557.639719999999</v>
      </c>
      <c r="S7501" s="25">
        <f t="shared" si="1175"/>
        <v>0</v>
      </c>
      <c r="T7501" s="25">
        <f t="shared" si="1176"/>
        <v>21906.555682901137</v>
      </c>
      <c r="U7501" s="25" t="str">
        <f t="shared" si="1177"/>
        <v>charge</v>
      </c>
      <c r="W7501" s="25">
        <f t="shared" si="1180"/>
        <v>19715.900114611024</v>
      </c>
      <c r="X7501" s="25">
        <f t="shared" si="1178"/>
        <v>19715.900114611024</v>
      </c>
      <c r="Y7501" s="25">
        <f t="shared" si="1181"/>
        <v>0</v>
      </c>
      <c r="AA7501" s="25">
        <f t="shared" si="1179"/>
        <v>0</v>
      </c>
      <c r="AC7501" s="25">
        <f t="shared" si="1174"/>
        <v>2190.6555682901126</v>
      </c>
    </row>
    <row r="7502" x14ac:dyDescent="0.2">
      <c r="L7502" s="24">
        <v>7497</v>
      </c>
      <c r="M7502" s="28">
        <v>0.65968863100000008</v>
      </c>
      <c r="O7502" s="24">
        <v>7497</v>
      </c>
      <c r="P7502" s="24">
        <f>'ROTH 1.0'!O7502*'קובץ טיוטה'!$D$10</f>
        <v>10993.943760081425</v>
      </c>
      <c r="Q7502" s="24">
        <f t="shared" si="1173"/>
        <v>7393.9437600814254</v>
      </c>
      <c r="R7502" s="24">
        <f t="shared" si="1172"/>
        <v>44858.826908000003</v>
      </c>
      <c r="S7502" s="24">
        <f t="shared" si="1175"/>
        <v>0</v>
      </c>
      <c r="T7502" s="24">
        <f t="shared" si="1176"/>
        <v>37464.883147918576</v>
      </c>
      <c r="U7502" s="24" t="str">
        <f t="shared" si="1177"/>
        <v>charge</v>
      </c>
      <c r="W7502" s="24">
        <f t="shared" si="1180"/>
        <v>33718.394833126717</v>
      </c>
      <c r="X7502" s="24">
        <f t="shared" si="1178"/>
        <v>53434.294947737741</v>
      </c>
      <c r="Y7502" s="24">
        <f t="shared" si="1181"/>
        <v>0</v>
      </c>
      <c r="AA7502" s="24">
        <f t="shared" si="1179"/>
        <v>0</v>
      </c>
      <c r="AC7502" s="24">
        <f t="shared" si="1174"/>
        <v>3746.488314791859</v>
      </c>
    </row>
    <row r="7503" x14ac:dyDescent="0.2">
      <c r="L7503" s="25">
        <v>7498</v>
      </c>
      <c r="M7503" s="29">
        <v>0.69803431400000004</v>
      </c>
      <c r="O7503" s="25">
        <v>7498</v>
      </c>
      <c r="P7503" s="24">
        <f>'ROTH 1.0'!O7503*'קובץ טיוטה'!$D$10</f>
        <v>11728.080291035018</v>
      </c>
      <c r="Q7503" s="25">
        <f t="shared" si="1173"/>
        <v>8128.0802910350176</v>
      </c>
      <c r="R7503" s="24">
        <f t="shared" si="1172"/>
        <v>47466.333352000001</v>
      </c>
      <c r="S7503" s="25">
        <f t="shared" si="1175"/>
        <v>0</v>
      </c>
      <c r="T7503" s="25">
        <f t="shared" si="1176"/>
        <v>39338.253060964984</v>
      </c>
      <c r="U7503" s="25" t="str">
        <f t="shared" si="1177"/>
        <v>charge</v>
      </c>
      <c r="W7503" s="25">
        <f t="shared" si="1180"/>
        <v>24565.705052262259</v>
      </c>
      <c r="X7503" s="25">
        <f t="shared" si="1178"/>
        <v>78000</v>
      </c>
      <c r="Y7503" s="25">
        <f t="shared" si="1181"/>
        <v>0</v>
      </c>
      <c r="AA7503" s="25">
        <f t="shared" si="1179"/>
        <v>0</v>
      </c>
      <c r="AC7503" s="25">
        <f t="shared" si="1174"/>
        <v>14772.548008702724</v>
      </c>
    </row>
    <row r="7504" x14ac:dyDescent="0.2">
      <c r="L7504" s="24">
        <v>7499</v>
      </c>
      <c r="M7504" s="28">
        <v>0.69879222199999991</v>
      </c>
      <c r="O7504" s="24">
        <v>7499</v>
      </c>
      <c r="P7504" s="24">
        <f>'ROTH 1.0'!O7504*'קובץ טיוטה'!$D$10</f>
        <v>12114.00164151424</v>
      </c>
      <c r="Q7504" s="24">
        <f t="shared" si="1173"/>
        <v>8514.00164151424</v>
      </c>
      <c r="R7504" s="24">
        <f t="shared" ref="R7504:R7567" si="1182">M7504*$H$7*0.85</f>
        <v>47517.871095999995</v>
      </c>
      <c r="S7504" s="24">
        <f t="shared" si="1175"/>
        <v>0</v>
      </c>
      <c r="T7504" s="24">
        <f t="shared" si="1176"/>
        <v>39003.869454485757</v>
      </c>
      <c r="U7504" s="24" t="str">
        <f t="shared" si="1177"/>
        <v>charge</v>
      </c>
      <c r="W7504" s="24">
        <f t="shared" si="1180"/>
        <v>0</v>
      </c>
      <c r="X7504" s="24">
        <f t="shared" si="1178"/>
        <v>78000</v>
      </c>
      <c r="Y7504" s="24">
        <f t="shared" si="1181"/>
        <v>0</v>
      </c>
      <c r="AA7504" s="24">
        <f t="shared" si="1179"/>
        <v>0</v>
      </c>
      <c r="AC7504" s="24">
        <f t="shared" si="1174"/>
        <v>39003.869454485757</v>
      </c>
    </row>
    <row r="7505" x14ac:dyDescent="0.2">
      <c r="L7505" s="25">
        <v>7500</v>
      </c>
      <c r="M7505" s="29">
        <v>0.65832149200000001</v>
      </c>
      <c r="O7505" s="25">
        <v>7500</v>
      </c>
      <c r="P7505" s="24">
        <f>'ROTH 1.0'!O7505*'קובץ טיוטה'!$D$10</f>
        <v>12163.975494425844</v>
      </c>
      <c r="Q7505" s="25">
        <f t="shared" si="1173"/>
        <v>8563.9754944258439</v>
      </c>
      <c r="R7505" s="24">
        <f t="shared" si="1182"/>
        <v>44765.861455999999</v>
      </c>
      <c r="S7505" s="25">
        <f t="shared" si="1175"/>
        <v>0</v>
      </c>
      <c r="T7505" s="25">
        <f t="shared" si="1176"/>
        <v>36201.885961574153</v>
      </c>
      <c r="U7505" s="25" t="str">
        <f t="shared" si="1177"/>
        <v>charge</v>
      </c>
      <c r="W7505" s="25">
        <f t="shared" si="1180"/>
        <v>0</v>
      </c>
      <c r="X7505" s="25">
        <f t="shared" si="1178"/>
        <v>78000</v>
      </c>
      <c r="Y7505" s="25">
        <f t="shared" si="1181"/>
        <v>0</v>
      </c>
      <c r="AA7505" s="25">
        <f t="shared" si="1179"/>
        <v>0</v>
      </c>
      <c r="AC7505" s="25">
        <f t="shared" si="1174"/>
        <v>36201.885961574153</v>
      </c>
    </row>
    <row r="7506" x14ac:dyDescent="0.2">
      <c r="L7506" s="24">
        <v>7501</v>
      </c>
      <c r="M7506" s="28">
        <v>0.62743311099999999</v>
      </c>
      <c r="O7506" s="24">
        <v>7501</v>
      </c>
      <c r="P7506" s="24">
        <f>'ROTH 1.0'!O7506*'קובץ טיוטה'!$D$10</f>
        <v>12189.110614530135</v>
      </c>
      <c r="Q7506" s="24">
        <f t="shared" si="1173"/>
        <v>8589.1106145301346</v>
      </c>
      <c r="R7506" s="24">
        <f t="shared" si="1182"/>
        <v>42665.451547999997</v>
      </c>
      <c r="S7506" s="24">
        <f t="shared" si="1175"/>
        <v>0</v>
      </c>
      <c r="T7506" s="24">
        <f t="shared" si="1176"/>
        <v>34076.340933469866</v>
      </c>
      <c r="U7506" s="24" t="str">
        <f t="shared" si="1177"/>
        <v>charge</v>
      </c>
      <c r="W7506" s="24">
        <f t="shared" si="1180"/>
        <v>0</v>
      </c>
      <c r="X7506" s="24">
        <f t="shared" si="1178"/>
        <v>78000</v>
      </c>
      <c r="Y7506" s="24">
        <f t="shared" si="1181"/>
        <v>0</v>
      </c>
      <c r="AA7506" s="24">
        <f t="shared" si="1179"/>
        <v>0</v>
      </c>
      <c r="AC7506" s="24">
        <f t="shared" si="1174"/>
        <v>34076.340933469866</v>
      </c>
    </row>
    <row r="7507" x14ac:dyDescent="0.2">
      <c r="L7507" s="25">
        <v>7502</v>
      </c>
      <c r="M7507" s="29">
        <v>0.56146127300000004</v>
      </c>
      <c r="O7507" s="25">
        <v>7502</v>
      </c>
      <c r="P7507" s="24">
        <f>'ROTH 1.0'!O7507*'קובץ טיוטה'!$D$10</f>
        <v>12497.162590404065</v>
      </c>
      <c r="Q7507" s="25">
        <f t="shared" si="1173"/>
        <v>8897.1625904040648</v>
      </c>
      <c r="R7507" s="24">
        <f t="shared" si="1182"/>
        <v>38179.366564000004</v>
      </c>
      <c r="S7507" s="25">
        <f t="shared" si="1175"/>
        <v>0</v>
      </c>
      <c r="T7507" s="25">
        <f t="shared" si="1176"/>
        <v>29282.203973595941</v>
      </c>
      <c r="U7507" s="25" t="str">
        <f t="shared" si="1177"/>
        <v>charge</v>
      </c>
      <c r="W7507" s="25">
        <f t="shared" si="1180"/>
        <v>0</v>
      </c>
      <c r="X7507" s="25">
        <f t="shared" si="1178"/>
        <v>78000</v>
      </c>
      <c r="Y7507" s="25">
        <f t="shared" si="1181"/>
        <v>0</v>
      </c>
      <c r="AA7507" s="25">
        <f t="shared" si="1179"/>
        <v>0</v>
      </c>
      <c r="AC7507" s="25">
        <f t="shared" si="1174"/>
        <v>29282.203973595941</v>
      </c>
    </row>
    <row r="7508" x14ac:dyDescent="0.2">
      <c r="L7508" s="24">
        <v>7503</v>
      </c>
      <c r="M7508" s="28">
        <v>0.414838555</v>
      </c>
      <c r="O7508" s="24">
        <v>7503</v>
      </c>
      <c r="P7508" s="24">
        <f>'ROTH 1.0'!O7508*'קובץ טיוטה'!$D$10</f>
        <v>12667.435408836203</v>
      </c>
      <c r="Q7508" s="24">
        <f t="shared" si="1173"/>
        <v>9067.4354088362034</v>
      </c>
      <c r="R7508" s="24">
        <f t="shared" si="1182"/>
        <v>28209.02174</v>
      </c>
      <c r="S7508" s="24">
        <f t="shared" si="1175"/>
        <v>0</v>
      </c>
      <c r="T7508" s="24">
        <f t="shared" si="1176"/>
        <v>19141.586331163795</v>
      </c>
      <c r="U7508" s="24" t="str">
        <f t="shared" si="1177"/>
        <v>charge</v>
      </c>
      <c r="W7508" s="24">
        <f t="shared" si="1180"/>
        <v>0</v>
      </c>
      <c r="X7508" s="24">
        <f t="shared" si="1178"/>
        <v>78000</v>
      </c>
      <c r="Y7508" s="24">
        <f t="shared" si="1181"/>
        <v>0</v>
      </c>
      <c r="AA7508" s="24">
        <f t="shared" si="1179"/>
        <v>0</v>
      </c>
      <c r="AC7508" s="24">
        <f t="shared" si="1174"/>
        <v>19141.586331163795</v>
      </c>
    </row>
    <row r="7509" x14ac:dyDescent="0.2">
      <c r="L7509" s="25">
        <v>7504</v>
      </c>
      <c r="M7509" s="29">
        <v>0.263036249</v>
      </c>
      <c r="O7509" s="25">
        <v>7504</v>
      </c>
      <c r="P7509" s="24">
        <f>'ROTH 1.0'!O7509*'קובץ טיוטה'!$D$10</f>
        <v>12842.093015931025</v>
      </c>
      <c r="Q7509" s="25">
        <f t="shared" si="1173"/>
        <v>9242.0930159310246</v>
      </c>
      <c r="R7509" s="24">
        <f t="shared" si="1182"/>
        <v>17886.464931999999</v>
      </c>
      <c r="S7509" s="25">
        <f t="shared" si="1175"/>
        <v>0</v>
      </c>
      <c r="T7509" s="25">
        <f t="shared" si="1176"/>
        <v>8644.3719160689743</v>
      </c>
      <c r="U7509" s="25" t="str">
        <f t="shared" si="1177"/>
        <v>charge</v>
      </c>
      <c r="W7509" s="25">
        <f t="shared" si="1180"/>
        <v>0</v>
      </c>
      <c r="X7509" s="25">
        <f t="shared" si="1178"/>
        <v>78000</v>
      </c>
      <c r="Y7509" s="25">
        <f t="shared" si="1181"/>
        <v>0</v>
      </c>
      <c r="AA7509" s="25">
        <f t="shared" si="1179"/>
        <v>0</v>
      </c>
      <c r="AC7509" s="25">
        <f t="shared" si="1174"/>
        <v>8644.3719160689743</v>
      </c>
    </row>
    <row r="7510" x14ac:dyDescent="0.2">
      <c r="L7510" s="24">
        <v>7505</v>
      </c>
      <c r="M7510" s="28">
        <v>0.10298303599999999</v>
      </c>
      <c r="O7510" s="24">
        <v>7505</v>
      </c>
      <c r="P7510" s="24">
        <f>'ROTH 1.0'!O7510*'קובץ טיוטה'!$D$10</f>
        <v>12647.685193351826</v>
      </c>
      <c r="Q7510" s="24">
        <f t="shared" si="1173"/>
        <v>9047.6851933518265</v>
      </c>
      <c r="R7510" s="24">
        <f t="shared" si="1182"/>
        <v>7002.8464479999993</v>
      </c>
      <c r="S7510" s="24">
        <f t="shared" si="1175"/>
        <v>2044.8387453518271</v>
      </c>
      <c r="T7510" s="24">
        <f t="shared" si="1176"/>
        <v>0</v>
      </c>
      <c r="U7510" s="24" t="str">
        <f t="shared" si="1177"/>
        <v>drain</v>
      </c>
      <c r="W7510" s="24">
        <f t="shared" si="1180"/>
        <v>0</v>
      </c>
      <c r="X7510" s="24">
        <f t="shared" si="1178"/>
        <v>75955.161254648177</v>
      </c>
      <c r="Y7510" s="24">
        <f t="shared" si="1181"/>
        <v>2044.8387453518226</v>
      </c>
      <c r="AA7510" s="24">
        <f t="shared" si="1179"/>
        <v>4.5474735088646412E-12</v>
      </c>
      <c r="AC7510" s="24">
        <f t="shared" si="1174"/>
        <v>0</v>
      </c>
    </row>
    <row r="7511" x14ac:dyDescent="0.2">
      <c r="L7511" s="25">
        <v>7506</v>
      </c>
      <c r="M7511" s="29">
        <v>0</v>
      </c>
      <c r="O7511" s="25">
        <v>7506</v>
      </c>
      <c r="P7511" s="24">
        <f>'ROTH 1.0'!O7511*'קובץ טיוטה'!$D$10</f>
        <v>12806.043191789788</v>
      </c>
      <c r="Q7511" s="25">
        <f t="shared" si="1173"/>
        <v>9206.0431917897877</v>
      </c>
      <c r="R7511" s="24">
        <f t="shared" si="1182"/>
        <v>0</v>
      </c>
      <c r="S7511" s="25">
        <f t="shared" si="1175"/>
        <v>9206.0431917897877</v>
      </c>
      <c r="T7511" s="25">
        <f t="shared" si="1176"/>
        <v>0</v>
      </c>
      <c r="U7511" s="25" t="str">
        <f t="shared" si="1177"/>
        <v>drain</v>
      </c>
      <c r="W7511" s="25">
        <f t="shared" si="1180"/>
        <v>0</v>
      </c>
      <c r="X7511" s="25">
        <f t="shared" si="1178"/>
        <v>66749.118062858382</v>
      </c>
      <c r="Y7511" s="25">
        <f t="shared" si="1181"/>
        <v>9206.0431917897949</v>
      </c>
      <c r="AA7511" s="25">
        <f t="shared" si="1179"/>
        <v>0</v>
      </c>
      <c r="AC7511" s="25">
        <f t="shared" si="1174"/>
        <v>0</v>
      </c>
    </row>
    <row r="7512" x14ac:dyDescent="0.2">
      <c r="L7512" s="24">
        <v>7507</v>
      </c>
      <c r="M7512" s="28">
        <v>0</v>
      </c>
      <c r="O7512" s="24">
        <v>7507</v>
      </c>
      <c r="P7512" s="24">
        <f>'ROTH 1.0'!O7512*'קובץ טיוטה'!$D$10</f>
        <v>12832.101761909029</v>
      </c>
      <c r="Q7512" s="24">
        <f t="shared" si="1173"/>
        <v>9232.1017619090289</v>
      </c>
      <c r="R7512" s="24">
        <f t="shared" si="1182"/>
        <v>0</v>
      </c>
      <c r="S7512" s="24">
        <f t="shared" si="1175"/>
        <v>9232.1017619090289</v>
      </c>
      <c r="T7512" s="24">
        <f t="shared" si="1176"/>
        <v>0</v>
      </c>
      <c r="U7512" s="24" t="str">
        <f t="shared" si="1177"/>
        <v>drain</v>
      </c>
      <c r="W7512" s="24">
        <f t="shared" si="1180"/>
        <v>0</v>
      </c>
      <c r="X7512" s="24">
        <f t="shared" si="1178"/>
        <v>57517.016300949355</v>
      </c>
      <c r="Y7512" s="24">
        <f t="shared" si="1181"/>
        <v>9232.1017619090271</v>
      </c>
      <c r="AA7512" s="24">
        <f t="shared" si="1179"/>
        <v>0</v>
      </c>
      <c r="AC7512" s="24">
        <f t="shared" si="1174"/>
        <v>0</v>
      </c>
    </row>
    <row r="7513" x14ac:dyDescent="0.2">
      <c r="L7513" s="25">
        <v>7508</v>
      </c>
      <c r="M7513" s="29">
        <v>0</v>
      </c>
      <c r="O7513" s="25">
        <v>7508</v>
      </c>
      <c r="P7513" s="24">
        <f>'ROTH 1.0'!O7513*'קובץ טיוטה'!$D$10</f>
        <v>12477.246491206726</v>
      </c>
      <c r="Q7513" s="25">
        <f t="shared" si="1173"/>
        <v>8877.2464912067262</v>
      </c>
      <c r="R7513" s="24">
        <f t="shared" si="1182"/>
        <v>0</v>
      </c>
      <c r="S7513" s="25">
        <f t="shared" si="1175"/>
        <v>8877.2464912067262</v>
      </c>
      <c r="T7513" s="25">
        <f t="shared" si="1176"/>
        <v>0</v>
      </c>
      <c r="U7513" s="25" t="str">
        <f t="shared" si="1177"/>
        <v>drain</v>
      </c>
      <c r="W7513" s="25">
        <f t="shared" si="1180"/>
        <v>0</v>
      </c>
      <c r="X7513" s="25">
        <f t="shared" si="1178"/>
        <v>48639.769809742633</v>
      </c>
      <c r="Y7513" s="25">
        <f t="shared" si="1181"/>
        <v>8877.2464912067226</v>
      </c>
      <c r="AA7513" s="25">
        <f t="shared" si="1179"/>
        <v>0</v>
      </c>
      <c r="AC7513" s="25">
        <f t="shared" si="1174"/>
        <v>0</v>
      </c>
    </row>
    <row r="7514" x14ac:dyDescent="0.2">
      <c r="L7514" s="24">
        <v>7509</v>
      </c>
      <c r="M7514" s="28">
        <v>0</v>
      </c>
      <c r="O7514" s="24">
        <v>7509</v>
      </c>
      <c r="P7514" s="24">
        <f>'ROTH 1.0'!O7514*'קובץ טיוטה'!$D$10</f>
        <v>12152.128294656395</v>
      </c>
      <c r="Q7514" s="24">
        <f t="shared" si="1173"/>
        <v>8552.1282946563952</v>
      </c>
      <c r="R7514" s="24">
        <f t="shared" si="1182"/>
        <v>0</v>
      </c>
      <c r="S7514" s="24">
        <f t="shared" si="1175"/>
        <v>8552.1282946563952</v>
      </c>
      <c r="T7514" s="24">
        <f t="shared" si="1176"/>
        <v>0</v>
      </c>
      <c r="U7514" s="24" t="str">
        <f t="shared" si="1177"/>
        <v>drain</v>
      </c>
      <c r="W7514" s="24">
        <f t="shared" si="1180"/>
        <v>0</v>
      </c>
      <c r="X7514" s="24">
        <f t="shared" si="1178"/>
        <v>40087.641515086238</v>
      </c>
      <c r="Y7514" s="24">
        <f t="shared" si="1181"/>
        <v>8552.1282946563952</v>
      </c>
      <c r="AA7514" s="24">
        <f t="shared" si="1179"/>
        <v>0</v>
      </c>
      <c r="AC7514" s="24">
        <f t="shared" si="1174"/>
        <v>0</v>
      </c>
    </row>
    <row r="7515" x14ac:dyDescent="0.2">
      <c r="L7515" s="25">
        <v>7510</v>
      </c>
      <c r="M7515" s="29">
        <v>0</v>
      </c>
      <c r="O7515" s="25">
        <v>7510</v>
      </c>
      <c r="P7515" s="24">
        <f>'ROTH 1.0'!O7515*'קובץ טיוטה'!$D$10</f>
        <v>11652.79336031642</v>
      </c>
      <c r="Q7515" s="25">
        <f t="shared" si="1173"/>
        <v>8052.7933603164201</v>
      </c>
      <c r="R7515" s="24">
        <f t="shared" si="1182"/>
        <v>0</v>
      </c>
      <c r="S7515" s="25">
        <f t="shared" si="1175"/>
        <v>8052.7933603164201</v>
      </c>
      <c r="T7515" s="25">
        <f t="shared" si="1176"/>
        <v>0</v>
      </c>
      <c r="U7515" s="25" t="str">
        <f t="shared" si="1177"/>
        <v>drain</v>
      </c>
      <c r="W7515" s="25">
        <f t="shared" si="1180"/>
        <v>0</v>
      </c>
      <c r="X7515" s="25">
        <f t="shared" si="1178"/>
        <v>32034.848154769817</v>
      </c>
      <c r="Y7515" s="25">
        <f t="shared" si="1181"/>
        <v>8052.7933603164201</v>
      </c>
      <c r="AA7515" s="25">
        <f t="shared" si="1179"/>
        <v>0</v>
      </c>
      <c r="AC7515" s="25">
        <f t="shared" si="1174"/>
        <v>0</v>
      </c>
    </row>
    <row r="7516" x14ac:dyDescent="0.2">
      <c r="L7516" s="24">
        <v>7511</v>
      </c>
      <c r="M7516" s="28">
        <v>0</v>
      </c>
      <c r="O7516" s="24">
        <v>7511</v>
      </c>
      <c r="P7516" s="24">
        <f>'ROTH 1.0'!O7516*'קובץ טיוטה'!$D$10</f>
        <v>11107.736316706198</v>
      </c>
      <c r="Q7516" s="24">
        <f t="shared" si="1173"/>
        <v>7507.7363167061976</v>
      </c>
      <c r="R7516" s="24">
        <f t="shared" si="1182"/>
        <v>0</v>
      </c>
      <c r="S7516" s="24">
        <f t="shared" si="1175"/>
        <v>7507.7363167061976</v>
      </c>
      <c r="T7516" s="24">
        <f t="shared" si="1176"/>
        <v>0</v>
      </c>
      <c r="U7516" s="24" t="str">
        <f t="shared" si="1177"/>
        <v>drain</v>
      </c>
      <c r="W7516" s="24">
        <f t="shared" si="1180"/>
        <v>0</v>
      </c>
      <c r="X7516" s="24">
        <f t="shared" si="1178"/>
        <v>24527.111838063618</v>
      </c>
      <c r="Y7516" s="24">
        <f t="shared" si="1181"/>
        <v>7507.7363167061994</v>
      </c>
      <c r="AA7516" s="24">
        <f t="shared" si="1179"/>
        <v>0</v>
      </c>
      <c r="AC7516" s="24">
        <f t="shared" si="1174"/>
        <v>0</v>
      </c>
    </row>
    <row r="7517" x14ac:dyDescent="0.2">
      <c r="L7517" s="25">
        <v>7512</v>
      </c>
      <c r="M7517" s="29">
        <v>0</v>
      </c>
      <c r="O7517" s="25">
        <v>7512</v>
      </c>
      <c r="P7517" s="24">
        <f>'ROTH 1.0'!O7517*'קובץ טיוטה'!$D$10</f>
        <v>10370.65206310654</v>
      </c>
      <c r="Q7517" s="25">
        <f t="shared" si="1173"/>
        <v>6770.6520631065396</v>
      </c>
      <c r="R7517" s="24">
        <f t="shared" si="1182"/>
        <v>0</v>
      </c>
      <c r="S7517" s="25">
        <f t="shared" si="1175"/>
        <v>6770.6520631065396</v>
      </c>
      <c r="T7517" s="25">
        <f t="shared" si="1176"/>
        <v>0</v>
      </c>
      <c r="U7517" s="25" t="str">
        <f t="shared" si="1177"/>
        <v>drain</v>
      </c>
      <c r="W7517" s="25">
        <f t="shared" si="1180"/>
        <v>0</v>
      </c>
      <c r="X7517" s="25">
        <f t="shared" si="1178"/>
        <v>17756.459774957078</v>
      </c>
      <c r="Y7517" s="25">
        <f t="shared" si="1181"/>
        <v>6770.6520631065396</v>
      </c>
      <c r="AA7517" s="25">
        <f t="shared" si="1179"/>
        <v>0</v>
      </c>
      <c r="AC7517" s="25">
        <f t="shared" si="1174"/>
        <v>0</v>
      </c>
    </row>
    <row r="7518" x14ac:dyDescent="0.2">
      <c r="L7518" s="24">
        <v>7513</v>
      </c>
      <c r="M7518" s="28">
        <v>0</v>
      </c>
      <c r="O7518" s="24">
        <v>7513</v>
      </c>
      <c r="P7518" s="24">
        <f>'ROTH 1.0'!O7518*'קובץ טיוטה'!$D$10</f>
        <v>9565.2837039162278</v>
      </c>
      <c r="Q7518" s="24">
        <f t="shared" si="1173"/>
        <v>5965.2837039162278</v>
      </c>
      <c r="R7518" s="24">
        <f t="shared" si="1182"/>
        <v>0</v>
      </c>
      <c r="S7518" s="24">
        <f t="shared" si="1175"/>
        <v>5965.2837039162278</v>
      </c>
      <c r="T7518" s="24">
        <f t="shared" si="1176"/>
        <v>0</v>
      </c>
      <c r="U7518" s="24" t="str">
        <f t="shared" si="1177"/>
        <v>drain</v>
      </c>
      <c r="W7518" s="24">
        <f t="shared" si="1180"/>
        <v>0</v>
      </c>
      <c r="X7518" s="24">
        <f t="shared" si="1178"/>
        <v>11791.176071040851</v>
      </c>
      <c r="Y7518" s="24">
        <f t="shared" si="1181"/>
        <v>5965.2837039162278</v>
      </c>
      <c r="AA7518" s="24">
        <f t="shared" si="1179"/>
        <v>0</v>
      </c>
      <c r="AC7518" s="24">
        <f t="shared" si="1174"/>
        <v>0</v>
      </c>
    </row>
    <row r="7519" x14ac:dyDescent="0.2">
      <c r="L7519" s="25">
        <v>7514</v>
      </c>
      <c r="M7519" s="29">
        <v>0</v>
      </c>
      <c r="O7519" s="25">
        <v>7514</v>
      </c>
      <c r="P7519" s="24">
        <f>'ROTH 1.0'!O7519*'קובץ טיוטה'!$D$10</f>
        <v>9217.1655042741204</v>
      </c>
      <c r="Q7519" s="25">
        <f t="shared" si="1173"/>
        <v>5617.1655042741204</v>
      </c>
      <c r="R7519" s="24">
        <f t="shared" si="1182"/>
        <v>0</v>
      </c>
      <c r="S7519" s="25">
        <f t="shared" si="1175"/>
        <v>5617.1655042741204</v>
      </c>
      <c r="T7519" s="25">
        <f t="shared" si="1176"/>
        <v>0</v>
      </c>
      <c r="U7519" s="25" t="str">
        <f t="shared" si="1177"/>
        <v>drain</v>
      </c>
      <c r="W7519" s="25">
        <f t="shared" si="1180"/>
        <v>0</v>
      </c>
      <c r="X7519" s="25">
        <f t="shared" si="1178"/>
        <v>6174.0105667667303</v>
      </c>
      <c r="Y7519" s="25">
        <f t="shared" si="1181"/>
        <v>5617.1655042741204</v>
      </c>
      <c r="AA7519" s="25">
        <f t="shared" si="1179"/>
        <v>0</v>
      </c>
      <c r="AC7519" s="25">
        <f t="shared" si="1174"/>
        <v>0</v>
      </c>
    </row>
    <row r="7520" x14ac:dyDescent="0.2">
      <c r="L7520" s="24">
        <v>7515</v>
      </c>
      <c r="M7520" s="28">
        <v>0</v>
      </c>
      <c r="O7520" s="24">
        <v>7515</v>
      </c>
      <c r="P7520" s="24">
        <f>'ROTH 1.0'!O7520*'קובץ טיוטה'!$D$10</f>
        <v>8964.270699609262</v>
      </c>
      <c r="Q7520" s="24">
        <f t="shared" si="1173"/>
        <v>5364.270699609262</v>
      </c>
      <c r="R7520" s="24">
        <f t="shared" si="1182"/>
        <v>0</v>
      </c>
      <c r="S7520" s="24">
        <f t="shared" si="1175"/>
        <v>5364.270699609262</v>
      </c>
      <c r="T7520" s="24">
        <f t="shared" si="1176"/>
        <v>0</v>
      </c>
      <c r="U7520" s="24" t="str">
        <f t="shared" si="1177"/>
        <v>drain</v>
      </c>
      <c r="W7520" s="24">
        <f t="shared" si="1180"/>
        <v>0</v>
      </c>
      <c r="X7520" s="24">
        <f t="shared" si="1178"/>
        <v>809.73986715746832</v>
      </c>
      <c r="Y7520" s="24">
        <f t="shared" si="1181"/>
        <v>5364.270699609262</v>
      </c>
      <c r="AA7520" s="24">
        <f t="shared" si="1179"/>
        <v>0</v>
      </c>
      <c r="AC7520" s="24">
        <f t="shared" si="1174"/>
        <v>0</v>
      </c>
    </row>
    <row r="7521" x14ac:dyDescent="0.2">
      <c r="L7521" s="25">
        <v>7516</v>
      </c>
      <c r="M7521" s="29">
        <v>0</v>
      </c>
      <c r="O7521" s="25">
        <v>7516</v>
      </c>
      <c r="P7521" s="24">
        <f>'ROTH 1.0'!O7521*'קובץ טיוטה'!$D$10</f>
        <v>8825.2281492220973</v>
      </c>
      <c r="Q7521" s="25">
        <f t="shared" si="1173"/>
        <v>5225.2281492220973</v>
      </c>
      <c r="R7521" s="24">
        <f t="shared" si="1182"/>
        <v>0</v>
      </c>
      <c r="S7521" s="25">
        <f t="shared" si="1175"/>
        <v>5225.2281492220973</v>
      </c>
      <c r="T7521" s="25">
        <f t="shared" si="1176"/>
        <v>0</v>
      </c>
      <c r="U7521" s="25" t="str">
        <f t="shared" si="1177"/>
        <v>drain</v>
      </c>
      <c r="W7521" s="25">
        <f t="shared" si="1180"/>
        <v>0</v>
      </c>
      <c r="X7521" s="25">
        <f t="shared" si="1178"/>
        <v>0</v>
      </c>
      <c r="Y7521" s="25">
        <f t="shared" si="1181"/>
        <v>809.73986715746832</v>
      </c>
      <c r="AA7521" s="25">
        <f t="shared" si="1179"/>
        <v>4415.4882820646289</v>
      </c>
      <c r="AC7521" s="25">
        <f t="shared" si="1174"/>
        <v>0</v>
      </c>
    </row>
    <row r="7522" x14ac:dyDescent="0.2">
      <c r="L7522" s="24">
        <v>7517</v>
      </c>
      <c r="M7522" s="28">
        <v>0</v>
      </c>
      <c r="O7522" s="24">
        <v>7517</v>
      </c>
      <c r="P7522" s="24">
        <f>'ROTH 1.0'!O7522*'קובץ טיוטה'!$D$10</f>
        <v>8842.1852209619974</v>
      </c>
      <c r="Q7522" s="24">
        <f t="shared" si="1173"/>
        <v>5242.1852209619974</v>
      </c>
      <c r="R7522" s="24">
        <f t="shared" si="1182"/>
        <v>0</v>
      </c>
      <c r="S7522" s="24">
        <f t="shared" si="1175"/>
        <v>5242.1852209619974</v>
      </c>
      <c r="T7522" s="24">
        <f t="shared" si="1176"/>
        <v>0</v>
      </c>
      <c r="U7522" s="24" t="str">
        <f t="shared" si="1177"/>
        <v>drain</v>
      </c>
      <c r="W7522" s="24">
        <f t="shared" si="1180"/>
        <v>0</v>
      </c>
      <c r="X7522" s="24">
        <f t="shared" si="1178"/>
        <v>0</v>
      </c>
      <c r="Y7522" s="24">
        <f t="shared" si="1181"/>
        <v>0</v>
      </c>
      <c r="AA7522" s="24">
        <f t="shared" si="1179"/>
        <v>5242.1852209619974</v>
      </c>
      <c r="AC7522" s="24">
        <f t="shared" si="1174"/>
        <v>0</v>
      </c>
    </row>
    <row r="7523" x14ac:dyDescent="0.2">
      <c r="L7523" s="25">
        <v>7518</v>
      </c>
      <c r="M7523" s="29">
        <v>0</v>
      </c>
      <c r="O7523" s="25">
        <v>7518</v>
      </c>
      <c r="P7523" s="24">
        <f>'ROTH 1.0'!O7523*'קובץ טיוטה'!$D$10</f>
        <v>9104.0529414650555</v>
      </c>
      <c r="Q7523" s="25">
        <f t="shared" si="1173"/>
        <v>5504.0529414650555</v>
      </c>
      <c r="R7523" s="24">
        <f t="shared" si="1182"/>
        <v>0</v>
      </c>
      <c r="S7523" s="25">
        <f t="shared" si="1175"/>
        <v>5504.0529414650555</v>
      </c>
      <c r="T7523" s="25">
        <f t="shared" si="1176"/>
        <v>0</v>
      </c>
      <c r="U7523" s="25" t="str">
        <f t="shared" si="1177"/>
        <v>drain</v>
      </c>
      <c r="W7523" s="25">
        <f t="shared" si="1180"/>
        <v>0</v>
      </c>
      <c r="X7523" s="25">
        <f t="shared" si="1178"/>
        <v>0</v>
      </c>
      <c r="Y7523" s="25">
        <f t="shared" si="1181"/>
        <v>0</v>
      </c>
      <c r="AA7523" s="25">
        <f t="shared" si="1179"/>
        <v>5504.0529414650555</v>
      </c>
      <c r="AC7523" s="25">
        <f t="shared" si="1174"/>
        <v>0</v>
      </c>
    </row>
    <row r="7524" x14ac:dyDescent="0.2">
      <c r="L7524" s="24">
        <v>7519</v>
      </c>
      <c r="M7524" s="28">
        <v>0</v>
      </c>
      <c r="O7524" s="24">
        <v>7519</v>
      </c>
      <c r="P7524" s="24">
        <f>'ROTH 1.0'!O7524*'קובץ טיוטה'!$D$10</f>
        <v>9391.6141647395816</v>
      </c>
      <c r="Q7524" s="24">
        <f t="shared" si="1173"/>
        <v>5791.6141647395816</v>
      </c>
      <c r="R7524" s="24">
        <f t="shared" si="1182"/>
        <v>0</v>
      </c>
      <c r="S7524" s="24">
        <f t="shared" si="1175"/>
        <v>5791.6141647395816</v>
      </c>
      <c r="T7524" s="24">
        <f t="shared" si="1176"/>
        <v>0</v>
      </c>
      <c r="U7524" s="24" t="str">
        <f t="shared" si="1177"/>
        <v>drain</v>
      </c>
      <c r="W7524" s="24">
        <f t="shared" si="1180"/>
        <v>0</v>
      </c>
      <c r="X7524" s="24">
        <f t="shared" si="1178"/>
        <v>0</v>
      </c>
      <c r="Y7524" s="24">
        <f t="shared" si="1181"/>
        <v>0</v>
      </c>
      <c r="AA7524" s="24">
        <f t="shared" si="1179"/>
        <v>5791.6141647395816</v>
      </c>
      <c r="AC7524" s="24">
        <f t="shared" si="1174"/>
        <v>0</v>
      </c>
    </row>
    <row r="7525" x14ac:dyDescent="0.2">
      <c r="L7525" s="25">
        <v>7520</v>
      </c>
      <c r="M7525" s="29">
        <v>0.29361580200000004</v>
      </c>
      <c r="O7525" s="25">
        <v>7520</v>
      </c>
      <c r="P7525" s="24">
        <f>'ROTH 1.0'!O7525*'קובץ טיוטה'!$D$10</f>
        <v>10184.16195159744</v>
      </c>
      <c r="Q7525" s="25">
        <f t="shared" si="1173"/>
        <v>6584.1619515974398</v>
      </c>
      <c r="R7525" s="24">
        <f t="shared" si="1182"/>
        <v>19965.874536000003</v>
      </c>
      <c r="S7525" s="25">
        <f t="shared" si="1175"/>
        <v>0</v>
      </c>
      <c r="T7525" s="25">
        <f t="shared" si="1176"/>
        <v>13381.712584402563</v>
      </c>
      <c r="U7525" s="25" t="str">
        <f t="shared" si="1177"/>
        <v>charge</v>
      </c>
      <c r="W7525" s="25">
        <f t="shared" si="1180"/>
        <v>12043.541325962307</v>
      </c>
      <c r="X7525" s="25">
        <f t="shared" si="1178"/>
        <v>12043.541325962307</v>
      </c>
      <c r="Y7525" s="25">
        <f t="shared" si="1181"/>
        <v>0</v>
      </c>
      <c r="AA7525" s="25">
        <f t="shared" si="1179"/>
        <v>0</v>
      </c>
      <c r="AC7525" s="25">
        <f t="shared" si="1174"/>
        <v>1338.1712584402558</v>
      </c>
    </row>
    <row r="7526" x14ac:dyDescent="0.2">
      <c r="L7526" s="24">
        <v>7521</v>
      </c>
      <c r="M7526" s="28">
        <v>0.43830136599999997</v>
      </c>
      <c r="O7526" s="24">
        <v>7521</v>
      </c>
      <c r="P7526" s="24">
        <f>'ROTH 1.0'!O7526*'קובץ טיוטה'!$D$10</f>
        <v>10732.703466297984</v>
      </c>
      <c r="Q7526" s="24">
        <f t="shared" si="1173"/>
        <v>7132.7034662979841</v>
      </c>
      <c r="R7526" s="24">
        <f t="shared" si="1182"/>
        <v>29804.492887999997</v>
      </c>
      <c r="S7526" s="24">
        <f t="shared" si="1175"/>
        <v>0</v>
      </c>
      <c r="T7526" s="24">
        <f t="shared" si="1176"/>
        <v>22671.789421702015</v>
      </c>
      <c r="U7526" s="24" t="str">
        <f t="shared" si="1177"/>
        <v>charge</v>
      </c>
      <c r="W7526" s="24">
        <f t="shared" si="1180"/>
        <v>20404.61047953181</v>
      </c>
      <c r="X7526" s="24">
        <f t="shared" si="1178"/>
        <v>32448.151805494119</v>
      </c>
      <c r="Y7526" s="24">
        <f t="shared" si="1181"/>
        <v>0</v>
      </c>
      <c r="AA7526" s="24">
        <f t="shared" si="1179"/>
        <v>0</v>
      </c>
      <c r="AC7526" s="24">
        <f t="shared" si="1174"/>
        <v>2267.1789421702051</v>
      </c>
    </row>
    <row r="7527" x14ac:dyDescent="0.2">
      <c r="L7527" s="25">
        <v>7522</v>
      </c>
      <c r="M7527" s="29">
        <v>0.60746772299999996</v>
      </c>
      <c r="O7527" s="25">
        <v>7522</v>
      </c>
      <c r="P7527" s="24">
        <f>'ROTH 1.0'!O7527*'קובץ טיוטה'!$D$10</f>
        <v>11186.740400681047</v>
      </c>
      <c r="Q7527" s="25">
        <f t="shared" si="1173"/>
        <v>7586.7404006810466</v>
      </c>
      <c r="R7527" s="24">
        <f t="shared" si="1182"/>
        <v>41307.805163999998</v>
      </c>
      <c r="S7527" s="25">
        <f t="shared" si="1175"/>
        <v>0</v>
      </c>
      <c r="T7527" s="25">
        <f t="shared" si="1176"/>
        <v>33721.064763318951</v>
      </c>
      <c r="U7527" s="25" t="str">
        <f t="shared" si="1177"/>
        <v>charge</v>
      </c>
      <c r="W7527" s="25">
        <f t="shared" si="1180"/>
        <v>30348.958286987057</v>
      </c>
      <c r="X7527" s="25">
        <f t="shared" si="1178"/>
        <v>62797.110092481176</v>
      </c>
      <c r="Y7527" s="25">
        <f t="shared" si="1181"/>
        <v>0</v>
      </c>
      <c r="AA7527" s="25">
        <f t="shared" si="1179"/>
        <v>0</v>
      </c>
      <c r="AC7527" s="25">
        <f t="shared" si="1174"/>
        <v>3372.1064763318936</v>
      </c>
    </row>
    <row r="7528" x14ac:dyDescent="0.2">
      <c r="L7528" s="24">
        <v>7523</v>
      </c>
      <c r="M7528" s="28">
        <v>0.63204702899999998</v>
      </c>
      <c r="O7528" s="24">
        <v>7523</v>
      </c>
      <c r="P7528" s="24">
        <f>'ROTH 1.0'!O7528*'קובץ טיוטה'!$D$10</f>
        <v>11738.115261238712</v>
      </c>
      <c r="Q7528" s="24">
        <f t="shared" si="1173"/>
        <v>8138.1152612387123</v>
      </c>
      <c r="R7528" s="24">
        <f t="shared" si="1182"/>
        <v>42979.197972000002</v>
      </c>
      <c r="S7528" s="24">
        <f t="shared" si="1175"/>
        <v>0</v>
      </c>
      <c r="T7528" s="24">
        <f t="shared" si="1176"/>
        <v>34841.082710761286</v>
      </c>
      <c r="U7528" s="24" t="str">
        <f t="shared" si="1177"/>
        <v>charge</v>
      </c>
      <c r="W7528" s="24">
        <f t="shared" si="1180"/>
        <v>15202.889907518824</v>
      </c>
      <c r="X7528" s="24">
        <f t="shared" si="1178"/>
        <v>78000</v>
      </c>
      <c r="Y7528" s="24">
        <f t="shared" si="1181"/>
        <v>0</v>
      </c>
      <c r="AA7528" s="24">
        <f t="shared" si="1179"/>
        <v>0</v>
      </c>
      <c r="AC7528" s="24">
        <f t="shared" si="1174"/>
        <v>19638.192803242462</v>
      </c>
    </row>
    <row r="7529" x14ac:dyDescent="0.2">
      <c r="L7529" s="25">
        <v>7524</v>
      </c>
      <c r="M7529" s="29">
        <v>0.69673257300000002</v>
      </c>
      <c r="O7529" s="25">
        <v>7524</v>
      </c>
      <c r="P7529" s="24">
        <f>'ROTH 1.0'!O7529*'קובץ טיוטה'!$D$10</f>
        <v>12066.589784385818</v>
      </c>
      <c r="Q7529" s="25">
        <f t="shared" si="1173"/>
        <v>8466.5897843858183</v>
      </c>
      <c r="R7529" s="24">
        <f t="shared" si="1182"/>
        <v>47377.814964000005</v>
      </c>
      <c r="S7529" s="25">
        <f t="shared" si="1175"/>
        <v>0</v>
      </c>
      <c r="T7529" s="25">
        <f t="shared" si="1176"/>
        <v>38911.225179614186</v>
      </c>
      <c r="U7529" s="25" t="str">
        <f t="shared" si="1177"/>
        <v>charge</v>
      </c>
      <c r="W7529" s="25">
        <f t="shared" si="1180"/>
        <v>0</v>
      </c>
      <c r="X7529" s="25">
        <f t="shared" si="1178"/>
        <v>78000</v>
      </c>
      <c r="Y7529" s="25">
        <f t="shared" si="1181"/>
        <v>0</v>
      </c>
      <c r="AA7529" s="25">
        <f t="shared" si="1179"/>
        <v>0</v>
      </c>
      <c r="AC7529" s="25">
        <f t="shared" si="1174"/>
        <v>38911.225179614186</v>
      </c>
    </row>
    <row r="7530" x14ac:dyDescent="0.2">
      <c r="L7530" s="24">
        <v>7525</v>
      </c>
      <c r="M7530" s="28">
        <v>0.55050276800000009</v>
      </c>
      <c r="O7530" s="24">
        <v>7525</v>
      </c>
      <c r="P7530" s="24">
        <f>'ROTH 1.0'!O7530*'קובץ טיוטה'!$D$10</f>
        <v>12200.535922904986</v>
      </c>
      <c r="Q7530" s="24">
        <f t="shared" si="1173"/>
        <v>8600.5359229049864</v>
      </c>
      <c r="R7530" s="24">
        <f t="shared" si="1182"/>
        <v>37434.188224000005</v>
      </c>
      <c r="S7530" s="24">
        <f t="shared" si="1175"/>
        <v>0</v>
      </c>
      <c r="T7530" s="24">
        <f t="shared" si="1176"/>
        <v>28833.652301095019</v>
      </c>
      <c r="U7530" s="24" t="str">
        <f t="shared" si="1177"/>
        <v>charge</v>
      </c>
      <c r="W7530" s="24">
        <f t="shared" si="1180"/>
        <v>0</v>
      </c>
      <c r="X7530" s="24">
        <f t="shared" si="1178"/>
        <v>78000</v>
      </c>
      <c r="Y7530" s="24">
        <f t="shared" si="1181"/>
        <v>0</v>
      </c>
      <c r="AA7530" s="24">
        <f t="shared" si="1179"/>
        <v>0</v>
      </c>
      <c r="AC7530" s="24">
        <f t="shared" si="1174"/>
        <v>28833.652301095019</v>
      </c>
    </row>
    <row r="7531" x14ac:dyDescent="0.2">
      <c r="L7531" s="25">
        <v>7526</v>
      </c>
      <c r="M7531" s="29">
        <v>0.338323184</v>
      </c>
      <c r="O7531" s="25">
        <v>7526</v>
      </c>
      <c r="P7531" s="24">
        <f>'ROTH 1.0'!O7531*'קובץ טיוטה'!$D$10</f>
        <v>12287.872265473046</v>
      </c>
      <c r="Q7531" s="25">
        <f t="shared" si="1173"/>
        <v>8687.8722654730464</v>
      </c>
      <c r="R7531" s="24">
        <f t="shared" si="1182"/>
        <v>23005.976511999997</v>
      </c>
      <c r="S7531" s="25">
        <f t="shared" si="1175"/>
        <v>0</v>
      </c>
      <c r="T7531" s="25">
        <f t="shared" si="1176"/>
        <v>14318.104246526951</v>
      </c>
      <c r="U7531" s="25" t="str">
        <f t="shared" si="1177"/>
        <v>charge</v>
      </c>
      <c r="W7531" s="25">
        <f t="shared" si="1180"/>
        <v>0</v>
      </c>
      <c r="X7531" s="25">
        <f t="shared" si="1178"/>
        <v>78000</v>
      </c>
      <c r="Y7531" s="25">
        <f t="shared" si="1181"/>
        <v>0</v>
      </c>
      <c r="AA7531" s="25">
        <f t="shared" si="1179"/>
        <v>0</v>
      </c>
      <c r="AC7531" s="25">
        <f t="shared" si="1174"/>
        <v>14318.104246526951</v>
      </c>
    </row>
    <row r="7532" x14ac:dyDescent="0.2">
      <c r="L7532" s="24">
        <v>7527</v>
      </c>
      <c r="M7532" s="28">
        <v>0.25378680799999997</v>
      </c>
      <c r="O7532" s="24">
        <v>7527</v>
      </c>
      <c r="P7532" s="24">
        <f>'ROTH 1.0'!O7532*'קובץ טיוטה'!$D$10</f>
        <v>12535.451559039684</v>
      </c>
      <c r="Q7532" s="24">
        <f t="shared" si="1173"/>
        <v>8935.4515590396841</v>
      </c>
      <c r="R7532" s="24">
        <f t="shared" si="1182"/>
        <v>17257.502943999996</v>
      </c>
      <c r="S7532" s="24">
        <f t="shared" si="1175"/>
        <v>0</v>
      </c>
      <c r="T7532" s="24">
        <f t="shared" si="1176"/>
        <v>8322.0513849603121</v>
      </c>
      <c r="U7532" s="24" t="str">
        <f t="shared" si="1177"/>
        <v>charge</v>
      </c>
      <c r="W7532" s="24">
        <f t="shared" si="1180"/>
        <v>0</v>
      </c>
      <c r="X7532" s="24">
        <f t="shared" si="1178"/>
        <v>78000</v>
      </c>
      <c r="Y7532" s="24">
        <f t="shared" si="1181"/>
        <v>0</v>
      </c>
      <c r="AA7532" s="24">
        <f t="shared" si="1179"/>
        <v>0</v>
      </c>
      <c r="AC7532" s="24">
        <f t="shared" si="1174"/>
        <v>8322.0513849603121</v>
      </c>
    </row>
    <row r="7533" x14ac:dyDescent="0.2">
      <c r="L7533" s="25">
        <v>7528</v>
      </c>
      <c r="M7533" s="29">
        <v>0.17208604899999999</v>
      </c>
      <c r="O7533" s="25">
        <v>7528</v>
      </c>
      <c r="P7533" s="24">
        <f>'ROTH 1.0'!O7533*'קובץ טיוטה'!$D$10</f>
        <v>12603.82929176879</v>
      </c>
      <c r="Q7533" s="25">
        <f t="shared" si="1173"/>
        <v>9003.8292917687904</v>
      </c>
      <c r="R7533" s="24">
        <f t="shared" si="1182"/>
        <v>11701.851331999998</v>
      </c>
      <c r="S7533" s="25">
        <f t="shared" si="1175"/>
        <v>0</v>
      </c>
      <c r="T7533" s="25">
        <f t="shared" si="1176"/>
        <v>2698.0220402312079</v>
      </c>
      <c r="U7533" s="25" t="str">
        <f t="shared" si="1177"/>
        <v>charge</v>
      </c>
      <c r="W7533" s="25">
        <f t="shared" si="1180"/>
        <v>0</v>
      </c>
      <c r="X7533" s="25">
        <f t="shared" si="1178"/>
        <v>78000</v>
      </c>
      <c r="Y7533" s="25">
        <f t="shared" si="1181"/>
        <v>0</v>
      </c>
      <c r="AA7533" s="25">
        <f t="shared" si="1179"/>
        <v>0</v>
      </c>
      <c r="AC7533" s="25">
        <f t="shared" si="1174"/>
        <v>2698.0220402312079</v>
      </c>
    </row>
    <row r="7534" x14ac:dyDescent="0.2">
      <c r="L7534" s="24">
        <v>7529</v>
      </c>
      <c r="M7534" s="28">
        <v>6.3808922000000004E-2</v>
      </c>
      <c r="O7534" s="24">
        <v>7529</v>
      </c>
      <c r="P7534" s="24">
        <f>'ROTH 1.0'!O7534*'קובץ טיוטה'!$D$10</f>
        <v>12313.577304709024</v>
      </c>
      <c r="Q7534" s="24">
        <f t="shared" si="1173"/>
        <v>8713.5773047090242</v>
      </c>
      <c r="R7534" s="24">
        <f t="shared" si="1182"/>
        <v>4339.0066960000004</v>
      </c>
      <c r="S7534" s="24">
        <f t="shared" si="1175"/>
        <v>4374.5706087090239</v>
      </c>
      <c r="T7534" s="24">
        <f t="shared" si="1176"/>
        <v>0</v>
      </c>
      <c r="U7534" s="24" t="str">
        <f t="shared" si="1177"/>
        <v>drain</v>
      </c>
      <c r="W7534" s="24">
        <f t="shared" si="1180"/>
        <v>0</v>
      </c>
      <c r="X7534" s="24">
        <f t="shared" si="1178"/>
        <v>73625.429391290978</v>
      </c>
      <c r="Y7534" s="24">
        <f t="shared" si="1181"/>
        <v>4374.5706087090221</v>
      </c>
      <c r="AA7534" s="24">
        <f t="shared" si="1179"/>
        <v>0</v>
      </c>
      <c r="AC7534" s="24">
        <f t="shared" si="1174"/>
        <v>0</v>
      </c>
    </row>
    <row r="7535" x14ac:dyDescent="0.2">
      <c r="L7535" s="25">
        <v>7530</v>
      </c>
      <c r="M7535" s="29">
        <v>0</v>
      </c>
      <c r="O7535" s="25">
        <v>7530</v>
      </c>
      <c r="P7535" s="24">
        <f>'ROTH 1.0'!O7535*'קובץ טיוטה'!$D$10</f>
        <v>12617.807735324181</v>
      </c>
      <c r="Q7535" s="25">
        <f t="shared" si="1173"/>
        <v>9017.8077353241806</v>
      </c>
      <c r="R7535" s="24">
        <f t="shared" si="1182"/>
        <v>0</v>
      </c>
      <c r="S7535" s="25">
        <f t="shared" si="1175"/>
        <v>9017.8077353241806</v>
      </c>
      <c r="T7535" s="25">
        <f t="shared" si="1176"/>
        <v>0</v>
      </c>
      <c r="U7535" s="25" t="str">
        <f t="shared" si="1177"/>
        <v>drain</v>
      </c>
      <c r="W7535" s="25">
        <f t="shared" si="1180"/>
        <v>0</v>
      </c>
      <c r="X7535" s="25">
        <f t="shared" si="1178"/>
        <v>64607.621655966796</v>
      </c>
      <c r="Y7535" s="25">
        <f t="shared" si="1181"/>
        <v>9017.8077353241824</v>
      </c>
      <c r="AA7535" s="25">
        <f t="shared" si="1179"/>
        <v>0</v>
      </c>
      <c r="AC7535" s="25">
        <f t="shared" si="1174"/>
        <v>0</v>
      </c>
    </row>
    <row r="7536" x14ac:dyDescent="0.2">
      <c r="L7536" s="24">
        <v>7531</v>
      </c>
      <c r="M7536" s="28">
        <v>0</v>
      </c>
      <c r="O7536" s="24">
        <v>7531</v>
      </c>
      <c r="P7536" s="24">
        <f>'ROTH 1.0'!O7536*'קובץ טיוטה'!$D$10</f>
        <v>12673.415582776133</v>
      </c>
      <c r="Q7536" s="24">
        <f t="shared" si="1173"/>
        <v>9073.4155827761333</v>
      </c>
      <c r="R7536" s="24">
        <f t="shared" si="1182"/>
        <v>0</v>
      </c>
      <c r="S7536" s="24">
        <f t="shared" si="1175"/>
        <v>9073.4155827761333</v>
      </c>
      <c r="T7536" s="24">
        <f t="shared" si="1176"/>
        <v>0</v>
      </c>
      <c r="U7536" s="24" t="str">
        <f t="shared" si="1177"/>
        <v>drain</v>
      </c>
      <c r="W7536" s="24">
        <f t="shared" si="1180"/>
        <v>0</v>
      </c>
      <c r="X7536" s="24">
        <f t="shared" si="1178"/>
        <v>55534.20607319066</v>
      </c>
      <c r="Y7536" s="24">
        <f t="shared" si="1181"/>
        <v>9073.4155827761351</v>
      </c>
      <c r="AA7536" s="24">
        <f t="shared" si="1179"/>
        <v>0</v>
      </c>
      <c r="AC7536" s="24">
        <f t="shared" si="1174"/>
        <v>0</v>
      </c>
    </row>
    <row r="7537" x14ac:dyDescent="0.2">
      <c r="L7537" s="25">
        <v>7532</v>
      </c>
      <c r="M7537" s="29">
        <v>0</v>
      </c>
      <c r="O7537" s="25">
        <v>7532</v>
      </c>
      <c r="P7537" s="24">
        <f>'ROTH 1.0'!O7537*'קובץ טיוטה'!$D$10</f>
        <v>12435.826250195245</v>
      </c>
      <c r="Q7537" s="25">
        <f t="shared" si="1173"/>
        <v>8835.8262501952449</v>
      </c>
      <c r="R7537" s="24">
        <f t="shared" si="1182"/>
        <v>0</v>
      </c>
      <c r="S7537" s="25">
        <f t="shared" si="1175"/>
        <v>8835.8262501952449</v>
      </c>
      <c r="T7537" s="25">
        <f t="shared" si="1176"/>
        <v>0</v>
      </c>
      <c r="U7537" s="25" t="str">
        <f t="shared" si="1177"/>
        <v>drain</v>
      </c>
      <c r="W7537" s="25">
        <f t="shared" si="1180"/>
        <v>0</v>
      </c>
      <c r="X7537" s="25">
        <f t="shared" si="1178"/>
        <v>46698.379822995412</v>
      </c>
      <c r="Y7537" s="25">
        <f t="shared" si="1181"/>
        <v>8835.8262501952486</v>
      </c>
      <c r="AA7537" s="25">
        <f t="shared" si="1179"/>
        <v>0</v>
      </c>
      <c r="AC7537" s="25">
        <f t="shared" si="1174"/>
        <v>0</v>
      </c>
    </row>
    <row r="7538" x14ac:dyDescent="0.2">
      <c r="L7538" s="24">
        <v>7533</v>
      </c>
      <c r="M7538" s="28">
        <v>0</v>
      </c>
      <c r="O7538" s="24">
        <v>7533</v>
      </c>
      <c r="P7538" s="24">
        <f>'ROTH 1.0'!O7538*'קובץ טיוטה'!$D$10</f>
        <v>12076.974788877178</v>
      </c>
      <c r="Q7538" s="24">
        <f t="shared" si="1173"/>
        <v>8476.9747888771781</v>
      </c>
      <c r="R7538" s="24">
        <f t="shared" si="1182"/>
        <v>0</v>
      </c>
      <c r="S7538" s="24">
        <f t="shared" si="1175"/>
        <v>8476.9747888771781</v>
      </c>
      <c r="T7538" s="24">
        <f t="shared" si="1176"/>
        <v>0</v>
      </c>
      <c r="U7538" s="24" t="str">
        <f t="shared" si="1177"/>
        <v>drain</v>
      </c>
      <c r="W7538" s="24">
        <f t="shared" si="1180"/>
        <v>0</v>
      </c>
      <c r="X7538" s="24">
        <f t="shared" si="1178"/>
        <v>38221.40503411823</v>
      </c>
      <c r="Y7538" s="24">
        <f t="shared" si="1181"/>
        <v>8476.9747888771817</v>
      </c>
      <c r="AA7538" s="24">
        <f t="shared" si="1179"/>
        <v>0</v>
      </c>
      <c r="AC7538" s="24">
        <f t="shared" si="1174"/>
        <v>0</v>
      </c>
    </row>
    <row r="7539" x14ac:dyDescent="0.2">
      <c r="L7539" s="25">
        <v>7534</v>
      </c>
      <c r="M7539" s="29">
        <v>0</v>
      </c>
      <c r="O7539" s="25">
        <v>7534</v>
      </c>
      <c r="P7539" s="24">
        <f>'ROTH 1.0'!O7539*'קובץ טיוטה'!$D$10</f>
        <v>11524.467055220586</v>
      </c>
      <c r="Q7539" s="25">
        <f t="shared" si="1173"/>
        <v>7924.4670552205862</v>
      </c>
      <c r="R7539" s="24">
        <f t="shared" si="1182"/>
        <v>0</v>
      </c>
      <c r="S7539" s="25">
        <f t="shared" si="1175"/>
        <v>7924.4670552205862</v>
      </c>
      <c r="T7539" s="25">
        <f t="shared" si="1176"/>
        <v>0</v>
      </c>
      <c r="U7539" s="25" t="str">
        <f t="shared" si="1177"/>
        <v>drain</v>
      </c>
      <c r="W7539" s="25">
        <f t="shared" si="1180"/>
        <v>0</v>
      </c>
      <c r="X7539" s="25">
        <f t="shared" si="1178"/>
        <v>30296.937978897644</v>
      </c>
      <c r="Y7539" s="25">
        <f t="shared" si="1181"/>
        <v>7924.4670552205862</v>
      </c>
      <c r="AA7539" s="25">
        <f t="shared" si="1179"/>
        <v>0</v>
      </c>
      <c r="AC7539" s="25">
        <f t="shared" si="1174"/>
        <v>0</v>
      </c>
    </row>
    <row r="7540" x14ac:dyDescent="0.2">
      <c r="L7540" s="24">
        <v>7535</v>
      </c>
      <c r="M7540" s="28">
        <v>0</v>
      </c>
      <c r="O7540" s="24">
        <v>7535</v>
      </c>
      <c r="P7540" s="24">
        <f>'ROTH 1.0'!O7540*'קובץ טיוטה'!$D$10</f>
        <v>11034.047972887634</v>
      </c>
      <c r="Q7540" s="24">
        <f t="shared" si="1173"/>
        <v>7434.0479728876344</v>
      </c>
      <c r="R7540" s="24">
        <f t="shared" si="1182"/>
        <v>0</v>
      </c>
      <c r="S7540" s="24">
        <f t="shared" si="1175"/>
        <v>7434.0479728876344</v>
      </c>
      <c r="T7540" s="24">
        <f t="shared" si="1176"/>
        <v>0</v>
      </c>
      <c r="U7540" s="24" t="str">
        <f t="shared" si="1177"/>
        <v>drain</v>
      </c>
      <c r="W7540" s="24">
        <f t="shared" si="1180"/>
        <v>0</v>
      </c>
      <c r="X7540" s="24">
        <f t="shared" si="1178"/>
        <v>22862.89000601001</v>
      </c>
      <c r="Y7540" s="24">
        <f t="shared" si="1181"/>
        <v>7434.0479728876344</v>
      </c>
      <c r="AA7540" s="24">
        <f t="shared" si="1179"/>
        <v>0</v>
      </c>
      <c r="AC7540" s="24">
        <f t="shared" si="1174"/>
        <v>0</v>
      </c>
    </row>
    <row r="7541" x14ac:dyDescent="0.2">
      <c r="L7541" s="25">
        <v>7536</v>
      </c>
      <c r="M7541" s="29">
        <v>0</v>
      </c>
      <c r="O7541" s="25">
        <v>7536</v>
      </c>
      <c r="P7541" s="24">
        <f>'ROTH 1.0'!O7541*'קובץ טיוטה'!$D$10</f>
        <v>10386.797004283468</v>
      </c>
      <c r="Q7541" s="25">
        <f t="shared" si="1173"/>
        <v>6786.7970042834677</v>
      </c>
      <c r="R7541" s="24">
        <f t="shared" si="1182"/>
        <v>0</v>
      </c>
      <c r="S7541" s="25">
        <f t="shared" si="1175"/>
        <v>6786.7970042834677</v>
      </c>
      <c r="T7541" s="25">
        <f t="shared" si="1176"/>
        <v>0</v>
      </c>
      <c r="U7541" s="25" t="str">
        <f t="shared" si="1177"/>
        <v>drain</v>
      </c>
      <c r="W7541" s="25">
        <f t="shared" si="1180"/>
        <v>0</v>
      </c>
      <c r="X7541" s="25">
        <f t="shared" si="1178"/>
        <v>16076.093001726542</v>
      </c>
      <c r="Y7541" s="25">
        <f t="shared" si="1181"/>
        <v>6786.7970042834677</v>
      </c>
      <c r="AA7541" s="25">
        <f t="shared" si="1179"/>
        <v>0</v>
      </c>
      <c r="AC7541" s="25">
        <f t="shared" si="1174"/>
        <v>0</v>
      </c>
    </row>
    <row r="7542" x14ac:dyDescent="0.2">
      <c r="L7542" s="24">
        <v>7537</v>
      </c>
      <c r="M7542" s="28">
        <v>0</v>
      </c>
      <c r="O7542" s="24">
        <v>7537</v>
      </c>
      <c r="P7542" s="24">
        <f>'ROTH 1.0'!O7542*'קובץ טיוטה'!$D$10</f>
        <v>9610.1580073487421</v>
      </c>
      <c r="Q7542" s="24">
        <f t="shared" si="1173"/>
        <v>6010.1580073487421</v>
      </c>
      <c r="R7542" s="24">
        <f t="shared" si="1182"/>
        <v>0</v>
      </c>
      <c r="S7542" s="24">
        <f t="shared" si="1175"/>
        <v>6010.1580073487421</v>
      </c>
      <c r="T7542" s="24">
        <f t="shared" si="1176"/>
        <v>0</v>
      </c>
      <c r="U7542" s="24" t="str">
        <f t="shared" si="1177"/>
        <v>drain</v>
      </c>
      <c r="W7542" s="24">
        <f t="shared" si="1180"/>
        <v>0</v>
      </c>
      <c r="X7542" s="24">
        <f t="shared" si="1178"/>
        <v>10065.9349943778</v>
      </c>
      <c r="Y7542" s="24">
        <f t="shared" si="1181"/>
        <v>6010.1580073487421</v>
      </c>
      <c r="AA7542" s="24">
        <f t="shared" si="1179"/>
        <v>0</v>
      </c>
      <c r="AC7542" s="24">
        <f t="shared" si="1174"/>
        <v>0</v>
      </c>
    </row>
    <row r="7543" x14ac:dyDescent="0.2">
      <c r="L7543" s="25">
        <v>7538</v>
      </c>
      <c r="M7543" s="29">
        <v>0</v>
      </c>
      <c r="O7543" s="25">
        <v>7538</v>
      </c>
      <c r="P7543" s="24">
        <f>'ROTH 1.0'!O7543*'קובץ טיוטה'!$D$10</f>
        <v>8923.617384101628</v>
      </c>
      <c r="Q7543" s="25">
        <f t="shared" si="1173"/>
        <v>5323.617384101628</v>
      </c>
      <c r="R7543" s="24">
        <f t="shared" si="1182"/>
        <v>0</v>
      </c>
      <c r="S7543" s="25">
        <f t="shared" si="1175"/>
        <v>5323.617384101628</v>
      </c>
      <c r="T7543" s="25">
        <f t="shared" si="1176"/>
        <v>0</v>
      </c>
      <c r="U7543" s="25" t="str">
        <f t="shared" si="1177"/>
        <v>drain</v>
      </c>
      <c r="W7543" s="25">
        <f t="shared" si="1180"/>
        <v>0</v>
      </c>
      <c r="X7543" s="25">
        <f t="shared" si="1178"/>
        <v>4742.3176102761718</v>
      </c>
      <c r="Y7543" s="25">
        <f t="shared" si="1181"/>
        <v>5323.617384101628</v>
      </c>
      <c r="AA7543" s="25">
        <f t="shared" si="1179"/>
        <v>0</v>
      </c>
      <c r="AC7543" s="25">
        <f t="shared" si="1174"/>
        <v>0</v>
      </c>
    </row>
    <row r="7544" x14ac:dyDescent="0.2">
      <c r="L7544" s="24">
        <v>7539</v>
      </c>
      <c r="M7544" s="28">
        <v>0</v>
      </c>
      <c r="O7544" s="24">
        <v>7539</v>
      </c>
      <c r="P7544" s="24">
        <f>'ROTH 1.0'!O7544*'קובץ טיוטה'!$D$10</f>
        <v>8734.4690802068471</v>
      </c>
      <c r="Q7544" s="24">
        <f t="shared" si="1173"/>
        <v>5134.4690802068471</v>
      </c>
      <c r="R7544" s="24">
        <f t="shared" si="1182"/>
        <v>0</v>
      </c>
      <c r="S7544" s="24">
        <f t="shared" si="1175"/>
        <v>5134.4690802068471</v>
      </c>
      <c r="T7544" s="24">
        <f t="shared" si="1176"/>
        <v>0</v>
      </c>
      <c r="U7544" s="24" t="str">
        <f t="shared" si="1177"/>
        <v>drain</v>
      </c>
      <c r="W7544" s="24">
        <f t="shared" si="1180"/>
        <v>0</v>
      </c>
      <c r="X7544" s="24">
        <f t="shared" si="1178"/>
        <v>0</v>
      </c>
      <c r="Y7544" s="24">
        <f t="shared" si="1181"/>
        <v>4742.3176102761718</v>
      </c>
      <c r="AA7544" s="24">
        <f t="shared" si="1179"/>
        <v>392.15146993067538</v>
      </c>
      <c r="AC7544" s="24">
        <f t="shared" si="1174"/>
        <v>0</v>
      </c>
    </row>
    <row r="7545" x14ac:dyDescent="0.2">
      <c r="L7545" s="25">
        <v>7540</v>
      </c>
      <c r="M7545" s="29">
        <v>0</v>
      </c>
      <c r="O7545" s="25">
        <v>7540</v>
      </c>
      <c r="P7545" s="24">
        <f>'ROTH 1.0'!O7545*'קובץ טיוטה'!$D$10</f>
        <v>8627.5859949188052</v>
      </c>
      <c r="Q7545" s="25">
        <f t="shared" si="1173"/>
        <v>5027.5859949188052</v>
      </c>
      <c r="R7545" s="24">
        <f t="shared" si="1182"/>
        <v>0</v>
      </c>
      <c r="S7545" s="25">
        <f t="shared" si="1175"/>
        <v>5027.5859949188052</v>
      </c>
      <c r="T7545" s="25">
        <f t="shared" si="1176"/>
        <v>0</v>
      </c>
      <c r="U7545" s="25" t="str">
        <f t="shared" si="1177"/>
        <v>drain</v>
      </c>
      <c r="W7545" s="25">
        <f t="shared" si="1180"/>
        <v>0</v>
      </c>
      <c r="X7545" s="25">
        <f t="shared" si="1178"/>
        <v>0</v>
      </c>
      <c r="Y7545" s="25">
        <f t="shared" si="1181"/>
        <v>0</v>
      </c>
      <c r="AA7545" s="25">
        <f t="shared" si="1179"/>
        <v>5027.5859949188052</v>
      </c>
      <c r="AC7545" s="25">
        <f t="shared" si="1174"/>
        <v>0</v>
      </c>
    </row>
    <row r="7546" x14ac:dyDescent="0.2">
      <c r="L7546" s="24">
        <v>7541</v>
      </c>
      <c r="M7546" s="28">
        <v>0</v>
      </c>
      <c r="O7546" s="24">
        <v>7541</v>
      </c>
      <c r="P7546" s="24">
        <f>'ROTH 1.0'!O7546*'קובץ טיוטה'!$D$10</f>
        <v>8678.7391231801685</v>
      </c>
      <c r="Q7546" s="24">
        <f t="shared" si="1173"/>
        <v>5078.7391231801685</v>
      </c>
      <c r="R7546" s="24">
        <f t="shared" si="1182"/>
        <v>0</v>
      </c>
      <c r="S7546" s="24">
        <f t="shared" si="1175"/>
        <v>5078.7391231801685</v>
      </c>
      <c r="T7546" s="24">
        <f t="shared" si="1176"/>
        <v>0</v>
      </c>
      <c r="U7546" s="24" t="str">
        <f t="shared" si="1177"/>
        <v>drain</v>
      </c>
      <c r="W7546" s="24">
        <f t="shared" si="1180"/>
        <v>0</v>
      </c>
      <c r="X7546" s="24">
        <f t="shared" si="1178"/>
        <v>0</v>
      </c>
      <c r="Y7546" s="24">
        <f t="shared" si="1181"/>
        <v>0</v>
      </c>
      <c r="AA7546" s="24">
        <f t="shared" si="1179"/>
        <v>5078.7391231801685</v>
      </c>
      <c r="AC7546" s="24">
        <f t="shared" si="1174"/>
        <v>0</v>
      </c>
    </row>
    <row r="7547" x14ac:dyDescent="0.2">
      <c r="L7547" s="25">
        <v>7542</v>
      </c>
      <c r="M7547" s="29">
        <v>0</v>
      </c>
      <c r="O7547" s="25">
        <v>7542</v>
      </c>
      <c r="P7547" s="24">
        <f>'ROTH 1.0'!O7547*'קובץ טיוטה'!$D$10</f>
        <v>8913.879003264261</v>
      </c>
      <c r="Q7547" s="25">
        <f t="shared" si="1173"/>
        <v>5313.879003264261</v>
      </c>
      <c r="R7547" s="24">
        <f t="shared" si="1182"/>
        <v>0</v>
      </c>
      <c r="S7547" s="25">
        <f t="shared" si="1175"/>
        <v>5313.879003264261</v>
      </c>
      <c r="T7547" s="25">
        <f t="shared" si="1176"/>
        <v>0</v>
      </c>
      <c r="U7547" s="25" t="str">
        <f t="shared" si="1177"/>
        <v>drain</v>
      </c>
      <c r="W7547" s="25">
        <f t="shared" si="1180"/>
        <v>0</v>
      </c>
      <c r="X7547" s="25">
        <f t="shared" si="1178"/>
        <v>0</v>
      </c>
      <c r="Y7547" s="25">
        <f t="shared" si="1181"/>
        <v>0</v>
      </c>
      <c r="AA7547" s="25">
        <f t="shared" si="1179"/>
        <v>5313.879003264261</v>
      </c>
      <c r="AC7547" s="25">
        <f t="shared" si="1174"/>
        <v>0</v>
      </c>
    </row>
    <row r="7548" x14ac:dyDescent="0.2">
      <c r="L7548" s="24">
        <v>7543</v>
      </c>
      <c r="M7548" s="28">
        <v>0</v>
      </c>
      <c r="O7548" s="24">
        <v>7543</v>
      </c>
      <c r="P7548" s="24">
        <f>'ROTH 1.0'!O7548*'קובץ טיוטה'!$D$10</f>
        <v>9038.1319179099137</v>
      </c>
      <c r="Q7548" s="24">
        <f t="shared" si="1173"/>
        <v>5438.1319179099137</v>
      </c>
      <c r="R7548" s="24">
        <f t="shared" si="1182"/>
        <v>0</v>
      </c>
      <c r="S7548" s="24">
        <f t="shared" si="1175"/>
        <v>5438.1319179099137</v>
      </c>
      <c r="T7548" s="24">
        <f t="shared" si="1176"/>
        <v>0</v>
      </c>
      <c r="U7548" s="24" t="str">
        <f t="shared" si="1177"/>
        <v>drain</v>
      </c>
      <c r="W7548" s="24">
        <f t="shared" si="1180"/>
        <v>0</v>
      </c>
      <c r="X7548" s="24">
        <f t="shared" si="1178"/>
        <v>0</v>
      </c>
      <c r="Y7548" s="24">
        <f t="shared" si="1181"/>
        <v>0</v>
      </c>
      <c r="AA7548" s="24">
        <f t="shared" si="1179"/>
        <v>5438.1319179099137</v>
      </c>
      <c r="AC7548" s="24">
        <f t="shared" si="1174"/>
        <v>0</v>
      </c>
    </row>
    <row r="7549" x14ac:dyDescent="0.2">
      <c r="L7549" s="25">
        <v>7544</v>
      </c>
      <c r="M7549" s="29">
        <v>0.36050659800000001</v>
      </c>
      <c r="O7549" s="25">
        <v>7544</v>
      </c>
      <c r="P7549" s="24">
        <f>'ROTH 1.0'!O7549*'קובץ טיוטה'!$D$10</f>
        <v>10272.178727239836</v>
      </c>
      <c r="Q7549" s="25">
        <f t="shared" si="1173"/>
        <v>6672.178727239836</v>
      </c>
      <c r="R7549" s="24">
        <f t="shared" si="1182"/>
        <v>24514.448664000003</v>
      </c>
      <c r="S7549" s="25">
        <f t="shared" si="1175"/>
        <v>0</v>
      </c>
      <c r="T7549" s="25">
        <f t="shared" si="1176"/>
        <v>17842.269936760167</v>
      </c>
      <c r="U7549" s="25" t="str">
        <f t="shared" si="1177"/>
        <v>charge</v>
      </c>
      <c r="W7549" s="25">
        <f t="shared" si="1180"/>
        <v>16058.04294308415</v>
      </c>
      <c r="X7549" s="25">
        <f t="shared" si="1178"/>
        <v>16058.04294308415</v>
      </c>
      <c r="Y7549" s="25">
        <f t="shared" si="1181"/>
        <v>0</v>
      </c>
      <c r="AA7549" s="25">
        <f t="shared" si="1179"/>
        <v>0</v>
      </c>
      <c r="AC7549" s="25">
        <f t="shared" si="1174"/>
        <v>1784.2269936760167</v>
      </c>
    </row>
    <row r="7550" x14ac:dyDescent="0.2">
      <c r="L7550" s="24">
        <v>7545</v>
      </c>
      <c r="M7550" s="28">
        <v>0.61937092299999996</v>
      </c>
      <c r="O7550" s="24">
        <v>7545</v>
      </c>
      <c r="P7550" s="24">
        <f>'ROTH 1.0'!O7550*'קובץ טיוטה'!$D$10</f>
        <v>10831.801762530989</v>
      </c>
      <c r="Q7550" s="24">
        <f t="shared" si="1173"/>
        <v>7231.8017625309894</v>
      </c>
      <c r="R7550" s="24">
        <f t="shared" si="1182"/>
        <v>42117.222763999998</v>
      </c>
      <c r="S7550" s="24">
        <f t="shared" si="1175"/>
        <v>0</v>
      </c>
      <c r="T7550" s="24">
        <f t="shared" si="1176"/>
        <v>34885.421001469011</v>
      </c>
      <c r="U7550" s="24" t="str">
        <f t="shared" si="1177"/>
        <v>charge</v>
      </c>
      <c r="W7550" s="24">
        <f t="shared" si="1180"/>
        <v>31396.878901322107</v>
      </c>
      <c r="X7550" s="24">
        <f t="shared" si="1178"/>
        <v>47454.921844406257</v>
      </c>
      <c r="Y7550" s="24">
        <f t="shared" si="1181"/>
        <v>0</v>
      </c>
      <c r="AA7550" s="24">
        <f t="shared" si="1179"/>
        <v>0</v>
      </c>
      <c r="AC7550" s="24">
        <f t="shared" si="1174"/>
        <v>3488.542100146904</v>
      </c>
    </row>
    <row r="7551" x14ac:dyDescent="0.2">
      <c r="L7551" s="25">
        <v>7546</v>
      </c>
      <c r="M7551" s="29">
        <v>0.56529786199999998</v>
      </c>
      <c r="O7551" s="25">
        <v>7546</v>
      </c>
      <c r="P7551" s="24">
        <f>'ROTH 1.0'!O7551*'קובץ טיוטה'!$D$10</f>
        <v>11276.152833347456</v>
      </c>
      <c r="Q7551" s="25">
        <f t="shared" si="1173"/>
        <v>7676.1528333474562</v>
      </c>
      <c r="R7551" s="24">
        <f t="shared" si="1182"/>
        <v>38440.254615999998</v>
      </c>
      <c r="S7551" s="25">
        <f t="shared" si="1175"/>
        <v>0</v>
      </c>
      <c r="T7551" s="25">
        <f t="shared" si="1176"/>
        <v>30764.101782652542</v>
      </c>
      <c r="U7551" s="25" t="str">
        <f t="shared" si="1177"/>
        <v>charge</v>
      </c>
      <c r="W7551" s="25">
        <f t="shared" si="1180"/>
        <v>30545.078155593743</v>
      </c>
      <c r="X7551" s="25">
        <f t="shared" si="1178"/>
        <v>78000</v>
      </c>
      <c r="Y7551" s="25">
        <f t="shared" si="1181"/>
        <v>0</v>
      </c>
      <c r="AA7551" s="25">
        <f t="shared" si="1179"/>
        <v>0</v>
      </c>
      <c r="AC7551" s="25">
        <f t="shared" si="1174"/>
        <v>219.02362705879932</v>
      </c>
    </row>
    <row r="7552" x14ac:dyDescent="0.2">
      <c r="L7552" s="24">
        <v>7547</v>
      </c>
      <c r="M7552" s="28">
        <v>0.49134283500000003</v>
      </c>
      <c r="O7552" s="24">
        <v>7547</v>
      </c>
      <c r="P7552" s="24">
        <f>'ROTH 1.0'!O7552*'קובץ טיוטה'!$D$10</f>
        <v>11520.464455823105</v>
      </c>
      <c r="Q7552" s="24">
        <f t="shared" si="1173"/>
        <v>7920.4644558231048</v>
      </c>
      <c r="R7552" s="24">
        <f t="shared" si="1182"/>
        <v>33411.31278</v>
      </c>
      <c r="S7552" s="24">
        <f t="shared" si="1175"/>
        <v>0</v>
      </c>
      <c r="T7552" s="24">
        <f t="shared" si="1176"/>
        <v>25490.848324176895</v>
      </c>
      <c r="U7552" s="24" t="str">
        <f t="shared" si="1177"/>
        <v>charge</v>
      </c>
      <c r="W7552" s="24">
        <f t="shared" si="1180"/>
        <v>0</v>
      </c>
      <c r="X7552" s="24">
        <f t="shared" si="1178"/>
        <v>78000</v>
      </c>
      <c r="Y7552" s="24">
        <f t="shared" si="1181"/>
        <v>0</v>
      </c>
      <c r="AA7552" s="24">
        <f t="shared" si="1179"/>
        <v>0</v>
      </c>
      <c r="AC7552" s="24">
        <f t="shared" si="1174"/>
        <v>25490.848324176895</v>
      </c>
    </row>
    <row r="7553" x14ac:dyDescent="0.2">
      <c r="L7553" s="25">
        <v>7548</v>
      </c>
      <c r="M7553" s="29">
        <v>0.54983503300000003</v>
      </c>
      <c r="O7553" s="25">
        <v>7548</v>
      </c>
      <c r="P7553" s="24">
        <f>'ROTH 1.0'!O7553*'קובץ טיוטה'!$D$10</f>
        <v>11508.188543434419</v>
      </c>
      <c r="Q7553" s="25">
        <f t="shared" si="1173"/>
        <v>7908.1885434344185</v>
      </c>
      <c r="R7553" s="24">
        <f t="shared" si="1182"/>
        <v>37388.782244000002</v>
      </c>
      <c r="S7553" s="25">
        <f t="shared" si="1175"/>
        <v>0</v>
      </c>
      <c r="T7553" s="25">
        <f t="shared" si="1176"/>
        <v>29480.593700565583</v>
      </c>
      <c r="U7553" s="25" t="str">
        <f t="shared" si="1177"/>
        <v>charge</v>
      </c>
      <c r="W7553" s="25">
        <f t="shared" si="1180"/>
        <v>0</v>
      </c>
      <c r="X7553" s="25">
        <f t="shared" si="1178"/>
        <v>78000</v>
      </c>
      <c r="Y7553" s="25">
        <f t="shared" si="1181"/>
        <v>0</v>
      </c>
      <c r="AA7553" s="25">
        <f t="shared" si="1179"/>
        <v>0</v>
      </c>
      <c r="AC7553" s="25">
        <f t="shared" si="1174"/>
        <v>29480.593700565583</v>
      </c>
    </row>
    <row r="7554" x14ac:dyDescent="0.2">
      <c r="L7554" s="24">
        <v>7549</v>
      </c>
      <c r="M7554" s="28">
        <v>0.46987632500000004</v>
      </c>
      <c r="O7554" s="24">
        <v>7549</v>
      </c>
      <c r="P7554" s="24">
        <f>'ROTH 1.0'!O7554*'קובץ טיוטה'!$D$10</f>
        <v>11636.200390904736</v>
      </c>
      <c r="Q7554" s="24">
        <f t="shared" si="1173"/>
        <v>8036.2003909047362</v>
      </c>
      <c r="R7554" s="24">
        <f t="shared" si="1182"/>
        <v>31951.590099999998</v>
      </c>
      <c r="S7554" s="24">
        <f t="shared" si="1175"/>
        <v>0</v>
      </c>
      <c r="T7554" s="24">
        <f t="shared" si="1176"/>
        <v>23915.38970909526</v>
      </c>
      <c r="U7554" s="24" t="str">
        <f t="shared" si="1177"/>
        <v>charge</v>
      </c>
      <c r="W7554" s="24">
        <f t="shared" si="1180"/>
        <v>0</v>
      </c>
      <c r="X7554" s="24">
        <f t="shared" si="1178"/>
        <v>78000</v>
      </c>
      <c r="Y7554" s="24">
        <f t="shared" si="1181"/>
        <v>0</v>
      </c>
      <c r="AA7554" s="24">
        <f t="shared" si="1179"/>
        <v>0</v>
      </c>
      <c r="AC7554" s="24">
        <f t="shared" si="1174"/>
        <v>23915.38970909526</v>
      </c>
    </row>
    <row r="7555" x14ac:dyDescent="0.2">
      <c r="L7555" s="25">
        <v>7550</v>
      </c>
      <c r="M7555" s="29">
        <v>0.31470576099999997</v>
      </c>
      <c r="O7555" s="25">
        <v>7550</v>
      </c>
      <c r="P7555" s="24">
        <f>'ROTH 1.0'!O7555*'קובץ טיוטה'!$D$10</f>
        <v>11893.606822887235</v>
      </c>
      <c r="Q7555" s="25">
        <f t="shared" si="1173"/>
        <v>8293.6068228872355</v>
      </c>
      <c r="R7555" s="24">
        <f t="shared" si="1182"/>
        <v>21399.991747999997</v>
      </c>
      <c r="S7555" s="25">
        <f t="shared" si="1175"/>
        <v>0</v>
      </c>
      <c r="T7555" s="25">
        <f t="shared" si="1176"/>
        <v>13106.384925112761</v>
      </c>
      <c r="U7555" s="25" t="str">
        <f t="shared" si="1177"/>
        <v>charge</v>
      </c>
      <c r="W7555" s="25">
        <f t="shared" si="1180"/>
        <v>0</v>
      </c>
      <c r="X7555" s="25">
        <f t="shared" si="1178"/>
        <v>78000</v>
      </c>
      <c r="Y7555" s="25">
        <f t="shared" si="1181"/>
        <v>0</v>
      </c>
      <c r="AA7555" s="25">
        <f t="shared" si="1179"/>
        <v>0</v>
      </c>
      <c r="AC7555" s="25">
        <f t="shared" si="1174"/>
        <v>13106.384925112761</v>
      </c>
    </row>
    <row r="7556" x14ac:dyDescent="0.2">
      <c r="L7556" s="24">
        <v>7551</v>
      </c>
      <c r="M7556" s="28">
        <v>0.33663943900000004</v>
      </c>
      <c r="O7556" s="24">
        <v>7551</v>
      </c>
      <c r="P7556" s="24">
        <f>'ROTH 1.0'!O7556*'קובץ טיוטה'!$D$10</f>
        <v>12022.869544691406</v>
      </c>
      <c r="Q7556" s="24">
        <f t="shared" si="1173"/>
        <v>8422.8695446914062</v>
      </c>
      <c r="R7556" s="24">
        <f t="shared" si="1182"/>
        <v>22891.481852000001</v>
      </c>
      <c r="S7556" s="24">
        <f t="shared" si="1175"/>
        <v>0</v>
      </c>
      <c r="T7556" s="24">
        <f t="shared" si="1176"/>
        <v>14468.612307308595</v>
      </c>
      <c r="U7556" s="24" t="str">
        <f t="shared" si="1177"/>
        <v>charge</v>
      </c>
      <c r="W7556" s="24">
        <f t="shared" si="1180"/>
        <v>0</v>
      </c>
      <c r="X7556" s="24">
        <f t="shared" si="1178"/>
        <v>78000</v>
      </c>
      <c r="Y7556" s="24">
        <f t="shared" si="1181"/>
        <v>0</v>
      </c>
      <c r="AA7556" s="24">
        <f t="shared" si="1179"/>
        <v>0</v>
      </c>
      <c r="AC7556" s="24">
        <f t="shared" si="1174"/>
        <v>14468.612307308595</v>
      </c>
    </row>
    <row r="7557" x14ac:dyDescent="0.2">
      <c r="L7557" s="25">
        <v>7552</v>
      </c>
      <c r="M7557" s="29">
        <v>0.32189237800000003</v>
      </c>
      <c r="O7557" s="25">
        <v>7552</v>
      </c>
      <c r="P7557" s="24">
        <f>'ROTH 1.0'!O7557*'קובץ טיוטה'!$D$10</f>
        <v>11725.089264650176</v>
      </c>
      <c r="Q7557" s="25">
        <f t="shared" si="1173"/>
        <v>8125.0892646501761</v>
      </c>
      <c r="R7557" s="24">
        <f t="shared" si="1182"/>
        <v>21888.681704000002</v>
      </c>
      <c r="S7557" s="25">
        <f t="shared" si="1175"/>
        <v>0</v>
      </c>
      <c r="T7557" s="25">
        <f t="shared" si="1176"/>
        <v>13763.592439349826</v>
      </c>
      <c r="U7557" s="25" t="str">
        <f t="shared" si="1177"/>
        <v>charge</v>
      </c>
      <c r="W7557" s="25">
        <f t="shared" si="1180"/>
        <v>0</v>
      </c>
      <c r="X7557" s="25">
        <f t="shared" si="1178"/>
        <v>78000</v>
      </c>
      <c r="Y7557" s="25">
        <f t="shared" si="1181"/>
        <v>0</v>
      </c>
      <c r="AA7557" s="25">
        <f t="shared" si="1179"/>
        <v>0</v>
      </c>
      <c r="AC7557" s="25">
        <f t="shared" si="1174"/>
        <v>13763.592439349826</v>
      </c>
    </row>
    <row r="7558" x14ac:dyDescent="0.2">
      <c r="L7558" s="24">
        <v>7553</v>
      </c>
      <c r="M7558" s="28">
        <v>2.7430735000000001E-2</v>
      </c>
      <c r="O7558" s="24">
        <v>7553</v>
      </c>
      <c r="P7558" s="24">
        <f>'ROTH 1.0'!O7558*'קובץ טיוטה'!$D$10</f>
        <v>11543.646485685345</v>
      </c>
      <c r="Q7558" s="24">
        <f t="shared" ref="Q7558:Q7621" si="1183">P7558-$H$8*$H$9</f>
        <v>7943.6464856853454</v>
      </c>
      <c r="R7558" s="24">
        <f t="shared" si="1182"/>
        <v>1865.2899799999998</v>
      </c>
      <c r="S7558" s="24">
        <f t="shared" si="1175"/>
        <v>6078.3565056853458</v>
      </c>
      <c r="T7558" s="24">
        <f t="shared" si="1176"/>
        <v>0</v>
      </c>
      <c r="U7558" s="24" t="str">
        <f t="shared" si="1177"/>
        <v>drain</v>
      </c>
      <c r="W7558" s="24">
        <f t="shared" si="1180"/>
        <v>0</v>
      </c>
      <c r="X7558" s="24">
        <f t="shared" si="1178"/>
        <v>71921.64349431466</v>
      </c>
      <c r="Y7558" s="24">
        <f t="shared" si="1181"/>
        <v>6078.3565056853404</v>
      </c>
      <c r="AA7558" s="24">
        <f t="shared" si="1179"/>
        <v>0</v>
      </c>
      <c r="AC7558" s="24">
        <f t="shared" ref="AC7558:AC7621" si="1184">IF(U7558="charge",(T7558-W7558),0)</f>
        <v>0</v>
      </c>
    </row>
    <row r="7559" x14ac:dyDescent="0.2">
      <c r="L7559" s="25">
        <v>7554</v>
      </c>
      <c r="M7559" s="29">
        <v>0</v>
      </c>
      <c r="O7559" s="25">
        <v>7554</v>
      </c>
      <c r="P7559" s="24">
        <f>'ROTH 1.0'!O7559*'קובץ טיוטה'!$D$10</f>
        <v>12049.290067902948</v>
      </c>
      <c r="Q7559" s="25">
        <f t="shared" si="1183"/>
        <v>8449.2900679029481</v>
      </c>
      <c r="R7559" s="24">
        <f t="shared" si="1182"/>
        <v>0</v>
      </c>
      <c r="S7559" s="25">
        <f t="shared" ref="S7559:S7622" si="1185">IF(Q7559&gt;R7559,Q7559-R7559,0)</f>
        <v>8449.2900679029481</v>
      </c>
      <c r="T7559" s="25">
        <f t="shared" ref="T7559:T7622" si="1186">IF(R7559&gt;Q7559,R7559-Q7559,0)</f>
        <v>0</v>
      </c>
      <c r="U7559" s="25" t="str">
        <f t="shared" ref="U7559:U7622" si="1187">IF(Q7559&gt;R7559,"drain","charge")</f>
        <v>drain</v>
      </c>
      <c r="W7559" s="25">
        <f t="shared" si="1180"/>
        <v>0</v>
      </c>
      <c r="X7559" s="25">
        <f t="shared" ref="X7559:X7622" si="1188">IF(X7558+T7559&gt;$H$11,$H$11,IF(U7559="charge",X7558+(T7559*$H$12),IF((X7558-S7559)&gt;0,X7558-S7559,0)))</f>
        <v>63472.353426411712</v>
      </c>
      <c r="Y7559" s="25">
        <f t="shared" si="1181"/>
        <v>8449.2900679029481</v>
      </c>
      <c r="AA7559" s="25">
        <f t="shared" ref="AA7559:AA7622" si="1189">S7559-Y7559</f>
        <v>0</v>
      </c>
      <c r="AC7559" s="25">
        <f t="shared" si="1184"/>
        <v>0</v>
      </c>
    </row>
    <row r="7560" x14ac:dyDescent="0.2">
      <c r="L7560" s="24">
        <v>7555</v>
      </c>
      <c r="M7560" s="28">
        <v>0</v>
      </c>
      <c r="O7560" s="24">
        <v>7555</v>
      </c>
      <c r="P7560" s="24">
        <f>'ROTH 1.0'!O7560*'קובץ טיוטה'!$D$10</f>
        <v>12258.426843828658</v>
      </c>
      <c r="Q7560" s="24">
        <f t="shared" si="1183"/>
        <v>8658.4268438286581</v>
      </c>
      <c r="R7560" s="24">
        <f t="shared" si="1182"/>
        <v>0</v>
      </c>
      <c r="S7560" s="24">
        <f t="shared" si="1185"/>
        <v>8658.4268438286581</v>
      </c>
      <c r="T7560" s="24">
        <f t="shared" si="1186"/>
        <v>0</v>
      </c>
      <c r="U7560" s="24" t="str">
        <f t="shared" si="1187"/>
        <v>drain</v>
      </c>
      <c r="W7560" s="24">
        <f t="shared" ref="W7560:W7623" si="1190">IF(X7560&gt;=X7559,(X7560-X7559),0)</f>
        <v>0</v>
      </c>
      <c r="X7560" s="24">
        <f t="shared" si="1188"/>
        <v>54813.926582583052</v>
      </c>
      <c r="Y7560" s="24">
        <f t="shared" ref="Y7560:Y7623" si="1191">IF(U7560="drain",X7559-X7560,0)</f>
        <v>8658.4268438286599</v>
      </c>
      <c r="AA7560" s="24">
        <f t="shared" si="1189"/>
        <v>0</v>
      </c>
      <c r="AC7560" s="24">
        <f t="shared" si="1184"/>
        <v>0</v>
      </c>
    </row>
    <row r="7561" x14ac:dyDescent="0.2">
      <c r="L7561" s="25">
        <v>7556</v>
      </c>
      <c r="M7561" s="29">
        <v>0</v>
      </c>
      <c r="O7561" s="25">
        <v>7556</v>
      </c>
      <c r="P7561" s="24">
        <f>'ROTH 1.0'!O7561*'קובץ טיוטה'!$D$10</f>
        <v>12090.70701698325</v>
      </c>
      <c r="Q7561" s="25">
        <f t="shared" si="1183"/>
        <v>8490.7070169832496</v>
      </c>
      <c r="R7561" s="24">
        <f t="shared" si="1182"/>
        <v>0</v>
      </c>
      <c r="S7561" s="25">
        <f t="shared" si="1185"/>
        <v>8490.7070169832496</v>
      </c>
      <c r="T7561" s="25">
        <f t="shared" si="1186"/>
        <v>0</v>
      </c>
      <c r="U7561" s="25" t="str">
        <f t="shared" si="1187"/>
        <v>drain</v>
      </c>
      <c r="W7561" s="25">
        <f t="shared" si="1190"/>
        <v>0</v>
      </c>
      <c r="X7561" s="25">
        <f t="shared" si="1188"/>
        <v>46323.2195655998</v>
      </c>
      <c r="Y7561" s="25">
        <f t="shared" si="1191"/>
        <v>8490.7070169832514</v>
      </c>
      <c r="AA7561" s="25">
        <f t="shared" si="1189"/>
        <v>0</v>
      </c>
      <c r="AC7561" s="25">
        <f t="shared" si="1184"/>
        <v>0</v>
      </c>
    </row>
    <row r="7562" x14ac:dyDescent="0.2">
      <c r="L7562" s="24">
        <v>7557</v>
      </c>
      <c r="M7562" s="28">
        <v>0</v>
      </c>
      <c r="O7562" s="24">
        <v>7557</v>
      </c>
      <c r="P7562" s="24">
        <f>'ROTH 1.0'!O7562*'קובץ טיוטה'!$D$10</f>
        <v>11741.948703676549</v>
      </c>
      <c r="Q7562" s="24">
        <f t="shared" si="1183"/>
        <v>8141.9487036765495</v>
      </c>
      <c r="R7562" s="24">
        <f t="shared" si="1182"/>
        <v>0</v>
      </c>
      <c r="S7562" s="24">
        <f t="shared" si="1185"/>
        <v>8141.9487036765495</v>
      </c>
      <c r="T7562" s="24">
        <f t="shared" si="1186"/>
        <v>0</v>
      </c>
      <c r="U7562" s="24" t="str">
        <f t="shared" si="1187"/>
        <v>drain</v>
      </c>
      <c r="W7562" s="24">
        <f t="shared" si="1190"/>
        <v>0</v>
      </c>
      <c r="X7562" s="24">
        <f t="shared" si="1188"/>
        <v>38181.270861923251</v>
      </c>
      <c r="Y7562" s="24">
        <f t="shared" si="1191"/>
        <v>8141.9487036765495</v>
      </c>
      <c r="AA7562" s="24">
        <f t="shared" si="1189"/>
        <v>0</v>
      </c>
      <c r="AC7562" s="24">
        <f t="shared" si="1184"/>
        <v>0</v>
      </c>
    </row>
    <row r="7563" x14ac:dyDescent="0.2">
      <c r="L7563" s="25">
        <v>7558</v>
      </c>
      <c r="M7563" s="29">
        <v>0</v>
      </c>
      <c r="O7563" s="25">
        <v>7558</v>
      </c>
      <c r="P7563" s="24">
        <f>'ROTH 1.0'!O7563*'קובץ טיוטה'!$D$10</f>
        <v>11396.639647242626</v>
      </c>
      <c r="Q7563" s="25">
        <f t="shared" si="1183"/>
        <v>7796.6396472426259</v>
      </c>
      <c r="R7563" s="24">
        <f t="shared" si="1182"/>
        <v>0</v>
      </c>
      <c r="S7563" s="25">
        <f t="shared" si="1185"/>
        <v>7796.6396472426259</v>
      </c>
      <c r="T7563" s="25">
        <f t="shared" si="1186"/>
        <v>0</v>
      </c>
      <c r="U7563" s="25" t="str">
        <f t="shared" si="1187"/>
        <v>drain</v>
      </c>
      <c r="W7563" s="25">
        <f t="shared" si="1190"/>
        <v>0</v>
      </c>
      <c r="X7563" s="25">
        <f t="shared" si="1188"/>
        <v>30384.631214680623</v>
      </c>
      <c r="Y7563" s="25">
        <f t="shared" si="1191"/>
        <v>7796.6396472426277</v>
      </c>
      <c r="AA7563" s="25">
        <f t="shared" si="1189"/>
        <v>0</v>
      </c>
      <c r="AC7563" s="25">
        <f t="shared" si="1184"/>
        <v>0</v>
      </c>
    </row>
    <row r="7564" x14ac:dyDescent="0.2">
      <c r="L7564" s="24">
        <v>7559</v>
      </c>
      <c r="M7564" s="28">
        <v>0</v>
      </c>
      <c r="O7564" s="24">
        <v>7559</v>
      </c>
      <c r="P7564" s="24">
        <f>'ROTH 1.0'!O7564*'קובץ טיוטה'!$D$10</f>
        <v>10868.520192634356</v>
      </c>
      <c r="Q7564" s="24">
        <f t="shared" si="1183"/>
        <v>7268.5201926343561</v>
      </c>
      <c r="R7564" s="24">
        <f t="shared" si="1182"/>
        <v>0</v>
      </c>
      <c r="S7564" s="24">
        <f t="shared" si="1185"/>
        <v>7268.5201926343561</v>
      </c>
      <c r="T7564" s="24">
        <f t="shared" si="1186"/>
        <v>0</v>
      </c>
      <c r="U7564" s="24" t="str">
        <f t="shared" si="1187"/>
        <v>drain</v>
      </c>
      <c r="W7564" s="24">
        <f t="shared" si="1190"/>
        <v>0</v>
      </c>
      <c r="X7564" s="24">
        <f t="shared" si="1188"/>
        <v>23116.111022046265</v>
      </c>
      <c r="Y7564" s="24">
        <f t="shared" si="1191"/>
        <v>7268.520192634358</v>
      </c>
      <c r="AA7564" s="24">
        <f t="shared" si="1189"/>
        <v>0</v>
      </c>
      <c r="AC7564" s="24">
        <f t="shared" si="1184"/>
        <v>0</v>
      </c>
    </row>
    <row r="7565" x14ac:dyDescent="0.2">
      <c r="L7565" s="25">
        <v>7560</v>
      </c>
      <c r="M7565" s="29">
        <v>0</v>
      </c>
      <c r="O7565" s="25">
        <v>7560</v>
      </c>
      <c r="P7565" s="24">
        <f>'ROTH 1.0'!O7565*'קובץ טיוטה'!$D$10</f>
        <v>10201.876802780975</v>
      </c>
      <c r="Q7565" s="25">
        <f t="shared" si="1183"/>
        <v>6601.8768027809747</v>
      </c>
      <c r="R7565" s="24">
        <f t="shared" si="1182"/>
        <v>0</v>
      </c>
      <c r="S7565" s="25">
        <f t="shared" si="1185"/>
        <v>6601.8768027809747</v>
      </c>
      <c r="T7565" s="25">
        <f t="shared" si="1186"/>
        <v>0</v>
      </c>
      <c r="U7565" s="25" t="str">
        <f t="shared" si="1187"/>
        <v>drain</v>
      </c>
      <c r="W7565" s="25">
        <f t="shared" si="1190"/>
        <v>0</v>
      </c>
      <c r="X7565" s="25">
        <f t="shared" si="1188"/>
        <v>16514.23421926529</v>
      </c>
      <c r="Y7565" s="25">
        <f t="shared" si="1191"/>
        <v>6601.8768027809747</v>
      </c>
      <c r="AA7565" s="25">
        <f t="shared" si="1189"/>
        <v>0</v>
      </c>
      <c r="AC7565" s="25">
        <f t="shared" si="1184"/>
        <v>0</v>
      </c>
    </row>
    <row r="7566" x14ac:dyDescent="0.2">
      <c r="L7566" s="24">
        <v>7561</v>
      </c>
      <c r="M7566" s="28">
        <v>0</v>
      </c>
      <c r="O7566" s="24">
        <v>7561</v>
      </c>
      <c r="P7566" s="24">
        <f>'ROTH 1.0'!O7566*'קובץ טיוטה'!$D$10</f>
        <v>9402.5624064066778</v>
      </c>
      <c r="Q7566" s="24">
        <f t="shared" si="1183"/>
        <v>5802.5624064066778</v>
      </c>
      <c r="R7566" s="24">
        <f t="shared" si="1182"/>
        <v>0</v>
      </c>
      <c r="S7566" s="24">
        <f t="shared" si="1185"/>
        <v>5802.5624064066778</v>
      </c>
      <c r="T7566" s="24">
        <f t="shared" si="1186"/>
        <v>0</v>
      </c>
      <c r="U7566" s="24" t="str">
        <f t="shared" si="1187"/>
        <v>drain</v>
      </c>
      <c r="W7566" s="24">
        <f t="shared" si="1190"/>
        <v>0</v>
      </c>
      <c r="X7566" s="24">
        <f t="shared" si="1188"/>
        <v>10711.671812858613</v>
      </c>
      <c r="Y7566" s="24">
        <f t="shared" si="1191"/>
        <v>5802.5624064066778</v>
      </c>
      <c r="AA7566" s="24">
        <f t="shared" si="1189"/>
        <v>0</v>
      </c>
      <c r="AC7566" s="24">
        <f t="shared" si="1184"/>
        <v>0</v>
      </c>
    </row>
    <row r="7567" x14ac:dyDescent="0.2">
      <c r="L7567" s="25">
        <v>7562</v>
      </c>
      <c r="M7567" s="29">
        <v>0</v>
      </c>
      <c r="O7567" s="25">
        <v>7562</v>
      </c>
      <c r="P7567" s="24">
        <f>'ROTH 1.0'!O7567*'קובץ טיוטה'!$D$10</f>
        <v>8818.237989932577</v>
      </c>
      <c r="Q7567" s="25">
        <f t="shared" si="1183"/>
        <v>5218.237989932577</v>
      </c>
      <c r="R7567" s="24">
        <f t="shared" si="1182"/>
        <v>0</v>
      </c>
      <c r="S7567" s="25">
        <f t="shared" si="1185"/>
        <v>5218.237989932577</v>
      </c>
      <c r="T7567" s="25">
        <f t="shared" si="1186"/>
        <v>0</v>
      </c>
      <c r="U7567" s="25" t="str">
        <f t="shared" si="1187"/>
        <v>drain</v>
      </c>
      <c r="W7567" s="25">
        <f t="shared" si="1190"/>
        <v>0</v>
      </c>
      <c r="X7567" s="25">
        <f t="shared" si="1188"/>
        <v>5493.4338229260356</v>
      </c>
      <c r="Y7567" s="25">
        <f t="shared" si="1191"/>
        <v>5218.237989932577</v>
      </c>
      <c r="AA7567" s="25">
        <f t="shared" si="1189"/>
        <v>0</v>
      </c>
      <c r="AC7567" s="25">
        <f t="shared" si="1184"/>
        <v>0</v>
      </c>
    </row>
    <row r="7568" x14ac:dyDescent="0.2">
      <c r="L7568" s="24">
        <v>7563</v>
      </c>
      <c r="M7568" s="28">
        <v>0</v>
      </c>
      <c r="O7568" s="24">
        <v>7563</v>
      </c>
      <c r="P7568" s="24">
        <f>'ROTH 1.0'!O7568*'קובץ טיוטה'!$D$10</f>
        <v>8399.8414062190095</v>
      </c>
      <c r="Q7568" s="24">
        <f t="shared" si="1183"/>
        <v>4799.8414062190095</v>
      </c>
      <c r="R7568" s="24">
        <f t="shared" ref="R7568:R7631" si="1192">M7568*$H$7*0.85</f>
        <v>0</v>
      </c>
      <c r="S7568" s="24">
        <f t="shared" si="1185"/>
        <v>4799.8414062190095</v>
      </c>
      <c r="T7568" s="24">
        <f t="shared" si="1186"/>
        <v>0</v>
      </c>
      <c r="U7568" s="24" t="str">
        <f t="shared" si="1187"/>
        <v>drain</v>
      </c>
      <c r="W7568" s="24">
        <f t="shared" si="1190"/>
        <v>0</v>
      </c>
      <c r="X7568" s="24">
        <f t="shared" si="1188"/>
        <v>693.59241670702613</v>
      </c>
      <c r="Y7568" s="24">
        <f t="shared" si="1191"/>
        <v>4799.8414062190095</v>
      </c>
      <c r="AA7568" s="24">
        <f t="shared" si="1189"/>
        <v>0</v>
      </c>
      <c r="AC7568" s="24">
        <f t="shared" si="1184"/>
        <v>0</v>
      </c>
    </row>
    <row r="7569" x14ac:dyDescent="0.2">
      <c r="L7569" s="25">
        <v>7564</v>
      </c>
      <c r="M7569" s="29">
        <v>0</v>
      </c>
      <c r="O7569" s="25">
        <v>7564</v>
      </c>
      <c r="P7569" s="24">
        <f>'ROTH 1.0'!O7569*'קובץ טיוטה'!$D$10</f>
        <v>8085.0358511877093</v>
      </c>
      <c r="Q7569" s="25">
        <f t="shared" si="1183"/>
        <v>4485.0358511877093</v>
      </c>
      <c r="R7569" s="24">
        <f t="shared" si="1192"/>
        <v>0</v>
      </c>
      <c r="S7569" s="25">
        <f t="shared" si="1185"/>
        <v>4485.0358511877093</v>
      </c>
      <c r="T7569" s="25">
        <f t="shared" si="1186"/>
        <v>0</v>
      </c>
      <c r="U7569" s="25" t="str">
        <f t="shared" si="1187"/>
        <v>drain</v>
      </c>
      <c r="W7569" s="25">
        <f t="shared" si="1190"/>
        <v>0</v>
      </c>
      <c r="X7569" s="25">
        <f t="shared" si="1188"/>
        <v>0</v>
      </c>
      <c r="Y7569" s="25">
        <f t="shared" si="1191"/>
        <v>693.59241670702613</v>
      </c>
      <c r="AA7569" s="25">
        <f t="shared" si="1189"/>
        <v>3791.4434344806832</v>
      </c>
      <c r="AC7569" s="25">
        <f t="shared" si="1184"/>
        <v>0</v>
      </c>
    </row>
    <row r="7570" x14ac:dyDescent="0.2">
      <c r="L7570" s="24">
        <v>7565</v>
      </c>
      <c r="M7570" s="28">
        <v>0</v>
      </c>
      <c r="O7570" s="24">
        <v>7565</v>
      </c>
      <c r="P7570" s="24">
        <f>'ROTH 1.0'!O7570*'קובץ טיוטה'!$D$10</f>
        <v>8133.2865013071796</v>
      </c>
      <c r="Q7570" s="24">
        <f t="shared" si="1183"/>
        <v>4533.2865013071796</v>
      </c>
      <c r="R7570" s="24">
        <f t="shared" si="1192"/>
        <v>0</v>
      </c>
      <c r="S7570" s="24">
        <f t="shared" si="1185"/>
        <v>4533.2865013071796</v>
      </c>
      <c r="T7570" s="24">
        <f t="shared" si="1186"/>
        <v>0</v>
      </c>
      <c r="U7570" s="24" t="str">
        <f t="shared" si="1187"/>
        <v>drain</v>
      </c>
      <c r="W7570" s="24">
        <f t="shared" si="1190"/>
        <v>0</v>
      </c>
      <c r="X7570" s="24">
        <f t="shared" si="1188"/>
        <v>0</v>
      </c>
      <c r="Y7570" s="24">
        <f t="shared" si="1191"/>
        <v>0</v>
      </c>
      <c r="AA7570" s="24">
        <f t="shared" si="1189"/>
        <v>4533.2865013071796</v>
      </c>
      <c r="AC7570" s="24">
        <f t="shared" si="1184"/>
        <v>0</v>
      </c>
    </row>
    <row r="7571" x14ac:dyDescent="0.2">
      <c r="L7571" s="25">
        <v>7566</v>
      </c>
      <c r="M7571" s="29">
        <v>0</v>
      </c>
      <c r="O7571" s="25">
        <v>7566</v>
      </c>
      <c r="P7571" s="24">
        <f>'ROTH 1.0'!O7571*'קובץ טיוטה'!$D$10</f>
        <v>8301.2024008190165</v>
      </c>
      <c r="Q7571" s="25">
        <f t="shared" si="1183"/>
        <v>4701.2024008190165</v>
      </c>
      <c r="R7571" s="24">
        <f t="shared" si="1192"/>
        <v>0</v>
      </c>
      <c r="S7571" s="25">
        <f t="shared" si="1185"/>
        <v>4701.2024008190165</v>
      </c>
      <c r="T7571" s="25">
        <f t="shared" si="1186"/>
        <v>0</v>
      </c>
      <c r="U7571" s="25" t="str">
        <f t="shared" si="1187"/>
        <v>drain</v>
      </c>
      <c r="W7571" s="25">
        <f t="shared" si="1190"/>
        <v>0</v>
      </c>
      <c r="X7571" s="25">
        <f t="shared" si="1188"/>
        <v>0</v>
      </c>
      <c r="Y7571" s="25">
        <f t="shared" si="1191"/>
        <v>0</v>
      </c>
      <c r="AA7571" s="25">
        <f t="shared" si="1189"/>
        <v>4701.2024008190165</v>
      </c>
      <c r="AC7571" s="25">
        <f t="shared" si="1184"/>
        <v>0</v>
      </c>
    </row>
    <row r="7572" x14ac:dyDescent="0.2">
      <c r="L7572" s="24">
        <v>7567</v>
      </c>
      <c r="M7572" s="28">
        <v>0</v>
      </c>
      <c r="O7572" s="24">
        <v>7567</v>
      </c>
      <c r="P7572" s="24">
        <f>'ROTH 1.0'!O7572*'קובץ טיוטה'!$D$10</f>
        <v>8448.8277534773279</v>
      </c>
      <c r="Q7572" s="24">
        <f t="shared" si="1183"/>
        <v>4848.8277534773279</v>
      </c>
      <c r="R7572" s="24">
        <f t="shared" si="1192"/>
        <v>0</v>
      </c>
      <c r="S7572" s="24">
        <f t="shared" si="1185"/>
        <v>4848.8277534773279</v>
      </c>
      <c r="T7572" s="24">
        <f t="shared" si="1186"/>
        <v>0</v>
      </c>
      <c r="U7572" s="24" t="str">
        <f t="shared" si="1187"/>
        <v>drain</v>
      </c>
      <c r="W7572" s="24">
        <f t="shared" si="1190"/>
        <v>0</v>
      </c>
      <c r="X7572" s="24">
        <f t="shared" si="1188"/>
        <v>0</v>
      </c>
      <c r="Y7572" s="24">
        <f t="shared" si="1191"/>
        <v>0</v>
      </c>
      <c r="AA7572" s="24">
        <f t="shared" si="1189"/>
        <v>4848.8277534773279</v>
      </c>
      <c r="AC7572" s="24">
        <f t="shared" si="1184"/>
        <v>0</v>
      </c>
    </row>
    <row r="7573" x14ac:dyDescent="0.2">
      <c r="L7573" s="25">
        <v>7568</v>
      </c>
      <c r="M7573" s="29">
        <v>0.40878688000000002</v>
      </c>
      <c r="O7573" s="25">
        <v>7568</v>
      </c>
      <c r="P7573" s="24">
        <f>'ROTH 1.0'!O7573*'קובץ טיוטה'!$D$10</f>
        <v>9187.4437226891241</v>
      </c>
      <c r="Q7573" s="25">
        <f t="shared" si="1183"/>
        <v>5587.4437226891241</v>
      </c>
      <c r="R7573" s="24">
        <f t="shared" si="1192"/>
        <v>27797.507840000002</v>
      </c>
      <c r="S7573" s="25">
        <f t="shared" si="1185"/>
        <v>0</v>
      </c>
      <c r="T7573" s="25">
        <f t="shared" si="1186"/>
        <v>22210.064117310878</v>
      </c>
      <c r="U7573" s="25" t="str">
        <f t="shared" si="1187"/>
        <v>charge</v>
      </c>
      <c r="W7573" s="25">
        <f t="shared" si="1190"/>
        <v>19989.057705579791</v>
      </c>
      <c r="X7573" s="25">
        <f t="shared" si="1188"/>
        <v>19989.057705579791</v>
      </c>
      <c r="Y7573" s="25">
        <f t="shared" si="1191"/>
        <v>0</v>
      </c>
      <c r="AA7573" s="25">
        <f t="shared" si="1189"/>
        <v>0</v>
      </c>
      <c r="AC7573" s="25">
        <f t="shared" si="1184"/>
        <v>2221.0064117310867</v>
      </c>
    </row>
    <row r="7574" x14ac:dyDescent="0.2">
      <c r="L7574" s="24">
        <v>7569</v>
      </c>
      <c r="M7574" s="28">
        <v>0.63986951300000006</v>
      </c>
      <c r="O7574" s="24">
        <v>7569</v>
      </c>
      <c r="P7574" s="24">
        <f>'ROTH 1.0'!O7574*'קובץ טיוטה'!$D$10</f>
        <v>9820.2616674736346</v>
      </c>
      <c r="Q7574" s="24">
        <f t="shared" si="1183"/>
        <v>6220.2616674736346</v>
      </c>
      <c r="R7574" s="24">
        <f t="shared" si="1192"/>
        <v>43511.126884000005</v>
      </c>
      <c r="S7574" s="24">
        <f t="shared" si="1185"/>
        <v>0</v>
      </c>
      <c r="T7574" s="24">
        <f t="shared" si="1186"/>
        <v>37290.86521652637</v>
      </c>
      <c r="U7574" s="24" t="str">
        <f t="shared" si="1187"/>
        <v>charge</v>
      </c>
      <c r="W7574" s="24">
        <f t="shared" si="1190"/>
        <v>33561.778694873734</v>
      </c>
      <c r="X7574" s="24">
        <f t="shared" si="1188"/>
        <v>53550.836400453525</v>
      </c>
      <c r="Y7574" s="24">
        <f t="shared" si="1191"/>
        <v>0</v>
      </c>
      <c r="AA7574" s="24">
        <f t="shared" si="1189"/>
        <v>0</v>
      </c>
      <c r="AC7574" s="24">
        <f t="shared" si="1184"/>
        <v>3729.0865216526363</v>
      </c>
    </row>
    <row r="7575" x14ac:dyDescent="0.2">
      <c r="L7575" s="25">
        <v>7570</v>
      </c>
      <c r="M7575" s="29">
        <v>0.69147578799999998</v>
      </c>
      <c r="O7575" s="25">
        <v>7570</v>
      </c>
      <c r="P7575" s="24">
        <f>'ROTH 1.0'!O7575*'קובץ טיוטה'!$D$10</f>
        <v>10464.993287654012</v>
      </c>
      <c r="Q7575" s="25">
        <f t="shared" si="1183"/>
        <v>6864.9932876540115</v>
      </c>
      <c r="R7575" s="24">
        <f t="shared" si="1192"/>
        <v>47020.353583999997</v>
      </c>
      <c r="S7575" s="25">
        <f t="shared" si="1185"/>
        <v>0</v>
      </c>
      <c r="T7575" s="25">
        <f t="shared" si="1186"/>
        <v>40155.360296345985</v>
      </c>
      <c r="U7575" s="25" t="str">
        <f t="shared" si="1187"/>
        <v>charge</v>
      </c>
      <c r="W7575" s="25">
        <f t="shared" si="1190"/>
        <v>24449.163599546475</v>
      </c>
      <c r="X7575" s="25">
        <f t="shared" si="1188"/>
        <v>78000</v>
      </c>
      <c r="Y7575" s="25">
        <f t="shared" si="1191"/>
        <v>0</v>
      </c>
      <c r="AA7575" s="25">
        <f t="shared" si="1189"/>
        <v>0</v>
      </c>
      <c r="AC7575" s="25">
        <f t="shared" si="1184"/>
        <v>15706.19669679951</v>
      </c>
    </row>
    <row r="7576" x14ac:dyDescent="0.2">
      <c r="L7576" s="24">
        <v>7571</v>
      </c>
      <c r="M7576" s="28">
        <v>0.63437210699999991</v>
      </c>
      <c r="O7576" s="24">
        <v>7571</v>
      </c>
      <c r="P7576" s="24">
        <f>'ROTH 1.0'!O7576*'קובץ טיוטה'!$D$10</f>
        <v>10702.181060338726</v>
      </c>
      <c r="Q7576" s="24">
        <f t="shared" si="1183"/>
        <v>7102.1810603387257</v>
      </c>
      <c r="R7576" s="24">
        <f t="shared" si="1192"/>
        <v>43137.303275999991</v>
      </c>
      <c r="S7576" s="24">
        <f t="shared" si="1185"/>
        <v>0</v>
      </c>
      <c r="T7576" s="24">
        <f t="shared" si="1186"/>
        <v>36035.122215661264</v>
      </c>
      <c r="U7576" s="24" t="str">
        <f t="shared" si="1187"/>
        <v>charge</v>
      </c>
      <c r="W7576" s="24">
        <f t="shared" si="1190"/>
        <v>0</v>
      </c>
      <c r="X7576" s="24">
        <f t="shared" si="1188"/>
        <v>78000</v>
      </c>
      <c r="Y7576" s="24">
        <f t="shared" si="1191"/>
        <v>0</v>
      </c>
      <c r="AA7576" s="24">
        <f t="shared" si="1189"/>
        <v>0</v>
      </c>
      <c r="AC7576" s="24">
        <f t="shared" si="1184"/>
        <v>36035.122215661264</v>
      </c>
    </row>
    <row r="7577" x14ac:dyDescent="0.2">
      <c r="L7577" s="25">
        <v>7572</v>
      </c>
      <c r="M7577" s="29">
        <v>0.69861412300000003</v>
      </c>
      <c r="O7577" s="25">
        <v>7572</v>
      </c>
      <c r="P7577" s="24">
        <f>'ROTH 1.0'!O7577*'קובץ טיוטה'!$D$10</f>
        <v>10936.410266450201</v>
      </c>
      <c r="Q7577" s="25">
        <f t="shared" si="1183"/>
        <v>7336.4102664502007</v>
      </c>
      <c r="R7577" s="24">
        <f t="shared" si="1192"/>
        <v>47505.760364000002</v>
      </c>
      <c r="S7577" s="25">
        <f t="shared" si="1185"/>
        <v>0</v>
      </c>
      <c r="T7577" s="25">
        <f t="shared" si="1186"/>
        <v>40169.350097549803</v>
      </c>
      <c r="U7577" s="25" t="str">
        <f t="shared" si="1187"/>
        <v>charge</v>
      </c>
      <c r="W7577" s="25">
        <f t="shared" si="1190"/>
        <v>0</v>
      </c>
      <c r="X7577" s="25">
        <f t="shared" si="1188"/>
        <v>78000</v>
      </c>
      <c r="Y7577" s="25">
        <f t="shared" si="1191"/>
        <v>0</v>
      </c>
      <c r="AA7577" s="25">
        <f t="shared" si="1189"/>
        <v>0</v>
      </c>
      <c r="AC7577" s="25">
        <f t="shared" si="1184"/>
        <v>40169.350097549803</v>
      </c>
    </row>
    <row r="7578" x14ac:dyDescent="0.2">
      <c r="L7578" s="24">
        <v>7573</v>
      </c>
      <c r="M7578" s="28">
        <v>0.67440424899999996</v>
      </c>
      <c r="O7578" s="24">
        <v>7573</v>
      </c>
      <c r="P7578" s="24">
        <f>'ROTH 1.0'!O7578*'קובץ טיוטה'!$D$10</f>
        <v>10845.715016576019</v>
      </c>
      <c r="Q7578" s="24">
        <f t="shared" si="1183"/>
        <v>7245.7150165760195</v>
      </c>
      <c r="R7578" s="24">
        <f t="shared" si="1192"/>
        <v>45859.488932</v>
      </c>
      <c r="S7578" s="24">
        <f t="shared" si="1185"/>
        <v>0</v>
      </c>
      <c r="T7578" s="24">
        <f t="shared" si="1186"/>
        <v>38613.773915423983</v>
      </c>
      <c r="U7578" s="24" t="str">
        <f t="shared" si="1187"/>
        <v>charge</v>
      </c>
      <c r="W7578" s="24">
        <f t="shared" si="1190"/>
        <v>0</v>
      </c>
      <c r="X7578" s="24">
        <f t="shared" si="1188"/>
        <v>78000</v>
      </c>
      <c r="Y7578" s="24">
        <f t="shared" si="1191"/>
        <v>0</v>
      </c>
      <c r="AA7578" s="24">
        <f t="shared" si="1189"/>
        <v>0</v>
      </c>
      <c r="AC7578" s="24">
        <f t="shared" si="1184"/>
        <v>38613.773915423983</v>
      </c>
    </row>
    <row r="7579" x14ac:dyDescent="0.2">
      <c r="L7579" s="25">
        <v>7574</v>
      </c>
      <c r="M7579" s="29">
        <v>0.49426088900000004</v>
      </c>
      <c r="O7579" s="25">
        <v>7574</v>
      </c>
      <c r="P7579" s="24">
        <f>'ROTH 1.0'!O7579*'קובץ טיוטה'!$D$10</f>
        <v>10833.557822699258</v>
      </c>
      <c r="Q7579" s="25">
        <f t="shared" si="1183"/>
        <v>7233.5578226992584</v>
      </c>
      <c r="R7579" s="24">
        <f t="shared" si="1192"/>
        <v>33609.740452000005</v>
      </c>
      <c r="S7579" s="25">
        <f t="shared" si="1185"/>
        <v>0</v>
      </c>
      <c r="T7579" s="25">
        <f t="shared" si="1186"/>
        <v>26376.182629300747</v>
      </c>
      <c r="U7579" s="25" t="str">
        <f t="shared" si="1187"/>
        <v>charge</v>
      </c>
      <c r="W7579" s="25">
        <f t="shared" si="1190"/>
        <v>0</v>
      </c>
      <c r="X7579" s="25">
        <f t="shared" si="1188"/>
        <v>78000</v>
      </c>
      <c r="Y7579" s="25">
        <f t="shared" si="1191"/>
        <v>0</v>
      </c>
      <c r="AA7579" s="25">
        <f t="shared" si="1189"/>
        <v>0</v>
      </c>
      <c r="AC7579" s="25">
        <f t="shared" si="1184"/>
        <v>26376.182629300747</v>
      </c>
    </row>
    <row r="7580" x14ac:dyDescent="0.2">
      <c r="L7580" s="24">
        <v>7575</v>
      </c>
      <c r="M7580" s="28">
        <v>0.37708960999999996</v>
      </c>
      <c r="O7580" s="24">
        <v>7575</v>
      </c>
      <c r="P7580" s="24">
        <f>'ROTH 1.0'!O7580*'קובץ טיוטה'!$D$10</f>
        <v>10460.855702642819</v>
      </c>
      <c r="Q7580" s="24">
        <f t="shared" si="1183"/>
        <v>6860.8557026428189</v>
      </c>
      <c r="R7580" s="24">
        <f t="shared" si="1192"/>
        <v>25642.093479999996</v>
      </c>
      <c r="S7580" s="24">
        <f t="shared" si="1185"/>
        <v>0</v>
      </c>
      <c r="T7580" s="24">
        <f t="shared" si="1186"/>
        <v>18781.237777357179</v>
      </c>
      <c r="U7580" s="24" t="str">
        <f t="shared" si="1187"/>
        <v>charge</v>
      </c>
      <c r="W7580" s="24">
        <f t="shared" si="1190"/>
        <v>0</v>
      </c>
      <c r="X7580" s="24">
        <f t="shared" si="1188"/>
        <v>78000</v>
      </c>
      <c r="Y7580" s="24">
        <f t="shared" si="1191"/>
        <v>0</v>
      </c>
      <c r="AA7580" s="24">
        <f t="shared" si="1189"/>
        <v>0</v>
      </c>
      <c r="AC7580" s="24">
        <f t="shared" si="1184"/>
        <v>18781.237777357179</v>
      </c>
    </row>
    <row r="7581" x14ac:dyDescent="0.2">
      <c r="L7581" s="25">
        <v>7576</v>
      </c>
      <c r="M7581" s="29">
        <v>0.28806011599999998</v>
      </c>
      <c r="O7581" s="25">
        <v>7576</v>
      </c>
      <c r="P7581" s="24">
        <f>'ROTH 1.0'!O7581*'קובץ טיוטה'!$D$10</f>
        <v>10429.056913516177</v>
      </c>
      <c r="Q7581" s="25">
        <f t="shared" si="1183"/>
        <v>6829.0569135161768</v>
      </c>
      <c r="R7581" s="24">
        <f t="shared" si="1192"/>
        <v>19588.087887999998</v>
      </c>
      <c r="S7581" s="25">
        <f t="shared" si="1185"/>
        <v>0</v>
      </c>
      <c r="T7581" s="25">
        <f t="shared" si="1186"/>
        <v>12759.030974483821</v>
      </c>
      <c r="U7581" s="25" t="str">
        <f t="shared" si="1187"/>
        <v>charge</v>
      </c>
      <c r="W7581" s="25">
        <f t="shared" si="1190"/>
        <v>0</v>
      </c>
      <c r="X7581" s="25">
        <f t="shared" si="1188"/>
        <v>78000</v>
      </c>
      <c r="Y7581" s="25">
        <f t="shared" si="1191"/>
        <v>0</v>
      </c>
      <c r="AA7581" s="25">
        <f t="shared" si="1189"/>
        <v>0</v>
      </c>
      <c r="AC7581" s="25">
        <f t="shared" si="1184"/>
        <v>12759.030974483821</v>
      </c>
    </row>
    <row r="7582" x14ac:dyDescent="0.2">
      <c r="L7582" s="24">
        <v>7577</v>
      </c>
      <c r="M7582" s="28">
        <v>2.2715643000000001E-2</v>
      </c>
      <c r="O7582" s="24">
        <v>7577</v>
      </c>
      <c r="P7582" s="24">
        <f>'ROTH 1.0'!O7582*'קובץ טיוטה'!$D$10</f>
        <v>10865.945500736952</v>
      </c>
      <c r="Q7582" s="24">
        <f t="shared" si="1183"/>
        <v>7265.9455007369525</v>
      </c>
      <c r="R7582" s="24">
        <f t="shared" si="1192"/>
        <v>1544.663724</v>
      </c>
      <c r="S7582" s="24">
        <f t="shared" si="1185"/>
        <v>5721.2817767369525</v>
      </c>
      <c r="T7582" s="24">
        <f t="shared" si="1186"/>
        <v>0</v>
      </c>
      <c r="U7582" s="24" t="str">
        <f t="shared" si="1187"/>
        <v>drain</v>
      </c>
      <c r="W7582" s="24">
        <f t="shared" si="1190"/>
        <v>0</v>
      </c>
      <c r="X7582" s="24">
        <f t="shared" si="1188"/>
        <v>72278.718223263044</v>
      </c>
      <c r="Y7582" s="24">
        <f t="shared" si="1191"/>
        <v>5721.2817767369561</v>
      </c>
      <c r="AA7582" s="24">
        <f t="shared" si="1189"/>
        <v>0</v>
      </c>
      <c r="AC7582" s="24">
        <f t="shared" si="1184"/>
        <v>0</v>
      </c>
    </row>
    <row r="7583" x14ac:dyDescent="0.2">
      <c r="L7583" s="25">
        <v>7578</v>
      </c>
      <c r="M7583" s="29">
        <v>0</v>
      </c>
      <c r="O7583" s="25">
        <v>7578</v>
      </c>
      <c r="P7583" s="24">
        <f>'ROTH 1.0'!O7583*'קובץ טיוטה'!$D$10</f>
        <v>11084.503936628575</v>
      </c>
      <c r="Q7583" s="25">
        <f t="shared" si="1183"/>
        <v>7484.5039366285746</v>
      </c>
      <c r="R7583" s="24">
        <f t="shared" si="1192"/>
        <v>0</v>
      </c>
      <c r="S7583" s="25">
        <f t="shared" si="1185"/>
        <v>7484.5039366285746</v>
      </c>
      <c r="T7583" s="25">
        <f t="shared" si="1186"/>
        <v>0</v>
      </c>
      <c r="U7583" s="25" t="str">
        <f t="shared" si="1187"/>
        <v>drain</v>
      </c>
      <c r="W7583" s="25">
        <f t="shared" si="1190"/>
        <v>0</v>
      </c>
      <c r="X7583" s="25">
        <f t="shared" si="1188"/>
        <v>64794.214286634466</v>
      </c>
      <c r="Y7583" s="25">
        <f t="shared" si="1191"/>
        <v>7484.5039366285782</v>
      </c>
      <c r="AA7583" s="25">
        <f t="shared" si="1189"/>
        <v>0</v>
      </c>
      <c r="AC7583" s="25">
        <f t="shared" si="1184"/>
        <v>0</v>
      </c>
    </row>
    <row r="7584" x14ac:dyDescent="0.2">
      <c r="L7584" s="24">
        <v>7579</v>
      </c>
      <c r="M7584" s="28">
        <v>0</v>
      </c>
      <c r="O7584" s="24">
        <v>7579</v>
      </c>
      <c r="P7584" s="24">
        <f>'ROTH 1.0'!O7584*'קובץ טיוטה'!$D$10</f>
        <v>11083.506696699507</v>
      </c>
      <c r="Q7584" s="24">
        <f t="shared" si="1183"/>
        <v>7483.5066966995073</v>
      </c>
      <c r="R7584" s="24">
        <f t="shared" si="1192"/>
        <v>0</v>
      </c>
      <c r="S7584" s="24">
        <f t="shared" si="1185"/>
        <v>7483.5066966995073</v>
      </c>
      <c r="T7584" s="24">
        <f t="shared" si="1186"/>
        <v>0</v>
      </c>
      <c r="U7584" s="24" t="str">
        <f t="shared" si="1187"/>
        <v>drain</v>
      </c>
      <c r="W7584" s="24">
        <f t="shared" si="1190"/>
        <v>0</v>
      </c>
      <c r="X7584" s="24">
        <f t="shared" si="1188"/>
        <v>57310.707589934958</v>
      </c>
      <c r="Y7584" s="24">
        <f t="shared" si="1191"/>
        <v>7483.5066966995073</v>
      </c>
      <c r="AA7584" s="24">
        <f t="shared" si="1189"/>
        <v>0</v>
      </c>
      <c r="AC7584" s="24">
        <f t="shared" si="1184"/>
        <v>0</v>
      </c>
    </row>
    <row r="7585" x14ac:dyDescent="0.2">
      <c r="L7585" s="25">
        <v>7580</v>
      </c>
      <c r="M7585" s="29">
        <v>0</v>
      </c>
      <c r="O7585" s="25">
        <v>7580</v>
      </c>
      <c r="P7585" s="24">
        <f>'ROTH 1.0'!O7585*'קובץ טיוטה'!$D$10</f>
        <v>10723.354002181972</v>
      </c>
      <c r="Q7585" s="25">
        <f t="shared" si="1183"/>
        <v>7123.3540021819717</v>
      </c>
      <c r="R7585" s="24">
        <f t="shared" si="1192"/>
        <v>0</v>
      </c>
      <c r="S7585" s="25">
        <f t="shared" si="1185"/>
        <v>7123.3540021819717</v>
      </c>
      <c r="T7585" s="25">
        <f t="shared" si="1186"/>
        <v>0</v>
      </c>
      <c r="U7585" s="25" t="str">
        <f t="shared" si="1187"/>
        <v>drain</v>
      </c>
      <c r="W7585" s="25">
        <f t="shared" si="1190"/>
        <v>0</v>
      </c>
      <c r="X7585" s="25">
        <f t="shared" si="1188"/>
        <v>50187.353587752987</v>
      </c>
      <c r="Y7585" s="25">
        <f t="shared" si="1191"/>
        <v>7123.3540021819717</v>
      </c>
      <c r="AA7585" s="25">
        <f t="shared" si="1189"/>
        <v>0</v>
      </c>
      <c r="AC7585" s="25">
        <f t="shared" si="1184"/>
        <v>0</v>
      </c>
    </row>
    <row r="7586" x14ac:dyDescent="0.2">
      <c r="L7586" s="24">
        <v>7581</v>
      </c>
      <c r="M7586" s="28">
        <v>0</v>
      </c>
      <c r="O7586" s="24">
        <v>7581</v>
      </c>
      <c r="P7586" s="24">
        <f>'ROTH 1.0'!O7586*'קובץ טיוטה'!$D$10</f>
        <v>10283.962719439412</v>
      </c>
      <c r="Q7586" s="24">
        <f t="shared" si="1183"/>
        <v>6683.9627194394125</v>
      </c>
      <c r="R7586" s="24">
        <f t="shared" si="1192"/>
        <v>0</v>
      </c>
      <c r="S7586" s="24">
        <f t="shared" si="1185"/>
        <v>6683.9627194394125</v>
      </c>
      <c r="T7586" s="24">
        <f t="shared" si="1186"/>
        <v>0</v>
      </c>
      <c r="U7586" s="24" t="str">
        <f t="shared" si="1187"/>
        <v>drain</v>
      </c>
      <c r="W7586" s="24">
        <f t="shared" si="1190"/>
        <v>0</v>
      </c>
      <c r="X7586" s="24">
        <f t="shared" si="1188"/>
        <v>43503.390868313574</v>
      </c>
      <c r="Y7586" s="24">
        <f t="shared" si="1191"/>
        <v>6683.9627194394125</v>
      </c>
      <c r="AA7586" s="24">
        <f t="shared" si="1189"/>
        <v>0</v>
      </c>
      <c r="AC7586" s="24">
        <f t="shared" si="1184"/>
        <v>0</v>
      </c>
    </row>
    <row r="7587" x14ac:dyDescent="0.2">
      <c r="L7587" s="25">
        <v>7582</v>
      </c>
      <c r="M7587" s="29">
        <v>0</v>
      </c>
      <c r="O7587" s="25">
        <v>7582</v>
      </c>
      <c r="P7587" s="24">
        <f>'ROTH 1.0'!O7587*'קובץ טיוטה'!$D$10</f>
        <v>10016.420030336923</v>
      </c>
      <c r="Q7587" s="25">
        <f t="shared" si="1183"/>
        <v>6416.4200303369234</v>
      </c>
      <c r="R7587" s="24">
        <f t="shared" si="1192"/>
        <v>0</v>
      </c>
      <c r="S7587" s="25">
        <f t="shared" si="1185"/>
        <v>6416.4200303369234</v>
      </c>
      <c r="T7587" s="25">
        <f t="shared" si="1186"/>
        <v>0</v>
      </c>
      <c r="U7587" s="25" t="str">
        <f t="shared" si="1187"/>
        <v>drain</v>
      </c>
      <c r="W7587" s="25">
        <f t="shared" si="1190"/>
        <v>0</v>
      </c>
      <c r="X7587" s="25">
        <f t="shared" si="1188"/>
        <v>37086.970837976653</v>
      </c>
      <c r="Y7587" s="25">
        <f t="shared" si="1191"/>
        <v>6416.4200303369216</v>
      </c>
      <c r="AA7587" s="25">
        <f t="shared" si="1189"/>
        <v>0</v>
      </c>
      <c r="AC7587" s="25">
        <f t="shared" si="1184"/>
        <v>0</v>
      </c>
    </row>
    <row r="7588" x14ac:dyDescent="0.2">
      <c r="L7588" s="24">
        <v>7583</v>
      </c>
      <c r="M7588" s="28">
        <v>0</v>
      </c>
      <c r="O7588" s="24">
        <v>7583</v>
      </c>
      <c r="P7588" s="24">
        <f>'ROTH 1.0'!O7588*'קובץ טיוטה'!$D$10</f>
        <v>9701.9941857611775</v>
      </c>
      <c r="Q7588" s="24">
        <f t="shared" si="1183"/>
        <v>6101.9941857611775</v>
      </c>
      <c r="R7588" s="24">
        <f t="shared" si="1192"/>
        <v>0</v>
      </c>
      <c r="S7588" s="24">
        <f t="shared" si="1185"/>
        <v>6101.9941857611775</v>
      </c>
      <c r="T7588" s="24">
        <f t="shared" si="1186"/>
        <v>0</v>
      </c>
      <c r="U7588" s="24" t="str">
        <f t="shared" si="1187"/>
        <v>drain</v>
      </c>
      <c r="W7588" s="24">
        <f t="shared" si="1190"/>
        <v>0</v>
      </c>
      <c r="X7588" s="24">
        <f t="shared" si="1188"/>
        <v>30984.976652215475</v>
      </c>
      <c r="Y7588" s="24">
        <f t="shared" si="1191"/>
        <v>6101.9941857611775</v>
      </c>
      <c r="AA7588" s="24">
        <f t="shared" si="1189"/>
        <v>0</v>
      </c>
      <c r="AC7588" s="24">
        <f t="shared" si="1184"/>
        <v>0</v>
      </c>
    </row>
    <row r="7589" x14ac:dyDescent="0.2">
      <c r="L7589" s="25">
        <v>7584</v>
      </c>
      <c r="M7589" s="29">
        <v>0</v>
      </c>
      <c r="O7589" s="25">
        <v>7584</v>
      </c>
      <c r="P7589" s="24">
        <f>'ROTH 1.0'!O7589*'קובץ טיוטה'!$D$10</f>
        <v>9331.0083270340474</v>
      </c>
      <c r="Q7589" s="25">
        <f t="shared" si="1183"/>
        <v>5731.0083270340474</v>
      </c>
      <c r="R7589" s="24">
        <f t="shared" si="1192"/>
        <v>0</v>
      </c>
      <c r="S7589" s="25">
        <f t="shared" si="1185"/>
        <v>5731.0083270340474</v>
      </c>
      <c r="T7589" s="25">
        <f t="shared" si="1186"/>
        <v>0</v>
      </c>
      <c r="U7589" s="25" t="str">
        <f t="shared" si="1187"/>
        <v>drain</v>
      </c>
      <c r="W7589" s="25">
        <f t="shared" si="1190"/>
        <v>0</v>
      </c>
      <c r="X7589" s="25">
        <f t="shared" si="1188"/>
        <v>25253.968325181428</v>
      </c>
      <c r="Y7589" s="25">
        <f t="shared" si="1191"/>
        <v>5731.0083270340474</v>
      </c>
      <c r="AA7589" s="25">
        <f t="shared" si="1189"/>
        <v>0</v>
      </c>
      <c r="AC7589" s="25">
        <f t="shared" si="1184"/>
        <v>0</v>
      </c>
    </row>
    <row r="7590" x14ac:dyDescent="0.2">
      <c r="L7590" s="24">
        <v>7585</v>
      </c>
      <c r="M7590" s="28">
        <v>0</v>
      </c>
      <c r="O7590" s="24">
        <v>7585</v>
      </c>
      <c r="P7590" s="24">
        <f>'ROTH 1.0'!O7590*'קובץ טיוטה'!$D$10</f>
        <v>8875.0877838169545</v>
      </c>
      <c r="Q7590" s="24">
        <f t="shared" si="1183"/>
        <v>5275.0877838169545</v>
      </c>
      <c r="R7590" s="24">
        <f t="shared" si="1192"/>
        <v>0</v>
      </c>
      <c r="S7590" s="24">
        <f t="shared" si="1185"/>
        <v>5275.0877838169545</v>
      </c>
      <c r="T7590" s="24">
        <f t="shared" si="1186"/>
        <v>0</v>
      </c>
      <c r="U7590" s="24" t="str">
        <f t="shared" si="1187"/>
        <v>drain</v>
      </c>
      <c r="W7590" s="24">
        <f t="shared" si="1190"/>
        <v>0</v>
      </c>
      <c r="X7590" s="24">
        <f t="shared" si="1188"/>
        <v>19978.880541364473</v>
      </c>
      <c r="Y7590" s="24">
        <f t="shared" si="1191"/>
        <v>5275.0877838169545</v>
      </c>
      <c r="AA7590" s="24">
        <f t="shared" si="1189"/>
        <v>0</v>
      </c>
      <c r="AC7590" s="24">
        <f t="shared" si="1184"/>
        <v>0</v>
      </c>
    </row>
    <row r="7591" x14ac:dyDescent="0.2">
      <c r="L7591" s="25">
        <v>7586</v>
      </c>
      <c r="M7591" s="29">
        <v>0</v>
      </c>
      <c r="O7591" s="25">
        <v>7586</v>
      </c>
      <c r="P7591" s="24">
        <f>'ROTH 1.0'!O7591*'קובץ טיוטה'!$D$10</f>
        <v>8576.4144126047395</v>
      </c>
      <c r="Q7591" s="25">
        <f t="shared" si="1183"/>
        <v>4976.4144126047395</v>
      </c>
      <c r="R7591" s="24">
        <f t="shared" si="1192"/>
        <v>0</v>
      </c>
      <c r="S7591" s="25">
        <f t="shared" si="1185"/>
        <v>4976.4144126047395</v>
      </c>
      <c r="T7591" s="25">
        <f t="shared" si="1186"/>
        <v>0</v>
      </c>
      <c r="U7591" s="25" t="str">
        <f t="shared" si="1187"/>
        <v>drain</v>
      </c>
      <c r="W7591" s="25">
        <f t="shared" si="1190"/>
        <v>0</v>
      </c>
      <c r="X7591" s="25">
        <f t="shared" si="1188"/>
        <v>15002.466128759734</v>
      </c>
      <c r="Y7591" s="25">
        <f t="shared" si="1191"/>
        <v>4976.4144126047395</v>
      </c>
      <c r="AA7591" s="25">
        <f t="shared" si="1189"/>
        <v>0</v>
      </c>
      <c r="AC7591" s="25">
        <f t="shared" si="1184"/>
        <v>0</v>
      </c>
    </row>
    <row r="7592" x14ac:dyDescent="0.2">
      <c r="L7592" s="24">
        <v>7587</v>
      </c>
      <c r="M7592" s="28">
        <v>0</v>
      </c>
      <c r="O7592" s="24">
        <v>7587</v>
      </c>
      <c r="P7592" s="24">
        <f>'ROTH 1.0'!O7592*'קובץ טיוטה'!$D$10</f>
        <v>8561.7276952127304</v>
      </c>
      <c r="Q7592" s="24">
        <f t="shared" si="1183"/>
        <v>4961.7276952127304</v>
      </c>
      <c r="R7592" s="24">
        <f t="shared" si="1192"/>
        <v>0</v>
      </c>
      <c r="S7592" s="24">
        <f t="shared" si="1185"/>
        <v>4961.7276952127304</v>
      </c>
      <c r="T7592" s="24">
        <f t="shared" si="1186"/>
        <v>0</v>
      </c>
      <c r="U7592" s="24" t="str">
        <f t="shared" si="1187"/>
        <v>drain</v>
      </c>
      <c r="W7592" s="24">
        <f t="shared" si="1190"/>
        <v>0</v>
      </c>
      <c r="X7592" s="24">
        <f t="shared" si="1188"/>
        <v>10040.738433547003</v>
      </c>
      <c r="Y7592" s="24">
        <f t="shared" si="1191"/>
        <v>4961.7276952127304</v>
      </c>
      <c r="AA7592" s="24">
        <f t="shared" si="1189"/>
        <v>0</v>
      </c>
      <c r="AC7592" s="24">
        <f t="shared" si="1184"/>
        <v>0</v>
      </c>
    </row>
    <row r="7593" x14ac:dyDescent="0.2">
      <c r="L7593" s="25">
        <v>7588</v>
      </c>
      <c r="M7593" s="29">
        <v>0</v>
      </c>
      <c r="O7593" s="25">
        <v>7588</v>
      </c>
      <c r="P7593" s="24">
        <f>'ROTH 1.0'!O7593*'קובץ טיוטה'!$D$10</f>
        <v>8352.3420978696922</v>
      </c>
      <c r="Q7593" s="25">
        <f t="shared" si="1183"/>
        <v>4752.3420978696922</v>
      </c>
      <c r="R7593" s="24">
        <f t="shared" si="1192"/>
        <v>0</v>
      </c>
      <c r="S7593" s="25">
        <f t="shared" si="1185"/>
        <v>4752.3420978696922</v>
      </c>
      <c r="T7593" s="25">
        <f t="shared" si="1186"/>
        <v>0</v>
      </c>
      <c r="U7593" s="25" t="str">
        <f t="shared" si="1187"/>
        <v>drain</v>
      </c>
      <c r="W7593" s="25">
        <f t="shared" si="1190"/>
        <v>0</v>
      </c>
      <c r="X7593" s="25">
        <f t="shared" si="1188"/>
        <v>5288.3963356773111</v>
      </c>
      <c r="Y7593" s="25">
        <f t="shared" si="1191"/>
        <v>4752.3420978696922</v>
      </c>
      <c r="AA7593" s="25">
        <f t="shared" si="1189"/>
        <v>0</v>
      </c>
      <c r="AC7593" s="25">
        <f t="shared" si="1184"/>
        <v>0</v>
      </c>
    </row>
    <row r="7594" x14ac:dyDescent="0.2">
      <c r="L7594" s="24">
        <v>7589</v>
      </c>
      <c r="M7594" s="28">
        <v>0</v>
      </c>
      <c r="O7594" s="24">
        <v>7589</v>
      </c>
      <c r="P7594" s="24">
        <f>'ROTH 1.0'!O7594*'קובץ טיוטה'!$D$10</f>
        <v>8396.5170358174983</v>
      </c>
      <c r="Q7594" s="24">
        <f t="shared" si="1183"/>
        <v>4796.5170358174983</v>
      </c>
      <c r="R7594" s="24">
        <f t="shared" si="1192"/>
        <v>0</v>
      </c>
      <c r="S7594" s="24">
        <f t="shared" si="1185"/>
        <v>4796.5170358174983</v>
      </c>
      <c r="T7594" s="24">
        <f t="shared" si="1186"/>
        <v>0</v>
      </c>
      <c r="U7594" s="24" t="str">
        <f t="shared" si="1187"/>
        <v>drain</v>
      </c>
      <c r="W7594" s="24">
        <f t="shared" si="1190"/>
        <v>0</v>
      </c>
      <c r="X7594" s="24">
        <f t="shared" si="1188"/>
        <v>491.87929985981282</v>
      </c>
      <c r="Y7594" s="24">
        <f t="shared" si="1191"/>
        <v>4796.5170358174983</v>
      </c>
      <c r="AA7594" s="24">
        <f t="shared" si="1189"/>
        <v>0</v>
      </c>
      <c r="AC7594" s="24">
        <f t="shared" si="1184"/>
        <v>0</v>
      </c>
    </row>
    <row r="7595" x14ac:dyDescent="0.2">
      <c r="L7595" s="25">
        <v>7590</v>
      </c>
      <c r="M7595" s="29">
        <v>0</v>
      </c>
      <c r="O7595" s="25">
        <v>7590</v>
      </c>
      <c r="P7595" s="24">
        <f>'ROTH 1.0'!O7595*'קובץ טיוטה'!$D$10</f>
        <v>8576.3747606466713</v>
      </c>
      <c r="Q7595" s="25">
        <f t="shared" si="1183"/>
        <v>4976.3747606466713</v>
      </c>
      <c r="R7595" s="24">
        <f t="shared" si="1192"/>
        <v>0</v>
      </c>
      <c r="S7595" s="25">
        <f t="shared" si="1185"/>
        <v>4976.3747606466713</v>
      </c>
      <c r="T7595" s="25">
        <f t="shared" si="1186"/>
        <v>0</v>
      </c>
      <c r="U7595" s="25" t="str">
        <f t="shared" si="1187"/>
        <v>drain</v>
      </c>
      <c r="W7595" s="25">
        <f t="shared" si="1190"/>
        <v>0</v>
      </c>
      <c r="X7595" s="25">
        <f t="shared" si="1188"/>
        <v>0</v>
      </c>
      <c r="Y7595" s="25">
        <f t="shared" si="1191"/>
        <v>491.87929985981282</v>
      </c>
      <c r="AA7595" s="25">
        <f t="shared" si="1189"/>
        <v>4484.4954607868585</v>
      </c>
      <c r="AC7595" s="25">
        <f t="shared" si="1184"/>
        <v>0</v>
      </c>
    </row>
    <row r="7596" x14ac:dyDescent="0.2">
      <c r="L7596" s="24">
        <v>7591</v>
      </c>
      <c r="M7596" s="28">
        <v>0</v>
      </c>
      <c r="O7596" s="24">
        <v>7591</v>
      </c>
      <c r="P7596" s="24">
        <f>'ROTH 1.0'!O7596*'קובץ טיוטה'!$D$10</f>
        <v>8531.8329194264716</v>
      </c>
      <c r="Q7596" s="24">
        <f t="shared" si="1183"/>
        <v>4931.8329194264716</v>
      </c>
      <c r="R7596" s="24">
        <f t="shared" si="1192"/>
        <v>0</v>
      </c>
      <c r="S7596" s="24">
        <f t="shared" si="1185"/>
        <v>4931.8329194264716</v>
      </c>
      <c r="T7596" s="24">
        <f t="shared" si="1186"/>
        <v>0</v>
      </c>
      <c r="U7596" s="24" t="str">
        <f t="shared" si="1187"/>
        <v>drain</v>
      </c>
      <c r="W7596" s="24">
        <f t="shared" si="1190"/>
        <v>0</v>
      </c>
      <c r="X7596" s="24">
        <f t="shared" si="1188"/>
        <v>0</v>
      </c>
      <c r="Y7596" s="24">
        <f t="shared" si="1191"/>
        <v>0</v>
      </c>
      <c r="AA7596" s="24">
        <f t="shared" si="1189"/>
        <v>4931.8329194264716</v>
      </c>
      <c r="AC7596" s="24">
        <f t="shared" si="1184"/>
        <v>0</v>
      </c>
    </row>
    <row r="7597" x14ac:dyDescent="0.2">
      <c r="L7597" s="25">
        <v>7592</v>
      </c>
      <c r="M7597" s="29">
        <v>0.37828989200000002</v>
      </c>
      <c r="O7597" s="25">
        <v>7592</v>
      </c>
      <c r="P7597" s="24">
        <f>'ROTH 1.0'!O7597*'קובץ טיוטה'!$D$10</f>
        <v>8365.9994040926686</v>
      </c>
      <c r="Q7597" s="25">
        <f t="shared" si="1183"/>
        <v>4765.9994040926686</v>
      </c>
      <c r="R7597" s="24">
        <f t="shared" si="1192"/>
        <v>25723.712656</v>
      </c>
      <c r="S7597" s="25">
        <f t="shared" si="1185"/>
        <v>0</v>
      </c>
      <c r="T7597" s="25">
        <f t="shared" si="1186"/>
        <v>20957.713251907331</v>
      </c>
      <c r="U7597" s="25" t="str">
        <f t="shared" si="1187"/>
        <v>charge</v>
      </c>
      <c r="W7597" s="25">
        <f t="shared" si="1190"/>
        <v>18861.941926716598</v>
      </c>
      <c r="X7597" s="25">
        <f t="shared" si="1188"/>
        <v>18861.941926716598</v>
      </c>
      <c r="Y7597" s="25">
        <f t="shared" si="1191"/>
        <v>0</v>
      </c>
      <c r="AA7597" s="25">
        <f t="shared" si="1189"/>
        <v>0</v>
      </c>
      <c r="AC7597" s="25">
        <f t="shared" si="1184"/>
        <v>2095.7713251907335</v>
      </c>
    </row>
    <row r="7598" x14ac:dyDescent="0.2">
      <c r="L7598" s="24">
        <v>7593</v>
      </c>
      <c r="M7598" s="28">
        <v>0.63892118200000003</v>
      </c>
      <c r="O7598" s="24">
        <v>7593</v>
      </c>
      <c r="P7598" s="24">
        <f>'ROTH 1.0'!O7598*'קובץ טיוטה'!$D$10</f>
        <v>8838.4215007545536</v>
      </c>
      <c r="Q7598" s="24">
        <f t="shared" si="1183"/>
        <v>5238.4215007545536</v>
      </c>
      <c r="R7598" s="24">
        <f t="shared" si="1192"/>
        <v>43446.640376000003</v>
      </c>
      <c r="S7598" s="24">
        <f t="shared" si="1185"/>
        <v>0</v>
      </c>
      <c r="T7598" s="24">
        <f t="shared" si="1186"/>
        <v>38208.218875245453</v>
      </c>
      <c r="U7598" s="24" t="str">
        <f t="shared" si="1187"/>
        <v>charge</v>
      </c>
      <c r="W7598" s="24">
        <f t="shared" si="1190"/>
        <v>34387.396987720917</v>
      </c>
      <c r="X7598" s="24">
        <f t="shared" si="1188"/>
        <v>53249.338914437511</v>
      </c>
      <c r="Y7598" s="24">
        <f t="shared" si="1191"/>
        <v>0</v>
      </c>
      <c r="AA7598" s="24">
        <f t="shared" si="1189"/>
        <v>0</v>
      </c>
      <c r="AC7598" s="24">
        <f t="shared" si="1184"/>
        <v>3820.8218875245366</v>
      </c>
    </row>
    <row r="7599" x14ac:dyDescent="0.2">
      <c r="L7599" s="25">
        <v>7594</v>
      </c>
      <c r="M7599" s="29">
        <v>0.63209168400000004</v>
      </c>
      <c r="O7599" s="25">
        <v>7594</v>
      </c>
      <c r="P7599" s="24">
        <f>'ROTH 1.0'!O7599*'קובץ טיוטה'!$D$10</f>
        <v>9314.3779177008746</v>
      </c>
      <c r="Q7599" s="25">
        <f t="shared" si="1183"/>
        <v>5714.3779177008746</v>
      </c>
      <c r="R7599" s="24">
        <f t="shared" si="1192"/>
        <v>42982.234512000003</v>
      </c>
      <c r="S7599" s="25">
        <f t="shared" si="1185"/>
        <v>0</v>
      </c>
      <c r="T7599" s="25">
        <f t="shared" si="1186"/>
        <v>37267.856594299126</v>
      </c>
      <c r="U7599" s="25" t="str">
        <f t="shared" si="1187"/>
        <v>charge</v>
      </c>
      <c r="W7599" s="25">
        <f t="shared" si="1190"/>
        <v>24750.661085562489</v>
      </c>
      <c r="X7599" s="25">
        <f t="shared" si="1188"/>
        <v>78000</v>
      </c>
      <c r="Y7599" s="25">
        <f t="shared" si="1191"/>
        <v>0</v>
      </c>
      <c r="AA7599" s="25">
        <f t="shared" si="1189"/>
        <v>0</v>
      </c>
      <c r="AC7599" s="25">
        <f t="shared" si="1184"/>
        <v>12517.195508736637</v>
      </c>
    </row>
    <row r="7600" x14ac:dyDescent="0.2">
      <c r="L7600" s="24">
        <v>7595</v>
      </c>
      <c r="M7600" s="28">
        <v>0.62075926999999997</v>
      </c>
      <c r="O7600" s="24">
        <v>7595</v>
      </c>
      <c r="P7600" s="24">
        <f>'ROTH 1.0'!O7600*'קובץ טיוטה'!$D$10</f>
        <v>9721.2748709633815</v>
      </c>
      <c r="Q7600" s="24">
        <f t="shared" si="1183"/>
        <v>6121.2748709633815</v>
      </c>
      <c r="R7600" s="24">
        <f t="shared" si="1192"/>
        <v>42211.630360000003</v>
      </c>
      <c r="S7600" s="24">
        <f t="shared" si="1185"/>
        <v>0</v>
      </c>
      <c r="T7600" s="24">
        <f t="shared" si="1186"/>
        <v>36090.355489036621</v>
      </c>
      <c r="U7600" s="24" t="str">
        <f t="shared" si="1187"/>
        <v>charge</v>
      </c>
      <c r="W7600" s="24">
        <f t="shared" si="1190"/>
        <v>0</v>
      </c>
      <c r="X7600" s="24">
        <f t="shared" si="1188"/>
        <v>78000</v>
      </c>
      <c r="Y7600" s="24">
        <f t="shared" si="1191"/>
        <v>0</v>
      </c>
      <c r="AA7600" s="24">
        <f t="shared" si="1189"/>
        <v>0</v>
      </c>
      <c r="AC7600" s="24">
        <f t="shared" si="1184"/>
        <v>36090.355489036621</v>
      </c>
    </row>
    <row r="7601" x14ac:dyDescent="0.2">
      <c r="L7601" s="25">
        <v>7596</v>
      </c>
      <c r="M7601" s="29">
        <v>0.64765187399999991</v>
      </c>
      <c r="O7601" s="25">
        <v>7596</v>
      </c>
      <c r="P7601" s="24">
        <f>'ROTH 1.0'!O7601*'קובץ טיוטה'!$D$10</f>
        <v>9847.3696020723146</v>
      </c>
      <c r="Q7601" s="25">
        <f t="shared" si="1183"/>
        <v>6247.3696020723146</v>
      </c>
      <c r="R7601" s="24">
        <f t="shared" si="1192"/>
        <v>44040.327431999991</v>
      </c>
      <c r="S7601" s="25">
        <f t="shared" si="1185"/>
        <v>0</v>
      </c>
      <c r="T7601" s="25">
        <f t="shared" si="1186"/>
        <v>37792.957829927676</v>
      </c>
      <c r="U7601" s="25" t="str">
        <f t="shared" si="1187"/>
        <v>charge</v>
      </c>
      <c r="W7601" s="25">
        <f t="shared" si="1190"/>
        <v>0</v>
      </c>
      <c r="X7601" s="25">
        <f t="shared" si="1188"/>
        <v>78000</v>
      </c>
      <c r="Y7601" s="25">
        <f t="shared" si="1191"/>
        <v>0</v>
      </c>
      <c r="AA7601" s="25">
        <f t="shared" si="1189"/>
        <v>0</v>
      </c>
      <c r="AC7601" s="25">
        <f t="shared" si="1184"/>
        <v>37792.957829927676</v>
      </c>
    </row>
    <row r="7602" x14ac:dyDescent="0.2">
      <c r="L7602" s="24">
        <v>7597</v>
      </c>
      <c r="M7602" s="28">
        <v>0.61249775399999995</v>
      </c>
      <c r="O7602" s="24">
        <v>7597</v>
      </c>
      <c r="P7602" s="24">
        <f>'ROTH 1.0'!O7602*'קובץ טיוטה'!$D$10</f>
        <v>9455.7057954634474</v>
      </c>
      <c r="Q7602" s="24">
        <f t="shared" si="1183"/>
        <v>5855.7057954634474</v>
      </c>
      <c r="R7602" s="24">
        <f t="shared" si="1192"/>
        <v>41649.847271999999</v>
      </c>
      <c r="S7602" s="24">
        <f t="shared" si="1185"/>
        <v>0</v>
      </c>
      <c r="T7602" s="24">
        <f t="shared" si="1186"/>
        <v>35794.141476536548</v>
      </c>
      <c r="U7602" s="24" t="str">
        <f t="shared" si="1187"/>
        <v>charge</v>
      </c>
      <c r="W7602" s="24">
        <f t="shared" si="1190"/>
        <v>0</v>
      </c>
      <c r="X7602" s="24">
        <f t="shared" si="1188"/>
        <v>78000</v>
      </c>
      <c r="Y7602" s="24">
        <f t="shared" si="1191"/>
        <v>0</v>
      </c>
      <c r="AA7602" s="24">
        <f t="shared" si="1189"/>
        <v>0</v>
      </c>
      <c r="AC7602" s="24">
        <f t="shared" si="1184"/>
        <v>35794.141476536548</v>
      </c>
    </row>
    <row r="7603" x14ac:dyDescent="0.2">
      <c r="L7603" s="25">
        <v>7598</v>
      </c>
      <c r="M7603" s="29">
        <v>0.57683865300000003</v>
      </c>
      <c r="O7603" s="25">
        <v>7598</v>
      </c>
      <c r="P7603" s="24">
        <f>'ROTH 1.0'!O7603*'קובץ טיוטה'!$D$10</f>
        <v>9637.942017209356</v>
      </c>
      <c r="Q7603" s="25">
        <f t="shared" si="1183"/>
        <v>6037.942017209356</v>
      </c>
      <c r="R7603" s="24">
        <f t="shared" si="1192"/>
        <v>39225.028404000004</v>
      </c>
      <c r="S7603" s="25">
        <f t="shared" si="1185"/>
        <v>0</v>
      </c>
      <c r="T7603" s="25">
        <f t="shared" si="1186"/>
        <v>33187.086386790645</v>
      </c>
      <c r="U7603" s="25" t="str">
        <f t="shared" si="1187"/>
        <v>charge</v>
      </c>
      <c r="W7603" s="25">
        <f t="shared" si="1190"/>
        <v>0</v>
      </c>
      <c r="X7603" s="25">
        <f t="shared" si="1188"/>
        <v>78000</v>
      </c>
      <c r="Y7603" s="25">
        <f t="shared" si="1191"/>
        <v>0</v>
      </c>
      <c r="AA7603" s="25">
        <f t="shared" si="1189"/>
        <v>0</v>
      </c>
      <c r="AC7603" s="25">
        <f t="shared" si="1184"/>
        <v>33187.086386790645</v>
      </c>
    </row>
    <row r="7604" x14ac:dyDescent="0.2">
      <c r="L7604" s="24">
        <v>7599</v>
      </c>
      <c r="M7604" s="28">
        <v>0.46229326299999995</v>
      </c>
      <c r="O7604" s="24">
        <v>7599</v>
      </c>
      <c r="P7604" s="24">
        <f>'ROTH 1.0'!O7604*'קובץ טיוטה'!$D$10</f>
        <v>9766.1273702824765</v>
      </c>
      <c r="Q7604" s="24">
        <f t="shared" si="1183"/>
        <v>6166.1273702824765</v>
      </c>
      <c r="R7604" s="24">
        <f t="shared" si="1192"/>
        <v>31435.941883999996</v>
      </c>
      <c r="S7604" s="24">
        <f t="shared" si="1185"/>
        <v>0</v>
      </c>
      <c r="T7604" s="24">
        <f t="shared" si="1186"/>
        <v>25269.81451371752</v>
      </c>
      <c r="U7604" s="24" t="str">
        <f t="shared" si="1187"/>
        <v>charge</v>
      </c>
      <c r="W7604" s="24">
        <f t="shared" si="1190"/>
        <v>0</v>
      </c>
      <c r="X7604" s="24">
        <f t="shared" si="1188"/>
        <v>78000</v>
      </c>
      <c r="Y7604" s="24">
        <f t="shared" si="1191"/>
        <v>0</v>
      </c>
      <c r="AA7604" s="24">
        <f t="shared" si="1189"/>
        <v>0</v>
      </c>
      <c r="AC7604" s="24">
        <f t="shared" si="1184"/>
        <v>25269.81451371752</v>
      </c>
    </row>
    <row r="7605" x14ac:dyDescent="0.2">
      <c r="L7605" s="25">
        <v>7600</v>
      </c>
      <c r="M7605" s="29">
        <v>0.265299638</v>
      </c>
      <c r="O7605" s="25">
        <v>7600</v>
      </c>
      <c r="P7605" s="24">
        <f>'ROTH 1.0'!O7605*'קובץ טיוטה'!$D$10</f>
        <v>9786.82094930116</v>
      </c>
      <c r="Q7605" s="25">
        <f t="shared" si="1183"/>
        <v>6186.82094930116</v>
      </c>
      <c r="R7605" s="24">
        <f t="shared" si="1192"/>
        <v>18040.375383999999</v>
      </c>
      <c r="S7605" s="25">
        <f t="shared" si="1185"/>
        <v>0</v>
      </c>
      <c r="T7605" s="25">
        <f t="shared" si="1186"/>
        <v>11853.554434698839</v>
      </c>
      <c r="U7605" s="25" t="str">
        <f t="shared" si="1187"/>
        <v>charge</v>
      </c>
      <c r="W7605" s="25">
        <f t="shared" si="1190"/>
        <v>0</v>
      </c>
      <c r="X7605" s="25">
        <f t="shared" si="1188"/>
        <v>78000</v>
      </c>
      <c r="Y7605" s="25">
        <f t="shared" si="1191"/>
        <v>0</v>
      </c>
      <c r="AA7605" s="25">
        <f t="shared" si="1189"/>
        <v>0</v>
      </c>
      <c r="AC7605" s="25">
        <f t="shared" si="1184"/>
        <v>11853.554434698839</v>
      </c>
    </row>
    <row r="7606" x14ac:dyDescent="0.2">
      <c r="L7606" s="24">
        <v>7601</v>
      </c>
      <c r="M7606" s="28">
        <v>2.0796417000000001E-2</v>
      </c>
      <c r="O7606" s="24">
        <v>7601</v>
      </c>
      <c r="P7606" s="24">
        <f>'ROTH 1.0'!O7606*'קובץ טיוטה'!$D$10</f>
        <v>10057.684748187814</v>
      </c>
      <c r="Q7606" s="24">
        <f t="shared" si="1183"/>
        <v>6457.684748187814</v>
      </c>
      <c r="R7606" s="24">
        <f t="shared" si="1192"/>
        <v>1414.1563560000002</v>
      </c>
      <c r="S7606" s="24">
        <f t="shared" si="1185"/>
        <v>5043.5283921878136</v>
      </c>
      <c r="T7606" s="24">
        <f t="shared" si="1186"/>
        <v>0</v>
      </c>
      <c r="U7606" s="24" t="str">
        <f t="shared" si="1187"/>
        <v>drain</v>
      </c>
      <c r="W7606" s="24">
        <f t="shared" si="1190"/>
        <v>0</v>
      </c>
      <c r="X7606" s="24">
        <f t="shared" si="1188"/>
        <v>72956.471607812186</v>
      </c>
      <c r="Y7606" s="24">
        <f t="shared" si="1191"/>
        <v>5043.5283921878145</v>
      </c>
      <c r="AA7606" s="24">
        <f t="shared" si="1189"/>
        <v>0</v>
      </c>
      <c r="AC7606" s="24">
        <f t="shared" si="1184"/>
        <v>0</v>
      </c>
    </row>
    <row r="7607" x14ac:dyDescent="0.2">
      <c r="L7607" s="25">
        <v>7602</v>
      </c>
      <c r="M7607" s="29">
        <v>0</v>
      </c>
      <c r="O7607" s="25">
        <v>7602</v>
      </c>
      <c r="P7607" s="24">
        <f>'ROTH 1.0'!O7607*'קובץ טיוטה'!$D$10</f>
        <v>10835.52596087981</v>
      </c>
      <c r="Q7607" s="25">
        <f t="shared" si="1183"/>
        <v>7235.5259608798096</v>
      </c>
      <c r="R7607" s="24">
        <f t="shared" si="1192"/>
        <v>0</v>
      </c>
      <c r="S7607" s="25">
        <f t="shared" si="1185"/>
        <v>7235.5259608798096</v>
      </c>
      <c r="T7607" s="25">
        <f t="shared" si="1186"/>
        <v>0</v>
      </c>
      <c r="U7607" s="25" t="str">
        <f t="shared" si="1187"/>
        <v>drain</v>
      </c>
      <c r="W7607" s="25">
        <f t="shared" si="1190"/>
        <v>0</v>
      </c>
      <c r="X7607" s="25">
        <f t="shared" si="1188"/>
        <v>65720.945646932378</v>
      </c>
      <c r="Y7607" s="25">
        <f t="shared" si="1191"/>
        <v>7235.5259608798078</v>
      </c>
      <c r="AA7607" s="25">
        <f t="shared" si="1189"/>
        <v>0</v>
      </c>
      <c r="AC7607" s="25">
        <f t="shared" si="1184"/>
        <v>0</v>
      </c>
    </row>
    <row r="7608" x14ac:dyDescent="0.2">
      <c r="L7608" s="24">
        <v>7603</v>
      </c>
      <c r="M7608" s="28">
        <v>0</v>
      </c>
      <c r="O7608" s="24">
        <v>7603</v>
      </c>
      <c r="P7608" s="24">
        <f>'ROTH 1.0'!O7608*'קובץ טיוטה'!$D$10</f>
        <v>11338.985514056605</v>
      </c>
      <c r="Q7608" s="24">
        <f t="shared" si="1183"/>
        <v>7738.9855140566051</v>
      </c>
      <c r="R7608" s="24">
        <f t="shared" si="1192"/>
        <v>0</v>
      </c>
      <c r="S7608" s="24">
        <f t="shared" si="1185"/>
        <v>7738.9855140566051</v>
      </c>
      <c r="T7608" s="24">
        <f t="shared" si="1186"/>
        <v>0</v>
      </c>
      <c r="U7608" s="24" t="str">
        <f t="shared" si="1187"/>
        <v>drain</v>
      </c>
      <c r="W7608" s="24">
        <f t="shared" si="1190"/>
        <v>0</v>
      </c>
      <c r="X7608" s="24">
        <f t="shared" si="1188"/>
        <v>57981.960132875771</v>
      </c>
      <c r="Y7608" s="24">
        <f t="shared" si="1191"/>
        <v>7738.9855140566069</v>
      </c>
      <c r="AA7608" s="24">
        <f t="shared" si="1189"/>
        <v>0</v>
      </c>
      <c r="AC7608" s="24">
        <f t="shared" si="1184"/>
        <v>0</v>
      </c>
    </row>
    <row r="7609" x14ac:dyDescent="0.2">
      <c r="L7609" s="25">
        <v>7604</v>
      </c>
      <c r="M7609" s="29">
        <v>0</v>
      </c>
      <c r="O7609" s="25">
        <v>7604</v>
      </c>
      <c r="P7609" s="24">
        <f>'ROTH 1.0'!O7609*'קובץ טיוטה'!$D$10</f>
        <v>11323.441761724458</v>
      </c>
      <c r="Q7609" s="25">
        <f t="shared" si="1183"/>
        <v>7723.441761724458</v>
      </c>
      <c r="R7609" s="24">
        <f t="shared" si="1192"/>
        <v>0</v>
      </c>
      <c r="S7609" s="25">
        <f t="shared" si="1185"/>
        <v>7723.441761724458</v>
      </c>
      <c r="T7609" s="25">
        <f t="shared" si="1186"/>
        <v>0</v>
      </c>
      <c r="U7609" s="25" t="str">
        <f t="shared" si="1187"/>
        <v>drain</v>
      </c>
      <c r="W7609" s="25">
        <f t="shared" si="1190"/>
        <v>0</v>
      </c>
      <c r="X7609" s="25">
        <f t="shared" si="1188"/>
        <v>50258.518371151309</v>
      </c>
      <c r="Y7609" s="25">
        <f t="shared" si="1191"/>
        <v>7723.4417617244617</v>
      </c>
      <c r="AA7609" s="25">
        <f t="shared" si="1189"/>
        <v>0</v>
      </c>
      <c r="AC7609" s="25">
        <f t="shared" si="1184"/>
        <v>0</v>
      </c>
    </row>
    <row r="7610" x14ac:dyDescent="0.2">
      <c r="L7610" s="24">
        <v>7605</v>
      </c>
      <c r="M7610" s="28">
        <v>0</v>
      </c>
      <c r="O7610" s="24">
        <v>7605</v>
      </c>
      <c r="P7610" s="24">
        <f>'ROTH 1.0'!O7610*'קובץ טיוטה'!$D$10</f>
        <v>11081.354865714373</v>
      </c>
      <c r="Q7610" s="24">
        <f t="shared" si="1183"/>
        <v>7481.3548657143729</v>
      </c>
      <c r="R7610" s="24">
        <f t="shared" si="1192"/>
        <v>0</v>
      </c>
      <c r="S7610" s="24">
        <f t="shared" si="1185"/>
        <v>7481.3548657143729</v>
      </c>
      <c r="T7610" s="24">
        <f t="shared" si="1186"/>
        <v>0</v>
      </c>
      <c r="U7610" s="24" t="str">
        <f t="shared" si="1187"/>
        <v>drain</v>
      </c>
      <c r="W7610" s="24">
        <f t="shared" si="1190"/>
        <v>0</v>
      </c>
      <c r="X7610" s="24">
        <f t="shared" si="1188"/>
        <v>42777.16350543694</v>
      </c>
      <c r="Y7610" s="24">
        <f t="shared" si="1191"/>
        <v>7481.3548657143692</v>
      </c>
      <c r="AA7610" s="24">
        <f t="shared" si="1189"/>
        <v>0</v>
      </c>
      <c r="AC7610" s="24">
        <f t="shared" si="1184"/>
        <v>0</v>
      </c>
    </row>
    <row r="7611" x14ac:dyDescent="0.2">
      <c r="L7611" s="25">
        <v>7606</v>
      </c>
      <c r="M7611" s="29">
        <v>0</v>
      </c>
      <c r="O7611" s="25">
        <v>7606</v>
      </c>
      <c r="P7611" s="24">
        <f>'ROTH 1.0'!O7611*'קובץ טיוטה'!$D$10</f>
        <v>10760.964178518705</v>
      </c>
      <c r="Q7611" s="25">
        <f t="shared" si="1183"/>
        <v>7160.964178518705</v>
      </c>
      <c r="R7611" s="24">
        <f t="shared" si="1192"/>
        <v>0</v>
      </c>
      <c r="S7611" s="25">
        <f t="shared" si="1185"/>
        <v>7160.964178518705</v>
      </c>
      <c r="T7611" s="25">
        <f t="shared" si="1186"/>
        <v>0</v>
      </c>
      <c r="U7611" s="25" t="str">
        <f t="shared" si="1187"/>
        <v>drain</v>
      </c>
      <c r="W7611" s="25">
        <f t="shared" si="1190"/>
        <v>0</v>
      </c>
      <c r="X7611" s="25">
        <f t="shared" si="1188"/>
        <v>35616.199326918235</v>
      </c>
      <c r="Y7611" s="25">
        <f t="shared" si="1191"/>
        <v>7160.964178518705</v>
      </c>
      <c r="AA7611" s="25">
        <f t="shared" si="1189"/>
        <v>0</v>
      </c>
      <c r="AC7611" s="25">
        <f t="shared" si="1184"/>
        <v>0</v>
      </c>
    </row>
    <row r="7612" x14ac:dyDescent="0.2">
      <c r="L7612" s="24">
        <v>7607</v>
      </c>
      <c r="M7612" s="28">
        <v>0</v>
      </c>
      <c r="O7612" s="24">
        <v>7607</v>
      </c>
      <c r="P7612" s="24">
        <f>'ROTH 1.0'!O7612*'קובץ טיוטה'!$D$10</f>
        <v>10287.731216995369</v>
      </c>
      <c r="Q7612" s="24">
        <f t="shared" si="1183"/>
        <v>6687.7312169953693</v>
      </c>
      <c r="R7612" s="24">
        <f t="shared" si="1192"/>
        <v>0</v>
      </c>
      <c r="S7612" s="24">
        <f t="shared" si="1185"/>
        <v>6687.7312169953693</v>
      </c>
      <c r="T7612" s="24">
        <f t="shared" si="1186"/>
        <v>0</v>
      </c>
      <c r="U7612" s="24" t="str">
        <f t="shared" si="1187"/>
        <v>drain</v>
      </c>
      <c r="W7612" s="24">
        <f t="shared" si="1190"/>
        <v>0</v>
      </c>
      <c r="X7612" s="24">
        <f t="shared" si="1188"/>
        <v>28928.468109922866</v>
      </c>
      <c r="Y7612" s="24">
        <f t="shared" si="1191"/>
        <v>6687.7312169953693</v>
      </c>
      <c r="AA7612" s="24">
        <f t="shared" si="1189"/>
        <v>0</v>
      </c>
      <c r="AC7612" s="24">
        <f t="shared" si="1184"/>
        <v>0</v>
      </c>
    </row>
    <row r="7613" x14ac:dyDescent="0.2">
      <c r="L7613" s="25">
        <v>7608</v>
      </c>
      <c r="M7613" s="29">
        <v>0</v>
      </c>
      <c r="O7613" s="25">
        <v>7608</v>
      </c>
      <c r="P7613" s="24">
        <f>'ROTH 1.0'!O7613*'קובץ טיוטה'!$D$10</f>
        <v>9774.9212647858039</v>
      </c>
      <c r="Q7613" s="25">
        <f t="shared" si="1183"/>
        <v>6174.9212647858039</v>
      </c>
      <c r="R7613" s="24">
        <f t="shared" si="1192"/>
        <v>0</v>
      </c>
      <c r="S7613" s="25">
        <f t="shared" si="1185"/>
        <v>6174.9212647858039</v>
      </c>
      <c r="T7613" s="25">
        <f t="shared" si="1186"/>
        <v>0</v>
      </c>
      <c r="U7613" s="25" t="str">
        <f t="shared" si="1187"/>
        <v>drain</v>
      </c>
      <c r="W7613" s="25">
        <f t="shared" si="1190"/>
        <v>0</v>
      </c>
      <c r="X7613" s="25">
        <f t="shared" si="1188"/>
        <v>22753.546845137062</v>
      </c>
      <c r="Y7613" s="25">
        <f t="shared" si="1191"/>
        <v>6174.9212647858039</v>
      </c>
      <c r="AA7613" s="25">
        <f t="shared" si="1189"/>
        <v>0</v>
      </c>
      <c r="AC7613" s="25">
        <f t="shared" si="1184"/>
        <v>0</v>
      </c>
    </row>
    <row r="7614" x14ac:dyDescent="0.2">
      <c r="L7614" s="24">
        <v>7609</v>
      </c>
      <c r="M7614" s="28">
        <v>0</v>
      </c>
      <c r="O7614" s="24">
        <v>7609</v>
      </c>
      <c r="P7614" s="24">
        <f>'ROTH 1.0'!O7614*'קובץ טיוטה'!$D$10</f>
        <v>9022.7632792581553</v>
      </c>
      <c r="Q7614" s="24">
        <f t="shared" si="1183"/>
        <v>5422.7632792581553</v>
      </c>
      <c r="R7614" s="24">
        <f t="shared" si="1192"/>
        <v>0</v>
      </c>
      <c r="S7614" s="24">
        <f t="shared" si="1185"/>
        <v>5422.7632792581553</v>
      </c>
      <c r="T7614" s="24">
        <f t="shared" si="1186"/>
        <v>0</v>
      </c>
      <c r="U7614" s="24" t="str">
        <f t="shared" si="1187"/>
        <v>drain</v>
      </c>
      <c r="W7614" s="24">
        <f t="shared" si="1190"/>
        <v>0</v>
      </c>
      <c r="X7614" s="24">
        <f t="shared" si="1188"/>
        <v>17330.783565878904</v>
      </c>
      <c r="Y7614" s="24">
        <f t="shared" si="1191"/>
        <v>5422.7632792581571</v>
      </c>
      <c r="AA7614" s="24">
        <f t="shared" si="1189"/>
        <v>0</v>
      </c>
      <c r="AC7614" s="24">
        <f t="shared" si="1184"/>
        <v>0</v>
      </c>
    </row>
    <row r="7615" x14ac:dyDescent="0.2">
      <c r="L7615" s="25">
        <v>7610</v>
      </c>
      <c r="M7615" s="29">
        <v>0</v>
      </c>
      <c r="O7615" s="25">
        <v>7610</v>
      </c>
      <c r="P7615" s="24">
        <f>'ROTH 1.0'!O7615*'קובץ טיוטה'!$D$10</f>
        <v>8687.7002515242093</v>
      </c>
      <c r="Q7615" s="25">
        <f t="shared" si="1183"/>
        <v>5087.7002515242093</v>
      </c>
      <c r="R7615" s="24">
        <f t="shared" si="1192"/>
        <v>0</v>
      </c>
      <c r="S7615" s="25">
        <f t="shared" si="1185"/>
        <v>5087.7002515242093</v>
      </c>
      <c r="T7615" s="25">
        <f t="shared" si="1186"/>
        <v>0</v>
      </c>
      <c r="U7615" s="25" t="str">
        <f t="shared" si="1187"/>
        <v>drain</v>
      </c>
      <c r="W7615" s="25">
        <f t="shared" si="1190"/>
        <v>0</v>
      </c>
      <c r="X7615" s="25">
        <f t="shared" si="1188"/>
        <v>12243.083314354695</v>
      </c>
      <c r="Y7615" s="25">
        <f t="shared" si="1191"/>
        <v>5087.7002515242093</v>
      </c>
      <c r="AA7615" s="25">
        <f t="shared" si="1189"/>
        <v>0</v>
      </c>
      <c r="AC7615" s="25">
        <f t="shared" si="1184"/>
        <v>0</v>
      </c>
    </row>
    <row r="7616" x14ac:dyDescent="0.2">
      <c r="L7616" s="24">
        <v>7611</v>
      </c>
      <c r="M7616" s="28">
        <v>0</v>
      </c>
      <c r="O7616" s="24">
        <v>7611</v>
      </c>
      <c r="P7616" s="24">
        <f>'ROTH 1.0'!O7616*'קובץ טיוטה'!$D$10</f>
        <v>8554.0871745052336</v>
      </c>
      <c r="Q7616" s="24">
        <f t="shared" si="1183"/>
        <v>4954.0871745052336</v>
      </c>
      <c r="R7616" s="24">
        <f t="shared" si="1192"/>
        <v>0</v>
      </c>
      <c r="S7616" s="24">
        <f t="shared" si="1185"/>
        <v>4954.0871745052336</v>
      </c>
      <c r="T7616" s="24">
        <f t="shared" si="1186"/>
        <v>0</v>
      </c>
      <c r="U7616" s="24" t="str">
        <f t="shared" si="1187"/>
        <v>drain</v>
      </c>
      <c r="W7616" s="24">
        <f t="shared" si="1190"/>
        <v>0</v>
      </c>
      <c r="X7616" s="24">
        <f t="shared" si="1188"/>
        <v>7288.9961398494615</v>
      </c>
      <c r="Y7616" s="24">
        <f t="shared" si="1191"/>
        <v>4954.0871745052336</v>
      </c>
      <c r="AA7616" s="24">
        <f t="shared" si="1189"/>
        <v>0</v>
      </c>
      <c r="AC7616" s="24">
        <f t="shared" si="1184"/>
        <v>0</v>
      </c>
    </row>
    <row r="7617" x14ac:dyDescent="0.2">
      <c r="L7617" s="25">
        <v>7612</v>
      </c>
      <c r="M7617" s="29">
        <v>0</v>
      </c>
      <c r="O7617" s="25">
        <v>7612</v>
      </c>
      <c r="P7617" s="24">
        <f>'ROTH 1.0'!O7617*'קובץ טיוטה'!$D$10</f>
        <v>8369.1650934809659</v>
      </c>
      <c r="Q7617" s="25">
        <f t="shared" si="1183"/>
        <v>4769.1650934809659</v>
      </c>
      <c r="R7617" s="24">
        <f t="shared" si="1192"/>
        <v>0</v>
      </c>
      <c r="S7617" s="25">
        <f t="shared" si="1185"/>
        <v>4769.1650934809659</v>
      </c>
      <c r="T7617" s="25">
        <f t="shared" si="1186"/>
        <v>0</v>
      </c>
      <c r="U7617" s="25" t="str">
        <f t="shared" si="1187"/>
        <v>drain</v>
      </c>
      <c r="W7617" s="25">
        <f t="shared" si="1190"/>
        <v>0</v>
      </c>
      <c r="X7617" s="25">
        <f t="shared" si="1188"/>
        <v>2519.8310463684957</v>
      </c>
      <c r="Y7617" s="25">
        <f t="shared" si="1191"/>
        <v>4769.1650934809659</v>
      </c>
      <c r="AA7617" s="25">
        <f t="shared" si="1189"/>
        <v>0</v>
      </c>
      <c r="AC7617" s="25">
        <f t="shared" si="1184"/>
        <v>0</v>
      </c>
    </row>
    <row r="7618" x14ac:dyDescent="0.2">
      <c r="L7618" s="24">
        <v>7613</v>
      </c>
      <c r="M7618" s="28">
        <v>0</v>
      </c>
      <c r="O7618" s="24">
        <v>7613</v>
      </c>
      <c r="P7618" s="24">
        <f>'ROTH 1.0'!O7618*'קובץ טיוטה'!$D$10</f>
        <v>8426.9156781052279</v>
      </c>
      <c r="Q7618" s="24">
        <f t="shared" si="1183"/>
        <v>4826.9156781052279</v>
      </c>
      <c r="R7618" s="24">
        <f t="shared" si="1192"/>
        <v>0</v>
      </c>
      <c r="S7618" s="24">
        <f t="shared" si="1185"/>
        <v>4826.9156781052279</v>
      </c>
      <c r="T7618" s="24">
        <f t="shared" si="1186"/>
        <v>0</v>
      </c>
      <c r="U7618" s="24" t="str">
        <f t="shared" si="1187"/>
        <v>drain</v>
      </c>
      <c r="W7618" s="24">
        <f t="shared" si="1190"/>
        <v>0</v>
      </c>
      <c r="X7618" s="24">
        <f t="shared" si="1188"/>
        <v>0</v>
      </c>
      <c r="Y7618" s="24">
        <f t="shared" si="1191"/>
        <v>2519.8310463684957</v>
      </c>
      <c r="AA7618" s="24">
        <f t="shared" si="1189"/>
        <v>2307.0846317367323</v>
      </c>
      <c r="AC7618" s="24">
        <f t="shared" si="1184"/>
        <v>0</v>
      </c>
    </row>
    <row r="7619" x14ac:dyDescent="0.2">
      <c r="L7619" s="25">
        <v>7614</v>
      </c>
      <c r="M7619" s="29">
        <v>0</v>
      </c>
      <c r="O7619" s="25">
        <v>7614</v>
      </c>
      <c r="P7619" s="24">
        <f>'ROTH 1.0'!O7619*'קובץ טיוטה'!$D$10</f>
        <v>8809.1843008503274</v>
      </c>
      <c r="Q7619" s="25">
        <f t="shared" si="1183"/>
        <v>5209.1843008503274</v>
      </c>
      <c r="R7619" s="24">
        <f t="shared" si="1192"/>
        <v>0</v>
      </c>
      <c r="S7619" s="25">
        <f t="shared" si="1185"/>
        <v>5209.1843008503274</v>
      </c>
      <c r="T7619" s="25">
        <f t="shared" si="1186"/>
        <v>0</v>
      </c>
      <c r="U7619" s="25" t="str">
        <f t="shared" si="1187"/>
        <v>drain</v>
      </c>
      <c r="W7619" s="25">
        <f t="shared" si="1190"/>
        <v>0</v>
      </c>
      <c r="X7619" s="25">
        <f t="shared" si="1188"/>
        <v>0</v>
      </c>
      <c r="Y7619" s="25">
        <f t="shared" si="1191"/>
        <v>0</v>
      </c>
      <c r="AA7619" s="25">
        <f t="shared" si="1189"/>
        <v>5209.1843008503274</v>
      </c>
      <c r="AC7619" s="25">
        <f t="shared" si="1184"/>
        <v>0</v>
      </c>
    </row>
    <row r="7620" x14ac:dyDescent="0.2">
      <c r="L7620" s="24">
        <v>7615</v>
      </c>
      <c r="M7620" s="28">
        <v>0</v>
      </c>
      <c r="O7620" s="24">
        <v>7615</v>
      </c>
      <c r="P7620" s="24">
        <f>'ROTH 1.0'!O7620*'קובץ טיוטה'!$D$10</f>
        <v>9207.9496692428966</v>
      </c>
      <c r="Q7620" s="24">
        <f t="shared" si="1183"/>
        <v>5607.9496692428966</v>
      </c>
      <c r="R7620" s="24">
        <f t="shared" si="1192"/>
        <v>0</v>
      </c>
      <c r="S7620" s="24">
        <f t="shared" si="1185"/>
        <v>5607.9496692428966</v>
      </c>
      <c r="T7620" s="24">
        <f t="shared" si="1186"/>
        <v>0</v>
      </c>
      <c r="U7620" s="24" t="str">
        <f t="shared" si="1187"/>
        <v>drain</v>
      </c>
      <c r="W7620" s="24">
        <f t="shared" si="1190"/>
        <v>0</v>
      </c>
      <c r="X7620" s="24">
        <f t="shared" si="1188"/>
        <v>0</v>
      </c>
      <c r="Y7620" s="24">
        <f t="shared" si="1191"/>
        <v>0</v>
      </c>
      <c r="AA7620" s="24">
        <f t="shared" si="1189"/>
        <v>5607.9496692428966</v>
      </c>
      <c r="AC7620" s="24">
        <f t="shared" si="1184"/>
        <v>0</v>
      </c>
    </row>
    <row r="7621" x14ac:dyDescent="0.2">
      <c r="L7621" s="25">
        <v>7616</v>
      </c>
      <c r="M7621" s="29">
        <v>0.38110138100000002</v>
      </c>
      <c r="O7621" s="25">
        <v>7616</v>
      </c>
      <c r="P7621" s="24">
        <f>'ROTH 1.0'!O7621*'קובץ טיוטה'!$D$10</f>
        <v>10148.500835188022</v>
      </c>
      <c r="Q7621" s="25">
        <f t="shared" si="1183"/>
        <v>6548.5008351880224</v>
      </c>
      <c r="R7621" s="24">
        <f t="shared" si="1192"/>
        <v>25914.893908000002</v>
      </c>
      <c r="S7621" s="25">
        <f t="shared" si="1185"/>
        <v>0</v>
      </c>
      <c r="T7621" s="25">
        <f t="shared" si="1186"/>
        <v>19366.393072811981</v>
      </c>
      <c r="U7621" s="25" t="str">
        <f t="shared" si="1187"/>
        <v>charge</v>
      </c>
      <c r="W7621" s="25">
        <f t="shared" si="1190"/>
        <v>17429.753765530782</v>
      </c>
      <c r="X7621" s="25">
        <f t="shared" si="1188"/>
        <v>17429.753765530782</v>
      </c>
      <c r="Y7621" s="25">
        <f t="shared" si="1191"/>
        <v>0</v>
      </c>
      <c r="AA7621" s="25">
        <f t="shared" si="1189"/>
        <v>0</v>
      </c>
      <c r="AC7621" s="25">
        <f t="shared" si="1184"/>
        <v>1936.6393072811989</v>
      </c>
    </row>
    <row r="7622" x14ac:dyDescent="0.2">
      <c r="L7622" s="24">
        <v>7617</v>
      </c>
      <c r="M7622" s="28">
        <v>0.65196868200000002</v>
      </c>
      <c r="O7622" s="24">
        <v>7617</v>
      </c>
      <c r="P7622" s="24">
        <f>'ROTH 1.0'!O7622*'קובץ טיוטה'!$D$10</f>
        <v>10465.315354540036</v>
      </c>
      <c r="Q7622" s="24">
        <f t="shared" ref="Q7622:Q7685" si="1193">P7622-$H$8*$H$9</f>
        <v>6865.3153545400364</v>
      </c>
      <c r="R7622" s="24">
        <f t="shared" si="1192"/>
        <v>44333.870375999999</v>
      </c>
      <c r="S7622" s="24">
        <f t="shared" si="1185"/>
        <v>0</v>
      </c>
      <c r="T7622" s="24">
        <f t="shared" si="1186"/>
        <v>37468.555021459964</v>
      </c>
      <c r="U7622" s="24" t="str">
        <f t="shared" si="1187"/>
        <v>charge</v>
      </c>
      <c r="W7622" s="24">
        <f t="shared" si="1190"/>
        <v>33721.699519313966</v>
      </c>
      <c r="X7622" s="24">
        <f t="shared" si="1188"/>
        <v>51151.453284844749</v>
      </c>
      <c r="Y7622" s="24">
        <f t="shared" si="1191"/>
        <v>0</v>
      </c>
      <c r="AA7622" s="24">
        <f t="shared" si="1189"/>
        <v>0</v>
      </c>
      <c r="AC7622" s="24">
        <f t="shared" ref="AC7622:AC7685" si="1194">IF(U7622="charge",(T7622-W7622),0)</f>
        <v>3746.8555021459979</v>
      </c>
    </row>
    <row r="7623" x14ac:dyDescent="0.2">
      <c r="L7623" s="25">
        <v>7618</v>
      </c>
      <c r="M7623" s="29">
        <v>0.70352177000000005</v>
      </c>
      <c r="O7623" s="25">
        <v>7618</v>
      </c>
      <c r="P7623" s="24">
        <f>'ROTH 1.0'!O7623*'קובץ טיוטה'!$D$10</f>
        <v>11006.767683339624</v>
      </c>
      <c r="Q7623" s="25">
        <f t="shared" si="1193"/>
        <v>7406.7676833396235</v>
      </c>
      <c r="R7623" s="24">
        <f t="shared" si="1192"/>
        <v>47839.480360000001</v>
      </c>
      <c r="S7623" s="25">
        <f t="shared" ref="S7623:S7686" si="1195">IF(Q7623&gt;R7623,Q7623-R7623,0)</f>
        <v>0</v>
      </c>
      <c r="T7623" s="25">
        <f t="shared" ref="T7623:T7686" si="1196">IF(R7623&gt;Q7623,R7623-Q7623,0)</f>
        <v>40432.712676660376</v>
      </c>
      <c r="U7623" s="25" t="str">
        <f t="shared" ref="U7623:U7686" si="1197">IF(Q7623&gt;R7623,"drain","charge")</f>
        <v>charge</v>
      </c>
      <c r="W7623" s="25">
        <f t="shared" si="1190"/>
        <v>26848.546715155251</v>
      </c>
      <c r="X7623" s="25">
        <f t="shared" ref="X7623:X7686" si="1198">IF(X7622+T7623&gt;$H$11,$H$11,IF(U7623="charge",X7622+(T7623*$H$12),IF((X7622-S7623)&gt;0,X7622-S7623,0)))</f>
        <v>78000</v>
      </c>
      <c r="Y7623" s="25">
        <f t="shared" si="1191"/>
        <v>0</v>
      </c>
      <c r="AA7623" s="25">
        <f t="shared" ref="AA7623:AA7686" si="1199">S7623-Y7623</f>
        <v>0</v>
      </c>
      <c r="AC7623" s="25">
        <f t="shared" si="1194"/>
        <v>13584.165961505125</v>
      </c>
    </row>
    <row r="7624" x14ac:dyDescent="0.2">
      <c r="L7624" s="24">
        <v>7619</v>
      </c>
      <c r="M7624" s="28">
        <v>0.72083990500000006</v>
      </c>
      <c r="O7624" s="24">
        <v>7619</v>
      </c>
      <c r="P7624" s="24">
        <f>'ROTH 1.0'!O7624*'קובץ טיוטה'!$D$10</f>
        <v>11524.475949040112</v>
      </c>
      <c r="Q7624" s="24">
        <f t="shared" si="1193"/>
        <v>7924.475949040112</v>
      </c>
      <c r="R7624" s="24">
        <f t="shared" si="1192"/>
        <v>49017.113540000006</v>
      </c>
      <c r="S7624" s="24">
        <f t="shared" si="1195"/>
        <v>0</v>
      </c>
      <c r="T7624" s="24">
        <f t="shared" si="1196"/>
        <v>41092.637590959894</v>
      </c>
      <c r="U7624" s="24" t="str">
        <f t="shared" si="1197"/>
        <v>charge</v>
      </c>
      <c r="W7624" s="24">
        <f t="shared" ref="W7624:W7687" si="1200">IF(X7624&gt;=X7623,(X7624-X7623),0)</f>
        <v>0</v>
      </c>
      <c r="X7624" s="24">
        <f t="shared" si="1198"/>
        <v>78000</v>
      </c>
      <c r="Y7624" s="24">
        <f t="shared" ref="Y7624:Y7687" si="1201">IF(U7624="drain",X7623-X7624,0)</f>
        <v>0</v>
      </c>
      <c r="AA7624" s="24">
        <f t="shared" si="1199"/>
        <v>0</v>
      </c>
      <c r="AC7624" s="24">
        <f t="shared" si="1194"/>
        <v>41092.637590959894</v>
      </c>
    </row>
    <row r="7625" x14ac:dyDescent="0.2">
      <c r="L7625" s="25">
        <v>7620</v>
      </c>
      <c r="M7625" s="29">
        <v>0.61060059199999994</v>
      </c>
      <c r="O7625" s="25">
        <v>7620</v>
      </c>
      <c r="P7625" s="24">
        <f>'ROTH 1.0'!O7625*'קובץ טיוטה'!$D$10</f>
        <v>11891.410527648592</v>
      </c>
      <c r="Q7625" s="25">
        <f t="shared" si="1193"/>
        <v>8291.4105276485916</v>
      </c>
      <c r="R7625" s="24">
        <f t="shared" si="1192"/>
        <v>41520.840255999996</v>
      </c>
      <c r="S7625" s="25">
        <f t="shared" si="1195"/>
        <v>0</v>
      </c>
      <c r="T7625" s="25">
        <f t="shared" si="1196"/>
        <v>33229.429728351402</v>
      </c>
      <c r="U7625" s="25" t="str">
        <f t="shared" si="1197"/>
        <v>charge</v>
      </c>
      <c r="W7625" s="25">
        <f t="shared" si="1200"/>
        <v>0</v>
      </c>
      <c r="X7625" s="25">
        <f t="shared" si="1198"/>
        <v>78000</v>
      </c>
      <c r="Y7625" s="25">
        <f t="shared" si="1201"/>
        <v>0</v>
      </c>
      <c r="AA7625" s="25">
        <f t="shared" si="1199"/>
        <v>0</v>
      </c>
      <c r="AC7625" s="25">
        <f t="shared" si="1194"/>
        <v>33229.429728351402</v>
      </c>
    </row>
    <row r="7626" x14ac:dyDescent="0.2">
      <c r="L7626" s="24">
        <v>7621</v>
      </c>
      <c r="M7626" s="28">
        <v>0.50626049200000001</v>
      </c>
      <c r="O7626" s="24">
        <v>7621</v>
      </c>
      <c r="P7626" s="24">
        <f>'ROTH 1.0'!O7626*'קובץ טיוטה'!$D$10</f>
        <v>12058.063950447317</v>
      </c>
      <c r="Q7626" s="24">
        <f t="shared" si="1193"/>
        <v>8458.0639504473165</v>
      </c>
      <c r="R7626" s="24">
        <f t="shared" si="1192"/>
        <v>34425.713455999998</v>
      </c>
      <c r="S7626" s="24">
        <f t="shared" si="1195"/>
        <v>0</v>
      </c>
      <c r="T7626" s="24">
        <f t="shared" si="1196"/>
        <v>25967.649505552683</v>
      </c>
      <c r="U7626" s="24" t="str">
        <f t="shared" si="1197"/>
        <v>charge</v>
      </c>
      <c r="W7626" s="24">
        <f t="shared" si="1200"/>
        <v>0</v>
      </c>
      <c r="X7626" s="24">
        <f t="shared" si="1198"/>
        <v>78000</v>
      </c>
      <c r="Y7626" s="24">
        <f t="shared" si="1201"/>
        <v>0</v>
      </c>
      <c r="AA7626" s="24">
        <f t="shared" si="1199"/>
        <v>0</v>
      </c>
      <c r="AC7626" s="24">
        <f t="shared" si="1194"/>
        <v>25967.649505552683</v>
      </c>
    </row>
    <row r="7627" x14ac:dyDescent="0.2">
      <c r="L7627" s="25">
        <v>7622</v>
      </c>
      <c r="M7627" s="29">
        <v>0.323372306</v>
      </c>
      <c r="O7627" s="25">
        <v>7622</v>
      </c>
      <c r="P7627" s="24">
        <f>'ROTH 1.0'!O7627*'קובץ טיוטה'!$D$10</f>
        <v>12121.521299491031</v>
      </c>
      <c r="Q7627" s="25">
        <f t="shared" si="1193"/>
        <v>8521.5212994910307</v>
      </c>
      <c r="R7627" s="24">
        <f t="shared" si="1192"/>
        <v>21989.316808</v>
      </c>
      <c r="S7627" s="25">
        <f t="shared" si="1195"/>
        <v>0</v>
      </c>
      <c r="T7627" s="25">
        <f t="shared" si="1196"/>
        <v>13467.795508508969</v>
      </c>
      <c r="U7627" s="25" t="str">
        <f t="shared" si="1197"/>
        <v>charge</v>
      </c>
      <c r="W7627" s="25">
        <f t="shared" si="1200"/>
        <v>0</v>
      </c>
      <c r="X7627" s="25">
        <f t="shared" si="1198"/>
        <v>78000</v>
      </c>
      <c r="Y7627" s="25">
        <f t="shared" si="1201"/>
        <v>0</v>
      </c>
      <c r="AA7627" s="25">
        <f t="shared" si="1199"/>
        <v>0</v>
      </c>
      <c r="AC7627" s="25">
        <f t="shared" si="1194"/>
        <v>13467.795508508969</v>
      </c>
    </row>
    <row r="7628" x14ac:dyDescent="0.2">
      <c r="L7628" s="24">
        <v>7623</v>
      </c>
      <c r="M7628" s="28">
        <v>0.17363277799999999</v>
      </c>
      <c r="O7628" s="24">
        <v>7623</v>
      </c>
      <c r="P7628" s="24">
        <f>'ROTH 1.0'!O7628*'קובץ טיוטה'!$D$10</f>
        <v>12149.44507906105</v>
      </c>
      <c r="Q7628" s="24">
        <f t="shared" si="1193"/>
        <v>8549.4450790610499</v>
      </c>
      <c r="R7628" s="24">
        <f t="shared" si="1192"/>
        <v>11807.028903999999</v>
      </c>
      <c r="S7628" s="24">
        <f t="shared" si="1195"/>
        <v>0</v>
      </c>
      <c r="T7628" s="24">
        <f t="shared" si="1196"/>
        <v>3257.583824938949</v>
      </c>
      <c r="U7628" s="24" t="str">
        <f t="shared" si="1197"/>
        <v>charge</v>
      </c>
      <c r="W7628" s="24">
        <f t="shared" si="1200"/>
        <v>0</v>
      </c>
      <c r="X7628" s="24">
        <f t="shared" si="1198"/>
        <v>78000</v>
      </c>
      <c r="Y7628" s="24">
        <f t="shared" si="1201"/>
        <v>0</v>
      </c>
      <c r="AA7628" s="24">
        <f t="shared" si="1199"/>
        <v>0</v>
      </c>
      <c r="AC7628" s="24">
        <f t="shared" si="1194"/>
        <v>3257.583824938949</v>
      </c>
    </row>
    <row r="7629" x14ac:dyDescent="0.2">
      <c r="L7629" s="25">
        <v>7624</v>
      </c>
      <c r="M7629" s="29">
        <v>0.10822506799999999</v>
      </c>
      <c r="O7629" s="25">
        <v>7624</v>
      </c>
      <c r="P7629" s="24">
        <f>'ROTH 1.0'!O7629*'קובץ טיוטה'!$D$10</f>
        <v>12006.129680895645</v>
      </c>
      <c r="Q7629" s="25">
        <f t="shared" si="1193"/>
        <v>8406.1296808956449</v>
      </c>
      <c r="R7629" s="24">
        <f t="shared" si="1192"/>
        <v>7359.3046239999985</v>
      </c>
      <c r="S7629" s="25">
        <f t="shared" si="1195"/>
        <v>1046.8250568956464</v>
      </c>
      <c r="T7629" s="25">
        <f t="shared" si="1196"/>
        <v>0</v>
      </c>
      <c r="U7629" s="25" t="str">
        <f t="shared" si="1197"/>
        <v>drain</v>
      </c>
      <c r="W7629" s="25">
        <f t="shared" si="1200"/>
        <v>0</v>
      </c>
      <c r="X7629" s="25">
        <f t="shared" si="1198"/>
        <v>76953.174943104357</v>
      </c>
      <c r="Y7629" s="25">
        <f t="shared" si="1201"/>
        <v>1046.8250568956428</v>
      </c>
      <c r="AA7629" s="25">
        <f t="shared" si="1199"/>
        <v>3.637978807091713E-12</v>
      </c>
      <c r="AC7629" s="25">
        <f t="shared" si="1194"/>
        <v>0</v>
      </c>
    </row>
    <row r="7630" x14ac:dyDescent="0.2">
      <c r="L7630" s="24">
        <v>7625</v>
      </c>
      <c r="M7630" s="28">
        <v>9.7445650000000002E-3</v>
      </c>
      <c r="O7630" s="24">
        <v>7625</v>
      </c>
      <c r="P7630" s="24">
        <f>'ROTH 1.0'!O7630*'קובץ טיוטה'!$D$10</f>
        <v>11971.528015824788</v>
      </c>
      <c r="Q7630" s="24">
        <f t="shared" si="1193"/>
        <v>8371.5280158247879</v>
      </c>
      <c r="R7630" s="24">
        <f t="shared" si="1192"/>
        <v>662.63041999999996</v>
      </c>
      <c r="S7630" s="24">
        <f t="shared" si="1195"/>
        <v>7708.8975958247884</v>
      </c>
      <c r="T7630" s="24">
        <f t="shared" si="1196"/>
        <v>0</v>
      </c>
      <c r="U7630" s="24" t="str">
        <f t="shared" si="1197"/>
        <v>drain</v>
      </c>
      <c r="W7630" s="24">
        <f t="shared" si="1200"/>
        <v>0</v>
      </c>
      <c r="X7630" s="24">
        <f t="shared" si="1198"/>
        <v>69244.277347279567</v>
      </c>
      <c r="Y7630" s="24">
        <f t="shared" si="1201"/>
        <v>7708.8975958247902</v>
      </c>
      <c r="AA7630" s="24">
        <f t="shared" si="1199"/>
        <v>0</v>
      </c>
      <c r="AC7630" s="24">
        <f t="shared" si="1194"/>
        <v>0</v>
      </c>
    </row>
    <row r="7631" x14ac:dyDescent="0.2">
      <c r="L7631" s="25">
        <v>7626</v>
      </c>
      <c r="M7631" s="29">
        <v>0</v>
      </c>
      <c r="O7631" s="25">
        <v>7626</v>
      </c>
      <c r="P7631" s="24">
        <f>'ROTH 1.0'!O7631*'קובץ טיוטה'!$D$10</f>
        <v>12488.994555544852</v>
      </c>
      <c r="Q7631" s="25">
        <f t="shared" si="1193"/>
        <v>8888.9945555448521</v>
      </c>
      <c r="R7631" s="24">
        <f t="shared" si="1192"/>
        <v>0</v>
      </c>
      <c r="S7631" s="25">
        <f t="shared" si="1195"/>
        <v>8888.9945555448521</v>
      </c>
      <c r="T7631" s="25">
        <f t="shared" si="1196"/>
        <v>0</v>
      </c>
      <c r="U7631" s="25" t="str">
        <f t="shared" si="1197"/>
        <v>drain</v>
      </c>
      <c r="W7631" s="25">
        <f t="shared" si="1200"/>
        <v>0</v>
      </c>
      <c r="X7631" s="25">
        <f t="shared" si="1198"/>
        <v>60355.282791734717</v>
      </c>
      <c r="Y7631" s="25">
        <f t="shared" si="1201"/>
        <v>8888.9945555448503</v>
      </c>
      <c r="AA7631" s="25">
        <f t="shared" si="1199"/>
        <v>0</v>
      </c>
      <c r="AC7631" s="25">
        <f t="shared" si="1194"/>
        <v>0</v>
      </c>
    </row>
    <row r="7632" x14ac:dyDescent="0.2">
      <c r="L7632" s="24">
        <v>7627</v>
      </c>
      <c r="M7632" s="28">
        <v>0</v>
      </c>
      <c r="O7632" s="24">
        <v>7627</v>
      </c>
      <c r="P7632" s="24">
        <f>'ROTH 1.0'!O7632*'קובץ טיוטה'!$D$10</f>
        <v>12624.132153088427</v>
      </c>
      <c r="Q7632" s="24">
        <f t="shared" si="1193"/>
        <v>9024.132153088427</v>
      </c>
      <c r="R7632" s="24">
        <f t="shared" ref="R7632:R7695" si="1202">M7632*$H$7*0.85</f>
        <v>0</v>
      </c>
      <c r="S7632" s="24">
        <f t="shared" si="1195"/>
        <v>9024.132153088427</v>
      </c>
      <c r="T7632" s="24">
        <f t="shared" si="1196"/>
        <v>0</v>
      </c>
      <c r="U7632" s="24" t="str">
        <f t="shared" si="1197"/>
        <v>drain</v>
      </c>
      <c r="W7632" s="24">
        <f t="shared" si="1200"/>
        <v>0</v>
      </c>
      <c r="X7632" s="24">
        <f t="shared" si="1198"/>
        <v>51331.150638646286</v>
      </c>
      <c r="Y7632" s="24">
        <f t="shared" si="1201"/>
        <v>9024.1321530884306</v>
      </c>
      <c r="AA7632" s="24">
        <f t="shared" si="1199"/>
        <v>0</v>
      </c>
      <c r="AC7632" s="24">
        <f t="shared" si="1194"/>
        <v>0</v>
      </c>
    </row>
    <row r="7633" x14ac:dyDescent="0.2">
      <c r="L7633" s="25">
        <v>7628</v>
      </c>
      <c r="M7633" s="29">
        <v>0</v>
      </c>
      <c r="O7633" s="25">
        <v>7628</v>
      </c>
      <c r="P7633" s="24">
        <f>'ROTH 1.0'!O7633*'קובץ טיוטה'!$D$10</f>
        <v>12312.153492227395</v>
      </c>
      <c r="Q7633" s="25">
        <f t="shared" si="1193"/>
        <v>8712.153492227395</v>
      </c>
      <c r="R7633" s="24">
        <f t="shared" si="1202"/>
        <v>0</v>
      </c>
      <c r="S7633" s="25">
        <f t="shared" si="1195"/>
        <v>8712.153492227395</v>
      </c>
      <c r="T7633" s="25">
        <f t="shared" si="1196"/>
        <v>0</v>
      </c>
      <c r="U7633" s="25" t="str">
        <f t="shared" si="1197"/>
        <v>drain</v>
      </c>
      <c r="W7633" s="25">
        <f t="shared" si="1200"/>
        <v>0</v>
      </c>
      <c r="X7633" s="25">
        <f t="shared" si="1198"/>
        <v>42618.997146418893</v>
      </c>
      <c r="Y7633" s="25">
        <f t="shared" si="1201"/>
        <v>8712.1534922273931</v>
      </c>
      <c r="AA7633" s="25">
        <f t="shared" si="1199"/>
        <v>0</v>
      </c>
      <c r="AC7633" s="25">
        <f t="shared" si="1194"/>
        <v>0</v>
      </c>
    </row>
    <row r="7634" x14ac:dyDescent="0.2">
      <c r="L7634" s="24">
        <v>7629</v>
      </c>
      <c r="M7634" s="28">
        <v>0</v>
      </c>
      <c r="O7634" s="24">
        <v>7629</v>
      </c>
      <c r="P7634" s="24">
        <f>'ROTH 1.0'!O7634*'קובץ טיוטה'!$D$10</f>
        <v>12008.816137558821</v>
      </c>
      <c r="Q7634" s="24">
        <f t="shared" si="1193"/>
        <v>8408.8161375588206</v>
      </c>
      <c r="R7634" s="24">
        <f t="shared" si="1202"/>
        <v>0</v>
      </c>
      <c r="S7634" s="24">
        <f t="shared" si="1195"/>
        <v>8408.8161375588206</v>
      </c>
      <c r="T7634" s="24">
        <f t="shared" si="1196"/>
        <v>0</v>
      </c>
      <c r="U7634" s="24" t="str">
        <f t="shared" si="1197"/>
        <v>drain</v>
      </c>
      <c r="W7634" s="24">
        <f t="shared" si="1200"/>
        <v>0</v>
      </c>
      <c r="X7634" s="24">
        <f t="shared" si="1198"/>
        <v>34210.181008860076</v>
      </c>
      <c r="Y7634" s="24">
        <f t="shared" si="1201"/>
        <v>8408.816137558817</v>
      </c>
      <c r="AA7634" s="24">
        <f t="shared" si="1199"/>
        <v>0</v>
      </c>
      <c r="AC7634" s="24">
        <f t="shared" si="1194"/>
        <v>0</v>
      </c>
    </row>
    <row r="7635" x14ac:dyDescent="0.2">
      <c r="L7635" s="25">
        <v>7630</v>
      </c>
      <c r="M7635" s="29">
        <v>0</v>
      </c>
      <c r="O7635" s="25">
        <v>7630</v>
      </c>
      <c r="P7635" s="24">
        <f>'ROTH 1.0'!O7635*'קובץ טיוטה'!$D$10</f>
        <v>11671.692815736835</v>
      </c>
      <c r="Q7635" s="25">
        <f t="shared" si="1193"/>
        <v>8071.6928157368347</v>
      </c>
      <c r="R7635" s="24">
        <f t="shared" si="1202"/>
        <v>0</v>
      </c>
      <c r="S7635" s="25">
        <f t="shared" si="1195"/>
        <v>8071.6928157368347</v>
      </c>
      <c r="T7635" s="25">
        <f t="shared" si="1196"/>
        <v>0</v>
      </c>
      <c r="U7635" s="25" t="str">
        <f t="shared" si="1197"/>
        <v>drain</v>
      </c>
      <c r="W7635" s="25">
        <f t="shared" si="1200"/>
        <v>0</v>
      </c>
      <c r="X7635" s="25">
        <f t="shared" si="1198"/>
        <v>26138.488193123241</v>
      </c>
      <c r="Y7635" s="25">
        <f t="shared" si="1201"/>
        <v>8071.6928157368347</v>
      </c>
      <c r="AA7635" s="25">
        <f t="shared" si="1199"/>
        <v>0</v>
      </c>
      <c r="AC7635" s="25">
        <f t="shared" si="1194"/>
        <v>0</v>
      </c>
    </row>
    <row r="7636" x14ac:dyDescent="0.2">
      <c r="L7636" s="24">
        <v>7631</v>
      </c>
      <c r="M7636" s="28">
        <v>0</v>
      </c>
      <c r="O7636" s="24">
        <v>7631</v>
      </c>
      <c r="P7636" s="24">
        <f>'ROTH 1.0'!O7636*'קובץ טיוטה'!$D$10</f>
        <v>11104.690480047862</v>
      </c>
      <c r="Q7636" s="24">
        <f t="shared" si="1193"/>
        <v>7504.6904800478624</v>
      </c>
      <c r="R7636" s="24">
        <f t="shared" si="1202"/>
        <v>0</v>
      </c>
      <c r="S7636" s="24">
        <f t="shared" si="1195"/>
        <v>7504.6904800478624</v>
      </c>
      <c r="T7636" s="24">
        <f t="shared" si="1196"/>
        <v>0</v>
      </c>
      <c r="U7636" s="24" t="str">
        <f t="shared" si="1197"/>
        <v>drain</v>
      </c>
      <c r="W7636" s="24">
        <f t="shared" si="1200"/>
        <v>0</v>
      </c>
      <c r="X7636" s="24">
        <f t="shared" si="1198"/>
        <v>18633.797713075379</v>
      </c>
      <c r="Y7636" s="24">
        <f t="shared" si="1201"/>
        <v>7504.6904800478624</v>
      </c>
      <c r="AA7636" s="24">
        <f t="shared" si="1199"/>
        <v>0</v>
      </c>
      <c r="AC7636" s="24">
        <f t="shared" si="1194"/>
        <v>0</v>
      </c>
    </row>
    <row r="7637" x14ac:dyDescent="0.2">
      <c r="L7637" s="25">
        <v>7632</v>
      </c>
      <c r="M7637" s="29">
        <v>0</v>
      </c>
      <c r="O7637" s="25">
        <v>7632</v>
      </c>
      <c r="P7637" s="24">
        <f>'ROTH 1.0'!O7637*'קובץ טיוטה'!$D$10</f>
        <v>10360.720119553216</v>
      </c>
      <c r="Q7637" s="25">
        <f t="shared" si="1193"/>
        <v>6760.7201195532161</v>
      </c>
      <c r="R7637" s="24">
        <f t="shared" si="1202"/>
        <v>0</v>
      </c>
      <c r="S7637" s="25">
        <f t="shared" si="1195"/>
        <v>6760.7201195532161</v>
      </c>
      <c r="T7637" s="25">
        <f t="shared" si="1196"/>
        <v>0</v>
      </c>
      <c r="U7637" s="25" t="str">
        <f t="shared" si="1197"/>
        <v>drain</v>
      </c>
      <c r="W7637" s="25">
        <f t="shared" si="1200"/>
        <v>0</v>
      </c>
      <c r="X7637" s="25">
        <f t="shared" si="1198"/>
        <v>11873.077593522163</v>
      </c>
      <c r="Y7637" s="25">
        <f t="shared" si="1201"/>
        <v>6760.7201195532161</v>
      </c>
      <c r="AA7637" s="25">
        <f t="shared" si="1199"/>
        <v>0</v>
      </c>
      <c r="AC7637" s="25">
        <f t="shared" si="1194"/>
        <v>0</v>
      </c>
    </row>
    <row r="7638" x14ac:dyDescent="0.2">
      <c r="L7638" s="24">
        <v>7633</v>
      </c>
      <c r="M7638" s="28">
        <v>0</v>
      </c>
      <c r="O7638" s="24">
        <v>7633</v>
      </c>
      <c r="P7638" s="24">
        <f>'ROTH 1.0'!O7638*'קובץ טיוטה'!$D$10</f>
        <v>9576.6515446672129</v>
      </c>
      <c r="Q7638" s="24">
        <f t="shared" si="1193"/>
        <v>5976.6515446672129</v>
      </c>
      <c r="R7638" s="24">
        <f t="shared" si="1202"/>
        <v>0</v>
      </c>
      <c r="S7638" s="24">
        <f t="shared" si="1195"/>
        <v>5976.6515446672129</v>
      </c>
      <c r="T7638" s="24">
        <f t="shared" si="1196"/>
        <v>0</v>
      </c>
      <c r="U7638" s="24" t="str">
        <f t="shared" si="1197"/>
        <v>drain</v>
      </c>
      <c r="W7638" s="24">
        <f t="shared" si="1200"/>
        <v>0</v>
      </c>
      <c r="X7638" s="24">
        <f t="shared" si="1198"/>
        <v>5896.4260488549498</v>
      </c>
      <c r="Y7638" s="24">
        <f t="shared" si="1201"/>
        <v>5976.6515446672129</v>
      </c>
      <c r="AA7638" s="24">
        <f t="shared" si="1199"/>
        <v>0</v>
      </c>
      <c r="AC7638" s="24">
        <f t="shared" si="1194"/>
        <v>0</v>
      </c>
    </row>
    <row r="7639" x14ac:dyDescent="0.2">
      <c r="L7639" s="25">
        <v>7634</v>
      </c>
      <c r="M7639" s="29">
        <v>0</v>
      </c>
      <c r="O7639" s="25">
        <v>7634</v>
      </c>
      <c r="P7639" s="24">
        <f>'ROTH 1.0'!O7639*'קובץ טיוטה'!$D$10</f>
        <v>8841.2568897957808</v>
      </c>
      <c r="Q7639" s="25">
        <f t="shared" si="1193"/>
        <v>5241.2568897957808</v>
      </c>
      <c r="R7639" s="24">
        <f t="shared" si="1202"/>
        <v>0</v>
      </c>
      <c r="S7639" s="25">
        <f t="shared" si="1195"/>
        <v>5241.2568897957808</v>
      </c>
      <c r="T7639" s="25">
        <f t="shared" si="1196"/>
        <v>0</v>
      </c>
      <c r="U7639" s="25" t="str">
        <f t="shared" si="1197"/>
        <v>drain</v>
      </c>
      <c r="W7639" s="25">
        <f t="shared" si="1200"/>
        <v>0</v>
      </c>
      <c r="X7639" s="25">
        <f t="shared" si="1198"/>
        <v>655.16915905916903</v>
      </c>
      <c r="Y7639" s="25">
        <f t="shared" si="1201"/>
        <v>5241.2568897957808</v>
      </c>
      <c r="AA7639" s="25">
        <f t="shared" si="1199"/>
        <v>0</v>
      </c>
      <c r="AC7639" s="25">
        <f t="shared" si="1194"/>
        <v>0</v>
      </c>
    </row>
    <row r="7640" x14ac:dyDescent="0.2">
      <c r="L7640" s="24">
        <v>7635</v>
      </c>
      <c r="M7640" s="28">
        <v>0</v>
      </c>
      <c r="O7640" s="24">
        <v>7635</v>
      </c>
      <c r="P7640" s="24">
        <f>'ROTH 1.0'!O7640*'קובץ טיוטה'!$D$10</f>
        <v>8893.5568889567639</v>
      </c>
      <c r="Q7640" s="24">
        <f t="shared" si="1193"/>
        <v>5293.5568889567639</v>
      </c>
      <c r="R7640" s="24">
        <f t="shared" si="1202"/>
        <v>0</v>
      </c>
      <c r="S7640" s="24">
        <f t="shared" si="1195"/>
        <v>5293.5568889567639</v>
      </c>
      <c r="T7640" s="24">
        <f t="shared" si="1196"/>
        <v>0</v>
      </c>
      <c r="U7640" s="24" t="str">
        <f t="shared" si="1197"/>
        <v>drain</v>
      </c>
      <c r="W7640" s="24">
        <f t="shared" si="1200"/>
        <v>0</v>
      </c>
      <c r="X7640" s="24">
        <f t="shared" si="1198"/>
        <v>0</v>
      </c>
      <c r="Y7640" s="24">
        <f t="shared" si="1201"/>
        <v>655.16915905916903</v>
      </c>
      <c r="AA7640" s="24">
        <f t="shared" si="1199"/>
        <v>4638.3877298975949</v>
      </c>
      <c r="AC7640" s="24">
        <f t="shared" si="1194"/>
        <v>0</v>
      </c>
    </row>
    <row r="7641" x14ac:dyDescent="0.2">
      <c r="L7641" s="25">
        <v>7636</v>
      </c>
      <c r="M7641" s="29">
        <v>0</v>
      </c>
      <c r="O7641" s="25">
        <v>7636</v>
      </c>
      <c r="P7641" s="24">
        <f>'ROTH 1.0'!O7641*'קובץ טיוטה'!$D$10</f>
        <v>8671.0111804895478</v>
      </c>
      <c r="Q7641" s="25">
        <f t="shared" si="1193"/>
        <v>5071.0111804895478</v>
      </c>
      <c r="R7641" s="24">
        <f t="shared" si="1202"/>
        <v>0</v>
      </c>
      <c r="S7641" s="25">
        <f t="shared" si="1195"/>
        <v>5071.0111804895478</v>
      </c>
      <c r="T7641" s="25">
        <f t="shared" si="1196"/>
        <v>0</v>
      </c>
      <c r="U7641" s="25" t="str">
        <f t="shared" si="1197"/>
        <v>drain</v>
      </c>
      <c r="W7641" s="25">
        <f t="shared" si="1200"/>
        <v>0</v>
      </c>
      <c r="X7641" s="25">
        <f t="shared" si="1198"/>
        <v>0</v>
      </c>
      <c r="Y7641" s="25">
        <f t="shared" si="1201"/>
        <v>0</v>
      </c>
      <c r="AA7641" s="25">
        <f t="shared" si="1199"/>
        <v>5071.0111804895478</v>
      </c>
      <c r="AC7641" s="25">
        <f t="shared" si="1194"/>
        <v>0</v>
      </c>
    </row>
    <row r="7642" x14ac:dyDescent="0.2">
      <c r="L7642" s="24">
        <v>7637</v>
      </c>
      <c r="M7642" s="28">
        <v>0</v>
      </c>
      <c r="O7642" s="24">
        <v>7637</v>
      </c>
      <c r="P7642" s="24">
        <f>'ROTH 1.0'!O7642*'קובץ טיוטה'!$D$10</f>
        <v>8762.1561170204059</v>
      </c>
      <c r="Q7642" s="24">
        <f t="shared" si="1193"/>
        <v>5162.1561170204059</v>
      </c>
      <c r="R7642" s="24">
        <f t="shared" si="1202"/>
        <v>0</v>
      </c>
      <c r="S7642" s="24">
        <f t="shared" si="1195"/>
        <v>5162.1561170204059</v>
      </c>
      <c r="T7642" s="24">
        <f t="shared" si="1196"/>
        <v>0</v>
      </c>
      <c r="U7642" s="24" t="str">
        <f t="shared" si="1197"/>
        <v>drain</v>
      </c>
      <c r="W7642" s="24">
        <f t="shared" si="1200"/>
        <v>0</v>
      </c>
      <c r="X7642" s="24">
        <f t="shared" si="1198"/>
        <v>0</v>
      </c>
      <c r="Y7642" s="24">
        <f t="shared" si="1201"/>
        <v>0</v>
      </c>
      <c r="AA7642" s="24">
        <f t="shared" si="1199"/>
        <v>5162.1561170204059</v>
      </c>
      <c r="AC7642" s="24">
        <f t="shared" si="1194"/>
        <v>0</v>
      </c>
    </row>
    <row r="7643" x14ac:dyDescent="0.2">
      <c r="L7643" s="25">
        <v>7638</v>
      </c>
      <c r="M7643" s="29">
        <v>0</v>
      </c>
      <c r="O7643" s="25">
        <v>7638</v>
      </c>
      <c r="P7643" s="24">
        <f>'ROTH 1.0'!O7643*'קובץ טיוטה'!$D$10</f>
        <v>9127.7494748424597</v>
      </c>
      <c r="Q7643" s="25">
        <f t="shared" si="1193"/>
        <v>5527.7494748424597</v>
      </c>
      <c r="R7643" s="24">
        <f t="shared" si="1202"/>
        <v>0</v>
      </c>
      <c r="S7643" s="25">
        <f t="shared" si="1195"/>
        <v>5527.7494748424597</v>
      </c>
      <c r="T7643" s="25">
        <f t="shared" si="1196"/>
        <v>0</v>
      </c>
      <c r="U7643" s="25" t="str">
        <f t="shared" si="1197"/>
        <v>drain</v>
      </c>
      <c r="W7643" s="25">
        <f t="shared" si="1200"/>
        <v>0</v>
      </c>
      <c r="X7643" s="25">
        <f t="shared" si="1198"/>
        <v>0</v>
      </c>
      <c r="Y7643" s="25">
        <f t="shared" si="1201"/>
        <v>0</v>
      </c>
      <c r="AA7643" s="25">
        <f t="shared" si="1199"/>
        <v>5527.7494748424597</v>
      </c>
      <c r="AC7643" s="25">
        <f t="shared" si="1194"/>
        <v>0</v>
      </c>
    </row>
    <row r="7644" x14ac:dyDescent="0.2">
      <c r="L7644" s="24">
        <v>7639</v>
      </c>
      <c r="M7644" s="28">
        <v>0</v>
      </c>
      <c r="O7644" s="24">
        <v>7639</v>
      </c>
      <c r="P7644" s="24">
        <f>'ROTH 1.0'!O7644*'קובץ טיוטה'!$D$10</f>
        <v>9457.2048862176089</v>
      </c>
      <c r="Q7644" s="24">
        <f t="shared" si="1193"/>
        <v>5857.2048862176089</v>
      </c>
      <c r="R7644" s="24">
        <f t="shared" si="1202"/>
        <v>0</v>
      </c>
      <c r="S7644" s="24">
        <f t="shared" si="1195"/>
        <v>5857.2048862176089</v>
      </c>
      <c r="T7644" s="24">
        <f t="shared" si="1196"/>
        <v>0</v>
      </c>
      <c r="U7644" s="24" t="str">
        <f t="shared" si="1197"/>
        <v>drain</v>
      </c>
      <c r="W7644" s="24">
        <f t="shared" si="1200"/>
        <v>0</v>
      </c>
      <c r="X7644" s="24">
        <f t="shared" si="1198"/>
        <v>0</v>
      </c>
      <c r="Y7644" s="24">
        <f t="shared" si="1201"/>
        <v>0</v>
      </c>
      <c r="AA7644" s="24">
        <f t="shared" si="1199"/>
        <v>5857.2048862176089</v>
      </c>
      <c r="AC7644" s="24">
        <f t="shared" si="1194"/>
        <v>0</v>
      </c>
    </row>
    <row r="7645" x14ac:dyDescent="0.2">
      <c r="L7645" s="25">
        <v>7640</v>
      </c>
      <c r="M7645" s="29">
        <v>0.37703468099999998</v>
      </c>
      <c r="O7645" s="25">
        <v>7640</v>
      </c>
      <c r="P7645" s="24">
        <f>'ROTH 1.0'!O7645*'קובץ טיוטה'!$D$10</f>
        <v>10033.07403576497</v>
      </c>
      <c r="Q7645" s="25">
        <f t="shared" si="1193"/>
        <v>6433.0740357649702</v>
      </c>
      <c r="R7645" s="24">
        <f t="shared" si="1202"/>
        <v>25638.358307999999</v>
      </c>
      <c r="S7645" s="25">
        <f t="shared" si="1195"/>
        <v>0</v>
      </c>
      <c r="T7645" s="25">
        <f t="shared" si="1196"/>
        <v>19205.284272235029</v>
      </c>
      <c r="U7645" s="25" t="str">
        <f t="shared" si="1197"/>
        <v>charge</v>
      </c>
      <c r="W7645" s="25">
        <f t="shared" si="1200"/>
        <v>17284.755845011525</v>
      </c>
      <c r="X7645" s="25">
        <f t="shared" si="1198"/>
        <v>17284.755845011525</v>
      </c>
      <c r="Y7645" s="25">
        <f t="shared" si="1201"/>
        <v>0</v>
      </c>
      <c r="AA7645" s="25">
        <f t="shared" si="1199"/>
        <v>0</v>
      </c>
      <c r="AC7645" s="25">
        <f t="shared" si="1194"/>
        <v>1920.528427223504</v>
      </c>
    </row>
    <row r="7646" x14ac:dyDescent="0.2">
      <c r="L7646" s="24">
        <v>7641</v>
      </c>
      <c r="M7646" s="28">
        <v>0.645517432</v>
      </c>
      <c r="O7646" s="24">
        <v>7641</v>
      </c>
      <c r="P7646" s="24">
        <f>'ROTH 1.0'!O7646*'קובץ טיוטה'!$D$10</f>
        <v>10541.637169081594</v>
      </c>
      <c r="Q7646" s="24">
        <f t="shared" si="1193"/>
        <v>6941.637169081594</v>
      </c>
      <c r="R7646" s="24">
        <f t="shared" si="1202"/>
        <v>43895.185376000001</v>
      </c>
      <c r="S7646" s="24">
        <f t="shared" si="1195"/>
        <v>0</v>
      </c>
      <c r="T7646" s="24">
        <f t="shared" si="1196"/>
        <v>36953.548206918407</v>
      </c>
      <c r="U7646" s="24" t="str">
        <f t="shared" si="1197"/>
        <v>charge</v>
      </c>
      <c r="W7646" s="24">
        <f t="shared" si="1200"/>
        <v>33258.193386226565</v>
      </c>
      <c r="X7646" s="24">
        <f t="shared" si="1198"/>
        <v>50542.94923123809</v>
      </c>
      <c r="Y7646" s="24">
        <f t="shared" si="1201"/>
        <v>0</v>
      </c>
      <c r="AA7646" s="24">
        <f t="shared" si="1199"/>
        <v>0</v>
      </c>
      <c r="AC7646" s="24">
        <f t="shared" si="1194"/>
        <v>3695.3548206918422</v>
      </c>
    </row>
    <row r="7647" x14ac:dyDescent="0.2">
      <c r="L7647" s="25">
        <v>7642</v>
      </c>
      <c r="M7647" s="29">
        <v>0.70805893900000005</v>
      </c>
      <c r="O7647" s="25">
        <v>7642</v>
      </c>
      <c r="P7647" s="24">
        <f>'ROTH 1.0'!O7647*'קובץ טיוטה'!$D$10</f>
        <v>11157.784978182894</v>
      </c>
      <c r="Q7647" s="25">
        <f t="shared" si="1193"/>
        <v>7557.7849781828936</v>
      </c>
      <c r="R7647" s="24">
        <f t="shared" si="1202"/>
        <v>48148.007852000002</v>
      </c>
      <c r="S7647" s="25">
        <f t="shared" si="1195"/>
        <v>0</v>
      </c>
      <c r="T7647" s="25">
        <f t="shared" si="1196"/>
        <v>40590.222873817111</v>
      </c>
      <c r="U7647" s="25" t="str">
        <f t="shared" si="1197"/>
        <v>charge</v>
      </c>
      <c r="W7647" s="25">
        <f t="shared" si="1200"/>
        <v>27457.05076876191</v>
      </c>
      <c r="X7647" s="25">
        <f t="shared" si="1198"/>
        <v>78000</v>
      </c>
      <c r="Y7647" s="25">
        <f t="shared" si="1201"/>
        <v>0</v>
      </c>
      <c r="AA7647" s="25">
        <f t="shared" si="1199"/>
        <v>0</v>
      </c>
      <c r="AC7647" s="25">
        <f t="shared" si="1194"/>
        <v>13133.172105055201</v>
      </c>
    </row>
    <row r="7648" x14ac:dyDescent="0.2">
      <c r="L7648" s="24">
        <v>7643</v>
      </c>
      <c r="M7648" s="28">
        <v>0.72203209099999999</v>
      </c>
      <c r="O7648" s="24">
        <v>7643</v>
      </c>
      <c r="P7648" s="24">
        <f>'ROTH 1.0'!O7648*'קובץ טיוטה'!$D$10</f>
        <v>11628.557796391322</v>
      </c>
      <c r="Q7648" s="24">
        <f t="shared" si="1193"/>
        <v>8028.557796391322</v>
      </c>
      <c r="R7648" s="24">
        <f t="shared" si="1202"/>
        <v>49098.182187999992</v>
      </c>
      <c r="S7648" s="24">
        <f t="shared" si="1195"/>
        <v>0</v>
      </c>
      <c r="T7648" s="24">
        <f t="shared" si="1196"/>
        <v>41069.624391608668</v>
      </c>
      <c r="U7648" s="24" t="str">
        <f t="shared" si="1197"/>
        <v>charge</v>
      </c>
      <c r="W7648" s="24">
        <f t="shared" si="1200"/>
        <v>0</v>
      </c>
      <c r="X7648" s="24">
        <f t="shared" si="1198"/>
        <v>78000</v>
      </c>
      <c r="Y7648" s="24">
        <f t="shared" si="1201"/>
        <v>0</v>
      </c>
      <c r="AA7648" s="24">
        <f t="shared" si="1199"/>
        <v>0</v>
      </c>
      <c r="AC7648" s="24">
        <f t="shared" si="1194"/>
        <v>41069.624391608668</v>
      </c>
    </row>
    <row r="7649" x14ac:dyDescent="0.2">
      <c r="L7649" s="25">
        <v>7644</v>
      </c>
      <c r="M7649" s="29">
        <v>0.69868469600000005</v>
      </c>
      <c r="O7649" s="25">
        <v>7644</v>
      </c>
      <c r="P7649" s="24">
        <f>'ROTH 1.0'!O7649*'קובץ טיוטה'!$D$10</f>
        <v>11680.988606392459</v>
      </c>
      <c r="Q7649" s="25">
        <f t="shared" si="1193"/>
        <v>8080.9886063924587</v>
      </c>
      <c r="R7649" s="24">
        <f t="shared" si="1202"/>
        <v>47510.559328000003</v>
      </c>
      <c r="S7649" s="25">
        <f t="shared" si="1195"/>
        <v>0</v>
      </c>
      <c r="T7649" s="25">
        <f t="shared" si="1196"/>
        <v>39429.570721607546</v>
      </c>
      <c r="U7649" s="25" t="str">
        <f t="shared" si="1197"/>
        <v>charge</v>
      </c>
      <c r="W7649" s="25">
        <f t="shared" si="1200"/>
        <v>0</v>
      </c>
      <c r="X7649" s="25">
        <f t="shared" si="1198"/>
        <v>78000</v>
      </c>
      <c r="Y7649" s="25">
        <f t="shared" si="1201"/>
        <v>0</v>
      </c>
      <c r="AA7649" s="25">
        <f t="shared" si="1199"/>
        <v>0</v>
      </c>
      <c r="AC7649" s="25">
        <f t="shared" si="1194"/>
        <v>39429.570721607546</v>
      </c>
    </row>
    <row r="7650" x14ac:dyDescent="0.2">
      <c r="L7650" s="24">
        <v>7645</v>
      </c>
      <c r="M7650" s="28">
        <v>0.652757539</v>
      </c>
      <c r="O7650" s="24">
        <v>7645</v>
      </c>
      <c r="P7650" s="24">
        <f>'ROTH 1.0'!O7650*'קובץ טיוטה'!$D$10</f>
        <v>11822.641750241777</v>
      </c>
      <c r="Q7650" s="24">
        <f t="shared" si="1193"/>
        <v>8222.6417502417771</v>
      </c>
      <c r="R7650" s="24">
        <f t="shared" si="1202"/>
        <v>44387.512651999998</v>
      </c>
      <c r="S7650" s="24">
        <f t="shared" si="1195"/>
        <v>0</v>
      </c>
      <c r="T7650" s="24">
        <f t="shared" si="1196"/>
        <v>36164.870901758222</v>
      </c>
      <c r="U7650" s="24" t="str">
        <f t="shared" si="1197"/>
        <v>charge</v>
      </c>
      <c r="W7650" s="24">
        <f t="shared" si="1200"/>
        <v>0</v>
      </c>
      <c r="X7650" s="24">
        <f t="shared" si="1198"/>
        <v>78000</v>
      </c>
      <c r="Y7650" s="24">
        <f t="shared" si="1201"/>
        <v>0</v>
      </c>
      <c r="AA7650" s="24">
        <f t="shared" si="1199"/>
        <v>0</v>
      </c>
      <c r="AC7650" s="24">
        <f t="shared" si="1194"/>
        <v>36164.870901758222</v>
      </c>
    </row>
    <row r="7651" x14ac:dyDescent="0.2">
      <c r="L7651" s="25">
        <v>7646</v>
      </c>
      <c r="M7651" s="29">
        <v>0.61832299699999993</v>
      </c>
      <c r="O7651" s="25">
        <v>7646</v>
      </c>
      <c r="P7651" s="24">
        <f>'ROTH 1.0'!O7651*'קובץ טיוטה'!$D$10</f>
        <v>12041.928924335962</v>
      </c>
      <c r="Q7651" s="25">
        <f t="shared" si="1193"/>
        <v>8441.9289243359617</v>
      </c>
      <c r="R7651" s="24">
        <f t="shared" si="1202"/>
        <v>42045.963795999996</v>
      </c>
      <c r="S7651" s="25">
        <f t="shared" si="1195"/>
        <v>0</v>
      </c>
      <c r="T7651" s="25">
        <f t="shared" si="1196"/>
        <v>33604.034871664036</v>
      </c>
      <c r="U7651" s="25" t="str">
        <f t="shared" si="1197"/>
        <v>charge</v>
      </c>
      <c r="W7651" s="25">
        <f t="shared" si="1200"/>
        <v>0</v>
      </c>
      <c r="X7651" s="25">
        <f t="shared" si="1198"/>
        <v>78000</v>
      </c>
      <c r="Y7651" s="25">
        <f t="shared" si="1201"/>
        <v>0</v>
      </c>
      <c r="AA7651" s="25">
        <f t="shared" si="1199"/>
        <v>0</v>
      </c>
      <c r="AC7651" s="25">
        <f t="shared" si="1194"/>
        <v>33604.034871664036</v>
      </c>
    </row>
    <row r="7652" x14ac:dyDescent="0.2">
      <c r="L7652" s="24">
        <v>7647</v>
      </c>
      <c r="M7652" s="28">
        <v>0.42305405699999998</v>
      </c>
      <c r="O7652" s="24">
        <v>7647</v>
      </c>
      <c r="P7652" s="24">
        <f>'ROTH 1.0'!O7652*'קובץ טיוטה'!$D$10</f>
        <v>11928.995644963708</v>
      </c>
      <c r="Q7652" s="24">
        <f t="shared" si="1193"/>
        <v>8328.9956449637084</v>
      </c>
      <c r="R7652" s="24">
        <f t="shared" si="1202"/>
        <v>28767.675876000001</v>
      </c>
      <c r="S7652" s="24">
        <f t="shared" si="1195"/>
        <v>0</v>
      </c>
      <c r="T7652" s="24">
        <f t="shared" si="1196"/>
        <v>20438.680231036291</v>
      </c>
      <c r="U7652" s="24" t="str">
        <f t="shared" si="1197"/>
        <v>charge</v>
      </c>
      <c r="W7652" s="24">
        <f t="shared" si="1200"/>
        <v>0</v>
      </c>
      <c r="X7652" s="24">
        <f t="shared" si="1198"/>
        <v>78000</v>
      </c>
      <c r="Y7652" s="24">
        <f t="shared" si="1201"/>
        <v>0</v>
      </c>
      <c r="AA7652" s="24">
        <f t="shared" si="1199"/>
        <v>0</v>
      </c>
      <c r="AC7652" s="24">
        <f t="shared" si="1194"/>
        <v>20438.680231036291</v>
      </c>
    </row>
    <row r="7653" x14ac:dyDescent="0.2">
      <c r="L7653" s="25">
        <v>7648</v>
      </c>
      <c r="M7653" s="29">
        <v>0.23327286799999999</v>
      </c>
      <c r="O7653" s="25">
        <v>7648</v>
      </c>
      <c r="P7653" s="24">
        <f>'ROTH 1.0'!O7653*'קובץ טיוטה'!$D$10</f>
        <v>12036.918255787632</v>
      </c>
      <c r="Q7653" s="25">
        <f t="shared" si="1193"/>
        <v>8436.918255787632</v>
      </c>
      <c r="R7653" s="24">
        <f t="shared" si="1202"/>
        <v>15862.555024000001</v>
      </c>
      <c r="S7653" s="25">
        <f t="shared" si="1195"/>
        <v>0</v>
      </c>
      <c r="T7653" s="25">
        <f t="shared" si="1196"/>
        <v>7425.6367682123691</v>
      </c>
      <c r="U7653" s="25" t="str">
        <f t="shared" si="1197"/>
        <v>charge</v>
      </c>
      <c r="W7653" s="25">
        <f t="shared" si="1200"/>
        <v>0</v>
      </c>
      <c r="X7653" s="25">
        <f t="shared" si="1198"/>
        <v>78000</v>
      </c>
      <c r="Y7653" s="25">
        <f t="shared" si="1201"/>
        <v>0</v>
      </c>
      <c r="AA7653" s="25">
        <f t="shared" si="1199"/>
        <v>0</v>
      </c>
      <c r="AC7653" s="25">
        <f t="shared" si="1194"/>
        <v>7425.6367682123691</v>
      </c>
    </row>
    <row r="7654" x14ac:dyDescent="0.2">
      <c r="L7654" s="24">
        <v>7649</v>
      </c>
      <c r="M7654" s="28">
        <v>2.1412603999999998E-2</v>
      </c>
      <c r="O7654" s="24">
        <v>7649</v>
      </c>
      <c r="P7654" s="24">
        <f>'ROTH 1.0'!O7654*'קובץ טיוטה'!$D$10</f>
        <v>11817.294405089524</v>
      </c>
      <c r="Q7654" s="24">
        <f t="shared" si="1193"/>
        <v>8217.2944050895239</v>
      </c>
      <c r="R7654" s="24">
        <f t="shared" si="1202"/>
        <v>1456.0570719999998</v>
      </c>
      <c r="S7654" s="24">
        <f t="shared" si="1195"/>
        <v>6761.2373330895243</v>
      </c>
      <c r="T7654" s="24">
        <f t="shared" si="1196"/>
        <v>0</v>
      </c>
      <c r="U7654" s="24" t="str">
        <f t="shared" si="1197"/>
        <v>drain</v>
      </c>
      <c r="W7654" s="24">
        <f t="shared" si="1200"/>
        <v>0</v>
      </c>
      <c r="X7654" s="24">
        <f t="shared" si="1198"/>
        <v>71238.762666910479</v>
      </c>
      <c r="Y7654" s="24">
        <f t="shared" si="1201"/>
        <v>6761.2373330895207</v>
      </c>
      <c r="AA7654" s="24">
        <f t="shared" si="1199"/>
        <v>0</v>
      </c>
      <c r="AC7654" s="24">
        <f t="shared" si="1194"/>
        <v>0</v>
      </c>
    </row>
    <row r="7655" x14ac:dyDescent="0.2">
      <c r="L7655" s="25">
        <v>7650</v>
      </c>
      <c r="M7655" s="29">
        <v>0</v>
      </c>
      <c r="O7655" s="25">
        <v>7650</v>
      </c>
      <c r="P7655" s="24">
        <f>'ROTH 1.0'!O7655*'קובץ טיוטה'!$D$10</f>
        <v>12353.721726548058</v>
      </c>
      <c r="Q7655" s="25">
        <f t="shared" si="1193"/>
        <v>8753.7217265480576</v>
      </c>
      <c r="R7655" s="24">
        <f t="shared" si="1202"/>
        <v>0</v>
      </c>
      <c r="S7655" s="25">
        <f t="shared" si="1195"/>
        <v>8753.7217265480576</v>
      </c>
      <c r="T7655" s="25">
        <f t="shared" si="1196"/>
        <v>0</v>
      </c>
      <c r="U7655" s="25" t="str">
        <f t="shared" si="1197"/>
        <v>drain</v>
      </c>
      <c r="W7655" s="25">
        <f t="shared" si="1200"/>
        <v>0</v>
      </c>
      <c r="X7655" s="25">
        <f t="shared" si="1198"/>
        <v>62485.040940362422</v>
      </c>
      <c r="Y7655" s="25">
        <f t="shared" si="1201"/>
        <v>8753.7217265480576</v>
      </c>
      <c r="AA7655" s="25">
        <f t="shared" si="1199"/>
        <v>0</v>
      </c>
      <c r="AC7655" s="25">
        <f t="shared" si="1194"/>
        <v>0</v>
      </c>
    </row>
    <row r="7656" x14ac:dyDescent="0.2">
      <c r="L7656" s="24">
        <v>7651</v>
      </c>
      <c r="M7656" s="28">
        <v>0</v>
      </c>
      <c r="O7656" s="24">
        <v>7651</v>
      </c>
      <c r="P7656" s="24">
        <f>'ROTH 1.0'!O7656*'קובץ טיוטה'!$D$10</f>
        <v>12519.904458030858</v>
      </c>
      <c r="Q7656" s="24">
        <f t="shared" si="1193"/>
        <v>8919.9044580308582</v>
      </c>
      <c r="R7656" s="24">
        <f t="shared" si="1202"/>
        <v>0</v>
      </c>
      <c r="S7656" s="24">
        <f t="shared" si="1195"/>
        <v>8919.9044580308582</v>
      </c>
      <c r="T7656" s="24">
        <f t="shared" si="1196"/>
        <v>0</v>
      </c>
      <c r="U7656" s="24" t="str">
        <f t="shared" si="1197"/>
        <v>drain</v>
      </c>
      <c r="W7656" s="24">
        <f t="shared" si="1200"/>
        <v>0</v>
      </c>
      <c r="X7656" s="24">
        <f t="shared" si="1198"/>
        <v>53565.136482331567</v>
      </c>
      <c r="Y7656" s="24">
        <f t="shared" si="1201"/>
        <v>8919.9044580308546</v>
      </c>
      <c r="AA7656" s="24">
        <f t="shared" si="1199"/>
        <v>0</v>
      </c>
      <c r="AC7656" s="24">
        <f t="shared" si="1194"/>
        <v>0</v>
      </c>
    </row>
    <row r="7657" x14ac:dyDescent="0.2">
      <c r="L7657" s="25">
        <v>7652</v>
      </c>
      <c r="M7657" s="29">
        <v>0</v>
      </c>
      <c r="O7657" s="25">
        <v>7652</v>
      </c>
      <c r="P7657" s="24">
        <f>'ROTH 1.0'!O7657*'קובץ טיוטה'!$D$10</f>
        <v>12303.500270344382</v>
      </c>
      <c r="Q7657" s="25">
        <f t="shared" si="1193"/>
        <v>8703.5002703443824</v>
      </c>
      <c r="R7657" s="24">
        <f t="shared" si="1202"/>
        <v>0</v>
      </c>
      <c r="S7657" s="25">
        <f t="shared" si="1195"/>
        <v>8703.5002703443824</v>
      </c>
      <c r="T7657" s="25">
        <f t="shared" si="1196"/>
        <v>0</v>
      </c>
      <c r="U7657" s="25" t="str">
        <f t="shared" si="1197"/>
        <v>drain</v>
      </c>
      <c r="W7657" s="25">
        <f t="shared" si="1200"/>
        <v>0</v>
      </c>
      <c r="X7657" s="25">
        <f t="shared" si="1198"/>
        <v>44861.636211987185</v>
      </c>
      <c r="Y7657" s="25">
        <f t="shared" si="1201"/>
        <v>8703.5002703443824</v>
      </c>
      <c r="AA7657" s="25">
        <f t="shared" si="1199"/>
        <v>0</v>
      </c>
      <c r="AC7657" s="25">
        <f t="shared" si="1194"/>
        <v>0</v>
      </c>
    </row>
    <row r="7658" x14ac:dyDescent="0.2">
      <c r="L7658" s="24">
        <v>7653</v>
      </c>
      <c r="M7658" s="28">
        <v>0</v>
      </c>
      <c r="O7658" s="24">
        <v>7653</v>
      </c>
      <c r="P7658" s="24">
        <f>'ROTH 1.0'!O7658*'קובץ טיוטה'!$D$10</f>
        <v>11995.583295308566</v>
      </c>
      <c r="Q7658" s="24">
        <f t="shared" si="1193"/>
        <v>8395.5832953085664</v>
      </c>
      <c r="R7658" s="24">
        <f t="shared" si="1202"/>
        <v>0</v>
      </c>
      <c r="S7658" s="24">
        <f t="shared" si="1195"/>
        <v>8395.5832953085664</v>
      </c>
      <c r="T7658" s="24">
        <f t="shared" si="1196"/>
        <v>0</v>
      </c>
      <c r="U7658" s="24" t="str">
        <f t="shared" si="1197"/>
        <v>drain</v>
      </c>
      <c r="W7658" s="24">
        <f t="shared" si="1200"/>
        <v>0</v>
      </c>
      <c r="X7658" s="24">
        <f t="shared" si="1198"/>
        <v>36466.052916678615</v>
      </c>
      <c r="Y7658" s="24">
        <f t="shared" si="1201"/>
        <v>8395.5832953085701</v>
      </c>
      <c r="AA7658" s="24">
        <f t="shared" si="1199"/>
        <v>0</v>
      </c>
      <c r="AC7658" s="24">
        <f t="shared" si="1194"/>
        <v>0</v>
      </c>
    </row>
    <row r="7659" x14ac:dyDescent="0.2">
      <c r="L7659" s="25">
        <v>7654</v>
      </c>
      <c r="M7659" s="29">
        <v>0</v>
      </c>
      <c r="O7659" s="25">
        <v>7654</v>
      </c>
      <c r="P7659" s="24">
        <f>'ROTH 1.0'!O7659*'קובץ טיוטה'!$D$10</f>
        <v>11646.296427573603</v>
      </c>
      <c r="Q7659" s="25">
        <f t="shared" si="1193"/>
        <v>8046.2964275736031</v>
      </c>
      <c r="R7659" s="24">
        <f t="shared" si="1202"/>
        <v>0</v>
      </c>
      <c r="S7659" s="25">
        <f t="shared" si="1195"/>
        <v>8046.2964275736031</v>
      </c>
      <c r="T7659" s="25">
        <f t="shared" si="1196"/>
        <v>0</v>
      </c>
      <c r="U7659" s="25" t="str">
        <f t="shared" si="1197"/>
        <v>drain</v>
      </c>
      <c r="W7659" s="25">
        <f t="shared" si="1200"/>
        <v>0</v>
      </c>
      <c r="X7659" s="25">
        <f t="shared" si="1198"/>
        <v>28419.756489105013</v>
      </c>
      <c r="Y7659" s="25">
        <f t="shared" si="1201"/>
        <v>8046.2964275736012</v>
      </c>
      <c r="AA7659" s="25">
        <f t="shared" si="1199"/>
        <v>0</v>
      </c>
      <c r="AC7659" s="25">
        <f t="shared" si="1194"/>
        <v>0</v>
      </c>
    </row>
    <row r="7660" x14ac:dyDescent="0.2">
      <c r="L7660" s="24">
        <v>7655</v>
      </c>
      <c r="M7660" s="28">
        <v>0</v>
      </c>
      <c r="O7660" s="24">
        <v>7655</v>
      </c>
      <c r="P7660" s="24">
        <f>'ROTH 1.0'!O7660*'קובץ טיוטה'!$D$10</f>
        <v>11043.400107848374</v>
      </c>
      <c r="Q7660" s="24">
        <f t="shared" si="1193"/>
        <v>7443.4001078483743</v>
      </c>
      <c r="R7660" s="24">
        <f t="shared" si="1202"/>
        <v>0</v>
      </c>
      <c r="S7660" s="24">
        <f t="shared" si="1195"/>
        <v>7443.4001078483743</v>
      </c>
      <c r="T7660" s="24">
        <f t="shared" si="1196"/>
        <v>0</v>
      </c>
      <c r="U7660" s="24" t="str">
        <f t="shared" si="1197"/>
        <v>drain</v>
      </c>
      <c r="W7660" s="24">
        <f t="shared" si="1200"/>
        <v>0</v>
      </c>
      <c r="X7660" s="24">
        <f t="shared" si="1198"/>
        <v>20976.356381256639</v>
      </c>
      <c r="Y7660" s="24">
        <f t="shared" si="1201"/>
        <v>7443.4001078483743</v>
      </c>
      <c r="AA7660" s="24">
        <f t="shared" si="1199"/>
        <v>0</v>
      </c>
      <c r="AC7660" s="24">
        <f t="shared" si="1194"/>
        <v>0</v>
      </c>
    </row>
    <row r="7661" x14ac:dyDescent="0.2">
      <c r="L7661" s="25">
        <v>7656</v>
      </c>
      <c r="M7661" s="29">
        <v>0</v>
      </c>
      <c r="O7661" s="25">
        <v>7656</v>
      </c>
      <c r="P7661" s="24">
        <f>'ROTH 1.0'!O7661*'קובץ טיוטה'!$D$10</f>
        <v>10328.05300243937</v>
      </c>
      <c r="Q7661" s="25">
        <f t="shared" si="1193"/>
        <v>6728.0530024393702</v>
      </c>
      <c r="R7661" s="24">
        <f t="shared" si="1202"/>
        <v>0</v>
      </c>
      <c r="S7661" s="25">
        <f t="shared" si="1195"/>
        <v>6728.0530024393702</v>
      </c>
      <c r="T7661" s="25">
        <f t="shared" si="1196"/>
        <v>0</v>
      </c>
      <c r="U7661" s="25" t="str">
        <f t="shared" si="1197"/>
        <v>drain</v>
      </c>
      <c r="W7661" s="25">
        <f t="shared" si="1200"/>
        <v>0</v>
      </c>
      <c r="X7661" s="25">
        <f t="shared" si="1198"/>
        <v>14248.303378817269</v>
      </c>
      <c r="Y7661" s="25">
        <f t="shared" si="1201"/>
        <v>6728.0530024393702</v>
      </c>
      <c r="AA7661" s="25">
        <f t="shared" si="1199"/>
        <v>0</v>
      </c>
      <c r="AC7661" s="25">
        <f t="shared" si="1194"/>
        <v>0</v>
      </c>
    </row>
    <row r="7662" x14ac:dyDescent="0.2">
      <c r="L7662" s="24">
        <v>7657</v>
      </c>
      <c r="M7662" s="28">
        <v>0</v>
      </c>
      <c r="O7662" s="24">
        <v>7657</v>
      </c>
      <c r="P7662" s="24">
        <f>'ROTH 1.0'!O7662*'קובץ טיוטה'!$D$10</f>
        <v>9431.8253621949734</v>
      </c>
      <c r="Q7662" s="24">
        <f t="shared" si="1193"/>
        <v>5831.8253621949734</v>
      </c>
      <c r="R7662" s="24">
        <f t="shared" si="1202"/>
        <v>0</v>
      </c>
      <c r="S7662" s="24">
        <f t="shared" si="1195"/>
        <v>5831.8253621949734</v>
      </c>
      <c r="T7662" s="24">
        <f t="shared" si="1196"/>
        <v>0</v>
      </c>
      <c r="U7662" s="24" t="str">
        <f t="shared" si="1197"/>
        <v>drain</v>
      </c>
      <c r="W7662" s="24">
        <f t="shared" si="1200"/>
        <v>0</v>
      </c>
      <c r="X7662" s="24">
        <f t="shared" si="1198"/>
        <v>8416.4780166222954</v>
      </c>
      <c r="Y7662" s="24">
        <f t="shared" si="1201"/>
        <v>5831.8253621949734</v>
      </c>
      <c r="AA7662" s="24">
        <f t="shared" si="1199"/>
        <v>0</v>
      </c>
      <c r="AC7662" s="24">
        <f t="shared" si="1194"/>
        <v>0</v>
      </c>
    </row>
    <row r="7663" x14ac:dyDescent="0.2">
      <c r="L7663" s="25">
        <v>7658</v>
      </c>
      <c r="M7663" s="29">
        <v>0</v>
      </c>
      <c r="O7663" s="25">
        <v>7658</v>
      </c>
      <c r="P7663" s="24">
        <f>'ROTH 1.0'!O7663*'קובץ טיוטה'!$D$10</f>
        <v>8809.5675350631973</v>
      </c>
      <c r="Q7663" s="25">
        <f t="shared" si="1193"/>
        <v>5209.5675350631973</v>
      </c>
      <c r="R7663" s="24">
        <f t="shared" si="1202"/>
        <v>0</v>
      </c>
      <c r="S7663" s="25">
        <f t="shared" si="1195"/>
        <v>5209.5675350631973</v>
      </c>
      <c r="T7663" s="25">
        <f t="shared" si="1196"/>
        <v>0</v>
      </c>
      <c r="U7663" s="25" t="str">
        <f t="shared" si="1197"/>
        <v>drain</v>
      </c>
      <c r="W7663" s="25">
        <f t="shared" si="1200"/>
        <v>0</v>
      </c>
      <c r="X7663" s="25">
        <f t="shared" si="1198"/>
        <v>3206.9104815590981</v>
      </c>
      <c r="Y7663" s="25">
        <f t="shared" si="1201"/>
        <v>5209.5675350631973</v>
      </c>
      <c r="AA7663" s="25">
        <f t="shared" si="1199"/>
        <v>0</v>
      </c>
      <c r="AC7663" s="25">
        <f t="shared" si="1194"/>
        <v>0</v>
      </c>
    </row>
    <row r="7664" x14ac:dyDescent="0.2">
      <c r="L7664" s="24">
        <v>7659</v>
      </c>
      <c r="M7664" s="28">
        <v>0</v>
      </c>
      <c r="O7664" s="24">
        <v>7659</v>
      </c>
      <c r="P7664" s="24">
        <f>'ROTH 1.0'!O7664*'קובץ טיוטה'!$D$10</f>
        <v>8797.1998928773082</v>
      </c>
      <c r="Q7664" s="24">
        <f t="shared" si="1193"/>
        <v>5197.1998928773082</v>
      </c>
      <c r="R7664" s="24">
        <f t="shared" si="1202"/>
        <v>0</v>
      </c>
      <c r="S7664" s="24">
        <f t="shared" si="1195"/>
        <v>5197.1998928773082</v>
      </c>
      <c r="T7664" s="24">
        <f t="shared" si="1196"/>
        <v>0</v>
      </c>
      <c r="U7664" s="24" t="str">
        <f t="shared" si="1197"/>
        <v>drain</v>
      </c>
      <c r="W7664" s="24">
        <f t="shared" si="1200"/>
        <v>0</v>
      </c>
      <c r="X7664" s="24">
        <f t="shared" si="1198"/>
        <v>0</v>
      </c>
      <c r="Y7664" s="24">
        <f t="shared" si="1201"/>
        <v>3206.9104815590981</v>
      </c>
      <c r="AA7664" s="24">
        <f t="shared" si="1199"/>
        <v>1990.2894113182101</v>
      </c>
      <c r="AC7664" s="24">
        <f t="shared" si="1194"/>
        <v>0</v>
      </c>
    </row>
    <row r="7665" x14ac:dyDescent="0.2">
      <c r="L7665" s="25">
        <v>7660</v>
      </c>
      <c r="M7665" s="29">
        <v>0</v>
      </c>
      <c r="O7665" s="25">
        <v>7660</v>
      </c>
      <c r="P7665" s="24">
        <f>'ROTH 1.0'!O7665*'קובץ טיוטה'!$D$10</f>
        <v>8680.2732738317936</v>
      </c>
      <c r="Q7665" s="25">
        <f t="shared" si="1193"/>
        <v>5080.2732738317936</v>
      </c>
      <c r="R7665" s="24">
        <f t="shared" si="1202"/>
        <v>0</v>
      </c>
      <c r="S7665" s="25">
        <f t="shared" si="1195"/>
        <v>5080.2732738317936</v>
      </c>
      <c r="T7665" s="25">
        <f t="shared" si="1196"/>
        <v>0</v>
      </c>
      <c r="U7665" s="25" t="str">
        <f t="shared" si="1197"/>
        <v>drain</v>
      </c>
      <c r="W7665" s="25">
        <f t="shared" si="1200"/>
        <v>0</v>
      </c>
      <c r="X7665" s="25">
        <f t="shared" si="1198"/>
        <v>0</v>
      </c>
      <c r="Y7665" s="25">
        <f t="shared" si="1201"/>
        <v>0</v>
      </c>
      <c r="AA7665" s="25">
        <f t="shared" si="1199"/>
        <v>5080.2732738317936</v>
      </c>
      <c r="AC7665" s="25">
        <f t="shared" si="1194"/>
        <v>0</v>
      </c>
    </row>
    <row r="7666" x14ac:dyDescent="0.2">
      <c r="L7666" s="24">
        <v>7661</v>
      </c>
      <c r="M7666" s="28">
        <v>0</v>
      </c>
      <c r="O7666" s="24">
        <v>7661</v>
      </c>
      <c r="P7666" s="24">
        <f>'ROTH 1.0'!O7666*'קובץ טיוטה'!$D$10</f>
        <v>8721.3214148592597</v>
      </c>
      <c r="Q7666" s="24">
        <f t="shared" si="1193"/>
        <v>5121.3214148592597</v>
      </c>
      <c r="R7666" s="24">
        <f t="shared" si="1202"/>
        <v>0</v>
      </c>
      <c r="S7666" s="24">
        <f t="shared" si="1195"/>
        <v>5121.3214148592597</v>
      </c>
      <c r="T7666" s="24">
        <f t="shared" si="1196"/>
        <v>0</v>
      </c>
      <c r="U7666" s="24" t="str">
        <f t="shared" si="1197"/>
        <v>drain</v>
      </c>
      <c r="W7666" s="24">
        <f t="shared" si="1200"/>
        <v>0</v>
      </c>
      <c r="X7666" s="24">
        <f t="shared" si="1198"/>
        <v>0</v>
      </c>
      <c r="Y7666" s="24">
        <f t="shared" si="1201"/>
        <v>0</v>
      </c>
      <c r="AA7666" s="24">
        <f t="shared" si="1199"/>
        <v>5121.3214148592597</v>
      </c>
      <c r="AC7666" s="24">
        <f t="shared" si="1194"/>
        <v>0</v>
      </c>
    </row>
    <row r="7667" x14ac:dyDescent="0.2">
      <c r="L7667" s="25">
        <v>7662</v>
      </c>
      <c r="M7667" s="29">
        <v>0</v>
      </c>
      <c r="O7667" s="25">
        <v>7662</v>
      </c>
      <c r="P7667" s="24">
        <f>'ROTH 1.0'!O7667*'קובץ טיוטה'!$D$10</f>
        <v>8985.2021737679243</v>
      </c>
      <c r="Q7667" s="25">
        <f t="shared" si="1193"/>
        <v>5385.2021737679243</v>
      </c>
      <c r="R7667" s="24">
        <f t="shared" si="1202"/>
        <v>0</v>
      </c>
      <c r="S7667" s="25">
        <f t="shared" si="1195"/>
        <v>5385.2021737679243</v>
      </c>
      <c r="T7667" s="25">
        <f t="shared" si="1196"/>
        <v>0</v>
      </c>
      <c r="U7667" s="25" t="str">
        <f t="shared" si="1197"/>
        <v>drain</v>
      </c>
      <c r="W7667" s="25">
        <f t="shared" si="1200"/>
        <v>0</v>
      </c>
      <c r="X7667" s="25">
        <f t="shared" si="1198"/>
        <v>0</v>
      </c>
      <c r="Y7667" s="25">
        <f t="shared" si="1201"/>
        <v>0</v>
      </c>
      <c r="AA7667" s="25">
        <f t="shared" si="1199"/>
        <v>5385.2021737679243</v>
      </c>
      <c r="AC7667" s="25">
        <f t="shared" si="1194"/>
        <v>0</v>
      </c>
    </row>
    <row r="7668" x14ac:dyDescent="0.2">
      <c r="L7668" s="24">
        <v>7663</v>
      </c>
      <c r="M7668" s="28">
        <v>0</v>
      </c>
      <c r="O7668" s="24">
        <v>7663</v>
      </c>
      <c r="P7668" s="24">
        <f>'ROTH 1.0'!O7668*'קובץ טיוטה'!$D$10</f>
        <v>9375.6421132691485</v>
      </c>
      <c r="Q7668" s="24">
        <f t="shared" si="1193"/>
        <v>5775.6421132691485</v>
      </c>
      <c r="R7668" s="24">
        <f t="shared" si="1202"/>
        <v>0</v>
      </c>
      <c r="S7668" s="24">
        <f t="shared" si="1195"/>
        <v>5775.6421132691485</v>
      </c>
      <c r="T7668" s="24">
        <f t="shared" si="1196"/>
        <v>0</v>
      </c>
      <c r="U7668" s="24" t="str">
        <f t="shared" si="1197"/>
        <v>drain</v>
      </c>
      <c r="W7668" s="24">
        <f t="shared" si="1200"/>
        <v>0</v>
      </c>
      <c r="X7668" s="24">
        <f t="shared" si="1198"/>
        <v>0</v>
      </c>
      <c r="Y7668" s="24">
        <f t="shared" si="1201"/>
        <v>0</v>
      </c>
      <c r="AA7668" s="24">
        <f t="shared" si="1199"/>
        <v>5775.6421132691485</v>
      </c>
      <c r="AC7668" s="24">
        <f t="shared" si="1194"/>
        <v>0</v>
      </c>
    </row>
    <row r="7669" x14ac:dyDescent="0.2">
      <c r="L7669" s="25">
        <v>7664</v>
      </c>
      <c r="M7669" s="29">
        <v>0.323799371</v>
      </c>
      <c r="O7669" s="25">
        <v>7664</v>
      </c>
      <c r="P7669" s="24">
        <f>'ROTH 1.0'!O7669*'קובץ טיוטה'!$D$10</f>
        <v>10226.342267823351</v>
      </c>
      <c r="Q7669" s="25">
        <f t="shared" si="1193"/>
        <v>6626.342267823351</v>
      </c>
      <c r="R7669" s="24">
        <f t="shared" si="1202"/>
        <v>22018.357228000001</v>
      </c>
      <c r="S7669" s="25">
        <f t="shared" si="1195"/>
        <v>0</v>
      </c>
      <c r="T7669" s="25">
        <f t="shared" si="1196"/>
        <v>15392.01496017665</v>
      </c>
      <c r="U7669" s="25" t="str">
        <f t="shared" si="1197"/>
        <v>charge</v>
      </c>
      <c r="W7669" s="25">
        <f t="shared" si="1200"/>
        <v>13852.813464158986</v>
      </c>
      <c r="X7669" s="25">
        <f t="shared" si="1198"/>
        <v>13852.813464158986</v>
      </c>
      <c r="Y7669" s="25">
        <f t="shared" si="1201"/>
        <v>0</v>
      </c>
      <c r="AA7669" s="25">
        <f t="shared" si="1199"/>
        <v>0</v>
      </c>
      <c r="AC7669" s="25">
        <f t="shared" si="1194"/>
        <v>1539.2014960176639</v>
      </c>
    </row>
    <row r="7670" x14ac:dyDescent="0.2">
      <c r="L7670" s="24">
        <v>7665</v>
      </c>
      <c r="M7670" s="28">
        <v>0.29514078300000002</v>
      </c>
      <c r="O7670" s="24">
        <v>7665</v>
      </c>
      <c r="P7670" s="24">
        <f>'ROTH 1.0'!O7670*'קובץ טיוטה'!$D$10</f>
        <v>10574.935845302491</v>
      </c>
      <c r="Q7670" s="24">
        <f t="shared" si="1193"/>
        <v>6974.9358453024906</v>
      </c>
      <c r="R7670" s="24">
        <f t="shared" si="1202"/>
        <v>20069.573243999999</v>
      </c>
      <c r="S7670" s="24">
        <f t="shared" si="1195"/>
        <v>0</v>
      </c>
      <c r="T7670" s="24">
        <f t="shared" si="1196"/>
        <v>13094.637398697509</v>
      </c>
      <c r="U7670" s="24" t="str">
        <f t="shared" si="1197"/>
        <v>charge</v>
      </c>
      <c r="W7670" s="24">
        <f t="shared" si="1200"/>
        <v>11785.173658827756</v>
      </c>
      <c r="X7670" s="24">
        <f t="shared" si="1198"/>
        <v>25637.987122986742</v>
      </c>
      <c r="Y7670" s="24">
        <f t="shared" si="1201"/>
        <v>0</v>
      </c>
      <c r="AA7670" s="24">
        <f t="shared" si="1199"/>
        <v>0</v>
      </c>
      <c r="AC7670" s="24">
        <f t="shared" si="1194"/>
        <v>1309.4637398697523</v>
      </c>
    </row>
    <row r="7671" x14ac:dyDescent="0.2">
      <c r="L7671" s="25">
        <v>7666</v>
      </c>
      <c r="M7671" s="29">
        <v>9.8072872000000005E-2</v>
      </c>
      <c r="O7671" s="25">
        <v>7666</v>
      </c>
      <c r="P7671" s="24">
        <f>'ROTH 1.0'!O7671*'קובץ טיוטה'!$D$10</f>
        <v>11156.947453315426</v>
      </c>
      <c r="Q7671" s="25">
        <f t="shared" si="1193"/>
        <v>7556.9474533154262</v>
      </c>
      <c r="R7671" s="24">
        <f t="shared" si="1202"/>
        <v>6668.9552960000001</v>
      </c>
      <c r="S7671" s="25">
        <f t="shared" si="1195"/>
        <v>887.99215731542608</v>
      </c>
      <c r="T7671" s="25">
        <f t="shared" si="1196"/>
        <v>0</v>
      </c>
      <c r="U7671" s="25" t="str">
        <f t="shared" si="1197"/>
        <v>drain</v>
      </c>
      <c r="W7671" s="25">
        <f t="shared" si="1200"/>
        <v>0</v>
      </c>
      <c r="X7671" s="25">
        <f t="shared" si="1198"/>
        <v>24749.994965671314</v>
      </c>
      <c r="Y7671" s="25">
        <f t="shared" si="1201"/>
        <v>887.9921573154279</v>
      </c>
      <c r="AA7671" s="25">
        <f t="shared" si="1199"/>
        <v>-1.8189894035458565E-12</v>
      </c>
      <c r="AC7671" s="25">
        <f t="shared" si="1194"/>
        <v>0</v>
      </c>
    </row>
    <row r="7672" x14ac:dyDescent="0.2">
      <c r="L7672" s="24">
        <v>7667</v>
      </c>
      <c r="M7672" s="28">
        <v>8.4373683000000005E-2</v>
      </c>
      <c r="O7672" s="24">
        <v>7667</v>
      </c>
      <c r="P7672" s="24">
        <f>'ROTH 1.0'!O7672*'קובץ טיוטה'!$D$10</f>
        <v>11550.348049285229</v>
      </c>
      <c r="Q7672" s="24">
        <f t="shared" si="1193"/>
        <v>7950.3480492852286</v>
      </c>
      <c r="R7672" s="24">
        <f t="shared" si="1202"/>
        <v>5737.4104440000001</v>
      </c>
      <c r="S7672" s="24">
        <f t="shared" si="1195"/>
        <v>2212.9376052852285</v>
      </c>
      <c r="T7672" s="24">
        <f t="shared" si="1196"/>
        <v>0</v>
      </c>
      <c r="U7672" s="24" t="str">
        <f t="shared" si="1197"/>
        <v>drain</v>
      </c>
      <c r="W7672" s="24">
        <f t="shared" si="1200"/>
        <v>0</v>
      </c>
      <c r="X7672" s="24">
        <f t="shared" si="1198"/>
        <v>22537.057360386087</v>
      </c>
      <c r="Y7672" s="24">
        <f t="shared" si="1201"/>
        <v>2212.9376052852276</v>
      </c>
      <c r="AA7672" s="24">
        <f t="shared" si="1199"/>
        <v>0</v>
      </c>
      <c r="AC7672" s="24">
        <f t="shared" si="1194"/>
        <v>0</v>
      </c>
    </row>
    <row r="7673" x14ac:dyDescent="0.2">
      <c r="L7673" s="25">
        <v>7668</v>
      </c>
      <c r="M7673" s="29">
        <v>0.191765665</v>
      </c>
      <c r="O7673" s="25">
        <v>7668</v>
      </c>
      <c r="P7673" s="24">
        <f>'ROTH 1.0'!O7673*'קובץ טיוטה'!$D$10</f>
        <v>11727.230734736931</v>
      </c>
      <c r="Q7673" s="25">
        <f t="shared" si="1193"/>
        <v>8127.2307347369315</v>
      </c>
      <c r="R7673" s="24">
        <f t="shared" si="1202"/>
        <v>13040.06522</v>
      </c>
      <c r="S7673" s="25">
        <f t="shared" si="1195"/>
        <v>0</v>
      </c>
      <c r="T7673" s="25">
        <f t="shared" si="1196"/>
        <v>4912.8344852630689</v>
      </c>
      <c r="U7673" s="25" t="str">
        <f t="shared" si="1197"/>
        <v>charge</v>
      </c>
      <c r="W7673" s="25">
        <f t="shared" si="1200"/>
        <v>4421.5510367367642</v>
      </c>
      <c r="X7673" s="25">
        <f t="shared" si="1198"/>
        <v>26958.608397122851</v>
      </c>
      <c r="Y7673" s="25">
        <f t="shared" si="1201"/>
        <v>0</v>
      </c>
      <c r="AA7673" s="25">
        <f t="shared" si="1199"/>
        <v>0</v>
      </c>
      <c r="AC7673" s="25">
        <f t="shared" si="1194"/>
        <v>491.28344852630471</v>
      </c>
    </row>
    <row r="7674" x14ac:dyDescent="0.2">
      <c r="L7674" s="24">
        <v>7669</v>
      </c>
      <c r="M7674" s="28">
        <v>0.41420116299999998</v>
      </c>
      <c r="O7674" s="24">
        <v>7669</v>
      </c>
      <c r="P7674" s="24">
        <f>'ROTH 1.0'!O7674*'קובץ טיוטה'!$D$10</f>
        <v>11411.739296121952</v>
      </c>
      <c r="Q7674" s="24">
        <f t="shared" si="1193"/>
        <v>7811.7392961219521</v>
      </c>
      <c r="R7674" s="24">
        <f t="shared" si="1202"/>
        <v>28165.679083999999</v>
      </c>
      <c r="S7674" s="24">
        <f t="shared" si="1195"/>
        <v>0</v>
      </c>
      <c r="T7674" s="24">
        <f t="shared" si="1196"/>
        <v>20353.939787878047</v>
      </c>
      <c r="U7674" s="24" t="str">
        <f t="shared" si="1197"/>
        <v>charge</v>
      </c>
      <c r="W7674" s="24">
        <f t="shared" si="1200"/>
        <v>18318.545809090239</v>
      </c>
      <c r="X7674" s="24">
        <f t="shared" si="1198"/>
        <v>45277.15420621309</v>
      </c>
      <c r="Y7674" s="24">
        <f t="shared" si="1201"/>
        <v>0</v>
      </c>
      <c r="AA7674" s="24">
        <f t="shared" si="1199"/>
        <v>0</v>
      </c>
      <c r="AC7674" s="24">
        <f t="shared" si="1194"/>
        <v>2035.393978787808</v>
      </c>
    </row>
    <row r="7675" x14ac:dyDescent="0.2">
      <c r="L7675" s="25">
        <v>7670</v>
      </c>
      <c r="M7675" s="29">
        <v>0.38356746799999997</v>
      </c>
      <c r="O7675" s="25">
        <v>7670</v>
      </c>
      <c r="P7675" s="24">
        <f>'ROTH 1.0'!O7675*'קובץ טיוטה'!$D$10</f>
        <v>11591.514543438943</v>
      </c>
      <c r="Q7675" s="25">
        <f t="shared" si="1193"/>
        <v>7991.5145434389433</v>
      </c>
      <c r="R7675" s="24">
        <f t="shared" si="1202"/>
        <v>26082.587823999998</v>
      </c>
      <c r="S7675" s="25">
        <f t="shared" si="1195"/>
        <v>0</v>
      </c>
      <c r="T7675" s="25">
        <f t="shared" si="1196"/>
        <v>18091.073280561053</v>
      </c>
      <c r="U7675" s="25" t="str">
        <f t="shared" si="1197"/>
        <v>charge</v>
      </c>
      <c r="W7675" s="25">
        <f t="shared" si="1200"/>
        <v>16281.96595250495</v>
      </c>
      <c r="X7675" s="25">
        <f t="shared" si="1198"/>
        <v>61559.12015871804</v>
      </c>
      <c r="Y7675" s="25">
        <f t="shared" si="1201"/>
        <v>0</v>
      </c>
      <c r="AA7675" s="25">
        <f t="shared" si="1199"/>
        <v>0</v>
      </c>
      <c r="AC7675" s="25">
        <f t="shared" si="1194"/>
        <v>1809.1073280561031</v>
      </c>
    </row>
    <row r="7676" x14ac:dyDescent="0.2">
      <c r="L7676" s="24">
        <v>7671</v>
      </c>
      <c r="M7676" s="28">
        <v>0.18642023999999999</v>
      </c>
      <c r="O7676" s="24">
        <v>7671</v>
      </c>
      <c r="P7676" s="24">
        <f>'ROTH 1.0'!O7676*'קובץ טיוטה'!$D$10</f>
        <v>11619.330928684925</v>
      </c>
      <c r="Q7676" s="24">
        <f t="shared" si="1193"/>
        <v>8019.3309286849253</v>
      </c>
      <c r="R7676" s="24">
        <f t="shared" si="1202"/>
        <v>12676.576319999998</v>
      </c>
      <c r="S7676" s="24">
        <f t="shared" si="1195"/>
        <v>0</v>
      </c>
      <c r="T7676" s="24">
        <f t="shared" si="1196"/>
        <v>4657.245391315073</v>
      </c>
      <c r="U7676" s="24" t="str">
        <f t="shared" si="1197"/>
        <v>charge</v>
      </c>
      <c r="W7676" s="24">
        <f t="shared" si="1200"/>
        <v>4191.5208521835593</v>
      </c>
      <c r="X7676" s="24">
        <f t="shared" si="1198"/>
        <v>65750.6410109016</v>
      </c>
      <c r="Y7676" s="24">
        <f t="shared" si="1201"/>
        <v>0</v>
      </c>
      <c r="AA7676" s="24">
        <f t="shared" si="1199"/>
        <v>0</v>
      </c>
      <c r="AC7676" s="24">
        <f t="shared" si="1194"/>
        <v>465.72453913151367</v>
      </c>
    </row>
    <row r="7677" x14ac:dyDescent="0.2">
      <c r="L7677" s="25">
        <v>7672</v>
      </c>
      <c r="M7677" s="29">
        <v>8.0561658999999994E-2</v>
      </c>
      <c r="O7677" s="25">
        <v>7672</v>
      </c>
      <c r="P7677" s="24">
        <f>'ROTH 1.0'!O7677*'קובץ טיוטה'!$D$10</f>
        <v>11727.026197648347</v>
      </c>
      <c r="Q7677" s="25">
        <f t="shared" si="1193"/>
        <v>8127.0261976483471</v>
      </c>
      <c r="R7677" s="24">
        <f t="shared" si="1202"/>
        <v>5478.1928119999993</v>
      </c>
      <c r="S7677" s="25">
        <f t="shared" si="1195"/>
        <v>2648.8333856483478</v>
      </c>
      <c r="T7677" s="25">
        <f t="shared" si="1196"/>
        <v>0</v>
      </c>
      <c r="U7677" s="25" t="str">
        <f t="shared" si="1197"/>
        <v>drain</v>
      </c>
      <c r="W7677" s="25">
        <f t="shared" si="1200"/>
        <v>0</v>
      </c>
      <c r="X7677" s="25">
        <f t="shared" si="1198"/>
        <v>63101.807625253248</v>
      </c>
      <c r="Y7677" s="25">
        <f t="shared" si="1201"/>
        <v>2648.8333856483514</v>
      </c>
      <c r="AA7677" s="25">
        <f t="shared" si="1199"/>
        <v>-3.637978807091713E-12</v>
      </c>
      <c r="AC7677" s="25">
        <f t="shared" si="1194"/>
        <v>0</v>
      </c>
    </row>
    <row r="7678" x14ac:dyDescent="0.2">
      <c r="L7678" s="24">
        <v>7673</v>
      </c>
      <c r="M7678" s="28">
        <v>7.3949020000000001E-3</v>
      </c>
      <c r="O7678" s="24">
        <v>7673</v>
      </c>
      <c r="P7678" s="24">
        <f>'ROTH 1.0'!O7678*'קובץ טיוטה'!$D$10</f>
        <v>11766.897625523909</v>
      </c>
      <c r="Q7678" s="24">
        <f t="shared" si="1193"/>
        <v>8166.8976255239086</v>
      </c>
      <c r="R7678" s="24">
        <f t="shared" si="1202"/>
        <v>502.85333600000001</v>
      </c>
      <c r="S7678" s="24">
        <f t="shared" si="1195"/>
        <v>7664.0442895239084</v>
      </c>
      <c r="T7678" s="24">
        <f t="shared" si="1196"/>
        <v>0</v>
      </c>
      <c r="U7678" s="24" t="str">
        <f t="shared" si="1197"/>
        <v>drain</v>
      </c>
      <c r="W7678" s="24">
        <f t="shared" si="1200"/>
        <v>0</v>
      </c>
      <c r="X7678" s="24">
        <f t="shared" si="1198"/>
        <v>55437.763335729338</v>
      </c>
      <c r="Y7678" s="24">
        <f t="shared" si="1201"/>
        <v>7664.0442895239103</v>
      </c>
      <c r="AA7678" s="24">
        <f t="shared" si="1199"/>
        <v>0</v>
      </c>
      <c r="AC7678" s="24">
        <f t="shared" si="1194"/>
        <v>0</v>
      </c>
    </row>
    <row r="7679" x14ac:dyDescent="0.2">
      <c r="L7679" s="25">
        <v>7674</v>
      </c>
      <c r="M7679" s="29">
        <v>0</v>
      </c>
      <c r="O7679" s="25">
        <v>7674</v>
      </c>
      <c r="P7679" s="24">
        <f>'ROTH 1.0'!O7679*'קובץ טיוטה'!$D$10</f>
        <v>12482.77463669996</v>
      </c>
      <c r="Q7679" s="25">
        <f t="shared" si="1193"/>
        <v>8882.77463669996</v>
      </c>
      <c r="R7679" s="24">
        <f t="shared" si="1202"/>
        <v>0</v>
      </c>
      <c r="S7679" s="25">
        <f t="shared" si="1195"/>
        <v>8882.77463669996</v>
      </c>
      <c r="T7679" s="25">
        <f t="shared" si="1196"/>
        <v>0</v>
      </c>
      <c r="U7679" s="25" t="str">
        <f t="shared" si="1197"/>
        <v>drain</v>
      </c>
      <c r="W7679" s="25">
        <f t="shared" si="1200"/>
        <v>0</v>
      </c>
      <c r="X7679" s="25">
        <f t="shared" si="1198"/>
        <v>46554.988699029374</v>
      </c>
      <c r="Y7679" s="25">
        <f t="shared" si="1201"/>
        <v>8882.7746366999636</v>
      </c>
      <c r="AA7679" s="25">
        <f t="shared" si="1199"/>
        <v>0</v>
      </c>
      <c r="AC7679" s="25">
        <f t="shared" si="1194"/>
        <v>0</v>
      </c>
    </row>
    <row r="7680" x14ac:dyDescent="0.2">
      <c r="L7680" s="24">
        <v>7675</v>
      </c>
      <c r="M7680" s="28">
        <v>0</v>
      </c>
      <c r="O7680" s="24">
        <v>7675</v>
      </c>
      <c r="P7680" s="24">
        <f>'ROTH 1.0'!O7680*'קובץ טיוטה'!$D$10</f>
        <v>12608.89807376709</v>
      </c>
      <c r="Q7680" s="24">
        <f t="shared" si="1193"/>
        <v>9008.89807376709</v>
      </c>
      <c r="R7680" s="24">
        <f t="shared" si="1202"/>
        <v>0</v>
      </c>
      <c r="S7680" s="24">
        <f t="shared" si="1195"/>
        <v>9008.89807376709</v>
      </c>
      <c r="T7680" s="24">
        <f t="shared" si="1196"/>
        <v>0</v>
      </c>
      <c r="U7680" s="24" t="str">
        <f t="shared" si="1197"/>
        <v>drain</v>
      </c>
      <c r="W7680" s="24">
        <f t="shared" si="1200"/>
        <v>0</v>
      </c>
      <c r="X7680" s="24">
        <f t="shared" si="1198"/>
        <v>37546.090625262281</v>
      </c>
      <c r="Y7680" s="24">
        <f t="shared" si="1201"/>
        <v>9008.8980737670936</v>
      </c>
      <c r="AA7680" s="24">
        <f t="shared" si="1199"/>
        <v>0</v>
      </c>
      <c r="AC7680" s="24">
        <f t="shared" si="1194"/>
        <v>0</v>
      </c>
    </row>
    <row r="7681" x14ac:dyDescent="0.2">
      <c r="L7681" s="25">
        <v>7676</v>
      </c>
      <c r="M7681" s="29">
        <v>0</v>
      </c>
      <c r="O7681" s="25">
        <v>7676</v>
      </c>
      <c r="P7681" s="24">
        <f>'ROTH 1.0'!O7681*'קובץ טיוטה'!$D$10</f>
        <v>12409.153131298424</v>
      </c>
      <c r="Q7681" s="25">
        <f t="shared" si="1193"/>
        <v>8809.1531312984243</v>
      </c>
      <c r="R7681" s="24">
        <f t="shared" si="1202"/>
        <v>0</v>
      </c>
      <c r="S7681" s="25">
        <f t="shared" si="1195"/>
        <v>8809.1531312984243</v>
      </c>
      <c r="T7681" s="25">
        <f t="shared" si="1196"/>
        <v>0</v>
      </c>
      <c r="U7681" s="25" t="str">
        <f t="shared" si="1197"/>
        <v>drain</v>
      </c>
      <c r="W7681" s="25">
        <f t="shared" si="1200"/>
        <v>0</v>
      </c>
      <c r="X7681" s="25">
        <f t="shared" si="1198"/>
        <v>28736.937493963858</v>
      </c>
      <c r="Y7681" s="25">
        <f t="shared" si="1201"/>
        <v>8809.1531312984225</v>
      </c>
      <c r="AA7681" s="25">
        <f t="shared" si="1199"/>
        <v>0</v>
      </c>
      <c r="AC7681" s="25">
        <f t="shared" si="1194"/>
        <v>0</v>
      </c>
    </row>
    <row r="7682" x14ac:dyDescent="0.2">
      <c r="L7682" s="24">
        <v>7677</v>
      </c>
      <c r="M7682" s="28">
        <v>0</v>
      </c>
      <c r="O7682" s="24">
        <v>7677</v>
      </c>
      <c r="P7682" s="24">
        <f>'ROTH 1.0'!O7682*'קובץ טיוטה'!$D$10</f>
        <v>12066.251279469479</v>
      </c>
      <c r="Q7682" s="24">
        <f t="shared" si="1193"/>
        <v>8466.2512794694794</v>
      </c>
      <c r="R7682" s="24">
        <f t="shared" si="1202"/>
        <v>0</v>
      </c>
      <c r="S7682" s="24">
        <f t="shared" si="1195"/>
        <v>8466.2512794694794</v>
      </c>
      <c r="T7682" s="24">
        <f t="shared" si="1196"/>
        <v>0</v>
      </c>
      <c r="U7682" s="24" t="str">
        <f t="shared" si="1197"/>
        <v>drain</v>
      </c>
      <c r="W7682" s="24">
        <f t="shared" si="1200"/>
        <v>0</v>
      </c>
      <c r="X7682" s="24">
        <f t="shared" si="1198"/>
        <v>20270.686214494381</v>
      </c>
      <c r="Y7682" s="24">
        <f t="shared" si="1201"/>
        <v>8466.2512794694776</v>
      </c>
      <c r="AA7682" s="24">
        <f t="shared" si="1199"/>
        <v>0</v>
      </c>
      <c r="AC7682" s="24">
        <f t="shared" si="1194"/>
        <v>0</v>
      </c>
    </row>
    <row r="7683" x14ac:dyDescent="0.2">
      <c r="L7683" s="25">
        <v>7678</v>
      </c>
      <c r="M7683" s="29">
        <v>0</v>
      </c>
      <c r="O7683" s="25">
        <v>7678</v>
      </c>
      <c r="P7683" s="24">
        <f>'ROTH 1.0'!O7683*'קובץ טיוטה'!$D$10</f>
        <v>11794.599471702651</v>
      </c>
      <c r="Q7683" s="25">
        <f t="shared" si="1193"/>
        <v>8194.5994717026515</v>
      </c>
      <c r="R7683" s="24">
        <f t="shared" si="1202"/>
        <v>0</v>
      </c>
      <c r="S7683" s="25">
        <f t="shared" si="1195"/>
        <v>8194.5994717026515</v>
      </c>
      <c r="T7683" s="25">
        <f t="shared" si="1196"/>
        <v>0</v>
      </c>
      <c r="U7683" s="25" t="str">
        <f t="shared" si="1197"/>
        <v>drain</v>
      </c>
      <c r="W7683" s="25">
        <f t="shared" si="1200"/>
        <v>0</v>
      </c>
      <c r="X7683" s="25">
        <f t="shared" si="1198"/>
        <v>12076.086742791729</v>
      </c>
      <c r="Y7683" s="25">
        <f t="shared" si="1201"/>
        <v>8194.5994717026515</v>
      </c>
      <c r="AA7683" s="25">
        <f t="shared" si="1199"/>
        <v>0</v>
      </c>
      <c r="AC7683" s="25">
        <f t="shared" si="1194"/>
        <v>0</v>
      </c>
    </row>
    <row r="7684" x14ac:dyDescent="0.2">
      <c r="L7684" s="24">
        <v>7679</v>
      </c>
      <c r="M7684" s="28">
        <v>0</v>
      </c>
      <c r="O7684" s="24">
        <v>7679</v>
      </c>
      <c r="P7684" s="24">
        <f>'ROTH 1.0'!O7684*'קובץ טיוטה'!$D$10</f>
        <v>11162.47296637095</v>
      </c>
      <c r="Q7684" s="24">
        <f t="shared" si="1193"/>
        <v>7562.4729663709495</v>
      </c>
      <c r="R7684" s="24">
        <f t="shared" si="1202"/>
        <v>0</v>
      </c>
      <c r="S7684" s="24">
        <f t="shared" si="1195"/>
        <v>7562.4729663709495</v>
      </c>
      <c r="T7684" s="24">
        <f t="shared" si="1196"/>
        <v>0</v>
      </c>
      <c r="U7684" s="24" t="str">
        <f t="shared" si="1197"/>
        <v>drain</v>
      </c>
      <c r="W7684" s="24">
        <f t="shared" si="1200"/>
        <v>0</v>
      </c>
      <c r="X7684" s="24">
        <f t="shared" si="1198"/>
        <v>4513.6137764207797</v>
      </c>
      <c r="Y7684" s="24">
        <f t="shared" si="1201"/>
        <v>7562.4729663709495</v>
      </c>
      <c r="AA7684" s="24">
        <f t="shared" si="1199"/>
        <v>0</v>
      </c>
      <c r="AC7684" s="24">
        <f t="shared" si="1194"/>
        <v>0</v>
      </c>
    </row>
    <row r="7685" x14ac:dyDescent="0.2">
      <c r="L7685" s="25">
        <v>7680</v>
      </c>
      <c r="M7685" s="29">
        <v>0</v>
      </c>
      <c r="O7685" s="25">
        <v>7680</v>
      </c>
      <c r="P7685" s="24">
        <f>'ROTH 1.0'!O7685*'קובץ טיוטה'!$D$10</f>
        <v>10451.209646565412</v>
      </c>
      <c r="Q7685" s="25">
        <f t="shared" si="1193"/>
        <v>6851.2096465654122</v>
      </c>
      <c r="R7685" s="24">
        <f t="shared" si="1202"/>
        <v>0</v>
      </c>
      <c r="S7685" s="25">
        <f t="shared" si="1195"/>
        <v>6851.2096465654122</v>
      </c>
      <c r="T7685" s="25">
        <f t="shared" si="1196"/>
        <v>0</v>
      </c>
      <c r="U7685" s="25" t="str">
        <f t="shared" si="1197"/>
        <v>drain</v>
      </c>
      <c r="W7685" s="25">
        <f t="shared" si="1200"/>
        <v>0</v>
      </c>
      <c r="X7685" s="25">
        <f t="shared" si="1198"/>
        <v>0</v>
      </c>
      <c r="Y7685" s="25">
        <f t="shared" si="1201"/>
        <v>4513.6137764207797</v>
      </c>
      <c r="AA7685" s="25">
        <f t="shared" si="1199"/>
        <v>2337.5958701446325</v>
      </c>
      <c r="AC7685" s="25">
        <f t="shared" si="1194"/>
        <v>0</v>
      </c>
    </row>
    <row r="7686" x14ac:dyDescent="0.2">
      <c r="L7686" s="24">
        <v>7681</v>
      </c>
      <c r="M7686" s="28">
        <v>0</v>
      </c>
      <c r="O7686" s="24">
        <v>7681</v>
      </c>
      <c r="P7686" s="24">
        <f>'ROTH 1.0'!O7686*'קובץ טיוטה'!$D$10</f>
        <v>9545.9024227780264</v>
      </c>
      <c r="Q7686" s="24">
        <f t="shared" ref="Q7686:Q7749" si="1203">P7686-$H$8*$H$9</f>
        <v>5945.9024227780264</v>
      </c>
      <c r="R7686" s="24">
        <f t="shared" si="1202"/>
        <v>0</v>
      </c>
      <c r="S7686" s="24">
        <f t="shared" si="1195"/>
        <v>5945.9024227780264</v>
      </c>
      <c r="T7686" s="24">
        <f t="shared" si="1196"/>
        <v>0</v>
      </c>
      <c r="U7686" s="24" t="str">
        <f t="shared" si="1197"/>
        <v>drain</v>
      </c>
      <c r="W7686" s="24">
        <f t="shared" si="1200"/>
        <v>0</v>
      </c>
      <c r="X7686" s="24">
        <f t="shared" si="1198"/>
        <v>0</v>
      </c>
      <c r="Y7686" s="24">
        <f t="shared" si="1201"/>
        <v>0</v>
      </c>
      <c r="AA7686" s="24">
        <f t="shared" si="1199"/>
        <v>5945.9024227780264</v>
      </c>
      <c r="AC7686" s="24">
        <f t="shared" ref="AC7686:AC7749" si="1204">IF(U7686="charge",(T7686-W7686),0)</f>
        <v>0</v>
      </c>
    </row>
    <row r="7687" x14ac:dyDescent="0.2">
      <c r="L7687" s="25">
        <v>7682</v>
      </c>
      <c r="M7687" s="29">
        <v>0</v>
      </c>
      <c r="O7687" s="25">
        <v>7682</v>
      </c>
      <c r="P7687" s="24">
        <f>'ROTH 1.0'!O7687*'קובץ טיוטה'!$D$10</f>
        <v>8785.9279662123354</v>
      </c>
      <c r="Q7687" s="25">
        <f t="shared" si="1203"/>
        <v>5185.9279662123354</v>
      </c>
      <c r="R7687" s="24">
        <f t="shared" si="1202"/>
        <v>0</v>
      </c>
      <c r="S7687" s="25">
        <f t="shared" ref="S7687:S7750" si="1205">IF(Q7687&gt;R7687,Q7687-R7687,0)</f>
        <v>5185.9279662123354</v>
      </c>
      <c r="T7687" s="25">
        <f t="shared" ref="T7687:T7750" si="1206">IF(R7687&gt;Q7687,R7687-Q7687,0)</f>
        <v>0</v>
      </c>
      <c r="U7687" s="25" t="str">
        <f t="shared" ref="U7687:U7750" si="1207">IF(Q7687&gt;R7687,"drain","charge")</f>
        <v>drain</v>
      </c>
      <c r="W7687" s="25">
        <f t="shared" si="1200"/>
        <v>0</v>
      </c>
      <c r="X7687" s="25">
        <f t="shared" ref="X7687:X7750" si="1208">IF(X7686+T7687&gt;$H$11,$H$11,IF(U7687="charge",X7686+(T7687*$H$12),IF((X7686-S7687)&gt;0,X7686-S7687,0)))</f>
        <v>0</v>
      </c>
      <c r="Y7687" s="25">
        <f t="shared" si="1201"/>
        <v>0</v>
      </c>
      <c r="AA7687" s="25">
        <f t="shared" ref="AA7687:AA7750" si="1209">S7687-Y7687</f>
        <v>5185.9279662123354</v>
      </c>
      <c r="AC7687" s="25">
        <f t="shared" si="1204"/>
        <v>0</v>
      </c>
    </row>
    <row r="7688" x14ac:dyDescent="0.2">
      <c r="L7688" s="24">
        <v>7683</v>
      </c>
      <c r="M7688" s="28">
        <v>0</v>
      </c>
      <c r="O7688" s="24">
        <v>7683</v>
      </c>
      <c r="P7688" s="24">
        <f>'ROTH 1.0'!O7688*'קובץ טיוטה'!$D$10</f>
        <v>8441.6151476649429</v>
      </c>
      <c r="Q7688" s="24">
        <f t="shared" si="1203"/>
        <v>4841.6151476649429</v>
      </c>
      <c r="R7688" s="24">
        <f t="shared" si="1202"/>
        <v>0</v>
      </c>
      <c r="S7688" s="24">
        <f t="shared" si="1205"/>
        <v>4841.6151476649429</v>
      </c>
      <c r="T7688" s="24">
        <f t="shared" si="1206"/>
        <v>0</v>
      </c>
      <c r="U7688" s="24" t="str">
        <f t="shared" si="1207"/>
        <v>drain</v>
      </c>
      <c r="W7688" s="24">
        <f t="shared" ref="W7688:W7751" si="1210">IF(X7688&gt;=X7687,(X7688-X7687),0)</f>
        <v>0</v>
      </c>
      <c r="X7688" s="24">
        <f t="shared" si="1208"/>
        <v>0</v>
      </c>
      <c r="Y7688" s="24">
        <f t="shared" ref="Y7688:Y7751" si="1211">IF(U7688="drain",X7687-X7688,0)</f>
        <v>0</v>
      </c>
      <c r="AA7688" s="24">
        <f t="shared" si="1209"/>
        <v>4841.6151476649429</v>
      </c>
      <c r="AC7688" s="24">
        <f t="shared" si="1204"/>
        <v>0</v>
      </c>
    </row>
    <row r="7689" x14ac:dyDescent="0.2">
      <c r="L7689" s="25">
        <v>7684</v>
      </c>
      <c r="M7689" s="29">
        <v>0</v>
      </c>
      <c r="O7689" s="25">
        <v>7684</v>
      </c>
      <c r="P7689" s="24">
        <f>'ROTH 1.0'!O7689*'קובץ טיוטה'!$D$10</f>
        <v>8270.6640142535543</v>
      </c>
      <c r="Q7689" s="25">
        <f t="shared" si="1203"/>
        <v>4670.6640142535543</v>
      </c>
      <c r="R7689" s="24">
        <f t="shared" si="1202"/>
        <v>0</v>
      </c>
      <c r="S7689" s="25">
        <f t="shared" si="1205"/>
        <v>4670.6640142535543</v>
      </c>
      <c r="T7689" s="25">
        <f t="shared" si="1206"/>
        <v>0</v>
      </c>
      <c r="U7689" s="25" t="str">
        <f t="shared" si="1207"/>
        <v>drain</v>
      </c>
      <c r="W7689" s="25">
        <f t="shared" si="1210"/>
        <v>0</v>
      </c>
      <c r="X7689" s="25">
        <f t="shared" si="1208"/>
        <v>0</v>
      </c>
      <c r="Y7689" s="25">
        <f t="shared" si="1211"/>
        <v>0</v>
      </c>
      <c r="AA7689" s="25">
        <f t="shared" si="1209"/>
        <v>4670.6640142535543</v>
      </c>
      <c r="AC7689" s="25">
        <f t="shared" si="1204"/>
        <v>0</v>
      </c>
    </row>
    <row r="7690" x14ac:dyDescent="0.2">
      <c r="L7690" s="24">
        <v>7685</v>
      </c>
      <c r="M7690" s="28">
        <v>0</v>
      </c>
      <c r="O7690" s="24">
        <v>7685</v>
      </c>
      <c r="P7690" s="24">
        <f>'ROTH 1.0'!O7690*'קובץ טיוטה'!$D$10</f>
        <v>8258.9764337011675</v>
      </c>
      <c r="Q7690" s="24">
        <f t="shared" si="1203"/>
        <v>4658.9764337011675</v>
      </c>
      <c r="R7690" s="24">
        <f t="shared" si="1202"/>
        <v>0</v>
      </c>
      <c r="S7690" s="24">
        <f t="shared" si="1205"/>
        <v>4658.9764337011675</v>
      </c>
      <c r="T7690" s="24">
        <f t="shared" si="1206"/>
        <v>0</v>
      </c>
      <c r="U7690" s="24" t="str">
        <f t="shared" si="1207"/>
        <v>drain</v>
      </c>
      <c r="W7690" s="24">
        <f t="shared" si="1210"/>
        <v>0</v>
      </c>
      <c r="X7690" s="24">
        <f t="shared" si="1208"/>
        <v>0</v>
      </c>
      <c r="Y7690" s="24">
        <f t="shared" si="1211"/>
        <v>0</v>
      </c>
      <c r="AA7690" s="24">
        <f t="shared" si="1209"/>
        <v>4658.9764337011675</v>
      </c>
      <c r="AC7690" s="24">
        <f t="shared" si="1204"/>
        <v>0</v>
      </c>
    </row>
    <row r="7691" x14ac:dyDescent="0.2">
      <c r="L7691" s="25">
        <v>7686</v>
      </c>
      <c r="M7691" s="29">
        <v>0</v>
      </c>
      <c r="O7691" s="25">
        <v>7686</v>
      </c>
      <c r="P7691" s="24">
        <f>'ROTH 1.0'!O7691*'קובץ טיוטה'!$D$10</f>
        <v>8668.3828864096431</v>
      </c>
      <c r="Q7691" s="25">
        <f t="shared" si="1203"/>
        <v>5068.3828864096431</v>
      </c>
      <c r="R7691" s="24">
        <f t="shared" si="1202"/>
        <v>0</v>
      </c>
      <c r="S7691" s="25">
        <f t="shared" si="1205"/>
        <v>5068.3828864096431</v>
      </c>
      <c r="T7691" s="25">
        <f t="shared" si="1206"/>
        <v>0</v>
      </c>
      <c r="U7691" s="25" t="str">
        <f t="shared" si="1207"/>
        <v>drain</v>
      </c>
      <c r="W7691" s="25">
        <f t="shared" si="1210"/>
        <v>0</v>
      </c>
      <c r="X7691" s="25">
        <f t="shared" si="1208"/>
        <v>0</v>
      </c>
      <c r="Y7691" s="25">
        <f t="shared" si="1211"/>
        <v>0</v>
      </c>
      <c r="AA7691" s="25">
        <f t="shared" si="1209"/>
        <v>5068.3828864096431</v>
      </c>
      <c r="AC7691" s="25">
        <f t="shared" si="1204"/>
        <v>0</v>
      </c>
    </row>
    <row r="7692" x14ac:dyDescent="0.2">
      <c r="L7692" s="24">
        <v>7687</v>
      </c>
      <c r="M7692" s="28">
        <v>0</v>
      </c>
      <c r="O7692" s="24">
        <v>7687</v>
      </c>
      <c r="P7692" s="24">
        <f>'ROTH 1.0'!O7692*'קובץ טיוטה'!$D$10</f>
        <v>9064.4652544245637</v>
      </c>
      <c r="Q7692" s="24">
        <f t="shared" si="1203"/>
        <v>5464.4652544245637</v>
      </c>
      <c r="R7692" s="24">
        <f t="shared" si="1202"/>
        <v>0</v>
      </c>
      <c r="S7692" s="24">
        <f t="shared" si="1205"/>
        <v>5464.4652544245637</v>
      </c>
      <c r="T7692" s="24">
        <f t="shared" si="1206"/>
        <v>0</v>
      </c>
      <c r="U7692" s="24" t="str">
        <f t="shared" si="1207"/>
        <v>drain</v>
      </c>
      <c r="W7692" s="24">
        <f t="shared" si="1210"/>
        <v>0</v>
      </c>
      <c r="X7692" s="24">
        <f t="shared" si="1208"/>
        <v>0</v>
      </c>
      <c r="Y7692" s="24">
        <f t="shared" si="1211"/>
        <v>0</v>
      </c>
      <c r="AA7692" s="24">
        <f t="shared" si="1209"/>
        <v>5464.4652544245637</v>
      </c>
      <c r="AC7692" s="24">
        <f t="shared" si="1204"/>
        <v>0</v>
      </c>
    </row>
    <row r="7693" x14ac:dyDescent="0.2">
      <c r="L7693" s="25">
        <v>7688</v>
      </c>
      <c r="M7693" s="29">
        <v>0.28831078700000001</v>
      </c>
      <c r="O7693" s="25">
        <v>7688</v>
      </c>
      <c r="P7693" s="24">
        <f>'ROTH 1.0'!O7693*'קובץ טיוטה'!$D$10</f>
        <v>9922.3393238735352</v>
      </c>
      <c r="Q7693" s="25">
        <f t="shared" si="1203"/>
        <v>6322.3393238735352</v>
      </c>
      <c r="R7693" s="24">
        <f t="shared" si="1202"/>
        <v>19605.133516000002</v>
      </c>
      <c r="S7693" s="25">
        <f t="shared" si="1205"/>
        <v>0</v>
      </c>
      <c r="T7693" s="25">
        <f t="shared" si="1206"/>
        <v>13282.794192126466</v>
      </c>
      <c r="U7693" s="25" t="str">
        <f t="shared" si="1207"/>
        <v>charge</v>
      </c>
      <c r="W7693" s="25">
        <f t="shared" si="1210"/>
        <v>11954.514772913821</v>
      </c>
      <c r="X7693" s="25">
        <f t="shared" si="1208"/>
        <v>11954.514772913821</v>
      </c>
      <c r="Y7693" s="25">
        <f t="shared" si="1211"/>
        <v>0</v>
      </c>
      <c r="AA7693" s="25">
        <f t="shared" si="1209"/>
        <v>0</v>
      </c>
      <c r="AC7693" s="25">
        <f t="shared" si="1204"/>
        <v>1328.2794192126457</v>
      </c>
    </row>
    <row r="7694" x14ac:dyDescent="0.2">
      <c r="L7694" s="24">
        <v>7689</v>
      </c>
      <c r="M7694" s="28">
        <v>0.35089476199999997</v>
      </c>
      <c r="O7694" s="24">
        <v>7689</v>
      </c>
      <c r="P7694" s="24">
        <f>'ROTH 1.0'!O7694*'קובץ טיוטה'!$D$10</f>
        <v>10375.423439675902</v>
      </c>
      <c r="Q7694" s="24">
        <f t="shared" si="1203"/>
        <v>6775.423439675902</v>
      </c>
      <c r="R7694" s="24">
        <f t="shared" si="1202"/>
        <v>23860.843816000001</v>
      </c>
      <c r="S7694" s="24">
        <f t="shared" si="1205"/>
        <v>0</v>
      </c>
      <c r="T7694" s="24">
        <f t="shared" si="1206"/>
        <v>17085.420376324098</v>
      </c>
      <c r="U7694" s="24" t="str">
        <f t="shared" si="1207"/>
        <v>charge</v>
      </c>
      <c r="W7694" s="24">
        <f t="shared" si="1210"/>
        <v>15376.878338691689</v>
      </c>
      <c r="X7694" s="24">
        <f t="shared" si="1208"/>
        <v>27331.39311160551</v>
      </c>
      <c r="Y7694" s="24">
        <f t="shared" si="1211"/>
        <v>0</v>
      </c>
      <c r="AA7694" s="24">
        <f t="shared" si="1209"/>
        <v>0</v>
      </c>
      <c r="AC7694" s="24">
        <f t="shared" si="1204"/>
        <v>1708.5420376324091</v>
      </c>
    </row>
    <row r="7695" x14ac:dyDescent="0.2">
      <c r="L7695" s="25">
        <v>7690</v>
      </c>
      <c r="M7695" s="29">
        <v>0.22864547399999999</v>
      </c>
      <c r="O7695" s="25">
        <v>7690</v>
      </c>
      <c r="P7695" s="24">
        <f>'ROTH 1.0'!O7695*'קובץ טיוטה'!$D$10</f>
        <v>10765.001992133735</v>
      </c>
      <c r="Q7695" s="25">
        <f t="shared" si="1203"/>
        <v>7165.0019921337353</v>
      </c>
      <c r="R7695" s="24">
        <f t="shared" si="1202"/>
        <v>15547.892231999997</v>
      </c>
      <c r="S7695" s="25">
        <f t="shared" si="1205"/>
        <v>0</v>
      </c>
      <c r="T7695" s="25">
        <f t="shared" si="1206"/>
        <v>8382.8902398662613</v>
      </c>
      <c r="U7695" s="25" t="str">
        <f t="shared" si="1207"/>
        <v>charge</v>
      </c>
      <c r="W7695" s="25">
        <f t="shared" si="1210"/>
        <v>7544.6012158796366</v>
      </c>
      <c r="X7695" s="25">
        <f t="shared" si="1208"/>
        <v>34875.994327485147</v>
      </c>
      <c r="Y7695" s="25">
        <f t="shared" si="1211"/>
        <v>0</v>
      </c>
      <c r="AA7695" s="25">
        <f t="shared" si="1209"/>
        <v>0</v>
      </c>
      <c r="AC7695" s="25">
        <f t="shared" si="1204"/>
        <v>838.28902398662467</v>
      </c>
    </row>
    <row r="7696" x14ac:dyDescent="0.2">
      <c r="L7696" s="24">
        <v>7691</v>
      </c>
      <c r="M7696" s="28">
        <v>0.29804553899999997</v>
      </c>
      <c r="O7696" s="24">
        <v>7691</v>
      </c>
      <c r="P7696" s="24">
        <f>'ROTH 1.0'!O7696*'קובץ טיוטה'!$D$10</f>
        <v>11496.250224054929</v>
      </c>
      <c r="Q7696" s="24">
        <f t="shared" si="1203"/>
        <v>7896.2502240549293</v>
      </c>
      <c r="R7696" s="24">
        <f t="shared" ref="R7696:R7759" si="1212">M7696*$H$7*0.85</f>
        <v>20267.096651999997</v>
      </c>
      <c r="S7696" s="24">
        <f t="shared" si="1205"/>
        <v>0</v>
      </c>
      <c r="T7696" s="24">
        <f t="shared" si="1206"/>
        <v>12370.846427945067</v>
      </c>
      <c r="U7696" s="24" t="str">
        <f t="shared" si="1207"/>
        <v>charge</v>
      </c>
      <c r="W7696" s="24">
        <f t="shared" si="1210"/>
        <v>11133.761785150557</v>
      </c>
      <c r="X7696" s="24">
        <f t="shared" si="1208"/>
        <v>46009.756112635703</v>
      </c>
      <c r="Y7696" s="24">
        <f t="shared" si="1211"/>
        <v>0</v>
      </c>
      <c r="AA7696" s="24">
        <f t="shared" si="1209"/>
        <v>0</v>
      </c>
      <c r="AC7696" s="24">
        <f t="shared" si="1204"/>
        <v>1237.0846427945107</v>
      </c>
    </row>
    <row r="7697" x14ac:dyDescent="0.2">
      <c r="L7697" s="25">
        <v>7692</v>
      </c>
      <c r="M7697" s="29">
        <v>0.53490004499999999</v>
      </c>
      <c r="O7697" s="25">
        <v>7692</v>
      </c>
      <c r="P7697" s="24">
        <f>'ROTH 1.0'!O7697*'קובץ טיוטה'!$D$10</f>
        <v>11765.540903872987</v>
      </c>
      <c r="Q7697" s="25">
        <f t="shared" si="1203"/>
        <v>8165.5409038729867</v>
      </c>
      <c r="R7697" s="24">
        <f t="shared" si="1212"/>
        <v>36373.203059999993</v>
      </c>
      <c r="S7697" s="25">
        <f t="shared" si="1205"/>
        <v>0</v>
      </c>
      <c r="T7697" s="25">
        <f t="shared" si="1206"/>
        <v>28207.662156127008</v>
      </c>
      <c r="U7697" s="25" t="str">
        <f t="shared" si="1207"/>
        <v>charge</v>
      </c>
      <c r="W7697" s="25">
        <f t="shared" si="1210"/>
        <v>25386.89594051431</v>
      </c>
      <c r="X7697" s="25">
        <f t="shared" si="1208"/>
        <v>71396.652053150014</v>
      </c>
      <c r="Y7697" s="25">
        <f t="shared" si="1211"/>
        <v>0</v>
      </c>
      <c r="AA7697" s="25">
        <f t="shared" si="1209"/>
        <v>0</v>
      </c>
      <c r="AC7697" s="25">
        <f t="shared" si="1204"/>
        <v>2820.7662156126971</v>
      </c>
    </row>
    <row r="7698" x14ac:dyDescent="0.2">
      <c r="L7698" s="24">
        <v>7693</v>
      </c>
      <c r="M7698" s="28">
        <v>0.60191379200000006</v>
      </c>
      <c r="O7698" s="24">
        <v>7693</v>
      </c>
      <c r="P7698" s="24">
        <f>'ROTH 1.0'!O7698*'קובץ טיוטה'!$D$10</f>
        <v>11817.928149936457</v>
      </c>
      <c r="Q7698" s="24">
        <f t="shared" si="1203"/>
        <v>8217.928149936457</v>
      </c>
      <c r="R7698" s="24">
        <f t="shared" si="1212"/>
        <v>40930.137856000008</v>
      </c>
      <c r="S7698" s="24">
        <f t="shared" si="1205"/>
        <v>0</v>
      </c>
      <c r="T7698" s="24">
        <f t="shared" si="1206"/>
        <v>32712.20970606355</v>
      </c>
      <c r="U7698" s="24" t="str">
        <f t="shared" si="1207"/>
        <v>charge</v>
      </c>
      <c r="W7698" s="24">
        <f t="shared" si="1210"/>
        <v>6603.3479468499863</v>
      </c>
      <c r="X7698" s="24">
        <f t="shared" si="1208"/>
        <v>78000</v>
      </c>
      <c r="Y7698" s="24">
        <f t="shared" si="1211"/>
        <v>0</v>
      </c>
      <c r="AA7698" s="24">
        <f t="shared" si="1209"/>
        <v>0</v>
      </c>
      <c r="AC7698" s="24">
        <f t="shared" si="1204"/>
        <v>26108.861759213563</v>
      </c>
    </row>
    <row r="7699" x14ac:dyDescent="0.2">
      <c r="L7699" s="25">
        <v>7694</v>
      </c>
      <c r="M7699" s="29">
        <v>0.53425406499999994</v>
      </c>
      <c r="O7699" s="25">
        <v>7694</v>
      </c>
      <c r="P7699" s="24">
        <f>'ROTH 1.0'!O7699*'קובץ טיוטה'!$D$10</f>
        <v>11985.261866886838</v>
      </c>
      <c r="Q7699" s="25">
        <f t="shared" si="1203"/>
        <v>8385.2618668868381</v>
      </c>
      <c r="R7699" s="24">
        <f t="shared" si="1212"/>
        <v>36329.276419999995</v>
      </c>
      <c r="S7699" s="25">
        <f t="shared" si="1205"/>
        <v>0</v>
      </c>
      <c r="T7699" s="25">
        <f t="shared" si="1206"/>
        <v>27944.014553113157</v>
      </c>
      <c r="U7699" s="25" t="str">
        <f t="shared" si="1207"/>
        <v>charge</v>
      </c>
      <c r="W7699" s="25">
        <f t="shared" si="1210"/>
        <v>0</v>
      </c>
      <c r="X7699" s="25">
        <f t="shared" si="1208"/>
        <v>78000</v>
      </c>
      <c r="Y7699" s="25">
        <f t="shared" si="1211"/>
        <v>0</v>
      </c>
      <c r="AA7699" s="25">
        <f t="shared" si="1209"/>
        <v>0</v>
      </c>
      <c r="AC7699" s="25">
        <f t="shared" si="1204"/>
        <v>27944.014553113157</v>
      </c>
    </row>
    <row r="7700" x14ac:dyDescent="0.2">
      <c r="L7700" s="24">
        <v>7695</v>
      </c>
      <c r="M7700" s="28">
        <v>0.430790018</v>
      </c>
      <c r="O7700" s="24">
        <v>7695</v>
      </c>
      <c r="P7700" s="24">
        <f>'ROTH 1.0'!O7700*'קובץ טיוטה'!$D$10</f>
        <v>12157.394234751868</v>
      </c>
      <c r="Q7700" s="24">
        <f t="shared" si="1203"/>
        <v>8557.3942347518678</v>
      </c>
      <c r="R7700" s="24">
        <f t="shared" si="1212"/>
        <v>29293.721223999997</v>
      </c>
      <c r="S7700" s="24">
        <f t="shared" si="1205"/>
        <v>0</v>
      </c>
      <c r="T7700" s="24">
        <f t="shared" si="1206"/>
        <v>20736.326989248129</v>
      </c>
      <c r="U7700" s="24" t="str">
        <f t="shared" si="1207"/>
        <v>charge</v>
      </c>
      <c r="W7700" s="24">
        <f t="shared" si="1210"/>
        <v>0</v>
      </c>
      <c r="X7700" s="24">
        <f t="shared" si="1208"/>
        <v>78000</v>
      </c>
      <c r="Y7700" s="24">
        <f t="shared" si="1211"/>
        <v>0</v>
      </c>
      <c r="AA7700" s="24">
        <f t="shared" si="1209"/>
        <v>0</v>
      </c>
      <c r="AC7700" s="24">
        <f t="shared" si="1204"/>
        <v>20736.326989248129</v>
      </c>
    </row>
    <row r="7701" x14ac:dyDescent="0.2">
      <c r="L7701" s="25">
        <v>7696</v>
      </c>
      <c r="M7701" s="29">
        <v>0.26495767099999995</v>
      </c>
      <c r="O7701" s="25">
        <v>7696</v>
      </c>
      <c r="P7701" s="24">
        <f>'ROTH 1.0'!O7701*'קובץ טיוטה'!$D$10</f>
        <v>12214.587615216162</v>
      </c>
      <c r="Q7701" s="25">
        <f t="shared" si="1203"/>
        <v>8614.5876152161618</v>
      </c>
      <c r="R7701" s="24">
        <f t="shared" si="1212"/>
        <v>18017.121627999994</v>
      </c>
      <c r="S7701" s="25">
        <f t="shared" si="1205"/>
        <v>0</v>
      </c>
      <c r="T7701" s="25">
        <f t="shared" si="1206"/>
        <v>9402.5340127838317</v>
      </c>
      <c r="U7701" s="25" t="str">
        <f t="shared" si="1207"/>
        <v>charge</v>
      </c>
      <c r="W7701" s="25">
        <f t="shared" si="1210"/>
        <v>0</v>
      </c>
      <c r="X7701" s="25">
        <f t="shared" si="1208"/>
        <v>78000</v>
      </c>
      <c r="Y7701" s="25">
        <f t="shared" si="1211"/>
        <v>0</v>
      </c>
      <c r="AA7701" s="25">
        <f t="shared" si="1209"/>
        <v>0</v>
      </c>
      <c r="AC7701" s="25">
        <f t="shared" si="1204"/>
        <v>9402.5340127838317</v>
      </c>
    </row>
    <row r="7702" x14ac:dyDescent="0.2">
      <c r="L7702" s="24">
        <v>7697</v>
      </c>
      <c r="M7702" s="28">
        <v>2.1179481E-2</v>
      </c>
      <c r="O7702" s="24">
        <v>7697</v>
      </c>
      <c r="P7702" s="24">
        <f>'ROTH 1.0'!O7702*'קובץ טיוטה'!$D$10</f>
        <v>11808.984538998313</v>
      </c>
      <c r="Q7702" s="24">
        <f t="shared" si="1203"/>
        <v>8208.9845389983129</v>
      </c>
      <c r="R7702" s="24">
        <f t="shared" si="1212"/>
        <v>1440.204708</v>
      </c>
      <c r="S7702" s="24">
        <f t="shared" si="1205"/>
        <v>6768.7798309983127</v>
      </c>
      <c r="T7702" s="24">
        <f t="shared" si="1206"/>
        <v>0</v>
      </c>
      <c r="U7702" s="24" t="str">
        <f t="shared" si="1207"/>
        <v>drain</v>
      </c>
      <c r="W7702" s="24">
        <f t="shared" si="1210"/>
        <v>0</v>
      </c>
      <c r="X7702" s="24">
        <f t="shared" si="1208"/>
        <v>71231.220169001681</v>
      </c>
      <c r="Y7702" s="24">
        <f t="shared" si="1211"/>
        <v>6768.7798309983191</v>
      </c>
      <c r="AA7702" s="24">
        <f t="shared" si="1209"/>
        <v>0</v>
      </c>
      <c r="AC7702" s="24">
        <f t="shared" si="1204"/>
        <v>0</v>
      </c>
    </row>
    <row r="7703" x14ac:dyDescent="0.2">
      <c r="L7703" s="25">
        <v>7698</v>
      </c>
      <c r="M7703" s="29">
        <v>0</v>
      </c>
      <c r="O7703" s="25">
        <v>7698</v>
      </c>
      <c r="P7703" s="24">
        <f>'ROTH 1.0'!O7703*'קובץ טיוטה'!$D$10</f>
        <v>12480.047181411051</v>
      </c>
      <c r="Q7703" s="25">
        <f t="shared" si="1203"/>
        <v>8880.0471814110515</v>
      </c>
      <c r="R7703" s="24">
        <f t="shared" si="1212"/>
        <v>0</v>
      </c>
      <c r="S7703" s="25">
        <f t="shared" si="1205"/>
        <v>8880.0471814110515</v>
      </c>
      <c r="T7703" s="25">
        <f t="shared" si="1206"/>
        <v>0</v>
      </c>
      <c r="U7703" s="25" t="str">
        <f t="shared" si="1207"/>
        <v>drain</v>
      </c>
      <c r="W7703" s="25">
        <f t="shared" si="1210"/>
        <v>0</v>
      </c>
      <c r="X7703" s="25">
        <f t="shared" si="1208"/>
        <v>62351.172987590631</v>
      </c>
      <c r="Y7703" s="25">
        <f t="shared" si="1211"/>
        <v>8880.0471814110497</v>
      </c>
      <c r="AA7703" s="25">
        <f t="shared" si="1209"/>
        <v>0</v>
      </c>
      <c r="AC7703" s="25">
        <f t="shared" si="1204"/>
        <v>0</v>
      </c>
    </row>
    <row r="7704" x14ac:dyDescent="0.2">
      <c r="L7704" s="24">
        <v>7699</v>
      </c>
      <c r="M7704" s="28">
        <v>0</v>
      </c>
      <c r="O7704" s="24">
        <v>7699</v>
      </c>
      <c r="P7704" s="24">
        <f>'ROTH 1.0'!O7704*'קובץ טיוטה'!$D$10</f>
        <v>12660.133041845749</v>
      </c>
      <c r="Q7704" s="24">
        <f t="shared" si="1203"/>
        <v>9060.1330418457492</v>
      </c>
      <c r="R7704" s="24">
        <f t="shared" si="1212"/>
        <v>0</v>
      </c>
      <c r="S7704" s="24">
        <f t="shared" si="1205"/>
        <v>9060.1330418457492</v>
      </c>
      <c r="T7704" s="24">
        <f t="shared" si="1206"/>
        <v>0</v>
      </c>
      <c r="U7704" s="24" t="str">
        <f t="shared" si="1207"/>
        <v>drain</v>
      </c>
      <c r="W7704" s="24">
        <f t="shared" si="1210"/>
        <v>0</v>
      </c>
      <c r="X7704" s="24">
        <f t="shared" si="1208"/>
        <v>53291.03994574488</v>
      </c>
      <c r="Y7704" s="24">
        <f t="shared" si="1211"/>
        <v>9060.133041845751</v>
      </c>
      <c r="AA7704" s="24">
        <f t="shared" si="1209"/>
        <v>0</v>
      </c>
      <c r="AC7704" s="24">
        <f t="shared" si="1204"/>
        <v>0</v>
      </c>
    </row>
    <row r="7705" x14ac:dyDescent="0.2">
      <c r="L7705" s="25">
        <v>7700</v>
      </c>
      <c r="M7705" s="29">
        <v>0</v>
      </c>
      <c r="O7705" s="25">
        <v>7700</v>
      </c>
      <c r="P7705" s="24">
        <f>'ROTH 1.0'!O7705*'קובץ טיוטה'!$D$10</f>
        <v>12463.404440311308</v>
      </c>
      <c r="Q7705" s="25">
        <f t="shared" si="1203"/>
        <v>8863.4044403113076</v>
      </c>
      <c r="R7705" s="24">
        <f t="shared" si="1212"/>
        <v>0</v>
      </c>
      <c r="S7705" s="25">
        <f t="shared" si="1205"/>
        <v>8863.4044403113076</v>
      </c>
      <c r="T7705" s="25">
        <f t="shared" si="1206"/>
        <v>0</v>
      </c>
      <c r="U7705" s="25" t="str">
        <f t="shared" si="1207"/>
        <v>drain</v>
      </c>
      <c r="W7705" s="25">
        <f t="shared" si="1210"/>
        <v>0</v>
      </c>
      <c r="X7705" s="25">
        <f t="shared" si="1208"/>
        <v>44427.635505433573</v>
      </c>
      <c r="Y7705" s="25">
        <f t="shared" si="1211"/>
        <v>8863.4044403113076</v>
      </c>
      <c r="AA7705" s="25">
        <f t="shared" si="1209"/>
        <v>0</v>
      </c>
      <c r="AC7705" s="25">
        <f t="shared" si="1204"/>
        <v>0</v>
      </c>
    </row>
    <row r="7706" x14ac:dyDescent="0.2">
      <c r="L7706" s="24">
        <v>7701</v>
      </c>
      <c r="M7706" s="28">
        <v>0</v>
      </c>
      <c r="O7706" s="24">
        <v>7701</v>
      </c>
      <c r="P7706" s="24">
        <f>'ROTH 1.0'!O7706*'קובץ טיוטה'!$D$10</f>
        <v>12177.272535216216</v>
      </c>
      <c r="Q7706" s="24">
        <f t="shared" si="1203"/>
        <v>8577.2725352162161</v>
      </c>
      <c r="R7706" s="24">
        <f t="shared" si="1212"/>
        <v>0</v>
      </c>
      <c r="S7706" s="24">
        <f t="shared" si="1205"/>
        <v>8577.2725352162161</v>
      </c>
      <c r="T7706" s="24">
        <f t="shared" si="1206"/>
        <v>0</v>
      </c>
      <c r="U7706" s="24" t="str">
        <f t="shared" si="1207"/>
        <v>drain</v>
      </c>
      <c r="W7706" s="24">
        <f t="shared" si="1210"/>
        <v>0</v>
      </c>
      <c r="X7706" s="24">
        <f t="shared" si="1208"/>
        <v>35850.362970217357</v>
      </c>
      <c r="Y7706" s="24">
        <f t="shared" si="1211"/>
        <v>8577.2725352162161</v>
      </c>
      <c r="AA7706" s="24">
        <f t="shared" si="1209"/>
        <v>0</v>
      </c>
      <c r="AC7706" s="24">
        <f t="shared" si="1204"/>
        <v>0</v>
      </c>
    </row>
    <row r="7707" x14ac:dyDescent="0.2">
      <c r="L7707" s="25">
        <v>7702</v>
      </c>
      <c r="M7707" s="29">
        <v>0</v>
      </c>
      <c r="O7707" s="25">
        <v>7702</v>
      </c>
      <c r="P7707" s="24">
        <f>'ROTH 1.0'!O7707*'קובץ טיוטה'!$D$10</f>
        <v>11812.954529973253</v>
      </c>
      <c r="Q7707" s="25">
        <f t="shared" si="1203"/>
        <v>8212.9545299732526</v>
      </c>
      <c r="R7707" s="24">
        <f t="shared" si="1212"/>
        <v>0</v>
      </c>
      <c r="S7707" s="25">
        <f t="shared" si="1205"/>
        <v>8212.9545299732526</v>
      </c>
      <c r="T7707" s="25">
        <f t="shared" si="1206"/>
        <v>0</v>
      </c>
      <c r="U7707" s="25" t="str">
        <f t="shared" si="1207"/>
        <v>drain</v>
      </c>
      <c r="W7707" s="25">
        <f t="shared" si="1210"/>
        <v>0</v>
      </c>
      <c r="X7707" s="25">
        <f t="shared" si="1208"/>
        <v>27637.408440244104</v>
      </c>
      <c r="Y7707" s="25">
        <f t="shared" si="1211"/>
        <v>8212.9545299732526</v>
      </c>
      <c r="AA7707" s="25">
        <f t="shared" si="1209"/>
        <v>0</v>
      </c>
      <c r="AC7707" s="25">
        <f t="shared" si="1204"/>
        <v>0</v>
      </c>
    </row>
    <row r="7708" x14ac:dyDescent="0.2">
      <c r="L7708" s="24">
        <v>7703</v>
      </c>
      <c r="M7708" s="28">
        <v>0</v>
      </c>
      <c r="O7708" s="24">
        <v>7703</v>
      </c>
      <c r="P7708" s="24">
        <f>'ROTH 1.0'!O7708*'קובץ טיוטה'!$D$10</f>
        <v>11119.456508276195</v>
      </c>
      <c r="Q7708" s="24">
        <f t="shared" si="1203"/>
        <v>7519.4565082761947</v>
      </c>
      <c r="R7708" s="24">
        <f t="shared" si="1212"/>
        <v>0</v>
      </c>
      <c r="S7708" s="24">
        <f t="shared" si="1205"/>
        <v>7519.4565082761947</v>
      </c>
      <c r="T7708" s="24">
        <f t="shared" si="1206"/>
        <v>0</v>
      </c>
      <c r="U7708" s="24" t="str">
        <f t="shared" si="1207"/>
        <v>drain</v>
      </c>
      <c r="W7708" s="24">
        <f t="shared" si="1210"/>
        <v>0</v>
      </c>
      <c r="X7708" s="24">
        <f t="shared" si="1208"/>
        <v>20117.951931967909</v>
      </c>
      <c r="Y7708" s="24">
        <f t="shared" si="1211"/>
        <v>7519.4565082761947</v>
      </c>
      <c r="AA7708" s="24">
        <f t="shared" si="1209"/>
        <v>0</v>
      </c>
      <c r="AC7708" s="24">
        <f t="shared" si="1204"/>
        <v>0</v>
      </c>
    </row>
    <row r="7709" x14ac:dyDescent="0.2">
      <c r="L7709" s="25">
        <v>7704</v>
      </c>
      <c r="M7709" s="29">
        <v>0</v>
      </c>
      <c r="O7709" s="25">
        <v>7704</v>
      </c>
      <c r="P7709" s="24">
        <f>'ROTH 1.0'!O7709*'קובץ טיוטה'!$D$10</f>
        <v>10325.330419651496</v>
      </c>
      <c r="Q7709" s="25">
        <f t="shared" si="1203"/>
        <v>6725.3304196514964</v>
      </c>
      <c r="R7709" s="24">
        <f t="shared" si="1212"/>
        <v>0</v>
      </c>
      <c r="S7709" s="25">
        <f t="shared" si="1205"/>
        <v>6725.3304196514964</v>
      </c>
      <c r="T7709" s="25">
        <f t="shared" si="1206"/>
        <v>0</v>
      </c>
      <c r="U7709" s="25" t="str">
        <f t="shared" si="1207"/>
        <v>drain</v>
      </c>
      <c r="W7709" s="25">
        <f t="shared" si="1210"/>
        <v>0</v>
      </c>
      <c r="X7709" s="25">
        <f t="shared" si="1208"/>
        <v>13392.621512316413</v>
      </c>
      <c r="Y7709" s="25">
        <f t="shared" si="1211"/>
        <v>6725.3304196514964</v>
      </c>
      <c r="AA7709" s="25">
        <f t="shared" si="1209"/>
        <v>0</v>
      </c>
      <c r="AC7709" s="25">
        <f t="shared" si="1204"/>
        <v>0</v>
      </c>
    </row>
    <row r="7710" x14ac:dyDescent="0.2">
      <c r="L7710" s="24">
        <v>7705</v>
      </c>
      <c r="M7710" s="28">
        <v>0</v>
      </c>
      <c r="O7710" s="24">
        <v>7705</v>
      </c>
      <c r="P7710" s="24">
        <f>'ROTH 1.0'!O7710*'קובץ טיוטה'!$D$10</f>
        <v>9489.6231424690814</v>
      </c>
      <c r="Q7710" s="24">
        <f t="shared" si="1203"/>
        <v>5889.6231424690814</v>
      </c>
      <c r="R7710" s="24">
        <f t="shared" si="1212"/>
        <v>0</v>
      </c>
      <c r="S7710" s="24">
        <f t="shared" si="1205"/>
        <v>5889.6231424690814</v>
      </c>
      <c r="T7710" s="24">
        <f t="shared" si="1206"/>
        <v>0</v>
      </c>
      <c r="U7710" s="24" t="str">
        <f t="shared" si="1207"/>
        <v>drain</v>
      </c>
      <c r="W7710" s="24">
        <f t="shared" si="1210"/>
        <v>0</v>
      </c>
      <c r="X7710" s="24">
        <f t="shared" si="1208"/>
        <v>7502.9983698473316</v>
      </c>
      <c r="Y7710" s="24">
        <f t="shared" si="1211"/>
        <v>5889.6231424690814</v>
      </c>
      <c r="AA7710" s="24">
        <f t="shared" si="1209"/>
        <v>0</v>
      </c>
      <c r="AC7710" s="24">
        <f t="shared" si="1204"/>
        <v>0</v>
      </c>
    </row>
    <row r="7711" x14ac:dyDescent="0.2">
      <c r="L7711" s="25">
        <v>7706</v>
      </c>
      <c r="M7711" s="29">
        <v>0</v>
      </c>
      <c r="O7711" s="25">
        <v>7706</v>
      </c>
      <c r="P7711" s="24">
        <f>'ROTH 1.0'!O7711*'קובץ טיוטה'!$D$10</f>
        <v>8757.3284113703285</v>
      </c>
      <c r="Q7711" s="25">
        <f t="shared" si="1203"/>
        <v>5157.3284113703285</v>
      </c>
      <c r="R7711" s="24">
        <f t="shared" si="1212"/>
        <v>0</v>
      </c>
      <c r="S7711" s="25">
        <f t="shared" si="1205"/>
        <v>5157.3284113703285</v>
      </c>
      <c r="T7711" s="25">
        <f t="shared" si="1206"/>
        <v>0</v>
      </c>
      <c r="U7711" s="25" t="str">
        <f t="shared" si="1207"/>
        <v>drain</v>
      </c>
      <c r="W7711" s="25">
        <f t="shared" si="1210"/>
        <v>0</v>
      </c>
      <c r="X7711" s="25">
        <f t="shared" si="1208"/>
        <v>2345.6699584770031</v>
      </c>
      <c r="Y7711" s="25">
        <f t="shared" si="1211"/>
        <v>5157.3284113703285</v>
      </c>
      <c r="AA7711" s="25">
        <f t="shared" si="1209"/>
        <v>0</v>
      </c>
      <c r="AC7711" s="25">
        <f t="shared" si="1204"/>
        <v>0</v>
      </c>
    </row>
    <row r="7712" x14ac:dyDescent="0.2">
      <c r="L7712" s="24">
        <v>7707</v>
      </c>
      <c r="M7712" s="28">
        <v>0</v>
      </c>
      <c r="O7712" s="24">
        <v>7707</v>
      </c>
      <c r="P7712" s="24">
        <f>'ROTH 1.0'!O7712*'קובץ טיוטה'!$D$10</f>
        <v>8335.8682770593205</v>
      </c>
      <c r="Q7712" s="24">
        <f t="shared" si="1203"/>
        <v>4735.8682770593205</v>
      </c>
      <c r="R7712" s="24">
        <f t="shared" si="1212"/>
        <v>0</v>
      </c>
      <c r="S7712" s="24">
        <f t="shared" si="1205"/>
        <v>4735.8682770593205</v>
      </c>
      <c r="T7712" s="24">
        <f t="shared" si="1206"/>
        <v>0</v>
      </c>
      <c r="U7712" s="24" t="str">
        <f t="shared" si="1207"/>
        <v>drain</v>
      </c>
      <c r="W7712" s="24">
        <f t="shared" si="1210"/>
        <v>0</v>
      </c>
      <c r="X7712" s="24">
        <f t="shared" si="1208"/>
        <v>0</v>
      </c>
      <c r="Y7712" s="24">
        <f t="shared" si="1211"/>
        <v>2345.6699584770031</v>
      </c>
      <c r="AA7712" s="24">
        <f t="shared" si="1209"/>
        <v>2390.1983185823174</v>
      </c>
      <c r="AC7712" s="24">
        <f t="shared" si="1204"/>
        <v>0</v>
      </c>
    </row>
    <row r="7713" x14ac:dyDescent="0.2">
      <c r="L7713" s="25">
        <v>7708</v>
      </c>
      <c r="M7713" s="29">
        <v>0</v>
      </c>
      <c r="O7713" s="25">
        <v>7708</v>
      </c>
      <c r="P7713" s="24">
        <f>'ROTH 1.0'!O7713*'קובץ טיוטה'!$D$10</f>
        <v>8223.1997751439467</v>
      </c>
      <c r="Q7713" s="25">
        <f t="shared" si="1203"/>
        <v>4623.1997751439467</v>
      </c>
      <c r="R7713" s="24">
        <f t="shared" si="1212"/>
        <v>0</v>
      </c>
      <c r="S7713" s="25">
        <f t="shared" si="1205"/>
        <v>4623.1997751439467</v>
      </c>
      <c r="T7713" s="25">
        <f t="shared" si="1206"/>
        <v>0</v>
      </c>
      <c r="U7713" s="25" t="str">
        <f t="shared" si="1207"/>
        <v>drain</v>
      </c>
      <c r="W7713" s="25">
        <f t="shared" si="1210"/>
        <v>0</v>
      </c>
      <c r="X7713" s="25">
        <f t="shared" si="1208"/>
        <v>0</v>
      </c>
      <c r="Y7713" s="25">
        <f t="shared" si="1211"/>
        <v>0</v>
      </c>
      <c r="AA7713" s="25">
        <f t="shared" si="1209"/>
        <v>4623.1997751439467</v>
      </c>
      <c r="AC7713" s="25">
        <f t="shared" si="1204"/>
        <v>0</v>
      </c>
    </row>
    <row r="7714" x14ac:dyDescent="0.2">
      <c r="L7714" s="24">
        <v>7709</v>
      </c>
      <c r="M7714" s="28">
        <v>0</v>
      </c>
      <c r="O7714" s="24">
        <v>7709</v>
      </c>
      <c r="P7714" s="24">
        <f>'ROTH 1.0'!O7714*'קובץ טיוטה'!$D$10</f>
        <v>8225.9350706544828</v>
      </c>
      <c r="Q7714" s="24">
        <f t="shared" si="1203"/>
        <v>4625.9350706544828</v>
      </c>
      <c r="R7714" s="24">
        <f t="shared" si="1212"/>
        <v>0</v>
      </c>
      <c r="S7714" s="24">
        <f t="shared" si="1205"/>
        <v>4625.9350706544828</v>
      </c>
      <c r="T7714" s="24">
        <f t="shared" si="1206"/>
        <v>0</v>
      </c>
      <c r="U7714" s="24" t="str">
        <f t="shared" si="1207"/>
        <v>drain</v>
      </c>
      <c r="W7714" s="24">
        <f t="shared" si="1210"/>
        <v>0</v>
      </c>
      <c r="X7714" s="24">
        <f t="shared" si="1208"/>
        <v>0</v>
      </c>
      <c r="Y7714" s="24">
        <f t="shared" si="1211"/>
        <v>0</v>
      </c>
      <c r="AA7714" s="24">
        <f t="shared" si="1209"/>
        <v>4625.9350706544828</v>
      </c>
      <c r="AC7714" s="24">
        <f t="shared" si="1204"/>
        <v>0</v>
      </c>
    </row>
    <row r="7715" x14ac:dyDescent="0.2">
      <c r="L7715" s="25">
        <v>7710</v>
      </c>
      <c r="M7715" s="29">
        <v>0</v>
      </c>
      <c r="O7715" s="25">
        <v>7710</v>
      </c>
      <c r="P7715" s="24">
        <f>'ROTH 1.0'!O7715*'קובץ טיוטה'!$D$10</f>
        <v>8645.5341240960479</v>
      </c>
      <c r="Q7715" s="25">
        <f t="shared" si="1203"/>
        <v>5045.5341240960479</v>
      </c>
      <c r="R7715" s="24">
        <f t="shared" si="1212"/>
        <v>0</v>
      </c>
      <c r="S7715" s="25">
        <f t="shared" si="1205"/>
        <v>5045.5341240960479</v>
      </c>
      <c r="T7715" s="25">
        <f t="shared" si="1206"/>
        <v>0</v>
      </c>
      <c r="U7715" s="25" t="str">
        <f t="shared" si="1207"/>
        <v>drain</v>
      </c>
      <c r="W7715" s="25">
        <f t="shared" si="1210"/>
        <v>0</v>
      </c>
      <c r="X7715" s="25">
        <f t="shared" si="1208"/>
        <v>0</v>
      </c>
      <c r="Y7715" s="25">
        <f t="shared" si="1211"/>
        <v>0</v>
      </c>
      <c r="AA7715" s="25">
        <f t="shared" si="1209"/>
        <v>5045.5341240960479</v>
      </c>
      <c r="AC7715" s="25">
        <f t="shared" si="1204"/>
        <v>0</v>
      </c>
    </row>
    <row r="7716" x14ac:dyDescent="0.2">
      <c r="L7716" s="24">
        <v>7711</v>
      </c>
      <c r="M7716" s="28">
        <v>0</v>
      </c>
      <c r="O7716" s="24">
        <v>7711</v>
      </c>
      <c r="P7716" s="24">
        <f>'ROTH 1.0'!O7716*'קובץ טיוטה'!$D$10</f>
        <v>9037.3082375610793</v>
      </c>
      <c r="Q7716" s="24">
        <f t="shared" si="1203"/>
        <v>5437.3082375610793</v>
      </c>
      <c r="R7716" s="24">
        <f t="shared" si="1212"/>
        <v>0</v>
      </c>
      <c r="S7716" s="24">
        <f t="shared" si="1205"/>
        <v>5437.3082375610793</v>
      </c>
      <c r="T7716" s="24">
        <f t="shared" si="1206"/>
        <v>0</v>
      </c>
      <c r="U7716" s="24" t="str">
        <f t="shared" si="1207"/>
        <v>drain</v>
      </c>
      <c r="W7716" s="24">
        <f t="shared" si="1210"/>
        <v>0</v>
      </c>
      <c r="X7716" s="24">
        <f t="shared" si="1208"/>
        <v>0</v>
      </c>
      <c r="Y7716" s="24">
        <f t="shared" si="1211"/>
        <v>0</v>
      </c>
      <c r="AA7716" s="24">
        <f t="shared" si="1209"/>
        <v>5437.3082375610793</v>
      </c>
      <c r="AC7716" s="24">
        <f t="shared" si="1204"/>
        <v>0</v>
      </c>
    </row>
    <row r="7717" x14ac:dyDescent="0.2">
      <c r="L7717" s="25">
        <v>7712</v>
      </c>
      <c r="M7717" s="29">
        <v>0.27002847399999996</v>
      </c>
      <c r="O7717" s="25">
        <v>7712</v>
      </c>
      <c r="P7717" s="24">
        <f>'ROTH 1.0'!O7717*'קובץ טיוטה'!$D$10</f>
        <v>9793.2272162249519</v>
      </c>
      <c r="Q7717" s="25">
        <f t="shared" si="1203"/>
        <v>6193.2272162249519</v>
      </c>
      <c r="R7717" s="24">
        <f t="shared" si="1212"/>
        <v>18361.936231999996</v>
      </c>
      <c r="S7717" s="25">
        <f t="shared" si="1205"/>
        <v>0</v>
      </c>
      <c r="T7717" s="25">
        <f t="shared" si="1206"/>
        <v>12168.709015775044</v>
      </c>
      <c r="U7717" s="25" t="str">
        <f t="shared" si="1207"/>
        <v>charge</v>
      </c>
      <c r="W7717" s="25">
        <f t="shared" si="1210"/>
        <v>10951.838114197541</v>
      </c>
      <c r="X7717" s="25">
        <f t="shared" si="1208"/>
        <v>10951.838114197541</v>
      </c>
      <c r="Y7717" s="25">
        <f t="shared" si="1211"/>
        <v>0</v>
      </c>
      <c r="AA7717" s="25">
        <f t="shared" si="1209"/>
        <v>0</v>
      </c>
      <c r="AC7717" s="25">
        <f t="shared" si="1204"/>
        <v>1216.8709015775039</v>
      </c>
    </row>
    <row r="7718" x14ac:dyDescent="0.2">
      <c r="L7718" s="24">
        <v>7713</v>
      </c>
      <c r="M7718" s="28">
        <v>0.58413282300000002</v>
      </c>
      <c r="O7718" s="24">
        <v>7713</v>
      </c>
      <c r="P7718" s="24">
        <f>'ROTH 1.0'!O7718*'קובץ טיוטה'!$D$10</f>
        <v>10451.526888526665</v>
      </c>
      <c r="Q7718" s="24">
        <f t="shared" si="1203"/>
        <v>6851.5268885266651</v>
      </c>
      <c r="R7718" s="24">
        <f t="shared" si="1212"/>
        <v>39721.031964000002</v>
      </c>
      <c r="S7718" s="24">
        <f t="shared" si="1205"/>
        <v>0</v>
      </c>
      <c r="T7718" s="24">
        <f t="shared" si="1206"/>
        <v>32869.505075473338</v>
      </c>
      <c r="U7718" s="24" t="str">
        <f t="shared" si="1207"/>
        <v>charge</v>
      </c>
      <c r="W7718" s="24">
        <f t="shared" si="1210"/>
        <v>29582.55456792601</v>
      </c>
      <c r="X7718" s="24">
        <f t="shared" si="1208"/>
        <v>40534.392682123551</v>
      </c>
      <c r="Y7718" s="24">
        <f t="shared" si="1211"/>
        <v>0</v>
      </c>
      <c r="AA7718" s="24">
        <f t="shared" si="1209"/>
        <v>0</v>
      </c>
      <c r="AC7718" s="24">
        <f t="shared" si="1204"/>
        <v>3286.950507547328</v>
      </c>
    </row>
    <row r="7719" x14ac:dyDescent="0.2">
      <c r="L7719" s="25">
        <v>7714</v>
      </c>
      <c r="M7719" s="29">
        <v>0.67526292599999993</v>
      </c>
      <c r="O7719" s="25">
        <v>7714</v>
      </c>
      <c r="P7719" s="24">
        <f>'ROTH 1.0'!O7719*'קובץ טיוטה'!$D$10</f>
        <v>10912.978367454887</v>
      </c>
      <c r="Q7719" s="25">
        <f t="shared" si="1203"/>
        <v>7312.9783674548871</v>
      </c>
      <c r="R7719" s="24">
        <f t="shared" si="1212"/>
        <v>45917.878967999997</v>
      </c>
      <c r="S7719" s="25">
        <f t="shared" si="1205"/>
        <v>0</v>
      </c>
      <c r="T7719" s="25">
        <f t="shared" si="1206"/>
        <v>38604.900600545108</v>
      </c>
      <c r="U7719" s="25" t="str">
        <f t="shared" si="1207"/>
        <v>charge</v>
      </c>
      <c r="W7719" s="25">
        <f t="shared" si="1210"/>
        <v>37465.607317876449</v>
      </c>
      <c r="X7719" s="25">
        <f t="shared" si="1208"/>
        <v>78000</v>
      </c>
      <c r="Y7719" s="25">
        <f t="shared" si="1211"/>
        <v>0</v>
      </c>
      <c r="AA7719" s="25">
        <f t="shared" si="1209"/>
        <v>0</v>
      </c>
      <c r="AC7719" s="25">
        <f t="shared" si="1204"/>
        <v>1139.2932826686592</v>
      </c>
    </row>
    <row r="7720" x14ac:dyDescent="0.2">
      <c r="L7720" s="24">
        <v>7715</v>
      </c>
      <c r="M7720" s="28">
        <v>0.62077597799999995</v>
      </c>
      <c r="O7720" s="24">
        <v>7715</v>
      </c>
      <c r="P7720" s="24">
        <f>'ROTH 1.0'!O7720*'קובץ טיוטה'!$D$10</f>
        <v>11289.029081322326</v>
      </c>
      <c r="Q7720" s="24">
        <f t="shared" si="1203"/>
        <v>7689.0290813223255</v>
      </c>
      <c r="R7720" s="24">
        <f t="shared" si="1212"/>
        <v>42212.766503999992</v>
      </c>
      <c r="S7720" s="24">
        <f t="shared" si="1205"/>
        <v>0</v>
      </c>
      <c r="T7720" s="24">
        <f t="shared" si="1206"/>
        <v>34523.737422677666</v>
      </c>
      <c r="U7720" s="24" t="str">
        <f t="shared" si="1207"/>
        <v>charge</v>
      </c>
      <c r="W7720" s="24">
        <f t="shared" si="1210"/>
        <v>0</v>
      </c>
      <c r="X7720" s="24">
        <f t="shared" si="1208"/>
        <v>78000</v>
      </c>
      <c r="Y7720" s="24">
        <f t="shared" si="1211"/>
        <v>0</v>
      </c>
      <c r="AA7720" s="24">
        <f t="shared" si="1209"/>
        <v>0</v>
      </c>
      <c r="AC7720" s="24">
        <f t="shared" si="1204"/>
        <v>34523.737422677666</v>
      </c>
    </row>
    <row r="7721" x14ac:dyDescent="0.2">
      <c r="L7721" s="25">
        <v>7716</v>
      </c>
      <c r="M7721" s="29">
        <v>0.271524457</v>
      </c>
      <c r="O7721" s="25">
        <v>7716</v>
      </c>
      <c r="P7721" s="24">
        <f>'ROTH 1.0'!O7721*'קובץ טיוטה'!$D$10</f>
        <v>11297.742574714457</v>
      </c>
      <c r="Q7721" s="25">
        <f t="shared" si="1203"/>
        <v>7697.7425747144571</v>
      </c>
      <c r="R7721" s="24">
        <f t="shared" si="1212"/>
        <v>18463.663075999997</v>
      </c>
      <c r="S7721" s="25">
        <f t="shared" si="1205"/>
        <v>0</v>
      </c>
      <c r="T7721" s="25">
        <f t="shared" si="1206"/>
        <v>10765.92050128554</v>
      </c>
      <c r="U7721" s="25" t="str">
        <f t="shared" si="1207"/>
        <v>charge</v>
      </c>
      <c r="W7721" s="25">
        <f t="shared" si="1210"/>
        <v>0</v>
      </c>
      <c r="X7721" s="25">
        <f t="shared" si="1208"/>
        <v>78000</v>
      </c>
      <c r="Y7721" s="25">
        <f t="shared" si="1211"/>
        <v>0</v>
      </c>
      <c r="AA7721" s="25">
        <f t="shared" si="1209"/>
        <v>0</v>
      </c>
      <c r="AC7721" s="25">
        <f t="shared" si="1204"/>
        <v>10765.92050128554</v>
      </c>
    </row>
    <row r="7722" x14ac:dyDescent="0.2">
      <c r="L7722" s="24">
        <v>7717</v>
      </c>
      <c r="M7722" s="28">
        <v>0.21951491099999998</v>
      </c>
      <c r="O7722" s="24">
        <v>7717</v>
      </c>
      <c r="P7722" s="24">
        <f>'ROTH 1.0'!O7722*'קובץ טיוטה'!$D$10</f>
        <v>11197.740123321468</v>
      </c>
      <c r="Q7722" s="24">
        <f t="shared" si="1203"/>
        <v>7597.7401233214678</v>
      </c>
      <c r="R7722" s="24">
        <f t="shared" si="1212"/>
        <v>14927.013947999998</v>
      </c>
      <c r="S7722" s="24">
        <f t="shared" si="1205"/>
        <v>0</v>
      </c>
      <c r="T7722" s="24">
        <f t="shared" si="1206"/>
        <v>7329.2738246785302</v>
      </c>
      <c r="U7722" s="24" t="str">
        <f t="shared" si="1207"/>
        <v>charge</v>
      </c>
      <c r="W7722" s="24">
        <f t="shared" si="1210"/>
        <v>0</v>
      </c>
      <c r="X7722" s="24">
        <f t="shared" si="1208"/>
        <v>78000</v>
      </c>
      <c r="Y7722" s="24">
        <f t="shared" si="1211"/>
        <v>0</v>
      </c>
      <c r="AA7722" s="24">
        <f t="shared" si="1209"/>
        <v>0</v>
      </c>
      <c r="AC7722" s="24">
        <f t="shared" si="1204"/>
        <v>7329.2738246785302</v>
      </c>
    </row>
    <row r="7723" x14ac:dyDescent="0.2">
      <c r="L7723" s="25">
        <v>7718</v>
      </c>
      <c r="M7723" s="29">
        <v>0.32652921699999998</v>
      </c>
      <c r="O7723" s="25">
        <v>7718</v>
      </c>
      <c r="P7723" s="24">
        <f>'ROTH 1.0'!O7723*'קובץ טיוטה'!$D$10</f>
        <v>11366.532771299497</v>
      </c>
      <c r="Q7723" s="25">
        <f t="shared" si="1203"/>
        <v>7766.5327712994967</v>
      </c>
      <c r="R7723" s="24">
        <f t="shared" si="1212"/>
        <v>22203.986755999998</v>
      </c>
      <c r="S7723" s="25">
        <f t="shared" si="1205"/>
        <v>0</v>
      </c>
      <c r="T7723" s="25">
        <f t="shared" si="1206"/>
        <v>14437.453984700502</v>
      </c>
      <c r="U7723" s="25" t="str">
        <f t="shared" si="1207"/>
        <v>charge</v>
      </c>
      <c r="W7723" s="25">
        <f t="shared" si="1210"/>
        <v>0</v>
      </c>
      <c r="X7723" s="25">
        <f t="shared" si="1208"/>
        <v>78000</v>
      </c>
      <c r="Y7723" s="25">
        <f t="shared" si="1211"/>
        <v>0</v>
      </c>
      <c r="AA7723" s="25">
        <f t="shared" si="1209"/>
        <v>0</v>
      </c>
      <c r="AC7723" s="25">
        <f t="shared" si="1204"/>
        <v>14437.453984700502</v>
      </c>
    </row>
    <row r="7724" x14ac:dyDescent="0.2">
      <c r="L7724" s="24">
        <v>7719</v>
      </c>
      <c r="M7724" s="28">
        <v>0.30924014100000002</v>
      </c>
      <c r="O7724" s="24">
        <v>7719</v>
      </c>
      <c r="P7724" s="24">
        <f>'ROTH 1.0'!O7724*'קובץ טיוטה'!$D$10</f>
        <v>11638.776488637372</v>
      </c>
      <c r="Q7724" s="24">
        <f t="shared" si="1203"/>
        <v>8038.7764886373716</v>
      </c>
      <c r="R7724" s="24">
        <f t="shared" si="1212"/>
        <v>21028.329588000001</v>
      </c>
      <c r="S7724" s="24">
        <f t="shared" si="1205"/>
        <v>0</v>
      </c>
      <c r="T7724" s="24">
        <f t="shared" si="1206"/>
        <v>12989.553099362629</v>
      </c>
      <c r="U7724" s="24" t="str">
        <f t="shared" si="1207"/>
        <v>charge</v>
      </c>
      <c r="W7724" s="24">
        <f t="shared" si="1210"/>
        <v>0</v>
      </c>
      <c r="X7724" s="24">
        <f t="shared" si="1208"/>
        <v>78000</v>
      </c>
      <c r="Y7724" s="24">
        <f t="shared" si="1211"/>
        <v>0</v>
      </c>
      <c r="AA7724" s="24">
        <f t="shared" si="1209"/>
        <v>0</v>
      </c>
      <c r="AC7724" s="24">
        <f t="shared" si="1204"/>
        <v>12989.553099362629</v>
      </c>
    </row>
    <row r="7725" x14ac:dyDescent="0.2">
      <c r="L7725" s="25">
        <v>7720</v>
      </c>
      <c r="M7725" s="29">
        <v>0.18190094399999998</v>
      </c>
      <c r="O7725" s="25">
        <v>7720</v>
      </c>
      <c r="P7725" s="24">
        <f>'ROTH 1.0'!O7725*'קובץ טיוטה'!$D$10</f>
        <v>11663.147352698508</v>
      </c>
      <c r="Q7725" s="25">
        <f t="shared" si="1203"/>
        <v>8063.1473526985083</v>
      </c>
      <c r="R7725" s="24">
        <f t="shared" si="1212"/>
        <v>12369.264191999999</v>
      </c>
      <c r="S7725" s="25">
        <f t="shared" si="1205"/>
        <v>0</v>
      </c>
      <c r="T7725" s="25">
        <f t="shared" si="1206"/>
        <v>4306.1168393014905</v>
      </c>
      <c r="U7725" s="25" t="str">
        <f t="shared" si="1207"/>
        <v>charge</v>
      </c>
      <c r="W7725" s="25">
        <f t="shared" si="1210"/>
        <v>0</v>
      </c>
      <c r="X7725" s="25">
        <f t="shared" si="1208"/>
        <v>78000</v>
      </c>
      <c r="Y7725" s="25">
        <f t="shared" si="1211"/>
        <v>0</v>
      </c>
      <c r="AA7725" s="25">
        <f t="shared" si="1209"/>
        <v>0</v>
      </c>
      <c r="AC7725" s="25">
        <f t="shared" si="1204"/>
        <v>4306.1168393014905</v>
      </c>
    </row>
    <row r="7726" x14ac:dyDescent="0.2">
      <c r="L7726" s="24">
        <v>7721</v>
      </c>
      <c r="M7726" s="28">
        <v>1.1987097E-2</v>
      </c>
      <c r="O7726" s="24">
        <v>7721</v>
      </c>
      <c r="P7726" s="24">
        <f>'ROTH 1.0'!O7726*'קובץ טיוטה'!$D$10</f>
        <v>11730.971077873299</v>
      </c>
      <c r="Q7726" s="24">
        <f t="shared" si="1203"/>
        <v>8130.9710778732988</v>
      </c>
      <c r="R7726" s="24">
        <f t="shared" si="1212"/>
        <v>815.12259599999993</v>
      </c>
      <c r="S7726" s="24">
        <f t="shared" si="1205"/>
        <v>7315.8484818732986</v>
      </c>
      <c r="T7726" s="24">
        <f t="shared" si="1206"/>
        <v>0</v>
      </c>
      <c r="U7726" s="24" t="str">
        <f t="shared" si="1207"/>
        <v>drain</v>
      </c>
      <c r="W7726" s="24">
        <f t="shared" si="1210"/>
        <v>0</v>
      </c>
      <c r="X7726" s="24">
        <f t="shared" si="1208"/>
        <v>70684.151518126702</v>
      </c>
      <c r="Y7726" s="24">
        <f t="shared" si="1211"/>
        <v>7315.8484818732977</v>
      </c>
      <c r="AA7726" s="24">
        <f t="shared" si="1209"/>
        <v>0</v>
      </c>
      <c r="AC7726" s="24">
        <f t="shared" si="1204"/>
        <v>0</v>
      </c>
    </row>
    <row r="7727" x14ac:dyDescent="0.2">
      <c r="L7727" s="25">
        <v>7722</v>
      </c>
      <c r="M7727" s="29">
        <v>0</v>
      </c>
      <c r="O7727" s="25">
        <v>7722</v>
      </c>
      <c r="P7727" s="24">
        <f>'ROTH 1.0'!O7727*'קובץ טיוטה'!$D$10</f>
        <v>12486.414809145594</v>
      </c>
      <c r="Q7727" s="25">
        <f t="shared" si="1203"/>
        <v>8886.4148091455936</v>
      </c>
      <c r="R7727" s="24">
        <f t="shared" si="1212"/>
        <v>0</v>
      </c>
      <c r="S7727" s="25">
        <f t="shared" si="1205"/>
        <v>8886.4148091455936</v>
      </c>
      <c r="T7727" s="25">
        <f t="shared" si="1206"/>
        <v>0</v>
      </c>
      <c r="U7727" s="25" t="str">
        <f t="shared" si="1207"/>
        <v>drain</v>
      </c>
      <c r="W7727" s="25">
        <f t="shared" si="1210"/>
        <v>0</v>
      </c>
      <c r="X7727" s="25">
        <f t="shared" si="1208"/>
        <v>61797.736708981109</v>
      </c>
      <c r="Y7727" s="25">
        <f t="shared" si="1211"/>
        <v>8886.4148091455936</v>
      </c>
      <c r="AA7727" s="25">
        <f t="shared" si="1209"/>
        <v>0</v>
      </c>
      <c r="AC7727" s="25">
        <f t="shared" si="1204"/>
        <v>0</v>
      </c>
    </row>
    <row r="7728" x14ac:dyDescent="0.2">
      <c r="L7728" s="24">
        <v>7723</v>
      </c>
      <c r="M7728" s="28">
        <v>0</v>
      </c>
      <c r="O7728" s="24">
        <v>7723</v>
      </c>
      <c r="P7728" s="24">
        <f>'ROTH 1.0'!O7728*'קובץ טיוטה'!$D$10</f>
        <v>12704.064814588015</v>
      </c>
      <c r="Q7728" s="24">
        <f t="shared" si="1203"/>
        <v>9104.064814588015</v>
      </c>
      <c r="R7728" s="24">
        <f t="shared" si="1212"/>
        <v>0</v>
      </c>
      <c r="S7728" s="24">
        <f t="shared" si="1205"/>
        <v>9104.064814588015</v>
      </c>
      <c r="T7728" s="24">
        <f t="shared" si="1206"/>
        <v>0</v>
      </c>
      <c r="U7728" s="24" t="str">
        <f t="shared" si="1207"/>
        <v>drain</v>
      </c>
      <c r="W7728" s="24">
        <f t="shared" si="1210"/>
        <v>0</v>
      </c>
      <c r="X7728" s="24">
        <f t="shared" si="1208"/>
        <v>52693.67189439309</v>
      </c>
      <c r="Y7728" s="24">
        <f t="shared" si="1211"/>
        <v>9104.0648145880186</v>
      </c>
      <c r="AA7728" s="24">
        <f t="shared" si="1209"/>
        <v>0</v>
      </c>
      <c r="AC7728" s="24">
        <f t="shared" si="1204"/>
        <v>0</v>
      </c>
    </row>
    <row r="7729" x14ac:dyDescent="0.2">
      <c r="L7729" s="25">
        <v>7724</v>
      </c>
      <c r="M7729" s="29">
        <v>0</v>
      </c>
      <c r="O7729" s="25">
        <v>7724</v>
      </c>
      <c r="P7729" s="24">
        <f>'ROTH 1.0'!O7729*'קובץ טיוטה'!$D$10</f>
        <v>12502.044167258766</v>
      </c>
      <c r="Q7729" s="25">
        <f t="shared" si="1203"/>
        <v>8902.0441672587658</v>
      </c>
      <c r="R7729" s="24">
        <f t="shared" si="1212"/>
        <v>0</v>
      </c>
      <c r="S7729" s="25">
        <f t="shared" si="1205"/>
        <v>8902.0441672587658</v>
      </c>
      <c r="T7729" s="25">
        <f t="shared" si="1206"/>
        <v>0</v>
      </c>
      <c r="U7729" s="25" t="str">
        <f t="shared" si="1207"/>
        <v>drain</v>
      </c>
      <c r="W7729" s="25">
        <f t="shared" si="1210"/>
        <v>0</v>
      </c>
      <c r="X7729" s="25">
        <f t="shared" si="1208"/>
        <v>43791.627727134328</v>
      </c>
      <c r="Y7729" s="25">
        <f t="shared" si="1211"/>
        <v>8902.0441672587622</v>
      </c>
      <c r="AA7729" s="25">
        <f t="shared" si="1209"/>
        <v>0</v>
      </c>
      <c r="AC7729" s="25">
        <f t="shared" si="1204"/>
        <v>0</v>
      </c>
    </row>
    <row r="7730" x14ac:dyDescent="0.2">
      <c r="L7730" s="24">
        <v>7725</v>
      </c>
      <c r="M7730" s="28">
        <v>0</v>
      </c>
      <c r="O7730" s="24">
        <v>7725</v>
      </c>
      <c r="P7730" s="24">
        <f>'ROTH 1.0'!O7730*'קובץ טיוטה'!$D$10</f>
        <v>12105.041549467642</v>
      </c>
      <c r="Q7730" s="24">
        <f t="shared" si="1203"/>
        <v>8505.0415494676417</v>
      </c>
      <c r="R7730" s="24">
        <f t="shared" si="1212"/>
        <v>0</v>
      </c>
      <c r="S7730" s="24">
        <f t="shared" si="1205"/>
        <v>8505.0415494676417</v>
      </c>
      <c r="T7730" s="24">
        <f t="shared" si="1206"/>
        <v>0</v>
      </c>
      <c r="U7730" s="24" t="str">
        <f t="shared" si="1207"/>
        <v>drain</v>
      </c>
      <c r="W7730" s="24">
        <f t="shared" si="1210"/>
        <v>0</v>
      </c>
      <c r="X7730" s="24">
        <f t="shared" si="1208"/>
        <v>35286.586177666686</v>
      </c>
      <c r="Y7730" s="24">
        <f t="shared" si="1211"/>
        <v>8505.0415494676417</v>
      </c>
      <c r="AA7730" s="24">
        <f t="shared" si="1209"/>
        <v>0</v>
      </c>
      <c r="AC7730" s="24">
        <f t="shared" si="1204"/>
        <v>0</v>
      </c>
    </row>
    <row r="7731" x14ac:dyDescent="0.2">
      <c r="L7731" s="25">
        <v>7726</v>
      </c>
      <c r="M7731" s="29">
        <v>0</v>
      </c>
      <c r="O7731" s="25">
        <v>7726</v>
      </c>
      <c r="P7731" s="24">
        <f>'ROTH 1.0'!O7731*'קובץ טיוטה'!$D$10</f>
        <v>11904.678251082576</v>
      </c>
      <c r="Q7731" s="25">
        <f t="shared" si="1203"/>
        <v>8304.678251082576</v>
      </c>
      <c r="R7731" s="24">
        <f t="shared" si="1212"/>
        <v>0</v>
      </c>
      <c r="S7731" s="25">
        <f t="shared" si="1205"/>
        <v>8304.678251082576</v>
      </c>
      <c r="T7731" s="25">
        <f t="shared" si="1206"/>
        <v>0</v>
      </c>
      <c r="U7731" s="25" t="str">
        <f t="shared" si="1207"/>
        <v>drain</v>
      </c>
      <c r="W7731" s="25">
        <f t="shared" si="1210"/>
        <v>0</v>
      </c>
      <c r="X7731" s="25">
        <f t="shared" si="1208"/>
        <v>26981.90792658411</v>
      </c>
      <c r="Y7731" s="25">
        <f t="shared" si="1211"/>
        <v>8304.678251082576</v>
      </c>
      <c r="AA7731" s="25">
        <f t="shared" si="1209"/>
        <v>0</v>
      </c>
      <c r="AC7731" s="25">
        <f t="shared" si="1204"/>
        <v>0</v>
      </c>
    </row>
    <row r="7732" x14ac:dyDescent="0.2">
      <c r="L7732" s="24">
        <v>7727</v>
      </c>
      <c r="M7732" s="28">
        <v>0</v>
      </c>
      <c r="O7732" s="24">
        <v>7727</v>
      </c>
      <c r="P7732" s="24">
        <f>'ROTH 1.0'!O7732*'קובץ טיוטה'!$D$10</f>
        <v>11094.223903723307</v>
      </c>
      <c r="Q7732" s="24">
        <f t="shared" si="1203"/>
        <v>7494.2239037233066</v>
      </c>
      <c r="R7732" s="24">
        <f t="shared" si="1212"/>
        <v>0</v>
      </c>
      <c r="S7732" s="24">
        <f t="shared" si="1205"/>
        <v>7494.2239037233066</v>
      </c>
      <c r="T7732" s="24">
        <f t="shared" si="1206"/>
        <v>0</v>
      </c>
      <c r="U7732" s="24" t="str">
        <f t="shared" si="1207"/>
        <v>drain</v>
      </c>
      <c r="W7732" s="24">
        <f t="shared" si="1210"/>
        <v>0</v>
      </c>
      <c r="X7732" s="24">
        <f t="shared" si="1208"/>
        <v>19487.684022860805</v>
      </c>
      <c r="Y7732" s="24">
        <f t="shared" si="1211"/>
        <v>7494.2239037233048</v>
      </c>
      <c r="AA7732" s="24">
        <f t="shared" si="1209"/>
        <v>0</v>
      </c>
      <c r="AC7732" s="24">
        <f t="shared" si="1204"/>
        <v>0</v>
      </c>
    </row>
    <row r="7733" x14ac:dyDescent="0.2">
      <c r="L7733" s="25">
        <v>7728</v>
      </c>
      <c r="M7733" s="29">
        <v>0</v>
      </c>
      <c r="O7733" s="25">
        <v>7728</v>
      </c>
      <c r="P7733" s="24">
        <f>'ROTH 1.0'!O7733*'קובץ טיוטה'!$D$10</f>
        <v>10429.814114951505</v>
      </c>
      <c r="Q7733" s="25">
        <f t="shared" si="1203"/>
        <v>6829.814114951505</v>
      </c>
      <c r="R7733" s="24">
        <f t="shared" si="1212"/>
        <v>0</v>
      </c>
      <c r="S7733" s="25">
        <f t="shared" si="1205"/>
        <v>6829.814114951505</v>
      </c>
      <c r="T7733" s="25">
        <f t="shared" si="1206"/>
        <v>0</v>
      </c>
      <c r="U7733" s="25" t="str">
        <f t="shared" si="1207"/>
        <v>drain</v>
      </c>
      <c r="W7733" s="25">
        <f t="shared" si="1210"/>
        <v>0</v>
      </c>
      <c r="X7733" s="25">
        <f t="shared" si="1208"/>
        <v>12657.8699079093</v>
      </c>
      <c r="Y7733" s="25">
        <f t="shared" si="1211"/>
        <v>6829.814114951505</v>
      </c>
      <c r="AA7733" s="25">
        <f t="shared" si="1209"/>
        <v>0</v>
      </c>
      <c r="AC7733" s="25">
        <f t="shared" si="1204"/>
        <v>0</v>
      </c>
    </row>
    <row r="7734" x14ac:dyDescent="0.2">
      <c r="L7734" s="24">
        <v>7729</v>
      </c>
      <c r="M7734" s="28">
        <v>0</v>
      </c>
      <c r="O7734" s="24">
        <v>7729</v>
      </c>
      <c r="P7734" s="24">
        <f>'ROTH 1.0'!O7734*'קובץ טיוטה'!$D$10</f>
        <v>9593.9354128923878</v>
      </c>
      <c r="Q7734" s="24">
        <f t="shared" si="1203"/>
        <v>5993.9354128923878</v>
      </c>
      <c r="R7734" s="24">
        <f t="shared" si="1212"/>
        <v>0</v>
      </c>
      <c r="S7734" s="24">
        <f t="shared" si="1205"/>
        <v>5993.9354128923878</v>
      </c>
      <c r="T7734" s="24">
        <f t="shared" si="1206"/>
        <v>0</v>
      </c>
      <c r="U7734" s="24" t="str">
        <f t="shared" si="1207"/>
        <v>drain</v>
      </c>
      <c r="W7734" s="24">
        <f t="shared" si="1210"/>
        <v>0</v>
      </c>
      <c r="X7734" s="24">
        <f t="shared" si="1208"/>
        <v>6663.9344950169125</v>
      </c>
      <c r="Y7734" s="24">
        <f t="shared" si="1211"/>
        <v>5993.9354128923878</v>
      </c>
      <c r="AA7734" s="24">
        <f t="shared" si="1209"/>
        <v>0</v>
      </c>
      <c r="AC7734" s="24">
        <f t="shared" si="1204"/>
        <v>0</v>
      </c>
    </row>
    <row r="7735" x14ac:dyDescent="0.2">
      <c r="L7735" s="25">
        <v>7730</v>
      </c>
      <c r="M7735" s="29">
        <v>0</v>
      </c>
      <c r="O7735" s="25">
        <v>7730</v>
      </c>
      <c r="P7735" s="24">
        <f>'ROTH 1.0'!O7735*'קובץ טיוטה'!$D$10</f>
        <v>8868.6044682647498</v>
      </c>
      <c r="Q7735" s="25">
        <f t="shared" si="1203"/>
        <v>5268.6044682647498</v>
      </c>
      <c r="R7735" s="24">
        <f t="shared" si="1212"/>
        <v>0</v>
      </c>
      <c r="S7735" s="25">
        <f t="shared" si="1205"/>
        <v>5268.6044682647498</v>
      </c>
      <c r="T7735" s="25">
        <f t="shared" si="1206"/>
        <v>0</v>
      </c>
      <c r="U7735" s="25" t="str">
        <f t="shared" si="1207"/>
        <v>drain</v>
      </c>
      <c r="W7735" s="25">
        <f t="shared" si="1210"/>
        <v>0</v>
      </c>
      <c r="X7735" s="25">
        <f t="shared" si="1208"/>
        <v>1395.3300267521627</v>
      </c>
      <c r="Y7735" s="25">
        <f t="shared" si="1211"/>
        <v>5268.6044682647498</v>
      </c>
      <c r="AA7735" s="25">
        <f t="shared" si="1209"/>
        <v>0</v>
      </c>
      <c r="AC7735" s="25">
        <f t="shared" si="1204"/>
        <v>0</v>
      </c>
    </row>
    <row r="7736" x14ac:dyDescent="0.2">
      <c r="L7736" s="24">
        <v>7731</v>
      </c>
      <c r="M7736" s="28">
        <v>0</v>
      </c>
      <c r="O7736" s="24">
        <v>7731</v>
      </c>
      <c r="P7736" s="24">
        <f>'ROTH 1.0'!O7736*'קובץ טיוטה'!$D$10</f>
        <v>8842.7967354122193</v>
      </c>
      <c r="Q7736" s="24">
        <f t="shared" si="1203"/>
        <v>5242.7967354122193</v>
      </c>
      <c r="R7736" s="24">
        <f t="shared" si="1212"/>
        <v>0</v>
      </c>
      <c r="S7736" s="24">
        <f t="shared" si="1205"/>
        <v>5242.7967354122193</v>
      </c>
      <c r="T7736" s="24">
        <f t="shared" si="1206"/>
        <v>0</v>
      </c>
      <c r="U7736" s="24" t="str">
        <f t="shared" si="1207"/>
        <v>drain</v>
      </c>
      <c r="W7736" s="24">
        <f t="shared" si="1210"/>
        <v>0</v>
      </c>
      <c r="X7736" s="24">
        <f t="shared" si="1208"/>
        <v>0</v>
      </c>
      <c r="Y7736" s="24">
        <f t="shared" si="1211"/>
        <v>1395.3300267521627</v>
      </c>
      <c r="AA7736" s="24">
        <f t="shared" si="1209"/>
        <v>3847.4667086600566</v>
      </c>
      <c r="AC7736" s="24">
        <f t="shared" si="1204"/>
        <v>0</v>
      </c>
    </row>
    <row r="7737" x14ac:dyDescent="0.2">
      <c r="L7737" s="25">
        <v>7732</v>
      </c>
      <c r="M7737" s="29">
        <v>0</v>
      </c>
      <c r="O7737" s="25">
        <v>7732</v>
      </c>
      <c r="P7737" s="24">
        <f>'ROTH 1.0'!O7737*'קובץ טיוטה'!$D$10</f>
        <v>8558.5623431833683</v>
      </c>
      <c r="Q7737" s="25">
        <f t="shared" si="1203"/>
        <v>4958.5623431833683</v>
      </c>
      <c r="R7737" s="24">
        <f t="shared" si="1212"/>
        <v>0</v>
      </c>
      <c r="S7737" s="25">
        <f t="shared" si="1205"/>
        <v>4958.5623431833683</v>
      </c>
      <c r="T7737" s="25">
        <f t="shared" si="1206"/>
        <v>0</v>
      </c>
      <c r="U7737" s="25" t="str">
        <f t="shared" si="1207"/>
        <v>drain</v>
      </c>
      <c r="W7737" s="25">
        <f t="shared" si="1210"/>
        <v>0</v>
      </c>
      <c r="X7737" s="25">
        <f t="shared" si="1208"/>
        <v>0</v>
      </c>
      <c r="Y7737" s="25">
        <f t="shared" si="1211"/>
        <v>0</v>
      </c>
      <c r="AA7737" s="25">
        <f t="shared" si="1209"/>
        <v>4958.5623431833683</v>
      </c>
      <c r="AC7737" s="25">
        <f t="shared" si="1204"/>
        <v>0</v>
      </c>
    </row>
    <row r="7738" x14ac:dyDescent="0.2">
      <c r="L7738" s="24">
        <v>7733</v>
      </c>
      <c r="M7738" s="28">
        <v>0</v>
      </c>
      <c r="O7738" s="24">
        <v>7733</v>
      </c>
      <c r="P7738" s="24">
        <f>'ROTH 1.0'!O7738*'קובץ טיוטה'!$D$10</f>
        <v>8573.5575692653547</v>
      </c>
      <c r="Q7738" s="24">
        <f t="shared" si="1203"/>
        <v>4973.5575692653547</v>
      </c>
      <c r="R7738" s="24">
        <f t="shared" si="1212"/>
        <v>0</v>
      </c>
      <c r="S7738" s="24">
        <f t="shared" si="1205"/>
        <v>4973.5575692653547</v>
      </c>
      <c r="T7738" s="24">
        <f t="shared" si="1206"/>
        <v>0</v>
      </c>
      <c r="U7738" s="24" t="str">
        <f t="shared" si="1207"/>
        <v>drain</v>
      </c>
      <c r="W7738" s="24">
        <f t="shared" si="1210"/>
        <v>0</v>
      </c>
      <c r="X7738" s="24">
        <f t="shared" si="1208"/>
        <v>0</v>
      </c>
      <c r="Y7738" s="24">
        <f t="shared" si="1211"/>
        <v>0</v>
      </c>
      <c r="AA7738" s="24">
        <f t="shared" si="1209"/>
        <v>4973.5575692653547</v>
      </c>
      <c r="AC7738" s="24">
        <f t="shared" si="1204"/>
        <v>0</v>
      </c>
    </row>
    <row r="7739" x14ac:dyDescent="0.2">
      <c r="L7739" s="25">
        <v>7734</v>
      </c>
      <c r="M7739" s="29">
        <v>0</v>
      </c>
      <c r="O7739" s="25">
        <v>7734</v>
      </c>
      <c r="P7739" s="24">
        <f>'ROTH 1.0'!O7739*'קובץ טיוטה'!$D$10</f>
        <v>8533.7125325466877</v>
      </c>
      <c r="Q7739" s="25">
        <f t="shared" si="1203"/>
        <v>4933.7125325466877</v>
      </c>
      <c r="R7739" s="24">
        <f t="shared" si="1212"/>
        <v>0</v>
      </c>
      <c r="S7739" s="25">
        <f t="shared" si="1205"/>
        <v>4933.7125325466877</v>
      </c>
      <c r="T7739" s="25">
        <f t="shared" si="1206"/>
        <v>0</v>
      </c>
      <c r="U7739" s="25" t="str">
        <f t="shared" si="1207"/>
        <v>drain</v>
      </c>
      <c r="W7739" s="25">
        <f t="shared" si="1210"/>
        <v>0</v>
      </c>
      <c r="X7739" s="25">
        <f t="shared" si="1208"/>
        <v>0</v>
      </c>
      <c r="Y7739" s="25">
        <f t="shared" si="1211"/>
        <v>0</v>
      </c>
      <c r="AA7739" s="25">
        <f t="shared" si="1209"/>
        <v>4933.7125325466877</v>
      </c>
      <c r="AC7739" s="25">
        <f t="shared" si="1204"/>
        <v>0</v>
      </c>
    </row>
    <row r="7740" x14ac:dyDescent="0.2">
      <c r="L7740" s="24">
        <v>7735</v>
      </c>
      <c r="M7740" s="28">
        <v>0</v>
      </c>
      <c r="O7740" s="24">
        <v>7735</v>
      </c>
      <c r="P7740" s="24">
        <f>'ROTH 1.0'!O7740*'קובץ טיוטה'!$D$10</f>
        <v>8937.9189948521816</v>
      </c>
      <c r="Q7740" s="24">
        <f t="shared" si="1203"/>
        <v>5337.9189948521816</v>
      </c>
      <c r="R7740" s="24">
        <f t="shared" si="1212"/>
        <v>0</v>
      </c>
      <c r="S7740" s="24">
        <f t="shared" si="1205"/>
        <v>5337.9189948521816</v>
      </c>
      <c r="T7740" s="24">
        <f t="shared" si="1206"/>
        <v>0</v>
      </c>
      <c r="U7740" s="24" t="str">
        <f t="shared" si="1207"/>
        <v>drain</v>
      </c>
      <c r="W7740" s="24">
        <f t="shared" si="1210"/>
        <v>0</v>
      </c>
      <c r="X7740" s="24">
        <f t="shared" si="1208"/>
        <v>0</v>
      </c>
      <c r="Y7740" s="24">
        <f t="shared" si="1211"/>
        <v>0</v>
      </c>
      <c r="AA7740" s="24">
        <f t="shared" si="1209"/>
        <v>5337.9189948521816</v>
      </c>
      <c r="AC7740" s="24">
        <f t="shared" si="1204"/>
        <v>0</v>
      </c>
    </row>
    <row r="7741" x14ac:dyDescent="0.2">
      <c r="L7741" s="25">
        <v>7736</v>
      </c>
      <c r="M7741" s="29">
        <v>0.27078205799999999</v>
      </c>
      <c r="O7741" s="25">
        <v>7736</v>
      </c>
      <c r="P7741" s="24">
        <f>'ROTH 1.0'!O7741*'קובץ טיוטה'!$D$10</f>
        <v>9313.599001249484</v>
      </c>
      <c r="Q7741" s="25">
        <f t="shared" si="1203"/>
        <v>5713.599001249484</v>
      </c>
      <c r="R7741" s="24">
        <f t="shared" si="1212"/>
        <v>18413.179944</v>
      </c>
      <c r="S7741" s="25">
        <f t="shared" si="1205"/>
        <v>0</v>
      </c>
      <c r="T7741" s="25">
        <f t="shared" si="1206"/>
        <v>12699.580942750516</v>
      </c>
      <c r="U7741" s="25" t="str">
        <f t="shared" si="1207"/>
        <v>charge</v>
      </c>
      <c r="W7741" s="25">
        <f t="shared" si="1210"/>
        <v>11429.622848475465</v>
      </c>
      <c r="X7741" s="25">
        <f t="shared" si="1208"/>
        <v>11429.622848475465</v>
      </c>
      <c r="Y7741" s="25">
        <f t="shared" si="1211"/>
        <v>0</v>
      </c>
      <c r="AA7741" s="25">
        <f t="shared" si="1209"/>
        <v>0</v>
      </c>
      <c r="AC7741" s="25">
        <f t="shared" si="1204"/>
        <v>1269.9580942750508</v>
      </c>
    </row>
    <row r="7742" x14ac:dyDescent="0.2">
      <c r="L7742" s="24">
        <v>7737</v>
      </c>
      <c r="M7742" s="28">
        <v>0.57754059499999999</v>
      </c>
      <c r="O7742" s="24">
        <v>7737</v>
      </c>
      <c r="P7742" s="24">
        <f>'ROTH 1.0'!O7742*'קובץ טיוטה'!$D$10</f>
        <v>9955.8798942353096</v>
      </c>
      <c r="Q7742" s="24">
        <f t="shared" si="1203"/>
        <v>6355.8798942353096</v>
      </c>
      <c r="R7742" s="24">
        <f t="shared" si="1212"/>
        <v>39272.760459999998</v>
      </c>
      <c r="S7742" s="24">
        <f t="shared" si="1205"/>
        <v>0</v>
      </c>
      <c r="T7742" s="24">
        <f t="shared" si="1206"/>
        <v>32916.880565764688</v>
      </c>
      <c r="U7742" s="24" t="str">
        <f t="shared" si="1207"/>
        <v>charge</v>
      </c>
      <c r="W7742" s="24">
        <f t="shared" si="1210"/>
        <v>29625.192509188219</v>
      </c>
      <c r="X7742" s="24">
        <f t="shared" si="1208"/>
        <v>41054.815357663683</v>
      </c>
      <c r="Y7742" s="24">
        <f t="shared" si="1211"/>
        <v>0</v>
      </c>
      <c r="AA7742" s="24">
        <f t="shared" si="1209"/>
        <v>0</v>
      </c>
      <c r="AC7742" s="24">
        <f t="shared" si="1204"/>
        <v>3291.6880565764695</v>
      </c>
    </row>
    <row r="7743" x14ac:dyDescent="0.2">
      <c r="L7743" s="25">
        <v>7738</v>
      </c>
      <c r="M7743" s="29">
        <v>0.64076130099999995</v>
      </c>
      <c r="O7743" s="25">
        <v>7738</v>
      </c>
      <c r="P7743" s="24">
        <f>'ROTH 1.0'!O7743*'קובץ טיוטה'!$D$10</f>
        <v>10642.963583015973</v>
      </c>
      <c r="Q7743" s="25">
        <f t="shared" si="1203"/>
        <v>7042.9635830159732</v>
      </c>
      <c r="R7743" s="24">
        <f t="shared" si="1212"/>
        <v>43571.768467999995</v>
      </c>
      <c r="S7743" s="25">
        <f t="shared" si="1205"/>
        <v>0</v>
      </c>
      <c r="T7743" s="25">
        <f t="shared" si="1206"/>
        <v>36528.80488498402</v>
      </c>
      <c r="U7743" s="25" t="str">
        <f t="shared" si="1207"/>
        <v>charge</v>
      </c>
      <c r="W7743" s="25">
        <f t="shared" si="1210"/>
        <v>32875.924396485629</v>
      </c>
      <c r="X7743" s="25">
        <f t="shared" si="1208"/>
        <v>73930.739754149312</v>
      </c>
      <c r="Y7743" s="25">
        <f t="shared" si="1211"/>
        <v>0</v>
      </c>
      <c r="AA7743" s="25">
        <f t="shared" si="1209"/>
        <v>0</v>
      </c>
      <c r="AC7743" s="25">
        <f t="shared" si="1204"/>
        <v>3652.8804884983911</v>
      </c>
    </row>
    <row r="7744" x14ac:dyDescent="0.2">
      <c r="L7744" s="24">
        <v>7739</v>
      </c>
      <c r="M7744" s="28">
        <v>0.49803324599999999</v>
      </c>
      <c r="O7744" s="24">
        <v>7739</v>
      </c>
      <c r="P7744" s="24">
        <f>'ROTH 1.0'!O7744*'קובץ טיוטה'!$D$10</f>
        <v>11408.944969026134</v>
      </c>
      <c r="Q7744" s="24">
        <f t="shared" si="1203"/>
        <v>7808.9449690261335</v>
      </c>
      <c r="R7744" s="24">
        <f t="shared" si="1212"/>
        <v>33866.260727999994</v>
      </c>
      <c r="S7744" s="24">
        <f t="shared" si="1205"/>
        <v>0</v>
      </c>
      <c r="T7744" s="24">
        <f t="shared" si="1206"/>
        <v>26057.315758973862</v>
      </c>
      <c r="U7744" s="24" t="str">
        <f t="shared" si="1207"/>
        <v>charge</v>
      </c>
      <c r="W7744" s="24">
        <f t="shared" si="1210"/>
        <v>4069.2602458506881</v>
      </c>
      <c r="X7744" s="24">
        <f t="shared" si="1208"/>
        <v>78000</v>
      </c>
      <c r="Y7744" s="24">
        <f t="shared" si="1211"/>
        <v>0</v>
      </c>
      <c r="AA7744" s="24">
        <f t="shared" si="1209"/>
        <v>0</v>
      </c>
      <c r="AC7744" s="24">
        <f t="shared" si="1204"/>
        <v>21988.055513123174</v>
      </c>
    </row>
    <row r="7745" x14ac:dyDescent="0.2">
      <c r="L7745" s="25">
        <v>7740</v>
      </c>
      <c r="M7745" s="29">
        <v>0.34229100600000001</v>
      </c>
      <c r="O7745" s="25">
        <v>7740</v>
      </c>
      <c r="P7745" s="24">
        <f>'ROTH 1.0'!O7745*'קובץ טיוטה'!$D$10</f>
        <v>11833.818320414503</v>
      </c>
      <c r="Q7745" s="25">
        <f t="shared" si="1203"/>
        <v>8233.8183204145025</v>
      </c>
      <c r="R7745" s="24">
        <f t="shared" si="1212"/>
        <v>23275.788408</v>
      </c>
      <c r="S7745" s="25">
        <f t="shared" si="1205"/>
        <v>0</v>
      </c>
      <c r="T7745" s="25">
        <f t="shared" si="1206"/>
        <v>15041.970087585498</v>
      </c>
      <c r="U7745" s="25" t="str">
        <f t="shared" si="1207"/>
        <v>charge</v>
      </c>
      <c r="W7745" s="25">
        <f t="shared" si="1210"/>
        <v>0</v>
      </c>
      <c r="X7745" s="25">
        <f t="shared" si="1208"/>
        <v>78000</v>
      </c>
      <c r="Y7745" s="25">
        <f t="shared" si="1211"/>
        <v>0</v>
      </c>
      <c r="AA7745" s="25">
        <f t="shared" si="1209"/>
        <v>0</v>
      </c>
      <c r="AC7745" s="25">
        <f t="shared" si="1204"/>
        <v>15041.970087585498</v>
      </c>
    </row>
    <row r="7746" x14ac:dyDescent="0.2">
      <c r="L7746" s="24">
        <v>7741</v>
      </c>
      <c r="M7746" s="28">
        <v>0.29742402200000001</v>
      </c>
      <c r="O7746" s="24">
        <v>7741</v>
      </c>
      <c r="P7746" s="24">
        <f>'ROTH 1.0'!O7746*'קובץ טיוטה'!$D$10</f>
        <v>11689.988632221588</v>
      </c>
      <c r="Q7746" s="24">
        <f t="shared" si="1203"/>
        <v>8089.988632221588</v>
      </c>
      <c r="R7746" s="24">
        <f t="shared" si="1212"/>
        <v>20224.833495999999</v>
      </c>
      <c r="S7746" s="24">
        <f t="shared" si="1205"/>
        <v>0</v>
      </c>
      <c r="T7746" s="24">
        <f t="shared" si="1206"/>
        <v>12134.844863778411</v>
      </c>
      <c r="U7746" s="24" t="str">
        <f t="shared" si="1207"/>
        <v>charge</v>
      </c>
      <c r="W7746" s="24">
        <f t="shared" si="1210"/>
        <v>0</v>
      </c>
      <c r="X7746" s="24">
        <f t="shared" si="1208"/>
        <v>78000</v>
      </c>
      <c r="Y7746" s="24">
        <f t="shared" si="1211"/>
        <v>0</v>
      </c>
      <c r="AA7746" s="24">
        <f t="shared" si="1209"/>
        <v>0</v>
      </c>
      <c r="AC7746" s="24">
        <f t="shared" si="1204"/>
        <v>12134.844863778411</v>
      </c>
    </row>
    <row r="7747" x14ac:dyDescent="0.2">
      <c r="L7747" s="25">
        <v>7742</v>
      </c>
      <c r="M7747" s="29">
        <v>0.23588293799999999</v>
      </c>
      <c r="O7747" s="25">
        <v>7742</v>
      </c>
      <c r="P7747" s="24">
        <f>'ROTH 1.0'!O7747*'קובץ טיוטה'!$D$10</f>
        <v>11389.855712701379</v>
      </c>
      <c r="Q7747" s="25">
        <f t="shared" si="1203"/>
        <v>7789.8557127013792</v>
      </c>
      <c r="R7747" s="24">
        <f t="shared" si="1212"/>
        <v>16040.039783999997</v>
      </c>
      <c r="S7747" s="25">
        <f t="shared" si="1205"/>
        <v>0</v>
      </c>
      <c r="T7747" s="25">
        <f t="shared" si="1206"/>
        <v>8250.1840712986177</v>
      </c>
      <c r="U7747" s="25" t="str">
        <f t="shared" si="1207"/>
        <v>charge</v>
      </c>
      <c r="W7747" s="25">
        <f t="shared" si="1210"/>
        <v>0</v>
      </c>
      <c r="X7747" s="25">
        <f t="shared" si="1208"/>
        <v>78000</v>
      </c>
      <c r="Y7747" s="25">
        <f t="shared" si="1211"/>
        <v>0</v>
      </c>
      <c r="AA7747" s="25">
        <f t="shared" si="1209"/>
        <v>0</v>
      </c>
      <c r="AC7747" s="25">
        <f t="shared" si="1204"/>
        <v>8250.1840712986177</v>
      </c>
    </row>
    <row r="7748" x14ac:dyDescent="0.2">
      <c r="L7748" s="24">
        <v>7743</v>
      </c>
      <c r="M7748" s="28">
        <v>0.22992918100000001</v>
      </c>
      <c r="O7748" s="24">
        <v>7743</v>
      </c>
      <c r="P7748" s="24">
        <f>'ROTH 1.0'!O7748*'קובץ טיוטה'!$D$10</f>
        <v>11634.068234000615</v>
      </c>
      <c r="Q7748" s="24">
        <f t="shared" si="1203"/>
        <v>8034.0682340006151</v>
      </c>
      <c r="R7748" s="24">
        <f t="shared" si="1212"/>
        <v>15635.184308</v>
      </c>
      <c r="S7748" s="24">
        <f t="shared" si="1205"/>
        <v>0</v>
      </c>
      <c r="T7748" s="24">
        <f t="shared" si="1206"/>
        <v>7601.1160739993848</v>
      </c>
      <c r="U7748" s="24" t="str">
        <f t="shared" si="1207"/>
        <v>charge</v>
      </c>
      <c r="W7748" s="24">
        <f t="shared" si="1210"/>
        <v>0</v>
      </c>
      <c r="X7748" s="24">
        <f t="shared" si="1208"/>
        <v>78000</v>
      </c>
      <c r="Y7748" s="24">
        <f t="shared" si="1211"/>
        <v>0</v>
      </c>
      <c r="AA7748" s="24">
        <f t="shared" si="1209"/>
        <v>0</v>
      </c>
      <c r="AC7748" s="24">
        <f t="shared" si="1204"/>
        <v>7601.1160739993848</v>
      </c>
    </row>
    <row r="7749" x14ac:dyDescent="0.2">
      <c r="L7749" s="25">
        <v>7744</v>
      </c>
      <c r="M7749" s="29">
        <v>0.16244139900000001</v>
      </c>
      <c r="O7749" s="25">
        <v>7744</v>
      </c>
      <c r="P7749" s="24">
        <f>'ROTH 1.0'!O7749*'קובץ טיוטה'!$D$10</f>
        <v>11569.817817422758</v>
      </c>
      <c r="Q7749" s="25">
        <f t="shared" si="1203"/>
        <v>7969.8178174227578</v>
      </c>
      <c r="R7749" s="24">
        <f t="shared" si="1212"/>
        <v>11046.015132</v>
      </c>
      <c r="S7749" s="25">
        <f t="shared" si="1205"/>
        <v>0</v>
      </c>
      <c r="T7749" s="25">
        <f t="shared" si="1206"/>
        <v>3076.1973145772427</v>
      </c>
      <c r="U7749" s="25" t="str">
        <f t="shared" si="1207"/>
        <v>charge</v>
      </c>
      <c r="W7749" s="25">
        <f t="shared" si="1210"/>
        <v>0</v>
      </c>
      <c r="X7749" s="25">
        <f t="shared" si="1208"/>
        <v>78000</v>
      </c>
      <c r="Y7749" s="25">
        <f t="shared" si="1211"/>
        <v>0</v>
      </c>
      <c r="AA7749" s="25">
        <f t="shared" si="1209"/>
        <v>0</v>
      </c>
      <c r="AC7749" s="25">
        <f t="shared" si="1204"/>
        <v>3076.1973145772427</v>
      </c>
    </row>
    <row r="7750" x14ac:dyDescent="0.2">
      <c r="L7750" s="24">
        <v>7745</v>
      </c>
      <c r="M7750" s="28">
        <v>9.3349310000000012E-3</v>
      </c>
      <c r="O7750" s="24">
        <v>7745</v>
      </c>
      <c r="P7750" s="24">
        <f>'ROTH 1.0'!O7750*'קובץ טיוטה'!$D$10</f>
        <v>11517.184884092958</v>
      </c>
      <c r="Q7750" s="24">
        <f t="shared" ref="Q7750:Q7813" si="1213">P7750-$H$8*$H$9</f>
        <v>7917.1848840929579</v>
      </c>
      <c r="R7750" s="24">
        <f t="shared" si="1212"/>
        <v>634.77530800000011</v>
      </c>
      <c r="S7750" s="24">
        <f t="shared" si="1205"/>
        <v>7282.4095760929576</v>
      </c>
      <c r="T7750" s="24">
        <f t="shared" si="1206"/>
        <v>0</v>
      </c>
      <c r="U7750" s="24" t="str">
        <f t="shared" si="1207"/>
        <v>drain</v>
      </c>
      <c r="W7750" s="24">
        <f t="shared" si="1210"/>
        <v>0</v>
      </c>
      <c r="X7750" s="24">
        <f t="shared" si="1208"/>
        <v>70717.590423907037</v>
      </c>
      <c r="Y7750" s="24">
        <f t="shared" si="1211"/>
        <v>7282.4095760929631</v>
      </c>
      <c r="AA7750" s="24">
        <f t="shared" si="1209"/>
        <v>0</v>
      </c>
      <c r="AC7750" s="24">
        <f t="shared" ref="AC7750:AC7813" si="1214">IF(U7750="charge",(T7750-W7750),0)</f>
        <v>0</v>
      </c>
    </row>
    <row r="7751" x14ac:dyDescent="0.2">
      <c r="L7751" s="25">
        <v>7746</v>
      </c>
      <c r="M7751" s="29">
        <v>0</v>
      </c>
      <c r="O7751" s="25">
        <v>7746</v>
      </c>
      <c r="P7751" s="24">
        <f>'ROTH 1.0'!O7751*'קובץ טיוטה'!$D$10</f>
        <v>11489.740160956389</v>
      </c>
      <c r="Q7751" s="25">
        <f t="shared" si="1213"/>
        <v>7889.7401609563894</v>
      </c>
      <c r="R7751" s="24">
        <f t="shared" si="1212"/>
        <v>0</v>
      </c>
      <c r="S7751" s="25">
        <f t="shared" ref="S7751:S7814" si="1215">IF(Q7751&gt;R7751,Q7751-R7751,0)</f>
        <v>7889.7401609563894</v>
      </c>
      <c r="T7751" s="25">
        <f t="shared" ref="T7751:T7814" si="1216">IF(R7751&gt;Q7751,R7751-Q7751,0)</f>
        <v>0</v>
      </c>
      <c r="U7751" s="25" t="str">
        <f t="shared" ref="U7751:U7814" si="1217">IF(Q7751&gt;R7751,"drain","charge")</f>
        <v>drain</v>
      </c>
      <c r="W7751" s="25">
        <f t="shared" si="1210"/>
        <v>0</v>
      </c>
      <c r="X7751" s="25">
        <f t="shared" ref="X7751:X7814" si="1218">IF(X7750+T7751&gt;$H$11,$H$11,IF(U7751="charge",X7750+(T7751*$H$12),IF((X7750-S7751)&gt;0,X7750-S7751,0)))</f>
        <v>62827.850262950647</v>
      </c>
      <c r="Y7751" s="25">
        <f t="shared" si="1211"/>
        <v>7889.7401609563894</v>
      </c>
      <c r="AA7751" s="25">
        <f t="shared" ref="AA7751:AA7814" si="1219">S7751-Y7751</f>
        <v>0</v>
      </c>
      <c r="AC7751" s="25">
        <f t="shared" si="1214"/>
        <v>0</v>
      </c>
    </row>
    <row r="7752" x14ac:dyDescent="0.2">
      <c r="L7752" s="24">
        <v>7747</v>
      </c>
      <c r="M7752" s="28">
        <v>0</v>
      </c>
      <c r="O7752" s="24">
        <v>7747</v>
      </c>
      <c r="P7752" s="24">
        <f>'ROTH 1.0'!O7752*'קובץ טיוטה'!$D$10</f>
        <v>11557.451036453676</v>
      </c>
      <c r="Q7752" s="24">
        <f t="shared" si="1213"/>
        <v>7957.4510364536764</v>
      </c>
      <c r="R7752" s="24">
        <f t="shared" si="1212"/>
        <v>0</v>
      </c>
      <c r="S7752" s="24">
        <f t="shared" si="1215"/>
        <v>7957.4510364536764</v>
      </c>
      <c r="T7752" s="24">
        <f t="shared" si="1216"/>
        <v>0</v>
      </c>
      <c r="U7752" s="24" t="str">
        <f t="shared" si="1217"/>
        <v>drain</v>
      </c>
      <c r="W7752" s="24">
        <f t="shared" ref="W7752:W7815" si="1220">IF(X7752&gt;=X7751,(X7752-X7751),0)</f>
        <v>0</v>
      </c>
      <c r="X7752" s="24">
        <f t="shared" si="1218"/>
        <v>54870.399226496971</v>
      </c>
      <c r="Y7752" s="24">
        <f t="shared" ref="Y7752:Y7815" si="1221">IF(U7752="drain",X7751-X7752,0)</f>
        <v>7957.4510364536764</v>
      </c>
      <c r="AA7752" s="24">
        <f t="shared" si="1219"/>
        <v>0</v>
      </c>
      <c r="AC7752" s="24">
        <f t="shared" si="1214"/>
        <v>0</v>
      </c>
    </row>
    <row r="7753" x14ac:dyDescent="0.2">
      <c r="L7753" s="25">
        <v>7748</v>
      </c>
      <c r="M7753" s="29">
        <v>0</v>
      </c>
      <c r="O7753" s="25">
        <v>7748</v>
      </c>
      <c r="P7753" s="24">
        <f>'ROTH 1.0'!O7753*'קובץ טיוטה'!$D$10</f>
        <v>10991.165050628197</v>
      </c>
      <c r="Q7753" s="25">
        <f t="shared" si="1213"/>
        <v>7391.1650506281967</v>
      </c>
      <c r="R7753" s="24">
        <f t="shared" si="1212"/>
        <v>0</v>
      </c>
      <c r="S7753" s="25">
        <f t="shared" si="1215"/>
        <v>7391.1650506281967</v>
      </c>
      <c r="T7753" s="25">
        <f t="shared" si="1216"/>
        <v>0</v>
      </c>
      <c r="U7753" s="25" t="str">
        <f t="shared" si="1217"/>
        <v>drain</v>
      </c>
      <c r="W7753" s="25">
        <f t="shared" si="1220"/>
        <v>0</v>
      </c>
      <c r="X7753" s="25">
        <f t="shared" si="1218"/>
        <v>47479.234175868776</v>
      </c>
      <c r="Y7753" s="25">
        <f t="shared" si="1221"/>
        <v>7391.1650506281949</v>
      </c>
      <c r="AA7753" s="25">
        <f t="shared" si="1219"/>
        <v>0</v>
      </c>
      <c r="AC7753" s="25">
        <f t="shared" si="1214"/>
        <v>0</v>
      </c>
    </row>
    <row r="7754" x14ac:dyDescent="0.2">
      <c r="L7754" s="24">
        <v>7749</v>
      </c>
      <c r="M7754" s="28">
        <v>0</v>
      </c>
      <c r="O7754" s="24">
        <v>7749</v>
      </c>
      <c r="P7754" s="24">
        <f>'ROTH 1.0'!O7754*'קובץ טיוטה'!$D$10</f>
        <v>10551.543159525627</v>
      </c>
      <c r="Q7754" s="24">
        <f t="shared" si="1213"/>
        <v>6951.5431595256268</v>
      </c>
      <c r="R7754" s="24">
        <f t="shared" si="1212"/>
        <v>0</v>
      </c>
      <c r="S7754" s="24">
        <f t="shared" si="1215"/>
        <v>6951.5431595256268</v>
      </c>
      <c r="T7754" s="24">
        <f t="shared" si="1216"/>
        <v>0</v>
      </c>
      <c r="U7754" s="24" t="str">
        <f t="shared" si="1217"/>
        <v>drain</v>
      </c>
      <c r="W7754" s="24">
        <f t="shared" si="1220"/>
        <v>0</v>
      </c>
      <c r="X7754" s="24">
        <f t="shared" si="1218"/>
        <v>40527.691016343146</v>
      </c>
      <c r="Y7754" s="24">
        <f t="shared" si="1221"/>
        <v>6951.5431595256305</v>
      </c>
      <c r="AA7754" s="24">
        <f t="shared" si="1219"/>
        <v>0</v>
      </c>
      <c r="AC7754" s="24">
        <f t="shared" si="1214"/>
        <v>0</v>
      </c>
    </row>
    <row r="7755" x14ac:dyDescent="0.2">
      <c r="L7755" s="25">
        <v>7750</v>
      </c>
      <c r="M7755" s="29">
        <v>0</v>
      </c>
      <c r="O7755" s="25">
        <v>7750</v>
      </c>
      <c r="P7755" s="24">
        <f>'ROTH 1.0'!O7755*'קובץ טיוטה'!$D$10</f>
        <v>10251.623836305911</v>
      </c>
      <c r="Q7755" s="25">
        <f t="shared" si="1213"/>
        <v>6651.623836305911</v>
      </c>
      <c r="R7755" s="24">
        <f t="shared" si="1212"/>
        <v>0</v>
      </c>
      <c r="S7755" s="25">
        <f t="shared" si="1215"/>
        <v>6651.623836305911</v>
      </c>
      <c r="T7755" s="25">
        <f t="shared" si="1216"/>
        <v>0</v>
      </c>
      <c r="U7755" s="25" t="str">
        <f t="shared" si="1217"/>
        <v>drain</v>
      </c>
      <c r="W7755" s="25">
        <f t="shared" si="1220"/>
        <v>0</v>
      </c>
      <c r="X7755" s="25">
        <f t="shared" si="1218"/>
        <v>33876.067180037237</v>
      </c>
      <c r="Y7755" s="25">
        <f t="shared" si="1221"/>
        <v>6651.6238363059092</v>
      </c>
      <c r="AA7755" s="25">
        <f t="shared" si="1219"/>
        <v>0</v>
      </c>
      <c r="AC7755" s="25">
        <f t="shared" si="1214"/>
        <v>0</v>
      </c>
    </row>
    <row r="7756" x14ac:dyDescent="0.2">
      <c r="L7756" s="24">
        <v>7751</v>
      </c>
      <c r="M7756" s="28">
        <v>0</v>
      </c>
      <c r="O7756" s="24">
        <v>7751</v>
      </c>
      <c r="P7756" s="24">
        <f>'ROTH 1.0'!O7756*'קובץ טיוטה'!$D$10</f>
        <v>9859.8453541291856</v>
      </c>
      <c r="Q7756" s="24">
        <f t="shared" si="1213"/>
        <v>6259.8453541291856</v>
      </c>
      <c r="R7756" s="24">
        <f t="shared" si="1212"/>
        <v>0</v>
      </c>
      <c r="S7756" s="24">
        <f t="shared" si="1215"/>
        <v>6259.8453541291856</v>
      </c>
      <c r="T7756" s="24">
        <f t="shared" si="1216"/>
        <v>0</v>
      </c>
      <c r="U7756" s="24" t="str">
        <f t="shared" si="1217"/>
        <v>drain</v>
      </c>
      <c r="W7756" s="24">
        <f t="shared" si="1220"/>
        <v>0</v>
      </c>
      <c r="X7756" s="24">
        <f t="shared" si="1218"/>
        <v>27616.221825908051</v>
      </c>
      <c r="Y7756" s="24">
        <f t="shared" si="1221"/>
        <v>6259.8453541291856</v>
      </c>
      <c r="AA7756" s="24">
        <f t="shared" si="1219"/>
        <v>0</v>
      </c>
      <c r="AC7756" s="24">
        <f t="shared" si="1214"/>
        <v>0</v>
      </c>
    </row>
    <row r="7757" x14ac:dyDescent="0.2">
      <c r="L7757" s="25">
        <v>7752</v>
      </c>
      <c r="M7757" s="29">
        <v>0</v>
      </c>
      <c r="O7757" s="25">
        <v>7752</v>
      </c>
      <c r="P7757" s="24">
        <f>'ROTH 1.0'!O7757*'קובץ טיוטה'!$D$10</f>
        <v>9366.2951836702559</v>
      </c>
      <c r="Q7757" s="25">
        <f t="shared" si="1213"/>
        <v>5766.2951836702559</v>
      </c>
      <c r="R7757" s="24">
        <f t="shared" si="1212"/>
        <v>0</v>
      </c>
      <c r="S7757" s="25">
        <f t="shared" si="1215"/>
        <v>5766.2951836702559</v>
      </c>
      <c r="T7757" s="25">
        <f t="shared" si="1216"/>
        <v>0</v>
      </c>
      <c r="U7757" s="25" t="str">
        <f t="shared" si="1217"/>
        <v>drain</v>
      </c>
      <c r="W7757" s="25">
        <f t="shared" si="1220"/>
        <v>0</v>
      </c>
      <c r="X7757" s="25">
        <f t="shared" si="1218"/>
        <v>21849.926642237795</v>
      </c>
      <c r="Y7757" s="25">
        <f t="shared" si="1221"/>
        <v>5766.2951836702559</v>
      </c>
      <c r="AA7757" s="25">
        <f t="shared" si="1219"/>
        <v>0</v>
      </c>
      <c r="AC7757" s="25">
        <f t="shared" si="1214"/>
        <v>0</v>
      </c>
    </row>
    <row r="7758" x14ac:dyDescent="0.2">
      <c r="L7758" s="24">
        <v>7753</v>
      </c>
      <c r="M7758" s="28">
        <v>0</v>
      </c>
      <c r="O7758" s="24">
        <v>7753</v>
      </c>
      <c r="P7758" s="24">
        <f>'ROTH 1.0'!O7758*'קובץ טיוטה'!$D$10</f>
        <v>8750.3355897133024</v>
      </c>
      <c r="Q7758" s="24">
        <f t="shared" si="1213"/>
        <v>5150.3355897133024</v>
      </c>
      <c r="R7758" s="24">
        <f t="shared" si="1212"/>
        <v>0</v>
      </c>
      <c r="S7758" s="24">
        <f t="shared" si="1215"/>
        <v>5150.3355897133024</v>
      </c>
      <c r="T7758" s="24">
        <f t="shared" si="1216"/>
        <v>0</v>
      </c>
      <c r="U7758" s="24" t="str">
        <f t="shared" si="1217"/>
        <v>drain</v>
      </c>
      <c r="W7758" s="24">
        <f t="shared" si="1220"/>
        <v>0</v>
      </c>
      <c r="X7758" s="24">
        <f t="shared" si="1218"/>
        <v>16699.591052524491</v>
      </c>
      <c r="Y7758" s="24">
        <f t="shared" si="1221"/>
        <v>5150.3355897133042</v>
      </c>
      <c r="AA7758" s="24">
        <f t="shared" si="1219"/>
        <v>0</v>
      </c>
      <c r="AC7758" s="24">
        <f t="shared" si="1214"/>
        <v>0</v>
      </c>
    </row>
    <row r="7759" x14ac:dyDescent="0.2">
      <c r="L7759" s="25">
        <v>7754</v>
      </c>
      <c r="M7759" s="29">
        <v>0</v>
      </c>
      <c r="O7759" s="25">
        <v>7754</v>
      </c>
      <c r="P7759" s="24">
        <f>'ROTH 1.0'!O7759*'קובץ טיוטה'!$D$10</f>
        <v>8711.9574491532148</v>
      </c>
      <c r="Q7759" s="25">
        <f t="shared" si="1213"/>
        <v>5111.9574491532148</v>
      </c>
      <c r="R7759" s="24">
        <f t="shared" si="1212"/>
        <v>0</v>
      </c>
      <c r="S7759" s="25">
        <f t="shared" si="1215"/>
        <v>5111.9574491532148</v>
      </c>
      <c r="T7759" s="25">
        <f t="shared" si="1216"/>
        <v>0</v>
      </c>
      <c r="U7759" s="25" t="str">
        <f t="shared" si="1217"/>
        <v>drain</v>
      </c>
      <c r="W7759" s="25">
        <f t="shared" si="1220"/>
        <v>0</v>
      </c>
      <c r="X7759" s="25">
        <f t="shared" si="1218"/>
        <v>11587.633603371276</v>
      </c>
      <c r="Y7759" s="25">
        <f t="shared" si="1221"/>
        <v>5111.9574491532148</v>
      </c>
      <c r="AA7759" s="25">
        <f t="shared" si="1219"/>
        <v>0</v>
      </c>
      <c r="AC7759" s="25">
        <f t="shared" si="1214"/>
        <v>0</v>
      </c>
    </row>
    <row r="7760" x14ac:dyDescent="0.2">
      <c r="L7760" s="24">
        <v>7755</v>
      </c>
      <c r="M7760" s="28">
        <v>0</v>
      </c>
      <c r="O7760" s="24">
        <v>7755</v>
      </c>
      <c r="P7760" s="24">
        <f>'ROTH 1.0'!O7760*'קובץ טיוטה'!$D$10</f>
        <v>8377.3488769472333</v>
      </c>
      <c r="Q7760" s="24">
        <f t="shared" si="1213"/>
        <v>4777.3488769472333</v>
      </c>
      <c r="R7760" s="24">
        <f t="shared" ref="R7760:R7823" si="1222">M7760*$H$7*0.85</f>
        <v>0</v>
      </c>
      <c r="S7760" s="24">
        <f t="shared" si="1215"/>
        <v>4777.3488769472333</v>
      </c>
      <c r="T7760" s="24">
        <f t="shared" si="1216"/>
        <v>0</v>
      </c>
      <c r="U7760" s="24" t="str">
        <f t="shared" si="1217"/>
        <v>drain</v>
      </c>
      <c r="W7760" s="24">
        <f t="shared" si="1220"/>
        <v>0</v>
      </c>
      <c r="X7760" s="24">
        <f t="shared" si="1218"/>
        <v>6810.2847264240427</v>
      </c>
      <c r="Y7760" s="24">
        <f t="shared" si="1221"/>
        <v>4777.3488769472333</v>
      </c>
      <c r="AA7760" s="24">
        <f t="shared" si="1219"/>
        <v>0</v>
      </c>
      <c r="AC7760" s="24">
        <f t="shared" si="1214"/>
        <v>0</v>
      </c>
    </row>
    <row r="7761" x14ac:dyDescent="0.2">
      <c r="L7761" s="25">
        <v>7756</v>
      </c>
      <c r="M7761" s="29">
        <v>0</v>
      </c>
      <c r="O7761" s="25">
        <v>7756</v>
      </c>
      <c r="P7761" s="24">
        <f>'ROTH 1.0'!O7761*'קובץ טיוטה'!$D$10</f>
        <v>8251.8581944488124</v>
      </c>
      <c r="Q7761" s="25">
        <f t="shared" si="1213"/>
        <v>4651.8581944488124</v>
      </c>
      <c r="R7761" s="24">
        <f t="shared" si="1222"/>
        <v>0</v>
      </c>
      <c r="S7761" s="25">
        <f t="shared" si="1215"/>
        <v>4651.8581944488124</v>
      </c>
      <c r="T7761" s="25">
        <f t="shared" si="1216"/>
        <v>0</v>
      </c>
      <c r="U7761" s="25" t="str">
        <f t="shared" si="1217"/>
        <v>drain</v>
      </c>
      <c r="W7761" s="25">
        <f t="shared" si="1220"/>
        <v>0</v>
      </c>
      <c r="X7761" s="25">
        <f t="shared" si="1218"/>
        <v>2158.4265319752303</v>
      </c>
      <c r="Y7761" s="25">
        <f t="shared" si="1221"/>
        <v>4651.8581944488124</v>
      </c>
      <c r="AA7761" s="25">
        <f t="shared" si="1219"/>
        <v>0</v>
      </c>
      <c r="AC7761" s="25">
        <f t="shared" si="1214"/>
        <v>0</v>
      </c>
    </row>
    <row r="7762" x14ac:dyDescent="0.2">
      <c r="L7762" s="24">
        <v>7757</v>
      </c>
      <c r="M7762" s="28">
        <v>0</v>
      </c>
      <c r="O7762" s="24">
        <v>7757</v>
      </c>
      <c r="P7762" s="24">
        <f>'ROTH 1.0'!O7762*'קובץ טיוטה'!$D$10</f>
        <v>8231.8673233633508</v>
      </c>
      <c r="Q7762" s="24">
        <f t="shared" si="1213"/>
        <v>4631.8673233633508</v>
      </c>
      <c r="R7762" s="24">
        <f t="shared" si="1222"/>
        <v>0</v>
      </c>
      <c r="S7762" s="24">
        <f t="shared" si="1215"/>
        <v>4631.8673233633508</v>
      </c>
      <c r="T7762" s="24">
        <f t="shared" si="1216"/>
        <v>0</v>
      </c>
      <c r="U7762" s="24" t="str">
        <f t="shared" si="1217"/>
        <v>drain</v>
      </c>
      <c r="W7762" s="24">
        <f t="shared" si="1220"/>
        <v>0</v>
      </c>
      <c r="X7762" s="24">
        <f t="shared" si="1218"/>
        <v>0</v>
      </c>
      <c r="Y7762" s="24">
        <f t="shared" si="1221"/>
        <v>2158.4265319752303</v>
      </c>
      <c r="AA7762" s="24">
        <f t="shared" si="1219"/>
        <v>2473.4407913881205</v>
      </c>
      <c r="AC7762" s="24">
        <f t="shared" si="1214"/>
        <v>0</v>
      </c>
    </row>
    <row r="7763" x14ac:dyDescent="0.2">
      <c r="L7763" s="25">
        <v>7758</v>
      </c>
      <c r="M7763" s="29">
        <v>0</v>
      </c>
      <c r="O7763" s="25">
        <v>7758</v>
      </c>
      <c r="P7763" s="24">
        <f>'ROTH 1.0'!O7763*'קובץ טיוטה'!$D$10</f>
        <v>8396.6469145089668</v>
      </c>
      <c r="Q7763" s="25">
        <f t="shared" si="1213"/>
        <v>4796.6469145089668</v>
      </c>
      <c r="R7763" s="24">
        <f t="shared" si="1222"/>
        <v>0</v>
      </c>
      <c r="S7763" s="25">
        <f t="shared" si="1215"/>
        <v>4796.6469145089668</v>
      </c>
      <c r="T7763" s="25">
        <f t="shared" si="1216"/>
        <v>0</v>
      </c>
      <c r="U7763" s="25" t="str">
        <f t="shared" si="1217"/>
        <v>drain</v>
      </c>
      <c r="W7763" s="25">
        <f t="shared" si="1220"/>
        <v>0</v>
      </c>
      <c r="X7763" s="25">
        <f t="shared" si="1218"/>
        <v>0</v>
      </c>
      <c r="Y7763" s="25">
        <f t="shared" si="1221"/>
        <v>0</v>
      </c>
      <c r="AA7763" s="25">
        <f t="shared" si="1219"/>
        <v>4796.6469145089668</v>
      </c>
      <c r="AC7763" s="25">
        <f t="shared" si="1214"/>
        <v>0</v>
      </c>
    </row>
    <row r="7764" x14ac:dyDescent="0.2">
      <c r="L7764" s="24">
        <v>7759</v>
      </c>
      <c r="M7764" s="28">
        <v>0</v>
      </c>
      <c r="O7764" s="24">
        <v>7759</v>
      </c>
      <c r="P7764" s="24">
        <f>'ROTH 1.0'!O7764*'קובץ טיוטה'!$D$10</f>
        <v>8468.5633708351197</v>
      </c>
      <c r="Q7764" s="24">
        <f t="shared" si="1213"/>
        <v>4868.5633708351197</v>
      </c>
      <c r="R7764" s="24">
        <f t="shared" si="1222"/>
        <v>0</v>
      </c>
      <c r="S7764" s="24">
        <f t="shared" si="1215"/>
        <v>4868.5633708351197</v>
      </c>
      <c r="T7764" s="24">
        <f t="shared" si="1216"/>
        <v>0</v>
      </c>
      <c r="U7764" s="24" t="str">
        <f t="shared" si="1217"/>
        <v>drain</v>
      </c>
      <c r="W7764" s="24">
        <f t="shared" si="1220"/>
        <v>0</v>
      </c>
      <c r="X7764" s="24">
        <f t="shared" si="1218"/>
        <v>0</v>
      </c>
      <c r="Y7764" s="24">
        <f t="shared" si="1221"/>
        <v>0</v>
      </c>
      <c r="AA7764" s="24">
        <f t="shared" si="1219"/>
        <v>4868.5633708351197</v>
      </c>
      <c r="AC7764" s="24">
        <f t="shared" si="1214"/>
        <v>0</v>
      </c>
    </row>
    <row r="7765" x14ac:dyDescent="0.2">
      <c r="L7765" s="25">
        <v>7760</v>
      </c>
      <c r="M7765" s="29">
        <v>0.32429464600000002</v>
      </c>
      <c r="O7765" s="25">
        <v>7760</v>
      </c>
      <c r="P7765" s="24">
        <f>'ROTH 1.0'!O7765*'קובץ טיוטה'!$D$10</f>
        <v>8474.5597430210109</v>
      </c>
      <c r="Q7765" s="25">
        <f t="shared" si="1213"/>
        <v>4874.5597430210109</v>
      </c>
      <c r="R7765" s="24">
        <f t="shared" si="1222"/>
        <v>22052.035928000001</v>
      </c>
      <c r="S7765" s="25">
        <f t="shared" si="1215"/>
        <v>0</v>
      </c>
      <c r="T7765" s="25">
        <f t="shared" si="1216"/>
        <v>17177.47618497899</v>
      </c>
      <c r="U7765" s="25" t="str">
        <f t="shared" si="1217"/>
        <v>charge</v>
      </c>
      <c r="W7765" s="25">
        <f t="shared" si="1220"/>
        <v>15459.728566481092</v>
      </c>
      <c r="X7765" s="25">
        <f t="shared" si="1218"/>
        <v>15459.728566481092</v>
      </c>
      <c r="Y7765" s="25">
        <f t="shared" si="1221"/>
        <v>0</v>
      </c>
      <c r="AA7765" s="25">
        <f t="shared" si="1219"/>
        <v>0</v>
      </c>
      <c r="AC7765" s="25">
        <f t="shared" si="1214"/>
        <v>1717.7476184978987</v>
      </c>
    </row>
    <row r="7766" x14ac:dyDescent="0.2">
      <c r="L7766" s="24">
        <v>7761</v>
      </c>
      <c r="M7766" s="28">
        <v>0.58082209400000007</v>
      </c>
      <c r="O7766" s="24">
        <v>7761</v>
      </c>
      <c r="P7766" s="24">
        <f>'ROTH 1.0'!O7766*'קובץ טיוטה'!$D$10</f>
        <v>9291.1123044811666</v>
      </c>
      <c r="Q7766" s="24">
        <f t="shared" si="1213"/>
        <v>5691.1123044811666</v>
      </c>
      <c r="R7766" s="24">
        <f t="shared" si="1222"/>
        <v>39495.902392000004</v>
      </c>
      <c r="S7766" s="24">
        <f t="shared" si="1215"/>
        <v>0</v>
      </c>
      <c r="T7766" s="24">
        <f t="shared" si="1216"/>
        <v>33804.790087518835</v>
      </c>
      <c r="U7766" s="24" t="str">
        <f t="shared" si="1217"/>
        <v>charge</v>
      </c>
      <c r="W7766" s="24">
        <f t="shared" si="1220"/>
        <v>30424.311078766958</v>
      </c>
      <c r="X7766" s="24">
        <f t="shared" si="1218"/>
        <v>45884.039645248049</v>
      </c>
      <c r="Y7766" s="24">
        <f t="shared" si="1221"/>
        <v>0</v>
      </c>
      <c r="AA7766" s="24">
        <f t="shared" si="1219"/>
        <v>0</v>
      </c>
      <c r="AC7766" s="24">
        <f t="shared" si="1214"/>
        <v>3380.4790087518777</v>
      </c>
    </row>
    <row r="7767" x14ac:dyDescent="0.2">
      <c r="L7767" s="25">
        <v>7762</v>
      </c>
      <c r="M7767" s="29">
        <v>0.62037542400000001</v>
      </c>
      <c r="O7767" s="25">
        <v>7762</v>
      </c>
      <c r="P7767" s="24">
        <f>'ROTH 1.0'!O7767*'קובץ טיוטה'!$D$10</f>
        <v>10066.517450732861</v>
      </c>
      <c r="Q7767" s="25">
        <f t="shared" si="1213"/>
        <v>6466.5174507328611</v>
      </c>
      <c r="R7767" s="24">
        <f t="shared" si="1222"/>
        <v>42185.528832000004</v>
      </c>
      <c r="S7767" s="25">
        <f t="shared" si="1215"/>
        <v>0</v>
      </c>
      <c r="T7767" s="25">
        <f t="shared" si="1216"/>
        <v>35719.011381267141</v>
      </c>
      <c r="U7767" s="25" t="str">
        <f t="shared" si="1217"/>
        <v>charge</v>
      </c>
      <c r="W7767" s="25">
        <f t="shared" si="1220"/>
        <v>32115.960354751951</v>
      </c>
      <c r="X7767" s="25">
        <f t="shared" si="1218"/>
        <v>78000</v>
      </c>
      <c r="Y7767" s="25">
        <f t="shared" si="1221"/>
        <v>0</v>
      </c>
      <c r="AA7767" s="25">
        <f t="shared" si="1219"/>
        <v>0</v>
      </c>
      <c r="AC7767" s="25">
        <f t="shared" si="1214"/>
        <v>3603.0510265151897</v>
      </c>
    </row>
    <row r="7768" x14ac:dyDescent="0.2">
      <c r="L7768" s="24">
        <v>7763</v>
      </c>
      <c r="M7768" s="28">
        <v>0.63591651100000002</v>
      </c>
      <c r="O7768" s="24">
        <v>7763</v>
      </c>
      <c r="P7768" s="24">
        <f>'ROTH 1.0'!O7768*'קובץ טיוטה'!$D$10</f>
        <v>10204.967804361375</v>
      </c>
      <c r="Q7768" s="24">
        <f t="shared" si="1213"/>
        <v>6604.9678043613749</v>
      </c>
      <c r="R7768" s="24">
        <f t="shared" si="1222"/>
        <v>43242.322747999999</v>
      </c>
      <c r="S7768" s="24">
        <f t="shared" si="1215"/>
        <v>0</v>
      </c>
      <c r="T7768" s="24">
        <f t="shared" si="1216"/>
        <v>36637.354943638624</v>
      </c>
      <c r="U7768" s="24" t="str">
        <f t="shared" si="1217"/>
        <v>charge</v>
      </c>
      <c r="W7768" s="24">
        <f t="shared" si="1220"/>
        <v>0</v>
      </c>
      <c r="X7768" s="24">
        <f t="shared" si="1218"/>
        <v>78000</v>
      </c>
      <c r="Y7768" s="24">
        <f t="shared" si="1221"/>
        <v>0</v>
      </c>
      <c r="AA7768" s="24">
        <f t="shared" si="1219"/>
        <v>0</v>
      </c>
      <c r="AC7768" s="24">
        <f t="shared" si="1214"/>
        <v>36637.354943638624</v>
      </c>
    </row>
    <row r="7769" x14ac:dyDescent="0.2">
      <c r="L7769" s="25">
        <v>7764</v>
      </c>
      <c r="M7769" s="29">
        <v>0.65777565800000004</v>
      </c>
      <c r="O7769" s="25">
        <v>7764</v>
      </c>
      <c r="P7769" s="24">
        <f>'ROTH 1.0'!O7769*'קובץ טיוטה'!$D$10</f>
        <v>10935.137895259066</v>
      </c>
      <c r="Q7769" s="25">
        <f t="shared" si="1213"/>
        <v>7335.1378952590658</v>
      </c>
      <c r="R7769" s="24">
        <f t="shared" si="1222"/>
        <v>44728.744744000003</v>
      </c>
      <c r="S7769" s="25">
        <f t="shared" si="1215"/>
        <v>0</v>
      </c>
      <c r="T7769" s="25">
        <f t="shared" si="1216"/>
        <v>37393.606848740936</v>
      </c>
      <c r="U7769" s="25" t="str">
        <f t="shared" si="1217"/>
        <v>charge</v>
      </c>
      <c r="W7769" s="25">
        <f t="shared" si="1220"/>
        <v>0</v>
      </c>
      <c r="X7769" s="25">
        <f t="shared" si="1218"/>
        <v>78000</v>
      </c>
      <c r="Y7769" s="25">
        <f t="shared" si="1221"/>
        <v>0</v>
      </c>
      <c r="AA7769" s="25">
        <f t="shared" si="1219"/>
        <v>0</v>
      </c>
      <c r="AC7769" s="25">
        <f t="shared" si="1214"/>
        <v>37393.606848740936</v>
      </c>
    </row>
    <row r="7770" x14ac:dyDescent="0.2">
      <c r="L7770" s="24">
        <v>7765</v>
      </c>
      <c r="M7770" s="28">
        <v>0.613486898</v>
      </c>
      <c r="O7770" s="24">
        <v>7765</v>
      </c>
      <c r="P7770" s="24">
        <f>'ROTH 1.0'!O7770*'קובץ טיוטה'!$D$10</f>
        <v>11030.683790152805</v>
      </c>
      <c r="Q7770" s="24">
        <f t="shared" si="1213"/>
        <v>7430.6837901528052</v>
      </c>
      <c r="R7770" s="24">
        <f t="shared" si="1222"/>
        <v>41717.109064000004</v>
      </c>
      <c r="S7770" s="24">
        <f t="shared" si="1215"/>
        <v>0</v>
      </c>
      <c r="T7770" s="24">
        <f t="shared" si="1216"/>
        <v>34286.425273847199</v>
      </c>
      <c r="U7770" s="24" t="str">
        <f t="shared" si="1217"/>
        <v>charge</v>
      </c>
      <c r="W7770" s="24">
        <f t="shared" si="1220"/>
        <v>0</v>
      </c>
      <c r="X7770" s="24">
        <f t="shared" si="1218"/>
        <v>78000</v>
      </c>
      <c r="Y7770" s="24">
        <f t="shared" si="1221"/>
        <v>0</v>
      </c>
      <c r="AA7770" s="24">
        <f t="shared" si="1219"/>
        <v>0</v>
      </c>
      <c r="AC7770" s="24">
        <f t="shared" si="1214"/>
        <v>34286.425273847199</v>
      </c>
    </row>
    <row r="7771" x14ac:dyDescent="0.2">
      <c r="L7771" s="25">
        <v>7766</v>
      </c>
      <c r="M7771" s="29">
        <v>0.54270363399999999</v>
      </c>
      <c r="O7771" s="25">
        <v>7766</v>
      </c>
      <c r="P7771" s="24">
        <f>'ROTH 1.0'!O7771*'קובץ טיוטה'!$D$10</f>
        <v>10951.141255368617</v>
      </c>
      <c r="Q7771" s="25">
        <f t="shared" si="1213"/>
        <v>7351.1412553686168</v>
      </c>
      <c r="R7771" s="24">
        <f t="shared" si="1222"/>
        <v>36903.847111999996</v>
      </c>
      <c r="S7771" s="25">
        <f t="shared" si="1215"/>
        <v>0</v>
      </c>
      <c r="T7771" s="25">
        <f t="shared" si="1216"/>
        <v>29552.705856631379</v>
      </c>
      <c r="U7771" s="25" t="str">
        <f t="shared" si="1217"/>
        <v>charge</v>
      </c>
      <c r="W7771" s="25">
        <f t="shared" si="1220"/>
        <v>0</v>
      </c>
      <c r="X7771" s="25">
        <f t="shared" si="1218"/>
        <v>78000</v>
      </c>
      <c r="Y7771" s="25">
        <f t="shared" si="1221"/>
        <v>0</v>
      </c>
      <c r="AA7771" s="25">
        <f t="shared" si="1219"/>
        <v>0</v>
      </c>
      <c r="AC7771" s="25">
        <f t="shared" si="1214"/>
        <v>29552.705856631379</v>
      </c>
    </row>
    <row r="7772" x14ac:dyDescent="0.2">
      <c r="L7772" s="24">
        <v>7767</v>
      </c>
      <c r="M7772" s="28">
        <v>0.41422273999999998</v>
      </c>
      <c r="O7772" s="24">
        <v>7767</v>
      </c>
      <c r="P7772" s="24">
        <f>'ROTH 1.0'!O7772*'קובץ טיוטה'!$D$10</f>
        <v>10369.059835508915</v>
      </c>
      <c r="Q7772" s="24">
        <f t="shared" si="1213"/>
        <v>6769.0598355089151</v>
      </c>
      <c r="R7772" s="24">
        <f t="shared" si="1222"/>
        <v>28167.146319999996</v>
      </c>
      <c r="S7772" s="24">
        <f t="shared" si="1215"/>
        <v>0</v>
      </c>
      <c r="T7772" s="24">
        <f t="shared" si="1216"/>
        <v>21398.086484491083</v>
      </c>
      <c r="U7772" s="24" t="str">
        <f t="shared" si="1217"/>
        <v>charge</v>
      </c>
      <c r="W7772" s="24">
        <f t="shared" si="1220"/>
        <v>0</v>
      </c>
      <c r="X7772" s="24">
        <f t="shared" si="1218"/>
        <v>78000</v>
      </c>
      <c r="Y7772" s="24">
        <f t="shared" si="1221"/>
        <v>0</v>
      </c>
      <c r="AA7772" s="24">
        <f t="shared" si="1219"/>
        <v>0</v>
      </c>
      <c r="AC7772" s="24">
        <f t="shared" si="1214"/>
        <v>21398.086484491083</v>
      </c>
    </row>
    <row r="7773" x14ac:dyDescent="0.2">
      <c r="L7773" s="25">
        <v>7768</v>
      </c>
      <c r="M7773" s="29">
        <v>0.26260102800000001</v>
      </c>
      <c r="O7773" s="25">
        <v>7768</v>
      </c>
      <c r="P7773" s="24">
        <f>'ROTH 1.0'!O7773*'קובץ טיוטה'!$D$10</f>
        <v>10415.083840888023</v>
      </c>
      <c r="Q7773" s="25">
        <f t="shared" si="1213"/>
        <v>6815.0838408880227</v>
      </c>
      <c r="R7773" s="24">
        <f t="shared" si="1222"/>
        <v>17856.869903999999</v>
      </c>
      <c r="S7773" s="25">
        <f t="shared" si="1215"/>
        <v>0</v>
      </c>
      <c r="T7773" s="25">
        <f t="shared" si="1216"/>
        <v>11041.786063111977</v>
      </c>
      <c r="U7773" s="25" t="str">
        <f t="shared" si="1217"/>
        <v>charge</v>
      </c>
      <c r="W7773" s="25">
        <f t="shared" si="1220"/>
        <v>0</v>
      </c>
      <c r="X7773" s="25">
        <f t="shared" si="1218"/>
        <v>78000</v>
      </c>
      <c r="Y7773" s="25">
        <f t="shared" si="1221"/>
        <v>0</v>
      </c>
      <c r="AA7773" s="25">
        <f t="shared" si="1219"/>
        <v>0</v>
      </c>
      <c r="AC7773" s="25">
        <f t="shared" si="1214"/>
        <v>11041.786063111977</v>
      </c>
    </row>
    <row r="7774" x14ac:dyDescent="0.2">
      <c r="L7774" s="24">
        <v>7769</v>
      </c>
      <c r="M7774" s="28">
        <v>1.9110930000000002E-2</v>
      </c>
      <c r="O7774" s="24">
        <v>7769</v>
      </c>
      <c r="P7774" s="24">
        <f>'ROTH 1.0'!O7774*'קובץ טיוטה'!$D$10</f>
        <v>10413.484447440625</v>
      </c>
      <c r="Q7774" s="24">
        <f t="shared" si="1213"/>
        <v>6813.4844474406254</v>
      </c>
      <c r="R7774" s="24">
        <f t="shared" si="1222"/>
        <v>1299.5432400000002</v>
      </c>
      <c r="S7774" s="24">
        <f t="shared" si="1215"/>
        <v>5513.9412074406255</v>
      </c>
      <c r="T7774" s="24">
        <f t="shared" si="1216"/>
        <v>0</v>
      </c>
      <c r="U7774" s="24" t="str">
        <f t="shared" si="1217"/>
        <v>drain</v>
      </c>
      <c r="W7774" s="24">
        <f t="shared" si="1220"/>
        <v>0</v>
      </c>
      <c r="X7774" s="24">
        <f t="shared" si="1218"/>
        <v>72486.058792559372</v>
      </c>
      <c r="Y7774" s="24">
        <f t="shared" si="1221"/>
        <v>5513.9412074406282</v>
      </c>
      <c r="AA7774" s="24">
        <f t="shared" si="1219"/>
        <v>0</v>
      </c>
      <c r="AC7774" s="24">
        <f t="shared" si="1214"/>
        <v>0</v>
      </c>
    </row>
    <row r="7775" x14ac:dyDescent="0.2">
      <c r="L7775" s="25">
        <v>7770</v>
      </c>
      <c r="M7775" s="29">
        <v>0</v>
      </c>
      <c r="O7775" s="25">
        <v>7770</v>
      </c>
      <c r="P7775" s="24">
        <f>'ROTH 1.0'!O7775*'קובץ טיוטה'!$D$10</f>
        <v>11272.031043481555</v>
      </c>
      <c r="Q7775" s="25">
        <f t="shared" si="1213"/>
        <v>7672.0310434815547</v>
      </c>
      <c r="R7775" s="24">
        <f t="shared" si="1222"/>
        <v>0</v>
      </c>
      <c r="S7775" s="25">
        <f t="shared" si="1215"/>
        <v>7672.0310434815547</v>
      </c>
      <c r="T7775" s="25">
        <f t="shared" si="1216"/>
        <v>0</v>
      </c>
      <c r="U7775" s="25" t="str">
        <f t="shared" si="1217"/>
        <v>drain</v>
      </c>
      <c r="W7775" s="25">
        <f t="shared" si="1220"/>
        <v>0</v>
      </c>
      <c r="X7775" s="25">
        <f t="shared" si="1218"/>
        <v>64814.027749077817</v>
      </c>
      <c r="Y7775" s="25">
        <f t="shared" si="1221"/>
        <v>7672.0310434815547</v>
      </c>
      <c r="AA7775" s="25">
        <f t="shared" si="1219"/>
        <v>0</v>
      </c>
      <c r="AC7775" s="25">
        <f t="shared" si="1214"/>
        <v>0</v>
      </c>
    </row>
    <row r="7776" x14ac:dyDescent="0.2">
      <c r="L7776" s="24">
        <v>7771</v>
      </c>
      <c r="M7776" s="28">
        <v>0</v>
      </c>
      <c r="O7776" s="24">
        <v>7771</v>
      </c>
      <c r="P7776" s="24">
        <f>'ROTH 1.0'!O7776*'קובץ טיוטה'!$D$10</f>
        <v>12315.037996231293</v>
      </c>
      <c r="Q7776" s="24">
        <f t="shared" si="1213"/>
        <v>8715.0379962312927</v>
      </c>
      <c r="R7776" s="24">
        <f t="shared" si="1222"/>
        <v>0</v>
      </c>
      <c r="S7776" s="24">
        <f t="shared" si="1215"/>
        <v>8715.0379962312927</v>
      </c>
      <c r="T7776" s="24">
        <f t="shared" si="1216"/>
        <v>0</v>
      </c>
      <c r="U7776" s="24" t="str">
        <f t="shared" si="1217"/>
        <v>drain</v>
      </c>
      <c r="W7776" s="24">
        <f t="shared" si="1220"/>
        <v>0</v>
      </c>
      <c r="X7776" s="24">
        <f t="shared" si="1218"/>
        <v>56098.989752846523</v>
      </c>
      <c r="Y7776" s="24">
        <f t="shared" si="1221"/>
        <v>8715.0379962312945</v>
      </c>
      <c r="AA7776" s="24">
        <f t="shared" si="1219"/>
        <v>0</v>
      </c>
      <c r="AC7776" s="24">
        <f t="shared" si="1214"/>
        <v>0</v>
      </c>
    </row>
    <row r="7777" x14ac:dyDescent="0.2">
      <c r="L7777" s="25">
        <v>7772</v>
      </c>
      <c r="M7777" s="29">
        <v>0</v>
      </c>
      <c r="O7777" s="25">
        <v>7772</v>
      </c>
      <c r="P7777" s="24">
        <f>'ROTH 1.0'!O7777*'קובץ טיוטה'!$D$10</f>
        <v>12472.39830769635</v>
      </c>
      <c r="Q7777" s="25">
        <f t="shared" si="1213"/>
        <v>8872.3983076963505</v>
      </c>
      <c r="R7777" s="24">
        <f t="shared" si="1222"/>
        <v>0</v>
      </c>
      <c r="S7777" s="25">
        <f t="shared" si="1215"/>
        <v>8872.3983076963505</v>
      </c>
      <c r="T7777" s="25">
        <f t="shared" si="1216"/>
        <v>0</v>
      </c>
      <c r="U7777" s="25" t="str">
        <f t="shared" si="1217"/>
        <v>drain</v>
      </c>
      <c r="W7777" s="25">
        <f t="shared" si="1220"/>
        <v>0</v>
      </c>
      <c r="X7777" s="25">
        <f t="shared" si="1218"/>
        <v>47226.591445150174</v>
      </c>
      <c r="Y7777" s="25">
        <f t="shared" si="1221"/>
        <v>8872.3983076963486</v>
      </c>
      <c r="AA7777" s="25">
        <f t="shared" si="1219"/>
        <v>0</v>
      </c>
      <c r="AC7777" s="25">
        <f t="shared" si="1214"/>
        <v>0</v>
      </c>
    </row>
    <row r="7778" x14ac:dyDescent="0.2">
      <c r="L7778" s="24">
        <v>7773</v>
      </c>
      <c r="M7778" s="28">
        <v>0</v>
      </c>
      <c r="O7778" s="24">
        <v>7773</v>
      </c>
      <c r="P7778" s="24">
        <f>'ROTH 1.0'!O7778*'קובץ טיוטה'!$D$10</f>
        <v>12207.972362217966</v>
      </c>
      <c r="Q7778" s="24">
        <f t="shared" si="1213"/>
        <v>8607.9723622179663</v>
      </c>
      <c r="R7778" s="24">
        <f t="shared" si="1222"/>
        <v>0</v>
      </c>
      <c r="S7778" s="24">
        <f t="shared" si="1215"/>
        <v>8607.9723622179663</v>
      </c>
      <c r="T7778" s="24">
        <f t="shared" si="1216"/>
        <v>0</v>
      </c>
      <c r="U7778" s="24" t="str">
        <f t="shared" si="1217"/>
        <v>drain</v>
      </c>
      <c r="W7778" s="24">
        <f t="shared" si="1220"/>
        <v>0</v>
      </c>
      <c r="X7778" s="24">
        <f t="shared" si="1218"/>
        <v>38618.619082932208</v>
      </c>
      <c r="Y7778" s="24">
        <f t="shared" si="1221"/>
        <v>8607.9723622179663</v>
      </c>
      <c r="AA7778" s="24">
        <f t="shared" si="1219"/>
        <v>0</v>
      </c>
      <c r="AC7778" s="24">
        <f t="shared" si="1214"/>
        <v>0</v>
      </c>
    </row>
    <row r="7779" x14ac:dyDescent="0.2">
      <c r="L7779" s="25">
        <v>7774</v>
      </c>
      <c r="M7779" s="29">
        <v>0</v>
      </c>
      <c r="O7779" s="25">
        <v>7774</v>
      </c>
      <c r="P7779" s="24">
        <f>'ROTH 1.0'!O7779*'קובץ טיוטה'!$D$10</f>
        <v>11681.66903427666</v>
      </c>
      <c r="Q7779" s="25">
        <f t="shared" si="1213"/>
        <v>8081.6690342766597</v>
      </c>
      <c r="R7779" s="24">
        <f t="shared" si="1222"/>
        <v>0</v>
      </c>
      <c r="S7779" s="25">
        <f t="shared" si="1215"/>
        <v>8081.6690342766597</v>
      </c>
      <c r="T7779" s="25">
        <f t="shared" si="1216"/>
        <v>0</v>
      </c>
      <c r="U7779" s="25" t="str">
        <f t="shared" si="1217"/>
        <v>drain</v>
      </c>
      <c r="W7779" s="25">
        <f t="shared" si="1220"/>
        <v>0</v>
      </c>
      <c r="X7779" s="25">
        <f t="shared" si="1218"/>
        <v>30536.950048655548</v>
      </c>
      <c r="Y7779" s="25">
        <f t="shared" si="1221"/>
        <v>8081.6690342766597</v>
      </c>
      <c r="AA7779" s="25">
        <f t="shared" si="1219"/>
        <v>0</v>
      </c>
      <c r="AC7779" s="25">
        <f t="shared" si="1214"/>
        <v>0</v>
      </c>
    </row>
    <row r="7780" x14ac:dyDescent="0.2">
      <c r="L7780" s="24">
        <v>7775</v>
      </c>
      <c r="M7780" s="28">
        <v>0</v>
      </c>
      <c r="O7780" s="24">
        <v>7775</v>
      </c>
      <c r="P7780" s="24">
        <f>'ROTH 1.0'!O7780*'קובץ טיוטה'!$D$10</f>
        <v>10998.345193168885</v>
      </c>
      <c r="Q7780" s="24">
        <f t="shared" si="1213"/>
        <v>7398.3451931688851</v>
      </c>
      <c r="R7780" s="24">
        <f t="shared" si="1222"/>
        <v>0</v>
      </c>
      <c r="S7780" s="24">
        <f t="shared" si="1215"/>
        <v>7398.3451931688851</v>
      </c>
      <c r="T7780" s="24">
        <f t="shared" si="1216"/>
        <v>0</v>
      </c>
      <c r="U7780" s="24" t="str">
        <f t="shared" si="1217"/>
        <v>drain</v>
      </c>
      <c r="W7780" s="24">
        <f t="shared" si="1220"/>
        <v>0</v>
      </c>
      <c r="X7780" s="24">
        <f t="shared" si="1218"/>
        <v>23138.604855486665</v>
      </c>
      <c r="Y7780" s="24">
        <f t="shared" si="1221"/>
        <v>7398.3451931688833</v>
      </c>
      <c r="AA7780" s="24">
        <f t="shared" si="1219"/>
        <v>0</v>
      </c>
      <c r="AC7780" s="24">
        <f t="shared" si="1214"/>
        <v>0</v>
      </c>
    </row>
    <row r="7781" x14ac:dyDescent="0.2">
      <c r="L7781" s="25">
        <v>7776</v>
      </c>
      <c r="M7781" s="29">
        <v>0</v>
      </c>
      <c r="O7781" s="25">
        <v>7776</v>
      </c>
      <c r="P7781" s="24">
        <f>'ROTH 1.0'!O7781*'קובץ טיוטה'!$D$10</f>
        <v>10256.64536002671</v>
      </c>
      <c r="Q7781" s="25">
        <f t="shared" si="1213"/>
        <v>6656.6453600267105</v>
      </c>
      <c r="R7781" s="24">
        <f t="shared" si="1222"/>
        <v>0</v>
      </c>
      <c r="S7781" s="25">
        <f t="shared" si="1215"/>
        <v>6656.6453600267105</v>
      </c>
      <c r="T7781" s="25">
        <f t="shared" si="1216"/>
        <v>0</v>
      </c>
      <c r="U7781" s="25" t="str">
        <f t="shared" si="1217"/>
        <v>drain</v>
      </c>
      <c r="W7781" s="25">
        <f t="shared" si="1220"/>
        <v>0</v>
      </c>
      <c r="X7781" s="25">
        <f t="shared" si="1218"/>
        <v>16481.959495459952</v>
      </c>
      <c r="Y7781" s="25">
        <f t="shared" si="1221"/>
        <v>6656.6453600267123</v>
      </c>
      <c r="AA7781" s="25">
        <f t="shared" si="1219"/>
        <v>0</v>
      </c>
      <c r="AC7781" s="25">
        <f t="shared" si="1214"/>
        <v>0</v>
      </c>
    </row>
    <row r="7782" x14ac:dyDescent="0.2">
      <c r="L7782" s="24">
        <v>7777</v>
      </c>
      <c r="M7782" s="28">
        <v>0</v>
      </c>
      <c r="O7782" s="24">
        <v>7777</v>
      </c>
      <c r="P7782" s="24">
        <f>'ROTH 1.0'!O7782*'קובץ טיוטה'!$D$10</f>
        <v>9253.6386041926144</v>
      </c>
      <c r="Q7782" s="24">
        <f t="shared" si="1213"/>
        <v>5653.6386041926144</v>
      </c>
      <c r="R7782" s="24">
        <f t="shared" si="1222"/>
        <v>0</v>
      </c>
      <c r="S7782" s="24">
        <f t="shared" si="1215"/>
        <v>5653.6386041926144</v>
      </c>
      <c r="T7782" s="24">
        <f t="shared" si="1216"/>
        <v>0</v>
      </c>
      <c r="U7782" s="24" t="str">
        <f t="shared" si="1217"/>
        <v>drain</v>
      </c>
      <c r="W7782" s="24">
        <f t="shared" si="1220"/>
        <v>0</v>
      </c>
      <c r="X7782" s="24">
        <f t="shared" si="1218"/>
        <v>10828.320891267338</v>
      </c>
      <c r="Y7782" s="24">
        <f t="shared" si="1221"/>
        <v>5653.6386041926144</v>
      </c>
      <c r="AA7782" s="24">
        <f t="shared" si="1219"/>
        <v>0</v>
      </c>
      <c r="AC7782" s="24">
        <f t="shared" si="1214"/>
        <v>0</v>
      </c>
    </row>
    <row r="7783" x14ac:dyDescent="0.2">
      <c r="L7783" s="25">
        <v>7778</v>
      </c>
      <c r="M7783" s="29">
        <v>0</v>
      </c>
      <c r="O7783" s="25">
        <v>7778</v>
      </c>
      <c r="P7783" s="24">
        <f>'ROTH 1.0'!O7783*'קובץ טיוטה'!$D$10</f>
        <v>8469.5790310809971</v>
      </c>
      <c r="Q7783" s="25">
        <f t="shared" si="1213"/>
        <v>4869.5790310809971</v>
      </c>
      <c r="R7783" s="24">
        <f t="shared" si="1222"/>
        <v>0</v>
      </c>
      <c r="S7783" s="25">
        <f t="shared" si="1215"/>
        <v>4869.5790310809971</v>
      </c>
      <c r="T7783" s="25">
        <f t="shared" si="1216"/>
        <v>0</v>
      </c>
      <c r="U7783" s="25" t="str">
        <f t="shared" si="1217"/>
        <v>drain</v>
      </c>
      <c r="W7783" s="25">
        <f t="shared" si="1220"/>
        <v>0</v>
      </c>
      <c r="X7783" s="25">
        <f t="shared" si="1218"/>
        <v>5958.741860186341</v>
      </c>
      <c r="Y7783" s="25">
        <f t="shared" si="1221"/>
        <v>4869.5790310809971</v>
      </c>
      <c r="AA7783" s="25">
        <f t="shared" si="1219"/>
        <v>0</v>
      </c>
      <c r="AC7783" s="25">
        <f t="shared" si="1214"/>
        <v>0</v>
      </c>
    </row>
    <row r="7784" x14ac:dyDescent="0.2">
      <c r="L7784" s="24">
        <v>7779</v>
      </c>
      <c r="M7784" s="28">
        <v>0</v>
      </c>
      <c r="O7784" s="24">
        <v>7779</v>
      </c>
      <c r="P7784" s="24">
        <f>'ROTH 1.0'!O7784*'קובץ טיוטה'!$D$10</f>
        <v>8138.5055735964916</v>
      </c>
      <c r="Q7784" s="24">
        <f t="shared" si="1213"/>
        <v>4538.5055735964916</v>
      </c>
      <c r="R7784" s="24">
        <f t="shared" si="1222"/>
        <v>0</v>
      </c>
      <c r="S7784" s="24">
        <f t="shared" si="1215"/>
        <v>4538.5055735964916</v>
      </c>
      <c r="T7784" s="24">
        <f t="shared" si="1216"/>
        <v>0</v>
      </c>
      <c r="U7784" s="24" t="str">
        <f t="shared" si="1217"/>
        <v>drain</v>
      </c>
      <c r="W7784" s="24">
        <f t="shared" si="1220"/>
        <v>0</v>
      </c>
      <c r="X7784" s="24">
        <f t="shared" si="1218"/>
        <v>1420.2362865898494</v>
      </c>
      <c r="Y7784" s="24">
        <f t="shared" si="1221"/>
        <v>4538.5055735964916</v>
      </c>
      <c r="AA7784" s="24">
        <f t="shared" si="1219"/>
        <v>0</v>
      </c>
      <c r="AC7784" s="24">
        <f t="shared" si="1214"/>
        <v>0</v>
      </c>
    </row>
    <row r="7785" x14ac:dyDescent="0.2">
      <c r="L7785" s="25">
        <v>7780</v>
      </c>
      <c r="M7785" s="29">
        <v>0</v>
      </c>
      <c r="O7785" s="25">
        <v>7780</v>
      </c>
      <c r="P7785" s="24">
        <f>'ROTH 1.0'!O7785*'קובץ טיוטה'!$D$10</f>
        <v>8182.7246367088255</v>
      </c>
      <c r="Q7785" s="25">
        <f t="shared" si="1213"/>
        <v>4582.7246367088255</v>
      </c>
      <c r="R7785" s="24">
        <f t="shared" si="1222"/>
        <v>0</v>
      </c>
      <c r="S7785" s="25">
        <f t="shared" si="1215"/>
        <v>4582.7246367088255</v>
      </c>
      <c r="T7785" s="25">
        <f t="shared" si="1216"/>
        <v>0</v>
      </c>
      <c r="U7785" s="25" t="str">
        <f t="shared" si="1217"/>
        <v>drain</v>
      </c>
      <c r="W7785" s="25">
        <f t="shared" si="1220"/>
        <v>0</v>
      </c>
      <c r="X7785" s="25">
        <f t="shared" si="1218"/>
        <v>0</v>
      </c>
      <c r="Y7785" s="25">
        <f t="shared" si="1221"/>
        <v>1420.2362865898494</v>
      </c>
      <c r="AA7785" s="25">
        <f t="shared" si="1219"/>
        <v>3162.4883501189761</v>
      </c>
      <c r="AC7785" s="25">
        <f t="shared" si="1214"/>
        <v>0</v>
      </c>
    </row>
    <row r="7786" x14ac:dyDescent="0.2">
      <c r="L7786" s="24">
        <v>7781</v>
      </c>
      <c r="M7786" s="28">
        <v>0</v>
      </c>
      <c r="O7786" s="24">
        <v>7781</v>
      </c>
      <c r="P7786" s="24">
        <f>'ROTH 1.0'!O7786*'קובץ טיוטה'!$D$10</f>
        <v>8239.4060627074596</v>
      </c>
      <c r="Q7786" s="24">
        <f t="shared" si="1213"/>
        <v>4639.4060627074596</v>
      </c>
      <c r="R7786" s="24">
        <f t="shared" si="1222"/>
        <v>0</v>
      </c>
      <c r="S7786" s="24">
        <f t="shared" si="1215"/>
        <v>4639.4060627074596</v>
      </c>
      <c r="T7786" s="24">
        <f t="shared" si="1216"/>
        <v>0</v>
      </c>
      <c r="U7786" s="24" t="str">
        <f t="shared" si="1217"/>
        <v>drain</v>
      </c>
      <c r="W7786" s="24">
        <f t="shared" si="1220"/>
        <v>0</v>
      </c>
      <c r="X7786" s="24">
        <f t="shared" si="1218"/>
        <v>0</v>
      </c>
      <c r="Y7786" s="24">
        <f t="shared" si="1221"/>
        <v>0</v>
      </c>
      <c r="AA7786" s="24">
        <f t="shared" si="1219"/>
        <v>4639.4060627074596</v>
      </c>
      <c r="AC7786" s="24">
        <f t="shared" si="1214"/>
        <v>0</v>
      </c>
    </row>
    <row r="7787" x14ac:dyDescent="0.2">
      <c r="L7787" s="25">
        <v>7782</v>
      </c>
      <c r="M7787" s="29">
        <v>0</v>
      </c>
      <c r="O7787" s="25">
        <v>7782</v>
      </c>
      <c r="P7787" s="24">
        <f>'ROTH 1.0'!O7787*'קובץ טיוטה'!$D$10</f>
        <v>8697.9236344434794</v>
      </c>
      <c r="Q7787" s="25">
        <f t="shared" si="1213"/>
        <v>5097.9236344434794</v>
      </c>
      <c r="R7787" s="24">
        <f t="shared" si="1222"/>
        <v>0</v>
      </c>
      <c r="S7787" s="25">
        <f t="shared" si="1215"/>
        <v>5097.9236344434794</v>
      </c>
      <c r="T7787" s="25">
        <f t="shared" si="1216"/>
        <v>0</v>
      </c>
      <c r="U7787" s="25" t="str">
        <f t="shared" si="1217"/>
        <v>drain</v>
      </c>
      <c r="W7787" s="25">
        <f t="shared" si="1220"/>
        <v>0</v>
      </c>
      <c r="X7787" s="25">
        <f t="shared" si="1218"/>
        <v>0</v>
      </c>
      <c r="Y7787" s="25">
        <f t="shared" si="1221"/>
        <v>0</v>
      </c>
      <c r="AA7787" s="25">
        <f t="shared" si="1219"/>
        <v>5097.9236344434794</v>
      </c>
      <c r="AC7787" s="25">
        <f t="shared" si="1214"/>
        <v>0</v>
      </c>
    </row>
    <row r="7788" x14ac:dyDescent="0.2">
      <c r="L7788" s="24">
        <v>7783</v>
      </c>
      <c r="M7788" s="28">
        <v>0</v>
      </c>
      <c r="O7788" s="24">
        <v>7783</v>
      </c>
      <c r="P7788" s="24">
        <f>'ROTH 1.0'!O7788*'קובץ טיוטה'!$D$10</f>
        <v>9237.8036055676366</v>
      </c>
      <c r="Q7788" s="24">
        <f t="shared" si="1213"/>
        <v>5637.8036055676366</v>
      </c>
      <c r="R7788" s="24">
        <f t="shared" si="1222"/>
        <v>0</v>
      </c>
      <c r="S7788" s="24">
        <f t="shared" si="1215"/>
        <v>5637.8036055676366</v>
      </c>
      <c r="T7788" s="24">
        <f t="shared" si="1216"/>
        <v>0</v>
      </c>
      <c r="U7788" s="24" t="str">
        <f t="shared" si="1217"/>
        <v>drain</v>
      </c>
      <c r="W7788" s="24">
        <f t="shared" si="1220"/>
        <v>0</v>
      </c>
      <c r="X7788" s="24">
        <f t="shared" si="1218"/>
        <v>0</v>
      </c>
      <c r="Y7788" s="24">
        <f t="shared" si="1221"/>
        <v>0</v>
      </c>
      <c r="AA7788" s="24">
        <f t="shared" si="1219"/>
        <v>5637.8036055676366</v>
      </c>
      <c r="AC7788" s="24">
        <f t="shared" si="1214"/>
        <v>0</v>
      </c>
    </row>
    <row r="7789" x14ac:dyDescent="0.2">
      <c r="L7789" s="25">
        <v>7784</v>
      </c>
      <c r="M7789" s="29">
        <v>0.31817604999999999</v>
      </c>
      <c r="O7789" s="25">
        <v>7784</v>
      </c>
      <c r="P7789" s="24">
        <f>'ROTH 1.0'!O7789*'קובץ טיוטה'!$D$10</f>
        <v>10032.443914672003</v>
      </c>
      <c r="Q7789" s="25">
        <f t="shared" si="1213"/>
        <v>6432.4439146720033</v>
      </c>
      <c r="R7789" s="24">
        <f t="shared" si="1222"/>
        <v>21635.971399999999</v>
      </c>
      <c r="S7789" s="25">
        <f t="shared" si="1215"/>
        <v>0</v>
      </c>
      <c r="T7789" s="25">
        <f t="shared" si="1216"/>
        <v>15203.527485327995</v>
      </c>
      <c r="U7789" s="25" t="str">
        <f t="shared" si="1217"/>
        <v>charge</v>
      </c>
      <c r="W7789" s="25">
        <f t="shared" si="1220"/>
        <v>13683.174736795196</v>
      </c>
      <c r="X7789" s="25">
        <f t="shared" si="1218"/>
        <v>13683.174736795196</v>
      </c>
      <c r="Y7789" s="25">
        <f t="shared" si="1221"/>
        <v>0</v>
      </c>
      <c r="AA7789" s="25">
        <f t="shared" si="1219"/>
        <v>0</v>
      </c>
      <c r="AC7789" s="25">
        <f t="shared" si="1214"/>
        <v>1520.3527485327995</v>
      </c>
    </row>
    <row r="7790" x14ac:dyDescent="0.2">
      <c r="L7790" s="24">
        <v>7785</v>
      </c>
      <c r="M7790" s="28">
        <v>0.61459435600000001</v>
      </c>
      <c r="O7790" s="24">
        <v>7785</v>
      </c>
      <c r="P7790" s="24">
        <f>'ROTH 1.0'!O7790*'קובץ טיוטה'!$D$10</f>
        <v>10579.609396604228</v>
      </c>
      <c r="Q7790" s="24">
        <f t="shared" si="1213"/>
        <v>6979.6093966042281</v>
      </c>
      <c r="R7790" s="24">
        <f t="shared" si="1222"/>
        <v>41792.416207999995</v>
      </c>
      <c r="S7790" s="24">
        <f t="shared" si="1215"/>
        <v>0</v>
      </c>
      <c r="T7790" s="24">
        <f t="shared" si="1216"/>
        <v>34812.806811395771</v>
      </c>
      <c r="U7790" s="24" t="str">
        <f t="shared" si="1217"/>
        <v>charge</v>
      </c>
      <c r="W7790" s="24">
        <f t="shared" si="1220"/>
        <v>31331.526130256192</v>
      </c>
      <c r="X7790" s="24">
        <f t="shared" si="1218"/>
        <v>45014.70086705139</v>
      </c>
      <c r="Y7790" s="24">
        <f t="shared" si="1221"/>
        <v>0</v>
      </c>
      <c r="AA7790" s="24">
        <f t="shared" si="1219"/>
        <v>0</v>
      </c>
      <c r="AC7790" s="24">
        <f t="shared" si="1214"/>
        <v>3481.2806811395785</v>
      </c>
    </row>
    <row r="7791" x14ac:dyDescent="0.2">
      <c r="L7791" s="25">
        <v>7786</v>
      </c>
      <c r="M7791" s="29">
        <v>0.62296418500000006</v>
      </c>
      <c r="O7791" s="25">
        <v>7786</v>
      </c>
      <c r="P7791" s="24">
        <f>'ROTH 1.0'!O7791*'קובץ טיוטה'!$D$10</f>
        <v>10835.352741253579</v>
      </c>
      <c r="Q7791" s="25">
        <f t="shared" si="1213"/>
        <v>7235.3527412535786</v>
      </c>
      <c r="R7791" s="24">
        <f t="shared" si="1222"/>
        <v>42361.564580000006</v>
      </c>
      <c r="S7791" s="25">
        <f t="shared" si="1215"/>
        <v>0</v>
      </c>
      <c r="T7791" s="25">
        <f t="shared" si="1216"/>
        <v>35126.211838746429</v>
      </c>
      <c r="U7791" s="25" t="str">
        <f t="shared" si="1217"/>
        <v>charge</v>
      </c>
      <c r="W7791" s="25">
        <f t="shared" si="1220"/>
        <v>32985.29913294861</v>
      </c>
      <c r="X7791" s="25">
        <f t="shared" si="1218"/>
        <v>78000</v>
      </c>
      <c r="Y7791" s="25">
        <f t="shared" si="1221"/>
        <v>0</v>
      </c>
      <c r="AA7791" s="25">
        <f t="shared" si="1219"/>
        <v>0</v>
      </c>
      <c r="AC7791" s="25">
        <f t="shared" si="1214"/>
        <v>2140.9127057978185</v>
      </c>
    </row>
    <row r="7792" x14ac:dyDescent="0.2">
      <c r="L7792" s="24">
        <v>7787</v>
      </c>
      <c r="M7792" s="28">
        <v>0.62609341500000004</v>
      </c>
      <c r="O7792" s="24">
        <v>7787</v>
      </c>
      <c r="P7792" s="24">
        <f>'ROTH 1.0'!O7792*'קובץ טיוטה'!$D$10</f>
        <v>11400.032149443414</v>
      </c>
      <c r="Q7792" s="24">
        <f t="shared" si="1213"/>
        <v>7800.0321494434138</v>
      </c>
      <c r="R7792" s="24">
        <f t="shared" si="1222"/>
        <v>42574.352220000001</v>
      </c>
      <c r="S7792" s="24">
        <f t="shared" si="1215"/>
        <v>0</v>
      </c>
      <c r="T7792" s="24">
        <f t="shared" si="1216"/>
        <v>34774.320070556583</v>
      </c>
      <c r="U7792" s="24" t="str">
        <f t="shared" si="1217"/>
        <v>charge</v>
      </c>
      <c r="W7792" s="24">
        <f t="shared" si="1220"/>
        <v>0</v>
      </c>
      <c r="X7792" s="24">
        <f t="shared" si="1218"/>
        <v>78000</v>
      </c>
      <c r="Y7792" s="24">
        <f t="shared" si="1221"/>
        <v>0</v>
      </c>
      <c r="AA7792" s="24">
        <f t="shared" si="1219"/>
        <v>0</v>
      </c>
      <c r="AC7792" s="24">
        <f t="shared" si="1214"/>
        <v>34774.320070556583</v>
      </c>
    </row>
    <row r="7793" x14ac:dyDescent="0.2">
      <c r="L7793" s="25">
        <v>7788</v>
      </c>
      <c r="M7793" s="29">
        <v>0.66370688100000008</v>
      </c>
      <c r="O7793" s="25">
        <v>7788</v>
      </c>
      <c r="P7793" s="24">
        <f>'ROTH 1.0'!O7793*'קובץ טיוטה'!$D$10</f>
        <v>11684.003380943201</v>
      </c>
      <c r="Q7793" s="25">
        <f t="shared" si="1213"/>
        <v>8084.0033809432007</v>
      </c>
      <c r="R7793" s="24">
        <f t="shared" si="1222"/>
        <v>45132.067908000005</v>
      </c>
      <c r="S7793" s="25">
        <f t="shared" si="1215"/>
        <v>0</v>
      </c>
      <c r="T7793" s="25">
        <f t="shared" si="1216"/>
        <v>37048.064527056806</v>
      </c>
      <c r="U7793" s="25" t="str">
        <f t="shared" si="1217"/>
        <v>charge</v>
      </c>
      <c r="W7793" s="25">
        <f t="shared" si="1220"/>
        <v>0</v>
      </c>
      <c r="X7793" s="25">
        <f t="shared" si="1218"/>
        <v>78000</v>
      </c>
      <c r="Y7793" s="25">
        <f t="shared" si="1221"/>
        <v>0</v>
      </c>
      <c r="AA7793" s="25">
        <f t="shared" si="1219"/>
        <v>0</v>
      </c>
      <c r="AC7793" s="25">
        <f t="shared" si="1214"/>
        <v>37048.064527056806</v>
      </c>
    </row>
    <row r="7794" x14ac:dyDescent="0.2">
      <c r="L7794" s="24">
        <v>7789</v>
      </c>
      <c r="M7794" s="28">
        <v>0.58153592000000009</v>
      </c>
      <c r="O7794" s="24">
        <v>7789</v>
      </c>
      <c r="P7794" s="24">
        <f>'ROTH 1.0'!O7794*'קובץ טיוטה'!$D$10</f>
        <v>11781.561197324972</v>
      </c>
      <c r="Q7794" s="24">
        <f t="shared" si="1213"/>
        <v>8181.5611973249725</v>
      </c>
      <c r="R7794" s="24">
        <f t="shared" si="1222"/>
        <v>39544.442560000003</v>
      </c>
      <c r="S7794" s="24">
        <f t="shared" si="1215"/>
        <v>0</v>
      </c>
      <c r="T7794" s="24">
        <f t="shared" si="1216"/>
        <v>31362.881362675031</v>
      </c>
      <c r="U7794" s="24" t="str">
        <f t="shared" si="1217"/>
        <v>charge</v>
      </c>
      <c r="W7794" s="24">
        <f t="shared" si="1220"/>
        <v>0</v>
      </c>
      <c r="X7794" s="24">
        <f t="shared" si="1218"/>
        <v>78000</v>
      </c>
      <c r="Y7794" s="24">
        <f t="shared" si="1221"/>
        <v>0</v>
      </c>
      <c r="AA7794" s="24">
        <f t="shared" si="1219"/>
        <v>0</v>
      </c>
      <c r="AC7794" s="24">
        <f t="shared" si="1214"/>
        <v>31362.881362675031</v>
      </c>
    </row>
    <row r="7795" x14ac:dyDescent="0.2">
      <c r="L7795" s="25">
        <v>7790</v>
      </c>
      <c r="M7795" s="29">
        <v>0.55740815700000002</v>
      </c>
      <c r="O7795" s="25">
        <v>7790</v>
      </c>
      <c r="P7795" s="24">
        <f>'ROTH 1.0'!O7795*'קובץ טיוטה'!$D$10</f>
        <v>11620.983689893616</v>
      </c>
      <c r="Q7795" s="25">
        <f t="shared" si="1213"/>
        <v>8020.9836898936155</v>
      </c>
      <c r="R7795" s="24">
        <f t="shared" si="1222"/>
        <v>37903.754676000004</v>
      </c>
      <c r="S7795" s="25">
        <f t="shared" si="1215"/>
        <v>0</v>
      </c>
      <c r="T7795" s="25">
        <f t="shared" si="1216"/>
        <v>29882.770986106389</v>
      </c>
      <c r="U7795" s="25" t="str">
        <f t="shared" si="1217"/>
        <v>charge</v>
      </c>
      <c r="W7795" s="25">
        <f t="shared" si="1220"/>
        <v>0</v>
      </c>
      <c r="X7795" s="25">
        <f t="shared" si="1218"/>
        <v>78000</v>
      </c>
      <c r="Y7795" s="25">
        <f t="shared" si="1221"/>
        <v>0</v>
      </c>
      <c r="AA7795" s="25">
        <f t="shared" si="1219"/>
        <v>0</v>
      </c>
      <c r="AC7795" s="25">
        <f t="shared" si="1214"/>
        <v>29882.770986106389</v>
      </c>
    </row>
    <row r="7796" x14ac:dyDescent="0.2">
      <c r="L7796" s="24">
        <v>7791</v>
      </c>
      <c r="M7796" s="28">
        <v>0.42944233399999998</v>
      </c>
      <c r="O7796" s="24">
        <v>7791</v>
      </c>
      <c r="P7796" s="24">
        <f>'ROTH 1.0'!O7796*'קובץ טיוטה'!$D$10</f>
        <v>11595.475455652457</v>
      </c>
      <c r="Q7796" s="24">
        <f t="shared" si="1213"/>
        <v>7995.4754556524567</v>
      </c>
      <c r="R7796" s="24">
        <f t="shared" si="1222"/>
        <v>29202.078711999995</v>
      </c>
      <c r="S7796" s="24">
        <f t="shared" si="1215"/>
        <v>0</v>
      </c>
      <c r="T7796" s="24">
        <f t="shared" si="1216"/>
        <v>21206.603256347538</v>
      </c>
      <c r="U7796" s="24" t="str">
        <f t="shared" si="1217"/>
        <v>charge</v>
      </c>
      <c r="W7796" s="24">
        <f t="shared" si="1220"/>
        <v>0</v>
      </c>
      <c r="X7796" s="24">
        <f t="shared" si="1218"/>
        <v>78000</v>
      </c>
      <c r="Y7796" s="24">
        <f t="shared" si="1221"/>
        <v>0</v>
      </c>
      <c r="AA7796" s="24">
        <f t="shared" si="1219"/>
        <v>0</v>
      </c>
      <c r="AC7796" s="24">
        <f t="shared" si="1214"/>
        <v>21206.603256347538</v>
      </c>
    </row>
    <row r="7797" x14ac:dyDescent="0.2">
      <c r="L7797" s="25">
        <v>7792</v>
      </c>
      <c r="M7797" s="29">
        <v>0.269701195</v>
      </c>
      <c r="O7797" s="25">
        <v>7792</v>
      </c>
      <c r="P7797" s="24">
        <f>'ROTH 1.0'!O7797*'קובץ טיוטה'!$D$10</f>
        <v>11534.950285485174</v>
      </c>
      <c r="Q7797" s="25">
        <f t="shared" si="1213"/>
        <v>7934.9502854851744</v>
      </c>
      <c r="R7797" s="24">
        <f t="shared" si="1222"/>
        <v>18339.681260000001</v>
      </c>
      <c r="S7797" s="25">
        <f t="shared" si="1215"/>
        <v>0</v>
      </c>
      <c r="T7797" s="25">
        <f t="shared" si="1216"/>
        <v>10404.730974514827</v>
      </c>
      <c r="U7797" s="25" t="str">
        <f t="shared" si="1217"/>
        <v>charge</v>
      </c>
      <c r="W7797" s="25">
        <f t="shared" si="1220"/>
        <v>0</v>
      </c>
      <c r="X7797" s="25">
        <f t="shared" si="1218"/>
        <v>78000</v>
      </c>
      <c r="Y7797" s="25">
        <f t="shared" si="1221"/>
        <v>0</v>
      </c>
      <c r="AA7797" s="25">
        <f t="shared" si="1219"/>
        <v>0</v>
      </c>
      <c r="AC7797" s="25">
        <f t="shared" si="1214"/>
        <v>10404.730974514827</v>
      </c>
    </row>
    <row r="7798" x14ac:dyDescent="0.2">
      <c r="L7798" s="24">
        <v>7793</v>
      </c>
      <c r="M7798" s="28">
        <v>2.1449424999999998E-2</v>
      </c>
      <c r="O7798" s="24">
        <v>7793</v>
      </c>
      <c r="P7798" s="24">
        <f>'ROTH 1.0'!O7798*'קובץ טיוטה'!$D$10</f>
        <v>11910.924964531045</v>
      </c>
      <c r="Q7798" s="24">
        <f t="shared" si="1213"/>
        <v>8310.9249645310447</v>
      </c>
      <c r="R7798" s="24">
        <f t="shared" si="1222"/>
        <v>1458.5608999999997</v>
      </c>
      <c r="S7798" s="24">
        <f t="shared" si="1215"/>
        <v>6852.3640645310452</v>
      </c>
      <c r="T7798" s="24">
        <f t="shared" si="1216"/>
        <v>0</v>
      </c>
      <c r="U7798" s="24" t="str">
        <f t="shared" si="1217"/>
        <v>drain</v>
      </c>
      <c r="W7798" s="24">
        <f t="shared" si="1220"/>
        <v>0</v>
      </c>
      <c r="X7798" s="24">
        <f t="shared" si="1218"/>
        <v>71147.635935468948</v>
      </c>
      <c r="Y7798" s="24">
        <f t="shared" si="1221"/>
        <v>6852.3640645310516</v>
      </c>
      <c r="AA7798" s="24">
        <f t="shared" si="1219"/>
        <v>0</v>
      </c>
      <c r="AC7798" s="24">
        <f t="shared" si="1214"/>
        <v>0</v>
      </c>
    </row>
    <row r="7799" x14ac:dyDescent="0.2">
      <c r="L7799" s="25">
        <v>7794</v>
      </c>
      <c r="M7799" s="29">
        <v>0</v>
      </c>
      <c r="O7799" s="25">
        <v>7794</v>
      </c>
      <c r="P7799" s="24">
        <f>'ROTH 1.0'!O7799*'קובץ טיוטה'!$D$10</f>
        <v>12989.741154676763</v>
      </c>
      <c r="Q7799" s="25">
        <f t="shared" si="1213"/>
        <v>9389.7411546767635</v>
      </c>
      <c r="R7799" s="24">
        <f t="shared" si="1222"/>
        <v>0</v>
      </c>
      <c r="S7799" s="25">
        <f t="shared" si="1215"/>
        <v>9389.7411546767635</v>
      </c>
      <c r="T7799" s="25">
        <f t="shared" si="1216"/>
        <v>0</v>
      </c>
      <c r="U7799" s="25" t="str">
        <f t="shared" si="1217"/>
        <v>drain</v>
      </c>
      <c r="W7799" s="25">
        <f t="shared" si="1220"/>
        <v>0</v>
      </c>
      <c r="X7799" s="25">
        <f t="shared" si="1218"/>
        <v>61757.894780792187</v>
      </c>
      <c r="Y7799" s="25">
        <f t="shared" si="1221"/>
        <v>9389.7411546767617</v>
      </c>
      <c r="AA7799" s="25">
        <f t="shared" si="1219"/>
        <v>0</v>
      </c>
      <c r="AC7799" s="25">
        <f t="shared" si="1214"/>
        <v>0</v>
      </c>
    </row>
    <row r="7800" x14ac:dyDescent="0.2">
      <c r="L7800" s="24">
        <v>7795</v>
      </c>
      <c r="M7800" s="28">
        <v>0</v>
      </c>
      <c r="O7800" s="24">
        <v>7795</v>
      </c>
      <c r="P7800" s="24">
        <f>'ROTH 1.0'!O7800*'קובץ טיוטה'!$D$10</f>
        <v>13523.533141633943</v>
      </c>
      <c r="Q7800" s="24">
        <f t="shared" si="1213"/>
        <v>9923.5331416339432</v>
      </c>
      <c r="R7800" s="24">
        <f t="shared" si="1222"/>
        <v>0</v>
      </c>
      <c r="S7800" s="24">
        <f t="shared" si="1215"/>
        <v>9923.5331416339432</v>
      </c>
      <c r="T7800" s="24">
        <f t="shared" si="1216"/>
        <v>0</v>
      </c>
      <c r="U7800" s="24" t="str">
        <f t="shared" si="1217"/>
        <v>drain</v>
      </c>
      <c r="W7800" s="24">
        <f t="shared" si="1220"/>
        <v>0</v>
      </c>
      <c r="X7800" s="24">
        <f t="shared" si="1218"/>
        <v>51834.361639158247</v>
      </c>
      <c r="Y7800" s="24">
        <f t="shared" si="1221"/>
        <v>9923.5331416339395</v>
      </c>
      <c r="AA7800" s="24">
        <f t="shared" si="1219"/>
        <v>0</v>
      </c>
      <c r="AC7800" s="24">
        <f t="shared" si="1214"/>
        <v>0</v>
      </c>
    </row>
    <row r="7801" x14ac:dyDescent="0.2">
      <c r="L7801" s="25">
        <v>7796</v>
      </c>
      <c r="M7801" s="29">
        <v>0</v>
      </c>
      <c r="O7801" s="25">
        <v>7796</v>
      </c>
      <c r="P7801" s="24">
        <f>'ROTH 1.0'!O7801*'קובץ טיוטה'!$D$10</f>
        <v>13507.790728140821</v>
      </c>
      <c r="Q7801" s="25">
        <f t="shared" si="1213"/>
        <v>9907.7907281408206</v>
      </c>
      <c r="R7801" s="24">
        <f t="shared" si="1222"/>
        <v>0</v>
      </c>
      <c r="S7801" s="25">
        <f t="shared" si="1215"/>
        <v>9907.7907281408206</v>
      </c>
      <c r="T7801" s="25">
        <f t="shared" si="1216"/>
        <v>0</v>
      </c>
      <c r="U7801" s="25" t="str">
        <f t="shared" si="1217"/>
        <v>drain</v>
      </c>
      <c r="W7801" s="25">
        <f t="shared" si="1220"/>
        <v>0</v>
      </c>
      <c r="X7801" s="25">
        <f t="shared" si="1218"/>
        <v>41926.570911017428</v>
      </c>
      <c r="Y7801" s="25">
        <f t="shared" si="1221"/>
        <v>9907.7907281408188</v>
      </c>
      <c r="AA7801" s="25">
        <f t="shared" si="1219"/>
        <v>0</v>
      </c>
      <c r="AC7801" s="25">
        <f t="shared" si="1214"/>
        <v>0</v>
      </c>
    </row>
    <row r="7802" x14ac:dyDescent="0.2">
      <c r="L7802" s="24">
        <v>7797</v>
      </c>
      <c r="M7802" s="28">
        <v>0</v>
      </c>
      <c r="O7802" s="24">
        <v>7797</v>
      </c>
      <c r="P7802" s="24">
        <f>'ROTH 1.0'!O7802*'קובץ טיוטה'!$D$10</f>
        <v>13270.493802021489</v>
      </c>
      <c r="Q7802" s="24">
        <f t="shared" si="1213"/>
        <v>9670.4938020214886</v>
      </c>
      <c r="R7802" s="24">
        <f t="shared" si="1222"/>
        <v>0</v>
      </c>
      <c r="S7802" s="24">
        <f t="shared" si="1215"/>
        <v>9670.4938020214886</v>
      </c>
      <c r="T7802" s="24">
        <f t="shared" si="1216"/>
        <v>0</v>
      </c>
      <c r="U7802" s="24" t="str">
        <f t="shared" si="1217"/>
        <v>drain</v>
      </c>
      <c r="W7802" s="24">
        <f t="shared" si="1220"/>
        <v>0</v>
      </c>
      <c r="X7802" s="24">
        <f t="shared" si="1218"/>
        <v>32256.077108995938</v>
      </c>
      <c r="Y7802" s="24">
        <f t="shared" si="1221"/>
        <v>9670.4938020214904</v>
      </c>
      <c r="AA7802" s="24">
        <f t="shared" si="1219"/>
        <v>0</v>
      </c>
      <c r="AC7802" s="24">
        <f t="shared" si="1214"/>
        <v>0</v>
      </c>
    </row>
    <row r="7803" x14ac:dyDescent="0.2">
      <c r="L7803" s="25">
        <v>7798</v>
      </c>
      <c r="M7803" s="29">
        <v>0</v>
      </c>
      <c r="O7803" s="25">
        <v>7798</v>
      </c>
      <c r="P7803" s="24">
        <f>'ROTH 1.0'!O7803*'קובץ טיוטה'!$D$10</f>
        <v>12667.305998641144</v>
      </c>
      <c r="Q7803" s="25">
        <f t="shared" si="1213"/>
        <v>9067.3059986411445</v>
      </c>
      <c r="R7803" s="24">
        <f t="shared" si="1222"/>
        <v>0</v>
      </c>
      <c r="S7803" s="25">
        <f t="shared" si="1215"/>
        <v>9067.3059986411445</v>
      </c>
      <c r="T7803" s="25">
        <f t="shared" si="1216"/>
        <v>0</v>
      </c>
      <c r="U7803" s="25" t="str">
        <f t="shared" si="1217"/>
        <v>drain</v>
      </c>
      <c r="W7803" s="25">
        <f t="shared" si="1220"/>
        <v>0</v>
      </c>
      <c r="X7803" s="25">
        <f t="shared" si="1218"/>
        <v>23188.771110354792</v>
      </c>
      <c r="Y7803" s="25">
        <f t="shared" si="1221"/>
        <v>9067.3059986411463</v>
      </c>
      <c r="AA7803" s="25">
        <f t="shared" si="1219"/>
        <v>0</v>
      </c>
      <c r="AC7803" s="25">
        <f t="shared" si="1214"/>
        <v>0</v>
      </c>
    </row>
    <row r="7804" x14ac:dyDescent="0.2">
      <c r="L7804" s="24">
        <v>7799</v>
      </c>
      <c r="M7804" s="28">
        <v>0</v>
      </c>
      <c r="O7804" s="24">
        <v>7799</v>
      </c>
      <c r="P7804" s="24">
        <f>'ROTH 1.0'!O7804*'קובץ טיוטה'!$D$10</f>
        <v>11950.706043877983</v>
      </c>
      <c r="Q7804" s="24">
        <f t="shared" si="1213"/>
        <v>8350.7060438779827</v>
      </c>
      <c r="R7804" s="24">
        <f t="shared" si="1222"/>
        <v>0</v>
      </c>
      <c r="S7804" s="24">
        <f t="shared" si="1215"/>
        <v>8350.7060438779827</v>
      </c>
      <c r="T7804" s="24">
        <f t="shared" si="1216"/>
        <v>0</v>
      </c>
      <c r="U7804" s="24" t="str">
        <f t="shared" si="1217"/>
        <v>drain</v>
      </c>
      <c r="W7804" s="24">
        <f t="shared" si="1220"/>
        <v>0</v>
      </c>
      <c r="X7804" s="24">
        <f t="shared" si="1218"/>
        <v>14838.065066476809</v>
      </c>
      <c r="Y7804" s="24">
        <f t="shared" si="1221"/>
        <v>8350.7060438779827</v>
      </c>
      <c r="AA7804" s="24">
        <f t="shared" si="1219"/>
        <v>0</v>
      </c>
      <c r="AC7804" s="24">
        <f t="shared" si="1214"/>
        <v>0</v>
      </c>
    </row>
    <row r="7805" x14ac:dyDescent="0.2">
      <c r="L7805" s="25">
        <v>7800</v>
      </c>
      <c r="M7805" s="29">
        <v>0</v>
      </c>
      <c r="O7805" s="25">
        <v>7800</v>
      </c>
      <c r="P7805" s="24">
        <f>'ROTH 1.0'!O7805*'קובץ טיוטה'!$D$10</f>
        <v>11044.753629260547</v>
      </c>
      <c r="Q7805" s="25">
        <f t="shared" si="1213"/>
        <v>7444.7536292605473</v>
      </c>
      <c r="R7805" s="24">
        <f t="shared" si="1222"/>
        <v>0</v>
      </c>
      <c r="S7805" s="25">
        <f t="shared" si="1215"/>
        <v>7444.7536292605473</v>
      </c>
      <c r="T7805" s="25">
        <f t="shared" si="1216"/>
        <v>0</v>
      </c>
      <c r="U7805" s="25" t="str">
        <f t="shared" si="1217"/>
        <v>drain</v>
      </c>
      <c r="W7805" s="25">
        <f t="shared" si="1220"/>
        <v>0</v>
      </c>
      <c r="X7805" s="25">
        <f t="shared" si="1218"/>
        <v>7393.3114372162618</v>
      </c>
      <c r="Y7805" s="25">
        <f t="shared" si="1221"/>
        <v>7444.7536292605473</v>
      </c>
      <c r="AA7805" s="25">
        <f t="shared" si="1219"/>
        <v>0</v>
      </c>
      <c r="AC7805" s="25">
        <f t="shared" si="1214"/>
        <v>0</v>
      </c>
    </row>
    <row r="7806" x14ac:dyDescent="0.2">
      <c r="L7806" s="24">
        <v>7801</v>
      </c>
      <c r="M7806" s="28">
        <v>0</v>
      </c>
      <c r="O7806" s="24">
        <v>7801</v>
      </c>
      <c r="P7806" s="24">
        <f>'ROTH 1.0'!O7806*'קובץ טיוטה'!$D$10</f>
        <v>9819.2528684164572</v>
      </c>
      <c r="Q7806" s="24">
        <f t="shared" si="1213"/>
        <v>6219.2528684164572</v>
      </c>
      <c r="R7806" s="24">
        <f t="shared" si="1222"/>
        <v>0</v>
      </c>
      <c r="S7806" s="24">
        <f t="shared" si="1215"/>
        <v>6219.2528684164572</v>
      </c>
      <c r="T7806" s="24">
        <f t="shared" si="1216"/>
        <v>0</v>
      </c>
      <c r="U7806" s="24" t="str">
        <f t="shared" si="1217"/>
        <v>drain</v>
      </c>
      <c r="W7806" s="24">
        <f t="shared" si="1220"/>
        <v>0</v>
      </c>
      <c r="X7806" s="24">
        <f t="shared" si="1218"/>
        <v>1174.0585687998046</v>
      </c>
      <c r="Y7806" s="24">
        <f t="shared" si="1221"/>
        <v>6219.2528684164572</v>
      </c>
      <c r="AA7806" s="24">
        <f t="shared" si="1219"/>
        <v>0</v>
      </c>
      <c r="AC7806" s="24">
        <f t="shared" si="1214"/>
        <v>0</v>
      </c>
    </row>
    <row r="7807" x14ac:dyDescent="0.2">
      <c r="L7807" s="25">
        <v>7802</v>
      </c>
      <c r="M7807" s="29">
        <v>0</v>
      </c>
      <c r="O7807" s="25">
        <v>7802</v>
      </c>
      <c r="P7807" s="24">
        <f>'ROTH 1.0'!O7807*'קובץ טיוטה'!$D$10</f>
        <v>8933.4832457869616</v>
      </c>
      <c r="Q7807" s="25">
        <f t="shared" si="1213"/>
        <v>5333.4832457869616</v>
      </c>
      <c r="R7807" s="24">
        <f t="shared" si="1222"/>
        <v>0</v>
      </c>
      <c r="S7807" s="25">
        <f t="shared" si="1215"/>
        <v>5333.4832457869616</v>
      </c>
      <c r="T7807" s="25">
        <f t="shared" si="1216"/>
        <v>0</v>
      </c>
      <c r="U7807" s="25" t="str">
        <f t="shared" si="1217"/>
        <v>drain</v>
      </c>
      <c r="W7807" s="25">
        <f t="shared" si="1220"/>
        <v>0</v>
      </c>
      <c r="X7807" s="25">
        <f t="shared" si="1218"/>
        <v>0</v>
      </c>
      <c r="Y7807" s="25">
        <f t="shared" si="1221"/>
        <v>1174.0585687998046</v>
      </c>
      <c r="AA7807" s="25">
        <f t="shared" si="1219"/>
        <v>4159.424676987157</v>
      </c>
      <c r="AC7807" s="25">
        <f t="shared" si="1214"/>
        <v>0</v>
      </c>
    </row>
    <row r="7808" x14ac:dyDescent="0.2">
      <c r="L7808" s="24">
        <v>7803</v>
      </c>
      <c r="M7808" s="28">
        <v>0</v>
      </c>
      <c r="O7808" s="24">
        <v>7803</v>
      </c>
      <c r="P7808" s="24">
        <f>'ROTH 1.0'!O7808*'קובץ טיוטה'!$D$10</f>
        <v>8384.615052763269</v>
      </c>
      <c r="Q7808" s="24">
        <f t="shared" si="1213"/>
        <v>4784.615052763269</v>
      </c>
      <c r="R7808" s="24">
        <f t="shared" si="1222"/>
        <v>0</v>
      </c>
      <c r="S7808" s="24">
        <f t="shared" si="1215"/>
        <v>4784.615052763269</v>
      </c>
      <c r="T7808" s="24">
        <f t="shared" si="1216"/>
        <v>0</v>
      </c>
      <c r="U7808" s="24" t="str">
        <f t="shared" si="1217"/>
        <v>drain</v>
      </c>
      <c r="W7808" s="24">
        <f t="shared" si="1220"/>
        <v>0</v>
      </c>
      <c r="X7808" s="24">
        <f t="shared" si="1218"/>
        <v>0</v>
      </c>
      <c r="Y7808" s="24">
        <f t="shared" si="1221"/>
        <v>0</v>
      </c>
      <c r="AA7808" s="24">
        <f t="shared" si="1219"/>
        <v>4784.615052763269</v>
      </c>
      <c r="AC7808" s="24">
        <f t="shared" si="1214"/>
        <v>0</v>
      </c>
    </row>
    <row r="7809" x14ac:dyDescent="0.2">
      <c r="L7809" s="25">
        <v>7804</v>
      </c>
      <c r="M7809" s="29">
        <v>0</v>
      </c>
      <c r="O7809" s="25">
        <v>7804</v>
      </c>
      <c r="P7809" s="24">
        <f>'ROTH 1.0'!O7809*'קובץ טיוטה'!$D$10</f>
        <v>8410.1951212747535</v>
      </c>
      <c r="Q7809" s="25">
        <f t="shared" si="1213"/>
        <v>4810.1951212747535</v>
      </c>
      <c r="R7809" s="24">
        <f t="shared" si="1222"/>
        <v>0</v>
      </c>
      <c r="S7809" s="25">
        <f t="shared" si="1215"/>
        <v>4810.1951212747535</v>
      </c>
      <c r="T7809" s="25">
        <f t="shared" si="1216"/>
        <v>0</v>
      </c>
      <c r="U7809" s="25" t="str">
        <f t="shared" si="1217"/>
        <v>drain</v>
      </c>
      <c r="W7809" s="25">
        <f t="shared" si="1220"/>
        <v>0</v>
      </c>
      <c r="X7809" s="25">
        <f t="shared" si="1218"/>
        <v>0</v>
      </c>
      <c r="Y7809" s="25">
        <f t="shared" si="1221"/>
        <v>0</v>
      </c>
      <c r="AA7809" s="25">
        <f t="shared" si="1219"/>
        <v>4810.1951212747535</v>
      </c>
      <c r="AC7809" s="25">
        <f t="shared" si="1214"/>
        <v>0</v>
      </c>
    </row>
    <row r="7810" x14ac:dyDescent="0.2">
      <c r="L7810" s="24">
        <v>7805</v>
      </c>
      <c r="M7810" s="28">
        <v>0</v>
      </c>
      <c r="O7810" s="24">
        <v>7805</v>
      </c>
      <c r="P7810" s="24">
        <f>'ROTH 1.0'!O7810*'קובץ טיוטה'!$D$10</f>
        <v>8439.3360074523844</v>
      </c>
      <c r="Q7810" s="24">
        <f t="shared" si="1213"/>
        <v>4839.3360074523844</v>
      </c>
      <c r="R7810" s="24">
        <f t="shared" si="1222"/>
        <v>0</v>
      </c>
      <c r="S7810" s="24">
        <f t="shared" si="1215"/>
        <v>4839.3360074523844</v>
      </c>
      <c r="T7810" s="24">
        <f t="shared" si="1216"/>
        <v>0</v>
      </c>
      <c r="U7810" s="24" t="str">
        <f t="shared" si="1217"/>
        <v>drain</v>
      </c>
      <c r="W7810" s="24">
        <f t="shared" si="1220"/>
        <v>0</v>
      </c>
      <c r="X7810" s="24">
        <f t="shared" si="1218"/>
        <v>0</v>
      </c>
      <c r="Y7810" s="24">
        <f t="shared" si="1221"/>
        <v>0</v>
      </c>
      <c r="AA7810" s="24">
        <f t="shared" si="1219"/>
        <v>4839.3360074523844</v>
      </c>
      <c r="AC7810" s="24">
        <f t="shared" si="1214"/>
        <v>0</v>
      </c>
    </row>
    <row r="7811" x14ac:dyDescent="0.2">
      <c r="L7811" s="25">
        <v>7806</v>
      </c>
      <c r="M7811" s="29">
        <v>0</v>
      </c>
      <c r="O7811" s="25">
        <v>7806</v>
      </c>
      <c r="P7811" s="24">
        <f>'ROTH 1.0'!O7811*'קובץ טיוטה'!$D$10</f>
        <v>8863.730082172473</v>
      </c>
      <c r="Q7811" s="25">
        <f t="shared" si="1213"/>
        <v>5263.730082172473</v>
      </c>
      <c r="R7811" s="24">
        <f t="shared" si="1222"/>
        <v>0</v>
      </c>
      <c r="S7811" s="25">
        <f t="shared" si="1215"/>
        <v>5263.730082172473</v>
      </c>
      <c r="T7811" s="25">
        <f t="shared" si="1216"/>
        <v>0</v>
      </c>
      <c r="U7811" s="25" t="str">
        <f t="shared" si="1217"/>
        <v>drain</v>
      </c>
      <c r="W7811" s="25">
        <f t="shared" si="1220"/>
        <v>0</v>
      </c>
      <c r="X7811" s="25">
        <f t="shared" si="1218"/>
        <v>0</v>
      </c>
      <c r="Y7811" s="25">
        <f t="shared" si="1221"/>
        <v>0</v>
      </c>
      <c r="AA7811" s="25">
        <f t="shared" si="1219"/>
        <v>5263.730082172473</v>
      </c>
      <c r="AC7811" s="25">
        <f t="shared" si="1214"/>
        <v>0</v>
      </c>
    </row>
    <row r="7812" x14ac:dyDescent="0.2">
      <c r="L7812" s="24">
        <v>7807</v>
      </c>
      <c r="M7812" s="28">
        <v>0</v>
      </c>
      <c r="O7812" s="24">
        <v>7807</v>
      </c>
      <c r="P7812" s="24">
        <f>'ROTH 1.0'!O7812*'קובץ טיוטה'!$D$10</f>
        <v>9605.0594073187967</v>
      </c>
      <c r="Q7812" s="24">
        <f t="shared" si="1213"/>
        <v>6005.0594073187967</v>
      </c>
      <c r="R7812" s="24">
        <f t="shared" si="1222"/>
        <v>0</v>
      </c>
      <c r="S7812" s="24">
        <f t="shared" si="1215"/>
        <v>6005.0594073187967</v>
      </c>
      <c r="T7812" s="24">
        <f t="shared" si="1216"/>
        <v>0</v>
      </c>
      <c r="U7812" s="24" t="str">
        <f t="shared" si="1217"/>
        <v>drain</v>
      </c>
      <c r="W7812" s="24">
        <f t="shared" si="1220"/>
        <v>0</v>
      </c>
      <c r="X7812" s="24">
        <f t="shared" si="1218"/>
        <v>0</v>
      </c>
      <c r="Y7812" s="24">
        <f t="shared" si="1221"/>
        <v>0</v>
      </c>
      <c r="AA7812" s="24">
        <f t="shared" si="1219"/>
        <v>6005.0594073187967</v>
      </c>
      <c r="AC7812" s="24">
        <f t="shared" si="1214"/>
        <v>0</v>
      </c>
    </row>
    <row r="7813" x14ac:dyDescent="0.2">
      <c r="L7813" s="25">
        <v>7808</v>
      </c>
      <c r="M7813" s="29">
        <v>0.313352827</v>
      </c>
      <c r="O7813" s="25">
        <v>7808</v>
      </c>
      <c r="P7813" s="24">
        <f>'ROTH 1.0'!O7813*'קובץ טיוטה'!$D$10</f>
        <v>10544.071905462675</v>
      </c>
      <c r="Q7813" s="25">
        <f t="shared" si="1213"/>
        <v>6944.0719054626752</v>
      </c>
      <c r="R7813" s="24">
        <f t="shared" si="1222"/>
        <v>21307.992235999998</v>
      </c>
      <c r="S7813" s="25">
        <f t="shared" si="1215"/>
        <v>0</v>
      </c>
      <c r="T7813" s="25">
        <f t="shared" si="1216"/>
        <v>14363.920330537323</v>
      </c>
      <c r="U7813" s="25" t="str">
        <f t="shared" si="1217"/>
        <v>charge</v>
      </c>
      <c r="W7813" s="25">
        <f t="shared" si="1220"/>
        <v>12927.528297483592</v>
      </c>
      <c r="X7813" s="25">
        <f t="shared" si="1218"/>
        <v>12927.528297483592</v>
      </c>
      <c r="Y7813" s="25">
        <f t="shared" si="1221"/>
        <v>0</v>
      </c>
      <c r="AA7813" s="25">
        <f t="shared" si="1219"/>
        <v>0</v>
      </c>
      <c r="AC7813" s="25">
        <f t="shared" si="1214"/>
        <v>1436.3920330537312</v>
      </c>
    </row>
    <row r="7814" x14ac:dyDescent="0.2">
      <c r="L7814" s="24">
        <v>7809</v>
      </c>
      <c r="M7814" s="28">
        <v>0.61920231599999997</v>
      </c>
      <c r="O7814" s="24">
        <v>7809</v>
      </c>
      <c r="P7814" s="24">
        <f>'ROTH 1.0'!O7814*'קובץ טיוטה'!$D$10</f>
        <v>10811.336030546187</v>
      </c>
      <c r="Q7814" s="24">
        <f t="shared" ref="Q7814:Q7877" si="1223">P7814-$H$8*$H$9</f>
        <v>7211.3360305461865</v>
      </c>
      <c r="R7814" s="24">
        <f t="shared" si="1222"/>
        <v>42105.757487999996</v>
      </c>
      <c r="S7814" s="24">
        <f t="shared" si="1215"/>
        <v>0</v>
      </c>
      <c r="T7814" s="24">
        <f t="shared" si="1216"/>
        <v>34894.421457453805</v>
      </c>
      <c r="U7814" s="24" t="str">
        <f t="shared" si="1217"/>
        <v>charge</v>
      </c>
      <c r="W7814" s="24">
        <f t="shared" si="1220"/>
        <v>31404.979311708426</v>
      </c>
      <c r="X7814" s="24">
        <f t="shared" si="1218"/>
        <v>44332.50760919202</v>
      </c>
      <c r="Y7814" s="24">
        <f t="shared" si="1221"/>
        <v>0</v>
      </c>
      <c r="AA7814" s="24">
        <f t="shared" si="1219"/>
        <v>0</v>
      </c>
      <c r="AC7814" s="24">
        <f t="shared" ref="AC7814:AC7877" si="1224">IF(U7814="charge",(T7814-W7814),0)</f>
        <v>3489.4421457453791</v>
      </c>
    </row>
    <row r="7815" x14ac:dyDescent="0.2">
      <c r="L7815" s="25">
        <v>7810</v>
      </c>
      <c r="M7815" s="29">
        <v>0.68077717700000007</v>
      </c>
      <c r="O7815" s="25">
        <v>7810</v>
      </c>
      <c r="P7815" s="24">
        <f>'ROTH 1.0'!O7815*'קובץ טיוטה'!$D$10</f>
        <v>11170.872470287963</v>
      </c>
      <c r="Q7815" s="25">
        <f t="shared" si="1223"/>
        <v>7570.8724702879626</v>
      </c>
      <c r="R7815" s="24">
        <f t="shared" si="1222"/>
        <v>46292.848036000003</v>
      </c>
      <c r="S7815" s="25">
        <f t="shared" ref="S7815:S7878" si="1225">IF(Q7815&gt;R7815,Q7815-R7815,0)</f>
        <v>0</v>
      </c>
      <c r="T7815" s="25">
        <f t="shared" ref="T7815:T7878" si="1226">IF(R7815&gt;Q7815,R7815-Q7815,0)</f>
        <v>38721.97556571204</v>
      </c>
      <c r="U7815" s="25" t="str">
        <f t="shared" ref="U7815:U7878" si="1227">IF(Q7815&gt;R7815,"drain","charge")</f>
        <v>charge</v>
      </c>
      <c r="W7815" s="25">
        <f t="shared" si="1220"/>
        <v>33667.49239080798</v>
      </c>
      <c r="X7815" s="25">
        <f t="shared" ref="X7815:X7878" si="1228">IF(X7814+T7815&gt;$H$11,$H$11,IF(U7815="charge",X7814+(T7815*$H$12),IF((X7814-S7815)&gt;0,X7814-S7815,0)))</f>
        <v>78000</v>
      </c>
      <c r="Y7815" s="25">
        <f t="shared" si="1221"/>
        <v>0</v>
      </c>
      <c r="AA7815" s="25">
        <f t="shared" ref="AA7815:AA7878" si="1229">S7815-Y7815</f>
        <v>0</v>
      </c>
      <c r="AC7815" s="25">
        <f t="shared" si="1224"/>
        <v>5054.4831749040604</v>
      </c>
    </row>
    <row r="7816" x14ac:dyDescent="0.2">
      <c r="L7816" s="24">
        <v>7811</v>
      </c>
      <c r="M7816" s="28">
        <v>0.69109831399999999</v>
      </c>
      <c r="O7816" s="24">
        <v>7811</v>
      </c>
      <c r="P7816" s="24">
        <f>'ROTH 1.0'!O7816*'קובץ טיוטה'!$D$10</f>
        <v>11261.747061555494</v>
      </c>
      <c r="Q7816" s="24">
        <f t="shared" si="1223"/>
        <v>7661.7470615554939</v>
      </c>
      <c r="R7816" s="24">
        <f t="shared" si="1222"/>
        <v>46994.685352</v>
      </c>
      <c r="S7816" s="24">
        <f t="shared" si="1225"/>
        <v>0</v>
      </c>
      <c r="T7816" s="24">
        <f t="shared" si="1226"/>
        <v>39332.938290444508</v>
      </c>
      <c r="U7816" s="24" t="str">
        <f t="shared" si="1227"/>
        <v>charge</v>
      </c>
      <c r="W7816" s="24">
        <f t="shared" ref="W7816:W7879" si="1230">IF(X7816&gt;=X7815,(X7816-X7815),0)</f>
        <v>0</v>
      </c>
      <c r="X7816" s="24">
        <f t="shared" si="1228"/>
        <v>78000</v>
      </c>
      <c r="Y7816" s="24">
        <f t="shared" ref="Y7816:Y7879" si="1231">IF(U7816="drain",X7815-X7816,0)</f>
        <v>0</v>
      </c>
      <c r="AA7816" s="24">
        <f t="shared" si="1229"/>
        <v>0</v>
      </c>
      <c r="AC7816" s="24">
        <f t="shared" si="1224"/>
        <v>39332.938290444508</v>
      </c>
    </row>
    <row r="7817" x14ac:dyDescent="0.2">
      <c r="L7817" s="25">
        <v>7812</v>
      </c>
      <c r="M7817" s="29">
        <v>0.66048068199999999</v>
      </c>
      <c r="O7817" s="25">
        <v>7812</v>
      </c>
      <c r="P7817" s="24">
        <f>'ROTH 1.0'!O7817*'קובץ טיוטה'!$D$10</f>
        <v>11193.503034898211</v>
      </c>
      <c r="Q7817" s="25">
        <f t="shared" si="1223"/>
        <v>7593.5030348982109</v>
      </c>
      <c r="R7817" s="24">
        <f t="shared" si="1222"/>
        <v>44912.686375999998</v>
      </c>
      <c r="S7817" s="25">
        <f t="shared" si="1225"/>
        <v>0</v>
      </c>
      <c r="T7817" s="25">
        <f t="shared" si="1226"/>
        <v>37319.183341101787</v>
      </c>
      <c r="U7817" s="25" t="str">
        <f t="shared" si="1227"/>
        <v>charge</v>
      </c>
      <c r="W7817" s="25">
        <f t="shared" si="1230"/>
        <v>0</v>
      </c>
      <c r="X7817" s="25">
        <f t="shared" si="1228"/>
        <v>78000</v>
      </c>
      <c r="Y7817" s="25">
        <f t="shared" si="1231"/>
        <v>0</v>
      </c>
      <c r="AA7817" s="25">
        <f t="shared" si="1229"/>
        <v>0</v>
      </c>
      <c r="AC7817" s="25">
        <f t="shared" si="1224"/>
        <v>37319.183341101787</v>
      </c>
    </row>
    <row r="7818" x14ac:dyDescent="0.2">
      <c r="L7818" s="24">
        <v>7813</v>
      </c>
      <c r="M7818" s="28">
        <v>0.63153636899999999</v>
      </c>
      <c r="O7818" s="24">
        <v>7813</v>
      </c>
      <c r="P7818" s="24">
        <f>'ROTH 1.0'!O7818*'קובץ טיוטה'!$D$10</f>
        <v>11326.261238150286</v>
      </c>
      <c r="Q7818" s="24">
        <f t="shared" si="1223"/>
        <v>7726.2612381502859</v>
      </c>
      <c r="R7818" s="24">
        <f t="shared" si="1222"/>
        <v>42944.473092</v>
      </c>
      <c r="S7818" s="24">
        <f t="shared" si="1225"/>
        <v>0</v>
      </c>
      <c r="T7818" s="24">
        <f t="shared" si="1226"/>
        <v>35218.211853849716</v>
      </c>
      <c r="U7818" s="24" t="str">
        <f t="shared" si="1227"/>
        <v>charge</v>
      </c>
      <c r="W7818" s="24">
        <f t="shared" si="1230"/>
        <v>0</v>
      </c>
      <c r="X7818" s="24">
        <f t="shared" si="1228"/>
        <v>78000</v>
      </c>
      <c r="Y7818" s="24">
        <f t="shared" si="1231"/>
        <v>0</v>
      </c>
      <c r="AA7818" s="24">
        <f t="shared" si="1229"/>
        <v>0</v>
      </c>
      <c r="AC7818" s="24">
        <f t="shared" si="1224"/>
        <v>35218.211853849716</v>
      </c>
    </row>
    <row r="7819" x14ac:dyDescent="0.2">
      <c r="L7819" s="25">
        <v>7814</v>
      </c>
      <c r="M7819" s="29">
        <v>0.52669538199999999</v>
      </c>
      <c r="O7819" s="25">
        <v>7814</v>
      </c>
      <c r="P7819" s="24">
        <f>'ROTH 1.0'!O7819*'קובץ טיוטה'!$D$10</f>
        <v>11502.17639617177</v>
      </c>
      <c r="Q7819" s="25">
        <f t="shared" si="1223"/>
        <v>7902.1763961717697</v>
      </c>
      <c r="R7819" s="24">
        <f t="shared" si="1222"/>
        <v>35815.285975999999</v>
      </c>
      <c r="S7819" s="25">
        <f t="shared" si="1225"/>
        <v>0</v>
      </c>
      <c r="T7819" s="25">
        <f t="shared" si="1226"/>
        <v>27913.109579828229</v>
      </c>
      <c r="U7819" s="25" t="str">
        <f t="shared" si="1227"/>
        <v>charge</v>
      </c>
      <c r="W7819" s="25">
        <f t="shared" si="1230"/>
        <v>0</v>
      </c>
      <c r="X7819" s="25">
        <f t="shared" si="1228"/>
        <v>78000</v>
      </c>
      <c r="Y7819" s="25">
        <f t="shared" si="1231"/>
        <v>0</v>
      </c>
      <c r="AA7819" s="25">
        <f t="shared" si="1229"/>
        <v>0</v>
      </c>
      <c r="AC7819" s="25">
        <f t="shared" si="1224"/>
        <v>27913.109579828229</v>
      </c>
    </row>
    <row r="7820" x14ac:dyDescent="0.2">
      <c r="L7820" s="24">
        <v>7815</v>
      </c>
      <c r="M7820" s="28">
        <v>0.41303556800000002</v>
      </c>
      <c r="O7820" s="24">
        <v>7815</v>
      </c>
      <c r="P7820" s="24">
        <f>'ROTH 1.0'!O7820*'קובץ טיוטה'!$D$10</f>
        <v>11725.602859891289</v>
      </c>
      <c r="Q7820" s="24">
        <f t="shared" si="1223"/>
        <v>8125.602859891289</v>
      </c>
      <c r="R7820" s="24">
        <f t="shared" si="1222"/>
        <v>28086.418624000002</v>
      </c>
      <c r="S7820" s="24">
        <f t="shared" si="1225"/>
        <v>0</v>
      </c>
      <c r="T7820" s="24">
        <f t="shared" si="1226"/>
        <v>19960.815764108713</v>
      </c>
      <c r="U7820" s="24" t="str">
        <f t="shared" si="1227"/>
        <v>charge</v>
      </c>
      <c r="W7820" s="24">
        <f t="shared" si="1230"/>
        <v>0</v>
      </c>
      <c r="X7820" s="24">
        <f t="shared" si="1228"/>
        <v>78000</v>
      </c>
      <c r="Y7820" s="24">
        <f t="shared" si="1231"/>
        <v>0</v>
      </c>
      <c r="AA7820" s="24">
        <f t="shared" si="1229"/>
        <v>0</v>
      </c>
      <c r="AC7820" s="24">
        <f t="shared" si="1224"/>
        <v>19960.815764108713</v>
      </c>
    </row>
    <row r="7821" x14ac:dyDescent="0.2">
      <c r="L7821" s="25">
        <v>7816</v>
      </c>
      <c r="M7821" s="29">
        <v>0.27521147499999998</v>
      </c>
      <c r="O7821" s="25">
        <v>7816</v>
      </c>
      <c r="P7821" s="24">
        <f>'ROTH 1.0'!O7821*'קובץ טיוטה'!$D$10</f>
        <v>11817.944363925839</v>
      </c>
      <c r="Q7821" s="25">
        <f t="shared" si="1223"/>
        <v>8217.9443639258388</v>
      </c>
      <c r="R7821" s="24">
        <f t="shared" si="1222"/>
        <v>18714.380299999997</v>
      </c>
      <c r="S7821" s="25">
        <f t="shared" si="1225"/>
        <v>0</v>
      </c>
      <c r="T7821" s="25">
        <f t="shared" si="1226"/>
        <v>10496.435936074158</v>
      </c>
      <c r="U7821" s="25" t="str">
        <f t="shared" si="1227"/>
        <v>charge</v>
      </c>
      <c r="W7821" s="25">
        <f t="shared" si="1230"/>
        <v>0</v>
      </c>
      <c r="X7821" s="25">
        <f t="shared" si="1228"/>
        <v>78000</v>
      </c>
      <c r="Y7821" s="25">
        <f t="shared" si="1231"/>
        <v>0</v>
      </c>
      <c r="AA7821" s="25">
        <f t="shared" si="1229"/>
        <v>0</v>
      </c>
      <c r="AC7821" s="25">
        <f t="shared" si="1224"/>
        <v>10496.435936074158</v>
      </c>
    </row>
    <row r="7822" x14ac:dyDescent="0.2">
      <c r="L7822" s="24">
        <v>7817</v>
      </c>
      <c r="M7822" s="28">
        <v>1.9948264E-2</v>
      </c>
      <c r="O7822" s="24">
        <v>7817</v>
      </c>
      <c r="P7822" s="24">
        <f>'ROTH 1.0'!O7822*'קובץ טיוטה'!$D$10</f>
        <v>11749.498587629792</v>
      </c>
      <c r="Q7822" s="24">
        <f t="shared" si="1223"/>
        <v>8149.4985876297924</v>
      </c>
      <c r="R7822" s="24">
        <f t="shared" si="1222"/>
        <v>1356.4819520000001</v>
      </c>
      <c r="S7822" s="24">
        <f t="shared" si="1225"/>
        <v>6793.0166356297923</v>
      </c>
      <c r="T7822" s="24">
        <f t="shared" si="1226"/>
        <v>0</v>
      </c>
      <c r="U7822" s="24" t="str">
        <f t="shared" si="1227"/>
        <v>drain</v>
      </c>
      <c r="W7822" s="24">
        <f t="shared" si="1230"/>
        <v>0</v>
      </c>
      <c r="X7822" s="24">
        <f t="shared" si="1228"/>
        <v>71206.983364370215</v>
      </c>
      <c r="Y7822" s="24">
        <f t="shared" si="1231"/>
        <v>6793.016635629785</v>
      </c>
      <c r="AA7822" s="24">
        <f t="shared" si="1229"/>
        <v>7.2759576141834259E-12</v>
      </c>
      <c r="AC7822" s="24">
        <f t="shared" si="1224"/>
        <v>0</v>
      </c>
    </row>
    <row r="7823" x14ac:dyDescent="0.2">
      <c r="L7823" s="25">
        <v>7818</v>
      </c>
      <c r="M7823" s="29">
        <v>0</v>
      </c>
      <c r="O7823" s="25">
        <v>7818</v>
      </c>
      <c r="P7823" s="24">
        <f>'ROTH 1.0'!O7823*'קובץ טיוטה'!$D$10</f>
        <v>12830.633794506082</v>
      </c>
      <c r="Q7823" s="25">
        <f t="shared" si="1223"/>
        <v>9230.6337945060823</v>
      </c>
      <c r="R7823" s="24">
        <f t="shared" si="1222"/>
        <v>0</v>
      </c>
      <c r="S7823" s="25">
        <f t="shared" si="1225"/>
        <v>9230.6337945060823</v>
      </c>
      <c r="T7823" s="25">
        <f t="shared" si="1226"/>
        <v>0</v>
      </c>
      <c r="U7823" s="25" t="str">
        <f t="shared" si="1227"/>
        <v>drain</v>
      </c>
      <c r="W7823" s="25">
        <f t="shared" si="1230"/>
        <v>0</v>
      </c>
      <c r="X7823" s="25">
        <f t="shared" si="1228"/>
        <v>61976.349569864135</v>
      </c>
      <c r="Y7823" s="25">
        <f t="shared" si="1231"/>
        <v>9230.6337945060804</v>
      </c>
      <c r="AA7823" s="25">
        <f t="shared" si="1229"/>
        <v>0</v>
      </c>
      <c r="AC7823" s="25">
        <f t="shared" si="1224"/>
        <v>0</v>
      </c>
    </row>
    <row r="7824" x14ac:dyDescent="0.2">
      <c r="L7824" s="24">
        <v>7819</v>
      </c>
      <c r="M7824" s="28">
        <v>0</v>
      </c>
      <c r="O7824" s="24">
        <v>7819</v>
      </c>
      <c r="P7824" s="24">
        <f>'ROTH 1.0'!O7824*'קובץ טיוטה'!$D$10</f>
        <v>13383.445307253402</v>
      </c>
      <c r="Q7824" s="24">
        <f t="shared" si="1223"/>
        <v>9783.4453072534016</v>
      </c>
      <c r="R7824" s="24">
        <f t="shared" ref="R7824:R7887" si="1232">M7824*$H$7*0.85</f>
        <v>0</v>
      </c>
      <c r="S7824" s="24">
        <f t="shared" si="1225"/>
        <v>9783.4453072534016</v>
      </c>
      <c r="T7824" s="24">
        <f t="shared" si="1226"/>
        <v>0</v>
      </c>
      <c r="U7824" s="24" t="str">
        <f t="shared" si="1227"/>
        <v>drain</v>
      </c>
      <c r="W7824" s="24">
        <f t="shared" si="1230"/>
        <v>0</v>
      </c>
      <c r="X7824" s="24">
        <f t="shared" si="1228"/>
        <v>52192.904262610733</v>
      </c>
      <c r="Y7824" s="24">
        <f t="shared" si="1231"/>
        <v>9783.4453072534016</v>
      </c>
      <c r="AA7824" s="24">
        <f t="shared" si="1229"/>
        <v>0</v>
      </c>
      <c r="AC7824" s="24">
        <f t="shared" si="1224"/>
        <v>0</v>
      </c>
    </row>
    <row r="7825" x14ac:dyDescent="0.2">
      <c r="L7825" s="25">
        <v>7820</v>
      </c>
      <c r="M7825" s="29">
        <v>0</v>
      </c>
      <c r="O7825" s="25">
        <v>7820</v>
      </c>
      <c r="P7825" s="24">
        <f>'ROTH 1.0'!O7825*'קובץ טיוטה'!$D$10</f>
        <v>13375.952330735192</v>
      </c>
      <c r="Q7825" s="25">
        <f t="shared" si="1223"/>
        <v>9775.9523307351919</v>
      </c>
      <c r="R7825" s="24">
        <f t="shared" si="1232"/>
        <v>0</v>
      </c>
      <c r="S7825" s="25">
        <f t="shared" si="1225"/>
        <v>9775.9523307351919</v>
      </c>
      <c r="T7825" s="25">
        <f t="shared" si="1226"/>
        <v>0</v>
      </c>
      <c r="U7825" s="25" t="str">
        <f t="shared" si="1227"/>
        <v>drain</v>
      </c>
      <c r="W7825" s="25">
        <f t="shared" si="1230"/>
        <v>0</v>
      </c>
      <c r="X7825" s="25">
        <f t="shared" si="1228"/>
        <v>42416.951931875541</v>
      </c>
      <c r="Y7825" s="25">
        <f t="shared" si="1231"/>
        <v>9775.9523307351919</v>
      </c>
      <c r="AA7825" s="25">
        <f t="shared" si="1229"/>
        <v>0</v>
      </c>
      <c r="AC7825" s="25">
        <f t="shared" si="1224"/>
        <v>0</v>
      </c>
    </row>
    <row r="7826" x14ac:dyDescent="0.2">
      <c r="L7826" s="24">
        <v>7821</v>
      </c>
      <c r="M7826" s="28">
        <v>0</v>
      </c>
      <c r="O7826" s="24">
        <v>7821</v>
      </c>
      <c r="P7826" s="24">
        <f>'ROTH 1.0'!O7826*'קובץ טיוטה'!$D$10</f>
        <v>13184.958274695908</v>
      </c>
      <c r="Q7826" s="24">
        <f t="shared" si="1223"/>
        <v>9584.9582746959077</v>
      </c>
      <c r="R7826" s="24">
        <f t="shared" si="1232"/>
        <v>0</v>
      </c>
      <c r="S7826" s="24">
        <f t="shared" si="1225"/>
        <v>9584.9582746959077</v>
      </c>
      <c r="T7826" s="24">
        <f t="shared" si="1226"/>
        <v>0</v>
      </c>
      <c r="U7826" s="24" t="str">
        <f t="shared" si="1227"/>
        <v>drain</v>
      </c>
      <c r="W7826" s="24">
        <f t="shared" si="1230"/>
        <v>0</v>
      </c>
      <c r="X7826" s="24">
        <f t="shared" si="1228"/>
        <v>32831.993657179635</v>
      </c>
      <c r="Y7826" s="24">
        <f t="shared" si="1231"/>
        <v>9584.9582746959059</v>
      </c>
      <c r="AA7826" s="24">
        <f t="shared" si="1229"/>
        <v>0</v>
      </c>
      <c r="AC7826" s="24">
        <f t="shared" si="1224"/>
        <v>0</v>
      </c>
    </row>
    <row r="7827" x14ac:dyDescent="0.2">
      <c r="L7827" s="25">
        <v>7822</v>
      </c>
      <c r="M7827" s="29">
        <v>0</v>
      </c>
      <c r="O7827" s="25">
        <v>7822</v>
      </c>
      <c r="P7827" s="24">
        <f>'ROTH 1.0'!O7827*'קובץ טיוטה'!$D$10</f>
        <v>12791.911839865057</v>
      </c>
      <c r="Q7827" s="25">
        <f t="shared" si="1223"/>
        <v>9191.9118398650571</v>
      </c>
      <c r="R7827" s="24">
        <f t="shared" si="1232"/>
        <v>0</v>
      </c>
      <c r="S7827" s="25">
        <f t="shared" si="1225"/>
        <v>9191.9118398650571</v>
      </c>
      <c r="T7827" s="25">
        <f t="shared" si="1226"/>
        <v>0</v>
      </c>
      <c r="U7827" s="25" t="str">
        <f t="shared" si="1227"/>
        <v>drain</v>
      </c>
      <c r="W7827" s="25">
        <f t="shared" si="1230"/>
        <v>0</v>
      </c>
      <c r="X7827" s="25">
        <f t="shared" si="1228"/>
        <v>23640.081817314578</v>
      </c>
      <c r="Y7827" s="25">
        <f t="shared" si="1231"/>
        <v>9191.9118398650571</v>
      </c>
      <c r="AA7827" s="25">
        <f t="shared" si="1229"/>
        <v>0</v>
      </c>
      <c r="AC7827" s="25">
        <f t="shared" si="1224"/>
        <v>0</v>
      </c>
    </row>
    <row r="7828" x14ac:dyDescent="0.2">
      <c r="L7828" s="24">
        <v>7823</v>
      </c>
      <c r="M7828" s="28">
        <v>0</v>
      </c>
      <c r="O7828" s="24">
        <v>7823</v>
      </c>
      <c r="P7828" s="24">
        <f>'ROTH 1.0'!O7828*'קובץ טיוטה'!$D$10</f>
        <v>12022.44246973354</v>
      </c>
      <c r="Q7828" s="24">
        <f t="shared" si="1223"/>
        <v>8422.4424697335398</v>
      </c>
      <c r="R7828" s="24">
        <f t="shared" si="1232"/>
        <v>0</v>
      </c>
      <c r="S7828" s="24">
        <f t="shared" si="1225"/>
        <v>8422.4424697335398</v>
      </c>
      <c r="T7828" s="24">
        <f t="shared" si="1226"/>
        <v>0</v>
      </c>
      <c r="U7828" s="24" t="str">
        <f t="shared" si="1227"/>
        <v>drain</v>
      </c>
      <c r="W7828" s="24">
        <f t="shared" si="1230"/>
        <v>0</v>
      </c>
      <c r="X7828" s="24">
        <f t="shared" si="1228"/>
        <v>15217.639347581038</v>
      </c>
      <c r="Y7828" s="24">
        <f t="shared" si="1231"/>
        <v>8422.4424697335398</v>
      </c>
      <c r="AA7828" s="24">
        <f t="shared" si="1229"/>
        <v>0</v>
      </c>
      <c r="AC7828" s="24">
        <f t="shared" si="1224"/>
        <v>0</v>
      </c>
    </row>
    <row r="7829" x14ac:dyDescent="0.2">
      <c r="L7829" s="25">
        <v>7824</v>
      </c>
      <c r="M7829" s="29">
        <v>0</v>
      </c>
      <c r="O7829" s="25">
        <v>7824</v>
      </c>
      <c r="P7829" s="24">
        <f>'ROTH 1.0'!O7829*'קובץ טיוטה'!$D$10</f>
        <v>11076.873234969107</v>
      </c>
      <c r="Q7829" s="25">
        <f t="shared" si="1223"/>
        <v>7476.8732349691072</v>
      </c>
      <c r="R7829" s="24">
        <f t="shared" si="1232"/>
        <v>0</v>
      </c>
      <c r="S7829" s="25">
        <f t="shared" si="1225"/>
        <v>7476.8732349691072</v>
      </c>
      <c r="T7829" s="25">
        <f t="shared" si="1226"/>
        <v>0</v>
      </c>
      <c r="U7829" s="25" t="str">
        <f t="shared" si="1227"/>
        <v>drain</v>
      </c>
      <c r="W7829" s="25">
        <f t="shared" si="1230"/>
        <v>0</v>
      </c>
      <c r="X7829" s="25">
        <f t="shared" si="1228"/>
        <v>7740.766112611931</v>
      </c>
      <c r="Y7829" s="25">
        <f t="shared" si="1231"/>
        <v>7476.8732349691072</v>
      </c>
      <c r="AA7829" s="25">
        <f t="shared" si="1229"/>
        <v>0</v>
      </c>
      <c r="AC7829" s="25">
        <f t="shared" si="1224"/>
        <v>0</v>
      </c>
    </row>
    <row r="7830" x14ac:dyDescent="0.2">
      <c r="L7830" s="24">
        <v>7825</v>
      </c>
      <c r="M7830" s="28">
        <v>0</v>
      </c>
      <c r="O7830" s="24">
        <v>7825</v>
      </c>
      <c r="P7830" s="24">
        <f>'ROTH 1.0'!O7830*'קובץ טיוטה'!$D$10</f>
        <v>9882.1505026577124</v>
      </c>
      <c r="Q7830" s="24">
        <f t="shared" si="1223"/>
        <v>6282.1505026577124</v>
      </c>
      <c r="R7830" s="24">
        <f t="shared" si="1232"/>
        <v>0</v>
      </c>
      <c r="S7830" s="24">
        <f t="shared" si="1225"/>
        <v>6282.1505026577124</v>
      </c>
      <c r="T7830" s="24">
        <f t="shared" si="1226"/>
        <v>0</v>
      </c>
      <c r="U7830" s="24" t="str">
        <f t="shared" si="1227"/>
        <v>drain</v>
      </c>
      <c r="W7830" s="24">
        <f t="shared" si="1230"/>
        <v>0</v>
      </c>
      <c r="X7830" s="24">
        <f t="shared" si="1228"/>
        <v>1458.6156099542186</v>
      </c>
      <c r="Y7830" s="24">
        <f t="shared" si="1231"/>
        <v>6282.1505026577124</v>
      </c>
      <c r="AA7830" s="24">
        <f t="shared" si="1229"/>
        <v>0</v>
      </c>
      <c r="AC7830" s="24">
        <f t="shared" si="1224"/>
        <v>0</v>
      </c>
    </row>
    <row r="7831" x14ac:dyDescent="0.2">
      <c r="L7831" s="25">
        <v>7826</v>
      </c>
      <c r="M7831" s="29">
        <v>0</v>
      </c>
      <c r="O7831" s="25">
        <v>7826</v>
      </c>
      <c r="P7831" s="24">
        <f>'ROTH 1.0'!O7831*'קובץ טיוטה'!$D$10</f>
        <v>9037.0867847765312</v>
      </c>
      <c r="Q7831" s="25">
        <f t="shared" si="1223"/>
        <v>5437.0867847765312</v>
      </c>
      <c r="R7831" s="24">
        <f t="shared" si="1232"/>
        <v>0</v>
      </c>
      <c r="S7831" s="25">
        <f t="shared" si="1225"/>
        <v>5437.0867847765312</v>
      </c>
      <c r="T7831" s="25">
        <f t="shared" si="1226"/>
        <v>0</v>
      </c>
      <c r="U7831" s="25" t="str">
        <f t="shared" si="1227"/>
        <v>drain</v>
      </c>
      <c r="W7831" s="25">
        <f t="shared" si="1230"/>
        <v>0</v>
      </c>
      <c r="X7831" s="25">
        <f t="shared" si="1228"/>
        <v>0</v>
      </c>
      <c r="Y7831" s="25">
        <f t="shared" si="1231"/>
        <v>1458.6156099542186</v>
      </c>
      <c r="AA7831" s="25">
        <f t="shared" si="1229"/>
        <v>3978.4711748223126</v>
      </c>
      <c r="AC7831" s="25">
        <f t="shared" si="1224"/>
        <v>0</v>
      </c>
    </row>
    <row r="7832" x14ac:dyDescent="0.2">
      <c r="L7832" s="24">
        <v>7827</v>
      </c>
      <c r="M7832" s="28">
        <v>0</v>
      </c>
      <c r="O7832" s="24">
        <v>7827</v>
      </c>
      <c r="P7832" s="24">
        <f>'ROTH 1.0'!O7832*'קובץ טיוטה'!$D$10</f>
        <v>8496.5196925669243</v>
      </c>
      <c r="Q7832" s="24">
        <f t="shared" si="1223"/>
        <v>4896.5196925669243</v>
      </c>
      <c r="R7832" s="24">
        <f t="shared" si="1232"/>
        <v>0</v>
      </c>
      <c r="S7832" s="24">
        <f t="shared" si="1225"/>
        <v>4896.5196925669243</v>
      </c>
      <c r="T7832" s="24">
        <f t="shared" si="1226"/>
        <v>0</v>
      </c>
      <c r="U7832" s="24" t="str">
        <f t="shared" si="1227"/>
        <v>drain</v>
      </c>
      <c r="W7832" s="24">
        <f t="shared" si="1230"/>
        <v>0</v>
      </c>
      <c r="X7832" s="24">
        <f t="shared" si="1228"/>
        <v>0</v>
      </c>
      <c r="Y7832" s="24">
        <f t="shared" si="1231"/>
        <v>0</v>
      </c>
      <c r="AA7832" s="24">
        <f t="shared" si="1229"/>
        <v>4896.5196925669243</v>
      </c>
      <c r="AC7832" s="24">
        <f t="shared" si="1224"/>
        <v>0</v>
      </c>
    </row>
    <row r="7833" x14ac:dyDescent="0.2">
      <c r="L7833" s="25">
        <v>7828</v>
      </c>
      <c r="M7833" s="29">
        <v>0</v>
      </c>
      <c r="O7833" s="25">
        <v>7828</v>
      </c>
      <c r="P7833" s="24">
        <f>'ROTH 1.0'!O7833*'קובץ טיוטה'!$D$10</f>
        <v>8732.0030554281821</v>
      </c>
      <c r="Q7833" s="25">
        <f t="shared" si="1223"/>
        <v>5132.0030554281821</v>
      </c>
      <c r="R7833" s="24">
        <f t="shared" si="1232"/>
        <v>0</v>
      </c>
      <c r="S7833" s="25">
        <f t="shared" si="1225"/>
        <v>5132.0030554281821</v>
      </c>
      <c r="T7833" s="25">
        <f t="shared" si="1226"/>
        <v>0</v>
      </c>
      <c r="U7833" s="25" t="str">
        <f t="shared" si="1227"/>
        <v>drain</v>
      </c>
      <c r="W7833" s="25">
        <f t="shared" si="1230"/>
        <v>0</v>
      </c>
      <c r="X7833" s="25">
        <f t="shared" si="1228"/>
        <v>0</v>
      </c>
      <c r="Y7833" s="25">
        <f t="shared" si="1231"/>
        <v>0</v>
      </c>
      <c r="AA7833" s="25">
        <f t="shared" si="1229"/>
        <v>5132.0030554281821</v>
      </c>
      <c r="AC7833" s="25">
        <f t="shared" si="1224"/>
        <v>0</v>
      </c>
    </row>
    <row r="7834" x14ac:dyDescent="0.2">
      <c r="L7834" s="24">
        <v>7829</v>
      </c>
      <c r="M7834" s="28">
        <v>0</v>
      </c>
      <c r="O7834" s="24">
        <v>7829</v>
      </c>
      <c r="P7834" s="24">
        <f>'ROTH 1.0'!O7834*'קובץ טיוטה'!$D$10</f>
        <v>8765.6932963785566</v>
      </c>
      <c r="Q7834" s="24">
        <f t="shared" si="1223"/>
        <v>5165.6932963785566</v>
      </c>
      <c r="R7834" s="24">
        <f t="shared" si="1232"/>
        <v>0</v>
      </c>
      <c r="S7834" s="24">
        <f t="shared" si="1225"/>
        <v>5165.6932963785566</v>
      </c>
      <c r="T7834" s="24">
        <f t="shared" si="1226"/>
        <v>0</v>
      </c>
      <c r="U7834" s="24" t="str">
        <f t="shared" si="1227"/>
        <v>drain</v>
      </c>
      <c r="W7834" s="24">
        <f t="shared" si="1230"/>
        <v>0</v>
      </c>
      <c r="X7834" s="24">
        <f t="shared" si="1228"/>
        <v>0</v>
      </c>
      <c r="Y7834" s="24">
        <f t="shared" si="1231"/>
        <v>0</v>
      </c>
      <c r="AA7834" s="24">
        <f t="shared" si="1229"/>
        <v>5165.6932963785566</v>
      </c>
      <c r="AC7834" s="24">
        <f t="shared" si="1224"/>
        <v>0</v>
      </c>
    </row>
    <row r="7835" x14ac:dyDescent="0.2">
      <c r="L7835" s="25">
        <v>7830</v>
      </c>
      <c r="M7835" s="29">
        <v>0</v>
      </c>
      <c r="O7835" s="25">
        <v>7830</v>
      </c>
      <c r="P7835" s="24">
        <f>'ROTH 1.0'!O7835*'קובץ טיוטה'!$D$10</f>
        <v>9272.0282978074356</v>
      </c>
      <c r="Q7835" s="25">
        <f t="shared" si="1223"/>
        <v>5672.0282978074356</v>
      </c>
      <c r="R7835" s="24">
        <f t="shared" si="1232"/>
        <v>0</v>
      </c>
      <c r="S7835" s="25">
        <f t="shared" si="1225"/>
        <v>5672.0282978074356</v>
      </c>
      <c r="T7835" s="25">
        <f t="shared" si="1226"/>
        <v>0</v>
      </c>
      <c r="U7835" s="25" t="str">
        <f t="shared" si="1227"/>
        <v>drain</v>
      </c>
      <c r="W7835" s="25">
        <f t="shared" si="1230"/>
        <v>0</v>
      </c>
      <c r="X7835" s="25">
        <f t="shared" si="1228"/>
        <v>0</v>
      </c>
      <c r="Y7835" s="25">
        <f t="shared" si="1231"/>
        <v>0</v>
      </c>
      <c r="AA7835" s="25">
        <f t="shared" si="1229"/>
        <v>5672.0282978074356</v>
      </c>
      <c r="AC7835" s="25">
        <f t="shared" si="1224"/>
        <v>0</v>
      </c>
    </row>
    <row r="7836" x14ac:dyDescent="0.2">
      <c r="L7836" s="24">
        <v>7831</v>
      </c>
      <c r="M7836" s="28">
        <v>0</v>
      </c>
      <c r="O7836" s="24">
        <v>7831</v>
      </c>
      <c r="P7836" s="24">
        <f>'ROTH 1.0'!O7836*'קובץ טיוטה'!$D$10</f>
        <v>9687.6718533868698</v>
      </c>
      <c r="Q7836" s="24">
        <f t="shared" si="1223"/>
        <v>6087.6718533868698</v>
      </c>
      <c r="R7836" s="24">
        <f t="shared" si="1232"/>
        <v>0</v>
      </c>
      <c r="S7836" s="24">
        <f t="shared" si="1225"/>
        <v>6087.6718533868698</v>
      </c>
      <c r="T7836" s="24">
        <f t="shared" si="1226"/>
        <v>0</v>
      </c>
      <c r="U7836" s="24" t="str">
        <f t="shared" si="1227"/>
        <v>drain</v>
      </c>
      <c r="W7836" s="24">
        <f t="shared" si="1230"/>
        <v>0</v>
      </c>
      <c r="X7836" s="24">
        <f t="shared" si="1228"/>
        <v>0</v>
      </c>
      <c r="Y7836" s="24">
        <f t="shared" si="1231"/>
        <v>0</v>
      </c>
      <c r="AA7836" s="24">
        <f t="shared" si="1229"/>
        <v>6087.6718533868698</v>
      </c>
      <c r="AC7836" s="24">
        <f t="shared" si="1224"/>
        <v>0</v>
      </c>
    </row>
    <row r="7837" x14ac:dyDescent="0.2">
      <c r="L7837" s="25">
        <v>7832</v>
      </c>
      <c r="M7837" s="29">
        <v>0.29794399900000001</v>
      </c>
      <c r="O7837" s="25">
        <v>7832</v>
      </c>
      <c r="P7837" s="24">
        <f>'ROTH 1.0'!O7837*'קובץ טיוטה'!$D$10</f>
        <v>10391.985762536999</v>
      </c>
      <c r="Q7837" s="25">
        <f t="shared" si="1223"/>
        <v>6791.9857625369987</v>
      </c>
      <c r="R7837" s="24">
        <f t="shared" si="1232"/>
        <v>20260.191932000002</v>
      </c>
      <c r="S7837" s="25">
        <f t="shared" si="1225"/>
        <v>0</v>
      </c>
      <c r="T7837" s="25">
        <f t="shared" si="1226"/>
        <v>13468.206169463003</v>
      </c>
      <c r="U7837" s="25" t="str">
        <f t="shared" si="1227"/>
        <v>charge</v>
      </c>
      <c r="W7837" s="25">
        <f t="shared" si="1230"/>
        <v>12121.385552516704</v>
      </c>
      <c r="X7837" s="25">
        <f t="shared" si="1228"/>
        <v>12121.385552516704</v>
      </c>
      <c r="Y7837" s="25">
        <f t="shared" si="1231"/>
        <v>0</v>
      </c>
      <c r="AA7837" s="25">
        <f t="shared" si="1229"/>
        <v>0</v>
      </c>
      <c r="AC7837" s="25">
        <f t="shared" si="1224"/>
        <v>1346.8206169462992</v>
      </c>
    </row>
    <row r="7838" x14ac:dyDescent="0.2">
      <c r="L7838" s="24">
        <v>7833</v>
      </c>
      <c r="M7838" s="28">
        <v>0.57531427199999996</v>
      </c>
      <c r="O7838" s="24">
        <v>7833</v>
      </c>
      <c r="P7838" s="24">
        <f>'ROTH 1.0'!O7838*'קובץ טיוטה'!$D$10</f>
        <v>10603.153946321778</v>
      </c>
      <c r="Q7838" s="24">
        <f t="shared" si="1223"/>
        <v>7003.1539463217778</v>
      </c>
      <c r="R7838" s="24">
        <f t="shared" si="1232"/>
        <v>39121.370495999996</v>
      </c>
      <c r="S7838" s="24">
        <f t="shared" si="1225"/>
        <v>0</v>
      </c>
      <c r="T7838" s="24">
        <f t="shared" si="1226"/>
        <v>32118.216549678218</v>
      </c>
      <c r="U7838" s="24" t="str">
        <f t="shared" si="1227"/>
        <v>charge</v>
      </c>
      <c r="W7838" s="24">
        <f t="shared" si="1230"/>
        <v>28906.3948947104</v>
      </c>
      <c r="X7838" s="24">
        <f t="shared" si="1228"/>
        <v>41027.780447227102</v>
      </c>
      <c r="Y7838" s="24">
        <f t="shared" si="1231"/>
        <v>0</v>
      </c>
      <c r="AA7838" s="24">
        <f t="shared" si="1229"/>
        <v>0</v>
      </c>
      <c r="AC7838" s="24">
        <f t="shared" si="1224"/>
        <v>3211.8216549678182</v>
      </c>
    </row>
    <row r="7839" x14ac:dyDescent="0.2">
      <c r="L7839" s="25">
        <v>7834</v>
      </c>
      <c r="M7839" s="29">
        <v>0.62036500800000005</v>
      </c>
      <c r="O7839" s="25">
        <v>7834</v>
      </c>
      <c r="P7839" s="24">
        <f>'ROTH 1.0'!O7839*'קובץ טיוטה'!$D$10</f>
        <v>11062.186716878376</v>
      </c>
      <c r="Q7839" s="25">
        <f t="shared" si="1223"/>
        <v>7462.1867168783756</v>
      </c>
      <c r="R7839" s="24">
        <f t="shared" si="1232"/>
        <v>42184.820544000002</v>
      </c>
      <c r="S7839" s="25">
        <f t="shared" si="1225"/>
        <v>0</v>
      </c>
      <c r="T7839" s="25">
        <f t="shared" si="1226"/>
        <v>34722.633827121623</v>
      </c>
      <c r="U7839" s="25" t="str">
        <f t="shared" si="1227"/>
        <v>charge</v>
      </c>
      <c r="W7839" s="25">
        <f t="shared" si="1230"/>
        <v>31250.370444409455</v>
      </c>
      <c r="X7839" s="25">
        <f t="shared" si="1228"/>
        <v>72278.150891636556</v>
      </c>
      <c r="Y7839" s="25">
        <f t="shared" si="1231"/>
        <v>0</v>
      </c>
      <c r="AA7839" s="25">
        <f t="shared" si="1229"/>
        <v>0</v>
      </c>
      <c r="AC7839" s="25">
        <f t="shared" si="1224"/>
        <v>3472.2633827121681</v>
      </c>
    </row>
    <row r="7840" x14ac:dyDescent="0.2">
      <c r="L7840" s="24">
        <v>7835</v>
      </c>
      <c r="M7840" s="28">
        <v>0.66547729599999994</v>
      </c>
      <c r="O7840" s="24">
        <v>7835</v>
      </c>
      <c r="P7840" s="24">
        <f>'ROTH 1.0'!O7840*'קובץ טיוטה'!$D$10</f>
        <v>11134.259047045403</v>
      </c>
      <c r="Q7840" s="24">
        <f t="shared" si="1223"/>
        <v>7534.2590470454033</v>
      </c>
      <c r="R7840" s="24">
        <f t="shared" si="1232"/>
        <v>45252.456127999991</v>
      </c>
      <c r="S7840" s="24">
        <f t="shared" si="1225"/>
        <v>0</v>
      </c>
      <c r="T7840" s="24">
        <f t="shared" si="1226"/>
        <v>37718.197080954589</v>
      </c>
      <c r="U7840" s="24" t="str">
        <f t="shared" si="1227"/>
        <v>charge</v>
      </c>
      <c r="W7840" s="24">
        <f t="shared" si="1230"/>
        <v>5721.8491083634435</v>
      </c>
      <c r="X7840" s="24">
        <f t="shared" si="1228"/>
        <v>78000</v>
      </c>
      <c r="Y7840" s="24">
        <f t="shared" si="1231"/>
        <v>0</v>
      </c>
      <c r="AA7840" s="24">
        <f t="shared" si="1229"/>
        <v>0</v>
      </c>
      <c r="AC7840" s="24">
        <f t="shared" si="1224"/>
        <v>31996.347972591146</v>
      </c>
    </row>
    <row r="7841" x14ac:dyDescent="0.2">
      <c r="L7841" s="25">
        <v>7836</v>
      </c>
      <c r="M7841" s="29">
        <v>0.65569971299999996</v>
      </c>
      <c r="O7841" s="25">
        <v>7836</v>
      </c>
      <c r="P7841" s="24">
        <f>'ROTH 1.0'!O7841*'קובץ טיוטה'!$D$10</f>
        <v>11121.357746623094</v>
      </c>
      <c r="Q7841" s="25">
        <f t="shared" si="1223"/>
        <v>7521.3577466230945</v>
      </c>
      <c r="R7841" s="24">
        <f t="shared" si="1232"/>
        <v>44587.580483999998</v>
      </c>
      <c r="S7841" s="25">
        <f t="shared" si="1225"/>
        <v>0</v>
      </c>
      <c r="T7841" s="25">
        <f t="shared" si="1226"/>
        <v>37066.222737376906</v>
      </c>
      <c r="U7841" s="25" t="str">
        <f t="shared" si="1227"/>
        <v>charge</v>
      </c>
      <c r="W7841" s="25">
        <f t="shared" si="1230"/>
        <v>0</v>
      </c>
      <c r="X7841" s="25">
        <f t="shared" si="1228"/>
        <v>78000</v>
      </c>
      <c r="Y7841" s="25">
        <f t="shared" si="1231"/>
        <v>0</v>
      </c>
      <c r="AA7841" s="25">
        <f t="shared" si="1229"/>
        <v>0</v>
      </c>
      <c r="AC7841" s="25">
        <f t="shared" si="1224"/>
        <v>37066.222737376906</v>
      </c>
    </row>
    <row r="7842" x14ac:dyDescent="0.2">
      <c r="L7842" s="24">
        <v>7837</v>
      </c>
      <c r="M7842" s="28">
        <v>0.58265012500000002</v>
      </c>
      <c r="O7842" s="24">
        <v>7837</v>
      </c>
      <c r="P7842" s="24">
        <f>'ROTH 1.0'!O7842*'קובץ טיוטה'!$D$10</f>
        <v>11114.107926314187</v>
      </c>
      <c r="Q7842" s="24">
        <f t="shared" si="1223"/>
        <v>7514.1079263141874</v>
      </c>
      <c r="R7842" s="24">
        <f t="shared" si="1232"/>
        <v>39620.208500000001</v>
      </c>
      <c r="S7842" s="24">
        <f t="shared" si="1225"/>
        <v>0</v>
      </c>
      <c r="T7842" s="24">
        <f t="shared" si="1226"/>
        <v>32106.100573685813</v>
      </c>
      <c r="U7842" s="24" t="str">
        <f t="shared" si="1227"/>
        <v>charge</v>
      </c>
      <c r="W7842" s="24">
        <f t="shared" si="1230"/>
        <v>0</v>
      </c>
      <c r="X7842" s="24">
        <f t="shared" si="1228"/>
        <v>78000</v>
      </c>
      <c r="Y7842" s="24">
        <f t="shared" si="1231"/>
        <v>0</v>
      </c>
      <c r="AA7842" s="24">
        <f t="shared" si="1229"/>
        <v>0</v>
      </c>
      <c r="AC7842" s="24">
        <f t="shared" si="1224"/>
        <v>32106.100573685813</v>
      </c>
    </row>
    <row r="7843" x14ac:dyDescent="0.2">
      <c r="L7843" s="25">
        <v>7838</v>
      </c>
      <c r="M7843" s="29">
        <v>0.53112231499999996</v>
      </c>
      <c r="O7843" s="25">
        <v>7838</v>
      </c>
      <c r="P7843" s="24">
        <f>'ROTH 1.0'!O7843*'קובץ טיוטה'!$D$10</f>
        <v>11307.174189363994</v>
      </c>
      <c r="Q7843" s="25">
        <f t="shared" si="1223"/>
        <v>7707.1741893639937</v>
      </c>
      <c r="R7843" s="24">
        <f t="shared" si="1232"/>
        <v>36116.317419999999</v>
      </c>
      <c r="S7843" s="25">
        <f t="shared" si="1225"/>
        <v>0</v>
      </c>
      <c r="T7843" s="25">
        <f t="shared" si="1226"/>
        <v>28409.143230636008</v>
      </c>
      <c r="U7843" s="25" t="str">
        <f t="shared" si="1227"/>
        <v>charge</v>
      </c>
      <c r="W7843" s="25">
        <f t="shared" si="1230"/>
        <v>0</v>
      </c>
      <c r="X7843" s="25">
        <f t="shared" si="1228"/>
        <v>78000</v>
      </c>
      <c r="Y7843" s="25">
        <f t="shared" si="1231"/>
        <v>0</v>
      </c>
      <c r="AA7843" s="25">
        <f t="shared" si="1229"/>
        <v>0</v>
      </c>
      <c r="AC7843" s="25">
        <f t="shared" si="1224"/>
        <v>28409.143230636008</v>
      </c>
    </row>
    <row r="7844" x14ac:dyDescent="0.2">
      <c r="L7844" s="24">
        <v>7839</v>
      </c>
      <c r="M7844" s="28">
        <v>0.429131137</v>
      </c>
      <c r="O7844" s="24">
        <v>7839</v>
      </c>
      <c r="P7844" s="24">
        <f>'ROTH 1.0'!O7844*'קובץ טיוטה'!$D$10</f>
        <v>11185.576558723997</v>
      </c>
      <c r="Q7844" s="24">
        <f t="shared" si="1223"/>
        <v>7585.5765587239966</v>
      </c>
      <c r="R7844" s="24">
        <f t="shared" si="1232"/>
        <v>29180.917316000003</v>
      </c>
      <c r="S7844" s="24">
        <f t="shared" si="1225"/>
        <v>0</v>
      </c>
      <c r="T7844" s="24">
        <f t="shared" si="1226"/>
        <v>21595.340757276004</v>
      </c>
      <c r="U7844" s="24" t="str">
        <f t="shared" si="1227"/>
        <v>charge</v>
      </c>
      <c r="W7844" s="24">
        <f t="shared" si="1230"/>
        <v>0</v>
      </c>
      <c r="X7844" s="24">
        <f t="shared" si="1228"/>
        <v>78000</v>
      </c>
      <c r="Y7844" s="24">
        <f t="shared" si="1231"/>
        <v>0</v>
      </c>
      <c r="AA7844" s="24">
        <f t="shared" si="1229"/>
        <v>0</v>
      </c>
      <c r="AC7844" s="24">
        <f t="shared" si="1224"/>
        <v>21595.340757276004</v>
      </c>
    </row>
    <row r="7845" x14ac:dyDescent="0.2">
      <c r="L7845" s="25">
        <v>7840</v>
      </c>
      <c r="M7845" s="29">
        <v>0.25617708</v>
      </c>
      <c r="O7845" s="25">
        <v>7840</v>
      </c>
      <c r="P7845" s="24">
        <f>'ROTH 1.0'!O7845*'קובץ טיוטה'!$D$10</f>
        <v>11383.194002436898</v>
      </c>
      <c r="Q7845" s="25">
        <f t="shared" si="1223"/>
        <v>7783.1940024368978</v>
      </c>
      <c r="R7845" s="24">
        <f t="shared" si="1232"/>
        <v>17420.041440000001</v>
      </c>
      <c r="S7845" s="25">
        <f t="shared" si="1225"/>
        <v>0</v>
      </c>
      <c r="T7845" s="25">
        <f t="shared" si="1226"/>
        <v>9636.8474375631031</v>
      </c>
      <c r="U7845" s="25" t="str">
        <f t="shared" si="1227"/>
        <v>charge</v>
      </c>
      <c r="W7845" s="25">
        <f t="shared" si="1230"/>
        <v>0</v>
      </c>
      <c r="X7845" s="25">
        <f t="shared" si="1228"/>
        <v>78000</v>
      </c>
      <c r="Y7845" s="25">
        <f t="shared" si="1231"/>
        <v>0</v>
      </c>
      <c r="AA7845" s="25">
        <f t="shared" si="1229"/>
        <v>0</v>
      </c>
      <c r="AC7845" s="25">
        <f t="shared" si="1224"/>
        <v>9636.8474375631031</v>
      </c>
    </row>
    <row r="7846" x14ac:dyDescent="0.2">
      <c r="L7846" s="24">
        <v>7841</v>
      </c>
      <c r="M7846" s="28">
        <v>1.7328731E-2</v>
      </c>
      <c r="O7846" s="24">
        <v>7841</v>
      </c>
      <c r="P7846" s="24">
        <f>'ROTH 1.0'!O7846*'קובץ טיוטה'!$D$10</f>
        <v>11626.509118522905</v>
      </c>
      <c r="Q7846" s="24">
        <f t="shared" si="1223"/>
        <v>8026.5091185229048</v>
      </c>
      <c r="R7846" s="24">
        <f t="shared" si="1232"/>
        <v>1178.3537079999999</v>
      </c>
      <c r="S7846" s="24">
        <f t="shared" si="1225"/>
        <v>6848.1554105229052</v>
      </c>
      <c r="T7846" s="24">
        <f t="shared" si="1226"/>
        <v>0</v>
      </c>
      <c r="U7846" s="24" t="str">
        <f t="shared" si="1227"/>
        <v>drain</v>
      </c>
      <c r="W7846" s="24">
        <f t="shared" si="1230"/>
        <v>0</v>
      </c>
      <c r="X7846" s="24">
        <f t="shared" si="1228"/>
        <v>71151.844589477099</v>
      </c>
      <c r="Y7846" s="24">
        <f t="shared" si="1231"/>
        <v>6848.1554105229006</v>
      </c>
      <c r="AA7846" s="24">
        <f t="shared" si="1229"/>
        <v>0</v>
      </c>
      <c r="AC7846" s="24">
        <f t="shared" si="1224"/>
        <v>0</v>
      </c>
    </row>
    <row r="7847" x14ac:dyDescent="0.2">
      <c r="L7847" s="25">
        <v>7842</v>
      </c>
      <c r="M7847" s="29">
        <v>0</v>
      </c>
      <c r="O7847" s="25">
        <v>7842</v>
      </c>
      <c r="P7847" s="24">
        <f>'ROTH 1.0'!O7847*'קובץ טיוטה'!$D$10</f>
        <v>12608.797552915081</v>
      </c>
      <c r="Q7847" s="25">
        <f t="shared" si="1223"/>
        <v>9008.7975529150808</v>
      </c>
      <c r="R7847" s="24">
        <f t="shared" si="1232"/>
        <v>0</v>
      </c>
      <c r="S7847" s="25">
        <f t="shared" si="1225"/>
        <v>9008.7975529150808</v>
      </c>
      <c r="T7847" s="25">
        <f t="shared" si="1226"/>
        <v>0</v>
      </c>
      <c r="U7847" s="25" t="str">
        <f t="shared" si="1227"/>
        <v>drain</v>
      </c>
      <c r="W7847" s="25">
        <f t="shared" si="1230"/>
        <v>0</v>
      </c>
      <c r="X7847" s="25">
        <f t="shared" si="1228"/>
        <v>62143.04703656202</v>
      </c>
      <c r="Y7847" s="25">
        <f t="shared" si="1231"/>
        <v>9008.797552915079</v>
      </c>
      <c r="AA7847" s="25">
        <f t="shared" si="1229"/>
        <v>0</v>
      </c>
      <c r="AC7847" s="25">
        <f t="shared" si="1224"/>
        <v>0</v>
      </c>
    </row>
    <row r="7848" x14ac:dyDescent="0.2">
      <c r="L7848" s="24">
        <v>7843</v>
      </c>
      <c r="M7848" s="28">
        <v>0</v>
      </c>
      <c r="O7848" s="24">
        <v>7843</v>
      </c>
      <c r="P7848" s="24">
        <f>'ROTH 1.0'!O7848*'קובץ טיוטה'!$D$10</f>
        <v>13080.329077352686</v>
      </c>
      <c r="Q7848" s="24">
        <f t="shared" si="1223"/>
        <v>9480.329077352686</v>
      </c>
      <c r="R7848" s="24">
        <f t="shared" si="1232"/>
        <v>0</v>
      </c>
      <c r="S7848" s="24">
        <f t="shared" si="1225"/>
        <v>9480.329077352686</v>
      </c>
      <c r="T7848" s="24">
        <f t="shared" si="1226"/>
        <v>0</v>
      </c>
      <c r="U7848" s="24" t="str">
        <f t="shared" si="1227"/>
        <v>drain</v>
      </c>
      <c r="W7848" s="24">
        <f t="shared" si="1230"/>
        <v>0</v>
      </c>
      <c r="X7848" s="24">
        <f t="shared" si="1228"/>
        <v>52662.717959209331</v>
      </c>
      <c r="Y7848" s="24">
        <f t="shared" si="1231"/>
        <v>9480.3290773526896</v>
      </c>
      <c r="AA7848" s="24">
        <f t="shared" si="1229"/>
        <v>0</v>
      </c>
      <c r="AC7848" s="24">
        <f t="shared" si="1224"/>
        <v>0</v>
      </c>
    </row>
    <row r="7849" x14ac:dyDescent="0.2">
      <c r="L7849" s="25">
        <v>7844</v>
      </c>
      <c r="M7849" s="29">
        <v>0</v>
      </c>
      <c r="O7849" s="25">
        <v>7844</v>
      </c>
      <c r="P7849" s="24">
        <f>'ROTH 1.0'!O7849*'קובץ טיוטה'!$D$10</f>
        <v>13115.130186257245</v>
      </c>
      <c r="Q7849" s="25">
        <f t="shared" si="1223"/>
        <v>9515.1301862572454</v>
      </c>
      <c r="R7849" s="24">
        <f t="shared" si="1232"/>
        <v>0</v>
      </c>
      <c r="S7849" s="25">
        <f t="shared" si="1225"/>
        <v>9515.1301862572454</v>
      </c>
      <c r="T7849" s="25">
        <f t="shared" si="1226"/>
        <v>0</v>
      </c>
      <c r="U7849" s="25" t="str">
        <f t="shared" si="1227"/>
        <v>drain</v>
      </c>
      <c r="W7849" s="25">
        <f t="shared" si="1230"/>
        <v>0</v>
      </c>
      <c r="X7849" s="25">
        <f t="shared" si="1228"/>
        <v>43147.587772952087</v>
      </c>
      <c r="Y7849" s="25">
        <f t="shared" si="1231"/>
        <v>9515.1301862572436</v>
      </c>
      <c r="AA7849" s="25">
        <f t="shared" si="1229"/>
        <v>0</v>
      </c>
      <c r="AC7849" s="25">
        <f t="shared" si="1224"/>
        <v>0</v>
      </c>
    </row>
    <row r="7850" x14ac:dyDescent="0.2">
      <c r="L7850" s="24">
        <v>7845</v>
      </c>
      <c r="M7850" s="28">
        <v>0</v>
      </c>
      <c r="O7850" s="24">
        <v>7845</v>
      </c>
      <c r="P7850" s="24">
        <f>'ROTH 1.0'!O7850*'קובץ טיוטה'!$D$10</f>
        <v>12887.341133822954</v>
      </c>
      <c r="Q7850" s="24">
        <f t="shared" si="1223"/>
        <v>9287.3411338229544</v>
      </c>
      <c r="R7850" s="24">
        <f t="shared" si="1232"/>
        <v>0</v>
      </c>
      <c r="S7850" s="24">
        <f t="shared" si="1225"/>
        <v>9287.3411338229544</v>
      </c>
      <c r="T7850" s="24">
        <f t="shared" si="1226"/>
        <v>0</v>
      </c>
      <c r="U7850" s="24" t="str">
        <f t="shared" si="1227"/>
        <v>drain</v>
      </c>
      <c r="W7850" s="24">
        <f t="shared" si="1230"/>
        <v>0</v>
      </c>
      <c r="X7850" s="24">
        <f t="shared" si="1228"/>
        <v>33860.246639129131</v>
      </c>
      <c r="Y7850" s="24">
        <f t="shared" si="1231"/>
        <v>9287.3411338229562</v>
      </c>
      <c r="AA7850" s="24">
        <f t="shared" si="1229"/>
        <v>0</v>
      </c>
      <c r="AC7850" s="24">
        <f t="shared" si="1224"/>
        <v>0</v>
      </c>
    </row>
    <row r="7851" x14ac:dyDescent="0.2">
      <c r="L7851" s="25">
        <v>7846</v>
      </c>
      <c r="M7851" s="29">
        <v>0</v>
      </c>
      <c r="O7851" s="25">
        <v>7846</v>
      </c>
      <c r="P7851" s="24">
        <f>'ROTH 1.0'!O7851*'קובץ טיוטה'!$D$10</f>
        <v>12456.589731715101</v>
      </c>
      <c r="Q7851" s="25">
        <f t="shared" si="1223"/>
        <v>8856.5897317151012</v>
      </c>
      <c r="R7851" s="24">
        <f t="shared" si="1232"/>
        <v>0</v>
      </c>
      <c r="S7851" s="25">
        <f t="shared" si="1225"/>
        <v>8856.5897317151012</v>
      </c>
      <c r="T7851" s="25">
        <f t="shared" si="1226"/>
        <v>0</v>
      </c>
      <c r="U7851" s="25" t="str">
        <f t="shared" si="1227"/>
        <v>drain</v>
      </c>
      <c r="W7851" s="25">
        <f t="shared" si="1230"/>
        <v>0</v>
      </c>
      <c r="X7851" s="25">
        <f t="shared" si="1228"/>
        <v>25003.656907414028</v>
      </c>
      <c r="Y7851" s="25">
        <f t="shared" si="1231"/>
        <v>8856.589731715103</v>
      </c>
      <c r="AA7851" s="25">
        <f t="shared" si="1229"/>
        <v>0</v>
      </c>
      <c r="AC7851" s="25">
        <f t="shared" si="1224"/>
        <v>0</v>
      </c>
    </row>
    <row r="7852" x14ac:dyDescent="0.2">
      <c r="L7852" s="24">
        <v>7847</v>
      </c>
      <c r="M7852" s="28">
        <v>0</v>
      </c>
      <c r="O7852" s="24">
        <v>7847</v>
      </c>
      <c r="P7852" s="24">
        <f>'ROTH 1.0'!O7852*'קובץ טיוטה'!$D$10</f>
        <v>11778.273210651982</v>
      </c>
      <c r="Q7852" s="24">
        <f t="shared" si="1223"/>
        <v>8178.2732106519816</v>
      </c>
      <c r="R7852" s="24">
        <f t="shared" si="1232"/>
        <v>0</v>
      </c>
      <c r="S7852" s="24">
        <f t="shared" si="1225"/>
        <v>8178.2732106519816</v>
      </c>
      <c r="T7852" s="24">
        <f t="shared" si="1226"/>
        <v>0</v>
      </c>
      <c r="U7852" s="24" t="str">
        <f t="shared" si="1227"/>
        <v>drain</v>
      </c>
      <c r="W7852" s="24">
        <f t="shared" si="1230"/>
        <v>0</v>
      </c>
      <c r="X7852" s="24">
        <f t="shared" si="1228"/>
        <v>16825.383696762045</v>
      </c>
      <c r="Y7852" s="24">
        <f t="shared" si="1231"/>
        <v>8178.2732106519834</v>
      </c>
      <c r="AA7852" s="24">
        <f t="shared" si="1229"/>
        <v>0</v>
      </c>
      <c r="AC7852" s="24">
        <f t="shared" si="1224"/>
        <v>0</v>
      </c>
    </row>
    <row r="7853" x14ac:dyDescent="0.2">
      <c r="L7853" s="25">
        <v>7848</v>
      </c>
      <c r="M7853" s="29">
        <v>0</v>
      </c>
      <c r="O7853" s="25">
        <v>7848</v>
      </c>
      <c r="P7853" s="24">
        <f>'ROTH 1.0'!O7853*'קובץ טיוטה'!$D$10</f>
        <v>10834.291413334322</v>
      </c>
      <c r="Q7853" s="25">
        <f t="shared" si="1223"/>
        <v>7234.291413334322</v>
      </c>
      <c r="R7853" s="24">
        <f t="shared" si="1232"/>
        <v>0</v>
      </c>
      <c r="S7853" s="25">
        <f t="shared" si="1225"/>
        <v>7234.291413334322</v>
      </c>
      <c r="T7853" s="25">
        <f t="shared" si="1226"/>
        <v>0</v>
      </c>
      <c r="U7853" s="25" t="str">
        <f t="shared" si="1227"/>
        <v>drain</v>
      </c>
      <c r="W7853" s="25">
        <f t="shared" si="1230"/>
        <v>0</v>
      </c>
      <c r="X7853" s="25">
        <f t="shared" si="1228"/>
        <v>9591.0922834277226</v>
      </c>
      <c r="Y7853" s="25">
        <f t="shared" si="1231"/>
        <v>7234.291413334322</v>
      </c>
      <c r="AA7853" s="25">
        <f t="shared" si="1229"/>
        <v>0</v>
      </c>
      <c r="AC7853" s="25">
        <f t="shared" si="1224"/>
        <v>0</v>
      </c>
    </row>
    <row r="7854" x14ac:dyDescent="0.2">
      <c r="L7854" s="24">
        <v>7849</v>
      </c>
      <c r="M7854" s="28">
        <v>0</v>
      </c>
      <c r="O7854" s="24">
        <v>7849</v>
      </c>
      <c r="P7854" s="24">
        <f>'ROTH 1.0'!O7854*'קובץ טיוטה'!$D$10</f>
        <v>9778.4434446467367</v>
      </c>
      <c r="Q7854" s="24">
        <f t="shared" si="1223"/>
        <v>6178.4434446467367</v>
      </c>
      <c r="R7854" s="24">
        <f t="shared" si="1232"/>
        <v>0</v>
      </c>
      <c r="S7854" s="24">
        <f t="shared" si="1225"/>
        <v>6178.4434446467367</v>
      </c>
      <c r="T7854" s="24">
        <f t="shared" si="1226"/>
        <v>0</v>
      </c>
      <c r="U7854" s="24" t="str">
        <f t="shared" si="1227"/>
        <v>drain</v>
      </c>
      <c r="W7854" s="24">
        <f t="shared" si="1230"/>
        <v>0</v>
      </c>
      <c r="X7854" s="24">
        <f t="shared" si="1228"/>
        <v>3412.6488387809859</v>
      </c>
      <c r="Y7854" s="24">
        <f t="shared" si="1231"/>
        <v>6178.4434446467367</v>
      </c>
      <c r="AA7854" s="24">
        <f t="shared" si="1229"/>
        <v>0</v>
      </c>
      <c r="AC7854" s="24">
        <f t="shared" si="1224"/>
        <v>0</v>
      </c>
    </row>
    <row r="7855" x14ac:dyDescent="0.2">
      <c r="L7855" s="25">
        <v>7850</v>
      </c>
      <c r="M7855" s="29">
        <v>0</v>
      </c>
      <c r="O7855" s="25">
        <v>7850</v>
      </c>
      <c r="P7855" s="24">
        <f>'ROTH 1.0'!O7855*'קובץ טיוטה'!$D$10</f>
        <v>9222.7653843870467</v>
      </c>
      <c r="Q7855" s="25">
        <f t="shared" si="1223"/>
        <v>5622.7653843870467</v>
      </c>
      <c r="R7855" s="24">
        <f t="shared" si="1232"/>
        <v>0</v>
      </c>
      <c r="S7855" s="25">
        <f t="shared" si="1225"/>
        <v>5622.7653843870467</v>
      </c>
      <c r="T7855" s="25">
        <f t="shared" si="1226"/>
        <v>0</v>
      </c>
      <c r="U7855" s="25" t="str">
        <f t="shared" si="1227"/>
        <v>drain</v>
      </c>
      <c r="W7855" s="25">
        <f t="shared" si="1230"/>
        <v>0</v>
      </c>
      <c r="X7855" s="25">
        <f t="shared" si="1228"/>
        <v>0</v>
      </c>
      <c r="Y7855" s="25">
        <f t="shared" si="1231"/>
        <v>3412.6488387809859</v>
      </c>
      <c r="AA7855" s="25">
        <f t="shared" si="1229"/>
        <v>2210.1165456060608</v>
      </c>
      <c r="AC7855" s="25">
        <f t="shared" si="1224"/>
        <v>0</v>
      </c>
    </row>
    <row r="7856" x14ac:dyDescent="0.2">
      <c r="L7856" s="24">
        <v>7851</v>
      </c>
      <c r="M7856" s="28">
        <v>0</v>
      </c>
      <c r="O7856" s="24">
        <v>7851</v>
      </c>
      <c r="P7856" s="24">
        <f>'ROTH 1.0'!O7856*'קובץ טיוטה'!$D$10</f>
        <v>8852.419318055001</v>
      </c>
      <c r="Q7856" s="24">
        <f t="shared" si="1223"/>
        <v>5252.419318055001</v>
      </c>
      <c r="R7856" s="24">
        <f t="shared" si="1232"/>
        <v>0</v>
      </c>
      <c r="S7856" s="24">
        <f t="shared" si="1225"/>
        <v>5252.419318055001</v>
      </c>
      <c r="T7856" s="24">
        <f t="shared" si="1226"/>
        <v>0</v>
      </c>
      <c r="U7856" s="24" t="str">
        <f t="shared" si="1227"/>
        <v>drain</v>
      </c>
      <c r="W7856" s="24">
        <f t="shared" si="1230"/>
        <v>0</v>
      </c>
      <c r="X7856" s="24">
        <f t="shared" si="1228"/>
        <v>0</v>
      </c>
      <c r="Y7856" s="24">
        <f t="shared" si="1231"/>
        <v>0</v>
      </c>
      <c r="AA7856" s="24">
        <f t="shared" si="1229"/>
        <v>5252.419318055001</v>
      </c>
      <c r="AC7856" s="24">
        <f t="shared" si="1224"/>
        <v>0</v>
      </c>
    </row>
    <row r="7857" x14ac:dyDescent="0.2">
      <c r="L7857" s="25">
        <v>7852</v>
      </c>
      <c r="M7857" s="29">
        <v>0</v>
      </c>
      <c r="O7857" s="25">
        <v>7852</v>
      </c>
      <c r="P7857" s="24">
        <f>'ROTH 1.0'!O7857*'קובץ טיוטה'!$D$10</f>
        <v>8731.3282988071696</v>
      </c>
      <c r="Q7857" s="25">
        <f t="shared" si="1223"/>
        <v>5131.3282988071696</v>
      </c>
      <c r="R7857" s="24">
        <f t="shared" si="1232"/>
        <v>0</v>
      </c>
      <c r="S7857" s="25">
        <f t="shared" si="1225"/>
        <v>5131.3282988071696</v>
      </c>
      <c r="T7857" s="25">
        <f t="shared" si="1226"/>
        <v>0</v>
      </c>
      <c r="U7857" s="25" t="str">
        <f t="shared" si="1227"/>
        <v>drain</v>
      </c>
      <c r="W7857" s="25">
        <f t="shared" si="1230"/>
        <v>0</v>
      </c>
      <c r="X7857" s="25">
        <f t="shared" si="1228"/>
        <v>0</v>
      </c>
      <c r="Y7857" s="25">
        <f t="shared" si="1231"/>
        <v>0</v>
      </c>
      <c r="AA7857" s="25">
        <f t="shared" si="1229"/>
        <v>5131.3282988071696</v>
      </c>
      <c r="AC7857" s="25">
        <f t="shared" si="1224"/>
        <v>0</v>
      </c>
    </row>
    <row r="7858" x14ac:dyDescent="0.2">
      <c r="L7858" s="24">
        <v>7853</v>
      </c>
      <c r="M7858" s="28">
        <v>0</v>
      </c>
      <c r="O7858" s="24">
        <v>7853</v>
      </c>
      <c r="P7858" s="24">
        <f>'ROTH 1.0'!O7858*'קובץ טיוטה'!$D$10</f>
        <v>8737.0842747258484</v>
      </c>
      <c r="Q7858" s="24">
        <f t="shared" si="1223"/>
        <v>5137.0842747258484</v>
      </c>
      <c r="R7858" s="24">
        <f t="shared" si="1232"/>
        <v>0</v>
      </c>
      <c r="S7858" s="24">
        <f t="shared" si="1225"/>
        <v>5137.0842747258484</v>
      </c>
      <c r="T7858" s="24">
        <f t="shared" si="1226"/>
        <v>0</v>
      </c>
      <c r="U7858" s="24" t="str">
        <f t="shared" si="1227"/>
        <v>drain</v>
      </c>
      <c r="W7858" s="24">
        <f t="shared" si="1230"/>
        <v>0</v>
      </c>
      <c r="X7858" s="24">
        <f t="shared" si="1228"/>
        <v>0</v>
      </c>
      <c r="Y7858" s="24">
        <f t="shared" si="1231"/>
        <v>0</v>
      </c>
      <c r="AA7858" s="24">
        <f t="shared" si="1229"/>
        <v>5137.0842747258484</v>
      </c>
      <c r="AC7858" s="24">
        <f t="shared" si="1224"/>
        <v>0</v>
      </c>
    </row>
    <row r="7859" x14ac:dyDescent="0.2">
      <c r="L7859" s="25">
        <v>7854</v>
      </c>
      <c r="M7859" s="29">
        <v>0</v>
      </c>
      <c r="O7859" s="25">
        <v>7854</v>
      </c>
      <c r="P7859" s="24">
        <f>'ROTH 1.0'!O7859*'קובץ טיוטה'!$D$10</f>
        <v>9140.7519230853832</v>
      </c>
      <c r="Q7859" s="25">
        <f t="shared" si="1223"/>
        <v>5540.7519230853832</v>
      </c>
      <c r="R7859" s="24">
        <f t="shared" si="1232"/>
        <v>0</v>
      </c>
      <c r="S7859" s="25">
        <f t="shared" si="1225"/>
        <v>5540.7519230853832</v>
      </c>
      <c r="T7859" s="25">
        <f t="shared" si="1226"/>
        <v>0</v>
      </c>
      <c r="U7859" s="25" t="str">
        <f t="shared" si="1227"/>
        <v>drain</v>
      </c>
      <c r="W7859" s="25">
        <f t="shared" si="1230"/>
        <v>0</v>
      </c>
      <c r="X7859" s="25">
        <f t="shared" si="1228"/>
        <v>0</v>
      </c>
      <c r="Y7859" s="25">
        <f t="shared" si="1231"/>
        <v>0</v>
      </c>
      <c r="AA7859" s="25">
        <f t="shared" si="1229"/>
        <v>5540.7519230853832</v>
      </c>
      <c r="AC7859" s="25">
        <f t="shared" si="1224"/>
        <v>0</v>
      </c>
    </row>
    <row r="7860" x14ac:dyDescent="0.2">
      <c r="L7860" s="24">
        <v>7855</v>
      </c>
      <c r="M7860" s="28">
        <v>0</v>
      </c>
      <c r="O7860" s="24">
        <v>7855</v>
      </c>
      <c r="P7860" s="24">
        <f>'ROTH 1.0'!O7860*'קובץ טיוטה'!$D$10</f>
        <v>9820.7574255963791</v>
      </c>
      <c r="Q7860" s="24">
        <f t="shared" si="1223"/>
        <v>6220.7574255963791</v>
      </c>
      <c r="R7860" s="24">
        <f t="shared" si="1232"/>
        <v>0</v>
      </c>
      <c r="S7860" s="24">
        <f t="shared" si="1225"/>
        <v>6220.7574255963791</v>
      </c>
      <c r="T7860" s="24">
        <f t="shared" si="1226"/>
        <v>0</v>
      </c>
      <c r="U7860" s="24" t="str">
        <f t="shared" si="1227"/>
        <v>drain</v>
      </c>
      <c r="W7860" s="24">
        <f t="shared" si="1230"/>
        <v>0</v>
      </c>
      <c r="X7860" s="24">
        <f t="shared" si="1228"/>
        <v>0</v>
      </c>
      <c r="Y7860" s="24">
        <f t="shared" si="1231"/>
        <v>0</v>
      </c>
      <c r="AA7860" s="24">
        <f t="shared" si="1229"/>
        <v>6220.7574255963791</v>
      </c>
      <c r="AC7860" s="24">
        <f t="shared" si="1224"/>
        <v>0</v>
      </c>
    </row>
    <row r="7861" x14ac:dyDescent="0.2">
      <c r="L7861" s="25">
        <v>7856</v>
      </c>
      <c r="M7861" s="29">
        <v>0.22639925799999999</v>
      </c>
      <c r="O7861" s="25">
        <v>7856</v>
      </c>
      <c r="P7861" s="24">
        <f>'ROTH 1.0'!O7861*'קובץ טיוטה'!$D$10</f>
        <v>10789.590428659661</v>
      </c>
      <c r="Q7861" s="25">
        <f t="shared" si="1223"/>
        <v>7189.5904286596615</v>
      </c>
      <c r="R7861" s="24">
        <f t="shared" si="1232"/>
        <v>15395.149544</v>
      </c>
      <c r="S7861" s="25">
        <f t="shared" si="1225"/>
        <v>0</v>
      </c>
      <c r="T7861" s="25">
        <f t="shared" si="1226"/>
        <v>8205.5591153403384</v>
      </c>
      <c r="U7861" s="25" t="str">
        <f t="shared" si="1227"/>
        <v>charge</v>
      </c>
      <c r="W7861" s="25">
        <f t="shared" si="1230"/>
        <v>7385.0032038063046</v>
      </c>
      <c r="X7861" s="25">
        <f t="shared" si="1228"/>
        <v>7385.0032038063046</v>
      </c>
      <c r="Y7861" s="25">
        <f t="shared" si="1231"/>
        <v>0</v>
      </c>
      <c r="AA7861" s="25">
        <f t="shared" si="1229"/>
        <v>0</v>
      </c>
      <c r="AC7861" s="25">
        <f t="shared" si="1224"/>
        <v>820.55591153403384</v>
      </c>
    </row>
    <row r="7862" x14ac:dyDescent="0.2">
      <c r="L7862" s="24">
        <v>7857</v>
      </c>
      <c r="M7862" s="28">
        <v>0.50826062699999996</v>
      </c>
      <c r="O7862" s="24">
        <v>7857</v>
      </c>
      <c r="P7862" s="24">
        <f>'ROTH 1.0'!O7862*'קובץ טיוטה'!$D$10</f>
        <v>11071.102729433653</v>
      </c>
      <c r="Q7862" s="24">
        <f t="shared" si="1223"/>
        <v>7471.1027294336527</v>
      </c>
      <c r="R7862" s="24">
        <f t="shared" si="1232"/>
        <v>34561.722635999991</v>
      </c>
      <c r="S7862" s="24">
        <f t="shared" si="1225"/>
        <v>0</v>
      </c>
      <c r="T7862" s="24">
        <f t="shared" si="1226"/>
        <v>27090.619906566339</v>
      </c>
      <c r="U7862" s="24" t="str">
        <f t="shared" si="1227"/>
        <v>charge</v>
      </c>
      <c r="W7862" s="24">
        <f t="shared" si="1230"/>
        <v>24381.557915909707</v>
      </c>
      <c r="X7862" s="24">
        <f t="shared" si="1228"/>
        <v>31766.561119716011</v>
      </c>
      <c r="Y7862" s="24">
        <f t="shared" si="1231"/>
        <v>0</v>
      </c>
      <c r="AA7862" s="24">
        <f t="shared" si="1229"/>
        <v>0</v>
      </c>
      <c r="AC7862" s="24">
        <f t="shared" si="1224"/>
        <v>2709.0619906566317</v>
      </c>
    </row>
    <row r="7863" x14ac:dyDescent="0.2">
      <c r="L7863" s="25">
        <v>7858</v>
      </c>
      <c r="M7863" s="29">
        <v>0.42436165100000001</v>
      </c>
      <c r="O7863" s="25">
        <v>7858</v>
      </c>
      <c r="P7863" s="24">
        <f>'ROTH 1.0'!O7863*'קובץ טיוטה'!$D$10</f>
        <v>10998.652117136895</v>
      </c>
      <c r="Q7863" s="25">
        <f t="shared" si="1223"/>
        <v>7398.652117136895</v>
      </c>
      <c r="R7863" s="24">
        <f t="shared" si="1232"/>
        <v>28856.592267999997</v>
      </c>
      <c r="S7863" s="25">
        <f t="shared" si="1225"/>
        <v>0</v>
      </c>
      <c r="T7863" s="25">
        <f t="shared" si="1226"/>
        <v>21457.940150863102</v>
      </c>
      <c r="U7863" s="25" t="str">
        <f t="shared" si="1227"/>
        <v>charge</v>
      </c>
      <c r="W7863" s="25">
        <f t="shared" si="1230"/>
        <v>19312.146135776791</v>
      </c>
      <c r="X7863" s="25">
        <f t="shared" si="1228"/>
        <v>51078.707255492802</v>
      </c>
      <c r="Y7863" s="25">
        <f t="shared" si="1231"/>
        <v>0</v>
      </c>
      <c r="AA7863" s="25">
        <f t="shared" si="1229"/>
        <v>0</v>
      </c>
      <c r="AC7863" s="25">
        <f t="shared" si="1224"/>
        <v>2145.7940150863105</v>
      </c>
    </row>
    <row r="7864" x14ac:dyDescent="0.2">
      <c r="L7864" s="24">
        <v>7859</v>
      </c>
      <c r="M7864" s="28">
        <v>0.58590801599999998</v>
      </c>
      <c r="O7864" s="24">
        <v>7859</v>
      </c>
      <c r="P7864" s="24">
        <f>'ROTH 1.0'!O7864*'קובץ טיוטה'!$D$10</f>
        <v>10904.684952715344</v>
      </c>
      <c r="Q7864" s="24">
        <f t="shared" si="1223"/>
        <v>7304.6849527153445</v>
      </c>
      <c r="R7864" s="24">
        <f t="shared" si="1232"/>
        <v>39841.745087999996</v>
      </c>
      <c r="S7864" s="24">
        <f t="shared" si="1225"/>
        <v>0</v>
      </c>
      <c r="T7864" s="24">
        <f t="shared" si="1226"/>
        <v>32537.06013528465</v>
      </c>
      <c r="U7864" s="24" t="str">
        <f t="shared" si="1227"/>
        <v>charge</v>
      </c>
      <c r="W7864" s="24">
        <f t="shared" si="1230"/>
        <v>26921.292744507198</v>
      </c>
      <c r="X7864" s="24">
        <f t="shared" si="1228"/>
        <v>78000</v>
      </c>
      <c r="Y7864" s="24">
        <f t="shared" si="1231"/>
        <v>0</v>
      </c>
      <c r="AA7864" s="24">
        <f t="shared" si="1229"/>
        <v>0</v>
      </c>
      <c r="AC7864" s="24">
        <f t="shared" si="1224"/>
        <v>5615.7673907774515</v>
      </c>
    </row>
    <row r="7865" x14ac:dyDescent="0.2">
      <c r="L7865" s="25">
        <v>7860</v>
      </c>
      <c r="M7865" s="29">
        <v>0.67429875500000003</v>
      </c>
      <c r="O7865" s="25">
        <v>7860</v>
      </c>
      <c r="P7865" s="24">
        <f>'ROTH 1.0'!O7865*'קובץ טיוטה'!$D$10</f>
        <v>10897.657483084766</v>
      </c>
      <c r="Q7865" s="25">
        <f t="shared" si="1223"/>
        <v>7297.6574830847658</v>
      </c>
      <c r="R7865" s="24">
        <f t="shared" si="1232"/>
        <v>45852.315340000001</v>
      </c>
      <c r="S7865" s="25">
        <f t="shared" si="1225"/>
        <v>0</v>
      </c>
      <c r="T7865" s="25">
        <f t="shared" si="1226"/>
        <v>38554.657856915233</v>
      </c>
      <c r="U7865" s="25" t="str">
        <f t="shared" si="1227"/>
        <v>charge</v>
      </c>
      <c r="W7865" s="25">
        <f t="shared" si="1230"/>
        <v>0</v>
      </c>
      <c r="X7865" s="25">
        <f t="shared" si="1228"/>
        <v>78000</v>
      </c>
      <c r="Y7865" s="25">
        <f t="shared" si="1231"/>
        <v>0</v>
      </c>
      <c r="AA7865" s="25">
        <f t="shared" si="1229"/>
        <v>0</v>
      </c>
      <c r="AC7865" s="25">
        <f t="shared" si="1224"/>
        <v>38554.657856915233</v>
      </c>
    </row>
    <row r="7866" x14ac:dyDescent="0.2">
      <c r="L7866" s="24">
        <v>7861</v>
      </c>
      <c r="M7866" s="28">
        <v>0.58777049999999997</v>
      </c>
      <c r="O7866" s="24">
        <v>7861</v>
      </c>
      <c r="P7866" s="24">
        <f>'ROTH 1.0'!O7866*'קובץ טיוטה'!$D$10</f>
        <v>10789.397857951975</v>
      </c>
      <c r="Q7866" s="24">
        <f t="shared" si="1223"/>
        <v>7189.3978579519753</v>
      </c>
      <c r="R7866" s="24">
        <f t="shared" si="1232"/>
        <v>39968.394</v>
      </c>
      <c r="S7866" s="24">
        <f t="shared" si="1225"/>
        <v>0</v>
      </c>
      <c r="T7866" s="24">
        <f t="shared" si="1226"/>
        <v>32778.996142048025</v>
      </c>
      <c r="U7866" s="24" t="str">
        <f t="shared" si="1227"/>
        <v>charge</v>
      </c>
      <c r="W7866" s="24">
        <f t="shared" si="1230"/>
        <v>0</v>
      </c>
      <c r="X7866" s="24">
        <f t="shared" si="1228"/>
        <v>78000</v>
      </c>
      <c r="Y7866" s="24">
        <f t="shared" si="1231"/>
        <v>0</v>
      </c>
      <c r="AA7866" s="24">
        <f t="shared" si="1229"/>
        <v>0</v>
      </c>
      <c r="AC7866" s="24">
        <f t="shared" si="1224"/>
        <v>32778.996142048025</v>
      </c>
    </row>
    <row r="7867" x14ac:dyDescent="0.2">
      <c r="L7867" s="25">
        <v>7862</v>
      </c>
      <c r="M7867" s="29">
        <v>0.50959905900000002</v>
      </c>
      <c r="O7867" s="25">
        <v>7862</v>
      </c>
      <c r="P7867" s="24">
        <f>'ROTH 1.0'!O7867*'קובץ טיוטה'!$D$10</f>
        <v>10994.955445201034</v>
      </c>
      <c r="Q7867" s="25">
        <f t="shared" si="1223"/>
        <v>7394.9554452010343</v>
      </c>
      <c r="R7867" s="24">
        <f t="shared" si="1232"/>
        <v>34652.736012000001</v>
      </c>
      <c r="S7867" s="25">
        <f t="shared" si="1225"/>
        <v>0</v>
      </c>
      <c r="T7867" s="25">
        <f t="shared" si="1226"/>
        <v>27257.780566798967</v>
      </c>
      <c r="U7867" s="25" t="str">
        <f t="shared" si="1227"/>
        <v>charge</v>
      </c>
      <c r="W7867" s="25">
        <f t="shared" si="1230"/>
        <v>0</v>
      </c>
      <c r="X7867" s="25">
        <f t="shared" si="1228"/>
        <v>78000</v>
      </c>
      <c r="Y7867" s="25">
        <f t="shared" si="1231"/>
        <v>0</v>
      </c>
      <c r="AA7867" s="25">
        <f t="shared" si="1229"/>
        <v>0</v>
      </c>
      <c r="AC7867" s="25">
        <f t="shared" si="1224"/>
        <v>27257.780566798967</v>
      </c>
    </row>
    <row r="7868" x14ac:dyDescent="0.2">
      <c r="L7868" s="24">
        <v>7863</v>
      </c>
      <c r="M7868" s="28">
        <v>0.36840052000000001</v>
      </c>
      <c r="O7868" s="24">
        <v>7863</v>
      </c>
      <c r="P7868" s="24">
        <f>'ROTH 1.0'!O7868*'קובץ טיוטה'!$D$10</f>
        <v>11132.000880524276</v>
      </c>
      <c r="Q7868" s="24">
        <f t="shared" si="1223"/>
        <v>7532.000880524276</v>
      </c>
      <c r="R7868" s="24">
        <f t="shared" si="1232"/>
        <v>25051.235359999999</v>
      </c>
      <c r="S7868" s="24">
        <f t="shared" si="1225"/>
        <v>0</v>
      </c>
      <c r="T7868" s="24">
        <f t="shared" si="1226"/>
        <v>17519.234479475723</v>
      </c>
      <c r="U7868" s="24" t="str">
        <f t="shared" si="1227"/>
        <v>charge</v>
      </c>
      <c r="W7868" s="24">
        <f t="shared" si="1230"/>
        <v>0</v>
      </c>
      <c r="X7868" s="24">
        <f t="shared" si="1228"/>
        <v>78000</v>
      </c>
      <c r="Y7868" s="24">
        <f t="shared" si="1231"/>
        <v>0</v>
      </c>
      <c r="AA7868" s="24">
        <f t="shared" si="1229"/>
        <v>0</v>
      </c>
      <c r="AC7868" s="24">
        <f t="shared" si="1224"/>
        <v>17519.234479475723</v>
      </c>
    </row>
    <row r="7869" x14ac:dyDescent="0.2">
      <c r="L7869" s="25">
        <v>7864</v>
      </c>
      <c r="M7869" s="29">
        <v>0.22822365</v>
      </c>
      <c r="O7869" s="25">
        <v>7864</v>
      </c>
      <c r="P7869" s="24">
        <f>'ROTH 1.0'!O7869*'קובץ טיוטה'!$D$10</f>
        <v>11278.609624352592</v>
      </c>
      <c r="Q7869" s="25">
        <f t="shared" si="1223"/>
        <v>7678.6096243525917</v>
      </c>
      <c r="R7869" s="24">
        <f t="shared" si="1232"/>
        <v>15519.208199999999</v>
      </c>
      <c r="S7869" s="25">
        <f t="shared" si="1225"/>
        <v>0</v>
      </c>
      <c r="T7869" s="25">
        <f t="shared" si="1226"/>
        <v>7840.5985756474074</v>
      </c>
      <c r="U7869" s="25" t="str">
        <f t="shared" si="1227"/>
        <v>charge</v>
      </c>
      <c r="W7869" s="25">
        <f t="shared" si="1230"/>
        <v>0</v>
      </c>
      <c r="X7869" s="25">
        <f t="shared" si="1228"/>
        <v>78000</v>
      </c>
      <c r="Y7869" s="25">
        <f t="shared" si="1231"/>
        <v>0</v>
      </c>
      <c r="AA7869" s="25">
        <f t="shared" si="1229"/>
        <v>0</v>
      </c>
      <c r="AC7869" s="25">
        <f t="shared" si="1224"/>
        <v>7840.5985756474074</v>
      </c>
    </row>
    <row r="7870" x14ac:dyDescent="0.2">
      <c r="L7870" s="24">
        <v>7865</v>
      </c>
      <c r="M7870" s="28">
        <v>2.2162141E-2</v>
      </c>
      <c r="O7870" s="24">
        <v>7865</v>
      </c>
      <c r="P7870" s="24">
        <f>'ROTH 1.0'!O7870*'קובץ טיוטה'!$D$10</f>
        <v>11521.177366182512</v>
      </c>
      <c r="Q7870" s="24">
        <f t="shared" si="1223"/>
        <v>7921.1773661825118</v>
      </c>
      <c r="R7870" s="24">
        <f t="shared" si="1232"/>
        <v>1507.025588</v>
      </c>
      <c r="S7870" s="24">
        <f t="shared" si="1225"/>
        <v>6414.1517781825114</v>
      </c>
      <c r="T7870" s="24">
        <f t="shared" si="1226"/>
        <v>0</v>
      </c>
      <c r="U7870" s="24" t="str">
        <f t="shared" si="1227"/>
        <v>drain</v>
      </c>
      <c r="W7870" s="24">
        <f t="shared" si="1230"/>
        <v>0</v>
      </c>
      <c r="X7870" s="24">
        <f t="shared" si="1228"/>
        <v>71585.84822181749</v>
      </c>
      <c r="Y7870" s="24">
        <f t="shared" si="1231"/>
        <v>6414.1517781825096</v>
      </c>
      <c r="AA7870" s="24">
        <f t="shared" si="1229"/>
        <v>0</v>
      </c>
      <c r="AC7870" s="24">
        <f t="shared" si="1224"/>
        <v>0</v>
      </c>
    </row>
    <row r="7871" x14ac:dyDescent="0.2">
      <c r="L7871" s="25">
        <v>7866</v>
      </c>
      <c r="M7871" s="29">
        <v>0</v>
      </c>
      <c r="O7871" s="25">
        <v>7866</v>
      </c>
      <c r="P7871" s="24">
        <f>'ROTH 1.0'!O7871*'קובץ טיוטה'!$D$10</f>
        <v>12667.856182275194</v>
      </c>
      <c r="Q7871" s="25">
        <f t="shared" si="1223"/>
        <v>9067.8561822751944</v>
      </c>
      <c r="R7871" s="24">
        <f t="shared" si="1232"/>
        <v>0</v>
      </c>
      <c r="S7871" s="25">
        <f t="shared" si="1225"/>
        <v>9067.8561822751944</v>
      </c>
      <c r="T7871" s="25">
        <f t="shared" si="1226"/>
        <v>0</v>
      </c>
      <c r="U7871" s="25" t="str">
        <f t="shared" si="1227"/>
        <v>drain</v>
      </c>
      <c r="W7871" s="25">
        <f t="shared" si="1230"/>
        <v>0</v>
      </c>
      <c r="X7871" s="25">
        <f t="shared" si="1228"/>
        <v>62517.992039542296</v>
      </c>
      <c r="Y7871" s="25">
        <f t="shared" si="1231"/>
        <v>9067.8561822751944</v>
      </c>
      <c r="AA7871" s="25">
        <f t="shared" si="1229"/>
        <v>0</v>
      </c>
      <c r="AC7871" s="25">
        <f t="shared" si="1224"/>
        <v>0</v>
      </c>
    </row>
    <row r="7872" x14ac:dyDescent="0.2">
      <c r="L7872" s="24">
        <v>7867</v>
      </c>
      <c r="M7872" s="28">
        <v>0</v>
      </c>
      <c r="O7872" s="24">
        <v>7867</v>
      </c>
      <c r="P7872" s="24">
        <f>'ROTH 1.0'!O7872*'קובץ טיוטה'!$D$10</f>
        <v>13070.026475981545</v>
      </c>
      <c r="Q7872" s="24">
        <f t="shared" si="1223"/>
        <v>9470.0264759815454</v>
      </c>
      <c r="R7872" s="24">
        <f t="shared" si="1232"/>
        <v>0</v>
      </c>
      <c r="S7872" s="24">
        <f t="shared" si="1225"/>
        <v>9470.0264759815454</v>
      </c>
      <c r="T7872" s="24">
        <f t="shared" si="1226"/>
        <v>0</v>
      </c>
      <c r="U7872" s="24" t="str">
        <f t="shared" si="1227"/>
        <v>drain</v>
      </c>
      <c r="W7872" s="24">
        <f t="shared" si="1230"/>
        <v>0</v>
      </c>
      <c r="X7872" s="24">
        <f t="shared" si="1228"/>
        <v>53047.965563560749</v>
      </c>
      <c r="Y7872" s="24">
        <f t="shared" si="1231"/>
        <v>9470.0264759815473</v>
      </c>
      <c r="AA7872" s="24">
        <f t="shared" si="1229"/>
        <v>0</v>
      </c>
      <c r="AC7872" s="24">
        <f t="shared" si="1224"/>
        <v>0</v>
      </c>
    </row>
    <row r="7873" x14ac:dyDescent="0.2">
      <c r="L7873" s="25">
        <v>7868</v>
      </c>
      <c r="M7873" s="29">
        <v>0</v>
      </c>
      <c r="O7873" s="25">
        <v>7868</v>
      </c>
      <c r="P7873" s="24">
        <f>'ROTH 1.0'!O7873*'קובץ טיוטה'!$D$10</f>
        <v>13100.379542807335</v>
      </c>
      <c r="Q7873" s="25">
        <f t="shared" si="1223"/>
        <v>9500.3795428073354</v>
      </c>
      <c r="R7873" s="24">
        <f t="shared" si="1232"/>
        <v>0</v>
      </c>
      <c r="S7873" s="25">
        <f t="shared" si="1225"/>
        <v>9500.3795428073354</v>
      </c>
      <c r="T7873" s="25">
        <f t="shared" si="1226"/>
        <v>0</v>
      </c>
      <c r="U7873" s="25" t="str">
        <f t="shared" si="1227"/>
        <v>drain</v>
      </c>
      <c r="W7873" s="25">
        <f t="shared" si="1230"/>
        <v>0</v>
      </c>
      <c r="X7873" s="25">
        <f t="shared" si="1228"/>
        <v>43547.586020753413</v>
      </c>
      <c r="Y7873" s="25">
        <f t="shared" si="1231"/>
        <v>9500.3795428073354</v>
      </c>
      <c r="AA7873" s="25">
        <f t="shared" si="1229"/>
        <v>0</v>
      </c>
      <c r="AC7873" s="25">
        <f t="shared" si="1224"/>
        <v>0</v>
      </c>
    </row>
    <row r="7874" x14ac:dyDescent="0.2">
      <c r="L7874" s="24">
        <v>7869</v>
      </c>
      <c r="M7874" s="28">
        <v>0</v>
      </c>
      <c r="O7874" s="24">
        <v>7869</v>
      </c>
      <c r="P7874" s="24">
        <f>'ROTH 1.0'!O7874*'קובץ טיוטה'!$D$10</f>
        <v>12807.132719801846</v>
      </c>
      <c r="Q7874" s="24">
        <f t="shared" si="1223"/>
        <v>9207.1327198018462</v>
      </c>
      <c r="R7874" s="24">
        <f t="shared" si="1232"/>
        <v>0</v>
      </c>
      <c r="S7874" s="24">
        <f t="shared" si="1225"/>
        <v>9207.1327198018462</v>
      </c>
      <c r="T7874" s="24">
        <f t="shared" si="1226"/>
        <v>0</v>
      </c>
      <c r="U7874" s="24" t="str">
        <f t="shared" si="1227"/>
        <v>drain</v>
      </c>
      <c r="W7874" s="24">
        <f t="shared" si="1230"/>
        <v>0</v>
      </c>
      <c r="X7874" s="24">
        <f t="shared" si="1228"/>
        <v>34340.453300951565</v>
      </c>
      <c r="Y7874" s="24">
        <f t="shared" si="1231"/>
        <v>9207.132719801848</v>
      </c>
      <c r="AA7874" s="24">
        <f t="shared" si="1229"/>
        <v>0</v>
      </c>
      <c r="AC7874" s="24">
        <f t="shared" si="1224"/>
        <v>0</v>
      </c>
    </row>
    <row r="7875" x14ac:dyDescent="0.2">
      <c r="L7875" s="25">
        <v>7870</v>
      </c>
      <c r="M7875" s="29">
        <v>0</v>
      </c>
      <c r="O7875" s="25">
        <v>7870</v>
      </c>
      <c r="P7875" s="24">
        <f>'ROTH 1.0'!O7875*'קובץ טיוטה'!$D$10</f>
        <v>12346.874915221697</v>
      </c>
      <c r="Q7875" s="25">
        <f t="shared" si="1223"/>
        <v>8746.8749152216969</v>
      </c>
      <c r="R7875" s="24">
        <f t="shared" si="1232"/>
        <v>0</v>
      </c>
      <c r="S7875" s="25">
        <f t="shared" si="1225"/>
        <v>8746.8749152216969</v>
      </c>
      <c r="T7875" s="25">
        <f t="shared" si="1226"/>
        <v>0</v>
      </c>
      <c r="U7875" s="25" t="str">
        <f t="shared" si="1227"/>
        <v>drain</v>
      </c>
      <c r="W7875" s="25">
        <f t="shared" si="1230"/>
        <v>0</v>
      </c>
      <c r="X7875" s="25">
        <f t="shared" si="1228"/>
        <v>25593.578385729867</v>
      </c>
      <c r="Y7875" s="25">
        <f t="shared" si="1231"/>
        <v>8746.8749152216988</v>
      </c>
      <c r="AA7875" s="25">
        <f t="shared" si="1229"/>
        <v>0</v>
      </c>
      <c r="AC7875" s="25">
        <f t="shared" si="1224"/>
        <v>0</v>
      </c>
    </row>
    <row r="7876" x14ac:dyDescent="0.2">
      <c r="L7876" s="24">
        <v>7871</v>
      </c>
      <c r="M7876" s="28">
        <v>0</v>
      </c>
      <c r="O7876" s="24">
        <v>7871</v>
      </c>
      <c r="P7876" s="24">
        <f>'ROTH 1.0'!O7876*'קובץ טיוטה'!$D$10</f>
        <v>11713.182451308032</v>
      </c>
      <c r="Q7876" s="24">
        <f t="shared" si="1223"/>
        <v>8113.1824513080319</v>
      </c>
      <c r="R7876" s="24">
        <f t="shared" si="1232"/>
        <v>0</v>
      </c>
      <c r="S7876" s="24">
        <f t="shared" si="1225"/>
        <v>8113.1824513080319</v>
      </c>
      <c r="T7876" s="24">
        <f t="shared" si="1226"/>
        <v>0</v>
      </c>
      <c r="U7876" s="24" t="str">
        <f t="shared" si="1227"/>
        <v>drain</v>
      </c>
      <c r="W7876" s="24">
        <f t="shared" si="1230"/>
        <v>0</v>
      </c>
      <c r="X7876" s="24">
        <f t="shared" si="1228"/>
        <v>17480.395934421835</v>
      </c>
      <c r="Y7876" s="24">
        <f t="shared" si="1231"/>
        <v>8113.1824513080319</v>
      </c>
      <c r="AA7876" s="24">
        <f t="shared" si="1229"/>
        <v>0</v>
      </c>
      <c r="AC7876" s="24">
        <f t="shared" si="1224"/>
        <v>0</v>
      </c>
    </row>
    <row r="7877" x14ac:dyDescent="0.2">
      <c r="L7877" s="25">
        <v>7872</v>
      </c>
      <c r="M7877" s="29">
        <v>0</v>
      </c>
      <c r="O7877" s="25">
        <v>7872</v>
      </c>
      <c r="P7877" s="24">
        <f>'ROTH 1.0'!O7877*'קובץ טיוטה'!$D$10</f>
        <v>10781.410770660645</v>
      </c>
      <c r="Q7877" s="25">
        <f t="shared" si="1223"/>
        <v>7181.4107706606446</v>
      </c>
      <c r="R7877" s="24">
        <f t="shared" si="1232"/>
        <v>0</v>
      </c>
      <c r="S7877" s="25">
        <f t="shared" si="1225"/>
        <v>7181.4107706606446</v>
      </c>
      <c r="T7877" s="25">
        <f t="shared" si="1226"/>
        <v>0</v>
      </c>
      <c r="U7877" s="25" t="str">
        <f t="shared" si="1227"/>
        <v>drain</v>
      </c>
      <c r="W7877" s="25">
        <f t="shared" si="1230"/>
        <v>0</v>
      </c>
      <c r="X7877" s="25">
        <f t="shared" si="1228"/>
        <v>10298.98516376119</v>
      </c>
      <c r="Y7877" s="25">
        <f t="shared" si="1231"/>
        <v>7181.4107706606446</v>
      </c>
      <c r="AA7877" s="25">
        <f t="shared" si="1229"/>
        <v>0</v>
      </c>
      <c r="AC7877" s="25">
        <f t="shared" si="1224"/>
        <v>0</v>
      </c>
    </row>
    <row r="7878" x14ac:dyDescent="0.2">
      <c r="L7878" s="24">
        <v>7873</v>
      </c>
      <c r="M7878" s="28">
        <v>0</v>
      </c>
      <c r="O7878" s="24">
        <v>7873</v>
      </c>
      <c r="P7878" s="24">
        <f>'ROTH 1.0'!O7878*'קובץ טיוטה'!$D$10</f>
        <v>9731.9919484067486</v>
      </c>
      <c r="Q7878" s="24">
        <f t="shared" ref="Q7878:Q7941" si="1233">P7878-$H$8*$H$9</f>
        <v>6131.9919484067486</v>
      </c>
      <c r="R7878" s="24">
        <f t="shared" si="1232"/>
        <v>0</v>
      </c>
      <c r="S7878" s="24">
        <f t="shared" si="1225"/>
        <v>6131.9919484067486</v>
      </c>
      <c r="T7878" s="24">
        <f t="shared" si="1226"/>
        <v>0</v>
      </c>
      <c r="U7878" s="24" t="str">
        <f t="shared" si="1227"/>
        <v>drain</v>
      </c>
      <c r="W7878" s="24">
        <f t="shared" si="1230"/>
        <v>0</v>
      </c>
      <c r="X7878" s="24">
        <f t="shared" si="1228"/>
        <v>4166.9932153544414</v>
      </c>
      <c r="Y7878" s="24">
        <f t="shared" si="1231"/>
        <v>6131.9919484067486</v>
      </c>
      <c r="AA7878" s="24">
        <f t="shared" si="1229"/>
        <v>0</v>
      </c>
      <c r="AC7878" s="24">
        <f t="shared" ref="AC7878:AC7941" si="1234">IF(U7878="charge",(T7878-W7878),0)</f>
        <v>0</v>
      </c>
    </row>
    <row r="7879" x14ac:dyDescent="0.2">
      <c r="L7879" s="25">
        <v>7874</v>
      </c>
      <c r="M7879" s="29">
        <v>0</v>
      </c>
      <c r="O7879" s="25">
        <v>7874</v>
      </c>
      <c r="P7879" s="24">
        <f>'ROTH 1.0'!O7879*'קובץ טיוטה'!$D$10</f>
        <v>8899.9692023906791</v>
      </c>
      <c r="Q7879" s="25">
        <f t="shared" si="1233"/>
        <v>5299.9692023906791</v>
      </c>
      <c r="R7879" s="24">
        <f t="shared" si="1232"/>
        <v>0</v>
      </c>
      <c r="S7879" s="25">
        <f t="shared" ref="S7879:S7942" si="1235">IF(Q7879&gt;R7879,Q7879-R7879,0)</f>
        <v>5299.9692023906791</v>
      </c>
      <c r="T7879" s="25">
        <f t="shared" ref="T7879:T7942" si="1236">IF(R7879&gt;Q7879,R7879-Q7879,0)</f>
        <v>0</v>
      </c>
      <c r="U7879" s="25" t="str">
        <f t="shared" ref="U7879:U7942" si="1237">IF(Q7879&gt;R7879,"drain","charge")</f>
        <v>drain</v>
      </c>
      <c r="W7879" s="25">
        <f t="shared" si="1230"/>
        <v>0</v>
      </c>
      <c r="X7879" s="25">
        <f t="shared" ref="X7879:X7942" si="1238">IF(X7878+T7879&gt;$H$11,$H$11,IF(U7879="charge",X7878+(T7879*$H$12),IF((X7878-S7879)&gt;0,X7878-S7879,0)))</f>
        <v>0</v>
      </c>
      <c r="Y7879" s="25">
        <f t="shared" si="1231"/>
        <v>4166.9932153544414</v>
      </c>
      <c r="AA7879" s="25">
        <f t="shared" ref="AA7879:AA7942" si="1239">S7879-Y7879</f>
        <v>1132.9759870362377</v>
      </c>
      <c r="AC7879" s="25">
        <f t="shared" si="1234"/>
        <v>0</v>
      </c>
    </row>
    <row r="7880" x14ac:dyDescent="0.2">
      <c r="L7880" s="24">
        <v>7875</v>
      </c>
      <c r="M7880" s="28">
        <v>0</v>
      </c>
      <c r="O7880" s="24">
        <v>7875</v>
      </c>
      <c r="P7880" s="24">
        <f>'ROTH 1.0'!O7880*'קובץ טיוטה'!$D$10</f>
        <v>8443.6354982821904</v>
      </c>
      <c r="Q7880" s="24">
        <f t="shared" si="1233"/>
        <v>4843.6354982821904</v>
      </c>
      <c r="R7880" s="24">
        <f t="shared" si="1232"/>
        <v>0</v>
      </c>
      <c r="S7880" s="24">
        <f t="shared" si="1235"/>
        <v>4843.6354982821904</v>
      </c>
      <c r="T7880" s="24">
        <f t="shared" si="1236"/>
        <v>0</v>
      </c>
      <c r="U7880" s="24" t="str">
        <f t="shared" si="1237"/>
        <v>drain</v>
      </c>
      <c r="W7880" s="24">
        <f t="shared" ref="W7880:W7943" si="1240">IF(X7880&gt;=X7879,(X7880-X7879),0)</f>
        <v>0</v>
      </c>
      <c r="X7880" s="24">
        <f t="shared" si="1238"/>
        <v>0</v>
      </c>
      <c r="Y7880" s="24">
        <f t="shared" ref="Y7880:Y7943" si="1241">IF(U7880="drain",X7879-X7880,0)</f>
        <v>0</v>
      </c>
      <c r="AA7880" s="24">
        <f t="shared" si="1239"/>
        <v>4843.6354982821904</v>
      </c>
      <c r="AC7880" s="24">
        <f t="shared" si="1234"/>
        <v>0</v>
      </c>
    </row>
    <row r="7881" x14ac:dyDescent="0.2">
      <c r="L7881" s="25">
        <v>7876</v>
      </c>
      <c r="M7881" s="29">
        <v>0</v>
      </c>
      <c r="O7881" s="25">
        <v>7876</v>
      </c>
      <c r="P7881" s="24">
        <f>'ROTH 1.0'!O7881*'קובץ טיוטה'!$D$10</f>
        <v>8420.3236343636636</v>
      </c>
      <c r="Q7881" s="25">
        <f t="shared" si="1233"/>
        <v>4820.3236343636636</v>
      </c>
      <c r="R7881" s="24">
        <f t="shared" si="1232"/>
        <v>0</v>
      </c>
      <c r="S7881" s="25">
        <f t="shared" si="1235"/>
        <v>4820.3236343636636</v>
      </c>
      <c r="T7881" s="25">
        <f t="shared" si="1236"/>
        <v>0</v>
      </c>
      <c r="U7881" s="25" t="str">
        <f t="shared" si="1237"/>
        <v>drain</v>
      </c>
      <c r="W7881" s="25">
        <f t="shared" si="1240"/>
        <v>0</v>
      </c>
      <c r="X7881" s="25">
        <f t="shared" si="1238"/>
        <v>0</v>
      </c>
      <c r="Y7881" s="25">
        <f t="shared" si="1241"/>
        <v>0</v>
      </c>
      <c r="AA7881" s="25">
        <f t="shared" si="1239"/>
        <v>4820.3236343636636</v>
      </c>
      <c r="AC7881" s="25">
        <f t="shared" si="1234"/>
        <v>0</v>
      </c>
    </row>
    <row r="7882" x14ac:dyDescent="0.2">
      <c r="L7882" s="24">
        <v>7877</v>
      </c>
      <c r="M7882" s="28">
        <v>0</v>
      </c>
      <c r="O7882" s="24">
        <v>7877</v>
      </c>
      <c r="P7882" s="24">
        <f>'ROTH 1.0'!O7882*'קובץ טיוטה'!$D$10</f>
        <v>8655.1826408176166</v>
      </c>
      <c r="Q7882" s="24">
        <f t="shared" si="1233"/>
        <v>5055.1826408176166</v>
      </c>
      <c r="R7882" s="24">
        <f t="shared" si="1232"/>
        <v>0</v>
      </c>
      <c r="S7882" s="24">
        <f t="shared" si="1235"/>
        <v>5055.1826408176166</v>
      </c>
      <c r="T7882" s="24">
        <f t="shared" si="1236"/>
        <v>0</v>
      </c>
      <c r="U7882" s="24" t="str">
        <f t="shared" si="1237"/>
        <v>drain</v>
      </c>
      <c r="W7882" s="24">
        <f t="shared" si="1240"/>
        <v>0</v>
      </c>
      <c r="X7882" s="24">
        <f t="shared" si="1238"/>
        <v>0</v>
      </c>
      <c r="Y7882" s="24">
        <f t="shared" si="1241"/>
        <v>0</v>
      </c>
      <c r="AA7882" s="24">
        <f t="shared" si="1239"/>
        <v>5055.1826408176166</v>
      </c>
      <c r="AC7882" s="24">
        <f t="shared" si="1234"/>
        <v>0</v>
      </c>
    </row>
    <row r="7883" x14ac:dyDescent="0.2">
      <c r="L7883" s="25">
        <v>7878</v>
      </c>
      <c r="M7883" s="29">
        <v>0</v>
      </c>
      <c r="O7883" s="25">
        <v>7878</v>
      </c>
      <c r="P7883" s="24">
        <f>'ROTH 1.0'!O7883*'קובץ טיוטה'!$D$10</f>
        <v>9072.7753435186787</v>
      </c>
      <c r="Q7883" s="25">
        <f t="shared" si="1233"/>
        <v>5472.7753435186787</v>
      </c>
      <c r="R7883" s="24">
        <f t="shared" si="1232"/>
        <v>0</v>
      </c>
      <c r="S7883" s="25">
        <f t="shared" si="1235"/>
        <v>5472.7753435186787</v>
      </c>
      <c r="T7883" s="25">
        <f t="shared" si="1236"/>
        <v>0</v>
      </c>
      <c r="U7883" s="25" t="str">
        <f t="shared" si="1237"/>
        <v>drain</v>
      </c>
      <c r="W7883" s="25">
        <f t="shared" si="1240"/>
        <v>0</v>
      </c>
      <c r="X7883" s="25">
        <f t="shared" si="1238"/>
        <v>0</v>
      </c>
      <c r="Y7883" s="25">
        <f t="shared" si="1241"/>
        <v>0</v>
      </c>
      <c r="AA7883" s="25">
        <f t="shared" si="1239"/>
        <v>5472.7753435186787</v>
      </c>
      <c r="AC7883" s="25">
        <f t="shared" si="1234"/>
        <v>0</v>
      </c>
    </row>
    <row r="7884" x14ac:dyDescent="0.2">
      <c r="L7884" s="24">
        <v>7879</v>
      </c>
      <c r="M7884" s="28">
        <v>0</v>
      </c>
      <c r="O7884" s="24">
        <v>7879</v>
      </c>
      <c r="P7884" s="24">
        <f>'ROTH 1.0'!O7884*'קובץ טיוטה'!$D$10</f>
        <v>9437.2832027783861</v>
      </c>
      <c r="Q7884" s="24">
        <f t="shared" si="1233"/>
        <v>5837.2832027783861</v>
      </c>
      <c r="R7884" s="24">
        <f t="shared" si="1232"/>
        <v>0</v>
      </c>
      <c r="S7884" s="24">
        <f t="shared" si="1235"/>
        <v>5837.2832027783861</v>
      </c>
      <c r="T7884" s="24">
        <f t="shared" si="1236"/>
        <v>0</v>
      </c>
      <c r="U7884" s="24" t="str">
        <f t="shared" si="1237"/>
        <v>drain</v>
      </c>
      <c r="W7884" s="24">
        <f t="shared" si="1240"/>
        <v>0</v>
      </c>
      <c r="X7884" s="24">
        <f t="shared" si="1238"/>
        <v>0</v>
      </c>
      <c r="Y7884" s="24">
        <f t="shared" si="1241"/>
        <v>0</v>
      </c>
      <c r="AA7884" s="24">
        <f t="shared" si="1239"/>
        <v>5837.2832027783861</v>
      </c>
      <c r="AC7884" s="24">
        <f t="shared" si="1234"/>
        <v>0</v>
      </c>
    </row>
    <row r="7885" x14ac:dyDescent="0.2">
      <c r="L7885" s="25">
        <v>7880</v>
      </c>
      <c r="M7885" s="29">
        <v>0.28505863599999998</v>
      </c>
      <c r="O7885" s="25">
        <v>7880</v>
      </c>
      <c r="P7885" s="24">
        <f>'ROTH 1.0'!O7885*'קובץ טיוטה'!$D$10</f>
        <v>10315.96310180868</v>
      </c>
      <c r="Q7885" s="25">
        <f t="shared" si="1233"/>
        <v>6715.9631018086802</v>
      </c>
      <c r="R7885" s="24">
        <f t="shared" si="1232"/>
        <v>19383.987247999998</v>
      </c>
      <c r="S7885" s="25">
        <f t="shared" si="1235"/>
        <v>0</v>
      </c>
      <c r="T7885" s="25">
        <f t="shared" si="1236"/>
        <v>12668.024146191317</v>
      </c>
      <c r="U7885" s="25" t="str">
        <f t="shared" si="1237"/>
        <v>charge</v>
      </c>
      <c r="W7885" s="25">
        <f t="shared" si="1240"/>
        <v>11401.221731572186</v>
      </c>
      <c r="X7885" s="25">
        <f t="shared" si="1238"/>
        <v>11401.221731572186</v>
      </c>
      <c r="Y7885" s="25">
        <f t="shared" si="1241"/>
        <v>0</v>
      </c>
      <c r="AA7885" s="25">
        <f t="shared" si="1239"/>
        <v>0</v>
      </c>
      <c r="AC7885" s="25">
        <f t="shared" si="1234"/>
        <v>1266.802414619131</v>
      </c>
    </row>
    <row r="7886" x14ac:dyDescent="0.2">
      <c r="L7886" s="24">
        <v>7881</v>
      </c>
      <c r="M7886" s="28">
        <v>0.61765137000000003</v>
      </c>
      <c r="O7886" s="24">
        <v>7881</v>
      </c>
      <c r="P7886" s="24">
        <f>'ROTH 1.0'!O7886*'קובץ טיוטה'!$D$10</f>
        <v>10638.569384288097</v>
      </c>
      <c r="Q7886" s="24">
        <f t="shared" si="1233"/>
        <v>7038.5693842880974</v>
      </c>
      <c r="R7886" s="24">
        <f t="shared" si="1232"/>
        <v>42000.293160000001</v>
      </c>
      <c r="S7886" s="24">
        <f t="shared" si="1235"/>
        <v>0</v>
      </c>
      <c r="T7886" s="24">
        <f t="shared" si="1236"/>
        <v>34961.7237757119</v>
      </c>
      <c r="U7886" s="24" t="str">
        <f t="shared" si="1237"/>
        <v>charge</v>
      </c>
      <c r="W7886" s="24">
        <f t="shared" si="1240"/>
        <v>31465.551398140706</v>
      </c>
      <c r="X7886" s="24">
        <f t="shared" si="1238"/>
        <v>42866.773129712892</v>
      </c>
      <c r="Y7886" s="24">
        <f t="shared" si="1241"/>
        <v>0</v>
      </c>
      <c r="AA7886" s="24">
        <f t="shared" si="1239"/>
        <v>0</v>
      </c>
      <c r="AC7886" s="24">
        <f t="shared" si="1234"/>
        <v>3496.1723775711944</v>
      </c>
    </row>
    <row r="7887" x14ac:dyDescent="0.2">
      <c r="L7887" s="25">
        <v>7882</v>
      </c>
      <c r="M7887" s="29">
        <v>0.67010229500000007</v>
      </c>
      <c r="O7887" s="25">
        <v>7882</v>
      </c>
      <c r="P7887" s="24">
        <f>'ROTH 1.0'!O7887*'קובץ טיוטה'!$D$10</f>
        <v>11329.541222323352</v>
      </c>
      <c r="Q7887" s="25">
        <f t="shared" si="1233"/>
        <v>7729.5412223233525</v>
      </c>
      <c r="R7887" s="24">
        <f t="shared" si="1232"/>
        <v>45566.956060000004</v>
      </c>
      <c r="S7887" s="25">
        <f t="shared" si="1235"/>
        <v>0</v>
      </c>
      <c r="T7887" s="25">
        <f t="shared" si="1236"/>
        <v>37837.414837676653</v>
      </c>
      <c r="U7887" s="25" t="str">
        <f t="shared" si="1237"/>
        <v>charge</v>
      </c>
      <c r="W7887" s="25">
        <f t="shared" si="1240"/>
        <v>35133.226870287108</v>
      </c>
      <c r="X7887" s="25">
        <f t="shared" si="1238"/>
        <v>78000</v>
      </c>
      <c r="Y7887" s="25">
        <f t="shared" si="1241"/>
        <v>0</v>
      </c>
      <c r="AA7887" s="25">
        <f t="shared" si="1239"/>
        <v>0</v>
      </c>
      <c r="AC7887" s="25">
        <f t="shared" si="1234"/>
        <v>2704.1879673895455</v>
      </c>
    </row>
    <row r="7888" x14ac:dyDescent="0.2">
      <c r="L7888" s="24">
        <v>7883</v>
      </c>
      <c r="M7888" s="28">
        <v>0.67709630300000001</v>
      </c>
      <c r="O7888" s="24">
        <v>7883</v>
      </c>
      <c r="P7888" s="24">
        <f>'ROTH 1.0'!O7888*'קובץ טיוטה'!$D$10</f>
        <v>11456.464538807017</v>
      </c>
      <c r="Q7888" s="24">
        <f t="shared" si="1233"/>
        <v>7856.4645388070167</v>
      </c>
      <c r="R7888" s="24">
        <f t="shared" ref="R7888:R7951" si="1242">M7888*$H$7*0.85</f>
        <v>46042.548603999996</v>
      </c>
      <c r="S7888" s="24">
        <f t="shared" si="1235"/>
        <v>0</v>
      </c>
      <c r="T7888" s="24">
        <f t="shared" si="1236"/>
        <v>38186.084065192976</v>
      </c>
      <c r="U7888" s="24" t="str">
        <f t="shared" si="1237"/>
        <v>charge</v>
      </c>
      <c r="W7888" s="24">
        <f t="shared" si="1240"/>
        <v>0</v>
      </c>
      <c r="X7888" s="24">
        <f t="shared" si="1238"/>
        <v>78000</v>
      </c>
      <c r="Y7888" s="24">
        <f t="shared" si="1241"/>
        <v>0</v>
      </c>
      <c r="AA7888" s="24">
        <f t="shared" si="1239"/>
        <v>0</v>
      </c>
      <c r="AC7888" s="24">
        <f t="shared" si="1234"/>
        <v>38186.084065192976</v>
      </c>
    </row>
    <row r="7889" x14ac:dyDescent="0.2">
      <c r="L7889" s="25">
        <v>7884</v>
      </c>
      <c r="M7889" s="29">
        <v>0.58597696600000004</v>
      </c>
      <c r="O7889" s="25">
        <v>7884</v>
      </c>
      <c r="P7889" s="24">
        <f>'ROTH 1.0'!O7889*'קובץ טיוטה'!$D$10</f>
        <v>11466.591557136342</v>
      </c>
      <c r="Q7889" s="25">
        <f t="shared" si="1233"/>
        <v>7866.5915571363421</v>
      </c>
      <c r="R7889" s="24">
        <f t="shared" si="1242"/>
        <v>39846.433688000005</v>
      </c>
      <c r="S7889" s="25">
        <f t="shared" si="1235"/>
        <v>0</v>
      </c>
      <c r="T7889" s="25">
        <f t="shared" si="1236"/>
        <v>31979.842130863661</v>
      </c>
      <c r="U7889" s="25" t="str">
        <f t="shared" si="1237"/>
        <v>charge</v>
      </c>
      <c r="W7889" s="25">
        <f t="shared" si="1240"/>
        <v>0</v>
      </c>
      <c r="X7889" s="25">
        <f t="shared" si="1238"/>
        <v>78000</v>
      </c>
      <c r="Y7889" s="25">
        <f t="shared" si="1241"/>
        <v>0</v>
      </c>
      <c r="AA7889" s="25">
        <f t="shared" si="1239"/>
        <v>0</v>
      </c>
      <c r="AC7889" s="25">
        <f t="shared" si="1234"/>
        <v>31979.842130863661</v>
      </c>
    </row>
    <row r="7890" x14ac:dyDescent="0.2">
      <c r="L7890" s="24">
        <v>7885</v>
      </c>
      <c r="M7890" s="28">
        <v>0.60994190500000001</v>
      </c>
      <c r="O7890" s="24">
        <v>7885</v>
      </c>
      <c r="P7890" s="24">
        <f>'ROTH 1.0'!O7890*'קובץ טיוטה'!$D$10</f>
        <v>11372.80506624342</v>
      </c>
      <c r="Q7890" s="24">
        <f t="shared" si="1233"/>
        <v>7772.8050662434198</v>
      </c>
      <c r="R7890" s="24">
        <f t="shared" si="1242"/>
        <v>41476.04954</v>
      </c>
      <c r="S7890" s="24">
        <f t="shared" si="1235"/>
        <v>0</v>
      </c>
      <c r="T7890" s="24">
        <f t="shared" si="1236"/>
        <v>33703.244473756582</v>
      </c>
      <c r="U7890" s="24" t="str">
        <f t="shared" si="1237"/>
        <v>charge</v>
      </c>
      <c r="W7890" s="24">
        <f t="shared" si="1240"/>
        <v>0</v>
      </c>
      <c r="X7890" s="24">
        <f t="shared" si="1238"/>
        <v>78000</v>
      </c>
      <c r="Y7890" s="24">
        <f t="shared" si="1241"/>
        <v>0</v>
      </c>
      <c r="AA7890" s="24">
        <f t="shared" si="1239"/>
        <v>0</v>
      </c>
      <c r="AC7890" s="24">
        <f t="shared" si="1234"/>
        <v>33703.244473756582</v>
      </c>
    </row>
    <row r="7891" x14ac:dyDescent="0.2">
      <c r="L7891" s="25">
        <v>7886</v>
      </c>
      <c r="M7891" s="29">
        <v>0.52935986800000001</v>
      </c>
      <c r="O7891" s="25">
        <v>7886</v>
      </c>
      <c r="P7891" s="24">
        <f>'ROTH 1.0'!O7891*'קובץ טיוטה'!$D$10</f>
        <v>11397.686200397615</v>
      </c>
      <c r="Q7891" s="25">
        <f t="shared" si="1233"/>
        <v>7797.6862003976148</v>
      </c>
      <c r="R7891" s="24">
        <f t="shared" si="1242"/>
        <v>35996.471023999999</v>
      </c>
      <c r="S7891" s="25">
        <f t="shared" si="1235"/>
        <v>0</v>
      </c>
      <c r="T7891" s="25">
        <f t="shared" si="1236"/>
        <v>28198.784823602386</v>
      </c>
      <c r="U7891" s="25" t="str">
        <f t="shared" si="1237"/>
        <v>charge</v>
      </c>
      <c r="W7891" s="25">
        <f t="shared" si="1240"/>
        <v>0</v>
      </c>
      <c r="X7891" s="25">
        <f t="shared" si="1238"/>
        <v>78000</v>
      </c>
      <c r="Y7891" s="25">
        <f t="shared" si="1241"/>
        <v>0</v>
      </c>
      <c r="AA7891" s="25">
        <f t="shared" si="1239"/>
        <v>0</v>
      </c>
      <c r="AC7891" s="25">
        <f t="shared" si="1234"/>
        <v>28198.784823602386</v>
      </c>
    </row>
    <row r="7892" x14ac:dyDescent="0.2">
      <c r="L7892" s="24">
        <v>7887</v>
      </c>
      <c r="M7892" s="28">
        <v>0.39218109600000001</v>
      </c>
      <c r="O7892" s="24">
        <v>7887</v>
      </c>
      <c r="P7892" s="24">
        <f>'ROTH 1.0'!O7892*'קובץ טיוטה'!$D$10</f>
        <v>11610.710333216934</v>
      </c>
      <c r="Q7892" s="24">
        <f t="shared" si="1233"/>
        <v>8010.7103332169336</v>
      </c>
      <c r="R7892" s="24">
        <f t="shared" si="1242"/>
        <v>26668.314528000003</v>
      </c>
      <c r="S7892" s="24">
        <f t="shared" si="1235"/>
        <v>0</v>
      </c>
      <c r="T7892" s="24">
        <f t="shared" si="1236"/>
        <v>18657.604194783067</v>
      </c>
      <c r="U7892" s="24" t="str">
        <f t="shared" si="1237"/>
        <v>charge</v>
      </c>
      <c r="W7892" s="24">
        <f t="shared" si="1240"/>
        <v>0</v>
      </c>
      <c r="X7892" s="24">
        <f t="shared" si="1238"/>
        <v>78000</v>
      </c>
      <c r="Y7892" s="24">
        <f t="shared" si="1241"/>
        <v>0</v>
      </c>
      <c r="AA7892" s="24">
        <f t="shared" si="1239"/>
        <v>0</v>
      </c>
      <c r="AC7892" s="24">
        <f t="shared" si="1234"/>
        <v>18657.604194783067</v>
      </c>
    </row>
    <row r="7893" x14ac:dyDescent="0.2">
      <c r="L7893" s="25">
        <v>7888</v>
      </c>
      <c r="M7893" s="29">
        <v>0.236692767</v>
      </c>
      <c r="O7893" s="25">
        <v>7888</v>
      </c>
      <c r="P7893" s="24">
        <f>'ROTH 1.0'!O7893*'קובץ טיוטה'!$D$10</f>
        <v>11382.392252667833</v>
      </c>
      <c r="Q7893" s="25">
        <f t="shared" si="1233"/>
        <v>7782.3922526678325</v>
      </c>
      <c r="R7893" s="24">
        <f t="shared" si="1242"/>
        <v>16095.108156</v>
      </c>
      <c r="S7893" s="25">
        <f t="shared" si="1235"/>
        <v>0</v>
      </c>
      <c r="T7893" s="25">
        <f t="shared" si="1236"/>
        <v>8312.7159033321677</v>
      </c>
      <c r="U7893" s="25" t="str">
        <f t="shared" si="1237"/>
        <v>charge</v>
      </c>
      <c r="W7893" s="25">
        <f t="shared" si="1240"/>
        <v>0</v>
      </c>
      <c r="X7893" s="25">
        <f t="shared" si="1238"/>
        <v>78000</v>
      </c>
      <c r="Y7893" s="25">
        <f t="shared" si="1241"/>
        <v>0</v>
      </c>
      <c r="AA7893" s="25">
        <f t="shared" si="1239"/>
        <v>0</v>
      </c>
      <c r="AC7893" s="25">
        <f t="shared" si="1234"/>
        <v>8312.7159033321677</v>
      </c>
    </row>
    <row r="7894" x14ac:dyDescent="0.2">
      <c r="L7894" s="24">
        <v>7889</v>
      </c>
      <c r="M7894" s="28">
        <v>1.9658855999999999E-2</v>
      </c>
      <c r="O7894" s="24">
        <v>7889</v>
      </c>
      <c r="P7894" s="24">
        <f>'ROTH 1.0'!O7894*'קובץ טיוטה'!$D$10</f>
        <v>11593.024996615008</v>
      </c>
      <c r="Q7894" s="24">
        <f t="shared" si="1233"/>
        <v>7993.0249966150077</v>
      </c>
      <c r="R7894" s="24">
        <f t="shared" si="1242"/>
        <v>1336.8022080000001</v>
      </c>
      <c r="S7894" s="24">
        <f t="shared" si="1235"/>
        <v>6656.2227886150076</v>
      </c>
      <c r="T7894" s="24">
        <f t="shared" si="1236"/>
        <v>0</v>
      </c>
      <c r="U7894" s="24" t="str">
        <f t="shared" si="1237"/>
        <v>drain</v>
      </c>
      <c r="W7894" s="24">
        <f t="shared" si="1240"/>
        <v>0</v>
      </c>
      <c r="X7894" s="24">
        <f t="shared" si="1238"/>
        <v>71343.777211384993</v>
      </c>
      <c r="Y7894" s="24">
        <f t="shared" si="1241"/>
        <v>6656.2227886150067</v>
      </c>
      <c r="AA7894" s="24">
        <f t="shared" si="1239"/>
        <v>0</v>
      </c>
      <c r="AC7894" s="24">
        <f t="shared" si="1234"/>
        <v>0</v>
      </c>
    </row>
    <row r="7895" x14ac:dyDescent="0.2">
      <c r="L7895" s="25">
        <v>7890</v>
      </c>
      <c r="M7895" s="29">
        <v>0</v>
      </c>
      <c r="O7895" s="25">
        <v>7890</v>
      </c>
      <c r="P7895" s="24">
        <f>'ROTH 1.0'!O7895*'קובץ טיוטה'!$D$10</f>
        <v>12596.282797667322</v>
      </c>
      <c r="Q7895" s="25">
        <f t="shared" si="1233"/>
        <v>8996.2827976673216</v>
      </c>
      <c r="R7895" s="24">
        <f t="shared" si="1242"/>
        <v>0</v>
      </c>
      <c r="S7895" s="25">
        <f t="shared" si="1235"/>
        <v>8996.2827976673216</v>
      </c>
      <c r="T7895" s="25">
        <f t="shared" si="1236"/>
        <v>0</v>
      </c>
      <c r="U7895" s="25" t="str">
        <f t="shared" si="1237"/>
        <v>drain</v>
      </c>
      <c r="W7895" s="25">
        <f t="shared" si="1240"/>
        <v>0</v>
      </c>
      <c r="X7895" s="25">
        <f t="shared" si="1238"/>
        <v>62347.494413717672</v>
      </c>
      <c r="Y7895" s="25">
        <f t="shared" si="1241"/>
        <v>8996.2827976673216</v>
      </c>
      <c r="AA7895" s="25">
        <f t="shared" si="1239"/>
        <v>0</v>
      </c>
      <c r="AC7895" s="25">
        <f t="shared" si="1234"/>
        <v>0</v>
      </c>
    </row>
    <row r="7896" x14ac:dyDescent="0.2">
      <c r="L7896" s="24">
        <v>7891</v>
      </c>
      <c r="M7896" s="28">
        <v>0</v>
      </c>
      <c r="O7896" s="24">
        <v>7891</v>
      </c>
      <c r="P7896" s="24">
        <f>'ROTH 1.0'!O7896*'קובץ טיוטה'!$D$10</f>
        <v>13001.706864487613</v>
      </c>
      <c r="Q7896" s="24">
        <f t="shared" si="1233"/>
        <v>9401.7068644876126</v>
      </c>
      <c r="R7896" s="24">
        <f t="shared" si="1242"/>
        <v>0</v>
      </c>
      <c r="S7896" s="24">
        <f t="shared" si="1235"/>
        <v>9401.7068644876126</v>
      </c>
      <c r="T7896" s="24">
        <f t="shared" si="1236"/>
        <v>0</v>
      </c>
      <c r="U7896" s="24" t="str">
        <f t="shared" si="1237"/>
        <v>drain</v>
      </c>
      <c r="W7896" s="24">
        <f t="shared" si="1240"/>
        <v>0</v>
      </c>
      <c r="X7896" s="24">
        <f t="shared" si="1238"/>
        <v>52945.787549230059</v>
      </c>
      <c r="Y7896" s="24">
        <f t="shared" si="1241"/>
        <v>9401.7068644876126</v>
      </c>
      <c r="AA7896" s="24">
        <f t="shared" si="1239"/>
        <v>0</v>
      </c>
      <c r="AC7896" s="24">
        <f t="shared" si="1234"/>
        <v>0</v>
      </c>
    </row>
    <row r="7897" x14ac:dyDescent="0.2">
      <c r="L7897" s="25">
        <v>7892</v>
      </c>
      <c r="M7897" s="29">
        <v>0</v>
      </c>
      <c r="O7897" s="25">
        <v>7892</v>
      </c>
      <c r="P7897" s="24">
        <f>'ROTH 1.0'!O7897*'קובץ טיוטה'!$D$10</f>
        <v>12917.854798033713</v>
      </c>
      <c r="Q7897" s="25">
        <f t="shared" si="1233"/>
        <v>9317.8547980337135</v>
      </c>
      <c r="R7897" s="24">
        <f t="shared" si="1242"/>
        <v>0</v>
      </c>
      <c r="S7897" s="25">
        <f t="shared" si="1235"/>
        <v>9317.8547980337135</v>
      </c>
      <c r="T7897" s="25">
        <f t="shared" si="1236"/>
        <v>0</v>
      </c>
      <c r="U7897" s="25" t="str">
        <f t="shared" si="1237"/>
        <v>drain</v>
      </c>
      <c r="W7897" s="25">
        <f t="shared" si="1240"/>
        <v>0</v>
      </c>
      <c r="X7897" s="25">
        <f t="shared" si="1238"/>
        <v>43627.932751196349</v>
      </c>
      <c r="Y7897" s="25">
        <f t="shared" si="1241"/>
        <v>9317.8547980337098</v>
      </c>
      <c r="AA7897" s="25">
        <f t="shared" si="1239"/>
        <v>0</v>
      </c>
      <c r="AC7897" s="25">
        <f t="shared" si="1234"/>
        <v>0</v>
      </c>
    </row>
    <row r="7898" x14ac:dyDescent="0.2">
      <c r="L7898" s="24">
        <v>7893</v>
      </c>
      <c r="M7898" s="28">
        <v>0</v>
      </c>
      <c r="O7898" s="24">
        <v>7893</v>
      </c>
      <c r="P7898" s="24">
        <f>'ROTH 1.0'!O7898*'קובץ טיוטה'!$D$10</f>
        <v>12687.068311989902</v>
      </c>
      <c r="Q7898" s="24">
        <f t="shared" si="1233"/>
        <v>9087.0683119899022</v>
      </c>
      <c r="R7898" s="24">
        <f t="shared" si="1242"/>
        <v>0</v>
      </c>
      <c r="S7898" s="24">
        <f t="shared" si="1235"/>
        <v>9087.0683119899022</v>
      </c>
      <c r="T7898" s="24">
        <f t="shared" si="1236"/>
        <v>0</v>
      </c>
      <c r="U7898" s="24" t="str">
        <f t="shared" si="1237"/>
        <v>drain</v>
      </c>
      <c r="W7898" s="24">
        <f t="shared" si="1240"/>
        <v>0</v>
      </c>
      <c r="X7898" s="24">
        <f t="shared" si="1238"/>
        <v>34540.864439206445</v>
      </c>
      <c r="Y7898" s="24">
        <f t="shared" si="1241"/>
        <v>9087.068311989904</v>
      </c>
      <c r="AA7898" s="24">
        <f t="shared" si="1239"/>
        <v>0</v>
      </c>
      <c r="AC7898" s="24">
        <f t="shared" si="1234"/>
        <v>0</v>
      </c>
    </row>
    <row r="7899" x14ac:dyDescent="0.2">
      <c r="L7899" s="25">
        <v>7894</v>
      </c>
      <c r="M7899" s="29">
        <v>0</v>
      </c>
      <c r="O7899" s="25">
        <v>7894</v>
      </c>
      <c r="P7899" s="24">
        <f>'ROTH 1.0'!O7899*'קובץ טיוטה'!$D$10</f>
        <v>12183.534809734776</v>
      </c>
      <c r="Q7899" s="25">
        <f t="shared" si="1233"/>
        <v>8583.534809734776</v>
      </c>
      <c r="R7899" s="24">
        <f t="shared" si="1242"/>
        <v>0</v>
      </c>
      <c r="S7899" s="25">
        <f t="shared" si="1235"/>
        <v>8583.534809734776</v>
      </c>
      <c r="T7899" s="25">
        <f t="shared" si="1236"/>
        <v>0</v>
      </c>
      <c r="U7899" s="25" t="str">
        <f t="shared" si="1237"/>
        <v>drain</v>
      </c>
      <c r="W7899" s="25">
        <f t="shared" si="1240"/>
        <v>0</v>
      </c>
      <c r="X7899" s="25">
        <f t="shared" si="1238"/>
        <v>25957.329629471671</v>
      </c>
      <c r="Y7899" s="25">
        <f t="shared" si="1241"/>
        <v>8583.5348097347742</v>
      </c>
      <c r="AA7899" s="25">
        <f t="shared" si="1239"/>
        <v>0</v>
      </c>
      <c r="AC7899" s="25">
        <f t="shared" si="1234"/>
        <v>0</v>
      </c>
    </row>
    <row r="7900" x14ac:dyDescent="0.2">
      <c r="L7900" s="24">
        <v>7895</v>
      </c>
      <c r="M7900" s="28">
        <v>0</v>
      </c>
      <c r="O7900" s="24">
        <v>7895</v>
      </c>
      <c r="P7900" s="24">
        <f>'ROTH 1.0'!O7900*'קובץ טיוטה'!$D$10</f>
        <v>11517.905625331745</v>
      </c>
      <c r="Q7900" s="24">
        <f t="shared" si="1233"/>
        <v>7917.9056253317449</v>
      </c>
      <c r="R7900" s="24">
        <f t="shared" si="1242"/>
        <v>0</v>
      </c>
      <c r="S7900" s="24">
        <f t="shared" si="1235"/>
        <v>7917.9056253317449</v>
      </c>
      <c r="T7900" s="24">
        <f t="shared" si="1236"/>
        <v>0</v>
      </c>
      <c r="U7900" s="24" t="str">
        <f t="shared" si="1237"/>
        <v>drain</v>
      </c>
      <c r="W7900" s="24">
        <f t="shared" si="1240"/>
        <v>0</v>
      </c>
      <c r="X7900" s="24">
        <f t="shared" si="1238"/>
        <v>18039.424004139924</v>
      </c>
      <c r="Y7900" s="24">
        <f t="shared" si="1241"/>
        <v>7917.9056253317467</v>
      </c>
      <c r="AA7900" s="24">
        <f t="shared" si="1239"/>
        <v>0</v>
      </c>
      <c r="AC7900" s="24">
        <f t="shared" si="1234"/>
        <v>0</v>
      </c>
    </row>
    <row r="7901" x14ac:dyDescent="0.2">
      <c r="L7901" s="25">
        <v>7896</v>
      </c>
      <c r="M7901" s="29">
        <v>0</v>
      </c>
      <c r="O7901" s="25">
        <v>7896</v>
      </c>
      <c r="P7901" s="24">
        <f>'ROTH 1.0'!O7901*'קובץ טיוטה'!$D$10</f>
        <v>10820.750968938097</v>
      </c>
      <c r="Q7901" s="25">
        <f t="shared" si="1233"/>
        <v>7220.7509689380968</v>
      </c>
      <c r="R7901" s="24">
        <f t="shared" si="1242"/>
        <v>0</v>
      </c>
      <c r="S7901" s="25">
        <f t="shared" si="1235"/>
        <v>7220.7509689380968</v>
      </c>
      <c r="T7901" s="25">
        <f t="shared" si="1236"/>
        <v>0</v>
      </c>
      <c r="U7901" s="25" t="str">
        <f t="shared" si="1237"/>
        <v>drain</v>
      </c>
      <c r="W7901" s="25">
        <f t="shared" si="1240"/>
        <v>0</v>
      </c>
      <c r="X7901" s="25">
        <f t="shared" si="1238"/>
        <v>10818.673035201828</v>
      </c>
      <c r="Y7901" s="25">
        <f t="shared" si="1241"/>
        <v>7220.7509689380968</v>
      </c>
      <c r="AA7901" s="25">
        <f t="shared" si="1239"/>
        <v>0</v>
      </c>
      <c r="AC7901" s="25">
        <f t="shared" si="1234"/>
        <v>0</v>
      </c>
    </row>
    <row r="7902" x14ac:dyDescent="0.2">
      <c r="L7902" s="24">
        <v>7897</v>
      </c>
      <c r="M7902" s="28">
        <v>0</v>
      </c>
      <c r="O7902" s="24">
        <v>7897</v>
      </c>
      <c r="P7902" s="24">
        <f>'ROTH 1.0'!O7902*'קובץ טיוטה'!$D$10</f>
        <v>9851.9643892322074</v>
      </c>
      <c r="Q7902" s="24">
        <f t="shared" si="1233"/>
        <v>6251.9643892322074</v>
      </c>
      <c r="R7902" s="24">
        <f t="shared" si="1242"/>
        <v>0</v>
      </c>
      <c r="S7902" s="24">
        <f t="shared" si="1235"/>
        <v>6251.9643892322074</v>
      </c>
      <c r="T7902" s="24">
        <f t="shared" si="1236"/>
        <v>0</v>
      </c>
      <c r="U7902" s="24" t="str">
        <f t="shared" si="1237"/>
        <v>drain</v>
      </c>
      <c r="W7902" s="24">
        <f t="shared" si="1240"/>
        <v>0</v>
      </c>
      <c r="X7902" s="24">
        <f t="shared" si="1238"/>
        <v>4566.7086459696202</v>
      </c>
      <c r="Y7902" s="24">
        <f t="shared" si="1241"/>
        <v>6251.9643892322074</v>
      </c>
      <c r="AA7902" s="24">
        <f t="shared" si="1239"/>
        <v>0</v>
      </c>
      <c r="AC7902" s="24">
        <f t="shared" si="1234"/>
        <v>0</v>
      </c>
    </row>
    <row r="7903" x14ac:dyDescent="0.2">
      <c r="L7903" s="25">
        <v>7898</v>
      </c>
      <c r="M7903" s="29">
        <v>0</v>
      </c>
      <c r="O7903" s="25">
        <v>7898</v>
      </c>
      <c r="P7903" s="24">
        <f>'ROTH 1.0'!O7903*'קובץ טיוטה'!$D$10</f>
        <v>9059.8231050114173</v>
      </c>
      <c r="Q7903" s="25">
        <f t="shared" si="1233"/>
        <v>5459.8231050114173</v>
      </c>
      <c r="R7903" s="24">
        <f t="shared" si="1242"/>
        <v>0</v>
      </c>
      <c r="S7903" s="25">
        <f t="shared" si="1235"/>
        <v>5459.8231050114173</v>
      </c>
      <c r="T7903" s="25">
        <f t="shared" si="1236"/>
        <v>0</v>
      </c>
      <c r="U7903" s="25" t="str">
        <f t="shared" si="1237"/>
        <v>drain</v>
      </c>
      <c r="W7903" s="25">
        <f t="shared" si="1240"/>
        <v>0</v>
      </c>
      <c r="X7903" s="25">
        <f t="shared" si="1238"/>
        <v>0</v>
      </c>
      <c r="Y7903" s="25">
        <f t="shared" si="1241"/>
        <v>4566.7086459696202</v>
      </c>
      <c r="AA7903" s="25">
        <f t="shared" si="1239"/>
        <v>893.11445904179709</v>
      </c>
      <c r="AC7903" s="25">
        <f t="shared" si="1234"/>
        <v>0</v>
      </c>
    </row>
    <row r="7904" x14ac:dyDescent="0.2">
      <c r="L7904" s="24">
        <v>7899</v>
      </c>
      <c r="M7904" s="28">
        <v>0</v>
      </c>
      <c r="O7904" s="24">
        <v>7899</v>
      </c>
      <c r="P7904" s="24">
        <f>'ROTH 1.0'!O7904*'קובץ טיוטה'!$D$10</f>
        <v>8543.6542076077258</v>
      </c>
      <c r="Q7904" s="24">
        <f t="shared" si="1233"/>
        <v>4943.6542076077258</v>
      </c>
      <c r="R7904" s="24">
        <f t="shared" si="1242"/>
        <v>0</v>
      </c>
      <c r="S7904" s="24">
        <f t="shared" si="1235"/>
        <v>4943.6542076077258</v>
      </c>
      <c r="T7904" s="24">
        <f t="shared" si="1236"/>
        <v>0</v>
      </c>
      <c r="U7904" s="24" t="str">
        <f t="shared" si="1237"/>
        <v>drain</v>
      </c>
      <c r="W7904" s="24">
        <f t="shared" si="1240"/>
        <v>0</v>
      </c>
      <c r="X7904" s="24">
        <f t="shared" si="1238"/>
        <v>0</v>
      </c>
      <c r="Y7904" s="24">
        <f t="shared" si="1241"/>
        <v>0</v>
      </c>
      <c r="AA7904" s="24">
        <f t="shared" si="1239"/>
        <v>4943.6542076077258</v>
      </c>
      <c r="AC7904" s="24">
        <f t="shared" si="1234"/>
        <v>0</v>
      </c>
    </row>
    <row r="7905" x14ac:dyDescent="0.2">
      <c r="L7905" s="25">
        <v>7900</v>
      </c>
      <c r="M7905" s="29">
        <v>0</v>
      </c>
      <c r="O7905" s="25">
        <v>7900</v>
      </c>
      <c r="P7905" s="24">
        <f>'ROTH 1.0'!O7905*'קובץ טיוטה'!$D$10</f>
        <v>8242.5373722793011</v>
      </c>
      <c r="Q7905" s="25">
        <f t="shared" si="1233"/>
        <v>4642.5373722793011</v>
      </c>
      <c r="R7905" s="24">
        <f t="shared" si="1242"/>
        <v>0</v>
      </c>
      <c r="S7905" s="25">
        <f t="shared" si="1235"/>
        <v>4642.5373722793011</v>
      </c>
      <c r="T7905" s="25">
        <f t="shared" si="1236"/>
        <v>0</v>
      </c>
      <c r="U7905" s="25" t="str">
        <f t="shared" si="1237"/>
        <v>drain</v>
      </c>
      <c r="W7905" s="25">
        <f t="shared" si="1240"/>
        <v>0</v>
      </c>
      <c r="X7905" s="25">
        <f t="shared" si="1238"/>
        <v>0</v>
      </c>
      <c r="Y7905" s="25">
        <f t="shared" si="1241"/>
        <v>0</v>
      </c>
      <c r="AA7905" s="25">
        <f t="shared" si="1239"/>
        <v>4642.5373722793011</v>
      </c>
      <c r="AC7905" s="25">
        <f t="shared" si="1234"/>
        <v>0</v>
      </c>
    </row>
    <row r="7906" x14ac:dyDescent="0.2">
      <c r="L7906" s="24">
        <v>7901</v>
      </c>
      <c r="M7906" s="28">
        <v>0</v>
      </c>
      <c r="O7906" s="24">
        <v>7901</v>
      </c>
      <c r="P7906" s="24">
        <f>'ROTH 1.0'!O7906*'קובץ טיוטה'!$D$10</f>
        <v>8383.7379153827751</v>
      </c>
      <c r="Q7906" s="24">
        <f t="shared" si="1233"/>
        <v>4783.7379153827751</v>
      </c>
      <c r="R7906" s="24">
        <f t="shared" si="1242"/>
        <v>0</v>
      </c>
      <c r="S7906" s="24">
        <f t="shared" si="1235"/>
        <v>4783.7379153827751</v>
      </c>
      <c r="T7906" s="24">
        <f t="shared" si="1236"/>
        <v>0</v>
      </c>
      <c r="U7906" s="24" t="str">
        <f t="shared" si="1237"/>
        <v>drain</v>
      </c>
      <c r="W7906" s="24">
        <f t="shared" si="1240"/>
        <v>0</v>
      </c>
      <c r="X7906" s="24">
        <f t="shared" si="1238"/>
        <v>0</v>
      </c>
      <c r="Y7906" s="24">
        <f t="shared" si="1241"/>
        <v>0</v>
      </c>
      <c r="AA7906" s="24">
        <f t="shared" si="1239"/>
        <v>4783.7379153827751</v>
      </c>
      <c r="AC7906" s="24">
        <f t="shared" si="1234"/>
        <v>0</v>
      </c>
    </row>
    <row r="7907" x14ac:dyDescent="0.2">
      <c r="L7907" s="25">
        <v>7902</v>
      </c>
      <c r="M7907" s="29">
        <v>0</v>
      </c>
      <c r="O7907" s="25">
        <v>7902</v>
      </c>
      <c r="P7907" s="24">
        <f>'ROTH 1.0'!O7907*'קובץ טיוטה'!$D$10</f>
        <v>8715.1005770140309</v>
      </c>
      <c r="Q7907" s="25">
        <f t="shared" si="1233"/>
        <v>5115.1005770140309</v>
      </c>
      <c r="R7907" s="24">
        <f t="shared" si="1242"/>
        <v>0</v>
      </c>
      <c r="S7907" s="25">
        <f t="shared" si="1235"/>
        <v>5115.1005770140309</v>
      </c>
      <c r="T7907" s="25">
        <f t="shared" si="1236"/>
        <v>0</v>
      </c>
      <c r="U7907" s="25" t="str">
        <f t="shared" si="1237"/>
        <v>drain</v>
      </c>
      <c r="W7907" s="25">
        <f t="shared" si="1240"/>
        <v>0</v>
      </c>
      <c r="X7907" s="25">
        <f t="shared" si="1238"/>
        <v>0</v>
      </c>
      <c r="Y7907" s="25">
        <f t="shared" si="1241"/>
        <v>0</v>
      </c>
      <c r="AA7907" s="25">
        <f t="shared" si="1239"/>
        <v>5115.1005770140309</v>
      </c>
      <c r="AC7907" s="25">
        <f t="shared" si="1234"/>
        <v>0</v>
      </c>
    </row>
    <row r="7908" x14ac:dyDescent="0.2">
      <c r="L7908" s="24">
        <v>7903</v>
      </c>
      <c r="M7908" s="28">
        <v>0</v>
      </c>
      <c r="O7908" s="24">
        <v>7903</v>
      </c>
      <c r="P7908" s="24">
        <f>'ROTH 1.0'!O7908*'קובץ טיוטה'!$D$10</f>
        <v>9205.3206639411546</v>
      </c>
      <c r="Q7908" s="24">
        <f t="shared" si="1233"/>
        <v>5605.3206639411546</v>
      </c>
      <c r="R7908" s="24">
        <f t="shared" si="1242"/>
        <v>0</v>
      </c>
      <c r="S7908" s="24">
        <f t="shared" si="1235"/>
        <v>5605.3206639411546</v>
      </c>
      <c r="T7908" s="24">
        <f t="shared" si="1236"/>
        <v>0</v>
      </c>
      <c r="U7908" s="24" t="str">
        <f t="shared" si="1237"/>
        <v>drain</v>
      </c>
      <c r="W7908" s="24">
        <f t="shared" si="1240"/>
        <v>0</v>
      </c>
      <c r="X7908" s="24">
        <f t="shared" si="1238"/>
        <v>0</v>
      </c>
      <c r="Y7908" s="24">
        <f t="shared" si="1241"/>
        <v>0</v>
      </c>
      <c r="AA7908" s="24">
        <f t="shared" si="1239"/>
        <v>5605.3206639411546</v>
      </c>
      <c r="AC7908" s="24">
        <f t="shared" si="1234"/>
        <v>0</v>
      </c>
    </row>
    <row r="7909" x14ac:dyDescent="0.2">
      <c r="L7909" s="25">
        <v>7904</v>
      </c>
      <c r="M7909" s="29">
        <v>0.27368100900000003</v>
      </c>
      <c r="O7909" s="25">
        <v>7904</v>
      </c>
      <c r="P7909" s="24">
        <f>'ROTH 1.0'!O7909*'קובץ טיוטה'!$D$10</f>
        <v>9430.2495105190173</v>
      </c>
      <c r="Q7909" s="25">
        <f t="shared" si="1233"/>
        <v>5830.2495105190173</v>
      </c>
      <c r="R7909" s="24">
        <f t="shared" si="1242"/>
        <v>18610.308612000001</v>
      </c>
      <c r="S7909" s="25">
        <f t="shared" si="1235"/>
        <v>0</v>
      </c>
      <c r="T7909" s="25">
        <f t="shared" si="1236"/>
        <v>12780.059101480983</v>
      </c>
      <c r="U7909" s="25" t="str">
        <f t="shared" si="1237"/>
        <v>charge</v>
      </c>
      <c r="W7909" s="25">
        <f t="shared" si="1240"/>
        <v>11502.053191332885</v>
      </c>
      <c r="X7909" s="25">
        <f t="shared" si="1238"/>
        <v>11502.053191332885</v>
      </c>
      <c r="Y7909" s="25">
        <f t="shared" si="1241"/>
        <v>0</v>
      </c>
      <c r="AA7909" s="25">
        <f t="shared" si="1239"/>
        <v>0</v>
      </c>
      <c r="AC7909" s="25">
        <f t="shared" si="1234"/>
        <v>1278.0059101480983</v>
      </c>
    </row>
    <row r="7910" x14ac:dyDescent="0.2">
      <c r="L7910" s="24">
        <v>7905</v>
      </c>
      <c r="M7910" s="28">
        <v>0.60269974900000001</v>
      </c>
      <c r="O7910" s="24">
        <v>7905</v>
      </c>
      <c r="P7910" s="24">
        <f>'ROTH 1.0'!O7910*'קובץ טיוטה'!$D$10</f>
        <v>10127.166855836154</v>
      </c>
      <c r="Q7910" s="24">
        <f t="shared" si="1233"/>
        <v>6527.1668558361544</v>
      </c>
      <c r="R7910" s="24">
        <f t="shared" si="1242"/>
        <v>40983.582931999998</v>
      </c>
      <c r="S7910" s="24">
        <f t="shared" si="1235"/>
        <v>0</v>
      </c>
      <c r="T7910" s="24">
        <f t="shared" si="1236"/>
        <v>34456.416076163841</v>
      </c>
      <c r="U7910" s="24" t="str">
        <f t="shared" si="1237"/>
        <v>charge</v>
      </c>
      <c r="W7910" s="24">
        <f t="shared" si="1240"/>
        <v>31010.774468547457</v>
      </c>
      <c r="X7910" s="24">
        <f t="shared" si="1238"/>
        <v>42512.827659880342</v>
      </c>
      <c r="Y7910" s="24">
        <f t="shared" si="1241"/>
        <v>0</v>
      </c>
      <c r="AA7910" s="24">
        <f t="shared" si="1239"/>
        <v>0</v>
      </c>
      <c r="AC7910" s="24">
        <f t="shared" si="1234"/>
        <v>3445.6416076163841</v>
      </c>
    </row>
    <row r="7911" x14ac:dyDescent="0.2">
      <c r="L7911" s="25">
        <v>7906</v>
      </c>
      <c r="M7911" s="29">
        <v>0.65211833499999994</v>
      </c>
      <c r="O7911" s="25">
        <v>7906</v>
      </c>
      <c r="P7911" s="24">
        <f>'ROTH 1.0'!O7911*'קובץ טיוטה'!$D$10</f>
        <v>10456.726200751686</v>
      </c>
      <c r="Q7911" s="25">
        <f t="shared" si="1233"/>
        <v>6856.7262007516856</v>
      </c>
      <c r="R7911" s="24">
        <f t="shared" si="1242"/>
        <v>44344.046779999997</v>
      </c>
      <c r="S7911" s="25">
        <f t="shared" si="1235"/>
        <v>0</v>
      </c>
      <c r="T7911" s="25">
        <f t="shared" si="1236"/>
        <v>37487.320579248313</v>
      </c>
      <c r="U7911" s="25" t="str">
        <f t="shared" si="1237"/>
        <v>charge</v>
      </c>
      <c r="W7911" s="25">
        <f t="shared" si="1240"/>
        <v>35487.172340119658</v>
      </c>
      <c r="X7911" s="25">
        <f t="shared" si="1238"/>
        <v>78000</v>
      </c>
      <c r="Y7911" s="25">
        <f t="shared" si="1241"/>
        <v>0</v>
      </c>
      <c r="AA7911" s="25">
        <f t="shared" si="1239"/>
        <v>0</v>
      </c>
      <c r="AC7911" s="25">
        <f t="shared" si="1234"/>
        <v>2000.1482391286554</v>
      </c>
    </row>
    <row r="7912" x14ac:dyDescent="0.2">
      <c r="L7912" s="24">
        <v>7907</v>
      </c>
      <c r="M7912" s="28">
        <v>0.61065039700000001</v>
      </c>
      <c r="O7912" s="24">
        <v>7907</v>
      </c>
      <c r="P7912" s="24">
        <f>'ROTH 1.0'!O7912*'קובץ טיוטה'!$D$10</f>
        <v>10827.901461434589</v>
      </c>
      <c r="Q7912" s="24">
        <f t="shared" si="1233"/>
        <v>7227.9014614345888</v>
      </c>
      <c r="R7912" s="24">
        <f t="shared" si="1242"/>
        <v>41524.226995999998</v>
      </c>
      <c r="S7912" s="24">
        <f t="shared" si="1235"/>
        <v>0</v>
      </c>
      <c r="T7912" s="24">
        <f t="shared" si="1236"/>
        <v>34296.325534565411</v>
      </c>
      <c r="U7912" s="24" t="str">
        <f t="shared" si="1237"/>
        <v>charge</v>
      </c>
      <c r="W7912" s="24">
        <f t="shared" si="1240"/>
        <v>0</v>
      </c>
      <c r="X7912" s="24">
        <f t="shared" si="1238"/>
        <v>78000</v>
      </c>
      <c r="Y7912" s="24">
        <f t="shared" si="1241"/>
        <v>0</v>
      </c>
      <c r="AA7912" s="24">
        <f t="shared" si="1239"/>
        <v>0</v>
      </c>
      <c r="AC7912" s="24">
        <f t="shared" si="1234"/>
        <v>34296.325534565411</v>
      </c>
    </row>
    <row r="7913" x14ac:dyDescent="0.2">
      <c r="L7913" s="25">
        <v>7908</v>
      </c>
      <c r="M7913" s="29">
        <v>0.65078061399999998</v>
      </c>
      <c r="O7913" s="25">
        <v>7908</v>
      </c>
      <c r="P7913" s="24">
        <f>'ROTH 1.0'!O7913*'קובץ טיוטה'!$D$10</f>
        <v>10991.797045879795</v>
      </c>
      <c r="Q7913" s="25">
        <f t="shared" si="1233"/>
        <v>7391.7970458797954</v>
      </c>
      <c r="R7913" s="24">
        <f t="shared" si="1242"/>
        <v>44253.081751999998</v>
      </c>
      <c r="S7913" s="25">
        <f t="shared" si="1235"/>
        <v>0</v>
      </c>
      <c r="T7913" s="25">
        <f t="shared" si="1236"/>
        <v>36861.284706120205</v>
      </c>
      <c r="U7913" s="25" t="str">
        <f t="shared" si="1237"/>
        <v>charge</v>
      </c>
      <c r="W7913" s="25">
        <f t="shared" si="1240"/>
        <v>0</v>
      </c>
      <c r="X7913" s="25">
        <f t="shared" si="1238"/>
        <v>78000</v>
      </c>
      <c r="Y7913" s="25">
        <f t="shared" si="1241"/>
        <v>0</v>
      </c>
      <c r="AA7913" s="25">
        <f t="shared" si="1239"/>
        <v>0</v>
      </c>
      <c r="AC7913" s="25">
        <f t="shared" si="1234"/>
        <v>36861.284706120205</v>
      </c>
    </row>
    <row r="7914" x14ac:dyDescent="0.2">
      <c r="L7914" s="24">
        <v>7909</v>
      </c>
      <c r="M7914" s="28">
        <v>0.61048037199999994</v>
      </c>
      <c r="O7914" s="24">
        <v>7909</v>
      </c>
      <c r="P7914" s="24">
        <f>'ROTH 1.0'!O7914*'קובץ טיוטה'!$D$10</f>
        <v>10892.289718374757</v>
      </c>
      <c r="Q7914" s="24">
        <f t="shared" si="1233"/>
        <v>7292.2897183747573</v>
      </c>
      <c r="R7914" s="24">
        <f t="shared" si="1242"/>
        <v>41512.665295999992</v>
      </c>
      <c r="S7914" s="24">
        <f t="shared" si="1235"/>
        <v>0</v>
      </c>
      <c r="T7914" s="24">
        <f t="shared" si="1236"/>
        <v>34220.375577625236</v>
      </c>
      <c r="U7914" s="24" t="str">
        <f t="shared" si="1237"/>
        <v>charge</v>
      </c>
      <c r="W7914" s="24">
        <f t="shared" si="1240"/>
        <v>0</v>
      </c>
      <c r="X7914" s="24">
        <f t="shared" si="1238"/>
        <v>78000</v>
      </c>
      <c r="Y7914" s="24">
        <f t="shared" si="1241"/>
        <v>0</v>
      </c>
      <c r="AA7914" s="24">
        <f t="shared" si="1239"/>
        <v>0</v>
      </c>
      <c r="AC7914" s="24">
        <f t="shared" si="1234"/>
        <v>34220.375577625236</v>
      </c>
    </row>
    <row r="7915" x14ac:dyDescent="0.2">
      <c r="L7915" s="25">
        <v>7910</v>
      </c>
      <c r="M7915" s="29">
        <v>0.55226457799999995</v>
      </c>
      <c r="O7915" s="25">
        <v>7910</v>
      </c>
      <c r="P7915" s="24">
        <f>'ROTH 1.0'!O7915*'קובץ טיוטה'!$D$10</f>
        <v>10850.152170265437</v>
      </c>
      <c r="Q7915" s="25">
        <f t="shared" si="1233"/>
        <v>7250.1521702654372</v>
      </c>
      <c r="R7915" s="24">
        <f t="shared" si="1242"/>
        <v>37553.991303999996</v>
      </c>
      <c r="S7915" s="25">
        <f t="shared" si="1235"/>
        <v>0</v>
      </c>
      <c r="T7915" s="25">
        <f t="shared" si="1236"/>
        <v>30303.83913373456</v>
      </c>
      <c r="U7915" s="25" t="str">
        <f t="shared" si="1237"/>
        <v>charge</v>
      </c>
      <c r="W7915" s="25">
        <f t="shared" si="1240"/>
        <v>0</v>
      </c>
      <c r="X7915" s="25">
        <f t="shared" si="1238"/>
        <v>78000</v>
      </c>
      <c r="Y7915" s="25">
        <f t="shared" si="1241"/>
        <v>0</v>
      </c>
      <c r="AA7915" s="25">
        <f t="shared" si="1239"/>
        <v>0</v>
      </c>
      <c r="AC7915" s="25">
        <f t="shared" si="1234"/>
        <v>30303.83913373456</v>
      </c>
    </row>
    <row r="7916" x14ac:dyDescent="0.2">
      <c r="L7916" s="24">
        <v>7911</v>
      </c>
      <c r="M7916" s="28">
        <v>0.40692621100000004</v>
      </c>
      <c r="O7916" s="24">
        <v>7911</v>
      </c>
      <c r="P7916" s="24">
        <f>'ROTH 1.0'!O7916*'קובץ טיוטה'!$D$10</f>
        <v>10831.921737748193</v>
      </c>
      <c r="Q7916" s="24">
        <f t="shared" si="1233"/>
        <v>7231.9217377481928</v>
      </c>
      <c r="R7916" s="24">
        <f t="shared" si="1242"/>
        <v>27670.982348000005</v>
      </c>
      <c r="S7916" s="24">
        <f t="shared" si="1235"/>
        <v>0</v>
      </c>
      <c r="T7916" s="24">
        <f t="shared" si="1236"/>
        <v>20439.060610251814</v>
      </c>
      <c r="U7916" s="24" t="str">
        <f t="shared" si="1237"/>
        <v>charge</v>
      </c>
      <c r="W7916" s="24">
        <f t="shared" si="1240"/>
        <v>0</v>
      </c>
      <c r="X7916" s="24">
        <f t="shared" si="1238"/>
        <v>78000</v>
      </c>
      <c r="Y7916" s="24">
        <f t="shared" si="1241"/>
        <v>0</v>
      </c>
      <c r="AA7916" s="24">
        <f t="shared" si="1239"/>
        <v>0</v>
      </c>
      <c r="AC7916" s="24">
        <f t="shared" si="1234"/>
        <v>20439.060610251814</v>
      </c>
    </row>
    <row r="7917" x14ac:dyDescent="0.2">
      <c r="L7917" s="25">
        <v>7912</v>
      </c>
      <c r="M7917" s="29">
        <v>0.26844007000000003</v>
      </c>
      <c r="O7917" s="25">
        <v>7912</v>
      </c>
      <c r="P7917" s="24">
        <f>'ROTH 1.0'!O7917*'קובץ טיוטה'!$D$10</f>
        <v>10858.003447749228</v>
      </c>
      <c r="Q7917" s="25">
        <f t="shared" si="1233"/>
        <v>7258.0034477492281</v>
      </c>
      <c r="R7917" s="24">
        <f t="shared" si="1242"/>
        <v>18253.924760000002</v>
      </c>
      <c r="S7917" s="25">
        <f t="shared" si="1235"/>
        <v>0</v>
      </c>
      <c r="T7917" s="25">
        <f t="shared" si="1236"/>
        <v>10995.921312250774</v>
      </c>
      <c r="U7917" s="25" t="str">
        <f t="shared" si="1237"/>
        <v>charge</v>
      </c>
      <c r="W7917" s="25">
        <f t="shared" si="1240"/>
        <v>0</v>
      </c>
      <c r="X7917" s="25">
        <f t="shared" si="1238"/>
        <v>78000</v>
      </c>
      <c r="Y7917" s="25">
        <f t="shared" si="1241"/>
        <v>0</v>
      </c>
      <c r="AA7917" s="25">
        <f t="shared" si="1239"/>
        <v>0</v>
      </c>
      <c r="AC7917" s="25">
        <f t="shared" si="1234"/>
        <v>10995.921312250774</v>
      </c>
    </row>
    <row r="7918" x14ac:dyDescent="0.2">
      <c r="L7918" s="24">
        <v>7913</v>
      </c>
      <c r="M7918" s="28">
        <v>1.9829480999999999E-2</v>
      </c>
      <c r="O7918" s="24">
        <v>7913</v>
      </c>
      <c r="P7918" s="24">
        <f>'ROTH 1.0'!O7918*'קובץ טיוטה'!$D$10</f>
        <v>11123.029095617027</v>
      </c>
      <c r="Q7918" s="24">
        <f t="shared" si="1233"/>
        <v>7523.0290956170265</v>
      </c>
      <c r="R7918" s="24">
        <f t="shared" si="1242"/>
        <v>1348.4047079999998</v>
      </c>
      <c r="S7918" s="24">
        <f t="shared" si="1235"/>
        <v>6174.6243876170265</v>
      </c>
      <c r="T7918" s="24">
        <f t="shared" si="1236"/>
        <v>0</v>
      </c>
      <c r="U7918" s="24" t="str">
        <f t="shared" si="1237"/>
        <v>drain</v>
      </c>
      <c r="W7918" s="24">
        <f t="shared" si="1240"/>
        <v>0</v>
      </c>
      <c r="X7918" s="24">
        <f t="shared" si="1238"/>
        <v>71825.375612382981</v>
      </c>
      <c r="Y7918" s="24">
        <f t="shared" si="1241"/>
        <v>6174.6243876170192</v>
      </c>
      <c r="AA7918" s="24">
        <f t="shared" si="1239"/>
        <v>7.2759576141834259E-12</v>
      </c>
      <c r="AC7918" s="24">
        <f t="shared" si="1234"/>
        <v>0</v>
      </c>
    </row>
    <row r="7919" x14ac:dyDescent="0.2">
      <c r="L7919" s="25">
        <v>7914</v>
      </c>
      <c r="M7919" s="29">
        <v>0</v>
      </c>
      <c r="O7919" s="25">
        <v>7914</v>
      </c>
      <c r="P7919" s="24">
        <f>'ROTH 1.0'!O7919*'קובץ טיוטה'!$D$10</f>
        <v>11530.313080542968</v>
      </c>
      <c r="Q7919" s="25">
        <f t="shared" si="1233"/>
        <v>7930.3130805429682</v>
      </c>
      <c r="R7919" s="24">
        <f t="shared" si="1242"/>
        <v>0</v>
      </c>
      <c r="S7919" s="25">
        <f t="shared" si="1235"/>
        <v>7930.3130805429682</v>
      </c>
      <c r="T7919" s="25">
        <f t="shared" si="1236"/>
        <v>0</v>
      </c>
      <c r="U7919" s="25" t="str">
        <f t="shared" si="1237"/>
        <v>drain</v>
      </c>
      <c r="W7919" s="25">
        <f t="shared" si="1240"/>
        <v>0</v>
      </c>
      <c r="X7919" s="25">
        <f t="shared" si="1238"/>
        <v>63895.062531840013</v>
      </c>
      <c r="Y7919" s="25">
        <f t="shared" si="1241"/>
        <v>7930.3130805429682</v>
      </c>
      <c r="AA7919" s="25">
        <f t="shared" si="1239"/>
        <v>0</v>
      </c>
      <c r="AC7919" s="25">
        <f t="shared" si="1234"/>
        <v>0</v>
      </c>
    </row>
    <row r="7920" x14ac:dyDescent="0.2">
      <c r="L7920" s="24">
        <v>7915</v>
      </c>
      <c r="M7920" s="28">
        <v>0</v>
      </c>
      <c r="O7920" s="24">
        <v>7915</v>
      </c>
      <c r="P7920" s="24">
        <f>'ROTH 1.0'!O7920*'קובץ טיוטה'!$D$10</f>
        <v>11617.078637399387</v>
      </c>
      <c r="Q7920" s="24">
        <f t="shared" si="1233"/>
        <v>8017.0786373993869</v>
      </c>
      <c r="R7920" s="24">
        <f t="shared" si="1242"/>
        <v>0</v>
      </c>
      <c r="S7920" s="24">
        <f t="shared" si="1235"/>
        <v>8017.0786373993869</v>
      </c>
      <c r="T7920" s="24">
        <f t="shared" si="1236"/>
        <v>0</v>
      </c>
      <c r="U7920" s="24" t="str">
        <f t="shared" si="1237"/>
        <v>drain</v>
      </c>
      <c r="W7920" s="24">
        <f t="shared" si="1240"/>
        <v>0</v>
      </c>
      <c r="X7920" s="24">
        <f t="shared" si="1238"/>
        <v>55877.983894440622</v>
      </c>
      <c r="Y7920" s="24">
        <f t="shared" si="1241"/>
        <v>8017.0786373993906</v>
      </c>
      <c r="AA7920" s="24">
        <f t="shared" si="1239"/>
        <v>0</v>
      </c>
      <c r="AC7920" s="24">
        <f t="shared" si="1234"/>
        <v>0</v>
      </c>
    </row>
    <row r="7921" x14ac:dyDescent="0.2">
      <c r="L7921" s="25">
        <v>7916</v>
      </c>
      <c r="M7921" s="29">
        <v>0</v>
      </c>
      <c r="O7921" s="25">
        <v>7916</v>
      </c>
      <c r="P7921" s="24">
        <f>'ROTH 1.0'!O7921*'קובץ טיוטה'!$D$10</f>
        <v>11271.797859602342</v>
      </c>
      <c r="Q7921" s="25">
        <f t="shared" si="1233"/>
        <v>7671.7978596023422</v>
      </c>
      <c r="R7921" s="24">
        <f t="shared" si="1242"/>
        <v>0</v>
      </c>
      <c r="S7921" s="25">
        <f t="shared" si="1235"/>
        <v>7671.7978596023422</v>
      </c>
      <c r="T7921" s="25">
        <f t="shared" si="1236"/>
        <v>0</v>
      </c>
      <c r="U7921" s="25" t="str">
        <f t="shared" si="1237"/>
        <v>drain</v>
      </c>
      <c r="W7921" s="25">
        <f t="shared" si="1240"/>
        <v>0</v>
      </c>
      <c r="X7921" s="25">
        <f t="shared" si="1238"/>
        <v>48206.186034838276</v>
      </c>
      <c r="Y7921" s="25">
        <f t="shared" si="1241"/>
        <v>7671.7978596023459</v>
      </c>
      <c r="AA7921" s="25">
        <f t="shared" si="1239"/>
        <v>0</v>
      </c>
      <c r="AC7921" s="25">
        <f t="shared" si="1234"/>
        <v>0</v>
      </c>
    </row>
    <row r="7922" x14ac:dyDescent="0.2">
      <c r="L7922" s="24">
        <v>7917</v>
      </c>
      <c r="M7922" s="28">
        <v>0</v>
      </c>
      <c r="O7922" s="24">
        <v>7917</v>
      </c>
      <c r="P7922" s="24">
        <f>'ROTH 1.0'!O7922*'קובץ טיוטה'!$D$10</f>
        <v>10900.826185174843</v>
      </c>
      <c r="Q7922" s="24">
        <f t="shared" si="1233"/>
        <v>7300.826185174843</v>
      </c>
      <c r="R7922" s="24">
        <f t="shared" si="1242"/>
        <v>0</v>
      </c>
      <c r="S7922" s="24">
        <f t="shared" si="1235"/>
        <v>7300.826185174843</v>
      </c>
      <c r="T7922" s="24">
        <f t="shared" si="1236"/>
        <v>0</v>
      </c>
      <c r="U7922" s="24" t="str">
        <f t="shared" si="1237"/>
        <v>drain</v>
      </c>
      <c r="W7922" s="24">
        <f t="shared" si="1240"/>
        <v>0</v>
      </c>
      <c r="X7922" s="24">
        <f t="shared" si="1238"/>
        <v>40905.359849663437</v>
      </c>
      <c r="Y7922" s="24">
        <f t="shared" si="1241"/>
        <v>7300.8261851748393</v>
      </c>
      <c r="AA7922" s="24">
        <f t="shared" si="1239"/>
        <v>0</v>
      </c>
      <c r="AC7922" s="24">
        <f t="shared" si="1234"/>
        <v>0</v>
      </c>
    </row>
    <row r="7923" x14ac:dyDescent="0.2">
      <c r="L7923" s="25">
        <v>7918</v>
      </c>
      <c r="M7923" s="29">
        <v>0</v>
      </c>
      <c r="O7923" s="25">
        <v>7918</v>
      </c>
      <c r="P7923" s="24">
        <f>'ROTH 1.0'!O7923*'קובץ טיוטה'!$D$10</f>
        <v>10554.564500465263</v>
      </c>
      <c r="Q7923" s="25">
        <f t="shared" si="1233"/>
        <v>6954.5645004652633</v>
      </c>
      <c r="R7923" s="24">
        <f t="shared" si="1242"/>
        <v>0</v>
      </c>
      <c r="S7923" s="25">
        <f t="shared" si="1235"/>
        <v>6954.5645004652633</v>
      </c>
      <c r="T7923" s="25">
        <f t="shared" si="1236"/>
        <v>0</v>
      </c>
      <c r="U7923" s="25" t="str">
        <f t="shared" si="1237"/>
        <v>drain</v>
      </c>
      <c r="W7923" s="25">
        <f t="shared" si="1240"/>
        <v>0</v>
      </c>
      <c r="X7923" s="25">
        <f t="shared" si="1238"/>
        <v>33950.795349198175</v>
      </c>
      <c r="Y7923" s="25">
        <f t="shared" si="1241"/>
        <v>6954.5645004652615</v>
      </c>
      <c r="AA7923" s="25">
        <f t="shared" si="1239"/>
        <v>0</v>
      </c>
      <c r="AC7923" s="25">
        <f t="shared" si="1234"/>
        <v>0</v>
      </c>
    </row>
    <row r="7924" x14ac:dyDescent="0.2">
      <c r="L7924" s="24">
        <v>7919</v>
      </c>
      <c r="M7924" s="28">
        <v>0</v>
      </c>
      <c r="O7924" s="24">
        <v>7919</v>
      </c>
      <c r="P7924" s="24">
        <f>'ROTH 1.0'!O7924*'קובץ טיוטה'!$D$10</f>
        <v>10168.251770717472</v>
      </c>
      <c r="Q7924" s="24">
        <f t="shared" si="1233"/>
        <v>6568.251770717472</v>
      </c>
      <c r="R7924" s="24">
        <f t="shared" si="1242"/>
        <v>0</v>
      </c>
      <c r="S7924" s="24">
        <f t="shared" si="1235"/>
        <v>6568.251770717472</v>
      </c>
      <c r="T7924" s="24">
        <f t="shared" si="1236"/>
        <v>0</v>
      </c>
      <c r="U7924" s="24" t="str">
        <f t="shared" si="1237"/>
        <v>drain</v>
      </c>
      <c r="W7924" s="24">
        <f t="shared" si="1240"/>
        <v>0</v>
      </c>
      <c r="X7924" s="24">
        <f t="shared" si="1238"/>
        <v>27382.543578480705</v>
      </c>
      <c r="Y7924" s="24">
        <f t="shared" si="1241"/>
        <v>6568.2517707174702</v>
      </c>
      <c r="AA7924" s="24">
        <f t="shared" si="1239"/>
        <v>0</v>
      </c>
      <c r="AC7924" s="24">
        <f t="shared" si="1234"/>
        <v>0</v>
      </c>
    </row>
    <row r="7925" x14ac:dyDescent="0.2">
      <c r="L7925" s="25">
        <v>7920</v>
      </c>
      <c r="M7925" s="29">
        <v>0</v>
      </c>
      <c r="O7925" s="25">
        <v>7920</v>
      </c>
      <c r="P7925" s="24">
        <f>'ROTH 1.0'!O7925*'קובץ טיוטה'!$D$10</f>
        <v>9619.0415185713155</v>
      </c>
      <c r="Q7925" s="25">
        <f t="shared" si="1233"/>
        <v>6019.0415185713155</v>
      </c>
      <c r="R7925" s="24">
        <f t="shared" si="1242"/>
        <v>0</v>
      </c>
      <c r="S7925" s="25">
        <f t="shared" si="1235"/>
        <v>6019.0415185713155</v>
      </c>
      <c r="T7925" s="25">
        <f t="shared" si="1236"/>
        <v>0</v>
      </c>
      <c r="U7925" s="25" t="str">
        <f t="shared" si="1237"/>
        <v>drain</v>
      </c>
      <c r="W7925" s="25">
        <f t="shared" si="1240"/>
        <v>0</v>
      </c>
      <c r="X7925" s="25">
        <f t="shared" si="1238"/>
        <v>21363.502059909391</v>
      </c>
      <c r="Y7925" s="25">
        <f t="shared" si="1241"/>
        <v>6019.0415185713136</v>
      </c>
      <c r="AA7925" s="25">
        <f t="shared" si="1239"/>
        <v>0</v>
      </c>
      <c r="AC7925" s="25">
        <f t="shared" si="1234"/>
        <v>0</v>
      </c>
    </row>
    <row r="7926" x14ac:dyDescent="0.2">
      <c r="L7926" s="24">
        <v>7921</v>
      </c>
      <c r="M7926" s="28">
        <v>0</v>
      </c>
      <c r="O7926" s="24">
        <v>7921</v>
      </c>
      <c r="P7926" s="24">
        <f>'ROTH 1.0'!O7926*'קובץ טיוטה'!$D$10</f>
        <v>9034.2784802945589</v>
      </c>
      <c r="Q7926" s="24">
        <f t="shared" si="1233"/>
        <v>5434.2784802945589</v>
      </c>
      <c r="R7926" s="24">
        <f t="shared" si="1242"/>
        <v>0</v>
      </c>
      <c r="S7926" s="24">
        <f t="shared" si="1235"/>
        <v>5434.2784802945589</v>
      </c>
      <c r="T7926" s="24">
        <f t="shared" si="1236"/>
        <v>0</v>
      </c>
      <c r="U7926" s="24" t="str">
        <f t="shared" si="1237"/>
        <v>drain</v>
      </c>
      <c r="W7926" s="24">
        <f t="shared" si="1240"/>
        <v>0</v>
      </c>
      <c r="X7926" s="24">
        <f t="shared" si="1238"/>
        <v>15929.223579614832</v>
      </c>
      <c r="Y7926" s="24">
        <f t="shared" si="1241"/>
        <v>5434.2784802945589</v>
      </c>
      <c r="AA7926" s="24">
        <f t="shared" si="1239"/>
        <v>0</v>
      </c>
      <c r="AC7926" s="24">
        <f t="shared" si="1234"/>
        <v>0</v>
      </c>
    </row>
    <row r="7927" x14ac:dyDescent="0.2">
      <c r="L7927" s="25">
        <v>7922</v>
      </c>
      <c r="M7927" s="29">
        <v>0</v>
      </c>
      <c r="O7927" s="25">
        <v>7922</v>
      </c>
      <c r="P7927" s="24">
        <f>'ROTH 1.0'!O7927*'קובץ טיוטה'!$D$10</f>
        <v>8386.8170965981462</v>
      </c>
      <c r="Q7927" s="25">
        <f t="shared" si="1233"/>
        <v>4786.8170965981462</v>
      </c>
      <c r="R7927" s="24">
        <f t="shared" si="1242"/>
        <v>0</v>
      </c>
      <c r="S7927" s="25">
        <f t="shared" si="1235"/>
        <v>4786.8170965981462</v>
      </c>
      <c r="T7927" s="25">
        <f t="shared" si="1236"/>
        <v>0</v>
      </c>
      <c r="U7927" s="25" t="str">
        <f t="shared" si="1237"/>
        <v>drain</v>
      </c>
      <c r="W7927" s="25">
        <f t="shared" si="1240"/>
        <v>0</v>
      </c>
      <c r="X7927" s="25">
        <f t="shared" si="1238"/>
        <v>11142.406483016686</v>
      </c>
      <c r="Y7927" s="25">
        <f t="shared" si="1241"/>
        <v>4786.8170965981462</v>
      </c>
      <c r="AA7927" s="25">
        <f t="shared" si="1239"/>
        <v>0</v>
      </c>
      <c r="AC7927" s="25">
        <f t="shared" si="1234"/>
        <v>0</v>
      </c>
    </row>
    <row r="7928" x14ac:dyDescent="0.2">
      <c r="L7928" s="24">
        <v>7923</v>
      </c>
      <c r="M7928" s="28">
        <v>0</v>
      </c>
      <c r="O7928" s="24">
        <v>7923</v>
      </c>
      <c r="P7928" s="24">
        <f>'ROTH 1.0'!O7928*'קובץ טיוטה'!$D$10</f>
        <v>8349.5758411132356</v>
      </c>
      <c r="Q7928" s="24">
        <f t="shared" si="1233"/>
        <v>4749.5758411132356</v>
      </c>
      <c r="R7928" s="24">
        <f t="shared" si="1242"/>
        <v>0</v>
      </c>
      <c r="S7928" s="24">
        <f t="shared" si="1235"/>
        <v>4749.5758411132356</v>
      </c>
      <c r="T7928" s="24">
        <f t="shared" si="1236"/>
        <v>0</v>
      </c>
      <c r="U7928" s="24" t="str">
        <f t="shared" si="1237"/>
        <v>drain</v>
      </c>
      <c r="W7928" s="24">
        <f t="shared" si="1240"/>
        <v>0</v>
      </c>
      <c r="X7928" s="24">
        <f t="shared" si="1238"/>
        <v>6392.8306419034507</v>
      </c>
      <c r="Y7928" s="24">
        <f t="shared" si="1241"/>
        <v>4749.5758411132356</v>
      </c>
      <c r="AA7928" s="24">
        <f t="shared" si="1239"/>
        <v>0</v>
      </c>
      <c r="AC7928" s="24">
        <f t="shared" si="1234"/>
        <v>0</v>
      </c>
    </row>
    <row r="7929" x14ac:dyDescent="0.2">
      <c r="L7929" s="25">
        <v>7924</v>
      </c>
      <c r="M7929" s="29">
        <v>0</v>
      </c>
      <c r="O7929" s="25">
        <v>7924</v>
      </c>
      <c r="P7929" s="24">
        <f>'ROTH 1.0'!O7929*'קובץ טיוטה'!$D$10</f>
        <v>8168.1453662342428</v>
      </c>
      <c r="Q7929" s="25">
        <f t="shared" si="1233"/>
        <v>4568.1453662342428</v>
      </c>
      <c r="R7929" s="24">
        <f t="shared" si="1242"/>
        <v>0</v>
      </c>
      <c r="S7929" s="25">
        <f t="shared" si="1235"/>
        <v>4568.1453662342428</v>
      </c>
      <c r="T7929" s="25">
        <f t="shared" si="1236"/>
        <v>0</v>
      </c>
      <c r="U7929" s="25" t="str">
        <f t="shared" si="1237"/>
        <v>drain</v>
      </c>
      <c r="W7929" s="25">
        <f t="shared" si="1240"/>
        <v>0</v>
      </c>
      <c r="X7929" s="25">
        <f t="shared" si="1238"/>
        <v>1824.6852756692078</v>
      </c>
      <c r="Y7929" s="25">
        <f t="shared" si="1241"/>
        <v>4568.1453662342428</v>
      </c>
      <c r="AA7929" s="25">
        <f t="shared" si="1239"/>
        <v>0</v>
      </c>
      <c r="AC7929" s="25">
        <f t="shared" si="1234"/>
        <v>0</v>
      </c>
    </row>
    <row r="7930" x14ac:dyDescent="0.2">
      <c r="L7930" s="24">
        <v>7925</v>
      </c>
      <c r="M7930" s="28">
        <v>0</v>
      </c>
      <c r="O7930" s="24">
        <v>7925</v>
      </c>
      <c r="P7930" s="24">
        <f>'ROTH 1.0'!O7930*'קובץ טיוטה'!$D$10</f>
        <v>8325.0247014340093</v>
      </c>
      <c r="Q7930" s="24">
        <f t="shared" si="1233"/>
        <v>4725.0247014340093</v>
      </c>
      <c r="R7930" s="24">
        <f t="shared" si="1242"/>
        <v>0</v>
      </c>
      <c r="S7930" s="24">
        <f t="shared" si="1235"/>
        <v>4725.0247014340093</v>
      </c>
      <c r="T7930" s="24">
        <f t="shared" si="1236"/>
        <v>0</v>
      </c>
      <c r="U7930" s="24" t="str">
        <f t="shared" si="1237"/>
        <v>drain</v>
      </c>
      <c r="W7930" s="24">
        <f t="shared" si="1240"/>
        <v>0</v>
      </c>
      <c r="X7930" s="24">
        <f t="shared" si="1238"/>
        <v>0</v>
      </c>
      <c r="Y7930" s="24">
        <f t="shared" si="1241"/>
        <v>1824.6852756692078</v>
      </c>
      <c r="AA7930" s="24">
        <f t="shared" si="1239"/>
        <v>2900.3394257648015</v>
      </c>
      <c r="AC7930" s="24">
        <f t="shared" si="1234"/>
        <v>0</v>
      </c>
    </row>
    <row r="7931" x14ac:dyDescent="0.2">
      <c r="L7931" s="25">
        <v>7926</v>
      </c>
      <c r="M7931" s="29">
        <v>0</v>
      </c>
      <c r="O7931" s="25">
        <v>7926</v>
      </c>
      <c r="P7931" s="24">
        <f>'ROTH 1.0'!O7931*'קובץ טיוטה'!$D$10</f>
        <v>8485.6638137207956</v>
      </c>
      <c r="Q7931" s="25">
        <f t="shared" si="1233"/>
        <v>4885.6638137207956</v>
      </c>
      <c r="R7931" s="24">
        <f t="shared" si="1242"/>
        <v>0</v>
      </c>
      <c r="S7931" s="25">
        <f t="shared" si="1235"/>
        <v>4885.6638137207956</v>
      </c>
      <c r="T7931" s="25">
        <f t="shared" si="1236"/>
        <v>0</v>
      </c>
      <c r="U7931" s="25" t="str">
        <f t="shared" si="1237"/>
        <v>drain</v>
      </c>
      <c r="W7931" s="25">
        <f t="shared" si="1240"/>
        <v>0</v>
      </c>
      <c r="X7931" s="25">
        <f t="shared" si="1238"/>
        <v>0</v>
      </c>
      <c r="Y7931" s="25">
        <f t="shared" si="1241"/>
        <v>0</v>
      </c>
      <c r="AA7931" s="25">
        <f t="shared" si="1239"/>
        <v>4885.6638137207956</v>
      </c>
      <c r="AC7931" s="25">
        <f t="shared" si="1234"/>
        <v>0</v>
      </c>
    </row>
    <row r="7932" x14ac:dyDescent="0.2">
      <c r="L7932" s="24">
        <v>7927</v>
      </c>
      <c r="M7932" s="28">
        <v>0</v>
      </c>
      <c r="O7932" s="24">
        <v>7927</v>
      </c>
      <c r="P7932" s="24">
        <f>'ROTH 1.0'!O7932*'קובץ טיוטה'!$D$10</f>
        <v>8674.1412717631283</v>
      </c>
      <c r="Q7932" s="24">
        <f t="shared" si="1233"/>
        <v>5074.1412717631283</v>
      </c>
      <c r="R7932" s="24">
        <f t="shared" si="1242"/>
        <v>0</v>
      </c>
      <c r="S7932" s="24">
        <f t="shared" si="1235"/>
        <v>5074.1412717631283</v>
      </c>
      <c r="T7932" s="24">
        <f t="shared" si="1236"/>
        <v>0</v>
      </c>
      <c r="U7932" s="24" t="str">
        <f t="shared" si="1237"/>
        <v>drain</v>
      </c>
      <c r="W7932" s="24">
        <f t="shared" si="1240"/>
        <v>0</v>
      </c>
      <c r="X7932" s="24">
        <f t="shared" si="1238"/>
        <v>0</v>
      </c>
      <c r="Y7932" s="24">
        <f t="shared" si="1241"/>
        <v>0</v>
      </c>
      <c r="AA7932" s="24">
        <f t="shared" si="1239"/>
        <v>5074.1412717631283</v>
      </c>
      <c r="AC7932" s="24">
        <f t="shared" si="1234"/>
        <v>0</v>
      </c>
    </row>
    <row r="7933" x14ac:dyDescent="0.2">
      <c r="L7933" s="25">
        <v>7928</v>
      </c>
      <c r="M7933" s="29">
        <v>0.26233816399999998</v>
      </c>
      <c r="O7933" s="25">
        <v>7928</v>
      </c>
      <c r="P7933" s="24">
        <f>'ROTH 1.0'!O7933*'קובץ טיוטה'!$D$10</f>
        <v>8636.7680468263807</v>
      </c>
      <c r="Q7933" s="25">
        <f t="shared" si="1233"/>
        <v>5036.7680468263807</v>
      </c>
      <c r="R7933" s="24">
        <f t="shared" si="1242"/>
        <v>17838.995152</v>
      </c>
      <c r="S7933" s="25">
        <f t="shared" si="1235"/>
        <v>0</v>
      </c>
      <c r="T7933" s="25">
        <f t="shared" si="1236"/>
        <v>12802.227105173619</v>
      </c>
      <c r="U7933" s="25" t="str">
        <f t="shared" si="1237"/>
        <v>charge</v>
      </c>
      <c r="W7933" s="25">
        <f t="shared" si="1240"/>
        <v>11522.004394656256</v>
      </c>
      <c r="X7933" s="25">
        <f t="shared" si="1238"/>
        <v>11522.004394656256</v>
      </c>
      <c r="Y7933" s="25">
        <f t="shared" si="1241"/>
        <v>0</v>
      </c>
      <c r="AA7933" s="25">
        <f t="shared" si="1239"/>
        <v>0</v>
      </c>
      <c r="AC7933" s="25">
        <f t="shared" si="1234"/>
        <v>1280.2227105173624</v>
      </c>
    </row>
    <row r="7934" x14ac:dyDescent="0.2">
      <c r="L7934" s="24">
        <v>7929</v>
      </c>
      <c r="M7934" s="28">
        <v>0.586563049</v>
      </c>
      <c r="O7934" s="24">
        <v>7929</v>
      </c>
      <c r="P7934" s="24">
        <f>'ROTH 1.0'!O7934*'קובץ טיוטה'!$D$10</f>
        <v>8928.2361870655095</v>
      </c>
      <c r="Q7934" s="24">
        <f t="shared" si="1233"/>
        <v>5328.2361870655095</v>
      </c>
      <c r="R7934" s="24">
        <f t="shared" si="1242"/>
        <v>39886.287332</v>
      </c>
      <c r="S7934" s="24">
        <f t="shared" si="1235"/>
        <v>0</v>
      </c>
      <c r="T7934" s="24">
        <f t="shared" si="1236"/>
        <v>34558.051144934492</v>
      </c>
      <c r="U7934" s="24" t="str">
        <f t="shared" si="1237"/>
        <v>charge</v>
      </c>
      <c r="W7934" s="24">
        <f t="shared" si="1240"/>
        <v>31102.246030441042</v>
      </c>
      <c r="X7934" s="24">
        <f t="shared" si="1238"/>
        <v>42624.2504250973</v>
      </c>
      <c r="Y7934" s="24">
        <f t="shared" si="1241"/>
        <v>0</v>
      </c>
      <c r="AA7934" s="24">
        <f t="shared" si="1239"/>
        <v>0</v>
      </c>
      <c r="AC7934" s="24">
        <f t="shared" si="1234"/>
        <v>3455.8051144934507</v>
      </c>
    </row>
    <row r="7935" x14ac:dyDescent="0.2">
      <c r="L7935" s="25">
        <v>7930</v>
      </c>
      <c r="M7935" s="29">
        <v>0.60324851800000001</v>
      </c>
      <c r="O7935" s="25">
        <v>7930</v>
      </c>
      <c r="P7935" s="24">
        <f>'ROTH 1.0'!O7935*'קובץ טיוטה'!$D$10</f>
        <v>9454.4531767243952</v>
      </c>
      <c r="Q7935" s="25">
        <f t="shared" si="1233"/>
        <v>5854.4531767243952</v>
      </c>
      <c r="R7935" s="24">
        <f t="shared" si="1242"/>
        <v>41020.899223999993</v>
      </c>
      <c r="S7935" s="25">
        <f t="shared" si="1235"/>
        <v>0</v>
      </c>
      <c r="T7935" s="25">
        <f t="shared" si="1236"/>
        <v>35166.446047275596</v>
      </c>
      <c r="U7935" s="25" t="str">
        <f t="shared" si="1237"/>
        <v>charge</v>
      </c>
      <c r="W7935" s="25">
        <f t="shared" si="1240"/>
        <v>31649.801442548036</v>
      </c>
      <c r="X7935" s="25">
        <f t="shared" si="1238"/>
        <v>74274.051867645336</v>
      </c>
      <c r="Y7935" s="25">
        <f t="shared" si="1241"/>
        <v>0</v>
      </c>
      <c r="AA7935" s="25">
        <f t="shared" si="1239"/>
        <v>0</v>
      </c>
      <c r="AC7935" s="25">
        <f t="shared" si="1234"/>
        <v>3516.6446047275604</v>
      </c>
    </row>
    <row r="7936" x14ac:dyDescent="0.2">
      <c r="L7936" s="24">
        <v>7931</v>
      </c>
      <c r="M7936" s="28">
        <v>0.60366478499999998</v>
      </c>
      <c r="O7936" s="24">
        <v>7931</v>
      </c>
      <c r="P7936" s="24">
        <f>'ROTH 1.0'!O7936*'קובץ טיוטה'!$D$10</f>
        <v>9623.4803109601271</v>
      </c>
      <c r="Q7936" s="24">
        <f t="shared" si="1233"/>
        <v>6023.4803109601271</v>
      </c>
      <c r="R7936" s="24">
        <f t="shared" si="1242"/>
        <v>41049.205379999992</v>
      </c>
      <c r="S7936" s="24">
        <f t="shared" si="1235"/>
        <v>0</v>
      </c>
      <c r="T7936" s="24">
        <f t="shared" si="1236"/>
        <v>35025.725069039865</v>
      </c>
      <c r="U7936" s="24" t="str">
        <f t="shared" si="1237"/>
        <v>charge</v>
      </c>
      <c r="W7936" s="24">
        <f t="shared" si="1240"/>
        <v>3725.9481323546643</v>
      </c>
      <c r="X7936" s="24">
        <f t="shared" si="1238"/>
        <v>78000</v>
      </c>
      <c r="Y7936" s="24">
        <f t="shared" si="1241"/>
        <v>0</v>
      </c>
      <c r="AA7936" s="24">
        <f t="shared" si="1239"/>
        <v>0</v>
      </c>
      <c r="AC7936" s="24">
        <f t="shared" si="1234"/>
        <v>31299.776936685201</v>
      </c>
    </row>
    <row r="7937" x14ac:dyDescent="0.2">
      <c r="L7937" s="25">
        <v>7932</v>
      </c>
      <c r="M7937" s="29">
        <v>0.63480494099999996</v>
      </c>
      <c r="O7937" s="25">
        <v>7932</v>
      </c>
      <c r="P7937" s="24">
        <f>'ROTH 1.0'!O7937*'קובץ טיוטה'!$D$10</f>
        <v>9809.9939289477334</v>
      </c>
      <c r="Q7937" s="25">
        <f t="shared" si="1233"/>
        <v>6209.9939289477334</v>
      </c>
      <c r="R7937" s="24">
        <f t="shared" si="1242"/>
        <v>43166.735987999993</v>
      </c>
      <c r="S7937" s="25">
        <f t="shared" si="1235"/>
        <v>0</v>
      </c>
      <c r="T7937" s="25">
        <f t="shared" si="1236"/>
        <v>36956.74205905226</v>
      </c>
      <c r="U7937" s="25" t="str">
        <f t="shared" si="1237"/>
        <v>charge</v>
      </c>
      <c r="W7937" s="25">
        <f t="shared" si="1240"/>
        <v>0</v>
      </c>
      <c r="X7937" s="25">
        <f t="shared" si="1238"/>
        <v>78000</v>
      </c>
      <c r="Y7937" s="25">
        <f t="shared" si="1241"/>
        <v>0</v>
      </c>
      <c r="AA7937" s="25">
        <f t="shared" si="1239"/>
        <v>0</v>
      </c>
      <c r="AC7937" s="25">
        <f t="shared" si="1234"/>
        <v>36956.74205905226</v>
      </c>
    </row>
    <row r="7938" x14ac:dyDescent="0.2">
      <c r="L7938" s="24">
        <v>7933</v>
      </c>
      <c r="M7938" s="28">
        <v>0.6101238710000001</v>
      </c>
      <c r="O7938" s="24">
        <v>7933</v>
      </c>
      <c r="P7938" s="24">
        <f>'ROTH 1.0'!O7938*'קובץ טיוטה'!$D$10</f>
        <v>9813.4692020764742</v>
      </c>
      <c r="Q7938" s="24">
        <f t="shared" si="1233"/>
        <v>6213.4692020764742</v>
      </c>
      <c r="R7938" s="24">
        <f t="shared" si="1242"/>
        <v>41488.423228</v>
      </c>
      <c r="S7938" s="24">
        <f t="shared" si="1235"/>
        <v>0</v>
      </c>
      <c r="T7938" s="24">
        <f t="shared" si="1236"/>
        <v>35274.954025923522</v>
      </c>
      <c r="U7938" s="24" t="str">
        <f t="shared" si="1237"/>
        <v>charge</v>
      </c>
      <c r="W7938" s="24">
        <f t="shared" si="1240"/>
        <v>0</v>
      </c>
      <c r="X7938" s="24">
        <f t="shared" si="1238"/>
        <v>78000</v>
      </c>
      <c r="Y7938" s="24">
        <f t="shared" si="1241"/>
        <v>0</v>
      </c>
      <c r="AA7938" s="24">
        <f t="shared" si="1239"/>
        <v>0</v>
      </c>
      <c r="AC7938" s="24">
        <f t="shared" si="1234"/>
        <v>35274.954025923522</v>
      </c>
    </row>
    <row r="7939" x14ac:dyDescent="0.2">
      <c r="L7939" s="25">
        <v>7934</v>
      </c>
      <c r="M7939" s="29">
        <v>0.54256439700000003</v>
      </c>
      <c r="O7939" s="25">
        <v>7934</v>
      </c>
      <c r="P7939" s="24">
        <f>'ROTH 1.0'!O7939*'קובץ טיוטה'!$D$10</f>
        <v>9420.337071848222</v>
      </c>
      <c r="Q7939" s="25">
        <f t="shared" si="1233"/>
        <v>5820.337071848222</v>
      </c>
      <c r="R7939" s="24">
        <f t="shared" si="1242"/>
        <v>36894.378995999999</v>
      </c>
      <c r="S7939" s="25">
        <f t="shared" si="1235"/>
        <v>0</v>
      </c>
      <c r="T7939" s="25">
        <f t="shared" si="1236"/>
        <v>31074.041924151777</v>
      </c>
      <c r="U7939" s="25" t="str">
        <f t="shared" si="1237"/>
        <v>charge</v>
      </c>
      <c r="W7939" s="25">
        <f t="shared" si="1240"/>
        <v>0</v>
      </c>
      <c r="X7939" s="25">
        <f t="shared" si="1238"/>
        <v>78000</v>
      </c>
      <c r="Y7939" s="25">
        <f t="shared" si="1241"/>
        <v>0</v>
      </c>
      <c r="AA7939" s="25">
        <f t="shared" si="1239"/>
        <v>0</v>
      </c>
      <c r="AC7939" s="25">
        <f t="shared" si="1234"/>
        <v>31074.041924151777</v>
      </c>
    </row>
    <row r="7940" x14ac:dyDescent="0.2">
      <c r="L7940" s="24">
        <v>7935</v>
      </c>
      <c r="M7940" s="28">
        <v>0.41119106300000002</v>
      </c>
      <c r="O7940" s="24">
        <v>7935</v>
      </c>
      <c r="P7940" s="24">
        <f>'ROTH 1.0'!O7940*'קובץ טיוטה'!$D$10</f>
        <v>9497.4657930794147</v>
      </c>
      <c r="Q7940" s="24">
        <f t="shared" si="1233"/>
        <v>5897.4657930794147</v>
      </c>
      <c r="R7940" s="24">
        <f t="shared" si="1242"/>
        <v>27960.992284</v>
      </c>
      <c r="S7940" s="24">
        <f t="shared" si="1235"/>
        <v>0</v>
      </c>
      <c r="T7940" s="24">
        <f t="shared" si="1236"/>
        <v>22063.526490920587</v>
      </c>
      <c r="U7940" s="24" t="str">
        <f t="shared" si="1237"/>
        <v>charge</v>
      </c>
      <c r="W7940" s="24">
        <f t="shared" si="1240"/>
        <v>0</v>
      </c>
      <c r="X7940" s="24">
        <f t="shared" si="1238"/>
        <v>78000</v>
      </c>
      <c r="Y7940" s="24">
        <f t="shared" si="1241"/>
        <v>0</v>
      </c>
      <c r="AA7940" s="24">
        <f t="shared" si="1239"/>
        <v>0</v>
      </c>
      <c r="AC7940" s="24">
        <f t="shared" si="1234"/>
        <v>22063.526490920587</v>
      </c>
    </row>
    <row r="7941" x14ac:dyDescent="0.2">
      <c r="L7941" s="25">
        <v>7936</v>
      </c>
      <c r="M7941" s="29">
        <v>0.24887183499999999</v>
      </c>
      <c r="O7941" s="25">
        <v>7936</v>
      </c>
      <c r="P7941" s="24">
        <f>'ROTH 1.0'!O7941*'קובץ טיוטה'!$D$10</f>
        <v>9646.1759806544997</v>
      </c>
      <c r="Q7941" s="25">
        <f t="shared" si="1233"/>
        <v>6046.1759806544997</v>
      </c>
      <c r="R7941" s="24">
        <f t="shared" si="1242"/>
        <v>16923.284779999998</v>
      </c>
      <c r="S7941" s="25">
        <f t="shared" si="1235"/>
        <v>0</v>
      </c>
      <c r="T7941" s="25">
        <f t="shared" si="1236"/>
        <v>10877.108799345498</v>
      </c>
      <c r="U7941" s="25" t="str">
        <f t="shared" si="1237"/>
        <v>charge</v>
      </c>
      <c r="W7941" s="25">
        <f t="shared" si="1240"/>
        <v>0</v>
      </c>
      <c r="X7941" s="25">
        <f t="shared" si="1238"/>
        <v>78000</v>
      </c>
      <c r="Y7941" s="25">
        <f t="shared" si="1241"/>
        <v>0</v>
      </c>
      <c r="AA7941" s="25">
        <f t="shared" si="1239"/>
        <v>0</v>
      </c>
      <c r="AC7941" s="25">
        <f t="shared" si="1234"/>
        <v>10877.108799345498</v>
      </c>
    </row>
    <row r="7942" x14ac:dyDescent="0.2">
      <c r="L7942" s="24">
        <v>7937</v>
      </c>
      <c r="M7942" s="28">
        <v>1.8232854E-2</v>
      </c>
      <c r="O7942" s="24">
        <v>7937</v>
      </c>
      <c r="P7942" s="24">
        <f>'ROTH 1.0'!O7942*'קובץ טיוטה'!$D$10</f>
        <v>9807.5831959143125</v>
      </c>
      <c r="Q7942" s="24">
        <f t="shared" ref="Q7942:Q8005" si="1243">P7942-$H$8*$H$9</f>
        <v>6207.5831959143125</v>
      </c>
      <c r="R7942" s="24">
        <f t="shared" si="1242"/>
        <v>1239.8340720000001</v>
      </c>
      <c r="S7942" s="24">
        <f t="shared" si="1235"/>
        <v>4967.7491239143128</v>
      </c>
      <c r="T7942" s="24">
        <f t="shared" si="1236"/>
        <v>0</v>
      </c>
      <c r="U7942" s="24" t="str">
        <f t="shared" si="1237"/>
        <v>drain</v>
      </c>
      <c r="W7942" s="24">
        <f t="shared" si="1240"/>
        <v>0</v>
      </c>
      <c r="X7942" s="24">
        <f t="shared" si="1238"/>
        <v>73032.250876085687</v>
      </c>
      <c r="Y7942" s="24">
        <f t="shared" si="1241"/>
        <v>4967.7491239143128</v>
      </c>
      <c r="AA7942" s="24">
        <f t="shared" si="1239"/>
        <v>0</v>
      </c>
      <c r="AC7942" s="24">
        <f t="shared" ref="AC7942:AC8005" si="1244">IF(U7942="charge",(T7942-W7942),0)</f>
        <v>0</v>
      </c>
    </row>
    <row r="7943" x14ac:dyDescent="0.2">
      <c r="L7943" s="25">
        <v>7938</v>
      </c>
      <c r="M7943" s="29">
        <v>0</v>
      </c>
      <c r="O7943" s="25">
        <v>7938</v>
      </c>
      <c r="P7943" s="24">
        <f>'ROTH 1.0'!O7943*'קובץ טיוטה'!$D$10</f>
        <v>10794.544239079267</v>
      </c>
      <c r="Q7943" s="25">
        <f t="shared" si="1243"/>
        <v>7194.5442390792668</v>
      </c>
      <c r="R7943" s="24">
        <f t="shared" si="1242"/>
        <v>0</v>
      </c>
      <c r="S7943" s="25">
        <f t="shared" ref="S7943:S8006" si="1245">IF(Q7943&gt;R7943,Q7943-R7943,0)</f>
        <v>7194.5442390792668</v>
      </c>
      <c r="T7943" s="25">
        <f t="shared" ref="T7943:T8006" si="1246">IF(R7943&gt;Q7943,R7943-Q7943,0)</f>
        <v>0</v>
      </c>
      <c r="U7943" s="25" t="str">
        <f t="shared" ref="U7943:U8006" si="1247">IF(Q7943&gt;R7943,"drain","charge")</f>
        <v>drain</v>
      </c>
      <c r="W7943" s="25">
        <f t="shared" si="1240"/>
        <v>0</v>
      </c>
      <c r="X7943" s="25">
        <f t="shared" ref="X7943:X8006" si="1248">IF(X7942+T7943&gt;$H$11,$H$11,IF(U7943="charge",X7942+(T7943*$H$12),IF((X7942-S7943)&gt;0,X7942-S7943,0)))</f>
        <v>65837.706637006428</v>
      </c>
      <c r="Y7943" s="25">
        <f t="shared" si="1241"/>
        <v>7194.5442390792596</v>
      </c>
      <c r="AA7943" s="25">
        <f t="shared" ref="AA7943:AA8006" si="1249">S7943-Y7943</f>
        <v>7.2759576141834259E-12</v>
      </c>
      <c r="AC7943" s="25">
        <f t="shared" si="1244"/>
        <v>0</v>
      </c>
    </row>
    <row r="7944" x14ac:dyDescent="0.2">
      <c r="L7944" s="24">
        <v>7939</v>
      </c>
      <c r="M7944" s="28">
        <v>0</v>
      </c>
      <c r="O7944" s="24">
        <v>7939</v>
      </c>
      <c r="P7944" s="24">
        <f>'ROTH 1.0'!O7944*'קובץ טיוטה'!$D$10</f>
        <v>11506.585956322451</v>
      </c>
      <c r="Q7944" s="24">
        <f t="shared" si="1243"/>
        <v>7906.5859563224512</v>
      </c>
      <c r="R7944" s="24">
        <f t="shared" si="1242"/>
        <v>0</v>
      </c>
      <c r="S7944" s="24">
        <f t="shared" si="1245"/>
        <v>7906.5859563224512</v>
      </c>
      <c r="T7944" s="24">
        <f t="shared" si="1246"/>
        <v>0</v>
      </c>
      <c r="U7944" s="24" t="str">
        <f t="shared" si="1247"/>
        <v>drain</v>
      </c>
      <c r="W7944" s="24">
        <f t="shared" ref="W7944:W8007" si="1250">IF(X7944&gt;=X7943,(X7944-X7943),0)</f>
        <v>0</v>
      </c>
      <c r="X7944" s="24">
        <f t="shared" si="1248"/>
        <v>57931.120680683976</v>
      </c>
      <c r="Y7944" s="24">
        <f t="shared" ref="Y7944:Y8007" si="1251">IF(U7944="drain",X7943-X7944,0)</f>
        <v>7906.5859563224512</v>
      </c>
      <c r="AA7944" s="24">
        <f t="shared" si="1249"/>
        <v>0</v>
      </c>
      <c r="AC7944" s="24">
        <f t="shared" si="1244"/>
        <v>0</v>
      </c>
    </row>
    <row r="7945" x14ac:dyDescent="0.2">
      <c r="L7945" s="25">
        <v>7940</v>
      </c>
      <c r="M7945" s="29">
        <v>0</v>
      </c>
      <c r="O7945" s="25">
        <v>7940</v>
      </c>
      <c r="P7945" s="24">
        <f>'ROTH 1.0'!O7945*'קובץ טיוטה'!$D$10</f>
        <v>11569.163727237037</v>
      </c>
      <c r="Q7945" s="25">
        <f t="shared" si="1243"/>
        <v>7969.1637272370372</v>
      </c>
      <c r="R7945" s="24">
        <f t="shared" si="1242"/>
        <v>0</v>
      </c>
      <c r="S7945" s="25">
        <f t="shared" si="1245"/>
        <v>7969.1637272370372</v>
      </c>
      <c r="T7945" s="25">
        <f t="shared" si="1246"/>
        <v>0</v>
      </c>
      <c r="U7945" s="25" t="str">
        <f t="shared" si="1247"/>
        <v>drain</v>
      </c>
      <c r="W7945" s="25">
        <f t="shared" si="1250"/>
        <v>0</v>
      </c>
      <c r="X7945" s="25">
        <f t="shared" si="1248"/>
        <v>49961.956953446941</v>
      </c>
      <c r="Y7945" s="25">
        <f t="shared" si="1251"/>
        <v>7969.1637272370353</v>
      </c>
      <c r="AA7945" s="25">
        <f t="shared" si="1249"/>
        <v>0</v>
      </c>
      <c r="AC7945" s="25">
        <f t="shared" si="1244"/>
        <v>0</v>
      </c>
    </row>
    <row r="7946" x14ac:dyDescent="0.2">
      <c r="L7946" s="24">
        <v>7941</v>
      </c>
      <c r="M7946" s="28">
        <v>0</v>
      </c>
      <c r="O7946" s="24">
        <v>7941</v>
      </c>
      <c r="P7946" s="24">
        <f>'ROTH 1.0'!O7946*'קובץ טיוטה'!$D$10</f>
        <v>11425.93990385673</v>
      </c>
      <c r="Q7946" s="24">
        <f t="shared" si="1243"/>
        <v>7825.9399038567299</v>
      </c>
      <c r="R7946" s="24">
        <f t="shared" si="1242"/>
        <v>0</v>
      </c>
      <c r="S7946" s="24">
        <f t="shared" si="1245"/>
        <v>7825.9399038567299</v>
      </c>
      <c r="T7946" s="24">
        <f t="shared" si="1246"/>
        <v>0</v>
      </c>
      <c r="U7946" s="24" t="str">
        <f t="shared" si="1247"/>
        <v>drain</v>
      </c>
      <c r="W7946" s="24">
        <f t="shared" si="1250"/>
        <v>0</v>
      </c>
      <c r="X7946" s="24">
        <f t="shared" si="1248"/>
        <v>42136.017049590213</v>
      </c>
      <c r="Y7946" s="24">
        <f t="shared" si="1251"/>
        <v>7825.9399038567281</v>
      </c>
      <c r="AA7946" s="24">
        <f t="shared" si="1249"/>
        <v>0</v>
      </c>
      <c r="AC7946" s="24">
        <f t="shared" si="1244"/>
        <v>0</v>
      </c>
    </row>
    <row r="7947" x14ac:dyDescent="0.2">
      <c r="L7947" s="25">
        <v>7942</v>
      </c>
      <c r="M7947" s="29">
        <v>0</v>
      </c>
      <c r="O7947" s="25">
        <v>7942</v>
      </c>
      <c r="P7947" s="24">
        <f>'ROTH 1.0'!O7947*'קובץ טיוטה'!$D$10</f>
        <v>11266.67945954405</v>
      </c>
      <c r="Q7947" s="25">
        <f t="shared" si="1243"/>
        <v>7666.6794595440497</v>
      </c>
      <c r="R7947" s="24">
        <f t="shared" si="1242"/>
        <v>0</v>
      </c>
      <c r="S7947" s="25">
        <f t="shared" si="1245"/>
        <v>7666.6794595440497</v>
      </c>
      <c r="T7947" s="25">
        <f t="shared" si="1246"/>
        <v>0</v>
      </c>
      <c r="U7947" s="25" t="str">
        <f t="shared" si="1247"/>
        <v>drain</v>
      </c>
      <c r="W7947" s="25">
        <f t="shared" si="1250"/>
        <v>0</v>
      </c>
      <c r="X7947" s="25">
        <f t="shared" si="1248"/>
        <v>34469.337590046161</v>
      </c>
      <c r="Y7947" s="25">
        <f t="shared" si="1251"/>
        <v>7666.6794595440515</v>
      </c>
      <c r="AA7947" s="25">
        <f t="shared" si="1249"/>
        <v>0</v>
      </c>
      <c r="AC7947" s="25">
        <f t="shared" si="1244"/>
        <v>0</v>
      </c>
    </row>
    <row r="7948" x14ac:dyDescent="0.2">
      <c r="L7948" s="24">
        <v>7943</v>
      </c>
      <c r="M7948" s="28">
        <v>0</v>
      </c>
      <c r="O7948" s="24">
        <v>7943</v>
      </c>
      <c r="P7948" s="24">
        <f>'ROTH 1.0'!O7948*'קובץ טיוטה'!$D$10</f>
        <v>10749.510895995039</v>
      </c>
      <c r="Q7948" s="24">
        <f t="shared" si="1243"/>
        <v>7149.5108959950394</v>
      </c>
      <c r="R7948" s="24">
        <f t="shared" si="1242"/>
        <v>0</v>
      </c>
      <c r="S7948" s="24">
        <f t="shared" si="1245"/>
        <v>7149.5108959950394</v>
      </c>
      <c r="T7948" s="24">
        <f t="shared" si="1246"/>
        <v>0</v>
      </c>
      <c r="U7948" s="24" t="str">
        <f t="shared" si="1247"/>
        <v>drain</v>
      </c>
      <c r="W7948" s="24">
        <f t="shared" si="1250"/>
        <v>0</v>
      </c>
      <c r="X7948" s="24">
        <f t="shared" si="1248"/>
        <v>27319.826694051124</v>
      </c>
      <c r="Y7948" s="24">
        <f t="shared" si="1251"/>
        <v>7149.5108959950376</v>
      </c>
      <c r="AA7948" s="24">
        <f t="shared" si="1249"/>
        <v>0</v>
      </c>
      <c r="AC7948" s="24">
        <f t="shared" si="1244"/>
        <v>0</v>
      </c>
    </row>
    <row r="7949" x14ac:dyDescent="0.2">
      <c r="L7949" s="25">
        <v>7944</v>
      </c>
      <c r="M7949" s="29">
        <v>0</v>
      </c>
      <c r="O7949" s="25">
        <v>7944</v>
      </c>
      <c r="P7949" s="24">
        <f>'ROTH 1.0'!O7949*'קובץ טיוטה'!$D$10</f>
        <v>10028.661500281498</v>
      </c>
      <c r="Q7949" s="25">
        <f t="shared" si="1243"/>
        <v>6428.6615002814979</v>
      </c>
      <c r="R7949" s="24">
        <f t="shared" si="1242"/>
        <v>0</v>
      </c>
      <c r="S7949" s="25">
        <f t="shared" si="1245"/>
        <v>6428.6615002814979</v>
      </c>
      <c r="T7949" s="25">
        <f t="shared" si="1246"/>
        <v>0</v>
      </c>
      <c r="U7949" s="25" t="str">
        <f t="shared" si="1247"/>
        <v>drain</v>
      </c>
      <c r="W7949" s="25">
        <f t="shared" si="1250"/>
        <v>0</v>
      </c>
      <c r="X7949" s="25">
        <f t="shared" si="1248"/>
        <v>20891.165193769626</v>
      </c>
      <c r="Y7949" s="25">
        <f t="shared" si="1251"/>
        <v>6428.6615002814979</v>
      </c>
      <c r="AA7949" s="25">
        <f t="shared" si="1249"/>
        <v>0</v>
      </c>
      <c r="AC7949" s="25">
        <f t="shared" si="1244"/>
        <v>0</v>
      </c>
    </row>
    <row r="7950" x14ac:dyDescent="0.2">
      <c r="L7950" s="24">
        <v>7945</v>
      </c>
      <c r="M7950" s="28">
        <v>0</v>
      </c>
      <c r="O7950" s="24">
        <v>7945</v>
      </c>
      <c r="P7950" s="24">
        <f>'ROTH 1.0'!O7950*'קובץ טיוטה'!$D$10</f>
        <v>9206.3275395333967</v>
      </c>
      <c r="Q7950" s="24">
        <f t="shared" si="1243"/>
        <v>5606.3275395333967</v>
      </c>
      <c r="R7950" s="24">
        <f t="shared" si="1242"/>
        <v>0</v>
      </c>
      <c r="S7950" s="24">
        <f t="shared" si="1245"/>
        <v>5606.3275395333967</v>
      </c>
      <c r="T7950" s="24">
        <f t="shared" si="1246"/>
        <v>0</v>
      </c>
      <c r="U7950" s="24" t="str">
        <f t="shared" si="1247"/>
        <v>drain</v>
      </c>
      <c r="W7950" s="24">
        <f t="shared" si="1250"/>
        <v>0</v>
      </c>
      <c r="X7950" s="24">
        <f t="shared" si="1248"/>
        <v>15284.837654236229</v>
      </c>
      <c r="Y7950" s="24">
        <f t="shared" si="1251"/>
        <v>5606.3275395333967</v>
      </c>
      <c r="AA7950" s="24">
        <f t="shared" si="1249"/>
        <v>0</v>
      </c>
      <c r="AC7950" s="24">
        <f t="shared" si="1244"/>
        <v>0</v>
      </c>
    </row>
    <row r="7951" x14ac:dyDescent="0.2">
      <c r="L7951" s="25">
        <v>7946</v>
      </c>
      <c r="M7951" s="29">
        <v>0</v>
      </c>
      <c r="O7951" s="25">
        <v>7946</v>
      </c>
      <c r="P7951" s="24">
        <f>'ROTH 1.0'!O7951*'קובץ טיוטה'!$D$10</f>
        <v>8922.6030762325645</v>
      </c>
      <c r="Q7951" s="25">
        <f t="shared" si="1243"/>
        <v>5322.6030762325645</v>
      </c>
      <c r="R7951" s="24">
        <f t="shared" si="1242"/>
        <v>0</v>
      </c>
      <c r="S7951" s="25">
        <f t="shared" si="1245"/>
        <v>5322.6030762325645</v>
      </c>
      <c r="T7951" s="25">
        <f t="shared" si="1246"/>
        <v>0</v>
      </c>
      <c r="U7951" s="25" t="str">
        <f t="shared" si="1247"/>
        <v>drain</v>
      </c>
      <c r="W7951" s="25">
        <f t="shared" si="1250"/>
        <v>0</v>
      </c>
      <c r="X7951" s="25">
        <f t="shared" si="1248"/>
        <v>9962.2345780036649</v>
      </c>
      <c r="Y7951" s="25">
        <f t="shared" si="1251"/>
        <v>5322.6030762325645</v>
      </c>
      <c r="AA7951" s="25">
        <f t="shared" si="1249"/>
        <v>0</v>
      </c>
      <c r="AC7951" s="25">
        <f t="shared" si="1244"/>
        <v>0</v>
      </c>
    </row>
    <row r="7952" x14ac:dyDescent="0.2">
      <c r="L7952" s="24">
        <v>7947</v>
      </c>
      <c r="M7952" s="28">
        <v>0</v>
      </c>
      <c r="O7952" s="24">
        <v>7947</v>
      </c>
      <c r="P7952" s="24">
        <f>'ROTH 1.0'!O7952*'קובץ טיוטה'!$D$10</f>
        <v>8445.1502596183454</v>
      </c>
      <c r="Q7952" s="24">
        <f t="shared" si="1243"/>
        <v>4845.1502596183454</v>
      </c>
      <c r="R7952" s="24">
        <f t="shared" ref="R7952:R8015" si="1252">M7952*$H$7*0.85</f>
        <v>0</v>
      </c>
      <c r="S7952" s="24">
        <f t="shared" si="1245"/>
        <v>4845.1502596183454</v>
      </c>
      <c r="T7952" s="24">
        <f t="shared" si="1246"/>
        <v>0</v>
      </c>
      <c r="U7952" s="24" t="str">
        <f t="shared" si="1247"/>
        <v>drain</v>
      </c>
      <c r="W7952" s="24">
        <f t="shared" si="1250"/>
        <v>0</v>
      </c>
      <c r="X7952" s="24">
        <f t="shared" si="1248"/>
        <v>5117.0843183853194</v>
      </c>
      <c r="Y7952" s="24">
        <f t="shared" si="1251"/>
        <v>4845.1502596183454</v>
      </c>
      <c r="AA7952" s="24">
        <f t="shared" si="1249"/>
        <v>0</v>
      </c>
      <c r="AC7952" s="24">
        <f t="shared" si="1244"/>
        <v>0</v>
      </c>
    </row>
    <row r="7953" x14ac:dyDescent="0.2">
      <c r="L7953" s="25">
        <v>7948</v>
      </c>
      <c r="M7953" s="29">
        <v>0</v>
      </c>
      <c r="O7953" s="25">
        <v>7948</v>
      </c>
      <c r="P7953" s="24">
        <f>'ROTH 1.0'!O7953*'קובץ טיוטה'!$D$10</f>
        <v>8215.6355722935114</v>
      </c>
      <c r="Q7953" s="25">
        <f t="shared" si="1243"/>
        <v>4615.6355722935114</v>
      </c>
      <c r="R7953" s="24">
        <f t="shared" si="1252"/>
        <v>0</v>
      </c>
      <c r="S7953" s="25">
        <f t="shared" si="1245"/>
        <v>4615.6355722935114</v>
      </c>
      <c r="T7953" s="25">
        <f t="shared" si="1246"/>
        <v>0</v>
      </c>
      <c r="U7953" s="25" t="str">
        <f t="shared" si="1247"/>
        <v>drain</v>
      </c>
      <c r="W7953" s="25">
        <f t="shared" si="1250"/>
        <v>0</v>
      </c>
      <c r="X7953" s="25">
        <f t="shared" si="1248"/>
        <v>501.44874609180806</v>
      </c>
      <c r="Y7953" s="25">
        <f t="shared" si="1251"/>
        <v>4615.6355722935114</v>
      </c>
      <c r="AA7953" s="25">
        <f t="shared" si="1249"/>
        <v>0</v>
      </c>
      <c r="AC7953" s="25">
        <f t="shared" si="1244"/>
        <v>0</v>
      </c>
    </row>
    <row r="7954" x14ac:dyDescent="0.2">
      <c r="L7954" s="24">
        <v>7949</v>
      </c>
      <c r="M7954" s="28">
        <v>0</v>
      </c>
      <c r="O7954" s="24">
        <v>7949</v>
      </c>
      <c r="P7954" s="24">
        <f>'ROTH 1.0'!O7954*'קובץ טיוטה'!$D$10</f>
        <v>8293.4900159113986</v>
      </c>
      <c r="Q7954" s="24">
        <f t="shared" si="1243"/>
        <v>4693.4900159113986</v>
      </c>
      <c r="R7954" s="24">
        <f t="shared" si="1252"/>
        <v>0</v>
      </c>
      <c r="S7954" s="24">
        <f t="shared" si="1245"/>
        <v>4693.4900159113986</v>
      </c>
      <c r="T7954" s="24">
        <f t="shared" si="1246"/>
        <v>0</v>
      </c>
      <c r="U7954" s="24" t="str">
        <f t="shared" si="1247"/>
        <v>drain</v>
      </c>
      <c r="W7954" s="24">
        <f t="shared" si="1250"/>
        <v>0</v>
      </c>
      <c r="X7954" s="24">
        <f t="shared" si="1248"/>
        <v>0</v>
      </c>
      <c r="Y7954" s="24">
        <f t="shared" si="1251"/>
        <v>501.44874609180806</v>
      </c>
      <c r="AA7954" s="24">
        <f t="shared" si="1249"/>
        <v>4192.0412698195905</v>
      </c>
      <c r="AC7954" s="24">
        <f t="shared" si="1244"/>
        <v>0</v>
      </c>
    </row>
    <row r="7955" x14ac:dyDescent="0.2">
      <c r="L7955" s="25">
        <v>7950</v>
      </c>
      <c r="M7955" s="29">
        <v>0</v>
      </c>
      <c r="O7955" s="25">
        <v>7950</v>
      </c>
      <c r="P7955" s="24">
        <f>'ROTH 1.0'!O7955*'קובץ טיוטה'!$D$10</f>
        <v>8701.3404652405407</v>
      </c>
      <c r="Q7955" s="25">
        <f t="shared" si="1243"/>
        <v>5101.3404652405407</v>
      </c>
      <c r="R7955" s="24">
        <f t="shared" si="1252"/>
        <v>0</v>
      </c>
      <c r="S7955" s="25">
        <f t="shared" si="1245"/>
        <v>5101.3404652405407</v>
      </c>
      <c r="T7955" s="25">
        <f t="shared" si="1246"/>
        <v>0</v>
      </c>
      <c r="U7955" s="25" t="str">
        <f t="shared" si="1247"/>
        <v>drain</v>
      </c>
      <c r="W7955" s="25">
        <f t="shared" si="1250"/>
        <v>0</v>
      </c>
      <c r="X7955" s="25">
        <f t="shared" si="1248"/>
        <v>0</v>
      </c>
      <c r="Y7955" s="25">
        <f t="shared" si="1251"/>
        <v>0</v>
      </c>
      <c r="AA7955" s="25">
        <f t="shared" si="1249"/>
        <v>5101.3404652405407</v>
      </c>
      <c r="AC7955" s="25">
        <f t="shared" si="1244"/>
        <v>0</v>
      </c>
    </row>
    <row r="7956" x14ac:dyDescent="0.2">
      <c r="L7956" s="24">
        <v>7951</v>
      </c>
      <c r="M7956" s="28">
        <v>0</v>
      </c>
      <c r="O7956" s="24">
        <v>7951</v>
      </c>
      <c r="P7956" s="24">
        <f>'ROTH 1.0'!O7956*'קובץ טיוטה'!$D$10</f>
        <v>9068.8528715391458</v>
      </c>
      <c r="Q7956" s="24">
        <f t="shared" si="1243"/>
        <v>5468.8528715391458</v>
      </c>
      <c r="R7956" s="24">
        <f t="shared" si="1252"/>
        <v>0</v>
      </c>
      <c r="S7956" s="24">
        <f t="shared" si="1245"/>
        <v>5468.8528715391458</v>
      </c>
      <c r="T7956" s="24">
        <f t="shared" si="1246"/>
        <v>0</v>
      </c>
      <c r="U7956" s="24" t="str">
        <f t="shared" si="1247"/>
        <v>drain</v>
      </c>
      <c r="W7956" s="24">
        <f t="shared" si="1250"/>
        <v>0</v>
      </c>
      <c r="X7956" s="24">
        <f t="shared" si="1248"/>
        <v>0</v>
      </c>
      <c r="Y7956" s="24">
        <f t="shared" si="1251"/>
        <v>0</v>
      </c>
      <c r="AA7956" s="24">
        <f t="shared" si="1249"/>
        <v>5468.8528715391458</v>
      </c>
      <c r="AC7956" s="24">
        <f t="shared" si="1244"/>
        <v>0</v>
      </c>
    </row>
    <row r="7957" x14ac:dyDescent="0.2">
      <c r="L7957" s="25">
        <v>7952</v>
      </c>
      <c r="M7957" s="29">
        <v>0.25480087800000001</v>
      </c>
      <c r="O7957" s="25">
        <v>7952</v>
      </c>
      <c r="P7957" s="24">
        <f>'ROTH 1.0'!O7957*'קובץ טיוטה'!$D$10</f>
        <v>9704.0612820433544</v>
      </c>
      <c r="Q7957" s="25">
        <f t="shared" si="1243"/>
        <v>6104.0612820433544</v>
      </c>
      <c r="R7957" s="24">
        <f t="shared" si="1252"/>
        <v>17326.459704000001</v>
      </c>
      <c r="S7957" s="25">
        <f t="shared" si="1245"/>
        <v>0</v>
      </c>
      <c r="T7957" s="25">
        <f t="shared" si="1246"/>
        <v>11222.398421956646</v>
      </c>
      <c r="U7957" s="25" t="str">
        <f t="shared" si="1247"/>
        <v>charge</v>
      </c>
      <c r="W7957" s="25">
        <f t="shared" si="1250"/>
        <v>10100.158579760982</v>
      </c>
      <c r="X7957" s="25">
        <f t="shared" si="1248"/>
        <v>10100.158579760982</v>
      </c>
      <c r="Y7957" s="25">
        <f t="shared" si="1251"/>
        <v>0</v>
      </c>
      <c r="AA7957" s="25">
        <f t="shared" si="1249"/>
        <v>0</v>
      </c>
      <c r="AC7957" s="25">
        <f t="shared" si="1244"/>
        <v>1122.2398421956641</v>
      </c>
    </row>
    <row r="7958" x14ac:dyDescent="0.2">
      <c r="L7958" s="24">
        <v>7953</v>
      </c>
      <c r="M7958" s="28">
        <v>0.581931168</v>
      </c>
      <c r="O7958" s="24">
        <v>7953</v>
      </c>
      <c r="P7958" s="24">
        <f>'ROTH 1.0'!O7958*'קובץ טיוטה'!$D$10</f>
        <v>10223.794840928982</v>
      </c>
      <c r="Q7958" s="24">
        <f t="shared" si="1243"/>
        <v>6623.794840928982</v>
      </c>
      <c r="R7958" s="24">
        <f t="shared" si="1252"/>
        <v>39571.319424000001</v>
      </c>
      <c r="S7958" s="24">
        <f t="shared" si="1245"/>
        <v>0</v>
      </c>
      <c r="T7958" s="24">
        <f t="shared" si="1246"/>
        <v>32947.524583071019</v>
      </c>
      <c r="U7958" s="24" t="str">
        <f t="shared" si="1247"/>
        <v>charge</v>
      </c>
      <c r="W7958" s="24">
        <f t="shared" si="1250"/>
        <v>29652.77212476392</v>
      </c>
      <c r="X7958" s="24">
        <f t="shared" si="1248"/>
        <v>39752.930704524901</v>
      </c>
      <c r="Y7958" s="24">
        <f t="shared" si="1251"/>
        <v>0</v>
      </c>
      <c r="AA7958" s="24">
        <f t="shared" si="1249"/>
        <v>0</v>
      </c>
      <c r="AC7958" s="24">
        <f t="shared" si="1244"/>
        <v>3294.752458307099</v>
      </c>
    </row>
    <row r="7959" x14ac:dyDescent="0.2">
      <c r="L7959" s="25">
        <v>7954</v>
      </c>
      <c r="M7959" s="29">
        <v>0.65293539099999998</v>
      </c>
      <c r="O7959" s="25">
        <v>7954</v>
      </c>
      <c r="P7959" s="24">
        <f>'ROTH 1.0'!O7959*'קובץ טיוטה'!$D$10</f>
        <v>10433.384425033031</v>
      </c>
      <c r="Q7959" s="25">
        <f t="shared" si="1243"/>
        <v>6833.3844250330312</v>
      </c>
      <c r="R7959" s="24">
        <f t="shared" si="1252"/>
        <v>44399.606587999995</v>
      </c>
      <c r="S7959" s="25">
        <f t="shared" si="1245"/>
        <v>0</v>
      </c>
      <c r="T7959" s="25">
        <f t="shared" si="1246"/>
        <v>37566.222162966966</v>
      </c>
      <c r="U7959" s="25" t="str">
        <f t="shared" si="1247"/>
        <v>charge</v>
      </c>
      <c r="W7959" s="25">
        <f t="shared" si="1250"/>
        <v>33809.599946670278</v>
      </c>
      <c r="X7959" s="25">
        <f t="shared" si="1248"/>
        <v>73562.530651195179</v>
      </c>
      <c r="Y7959" s="25">
        <f t="shared" si="1251"/>
        <v>0</v>
      </c>
      <c r="AA7959" s="25">
        <f t="shared" si="1249"/>
        <v>0</v>
      </c>
      <c r="AC7959" s="25">
        <f t="shared" si="1244"/>
        <v>3756.6222162966878</v>
      </c>
    </row>
    <row r="7960" x14ac:dyDescent="0.2">
      <c r="L7960" s="24">
        <v>7955</v>
      </c>
      <c r="M7960" s="28">
        <v>0.65721573300000002</v>
      </c>
      <c r="O7960" s="24">
        <v>7955</v>
      </c>
      <c r="P7960" s="24">
        <f>'ROTH 1.0'!O7960*'קובץ טיוטה'!$D$10</f>
        <v>10866.537043884293</v>
      </c>
      <c r="Q7960" s="24">
        <f t="shared" si="1243"/>
        <v>7266.5370438842929</v>
      </c>
      <c r="R7960" s="24">
        <f t="shared" si="1252"/>
        <v>44690.669843999996</v>
      </c>
      <c r="S7960" s="24">
        <f t="shared" si="1245"/>
        <v>0</v>
      </c>
      <c r="T7960" s="24">
        <f t="shared" si="1246"/>
        <v>37424.132800115702</v>
      </c>
      <c r="U7960" s="24" t="str">
        <f t="shared" si="1247"/>
        <v>charge</v>
      </c>
      <c r="W7960" s="24">
        <f t="shared" si="1250"/>
        <v>4437.4693488048215</v>
      </c>
      <c r="X7960" s="24">
        <f t="shared" si="1248"/>
        <v>78000</v>
      </c>
      <c r="Y7960" s="24">
        <f t="shared" si="1251"/>
        <v>0</v>
      </c>
      <c r="AA7960" s="24">
        <f t="shared" si="1249"/>
        <v>0</v>
      </c>
      <c r="AC7960" s="24">
        <f t="shared" si="1244"/>
        <v>32986.66345131088</v>
      </c>
    </row>
    <row r="7961" x14ac:dyDescent="0.2">
      <c r="L7961" s="25">
        <v>7956</v>
      </c>
      <c r="M7961" s="29">
        <v>0.64176275999999999</v>
      </c>
      <c r="O7961" s="25">
        <v>7956</v>
      </c>
      <c r="P7961" s="24">
        <f>'ROTH 1.0'!O7961*'קובץ טיוטה'!$D$10</f>
        <v>10983.87143749656</v>
      </c>
      <c r="Q7961" s="25">
        <f t="shared" si="1243"/>
        <v>7383.8714374965602</v>
      </c>
      <c r="R7961" s="24">
        <f t="shared" si="1252"/>
        <v>43639.867679999996</v>
      </c>
      <c r="S7961" s="25">
        <f t="shared" si="1245"/>
        <v>0</v>
      </c>
      <c r="T7961" s="25">
        <f t="shared" si="1246"/>
        <v>36255.996242503432</v>
      </c>
      <c r="U7961" s="25" t="str">
        <f t="shared" si="1247"/>
        <v>charge</v>
      </c>
      <c r="W7961" s="25">
        <f t="shared" si="1250"/>
        <v>0</v>
      </c>
      <c r="X7961" s="25">
        <f t="shared" si="1248"/>
        <v>78000</v>
      </c>
      <c r="Y7961" s="25">
        <f t="shared" si="1251"/>
        <v>0</v>
      </c>
      <c r="AA7961" s="25">
        <f t="shared" si="1249"/>
        <v>0</v>
      </c>
      <c r="AC7961" s="25">
        <f t="shared" si="1244"/>
        <v>36255.996242503432</v>
      </c>
    </row>
    <row r="7962" x14ac:dyDescent="0.2">
      <c r="L7962" s="24">
        <v>7957</v>
      </c>
      <c r="M7962" s="28">
        <v>0.59429605600000002</v>
      </c>
      <c r="O7962" s="24">
        <v>7957</v>
      </c>
      <c r="P7962" s="24">
        <f>'ROTH 1.0'!O7962*'קובץ טיוטה'!$D$10</f>
        <v>10932.11427740613</v>
      </c>
      <c r="Q7962" s="24">
        <f t="shared" si="1243"/>
        <v>7332.11427740613</v>
      </c>
      <c r="R7962" s="24">
        <f t="shared" si="1252"/>
        <v>40412.131808000006</v>
      </c>
      <c r="S7962" s="24">
        <f t="shared" si="1245"/>
        <v>0</v>
      </c>
      <c r="T7962" s="24">
        <f t="shared" si="1246"/>
        <v>33080.017530593876</v>
      </c>
      <c r="U7962" s="24" t="str">
        <f t="shared" si="1247"/>
        <v>charge</v>
      </c>
      <c r="W7962" s="24">
        <f t="shared" si="1250"/>
        <v>0</v>
      </c>
      <c r="X7962" s="24">
        <f t="shared" si="1248"/>
        <v>78000</v>
      </c>
      <c r="Y7962" s="24">
        <f t="shared" si="1251"/>
        <v>0</v>
      </c>
      <c r="AA7962" s="24">
        <f t="shared" si="1249"/>
        <v>0</v>
      </c>
      <c r="AC7962" s="24">
        <f t="shared" si="1244"/>
        <v>33080.017530593876</v>
      </c>
    </row>
    <row r="7963" x14ac:dyDescent="0.2">
      <c r="L7963" s="25">
        <v>7958</v>
      </c>
      <c r="M7963" s="29">
        <v>0.51291322299999997</v>
      </c>
      <c r="O7963" s="25">
        <v>7958</v>
      </c>
      <c r="P7963" s="24">
        <f>'ROTH 1.0'!O7963*'קובץ טיוטה'!$D$10</f>
        <v>11107.741364806883</v>
      </c>
      <c r="Q7963" s="25">
        <f t="shared" si="1243"/>
        <v>7507.7413648068832</v>
      </c>
      <c r="R7963" s="24">
        <f t="shared" si="1252"/>
        <v>34878.099163999999</v>
      </c>
      <c r="S7963" s="25">
        <f t="shared" si="1245"/>
        <v>0</v>
      </c>
      <c r="T7963" s="25">
        <f t="shared" si="1246"/>
        <v>27370.357799193116</v>
      </c>
      <c r="U7963" s="25" t="str">
        <f t="shared" si="1247"/>
        <v>charge</v>
      </c>
      <c r="W7963" s="25">
        <f t="shared" si="1250"/>
        <v>0</v>
      </c>
      <c r="X7963" s="25">
        <f t="shared" si="1248"/>
        <v>78000</v>
      </c>
      <c r="Y7963" s="25">
        <f t="shared" si="1251"/>
        <v>0</v>
      </c>
      <c r="AA7963" s="25">
        <f t="shared" si="1249"/>
        <v>0</v>
      </c>
      <c r="AC7963" s="25">
        <f t="shared" si="1244"/>
        <v>27370.357799193116</v>
      </c>
    </row>
    <row r="7964" x14ac:dyDescent="0.2">
      <c r="L7964" s="24">
        <v>7959</v>
      </c>
      <c r="M7964" s="28">
        <v>0.34602642</v>
      </c>
      <c r="O7964" s="24">
        <v>7959</v>
      </c>
      <c r="P7964" s="24">
        <f>'ROTH 1.0'!O7964*'קובץ טיוטה'!$D$10</f>
        <v>11478.90792630041</v>
      </c>
      <c r="Q7964" s="24">
        <f t="shared" si="1243"/>
        <v>7878.9079263004096</v>
      </c>
      <c r="R7964" s="24">
        <f t="shared" si="1252"/>
        <v>23529.796559999999</v>
      </c>
      <c r="S7964" s="24">
        <f t="shared" si="1245"/>
        <v>0</v>
      </c>
      <c r="T7964" s="24">
        <f t="shared" si="1246"/>
        <v>15650.888633699589</v>
      </c>
      <c r="U7964" s="24" t="str">
        <f t="shared" si="1247"/>
        <v>charge</v>
      </c>
      <c r="W7964" s="24">
        <f t="shared" si="1250"/>
        <v>0</v>
      </c>
      <c r="X7964" s="24">
        <f t="shared" si="1248"/>
        <v>78000</v>
      </c>
      <c r="Y7964" s="24">
        <f t="shared" si="1251"/>
        <v>0</v>
      </c>
      <c r="AA7964" s="24">
        <f t="shared" si="1249"/>
        <v>0</v>
      </c>
      <c r="AC7964" s="24">
        <f t="shared" si="1244"/>
        <v>15650.888633699589</v>
      </c>
    </row>
    <row r="7965" x14ac:dyDescent="0.2">
      <c r="L7965" s="25">
        <v>7960</v>
      </c>
      <c r="M7965" s="29">
        <v>0.19884507900000001</v>
      </c>
      <c r="O7965" s="25">
        <v>7960</v>
      </c>
      <c r="P7965" s="24">
        <f>'ROTH 1.0'!O7965*'קובץ טיוטה'!$D$10</f>
        <v>11452.12072870154</v>
      </c>
      <c r="Q7965" s="25">
        <f t="shared" si="1243"/>
        <v>7852.1207287015404</v>
      </c>
      <c r="R7965" s="24">
        <f t="shared" si="1252"/>
        <v>13521.465372000001</v>
      </c>
      <c r="S7965" s="25">
        <f t="shared" si="1245"/>
        <v>0</v>
      </c>
      <c r="T7965" s="25">
        <f t="shared" si="1246"/>
        <v>5669.3446432984601</v>
      </c>
      <c r="U7965" s="25" t="str">
        <f t="shared" si="1247"/>
        <v>charge</v>
      </c>
      <c r="W7965" s="25">
        <f t="shared" si="1250"/>
        <v>0</v>
      </c>
      <c r="X7965" s="25">
        <f t="shared" si="1248"/>
        <v>78000</v>
      </c>
      <c r="Y7965" s="25">
        <f t="shared" si="1251"/>
        <v>0</v>
      </c>
      <c r="AA7965" s="25">
        <f t="shared" si="1249"/>
        <v>0</v>
      </c>
      <c r="AC7965" s="25">
        <f t="shared" si="1244"/>
        <v>5669.3446432984601</v>
      </c>
    </row>
    <row r="7966" x14ac:dyDescent="0.2">
      <c r="L7966" s="24">
        <v>7961</v>
      </c>
      <c r="M7966" s="28">
        <v>1.5187632999999999E-2</v>
      </c>
      <c r="O7966" s="24">
        <v>7961</v>
      </c>
      <c r="P7966" s="24">
        <f>'ROTH 1.0'!O7966*'קובץ טיוטה'!$D$10</f>
        <v>11501.109750956701</v>
      </c>
      <c r="Q7966" s="24">
        <f t="shared" si="1243"/>
        <v>7901.1097509567007</v>
      </c>
      <c r="R7966" s="24">
        <f t="shared" si="1252"/>
        <v>1032.7590439999999</v>
      </c>
      <c r="S7966" s="24">
        <f t="shared" si="1245"/>
        <v>6868.3507069567004</v>
      </c>
      <c r="T7966" s="24">
        <f t="shared" si="1246"/>
        <v>0</v>
      </c>
      <c r="U7966" s="24" t="str">
        <f t="shared" si="1247"/>
        <v>drain</v>
      </c>
      <c r="W7966" s="24">
        <f t="shared" si="1250"/>
        <v>0</v>
      </c>
      <c r="X7966" s="24">
        <f t="shared" si="1248"/>
        <v>71131.649293043301</v>
      </c>
      <c r="Y7966" s="24">
        <f t="shared" si="1251"/>
        <v>6868.3507069566986</v>
      </c>
      <c r="AA7966" s="24">
        <f t="shared" si="1249"/>
        <v>0</v>
      </c>
      <c r="AC7966" s="24">
        <f t="shared" si="1244"/>
        <v>0</v>
      </c>
    </row>
    <row r="7967" x14ac:dyDescent="0.2">
      <c r="L7967" s="25">
        <v>7962</v>
      </c>
      <c r="M7967" s="29">
        <v>0</v>
      </c>
      <c r="O7967" s="25">
        <v>7962</v>
      </c>
      <c r="P7967" s="24">
        <f>'ROTH 1.0'!O7967*'קובץ טיוטה'!$D$10</f>
        <v>12317.042809307075</v>
      </c>
      <c r="Q7967" s="25">
        <f t="shared" si="1243"/>
        <v>8717.042809307075</v>
      </c>
      <c r="R7967" s="24">
        <f t="shared" si="1252"/>
        <v>0</v>
      </c>
      <c r="S7967" s="25">
        <f t="shared" si="1245"/>
        <v>8717.042809307075</v>
      </c>
      <c r="T7967" s="25">
        <f t="shared" si="1246"/>
        <v>0</v>
      </c>
      <c r="U7967" s="25" t="str">
        <f t="shared" si="1247"/>
        <v>drain</v>
      </c>
      <c r="W7967" s="25">
        <f t="shared" si="1250"/>
        <v>0</v>
      </c>
      <c r="X7967" s="25">
        <f t="shared" si="1248"/>
        <v>62414.606483736228</v>
      </c>
      <c r="Y7967" s="25">
        <f t="shared" si="1251"/>
        <v>8717.0428093070732</v>
      </c>
      <c r="AA7967" s="25">
        <f t="shared" si="1249"/>
        <v>0</v>
      </c>
      <c r="AC7967" s="25">
        <f t="shared" si="1244"/>
        <v>0</v>
      </c>
    </row>
    <row r="7968" x14ac:dyDescent="0.2">
      <c r="L7968" s="24">
        <v>7963</v>
      </c>
      <c r="M7968" s="28">
        <v>0</v>
      </c>
      <c r="O7968" s="24">
        <v>7963</v>
      </c>
      <c r="P7968" s="24">
        <f>'ROTH 1.0'!O7968*'קובץ טיוטה'!$D$10</f>
        <v>12427.520949694943</v>
      </c>
      <c r="Q7968" s="24">
        <f t="shared" si="1243"/>
        <v>8827.5209496949428</v>
      </c>
      <c r="R7968" s="24">
        <f t="shared" si="1252"/>
        <v>0</v>
      </c>
      <c r="S7968" s="24">
        <f t="shared" si="1245"/>
        <v>8827.5209496949428</v>
      </c>
      <c r="T7968" s="24">
        <f t="shared" si="1246"/>
        <v>0</v>
      </c>
      <c r="U7968" s="24" t="str">
        <f t="shared" si="1247"/>
        <v>drain</v>
      </c>
      <c r="W7968" s="24">
        <f t="shared" si="1250"/>
        <v>0</v>
      </c>
      <c r="X7968" s="24">
        <f t="shared" si="1248"/>
        <v>53587.085534041282</v>
      </c>
      <c r="Y7968" s="24">
        <f t="shared" si="1251"/>
        <v>8827.5209496949465</v>
      </c>
      <c r="AA7968" s="24">
        <f t="shared" si="1249"/>
        <v>0</v>
      </c>
      <c r="AC7968" s="24">
        <f t="shared" si="1244"/>
        <v>0</v>
      </c>
    </row>
    <row r="7969" x14ac:dyDescent="0.2">
      <c r="L7969" s="25">
        <v>7964</v>
      </c>
      <c r="M7969" s="29">
        <v>0</v>
      </c>
      <c r="O7969" s="25">
        <v>7964</v>
      </c>
      <c r="P7969" s="24">
        <f>'ROTH 1.0'!O7969*'קובץ טיוטה'!$D$10</f>
        <v>12221.908063088438</v>
      </c>
      <c r="Q7969" s="25">
        <f t="shared" si="1243"/>
        <v>8621.9080630884382</v>
      </c>
      <c r="R7969" s="24">
        <f t="shared" si="1252"/>
        <v>0</v>
      </c>
      <c r="S7969" s="25">
        <f t="shared" si="1245"/>
        <v>8621.9080630884382</v>
      </c>
      <c r="T7969" s="25">
        <f t="shared" si="1246"/>
        <v>0</v>
      </c>
      <c r="U7969" s="25" t="str">
        <f t="shared" si="1247"/>
        <v>drain</v>
      </c>
      <c r="W7969" s="25">
        <f t="shared" si="1250"/>
        <v>0</v>
      </c>
      <c r="X7969" s="25">
        <f t="shared" si="1248"/>
        <v>44965.17747095284</v>
      </c>
      <c r="Y7969" s="25">
        <f t="shared" si="1251"/>
        <v>8621.9080630884418</v>
      </c>
      <c r="AA7969" s="25">
        <f t="shared" si="1249"/>
        <v>0</v>
      </c>
      <c r="AC7969" s="25">
        <f t="shared" si="1244"/>
        <v>0</v>
      </c>
    </row>
    <row r="7970" x14ac:dyDescent="0.2">
      <c r="L7970" s="24">
        <v>7965</v>
      </c>
      <c r="M7970" s="28">
        <v>0</v>
      </c>
      <c r="O7970" s="24">
        <v>7965</v>
      </c>
      <c r="P7970" s="24">
        <f>'ROTH 1.0'!O7970*'קובץ טיוטה'!$D$10</f>
        <v>11935.57548496209</v>
      </c>
      <c r="Q7970" s="24">
        <f t="shared" si="1243"/>
        <v>8335.5754849620898</v>
      </c>
      <c r="R7970" s="24">
        <f t="shared" si="1252"/>
        <v>0</v>
      </c>
      <c r="S7970" s="24">
        <f t="shared" si="1245"/>
        <v>8335.5754849620898</v>
      </c>
      <c r="T7970" s="24">
        <f t="shared" si="1246"/>
        <v>0</v>
      </c>
      <c r="U7970" s="24" t="str">
        <f t="shared" si="1247"/>
        <v>drain</v>
      </c>
      <c r="W7970" s="24">
        <f t="shared" si="1250"/>
        <v>0</v>
      </c>
      <c r="X7970" s="24">
        <f t="shared" si="1248"/>
        <v>36629.601985990754</v>
      </c>
      <c r="Y7970" s="24">
        <f t="shared" si="1251"/>
        <v>8335.5754849620862</v>
      </c>
      <c r="AA7970" s="24">
        <f t="shared" si="1249"/>
        <v>0</v>
      </c>
      <c r="AC7970" s="24">
        <f t="shared" si="1244"/>
        <v>0</v>
      </c>
    </row>
    <row r="7971" x14ac:dyDescent="0.2">
      <c r="L7971" s="25">
        <v>7966</v>
      </c>
      <c r="M7971" s="29">
        <v>0</v>
      </c>
      <c r="O7971" s="25">
        <v>7966</v>
      </c>
      <c r="P7971" s="24">
        <f>'ROTH 1.0'!O7971*'קובץ טיוטה'!$D$10</f>
        <v>11617.803321758596</v>
      </c>
      <c r="Q7971" s="25">
        <f t="shared" si="1243"/>
        <v>8017.8033217585962</v>
      </c>
      <c r="R7971" s="24">
        <f t="shared" si="1252"/>
        <v>0</v>
      </c>
      <c r="S7971" s="25">
        <f t="shared" si="1245"/>
        <v>8017.8033217585962</v>
      </c>
      <c r="T7971" s="25">
        <f t="shared" si="1246"/>
        <v>0</v>
      </c>
      <c r="U7971" s="25" t="str">
        <f t="shared" si="1247"/>
        <v>drain</v>
      </c>
      <c r="W7971" s="25">
        <f t="shared" si="1250"/>
        <v>0</v>
      </c>
      <c r="X7971" s="25">
        <f t="shared" si="1248"/>
        <v>28611.798664232156</v>
      </c>
      <c r="Y7971" s="25">
        <f t="shared" si="1251"/>
        <v>8017.803321758598</v>
      </c>
      <c r="AA7971" s="25">
        <f t="shared" si="1249"/>
        <v>0</v>
      </c>
      <c r="AC7971" s="25">
        <f t="shared" si="1244"/>
        <v>0</v>
      </c>
    </row>
    <row r="7972" x14ac:dyDescent="0.2">
      <c r="L7972" s="24">
        <v>7967</v>
      </c>
      <c r="M7972" s="28">
        <v>0</v>
      </c>
      <c r="O7972" s="24">
        <v>7967</v>
      </c>
      <c r="P7972" s="24">
        <f>'ROTH 1.0'!O7972*'קובץ טיוטה'!$D$10</f>
        <v>11045.202482727158</v>
      </c>
      <c r="Q7972" s="24">
        <f t="shared" si="1243"/>
        <v>7445.202482727158</v>
      </c>
      <c r="R7972" s="24">
        <f t="shared" si="1252"/>
        <v>0</v>
      </c>
      <c r="S7972" s="24">
        <f t="shared" si="1245"/>
        <v>7445.202482727158</v>
      </c>
      <c r="T7972" s="24">
        <f t="shared" si="1246"/>
        <v>0</v>
      </c>
      <c r="U7972" s="24" t="str">
        <f t="shared" si="1247"/>
        <v>drain</v>
      </c>
      <c r="W7972" s="24">
        <f t="shared" si="1250"/>
        <v>0</v>
      </c>
      <c r="X7972" s="24">
        <f t="shared" si="1248"/>
        <v>21166.596181504996</v>
      </c>
      <c r="Y7972" s="24">
        <f t="shared" si="1251"/>
        <v>7445.2024827271598</v>
      </c>
      <c r="AA7972" s="24">
        <f t="shared" si="1249"/>
        <v>0</v>
      </c>
      <c r="AC7972" s="24">
        <f t="shared" si="1244"/>
        <v>0</v>
      </c>
    </row>
    <row r="7973" x14ac:dyDescent="0.2">
      <c r="L7973" s="25">
        <v>7968</v>
      </c>
      <c r="M7973" s="29">
        <v>0</v>
      </c>
      <c r="O7973" s="25">
        <v>7968</v>
      </c>
      <c r="P7973" s="24">
        <f>'ROTH 1.0'!O7973*'קובץ טיוטה'!$D$10</f>
        <v>10385.657267746781</v>
      </c>
      <c r="Q7973" s="25">
        <f t="shared" si="1243"/>
        <v>6785.6572677467811</v>
      </c>
      <c r="R7973" s="24">
        <f t="shared" si="1252"/>
        <v>0</v>
      </c>
      <c r="S7973" s="25">
        <f t="shared" si="1245"/>
        <v>6785.6572677467811</v>
      </c>
      <c r="T7973" s="25">
        <f t="shared" si="1246"/>
        <v>0</v>
      </c>
      <c r="U7973" s="25" t="str">
        <f t="shared" si="1247"/>
        <v>drain</v>
      </c>
      <c r="W7973" s="25">
        <f t="shared" si="1250"/>
        <v>0</v>
      </c>
      <c r="X7973" s="25">
        <f t="shared" si="1248"/>
        <v>14380.938913758215</v>
      </c>
      <c r="Y7973" s="25">
        <f t="shared" si="1251"/>
        <v>6785.6572677467811</v>
      </c>
      <c r="AA7973" s="25">
        <f t="shared" si="1249"/>
        <v>0</v>
      </c>
      <c r="AC7973" s="25">
        <f t="shared" si="1244"/>
        <v>0</v>
      </c>
    </row>
    <row r="7974" x14ac:dyDescent="0.2">
      <c r="L7974" s="24">
        <v>7969</v>
      </c>
      <c r="M7974" s="28">
        <v>0</v>
      </c>
      <c r="O7974" s="24">
        <v>7969</v>
      </c>
      <c r="P7974" s="24">
        <f>'ROTH 1.0'!O7974*'קובץ טיוטה'!$D$10</f>
        <v>9376.3856027073543</v>
      </c>
      <c r="Q7974" s="24">
        <f t="shared" si="1243"/>
        <v>5776.3856027073543</v>
      </c>
      <c r="R7974" s="24">
        <f t="shared" si="1252"/>
        <v>0</v>
      </c>
      <c r="S7974" s="24">
        <f t="shared" si="1245"/>
        <v>5776.3856027073543</v>
      </c>
      <c r="T7974" s="24">
        <f t="shared" si="1246"/>
        <v>0</v>
      </c>
      <c r="U7974" s="24" t="str">
        <f t="shared" si="1247"/>
        <v>drain</v>
      </c>
      <c r="W7974" s="24">
        <f t="shared" si="1250"/>
        <v>0</v>
      </c>
      <c r="X7974" s="24">
        <f t="shared" si="1248"/>
        <v>8604.5533110508604</v>
      </c>
      <c r="Y7974" s="24">
        <f t="shared" si="1251"/>
        <v>5776.3856027073543</v>
      </c>
      <c r="AA7974" s="24">
        <f t="shared" si="1249"/>
        <v>0</v>
      </c>
      <c r="AC7974" s="24">
        <f t="shared" si="1244"/>
        <v>0</v>
      </c>
    </row>
    <row r="7975" x14ac:dyDescent="0.2">
      <c r="L7975" s="25">
        <v>7970</v>
      </c>
      <c r="M7975" s="29">
        <v>0</v>
      </c>
      <c r="O7975" s="25">
        <v>7970</v>
      </c>
      <c r="P7975" s="24">
        <f>'ROTH 1.0'!O7975*'קובץ טיוטה'!$D$10</f>
        <v>8886.0673585168151</v>
      </c>
      <c r="Q7975" s="25">
        <f t="shared" si="1243"/>
        <v>5286.0673585168151</v>
      </c>
      <c r="R7975" s="24">
        <f t="shared" si="1252"/>
        <v>0</v>
      </c>
      <c r="S7975" s="25">
        <f t="shared" si="1245"/>
        <v>5286.0673585168151</v>
      </c>
      <c r="T7975" s="25">
        <f t="shared" si="1246"/>
        <v>0</v>
      </c>
      <c r="U7975" s="25" t="str">
        <f t="shared" si="1247"/>
        <v>drain</v>
      </c>
      <c r="W7975" s="25">
        <f t="shared" si="1250"/>
        <v>0</v>
      </c>
      <c r="X7975" s="25">
        <f t="shared" si="1248"/>
        <v>3318.4859525340453</v>
      </c>
      <c r="Y7975" s="25">
        <f t="shared" si="1251"/>
        <v>5286.0673585168151</v>
      </c>
      <c r="AA7975" s="25">
        <f t="shared" si="1249"/>
        <v>0</v>
      </c>
      <c r="AC7975" s="25">
        <f t="shared" si="1244"/>
        <v>0</v>
      </c>
    </row>
    <row r="7976" x14ac:dyDescent="0.2">
      <c r="L7976" s="24">
        <v>7971</v>
      </c>
      <c r="M7976" s="28">
        <v>0</v>
      </c>
      <c r="O7976" s="24">
        <v>7971</v>
      </c>
      <c r="P7976" s="24">
        <f>'ROTH 1.0'!O7976*'קובץ טיוטה'!$D$10</f>
        <v>8445.5283827568637</v>
      </c>
      <c r="Q7976" s="24">
        <f t="shared" si="1243"/>
        <v>4845.5283827568637</v>
      </c>
      <c r="R7976" s="24">
        <f t="shared" si="1252"/>
        <v>0</v>
      </c>
      <c r="S7976" s="24">
        <f t="shared" si="1245"/>
        <v>4845.5283827568637</v>
      </c>
      <c r="T7976" s="24">
        <f t="shared" si="1246"/>
        <v>0</v>
      </c>
      <c r="U7976" s="24" t="str">
        <f t="shared" si="1247"/>
        <v>drain</v>
      </c>
      <c r="W7976" s="24">
        <f t="shared" si="1250"/>
        <v>0</v>
      </c>
      <c r="X7976" s="24">
        <f t="shared" si="1248"/>
        <v>0</v>
      </c>
      <c r="Y7976" s="24">
        <f t="shared" si="1251"/>
        <v>3318.4859525340453</v>
      </c>
      <c r="AA7976" s="24">
        <f t="shared" si="1249"/>
        <v>1527.0424302228184</v>
      </c>
      <c r="AC7976" s="24">
        <f t="shared" si="1244"/>
        <v>0</v>
      </c>
    </row>
    <row r="7977" x14ac:dyDescent="0.2">
      <c r="L7977" s="25">
        <v>7972</v>
      </c>
      <c r="M7977" s="29">
        <v>0</v>
      </c>
      <c r="O7977" s="25">
        <v>7972</v>
      </c>
      <c r="P7977" s="24">
        <f>'ROTH 1.0'!O7977*'קובץ טיוטה'!$D$10</f>
        <v>8546.2687485154183</v>
      </c>
      <c r="Q7977" s="25">
        <f t="shared" si="1243"/>
        <v>4946.2687485154183</v>
      </c>
      <c r="R7977" s="24">
        <f t="shared" si="1252"/>
        <v>0</v>
      </c>
      <c r="S7977" s="25">
        <f t="shared" si="1245"/>
        <v>4946.2687485154183</v>
      </c>
      <c r="T7977" s="25">
        <f t="shared" si="1246"/>
        <v>0</v>
      </c>
      <c r="U7977" s="25" t="str">
        <f t="shared" si="1247"/>
        <v>drain</v>
      </c>
      <c r="W7977" s="25">
        <f t="shared" si="1250"/>
        <v>0</v>
      </c>
      <c r="X7977" s="25">
        <f t="shared" si="1248"/>
        <v>0</v>
      </c>
      <c r="Y7977" s="25">
        <f t="shared" si="1251"/>
        <v>0</v>
      </c>
      <c r="AA7977" s="25">
        <f t="shared" si="1249"/>
        <v>4946.2687485154183</v>
      </c>
      <c r="AC7977" s="25">
        <f t="shared" si="1244"/>
        <v>0</v>
      </c>
    </row>
    <row r="7978" x14ac:dyDescent="0.2">
      <c r="L7978" s="24">
        <v>7973</v>
      </c>
      <c r="M7978" s="28">
        <v>0</v>
      </c>
      <c r="O7978" s="24">
        <v>7973</v>
      </c>
      <c r="P7978" s="24">
        <f>'ROTH 1.0'!O7978*'קובץ טיוטה'!$D$10</f>
        <v>8541.0478992960507</v>
      </c>
      <c r="Q7978" s="24">
        <f t="shared" si="1243"/>
        <v>4941.0478992960507</v>
      </c>
      <c r="R7978" s="24">
        <f t="shared" si="1252"/>
        <v>0</v>
      </c>
      <c r="S7978" s="24">
        <f t="shared" si="1245"/>
        <v>4941.0478992960507</v>
      </c>
      <c r="T7978" s="24">
        <f t="shared" si="1246"/>
        <v>0</v>
      </c>
      <c r="U7978" s="24" t="str">
        <f t="shared" si="1247"/>
        <v>drain</v>
      </c>
      <c r="W7978" s="24">
        <f t="shared" si="1250"/>
        <v>0</v>
      </c>
      <c r="X7978" s="24">
        <f t="shared" si="1248"/>
        <v>0</v>
      </c>
      <c r="Y7978" s="24">
        <f t="shared" si="1251"/>
        <v>0</v>
      </c>
      <c r="AA7978" s="24">
        <f t="shared" si="1249"/>
        <v>4941.0478992960507</v>
      </c>
      <c r="AC7978" s="24">
        <f t="shared" si="1244"/>
        <v>0</v>
      </c>
    </row>
    <row r="7979" x14ac:dyDescent="0.2">
      <c r="L7979" s="25">
        <v>7974</v>
      </c>
      <c r="M7979" s="29">
        <v>0</v>
      </c>
      <c r="O7979" s="25">
        <v>7974</v>
      </c>
      <c r="P7979" s="24">
        <f>'ROTH 1.0'!O7979*'קובץ טיוטה'!$D$10</f>
        <v>8940.6299171312603</v>
      </c>
      <c r="Q7979" s="25">
        <f t="shared" si="1243"/>
        <v>5340.6299171312603</v>
      </c>
      <c r="R7979" s="24">
        <f t="shared" si="1252"/>
        <v>0</v>
      </c>
      <c r="S7979" s="25">
        <f t="shared" si="1245"/>
        <v>5340.6299171312603</v>
      </c>
      <c r="T7979" s="25">
        <f t="shared" si="1246"/>
        <v>0</v>
      </c>
      <c r="U7979" s="25" t="str">
        <f t="shared" si="1247"/>
        <v>drain</v>
      </c>
      <c r="W7979" s="25">
        <f t="shared" si="1250"/>
        <v>0</v>
      </c>
      <c r="X7979" s="25">
        <f t="shared" si="1248"/>
        <v>0</v>
      </c>
      <c r="Y7979" s="25">
        <f t="shared" si="1251"/>
        <v>0</v>
      </c>
      <c r="AA7979" s="25">
        <f t="shared" si="1249"/>
        <v>5340.6299171312603</v>
      </c>
      <c r="AC7979" s="25">
        <f t="shared" si="1244"/>
        <v>0</v>
      </c>
    </row>
    <row r="7980" x14ac:dyDescent="0.2">
      <c r="L7980" s="24">
        <v>7975</v>
      </c>
      <c r="M7980" s="28">
        <v>0</v>
      </c>
      <c r="O7980" s="24">
        <v>7975</v>
      </c>
      <c r="P7980" s="24">
        <f>'ROTH 1.0'!O7980*'קובץ טיוטה'!$D$10</f>
        <v>9318.8396698737124</v>
      </c>
      <c r="Q7980" s="24">
        <f t="shared" si="1243"/>
        <v>5718.8396698737124</v>
      </c>
      <c r="R7980" s="24">
        <f t="shared" si="1252"/>
        <v>0</v>
      </c>
      <c r="S7980" s="24">
        <f t="shared" si="1245"/>
        <v>5718.8396698737124</v>
      </c>
      <c r="T7980" s="24">
        <f t="shared" si="1246"/>
        <v>0</v>
      </c>
      <c r="U7980" s="24" t="str">
        <f t="shared" si="1247"/>
        <v>drain</v>
      </c>
      <c r="W7980" s="24">
        <f t="shared" si="1250"/>
        <v>0</v>
      </c>
      <c r="X7980" s="24">
        <f t="shared" si="1248"/>
        <v>0</v>
      </c>
      <c r="Y7980" s="24">
        <f t="shared" si="1251"/>
        <v>0</v>
      </c>
      <c r="AA7980" s="24">
        <f t="shared" si="1249"/>
        <v>5718.8396698737124</v>
      </c>
      <c r="AC7980" s="24">
        <f t="shared" si="1244"/>
        <v>0</v>
      </c>
    </row>
    <row r="7981" x14ac:dyDescent="0.2">
      <c r="L7981" s="25">
        <v>7976</v>
      </c>
      <c r="M7981" s="29">
        <v>0.191782172</v>
      </c>
      <c r="O7981" s="25">
        <v>7976</v>
      </c>
      <c r="P7981" s="24">
        <f>'ROTH 1.0'!O7981*'קובץ טיוטה'!$D$10</f>
        <v>10058.86971711835</v>
      </c>
      <c r="Q7981" s="25">
        <f t="shared" si="1243"/>
        <v>6458.8697171183503</v>
      </c>
      <c r="R7981" s="24">
        <f t="shared" si="1252"/>
        <v>13041.187695999999</v>
      </c>
      <c r="S7981" s="25">
        <f t="shared" si="1245"/>
        <v>0</v>
      </c>
      <c r="T7981" s="25">
        <f t="shared" si="1246"/>
        <v>6582.3179788816487</v>
      </c>
      <c r="U7981" s="25" t="str">
        <f t="shared" si="1247"/>
        <v>charge</v>
      </c>
      <c r="W7981" s="25">
        <f t="shared" si="1250"/>
        <v>5924.086180993484</v>
      </c>
      <c r="X7981" s="25">
        <f t="shared" si="1248"/>
        <v>5924.086180993484</v>
      </c>
      <c r="Y7981" s="25">
        <f t="shared" si="1251"/>
        <v>0</v>
      </c>
      <c r="AA7981" s="25">
        <f t="shared" si="1249"/>
        <v>0</v>
      </c>
      <c r="AC7981" s="25">
        <f t="shared" si="1244"/>
        <v>658.23179788816469</v>
      </c>
    </row>
    <row r="7982" x14ac:dyDescent="0.2">
      <c r="L7982" s="24">
        <v>7977</v>
      </c>
      <c r="M7982" s="28">
        <v>0.40218644400000003</v>
      </c>
      <c r="O7982" s="24">
        <v>7977</v>
      </c>
      <c r="P7982" s="24">
        <f>'ROTH 1.0'!O7982*'קובץ טיוטה'!$D$10</f>
        <v>10563.7521509741</v>
      </c>
      <c r="Q7982" s="24">
        <f t="shared" si="1243"/>
        <v>6963.7521509741</v>
      </c>
      <c r="R7982" s="24">
        <f t="shared" si="1252"/>
        <v>27348.678192000003</v>
      </c>
      <c r="S7982" s="24">
        <f t="shared" si="1245"/>
        <v>0</v>
      </c>
      <c r="T7982" s="24">
        <f t="shared" si="1246"/>
        <v>20384.926041025901</v>
      </c>
      <c r="U7982" s="24" t="str">
        <f t="shared" si="1247"/>
        <v>charge</v>
      </c>
      <c r="W7982" s="24">
        <f t="shared" si="1250"/>
        <v>18346.433436923311</v>
      </c>
      <c r="X7982" s="24">
        <f t="shared" si="1248"/>
        <v>24270.519617916794</v>
      </c>
      <c r="Y7982" s="24">
        <f t="shared" si="1251"/>
        <v>0</v>
      </c>
      <c r="AA7982" s="24">
        <f t="shared" si="1249"/>
        <v>0</v>
      </c>
      <c r="AC7982" s="24">
        <f t="shared" si="1244"/>
        <v>2038.4926041025901</v>
      </c>
    </row>
    <row r="7983" x14ac:dyDescent="0.2">
      <c r="L7983" s="25">
        <v>7978</v>
      </c>
      <c r="M7983" s="29">
        <v>0.59581234699999996</v>
      </c>
      <c r="O7983" s="25">
        <v>7978</v>
      </c>
      <c r="P7983" s="24">
        <f>'ROTH 1.0'!O7983*'קובץ טיוטה'!$D$10</f>
        <v>10791.133567245306</v>
      </c>
      <c r="Q7983" s="25">
        <f t="shared" si="1243"/>
        <v>7191.133567245306</v>
      </c>
      <c r="R7983" s="24">
        <f t="shared" si="1252"/>
        <v>40515.239595999999</v>
      </c>
      <c r="S7983" s="25">
        <f t="shared" si="1245"/>
        <v>0</v>
      </c>
      <c r="T7983" s="25">
        <f t="shared" si="1246"/>
        <v>33324.106028754693</v>
      </c>
      <c r="U7983" s="25" t="str">
        <f t="shared" si="1247"/>
        <v>charge</v>
      </c>
      <c r="W7983" s="25">
        <f t="shared" si="1250"/>
        <v>29991.695425879228</v>
      </c>
      <c r="X7983" s="25">
        <f t="shared" si="1248"/>
        <v>54262.215043796023</v>
      </c>
      <c r="Y7983" s="25">
        <f t="shared" si="1251"/>
        <v>0</v>
      </c>
      <c r="AA7983" s="25">
        <f t="shared" si="1249"/>
        <v>0</v>
      </c>
      <c r="AC7983" s="25">
        <f t="shared" si="1244"/>
        <v>3332.410602875465</v>
      </c>
    </row>
    <row r="7984" x14ac:dyDescent="0.2">
      <c r="L7984" s="24">
        <v>7979</v>
      </c>
      <c r="M7984" s="28">
        <v>0.65851511100000004</v>
      </c>
      <c r="O7984" s="24">
        <v>7979</v>
      </c>
      <c r="P7984" s="24">
        <f>'ROTH 1.0'!O7984*'קובץ טיוטה'!$D$10</f>
        <v>11027.031145114874</v>
      </c>
      <c r="Q7984" s="24">
        <f t="shared" si="1243"/>
        <v>7427.0311451148737</v>
      </c>
      <c r="R7984" s="24">
        <f t="shared" si="1252"/>
        <v>44779.027548000005</v>
      </c>
      <c r="S7984" s="24">
        <f t="shared" si="1245"/>
        <v>0</v>
      </c>
      <c r="T7984" s="24">
        <f t="shared" si="1246"/>
        <v>37351.996402885132</v>
      </c>
      <c r="U7984" s="24" t="str">
        <f t="shared" si="1247"/>
        <v>charge</v>
      </c>
      <c r="W7984" s="24">
        <f t="shared" si="1250"/>
        <v>23737.784956203977</v>
      </c>
      <c r="X7984" s="24">
        <f t="shared" si="1248"/>
        <v>78000</v>
      </c>
      <c r="Y7984" s="24">
        <f t="shared" si="1251"/>
        <v>0</v>
      </c>
      <c r="AA7984" s="24">
        <f t="shared" si="1249"/>
        <v>0</v>
      </c>
      <c r="AC7984" s="24">
        <f t="shared" si="1244"/>
        <v>13614.211446681154</v>
      </c>
    </row>
    <row r="7985" x14ac:dyDescent="0.2">
      <c r="L7985" s="25">
        <v>7980</v>
      </c>
      <c r="M7985" s="29">
        <v>0.495798242</v>
      </c>
      <c r="O7985" s="25">
        <v>7980</v>
      </c>
      <c r="P7985" s="24">
        <f>'ROTH 1.0'!O7985*'קובץ טיוטה'!$D$10</f>
        <v>11032.062000702799</v>
      </c>
      <c r="Q7985" s="25">
        <f t="shared" si="1243"/>
        <v>7432.0620007027992</v>
      </c>
      <c r="R7985" s="24">
        <f t="shared" si="1252"/>
        <v>33714.280456</v>
      </c>
      <c r="S7985" s="25">
        <f t="shared" si="1245"/>
        <v>0</v>
      </c>
      <c r="T7985" s="25">
        <f t="shared" si="1246"/>
        <v>26282.218455297203</v>
      </c>
      <c r="U7985" s="25" t="str">
        <f t="shared" si="1247"/>
        <v>charge</v>
      </c>
      <c r="W7985" s="25">
        <f t="shared" si="1250"/>
        <v>0</v>
      </c>
      <c r="X7985" s="25">
        <f t="shared" si="1248"/>
        <v>78000</v>
      </c>
      <c r="Y7985" s="25">
        <f t="shared" si="1251"/>
        <v>0</v>
      </c>
      <c r="AA7985" s="25">
        <f t="shared" si="1249"/>
        <v>0</v>
      </c>
      <c r="AC7985" s="25">
        <f t="shared" si="1244"/>
        <v>26282.218455297203</v>
      </c>
    </row>
    <row r="7986" x14ac:dyDescent="0.2">
      <c r="L7986" s="24">
        <v>7981</v>
      </c>
      <c r="M7986" s="28">
        <v>0.25518824200000001</v>
      </c>
      <c r="O7986" s="24">
        <v>7981</v>
      </c>
      <c r="P7986" s="24">
        <f>'ROTH 1.0'!O7986*'קובץ טיוטה'!$D$10</f>
        <v>11042.127509675227</v>
      </c>
      <c r="Q7986" s="24">
        <f t="shared" si="1243"/>
        <v>7442.127509675227</v>
      </c>
      <c r="R7986" s="24">
        <f t="shared" si="1252"/>
        <v>17352.800455999997</v>
      </c>
      <c r="S7986" s="24">
        <f t="shared" si="1245"/>
        <v>0</v>
      </c>
      <c r="T7986" s="24">
        <f t="shared" si="1246"/>
        <v>9910.6729463247702</v>
      </c>
      <c r="U7986" s="24" t="str">
        <f t="shared" si="1247"/>
        <v>charge</v>
      </c>
      <c r="W7986" s="24">
        <f t="shared" si="1250"/>
        <v>0</v>
      </c>
      <c r="X7986" s="24">
        <f t="shared" si="1248"/>
        <v>78000</v>
      </c>
      <c r="Y7986" s="24">
        <f t="shared" si="1251"/>
        <v>0</v>
      </c>
      <c r="AA7986" s="24">
        <f t="shared" si="1249"/>
        <v>0</v>
      </c>
      <c r="AC7986" s="24">
        <f t="shared" si="1244"/>
        <v>9910.6729463247702</v>
      </c>
    </row>
    <row r="7987" x14ac:dyDescent="0.2">
      <c r="L7987" s="25">
        <v>7982</v>
      </c>
      <c r="M7987" s="29">
        <v>0.10994155800000001</v>
      </c>
      <c r="O7987" s="25">
        <v>7982</v>
      </c>
      <c r="P7987" s="24">
        <f>'ROTH 1.0'!O7987*'קובץ טיוטה'!$D$10</f>
        <v>11396.294979211068</v>
      </c>
      <c r="Q7987" s="25">
        <f t="shared" si="1243"/>
        <v>7796.2949792110685</v>
      </c>
      <c r="R7987" s="24">
        <f t="shared" si="1252"/>
        <v>7476.025944</v>
      </c>
      <c r="S7987" s="25">
        <f t="shared" si="1245"/>
        <v>320.26903521106851</v>
      </c>
      <c r="T7987" s="25">
        <f t="shared" si="1246"/>
        <v>0</v>
      </c>
      <c r="U7987" s="25" t="str">
        <f t="shared" si="1247"/>
        <v>drain</v>
      </c>
      <c r="W7987" s="25">
        <f t="shared" si="1250"/>
        <v>0</v>
      </c>
      <c r="X7987" s="25">
        <f t="shared" si="1248"/>
        <v>77679.730964788934</v>
      </c>
      <c r="Y7987" s="25">
        <f t="shared" si="1251"/>
        <v>320.26903521106578</v>
      </c>
      <c r="AA7987" s="25">
        <f t="shared" si="1249"/>
        <v>2.7284841053187847E-12</v>
      </c>
      <c r="AC7987" s="25">
        <f t="shared" si="1244"/>
        <v>0</v>
      </c>
    </row>
    <row r="7988" x14ac:dyDescent="0.2">
      <c r="L7988" s="24">
        <v>7983</v>
      </c>
      <c r="M7988" s="28">
        <v>2.9633636999999997E-2</v>
      </c>
      <c r="O7988" s="24">
        <v>7983</v>
      </c>
      <c r="P7988" s="24">
        <f>'ROTH 1.0'!O7988*'קובץ טיוטה'!$D$10</f>
        <v>11749.173792980526</v>
      </c>
      <c r="Q7988" s="24">
        <f t="shared" si="1243"/>
        <v>8149.1737929805258</v>
      </c>
      <c r="R7988" s="24">
        <f t="shared" si="1252"/>
        <v>2015.0873159999999</v>
      </c>
      <c r="S7988" s="24">
        <f t="shared" si="1245"/>
        <v>6134.0864769805257</v>
      </c>
      <c r="T7988" s="24">
        <f t="shared" si="1246"/>
        <v>0</v>
      </c>
      <c r="U7988" s="24" t="str">
        <f t="shared" si="1247"/>
        <v>drain</v>
      </c>
      <c r="W7988" s="24">
        <f t="shared" si="1250"/>
        <v>0</v>
      </c>
      <c r="X7988" s="24">
        <f t="shared" si="1248"/>
        <v>71545.644487808415</v>
      </c>
      <c r="Y7988" s="24">
        <f t="shared" si="1251"/>
        <v>6134.0864769805194</v>
      </c>
      <c r="AA7988" s="24">
        <f t="shared" si="1249"/>
        <v>0</v>
      </c>
      <c r="AC7988" s="24">
        <f t="shared" si="1244"/>
        <v>0</v>
      </c>
    </row>
    <row r="7989" x14ac:dyDescent="0.2">
      <c r="L7989" s="25">
        <v>7984</v>
      </c>
      <c r="M7989" s="29">
        <v>1.9848161999999999E-2</v>
      </c>
      <c r="O7989" s="25">
        <v>7984</v>
      </c>
      <c r="P7989" s="24">
        <f>'ROTH 1.0'!O7989*'קובץ טיוטה'!$D$10</f>
        <v>11940.89146213465</v>
      </c>
      <c r="Q7989" s="25">
        <f t="shared" si="1243"/>
        <v>8340.8914621346503</v>
      </c>
      <c r="R7989" s="24">
        <f t="shared" si="1252"/>
        <v>1349.6750159999999</v>
      </c>
      <c r="S7989" s="25">
        <f t="shared" si="1245"/>
        <v>6991.2164461346501</v>
      </c>
      <c r="T7989" s="25">
        <f t="shared" si="1246"/>
        <v>0</v>
      </c>
      <c r="U7989" s="25" t="str">
        <f t="shared" si="1247"/>
        <v>drain</v>
      </c>
      <c r="W7989" s="25">
        <f t="shared" si="1250"/>
        <v>0</v>
      </c>
      <c r="X7989" s="25">
        <f t="shared" si="1248"/>
        <v>64554.428041673767</v>
      </c>
      <c r="Y7989" s="25">
        <f t="shared" si="1251"/>
        <v>6991.2164461346474</v>
      </c>
      <c r="AA7989" s="25">
        <f t="shared" si="1249"/>
        <v>0</v>
      </c>
      <c r="AC7989" s="25">
        <f t="shared" si="1244"/>
        <v>0</v>
      </c>
    </row>
    <row r="7990" x14ac:dyDescent="0.2">
      <c r="L7990" s="24">
        <v>7985</v>
      </c>
      <c r="M7990" s="28">
        <v>5.8553119999999997E-3</v>
      </c>
      <c r="O7990" s="24">
        <v>7985</v>
      </c>
      <c r="P7990" s="24">
        <f>'ROTH 1.0'!O7990*'קובץ טיוטה'!$D$10</f>
        <v>12227.655048478027</v>
      </c>
      <c r="Q7990" s="24">
        <f t="shared" si="1243"/>
        <v>8627.6550484780273</v>
      </c>
      <c r="R7990" s="24">
        <f t="shared" si="1252"/>
        <v>398.16121599999997</v>
      </c>
      <c r="S7990" s="24">
        <f t="shared" si="1245"/>
        <v>8229.4938324780269</v>
      </c>
      <c r="T7990" s="24">
        <f t="shared" si="1246"/>
        <v>0</v>
      </c>
      <c r="U7990" s="24" t="str">
        <f t="shared" si="1247"/>
        <v>drain</v>
      </c>
      <c r="W7990" s="24">
        <f t="shared" si="1250"/>
        <v>0</v>
      </c>
      <c r="X7990" s="24">
        <f t="shared" si="1248"/>
        <v>56324.934209195737</v>
      </c>
      <c r="Y7990" s="24">
        <f t="shared" si="1251"/>
        <v>8229.4938324780305</v>
      </c>
      <c r="AA7990" s="24">
        <f t="shared" si="1249"/>
        <v>0</v>
      </c>
      <c r="AC7990" s="24">
        <f t="shared" si="1244"/>
        <v>0</v>
      </c>
    </row>
    <row r="7991" x14ac:dyDescent="0.2">
      <c r="L7991" s="25">
        <v>7986</v>
      </c>
      <c r="M7991" s="29">
        <v>0</v>
      </c>
      <c r="O7991" s="25">
        <v>7986</v>
      </c>
      <c r="P7991" s="24">
        <f>'ROTH 1.0'!O7991*'קובץ טיוטה'!$D$10</f>
        <v>12346.301341368222</v>
      </c>
      <c r="Q7991" s="25">
        <f t="shared" si="1243"/>
        <v>8746.301341368222</v>
      </c>
      <c r="R7991" s="24">
        <f t="shared" si="1252"/>
        <v>0</v>
      </c>
      <c r="S7991" s="25">
        <f t="shared" si="1245"/>
        <v>8746.301341368222</v>
      </c>
      <c r="T7991" s="25">
        <f t="shared" si="1246"/>
        <v>0</v>
      </c>
      <c r="U7991" s="25" t="str">
        <f t="shared" si="1247"/>
        <v>drain</v>
      </c>
      <c r="W7991" s="25">
        <f t="shared" si="1250"/>
        <v>0</v>
      </c>
      <c r="X7991" s="25">
        <f t="shared" si="1248"/>
        <v>47578.632867827517</v>
      </c>
      <c r="Y7991" s="25">
        <f t="shared" si="1251"/>
        <v>8746.3013413682202</v>
      </c>
      <c r="AA7991" s="25">
        <f t="shared" si="1249"/>
        <v>0</v>
      </c>
      <c r="AC7991" s="25">
        <f t="shared" si="1244"/>
        <v>0</v>
      </c>
    </row>
    <row r="7992" x14ac:dyDescent="0.2">
      <c r="L7992" s="24">
        <v>7987</v>
      </c>
      <c r="M7992" s="28">
        <v>0</v>
      </c>
      <c r="O7992" s="24">
        <v>7987</v>
      </c>
      <c r="P7992" s="24">
        <f>'ROTH 1.0'!O7992*'קובץ טיוטה'!$D$10</f>
        <v>12486.626042549509</v>
      </c>
      <c r="Q7992" s="24">
        <f t="shared" si="1243"/>
        <v>8886.6260425495093</v>
      </c>
      <c r="R7992" s="24">
        <f t="shared" si="1252"/>
        <v>0</v>
      </c>
      <c r="S7992" s="24">
        <f t="shared" si="1245"/>
        <v>8886.6260425495093</v>
      </c>
      <c r="T7992" s="24">
        <f t="shared" si="1246"/>
        <v>0</v>
      </c>
      <c r="U7992" s="24" t="str">
        <f t="shared" si="1247"/>
        <v>drain</v>
      </c>
      <c r="W7992" s="24">
        <f t="shared" si="1250"/>
        <v>0</v>
      </c>
      <c r="X7992" s="24">
        <f t="shared" si="1248"/>
        <v>38692.006825278004</v>
      </c>
      <c r="Y7992" s="24">
        <f t="shared" si="1251"/>
        <v>8886.6260425495129</v>
      </c>
      <c r="AA7992" s="24">
        <f t="shared" si="1249"/>
        <v>0</v>
      </c>
      <c r="AC7992" s="24">
        <f t="shared" si="1244"/>
        <v>0</v>
      </c>
    </row>
    <row r="7993" x14ac:dyDescent="0.2">
      <c r="L7993" s="25">
        <v>7988</v>
      </c>
      <c r="M7993" s="29">
        <v>0</v>
      </c>
      <c r="O7993" s="25">
        <v>7988</v>
      </c>
      <c r="P7993" s="24">
        <f>'ROTH 1.0'!O7993*'קובץ טיוטה'!$D$10</f>
        <v>12289.679088472622</v>
      </c>
      <c r="Q7993" s="25">
        <f t="shared" si="1243"/>
        <v>8689.6790884726215</v>
      </c>
      <c r="R7993" s="24">
        <f t="shared" si="1252"/>
        <v>0</v>
      </c>
      <c r="S7993" s="25">
        <f t="shared" si="1245"/>
        <v>8689.6790884726215</v>
      </c>
      <c r="T7993" s="25">
        <f t="shared" si="1246"/>
        <v>0</v>
      </c>
      <c r="U7993" s="25" t="str">
        <f t="shared" si="1247"/>
        <v>drain</v>
      </c>
      <c r="W7993" s="25">
        <f t="shared" si="1250"/>
        <v>0</v>
      </c>
      <c r="X7993" s="25">
        <f t="shared" si="1248"/>
        <v>30002.327736805382</v>
      </c>
      <c r="Y7993" s="25">
        <f t="shared" si="1251"/>
        <v>8689.6790884726215</v>
      </c>
      <c r="AA7993" s="25">
        <f t="shared" si="1249"/>
        <v>0</v>
      </c>
      <c r="AC7993" s="25">
        <f t="shared" si="1244"/>
        <v>0</v>
      </c>
    </row>
    <row r="7994" x14ac:dyDescent="0.2">
      <c r="L7994" s="24">
        <v>7989</v>
      </c>
      <c r="M7994" s="28">
        <v>0</v>
      </c>
      <c r="O7994" s="24">
        <v>7989</v>
      </c>
      <c r="P7994" s="24">
        <f>'ROTH 1.0'!O7994*'קובץ טיוטה'!$D$10</f>
        <v>11933.227462975394</v>
      </c>
      <c r="Q7994" s="24">
        <f t="shared" si="1243"/>
        <v>8333.2274629753938</v>
      </c>
      <c r="R7994" s="24">
        <f t="shared" si="1252"/>
        <v>0</v>
      </c>
      <c r="S7994" s="24">
        <f t="shared" si="1245"/>
        <v>8333.2274629753938</v>
      </c>
      <c r="T7994" s="24">
        <f t="shared" si="1246"/>
        <v>0</v>
      </c>
      <c r="U7994" s="24" t="str">
        <f t="shared" si="1247"/>
        <v>drain</v>
      </c>
      <c r="W7994" s="24">
        <f t="shared" si="1250"/>
        <v>0</v>
      </c>
      <c r="X7994" s="24">
        <f t="shared" si="1248"/>
        <v>21669.100273829987</v>
      </c>
      <c r="Y7994" s="24">
        <f t="shared" si="1251"/>
        <v>8333.2274629753956</v>
      </c>
      <c r="AA7994" s="24">
        <f t="shared" si="1249"/>
        <v>0</v>
      </c>
      <c r="AC7994" s="24">
        <f t="shared" si="1244"/>
        <v>0</v>
      </c>
    </row>
    <row r="7995" x14ac:dyDescent="0.2">
      <c r="L7995" s="25">
        <v>7990</v>
      </c>
      <c r="M7995" s="29">
        <v>0</v>
      </c>
      <c r="O7995" s="25">
        <v>7990</v>
      </c>
      <c r="P7995" s="24">
        <f>'ROTH 1.0'!O7995*'קובץ טיוטה'!$D$10</f>
        <v>11475.326464343561</v>
      </c>
      <c r="Q7995" s="25">
        <f t="shared" si="1243"/>
        <v>7875.3264643435614</v>
      </c>
      <c r="R7995" s="24">
        <f t="shared" si="1252"/>
        <v>0</v>
      </c>
      <c r="S7995" s="25">
        <f t="shared" si="1245"/>
        <v>7875.3264643435614</v>
      </c>
      <c r="T7995" s="25">
        <f t="shared" si="1246"/>
        <v>0</v>
      </c>
      <c r="U7995" s="25" t="str">
        <f t="shared" si="1247"/>
        <v>drain</v>
      </c>
      <c r="W7995" s="25">
        <f t="shared" si="1250"/>
        <v>0</v>
      </c>
      <c r="X7995" s="25">
        <f t="shared" si="1248"/>
        <v>13793.773809486425</v>
      </c>
      <c r="Y7995" s="25">
        <f t="shared" si="1251"/>
        <v>7875.3264643435614</v>
      </c>
      <c r="AA7995" s="25">
        <f t="shared" si="1249"/>
        <v>0</v>
      </c>
      <c r="AC7995" s="25">
        <f t="shared" si="1244"/>
        <v>0</v>
      </c>
    </row>
    <row r="7996" x14ac:dyDescent="0.2">
      <c r="L7996" s="24">
        <v>7991</v>
      </c>
      <c r="M7996" s="28">
        <v>0</v>
      </c>
      <c r="O7996" s="24">
        <v>7991</v>
      </c>
      <c r="P7996" s="24">
        <f>'ROTH 1.0'!O7996*'קובץ טיוטה'!$D$10</f>
        <v>10934.987964644577</v>
      </c>
      <c r="Q7996" s="24">
        <f t="shared" si="1243"/>
        <v>7334.987964644577</v>
      </c>
      <c r="R7996" s="24">
        <f t="shared" si="1252"/>
        <v>0</v>
      </c>
      <c r="S7996" s="24">
        <f t="shared" si="1245"/>
        <v>7334.987964644577</v>
      </c>
      <c r="T7996" s="24">
        <f t="shared" si="1246"/>
        <v>0</v>
      </c>
      <c r="U7996" s="24" t="str">
        <f t="shared" si="1247"/>
        <v>drain</v>
      </c>
      <c r="W7996" s="24">
        <f t="shared" si="1250"/>
        <v>0</v>
      </c>
      <c r="X7996" s="24">
        <f t="shared" si="1248"/>
        <v>6458.7858448418483</v>
      </c>
      <c r="Y7996" s="24">
        <f t="shared" si="1251"/>
        <v>7334.987964644577</v>
      </c>
      <c r="AA7996" s="24">
        <f t="shared" si="1249"/>
        <v>0</v>
      </c>
      <c r="AC7996" s="24">
        <f t="shared" si="1244"/>
        <v>0</v>
      </c>
    </row>
    <row r="7997" x14ac:dyDescent="0.2">
      <c r="L7997" s="25">
        <v>7992</v>
      </c>
      <c r="M7997" s="29">
        <v>0</v>
      </c>
      <c r="O7997" s="25">
        <v>7992</v>
      </c>
      <c r="P7997" s="24">
        <f>'ROTH 1.0'!O7997*'קובץ טיוטה'!$D$10</f>
        <v>10314.061456901014</v>
      </c>
      <c r="Q7997" s="25">
        <f t="shared" si="1243"/>
        <v>6714.061456901014</v>
      </c>
      <c r="R7997" s="24">
        <f t="shared" si="1252"/>
        <v>0</v>
      </c>
      <c r="S7997" s="25">
        <f t="shared" si="1245"/>
        <v>6714.061456901014</v>
      </c>
      <c r="T7997" s="25">
        <f t="shared" si="1246"/>
        <v>0</v>
      </c>
      <c r="U7997" s="25" t="str">
        <f t="shared" si="1247"/>
        <v>drain</v>
      </c>
      <c r="W7997" s="25">
        <f t="shared" si="1250"/>
        <v>0</v>
      </c>
      <c r="X7997" s="25">
        <f t="shared" si="1248"/>
        <v>0</v>
      </c>
      <c r="Y7997" s="25">
        <f t="shared" si="1251"/>
        <v>6458.7858448418483</v>
      </c>
      <c r="AA7997" s="25">
        <f t="shared" si="1249"/>
        <v>255.27561205916572</v>
      </c>
      <c r="AC7997" s="25">
        <f t="shared" si="1244"/>
        <v>0</v>
      </c>
    </row>
    <row r="7998" x14ac:dyDescent="0.2">
      <c r="L7998" s="24">
        <v>7993</v>
      </c>
      <c r="M7998" s="28">
        <v>0</v>
      </c>
      <c r="O7998" s="24">
        <v>7993</v>
      </c>
      <c r="P7998" s="24">
        <f>'ROTH 1.0'!O7998*'קובץ טיוטה'!$D$10</f>
        <v>9341.3023639863877</v>
      </c>
      <c r="Q7998" s="24">
        <f t="shared" si="1243"/>
        <v>5741.3023639863877</v>
      </c>
      <c r="R7998" s="24">
        <f t="shared" si="1252"/>
        <v>0</v>
      </c>
      <c r="S7998" s="24">
        <f t="shared" si="1245"/>
        <v>5741.3023639863877</v>
      </c>
      <c r="T7998" s="24">
        <f t="shared" si="1246"/>
        <v>0</v>
      </c>
      <c r="U7998" s="24" t="str">
        <f t="shared" si="1247"/>
        <v>drain</v>
      </c>
      <c r="W7998" s="24">
        <f t="shared" si="1250"/>
        <v>0</v>
      </c>
      <c r="X7998" s="24">
        <f t="shared" si="1248"/>
        <v>0</v>
      </c>
      <c r="Y7998" s="24">
        <f t="shared" si="1251"/>
        <v>0</v>
      </c>
      <c r="AA7998" s="24">
        <f t="shared" si="1249"/>
        <v>5741.3023639863877</v>
      </c>
      <c r="AC7998" s="24">
        <f t="shared" si="1244"/>
        <v>0</v>
      </c>
    </row>
    <row r="7999" x14ac:dyDescent="0.2">
      <c r="L7999" s="25">
        <v>7994</v>
      </c>
      <c r="M7999" s="29">
        <v>0</v>
      </c>
      <c r="O7999" s="25">
        <v>7994</v>
      </c>
      <c r="P7999" s="24">
        <f>'ROTH 1.0'!O7999*'קובץ טיוטה'!$D$10</f>
        <v>8873.7232814579838</v>
      </c>
      <c r="Q7999" s="25">
        <f t="shared" si="1243"/>
        <v>5273.7232814579838</v>
      </c>
      <c r="R7999" s="24">
        <f t="shared" si="1252"/>
        <v>0</v>
      </c>
      <c r="S7999" s="25">
        <f t="shared" si="1245"/>
        <v>5273.7232814579838</v>
      </c>
      <c r="T7999" s="25">
        <f t="shared" si="1246"/>
        <v>0</v>
      </c>
      <c r="U7999" s="25" t="str">
        <f t="shared" si="1247"/>
        <v>drain</v>
      </c>
      <c r="W7999" s="25">
        <f t="shared" si="1250"/>
        <v>0</v>
      </c>
      <c r="X7999" s="25">
        <f t="shared" si="1248"/>
        <v>0</v>
      </c>
      <c r="Y7999" s="25">
        <f t="shared" si="1251"/>
        <v>0</v>
      </c>
      <c r="AA7999" s="25">
        <f t="shared" si="1249"/>
        <v>5273.7232814579838</v>
      </c>
      <c r="AC7999" s="25">
        <f t="shared" si="1244"/>
        <v>0</v>
      </c>
    </row>
    <row r="8000" x14ac:dyDescent="0.2">
      <c r="L8000" s="24">
        <v>7995</v>
      </c>
      <c r="M8000" s="28">
        <v>0</v>
      </c>
      <c r="O8000" s="24">
        <v>7995</v>
      </c>
      <c r="P8000" s="24">
        <f>'ROTH 1.0'!O8000*'קובץ טיוטה'!$D$10</f>
        <v>8508.6361910949854</v>
      </c>
      <c r="Q8000" s="24">
        <f t="shared" si="1243"/>
        <v>4908.6361910949854</v>
      </c>
      <c r="R8000" s="24">
        <f t="shared" si="1252"/>
        <v>0</v>
      </c>
      <c r="S8000" s="24">
        <f t="shared" si="1245"/>
        <v>4908.6361910949854</v>
      </c>
      <c r="T8000" s="24">
        <f t="shared" si="1246"/>
        <v>0</v>
      </c>
      <c r="U8000" s="24" t="str">
        <f t="shared" si="1247"/>
        <v>drain</v>
      </c>
      <c r="W8000" s="24">
        <f t="shared" si="1250"/>
        <v>0</v>
      </c>
      <c r="X8000" s="24">
        <f t="shared" si="1248"/>
        <v>0</v>
      </c>
      <c r="Y8000" s="24">
        <f t="shared" si="1251"/>
        <v>0</v>
      </c>
      <c r="AA8000" s="24">
        <f t="shared" si="1249"/>
        <v>4908.6361910949854</v>
      </c>
      <c r="AC8000" s="24">
        <f t="shared" si="1244"/>
        <v>0</v>
      </c>
    </row>
    <row r="8001" x14ac:dyDescent="0.2">
      <c r="L8001" s="25">
        <v>7996</v>
      </c>
      <c r="M8001" s="29">
        <v>0</v>
      </c>
      <c r="O8001" s="25">
        <v>7996</v>
      </c>
      <c r="P8001" s="24">
        <f>'ROTH 1.0'!O8001*'קובץ טיוטה'!$D$10</f>
        <v>8314.7534014357916</v>
      </c>
      <c r="Q8001" s="25">
        <f t="shared" si="1243"/>
        <v>4714.7534014357916</v>
      </c>
      <c r="R8001" s="24">
        <f t="shared" si="1252"/>
        <v>0</v>
      </c>
      <c r="S8001" s="25">
        <f t="shared" si="1245"/>
        <v>4714.7534014357916</v>
      </c>
      <c r="T8001" s="25">
        <f t="shared" si="1246"/>
        <v>0</v>
      </c>
      <c r="U8001" s="25" t="str">
        <f t="shared" si="1247"/>
        <v>drain</v>
      </c>
      <c r="W8001" s="25">
        <f t="shared" si="1250"/>
        <v>0</v>
      </c>
      <c r="X8001" s="25">
        <f t="shared" si="1248"/>
        <v>0</v>
      </c>
      <c r="Y8001" s="25">
        <f t="shared" si="1251"/>
        <v>0</v>
      </c>
      <c r="AA8001" s="25">
        <f t="shared" si="1249"/>
        <v>4714.7534014357916</v>
      </c>
      <c r="AC8001" s="25">
        <f t="shared" si="1244"/>
        <v>0</v>
      </c>
    </row>
    <row r="8002" x14ac:dyDescent="0.2">
      <c r="L8002" s="24">
        <v>7997</v>
      </c>
      <c r="M8002" s="28">
        <v>0</v>
      </c>
      <c r="O8002" s="24">
        <v>7997</v>
      </c>
      <c r="P8002" s="24">
        <f>'ROTH 1.0'!O8002*'קובץ טיוטה'!$D$10</f>
        <v>8390.1248438544408</v>
      </c>
      <c r="Q8002" s="24">
        <f t="shared" si="1243"/>
        <v>4790.1248438544408</v>
      </c>
      <c r="R8002" s="24">
        <f t="shared" si="1252"/>
        <v>0</v>
      </c>
      <c r="S8002" s="24">
        <f t="shared" si="1245"/>
        <v>4790.1248438544408</v>
      </c>
      <c r="T8002" s="24">
        <f t="shared" si="1246"/>
        <v>0</v>
      </c>
      <c r="U8002" s="24" t="str">
        <f t="shared" si="1247"/>
        <v>drain</v>
      </c>
      <c r="W8002" s="24">
        <f t="shared" si="1250"/>
        <v>0</v>
      </c>
      <c r="X8002" s="24">
        <f t="shared" si="1248"/>
        <v>0</v>
      </c>
      <c r="Y8002" s="24">
        <f t="shared" si="1251"/>
        <v>0</v>
      </c>
      <c r="AA8002" s="24">
        <f t="shared" si="1249"/>
        <v>4790.1248438544408</v>
      </c>
      <c r="AC8002" s="24">
        <f t="shared" si="1244"/>
        <v>0</v>
      </c>
    </row>
    <row r="8003" x14ac:dyDescent="0.2">
      <c r="L8003" s="25">
        <v>7998</v>
      </c>
      <c r="M8003" s="29">
        <v>0</v>
      </c>
      <c r="O8003" s="25">
        <v>7998</v>
      </c>
      <c r="P8003" s="24">
        <f>'ROTH 1.0'!O8003*'קובץ טיוטה'!$D$10</f>
        <v>8751.0104397567884</v>
      </c>
      <c r="Q8003" s="25">
        <f t="shared" si="1243"/>
        <v>5151.0104397567884</v>
      </c>
      <c r="R8003" s="24">
        <f t="shared" si="1252"/>
        <v>0</v>
      </c>
      <c r="S8003" s="25">
        <f t="shared" si="1245"/>
        <v>5151.0104397567884</v>
      </c>
      <c r="T8003" s="25">
        <f t="shared" si="1246"/>
        <v>0</v>
      </c>
      <c r="U8003" s="25" t="str">
        <f t="shared" si="1247"/>
        <v>drain</v>
      </c>
      <c r="W8003" s="25">
        <f t="shared" si="1250"/>
        <v>0</v>
      </c>
      <c r="X8003" s="25">
        <f t="shared" si="1248"/>
        <v>0</v>
      </c>
      <c r="Y8003" s="25">
        <f t="shared" si="1251"/>
        <v>0</v>
      </c>
      <c r="AA8003" s="25">
        <f t="shared" si="1249"/>
        <v>5151.0104397567884</v>
      </c>
      <c r="AC8003" s="25">
        <f t="shared" si="1244"/>
        <v>0</v>
      </c>
    </row>
    <row r="8004" x14ac:dyDescent="0.2">
      <c r="L8004" s="24">
        <v>7999</v>
      </c>
      <c r="M8004" s="28">
        <v>0</v>
      </c>
      <c r="O8004" s="24">
        <v>7999</v>
      </c>
      <c r="P8004" s="24">
        <f>'ROTH 1.0'!O8004*'קובץ טיוטה'!$D$10</f>
        <v>9236.0381647449485</v>
      </c>
      <c r="Q8004" s="24">
        <f t="shared" si="1243"/>
        <v>5636.0381647449485</v>
      </c>
      <c r="R8004" s="24">
        <f t="shared" si="1252"/>
        <v>0</v>
      </c>
      <c r="S8004" s="24">
        <f t="shared" si="1245"/>
        <v>5636.0381647449485</v>
      </c>
      <c r="T8004" s="24">
        <f t="shared" si="1246"/>
        <v>0</v>
      </c>
      <c r="U8004" s="24" t="str">
        <f t="shared" si="1247"/>
        <v>drain</v>
      </c>
      <c r="W8004" s="24">
        <f t="shared" si="1250"/>
        <v>0</v>
      </c>
      <c r="X8004" s="24">
        <f t="shared" si="1248"/>
        <v>0</v>
      </c>
      <c r="Y8004" s="24">
        <f t="shared" si="1251"/>
        <v>0</v>
      </c>
      <c r="AA8004" s="24">
        <f t="shared" si="1249"/>
        <v>5636.0381647449485</v>
      </c>
      <c r="AC8004" s="24">
        <f t="shared" si="1244"/>
        <v>0</v>
      </c>
    </row>
    <row r="8005" x14ac:dyDescent="0.2">
      <c r="L8005" s="25">
        <v>8000</v>
      </c>
      <c r="M8005" s="29">
        <v>0.237171089</v>
      </c>
      <c r="O8005" s="25">
        <v>8000</v>
      </c>
      <c r="P8005" s="24">
        <f>'ROTH 1.0'!O8005*'קובץ טיוטה'!$D$10</f>
        <v>9787.0746058505338</v>
      </c>
      <c r="Q8005" s="25">
        <f t="shared" si="1243"/>
        <v>6187.0746058505338</v>
      </c>
      <c r="R8005" s="24">
        <f t="shared" si="1252"/>
        <v>16127.634051999998</v>
      </c>
      <c r="S8005" s="25">
        <f t="shared" si="1245"/>
        <v>0</v>
      </c>
      <c r="T8005" s="25">
        <f t="shared" si="1246"/>
        <v>9940.5594461494638</v>
      </c>
      <c r="U8005" s="25" t="str">
        <f t="shared" si="1247"/>
        <v>charge</v>
      </c>
      <c r="W8005" s="25">
        <f t="shared" si="1250"/>
        <v>8946.5035015345184</v>
      </c>
      <c r="X8005" s="25">
        <f t="shared" si="1248"/>
        <v>8946.5035015345184</v>
      </c>
      <c r="Y8005" s="25">
        <f t="shared" si="1251"/>
        <v>0</v>
      </c>
      <c r="AA8005" s="25">
        <f t="shared" si="1249"/>
        <v>0</v>
      </c>
      <c r="AC8005" s="25">
        <f t="shared" si="1244"/>
        <v>994.05594461494547</v>
      </c>
    </row>
    <row r="8006" x14ac:dyDescent="0.2">
      <c r="L8006" s="24">
        <v>8001</v>
      </c>
      <c r="M8006" s="28">
        <v>0.588826183</v>
      </c>
      <c r="O8006" s="24">
        <v>8001</v>
      </c>
      <c r="P8006" s="24">
        <f>'ROTH 1.0'!O8006*'קובץ טיוטה'!$D$10</f>
        <v>10453.983855304456</v>
      </c>
      <c r="Q8006" s="24">
        <f t="shared" ref="Q8006:Q8069" si="1253">P8006-$H$8*$H$9</f>
        <v>6853.9838553044556</v>
      </c>
      <c r="R8006" s="24">
        <f t="shared" si="1252"/>
        <v>40040.180444000005</v>
      </c>
      <c r="S8006" s="24">
        <f t="shared" si="1245"/>
        <v>0</v>
      </c>
      <c r="T8006" s="24">
        <f t="shared" si="1246"/>
        <v>33186.196588695551</v>
      </c>
      <c r="U8006" s="24" t="str">
        <f t="shared" si="1247"/>
        <v>charge</v>
      </c>
      <c r="W8006" s="24">
        <f t="shared" si="1250"/>
        <v>29867.576929825998</v>
      </c>
      <c r="X8006" s="24">
        <f t="shared" si="1248"/>
        <v>38814.080431360519</v>
      </c>
      <c r="Y8006" s="24">
        <f t="shared" si="1251"/>
        <v>0</v>
      </c>
      <c r="AA8006" s="24">
        <f t="shared" si="1249"/>
        <v>0</v>
      </c>
      <c r="AC8006" s="24">
        <f t="shared" ref="AC8006:AC8069" si="1254">IF(U8006="charge",(T8006-W8006),0)</f>
        <v>3318.6196588695529</v>
      </c>
    </row>
    <row r="8007" x14ac:dyDescent="0.2">
      <c r="L8007" s="25">
        <v>8002</v>
      </c>
      <c r="M8007" s="29">
        <v>0.64756417700000002</v>
      </c>
      <c r="O8007" s="25">
        <v>8002</v>
      </c>
      <c r="P8007" s="24">
        <f>'ROTH 1.0'!O8007*'קובץ טיוטה'!$D$10</f>
        <v>10972.837073802768</v>
      </c>
      <c r="Q8007" s="25">
        <f t="shared" si="1253"/>
        <v>7372.8370738027679</v>
      </c>
      <c r="R8007" s="24">
        <f t="shared" si="1252"/>
        <v>44034.364035999999</v>
      </c>
      <c r="S8007" s="25">
        <f t="shared" ref="S8007:S8070" si="1255">IF(Q8007&gt;R8007,Q8007-R8007,0)</f>
        <v>0</v>
      </c>
      <c r="T8007" s="25">
        <f t="shared" ref="T8007:T8070" si="1256">IF(R8007&gt;Q8007,R8007-Q8007,0)</f>
        <v>36661.526962197233</v>
      </c>
      <c r="U8007" s="25" t="str">
        <f t="shared" ref="U8007:U8070" si="1257">IF(Q8007&gt;R8007,"drain","charge")</f>
        <v>charge</v>
      </c>
      <c r="W8007" s="25">
        <f t="shared" si="1250"/>
        <v>32995.374265977502</v>
      </c>
      <c r="X8007" s="25">
        <f t="shared" ref="X8007:X8070" si="1258">IF(X8006+T8007&gt;$H$11,$H$11,IF(U8007="charge",X8006+(T8007*$H$12),IF((X8006-S8007)&gt;0,X8006-S8007,0)))</f>
        <v>71809.45469733802</v>
      </c>
      <c r="Y8007" s="25">
        <f t="shared" si="1251"/>
        <v>0</v>
      </c>
      <c r="AA8007" s="25">
        <f t="shared" ref="AA8007:AA8070" si="1259">S8007-Y8007</f>
        <v>0</v>
      </c>
      <c r="AC8007" s="25">
        <f t="shared" si="1254"/>
        <v>3666.1526962197313</v>
      </c>
    </row>
    <row r="8008" x14ac:dyDescent="0.2">
      <c r="L8008" s="24">
        <v>8003</v>
      </c>
      <c r="M8008" s="28">
        <v>0.63562700300000008</v>
      </c>
      <c r="O8008" s="24">
        <v>8003</v>
      </c>
      <c r="P8008" s="24">
        <f>'ROTH 1.0'!O8008*'קובץ טיוטה'!$D$10</f>
        <v>11426.925125330523</v>
      </c>
      <c r="Q8008" s="24">
        <f t="shared" si="1253"/>
        <v>7826.9251253305229</v>
      </c>
      <c r="R8008" s="24">
        <f t="shared" si="1252"/>
        <v>43222.636204000002</v>
      </c>
      <c r="S8008" s="24">
        <f t="shared" si="1255"/>
        <v>0</v>
      </c>
      <c r="T8008" s="24">
        <f t="shared" si="1256"/>
        <v>35395.711078669483</v>
      </c>
      <c r="U8008" s="24" t="str">
        <f t="shared" si="1257"/>
        <v>charge</v>
      </c>
      <c r="W8008" s="24">
        <f t="shared" ref="W8008:W8071" si="1260">IF(X8008&gt;=X8007,(X8008-X8007),0)</f>
        <v>6190.5453026619798</v>
      </c>
      <c r="X8008" s="24">
        <f t="shared" si="1258"/>
        <v>78000</v>
      </c>
      <c r="Y8008" s="24">
        <f t="shared" ref="Y8008:Y8071" si="1261">IF(U8008="drain",X8007-X8008,0)</f>
        <v>0</v>
      </c>
      <c r="AA8008" s="24">
        <f t="shared" si="1259"/>
        <v>0</v>
      </c>
      <c r="AC8008" s="24">
        <f t="shared" si="1254"/>
        <v>29205.165776007503</v>
      </c>
    </row>
    <row r="8009" x14ac:dyDescent="0.2">
      <c r="L8009" s="25">
        <v>8004</v>
      </c>
      <c r="M8009" s="29">
        <v>0.52264522400000002</v>
      </c>
      <c r="O8009" s="25">
        <v>8004</v>
      </c>
      <c r="P8009" s="24">
        <f>'ROTH 1.0'!O8009*'קובץ טיוטה'!$D$10</f>
        <v>11695.06246595367</v>
      </c>
      <c r="Q8009" s="25">
        <f t="shared" si="1253"/>
        <v>8095.0624659536697</v>
      </c>
      <c r="R8009" s="24">
        <f t="shared" si="1252"/>
        <v>35539.875232000006</v>
      </c>
      <c r="S8009" s="25">
        <f t="shared" si="1255"/>
        <v>0</v>
      </c>
      <c r="T8009" s="25">
        <f t="shared" si="1256"/>
        <v>27444.812766046336</v>
      </c>
      <c r="U8009" s="25" t="str">
        <f t="shared" si="1257"/>
        <v>charge</v>
      </c>
      <c r="W8009" s="25">
        <f t="shared" si="1260"/>
        <v>0</v>
      </c>
      <c r="X8009" s="25">
        <f t="shared" si="1258"/>
        <v>78000</v>
      </c>
      <c r="Y8009" s="25">
        <f t="shared" si="1261"/>
        <v>0</v>
      </c>
      <c r="AA8009" s="25">
        <f t="shared" si="1259"/>
        <v>0</v>
      </c>
      <c r="AC8009" s="25">
        <f t="shared" si="1254"/>
        <v>27444.812766046336</v>
      </c>
    </row>
    <row r="8010" x14ac:dyDescent="0.2">
      <c r="L8010" s="24">
        <v>8005</v>
      </c>
      <c r="M8010" s="28">
        <v>0.364214488</v>
      </c>
      <c r="O8010" s="24">
        <v>8005</v>
      </c>
      <c r="P8010" s="24">
        <f>'ROTH 1.0'!O8010*'קובץ טיוטה'!$D$10</f>
        <v>11913.816270037063</v>
      </c>
      <c r="Q8010" s="24">
        <f t="shared" si="1253"/>
        <v>8313.8162700370631</v>
      </c>
      <c r="R8010" s="24">
        <f t="shared" si="1252"/>
        <v>24766.585184</v>
      </c>
      <c r="S8010" s="24">
        <f t="shared" si="1255"/>
        <v>0</v>
      </c>
      <c r="T8010" s="24">
        <f t="shared" si="1256"/>
        <v>16452.768913962936</v>
      </c>
      <c r="U8010" s="24" t="str">
        <f t="shared" si="1257"/>
        <v>charge</v>
      </c>
      <c r="W8010" s="24">
        <f t="shared" si="1260"/>
        <v>0</v>
      </c>
      <c r="X8010" s="24">
        <f t="shared" si="1258"/>
        <v>78000</v>
      </c>
      <c r="Y8010" s="24">
        <f t="shared" si="1261"/>
        <v>0</v>
      </c>
      <c r="AA8010" s="24">
        <f t="shared" si="1259"/>
        <v>0</v>
      </c>
      <c r="AC8010" s="24">
        <f t="shared" si="1254"/>
        <v>16452.768913962936</v>
      </c>
    </row>
    <row r="8011" x14ac:dyDescent="0.2">
      <c r="L8011" s="25">
        <v>8006</v>
      </c>
      <c r="M8011" s="29">
        <v>0.324971065</v>
      </c>
      <c r="O8011" s="25">
        <v>8006</v>
      </c>
      <c r="P8011" s="24">
        <f>'ROTH 1.0'!O8011*'קובץ טיוטה'!$D$10</f>
        <v>12146.348972461456</v>
      </c>
      <c r="Q8011" s="25">
        <f t="shared" si="1253"/>
        <v>8546.3489724614556</v>
      </c>
      <c r="R8011" s="24">
        <f t="shared" si="1252"/>
        <v>22098.03242</v>
      </c>
      <c r="S8011" s="25">
        <f t="shared" si="1255"/>
        <v>0</v>
      </c>
      <c r="T8011" s="25">
        <f t="shared" si="1256"/>
        <v>13551.683447538544</v>
      </c>
      <c r="U8011" s="25" t="str">
        <f t="shared" si="1257"/>
        <v>charge</v>
      </c>
      <c r="W8011" s="25">
        <f t="shared" si="1260"/>
        <v>0</v>
      </c>
      <c r="X8011" s="25">
        <f t="shared" si="1258"/>
        <v>78000</v>
      </c>
      <c r="Y8011" s="25">
        <f t="shared" si="1261"/>
        <v>0</v>
      </c>
      <c r="AA8011" s="25">
        <f t="shared" si="1259"/>
        <v>0</v>
      </c>
      <c r="AC8011" s="25">
        <f t="shared" si="1254"/>
        <v>13551.683447538544</v>
      </c>
    </row>
    <row r="8012" x14ac:dyDescent="0.2">
      <c r="L8012" s="24">
        <v>8007</v>
      </c>
      <c r="M8012" s="28">
        <v>0.26109230700000002</v>
      </c>
      <c r="O8012" s="24">
        <v>8007</v>
      </c>
      <c r="P8012" s="24">
        <f>'ROTH 1.0'!O8012*'קובץ טיוטה'!$D$10</f>
        <v>11743.398082429232</v>
      </c>
      <c r="Q8012" s="24">
        <f t="shared" si="1253"/>
        <v>8143.3980824292321</v>
      </c>
      <c r="R8012" s="24">
        <f t="shared" si="1252"/>
        <v>17754.276876</v>
      </c>
      <c r="S8012" s="24">
        <f t="shared" si="1255"/>
        <v>0</v>
      </c>
      <c r="T8012" s="24">
        <f t="shared" si="1256"/>
        <v>9610.8787935707678</v>
      </c>
      <c r="U8012" s="24" t="str">
        <f t="shared" si="1257"/>
        <v>charge</v>
      </c>
      <c r="W8012" s="24">
        <f t="shared" si="1260"/>
        <v>0</v>
      </c>
      <c r="X8012" s="24">
        <f t="shared" si="1258"/>
        <v>78000</v>
      </c>
      <c r="Y8012" s="24">
        <f t="shared" si="1261"/>
        <v>0</v>
      </c>
      <c r="AA8012" s="24">
        <f t="shared" si="1259"/>
        <v>0</v>
      </c>
      <c r="AC8012" s="24">
        <f t="shared" si="1254"/>
        <v>9610.8787935707678</v>
      </c>
    </row>
    <row r="8013" x14ac:dyDescent="0.2">
      <c r="L8013" s="25">
        <v>8008</v>
      </c>
      <c r="M8013" s="29">
        <v>0.175297168</v>
      </c>
      <c r="O8013" s="25">
        <v>8008</v>
      </c>
      <c r="P8013" s="24">
        <f>'ROTH 1.0'!O8013*'קובץ טיוטה'!$D$10</f>
        <v>11659.815358504104</v>
      </c>
      <c r="Q8013" s="25">
        <f t="shared" si="1253"/>
        <v>8059.8153585041036</v>
      </c>
      <c r="R8013" s="24">
        <f t="shared" si="1252"/>
        <v>11920.207424</v>
      </c>
      <c r="S8013" s="25">
        <f t="shared" si="1255"/>
        <v>0</v>
      </c>
      <c r="T8013" s="25">
        <f t="shared" si="1256"/>
        <v>3860.3920654958965</v>
      </c>
      <c r="U8013" s="25" t="str">
        <f t="shared" si="1257"/>
        <v>charge</v>
      </c>
      <c r="W8013" s="25">
        <f t="shared" si="1260"/>
        <v>0</v>
      </c>
      <c r="X8013" s="25">
        <f t="shared" si="1258"/>
        <v>78000</v>
      </c>
      <c r="Y8013" s="25">
        <f t="shared" si="1261"/>
        <v>0</v>
      </c>
      <c r="AA8013" s="25">
        <f t="shared" si="1259"/>
        <v>0</v>
      </c>
      <c r="AC8013" s="25">
        <f t="shared" si="1254"/>
        <v>3860.3920654958965</v>
      </c>
    </row>
    <row r="8014" x14ac:dyDescent="0.2">
      <c r="L8014" s="24">
        <v>8009</v>
      </c>
      <c r="M8014" s="28">
        <v>2.0023254000000001E-2</v>
      </c>
      <c r="O8014" s="24">
        <v>8009</v>
      </c>
      <c r="P8014" s="24">
        <f>'ROTH 1.0'!O8014*'קובץ טיוטה'!$D$10</f>
        <v>11636.858058133186</v>
      </c>
      <c r="Q8014" s="24">
        <f t="shared" si="1253"/>
        <v>8036.8580581331862</v>
      </c>
      <c r="R8014" s="24">
        <f t="shared" si="1252"/>
        <v>1361.5812719999999</v>
      </c>
      <c r="S8014" s="24">
        <f t="shared" si="1255"/>
        <v>6675.2767861331868</v>
      </c>
      <c r="T8014" s="24">
        <f t="shared" si="1256"/>
        <v>0</v>
      </c>
      <c r="U8014" s="24" t="str">
        <f t="shared" si="1257"/>
        <v>drain</v>
      </c>
      <c r="W8014" s="24">
        <f t="shared" si="1260"/>
        <v>0</v>
      </c>
      <c r="X8014" s="24">
        <f t="shared" si="1258"/>
        <v>71324.723213866819</v>
      </c>
      <c r="Y8014" s="24">
        <f t="shared" si="1261"/>
        <v>6675.2767861331813</v>
      </c>
      <c r="AA8014" s="24">
        <f t="shared" si="1259"/>
        <v>0</v>
      </c>
      <c r="AC8014" s="24">
        <f t="shared" si="1254"/>
        <v>0</v>
      </c>
    </row>
    <row r="8015" x14ac:dyDescent="0.2">
      <c r="L8015" s="25">
        <v>8010</v>
      </c>
      <c r="M8015" s="29">
        <v>0</v>
      </c>
      <c r="O8015" s="25">
        <v>8010</v>
      </c>
      <c r="P8015" s="24">
        <f>'ROTH 1.0'!O8015*'קובץ טיוטה'!$D$10</f>
        <v>12358.365280585402</v>
      </c>
      <c r="Q8015" s="25">
        <f t="shared" si="1253"/>
        <v>8758.3652805854017</v>
      </c>
      <c r="R8015" s="24">
        <f t="shared" si="1252"/>
        <v>0</v>
      </c>
      <c r="S8015" s="25">
        <f t="shared" si="1255"/>
        <v>8758.3652805854017</v>
      </c>
      <c r="T8015" s="25">
        <f t="shared" si="1256"/>
        <v>0</v>
      </c>
      <c r="U8015" s="25" t="str">
        <f t="shared" si="1257"/>
        <v>drain</v>
      </c>
      <c r="W8015" s="25">
        <f t="shared" si="1260"/>
        <v>0</v>
      </c>
      <c r="X8015" s="25">
        <f t="shared" si="1258"/>
        <v>62566.357933281419</v>
      </c>
      <c r="Y8015" s="25">
        <f t="shared" si="1261"/>
        <v>8758.3652805853999</v>
      </c>
      <c r="AA8015" s="25">
        <f t="shared" si="1259"/>
        <v>0</v>
      </c>
      <c r="AC8015" s="25">
        <f t="shared" si="1254"/>
        <v>0</v>
      </c>
    </row>
    <row r="8016" x14ac:dyDescent="0.2">
      <c r="L8016" s="24">
        <v>8011</v>
      </c>
      <c r="M8016" s="28">
        <v>0</v>
      </c>
      <c r="O8016" s="24">
        <v>8011</v>
      </c>
      <c r="P8016" s="24">
        <f>'ROTH 1.0'!O8016*'קובץ טיוטה'!$D$10</f>
        <v>12483.102250631886</v>
      </c>
      <c r="Q8016" s="24">
        <f t="shared" si="1253"/>
        <v>8883.1022506318859</v>
      </c>
      <c r="R8016" s="24">
        <f t="shared" ref="R8016:R8079" si="1262">M8016*$H$7*0.85</f>
        <v>0</v>
      </c>
      <c r="S8016" s="24">
        <f t="shared" si="1255"/>
        <v>8883.1022506318859</v>
      </c>
      <c r="T8016" s="24">
        <f t="shared" si="1256"/>
        <v>0</v>
      </c>
      <c r="U8016" s="24" t="str">
        <f t="shared" si="1257"/>
        <v>drain</v>
      </c>
      <c r="W8016" s="24">
        <f t="shared" si="1260"/>
        <v>0</v>
      </c>
      <c r="X8016" s="24">
        <f t="shared" si="1258"/>
        <v>53683.255682649535</v>
      </c>
      <c r="Y8016" s="24">
        <f t="shared" si="1261"/>
        <v>8883.1022506318841</v>
      </c>
      <c r="AA8016" s="24">
        <f t="shared" si="1259"/>
        <v>0</v>
      </c>
      <c r="AC8016" s="24">
        <f t="shared" si="1254"/>
        <v>0</v>
      </c>
    </row>
    <row r="8017" x14ac:dyDescent="0.2">
      <c r="L8017" s="25">
        <v>8012</v>
      </c>
      <c r="M8017" s="29">
        <v>0</v>
      </c>
      <c r="O8017" s="25">
        <v>8012</v>
      </c>
      <c r="P8017" s="24">
        <f>'ROTH 1.0'!O8017*'קובץ טיוטה'!$D$10</f>
        <v>12390.579781036979</v>
      </c>
      <c r="Q8017" s="25">
        <f t="shared" si="1253"/>
        <v>8790.5797810369786</v>
      </c>
      <c r="R8017" s="24">
        <f t="shared" si="1262"/>
        <v>0</v>
      </c>
      <c r="S8017" s="25">
        <f t="shared" si="1255"/>
        <v>8790.5797810369786</v>
      </c>
      <c r="T8017" s="25">
        <f t="shared" si="1256"/>
        <v>0</v>
      </c>
      <c r="U8017" s="25" t="str">
        <f t="shared" si="1257"/>
        <v>drain</v>
      </c>
      <c r="W8017" s="25">
        <f t="shared" si="1260"/>
        <v>0</v>
      </c>
      <c r="X8017" s="25">
        <f t="shared" si="1258"/>
        <v>44892.675901612558</v>
      </c>
      <c r="Y8017" s="25">
        <f t="shared" si="1261"/>
        <v>8790.5797810369768</v>
      </c>
      <c r="AA8017" s="25">
        <f t="shared" si="1259"/>
        <v>0</v>
      </c>
      <c r="AC8017" s="25">
        <f t="shared" si="1254"/>
        <v>0</v>
      </c>
    </row>
    <row r="8018" x14ac:dyDescent="0.2">
      <c r="L8018" s="24">
        <v>8013</v>
      </c>
      <c r="M8018" s="28">
        <v>0</v>
      </c>
      <c r="O8018" s="24">
        <v>8013</v>
      </c>
      <c r="P8018" s="24">
        <f>'ROTH 1.0'!O8018*'קובץ טיוטה'!$D$10</f>
        <v>12089.455221399998</v>
      </c>
      <c r="Q8018" s="24">
        <f t="shared" si="1253"/>
        <v>8489.4552213999978</v>
      </c>
      <c r="R8018" s="24">
        <f t="shared" si="1262"/>
        <v>0</v>
      </c>
      <c r="S8018" s="24">
        <f t="shared" si="1255"/>
        <v>8489.4552213999978</v>
      </c>
      <c r="T8018" s="24">
        <f t="shared" si="1256"/>
        <v>0</v>
      </c>
      <c r="U8018" s="24" t="str">
        <f t="shared" si="1257"/>
        <v>drain</v>
      </c>
      <c r="W8018" s="24">
        <f t="shared" si="1260"/>
        <v>0</v>
      </c>
      <c r="X8018" s="24">
        <f t="shared" si="1258"/>
        <v>36403.220680212558</v>
      </c>
      <c r="Y8018" s="24">
        <f t="shared" si="1261"/>
        <v>8489.4552213999996</v>
      </c>
      <c r="AA8018" s="24">
        <f t="shared" si="1259"/>
        <v>0</v>
      </c>
      <c r="AC8018" s="24">
        <f t="shared" si="1254"/>
        <v>0</v>
      </c>
    </row>
    <row r="8019" x14ac:dyDescent="0.2">
      <c r="L8019" s="25">
        <v>8014</v>
      </c>
      <c r="M8019" s="29">
        <v>0</v>
      </c>
      <c r="O8019" s="25">
        <v>8014</v>
      </c>
      <c r="P8019" s="24">
        <f>'ROTH 1.0'!O8019*'קובץ טיוטה'!$D$10</f>
        <v>11659.639356099178</v>
      </c>
      <c r="Q8019" s="25">
        <f t="shared" si="1253"/>
        <v>8059.6393560991783</v>
      </c>
      <c r="R8019" s="24">
        <f t="shared" si="1262"/>
        <v>0</v>
      </c>
      <c r="S8019" s="25">
        <f t="shared" si="1255"/>
        <v>8059.6393560991783</v>
      </c>
      <c r="T8019" s="25">
        <f t="shared" si="1256"/>
        <v>0</v>
      </c>
      <c r="U8019" s="25" t="str">
        <f t="shared" si="1257"/>
        <v>drain</v>
      </c>
      <c r="W8019" s="25">
        <f t="shared" si="1260"/>
        <v>0</v>
      </c>
      <c r="X8019" s="25">
        <f t="shared" si="1258"/>
        <v>28343.58132411338</v>
      </c>
      <c r="Y8019" s="25">
        <f t="shared" si="1261"/>
        <v>8059.6393560991783</v>
      </c>
      <c r="AA8019" s="25">
        <f t="shared" si="1259"/>
        <v>0</v>
      </c>
      <c r="AC8019" s="25">
        <f t="shared" si="1254"/>
        <v>0</v>
      </c>
    </row>
    <row r="8020" x14ac:dyDescent="0.2">
      <c r="L8020" s="24">
        <v>8015</v>
      </c>
      <c r="M8020" s="28">
        <v>0</v>
      </c>
      <c r="O8020" s="24">
        <v>8015</v>
      </c>
      <c r="P8020" s="24">
        <f>'ROTH 1.0'!O8020*'קובץ טיוטה'!$D$10</f>
        <v>10994.571243546545</v>
      </c>
      <c r="Q8020" s="24">
        <f t="shared" si="1253"/>
        <v>7394.5712435465448</v>
      </c>
      <c r="R8020" s="24">
        <f t="shared" si="1262"/>
        <v>0</v>
      </c>
      <c r="S8020" s="24">
        <f t="shared" si="1255"/>
        <v>7394.5712435465448</v>
      </c>
      <c r="T8020" s="24">
        <f t="shared" si="1256"/>
        <v>0</v>
      </c>
      <c r="U8020" s="24" t="str">
        <f t="shared" si="1257"/>
        <v>drain</v>
      </c>
      <c r="W8020" s="24">
        <f t="shared" si="1260"/>
        <v>0</v>
      </c>
      <c r="X8020" s="24">
        <f t="shared" si="1258"/>
        <v>20949.010080566833</v>
      </c>
      <c r="Y8020" s="24">
        <f t="shared" si="1261"/>
        <v>7394.5712435465466</v>
      </c>
      <c r="AA8020" s="24">
        <f t="shared" si="1259"/>
        <v>0</v>
      </c>
      <c r="AC8020" s="24">
        <f t="shared" si="1254"/>
        <v>0</v>
      </c>
    </row>
    <row r="8021" x14ac:dyDescent="0.2">
      <c r="L8021" s="25">
        <v>8016</v>
      </c>
      <c r="M8021" s="29">
        <v>0</v>
      </c>
      <c r="O8021" s="25">
        <v>8016</v>
      </c>
      <c r="P8021" s="24">
        <f>'ROTH 1.0'!O8021*'קובץ טיוטה'!$D$10</f>
        <v>10396.056329898416</v>
      </c>
      <c r="Q8021" s="25">
        <f t="shared" si="1253"/>
        <v>6796.0563298984162</v>
      </c>
      <c r="R8021" s="24">
        <f t="shared" si="1262"/>
        <v>0</v>
      </c>
      <c r="S8021" s="25">
        <f t="shared" si="1255"/>
        <v>6796.0563298984162</v>
      </c>
      <c r="T8021" s="25">
        <f t="shared" si="1256"/>
        <v>0</v>
      </c>
      <c r="U8021" s="25" t="str">
        <f t="shared" si="1257"/>
        <v>drain</v>
      </c>
      <c r="W8021" s="25">
        <f t="shared" si="1260"/>
        <v>0</v>
      </c>
      <c r="X8021" s="25">
        <f t="shared" si="1258"/>
        <v>14152.953750668417</v>
      </c>
      <c r="Y8021" s="25">
        <f t="shared" si="1261"/>
        <v>6796.0563298984162</v>
      </c>
      <c r="AA8021" s="25">
        <f t="shared" si="1259"/>
        <v>0</v>
      </c>
      <c r="AC8021" s="25">
        <f t="shared" si="1254"/>
        <v>0</v>
      </c>
    </row>
    <row r="8022" x14ac:dyDescent="0.2">
      <c r="L8022" s="24">
        <v>8017</v>
      </c>
      <c r="M8022" s="28">
        <v>0</v>
      </c>
      <c r="O8022" s="24">
        <v>8017</v>
      </c>
      <c r="P8022" s="24">
        <f>'ROTH 1.0'!O8022*'קובץ טיוטה'!$D$10</f>
        <v>9510.986534329857</v>
      </c>
      <c r="Q8022" s="24">
        <f t="shared" si="1253"/>
        <v>5910.986534329857</v>
      </c>
      <c r="R8022" s="24">
        <f t="shared" si="1262"/>
        <v>0</v>
      </c>
      <c r="S8022" s="24">
        <f t="shared" si="1255"/>
        <v>5910.986534329857</v>
      </c>
      <c r="T8022" s="24">
        <f t="shared" si="1256"/>
        <v>0</v>
      </c>
      <c r="U8022" s="24" t="str">
        <f t="shared" si="1257"/>
        <v>drain</v>
      </c>
      <c r="W8022" s="24">
        <f t="shared" si="1260"/>
        <v>0</v>
      </c>
      <c r="X8022" s="24">
        <f t="shared" si="1258"/>
        <v>8241.9672163385603</v>
      </c>
      <c r="Y8022" s="24">
        <f t="shared" si="1261"/>
        <v>5910.986534329857</v>
      </c>
      <c r="AA8022" s="24">
        <f t="shared" si="1259"/>
        <v>0</v>
      </c>
      <c r="AC8022" s="24">
        <f t="shared" si="1254"/>
        <v>0</v>
      </c>
    </row>
    <row r="8023" x14ac:dyDescent="0.2">
      <c r="L8023" s="25">
        <v>8018</v>
      </c>
      <c r="M8023" s="29">
        <v>0</v>
      </c>
      <c r="O8023" s="25">
        <v>8018</v>
      </c>
      <c r="P8023" s="24">
        <f>'ROTH 1.0'!O8023*'קובץ טיוטה'!$D$10</f>
        <v>8779.3617752374103</v>
      </c>
      <c r="Q8023" s="25">
        <f t="shared" si="1253"/>
        <v>5179.3617752374103</v>
      </c>
      <c r="R8023" s="24">
        <f t="shared" si="1262"/>
        <v>0</v>
      </c>
      <c r="S8023" s="25">
        <f t="shared" si="1255"/>
        <v>5179.3617752374103</v>
      </c>
      <c r="T8023" s="25">
        <f t="shared" si="1256"/>
        <v>0</v>
      </c>
      <c r="U8023" s="25" t="str">
        <f t="shared" si="1257"/>
        <v>drain</v>
      </c>
      <c r="W8023" s="25">
        <f t="shared" si="1260"/>
        <v>0</v>
      </c>
      <c r="X8023" s="25">
        <f t="shared" si="1258"/>
        <v>3062.6054411011501</v>
      </c>
      <c r="Y8023" s="25">
        <f t="shared" si="1261"/>
        <v>5179.3617752374103</v>
      </c>
      <c r="AA8023" s="25">
        <f t="shared" si="1259"/>
        <v>0</v>
      </c>
      <c r="AC8023" s="25">
        <f t="shared" si="1254"/>
        <v>0</v>
      </c>
    </row>
    <row r="8024" x14ac:dyDescent="0.2">
      <c r="L8024" s="24">
        <v>8019</v>
      </c>
      <c r="M8024" s="28">
        <v>0</v>
      </c>
      <c r="O8024" s="24">
        <v>8019</v>
      </c>
      <c r="P8024" s="24">
        <f>'ROTH 1.0'!O8024*'קובץ טיוטה'!$D$10</f>
        <v>8614.9092876602081</v>
      </c>
      <c r="Q8024" s="24">
        <f t="shared" si="1253"/>
        <v>5014.9092876602081</v>
      </c>
      <c r="R8024" s="24">
        <f t="shared" si="1262"/>
        <v>0</v>
      </c>
      <c r="S8024" s="24">
        <f t="shared" si="1255"/>
        <v>5014.9092876602081</v>
      </c>
      <c r="T8024" s="24">
        <f t="shared" si="1256"/>
        <v>0</v>
      </c>
      <c r="U8024" s="24" t="str">
        <f t="shared" si="1257"/>
        <v>drain</v>
      </c>
      <c r="W8024" s="24">
        <f t="shared" si="1260"/>
        <v>0</v>
      </c>
      <c r="X8024" s="24">
        <f t="shared" si="1258"/>
        <v>0</v>
      </c>
      <c r="Y8024" s="24">
        <f t="shared" si="1261"/>
        <v>3062.6054411011501</v>
      </c>
      <c r="AA8024" s="24">
        <f t="shared" si="1259"/>
        <v>1952.303846559058</v>
      </c>
      <c r="AC8024" s="24">
        <f t="shared" si="1254"/>
        <v>0</v>
      </c>
    </row>
    <row r="8025" x14ac:dyDescent="0.2">
      <c r="L8025" s="25">
        <v>8020</v>
      </c>
      <c r="M8025" s="29">
        <v>0</v>
      </c>
      <c r="O8025" s="25">
        <v>8020</v>
      </c>
      <c r="P8025" s="24">
        <f>'ROTH 1.0'!O8025*'קובץ טיוטה'!$D$10</f>
        <v>8639.0626870384112</v>
      </c>
      <c r="Q8025" s="25">
        <f t="shared" si="1253"/>
        <v>5039.0626870384112</v>
      </c>
      <c r="R8025" s="24">
        <f t="shared" si="1262"/>
        <v>0</v>
      </c>
      <c r="S8025" s="25">
        <f t="shared" si="1255"/>
        <v>5039.0626870384112</v>
      </c>
      <c r="T8025" s="25">
        <f t="shared" si="1256"/>
        <v>0</v>
      </c>
      <c r="U8025" s="25" t="str">
        <f t="shared" si="1257"/>
        <v>drain</v>
      </c>
      <c r="W8025" s="25">
        <f t="shared" si="1260"/>
        <v>0</v>
      </c>
      <c r="X8025" s="25">
        <f t="shared" si="1258"/>
        <v>0</v>
      </c>
      <c r="Y8025" s="25">
        <f t="shared" si="1261"/>
        <v>0</v>
      </c>
      <c r="AA8025" s="25">
        <f t="shared" si="1259"/>
        <v>5039.0626870384112</v>
      </c>
      <c r="AC8025" s="25">
        <f t="shared" si="1254"/>
        <v>0</v>
      </c>
    </row>
    <row r="8026" x14ac:dyDescent="0.2">
      <c r="L8026" s="24">
        <v>8021</v>
      </c>
      <c r="M8026" s="28">
        <v>0</v>
      </c>
      <c r="O8026" s="24">
        <v>8021</v>
      </c>
      <c r="P8026" s="24">
        <f>'ROTH 1.0'!O8026*'קובץ טיוטה'!$D$10</f>
        <v>8656.7254098654757</v>
      </c>
      <c r="Q8026" s="24">
        <f t="shared" si="1253"/>
        <v>5056.7254098654757</v>
      </c>
      <c r="R8026" s="24">
        <f t="shared" si="1262"/>
        <v>0</v>
      </c>
      <c r="S8026" s="24">
        <f t="shared" si="1255"/>
        <v>5056.7254098654757</v>
      </c>
      <c r="T8026" s="24">
        <f t="shared" si="1256"/>
        <v>0</v>
      </c>
      <c r="U8026" s="24" t="str">
        <f t="shared" si="1257"/>
        <v>drain</v>
      </c>
      <c r="W8026" s="24">
        <f t="shared" si="1260"/>
        <v>0</v>
      </c>
      <c r="X8026" s="24">
        <f t="shared" si="1258"/>
        <v>0</v>
      </c>
      <c r="Y8026" s="24">
        <f t="shared" si="1261"/>
        <v>0</v>
      </c>
      <c r="AA8026" s="24">
        <f t="shared" si="1259"/>
        <v>5056.7254098654757</v>
      </c>
      <c r="AC8026" s="24">
        <f t="shared" si="1254"/>
        <v>0</v>
      </c>
    </row>
    <row r="8027" x14ac:dyDescent="0.2">
      <c r="L8027" s="25">
        <v>8022</v>
      </c>
      <c r="M8027" s="29">
        <v>0</v>
      </c>
      <c r="O8027" s="25">
        <v>8022</v>
      </c>
      <c r="P8027" s="24">
        <f>'ROTH 1.0'!O8027*'קובץ טיוטה'!$D$10</f>
        <v>8842.4408386913074</v>
      </c>
      <c r="Q8027" s="25">
        <f t="shared" si="1253"/>
        <v>5242.4408386913074</v>
      </c>
      <c r="R8027" s="24">
        <f t="shared" si="1262"/>
        <v>0</v>
      </c>
      <c r="S8027" s="25">
        <f t="shared" si="1255"/>
        <v>5242.4408386913074</v>
      </c>
      <c r="T8027" s="25">
        <f t="shared" si="1256"/>
        <v>0</v>
      </c>
      <c r="U8027" s="25" t="str">
        <f t="shared" si="1257"/>
        <v>drain</v>
      </c>
      <c r="W8027" s="25">
        <f t="shared" si="1260"/>
        <v>0</v>
      </c>
      <c r="X8027" s="25">
        <f t="shared" si="1258"/>
        <v>0</v>
      </c>
      <c r="Y8027" s="25">
        <f t="shared" si="1261"/>
        <v>0</v>
      </c>
      <c r="AA8027" s="25">
        <f t="shared" si="1259"/>
        <v>5242.4408386913074</v>
      </c>
      <c r="AC8027" s="25">
        <f t="shared" si="1254"/>
        <v>0</v>
      </c>
    </row>
    <row r="8028" x14ac:dyDescent="0.2">
      <c r="L8028" s="24">
        <v>8023</v>
      </c>
      <c r="M8028" s="28">
        <v>0</v>
      </c>
      <c r="O8028" s="24">
        <v>8023</v>
      </c>
      <c r="P8028" s="24">
        <f>'ROTH 1.0'!O8028*'קובץ טיוטה'!$D$10</f>
        <v>9590.1433841182734</v>
      </c>
      <c r="Q8028" s="24">
        <f t="shared" si="1253"/>
        <v>5990.1433841182734</v>
      </c>
      <c r="R8028" s="24">
        <f t="shared" si="1262"/>
        <v>0</v>
      </c>
      <c r="S8028" s="24">
        <f t="shared" si="1255"/>
        <v>5990.1433841182734</v>
      </c>
      <c r="T8028" s="24">
        <f t="shared" si="1256"/>
        <v>0</v>
      </c>
      <c r="U8028" s="24" t="str">
        <f t="shared" si="1257"/>
        <v>drain</v>
      </c>
      <c r="W8028" s="24">
        <f t="shared" si="1260"/>
        <v>0</v>
      </c>
      <c r="X8028" s="24">
        <f t="shared" si="1258"/>
        <v>0</v>
      </c>
      <c r="Y8028" s="24">
        <f t="shared" si="1261"/>
        <v>0</v>
      </c>
      <c r="AA8028" s="24">
        <f t="shared" si="1259"/>
        <v>5990.1433841182734</v>
      </c>
      <c r="AC8028" s="24">
        <f t="shared" si="1254"/>
        <v>0</v>
      </c>
    </row>
    <row r="8029" x14ac:dyDescent="0.2">
      <c r="L8029" s="25">
        <v>8024</v>
      </c>
      <c r="M8029" s="29">
        <v>1.9897532999999998E-2</v>
      </c>
      <c r="O8029" s="25">
        <v>8024</v>
      </c>
      <c r="P8029" s="24">
        <f>'ROTH 1.0'!O8029*'קובץ טיוטה'!$D$10</f>
        <v>10093.22979409343</v>
      </c>
      <c r="Q8029" s="25">
        <f t="shared" si="1253"/>
        <v>6493.2297940934295</v>
      </c>
      <c r="R8029" s="24">
        <f t="shared" si="1262"/>
        <v>1353.0322439999998</v>
      </c>
      <c r="S8029" s="25">
        <f t="shared" si="1255"/>
        <v>5140.1975500934295</v>
      </c>
      <c r="T8029" s="25">
        <f t="shared" si="1256"/>
        <v>0</v>
      </c>
      <c r="U8029" s="25" t="str">
        <f t="shared" si="1257"/>
        <v>drain</v>
      </c>
      <c r="W8029" s="25">
        <f t="shared" si="1260"/>
        <v>0</v>
      </c>
      <c r="X8029" s="25">
        <f t="shared" si="1258"/>
        <v>0</v>
      </c>
      <c r="Y8029" s="25">
        <f t="shared" si="1261"/>
        <v>0</v>
      </c>
      <c r="AA8029" s="25">
        <f t="shared" si="1259"/>
        <v>5140.1975500934295</v>
      </c>
      <c r="AC8029" s="25">
        <f t="shared" si="1254"/>
        <v>0</v>
      </c>
    </row>
    <row r="8030" x14ac:dyDescent="0.2">
      <c r="L8030" s="24">
        <v>8025</v>
      </c>
      <c r="M8030" s="28">
        <v>0.448839508</v>
      </c>
      <c r="O8030" s="24">
        <v>8025</v>
      </c>
      <c r="P8030" s="24">
        <f>'ROTH 1.0'!O8030*'קובץ טיוטה'!$D$10</f>
        <v>10718.031166242776</v>
      </c>
      <c r="Q8030" s="24">
        <f t="shared" si="1253"/>
        <v>7118.0311662427757</v>
      </c>
      <c r="R8030" s="24">
        <f t="shared" si="1262"/>
        <v>30521.086544000002</v>
      </c>
      <c r="S8030" s="24">
        <f t="shared" si="1255"/>
        <v>0</v>
      </c>
      <c r="T8030" s="24">
        <f t="shared" si="1256"/>
        <v>23403.055377757228</v>
      </c>
      <c r="U8030" s="24" t="str">
        <f t="shared" si="1257"/>
        <v>charge</v>
      </c>
      <c r="W8030" s="24">
        <f t="shared" si="1260"/>
        <v>21062.749839981505</v>
      </c>
      <c r="X8030" s="24">
        <f t="shared" si="1258"/>
        <v>21062.749839981505</v>
      </c>
      <c r="Y8030" s="24">
        <f t="shared" si="1261"/>
        <v>0</v>
      </c>
      <c r="AA8030" s="24">
        <f t="shared" si="1259"/>
        <v>0</v>
      </c>
      <c r="AC8030" s="24">
        <f t="shared" si="1254"/>
        <v>2340.3055377757228</v>
      </c>
    </row>
    <row r="8031" x14ac:dyDescent="0.2">
      <c r="L8031" s="25">
        <v>8026</v>
      </c>
      <c r="M8031" s="29">
        <v>0.567528001</v>
      </c>
      <c r="O8031" s="25">
        <v>8026</v>
      </c>
      <c r="P8031" s="24">
        <f>'ROTH 1.0'!O8031*'קובץ טיוטה'!$D$10</f>
        <v>11356.188104037357</v>
      </c>
      <c r="Q8031" s="25">
        <f t="shared" si="1253"/>
        <v>7756.1881040373573</v>
      </c>
      <c r="R8031" s="24">
        <f t="shared" si="1262"/>
        <v>38591.904068000003</v>
      </c>
      <c r="S8031" s="25">
        <f t="shared" si="1255"/>
        <v>0</v>
      </c>
      <c r="T8031" s="25">
        <f t="shared" si="1256"/>
        <v>30835.715963962648</v>
      </c>
      <c r="U8031" s="25" t="str">
        <f t="shared" si="1257"/>
        <v>charge</v>
      </c>
      <c r="W8031" s="25">
        <f t="shared" si="1260"/>
        <v>27752.14436756638</v>
      </c>
      <c r="X8031" s="25">
        <f t="shared" si="1258"/>
        <v>48814.894207547884</v>
      </c>
      <c r="Y8031" s="25">
        <f t="shared" si="1261"/>
        <v>0</v>
      </c>
      <c r="AA8031" s="25">
        <f t="shared" si="1259"/>
        <v>0</v>
      </c>
      <c r="AC8031" s="25">
        <f t="shared" si="1254"/>
        <v>3083.5715963962684</v>
      </c>
    </row>
    <row r="8032" x14ac:dyDescent="0.2">
      <c r="L8032" s="24">
        <v>8027</v>
      </c>
      <c r="M8032" s="28">
        <v>0.61669750100000009</v>
      </c>
      <c r="O8032" s="24">
        <v>8027</v>
      </c>
      <c r="P8032" s="24">
        <f>'ROTH 1.0'!O8032*'קובץ טיוטה'!$D$10</f>
        <v>11635.297469440426</v>
      </c>
      <c r="Q8032" s="24">
        <f t="shared" si="1253"/>
        <v>8035.2974694404256</v>
      </c>
      <c r="R8032" s="24">
        <f t="shared" si="1262"/>
        <v>41935.430068000009</v>
      </c>
      <c r="S8032" s="24">
        <f t="shared" si="1255"/>
        <v>0</v>
      </c>
      <c r="T8032" s="24">
        <f t="shared" si="1256"/>
        <v>33900.132598559583</v>
      </c>
      <c r="U8032" s="24" t="str">
        <f t="shared" si="1257"/>
        <v>charge</v>
      </c>
      <c r="W8032" s="24">
        <f t="shared" si="1260"/>
        <v>29185.105792452116</v>
      </c>
      <c r="X8032" s="24">
        <f t="shared" si="1258"/>
        <v>78000</v>
      </c>
      <c r="Y8032" s="24">
        <f t="shared" si="1261"/>
        <v>0</v>
      </c>
      <c r="AA8032" s="24">
        <f t="shared" si="1259"/>
        <v>0</v>
      </c>
      <c r="AC8032" s="24">
        <f t="shared" si="1254"/>
        <v>4715.0268061074676</v>
      </c>
    </row>
    <row r="8033" x14ac:dyDescent="0.2">
      <c r="L8033" s="25">
        <v>8028</v>
      </c>
      <c r="M8033" s="29">
        <v>0.62514810499999995</v>
      </c>
      <c r="O8033" s="25">
        <v>8028</v>
      </c>
      <c r="P8033" s="24">
        <f>'ROTH 1.0'!O8033*'קובץ טיוטה'!$D$10</f>
        <v>11652.319675329218</v>
      </c>
      <c r="Q8033" s="25">
        <f t="shared" si="1253"/>
        <v>8052.3196753292177</v>
      </c>
      <c r="R8033" s="24">
        <f t="shared" si="1262"/>
        <v>42510.071139999993</v>
      </c>
      <c r="S8033" s="25">
        <f t="shared" si="1255"/>
        <v>0</v>
      </c>
      <c r="T8033" s="25">
        <f t="shared" si="1256"/>
        <v>34457.751464670771</v>
      </c>
      <c r="U8033" s="25" t="str">
        <f t="shared" si="1257"/>
        <v>charge</v>
      </c>
      <c r="W8033" s="25">
        <f t="shared" si="1260"/>
        <v>0</v>
      </c>
      <c r="X8033" s="25">
        <f t="shared" si="1258"/>
        <v>78000</v>
      </c>
      <c r="Y8033" s="25">
        <f t="shared" si="1261"/>
        <v>0</v>
      </c>
      <c r="AA8033" s="25">
        <f t="shared" si="1259"/>
        <v>0</v>
      </c>
      <c r="AC8033" s="25">
        <f t="shared" si="1254"/>
        <v>34457.751464670771</v>
      </c>
    </row>
    <row r="8034" x14ac:dyDescent="0.2">
      <c r="L8034" s="24">
        <v>8029</v>
      </c>
      <c r="M8034" s="28">
        <v>0.64232476399999994</v>
      </c>
      <c r="O8034" s="24">
        <v>8029</v>
      </c>
      <c r="P8034" s="24">
        <f>'ROTH 1.0'!O8034*'קובץ טיוטה'!$D$10</f>
        <v>11546.731502518258</v>
      </c>
      <c r="Q8034" s="24">
        <f t="shared" si="1253"/>
        <v>7946.7315025182579</v>
      </c>
      <c r="R8034" s="24">
        <f t="shared" si="1262"/>
        <v>43678.083951999994</v>
      </c>
      <c r="S8034" s="24">
        <f t="shared" si="1255"/>
        <v>0</v>
      </c>
      <c r="T8034" s="24">
        <f t="shared" si="1256"/>
        <v>35731.352449481739</v>
      </c>
      <c r="U8034" s="24" t="str">
        <f t="shared" si="1257"/>
        <v>charge</v>
      </c>
      <c r="W8034" s="24">
        <f t="shared" si="1260"/>
        <v>0</v>
      </c>
      <c r="X8034" s="24">
        <f t="shared" si="1258"/>
        <v>78000</v>
      </c>
      <c r="Y8034" s="24">
        <f t="shared" si="1261"/>
        <v>0</v>
      </c>
      <c r="AA8034" s="24">
        <f t="shared" si="1259"/>
        <v>0</v>
      </c>
      <c r="AC8034" s="24">
        <f t="shared" si="1254"/>
        <v>35731.352449481739</v>
      </c>
    </row>
    <row r="8035" x14ac:dyDescent="0.2">
      <c r="L8035" s="25">
        <v>8030</v>
      </c>
      <c r="M8035" s="29">
        <v>0.62364005899999997</v>
      </c>
      <c r="O8035" s="25">
        <v>8030</v>
      </c>
      <c r="P8035" s="24">
        <f>'ROTH 1.0'!O8035*'קובץ טיוטה'!$D$10</f>
        <v>11909.004949477898</v>
      </c>
      <c r="Q8035" s="25">
        <f t="shared" si="1253"/>
        <v>8309.0049494778978</v>
      </c>
      <c r="R8035" s="24">
        <f t="shared" si="1262"/>
        <v>42407.524011999994</v>
      </c>
      <c r="S8035" s="25">
        <f t="shared" si="1255"/>
        <v>0</v>
      </c>
      <c r="T8035" s="25">
        <f t="shared" si="1256"/>
        <v>34098.5190625221</v>
      </c>
      <c r="U8035" s="25" t="str">
        <f t="shared" si="1257"/>
        <v>charge</v>
      </c>
      <c r="W8035" s="25">
        <f t="shared" si="1260"/>
        <v>0</v>
      </c>
      <c r="X8035" s="25">
        <f t="shared" si="1258"/>
        <v>78000</v>
      </c>
      <c r="Y8035" s="25">
        <f t="shared" si="1261"/>
        <v>0</v>
      </c>
      <c r="AA8035" s="25">
        <f t="shared" si="1259"/>
        <v>0</v>
      </c>
      <c r="AC8035" s="25">
        <f t="shared" si="1254"/>
        <v>34098.5190625221</v>
      </c>
    </row>
    <row r="8036" x14ac:dyDescent="0.2">
      <c r="L8036" s="24">
        <v>8031</v>
      </c>
      <c r="M8036" s="28">
        <v>0.58775722699999999</v>
      </c>
      <c r="O8036" s="24">
        <v>8031</v>
      </c>
      <c r="P8036" s="24">
        <f>'ROTH 1.0'!O8036*'קובץ טיוטה'!$D$10</f>
        <v>11802.555825595093</v>
      </c>
      <c r="Q8036" s="24">
        <f t="shared" si="1253"/>
        <v>8202.5558255950928</v>
      </c>
      <c r="R8036" s="24">
        <f t="shared" si="1262"/>
        <v>39967.491435999997</v>
      </c>
      <c r="S8036" s="24">
        <f t="shared" si="1255"/>
        <v>0</v>
      </c>
      <c r="T8036" s="24">
        <f t="shared" si="1256"/>
        <v>31764.935610404904</v>
      </c>
      <c r="U8036" s="24" t="str">
        <f t="shared" si="1257"/>
        <v>charge</v>
      </c>
      <c r="W8036" s="24">
        <f t="shared" si="1260"/>
        <v>0</v>
      </c>
      <c r="X8036" s="24">
        <f t="shared" si="1258"/>
        <v>78000</v>
      </c>
      <c r="Y8036" s="24">
        <f t="shared" si="1261"/>
        <v>0</v>
      </c>
      <c r="AA8036" s="24">
        <f t="shared" si="1259"/>
        <v>0</v>
      </c>
      <c r="AC8036" s="24">
        <f t="shared" si="1254"/>
        <v>31764.935610404904</v>
      </c>
    </row>
    <row r="8037" x14ac:dyDescent="0.2">
      <c r="L8037" s="25">
        <v>8032</v>
      </c>
      <c r="M8037" s="29">
        <v>0.47838777000000005</v>
      </c>
      <c r="O8037" s="25">
        <v>8032</v>
      </c>
      <c r="P8037" s="24">
        <f>'ROTH 1.0'!O8037*'קובץ טיוטה'!$D$10</f>
        <v>11936.482201454901</v>
      </c>
      <c r="Q8037" s="25">
        <f t="shared" si="1253"/>
        <v>8336.4822014549009</v>
      </c>
      <c r="R8037" s="24">
        <f t="shared" si="1262"/>
        <v>32530.36836</v>
      </c>
      <c r="S8037" s="25">
        <f t="shared" si="1255"/>
        <v>0</v>
      </c>
      <c r="T8037" s="25">
        <f t="shared" si="1256"/>
        <v>24193.886158545101</v>
      </c>
      <c r="U8037" s="25" t="str">
        <f t="shared" si="1257"/>
        <v>charge</v>
      </c>
      <c r="W8037" s="25">
        <f t="shared" si="1260"/>
        <v>0</v>
      </c>
      <c r="X8037" s="25">
        <f t="shared" si="1258"/>
        <v>78000</v>
      </c>
      <c r="Y8037" s="25">
        <f t="shared" si="1261"/>
        <v>0</v>
      </c>
      <c r="AA8037" s="25">
        <f t="shared" si="1259"/>
        <v>0</v>
      </c>
      <c r="AC8037" s="25">
        <f t="shared" si="1254"/>
        <v>24193.886158545101</v>
      </c>
    </row>
    <row r="8038" x14ac:dyDescent="0.2">
      <c r="L8038" s="24">
        <v>8033</v>
      </c>
      <c r="M8038" s="28">
        <v>0.100395974</v>
      </c>
      <c r="O8038" s="24">
        <v>8033</v>
      </c>
      <c r="P8038" s="24">
        <f>'ROTH 1.0'!O8038*'קובץ טיוטה'!$D$10</f>
        <v>12168.87383663553</v>
      </c>
      <c r="Q8038" s="24">
        <f t="shared" si="1253"/>
        <v>8568.8738366355301</v>
      </c>
      <c r="R8038" s="24">
        <f t="shared" si="1262"/>
        <v>6826.9262319999998</v>
      </c>
      <c r="S8038" s="24">
        <f t="shared" si="1255"/>
        <v>1741.9476046355303</v>
      </c>
      <c r="T8038" s="24">
        <f t="shared" si="1256"/>
        <v>0</v>
      </c>
      <c r="U8038" s="24" t="str">
        <f t="shared" si="1257"/>
        <v>drain</v>
      </c>
      <c r="W8038" s="24">
        <f t="shared" si="1260"/>
        <v>0</v>
      </c>
      <c r="X8038" s="24">
        <f t="shared" si="1258"/>
        <v>76258.052395364473</v>
      </c>
      <c r="Y8038" s="24">
        <f t="shared" si="1261"/>
        <v>1741.9476046355267</v>
      </c>
      <c r="AA8038" s="24">
        <f t="shared" si="1259"/>
        <v>3.637978807091713E-12</v>
      </c>
      <c r="AC8038" s="24">
        <f t="shared" si="1254"/>
        <v>0</v>
      </c>
    </row>
    <row r="8039" x14ac:dyDescent="0.2">
      <c r="L8039" s="25">
        <v>8034</v>
      </c>
      <c r="M8039" s="29">
        <v>0</v>
      </c>
      <c r="O8039" s="25">
        <v>8034</v>
      </c>
      <c r="P8039" s="24">
        <f>'ROTH 1.0'!O8039*'קובץ טיוטה'!$D$10</f>
        <v>12964.250764820163</v>
      </c>
      <c r="Q8039" s="25">
        <f t="shared" si="1253"/>
        <v>9364.2507648201627</v>
      </c>
      <c r="R8039" s="24">
        <f t="shared" si="1262"/>
        <v>0</v>
      </c>
      <c r="S8039" s="25">
        <f t="shared" si="1255"/>
        <v>9364.2507648201627</v>
      </c>
      <c r="T8039" s="25">
        <f t="shared" si="1256"/>
        <v>0</v>
      </c>
      <c r="U8039" s="25" t="str">
        <f t="shared" si="1257"/>
        <v>drain</v>
      </c>
      <c r="W8039" s="25">
        <f t="shared" si="1260"/>
        <v>0</v>
      </c>
      <c r="X8039" s="25">
        <f t="shared" si="1258"/>
        <v>66893.801630544316</v>
      </c>
      <c r="Y8039" s="25">
        <f t="shared" si="1261"/>
        <v>9364.2507648201572</v>
      </c>
      <c r="AA8039" s="25">
        <f t="shared" si="1259"/>
        <v>0</v>
      </c>
      <c r="AC8039" s="25">
        <f t="shared" si="1254"/>
        <v>0</v>
      </c>
    </row>
    <row r="8040" x14ac:dyDescent="0.2">
      <c r="L8040" s="24">
        <v>8035</v>
      </c>
      <c r="M8040" s="28">
        <v>0</v>
      </c>
      <c r="O8040" s="24">
        <v>8035</v>
      </c>
      <c r="P8040" s="24">
        <f>'ROTH 1.0'!O8040*'קובץ טיוטה'!$D$10</f>
        <v>13149.725174043273</v>
      </c>
      <c r="Q8040" s="24">
        <f t="shared" si="1253"/>
        <v>9549.725174043273</v>
      </c>
      <c r="R8040" s="24">
        <f t="shared" si="1262"/>
        <v>0</v>
      </c>
      <c r="S8040" s="24">
        <f t="shared" si="1255"/>
        <v>9549.725174043273</v>
      </c>
      <c r="T8040" s="24">
        <f t="shared" si="1256"/>
        <v>0</v>
      </c>
      <c r="U8040" s="24" t="str">
        <f t="shared" si="1257"/>
        <v>drain</v>
      </c>
      <c r="W8040" s="24">
        <f t="shared" si="1260"/>
        <v>0</v>
      </c>
      <c r="X8040" s="24">
        <f t="shared" si="1258"/>
        <v>57344.076456501047</v>
      </c>
      <c r="Y8040" s="24">
        <f t="shared" si="1261"/>
        <v>9549.7251740432694</v>
      </c>
      <c r="AA8040" s="24">
        <f t="shared" si="1259"/>
        <v>0</v>
      </c>
      <c r="AC8040" s="24">
        <f t="shared" si="1254"/>
        <v>0</v>
      </c>
    </row>
    <row r="8041" x14ac:dyDescent="0.2">
      <c r="L8041" s="25">
        <v>8036</v>
      </c>
      <c r="M8041" s="29">
        <v>0</v>
      </c>
      <c r="O8041" s="25">
        <v>8036</v>
      </c>
      <c r="P8041" s="24">
        <f>'ROTH 1.0'!O8041*'קובץ טיוטה'!$D$10</f>
        <v>12947.646702700722</v>
      </c>
      <c r="Q8041" s="25">
        <f t="shared" si="1253"/>
        <v>9347.646702700722</v>
      </c>
      <c r="R8041" s="24">
        <f t="shared" si="1262"/>
        <v>0</v>
      </c>
      <c r="S8041" s="25">
        <f t="shared" si="1255"/>
        <v>9347.646702700722</v>
      </c>
      <c r="T8041" s="25">
        <f t="shared" si="1256"/>
        <v>0</v>
      </c>
      <c r="U8041" s="25" t="str">
        <f t="shared" si="1257"/>
        <v>drain</v>
      </c>
      <c r="W8041" s="25">
        <f t="shared" si="1260"/>
        <v>0</v>
      </c>
      <c r="X8041" s="25">
        <f t="shared" si="1258"/>
        <v>47996.429753800323</v>
      </c>
      <c r="Y8041" s="25">
        <f t="shared" si="1261"/>
        <v>9347.6467027007238</v>
      </c>
      <c r="AA8041" s="25">
        <f t="shared" si="1259"/>
        <v>0</v>
      </c>
      <c r="AC8041" s="25">
        <f t="shared" si="1254"/>
        <v>0</v>
      </c>
    </row>
    <row r="8042" x14ac:dyDescent="0.2">
      <c r="L8042" s="24">
        <v>8037</v>
      </c>
      <c r="M8042" s="28">
        <v>0</v>
      </c>
      <c r="O8042" s="24">
        <v>8037</v>
      </c>
      <c r="P8042" s="24">
        <f>'ROTH 1.0'!O8042*'קובץ טיוטה'!$D$10</f>
        <v>12532.256178086092</v>
      </c>
      <c r="Q8042" s="24">
        <f t="shared" si="1253"/>
        <v>8932.2561780860924</v>
      </c>
      <c r="R8042" s="24">
        <f t="shared" si="1262"/>
        <v>0</v>
      </c>
      <c r="S8042" s="24">
        <f t="shared" si="1255"/>
        <v>8932.2561780860924</v>
      </c>
      <c r="T8042" s="24">
        <f t="shared" si="1256"/>
        <v>0</v>
      </c>
      <c r="U8042" s="24" t="str">
        <f t="shared" si="1257"/>
        <v>drain</v>
      </c>
      <c r="W8042" s="24">
        <f t="shared" si="1260"/>
        <v>0</v>
      </c>
      <c r="X8042" s="24">
        <f t="shared" si="1258"/>
        <v>39064.173575714231</v>
      </c>
      <c r="Y8042" s="24">
        <f t="shared" si="1261"/>
        <v>8932.2561780860924</v>
      </c>
      <c r="AA8042" s="24">
        <f t="shared" si="1259"/>
        <v>0</v>
      </c>
      <c r="AC8042" s="24">
        <f t="shared" si="1254"/>
        <v>0</v>
      </c>
    </row>
    <row r="8043" x14ac:dyDescent="0.2">
      <c r="L8043" s="25">
        <v>8038</v>
      </c>
      <c r="M8043" s="29">
        <v>0</v>
      </c>
      <c r="O8043" s="25">
        <v>8038</v>
      </c>
      <c r="P8043" s="24">
        <f>'ROTH 1.0'!O8043*'קובץ טיוטה'!$D$10</f>
        <v>11969.143214448095</v>
      </c>
      <c r="Q8043" s="25">
        <f t="shared" si="1253"/>
        <v>8369.143214448095</v>
      </c>
      <c r="R8043" s="24">
        <f t="shared" si="1262"/>
        <v>0</v>
      </c>
      <c r="S8043" s="25">
        <f t="shared" si="1255"/>
        <v>8369.143214448095</v>
      </c>
      <c r="T8043" s="25">
        <f t="shared" si="1256"/>
        <v>0</v>
      </c>
      <c r="U8043" s="25" t="str">
        <f t="shared" si="1257"/>
        <v>drain</v>
      </c>
      <c r="W8043" s="25">
        <f t="shared" si="1260"/>
        <v>0</v>
      </c>
      <c r="X8043" s="25">
        <f t="shared" si="1258"/>
        <v>30695.030361266137</v>
      </c>
      <c r="Y8043" s="25">
        <f t="shared" si="1261"/>
        <v>8369.1432144480932</v>
      </c>
      <c r="AA8043" s="25">
        <f t="shared" si="1259"/>
        <v>0</v>
      </c>
      <c r="AC8043" s="25">
        <f t="shared" si="1254"/>
        <v>0</v>
      </c>
    </row>
    <row r="8044" x14ac:dyDescent="0.2">
      <c r="L8044" s="24">
        <v>8039</v>
      </c>
      <c r="M8044" s="28">
        <v>0</v>
      </c>
      <c r="O8044" s="24">
        <v>8039</v>
      </c>
      <c r="P8044" s="24">
        <f>'ROTH 1.0'!O8044*'קובץ טיוטה'!$D$10</f>
        <v>11156.344259693555</v>
      </c>
      <c r="Q8044" s="24">
        <f t="shared" si="1253"/>
        <v>7556.3442596935547</v>
      </c>
      <c r="R8044" s="24">
        <f t="shared" si="1262"/>
        <v>0</v>
      </c>
      <c r="S8044" s="24">
        <f t="shared" si="1255"/>
        <v>7556.3442596935547</v>
      </c>
      <c r="T8044" s="24">
        <f t="shared" si="1256"/>
        <v>0</v>
      </c>
      <c r="U8044" s="24" t="str">
        <f t="shared" si="1257"/>
        <v>drain</v>
      </c>
      <c r="W8044" s="24">
        <f t="shared" si="1260"/>
        <v>0</v>
      </c>
      <c r="X8044" s="24">
        <f t="shared" si="1258"/>
        <v>23138.686101572581</v>
      </c>
      <c r="Y8044" s="24">
        <f t="shared" si="1261"/>
        <v>7556.3442596935565</v>
      </c>
      <c r="AA8044" s="24">
        <f t="shared" si="1259"/>
        <v>0</v>
      </c>
      <c r="AC8044" s="24">
        <f t="shared" si="1254"/>
        <v>0</v>
      </c>
    </row>
    <row r="8045" x14ac:dyDescent="0.2">
      <c r="L8045" s="25">
        <v>8040</v>
      </c>
      <c r="M8045" s="29">
        <v>0</v>
      </c>
      <c r="O8045" s="25">
        <v>8040</v>
      </c>
      <c r="P8045" s="24">
        <f>'ROTH 1.0'!O8045*'קובץ טיוטה'!$D$10</f>
        <v>10483.258698929567</v>
      </c>
      <c r="Q8045" s="25">
        <f t="shared" si="1253"/>
        <v>6883.2586989295669</v>
      </c>
      <c r="R8045" s="24">
        <f t="shared" si="1262"/>
        <v>0</v>
      </c>
      <c r="S8045" s="25">
        <f t="shared" si="1255"/>
        <v>6883.2586989295669</v>
      </c>
      <c r="T8045" s="25">
        <f t="shared" si="1256"/>
        <v>0</v>
      </c>
      <c r="U8045" s="25" t="str">
        <f t="shared" si="1257"/>
        <v>drain</v>
      </c>
      <c r="W8045" s="25">
        <f t="shared" si="1260"/>
        <v>0</v>
      </c>
      <c r="X8045" s="25">
        <f t="shared" si="1258"/>
        <v>16255.427402643014</v>
      </c>
      <c r="Y8045" s="25">
        <f t="shared" si="1261"/>
        <v>6883.2586989295669</v>
      </c>
      <c r="AA8045" s="25">
        <f t="shared" si="1259"/>
        <v>0</v>
      </c>
      <c r="AC8045" s="25">
        <f t="shared" si="1254"/>
        <v>0</v>
      </c>
    </row>
    <row r="8046" x14ac:dyDescent="0.2">
      <c r="L8046" s="24">
        <v>8041</v>
      </c>
      <c r="M8046" s="28">
        <v>0</v>
      </c>
      <c r="O8046" s="24">
        <v>8041</v>
      </c>
      <c r="P8046" s="24">
        <f>'ROTH 1.0'!O8046*'קובץ טיוטה'!$D$10</f>
        <v>9604.8421720399383</v>
      </c>
      <c r="Q8046" s="24">
        <f t="shared" si="1253"/>
        <v>6004.8421720399383</v>
      </c>
      <c r="R8046" s="24">
        <f t="shared" si="1262"/>
        <v>0</v>
      </c>
      <c r="S8046" s="24">
        <f t="shared" si="1255"/>
        <v>6004.8421720399383</v>
      </c>
      <c r="T8046" s="24">
        <f t="shared" si="1256"/>
        <v>0</v>
      </c>
      <c r="U8046" s="24" t="str">
        <f t="shared" si="1257"/>
        <v>drain</v>
      </c>
      <c r="W8046" s="24">
        <f t="shared" si="1260"/>
        <v>0</v>
      </c>
      <c r="X8046" s="24">
        <f t="shared" si="1258"/>
        <v>10250.585230603076</v>
      </c>
      <c r="Y8046" s="24">
        <f t="shared" si="1261"/>
        <v>6004.8421720399383</v>
      </c>
      <c r="AA8046" s="24">
        <f t="shared" si="1259"/>
        <v>0</v>
      </c>
      <c r="AC8046" s="24">
        <f t="shared" si="1254"/>
        <v>0</v>
      </c>
    </row>
    <row r="8047" x14ac:dyDescent="0.2">
      <c r="L8047" s="25">
        <v>8042</v>
      </c>
      <c r="M8047" s="29">
        <v>0</v>
      </c>
      <c r="O8047" s="25">
        <v>8042</v>
      </c>
      <c r="P8047" s="24">
        <f>'ROTH 1.0'!O8047*'קובץ טיוטה'!$D$10</f>
        <v>9309.3694433696528</v>
      </c>
      <c r="Q8047" s="25">
        <f t="shared" si="1253"/>
        <v>5709.3694433696528</v>
      </c>
      <c r="R8047" s="24">
        <f t="shared" si="1262"/>
        <v>0</v>
      </c>
      <c r="S8047" s="25">
        <f t="shared" si="1255"/>
        <v>5709.3694433696528</v>
      </c>
      <c r="T8047" s="25">
        <f t="shared" si="1256"/>
        <v>0</v>
      </c>
      <c r="U8047" s="25" t="str">
        <f t="shared" si="1257"/>
        <v>drain</v>
      </c>
      <c r="W8047" s="25">
        <f t="shared" si="1260"/>
        <v>0</v>
      </c>
      <c r="X8047" s="25">
        <f t="shared" si="1258"/>
        <v>4541.2157872334228</v>
      </c>
      <c r="Y8047" s="25">
        <f t="shared" si="1261"/>
        <v>5709.3694433696528</v>
      </c>
      <c r="AA8047" s="25">
        <f t="shared" si="1259"/>
        <v>0</v>
      </c>
      <c r="AC8047" s="25">
        <f t="shared" si="1254"/>
        <v>0</v>
      </c>
    </row>
    <row r="8048" x14ac:dyDescent="0.2">
      <c r="L8048" s="24">
        <v>8043</v>
      </c>
      <c r="M8048" s="28">
        <v>0</v>
      </c>
      <c r="O8048" s="24">
        <v>8043</v>
      </c>
      <c r="P8048" s="24">
        <f>'ROTH 1.0'!O8048*'קובץ טיוטה'!$D$10</f>
        <v>8828.9320423691915</v>
      </c>
      <c r="Q8048" s="24">
        <f t="shared" si="1253"/>
        <v>5228.9320423691915</v>
      </c>
      <c r="R8048" s="24">
        <f t="shared" si="1262"/>
        <v>0</v>
      </c>
      <c r="S8048" s="24">
        <f t="shared" si="1255"/>
        <v>5228.9320423691915</v>
      </c>
      <c r="T8048" s="24">
        <f t="shared" si="1256"/>
        <v>0</v>
      </c>
      <c r="U8048" s="24" t="str">
        <f t="shared" si="1257"/>
        <v>drain</v>
      </c>
      <c r="W8048" s="24">
        <f t="shared" si="1260"/>
        <v>0</v>
      </c>
      <c r="X8048" s="24">
        <f t="shared" si="1258"/>
        <v>0</v>
      </c>
      <c r="Y8048" s="24">
        <f t="shared" si="1261"/>
        <v>4541.2157872334228</v>
      </c>
      <c r="AA8048" s="24">
        <f t="shared" si="1259"/>
        <v>687.71625513576873</v>
      </c>
      <c r="AC8048" s="24">
        <f t="shared" si="1254"/>
        <v>0</v>
      </c>
    </row>
    <row r="8049" x14ac:dyDescent="0.2">
      <c r="L8049" s="25">
        <v>8044</v>
      </c>
      <c r="M8049" s="29">
        <v>0</v>
      </c>
      <c r="O8049" s="25">
        <v>8044</v>
      </c>
      <c r="P8049" s="24">
        <f>'ROTH 1.0'!O8049*'קובץ טיוטה'!$D$10</f>
        <v>8584.0652173965827</v>
      </c>
      <c r="Q8049" s="25">
        <f t="shared" si="1253"/>
        <v>4984.0652173965827</v>
      </c>
      <c r="R8049" s="24">
        <f t="shared" si="1262"/>
        <v>0</v>
      </c>
      <c r="S8049" s="25">
        <f t="shared" si="1255"/>
        <v>4984.0652173965827</v>
      </c>
      <c r="T8049" s="25">
        <f t="shared" si="1256"/>
        <v>0</v>
      </c>
      <c r="U8049" s="25" t="str">
        <f t="shared" si="1257"/>
        <v>drain</v>
      </c>
      <c r="W8049" s="25">
        <f t="shared" si="1260"/>
        <v>0</v>
      </c>
      <c r="X8049" s="25">
        <f t="shared" si="1258"/>
        <v>0</v>
      </c>
      <c r="Y8049" s="25">
        <f t="shared" si="1261"/>
        <v>0</v>
      </c>
      <c r="AA8049" s="25">
        <f t="shared" si="1259"/>
        <v>4984.0652173965827</v>
      </c>
      <c r="AC8049" s="25">
        <f t="shared" si="1254"/>
        <v>0</v>
      </c>
    </row>
    <row r="8050" x14ac:dyDescent="0.2">
      <c r="L8050" s="24">
        <v>8045</v>
      </c>
      <c r="M8050" s="28">
        <v>0</v>
      </c>
      <c r="O8050" s="24">
        <v>8045</v>
      </c>
      <c r="P8050" s="24">
        <f>'ROTH 1.0'!O8050*'קובץ טיוטה'!$D$10</f>
        <v>8641.5545346539202</v>
      </c>
      <c r="Q8050" s="24">
        <f t="shared" si="1253"/>
        <v>5041.5545346539202</v>
      </c>
      <c r="R8050" s="24">
        <f t="shared" si="1262"/>
        <v>0</v>
      </c>
      <c r="S8050" s="24">
        <f t="shared" si="1255"/>
        <v>5041.5545346539202</v>
      </c>
      <c r="T8050" s="24">
        <f t="shared" si="1256"/>
        <v>0</v>
      </c>
      <c r="U8050" s="24" t="str">
        <f t="shared" si="1257"/>
        <v>drain</v>
      </c>
      <c r="W8050" s="24">
        <f t="shared" si="1260"/>
        <v>0</v>
      </c>
      <c r="X8050" s="24">
        <f t="shared" si="1258"/>
        <v>0</v>
      </c>
      <c r="Y8050" s="24">
        <f t="shared" si="1261"/>
        <v>0</v>
      </c>
      <c r="AA8050" s="24">
        <f t="shared" si="1259"/>
        <v>5041.5545346539202</v>
      </c>
      <c r="AC8050" s="24">
        <f t="shared" si="1254"/>
        <v>0</v>
      </c>
    </row>
    <row r="8051" x14ac:dyDescent="0.2">
      <c r="L8051" s="25">
        <v>8046</v>
      </c>
      <c r="M8051" s="29">
        <v>0</v>
      </c>
      <c r="O8051" s="25">
        <v>8046</v>
      </c>
      <c r="P8051" s="24">
        <f>'ROTH 1.0'!O8051*'קובץ טיוטה'!$D$10</f>
        <v>9058.1651380948697</v>
      </c>
      <c r="Q8051" s="25">
        <f t="shared" si="1253"/>
        <v>5458.1651380948697</v>
      </c>
      <c r="R8051" s="24">
        <f t="shared" si="1262"/>
        <v>0</v>
      </c>
      <c r="S8051" s="25">
        <f t="shared" si="1255"/>
        <v>5458.1651380948697</v>
      </c>
      <c r="T8051" s="25">
        <f t="shared" si="1256"/>
        <v>0</v>
      </c>
      <c r="U8051" s="25" t="str">
        <f t="shared" si="1257"/>
        <v>drain</v>
      </c>
      <c r="W8051" s="25">
        <f t="shared" si="1260"/>
        <v>0</v>
      </c>
      <c r="X8051" s="25">
        <f t="shared" si="1258"/>
        <v>0</v>
      </c>
      <c r="Y8051" s="25">
        <f t="shared" si="1261"/>
        <v>0</v>
      </c>
      <c r="AA8051" s="25">
        <f t="shared" si="1259"/>
        <v>5458.1651380948697</v>
      </c>
      <c r="AC8051" s="25">
        <f t="shared" si="1254"/>
        <v>0</v>
      </c>
    </row>
    <row r="8052" x14ac:dyDescent="0.2">
      <c r="L8052" s="24">
        <v>8047</v>
      </c>
      <c r="M8052" s="28">
        <v>0</v>
      </c>
      <c r="O8052" s="24">
        <v>8047</v>
      </c>
      <c r="P8052" s="24">
        <f>'ROTH 1.0'!O8052*'קובץ טיוטה'!$D$10</f>
        <v>9605.7576046765716</v>
      </c>
      <c r="Q8052" s="24">
        <f t="shared" si="1253"/>
        <v>6005.7576046765716</v>
      </c>
      <c r="R8052" s="24">
        <f t="shared" si="1262"/>
        <v>0</v>
      </c>
      <c r="S8052" s="24">
        <f t="shared" si="1255"/>
        <v>6005.7576046765716</v>
      </c>
      <c r="T8052" s="24">
        <f t="shared" si="1256"/>
        <v>0</v>
      </c>
      <c r="U8052" s="24" t="str">
        <f t="shared" si="1257"/>
        <v>drain</v>
      </c>
      <c r="W8052" s="24">
        <f t="shared" si="1260"/>
        <v>0</v>
      </c>
      <c r="X8052" s="24">
        <f t="shared" si="1258"/>
        <v>0</v>
      </c>
      <c r="Y8052" s="24">
        <f t="shared" si="1261"/>
        <v>0</v>
      </c>
      <c r="AA8052" s="24">
        <f t="shared" si="1259"/>
        <v>6005.7576046765716</v>
      </c>
      <c r="AC8052" s="24">
        <f t="shared" si="1254"/>
        <v>0</v>
      </c>
    </row>
    <row r="8053" x14ac:dyDescent="0.2">
      <c r="L8053" s="25">
        <v>8048</v>
      </c>
      <c r="M8053" s="29">
        <v>1.3546537000000001E-2</v>
      </c>
      <c r="O8053" s="25">
        <v>8048</v>
      </c>
      <c r="P8053" s="24">
        <f>'ROTH 1.0'!O8053*'קובץ טיוטה'!$D$10</f>
        <v>10181.465049263637</v>
      </c>
      <c r="Q8053" s="25">
        <f t="shared" si="1253"/>
        <v>6581.4650492636374</v>
      </c>
      <c r="R8053" s="24">
        <f t="shared" si="1262"/>
        <v>921.16451600000005</v>
      </c>
      <c r="S8053" s="25">
        <f t="shared" si="1255"/>
        <v>5660.3005332636376</v>
      </c>
      <c r="T8053" s="25">
        <f t="shared" si="1256"/>
        <v>0</v>
      </c>
      <c r="U8053" s="25" t="str">
        <f t="shared" si="1257"/>
        <v>drain</v>
      </c>
      <c r="W8053" s="25">
        <f t="shared" si="1260"/>
        <v>0</v>
      </c>
      <c r="X8053" s="25">
        <f t="shared" si="1258"/>
        <v>0</v>
      </c>
      <c r="Y8053" s="25">
        <f t="shared" si="1261"/>
        <v>0</v>
      </c>
      <c r="AA8053" s="25">
        <f t="shared" si="1259"/>
        <v>5660.3005332636376</v>
      </c>
      <c r="AC8053" s="25">
        <f t="shared" si="1254"/>
        <v>0</v>
      </c>
    </row>
    <row r="8054" x14ac:dyDescent="0.2">
      <c r="L8054" s="24">
        <v>8049</v>
      </c>
      <c r="M8054" s="28">
        <v>0.37924480599999999</v>
      </c>
      <c r="O8054" s="24">
        <v>8049</v>
      </c>
      <c r="P8054" s="24">
        <f>'ROTH 1.0'!O8054*'קובץ טיוטה'!$D$10</f>
        <v>11059.675473546225</v>
      </c>
      <c r="Q8054" s="24">
        <f t="shared" si="1253"/>
        <v>7459.6754735462255</v>
      </c>
      <c r="R8054" s="24">
        <f t="shared" si="1262"/>
        <v>25788.646807999998</v>
      </c>
      <c r="S8054" s="24">
        <f t="shared" si="1255"/>
        <v>0</v>
      </c>
      <c r="T8054" s="24">
        <f t="shared" si="1256"/>
        <v>18328.971334453774</v>
      </c>
      <c r="U8054" s="24" t="str">
        <f t="shared" si="1257"/>
        <v>charge</v>
      </c>
      <c r="W8054" s="24">
        <f t="shared" si="1260"/>
        <v>16496.074201008396</v>
      </c>
      <c r="X8054" s="24">
        <f t="shared" si="1258"/>
        <v>16496.074201008396</v>
      </c>
      <c r="Y8054" s="24">
        <f t="shared" si="1261"/>
        <v>0</v>
      </c>
      <c r="AA8054" s="24">
        <f t="shared" si="1259"/>
        <v>0</v>
      </c>
      <c r="AC8054" s="24">
        <f t="shared" si="1254"/>
        <v>1832.8971334453781</v>
      </c>
    </row>
    <row r="8055" x14ac:dyDescent="0.2">
      <c r="L8055" s="25">
        <v>8050</v>
      </c>
      <c r="M8055" s="29">
        <v>0.49102401500000004</v>
      </c>
      <c r="O8055" s="25">
        <v>8050</v>
      </c>
      <c r="P8055" s="24">
        <f>'ROTH 1.0'!O8055*'קובץ טיוטה'!$D$10</f>
        <v>11524.648459520564</v>
      </c>
      <c r="Q8055" s="25">
        <f t="shared" si="1253"/>
        <v>7924.6484595205638</v>
      </c>
      <c r="R8055" s="24">
        <f t="shared" si="1262"/>
        <v>33389.633020000001</v>
      </c>
      <c r="S8055" s="25">
        <f t="shared" si="1255"/>
        <v>0</v>
      </c>
      <c r="T8055" s="25">
        <f t="shared" si="1256"/>
        <v>25464.984560479439</v>
      </c>
      <c r="U8055" s="25" t="str">
        <f t="shared" si="1257"/>
        <v>charge</v>
      </c>
      <c r="W8055" s="25">
        <f t="shared" si="1260"/>
        <v>22918.4861044315</v>
      </c>
      <c r="X8055" s="25">
        <f t="shared" si="1258"/>
        <v>39414.560305439896</v>
      </c>
      <c r="Y8055" s="25">
        <f t="shared" si="1261"/>
        <v>0</v>
      </c>
      <c r="AA8055" s="25">
        <f t="shared" si="1259"/>
        <v>0</v>
      </c>
      <c r="AC8055" s="25">
        <f t="shared" si="1254"/>
        <v>2546.4984560479388</v>
      </c>
    </row>
    <row r="8056" x14ac:dyDescent="0.2">
      <c r="L8056" s="24">
        <v>8051</v>
      </c>
      <c r="M8056" s="28">
        <v>0.51285046000000001</v>
      </c>
      <c r="O8056" s="24">
        <v>8051</v>
      </c>
      <c r="P8056" s="24">
        <f>'ROTH 1.0'!O8056*'קובץ טיוטה'!$D$10</f>
        <v>11668.123023285016</v>
      </c>
      <c r="Q8056" s="24">
        <f t="shared" si="1253"/>
        <v>8068.1230232850157</v>
      </c>
      <c r="R8056" s="24">
        <f t="shared" si="1262"/>
        <v>34873.831279999999</v>
      </c>
      <c r="S8056" s="24">
        <f t="shared" si="1255"/>
        <v>0</v>
      </c>
      <c r="T8056" s="24">
        <f t="shared" si="1256"/>
        <v>26805.708256714985</v>
      </c>
      <c r="U8056" s="24" t="str">
        <f t="shared" si="1257"/>
        <v>charge</v>
      </c>
      <c r="W8056" s="24">
        <f t="shared" si="1260"/>
        <v>24125.137431043491</v>
      </c>
      <c r="X8056" s="24">
        <f t="shared" si="1258"/>
        <v>63539.697736483387</v>
      </c>
      <c r="Y8056" s="24">
        <f t="shared" si="1261"/>
        <v>0</v>
      </c>
      <c r="AA8056" s="24">
        <f t="shared" si="1259"/>
        <v>0</v>
      </c>
      <c r="AC8056" s="24">
        <f t="shared" si="1254"/>
        <v>2680.5708256714934</v>
      </c>
    </row>
    <row r="8057" x14ac:dyDescent="0.2">
      <c r="L8057" s="25">
        <v>8052</v>
      </c>
      <c r="M8057" s="29">
        <v>0.58256138700000004</v>
      </c>
      <c r="O8057" s="25">
        <v>8052</v>
      </c>
      <c r="P8057" s="24">
        <f>'ROTH 1.0'!O8057*'קובץ טיוטה'!$D$10</f>
        <v>11878.742723724772</v>
      </c>
      <c r="Q8057" s="25">
        <f t="shared" si="1253"/>
        <v>8278.7427237247721</v>
      </c>
      <c r="R8057" s="24">
        <f t="shared" si="1262"/>
        <v>39614.174315999997</v>
      </c>
      <c r="S8057" s="25">
        <f t="shared" si="1255"/>
        <v>0</v>
      </c>
      <c r="T8057" s="25">
        <f t="shared" si="1256"/>
        <v>31335.431592275225</v>
      </c>
      <c r="U8057" s="25" t="str">
        <f t="shared" si="1257"/>
        <v>charge</v>
      </c>
      <c r="W8057" s="25">
        <f t="shared" si="1260"/>
        <v>14460.302263516613</v>
      </c>
      <c r="X8057" s="25">
        <f t="shared" si="1258"/>
        <v>78000</v>
      </c>
      <c r="Y8057" s="25">
        <f t="shared" si="1261"/>
        <v>0</v>
      </c>
      <c r="AA8057" s="25">
        <f t="shared" si="1259"/>
        <v>0</v>
      </c>
      <c r="AC8057" s="25">
        <f t="shared" si="1254"/>
        <v>16875.129328758612</v>
      </c>
    </row>
    <row r="8058" x14ac:dyDescent="0.2">
      <c r="L8058" s="24">
        <v>8053</v>
      </c>
      <c r="M8058" s="28">
        <v>0.62915315099999991</v>
      </c>
      <c r="O8058" s="24">
        <v>8053</v>
      </c>
      <c r="P8058" s="24">
        <f>'ROTH 1.0'!O8058*'קובץ טיוטה'!$D$10</f>
        <v>11302.096933082277</v>
      </c>
      <c r="Q8058" s="24">
        <f t="shared" si="1253"/>
        <v>7702.0969330822772</v>
      </c>
      <c r="R8058" s="24">
        <f t="shared" si="1262"/>
        <v>42782.414267999993</v>
      </c>
      <c r="S8058" s="24">
        <f t="shared" si="1255"/>
        <v>0</v>
      </c>
      <c r="T8058" s="24">
        <f t="shared" si="1256"/>
        <v>35080.317334917716</v>
      </c>
      <c r="U8058" s="24" t="str">
        <f t="shared" si="1257"/>
        <v>charge</v>
      </c>
      <c r="W8058" s="24">
        <f t="shared" si="1260"/>
        <v>0</v>
      </c>
      <c r="X8058" s="24">
        <f t="shared" si="1258"/>
        <v>78000</v>
      </c>
      <c r="Y8058" s="24">
        <f t="shared" si="1261"/>
        <v>0</v>
      </c>
      <c r="AA8058" s="24">
        <f t="shared" si="1259"/>
        <v>0</v>
      </c>
      <c r="AC8058" s="24">
        <f t="shared" si="1254"/>
        <v>35080.317334917716</v>
      </c>
    </row>
    <row r="8059" x14ac:dyDescent="0.2">
      <c r="L8059" s="25">
        <v>8054</v>
      </c>
      <c r="M8059" s="29">
        <v>0.588921366</v>
      </c>
      <c r="O8059" s="25">
        <v>8054</v>
      </c>
      <c r="P8059" s="24">
        <f>'ROTH 1.0'!O8059*'קובץ טיוטה'!$D$10</f>
        <v>11374.497814174045</v>
      </c>
      <c r="Q8059" s="25">
        <f t="shared" si="1253"/>
        <v>7774.4978141740448</v>
      </c>
      <c r="R8059" s="24">
        <f t="shared" si="1262"/>
        <v>40046.652888000004</v>
      </c>
      <c r="S8059" s="25">
        <f t="shared" si="1255"/>
        <v>0</v>
      </c>
      <c r="T8059" s="25">
        <f t="shared" si="1256"/>
        <v>32272.155073825961</v>
      </c>
      <c r="U8059" s="25" t="str">
        <f t="shared" si="1257"/>
        <v>charge</v>
      </c>
      <c r="W8059" s="25">
        <f t="shared" si="1260"/>
        <v>0</v>
      </c>
      <c r="X8059" s="25">
        <f t="shared" si="1258"/>
        <v>78000</v>
      </c>
      <c r="Y8059" s="25">
        <f t="shared" si="1261"/>
        <v>0</v>
      </c>
      <c r="AA8059" s="25">
        <f t="shared" si="1259"/>
        <v>0</v>
      </c>
      <c r="AC8059" s="25">
        <f t="shared" si="1254"/>
        <v>32272.155073825961</v>
      </c>
    </row>
    <row r="8060" x14ac:dyDescent="0.2">
      <c r="L8060" s="24">
        <v>8055</v>
      </c>
      <c r="M8060" s="28">
        <v>0.51122168699999992</v>
      </c>
      <c r="O8060" s="24">
        <v>8055</v>
      </c>
      <c r="P8060" s="24">
        <f>'ROTH 1.0'!O8060*'קובץ טיוטה'!$D$10</f>
        <v>11655.458478075496</v>
      </c>
      <c r="Q8060" s="24">
        <f t="shared" si="1253"/>
        <v>8055.4584780754958</v>
      </c>
      <c r="R8060" s="24">
        <f t="shared" si="1262"/>
        <v>34763.074715999996</v>
      </c>
      <c r="S8060" s="24">
        <f t="shared" si="1255"/>
        <v>0</v>
      </c>
      <c r="T8060" s="24">
        <f t="shared" si="1256"/>
        <v>26707.6162379245</v>
      </c>
      <c r="U8060" s="24" t="str">
        <f t="shared" si="1257"/>
        <v>charge</v>
      </c>
      <c r="W8060" s="24">
        <f t="shared" si="1260"/>
        <v>0</v>
      </c>
      <c r="X8060" s="24">
        <f t="shared" si="1258"/>
        <v>78000</v>
      </c>
      <c r="Y8060" s="24">
        <f t="shared" si="1261"/>
        <v>0</v>
      </c>
      <c r="AA8060" s="24">
        <f t="shared" si="1259"/>
        <v>0</v>
      </c>
      <c r="AC8060" s="24">
        <f t="shared" si="1254"/>
        <v>26707.6162379245</v>
      </c>
    </row>
    <row r="8061" x14ac:dyDescent="0.2">
      <c r="L8061" s="25">
        <v>8056</v>
      </c>
      <c r="M8061" s="29">
        <v>0.35555572499999999</v>
      </c>
      <c r="O8061" s="25">
        <v>8056</v>
      </c>
      <c r="P8061" s="24">
        <f>'ROTH 1.0'!O8061*'קובץ טיוטה'!$D$10</f>
        <v>11909.889315681827</v>
      </c>
      <c r="Q8061" s="25">
        <f t="shared" si="1253"/>
        <v>8309.8893156818267</v>
      </c>
      <c r="R8061" s="24">
        <f t="shared" si="1262"/>
        <v>24177.789299999997</v>
      </c>
      <c r="S8061" s="25">
        <f t="shared" si="1255"/>
        <v>0</v>
      </c>
      <c r="T8061" s="25">
        <f t="shared" si="1256"/>
        <v>15867.89998431817</v>
      </c>
      <c r="U8061" s="25" t="str">
        <f t="shared" si="1257"/>
        <v>charge</v>
      </c>
      <c r="W8061" s="25">
        <f t="shared" si="1260"/>
        <v>0</v>
      </c>
      <c r="X8061" s="25">
        <f t="shared" si="1258"/>
        <v>78000</v>
      </c>
      <c r="Y8061" s="25">
        <f t="shared" si="1261"/>
        <v>0</v>
      </c>
      <c r="AA8061" s="25">
        <f t="shared" si="1259"/>
        <v>0</v>
      </c>
      <c r="AC8061" s="25">
        <f t="shared" si="1254"/>
        <v>15867.89998431817</v>
      </c>
    </row>
    <row r="8062" x14ac:dyDescent="0.2">
      <c r="L8062" s="24">
        <v>8057</v>
      </c>
      <c r="M8062" s="28">
        <v>4.7151552999999999E-2</v>
      </c>
      <c r="O8062" s="24">
        <v>8057</v>
      </c>
      <c r="P8062" s="24">
        <f>'ROTH 1.0'!O8062*'קובץ טיוטה'!$D$10</f>
        <v>12004.621844067866</v>
      </c>
      <c r="Q8062" s="24">
        <f t="shared" si="1253"/>
        <v>8404.6218440678658</v>
      </c>
      <c r="R8062" s="24">
        <f t="shared" si="1262"/>
        <v>3206.3056040000001</v>
      </c>
      <c r="S8062" s="24">
        <f t="shared" si="1255"/>
        <v>5198.3162400678657</v>
      </c>
      <c r="T8062" s="24">
        <f t="shared" si="1256"/>
        <v>0</v>
      </c>
      <c r="U8062" s="24" t="str">
        <f t="shared" si="1257"/>
        <v>drain</v>
      </c>
      <c r="W8062" s="24">
        <f t="shared" si="1260"/>
        <v>0</v>
      </c>
      <c r="X8062" s="24">
        <f t="shared" si="1258"/>
        <v>72801.68375993213</v>
      </c>
      <c r="Y8062" s="24">
        <f t="shared" si="1261"/>
        <v>5198.3162400678702</v>
      </c>
      <c r="AA8062" s="24">
        <f t="shared" si="1259"/>
        <v>0</v>
      </c>
      <c r="AC8062" s="24">
        <f t="shared" si="1254"/>
        <v>0</v>
      </c>
    </row>
    <row r="8063" x14ac:dyDescent="0.2">
      <c r="L8063" s="25">
        <v>8058</v>
      </c>
      <c r="M8063" s="29">
        <v>0</v>
      </c>
      <c r="O8063" s="25">
        <v>8058</v>
      </c>
      <c r="P8063" s="24">
        <f>'ROTH 1.0'!O8063*'קובץ טיוטה'!$D$10</f>
        <v>12384.60828569888</v>
      </c>
      <c r="Q8063" s="25">
        <f t="shared" si="1253"/>
        <v>8784.6082856988796</v>
      </c>
      <c r="R8063" s="24">
        <f t="shared" si="1262"/>
        <v>0</v>
      </c>
      <c r="S8063" s="25">
        <f t="shared" si="1255"/>
        <v>8784.6082856988796</v>
      </c>
      <c r="T8063" s="25">
        <f t="shared" si="1256"/>
        <v>0</v>
      </c>
      <c r="U8063" s="25" t="str">
        <f t="shared" si="1257"/>
        <v>drain</v>
      </c>
      <c r="W8063" s="25">
        <f t="shared" si="1260"/>
        <v>0</v>
      </c>
      <c r="X8063" s="25">
        <f t="shared" si="1258"/>
        <v>64017.07547423325</v>
      </c>
      <c r="Y8063" s="25">
        <f t="shared" si="1261"/>
        <v>8784.6082856988796</v>
      </c>
      <c r="AA8063" s="25">
        <f t="shared" si="1259"/>
        <v>0</v>
      </c>
      <c r="AC8063" s="25">
        <f t="shared" si="1254"/>
        <v>0</v>
      </c>
    </row>
    <row r="8064" x14ac:dyDescent="0.2">
      <c r="L8064" s="24">
        <v>8059</v>
      </c>
      <c r="M8064" s="28">
        <v>0</v>
      </c>
      <c r="O8064" s="24">
        <v>8059</v>
      </c>
      <c r="P8064" s="24">
        <f>'ROTH 1.0'!O8064*'קובץ טיוטה'!$D$10</f>
        <v>12678.671864025819</v>
      </c>
      <c r="Q8064" s="24">
        <f t="shared" si="1253"/>
        <v>9078.6718640258186</v>
      </c>
      <c r="R8064" s="24">
        <f t="shared" si="1262"/>
        <v>0</v>
      </c>
      <c r="S8064" s="24">
        <f t="shared" si="1255"/>
        <v>9078.6718640258186</v>
      </c>
      <c r="T8064" s="24">
        <f t="shared" si="1256"/>
        <v>0</v>
      </c>
      <c r="U8064" s="24" t="str">
        <f t="shared" si="1257"/>
        <v>drain</v>
      </c>
      <c r="W8064" s="24">
        <f t="shared" si="1260"/>
        <v>0</v>
      </c>
      <c r="X8064" s="24">
        <f t="shared" si="1258"/>
        <v>54938.403610207431</v>
      </c>
      <c r="Y8064" s="24">
        <f t="shared" si="1261"/>
        <v>9078.6718640258186</v>
      </c>
      <c r="AA8064" s="24">
        <f t="shared" si="1259"/>
        <v>0</v>
      </c>
      <c r="AC8064" s="24">
        <f t="shared" si="1254"/>
        <v>0</v>
      </c>
    </row>
    <row r="8065" x14ac:dyDescent="0.2">
      <c r="L8065" s="25">
        <v>8060</v>
      </c>
      <c r="M8065" s="29">
        <v>0</v>
      </c>
      <c r="O8065" s="25">
        <v>8060</v>
      </c>
      <c r="P8065" s="24">
        <f>'ROTH 1.0'!O8065*'קובץ טיוטה'!$D$10</f>
        <v>12519.032085715553</v>
      </c>
      <c r="Q8065" s="25">
        <f t="shared" si="1253"/>
        <v>8919.032085715553</v>
      </c>
      <c r="R8065" s="24">
        <f t="shared" si="1262"/>
        <v>0</v>
      </c>
      <c r="S8065" s="25">
        <f t="shared" si="1255"/>
        <v>8919.032085715553</v>
      </c>
      <c r="T8065" s="25">
        <f t="shared" si="1256"/>
        <v>0</v>
      </c>
      <c r="U8065" s="25" t="str">
        <f t="shared" si="1257"/>
        <v>drain</v>
      </c>
      <c r="W8065" s="25">
        <f t="shared" si="1260"/>
        <v>0</v>
      </c>
      <c r="X8065" s="25">
        <f t="shared" si="1258"/>
        <v>46019.371524491879</v>
      </c>
      <c r="Y8065" s="25">
        <f t="shared" si="1261"/>
        <v>8919.032085715553</v>
      </c>
      <c r="AA8065" s="25">
        <f t="shared" si="1259"/>
        <v>0</v>
      </c>
      <c r="AC8065" s="25">
        <f t="shared" si="1254"/>
        <v>0</v>
      </c>
    </row>
    <row r="8066" x14ac:dyDescent="0.2">
      <c r="L8066" s="24">
        <v>8061</v>
      </c>
      <c r="M8066" s="28">
        <v>0</v>
      </c>
      <c r="O8066" s="24">
        <v>8061</v>
      </c>
      <c r="P8066" s="24">
        <f>'ROTH 1.0'!O8066*'קובץ טיוטה'!$D$10</f>
        <v>12229.811989326483</v>
      </c>
      <c r="Q8066" s="24">
        <f t="shared" si="1253"/>
        <v>8629.8119893264829</v>
      </c>
      <c r="R8066" s="24">
        <f t="shared" si="1262"/>
        <v>0</v>
      </c>
      <c r="S8066" s="24">
        <f t="shared" si="1255"/>
        <v>8629.8119893264829</v>
      </c>
      <c r="T8066" s="24">
        <f t="shared" si="1256"/>
        <v>0</v>
      </c>
      <c r="U8066" s="24" t="str">
        <f t="shared" si="1257"/>
        <v>drain</v>
      </c>
      <c r="W8066" s="24">
        <f t="shared" si="1260"/>
        <v>0</v>
      </c>
      <c r="X8066" s="24">
        <f t="shared" si="1258"/>
        <v>37389.559535165397</v>
      </c>
      <c r="Y8066" s="24">
        <f t="shared" si="1261"/>
        <v>8629.8119893264811</v>
      </c>
      <c r="AA8066" s="24">
        <f t="shared" si="1259"/>
        <v>0</v>
      </c>
      <c r="AC8066" s="24">
        <f t="shared" si="1254"/>
        <v>0</v>
      </c>
    </row>
    <row r="8067" x14ac:dyDescent="0.2">
      <c r="L8067" s="25">
        <v>8062</v>
      </c>
      <c r="M8067" s="29">
        <v>0</v>
      </c>
      <c r="O8067" s="25">
        <v>8062</v>
      </c>
      <c r="P8067" s="24">
        <f>'ROTH 1.0'!O8067*'קובץ טיוטה'!$D$10</f>
        <v>11706.695140734029</v>
      </c>
      <c r="Q8067" s="25">
        <f t="shared" si="1253"/>
        <v>8106.6951407340293</v>
      </c>
      <c r="R8067" s="24">
        <f t="shared" si="1262"/>
        <v>0</v>
      </c>
      <c r="S8067" s="25">
        <f t="shared" si="1255"/>
        <v>8106.6951407340293</v>
      </c>
      <c r="T8067" s="25">
        <f t="shared" si="1256"/>
        <v>0</v>
      </c>
      <c r="U8067" s="25" t="str">
        <f t="shared" si="1257"/>
        <v>drain</v>
      </c>
      <c r="W8067" s="25">
        <f t="shared" si="1260"/>
        <v>0</v>
      </c>
      <c r="X8067" s="25">
        <f t="shared" si="1258"/>
        <v>29282.864394431366</v>
      </c>
      <c r="Y8067" s="25">
        <f t="shared" si="1261"/>
        <v>8106.6951407340312</v>
      </c>
      <c r="AA8067" s="25">
        <f t="shared" si="1259"/>
        <v>0</v>
      </c>
      <c r="AC8067" s="25">
        <f t="shared" si="1254"/>
        <v>0</v>
      </c>
    </row>
    <row r="8068" x14ac:dyDescent="0.2">
      <c r="L8068" s="24">
        <v>8063</v>
      </c>
      <c r="M8068" s="28">
        <v>0</v>
      </c>
      <c r="O8068" s="24">
        <v>8063</v>
      </c>
      <c r="P8068" s="24">
        <f>'ROTH 1.0'!O8068*'קובץ טיוטה'!$D$10</f>
        <v>11131.746594238226</v>
      </c>
      <c r="Q8068" s="24">
        <f t="shared" si="1253"/>
        <v>7531.746594238226</v>
      </c>
      <c r="R8068" s="24">
        <f t="shared" si="1262"/>
        <v>0</v>
      </c>
      <c r="S8068" s="24">
        <f t="shared" si="1255"/>
        <v>7531.746594238226</v>
      </c>
      <c r="T8068" s="24">
        <f t="shared" si="1256"/>
        <v>0</v>
      </c>
      <c r="U8068" s="24" t="str">
        <f t="shared" si="1257"/>
        <v>drain</v>
      </c>
      <c r="W8068" s="24">
        <f t="shared" si="1260"/>
        <v>0</v>
      </c>
      <c r="X8068" s="24">
        <f t="shared" si="1258"/>
        <v>21751.11780019314</v>
      </c>
      <c r="Y8068" s="24">
        <f t="shared" si="1261"/>
        <v>7531.746594238226</v>
      </c>
      <c r="AA8068" s="24">
        <f t="shared" si="1259"/>
        <v>0</v>
      </c>
      <c r="AC8068" s="24">
        <f t="shared" si="1254"/>
        <v>0</v>
      </c>
    </row>
    <row r="8069" x14ac:dyDescent="0.2">
      <c r="L8069" s="25">
        <v>8064</v>
      </c>
      <c r="M8069" s="29">
        <v>0</v>
      </c>
      <c r="O8069" s="25">
        <v>8064</v>
      </c>
      <c r="P8069" s="24">
        <f>'ROTH 1.0'!O8069*'קובץ טיוטה'!$D$10</f>
        <v>10642.124077592054</v>
      </c>
      <c r="Q8069" s="25">
        <f t="shared" si="1253"/>
        <v>7042.1240775920542</v>
      </c>
      <c r="R8069" s="24">
        <f t="shared" si="1262"/>
        <v>0</v>
      </c>
      <c r="S8069" s="25">
        <f t="shared" si="1255"/>
        <v>7042.1240775920542</v>
      </c>
      <c r="T8069" s="25">
        <f t="shared" si="1256"/>
        <v>0</v>
      </c>
      <c r="U8069" s="25" t="str">
        <f t="shared" si="1257"/>
        <v>drain</v>
      </c>
      <c r="W8069" s="25">
        <f t="shared" si="1260"/>
        <v>0</v>
      </c>
      <c r="X8069" s="25">
        <f t="shared" si="1258"/>
        <v>14708.993722601086</v>
      </c>
      <c r="Y8069" s="25">
        <f t="shared" si="1261"/>
        <v>7042.1240775920542</v>
      </c>
      <c r="AA8069" s="25">
        <f t="shared" si="1259"/>
        <v>0</v>
      </c>
      <c r="AC8069" s="25">
        <f t="shared" si="1254"/>
        <v>0</v>
      </c>
    </row>
    <row r="8070" x14ac:dyDescent="0.2">
      <c r="L8070" s="24">
        <v>8065</v>
      </c>
      <c r="M8070" s="28">
        <v>0</v>
      </c>
      <c r="O8070" s="24">
        <v>8065</v>
      </c>
      <c r="P8070" s="24">
        <f>'ROTH 1.0'!O8070*'קובץ טיוטה'!$D$10</f>
        <v>9863.2533575404796</v>
      </c>
      <c r="Q8070" s="24">
        <f t="shared" ref="Q8070:Q8133" si="1263">P8070-$H$8*$H$9</f>
        <v>6263.2533575404796</v>
      </c>
      <c r="R8070" s="24">
        <f t="shared" si="1262"/>
        <v>0</v>
      </c>
      <c r="S8070" s="24">
        <f t="shared" si="1255"/>
        <v>6263.2533575404796</v>
      </c>
      <c r="T8070" s="24">
        <f t="shared" si="1256"/>
        <v>0</v>
      </c>
      <c r="U8070" s="24" t="str">
        <f t="shared" si="1257"/>
        <v>drain</v>
      </c>
      <c r="W8070" s="24">
        <f t="shared" si="1260"/>
        <v>0</v>
      </c>
      <c r="X8070" s="24">
        <f t="shared" si="1258"/>
        <v>8445.7403650606066</v>
      </c>
      <c r="Y8070" s="24">
        <f t="shared" si="1261"/>
        <v>6263.2533575404796</v>
      </c>
      <c r="AA8070" s="24">
        <f t="shared" si="1259"/>
        <v>0</v>
      </c>
      <c r="AC8070" s="24">
        <f t="shared" ref="AC8070:AC8133" si="1264">IF(U8070="charge",(T8070-W8070),0)</f>
        <v>0</v>
      </c>
    </row>
    <row r="8071" x14ac:dyDescent="0.2">
      <c r="L8071" s="25">
        <v>8066</v>
      </c>
      <c r="M8071" s="29">
        <v>0</v>
      </c>
      <c r="O8071" s="25">
        <v>8066</v>
      </c>
      <c r="P8071" s="24">
        <f>'ROTH 1.0'!O8071*'קובץ טיוטה'!$D$10</f>
        <v>9159.8397524683478</v>
      </c>
      <c r="Q8071" s="25">
        <f t="shared" si="1263"/>
        <v>5559.8397524683478</v>
      </c>
      <c r="R8071" s="24">
        <f t="shared" si="1262"/>
        <v>0</v>
      </c>
      <c r="S8071" s="25">
        <f t="shared" ref="S8071:S8134" si="1265">IF(Q8071&gt;R8071,Q8071-R8071,0)</f>
        <v>5559.8397524683478</v>
      </c>
      <c r="T8071" s="25">
        <f t="shared" ref="T8071:T8134" si="1266">IF(R8071&gt;Q8071,R8071-Q8071,0)</f>
        <v>0</v>
      </c>
      <c r="U8071" s="25" t="str">
        <f t="shared" ref="U8071:U8134" si="1267">IF(Q8071&gt;R8071,"drain","charge")</f>
        <v>drain</v>
      </c>
      <c r="W8071" s="25">
        <f t="shared" si="1260"/>
        <v>0</v>
      </c>
      <c r="X8071" s="25">
        <f t="shared" ref="X8071:X8134" si="1268">IF(X8070+T8071&gt;$H$11,$H$11,IF(U8071="charge",X8070+(T8071*$H$12),IF((X8070-S8071)&gt;0,X8070-S8071,0)))</f>
        <v>2885.9006125922588</v>
      </c>
      <c r="Y8071" s="25">
        <f t="shared" si="1261"/>
        <v>5559.8397524683478</v>
      </c>
      <c r="AA8071" s="25">
        <f t="shared" ref="AA8071:AA8134" si="1269">S8071-Y8071</f>
        <v>0</v>
      </c>
      <c r="AC8071" s="25">
        <f t="shared" si="1264"/>
        <v>0</v>
      </c>
    </row>
    <row r="8072" x14ac:dyDescent="0.2">
      <c r="L8072" s="24">
        <v>8067</v>
      </c>
      <c r="M8072" s="28">
        <v>0</v>
      </c>
      <c r="O8072" s="24">
        <v>8067</v>
      </c>
      <c r="P8072" s="24">
        <f>'ROTH 1.0'!O8072*'קובץ טיוטה'!$D$10</f>
        <v>8803.2094160064662</v>
      </c>
      <c r="Q8072" s="24">
        <f t="shared" si="1263"/>
        <v>5203.2094160064662</v>
      </c>
      <c r="R8072" s="24">
        <f t="shared" si="1262"/>
        <v>0</v>
      </c>
      <c r="S8072" s="24">
        <f t="shared" si="1265"/>
        <v>5203.2094160064662</v>
      </c>
      <c r="T8072" s="24">
        <f t="shared" si="1266"/>
        <v>0</v>
      </c>
      <c r="U8072" s="24" t="str">
        <f t="shared" si="1267"/>
        <v>drain</v>
      </c>
      <c r="W8072" s="24">
        <f t="shared" ref="W8072:W8135" si="1270">IF(X8072&gt;=X8071,(X8072-X8071),0)</f>
        <v>0</v>
      </c>
      <c r="X8072" s="24">
        <f t="shared" si="1268"/>
        <v>0</v>
      </c>
      <c r="Y8072" s="24">
        <f t="shared" ref="Y8072:Y8135" si="1271">IF(U8072="drain",X8071-X8072,0)</f>
        <v>2885.9006125922588</v>
      </c>
      <c r="AA8072" s="24">
        <f t="shared" si="1269"/>
        <v>2317.3088034142074</v>
      </c>
      <c r="AC8072" s="24">
        <f t="shared" si="1264"/>
        <v>0</v>
      </c>
    </row>
    <row r="8073" x14ac:dyDescent="0.2">
      <c r="L8073" s="25">
        <v>8068</v>
      </c>
      <c r="M8073" s="29">
        <v>0</v>
      </c>
      <c r="O8073" s="25">
        <v>8068</v>
      </c>
      <c r="P8073" s="24">
        <f>'ROTH 1.0'!O8073*'קובץ טיוטה'!$D$10</f>
        <v>8697.3681554851973</v>
      </c>
      <c r="Q8073" s="25">
        <f t="shared" si="1263"/>
        <v>5097.3681554851973</v>
      </c>
      <c r="R8073" s="24">
        <f t="shared" si="1262"/>
        <v>0</v>
      </c>
      <c r="S8073" s="25">
        <f t="shared" si="1265"/>
        <v>5097.3681554851973</v>
      </c>
      <c r="T8073" s="25">
        <f t="shared" si="1266"/>
        <v>0</v>
      </c>
      <c r="U8073" s="25" t="str">
        <f t="shared" si="1267"/>
        <v>drain</v>
      </c>
      <c r="W8073" s="25">
        <f t="shared" si="1270"/>
        <v>0</v>
      </c>
      <c r="X8073" s="25">
        <f t="shared" si="1268"/>
        <v>0</v>
      </c>
      <c r="Y8073" s="25">
        <f t="shared" si="1271"/>
        <v>0</v>
      </c>
      <c r="AA8073" s="25">
        <f t="shared" si="1269"/>
        <v>5097.3681554851973</v>
      </c>
      <c r="AC8073" s="25">
        <f t="shared" si="1264"/>
        <v>0</v>
      </c>
    </row>
    <row r="8074" x14ac:dyDescent="0.2">
      <c r="L8074" s="24">
        <v>8069</v>
      </c>
      <c r="M8074" s="28">
        <v>0</v>
      </c>
      <c r="O8074" s="24">
        <v>8069</v>
      </c>
      <c r="P8074" s="24">
        <f>'ROTH 1.0'!O8074*'קובץ טיוטה'!$D$10</f>
        <v>8657.4188122282685</v>
      </c>
      <c r="Q8074" s="24">
        <f t="shared" si="1263"/>
        <v>5057.4188122282685</v>
      </c>
      <c r="R8074" s="24">
        <f t="shared" si="1262"/>
        <v>0</v>
      </c>
      <c r="S8074" s="24">
        <f t="shared" si="1265"/>
        <v>5057.4188122282685</v>
      </c>
      <c r="T8074" s="24">
        <f t="shared" si="1266"/>
        <v>0</v>
      </c>
      <c r="U8074" s="24" t="str">
        <f t="shared" si="1267"/>
        <v>drain</v>
      </c>
      <c r="W8074" s="24">
        <f t="shared" si="1270"/>
        <v>0</v>
      </c>
      <c r="X8074" s="24">
        <f t="shared" si="1268"/>
        <v>0</v>
      </c>
      <c r="Y8074" s="24">
        <f t="shared" si="1271"/>
        <v>0</v>
      </c>
      <c r="AA8074" s="24">
        <f t="shared" si="1269"/>
        <v>5057.4188122282685</v>
      </c>
      <c r="AC8074" s="24">
        <f t="shared" si="1264"/>
        <v>0</v>
      </c>
    </row>
    <row r="8075" x14ac:dyDescent="0.2">
      <c r="L8075" s="25">
        <v>8070</v>
      </c>
      <c r="M8075" s="29">
        <v>0</v>
      </c>
      <c r="O8075" s="25">
        <v>8070</v>
      </c>
      <c r="P8075" s="24">
        <f>'ROTH 1.0'!O8075*'קובץ טיוטה'!$D$10</f>
        <v>8957.7515326636349</v>
      </c>
      <c r="Q8075" s="25">
        <f t="shared" si="1263"/>
        <v>5357.7515326636349</v>
      </c>
      <c r="R8075" s="24">
        <f t="shared" si="1262"/>
        <v>0</v>
      </c>
      <c r="S8075" s="25">
        <f t="shared" si="1265"/>
        <v>5357.7515326636349</v>
      </c>
      <c r="T8075" s="25">
        <f t="shared" si="1266"/>
        <v>0</v>
      </c>
      <c r="U8075" s="25" t="str">
        <f t="shared" si="1267"/>
        <v>drain</v>
      </c>
      <c r="W8075" s="25">
        <f t="shared" si="1270"/>
        <v>0</v>
      </c>
      <c r="X8075" s="25">
        <f t="shared" si="1268"/>
        <v>0</v>
      </c>
      <c r="Y8075" s="25">
        <f t="shared" si="1271"/>
        <v>0</v>
      </c>
      <c r="AA8075" s="25">
        <f t="shared" si="1269"/>
        <v>5357.7515326636349</v>
      </c>
      <c r="AC8075" s="25">
        <f t="shared" si="1264"/>
        <v>0</v>
      </c>
    </row>
    <row r="8076" x14ac:dyDescent="0.2">
      <c r="L8076" s="24">
        <v>8071</v>
      </c>
      <c r="M8076" s="28">
        <v>0</v>
      </c>
      <c r="O8076" s="24">
        <v>8071</v>
      </c>
      <c r="P8076" s="24">
        <f>'ROTH 1.0'!O8076*'קובץ טיוטה'!$D$10</f>
        <v>9298.2860612497479</v>
      </c>
      <c r="Q8076" s="24">
        <f t="shared" si="1263"/>
        <v>5698.2860612497479</v>
      </c>
      <c r="R8076" s="24">
        <f t="shared" si="1262"/>
        <v>0</v>
      </c>
      <c r="S8076" s="24">
        <f t="shared" si="1265"/>
        <v>5698.2860612497479</v>
      </c>
      <c r="T8076" s="24">
        <f t="shared" si="1266"/>
        <v>0</v>
      </c>
      <c r="U8076" s="24" t="str">
        <f t="shared" si="1267"/>
        <v>drain</v>
      </c>
      <c r="W8076" s="24">
        <f t="shared" si="1270"/>
        <v>0</v>
      </c>
      <c r="X8076" s="24">
        <f t="shared" si="1268"/>
        <v>0</v>
      </c>
      <c r="Y8076" s="24">
        <f t="shared" si="1271"/>
        <v>0</v>
      </c>
      <c r="AA8076" s="24">
        <f t="shared" si="1269"/>
        <v>5698.2860612497479</v>
      </c>
      <c r="AC8076" s="24">
        <f t="shared" si="1264"/>
        <v>0</v>
      </c>
    </row>
    <row r="8077" x14ac:dyDescent="0.2">
      <c r="L8077" s="25">
        <v>8072</v>
      </c>
      <c r="M8077" s="29">
        <v>1.1341505E-2</v>
      </c>
      <c r="O8077" s="25">
        <v>8072</v>
      </c>
      <c r="P8077" s="24">
        <f>'ROTH 1.0'!O8077*'קובץ טיוטה'!$D$10</f>
        <v>9030.5155799558288</v>
      </c>
      <c r="Q8077" s="25">
        <f t="shared" si="1263"/>
        <v>5430.5155799558288</v>
      </c>
      <c r="R8077" s="24">
        <f t="shared" si="1262"/>
        <v>771.22233999999992</v>
      </c>
      <c r="S8077" s="25">
        <f t="shared" si="1265"/>
        <v>4659.2932399558285</v>
      </c>
      <c r="T8077" s="25">
        <f t="shared" si="1266"/>
        <v>0</v>
      </c>
      <c r="U8077" s="25" t="str">
        <f t="shared" si="1267"/>
        <v>drain</v>
      </c>
      <c r="W8077" s="25">
        <f t="shared" si="1270"/>
        <v>0</v>
      </c>
      <c r="X8077" s="25">
        <f t="shared" si="1268"/>
        <v>0</v>
      </c>
      <c r="Y8077" s="25">
        <f t="shared" si="1271"/>
        <v>0</v>
      </c>
      <c r="AA8077" s="25">
        <f t="shared" si="1269"/>
        <v>4659.2932399558285</v>
      </c>
      <c r="AC8077" s="25">
        <f t="shared" si="1264"/>
        <v>0</v>
      </c>
    </row>
    <row r="8078" x14ac:dyDescent="0.2">
      <c r="L8078" s="24">
        <v>8073</v>
      </c>
      <c r="M8078" s="28">
        <v>0.30349320500000004</v>
      </c>
      <c r="O8078" s="24">
        <v>8073</v>
      </c>
      <c r="P8078" s="24">
        <f>'ROTH 1.0'!O8078*'קובץ טיוטה'!$D$10</f>
        <v>9870.0850870194372</v>
      </c>
      <c r="Q8078" s="24">
        <f t="shared" si="1263"/>
        <v>6270.0850870194372</v>
      </c>
      <c r="R8078" s="24">
        <f t="shared" si="1262"/>
        <v>20637.537940000002</v>
      </c>
      <c r="S8078" s="24">
        <f t="shared" si="1265"/>
        <v>0</v>
      </c>
      <c r="T8078" s="24">
        <f t="shared" si="1266"/>
        <v>14367.452852980565</v>
      </c>
      <c r="U8078" s="24" t="str">
        <f t="shared" si="1267"/>
        <v>charge</v>
      </c>
      <c r="W8078" s="24">
        <f t="shared" si="1270"/>
        <v>12930.707567682508</v>
      </c>
      <c r="X8078" s="24">
        <f t="shared" si="1268"/>
        <v>12930.707567682508</v>
      </c>
      <c r="Y8078" s="24">
        <f t="shared" si="1271"/>
        <v>0</v>
      </c>
      <c r="AA8078" s="24">
        <f t="shared" si="1269"/>
        <v>0</v>
      </c>
      <c r="AC8078" s="24">
        <f t="shared" si="1264"/>
        <v>1436.7452852980568</v>
      </c>
    </row>
    <row r="8079" x14ac:dyDescent="0.2">
      <c r="L8079" s="25">
        <v>8074</v>
      </c>
      <c r="M8079" s="29">
        <v>0.46384065299999999</v>
      </c>
      <c r="O8079" s="25">
        <v>8074</v>
      </c>
      <c r="P8079" s="24">
        <f>'ROTH 1.0'!O8079*'קובץ טיוטה'!$D$10</f>
        <v>10307.593998256734</v>
      </c>
      <c r="Q8079" s="25">
        <f t="shared" si="1263"/>
        <v>6707.5939982567343</v>
      </c>
      <c r="R8079" s="24">
        <f t="shared" si="1262"/>
        <v>31541.164403999999</v>
      </c>
      <c r="S8079" s="25">
        <f t="shared" si="1265"/>
        <v>0</v>
      </c>
      <c r="T8079" s="25">
        <f t="shared" si="1266"/>
        <v>24833.570405743267</v>
      </c>
      <c r="U8079" s="25" t="str">
        <f t="shared" si="1267"/>
        <v>charge</v>
      </c>
      <c r="W8079" s="25">
        <f t="shared" si="1270"/>
        <v>22350.21336516894</v>
      </c>
      <c r="X8079" s="25">
        <f t="shared" si="1268"/>
        <v>35280.920932851448</v>
      </c>
      <c r="Y8079" s="25">
        <f t="shared" si="1271"/>
        <v>0</v>
      </c>
      <c r="AA8079" s="25">
        <f t="shared" si="1269"/>
        <v>0</v>
      </c>
      <c r="AC8079" s="25">
        <f t="shared" si="1264"/>
        <v>2483.3570405743267</v>
      </c>
    </row>
    <row r="8080" x14ac:dyDescent="0.2">
      <c r="L8080" s="24">
        <v>8075</v>
      </c>
      <c r="M8080" s="28">
        <v>0.53184821800000004</v>
      </c>
      <c r="O8080" s="24">
        <v>8075</v>
      </c>
      <c r="P8080" s="24">
        <f>'ROTH 1.0'!O8080*'קובץ טיוטה'!$D$10</f>
        <v>10871.267625800325</v>
      </c>
      <c r="Q8080" s="24">
        <f t="shared" si="1263"/>
        <v>7271.2676258003248</v>
      </c>
      <c r="R8080" s="24">
        <f t="shared" ref="R8080:R8143" si="1272">M8080*$H$7*0.85</f>
        <v>36165.678824000002</v>
      </c>
      <c r="S8080" s="24">
        <f t="shared" si="1265"/>
        <v>0</v>
      </c>
      <c r="T8080" s="24">
        <f t="shared" si="1266"/>
        <v>28894.411198199676</v>
      </c>
      <c r="U8080" s="24" t="str">
        <f t="shared" si="1267"/>
        <v>charge</v>
      </c>
      <c r="W8080" s="24">
        <f t="shared" si="1270"/>
        <v>26004.970078379709</v>
      </c>
      <c r="X8080" s="24">
        <f t="shared" si="1268"/>
        <v>61285.891011231157</v>
      </c>
      <c r="Y8080" s="24">
        <f t="shared" si="1271"/>
        <v>0</v>
      </c>
      <c r="AA8080" s="24">
        <f t="shared" si="1269"/>
        <v>0</v>
      </c>
      <c r="AC8080" s="24">
        <f t="shared" si="1264"/>
        <v>2889.4411198199668</v>
      </c>
    </row>
    <row r="8081" x14ac:dyDescent="0.2">
      <c r="L8081" s="25">
        <v>8076</v>
      </c>
      <c r="M8081" s="29">
        <v>0.55620702</v>
      </c>
      <c r="O8081" s="25">
        <v>8076</v>
      </c>
      <c r="P8081" s="24">
        <f>'ROTH 1.0'!O8081*'קובץ טיוטה'!$D$10</f>
        <v>11136.079326514337</v>
      </c>
      <c r="Q8081" s="25">
        <f t="shared" si="1263"/>
        <v>7536.0793265143366</v>
      </c>
      <c r="R8081" s="24">
        <f t="shared" si="1272"/>
        <v>37822.077360000003</v>
      </c>
      <c r="S8081" s="25">
        <f t="shared" si="1265"/>
        <v>0</v>
      </c>
      <c r="T8081" s="25">
        <f t="shared" si="1266"/>
        <v>30285.998033485666</v>
      </c>
      <c r="U8081" s="25" t="str">
        <f t="shared" si="1267"/>
        <v>charge</v>
      </c>
      <c r="W8081" s="25">
        <f t="shared" si="1270"/>
        <v>16714.108988768843</v>
      </c>
      <c r="X8081" s="25">
        <f t="shared" si="1268"/>
        <v>78000</v>
      </c>
      <c r="Y8081" s="25">
        <f t="shared" si="1271"/>
        <v>0</v>
      </c>
      <c r="AA8081" s="25">
        <f t="shared" si="1269"/>
        <v>0</v>
      </c>
      <c r="AC8081" s="25">
        <f t="shared" si="1264"/>
        <v>13571.889044716823</v>
      </c>
    </row>
    <row r="8082" x14ac:dyDescent="0.2">
      <c r="L8082" s="24">
        <v>8077</v>
      </c>
      <c r="M8082" s="28">
        <v>0.57557001899999993</v>
      </c>
      <c r="O8082" s="24">
        <v>8077</v>
      </c>
      <c r="P8082" s="24">
        <f>'ROTH 1.0'!O8082*'קובץ טיוטה'!$D$10</f>
        <v>11210.646558519758</v>
      </c>
      <c r="Q8082" s="24">
        <f t="shared" si="1263"/>
        <v>7610.6465585197584</v>
      </c>
      <c r="R8082" s="24">
        <f t="shared" si="1272"/>
        <v>39138.761291999996</v>
      </c>
      <c r="S8082" s="24">
        <f t="shared" si="1265"/>
        <v>0</v>
      </c>
      <c r="T8082" s="24">
        <f t="shared" si="1266"/>
        <v>31528.114733480237</v>
      </c>
      <c r="U8082" s="24" t="str">
        <f t="shared" si="1267"/>
        <v>charge</v>
      </c>
      <c r="W8082" s="24">
        <f t="shared" si="1270"/>
        <v>0</v>
      </c>
      <c r="X8082" s="24">
        <f t="shared" si="1268"/>
        <v>78000</v>
      </c>
      <c r="Y8082" s="24">
        <f t="shared" si="1271"/>
        <v>0</v>
      </c>
      <c r="AA8082" s="24">
        <f t="shared" si="1269"/>
        <v>0</v>
      </c>
      <c r="AC8082" s="24">
        <f t="shared" si="1264"/>
        <v>31528.114733480237</v>
      </c>
    </row>
    <row r="8083" x14ac:dyDescent="0.2">
      <c r="L8083" s="25">
        <v>8078</v>
      </c>
      <c r="M8083" s="29">
        <v>0.56367500600000009</v>
      </c>
      <c r="O8083" s="25">
        <v>8078</v>
      </c>
      <c r="P8083" s="24">
        <f>'ROTH 1.0'!O8083*'קובץ טיוטה'!$D$10</f>
        <v>11092.513330784639</v>
      </c>
      <c r="Q8083" s="25">
        <f t="shared" si="1263"/>
        <v>7492.513330784639</v>
      </c>
      <c r="R8083" s="24">
        <f t="shared" si="1272"/>
        <v>38329.900408000009</v>
      </c>
      <c r="S8083" s="25">
        <f t="shared" si="1265"/>
        <v>0</v>
      </c>
      <c r="T8083" s="25">
        <f t="shared" si="1266"/>
        <v>30837.387077215368</v>
      </c>
      <c r="U8083" s="25" t="str">
        <f t="shared" si="1267"/>
        <v>charge</v>
      </c>
      <c r="W8083" s="25">
        <f t="shared" si="1270"/>
        <v>0</v>
      </c>
      <c r="X8083" s="25">
        <f t="shared" si="1268"/>
        <v>78000</v>
      </c>
      <c r="Y8083" s="25">
        <f t="shared" si="1271"/>
        <v>0</v>
      </c>
      <c r="AA8083" s="25">
        <f t="shared" si="1269"/>
        <v>0</v>
      </c>
      <c r="AC8083" s="25">
        <f t="shared" si="1264"/>
        <v>30837.387077215368</v>
      </c>
    </row>
    <row r="8084" x14ac:dyDescent="0.2">
      <c r="L8084" s="24">
        <v>8079</v>
      </c>
      <c r="M8084" s="28">
        <v>0.51727845000000006</v>
      </c>
      <c r="O8084" s="24">
        <v>8079</v>
      </c>
      <c r="P8084" s="24">
        <f>'ROTH 1.0'!O8084*'קובץ טיוטה'!$D$10</f>
        <v>11193.969810947452</v>
      </c>
      <c r="Q8084" s="24">
        <f t="shared" si="1263"/>
        <v>7593.9698109474521</v>
      </c>
      <c r="R8084" s="24">
        <f t="shared" si="1272"/>
        <v>35174.934600000001</v>
      </c>
      <c r="S8084" s="24">
        <f t="shared" si="1265"/>
        <v>0</v>
      </c>
      <c r="T8084" s="24">
        <f t="shared" si="1266"/>
        <v>27580.964789052548</v>
      </c>
      <c r="U8084" s="24" t="str">
        <f t="shared" si="1267"/>
        <v>charge</v>
      </c>
      <c r="W8084" s="24">
        <f t="shared" si="1270"/>
        <v>0</v>
      </c>
      <c r="X8084" s="24">
        <f t="shared" si="1268"/>
        <v>78000</v>
      </c>
      <c r="Y8084" s="24">
        <f t="shared" si="1271"/>
        <v>0</v>
      </c>
      <c r="AA8084" s="24">
        <f t="shared" si="1269"/>
        <v>0</v>
      </c>
      <c r="AC8084" s="24">
        <f t="shared" si="1264"/>
        <v>27580.964789052548</v>
      </c>
    </row>
    <row r="8085" x14ac:dyDescent="0.2">
      <c r="L8085" s="25">
        <v>8080</v>
      </c>
      <c r="M8085" s="29">
        <v>0.40251962499999999</v>
      </c>
      <c r="O8085" s="25">
        <v>8080</v>
      </c>
      <c r="P8085" s="24">
        <f>'ROTH 1.0'!O8085*'קובץ טיוטה'!$D$10</f>
        <v>11576.16739835738</v>
      </c>
      <c r="Q8085" s="25">
        <f t="shared" si="1263"/>
        <v>7976.1673983573801</v>
      </c>
      <c r="R8085" s="24">
        <f t="shared" si="1272"/>
        <v>27371.334500000001</v>
      </c>
      <c r="S8085" s="25">
        <f t="shared" si="1265"/>
        <v>0</v>
      </c>
      <c r="T8085" s="25">
        <f t="shared" si="1266"/>
        <v>19395.167101642619</v>
      </c>
      <c r="U8085" s="25" t="str">
        <f t="shared" si="1267"/>
        <v>charge</v>
      </c>
      <c r="W8085" s="25">
        <f t="shared" si="1270"/>
        <v>0</v>
      </c>
      <c r="X8085" s="25">
        <f t="shared" si="1268"/>
        <v>78000</v>
      </c>
      <c r="Y8085" s="25">
        <f t="shared" si="1271"/>
        <v>0</v>
      </c>
      <c r="AA8085" s="25">
        <f t="shared" si="1269"/>
        <v>0</v>
      </c>
      <c r="AC8085" s="25">
        <f t="shared" si="1264"/>
        <v>19395.167101642619</v>
      </c>
    </row>
    <row r="8086" x14ac:dyDescent="0.2">
      <c r="L8086" s="24">
        <v>8081</v>
      </c>
      <c r="M8086" s="28">
        <v>8.6481808999999993E-2</v>
      </c>
      <c r="O8086" s="24">
        <v>8081</v>
      </c>
      <c r="P8086" s="24">
        <f>'ROTH 1.0'!O8086*'קובץ טיוטה'!$D$10</f>
        <v>12099.491473221633</v>
      </c>
      <c r="Q8086" s="24">
        <f t="shared" si="1263"/>
        <v>8499.491473221633</v>
      </c>
      <c r="R8086" s="24">
        <f t="shared" si="1272"/>
        <v>5880.7630119999994</v>
      </c>
      <c r="S8086" s="24">
        <f t="shared" si="1265"/>
        <v>2618.7284612216336</v>
      </c>
      <c r="T8086" s="24">
        <f t="shared" si="1266"/>
        <v>0</v>
      </c>
      <c r="U8086" s="24" t="str">
        <f t="shared" si="1267"/>
        <v>drain</v>
      </c>
      <c r="W8086" s="24">
        <f t="shared" si="1270"/>
        <v>0</v>
      </c>
      <c r="X8086" s="24">
        <f t="shared" si="1268"/>
        <v>75381.271538778368</v>
      </c>
      <c r="Y8086" s="24">
        <f t="shared" si="1271"/>
        <v>2618.7284612216317</v>
      </c>
      <c r="AA8086" s="24">
        <f t="shared" si="1269"/>
        <v>0</v>
      </c>
      <c r="AC8086" s="24">
        <f t="shared" si="1264"/>
        <v>0</v>
      </c>
    </row>
    <row r="8087" x14ac:dyDescent="0.2">
      <c r="L8087" s="25">
        <v>8082</v>
      </c>
      <c r="M8087" s="29">
        <v>0</v>
      </c>
      <c r="O8087" s="25">
        <v>8082</v>
      </c>
      <c r="P8087" s="24">
        <f>'ROTH 1.0'!O8087*'קובץ טיוטה'!$D$10</f>
        <v>11815.006747515408</v>
      </c>
      <c r="Q8087" s="25">
        <f t="shared" si="1263"/>
        <v>8215.0067475154083</v>
      </c>
      <c r="R8087" s="24">
        <f t="shared" si="1272"/>
        <v>0</v>
      </c>
      <c r="S8087" s="25">
        <f t="shared" si="1265"/>
        <v>8215.0067475154083</v>
      </c>
      <c r="T8087" s="25">
        <f t="shared" si="1266"/>
        <v>0</v>
      </c>
      <c r="U8087" s="25" t="str">
        <f t="shared" si="1267"/>
        <v>drain</v>
      </c>
      <c r="W8087" s="25">
        <f t="shared" si="1270"/>
        <v>0</v>
      </c>
      <c r="X8087" s="25">
        <f t="shared" si="1268"/>
        <v>67166.264791262962</v>
      </c>
      <c r="Y8087" s="25">
        <f t="shared" si="1271"/>
        <v>8215.0067475154065</v>
      </c>
      <c r="AA8087" s="25">
        <f t="shared" si="1269"/>
        <v>0</v>
      </c>
      <c r="AC8087" s="25">
        <f t="shared" si="1264"/>
        <v>0</v>
      </c>
    </row>
    <row r="8088" x14ac:dyDescent="0.2">
      <c r="L8088" s="24">
        <v>8083</v>
      </c>
      <c r="M8088" s="28">
        <v>0</v>
      </c>
      <c r="O8088" s="24">
        <v>8083</v>
      </c>
      <c r="P8088" s="24">
        <f>'ROTH 1.0'!O8088*'קובץ טיוטה'!$D$10</f>
        <v>11781.259761062289</v>
      </c>
      <c r="Q8088" s="24">
        <f t="shared" si="1263"/>
        <v>8181.2597610622888</v>
      </c>
      <c r="R8088" s="24">
        <f t="shared" si="1272"/>
        <v>0</v>
      </c>
      <c r="S8088" s="24">
        <f t="shared" si="1265"/>
        <v>8181.2597610622888</v>
      </c>
      <c r="T8088" s="24">
        <f t="shared" si="1266"/>
        <v>0</v>
      </c>
      <c r="U8088" s="24" t="str">
        <f t="shared" si="1267"/>
        <v>drain</v>
      </c>
      <c r="W8088" s="24">
        <f t="shared" si="1270"/>
        <v>0</v>
      </c>
      <c r="X8088" s="24">
        <f t="shared" si="1268"/>
        <v>58985.005030200671</v>
      </c>
      <c r="Y8088" s="24">
        <f t="shared" si="1271"/>
        <v>8181.2597610622906</v>
      </c>
      <c r="AA8088" s="24">
        <f t="shared" si="1269"/>
        <v>0</v>
      </c>
      <c r="AC8088" s="24">
        <f t="shared" si="1264"/>
        <v>0</v>
      </c>
    </row>
    <row r="8089" x14ac:dyDescent="0.2">
      <c r="L8089" s="25">
        <v>8084</v>
      </c>
      <c r="M8089" s="29">
        <v>0</v>
      </c>
      <c r="O8089" s="25">
        <v>8084</v>
      </c>
      <c r="P8089" s="24">
        <f>'ROTH 1.0'!O8089*'קובץ טיוטה'!$D$10</f>
        <v>11280.400253604321</v>
      </c>
      <c r="Q8089" s="25">
        <f t="shared" si="1263"/>
        <v>7680.4002536043208</v>
      </c>
      <c r="R8089" s="24">
        <f t="shared" si="1272"/>
        <v>0</v>
      </c>
      <c r="S8089" s="25">
        <f t="shared" si="1265"/>
        <v>7680.4002536043208</v>
      </c>
      <c r="T8089" s="25">
        <f t="shared" si="1266"/>
        <v>0</v>
      </c>
      <c r="U8089" s="25" t="str">
        <f t="shared" si="1267"/>
        <v>drain</v>
      </c>
      <c r="W8089" s="25">
        <f t="shared" si="1270"/>
        <v>0</v>
      </c>
      <c r="X8089" s="25">
        <f t="shared" si="1268"/>
        <v>51304.604776596352</v>
      </c>
      <c r="Y8089" s="25">
        <f t="shared" si="1271"/>
        <v>7680.400253604319</v>
      </c>
      <c r="AA8089" s="25">
        <f t="shared" si="1269"/>
        <v>0</v>
      </c>
      <c r="AC8089" s="25">
        <f t="shared" si="1264"/>
        <v>0</v>
      </c>
    </row>
    <row r="8090" x14ac:dyDescent="0.2">
      <c r="L8090" s="24">
        <v>8085</v>
      </c>
      <c r="M8090" s="28">
        <v>0</v>
      </c>
      <c r="O8090" s="24">
        <v>8085</v>
      </c>
      <c r="P8090" s="24">
        <f>'ROTH 1.0'!O8090*'קובץ טיוטה'!$D$10</f>
        <v>10834.796586712404</v>
      </c>
      <c r="Q8090" s="24">
        <f t="shared" si="1263"/>
        <v>7234.796586712404</v>
      </c>
      <c r="R8090" s="24">
        <f t="shared" si="1272"/>
        <v>0</v>
      </c>
      <c r="S8090" s="24">
        <f t="shared" si="1265"/>
        <v>7234.796586712404</v>
      </c>
      <c r="T8090" s="24">
        <f t="shared" si="1266"/>
        <v>0</v>
      </c>
      <c r="U8090" s="24" t="str">
        <f t="shared" si="1267"/>
        <v>drain</v>
      </c>
      <c r="W8090" s="24">
        <f t="shared" si="1270"/>
        <v>0</v>
      </c>
      <c r="X8090" s="24">
        <f t="shared" si="1268"/>
        <v>44069.808189883945</v>
      </c>
      <c r="Y8090" s="24">
        <f t="shared" si="1271"/>
        <v>7234.7965867124076</v>
      </c>
      <c r="AA8090" s="24">
        <f t="shared" si="1269"/>
        <v>0</v>
      </c>
      <c r="AC8090" s="24">
        <f t="shared" si="1264"/>
        <v>0</v>
      </c>
    </row>
    <row r="8091" x14ac:dyDescent="0.2">
      <c r="L8091" s="25">
        <v>8086</v>
      </c>
      <c r="M8091" s="29">
        <v>0</v>
      </c>
      <c r="O8091" s="25">
        <v>8086</v>
      </c>
      <c r="P8091" s="24">
        <f>'ROTH 1.0'!O8091*'קובץ טיוטה'!$D$10</f>
        <v>10654.926812460137</v>
      </c>
      <c r="Q8091" s="25">
        <f t="shared" si="1263"/>
        <v>7054.9268124601367</v>
      </c>
      <c r="R8091" s="24">
        <f t="shared" si="1272"/>
        <v>0</v>
      </c>
      <c r="S8091" s="25">
        <f t="shared" si="1265"/>
        <v>7054.9268124601367</v>
      </c>
      <c r="T8091" s="25">
        <f t="shared" si="1266"/>
        <v>0</v>
      </c>
      <c r="U8091" s="25" t="str">
        <f t="shared" si="1267"/>
        <v>drain</v>
      </c>
      <c r="W8091" s="25">
        <f t="shared" si="1270"/>
        <v>0</v>
      </c>
      <c r="X8091" s="25">
        <f t="shared" si="1268"/>
        <v>37014.881377423808</v>
      </c>
      <c r="Y8091" s="25">
        <f t="shared" si="1271"/>
        <v>7054.9268124601367</v>
      </c>
      <c r="AA8091" s="25">
        <f t="shared" si="1269"/>
        <v>0</v>
      </c>
      <c r="AC8091" s="25">
        <f t="shared" si="1264"/>
        <v>0</v>
      </c>
    </row>
    <row r="8092" x14ac:dyDescent="0.2">
      <c r="L8092" s="24">
        <v>8087</v>
      </c>
      <c r="M8092" s="28">
        <v>0</v>
      </c>
      <c r="O8092" s="24">
        <v>8087</v>
      </c>
      <c r="P8092" s="24">
        <f>'ROTH 1.0'!O8092*'קובץ טיוטה'!$D$10</f>
        <v>10293.404711941774</v>
      </c>
      <c r="Q8092" s="24">
        <f t="shared" si="1263"/>
        <v>6693.4047119417737</v>
      </c>
      <c r="R8092" s="24">
        <f t="shared" si="1272"/>
        <v>0</v>
      </c>
      <c r="S8092" s="24">
        <f t="shared" si="1265"/>
        <v>6693.4047119417737</v>
      </c>
      <c r="T8092" s="24">
        <f t="shared" si="1266"/>
        <v>0</v>
      </c>
      <c r="U8092" s="24" t="str">
        <f t="shared" si="1267"/>
        <v>drain</v>
      </c>
      <c r="W8092" s="24">
        <f t="shared" si="1270"/>
        <v>0</v>
      </c>
      <c r="X8092" s="24">
        <f t="shared" si="1268"/>
        <v>30321.476665482034</v>
      </c>
      <c r="Y8092" s="24">
        <f t="shared" si="1271"/>
        <v>6693.4047119417737</v>
      </c>
      <c r="AA8092" s="24">
        <f t="shared" si="1269"/>
        <v>0</v>
      </c>
      <c r="AC8092" s="24">
        <f t="shared" si="1264"/>
        <v>0</v>
      </c>
    </row>
    <row r="8093" x14ac:dyDescent="0.2">
      <c r="L8093" s="25">
        <v>8088</v>
      </c>
      <c r="M8093" s="29">
        <v>0</v>
      </c>
      <c r="O8093" s="25">
        <v>8088</v>
      </c>
      <c r="P8093" s="24">
        <f>'ROTH 1.0'!O8093*'קובץ טיוטה'!$D$10</f>
        <v>9777.7403637156349</v>
      </c>
      <c r="Q8093" s="25">
        <f t="shared" si="1263"/>
        <v>6177.7403637156349</v>
      </c>
      <c r="R8093" s="24">
        <f t="shared" si="1272"/>
        <v>0</v>
      </c>
      <c r="S8093" s="25">
        <f t="shared" si="1265"/>
        <v>6177.7403637156349</v>
      </c>
      <c r="T8093" s="25">
        <f t="shared" si="1266"/>
        <v>0</v>
      </c>
      <c r="U8093" s="25" t="str">
        <f t="shared" si="1267"/>
        <v>drain</v>
      </c>
      <c r="W8093" s="25">
        <f t="shared" si="1270"/>
        <v>0</v>
      </c>
      <c r="X8093" s="25">
        <f t="shared" si="1268"/>
        <v>24143.736301766399</v>
      </c>
      <c r="Y8093" s="25">
        <f t="shared" si="1271"/>
        <v>6177.7403637156349</v>
      </c>
      <c r="AA8093" s="25">
        <f t="shared" si="1269"/>
        <v>0</v>
      </c>
      <c r="AC8093" s="25">
        <f t="shared" si="1264"/>
        <v>0</v>
      </c>
    </row>
    <row r="8094" x14ac:dyDescent="0.2">
      <c r="L8094" s="24">
        <v>8089</v>
      </c>
      <c r="M8094" s="28">
        <v>0</v>
      </c>
      <c r="O8094" s="24">
        <v>8089</v>
      </c>
      <c r="P8094" s="24">
        <f>'ROTH 1.0'!O8094*'קובץ טיוטה'!$D$10</f>
        <v>9121.1391286002072</v>
      </c>
      <c r="Q8094" s="24">
        <f t="shared" si="1263"/>
        <v>5521.1391286002072</v>
      </c>
      <c r="R8094" s="24">
        <f t="shared" si="1272"/>
        <v>0</v>
      </c>
      <c r="S8094" s="24">
        <f t="shared" si="1265"/>
        <v>5521.1391286002072</v>
      </c>
      <c r="T8094" s="24">
        <f t="shared" si="1266"/>
        <v>0</v>
      </c>
      <c r="U8094" s="24" t="str">
        <f t="shared" si="1267"/>
        <v>drain</v>
      </c>
      <c r="W8094" s="24">
        <f t="shared" si="1270"/>
        <v>0</v>
      </c>
      <c r="X8094" s="24">
        <f t="shared" si="1268"/>
        <v>18622.597173166192</v>
      </c>
      <c r="Y8094" s="24">
        <f t="shared" si="1271"/>
        <v>5521.1391286002072</v>
      </c>
      <c r="AA8094" s="24">
        <f t="shared" si="1269"/>
        <v>0</v>
      </c>
      <c r="AC8094" s="24">
        <f t="shared" si="1264"/>
        <v>0</v>
      </c>
    </row>
    <row r="8095" x14ac:dyDescent="0.2">
      <c r="L8095" s="25">
        <v>8090</v>
      </c>
      <c r="M8095" s="29">
        <v>0</v>
      </c>
      <c r="O8095" s="25">
        <v>8090</v>
      </c>
      <c r="P8095" s="24">
        <f>'ROTH 1.0'!O8095*'קובץ טיוטה'!$D$10</f>
        <v>8566.8246295545632</v>
      </c>
      <c r="Q8095" s="25">
        <f t="shared" si="1263"/>
        <v>4966.8246295545632</v>
      </c>
      <c r="R8095" s="24">
        <f t="shared" si="1272"/>
        <v>0</v>
      </c>
      <c r="S8095" s="25">
        <f t="shared" si="1265"/>
        <v>4966.8246295545632</v>
      </c>
      <c r="T8095" s="25">
        <f t="shared" si="1266"/>
        <v>0</v>
      </c>
      <c r="U8095" s="25" t="str">
        <f t="shared" si="1267"/>
        <v>drain</v>
      </c>
      <c r="W8095" s="25">
        <f t="shared" si="1270"/>
        <v>0</v>
      </c>
      <c r="X8095" s="25">
        <f t="shared" si="1268"/>
        <v>13655.772543611629</v>
      </c>
      <c r="Y8095" s="25">
        <f t="shared" si="1271"/>
        <v>4966.8246295545632</v>
      </c>
      <c r="AA8095" s="25">
        <f t="shared" si="1269"/>
        <v>0</v>
      </c>
      <c r="AC8095" s="25">
        <f t="shared" si="1264"/>
        <v>0</v>
      </c>
    </row>
    <row r="8096" x14ac:dyDescent="0.2">
      <c r="L8096" s="24">
        <v>8091</v>
      </c>
      <c r="M8096" s="28">
        <v>0</v>
      </c>
      <c r="O8096" s="24">
        <v>8091</v>
      </c>
      <c r="P8096" s="24">
        <f>'ROTH 1.0'!O8096*'קובץ טיוטה'!$D$10</f>
        <v>8422.5038505565008</v>
      </c>
      <c r="Q8096" s="24">
        <f t="shared" si="1263"/>
        <v>4822.5038505565008</v>
      </c>
      <c r="R8096" s="24">
        <f t="shared" si="1272"/>
        <v>0</v>
      </c>
      <c r="S8096" s="24">
        <f t="shared" si="1265"/>
        <v>4822.5038505565008</v>
      </c>
      <c r="T8096" s="24">
        <f t="shared" si="1266"/>
        <v>0</v>
      </c>
      <c r="U8096" s="24" t="str">
        <f t="shared" si="1267"/>
        <v>drain</v>
      </c>
      <c r="W8096" s="24">
        <f t="shared" si="1270"/>
        <v>0</v>
      </c>
      <c r="X8096" s="24">
        <f t="shared" si="1268"/>
        <v>8833.2686930551281</v>
      </c>
      <c r="Y8096" s="24">
        <f t="shared" si="1271"/>
        <v>4822.5038505565008</v>
      </c>
      <c r="AA8096" s="24">
        <f t="shared" si="1269"/>
        <v>0</v>
      </c>
      <c r="AC8096" s="24">
        <f t="shared" si="1264"/>
        <v>0</v>
      </c>
    </row>
    <row r="8097" x14ac:dyDescent="0.2">
      <c r="L8097" s="25">
        <v>8092</v>
      </c>
      <c r="M8097" s="29">
        <v>0</v>
      </c>
      <c r="O8097" s="25">
        <v>8092</v>
      </c>
      <c r="P8097" s="24">
        <f>'ROTH 1.0'!O8097*'קובץ טיוטה'!$D$10</f>
        <v>8233.0989440173289</v>
      </c>
      <c r="Q8097" s="25">
        <f t="shared" si="1263"/>
        <v>4633.0989440173289</v>
      </c>
      <c r="R8097" s="24">
        <f t="shared" si="1272"/>
        <v>0</v>
      </c>
      <c r="S8097" s="25">
        <f t="shared" si="1265"/>
        <v>4633.0989440173289</v>
      </c>
      <c r="T8097" s="25">
        <f t="shared" si="1266"/>
        <v>0</v>
      </c>
      <c r="U8097" s="25" t="str">
        <f t="shared" si="1267"/>
        <v>drain</v>
      </c>
      <c r="W8097" s="25">
        <f t="shared" si="1270"/>
        <v>0</v>
      </c>
      <c r="X8097" s="25">
        <f t="shared" si="1268"/>
        <v>4200.1697490377992</v>
      </c>
      <c r="Y8097" s="25">
        <f t="shared" si="1271"/>
        <v>4633.0989440173289</v>
      </c>
      <c r="AA8097" s="25">
        <f t="shared" si="1269"/>
        <v>0</v>
      </c>
      <c r="AC8097" s="25">
        <f t="shared" si="1264"/>
        <v>0</v>
      </c>
    </row>
    <row r="8098" x14ac:dyDescent="0.2">
      <c r="L8098" s="24">
        <v>8093</v>
      </c>
      <c r="M8098" s="28">
        <v>0</v>
      </c>
      <c r="O8098" s="24">
        <v>8093</v>
      </c>
      <c r="P8098" s="24">
        <f>'ROTH 1.0'!O8098*'קובץ טיוטה'!$D$10</f>
        <v>8210.4178551490877</v>
      </c>
      <c r="Q8098" s="24">
        <f t="shared" si="1263"/>
        <v>4610.4178551490877</v>
      </c>
      <c r="R8098" s="24">
        <f t="shared" si="1272"/>
        <v>0</v>
      </c>
      <c r="S8098" s="24">
        <f t="shared" si="1265"/>
        <v>4610.4178551490877</v>
      </c>
      <c r="T8098" s="24">
        <f t="shared" si="1266"/>
        <v>0</v>
      </c>
      <c r="U8098" s="24" t="str">
        <f t="shared" si="1267"/>
        <v>drain</v>
      </c>
      <c r="W8098" s="24">
        <f t="shared" si="1270"/>
        <v>0</v>
      </c>
      <c r="X8098" s="24">
        <f t="shared" si="1268"/>
        <v>0</v>
      </c>
      <c r="Y8098" s="24">
        <f t="shared" si="1271"/>
        <v>4200.1697490377992</v>
      </c>
      <c r="AA8098" s="24">
        <f t="shared" si="1269"/>
        <v>410.24810611128851</v>
      </c>
      <c r="AC8098" s="24">
        <f t="shared" si="1264"/>
        <v>0</v>
      </c>
    </row>
    <row r="8099" x14ac:dyDescent="0.2">
      <c r="L8099" s="25">
        <v>8094</v>
      </c>
      <c r="M8099" s="29">
        <v>0</v>
      </c>
      <c r="O8099" s="25">
        <v>8094</v>
      </c>
      <c r="P8099" s="24">
        <f>'ROTH 1.0'!O8099*'קובץ טיוטה'!$D$10</f>
        <v>8614.2061268009875</v>
      </c>
      <c r="Q8099" s="25">
        <f t="shared" si="1263"/>
        <v>5014.2061268009875</v>
      </c>
      <c r="R8099" s="24">
        <f t="shared" si="1272"/>
        <v>0</v>
      </c>
      <c r="S8099" s="25">
        <f t="shared" si="1265"/>
        <v>5014.2061268009875</v>
      </c>
      <c r="T8099" s="25">
        <f t="shared" si="1266"/>
        <v>0</v>
      </c>
      <c r="U8099" s="25" t="str">
        <f t="shared" si="1267"/>
        <v>drain</v>
      </c>
      <c r="W8099" s="25">
        <f t="shared" si="1270"/>
        <v>0</v>
      </c>
      <c r="X8099" s="25">
        <f t="shared" si="1268"/>
        <v>0</v>
      </c>
      <c r="Y8099" s="25">
        <f t="shared" si="1271"/>
        <v>0</v>
      </c>
      <c r="AA8099" s="25">
        <f t="shared" si="1269"/>
        <v>5014.2061268009875</v>
      </c>
      <c r="AC8099" s="25">
        <f t="shared" si="1264"/>
        <v>0</v>
      </c>
    </row>
    <row r="8100" x14ac:dyDescent="0.2">
      <c r="L8100" s="24">
        <v>8095</v>
      </c>
      <c r="M8100" s="28">
        <v>0</v>
      </c>
      <c r="O8100" s="24">
        <v>8095</v>
      </c>
      <c r="P8100" s="24">
        <f>'ROTH 1.0'!O8100*'קובץ טיוטה'!$D$10</f>
        <v>8824.8849749121</v>
      </c>
      <c r="Q8100" s="24">
        <f t="shared" si="1263"/>
        <v>5224.8849749121</v>
      </c>
      <c r="R8100" s="24">
        <f t="shared" si="1272"/>
        <v>0</v>
      </c>
      <c r="S8100" s="24">
        <f t="shared" si="1265"/>
        <v>5224.8849749121</v>
      </c>
      <c r="T8100" s="24">
        <f t="shared" si="1266"/>
        <v>0</v>
      </c>
      <c r="U8100" s="24" t="str">
        <f t="shared" si="1267"/>
        <v>drain</v>
      </c>
      <c r="W8100" s="24">
        <f t="shared" si="1270"/>
        <v>0</v>
      </c>
      <c r="X8100" s="24">
        <f t="shared" si="1268"/>
        <v>0</v>
      </c>
      <c r="Y8100" s="24">
        <f t="shared" si="1271"/>
        <v>0</v>
      </c>
      <c r="AA8100" s="24">
        <f t="shared" si="1269"/>
        <v>5224.8849749121</v>
      </c>
      <c r="AC8100" s="24">
        <f t="shared" si="1264"/>
        <v>0</v>
      </c>
    </row>
    <row r="8101" x14ac:dyDescent="0.2">
      <c r="L8101" s="25">
        <v>8096</v>
      </c>
      <c r="M8101" s="29">
        <v>8.4286970000000006E-3</v>
      </c>
      <c r="O8101" s="25">
        <v>8096</v>
      </c>
      <c r="P8101" s="24">
        <f>'ROTH 1.0'!O8101*'קובץ טיוטה'!$D$10</f>
        <v>8767.3389592092644</v>
      </c>
      <c r="Q8101" s="25">
        <f t="shared" si="1263"/>
        <v>5167.3389592092644</v>
      </c>
      <c r="R8101" s="24">
        <f t="shared" si="1272"/>
        <v>573.15139600000009</v>
      </c>
      <c r="S8101" s="25">
        <f t="shared" si="1265"/>
        <v>4594.1875632092642</v>
      </c>
      <c r="T8101" s="25">
        <f t="shared" si="1266"/>
        <v>0</v>
      </c>
      <c r="U8101" s="25" t="str">
        <f t="shared" si="1267"/>
        <v>drain</v>
      </c>
      <c r="W8101" s="25">
        <f t="shared" si="1270"/>
        <v>0</v>
      </c>
      <c r="X8101" s="25">
        <f t="shared" si="1268"/>
        <v>0</v>
      </c>
      <c r="Y8101" s="25">
        <f t="shared" si="1271"/>
        <v>0</v>
      </c>
      <c r="AA8101" s="25">
        <f t="shared" si="1269"/>
        <v>4594.1875632092642</v>
      </c>
      <c r="AC8101" s="25">
        <f t="shared" si="1264"/>
        <v>0</v>
      </c>
    </row>
    <row r="8102" x14ac:dyDescent="0.2">
      <c r="L8102" s="24">
        <v>8097</v>
      </c>
      <c r="M8102" s="28">
        <v>0.18086892800000001</v>
      </c>
      <c r="O8102" s="24">
        <v>8097</v>
      </c>
      <c r="P8102" s="24">
        <f>'ROTH 1.0'!O8102*'קובץ טיוטה'!$D$10</f>
        <v>9118.9369591640025</v>
      </c>
      <c r="Q8102" s="24">
        <f t="shared" si="1263"/>
        <v>5518.9369591640025</v>
      </c>
      <c r="R8102" s="24">
        <f t="shared" si="1272"/>
        <v>12299.087104</v>
      </c>
      <c r="S8102" s="24">
        <f t="shared" si="1265"/>
        <v>0</v>
      </c>
      <c r="T8102" s="24">
        <f t="shared" si="1266"/>
        <v>6780.1501448359977</v>
      </c>
      <c r="U8102" s="24" t="str">
        <f t="shared" si="1267"/>
        <v>charge</v>
      </c>
      <c r="W8102" s="24">
        <f t="shared" si="1270"/>
        <v>6102.1351303523979</v>
      </c>
      <c r="X8102" s="24">
        <f t="shared" si="1268"/>
        <v>6102.1351303523979</v>
      </c>
      <c r="Y8102" s="24">
        <f t="shared" si="1271"/>
        <v>0</v>
      </c>
      <c r="AA8102" s="24">
        <f t="shared" si="1269"/>
        <v>0</v>
      </c>
      <c r="AC8102" s="24">
        <f t="shared" si="1264"/>
        <v>678.01501448359977</v>
      </c>
    </row>
    <row r="8103" x14ac:dyDescent="0.2">
      <c r="L8103" s="25">
        <v>8098</v>
      </c>
      <c r="M8103" s="29">
        <v>0.25653630199999999</v>
      </c>
      <c r="O8103" s="25">
        <v>8098</v>
      </c>
      <c r="P8103" s="24">
        <f>'ROTH 1.0'!O8103*'קובץ טיוטה'!$D$10</f>
        <v>9432.4646809035148</v>
      </c>
      <c r="Q8103" s="25">
        <f t="shared" si="1263"/>
        <v>5832.4646809035148</v>
      </c>
      <c r="R8103" s="24">
        <f t="shared" si="1272"/>
        <v>17444.468535999997</v>
      </c>
      <c r="S8103" s="25">
        <f t="shared" si="1265"/>
        <v>0</v>
      </c>
      <c r="T8103" s="25">
        <f t="shared" si="1266"/>
        <v>11612.003855096482</v>
      </c>
      <c r="U8103" s="25" t="str">
        <f t="shared" si="1267"/>
        <v>charge</v>
      </c>
      <c r="W8103" s="25">
        <f t="shared" si="1270"/>
        <v>10450.803469586834</v>
      </c>
      <c r="X8103" s="25">
        <f t="shared" si="1268"/>
        <v>16552.938599939233</v>
      </c>
      <c r="Y8103" s="25">
        <f t="shared" si="1271"/>
        <v>0</v>
      </c>
      <c r="AA8103" s="25">
        <f t="shared" si="1269"/>
        <v>0</v>
      </c>
      <c r="AC8103" s="25">
        <f t="shared" si="1264"/>
        <v>1161.2003855096482</v>
      </c>
    </row>
    <row r="8104" x14ac:dyDescent="0.2">
      <c r="L8104" s="24">
        <v>8099</v>
      </c>
      <c r="M8104" s="28">
        <v>0.30789831499999998</v>
      </c>
      <c r="O8104" s="24">
        <v>8099</v>
      </c>
      <c r="P8104" s="24">
        <f>'ROTH 1.0'!O8104*'קובץ טיוטה'!$D$10</f>
        <v>9835.297435449258</v>
      </c>
      <c r="Q8104" s="24">
        <f t="shared" si="1263"/>
        <v>6235.297435449258</v>
      </c>
      <c r="R8104" s="24">
        <f t="shared" si="1272"/>
        <v>20937.085419999996</v>
      </c>
      <c r="S8104" s="24">
        <f t="shared" si="1265"/>
        <v>0</v>
      </c>
      <c r="T8104" s="24">
        <f t="shared" si="1266"/>
        <v>14701.787984550738</v>
      </c>
      <c r="U8104" s="24" t="str">
        <f t="shared" si="1267"/>
        <v>charge</v>
      </c>
      <c r="W8104" s="24">
        <f t="shared" si="1270"/>
        <v>13231.609186095666</v>
      </c>
      <c r="X8104" s="24">
        <f t="shared" si="1268"/>
        <v>29784.547786034898</v>
      </c>
      <c r="Y8104" s="24">
        <f t="shared" si="1271"/>
        <v>0</v>
      </c>
      <c r="AA8104" s="24">
        <f t="shared" si="1269"/>
        <v>0</v>
      </c>
      <c r="AC8104" s="24">
        <f t="shared" si="1264"/>
        <v>1470.178798455072</v>
      </c>
    </row>
    <row r="8105" x14ac:dyDescent="0.2">
      <c r="L8105" s="25">
        <v>8100</v>
      </c>
      <c r="M8105" s="29">
        <v>0.33728091900000001</v>
      </c>
      <c r="O8105" s="25">
        <v>8100</v>
      </c>
      <c r="P8105" s="24">
        <f>'ROTH 1.0'!O8105*'קובץ טיוטה'!$D$10</f>
        <v>10120.875046321442</v>
      </c>
      <c r="Q8105" s="25">
        <f t="shared" si="1263"/>
        <v>6520.8750463214419</v>
      </c>
      <c r="R8105" s="24">
        <f t="shared" si="1272"/>
        <v>22935.102491999998</v>
      </c>
      <c r="S8105" s="25">
        <f t="shared" si="1265"/>
        <v>0</v>
      </c>
      <c r="T8105" s="25">
        <f t="shared" si="1266"/>
        <v>16414.227445678556</v>
      </c>
      <c r="U8105" s="25" t="str">
        <f t="shared" si="1267"/>
        <v>charge</v>
      </c>
      <c r="W8105" s="25">
        <f t="shared" si="1270"/>
        <v>14772.804701110705</v>
      </c>
      <c r="X8105" s="25">
        <f t="shared" si="1268"/>
        <v>44557.352487145603</v>
      </c>
      <c r="Y8105" s="25">
        <f t="shared" si="1271"/>
        <v>0</v>
      </c>
      <c r="AA8105" s="25">
        <f t="shared" si="1269"/>
        <v>0</v>
      </c>
      <c r="AC8105" s="25">
        <f t="shared" si="1264"/>
        <v>1641.4227445678516</v>
      </c>
    </row>
    <row r="8106" x14ac:dyDescent="0.2">
      <c r="L8106" s="24">
        <v>8101</v>
      </c>
      <c r="M8106" s="28">
        <v>0.35597759999999995</v>
      </c>
      <c r="O8106" s="24">
        <v>8101</v>
      </c>
      <c r="P8106" s="24">
        <f>'ROTH 1.0'!O8106*'קובץ טיוטה'!$D$10</f>
        <v>10208.893986597164</v>
      </c>
      <c r="Q8106" s="24">
        <f t="shared" si="1263"/>
        <v>6608.8939865971643</v>
      </c>
      <c r="R8106" s="24">
        <f t="shared" si="1272"/>
        <v>24206.476799999997</v>
      </c>
      <c r="S8106" s="24">
        <f t="shared" si="1265"/>
        <v>0</v>
      </c>
      <c r="T8106" s="24">
        <f t="shared" si="1266"/>
        <v>17597.582813402834</v>
      </c>
      <c r="U8106" s="24" t="str">
        <f t="shared" si="1267"/>
        <v>charge</v>
      </c>
      <c r="W8106" s="24">
        <f t="shared" si="1270"/>
        <v>15837.82453206255</v>
      </c>
      <c r="X8106" s="24">
        <f t="shared" si="1268"/>
        <v>60395.177019208153</v>
      </c>
      <c r="Y8106" s="24">
        <f t="shared" si="1271"/>
        <v>0</v>
      </c>
      <c r="AA8106" s="24">
        <f t="shared" si="1269"/>
        <v>0</v>
      </c>
      <c r="AC8106" s="24">
        <f t="shared" si="1264"/>
        <v>1759.7582813402842</v>
      </c>
    </row>
    <row r="8107" x14ac:dyDescent="0.2">
      <c r="L8107" s="25">
        <v>8102</v>
      </c>
      <c r="M8107" s="29">
        <v>0.35597939200000001</v>
      </c>
      <c r="O8107" s="25">
        <v>8102</v>
      </c>
      <c r="P8107" s="24">
        <f>'ROTH 1.0'!O8107*'קובץ טיוטה'!$D$10</f>
        <v>10279.813724257054</v>
      </c>
      <c r="Q8107" s="25">
        <f t="shared" si="1263"/>
        <v>6679.8137242570538</v>
      </c>
      <c r="R8107" s="24">
        <f t="shared" si="1272"/>
        <v>24206.598655999998</v>
      </c>
      <c r="S8107" s="25">
        <f t="shared" si="1265"/>
        <v>0</v>
      </c>
      <c r="T8107" s="25">
        <f t="shared" si="1266"/>
        <v>17526.784931742943</v>
      </c>
      <c r="U8107" s="25" t="str">
        <f t="shared" si="1267"/>
        <v>charge</v>
      </c>
      <c r="W8107" s="25">
        <f t="shared" si="1270"/>
        <v>15774.106438568655</v>
      </c>
      <c r="X8107" s="25">
        <f t="shared" si="1268"/>
        <v>76169.283457776808</v>
      </c>
      <c r="Y8107" s="25">
        <f t="shared" si="1271"/>
        <v>0</v>
      </c>
      <c r="AA8107" s="25">
        <f t="shared" si="1269"/>
        <v>0</v>
      </c>
      <c r="AC8107" s="25">
        <f t="shared" si="1264"/>
        <v>1752.6784931742877</v>
      </c>
    </row>
    <row r="8108" x14ac:dyDescent="0.2">
      <c r="L8108" s="24">
        <v>8103</v>
      </c>
      <c r="M8108" s="28">
        <v>0.34625911500000001</v>
      </c>
      <c r="O8108" s="24">
        <v>8103</v>
      </c>
      <c r="P8108" s="24">
        <f>'ROTH 1.0'!O8108*'קובץ טיוטה'!$D$10</f>
        <v>10317.732082305105</v>
      </c>
      <c r="Q8108" s="24">
        <f t="shared" si="1263"/>
        <v>6717.732082305105</v>
      </c>
      <c r="R8108" s="24">
        <f t="shared" si="1272"/>
        <v>23545.61982</v>
      </c>
      <c r="S8108" s="24">
        <f t="shared" si="1265"/>
        <v>0</v>
      </c>
      <c r="T8108" s="24">
        <f t="shared" si="1266"/>
        <v>16827.887737694895</v>
      </c>
      <c r="U8108" s="24" t="str">
        <f t="shared" si="1267"/>
        <v>charge</v>
      </c>
      <c r="W8108" s="24">
        <f t="shared" si="1270"/>
        <v>1830.7165422231919</v>
      </c>
      <c r="X8108" s="24">
        <f t="shared" si="1268"/>
        <v>78000</v>
      </c>
      <c r="Y8108" s="24">
        <f t="shared" si="1271"/>
        <v>0</v>
      </c>
      <c r="AA8108" s="24">
        <f t="shared" si="1269"/>
        <v>0</v>
      </c>
      <c r="AC8108" s="24">
        <f t="shared" si="1264"/>
        <v>14997.171195471703</v>
      </c>
    </row>
    <row r="8109" x14ac:dyDescent="0.2">
      <c r="L8109" s="25">
        <v>8104</v>
      </c>
      <c r="M8109" s="29">
        <v>0.26191577799999999</v>
      </c>
      <c r="O8109" s="25">
        <v>8104</v>
      </c>
      <c r="P8109" s="24">
        <f>'ROTH 1.0'!O8109*'קובץ טיוטה'!$D$10</f>
        <v>10418.397782054344</v>
      </c>
      <c r="Q8109" s="25">
        <f t="shared" si="1263"/>
        <v>6818.3977820543441</v>
      </c>
      <c r="R8109" s="24">
        <f t="shared" si="1272"/>
        <v>17810.272904000001</v>
      </c>
      <c r="S8109" s="25">
        <f t="shared" si="1265"/>
        <v>0</v>
      </c>
      <c r="T8109" s="25">
        <f t="shared" si="1266"/>
        <v>10991.875121945657</v>
      </c>
      <c r="U8109" s="25" t="str">
        <f t="shared" si="1267"/>
        <v>charge</v>
      </c>
      <c r="W8109" s="25">
        <f t="shared" si="1270"/>
        <v>0</v>
      </c>
      <c r="X8109" s="25">
        <f t="shared" si="1268"/>
        <v>78000</v>
      </c>
      <c r="Y8109" s="25">
        <f t="shared" si="1271"/>
        <v>0</v>
      </c>
      <c r="AA8109" s="25">
        <f t="shared" si="1269"/>
        <v>0</v>
      </c>
      <c r="AC8109" s="25">
        <f t="shared" si="1264"/>
        <v>10991.875121945657</v>
      </c>
    </row>
    <row r="8110" x14ac:dyDescent="0.2">
      <c r="L8110" s="24">
        <v>8105</v>
      </c>
      <c r="M8110" s="28">
        <v>2.679306E-2</v>
      </c>
      <c r="O8110" s="24">
        <v>8105</v>
      </c>
      <c r="P8110" s="24">
        <f>'ROTH 1.0'!O8110*'קובץ טיוטה'!$D$10</f>
        <v>10904.609491230964</v>
      </c>
      <c r="Q8110" s="24">
        <f t="shared" si="1263"/>
        <v>7304.6094912309636</v>
      </c>
      <c r="R8110" s="24">
        <f t="shared" si="1272"/>
        <v>1821.9280800000001</v>
      </c>
      <c r="S8110" s="24">
        <f t="shared" si="1265"/>
        <v>5482.6814112309639</v>
      </c>
      <c r="T8110" s="24">
        <f t="shared" si="1266"/>
        <v>0</v>
      </c>
      <c r="U8110" s="24" t="str">
        <f t="shared" si="1267"/>
        <v>drain</v>
      </c>
      <c r="W8110" s="24">
        <f t="shared" si="1270"/>
        <v>0</v>
      </c>
      <c r="X8110" s="24">
        <f t="shared" si="1268"/>
        <v>72517.318588769034</v>
      </c>
      <c r="Y8110" s="24">
        <f t="shared" si="1271"/>
        <v>5482.6814112309658</v>
      </c>
      <c r="AA8110" s="24">
        <f t="shared" si="1269"/>
        <v>0</v>
      </c>
      <c r="AC8110" s="24">
        <f t="shared" si="1264"/>
        <v>0</v>
      </c>
    </row>
    <row r="8111" x14ac:dyDescent="0.2">
      <c r="L8111" s="25">
        <v>8106</v>
      </c>
      <c r="M8111" s="29">
        <v>0</v>
      </c>
      <c r="O8111" s="25">
        <v>8106</v>
      </c>
      <c r="P8111" s="24">
        <f>'ROTH 1.0'!O8111*'קובץ טיוטה'!$D$10</f>
        <v>11215.378358734053</v>
      </c>
      <c r="Q8111" s="25">
        <f t="shared" si="1263"/>
        <v>7615.3783587340531</v>
      </c>
      <c r="R8111" s="24">
        <f t="shared" si="1272"/>
        <v>0</v>
      </c>
      <c r="S8111" s="25">
        <f t="shared" si="1265"/>
        <v>7615.3783587340531</v>
      </c>
      <c r="T8111" s="25">
        <f t="shared" si="1266"/>
        <v>0</v>
      </c>
      <c r="U8111" s="25" t="str">
        <f t="shared" si="1267"/>
        <v>drain</v>
      </c>
      <c r="W8111" s="25">
        <f t="shared" si="1270"/>
        <v>0</v>
      </c>
      <c r="X8111" s="25">
        <f t="shared" si="1268"/>
        <v>64901.940230034983</v>
      </c>
      <c r="Y8111" s="25">
        <f t="shared" si="1271"/>
        <v>7615.3783587340513</v>
      </c>
      <c r="AA8111" s="25">
        <f t="shared" si="1269"/>
        <v>0</v>
      </c>
      <c r="AC8111" s="25">
        <f t="shared" si="1264"/>
        <v>0</v>
      </c>
    </row>
    <row r="8112" x14ac:dyDescent="0.2">
      <c r="L8112" s="24">
        <v>8107</v>
      </c>
      <c r="M8112" s="28">
        <v>0</v>
      </c>
      <c r="O8112" s="24">
        <v>8107</v>
      </c>
      <c r="P8112" s="24">
        <f>'ROTH 1.0'!O8112*'קובץ טיוטה'!$D$10</f>
        <v>11828.719845293866</v>
      </c>
      <c r="Q8112" s="24">
        <f t="shared" si="1263"/>
        <v>8228.7198452938665</v>
      </c>
      <c r="R8112" s="24">
        <f t="shared" si="1272"/>
        <v>0</v>
      </c>
      <c r="S8112" s="24">
        <f t="shared" si="1265"/>
        <v>8228.7198452938665</v>
      </c>
      <c r="T8112" s="24">
        <f t="shared" si="1266"/>
        <v>0</v>
      </c>
      <c r="U8112" s="24" t="str">
        <f t="shared" si="1267"/>
        <v>drain</v>
      </c>
      <c r="W8112" s="24">
        <f t="shared" si="1270"/>
        <v>0</v>
      </c>
      <c r="X8112" s="24">
        <f t="shared" si="1268"/>
        <v>56673.220384741115</v>
      </c>
      <c r="Y8112" s="24">
        <f t="shared" si="1271"/>
        <v>8228.7198452938683</v>
      </c>
      <c r="AA8112" s="24">
        <f t="shared" si="1269"/>
        <v>0</v>
      </c>
      <c r="AC8112" s="24">
        <f t="shared" si="1264"/>
        <v>0</v>
      </c>
    </row>
    <row r="8113" x14ac:dyDescent="0.2">
      <c r="L8113" s="25">
        <v>8108</v>
      </c>
      <c r="M8113" s="29">
        <v>0</v>
      </c>
      <c r="O8113" s="25">
        <v>8108</v>
      </c>
      <c r="P8113" s="24">
        <f>'ROTH 1.0'!O8113*'קובץ טיוטה'!$D$10</f>
        <v>11848.306144819397</v>
      </c>
      <c r="Q8113" s="25">
        <f t="shared" si="1263"/>
        <v>8248.3061448193966</v>
      </c>
      <c r="R8113" s="24">
        <f t="shared" si="1272"/>
        <v>0</v>
      </c>
      <c r="S8113" s="25">
        <f t="shared" si="1265"/>
        <v>8248.3061448193966</v>
      </c>
      <c r="T8113" s="25">
        <f t="shared" si="1266"/>
        <v>0</v>
      </c>
      <c r="U8113" s="25" t="str">
        <f t="shared" si="1267"/>
        <v>drain</v>
      </c>
      <c r="W8113" s="25">
        <f t="shared" si="1270"/>
        <v>0</v>
      </c>
      <c r="X8113" s="25">
        <f t="shared" si="1268"/>
        <v>48424.914239921716</v>
      </c>
      <c r="Y8113" s="25">
        <f t="shared" si="1271"/>
        <v>8248.3061448193985</v>
      </c>
      <c r="AA8113" s="25">
        <f t="shared" si="1269"/>
        <v>0</v>
      </c>
      <c r="AC8113" s="25">
        <f t="shared" si="1264"/>
        <v>0</v>
      </c>
    </row>
    <row r="8114" x14ac:dyDescent="0.2">
      <c r="L8114" s="24">
        <v>8109</v>
      </c>
      <c r="M8114" s="28">
        <v>0</v>
      </c>
      <c r="O8114" s="24">
        <v>8109</v>
      </c>
      <c r="P8114" s="24">
        <f>'ROTH 1.0'!O8114*'קובץ טיוטה'!$D$10</f>
        <v>11707.222204035805</v>
      </c>
      <c r="Q8114" s="24">
        <f t="shared" si="1263"/>
        <v>8107.2222040358047</v>
      </c>
      <c r="R8114" s="24">
        <f t="shared" si="1272"/>
        <v>0</v>
      </c>
      <c r="S8114" s="24">
        <f t="shared" si="1265"/>
        <v>8107.2222040358047</v>
      </c>
      <c r="T8114" s="24">
        <f t="shared" si="1266"/>
        <v>0</v>
      </c>
      <c r="U8114" s="24" t="str">
        <f t="shared" si="1267"/>
        <v>drain</v>
      </c>
      <c r="W8114" s="24">
        <f t="shared" si="1270"/>
        <v>0</v>
      </c>
      <c r="X8114" s="24">
        <f t="shared" si="1268"/>
        <v>40317.692035885913</v>
      </c>
      <c r="Y8114" s="24">
        <f t="shared" si="1271"/>
        <v>8107.2222040358029</v>
      </c>
      <c r="AA8114" s="24">
        <f t="shared" si="1269"/>
        <v>0</v>
      </c>
      <c r="AC8114" s="24">
        <f t="shared" si="1264"/>
        <v>0</v>
      </c>
    </row>
    <row r="8115" x14ac:dyDescent="0.2">
      <c r="L8115" s="25">
        <v>8110</v>
      </c>
      <c r="M8115" s="29">
        <v>0</v>
      </c>
      <c r="O8115" s="25">
        <v>8110</v>
      </c>
      <c r="P8115" s="24">
        <f>'ROTH 1.0'!O8115*'קובץ טיוטה'!$D$10</f>
        <v>11373.627866344945</v>
      </c>
      <c r="Q8115" s="25">
        <f t="shared" si="1263"/>
        <v>7773.6278663449448</v>
      </c>
      <c r="R8115" s="24">
        <f t="shared" si="1272"/>
        <v>0</v>
      </c>
      <c r="S8115" s="25">
        <f t="shared" si="1265"/>
        <v>7773.6278663449448</v>
      </c>
      <c r="T8115" s="25">
        <f t="shared" si="1266"/>
        <v>0</v>
      </c>
      <c r="U8115" s="25" t="str">
        <f t="shared" si="1267"/>
        <v>drain</v>
      </c>
      <c r="W8115" s="25">
        <f t="shared" si="1270"/>
        <v>0</v>
      </c>
      <c r="X8115" s="25">
        <f t="shared" si="1268"/>
        <v>32544.064169540969</v>
      </c>
      <c r="Y8115" s="25">
        <f t="shared" si="1271"/>
        <v>7773.6278663449448</v>
      </c>
      <c r="AA8115" s="25">
        <f t="shared" si="1269"/>
        <v>0</v>
      </c>
      <c r="AC8115" s="25">
        <f t="shared" si="1264"/>
        <v>0</v>
      </c>
    </row>
    <row r="8116" x14ac:dyDescent="0.2">
      <c r="L8116" s="24">
        <v>8111</v>
      </c>
      <c r="M8116" s="28">
        <v>0</v>
      </c>
      <c r="O8116" s="24">
        <v>8111</v>
      </c>
      <c r="P8116" s="24">
        <f>'ROTH 1.0'!O8116*'קובץ טיוטה'!$D$10</f>
        <v>11078.613097756433</v>
      </c>
      <c r="Q8116" s="24">
        <f t="shared" si="1263"/>
        <v>7478.6130977564335</v>
      </c>
      <c r="R8116" s="24">
        <f t="shared" si="1272"/>
        <v>0</v>
      </c>
      <c r="S8116" s="24">
        <f t="shared" si="1265"/>
        <v>7478.6130977564335</v>
      </c>
      <c r="T8116" s="24">
        <f t="shared" si="1266"/>
        <v>0</v>
      </c>
      <c r="U8116" s="24" t="str">
        <f t="shared" si="1267"/>
        <v>drain</v>
      </c>
      <c r="W8116" s="24">
        <f t="shared" si="1270"/>
        <v>0</v>
      </c>
      <c r="X8116" s="24">
        <f t="shared" si="1268"/>
        <v>25065.451071784533</v>
      </c>
      <c r="Y8116" s="24">
        <f t="shared" si="1271"/>
        <v>7478.6130977564353</v>
      </c>
      <c r="AA8116" s="24">
        <f t="shared" si="1269"/>
        <v>0</v>
      </c>
      <c r="AC8116" s="24">
        <f t="shared" si="1264"/>
        <v>0</v>
      </c>
    </row>
    <row r="8117" x14ac:dyDescent="0.2">
      <c r="L8117" s="25">
        <v>8112</v>
      </c>
      <c r="M8117" s="29">
        <v>0</v>
      </c>
      <c r="O8117" s="25">
        <v>8112</v>
      </c>
      <c r="P8117" s="24">
        <f>'ROTH 1.0'!O8117*'קובץ טיוטה'!$D$10</f>
        <v>10405.029238816433</v>
      </c>
      <c r="Q8117" s="25">
        <f t="shared" si="1263"/>
        <v>6805.0292388164326</v>
      </c>
      <c r="R8117" s="24">
        <f t="shared" si="1272"/>
        <v>0</v>
      </c>
      <c r="S8117" s="25">
        <f t="shared" si="1265"/>
        <v>6805.0292388164326</v>
      </c>
      <c r="T8117" s="25">
        <f t="shared" si="1266"/>
        <v>0</v>
      </c>
      <c r="U8117" s="25" t="str">
        <f t="shared" si="1267"/>
        <v>drain</v>
      </c>
      <c r="W8117" s="25">
        <f t="shared" si="1270"/>
        <v>0</v>
      </c>
      <c r="X8117" s="25">
        <f t="shared" si="1268"/>
        <v>18260.421832968103</v>
      </c>
      <c r="Y8117" s="25">
        <f t="shared" si="1271"/>
        <v>6805.0292388164307</v>
      </c>
      <c r="AA8117" s="25">
        <f t="shared" si="1269"/>
        <v>0</v>
      </c>
      <c r="AC8117" s="25">
        <f t="shared" si="1264"/>
        <v>0</v>
      </c>
    </row>
    <row r="8118" x14ac:dyDescent="0.2">
      <c r="L8118" s="24">
        <v>8113</v>
      </c>
      <c r="M8118" s="28">
        <v>0</v>
      </c>
      <c r="O8118" s="24">
        <v>8113</v>
      </c>
      <c r="P8118" s="24">
        <f>'ROTH 1.0'!O8118*'קובץ טיוטה'!$D$10</f>
        <v>9436.6430968989989</v>
      </c>
      <c r="Q8118" s="24">
        <f t="shared" si="1263"/>
        <v>5836.6430968989989</v>
      </c>
      <c r="R8118" s="24">
        <f t="shared" si="1272"/>
        <v>0</v>
      </c>
      <c r="S8118" s="24">
        <f t="shared" si="1265"/>
        <v>5836.6430968989989</v>
      </c>
      <c r="T8118" s="24">
        <f t="shared" si="1266"/>
        <v>0</v>
      </c>
      <c r="U8118" s="24" t="str">
        <f t="shared" si="1267"/>
        <v>drain</v>
      </c>
      <c r="W8118" s="24">
        <f t="shared" si="1270"/>
        <v>0</v>
      </c>
      <c r="X8118" s="24">
        <f t="shared" si="1268"/>
        <v>12423.778736069104</v>
      </c>
      <c r="Y8118" s="24">
        <f t="shared" si="1271"/>
        <v>5836.6430968989989</v>
      </c>
      <c r="AA8118" s="24">
        <f t="shared" si="1269"/>
        <v>0</v>
      </c>
      <c r="AC8118" s="24">
        <f t="shared" si="1264"/>
        <v>0</v>
      </c>
    </row>
    <row r="8119" x14ac:dyDescent="0.2">
      <c r="L8119" s="25">
        <v>8114</v>
      </c>
      <c r="M8119" s="29">
        <v>0</v>
      </c>
      <c r="O8119" s="25">
        <v>8114</v>
      </c>
      <c r="P8119" s="24">
        <f>'ROTH 1.0'!O8119*'קובץ טיוטה'!$D$10</f>
        <v>8931.3765302445827</v>
      </c>
      <c r="Q8119" s="25">
        <f t="shared" si="1263"/>
        <v>5331.3765302445827</v>
      </c>
      <c r="R8119" s="24">
        <f t="shared" si="1272"/>
        <v>0</v>
      </c>
      <c r="S8119" s="25">
        <f t="shared" si="1265"/>
        <v>5331.3765302445827</v>
      </c>
      <c r="T8119" s="25">
        <f t="shared" si="1266"/>
        <v>0</v>
      </c>
      <c r="U8119" s="25" t="str">
        <f t="shared" si="1267"/>
        <v>drain</v>
      </c>
      <c r="W8119" s="25">
        <f t="shared" si="1270"/>
        <v>0</v>
      </c>
      <c r="X8119" s="25">
        <f t="shared" si="1268"/>
        <v>7092.4022058245209</v>
      </c>
      <c r="Y8119" s="25">
        <f t="shared" si="1271"/>
        <v>5331.3765302445827</v>
      </c>
      <c r="AA8119" s="25">
        <f t="shared" si="1269"/>
        <v>0</v>
      </c>
      <c r="AC8119" s="25">
        <f t="shared" si="1264"/>
        <v>0</v>
      </c>
    </row>
    <row r="8120" x14ac:dyDescent="0.2">
      <c r="L8120" s="24">
        <v>8115</v>
      </c>
      <c r="M8120" s="28">
        <v>0</v>
      </c>
      <c r="O8120" s="24">
        <v>8115</v>
      </c>
      <c r="P8120" s="24">
        <f>'ROTH 1.0'!O8120*'קובץ טיוטה'!$D$10</f>
        <v>8571.2273760928056</v>
      </c>
      <c r="Q8120" s="24">
        <f t="shared" si="1263"/>
        <v>4971.2273760928056</v>
      </c>
      <c r="R8120" s="24">
        <f t="shared" si="1272"/>
        <v>0</v>
      </c>
      <c r="S8120" s="24">
        <f t="shared" si="1265"/>
        <v>4971.2273760928056</v>
      </c>
      <c r="T8120" s="24">
        <f t="shared" si="1266"/>
        <v>0</v>
      </c>
      <c r="U8120" s="24" t="str">
        <f t="shared" si="1267"/>
        <v>drain</v>
      </c>
      <c r="W8120" s="24">
        <f t="shared" si="1270"/>
        <v>0</v>
      </c>
      <c r="X8120" s="24">
        <f t="shared" si="1268"/>
        <v>2121.1748297317154</v>
      </c>
      <c r="Y8120" s="24">
        <f t="shared" si="1271"/>
        <v>4971.2273760928056</v>
      </c>
      <c r="AA8120" s="24">
        <f t="shared" si="1269"/>
        <v>0</v>
      </c>
      <c r="AC8120" s="24">
        <f t="shared" si="1264"/>
        <v>0</v>
      </c>
    </row>
    <row r="8121" x14ac:dyDescent="0.2">
      <c r="L8121" s="25">
        <v>8116</v>
      </c>
      <c r="M8121" s="29">
        <v>0</v>
      </c>
      <c r="O8121" s="25">
        <v>8116</v>
      </c>
      <c r="P8121" s="24">
        <f>'ROTH 1.0'!O8121*'קובץ טיוטה'!$D$10</f>
        <v>8327.8002222397972</v>
      </c>
      <c r="Q8121" s="25">
        <f t="shared" si="1263"/>
        <v>4727.8002222397972</v>
      </c>
      <c r="R8121" s="24">
        <f t="shared" si="1272"/>
        <v>0</v>
      </c>
      <c r="S8121" s="25">
        <f t="shared" si="1265"/>
        <v>4727.8002222397972</v>
      </c>
      <c r="T8121" s="25">
        <f t="shared" si="1266"/>
        <v>0</v>
      </c>
      <c r="U8121" s="25" t="str">
        <f t="shared" si="1267"/>
        <v>drain</v>
      </c>
      <c r="W8121" s="25">
        <f t="shared" si="1270"/>
        <v>0</v>
      </c>
      <c r="X8121" s="25">
        <f t="shared" si="1268"/>
        <v>0</v>
      </c>
      <c r="Y8121" s="25">
        <f t="shared" si="1271"/>
        <v>2121.1748297317154</v>
      </c>
      <c r="AA8121" s="25">
        <f t="shared" si="1269"/>
        <v>2606.6253925080819</v>
      </c>
      <c r="AC8121" s="25">
        <f t="shared" si="1264"/>
        <v>0</v>
      </c>
    </row>
    <row r="8122" x14ac:dyDescent="0.2">
      <c r="L8122" s="24">
        <v>8117</v>
      </c>
      <c r="M8122" s="28">
        <v>0</v>
      </c>
      <c r="O8122" s="24">
        <v>8117</v>
      </c>
      <c r="P8122" s="24">
        <f>'ROTH 1.0'!O8122*'קובץ טיוטה'!$D$10</f>
        <v>8364.1920044688231</v>
      </c>
      <c r="Q8122" s="24">
        <f t="shared" si="1263"/>
        <v>4764.1920044688231</v>
      </c>
      <c r="R8122" s="24">
        <f t="shared" si="1272"/>
        <v>0</v>
      </c>
      <c r="S8122" s="24">
        <f t="shared" si="1265"/>
        <v>4764.1920044688231</v>
      </c>
      <c r="T8122" s="24">
        <f t="shared" si="1266"/>
        <v>0</v>
      </c>
      <c r="U8122" s="24" t="str">
        <f t="shared" si="1267"/>
        <v>drain</v>
      </c>
      <c r="W8122" s="24">
        <f t="shared" si="1270"/>
        <v>0</v>
      </c>
      <c r="X8122" s="24">
        <f t="shared" si="1268"/>
        <v>0</v>
      </c>
      <c r="Y8122" s="24">
        <f t="shared" si="1271"/>
        <v>0</v>
      </c>
      <c r="AA8122" s="24">
        <f t="shared" si="1269"/>
        <v>4764.1920044688231</v>
      </c>
      <c r="AC8122" s="24">
        <f t="shared" si="1264"/>
        <v>0</v>
      </c>
    </row>
    <row r="8123" x14ac:dyDescent="0.2">
      <c r="L8123" s="25">
        <v>8118</v>
      </c>
      <c r="M8123" s="29">
        <v>0</v>
      </c>
      <c r="O8123" s="25">
        <v>8118</v>
      </c>
      <c r="P8123" s="24">
        <f>'ROTH 1.0'!O8123*'קובץ טיוטה'!$D$10</f>
        <v>8783.0351801331108</v>
      </c>
      <c r="Q8123" s="25">
        <f t="shared" si="1263"/>
        <v>5183.0351801331108</v>
      </c>
      <c r="R8123" s="24">
        <f t="shared" si="1272"/>
        <v>0</v>
      </c>
      <c r="S8123" s="25">
        <f t="shared" si="1265"/>
        <v>5183.0351801331108</v>
      </c>
      <c r="T8123" s="25">
        <f t="shared" si="1266"/>
        <v>0</v>
      </c>
      <c r="U8123" s="25" t="str">
        <f t="shared" si="1267"/>
        <v>drain</v>
      </c>
      <c r="W8123" s="25">
        <f t="shared" si="1270"/>
        <v>0</v>
      </c>
      <c r="X8123" s="25">
        <f t="shared" si="1268"/>
        <v>0</v>
      </c>
      <c r="Y8123" s="25">
        <f t="shared" si="1271"/>
        <v>0</v>
      </c>
      <c r="AA8123" s="25">
        <f t="shared" si="1269"/>
        <v>5183.0351801331108</v>
      </c>
      <c r="AC8123" s="25">
        <f t="shared" si="1264"/>
        <v>0</v>
      </c>
    </row>
    <row r="8124" x14ac:dyDescent="0.2">
      <c r="L8124" s="24">
        <v>8119</v>
      </c>
      <c r="M8124" s="28">
        <v>0</v>
      </c>
      <c r="O8124" s="24">
        <v>8119</v>
      </c>
      <c r="P8124" s="24">
        <f>'ROTH 1.0'!O8124*'קובץ טיוטה'!$D$10</f>
        <v>9296.657213426337</v>
      </c>
      <c r="Q8124" s="24">
        <f t="shared" si="1263"/>
        <v>5696.657213426337</v>
      </c>
      <c r="R8124" s="24">
        <f t="shared" si="1272"/>
        <v>0</v>
      </c>
      <c r="S8124" s="24">
        <f t="shared" si="1265"/>
        <v>5696.657213426337</v>
      </c>
      <c r="T8124" s="24">
        <f t="shared" si="1266"/>
        <v>0</v>
      </c>
      <c r="U8124" s="24" t="str">
        <f t="shared" si="1267"/>
        <v>drain</v>
      </c>
      <c r="W8124" s="24">
        <f t="shared" si="1270"/>
        <v>0</v>
      </c>
      <c r="X8124" s="24">
        <f t="shared" si="1268"/>
        <v>0</v>
      </c>
      <c r="Y8124" s="24">
        <f t="shared" si="1271"/>
        <v>0</v>
      </c>
      <c r="AA8124" s="24">
        <f t="shared" si="1269"/>
        <v>5696.657213426337</v>
      </c>
      <c r="AC8124" s="24">
        <f t="shared" si="1264"/>
        <v>0</v>
      </c>
    </row>
    <row r="8125" x14ac:dyDescent="0.2">
      <c r="L8125" s="25">
        <v>8120</v>
      </c>
      <c r="M8125" s="29">
        <v>1.180181E-3</v>
      </c>
      <c r="O8125" s="25">
        <v>8120</v>
      </c>
      <c r="P8125" s="24">
        <f>'ROTH 1.0'!O8125*'קובץ טיוטה'!$D$10</f>
        <v>9921.9986714513234</v>
      </c>
      <c r="Q8125" s="25">
        <f t="shared" si="1263"/>
        <v>6321.9986714513234</v>
      </c>
      <c r="R8125" s="24">
        <f t="shared" si="1272"/>
        <v>80.252307999999999</v>
      </c>
      <c r="S8125" s="25">
        <f t="shared" si="1265"/>
        <v>6241.7463634513233</v>
      </c>
      <c r="T8125" s="25">
        <f t="shared" si="1266"/>
        <v>0</v>
      </c>
      <c r="U8125" s="25" t="str">
        <f t="shared" si="1267"/>
        <v>drain</v>
      </c>
      <c r="W8125" s="25">
        <f t="shared" si="1270"/>
        <v>0</v>
      </c>
      <c r="X8125" s="25">
        <f t="shared" si="1268"/>
        <v>0</v>
      </c>
      <c r="Y8125" s="25">
        <f t="shared" si="1271"/>
        <v>0</v>
      </c>
      <c r="AA8125" s="25">
        <f t="shared" si="1269"/>
        <v>6241.7463634513233</v>
      </c>
      <c r="AC8125" s="25">
        <f t="shared" si="1264"/>
        <v>0</v>
      </c>
    </row>
    <row r="8126" x14ac:dyDescent="0.2">
      <c r="L8126" s="24">
        <v>8121</v>
      </c>
      <c r="M8126" s="28">
        <v>1.0606147999999999E-2</v>
      </c>
      <c r="O8126" s="24">
        <v>8121</v>
      </c>
      <c r="P8126" s="24">
        <f>'ROTH 1.0'!O8126*'קובץ טיוטה'!$D$10</f>
        <v>10117.546987808262</v>
      </c>
      <c r="Q8126" s="24">
        <f t="shared" si="1263"/>
        <v>6517.5469878082622</v>
      </c>
      <c r="R8126" s="24">
        <f t="shared" si="1272"/>
        <v>721.21806399999991</v>
      </c>
      <c r="S8126" s="24">
        <f t="shared" si="1265"/>
        <v>5796.3289238082625</v>
      </c>
      <c r="T8126" s="24">
        <f t="shared" si="1266"/>
        <v>0</v>
      </c>
      <c r="U8126" s="24" t="str">
        <f t="shared" si="1267"/>
        <v>drain</v>
      </c>
      <c r="W8126" s="24">
        <f t="shared" si="1270"/>
        <v>0</v>
      </c>
      <c r="X8126" s="24">
        <f t="shared" si="1268"/>
        <v>0</v>
      </c>
      <c r="Y8126" s="24">
        <f t="shared" si="1271"/>
        <v>0</v>
      </c>
      <c r="AA8126" s="24">
        <f t="shared" si="1269"/>
        <v>5796.3289238082625</v>
      </c>
      <c r="AC8126" s="24">
        <f t="shared" si="1264"/>
        <v>0</v>
      </c>
    </row>
    <row r="8127" x14ac:dyDescent="0.2">
      <c r="L8127" s="25">
        <v>8122</v>
      </c>
      <c r="M8127" s="29">
        <v>2.0969706999999997E-2</v>
      </c>
      <c r="O8127" s="25">
        <v>8122</v>
      </c>
      <c r="P8127" s="24">
        <f>'ROTH 1.0'!O8127*'קובץ טיוטה'!$D$10</f>
        <v>10811.517373948553</v>
      </c>
      <c r="Q8127" s="25">
        <f t="shared" si="1263"/>
        <v>7211.5173739485526</v>
      </c>
      <c r="R8127" s="24">
        <f t="shared" si="1272"/>
        <v>1425.9400759999996</v>
      </c>
      <c r="S8127" s="25">
        <f t="shared" si="1265"/>
        <v>5785.5772979485528</v>
      </c>
      <c r="T8127" s="25">
        <f t="shared" si="1266"/>
        <v>0</v>
      </c>
      <c r="U8127" s="25" t="str">
        <f t="shared" si="1267"/>
        <v>drain</v>
      </c>
      <c r="W8127" s="25">
        <f t="shared" si="1270"/>
        <v>0</v>
      </c>
      <c r="X8127" s="25">
        <f t="shared" si="1268"/>
        <v>0</v>
      </c>
      <c r="Y8127" s="25">
        <f t="shared" si="1271"/>
        <v>0</v>
      </c>
      <c r="AA8127" s="25">
        <f t="shared" si="1269"/>
        <v>5785.5772979485528</v>
      </c>
      <c r="AC8127" s="25">
        <f t="shared" si="1264"/>
        <v>0</v>
      </c>
    </row>
    <row r="8128" x14ac:dyDescent="0.2">
      <c r="L8128" s="24">
        <v>8123</v>
      </c>
      <c r="M8128" s="28">
        <v>5.7318059999999997E-2</v>
      </c>
      <c r="O8128" s="24">
        <v>8123</v>
      </c>
      <c r="P8128" s="24">
        <f>'ROTH 1.0'!O8128*'קובץ טיוטה'!$D$10</f>
        <v>11070.48225057803</v>
      </c>
      <c r="Q8128" s="24">
        <f t="shared" si="1263"/>
        <v>7470.4822505780303</v>
      </c>
      <c r="R8128" s="24">
        <f t="shared" si="1272"/>
        <v>3897.62808</v>
      </c>
      <c r="S8128" s="24">
        <f t="shared" si="1265"/>
        <v>3572.8541705780303</v>
      </c>
      <c r="T8128" s="24">
        <f t="shared" si="1266"/>
        <v>0</v>
      </c>
      <c r="U8128" s="24" t="str">
        <f t="shared" si="1267"/>
        <v>drain</v>
      </c>
      <c r="W8128" s="24">
        <f t="shared" si="1270"/>
        <v>0</v>
      </c>
      <c r="X8128" s="24">
        <f t="shared" si="1268"/>
        <v>0</v>
      </c>
      <c r="Y8128" s="24">
        <f t="shared" si="1271"/>
        <v>0</v>
      </c>
      <c r="AA8128" s="24">
        <f t="shared" si="1269"/>
        <v>3572.8541705780303</v>
      </c>
      <c r="AC8128" s="24">
        <f t="shared" si="1264"/>
        <v>0</v>
      </c>
    </row>
    <row r="8129" x14ac:dyDescent="0.2">
      <c r="L8129" s="25">
        <v>8124</v>
      </c>
      <c r="M8129" s="29">
        <v>0.102421546</v>
      </c>
      <c r="O8129" s="25">
        <v>8124</v>
      </c>
      <c r="P8129" s="24">
        <f>'ROTH 1.0'!O8129*'קובץ טיוטה'!$D$10</f>
        <v>11128.307895662057</v>
      </c>
      <c r="Q8129" s="25">
        <f t="shared" si="1263"/>
        <v>7528.3078956620575</v>
      </c>
      <c r="R8129" s="24">
        <f t="shared" si="1272"/>
        <v>6964.6651280000005</v>
      </c>
      <c r="S8129" s="25">
        <f t="shared" si="1265"/>
        <v>563.64276766205694</v>
      </c>
      <c r="T8129" s="25">
        <f t="shared" si="1266"/>
        <v>0</v>
      </c>
      <c r="U8129" s="25" t="str">
        <f t="shared" si="1267"/>
        <v>drain</v>
      </c>
      <c r="W8129" s="25">
        <f t="shared" si="1270"/>
        <v>0</v>
      </c>
      <c r="X8129" s="25">
        <f t="shared" si="1268"/>
        <v>0</v>
      </c>
      <c r="Y8129" s="25">
        <f t="shared" si="1271"/>
        <v>0</v>
      </c>
      <c r="AA8129" s="25">
        <f t="shared" si="1269"/>
        <v>563.64276766205694</v>
      </c>
      <c r="AC8129" s="25">
        <f t="shared" si="1264"/>
        <v>0</v>
      </c>
    </row>
    <row r="8130" x14ac:dyDescent="0.2">
      <c r="L8130" s="24">
        <v>8125</v>
      </c>
      <c r="M8130" s="28">
        <v>0.105854869</v>
      </c>
      <c r="O8130" s="24">
        <v>8125</v>
      </c>
      <c r="P8130" s="24">
        <f>'ROTH 1.0'!O8130*'קובץ טיוטה'!$D$10</f>
        <v>11390.645375505357</v>
      </c>
      <c r="Q8130" s="24">
        <f t="shared" si="1263"/>
        <v>7790.6453755053572</v>
      </c>
      <c r="R8130" s="24">
        <f t="shared" si="1272"/>
        <v>7198.1310920000005</v>
      </c>
      <c r="S8130" s="24">
        <f t="shared" si="1265"/>
        <v>592.51428350535662</v>
      </c>
      <c r="T8130" s="24">
        <f t="shared" si="1266"/>
        <v>0</v>
      </c>
      <c r="U8130" s="24" t="str">
        <f t="shared" si="1267"/>
        <v>drain</v>
      </c>
      <c r="W8130" s="24">
        <f t="shared" si="1270"/>
        <v>0</v>
      </c>
      <c r="X8130" s="24">
        <f t="shared" si="1268"/>
        <v>0</v>
      </c>
      <c r="Y8130" s="24">
        <f t="shared" si="1271"/>
        <v>0</v>
      </c>
      <c r="AA8130" s="24">
        <f t="shared" si="1269"/>
        <v>592.51428350535662</v>
      </c>
      <c r="AC8130" s="24">
        <f t="shared" si="1264"/>
        <v>0</v>
      </c>
    </row>
    <row r="8131" x14ac:dyDescent="0.2">
      <c r="L8131" s="25">
        <v>8126</v>
      </c>
      <c r="M8131" s="29">
        <v>0.17850533699999999</v>
      </c>
      <c r="O8131" s="25">
        <v>8126</v>
      </c>
      <c r="P8131" s="24">
        <f>'ROTH 1.0'!O8131*'קובץ טיוטה'!$D$10</f>
        <v>11393.337386480625</v>
      </c>
      <c r="Q8131" s="25">
        <f t="shared" si="1263"/>
        <v>7793.3373864806254</v>
      </c>
      <c r="R8131" s="24">
        <f t="shared" si="1272"/>
        <v>12138.362915999998</v>
      </c>
      <c r="S8131" s="25">
        <f t="shared" si="1265"/>
        <v>0</v>
      </c>
      <c r="T8131" s="25">
        <f t="shared" si="1266"/>
        <v>4345.0255295193729</v>
      </c>
      <c r="U8131" s="25" t="str">
        <f t="shared" si="1267"/>
        <v>charge</v>
      </c>
      <c r="W8131" s="25">
        <f t="shared" si="1270"/>
        <v>3910.5229765674358</v>
      </c>
      <c r="X8131" s="25">
        <f t="shared" si="1268"/>
        <v>3910.5229765674358</v>
      </c>
      <c r="Y8131" s="25">
        <f t="shared" si="1271"/>
        <v>0</v>
      </c>
      <c r="AA8131" s="25">
        <f t="shared" si="1269"/>
        <v>0</v>
      </c>
      <c r="AC8131" s="25">
        <f t="shared" si="1264"/>
        <v>434.5025529519371</v>
      </c>
    </row>
    <row r="8132" x14ac:dyDescent="0.2">
      <c r="L8132" s="24">
        <v>8127</v>
      </c>
      <c r="M8132" s="28">
        <v>0.25801718099999998</v>
      </c>
      <c r="O8132" s="24">
        <v>8127</v>
      </c>
      <c r="P8132" s="24">
        <f>'ROTH 1.0'!O8132*'קובץ טיוטה'!$D$10</f>
        <v>11819.587258856245</v>
      </c>
      <c r="Q8132" s="24">
        <f t="shared" si="1263"/>
        <v>8219.5872588562452</v>
      </c>
      <c r="R8132" s="24">
        <f t="shared" si="1272"/>
        <v>17545.168307999997</v>
      </c>
      <c r="S8132" s="24">
        <f t="shared" si="1265"/>
        <v>0</v>
      </c>
      <c r="T8132" s="24">
        <f t="shared" si="1266"/>
        <v>9325.5810491437514</v>
      </c>
      <c r="U8132" s="24" t="str">
        <f t="shared" si="1267"/>
        <v>charge</v>
      </c>
      <c r="W8132" s="24">
        <f t="shared" si="1270"/>
        <v>8393.0229442293767</v>
      </c>
      <c r="X8132" s="24">
        <f t="shared" si="1268"/>
        <v>12303.545920796812</v>
      </c>
      <c r="Y8132" s="24">
        <f t="shared" si="1271"/>
        <v>0</v>
      </c>
      <c r="AA8132" s="24">
        <f t="shared" si="1269"/>
        <v>0</v>
      </c>
      <c r="AC8132" s="24">
        <f t="shared" si="1264"/>
        <v>932.55810491437478</v>
      </c>
    </row>
    <row r="8133" x14ac:dyDescent="0.2">
      <c r="L8133" s="25">
        <v>8128</v>
      </c>
      <c r="M8133" s="29">
        <v>0.17759594000000001</v>
      </c>
      <c r="O8133" s="25">
        <v>8128</v>
      </c>
      <c r="P8133" s="24">
        <f>'ROTH 1.0'!O8133*'קובץ טיוטה'!$D$10</f>
        <v>12335.627536522808</v>
      </c>
      <c r="Q8133" s="25">
        <f t="shared" si="1263"/>
        <v>8735.6275365228084</v>
      </c>
      <c r="R8133" s="24">
        <f t="shared" si="1272"/>
        <v>12076.523920000001</v>
      </c>
      <c r="S8133" s="25">
        <f t="shared" si="1265"/>
        <v>0</v>
      </c>
      <c r="T8133" s="25">
        <f t="shared" si="1266"/>
        <v>3340.896383477193</v>
      </c>
      <c r="U8133" s="25" t="str">
        <f t="shared" si="1267"/>
        <v>charge</v>
      </c>
      <c r="W8133" s="25">
        <f t="shared" si="1270"/>
        <v>3006.8067451294737</v>
      </c>
      <c r="X8133" s="25">
        <f t="shared" si="1268"/>
        <v>15310.352665926286</v>
      </c>
      <c r="Y8133" s="25">
        <f t="shared" si="1271"/>
        <v>0</v>
      </c>
      <c r="AA8133" s="25">
        <f t="shared" si="1269"/>
        <v>0</v>
      </c>
      <c r="AC8133" s="25">
        <f t="shared" si="1264"/>
        <v>334.0896383477193</v>
      </c>
    </row>
    <row r="8134" x14ac:dyDescent="0.2">
      <c r="L8134" s="24">
        <v>8129</v>
      </c>
      <c r="M8134" s="28">
        <v>2.2453408000000001E-2</v>
      </c>
      <c r="O8134" s="24">
        <v>8129</v>
      </c>
      <c r="P8134" s="24">
        <f>'ROTH 1.0'!O8134*'קובץ טיוטה'!$D$10</f>
        <v>12255.744050191484</v>
      </c>
      <c r="Q8134" s="24">
        <f t="shared" ref="Q8134:Q8197" si="1273">P8134-$H$8*$H$9</f>
        <v>8655.7440501914843</v>
      </c>
      <c r="R8134" s="24">
        <f t="shared" si="1272"/>
        <v>1526.8317440000001</v>
      </c>
      <c r="S8134" s="24">
        <f t="shared" si="1265"/>
        <v>7128.9123061914843</v>
      </c>
      <c r="T8134" s="24">
        <f t="shared" si="1266"/>
        <v>0</v>
      </c>
      <c r="U8134" s="24" t="str">
        <f t="shared" si="1267"/>
        <v>drain</v>
      </c>
      <c r="W8134" s="24">
        <f t="shared" si="1270"/>
        <v>0</v>
      </c>
      <c r="X8134" s="24">
        <f t="shared" si="1268"/>
        <v>8181.4403597348019</v>
      </c>
      <c r="Y8134" s="24">
        <f t="shared" si="1271"/>
        <v>7128.9123061914843</v>
      </c>
      <c r="AA8134" s="24">
        <f t="shared" si="1269"/>
        <v>0</v>
      </c>
      <c r="AC8134" s="24">
        <f t="shared" ref="AC8134:AC8197" si="1274">IF(U8134="charge",(T8134-W8134),0)</f>
        <v>0</v>
      </c>
    </row>
    <row r="8135" x14ac:dyDescent="0.2">
      <c r="L8135" s="25">
        <v>8130</v>
      </c>
      <c r="M8135" s="29">
        <v>0</v>
      </c>
      <c r="O8135" s="25">
        <v>8130</v>
      </c>
      <c r="P8135" s="24">
        <f>'ROTH 1.0'!O8135*'קובץ טיוטה'!$D$10</f>
        <v>13225.654347247841</v>
      </c>
      <c r="Q8135" s="25">
        <f t="shared" si="1273"/>
        <v>9625.6543472478406</v>
      </c>
      <c r="R8135" s="24">
        <f t="shared" si="1272"/>
        <v>0</v>
      </c>
      <c r="S8135" s="25">
        <f t="shared" ref="S8135:S8198" si="1275">IF(Q8135&gt;R8135,Q8135-R8135,0)</f>
        <v>9625.6543472478406</v>
      </c>
      <c r="T8135" s="25">
        <f t="shared" ref="T8135:T8198" si="1276">IF(R8135&gt;Q8135,R8135-Q8135,0)</f>
        <v>0</v>
      </c>
      <c r="U8135" s="25" t="str">
        <f t="shared" ref="U8135:U8198" si="1277">IF(Q8135&gt;R8135,"drain","charge")</f>
        <v>drain</v>
      </c>
      <c r="W8135" s="25">
        <f t="shared" si="1270"/>
        <v>0</v>
      </c>
      <c r="X8135" s="25">
        <f t="shared" ref="X8135:X8198" si="1278">IF(X8134+T8135&gt;$H$11,$H$11,IF(U8135="charge",X8134+(T8135*$H$12),IF((X8134-S8135)&gt;0,X8134-S8135,0)))</f>
        <v>0</v>
      </c>
      <c r="Y8135" s="25">
        <f t="shared" si="1271"/>
        <v>8181.4403597348019</v>
      </c>
      <c r="AA8135" s="25">
        <f t="shared" ref="AA8135:AA8198" si="1279">S8135-Y8135</f>
        <v>1444.2139875130388</v>
      </c>
      <c r="AC8135" s="25">
        <f t="shared" si="1274"/>
        <v>0</v>
      </c>
    </row>
    <row r="8136" x14ac:dyDescent="0.2">
      <c r="L8136" s="24">
        <v>8131</v>
      </c>
      <c r="M8136" s="28">
        <v>0</v>
      </c>
      <c r="O8136" s="24">
        <v>8131</v>
      </c>
      <c r="P8136" s="24">
        <f>'ROTH 1.0'!O8136*'קובץ טיוטה'!$D$10</f>
        <v>13526.580882380706</v>
      </c>
      <c r="Q8136" s="24">
        <f t="shared" si="1273"/>
        <v>9926.5808823807056</v>
      </c>
      <c r="R8136" s="24">
        <f t="shared" si="1272"/>
        <v>0</v>
      </c>
      <c r="S8136" s="24">
        <f t="shared" si="1275"/>
        <v>9926.5808823807056</v>
      </c>
      <c r="T8136" s="24">
        <f t="shared" si="1276"/>
        <v>0</v>
      </c>
      <c r="U8136" s="24" t="str">
        <f t="shared" si="1277"/>
        <v>drain</v>
      </c>
      <c r="W8136" s="24">
        <f t="shared" ref="W8136:W8199" si="1280">IF(X8136&gt;=X8135,(X8136-X8135),0)</f>
        <v>0</v>
      </c>
      <c r="X8136" s="24">
        <f t="shared" si="1278"/>
        <v>0</v>
      </c>
      <c r="Y8136" s="24">
        <f t="shared" ref="Y8136:Y8199" si="1281">IF(U8136="drain",X8135-X8136,0)</f>
        <v>0</v>
      </c>
      <c r="AA8136" s="24">
        <f t="shared" si="1279"/>
        <v>9926.5808823807056</v>
      </c>
      <c r="AC8136" s="24">
        <f t="shared" si="1274"/>
        <v>0</v>
      </c>
    </row>
    <row r="8137" x14ac:dyDescent="0.2">
      <c r="L8137" s="25">
        <v>8132</v>
      </c>
      <c r="M8137" s="29">
        <v>0</v>
      </c>
      <c r="O8137" s="25">
        <v>8132</v>
      </c>
      <c r="P8137" s="24">
        <f>'ROTH 1.0'!O8137*'קובץ טיוטה'!$D$10</f>
        <v>13378.696249832099</v>
      </c>
      <c r="Q8137" s="25">
        <f t="shared" si="1273"/>
        <v>9778.6962498320991</v>
      </c>
      <c r="R8137" s="24">
        <f t="shared" si="1272"/>
        <v>0</v>
      </c>
      <c r="S8137" s="25">
        <f t="shared" si="1275"/>
        <v>9778.6962498320991</v>
      </c>
      <c r="T8137" s="25">
        <f t="shared" si="1276"/>
        <v>0</v>
      </c>
      <c r="U8137" s="25" t="str">
        <f t="shared" si="1277"/>
        <v>drain</v>
      </c>
      <c r="W8137" s="25">
        <f t="shared" si="1280"/>
        <v>0</v>
      </c>
      <c r="X8137" s="25">
        <f t="shared" si="1278"/>
        <v>0</v>
      </c>
      <c r="Y8137" s="25">
        <f t="shared" si="1281"/>
        <v>0</v>
      </c>
      <c r="AA8137" s="25">
        <f t="shared" si="1279"/>
        <v>9778.6962498320991</v>
      </c>
      <c r="AC8137" s="25">
        <f t="shared" si="1274"/>
        <v>0</v>
      </c>
    </row>
    <row r="8138" x14ac:dyDescent="0.2">
      <c r="L8138" s="24">
        <v>8133</v>
      </c>
      <c r="M8138" s="28">
        <v>0</v>
      </c>
      <c r="O8138" s="24">
        <v>8133</v>
      </c>
      <c r="P8138" s="24">
        <f>'ROTH 1.0'!O8138*'קובץ טיוטה'!$D$10</f>
        <v>12966.806378810345</v>
      </c>
      <c r="Q8138" s="24">
        <f t="shared" si="1273"/>
        <v>9366.8063788103445</v>
      </c>
      <c r="R8138" s="24">
        <f t="shared" si="1272"/>
        <v>0</v>
      </c>
      <c r="S8138" s="24">
        <f t="shared" si="1275"/>
        <v>9366.8063788103445</v>
      </c>
      <c r="T8138" s="24">
        <f t="shared" si="1276"/>
        <v>0</v>
      </c>
      <c r="U8138" s="24" t="str">
        <f t="shared" si="1277"/>
        <v>drain</v>
      </c>
      <c r="W8138" s="24">
        <f t="shared" si="1280"/>
        <v>0</v>
      </c>
      <c r="X8138" s="24">
        <f t="shared" si="1278"/>
        <v>0</v>
      </c>
      <c r="Y8138" s="24">
        <f t="shared" si="1281"/>
        <v>0</v>
      </c>
      <c r="AA8138" s="24">
        <f t="shared" si="1279"/>
        <v>9366.8063788103445</v>
      </c>
      <c r="AC8138" s="24">
        <f t="shared" si="1274"/>
        <v>0</v>
      </c>
    </row>
    <row r="8139" x14ac:dyDescent="0.2">
      <c r="L8139" s="25">
        <v>8134</v>
      </c>
      <c r="M8139" s="29">
        <v>0</v>
      </c>
      <c r="O8139" s="25">
        <v>8134</v>
      </c>
      <c r="P8139" s="24">
        <f>'ROTH 1.0'!O8139*'קובץ טיוטה'!$D$10</f>
        <v>12375.919060005408</v>
      </c>
      <c r="Q8139" s="25">
        <f t="shared" si="1273"/>
        <v>8775.919060005408</v>
      </c>
      <c r="R8139" s="24">
        <f t="shared" si="1272"/>
        <v>0</v>
      </c>
      <c r="S8139" s="25">
        <f t="shared" si="1275"/>
        <v>8775.919060005408</v>
      </c>
      <c r="T8139" s="25">
        <f t="shared" si="1276"/>
        <v>0</v>
      </c>
      <c r="U8139" s="25" t="str">
        <f t="shared" si="1277"/>
        <v>drain</v>
      </c>
      <c r="W8139" s="25">
        <f t="shared" si="1280"/>
        <v>0</v>
      </c>
      <c r="X8139" s="25">
        <f t="shared" si="1278"/>
        <v>0</v>
      </c>
      <c r="Y8139" s="25">
        <f t="shared" si="1281"/>
        <v>0</v>
      </c>
      <c r="AA8139" s="25">
        <f t="shared" si="1279"/>
        <v>8775.919060005408</v>
      </c>
      <c r="AC8139" s="25">
        <f t="shared" si="1274"/>
        <v>0</v>
      </c>
    </row>
    <row r="8140" x14ac:dyDescent="0.2">
      <c r="L8140" s="24">
        <v>8135</v>
      </c>
      <c r="M8140" s="28">
        <v>0</v>
      </c>
      <c r="O8140" s="24">
        <v>8135</v>
      </c>
      <c r="P8140" s="24">
        <f>'ROTH 1.0'!O8140*'קובץ טיוטה'!$D$10</f>
        <v>11660.79714566395</v>
      </c>
      <c r="Q8140" s="24">
        <f t="shared" si="1273"/>
        <v>8060.7971456639498</v>
      </c>
      <c r="R8140" s="24">
        <f t="shared" si="1272"/>
        <v>0</v>
      </c>
      <c r="S8140" s="24">
        <f t="shared" si="1275"/>
        <v>8060.7971456639498</v>
      </c>
      <c r="T8140" s="24">
        <f t="shared" si="1276"/>
        <v>0</v>
      </c>
      <c r="U8140" s="24" t="str">
        <f t="shared" si="1277"/>
        <v>drain</v>
      </c>
      <c r="W8140" s="24">
        <f t="shared" si="1280"/>
        <v>0</v>
      </c>
      <c r="X8140" s="24">
        <f t="shared" si="1278"/>
        <v>0</v>
      </c>
      <c r="Y8140" s="24">
        <f t="shared" si="1281"/>
        <v>0</v>
      </c>
      <c r="AA8140" s="24">
        <f t="shared" si="1279"/>
        <v>8060.7971456639498</v>
      </c>
      <c r="AC8140" s="24">
        <f t="shared" si="1274"/>
        <v>0</v>
      </c>
    </row>
    <row r="8141" x14ac:dyDescent="0.2">
      <c r="L8141" s="25">
        <v>8136</v>
      </c>
      <c r="M8141" s="29">
        <v>0</v>
      </c>
      <c r="O8141" s="25">
        <v>8136</v>
      </c>
      <c r="P8141" s="24">
        <f>'ROTH 1.0'!O8141*'קובץ טיוטה'!$D$10</f>
        <v>10984.550643795412</v>
      </c>
      <c r="Q8141" s="25">
        <f t="shared" si="1273"/>
        <v>7384.5506437954118</v>
      </c>
      <c r="R8141" s="24">
        <f t="shared" si="1272"/>
        <v>0</v>
      </c>
      <c r="S8141" s="25">
        <f t="shared" si="1275"/>
        <v>7384.5506437954118</v>
      </c>
      <c r="T8141" s="25">
        <f t="shared" si="1276"/>
        <v>0</v>
      </c>
      <c r="U8141" s="25" t="str">
        <f t="shared" si="1277"/>
        <v>drain</v>
      </c>
      <c r="W8141" s="25">
        <f t="shared" si="1280"/>
        <v>0</v>
      </c>
      <c r="X8141" s="25">
        <f t="shared" si="1278"/>
        <v>0</v>
      </c>
      <c r="Y8141" s="25">
        <f t="shared" si="1281"/>
        <v>0</v>
      </c>
      <c r="AA8141" s="25">
        <f t="shared" si="1279"/>
        <v>7384.5506437954118</v>
      </c>
      <c r="AC8141" s="25">
        <f t="shared" si="1274"/>
        <v>0</v>
      </c>
    </row>
    <row r="8142" x14ac:dyDescent="0.2">
      <c r="L8142" s="24">
        <v>8137</v>
      </c>
      <c r="M8142" s="28">
        <v>0</v>
      </c>
      <c r="O8142" s="24">
        <v>8137</v>
      </c>
      <c r="P8142" s="24">
        <f>'ROTH 1.0'!O8142*'קובץ טיוטה'!$D$10</f>
        <v>9948.3187497598665</v>
      </c>
      <c r="Q8142" s="24">
        <f t="shared" si="1273"/>
        <v>6348.3187497598665</v>
      </c>
      <c r="R8142" s="24">
        <f t="shared" si="1272"/>
        <v>0</v>
      </c>
      <c r="S8142" s="24">
        <f t="shared" si="1275"/>
        <v>6348.3187497598665</v>
      </c>
      <c r="T8142" s="24">
        <f t="shared" si="1276"/>
        <v>0</v>
      </c>
      <c r="U8142" s="24" t="str">
        <f t="shared" si="1277"/>
        <v>drain</v>
      </c>
      <c r="W8142" s="24">
        <f t="shared" si="1280"/>
        <v>0</v>
      </c>
      <c r="X8142" s="24">
        <f t="shared" si="1278"/>
        <v>0</v>
      </c>
      <c r="Y8142" s="24">
        <f t="shared" si="1281"/>
        <v>0</v>
      </c>
      <c r="AA8142" s="24">
        <f t="shared" si="1279"/>
        <v>6348.3187497598665</v>
      </c>
      <c r="AC8142" s="24">
        <f t="shared" si="1274"/>
        <v>0</v>
      </c>
    </row>
    <row r="8143" x14ac:dyDescent="0.2">
      <c r="L8143" s="25">
        <v>8138</v>
      </c>
      <c r="M8143" s="29">
        <v>0</v>
      </c>
      <c r="O8143" s="25">
        <v>8138</v>
      </c>
      <c r="P8143" s="24">
        <f>'ROTH 1.0'!O8143*'קובץ טיוטה'!$D$10</f>
        <v>9180.3549821019551</v>
      </c>
      <c r="Q8143" s="25">
        <f t="shared" si="1273"/>
        <v>5580.3549821019551</v>
      </c>
      <c r="R8143" s="24">
        <f t="shared" si="1272"/>
        <v>0</v>
      </c>
      <c r="S8143" s="25">
        <f t="shared" si="1275"/>
        <v>5580.3549821019551</v>
      </c>
      <c r="T8143" s="25">
        <f t="shared" si="1276"/>
        <v>0</v>
      </c>
      <c r="U8143" s="25" t="str">
        <f t="shared" si="1277"/>
        <v>drain</v>
      </c>
      <c r="W8143" s="25">
        <f t="shared" si="1280"/>
        <v>0</v>
      </c>
      <c r="X8143" s="25">
        <f t="shared" si="1278"/>
        <v>0</v>
      </c>
      <c r="Y8143" s="25">
        <f t="shared" si="1281"/>
        <v>0</v>
      </c>
      <c r="AA8143" s="25">
        <f t="shared" si="1279"/>
        <v>5580.3549821019551</v>
      </c>
      <c r="AC8143" s="25">
        <f t="shared" si="1274"/>
        <v>0</v>
      </c>
    </row>
    <row r="8144" x14ac:dyDescent="0.2">
      <c r="L8144" s="24">
        <v>8139</v>
      </c>
      <c r="M8144" s="28">
        <v>0</v>
      </c>
      <c r="O8144" s="24">
        <v>8139</v>
      </c>
      <c r="P8144" s="24">
        <f>'ROTH 1.0'!O8144*'קובץ טיוטה'!$D$10</f>
        <v>8964.6620608853536</v>
      </c>
      <c r="Q8144" s="24">
        <f t="shared" si="1273"/>
        <v>5364.6620608853536</v>
      </c>
      <c r="R8144" s="24">
        <f t="shared" ref="R8144:R8207" si="1282">M8144*$H$7*0.85</f>
        <v>0</v>
      </c>
      <c r="S8144" s="24">
        <f t="shared" si="1275"/>
        <v>5364.6620608853536</v>
      </c>
      <c r="T8144" s="24">
        <f t="shared" si="1276"/>
        <v>0</v>
      </c>
      <c r="U8144" s="24" t="str">
        <f t="shared" si="1277"/>
        <v>drain</v>
      </c>
      <c r="W8144" s="24">
        <f t="shared" si="1280"/>
        <v>0</v>
      </c>
      <c r="X8144" s="24">
        <f t="shared" si="1278"/>
        <v>0</v>
      </c>
      <c r="Y8144" s="24">
        <f t="shared" si="1281"/>
        <v>0</v>
      </c>
      <c r="AA8144" s="24">
        <f t="shared" si="1279"/>
        <v>5364.6620608853536</v>
      </c>
      <c r="AC8144" s="24">
        <f t="shared" si="1274"/>
        <v>0</v>
      </c>
    </row>
    <row r="8145" x14ac:dyDescent="0.2">
      <c r="L8145" s="25">
        <v>8140</v>
      </c>
      <c r="M8145" s="29">
        <v>0</v>
      </c>
      <c r="O8145" s="25">
        <v>8140</v>
      </c>
      <c r="P8145" s="24">
        <f>'ROTH 1.0'!O8145*'קובץ טיוטה'!$D$10</f>
        <v>8756.052914159407</v>
      </c>
      <c r="Q8145" s="25">
        <f t="shared" si="1273"/>
        <v>5156.052914159407</v>
      </c>
      <c r="R8145" s="24">
        <f t="shared" si="1282"/>
        <v>0</v>
      </c>
      <c r="S8145" s="25">
        <f t="shared" si="1275"/>
        <v>5156.052914159407</v>
      </c>
      <c r="T8145" s="25">
        <f t="shared" si="1276"/>
        <v>0</v>
      </c>
      <c r="U8145" s="25" t="str">
        <f t="shared" si="1277"/>
        <v>drain</v>
      </c>
      <c r="W8145" s="25">
        <f t="shared" si="1280"/>
        <v>0</v>
      </c>
      <c r="X8145" s="25">
        <f t="shared" si="1278"/>
        <v>0</v>
      </c>
      <c r="Y8145" s="25">
        <f t="shared" si="1281"/>
        <v>0</v>
      </c>
      <c r="AA8145" s="25">
        <f t="shared" si="1279"/>
        <v>5156.052914159407</v>
      </c>
      <c r="AC8145" s="25">
        <f t="shared" si="1274"/>
        <v>0</v>
      </c>
    </row>
    <row r="8146" x14ac:dyDescent="0.2">
      <c r="L8146" s="24">
        <v>8141</v>
      </c>
      <c r="M8146" s="28">
        <v>0</v>
      </c>
      <c r="O8146" s="24">
        <v>8141</v>
      </c>
      <c r="P8146" s="24">
        <f>'ROTH 1.0'!O8146*'קובץ טיוטה'!$D$10</f>
        <v>8783.0301386065985</v>
      </c>
      <c r="Q8146" s="24">
        <f t="shared" si="1273"/>
        <v>5183.0301386065985</v>
      </c>
      <c r="R8146" s="24">
        <f t="shared" si="1282"/>
        <v>0</v>
      </c>
      <c r="S8146" s="24">
        <f t="shared" si="1275"/>
        <v>5183.0301386065985</v>
      </c>
      <c r="T8146" s="24">
        <f t="shared" si="1276"/>
        <v>0</v>
      </c>
      <c r="U8146" s="24" t="str">
        <f t="shared" si="1277"/>
        <v>drain</v>
      </c>
      <c r="W8146" s="24">
        <f t="shared" si="1280"/>
        <v>0</v>
      </c>
      <c r="X8146" s="24">
        <f t="shared" si="1278"/>
        <v>0</v>
      </c>
      <c r="Y8146" s="24">
        <f t="shared" si="1281"/>
        <v>0</v>
      </c>
      <c r="AA8146" s="24">
        <f t="shared" si="1279"/>
        <v>5183.0301386065985</v>
      </c>
      <c r="AC8146" s="24">
        <f t="shared" si="1274"/>
        <v>0</v>
      </c>
    </row>
    <row r="8147" x14ac:dyDescent="0.2">
      <c r="L8147" s="25">
        <v>8142</v>
      </c>
      <c r="M8147" s="29">
        <v>0</v>
      </c>
      <c r="O8147" s="25">
        <v>8142</v>
      </c>
      <c r="P8147" s="24">
        <f>'ROTH 1.0'!O8147*'קובץ טיוטה'!$D$10</f>
        <v>9180.1438926378523</v>
      </c>
      <c r="Q8147" s="25">
        <f t="shared" si="1273"/>
        <v>5580.1438926378523</v>
      </c>
      <c r="R8147" s="24">
        <f t="shared" si="1282"/>
        <v>0</v>
      </c>
      <c r="S8147" s="25">
        <f t="shared" si="1275"/>
        <v>5580.1438926378523</v>
      </c>
      <c r="T8147" s="25">
        <f t="shared" si="1276"/>
        <v>0</v>
      </c>
      <c r="U8147" s="25" t="str">
        <f t="shared" si="1277"/>
        <v>drain</v>
      </c>
      <c r="W8147" s="25">
        <f t="shared" si="1280"/>
        <v>0</v>
      </c>
      <c r="X8147" s="25">
        <f t="shared" si="1278"/>
        <v>0</v>
      </c>
      <c r="Y8147" s="25">
        <f t="shared" si="1281"/>
        <v>0</v>
      </c>
      <c r="AA8147" s="25">
        <f t="shared" si="1279"/>
        <v>5580.1438926378523</v>
      </c>
      <c r="AC8147" s="25">
        <f t="shared" si="1274"/>
        <v>0</v>
      </c>
    </row>
    <row r="8148" x14ac:dyDescent="0.2">
      <c r="L8148" s="24">
        <v>8143</v>
      </c>
      <c r="M8148" s="28">
        <v>0</v>
      </c>
      <c r="O8148" s="24">
        <v>8143</v>
      </c>
      <c r="P8148" s="24">
        <f>'ROTH 1.0'!O8148*'קובץ טיוטה'!$D$10</f>
        <v>9794.4955792459459</v>
      </c>
      <c r="Q8148" s="24">
        <f t="shared" si="1273"/>
        <v>6194.4955792459459</v>
      </c>
      <c r="R8148" s="24">
        <f t="shared" si="1282"/>
        <v>0</v>
      </c>
      <c r="S8148" s="24">
        <f t="shared" si="1275"/>
        <v>6194.4955792459459</v>
      </c>
      <c r="T8148" s="24">
        <f t="shared" si="1276"/>
        <v>0</v>
      </c>
      <c r="U8148" s="24" t="str">
        <f t="shared" si="1277"/>
        <v>drain</v>
      </c>
      <c r="W8148" s="24">
        <f t="shared" si="1280"/>
        <v>0</v>
      </c>
      <c r="X8148" s="24">
        <f t="shared" si="1278"/>
        <v>0</v>
      </c>
      <c r="Y8148" s="24">
        <f t="shared" si="1281"/>
        <v>0</v>
      </c>
      <c r="AA8148" s="24">
        <f t="shared" si="1279"/>
        <v>6194.4955792459459</v>
      </c>
      <c r="AC8148" s="24">
        <f t="shared" si="1274"/>
        <v>0</v>
      </c>
    </row>
    <row r="8149" x14ac:dyDescent="0.2">
      <c r="L8149" s="25">
        <v>8144</v>
      </c>
      <c r="M8149" s="29">
        <v>1.0831096E-2</v>
      </c>
      <c r="O8149" s="25">
        <v>8144</v>
      </c>
      <c r="P8149" s="24">
        <f>'ROTH 1.0'!O8149*'קובץ טיוטה'!$D$10</f>
        <v>10549.401973166385</v>
      </c>
      <c r="Q8149" s="25">
        <f t="shared" si="1273"/>
        <v>6949.4019731663848</v>
      </c>
      <c r="R8149" s="24">
        <f t="shared" si="1282"/>
        <v>736.51452799999993</v>
      </c>
      <c r="S8149" s="25">
        <f t="shared" si="1275"/>
        <v>6212.8874451663851</v>
      </c>
      <c r="T8149" s="25">
        <f t="shared" si="1276"/>
        <v>0</v>
      </c>
      <c r="U8149" s="25" t="str">
        <f t="shared" si="1277"/>
        <v>drain</v>
      </c>
      <c r="W8149" s="25">
        <f t="shared" si="1280"/>
        <v>0</v>
      </c>
      <c r="X8149" s="25">
        <f t="shared" si="1278"/>
        <v>0</v>
      </c>
      <c r="Y8149" s="25">
        <f t="shared" si="1281"/>
        <v>0</v>
      </c>
      <c r="AA8149" s="25">
        <f t="shared" si="1279"/>
        <v>6212.8874451663851</v>
      </c>
      <c r="AC8149" s="25">
        <f t="shared" si="1274"/>
        <v>0</v>
      </c>
    </row>
    <row r="8150" x14ac:dyDescent="0.2">
      <c r="L8150" s="24">
        <v>8145</v>
      </c>
      <c r="M8150" s="28">
        <v>0.36075979899999999</v>
      </c>
      <c r="O8150" s="24">
        <v>8145</v>
      </c>
      <c r="P8150" s="24">
        <f>'ROTH 1.0'!O8150*'קובץ טיוטה'!$D$10</f>
        <v>10822.045113793849</v>
      </c>
      <c r="Q8150" s="24">
        <f t="shared" si="1273"/>
        <v>7222.0451137938489</v>
      </c>
      <c r="R8150" s="24">
        <f t="shared" si="1282"/>
        <v>24531.666331999997</v>
      </c>
      <c r="S8150" s="24">
        <f t="shared" si="1275"/>
        <v>0</v>
      </c>
      <c r="T8150" s="24">
        <f t="shared" si="1276"/>
        <v>17309.62121820615</v>
      </c>
      <c r="U8150" s="24" t="str">
        <f t="shared" si="1277"/>
        <v>charge</v>
      </c>
      <c r="W8150" s="24">
        <f t="shared" si="1280"/>
        <v>15578.659096385536</v>
      </c>
      <c r="X8150" s="24">
        <f t="shared" si="1278"/>
        <v>15578.659096385536</v>
      </c>
      <c r="Y8150" s="24">
        <f t="shared" si="1281"/>
        <v>0</v>
      </c>
      <c r="AA8150" s="24">
        <f t="shared" si="1279"/>
        <v>0</v>
      </c>
      <c r="AC8150" s="24">
        <f t="shared" si="1274"/>
        <v>1730.9621218206139</v>
      </c>
    </row>
    <row r="8151" x14ac:dyDescent="0.2">
      <c r="L8151" s="25">
        <v>8146</v>
      </c>
      <c r="M8151" s="29">
        <v>0.50360110899999999</v>
      </c>
      <c r="O8151" s="25">
        <v>8146</v>
      </c>
      <c r="P8151" s="24">
        <f>'ROTH 1.0'!O8151*'קובץ טיוטה'!$D$10</f>
        <v>11145.084572064699</v>
      </c>
      <c r="Q8151" s="25">
        <f t="shared" si="1273"/>
        <v>7545.0845720646994</v>
      </c>
      <c r="R8151" s="24">
        <f t="shared" si="1282"/>
        <v>34244.875412000001</v>
      </c>
      <c r="S8151" s="25">
        <f t="shared" si="1275"/>
        <v>0</v>
      </c>
      <c r="T8151" s="25">
        <f t="shared" si="1276"/>
        <v>26699.790839935304</v>
      </c>
      <c r="U8151" s="25" t="str">
        <f t="shared" si="1277"/>
        <v>charge</v>
      </c>
      <c r="W8151" s="25">
        <f t="shared" si="1280"/>
        <v>24029.811755941773</v>
      </c>
      <c r="X8151" s="25">
        <f t="shared" si="1278"/>
        <v>39608.470852327308</v>
      </c>
      <c r="Y8151" s="25">
        <f t="shared" si="1281"/>
        <v>0</v>
      </c>
      <c r="AA8151" s="25">
        <f t="shared" si="1279"/>
        <v>0</v>
      </c>
      <c r="AC8151" s="25">
        <f t="shared" si="1274"/>
        <v>2669.9790839935304</v>
      </c>
    </row>
    <row r="8152" x14ac:dyDescent="0.2">
      <c r="L8152" s="24">
        <v>8147</v>
      </c>
      <c r="M8152" s="28">
        <v>0.56808544499999991</v>
      </c>
      <c r="O8152" s="24">
        <v>8147</v>
      </c>
      <c r="P8152" s="24">
        <f>'ROTH 1.0'!O8152*'קובץ טיוטה'!$D$10</f>
        <v>11070.584326049209</v>
      </c>
      <c r="Q8152" s="24">
        <f t="shared" si="1273"/>
        <v>7470.5843260492093</v>
      </c>
      <c r="R8152" s="24">
        <f t="shared" si="1282"/>
        <v>38629.810259999991</v>
      </c>
      <c r="S8152" s="24">
        <f t="shared" si="1275"/>
        <v>0</v>
      </c>
      <c r="T8152" s="24">
        <f t="shared" si="1276"/>
        <v>31159.22593395078</v>
      </c>
      <c r="U8152" s="24" t="str">
        <f t="shared" si="1277"/>
        <v>charge</v>
      </c>
      <c r="W8152" s="24">
        <f t="shared" si="1280"/>
        <v>28043.3033405557</v>
      </c>
      <c r="X8152" s="24">
        <f t="shared" si="1278"/>
        <v>67651.774192883007</v>
      </c>
      <c r="Y8152" s="24">
        <f t="shared" si="1281"/>
        <v>0</v>
      </c>
      <c r="AA8152" s="24">
        <f t="shared" si="1279"/>
        <v>0</v>
      </c>
      <c r="AC8152" s="24">
        <f t="shared" si="1274"/>
        <v>3115.9225933950802</v>
      </c>
    </row>
    <row r="8153" x14ac:dyDescent="0.2">
      <c r="L8153" s="25">
        <v>8148</v>
      </c>
      <c r="M8153" s="29">
        <v>0.576808608</v>
      </c>
      <c r="O8153" s="25">
        <v>8148</v>
      </c>
      <c r="P8153" s="24">
        <f>'ROTH 1.0'!O8153*'קובץ טיוטה'!$D$10</f>
        <v>11142.413289979377</v>
      </c>
      <c r="Q8153" s="25">
        <f t="shared" si="1273"/>
        <v>7542.4132899793767</v>
      </c>
      <c r="R8153" s="24">
        <f t="shared" si="1282"/>
        <v>39222.985344000001</v>
      </c>
      <c r="S8153" s="25">
        <f t="shared" si="1275"/>
        <v>0</v>
      </c>
      <c r="T8153" s="25">
        <f t="shared" si="1276"/>
        <v>31680.572054020624</v>
      </c>
      <c r="U8153" s="25" t="str">
        <f t="shared" si="1277"/>
        <v>charge</v>
      </c>
      <c r="W8153" s="25">
        <f t="shared" si="1280"/>
        <v>10348.225807116993</v>
      </c>
      <c r="X8153" s="25">
        <f t="shared" si="1278"/>
        <v>78000</v>
      </c>
      <c r="Y8153" s="25">
        <f t="shared" si="1281"/>
        <v>0</v>
      </c>
      <c r="AA8153" s="25">
        <f t="shared" si="1279"/>
        <v>0</v>
      </c>
      <c r="AC8153" s="25">
        <f t="shared" si="1274"/>
        <v>21332.346246903631</v>
      </c>
    </row>
    <row r="8154" x14ac:dyDescent="0.2">
      <c r="L8154" s="24">
        <v>8149</v>
      </c>
      <c r="M8154" s="28">
        <v>0.57858926100000008</v>
      </c>
      <c r="O8154" s="24">
        <v>8149</v>
      </c>
      <c r="P8154" s="24">
        <f>'ROTH 1.0'!O8154*'קובץ טיוטה'!$D$10</f>
        <v>11314.154216986204</v>
      </c>
      <c r="Q8154" s="24">
        <f t="shared" si="1273"/>
        <v>7714.1542169862041</v>
      </c>
      <c r="R8154" s="24">
        <f t="shared" si="1282"/>
        <v>39344.069748000002</v>
      </c>
      <c r="S8154" s="24">
        <f t="shared" si="1275"/>
        <v>0</v>
      </c>
      <c r="T8154" s="24">
        <f t="shared" si="1276"/>
        <v>31629.915531013798</v>
      </c>
      <c r="U8154" s="24" t="str">
        <f t="shared" si="1277"/>
        <v>charge</v>
      </c>
      <c r="W8154" s="24">
        <f t="shared" si="1280"/>
        <v>0</v>
      </c>
      <c r="X8154" s="24">
        <f t="shared" si="1278"/>
        <v>78000</v>
      </c>
      <c r="Y8154" s="24">
        <f t="shared" si="1281"/>
        <v>0</v>
      </c>
      <c r="AA8154" s="24">
        <f t="shared" si="1279"/>
        <v>0</v>
      </c>
      <c r="AC8154" s="24">
        <f t="shared" si="1274"/>
        <v>31629.915531013798</v>
      </c>
    </row>
    <row r="8155" x14ac:dyDescent="0.2">
      <c r="L8155" s="25">
        <v>8150</v>
      </c>
      <c r="M8155" s="29">
        <v>0.60092505000000007</v>
      </c>
      <c r="O8155" s="25">
        <v>8150</v>
      </c>
      <c r="P8155" s="24">
        <f>'ROTH 1.0'!O8155*'קובץ טיוטה'!$D$10</f>
        <v>11077.210488716315</v>
      </c>
      <c r="Q8155" s="25">
        <f t="shared" si="1273"/>
        <v>7477.210488716315</v>
      </c>
      <c r="R8155" s="24">
        <f t="shared" si="1282"/>
        <v>40862.903400000003</v>
      </c>
      <c r="S8155" s="25">
        <f t="shared" si="1275"/>
        <v>0</v>
      </c>
      <c r="T8155" s="25">
        <f t="shared" si="1276"/>
        <v>33385.692911283688</v>
      </c>
      <c r="U8155" s="25" t="str">
        <f t="shared" si="1277"/>
        <v>charge</v>
      </c>
      <c r="W8155" s="25">
        <f t="shared" si="1280"/>
        <v>0</v>
      </c>
      <c r="X8155" s="25">
        <f t="shared" si="1278"/>
        <v>78000</v>
      </c>
      <c r="Y8155" s="25">
        <f t="shared" si="1281"/>
        <v>0</v>
      </c>
      <c r="AA8155" s="25">
        <f t="shared" si="1279"/>
        <v>0</v>
      </c>
      <c r="AC8155" s="25">
        <f t="shared" si="1274"/>
        <v>33385.692911283688</v>
      </c>
    </row>
    <row r="8156" x14ac:dyDescent="0.2">
      <c r="L8156" s="24">
        <v>8151</v>
      </c>
      <c r="M8156" s="28">
        <v>0.50338894899999997</v>
      </c>
      <c r="O8156" s="24">
        <v>8151</v>
      </c>
      <c r="P8156" s="24">
        <f>'ROTH 1.0'!O8156*'קובץ טיוטה'!$D$10</f>
        <v>11448.875266554691</v>
      </c>
      <c r="Q8156" s="24">
        <f t="shared" si="1273"/>
        <v>7848.8752665546908</v>
      </c>
      <c r="R8156" s="24">
        <f t="shared" si="1282"/>
        <v>34230.448531999995</v>
      </c>
      <c r="S8156" s="24">
        <f t="shared" si="1275"/>
        <v>0</v>
      </c>
      <c r="T8156" s="24">
        <f t="shared" si="1276"/>
        <v>26381.573265445302</v>
      </c>
      <c r="U8156" s="24" t="str">
        <f t="shared" si="1277"/>
        <v>charge</v>
      </c>
      <c r="W8156" s="24">
        <f t="shared" si="1280"/>
        <v>0</v>
      </c>
      <c r="X8156" s="24">
        <f t="shared" si="1278"/>
        <v>78000</v>
      </c>
      <c r="Y8156" s="24">
        <f t="shared" si="1281"/>
        <v>0</v>
      </c>
      <c r="AA8156" s="24">
        <f t="shared" si="1279"/>
        <v>0</v>
      </c>
      <c r="AC8156" s="24">
        <f t="shared" si="1274"/>
        <v>26381.573265445302</v>
      </c>
    </row>
    <row r="8157" x14ac:dyDescent="0.2">
      <c r="L8157" s="25">
        <v>8152</v>
      </c>
      <c r="M8157" s="29">
        <v>0.28526706800000001</v>
      </c>
      <c r="O8157" s="25">
        <v>8152</v>
      </c>
      <c r="P8157" s="24">
        <f>'ROTH 1.0'!O8157*'קובץ טיוטה'!$D$10</f>
        <v>11665.702563242005</v>
      </c>
      <c r="Q8157" s="25">
        <f t="shared" si="1273"/>
        <v>8065.7025632420045</v>
      </c>
      <c r="R8157" s="24">
        <f t="shared" si="1282"/>
        <v>19398.160624</v>
      </c>
      <c r="S8157" s="25">
        <f t="shared" si="1275"/>
        <v>0</v>
      </c>
      <c r="T8157" s="25">
        <f t="shared" si="1276"/>
        <v>11332.458060757996</v>
      </c>
      <c r="U8157" s="25" t="str">
        <f t="shared" si="1277"/>
        <v>charge</v>
      </c>
      <c r="W8157" s="25">
        <f t="shared" si="1280"/>
        <v>0</v>
      </c>
      <c r="X8157" s="25">
        <f t="shared" si="1278"/>
        <v>78000</v>
      </c>
      <c r="Y8157" s="25">
        <f t="shared" si="1281"/>
        <v>0</v>
      </c>
      <c r="AA8157" s="25">
        <f t="shared" si="1279"/>
        <v>0</v>
      </c>
      <c r="AC8157" s="25">
        <f t="shared" si="1274"/>
        <v>11332.458060757996</v>
      </c>
    </row>
    <row r="8158" x14ac:dyDescent="0.2">
      <c r="L8158" s="24">
        <v>8153</v>
      </c>
      <c r="M8158" s="28">
        <v>5.1295775000000002E-2</v>
      </c>
      <c r="O8158" s="24">
        <v>8153</v>
      </c>
      <c r="P8158" s="24">
        <f>'ROTH 1.0'!O8158*'קובץ טיוטה'!$D$10</f>
        <v>12274.931984177436</v>
      </c>
      <c r="Q8158" s="24">
        <f t="shared" si="1273"/>
        <v>8674.9319841774359</v>
      </c>
      <c r="R8158" s="24">
        <f t="shared" si="1282"/>
        <v>3488.1127000000001</v>
      </c>
      <c r="S8158" s="24">
        <f t="shared" si="1275"/>
        <v>5186.8192841774362</v>
      </c>
      <c r="T8158" s="24">
        <f t="shared" si="1276"/>
        <v>0</v>
      </c>
      <c r="U8158" s="24" t="str">
        <f t="shared" si="1277"/>
        <v>drain</v>
      </c>
      <c r="W8158" s="24">
        <f t="shared" si="1280"/>
        <v>0</v>
      </c>
      <c r="X8158" s="24">
        <f t="shared" si="1278"/>
        <v>72813.180715822557</v>
      </c>
      <c r="Y8158" s="24">
        <f t="shared" si="1281"/>
        <v>5186.8192841774435</v>
      </c>
      <c r="AA8158" s="24">
        <f t="shared" si="1279"/>
        <v>-7.2759576141834259E-12</v>
      </c>
      <c r="AC8158" s="24">
        <f t="shared" si="1274"/>
        <v>0</v>
      </c>
    </row>
    <row r="8159" x14ac:dyDescent="0.2">
      <c r="L8159" s="25">
        <v>8154</v>
      </c>
      <c r="M8159" s="29">
        <v>0</v>
      </c>
      <c r="O8159" s="25">
        <v>8154</v>
      </c>
      <c r="P8159" s="24">
        <f>'ROTH 1.0'!O8159*'קובץ טיוטה'!$D$10</f>
        <v>12924.772309585365</v>
      </c>
      <c r="Q8159" s="25">
        <f t="shared" si="1273"/>
        <v>9324.7723095853653</v>
      </c>
      <c r="R8159" s="24">
        <f t="shared" si="1282"/>
        <v>0</v>
      </c>
      <c r="S8159" s="25">
        <f t="shared" si="1275"/>
        <v>9324.7723095853653</v>
      </c>
      <c r="T8159" s="25">
        <f t="shared" si="1276"/>
        <v>0</v>
      </c>
      <c r="U8159" s="25" t="str">
        <f t="shared" si="1277"/>
        <v>drain</v>
      </c>
      <c r="W8159" s="25">
        <f t="shared" si="1280"/>
        <v>0</v>
      </c>
      <c r="X8159" s="25">
        <f t="shared" si="1278"/>
        <v>63488.408406237191</v>
      </c>
      <c r="Y8159" s="25">
        <f t="shared" si="1281"/>
        <v>9324.7723095853653</v>
      </c>
      <c r="AA8159" s="25">
        <f t="shared" si="1279"/>
        <v>0</v>
      </c>
      <c r="AC8159" s="25">
        <f t="shared" si="1274"/>
        <v>0</v>
      </c>
    </row>
    <row r="8160" x14ac:dyDescent="0.2">
      <c r="L8160" s="24">
        <v>8155</v>
      </c>
      <c r="M8160" s="28">
        <v>0</v>
      </c>
      <c r="O8160" s="24">
        <v>8155</v>
      </c>
      <c r="P8160" s="24">
        <f>'ROTH 1.0'!O8160*'קובץ טיוטה'!$D$10</f>
        <v>13403.994383157333</v>
      </c>
      <c r="Q8160" s="24">
        <f t="shared" si="1273"/>
        <v>9803.9943831573328</v>
      </c>
      <c r="R8160" s="24">
        <f t="shared" si="1282"/>
        <v>0</v>
      </c>
      <c r="S8160" s="24">
        <f t="shared" si="1275"/>
        <v>9803.9943831573328</v>
      </c>
      <c r="T8160" s="24">
        <f t="shared" si="1276"/>
        <v>0</v>
      </c>
      <c r="U8160" s="24" t="str">
        <f t="shared" si="1277"/>
        <v>drain</v>
      </c>
      <c r="W8160" s="24">
        <f t="shared" si="1280"/>
        <v>0</v>
      </c>
      <c r="X8160" s="24">
        <f t="shared" si="1278"/>
        <v>53684.414023079858</v>
      </c>
      <c r="Y8160" s="24">
        <f t="shared" si="1281"/>
        <v>9803.9943831573328</v>
      </c>
      <c r="AA8160" s="24">
        <f t="shared" si="1279"/>
        <v>0</v>
      </c>
      <c r="AC8160" s="24">
        <f t="shared" si="1274"/>
        <v>0</v>
      </c>
    </row>
    <row r="8161" x14ac:dyDescent="0.2">
      <c r="L8161" s="25">
        <v>8156</v>
      </c>
      <c r="M8161" s="29">
        <v>0</v>
      </c>
      <c r="O8161" s="25">
        <v>8156</v>
      </c>
      <c r="P8161" s="24">
        <f>'ROTH 1.0'!O8161*'קובץ טיוטה'!$D$10</f>
        <v>13411.784580162581</v>
      </c>
      <c r="Q8161" s="25">
        <f t="shared" si="1273"/>
        <v>9811.7845801625808</v>
      </c>
      <c r="R8161" s="24">
        <f t="shared" si="1282"/>
        <v>0</v>
      </c>
      <c r="S8161" s="25">
        <f t="shared" si="1275"/>
        <v>9811.7845801625808</v>
      </c>
      <c r="T8161" s="25">
        <f t="shared" si="1276"/>
        <v>0</v>
      </c>
      <c r="U8161" s="25" t="str">
        <f t="shared" si="1277"/>
        <v>drain</v>
      </c>
      <c r="W8161" s="25">
        <f t="shared" si="1280"/>
        <v>0</v>
      </c>
      <c r="X8161" s="25">
        <f t="shared" si="1278"/>
        <v>43872.629442917278</v>
      </c>
      <c r="Y8161" s="25">
        <f t="shared" si="1281"/>
        <v>9811.7845801625808</v>
      </c>
      <c r="AA8161" s="25">
        <f t="shared" si="1279"/>
        <v>0</v>
      </c>
      <c r="AC8161" s="25">
        <f t="shared" si="1274"/>
        <v>0</v>
      </c>
    </row>
    <row r="8162" x14ac:dyDescent="0.2">
      <c r="L8162" s="24">
        <v>8157</v>
      </c>
      <c r="M8162" s="28">
        <v>0</v>
      </c>
      <c r="O8162" s="24">
        <v>8157</v>
      </c>
      <c r="P8162" s="24">
        <f>'ROTH 1.0'!O8162*'קובץ טיוטה'!$D$10</f>
        <v>13089.773779452809</v>
      </c>
      <c r="Q8162" s="24">
        <f t="shared" si="1273"/>
        <v>9489.7737794528093</v>
      </c>
      <c r="R8162" s="24">
        <f t="shared" si="1282"/>
        <v>0</v>
      </c>
      <c r="S8162" s="24">
        <f t="shared" si="1275"/>
        <v>9489.7737794528093</v>
      </c>
      <c r="T8162" s="24">
        <f t="shared" si="1276"/>
        <v>0</v>
      </c>
      <c r="U8162" s="24" t="str">
        <f t="shared" si="1277"/>
        <v>drain</v>
      </c>
      <c r="W8162" s="24">
        <f t="shared" si="1280"/>
        <v>0</v>
      </c>
      <c r="X8162" s="24">
        <f t="shared" si="1278"/>
        <v>34382.85566346447</v>
      </c>
      <c r="Y8162" s="24">
        <f t="shared" si="1281"/>
        <v>9489.7737794528075</v>
      </c>
      <c r="AA8162" s="24">
        <f t="shared" si="1279"/>
        <v>0</v>
      </c>
      <c r="AC8162" s="24">
        <f t="shared" si="1274"/>
        <v>0</v>
      </c>
    </row>
    <row r="8163" x14ac:dyDescent="0.2">
      <c r="L8163" s="25">
        <v>8158</v>
      </c>
      <c r="M8163" s="29">
        <v>0</v>
      </c>
      <c r="O8163" s="25">
        <v>8158</v>
      </c>
      <c r="P8163" s="24">
        <f>'ROTH 1.0'!O8163*'קובץ טיוטה'!$D$10</f>
        <v>12564.15496074678</v>
      </c>
      <c r="Q8163" s="25">
        <f t="shared" si="1273"/>
        <v>8964.1549607467805</v>
      </c>
      <c r="R8163" s="24">
        <f t="shared" si="1282"/>
        <v>0</v>
      </c>
      <c r="S8163" s="25">
        <f t="shared" si="1275"/>
        <v>8964.1549607467805</v>
      </c>
      <c r="T8163" s="25">
        <f t="shared" si="1276"/>
        <v>0</v>
      </c>
      <c r="U8163" s="25" t="str">
        <f t="shared" si="1277"/>
        <v>drain</v>
      </c>
      <c r="W8163" s="25">
        <f t="shared" si="1280"/>
        <v>0</v>
      </c>
      <c r="X8163" s="25">
        <f t="shared" si="1278"/>
        <v>25418.700702717688</v>
      </c>
      <c r="Y8163" s="25">
        <f t="shared" si="1281"/>
        <v>8964.1549607467823</v>
      </c>
      <c r="AA8163" s="25">
        <f t="shared" si="1279"/>
        <v>0</v>
      </c>
      <c r="AC8163" s="25">
        <f t="shared" si="1274"/>
        <v>0</v>
      </c>
    </row>
    <row r="8164" x14ac:dyDescent="0.2">
      <c r="L8164" s="24">
        <v>8159</v>
      </c>
      <c r="M8164" s="28">
        <v>0</v>
      </c>
      <c r="O8164" s="24">
        <v>8159</v>
      </c>
      <c r="P8164" s="24">
        <f>'ROTH 1.0'!O8164*'קובץ טיוטה'!$D$10</f>
        <v>11778.129875664159</v>
      </c>
      <c r="Q8164" s="24">
        <f t="shared" si="1273"/>
        <v>8178.129875664159</v>
      </c>
      <c r="R8164" s="24">
        <f t="shared" si="1282"/>
        <v>0</v>
      </c>
      <c r="S8164" s="24">
        <f t="shared" si="1275"/>
        <v>8178.129875664159</v>
      </c>
      <c r="T8164" s="24">
        <f t="shared" si="1276"/>
        <v>0</v>
      </c>
      <c r="U8164" s="24" t="str">
        <f t="shared" si="1277"/>
        <v>drain</v>
      </c>
      <c r="W8164" s="24">
        <f t="shared" si="1280"/>
        <v>0</v>
      </c>
      <c r="X8164" s="24">
        <f t="shared" si="1278"/>
        <v>17240.570827053529</v>
      </c>
      <c r="Y8164" s="24">
        <f t="shared" si="1281"/>
        <v>8178.129875664159</v>
      </c>
      <c r="AA8164" s="24">
        <f t="shared" si="1279"/>
        <v>0</v>
      </c>
      <c r="AC8164" s="24">
        <f t="shared" si="1274"/>
        <v>0</v>
      </c>
    </row>
    <row r="8165" x14ac:dyDescent="0.2">
      <c r="L8165" s="25">
        <v>8160</v>
      </c>
      <c r="M8165" s="29">
        <v>0</v>
      </c>
      <c r="O8165" s="25">
        <v>8160</v>
      </c>
      <c r="P8165" s="24">
        <f>'ROTH 1.0'!O8165*'קובץ טיוטה'!$D$10</f>
        <v>10957.772767683393</v>
      </c>
      <c r="Q8165" s="25">
        <f t="shared" si="1273"/>
        <v>7357.7727676833929</v>
      </c>
      <c r="R8165" s="24">
        <f t="shared" si="1282"/>
        <v>0</v>
      </c>
      <c r="S8165" s="25">
        <f t="shared" si="1275"/>
        <v>7357.7727676833929</v>
      </c>
      <c r="T8165" s="25">
        <f t="shared" si="1276"/>
        <v>0</v>
      </c>
      <c r="U8165" s="25" t="str">
        <f t="shared" si="1277"/>
        <v>drain</v>
      </c>
      <c r="W8165" s="25">
        <f t="shared" si="1280"/>
        <v>0</v>
      </c>
      <c r="X8165" s="25">
        <f t="shared" si="1278"/>
        <v>9882.7980593701359</v>
      </c>
      <c r="Y8165" s="25">
        <f t="shared" si="1281"/>
        <v>7357.7727676833929</v>
      </c>
      <c r="AA8165" s="25">
        <f t="shared" si="1279"/>
        <v>0</v>
      </c>
      <c r="AC8165" s="25">
        <f t="shared" si="1274"/>
        <v>0</v>
      </c>
    </row>
    <row r="8166" x14ac:dyDescent="0.2">
      <c r="L8166" s="24">
        <v>8161</v>
      </c>
      <c r="M8166" s="28">
        <v>0</v>
      </c>
      <c r="O8166" s="24">
        <v>8161</v>
      </c>
      <c r="P8166" s="24">
        <f>'ROTH 1.0'!O8166*'קובץ טיוטה'!$D$10</f>
        <v>9807.8950401326219</v>
      </c>
      <c r="Q8166" s="24">
        <f t="shared" si="1273"/>
        <v>6207.8950401326219</v>
      </c>
      <c r="R8166" s="24">
        <f t="shared" si="1282"/>
        <v>0</v>
      </c>
      <c r="S8166" s="24">
        <f t="shared" si="1275"/>
        <v>6207.8950401326219</v>
      </c>
      <c r="T8166" s="24">
        <f t="shared" si="1276"/>
        <v>0</v>
      </c>
      <c r="U8166" s="24" t="str">
        <f t="shared" si="1277"/>
        <v>drain</v>
      </c>
      <c r="W8166" s="24">
        <f t="shared" si="1280"/>
        <v>0</v>
      </c>
      <c r="X8166" s="24">
        <f t="shared" si="1278"/>
        <v>3674.9030192375139</v>
      </c>
      <c r="Y8166" s="24">
        <f t="shared" si="1281"/>
        <v>6207.8950401326219</v>
      </c>
      <c r="AA8166" s="24">
        <f t="shared" si="1279"/>
        <v>0</v>
      </c>
      <c r="AC8166" s="24">
        <f t="shared" si="1274"/>
        <v>0</v>
      </c>
    </row>
    <row r="8167" x14ac:dyDescent="0.2">
      <c r="L8167" s="25">
        <v>8162</v>
      </c>
      <c r="M8167" s="29">
        <v>0</v>
      </c>
      <c r="O8167" s="25">
        <v>8162</v>
      </c>
      <c r="P8167" s="24">
        <f>'ROTH 1.0'!O8167*'קובץ טיוטה'!$D$10</f>
        <v>9201.9754376643359</v>
      </c>
      <c r="Q8167" s="25">
        <f t="shared" si="1273"/>
        <v>5601.9754376643359</v>
      </c>
      <c r="R8167" s="24">
        <f t="shared" si="1282"/>
        <v>0</v>
      </c>
      <c r="S8167" s="25">
        <f t="shared" si="1275"/>
        <v>5601.9754376643359</v>
      </c>
      <c r="T8167" s="25">
        <f t="shared" si="1276"/>
        <v>0</v>
      </c>
      <c r="U8167" s="25" t="str">
        <f t="shared" si="1277"/>
        <v>drain</v>
      </c>
      <c r="W8167" s="25">
        <f t="shared" si="1280"/>
        <v>0</v>
      </c>
      <c r="X8167" s="25">
        <f t="shared" si="1278"/>
        <v>0</v>
      </c>
      <c r="Y8167" s="25">
        <f t="shared" si="1281"/>
        <v>3674.9030192375139</v>
      </c>
      <c r="AA8167" s="25">
        <f t="shared" si="1279"/>
        <v>1927.072418426822</v>
      </c>
      <c r="AC8167" s="25">
        <f t="shared" si="1274"/>
        <v>0</v>
      </c>
    </row>
    <row r="8168" x14ac:dyDescent="0.2">
      <c r="L8168" s="24">
        <v>8163</v>
      </c>
      <c r="M8168" s="28">
        <v>0</v>
      </c>
      <c r="O8168" s="24">
        <v>8163</v>
      </c>
      <c r="P8168" s="24">
        <f>'ROTH 1.0'!O8168*'קובץ טיוטה'!$D$10</f>
        <v>8909.6598962451899</v>
      </c>
      <c r="Q8168" s="24">
        <f t="shared" si="1273"/>
        <v>5309.6598962451899</v>
      </c>
      <c r="R8168" s="24">
        <f t="shared" si="1282"/>
        <v>0</v>
      </c>
      <c r="S8168" s="24">
        <f t="shared" si="1275"/>
        <v>5309.6598962451899</v>
      </c>
      <c r="T8168" s="24">
        <f t="shared" si="1276"/>
        <v>0</v>
      </c>
      <c r="U8168" s="24" t="str">
        <f t="shared" si="1277"/>
        <v>drain</v>
      </c>
      <c r="W8168" s="24">
        <f t="shared" si="1280"/>
        <v>0</v>
      </c>
      <c r="X8168" s="24">
        <f t="shared" si="1278"/>
        <v>0</v>
      </c>
      <c r="Y8168" s="24">
        <f t="shared" si="1281"/>
        <v>0</v>
      </c>
      <c r="AA8168" s="24">
        <f t="shared" si="1279"/>
        <v>5309.6598962451899</v>
      </c>
      <c r="AC8168" s="24">
        <f t="shared" si="1274"/>
        <v>0</v>
      </c>
    </row>
    <row r="8169" x14ac:dyDescent="0.2">
      <c r="L8169" s="25">
        <v>8164</v>
      </c>
      <c r="M8169" s="29">
        <v>0</v>
      </c>
      <c r="O8169" s="25">
        <v>8164</v>
      </c>
      <c r="P8169" s="24">
        <f>'ROTH 1.0'!O8169*'קובץ טיוטה'!$D$10</f>
        <v>8713.7869269297407</v>
      </c>
      <c r="Q8169" s="25">
        <f t="shared" si="1273"/>
        <v>5113.7869269297407</v>
      </c>
      <c r="R8169" s="24">
        <f t="shared" si="1282"/>
        <v>0</v>
      </c>
      <c r="S8169" s="25">
        <f t="shared" si="1275"/>
        <v>5113.7869269297407</v>
      </c>
      <c r="T8169" s="25">
        <f t="shared" si="1276"/>
        <v>0</v>
      </c>
      <c r="U8169" s="25" t="str">
        <f t="shared" si="1277"/>
        <v>drain</v>
      </c>
      <c r="W8169" s="25">
        <f t="shared" si="1280"/>
        <v>0</v>
      </c>
      <c r="X8169" s="25">
        <f t="shared" si="1278"/>
        <v>0</v>
      </c>
      <c r="Y8169" s="25">
        <f t="shared" si="1281"/>
        <v>0</v>
      </c>
      <c r="AA8169" s="25">
        <f t="shared" si="1279"/>
        <v>5113.7869269297407</v>
      </c>
      <c r="AC8169" s="25">
        <f t="shared" si="1274"/>
        <v>0</v>
      </c>
    </row>
    <row r="8170" x14ac:dyDescent="0.2">
      <c r="L8170" s="24">
        <v>8165</v>
      </c>
      <c r="M8170" s="28">
        <v>0</v>
      </c>
      <c r="O8170" s="24">
        <v>8165</v>
      </c>
      <c r="P8170" s="24">
        <f>'ROTH 1.0'!O8170*'קובץ טיוטה'!$D$10</f>
        <v>8728.5235291548088</v>
      </c>
      <c r="Q8170" s="24">
        <f t="shared" si="1273"/>
        <v>5128.5235291548088</v>
      </c>
      <c r="R8170" s="24">
        <f t="shared" si="1282"/>
        <v>0</v>
      </c>
      <c r="S8170" s="24">
        <f t="shared" si="1275"/>
        <v>5128.5235291548088</v>
      </c>
      <c r="T8170" s="24">
        <f t="shared" si="1276"/>
        <v>0</v>
      </c>
      <c r="U8170" s="24" t="str">
        <f t="shared" si="1277"/>
        <v>drain</v>
      </c>
      <c r="W8170" s="24">
        <f t="shared" si="1280"/>
        <v>0</v>
      </c>
      <c r="X8170" s="24">
        <f t="shared" si="1278"/>
        <v>0</v>
      </c>
      <c r="Y8170" s="24">
        <f t="shared" si="1281"/>
        <v>0</v>
      </c>
      <c r="AA8170" s="24">
        <f t="shared" si="1279"/>
        <v>5128.5235291548088</v>
      </c>
      <c r="AC8170" s="24">
        <f t="shared" si="1274"/>
        <v>0</v>
      </c>
    </row>
    <row r="8171" x14ac:dyDescent="0.2">
      <c r="L8171" s="25">
        <v>8166</v>
      </c>
      <c r="M8171" s="29">
        <v>0</v>
      </c>
      <c r="O8171" s="25">
        <v>8166</v>
      </c>
      <c r="P8171" s="24">
        <f>'ROTH 1.0'!O8171*'קובץ טיוטה'!$D$10</f>
        <v>9143.137651766634</v>
      </c>
      <c r="Q8171" s="25">
        <f t="shared" si="1273"/>
        <v>5543.137651766634</v>
      </c>
      <c r="R8171" s="24">
        <f t="shared" si="1282"/>
        <v>0</v>
      </c>
      <c r="S8171" s="25">
        <f t="shared" si="1275"/>
        <v>5543.137651766634</v>
      </c>
      <c r="T8171" s="25">
        <f t="shared" si="1276"/>
        <v>0</v>
      </c>
      <c r="U8171" s="25" t="str">
        <f t="shared" si="1277"/>
        <v>drain</v>
      </c>
      <c r="W8171" s="25">
        <f t="shared" si="1280"/>
        <v>0</v>
      </c>
      <c r="X8171" s="25">
        <f t="shared" si="1278"/>
        <v>0</v>
      </c>
      <c r="Y8171" s="25">
        <f t="shared" si="1281"/>
        <v>0</v>
      </c>
      <c r="AA8171" s="25">
        <f t="shared" si="1279"/>
        <v>5543.137651766634</v>
      </c>
      <c r="AC8171" s="25">
        <f t="shared" si="1274"/>
        <v>0</v>
      </c>
    </row>
    <row r="8172" x14ac:dyDescent="0.2">
      <c r="L8172" s="24">
        <v>8167</v>
      </c>
      <c r="M8172" s="28">
        <v>0</v>
      </c>
      <c r="O8172" s="24">
        <v>8167</v>
      </c>
      <c r="P8172" s="24">
        <f>'ROTH 1.0'!O8172*'קובץ טיוטה'!$D$10</f>
        <v>9888.6925463451644</v>
      </c>
      <c r="Q8172" s="24">
        <f t="shared" si="1273"/>
        <v>6288.6925463451644</v>
      </c>
      <c r="R8172" s="24">
        <f t="shared" si="1282"/>
        <v>0</v>
      </c>
      <c r="S8172" s="24">
        <f t="shared" si="1275"/>
        <v>6288.6925463451644</v>
      </c>
      <c r="T8172" s="24">
        <f t="shared" si="1276"/>
        <v>0</v>
      </c>
      <c r="U8172" s="24" t="str">
        <f t="shared" si="1277"/>
        <v>drain</v>
      </c>
      <c r="W8172" s="24">
        <f t="shared" si="1280"/>
        <v>0</v>
      </c>
      <c r="X8172" s="24">
        <f t="shared" si="1278"/>
        <v>0</v>
      </c>
      <c r="Y8172" s="24">
        <f t="shared" si="1281"/>
        <v>0</v>
      </c>
      <c r="AA8172" s="24">
        <f t="shared" si="1279"/>
        <v>6288.6925463451644</v>
      </c>
      <c r="AC8172" s="24">
        <f t="shared" si="1274"/>
        <v>0</v>
      </c>
    </row>
    <row r="8173" x14ac:dyDescent="0.2">
      <c r="L8173" s="25">
        <v>8168</v>
      </c>
      <c r="M8173" s="29">
        <v>0</v>
      </c>
      <c r="O8173" s="25">
        <v>8168</v>
      </c>
      <c r="P8173" s="24">
        <f>'ROTH 1.0'!O8173*'קובץ טיוטה'!$D$10</f>
        <v>10539.403689968243</v>
      </c>
      <c r="Q8173" s="25">
        <f t="shared" si="1273"/>
        <v>6939.4036899682433</v>
      </c>
      <c r="R8173" s="24">
        <f t="shared" si="1282"/>
        <v>0</v>
      </c>
      <c r="S8173" s="25">
        <f t="shared" si="1275"/>
        <v>6939.4036899682433</v>
      </c>
      <c r="T8173" s="25">
        <f t="shared" si="1276"/>
        <v>0</v>
      </c>
      <c r="U8173" s="25" t="str">
        <f t="shared" si="1277"/>
        <v>drain</v>
      </c>
      <c r="W8173" s="25">
        <f t="shared" si="1280"/>
        <v>0</v>
      </c>
      <c r="X8173" s="25">
        <f t="shared" si="1278"/>
        <v>0</v>
      </c>
      <c r="Y8173" s="25">
        <f t="shared" si="1281"/>
        <v>0</v>
      </c>
      <c r="AA8173" s="25">
        <f t="shared" si="1279"/>
        <v>6939.4036899682433</v>
      </c>
      <c r="AC8173" s="25">
        <f t="shared" si="1274"/>
        <v>0</v>
      </c>
    </row>
    <row r="8174" x14ac:dyDescent="0.2">
      <c r="L8174" s="24">
        <v>8169</v>
      </c>
      <c r="M8174" s="28">
        <v>0.40977548899999999</v>
      </c>
      <c r="O8174" s="24">
        <v>8169</v>
      </c>
      <c r="P8174" s="24">
        <f>'ROTH 1.0'!O8174*'קובץ טיוטה'!$D$10</f>
        <v>11307.235029366166</v>
      </c>
      <c r="Q8174" s="24">
        <f t="shared" si="1273"/>
        <v>7707.2350293661657</v>
      </c>
      <c r="R8174" s="24">
        <f t="shared" si="1282"/>
        <v>27864.733252000002</v>
      </c>
      <c r="S8174" s="24">
        <f t="shared" si="1275"/>
        <v>0</v>
      </c>
      <c r="T8174" s="24">
        <f t="shared" si="1276"/>
        <v>20157.498222633836</v>
      </c>
      <c r="U8174" s="24" t="str">
        <f t="shared" si="1277"/>
        <v>charge</v>
      </c>
      <c r="W8174" s="24">
        <f t="shared" si="1280"/>
        <v>18141.748400370452</v>
      </c>
      <c r="X8174" s="24">
        <f t="shared" si="1278"/>
        <v>18141.748400370452</v>
      </c>
      <c r="Y8174" s="24">
        <f t="shared" si="1281"/>
        <v>0</v>
      </c>
      <c r="AA8174" s="24">
        <f t="shared" si="1279"/>
        <v>0</v>
      </c>
      <c r="AC8174" s="24">
        <f t="shared" si="1274"/>
        <v>2015.749822263384</v>
      </c>
    </row>
    <row r="8175" x14ac:dyDescent="0.2">
      <c r="L8175" s="25">
        <v>8170</v>
      </c>
      <c r="M8175" s="29">
        <v>0.53205728500000005</v>
      </c>
      <c r="O8175" s="25">
        <v>8170</v>
      </c>
      <c r="P8175" s="24">
        <f>'ROTH 1.0'!O8175*'קובץ טיוטה'!$D$10</f>
        <v>11697.569326214745</v>
      </c>
      <c r="Q8175" s="25">
        <f t="shared" si="1273"/>
        <v>8097.5693262147452</v>
      </c>
      <c r="R8175" s="24">
        <f t="shared" si="1282"/>
        <v>36179.895380000002</v>
      </c>
      <c r="S8175" s="25">
        <f t="shared" si="1275"/>
        <v>0</v>
      </c>
      <c r="T8175" s="25">
        <f t="shared" si="1276"/>
        <v>28082.326053785255</v>
      </c>
      <c r="U8175" s="25" t="str">
        <f t="shared" si="1277"/>
        <v>charge</v>
      </c>
      <c r="W8175" s="25">
        <f t="shared" si="1280"/>
        <v>25274.093448406733</v>
      </c>
      <c r="X8175" s="25">
        <f t="shared" si="1278"/>
        <v>43415.841848777185</v>
      </c>
      <c r="Y8175" s="25">
        <f t="shared" si="1281"/>
        <v>0</v>
      </c>
      <c r="AA8175" s="25">
        <f t="shared" si="1279"/>
        <v>0</v>
      </c>
      <c r="AC8175" s="25">
        <f t="shared" si="1274"/>
        <v>2808.2326053785218</v>
      </c>
    </row>
    <row r="8176" x14ac:dyDescent="0.2">
      <c r="L8176" s="24">
        <v>8171</v>
      </c>
      <c r="M8176" s="28">
        <v>0.59443055299999992</v>
      </c>
      <c r="O8176" s="24">
        <v>8171</v>
      </c>
      <c r="P8176" s="24">
        <f>'ROTH 1.0'!O8176*'קובץ טיוטה'!$D$10</f>
        <v>11935.022554015282</v>
      </c>
      <c r="Q8176" s="24">
        <f t="shared" si="1273"/>
        <v>8335.0225540152824</v>
      </c>
      <c r="R8176" s="24">
        <f t="shared" si="1282"/>
        <v>40421.277603999988</v>
      </c>
      <c r="S8176" s="24">
        <f t="shared" si="1275"/>
        <v>0</v>
      </c>
      <c r="T8176" s="24">
        <f t="shared" si="1276"/>
        <v>32086.255049984706</v>
      </c>
      <c r="U8176" s="24" t="str">
        <f t="shared" si="1277"/>
        <v>charge</v>
      </c>
      <c r="W8176" s="24">
        <f t="shared" si="1280"/>
        <v>28877.629544986237</v>
      </c>
      <c r="X8176" s="24">
        <f t="shared" si="1278"/>
        <v>72293.471393763422</v>
      </c>
      <c r="Y8176" s="24">
        <f t="shared" si="1281"/>
        <v>0</v>
      </c>
      <c r="AA8176" s="24">
        <f t="shared" si="1279"/>
        <v>0</v>
      </c>
      <c r="AC8176" s="24">
        <f t="shared" si="1274"/>
        <v>3208.6255049984684</v>
      </c>
    </row>
    <row r="8177" x14ac:dyDescent="0.2">
      <c r="L8177" s="25">
        <v>8172</v>
      </c>
      <c r="M8177" s="29">
        <v>0.59592726800000007</v>
      </c>
      <c r="O8177" s="25">
        <v>8172</v>
      </c>
      <c r="P8177" s="24">
        <f>'ROTH 1.0'!O8177*'קובץ טיוטה'!$D$10</f>
        <v>12172.650332366298</v>
      </c>
      <c r="Q8177" s="25">
        <f t="shared" si="1273"/>
        <v>8572.6503323662982</v>
      </c>
      <c r="R8177" s="24">
        <f t="shared" si="1282"/>
        <v>40523.054224000007</v>
      </c>
      <c r="S8177" s="25">
        <f t="shared" si="1275"/>
        <v>0</v>
      </c>
      <c r="T8177" s="25">
        <f t="shared" si="1276"/>
        <v>31950.403891633709</v>
      </c>
      <c r="U8177" s="25" t="str">
        <f t="shared" si="1277"/>
        <v>charge</v>
      </c>
      <c r="W8177" s="25">
        <f t="shared" si="1280"/>
        <v>5706.5286062365776</v>
      </c>
      <c r="X8177" s="25">
        <f t="shared" si="1278"/>
        <v>78000</v>
      </c>
      <c r="Y8177" s="25">
        <f t="shared" si="1281"/>
        <v>0</v>
      </c>
      <c r="AA8177" s="25">
        <f t="shared" si="1279"/>
        <v>0</v>
      </c>
      <c r="AC8177" s="25">
        <f t="shared" si="1274"/>
        <v>26243.875285397131</v>
      </c>
    </row>
    <row r="8178" x14ac:dyDescent="0.2">
      <c r="L8178" s="24">
        <v>8173</v>
      </c>
      <c r="M8178" s="28">
        <v>0.60500687600000003</v>
      </c>
      <c r="O8178" s="24">
        <v>8173</v>
      </c>
      <c r="P8178" s="24">
        <f>'ROTH 1.0'!O8178*'קובץ טיוטה'!$D$10</f>
        <v>12374.038217860643</v>
      </c>
      <c r="Q8178" s="24">
        <f t="shared" si="1273"/>
        <v>8774.0382178606433</v>
      </c>
      <c r="R8178" s="24">
        <f t="shared" si="1282"/>
        <v>41140.467568</v>
      </c>
      <c r="S8178" s="24">
        <f t="shared" si="1275"/>
        <v>0</v>
      </c>
      <c r="T8178" s="24">
        <f t="shared" si="1276"/>
        <v>32366.429350139355</v>
      </c>
      <c r="U8178" s="24" t="str">
        <f t="shared" si="1277"/>
        <v>charge</v>
      </c>
      <c r="W8178" s="24">
        <f t="shared" si="1280"/>
        <v>0</v>
      </c>
      <c r="X8178" s="24">
        <f t="shared" si="1278"/>
        <v>78000</v>
      </c>
      <c r="Y8178" s="24">
        <f t="shared" si="1281"/>
        <v>0</v>
      </c>
      <c r="AA8178" s="24">
        <f t="shared" si="1279"/>
        <v>0</v>
      </c>
      <c r="AC8178" s="24">
        <f t="shared" si="1274"/>
        <v>32366.429350139355</v>
      </c>
    </row>
    <row r="8179" x14ac:dyDescent="0.2">
      <c r="L8179" s="25">
        <v>8174</v>
      </c>
      <c r="M8179" s="29">
        <v>0.62343222499999995</v>
      </c>
      <c r="O8179" s="25">
        <v>8174</v>
      </c>
      <c r="P8179" s="24">
        <f>'ROTH 1.0'!O8179*'קובץ טיוטה'!$D$10</f>
        <v>12446.162324146817</v>
      </c>
      <c r="Q8179" s="25">
        <f t="shared" si="1273"/>
        <v>8846.1623241468169</v>
      </c>
      <c r="R8179" s="24">
        <f t="shared" si="1282"/>
        <v>42393.391299999996</v>
      </c>
      <c r="S8179" s="25">
        <f t="shared" si="1275"/>
        <v>0</v>
      </c>
      <c r="T8179" s="25">
        <f t="shared" si="1276"/>
        <v>33547.228975853177</v>
      </c>
      <c r="U8179" s="25" t="str">
        <f t="shared" si="1277"/>
        <v>charge</v>
      </c>
      <c r="W8179" s="25">
        <f t="shared" si="1280"/>
        <v>0</v>
      </c>
      <c r="X8179" s="25">
        <f t="shared" si="1278"/>
        <v>78000</v>
      </c>
      <c r="Y8179" s="25">
        <f t="shared" si="1281"/>
        <v>0</v>
      </c>
      <c r="AA8179" s="25">
        <f t="shared" si="1279"/>
        <v>0</v>
      </c>
      <c r="AC8179" s="25">
        <f t="shared" si="1274"/>
        <v>33547.228975853177</v>
      </c>
    </row>
    <row r="8180" x14ac:dyDescent="0.2">
      <c r="L8180" s="24">
        <v>8175</v>
      </c>
      <c r="M8180" s="28">
        <v>0.58597034299999995</v>
      </c>
      <c r="O8180" s="24">
        <v>8175</v>
      </c>
      <c r="P8180" s="24">
        <f>'ROTH 1.0'!O8180*'קובץ טיוטה'!$D$10</f>
        <v>12559.480788358598</v>
      </c>
      <c r="Q8180" s="24">
        <f t="shared" si="1273"/>
        <v>8959.4807883585981</v>
      </c>
      <c r="R8180" s="24">
        <f t="shared" si="1282"/>
        <v>39845.983323999993</v>
      </c>
      <c r="S8180" s="24">
        <f t="shared" si="1275"/>
        <v>0</v>
      </c>
      <c r="T8180" s="24">
        <f t="shared" si="1276"/>
        <v>30886.502535641397</v>
      </c>
      <c r="U8180" s="24" t="str">
        <f t="shared" si="1277"/>
        <v>charge</v>
      </c>
      <c r="W8180" s="24">
        <f t="shared" si="1280"/>
        <v>0</v>
      </c>
      <c r="X8180" s="24">
        <f t="shared" si="1278"/>
        <v>78000</v>
      </c>
      <c r="Y8180" s="24">
        <f t="shared" si="1281"/>
        <v>0</v>
      </c>
      <c r="AA8180" s="24">
        <f t="shared" si="1279"/>
        <v>0</v>
      </c>
      <c r="AC8180" s="24">
        <f t="shared" si="1274"/>
        <v>30886.502535641397</v>
      </c>
    </row>
    <row r="8181" x14ac:dyDescent="0.2">
      <c r="L8181" s="25">
        <v>8176</v>
      </c>
      <c r="M8181" s="29">
        <v>0.49190464399999995</v>
      </c>
      <c r="O8181" s="25">
        <v>8176</v>
      </c>
      <c r="P8181" s="24">
        <f>'ROTH 1.0'!O8181*'קובץ טיוטה'!$D$10</f>
        <v>12709.40421294782</v>
      </c>
      <c r="Q8181" s="25">
        <f t="shared" si="1273"/>
        <v>9109.4042129478203</v>
      </c>
      <c r="R8181" s="24">
        <f t="shared" si="1282"/>
        <v>33449.515791999991</v>
      </c>
      <c r="S8181" s="25">
        <f t="shared" si="1275"/>
        <v>0</v>
      </c>
      <c r="T8181" s="25">
        <f t="shared" si="1276"/>
        <v>24340.111579052173</v>
      </c>
      <c r="U8181" s="25" t="str">
        <f t="shared" si="1277"/>
        <v>charge</v>
      </c>
      <c r="W8181" s="25">
        <f t="shared" si="1280"/>
        <v>0</v>
      </c>
      <c r="X8181" s="25">
        <f t="shared" si="1278"/>
        <v>78000</v>
      </c>
      <c r="Y8181" s="25">
        <f t="shared" si="1281"/>
        <v>0</v>
      </c>
      <c r="AA8181" s="25">
        <f t="shared" si="1279"/>
        <v>0</v>
      </c>
      <c r="AC8181" s="25">
        <f t="shared" si="1274"/>
        <v>24340.111579052173</v>
      </c>
    </row>
    <row r="8182" x14ac:dyDescent="0.2">
      <c r="L8182" s="24">
        <v>8177</v>
      </c>
      <c r="M8182" s="28">
        <v>0.108006931</v>
      </c>
      <c r="O8182" s="24">
        <v>8177</v>
      </c>
      <c r="P8182" s="24">
        <f>'ROTH 1.0'!O8182*'קובץ טיוטה'!$D$10</f>
        <v>12486.586163609431</v>
      </c>
      <c r="Q8182" s="24">
        <f t="shared" si="1273"/>
        <v>8886.5861636094305</v>
      </c>
      <c r="R8182" s="24">
        <f t="shared" si="1282"/>
        <v>7344.4713080000001</v>
      </c>
      <c r="S8182" s="24">
        <f t="shared" si="1275"/>
        <v>1542.1148556094304</v>
      </c>
      <c r="T8182" s="24">
        <f t="shared" si="1276"/>
        <v>0</v>
      </c>
      <c r="U8182" s="24" t="str">
        <f t="shared" si="1277"/>
        <v>drain</v>
      </c>
      <c r="W8182" s="24">
        <f t="shared" si="1280"/>
        <v>0</v>
      </c>
      <c r="X8182" s="24">
        <f t="shared" si="1278"/>
        <v>76457.885144390573</v>
      </c>
      <c r="Y8182" s="24">
        <f t="shared" si="1281"/>
        <v>1542.1148556094267</v>
      </c>
      <c r="AA8182" s="24">
        <f t="shared" si="1279"/>
        <v>3.637978807091713E-12</v>
      </c>
      <c r="AC8182" s="24">
        <f t="shared" si="1274"/>
        <v>0</v>
      </c>
    </row>
    <row r="8183" x14ac:dyDescent="0.2">
      <c r="L8183" s="25">
        <v>8178</v>
      </c>
      <c r="M8183" s="29">
        <v>0</v>
      </c>
      <c r="O8183" s="25">
        <v>8178</v>
      </c>
      <c r="P8183" s="24">
        <f>'ROTH 1.0'!O8183*'קובץ טיוטה'!$D$10</f>
        <v>13521.507945158364</v>
      </c>
      <c r="Q8183" s="25">
        <f t="shared" si="1273"/>
        <v>9921.5079451583642</v>
      </c>
      <c r="R8183" s="24">
        <f t="shared" si="1282"/>
        <v>0</v>
      </c>
      <c r="S8183" s="25">
        <f t="shared" si="1275"/>
        <v>9921.5079451583642</v>
      </c>
      <c r="T8183" s="25">
        <f t="shared" si="1276"/>
        <v>0</v>
      </c>
      <c r="U8183" s="25" t="str">
        <f t="shared" si="1277"/>
        <v>drain</v>
      </c>
      <c r="W8183" s="25">
        <f t="shared" si="1280"/>
        <v>0</v>
      </c>
      <c r="X8183" s="25">
        <f t="shared" si="1278"/>
        <v>66536.377199232214</v>
      </c>
      <c r="Y8183" s="25">
        <f t="shared" si="1281"/>
        <v>9921.5079451583588</v>
      </c>
      <c r="AA8183" s="25">
        <f t="shared" si="1279"/>
        <v>0</v>
      </c>
      <c r="AC8183" s="25">
        <f t="shared" si="1274"/>
        <v>0</v>
      </c>
    </row>
    <row r="8184" x14ac:dyDescent="0.2">
      <c r="L8184" s="24">
        <v>8179</v>
      </c>
      <c r="M8184" s="28">
        <v>0</v>
      </c>
      <c r="O8184" s="24">
        <v>8179</v>
      </c>
      <c r="P8184" s="24">
        <f>'ROTH 1.0'!O8184*'קובץ טיוטה'!$D$10</f>
        <v>13946.975333382115</v>
      </c>
      <c r="Q8184" s="24">
        <f t="shared" si="1273"/>
        <v>10346.975333382115</v>
      </c>
      <c r="R8184" s="24">
        <f t="shared" si="1282"/>
        <v>0</v>
      </c>
      <c r="S8184" s="24">
        <f t="shared" si="1275"/>
        <v>10346.975333382115</v>
      </c>
      <c r="T8184" s="24">
        <f t="shared" si="1276"/>
        <v>0</v>
      </c>
      <c r="U8184" s="24" t="str">
        <f t="shared" si="1277"/>
        <v>drain</v>
      </c>
      <c r="W8184" s="24">
        <f t="shared" si="1280"/>
        <v>0</v>
      </c>
      <c r="X8184" s="24">
        <f t="shared" si="1278"/>
        <v>56189.401865850101</v>
      </c>
      <c r="Y8184" s="24">
        <f t="shared" si="1281"/>
        <v>10346.975333382114</v>
      </c>
      <c r="AA8184" s="24">
        <f t="shared" si="1279"/>
        <v>0</v>
      </c>
      <c r="AC8184" s="24">
        <f t="shared" si="1274"/>
        <v>0</v>
      </c>
    </row>
    <row r="8185" x14ac:dyDescent="0.2">
      <c r="L8185" s="25">
        <v>8180</v>
      </c>
      <c r="M8185" s="29">
        <v>0</v>
      </c>
      <c r="O8185" s="25">
        <v>8180</v>
      </c>
      <c r="P8185" s="24">
        <f>'ROTH 1.0'!O8185*'קובץ טיוטה'!$D$10</f>
        <v>14006.147253408408</v>
      </c>
      <c r="Q8185" s="25">
        <f t="shared" si="1273"/>
        <v>10406.147253408408</v>
      </c>
      <c r="R8185" s="24">
        <f t="shared" si="1282"/>
        <v>0</v>
      </c>
      <c r="S8185" s="25">
        <f t="shared" si="1275"/>
        <v>10406.147253408408</v>
      </c>
      <c r="T8185" s="25">
        <f t="shared" si="1276"/>
        <v>0</v>
      </c>
      <c r="U8185" s="25" t="str">
        <f t="shared" si="1277"/>
        <v>drain</v>
      </c>
      <c r="W8185" s="25">
        <f t="shared" si="1280"/>
        <v>0</v>
      </c>
      <c r="X8185" s="25">
        <f t="shared" si="1278"/>
        <v>45783.254612441691</v>
      </c>
      <c r="Y8185" s="25">
        <f t="shared" si="1281"/>
        <v>10406.14725340841</v>
      </c>
      <c r="AA8185" s="25">
        <f t="shared" si="1279"/>
        <v>0</v>
      </c>
      <c r="AC8185" s="25">
        <f t="shared" si="1274"/>
        <v>0</v>
      </c>
    </row>
    <row r="8186" x14ac:dyDescent="0.2">
      <c r="L8186" s="24">
        <v>8181</v>
      </c>
      <c r="M8186" s="28">
        <v>0</v>
      </c>
      <c r="O8186" s="24">
        <v>8181</v>
      </c>
      <c r="P8186" s="24">
        <f>'ROTH 1.0'!O8186*'קובץ טיוטה'!$D$10</f>
        <v>13712.476168845555</v>
      </c>
      <c r="Q8186" s="24">
        <f t="shared" si="1273"/>
        <v>10112.476168845555</v>
      </c>
      <c r="R8186" s="24">
        <f t="shared" si="1282"/>
        <v>0</v>
      </c>
      <c r="S8186" s="24">
        <f t="shared" si="1275"/>
        <v>10112.476168845555</v>
      </c>
      <c r="T8186" s="24">
        <f t="shared" si="1276"/>
        <v>0</v>
      </c>
      <c r="U8186" s="24" t="str">
        <f t="shared" si="1277"/>
        <v>drain</v>
      </c>
      <c r="W8186" s="24">
        <f t="shared" si="1280"/>
        <v>0</v>
      </c>
      <c r="X8186" s="24">
        <f t="shared" si="1278"/>
        <v>35670.778443596137</v>
      </c>
      <c r="Y8186" s="24">
        <f t="shared" si="1281"/>
        <v>10112.476168845555</v>
      </c>
      <c r="AA8186" s="24">
        <f t="shared" si="1279"/>
        <v>0</v>
      </c>
      <c r="AC8186" s="24">
        <f t="shared" si="1274"/>
        <v>0</v>
      </c>
    </row>
    <row r="8187" x14ac:dyDescent="0.2">
      <c r="L8187" s="25">
        <v>8182</v>
      </c>
      <c r="M8187" s="29">
        <v>0</v>
      </c>
      <c r="O8187" s="25">
        <v>8182</v>
      </c>
      <c r="P8187" s="24">
        <f>'ROTH 1.0'!O8187*'קובץ טיוטה'!$D$10</f>
        <v>13152.917743845421</v>
      </c>
      <c r="Q8187" s="25">
        <f t="shared" si="1273"/>
        <v>9552.9177438454208</v>
      </c>
      <c r="R8187" s="24">
        <f t="shared" si="1282"/>
        <v>0</v>
      </c>
      <c r="S8187" s="25">
        <f t="shared" si="1275"/>
        <v>9552.9177438454208</v>
      </c>
      <c r="T8187" s="25">
        <f t="shared" si="1276"/>
        <v>0</v>
      </c>
      <c r="U8187" s="25" t="str">
        <f t="shared" si="1277"/>
        <v>drain</v>
      </c>
      <c r="W8187" s="25">
        <f t="shared" si="1280"/>
        <v>0</v>
      </c>
      <c r="X8187" s="25">
        <f t="shared" si="1278"/>
        <v>26117.860699750716</v>
      </c>
      <c r="Y8187" s="25">
        <f t="shared" si="1281"/>
        <v>9552.9177438454208</v>
      </c>
      <c r="AA8187" s="25">
        <f t="shared" si="1279"/>
        <v>0</v>
      </c>
      <c r="AC8187" s="25">
        <f t="shared" si="1274"/>
        <v>0</v>
      </c>
    </row>
    <row r="8188" x14ac:dyDescent="0.2">
      <c r="L8188" s="24">
        <v>8183</v>
      </c>
      <c r="M8188" s="28">
        <v>0</v>
      </c>
      <c r="O8188" s="24">
        <v>8183</v>
      </c>
      <c r="P8188" s="24">
        <f>'ROTH 1.0'!O8188*'קובץ טיוטה'!$D$10</f>
        <v>12126.33040438052</v>
      </c>
      <c r="Q8188" s="24">
        <f t="shared" si="1273"/>
        <v>8526.3304043805201</v>
      </c>
      <c r="R8188" s="24">
        <f t="shared" si="1282"/>
        <v>0</v>
      </c>
      <c r="S8188" s="24">
        <f t="shared" si="1275"/>
        <v>8526.3304043805201</v>
      </c>
      <c r="T8188" s="24">
        <f t="shared" si="1276"/>
        <v>0</v>
      </c>
      <c r="U8188" s="24" t="str">
        <f t="shared" si="1277"/>
        <v>drain</v>
      </c>
      <c r="W8188" s="24">
        <f t="shared" si="1280"/>
        <v>0</v>
      </c>
      <c r="X8188" s="24">
        <f t="shared" si="1278"/>
        <v>17591.530295370198</v>
      </c>
      <c r="Y8188" s="24">
        <f t="shared" si="1281"/>
        <v>8526.3304043805183</v>
      </c>
      <c r="AA8188" s="24">
        <f t="shared" si="1279"/>
        <v>0</v>
      </c>
      <c r="AC8188" s="24">
        <f t="shared" si="1274"/>
        <v>0</v>
      </c>
    </row>
    <row r="8189" x14ac:dyDescent="0.2">
      <c r="L8189" s="25">
        <v>8184</v>
      </c>
      <c r="M8189" s="29">
        <v>0</v>
      </c>
      <c r="O8189" s="25">
        <v>8184</v>
      </c>
      <c r="P8189" s="24">
        <f>'ROTH 1.0'!O8189*'קובץ טיוטה'!$D$10</f>
        <v>11293.433153767677</v>
      </c>
      <c r="Q8189" s="25">
        <f t="shared" si="1273"/>
        <v>7693.4331537676771</v>
      </c>
      <c r="R8189" s="24">
        <f t="shared" si="1282"/>
        <v>0</v>
      </c>
      <c r="S8189" s="25">
        <f t="shared" si="1275"/>
        <v>7693.4331537676771</v>
      </c>
      <c r="T8189" s="25">
        <f t="shared" si="1276"/>
        <v>0</v>
      </c>
      <c r="U8189" s="25" t="str">
        <f t="shared" si="1277"/>
        <v>drain</v>
      </c>
      <c r="W8189" s="25">
        <f t="shared" si="1280"/>
        <v>0</v>
      </c>
      <c r="X8189" s="25">
        <f t="shared" si="1278"/>
        <v>9898.0971416025204</v>
      </c>
      <c r="Y8189" s="25">
        <f t="shared" si="1281"/>
        <v>7693.4331537676771</v>
      </c>
      <c r="AA8189" s="25">
        <f t="shared" si="1279"/>
        <v>0</v>
      </c>
      <c r="AC8189" s="25">
        <f t="shared" si="1274"/>
        <v>0</v>
      </c>
    </row>
    <row r="8190" x14ac:dyDescent="0.2">
      <c r="L8190" s="24">
        <v>8185</v>
      </c>
      <c r="M8190" s="28">
        <v>0</v>
      </c>
      <c r="O8190" s="24">
        <v>8185</v>
      </c>
      <c r="P8190" s="24">
        <f>'ROTH 1.0'!O8190*'קובץ טיוטה'!$D$10</f>
        <v>10155.045926870194</v>
      </c>
      <c r="Q8190" s="24">
        <f t="shared" si="1273"/>
        <v>6555.0459268701943</v>
      </c>
      <c r="R8190" s="24">
        <f t="shared" si="1282"/>
        <v>0</v>
      </c>
      <c r="S8190" s="24">
        <f t="shared" si="1275"/>
        <v>6555.0459268701943</v>
      </c>
      <c r="T8190" s="24">
        <f t="shared" si="1276"/>
        <v>0</v>
      </c>
      <c r="U8190" s="24" t="str">
        <f t="shared" si="1277"/>
        <v>drain</v>
      </c>
      <c r="W8190" s="24">
        <f t="shared" si="1280"/>
        <v>0</v>
      </c>
      <c r="X8190" s="24">
        <f t="shared" si="1278"/>
        <v>3343.0512147323261</v>
      </c>
      <c r="Y8190" s="24">
        <f t="shared" si="1281"/>
        <v>6555.0459268701943</v>
      </c>
      <c r="AA8190" s="24">
        <f t="shared" si="1279"/>
        <v>0</v>
      </c>
      <c r="AC8190" s="24">
        <f t="shared" si="1274"/>
        <v>0</v>
      </c>
    </row>
    <row r="8191" x14ac:dyDescent="0.2">
      <c r="L8191" s="25">
        <v>8186</v>
      </c>
      <c r="M8191" s="29">
        <v>0</v>
      </c>
      <c r="O8191" s="25">
        <v>8186</v>
      </c>
      <c r="P8191" s="24">
        <f>'ROTH 1.0'!O8191*'קובץ טיוטה'!$D$10</f>
        <v>9462.0022049969757</v>
      </c>
      <c r="Q8191" s="25">
        <f t="shared" si="1273"/>
        <v>5862.0022049969757</v>
      </c>
      <c r="R8191" s="24">
        <f t="shared" si="1282"/>
        <v>0</v>
      </c>
      <c r="S8191" s="25">
        <f t="shared" si="1275"/>
        <v>5862.0022049969757</v>
      </c>
      <c r="T8191" s="25">
        <f t="shared" si="1276"/>
        <v>0</v>
      </c>
      <c r="U8191" s="25" t="str">
        <f t="shared" si="1277"/>
        <v>drain</v>
      </c>
      <c r="W8191" s="25">
        <f t="shared" si="1280"/>
        <v>0</v>
      </c>
      <c r="X8191" s="25">
        <f t="shared" si="1278"/>
        <v>0</v>
      </c>
      <c r="Y8191" s="25">
        <f t="shared" si="1281"/>
        <v>3343.0512147323261</v>
      </c>
      <c r="AA8191" s="25">
        <f t="shared" si="1279"/>
        <v>2518.9509902646496</v>
      </c>
      <c r="AC8191" s="25">
        <f t="shared" si="1274"/>
        <v>0</v>
      </c>
    </row>
    <row r="8192" x14ac:dyDescent="0.2">
      <c r="L8192" s="24">
        <v>8187</v>
      </c>
      <c r="M8192" s="28">
        <v>0</v>
      </c>
      <c r="O8192" s="24">
        <v>8187</v>
      </c>
      <c r="P8192" s="24">
        <f>'ROTH 1.0'!O8192*'קובץ טיוטה'!$D$10</f>
        <v>9175.6629653292148</v>
      </c>
      <c r="Q8192" s="24">
        <f t="shared" si="1273"/>
        <v>5575.6629653292148</v>
      </c>
      <c r="R8192" s="24">
        <f t="shared" si="1282"/>
        <v>0</v>
      </c>
      <c r="S8192" s="24">
        <f t="shared" si="1275"/>
        <v>5575.6629653292148</v>
      </c>
      <c r="T8192" s="24">
        <f t="shared" si="1276"/>
        <v>0</v>
      </c>
      <c r="U8192" s="24" t="str">
        <f t="shared" si="1277"/>
        <v>drain</v>
      </c>
      <c r="W8192" s="24">
        <f t="shared" si="1280"/>
        <v>0</v>
      </c>
      <c r="X8192" s="24">
        <f t="shared" si="1278"/>
        <v>0</v>
      </c>
      <c r="Y8192" s="24">
        <f t="shared" si="1281"/>
        <v>0</v>
      </c>
      <c r="AA8192" s="24">
        <f t="shared" si="1279"/>
        <v>5575.6629653292148</v>
      </c>
      <c r="AC8192" s="24">
        <f t="shared" si="1274"/>
        <v>0</v>
      </c>
    </row>
    <row r="8193" x14ac:dyDescent="0.2">
      <c r="L8193" s="25">
        <v>8188</v>
      </c>
      <c r="M8193" s="29">
        <v>0</v>
      </c>
      <c r="O8193" s="25">
        <v>8188</v>
      </c>
      <c r="P8193" s="24">
        <f>'ROTH 1.0'!O8193*'קובץ טיוטה'!$D$10</f>
        <v>8852.9828514145811</v>
      </c>
      <c r="Q8193" s="25">
        <f t="shared" si="1273"/>
        <v>5252.9828514145811</v>
      </c>
      <c r="R8193" s="24">
        <f t="shared" si="1282"/>
        <v>0</v>
      </c>
      <c r="S8193" s="25">
        <f t="shared" si="1275"/>
        <v>5252.9828514145811</v>
      </c>
      <c r="T8193" s="25">
        <f t="shared" si="1276"/>
        <v>0</v>
      </c>
      <c r="U8193" s="25" t="str">
        <f t="shared" si="1277"/>
        <v>drain</v>
      </c>
      <c r="W8193" s="25">
        <f t="shared" si="1280"/>
        <v>0</v>
      </c>
      <c r="X8193" s="25">
        <f t="shared" si="1278"/>
        <v>0</v>
      </c>
      <c r="Y8193" s="25">
        <f t="shared" si="1281"/>
        <v>0</v>
      </c>
      <c r="AA8193" s="25">
        <f t="shared" si="1279"/>
        <v>5252.9828514145811</v>
      </c>
      <c r="AC8193" s="25">
        <f t="shared" si="1274"/>
        <v>0</v>
      </c>
    </row>
    <row r="8194" x14ac:dyDescent="0.2">
      <c r="L8194" s="24">
        <v>8189</v>
      </c>
      <c r="M8194" s="28">
        <v>0</v>
      </c>
      <c r="O8194" s="24">
        <v>8189</v>
      </c>
      <c r="P8194" s="24">
        <f>'ROTH 1.0'!O8194*'קובץ טיוטה'!$D$10</f>
        <v>8988.588672017715</v>
      </c>
      <c r="Q8194" s="24">
        <f t="shared" si="1273"/>
        <v>5388.588672017715</v>
      </c>
      <c r="R8194" s="24">
        <f t="shared" si="1282"/>
        <v>0</v>
      </c>
      <c r="S8194" s="24">
        <f t="shared" si="1275"/>
        <v>5388.588672017715</v>
      </c>
      <c r="T8194" s="24">
        <f t="shared" si="1276"/>
        <v>0</v>
      </c>
      <c r="U8194" s="24" t="str">
        <f t="shared" si="1277"/>
        <v>drain</v>
      </c>
      <c r="W8194" s="24">
        <f t="shared" si="1280"/>
        <v>0</v>
      </c>
      <c r="X8194" s="24">
        <f t="shared" si="1278"/>
        <v>0</v>
      </c>
      <c r="Y8194" s="24">
        <f t="shared" si="1281"/>
        <v>0</v>
      </c>
      <c r="AA8194" s="24">
        <f t="shared" si="1279"/>
        <v>5388.588672017715</v>
      </c>
      <c r="AC8194" s="24">
        <f t="shared" si="1274"/>
        <v>0</v>
      </c>
    </row>
    <row r="8195" x14ac:dyDescent="0.2">
      <c r="L8195" s="25">
        <v>8190</v>
      </c>
      <c r="M8195" s="29">
        <v>0</v>
      </c>
      <c r="O8195" s="25">
        <v>8190</v>
      </c>
      <c r="P8195" s="24">
        <f>'ROTH 1.0'!O8195*'קובץ טיוטה'!$D$10</f>
        <v>9499.0201873431324</v>
      </c>
      <c r="Q8195" s="25">
        <f t="shared" si="1273"/>
        <v>5899.0201873431324</v>
      </c>
      <c r="R8195" s="24">
        <f t="shared" si="1282"/>
        <v>0</v>
      </c>
      <c r="S8195" s="25">
        <f t="shared" si="1275"/>
        <v>5899.0201873431324</v>
      </c>
      <c r="T8195" s="25">
        <f t="shared" si="1276"/>
        <v>0</v>
      </c>
      <c r="U8195" s="25" t="str">
        <f t="shared" si="1277"/>
        <v>drain</v>
      </c>
      <c r="W8195" s="25">
        <f t="shared" si="1280"/>
        <v>0</v>
      </c>
      <c r="X8195" s="25">
        <f t="shared" si="1278"/>
        <v>0</v>
      </c>
      <c r="Y8195" s="25">
        <f t="shared" si="1281"/>
        <v>0</v>
      </c>
      <c r="AA8195" s="25">
        <f t="shared" si="1279"/>
        <v>5899.0201873431324</v>
      </c>
      <c r="AC8195" s="25">
        <f t="shared" si="1274"/>
        <v>0</v>
      </c>
    </row>
    <row r="8196" x14ac:dyDescent="0.2">
      <c r="L8196" s="24">
        <v>8191</v>
      </c>
      <c r="M8196" s="28">
        <v>0</v>
      </c>
      <c r="O8196" s="24">
        <v>8191</v>
      </c>
      <c r="P8196" s="24">
        <f>'ROTH 1.0'!O8196*'קובץ טיוטה'!$D$10</f>
        <v>10203.350916690697</v>
      </c>
      <c r="Q8196" s="24">
        <f t="shared" si="1273"/>
        <v>6603.350916690697</v>
      </c>
      <c r="R8196" s="24">
        <f t="shared" si="1282"/>
        <v>0</v>
      </c>
      <c r="S8196" s="24">
        <f t="shared" si="1275"/>
        <v>6603.350916690697</v>
      </c>
      <c r="T8196" s="24">
        <f t="shared" si="1276"/>
        <v>0</v>
      </c>
      <c r="U8196" s="24" t="str">
        <f t="shared" si="1277"/>
        <v>drain</v>
      </c>
      <c r="W8196" s="24">
        <f t="shared" si="1280"/>
        <v>0</v>
      </c>
      <c r="X8196" s="24">
        <f t="shared" si="1278"/>
        <v>0</v>
      </c>
      <c r="Y8196" s="24">
        <f t="shared" si="1281"/>
        <v>0</v>
      </c>
      <c r="AA8196" s="24">
        <f t="shared" si="1279"/>
        <v>6603.350916690697</v>
      </c>
      <c r="AC8196" s="24">
        <f t="shared" si="1274"/>
        <v>0</v>
      </c>
    </row>
    <row r="8197" x14ac:dyDescent="0.2">
      <c r="L8197" s="25">
        <v>8192</v>
      </c>
      <c r="M8197" s="29">
        <v>0</v>
      </c>
      <c r="O8197" s="25">
        <v>8192</v>
      </c>
      <c r="P8197" s="24">
        <f>'ROTH 1.0'!O8197*'קובץ טיוטה'!$D$10</f>
        <v>11230.200674002988</v>
      </c>
      <c r="Q8197" s="25">
        <f t="shared" si="1273"/>
        <v>7630.2006740029883</v>
      </c>
      <c r="R8197" s="24">
        <f t="shared" si="1282"/>
        <v>0</v>
      </c>
      <c r="S8197" s="25">
        <f t="shared" si="1275"/>
        <v>7630.2006740029883</v>
      </c>
      <c r="T8197" s="25">
        <f t="shared" si="1276"/>
        <v>0</v>
      </c>
      <c r="U8197" s="25" t="str">
        <f t="shared" si="1277"/>
        <v>drain</v>
      </c>
      <c r="W8197" s="25">
        <f t="shared" si="1280"/>
        <v>0</v>
      </c>
      <c r="X8197" s="25">
        <f t="shared" si="1278"/>
        <v>0</v>
      </c>
      <c r="Y8197" s="25">
        <f t="shared" si="1281"/>
        <v>0</v>
      </c>
      <c r="AA8197" s="25">
        <f t="shared" si="1279"/>
        <v>7630.2006740029883</v>
      </c>
      <c r="AC8197" s="25">
        <f t="shared" si="1274"/>
        <v>0</v>
      </c>
    </row>
    <row r="8198" x14ac:dyDescent="0.2">
      <c r="L8198" s="24">
        <v>8193</v>
      </c>
      <c r="M8198" s="28">
        <v>0.26802355499999997</v>
      </c>
      <c r="O8198" s="24">
        <v>8193</v>
      </c>
      <c r="P8198" s="24">
        <f>'ROTH 1.0'!O8198*'קובץ טיוטה'!$D$10</f>
        <v>11642.462186546614</v>
      </c>
      <c r="Q8198" s="24">
        <f t="shared" ref="Q8198:Q8261" si="1283">P8198-$H$8*$H$9</f>
        <v>8042.4621865466142</v>
      </c>
      <c r="R8198" s="24">
        <f t="shared" si="1282"/>
        <v>18225.601739999998</v>
      </c>
      <c r="S8198" s="24">
        <f t="shared" si="1275"/>
        <v>0</v>
      </c>
      <c r="T8198" s="24">
        <f t="shared" si="1276"/>
        <v>10183.139553453384</v>
      </c>
      <c r="U8198" s="24" t="str">
        <f t="shared" si="1277"/>
        <v>charge</v>
      </c>
      <c r="W8198" s="24">
        <f t="shared" si="1280"/>
        <v>9164.8255981080456</v>
      </c>
      <c r="X8198" s="24">
        <f t="shared" si="1278"/>
        <v>9164.8255981080456</v>
      </c>
      <c r="Y8198" s="24">
        <f t="shared" si="1281"/>
        <v>0</v>
      </c>
      <c r="AA8198" s="24">
        <f t="shared" si="1279"/>
        <v>0</v>
      </c>
      <c r="AC8198" s="24">
        <f t="shared" ref="AC8198:AC8261" si="1284">IF(U8198="charge",(T8198-W8198),0)</f>
        <v>1018.3139553453384</v>
      </c>
    </row>
    <row r="8199" x14ac:dyDescent="0.2">
      <c r="L8199" s="25">
        <v>8194</v>
      </c>
      <c r="M8199" s="29">
        <v>0.40537978099999999</v>
      </c>
      <c r="O8199" s="25">
        <v>8194</v>
      </c>
      <c r="P8199" s="24">
        <f>'ROTH 1.0'!O8199*'קובץ טיוטה'!$D$10</f>
        <v>12041.423969116657</v>
      </c>
      <c r="Q8199" s="25">
        <f t="shared" si="1283"/>
        <v>8441.4239691166567</v>
      </c>
      <c r="R8199" s="24">
        <f t="shared" si="1282"/>
        <v>27565.825108000001</v>
      </c>
      <c r="S8199" s="25">
        <f t="shared" ref="S8199:S8262" si="1285">IF(Q8199&gt;R8199,Q8199-R8199,0)</f>
        <v>0</v>
      </c>
      <c r="T8199" s="25">
        <f t="shared" ref="T8199:T8262" si="1286">IF(R8199&gt;Q8199,R8199-Q8199,0)</f>
        <v>19124.401138883346</v>
      </c>
      <c r="U8199" s="25" t="str">
        <f t="shared" ref="U8199:U8262" si="1287">IF(Q8199&gt;R8199,"drain","charge")</f>
        <v>charge</v>
      </c>
      <c r="W8199" s="25">
        <f t="shared" si="1280"/>
        <v>17211.961024995013</v>
      </c>
      <c r="X8199" s="25">
        <f t="shared" ref="X8199:X8262" si="1288">IF(X8198+T8199&gt;$H$11,$H$11,IF(U8199="charge",X8198+(T8199*$H$12),IF((X8198-S8199)&gt;0,X8198-S8199,0)))</f>
        <v>26376.786623103057</v>
      </c>
      <c r="Y8199" s="25">
        <f t="shared" si="1281"/>
        <v>0</v>
      </c>
      <c r="AA8199" s="25">
        <f t="shared" ref="AA8199:AA8262" si="1289">S8199-Y8199</f>
        <v>0</v>
      </c>
      <c r="AC8199" s="25">
        <f t="shared" si="1284"/>
        <v>1912.4401138883331</v>
      </c>
    </row>
    <row r="8200" x14ac:dyDescent="0.2">
      <c r="L8200" s="24">
        <v>8195</v>
      </c>
      <c r="M8200" s="28">
        <v>0.52446889200000002</v>
      </c>
      <c r="O8200" s="24">
        <v>8195</v>
      </c>
      <c r="P8200" s="24">
        <f>'ROTH 1.0'!O8200*'קובץ טיוטה'!$D$10</f>
        <v>12249.914591614826</v>
      </c>
      <c r="Q8200" s="24">
        <f t="shared" si="1283"/>
        <v>8649.9145916148263</v>
      </c>
      <c r="R8200" s="24">
        <f t="shared" si="1282"/>
        <v>35663.884656000002</v>
      </c>
      <c r="S8200" s="24">
        <f t="shared" si="1285"/>
        <v>0</v>
      </c>
      <c r="T8200" s="24">
        <f t="shared" si="1286"/>
        <v>27013.970064385176</v>
      </c>
      <c r="U8200" s="24" t="str">
        <f t="shared" si="1287"/>
        <v>charge</v>
      </c>
      <c r="W8200" s="24">
        <f t="shared" ref="W8200:W8263" si="1290">IF(X8200&gt;=X8199,(X8200-X8199),0)</f>
        <v>24312.573057946654</v>
      </c>
      <c r="X8200" s="24">
        <f t="shared" si="1288"/>
        <v>50689.359681049711</v>
      </c>
      <c r="Y8200" s="24">
        <f t="shared" ref="Y8200:Y8263" si="1291">IF(U8200="drain",X8199-X8200,0)</f>
        <v>0</v>
      </c>
      <c r="AA8200" s="24">
        <f t="shared" si="1289"/>
        <v>0</v>
      </c>
      <c r="AC8200" s="24">
        <f t="shared" si="1284"/>
        <v>2701.3970064385212</v>
      </c>
    </row>
    <row r="8201" x14ac:dyDescent="0.2">
      <c r="L8201" s="25">
        <v>8196</v>
      </c>
      <c r="M8201" s="29">
        <v>0.58892153700000005</v>
      </c>
      <c r="O8201" s="25">
        <v>8196</v>
      </c>
      <c r="P8201" s="24">
        <f>'ROTH 1.0'!O8201*'קובץ טיוטה'!$D$10</f>
        <v>12246.689887249689</v>
      </c>
      <c r="Q8201" s="25">
        <f t="shared" si="1283"/>
        <v>8646.6898872496895</v>
      </c>
      <c r="R8201" s="24">
        <f t="shared" si="1282"/>
        <v>40046.664516000004</v>
      </c>
      <c r="S8201" s="25">
        <f t="shared" si="1285"/>
        <v>0</v>
      </c>
      <c r="T8201" s="25">
        <f t="shared" si="1286"/>
        <v>31399.974628750315</v>
      </c>
      <c r="U8201" s="25" t="str">
        <f t="shared" si="1287"/>
        <v>charge</v>
      </c>
      <c r="W8201" s="25">
        <f t="shared" si="1290"/>
        <v>27310.640318950289</v>
      </c>
      <c r="X8201" s="25">
        <f t="shared" si="1288"/>
        <v>78000</v>
      </c>
      <c r="Y8201" s="25">
        <f t="shared" si="1291"/>
        <v>0</v>
      </c>
      <c r="AA8201" s="25">
        <f t="shared" si="1289"/>
        <v>0</v>
      </c>
      <c r="AC8201" s="25">
        <f t="shared" si="1284"/>
        <v>4089.3343098000259</v>
      </c>
    </row>
    <row r="8202" x14ac:dyDescent="0.2">
      <c r="L8202" s="24">
        <v>8197</v>
      </c>
      <c r="M8202" s="28">
        <v>0.60717911699999993</v>
      </c>
      <c r="O8202" s="24">
        <v>8197</v>
      </c>
      <c r="P8202" s="24">
        <f>'ROTH 1.0'!O8202*'קובץ טיוטה'!$D$10</f>
        <v>12311.635497133766</v>
      </c>
      <c r="Q8202" s="24">
        <f t="shared" si="1283"/>
        <v>8711.635497133766</v>
      </c>
      <c r="R8202" s="24">
        <f t="shared" si="1282"/>
        <v>41288.179955999993</v>
      </c>
      <c r="S8202" s="24">
        <f t="shared" si="1285"/>
        <v>0</v>
      </c>
      <c r="T8202" s="24">
        <f t="shared" si="1286"/>
        <v>32576.544458866229</v>
      </c>
      <c r="U8202" s="24" t="str">
        <f t="shared" si="1287"/>
        <v>charge</v>
      </c>
      <c r="W8202" s="24">
        <f t="shared" si="1290"/>
        <v>0</v>
      </c>
      <c r="X8202" s="24">
        <f t="shared" si="1288"/>
        <v>78000</v>
      </c>
      <c r="Y8202" s="24">
        <f t="shared" si="1291"/>
        <v>0</v>
      </c>
      <c r="AA8202" s="24">
        <f t="shared" si="1289"/>
        <v>0</v>
      </c>
      <c r="AC8202" s="24">
        <f t="shared" si="1284"/>
        <v>32576.544458866229</v>
      </c>
    </row>
    <row r="8203" x14ac:dyDescent="0.2">
      <c r="L8203" s="25">
        <v>8198</v>
      </c>
      <c r="M8203" s="29">
        <v>0.59488584600000005</v>
      </c>
      <c r="O8203" s="25">
        <v>8198</v>
      </c>
      <c r="P8203" s="24">
        <f>'ROTH 1.0'!O8203*'קובץ טיוטה'!$D$10</f>
        <v>12307.697961818323</v>
      </c>
      <c r="Q8203" s="25">
        <f t="shared" si="1283"/>
        <v>8707.6979618183232</v>
      </c>
      <c r="R8203" s="24">
        <f t="shared" si="1282"/>
        <v>40452.237528000005</v>
      </c>
      <c r="S8203" s="25">
        <f t="shared" si="1285"/>
        <v>0</v>
      </c>
      <c r="T8203" s="25">
        <f t="shared" si="1286"/>
        <v>31744.53956618168</v>
      </c>
      <c r="U8203" s="25" t="str">
        <f t="shared" si="1287"/>
        <v>charge</v>
      </c>
      <c r="W8203" s="25">
        <f t="shared" si="1290"/>
        <v>0</v>
      </c>
      <c r="X8203" s="25">
        <f t="shared" si="1288"/>
        <v>78000</v>
      </c>
      <c r="Y8203" s="25">
        <f t="shared" si="1291"/>
        <v>0</v>
      </c>
      <c r="AA8203" s="25">
        <f t="shared" si="1289"/>
        <v>0</v>
      </c>
      <c r="AC8203" s="25">
        <f t="shared" si="1284"/>
        <v>31744.53956618168</v>
      </c>
    </row>
    <row r="8204" x14ac:dyDescent="0.2">
      <c r="L8204" s="24">
        <v>8199</v>
      </c>
      <c r="M8204" s="28">
        <v>0.40585635200000003</v>
      </c>
      <c r="O8204" s="24">
        <v>8199</v>
      </c>
      <c r="P8204" s="24">
        <f>'ROTH 1.0'!O8204*'קובץ טיוטה'!$D$10</f>
        <v>12772.68515285284</v>
      </c>
      <c r="Q8204" s="24">
        <f t="shared" si="1283"/>
        <v>9172.6851528528405</v>
      </c>
      <c r="R8204" s="24">
        <f t="shared" si="1282"/>
        <v>27598.231936</v>
      </c>
      <c r="S8204" s="24">
        <f t="shared" si="1285"/>
        <v>0</v>
      </c>
      <c r="T8204" s="24">
        <f t="shared" si="1286"/>
        <v>18425.546783147161</v>
      </c>
      <c r="U8204" s="24" t="str">
        <f t="shared" si="1287"/>
        <v>charge</v>
      </c>
      <c r="W8204" s="24">
        <f t="shared" si="1290"/>
        <v>0</v>
      </c>
      <c r="X8204" s="24">
        <f t="shared" si="1288"/>
        <v>78000</v>
      </c>
      <c r="Y8204" s="24">
        <f t="shared" si="1291"/>
        <v>0</v>
      </c>
      <c r="AA8204" s="24">
        <f t="shared" si="1289"/>
        <v>0</v>
      </c>
      <c r="AC8204" s="24">
        <f t="shared" si="1284"/>
        <v>18425.546783147161</v>
      </c>
    </row>
    <row r="8205" x14ac:dyDescent="0.2">
      <c r="L8205" s="25">
        <v>8200</v>
      </c>
      <c r="M8205" s="29">
        <v>0.20423196599999999</v>
      </c>
      <c r="O8205" s="25">
        <v>8200</v>
      </c>
      <c r="P8205" s="24">
        <f>'ROTH 1.0'!O8205*'קובץ טיוטה'!$D$10</f>
        <v>13096.709272927661</v>
      </c>
      <c r="Q8205" s="25">
        <f t="shared" si="1283"/>
        <v>9496.709272927661</v>
      </c>
      <c r="R8205" s="24">
        <f t="shared" si="1282"/>
        <v>13887.773687999999</v>
      </c>
      <c r="S8205" s="25">
        <f t="shared" si="1285"/>
        <v>0</v>
      </c>
      <c r="T8205" s="25">
        <f t="shared" si="1286"/>
        <v>4391.0644150723383</v>
      </c>
      <c r="U8205" s="25" t="str">
        <f t="shared" si="1287"/>
        <v>charge</v>
      </c>
      <c r="W8205" s="25">
        <f t="shared" si="1290"/>
        <v>0</v>
      </c>
      <c r="X8205" s="25">
        <f t="shared" si="1288"/>
        <v>78000</v>
      </c>
      <c r="Y8205" s="25">
        <f t="shared" si="1291"/>
        <v>0</v>
      </c>
      <c r="AA8205" s="25">
        <f t="shared" si="1289"/>
        <v>0</v>
      </c>
      <c r="AC8205" s="25">
        <f t="shared" si="1284"/>
        <v>4391.0644150723383</v>
      </c>
    </row>
    <row r="8206" x14ac:dyDescent="0.2">
      <c r="L8206" s="24">
        <v>8201</v>
      </c>
      <c r="M8206" s="28">
        <v>4.4232597999999998E-2</v>
      </c>
      <c r="O8206" s="24">
        <v>8201</v>
      </c>
      <c r="P8206" s="24">
        <f>'ROTH 1.0'!O8206*'קובץ טיוטה'!$D$10</f>
        <v>13471.515317097557</v>
      </c>
      <c r="Q8206" s="24">
        <f t="shared" si="1283"/>
        <v>9871.5153170975573</v>
      </c>
      <c r="R8206" s="24">
        <f t="shared" si="1282"/>
        <v>3007.8166639999995</v>
      </c>
      <c r="S8206" s="24">
        <f t="shared" si="1285"/>
        <v>6863.6986530975573</v>
      </c>
      <c r="T8206" s="24">
        <f t="shared" si="1286"/>
        <v>0</v>
      </c>
      <c r="U8206" s="24" t="str">
        <f t="shared" si="1287"/>
        <v>drain</v>
      </c>
      <c r="W8206" s="24">
        <f t="shared" si="1290"/>
        <v>0</v>
      </c>
      <c r="X8206" s="24">
        <f t="shared" si="1288"/>
        <v>71136.301346902444</v>
      </c>
      <c r="Y8206" s="24">
        <f t="shared" si="1291"/>
        <v>6863.6986530975555</v>
      </c>
      <c r="AA8206" s="24">
        <f t="shared" si="1289"/>
        <v>0</v>
      </c>
      <c r="AC8206" s="24">
        <f t="shared" si="1284"/>
        <v>0</v>
      </c>
    </row>
    <row r="8207" x14ac:dyDescent="0.2">
      <c r="L8207" s="25">
        <v>8202</v>
      </c>
      <c r="M8207" s="29">
        <v>0</v>
      </c>
      <c r="O8207" s="25">
        <v>8202</v>
      </c>
      <c r="P8207" s="24">
        <f>'ROTH 1.0'!O8207*'קובץ טיוטה'!$D$10</f>
        <v>14639.616105786361</v>
      </c>
      <c r="Q8207" s="25">
        <f t="shared" si="1283"/>
        <v>11039.616105786361</v>
      </c>
      <c r="R8207" s="24">
        <f t="shared" si="1282"/>
        <v>0</v>
      </c>
      <c r="S8207" s="25">
        <f t="shared" si="1285"/>
        <v>11039.616105786361</v>
      </c>
      <c r="T8207" s="25">
        <f t="shared" si="1286"/>
        <v>0</v>
      </c>
      <c r="U8207" s="25" t="str">
        <f t="shared" si="1287"/>
        <v>drain</v>
      </c>
      <c r="W8207" s="25">
        <f t="shared" si="1290"/>
        <v>0</v>
      </c>
      <c r="X8207" s="25">
        <f t="shared" si="1288"/>
        <v>60096.68524111608</v>
      </c>
      <c r="Y8207" s="25">
        <f t="shared" si="1291"/>
        <v>11039.616105786365</v>
      </c>
      <c r="AA8207" s="25">
        <f t="shared" si="1289"/>
        <v>0</v>
      </c>
      <c r="AC8207" s="25">
        <f t="shared" si="1284"/>
        <v>0</v>
      </c>
    </row>
    <row r="8208" x14ac:dyDescent="0.2">
      <c r="L8208" s="24">
        <v>8203</v>
      </c>
      <c r="M8208" s="28">
        <v>0</v>
      </c>
      <c r="O8208" s="24">
        <v>8203</v>
      </c>
      <c r="P8208" s="24">
        <f>'ROTH 1.0'!O8208*'קובץ טיוטה'!$D$10</f>
        <v>15134.746307711937</v>
      </c>
      <c r="Q8208" s="24">
        <f t="shared" si="1283"/>
        <v>11534.746307711937</v>
      </c>
      <c r="R8208" s="24">
        <f t="shared" ref="R8208:R8271" si="1292">M8208*$H$7*0.85</f>
        <v>0</v>
      </c>
      <c r="S8208" s="24">
        <f t="shared" si="1285"/>
        <v>11534.746307711937</v>
      </c>
      <c r="T8208" s="24">
        <f t="shared" si="1286"/>
        <v>0</v>
      </c>
      <c r="U8208" s="24" t="str">
        <f t="shared" si="1287"/>
        <v>drain</v>
      </c>
      <c r="W8208" s="24">
        <f t="shared" si="1290"/>
        <v>0</v>
      </c>
      <c r="X8208" s="24">
        <f t="shared" si="1288"/>
        <v>48561.938933404141</v>
      </c>
      <c r="Y8208" s="24">
        <f t="shared" si="1291"/>
        <v>11534.746307711939</v>
      </c>
      <c r="AA8208" s="24">
        <f t="shared" si="1289"/>
        <v>0</v>
      </c>
      <c r="AC8208" s="24">
        <f t="shared" si="1284"/>
        <v>0</v>
      </c>
    </row>
    <row r="8209" x14ac:dyDescent="0.2">
      <c r="L8209" s="25">
        <v>8204</v>
      </c>
      <c r="M8209" s="29">
        <v>0</v>
      </c>
      <c r="O8209" s="25">
        <v>8204</v>
      </c>
      <c r="P8209" s="24">
        <f>'ROTH 1.0'!O8209*'קובץ טיוטה'!$D$10</f>
        <v>15175.734755238591</v>
      </c>
      <c r="Q8209" s="25">
        <f t="shared" si="1283"/>
        <v>11575.734755238591</v>
      </c>
      <c r="R8209" s="24">
        <f t="shared" si="1292"/>
        <v>0</v>
      </c>
      <c r="S8209" s="25">
        <f t="shared" si="1285"/>
        <v>11575.734755238591</v>
      </c>
      <c r="T8209" s="25">
        <f t="shared" si="1286"/>
        <v>0</v>
      </c>
      <c r="U8209" s="25" t="str">
        <f t="shared" si="1287"/>
        <v>drain</v>
      </c>
      <c r="W8209" s="25">
        <f t="shared" si="1290"/>
        <v>0</v>
      </c>
      <c r="X8209" s="25">
        <f t="shared" si="1288"/>
        <v>36986.20417816555</v>
      </c>
      <c r="Y8209" s="25">
        <f t="shared" si="1291"/>
        <v>11575.734755238591</v>
      </c>
      <c r="AA8209" s="25">
        <f t="shared" si="1289"/>
        <v>0</v>
      </c>
      <c r="AC8209" s="25">
        <f t="shared" si="1284"/>
        <v>0</v>
      </c>
    </row>
    <row r="8210" x14ac:dyDescent="0.2">
      <c r="L8210" s="24">
        <v>8205</v>
      </c>
      <c r="M8210" s="28">
        <v>0</v>
      </c>
      <c r="O8210" s="24">
        <v>8205</v>
      </c>
      <c r="P8210" s="24">
        <f>'ROTH 1.0'!O8210*'קובץ טיוטה'!$D$10</f>
        <v>14848.373495813112</v>
      </c>
      <c r="Q8210" s="24">
        <f t="shared" si="1283"/>
        <v>11248.373495813112</v>
      </c>
      <c r="R8210" s="24">
        <f t="shared" si="1292"/>
        <v>0</v>
      </c>
      <c r="S8210" s="24">
        <f t="shared" si="1285"/>
        <v>11248.373495813112</v>
      </c>
      <c r="T8210" s="24">
        <f t="shared" si="1286"/>
        <v>0</v>
      </c>
      <c r="U8210" s="24" t="str">
        <f t="shared" si="1287"/>
        <v>drain</v>
      </c>
      <c r="W8210" s="24">
        <f t="shared" si="1290"/>
        <v>0</v>
      </c>
      <c r="X8210" s="24">
        <f t="shared" si="1288"/>
        <v>25737.83068235244</v>
      </c>
      <c r="Y8210" s="24">
        <f t="shared" si="1291"/>
        <v>11248.37349581311</v>
      </c>
      <c r="AA8210" s="24">
        <f t="shared" si="1289"/>
        <v>0</v>
      </c>
      <c r="AC8210" s="24">
        <f t="shared" si="1284"/>
        <v>0</v>
      </c>
    </row>
    <row r="8211" x14ac:dyDescent="0.2">
      <c r="L8211" s="25">
        <v>8206</v>
      </c>
      <c r="M8211" s="29">
        <v>0</v>
      </c>
      <c r="O8211" s="25">
        <v>8206</v>
      </c>
      <c r="P8211" s="24">
        <f>'ROTH 1.0'!O8211*'קובץ טיוטה'!$D$10</f>
        <v>14143.118673219562</v>
      </c>
      <c r="Q8211" s="25">
        <f t="shared" si="1283"/>
        <v>10543.118673219562</v>
      </c>
      <c r="R8211" s="24">
        <f t="shared" si="1292"/>
        <v>0</v>
      </c>
      <c r="S8211" s="25">
        <f t="shared" si="1285"/>
        <v>10543.118673219562</v>
      </c>
      <c r="T8211" s="25">
        <f t="shared" si="1286"/>
        <v>0</v>
      </c>
      <c r="U8211" s="25" t="str">
        <f t="shared" si="1287"/>
        <v>drain</v>
      </c>
      <c r="W8211" s="25">
        <f t="shared" si="1290"/>
        <v>0</v>
      </c>
      <c r="X8211" s="25">
        <f t="shared" si="1288"/>
        <v>15194.712009132878</v>
      </c>
      <c r="Y8211" s="25">
        <f t="shared" si="1291"/>
        <v>10543.118673219562</v>
      </c>
      <c r="AA8211" s="25">
        <f t="shared" si="1289"/>
        <v>0</v>
      </c>
      <c r="AC8211" s="25">
        <f t="shared" si="1284"/>
        <v>0</v>
      </c>
    </row>
    <row r="8212" x14ac:dyDescent="0.2">
      <c r="L8212" s="24">
        <v>8207</v>
      </c>
      <c r="M8212" s="28">
        <v>0</v>
      </c>
      <c r="O8212" s="24">
        <v>8207</v>
      </c>
      <c r="P8212" s="24">
        <f>'ROTH 1.0'!O8212*'קובץ טיוטה'!$D$10</f>
        <v>12909.578875268397</v>
      </c>
      <c r="Q8212" s="24">
        <f t="shared" si="1283"/>
        <v>9309.5788752683966</v>
      </c>
      <c r="R8212" s="24">
        <f t="shared" si="1292"/>
        <v>0</v>
      </c>
      <c r="S8212" s="24">
        <f t="shared" si="1285"/>
        <v>9309.5788752683966</v>
      </c>
      <c r="T8212" s="24">
        <f t="shared" si="1286"/>
        <v>0</v>
      </c>
      <c r="U8212" s="24" t="str">
        <f t="shared" si="1287"/>
        <v>drain</v>
      </c>
      <c r="W8212" s="24">
        <f t="shared" si="1290"/>
        <v>0</v>
      </c>
      <c r="X8212" s="24">
        <f t="shared" si="1288"/>
        <v>5885.1331338644814</v>
      </c>
      <c r="Y8212" s="24">
        <f t="shared" si="1291"/>
        <v>9309.5788752683966</v>
      </c>
      <c r="AA8212" s="24">
        <f t="shared" si="1289"/>
        <v>0</v>
      </c>
      <c r="AC8212" s="24">
        <f t="shared" si="1284"/>
        <v>0</v>
      </c>
    </row>
    <row r="8213" x14ac:dyDescent="0.2">
      <c r="L8213" s="25">
        <v>8208</v>
      </c>
      <c r="M8213" s="29">
        <v>0</v>
      </c>
      <c r="O8213" s="25">
        <v>8208</v>
      </c>
      <c r="P8213" s="24">
        <f>'ROTH 1.0'!O8213*'קובץ טיוטה'!$D$10</f>
        <v>11925.801459644779</v>
      </c>
      <c r="Q8213" s="25">
        <f t="shared" si="1283"/>
        <v>8325.8014596447792</v>
      </c>
      <c r="R8213" s="24">
        <f t="shared" si="1292"/>
        <v>0</v>
      </c>
      <c r="S8213" s="25">
        <f t="shared" si="1285"/>
        <v>8325.8014596447792</v>
      </c>
      <c r="T8213" s="25">
        <f t="shared" si="1286"/>
        <v>0</v>
      </c>
      <c r="U8213" s="25" t="str">
        <f t="shared" si="1287"/>
        <v>drain</v>
      </c>
      <c r="W8213" s="25">
        <f t="shared" si="1290"/>
        <v>0</v>
      </c>
      <c r="X8213" s="25">
        <f t="shared" si="1288"/>
        <v>0</v>
      </c>
      <c r="Y8213" s="25">
        <f t="shared" si="1291"/>
        <v>5885.1331338644814</v>
      </c>
      <c r="AA8213" s="25">
        <f t="shared" si="1289"/>
        <v>2440.6683257802979</v>
      </c>
      <c r="AC8213" s="25">
        <f t="shared" si="1284"/>
        <v>0</v>
      </c>
    </row>
    <row r="8214" x14ac:dyDescent="0.2">
      <c r="L8214" s="24">
        <v>8209</v>
      </c>
      <c r="M8214" s="28">
        <v>0</v>
      </c>
      <c r="O8214" s="24">
        <v>8209</v>
      </c>
      <c r="P8214" s="24">
        <f>'ROTH 1.0'!O8214*'קובץ טיוטה'!$D$10</f>
        <v>10523.559077824677</v>
      </c>
      <c r="Q8214" s="24">
        <f t="shared" si="1283"/>
        <v>6923.5590778246769</v>
      </c>
      <c r="R8214" s="24">
        <f t="shared" si="1292"/>
        <v>0</v>
      </c>
      <c r="S8214" s="24">
        <f t="shared" si="1285"/>
        <v>6923.5590778246769</v>
      </c>
      <c r="T8214" s="24">
        <f t="shared" si="1286"/>
        <v>0</v>
      </c>
      <c r="U8214" s="24" t="str">
        <f t="shared" si="1287"/>
        <v>drain</v>
      </c>
      <c r="W8214" s="24">
        <f t="shared" si="1290"/>
        <v>0</v>
      </c>
      <c r="X8214" s="24">
        <f t="shared" si="1288"/>
        <v>0</v>
      </c>
      <c r="Y8214" s="24">
        <f t="shared" si="1291"/>
        <v>0</v>
      </c>
      <c r="AA8214" s="24">
        <f t="shared" si="1289"/>
        <v>6923.5590778246769</v>
      </c>
      <c r="AC8214" s="24">
        <f t="shared" si="1284"/>
        <v>0</v>
      </c>
    </row>
    <row r="8215" x14ac:dyDescent="0.2">
      <c r="L8215" s="25">
        <v>8210</v>
      </c>
      <c r="M8215" s="29">
        <v>0</v>
      </c>
      <c r="O8215" s="25">
        <v>8210</v>
      </c>
      <c r="P8215" s="24">
        <f>'ROTH 1.0'!O8215*'קובץ טיוטה'!$D$10</f>
        <v>9506.1301690868113</v>
      </c>
      <c r="Q8215" s="25">
        <f t="shared" si="1283"/>
        <v>5906.1301690868113</v>
      </c>
      <c r="R8215" s="24">
        <f t="shared" si="1292"/>
        <v>0</v>
      </c>
      <c r="S8215" s="25">
        <f t="shared" si="1285"/>
        <v>5906.1301690868113</v>
      </c>
      <c r="T8215" s="25">
        <f t="shared" si="1286"/>
        <v>0</v>
      </c>
      <c r="U8215" s="25" t="str">
        <f t="shared" si="1287"/>
        <v>drain</v>
      </c>
      <c r="W8215" s="25">
        <f t="shared" si="1290"/>
        <v>0</v>
      </c>
      <c r="X8215" s="25">
        <f t="shared" si="1288"/>
        <v>0</v>
      </c>
      <c r="Y8215" s="25">
        <f t="shared" si="1291"/>
        <v>0</v>
      </c>
      <c r="AA8215" s="25">
        <f t="shared" si="1289"/>
        <v>5906.1301690868113</v>
      </c>
      <c r="AC8215" s="25">
        <f t="shared" si="1284"/>
        <v>0</v>
      </c>
    </row>
    <row r="8216" x14ac:dyDescent="0.2">
      <c r="L8216" s="24">
        <v>8211</v>
      </c>
      <c r="M8216" s="28">
        <v>0</v>
      </c>
      <c r="O8216" s="24">
        <v>8211</v>
      </c>
      <c r="P8216" s="24">
        <f>'ROTH 1.0'!O8216*'קובץ טיוטה'!$D$10</f>
        <v>9368.6888113946898</v>
      </c>
      <c r="Q8216" s="24">
        <f t="shared" si="1283"/>
        <v>5768.6888113946898</v>
      </c>
      <c r="R8216" s="24">
        <f t="shared" si="1292"/>
        <v>0</v>
      </c>
      <c r="S8216" s="24">
        <f t="shared" si="1285"/>
        <v>5768.6888113946898</v>
      </c>
      <c r="T8216" s="24">
        <f t="shared" si="1286"/>
        <v>0</v>
      </c>
      <c r="U8216" s="24" t="str">
        <f t="shared" si="1287"/>
        <v>drain</v>
      </c>
      <c r="W8216" s="24">
        <f t="shared" si="1290"/>
        <v>0</v>
      </c>
      <c r="X8216" s="24">
        <f t="shared" si="1288"/>
        <v>0</v>
      </c>
      <c r="Y8216" s="24">
        <f t="shared" si="1291"/>
        <v>0</v>
      </c>
      <c r="AA8216" s="24">
        <f t="shared" si="1289"/>
        <v>5768.6888113946898</v>
      </c>
      <c r="AC8216" s="24">
        <f t="shared" si="1284"/>
        <v>0</v>
      </c>
    </row>
    <row r="8217" x14ac:dyDescent="0.2">
      <c r="L8217" s="25">
        <v>8212</v>
      </c>
      <c r="M8217" s="29">
        <v>0</v>
      </c>
      <c r="O8217" s="25">
        <v>8212</v>
      </c>
      <c r="P8217" s="24">
        <f>'ROTH 1.0'!O8217*'קובץ טיוטה'!$D$10</f>
        <v>9066.2733625021738</v>
      </c>
      <c r="Q8217" s="25">
        <f t="shared" si="1283"/>
        <v>5466.2733625021738</v>
      </c>
      <c r="R8217" s="24">
        <f t="shared" si="1292"/>
        <v>0</v>
      </c>
      <c r="S8217" s="25">
        <f t="shared" si="1285"/>
        <v>5466.2733625021738</v>
      </c>
      <c r="T8217" s="25">
        <f t="shared" si="1286"/>
        <v>0</v>
      </c>
      <c r="U8217" s="25" t="str">
        <f t="shared" si="1287"/>
        <v>drain</v>
      </c>
      <c r="W8217" s="25">
        <f t="shared" si="1290"/>
        <v>0</v>
      </c>
      <c r="X8217" s="25">
        <f t="shared" si="1288"/>
        <v>0</v>
      </c>
      <c r="Y8217" s="25">
        <f t="shared" si="1291"/>
        <v>0</v>
      </c>
      <c r="AA8217" s="25">
        <f t="shared" si="1289"/>
        <v>5466.2733625021738</v>
      </c>
      <c r="AC8217" s="25">
        <f t="shared" si="1284"/>
        <v>0</v>
      </c>
    </row>
    <row r="8218" x14ac:dyDescent="0.2">
      <c r="L8218" s="24">
        <v>8213</v>
      </c>
      <c r="M8218" s="28">
        <v>0</v>
      </c>
      <c r="O8218" s="24">
        <v>8213</v>
      </c>
      <c r="P8218" s="24">
        <f>'ROTH 1.0'!O8218*'קובץ טיוטה'!$D$10</f>
        <v>9139.7934738975782</v>
      </c>
      <c r="Q8218" s="24">
        <f t="shared" si="1283"/>
        <v>5539.7934738975782</v>
      </c>
      <c r="R8218" s="24">
        <f t="shared" si="1292"/>
        <v>0</v>
      </c>
      <c r="S8218" s="24">
        <f t="shared" si="1285"/>
        <v>5539.7934738975782</v>
      </c>
      <c r="T8218" s="24">
        <f t="shared" si="1286"/>
        <v>0</v>
      </c>
      <c r="U8218" s="24" t="str">
        <f t="shared" si="1287"/>
        <v>drain</v>
      </c>
      <c r="W8218" s="24">
        <f t="shared" si="1290"/>
        <v>0</v>
      </c>
      <c r="X8218" s="24">
        <f t="shared" si="1288"/>
        <v>0</v>
      </c>
      <c r="Y8218" s="24">
        <f t="shared" si="1291"/>
        <v>0</v>
      </c>
      <c r="AA8218" s="24">
        <f t="shared" si="1289"/>
        <v>5539.7934738975782</v>
      </c>
      <c r="AC8218" s="24">
        <f t="shared" si="1284"/>
        <v>0</v>
      </c>
    </row>
    <row r="8219" x14ac:dyDescent="0.2">
      <c r="L8219" s="25">
        <v>8214</v>
      </c>
      <c r="M8219" s="29">
        <v>0</v>
      </c>
      <c r="O8219" s="25">
        <v>8214</v>
      </c>
      <c r="P8219" s="24">
        <f>'ROTH 1.0'!O8219*'קובץ טיוטה'!$D$10</f>
        <v>9581.5819662514295</v>
      </c>
      <c r="Q8219" s="25">
        <f t="shared" si="1283"/>
        <v>5981.5819662514295</v>
      </c>
      <c r="R8219" s="24">
        <f t="shared" si="1292"/>
        <v>0</v>
      </c>
      <c r="S8219" s="25">
        <f t="shared" si="1285"/>
        <v>5981.5819662514295</v>
      </c>
      <c r="T8219" s="25">
        <f t="shared" si="1286"/>
        <v>0</v>
      </c>
      <c r="U8219" s="25" t="str">
        <f t="shared" si="1287"/>
        <v>drain</v>
      </c>
      <c r="W8219" s="25">
        <f t="shared" si="1290"/>
        <v>0</v>
      </c>
      <c r="X8219" s="25">
        <f t="shared" si="1288"/>
        <v>0</v>
      </c>
      <c r="Y8219" s="25">
        <f t="shared" si="1291"/>
        <v>0</v>
      </c>
      <c r="AA8219" s="25">
        <f t="shared" si="1289"/>
        <v>5981.5819662514295</v>
      </c>
      <c r="AC8219" s="25">
        <f t="shared" si="1284"/>
        <v>0</v>
      </c>
    </row>
    <row r="8220" x14ac:dyDescent="0.2">
      <c r="L8220" s="24">
        <v>8215</v>
      </c>
      <c r="M8220" s="28">
        <v>0</v>
      </c>
      <c r="O8220" s="24">
        <v>8215</v>
      </c>
      <c r="P8220" s="24">
        <f>'ROTH 1.0'!O8220*'קובץ טיוטה'!$D$10</f>
        <v>10328.499708227106</v>
      </c>
      <c r="Q8220" s="24">
        <f t="shared" si="1283"/>
        <v>6728.4997082271057</v>
      </c>
      <c r="R8220" s="24">
        <f t="shared" si="1292"/>
        <v>0</v>
      </c>
      <c r="S8220" s="24">
        <f t="shared" si="1285"/>
        <v>6728.4997082271057</v>
      </c>
      <c r="T8220" s="24">
        <f t="shared" si="1286"/>
        <v>0</v>
      </c>
      <c r="U8220" s="24" t="str">
        <f t="shared" si="1287"/>
        <v>drain</v>
      </c>
      <c r="W8220" s="24">
        <f t="shared" si="1290"/>
        <v>0</v>
      </c>
      <c r="X8220" s="24">
        <f t="shared" si="1288"/>
        <v>0</v>
      </c>
      <c r="Y8220" s="24">
        <f t="shared" si="1291"/>
        <v>0</v>
      </c>
      <c r="AA8220" s="24">
        <f t="shared" si="1289"/>
        <v>6728.4997082271057</v>
      </c>
      <c r="AC8220" s="24">
        <f t="shared" si="1284"/>
        <v>0</v>
      </c>
    </row>
    <row r="8221" x14ac:dyDescent="0.2">
      <c r="L8221" s="25">
        <v>8216</v>
      </c>
      <c r="M8221" s="29">
        <v>0</v>
      </c>
      <c r="O8221" s="25">
        <v>8216</v>
      </c>
      <c r="P8221" s="24">
        <f>'ROTH 1.0'!O8221*'קובץ טיוטה'!$D$10</f>
        <v>11404.295011743219</v>
      </c>
      <c r="Q8221" s="25">
        <f t="shared" si="1283"/>
        <v>7804.2950117432192</v>
      </c>
      <c r="R8221" s="24">
        <f t="shared" si="1292"/>
        <v>0</v>
      </c>
      <c r="S8221" s="25">
        <f t="shared" si="1285"/>
        <v>7804.2950117432192</v>
      </c>
      <c r="T8221" s="25">
        <f t="shared" si="1286"/>
        <v>0</v>
      </c>
      <c r="U8221" s="25" t="str">
        <f t="shared" si="1287"/>
        <v>drain</v>
      </c>
      <c r="W8221" s="25">
        <f t="shared" si="1290"/>
        <v>0</v>
      </c>
      <c r="X8221" s="25">
        <f t="shared" si="1288"/>
        <v>0</v>
      </c>
      <c r="Y8221" s="25">
        <f t="shared" si="1291"/>
        <v>0</v>
      </c>
      <c r="AA8221" s="25">
        <f t="shared" si="1289"/>
        <v>7804.2950117432192</v>
      </c>
      <c r="AC8221" s="25">
        <f t="shared" si="1284"/>
        <v>0</v>
      </c>
    </row>
    <row r="8222" x14ac:dyDescent="0.2">
      <c r="L8222" s="24">
        <v>8217</v>
      </c>
      <c r="M8222" s="28">
        <v>0.194784334</v>
      </c>
      <c r="O8222" s="24">
        <v>8217</v>
      </c>
      <c r="P8222" s="24">
        <f>'ROTH 1.0'!O8222*'קובץ טיוטה'!$D$10</f>
        <v>11781.355652657707</v>
      </c>
      <c r="Q8222" s="24">
        <f t="shared" si="1283"/>
        <v>8181.3556526577067</v>
      </c>
      <c r="R8222" s="24">
        <f t="shared" si="1292"/>
        <v>13245.334712</v>
      </c>
      <c r="S8222" s="24">
        <f t="shared" si="1285"/>
        <v>0</v>
      </c>
      <c r="T8222" s="24">
        <f t="shared" si="1286"/>
        <v>5063.9790593422931</v>
      </c>
      <c r="U8222" s="24" t="str">
        <f t="shared" si="1287"/>
        <v>charge</v>
      </c>
      <c r="W8222" s="24">
        <f t="shared" si="1290"/>
        <v>4557.581153408064</v>
      </c>
      <c r="X8222" s="24">
        <f t="shared" si="1288"/>
        <v>4557.581153408064</v>
      </c>
      <c r="Y8222" s="24">
        <f t="shared" si="1291"/>
        <v>0</v>
      </c>
      <c r="AA8222" s="24">
        <f t="shared" si="1289"/>
        <v>0</v>
      </c>
      <c r="AC8222" s="24">
        <f t="shared" si="1284"/>
        <v>506.39790593422913</v>
      </c>
    </row>
    <row r="8223" x14ac:dyDescent="0.2">
      <c r="L8223" s="25">
        <v>8218</v>
      </c>
      <c r="M8223" s="29">
        <v>0.40991134299999998</v>
      </c>
      <c r="O8223" s="25">
        <v>8218</v>
      </c>
      <c r="P8223" s="24">
        <f>'ROTH 1.0'!O8223*'קובץ טיוטה'!$D$10</f>
        <v>12275.581706343482</v>
      </c>
      <c r="Q8223" s="25">
        <f t="shared" si="1283"/>
        <v>8675.5817063434824</v>
      </c>
      <c r="R8223" s="24">
        <f t="shared" si="1292"/>
        <v>27873.971323999995</v>
      </c>
      <c r="S8223" s="25">
        <f t="shared" si="1285"/>
        <v>0</v>
      </c>
      <c r="T8223" s="25">
        <f t="shared" si="1286"/>
        <v>19198.38961765651</v>
      </c>
      <c r="U8223" s="25" t="str">
        <f t="shared" si="1287"/>
        <v>charge</v>
      </c>
      <c r="W8223" s="25">
        <f t="shared" si="1290"/>
        <v>17278.55065589086</v>
      </c>
      <c r="X8223" s="25">
        <f t="shared" si="1288"/>
        <v>21836.131809298924</v>
      </c>
      <c r="Y8223" s="25">
        <f t="shared" si="1291"/>
        <v>0</v>
      </c>
      <c r="AA8223" s="25">
        <f t="shared" si="1289"/>
        <v>0</v>
      </c>
      <c r="AC8223" s="25">
        <f t="shared" si="1284"/>
        <v>1919.8389617656503</v>
      </c>
    </row>
    <row r="8224" x14ac:dyDescent="0.2">
      <c r="L8224" s="24">
        <v>8219</v>
      </c>
      <c r="M8224" s="28">
        <v>0.56558790400000003</v>
      </c>
      <c r="O8224" s="24">
        <v>8219</v>
      </c>
      <c r="P8224" s="24">
        <f>'ROTH 1.0'!O8224*'קובץ טיוטה'!$D$10</f>
        <v>12822.62320108226</v>
      </c>
      <c r="Q8224" s="24">
        <f t="shared" si="1283"/>
        <v>9222.6232010822605</v>
      </c>
      <c r="R8224" s="24">
        <f t="shared" si="1292"/>
        <v>38459.977472000006</v>
      </c>
      <c r="S8224" s="24">
        <f t="shared" si="1285"/>
        <v>0</v>
      </c>
      <c r="T8224" s="24">
        <f t="shared" si="1286"/>
        <v>29237.354270917745</v>
      </c>
      <c r="U8224" s="24" t="str">
        <f t="shared" si="1287"/>
        <v>charge</v>
      </c>
      <c r="W8224" s="24">
        <f t="shared" si="1290"/>
        <v>26313.618843825971</v>
      </c>
      <c r="X8224" s="24">
        <f t="shared" si="1288"/>
        <v>48149.750653124895</v>
      </c>
      <c r="Y8224" s="24">
        <f t="shared" si="1291"/>
        <v>0</v>
      </c>
      <c r="AA8224" s="24">
        <f t="shared" si="1289"/>
        <v>0</v>
      </c>
      <c r="AC8224" s="24">
        <f t="shared" si="1284"/>
        <v>2923.7354270917749</v>
      </c>
    </row>
    <row r="8225" x14ac:dyDescent="0.2">
      <c r="L8225" s="25">
        <v>8220</v>
      </c>
      <c r="M8225" s="29">
        <v>0.53364143099999994</v>
      </c>
      <c r="O8225" s="25">
        <v>8220</v>
      </c>
      <c r="P8225" s="24">
        <f>'ROTH 1.0'!O8225*'קובץ טיוטה'!$D$10</f>
        <v>13095.342969590996</v>
      </c>
      <c r="Q8225" s="25">
        <f t="shared" si="1283"/>
        <v>9495.3429695909963</v>
      </c>
      <c r="R8225" s="24">
        <f t="shared" si="1292"/>
        <v>36287.617307999993</v>
      </c>
      <c r="S8225" s="25">
        <f t="shared" si="1285"/>
        <v>0</v>
      </c>
      <c r="T8225" s="25">
        <f t="shared" si="1286"/>
        <v>26792.274338408999</v>
      </c>
      <c r="U8225" s="25" t="str">
        <f t="shared" si="1287"/>
        <v>charge</v>
      </c>
      <c r="W8225" s="25">
        <f t="shared" si="1290"/>
        <v>24113.046904568095</v>
      </c>
      <c r="X8225" s="25">
        <f t="shared" si="1288"/>
        <v>72262.797557692989</v>
      </c>
      <c r="Y8225" s="25">
        <f t="shared" si="1291"/>
        <v>0</v>
      </c>
      <c r="AA8225" s="25">
        <f t="shared" si="1289"/>
        <v>0</v>
      </c>
      <c r="AC8225" s="25">
        <f t="shared" si="1284"/>
        <v>2679.2274338409043</v>
      </c>
    </row>
    <row r="8226" x14ac:dyDescent="0.2">
      <c r="L8226" s="24">
        <v>8221</v>
      </c>
      <c r="M8226" s="28">
        <v>0.391925036</v>
      </c>
      <c r="O8226" s="24">
        <v>8221</v>
      </c>
      <c r="P8226" s="24">
        <f>'ROTH 1.0'!O8226*'קובץ טיוטה'!$D$10</f>
        <v>12838.680317521395</v>
      </c>
      <c r="Q8226" s="24">
        <f t="shared" si="1283"/>
        <v>9238.6803175213954</v>
      </c>
      <c r="R8226" s="24">
        <f t="shared" si="1292"/>
        <v>26650.902448000001</v>
      </c>
      <c r="S8226" s="24">
        <f t="shared" si="1285"/>
        <v>0</v>
      </c>
      <c r="T8226" s="24">
        <f t="shared" si="1286"/>
        <v>17412.222130478607</v>
      </c>
      <c r="U8226" s="24" t="str">
        <f t="shared" si="1287"/>
        <v>charge</v>
      </c>
      <c r="W8226" s="24">
        <f t="shared" si="1290"/>
        <v>5737.2024423070106</v>
      </c>
      <c r="X8226" s="24">
        <f t="shared" si="1288"/>
        <v>78000</v>
      </c>
      <c r="Y8226" s="24">
        <f t="shared" si="1291"/>
        <v>0</v>
      </c>
      <c r="AA8226" s="24">
        <f t="shared" si="1289"/>
        <v>0</v>
      </c>
      <c r="AC8226" s="24">
        <f t="shared" si="1284"/>
        <v>11675.019688171596</v>
      </c>
    </row>
    <row r="8227" x14ac:dyDescent="0.2">
      <c r="L8227" s="25">
        <v>8222</v>
      </c>
      <c r="M8227" s="29">
        <v>0.39024557199999999</v>
      </c>
      <c r="O8227" s="25">
        <v>8222</v>
      </c>
      <c r="P8227" s="24">
        <f>'ROTH 1.0'!O8227*'קובץ טיוטה'!$D$10</f>
        <v>12823.817396693141</v>
      </c>
      <c r="Q8227" s="25">
        <f t="shared" si="1283"/>
        <v>9223.8173966931408</v>
      </c>
      <c r="R8227" s="24">
        <f t="shared" si="1292"/>
        <v>26536.698895999998</v>
      </c>
      <c r="S8227" s="25">
        <f t="shared" si="1285"/>
        <v>0</v>
      </c>
      <c r="T8227" s="25">
        <f t="shared" si="1286"/>
        <v>17312.881499306859</v>
      </c>
      <c r="U8227" s="25" t="str">
        <f t="shared" si="1287"/>
        <v>charge</v>
      </c>
      <c r="W8227" s="25">
        <f t="shared" si="1290"/>
        <v>0</v>
      </c>
      <c r="X8227" s="25">
        <f t="shared" si="1288"/>
        <v>78000</v>
      </c>
      <c r="Y8227" s="25">
        <f t="shared" si="1291"/>
        <v>0</v>
      </c>
      <c r="AA8227" s="25">
        <f t="shared" si="1289"/>
        <v>0</v>
      </c>
      <c r="AC8227" s="25">
        <f t="shared" si="1284"/>
        <v>17312.881499306859</v>
      </c>
    </row>
    <row r="8228" x14ac:dyDescent="0.2">
      <c r="L8228" s="24">
        <v>8223</v>
      </c>
      <c r="M8228" s="28">
        <v>0.56509877099999994</v>
      </c>
      <c r="O8228" s="24">
        <v>8223</v>
      </c>
      <c r="P8228" s="24">
        <f>'ROTH 1.0'!O8228*'קובץ טיוטה'!$D$10</f>
        <v>12931.511902879358</v>
      </c>
      <c r="Q8228" s="24">
        <f t="shared" si="1283"/>
        <v>9331.5119028793579</v>
      </c>
      <c r="R8228" s="24">
        <f t="shared" si="1292"/>
        <v>38426.716427999992</v>
      </c>
      <c r="S8228" s="24">
        <f t="shared" si="1285"/>
        <v>0</v>
      </c>
      <c r="T8228" s="24">
        <f t="shared" si="1286"/>
        <v>29095.204525120636</v>
      </c>
      <c r="U8228" s="24" t="str">
        <f t="shared" si="1287"/>
        <v>charge</v>
      </c>
      <c r="W8228" s="24">
        <f t="shared" si="1290"/>
        <v>0</v>
      </c>
      <c r="X8228" s="24">
        <f t="shared" si="1288"/>
        <v>78000</v>
      </c>
      <c r="Y8228" s="24">
        <f t="shared" si="1291"/>
        <v>0</v>
      </c>
      <c r="AA8228" s="24">
        <f t="shared" si="1289"/>
        <v>0</v>
      </c>
      <c r="AC8228" s="24">
        <f t="shared" si="1284"/>
        <v>29095.204525120636</v>
      </c>
    </row>
    <row r="8229" x14ac:dyDescent="0.2">
      <c r="L8229" s="25">
        <v>8224</v>
      </c>
      <c r="M8229" s="29">
        <v>0.54470224199999995</v>
      </c>
      <c r="O8229" s="25">
        <v>8224</v>
      </c>
      <c r="P8229" s="24">
        <f>'ROTH 1.0'!O8229*'קובץ טיוטה'!$D$10</f>
        <v>13081.873286144675</v>
      </c>
      <c r="Q8229" s="25">
        <f t="shared" si="1283"/>
        <v>9481.8732861446751</v>
      </c>
      <c r="R8229" s="24">
        <f t="shared" si="1292"/>
        <v>37039.752455999995</v>
      </c>
      <c r="S8229" s="25">
        <f t="shared" si="1285"/>
        <v>0</v>
      </c>
      <c r="T8229" s="25">
        <f t="shared" si="1286"/>
        <v>27557.879169855318</v>
      </c>
      <c r="U8229" s="25" t="str">
        <f t="shared" si="1287"/>
        <v>charge</v>
      </c>
      <c r="W8229" s="25">
        <f t="shared" si="1290"/>
        <v>0</v>
      </c>
      <c r="X8229" s="25">
        <f t="shared" si="1288"/>
        <v>78000</v>
      </c>
      <c r="Y8229" s="25">
        <f t="shared" si="1291"/>
        <v>0</v>
      </c>
      <c r="AA8229" s="25">
        <f t="shared" si="1289"/>
        <v>0</v>
      </c>
      <c r="AC8229" s="25">
        <f t="shared" si="1284"/>
        <v>27557.879169855318</v>
      </c>
    </row>
    <row r="8230" x14ac:dyDescent="0.2">
      <c r="L8230" s="24">
        <v>8225</v>
      </c>
      <c r="M8230" s="28">
        <v>0.116844373</v>
      </c>
      <c r="O8230" s="24">
        <v>8225</v>
      </c>
      <c r="P8230" s="24">
        <f>'ROTH 1.0'!O8230*'קובץ טיוטה'!$D$10</f>
        <v>12999.786422113151</v>
      </c>
      <c r="Q8230" s="24">
        <f t="shared" si="1283"/>
        <v>9399.7864221131513</v>
      </c>
      <c r="R8230" s="24">
        <f t="shared" si="1292"/>
        <v>7945.4173639999999</v>
      </c>
      <c r="S8230" s="24">
        <f t="shared" si="1285"/>
        <v>1454.3690581131514</v>
      </c>
      <c r="T8230" s="24">
        <f t="shared" si="1286"/>
        <v>0</v>
      </c>
      <c r="U8230" s="24" t="str">
        <f t="shared" si="1287"/>
        <v>drain</v>
      </c>
      <c r="W8230" s="24">
        <f t="shared" si="1290"/>
        <v>0</v>
      </c>
      <c r="X8230" s="24">
        <f t="shared" si="1288"/>
        <v>76545.630941886848</v>
      </c>
      <c r="Y8230" s="24">
        <f t="shared" si="1291"/>
        <v>1454.3690581131523</v>
      </c>
      <c r="AA8230" s="24">
        <f t="shared" si="1289"/>
        <v>0</v>
      </c>
      <c r="AC8230" s="24">
        <f t="shared" si="1284"/>
        <v>0</v>
      </c>
    </row>
    <row r="8231" x14ac:dyDescent="0.2">
      <c r="L8231" s="25">
        <v>8226</v>
      </c>
      <c r="M8231" s="29">
        <v>0</v>
      </c>
      <c r="O8231" s="25">
        <v>8226</v>
      </c>
      <c r="P8231" s="24">
        <f>'ROTH 1.0'!O8231*'קובץ טיוטה'!$D$10</f>
        <v>14132.358562270576</v>
      </c>
      <c r="Q8231" s="25">
        <f t="shared" si="1283"/>
        <v>10532.358562270576</v>
      </c>
      <c r="R8231" s="24">
        <f t="shared" si="1292"/>
        <v>0</v>
      </c>
      <c r="S8231" s="25">
        <f t="shared" si="1285"/>
        <v>10532.358562270576</v>
      </c>
      <c r="T8231" s="25">
        <f t="shared" si="1286"/>
        <v>0</v>
      </c>
      <c r="U8231" s="25" t="str">
        <f t="shared" si="1287"/>
        <v>drain</v>
      </c>
      <c r="W8231" s="25">
        <f t="shared" si="1290"/>
        <v>0</v>
      </c>
      <c r="X8231" s="25">
        <f t="shared" si="1288"/>
        <v>66013.272379616275</v>
      </c>
      <c r="Y8231" s="25">
        <f t="shared" si="1291"/>
        <v>10532.358562270572</v>
      </c>
      <c r="AA8231" s="25">
        <f t="shared" si="1289"/>
        <v>0</v>
      </c>
      <c r="AC8231" s="25">
        <f t="shared" si="1284"/>
        <v>0</v>
      </c>
    </row>
    <row r="8232" x14ac:dyDescent="0.2">
      <c r="L8232" s="24">
        <v>8227</v>
      </c>
      <c r="M8232" s="28">
        <v>0</v>
      </c>
      <c r="O8232" s="24">
        <v>8227</v>
      </c>
      <c r="P8232" s="24">
        <f>'ROTH 1.0'!O8232*'קובץ טיוטה'!$D$10</f>
        <v>14695.7145963076</v>
      </c>
      <c r="Q8232" s="24">
        <f t="shared" si="1283"/>
        <v>11095.7145963076</v>
      </c>
      <c r="R8232" s="24">
        <f t="shared" si="1292"/>
        <v>0</v>
      </c>
      <c r="S8232" s="24">
        <f t="shared" si="1285"/>
        <v>11095.7145963076</v>
      </c>
      <c r="T8232" s="24">
        <f t="shared" si="1286"/>
        <v>0</v>
      </c>
      <c r="U8232" s="24" t="str">
        <f t="shared" si="1287"/>
        <v>drain</v>
      </c>
      <c r="W8232" s="24">
        <f t="shared" si="1290"/>
        <v>0</v>
      </c>
      <c r="X8232" s="24">
        <f t="shared" si="1288"/>
        <v>54917.557783308672</v>
      </c>
      <c r="Y8232" s="24">
        <f t="shared" si="1291"/>
        <v>11095.714596307604</v>
      </c>
      <c r="AA8232" s="24">
        <f t="shared" si="1289"/>
        <v>0</v>
      </c>
      <c r="AC8232" s="24">
        <f t="shared" si="1284"/>
        <v>0</v>
      </c>
    </row>
    <row r="8233" x14ac:dyDescent="0.2">
      <c r="L8233" s="25">
        <v>8228</v>
      </c>
      <c r="M8233" s="29">
        <v>0</v>
      </c>
      <c r="O8233" s="25">
        <v>8228</v>
      </c>
      <c r="P8233" s="24">
        <f>'ROTH 1.0'!O8233*'קובץ טיוטה'!$D$10</f>
        <v>14761.604465197697</v>
      </c>
      <c r="Q8233" s="25">
        <f t="shared" si="1283"/>
        <v>11161.604465197697</v>
      </c>
      <c r="R8233" s="24">
        <f t="shared" si="1292"/>
        <v>0</v>
      </c>
      <c r="S8233" s="25">
        <f t="shared" si="1285"/>
        <v>11161.604465197697</v>
      </c>
      <c r="T8233" s="25">
        <f t="shared" si="1286"/>
        <v>0</v>
      </c>
      <c r="U8233" s="25" t="str">
        <f t="shared" si="1287"/>
        <v>drain</v>
      </c>
      <c r="W8233" s="25">
        <f t="shared" si="1290"/>
        <v>0</v>
      </c>
      <c r="X8233" s="25">
        <f t="shared" si="1288"/>
        <v>43755.953318110973</v>
      </c>
      <c r="Y8233" s="25">
        <f t="shared" si="1291"/>
        <v>11161.604465197699</v>
      </c>
      <c r="AA8233" s="25">
        <f t="shared" si="1289"/>
        <v>0</v>
      </c>
      <c r="AC8233" s="25">
        <f t="shared" si="1284"/>
        <v>0</v>
      </c>
    </row>
    <row r="8234" x14ac:dyDescent="0.2">
      <c r="L8234" s="24">
        <v>8229</v>
      </c>
      <c r="M8234" s="28">
        <v>0</v>
      </c>
      <c r="O8234" s="24">
        <v>8229</v>
      </c>
      <c r="P8234" s="24">
        <f>'ROTH 1.0'!O8234*'קובץ טיוטה'!$D$10</f>
        <v>14399.510840584142</v>
      </c>
      <c r="Q8234" s="24">
        <f t="shared" si="1283"/>
        <v>10799.510840584142</v>
      </c>
      <c r="R8234" s="24">
        <f t="shared" si="1292"/>
        <v>0</v>
      </c>
      <c r="S8234" s="24">
        <f t="shared" si="1285"/>
        <v>10799.510840584142</v>
      </c>
      <c r="T8234" s="24">
        <f t="shared" si="1286"/>
        <v>0</v>
      </c>
      <c r="U8234" s="24" t="str">
        <f t="shared" si="1287"/>
        <v>drain</v>
      </c>
      <c r="W8234" s="24">
        <f t="shared" si="1290"/>
        <v>0</v>
      </c>
      <c r="X8234" s="24">
        <f t="shared" si="1288"/>
        <v>32956.442477526827</v>
      </c>
      <c r="Y8234" s="24">
        <f t="shared" si="1291"/>
        <v>10799.510840584146</v>
      </c>
      <c r="AA8234" s="24">
        <f t="shared" si="1289"/>
        <v>0</v>
      </c>
      <c r="AC8234" s="24">
        <f t="shared" si="1284"/>
        <v>0</v>
      </c>
    </row>
    <row r="8235" x14ac:dyDescent="0.2">
      <c r="L8235" s="25">
        <v>8230</v>
      </c>
      <c r="M8235" s="29">
        <v>0</v>
      </c>
      <c r="O8235" s="25">
        <v>8230</v>
      </c>
      <c r="P8235" s="24">
        <f>'ROTH 1.0'!O8235*'קובץ טיוטה'!$D$10</f>
        <v>13815.193546535658</v>
      </c>
      <c r="Q8235" s="25">
        <f t="shared" si="1283"/>
        <v>10215.193546535658</v>
      </c>
      <c r="R8235" s="24">
        <f t="shared" si="1292"/>
        <v>0</v>
      </c>
      <c r="S8235" s="25">
        <f t="shared" si="1285"/>
        <v>10215.193546535658</v>
      </c>
      <c r="T8235" s="25">
        <f t="shared" si="1286"/>
        <v>0</v>
      </c>
      <c r="U8235" s="25" t="str">
        <f t="shared" si="1287"/>
        <v>drain</v>
      </c>
      <c r="W8235" s="25">
        <f t="shared" si="1290"/>
        <v>0</v>
      </c>
      <c r="X8235" s="25">
        <f t="shared" si="1288"/>
        <v>22741.248930991169</v>
      </c>
      <c r="Y8235" s="25">
        <f t="shared" si="1291"/>
        <v>10215.193546535658</v>
      </c>
      <c r="AA8235" s="25">
        <f t="shared" si="1289"/>
        <v>0</v>
      </c>
      <c r="AC8235" s="25">
        <f t="shared" si="1284"/>
        <v>0</v>
      </c>
    </row>
    <row r="8236" x14ac:dyDescent="0.2">
      <c r="L8236" s="24">
        <v>8231</v>
      </c>
      <c r="M8236" s="28">
        <v>0</v>
      </c>
      <c r="O8236" s="24">
        <v>8231</v>
      </c>
      <c r="P8236" s="24">
        <f>'ROTH 1.0'!O8236*'קובץ טיוטה'!$D$10</f>
        <v>12934.048058179233</v>
      </c>
      <c r="Q8236" s="24">
        <f t="shared" si="1283"/>
        <v>9334.0480581792326</v>
      </c>
      <c r="R8236" s="24">
        <f t="shared" si="1292"/>
        <v>0</v>
      </c>
      <c r="S8236" s="24">
        <f t="shared" si="1285"/>
        <v>9334.0480581792326</v>
      </c>
      <c r="T8236" s="24">
        <f t="shared" si="1286"/>
        <v>0</v>
      </c>
      <c r="U8236" s="24" t="str">
        <f t="shared" si="1287"/>
        <v>drain</v>
      </c>
      <c r="W8236" s="24">
        <f t="shared" si="1290"/>
        <v>0</v>
      </c>
      <c r="X8236" s="24">
        <f t="shared" si="1288"/>
        <v>13407.200872811936</v>
      </c>
      <c r="Y8236" s="24">
        <f t="shared" si="1291"/>
        <v>9334.0480581792326</v>
      </c>
      <c r="AA8236" s="24">
        <f t="shared" si="1289"/>
        <v>0</v>
      </c>
      <c r="AC8236" s="24">
        <f t="shared" si="1284"/>
        <v>0</v>
      </c>
    </row>
    <row r="8237" x14ac:dyDescent="0.2">
      <c r="L8237" s="25">
        <v>8232</v>
      </c>
      <c r="M8237" s="29">
        <v>0</v>
      </c>
      <c r="O8237" s="25">
        <v>8232</v>
      </c>
      <c r="P8237" s="24">
        <f>'ROTH 1.0'!O8237*'קובץ טיוטה'!$D$10</f>
        <v>12081.271732387526</v>
      </c>
      <c r="Q8237" s="25">
        <f t="shared" si="1283"/>
        <v>8481.2717323875258</v>
      </c>
      <c r="R8237" s="24">
        <f t="shared" si="1292"/>
        <v>0</v>
      </c>
      <c r="S8237" s="25">
        <f t="shared" si="1285"/>
        <v>8481.2717323875258</v>
      </c>
      <c r="T8237" s="25">
        <f t="shared" si="1286"/>
        <v>0</v>
      </c>
      <c r="U8237" s="25" t="str">
        <f t="shared" si="1287"/>
        <v>drain</v>
      </c>
      <c r="W8237" s="25">
        <f t="shared" si="1290"/>
        <v>0</v>
      </c>
      <c r="X8237" s="25">
        <f t="shared" si="1288"/>
        <v>4925.9291404244104</v>
      </c>
      <c r="Y8237" s="25">
        <f t="shared" si="1291"/>
        <v>8481.2717323875258</v>
      </c>
      <c r="AA8237" s="25">
        <f t="shared" si="1289"/>
        <v>0</v>
      </c>
      <c r="AC8237" s="25">
        <f t="shared" si="1284"/>
        <v>0</v>
      </c>
    </row>
    <row r="8238" x14ac:dyDescent="0.2">
      <c r="L8238" s="24">
        <v>8233</v>
      </c>
      <c r="M8238" s="28">
        <v>0</v>
      </c>
      <c r="O8238" s="24">
        <v>8233</v>
      </c>
      <c r="P8238" s="24">
        <f>'ROTH 1.0'!O8238*'קובץ טיוטה'!$D$10</f>
        <v>10911.761503053689</v>
      </c>
      <c r="Q8238" s="24">
        <f t="shared" si="1283"/>
        <v>7311.761503053689</v>
      </c>
      <c r="R8238" s="24">
        <f t="shared" si="1292"/>
        <v>0</v>
      </c>
      <c r="S8238" s="24">
        <f t="shared" si="1285"/>
        <v>7311.761503053689</v>
      </c>
      <c r="T8238" s="24">
        <f t="shared" si="1286"/>
        <v>0</v>
      </c>
      <c r="U8238" s="24" t="str">
        <f t="shared" si="1287"/>
        <v>drain</v>
      </c>
      <c r="W8238" s="24">
        <f t="shared" si="1290"/>
        <v>0</v>
      </c>
      <c r="X8238" s="24">
        <f t="shared" si="1288"/>
        <v>0</v>
      </c>
      <c r="Y8238" s="24">
        <f t="shared" si="1291"/>
        <v>4925.9291404244104</v>
      </c>
      <c r="AA8238" s="24">
        <f t="shared" si="1289"/>
        <v>2385.8323626292786</v>
      </c>
      <c r="AC8238" s="24">
        <f t="shared" si="1284"/>
        <v>0</v>
      </c>
    </row>
    <row r="8239" x14ac:dyDescent="0.2">
      <c r="L8239" s="25">
        <v>8234</v>
      </c>
      <c r="M8239" s="29">
        <v>0</v>
      </c>
      <c r="O8239" s="25">
        <v>8234</v>
      </c>
      <c r="P8239" s="24">
        <f>'ROTH 1.0'!O8239*'קובץ טיוטה'!$D$10</f>
        <v>9846.9298784034818</v>
      </c>
      <c r="Q8239" s="25">
        <f t="shared" si="1283"/>
        <v>6246.9298784034818</v>
      </c>
      <c r="R8239" s="24">
        <f t="shared" si="1292"/>
        <v>0</v>
      </c>
      <c r="S8239" s="25">
        <f t="shared" si="1285"/>
        <v>6246.9298784034818</v>
      </c>
      <c r="T8239" s="25">
        <f t="shared" si="1286"/>
        <v>0</v>
      </c>
      <c r="U8239" s="25" t="str">
        <f t="shared" si="1287"/>
        <v>drain</v>
      </c>
      <c r="W8239" s="25">
        <f t="shared" si="1290"/>
        <v>0</v>
      </c>
      <c r="X8239" s="25">
        <f t="shared" si="1288"/>
        <v>0</v>
      </c>
      <c r="Y8239" s="25">
        <f t="shared" si="1291"/>
        <v>0</v>
      </c>
      <c r="AA8239" s="25">
        <f t="shared" si="1289"/>
        <v>6246.9298784034818</v>
      </c>
      <c r="AC8239" s="25">
        <f t="shared" si="1284"/>
        <v>0</v>
      </c>
    </row>
    <row r="8240" x14ac:dyDescent="0.2">
      <c r="L8240" s="24">
        <v>8235</v>
      </c>
      <c r="M8240" s="28">
        <v>0</v>
      </c>
      <c r="O8240" s="24">
        <v>8235</v>
      </c>
      <c r="P8240" s="24">
        <f>'ROTH 1.0'!O8240*'קובץ טיוטה'!$D$10</f>
        <v>9623.0617851966599</v>
      </c>
      <c r="Q8240" s="24">
        <f t="shared" si="1283"/>
        <v>6023.0617851966599</v>
      </c>
      <c r="R8240" s="24">
        <f t="shared" si="1292"/>
        <v>0</v>
      </c>
      <c r="S8240" s="24">
        <f t="shared" si="1285"/>
        <v>6023.0617851966599</v>
      </c>
      <c r="T8240" s="24">
        <f t="shared" si="1286"/>
        <v>0</v>
      </c>
      <c r="U8240" s="24" t="str">
        <f t="shared" si="1287"/>
        <v>drain</v>
      </c>
      <c r="W8240" s="24">
        <f t="shared" si="1290"/>
        <v>0</v>
      </c>
      <c r="X8240" s="24">
        <f t="shared" si="1288"/>
        <v>0</v>
      </c>
      <c r="Y8240" s="24">
        <f t="shared" si="1291"/>
        <v>0</v>
      </c>
      <c r="AA8240" s="24">
        <f t="shared" si="1289"/>
        <v>6023.0617851966599</v>
      </c>
      <c r="AC8240" s="24">
        <f t="shared" si="1284"/>
        <v>0</v>
      </c>
    </row>
    <row r="8241" x14ac:dyDescent="0.2">
      <c r="L8241" s="25">
        <v>8236</v>
      </c>
      <c r="M8241" s="29">
        <v>0</v>
      </c>
      <c r="O8241" s="25">
        <v>8236</v>
      </c>
      <c r="P8241" s="24">
        <f>'ROTH 1.0'!O8241*'קובץ טיוטה'!$D$10</f>
        <v>9271.4235249997455</v>
      </c>
      <c r="Q8241" s="25">
        <f t="shared" si="1283"/>
        <v>5671.4235249997455</v>
      </c>
      <c r="R8241" s="24">
        <f t="shared" si="1292"/>
        <v>0</v>
      </c>
      <c r="S8241" s="25">
        <f t="shared" si="1285"/>
        <v>5671.4235249997455</v>
      </c>
      <c r="T8241" s="25">
        <f t="shared" si="1286"/>
        <v>0</v>
      </c>
      <c r="U8241" s="25" t="str">
        <f t="shared" si="1287"/>
        <v>drain</v>
      </c>
      <c r="W8241" s="25">
        <f t="shared" si="1290"/>
        <v>0</v>
      </c>
      <c r="X8241" s="25">
        <f t="shared" si="1288"/>
        <v>0</v>
      </c>
      <c r="Y8241" s="25">
        <f t="shared" si="1291"/>
        <v>0</v>
      </c>
      <c r="AA8241" s="25">
        <f t="shared" si="1289"/>
        <v>5671.4235249997455</v>
      </c>
      <c r="AC8241" s="25">
        <f t="shared" si="1284"/>
        <v>0</v>
      </c>
    </row>
    <row r="8242" x14ac:dyDescent="0.2">
      <c r="L8242" s="24">
        <v>8237</v>
      </c>
      <c r="M8242" s="28">
        <v>0</v>
      </c>
      <c r="O8242" s="24">
        <v>8237</v>
      </c>
      <c r="P8242" s="24">
        <f>'ROTH 1.0'!O8242*'קובץ טיוטה'!$D$10</f>
        <v>9208.8338402976551</v>
      </c>
      <c r="Q8242" s="24">
        <f t="shared" si="1283"/>
        <v>5608.8338402976551</v>
      </c>
      <c r="R8242" s="24">
        <f t="shared" si="1292"/>
        <v>0</v>
      </c>
      <c r="S8242" s="24">
        <f t="shared" si="1285"/>
        <v>5608.8338402976551</v>
      </c>
      <c r="T8242" s="24">
        <f t="shared" si="1286"/>
        <v>0</v>
      </c>
      <c r="U8242" s="24" t="str">
        <f t="shared" si="1287"/>
        <v>drain</v>
      </c>
      <c r="W8242" s="24">
        <f t="shared" si="1290"/>
        <v>0</v>
      </c>
      <c r="X8242" s="24">
        <f t="shared" si="1288"/>
        <v>0</v>
      </c>
      <c r="Y8242" s="24">
        <f t="shared" si="1291"/>
        <v>0</v>
      </c>
      <c r="AA8242" s="24">
        <f t="shared" si="1289"/>
        <v>5608.8338402976551</v>
      </c>
      <c r="AC8242" s="24">
        <f t="shared" si="1284"/>
        <v>0</v>
      </c>
    </row>
    <row r="8243" x14ac:dyDescent="0.2">
      <c r="L8243" s="25">
        <v>8238</v>
      </c>
      <c r="M8243" s="29">
        <v>0</v>
      </c>
      <c r="O8243" s="25">
        <v>8238</v>
      </c>
      <c r="P8243" s="24">
        <f>'ROTH 1.0'!O8243*'קובץ טיוטה'!$D$10</f>
        <v>9515.7345357311933</v>
      </c>
      <c r="Q8243" s="25">
        <f t="shared" si="1283"/>
        <v>5915.7345357311933</v>
      </c>
      <c r="R8243" s="24">
        <f t="shared" si="1292"/>
        <v>0</v>
      </c>
      <c r="S8243" s="25">
        <f t="shared" si="1285"/>
        <v>5915.7345357311933</v>
      </c>
      <c r="T8243" s="25">
        <f t="shared" si="1286"/>
        <v>0</v>
      </c>
      <c r="U8243" s="25" t="str">
        <f t="shared" si="1287"/>
        <v>drain</v>
      </c>
      <c r="W8243" s="25">
        <f t="shared" si="1290"/>
        <v>0</v>
      </c>
      <c r="X8243" s="25">
        <f t="shared" si="1288"/>
        <v>0</v>
      </c>
      <c r="Y8243" s="25">
        <f t="shared" si="1291"/>
        <v>0</v>
      </c>
      <c r="AA8243" s="25">
        <f t="shared" si="1289"/>
        <v>5915.7345357311933</v>
      </c>
      <c r="AC8243" s="25">
        <f t="shared" si="1284"/>
        <v>0</v>
      </c>
    </row>
    <row r="8244" x14ac:dyDescent="0.2">
      <c r="L8244" s="24">
        <v>8239</v>
      </c>
      <c r="M8244" s="28">
        <v>0</v>
      </c>
      <c r="O8244" s="24">
        <v>8239</v>
      </c>
      <c r="P8244" s="24">
        <f>'ROTH 1.0'!O8244*'קובץ טיוטה'!$D$10</f>
        <v>10005.806383336618</v>
      </c>
      <c r="Q8244" s="24">
        <f t="shared" si="1283"/>
        <v>6405.8063833366177</v>
      </c>
      <c r="R8244" s="24">
        <f t="shared" si="1292"/>
        <v>0</v>
      </c>
      <c r="S8244" s="24">
        <f t="shared" si="1285"/>
        <v>6405.8063833366177</v>
      </c>
      <c r="T8244" s="24">
        <f t="shared" si="1286"/>
        <v>0</v>
      </c>
      <c r="U8244" s="24" t="str">
        <f t="shared" si="1287"/>
        <v>drain</v>
      </c>
      <c r="W8244" s="24">
        <f t="shared" si="1290"/>
        <v>0</v>
      </c>
      <c r="X8244" s="24">
        <f t="shared" si="1288"/>
        <v>0</v>
      </c>
      <c r="Y8244" s="24">
        <f t="shared" si="1291"/>
        <v>0</v>
      </c>
      <c r="AA8244" s="24">
        <f t="shared" si="1289"/>
        <v>6405.8063833366177</v>
      </c>
      <c r="AC8244" s="24">
        <f t="shared" si="1284"/>
        <v>0</v>
      </c>
    </row>
    <row r="8245" x14ac:dyDescent="0.2">
      <c r="L8245" s="25">
        <v>8240</v>
      </c>
      <c r="M8245" s="29">
        <v>0</v>
      </c>
      <c r="O8245" s="25">
        <v>8240</v>
      </c>
      <c r="P8245" s="24">
        <f>'ROTH 1.0'!O8245*'קובץ טיוטה'!$D$10</f>
        <v>9987.2350651869856</v>
      </c>
      <c r="Q8245" s="25">
        <f t="shared" si="1283"/>
        <v>6387.2350651869856</v>
      </c>
      <c r="R8245" s="24">
        <f t="shared" si="1292"/>
        <v>0</v>
      </c>
      <c r="S8245" s="25">
        <f t="shared" si="1285"/>
        <v>6387.2350651869856</v>
      </c>
      <c r="T8245" s="25">
        <f t="shared" si="1286"/>
        <v>0</v>
      </c>
      <c r="U8245" s="25" t="str">
        <f t="shared" si="1287"/>
        <v>drain</v>
      </c>
      <c r="W8245" s="25">
        <f t="shared" si="1290"/>
        <v>0</v>
      </c>
      <c r="X8245" s="25">
        <f t="shared" si="1288"/>
        <v>0</v>
      </c>
      <c r="Y8245" s="25">
        <f t="shared" si="1291"/>
        <v>0</v>
      </c>
      <c r="AA8245" s="25">
        <f t="shared" si="1289"/>
        <v>6387.2350651869856</v>
      </c>
      <c r="AC8245" s="25">
        <f t="shared" si="1284"/>
        <v>0</v>
      </c>
    </row>
    <row r="8246" x14ac:dyDescent="0.2">
      <c r="L8246" s="24">
        <v>8241</v>
      </c>
      <c r="M8246" s="28">
        <v>0.16042068500000001</v>
      </c>
      <c r="O8246" s="24">
        <v>8241</v>
      </c>
      <c r="P8246" s="24">
        <f>'ROTH 1.0'!O8246*'קובץ טיוטה'!$D$10</f>
        <v>10698.377057225503</v>
      </c>
      <c r="Q8246" s="24">
        <f t="shared" si="1283"/>
        <v>7098.3770572255034</v>
      </c>
      <c r="R8246" s="24">
        <f t="shared" si="1292"/>
        <v>10908.60658</v>
      </c>
      <c r="S8246" s="24">
        <f t="shared" si="1285"/>
        <v>0</v>
      </c>
      <c r="T8246" s="24">
        <f t="shared" si="1286"/>
        <v>3810.2295227744962</v>
      </c>
      <c r="U8246" s="24" t="str">
        <f t="shared" si="1287"/>
        <v>charge</v>
      </c>
      <c r="W8246" s="24">
        <f t="shared" si="1290"/>
        <v>3429.2065704970469</v>
      </c>
      <c r="X8246" s="24">
        <f t="shared" si="1288"/>
        <v>3429.2065704970469</v>
      </c>
      <c r="Y8246" s="24">
        <f t="shared" si="1291"/>
        <v>0</v>
      </c>
      <c r="AA8246" s="24">
        <f t="shared" si="1289"/>
        <v>0</v>
      </c>
      <c r="AC8246" s="24">
        <f t="shared" si="1284"/>
        <v>381.02295227744935</v>
      </c>
    </row>
    <row r="8247" x14ac:dyDescent="0.2">
      <c r="L8247" s="25">
        <v>8242</v>
      </c>
      <c r="M8247" s="29">
        <v>0.14297591000000001</v>
      </c>
      <c r="O8247" s="25">
        <v>8242</v>
      </c>
      <c r="P8247" s="24">
        <f>'ROTH 1.0'!O8247*'קובץ טיוטה'!$D$10</f>
        <v>11126.759111763911</v>
      </c>
      <c r="Q8247" s="25">
        <f t="shared" si="1283"/>
        <v>7526.7591117639113</v>
      </c>
      <c r="R8247" s="24">
        <f t="shared" si="1292"/>
        <v>9722.3618800000004</v>
      </c>
      <c r="S8247" s="25">
        <f t="shared" si="1285"/>
        <v>0</v>
      </c>
      <c r="T8247" s="25">
        <f t="shared" si="1286"/>
        <v>2195.6027682360891</v>
      </c>
      <c r="U8247" s="25" t="str">
        <f t="shared" si="1287"/>
        <v>charge</v>
      </c>
      <c r="W8247" s="25">
        <f t="shared" si="1290"/>
        <v>1976.0424914124801</v>
      </c>
      <c r="X8247" s="25">
        <f t="shared" si="1288"/>
        <v>5405.249061909527</v>
      </c>
      <c r="Y8247" s="25">
        <f t="shared" si="1291"/>
        <v>0</v>
      </c>
      <c r="AA8247" s="25">
        <f t="shared" si="1289"/>
        <v>0</v>
      </c>
      <c r="AC8247" s="25">
        <f t="shared" si="1284"/>
        <v>219.560276823609</v>
      </c>
    </row>
    <row r="8248" x14ac:dyDescent="0.2">
      <c r="L8248" s="24">
        <v>8243</v>
      </c>
      <c r="M8248" s="28">
        <v>0.10171541899999999</v>
      </c>
      <c r="O8248" s="24">
        <v>8243</v>
      </c>
      <c r="P8248" s="24">
        <f>'ROTH 1.0'!O8248*'קובץ טיוטה'!$D$10</f>
        <v>11642.810983851523</v>
      </c>
      <c r="Q8248" s="24">
        <f t="shared" si="1283"/>
        <v>8042.8109838515229</v>
      </c>
      <c r="R8248" s="24">
        <f t="shared" si="1292"/>
        <v>6916.6484919999984</v>
      </c>
      <c r="S8248" s="24">
        <f t="shared" si="1285"/>
        <v>1126.1624918515245</v>
      </c>
      <c r="T8248" s="24">
        <f t="shared" si="1286"/>
        <v>0</v>
      </c>
      <c r="U8248" s="24" t="str">
        <f t="shared" si="1287"/>
        <v>drain</v>
      </c>
      <c r="W8248" s="24">
        <f t="shared" si="1290"/>
        <v>0</v>
      </c>
      <c r="X8248" s="24">
        <f t="shared" si="1288"/>
        <v>4279.0865700580025</v>
      </c>
      <c r="Y8248" s="24">
        <f t="shared" si="1291"/>
        <v>1126.1624918515245</v>
      </c>
      <c r="AA8248" s="24">
        <f t="shared" si="1289"/>
        <v>0</v>
      </c>
      <c r="AC8248" s="24">
        <f t="shared" si="1284"/>
        <v>0</v>
      </c>
    </row>
    <row r="8249" x14ac:dyDescent="0.2">
      <c r="L8249" s="25">
        <v>8244</v>
      </c>
      <c r="M8249" s="29">
        <v>0.18618395600000001</v>
      </c>
      <c r="O8249" s="25">
        <v>8244</v>
      </c>
      <c r="P8249" s="24">
        <f>'ROTH 1.0'!O8249*'קובץ טיוטה'!$D$10</f>
        <v>11731.714100026131</v>
      </c>
      <c r="Q8249" s="25">
        <f t="shared" si="1283"/>
        <v>8131.7141000261308</v>
      </c>
      <c r="R8249" s="24">
        <f t="shared" si="1292"/>
        <v>12660.509008000001</v>
      </c>
      <c r="S8249" s="25">
        <f t="shared" si="1285"/>
        <v>0</v>
      </c>
      <c r="T8249" s="25">
        <f t="shared" si="1286"/>
        <v>4528.7949079738701</v>
      </c>
      <c r="U8249" s="25" t="str">
        <f t="shared" si="1287"/>
        <v>charge</v>
      </c>
      <c r="W8249" s="25">
        <f t="shared" si="1290"/>
        <v>4075.9154171764831</v>
      </c>
      <c r="X8249" s="25">
        <f t="shared" si="1288"/>
        <v>8355.0019872344856</v>
      </c>
      <c r="Y8249" s="25">
        <f t="shared" si="1291"/>
        <v>0</v>
      </c>
      <c r="AA8249" s="25">
        <f t="shared" si="1289"/>
        <v>0</v>
      </c>
      <c r="AC8249" s="25">
        <f t="shared" si="1284"/>
        <v>452.87949079738701</v>
      </c>
    </row>
    <row r="8250" x14ac:dyDescent="0.2">
      <c r="L8250" s="24">
        <v>8245</v>
      </c>
      <c r="M8250" s="28">
        <v>0.46648814500000002</v>
      </c>
      <c r="O8250" s="24">
        <v>8245</v>
      </c>
      <c r="P8250" s="24">
        <f>'ROTH 1.0'!O8250*'קובץ טיוטה'!$D$10</f>
        <v>11791.851168669647</v>
      </c>
      <c r="Q8250" s="24">
        <f t="shared" si="1283"/>
        <v>8191.8511686696474</v>
      </c>
      <c r="R8250" s="24">
        <f t="shared" si="1292"/>
        <v>31721.193859999999</v>
      </c>
      <c r="S8250" s="24">
        <f t="shared" si="1285"/>
        <v>0</v>
      </c>
      <c r="T8250" s="24">
        <f t="shared" si="1286"/>
        <v>23529.342691330352</v>
      </c>
      <c r="U8250" s="24" t="str">
        <f t="shared" si="1287"/>
        <v>charge</v>
      </c>
      <c r="W8250" s="24">
        <f t="shared" si="1290"/>
        <v>21176.408422197317</v>
      </c>
      <c r="X8250" s="24">
        <f t="shared" si="1288"/>
        <v>29531.410409431803</v>
      </c>
      <c r="Y8250" s="24">
        <f t="shared" si="1291"/>
        <v>0</v>
      </c>
      <c r="AA8250" s="24">
        <f t="shared" si="1289"/>
        <v>0</v>
      </c>
      <c r="AC8250" s="24">
        <f t="shared" si="1284"/>
        <v>2352.9342691330348</v>
      </c>
    </row>
    <row r="8251" x14ac:dyDescent="0.2">
      <c r="L8251" s="25">
        <v>8246</v>
      </c>
      <c r="M8251" s="29">
        <v>0.658569603</v>
      </c>
      <c r="O8251" s="25">
        <v>8246</v>
      </c>
      <c r="P8251" s="24">
        <f>'ROTH 1.0'!O8251*'קובץ טיוטה'!$D$10</f>
        <v>11776.720581034993</v>
      </c>
      <c r="Q8251" s="25">
        <f t="shared" si="1283"/>
        <v>8176.7205810349933</v>
      </c>
      <c r="R8251" s="24">
        <f t="shared" si="1292"/>
        <v>44782.733004000002</v>
      </c>
      <c r="S8251" s="25">
        <f t="shared" si="1285"/>
        <v>0</v>
      </c>
      <c r="T8251" s="25">
        <f t="shared" si="1286"/>
        <v>36606.01242296501</v>
      </c>
      <c r="U8251" s="25" t="str">
        <f t="shared" si="1287"/>
        <v>charge</v>
      </c>
      <c r="W8251" s="25">
        <f t="shared" si="1290"/>
        <v>32945.41118066851</v>
      </c>
      <c r="X8251" s="25">
        <f t="shared" si="1288"/>
        <v>62476.821590100313</v>
      </c>
      <c r="Y8251" s="25">
        <f t="shared" si="1291"/>
        <v>0</v>
      </c>
      <c r="AA8251" s="25">
        <f t="shared" si="1289"/>
        <v>0</v>
      </c>
      <c r="AC8251" s="25">
        <f t="shared" si="1284"/>
        <v>3660.6012422964995</v>
      </c>
    </row>
    <row r="8252" x14ac:dyDescent="0.2">
      <c r="L8252" s="24">
        <v>8247</v>
      </c>
      <c r="M8252" s="28">
        <v>0.59466728099999999</v>
      </c>
      <c r="O8252" s="24">
        <v>8247</v>
      </c>
      <c r="P8252" s="24">
        <f>'ROTH 1.0'!O8252*'קובץ טיוטה'!$D$10</f>
        <v>11771.077305144856</v>
      </c>
      <c r="Q8252" s="24">
        <f t="shared" si="1283"/>
        <v>8171.0773051448559</v>
      </c>
      <c r="R8252" s="24">
        <f t="shared" si="1292"/>
        <v>40437.375108</v>
      </c>
      <c r="S8252" s="24">
        <f t="shared" si="1285"/>
        <v>0</v>
      </c>
      <c r="T8252" s="24">
        <f t="shared" si="1286"/>
        <v>32266.297802855144</v>
      </c>
      <c r="U8252" s="24" t="str">
        <f t="shared" si="1287"/>
        <v>charge</v>
      </c>
      <c r="W8252" s="24">
        <f t="shared" si="1290"/>
        <v>15523.178409899687</v>
      </c>
      <c r="X8252" s="24">
        <f t="shared" si="1288"/>
        <v>78000</v>
      </c>
      <c r="Y8252" s="24">
        <f t="shared" si="1291"/>
        <v>0</v>
      </c>
      <c r="AA8252" s="24">
        <f t="shared" si="1289"/>
        <v>0</v>
      </c>
      <c r="AC8252" s="24">
        <f t="shared" si="1284"/>
        <v>16743.119392955457</v>
      </c>
    </row>
    <row r="8253" x14ac:dyDescent="0.2">
      <c r="L8253" s="25">
        <v>8248</v>
      </c>
      <c r="M8253" s="29">
        <v>0.49351416600000003</v>
      </c>
      <c r="O8253" s="25">
        <v>8248</v>
      </c>
      <c r="P8253" s="24">
        <f>'ROTH 1.0'!O8253*'קובץ טיוטה'!$D$10</f>
        <v>11830.134540088042</v>
      </c>
      <c r="Q8253" s="25">
        <f t="shared" si="1283"/>
        <v>8230.1345400880418</v>
      </c>
      <c r="R8253" s="24">
        <f t="shared" si="1292"/>
        <v>33558.963287999999</v>
      </c>
      <c r="S8253" s="25">
        <f t="shared" si="1285"/>
        <v>0</v>
      </c>
      <c r="T8253" s="25">
        <f t="shared" si="1286"/>
        <v>25328.828747911957</v>
      </c>
      <c r="U8253" s="25" t="str">
        <f t="shared" si="1287"/>
        <v>charge</v>
      </c>
      <c r="W8253" s="25">
        <f t="shared" si="1290"/>
        <v>0</v>
      </c>
      <c r="X8253" s="25">
        <f t="shared" si="1288"/>
        <v>78000</v>
      </c>
      <c r="Y8253" s="25">
        <f t="shared" si="1291"/>
        <v>0</v>
      </c>
      <c r="AA8253" s="25">
        <f t="shared" si="1289"/>
        <v>0</v>
      </c>
      <c r="AC8253" s="25">
        <f t="shared" si="1284"/>
        <v>25328.828747911957</v>
      </c>
    </row>
    <row r="8254" x14ac:dyDescent="0.2">
      <c r="L8254" s="24">
        <v>8249</v>
      </c>
      <c r="M8254" s="28">
        <v>0.127784539</v>
      </c>
      <c r="O8254" s="24">
        <v>8249</v>
      </c>
      <c r="P8254" s="24">
        <f>'ROTH 1.0'!O8254*'קובץ טיוטה'!$D$10</f>
        <v>12097.237190307349</v>
      </c>
      <c r="Q8254" s="24">
        <f t="shared" si="1283"/>
        <v>8497.237190307349</v>
      </c>
      <c r="R8254" s="24">
        <f t="shared" si="1292"/>
        <v>8689.3486519999988</v>
      </c>
      <c r="S8254" s="24">
        <f t="shared" si="1285"/>
        <v>0</v>
      </c>
      <c r="T8254" s="24">
        <f t="shared" si="1286"/>
        <v>192.11146169264975</v>
      </c>
      <c r="U8254" s="24" t="str">
        <f t="shared" si="1287"/>
        <v>charge</v>
      </c>
      <c r="W8254" s="24">
        <f t="shared" si="1290"/>
        <v>0</v>
      </c>
      <c r="X8254" s="24">
        <f t="shared" si="1288"/>
        <v>78000</v>
      </c>
      <c r="Y8254" s="24">
        <f t="shared" si="1291"/>
        <v>0</v>
      </c>
      <c r="AA8254" s="24">
        <f t="shared" si="1289"/>
        <v>0</v>
      </c>
      <c r="AC8254" s="24">
        <f t="shared" si="1284"/>
        <v>192.11146169264975</v>
      </c>
    </row>
    <row r="8255" x14ac:dyDescent="0.2">
      <c r="L8255" s="25">
        <v>8250</v>
      </c>
      <c r="M8255" s="29">
        <v>0</v>
      </c>
      <c r="O8255" s="25">
        <v>8250</v>
      </c>
      <c r="P8255" s="24">
        <f>'ROTH 1.0'!O8255*'קובץ טיוטה'!$D$10</f>
        <v>12534.951660744298</v>
      </c>
      <c r="Q8255" s="25">
        <f t="shared" si="1283"/>
        <v>8934.9516607442984</v>
      </c>
      <c r="R8255" s="24">
        <f t="shared" si="1292"/>
        <v>0</v>
      </c>
      <c r="S8255" s="25">
        <f t="shared" si="1285"/>
        <v>8934.9516607442984</v>
      </c>
      <c r="T8255" s="25">
        <f t="shared" si="1286"/>
        <v>0</v>
      </c>
      <c r="U8255" s="25" t="str">
        <f t="shared" si="1287"/>
        <v>drain</v>
      </c>
      <c r="W8255" s="25">
        <f t="shared" si="1290"/>
        <v>0</v>
      </c>
      <c r="X8255" s="25">
        <f t="shared" si="1288"/>
        <v>69065.048339255707</v>
      </c>
      <c r="Y8255" s="25">
        <f t="shared" si="1291"/>
        <v>8934.9516607442929</v>
      </c>
      <c r="AA8255" s="25">
        <f t="shared" si="1289"/>
        <v>0</v>
      </c>
      <c r="AC8255" s="25">
        <f t="shared" si="1284"/>
        <v>0</v>
      </c>
    </row>
    <row r="8256" x14ac:dyDescent="0.2">
      <c r="L8256" s="24">
        <v>8251</v>
      </c>
      <c r="M8256" s="28">
        <v>0</v>
      </c>
      <c r="O8256" s="24">
        <v>8251</v>
      </c>
      <c r="P8256" s="24">
        <f>'ROTH 1.0'!O8256*'קובץ טיוטה'!$D$10</f>
        <v>12712.798857118332</v>
      </c>
      <c r="Q8256" s="24">
        <f t="shared" si="1283"/>
        <v>9112.7988571183323</v>
      </c>
      <c r="R8256" s="24">
        <f t="shared" si="1292"/>
        <v>0</v>
      </c>
      <c r="S8256" s="24">
        <f t="shared" si="1285"/>
        <v>9112.7988571183323</v>
      </c>
      <c r="T8256" s="24">
        <f t="shared" si="1286"/>
        <v>0</v>
      </c>
      <c r="U8256" s="24" t="str">
        <f t="shared" si="1287"/>
        <v>drain</v>
      </c>
      <c r="W8256" s="24">
        <f t="shared" si="1290"/>
        <v>0</v>
      </c>
      <c r="X8256" s="24">
        <f t="shared" si="1288"/>
        <v>59952.249482137377</v>
      </c>
      <c r="Y8256" s="24">
        <f t="shared" si="1291"/>
        <v>9112.7988571183305</v>
      </c>
      <c r="AA8256" s="24">
        <f t="shared" si="1289"/>
        <v>0</v>
      </c>
      <c r="AC8256" s="24">
        <f t="shared" si="1284"/>
        <v>0</v>
      </c>
    </row>
    <row r="8257" x14ac:dyDescent="0.2">
      <c r="L8257" s="25">
        <v>8252</v>
      </c>
      <c r="M8257" s="29">
        <v>0</v>
      </c>
      <c r="O8257" s="25">
        <v>8252</v>
      </c>
      <c r="P8257" s="24">
        <f>'ROTH 1.0'!O8257*'קובץ טיוטה'!$D$10</f>
        <v>12349.438841736011</v>
      </c>
      <c r="Q8257" s="25">
        <f t="shared" si="1283"/>
        <v>8749.4388417360115</v>
      </c>
      <c r="R8257" s="24">
        <f t="shared" si="1292"/>
        <v>0</v>
      </c>
      <c r="S8257" s="25">
        <f t="shared" si="1285"/>
        <v>8749.4388417360115</v>
      </c>
      <c r="T8257" s="25">
        <f t="shared" si="1286"/>
        <v>0</v>
      </c>
      <c r="U8257" s="25" t="str">
        <f t="shared" si="1287"/>
        <v>drain</v>
      </c>
      <c r="W8257" s="25">
        <f t="shared" si="1290"/>
        <v>0</v>
      </c>
      <c r="X8257" s="25">
        <f t="shared" si="1288"/>
        <v>51202.810640401367</v>
      </c>
      <c r="Y8257" s="25">
        <f t="shared" si="1291"/>
        <v>8749.4388417360096</v>
      </c>
      <c r="AA8257" s="25">
        <f t="shared" si="1289"/>
        <v>0</v>
      </c>
      <c r="AC8257" s="25">
        <f t="shared" si="1284"/>
        <v>0</v>
      </c>
    </row>
    <row r="8258" x14ac:dyDescent="0.2">
      <c r="L8258" s="24">
        <v>8253</v>
      </c>
      <c r="M8258" s="28">
        <v>0</v>
      </c>
      <c r="O8258" s="24">
        <v>8253</v>
      </c>
      <c r="P8258" s="24">
        <f>'ROTH 1.0'!O8258*'קובץ טיוטה'!$D$10</f>
        <v>11799.175976430382</v>
      </c>
      <c r="Q8258" s="24">
        <f t="shared" si="1283"/>
        <v>8199.1759764303824</v>
      </c>
      <c r="R8258" s="24">
        <f t="shared" si="1292"/>
        <v>0</v>
      </c>
      <c r="S8258" s="24">
        <f t="shared" si="1285"/>
        <v>8199.1759764303824</v>
      </c>
      <c r="T8258" s="24">
        <f t="shared" si="1286"/>
        <v>0</v>
      </c>
      <c r="U8258" s="24" t="str">
        <f t="shared" si="1287"/>
        <v>drain</v>
      </c>
      <c r="W8258" s="24">
        <f t="shared" si="1290"/>
        <v>0</v>
      </c>
      <c r="X8258" s="24">
        <f t="shared" si="1288"/>
        <v>43003.634663970981</v>
      </c>
      <c r="Y8258" s="24">
        <f t="shared" si="1291"/>
        <v>8199.1759764303861</v>
      </c>
      <c r="AA8258" s="24">
        <f t="shared" si="1289"/>
        <v>0</v>
      </c>
      <c r="AC8258" s="24">
        <f t="shared" si="1284"/>
        <v>0</v>
      </c>
    </row>
    <row r="8259" x14ac:dyDescent="0.2">
      <c r="L8259" s="25">
        <v>8254</v>
      </c>
      <c r="M8259" s="29">
        <v>0</v>
      </c>
      <c r="O8259" s="25">
        <v>8254</v>
      </c>
      <c r="P8259" s="24">
        <f>'ROTH 1.0'!O8259*'קובץ טיוטה'!$D$10</f>
        <v>11582.324068457308</v>
      </c>
      <c r="Q8259" s="25">
        <f t="shared" si="1283"/>
        <v>7982.3240684573084</v>
      </c>
      <c r="R8259" s="24">
        <f t="shared" si="1292"/>
        <v>0</v>
      </c>
      <c r="S8259" s="25">
        <f t="shared" si="1285"/>
        <v>7982.3240684573084</v>
      </c>
      <c r="T8259" s="25">
        <f t="shared" si="1286"/>
        <v>0</v>
      </c>
      <c r="U8259" s="25" t="str">
        <f t="shared" si="1287"/>
        <v>drain</v>
      </c>
      <c r="W8259" s="25">
        <f t="shared" si="1290"/>
        <v>0</v>
      </c>
      <c r="X8259" s="25">
        <f t="shared" si="1288"/>
        <v>35021.310595513671</v>
      </c>
      <c r="Y8259" s="25">
        <f t="shared" si="1291"/>
        <v>7982.3240684573102</v>
      </c>
      <c r="AA8259" s="25">
        <f t="shared" si="1289"/>
        <v>0</v>
      </c>
      <c r="AC8259" s="25">
        <f t="shared" si="1284"/>
        <v>0</v>
      </c>
    </row>
    <row r="8260" x14ac:dyDescent="0.2">
      <c r="L8260" s="24">
        <v>8255</v>
      </c>
      <c r="M8260" s="28">
        <v>0</v>
      </c>
      <c r="O8260" s="24">
        <v>8255</v>
      </c>
      <c r="P8260" s="24">
        <f>'ROTH 1.0'!O8260*'קובץ טיוטה'!$D$10</f>
        <v>11084.498423664578</v>
      </c>
      <c r="Q8260" s="24">
        <f t="shared" si="1283"/>
        <v>7484.4984236645778</v>
      </c>
      <c r="R8260" s="24">
        <f t="shared" si="1292"/>
        <v>0</v>
      </c>
      <c r="S8260" s="24">
        <f t="shared" si="1285"/>
        <v>7484.4984236645778</v>
      </c>
      <c r="T8260" s="24">
        <f t="shared" si="1286"/>
        <v>0</v>
      </c>
      <c r="U8260" s="24" t="str">
        <f t="shared" si="1287"/>
        <v>drain</v>
      </c>
      <c r="W8260" s="24">
        <f t="shared" si="1290"/>
        <v>0</v>
      </c>
      <c r="X8260" s="24">
        <f t="shared" si="1288"/>
        <v>27536.812171849095</v>
      </c>
      <c r="Y8260" s="24">
        <f t="shared" si="1291"/>
        <v>7484.498423664576</v>
      </c>
      <c r="AA8260" s="24">
        <f t="shared" si="1289"/>
        <v>0</v>
      </c>
      <c r="AC8260" s="24">
        <f t="shared" si="1284"/>
        <v>0</v>
      </c>
    </row>
    <row r="8261" x14ac:dyDescent="0.2">
      <c r="L8261" s="25">
        <v>8256</v>
      </c>
      <c r="M8261" s="29">
        <v>0</v>
      </c>
      <c r="O8261" s="25">
        <v>8256</v>
      </c>
      <c r="P8261" s="24">
        <f>'ROTH 1.0'!O8261*'קובץ טיוטה'!$D$10</f>
        <v>10512.123945903677</v>
      </c>
      <c r="Q8261" s="25">
        <f t="shared" si="1283"/>
        <v>6912.1239459036769</v>
      </c>
      <c r="R8261" s="24">
        <f t="shared" si="1292"/>
        <v>0</v>
      </c>
      <c r="S8261" s="25">
        <f t="shared" si="1285"/>
        <v>6912.1239459036769</v>
      </c>
      <c r="T8261" s="25">
        <f t="shared" si="1286"/>
        <v>0</v>
      </c>
      <c r="U8261" s="25" t="str">
        <f t="shared" si="1287"/>
        <v>drain</v>
      </c>
      <c r="W8261" s="25">
        <f t="shared" si="1290"/>
        <v>0</v>
      </c>
      <c r="X8261" s="25">
        <f t="shared" si="1288"/>
        <v>20624.688225945418</v>
      </c>
      <c r="Y8261" s="25">
        <f t="shared" si="1291"/>
        <v>6912.1239459036769</v>
      </c>
      <c r="AA8261" s="25">
        <f t="shared" si="1289"/>
        <v>0</v>
      </c>
      <c r="AC8261" s="25">
        <f t="shared" si="1284"/>
        <v>0</v>
      </c>
    </row>
    <row r="8262" x14ac:dyDescent="0.2">
      <c r="L8262" s="24">
        <v>8257</v>
      </c>
      <c r="M8262" s="28">
        <v>0</v>
      </c>
      <c r="O8262" s="24">
        <v>8257</v>
      </c>
      <c r="P8262" s="24">
        <f>'ROTH 1.0'!O8262*'קובץ טיוטה'!$D$10</f>
        <v>9729.4346545420813</v>
      </c>
      <c r="Q8262" s="24">
        <f t="shared" ref="Q8262:Q8325" si="1293">P8262-$H$8*$H$9</f>
        <v>6129.4346545420813</v>
      </c>
      <c r="R8262" s="24">
        <f t="shared" si="1292"/>
        <v>0</v>
      </c>
      <c r="S8262" s="24">
        <f t="shared" si="1285"/>
        <v>6129.4346545420813</v>
      </c>
      <c r="T8262" s="24">
        <f t="shared" si="1286"/>
        <v>0</v>
      </c>
      <c r="U8262" s="24" t="str">
        <f t="shared" si="1287"/>
        <v>drain</v>
      </c>
      <c r="W8262" s="24">
        <f t="shared" si="1290"/>
        <v>0</v>
      </c>
      <c r="X8262" s="24">
        <f t="shared" si="1288"/>
        <v>14495.253571403337</v>
      </c>
      <c r="Y8262" s="24">
        <f t="shared" si="1291"/>
        <v>6129.4346545420813</v>
      </c>
      <c r="AA8262" s="24">
        <f t="shared" si="1289"/>
        <v>0</v>
      </c>
      <c r="AC8262" s="24">
        <f t="shared" ref="AC8262:AC8325" si="1294">IF(U8262="charge",(T8262-W8262),0)</f>
        <v>0</v>
      </c>
    </row>
    <row r="8263" x14ac:dyDescent="0.2">
      <c r="L8263" s="25">
        <v>8258</v>
      </c>
      <c r="M8263" s="29">
        <v>0</v>
      </c>
      <c r="O8263" s="25">
        <v>8258</v>
      </c>
      <c r="P8263" s="24">
        <f>'ROTH 1.0'!O8263*'קובץ טיוטה'!$D$10</f>
        <v>9053.3074178799434</v>
      </c>
      <c r="Q8263" s="25">
        <f t="shared" si="1293"/>
        <v>5453.3074178799434</v>
      </c>
      <c r="R8263" s="24">
        <f t="shared" si="1292"/>
        <v>0</v>
      </c>
      <c r="S8263" s="25">
        <f t="shared" ref="S8263:S8326" si="1295">IF(Q8263&gt;R8263,Q8263-R8263,0)</f>
        <v>5453.3074178799434</v>
      </c>
      <c r="T8263" s="25">
        <f t="shared" ref="T8263:T8326" si="1296">IF(R8263&gt;Q8263,R8263-Q8263,0)</f>
        <v>0</v>
      </c>
      <c r="U8263" s="25" t="str">
        <f t="shared" ref="U8263:U8326" si="1297">IF(Q8263&gt;R8263,"drain","charge")</f>
        <v>drain</v>
      </c>
      <c r="W8263" s="25">
        <f t="shared" si="1290"/>
        <v>0</v>
      </c>
      <c r="X8263" s="25">
        <f t="shared" ref="X8263:X8326" si="1298">IF(X8262+T8263&gt;$H$11,$H$11,IF(U8263="charge",X8262+(T8263*$H$12),IF((X8262-S8263)&gt;0,X8262-S8263,0)))</f>
        <v>9041.9461535233931</v>
      </c>
      <c r="Y8263" s="25">
        <f t="shared" si="1291"/>
        <v>5453.3074178799434</v>
      </c>
      <c r="AA8263" s="25">
        <f t="shared" ref="AA8263:AA8326" si="1299">S8263-Y8263</f>
        <v>0</v>
      </c>
      <c r="AC8263" s="25">
        <f t="shared" si="1294"/>
        <v>0</v>
      </c>
    </row>
    <row r="8264" x14ac:dyDescent="0.2">
      <c r="L8264" s="24">
        <v>8259</v>
      </c>
      <c r="M8264" s="28">
        <v>0</v>
      </c>
      <c r="O8264" s="24">
        <v>8259</v>
      </c>
      <c r="P8264" s="24">
        <f>'ROTH 1.0'!O8264*'קובץ טיוטה'!$D$10</f>
        <v>8568.9197524059437</v>
      </c>
      <c r="Q8264" s="24">
        <f t="shared" si="1293"/>
        <v>4968.9197524059437</v>
      </c>
      <c r="R8264" s="24">
        <f t="shared" si="1292"/>
        <v>0</v>
      </c>
      <c r="S8264" s="24">
        <f t="shared" si="1295"/>
        <v>4968.9197524059437</v>
      </c>
      <c r="T8264" s="24">
        <f t="shared" si="1296"/>
        <v>0</v>
      </c>
      <c r="U8264" s="24" t="str">
        <f t="shared" si="1297"/>
        <v>drain</v>
      </c>
      <c r="W8264" s="24">
        <f t="shared" ref="W8264:W8327" si="1300">IF(X8264&gt;=X8263,(X8264-X8263),0)</f>
        <v>0</v>
      </c>
      <c r="X8264" s="24">
        <f t="shared" si="1298"/>
        <v>4073.0264011174495</v>
      </c>
      <c r="Y8264" s="24">
        <f t="shared" ref="Y8264:Y8327" si="1301">IF(U8264="drain",X8263-X8264,0)</f>
        <v>4968.9197524059437</v>
      </c>
      <c r="AA8264" s="24">
        <f t="shared" si="1299"/>
        <v>0</v>
      </c>
      <c r="AC8264" s="24">
        <f t="shared" si="1294"/>
        <v>0</v>
      </c>
    </row>
    <row r="8265" x14ac:dyDescent="0.2">
      <c r="L8265" s="25">
        <v>8260</v>
      </c>
      <c r="M8265" s="29">
        <v>0</v>
      </c>
      <c r="O8265" s="25">
        <v>8260</v>
      </c>
      <c r="P8265" s="24">
        <f>'ROTH 1.0'!O8265*'קובץ טיוטה'!$D$10</f>
        <v>8356.8389007707483</v>
      </c>
      <c r="Q8265" s="25">
        <f t="shared" si="1293"/>
        <v>4756.8389007707483</v>
      </c>
      <c r="R8265" s="24">
        <f t="shared" si="1292"/>
        <v>0</v>
      </c>
      <c r="S8265" s="25">
        <f t="shared" si="1295"/>
        <v>4756.8389007707483</v>
      </c>
      <c r="T8265" s="25">
        <f t="shared" si="1296"/>
        <v>0</v>
      </c>
      <c r="U8265" s="25" t="str">
        <f t="shared" si="1297"/>
        <v>drain</v>
      </c>
      <c r="W8265" s="25">
        <f t="shared" si="1300"/>
        <v>0</v>
      </c>
      <c r="X8265" s="25">
        <f t="shared" si="1298"/>
        <v>0</v>
      </c>
      <c r="Y8265" s="25">
        <f t="shared" si="1301"/>
        <v>4073.0264011174495</v>
      </c>
      <c r="AA8265" s="25">
        <f t="shared" si="1299"/>
        <v>683.8124996532988</v>
      </c>
      <c r="AC8265" s="25">
        <f t="shared" si="1294"/>
        <v>0</v>
      </c>
    </row>
    <row r="8266" x14ac:dyDescent="0.2">
      <c r="L8266" s="24">
        <v>8261</v>
      </c>
      <c r="M8266" s="28">
        <v>0</v>
      </c>
      <c r="O8266" s="24">
        <v>8261</v>
      </c>
      <c r="P8266" s="24">
        <f>'ROTH 1.0'!O8266*'קובץ טיוטה'!$D$10</f>
        <v>8292.0144037820028</v>
      </c>
      <c r="Q8266" s="24">
        <f t="shared" si="1293"/>
        <v>4692.0144037820028</v>
      </c>
      <c r="R8266" s="24">
        <f t="shared" si="1292"/>
        <v>0</v>
      </c>
      <c r="S8266" s="24">
        <f t="shared" si="1295"/>
        <v>4692.0144037820028</v>
      </c>
      <c r="T8266" s="24">
        <f t="shared" si="1296"/>
        <v>0</v>
      </c>
      <c r="U8266" s="24" t="str">
        <f t="shared" si="1297"/>
        <v>drain</v>
      </c>
      <c r="W8266" s="24">
        <f t="shared" si="1300"/>
        <v>0</v>
      </c>
      <c r="X8266" s="24">
        <f t="shared" si="1298"/>
        <v>0</v>
      </c>
      <c r="Y8266" s="24">
        <f t="shared" si="1301"/>
        <v>0</v>
      </c>
      <c r="AA8266" s="24">
        <f t="shared" si="1299"/>
        <v>4692.0144037820028</v>
      </c>
      <c r="AC8266" s="24">
        <f t="shared" si="1294"/>
        <v>0</v>
      </c>
    </row>
    <row r="8267" x14ac:dyDescent="0.2">
      <c r="L8267" s="25">
        <v>8262</v>
      </c>
      <c r="M8267" s="29">
        <v>0</v>
      </c>
      <c r="O8267" s="25">
        <v>8262</v>
      </c>
      <c r="P8267" s="24">
        <f>'ROTH 1.0'!O8267*'קובץ טיוטה'!$D$10</f>
        <v>8519.0880988800873</v>
      </c>
      <c r="Q8267" s="25">
        <f t="shared" si="1293"/>
        <v>4919.0880988800873</v>
      </c>
      <c r="R8267" s="24">
        <f t="shared" si="1292"/>
        <v>0</v>
      </c>
      <c r="S8267" s="25">
        <f t="shared" si="1295"/>
        <v>4919.0880988800873</v>
      </c>
      <c r="T8267" s="25">
        <f t="shared" si="1296"/>
        <v>0</v>
      </c>
      <c r="U8267" s="25" t="str">
        <f t="shared" si="1297"/>
        <v>drain</v>
      </c>
      <c r="W8267" s="25">
        <f t="shared" si="1300"/>
        <v>0</v>
      </c>
      <c r="X8267" s="25">
        <f t="shared" si="1298"/>
        <v>0</v>
      </c>
      <c r="Y8267" s="25">
        <f t="shared" si="1301"/>
        <v>0</v>
      </c>
      <c r="AA8267" s="25">
        <f t="shared" si="1299"/>
        <v>4919.0880988800873</v>
      </c>
      <c r="AC8267" s="25">
        <f t="shared" si="1294"/>
        <v>0</v>
      </c>
    </row>
    <row r="8268" x14ac:dyDescent="0.2">
      <c r="L8268" s="24">
        <v>8263</v>
      </c>
      <c r="M8268" s="28">
        <v>0</v>
      </c>
      <c r="O8268" s="24">
        <v>8263</v>
      </c>
      <c r="P8268" s="24">
        <f>'ROTH 1.0'!O8268*'קובץ טיוטה'!$D$10</f>
        <v>8774.9348122098654</v>
      </c>
      <c r="Q8268" s="24">
        <f t="shared" si="1293"/>
        <v>5174.9348122098654</v>
      </c>
      <c r="R8268" s="24">
        <f t="shared" si="1292"/>
        <v>0</v>
      </c>
      <c r="S8268" s="24">
        <f t="shared" si="1295"/>
        <v>5174.9348122098654</v>
      </c>
      <c r="T8268" s="24">
        <f t="shared" si="1296"/>
        <v>0</v>
      </c>
      <c r="U8268" s="24" t="str">
        <f t="shared" si="1297"/>
        <v>drain</v>
      </c>
      <c r="W8268" s="24">
        <f t="shared" si="1300"/>
        <v>0</v>
      </c>
      <c r="X8268" s="24">
        <f t="shared" si="1298"/>
        <v>0</v>
      </c>
      <c r="Y8268" s="24">
        <f t="shared" si="1301"/>
        <v>0</v>
      </c>
      <c r="AA8268" s="24">
        <f t="shared" si="1299"/>
        <v>5174.9348122098654</v>
      </c>
      <c r="AC8268" s="24">
        <f t="shared" si="1294"/>
        <v>0</v>
      </c>
    </row>
    <row r="8269" x14ac:dyDescent="0.2">
      <c r="L8269" s="25">
        <v>8264</v>
      </c>
      <c r="M8269" s="29">
        <v>0</v>
      </c>
      <c r="O8269" s="25">
        <v>8264</v>
      </c>
      <c r="P8269" s="24">
        <f>'ROTH 1.0'!O8269*'קובץ טיוטה'!$D$10</f>
        <v>8594.0150385513443</v>
      </c>
      <c r="Q8269" s="25">
        <f t="shared" si="1293"/>
        <v>4994.0150385513443</v>
      </c>
      <c r="R8269" s="24">
        <f t="shared" si="1292"/>
        <v>0</v>
      </c>
      <c r="S8269" s="25">
        <f t="shared" si="1295"/>
        <v>4994.0150385513443</v>
      </c>
      <c r="T8269" s="25">
        <f t="shared" si="1296"/>
        <v>0</v>
      </c>
      <c r="U8269" s="25" t="str">
        <f t="shared" si="1297"/>
        <v>drain</v>
      </c>
      <c r="W8269" s="25">
        <f t="shared" si="1300"/>
        <v>0</v>
      </c>
      <c r="X8269" s="25">
        <f t="shared" si="1298"/>
        <v>0</v>
      </c>
      <c r="Y8269" s="25">
        <f t="shared" si="1301"/>
        <v>0</v>
      </c>
      <c r="AA8269" s="25">
        <f t="shared" si="1299"/>
        <v>4994.0150385513443</v>
      </c>
      <c r="AC8269" s="25">
        <f t="shared" si="1294"/>
        <v>0</v>
      </c>
    </row>
    <row r="8270" x14ac:dyDescent="0.2">
      <c r="L8270" s="24">
        <v>8265</v>
      </c>
      <c r="M8270" s="28">
        <v>3.7994389000000003E-2</v>
      </c>
      <c r="O8270" s="24">
        <v>8265</v>
      </c>
      <c r="P8270" s="24">
        <f>'ROTH 1.0'!O8270*'קובץ טיוטה'!$D$10</f>
        <v>9306.7233334509438</v>
      </c>
      <c r="Q8270" s="24">
        <f t="shared" si="1293"/>
        <v>5706.7233334509438</v>
      </c>
      <c r="R8270" s="24">
        <f t="shared" si="1292"/>
        <v>2583.6184520000002</v>
      </c>
      <c r="S8270" s="24">
        <f t="shared" si="1295"/>
        <v>3123.1048814509436</v>
      </c>
      <c r="T8270" s="24">
        <f t="shared" si="1296"/>
        <v>0</v>
      </c>
      <c r="U8270" s="24" t="str">
        <f t="shared" si="1297"/>
        <v>drain</v>
      </c>
      <c r="W8270" s="24">
        <f t="shared" si="1300"/>
        <v>0</v>
      </c>
      <c r="X8270" s="24">
        <f t="shared" si="1298"/>
        <v>0</v>
      </c>
      <c r="Y8270" s="24">
        <f t="shared" si="1301"/>
        <v>0</v>
      </c>
      <c r="AA8270" s="24">
        <f t="shared" si="1299"/>
        <v>3123.1048814509436</v>
      </c>
      <c r="AC8270" s="24">
        <f t="shared" si="1294"/>
        <v>0</v>
      </c>
    </row>
    <row r="8271" x14ac:dyDescent="0.2">
      <c r="L8271" s="25">
        <v>8266</v>
      </c>
      <c r="M8271" s="29">
        <v>9.5549017999999999E-2</v>
      </c>
      <c r="O8271" s="25">
        <v>8266</v>
      </c>
      <c r="P8271" s="24">
        <f>'ROTH 1.0'!O8271*'קובץ טיוטה'!$D$10</f>
        <v>9836.7344021612407</v>
      </c>
      <c r="Q8271" s="25">
        <f t="shared" si="1293"/>
        <v>6236.7344021612407</v>
      </c>
      <c r="R8271" s="24">
        <f t="shared" si="1292"/>
        <v>6497.333224</v>
      </c>
      <c r="S8271" s="25">
        <f t="shared" si="1295"/>
        <v>0</v>
      </c>
      <c r="T8271" s="25">
        <f t="shared" si="1296"/>
        <v>260.59882183875925</v>
      </c>
      <c r="U8271" s="25" t="str">
        <f t="shared" si="1297"/>
        <v>charge</v>
      </c>
      <c r="W8271" s="25">
        <f t="shared" si="1300"/>
        <v>234.53893965488334</v>
      </c>
      <c r="X8271" s="25">
        <f t="shared" si="1298"/>
        <v>234.53893965488334</v>
      </c>
      <c r="Y8271" s="25">
        <f t="shared" si="1301"/>
        <v>0</v>
      </c>
      <c r="AA8271" s="25">
        <f t="shared" si="1299"/>
        <v>0</v>
      </c>
      <c r="AC8271" s="25">
        <f t="shared" si="1294"/>
        <v>26.059882183875914</v>
      </c>
    </row>
    <row r="8272" x14ac:dyDescent="0.2">
      <c r="L8272" s="24">
        <v>8267</v>
      </c>
      <c r="M8272" s="28">
        <v>0.14417692999999998</v>
      </c>
      <c r="O8272" s="24">
        <v>8267</v>
      </c>
      <c r="P8272" s="24">
        <f>'ROTH 1.0'!O8272*'קובץ טיוטה'!$D$10</f>
        <v>10134.410875301441</v>
      </c>
      <c r="Q8272" s="24">
        <f t="shared" si="1293"/>
        <v>6534.4108753014407</v>
      </c>
      <c r="R8272" s="24">
        <f t="shared" ref="R8272:R8335" si="1302">M8272*$H$7*0.85</f>
        <v>9804.0312399999984</v>
      </c>
      <c r="S8272" s="24">
        <f t="shared" si="1295"/>
        <v>0</v>
      </c>
      <c r="T8272" s="24">
        <f t="shared" si="1296"/>
        <v>3269.6203646985578</v>
      </c>
      <c r="U8272" s="24" t="str">
        <f t="shared" si="1297"/>
        <v>charge</v>
      </c>
      <c r="W8272" s="24">
        <f t="shared" si="1300"/>
        <v>2942.658328228702</v>
      </c>
      <c r="X8272" s="24">
        <f t="shared" si="1298"/>
        <v>3177.1972678835855</v>
      </c>
      <c r="Y8272" s="24">
        <f t="shared" si="1301"/>
        <v>0</v>
      </c>
      <c r="AA8272" s="24">
        <f t="shared" si="1299"/>
        <v>0</v>
      </c>
      <c r="AC8272" s="24">
        <f t="shared" si="1294"/>
        <v>326.96203646985578</v>
      </c>
    </row>
    <row r="8273" x14ac:dyDescent="0.2">
      <c r="L8273" s="25">
        <v>8268</v>
      </c>
      <c r="M8273" s="29">
        <v>0.15234510399999998</v>
      </c>
      <c r="O8273" s="25">
        <v>8268</v>
      </c>
      <c r="P8273" s="24">
        <f>'ROTH 1.0'!O8273*'קובץ טיוטה'!$D$10</f>
        <v>10108.565878646084</v>
      </c>
      <c r="Q8273" s="25">
        <f t="shared" si="1293"/>
        <v>6508.5658786460845</v>
      </c>
      <c r="R8273" s="24">
        <f t="shared" si="1302"/>
        <v>10359.467071999999</v>
      </c>
      <c r="S8273" s="25">
        <f t="shared" si="1295"/>
        <v>0</v>
      </c>
      <c r="T8273" s="25">
        <f t="shared" si="1296"/>
        <v>3850.901193353915</v>
      </c>
      <c r="U8273" s="25" t="str">
        <f t="shared" si="1297"/>
        <v>charge</v>
      </c>
      <c r="W8273" s="25">
        <f t="shared" si="1300"/>
        <v>3465.811074018523</v>
      </c>
      <c r="X8273" s="25">
        <f t="shared" si="1298"/>
        <v>6643.0083419021084</v>
      </c>
      <c r="Y8273" s="25">
        <f t="shared" si="1301"/>
        <v>0</v>
      </c>
      <c r="AA8273" s="25">
        <f t="shared" si="1299"/>
        <v>0</v>
      </c>
      <c r="AC8273" s="25">
        <f t="shared" si="1294"/>
        <v>385.09011933539205</v>
      </c>
    </row>
    <row r="8274" x14ac:dyDescent="0.2">
      <c r="L8274" s="24">
        <v>8269</v>
      </c>
      <c r="M8274" s="28">
        <v>0.11657683599999999</v>
      </c>
      <c r="O8274" s="24">
        <v>8269</v>
      </c>
      <c r="P8274" s="24">
        <f>'ROTH 1.0'!O8274*'קובץ טיוטה'!$D$10</f>
        <v>10075.476378804635</v>
      </c>
      <c r="Q8274" s="24">
        <f t="shared" si="1293"/>
        <v>6475.4763788046348</v>
      </c>
      <c r="R8274" s="24">
        <f t="shared" si="1302"/>
        <v>7927.224847999998</v>
      </c>
      <c r="S8274" s="24">
        <f t="shared" si="1295"/>
        <v>0</v>
      </c>
      <c r="T8274" s="24">
        <f t="shared" si="1296"/>
        <v>1451.7484691953632</v>
      </c>
      <c r="U8274" s="24" t="str">
        <f t="shared" si="1297"/>
        <v>charge</v>
      </c>
      <c r="W8274" s="24">
        <f t="shared" si="1300"/>
        <v>1306.5736222758269</v>
      </c>
      <c r="X8274" s="24">
        <f t="shared" si="1298"/>
        <v>7949.5819641779353</v>
      </c>
      <c r="Y8274" s="24">
        <f t="shared" si="1301"/>
        <v>0</v>
      </c>
      <c r="AA8274" s="24">
        <f t="shared" si="1299"/>
        <v>0</v>
      </c>
      <c r="AC8274" s="24">
        <f t="shared" si="1294"/>
        <v>145.17484691953632</v>
      </c>
    </row>
    <row r="8275" x14ac:dyDescent="0.2">
      <c r="L8275" s="25">
        <v>8270</v>
      </c>
      <c r="M8275" s="29">
        <v>0.1857762</v>
      </c>
      <c r="O8275" s="25">
        <v>8270</v>
      </c>
      <c r="P8275" s="24">
        <f>'ROTH 1.0'!O8275*'קובץ טיוטה'!$D$10</f>
        <v>10007.989547527523</v>
      </c>
      <c r="Q8275" s="25">
        <f t="shared" si="1293"/>
        <v>6407.9895475275225</v>
      </c>
      <c r="R8275" s="24">
        <f t="shared" si="1302"/>
        <v>12632.781599999998</v>
      </c>
      <c r="S8275" s="25">
        <f t="shared" si="1295"/>
        <v>0</v>
      </c>
      <c r="T8275" s="25">
        <f t="shared" si="1296"/>
        <v>6224.7920524724759</v>
      </c>
      <c r="U8275" s="25" t="str">
        <f t="shared" si="1297"/>
        <v>charge</v>
      </c>
      <c r="W8275" s="25">
        <f t="shared" si="1300"/>
        <v>5602.3128472252274</v>
      </c>
      <c r="X8275" s="25">
        <f t="shared" si="1298"/>
        <v>13551.894811403163</v>
      </c>
      <c r="Y8275" s="25">
        <f t="shared" si="1301"/>
        <v>0</v>
      </c>
      <c r="AA8275" s="25">
        <f t="shared" si="1299"/>
        <v>0</v>
      </c>
      <c r="AC8275" s="25">
        <f t="shared" si="1294"/>
        <v>622.4792052472485</v>
      </c>
    </row>
    <row r="8276" x14ac:dyDescent="0.2">
      <c r="L8276" s="24">
        <v>8271</v>
      </c>
      <c r="M8276" s="28">
        <v>0.23316656099999999</v>
      </c>
      <c r="O8276" s="24">
        <v>8271</v>
      </c>
      <c r="P8276" s="24">
        <f>'ROTH 1.0'!O8276*'קובץ טיוטה'!$D$10</f>
        <v>9928.895098415609</v>
      </c>
      <c r="Q8276" s="24">
        <f t="shared" si="1293"/>
        <v>6328.895098415609</v>
      </c>
      <c r="R8276" s="24">
        <f t="shared" si="1302"/>
        <v>15855.326148</v>
      </c>
      <c r="S8276" s="24">
        <f t="shared" si="1295"/>
        <v>0</v>
      </c>
      <c r="T8276" s="24">
        <f t="shared" si="1296"/>
        <v>9526.4310495843911</v>
      </c>
      <c r="U8276" s="24" t="str">
        <f t="shared" si="1297"/>
        <v>charge</v>
      </c>
      <c r="W8276" s="24">
        <f t="shared" si="1300"/>
        <v>8573.7879446259503</v>
      </c>
      <c r="X8276" s="24">
        <f t="shared" si="1298"/>
        <v>22125.682756029113</v>
      </c>
      <c r="Y8276" s="24">
        <f t="shared" si="1301"/>
        <v>0</v>
      </c>
      <c r="AA8276" s="24">
        <f t="shared" si="1299"/>
        <v>0</v>
      </c>
      <c r="AC8276" s="24">
        <f t="shared" si="1294"/>
        <v>952.64310495844074</v>
      </c>
    </row>
    <row r="8277" x14ac:dyDescent="0.2">
      <c r="L8277" s="25">
        <v>8272</v>
      </c>
      <c r="M8277" s="29">
        <v>0.16688319200000001</v>
      </c>
      <c r="O8277" s="25">
        <v>8272</v>
      </c>
      <c r="P8277" s="24">
        <f>'ROTH 1.0'!O8277*'קובץ טיוטה'!$D$10</f>
        <v>9930.4791186758903</v>
      </c>
      <c r="Q8277" s="25">
        <f t="shared" si="1293"/>
        <v>6330.4791186758903</v>
      </c>
      <c r="R8277" s="24">
        <f t="shared" si="1302"/>
        <v>11348.057056</v>
      </c>
      <c r="S8277" s="25">
        <f t="shared" si="1295"/>
        <v>0</v>
      </c>
      <c r="T8277" s="25">
        <f t="shared" si="1296"/>
        <v>5017.5779373241094</v>
      </c>
      <c r="U8277" s="25" t="str">
        <f t="shared" si="1297"/>
        <v>charge</v>
      </c>
      <c r="W8277" s="25">
        <f t="shared" si="1300"/>
        <v>4515.8201435916999</v>
      </c>
      <c r="X8277" s="25">
        <f t="shared" si="1298"/>
        <v>26641.502899620813</v>
      </c>
      <c r="Y8277" s="25">
        <f t="shared" si="1301"/>
        <v>0</v>
      </c>
      <c r="AA8277" s="25">
        <f t="shared" si="1299"/>
        <v>0</v>
      </c>
      <c r="AC8277" s="25">
        <f t="shared" si="1294"/>
        <v>501.75779373240948</v>
      </c>
    </row>
    <row r="8278" x14ac:dyDescent="0.2">
      <c r="L8278" s="24">
        <v>8273</v>
      </c>
      <c r="M8278" s="28">
        <v>4.3296095E-2</v>
      </c>
      <c r="O8278" s="24">
        <v>8273</v>
      </c>
      <c r="P8278" s="24">
        <f>'ROTH 1.0'!O8278*'קובץ טיוטה'!$D$10</f>
        <v>10198.121211712809</v>
      </c>
      <c r="Q8278" s="24">
        <f t="shared" si="1293"/>
        <v>6598.1212117128089</v>
      </c>
      <c r="R8278" s="24">
        <f t="shared" si="1302"/>
        <v>2944.1344600000002</v>
      </c>
      <c r="S8278" s="24">
        <f t="shared" si="1295"/>
        <v>3653.9867517128087</v>
      </c>
      <c r="T8278" s="24">
        <f t="shared" si="1296"/>
        <v>0</v>
      </c>
      <c r="U8278" s="24" t="str">
        <f t="shared" si="1297"/>
        <v>drain</v>
      </c>
      <c r="W8278" s="24">
        <f t="shared" si="1300"/>
        <v>0</v>
      </c>
      <c r="X8278" s="24">
        <f t="shared" si="1298"/>
        <v>22987.516147908005</v>
      </c>
      <c r="Y8278" s="24">
        <f t="shared" si="1301"/>
        <v>3653.9867517128077</v>
      </c>
      <c r="AA8278" s="24">
        <f t="shared" si="1299"/>
        <v>0</v>
      </c>
      <c r="AC8278" s="24">
        <f t="shared" si="1294"/>
        <v>0</v>
      </c>
    </row>
    <row r="8279" x14ac:dyDescent="0.2">
      <c r="L8279" s="25">
        <v>8274</v>
      </c>
      <c r="M8279" s="29">
        <v>0</v>
      </c>
      <c r="O8279" s="25">
        <v>8274</v>
      </c>
      <c r="P8279" s="24">
        <f>'ROTH 1.0'!O8279*'קובץ טיוטה'!$D$10</f>
        <v>11203.105895710716</v>
      </c>
      <c r="Q8279" s="25">
        <f t="shared" si="1293"/>
        <v>7603.1058957107161</v>
      </c>
      <c r="R8279" s="24">
        <f t="shared" si="1302"/>
        <v>0</v>
      </c>
      <c r="S8279" s="25">
        <f t="shared" si="1295"/>
        <v>7603.1058957107161</v>
      </c>
      <c r="T8279" s="25">
        <f t="shared" si="1296"/>
        <v>0</v>
      </c>
      <c r="U8279" s="25" t="str">
        <f t="shared" si="1297"/>
        <v>drain</v>
      </c>
      <c r="W8279" s="25">
        <f t="shared" si="1300"/>
        <v>0</v>
      </c>
      <c r="X8279" s="25">
        <f t="shared" si="1298"/>
        <v>15384.410252197289</v>
      </c>
      <c r="Y8279" s="25">
        <f t="shared" si="1301"/>
        <v>7603.1058957107161</v>
      </c>
      <c r="AA8279" s="25">
        <f t="shared" si="1299"/>
        <v>0</v>
      </c>
      <c r="AC8279" s="25">
        <f t="shared" si="1294"/>
        <v>0</v>
      </c>
    </row>
    <row r="8280" x14ac:dyDescent="0.2">
      <c r="L8280" s="24">
        <v>8275</v>
      </c>
      <c r="M8280" s="28">
        <v>0</v>
      </c>
      <c r="O8280" s="24">
        <v>8275</v>
      </c>
      <c r="P8280" s="24">
        <f>'ROTH 1.0'!O8280*'קובץ טיוטה'!$D$10</f>
        <v>12194.608731272145</v>
      </c>
      <c r="Q8280" s="24">
        <f t="shared" si="1293"/>
        <v>8594.6087312721447</v>
      </c>
      <c r="R8280" s="24">
        <f t="shared" si="1302"/>
        <v>0</v>
      </c>
      <c r="S8280" s="24">
        <f t="shared" si="1295"/>
        <v>8594.6087312721447</v>
      </c>
      <c r="T8280" s="24">
        <f t="shared" si="1296"/>
        <v>0</v>
      </c>
      <c r="U8280" s="24" t="str">
        <f t="shared" si="1297"/>
        <v>drain</v>
      </c>
      <c r="W8280" s="24">
        <f t="shared" si="1300"/>
        <v>0</v>
      </c>
      <c r="X8280" s="24">
        <f t="shared" si="1298"/>
        <v>6789.8015209251444</v>
      </c>
      <c r="Y8280" s="24">
        <f t="shared" si="1301"/>
        <v>8594.6087312721447</v>
      </c>
      <c r="AA8280" s="24">
        <f t="shared" si="1299"/>
        <v>0</v>
      </c>
      <c r="AC8280" s="24">
        <f t="shared" si="1294"/>
        <v>0</v>
      </c>
    </row>
    <row r="8281" x14ac:dyDescent="0.2">
      <c r="L8281" s="25">
        <v>8276</v>
      </c>
      <c r="M8281" s="29">
        <v>0</v>
      </c>
      <c r="O8281" s="25">
        <v>8276</v>
      </c>
      <c r="P8281" s="24">
        <f>'ROTH 1.0'!O8281*'קובץ טיוטה'!$D$10</f>
        <v>12401.832602460003</v>
      </c>
      <c r="Q8281" s="25">
        <f t="shared" si="1293"/>
        <v>8801.8326024600028</v>
      </c>
      <c r="R8281" s="24">
        <f t="shared" si="1302"/>
        <v>0</v>
      </c>
      <c r="S8281" s="25">
        <f t="shared" si="1295"/>
        <v>8801.8326024600028</v>
      </c>
      <c r="T8281" s="25">
        <f t="shared" si="1296"/>
        <v>0</v>
      </c>
      <c r="U8281" s="25" t="str">
        <f t="shared" si="1297"/>
        <v>drain</v>
      </c>
      <c r="W8281" s="25">
        <f t="shared" si="1300"/>
        <v>0</v>
      </c>
      <c r="X8281" s="25">
        <f t="shared" si="1298"/>
        <v>0</v>
      </c>
      <c r="Y8281" s="25">
        <f t="shared" si="1301"/>
        <v>6789.8015209251444</v>
      </c>
      <c r="AA8281" s="25">
        <f t="shared" si="1299"/>
        <v>2012.0310815348585</v>
      </c>
      <c r="AC8281" s="25">
        <f t="shared" si="1294"/>
        <v>0</v>
      </c>
    </row>
    <row r="8282" x14ac:dyDescent="0.2">
      <c r="L8282" s="24">
        <v>8277</v>
      </c>
      <c r="M8282" s="28">
        <v>0</v>
      </c>
      <c r="O8282" s="24">
        <v>8277</v>
      </c>
      <c r="P8282" s="24">
        <f>'ROTH 1.0'!O8282*'קובץ טיוטה'!$D$10</f>
        <v>12338.307798929949</v>
      </c>
      <c r="Q8282" s="24">
        <f t="shared" si="1293"/>
        <v>8738.3077989299491</v>
      </c>
      <c r="R8282" s="24">
        <f t="shared" si="1302"/>
        <v>0</v>
      </c>
      <c r="S8282" s="24">
        <f t="shared" si="1295"/>
        <v>8738.3077989299491</v>
      </c>
      <c r="T8282" s="24">
        <f t="shared" si="1296"/>
        <v>0</v>
      </c>
      <c r="U8282" s="24" t="str">
        <f t="shared" si="1297"/>
        <v>drain</v>
      </c>
      <c r="W8282" s="24">
        <f t="shared" si="1300"/>
        <v>0</v>
      </c>
      <c r="X8282" s="24">
        <f t="shared" si="1298"/>
        <v>0</v>
      </c>
      <c r="Y8282" s="24">
        <f t="shared" si="1301"/>
        <v>0</v>
      </c>
      <c r="AA8282" s="24">
        <f t="shared" si="1299"/>
        <v>8738.3077989299491</v>
      </c>
      <c r="AC8282" s="24">
        <f t="shared" si="1294"/>
        <v>0</v>
      </c>
    </row>
    <row r="8283" x14ac:dyDescent="0.2">
      <c r="L8283" s="25">
        <v>8278</v>
      </c>
      <c r="M8283" s="29">
        <v>0</v>
      </c>
      <c r="O8283" s="25">
        <v>8278</v>
      </c>
      <c r="P8283" s="24">
        <f>'ROTH 1.0'!O8283*'קובץ טיוטה'!$D$10</f>
        <v>12112.33524616049</v>
      </c>
      <c r="Q8283" s="25">
        <f t="shared" si="1293"/>
        <v>8512.33524616049</v>
      </c>
      <c r="R8283" s="24">
        <f t="shared" si="1302"/>
        <v>0</v>
      </c>
      <c r="S8283" s="25">
        <f t="shared" si="1295"/>
        <v>8512.33524616049</v>
      </c>
      <c r="T8283" s="25">
        <f t="shared" si="1296"/>
        <v>0</v>
      </c>
      <c r="U8283" s="25" t="str">
        <f t="shared" si="1297"/>
        <v>drain</v>
      </c>
      <c r="W8283" s="25">
        <f t="shared" si="1300"/>
        <v>0</v>
      </c>
      <c r="X8283" s="25">
        <f t="shared" si="1298"/>
        <v>0</v>
      </c>
      <c r="Y8283" s="25">
        <f t="shared" si="1301"/>
        <v>0</v>
      </c>
      <c r="AA8283" s="25">
        <f t="shared" si="1299"/>
        <v>8512.33524616049</v>
      </c>
      <c r="AC8283" s="25">
        <f t="shared" si="1294"/>
        <v>0</v>
      </c>
    </row>
    <row r="8284" x14ac:dyDescent="0.2">
      <c r="L8284" s="24">
        <v>8279</v>
      </c>
      <c r="M8284" s="28">
        <v>0</v>
      </c>
      <c r="O8284" s="24">
        <v>8279</v>
      </c>
      <c r="P8284" s="24">
        <f>'ROTH 1.0'!O8284*'קובץ טיוטה'!$D$10</f>
        <v>11735.402326570342</v>
      </c>
      <c r="Q8284" s="24">
        <f t="shared" si="1293"/>
        <v>8135.4023265703418</v>
      </c>
      <c r="R8284" s="24">
        <f t="shared" si="1302"/>
        <v>0</v>
      </c>
      <c r="S8284" s="24">
        <f t="shared" si="1295"/>
        <v>8135.4023265703418</v>
      </c>
      <c r="T8284" s="24">
        <f t="shared" si="1296"/>
        <v>0</v>
      </c>
      <c r="U8284" s="24" t="str">
        <f t="shared" si="1297"/>
        <v>drain</v>
      </c>
      <c r="W8284" s="24">
        <f t="shared" si="1300"/>
        <v>0</v>
      </c>
      <c r="X8284" s="24">
        <f t="shared" si="1298"/>
        <v>0</v>
      </c>
      <c r="Y8284" s="24">
        <f t="shared" si="1301"/>
        <v>0</v>
      </c>
      <c r="AA8284" s="24">
        <f t="shared" si="1299"/>
        <v>8135.4023265703418</v>
      </c>
      <c r="AC8284" s="24">
        <f t="shared" si="1294"/>
        <v>0</v>
      </c>
    </row>
    <row r="8285" x14ac:dyDescent="0.2">
      <c r="L8285" s="25">
        <v>8280</v>
      </c>
      <c r="M8285" s="29">
        <v>0</v>
      </c>
      <c r="O8285" s="25">
        <v>8280</v>
      </c>
      <c r="P8285" s="24">
        <f>'ROTH 1.0'!O8285*'קובץ טיוטה'!$D$10</f>
        <v>10946.934903977344</v>
      </c>
      <c r="Q8285" s="25">
        <f t="shared" si="1293"/>
        <v>7346.9349039773442</v>
      </c>
      <c r="R8285" s="24">
        <f t="shared" si="1302"/>
        <v>0</v>
      </c>
      <c r="S8285" s="25">
        <f t="shared" si="1295"/>
        <v>7346.9349039773442</v>
      </c>
      <c r="T8285" s="25">
        <f t="shared" si="1296"/>
        <v>0</v>
      </c>
      <c r="U8285" s="25" t="str">
        <f t="shared" si="1297"/>
        <v>drain</v>
      </c>
      <c r="W8285" s="25">
        <f t="shared" si="1300"/>
        <v>0</v>
      </c>
      <c r="X8285" s="25">
        <f t="shared" si="1298"/>
        <v>0</v>
      </c>
      <c r="Y8285" s="25">
        <f t="shared" si="1301"/>
        <v>0</v>
      </c>
      <c r="AA8285" s="25">
        <f t="shared" si="1299"/>
        <v>7346.9349039773442</v>
      </c>
      <c r="AC8285" s="25">
        <f t="shared" si="1294"/>
        <v>0</v>
      </c>
    </row>
    <row r="8286" x14ac:dyDescent="0.2">
      <c r="L8286" s="24">
        <v>8281</v>
      </c>
      <c r="M8286" s="28">
        <v>0</v>
      </c>
      <c r="O8286" s="24">
        <v>8281</v>
      </c>
      <c r="P8286" s="24">
        <f>'ROTH 1.0'!O8286*'קובץ טיוטה'!$D$10</f>
        <v>9755.0469527690784</v>
      </c>
      <c r="Q8286" s="24">
        <f t="shared" si="1293"/>
        <v>6155.0469527690784</v>
      </c>
      <c r="R8286" s="24">
        <f t="shared" si="1302"/>
        <v>0</v>
      </c>
      <c r="S8286" s="24">
        <f t="shared" si="1295"/>
        <v>6155.0469527690784</v>
      </c>
      <c r="T8286" s="24">
        <f t="shared" si="1296"/>
        <v>0</v>
      </c>
      <c r="U8286" s="24" t="str">
        <f t="shared" si="1297"/>
        <v>drain</v>
      </c>
      <c r="W8286" s="24">
        <f t="shared" si="1300"/>
        <v>0</v>
      </c>
      <c r="X8286" s="24">
        <f t="shared" si="1298"/>
        <v>0</v>
      </c>
      <c r="Y8286" s="24">
        <f t="shared" si="1301"/>
        <v>0</v>
      </c>
      <c r="AA8286" s="24">
        <f t="shared" si="1299"/>
        <v>6155.0469527690784</v>
      </c>
      <c r="AC8286" s="24">
        <f t="shared" si="1294"/>
        <v>0</v>
      </c>
    </row>
    <row r="8287" x14ac:dyDescent="0.2">
      <c r="L8287" s="25">
        <v>8282</v>
      </c>
      <c r="M8287" s="29">
        <v>0</v>
      </c>
      <c r="O8287" s="25">
        <v>8282</v>
      </c>
      <c r="P8287" s="24">
        <f>'ROTH 1.0'!O8287*'קובץ טיוטה'!$D$10</f>
        <v>9126.8626751560896</v>
      </c>
      <c r="Q8287" s="25">
        <f t="shared" si="1293"/>
        <v>5526.8626751560896</v>
      </c>
      <c r="R8287" s="24">
        <f t="shared" si="1302"/>
        <v>0</v>
      </c>
      <c r="S8287" s="25">
        <f t="shared" si="1295"/>
        <v>5526.8626751560896</v>
      </c>
      <c r="T8287" s="25">
        <f t="shared" si="1296"/>
        <v>0</v>
      </c>
      <c r="U8287" s="25" t="str">
        <f t="shared" si="1297"/>
        <v>drain</v>
      </c>
      <c r="W8287" s="25">
        <f t="shared" si="1300"/>
        <v>0</v>
      </c>
      <c r="X8287" s="25">
        <f t="shared" si="1298"/>
        <v>0</v>
      </c>
      <c r="Y8287" s="25">
        <f t="shared" si="1301"/>
        <v>0</v>
      </c>
      <c r="AA8287" s="25">
        <f t="shared" si="1299"/>
        <v>5526.8626751560896</v>
      </c>
      <c r="AC8287" s="25">
        <f t="shared" si="1294"/>
        <v>0</v>
      </c>
    </row>
    <row r="8288" x14ac:dyDescent="0.2">
      <c r="L8288" s="24">
        <v>8283</v>
      </c>
      <c r="M8288" s="28">
        <v>0</v>
      </c>
      <c r="O8288" s="24">
        <v>8283</v>
      </c>
      <c r="P8288" s="24">
        <f>'ROTH 1.0'!O8288*'קובץ טיוטה'!$D$10</f>
        <v>8593.3023787025722</v>
      </c>
      <c r="Q8288" s="24">
        <f t="shared" si="1293"/>
        <v>4993.3023787025722</v>
      </c>
      <c r="R8288" s="24">
        <f t="shared" si="1302"/>
        <v>0</v>
      </c>
      <c r="S8288" s="24">
        <f t="shared" si="1295"/>
        <v>4993.3023787025722</v>
      </c>
      <c r="T8288" s="24">
        <f t="shared" si="1296"/>
        <v>0</v>
      </c>
      <c r="U8288" s="24" t="str">
        <f t="shared" si="1297"/>
        <v>drain</v>
      </c>
      <c r="W8288" s="24">
        <f t="shared" si="1300"/>
        <v>0</v>
      </c>
      <c r="X8288" s="24">
        <f t="shared" si="1298"/>
        <v>0</v>
      </c>
      <c r="Y8288" s="24">
        <f t="shared" si="1301"/>
        <v>0</v>
      </c>
      <c r="AA8288" s="24">
        <f t="shared" si="1299"/>
        <v>4993.3023787025722</v>
      </c>
      <c r="AC8288" s="24">
        <f t="shared" si="1294"/>
        <v>0</v>
      </c>
    </row>
    <row r="8289" x14ac:dyDescent="0.2">
      <c r="L8289" s="25">
        <v>8284</v>
      </c>
      <c r="M8289" s="29">
        <v>0</v>
      </c>
      <c r="O8289" s="25">
        <v>8284</v>
      </c>
      <c r="P8289" s="24">
        <f>'ROTH 1.0'!O8289*'קובץ טיוטה'!$D$10</f>
        <v>8343.8740626858234</v>
      </c>
      <c r="Q8289" s="25">
        <f t="shared" si="1293"/>
        <v>4743.8740626858234</v>
      </c>
      <c r="R8289" s="24">
        <f t="shared" si="1302"/>
        <v>0</v>
      </c>
      <c r="S8289" s="25">
        <f t="shared" si="1295"/>
        <v>4743.8740626858234</v>
      </c>
      <c r="T8289" s="25">
        <f t="shared" si="1296"/>
        <v>0</v>
      </c>
      <c r="U8289" s="25" t="str">
        <f t="shared" si="1297"/>
        <v>drain</v>
      </c>
      <c r="W8289" s="25">
        <f t="shared" si="1300"/>
        <v>0</v>
      </c>
      <c r="X8289" s="25">
        <f t="shared" si="1298"/>
        <v>0</v>
      </c>
      <c r="Y8289" s="25">
        <f t="shared" si="1301"/>
        <v>0</v>
      </c>
      <c r="AA8289" s="25">
        <f t="shared" si="1299"/>
        <v>4743.8740626858234</v>
      </c>
      <c r="AC8289" s="25">
        <f t="shared" si="1294"/>
        <v>0</v>
      </c>
    </row>
    <row r="8290" x14ac:dyDescent="0.2">
      <c r="L8290" s="24">
        <v>8285</v>
      </c>
      <c r="M8290" s="28">
        <v>0</v>
      </c>
      <c r="O8290" s="24">
        <v>8285</v>
      </c>
      <c r="P8290" s="24">
        <f>'ROTH 1.0'!O8290*'קובץ טיוטה'!$D$10</f>
        <v>8374.8664466631162</v>
      </c>
      <c r="Q8290" s="24">
        <f t="shared" si="1293"/>
        <v>4774.8664466631162</v>
      </c>
      <c r="R8290" s="24">
        <f t="shared" si="1302"/>
        <v>0</v>
      </c>
      <c r="S8290" s="24">
        <f t="shared" si="1295"/>
        <v>4774.8664466631162</v>
      </c>
      <c r="T8290" s="24">
        <f t="shared" si="1296"/>
        <v>0</v>
      </c>
      <c r="U8290" s="24" t="str">
        <f t="shared" si="1297"/>
        <v>drain</v>
      </c>
      <c r="W8290" s="24">
        <f t="shared" si="1300"/>
        <v>0</v>
      </c>
      <c r="X8290" s="24">
        <f t="shared" si="1298"/>
        <v>0</v>
      </c>
      <c r="Y8290" s="24">
        <f t="shared" si="1301"/>
        <v>0</v>
      </c>
      <c r="AA8290" s="24">
        <f t="shared" si="1299"/>
        <v>4774.8664466631162</v>
      </c>
      <c r="AC8290" s="24">
        <f t="shared" si="1294"/>
        <v>0</v>
      </c>
    </row>
    <row r="8291" x14ac:dyDescent="0.2">
      <c r="L8291" s="25">
        <v>8286</v>
      </c>
      <c r="M8291" s="29">
        <v>0</v>
      </c>
      <c r="O8291" s="25">
        <v>8286</v>
      </c>
      <c r="P8291" s="24">
        <f>'ROTH 1.0'!O8291*'קובץ טיוטה'!$D$10</f>
        <v>8835.5569254944112</v>
      </c>
      <c r="Q8291" s="25">
        <f t="shared" si="1293"/>
        <v>5235.5569254944112</v>
      </c>
      <c r="R8291" s="24">
        <f t="shared" si="1302"/>
        <v>0</v>
      </c>
      <c r="S8291" s="25">
        <f t="shared" si="1295"/>
        <v>5235.5569254944112</v>
      </c>
      <c r="T8291" s="25">
        <f t="shared" si="1296"/>
        <v>0</v>
      </c>
      <c r="U8291" s="25" t="str">
        <f t="shared" si="1297"/>
        <v>drain</v>
      </c>
      <c r="W8291" s="25">
        <f t="shared" si="1300"/>
        <v>0</v>
      </c>
      <c r="X8291" s="25">
        <f t="shared" si="1298"/>
        <v>0</v>
      </c>
      <c r="Y8291" s="25">
        <f t="shared" si="1301"/>
        <v>0</v>
      </c>
      <c r="AA8291" s="25">
        <f t="shared" si="1299"/>
        <v>5235.5569254944112</v>
      </c>
      <c r="AC8291" s="25">
        <f t="shared" si="1294"/>
        <v>0</v>
      </c>
    </row>
    <row r="8292" x14ac:dyDescent="0.2">
      <c r="L8292" s="24">
        <v>8287</v>
      </c>
      <c r="M8292" s="28">
        <v>0</v>
      </c>
      <c r="O8292" s="24">
        <v>8287</v>
      </c>
      <c r="P8292" s="24">
        <f>'ROTH 1.0'!O8292*'קובץ טיוטה'!$D$10</f>
        <v>9393.2789283141192</v>
      </c>
      <c r="Q8292" s="24">
        <f t="shared" si="1293"/>
        <v>5793.2789283141192</v>
      </c>
      <c r="R8292" s="24">
        <f t="shared" si="1302"/>
        <v>0</v>
      </c>
      <c r="S8292" s="24">
        <f t="shared" si="1295"/>
        <v>5793.2789283141192</v>
      </c>
      <c r="T8292" s="24">
        <f t="shared" si="1296"/>
        <v>0</v>
      </c>
      <c r="U8292" s="24" t="str">
        <f t="shared" si="1297"/>
        <v>drain</v>
      </c>
      <c r="W8292" s="24">
        <f t="shared" si="1300"/>
        <v>0</v>
      </c>
      <c r="X8292" s="24">
        <f t="shared" si="1298"/>
        <v>0</v>
      </c>
      <c r="Y8292" s="24">
        <f t="shared" si="1301"/>
        <v>0</v>
      </c>
      <c r="AA8292" s="24">
        <f t="shared" si="1299"/>
        <v>5793.2789283141192</v>
      </c>
      <c r="AC8292" s="24">
        <f t="shared" si="1294"/>
        <v>0</v>
      </c>
    </row>
    <row r="8293" x14ac:dyDescent="0.2">
      <c r="L8293" s="25">
        <v>8288</v>
      </c>
      <c r="M8293" s="29">
        <v>0</v>
      </c>
      <c r="O8293" s="25">
        <v>8288</v>
      </c>
      <c r="P8293" s="24">
        <f>'ROTH 1.0'!O8293*'קובץ טיוטה'!$D$10</f>
        <v>10476.167187501022</v>
      </c>
      <c r="Q8293" s="25">
        <f t="shared" si="1293"/>
        <v>6876.1671875010215</v>
      </c>
      <c r="R8293" s="24">
        <f t="shared" si="1302"/>
        <v>0</v>
      </c>
      <c r="S8293" s="25">
        <f t="shared" si="1295"/>
        <v>6876.1671875010215</v>
      </c>
      <c r="T8293" s="25">
        <f t="shared" si="1296"/>
        <v>0</v>
      </c>
      <c r="U8293" s="25" t="str">
        <f t="shared" si="1297"/>
        <v>drain</v>
      </c>
      <c r="W8293" s="25">
        <f t="shared" si="1300"/>
        <v>0</v>
      </c>
      <c r="X8293" s="25">
        <f t="shared" si="1298"/>
        <v>0</v>
      </c>
      <c r="Y8293" s="25">
        <f t="shared" si="1301"/>
        <v>0</v>
      </c>
      <c r="AA8293" s="25">
        <f t="shared" si="1299"/>
        <v>6876.1671875010215</v>
      </c>
      <c r="AC8293" s="25">
        <f t="shared" si="1294"/>
        <v>0</v>
      </c>
    </row>
    <row r="8294" x14ac:dyDescent="0.2">
      <c r="L8294" s="24">
        <v>8289</v>
      </c>
      <c r="M8294" s="28">
        <v>1.1043536E-2</v>
      </c>
      <c r="O8294" s="24">
        <v>8289</v>
      </c>
      <c r="P8294" s="24">
        <f>'ROTH 1.0'!O8294*'קובץ טיוטה'!$D$10</f>
        <v>10889.162403132694</v>
      </c>
      <c r="Q8294" s="24">
        <f t="shared" si="1293"/>
        <v>7289.1624031326937</v>
      </c>
      <c r="R8294" s="24">
        <f t="shared" si="1302"/>
        <v>750.96044800000004</v>
      </c>
      <c r="S8294" s="24">
        <f t="shared" si="1295"/>
        <v>6538.2019551326939</v>
      </c>
      <c r="T8294" s="24">
        <f t="shared" si="1296"/>
        <v>0</v>
      </c>
      <c r="U8294" s="24" t="str">
        <f t="shared" si="1297"/>
        <v>drain</v>
      </c>
      <c r="W8294" s="24">
        <f t="shared" si="1300"/>
        <v>0</v>
      </c>
      <c r="X8294" s="24">
        <f t="shared" si="1298"/>
        <v>0</v>
      </c>
      <c r="Y8294" s="24">
        <f t="shared" si="1301"/>
        <v>0</v>
      </c>
      <c r="AA8294" s="24">
        <f t="shared" si="1299"/>
        <v>6538.2019551326939</v>
      </c>
      <c r="AC8294" s="24">
        <f t="shared" si="1294"/>
        <v>0</v>
      </c>
    </row>
    <row r="8295" x14ac:dyDescent="0.2">
      <c r="L8295" s="25">
        <v>8290</v>
      </c>
      <c r="M8295" s="29">
        <v>6.5524805999999991E-2</v>
      </c>
      <c r="O8295" s="25">
        <v>8290</v>
      </c>
      <c r="P8295" s="24">
        <f>'ROTH 1.0'!O8295*'קובץ טיוטה'!$D$10</f>
        <v>10943.381206487757</v>
      </c>
      <c r="Q8295" s="25">
        <f t="shared" si="1293"/>
        <v>7343.3812064877566</v>
      </c>
      <c r="R8295" s="24">
        <f t="shared" si="1302"/>
        <v>4455.6868079999995</v>
      </c>
      <c r="S8295" s="25">
        <f t="shared" si="1295"/>
        <v>2887.6943984877571</v>
      </c>
      <c r="T8295" s="25">
        <f t="shared" si="1296"/>
        <v>0</v>
      </c>
      <c r="U8295" s="25" t="str">
        <f t="shared" si="1297"/>
        <v>drain</v>
      </c>
      <c r="W8295" s="25">
        <f t="shared" si="1300"/>
        <v>0</v>
      </c>
      <c r="X8295" s="25">
        <f t="shared" si="1298"/>
        <v>0</v>
      </c>
      <c r="Y8295" s="25">
        <f t="shared" si="1301"/>
        <v>0</v>
      </c>
      <c r="AA8295" s="25">
        <f t="shared" si="1299"/>
        <v>2887.6943984877571</v>
      </c>
      <c r="AC8295" s="25">
        <f t="shared" si="1294"/>
        <v>0</v>
      </c>
    </row>
    <row r="8296" x14ac:dyDescent="0.2">
      <c r="L8296" s="24">
        <v>8291</v>
      </c>
      <c r="M8296" s="28">
        <v>9.3878623999999994E-2</v>
      </c>
      <c r="O8296" s="24">
        <v>8291</v>
      </c>
      <c r="P8296" s="24">
        <f>'ROTH 1.0'!O8296*'קובץ טיוטה'!$D$10</f>
        <v>11457.483804987389</v>
      </c>
      <c r="Q8296" s="24">
        <f t="shared" si="1293"/>
        <v>7857.4838049873888</v>
      </c>
      <c r="R8296" s="24">
        <f t="shared" si="1302"/>
        <v>6383.746431999999</v>
      </c>
      <c r="S8296" s="24">
        <f t="shared" si="1295"/>
        <v>1473.7373729873898</v>
      </c>
      <c r="T8296" s="24">
        <f t="shared" si="1296"/>
        <v>0</v>
      </c>
      <c r="U8296" s="24" t="str">
        <f t="shared" si="1297"/>
        <v>drain</v>
      </c>
      <c r="W8296" s="24">
        <f t="shared" si="1300"/>
        <v>0</v>
      </c>
      <c r="X8296" s="24">
        <f t="shared" si="1298"/>
        <v>0</v>
      </c>
      <c r="Y8296" s="24">
        <f t="shared" si="1301"/>
        <v>0</v>
      </c>
      <c r="AA8296" s="24">
        <f t="shared" si="1299"/>
        <v>1473.7373729873898</v>
      </c>
      <c r="AC8296" s="24">
        <f t="shared" si="1294"/>
        <v>0</v>
      </c>
    </row>
    <row r="8297" x14ac:dyDescent="0.2">
      <c r="L8297" s="25">
        <v>8292</v>
      </c>
      <c r="M8297" s="29">
        <v>8.9400810999999997E-2</v>
      </c>
      <c r="O8297" s="25">
        <v>8292</v>
      </c>
      <c r="P8297" s="24">
        <f>'ROTH 1.0'!O8297*'קובץ טיוטה'!$D$10</f>
        <v>11489.92556460328</v>
      </c>
      <c r="Q8297" s="25">
        <f t="shared" si="1293"/>
        <v>7889.9255646032798</v>
      </c>
      <c r="R8297" s="24">
        <f t="shared" si="1302"/>
        <v>6079.2551480000002</v>
      </c>
      <c r="S8297" s="25">
        <f t="shared" si="1295"/>
        <v>1810.6704166032796</v>
      </c>
      <c r="T8297" s="25">
        <f t="shared" si="1296"/>
        <v>0</v>
      </c>
      <c r="U8297" s="25" t="str">
        <f t="shared" si="1297"/>
        <v>drain</v>
      </c>
      <c r="W8297" s="25">
        <f t="shared" si="1300"/>
        <v>0</v>
      </c>
      <c r="X8297" s="25">
        <f t="shared" si="1298"/>
        <v>0</v>
      </c>
      <c r="Y8297" s="25">
        <f t="shared" si="1301"/>
        <v>0</v>
      </c>
      <c r="AA8297" s="25">
        <f t="shared" si="1299"/>
        <v>1810.6704166032796</v>
      </c>
      <c r="AC8297" s="25">
        <f t="shared" si="1294"/>
        <v>0</v>
      </c>
    </row>
    <row r="8298" x14ac:dyDescent="0.2">
      <c r="L8298" s="24">
        <v>8293</v>
      </c>
      <c r="M8298" s="28">
        <v>0.30174890399999998</v>
      </c>
      <c r="O8298" s="24">
        <v>8293</v>
      </c>
      <c r="P8298" s="24">
        <f>'ROTH 1.0'!O8298*'קובץ טיוטה'!$D$10</f>
        <v>11632.985147122135</v>
      </c>
      <c r="Q8298" s="24">
        <f t="shared" si="1293"/>
        <v>8032.9851471221355</v>
      </c>
      <c r="R8298" s="24">
        <f t="shared" si="1302"/>
        <v>20518.925471999999</v>
      </c>
      <c r="S8298" s="24">
        <f t="shared" si="1295"/>
        <v>0</v>
      </c>
      <c r="T8298" s="24">
        <f t="shared" si="1296"/>
        <v>12485.940324877864</v>
      </c>
      <c r="U8298" s="24" t="str">
        <f t="shared" si="1297"/>
        <v>charge</v>
      </c>
      <c r="W8298" s="24">
        <f t="shared" si="1300"/>
        <v>11237.346292390077</v>
      </c>
      <c r="X8298" s="24">
        <f t="shared" si="1298"/>
        <v>11237.346292390077</v>
      </c>
      <c r="Y8298" s="24">
        <f t="shared" si="1301"/>
        <v>0</v>
      </c>
      <c r="AA8298" s="24">
        <f t="shared" si="1299"/>
        <v>0</v>
      </c>
      <c r="AC8298" s="24">
        <f t="shared" si="1294"/>
        <v>1248.5940324877865</v>
      </c>
    </row>
    <row r="8299" x14ac:dyDescent="0.2">
      <c r="L8299" s="25">
        <v>8294</v>
      </c>
      <c r="M8299" s="29">
        <v>0.59987630400000003</v>
      </c>
      <c r="O8299" s="25">
        <v>8294</v>
      </c>
      <c r="P8299" s="24">
        <f>'ROTH 1.0'!O8299*'קובץ טיוטה'!$D$10</f>
        <v>11738.760362798395</v>
      </c>
      <c r="Q8299" s="25">
        <f t="shared" si="1293"/>
        <v>8138.7603627983954</v>
      </c>
      <c r="R8299" s="24">
        <f t="shared" si="1302"/>
        <v>40791.588671999998</v>
      </c>
      <c r="S8299" s="25">
        <f t="shared" si="1295"/>
        <v>0</v>
      </c>
      <c r="T8299" s="25">
        <f t="shared" si="1296"/>
        <v>32652.828309201603</v>
      </c>
      <c r="U8299" s="25" t="str">
        <f t="shared" si="1297"/>
        <v>charge</v>
      </c>
      <c r="W8299" s="25">
        <f t="shared" si="1300"/>
        <v>29387.545478281438</v>
      </c>
      <c r="X8299" s="25">
        <f t="shared" si="1298"/>
        <v>40624.891770671515</v>
      </c>
      <c r="Y8299" s="25">
        <f t="shared" si="1301"/>
        <v>0</v>
      </c>
      <c r="AA8299" s="25">
        <f t="shared" si="1299"/>
        <v>0</v>
      </c>
      <c r="AC8299" s="25">
        <f t="shared" si="1294"/>
        <v>3265.282830920165</v>
      </c>
    </row>
    <row r="8300" x14ac:dyDescent="0.2">
      <c r="L8300" s="24">
        <v>8295</v>
      </c>
      <c r="M8300" s="28">
        <v>0.37809032799999998</v>
      </c>
      <c r="O8300" s="24">
        <v>8295</v>
      </c>
      <c r="P8300" s="24">
        <f>'ROTH 1.0'!O8300*'קובץ טיוטה'!$D$10</f>
        <v>11869.631373945544</v>
      </c>
      <c r="Q8300" s="24">
        <f t="shared" si="1293"/>
        <v>8269.6313739455436</v>
      </c>
      <c r="R8300" s="24">
        <f t="shared" si="1302"/>
        <v>25710.142303999997</v>
      </c>
      <c r="S8300" s="24">
        <f t="shared" si="1295"/>
        <v>0</v>
      </c>
      <c r="T8300" s="24">
        <f t="shared" si="1296"/>
        <v>17440.510930054454</v>
      </c>
      <c r="U8300" s="24" t="str">
        <f t="shared" si="1297"/>
        <v>charge</v>
      </c>
      <c r="W8300" s="24">
        <f t="shared" si="1300"/>
        <v>15696.459837049013</v>
      </c>
      <c r="X8300" s="24">
        <f t="shared" si="1298"/>
        <v>56321.351607720528</v>
      </c>
      <c r="Y8300" s="24">
        <f t="shared" si="1301"/>
        <v>0</v>
      </c>
      <c r="AA8300" s="24">
        <f t="shared" si="1299"/>
        <v>0</v>
      </c>
      <c r="AC8300" s="24">
        <f t="shared" si="1294"/>
        <v>1744.0510930054406</v>
      </c>
    </row>
    <row r="8301" x14ac:dyDescent="0.2">
      <c r="L8301" s="25">
        <v>8296</v>
      </c>
      <c r="M8301" s="29">
        <v>7.2441504000000004E-2</v>
      </c>
      <c r="O8301" s="25">
        <v>8296</v>
      </c>
      <c r="P8301" s="24">
        <f>'ROTH 1.0'!O8301*'קובץ טיוטה'!$D$10</f>
        <v>11935.831003040757</v>
      </c>
      <c r="Q8301" s="25">
        <f t="shared" si="1293"/>
        <v>8335.8310030407574</v>
      </c>
      <c r="R8301" s="24">
        <f t="shared" si="1302"/>
        <v>4926.0222720000002</v>
      </c>
      <c r="S8301" s="25">
        <f t="shared" si="1295"/>
        <v>3409.8087310407573</v>
      </c>
      <c r="T8301" s="25">
        <f t="shared" si="1296"/>
        <v>0</v>
      </c>
      <c r="U8301" s="25" t="str">
        <f t="shared" si="1297"/>
        <v>drain</v>
      </c>
      <c r="W8301" s="25">
        <f t="shared" si="1300"/>
        <v>0</v>
      </c>
      <c r="X8301" s="25">
        <f t="shared" si="1298"/>
        <v>52911.54287667977</v>
      </c>
      <c r="Y8301" s="25">
        <f t="shared" si="1301"/>
        <v>3409.8087310407573</v>
      </c>
      <c r="AA8301" s="25">
        <f t="shared" si="1299"/>
        <v>0</v>
      </c>
      <c r="AC8301" s="25">
        <f t="shared" si="1294"/>
        <v>0</v>
      </c>
    </row>
    <row r="8302" x14ac:dyDescent="0.2">
      <c r="L8302" s="24">
        <v>8297</v>
      </c>
      <c r="M8302" s="28">
        <v>1.6096404000000002E-2</v>
      </c>
      <c r="O8302" s="24">
        <v>8297</v>
      </c>
      <c r="P8302" s="24">
        <f>'ROTH 1.0'!O8302*'קובץ טיוטה'!$D$10</f>
        <v>11905.60220038875</v>
      </c>
      <c r="Q8302" s="24">
        <f t="shared" si="1293"/>
        <v>8305.6022003887501</v>
      </c>
      <c r="R8302" s="24">
        <f t="shared" si="1302"/>
        <v>1094.555472</v>
      </c>
      <c r="S8302" s="24">
        <f t="shared" si="1295"/>
        <v>7211.0467283887501</v>
      </c>
      <c r="T8302" s="24">
        <f t="shared" si="1296"/>
        <v>0</v>
      </c>
      <c r="U8302" s="24" t="str">
        <f t="shared" si="1297"/>
        <v>drain</v>
      </c>
      <c r="W8302" s="24">
        <f t="shared" si="1300"/>
        <v>0</v>
      </c>
      <c r="X8302" s="24">
        <f t="shared" si="1298"/>
        <v>45700.496148291022</v>
      </c>
      <c r="Y8302" s="24">
        <f t="shared" si="1301"/>
        <v>7211.0467283887483</v>
      </c>
      <c r="AA8302" s="24">
        <f t="shared" si="1299"/>
        <v>0</v>
      </c>
      <c r="AC8302" s="24">
        <f t="shared" si="1294"/>
        <v>0</v>
      </c>
    </row>
    <row r="8303" x14ac:dyDescent="0.2">
      <c r="L8303" s="25">
        <v>8298</v>
      </c>
      <c r="M8303" s="29">
        <v>0</v>
      </c>
      <c r="O8303" s="25">
        <v>8298</v>
      </c>
      <c r="P8303" s="24">
        <f>'ROTH 1.0'!O8303*'קובץ טיוטה'!$D$10</f>
        <v>12913.929935649876</v>
      </c>
      <c r="Q8303" s="25">
        <f t="shared" si="1293"/>
        <v>9313.9299356498759</v>
      </c>
      <c r="R8303" s="24">
        <f t="shared" si="1302"/>
        <v>0</v>
      </c>
      <c r="S8303" s="25">
        <f t="shared" si="1295"/>
        <v>9313.9299356498759</v>
      </c>
      <c r="T8303" s="25">
        <f t="shared" si="1296"/>
        <v>0</v>
      </c>
      <c r="U8303" s="25" t="str">
        <f t="shared" si="1297"/>
        <v>drain</v>
      </c>
      <c r="W8303" s="25">
        <f t="shared" si="1300"/>
        <v>0</v>
      </c>
      <c r="X8303" s="25">
        <f t="shared" si="1298"/>
        <v>36386.566212641148</v>
      </c>
      <c r="Y8303" s="25">
        <f t="shared" si="1301"/>
        <v>9313.9299356498741</v>
      </c>
      <c r="AA8303" s="25">
        <f t="shared" si="1299"/>
        <v>0</v>
      </c>
      <c r="AC8303" s="25">
        <f t="shared" si="1294"/>
        <v>0</v>
      </c>
    </row>
    <row r="8304" x14ac:dyDescent="0.2">
      <c r="L8304" s="24">
        <v>8299</v>
      </c>
      <c r="M8304" s="28">
        <v>0</v>
      </c>
      <c r="O8304" s="24">
        <v>8299</v>
      </c>
      <c r="P8304" s="24">
        <f>'ROTH 1.0'!O8304*'קובץ טיוטה'!$D$10</f>
        <v>13388.947553614775</v>
      </c>
      <c r="Q8304" s="24">
        <f t="shared" si="1293"/>
        <v>9788.9475536147747</v>
      </c>
      <c r="R8304" s="24">
        <f t="shared" si="1302"/>
        <v>0</v>
      </c>
      <c r="S8304" s="24">
        <f t="shared" si="1295"/>
        <v>9788.9475536147747</v>
      </c>
      <c r="T8304" s="24">
        <f t="shared" si="1296"/>
        <v>0</v>
      </c>
      <c r="U8304" s="24" t="str">
        <f t="shared" si="1297"/>
        <v>drain</v>
      </c>
      <c r="W8304" s="24">
        <f t="shared" si="1300"/>
        <v>0</v>
      </c>
      <c r="X8304" s="24">
        <f t="shared" si="1298"/>
        <v>26597.618659026375</v>
      </c>
      <c r="Y8304" s="24">
        <f t="shared" si="1301"/>
        <v>9788.9475536147729</v>
      </c>
      <c r="AA8304" s="24">
        <f t="shared" si="1299"/>
        <v>0</v>
      </c>
      <c r="AC8304" s="24">
        <f t="shared" si="1294"/>
        <v>0</v>
      </c>
    </row>
    <row r="8305" x14ac:dyDescent="0.2">
      <c r="L8305" s="25">
        <v>8300</v>
      </c>
      <c r="M8305" s="29">
        <v>0</v>
      </c>
      <c r="O8305" s="25">
        <v>8300</v>
      </c>
      <c r="P8305" s="24">
        <f>'ROTH 1.0'!O8305*'קובץ טיוטה'!$D$10</f>
        <v>13460.242235107988</v>
      </c>
      <c r="Q8305" s="25">
        <f t="shared" si="1293"/>
        <v>9860.2422351079877</v>
      </c>
      <c r="R8305" s="24">
        <f t="shared" si="1302"/>
        <v>0</v>
      </c>
      <c r="S8305" s="25">
        <f t="shared" si="1295"/>
        <v>9860.2422351079877</v>
      </c>
      <c r="T8305" s="25">
        <f t="shared" si="1296"/>
        <v>0</v>
      </c>
      <c r="U8305" s="25" t="str">
        <f t="shared" si="1297"/>
        <v>drain</v>
      </c>
      <c r="W8305" s="25">
        <f t="shared" si="1300"/>
        <v>0</v>
      </c>
      <c r="X8305" s="25">
        <f t="shared" si="1298"/>
        <v>16737.376423918387</v>
      </c>
      <c r="Y8305" s="25">
        <f t="shared" si="1301"/>
        <v>9860.2422351079877</v>
      </c>
      <c r="AA8305" s="25">
        <f t="shared" si="1299"/>
        <v>0</v>
      </c>
      <c r="AC8305" s="25">
        <f t="shared" si="1294"/>
        <v>0</v>
      </c>
    </row>
    <row r="8306" x14ac:dyDescent="0.2">
      <c r="L8306" s="24">
        <v>8301</v>
      </c>
      <c r="M8306" s="28">
        <v>0</v>
      </c>
      <c r="O8306" s="24">
        <v>8301</v>
      </c>
      <c r="P8306" s="24">
        <f>'ROTH 1.0'!O8306*'קובץ טיוטה'!$D$10</f>
        <v>13277.100020028414</v>
      </c>
      <c r="Q8306" s="24">
        <f t="shared" si="1293"/>
        <v>9677.1000200284143</v>
      </c>
      <c r="R8306" s="24">
        <f t="shared" si="1302"/>
        <v>0</v>
      </c>
      <c r="S8306" s="24">
        <f t="shared" si="1295"/>
        <v>9677.1000200284143</v>
      </c>
      <c r="T8306" s="24">
        <f t="shared" si="1296"/>
        <v>0</v>
      </c>
      <c r="U8306" s="24" t="str">
        <f t="shared" si="1297"/>
        <v>drain</v>
      </c>
      <c r="W8306" s="24">
        <f t="shared" si="1300"/>
        <v>0</v>
      </c>
      <c r="X8306" s="24">
        <f t="shared" si="1298"/>
        <v>7060.2764038899732</v>
      </c>
      <c r="Y8306" s="24">
        <f t="shared" si="1301"/>
        <v>9677.1000200284143</v>
      </c>
      <c r="AA8306" s="24">
        <f t="shared" si="1299"/>
        <v>0</v>
      </c>
      <c r="AC8306" s="24">
        <f t="shared" si="1294"/>
        <v>0</v>
      </c>
    </row>
    <row r="8307" x14ac:dyDescent="0.2">
      <c r="L8307" s="25">
        <v>8302</v>
      </c>
      <c r="M8307" s="29">
        <v>0</v>
      </c>
      <c r="O8307" s="25">
        <v>8302</v>
      </c>
      <c r="P8307" s="24">
        <f>'ROTH 1.0'!O8307*'קובץ טיוטה'!$D$10</f>
        <v>12695.644122107886</v>
      </c>
      <c r="Q8307" s="25">
        <f t="shared" si="1293"/>
        <v>9095.6441221078858</v>
      </c>
      <c r="R8307" s="24">
        <f t="shared" si="1302"/>
        <v>0</v>
      </c>
      <c r="S8307" s="25">
        <f t="shared" si="1295"/>
        <v>9095.6441221078858</v>
      </c>
      <c r="T8307" s="25">
        <f t="shared" si="1296"/>
        <v>0</v>
      </c>
      <c r="U8307" s="25" t="str">
        <f t="shared" si="1297"/>
        <v>drain</v>
      </c>
      <c r="W8307" s="25">
        <f t="shared" si="1300"/>
        <v>0</v>
      </c>
      <c r="X8307" s="25">
        <f t="shared" si="1298"/>
        <v>0</v>
      </c>
      <c r="Y8307" s="25">
        <f t="shared" si="1301"/>
        <v>7060.2764038899732</v>
      </c>
      <c r="AA8307" s="25">
        <f t="shared" si="1299"/>
        <v>2035.3677182179126</v>
      </c>
      <c r="AC8307" s="25">
        <f t="shared" si="1294"/>
        <v>0</v>
      </c>
    </row>
    <row r="8308" x14ac:dyDescent="0.2">
      <c r="L8308" s="24">
        <v>8303</v>
      </c>
      <c r="M8308" s="28">
        <v>0</v>
      </c>
      <c r="O8308" s="24">
        <v>8303</v>
      </c>
      <c r="P8308" s="24">
        <f>'ROTH 1.0'!O8308*'קובץ טיוטה'!$D$10</f>
        <v>11770.604604726726</v>
      </c>
      <c r="Q8308" s="24">
        <f t="shared" si="1293"/>
        <v>8170.6046047267264</v>
      </c>
      <c r="R8308" s="24">
        <f t="shared" si="1302"/>
        <v>0</v>
      </c>
      <c r="S8308" s="24">
        <f t="shared" si="1295"/>
        <v>8170.6046047267264</v>
      </c>
      <c r="T8308" s="24">
        <f t="shared" si="1296"/>
        <v>0</v>
      </c>
      <c r="U8308" s="24" t="str">
        <f t="shared" si="1297"/>
        <v>drain</v>
      </c>
      <c r="W8308" s="24">
        <f t="shared" si="1300"/>
        <v>0</v>
      </c>
      <c r="X8308" s="24">
        <f t="shared" si="1298"/>
        <v>0</v>
      </c>
      <c r="Y8308" s="24">
        <f t="shared" si="1301"/>
        <v>0</v>
      </c>
      <c r="AA8308" s="24">
        <f t="shared" si="1299"/>
        <v>8170.6046047267264</v>
      </c>
      <c r="AC8308" s="24">
        <f t="shared" si="1294"/>
        <v>0</v>
      </c>
    </row>
    <row r="8309" x14ac:dyDescent="0.2">
      <c r="L8309" s="25">
        <v>8304</v>
      </c>
      <c r="M8309" s="29">
        <v>0</v>
      </c>
      <c r="O8309" s="25">
        <v>8304</v>
      </c>
      <c r="P8309" s="24">
        <f>'ROTH 1.0'!O8309*'קובץ טיוטה'!$D$10</f>
        <v>11107.162689567313</v>
      </c>
      <c r="Q8309" s="25">
        <f t="shared" si="1293"/>
        <v>7507.1626895673126</v>
      </c>
      <c r="R8309" s="24">
        <f t="shared" si="1302"/>
        <v>0</v>
      </c>
      <c r="S8309" s="25">
        <f t="shared" si="1295"/>
        <v>7507.1626895673126</v>
      </c>
      <c r="T8309" s="25">
        <f t="shared" si="1296"/>
        <v>0</v>
      </c>
      <c r="U8309" s="25" t="str">
        <f t="shared" si="1297"/>
        <v>drain</v>
      </c>
      <c r="W8309" s="25">
        <f t="shared" si="1300"/>
        <v>0</v>
      </c>
      <c r="X8309" s="25">
        <f t="shared" si="1298"/>
        <v>0</v>
      </c>
      <c r="Y8309" s="25">
        <f t="shared" si="1301"/>
        <v>0</v>
      </c>
      <c r="AA8309" s="25">
        <f t="shared" si="1299"/>
        <v>7507.1626895673126</v>
      </c>
      <c r="AC8309" s="25">
        <f t="shared" si="1294"/>
        <v>0</v>
      </c>
    </row>
    <row r="8310" x14ac:dyDescent="0.2">
      <c r="L8310" s="24">
        <v>8305</v>
      </c>
      <c r="M8310" s="28">
        <v>0</v>
      </c>
      <c r="O8310" s="24">
        <v>8305</v>
      </c>
      <c r="P8310" s="24">
        <f>'ROTH 1.0'!O8310*'קובץ טיוטה'!$D$10</f>
        <v>9930.4751340343682</v>
      </c>
      <c r="Q8310" s="24">
        <f t="shared" si="1293"/>
        <v>6330.4751340343682</v>
      </c>
      <c r="R8310" s="24">
        <f t="shared" si="1302"/>
        <v>0</v>
      </c>
      <c r="S8310" s="24">
        <f t="shared" si="1295"/>
        <v>6330.4751340343682</v>
      </c>
      <c r="T8310" s="24">
        <f t="shared" si="1296"/>
        <v>0</v>
      </c>
      <c r="U8310" s="24" t="str">
        <f t="shared" si="1297"/>
        <v>drain</v>
      </c>
      <c r="W8310" s="24">
        <f t="shared" si="1300"/>
        <v>0</v>
      </c>
      <c r="X8310" s="24">
        <f t="shared" si="1298"/>
        <v>0</v>
      </c>
      <c r="Y8310" s="24">
        <f t="shared" si="1301"/>
        <v>0</v>
      </c>
      <c r="AA8310" s="24">
        <f t="shared" si="1299"/>
        <v>6330.4751340343682</v>
      </c>
      <c r="AC8310" s="24">
        <f t="shared" si="1294"/>
        <v>0</v>
      </c>
    </row>
    <row r="8311" x14ac:dyDescent="0.2">
      <c r="L8311" s="25">
        <v>8306</v>
      </c>
      <c r="M8311" s="29">
        <v>0</v>
      </c>
      <c r="O8311" s="25">
        <v>8306</v>
      </c>
      <c r="P8311" s="24">
        <f>'ROTH 1.0'!O8311*'קובץ טיוטה'!$D$10</f>
        <v>9180.5394240163769</v>
      </c>
      <c r="Q8311" s="25">
        <f t="shared" si="1293"/>
        <v>5580.5394240163769</v>
      </c>
      <c r="R8311" s="24">
        <f t="shared" si="1302"/>
        <v>0</v>
      </c>
      <c r="S8311" s="25">
        <f t="shared" si="1295"/>
        <v>5580.5394240163769</v>
      </c>
      <c r="T8311" s="25">
        <f t="shared" si="1296"/>
        <v>0</v>
      </c>
      <c r="U8311" s="25" t="str">
        <f t="shared" si="1297"/>
        <v>drain</v>
      </c>
      <c r="W8311" s="25">
        <f t="shared" si="1300"/>
        <v>0</v>
      </c>
      <c r="X8311" s="25">
        <f t="shared" si="1298"/>
        <v>0</v>
      </c>
      <c r="Y8311" s="25">
        <f t="shared" si="1301"/>
        <v>0</v>
      </c>
      <c r="AA8311" s="25">
        <f t="shared" si="1299"/>
        <v>5580.5394240163769</v>
      </c>
      <c r="AC8311" s="25">
        <f t="shared" si="1294"/>
        <v>0</v>
      </c>
    </row>
    <row r="8312" x14ac:dyDescent="0.2">
      <c r="L8312" s="24">
        <v>8307</v>
      </c>
      <c r="M8312" s="28">
        <v>0</v>
      </c>
      <c r="O8312" s="24">
        <v>8307</v>
      </c>
      <c r="P8312" s="24">
        <f>'ROTH 1.0'!O8312*'קובץ טיוטה'!$D$10</f>
        <v>8922.2576649733273</v>
      </c>
      <c r="Q8312" s="24">
        <f t="shared" si="1293"/>
        <v>5322.2576649733273</v>
      </c>
      <c r="R8312" s="24">
        <f t="shared" si="1302"/>
        <v>0</v>
      </c>
      <c r="S8312" s="24">
        <f t="shared" si="1295"/>
        <v>5322.2576649733273</v>
      </c>
      <c r="T8312" s="24">
        <f t="shared" si="1296"/>
        <v>0</v>
      </c>
      <c r="U8312" s="24" t="str">
        <f t="shared" si="1297"/>
        <v>drain</v>
      </c>
      <c r="W8312" s="24">
        <f t="shared" si="1300"/>
        <v>0</v>
      </c>
      <c r="X8312" s="24">
        <f t="shared" si="1298"/>
        <v>0</v>
      </c>
      <c r="Y8312" s="24">
        <f t="shared" si="1301"/>
        <v>0</v>
      </c>
      <c r="AA8312" s="24">
        <f t="shared" si="1299"/>
        <v>5322.2576649733273</v>
      </c>
      <c r="AC8312" s="24">
        <f t="shared" si="1294"/>
        <v>0</v>
      </c>
    </row>
    <row r="8313" x14ac:dyDescent="0.2">
      <c r="L8313" s="25">
        <v>8308</v>
      </c>
      <c r="M8313" s="29">
        <v>0</v>
      </c>
      <c r="O8313" s="25">
        <v>8308</v>
      </c>
      <c r="P8313" s="24">
        <f>'ROTH 1.0'!O8313*'קובץ טיוטה'!$D$10</f>
        <v>8719.969526610339</v>
      </c>
      <c r="Q8313" s="25">
        <f t="shared" si="1293"/>
        <v>5119.969526610339</v>
      </c>
      <c r="R8313" s="24">
        <f t="shared" si="1302"/>
        <v>0</v>
      </c>
      <c r="S8313" s="25">
        <f t="shared" si="1295"/>
        <v>5119.969526610339</v>
      </c>
      <c r="T8313" s="25">
        <f t="shared" si="1296"/>
        <v>0</v>
      </c>
      <c r="U8313" s="25" t="str">
        <f t="shared" si="1297"/>
        <v>drain</v>
      </c>
      <c r="W8313" s="25">
        <f t="shared" si="1300"/>
        <v>0</v>
      </c>
      <c r="X8313" s="25">
        <f t="shared" si="1298"/>
        <v>0</v>
      </c>
      <c r="Y8313" s="25">
        <f t="shared" si="1301"/>
        <v>0</v>
      </c>
      <c r="AA8313" s="25">
        <f t="shared" si="1299"/>
        <v>5119.969526610339</v>
      </c>
      <c r="AC8313" s="25">
        <f t="shared" si="1294"/>
        <v>0</v>
      </c>
    </row>
    <row r="8314" x14ac:dyDescent="0.2">
      <c r="L8314" s="24">
        <v>8309</v>
      </c>
      <c r="M8314" s="28">
        <v>0</v>
      </c>
      <c r="O8314" s="24">
        <v>8309</v>
      </c>
      <c r="P8314" s="24">
        <f>'ROTH 1.0'!O8314*'קובץ טיוטה'!$D$10</f>
        <v>8730.8518351933835</v>
      </c>
      <c r="Q8314" s="24">
        <f t="shared" si="1293"/>
        <v>5130.8518351933835</v>
      </c>
      <c r="R8314" s="24">
        <f t="shared" si="1302"/>
        <v>0</v>
      </c>
      <c r="S8314" s="24">
        <f t="shared" si="1295"/>
        <v>5130.8518351933835</v>
      </c>
      <c r="T8314" s="24">
        <f t="shared" si="1296"/>
        <v>0</v>
      </c>
      <c r="U8314" s="24" t="str">
        <f t="shared" si="1297"/>
        <v>drain</v>
      </c>
      <c r="W8314" s="24">
        <f t="shared" si="1300"/>
        <v>0</v>
      </c>
      <c r="X8314" s="24">
        <f t="shared" si="1298"/>
        <v>0</v>
      </c>
      <c r="Y8314" s="24">
        <f t="shared" si="1301"/>
        <v>0</v>
      </c>
      <c r="AA8314" s="24">
        <f t="shared" si="1299"/>
        <v>5130.8518351933835</v>
      </c>
      <c r="AC8314" s="24">
        <f t="shared" si="1294"/>
        <v>0</v>
      </c>
    </row>
    <row r="8315" x14ac:dyDescent="0.2">
      <c r="L8315" s="25">
        <v>8310</v>
      </c>
      <c r="M8315" s="29">
        <v>0</v>
      </c>
      <c r="O8315" s="25">
        <v>8310</v>
      </c>
      <c r="P8315" s="24">
        <f>'ROTH 1.0'!O8315*'קובץ טיוטה'!$D$10</f>
        <v>9282.7621511590642</v>
      </c>
      <c r="Q8315" s="25">
        <f t="shared" si="1293"/>
        <v>5682.7621511590642</v>
      </c>
      <c r="R8315" s="24">
        <f t="shared" si="1302"/>
        <v>0</v>
      </c>
      <c r="S8315" s="25">
        <f t="shared" si="1295"/>
        <v>5682.7621511590642</v>
      </c>
      <c r="T8315" s="25">
        <f t="shared" si="1296"/>
        <v>0</v>
      </c>
      <c r="U8315" s="25" t="str">
        <f t="shared" si="1297"/>
        <v>drain</v>
      </c>
      <c r="W8315" s="25">
        <f t="shared" si="1300"/>
        <v>0</v>
      </c>
      <c r="X8315" s="25">
        <f t="shared" si="1298"/>
        <v>0</v>
      </c>
      <c r="Y8315" s="25">
        <f t="shared" si="1301"/>
        <v>0</v>
      </c>
      <c r="AA8315" s="25">
        <f t="shared" si="1299"/>
        <v>5682.7621511590642</v>
      </c>
      <c r="AC8315" s="25">
        <f t="shared" si="1294"/>
        <v>0</v>
      </c>
    </row>
    <row r="8316" x14ac:dyDescent="0.2">
      <c r="L8316" s="24">
        <v>8311</v>
      </c>
      <c r="M8316" s="28">
        <v>0</v>
      </c>
      <c r="O8316" s="24">
        <v>8311</v>
      </c>
      <c r="P8316" s="24">
        <f>'ROTH 1.0'!O8316*'קובץ טיוטה'!$D$10</f>
        <v>10012.280110282896</v>
      </c>
      <c r="Q8316" s="24">
        <f t="shared" si="1293"/>
        <v>6412.2801102828962</v>
      </c>
      <c r="R8316" s="24">
        <f t="shared" si="1302"/>
        <v>0</v>
      </c>
      <c r="S8316" s="24">
        <f t="shared" si="1295"/>
        <v>6412.2801102828962</v>
      </c>
      <c r="T8316" s="24">
        <f t="shared" si="1296"/>
        <v>0</v>
      </c>
      <c r="U8316" s="24" t="str">
        <f t="shared" si="1297"/>
        <v>drain</v>
      </c>
      <c r="W8316" s="24">
        <f t="shared" si="1300"/>
        <v>0</v>
      </c>
      <c r="X8316" s="24">
        <f t="shared" si="1298"/>
        <v>0</v>
      </c>
      <c r="Y8316" s="24">
        <f t="shared" si="1301"/>
        <v>0</v>
      </c>
      <c r="AA8316" s="24">
        <f t="shared" si="1299"/>
        <v>6412.2801102828962</v>
      </c>
      <c r="AC8316" s="24">
        <f t="shared" si="1294"/>
        <v>0</v>
      </c>
    </row>
    <row r="8317" x14ac:dyDescent="0.2">
      <c r="L8317" s="25">
        <v>8312</v>
      </c>
      <c r="M8317" s="29">
        <v>0</v>
      </c>
      <c r="O8317" s="25">
        <v>8312</v>
      </c>
      <c r="P8317" s="24">
        <f>'ROTH 1.0'!O8317*'קובץ טיוטה'!$D$10</f>
        <v>10961.916678261099</v>
      </c>
      <c r="Q8317" s="25">
        <f t="shared" si="1293"/>
        <v>7361.9166782610992</v>
      </c>
      <c r="R8317" s="24">
        <f t="shared" si="1302"/>
        <v>0</v>
      </c>
      <c r="S8317" s="25">
        <f t="shared" si="1295"/>
        <v>7361.9166782610992</v>
      </c>
      <c r="T8317" s="25">
        <f t="shared" si="1296"/>
        <v>0</v>
      </c>
      <c r="U8317" s="25" t="str">
        <f t="shared" si="1297"/>
        <v>drain</v>
      </c>
      <c r="W8317" s="25">
        <f t="shared" si="1300"/>
        <v>0</v>
      </c>
      <c r="X8317" s="25">
        <f t="shared" si="1298"/>
        <v>0</v>
      </c>
      <c r="Y8317" s="25">
        <f t="shared" si="1301"/>
        <v>0</v>
      </c>
      <c r="AA8317" s="25">
        <f t="shared" si="1299"/>
        <v>7361.9166782610992</v>
      </c>
      <c r="AC8317" s="25">
        <f t="shared" si="1294"/>
        <v>0</v>
      </c>
    </row>
    <row r="8318" x14ac:dyDescent="0.2">
      <c r="L8318" s="24">
        <v>8313</v>
      </c>
      <c r="M8318" s="28">
        <v>2.9267907999999999E-2</v>
      </c>
      <c r="O8318" s="24">
        <v>8313</v>
      </c>
      <c r="P8318" s="24">
        <f>'ROTH 1.0'!O8318*'קובץ טיוטה'!$D$10</f>
        <v>11115.725517075485</v>
      </c>
      <c r="Q8318" s="24">
        <f t="shared" si="1293"/>
        <v>7515.7255170754852</v>
      </c>
      <c r="R8318" s="24">
        <f t="shared" si="1302"/>
        <v>1990.217744</v>
      </c>
      <c r="S8318" s="24">
        <f t="shared" si="1295"/>
        <v>5525.5077730754856</v>
      </c>
      <c r="T8318" s="24">
        <f t="shared" si="1296"/>
        <v>0</v>
      </c>
      <c r="U8318" s="24" t="str">
        <f t="shared" si="1297"/>
        <v>drain</v>
      </c>
      <c r="W8318" s="24">
        <f t="shared" si="1300"/>
        <v>0</v>
      </c>
      <c r="X8318" s="24">
        <f t="shared" si="1298"/>
        <v>0</v>
      </c>
      <c r="Y8318" s="24">
        <f t="shared" si="1301"/>
        <v>0</v>
      </c>
      <c r="AA8318" s="24">
        <f t="shared" si="1299"/>
        <v>5525.5077730754856</v>
      </c>
      <c r="AC8318" s="24">
        <f t="shared" si="1294"/>
        <v>0</v>
      </c>
    </row>
    <row r="8319" x14ac:dyDescent="0.2">
      <c r="L8319" s="25">
        <v>8314</v>
      </c>
      <c r="M8319" s="29">
        <v>0.13414213</v>
      </c>
      <c r="O8319" s="25">
        <v>8314</v>
      </c>
      <c r="P8319" s="24">
        <f>'ROTH 1.0'!O8319*'קובץ טיוטה'!$D$10</f>
        <v>10867.827217419876</v>
      </c>
      <c r="Q8319" s="25">
        <f t="shared" si="1293"/>
        <v>7267.8272174198755</v>
      </c>
      <c r="R8319" s="24">
        <f t="shared" si="1302"/>
        <v>9121.6648399999995</v>
      </c>
      <c r="S8319" s="25">
        <f t="shared" si="1295"/>
        <v>0</v>
      </c>
      <c r="T8319" s="25">
        <f t="shared" si="1296"/>
        <v>1853.8376225801239</v>
      </c>
      <c r="U8319" s="25" t="str">
        <f t="shared" si="1297"/>
        <v>charge</v>
      </c>
      <c r="W8319" s="25">
        <f t="shared" si="1300"/>
        <v>1668.4538603221115</v>
      </c>
      <c r="X8319" s="25">
        <f t="shared" si="1298"/>
        <v>1668.4538603221115</v>
      </c>
      <c r="Y8319" s="25">
        <f t="shared" si="1301"/>
        <v>0</v>
      </c>
      <c r="AA8319" s="25">
        <f t="shared" si="1299"/>
        <v>0</v>
      </c>
      <c r="AC8319" s="25">
        <f t="shared" si="1294"/>
        <v>185.38376225801244</v>
      </c>
    </row>
    <row r="8320" x14ac:dyDescent="0.2">
      <c r="L8320" s="24">
        <v>8315</v>
      </c>
      <c r="M8320" s="28">
        <v>0.20352927400000001</v>
      </c>
      <c r="O8320" s="24">
        <v>8315</v>
      </c>
      <c r="P8320" s="24">
        <f>'ROTH 1.0'!O8320*'קובץ טיוטה'!$D$10</f>
        <v>11061.073481702502</v>
      </c>
      <c r="Q8320" s="24">
        <f t="shared" si="1293"/>
        <v>7461.0734817025022</v>
      </c>
      <c r="R8320" s="24">
        <f t="shared" si="1302"/>
        <v>13839.990632000001</v>
      </c>
      <c r="S8320" s="24">
        <f t="shared" si="1295"/>
        <v>0</v>
      </c>
      <c r="T8320" s="24">
        <f t="shared" si="1296"/>
        <v>6378.9171502974987</v>
      </c>
      <c r="U8320" s="24" t="str">
        <f t="shared" si="1297"/>
        <v>charge</v>
      </c>
      <c r="W8320" s="24">
        <f t="shared" si="1300"/>
        <v>5741.0254352677493</v>
      </c>
      <c r="X8320" s="24">
        <f t="shared" si="1298"/>
        <v>7409.4792955898611</v>
      </c>
      <c r="Y8320" s="24">
        <f t="shared" si="1301"/>
        <v>0</v>
      </c>
      <c r="AA8320" s="24">
        <f t="shared" si="1299"/>
        <v>0</v>
      </c>
      <c r="AC8320" s="24">
        <f t="shared" si="1294"/>
        <v>637.89171502974932</v>
      </c>
    </row>
    <row r="8321" x14ac:dyDescent="0.2">
      <c r="L8321" s="25">
        <v>8316</v>
      </c>
      <c r="M8321" s="29">
        <v>0.31916928000000006</v>
      </c>
      <c r="O8321" s="25">
        <v>8316</v>
      </c>
      <c r="P8321" s="24">
        <f>'ROTH 1.0'!O8321*'קובץ טיוטה'!$D$10</f>
        <v>11106.385626514004</v>
      </c>
      <c r="Q8321" s="25">
        <f t="shared" si="1293"/>
        <v>7506.3856265140039</v>
      </c>
      <c r="R8321" s="24">
        <f t="shared" si="1302"/>
        <v>21703.511040000005</v>
      </c>
      <c r="S8321" s="25">
        <f t="shared" si="1295"/>
        <v>0</v>
      </c>
      <c r="T8321" s="25">
        <f t="shared" si="1296"/>
        <v>14197.125413486001</v>
      </c>
      <c r="U8321" s="25" t="str">
        <f t="shared" si="1297"/>
        <v>charge</v>
      </c>
      <c r="W8321" s="25">
        <f t="shared" si="1300"/>
        <v>12777.412872137402</v>
      </c>
      <c r="X8321" s="25">
        <f t="shared" si="1298"/>
        <v>20186.892167727263</v>
      </c>
      <c r="Y8321" s="25">
        <f t="shared" si="1301"/>
        <v>0</v>
      </c>
      <c r="AA8321" s="25">
        <f t="shared" si="1299"/>
        <v>0</v>
      </c>
      <c r="AC8321" s="25">
        <f t="shared" si="1294"/>
        <v>1419.7125413485992</v>
      </c>
    </row>
    <row r="8322" x14ac:dyDescent="0.2">
      <c r="L8322" s="24">
        <v>8317</v>
      </c>
      <c r="M8322" s="28">
        <v>0.57667261000000003</v>
      </c>
      <c r="O8322" s="24">
        <v>8317</v>
      </c>
      <c r="P8322" s="24">
        <f>'ROTH 1.0'!O8322*'קובץ טיוטה'!$D$10</f>
        <v>11242.552091992224</v>
      </c>
      <c r="Q8322" s="24">
        <f t="shared" si="1293"/>
        <v>7642.5520919922237</v>
      </c>
      <c r="R8322" s="24">
        <f t="shared" si="1302"/>
        <v>39213.737479999996</v>
      </c>
      <c r="S8322" s="24">
        <f t="shared" si="1295"/>
        <v>0</v>
      </c>
      <c r="T8322" s="24">
        <f t="shared" si="1296"/>
        <v>31571.185388007772</v>
      </c>
      <c r="U8322" s="24" t="str">
        <f t="shared" si="1297"/>
        <v>charge</v>
      </c>
      <c r="W8322" s="24">
        <f t="shared" si="1300"/>
        <v>28414.066849206993</v>
      </c>
      <c r="X8322" s="24">
        <f t="shared" si="1298"/>
        <v>48600.959016934255</v>
      </c>
      <c r="Y8322" s="24">
        <f t="shared" si="1301"/>
        <v>0</v>
      </c>
      <c r="AA8322" s="24">
        <f t="shared" si="1299"/>
        <v>0</v>
      </c>
      <c r="AC8322" s="24">
        <f t="shared" si="1294"/>
        <v>3157.1185388007798</v>
      </c>
    </row>
    <row r="8323" x14ac:dyDescent="0.2">
      <c r="L8323" s="25">
        <v>8318</v>
      </c>
      <c r="M8323" s="29">
        <v>0.56996929500000004</v>
      </c>
      <c r="O8323" s="25">
        <v>8318</v>
      </c>
      <c r="P8323" s="24">
        <f>'ROTH 1.0'!O8323*'קובץ טיוטה'!$D$10</f>
        <v>11400.35923138625</v>
      </c>
      <c r="Q8323" s="25">
        <f t="shared" si="1293"/>
        <v>7800.35923138625</v>
      </c>
      <c r="R8323" s="24">
        <f t="shared" si="1302"/>
        <v>38757.912060000002</v>
      </c>
      <c r="S8323" s="25">
        <f t="shared" si="1295"/>
        <v>0</v>
      </c>
      <c r="T8323" s="25">
        <f t="shared" si="1296"/>
        <v>30957.552828613752</v>
      </c>
      <c r="U8323" s="25" t="str">
        <f t="shared" si="1297"/>
        <v>charge</v>
      </c>
      <c r="W8323" s="25">
        <f t="shared" si="1300"/>
        <v>29399.040983065745</v>
      </c>
      <c r="X8323" s="25">
        <f t="shared" si="1298"/>
        <v>78000</v>
      </c>
      <c r="Y8323" s="25">
        <f t="shared" si="1301"/>
        <v>0</v>
      </c>
      <c r="AA8323" s="25">
        <f t="shared" si="1299"/>
        <v>0</v>
      </c>
      <c r="AC8323" s="25">
        <f t="shared" si="1294"/>
        <v>1558.5118455480078</v>
      </c>
    </row>
    <row r="8324" x14ac:dyDescent="0.2">
      <c r="L8324" s="24">
        <v>8319</v>
      </c>
      <c r="M8324" s="28">
        <v>0.38209046800000002</v>
      </c>
      <c r="O8324" s="24">
        <v>8319</v>
      </c>
      <c r="P8324" s="24">
        <f>'ROTH 1.0'!O8324*'קובץ טיוטה'!$D$10</f>
        <v>11517.319896349376</v>
      </c>
      <c r="Q8324" s="24">
        <f t="shared" si="1293"/>
        <v>7917.319896349376</v>
      </c>
      <c r="R8324" s="24">
        <f t="shared" si="1302"/>
        <v>25982.151824</v>
      </c>
      <c r="S8324" s="24">
        <f t="shared" si="1295"/>
        <v>0</v>
      </c>
      <c r="T8324" s="24">
        <f t="shared" si="1296"/>
        <v>18064.831927650623</v>
      </c>
      <c r="U8324" s="24" t="str">
        <f t="shared" si="1297"/>
        <v>charge</v>
      </c>
      <c r="W8324" s="24">
        <f t="shared" si="1300"/>
        <v>0</v>
      </c>
      <c r="X8324" s="24">
        <f t="shared" si="1298"/>
        <v>78000</v>
      </c>
      <c r="Y8324" s="24">
        <f t="shared" si="1301"/>
        <v>0</v>
      </c>
      <c r="AA8324" s="24">
        <f t="shared" si="1299"/>
        <v>0</v>
      </c>
      <c r="AC8324" s="24">
        <f t="shared" si="1294"/>
        <v>18064.831927650623</v>
      </c>
    </row>
    <row r="8325" x14ac:dyDescent="0.2">
      <c r="L8325" s="25">
        <v>8320</v>
      </c>
      <c r="M8325" s="29">
        <v>0.25764109899999998</v>
      </c>
      <c r="O8325" s="25">
        <v>8320</v>
      </c>
      <c r="P8325" s="24">
        <f>'ROTH 1.0'!O8325*'קובץ טיוטה'!$D$10</f>
        <v>11768.828746087152</v>
      </c>
      <c r="Q8325" s="25">
        <f t="shared" si="1293"/>
        <v>8168.8287460871525</v>
      </c>
      <c r="R8325" s="24">
        <f t="shared" si="1302"/>
        <v>17519.594731999998</v>
      </c>
      <c r="S8325" s="25">
        <f t="shared" si="1295"/>
        <v>0</v>
      </c>
      <c r="T8325" s="25">
        <f t="shared" si="1296"/>
        <v>9350.7659859128453</v>
      </c>
      <c r="U8325" s="25" t="str">
        <f t="shared" si="1297"/>
        <v>charge</v>
      </c>
      <c r="W8325" s="25">
        <f t="shared" si="1300"/>
        <v>0</v>
      </c>
      <c r="X8325" s="25">
        <f t="shared" si="1298"/>
        <v>78000</v>
      </c>
      <c r="Y8325" s="25">
        <f t="shared" si="1301"/>
        <v>0</v>
      </c>
      <c r="AA8325" s="25">
        <f t="shared" si="1299"/>
        <v>0</v>
      </c>
      <c r="AC8325" s="25">
        <f t="shared" si="1294"/>
        <v>9350.7659859128453</v>
      </c>
    </row>
    <row r="8326" x14ac:dyDescent="0.2">
      <c r="L8326" s="24">
        <v>8321</v>
      </c>
      <c r="M8326" s="28">
        <v>7.7653237E-2</v>
      </c>
      <c r="O8326" s="24">
        <v>8321</v>
      </c>
      <c r="P8326" s="24">
        <f>'ROTH 1.0'!O8326*'קובץ טיוטה'!$D$10</f>
        <v>11656.758585707155</v>
      </c>
      <c r="Q8326" s="24">
        <f t="shared" ref="Q8326:Q8389" si="1303">P8326-$H$8*$H$9</f>
        <v>8056.7585857071554</v>
      </c>
      <c r="R8326" s="24">
        <f t="shared" si="1302"/>
        <v>5280.4201160000002</v>
      </c>
      <c r="S8326" s="24">
        <f t="shared" si="1295"/>
        <v>2776.3384697071551</v>
      </c>
      <c r="T8326" s="24">
        <f t="shared" si="1296"/>
        <v>0</v>
      </c>
      <c r="U8326" s="24" t="str">
        <f t="shared" si="1297"/>
        <v>drain</v>
      </c>
      <c r="W8326" s="24">
        <f t="shared" si="1300"/>
        <v>0</v>
      </c>
      <c r="X8326" s="24">
        <f t="shared" si="1298"/>
        <v>75223.66153029284</v>
      </c>
      <c r="Y8326" s="24">
        <f t="shared" si="1301"/>
        <v>2776.3384697071597</v>
      </c>
      <c r="AA8326" s="24">
        <f t="shared" si="1299"/>
        <v>-4.5474735088646412E-12</v>
      </c>
      <c r="AC8326" s="24">
        <f t="shared" ref="AC8326:AC8389" si="1304">IF(U8326="charge",(T8326-W8326),0)</f>
        <v>0</v>
      </c>
    </row>
    <row r="8327" x14ac:dyDescent="0.2">
      <c r="L8327" s="25">
        <v>8322</v>
      </c>
      <c r="M8327" s="29">
        <v>0</v>
      </c>
      <c r="O8327" s="25">
        <v>8322</v>
      </c>
      <c r="P8327" s="24">
        <f>'ROTH 1.0'!O8327*'קובץ טיוטה'!$D$10</f>
        <v>12682.606228340286</v>
      </c>
      <c r="Q8327" s="25">
        <f t="shared" si="1303"/>
        <v>9082.6062283402862</v>
      </c>
      <c r="R8327" s="24">
        <f t="shared" si="1302"/>
        <v>0</v>
      </c>
      <c r="S8327" s="25">
        <f t="shared" ref="S8327:S8390" si="1305">IF(Q8327&gt;R8327,Q8327-R8327,0)</f>
        <v>9082.6062283402862</v>
      </c>
      <c r="T8327" s="25">
        <f t="shared" ref="T8327:T8390" si="1306">IF(R8327&gt;Q8327,R8327-Q8327,0)</f>
        <v>0</v>
      </c>
      <c r="U8327" s="25" t="str">
        <f t="shared" ref="U8327:U8390" si="1307">IF(Q8327&gt;R8327,"drain","charge")</f>
        <v>drain</v>
      </c>
      <c r="W8327" s="25">
        <f t="shared" si="1300"/>
        <v>0</v>
      </c>
      <c r="X8327" s="25">
        <f t="shared" ref="X8327:X8390" si="1308">IF(X8326+T8327&gt;$H$11,$H$11,IF(U8327="charge",X8326+(T8327*$H$12),IF((X8326-S8327)&gt;0,X8326-S8327,0)))</f>
        <v>66141.055301952554</v>
      </c>
      <c r="Y8327" s="25">
        <f t="shared" si="1301"/>
        <v>9082.6062283402862</v>
      </c>
      <c r="AA8327" s="25">
        <f t="shared" ref="AA8327:AA8390" si="1309">S8327-Y8327</f>
        <v>0</v>
      </c>
      <c r="AC8327" s="25">
        <f t="shared" si="1304"/>
        <v>0</v>
      </c>
    </row>
    <row r="8328" x14ac:dyDescent="0.2">
      <c r="L8328" s="24">
        <v>8323</v>
      </c>
      <c r="M8328" s="28">
        <v>0</v>
      </c>
      <c r="O8328" s="24">
        <v>8323</v>
      </c>
      <c r="P8328" s="24">
        <f>'ROTH 1.0'!O8328*'קובץ טיוטה'!$D$10</f>
        <v>13170.06318055163</v>
      </c>
      <c r="Q8328" s="24">
        <f t="shared" si="1303"/>
        <v>9570.0631805516296</v>
      </c>
      <c r="R8328" s="24">
        <f t="shared" si="1302"/>
        <v>0</v>
      </c>
      <c r="S8328" s="24">
        <f t="shared" si="1305"/>
        <v>9570.0631805516296</v>
      </c>
      <c r="T8328" s="24">
        <f t="shared" si="1306"/>
        <v>0</v>
      </c>
      <c r="U8328" s="24" t="str">
        <f t="shared" si="1307"/>
        <v>drain</v>
      </c>
      <c r="W8328" s="24">
        <f t="shared" ref="W8328:W8391" si="1310">IF(X8328&gt;=X8327,(X8328-X8327),0)</f>
        <v>0</v>
      </c>
      <c r="X8328" s="24">
        <f t="shared" si="1308"/>
        <v>56570.992121400923</v>
      </c>
      <c r="Y8328" s="24">
        <f t="shared" ref="Y8328:Y8391" si="1311">IF(U8328="drain",X8327-X8328,0)</f>
        <v>9570.0631805516314</v>
      </c>
      <c r="AA8328" s="24">
        <f t="shared" si="1309"/>
        <v>0</v>
      </c>
      <c r="AC8328" s="24">
        <f t="shared" si="1304"/>
        <v>0</v>
      </c>
    </row>
    <row r="8329" x14ac:dyDescent="0.2">
      <c r="L8329" s="25">
        <v>8324</v>
      </c>
      <c r="M8329" s="29">
        <v>0</v>
      </c>
      <c r="O8329" s="25">
        <v>8324</v>
      </c>
      <c r="P8329" s="24">
        <f>'ROTH 1.0'!O8329*'קובץ טיוטה'!$D$10</f>
        <v>13179.077264733056</v>
      </c>
      <c r="Q8329" s="25">
        <f t="shared" si="1303"/>
        <v>9579.0772647330559</v>
      </c>
      <c r="R8329" s="24">
        <f t="shared" si="1302"/>
        <v>0</v>
      </c>
      <c r="S8329" s="25">
        <f t="shared" si="1305"/>
        <v>9579.0772647330559</v>
      </c>
      <c r="T8329" s="25">
        <f t="shared" si="1306"/>
        <v>0</v>
      </c>
      <c r="U8329" s="25" t="str">
        <f t="shared" si="1307"/>
        <v>drain</v>
      </c>
      <c r="W8329" s="25">
        <f t="shared" si="1310"/>
        <v>0</v>
      </c>
      <c r="X8329" s="25">
        <f t="shared" si="1308"/>
        <v>46991.914856667863</v>
      </c>
      <c r="Y8329" s="25">
        <f t="shared" si="1311"/>
        <v>9579.0772647330596</v>
      </c>
      <c r="AA8329" s="25">
        <f t="shared" si="1309"/>
        <v>0</v>
      </c>
      <c r="AC8329" s="25">
        <f t="shared" si="1304"/>
        <v>0</v>
      </c>
    </row>
    <row r="8330" x14ac:dyDescent="0.2">
      <c r="L8330" s="24">
        <v>8325</v>
      </c>
      <c r="M8330" s="28">
        <v>0</v>
      </c>
      <c r="O8330" s="24">
        <v>8325</v>
      </c>
      <c r="P8330" s="24">
        <f>'ROTH 1.0'!O8330*'קובץ טיוטה'!$D$10</f>
        <v>12951.669024966504</v>
      </c>
      <c r="Q8330" s="24">
        <f t="shared" si="1303"/>
        <v>9351.6690249665044</v>
      </c>
      <c r="R8330" s="24">
        <f t="shared" si="1302"/>
        <v>0</v>
      </c>
      <c r="S8330" s="24">
        <f t="shared" si="1305"/>
        <v>9351.6690249665044</v>
      </c>
      <c r="T8330" s="24">
        <f t="shared" si="1306"/>
        <v>0</v>
      </c>
      <c r="U8330" s="24" t="str">
        <f t="shared" si="1307"/>
        <v>drain</v>
      </c>
      <c r="W8330" s="24">
        <f t="shared" si="1310"/>
        <v>0</v>
      </c>
      <c r="X8330" s="24">
        <f t="shared" si="1308"/>
        <v>37640.245831701359</v>
      </c>
      <c r="Y8330" s="24">
        <f t="shared" si="1311"/>
        <v>9351.6690249665044</v>
      </c>
      <c r="AA8330" s="24">
        <f t="shared" si="1309"/>
        <v>0</v>
      </c>
      <c r="AC8330" s="24">
        <f t="shared" si="1304"/>
        <v>0</v>
      </c>
    </row>
    <row r="8331" x14ac:dyDescent="0.2">
      <c r="L8331" s="25">
        <v>8326</v>
      </c>
      <c r="M8331" s="29">
        <v>0</v>
      </c>
      <c r="O8331" s="25">
        <v>8326</v>
      </c>
      <c r="P8331" s="24">
        <f>'ROTH 1.0'!O8331*'קובץ טיוטה'!$D$10</f>
        <v>12389.102435747682</v>
      </c>
      <c r="Q8331" s="25">
        <f t="shared" si="1303"/>
        <v>8789.1024357476817</v>
      </c>
      <c r="R8331" s="24">
        <f t="shared" si="1302"/>
        <v>0</v>
      </c>
      <c r="S8331" s="25">
        <f t="shared" si="1305"/>
        <v>8789.1024357476817</v>
      </c>
      <c r="T8331" s="25">
        <f t="shared" si="1306"/>
        <v>0</v>
      </c>
      <c r="U8331" s="25" t="str">
        <f t="shared" si="1307"/>
        <v>drain</v>
      </c>
      <c r="W8331" s="25">
        <f t="shared" si="1310"/>
        <v>0</v>
      </c>
      <c r="X8331" s="25">
        <f t="shared" si="1308"/>
        <v>28851.143395953677</v>
      </c>
      <c r="Y8331" s="25">
        <f t="shared" si="1311"/>
        <v>8789.1024357476817</v>
      </c>
      <c r="AA8331" s="25">
        <f t="shared" si="1309"/>
        <v>0</v>
      </c>
      <c r="AC8331" s="25">
        <f t="shared" si="1304"/>
        <v>0</v>
      </c>
    </row>
    <row r="8332" x14ac:dyDescent="0.2">
      <c r="L8332" s="24">
        <v>8327</v>
      </c>
      <c r="M8332" s="28">
        <v>0</v>
      </c>
      <c r="O8332" s="24">
        <v>8327</v>
      </c>
      <c r="P8332" s="24">
        <f>'ROTH 1.0'!O8332*'קובץ טיוטה'!$D$10</f>
        <v>11560.803515428564</v>
      </c>
      <c r="Q8332" s="24">
        <f t="shared" si="1303"/>
        <v>7960.8035154285644</v>
      </c>
      <c r="R8332" s="24">
        <f t="shared" si="1302"/>
        <v>0</v>
      </c>
      <c r="S8332" s="24">
        <f t="shared" si="1305"/>
        <v>7960.8035154285644</v>
      </c>
      <c r="T8332" s="24">
        <f t="shared" si="1306"/>
        <v>0</v>
      </c>
      <c r="U8332" s="24" t="str">
        <f t="shared" si="1307"/>
        <v>drain</v>
      </c>
      <c r="W8332" s="24">
        <f t="shared" si="1310"/>
        <v>0</v>
      </c>
      <c r="X8332" s="24">
        <f t="shared" si="1308"/>
        <v>20890.339880525113</v>
      </c>
      <c r="Y8332" s="24">
        <f t="shared" si="1311"/>
        <v>7960.8035154285644</v>
      </c>
      <c r="AA8332" s="24">
        <f t="shared" si="1309"/>
        <v>0</v>
      </c>
      <c r="AC8332" s="24">
        <f t="shared" si="1304"/>
        <v>0</v>
      </c>
    </row>
    <row r="8333" x14ac:dyDescent="0.2">
      <c r="L8333" s="25">
        <v>8328</v>
      </c>
      <c r="M8333" s="29">
        <v>0</v>
      </c>
      <c r="O8333" s="25">
        <v>8328</v>
      </c>
      <c r="P8333" s="24">
        <f>'ROTH 1.0'!O8333*'קובץ טיוטה'!$D$10</f>
        <v>10942.919468677939</v>
      </c>
      <c r="Q8333" s="25">
        <f t="shared" si="1303"/>
        <v>7342.9194686779392</v>
      </c>
      <c r="R8333" s="24">
        <f t="shared" si="1302"/>
        <v>0</v>
      </c>
      <c r="S8333" s="25">
        <f t="shared" si="1305"/>
        <v>7342.9194686779392</v>
      </c>
      <c r="T8333" s="25">
        <f t="shared" si="1306"/>
        <v>0</v>
      </c>
      <c r="U8333" s="25" t="str">
        <f t="shared" si="1307"/>
        <v>drain</v>
      </c>
      <c r="W8333" s="25">
        <f t="shared" si="1310"/>
        <v>0</v>
      </c>
      <c r="X8333" s="25">
        <f t="shared" si="1308"/>
        <v>13547.420411847173</v>
      </c>
      <c r="Y8333" s="25">
        <f t="shared" si="1311"/>
        <v>7342.9194686779392</v>
      </c>
      <c r="AA8333" s="25">
        <f t="shared" si="1309"/>
        <v>0</v>
      </c>
      <c r="AC8333" s="25">
        <f t="shared" si="1304"/>
        <v>0</v>
      </c>
    </row>
    <row r="8334" x14ac:dyDescent="0.2">
      <c r="L8334" s="24">
        <v>8329</v>
      </c>
      <c r="M8334" s="28">
        <v>0</v>
      </c>
      <c r="O8334" s="24">
        <v>8329</v>
      </c>
      <c r="P8334" s="24">
        <f>'ROTH 1.0'!O8334*'קובץ טיוטה'!$D$10</f>
        <v>9852.9700442771245</v>
      </c>
      <c r="Q8334" s="24">
        <f t="shared" si="1303"/>
        <v>6252.9700442771245</v>
      </c>
      <c r="R8334" s="24">
        <f t="shared" si="1302"/>
        <v>0</v>
      </c>
      <c r="S8334" s="24">
        <f t="shared" si="1305"/>
        <v>6252.9700442771245</v>
      </c>
      <c r="T8334" s="24">
        <f t="shared" si="1306"/>
        <v>0</v>
      </c>
      <c r="U8334" s="24" t="str">
        <f t="shared" si="1307"/>
        <v>drain</v>
      </c>
      <c r="W8334" s="24">
        <f t="shared" si="1310"/>
        <v>0</v>
      </c>
      <c r="X8334" s="24">
        <f t="shared" si="1308"/>
        <v>7294.4503675700489</v>
      </c>
      <c r="Y8334" s="24">
        <f t="shared" si="1311"/>
        <v>6252.9700442771245</v>
      </c>
      <c r="AA8334" s="24">
        <f t="shared" si="1309"/>
        <v>0</v>
      </c>
      <c r="AC8334" s="24">
        <f t="shared" si="1304"/>
        <v>0</v>
      </c>
    </row>
    <row r="8335" x14ac:dyDescent="0.2">
      <c r="L8335" s="25">
        <v>8330</v>
      </c>
      <c r="M8335" s="29">
        <v>0</v>
      </c>
      <c r="O8335" s="25">
        <v>8330</v>
      </c>
      <c r="P8335" s="24">
        <f>'ROTH 1.0'!O8335*'קובץ טיוטה'!$D$10</f>
        <v>9034.8568610803341</v>
      </c>
      <c r="Q8335" s="25">
        <f t="shared" si="1303"/>
        <v>5434.8568610803341</v>
      </c>
      <c r="R8335" s="24">
        <f t="shared" si="1302"/>
        <v>0</v>
      </c>
      <c r="S8335" s="25">
        <f t="shared" si="1305"/>
        <v>5434.8568610803341</v>
      </c>
      <c r="T8335" s="25">
        <f t="shared" si="1306"/>
        <v>0</v>
      </c>
      <c r="U8335" s="25" t="str">
        <f t="shared" si="1307"/>
        <v>drain</v>
      </c>
      <c r="W8335" s="25">
        <f t="shared" si="1310"/>
        <v>0</v>
      </c>
      <c r="X8335" s="25">
        <f t="shared" si="1308"/>
        <v>1859.5935064897149</v>
      </c>
      <c r="Y8335" s="25">
        <f t="shared" si="1311"/>
        <v>5434.8568610803341</v>
      </c>
      <c r="AA8335" s="25">
        <f t="shared" si="1309"/>
        <v>0</v>
      </c>
      <c r="AC8335" s="25">
        <f t="shared" si="1304"/>
        <v>0</v>
      </c>
    </row>
    <row r="8336" x14ac:dyDescent="0.2">
      <c r="L8336" s="24">
        <v>8331</v>
      </c>
      <c r="M8336" s="28">
        <v>0</v>
      </c>
      <c r="O8336" s="24">
        <v>8331</v>
      </c>
      <c r="P8336" s="24">
        <f>'ROTH 1.0'!O8336*'קובץ טיוטה'!$D$10</f>
        <v>8481.8238941644286</v>
      </c>
      <c r="Q8336" s="24">
        <f t="shared" si="1303"/>
        <v>4881.8238941644286</v>
      </c>
      <c r="R8336" s="24">
        <f t="shared" ref="R8336:R8399" si="1312">M8336*$H$7*0.85</f>
        <v>0</v>
      </c>
      <c r="S8336" s="24">
        <f t="shared" si="1305"/>
        <v>4881.8238941644286</v>
      </c>
      <c r="T8336" s="24">
        <f t="shared" si="1306"/>
        <v>0</v>
      </c>
      <c r="U8336" s="24" t="str">
        <f t="shared" si="1307"/>
        <v>drain</v>
      </c>
      <c r="W8336" s="24">
        <f t="shared" si="1310"/>
        <v>0</v>
      </c>
      <c r="X8336" s="24">
        <f t="shared" si="1308"/>
        <v>0</v>
      </c>
      <c r="Y8336" s="24">
        <f t="shared" si="1311"/>
        <v>1859.5935064897149</v>
      </c>
      <c r="AA8336" s="24">
        <f t="shared" si="1309"/>
        <v>3022.2303876747137</v>
      </c>
      <c r="AC8336" s="24">
        <f t="shared" si="1304"/>
        <v>0</v>
      </c>
    </row>
    <row r="8337" x14ac:dyDescent="0.2">
      <c r="L8337" s="25">
        <v>8332</v>
      </c>
      <c r="M8337" s="29">
        <v>0</v>
      </c>
      <c r="O8337" s="25">
        <v>8332</v>
      </c>
      <c r="P8337" s="24">
        <f>'ROTH 1.0'!O8337*'קובץ טיוטה'!$D$10</f>
        <v>8708.9313300000413</v>
      </c>
      <c r="Q8337" s="25">
        <f t="shared" si="1303"/>
        <v>5108.9313300000413</v>
      </c>
      <c r="R8337" s="24">
        <f t="shared" si="1312"/>
        <v>0</v>
      </c>
      <c r="S8337" s="25">
        <f t="shared" si="1305"/>
        <v>5108.9313300000413</v>
      </c>
      <c r="T8337" s="25">
        <f t="shared" si="1306"/>
        <v>0</v>
      </c>
      <c r="U8337" s="25" t="str">
        <f t="shared" si="1307"/>
        <v>drain</v>
      </c>
      <c r="W8337" s="25">
        <f t="shared" si="1310"/>
        <v>0</v>
      </c>
      <c r="X8337" s="25">
        <f t="shared" si="1308"/>
        <v>0</v>
      </c>
      <c r="Y8337" s="25">
        <f t="shared" si="1311"/>
        <v>0</v>
      </c>
      <c r="AA8337" s="25">
        <f t="shared" si="1309"/>
        <v>5108.9313300000413</v>
      </c>
      <c r="AC8337" s="25">
        <f t="shared" si="1304"/>
        <v>0</v>
      </c>
    </row>
    <row r="8338" x14ac:dyDescent="0.2">
      <c r="L8338" s="24">
        <v>8333</v>
      </c>
      <c r="M8338" s="28">
        <v>0</v>
      </c>
      <c r="O8338" s="24">
        <v>8333</v>
      </c>
      <c r="P8338" s="24">
        <f>'ROTH 1.0'!O8338*'קובץ טיוטה'!$D$10</f>
        <v>8685.9639711427535</v>
      </c>
      <c r="Q8338" s="24">
        <f t="shared" si="1303"/>
        <v>5085.9639711427535</v>
      </c>
      <c r="R8338" s="24">
        <f t="shared" si="1312"/>
        <v>0</v>
      </c>
      <c r="S8338" s="24">
        <f t="shared" si="1305"/>
        <v>5085.9639711427535</v>
      </c>
      <c r="T8338" s="24">
        <f t="shared" si="1306"/>
        <v>0</v>
      </c>
      <c r="U8338" s="24" t="str">
        <f t="shared" si="1307"/>
        <v>drain</v>
      </c>
      <c r="W8338" s="24">
        <f t="shared" si="1310"/>
        <v>0</v>
      </c>
      <c r="X8338" s="24">
        <f t="shared" si="1308"/>
        <v>0</v>
      </c>
      <c r="Y8338" s="24">
        <f t="shared" si="1311"/>
        <v>0</v>
      </c>
      <c r="AA8338" s="24">
        <f t="shared" si="1309"/>
        <v>5085.9639711427535</v>
      </c>
      <c r="AC8338" s="24">
        <f t="shared" si="1304"/>
        <v>0</v>
      </c>
    </row>
    <row r="8339" x14ac:dyDescent="0.2">
      <c r="L8339" s="25">
        <v>8334</v>
      </c>
      <c r="M8339" s="29">
        <v>0</v>
      </c>
      <c r="O8339" s="25">
        <v>8334</v>
      </c>
      <c r="P8339" s="24">
        <f>'ROTH 1.0'!O8339*'קובץ טיוטה'!$D$10</f>
        <v>9229.4956127700352</v>
      </c>
      <c r="Q8339" s="25">
        <f t="shared" si="1303"/>
        <v>5629.4956127700352</v>
      </c>
      <c r="R8339" s="24">
        <f t="shared" si="1312"/>
        <v>0</v>
      </c>
      <c r="S8339" s="25">
        <f t="shared" si="1305"/>
        <v>5629.4956127700352</v>
      </c>
      <c r="T8339" s="25">
        <f t="shared" si="1306"/>
        <v>0</v>
      </c>
      <c r="U8339" s="25" t="str">
        <f t="shared" si="1307"/>
        <v>drain</v>
      </c>
      <c r="W8339" s="25">
        <f t="shared" si="1310"/>
        <v>0</v>
      </c>
      <c r="X8339" s="25">
        <f t="shared" si="1308"/>
        <v>0</v>
      </c>
      <c r="Y8339" s="25">
        <f t="shared" si="1311"/>
        <v>0</v>
      </c>
      <c r="AA8339" s="25">
        <f t="shared" si="1309"/>
        <v>5629.4956127700352</v>
      </c>
      <c r="AC8339" s="25">
        <f t="shared" si="1304"/>
        <v>0</v>
      </c>
    </row>
    <row r="8340" x14ac:dyDescent="0.2">
      <c r="L8340" s="24">
        <v>8335</v>
      </c>
      <c r="M8340" s="28">
        <v>0</v>
      </c>
      <c r="O8340" s="24">
        <v>8335</v>
      </c>
      <c r="P8340" s="24">
        <f>'ROTH 1.0'!O8340*'קובץ טיוטה'!$D$10</f>
        <v>9458.3049029784288</v>
      </c>
      <c r="Q8340" s="24">
        <f t="shared" si="1303"/>
        <v>5858.3049029784288</v>
      </c>
      <c r="R8340" s="24">
        <f t="shared" si="1312"/>
        <v>0</v>
      </c>
      <c r="S8340" s="24">
        <f t="shared" si="1305"/>
        <v>5858.3049029784288</v>
      </c>
      <c r="T8340" s="24">
        <f t="shared" si="1306"/>
        <v>0</v>
      </c>
      <c r="U8340" s="24" t="str">
        <f t="shared" si="1307"/>
        <v>drain</v>
      </c>
      <c r="W8340" s="24">
        <f t="shared" si="1310"/>
        <v>0</v>
      </c>
      <c r="X8340" s="24">
        <f t="shared" si="1308"/>
        <v>0</v>
      </c>
      <c r="Y8340" s="24">
        <f t="shared" si="1311"/>
        <v>0</v>
      </c>
      <c r="AA8340" s="24">
        <f t="shared" si="1309"/>
        <v>5858.3049029784288</v>
      </c>
      <c r="AC8340" s="24">
        <f t="shared" si="1304"/>
        <v>0</v>
      </c>
    </row>
    <row r="8341" x14ac:dyDescent="0.2">
      <c r="L8341" s="25">
        <v>8336</v>
      </c>
      <c r="M8341" s="29">
        <v>0</v>
      </c>
      <c r="O8341" s="25">
        <v>8336</v>
      </c>
      <c r="P8341" s="24">
        <f>'ROTH 1.0'!O8341*'קובץ טיוטה'!$D$10</f>
        <v>10433.196586519662</v>
      </c>
      <c r="Q8341" s="25">
        <f t="shared" si="1303"/>
        <v>6833.1965865196617</v>
      </c>
      <c r="R8341" s="24">
        <f t="shared" si="1312"/>
        <v>0</v>
      </c>
      <c r="S8341" s="25">
        <f t="shared" si="1305"/>
        <v>6833.1965865196617</v>
      </c>
      <c r="T8341" s="25">
        <f t="shared" si="1306"/>
        <v>0</v>
      </c>
      <c r="U8341" s="25" t="str">
        <f t="shared" si="1307"/>
        <v>drain</v>
      </c>
      <c r="W8341" s="25">
        <f t="shared" si="1310"/>
        <v>0</v>
      </c>
      <c r="X8341" s="25">
        <f t="shared" si="1308"/>
        <v>0</v>
      </c>
      <c r="Y8341" s="25">
        <f t="shared" si="1311"/>
        <v>0</v>
      </c>
      <c r="AA8341" s="25">
        <f t="shared" si="1309"/>
        <v>6833.1965865196617</v>
      </c>
      <c r="AC8341" s="25">
        <f t="shared" si="1304"/>
        <v>0</v>
      </c>
    </row>
    <row r="8342" x14ac:dyDescent="0.2">
      <c r="L8342" s="24">
        <v>8337</v>
      </c>
      <c r="M8342" s="28">
        <v>0.31476129800000002</v>
      </c>
      <c r="O8342" s="24">
        <v>8337</v>
      </c>
      <c r="P8342" s="24">
        <f>'ROTH 1.0'!O8342*'קובץ טיוטה'!$D$10</f>
        <v>10877.66134643186</v>
      </c>
      <c r="Q8342" s="24">
        <f t="shared" si="1303"/>
        <v>7277.6613464318598</v>
      </c>
      <c r="R8342" s="24">
        <f t="shared" si="1312"/>
        <v>21403.768264000002</v>
      </c>
      <c r="S8342" s="24">
        <f t="shared" si="1305"/>
        <v>0</v>
      </c>
      <c r="T8342" s="24">
        <f t="shared" si="1306"/>
        <v>14126.106917568142</v>
      </c>
      <c r="U8342" s="24" t="str">
        <f t="shared" si="1307"/>
        <v>charge</v>
      </c>
      <c r="W8342" s="24">
        <f t="shared" si="1310"/>
        <v>12713.496225811328</v>
      </c>
      <c r="X8342" s="24">
        <f t="shared" si="1308"/>
        <v>12713.496225811328</v>
      </c>
      <c r="Y8342" s="24">
        <f t="shared" si="1311"/>
        <v>0</v>
      </c>
      <c r="AA8342" s="24">
        <f t="shared" si="1309"/>
        <v>0</v>
      </c>
      <c r="AC8342" s="24">
        <f t="shared" si="1304"/>
        <v>1412.610691756814</v>
      </c>
    </row>
    <row r="8343" x14ac:dyDescent="0.2">
      <c r="L8343" s="25">
        <v>8338</v>
      </c>
      <c r="M8343" s="29">
        <v>0.49768826299999996</v>
      </c>
      <c r="O8343" s="25">
        <v>8338</v>
      </c>
      <c r="P8343" s="24">
        <f>'ROTH 1.0'!O8343*'קובץ טיוטה'!$D$10</f>
        <v>10934.422548303131</v>
      </c>
      <c r="Q8343" s="25">
        <f t="shared" si="1303"/>
        <v>7334.4225483031314</v>
      </c>
      <c r="R8343" s="24">
        <f t="shared" si="1312"/>
        <v>33842.801884</v>
      </c>
      <c r="S8343" s="25">
        <f t="shared" si="1305"/>
        <v>0</v>
      </c>
      <c r="T8343" s="25">
        <f t="shared" si="1306"/>
        <v>26508.379335696867</v>
      </c>
      <c r="U8343" s="25" t="str">
        <f t="shared" si="1307"/>
        <v>charge</v>
      </c>
      <c r="W8343" s="25">
        <f t="shared" si="1310"/>
        <v>23857.541402127179</v>
      </c>
      <c r="X8343" s="25">
        <f t="shared" si="1308"/>
        <v>36571.037627938509</v>
      </c>
      <c r="Y8343" s="25">
        <f t="shared" si="1311"/>
        <v>0</v>
      </c>
      <c r="AA8343" s="25">
        <f t="shared" si="1309"/>
        <v>0</v>
      </c>
      <c r="AC8343" s="25">
        <f t="shared" si="1304"/>
        <v>2650.8379335696882</v>
      </c>
    </row>
    <row r="8344" x14ac:dyDescent="0.2">
      <c r="L8344" s="24">
        <v>8339</v>
      </c>
      <c r="M8344" s="28">
        <v>0.58251513600000004</v>
      </c>
      <c r="O8344" s="24">
        <v>8339</v>
      </c>
      <c r="P8344" s="24">
        <f>'ROTH 1.0'!O8344*'קובץ טיוטה'!$D$10</f>
        <v>11281.539969899473</v>
      </c>
      <c r="Q8344" s="24">
        <f t="shared" si="1303"/>
        <v>7681.5399698994734</v>
      </c>
      <c r="R8344" s="24">
        <f t="shared" si="1312"/>
        <v>39611.029248000006</v>
      </c>
      <c r="S8344" s="24">
        <f t="shared" si="1305"/>
        <v>0</v>
      </c>
      <c r="T8344" s="24">
        <f t="shared" si="1306"/>
        <v>31929.489278100533</v>
      </c>
      <c r="U8344" s="24" t="str">
        <f t="shared" si="1307"/>
        <v>charge</v>
      </c>
      <c r="W8344" s="24">
        <f t="shared" si="1310"/>
        <v>28736.540350290481</v>
      </c>
      <c r="X8344" s="24">
        <f t="shared" si="1308"/>
        <v>65307.57797822899</v>
      </c>
      <c r="Y8344" s="24">
        <f t="shared" si="1311"/>
        <v>0</v>
      </c>
      <c r="AA8344" s="24">
        <f t="shared" si="1309"/>
        <v>0</v>
      </c>
      <c r="AC8344" s="24">
        <f t="shared" si="1304"/>
        <v>3192.9489278100518</v>
      </c>
    </row>
    <row r="8345" x14ac:dyDescent="0.2">
      <c r="L8345" s="25">
        <v>8340</v>
      </c>
      <c r="M8345" s="29">
        <v>0.59916365500000002</v>
      </c>
      <c r="O8345" s="25">
        <v>8340</v>
      </c>
      <c r="P8345" s="24">
        <f>'ROTH 1.0'!O8345*'קובץ טיוטה'!$D$10</f>
        <v>11545.042004132691</v>
      </c>
      <c r="Q8345" s="25">
        <f t="shared" si="1303"/>
        <v>7945.0420041326906</v>
      </c>
      <c r="R8345" s="24">
        <f t="shared" si="1312"/>
        <v>40743.128539999998</v>
      </c>
      <c r="S8345" s="25">
        <f t="shared" si="1305"/>
        <v>0</v>
      </c>
      <c r="T8345" s="25">
        <f t="shared" si="1306"/>
        <v>32798.086535867304</v>
      </c>
      <c r="U8345" s="25" t="str">
        <f t="shared" si="1307"/>
        <v>charge</v>
      </c>
      <c r="W8345" s="25">
        <f t="shared" si="1310"/>
        <v>12692.42202177101</v>
      </c>
      <c r="X8345" s="25">
        <f t="shared" si="1308"/>
        <v>78000</v>
      </c>
      <c r="Y8345" s="25">
        <f t="shared" si="1311"/>
        <v>0</v>
      </c>
      <c r="AA8345" s="25">
        <f t="shared" si="1309"/>
        <v>0</v>
      </c>
      <c r="AC8345" s="25">
        <f t="shared" si="1304"/>
        <v>20105.664514096294</v>
      </c>
    </row>
    <row r="8346" x14ac:dyDescent="0.2">
      <c r="L8346" s="24">
        <v>8341</v>
      </c>
      <c r="M8346" s="28">
        <v>0.44909787300000004</v>
      </c>
      <c r="O8346" s="24">
        <v>8341</v>
      </c>
      <c r="P8346" s="24">
        <f>'ROTH 1.0'!O8346*'קובץ טיוטה'!$D$10</f>
        <v>11447.866788248006</v>
      </c>
      <c r="Q8346" s="24">
        <f t="shared" si="1303"/>
        <v>7847.8667882480058</v>
      </c>
      <c r="R8346" s="24">
        <f t="shared" si="1312"/>
        <v>30538.655364000006</v>
      </c>
      <c r="S8346" s="24">
        <f t="shared" si="1305"/>
        <v>0</v>
      </c>
      <c r="T8346" s="24">
        <f t="shared" si="1306"/>
        <v>22690.788575751998</v>
      </c>
      <c r="U8346" s="24" t="str">
        <f t="shared" si="1307"/>
        <v>charge</v>
      </c>
      <c r="W8346" s="24">
        <f t="shared" si="1310"/>
        <v>0</v>
      </c>
      <c r="X8346" s="24">
        <f t="shared" si="1308"/>
        <v>78000</v>
      </c>
      <c r="Y8346" s="24">
        <f t="shared" si="1311"/>
        <v>0</v>
      </c>
      <c r="AA8346" s="24">
        <f t="shared" si="1309"/>
        <v>0</v>
      </c>
      <c r="AC8346" s="24">
        <f t="shared" si="1304"/>
        <v>22690.788575751998</v>
      </c>
    </row>
    <row r="8347" x14ac:dyDescent="0.2">
      <c r="L8347" s="25">
        <v>8342</v>
      </c>
      <c r="M8347" s="29">
        <v>0.26941538500000001</v>
      </c>
      <c r="O8347" s="25">
        <v>8342</v>
      </c>
      <c r="P8347" s="24">
        <f>'ROTH 1.0'!O8347*'קובץ טיוטה'!$D$10</f>
        <v>11720.935971341994</v>
      </c>
      <c r="Q8347" s="25">
        <f t="shared" si="1303"/>
        <v>8120.9359713419944</v>
      </c>
      <c r="R8347" s="24">
        <f t="shared" si="1312"/>
        <v>18320.246180000002</v>
      </c>
      <c r="S8347" s="25">
        <f t="shared" si="1305"/>
        <v>0</v>
      </c>
      <c r="T8347" s="25">
        <f t="shared" si="1306"/>
        <v>10199.310208658007</v>
      </c>
      <c r="U8347" s="25" t="str">
        <f t="shared" si="1307"/>
        <v>charge</v>
      </c>
      <c r="W8347" s="25">
        <f t="shared" si="1310"/>
        <v>0</v>
      </c>
      <c r="X8347" s="25">
        <f t="shared" si="1308"/>
        <v>78000</v>
      </c>
      <c r="Y8347" s="25">
        <f t="shared" si="1311"/>
        <v>0</v>
      </c>
      <c r="AA8347" s="25">
        <f t="shared" si="1309"/>
        <v>0</v>
      </c>
      <c r="AC8347" s="25">
        <f t="shared" si="1304"/>
        <v>10199.310208658007</v>
      </c>
    </row>
    <row r="8348" x14ac:dyDescent="0.2">
      <c r="L8348" s="24">
        <v>8343</v>
      </c>
      <c r="M8348" s="28">
        <v>0.23178502299999998</v>
      </c>
      <c r="O8348" s="24">
        <v>8343</v>
      </c>
      <c r="P8348" s="24">
        <f>'ROTH 1.0'!O8348*'קובץ טיוטה'!$D$10</f>
        <v>11858.741918197225</v>
      </c>
      <c r="Q8348" s="24">
        <f t="shared" si="1303"/>
        <v>8258.7419181972255</v>
      </c>
      <c r="R8348" s="24">
        <f t="shared" si="1312"/>
        <v>15761.381563999999</v>
      </c>
      <c r="S8348" s="24">
        <f t="shared" si="1305"/>
        <v>0</v>
      </c>
      <c r="T8348" s="24">
        <f t="shared" si="1306"/>
        <v>7502.6396458027739</v>
      </c>
      <c r="U8348" s="24" t="str">
        <f t="shared" si="1307"/>
        <v>charge</v>
      </c>
      <c r="W8348" s="24">
        <f t="shared" si="1310"/>
        <v>0</v>
      </c>
      <c r="X8348" s="24">
        <f t="shared" si="1308"/>
        <v>78000</v>
      </c>
      <c r="Y8348" s="24">
        <f t="shared" si="1311"/>
        <v>0</v>
      </c>
      <c r="AA8348" s="24">
        <f t="shared" si="1309"/>
        <v>0</v>
      </c>
      <c r="AC8348" s="24">
        <f t="shared" si="1304"/>
        <v>7502.6396458027739</v>
      </c>
    </row>
    <row r="8349" x14ac:dyDescent="0.2">
      <c r="L8349" s="25">
        <v>8344</v>
      </c>
      <c r="M8349" s="29">
        <v>0.329447033</v>
      </c>
      <c r="O8349" s="25">
        <v>8344</v>
      </c>
      <c r="P8349" s="24">
        <f>'ROTH 1.0'!O8349*'קובץ טיוטה'!$D$10</f>
        <v>11674.023139700848</v>
      </c>
      <c r="Q8349" s="25">
        <f t="shared" si="1303"/>
        <v>8074.0231397008483</v>
      </c>
      <c r="R8349" s="24">
        <f t="shared" si="1312"/>
        <v>22402.398244</v>
      </c>
      <c r="S8349" s="25">
        <f t="shared" si="1305"/>
        <v>0</v>
      </c>
      <c r="T8349" s="25">
        <f t="shared" si="1306"/>
        <v>14328.375104299152</v>
      </c>
      <c r="U8349" s="25" t="str">
        <f t="shared" si="1307"/>
        <v>charge</v>
      </c>
      <c r="W8349" s="25">
        <f t="shared" si="1310"/>
        <v>0</v>
      </c>
      <c r="X8349" s="25">
        <f t="shared" si="1308"/>
        <v>78000</v>
      </c>
      <c r="Y8349" s="25">
        <f t="shared" si="1311"/>
        <v>0</v>
      </c>
      <c r="AA8349" s="25">
        <f t="shared" si="1309"/>
        <v>0</v>
      </c>
      <c r="AC8349" s="25">
        <f t="shared" si="1304"/>
        <v>14328.375104299152</v>
      </c>
    </row>
    <row r="8350" x14ac:dyDescent="0.2">
      <c r="L8350" s="24">
        <v>8345</v>
      </c>
      <c r="M8350" s="28">
        <v>6.0566779000000001E-2</v>
      </c>
      <c r="O8350" s="24">
        <v>8345</v>
      </c>
      <c r="P8350" s="24">
        <f>'ROTH 1.0'!O8350*'קובץ טיוטה'!$D$10</f>
        <v>11836.926780752252</v>
      </c>
      <c r="Q8350" s="24">
        <f t="shared" si="1303"/>
        <v>8236.9267807522519</v>
      </c>
      <c r="R8350" s="24">
        <f t="shared" si="1312"/>
        <v>4118.5409719999998</v>
      </c>
      <c r="S8350" s="24">
        <f t="shared" si="1305"/>
        <v>4118.3858087522522</v>
      </c>
      <c r="T8350" s="24">
        <f t="shared" si="1306"/>
        <v>0</v>
      </c>
      <c r="U8350" s="24" t="str">
        <f t="shared" si="1307"/>
        <v>drain</v>
      </c>
      <c r="W8350" s="24">
        <f t="shared" si="1310"/>
        <v>0</v>
      </c>
      <c r="X8350" s="24">
        <f t="shared" si="1308"/>
        <v>73881.614191247747</v>
      </c>
      <c r="Y8350" s="24">
        <f t="shared" si="1311"/>
        <v>4118.3858087522531</v>
      </c>
      <c r="AA8350" s="24">
        <f t="shared" si="1309"/>
        <v>0</v>
      </c>
      <c r="AC8350" s="24">
        <f t="shared" si="1304"/>
        <v>0</v>
      </c>
    </row>
    <row r="8351" x14ac:dyDescent="0.2">
      <c r="L8351" s="25">
        <v>8346</v>
      </c>
      <c r="M8351" s="29">
        <v>0</v>
      </c>
      <c r="O8351" s="25">
        <v>8346</v>
      </c>
      <c r="P8351" s="24">
        <f>'ROTH 1.0'!O8351*'קובץ טיוטה'!$D$10</f>
        <v>13140.094416588008</v>
      </c>
      <c r="Q8351" s="25">
        <f t="shared" si="1303"/>
        <v>9540.0944165880082</v>
      </c>
      <c r="R8351" s="24">
        <f t="shared" si="1312"/>
        <v>0</v>
      </c>
      <c r="S8351" s="25">
        <f t="shared" si="1305"/>
        <v>9540.0944165880082</v>
      </c>
      <c r="T8351" s="25">
        <f t="shared" si="1306"/>
        <v>0</v>
      </c>
      <c r="U8351" s="25" t="str">
        <f t="shared" si="1307"/>
        <v>drain</v>
      </c>
      <c r="W8351" s="25">
        <f t="shared" si="1310"/>
        <v>0</v>
      </c>
      <c r="X8351" s="25">
        <f t="shared" si="1308"/>
        <v>64341.519774659741</v>
      </c>
      <c r="Y8351" s="25">
        <f t="shared" si="1311"/>
        <v>9540.0944165880064</v>
      </c>
      <c r="AA8351" s="25">
        <f t="shared" si="1309"/>
        <v>0</v>
      </c>
      <c r="AC8351" s="25">
        <f t="shared" si="1304"/>
        <v>0</v>
      </c>
    </row>
    <row r="8352" x14ac:dyDescent="0.2">
      <c r="L8352" s="24">
        <v>8347</v>
      </c>
      <c r="M8352" s="28">
        <v>0</v>
      </c>
      <c r="O8352" s="24">
        <v>8347</v>
      </c>
      <c r="P8352" s="24">
        <f>'ROTH 1.0'!O8352*'קובץ טיוטה'!$D$10</f>
        <v>13658.979182817773</v>
      </c>
      <c r="Q8352" s="24">
        <f t="shared" si="1303"/>
        <v>10058.979182817773</v>
      </c>
      <c r="R8352" s="24">
        <f t="shared" si="1312"/>
        <v>0</v>
      </c>
      <c r="S8352" s="24">
        <f t="shared" si="1305"/>
        <v>10058.979182817773</v>
      </c>
      <c r="T8352" s="24">
        <f t="shared" si="1306"/>
        <v>0</v>
      </c>
      <c r="U8352" s="24" t="str">
        <f t="shared" si="1307"/>
        <v>drain</v>
      </c>
      <c r="W8352" s="24">
        <f t="shared" si="1310"/>
        <v>0</v>
      </c>
      <c r="X8352" s="24">
        <f t="shared" si="1308"/>
        <v>54282.540591841971</v>
      </c>
      <c r="Y8352" s="24">
        <f t="shared" si="1311"/>
        <v>10058.979182817769</v>
      </c>
      <c r="AA8352" s="24">
        <f t="shared" si="1309"/>
        <v>0</v>
      </c>
      <c r="AC8352" s="24">
        <f t="shared" si="1304"/>
        <v>0</v>
      </c>
    </row>
    <row r="8353" x14ac:dyDescent="0.2">
      <c r="L8353" s="25">
        <v>8348</v>
      </c>
      <c r="M8353" s="29">
        <v>0</v>
      </c>
      <c r="O8353" s="25">
        <v>8348</v>
      </c>
      <c r="P8353" s="24">
        <f>'ROTH 1.0'!O8353*'קובץ טיוטה'!$D$10</f>
        <v>13598.62508823094</v>
      </c>
      <c r="Q8353" s="25">
        <f t="shared" si="1303"/>
        <v>9998.6250882309396</v>
      </c>
      <c r="R8353" s="24">
        <f t="shared" si="1312"/>
        <v>0</v>
      </c>
      <c r="S8353" s="25">
        <f t="shared" si="1305"/>
        <v>9998.6250882309396</v>
      </c>
      <c r="T8353" s="25">
        <f t="shared" si="1306"/>
        <v>0</v>
      </c>
      <c r="U8353" s="25" t="str">
        <f t="shared" si="1307"/>
        <v>drain</v>
      </c>
      <c r="W8353" s="25">
        <f t="shared" si="1310"/>
        <v>0</v>
      </c>
      <c r="X8353" s="25">
        <f t="shared" si="1308"/>
        <v>44283.915503611031</v>
      </c>
      <c r="Y8353" s="25">
        <f t="shared" si="1311"/>
        <v>9998.6250882309396</v>
      </c>
      <c r="AA8353" s="25">
        <f t="shared" si="1309"/>
        <v>0</v>
      </c>
      <c r="AC8353" s="25">
        <f t="shared" si="1304"/>
        <v>0</v>
      </c>
    </row>
    <row r="8354" x14ac:dyDescent="0.2">
      <c r="L8354" s="24">
        <v>8349</v>
      </c>
      <c r="M8354" s="28">
        <v>0</v>
      </c>
      <c r="O8354" s="24">
        <v>8349</v>
      </c>
      <c r="P8354" s="24">
        <f>'ROTH 1.0'!O8354*'קובץ טיוטה'!$D$10</f>
        <v>13292.477088674417</v>
      </c>
      <c r="Q8354" s="24">
        <f t="shared" si="1303"/>
        <v>9692.4770886744172</v>
      </c>
      <c r="R8354" s="24">
        <f t="shared" si="1312"/>
        <v>0</v>
      </c>
      <c r="S8354" s="24">
        <f t="shared" si="1305"/>
        <v>9692.4770886744172</v>
      </c>
      <c r="T8354" s="24">
        <f t="shared" si="1306"/>
        <v>0</v>
      </c>
      <c r="U8354" s="24" t="str">
        <f t="shared" si="1307"/>
        <v>drain</v>
      </c>
      <c r="W8354" s="24">
        <f t="shared" si="1310"/>
        <v>0</v>
      </c>
      <c r="X8354" s="24">
        <f t="shared" si="1308"/>
        <v>34591.438414936616</v>
      </c>
      <c r="Y8354" s="24">
        <f t="shared" si="1311"/>
        <v>9692.4770886744154</v>
      </c>
      <c r="AA8354" s="24">
        <f t="shared" si="1309"/>
        <v>0</v>
      </c>
      <c r="AC8354" s="24">
        <f t="shared" si="1304"/>
        <v>0</v>
      </c>
    </row>
    <row r="8355" x14ac:dyDescent="0.2">
      <c r="L8355" s="25">
        <v>8350</v>
      </c>
      <c r="M8355" s="29">
        <v>0</v>
      </c>
      <c r="O8355" s="25">
        <v>8350</v>
      </c>
      <c r="P8355" s="24">
        <f>'ROTH 1.0'!O8355*'קובץ טיוטה'!$D$10</f>
        <v>12647.383780617765</v>
      </c>
      <c r="Q8355" s="25">
        <f t="shared" si="1303"/>
        <v>9047.3837806177653</v>
      </c>
      <c r="R8355" s="24">
        <f t="shared" si="1312"/>
        <v>0</v>
      </c>
      <c r="S8355" s="25">
        <f t="shared" si="1305"/>
        <v>9047.3837806177653</v>
      </c>
      <c r="T8355" s="25">
        <f t="shared" si="1306"/>
        <v>0</v>
      </c>
      <c r="U8355" s="25" t="str">
        <f t="shared" si="1307"/>
        <v>drain</v>
      </c>
      <c r="W8355" s="25">
        <f t="shared" si="1310"/>
        <v>0</v>
      </c>
      <c r="X8355" s="25">
        <f t="shared" si="1308"/>
        <v>25544.054634318851</v>
      </c>
      <c r="Y8355" s="25">
        <f t="shared" si="1311"/>
        <v>9047.3837806177653</v>
      </c>
      <c r="AA8355" s="25">
        <f t="shared" si="1309"/>
        <v>0</v>
      </c>
      <c r="AC8355" s="25">
        <f t="shared" si="1304"/>
        <v>0</v>
      </c>
    </row>
    <row r="8356" x14ac:dyDescent="0.2">
      <c r="L8356" s="24">
        <v>8351</v>
      </c>
      <c r="M8356" s="28">
        <v>0</v>
      </c>
      <c r="O8356" s="24">
        <v>8351</v>
      </c>
      <c r="P8356" s="24">
        <f>'ROTH 1.0'!O8356*'קובץ טיוטה'!$D$10</f>
        <v>11743.807581159645</v>
      </c>
      <c r="Q8356" s="24">
        <f t="shared" si="1303"/>
        <v>8143.8075811596445</v>
      </c>
      <c r="R8356" s="24">
        <f t="shared" si="1312"/>
        <v>0</v>
      </c>
      <c r="S8356" s="24">
        <f t="shared" si="1305"/>
        <v>8143.8075811596445</v>
      </c>
      <c r="T8356" s="24">
        <f t="shared" si="1306"/>
        <v>0</v>
      </c>
      <c r="U8356" s="24" t="str">
        <f t="shared" si="1307"/>
        <v>drain</v>
      </c>
      <c r="W8356" s="24">
        <f t="shared" si="1310"/>
        <v>0</v>
      </c>
      <c r="X8356" s="24">
        <f t="shared" si="1308"/>
        <v>17400.247053159204</v>
      </c>
      <c r="Y8356" s="24">
        <f t="shared" si="1311"/>
        <v>8143.8075811596464</v>
      </c>
      <c r="AA8356" s="24">
        <f t="shared" si="1309"/>
        <v>0</v>
      </c>
      <c r="AC8356" s="24">
        <f t="shared" si="1304"/>
        <v>0</v>
      </c>
    </row>
    <row r="8357" x14ac:dyDescent="0.2">
      <c r="L8357" s="25">
        <v>8352</v>
      </c>
      <c r="M8357" s="29">
        <v>0</v>
      </c>
      <c r="O8357" s="25">
        <v>8352</v>
      </c>
      <c r="P8357" s="24">
        <f>'ROTH 1.0'!O8357*'קובץ טיוטה'!$D$10</f>
        <v>11049.131294286575</v>
      </c>
      <c r="Q8357" s="25">
        <f t="shared" si="1303"/>
        <v>7449.1312942865752</v>
      </c>
      <c r="R8357" s="24">
        <f t="shared" si="1312"/>
        <v>0</v>
      </c>
      <c r="S8357" s="25">
        <f t="shared" si="1305"/>
        <v>7449.1312942865752</v>
      </c>
      <c r="T8357" s="25">
        <f t="shared" si="1306"/>
        <v>0</v>
      </c>
      <c r="U8357" s="25" t="str">
        <f t="shared" si="1307"/>
        <v>drain</v>
      </c>
      <c r="W8357" s="25">
        <f t="shared" si="1310"/>
        <v>0</v>
      </c>
      <c r="X8357" s="25">
        <f t="shared" si="1308"/>
        <v>9951.1157588726292</v>
      </c>
      <c r="Y8357" s="25">
        <f t="shared" si="1311"/>
        <v>7449.1312942865752</v>
      </c>
      <c r="AA8357" s="25">
        <f t="shared" si="1309"/>
        <v>0</v>
      </c>
      <c r="AC8357" s="25">
        <f t="shared" si="1304"/>
        <v>0</v>
      </c>
    </row>
    <row r="8358" x14ac:dyDescent="0.2">
      <c r="L8358" s="24">
        <v>8353</v>
      </c>
      <c r="M8358" s="28">
        <v>0</v>
      </c>
      <c r="O8358" s="24">
        <v>8353</v>
      </c>
      <c r="P8358" s="24">
        <f>'ROTH 1.0'!O8358*'קובץ טיוטה'!$D$10</f>
        <v>9917.4821557162268</v>
      </c>
      <c r="Q8358" s="24">
        <f t="shared" si="1303"/>
        <v>6317.4821557162268</v>
      </c>
      <c r="R8358" s="24">
        <f t="shared" si="1312"/>
        <v>0</v>
      </c>
      <c r="S8358" s="24">
        <f t="shared" si="1305"/>
        <v>6317.4821557162268</v>
      </c>
      <c r="T8358" s="24">
        <f t="shared" si="1306"/>
        <v>0</v>
      </c>
      <c r="U8358" s="24" t="str">
        <f t="shared" si="1307"/>
        <v>drain</v>
      </c>
      <c r="W8358" s="24">
        <f t="shared" si="1310"/>
        <v>0</v>
      </c>
      <c r="X8358" s="24">
        <f t="shared" si="1308"/>
        <v>3633.6336031564024</v>
      </c>
      <c r="Y8358" s="24">
        <f t="shared" si="1311"/>
        <v>6317.4821557162268</v>
      </c>
      <c r="AA8358" s="24">
        <f t="shared" si="1309"/>
        <v>0</v>
      </c>
      <c r="AC8358" s="24">
        <f t="shared" si="1304"/>
        <v>0</v>
      </c>
    </row>
    <row r="8359" x14ac:dyDescent="0.2">
      <c r="L8359" s="25">
        <v>8354</v>
      </c>
      <c r="M8359" s="29">
        <v>0</v>
      </c>
      <c r="O8359" s="25">
        <v>8354</v>
      </c>
      <c r="P8359" s="24">
        <f>'ROTH 1.0'!O8359*'קובץ טיוטה'!$D$10</f>
        <v>9144.6096678227987</v>
      </c>
      <c r="Q8359" s="25">
        <f t="shared" si="1303"/>
        <v>5544.6096678227987</v>
      </c>
      <c r="R8359" s="24">
        <f t="shared" si="1312"/>
        <v>0</v>
      </c>
      <c r="S8359" s="25">
        <f t="shared" si="1305"/>
        <v>5544.6096678227987</v>
      </c>
      <c r="T8359" s="25">
        <f t="shared" si="1306"/>
        <v>0</v>
      </c>
      <c r="U8359" s="25" t="str">
        <f t="shared" si="1307"/>
        <v>drain</v>
      </c>
      <c r="W8359" s="25">
        <f t="shared" si="1310"/>
        <v>0</v>
      </c>
      <c r="X8359" s="25">
        <f t="shared" si="1308"/>
        <v>0</v>
      </c>
      <c r="Y8359" s="25">
        <f t="shared" si="1311"/>
        <v>3633.6336031564024</v>
      </c>
      <c r="AA8359" s="25">
        <f t="shared" si="1309"/>
        <v>1910.9760646663963</v>
      </c>
      <c r="AC8359" s="25">
        <f t="shared" si="1304"/>
        <v>0</v>
      </c>
    </row>
    <row r="8360" x14ac:dyDescent="0.2">
      <c r="L8360" s="24">
        <v>8355</v>
      </c>
      <c r="M8360" s="28">
        <v>0</v>
      </c>
      <c r="O8360" s="24">
        <v>8355</v>
      </c>
      <c r="P8360" s="24">
        <f>'ROTH 1.0'!O8360*'קובץ טיוטה'!$D$10</f>
        <v>8596.1471207174873</v>
      </c>
      <c r="Q8360" s="24">
        <f t="shared" si="1303"/>
        <v>4996.1471207174873</v>
      </c>
      <c r="R8360" s="24">
        <f t="shared" si="1312"/>
        <v>0</v>
      </c>
      <c r="S8360" s="24">
        <f t="shared" si="1305"/>
        <v>4996.1471207174873</v>
      </c>
      <c r="T8360" s="24">
        <f t="shared" si="1306"/>
        <v>0</v>
      </c>
      <c r="U8360" s="24" t="str">
        <f t="shared" si="1307"/>
        <v>drain</v>
      </c>
      <c r="W8360" s="24">
        <f t="shared" si="1310"/>
        <v>0</v>
      </c>
      <c r="X8360" s="24">
        <f t="shared" si="1308"/>
        <v>0</v>
      </c>
      <c r="Y8360" s="24">
        <f t="shared" si="1311"/>
        <v>0</v>
      </c>
      <c r="AA8360" s="24">
        <f t="shared" si="1309"/>
        <v>4996.1471207174873</v>
      </c>
      <c r="AC8360" s="24">
        <f t="shared" si="1304"/>
        <v>0</v>
      </c>
    </row>
    <row r="8361" x14ac:dyDescent="0.2">
      <c r="L8361" s="25">
        <v>8356</v>
      </c>
      <c r="M8361" s="29">
        <v>0</v>
      </c>
      <c r="O8361" s="25">
        <v>8356</v>
      </c>
      <c r="P8361" s="24">
        <f>'ROTH 1.0'!O8361*'קובץ טיוטה'!$D$10</f>
        <v>8648.148875204306</v>
      </c>
      <c r="Q8361" s="25">
        <f t="shared" si="1303"/>
        <v>5048.148875204306</v>
      </c>
      <c r="R8361" s="24">
        <f t="shared" si="1312"/>
        <v>0</v>
      </c>
      <c r="S8361" s="25">
        <f t="shared" si="1305"/>
        <v>5048.148875204306</v>
      </c>
      <c r="T8361" s="25">
        <f t="shared" si="1306"/>
        <v>0</v>
      </c>
      <c r="U8361" s="25" t="str">
        <f t="shared" si="1307"/>
        <v>drain</v>
      </c>
      <c r="W8361" s="25">
        <f t="shared" si="1310"/>
        <v>0</v>
      </c>
      <c r="X8361" s="25">
        <f t="shared" si="1308"/>
        <v>0</v>
      </c>
      <c r="Y8361" s="25">
        <f t="shared" si="1311"/>
        <v>0</v>
      </c>
      <c r="AA8361" s="25">
        <f t="shared" si="1309"/>
        <v>5048.148875204306</v>
      </c>
      <c r="AC8361" s="25">
        <f t="shared" si="1304"/>
        <v>0</v>
      </c>
    </row>
    <row r="8362" x14ac:dyDescent="0.2">
      <c r="L8362" s="24">
        <v>8357</v>
      </c>
      <c r="M8362" s="28">
        <v>0</v>
      </c>
      <c r="O8362" s="24">
        <v>8357</v>
      </c>
      <c r="P8362" s="24">
        <f>'ROTH 1.0'!O8362*'קובץ טיוטה'!$D$10</f>
        <v>8666.35944679559</v>
      </c>
      <c r="Q8362" s="24">
        <f t="shared" si="1303"/>
        <v>5066.35944679559</v>
      </c>
      <c r="R8362" s="24">
        <f t="shared" si="1312"/>
        <v>0</v>
      </c>
      <c r="S8362" s="24">
        <f t="shared" si="1305"/>
        <v>5066.35944679559</v>
      </c>
      <c r="T8362" s="24">
        <f t="shared" si="1306"/>
        <v>0</v>
      </c>
      <c r="U8362" s="24" t="str">
        <f t="shared" si="1307"/>
        <v>drain</v>
      </c>
      <c r="W8362" s="24">
        <f t="shared" si="1310"/>
        <v>0</v>
      </c>
      <c r="X8362" s="24">
        <f t="shared" si="1308"/>
        <v>0</v>
      </c>
      <c r="Y8362" s="24">
        <f t="shared" si="1311"/>
        <v>0</v>
      </c>
      <c r="AA8362" s="24">
        <f t="shared" si="1309"/>
        <v>5066.35944679559</v>
      </c>
      <c r="AC8362" s="24">
        <f t="shared" si="1304"/>
        <v>0</v>
      </c>
    </row>
    <row r="8363" x14ac:dyDescent="0.2">
      <c r="L8363" s="25">
        <v>8358</v>
      </c>
      <c r="M8363" s="29">
        <v>0</v>
      </c>
      <c r="O8363" s="25">
        <v>8358</v>
      </c>
      <c r="P8363" s="24">
        <f>'ROTH 1.0'!O8363*'קובץ טיוטה'!$D$10</f>
        <v>9105.8185847031036</v>
      </c>
      <c r="Q8363" s="25">
        <f t="shared" si="1303"/>
        <v>5505.8185847031036</v>
      </c>
      <c r="R8363" s="24">
        <f t="shared" si="1312"/>
        <v>0</v>
      </c>
      <c r="S8363" s="25">
        <f t="shared" si="1305"/>
        <v>5505.8185847031036</v>
      </c>
      <c r="T8363" s="25">
        <f t="shared" si="1306"/>
        <v>0</v>
      </c>
      <c r="U8363" s="25" t="str">
        <f t="shared" si="1307"/>
        <v>drain</v>
      </c>
      <c r="W8363" s="25">
        <f t="shared" si="1310"/>
        <v>0</v>
      </c>
      <c r="X8363" s="25">
        <f t="shared" si="1308"/>
        <v>0</v>
      </c>
      <c r="Y8363" s="25">
        <f t="shared" si="1311"/>
        <v>0</v>
      </c>
      <c r="AA8363" s="25">
        <f t="shared" si="1309"/>
        <v>5505.8185847031036</v>
      </c>
      <c r="AC8363" s="25">
        <f t="shared" si="1304"/>
        <v>0</v>
      </c>
    </row>
    <row r="8364" x14ac:dyDescent="0.2">
      <c r="L8364" s="24">
        <v>8359</v>
      </c>
      <c r="M8364" s="28">
        <v>0</v>
      </c>
      <c r="O8364" s="24">
        <v>8359</v>
      </c>
      <c r="P8364" s="24">
        <f>'ROTH 1.0'!O8364*'קובץ טיוטה'!$D$10</f>
        <v>9575.3871040060931</v>
      </c>
      <c r="Q8364" s="24">
        <f t="shared" si="1303"/>
        <v>5975.3871040060931</v>
      </c>
      <c r="R8364" s="24">
        <f t="shared" si="1312"/>
        <v>0</v>
      </c>
      <c r="S8364" s="24">
        <f t="shared" si="1305"/>
        <v>5975.3871040060931</v>
      </c>
      <c r="T8364" s="24">
        <f t="shared" si="1306"/>
        <v>0</v>
      </c>
      <c r="U8364" s="24" t="str">
        <f t="shared" si="1307"/>
        <v>drain</v>
      </c>
      <c r="W8364" s="24">
        <f t="shared" si="1310"/>
        <v>0</v>
      </c>
      <c r="X8364" s="24">
        <f t="shared" si="1308"/>
        <v>0</v>
      </c>
      <c r="Y8364" s="24">
        <f t="shared" si="1311"/>
        <v>0</v>
      </c>
      <c r="AA8364" s="24">
        <f t="shared" si="1309"/>
        <v>5975.3871040060931</v>
      </c>
      <c r="AC8364" s="24">
        <f t="shared" si="1304"/>
        <v>0</v>
      </c>
    </row>
    <row r="8365" x14ac:dyDescent="0.2">
      <c r="L8365" s="25">
        <v>8360</v>
      </c>
      <c r="M8365" s="29">
        <v>0</v>
      </c>
      <c r="O8365" s="25">
        <v>8360</v>
      </c>
      <c r="P8365" s="24">
        <f>'ROTH 1.0'!O8365*'קובץ טיוטה'!$D$10</f>
        <v>10597.364036419451</v>
      </c>
      <c r="Q8365" s="25">
        <f t="shared" si="1303"/>
        <v>6997.3640364194507</v>
      </c>
      <c r="R8365" s="24">
        <f t="shared" si="1312"/>
        <v>0</v>
      </c>
      <c r="S8365" s="25">
        <f t="shared" si="1305"/>
        <v>6997.3640364194507</v>
      </c>
      <c r="T8365" s="25">
        <f t="shared" si="1306"/>
        <v>0</v>
      </c>
      <c r="U8365" s="25" t="str">
        <f t="shared" si="1307"/>
        <v>drain</v>
      </c>
      <c r="W8365" s="25">
        <f t="shared" si="1310"/>
        <v>0</v>
      </c>
      <c r="X8365" s="25">
        <f t="shared" si="1308"/>
        <v>0</v>
      </c>
      <c r="Y8365" s="25">
        <f t="shared" si="1311"/>
        <v>0</v>
      </c>
      <c r="AA8365" s="25">
        <f t="shared" si="1309"/>
        <v>6997.3640364194507</v>
      </c>
      <c r="AC8365" s="25">
        <f t="shared" si="1304"/>
        <v>0</v>
      </c>
    </row>
    <row r="8366" x14ac:dyDescent="0.2">
      <c r="L8366" s="24">
        <v>8361</v>
      </c>
      <c r="M8366" s="28">
        <v>0.37665307000000003</v>
      </c>
      <c r="O8366" s="24">
        <v>8361</v>
      </c>
      <c r="P8366" s="24">
        <f>'ROTH 1.0'!O8366*'קובץ טיוטה'!$D$10</f>
        <v>11098.875732396778</v>
      </c>
      <c r="Q8366" s="24">
        <f t="shared" si="1303"/>
        <v>7498.8757323967784</v>
      </c>
      <c r="R8366" s="24">
        <f t="shared" si="1312"/>
        <v>25612.408760000002</v>
      </c>
      <c r="S8366" s="24">
        <f t="shared" si="1305"/>
        <v>0</v>
      </c>
      <c r="T8366" s="24">
        <f t="shared" si="1306"/>
        <v>18113.533027603225</v>
      </c>
      <c r="U8366" s="24" t="str">
        <f t="shared" si="1307"/>
        <v>charge</v>
      </c>
      <c r="W8366" s="24">
        <f t="shared" si="1310"/>
        <v>16302.179724842903</v>
      </c>
      <c r="X8366" s="24">
        <f t="shared" si="1308"/>
        <v>16302.179724842903</v>
      </c>
      <c r="Y8366" s="24">
        <f t="shared" si="1311"/>
        <v>0</v>
      </c>
      <c r="AA8366" s="24">
        <f t="shared" si="1309"/>
        <v>0</v>
      </c>
      <c r="AC8366" s="24">
        <f t="shared" si="1304"/>
        <v>1811.3533027603225</v>
      </c>
    </row>
    <row r="8367" x14ac:dyDescent="0.2">
      <c r="L8367" s="25">
        <v>8362</v>
      </c>
      <c r="M8367" s="29">
        <v>0.42586370600000001</v>
      </c>
      <c r="O8367" s="25">
        <v>8362</v>
      </c>
      <c r="P8367" s="24">
        <f>'ROTH 1.0'!O8367*'קובץ טיוטה'!$D$10</f>
        <v>11488.899331528411</v>
      </c>
      <c r="Q8367" s="25">
        <f t="shared" si="1303"/>
        <v>7888.8993315284115</v>
      </c>
      <c r="R8367" s="24">
        <f t="shared" si="1312"/>
        <v>28958.732007999999</v>
      </c>
      <c r="S8367" s="25">
        <f t="shared" si="1305"/>
        <v>0</v>
      </c>
      <c r="T8367" s="25">
        <f t="shared" si="1306"/>
        <v>21069.832676471589</v>
      </c>
      <c r="U8367" s="25" t="str">
        <f t="shared" si="1307"/>
        <v>charge</v>
      </c>
      <c r="W8367" s="25">
        <f t="shared" si="1310"/>
        <v>18962.84940882443</v>
      </c>
      <c r="X8367" s="25">
        <f t="shared" si="1308"/>
        <v>35265.029133667333</v>
      </c>
      <c r="Y8367" s="25">
        <f t="shared" si="1311"/>
        <v>0</v>
      </c>
      <c r="AA8367" s="25">
        <f t="shared" si="1309"/>
        <v>0</v>
      </c>
      <c r="AC8367" s="25">
        <f t="shared" si="1304"/>
        <v>2106.9832676471597</v>
      </c>
    </row>
    <row r="8368" x14ac:dyDescent="0.2">
      <c r="L8368" s="24">
        <v>8363</v>
      </c>
      <c r="M8368" s="28">
        <v>0.35220109000000005</v>
      </c>
      <c r="O8368" s="24">
        <v>8363</v>
      </c>
      <c r="P8368" s="24">
        <f>'ROTH 1.0'!O8368*'קובץ טיוטה'!$D$10</f>
        <v>11950.239050534989</v>
      </c>
      <c r="Q8368" s="24">
        <f t="shared" si="1303"/>
        <v>8350.2390505349886</v>
      </c>
      <c r="R8368" s="24">
        <f t="shared" si="1312"/>
        <v>23949.674120000003</v>
      </c>
      <c r="S8368" s="24">
        <f t="shared" si="1305"/>
        <v>0</v>
      </c>
      <c r="T8368" s="24">
        <f t="shared" si="1306"/>
        <v>15599.435069465015</v>
      </c>
      <c r="U8368" s="24" t="str">
        <f t="shared" si="1307"/>
        <v>charge</v>
      </c>
      <c r="W8368" s="24">
        <f t="shared" si="1310"/>
        <v>14039.491562518517</v>
      </c>
      <c r="X8368" s="24">
        <f t="shared" si="1308"/>
        <v>49304.520696185849</v>
      </c>
      <c r="Y8368" s="24">
        <f t="shared" si="1311"/>
        <v>0</v>
      </c>
      <c r="AA8368" s="24">
        <f t="shared" si="1309"/>
        <v>0</v>
      </c>
      <c r="AC8368" s="24">
        <f t="shared" si="1304"/>
        <v>1559.943506946498</v>
      </c>
    </row>
    <row r="8369" x14ac:dyDescent="0.2">
      <c r="L8369" s="25">
        <v>8364</v>
      </c>
      <c r="M8369" s="29">
        <v>0.45097344900000003</v>
      </c>
      <c r="O8369" s="25">
        <v>8364</v>
      </c>
      <c r="P8369" s="24">
        <f>'ROTH 1.0'!O8369*'קובץ טיוטה'!$D$10</f>
        <v>12135.058443997868</v>
      </c>
      <c r="Q8369" s="25">
        <f t="shared" si="1303"/>
        <v>8535.0584439978684</v>
      </c>
      <c r="R8369" s="24">
        <f t="shared" si="1312"/>
        <v>30666.194531999998</v>
      </c>
      <c r="S8369" s="25">
        <f t="shared" si="1305"/>
        <v>0</v>
      </c>
      <c r="T8369" s="25">
        <f t="shared" si="1306"/>
        <v>22131.136088002131</v>
      </c>
      <c r="U8369" s="25" t="str">
        <f t="shared" si="1307"/>
        <v>charge</v>
      </c>
      <c r="W8369" s="25">
        <f t="shared" si="1310"/>
        <v>19918.022479201914</v>
      </c>
      <c r="X8369" s="25">
        <f t="shared" si="1308"/>
        <v>69222.543175387764</v>
      </c>
      <c r="Y8369" s="25">
        <f t="shared" si="1311"/>
        <v>0</v>
      </c>
      <c r="AA8369" s="25">
        <f t="shared" si="1309"/>
        <v>0</v>
      </c>
      <c r="AC8369" s="25">
        <f t="shared" si="1304"/>
        <v>2213.1136088002168</v>
      </c>
    </row>
    <row r="8370" x14ac:dyDescent="0.2">
      <c r="L8370" s="24">
        <v>8365</v>
      </c>
      <c r="M8370" s="28">
        <v>0.51851504299999995</v>
      </c>
      <c r="O8370" s="24">
        <v>8365</v>
      </c>
      <c r="P8370" s="24">
        <f>'ROTH 1.0'!O8370*'קובץ טיוטה'!$D$10</f>
        <v>12074.209626547705</v>
      </c>
      <c r="Q8370" s="24">
        <f t="shared" si="1303"/>
        <v>8474.2096265477048</v>
      </c>
      <c r="R8370" s="24">
        <f t="shared" si="1312"/>
        <v>35259.022923999997</v>
      </c>
      <c r="S8370" s="24">
        <f t="shared" si="1305"/>
        <v>0</v>
      </c>
      <c r="T8370" s="24">
        <f t="shared" si="1306"/>
        <v>26784.813297452292</v>
      </c>
      <c r="U8370" s="24" t="str">
        <f t="shared" si="1307"/>
        <v>charge</v>
      </c>
      <c r="W8370" s="24">
        <f t="shared" si="1310"/>
        <v>8777.4568246122362</v>
      </c>
      <c r="X8370" s="24">
        <f t="shared" si="1308"/>
        <v>78000</v>
      </c>
      <c r="Y8370" s="24">
        <f t="shared" si="1311"/>
        <v>0</v>
      </c>
      <c r="AA8370" s="24">
        <f t="shared" si="1309"/>
        <v>0</v>
      </c>
      <c r="AC8370" s="24">
        <f t="shared" si="1304"/>
        <v>18007.356472840056</v>
      </c>
    </row>
    <row r="8371" x14ac:dyDescent="0.2">
      <c r="L8371" s="25">
        <v>8366</v>
      </c>
      <c r="M8371" s="29">
        <v>0.47770691100000001</v>
      </c>
      <c r="O8371" s="25">
        <v>8366</v>
      </c>
      <c r="P8371" s="24">
        <f>'ROTH 1.0'!O8371*'קובץ טיוטה'!$D$10</f>
        <v>12106.426389726204</v>
      </c>
      <c r="Q8371" s="25">
        <f t="shared" si="1303"/>
        <v>8506.4263897262044</v>
      </c>
      <c r="R8371" s="24">
        <f t="shared" si="1312"/>
        <v>32484.069948</v>
      </c>
      <c r="S8371" s="25">
        <f t="shared" si="1305"/>
        <v>0</v>
      </c>
      <c r="T8371" s="25">
        <f t="shared" si="1306"/>
        <v>23977.643558273798</v>
      </c>
      <c r="U8371" s="25" t="str">
        <f t="shared" si="1307"/>
        <v>charge</v>
      </c>
      <c r="W8371" s="25">
        <f t="shared" si="1310"/>
        <v>0</v>
      </c>
      <c r="X8371" s="25">
        <f t="shared" si="1308"/>
        <v>78000</v>
      </c>
      <c r="Y8371" s="25">
        <f t="shared" si="1311"/>
        <v>0</v>
      </c>
      <c r="AA8371" s="25">
        <f t="shared" si="1309"/>
        <v>0</v>
      </c>
      <c r="AC8371" s="25">
        <f t="shared" si="1304"/>
        <v>23977.643558273798</v>
      </c>
    </row>
    <row r="8372" x14ac:dyDescent="0.2">
      <c r="L8372" s="24">
        <v>8367</v>
      </c>
      <c r="M8372" s="28">
        <v>0.515833757</v>
      </c>
      <c r="O8372" s="24">
        <v>8367</v>
      </c>
      <c r="P8372" s="24">
        <f>'ROTH 1.0'!O8372*'קובץ טיוטה'!$D$10</f>
        <v>12012.914882522444</v>
      </c>
      <c r="Q8372" s="24">
        <f t="shared" si="1303"/>
        <v>8412.9148825224438</v>
      </c>
      <c r="R8372" s="24">
        <f t="shared" si="1312"/>
        <v>35076.695475999994</v>
      </c>
      <c r="S8372" s="24">
        <f t="shared" si="1305"/>
        <v>0</v>
      </c>
      <c r="T8372" s="24">
        <f t="shared" si="1306"/>
        <v>26663.78059347755</v>
      </c>
      <c r="U8372" s="24" t="str">
        <f t="shared" si="1307"/>
        <v>charge</v>
      </c>
      <c r="W8372" s="24">
        <f t="shared" si="1310"/>
        <v>0</v>
      </c>
      <c r="X8372" s="24">
        <f t="shared" si="1308"/>
        <v>78000</v>
      </c>
      <c r="Y8372" s="24">
        <f t="shared" si="1311"/>
        <v>0</v>
      </c>
      <c r="AA8372" s="24">
        <f t="shared" si="1309"/>
        <v>0</v>
      </c>
      <c r="AC8372" s="24">
        <f t="shared" si="1304"/>
        <v>26663.78059347755</v>
      </c>
    </row>
    <row r="8373" x14ac:dyDescent="0.2">
      <c r="L8373" s="25">
        <v>8368</v>
      </c>
      <c r="M8373" s="29">
        <v>0.33898121000000003</v>
      </c>
      <c r="O8373" s="25">
        <v>8368</v>
      </c>
      <c r="P8373" s="24">
        <f>'ROTH 1.0'!O8373*'קובץ טיוטה'!$D$10</f>
        <v>11878.342391988122</v>
      </c>
      <c r="Q8373" s="25">
        <f t="shared" si="1303"/>
        <v>8278.3423919881225</v>
      </c>
      <c r="R8373" s="24">
        <f t="shared" si="1312"/>
        <v>23050.722280000002</v>
      </c>
      <c r="S8373" s="25">
        <f t="shared" si="1305"/>
        <v>0</v>
      </c>
      <c r="T8373" s="25">
        <f t="shared" si="1306"/>
        <v>14772.379888011879</v>
      </c>
      <c r="U8373" s="25" t="str">
        <f t="shared" si="1307"/>
        <v>charge</v>
      </c>
      <c r="W8373" s="25">
        <f t="shared" si="1310"/>
        <v>0</v>
      </c>
      <c r="X8373" s="25">
        <f t="shared" si="1308"/>
        <v>78000</v>
      </c>
      <c r="Y8373" s="25">
        <f t="shared" si="1311"/>
        <v>0</v>
      </c>
      <c r="AA8373" s="25">
        <f t="shared" si="1309"/>
        <v>0</v>
      </c>
      <c r="AC8373" s="25">
        <f t="shared" si="1304"/>
        <v>14772.379888011879</v>
      </c>
    </row>
    <row r="8374" x14ac:dyDescent="0.2">
      <c r="L8374" s="24">
        <v>8369</v>
      </c>
      <c r="M8374" s="28">
        <v>0.107835001</v>
      </c>
      <c r="O8374" s="24">
        <v>8369</v>
      </c>
      <c r="P8374" s="24">
        <f>'ROTH 1.0'!O8374*'קובץ טיוטה'!$D$10</f>
        <v>11928.155809101039</v>
      </c>
      <c r="Q8374" s="24">
        <f t="shared" si="1303"/>
        <v>8328.1558091010393</v>
      </c>
      <c r="R8374" s="24">
        <f t="shared" si="1312"/>
        <v>7332.7800680000009</v>
      </c>
      <c r="S8374" s="24">
        <f t="shared" si="1305"/>
        <v>995.37574110103833</v>
      </c>
      <c r="T8374" s="24">
        <f t="shared" si="1306"/>
        <v>0</v>
      </c>
      <c r="U8374" s="24" t="str">
        <f t="shared" si="1307"/>
        <v>drain</v>
      </c>
      <c r="W8374" s="24">
        <f t="shared" si="1310"/>
        <v>0</v>
      </c>
      <c r="X8374" s="24">
        <f t="shared" si="1308"/>
        <v>77004.624258898955</v>
      </c>
      <c r="Y8374" s="24">
        <f t="shared" si="1311"/>
        <v>995.3757411010447</v>
      </c>
      <c r="AA8374" s="24">
        <f t="shared" si="1309"/>
        <v>-6.3664629124104977E-12</v>
      </c>
      <c r="AC8374" s="24">
        <f t="shared" si="1304"/>
        <v>0</v>
      </c>
    </row>
    <row r="8375" x14ac:dyDescent="0.2">
      <c r="L8375" s="25">
        <v>8370</v>
      </c>
      <c r="M8375" s="29">
        <v>0</v>
      </c>
      <c r="O8375" s="25">
        <v>8370</v>
      </c>
      <c r="P8375" s="24">
        <f>'ROTH 1.0'!O8375*'קובץ טיוטה'!$D$10</f>
        <v>13097.956640112641</v>
      </c>
      <c r="Q8375" s="25">
        <f t="shared" si="1303"/>
        <v>9497.9566401126413</v>
      </c>
      <c r="R8375" s="24">
        <f t="shared" si="1312"/>
        <v>0</v>
      </c>
      <c r="S8375" s="25">
        <f t="shared" si="1305"/>
        <v>9497.9566401126413</v>
      </c>
      <c r="T8375" s="25">
        <f t="shared" si="1306"/>
        <v>0</v>
      </c>
      <c r="U8375" s="25" t="str">
        <f t="shared" si="1307"/>
        <v>drain</v>
      </c>
      <c r="W8375" s="25">
        <f t="shared" si="1310"/>
        <v>0</v>
      </c>
      <c r="X8375" s="25">
        <f t="shared" si="1308"/>
        <v>67506.66761878632</v>
      </c>
      <c r="Y8375" s="25">
        <f t="shared" si="1311"/>
        <v>9497.9566401126358</v>
      </c>
      <c r="AA8375" s="25">
        <f t="shared" si="1309"/>
        <v>0</v>
      </c>
      <c r="AC8375" s="25">
        <f t="shared" si="1304"/>
        <v>0</v>
      </c>
    </row>
    <row r="8376" x14ac:dyDescent="0.2">
      <c r="L8376" s="24">
        <v>8371</v>
      </c>
      <c r="M8376" s="28">
        <v>0</v>
      </c>
      <c r="O8376" s="24">
        <v>8371</v>
      </c>
      <c r="P8376" s="24">
        <f>'ROTH 1.0'!O8376*'קובץ טיוטה'!$D$10</f>
        <v>13865.255199964407</v>
      </c>
      <c r="Q8376" s="24">
        <f t="shared" si="1303"/>
        <v>10265.255199964407</v>
      </c>
      <c r="R8376" s="24">
        <f t="shared" si="1312"/>
        <v>0</v>
      </c>
      <c r="S8376" s="24">
        <f t="shared" si="1305"/>
        <v>10265.255199964407</v>
      </c>
      <c r="T8376" s="24">
        <f t="shared" si="1306"/>
        <v>0</v>
      </c>
      <c r="U8376" s="24" t="str">
        <f t="shared" si="1307"/>
        <v>drain</v>
      </c>
      <c r="W8376" s="24">
        <f t="shared" si="1310"/>
        <v>0</v>
      </c>
      <c r="X8376" s="24">
        <f t="shared" si="1308"/>
        <v>57241.412418821914</v>
      </c>
      <c r="Y8376" s="24">
        <f t="shared" si="1311"/>
        <v>10265.255199964406</v>
      </c>
      <c r="AA8376" s="24">
        <f t="shared" si="1309"/>
        <v>0</v>
      </c>
      <c r="AC8376" s="24">
        <f t="shared" si="1304"/>
        <v>0</v>
      </c>
    </row>
    <row r="8377" x14ac:dyDescent="0.2">
      <c r="L8377" s="25">
        <v>8372</v>
      </c>
      <c r="M8377" s="29">
        <v>0</v>
      </c>
      <c r="O8377" s="25">
        <v>8372</v>
      </c>
      <c r="P8377" s="24">
        <f>'ROTH 1.0'!O8377*'קובץ טיוטה'!$D$10</f>
        <v>13916.303506825874</v>
      </c>
      <c r="Q8377" s="25">
        <f t="shared" si="1303"/>
        <v>10316.303506825874</v>
      </c>
      <c r="R8377" s="24">
        <f t="shared" si="1312"/>
        <v>0</v>
      </c>
      <c r="S8377" s="25">
        <f t="shared" si="1305"/>
        <v>10316.303506825874</v>
      </c>
      <c r="T8377" s="25">
        <f t="shared" si="1306"/>
        <v>0</v>
      </c>
      <c r="U8377" s="25" t="str">
        <f t="shared" si="1307"/>
        <v>drain</v>
      </c>
      <c r="W8377" s="25">
        <f t="shared" si="1310"/>
        <v>0</v>
      </c>
      <c r="X8377" s="25">
        <f t="shared" si="1308"/>
        <v>46925.108911996038</v>
      </c>
      <c r="Y8377" s="25">
        <f t="shared" si="1311"/>
        <v>10316.303506825876</v>
      </c>
      <c r="AA8377" s="25">
        <f t="shared" si="1309"/>
        <v>0</v>
      </c>
      <c r="AC8377" s="25">
        <f t="shared" si="1304"/>
        <v>0</v>
      </c>
    </row>
    <row r="8378" x14ac:dyDescent="0.2">
      <c r="L8378" s="24">
        <v>8373</v>
      </c>
      <c r="M8378" s="28">
        <v>0</v>
      </c>
      <c r="O8378" s="24">
        <v>8373</v>
      </c>
      <c r="P8378" s="24">
        <f>'ROTH 1.0'!O8378*'קובץ טיוטה'!$D$10</f>
        <v>13716.974562696741</v>
      </c>
      <c r="Q8378" s="24">
        <f t="shared" si="1303"/>
        <v>10116.974562696741</v>
      </c>
      <c r="R8378" s="24">
        <f t="shared" si="1312"/>
        <v>0</v>
      </c>
      <c r="S8378" s="24">
        <f t="shared" si="1305"/>
        <v>10116.974562696741</v>
      </c>
      <c r="T8378" s="24">
        <f t="shared" si="1306"/>
        <v>0</v>
      </c>
      <c r="U8378" s="24" t="str">
        <f t="shared" si="1307"/>
        <v>drain</v>
      </c>
      <c r="W8378" s="24">
        <f t="shared" si="1310"/>
        <v>0</v>
      </c>
      <c r="X8378" s="24">
        <f t="shared" si="1308"/>
        <v>36808.134349299296</v>
      </c>
      <c r="Y8378" s="24">
        <f t="shared" si="1311"/>
        <v>10116.974562696741</v>
      </c>
      <c r="AA8378" s="24">
        <f t="shared" si="1309"/>
        <v>0</v>
      </c>
      <c r="AC8378" s="24">
        <f t="shared" si="1304"/>
        <v>0</v>
      </c>
    </row>
    <row r="8379" x14ac:dyDescent="0.2">
      <c r="L8379" s="25">
        <v>8374</v>
      </c>
      <c r="M8379" s="29">
        <v>0</v>
      </c>
      <c r="O8379" s="25">
        <v>8374</v>
      </c>
      <c r="P8379" s="24">
        <f>'ROTH 1.0'!O8379*'קובץ טיוטה'!$D$10</f>
        <v>13190.270924990364</v>
      </c>
      <c r="Q8379" s="25">
        <f t="shared" si="1303"/>
        <v>9590.2709249903637</v>
      </c>
      <c r="R8379" s="24">
        <f t="shared" si="1312"/>
        <v>0</v>
      </c>
      <c r="S8379" s="25">
        <f t="shared" si="1305"/>
        <v>9590.2709249903637</v>
      </c>
      <c r="T8379" s="25">
        <f t="shared" si="1306"/>
        <v>0</v>
      </c>
      <c r="U8379" s="25" t="str">
        <f t="shared" si="1307"/>
        <v>drain</v>
      </c>
      <c r="W8379" s="25">
        <f t="shared" si="1310"/>
        <v>0</v>
      </c>
      <c r="X8379" s="25">
        <f t="shared" si="1308"/>
        <v>27217.863424308933</v>
      </c>
      <c r="Y8379" s="25">
        <f t="shared" si="1311"/>
        <v>9590.2709249903637</v>
      </c>
      <c r="AA8379" s="25">
        <f t="shared" si="1309"/>
        <v>0</v>
      </c>
      <c r="AC8379" s="25">
        <f t="shared" si="1304"/>
        <v>0</v>
      </c>
    </row>
    <row r="8380" x14ac:dyDescent="0.2">
      <c r="L8380" s="24">
        <v>8375</v>
      </c>
      <c r="M8380" s="28">
        <v>0</v>
      </c>
      <c r="O8380" s="24">
        <v>8375</v>
      </c>
      <c r="P8380" s="24">
        <f>'ROTH 1.0'!O8380*'קובץ טיוטה'!$D$10</f>
        <v>12270.981518672575</v>
      </c>
      <c r="Q8380" s="24">
        <f t="shared" si="1303"/>
        <v>8670.9815186725755</v>
      </c>
      <c r="R8380" s="24">
        <f t="shared" si="1312"/>
        <v>0</v>
      </c>
      <c r="S8380" s="24">
        <f t="shared" si="1305"/>
        <v>8670.9815186725755</v>
      </c>
      <c r="T8380" s="24">
        <f t="shared" si="1306"/>
        <v>0</v>
      </c>
      <c r="U8380" s="24" t="str">
        <f t="shared" si="1307"/>
        <v>drain</v>
      </c>
      <c r="W8380" s="24">
        <f t="shared" si="1310"/>
        <v>0</v>
      </c>
      <c r="X8380" s="24">
        <f t="shared" si="1308"/>
        <v>18546.881905636357</v>
      </c>
      <c r="Y8380" s="24">
        <f t="shared" si="1311"/>
        <v>8670.9815186725755</v>
      </c>
      <c r="AA8380" s="24">
        <f t="shared" si="1309"/>
        <v>0</v>
      </c>
      <c r="AC8380" s="24">
        <f t="shared" si="1304"/>
        <v>0</v>
      </c>
    </row>
    <row r="8381" x14ac:dyDescent="0.2">
      <c r="L8381" s="25">
        <v>8376</v>
      </c>
      <c r="M8381" s="29">
        <v>0</v>
      </c>
      <c r="O8381" s="25">
        <v>8376</v>
      </c>
      <c r="P8381" s="24">
        <f>'ROTH 1.0'!O8381*'קובץ טיוטה'!$D$10</f>
        <v>11429.407576548196</v>
      </c>
      <c r="Q8381" s="25">
        <f t="shared" si="1303"/>
        <v>7829.4075765481957</v>
      </c>
      <c r="R8381" s="24">
        <f t="shared" si="1312"/>
        <v>0</v>
      </c>
      <c r="S8381" s="25">
        <f t="shared" si="1305"/>
        <v>7829.4075765481957</v>
      </c>
      <c r="T8381" s="25">
        <f t="shared" si="1306"/>
        <v>0</v>
      </c>
      <c r="U8381" s="25" t="str">
        <f t="shared" si="1307"/>
        <v>drain</v>
      </c>
      <c r="W8381" s="25">
        <f t="shared" si="1310"/>
        <v>0</v>
      </c>
      <c r="X8381" s="25">
        <f t="shared" si="1308"/>
        <v>10717.474329088162</v>
      </c>
      <c r="Y8381" s="25">
        <f t="shared" si="1311"/>
        <v>7829.4075765481957</v>
      </c>
      <c r="AA8381" s="25">
        <f t="shared" si="1309"/>
        <v>0</v>
      </c>
      <c r="AC8381" s="25">
        <f t="shared" si="1304"/>
        <v>0</v>
      </c>
    </row>
    <row r="8382" x14ac:dyDescent="0.2">
      <c r="L8382" s="24">
        <v>8377</v>
      </c>
      <c r="M8382" s="28">
        <v>0</v>
      </c>
      <c r="O8382" s="24">
        <v>8377</v>
      </c>
      <c r="P8382" s="24">
        <f>'ROTH 1.0'!O8382*'קובץ טיוטה'!$D$10</f>
        <v>10298.908075220725</v>
      </c>
      <c r="Q8382" s="24">
        <f t="shared" si="1303"/>
        <v>6698.9080752207246</v>
      </c>
      <c r="R8382" s="24">
        <f t="shared" si="1312"/>
        <v>0</v>
      </c>
      <c r="S8382" s="24">
        <f t="shared" si="1305"/>
        <v>6698.9080752207246</v>
      </c>
      <c r="T8382" s="24">
        <f t="shared" si="1306"/>
        <v>0</v>
      </c>
      <c r="U8382" s="24" t="str">
        <f t="shared" si="1307"/>
        <v>drain</v>
      </c>
      <c r="W8382" s="24">
        <f t="shared" si="1310"/>
        <v>0</v>
      </c>
      <c r="X8382" s="24">
        <f t="shared" si="1308"/>
        <v>4018.5662538674369</v>
      </c>
      <c r="Y8382" s="24">
        <f t="shared" si="1311"/>
        <v>6698.9080752207246</v>
      </c>
      <c r="AA8382" s="24">
        <f t="shared" si="1309"/>
        <v>0</v>
      </c>
      <c r="AC8382" s="24">
        <f t="shared" si="1304"/>
        <v>0</v>
      </c>
    </row>
    <row r="8383" x14ac:dyDescent="0.2">
      <c r="L8383" s="25">
        <v>8378</v>
      </c>
      <c r="M8383" s="29">
        <v>0</v>
      </c>
      <c r="O8383" s="25">
        <v>8378</v>
      </c>
      <c r="P8383" s="24">
        <f>'ROTH 1.0'!O8383*'קובץ טיוטה'!$D$10</f>
        <v>9758.0042797644874</v>
      </c>
      <c r="Q8383" s="25">
        <f t="shared" si="1303"/>
        <v>6158.0042797644874</v>
      </c>
      <c r="R8383" s="24">
        <f t="shared" si="1312"/>
        <v>0</v>
      </c>
      <c r="S8383" s="25">
        <f t="shared" si="1305"/>
        <v>6158.0042797644874</v>
      </c>
      <c r="T8383" s="25">
        <f t="shared" si="1306"/>
        <v>0</v>
      </c>
      <c r="U8383" s="25" t="str">
        <f t="shared" si="1307"/>
        <v>drain</v>
      </c>
      <c r="W8383" s="25">
        <f t="shared" si="1310"/>
        <v>0</v>
      </c>
      <c r="X8383" s="25">
        <f t="shared" si="1308"/>
        <v>0</v>
      </c>
      <c r="Y8383" s="25">
        <f t="shared" si="1311"/>
        <v>4018.5662538674369</v>
      </c>
      <c r="AA8383" s="25">
        <f t="shared" si="1309"/>
        <v>2139.4380258970505</v>
      </c>
      <c r="AC8383" s="25">
        <f t="shared" si="1304"/>
        <v>0</v>
      </c>
    </row>
    <row r="8384" x14ac:dyDescent="0.2">
      <c r="L8384" s="24">
        <v>8379</v>
      </c>
      <c r="M8384" s="28">
        <v>0</v>
      </c>
      <c r="O8384" s="24">
        <v>8379</v>
      </c>
      <c r="P8384" s="24">
        <f>'ROTH 1.0'!O8384*'קובץ טיוטה'!$D$10</f>
        <v>9230.623237601978</v>
      </c>
      <c r="Q8384" s="24">
        <f t="shared" si="1303"/>
        <v>5630.623237601978</v>
      </c>
      <c r="R8384" s="24">
        <f t="shared" si="1312"/>
        <v>0</v>
      </c>
      <c r="S8384" s="24">
        <f t="shared" si="1305"/>
        <v>5630.623237601978</v>
      </c>
      <c r="T8384" s="24">
        <f t="shared" si="1306"/>
        <v>0</v>
      </c>
      <c r="U8384" s="24" t="str">
        <f t="shared" si="1307"/>
        <v>drain</v>
      </c>
      <c r="W8384" s="24">
        <f t="shared" si="1310"/>
        <v>0</v>
      </c>
      <c r="X8384" s="24">
        <f t="shared" si="1308"/>
        <v>0</v>
      </c>
      <c r="Y8384" s="24">
        <f t="shared" si="1311"/>
        <v>0</v>
      </c>
      <c r="AA8384" s="24">
        <f t="shared" si="1309"/>
        <v>5630.623237601978</v>
      </c>
      <c r="AC8384" s="24">
        <f t="shared" si="1304"/>
        <v>0</v>
      </c>
    </row>
    <row r="8385" x14ac:dyDescent="0.2">
      <c r="L8385" s="25">
        <v>8380</v>
      </c>
      <c r="M8385" s="29">
        <v>0</v>
      </c>
      <c r="O8385" s="25">
        <v>8380</v>
      </c>
      <c r="P8385" s="24">
        <f>'ROTH 1.0'!O8385*'קובץ טיוטה'!$D$10</f>
        <v>8963.1661248697364</v>
      </c>
      <c r="Q8385" s="25">
        <f t="shared" si="1303"/>
        <v>5363.1661248697364</v>
      </c>
      <c r="R8385" s="24">
        <f t="shared" si="1312"/>
        <v>0</v>
      </c>
      <c r="S8385" s="25">
        <f t="shared" si="1305"/>
        <v>5363.1661248697364</v>
      </c>
      <c r="T8385" s="25">
        <f t="shared" si="1306"/>
        <v>0</v>
      </c>
      <c r="U8385" s="25" t="str">
        <f t="shared" si="1307"/>
        <v>drain</v>
      </c>
      <c r="W8385" s="25">
        <f t="shared" si="1310"/>
        <v>0</v>
      </c>
      <c r="X8385" s="25">
        <f t="shared" si="1308"/>
        <v>0</v>
      </c>
      <c r="Y8385" s="25">
        <f t="shared" si="1311"/>
        <v>0</v>
      </c>
      <c r="AA8385" s="25">
        <f t="shared" si="1309"/>
        <v>5363.1661248697364</v>
      </c>
      <c r="AC8385" s="25">
        <f t="shared" si="1304"/>
        <v>0</v>
      </c>
    </row>
    <row r="8386" x14ac:dyDescent="0.2">
      <c r="L8386" s="24">
        <v>8381</v>
      </c>
      <c r="M8386" s="28">
        <v>0</v>
      </c>
      <c r="O8386" s="24">
        <v>8381</v>
      </c>
      <c r="P8386" s="24">
        <f>'ROTH 1.0'!O8386*'קובץ טיוטה'!$D$10</f>
        <v>8988.3776036601703</v>
      </c>
      <c r="Q8386" s="24">
        <f t="shared" si="1303"/>
        <v>5388.3776036601703</v>
      </c>
      <c r="R8386" s="24">
        <f t="shared" si="1312"/>
        <v>0</v>
      </c>
      <c r="S8386" s="24">
        <f t="shared" si="1305"/>
        <v>5388.3776036601703</v>
      </c>
      <c r="T8386" s="24">
        <f t="shared" si="1306"/>
        <v>0</v>
      </c>
      <c r="U8386" s="24" t="str">
        <f t="shared" si="1307"/>
        <v>drain</v>
      </c>
      <c r="W8386" s="24">
        <f t="shared" si="1310"/>
        <v>0</v>
      </c>
      <c r="X8386" s="24">
        <f t="shared" si="1308"/>
        <v>0</v>
      </c>
      <c r="Y8386" s="24">
        <f t="shared" si="1311"/>
        <v>0</v>
      </c>
      <c r="AA8386" s="24">
        <f t="shared" si="1309"/>
        <v>5388.3776036601703</v>
      </c>
      <c r="AC8386" s="24">
        <f t="shared" si="1304"/>
        <v>0</v>
      </c>
    </row>
    <row r="8387" x14ac:dyDescent="0.2">
      <c r="L8387" s="25">
        <v>8382</v>
      </c>
      <c r="M8387" s="29">
        <v>0</v>
      </c>
      <c r="O8387" s="25">
        <v>8382</v>
      </c>
      <c r="P8387" s="24">
        <f>'ROTH 1.0'!O8387*'קובץ טיוטה'!$D$10</f>
        <v>9426.0952933663721</v>
      </c>
      <c r="Q8387" s="25">
        <f t="shared" si="1303"/>
        <v>5826.0952933663721</v>
      </c>
      <c r="R8387" s="24">
        <f t="shared" si="1312"/>
        <v>0</v>
      </c>
      <c r="S8387" s="25">
        <f t="shared" si="1305"/>
        <v>5826.0952933663721</v>
      </c>
      <c r="T8387" s="25">
        <f t="shared" si="1306"/>
        <v>0</v>
      </c>
      <c r="U8387" s="25" t="str">
        <f t="shared" si="1307"/>
        <v>drain</v>
      </c>
      <c r="W8387" s="25">
        <f t="shared" si="1310"/>
        <v>0</v>
      </c>
      <c r="X8387" s="25">
        <f t="shared" si="1308"/>
        <v>0</v>
      </c>
      <c r="Y8387" s="25">
        <f t="shared" si="1311"/>
        <v>0</v>
      </c>
      <c r="AA8387" s="25">
        <f t="shared" si="1309"/>
        <v>5826.0952933663721</v>
      </c>
      <c r="AC8387" s="25">
        <f t="shared" si="1304"/>
        <v>0</v>
      </c>
    </row>
    <row r="8388" x14ac:dyDescent="0.2">
      <c r="L8388" s="24">
        <v>8383</v>
      </c>
      <c r="M8388" s="28">
        <v>0</v>
      </c>
      <c r="O8388" s="24">
        <v>8383</v>
      </c>
      <c r="P8388" s="24">
        <f>'ROTH 1.0'!O8388*'קובץ טיוטה'!$D$10</f>
        <v>9987.7935151529473</v>
      </c>
      <c r="Q8388" s="24">
        <f t="shared" si="1303"/>
        <v>6387.7935151529473</v>
      </c>
      <c r="R8388" s="24">
        <f t="shared" si="1312"/>
        <v>0</v>
      </c>
      <c r="S8388" s="24">
        <f t="shared" si="1305"/>
        <v>6387.7935151529473</v>
      </c>
      <c r="T8388" s="24">
        <f t="shared" si="1306"/>
        <v>0</v>
      </c>
      <c r="U8388" s="24" t="str">
        <f t="shared" si="1307"/>
        <v>drain</v>
      </c>
      <c r="W8388" s="24">
        <f t="shared" si="1310"/>
        <v>0</v>
      </c>
      <c r="X8388" s="24">
        <f t="shared" si="1308"/>
        <v>0</v>
      </c>
      <c r="Y8388" s="24">
        <f t="shared" si="1311"/>
        <v>0</v>
      </c>
      <c r="AA8388" s="24">
        <f t="shared" si="1309"/>
        <v>6387.7935151529473</v>
      </c>
      <c r="AC8388" s="24">
        <f t="shared" si="1304"/>
        <v>0</v>
      </c>
    </row>
    <row r="8389" x14ac:dyDescent="0.2">
      <c r="L8389" s="25">
        <v>8384</v>
      </c>
      <c r="M8389" s="29">
        <v>0</v>
      </c>
      <c r="O8389" s="25">
        <v>8384</v>
      </c>
      <c r="P8389" s="24">
        <f>'ROTH 1.0'!O8389*'קובץ טיוטה'!$D$10</f>
        <v>11212.556007837102</v>
      </c>
      <c r="Q8389" s="25">
        <f t="shared" si="1303"/>
        <v>7612.5560078371018</v>
      </c>
      <c r="R8389" s="24">
        <f t="shared" si="1312"/>
        <v>0</v>
      </c>
      <c r="S8389" s="25">
        <f t="shared" si="1305"/>
        <v>7612.5560078371018</v>
      </c>
      <c r="T8389" s="25">
        <f t="shared" si="1306"/>
        <v>0</v>
      </c>
      <c r="U8389" s="25" t="str">
        <f t="shared" si="1307"/>
        <v>drain</v>
      </c>
      <c r="W8389" s="25">
        <f t="shared" si="1310"/>
        <v>0</v>
      </c>
      <c r="X8389" s="25">
        <f t="shared" si="1308"/>
        <v>0</v>
      </c>
      <c r="Y8389" s="25">
        <f t="shared" si="1311"/>
        <v>0</v>
      </c>
      <c r="AA8389" s="25">
        <f t="shared" si="1309"/>
        <v>7612.5560078371018</v>
      </c>
      <c r="AC8389" s="25">
        <f t="shared" si="1304"/>
        <v>0</v>
      </c>
    </row>
    <row r="8390" x14ac:dyDescent="0.2">
      <c r="L8390" s="24">
        <v>8385</v>
      </c>
      <c r="M8390" s="28">
        <v>0.44876618800000001</v>
      </c>
      <c r="O8390" s="24">
        <v>8385</v>
      </c>
      <c r="P8390" s="24">
        <f>'ROTH 1.0'!O8390*'קובץ טיוטה'!$D$10</f>
        <v>11610.384009034164</v>
      </c>
      <c r="Q8390" s="24">
        <f t="shared" ref="Q8390:Q8453" si="1313">P8390-$H$8*$H$9</f>
        <v>8010.3840090341637</v>
      </c>
      <c r="R8390" s="24">
        <f t="shared" si="1312"/>
        <v>30516.100783999998</v>
      </c>
      <c r="S8390" s="24">
        <f t="shared" si="1305"/>
        <v>0</v>
      </c>
      <c r="T8390" s="24">
        <f t="shared" si="1306"/>
        <v>22505.716774965833</v>
      </c>
      <c r="U8390" s="24" t="str">
        <f t="shared" si="1307"/>
        <v>charge</v>
      </c>
      <c r="W8390" s="24">
        <f t="shared" si="1310"/>
        <v>20255.145097469249</v>
      </c>
      <c r="X8390" s="24">
        <f t="shared" si="1308"/>
        <v>20255.145097469249</v>
      </c>
      <c r="Y8390" s="24">
        <f t="shared" si="1311"/>
        <v>0</v>
      </c>
      <c r="AA8390" s="24">
        <f t="shared" si="1309"/>
        <v>0</v>
      </c>
      <c r="AC8390" s="24">
        <f t="shared" ref="AC8390:AC8453" si="1314">IF(U8390="charge",(T8390-W8390),0)</f>
        <v>2250.571677496584</v>
      </c>
    </row>
    <row r="8391" x14ac:dyDescent="0.2">
      <c r="L8391" s="25">
        <v>8386</v>
      </c>
      <c r="M8391" s="29">
        <v>0.55693273799999998</v>
      </c>
      <c r="O8391" s="25">
        <v>8386</v>
      </c>
      <c r="P8391" s="24">
        <f>'ROTH 1.0'!O8391*'קובץ טיוטה'!$D$10</f>
        <v>12317.235451984669</v>
      </c>
      <c r="Q8391" s="25">
        <f t="shared" si="1313"/>
        <v>8717.2354519846685</v>
      </c>
      <c r="R8391" s="24">
        <f t="shared" si="1312"/>
        <v>37871.426183999996</v>
      </c>
      <c r="S8391" s="25">
        <f t="shared" ref="S8391:S8454" si="1315">IF(Q8391&gt;R8391,Q8391-R8391,0)</f>
        <v>0</v>
      </c>
      <c r="T8391" s="25">
        <f t="shared" ref="T8391:T8454" si="1316">IF(R8391&gt;Q8391,R8391-Q8391,0)</f>
        <v>29154.190732015326</v>
      </c>
      <c r="U8391" s="25" t="str">
        <f t="shared" ref="U8391:U8454" si="1317">IF(Q8391&gt;R8391,"drain","charge")</f>
        <v>charge</v>
      </c>
      <c r="W8391" s="25">
        <f t="shared" si="1310"/>
        <v>26238.771658813792</v>
      </c>
      <c r="X8391" s="25">
        <f t="shared" ref="X8391:X8454" si="1318">IF(X8390+T8391&gt;$H$11,$H$11,IF(U8391="charge",X8390+(T8391*$H$12),IF((X8390-S8391)&gt;0,X8390-S8391,0)))</f>
        <v>46493.916756283041</v>
      </c>
      <c r="Y8391" s="25">
        <f t="shared" si="1311"/>
        <v>0</v>
      </c>
      <c r="AA8391" s="25">
        <f t="shared" ref="AA8391:AA8454" si="1319">S8391-Y8391</f>
        <v>0</v>
      </c>
      <c r="AC8391" s="25">
        <f t="shared" si="1314"/>
        <v>2915.419073201534</v>
      </c>
    </row>
    <row r="8392" x14ac:dyDescent="0.2">
      <c r="L8392" s="24">
        <v>8387</v>
      </c>
      <c r="M8392" s="28">
        <v>0.606990272</v>
      </c>
      <c r="O8392" s="24">
        <v>8387</v>
      </c>
      <c r="P8392" s="24">
        <f>'ROTH 1.0'!O8392*'קובץ טיוטה'!$D$10</f>
        <v>12254.730582432669</v>
      </c>
      <c r="Q8392" s="24">
        <f t="shared" si="1313"/>
        <v>8654.7305824326686</v>
      </c>
      <c r="R8392" s="24">
        <f t="shared" si="1312"/>
        <v>41275.338495999997</v>
      </c>
      <c r="S8392" s="24">
        <f t="shared" si="1315"/>
        <v>0</v>
      </c>
      <c r="T8392" s="24">
        <f t="shared" si="1316"/>
        <v>32620.607913567328</v>
      </c>
      <c r="U8392" s="24" t="str">
        <f t="shared" si="1317"/>
        <v>charge</v>
      </c>
      <c r="W8392" s="24">
        <f t="shared" ref="W8392:W8455" si="1320">IF(X8392&gt;=X8391,(X8392-X8391),0)</f>
        <v>31506.083243716959</v>
      </c>
      <c r="X8392" s="24">
        <f t="shared" si="1318"/>
        <v>78000</v>
      </c>
      <c r="Y8392" s="24">
        <f t="shared" ref="Y8392:Y8455" si="1321">IF(U8392="drain",X8391-X8392,0)</f>
        <v>0</v>
      </c>
      <c r="AA8392" s="24">
        <f t="shared" si="1319"/>
        <v>0</v>
      </c>
      <c r="AC8392" s="24">
        <f t="shared" si="1314"/>
        <v>1114.5246698503688</v>
      </c>
    </row>
    <row r="8393" x14ac:dyDescent="0.2">
      <c r="L8393" s="25">
        <v>8388</v>
      </c>
      <c r="M8393" s="29">
        <v>0.62625385199999994</v>
      </c>
      <c r="O8393" s="25">
        <v>8388</v>
      </c>
      <c r="P8393" s="24">
        <f>'ROTH 1.0'!O8393*'קובץ טיוטה'!$D$10</f>
        <v>12423.182284053702</v>
      </c>
      <c r="Q8393" s="25">
        <f t="shared" si="1313"/>
        <v>8823.1822840537025</v>
      </c>
      <c r="R8393" s="24">
        <f t="shared" si="1312"/>
        <v>42585.261935999995</v>
      </c>
      <c r="S8393" s="25">
        <f t="shared" si="1315"/>
        <v>0</v>
      </c>
      <c r="T8393" s="25">
        <f t="shared" si="1316"/>
        <v>33762.079651946289</v>
      </c>
      <c r="U8393" s="25" t="str">
        <f t="shared" si="1317"/>
        <v>charge</v>
      </c>
      <c r="W8393" s="25">
        <f t="shared" si="1320"/>
        <v>0</v>
      </c>
      <c r="X8393" s="25">
        <f t="shared" si="1318"/>
        <v>78000</v>
      </c>
      <c r="Y8393" s="25">
        <f t="shared" si="1321"/>
        <v>0</v>
      </c>
      <c r="AA8393" s="25">
        <f t="shared" si="1319"/>
        <v>0</v>
      </c>
      <c r="AC8393" s="25">
        <f t="shared" si="1314"/>
        <v>33762.079651946289</v>
      </c>
    </row>
    <row r="8394" x14ac:dyDescent="0.2">
      <c r="L8394" s="24">
        <v>8389</v>
      </c>
      <c r="M8394" s="28">
        <v>0.64207838300000009</v>
      </c>
      <c r="O8394" s="24">
        <v>8389</v>
      </c>
      <c r="P8394" s="24">
        <f>'ROTH 1.0'!O8394*'קובץ טיוטה'!$D$10</f>
        <v>12175.420476881711</v>
      </c>
      <c r="Q8394" s="24">
        <f t="shared" si="1313"/>
        <v>8575.4204768817108</v>
      </c>
      <c r="R8394" s="24">
        <f t="shared" si="1312"/>
        <v>43661.330044000009</v>
      </c>
      <c r="S8394" s="24">
        <f t="shared" si="1315"/>
        <v>0</v>
      </c>
      <c r="T8394" s="24">
        <f t="shared" si="1316"/>
        <v>35085.909567118302</v>
      </c>
      <c r="U8394" s="24" t="str">
        <f t="shared" si="1317"/>
        <v>charge</v>
      </c>
      <c r="W8394" s="24">
        <f t="shared" si="1320"/>
        <v>0</v>
      </c>
      <c r="X8394" s="24">
        <f t="shared" si="1318"/>
        <v>78000</v>
      </c>
      <c r="Y8394" s="24">
        <f t="shared" si="1321"/>
        <v>0</v>
      </c>
      <c r="AA8394" s="24">
        <f t="shared" si="1319"/>
        <v>0</v>
      </c>
      <c r="AC8394" s="24">
        <f t="shared" si="1314"/>
        <v>35085.909567118302</v>
      </c>
    </row>
    <row r="8395" x14ac:dyDescent="0.2">
      <c r="L8395" s="25">
        <v>8390</v>
      </c>
      <c r="M8395" s="29">
        <v>0.645146314</v>
      </c>
      <c r="O8395" s="25">
        <v>8390</v>
      </c>
      <c r="P8395" s="24">
        <f>'ROTH 1.0'!O8395*'קובץ טיוטה'!$D$10</f>
        <v>12238.805824878678</v>
      </c>
      <c r="Q8395" s="25">
        <f t="shared" si="1313"/>
        <v>8638.8058248786783</v>
      </c>
      <c r="R8395" s="24">
        <f t="shared" si="1312"/>
        <v>43869.949351999996</v>
      </c>
      <c r="S8395" s="25">
        <f t="shared" si="1315"/>
        <v>0</v>
      </c>
      <c r="T8395" s="25">
        <f t="shared" si="1316"/>
        <v>35231.143527121319</v>
      </c>
      <c r="U8395" s="25" t="str">
        <f t="shared" si="1317"/>
        <v>charge</v>
      </c>
      <c r="W8395" s="25">
        <f t="shared" si="1320"/>
        <v>0</v>
      </c>
      <c r="X8395" s="25">
        <f t="shared" si="1318"/>
        <v>78000</v>
      </c>
      <c r="Y8395" s="25">
        <f t="shared" si="1321"/>
        <v>0</v>
      </c>
      <c r="AA8395" s="25">
        <f t="shared" si="1319"/>
        <v>0</v>
      </c>
      <c r="AC8395" s="25">
        <f t="shared" si="1314"/>
        <v>35231.143527121319</v>
      </c>
    </row>
    <row r="8396" x14ac:dyDescent="0.2">
      <c r="L8396" s="24">
        <v>8391</v>
      </c>
      <c r="M8396" s="28">
        <v>0.63438339899999996</v>
      </c>
      <c r="O8396" s="24">
        <v>8391</v>
      </c>
      <c r="P8396" s="24">
        <f>'ROTH 1.0'!O8396*'קובץ טיוטה'!$D$10</f>
        <v>12412.818764309306</v>
      </c>
      <c r="Q8396" s="24">
        <f t="shared" si="1313"/>
        <v>8812.8187643093061</v>
      </c>
      <c r="R8396" s="24">
        <f t="shared" si="1312"/>
        <v>43138.07113199999</v>
      </c>
      <c r="S8396" s="24">
        <f t="shared" si="1315"/>
        <v>0</v>
      </c>
      <c r="T8396" s="24">
        <f t="shared" si="1316"/>
        <v>34325.252367690686</v>
      </c>
      <c r="U8396" s="24" t="str">
        <f t="shared" si="1317"/>
        <v>charge</v>
      </c>
      <c r="W8396" s="24">
        <f t="shared" si="1320"/>
        <v>0</v>
      </c>
      <c r="X8396" s="24">
        <f t="shared" si="1318"/>
        <v>78000</v>
      </c>
      <c r="Y8396" s="24">
        <f t="shared" si="1321"/>
        <v>0</v>
      </c>
      <c r="AA8396" s="24">
        <f t="shared" si="1319"/>
        <v>0</v>
      </c>
      <c r="AC8396" s="24">
        <f t="shared" si="1314"/>
        <v>34325.252367690686</v>
      </c>
    </row>
    <row r="8397" x14ac:dyDescent="0.2">
      <c r="L8397" s="25">
        <v>8392</v>
      </c>
      <c r="M8397" s="29">
        <v>0.50508854000000003</v>
      </c>
      <c r="O8397" s="25">
        <v>8392</v>
      </c>
      <c r="P8397" s="24">
        <f>'ROTH 1.0'!O8397*'קובץ טיוטה'!$D$10</f>
        <v>12587.052074207819</v>
      </c>
      <c r="Q8397" s="25">
        <f t="shared" si="1313"/>
        <v>8987.0520742078188</v>
      </c>
      <c r="R8397" s="24">
        <f t="shared" si="1312"/>
        <v>34346.02072</v>
      </c>
      <c r="S8397" s="25">
        <f t="shared" si="1315"/>
        <v>0</v>
      </c>
      <c r="T8397" s="25">
        <f t="shared" si="1316"/>
        <v>25358.968645792182</v>
      </c>
      <c r="U8397" s="25" t="str">
        <f t="shared" si="1317"/>
        <v>charge</v>
      </c>
      <c r="W8397" s="25">
        <f t="shared" si="1320"/>
        <v>0</v>
      </c>
      <c r="X8397" s="25">
        <f t="shared" si="1318"/>
        <v>78000</v>
      </c>
      <c r="Y8397" s="25">
        <f t="shared" si="1321"/>
        <v>0</v>
      </c>
      <c r="AA8397" s="25">
        <f t="shared" si="1319"/>
        <v>0</v>
      </c>
      <c r="AC8397" s="25">
        <f t="shared" si="1314"/>
        <v>25358.968645792182</v>
      </c>
    </row>
    <row r="8398" x14ac:dyDescent="0.2">
      <c r="L8398" s="24">
        <v>8393</v>
      </c>
      <c r="M8398" s="28">
        <v>0.117107975</v>
      </c>
      <c r="O8398" s="24">
        <v>8393</v>
      </c>
      <c r="P8398" s="24">
        <f>'ROTH 1.0'!O8398*'קובץ טיוטה'!$D$10</f>
        <v>12676.407565011288</v>
      </c>
      <c r="Q8398" s="24">
        <f t="shared" si="1313"/>
        <v>9076.4075650112882</v>
      </c>
      <c r="R8398" s="24">
        <f t="shared" si="1312"/>
        <v>7963.3423000000003</v>
      </c>
      <c r="S8398" s="24">
        <f t="shared" si="1315"/>
        <v>1113.0652650112879</v>
      </c>
      <c r="T8398" s="24">
        <f t="shared" si="1316"/>
        <v>0</v>
      </c>
      <c r="U8398" s="24" t="str">
        <f t="shared" si="1317"/>
        <v>drain</v>
      </c>
      <c r="W8398" s="24">
        <f t="shared" si="1320"/>
        <v>0</v>
      </c>
      <c r="X8398" s="24">
        <f t="shared" si="1318"/>
        <v>76886.93473498871</v>
      </c>
      <c r="Y8398" s="24">
        <f t="shared" si="1321"/>
        <v>1113.0652650112897</v>
      </c>
      <c r="AA8398" s="24">
        <f t="shared" si="1319"/>
        <v>-1.8189894035458565E-12</v>
      </c>
      <c r="AC8398" s="24">
        <f t="shared" si="1314"/>
        <v>0</v>
      </c>
    </row>
    <row r="8399" x14ac:dyDescent="0.2">
      <c r="L8399" s="25">
        <v>8394</v>
      </c>
      <c r="M8399" s="29">
        <v>0</v>
      </c>
      <c r="O8399" s="25">
        <v>8394</v>
      </c>
      <c r="P8399" s="24">
        <f>'ROTH 1.0'!O8399*'קובץ טיוטה'!$D$10</f>
        <v>13978.332957019746</v>
      </c>
      <c r="Q8399" s="25">
        <f t="shared" si="1313"/>
        <v>10378.332957019746</v>
      </c>
      <c r="R8399" s="24">
        <f t="shared" si="1312"/>
        <v>0</v>
      </c>
      <c r="S8399" s="25">
        <f t="shared" si="1315"/>
        <v>10378.332957019746</v>
      </c>
      <c r="T8399" s="25">
        <f t="shared" si="1316"/>
        <v>0</v>
      </c>
      <c r="U8399" s="25" t="str">
        <f t="shared" si="1317"/>
        <v>drain</v>
      </c>
      <c r="W8399" s="25">
        <f t="shared" si="1320"/>
        <v>0</v>
      </c>
      <c r="X8399" s="25">
        <f t="shared" si="1318"/>
        <v>66508.601777968957</v>
      </c>
      <c r="Y8399" s="25">
        <f t="shared" si="1321"/>
        <v>10378.332957019753</v>
      </c>
      <c r="AA8399" s="25">
        <f t="shared" si="1319"/>
        <v>0</v>
      </c>
      <c r="AC8399" s="25">
        <f t="shared" si="1314"/>
        <v>0</v>
      </c>
    </row>
    <row r="8400" x14ac:dyDescent="0.2">
      <c r="L8400" s="24">
        <v>8395</v>
      </c>
      <c r="M8400" s="28">
        <v>0</v>
      </c>
      <c r="O8400" s="24">
        <v>8395</v>
      </c>
      <c r="P8400" s="24">
        <f>'ROTH 1.0'!O8400*'קובץ טיוטה'!$D$10</f>
        <v>14707.796778165884</v>
      </c>
      <c r="Q8400" s="24">
        <f t="shared" si="1313"/>
        <v>11107.796778165884</v>
      </c>
      <c r="R8400" s="24">
        <f t="shared" ref="R8400:R8463" si="1322">M8400*$H$7*0.85</f>
        <v>0</v>
      </c>
      <c r="S8400" s="24">
        <f t="shared" si="1315"/>
        <v>11107.796778165884</v>
      </c>
      <c r="T8400" s="24">
        <f t="shared" si="1316"/>
        <v>0</v>
      </c>
      <c r="U8400" s="24" t="str">
        <f t="shared" si="1317"/>
        <v>drain</v>
      </c>
      <c r="W8400" s="24">
        <f t="shared" si="1320"/>
        <v>0</v>
      </c>
      <c r="X8400" s="24">
        <f t="shared" si="1318"/>
        <v>55400.804999803076</v>
      </c>
      <c r="Y8400" s="24">
        <f t="shared" si="1321"/>
        <v>11107.796778165881</v>
      </c>
      <c r="AA8400" s="24">
        <f t="shared" si="1319"/>
        <v>0</v>
      </c>
      <c r="AC8400" s="24">
        <f t="shared" si="1314"/>
        <v>0</v>
      </c>
    </row>
    <row r="8401" x14ac:dyDescent="0.2">
      <c r="L8401" s="25">
        <v>8396</v>
      </c>
      <c r="M8401" s="29">
        <v>0</v>
      </c>
      <c r="O8401" s="25">
        <v>8396</v>
      </c>
      <c r="P8401" s="24">
        <f>'ROTH 1.0'!O8401*'קובץ טיוטה'!$D$10</f>
        <v>14724.9921090474</v>
      </c>
      <c r="Q8401" s="25">
        <f t="shared" si="1313"/>
        <v>11124.9921090474</v>
      </c>
      <c r="R8401" s="24">
        <f t="shared" si="1322"/>
        <v>0</v>
      </c>
      <c r="S8401" s="25">
        <f t="shared" si="1315"/>
        <v>11124.9921090474</v>
      </c>
      <c r="T8401" s="25">
        <f t="shared" si="1316"/>
        <v>0</v>
      </c>
      <c r="U8401" s="25" t="str">
        <f t="shared" si="1317"/>
        <v>drain</v>
      </c>
      <c r="W8401" s="25">
        <f t="shared" si="1320"/>
        <v>0</v>
      </c>
      <c r="X8401" s="25">
        <f t="shared" si="1318"/>
        <v>44275.812890755675</v>
      </c>
      <c r="Y8401" s="25">
        <f t="shared" si="1321"/>
        <v>11124.992109047402</v>
      </c>
      <c r="AA8401" s="25">
        <f t="shared" si="1319"/>
        <v>0</v>
      </c>
      <c r="AC8401" s="25">
        <f t="shared" si="1314"/>
        <v>0</v>
      </c>
    </row>
    <row r="8402" x14ac:dyDescent="0.2">
      <c r="L8402" s="24">
        <v>8397</v>
      </c>
      <c r="M8402" s="28">
        <v>0</v>
      </c>
      <c r="O8402" s="24">
        <v>8397</v>
      </c>
      <c r="P8402" s="24">
        <f>'ROTH 1.0'!O8402*'קובץ טיוטה'!$D$10</f>
        <v>14369.976590429384</v>
      </c>
      <c r="Q8402" s="24">
        <f t="shared" si="1313"/>
        <v>10769.976590429384</v>
      </c>
      <c r="R8402" s="24">
        <f t="shared" si="1322"/>
        <v>0</v>
      </c>
      <c r="S8402" s="24">
        <f t="shared" si="1315"/>
        <v>10769.976590429384</v>
      </c>
      <c r="T8402" s="24">
        <f t="shared" si="1316"/>
        <v>0</v>
      </c>
      <c r="U8402" s="24" t="str">
        <f t="shared" si="1317"/>
        <v>drain</v>
      </c>
      <c r="W8402" s="24">
        <f t="shared" si="1320"/>
        <v>0</v>
      </c>
      <c r="X8402" s="24">
        <f t="shared" si="1318"/>
        <v>33505.836300326293</v>
      </c>
      <c r="Y8402" s="24">
        <f t="shared" si="1321"/>
        <v>10769.976590429382</v>
      </c>
      <c r="AA8402" s="24">
        <f t="shared" si="1319"/>
        <v>0</v>
      </c>
      <c r="AC8402" s="24">
        <f t="shared" si="1314"/>
        <v>0</v>
      </c>
    </row>
    <row r="8403" x14ac:dyDescent="0.2">
      <c r="L8403" s="25">
        <v>8398</v>
      </c>
      <c r="M8403" s="29">
        <v>0</v>
      </c>
      <c r="O8403" s="25">
        <v>8398</v>
      </c>
      <c r="P8403" s="24">
        <f>'ROTH 1.0'!O8403*'קובץ טיוטה'!$D$10</f>
        <v>13670.950479811585</v>
      </c>
      <c r="Q8403" s="25">
        <f t="shared" si="1313"/>
        <v>10070.950479811585</v>
      </c>
      <c r="R8403" s="24">
        <f t="shared" si="1322"/>
        <v>0</v>
      </c>
      <c r="S8403" s="25">
        <f t="shared" si="1315"/>
        <v>10070.950479811585</v>
      </c>
      <c r="T8403" s="25">
        <f t="shared" si="1316"/>
        <v>0</v>
      </c>
      <c r="U8403" s="25" t="str">
        <f t="shared" si="1317"/>
        <v>drain</v>
      </c>
      <c r="W8403" s="25">
        <f t="shared" si="1320"/>
        <v>0</v>
      </c>
      <c r="X8403" s="25">
        <f t="shared" si="1318"/>
        <v>23434.885820514708</v>
      </c>
      <c r="Y8403" s="25">
        <f t="shared" si="1321"/>
        <v>10070.950479811585</v>
      </c>
      <c r="AA8403" s="25">
        <f t="shared" si="1319"/>
        <v>0</v>
      </c>
      <c r="AC8403" s="25">
        <f t="shared" si="1314"/>
        <v>0</v>
      </c>
    </row>
    <row r="8404" x14ac:dyDescent="0.2">
      <c r="L8404" s="24">
        <v>8399</v>
      </c>
      <c r="M8404" s="28">
        <v>0</v>
      </c>
      <c r="O8404" s="24">
        <v>8399</v>
      </c>
      <c r="P8404" s="24">
        <f>'ROTH 1.0'!O8404*'קובץ טיוטה'!$D$10</f>
        <v>12771.219781902651</v>
      </c>
      <c r="Q8404" s="24">
        <f t="shared" si="1313"/>
        <v>9171.2197819026514</v>
      </c>
      <c r="R8404" s="24">
        <f t="shared" si="1322"/>
        <v>0</v>
      </c>
      <c r="S8404" s="24">
        <f t="shared" si="1315"/>
        <v>9171.2197819026514</v>
      </c>
      <c r="T8404" s="24">
        <f t="shared" si="1316"/>
        <v>0</v>
      </c>
      <c r="U8404" s="24" t="str">
        <f t="shared" si="1317"/>
        <v>drain</v>
      </c>
      <c r="W8404" s="24">
        <f t="shared" si="1320"/>
        <v>0</v>
      </c>
      <c r="X8404" s="24">
        <f t="shared" si="1318"/>
        <v>14263.666038612057</v>
      </c>
      <c r="Y8404" s="24">
        <f t="shared" si="1321"/>
        <v>9171.2197819026514</v>
      </c>
      <c r="AA8404" s="24">
        <f t="shared" si="1319"/>
        <v>0</v>
      </c>
      <c r="AC8404" s="24">
        <f t="shared" si="1314"/>
        <v>0</v>
      </c>
    </row>
    <row r="8405" x14ac:dyDescent="0.2">
      <c r="L8405" s="25">
        <v>8400</v>
      </c>
      <c r="M8405" s="29">
        <v>0</v>
      </c>
      <c r="O8405" s="25">
        <v>8400</v>
      </c>
      <c r="P8405" s="24">
        <f>'ROTH 1.0'!O8405*'קובץ טיוטה'!$D$10</f>
        <v>11968.267675456931</v>
      </c>
      <c r="Q8405" s="25">
        <f t="shared" si="1313"/>
        <v>8368.2676754569311</v>
      </c>
      <c r="R8405" s="24">
        <f t="shared" si="1322"/>
        <v>0</v>
      </c>
      <c r="S8405" s="25">
        <f t="shared" si="1315"/>
        <v>8368.2676754569311</v>
      </c>
      <c r="T8405" s="25">
        <f t="shared" si="1316"/>
        <v>0</v>
      </c>
      <c r="U8405" s="25" t="str">
        <f t="shared" si="1317"/>
        <v>drain</v>
      </c>
      <c r="W8405" s="25">
        <f t="shared" si="1320"/>
        <v>0</v>
      </c>
      <c r="X8405" s="25">
        <f t="shared" si="1318"/>
        <v>5895.3983631551255</v>
      </c>
      <c r="Y8405" s="25">
        <f t="shared" si="1321"/>
        <v>8368.2676754569311</v>
      </c>
      <c r="AA8405" s="25">
        <f t="shared" si="1319"/>
        <v>0</v>
      </c>
      <c r="AC8405" s="25">
        <f t="shared" si="1314"/>
        <v>0</v>
      </c>
    </row>
    <row r="8406" x14ac:dyDescent="0.2">
      <c r="L8406" s="24">
        <v>8401</v>
      </c>
      <c r="M8406" s="28">
        <v>0</v>
      </c>
      <c r="O8406" s="24">
        <v>8401</v>
      </c>
      <c r="P8406" s="24">
        <f>'ROTH 1.0'!O8406*'קובץ טיוטה'!$D$10</f>
        <v>10830.157980952101</v>
      </c>
      <c r="Q8406" s="24">
        <f t="shared" si="1313"/>
        <v>7230.1579809521008</v>
      </c>
      <c r="R8406" s="24">
        <f t="shared" si="1322"/>
        <v>0</v>
      </c>
      <c r="S8406" s="24">
        <f t="shared" si="1315"/>
        <v>7230.1579809521008</v>
      </c>
      <c r="T8406" s="24">
        <f t="shared" si="1316"/>
        <v>0</v>
      </c>
      <c r="U8406" s="24" t="str">
        <f t="shared" si="1317"/>
        <v>drain</v>
      </c>
      <c r="W8406" s="24">
        <f t="shared" si="1320"/>
        <v>0</v>
      </c>
      <c r="X8406" s="24">
        <f t="shared" si="1318"/>
        <v>0</v>
      </c>
      <c r="Y8406" s="24">
        <f t="shared" si="1321"/>
        <v>5895.3983631551255</v>
      </c>
      <c r="AA8406" s="24">
        <f t="shared" si="1319"/>
        <v>1334.7596177969754</v>
      </c>
      <c r="AC8406" s="24">
        <f t="shared" si="1314"/>
        <v>0</v>
      </c>
    </row>
    <row r="8407" x14ac:dyDescent="0.2">
      <c r="L8407" s="25">
        <v>8402</v>
      </c>
      <c r="M8407" s="29">
        <v>0</v>
      </c>
      <c r="O8407" s="25">
        <v>8402</v>
      </c>
      <c r="P8407" s="24">
        <f>'ROTH 1.0'!O8407*'קובץ טיוטה'!$D$10</f>
        <v>9848.0723553327389</v>
      </c>
      <c r="Q8407" s="25">
        <f t="shared" si="1313"/>
        <v>6248.0723553327389</v>
      </c>
      <c r="R8407" s="24">
        <f t="shared" si="1322"/>
        <v>0</v>
      </c>
      <c r="S8407" s="25">
        <f t="shared" si="1315"/>
        <v>6248.0723553327389</v>
      </c>
      <c r="T8407" s="25">
        <f t="shared" si="1316"/>
        <v>0</v>
      </c>
      <c r="U8407" s="25" t="str">
        <f t="shared" si="1317"/>
        <v>drain</v>
      </c>
      <c r="W8407" s="25">
        <f t="shared" si="1320"/>
        <v>0</v>
      </c>
      <c r="X8407" s="25">
        <f t="shared" si="1318"/>
        <v>0</v>
      </c>
      <c r="Y8407" s="25">
        <f t="shared" si="1321"/>
        <v>0</v>
      </c>
      <c r="AA8407" s="25">
        <f t="shared" si="1319"/>
        <v>6248.0723553327389</v>
      </c>
      <c r="AC8407" s="25">
        <f t="shared" si="1314"/>
        <v>0</v>
      </c>
    </row>
    <row r="8408" x14ac:dyDescent="0.2">
      <c r="L8408" s="24">
        <v>8403</v>
      </c>
      <c r="M8408" s="28">
        <v>0</v>
      </c>
      <c r="O8408" s="24">
        <v>8403</v>
      </c>
      <c r="P8408" s="24">
        <f>'ROTH 1.0'!O8408*'קובץ טיוטה'!$D$10</f>
        <v>9587.6187408892656</v>
      </c>
      <c r="Q8408" s="24">
        <f t="shared" si="1313"/>
        <v>5987.6187408892656</v>
      </c>
      <c r="R8408" s="24">
        <f t="shared" si="1322"/>
        <v>0</v>
      </c>
      <c r="S8408" s="24">
        <f t="shared" si="1315"/>
        <v>5987.6187408892656</v>
      </c>
      <c r="T8408" s="24">
        <f t="shared" si="1316"/>
        <v>0</v>
      </c>
      <c r="U8408" s="24" t="str">
        <f t="shared" si="1317"/>
        <v>drain</v>
      </c>
      <c r="W8408" s="24">
        <f t="shared" si="1320"/>
        <v>0</v>
      </c>
      <c r="X8408" s="24">
        <f t="shared" si="1318"/>
        <v>0</v>
      </c>
      <c r="Y8408" s="24">
        <f t="shared" si="1321"/>
        <v>0</v>
      </c>
      <c r="AA8408" s="24">
        <f t="shared" si="1319"/>
        <v>5987.6187408892656</v>
      </c>
      <c r="AC8408" s="24">
        <f t="shared" si="1314"/>
        <v>0</v>
      </c>
    </row>
    <row r="8409" x14ac:dyDescent="0.2">
      <c r="L8409" s="25">
        <v>8404</v>
      </c>
      <c r="M8409" s="29">
        <v>0</v>
      </c>
      <c r="O8409" s="25">
        <v>8404</v>
      </c>
      <c r="P8409" s="24">
        <f>'ROTH 1.0'!O8409*'קובץ טיוטה'!$D$10</f>
        <v>9231.3931976061813</v>
      </c>
      <c r="Q8409" s="25">
        <f t="shared" si="1313"/>
        <v>5631.3931976061813</v>
      </c>
      <c r="R8409" s="24">
        <f t="shared" si="1322"/>
        <v>0</v>
      </c>
      <c r="S8409" s="25">
        <f t="shared" si="1315"/>
        <v>5631.3931976061813</v>
      </c>
      <c r="T8409" s="25">
        <f t="shared" si="1316"/>
        <v>0</v>
      </c>
      <c r="U8409" s="25" t="str">
        <f t="shared" si="1317"/>
        <v>drain</v>
      </c>
      <c r="W8409" s="25">
        <f t="shared" si="1320"/>
        <v>0</v>
      </c>
      <c r="X8409" s="25">
        <f t="shared" si="1318"/>
        <v>0</v>
      </c>
      <c r="Y8409" s="25">
        <f t="shared" si="1321"/>
        <v>0</v>
      </c>
      <c r="AA8409" s="25">
        <f t="shared" si="1319"/>
        <v>5631.3931976061813</v>
      </c>
      <c r="AC8409" s="25">
        <f t="shared" si="1314"/>
        <v>0</v>
      </c>
    </row>
    <row r="8410" x14ac:dyDescent="0.2">
      <c r="L8410" s="24">
        <v>8405</v>
      </c>
      <c r="M8410" s="28">
        <v>0</v>
      </c>
      <c r="O8410" s="24">
        <v>8405</v>
      </c>
      <c r="P8410" s="24">
        <f>'ROTH 1.0'!O8410*'קובץ טיוטה'!$D$10</f>
        <v>9137.8406109835469</v>
      </c>
      <c r="Q8410" s="24">
        <f t="shared" si="1313"/>
        <v>5537.8406109835469</v>
      </c>
      <c r="R8410" s="24">
        <f t="shared" si="1322"/>
        <v>0</v>
      </c>
      <c r="S8410" s="24">
        <f t="shared" si="1315"/>
        <v>5537.8406109835469</v>
      </c>
      <c r="T8410" s="24">
        <f t="shared" si="1316"/>
        <v>0</v>
      </c>
      <c r="U8410" s="24" t="str">
        <f t="shared" si="1317"/>
        <v>drain</v>
      </c>
      <c r="W8410" s="24">
        <f t="shared" si="1320"/>
        <v>0</v>
      </c>
      <c r="X8410" s="24">
        <f t="shared" si="1318"/>
        <v>0</v>
      </c>
      <c r="Y8410" s="24">
        <f t="shared" si="1321"/>
        <v>0</v>
      </c>
      <c r="AA8410" s="24">
        <f t="shared" si="1319"/>
        <v>5537.8406109835469</v>
      </c>
      <c r="AC8410" s="24">
        <f t="shared" si="1314"/>
        <v>0</v>
      </c>
    </row>
    <row r="8411" x14ac:dyDescent="0.2">
      <c r="L8411" s="25">
        <v>8406</v>
      </c>
      <c r="M8411" s="29">
        <v>0</v>
      </c>
      <c r="O8411" s="25">
        <v>8406</v>
      </c>
      <c r="P8411" s="24">
        <f>'ROTH 1.0'!O8411*'קובץ טיוטה'!$D$10</f>
        <v>9497.5701217622627</v>
      </c>
      <c r="Q8411" s="25">
        <f t="shared" si="1313"/>
        <v>5897.5701217622627</v>
      </c>
      <c r="R8411" s="24">
        <f t="shared" si="1322"/>
        <v>0</v>
      </c>
      <c r="S8411" s="25">
        <f t="shared" si="1315"/>
        <v>5897.5701217622627</v>
      </c>
      <c r="T8411" s="25">
        <f t="shared" si="1316"/>
        <v>0</v>
      </c>
      <c r="U8411" s="25" t="str">
        <f t="shared" si="1317"/>
        <v>drain</v>
      </c>
      <c r="W8411" s="25">
        <f t="shared" si="1320"/>
        <v>0</v>
      </c>
      <c r="X8411" s="25">
        <f t="shared" si="1318"/>
        <v>0</v>
      </c>
      <c r="Y8411" s="25">
        <f t="shared" si="1321"/>
        <v>0</v>
      </c>
      <c r="AA8411" s="25">
        <f t="shared" si="1319"/>
        <v>5897.5701217622627</v>
      </c>
      <c r="AC8411" s="25">
        <f t="shared" si="1314"/>
        <v>0</v>
      </c>
    </row>
    <row r="8412" x14ac:dyDescent="0.2">
      <c r="L8412" s="24">
        <v>8407</v>
      </c>
      <c r="M8412" s="28">
        <v>0</v>
      </c>
      <c r="O8412" s="24">
        <v>8407</v>
      </c>
      <c r="P8412" s="24">
        <f>'ROTH 1.0'!O8412*'קובץ טיוטה'!$D$10</f>
        <v>10050.318458772554</v>
      </c>
      <c r="Q8412" s="24">
        <f t="shared" si="1313"/>
        <v>6450.3184587725536</v>
      </c>
      <c r="R8412" s="24">
        <f t="shared" si="1322"/>
        <v>0</v>
      </c>
      <c r="S8412" s="24">
        <f t="shared" si="1315"/>
        <v>6450.3184587725536</v>
      </c>
      <c r="T8412" s="24">
        <f t="shared" si="1316"/>
        <v>0</v>
      </c>
      <c r="U8412" s="24" t="str">
        <f t="shared" si="1317"/>
        <v>drain</v>
      </c>
      <c r="W8412" s="24">
        <f t="shared" si="1320"/>
        <v>0</v>
      </c>
      <c r="X8412" s="24">
        <f t="shared" si="1318"/>
        <v>0</v>
      </c>
      <c r="Y8412" s="24">
        <f t="shared" si="1321"/>
        <v>0</v>
      </c>
      <c r="AA8412" s="24">
        <f t="shared" si="1319"/>
        <v>6450.3184587725536</v>
      </c>
      <c r="AC8412" s="24">
        <f t="shared" si="1314"/>
        <v>0</v>
      </c>
    </row>
    <row r="8413" x14ac:dyDescent="0.2">
      <c r="L8413" s="25">
        <v>8408</v>
      </c>
      <c r="M8413" s="29">
        <v>0</v>
      </c>
      <c r="O8413" s="25">
        <v>8408</v>
      </c>
      <c r="P8413" s="24">
        <f>'ROTH 1.0'!O8413*'קובץ טיוטה'!$D$10</f>
        <v>10715.562349170164</v>
      </c>
      <c r="Q8413" s="25">
        <f t="shared" si="1313"/>
        <v>7115.5623491701645</v>
      </c>
      <c r="R8413" s="24">
        <f t="shared" si="1322"/>
        <v>0</v>
      </c>
      <c r="S8413" s="25">
        <f t="shared" si="1315"/>
        <v>7115.5623491701645</v>
      </c>
      <c r="T8413" s="25">
        <f t="shared" si="1316"/>
        <v>0</v>
      </c>
      <c r="U8413" s="25" t="str">
        <f t="shared" si="1317"/>
        <v>drain</v>
      </c>
      <c r="W8413" s="25">
        <f t="shared" si="1320"/>
        <v>0</v>
      </c>
      <c r="X8413" s="25">
        <f t="shared" si="1318"/>
        <v>0</v>
      </c>
      <c r="Y8413" s="25">
        <f t="shared" si="1321"/>
        <v>0</v>
      </c>
      <c r="AA8413" s="25">
        <f t="shared" si="1319"/>
        <v>7115.5623491701645</v>
      </c>
      <c r="AC8413" s="25">
        <f t="shared" si="1314"/>
        <v>0</v>
      </c>
    </row>
    <row r="8414" x14ac:dyDescent="0.2">
      <c r="L8414" s="24">
        <v>8409</v>
      </c>
      <c r="M8414" s="28">
        <v>0.31058071600000003</v>
      </c>
      <c r="O8414" s="24">
        <v>8409</v>
      </c>
      <c r="P8414" s="24">
        <f>'ROTH 1.0'!O8414*'קובץ טיוטה'!$D$10</f>
        <v>11637.34526775355</v>
      </c>
      <c r="Q8414" s="24">
        <f t="shared" si="1313"/>
        <v>8037.3452677535497</v>
      </c>
      <c r="R8414" s="24">
        <f t="shared" si="1322"/>
        <v>21119.488688000001</v>
      </c>
      <c r="S8414" s="24">
        <f t="shared" si="1315"/>
        <v>0</v>
      </c>
      <c r="T8414" s="24">
        <f t="shared" si="1316"/>
        <v>13082.143420246452</v>
      </c>
      <c r="U8414" s="24" t="str">
        <f t="shared" si="1317"/>
        <v>charge</v>
      </c>
      <c r="W8414" s="24">
        <f t="shared" si="1320"/>
        <v>11773.929078221807</v>
      </c>
      <c r="X8414" s="24">
        <f t="shared" si="1318"/>
        <v>11773.929078221807</v>
      </c>
      <c r="Y8414" s="24">
        <f t="shared" si="1321"/>
        <v>0</v>
      </c>
      <c r="AA8414" s="24">
        <f t="shared" si="1319"/>
        <v>0</v>
      </c>
      <c r="AC8414" s="24">
        <f t="shared" si="1314"/>
        <v>1308.2143420246448</v>
      </c>
    </row>
    <row r="8415" x14ac:dyDescent="0.2">
      <c r="L8415" s="25">
        <v>8410</v>
      </c>
      <c r="M8415" s="29">
        <v>0.47647813099999997</v>
      </c>
      <c r="O8415" s="25">
        <v>8410</v>
      </c>
      <c r="P8415" s="24">
        <f>'ROTH 1.0'!O8415*'קובץ טיוטה'!$D$10</f>
        <v>12354.575305202663</v>
      </c>
      <c r="Q8415" s="25">
        <f t="shared" si="1313"/>
        <v>8754.575305202663</v>
      </c>
      <c r="R8415" s="24">
        <f t="shared" si="1322"/>
        <v>32400.512907999993</v>
      </c>
      <c r="S8415" s="25">
        <f t="shared" si="1315"/>
        <v>0</v>
      </c>
      <c r="T8415" s="25">
        <f t="shared" si="1316"/>
        <v>23645.93760279733</v>
      </c>
      <c r="U8415" s="25" t="str">
        <f t="shared" si="1317"/>
        <v>charge</v>
      </c>
      <c r="W8415" s="25">
        <f t="shared" si="1320"/>
        <v>21281.343842517599</v>
      </c>
      <c r="X8415" s="25">
        <f t="shared" si="1318"/>
        <v>33055.272920739408</v>
      </c>
      <c r="Y8415" s="25">
        <f t="shared" si="1321"/>
        <v>0</v>
      </c>
      <c r="AA8415" s="25">
        <f t="shared" si="1319"/>
        <v>0</v>
      </c>
      <c r="AC8415" s="25">
        <f t="shared" si="1314"/>
        <v>2364.5937602797312</v>
      </c>
    </row>
    <row r="8416" x14ac:dyDescent="0.2">
      <c r="L8416" s="24">
        <v>8411</v>
      </c>
      <c r="M8416" s="28">
        <v>0.560885101</v>
      </c>
      <c r="O8416" s="24">
        <v>8411</v>
      </c>
      <c r="P8416" s="24">
        <f>'ROTH 1.0'!O8416*'קובץ טיוטה'!$D$10</f>
        <v>12655.786933201402</v>
      </c>
      <c r="Q8416" s="24">
        <f t="shared" si="1313"/>
        <v>9055.7869332014016</v>
      </c>
      <c r="R8416" s="24">
        <f t="shared" si="1322"/>
        <v>38140.186868000004</v>
      </c>
      <c r="S8416" s="24">
        <f t="shared" si="1315"/>
        <v>0</v>
      </c>
      <c r="T8416" s="24">
        <f t="shared" si="1316"/>
        <v>29084.399934798603</v>
      </c>
      <c r="U8416" s="24" t="str">
        <f t="shared" si="1317"/>
        <v>charge</v>
      </c>
      <c r="W8416" s="24">
        <f t="shared" si="1320"/>
        <v>26175.959941318746</v>
      </c>
      <c r="X8416" s="24">
        <f t="shared" si="1318"/>
        <v>59231.232862058154</v>
      </c>
      <c r="Y8416" s="24">
        <f t="shared" si="1321"/>
        <v>0</v>
      </c>
      <c r="AA8416" s="24">
        <f t="shared" si="1319"/>
        <v>0</v>
      </c>
      <c r="AC8416" s="24">
        <f t="shared" si="1314"/>
        <v>2908.4399934798566</v>
      </c>
    </row>
    <row r="8417" x14ac:dyDescent="0.2">
      <c r="L8417" s="25">
        <v>8412</v>
      </c>
      <c r="M8417" s="29">
        <v>0.56777652499999998</v>
      </c>
      <c r="O8417" s="25">
        <v>8412</v>
      </c>
      <c r="P8417" s="24">
        <f>'ROTH 1.0'!O8417*'קובץ טיוטה'!$D$10</f>
        <v>12783.714413257487</v>
      </c>
      <c r="Q8417" s="25">
        <f t="shared" si="1313"/>
        <v>9183.7144132574867</v>
      </c>
      <c r="R8417" s="24">
        <f t="shared" si="1322"/>
        <v>38608.803699999997</v>
      </c>
      <c r="S8417" s="25">
        <f t="shared" si="1315"/>
        <v>0</v>
      </c>
      <c r="T8417" s="25">
        <f t="shared" si="1316"/>
        <v>29425.08928674251</v>
      </c>
      <c r="U8417" s="25" t="str">
        <f t="shared" si="1317"/>
        <v>charge</v>
      </c>
      <c r="W8417" s="25">
        <f t="shared" si="1320"/>
        <v>18768.767137941846</v>
      </c>
      <c r="X8417" s="25">
        <f t="shared" si="1318"/>
        <v>78000</v>
      </c>
      <c r="Y8417" s="25">
        <f t="shared" si="1321"/>
        <v>0</v>
      </c>
      <c r="AA8417" s="25">
        <f t="shared" si="1319"/>
        <v>0</v>
      </c>
      <c r="AC8417" s="25">
        <f t="shared" si="1314"/>
        <v>10656.322148800664</v>
      </c>
    </row>
    <row r="8418" x14ac:dyDescent="0.2">
      <c r="L8418" s="24">
        <v>8413</v>
      </c>
      <c r="M8418" s="28">
        <v>0.539749072</v>
      </c>
      <c r="O8418" s="24">
        <v>8413</v>
      </c>
      <c r="P8418" s="24">
        <f>'ROTH 1.0'!O8418*'קובץ טיוטה'!$D$10</f>
        <v>13317.425992529299</v>
      </c>
      <c r="Q8418" s="24">
        <f t="shared" si="1313"/>
        <v>9717.425992529299</v>
      </c>
      <c r="R8418" s="24">
        <f t="shared" si="1322"/>
        <v>36702.936895999999</v>
      </c>
      <c r="S8418" s="24">
        <f t="shared" si="1315"/>
        <v>0</v>
      </c>
      <c r="T8418" s="24">
        <f t="shared" si="1316"/>
        <v>26985.510903470698</v>
      </c>
      <c r="U8418" s="24" t="str">
        <f t="shared" si="1317"/>
        <v>charge</v>
      </c>
      <c r="W8418" s="24">
        <f t="shared" si="1320"/>
        <v>0</v>
      </c>
      <c r="X8418" s="24">
        <f t="shared" si="1318"/>
        <v>78000</v>
      </c>
      <c r="Y8418" s="24">
        <f t="shared" si="1321"/>
        <v>0</v>
      </c>
      <c r="AA8418" s="24">
        <f t="shared" si="1319"/>
        <v>0</v>
      </c>
      <c r="AC8418" s="24">
        <f t="shared" si="1314"/>
        <v>26985.510903470698</v>
      </c>
    </row>
    <row r="8419" x14ac:dyDescent="0.2">
      <c r="L8419" s="25">
        <v>8414</v>
      </c>
      <c r="M8419" s="29">
        <v>0.38643358100000003</v>
      </c>
      <c r="O8419" s="25">
        <v>8414</v>
      </c>
      <c r="P8419" s="24">
        <f>'ROTH 1.0'!O8419*'קובץ טיוטה'!$D$10</f>
        <v>14214.206233973771</v>
      </c>
      <c r="Q8419" s="25">
        <f t="shared" si="1313"/>
        <v>10614.206233973771</v>
      </c>
      <c r="R8419" s="24">
        <f t="shared" si="1322"/>
        <v>26277.483508000001</v>
      </c>
      <c r="S8419" s="25">
        <f t="shared" si="1315"/>
        <v>0</v>
      </c>
      <c r="T8419" s="25">
        <f t="shared" si="1316"/>
        <v>15663.27727402623</v>
      </c>
      <c r="U8419" s="25" t="str">
        <f t="shared" si="1317"/>
        <v>charge</v>
      </c>
      <c r="W8419" s="25">
        <f t="shared" si="1320"/>
        <v>0</v>
      </c>
      <c r="X8419" s="25">
        <f t="shared" si="1318"/>
        <v>78000</v>
      </c>
      <c r="Y8419" s="25">
        <f t="shared" si="1321"/>
        <v>0</v>
      </c>
      <c r="AA8419" s="25">
        <f t="shared" si="1319"/>
        <v>0</v>
      </c>
      <c r="AC8419" s="25">
        <f t="shared" si="1314"/>
        <v>15663.27727402623</v>
      </c>
    </row>
    <row r="8420" x14ac:dyDescent="0.2">
      <c r="L8420" s="24">
        <v>8415</v>
      </c>
      <c r="M8420" s="28">
        <v>0.17686908900000001</v>
      </c>
      <c r="O8420" s="24">
        <v>8415</v>
      </c>
      <c r="P8420" s="24">
        <f>'ROTH 1.0'!O8420*'קובץ טיוטה'!$D$10</f>
        <v>14664.105421240347</v>
      </c>
      <c r="Q8420" s="24">
        <f t="shared" si="1313"/>
        <v>11064.105421240347</v>
      </c>
      <c r="R8420" s="24">
        <f t="shared" si="1322"/>
        <v>12027.098051999999</v>
      </c>
      <c r="S8420" s="24">
        <f t="shared" si="1315"/>
        <v>0</v>
      </c>
      <c r="T8420" s="24">
        <f t="shared" si="1316"/>
        <v>962.99263075965246</v>
      </c>
      <c r="U8420" s="24" t="str">
        <f t="shared" si="1317"/>
        <v>charge</v>
      </c>
      <c r="W8420" s="24">
        <f t="shared" si="1320"/>
        <v>0</v>
      </c>
      <c r="X8420" s="24">
        <f t="shared" si="1318"/>
        <v>78000</v>
      </c>
      <c r="Y8420" s="24">
        <f t="shared" si="1321"/>
        <v>0</v>
      </c>
      <c r="AA8420" s="24">
        <f t="shared" si="1319"/>
        <v>0</v>
      </c>
      <c r="AC8420" s="24">
        <f t="shared" si="1314"/>
        <v>962.99263075965246</v>
      </c>
    </row>
    <row r="8421" x14ac:dyDescent="0.2">
      <c r="L8421" s="25">
        <v>8416</v>
      </c>
      <c r="M8421" s="29">
        <v>5.5587613000000001E-2</v>
      </c>
      <c r="O8421" s="25">
        <v>8416</v>
      </c>
      <c r="P8421" s="24">
        <f>'ROTH 1.0'!O8421*'קובץ טיוטה'!$D$10</f>
        <v>14746.395610290358</v>
      </c>
      <c r="Q8421" s="25">
        <f t="shared" si="1313"/>
        <v>11146.395610290358</v>
      </c>
      <c r="R8421" s="24">
        <f t="shared" si="1322"/>
        <v>3779.957684</v>
      </c>
      <c r="S8421" s="25">
        <f t="shared" si="1315"/>
        <v>7366.4379262903576</v>
      </c>
      <c r="T8421" s="25">
        <f t="shared" si="1316"/>
        <v>0</v>
      </c>
      <c r="U8421" s="25" t="str">
        <f t="shared" si="1317"/>
        <v>drain</v>
      </c>
      <c r="W8421" s="25">
        <f t="shared" si="1320"/>
        <v>0</v>
      </c>
      <c r="X8421" s="25">
        <f t="shared" si="1318"/>
        <v>70633.562073709647</v>
      </c>
      <c r="Y8421" s="25">
        <f t="shared" si="1321"/>
        <v>7366.4379262903531</v>
      </c>
      <c r="AA8421" s="25">
        <f t="shared" si="1319"/>
        <v>0</v>
      </c>
      <c r="AC8421" s="25">
        <f t="shared" si="1314"/>
        <v>0</v>
      </c>
    </row>
    <row r="8422" x14ac:dyDescent="0.2">
      <c r="L8422" s="24">
        <v>8417</v>
      </c>
      <c r="M8422" s="28">
        <v>2.0278892E-2</v>
      </c>
      <c r="O8422" s="24">
        <v>8417</v>
      </c>
      <c r="P8422" s="24">
        <f>'ROTH 1.0'!O8422*'קובץ טיוטה'!$D$10</f>
        <v>14570.880749404607</v>
      </c>
      <c r="Q8422" s="24">
        <f t="shared" si="1313"/>
        <v>10970.880749404607</v>
      </c>
      <c r="R8422" s="24">
        <f t="shared" si="1322"/>
        <v>1378.9646559999999</v>
      </c>
      <c r="S8422" s="24">
        <f t="shared" si="1315"/>
        <v>9591.9160934046067</v>
      </c>
      <c r="T8422" s="24">
        <f t="shared" si="1316"/>
        <v>0</v>
      </c>
      <c r="U8422" s="24" t="str">
        <f t="shared" si="1317"/>
        <v>drain</v>
      </c>
      <c r="W8422" s="24">
        <f t="shared" si="1320"/>
        <v>0</v>
      </c>
      <c r="X8422" s="24">
        <f t="shared" si="1318"/>
        <v>61041.645980305038</v>
      </c>
      <c r="Y8422" s="24">
        <f t="shared" si="1321"/>
        <v>9591.9160934046085</v>
      </c>
      <c r="AA8422" s="24">
        <f t="shared" si="1319"/>
        <v>0</v>
      </c>
      <c r="AC8422" s="24">
        <f t="shared" si="1314"/>
        <v>0</v>
      </c>
    </row>
    <row r="8423" x14ac:dyDescent="0.2">
      <c r="L8423" s="25">
        <v>8418</v>
      </c>
      <c r="M8423" s="29">
        <v>0</v>
      </c>
      <c r="O8423" s="25">
        <v>8418</v>
      </c>
      <c r="P8423" s="24">
        <f>'ROTH 1.0'!O8423*'קובץ טיוטה'!$D$10</f>
        <v>14418.84359653229</v>
      </c>
      <c r="Q8423" s="25">
        <f t="shared" si="1313"/>
        <v>10818.84359653229</v>
      </c>
      <c r="R8423" s="24">
        <f t="shared" si="1322"/>
        <v>0</v>
      </c>
      <c r="S8423" s="25">
        <f t="shared" si="1315"/>
        <v>10818.84359653229</v>
      </c>
      <c r="T8423" s="25">
        <f t="shared" si="1316"/>
        <v>0</v>
      </c>
      <c r="U8423" s="25" t="str">
        <f t="shared" si="1317"/>
        <v>drain</v>
      </c>
      <c r="W8423" s="25">
        <f t="shared" si="1320"/>
        <v>0</v>
      </c>
      <c r="X8423" s="25">
        <f t="shared" si="1318"/>
        <v>50222.802383772752</v>
      </c>
      <c r="Y8423" s="25">
        <f t="shared" si="1321"/>
        <v>10818.843596532286</v>
      </c>
      <c r="AA8423" s="25">
        <f t="shared" si="1319"/>
        <v>0</v>
      </c>
      <c r="AC8423" s="25">
        <f t="shared" si="1314"/>
        <v>0</v>
      </c>
    </row>
    <row r="8424" x14ac:dyDescent="0.2">
      <c r="L8424" s="24">
        <v>8419</v>
      </c>
      <c r="M8424" s="28">
        <v>0</v>
      </c>
      <c r="O8424" s="24">
        <v>8419</v>
      </c>
      <c r="P8424" s="24">
        <f>'ROTH 1.0'!O8424*'קובץ טיוטה'!$D$10</f>
        <v>14389.614494453514</v>
      </c>
      <c r="Q8424" s="24">
        <f t="shared" si="1313"/>
        <v>10789.614494453514</v>
      </c>
      <c r="R8424" s="24">
        <f t="shared" si="1322"/>
        <v>0</v>
      </c>
      <c r="S8424" s="24">
        <f t="shared" si="1315"/>
        <v>10789.614494453514</v>
      </c>
      <c r="T8424" s="24">
        <f t="shared" si="1316"/>
        <v>0</v>
      </c>
      <c r="U8424" s="24" t="str">
        <f t="shared" si="1317"/>
        <v>drain</v>
      </c>
      <c r="W8424" s="24">
        <f t="shared" si="1320"/>
        <v>0</v>
      </c>
      <c r="X8424" s="24">
        <f t="shared" si="1318"/>
        <v>39433.187889319241</v>
      </c>
      <c r="Y8424" s="24">
        <f t="shared" si="1321"/>
        <v>10789.614494453512</v>
      </c>
      <c r="AA8424" s="24">
        <f t="shared" si="1319"/>
        <v>0</v>
      </c>
      <c r="AC8424" s="24">
        <f t="shared" si="1314"/>
        <v>0</v>
      </c>
    </row>
    <row r="8425" x14ac:dyDescent="0.2">
      <c r="L8425" s="25">
        <v>8420</v>
      </c>
      <c r="M8425" s="29">
        <v>0</v>
      </c>
      <c r="O8425" s="25">
        <v>8420</v>
      </c>
      <c r="P8425" s="24">
        <f>'ROTH 1.0'!O8425*'קובץ טיוטה'!$D$10</f>
        <v>13717.122396495701</v>
      </c>
      <c r="Q8425" s="25">
        <f t="shared" si="1313"/>
        <v>10117.122396495701</v>
      </c>
      <c r="R8425" s="24">
        <f t="shared" si="1322"/>
        <v>0</v>
      </c>
      <c r="S8425" s="25">
        <f t="shared" si="1315"/>
        <v>10117.122396495701</v>
      </c>
      <c r="T8425" s="25">
        <f t="shared" si="1316"/>
        <v>0</v>
      </c>
      <c r="U8425" s="25" t="str">
        <f t="shared" si="1317"/>
        <v>drain</v>
      </c>
      <c r="W8425" s="25">
        <f t="shared" si="1320"/>
        <v>0</v>
      </c>
      <c r="X8425" s="25">
        <f t="shared" si="1318"/>
        <v>29316.065492823538</v>
      </c>
      <c r="Y8425" s="25">
        <f t="shared" si="1321"/>
        <v>10117.122396495703</v>
      </c>
      <c r="AA8425" s="25">
        <f t="shared" si="1319"/>
        <v>0</v>
      </c>
      <c r="AC8425" s="25">
        <f t="shared" si="1314"/>
        <v>0</v>
      </c>
    </row>
    <row r="8426" x14ac:dyDescent="0.2">
      <c r="L8426" s="24">
        <v>8421</v>
      </c>
      <c r="M8426" s="28">
        <v>0</v>
      </c>
      <c r="O8426" s="24">
        <v>8421</v>
      </c>
      <c r="P8426" s="24">
        <f>'ROTH 1.0'!O8426*'קובץ טיוטה'!$D$10</f>
        <v>13069.000957415596</v>
      </c>
      <c r="Q8426" s="24">
        <f t="shared" si="1313"/>
        <v>9469.0009574155956</v>
      </c>
      <c r="R8426" s="24">
        <f t="shared" si="1322"/>
        <v>0</v>
      </c>
      <c r="S8426" s="24">
        <f t="shared" si="1315"/>
        <v>9469.0009574155956</v>
      </c>
      <c r="T8426" s="24">
        <f t="shared" si="1316"/>
        <v>0</v>
      </c>
      <c r="U8426" s="24" t="str">
        <f t="shared" si="1317"/>
        <v>drain</v>
      </c>
      <c r="W8426" s="24">
        <f t="shared" si="1320"/>
        <v>0</v>
      </c>
      <c r="X8426" s="24">
        <f t="shared" si="1318"/>
        <v>19847.064535407942</v>
      </c>
      <c r="Y8426" s="24">
        <f t="shared" si="1321"/>
        <v>9469.0009574155956</v>
      </c>
      <c r="AA8426" s="24">
        <f t="shared" si="1319"/>
        <v>0</v>
      </c>
      <c r="AC8426" s="24">
        <f t="shared" si="1314"/>
        <v>0</v>
      </c>
    </row>
    <row r="8427" x14ac:dyDescent="0.2">
      <c r="L8427" s="25">
        <v>8422</v>
      </c>
      <c r="M8427" s="29">
        <v>0</v>
      </c>
      <c r="O8427" s="25">
        <v>8422</v>
      </c>
      <c r="P8427" s="24">
        <f>'ROTH 1.0'!O8427*'קובץ טיוטה'!$D$10</f>
        <v>12748.772555091584</v>
      </c>
      <c r="Q8427" s="25">
        <f t="shared" si="1313"/>
        <v>9148.7725550915839</v>
      </c>
      <c r="R8427" s="24">
        <f t="shared" si="1322"/>
        <v>0</v>
      </c>
      <c r="S8427" s="25">
        <f t="shared" si="1315"/>
        <v>9148.7725550915839</v>
      </c>
      <c r="T8427" s="25">
        <f t="shared" si="1316"/>
        <v>0</v>
      </c>
      <c r="U8427" s="25" t="str">
        <f t="shared" si="1317"/>
        <v>drain</v>
      </c>
      <c r="W8427" s="25">
        <f t="shared" si="1320"/>
        <v>0</v>
      </c>
      <c r="X8427" s="25">
        <f t="shared" si="1318"/>
        <v>10698.291980316359</v>
      </c>
      <c r="Y8427" s="25">
        <f t="shared" si="1321"/>
        <v>9148.7725550915839</v>
      </c>
      <c r="AA8427" s="25">
        <f t="shared" si="1319"/>
        <v>0</v>
      </c>
      <c r="AC8427" s="25">
        <f t="shared" si="1314"/>
        <v>0</v>
      </c>
    </row>
    <row r="8428" x14ac:dyDescent="0.2">
      <c r="L8428" s="24">
        <v>8423</v>
      </c>
      <c r="M8428" s="28">
        <v>0</v>
      </c>
      <c r="O8428" s="24">
        <v>8423</v>
      </c>
      <c r="P8428" s="24">
        <f>'ROTH 1.0'!O8428*'קובץ טיוטה'!$D$10</f>
        <v>12195.413665536544</v>
      </c>
      <c r="Q8428" s="24">
        <f t="shared" si="1313"/>
        <v>8595.4136655365437</v>
      </c>
      <c r="R8428" s="24">
        <f t="shared" si="1322"/>
        <v>0</v>
      </c>
      <c r="S8428" s="24">
        <f t="shared" si="1315"/>
        <v>8595.4136655365437</v>
      </c>
      <c r="T8428" s="24">
        <f t="shared" si="1316"/>
        <v>0</v>
      </c>
      <c r="U8428" s="24" t="str">
        <f t="shared" si="1317"/>
        <v>drain</v>
      </c>
      <c r="W8428" s="24">
        <f t="shared" si="1320"/>
        <v>0</v>
      </c>
      <c r="X8428" s="24">
        <f t="shared" si="1318"/>
        <v>2102.8783147798149</v>
      </c>
      <c r="Y8428" s="24">
        <f t="shared" si="1321"/>
        <v>8595.4136655365437</v>
      </c>
      <c r="AA8428" s="24">
        <f t="shared" si="1319"/>
        <v>0</v>
      </c>
      <c r="AC8428" s="24">
        <f t="shared" si="1314"/>
        <v>0</v>
      </c>
    </row>
    <row r="8429" x14ac:dyDescent="0.2">
      <c r="L8429" s="25">
        <v>8424</v>
      </c>
      <c r="M8429" s="29">
        <v>0</v>
      </c>
      <c r="O8429" s="25">
        <v>8424</v>
      </c>
      <c r="P8429" s="24">
        <f>'ROTH 1.0'!O8429*'קובץ טיוטה'!$D$10</f>
        <v>11555.601071474608</v>
      </c>
      <c r="Q8429" s="25">
        <f t="shared" si="1313"/>
        <v>7955.601071474608</v>
      </c>
      <c r="R8429" s="24">
        <f t="shared" si="1322"/>
        <v>0</v>
      </c>
      <c r="S8429" s="25">
        <f t="shared" si="1315"/>
        <v>7955.601071474608</v>
      </c>
      <c r="T8429" s="25">
        <f t="shared" si="1316"/>
        <v>0</v>
      </c>
      <c r="U8429" s="25" t="str">
        <f t="shared" si="1317"/>
        <v>drain</v>
      </c>
      <c r="W8429" s="25">
        <f t="shared" si="1320"/>
        <v>0</v>
      </c>
      <c r="X8429" s="25">
        <f t="shared" si="1318"/>
        <v>0</v>
      </c>
      <c r="Y8429" s="25">
        <f t="shared" si="1321"/>
        <v>2102.8783147798149</v>
      </c>
      <c r="AA8429" s="25">
        <f t="shared" si="1319"/>
        <v>5852.7227566947931</v>
      </c>
      <c r="AC8429" s="25">
        <f t="shared" si="1314"/>
        <v>0</v>
      </c>
    </row>
    <row r="8430" x14ac:dyDescent="0.2">
      <c r="L8430" s="24">
        <v>8425</v>
      </c>
      <c r="M8430" s="28">
        <v>0</v>
      </c>
      <c r="O8430" s="24">
        <v>8425</v>
      </c>
      <c r="P8430" s="24">
        <f>'ROTH 1.0'!O8430*'קובץ טיוטה'!$D$10</f>
        <v>10601.800842023653</v>
      </c>
      <c r="Q8430" s="24">
        <f t="shared" si="1313"/>
        <v>7001.8008420236529</v>
      </c>
      <c r="R8430" s="24">
        <f t="shared" si="1322"/>
        <v>0</v>
      </c>
      <c r="S8430" s="24">
        <f t="shared" si="1315"/>
        <v>7001.8008420236529</v>
      </c>
      <c r="T8430" s="24">
        <f t="shared" si="1316"/>
        <v>0</v>
      </c>
      <c r="U8430" s="24" t="str">
        <f t="shared" si="1317"/>
        <v>drain</v>
      </c>
      <c r="W8430" s="24">
        <f t="shared" si="1320"/>
        <v>0</v>
      </c>
      <c r="X8430" s="24">
        <f t="shared" si="1318"/>
        <v>0</v>
      </c>
      <c r="Y8430" s="24">
        <f t="shared" si="1321"/>
        <v>0</v>
      </c>
      <c r="AA8430" s="24">
        <f t="shared" si="1319"/>
        <v>7001.8008420236529</v>
      </c>
      <c r="AC8430" s="24">
        <f t="shared" si="1314"/>
        <v>0</v>
      </c>
    </row>
    <row r="8431" x14ac:dyDescent="0.2">
      <c r="L8431" s="25">
        <v>8426</v>
      </c>
      <c r="M8431" s="29">
        <v>0</v>
      </c>
      <c r="O8431" s="25">
        <v>8426</v>
      </c>
      <c r="P8431" s="24">
        <f>'ROTH 1.0'!O8431*'קובץ טיוטה'!$D$10</f>
        <v>9977.4441914724939</v>
      </c>
      <c r="Q8431" s="25">
        <f t="shared" si="1313"/>
        <v>6377.4441914724939</v>
      </c>
      <c r="R8431" s="24">
        <f t="shared" si="1322"/>
        <v>0</v>
      </c>
      <c r="S8431" s="25">
        <f t="shared" si="1315"/>
        <v>6377.4441914724939</v>
      </c>
      <c r="T8431" s="25">
        <f t="shared" si="1316"/>
        <v>0</v>
      </c>
      <c r="U8431" s="25" t="str">
        <f t="shared" si="1317"/>
        <v>drain</v>
      </c>
      <c r="W8431" s="25">
        <f t="shared" si="1320"/>
        <v>0</v>
      </c>
      <c r="X8431" s="25">
        <f t="shared" si="1318"/>
        <v>0</v>
      </c>
      <c r="Y8431" s="25">
        <f t="shared" si="1321"/>
        <v>0</v>
      </c>
      <c r="AA8431" s="25">
        <f t="shared" si="1319"/>
        <v>6377.4441914724939</v>
      </c>
      <c r="AC8431" s="25">
        <f t="shared" si="1314"/>
        <v>0</v>
      </c>
    </row>
    <row r="8432" x14ac:dyDescent="0.2">
      <c r="L8432" s="24">
        <v>8427</v>
      </c>
      <c r="M8432" s="28">
        <v>0</v>
      </c>
      <c r="O8432" s="24">
        <v>8427</v>
      </c>
      <c r="P8432" s="24">
        <f>'ROTH 1.0'!O8432*'קובץ טיוטה'!$D$10</f>
        <v>9601.2051610800281</v>
      </c>
      <c r="Q8432" s="24">
        <f t="shared" si="1313"/>
        <v>6001.2051610800281</v>
      </c>
      <c r="R8432" s="24">
        <f t="shared" si="1322"/>
        <v>0</v>
      </c>
      <c r="S8432" s="24">
        <f t="shared" si="1315"/>
        <v>6001.2051610800281</v>
      </c>
      <c r="T8432" s="24">
        <f t="shared" si="1316"/>
        <v>0</v>
      </c>
      <c r="U8432" s="24" t="str">
        <f t="shared" si="1317"/>
        <v>drain</v>
      </c>
      <c r="W8432" s="24">
        <f t="shared" si="1320"/>
        <v>0</v>
      </c>
      <c r="X8432" s="24">
        <f t="shared" si="1318"/>
        <v>0</v>
      </c>
      <c r="Y8432" s="24">
        <f t="shared" si="1321"/>
        <v>0</v>
      </c>
      <c r="AA8432" s="24">
        <f t="shared" si="1319"/>
        <v>6001.2051610800281</v>
      </c>
      <c r="AC8432" s="24">
        <f t="shared" si="1314"/>
        <v>0</v>
      </c>
    </row>
    <row r="8433" x14ac:dyDescent="0.2">
      <c r="L8433" s="25">
        <v>8428</v>
      </c>
      <c r="M8433" s="29">
        <v>0</v>
      </c>
      <c r="O8433" s="25">
        <v>8428</v>
      </c>
      <c r="P8433" s="24">
        <f>'ROTH 1.0'!O8433*'קובץ טיוטה'!$D$10</f>
        <v>9285.1458584547836</v>
      </c>
      <c r="Q8433" s="25">
        <f t="shared" si="1313"/>
        <v>5685.1458584547836</v>
      </c>
      <c r="R8433" s="24">
        <f t="shared" si="1322"/>
        <v>0</v>
      </c>
      <c r="S8433" s="25">
        <f t="shared" si="1315"/>
        <v>5685.1458584547836</v>
      </c>
      <c r="T8433" s="25">
        <f t="shared" si="1316"/>
        <v>0</v>
      </c>
      <c r="U8433" s="25" t="str">
        <f t="shared" si="1317"/>
        <v>drain</v>
      </c>
      <c r="W8433" s="25">
        <f t="shared" si="1320"/>
        <v>0</v>
      </c>
      <c r="X8433" s="25">
        <f t="shared" si="1318"/>
        <v>0</v>
      </c>
      <c r="Y8433" s="25">
        <f t="shared" si="1321"/>
        <v>0</v>
      </c>
      <c r="AA8433" s="25">
        <f t="shared" si="1319"/>
        <v>5685.1458584547836</v>
      </c>
      <c r="AC8433" s="25">
        <f t="shared" si="1314"/>
        <v>0</v>
      </c>
    </row>
    <row r="8434" x14ac:dyDescent="0.2">
      <c r="L8434" s="24">
        <v>8429</v>
      </c>
      <c r="M8434" s="28">
        <v>0</v>
      </c>
      <c r="O8434" s="24">
        <v>8429</v>
      </c>
      <c r="P8434" s="24">
        <f>'ROTH 1.0'!O8434*'קובץ טיוטה'!$D$10</f>
        <v>9258.4383690837585</v>
      </c>
      <c r="Q8434" s="24">
        <f t="shared" si="1313"/>
        <v>5658.4383690837585</v>
      </c>
      <c r="R8434" s="24">
        <f t="shared" si="1322"/>
        <v>0</v>
      </c>
      <c r="S8434" s="24">
        <f t="shared" si="1315"/>
        <v>5658.4383690837585</v>
      </c>
      <c r="T8434" s="24">
        <f t="shared" si="1316"/>
        <v>0</v>
      </c>
      <c r="U8434" s="24" t="str">
        <f t="shared" si="1317"/>
        <v>drain</v>
      </c>
      <c r="W8434" s="24">
        <f t="shared" si="1320"/>
        <v>0</v>
      </c>
      <c r="X8434" s="24">
        <f t="shared" si="1318"/>
        <v>0</v>
      </c>
      <c r="Y8434" s="24">
        <f t="shared" si="1321"/>
        <v>0</v>
      </c>
      <c r="AA8434" s="24">
        <f t="shared" si="1319"/>
        <v>5658.4383690837585</v>
      </c>
      <c r="AC8434" s="24">
        <f t="shared" si="1314"/>
        <v>0</v>
      </c>
    </row>
    <row r="8435" x14ac:dyDescent="0.2">
      <c r="L8435" s="25">
        <v>8430</v>
      </c>
      <c r="M8435" s="29">
        <v>0</v>
      </c>
      <c r="O8435" s="25">
        <v>8430</v>
      </c>
      <c r="P8435" s="24">
        <f>'ROTH 1.0'!O8435*'קובץ טיוטה'!$D$10</f>
        <v>9510.0361592658701</v>
      </c>
      <c r="Q8435" s="25">
        <f t="shared" si="1313"/>
        <v>5910.0361592658701</v>
      </c>
      <c r="R8435" s="24">
        <f t="shared" si="1322"/>
        <v>0</v>
      </c>
      <c r="S8435" s="25">
        <f t="shared" si="1315"/>
        <v>5910.0361592658701</v>
      </c>
      <c r="T8435" s="25">
        <f t="shared" si="1316"/>
        <v>0</v>
      </c>
      <c r="U8435" s="25" t="str">
        <f t="shared" si="1317"/>
        <v>drain</v>
      </c>
      <c r="W8435" s="25">
        <f t="shared" si="1320"/>
        <v>0</v>
      </c>
      <c r="X8435" s="25">
        <f t="shared" si="1318"/>
        <v>0</v>
      </c>
      <c r="Y8435" s="25">
        <f t="shared" si="1321"/>
        <v>0</v>
      </c>
      <c r="AA8435" s="25">
        <f t="shared" si="1319"/>
        <v>5910.0361592658701</v>
      </c>
      <c r="AC8435" s="25">
        <f t="shared" si="1314"/>
        <v>0</v>
      </c>
    </row>
    <row r="8436" x14ac:dyDescent="0.2">
      <c r="L8436" s="24">
        <v>8431</v>
      </c>
      <c r="M8436" s="28">
        <v>0</v>
      </c>
      <c r="O8436" s="24">
        <v>8431</v>
      </c>
      <c r="P8436" s="24">
        <f>'ROTH 1.0'!O8436*'קובץ טיוטה'!$D$10</f>
        <v>9817.7542968490434</v>
      </c>
      <c r="Q8436" s="24">
        <f t="shared" si="1313"/>
        <v>6217.7542968490434</v>
      </c>
      <c r="R8436" s="24">
        <f t="shared" si="1322"/>
        <v>0</v>
      </c>
      <c r="S8436" s="24">
        <f t="shared" si="1315"/>
        <v>6217.7542968490434</v>
      </c>
      <c r="T8436" s="24">
        <f t="shared" si="1316"/>
        <v>0</v>
      </c>
      <c r="U8436" s="24" t="str">
        <f t="shared" si="1317"/>
        <v>drain</v>
      </c>
      <c r="W8436" s="24">
        <f t="shared" si="1320"/>
        <v>0</v>
      </c>
      <c r="X8436" s="24">
        <f t="shared" si="1318"/>
        <v>0</v>
      </c>
      <c r="Y8436" s="24">
        <f t="shared" si="1321"/>
        <v>0</v>
      </c>
      <c r="AA8436" s="24">
        <f t="shared" si="1319"/>
        <v>6217.7542968490434</v>
      </c>
      <c r="AC8436" s="24">
        <f t="shared" si="1314"/>
        <v>0</v>
      </c>
    </row>
    <row r="8437" x14ac:dyDescent="0.2">
      <c r="L8437" s="25">
        <v>8432</v>
      </c>
      <c r="M8437" s="29">
        <v>0</v>
      </c>
      <c r="O8437" s="25">
        <v>8432</v>
      </c>
      <c r="P8437" s="24">
        <f>'ROTH 1.0'!O8437*'קובץ טיוטה'!$D$10</f>
        <v>9879.3055428300304</v>
      </c>
      <c r="Q8437" s="25">
        <f t="shared" si="1313"/>
        <v>6279.3055428300304</v>
      </c>
      <c r="R8437" s="24">
        <f t="shared" si="1322"/>
        <v>0</v>
      </c>
      <c r="S8437" s="25">
        <f t="shared" si="1315"/>
        <v>6279.3055428300304</v>
      </c>
      <c r="T8437" s="25">
        <f t="shared" si="1316"/>
        <v>0</v>
      </c>
      <c r="U8437" s="25" t="str">
        <f t="shared" si="1317"/>
        <v>drain</v>
      </c>
      <c r="W8437" s="25">
        <f t="shared" si="1320"/>
        <v>0</v>
      </c>
      <c r="X8437" s="25">
        <f t="shared" si="1318"/>
        <v>0</v>
      </c>
      <c r="Y8437" s="25">
        <f t="shared" si="1321"/>
        <v>0</v>
      </c>
      <c r="AA8437" s="25">
        <f t="shared" si="1319"/>
        <v>6279.3055428300304</v>
      </c>
      <c r="AC8437" s="25">
        <f t="shared" si="1314"/>
        <v>0</v>
      </c>
    </row>
    <row r="8438" x14ac:dyDescent="0.2">
      <c r="L8438" s="24">
        <v>8433</v>
      </c>
      <c r="M8438" s="28">
        <v>0.43901279599999998</v>
      </c>
      <c r="O8438" s="24">
        <v>8433</v>
      </c>
      <c r="P8438" s="24">
        <f>'ROTH 1.0'!O8438*'קובץ טיוטה'!$D$10</f>
        <v>10837.432000103847</v>
      </c>
      <c r="Q8438" s="24">
        <f t="shared" si="1313"/>
        <v>7237.4320001038468</v>
      </c>
      <c r="R8438" s="24">
        <f t="shared" si="1322"/>
        <v>29852.870127999999</v>
      </c>
      <c r="S8438" s="24">
        <f t="shared" si="1315"/>
        <v>0</v>
      </c>
      <c r="T8438" s="24">
        <f t="shared" si="1316"/>
        <v>22615.438127896152</v>
      </c>
      <c r="U8438" s="24" t="str">
        <f t="shared" si="1317"/>
        <v>charge</v>
      </c>
      <c r="W8438" s="24">
        <f t="shared" si="1320"/>
        <v>20353.894315106536</v>
      </c>
      <c r="X8438" s="24">
        <f t="shared" si="1318"/>
        <v>20353.894315106536</v>
      </c>
      <c r="Y8438" s="24">
        <f t="shared" si="1321"/>
        <v>0</v>
      </c>
      <c r="AA8438" s="24">
        <f t="shared" si="1319"/>
        <v>0</v>
      </c>
      <c r="AC8438" s="24">
        <f t="shared" si="1314"/>
        <v>2261.5438127896159</v>
      </c>
    </row>
    <row r="8439" x14ac:dyDescent="0.2">
      <c r="L8439" s="25">
        <v>8434</v>
      </c>
      <c r="M8439" s="29">
        <v>0.55055363000000002</v>
      </c>
      <c r="O8439" s="25">
        <v>8434</v>
      </c>
      <c r="P8439" s="24">
        <f>'ROTH 1.0'!O8439*'קובץ טיוטה'!$D$10</f>
        <v>11823.543054286256</v>
      </c>
      <c r="Q8439" s="25">
        <f t="shared" si="1313"/>
        <v>8223.5430542862559</v>
      </c>
      <c r="R8439" s="24">
        <f t="shared" si="1322"/>
        <v>37437.646839999994</v>
      </c>
      <c r="S8439" s="25">
        <f t="shared" si="1315"/>
        <v>0</v>
      </c>
      <c r="T8439" s="25">
        <f t="shared" si="1316"/>
        <v>29214.103785713738</v>
      </c>
      <c r="U8439" s="25" t="str">
        <f t="shared" si="1317"/>
        <v>charge</v>
      </c>
      <c r="W8439" s="25">
        <f t="shared" si="1320"/>
        <v>26292.693407142364</v>
      </c>
      <c r="X8439" s="25">
        <f t="shared" si="1318"/>
        <v>46646.5877222489</v>
      </c>
      <c r="Y8439" s="25">
        <f t="shared" si="1321"/>
        <v>0</v>
      </c>
      <c r="AA8439" s="25">
        <f t="shared" si="1319"/>
        <v>0</v>
      </c>
      <c r="AC8439" s="25">
        <f t="shared" si="1314"/>
        <v>2921.4103785713742</v>
      </c>
    </row>
    <row r="8440" x14ac:dyDescent="0.2">
      <c r="L8440" s="24">
        <v>8435</v>
      </c>
      <c r="M8440" s="28">
        <v>0.58141755299999998</v>
      </c>
      <c r="O8440" s="24">
        <v>8435</v>
      </c>
      <c r="P8440" s="24">
        <f>'ROTH 1.0'!O8440*'קובץ טיוטה'!$D$10</f>
        <v>12636.531453209685</v>
      </c>
      <c r="Q8440" s="24">
        <f t="shared" si="1313"/>
        <v>9036.5314532096854</v>
      </c>
      <c r="R8440" s="24">
        <f t="shared" si="1322"/>
        <v>39536.393603999997</v>
      </c>
      <c r="S8440" s="24">
        <f t="shared" si="1315"/>
        <v>0</v>
      </c>
      <c r="T8440" s="24">
        <f t="shared" si="1316"/>
        <v>30499.862150790312</v>
      </c>
      <c r="U8440" s="24" t="str">
        <f t="shared" si="1317"/>
        <v>charge</v>
      </c>
      <c r="W8440" s="24">
        <f t="shared" si="1320"/>
        <v>27449.875935711279</v>
      </c>
      <c r="X8440" s="24">
        <f t="shared" si="1318"/>
        <v>74096.463657960179</v>
      </c>
      <c r="Y8440" s="24">
        <f t="shared" si="1321"/>
        <v>0</v>
      </c>
      <c r="AA8440" s="24">
        <f t="shared" si="1319"/>
        <v>0</v>
      </c>
      <c r="AC8440" s="24">
        <f t="shared" si="1314"/>
        <v>3049.9862150790323</v>
      </c>
    </row>
    <row r="8441" x14ac:dyDescent="0.2">
      <c r="L8441" s="25">
        <v>8436</v>
      </c>
      <c r="M8441" s="29">
        <v>0.59847112899999999</v>
      </c>
      <c r="O8441" s="25">
        <v>8436</v>
      </c>
      <c r="P8441" s="24">
        <f>'ROTH 1.0'!O8441*'קובץ טיוטה'!$D$10</f>
        <v>12834.077391187962</v>
      </c>
      <c r="Q8441" s="25">
        <f t="shared" si="1313"/>
        <v>9234.0773911879623</v>
      </c>
      <c r="R8441" s="24">
        <f t="shared" si="1322"/>
        <v>40696.036771999999</v>
      </c>
      <c r="S8441" s="25">
        <f t="shared" si="1315"/>
        <v>0</v>
      </c>
      <c r="T8441" s="25">
        <f t="shared" si="1316"/>
        <v>31461.959380812037</v>
      </c>
      <c r="U8441" s="25" t="str">
        <f t="shared" si="1317"/>
        <v>charge</v>
      </c>
      <c r="W8441" s="25">
        <f t="shared" si="1320"/>
        <v>3903.5363420398207</v>
      </c>
      <c r="X8441" s="25">
        <f t="shared" si="1318"/>
        <v>78000</v>
      </c>
      <c r="Y8441" s="25">
        <f t="shared" si="1321"/>
        <v>0</v>
      </c>
      <c r="AA8441" s="25">
        <f t="shared" si="1319"/>
        <v>0</v>
      </c>
      <c r="AC8441" s="25">
        <f t="shared" si="1314"/>
        <v>27558.423038772216</v>
      </c>
    </row>
    <row r="8442" x14ac:dyDescent="0.2">
      <c r="L8442" s="24">
        <v>8437</v>
      </c>
      <c r="M8442" s="28">
        <v>0.62344141500000005</v>
      </c>
      <c r="O8442" s="24">
        <v>8437</v>
      </c>
      <c r="P8442" s="24">
        <f>'ROTH 1.0'!O8442*'קובץ טיוטה'!$D$10</f>
        <v>12480.167263545087</v>
      </c>
      <c r="Q8442" s="24">
        <f t="shared" si="1313"/>
        <v>8880.1672635450868</v>
      </c>
      <c r="R8442" s="24">
        <f t="shared" si="1322"/>
        <v>42394.016220000005</v>
      </c>
      <c r="S8442" s="24">
        <f t="shared" si="1315"/>
        <v>0</v>
      </c>
      <c r="T8442" s="24">
        <f t="shared" si="1316"/>
        <v>33513.848956454916</v>
      </c>
      <c r="U8442" s="24" t="str">
        <f t="shared" si="1317"/>
        <v>charge</v>
      </c>
      <c r="W8442" s="24">
        <f t="shared" si="1320"/>
        <v>0</v>
      </c>
      <c r="X8442" s="24">
        <f t="shared" si="1318"/>
        <v>78000</v>
      </c>
      <c r="Y8442" s="24">
        <f t="shared" si="1321"/>
        <v>0</v>
      </c>
      <c r="AA8442" s="24">
        <f t="shared" si="1319"/>
        <v>0</v>
      </c>
      <c r="AC8442" s="24">
        <f t="shared" si="1314"/>
        <v>33513.848956454916</v>
      </c>
    </row>
    <row r="8443" x14ac:dyDescent="0.2">
      <c r="L8443" s="25">
        <v>8438</v>
      </c>
      <c r="M8443" s="29">
        <v>0.57684461600000003</v>
      </c>
      <c r="O8443" s="25">
        <v>8438</v>
      </c>
      <c r="P8443" s="24">
        <f>'ROTH 1.0'!O8443*'קובץ טיוטה'!$D$10</f>
        <v>12169.290918675762</v>
      </c>
      <c r="Q8443" s="25">
        <f t="shared" si="1313"/>
        <v>8569.2909186757624</v>
      </c>
      <c r="R8443" s="24">
        <f t="shared" si="1322"/>
        <v>39225.433888</v>
      </c>
      <c r="S8443" s="25">
        <f t="shared" si="1315"/>
        <v>0</v>
      </c>
      <c r="T8443" s="25">
        <f t="shared" si="1316"/>
        <v>30656.142969324239</v>
      </c>
      <c r="U8443" s="25" t="str">
        <f t="shared" si="1317"/>
        <v>charge</v>
      </c>
      <c r="W8443" s="25">
        <f t="shared" si="1320"/>
        <v>0</v>
      </c>
      <c r="X8443" s="25">
        <f t="shared" si="1318"/>
        <v>78000</v>
      </c>
      <c r="Y8443" s="25">
        <f t="shared" si="1321"/>
        <v>0</v>
      </c>
      <c r="AA8443" s="25">
        <f t="shared" si="1319"/>
        <v>0</v>
      </c>
      <c r="AC8443" s="25">
        <f t="shared" si="1314"/>
        <v>30656.142969324239</v>
      </c>
    </row>
    <row r="8444" x14ac:dyDescent="0.2">
      <c r="L8444" s="24">
        <v>8439</v>
      </c>
      <c r="M8444" s="28">
        <v>0.51241601000000003</v>
      </c>
      <c r="O8444" s="24">
        <v>8439</v>
      </c>
      <c r="P8444" s="24">
        <f>'ROTH 1.0'!O8444*'קובץ טיוטה'!$D$10</f>
        <v>12015.389071906324</v>
      </c>
      <c r="Q8444" s="24">
        <f t="shared" si="1313"/>
        <v>8415.3890719063238</v>
      </c>
      <c r="R8444" s="24">
        <f t="shared" si="1322"/>
        <v>34844.288679999998</v>
      </c>
      <c r="S8444" s="24">
        <f t="shared" si="1315"/>
        <v>0</v>
      </c>
      <c r="T8444" s="24">
        <f t="shared" si="1316"/>
        <v>26428.899608093674</v>
      </c>
      <c r="U8444" s="24" t="str">
        <f t="shared" si="1317"/>
        <v>charge</v>
      </c>
      <c r="W8444" s="24">
        <f t="shared" si="1320"/>
        <v>0</v>
      </c>
      <c r="X8444" s="24">
        <f t="shared" si="1318"/>
        <v>78000</v>
      </c>
      <c r="Y8444" s="24">
        <f t="shared" si="1321"/>
        <v>0</v>
      </c>
      <c r="AA8444" s="24">
        <f t="shared" si="1319"/>
        <v>0</v>
      </c>
      <c r="AC8444" s="24">
        <f t="shared" si="1314"/>
        <v>26428.899608093674</v>
      </c>
    </row>
    <row r="8445" x14ac:dyDescent="0.2">
      <c r="L8445" s="25">
        <v>8440</v>
      </c>
      <c r="M8445" s="29">
        <v>0.37581481099999997</v>
      </c>
      <c r="O8445" s="25">
        <v>8440</v>
      </c>
      <c r="P8445" s="24">
        <f>'ROTH 1.0'!O8445*'קובץ טיוטה'!$D$10</f>
        <v>12050.214982055673</v>
      </c>
      <c r="Q8445" s="25">
        <f t="shared" si="1313"/>
        <v>8450.2149820556733</v>
      </c>
      <c r="R8445" s="24">
        <f t="shared" si="1322"/>
        <v>25555.407147999998</v>
      </c>
      <c r="S8445" s="25">
        <f t="shared" si="1315"/>
        <v>0</v>
      </c>
      <c r="T8445" s="25">
        <f t="shared" si="1316"/>
        <v>17105.192165944325</v>
      </c>
      <c r="U8445" s="25" t="str">
        <f t="shared" si="1317"/>
        <v>charge</v>
      </c>
      <c r="W8445" s="25">
        <f t="shared" si="1320"/>
        <v>0</v>
      </c>
      <c r="X8445" s="25">
        <f t="shared" si="1318"/>
        <v>78000</v>
      </c>
      <c r="Y8445" s="25">
        <f t="shared" si="1321"/>
        <v>0</v>
      </c>
      <c r="AA8445" s="25">
        <f t="shared" si="1319"/>
        <v>0</v>
      </c>
      <c r="AC8445" s="25">
        <f t="shared" si="1314"/>
        <v>17105.192165944325</v>
      </c>
    </row>
    <row r="8446" x14ac:dyDescent="0.2">
      <c r="L8446" s="24">
        <v>8441</v>
      </c>
      <c r="M8446" s="28">
        <v>5.3510307999999999E-2</v>
      </c>
      <c r="O8446" s="24">
        <v>8441</v>
      </c>
      <c r="P8446" s="24">
        <f>'ROTH 1.0'!O8446*'קובץ טיוטה'!$D$10</f>
        <v>12536.094263966899</v>
      </c>
      <c r="Q8446" s="24">
        <f t="shared" si="1313"/>
        <v>8936.0942639668992</v>
      </c>
      <c r="R8446" s="24">
        <f t="shared" si="1322"/>
        <v>3638.7009439999997</v>
      </c>
      <c r="S8446" s="24">
        <f t="shared" si="1315"/>
        <v>5297.3933199668991</v>
      </c>
      <c r="T8446" s="24">
        <f t="shared" si="1316"/>
        <v>0</v>
      </c>
      <c r="U8446" s="24" t="str">
        <f t="shared" si="1317"/>
        <v>drain</v>
      </c>
      <c r="W8446" s="24">
        <f t="shared" si="1320"/>
        <v>0</v>
      </c>
      <c r="X8446" s="24">
        <f t="shared" si="1318"/>
        <v>72702.606680033103</v>
      </c>
      <c r="Y8446" s="24">
        <f t="shared" si="1321"/>
        <v>5297.3933199668973</v>
      </c>
      <c r="AA8446" s="24">
        <f t="shared" si="1319"/>
        <v>0</v>
      </c>
      <c r="AC8446" s="24">
        <f t="shared" si="1314"/>
        <v>0</v>
      </c>
    </row>
    <row r="8447" x14ac:dyDescent="0.2">
      <c r="L8447" s="25">
        <v>8442</v>
      </c>
      <c r="M8447" s="29">
        <v>0</v>
      </c>
      <c r="O8447" s="25">
        <v>8442</v>
      </c>
      <c r="P8447" s="24">
        <f>'ROTH 1.0'!O8447*'קובץ טיוטה'!$D$10</f>
        <v>13474.896811362831</v>
      </c>
      <c r="Q8447" s="25">
        <f t="shared" si="1313"/>
        <v>9874.8968113628307</v>
      </c>
      <c r="R8447" s="24">
        <f t="shared" si="1322"/>
        <v>0</v>
      </c>
      <c r="S8447" s="25">
        <f t="shared" si="1315"/>
        <v>9874.8968113628307</v>
      </c>
      <c r="T8447" s="25">
        <f t="shared" si="1316"/>
        <v>0</v>
      </c>
      <c r="U8447" s="25" t="str">
        <f t="shared" si="1317"/>
        <v>drain</v>
      </c>
      <c r="W8447" s="25">
        <f t="shared" si="1320"/>
        <v>0</v>
      </c>
      <c r="X8447" s="25">
        <f t="shared" si="1318"/>
        <v>62827.709868670274</v>
      </c>
      <c r="Y8447" s="25">
        <f t="shared" si="1321"/>
        <v>9874.8968113628289</v>
      </c>
      <c r="AA8447" s="25">
        <f t="shared" si="1319"/>
        <v>0</v>
      </c>
      <c r="AC8447" s="25">
        <f t="shared" si="1314"/>
        <v>0</v>
      </c>
    </row>
    <row r="8448" x14ac:dyDescent="0.2">
      <c r="L8448" s="24">
        <v>8443</v>
      </c>
      <c r="M8448" s="28">
        <v>0</v>
      </c>
      <c r="O8448" s="24">
        <v>8443</v>
      </c>
      <c r="P8448" s="24">
        <f>'ROTH 1.0'!O8448*'קובץ טיוטה'!$D$10</f>
        <v>14686.317853153538</v>
      </c>
      <c r="Q8448" s="24">
        <f t="shared" si="1313"/>
        <v>11086.317853153538</v>
      </c>
      <c r="R8448" s="24">
        <f t="shared" si="1322"/>
        <v>0</v>
      </c>
      <c r="S8448" s="24">
        <f t="shared" si="1315"/>
        <v>11086.317853153538</v>
      </c>
      <c r="T8448" s="24">
        <f t="shared" si="1316"/>
        <v>0</v>
      </c>
      <c r="U8448" s="24" t="str">
        <f t="shared" si="1317"/>
        <v>drain</v>
      </c>
      <c r="W8448" s="24">
        <f t="shared" si="1320"/>
        <v>0</v>
      </c>
      <c r="X8448" s="24">
        <f t="shared" si="1318"/>
        <v>51741.392015516736</v>
      </c>
      <c r="Y8448" s="24">
        <f t="shared" si="1321"/>
        <v>11086.317853153538</v>
      </c>
      <c r="AA8448" s="24">
        <f t="shared" si="1319"/>
        <v>0</v>
      </c>
      <c r="AC8448" s="24">
        <f t="shared" si="1314"/>
        <v>0</v>
      </c>
    </row>
    <row r="8449" x14ac:dyDescent="0.2">
      <c r="L8449" s="25">
        <v>8444</v>
      </c>
      <c r="M8449" s="29">
        <v>0</v>
      </c>
      <c r="O8449" s="25">
        <v>8444</v>
      </c>
      <c r="P8449" s="24">
        <f>'ROTH 1.0'!O8449*'קובץ טיוטה'!$D$10</f>
        <v>14873.10473187768</v>
      </c>
      <c r="Q8449" s="25">
        <f t="shared" si="1313"/>
        <v>11273.10473187768</v>
      </c>
      <c r="R8449" s="24">
        <f t="shared" si="1322"/>
        <v>0</v>
      </c>
      <c r="S8449" s="25">
        <f t="shared" si="1315"/>
        <v>11273.10473187768</v>
      </c>
      <c r="T8449" s="25">
        <f t="shared" si="1316"/>
        <v>0</v>
      </c>
      <c r="U8449" s="25" t="str">
        <f t="shared" si="1317"/>
        <v>drain</v>
      </c>
      <c r="W8449" s="25">
        <f t="shared" si="1320"/>
        <v>0</v>
      </c>
      <c r="X8449" s="25">
        <f t="shared" si="1318"/>
        <v>40468.28728363906</v>
      </c>
      <c r="Y8449" s="25">
        <f t="shared" si="1321"/>
        <v>11273.104731877676</v>
      </c>
      <c r="AA8449" s="25">
        <f t="shared" si="1319"/>
        <v>0</v>
      </c>
      <c r="AC8449" s="25">
        <f t="shared" si="1314"/>
        <v>0</v>
      </c>
    </row>
    <row r="8450" x14ac:dyDescent="0.2">
      <c r="L8450" s="24">
        <v>8445</v>
      </c>
      <c r="M8450" s="28">
        <v>0</v>
      </c>
      <c r="O8450" s="24">
        <v>8445</v>
      </c>
      <c r="P8450" s="24">
        <f>'ROTH 1.0'!O8450*'קובץ טיוטה'!$D$10</f>
        <v>14655.534735518071</v>
      </c>
      <c r="Q8450" s="24">
        <f t="shared" si="1313"/>
        <v>11055.534735518071</v>
      </c>
      <c r="R8450" s="24">
        <f t="shared" si="1322"/>
        <v>0</v>
      </c>
      <c r="S8450" s="24">
        <f t="shared" si="1315"/>
        <v>11055.534735518071</v>
      </c>
      <c r="T8450" s="24">
        <f t="shared" si="1316"/>
        <v>0</v>
      </c>
      <c r="U8450" s="24" t="str">
        <f t="shared" si="1317"/>
        <v>drain</v>
      </c>
      <c r="W8450" s="24">
        <f t="shared" si="1320"/>
        <v>0</v>
      </c>
      <c r="X8450" s="24">
        <f t="shared" si="1318"/>
        <v>29412.752548120989</v>
      </c>
      <c r="Y8450" s="24">
        <f t="shared" si="1321"/>
        <v>11055.534735518071</v>
      </c>
      <c r="AA8450" s="24">
        <f t="shared" si="1319"/>
        <v>0</v>
      </c>
      <c r="AC8450" s="24">
        <f t="shared" si="1314"/>
        <v>0</v>
      </c>
    </row>
    <row r="8451" x14ac:dyDescent="0.2">
      <c r="L8451" s="25">
        <v>8446</v>
      </c>
      <c r="M8451" s="29">
        <v>0</v>
      </c>
      <c r="O8451" s="25">
        <v>8446</v>
      </c>
      <c r="P8451" s="24">
        <f>'ROTH 1.0'!O8451*'קובץ טיוטה'!$D$10</f>
        <v>14236.325669004202</v>
      </c>
      <c r="Q8451" s="25">
        <f t="shared" si="1313"/>
        <v>10636.325669004202</v>
      </c>
      <c r="R8451" s="24">
        <f t="shared" si="1322"/>
        <v>0</v>
      </c>
      <c r="S8451" s="25">
        <f t="shared" si="1315"/>
        <v>10636.325669004202</v>
      </c>
      <c r="T8451" s="25">
        <f t="shared" si="1316"/>
        <v>0</v>
      </c>
      <c r="U8451" s="25" t="str">
        <f t="shared" si="1317"/>
        <v>drain</v>
      </c>
      <c r="W8451" s="25">
        <f t="shared" si="1320"/>
        <v>0</v>
      </c>
      <c r="X8451" s="25">
        <f t="shared" si="1318"/>
        <v>18776.426879116785</v>
      </c>
      <c r="Y8451" s="25">
        <f t="shared" si="1321"/>
        <v>10636.325669004204</v>
      </c>
      <c r="AA8451" s="25">
        <f t="shared" si="1319"/>
        <v>0</v>
      </c>
      <c r="AC8451" s="25">
        <f t="shared" si="1314"/>
        <v>0</v>
      </c>
    </row>
    <row r="8452" x14ac:dyDescent="0.2">
      <c r="L8452" s="24">
        <v>8447</v>
      </c>
      <c r="M8452" s="28">
        <v>0</v>
      </c>
      <c r="O8452" s="24">
        <v>8447</v>
      </c>
      <c r="P8452" s="24">
        <f>'ROTH 1.0'!O8452*'קובץ טיוטה'!$D$10</f>
        <v>13644.277981482197</v>
      </c>
      <c r="Q8452" s="24">
        <f t="shared" si="1313"/>
        <v>10044.277981482197</v>
      </c>
      <c r="R8452" s="24">
        <f t="shared" si="1322"/>
        <v>0</v>
      </c>
      <c r="S8452" s="24">
        <f t="shared" si="1315"/>
        <v>10044.277981482197</v>
      </c>
      <c r="T8452" s="24">
        <f t="shared" si="1316"/>
        <v>0</v>
      </c>
      <c r="U8452" s="24" t="str">
        <f t="shared" si="1317"/>
        <v>drain</v>
      </c>
      <c r="W8452" s="24">
        <f t="shared" si="1320"/>
        <v>0</v>
      </c>
      <c r="X8452" s="24">
        <f t="shared" si="1318"/>
        <v>8732.1488976345881</v>
      </c>
      <c r="Y8452" s="24">
        <f t="shared" si="1321"/>
        <v>10044.277981482197</v>
      </c>
      <c r="AA8452" s="24">
        <f t="shared" si="1319"/>
        <v>0</v>
      </c>
      <c r="AC8452" s="24">
        <f t="shared" si="1314"/>
        <v>0</v>
      </c>
    </row>
    <row r="8453" x14ac:dyDescent="0.2">
      <c r="L8453" s="25">
        <v>8448</v>
      </c>
      <c r="M8453" s="29">
        <v>0</v>
      </c>
      <c r="O8453" s="25">
        <v>8448</v>
      </c>
      <c r="P8453" s="24">
        <f>'ROTH 1.0'!O8453*'קובץ טיוטה'!$D$10</f>
        <v>12565.414005048995</v>
      </c>
      <c r="Q8453" s="25">
        <f t="shared" si="1313"/>
        <v>8965.414005048995</v>
      </c>
      <c r="R8453" s="24">
        <f t="shared" si="1322"/>
        <v>0</v>
      </c>
      <c r="S8453" s="25">
        <f t="shared" si="1315"/>
        <v>8965.414005048995</v>
      </c>
      <c r="T8453" s="25">
        <f t="shared" si="1316"/>
        <v>0</v>
      </c>
      <c r="U8453" s="25" t="str">
        <f t="shared" si="1317"/>
        <v>drain</v>
      </c>
      <c r="W8453" s="25">
        <f t="shared" si="1320"/>
        <v>0</v>
      </c>
      <c r="X8453" s="25">
        <f t="shared" si="1318"/>
        <v>0</v>
      </c>
      <c r="Y8453" s="25">
        <f t="shared" si="1321"/>
        <v>8732.1488976345881</v>
      </c>
      <c r="AA8453" s="25">
        <f t="shared" si="1319"/>
        <v>233.26510741440688</v>
      </c>
      <c r="AC8453" s="25">
        <f t="shared" si="1314"/>
        <v>0</v>
      </c>
    </row>
    <row r="8454" x14ac:dyDescent="0.2">
      <c r="L8454" s="24">
        <v>8449</v>
      </c>
      <c r="M8454" s="28">
        <v>0</v>
      </c>
      <c r="O8454" s="24">
        <v>8449</v>
      </c>
      <c r="P8454" s="24">
        <f>'ROTH 1.0'!O8454*'קובץ טיוטה'!$D$10</f>
        <v>11355.796439138225</v>
      </c>
      <c r="Q8454" s="24">
        <f t="shared" ref="Q8454:Q8517" si="1323">P8454-$H$8*$H$9</f>
        <v>7755.7964391382247</v>
      </c>
      <c r="R8454" s="24">
        <f t="shared" si="1322"/>
        <v>0</v>
      </c>
      <c r="S8454" s="24">
        <f t="shared" si="1315"/>
        <v>7755.7964391382247</v>
      </c>
      <c r="T8454" s="24">
        <f t="shared" si="1316"/>
        <v>0</v>
      </c>
      <c r="U8454" s="24" t="str">
        <f t="shared" si="1317"/>
        <v>drain</v>
      </c>
      <c r="W8454" s="24">
        <f t="shared" si="1320"/>
        <v>0</v>
      </c>
      <c r="X8454" s="24">
        <f t="shared" si="1318"/>
        <v>0</v>
      </c>
      <c r="Y8454" s="24">
        <f t="shared" si="1321"/>
        <v>0</v>
      </c>
      <c r="AA8454" s="24">
        <f t="shared" si="1319"/>
        <v>7755.7964391382247</v>
      </c>
      <c r="AC8454" s="24">
        <f t="shared" ref="AC8454:AC8517" si="1324">IF(U8454="charge",(T8454-W8454),0)</f>
        <v>0</v>
      </c>
    </row>
    <row r="8455" x14ac:dyDescent="0.2">
      <c r="L8455" s="25">
        <v>8450</v>
      </c>
      <c r="M8455" s="29">
        <v>0</v>
      </c>
      <c r="O8455" s="25">
        <v>8450</v>
      </c>
      <c r="P8455" s="24">
        <f>'ROTH 1.0'!O8455*'קובץ טיוטה'!$D$10</f>
        <v>10308.237713703709</v>
      </c>
      <c r="Q8455" s="25">
        <f t="shared" si="1323"/>
        <v>6708.2377137037092</v>
      </c>
      <c r="R8455" s="24">
        <f t="shared" si="1322"/>
        <v>0</v>
      </c>
      <c r="S8455" s="25">
        <f t="shared" ref="S8455:S8518" si="1325">IF(Q8455&gt;R8455,Q8455-R8455,0)</f>
        <v>6708.2377137037092</v>
      </c>
      <c r="T8455" s="25">
        <f t="shared" ref="T8455:T8518" si="1326">IF(R8455&gt;Q8455,R8455-Q8455,0)</f>
        <v>0</v>
      </c>
      <c r="U8455" s="25" t="str">
        <f t="shared" ref="U8455:U8518" si="1327">IF(Q8455&gt;R8455,"drain","charge")</f>
        <v>drain</v>
      </c>
      <c r="W8455" s="25">
        <f t="shared" si="1320"/>
        <v>0</v>
      </c>
      <c r="X8455" s="25">
        <f t="shared" ref="X8455:X8518" si="1328">IF(X8454+T8455&gt;$H$11,$H$11,IF(U8455="charge",X8454+(T8455*$H$12),IF((X8454-S8455)&gt;0,X8454-S8455,0)))</f>
        <v>0</v>
      </c>
      <c r="Y8455" s="25">
        <f t="shared" si="1321"/>
        <v>0</v>
      </c>
      <c r="AA8455" s="25">
        <f t="shared" ref="AA8455:AA8518" si="1329">S8455-Y8455</f>
        <v>6708.2377137037092</v>
      </c>
      <c r="AC8455" s="25">
        <f t="shared" si="1324"/>
        <v>0</v>
      </c>
    </row>
    <row r="8456" x14ac:dyDescent="0.2">
      <c r="L8456" s="24">
        <v>8451</v>
      </c>
      <c r="M8456" s="28">
        <v>0</v>
      </c>
      <c r="O8456" s="24">
        <v>8451</v>
      </c>
      <c r="P8456" s="24">
        <f>'ROTH 1.0'!O8456*'קובץ טיוטה'!$D$10</f>
        <v>9593.6818966497322</v>
      </c>
      <c r="Q8456" s="24">
        <f t="shared" si="1323"/>
        <v>5993.6818966497322</v>
      </c>
      <c r="R8456" s="24">
        <f t="shared" si="1322"/>
        <v>0</v>
      </c>
      <c r="S8456" s="24">
        <f t="shared" si="1325"/>
        <v>5993.6818966497322</v>
      </c>
      <c r="T8456" s="24">
        <f t="shared" si="1326"/>
        <v>0</v>
      </c>
      <c r="U8456" s="24" t="str">
        <f t="shared" si="1327"/>
        <v>drain</v>
      </c>
      <c r="W8456" s="24">
        <f t="shared" ref="W8456:W8519" si="1330">IF(X8456&gt;=X8455,(X8456-X8455),0)</f>
        <v>0</v>
      </c>
      <c r="X8456" s="24">
        <f t="shared" si="1328"/>
        <v>0</v>
      </c>
      <c r="Y8456" s="24">
        <f t="shared" ref="Y8456:Y8519" si="1331">IF(U8456="drain",X8455-X8456,0)</f>
        <v>0</v>
      </c>
      <c r="AA8456" s="24">
        <f t="shared" si="1329"/>
        <v>5993.6818966497322</v>
      </c>
      <c r="AC8456" s="24">
        <f t="shared" si="1324"/>
        <v>0</v>
      </c>
    </row>
    <row r="8457" x14ac:dyDescent="0.2">
      <c r="L8457" s="25">
        <v>8452</v>
      </c>
      <c r="M8457" s="29">
        <v>0</v>
      </c>
      <c r="O8457" s="25">
        <v>8452</v>
      </c>
      <c r="P8457" s="24">
        <f>'ROTH 1.0'!O8457*'קובץ טיוטה'!$D$10</f>
        <v>9262.2794633412341</v>
      </c>
      <c r="Q8457" s="25">
        <f t="shared" si="1323"/>
        <v>5662.2794633412341</v>
      </c>
      <c r="R8457" s="24">
        <f t="shared" si="1322"/>
        <v>0</v>
      </c>
      <c r="S8457" s="25">
        <f t="shared" si="1325"/>
        <v>5662.2794633412341</v>
      </c>
      <c r="T8457" s="25">
        <f t="shared" si="1326"/>
        <v>0</v>
      </c>
      <c r="U8457" s="25" t="str">
        <f t="shared" si="1327"/>
        <v>drain</v>
      </c>
      <c r="W8457" s="25">
        <f t="shared" si="1330"/>
        <v>0</v>
      </c>
      <c r="X8457" s="25">
        <f t="shared" si="1328"/>
        <v>0</v>
      </c>
      <c r="Y8457" s="25">
        <f t="shared" si="1331"/>
        <v>0</v>
      </c>
      <c r="AA8457" s="25">
        <f t="shared" si="1329"/>
        <v>5662.2794633412341</v>
      </c>
      <c r="AC8457" s="25">
        <f t="shared" si="1324"/>
        <v>0</v>
      </c>
    </row>
    <row r="8458" x14ac:dyDescent="0.2">
      <c r="L8458" s="24">
        <v>8453</v>
      </c>
      <c r="M8458" s="28">
        <v>0</v>
      </c>
      <c r="O8458" s="24">
        <v>8453</v>
      </c>
      <c r="P8458" s="24">
        <f>'ROTH 1.0'!O8458*'קובץ טיוטה'!$D$10</f>
        <v>9280.5350230438999</v>
      </c>
      <c r="Q8458" s="24">
        <f t="shared" si="1323"/>
        <v>5680.5350230438999</v>
      </c>
      <c r="R8458" s="24">
        <f t="shared" si="1322"/>
        <v>0</v>
      </c>
      <c r="S8458" s="24">
        <f t="shared" si="1325"/>
        <v>5680.5350230438999</v>
      </c>
      <c r="T8458" s="24">
        <f t="shared" si="1326"/>
        <v>0</v>
      </c>
      <c r="U8458" s="24" t="str">
        <f t="shared" si="1327"/>
        <v>drain</v>
      </c>
      <c r="W8458" s="24">
        <f t="shared" si="1330"/>
        <v>0</v>
      </c>
      <c r="X8458" s="24">
        <f t="shared" si="1328"/>
        <v>0</v>
      </c>
      <c r="Y8458" s="24">
        <f t="shared" si="1331"/>
        <v>0</v>
      </c>
      <c r="AA8458" s="24">
        <f t="shared" si="1329"/>
        <v>5680.5350230438999</v>
      </c>
      <c r="AC8458" s="24">
        <f t="shared" si="1324"/>
        <v>0</v>
      </c>
    </row>
    <row r="8459" x14ac:dyDescent="0.2">
      <c r="L8459" s="25">
        <v>8454</v>
      </c>
      <c r="M8459" s="29">
        <v>0</v>
      </c>
      <c r="O8459" s="25">
        <v>8454</v>
      </c>
      <c r="P8459" s="24">
        <f>'ROTH 1.0'!O8459*'קובץ טיוטה'!$D$10</f>
        <v>9793.6435275297754</v>
      </c>
      <c r="Q8459" s="25">
        <f t="shared" si="1323"/>
        <v>6193.6435275297754</v>
      </c>
      <c r="R8459" s="24">
        <f t="shared" si="1322"/>
        <v>0</v>
      </c>
      <c r="S8459" s="25">
        <f t="shared" si="1325"/>
        <v>6193.6435275297754</v>
      </c>
      <c r="T8459" s="25">
        <f t="shared" si="1326"/>
        <v>0</v>
      </c>
      <c r="U8459" s="25" t="str">
        <f t="shared" si="1327"/>
        <v>drain</v>
      </c>
      <c r="W8459" s="25">
        <f t="shared" si="1330"/>
        <v>0</v>
      </c>
      <c r="X8459" s="25">
        <f t="shared" si="1328"/>
        <v>0</v>
      </c>
      <c r="Y8459" s="25">
        <f t="shared" si="1331"/>
        <v>0</v>
      </c>
      <c r="AA8459" s="25">
        <f t="shared" si="1329"/>
        <v>6193.6435275297754</v>
      </c>
      <c r="AC8459" s="25">
        <f t="shared" si="1324"/>
        <v>0</v>
      </c>
    </row>
    <row r="8460" x14ac:dyDescent="0.2">
      <c r="L8460" s="24">
        <v>8455</v>
      </c>
      <c r="M8460" s="28">
        <v>0</v>
      </c>
      <c r="O8460" s="24">
        <v>8455</v>
      </c>
      <c r="P8460" s="24">
        <f>'ROTH 1.0'!O8460*'קובץ טיוטה'!$D$10</f>
        <v>10712.198506562345</v>
      </c>
      <c r="Q8460" s="24">
        <f t="shared" si="1323"/>
        <v>7112.1985065623448</v>
      </c>
      <c r="R8460" s="24">
        <f t="shared" si="1322"/>
        <v>0</v>
      </c>
      <c r="S8460" s="24">
        <f t="shared" si="1325"/>
        <v>7112.1985065623448</v>
      </c>
      <c r="T8460" s="24">
        <f t="shared" si="1326"/>
        <v>0</v>
      </c>
      <c r="U8460" s="24" t="str">
        <f t="shared" si="1327"/>
        <v>drain</v>
      </c>
      <c r="W8460" s="24">
        <f t="shared" si="1330"/>
        <v>0</v>
      </c>
      <c r="X8460" s="24">
        <f t="shared" si="1328"/>
        <v>0</v>
      </c>
      <c r="Y8460" s="24">
        <f t="shared" si="1331"/>
        <v>0</v>
      </c>
      <c r="AA8460" s="24">
        <f t="shared" si="1329"/>
        <v>7112.1985065623448</v>
      </c>
      <c r="AC8460" s="24">
        <f t="shared" si="1324"/>
        <v>0</v>
      </c>
    </row>
    <row r="8461" x14ac:dyDescent="0.2">
      <c r="L8461" s="25">
        <v>8456</v>
      </c>
      <c r="M8461" s="29">
        <v>0</v>
      </c>
      <c r="O8461" s="25">
        <v>8456</v>
      </c>
      <c r="P8461" s="24">
        <f>'ROTH 1.0'!O8461*'קובץ טיוטה'!$D$10</f>
        <v>11835.546564560143</v>
      </c>
      <c r="Q8461" s="25">
        <f t="shared" si="1323"/>
        <v>8235.5465645601435</v>
      </c>
      <c r="R8461" s="24">
        <f t="shared" si="1322"/>
        <v>0</v>
      </c>
      <c r="S8461" s="25">
        <f t="shared" si="1325"/>
        <v>8235.5465645601435</v>
      </c>
      <c r="T8461" s="25">
        <f t="shared" si="1326"/>
        <v>0</v>
      </c>
      <c r="U8461" s="25" t="str">
        <f t="shared" si="1327"/>
        <v>drain</v>
      </c>
      <c r="W8461" s="25">
        <f t="shared" si="1330"/>
        <v>0</v>
      </c>
      <c r="X8461" s="25">
        <f t="shared" si="1328"/>
        <v>0</v>
      </c>
      <c r="Y8461" s="25">
        <f t="shared" si="1331"/>
        <v>0</v>
      </c>
      <c r="AA8461" s="25">
        <f t="shared" si="1329"/>
        <v>8235.5465645601435</v>
      </c>
      <c r="AC8461" s="25">
        <f t="shared" si="1324"/>
        <v>0</v>
      </c>
    </row>
    <row r="8462" x14ac:dyDescent="0.2">
      <c r="L8462" s="24">
        <v>8457</v>
      </c>
      <c r="M8462" s="28">
        <v>0.47162951000000003</v>
      </c>
      <c r="O8462" s="24">
        <v>8457</v>
      </c>
      <c r="P8462" s="24">
        <f>'ROTH 1.0'!O8462*'קובץ טיוטה'!$D$10</f>
        <v>12301.455415877217</v>
      </c>
      <c r="Q8462" s="24">
        <f t="shared" si="1323"/>
        <v>8701.4554158772171</v>
      </c>
      <c r="R8462" s="24">
        <f t="shared" si="1322"/>
        <v>32070.806680000002</v>
      </c>
      <c r="S8462" s="24">
        <f t="shared" si="1325"/>
        <v>0</v>
      </c>
      <c r="T8462" s="24">
        <f t="shared" si="1326"/>
        <v>23369.351264122786</v>
      </c>
      <c r="U8462" s="24" t="str">
        <f t="shared" si="1327"/>
        <v>charge</v>
      </c>
      <c r="W8462" s="24">
        <f t="shared" si="1330"/>
        <v>21032.416137710508</v>
      </c>
      <c r="X8462" s="24">
        <f t="shared" si="1328"/>
        <v>21032.416137710508</v>
      </c>
      <c r="Y8462" s="24">
        <f t="shared" si="1331"/>
        <v>0</v>
      </c>
      <c r="AA8462" s="24">
        <f t="shared" si="1329"/>
        <v>0</v>
      </c>
      <c r="AC8462" s="24">
        <f t="shared" si="1324"/>
        <v>2336.9351264122779</v>
      </c>
    </row>
    <row r="8463" x14ac:dyDescent="0.2">
      <c r="L8463" s="25">
        <v>8458</v>
      </c>
      <c r="M8463" s="29">
        <v>0.57399825100000001</v>
      </c>
      <c r="O8463" s="25">
        <v>8458</v>
      </c>
      <c r="P8463" s="24">
        <f>'ROTH 1.0'!O8463*'קובץ טיוטה'!$D$10</f>
        <v>12654.651908963508</v>
      </c>
      <c r="Q8463" s="25">
        <f t="shared" si="1323"/>
        <v>9054.6519089635076</v>
      </c>
      <c r="R8463" s="24">
        <f t="shared" si="1322"/>
        <v>39031.881067999995</v>
      </c>
      <c r="S8463" s="25">
        <f t="shared" si="1325"/>
        <v>0</v>
      </c>
      <c r="T8463" s="25">
        <f t="shared" si="1326"/>
        <v>29977.229159036488</v>
      </c>
      <c r="U8463" s="25" t="str">
        <f t="shared" si="1327"/>
        <v>charge</v>
      </c>
      <c r="W8463" s="25">
        <f t="shared" si="1330"/>
        <v>26979.506243132837</v>
      </c>
      <c r="X8463" s="25">
        <f t="shared" si="1328"/>
        <v>48011.922380843345</v>
      </c>
      <c r="Y8463" s="25">
        <f t="shared" si="1331"/>
        <v>0</v>
      </c>
      <c r="AA8463" s="25">
        <f t="shared" si="1329"/>
        <v>0</v>
      </c>
      <c r="AC8463" s="25">
        <f t="shared" si="1324"/>
        <v>2997.7229159036506</v>
      </c>
    </row>
    <row r="8464" x14ac:dyDescent="0.2">
      <c r="L8464" s="24">
        <v>8459</v>
      </c>
      <c r="M8464" s="28">
        <v>0.57758669200000001</v>
      </c>
      <c r="O8464" s="24">
        <v>8459</v>
      </c>
      <c r="P8464" s="24">
        <f>'ROTH 1.0'!O8464*'קובץ טיוטה'!$D$10</f>
        <v>12952.69553277265</v>
      </c>
      <c r="Q8464" s="24">
        <f t="shared" si="1323"/>
        <v>9352.69553277265</v>
      </c>
      <c r="R8464" s="24">
        <f t="shared" ref="R8464:R8527" si="1332">M8464*$H$7*0.85</f>
        <v>39275.895056000001</v>
      </c>
      <c r="S8464" s="24">
        <f t="shared" si="1325"/>
        <v>0</v>
      </c>
      <c r="T8464" s="24">
        <f t="shared" si="1326"/>
        <v>29923.199523227351</v>
      </c>
      <c r="U8464" s="24" t="str">
        <f t="shared" si="1327"/>
        <v>charge</v>
      </c>
      <c r="W8464" s="24">
        <f t="shared" si="1330"/>
        <v>26930.879570904624</v>
      </c>
      <c r="X8464" s="24">
        <f t="shared" si="1328"/>
        <v>74942.80195174797</v>
      </c>
      <c r="Y8464" s="24">
        <f t="shared" si="1331"/>
        <v>0</v>
      </c>
      <c r="AA8464" s="24">
        <f t="shared" si="1329"/>
        <v>0</v>
      </c>
      <c r="AC8464" s="24">
        <f t="shared" si="1324"/>
        <v>2992.3199523227267</v>
      </c>
    </row>
    <row r="8465" x14ac:dyDescent="0.2">
      <c r="L8465" s="25">
        <v>8460</v>
      </c>
      <c r="M8465" s="29">
        <v>0.58317114699999995</v>
      </c>
      <c r="O8465" s="25">
        <v>8460</v>
      </c>
      <c r="P8465" s="24">
        <f>'ROTH 1.0'!O8465*'קובץ טיוטה'!$D$10</f>
        <v>12983.950003466565</v>
      </c>
      <c r="Q8465" s="25">
        <f t="shared" si="1323"/>
        <v>9383.9500034665652</v>
      </c>
      <c r="R8465" s="24">
        <f t="shared" si="1332"/>
        <v>39655.637995999998</v>
      </c>
      <c r="S8465" s="25">
        <f t="shared" si="1325"/>
        <v>0</v>
      </c>
      <c r="T8465" s="25">
        <f t="shared" si="1326"/>
        <v>30271.687992533432</v>
      </c>
      <c r="U8465" s="25" t="str">
        <f t="shared" si="1327"/>
        <v>charge</v>
      </c>
      <c r="W8465" s="25">
        <f t="shared" si="1330"/>
        <v>3057.1980482520303</v>
      </c>
      <c r="X8465" s="25">
        <f t="shared" si="1328"/>
        <v>78000</v>
      </c>
      <c r="Y8465" s="25">
        <f t="shared" si="1331"/>
        <v>0</v>
      </c>
      <c r="AA8465" s="25">
        <f t="shared" si="1329"/>
        <v>0</v>
      </c>
      <c r="AC8465" s="25">
        <f t="shared" si="1324"/>
        <v>27214.489944281402</v>
      </c>
    </row>
    <row r="8466" x14ac:dyDescent="0.2">
      <c r="L8466" s="24">
        <v>8461</v>
      </c>
      <c r="M8466" s="28">
        <v>0.62685776300000007</v>
      </c>
      <c r="O8466" s="24">
        <v>8461</v>
      </c>
      <c r="P8466" s="24">
        <f>'ROTH 1.0'!O8466*'קובץ טיוטה'!$D$10</f>
        <v>12890.342291010082</v>
      </c>
      <c r="Q8466" s="24">
        <f t="shared" si="1323"/>
        <v>9290.3422910100817</v>
      </c>
      <c r="R8466" s="24">
        <f t="shared" si="1332"/>
        <v>42626.327884000006</v>
      </c>
      <c r="S8466" s="24">
        <f t="shared" si="1325"/>
        <v>0</v>
      </c>
      <c r="T8466" s="24">
        <f t="shared" si="1326"/>
        <v>33335.98559298992</v>
      </c>
      <c r="U8466" s="24" t="str">
        <f t="shared" si="1327"/>
        <v>charge</v>
      </c>
      <c r="W8466" s="24">
        <f t="shared" si="1330"/>
        <v>0</v>
      </c>
      <c r="X8466" s="24">
        <f t="shared" si="1328"/>
        <v>78000</v>
      </c>
      <c r="Y8466" s="24">
        <f t="shared" si="1331"/>
        <v>0</v>
      </c>
      <c r="AA8466" s="24">
        <f t="shared" si="1329"/>
        <v>0</v>
      </c>
      <c r="AC8466" s="24">
        <f t="shared" si="1324"/>
        <v>33335.98559298992</v>
      </c>
    </row>
    <row r="8467" x14ac:dyDescent="0.2">
      <c r="L8467" s="25">
        <v>8462</v>
      </c>
      <c r="M8467" s="29">
        <v>0.65338063000000002</v>
      </c>
      <c r="O8467" s="25">
        <v>8462</v>
      </c>
      <c r="P8467" s="24">
        <f>'ROTH 1.0'!O8467*'קובץ טיוטה'!$D$10</f>
        <v>12951.098615712835</v>
      </c>
      <c r="Q8467" s="25">
        <f t="shared" si="1323"/>
        <v>9351.0986157128355</v>
      </c>
      <c r="R8467" s="24">
        <f t="shared" si="1332"/>
        <v>44429.882839999998</v>
      </c>
      <c r="S8467" s="25">
        <f t="shared" si="1325"/>
        <v>0</v>
      </c>
      <c r="T8467" s="25">
        <f t="shared" si="1326"/>
        <v>35078.784224287163</v>
      </c>
      <c r="U8467" s="25" t="str">
        <f t="shared" si="1327"/>
        <v>charge</v>
      </c>
      <c r="W8467" s="25">
        <f t="shared" si="1330"/>
        <v>0</v>
      </c>
      <c r="X8467" s="25">
        <f t="shared" si="1328"/>
        <v>78000</v>
      </c>
      <c r="Y8467" s="25">
        <f t="shared" si="1331"/>
        <v>0</v>
      </c>
      <c r="AA8467" s="25">
        <f t="shared" si="1329"/>
        <v>0</v>
      </c>
      <c r="AC8467" s="25">
        <f t="shared" si="1324"/>
        <v>35078.784224287163</v>
      </c>
    </row>
    <row r="8468" x14ac:dyDescent="0.2">
      <c r="L8468" s="24">
        <v>8463</v>
      </c>
      <c r="M8468" s="28">
        <v>0.58992143099999994</v>
      </c>
      <c r="O8468" s="24">
        <v>8463</v>
      </c>
      <c r="P8468" s="24">
        <f>'ROTH 1.0'!O8468*'קובץ טיוטה'!$D$10</f>
        <v>13213.694257836829</v>
      </c>
      <c r="Q8468" s="24">
        <f t="shared" si="1323"/>
        <v>9613.6942578368289</v>
      </c>
      <c r="R8468" s="24">
        <f t="shared" si="1332"/>
        <v>40114.657307999994</v>
      </c>
      <c r="S8468" s="24">
        <f t="shared" si="1325"/>
        <v>0</v>
      </c>
      <c r="T8468" s="24">
        <f t="shared" si="1326"/>
        <v>30500.963050163165</v>
      </c>
      <c r="U8468" s="24" t="str">
        <f t="shared" si="1327"/>
        <v>charge</v>
      </c>
      <c r="W8468" s="24">
        <f t="shared" si="1330"/>
        <v>0</v>
      </c>
      <c r="X8468" s="24">
        <f t="shared" si="1328"/>
        <v>78000</v>
      </c>
      <c r="Y8468" s="24">
        <f t="shared" si="1331"/>
        <v>0</v>
      </c>
      <c r="AA8468" s="24">
        <f t="shared" si="1329"/>
        <v>0</v>
      </c>
      <c r="AC8468" s="24">
        <f t="shared" si="1324"/>
        <v>30500.963050163165</v>
      </c>
    </row>
    <row r="8469" x14ac:dyDescent="0.2">
      <c r="L8469" s="25">
        <v>8464</v>
      </c>
      <c r="M8469" s="29">
        <v>0.43225131699999997</v>
      </c>
      <c r="O8469" s="25">
        <v>8464</v>
      </c>
      <c r="P8469" s="24">
        <f>'ROTH 1.0'!O8469*'קובץ טיוטה'!$D$10</f>
        <v>13440.339696355757</v>
      </c>
      <c r="Q8469" s="25">
        <f t="shared" si="1323"/>
        <v>9840.339696355757</v>
      </c>
      <c r="R8469" s="24">
        <f t="shared" si="1332"/>
        <v>29393.089555999995</v>
      </c>
      <c r="S8469" s="25">
        <f t="shared" si="1325"/>
        <v>0</v>
      </c>
      <c r="T8469" s="25">
        <f t="shared" si="1326"/>
        <v>19552.749859644238</v>
      </c>
      <c r="U8469" s="25" t="str">
        <f t="shared" si="1327"/>
        <v>charge</v>
      </c>
      <c r="W8469" s="25">
        <f t="shared" si="1330"/>
        <v>0</v>
      </c>
      <c r="X8469" s="25">
        <f t="shared" si="1328"/>
        <v>78000</v>
      </c>
      <c r="Y8469" s="25">
        <f t="shared" si="1331"/>
        <v>0</v>
      </c>
      <c r="AA8469" s="25">
        <f t="shared" si="1329"/>
        <v>0</v>
      </c>
      <c r="AC8469" s="25">
        <f t="shared" si="1324"/>
        <v>19552.749859644238</v>
      </c>
    </row>
    <row r="8470" x14ac:dyDescent="0.2">
      <c r="L8470" s="24">
        <v>8465</v>
      </c>
      <c r="M8470" s="28">
        <v>0.110573326</v>
      </c>
      <c r="O8470" s="24">
        <v>8465</v>
      </c>
      <c r="P8470" s="24">
        <f>'ROTH 1.0'!O8470*'קובץ טיוטה'!$D$10</f>
        <v>13598.85520162484</v>
      </c>
      <c r="Q8470" s="24">
        <f t="shared" si="1323"/>
        <v>9998.8552016248395</v>
      </c>
      <c r="R8470" s="24">
        <f t="shared" si="1332"/>
        <v>7518.9861679999995</v>
      </c>
      <c r="S8470" s="24">
        <f t="shared" si="1325"/>
        <v>2479.8690336248401</v>
      </c>
      <c r="T8470" s="24">
        <f t="shared" si="1326"/>
        <v>0</v>
      </c>
      <c r="U8470" s="24" t="str">
        <f t="shared" si="1327"/>
        <v>drain</v>
      </c>
      <c r="W8470" s="24">
        <f t="shared" si="1330"/>
        <v>0</v>
      </c>
      <c r="X8470" s="24">
        <f t="shared" si="1328"/>
        <v>75520.13096637516</v>
      </c>
      <c r="Y8470" s="24">
        <f t="shared" si="1331"/>
        <v>2479.8690336248401</v>
      </c>
      <c r="AA8470" s="24">
        <f t="shared" si="1329"/>
        <v>0</v>
      </c>
      <c r="AC8470" s="24">
        <f t="shared" si="1324"/>
        <v>0</v>
      </c>
    </row>
    <row r="8471" x14ac:dyDescent="0.2">
      <c r="L8471" s="25">
        <v>8466</v>
      </c>
      <c r="M8471" s="29">
        <v>0</v>
      </c>
      <c r="O8471" s="25">
        <v>8466</v>
      </c>
      <c r="P8471" s="24">
        <f>'ROTH 1.0'!O8471*'קובץ טיוטה'!$D$10</f>
        <v>15035.892491865301</v>
      </c>
      <c r="Q8471" s="25">
        <f t="shared" si="1323"/>
        <v>11435.892491865301</v>
      </c>
      <c r="R8471" s="24">
        <f t="shared" si="1332"/>
        <v>0</v>
      </c>
      <c r="S8471" s="25">
        <f t="shared" si="1325"/>
        <v>11435.892491865301</v>
      </c>
      <c r="T8471" s="25">
        <f t="shared" si="1326"/>
        <v>0</v>
      </c>
      <c r="U8471" s="25" t="str">
        <f t="shared" si="1327"/>
        <v>drain</v>
      </c>
      <c r="W8471" s="25">
        <f t="shared" si="1330"/>
        <v>0</v>
      </c>
      <c r="X8471" s="25">
        <f t="shared" si="1328"/>
        <v>64084.238474509861</v>
      </c>
      <c r="Y8471" s="25">
        <f t="shared" si="1331"/>
        <v>11435.892491865299</v>
      </c>
      <c r="AA8471" s="25">
        <f t="shared" si="1329"/>
        <v>0</v>
      </c>
      <c r="AC8471" s="25">
        <f t="shared" si="1324"/>
        <v>0</v>
      </c>
    </row>
    <row r="8472" x14ac:dyDescent="0.2">
      <c r="L8472" s="24">
        <v>8467</v>
      </c>
      <c r="M8472" s="28">
        <v>0</v>
      </c>
      <c r="O8472" s="24">
        <v>8467</v>
      </c>
      <c r="P8472" s="24">
        <f>'ROTH 1.0'!O8472*'קובץ טיוטה'!$D$10</f>
        <v>15939.724283794061</v>
      </c>
      <c r="Q8472" s="24">
        <f t="shared" si="1323"/>
        <v>12339.724283794061</v>
      </c>
      <c r="R8472" s="24">
        <f t="shared" si="1332"/>
        <v>0</v>
      </c>
      <c r="S8472" s="24">
        <f t="shared" si="1325"/>
        <v>12339.724283794061</v>
      </c>
      <c r="T8472" s="24">
        <f t="shared" si="1326"/>
        <v>0</v>
      </c>
      <c r="U8472" s="24" t="str">
        <f t="shared" si="1327"/>
        <v>drain</v>
      </c>
      <c r="W8472" s="24">
        <f t="shared" si="1330"/>
        <v>0</v>
      </c>
      <c r="X8472" s="24">
        <f t="shared" si="1328"/>
        <v>51744.514190715796</v>
      </c>
      <c r="Y8472" s="24">
        <f t="shared" si="1331"/>
        <v>12339.724283794065</v>
      </c>
      <c r="AA8472" s="24">
        <f t="shared" si="1329"/>
        <v>0</v>
      </c>
      <c r="AC8472" s="24">
        <f t="shared" si="1324"/>
        <v>0</v>
      </c>
    </row>
    <row r="8473" x14ac:dyDescent="0.2">
      <c r="L8473" s="25">
        <v>8468</v>
      </c>
      <c r="M8473" s="29">
        <v>0</v>
      </c>
      <c r="O8473" s="25">
        <v>8468</v>
      </c>
      <c r="P8473" s="24">
        <f>'ROTH 1.0'!O8473*'קובץ טיוטה'!$D$10</f>
        <v>16145.979207876106</v>
      </c>
      <c r="Q8473" s="25">
        <f t="shared" si="1323"/>
        <v>12545.979207876106</v>
      </c>
      <c r="R8473" s="24">
        <f t="shared" si="1332"/>
        <v>0</v>
      </c>
      <c r="S8473" s="25">
        <f t="shared" si="1325"/>
        <v>12545.979207876106</v>
      </c>
      <c r="T8473" s="25">
        <f t="shared" si="1326"/>
        <v>0</v>
      </c>
      <c r="U8473" s="25" t="str">
        <f t="shared" si="1327"/>
        <v>drain</v>
      </c>
      <c r="W8473" s="25">
        <f t="shared" si="1330"/>
        <v>0</v>
      </c>
      <c r="X8473" s="25">
        <f t="shared" si="1328"/>
        <v>39198.534982839687</v>
      </c>
      <c r="Y8473" s="25">
        <f t="shared" si="1331"/>
        <v>12545.979207876109</v>
      </c>
      <c r="AA8473" s="25">
        <f t="shared" si="1329"/>
        <v>0</v>
      </c>
      <c r="AC8473" s="25">
        <f t="shared" si="1324"/>
        <v>0</v>
      </c>
    </row>
    <row r="8474" x14ac:dyDescent="0.2">
      <c r="L8474" s="24">
        <v>8469</v>
      </c>
      <c r="M8474" s="28">
        <v>0</v>
      </c>
      <c r="O8474" s="24">
        <v>8469</v>
      </c>
      <c r="P8474" s="24">
        <f>'ROTH 1.0'!O8474*'קובץ טיוטה'!$D$10</f>
        <v>16068.848688089287</v>
      </c>
      <c r="Q8474" s="24">
        <f t="shared" si="1323"/>
        <v>12468.848688089287</v>
      </c>
      <c r="R8474" s="24">
        <f t="shared" si="1332"/>
        <v>0</v>
      </c>
      <c r="S8474" s="24">
        <f t="shared" si="1325"/>
        <v>12468.848688089287</v>
      </c>
      <c r="T8474" s="24">
        <f t="shared" si="1326"/>
        <v>0</v>
      </c>
      <c r="U8474" s="24" t="str">
        <f t="shared" si="1327"/>
        <v>drain</v>
      </c>
      <c r="W8474" s="24">
        <f t="shared" si="1330"/>
        <v>0</v>
      </c>
      <c r="X8474" s="24">
        <f t="shared" si="1328"/>
        <v>26729.686294750398</v>
      </c>
      <c r="Y8474" s="24">
        <f t="shared" si="1331"/>
        <v>12468.848688089289</v>
      </c>
      <c r="AA8474" s="24">
        <f t="shared" si="1329"/>
        <v>0</v>
      </c>
      <c r="AC8474" s="24">
        <f t="shared" si="1324"/>
        <v>0</v>
      </c>
    </row>
    <row r="8475" x14ac:dyDescent="0.2">
      <c r="L8475" s="25">
        <v>8470</v>
      </c>
      <c r="M8475" s="29">
        <v>0</v>
      </c>
      <c r="O8475" s="25">
        <v>8470</v>
      </c>
      <c r="P8475" s="24">
        <f>'ROTH 1.0'!O8475*'קובץ טיוטה'!$D$10</f>
        <v>15475.37020562074</v>
      </c>
      <c r="Q8475" s="25">
        <f t="shared" si="1323"/>
        <v>11875.37020562074</v>
      </c>
      <c r="R8475" s="24">
        <f t="shared" si="1332"/>
        <v>0</v>
      </c>
      <c r="S8475" s="25">
        <f t="shared" si="1325"/>
        <v>11875.37020562074</v>
      </c>
      <c r="T8475" s="25">
        <f t="shared" si="1326"/>
        <v>0</v>
      </c>
      <c r="U8475" s="25" t="str">
        <f t="shared" si="1327"/>
        <v>drain</v>
      </c>
      <c r="W8475" s="25">
        <f t="shared" si="1330"/>
        <v>0</v>
      </c>
      <c r="X8475" s="25">
        <f t="shared" si="1328"/>
        <v>14854.316089129657</v>
      </c>
      <c r="Y8475" s="25">
        <f t="shared" si="1331"/>
        <v>11875.37020562074</v>
      </c>
      <c r="AA8475" s="25">
        <f t="shared" si="1329"/>
        <v>0</v>
      </c>
      <c r="AC8475" s="25">
        <f t="shared" si="1324"/>
        <v>0</v>
      </c>
    </row>
    <row r="8476" x14ac:dyDescent="0.2">
      <c r="L8476" s="24">
        <v>8471</v>
      </c>
      <c r="M8476" s="28">
        <v>0</v>
      </c>
      <c r="O8476" s="24">
        <v>8471</v>
      </c>
      <c r="P8476" s="24">
        <f>'ROTH 1.0'!O8476*'קובץ טיוטה'!$D$10</f>
        <v>14368.088567902465</v>
      </c>
      <c r="Q8476" s="24">
        <f t="shared" si="1323"/>
        <v>10768.088567902465</v>
      </c>
      <c r="R8476" s="24">
        <f t="shared" si="1332"/>
        <v>0</v>
      </c>
      <c r="S8476" s="24">
        <f t="shared" si="1325"/>
        <v>10768.088567902465</v>
      </c>
      <c r="T8476" s="24">
        <f t="shared" si="1326"/>
        <v>0</v>
      </c>
      <c r="U8476" s="24" t="str">
        <f t="shared" si="1327"/>
        <v>drain</v>
      </c>
      <c r="W8476" s="24">
        <f t="shared" si="1330"/>
        <v>0</v>
      </c>
      <c r="X8476" s="24">
        <f t="shared" si="1328"/>
        <v>4086.2275212271925</v>
      </c>
      <c r="Y8476" s="24">
        <f t="shared" si="1331"/>
        <v>10768.088567902465</v>
      </c>
      <c r="AA8476" s="24">
        <f t="shared" si="1329"/>
        <v>0</v>
      </c>
      <c r="AC8476" s="24">
        <f t="shared" si="1324"/>
        <v>0</v>
      </c>
    </row>
    <row r="8477" x14ac:dyDescent="0.2">
      <c r="L8477" s="25">
        <v>8472</v>
      </c>
      <c r="M8477" s="29">
        <v>0</v>
      </c>
      <c r="O8477" s="25">
        <v>8472</v>
      </c>
      <c r="P8477" s="24">
        <f>'ROTH 1.0'!O8477*'קובץ טיוטה'!$D$10</f>
        <v>13131.60441656946</v>
      </c>
      <c r="Q8477" s="25">
        <f t="shared" si="1323"/>
        <v>9531.6044165694602</v>
      </c>
      <c r="R8477" s="24">
        <f t="shared" si="1332"/>
        <v>0</v>
      </c>
      <c r="S8477" s="25">
        <f t="shared" si="1325"/>
        <v>9531.6044165694602</v>
      </c>
      <c r="T8477" s="25">
        <f t="shared" si="1326"/>
        <v>0</v>
      </c>
      <c r="U8477" s="25" t="str">
        <f t="shared" si="1327"/>
        <v>drain</v>
      </c>
      <c r="W8477" s="25">
        <f t="shared" si="1330"/>
        <v>0</v>
      </c>
      <c r="X8477" s="25">
        <f t="shared" si="1328"/>
        <v>0</v>
      </c>
      <c r="Y8477" s="25">
        <f t="shared" si="1331"/>
        <v>4086.2275212271925</v>
      </c>
      <c r="AA8477" s="25">
        <f t="shared" si="1329"/>
        <v>5445.3768953422677</v>
      </c>
      <c r="AC8477" s="25">
        <f t="shared" si="1324"/>
        <v>0</v>
      </c>
    </row>
    <row r="8478" x14ac:dyDescent="0.2">
      <c r="L8478" s="24">
        <v>8473</v>
      </c>
      <c r="M8478" s="28">
        <v>0</v>
      </c>
      <c r="O8478" s="24">
        <v>8473</v>
      </c>
      <c r="P8478" s="24">
        <f>'ROTH 1.0'!O8478*'קובץ טיוטה'!$D$10</f>
        <v>11538.403416622548</v>
      </c>
      <c r="Q8478" s="24">
        <f t="shared" si="1323"/>
        <v>7938.4034166225483</v>
      </c>
      <c r="R8478" s="24">
        <f t="shared" si="1332"/>
        <v>0</v>
      </c>
      <c r="S8478" s="24">
        <f t="shared" si="1325"/>
        <v>7938.4034166225483</v>
      </c>
      <c r="T8478" s="24">
        <f t="shared" si="1326"/>
        <v>0</v>
      </c>
      <c r="U8478" s="24" t="str">
        <f t="shared" si="1327"/>
        <v>drain</v>
      </c>
      <c r="W8478" s="24">
        <f t="shared" si="1330"/>
        <v>0</v>
      </c>
      <c r="X8478" s="24">
        <f t="shared" si="1328"/>
        <v>0</v>
      </c>
      <c r="Y8478" s="24">
        <f t="shared" si="1331"/>
        <v>0</v>
      </c>
      <c r="AA8478" s="24">
        <f t="shared" si="1329"/>
        <v>7938.4034166225483</v>
      </c>
      <c r="AC8478" s="24">
        <f t="shared" si="1324"/>
        <v>0</v>
      </c>
    </row>
    <row r="8479" x14ac:dyDescent="0.2">
      <c r="L8479" s="25">
        <v>8474</v>
      </c>
      <c r="M8479" s="29">
        <v>0</v>
      </c>
      <c r="O8479" s="25">
        <v>8474</v>
      </c>
      <c r="P8479" s="24">
        <f>'ROTH 1.0'!O8479*'קובץ טיוטה'!$D$10</f>
        <v>10288.298009069247</v>
      </c>
      <c r="Q8479" s="25">
        <f t="shared" si="1323"/>
        <v>6688.2980090692472</v>
      </c>
      <c r="R8479" s="24">
        <f t="shared" si="1332"/>
        <v>0</v>
      </c>
      <c r="S8479" s="25">
        <f t="shared" si="1325"/>
        <v>6688.2980090692472</v>
      </c>
      <c r="T8479" s="25">
        <f t="shared" si="1326"/>
        <v>0</v>
      </c>
      <c r="U8479" s="25" t="str">
        <f t="shared" si="1327"/>
        <v>drain</v>
      </c>
      <c r="W8479" s="25">
        <f t="shared" si="1330"/>
        <v>0</v>
      </c>
      <c r="X8479" s="25">
        <f t="shared" si="1328"/>
        <v>0</v>
      </c>
      <c r="Y8479" s="25">
        <f t="shared" si="1331"/>
        <v>0</v>
      </c>
      <c r="AA8479" s="25">
        <f t="shared" si="1329"/>
        <v>6688.2980090692472</v>
      </c>
      <c r="AC8479" s="25">
        <f t="shared" si="1324"/>
        <v>0</v>
      </c>
    </row>
    <row r="8480" x14ac:dyDescent="0.2">
      <c r="L8480" s="24">
        <v>8475</v>
      </c>
      <c r="M8480" s="28">
        <v>0</v>
      </c>
      <c r="O8480" s="24">
        <v>8475</v>
      </c>
      <c r="P8480" s="24">
        <f>'ROTH 1.0'!O8480*'קובץ טיוטה'!$D$10</f>
        <v>9800.6573474448815</v>
      </c>
      <c r="Q8480" s="24">
        <f t="shared" si="1323"/>
        <v>6200.6573474448815</v>
      </c>
      <c r="R8480" s="24">
        <f t="shared" si="1332"/>
        <v>0</v>
      </c>
      <c r="S8480" s="24">
        <f t="shared" si="1325"/>
        <v>6200.6573474448815</v>
      </c>
      <c r="T8480" s="24">
        <f t="shared" si="1326"/>
        <v>0</v>
      </c>
      <c r="U8480" s="24" t="str">
        <f t="shared" si="1327"/>
        <v>drain</v>
      </c>
      <c r="W8480" s="24">
        <f t="shared" si="1330"/>
        <v>0</v>
      </c>
      <c r="X8480" s="24">
        <f t="shared" si="1328"/>
        <v>0</v>
      </c>
      <c r="Y8480" s="24">
        <f t="shared" si="1331"/>
        <v>0</v>
      </c>
      <c r="AA8480" s="24">
        <f t="shared" si="1329"/>
        <v>6200.6573474448815</v>
      </c>
      <c r="AC8480" s="24">
        <f t="shared" si="1324"/>
        <v>0</v>
      </c>
    </row>
    <row r="8481" x14ac:dyDescent="0.2">
      <c r="L8481" s="25">
        <v>8476</v>
      </c>
      <c r="M8481" s="29">
        <v>0</v>
      </c>
      <c r="O8481" s="25">
        <v>8476</v>
      </c>
      <c r="P8481" s="24">
        <f>'ROTH 1.0'!O8481*'קובץ טיוטה'!$D$10</f>
        <v>9701.4618451276474</v>
      </c>
      <c r="Q8481" s="25">
        <f t="shared" si="1323"/>
        <v>6101.4618451276474</v>
      </c>
      <c r="R8481" s="24">
        <f t="shared" si="1332"/>
        <v>0</v>
      </c>
      <c r="S8481" s="25">
        <f t="shared" si="1325"/>
        <v>6101.4618451276474</v>
      </c>
      <c r="T8481" s="25">
        <f t="shared" si="1326"/>
        <v>0</v>
      </c>
      <c r="U8481" s="25" t="str">
        <f t="shared" si="1327"/>
        <v>drain</v>
      </c>
      <c r="W8481" s="25">
        <f t="shared" si="1330"/>
        <v>0</v>
      </c>
      <c r="X8481" s="25">
        <f t="shared" si="1328"/>
        <v>0</v>
      </c>
      <c r="Y8481" s="25">
        <f t="shared" si="1331"/>
        <v>0</v>
      </c>
      <c r="AA8481" s="25">
        <f t="shared" si="1329"/>
        <v>6101.4618451276474</v>
      </c>
      <c r="AC8481" s="25">
        <f t="shared" si="1324"/>
        <v>0</v>
      </c>
    </row>
    <row r="8482" x14ac:dyDescent="0.2">
      <c r="L8482" s="24">
        <v>8477</v>
      </c>
      <c r="M8482" s="28">
        <v>0</v>
      </c>
      <c r="O8482" s="24">
        <v>8477</v>
      </c>
      <c r="P8482" s="24">
        <f>'ROTH 1.0'!O8482*'קובץ טיוטה'!$D$10</f>
        <v>9726.953756732546</v>
      </c>
      <c r="Q8482" s="24">
        <f t="shared" si="1323"/>
        <v>6126.953756732546</v>
      </c>
      <c r="R8482" s="24">
        <f t="shared" si="1332"/>
        <v>0</v>
      </c>
      <c r="S8482" s="24">
        <f t="shared" si="1325"/>
        <v>6126.953756732546</v>
      </c>
      <c r="T8482" s="24">
        <f t="shared" si="1326"/>
        <v>0</v>
      </c>
      <c r="U8482" s="24" t="str">
        <f t="shared" si="1327"/>
        <v>drain</v>
      </c>
      <c r="W8482" s="24">
        <f t="shared" si="1330"/>
        <v>0</v>
      </c>
      <c r="X8482" s="24">
        <f t="shared" si="1328"/>
        <v>0</v>
      </c>
      <c r="Y8482" s="24">
        <f t="shared" si="1331"/>
        <v>0</v>
      </c>
      <c r="AA8482" s="24">
        <f t="shared" si="1329"/>
        <v>6126.953756732546</v>
      </c>
      <c r="AC8482" s="24">
        <f t="shared" si="1324"/>
        <v>0</v>
      </c>
    </row>
    <row r="8483" x14ac:dyDescent="0.2">
      <c r="L8483" s="25">
        <v>8478</v>
      </c>
      <c r="M8483" s="29">
        <v>0</v>
      </c>
      <c r="O8483" s="25">
        <v>8478</v>
      </c>
      <c r="P8483" s="24">
        <f>'ROTH 1.0'!O8483*'קובץ טיוטה'!$D$10</f>
        <v>10276.888605351585</v>
      </c>
      <c r="Q8483" s="25">
        <f t="shared" si="1323"/>
        <v>6676.8886053515853</v>
      </c>
      <c r="R8483" s="24">
        <f t="shared" si="1332"/>
        <v>0</v>
      </c>
      <c r="S8483" s="25">
        <f t="shared" si="1325"/>
        <v>6676.8886053515853</v>
      </c>
      <c r="T8483" s="25">
        <f t="shared" si="1326"/>
        <v>0</v>
      </c>
      <c r="U8483" s="25" t="str">
        <f t="shared" si="1327"/>
        <v>drain</v>
      </c>
      <c r="W8483" s="25">
        <f t="shared" si="1330"/>
        <v>0</v>
      </c>
      <c r="X8483" s="25">
        <f t="shared" si="1328"/>
        <v>0</v>
      </c>
      <c r="Y8483" s="25">
        <f t="shared" si="1331"/>
        <v>0</v>
      </c>
      <c r="AA8483" s="25">
        <f t="shared" si="1329"/>
        <v>6676.8886053515853</v>
      </c>
      <c r="AC8483" s="25">
        <f t="shared" si="1324"/>
        <v>0</v>
      </c>
    </row>
    <row r="8484" x14ac:dyDescent="0.2">
      <c r="L8484" s="24">
        <v>8479</v>
      </c>
      <c r="M8484" s="28">
        <v>0</v>
      </c>
      <c r="O8484" s="24">
        <v>8479</v>
      </c>
      <c r="P8484" s="24">
        <f>'ROTH 1.0'!O8484*'קובץ טיוטה'!$D$10</f>
        <v>11182.107710293394</v>
      </c>
      <c r="Q8484" s="24">
        <f t="shared" si="1323"/>
        <v>7582.1077102933941</v>
      </c>
      <c r="R8484" s="24">
        <f t="shared" si="1332"/>
        <v>0</v>
      </c>
      <c r="S8484" s="24">
        <f t="shared" si="1325"/>
        <v>7582.1077102933941</v>
      </c>
      <c r="T8484" s="24">
        <f t="shared" si="1326"/>
        <v>0</v>
      </c>
      <c r="U8484" s="24" t="str">
        <f t="shared" si="1327"/>
        <v>drain</v>
      </c>
      <c r="W8484" s="24">
        <f t="shared" si="1330"/>
        <v>0</v>
      </c>
      <c r="X8484" s="24">
        <f t="shared" si="1328"/>
        <v>0</v>
      </c>
      <c r="Y8484" s="24">
        <f t="shared" si="1331"/>
        <v>0</v>
      </c>
      <c r="AA8484" s="24">
        <f t="shared" si="1329"/>
        <v>7582.1077102933941</v>
      </c>
      <c r="AC8484" s="24">
        <f t="shared" si="1324"/>
        <v>0</v>
      </c>
    </row>
    <row r="8485" x14ac:dyDescent="0.2">
      <c r="L8485" s="25">
        <v>8480</v>
      </c>
      <c r="M8485" s="29">
        <v>0</v>
      </c>
      <c r="O8485" s="25">
        <v>8480</v>
      </c>
      <c r="P8485" s="24">
        <f>'ROTH 1.0'!O8485*'קובץ טיוטה'!$D$10</f>
        <v>12816.496273929988</v>
      </c>
      <c r="Q8485" s="25">
        <f t="shared" si="1323"/>
        <v>9216.4962739299881</v>
      </c>
      <c r="R8485" s="24">
        <f t="shared" si="1332"/>
        <v>0</v>
      </c>
      <c r="S8485" s="25">
        <f t="shared" si="1325"/>
        <v>9216.4962739299881</v>
      </c>
      <c r="T8485" s="25">
        <f t="shared" si="1326"/>
        <v>0</v>
      </c>
      <c r="U8485" s="25" t="str">
        <f t="shared" si="1327"/>
        <v>drain</v>
      </c>
      <c r="W8485" s="25">
        <f t="shared" si="1330"/>
        <v>0</v>
      </c>
      <c r="X8485" s="25">
        <f t="shared" si="1328"/>
        <v>0</v>
      </c>
      <c r="Y8485" s="25">
        <f t="shared" si="1331"/>
        <v>0</v>
      </c>
      <c r="AA8485" s="25">
        <f t="shared" si="1329"/>
        <v>9216.4962739299881</v>
      </c>
      <c r="AC8485" s="25">
        <f t="shared" si="1324"/>
        <v>0</v>
      </c>
    </row>
    <row r="8486" x14ac:dyDescent="0.2">
      <c r="L8486" s="24">
        <v>8481</v>
      </c>
      <c r="M8486" s="28">
        <v>0.38952172600000001</v>
      </c>
      <c r="O8486" s="24">
        <v>8481</v>
      </c>
      <c r="P8486" s="24">
        <f>'ROTH 1.0'!O8486*'קובץ טיוטה'!$D$10</f>
        <v>13654.527700196895</v>
      </c>
      <c r="Q8486" s="24">
        <f t="shared" si="1323"/>
        <v>10054.527700196895</v>
      </c>
      <c r="R8486" s="24">
        <f t="shared" si="1332"/>
        <v>26487.477368000003</v>
      </c>
      <c r="S8486" s="24">
        <f t="shared" si="1325"/>
        <v>0</v>
      </c>
      <c r="T8486" s="24">
        <f t="shared" si="1326"/>
        <v>16432.949667803106</v>
      </c>
      <c r="U8486" s="24" t="str">
        <f t="shared" si="1327"/>
        <v>charge</v>
      </c>
      <c r="W8486" s="24">
        <f t="shared" si="1330"/>
        <v>14789.654701022797</v>
      </c>
      <c r="X8486" s="24">
        <f t="shared" si="1328"/>
        <v>14789.654701022797</v>
      </c>
      <c r="Y8486" s="24">
        <f t="shared" si="1331"/>
        <v>0</v>
      </c>
      <c r="AA8486" s="24">
        <f t="shared" si="1329"/>
        <v>0</v>
      </c>
      <c r="AC8486" s="24">
        <f t="shared" si="1324"/>
        <v>1643.2949667803096</v>
      </c>
    </row>
    <row r="8487" x14ac:dyDescent="0.2">
      <c r="L8487" s="25">
        <v>8482</v>
      </c>
      <c r="M8487" s="29">
        <v>0.51422217000000003</v>
      </c>
      <c r="O8487" s="25">
        <v>8482</v>
      </c>
      <c r="P8487" s="24">
        <f>'ROTH 1.0'!O8487*'קובץ טיוטה'!$D$10</f>
        <v>14679.887079784765</v>
      </c>
      <c r="Q8487" s="25">
        <f t="shared" si="1323"/>
        <v>11079.887079784765</v>
      </c>
      <c r="R8487" s="24">
        <f t="shared" si="1332"/>
        <v>34967.107559999997</v>
      </c>
      <c r="S8487" s="25">
        <f t="shared" si="1325"/>
        <v>0</v>
      </c>
      <c r="T8487" s="25">
        <f t="shared" si="1326"/>
        <v>23887.220480215234</v>
      </c>
      <c r="U8487" s="25" t="str">
        <f t="shared" si="1327"/>
        <v>charge</v>
      </c>
      <c r="W8487" s="25">
        <f t="shared" si="1330"/>
        <v>21498.498432193715</v>
      </c>
      <c r="X8487" s="25">
        <f t="shared" si="1328"/>
        <v>36288.15313321651</v>
      </c>
      <c r="Y8487" s="25">
        <f t="shared" si="1331"/>
        <v>0</v>
      </c>
      <c r="AA8487" s="25">
        <f t="shared" si="1329"/>
        <v>0</v>
      </c>
      <c r="AC8487" s="25">
        <f t="shared" si="1324"/>
        <v>2388.7220480215183</v>
      </c>
    </row>
    <row r="8488" x14ac:dyDescent="0.2">
      <c r="L8488" s="24">
        <v>8483</v>
      </c>
      <c r="M8488" s="28">
        <v>0.59211267599999995</v>
      </c>
      <c r="O8488" s="24">
        <v>8483</v>
      </c>
      <c r="P8488" s="24">
        <f>'ROTH 1.0'!O8488*'קובץ טיוטה'!$D$10</f>
        <v>15406.885551043113</v>
      </c>
      <c r="Q8488" s="24">
        <f t="shared" si="1323"/>
        <v>11806.885551043113</v>
      </c>
      <c r="R8488" s="24">
        <f t="shared" si="1332"/>
        <v>40263.661967999993</v>
      </c>
      <c r="S8488" s="24">
        <f t="shared" si="1325"/>
        <v>0</v>
      </c>
      <c r="T8488" s="24">
        <f t="shared" si="1326"/>
        <v>28456.77641695688</v>
      </c>
      <c r="U8488" s="24" t="str">
        <f t="shared" si="1327"/>
        <v>charge</v>
      </c>
      <c r="W8488" s="24">
        <f t="shared" si="1330"/>
        <v>25611.098775261191</v>
      </c>
      <c r="X8488" s="24">
        <f t="shared" si="1328"/>
        <v>61899.251908477701</v>
      </c>
      <c r="Y8488" s="24">
        <f t="shared" si="1331"/>
        <v>0</v>
      </c>
      <c r="AA8488" s="24">
        <f t="shared" si="1329"/>
        <v>0</v>
      </c>
      <c r="AC8488" s="24">
        <f t="shared" si="1324"/>
        <v>2845.6776416956891</v>
      </c>
    </row>
    <row r="8489" x14ac:dyDescent="0.2">
      <c r="L8489" s="25">
        <v>8484</v>
      </c>
      <c r="M8489" s="29">
        <v>0.61545741200000004</v>
      </c>
      <c r="O8489" s="25">
        <v>8484</v>
      </c>
      <c r="P8489" s="24">
        <f>'ROTH 1.0'!O8489*'קובץ טיוטה'!$D$10</f>
        <v>15476.624915812177</v>
      </c>
      <c r="Q8489" s="25">
        <f t="shared" si="1323"/>
        <v>11876.624915812177</v>
      </c>
      <c r="R8489" s="24">
        <f t="shared" si="1332"/>
        <v>41851.104015999998</v>
      </c>
      <c r="S8489" s="25">
        <f t="shared" si="1325"/>
        <v>0</v>
      </c>
      <c r="T8489" s="25">
        <f t="shared" si="1326"/>
        <v>29974.479100187818</v>
      </c>
      <c r="U8489" s="25" t="str">
        <f t="shared" si="1327"/>
        <v>charge</v>
      </c>
      <c r="W8489" s="25">
        <f t="shared" si="1330"/>
        <v>16100.748091522299</v>
      </c>
      <c r="X8489" s="25">
        <f t="shared" si="1328"/>
        <v>78000</v>
      </c>
      <c r="Y8489" s="25">
        <f t="shared" si="1331"/>
        <v>0</v>
      </c>
      <c r="AA8489" s="25">
        <f t="shared" si="1329"/>
        <v>0</v>
      </c>
      <c r="AC8489" s="25">
        <f t="shared" si="1324"/>
        <v>13873.73100866552</v>
      </c>
    </row>
    <row r="8490" x14ac:dyDescent="0.2">
      <c r="L8490" s="24">
        <v>8485</v>
      </c>
      <c r="M8490" s="28">
        <v>0.63314352899999993</v>
      </c>
      <c r="O8490" s="24">
        <v>8485</v>
      </c>
      <c r="P8490" s="24">
        <f>'ROTH 1.0'!O8490*'קובץ טיוטה'!$D$10</f>
        <v>15740.401826298712</v>
      </c>
      <c r="Q8490" s="24">
        <f t="shared" si="1323"/>
        <v>12140.401826298712</v>
      </c>
      <c r="R8490" s="24">
        <f t="shared" si="1332"/>
        <v>43053.759971999993</v>
      </c>
      <c r="S8490" s="24">
        <f t="shared" si="1325"/>
        <v>0</v>
      </c>
      <c r="T8490" s="24">
        <f t="shared" si="1326"/>
        <v>30913.358145701281</v>
      </c>
      <c r="U8490" s="24" t="str">
        <f t="shared" si="1327"/>
        <v>charge</v>
      </c>
      <c r="W8490" s="24">
        <f t="shared" si="1330"/>
        <v>0</v>
      </c>
      <c r="X8490" s="24">
        <f t="shared" si="1328"/>
        <v>78000</v>
      </c>
      <c r="Y8490" s="24">
        <f t="shared" si="1331"/>
        <v>0</v>
      </c>
      <c r="AA8490" s="24">
        <f t="shared" si="1329"/>
        <v>0</v>
      </c>
      <c r="AC8490" s="24">
        <f t="shared" si="1324"/>
        <v>30913.358145701281</v>
      </c>
    </row>
    <row r="8491" x14ac:dyDescent="0.2">
      <c r="L8491" s="25">
        <v>8486</v>
      </c>
      <c r="M8491" s="29">
        <v>0.61973842500000009</v>
      </c>
      <c r="O8491" s="25">
        <v>8486</v>
      </c>
      <c r="P8491" s="24">
        <f>'ROTH 1.0'!O8491*'קובץ טיוטה'!$D$10</f>
        <v>15492.063850204519</v>
      </c>
      <c r="Q8491" s="25">
        <f t="shared" si="1323"/>
        <v>11892.063850204519</v>
      </c>
      <c r="R8491" s="24">
        <f t="shared" si="1332"/>
        <v>42142.212900000006</v>
      </c>
      <c r="S8491" s="25">
        <f t="shared" si="1325"/>
        <v>0</v>
      </c>
      <c r="T8491" s="25">
        <f t="shared" si="1326"/>
        <v>30250.149049795487</v>
      </c>
      <c r="U8491" s="25" t="str">
        <f t="shared" si="1327"/>
        <v>charge</v>
      </c>
      <c r="W8491" s="25">
        <f t="shared" si="1330"/>
        <v>0</v>
      </c>
      <c r="X8491" s="25">
        <f t="shared" si="1328"/>
        <v>78000</v>
      </c>
      <c r="Y8491" s="25">
        <f t="shared" si="1331"/>
        <v>0</v>
      </c>
      <c r="AA8491" s="25">
        <f t="shared" si="1329"/>
        <v>0</v>
      </c>
      <c r="AC8491" s="25">
        <f t="shared" si="1324"/>
        <v>30250.149049795487</v>
      </c>
    </row>
    <row r="8492" x14ac:dyDescent="0.2">
      <c r="L8492" s="24">
        <v>8487</v>
      </c>
      <c r="M8492" s="28">
        <v>0.587241071</v>
      </c>
      <c r="O8492" s="24">
        <v>8487</v>
      </c>
      <c r="P8492" s="24">
        <f>'ROTH 1.0'!O8492*'קובץ טיוטה'!$D$10</f>
        <v>16213.961506974278</v>
      </c>
      <c r="Q8492" s="24">
        <f t="shared" si="1323"/>
        <v>12613.961506974278</v>
      </c>
      <c r="R8492" s="24">
        <f t="shared" si="1332"/>
        <v>39932.392827999996</v>
      </c>
      <c r="S8492" s="24">
        <f t="shared" si="1325"/>
        <v>0</v>
      </c>
      <c r="T8492" s="24">
        <f t="shared" si="1326"/>
        <v>27318.431321025717</v>
      </c>
      <c r="U8492" s="24" t="str">
        <f t="shared" si="1327"/>
        <v>charge</v>
      </c>
      <c r="W8492" s="24">
        <f t="shared" si="1330"/>
        <v>0</v>
      </c>
      <c r="X8492" s="24">
        <f t="shared" si="1328"/>
        <v>78000</v>
      </c>
      <c r="Y8492" s="24">
        <f t="shared" si="1331"/>
        <v>0</v>
      </c>
      <c r="AA8492" s="24">
        <f t="shared" si="1329"/>
        <v>0</v>
      </c>
      <c r="AC8492" s="24">
        <f t="shared" si="1324"/>
        <v>27318.431321025717</v>
      </c>
    </row>
    <row r="8493" x14ac:dyDescent="0.2">
      <c r="L8493" s="25">
        <v>8488</v>
      </c>
      <c r="M8493" s="29">
        <v>0.48234453700000002</v>
      </c>
      <c r="O8493" s="25">
        <v>8488</v>
      </c>
      <c r="P8493" s="24">
        <f>'ROTH 1.0'!O8493*'קובץ טיוטה'!$D$10</f>
        <v>16550.663184106201</v>
      </c>
      <c r="Q8493" s="25">
        <f t="shared" si="1323"/>
        <v>12950.663184106201</v>
      </c>
      <c r="R8493" s="24">
        <f t="shared" si="1332"/>
        <v>32799.428516</v>
      </c>
      <c r="S8493" s="25">
        <f t="shared" si="1325"/>
        <v>0</v>
      </c>
      <c r="T8493" s="25">
        <f t="shared" si="1326"/>
        <v>19848.765331893799</v>
      </c>
      <c r="U8493" s="25" t="str">
        <f t="shared" si="1327"/>
        <v>charge</v>
      </c>
      <c r="W8493" s="25">
        <f t="shared" si="1330"/>
        <v>0</v>
      </c>
      <c r="X8493" s="25">
        <f t="shared" si="1328"/>
        <v>78000</v>
      </c>
      <c r="Y8493" s="25">
        <f t="shared" si="1331"/>
        <v>0</v>
      </c>
      <c r="AA8493" s="25">
        <f t="shared" si="1329"/>
        <v>0</v>
      </c>
      <c r="AC8493" s="25">
        <f t="shared" si="1324"/>
        <v>19848.765331893799</v>
      </c>
    </row>
    <row r="8494" x14ac:dyDescent="0.2">
      <c r="L8494" s="24">
        <v>8489</v>
      </c>
      <c r="M8494" s="28">
        <v>0.10913294400000001</v>
      </c>
      <c r="O8494" s="24">
        <v>8489</v>
      </c>
      <c r="P8494" s="24">
        <f>'ROTH 1.0'!O8494*'קובץ טיוטה'!$D$10</f>
        <v>16719.596484290007</v>
      </c>
      <c r="Q8494" s="24">
        <f t="shared" si="1323"/>
        <v>13119.596484290007</v>
      </c>
      <c r="R8494" s="24">
        <f t="shared" si="1332"/>
        <v>7421.0401920000013</v>
      </c>
      <c r="S8494" s="24">
        <f t="shared" si="1325"/>
        <v>5698.5562922900053</v>
      </c>
      <c r="T8494" s="24">
        <f t="shared" si="1326"/>
        <v>0</v>
      </c>
      <c r="U8494" s="24" t="str">
        <f t="shared" si="1327"/>
        <v>drain</v>
      </c>
      <c r="W8494" s="24">
        <f t="shared" si="1330"/>
        <v>0</v>
      </c>
      <c r="X8494" s="24">
        <f t="shared" si="1328"/>
        <v>72301.443707710001</v>
      </c>
      <c r="Y8494" s="24">
        <f t="shared" si="1331"/>
        <v>5698.556292289999</v>
      </c>
      <c r="AA8494" s="24">
        <f t="shared" si="1329"/>
        <v>0</v>
      </c>
      <c r="AC8494" s="24">
        <f t="shared" si="1324"/>
        <v>0</v>
      </c>
    </row>
    <row r="8495" x14ac:dyDescent="0.2">
      <c r="L8495" s="25">
        <v>8490</v>
      </c>
      <c r="M8495" s="29">
        <v>0</v>
      </c>
      <c r="O8495" s="25">
        <v>8490</v>
      </c>
      <c r="P8495" s="24">
        <f>'ROTH 1.0'!O8495*'קובץ טיוטה'!$D$10</f>
        <v>17615.653195142822</v>
      </c>
      <c r="Q8495" s="25">
        <f t="shared" si="1323"/>
        <v>14015.653195142822</v>
      </c>
      <c r="R8495" s="24">
        <f t="shared" si="1332"/>
        <v>0</v>
      </c>
      <c r="S8495" s="25">
        <f t="shared" si="1325"/>
        <v>14015.653195142822</v>
      </c>
      <c r="T8495" s="25">
        <f t="shared" si="1326"/>
        <v>0</v>
      </c>
      <c r="U8495" s="25" t="str">
        <f t="shared" si="1327"/>
        <v>drain</v>
      </c>
      <c r="W8495" s="25">
        <f t="shared" si="1330"/>
        <v>0</v>
      </c>
      <c r="X8495" s="25">
        <f t="shared" si="1328"/>
        <v>58285.790512567182</v>
      </c>
      <c r="Y8495" s="25">
        <f t="shared" si="1331"/>
        <v>14015.653195142819</v>
      </c>
      <c r="AA8495" s="25">
        <f t="shared" si="1329"/>
        <v>0</v>
      </c>
      <c r="AC8495" s="25">
        <f t="shared" si="1324"/>
        <v>0</v>
      </c>
    </row>
    <row r="8496" x14ac:dyDescent="0.2">
      <c r="L8496" s="24">
        <v>8491</v>
      </c>
      <c r="M8496" s="28">
        <v>0</v>
      </c>
      <c r="O8496" s="24">
        <v>8491</v>
      </c>
      <c r="P8496" s="24">
        <f>'ROTH 1.0'!O8496*'קובץ טיוטה'!$D$10</f>
        <v>12941.380972242639</v>
      </c>
      <c r="Q8496" s="24">
        <f t="shared" si="1323"/>
        <v>9341.3809722426395</v>
      </c>
      <c r="R8496" s="24">
        <f t="shared" si="1332"/>
        <v>0</v>
      </c>
      <c r="S8496" s="24">
        <f t="shared" si="1325"/>
        <v>9341.3809722426395</v>
      </c>
      <c r="T8496" s="24">
        <f t="shared" si="1326"/>
        <v>0</v>
      </c>
      <c r="U8496" s="24" t="str">
        <f t="shared" si="1327"/>
        <v>drain</v>
      </c>
      <c r="W8496" s="24">
        <f t="shared" si="1330"/>
        <v>0</v>
      </c>
      <c r="X8496" s="24">
        <f t="shared" si="1328"/>
        <v>48944.409540324545</v>
      </c>
      <c r="Y8496" s="24">
        <f t="shared" si="1331"/>
        <v>9341.3809722426377</v>
      </c>
      <c r="AA8496" s="24">
        <f t="shared" si="1329"/>
        <v>0</v>
      </c>
      <c r="AC8496" s="24">
        <f t="shared" si="1324"/>
        <v>0</v>
      </c>
    </row>
    <row r="8497" x14ac:dyDescent="0.2">
      <c r="L8497" s="25">
        <v>8492</v>
      </c>
      <c r="M8497" s="29">
        <v>0</v>
      </c>
      <c r="O8497" s="25">
        <v>8492</v>
      </c>
      <c r="P8497" s="24">
        <f>'ROTH 1.0'!O8497*'קובץ טיוטה'!$D$10</f>
        <v>18112.801503816227</v>
      </c>
      <c r="Q8497" s="25">
        <f t="shared" si="1323"/>
        <v>14512.801503816227</v>
      </c>
      <c r="R8497" s="24">
        <f t="shared" si="1332"/>
        <v>0</v>
      </c>
      <c r="S8497" s="25">
        <f t="shared" si="1325"/>
        <v>14512.801503816227</v>
      </c>
      <c r="T8497" s="25">
        <f t="shared" si="1326"/>
        <v>0</v>
      </c>
      <c r="U8497" s="25" t="str">
        <f t="shared" si="1327"/>
        <v>drain</v>
      </c>
      <c r="W8497" s="25">
        <f t="shared" si="1330"/>
        <v>0</v>
      </c>
      <c r="X8497" s="25">
        <f t="shared" si="1328"/>
        <v>34431.608036508318</v>
      </c>
      <c r="Y8497" s="25">
        <f t="shared" si="1331"/>
        <v>14512.801503816227</v>
      </c>
      <c r="AA8497" s="25">
        <f t="shared" si="1329"/>
        <v>0</v>
      </c>
      <c r="AC8497" s="25">
        <f t="shared" si="1324"/>
        <v>0</v>
      </c>
    </row>
    <row r="8498" x14ac:dyDescent="0.2">
      <c r="L8498" s="24">
        <v>8493</v>
      </c>
      <c r="M8498" s="28">
        <v>0</v>
      </c>
      <c r="O8498" s="24">
        <v>8493</v>
      </c>
      <c r="P8498" s="24">
        <f>'ROTH 1.0'!O8498*'קובץ טיוטה'!$D$10</f>
        <v>17664.952456998799</v>
      </c>
      <c r="Q8498" s="24">
        <f t="shared" si="1323"/>
        <v>14064.952456998799</v>
      </c>
      <c r="R8498" s="24">
        <f t="shared" si="1332"/>
        <v>0</v>
      </c>
      <c r="S8498" s="24">
        <f t="shared" si="1325"/>
        <v>14064.952456998799</v>
      </c>
      <c r="T8498" s="24">
        <f t="shared" si="1326"/>
        <v>0</v>
      </c>
      <c r="U8498" s="24" t="str">
        <f t="shared" si="1327"/>
        <v>drain</v>
      </c>
      <c r="W8498" s="24">
        <f t="shared" si="1330"/>
        <v>0</v>
      </c>
      <c r="X8498" s="24">
        <f t="shared" si="1328"/>
        <v>20366.655579509519</v>
      </c>
      <c r="Y8498" s="24">
        <f t="shared" si="1331"/>
        <v>14064.952456998799</v>
      </c>
      <c r="AA8498" s="24">
        <f t="shared" si="1329"/>
        <v>0</v>
      </c>
      <c r="AC8498" s="24">
        <f t="shared" si="1324"/>
        <v>0</v>
      </c>
    </row>
    <row r="8499" x14ac:dyDescent="0.2">
      <c r="L8499" s="25">
        <v>8494</v>
      </c>
      <c r="M8499" s="29">
        <v>0</v>
      </c>
      <c r="O8499" s="25">
        <v>8494</v>
      </c>
      <c r="P8499" s="24">
        <f>'ROTH 1.0'!O8499*'קובץ טיוטה'!$D$10</f>
        <v>16782.387709641327</v>
      </c>
      <c r="Q8499" s="25">
        <f t="shared" si="1323"/>
        <v>13182.387709641327</v>
      </c>
      <c r="R8499" s="24">
        <f t="shared" si="1332"/>
        <v>0</v>
      </c>
      <c r="S8499" s="25">
        <f t="shared" si="1325"/>
        <v>13182.387709641327</v>
      </c>
      <c r="T8499" s="25">
        <f t="shared" si="1326"/>
        <v>0</v>
      </c>
      <c r="U8499" s="25" t="str">
        <f t="shared" si="1327"/>
        <v>drain</v>
      </c>
      <c r="W8499" s="25">
        <f t="shared" si="1330"/>
        <v>0</v>
      </c>
      <c r="X8499" s="25">
        <f t="shared" si="1328"/>
        <v>7184.2678698681921</v>
      </c>
      <c r="Y8499" s="25">
        <f t="shared" si="1331"/>
        <v>13182.387709641327</v>
      </c>
      <c r="AA8499" s="25">
        <f t="shared" si="1329"/>
        <v>0</v>
      </c>
      <c r="AC8499" s="25">
        <f t="shared" si="1324"/>
        <v>0</v>
      </c>
    </row>
    <row r="8500" x14ac:dyDescent="0.2">
      <c r="L8500" s="24">
        <v>8495</v>
      </c>
      <c r="M8500" s="28">
        <v>0</v>
      </c>
      <c r="O8500" s="24">
        <v>8495</v>
      </c>
      <c r="P8500" s="24">
        <f>'ROTH 1.0'!O8500*'קובץ טיוטה'!$D$10</f>
        <v>15455.645666957336</v>
      </c>
      <c r="Q8500" s="24">
        <f t="shared" si="1323"/>
        <v>11855.645666957336</v>
      </c>
      <c r="R8500" s="24">
        <f t="shared" si="1332"/>
        <v>0</v>
      </c>
      <c r="S8500" s="24">
        <f t="shared" si="1325"/>
        <v>11855.645666957336</v>
      </c>
      <c r="T8500" s="24">
        <f t="shared" si="1326"/>
        <v>0</v>
      </c>
      <c r="U8500" s="24" t="str">
        <f t="shared" si="1327"/>
        <v>drain</v>
      </c>
      <c r="W8500" s="24">
        <f t="shared" si="1330"/>
        <v>0</v>
      </c>
      <c r="X8500" s="24">
        <f t="shared" si="1328"/>
        <v>0</v>
      </c>
      <c r="Y8500" s="24">
        <f t="shared" si="1331"/>
        <v>7184.2678698681921</v>
      </c>
      <c r="AA8500" s="24">
        <f t="shared" si="1329"/>
        <v>4671.3777970891442</v>
      </c>
      <c r="AC8500" s="24">
        <f t="shared" si="1324"/>
        <v>0</v>
      </c>
    </row>
    <row r="8501" x14ac:dyDescent="0.2">
      <c r="L8501" s="25">
        <v>8496</v>
      </c>
      <c r="M8501" s="29">
        <v>0</v>
      </c>
      <c r="O8501" s="25">
        <v>8496</v>
      </c>
      <c r="P8501" s="24">
        <f>'ROTH 1.0'!O8501*'קובץ טיוטה'!$D$10</f>
        <v>13882.220539420256</v>
      </c>
      <c r="Q8501" s="25">
        <f t="shared" si="1323"/>
        <v>10282.220539420256</v>
      </c>
      <c r="R8501" s="24">
        <f t="shared" si="1332"/>
        <v>0</v>
      </c>
      <c r="S8501" s="25">
        <f t="shared" si="1325"/>
        <v>10282.220539420256</v>
      </c>
      <c r="T8501" s="25">
        <f t="shared" si="1326"/>
        <v>0</v>
      </c>
      <c r="U8501" s="25" t="str">
        <f t="shared" si="1327"/>
        <v>drain</v>
      </c>
      <c r="W8501" s="25">
        <f t="shared" si="1330"/>
        <v>0</v>
      </c>
      <c r="X8501" s="25">
        <f t="shared" si="1328"/>
        <v>0</v>
      </c>
      <c r="Y8501" s="25">
        <f t="shared" si="1331"/>
        <v>0</v>
      </c>
      <c r="AA8501" s="25">
        <f t="shared" si="1329"/>
        <v>10282.220539420256</v>
      </c>
      <c r="AC8501" s="25">
        <f t="shared" si="1324"/>
        <v>0</v>
      </c>
    </row>
    <row r="8502" x14ac:dyDescent="0.2">
      <c r="L8502" s="24">
        <v>8497</v>
      </c>
      <c r="M8502" s="28">
        <v>0</v>
      </c>
      <c r="O8502" s="24">
        <v>8497</v>
      </c>
      <c r="P8502" s="24">
        <f>'ROTH 1.0'!O8502*'קובץ טיוטה'!$D$10</f>
        <v>12120.565581526555</v>
      </c>
      <c r="Q8502" s="24">
        <f t="shared" si="1323"/>
        <v>8520.5655815265545</v>
      </c>
      <c r="R8502" s="24">
        <f t="shared" si="1332"/>
        <v>0</v>
      </c>
      <c r="S8502" s="24">
        <f t="shared" si="1325"/>
        <v>8520.5655815265545</v>
      </c>
      <c r="T8502" s="24">
        <f t="shared" si="1326"/>
        <v>0</v>
      </c>
      <c r="U8502" s="24" t="str">
        <f t="shared" si="1327"/>
        <v>drain</v>
      </c>
      <c r="W8502" s="24">
        <f t="shared" si="1330"/>
        <v>0</v>
      </c>
      <c r="X8502" s="24">
        <f t="shared" si="1328"/>
        <v>0</v>
      </c>
      <c r="Y8502" s="24">
        <f t="shared" si="1331"/>
        <v>0</v>
      </c>
      <c r="AA8502" s="24">
        <f t="shared" si="1329"/>
        <v>8520.5655815265545</v>
      </c>
      <c r="AC8502" s="24">
        <f t="shared" si="1324"/>
        <v>0</v>
      </c>
    </row>
    <row r="8503" x14ac:dyDescent="0.2">
      <c r="L8503" s="25">
        <v>8498</v>
      </c>
      <c r="M8503" s="29">
        <v>0</v>
      </c>
      <c r="O8503" s="25">
        <v>8498</v>
      </c>
      <c r="P8503" s="24">
        <f>'ROTH 1.0'!O8503*'קובץ טיוטה'!$D$10</f>
        <v>10703.887419923813</v>
      </c>
      <c r="Q8503" s="25">
        <f t="shared" si="1323"/>
        <v>7103.8874199238126</v>
      </c>
      <c r="R8503" s="24">
        <f t="shared" si="1332"/>
        <v>0</v>
      </c>
      <c r="S8503" s="25">
        <f t="shared" si="1325"/>
        <v>7103.8874199238126</v>
      </c>
      <c r="T8503" s="25">
        <f t="shared" si="1326"/>
        <v>0</v>
      </c>
      <c r="U8503" s="25" t="str">
        <f t="shared" si="1327"/>
        <v>drain</v>
      </c>
      <c r="W8503" s="25">
        <f t="shared" si="1330"/>
        <v>0</v>
      </c>
      <c r="X8503" s="25">
        <f t="shared" si="1328"/>
        <v>0</v>
      </c>
      <c r="Y8503" s="25">
        <f t="shared" si="1331"/>
        <v>0</v>
      </c>
      <c r="AA8503" s="25">
        <f t="shared" si="1329"/>
        <v>7103.8874199238126</v>
      </c>
      <c r="AC8503" s="25">
        <f t="shared" si="1324"/>
        <v>0</v>
      </c>
    </row>
    <row r="8504" x14ac:dyDescent="0.2">
      <c r="L8504" s="24">
        <v>8499</v>
      </c>
      <c r="M8504" s="28">
        <v>0</v>
      </c>
      <c r="O8504" s="24">
        <v>8499</v>
      </c>
      <c r="P8504" s="24">
        <f>'ROTH 1.0'!O8504*'קובץ טיוטה'!$D$10</f>
        <v>10446.743464956273</v>
      </c>
      <c r="Q8504" s="24">
        <f t="shared" si="1323"/>
        <v>6846.7434649562729</v>
      </c>
      <c r="R8504" s="24">
        <f t="shared" si="1332"/>
        <v>0</v>
      </c>
      <c r="S8504" s="24">
        <f t="shared" si="1325"/>
        <v>6846.7434649562729</v>
      </c>
      <c r="T8504" s="24">
        <f t="shared" si="1326"/>
        <v>0</v>
      </c>
      <c r="U8504" s="24" t="str">
        <f t="shared" si="1327"/>
        <v>drain</v>
      </c>
      <c r="W8504" s="24">
        <f t="shared" si="1330"/>
        <v>0</v>
      </c>
      <c r="X8504" s="24">
        <f t="shared" si="1328"/>
        <v>0</v>
      </c>
      <c r="Y8504" s="24">
        <f t="shared" si="1331"/>
        <v>0</v>
      </c>
      <c r="AA8504" s="24">
        <f t="shared" si="1329"/>
        <v>6846.7434649562729</v>
      </c>
      <c r="AC8504" s="24">
        <f t="shared" si="1324"/>
        <v>0</v>
      </c>
    </row>
    <row r="8505" x14ac:dyDescent="0.2">
      <c r="L8505" s="25">
        <v>8500</v>
      </c>
      <c r="M8505" s="29">
        <v>0</v>
      </c>
      <c r="O8505" s="25">
        <v>8500</v>
      </c>
      <c r="P8505" s="24">
        <f>'ROTH 1.0'!O8505*'קובץ טיוטה'!$D$10</f>
        <v>10121.508891338028</v>
      </c>
      <c r="Q8505" s="25">
        <f t="shared" si="1323"/>
        <v>6521.5088913380278</v>
      </c>
      <c r="R8505" s="24">
        <f t="shared" si="1332"/>
        <v>0</v>
      </c>
      <c r="S8505" s="25">
        <f t="shared" si="1325"/>
        <v>6521.5088913380278</v>
      </c>
      <c r="T8505" s="25">
        <f t="shared" si="1326"/>
        <v>0</v>
      </c>
      <c r="U8505" s="25" t="str">
        <f t="shared" si="1327"/>
        <v>drain</v>
      </c>
      <c r="W8505" s="25">
        <f t="shared" si="1330"/>
        <v>0</v>
      </c>
      <c r="X8505" s="25">
        <f t="shared" si="1328"/>
        <v>0</v>
      </c>
      <c r="Y8505" s="25">
        <f t="shared" si="1331"/>
        <v>0</v>
      </c>
      <c r="AA8505" s="25">
        <f t="shared" si="1329"/>
        <v>6521.5088913380278</v>
      </c>
      <c r="AC8505" s="25">
        <f t="shared" si="1324"/>
        <v>0</v>
      </c>
    </row>
    <row r="8506" x14ac:dyDescent="0.2">
      <c r="L8506" s="24">
        <v>8501</v>
      </c>
      <c r="M8506" s="28">
        <v>0</v>
      </c>
      <c r="O8506" s="24">
        <v>8501</v>
      </c>
      <c r="P8506" s="24">
        <f>'ROTH 1.0'!O8506*'קובץ טיוטה'!$D$10</f>
        <v>10172.28460664468</v>
      </c>
      <c r="Q8506" s="24">
        <f t="shared" si="1323"/>
        <v>6572.28460664468</v>
      </c>
      <c r="R8506" s="24">
        <f t="shared" si="1332"/>
        <v>0</v>
      </c>
      <c r="S8506" s="24">
        <f t="shared" si="1325"/>
        <v>6572.28460664468</v>
      </c>
      <c r="T8506" s="24">
        <f t="shared" si="1326"/>
        <v>0</v>
      </c>
      <c r="U8506" s="24" t="str">
        <f t="shared" si="1327"/>
        <v>drain</v>
      </c>
      <c r="W8506" s="24">
        <f t="shared" si="1330"/>
        <v>0</v>
      </c>
      <c r="X8506" s="24">
        <f t="shared" si="1328"/>
        <v>0</v>
      </c>
      <c r="Y8506" s="24">
        <f t="shared" si="1331"/>
        <v>0</v>
      </c>
      <c r="AA8506" s="24">
        <f t="shared" si="1329"/>
        <v>6572.28460664468</v>
      </c>
      <c r="AC8506" s="24">
        <f t="shared" si="1324"/>
        <v>0</v>
      </c>
    </row>
    <row r="8507" x14ac:dyDescent="0.2">
      <c r="L8507" s="25">
        <v>8502</v>
      </c>
      <c r="M8507" s="29">
        <v>0</v>
      </c>
      <c r="O8507" s="25">
        <v>8502</v>
      </c>
      <c r="P8507" s="24">
        <f>'ROTH 1.0'!O8507*'קובץ טיוטה'!$D$10</f>
        <v>10674.805038359509</v>
      </c>
      <c r="Q8507" s="25">
        <f t="shared" si="1323"/>
        <v>7074.8050383595091</v>
      </c>
      <c r="R8507" s="24">
        <f t="shared" si="1332"/>
        <v>0</v>
      </c>
      <c r="S8507" s="25">
        <f t="shared" si="1325"/>
        <v>7074.8050383595091</v>
      </c>
      <c r="T8507" s="25">
        <f t="shared" si="1326"/>
        <v>0</v>
      </c>
      <c r="U8507" s="25" t="str">
        <f t="shared" si="1327"/>
        <v>drain</v>
      </c>
      <c r="W8507" s="25">
        <f t="shared" si="1330"/>
        <v>0</v>
      </c>
      <c r="X8507" s="25">
        <f t="shared" si="1328"/>
        <v>0</v>
      </c>
      <c r="Y8507" s="25">
        <f t="shared" si="1331"/>
        <v>0</v>
      </c>
      <c r="AA8507" s="25">
        <f t="shared" si="1329"/>
        <v>7074.8050383595091</v>
      </c>
      <c r="AC8507" s="25">
        <f t="shared" si="1324"/>
        <v>0</v>
      </c>
    </row>
    <row r="8508" x14ac:dyDescent="0.2">
      <c r="L8508" s="24">
        <v>8503</v>
      </c>
      <c r="M8508" s="28">
        <v>0</v>
      </c>
      <c r="O8508" s="24">
        <v>8503</v>
      </c>
      <c r="P8508" s="24">
        <f>'ROTH 1.0'!O8508*'קובץ טיוטה'!$D$10</f>
        <v>11567.871321596343</v>
      </c>
      <c r="Q8508" s="24">
        <f t="shared" si="1323"/>
        <v>7967.8713215963435</v>
      </c>
      <c r="R8508" s="24">
        <f t="shared" si="1332"/>
        <v>0</v>
      </c>
      <c r="S8508" s="24">
        <f t="shared" si="1325"/>
        <v>7967.8713215963435</v>
      </c>
      <c r="T8508" s="24">
        <f t="shared" si="1326"/>
        <v>0</v>
      </c>
      <c r="U8508" s="24" t="str">
        <f t="shared" si="1327"/>
        <v>drain</v>
      </c>
      <c r="W8508" s="24">
        <f t="shared" si="1330"/>
        <v>0</v>
      </c>
      <c r="X8508" s="24">
        <f t="shared" si="1328"/>
        <v>0</v>
      </c>
      <c r="Y8508" s="24">
        <f t="shared" si="1331"/>
        <v>0</v>
      </c>
      <c r="AA8508" s="24">
        <f t="shared" si="1329"/>
        <v>7967.8713215963435</v>
      </c>
      <c r="AC8508" s="24">
        <f t="shared" si="1324"/>
        <v>0</v>
      </c>
    </row>
    <row r="8509" x14ac:dyDescent="0.2">
      <c r="L8509" s="25">
        <v>8504</v>
      </c>
      <c r="M8509" s="29">
        <v>0</v>
      </c>
      <c r="O8509" s="25">
        <v>8504</v>
      </c>
      <c r="P8509" s="24">
        <f>'ROTH 1.0'!O8509*'קובץ טיוטה'!$D$10</f>
        <v>13175.51148408448</v>
      </c>
      <c r="Q8509" s="25">
        <f t="shared" si="1323"/>
        <v>9575.5114840844799</v>
      </c>
      <c r="R8509" s="24">
        <f t="shared" si="1332"/>
        <v>0</v>
      </c>
      <c r="S8509" s="25">
        <f t="shared" si="1325"/>
        <v>9575.5114840844799</v>
      </c>
      <c r="T8509" s="25">
        <f t="shared" si="1326"/>
        <v>0</v>
      </c>
      <c r="U8509" s="25" t="str">
        <f t="shared" si="1327"/>
        <v>drain</v>
      </c>
      <c r="W8509" s="25">
        <f t="shared" si="1330"/>
        <v>0</v>
      </c>
      <c r="X8509" s="25">
        <f t="shared" si="1328"/>
        <v>0</v>
      </c>
      <c r="Y8509" s="25">
        <f t="shared" si="1331"/>
        <v>0</v>
      </c>
      <c r="AA8509" s="25">
        <f t="shared" si="1329"/>
        <v>9575.5114840844799</v>
      </c>
      <c r="AC8509" s="25">
        <f t="shared" si="1324"/>
        <v>0</v>
      </c>
    </row>
    <row r="8510" x14ac:dyDescent="0.2">
      <c r="L8510" s="24">
        <v>8505</v>
      </c>
      <c r="M8510" s="28">
        <v>0.37632996600000002</v>
      </c>
      <c r="O8510" s="24">
        <v>8505</v>
      </c>
      <c r="P8510" s="24">
        <f>'ROTH 1.0'!O8510*'קובץ טיוטה'!$D$10</f>
        <v>14380.591050724222</v>
      </c>
      <c r="Q8510" s="24">
        <f t="shared" si="1323"/>
        <v>10780.591050724222</v>
      </c>
      <c r="R8510" s="24">
        <f t="shared" si="1332"/>
        <v>25590.437688000002</v>
      </c>
      <c r="S8510" s="24">
        <f t="shared" si="1325"/>
        <v>0</v>
      </c>
      <c r="T8510" s="24">
        <f t="shared" si="1326"/>
        <v>14809.846637275779</v>
      </c>
      <c r="U8510" s="24" t="str">
        <f t="shared" si="1327"/>
        <v>charge</v>
      </c>
      <c r="W8510" s="24">
        <f t="shared" si="1330"/>
        <v>13328.861973548203</v>
      </c>
      <c r="X8510" s="24">
        <f t="shared" si="1328"/>
        <v>13328.861973548203</v>
      </c>
      <c r="Y8510" s="24">
        <f t="shared" si="1331"/>
        <v>0</v>
      </c>
      <c r="AA8510" s="24">
        <f t="shared" si="1329"/>
        <v>0</v>
      </c>
      <c r="AC8510" s="24">
        <f t="shared" si="1324"/>
        <v>1480.9846637275768</v>
      </c>
    </row>
    <row r="8511" x14ac:dyDescent="0.2">
      <c r="L8511" s="25">
        <v>8506</v>
      </c>
      <c r="M8511" s="29">
        <v>0.52534910800000001</v>
      </c>
      <c r="O8511" s="25">
        <v>8506</v>
      </c>
      <c r="P8511" s="24">
        <f>'ROTH 1.0'!O8511*'קובץ טיוטה'!$D$10</f>
        <v>15142.502334409284</v>
      </c>
      <c r="Q8511" s="25">
        <f t="shared" si="1323"/>
        <v>11542.502334409284</v>
      </c>
      <c r="R8511" s="24">
        <f t="shared" si="1332"/>
        <v>35723.739343999994</v>
      </c>
      <c r="S8511" s="25">
        <f t="shared" si="1325"/>
        <v>0</v>
      </c>
      <c r="T8511" s="25">
        <f t="shared" si="1326"/>
        <v>24181.23700959071</v>
      </c>
      <c r="U8511" s="25" t="str">
        <f t="shared" si="1327"/>
        <v>charge</v>
      </c>
      <c r="W8511" s="25">
        <f t="shared" si="1330"/>
        <v>21763.113308631644</v>
      </c>
      <c r="X8511" s="25">
        <f t="shared" si="1328"/>
        <v>35091.975282179847</v>
      </c>
      <c r="Y8511" s="25">
        <f t="shared" si="1331"/>
        <v>0</v>
      </c>
      <c r="AA8511" s="25">
        <f t="shared" si="1329"/>
        <v>0</v>
      </c>
      <c r="AC8511" s="25">
        <f t="shared" si="1324"/>
        <v>2418.1237009590659</v>
      </c>
    </row>
    <row r="8512" x14ac:dyDescent="0.2">
      <c r="L8512" s="24">
        <v>8507</v>
      </c>
      <c r="M8512" s="28">
        <v>0.58182419499999993</v>
      </c>
      <c r="O8512" s="24">
        <v>8507</v>
      </c>
      <c r="P8512" s="24">
        <f>'ROTH 1.0'!O8512*'קובץ טיוטה'!$D$10</f>
        <v>15614.939843703325</v>
      </c>
      <c r="Q8512" s="24">
        <f t="shared" si="1323"/>
        <v>12014.939843703325</v>
      </c>
      <c r="R8512" s="24">
        <f t="shared" si="1332"/>
        <v>39564.045259999999</v>
      </c>
      <c r="S8512" s="24">
        <f t="shared" si="1325"/>
        <v>0</v>
      </c>
      <c r="T8512" s="24">
        <f t="shared" si="1326"/>
        <v>27549.105416296676</v>
      </c>
      <c r="U8512" s="24" t="str">
        <f t="shared" si="1327"/>
        <v>charge</v>
      </c>
      <c r="W8512" s="24">
        <f t="shared" si="1330"/>
        <v>24794.19487466701</v>
      </c>
      <c r="X8512" s="24">
        <f t="shared" si="1328"/>
        <v>59886.170156846856</v>
      </c>
      <c r="Y8512" s="24">
        <f t="shared" si="1331"/>
        <v>0</v>
      </c>
      <c r="AA8512" s="24">
        <f t="shared" si="1329"/>
        <v>0</v>
      </c>
      <c r="AC8512" s="24">
        <f t="shared" si="1324"/>
        <v>2754.9105416296661</v>
      </c>
    </row>
    <row r="8513" x14ac:dyDescent="0.2">
      <c r="L8513" s="25">
        <v>8508</v>
      </c>
      <c r="M8513" s="29">
        <v>0.60156002800000008</v>
      </c>
      <c r="O8513" s="25">
        <v>8508</v>
      </c>
      <c r="P8513" s="24">
        <f>'ROTH 1.0'!O8513*'קובץ טיוטה'!$D$10</f>
        <v>16546.983322852524</v>
      </c>
      <c r="Q8513" s="25">
        <f t="shared" si="1323"/>
        <v>12946.983322852524</v>
      </c>
      <c r="R8513" s="24">
        <f t="shared" si="1332"/>
        <v>40906.081904000006</v>
      </c>
      <c r="S8513" s="25">
        <f t="shared" si="1325"/>
        <v>0</v>
      </c>
      <c r="T8513" s="25">
        <f t="shared" si="1326"/>
        <v>27959.098581147482</v>
      </c>
      <c r="U8513" s="25" t="str">
        <f t="shared" si="1327"/>
        <v>charge</v>
      </c>
      <c r="W8513" s="25">
        <f t="shared" si="1330"/>
        <v>18113.829843153144</v>
      </c>
      <c r="X8513" s="25">
        <f t="shared" si="1328"/>
        <v>78000</v>
      </c>
      <c r="Y8513" s="25">
        <f t="shared" si="1331"/>
        <v>0</v>
      </c>
      <c r="AA8513" s="25">
        <f t="shared" si="1329"/>
        <v>0</v>
      </c>
      <c r="AC8513" s="25">
        <f t="shared" si="1324"/>
        <v>9845.2687379943382</v>
      </c>
    </row>
    <row r="8514" x14ac:dyDescent="0.2">
      <c r="L8514" s="24">
        <v>8509</v>
      </c>
      <c r="M8514" s="28">
        <v>0.58687013199999993</v>
      </c>
      <c r="O8514" s="24">
        <v>8509</v>
      </c>
      <c r="P8514" s="24">
        <f>'ROTH 1.0'!O8514*'קובץ טיוטה'!$D$10</f>
        <v>16738.765422372904</v>
      </c>
      <c r="Q8514" s="24">
        <f t="shared" si="1323"/>
        <v>13138.765422372904</v>
      </c>
      <c r="R8514" s="24">
        <f t="shared" si="1332"/>
        <v>39907.168975999994</v>
      </c>
      <c r="S8514" s="24">
        <f t="shared" si="1325"/>
        <v>0</v>
      </c>
      <c r="T8514" s="24">
        <f t="shared" si="1326"/>
        <v>26768.403553627089</v>
      </c>
      <c r="U8514" s="24" t="str">
        <f t="shared" si="1327"/>
        <v>charge</v>
      </c>
      <c r="W8514" s="24">
        <f t="shared" si="1330"/>
        <v>0</v>
      </c>
      <c r="X8514" s="24">
        <f t="shared" si="1328"/>
        <v>78000</v>
      </c>
      <c r="Y8514" s="24">
        <f t="shared" si="1331"/>
        <v>0</v>
      </c>
      <c r="AA8514" s="24">
        <f t="shared" si="1329"/>
        <v>0</v>
      </c>
      <c r="AC8514" s="24">
        <f t="shared" si="1324"/>
        <v>26768.403553627089</v>
      </c>
    </row>
    <row r="8515" x14ac:dyDescent="0.2">
      <c r="L8515" s="25">
        <v>8510</v>
      </c>
      <c r="M8515" s="29">
        <v>0.59064070400000002</v>
      </c>
      <c r="O8515" s="25">
        <v>8510</v>
      </c>
      <c r="P8515" s="24">
        <f>'ROTH 1.0'!O8515*'קובץ טיוטה'!$D$10</f>
        <v>16546.169309999703</v>
      </c>
      <c r="Q8515" s="25">
        <f t="shared" si="1323"/>
        <v>12946.169309999703</v>
      </c>
      <c r="R8515" s="24">
        <f t="shared" si="1332"/>
        <v>40163.567872</v>
      </c>
      <c r="S8515" s="25">
        <f t="shared" si="1325"/>
        <v>0</v>
      </c>
      <c r="T8515" s="25">
        <f t="shared" si="1326"/>
        <v>27217.398562000297</v>
      </c>
      <c r="U8515" s="25" t="str">
        <f t="shared" si="1327"/>
        <v>charge</v>
      </c>
      <c r="W8515" s="25">
        <f t="shared" si="1330"/>
        <v>0</v>
      </c>
      <c r="X8515" s="25">
        <f t="shared" si="1328"/>
        <v>78000</v>
      </c>
      <c r="Y8515" s="25">
        <f t="shared" si="1331"/>
        <v>0</v>
      </c>
      <c r="AA8515" s="25">
        <f t="shared" si="1329"/>
        <v>0</v>
      </c>
      <c r="AC8515" s="25">
        <f t="shared" si="1324"/>
        <v>27217.398562000297</v>
      </c>
    </row>
    <row r="8516" x14ac:dyDescent="0.2">
      <c r="L8516" s="24">
        <v>8511</v>
      </c>
      <c r="M8516" s="28">
        <v>0.55936277000000001</v>
      </c>
      <c r="O8516" s="24">
        <v>8511</v>
      </c>
      <c r="P8516" s="24">
        <f>'ROTH 1.0'!O8516*'קובץ טיוטה'!$D$10</f>
        <v>16240.926678711288</v>
      </c>
      <c r="Q8516" s="24">
        <f t="shared" si="1323"/>
        <v>12640.926678711288</v>
      </c>
      <c r="R8516" s="24">
        <f t="shared" si="1332"/>
        <v>38036.668359999996</v>
      </c>
      <c r="S8516" s="24">
        <f t="shared" si="1325"/>
        <v>0</v>
      </c>
      <c r="T8516" s="24">
        <f t="shared" si="1326"/>
        <v>25395.74168128871</v>
      </c>
      <c r="U8516" s="24" t="str">
        <f t="shared" si="1327"/>
        <v>charge</v>
      </c>
      <c r="W8516" s="24">
        <f t="shared" si="1330"/>
        <v>0</v>
      </c>
      <c r="X8516" s="24">
        <f t="shared" si="1328"/>
        <v>78000</v>
      </c>
      <c r="Y8516" s="24">
        <f t="shared" si="1331"/>
        <v>0</v>
      </c>
      <c r="AA8516" s="24">
        <f t="shared" si="1329"/>
        <v>0</v>
      </c>
      <c r="AC8516" s="24">
        <f t="shared" si="1324"/>
        <v>25395.74168128871</v>
      </c>
    </row>
    <row r="8517" x14ac:dyDescent="0.2">
      <c r="L8517" s="25">
        <v>8512</v>
      </c>
      <c r="M8517" s="29">
        <v>0.44914986800000001</v>
      </c>
      <c r="O8517" s="25">
        <v>8512</v>
      </c>
      <c r="P8517" s="24">
        <f>'ROTH 1.0'!O8517*'קובץ טיוטה'!$D$10</f>
        <v>16314.456695311004</v>
      </c>
      <c r="Q8517" s="25">
        <f t="shared" si="1323"/>
        <v>12714.456695311004</v>
      </c>
      <c r="R8517" s="24">
        <f t="shared" si="1332"/>
        <v>30542.191023999996</v>
      </c>
      <c r="S8517" s="25">
        <f t="shared" si="1325"/>
        <v>0</v>
      </c>
      <c r="T8517" s="25">
        <f t="shared" si="1326"/>
        <v>17827.734328688992</v>
      </c>
      <c r="U8517" s="25" t="str">
        <f t="shared" si="1327"/>
        <v>charge</v>
      </c>
      <c r="W8517" s="25">
        <f t="shared" si="1330"/>
        <v>0</v>
      </c>
      <c r="X8517" s="25">
        <f t="shared" si="1328"/>
        <v>78000</v>
      </c>
      <c r="Y8517" s="25">
        <f t="shared" si="1331"/>
        <v>0</v>
      </c>
      <c r="AA8517" s="25">
        <f t="shared" si="1329"/>
        <v>0</v>
      </c>
      <c r="AC8517" s="25">
        <f t="shared" si="1324"/>
        <v>17827.734328688992</v>
      </c>
    </row>
    <row r="8518" x14ac:dyDescent="0.2">
      <c r="L8518" s="24">
        <v>8513</v>
      </c>
      <c r="M8518" s="28">
        <v>8.2082337000000005E-2</v>
      </c>
      <c r="O8518" s="24">
        <v>8513</v>
      </c>
      <c r="P8518" s="24">
        <f>'ROTH 1.0'!O8518*'קובץ טיוטה'!$D$10</f>
        <v>16269.403016230233</v>
      </c>
      <c r="Q8518" s="24">
        <f t="shared" ref="Q8518:Q8581" si="1333">P8518-$H$8*$H$9</f>
        <v>12669.403016230233</v>
      </c>
      <c r="R8518" s="24">
        <f t="shared" si="1332"/>
        <v>5581.5989159999999</v>
      </c>
      <c r="S8518" s="24">
        <f t="shared" si="1325"/>
        <v>7087.8041002302334</v>
      </c>
      <c r="T8518" s="24">
        <f t="shared" si="1326"/>
        <v>0</v>
      </c>
      <c r="U8518" s="24" t="str">
        <f t="shared" si="1327"/>
        <v>drain</v>
      </c>
      <c r="W8518" s="24">
        <f t="shared" si="1330"/>
        <v>0</v>
      </c>
      <c r="X8518" s="24">
        <f t="shared" si="1328"/>
        <v>70912.195899769766</v>
      </c>
      <c r="Y8518" s="24">
        <f t="shared" si="1331"/>
        <v>7087.8041002302343</v>
      </c>
      <c r="AA8518" s="24">
        <f t="shared" si="1329"/>
        <v>0</v>
      </c>
      <c r="AC8518" s="24">
        <f t="shared" ref="AC8518:AC8581" si="1334">IF(U8518="charge",(T8518-W8518),0)</f>
        <v>0</v>
      </c>
    </row>
    <row r="8519" x14ac:dyDescent="0.2">
      <c r="L8519" s="25">
        <v>8514</v>
      </c>
      <c r="M8519" s="29">
        <v>0</v>
      </c>
      <c r="O8519" s="25">
        <v>8514</v>
      </c>
      <c r="P8519" s="24">
        <f>'ROTH 1.0'!O8519*'קובץ טיוטה'!$D$10</f>
        <v>17437.787173448251</v>
      </c>
      <c r="Q8519" s="25">
        <f t="shared" si="1333"/>
        <v>13837.787173448251</v>
      </c>
      <c r="R8519" s="24">
        <f t="shared" si="1332"/>
        <v>0</v>
      </c>
      <c r="S8519" s="25">
        <f t="shared" ref="S8519:S8582" si="1335">IF(Q8519&gt;R8519,Q8519-R8519,0)</f>
        <v>13837.787173448251</v>
      </c>
      <c r="T8519" s="25">
        <f t="shared" ref="T8519:T8582" si="1336">IF(R8519&gt;Q8519,R8519-Q8519,0)</f>
        <v>0</v>
      </c>
      <c r="U8519" s="25" t="str">
        <f t="shared" ref="U8519:U8582" si="1337">IF(Q8519&gt;R8519,"drain","charge")</f>
        <v>drain</v>
      </c>
      <c r="W8519" s="25">
        <f t="shared" si="1330"/>
        <v>0</v>
      </c>
      <c r="X8519" s="25">
        <f t="shared" ref="X8519:X8582" si="1338">IF(X8518+T8519&gt;$H$11,$H$11,IF(U8519="charge",X8518+(T8519*$H$12),IF((X8518-S8519)&gt;0,X8518-S8519,0)))</f>
        <v>57074.408726321519</v>
      </c>
      <c r="Y8519" s="25">
        <f t="shared" si="1331"/>
        <v>13837.787173448247</v>
      </c>
      <c r="AA8519" s="25">
        <f t="shared" ref="AA8519:AA8582" si="1339">S8519-Y8519</f>
        <v>0</v>
      </c>
      <c r="AC8519" s="25">
        <f t="shared" si="1334"/>
        <v>0</v>
      </c>
    </row>
    <row r="8520" x14ac:dyDescent="0.2">
      <c r="L8520" s="24">
        <v>8515</v>
      </c>
      <c r="M8520" s="28">
        <v>0</v>
      </c>
      <c r="O8520" s="24">
        <v>8515</v>
      </c>
      <c r="P8520" s="24">
        <f>'ROTH 1.0'!O8520*'קובץ טיוטה'!$D$10</f>
        <v>17994.13946301099</v>
      </c>
      <c r="Q8520" s="24">
        <f t="shared" si="1333"/>
        <v>14394.13946301099</v>
      </c>
      <c r="R8520" s="24">
        <f t="shared" si="1332"/>
        <v>0</v>
      </c>
      <c r="S8520" s="24">
        <f t="shared" si="1335"/>
        <v>14394.13946301099</v>
      </c>
      <c r="T8520" s="24">
        <f t="shared" si="1336"/>
        <v>0</v>
      </c>
      <c r="U8520" s="24" t="str">
        <f t="shared" si="1337"/>
        <v>drain</v>
      </c>
      <c r="W8520" s="24">
        <f t="shared" ref="W8520:W8583" si="1340">IF(X8520&gt;=X8519,(X8520-X8519),0)</f>
        <v>0</v>
      </c>
      <c r="X8520" s="24">
        <f t="shared" si="1338"/>
        <v>42680.269263310533</v>
      </c>
      <c r="Y8520" s="24">
        <f t="shared" ref="Y8520:Y8583" si="1341">IF(U8520="drain",X8519-X8520,0)</f>
        <v>14394.139463010986</v>
      </c>
      <c r="AA8520" s="24">
        <f t="shared" si="1339"/>
        <v>0</v>
      </c>
      <c r="AC8520" s="24">
        <f t="shared" si="1334"/>
        <v>0</v>
      </c>
    </row>
    <row r="8521" x14ac:dyDescent="0.2">
      <c r="L8521" s="25">
        <v>8516</v>
      </c>
      <c r="M8521" s="29">
        <v>0</v>
      </c>
      <c r="O8521" s="25">
        <v>8516</v>
      </c>
      <c r="P8521" s="24">
        <f>'ROTH 1.0'!O8521*'קובץ טיוטה'!$D$10</f>
        <v>17969.491843866781</v>
      </c>
      <c r="Q8521" s="25">
        <f t="shared" si="1333"/>
        <v>14369.491843866781</v>
      </c>
      <c r="R8521" s="24">
        <f t="shared" si="1332"/>
        <v>0</v>
      </c>
      <c r="S8521" s="25">
        <f t="shared" si="1335"/>
        <v>14369.491843866781</v>
      </c>
      <c r="T8521" s="25">
        <f t="shared" si="1336"/>
        <v>0</v>
      </c>
      <c r="U8521" s="25" t="str">
        <f t="shared" si="1337"/>
        <v>drain</v>
      </c>
      <c r="W8521" s="25">
        <f t="shared" si="1340"/>
        <v>0</v>
      </c>
      <c r="X8521" s="25">
        <f t="shared" si="1338"/>
        <v>28310.777419443752</v>
      </c>
      <c r="Y8521" s="25">
        <f t="shared" si="1341"/>
        <v>14369.491843866781</v>
      </c>
      <c r="AA8521" s="25">
        <f t="shared" si="1339"/>
        <v>0</v>
      </c>
      <c r="AC8521" s="25">
        <f t="shared" si="1334"/>
        <v>0</v>
      </c>
    </row>
    <row r="8522" x14ac:dyDescent="0.2">
      <c r="L8522" s="24">
        <v>8517</v>
      </c>
      <c r="M8522" s="28">
        <v>0</v>
      </c>
      <c r="O8522" s="24">
        <v>8517</v>
      </c>
      <c r="P8522" s="24">
        <f>'ROTH 1.0'!O8522*'קובץ טיוטה'!$D$10</f>
        <v>17732.160699863285</v>
      </c>
      <c r="Q8522" s="24">
        <f t="shared" si="1333"/>
        <v>14132.160699863285</v>
      </c>
      <c r="R8522" s="24">
        <f t="shared" si="1332"/>
        <v>0</v>
      </c>
      <c r="S8522" s="24">
        <f t="shared" si="1335"/>
        <v>14132.160699863285</v>
      </c>
      <c r="T8522" s="24">
        <f t="shared" si="1336"/>
        <v>0</v>
      </c>
      <c r="U8522" s="24" t="str">
        <f t="shared" si="1337"/>
        <v>drain</v>
      </c>
      <c r="W8522" s="24">
        <f t="shared" si="1340"/>
        <v>0</v>
      </c>
      <c r="X8522" s="24">
        <f t="shared" si="1338"/>
        <v>14178.616719580466</v>
      </c>
      <c r="Y8522" s="24">
        <f t="shared" si="1341"/>
        <v>14132.160699863285</v>
      </c>
      <c r="AA8522" s="24">
        <f t="shared" si="1339"/>
        <v>0</v>
      </c>
      <c r="AC8522" s="24">
        <f t="shared" si="1334"/>
        <v>0</v>
      </c>
    </row>
    <row r="8523" x14ac:dyDescent="0.2">
      <c r="L8523" s="25">
        <v>8518</v>
      </c>
      <c r="M8523" s="29">
        <v>0</v>
      </c>
      <c r="O8523" s="25">
        <v>8518</v>
      </c>
      <c r="P8523" s="24">
        <f>'ROTH 1.0'!O8523*'קובץ טיוטה'!$D$10</f>
        <v>16949.787334590095</v>
      </c>
      <c r="Q8523" s="25">
        <f t="shared" si="1333"/>
        <v>13349.787334590095</v>
      </c>
      <c r="R8523" s="24">
        <f t="shared" si="1332"/>
        <v>0</v>
      </c>
      <c r="S8523" s="25">
        <f t="shared" si="1335"/>
        <v>13349.787334590095</v>
      </c>
      <c r="T8523" s="25">
        <f t="shared" si="1336"/>
        <v>0</v>
      </c>
      <c r="U8523" s="25" t="str">
        <f t="shared" si="1337"/>
        <v>drain</v>
      </c>
      <c r="W8523" s="25">
        <f t="shared" si="1340"/>
        <v>0</v>
      </c>
      <c r="X8523" s="25">
        <f t="shared" si="1338"/>
        <v>828.82938499037118</v>
      </c>
      <c r="Y8523" s="25">
        <f t="shared" si="1341"/>
        <v>13349.787334590095</v>
      </c>
      <c r="AA8523" s="25">
        <f t="shared" si="1339"/>
        <v>0</v>
      </c>
      <c r="AC8523" s="25">
        <f t="shared" si="1334"/>
        <v>0</v>
      </c>
    </row>
    <row r="8524" x14ac:dyDescent="0.2">
      <c r="L8524" s="24">
        <v>8519</v>
      </c>
      <c r="M8524" s="28">
        <v>0</v>
      </c>
      <c r="O8524" s="24">
        <v>8519</v>
      </c>
      <c r="P8524" s="24">
        <f>'ROTH 1.0'!O8524*'קובץ טיוטה'!$D$10</f>
        <v>15621.307766756687</v>
      </c>
      <c r="Q8524" s="24">
        <f t="shared" si="1333"/>
        <v>12021.307766756687</v>
      </c>
      <c r="R8524" s="24">
        <f t="shared" si="1332"/>
        <v>0</v>
      </c>
      <c r="S8524" s="24">
        <f t="shared" si="1335"/>
        <v>12021.307766756687</v>
      </c>
      <c r="T8524" s="24">
        <f t="shared" si="1336"/>
        <v>0</v>
      </c>
      <c r="U8524" s="24" t="str">
        <f t="shared" si="1337"/>
        <v>drain</v>
      </c>
      <c r="W8524" s="24">
        <f t="shared" si="1340"/>
        <v>0</v>
      </c>
      <c r="X8524" s="24">
        <f t="shared" si="1338"/>
        <v>0</v>
      </c>
      <c r="Y8524" s="24">
        <f t="shared" si="1341"/>
        <v>828.82938499037118</v>
      </c>
      <c r="AA8524" s="24">
        <f t="shared" si="1339"/>
        <v>11192.478381766316</v>
      </c>
      <c r="AC8524" s="24">
        <f t="shared" si="1334"/>
        <v>0</v>
      </c>
    </row>
    <row r="8525" x14ac:dyDescent="0.2">
      <c r="L8525" s="25">
        <v>8520</v>
      </c>
      <c r="M8525" s="29">
        <v>0</v>
      </c>
      <c r="O8525" s="25">
        <v>8520</v>
      </c>
      <c r="P8525" s="24">
        <f>'ROTH 1.0'!O8525*'קובץ טיוטה'!$D$10</f>
        <v>14294.487953669171</v>
      </c>
      <c r="Q8525" s="25">
        <f t="shared" si="1333"/>
        <v>10694.487953669171</v>
      </c>
      <c r="R8525" s="24">
        <f t="shared" si="1332"/>
        <v>0</v>
      </c>
      <c r="S8525" s="25">
        <f t="shared" si="1335"/>
        <v>10694.487953669171</v>
      </c>
      <c r="T8525" s="25">
        <f t="shared" si="1336"/>
        <v>0</v>
      </c>
      <c r="U8525" s="25" t="str">
        <f t="shared" si="1337"/>
        <v>drain</v>
      </c>
      <c r="W8525" s="25">
        <f t="shared" si="1340"/>
        <v>0</v>
      </c>
      <c r="X8525" s="25">
        <f t="shared" si="1338"/>
        <v>0</v>
      </c>
      <c r="Y8525" s="25">
        <f t="shared" si="1341"/>
        <v>0</v>
      </c>
      <c r="AA8525" s="25">
        <f t="shared" si="1339"/>
        <v>10694.487953669171</v>
      </c>
      <c r="AC8525" s="25">
        <f t="shared" si="1334"/>
        <v>0</v>
      </c>
    </row>
    <row r="8526" x14ac:dyDescent="0.2">
      <c r="L8526" s="24">
        <v>8521</v>
      </c>
      <c r="M8526" s="28">
        <v>0</v>
      </c>
      <c r="O8526" s="24">
        <v>8521</v>
      </c>
      <c r="P8526" s="24">
        <f>'ROTH 1.0'!O8526*'קובץ טיוטה'!$D$10</f>
        <v>12343.728097865174</v>
      </c>
      <c r="Q8526" s="24">
        <f t="shared" si="1333"/>
        <v>8743.7280978651743</v>
      </c>
      <c r="R8526" s="24">
        <f t="shared" si="1332"/>
        <v>0</v>
      </c>
      <c r="S8526" s="24">
        <f t="shared" si="1335"/>
        <v>8743.7280978651743</v>
      </c>
      <c r="T8526" s="24">
        <f t="shared" si="1336"/>
        <v>0</v>
      </c>
      <c r="U8526" s="24" t="str">
        <f t="shared" si="1337"/>
        <v>drain</v>
      </c>
      <c r="W8526" s="24">
        <f t="shared" si="1340"/>
        <v>0</v>
      </c>
      <c r="X8526" s="24">
        <f t="shared" si="1338"/>
        <v>0</v>
      </c>
      <c r="Y8526" s="24">
        <f t="shared" si="1341"/>
        <v>0</v>
      </c>
      <c r="AA8526" s="24">
        <f t="shared" si="1339"/>
        <v>8743.7280978651743</v>
      </c>
      <c r="AC8526" s="24">
        <f t="shared" si="1334"/>
        <v>0</v>
      </c>
    </row>
    <row r="8527" x14ac:dyDescent="0.2">
      <c r="L8527" s="25">
        <v>8522</v>
      </c>
      <c r="M8527" s="29">
        <v>0</v>
      </c>
      <c r="O8527" s="25">
        <v>8522</v>
      </c>
      <c r="P8527" s="24">
        <f>'ROTH 1.0'!O8527*'קובץ טיוטה'!$D$10</f>
        <v>10939.99647634479</v>
      </c>
      <c r="Q8527" s="25">
        <f t="shared" si="1333"/>
        <v>7339.9964763447897</v>
      </c>
      <c r="R8527" s="24">
        <f t="shared" si="1332"/>
        <v>0</v>
      </c>
      <c r="S8527" s="25">
        <f t="shared" si="1335"/>
        <v>7339.9964763447897</v>
      </c>
      <c r="T8527" s="25">
        <f t="shared" si="1336"/>
        <v>0</v>
      </c>
      <c r="U8527" s="25" t="str">
        <f t="shared" si="1337"/>
        <v>drain</v>
      </c>
      <c r="W8527" s="25">
        <f t="shared" si="1340"/>
        <v>0</v>
      </c>
      <c r="X8527" s="25">
        <f t="shared" si="1338"/>
        <v>0</v>
      </c>
      <c r="Y8527" s="25">
        <f t="shared" si="1341"/>
        <v>0</v>
      </c>
      <c r="AA8527" s="25">
        <f t="shared" si="1339"/>
        <v>7339.9964763447897</v>
      </c>
      <c r="AC8527" s="25">
        <f t="shared" si="1334"/>
        <v>0</v>
      </c>
    </row>
    <row r="8528" x14ac:dyDescent="0.2">
      <c r="L8528" s="24">
        <v>8523</v>
      </c>
      <c r="M8528" s="28">
        <v>0</v>
      </c>
      <c r="O8528" s="24">
        <v>8523</v>
      </c>
      <c r="P8528" s="24">
        <f>'ROTH 1.0'!O8528*'קובץ טיוטה'!$D$10</f>
        <v>10518.025505004713</v>
      </c>
      <c r="Q8528" s="24">
        <f t="shared" si="1333"/>
        <v>6918.0255050047126</v>
      </c>
      <c r="R8528" s="24">
        <f t="shared" ref="R8528:R8591" si="1342">M8528*$H$7*0.85</f>
        <v>0</v>
      </c>
      <c r="S8528" s="24">
        <f t="shared" si="1335"/>
        <v>6918.0255050047126</v>
      </c>
      <c r="T8528" s="24">
        <f t="shared" si="1336"/>
        <v>0</v>
      </c>
      <c r="U8528" s="24" t="str">
        <f t="shared" si="1337"/>
        <v>drain</v>
      </c>
      <c r="W8528" s="24">
        <f t="shared" si="1340"/>
        <v>0</v>
      </c>
      <c r="X8528" s="24">
        <f t="shared" si="1338"/>
        <v>0</v>
      </c>
      <c r="Y8528" s="24">
        <f t="shared" si="1341"/>
        <v>0</v>
      </c>
      <c r="AA8528" s="24">
        <f t="shared" si="1339"/>
        <v>6918.0255050047126</v>
      </c>
      <c r="AC8528" s="24">
        <f t="shared" si="1334"/>
        <v>0</v>
      </c>
    </row>
    <row r="8529" x14ac:dyDescent="0.2">
      <c r="L8529" s="25">
        <v>8524</v>
      </c>
      <c r="M8529" s="29">
        <v>0</v>
      </c>
      <c r="O8529" s="25">
        <v>8524</v>
      </c>
      <c r="P8529" s="24">
        <f>'ROTH 1.0'!O8529*'קובץ טיוטה'!$D$10</f>
        <v>10202.693116940738</v>
      </c>
      <c r="Q8529" s="25">
        <f t="shared" si="1333"/>
        <v>6602.693116940738</v>
      </c>
      <c r="R8529" s="24">
        <f t="shared" si="1342"/>
        <v>0</v>
      </c>
      <c r="S8529" s="25">
        <f t="shared" si="1335"/>
        <v>6602.693116940738</v>
      </c>
      <c r="T8529" s="25">
        <f t="shared" si="1336"/>
        <v>0</v>
      </c>
      <c r="U8529" s="25" t="str">
        <f t="shared" si="1337"/>
        <v>drain</v>
      </c>
      <c r="W8529" s="25">
        <f t="shared" si="1340"/>
        <v>0</v>
      </c>
      <c r="X8529" s="25">
        <f t="shared" si="1338"/>
        <v>0</v>
      </c>
      <c r="Y8529" s="25">
        <f t="shared" si="1341"/>
        <v>0</v>
      </c>
      <c r="AA8529" s="25">
        <f t="shared" si="1339"/>
        <v>6602.693116940738</v>
      </c>
      <c r="AC8529" s="25">
        <f t="shared" si="1334"/>
        <v>0</v>
      </c>
    </row>
    <row r="8530" x14ac:dyDescent="0.2">
      <c r="L8530" s="24">
        <v>8525</v>
      </c>
      <c r="M8530" s="28">
        <v>0</v>
      </c>
      <c r="O8530" s="24">
        <v>8525</v>
      </c>
      <c r="P8530" s="24">
        <f>'ROTH 1.0'!O8530*'קובץ טיוטה'!$D$10</f>
        <v>10105.983442717603</v>
      </c>
      <c r="Q8530" s="24">
        <f t="shared" si="1333"/>
        <v>6505.9834427176029</v>
      </c>
      <c r="R8530" s="24">
        <f t="shared" si="1342"/>
        <v>0</v>
      </c>
      <c r="S8530" s="24">
        <f t="shared" si="1335"/>
        <v>6505.9834427176029</v>
      </c>
      <c r="T8530" s="24">
        <f t="shared" si="1336"/>
        <v>0</v>
      </c>
      <c r="U8530" s="24" t="str">
        <f t="shared" si="1337"/>
        <v>drain</v>
      </c>
      <c r="W8530" s="24">
        <f t="shared" si="1340"/>
        <v>0</v>
      </c>
      <c r="X8530" s="24">
        <f t="shared" si="1338"/>
        <v>0</v>
      </c>
      <c r="Y8530" s="24">
        <f t="shared" si="1341"/>
        <v>0</v>
      </c>
      <c r="AA8530" s="24">
        <f t="shared" si="1339"/>
        <v>6505.9834427176029</v>
      </c>
      <c r="AC8530" s="24">
        <f t="shared" si="1334"/>
        <v>0</v>
      </c>
    </row>
    <row r="8531" x14ac:dyDescent="0.2">
      <c r="L8531" s="25">
        <v>8526</v>
      </c>
      <c r="M8531" s="29">
        <v>0</v>
      </c>
      <c r="O8531" s="25">
        <v>8526</v>
      </c>
      <c r="P8531" s="24">
        <f>'ROTH 1.0'!O8531*'קובץ טיוטה'!$D$10</f>
        <v>10660.805121994475</v>
      </c>
      <c r="Q8531" s="25">
        <f t="shared" si="1333"/>
        <v>7060.8051219944755</v>
      </c>
      <c r="R8531" s="24">
        <f t="shared" si="1342"/>
        <v>0</v>
      </c>
      <c r="S8531" s="25">
        <f t="shared" si="1335"/>
        <v>7060.8051219944755</v>
      </c>
      <c r="T8531" s="25">
        <f t="shared" si="1336"/>
        <v>0</v>
      </c>
      <c r="U8531" s="25" t="str">
        <f t="shared" si="1337"/>
        <v>drain</v>
      </c>
      <c r="W8531" s="25">
        <f t="shared" si="1340"/>
        <v>0</v>
      </c>
      <c r="X8531" s="25">
        <f t="shared" si="1338"/>
        <v>0</v>
      </c>
      <c r="Y8531" s="25">
        <f t="shared" si="1341"/>
        <v>0</v>
      </c>
      <c r="AA8531" s="25">
        <f t="shared" si="1339"/>
        <v>7060.8051219944755</v>
      </c>
      <c r="AC8531" s="25">
        <f t="shared" si="1334"/>
        <v>0</v>
      </c>
    </row>
    <row r="8532" x14ac:dyDescent="0.2">
      <c r="L8532" s="24">
        <v>8527</v>
      </c>
      <c r="M8532" s="28">
        <v>0</v>
      </c>
      <c r="O8532" s="24">
        <v>8527</v>
      </c>
      <c r="P8532" s="24">
        <f>'ROTH 1.0'!O8532*'קובץ טיוטה'!$D$10</f>
        <v>11432.937236262209</v>
      </c>
      <c r="Q8532" s="24">
        <f t="shared" si="1333"/>
        <v>7832.9372362622089</v>
      </c>
      <c r="R8532" s="24">
        <f t="shared" si="1342"/>
        <v>0</v>
      </c>
      <c r="S8532" s="24">
        <f t="shared" si="1335"/>
        <v>7832.9372362622089</v>
      </c>
      <c r="T8532" s="24">
        <f t="shared" si="1336"/>
        <v>0</v>
      </c>
      <c r="U8532" s="24" t="str">
        <f t="shared" si="1337"/>
        <v>drain</v>
      </c>
      <c r="W8532" s="24">
        <f t="shared" si="1340"/>
        <v>0</v>
      </c>
      <c r="X8532" s="24">
        <f t="shared" si="1338"/>
        <v>0</v>
      </c>
      <c r="Y8532" s="24">
        <f t="shared" si="1341"/>
        <v>0</v>
      </c>
      <c r="AA8532" s="24">
        <f t="shared" si="1339"/>
        <v>7832.9372362622089</v>
      </c>
      <c r="AC8532" s="24">
        <f t="shared" si="1334"/>
        <v>0</v>
      </c>
    </row>
    <row r="8533" x14ac:dyDescent="0.2">
      <c r="L8533" s="25">
        <v>8528</v>
      </c>
      <c r="M8533" s="29">
        <v>0</v>
      </c>
      <c r="O8533" s="25">
        <v>8528</v>
      </c>
      <c r="P8533" s="24">
        <f>'ROTH 1.0'!O8533*'קובץ טיוטה'!$D$10</f>
        <v>13057.617671853601</v>
      </c>
      <c r="Q8533" s="25">
        <f t="shared" si="1333"/>
        <v>9457.6176718536008</v>
      </c>
      <c r="R8533" s="24">
        <f t="shared" si="1342"/>
        <v>0</v>
      </c>
      <c r="S8533" s="25">
        <f t="shared" si="1335"/>
        <v>9457.6176718536008</v>
      </c>
      <c r="T8533" s="25">
        <f t="shared" si="1336"/>
        <v>0</v>
      </c>
      <c r="U8533" s="25" t="str">
        <f t="shared" si="1337"/>
        <v>drain</v>
      </c>
      <c r="W8533" s="25">
        <f t="shared" si="1340"/>
        <v>0</v>
      </c>
      <c r="X8533" s="25">
        <f t="shared" si="1338"/>
        <v>0</v>
      </c>
      <c r="Y8533" s="25">
        <f t="shared" si="1341"/>
        <v>0</v>
      </c>
      <c r="AA8533" s="25">
        <f t="shared" si="1339"/>
        <v>9457.6176718536008</v>
      </c>
      <c r="AC8533" s="25">
        <f t="shared" si="1334"/>
        <v>0</v>
      </c>
    </row>
    <row r="8534" x14ac:dyDescent="0.2">
      <c r="L8534" s="24">
        <v>8529</v>
      </c>
      <c r="M8534" s="28">
        <v>0.295929895</v>
      </c>
      <c r="O8534" s="24">
        <v>8529</v>
      </c>
      <c r="P8534" s="24">
        <f>'ROTH 1.0'!O8534*'קובץ טיוטה'!$D$10</f>
        <v>14150.152344718381</v>
      </c>
      <c r="Q8534" s="24">
        <f t="shared" si="1333"/>
        <v>10550.152344718381</v>
      </c>
      <c r="R8534" s="24">
        <f t="shared" si="1342"/>
        <v>20123.23286</v>
      </c>
      <c r="S8534" s="24">
        <f t="shared" si="1335"/>
        <v>0</v>
      </c>
      <c r="T8534" s="24">
        <f t="shared" si="1336"/>
        <v>9573.0805152816192</v>
      </c>
      <c r="U8534" s="24" t="str">
        <f t="shared" si="1337"/>
        <v>charge</v>
      </c>
      <c r="W8534" s="24">
        <f t="shared" si="1340"/>
        <v>8615.7724637534575</v>
      </c>
      <c r="X8534" s="24">
        <f t="shared" si="1338"/>
        <v>8615.7724637534575</v>
      </c>
      <c r="Y8534" s="24">
        <f t="shared" si="1341"/>
        <v>0</v>
      </c>
      <c r="AA8534" s="24">
        <f t="shared" si="1339"/>
        <v>0</v>
      </c>
      <c r="AC8534" s="24">
        <f t="shared" si="1334"/>
        <v>957.30805152816174</v>
      </c>
    </row>
    <row r="8535" x14ac:dyDescent="0.2">
      <c r="L8535" s="25">
        <v>8530</v>
      </c>
      <c r="M8535" s="29">
        <v>0.453165188</v>
      </c>
      <c r="O8535" s="25">
        <v>8530</v>
      </c>
      <c r="P8535" s="24">
        <f>'ROTH 1.0'!O8535*'קובץ טיוטה'!$D$10</f>
        <v>14832.881539668637</v>
      </c>
      <c r="Q8535" s="25">
        <f t="shared" si="1333"/>
        <v>11232.881539668637</v>
      </c>
      <c r="R8535" s="24">
        <f t="shared" si="1342"/>
        <v>30815.232784</v>
      </c>
      <c r="S8535" s="25">
        <f t="shared" si="1335"/>
        <v>0</v>
      </c>
      <c r="T8535" s="25">
        <f t="shared" si="1336"/>
        <v>19582.351244331363</v>
      </c>
      <c r="U8535" s="25" t="str">
        <f t="shared" si="1337"/>
        <v>charge</v>
      </c>
      <c r="W8535" s="25">
        <f t="shared" si="1340"/>
        <v>17624.11611989823</v>
      </c>
      <c r="X8535" s="25">
        <f t="shared" si="1338"/>
        <v>26239.888583651686</v>
      </c>
      <c r="Y8535" s="25">
        <f t="shared" si="1341"/>
        <v>0</v>
      </c>
      <c r="AA8535" s="25">
        <f t="shared" si="1339"/>
        <v>0</v>
      </c>
      <c r="AC8535" s="25">
        <f t="shared" si="1334"/>
        <v>1958.235124433133</v>
      </c>
    </row>
    <row r="8536" x14ac:dyDescent="0.2">
      <c r="L8536" s="24">
        <v>8531</v>
      </c>
      <c r="M8536" s="28">
        <v>0.57659187899999997</v>
      </c>
      <c r="O8536" s="24">
        <v>8531</v>
      </c>
      <c r="P8536" s="24">
        <f>'ROTH 1.0'!O8536*'קובץ טיוטה'!$D$10</f>
        <v>15374.291860533764</v>
      </c>
      <c r="Q8536" s="24">
        <f t="shared" si="1333"/>
        <v>11774.291860533764</v>
      </c>
      <c r="R8536" s="24">
        <f t="shared" si="1342"/>
        <v>39208.247771999995</v>
      </c>
      <c r="S8536" s="24">
        <f t="shared" si="1335"/>
        <v>0</v>
      </c>
      <c r="T8536" s="24">
        <f t="shared" si="1336"/>
        <v>27433.955911466233</v>
      </c>
      <c r="U8536" s="24" t="str">
        <f t="shared" si="1337"/>
        <v>charge</v>
      </c>
      <c r="W8536" s="24">
        <f t="shared" si="1340"/>
        <v>24690.560320319608</v>
      </c>
      <c r="X8536" s="24">
        <f t="shared" si="1338"/>
        <v>50930.448903971293</v>
      </c>
      <c r="Y8536" s="24">
        <f t="shared" si="1341"/>
        <v>0</v>
      </c>
      <c r="AA8536" s="24">
        <f t="shared" si="1339"/>
        <v>0</v>
      </c>
      <c r="AC8536" s="24">
        <f t="shared" si="1334"/>
        <v>2743.3955911466255</v>
      </c>
    </row>
    <row r="8537" x14ac:dyDescent="0.2">
      <c r="L8537" s="25">
        <v>8532</v>
      </c>
      <c r="M8537" s="29">
        <v>0.57339783799999999</v>
      </c>
      <c r="O8537" s="25">
        <v>8532</v>
      </c>
      <c r="P8537" s="24">
        <f>'ROTH 1.0'!O8537*'קובץ טיוטה'!$D$10</f>
        <v>15466.567302768854</v>
      </c>
      <c r="Q8537" s="25">
        <f t="shared" si="1333"/>
        <v>11866.567302768854</v>
      </c>
      <c r="R8537" s="24">
        <f t="shared" si="1342"/>
        <v>38991.052983999994</v>
      </c>
      <c r="S8537" s="25">
        <f t="shared" si="1335"/>
        <v>0</v>
      </c>
      <c r="T8537" s="25">
        <f t="shared" si="1336"/>
        <v>27124.485681231141</v>
      </c>
      <c r="U8537" s="25" t="str">
        <f t="shared" si="1337"/>
        <v>charge</v>
      </c>
      <c r="W8537" s="25">
        <f t="shared" si="1340"/>
        <v>27069.551096028707</v>
      </c>
      <c r="X8537" s="25">
        <f t="shared" si="1338"/>
        <v>78000</v>
      </c>
      <c r="Y8537" s="25">
        <f t="shared" si="1341"/>
        <v>0</v>
      </c>
      <c r="AA8537" s="25">
        <f t="shared" si="1339"/>
        <v>0</v>
      </c>
      <c r="AC8537" s="25">
        <f t="shared" si="1334"/>
        <v>54.934585202434391</v>
      </c>
    </row>
    <row r="8538" x14ac:dyDescent="0.2">
      <c r="L8538" s="24">
        <v>8533</v>
      </c>
      <c r="M8538" s="28">
        <v>0.57251610199999992</v>
      </c>
      <c r="O8538" s="24">
        <v>8533</v>
      </c>
      <c r="P8538" s="24">
        <f>'ROTH 1.0'!O8538*'קובץ טיוטה'!$D$10</f>
        <v>15591.914778648852</v>
      </c>
      <c r="Q8538" s="24">
        <f t="shared" si="1333"/>
        <v>11991.914778648852</v>
      </c>
      <c r="R8538" s="24">
        <f t="shared" si="1342"/>
        <v>38931.094935999994</v>
      </c>
      <c r="S8538" s="24">
        <f t="shared" si="1335"/>
        <v>0</v>
      </c>
      <c r="T8538" s="24">
        <f t="shared" si="1336"/>
        <v>26939.18015735114</v>
      </c>
      <c r="U8538" s="24" t="str">
        <f t="shared" si="1337"/>
        <v>charge</v>
      </c>
      <c r="W8538" s="24">
        <f t="shared" si="1340"/>
        <v>0</v>
      </c>
      <c r="X8538" s="24">
        <f t="shared" si="1338"/>
        <v>78000</v>
      </c>
      <c r="Y8538" s="24">
        <f t="shared" si="1341"/>
        <v>0</v>
      </c>
      <c r="AA8538" s="24">
        <f t="shared" si="1339"/>
        <v>0</v>
      </c>
      <c r="AC8538" s="24">
        <f t="shared" si="1334"/>
        <v>26939.18015735114</v>
      </c>
    </row>
    <row r="8539" x14ac:dyDescent="0.2">
      <c r="L8539" s="25">
        <v>8534</v>
      </c>
      <c r="M8539" s="29">
        <v>0.57509868900000005</v>
      </c>
      <c r="O8539" s="25">
        <v>8534</v>
      </c>
      <c r="P8539" s="24">
        <f>'ROTH 1.0'!O8539*'קובץ טיוטה'!$D$10</f>
        <v>16040.225493901258</v>
      </c>
      <c r="Q8539" s="25">
        <f t="shared" si="1333"/>
        <v>12440.225493901258</v>
      </c>
      <c r="R8539" s="24">
        <f t="shared" si="1342"/>
        <v>39106.710851999997</v>
      </c>
      <c r="S8539" s="25">
        <f t="shared" si="1335"/>
        <v>0</v>
      </c>
      <c r="T8539" s="25">
        <f t="shared" si="1336"/>
        <v>26666.48535809874</v>
      </c>
      <c r="U8539" s="25" t="str">
        <f t="shared" si="1337"/>
        <v>charge</v>
      </c>
      <c r="W8539" s="25">
        <f t="shared" si="1340"/>
        <v>0</v>
      </c>
      <c r="X8539" s="25">
        <f t="shared" si="1338"/>
        <v>78000</v>
      </c>
      <c r="Y8539" s="25">
        <f t="shared" si="1341"/>
        <v>0</v>
      </c>
      <c r="AA8539" s="25">
        <f t="shared" si="1339"/>
        <v>0</v>
      </c>
      <c r="AC8539" s="25">
        <f t="shared" si="1334"/>
        <v>26666.48535809874</v>
      </c>
    </row>
    <row r="8540" x14ac:dyDescent="0.2">
      <c r="L8540" s="24">
        <v>8535</v>
      </c>
      <c r="M8540" s="28">
        <v>0.54402158499999997</v>
      </c>
      <c r="O8540" s="24">
        <v>8535</v>
      </c>
      <c r="P8540" s="24">
        <f>'ROTH 1.0'!O8540*'קובץ טיוטה'!$D$10</f>
        <v>16221.147930965311</v>
      </c>
      <c r="Q8540" s="24">
        <f t="shared" si="1333"/>
        <v>12621.147930965311</v>
      </c>
      <c r="R8540" s="24">
        <f t="shared" si="1342"/>
        <v>36993.467779999999</v>
      </c>
      <c r="S8540" s="24">
        <f t="shared" si="1335"/>
        <v>0</v>
      </c>
      <c r="T8540" s="24">
        <f t="shared" si="1336"/>
        <v>24372.319849034688</v>
      </c>
      <c r="U8540" s="24" t="str">
        <f t="shared" si="1337"/>
        <v>charge</v>
      </c>
      <c r="W8540" s="24">
        <f t="shared" si="1340"/>
        <v>0</v>
      </c>
      <c r="X8540" s="24">
        <f t="shared" si="1338"/>
        <v>78000</v>
      </c>
      <c r="Y8540" s="24">
        <f t="shared" si="1341"/>
        <v>0</v>
      </c>
      <c r="AA8540" s="24">
        <f t="shared" si="1339"/>
        <v>0</v>
      </c>
      <c r="AC8540" s="24">
        <f t="shared" si="1334"/>
        <v>24372.319849034688</v>
      </c>
    </row>
    <row r="8541" x14ac:dyDescent="0.2">
      <c r="L8541" s="25">
        <v>8536</v>
      </c>
      <c r="M8541" s="29">
        <v>0.42873602700000002</v>
      </c>
      <c r="O8541" s="25">
        <v>8536</v>
      </c>
      <c r="P8541" s="24">
        <f>'ROTH 1.0'!O8541*'קובץ טיוטה'!$D$10</f>
        <v>16506.000473581124</v>
      </c>
      <c r="Q8541" s="25">
        <f t="shared" si="1333"/>
        <v>12906.000473581124</v>
      </c>
      <c r="R8541" s="24">
        <f t="shared" si="1342"/>
        <v>29154.049835999998</v>
      </c>
      <c r="S8541" s="25">
        <f t="shared" si="1335"/>
        <v>0</v>
      </c>
      <c r="T8541" s="25">
        <f t="shared" si="1336"/>
        <v>16248.049362418875</v>
      </c>
      <c r="U8541" s="25" t="str">
        <f t="shared" si="1337"/>
        <v>charge</v>
      </c>
      <c r="W8541" s="25">
        <f t="shared" si="1340"/>
        <v>0</v>
      </c>
      <c r="X8541" s="25">
        <f t="shared" si="1338"/>
        <v>78000</v>
      </c>
      <c r="Y8541" s="25">
        <f t="shared" si="1341"/>
        <v>0</v>
      </c>
      <c r="AA8541" s="25">
        <f t="shared" si="1339"/>
        <v>0</v>
      </c>
      <c r="AC8541" s="25">
        <f t="shared" si="1334"/>
        <v>16248.049362418875</v>
      </c>
    </row>
    <row r="8542" x14ac:dyDescent="0.2">
      <c r="L8542" s="24">
        <v>8537</v>
      </c>
      <c r="M8542" s="28">
        <v>9.6263751000000009E-2</v>
      </c>
      <c r="O8542" s="24">
        <v>8537</v>
      </c>
      <c r="P8542" s="24">
        <f>'ROTH 1.0'!O8542*'קובץ טיוטה'!$D$10</f>
        <v>16226.753519710413</v>
      </c>
      <c r="Q8542" s="24">
        <f t="shared" si="1333"/>
        <v>12626.753519710413</v>
      </c>
      <c r="R8542" s="24">
        <f t="shared" si="1342"/>
        <v>6545.9350680000007</v>
      </c>
      <c r="S8542" s="24">
        <f t="shared" si="1335"/>
        <v>6080.8184517104128</v>
      </c>
      <c r="T8542" s="24">
        <f t="shared" si="1336"/>
        <v>0</v>
      </c>
      <c r="U8542" s="24" t="str">
        <f t="shared" si="1337"/>
        <v>drain</v>
      </c>
      <c r="W8542" s="24">
        <f t="shared" si="1340"/>
        <v>0</v>
      </c>
      <c r="X8542" s="24">
        <f t="shared" si="1338"/>
        <v>71919.181548289591</v>
      </c>
      <c r="Y8542" s="24">
        <f t="shared" si="1341"/>
        <v>6080.8184517104091</v>
      </c>
      <c r="AA8542" s="24">
        <f t="shared" si="1339"/>
        <v>0</v>
      </c>
      <c r="AC8542" s="24">
        <f t="shared" si="1334"/>
        <v>0</v>
      </c>
    </row>
    <row r="8543" x14ac:dyDescent="0.2">
      <c r="L8543" s="25">
        <v>8538</v>
      </c>
      <c r="M8543" s="29">
        <v>0</v>
      </c>
      <c r="O8543" s="25">
        <v>8538</v>
      </c>
      <c r="P8543" s="24">
        <f>'ROTH 1.0'!O8543*'קובץ טיוטה'!$D$10</f>
        <v>17266.494846283316</v>
      </c>
      <c r="Q8543" s="25">
        <f t="shared" si="1333"/>
        <v>13666.494846283316</v>
      </c>
      <c r="R8543" s="24">
        <f t="shared" si="1342"/>
        <v>0</v>
      </c>
      <c r="S8543" s="25">
        <f t="shared" si="1335"/>
        <v>13666.494846283316</v>
      </c>
      <c r="T8543" s="25">
        <f t="shared" si="1336"/>
        <v>0</v>
      </c>
      <c r="U8543" s="25" t="str">
        <f t="shared" si="1337"/>
        <v>drain</v>
      </c>
      <c r="W8543" s="25">
        <f t="shared" si="1340"/>
        <v>0</v>
      </c>
      <c r="X8543" s="25">
        <f t="shared" si="1338"/>
        <v>58252.686702006278</v>
      </c>
      <c r="Y8543" s="25">
        <f t="shared" si="1341"/>
        <v>13666.494846283313</v>
      </c>
      <c r="AA8543" s="25">
        <f t="shared" si="1339"/>
        <v>0</v>
      </c>
      <c r="AC8543" s="25">
        <f t="shared" si="1334"/>
        <v>0</v>
      </c>
    </row>
    <row r="8544" x14ac:dyDescent="0.2">
      <c r="L8544" s="24">
        <v>8539</v>
      </c>
      <c r="M8544" s="28">
        <v>0</v>
      </c>
      <c r="O8544" s="24">
        <v>8539</v>
      </c>
      <c r="P8544" s="24">
        <f>'ROTH 1.0'!O8544*'קובץ טיוטה'!$D$10</f>
        <v>17827.206034027098</v>
      </c>
      <c r="Q8544" s="24">
        <f t="shared" si="1333"/>
        <v>14227.206034027098</v>
      </c>
      <c r="R8544" s="24">
        <f t="shared" si="1342"/>
        <v>0</v>
      </c>
      <c r="S8544" s="24">
        <f t="shared" si="1335"/>
        <v>14227.206034027098</v>
      </c>
      <c r="T8544" s="24">
        <f t="shared" si="1336"/>
        <v>0</v>
      </c>
      <c r="U8544" s="24" t="str">
        <f t="shared" si="1337"/>
        <v>drain</v>
      </c>
      <c r="W8544" s="24">
        <f t="shared" si="1340"/>
        <v>0</v>
      </c>
      <c r="X8544" s="24">
        <f t="shared" si="1338"/>
        <v>44025.48066797918</v>
      </c>
      <c r="Y8544" s="24">
        <f t="shared" si="1341"/>
        <v>14227.206034027098</v>
      </c>
      <c r="AA8544" s="24">
        <f t="shared" si="1339"/>
        <v>0</v>
      </c>
      <c r="AC8544" s="24">
        <f t="shared" si="1334"/>
        <v>0</v>
      </c>
    </row>
    <row r="8545" x14ac:dyDescent="0.2">
      <c r="L8545" s="25">
        <v>8540</v>
      </c>
      <c r="M8545" s="29">
        <v>0</v>
      </c>
      <c r="O8545" s="25">
        <v>8540</v>
      </c>
      <c r="P8545" s="24">
        <f>'ROTH 1.0'!O8545*'קובץ טיוטה'!$D$10</f>
        <v>17839.381932813205</v>
      </c>
      <c r="Q8545" s="25">
        <f t="shared" si="1333"/>
        <v>14239.381932813205</v>
      </c>
      <c r="R8545" s="24">
        <f t="shared" si="1342"/>
        <v>0</v>
      </c>
      <c r="S8545" s="25">
        <f t="shared" si="1335"/>
        <v>14239.381932813205</v>
      </c>
      <c r="T8545" s="25">
        <f t="shared" si="1336"/>
        <v>0</v>
      </c>
      <c r="U8545" s="25" t="str">
        <f t="shared" si="1337"/>
        <v>drain</v>
      </c>
      <c r="W8545" s="25">
        <f t="shared" si="1340"/>
        <v>0</v>
      </c>
      <c r="X8545" s="25">
        <f t="shared" si="1338"/>
        <v>29786.098735165975</v>
      </c>
      <c r="Y8545" s="25">
        <f t="shared" si="1341"/>
        <v>14239.381932813205</v>
      </c>
      <c r="AA8545" s="25">
        <f t="shared" si="1339"/>
        <v>0</v>
      </c>
      <c r="AC8545" s="25">
        <f t="shared" si="1334"/>
        <v>0</v>
      </c>
    </row>
    <row r="8546" x14ac:dyDescent="0.2">
      <c r="L8546" s="24">
        <v>8541</v>
      </c>
      <c r="M8546" s="28">
        <v>0</v>
      </c>
      <c r="O8546" s="24">
        <v>8541</v>
      </c>
      <c r="P8546" s="24">
        <f>'ROTH 1.0'!O8546*'קובץ טיוטה'!$D$10</f>
        <v>17458.368976974878</v>
      </c>
      <c r="Q8546" s="24">
        <f t="shared" si="1333"/>
        <v>13858.368976974878</v>
      </c>
      <c r="R8546" s="24">
        <f t="shared" si="1342"/>
        <v>0</v>
      </c>
      <c r="S8546" s="24">
        <f t="shared" si="1335"/>
        <v>13858.368976974878</v>
      </c>
      <c r="T8546" s="24">
        <f t="shared" si="1336"/>
        <v>0</v>
      </c>
      <c r="U8546" s="24" t="str">
        <f t="shared" si="1337"/>
        <v>drain</v>
      </c>
      <c r="W8546" s="24">
        <f t="shared" si="1340"/>
        <v>0</v>
      </c>
      <c r="X8546" s="24">
        <f t="shared" si="1338"/>
        <v>15927.729758191097</v>
      </c>
      <c r="Y8546" s="24">
        <f t="shared" si="1341"/>
        <v>13858.368976974878</v>
      </c>
      <c r="AA8546" s="24">
        <f t="shared" si="1339"/>
        <v>0</v>
      </c>
      <c r="AC8546" s="24">
        <f t="shared" si="1334"/>
        <v>0</v>
      </c>
    </row>
    <row r="8547" x14ac:dyDescent="0.2">
      <c r="L8547" s="25">
        <v>8542</v>
      </c>
      <c r="M8547" s="29">
        <v>0</v>
      </c>
      <c r="O8547" s="25">
        <v>8542</v>
      </c>
      <c r="P8547" s="24">
        <f>'ROTH 1.0'!O8547*'קובץ טיוטה'!$D$10</f>
        <v>16636.432841992064</v>
      </c>
      <c r="Q8547" s="25">
        <f t="shared" si="1333"/>
        <v>13036.432841992064</v>
      </c>
      <c r="R8547" s="24">
        <f t="shared" si="1342"/>
        <v>0</v>
      </c>
      <c r="S8547" s="25">
        <f t="shared" si="1335"/>
        <v>13036.432841992064</v>
      </c>
      <c r="T8547" s="25">
        <f t="shared" si="1336"/>
        <v>0</v>
      </c>
      <c r="U8547" s="25" t="str">
        <f t="shared" si="1337"/>
        <v>drain</v>
      </c>
      <c r="W8547" s="25">
        <f t="shared" si="1340"/>
        <v>0</v>
      </c>
      <c r="X8547" s="25">
        <f t="shared" si="1338"/>
        <v>2891.2969161990331</v>
      </c>
      <c r="Y8547" s="25">
        <f t="shared" si="1341"/>
        <v>13036.432841992064</v>
      </c>
      <c r="AA8547" s="25">
        <f t="shared" si="1339"/>
        <v>0</v>
      </c>
      <c r="AC8547" s="25">
        <f t="shared" si="1334"/>
        <v>0</v>
      </c>
    </row>
    <row r="8548" x14ac:dyDescent="0.2">
      <c r="L8548" s="24">
        <v>8543</v>
      </c>
      <c r="M8548" s="28">
        <v>0</v>
      </c>
      <c r="O8548" s="24">
        <v>8543</v>
      </c>
      <c r="P8548" s="24">
        <f>'ROTH 1.0'!O8548*'קובץ טיוטה'!$D$10</f>
        <v>15319.229905164211</v>
      </c>
      <c r="Q8548" s="24">
        <f t="shared" si="1333"/>
        <v>11719.229905164211</v>
      </c>
      <c r="R8548" s="24">
        <f t="shared" si="1342"/>
        <v>0</v>
      </c>
      <c r="S8548" s="24">
        <f t="shared" si="1335"/>
        <v>11719.229905164211</v>
      </c>
      <c r="T8548" s="24">
        <f t="shared" si="1336"/>
        <v>0</v>
      </c>
      <c r="U8548" s="24" t="str">
        <f t="shared" si="1337"/>
        <v>drain</v>
      </c>
      <c r="W8548" s="24">
        <f t="shared" si="1340"/>
        <v>0</v>
      </c>
      <c r="X8548" s="24">
        <f t="shared" si="1338"/>
        <v>0</v>
      </c>
      <c r="Y8548" s="24">
        <f t="shared" si="1341"/>
        <v>2891.2969161990331</v>
      </c>
      <c r="AA8548" s="24">
        <f t="shared" si="1339"/>
        <v>8827.9329889651781</v>
      </c>
      <c r="AC8548" s="24">
        <f t="shared" si="1334"/>
        <v>0</v>
      </c>
    </row>
    <row r="8549" x14ac:dyDescent="0.2">
      <c r="L8549" s="25">
        <v>8544</v>
      </c>
      <c r="M8549" s="29">
        <v>0</v>
      </c>
      <c r="O8549" s="25">
        <v>8544</v>
      </c>
      <c r="P8549" s="24">
        <f>'ROTH 1.0'!O8549*'קובץ טיוטה'!$D$10</f>
        <v>13983.876770672905</v>
      </c>
      <c r="Q8549" s="25">
        <f t="shared" si="1333"/>
        <v>10383.876770672905</v>
      </c>
      <c r="R8549" s="24">
        <f t="shared" si="1342"/>
        <v>0</v>
      </c>
      <c r="S8549" s="25">
        <f t="shared" si="1335"/>
        <v>10383.876770672905</v>
      </c>
      <c r="T8549" s="25">
        <f t="shared" si="1336"/>
        <v>0</v>
      </c>
      <c r="U8549" s="25" t="str">
        <f t="shared" si="1337"/>
        <v>drain</v>
      </c>
      <c r="W8549" s="25">
        <f t="shared" si="1340"/>
        <v>0</v>
      </c>
      <c r="X8549" s="25">
        <f t="shared" si="1338"/>
        <v>0</v>
      </c>
      <c r="Y8549" s="25">
        <f t="shared" si="1341"/>
        <v>0</v>
      </c>
      <c r="AA8549" s="25">
        <f t="shared" si="1339"/>
        <v>10383.876770672905</v>
      </c>
      <c r="AC8549" s="25">
        <f t="shared" si="1334"/>
        <v>0</v>
      </c>
    </row>
    <row r="8550" x14ac:dyDescent="0.2">
      <c r="L8550" s="24">
        <v>8545</v>
      </c>
      <c r="M8550" s="28">
        <v>0</v>
      </c>
      <c r="O8550" s="24">
        <v>8545</v>
      </c>
      <c r="P8550" s="24">
        <f>'ROTH 1.0'!O8550*'קובץ טיוטה'!$D$10</f>
        <v>12202.310003922485</v>
      </c>
      <c r="Q8550" s="24">
        <f t="shared" si="1333"/>
        <v>8602.3100039224846</v>
      </c>
      <c r="R8550" s="24">
        <f t="shared" si="1342"/>
        <v>0</v>
      </c>
      <c r="S8550" s="24">
        <f t="shared" si="1335"/>
        <v>8602.3100039224846</v>
      </c>
      <c r="T8550" s="24">
        <f t="shared" si="1336"/>
        <v>0</v>
      </c>
      <c r="U8550" s="24" t="str">
        <f t="shared" si="1337"/>
        <v>drain</v>
      </c>
      <c r="W8550" s="24">
        <f t="shared" si="1340"/>
        <v>0</v>
      </c>
      <c r="X8550" s="24">
        <f t="shared" si="1338"/>
        <v>0</v>
      </c>
      <c r="Y8550" s="24">
        <f t="shared" si="1341"/>
        <v>0</v>
      </c>
      <c r="AA8550" s="24">
        <f t="shared" si="1339"/>
        <v>8602.3100039224846</v>
      </c>
      <c r="AC8550" s="24">
        <f t="shared" si="1334"/>
        <v>0</v>
      </c>
    </row>
    <row r="8551" x14ac:dyDescent="0.2">
      <c r="L8551" s="25">
        <v>8546</v>
      </c>
      <c r="M8551" s="29">
        <v>0</v>
      </c>
      <c r="O8551" s="25">
        <v>8546</v>
      </c>
      <c r="P8551" s="24">
        <f>'ROTH 1.0'!O8551*'קובץ טיוטה'!$D$10</f>
        <v>11238.097471241241</v>
      </c>
      <c r="Q8551" s="25">
        <f t="shared" si="1333"/>
        <v>7638.0974712412408</v>
      </c>
      <c r="R8551" s="24">
        <f t="shared" si="1342"/>
        <v>0</v>
      </c>
      <c r="S8551" s="25">
        <f t="shared" si="1335"/>
        <v>7638.0974712412408</v>
      </c>
      <c r="T8551" s="25">
        <f t="shared" si="1336"/>
        <v>0</v>
      </c>
      <c r="U8551" s="25" t="str">
        <f t="shared" si="1337"/>
        <v>drain</v>
      </c>
      <c r="W8551" s="25">
        <f t="shared" si="1340"/>
        <v>0</v>
      </c>
      <c r="X8551" s="25">
        <f t="shared" si="1338"/>
        <v>0</v>
      </c>
      <c r="Y8551" s="25">
        <f t="shared" si="1341"/>
        <v>0</v>
      </c>
      <c r="AA8551" s="25">
        <f t="shared" si="1339"/>
        <v>7638.0974712412408</v>
      </c>
      <c r="AC8551" s="25">
        <f t="shared" si="1334"/>
        <v>0</v>
      </c>
    </row>
    <row r="8552" x14ac:dyDescent="0.2">
      <c r="L8552" s="24">
        <v>8547</v>
      </c>
      <c r="M8552" s="28">
        <v>0</v>
      </c>
      <c r="O8552" s="24">
        <v>8547</v>
      </c>
      <c r="P8552" s="24">
        <f>'ROTH 1.0'!O8552*'קובץ טיוטה'!$D$10</f>
        <v>10374.285211912173</v>
      </c>
      <c r="Q8552" s="24">
        <f t="shared" si="1333"/>
        <v>6774.2852119121726</v>
      </c>
      <c r="R8552" s="24">
        <f t="shared" si="1342"/>
        <v>0</v>
      </c>
      <c r="S8552" s="24">
        <f t="shared" si="1335"/>
        <v>6774.2852119121726</v>
      </c>
      <c r="T8552" s="24">
        <f t="shared" si="1336"/>
        <v>0</v>
      </c>
      <c r="U8552" s="24" t="str">
        <f t="shared" si="1337"/>
        <v>drain</v>
      </c>
      <c r="W8552" s="24">
        <f t="shared" si="1340"/>
        <v>0</v>
      </c>
      <c r="X8552" s="24">
        <f t="shared" si="1338"/>
        <v>0</v>
      </c>
      <c r="Y8552" s="24">
        <f t="shared" si="1341"/>
        <v>0</v>
      </c>
      <c r="AA8552" s="24">
        <f t="shared" si="1339"/>
        <v>6774.2852119121726</v>
      </c>
      <c r="AC8552" s="24">
        <f t="shared" si="1334"/>
        <v>0</v>
      </c>
    </row>
    <row r="8553" x14ac:dyDescent="0.2">
      <c r="L8553" s="25">
        <v>8548</v>
      </c>
      <c r="M8553" s="29">
        <v>0</v>
      </c>
      <c r="O8553" s="25">
        <v>8548</v>
      </c>
      <c r="P8553" s="24">
        <f>'ROTH 1.0'!O8553*'קובץ טיוטה'!$D$10</f>
        <v>10045.176976789</v>
      </c>
      <c r="Q8553" s="25">
        <f t="shared" si="1333"/>
        <v>6445.176976789</v>
      </c>
      <c r="R8553" s="24">
        <f t="shared" si="1342"/>
        <v>0</v>
      </c>
      <c r="S8553" s="25">
        <f t="shared" si="1335"/>
        <v>6445.176976789</v>
      </c>
      <c r="T8553" s="25">
        <f t="shared" si="1336"/>
        <v>0</v>
      </c>
      <c r="U8553" s="25" t="str">
        <f t="shared" si="1337"/>
        <v>drain</v>
      </c>
      <c r="W8553" s="25">
        <f t="shared" si="1340"/>
        <v>0</v>
      </c>
      <c r="X8553" s="25">
        <f t="shared" si="1338"/>
        <v>0</v>
      </c>
      <c r="Y8553" s="25">
        <f t="shared" si="1341"/>
        <v>0</v>
      </c>
      <c r="AA8553" s="25">
        <f t="shared" si="1339"/>
        <v>6445.176976789</v>
      </c>
      <c r="AC8553" s="25">
        <f t="shared" si="1334"/>
        <v>0</v>
      </c>
    </row>
    <row r="8554" x14ac:dyDescent="0.2">
      <c r="L8554" s="24">
        <v>8549</v>
      </c>
      <c r="M8554" s="28">
        <v>0</v>
      </c>
      <c r="O8554" s="24">
        <v>8549</v>
      </c>
      <c r="P8554" s="24">
        <f>'ROTH 1.0'!O8554*'קובץ טיוטה'!$D$10</f>
        <v>10026.05190747784</v>
      </c>
      <c r="Q8554" s="24">
        <f t="shared" si="1333"/>
        <v>6426.0519074778404</v>
      </c>
      <c r="R8554" s="24">
        <f t="shared" si="1342"/>
        <v>0</v>
      </c>
      <c r="S8554" s="24">
        <f t="shared" si="1335"/>
        <v>6426.0519074778404</v>
      </c>
      <c r="T8554" s="24">
        <f t="shared" si="1336"/>
        <v>0</v>
      </c>
      <c r="U8554" s="24" t="str">
        <f t="shared" si="1337"/>
        <v>drain</v>
      </c>
      <c r="W8554" s="24">
        <f t="shared" si="1340"/>
        <v>0</v>
      </c>
      <c r="X8554" s="24">
        <f t="shared" si="1338"/>
        <v>0</v>
      </c>
      <c r="Y8554" s="24">
        <f t="shared" si="1341"/>
        <v>0</v>
      </c>
      <c r="AA8554" s="24">
        <f t="shared" si="1339"/>
        <v>6426.0519074778404</v>
      </c>
      <c r="AC8554" s="24">
        <f t="shared" si="1334"/>
        <v>0</v>
      </c>
    </row>
    <row r="8555" x14ac:dyDescent="0.2">
      <c r="L8555" s="25">
        <v>8550</v>
      </c>
      <c r="M8555" s="29">
        <v>0</v>
      </c>
      <c r="O8555" s="25">
        <v>8550</v>
      </c>
      <c r="P8555" s="24">
        <f>'ROTH 1.0'!O8555*'קובץ טיוטה'!$D$10</f>
        <v>10627.53317359739</v>
      </c>
      <c r="Q8555" s="25">
        <f t="shared" si="1333"/>
        <v>7027.5331735973905</v>
      </c>
      <c r="R8555" s="24">
        <f t="shared" si="1342"/>
        <v>0</v>
      </c>
      <c r="S8555" s="25">
        <f t="shared" si="1335"/>
        <v>7027.5331735973905</v>
      </c>
      <c r="T8555" s="25">
        <f t="shared" si="1336"/>
        <v>0</v>
      </c>
      <c r="U8555" s="25" t="str">
        <f t="shared" si="1337"/>
        <v>drain</v>
      </c>
      <c r="W8555" s="25">
        <f t="shared" si="1340"/>
        <v>0</v>
      </c>
      <c r="X8555" s="25">
        <f t="shared" si="1338"/>
        <v>0</v>
      </c>
      <c r="Y8555" s="25">
        <f t="shared" si="1341"/>
        <v>0</v>
      </c>
      <c r="AA8555" s="25">
        <f t="shared" si="1339"/>
        <v>7027.5331735973905</v>
      </c>
      <c r="AC8555" s="25">
        <f t="shared" si="1334"/>
        <v>0</v>
      </c>
    </row>
    <row r="8556" x14ac:dyDescent="0.2">
      <c r="L8556" s="24">
        <v>8551</v>
      </c>
      <c r="M8556" s="28">
        <v>0</v>
      </c>
      <c r="O8556" s="24">
        <v>8551</v>
      </c>
      <c r="P8556" s="24">
        <f>'ROTH 1.0'!O8556*'קובץ טיוטה'!$D$10</f>
        <v>11618.291065963116</v>
      </c>
      <c r="Q8556" s="24">
        <f t="shared" si="1333"/>
        <v>8018.2910659631161</v>
      </c>
      <c r="R8556" s="24">
        <f t="shared" si="1342"/>
        <v>0</v>
      </c>
      <c r="S8556" s="24">
        <f t="shared" si="1335"/>
        <v>8018.2910659631161</v>
      </c>
      <c r="T8556" s="24">
        <f t="shared" si="1336"/>
        <v>0</v>
      </c>
      <c r="U8556" s="24" t="str">
        <f t="shared" si="1337"/>
        <v>drain</v>
      </c>
      <c r="W8556" s="24">
        <f t="shared" si="1340"/>
        <v>0</v>
      </c>
      <c r="X8556" s="24">
        <f t="shared" si="1338"/>
        <v>0</v>
      </c>
      <c r="Y8556" s="24">
        <f t="shared" si="1341"/>
        <v>0</v>
      </c>
      <c r="AA8556" s="24">
        <f t="shared" si="1339"/>
        <v>8018.2910659631161</v>
      </c>
      <c r="AC8556" s="24">
        <f t="shared" si="1334"/>
        <v>0</v>
      </c>
    </row>
    <row r="8557" x14ac:dyDescent="0.2">
      <c r="L8557" s="25">
        <v>8552</v>
      </c>
      <c r="M8557" s="29">
        <v>0</v>
      </c>
      <c r="O8557" s="25">
        <v>8552</v>
      </c>
      <c r="P8557" s="24">
        <f>'ROTH 1.0'!O8557*'קובץ טיוטה'!$D$10</f>
        <v>13169.907660332117</v>
      </c>
      <c r="Q8557" s="25">
        <f t="shared" si="1333"/>
        <v>9569.9076603321173</v>
      </c>
      <c r="R8557" s="24">
        <f t="shared" si="1342"/>
        <v>0</v>
      </c>
      <c r="S8557" s="25">
        <f t="shared" si="1335"/>
        <v>9569.9076603321173</v>
      </c>
      <c r="T8557" s="25">
        <f t="shared" si="1336"/>
        <v>0</v>
      </c>
      <c r="U8557" s="25" t="str">
        <f t="shared" si="1337"/>
        <v>drain</v>
      </c>
      <c r="W8557" s="25">
        <f t="shared" si="1340"/>
        <v>0</v>
      </c>
      <c r="X8557" s="25">
        <f t="shared" si="1338"/>
        <v>0</v>
      </c>
      <c r="Y8557" s="25">
        <f t="shared" si="1341"/>
        <v>0</v>
      </c>
      <c r="AA8557" s="25">
        <f t="shared" si="1339"/>
        <v>9569.9076603321173</v>
      </c>
      <c r="AC8557" s="25">
        <f t="shared" si="1334"/>
        <v>0</v>
      </c>
    </row>
    <row r="8558" x14ac:dyDescent="0.2">
      <c r="L8558" s="24">
        <v>8553</v>
      </c>
      <c r="M8558" s="28">
        <v>0.38098803200000003</v>
      </c>
      <c r="O8558" s="24">
        <v>8553</v>
      </c>
      <c r="P8558" s="24">
        <f>'ROTH 1.0'!O8558*'קובץ טיוטה'!$D$10</f>
        <v>13739.597950384932</v>
      </c>
      <c r="Q8558" s="24">
        <f t="shared" si="1333"/>
        <v>10139.597950384932</v>
      </c>
      <c r="R8558" s="24">
        <f t="shared" si="1342"/>
        <v>25907.186175999999</v>
      </c>
      <c r="S8558" s="24">
        <f t="shared" si="1335"/>
        <v>0</v>
      </c>
      <c r="T8558" s="24">
        <f t="shared" si="1336"/>
        <v>15767.588225615067</v>
      </c>
      <c r="U8558" s="24" t="str">
        <f t="shared" si="1337"/>
        <v>charge</v>
      </c>
      <c r="W8558" s="24">
        <f t="shared" si="1340"/>
        <v>14190.82940305356</v>
      </c>
      <c r="X8558" s="24">
        <f t="shared" si="1338"/>
        <v>14190.82940305356</v>
      </c>
      <c r="Y8558" s="24">
        <f t="shared" si="1341"/>
        <v>0</v>
      </c>
      <c r="AA8558" s="24">
        <f t="shared" si="1339"/>
        <v>0</v>
      </c>
      <c r="AC8558" s="24">
        <f t="shared" si="1334"/>
        <v>1576.7588225615073</v>
      </c>
    </row>
    <row r="8559" x14ac:dyDescent="0.2">
      <c r="L8559" s="25">
        <v>8554</v>
      </c>
      <c r="M8559" s="29">
        <v>0.51226522399999996</v>
      </c>
      <c r="O8559" s="25">
        <v>8554</v>
      </c>
      <c r="P8559" s="24">
        <f>'ROTH 1.0'!O8559*'קובץ טיוטה'!$D$10</f>
        <v>14109.121080979861</v>
      </c>
      <c r="Q8559" s="25">
        <f t="shared" si="1333"/>
        <v>10509.121080979861</v>
      </c>
      <c r="R8559" s="24">
        <f t="shared" si="1342"/>
        <v>34834.035231999995</v>
      </c>
      <c r="S8559" s="25">
        <f t="shared" si="1335"/>
        <v>0</v>
      </c>
      <c r="T8559" s="25">
        <f t="shared" si="1336"/>
        <v>24324.914151020133</v>
      </c>
      <c r="U8559" s="25" t="str">
        <f t="shared" si="1337"/>
        <v>charge</v>
      </c>
      <c r="W8559" s="25">
        <f t="shared" si="1340"/>
        <v>21892.422735918117</v>
      </c>
      <c r="X8559" s="25">
        <f t="shared" si="1338"/>
        <v>36083.252138971679</v>
      </c>
      <c r="Y8559" s="25">
        <f t="shared" si="1341"/>
        <v>0</v>
      </c>
      <c r="AA8559" s="25">
        <f t="shared" si="1339"/>
        <v>0</v>
      </c>
      <c r="AC8559" s="25">
        <f t="shared" si="1334"/>
        <v>2432.4914151020166</v>
      </c>
    </row>
    <row r="8560" x14ac:dyDescent="0.2">
      <c r="L8560" s="24">
        <v>8555</v>
      </c>
      <c r="M8560" s="28">
        <v>0.57892807200000007</v>
      </c>
      <c r="O8560" s="24">
        <v>8555</v>
      </c>
      <c r="P8560" s="24">
        <f>'ROTH 1.0'!O8560*'קובץ טיוטה'!$D$10</f>
        <v>14041.927221197267</v>
      </c>
      <c r="Q8560" s="24">
        <f t="shared" si="1333"/>
        <v>10441.927221197267</v>
      </c>
      <c r="R8560" s="24">
        <f t="shared" si="1342"/>
        <v>39367.108896000005</v>
      </c>
      <c r="S8560" s="24">
        <f t="shared" si="1335"/>
        <v>0</v>
      </c>
      <c r="T8560" s="24">
        <f t="shared" si="1336"/>
        <v>28925.181674802738</v>
      </c>
      <c r="U8560" s="24" t="str">
        <f t="shared" si="1337"/>
        <v>charge</v>
      </c>
      <c r="W8560" s="24">
        <f t="shared" si="1340"/>
        <v>26032.663507322468</v>
      </c>
      <c r="X8560" s="24">
        <f t="shared" si="1338"/>
        <v>62115.915646294146</v>
      </c>
      <c r="Y8560" s="24">
        <f t="shared" si="1341"/>
        <v>0</v>
      </c>
      <c r="AA8560" s="24">
        <f t="shared" si="1339"/>
        <v>0</v>
      </c>
      <c r="AC8560" s="24">
        <f t="shared" si="1334"/>
        <v>2892.5181674802698</v>
      </c>
    </row>
    <row r="8561" x14ac:dyDescent="0.2">
      <c r="L8561" s="25">
        <v>8556</v>
      </c>
      <c r="M8561" s="29">
        <v>0.59729269200000001</v>
      </c>
      <c r="O8561" s="25">
        <v>8556</v>
      </c>
      <c r="P8561" s="24">
        <f>'ROTH 1.0'!O8561*'קובץ טיוטה'!$D$10</f>
        <v>14156.461361268772</v>
      </c>
      <c r="Q8561" s="25">
        <f t="shared" si="1333"/>
        <v>10556.461361268772</v>
      </c>
      <c r="R8561" s="24">
        <f t="shared" si="1342"/>
        <v>40615.903055999996</v>
      </c>
      <c r="S8561" s="25">
        <f t="shared" si="1335"/>
        <v>0</v>
      </c>
      <c r="T8561" s="25">
        <f t="shared" si="1336"/>
        <v>30059.441694731224</v>
      </c>
      <c r="U8561" s="25" t="str">
        <f t="shared" si="1337"/>
        <v>charge</v>
      </c>
      <c r="W8561" s="25">
        <f t="shared" si="1340"/>
        <v>15884.084353705854</v>
      </c>
      <c r="X8561" s="25">
        <f t="shared" si="1338"/>
        <v>78000</v>
      </c>
      <c r="Y8561" s="25">
        <f t="shared" si="1341"/>
        <v>0</v>
      </c>
      <c r="AA8561" s="25">
        <f t="shared" si="1339"/>
        <v>0</v>
      </c>
      <c r="AC8561" s="25">
        <f t="shared" si="1334"/>
        <v>14175.35734102537</v>
      </c>
    </row>
    <row r="8562" x14ac:dyDescent="0.2">
      <c r="L8562" s="24">
        <v>8557</v>
      </c>
      <c r="M8562" s="28">
        <v>0.6226605919999999</v>
      </c>
      <c r="O8562" s="24">
        <v>8557</v>
      </c>
      <c r="P8562" s="24">
        <f>'ROTH 1.0'!O8562*'קובץ טיוטה'!$D$10</f>
        <v>14529.784689049129</v>
      </c>
      <c r="Q8562" s="24">
        <f t="shared" si="1333"/>
        <v>10929.784689049129</v>
      </c>
      <c r="R8562" s="24">
        <f t="shared" si="1342"/>
        <v>42340.92025599999</v>
      </c>
      <c r="S8562" s="24">
        <f t="shared" si="1335"/>
        <v>0</v>
      </c>
      <c r="T8562" s="24">
        <f t="shared" si="1336"/>
        <v>31411.135566950863</v>
      </c>
      <c r="U8562" s="24" t="str">
        <f t="shared" si="1337"/>
        <v>charge</v>
      </c>
      <c r="W8562" s="24">
        <f t="shared" si="1340"/>
        <v>0</v>
      </c>
      <c r="X8562" s="24">
        <f t="shared" si="1338"/>
        <v>78000</v>
      </c>
      <c r="Y8562" s="24">
        <f t="shared" si="1341"/>
        <v>0</v>
      </c>
      <c r="AA8562" s="24">
        <f t="shared" si="1339"/>
        <v>0</v>
      </c>
      <c r="AC8562" s="24">
        <f t="shared" si="1334"/>
        <v>31411.135566950863</v>
      </c>
    </row>
    <row r="8563" x14ac:dyDescent="0.2">
      <c r="L8563" s="25">
        <v>8558</v>
      </c>
      <c r="M8563" s="29">
        <v>0.6120865820000001</v>
      </c>
      <c r="O8563" s="25">
        <v>8558</v>
      </c>
      <c r="P8563" s="24">
        <f>'ROTH 1.0'!O8563*'קובץ טיוטה'!$D$10</f>
        <v>14835.375332893673</v>
      </c>
      <c r="Q8563" s="25">
        <f t="shared" si="1333"/>
        <v>11235.375332893673</v>
      </c>
      <c r="R8563" s="24">
        <f t="shared" si="1342"/>
        <v>41621.887576000008</v>
      </c>
      <c r="S8563" s="25">
        <f t="shared" si="1335"/>
        <v>0</v>
      </c>
      <c r="T8563" s="25">
        <f t="shared" si="1336"/>
        <v>30386.512243106336</v>
      </c>
      <c r="U8563" s="25" t="str">
        <f t="shared" si="1337"/>
        <v>charge</v>
      </c>
      <c r="W8563" s="25">
        <f t="shared" si="1340"/>
        <v>0</v>
      </c>
      <c r="X8563" s="25">
        <f t="shared" si="1338"/>
        <v>78000</v>
      </c>
      <c r="Y8563" s="25">
        <f t="shared" si="1341"/>
        <v>0</v>
      </c>
      <c r="AA8563" s="25">
        <f t="shared" si="1339"/>
        <v>0</v>
      </c>
      <c r="AC8563" s="25">
        <f t="shared" si="1334"/>
        <v>30386.512243106336</v>
      </c>
    </row>
    <row r="8564" x14ac:dyDescent="0.2">
      <c r="L8564" s="24">
        <v>8559</v>
      </c>
      <c r="M8564" s="28">
        <v>0.60380098800000004</v>
      </c>
      <c r="O8564" s="24">
        <v>8559</v>
      </c>
      <c r="P8564" s="24">
        <f>'ROTH 1.0'!O8564*'קובץ טיוטה'!$D$10</f>
        <v>14869.788723998625</v>
      </c>
      <c r="Q8564" s="24">
        <f t="shared" si="1333"/>
        <v>11269.788723998625</v>
      </c>
      <c r="R8564" s="24">
        <f t="shared" si="1342"/>
        <v>41058.467184000001</v>
      </c>
      <c r="S8564" s="24">
        <f t="shared" si="1335"/>
        <v>0</v>
      </c>
      <c r="T8564" s="24">
        <f t="shared" si="1336"/>
        <v>29788.678460001378</v>
      </c>
      <c r="U8564" s="24" t="str">
        <f t="shared" si="1337"/>
        <v>charge</v>
      </c>
      <c r="W8564" s="24">
        <f t="shared" si="1340"/>
        <v>0</v>
      </c>
      <c r="X8564" s="24">
        <f t="shared" si="1338"/>
        <v>78000</v>
      </c>
      <c r="Y8564" s="24">
        <f t="shared" si="1341"/>
        <v>0</v>
      </c>
      <c r="AA8564" s="24">
        <f t="shared" si="1339"/>
        <v>0</v>
      </c>
      <c r="AC8564" s="24">
        <f t="shared" si="1334"/>
        <v>29788.678460001378</v>
      </c>
    </row>
    <row r="8565" x14ac:dyDescent="0.2">
      <c r="L8565" s="25">
        <v>8560</v>
      </c>
      <c r="M8565" s="29">
        <v>0.50687918199999993</v>
      </c>
      <c r="O8565" s="25">
        <v>8560</v>
      </c>
      <c r="P8565" s="24">
        <f>'ROTH 1.0'!O8565*'קובץ טיוטה'!$D$10</f>
        <v>15373.178701652911</v>
      </c>
      <c r="Q8565" s="25">
        <f t="shared" si="1333"/>
        <v>11773.178701652911</v>
      </c>
      <c r="R8565" s="24">
        <f t="shared" si="1342"/>
        <v>34467.784375999996</v>
      </c>
      <c r="S8565" s="25">
        <f t="shared" si="1335"/>
        <v>0</v>
      </c>
      <c r="T8565" s="25">
        <f t="shared" si="1336"/>
        <v>22694.605674347084</v>
      </c>
      <c r="U8565" s="25" t="str">
        <f t="shared" si="1337"/>
        <v>charge</v>
      </c>
      <c r="W8565" s="25">
        <f t="shared" si="1340"/>
        <v>0</v>
      </c>
      <c r="X8565" s="25">
        <f t="shared" si="1338"/>
        <v>78000</v>
      </c>
      <c r="Y8565" s="25">
        <f t="shared" si="1341"/>
        <v>0</v>
      </c>
      <c r="AA8565" s="25">
        <f t="shared" si="1339"/>
        <v>0</v>
      </c>
      <c r="AC8565" s="25">
        <f t="shared" si="1334"/>
        <v>22694.605674347084</v>
      </c>
    </row>
    <row r="8566" x14ac:dyDescent="0.2">
      <c r="L8566" s="24">
        <v>8561</v>
      </c>
      <c r="M8566" s="28">
        <v>0.122699314</v>
      </c>
      <c r="O8566" s="24">
        <v>8561</v>
      </c>
      <c r="P8566" s="24">
        <f>'ROTH 1.0'!O8566*'קובץ טיוטה'!$D$10</f>
        <v>15687.460792050733</v>
      </c>
      <c r="Q8566" s="24">
        <f t="shared" si="1333"/>
        <v>12087.460792050733</v>
      </c>
      <c r="R8566" s="24">
        <f t="shared" si="1342"/>
        <v>8343.5533520000008</v>
      </c>
      <c r="S8566" s="24">
        <f t="shared" si="1335"/>
        <v>3743.9074400507325</v>
      </c>
      <c r="T8566" s="24">
        <f t="shared" si="1336"/>
        <v>0</v>
      </c>
      <c r="U8566" s="24" t="str">
        <f t="shared" si="1337"/>
        <v>drain</v>
      </c>
      <c r="W8566" s="24">
        <f t="shared" si="1340"/>
        <v>0</v>
      </c>
      <c r="X8566" s="24">
        <f t="shared" si="1338"/>
        <v>74256.092559949262</v>
      </c>
      <c r="Y8566" s="24">
        <f t="shared" si="1341"/>
        <v>3743.9074400507379</v>
      </c>
      <c r="AA8566" s="24">
        <f t="shared" si="1339"/>
        <v>-5.4569682106375694E-12</v>
      </c>
      <c r="AC8566" s="24">
        <f t="shared" si="1334"/>
        <v>0</v>
      </c>
    </row>
    <row r="8567" x14ac:dyDescent="0.2">
      <c r="L8567" s="25">
        <v>8562</v>
      </c>
      <c r="M8567" s="29">
        <v>0</v>
      </c>
      <c r="O8567" s="25">
        <v>8562</v>
      </c>
      <c r="P8567" s="24">
        <f>'ROTH 1.0'!O8567*'קובץ טיוטה'!$D$10</f>
        <v>17024.99961417777</v>
      </c>
      <c r="Q8567" s="25">
        <f t="shared" si="1333"/>
        <v>13424.99961417777</v>
      </c>
      <c r="R8567" s="24">
        <f t="shared" si="1342"/>
        <v>0</v>
      </c>
      <c r="S8567" s="25">
        <f t="shared" si="1335"/>
        <v>13424.99961417777</v>
      </c>
      <c r="T8567" s="25">
        <f t="shared" si="1336"/>
        <v>0</v>
      </c>
      <c r="U8567" s="25" t="str">
        <f t="shared" si="1337"/>
        <v>drain</v>
      </c>
      <c r="W8567" s="25">
        <f t="shared" si="1340"/>
        <v>0</v>
      </c>
      <c r="X8567" s="25">
        <f t="shared" si="1338"/>
        <v>60831.092945771496</v>
      </c>
      <c r="Y8567" s="25">
        <f t="shared" si="1341"/>
        <v>13424.999614177766</v>
      </c>
      <c r="AA8567" s="25">
        <f t="shared" si="1339"/>
        <v>0</v>
      </c>
      <c r="AC8567" s="25">
        <f t="shared" si="1334"/>
        <v>0</v>
      </c>
    </row>
    <row r="8568" x14ac:dyDescent="0.2">
      <c r="L8568" s="24">
        <v>8563</v>
      </c>
      <c r="M8568" s="28">
        <v>0</v>
      </c>
      <c r="O8568" s="24">
        <v>8563</v>
      </c>
      <c r="P8568" s="24">
        <f>'ROTH 1.0'!O8568*'קובץ טיוטה'!$D$10</f>
        <v>17597.559996433825</v>
      </c>
      <c r="Q8568" s="24">
        <f t="shared" si="1333"/>
        <v>13997.559996433825</v>
      </c>
      <c r="R8568" s="24">
        <f t="shared" si="1342"/>
        <v>0</v>
      </c>
      <c r="S8568" s="24">
        <f t="shared" si="1335"/>
        <v>13997.559996433825</v>
      </c>
      <c r="T8568" s="24">
        <f t="shared" si="1336"/>
        <v>0</v>
      </c>
      <c r="U8568" s="24" t="str">
        <f t="shared" si="1337"/>
        <v>drain</v>
      </c>
      <c r="W8568" s="24">
        <f t="shared" si="1340"/>
        <v>0</v>
      </c>
      <c r="X8568" s="24">
        <f t="shared" si="1338"/>
        <v>46833.53294933767</v>
      </c>
      <c r="Y8568" s="24">
        <f t="shared" si="1341"/>
        <v>13997.559996433825</v>
      </c>
      <c r="AA8568" s="24">
        <f t="shared" si="1339"/>
        <v>0</v>
      </c>
      <c r="AC8568" s="24">
        <f t="shared" si="1334"/>
        <v>0</v>
      </c>
    </row>
    <row r="8569" x14ac:dyDescent="0.2">
      <c r="L8569" s="25">
        <v>8564</v>
      </c>
      <c r="M8569" s="29">
        <v>0</v>
      </c>
      <c r="O8569" s="25">
        <v>8564</v>
      </c>
      <c r="P8569" s="24">
        <f>'ROTH 1.0'!O8569*'קובץ טיוטה'!$D$10</f>
        <v>17527.945160016541</v>
      </c>
      <c r="Q8569" s="25">
        <f t="shared" si="1333"/>
        <v>13927.945160016541</v>
      </c>
      <c r="R8569" s="24">
        <f t="shared" si="1342"/>
        <v>0</v>
      </c>
      <c r="S8569" s="25">
        <f t="shared" si="1335"/>
        <v>13927.945160016541</v>
      </c>
      <c r="T8569" s="25">
        <f t="shared" si="1336"/>
        <v>0</v>
      </c>
      <c r="U8569" s="25" t="str">
        <f t="shared" si="1337"/>
        <v>drain</v>
      </c>
      <c r="W8569" s="25">
        <f t="shared" si="1340"/>
        <v>0</v>
      </c>
      <c r="X8569" s="25">
        <f t="shared" si="1338"/>
        <v>32905.587789321129</v>
      </c>
      <c r="Y8569" s="25">
        <f t="shared" si="1341"/>
        <v>13927.945160016541</v>
      </c>
      <c r="AA8569" s="25">
        <f t="shared" si="1339"/>
        <v>0</v>
      </c>
      <c r="AC8569" s="25">
        <f t="shared" si="1334"/>
        <v>0</v>
      </c>
    </row>
    <row r="8570" x14ac:dyDescent="0.2">
      <c r="L8570" s="24">
        <v>8565</v>
      </c>
      <c r="M8570" s="28">
        <v>0</v>
      </c>
      <c r="O8570" s="24">
        <v>8565</v>
      </c>
      <c r="P8570" s="24">
        <f>'ROTH 1.0'!O8570*'קובץ טיוטה'!$D$10</f>
        <v>17136.152758756205</v>
      </c>
      <c r="Q8570" s="24">
        <f t="shared" si="1333"/>
        <v>13536.152758756205</v>
      </c>
      <c r="R8570" s="24">
        <f t="shared" si="1342"/>
        <v>0</v>
      </c>
      <c r="S8570" s="24">
        <f t="shared" si="1335"/>
        <v>13536.152758756205</v>
      </c>
      <c r="T8570" s="24">
        <f t="shared" si="1336"/>
        <v>0</v>
      </c>
      <c r="U8570" s="24" t="str">
        <f t="shared" si="1337"/>
        <v>drain</v>
      </c>
      <c r="W8570" s="24">
        <f t="shared" si="1340"/>
        <v>0</v>
      </c>
      <c r="X8570" s="24">
        <f t="shared" si="1338"/>
        <v>19369.435030564924</v>
      </c>
      <c r="Y8570" s="24">
        <f t="shared" si="1341"/>
        <v>13536.152758756205</v>
      </c>
      <c r="AA8570" s="24">
        <f t="shared" si="1339"/>
        <v>0</v>
      </c>
      <c r="AC8570" s="24">
        <f t="shared" si="1334"/>
        <v>0</v>
      </c>
    </row>
    <row r="8571" x14ac:dyDescent="0.2">
      <c r="L8571" s="25">
        <v>8566</v>
      </c>
      <c r="M8571" s="29">
        <v>0</v>
      </c>
      <c r="O8571" s="25">
        <v>8566</v>
      </c>
      <c r="P8571" s="24">
        <f>'ROTH 1.0'!O8571*'קובץ טיוטה'!$D$10</f>
        <v>16256.627151222725</v>
      </c>
      <c r="Q8571" s="25">
        <f t="shared" si="1333"/>
        <v>12656.627151222725</v>
      </c>
      <c r="R8571" s="24">
        <f t="shared" si="1342"/>
        <v>0</v>
      </c>
      <c r="S8571" s="25">
        <f t="shared" si="1335"/>
        <v>12656.627151222725</v>
      </c>
      <c r="T8571" s="25">
        <f t="shared" si="1336"/>
        <v>0</v>
      </c>
      <c r="U8571" s="25" t="str">
        <f t="shared" si="1337"/>
        <v>drain</v>
      </c>
      <c r="W8571" s="25">
        <f t="shared" si="1340"/>
        <v>0</v>
      </c>
      <c r="X8571" s="25">
        <f t="shared" si="1338"/>
        <v>6712.8078793421992</v>
      </c>
      <c r="Y8571" s="25">
        <f t="shared" si="1341"/>
        <v>12656.627151222725</v>
      </c>
      <c r="AA8571" s="25">
        <f t="shared" si="1339"/>
        <v>0</v>
      </c>
      <c r="AC8571" s="25">
        <f t="shared" si="1334"/>
        <v>0</v>
      </c>
    </row>
    <row r="8572" x14ac:dyDescent="0.2">
      <c r="L8572" s="24">
        <v>8567</v>
      </c>
      <c r="M8572" s="28">
        <v>0</v>
      </c>
      <c r="O8572" s="24">
        <v>8567</v>
      </c>
      <c r="P8572" s="24">
        <f>'ROTH 1.0'!O8572*'קובץ טיוטה'!$D$10</f>
        <v>15125.999500211576</v>
      </c>
      <c r="Q8572" s="24">
        <f t="shared" si="1333"/>
        <v>11525.999500211576</v>
      </c>
      <c r="R8572" s="24">
        <f t="shared" si="1342"/>
        <v>0</v>
      </c>
      <c r="S8572" s="24">
        <f t="shared" si="1335"/>
        <v>11525.999500211576</v>
      </c>
      <c r="T8572" s="24">
        <f t="shared" si="1336"/>
        <v>0</v>
      </c>
      <c r="U8572" s="24" t="str">
        <f t="shared" si="1337"/>
        <v>drain</v>
      </c>
      <c r="W8572" s="24">
        <f t="shared" si="1340"/>
        <v>0</v>
      </c>
      <c r="X8572" s="24">
        <f t="shared" si="1338"/>
        <v>0</v>
      </c>
      <c r="Y8572" s="24">
        <f t="shared" si="1341"/>
        <v>6712.8078793421992</v>
      </c>
      <c r="AA8572" s="24">
        <f t="shared" si="1339"/>
        <v>4813.1916208693765</v>
      </c>
      <c r="AC8572" s="24">
        <f t="shared" si="1334"/>
        <v>0</v>
      </c>
    </row>
    <row r="8573" x14ac:dyDescent="0.2">
      <c r="L8573" s="25">
        <v>8568</v>
      </c>
      <c r="M8573" s="29">
        <v>0</v>
      </c>
      <c r="O8573" s="25">
        <v>8568</v>
      </c>
      <c r="P8573" s="24">
        <f>'ROTH 1.0'!O8573*'קובץ טיוטה'!$D$10</f>
        <v>13976.221922244982</v>
      </c>
      <c r="Q8573" s="25">
        <f t="shared" si="1333"/>
        <v>10376.221922244982</v>
      </c>
      <c r="R8573" s="24">
        <f t="shared" si="1342"/>
        <v>0</v>
      </c>
      <c r="S8573" s="25">
        <f t="shared" si="1335"/>
        <v>10376.221922244982</v>
      </c>
      <c r="T8573" s="25">
        <f t="shared" si="1336"/>
        <v>0</v>
      </c>
      <c r="U8573" s="25" t="str">
        <f t="shared" si="1337"/>
        <v>drain</v>
      </c>
      <c r="W8573" s="25">
        <f t="shared" si="1340"/>
        <v>0</v>
      </c>
      <c r="X8573" s="25">
        <f t="shared" si="1338"/>
        <v>0</v>
      </c>
      <c r="Y8573" s="25">
        <f t="shared" si="1341"/>
        <v>0</v>
      </c>
      <c r="AA8573" s="25">
        <f t="shared" si="1339"/>
        <v>10376.221922244982</v>
      </c>
      <c r="AC8573" s="25">
        <f t="shared" si="1334"/>
        <v>0</v>
      </c>
    </row>
    <row r="8574" x14ac:dyDescent="0.2">
      <c r="L8574" s="24">
        <v>8569</v>
      </c>
      <c r="M8574" s="28">
        <v>0</v>
      </c>
      <c r="O8574" s="24">
        <v>8569</v>
      </c>
      <c r="P8574" s="24">
        <f>'ROTH 1.0'!O8574*'קובץ טיוטה'!$D$10</f>
        <v>12379.843710285628</v>
      </c>
      <c r="Q8574" s="24">
        <f t="shared" si="1333"/>
        <v>8779.8437102856278</v>
      </c>
      <c r="R8574" s="24">
        <f t="shared" si="1342"/>
        <v>0</v>
      </c>
      <c r="S8574" s="24">
        <f t="shared" si="1335"/>
        <v>8779.8437102856278</v>
      </c>
      <c r="T8574" s="24">
        <f t="shared" si="1336"/>
        <v>0</v>
      </c>
      <c r="U8574" s="24" t="str">
        <f t="shared" si="1337"/>
        <v>drain</v>
      </c>
      <c r="W8574" s="24">
        <f t="shared" si="1340"/>
        <v>0</v>
      </c>
      <c r="X8574" s="24">
        <f t="shared" si="1338"/>
        <v>0</v>
      </c>
      <c r="Y8574" s="24">
        <f t="shared" si="1341"/>
        <v>0</v>
      </c>
      <c r="AA8574" s="24">
        <f t="shared" si="1339"/>
        <v>8779.8437102856278</v>
      </c>
      <c r="AC8574" s="24">
        <f t="shared" si="1334"/>
        <v>0</v>
      </c>
    </row>
    <row r="8575" x14ac:dyDescent="0.2">
      <c r="L8575" s="25">
        <v>8570</v>
      </c>
      <c r="M8575" s="29">
        <v>0</v>
      </c>
      <c r="O8575" s="25">
        <v>8570</v>
      </c>
      <c r="P8575" s="24">
        <f>'ROTH 1.0'!O8575*'קובץ טיוטה'!$D$10</f>
        <v>11070.242553422333</v>
      </c>
      <c r="Q8575" s="25">
        <f t="shared" si="1333"/>
        <v>7470.242553422333</v>
      </c>
      <c r="R8575" s="24">
        <f t="shared" si="1342"/>
        <v>0</v>
      </c>
      <c r="S8575" s="25">
        <f t="shared" si="1335"/>
        <v>7470.242553422333</v>
      </c>
      <c r="T8575" s="25">
        <f t="shared" si="1336"/>
        <v>0</v>
      </c>
      <c r="U8575" s="25" t="str">
        <f t="shared" si="1337"/>
        <v>drain</v>
      </c>
      <c r="W8575" s="25">
        <f t="shared" si="1340"/>
        <v>0</v>
      </c>
      <c r="X8575" s="25">
        <f t="shared" si="1338"/>
        <v>0</v>
      </c>
      <c r="Y8575" s="25">
        <f t="shared" si="1341"/>
        <v>0</v>
      </c>
      <c r="AA8575" s="25">
        <f t="shared" si="1339"/>
        <v>7470.242553422333</v>
      </c>
      <c r="AC8575" s="25">
        <f t="shared" si="1334"/>
        <v>0</v>
      </c>
    </row>
    <row r="8576" x14ac:dyDescent="0.2">
      <c r="L8576" s="24">
        <v>8571</v>
      </c>
      <c r="M8576" s="28">
        <v>0</v>
      </c>
      <c r="O8576" s="24">
        <v>8571</v>
      </c>
      <c r="P8576" s="24">
        <f>'ROTH 1.0'!O8576*'קובץ טיוטה'!$D$10</f>
        <v>10584.194092752889</v>
      </c>
      <c r="Q8576" s="24">
        <f t="shared" si="1333"/>
        <v>6984.1940927528885</v>
      </c>
      <c r="R8576" s="24">
        <f t="shared" si="1342"/>
        <v>0</v>
      </c>
      <c r="S8576" s="24">
        <f t="shared" si="1335"/>
        <v>6984.1940927528885</v>
      </c>
      <c r="T8576" s="24">
        <f t="shared" si="1336"/>
        <v>0</v>
      </c>
      <c r="U8576" s="24" t="str">
        <f t="shared" si="1337"/>
        <v>drain</v>
      </c>
      <c r="W8576" s="24">
        <f t="shared" si="1340"/>
        <v>0</v>
      </c>
      <c r="X8576" s="24">
        <f t="shared" si="1338"/>
        <v>0</v>
      </c>
      <c r="Y8576" s="24">
        <f t="shared" si="1341"/>
        <v>0</v>
      </c>
      <c r="AA8576" s="24">
        <f t="shared" si="1339"/>
        <v>6984.1940927528885</v>
      </c>
      <c r="AC8576" s="24">
        <f t="shared" si="1334"/>
        <v>0</v>
      </c>
    </row>
    <row r="8577" x14ac:dyDescent="0.2">
      <c r="L8577" s="25">
        <v>8572</v>
      </c>
      <c r="M8577" s="29">
        <v>0</v>
      </c>
      <c r="O8577" s="25">
        <v>8572</v>
      </c>
      <c r="P8577" s="24">
        <f>'ROTH 1.0'!O8577*'קובץ טיוטה'!$D$10</f>
        <v>10137.392108588941</v>
      </c>
      <c r="Q8577" s="25">
        <f t="shared" si="1333"/>
        <v>6537.3921085889415</v>
      </c>
      <c r="R8577" s="24">
        <f t="shared" si="1342"/>
        <v>0</v>
      </c>
      <c r="S8577" s="25">
        <f t="shared" si="1335"/>
        <v>6537.3921085889415</v>
      </c>
      <c r="T8577" s="25">
        <f t="shared" si="1336"/>
        <v>0</v>
      </c>
      <c r="U8577" s="25" t="str">
        <f t="shared" si="1337"/>
        <v>drain</v>
      </c>
      <c r="W8577" s="25">
        <f t="shared" si="1340"/>
        <v>0</v>
      </c>
      <c r="X8577" s="25">
        <f t="shared" si="1338"/>
        <v>0</v>
      </c>
      <c r="Y8577" s="25">
        <f t="shared" si="1341"/>
        <v>0</v>
      </c>
      <c r="AA8577" s="25">
        <f t="shared" si="1339"/>
        <v>6537.3921085889415</v>
      </c>
      <c r="AC8577" s="25">
        <f t="shared" si="1334"/>
        <v>0</v>
      </c>
    </row>
    <row r="8578" x14ac:dyDescent="0.2">
      <c r="L8578" s="24">
        <v>8573</v>
      </c>
      <c r="M8578" s="28">
        <v>0</v>
      </c>
      <c r="O8578" s="24">
        <v>8573</v>
      </c>
      <c r="P8578" s="24">
        <f>'ROTH 1.0'!O8578*'קובץ טיוטה'!$D$10</f>
        <v>10025.287921667847</v>
      </c>
      <c r="Q8578" s="24">
        <f t="shared" si="1333"/>
        <v>6425.2879216678466</v>
      </c>
      <c r="R8578" s="24">
        <f t="shared" si="1342"/>
        <v>0</v>
      </c>
      <c r="S8578" s="24">
        <f t="shared" si="1335"/>
        <v>6425.2879216678466</v>
      </c>
      <c r="T8578" s="24">
        <f t="shared" si="1336"/>
        <v>0</v>
      </c>
      <c r="U8578" s="24" t="str">
        <f t="shared" si="1337"/>
        <v>drain</v>
      </c>
      <c r="W8578" s="24">
        <f t="shared" si="1340"/>
        <v>0</v>
      </c>
      <c r="X8578" s="24">
        <f t="shared" si="1338"/>
        <v>0</v>
      </c>
      <c r="Y8578" s="24">
        <f t="shared" si="1341"/>
        <v>0</v>
      </c>
      <c r="AA8578" s="24">
        <f t="shared" si="1339"/>
        <v>6425.2879216678466</v>
      </c>
      <c r="AC8578" s="24">
        <f t="shared" si="1334"/>
        <v>0</v>
      </c>
    </row>
    <row r="8579" x14ac:dyDescent="0.2">
      <c r="L8579" s="25">
        <v>8574</v>
      </c>
      <c r="M8579" s="29">
        <v>0</v>
      </c>
      <c r="O8579" s="25">
        <v>8574</v>
      </c>
      <c r="P8579" s="24">
        <f>'ROTH 1.0'!O8579*'קובץ טיוטה'!$D$10</f>
        <v>10347.770525247977</v>
      </c>
      <c r="Q8579" s="25">
        <f t="shared" si="1333"/>
        <v>6747.7705252479773</v>
      </c>
      <c r="R8579" s="24">
        <f t="shared" si="1342"/>
        <v>0</v>
      </c>
      <c r="S8579" s="25">
        <f t="shared" si="1335"/>
        <v>6747.7705252479773</v>
      </c>
      <c r="T8579" s="25">
        <f t="shared" si="1336"/>
        <v>0</v>
      </c>
      <c r="U8579" s="25" t="str">
        <f t="shared" si="1337"/>
        <v>drain</v>
      </c>
      <c r="W8579" s="25">
        <f t="shared" si="1340"/>
        <v>0</v>
      </c>
      <c r="X8579" s="25">
        <f t="shared" si="1338"/>
        <v>0</v>
      </c>
      <c r="Y8579" s="25">
        <f t="shared" si="1341"/>
        <v>0</v>
      </c>
      <c r="AA8579" s="25">
        <f t="shared" si="1339"/>
        <v>6747.7705252479773</v>
      </c>
      <c r="AC8579" s="25">
        <f t="shared" si="1334"/>
        <v>0</v>
      </c>
    </row>
    <row r="8580" x14ac:dyDescent="0.2">
      <c r="L8580" s="24">
        <v>8575</v>
      </c>
      <c r="M8580" s="28">
        <v>0</v>
      </c>
      <c r="O8580" s="24">
        <v>8575</v>
      </c>
      <c r="P8580" s="24">
        <f>'ROTH 1.0'!O8580*'קובץ טיוטה'!$D$10</f>
        <v>10969.367494600814</v>
      </c>
      <c r="Q8580" s="24">
        <f t="shared" si="1333"/>
        <v>7369.3674946008141</v>
      </c>
      <c r="R8580" s="24">
        <f t="shared" si="1342"/>
        <v>0</v>
      </c>
      <c r="S8580" s="24">
        <f t="shared" si="1335"/>
        <v>7369.3674946008141</v>
      </c>
      <c r="T8580" s="24">
        <f t="shared" si="1336"/>
        <v>0</v>
      </c>
      <c r="U8580" s="24" t="str">
        <f t="shared" si="1337"/>
        <v>drain</v>
      </c>
      <c r="W8580" s="24">
        <f t="shared" si="1340"/>
        <v>0</v>
      </c>
      <c r="X8580" s="24">
        <f t="shared" si="1338"/>
        <v>0</v>
      </c>
      <c r="Y8580" s="24">
        <f t="shared" si="1341"/>
        <v>0</v>
      </c>
      <c r="AA8580" s="24">
        <f t="shared" si="1339"/>
        <v>7369.3674946008141</v>
      </c>
      <c r="AC8580" s="24">
        <f t="shared" si="1334"/>
        <v>0</v>
      </c>
    </row>
    <row r="8581" x14ac:dyDescent="0.2">
      <c r="L8581" s="25">
        <v>8576</v>
      </c>
      <c r="M8581" s="29">
        <v>0</v>
      </c>
      <c r="O8581" s="25">
        <v>8576</v>
      </c>
      <c r="P8581" s="24">
        <f>'ROTH 1.0'!O8581*'קובץ טיוטה'!$D$10</f>
        <v>11788.167781063585</v>
      </c>
      <c r="Q8581" s="25">
        <f t="shared" si="1333"/>
        <v>8188.1677810635847</v>
      </c>
      <c r="R8581" s="24">
        <f t="shared" si="1342"/>
        <v>0</v>
      </c>
      <c r="S8581" s="25">
        <f t="shared" si="1335"/>
        <v>8188.1677810635847</v>
      </c>
      <c r="T8581" s="25">
        <f t="shared" si="1336"/>
        <v>0</v>
      </c>
      <c r="U8581" s="25" t="str">
        <f t="shared" si="1337"/>
        <v>drain</v>
      </c>
      <c r="W8581" s="25">
        <f t="shared" si="1340"/>
        <v>0</v>
      </c>
      <c r="X8581" s="25">
        <f t="shared" si="1338"/>
        <v>0</v>
      </c>
      <c r="Y8581" s="25">
        <f t="shared" si="1341"/>
        <v>0</v>
      </c>
      <c r="AA8581" s="25">
        <f t="shared" si="1339"/>
        <v>8188.1677810635847</v>
      </c>
      <c r="AC8581" s="25">
        <f t="shared" si="1334"/>
        <v>0</v>
      </c>
    </row>
    <row r="8582" x14ac:dyDescent="0.2">
      <c r="L8582" s="24">
        <v>8577</v>
      </c>
      <c r="M8582" s="28">
        <v>0.33645045400000001</v>
      </c>
      <c r="O8582" s="24">
        <v>8577</v>
      </c>
      <c r="P8582" s="24">
        <f>'ROTH 1.0'!O8582*'קובץ טיוטה'!$D$10</f>
        <v>12623.618090734944</v>
      </c>
      <c r="Q8582" s="24">
        <f t="shared" ref="Q8582:Q8645" si="1343">P8582-$H$8*$H$9</f>
        <v>9023.6180907349444</v>
      </c>
      <c r="R8582" s="24">
        <f t="shared" si="1342"/>
        <v>22878.630871999998</v>
      </c>
      <c r="S8582" s="24">
        <f t="shared" si="1335"/>
        <v>0</v>
      </c>
      <c r="T8582" s="24">
        <f t="shared" si="1336"/>
        <v>13855.012781265053</v>
      </c>
      <c r="U8582" s="24" t="str">
        <f t="shared" si="1337"/>
        <v>charge</v>
      </c>
      <c r="W8582" s="24">
        <f t="shared" si="1340"/>
        <v>12469.511503138549</v>
      </c>
      <c r="X8582" s="24">
        <f t="shared" si="1338"/>
        <v>12469.511503138549</v>
      </c>
      <c r="Y8582" s="24">
        <f t="shared" si="1341"/>
        <v>0</v>
      </c>
      <c r="AA8582" s="24">
        <f t="shared" si="1339"/>
        <v>0</v>
      </c>
      <c r="AC8582" s="24">
        <f t="shared" ref="AC8582:AC8645" si="1344">IF(U8582="charge",(T8582-W8582),0)</f>
        <v>1385.501278126505</v>
      </c>
    </row>
    <row r="8583" x14ac:dyDescent="0.2">
      <c r="L8583" s="25">
        <v>8578</v>
      </c>
      <c r="M8583" s="29">
        <v>0.48560604299999999</v>
      </c>
      <c r="O8583" s="25">
        <v>8578</v>
      </c>
      <c r="P8583" s="24">
        <f>'ROTH 1.0'!O8583*'קובץ טיוטה'!$D$10</f>
        <v>13211.088629779169</v>
      </c>
      <c r="Q8583" s="25">
        <f t="shared" si="1343"/>
        <v>9611.0886297791694</v>
      </c>
      <c r="R8583" s="24">
        <f t="shared" si="1342"/>
        <v>33021.210923999999</v>
      </c>
      <c r="S8583" s="25">
        <f t="shared" ref="S8583:S8646" si="1345">IF(Q8583&gt;R8583,Q8583-R8583,0)</f>
        <v>0</v>
      </c>
      <c r="T8583" s="25">
        <f t="shared" ref="T8583:T8646" si="1346">IF(R8583&gt;Q8583,R8583-Q8583,0)</f>
        <v>23410.12229422083</v>
      </c>
      <c r="U8583" s="25" t="str">
        <f t="shared" ref="U8583:U8646" si="1347">IF(Q8583&gt;R8583,"drain","charge")</f>
        <v>charge</v>
      </c>
      <c r="W8583" s="25">
        <f t="shared" si="1340"/>
        <v>21069.110064798748</v>
      </c>
      <c r="X8583" s="25">
        <f t="shared" ref="X8583:X8646" si="1348">IF(X8582+T8583&gt;$H$11,$H$11,IF(U8583="charge",X8582+(T8583*$H$12),IF((X8582-S8583)&gt;0,X8582-S8583,0)))</f>
        <v>33538.621567937298</v>
      </c>
      <c r="Y8583" s="25">
        <f t="shared" si="1341"/>
        <v>0</v>
      </c>
      <c r="AA8583" s="25">
        <f t="shared" ref="AA8583:AA8646" si="1349">S8583-Y8583</f>
        <v>0</v>
      </c>
      <c r="AC8583" s="25">
        <f t="shared" si="1344"/>
        <v>2341.0122294220819</v>
      </c>
    </row>
    <row r="8584" x14ac:dyDescent="0.2">
      <c r="L8584" s="24">
        <v>8579</v>
      </c>
      <c r="M8584" s="28">
        <v>0.55508935299999995</v>
      </c>
      <c r="O8584" s="24">
        <v>8579</v>
      </c>
      <c r="P8584" s="24">
        <f>'ROTH 1.0'!O8584*'קובץ טיוטה'!$D$10</f>
        <v>13822.62857811036</v>
      </c>
      <c r="Q8584" s="24">
        <f t="shared" si="1343"/>
        <v>10222.62857811036</v>
      </c>
      <c r="R8584" s="24">
        <f t="shared" si="1342"/>
        <v>37746.076003999995</v>
      </c>
      <c r="S8584" s="24">
        <f t="shared" si="1345"/>
        <v>0</v>
      </c>
      <c r="T8584" s="24">
        <f t="shared" si="1346"/>
        <v>27523.447425889637</v>
      </c>
      <c r="U8584" s="24" t="str">
        <f t="shared" si="1347"/>
        <v>charge</v>
      </c>
      <c r="W8584" s="24">
        <f t="shared" ref="W8584:W8647" si="1350">IF(X8584&gt;=X8583,(X8584-X8583),0)</f>
        <v>24771.102683300676</v>
      </c>
      <c r="X8584" s="24">
        <f t="shared" si="1348"/>
        <v>58309.724251237974</v>
      </c>
      <c r="Y8584" s="24">
        <f t="shared" ref="Y8584:Y8647" si="1351">IF(U8584="drain",X8583-X8584,0)</f>
        <v>0</v>
      </c>
      <c r="AA8584" s="24">
        <f t="shared" si="1349"/>
        <v>0</v>
      </c>
      <c r="AC8584" s="24">
        <f t="shared" si="1344"/>
        <v>2752.3447425889608</v>
      </c>
    </row>
    <row r="8585" x14ac:dyDescent="0.2">
      <c r="L8585" s="25">
        <v>8580</v>
      </c>
      <c r="M8585" s="29">
        <v>0.57648296900000007</v>
      </c>
      <c r="O8585" s="25">
        <v>8580</v>
      </c>
      <c r="P8585" s="24">
        <f>'ROTH 1.0'!O8585*'קובץ טיוטה'!$D$10</f>
        <v>14556.980281090171</v>
      </c>
      <c r="Q8585" s="25">
        <f t="shared" si="1343"/>
        <v>10956.980281090171</v>
      </c>
      <c r="R8585" s="24">
        <f t="shared" si="1342"/>
        <v>39200.841892000004</v>
      </c>
      <c r="S8585" s="25">
        <f t="shared" si="1345"/>
        <v>0</v>
      </c>
      <c r="T8585" s="25">
        <f t="shared" si="1346"/>
        <v>28243.861610909833</v>
      </c>
      <c r="U8585" s="25" t="str">
        <f t="shared" si="1347"/>
        <v>charge</v>
      </c>
      <c r="W8585" s="25">
        <f t="shared" si="1350"/>
        <v>19690.275748762026</v>
      </c>
      <c r="X8585" s="25">
        <f t="shared" si="1348"/>
        <v>78000</v>
      </c>
      <c r="Y8585" s="25">
        <f t="shared" si="1351"/>
        <v>0</v>
      </c>
      <c r="AA8585" s="25">
        <f t="shared" si="1349"/>
        <v>0</v>
      </c>
      <c r="AC8585" s="25">
        <f t="shared" si="1344"/>
        <v>8553.5858621478073</v>
      </c>
    </row>
    <row r="8586" x14ac:dyDescent="0.2">
      <c r="L8586" s="24">
        <v>8581</v>
      </c>
      <c r="M8586" s="28">
        <v>0.54423891299999994</v>
      </c>
      <c r="O8586" s="24">
        <v>8581</v>
      </c>
      <c r="P8586" s="24">
        <f>'ROTH 1.0'!O8586*'קובץ טיוטה'!$D$10</f>
        <v>14516.454774101181</v>
      </c>
      <c r="Q8586" s="24">
        <f t="shared" si="1343"/>
        <v>10916.454774101181</v>
      </c>
      <c r="R8586" s="24">
        <f t="shared" si="1342"/>
        <v>37008.246083999999</v>
      </c>
      <c r="S8586" s="24">
        <f t="shared" si="1345"/>
        <v>0</v>
      </c>
      <c r="T8586" s="24">
        <f t="shared" si="1346"/>
        <v>26091.791309898817</v>
      </c>
      <c r="U8586" s="24" t="str">
        <f t="shared" si="1347"/>
        <v>charge</v>
      </c>
      <c r="W8586" s="24">
        <f t="shared" si="1350"/>
        <v>0</v>
      </c>
      <c r="X8586" s="24">
        <f t="shared" si="1348"/>
        <v>78000</v>
      </c>
      <c r="Y8586" s="24">
        <f t="shared" si="1351"/>
        <v>0</v>
      </c>
      <c r="AA8586" s="24">
        <f t="shared" si="1349"/>
        <v>0</v>
      </c>
      <c r="AC8586" s="24">
        <f t="shared" si="1344"/>
        <v>26091.791309898817</v>
      </c>
    </row>
    <row r="8587" x14ac:dyDescent="0.2">
      <c r="L8587" s="25">
        <v>8582</v>
      </c>
      <c r="M8587" s="29">
        <v>0.43315247499999998</v>
      </c>
      <c r="O8587" s="25">
        <v>8582</v>
      </c>
      <c r="P8587" s="24">
        <f>'ROTH 1.0'!O8587*'קובץ טיוטה'!$D$10</f>
        <v>14485.508703796375</v>
      </c>
      <c r="Q8587" s="25">
        <f t="shared" si="1343"/>
        <v>10885.508703796375</v>
      </c>
      <c r="R8587" s="24">
        <f t="shared" si="1342"/>
        <v>29454.368299999995</v>
      </c>
      <c r="S8587" s="25">
        <f t="shared" si="1345"/>
        <v>0</v>
      </c>
      <c r="T8587" s="25">
        <f t="shared" si="1346"/>
        <v>18568.85959620362</v>
      </c>
      <c r="U8587" s="25" t="str">
        <f t="shared" si="1347"/>
        <v>charge</v>
      </c>
      <c r="W8587" s="25">
        <f t="shared" si="1350"/>
        <v>0</v>
      </c>
      <c r="X8587" s="25">
        <f t="shared" si="1348"/>
        <v>78000</v>
      </c>
      <c r="Y8587" s="25">
        <f t="shared" si="1351"/>
        <v>0</v>
      </c>
      <c r="AA8587" s="25">
        <f t="shared" si="1349"/>
        <v>0</v>
      </c>
      <c r="AC8587" s="25">
        <f t="shared" si="1344"/>
        <v>18568.85959620362</v>
      </c>
    </row>
    <row r="8588" x14ac:dyDescent="0.2">
      <c r="L8588" s="24">
        <v>8583</v>
      </c>
      <c r="M8588" s="28">
        <v>0.51424148700000005</v>
      </c>
      <c r="O8588" s="24">
        <v>8583</v>
      </c>
      <c r="P8588" s="24">
        <f>'ROTH 1.0'!O8588*'קובץ טיוטה'!$D$10</f>
        <v>14671.689153020949</v>
      </c>
      <c r="Q8588" s="24">
        <f t="shared" si="1343"/>
        <v>11071.689153020949</v>
      </c>
      <c r="R8588" s="24">
        <f t="shared" si="1342"/>
        <v>34968.421116000005</v>
      </c>
      <c r="S8588" s="24">
        <f t="shared" si="1345"/>
        <v>0</v>
      </c>
      <c r="T8588" s="24">
        <f t="shared" si="1346"/>
        <v>23896.731962979058</v>
      </c>
      <c r="U8588" s="24" t="str">
        <f t="shared" si="1347"/>
        <v>charge</v>
      </c>
      <c r="W8588" s="24">
        <f t="shared" si="1350"/>
        <v>0</v>
      </c>
      <c r="X8588" s="24">
        <f t="shared" si="1348"/>
        <v>78000</v>
      </c>
      <c r="Y8588" s="24">
        <f t="shared" si="1351"/>
        <v>0</v>
      </c>
      <c r="AA8588" s="24">
        <f t="shared" si="1349"/>
        <v>0</v>
      </c>
      <c r="AC8588" s="24">
        <f t="shared" si="1344"/>
        <v>23896.731962979058</v>
      </c>
    </row>
    <row r="8589" x14ac:dyDescent="0.2">
      <c r="L8589" s="25">
        <v>8584</v>
      </c>
      <c r="M8589" s="29">
        <v>0.50008103100000001</v>
      </c>
      <c r="O8589" s="25">
        <v>8584</v>
      </c>
      <c r="P8589" s="24">
        <f>'ROTH 1.0'!O8589*'קובץ טיוטה'!$D$10</f>
        <v>14919.777518104906</v>
      </c>
      <c r="Q8589" s="25">
        <f t="shared" si="1343"/>
        <v>11319.777518104906</v>
      </c>
      <c r="R8589" s="24">
        <f t="shared" si="1342"/>
        <v>34005.510107999995</v>
      </c>
      <c r="S8589" s="25">
        <f t="shared" si="1345"/>
        <v>0</v>
      </c>
      <c r="T8589" s="25">
        <f t="shared" si="1346"/>
        <v>22685.732589895088</v>
      </c>
      <c r="U8589" s="25" t="str">
        <f t="shared" si="1347"/>
        <v>charge</v>
      </c>
      <c r="W8589" s="25">
        <f t="shared" si="1350"/>
        <v>0</v>
      </c>
      <c r="X8589" s="25">
        <f t="shared" si="1348"/>
        <v>78000</v>
      </c>
      <c r="Y8589" s="25">
        <f t="shared" si="1351"/>
        <v>0</v>
      </c>
      <c r="AA8589" s="25">
        <f t="shared" si="1349"/>
        <v>0</v>
      </c>
      <c r="AC8589" s="25">
        <f t="shared" si="1344"/>
        <v>22685.732589895088</v>
      </c>
    </row>
    <row r="8590" x14ac:dyDescent="0.2">
      <c r="L8590" s="24">
        <v>8585</v>
      </c>
      <c r="M8590" s="28">
        <v>0.11332690200000001</v>
      </c>
      <c r="O8590" s="24">
        <v>8585</v>
      </c>
      <c r="P8590" s="24">
        <f>'ROTH 1.0'!O8590*'קובץ טיוטה'!$D$10</f>
        <v>15436.119135843603</v>
      </c>
      <c r="Q8590" s="24">
        <f t="shared" si="1343"/>
        <v>11836.119135843603</v>
      </c>
      <c r="R8590" s="24">
        <f t="shared" si="1342"/>
        <v>7706.2293360000012</v>
      </c>
      <c r="S8590" s="24">
        <f t="shared" si="1345"/>
        <v>4129.8897998436014</v>
      </c>
      <c r="T8590" s="24">
        <f t="shared" si="1346"/>
        <v>0</v>
      </c>
      <c r="U8590" s="24" t="str">
        <f t="shared" si="1347"/>
        <v>drain</v>
      </c>
      <c r="W8590" s="24">
        <f t="shared" si="1350"/>
        <v>0</v>
      </c>
      <c r="X8590" s="24">
        <f t="shared" si="1348"/>
        <v>73870.1102001564</v>
      </c>
      <c r="Y8590" s="24">
        <f t="shared" si="1351"/>
        <v>4129.8897998436005</v>
      </c>
      <c r="AA8590" s="24">
        <f t="shared" si="1349"/>
        <v>0</v>
      </c>
      <c r="AC8590" s="24">
        <f t="shared" si="1344"/>
        <v>0</v>
      </c>
    </row>
    <row r="8591" x14ac:dyDescent="0.2">
      <c r="L8591" s="25">
        <v>8586</v>
      </c>
      <c r="M8591" s="29">
        <v>0</v>
      </c>
      <c r="O8591" s="25">
        <v>8586</v>
      </c>
      <c r="P8591" s="24">
        <f>'ROTH 1.0'!O8591*'קובץ טיוטה'!$D$10</f>
        <v>15573.268178766595</v>
      </c>
      <c r="Q8591" s="25">
        <f t="shared" si="1343"/>
        <v>11973.268178766595</v>
      </c>
      <c r="R8591" s="24">
        <f t="shared" si="1342"/>
        <v>0</v>
      </c>
      <c r="S8591" s="25">
        <f t="shared" si="1345"/>
        <v>11973.268178766595</v>
      </c>
      <c r="T8591" s="25">
        <f t="shared" si="1346"/>
        <v>0</v>
      </c>
      <c r="U8591" s="25" t="str">
        <f t="shared" si="1347"/>
        <v>drain</v>
      </c>
      <c r="W8591" s="25">
        <f t="shared" si="1350"/>
        <v>0</v>
      </c>
      <c r="X8591" s="25">
        <f t="shared" si="1348"/>
        <v>61896.842021389806</v>
      </c>
      <c r="Y8591" s="25">
        <f t="shared" si="1351"/>
        <v>11973.268178766593</v>
      </c>
      <c r="AA8591" s="25">
        <f t="shared" si="1349"/>
        <v>0</v>
      </c>
      <c r="AC8591" s="25">
        <f t="shared" si="1344"/>
        <v>0</v>
      </c>
    </row>
    <row r="8592" x14ac:dyDescent="0.2">
      <c r="L8592" s="24">
        <v>8587</v>
      </c>
      <c r="M8592" s="28">
        <v>0</v>
      </c>
      <c r="O8592" s="24">
        <v>8587</v>
      </c>
      <c r="P8592" s="24">
        <f>'ROTH 1.0'!O8592*'קובץ טיוטה'!$D$10</f>
        <v>15648.457636281895</v>
      </c>
      <c r="Q8592" s="24">
        <f t="shared" si="1343"/>
        <v>12048.457636281895</v>
      </c>
      <c r="R8592" s="24">
        <f t="shared" ref="R8592:R8655" si="1352">M8592*$H$7*0.85</f>
        <v>0</v>
      </c>
      <c r="S8592" s="24">
        <f t="shared" si="1345"/>
        <v>12048.457636281895</v>
      </c>
      <c r="T8592" s="24">
        <f t="shared" si="1346"/>
        <v>0</v>
      </c>
      <c r="U8592" s="24" t="str">
        <f t="shared" si="1347"/>
        <v>drain</v>
      </c>
      <c r="W8592" s="24">
        <f t="shared" si="1350"/>
        <v>0</v>
      </c>
      <c r="X8592" s="24">
        <f t="shared" si="1348"/>
        <v>49848.384385107915</v>
      </c>
      <c r="Y8592" s="24">
        <f t="shared" si="1351"/>
        <v>12048.457636281892</v>
      </c>
      <c r="AA8592" s="24">
        <f t="shared" si="1349"/>
        <v>0</v>
      </c>
      <c r="AC8592" s="24">
        <f t="shared" si="1344"/>
        <v>0</v>
      </c>
    </row>
    <row r="8593" x14ac:dyDescent="0.2">
      <c r="L8593" s="25">
        <v>8588</v>
      </c>
      <c r="M8593" s="29">
        <v>0</v>
      </c>
      <c r="O8593" s="25">
        <v>8588</v>
      </c>
      <c r="P8593" s="24">
        <f>'ROTH 1.0'!O8593*'קובץ טיוטה'!$D$10</f>
        <v>14994.420753964072</v>
      </c>
      <c r="Q8593" s="25">
        <f t="shared" si="1343"/>
        <v>11394.420753964072</v>
      </c>
      <c r="R8593" s="24">
        <f t="shared" si="1352"/>
        <v>0</v>
      </c>
      <c r="S8593" s="25">
        <f t="shared" si="1345"/>
        <v>11394.420753964072</v>
      </c>
      <c r="T8593" s="25">
        <f t="shared" si="1346"/>
        <v>0</v>
      </c>
      <c r="U8593" s="25" t="str">
        <f t="shared" si="1347"/>
        <v>drain</v>
      </c>
      <c r="W8593" s="25">
        <f t="shared" si="1350"/>
        <v>0</v>
      </c>
      <c r="X8593" s="25">
        <f t="shared" si="1348"/>
        <v>38453.963631143844</v>
      </c>
      <c r="Y8593" s="25">
        <f t="shared" si="1351"/>
        <v>11394.42075396407</v>
      </c>
      <c r="AA8593" s="25">
        <f t="shared" si="1349"/>
        <v>0</v>
      </c>
      <c r="AC8593" s="25">
        <f t="shared" si="1344"/>
        <v>0</v>
      </c>
    </row>
    <row r="8594" x14ac:dyDescent="0.2">
      <c r="L8594" s="24">
        <v>8589</v>
      </c>
      <c r="M8594" s="28">
        <v>0</v>
      </c>
      <c r="O8594" s="24">
        <v>8589</v>
      </c>
      <c r="P8594" s="24">
        <f>'ROTH 1.0'!O8594*'קובץ טיוטה'!$D$10</f>
        <v>14205.932365983866</v>
      </c>
      <c r="Q8594" s="24">
        <f t="shared" si="1343"/>
        <v>10605.932365983866</v>
      </c>
      <c r="R8594" s="24">
        <f t="shared" si="1352"/>
        <v>0</v>
      </c>
      <c r="S8594" s="24">
        <f t="shared" si="1345"/>
        <v>10605.932365983866</v>
      </c>
      <c r="T8594" s="24">
        <f t="shared" si="1346"/>
        <v>0</v>
      </c>
      <c r="U8594" s="24" t="str">
        <f t="shared" si="1347"/>
        <v>drain</v>
      </c>
      <c r="W8594" s="24">
        <f t="shared" si="1350"/>
        <v>0</v>
      </c>
      <c r="X8594" s="24">
        <f t="shared" si="1348"/>
        <v>27848.031265159978</v>
      </c>
      <c r="Y8594" s="24">
        <f t="shared" si="1351"/>
        <v>10605.932365983866</v>
      </c>
      <c r="AA8594" s="24">
        <f t="shared" si="1349"/>
        <v>0</v>
      </c>
      <c r="AC8594" s="24">
        <f t="shared" si="1344"/>
        <v>0</v>
      </c>
    </row>
    <row r="8595" x14ac:dyDescent="0.2">
      <c r="L8595" s="25">
        <v>8590</v>
      </c>
      <c r="M8595" s="29">
        <v>0</v>
      </c>
      <c r="O8595" s="25">
        <v>8590</v>
      </c>
      <c r="P8595" s="24">
        <f>'ROTH 1.0'!O8595*'קובץ טיוטה'!$D$10</f>
        <v>13872.226652095527</v>
      </c>
      <c r="Q8595" s="25">
        <f t="shared" si="1343"/>
        <v>10272.226652095527</v>
      </c>
      <c r="R8595" s="24">
        <f t="shared" si="1352"/>
        <v>0</v>
      </c>
      <c r="S8595" s="25">
        <f t="shared" si="1345"/>
        <v>10272.226652095527</v>
      </c>
      <c r="T8595" s="25">
        <f t="shared" si="1346"/>
        <v>0</v>
      </c>
      <c r="U8595" s="25" t="str">
        <f t="shared" si="1347"/>
        <v>drain</v>
      </c>
      <c r="W8595" s="25">
        <f t="shared" si="1350"/>
        <v>0</v>
      </c>
      <c r="X8595" s="25">
        <f t="shared" si="1348"/>
        <v>17575.804613064451</v>
      </c>
      <c r="Y8595" s="25">
        <f t="shared" si="1351"/>
        <v>10272.226652095527</v>
      </c>
      <c r="AA8595" s="25">
        <f t="shared" si="1349"/>
        <v>0</v>
      </c>
      <c r="AC8595" s="25">
        <f t="shared" si="1344"/>
        <v>0</v>
      </c>
    </row>
    <row r="8596" x14ac:dyDescent="0.2">
      <c r="L8596" s="24">
        <v>8591</v>
      </c>
      <c r="M8596" s="28">
        <v>0</v>
      </c>
      <c r="O8596" s="24">
        <v>8591</v>
      </c>
      <c r="P8596" s="24">
        <f>'ROTH 1.0'!O8596*'קובץ טיוטה'!$D$10</f>
        <v>13350.555745346739</v>
      </c>
      <c r="Q8596" s="24">
        <f t="shared" si="1343"/>
        <v>9750.5557453467391</v>
      </c>
      <c r="R8596" s="24">
        <f t="shared" si="1352"/>
        <v>0</v>
      </c>
      <c r="S8596" s="24">
        <f t="shared" si="1345"/>
        <v>9750.5557453467391</v>
      </c>
      <c r="T8596" s="24">
        <f t="shared" si="1346"/>
        <v>0</v>
      </c>
      <c r="U8596" s="24" t="str">
        <f t="shared" si="1347"/>
        <v>drain</v>
      </c>
      <c r="W8596" s="24">
        <f t="shared" si="1350"/>
        <v>0</v>
      </c>
      <c r="X8596" s="24">
        <f t="shared" si="1348"/>
        <v>7825.2488677177116</v>
      </c>
      <c r="Y8596" s="24">
        <f t="shared" si="1351"/>
        <v>9750.5557453467391</v>
      </c>
      <c r="AA8596" s="24">
        <f t="shared" si="1349"/>
        <v>0</v>
      </c>
      <c r="AC8596" s="24">
        <f t="shared" si="1344"/>
        <v>0</v>
      </c>
    </row>
    <row r="8597" x14ac:dyDescent="0.2">
      <c r="L8597" s="25">
        <v>8592</v>
      </c>
      <c r="M8597" s="29">
        <v>0</v>
      </c>
      <c r="O8597" s="25">
        <v>8592</v>
      </c>
      <c r="P8597" s="24">
        <f>'ROTH 1.0'!O8597*'קובץ טיוטה'!$D$10</f>
        <v>12590.995613993275</v>
      </c>
      <c r="Q8597" s="25">
        <f t="shared" si="1343"/>
        <v>8990.9956139932747</v>
      </c>
      <c r="R8597" s="24">
        <f t="shared" si="1352"/>
        <v>0</v>
      </c>
      <c r="S8597" s="25">
        <f t="shared" si="1345"/>
        <v>8990.9956139932747</v>
      </c>
      <c r="T8597" s="25">
        <f t="shared" si="1346"/>
        <v>0</v>
      </c>
      <c r="U8597" s="25" t="str">
        <f t="shared" si="1347"/>
        <v>drain</v>
      </c>
      <c r="W8597" s="25">
        <f t="shared" si="1350"/>
        <v>0</v>
      </c>
      <c r="X8597" s="25">
        <f t="shared" si="1348"/>
        <v>0</v>
      </c>
      <c r="Y8597" s="25">
        <f t="shared" si="1351"/>
        <v>7825.2488677177116</v>
      </c>
      <c r="AA8597" s="25">
        <f t="shared" si="1349"/>
        <v>1165.7467462755631</v>
      </c>
      <c r="AC8597" s="25">
        <f t="shared" si="1344"/>
        <v>0</v>
      </c>
    </row>
    <row r="8598" x14ac:dyDescent="0.2">
      <c r="L8598" s="24">
        <v>8593</v>
      </c>
      <c r="M8598" s="28">
        <v>0</v>
      </c>
      <c r="O8598" s="24">
        <v>8593</v>
      </c>
      <c r="P8598" s="24">
        <f>'ROTH 1.0'!O8598*'קובץ טיוטה'!$D$10</f>
        <v>11483.493991261321</v>
      </c>
      <c r="Q8598" s="24">
        <f t="shared" si="1343"/>
        <v>7883.4939912613208</v>
      </c>
      <c r="R8598" s="24">
        <f t="shared" si="1352"/>
        <v>0</v>
      </c>
      <c r="S8598" s="24">
        <f t="shared" si="1345"/>
        <v>7883.4939912613208</v>
      </c>
      <c r="T8598" s="24">
        <f t="shared" si="1346"/>
        <v>0</v>
      </c>
      <c r="U8598" s="24" t="str">
        <f t="shared" si="1347"/>
        <v>drain</v>
      </c>
      <c r="W8598" s="24">
        <f t="shared" si="1350"/>
        <v>0</v>
      </c>
      <c r="X8598" s="24">
        <f t="shared" si="1348"/>
        <v>0</v>
      </c>
      <c r="Y8598" s="24">
        <f t="shared" si="1351"/>
        <v>0</v>
      </c>
      <c r="AA8598" s="24">
        <f t="shared" si="1349"/>
        <v>7883.4939912613208</v>
      </c>
      <c r="AC8598" s="24">
        <f t="shared" si="1344"/>
        <v>0</v>
      </c>
    </row>
    <row r="8599" x14ac:dyDescent="0.2">
      <c r="L8599" s="25">
        <v>8594</v>
      </c>
      <c r="M8599" s="29">
        <v>0</v>
      </c>
      <c r="O8599" s="25">
        <v>8594</v>
      </c>
      <c r="P8599" s="24">
        <f>'ROTH 1.0'!O8599*'קובץ טיוטה'!$D$10</f>
        <v>10554.602519952101</v>
      </c>
      <c r="Q8599" s="25">
        <f t="shared" si="1343"/>
        <v>6954.6025199521009</v>
      </c>
      <c r="R8599" s="24">
        <f t="shared" si="1352"/>
        <v>0</v>
      </c>
      <c r="S8599" s="25">
        <f t="shared" si="1345"/>
        <v>6954.6025199521009</v>
      </c>
      <c r="T8599" s="25">
        <f t="shared" si="1346"/>
        <v>0</v>
      </c>
      <c r="U8599" s="25" t="str">
        <f t="shared" si="1347"/>
        <v>drain</v>
      </c>
      <c r="W8599" s="25">
        <f t="shared" si="1350"/>
        <v>0</v>
      </c>
      <c r="X8599" s="25">
        <f t="shared" si="1348"/>
        <v>0</v>
      </c>
      <c r="Y8599" s="25">
        <f t="shared" si="1351"/>
        <v>0</v>
      </c>
      <c r="AA8599" s="25">
        <f t="shared" si="1349"/>
        <v>6954.6025199521009</v>
      </c>
      <c r="AC8599" s="25">
        <f t="shared" si="1344"/>
        <v>0</v>
      </c>
    </row>
    <row r="8600" x14ac:dyDescent="0.2">
      <c r="L8600" s="24">
        <v>8595</v>
      </c>
      <c r="M8600" s="28">
        <v>0</v>
      </c>
      <c r="O8600" s="24">
        <v>8595</v>
      </c>
      <c r="P8600" s="24">
        <f>'ROTH 1.0'!O8600*'קובץ טיוטה'!$D$10</f>
        <v>10088.499635692615</v>
      </c>
      <c r="Q8600" s="24">
        <f t="shared" si="1343"/>
        <v>6488.4996356926149</v>
      </c>
      <c r="R8600" s="24">
        <f t="shared" si="1352"/>
        <v>0</v>
      </c>
      <c r="S8600" s="24">
        <f t="shared" si="1345"/>
        <v>6488.4996356926149</v>
      </c>
      <c r="T8600" s="24">
        <f t="shared" si="1346"/>
        <v>0</v>
      </c>
      <c r="U8600" s="24" t="str">
        <f t="shared" si="1347"/>
        <v>drain</v>
      </c>
      <c r="W8600" s="24">
        <f t="shared" si="1350"/>
        <v>0</v>
      </c>
      <c r="X8600" s="24">
        <f t="shared" si="1348"/>
        <v>0</v>
      </c>
      <c r="Y8600" s="24">
        <f t="shared" si="1351"/>
        <v>0</v>
      </c>
      <c r="AA8600" s="24">
        <f t="shared" si="1349"/>
        <v>6488.4996356926149</v>
      </c>
      <c r="AC8600" s="24">
        <f t="shared" si="1344"/>
        <v>0</v>
      </c>
    </row>
    <row r="8601" x14ac:dyDescent="0.2">
      <c r="L8601" s="25">
        <v>8596</v>
      </c>
      <c r="M8601" s="29">
        <v>0</v>
      </c>
      <c r="O8601" s="25">
        <v>8596</v>
      </c>
      <c r="P8601" s="24">
        <f>'ROTH 1.0'!O8601*'קובץ טיוטה'!$D$10</f>
        <v>9931.0789359403461</v>
      </c>
      <c r="Q8601" s="25">
        <f t="shared" si="1343"/>
        <v>6331.0789359403461</v>
      </c>
      <c r="R8601" s="24">
        <f t="shared" si="1352"/>
        <v>0</v>
      </c>
      <c r="S8601" s="25">
        <f t="shared" si="1345"/>
        <v>6331.0789359403461</v>
      </c>
      <c r="T8601" s="25">
        <f t="shared" si="1346"/>
        <v>0</v>
      </c>
      <c r="U8601" s="25" t="str">
        <f t="shared" si="1347"/>
        <v>drain</v>
      </c>
      <c r="W8601" s="25">
        <f t="shared" si="1350"/>
        <v>0</v>
      </c>
      <c r="X8601" s="25">
        <f t="shared" si="1348"/>
        <v>0</v>
      </c>
      <c r="Y8601" s="25">
        <f t="shared" si="1351"/>
        <v>0</v>
      </c>
      <c r="AA8601" s="25">
        <f t="shared" si="1349"/>
        <v>6331.0789359403461</v>
      </c>
      <c r="AC8601" s="25">
        <f t="shared" si="1344"/>
        <v>0</v>
      </c>
    </row>
    <row r="8602" x14ac:dyDescent="0.2">
      <c r="L8602" s="24">
        <v>8597</v>
      </c>
      <c r="M8602" s="28">
        <v>0</v>
      </c>
      <c r="O8602" s="24">
        <v>8597</v>
      </c>
      <c r="P8602" s="24">
        <f>'ROTH 1.0'!O8602*'קובץ טיוטה'!$D$10</f>
        <v>9859.3328868779445</v>
      </c>
      <c r="Q8602" s="24">
        <f t="shared" si="1343"/>
        <v>6259.3328868779445</v>
      </c>
      <c r="R8602" s="24">
        <f t="shared" si="1352"/>
        <v>0</v>
      </c>
      <c r="S8602" s="24">
        <f t="shared" si="1345"/>
        <v>6259.3328868779445</v>
      </c>
      <c r="T8602" s="24">
        <f t="shared" si="1346"/>
        <v>0</v>
      </c>
      <c r="U8602" s="24" t="str">
        <f t="shared" si="1347"/>
        <v>drain</v>
      </c>
      <c r="W8602" s="24">
        <f t="shared" si="1350"/>
        <v>0</v>
      </c>
      <c r="X8602" s="24">
        <f t="shared" si="1348"/>
        <v>0</v>
      </c>
      <c r="Y8602" s="24">
        <f t="shared" si="1351"/>
        <v>0</v>
      </c>
      <c r="AA8602" s="24">
        <f t="shared" si="1349"/>
        <v>6259.3328868779445</v>
      </c>
      <c r="AC8602" s="24">
        <f t="shared" si="1344"/>
        <v>0</v>
      </c>
    </row>
    <row r="8603" x14ac:dyDescent="0.2">
      <c r="L8603" s="25">
        <v>8598</v>
      </c>
      <c r="M8603" s="29">
        <v>0</v>
      </c>
      <c r="O8603" s="25">
        <v>8598</v>
      </c>
      <c r="P8603" s="24">
        <f>'ROTH 1.0'!O8603*'קובץ טיוטה'!$D$10</f>
        <v>10051.742711377839</v>
      </c>
      <c r="Q8603" s="25">
        <f t="shared" si="1343"/>
        <v>6451.7427113778394</v>
      </c>
      <c r="R8603" s="24">
        <f t="shared" si="1352"/>
        <v>0</v>
      </c>
      <c r="S8603" s="25">
        <f t="shared" si="1345"/>
        <v>6451.7427113778394</v>
      </c>
      <c r="T8603" s="25">
        <f t="shared" si="1346"/>
        <v>0</v>
      </c>
      <c r="U8603" s="25" t="str">
        <f t="shared" si="1347"/>
        <v>drain</v>
      </c>
      <c r="W8603" s="25">
        <f t="shared" si="1350"/>
        <v>0</v>
      </c>
      <c r="X8603" s="25">
        <f t="shared" si="1348"/>
        <v>0</v>
      </c>
      <c r="Y8603" s="25">
        <f t="shared" si="1351"/>
        <v>0</v>
      </c>
      <c r="AA8603" s="25">
        <f t="shared" si="1349"/>
        <v>6451.7427113778394</v>
      </c>
      <c r="AC8603" s="25">
        <f t="shared" si="1344"/>
        <v>0</v>
      </c>
    </row>
    <row r="8604" x14ac:dyDescent="0.2">
      <c r="L8604" s="24">
        <v>8599</v>
      </c>
      <c r="M8604" s="28">
        <v>0</v>
      </c>
      <c r="O8604" s="24">
        <v>8599</v>
      </c>
      <c r="P8604" s="24">
        <f>'ROTH 1.0'!O8604*'קובץ טיוטה'!$D$10</f>
        <v>10369.714311840862</v>
      </c>
      <c r="Q8604" s="24">
        <f t="shared" si="1343"/>
        <v>6769.7143118408621</v>
      </c>
      <c r="R8604" s="24">
        <f t="shared" si="1352"/>
        <v>0</v>
      </c>
      <c r="S8604" s="24">
        <f t="shared" si="1345"/>
        <v>6769.7143118408621</v>
      </c>
      <c r="T8604" s="24">
        <f t="shared" si="1346"/>
        <v>0</v>
      </c>
      <c r="U8604" s="24" t="str">
        <f t="shared" si="1347"/>
        <v>drain</v>
      </c>
      <c r="W8604" s="24">
        <f t="shared" si="1350"/>
        <v>0</v>
      </c>
      <c r="X8604" s="24">
        <f t="shared" si="1348"/>
        <v>0</v>
      </c>
      <c r="Y8604" s="24">
        <f t="shared" si="1351"/>
        <v>0</v>
      </c>
      <c r="AA8604" s="24">
        <f t="shared" si="1349"/>
        <v>6769.7143118408621</v>
      </c>
      <c r="AC8604" s="24">
        <f t="shared" si="1344"/>
        <v>0</v>
      </c>
    </row>
    <row r="8605" x14ac:dyDescent="0.2">
      <c r="L8605" s="25">
        <v>8600</v>
      </c>
      <c r="M8605" s="29">
        <v>0</v>
      </c>
      <c r="O8605" s="25">
        <v>8600</v>
      </c>
      <c r="P8605" s="24">
        <f>'ROTH 1.0'!O8605*'קובץ טיוטה'!$D$10</f>
        <v>10476.548667101426</v>
      </c>
      <c r="Q8605" s="25">
        <f t="shared" si="1343"/>
        <v>6876.548667101426</v>
      </c>
      <c r="R8605" s="24">
        <f t="shared" si="1352"/>
        <v>0</v>
      </c>
      <c r="S8605" s="25">
        <f t="shared" si="1345"/>
        <v>6876.548667101426</v>
      </c>
      <c r="T8605" s="25">
        <f t="shared" si="1346"/>
        <v>0</v>
      </c>
      <c r="U8605" s="25" t="str">
        <f t="shared" si="1347"/>
        <v>drain</v>
      </c>
      <c r="W8605" s="25">
        <f t="shared" si="1350"/>
        <v>0</v>
      </c>
      <c r="X8605" s="25">
        <f t="shared" si="1348"/>
        <v>0</v>
      </c>
      <c r="Y8605" s="25">
        <f t="shared" si="1351"/>
        <v>0</v>
      </c>
      <c r="AA8605" s="25">
        <f t="shared" si="1349"/>
        <v>6876.548667101426</v>
      </c>
      <c r="AC8605" s="25">
        <f t="shared" si="1344"/>
        <v>0</v>
      </c>
    </row>
    <row r="8606" x14ac:dyDescent="0.2">
      <c r="L8606" s="24">
        <v>8601</v>
      </c>
      <c r="M8606" s="28">
        <v>0.30650126699999997</v>
      </c>
      <c r="O8606" s="24">
        <v>8601</v>
      </c>
      <c r="P8606" s="24">
        <f>'ROTH 1.0'!O8606*'קובץ טיוטה'!$D$10</f>
        <v>11309.582490645014</v>
      </c>
      <c r="Q8606" s="24">
        <f t="shared" si="1343"/>
        <v>7709.5824906450143</v>
      </c>
      <c r="R8606" s="24">
        <f t="shared" si="1352"/>
        <v>20842.086155999998</v>
      </c>
      <c r="S8606" s="24">
        <f t="shared" si="1345"/>
        <v>0</v>
      </c>
      <c r="T8606" s="24">
        <f t="shared" si="1346"/>
        <v>13132.503665354983</v>
      </c>
      <c r="U8606" s="24" t="str">
        <f t="shared" si="1347"/>
        <v>charge</v>
      </c>
      <c r="W8606" s="24">
        <f t="shared" si="1350"/>
        <v>11819.253298819485</v>
      </c>
      <c r="X8606" s="24">
        <f t="shared" si="1348"/>
        <v>11819.253298819485</v>
      </c>
      <c r="Y8606" s="24">
        <f t="shared" si="1351"/>
        <v>0</v>
      </c>
      <c r="AA8606" s="24">
        <f t="shared" si="1349"/>
        <v>0</v>
      </c>
      <c r="AC8606" s="24">
        <f t="shared" si="1344"/>
        <v>1313.250366535498</v>
      </c>
    </row>
    <row r="8607" x14ac:dyDescent="0.2">
      <c r="L8607" s="25">
        <v>8602</v>
      </c>
      <c r="M8607" s="29">
        <v>0.46272185100000002</v>
      </c>
      <c r="O8607" s="25">
        <v>8602</v>
      </c>
      <c r="P8607" s="24">
        <f>'ROTH 1.0'!O8607*'קובץ טיוטה'!$D$10</f>
        <v>12175.293050011169</v>
      </c>
      <c r="Q8607" s="25">
        <f t="shared" si="1343"/>
        <v>8575.2930500111688</v>
      </c>
      <c r="R8607" s="24">
        <f t="shared" si="1352"/>
        <v>31465.085868000002</v>
      </c>
      <c r="S8607" s="25">
        <f t="shared" si="1345"/>
        <v>0</v>
      </c>
      <c r="T8607" s="25">
        <f t="shared" si="1346"/>
        <v>22889.792817988833</v>
      </c>
      <c r="U8607" s="25" t="str">
        <f t="shared" si="1347"/>
        <v>charge</v>
      </c>
      <c r="W8607" s="25">
        <f t="shared" si="1350"/>
        <v>20600.813536189948</v>
      </c>
      <c r="X8607" s="25">
        <f t="shared" si="1348"/>
        <v>32420.066835009435</v>
      </c>
      <c r="Y8607" s="25">
        <f t="shared" si="1351"/>
        <v>0</v>
      </c>
      <c r="AA8607" s="25">
        <f t="shared" si="1349"/>
        <v>0</v>
      </c>
      <c r="AC8607" s="25">
        <f t="shared" si="1344"/>
        <v>2288.9792817988855</v>
      </c>
    </row>
    <row r="8608" x14ac:dyDescent="0.2">
      <c r="L8608" s="24">
        <v>8603</v>
      </c>
      <c r="M8608" s="28">
        <v>0.53065288700000002</v>
      </c>
      <c r="O8608" s="24">
        <v>8603</v>
      </c>
      <c r="P8608" s="24">
        <f>'ROTH 1.0'!O8608*'קובץ טיוטה'!$D$10</f>
        <v>12283.683858289975</v>
      </c>
      <c r="Q8608" s="24">
        <f t="shared" si="1343"/>
        <v>8683.6838582899745</v>
      </c>
      <c r="R8608" s="24">
        <f t="shared" si="1352"/>
        <v>36084.396315999998</v>
      </c>
      <c r="S8608" s="24">
        <f t="shared" si="1345"/>
        <v>0</v>
      </c>
      <c r="T8608" s="24">
        <f t="shared" si="1346"/>
        <v>27400.712457710026</v>
      </c>
      <c r="U8608" s="24" t="str">
        <f t="shared" si="1347"/>
        <v>charge</v>
      </c>
      <c r="W8608" s="24">
        <f t="shared" si="1350"/>
        <v>24660.641211939022</v>
      </c>
      <c r="X8608" s="24">
        <f t="shared" si="1348"/>
        <v>57080.708046948457</v>
      </c>
      <c r="Y8608" s="24">
        <f t="shared" si="1351"/>
        <v>0</v>
      </c>
      <c r="AA8608" s="24">
        <f t="shared" si="1349"/>
        <v>0</v>
      </c>
      <c r="AC8608" s="24">
        <f t="shared" si="1344"/>
        <v>2740.0712457710033</v>
      </c>
    </row>
    <row r="8609" x14ac:dyDescent="0.2">
      <c r="L8609" s="25">
        <v>8604</v>
      </c>
      <c r="M8609" s="29">
        <v>0.54810999199999999</v>
      </c>
      <c r="O8609" s="25">
        <v>8604</v>
      </c>
      <c r="P8609" s="24">
        <f>'ROTH 1.0'!O8609*'קובץ טיוטה'!$D$10</f>
        <v>12499.723394531691</v>
      </c>
      <c r="Q8609" s="25">
        <f t="shared" si="1343"/>
        <v>8899.7233945316912</v>
      </c>
      <c r="R8609" s="24">
        <f t="shared" si="1352"/>
        <v>37271.479455999994</v>
      </c>
      <c r="S8609" s="25">
        <f t="shared" si="1345"/>
        <v>0</v>
      </c>
      <c r="T8609" s="25">
        <f t="shared" si="1346"/>
        <v>28371.756061468303</v>
      </c>
      <c r="U8609" s="25" t="str">
        <f t="shared" si="1347"/>
        <v>charge</v>
      </c>
      <c r="W8609" s="25">
        <f t="shared" si="1350"/>
        <v>20919.291953051543</v>
      </c>
      <c r="X8609" s="25">
        <f t="shared" si="1348"/>
        <v>78000</v>
      </c>
      <c r="Y8609" s="25">
        <f t="shared" si="1351"/>
        <v>0</v>
      </c>
      <c r="AA8609" s="25">
        <f t="shared" si="1349"/>
        <v>0</v>
      </c>
      <c r="AC8609" s="25">
        <f t="shared" si="1344"/>
        <v>7452.4641084167597</v>
      </c>
    </row>
    <row r="8610" x14ac:dyDescent="0.2">
      <c r="L8610" s="24">
        <v>8605</v>
      </c>
      <c r="M8610" s="28">
        <v>0.56580010400000003</v>
      </c>
      <c r="O8610" s="24">
        <v>8605</v>
      </c>
      <c r="P8610" s="24">
        <f>'ROTH 1.0'!O8610*'קובץ טיוטה'!$D$10</f>
        <v>12672.120198515559</v>
      </c>
      <c r="Q8610" s="24">
        <f t="shared" si="1343"/>
        <v>9072.1201985155585</v>
      </c>
      <c r="R8610" s="24">
        <f t="shared" si="1352"/>
        <v>38474.407072000002</v>
      </c>
      <c r="S8610" s="24">
        <f t="shared" si="1345"/>
        <v>0</v>
      </c>
      <c r="T8610" s="24">
        <f t="shared" si="1346"/>
        <v>29402.286873484445</v>
      </c>
      <c r="U8610" s="24" t="str">
        <f t="shared" si="1347"/>
        <v>charge</v>
      </c>
      <c r="W8610" s="24">
        <f t="shared" si="1350"/>
        <v>0</v>
      </c>
      <c r="X8610" s="24">
        <f t="shared" si="1348"/>
        <v>78000</v>
      </c>
      <c r="Y8610" s="24">
        <f t="shared" si="1351"/>
        <v>0</v>
      </c>
      <c r="AA8610" s="24">
        <f t="shared" si="1349"/>
        <v>0</v>
      </c>
      <c r="AC8610" s="24">
        <f t="shared" si="1344"/>
        <v>29402.286873484445</v>
      </c>
    </row>
    <row r="8611" x14ac:dyDescent="0.2">
      <c r="L8611" s="25">
        <v>8606</v>
      </c>
      <c r="M8611" s="29">
        <v>0.54810952700000004</v>
      </c>
      <c r="O8611" s="25">
        <v>8606</v>
      </c>
      <c r="P8611" s="24">
        <f>'ROTH 1.0'!O8611*'קובץ טיוטה'!$D$10</f>
        <v>12375.533755965724</v>
      </c>
      <c r="Q8611" s="25">
        <f t="shared" si="1343"/>
        <v>8775.5337559657237</v>
      </c>
      <c r="R8611" s="24">
        <f t="shared" si="1352"/>
        <v>37271.447836000007</v>
      </c>
      <c r="S8611" s="25">
        <f t="shared" si="1345"/>
        <v>0</v>
      </c>
      <c r="T8611" s="25">
        <f t="shared" si="1346"/>
        <v>28495.914080034283</v>
      </c>
      <c r="U8611" s="25" t="str">
        <f t="shared" si="1347"/>
        <v>charge</v>
      </c>
      <c r="W8611" s="25">
        <f t="shared" si="1350"/>
        <v>0</v>
      </c>
      <c r="X8611" s="25">
        <f t="shared" si="1348"/>
        <v>78000</v>
      </c>
      <c r="Y8611" s="25">
        <f t="shared" si="1351"/>
        <v>0</v>
      </c>
      <c r="AA8611" s="25">
        <f t="shared" si="1349"/>
        <v>0</v>
      </c>
      <c r="AC8611" s="25">
        <f t="shared" si="1344"/>
        <v>28495.914080034283</v>
      </c>
    </row>
    <row r="8612" x14ac:dyDescent="0.2">
      <c r="L8612" s="24">
        <v>8607</v>
      </c>
      <c r="M8612" s="28">
        <v>0.36576850699999996</v>
      </c>
      <c r="O8612" s="24">
        <v>8607</v>
      </c>
      <c r="P8612" s="24">
        <f>'ROTH 1.0'!O8612*'קובץ טיוטה'!$D$10</f>
        <v>12248.662297951385</v>
      </c>
      <c r="Q8612" s="24">
        <f t="shared" si="1343"/>
        <v>8648.662297951385</v>
      </c>
      <c r="R8612" s="24">
        <f t="shared" si="1352"/>
        <v>24872.258475999995</v>
      </c>
      <c r="S8612" s="24">
        <f t="shared" si="1345"/>
        <v>0</v>
      </c>
      <c r="T8612" s="24">
        <f t="shared" si="1346"/>
        <v>16223.59617804861</v>
      </c>
      <c r="U8612" s="24" t="str">
        <f t="shared" si="1347"/>
        <v>charge</v>
      </c>
      <c r="W8612" s="24">
        <f t="shared" si="1350"/>
        <v>0</v>
      </c>
      <c r="X8612" s="24">
        <f t="shared" si="1348"/>
        <v>78000</v>
      </c>
      <c r="Y8612" s="24">
        <f t="shared" si="1351"/>
        <v>0</v>
      </c>
      <c r="AA8612" s="24">
        <f t="shared" si="1349"/>
        <v>0</v>
      </c>
      <c r="AC8612" s="24">
        <f t="shared" si="1344"/>
        <v>16223.59617804861</v>
      </c>
    </row>
    <row r="8613" x14ac:dyDescent="0.2">
      <c r="L8613" s="25">
        <v>8608</v>
      </c>
      <c r="M8613" s="29">
        <v>0.36567656900000001</v>
      </c>
      <c r="O8613" s="25">
        <v>8608</v>
      </c>
      <c r="P8613" s="24">
        <f>'ROTH 1.0'!O8613*'קובץ טיוטה'!$D$10</f>
        <v>12397.936438941175</v>
      </c>
      <c r="Q8613" s="25">
        <f t="shared" si="1343"/>
        <v>8797.9364389411749</v>
      </c>
      <c r="R8613" s="24">
        <f t="shared" si="1352"/>
        <v>24866.006691999999</v>
      </c>
      <c r="S8613" s="25">
        <f t="shared" si="1345"/>
        <v>0</v>
      </c>
      <c r="T8613" s="25">
        <f t="shared" si="1346"/>
        <v>16068.070253058824</v>
      </c>
      <c r="U8613" s="25" t="str">
        <f t="shared" si="1347"/>
        <v>charge</v>
      </c>
      <c r="W8613" s="25">
        <f t="shared" si="1350"/>
        <v>0</v>
      </c>
      <c r="X8613" s="25">
        <f t="shared" si="1348"/>
        <v>78000</v>
      </c>
      <c r="Y8613" s="25">
        <f t="shared" si="1351"/>
        <v>0</v>
      </c>
      <c r="AA8613" s="25">
        <f t="shared" si="1349"/>
        <v>0</v>
      </c>
      <c r="AC8613" s="25">
        <f t="shared" si="1344"/>
        <v>16068.070253058824</v>
      </c>
    </row>
    <row r="8614" x14ac:dyDescent="0.2">
      <c r="L8614" s="24">
        <v>8609</v>
      </c>
      <c r="M8614" s="28">
        <v>0.12136134799999999</v>
      </c>
      <c r="O8614" s="24">
        <v>8609</v>
      </c>
      <c r="P8614" s="24">
        <f>'ROTH 1.0'!O8614*'קובץ טיוטה'!$D$10</f>
        <v>12933.992019919218</v>
      </c>
      <c r="Q8614" s="24">
        <f t="shared" si="1343"/>
        <v>9333.9920199192184</v>
      </c>
      <c r="R8614" s="24">
        <f t="shared" si="1352"/>
        <v>8252.5716639999991</v>
      </c>
      <c r="S8614" s="24">
        <f t="shared" si="1345"/>
        <v>1081.4203559192192</v>
      </c>
      <c r="T8614" s="24">
        <f t="shared" si="1346"/>
        <v>0</v>
      </c>
      <c r="U8614" s="24" t="str">
        <f t="shared" si="1347"/>
        <v>drain</v>
      </c>
      <c r="W8614" s="24">
        <f t="shared" si="1350"/>
        <v>0</v>
      </c>
      <c r="X8614" s="24">
        <f t="shared" si="1348"/>
        <v>76918.579644080775</v>
      </c>
      <c r="Y8614" s="24">
        <f t="shared" si="1351"/>
        <v>1081.4203559192247</v>
      </c>
      <c r="AA8614" s="24">
        <f t="shared" si="1349"/>
        <v>-5.4569682106375694E-12</v>
      </c>
      <c r="AC8614" s="24">
        <f t="shared" si="1344"/>
        <v>0</v>
      </c>
    </row>
    <row r="8615" x14ac:dyDescent="0.2">
      <c r="L8615" s="25">
        <v>8610</v>
      </c>
      <c r="M8615" s="29">
        <v>0</v>
      </c>
      <c r="O8615" s="25">
        <v>8610</v>
      </c>
      <c r="P8615" s="24">
        <f>'ROTH 1.0'!O8615*'קובץ טיוטה'!$D$10</f>
        <v>14068.270572082121</v>
      </c>
      <c r="Q8615" s="25">
        <f t="shared" si="1343"/>
        <v>10468.270572082121</v>
      </c>
      <c r="R8615" s="24">
        <f t="shared" si="1352"/>
        <v>0</v>
      </c>
      <c r="S8615" s="25">
        <f t="shared" si="1345"/>
        <v>10468.270572082121</v>
      </c>
      <c r="T8615" s="25">
        <f t="shared" si="1346"/>
        <v>0</v>
      </c>
      <c r="U8615" s="25" t="str">
        <f t="shared" si="1347"/>
        <v>drain</v>
      </c>
      <c r="W8615" s="25">
        <f t="shared" si="1350"/>
        <v>0</v>
      </c>
      <c r="X8615" s="25">
        <f t="shared" si="1348"/>
        <v>66450.30907199865</v>
      </c>
      <c r="Y8615" s="25">
        <f t="shared" si="1351"/>
        <v>10468.270572082125</v>
      </c>
      <c r="AA8615" s="25">
        <f t="shared" si="1349"/>
        <v>0</v>
      </c>
      <c r="AC8615" s="25">
        <f t="shared" si="1344"/>
        <v>0</v>
      </c>
    </row>
    <row r="8616" x14ac:dyDescent="0.2">
      <c r="L8616" s="24">
        <v>8611</v>
      </c>
      <c r="M8616" s="28">
        <v>0</v>
      </c>
      <c r="O8616" s="24">
        <v>8611</v>
      </c>
      <c r="P8616" s="24">
        <f>'ROTH 1.0'!O8616*'קובץ טיוטה'!$D$10</f>
        <v>15690.448119424616</v>
      </c>
      <c r="Q8616" s="24">
        <f t="shared" si="1343"/>
        <v>12090.448119424616</v>
      </c>
      <c r="R8616" s="24">
        <f t="shared" si="1352"/>
        <v>0</v>
      </c>
      <c r="S8616" s="24">
        <f t="shared" si="1345"/>
        <v>12090.448119424616</v>
      </c>
      <c r="T8616" s="24">
        <f t="shared" si="1346"/>
        <v>0</v>
      </c>
      <c r="U8616" s="24" t="str">
        <f t="shared" si="1347"/>
        <v>drain</v>
      </c>
      <c r="W8616" s="24">
        <f t="shared" si="1350"/>
        <v>0</v>
      </c>
      <c r="X8616" s="24">
        <f t="shared" si="1348"/>
        <v>54359.860952574032</v>
      </c>
      <c r="Y8616" s="24">
        <f t="shared" si="1351"/>
        <v>12090.448119424618</v>
      </c>
      <c r="AA8616" s="24">
        <f t="shared" si="1349"/>
        <v>0</v>
      </c>
      <c r="AC8616" s="24">
        <f t="shared" si="1344"/>
        <v>0</v>
      </c>
    </row>
    <row r="8617" x14ac:dyDescent="0.2">
      <c r="L8617" s="25">
        <v>8612</v>
      </c>
      <c r="M8617" s="29">
        <v>0</v>
      </c>
      <c r="O8617" s="25">
        <v>8612</v>
      </c>
      <c r="P8617" s="24">
        <f>'ROTH 1.0'!O8617*'קובץ טיוטה'!$D$10</f>
        <v>15980.20777835047</v>
      </c>
      <c r="Q8617" s="25">
        <f t="shared" si="1343"/>
        <v>12380.20777835047</v>
      </c>
      <c r="R8617" s="24">
        <f t="shared" si="1352"/>
        <v>0</v>
      </c>
      <c r="S8617" s="25">
        <f t="shared" si="1345"/>
        <v>12380.20777835047</v>
      </c>
      <c r="T8617" s="25">
        <f t="shared" si="1346"/>
        <v>0</v>
      </c>
      <c r="U8617" s="25" t="str">
        <f t="shared" si="1347"/>
        <v>drain</v>
      </c>
      <c r="W8617" s="25">
        <f t="shared" si="1350"/>
        <v>0</v>
      </c>
      <c r="X8617" s="25">
        <f t="shared" si="1348"/>
        <v>41979.65317422356</v>
      </c>
      <c r="Y8617" s="25">
        <f t="shared" si="1351"/>
        <v>12380.207778350472</v>
      </c>
      <c r="AA8617" s="25">
        <f t="shared" si="1349"/>
        <v>0</v>
      </c>
      <c r="AC8617" s="25">
        <f t="shared" si="1344"/>
        <v>0</v>
      </c>
    </row>
    <row r="8618" x14ac:dyDescent="0.2">
      <c r="L8618" s="24">
        <v>8613</v>
      </c>
      <c r="M8618" s="28">
        <v>0</v>
      </c>
      <c r="O8618" s="24">
        <v>8613</v>
      </c>
      <c r="P8618" s="24">
        <f>'ROTH 1.0'!O8618*'קובץ טיוטה'!$D$10</f>
        <v>16012.495246944403</v>
      </c>
      <c r="Q8618" s="24">
        <f t="shared" si="1343"/>
        <v>12412.495246944403</v>
      </c>
      <c r="R8618" s="24">
        <f t="shared" si="1352"/>
        <v>0</v>
      </c>
      <c r="S8618" s="24">
        <f t="shared" si="1345"/>
        <v>12412.495246944403</v>
      </c>
      <c r="T8618" s="24">
        <f t="shared" si="1346"/>
        <v>0</v>
      </c>
      <c r="U8618" s="24" t="str">
        <f t="shared" si="1347"/>
        <v>drain</v>
      </c>
      <c r="W8618" s="24">
        <f t="shared" si="1350"/>
        <v>0</v>
      </c>
      <c r="X8618" s="24">
        <f t="shared" si="1348"/>
        <v>29567.157927279157</v>
      </c>
      <c r="Y8618" s="24">
        <f t="shared" si="1351"/>
        <v>12412.495246944403</v>
      </c>
      <c r="AA8618" s="24">
        <f t="shared" si="1349"/>
        <v>0</v>
      </c>
      <c r="AC8618" s="24">
        <f t="shared" si="1344"/>
        <v>0</v>
      </c>
    </row>
    <row r="8619" x14ac:dyDescent="0.2">
      <c r="L8619" s="25">
        <v>8614</v>
      </c>
      <c r="M8619" s="29">
        <v>0</v>
      </c>
      <c r="O8619" s="25">
        <v>8614</v>
      </c>
      <c r="P8619" s="24">
        <f>'ROTH 1.0'!O8619*'קובץ טיוטה'!$D$10</f>
        <v>15701.067438207125</v>
      </c>
      <c r="Q8619" s="25">
        <f t="shared" si="1343"/>
        <v>12101.067438207125</v>
      </c>
      <c r="R8619" s="24">
        <f t="shared" si="1352"/>
        <v>0</v>
      </c>
      <c r="S8619" s="25">
        <f t="shared" si="1345"/>
        <v>12101.067438207125</v>
      </c>
      <c r="T8619" s="25">
        <f t="shared" si="1346"/>
        <v>0</v>
      </c>
      <c r="U8619" s="25" t="str">
        <f t="shared" si="1347"/>
        <v>drain</v>
      </c>
      <c r="W8619" s="25">
        <f t="shared" si="1350"/>
        <v>0</v>
      </c>
      <c r="X8619" s="25">
        <f t="shared" si="1348"/>
        <v>17466.090489072034</v>
      </c>
      <c r="Y8619" s="25">
        <f t="shared" si="1351"/>
        <v>12101.067438207123</v>
      </c>
      <c r="AA8619" s="25">
        <f t="shared" si="1349"/>
        <v>0</v>
      </c>
      <c r="AC8619" s="25">
        <f t="shared" si="1344"/>
        <v>0</v>
      </c>
    </row>
    <row r="8620" x14ac:dyDescent="0.2">
      <c r="L8620" s="24">
        <v>8615</v>
      </c>
      <c r="M8620" s="28">
        <v>0</v>
      </c>
      <c r="O8620" s="24">
        <v>8615</v>
      </c>
      <c r="P8620" s="24">
        <f>'ROTH 1.0'!O8620*'קובץ טיוטה'!$D$10</f>
        <v>14947.159152006732</v>
      </c>
      <c r="Q8620" s="24">
        <f t="shared" si="1343"/>
        <v>11347.159152006732</v>
      </c>
      <c r="R8620" s="24">
        <f t="shared" si="1352"/>
        <v>0</v>
      </c>
      <c r="S8620" s="24">
        <f t="shared" si="1345"/>
        <v>11347.159152006732</v>
      </c>
      <c r="T8620" s="24">
        <f t="shared" si="1346"/>
        <v>0</v>
      </c>
      <c r="U8620" s="24" t="str">
        <f t="shared" si="1347"/>
        <v>drain</v>
      </c>
      <c r="W8620" s="24">
        <f t="shared" si="1350"/>
        <v>0</v>
      </c>
      <c r="X8620" s="24">
        <f t="shared" si="1348"/>
        <v>6118.9313370653017</v>
      </c>
      <c r="Y8620" s="24">
        <f t="shared" si="1351"/>
        <v>11347.159152006732</v>
      </c>
      <c r="AA8620" s="24">
        <f t="shared" si="1349"/>
        <v>0</v>
      </c>
      <c r="AC8620" s="24">
        <f t="shared" si="1344"/>
        <v>0</v>
      </c>
    </row>
    <row r="8621" x14ac:dyDescent="0.2">
      <c r="L8621" s="25">
        <v>8616</v>
      </c>
      <c r="M8621" s="29">
        <v>0</v>
      </c>
      <c r="O8621" s="25">
        <v>8616</v>
      </c>
      <c r="P8621" s="24">
        <f>'ROTH 1.0'!O8621*'קובץ טיוטה'!$D$10</f>
        <v>13709.488519510145</v>
      </c>
      <c r="Q8621" s="25">
        <f t="shared" si="1343"/>
        <v>10109.488519510145</v>
      </c>
      <c r="R8621" s="24">
        <f t="shared" si="1352"/>
        <v>0</v>
      </c>
      <c r="S8621" s="25">
        <f t="shared" si="1345"/>
        <v>10109.488519510145</v>
      </c>
      <c r="T8621" s="25">
        <f t="shared" si="1346"/>
        <v>0</v>
      </c>
      <c r="U8621" s="25" t="str">
        <f t="shared" si="1347"/>
        <v>drain</v>
      </c>
      <c r="W8621" s="25">
        <f t="shared" si="1350"/>
        <v>0</v>
      </c>
      <c r="X8621" s="25">
        <f t="shared" si="1348"/>
        <v>0</v>
      </c>
      <c r="Y8621" s="25">
        <f t="shared" si="1351"/>
        <v>6118.9313370653017</v>
      </c>
      <c r="AA8621" s="25">
        <f t="shared" si="1349"/>
        <v>3990.5571824448434</v>
      </c>
      <c r="AC8621" s="25">
        <f t="shared" si="1344"/>
        <v>0</v>
      </c>
    </row>
    <row r="8622" x14ac:dyDescent="0.2">
      <c r="L8622" s="24">
        <v>8617</v>
      </c>
      <c r="M8622" s="28">
        <v>0</v>
      </c>
      <c r="O8622" s="24">
        <v>8617</v>
      </c>
      <c r="P8622" s="24">
        <f>'ROTH 1.0'!O8622*'קובץ טיוטה'!$D$10</f>
        <v>12048.330459584446</v>
      </c>
      <c r="Q8622" s="24">
        <f t="shared" si="1343"/>
        <v>8448.3304595844456</v>
      </c>
      <c r="R8622" s="24">
        <f t="shared" si="1352"/>
        <v>0</v>
      </c>
      <c r="S8622" s="24">
        <f t="shared" si="1345"/>
        <v>8448.3304595844456</v>
      </c>
      <c r="T8622" s="24">
        <f t="shared" si="1346"/>
        <v>0</v>
      </c>
      <c r="U8622" s="24" t="str">
        <f t="shared" si="1347"/>
        <v>drain</v>
      </c>
      <c r="W8622" s="24">
        <f t="shared" si="1350"/>
        <v>0</v>
      </c>
      <c r="X8622" s="24">
        <f t="shared" si="1348"/>
        <v>0</v>
      </c>
      <c r="Y8622" s="24">
        <f t="shared" si="1351"/>
        <v>0</v>
      </c>
      <c r="AA8622" s="24">
        <f t="shared" si="1349"/>
        <v>8448.3304595844456</v>
      </c>
      <c r="AC8622" s="24">
        <f t="shared" si="1344"/>
        <v>0</v>
      </c>
    </row>
    <row r="8623" x14ac:dyDescent="0.2">
      <c r="L8623" s="25">
        <v>8618</v>
      </c>
      <c r="M8623" s="29">
        <v>0</v>
      </c>
      <c r="O8623" s="25">
        <v>8618</v>
      </c>
      <c r="P8623" s="24">
        <f>'ROTH 1.0'!O8623*'קובץ טיוטה'!$D$10</f>
        <v>10600.021587823156</v>
      </c>
      <c r="Q8623" s="25">
        <f t="shared" si="1343"/>
        <v>7000.0215878231556</v>
      </c>
      <c r="R8623" s="24">
        <f t="shared" si="1352"/>
        <v>0</v>
      </c>
      <c r="S8623" s="25">
        <f t="shared" si="1345"/>
        <v>7000.0215878231556</v>
      </c>
      <c r="T8623" s="25">
        <f t="shared" si="1346"/>
        <v>0</v>
      </c>
      <c r="U8623" s="25" t="str">
        <f t="shared" si="1347"/>
        <v>drain</v>
      </c>
      <c r="W8623" s="25">
        <f t="shared" si="1350"/>
        <v>0</v>
      </c>
      <c r="X8623" s="25">
        <f t="shared" si="1348"/>
        <v>0</v>
      </c>
      <c r="Y8623" s="25">
        <f t="shared" si="1351"/>
        <v>0</v>
      </c>
      <c r="AA8623" s="25">
        <f t="shared" si="1349"/>
        <v>7000.0215878231556</v>
      </c>
      <c r="AC8623" s="25">
        <f t="shared" si="1344"/>
        <v>0</v>
      </c>
    </row>
    <row r="8624" x14ac:dyDescent="0.2">
      <c r="L8624" s="24">
        <v>8619</v>
      </c>
      <c r="M8624" s="28">
        <v>0</v>
      </c>
      <c r="O8624" s="24">
        <v>8619</v>
      </c>
      <c r="P8624" s="24">
        <f>'ROTH 1.0'!O8624*'קובץ טיוטה'!$D$10</f>
        <v>10200.605867873872</v>
      </c>
      <c r="Q8624" s="24">
        <f t="shared" si="1343"/>
        <v>6600.6058678738718</v>
      </c>
      <c r="R8624" s="24">
        <f t="shared" si="1352"/>
        <v>0</v>
      </c>
      <c r="S8624" s="24">
        <f t="shared" si="1345"/>
        <v>6600.6058678738718</v>
      </c>
      <c r="T8624" s="24">
        <f t="shared" si="1346"/>
        <v>0</v>
      </c>
      <c r="U8624" s="24" t="str">
        <f t="shared" si="1347"/>
        <v>drain</v>
      </c>
      <c r="W8624" s="24">
        <f t="shared" si="1350"/>
        <v>0</v>
      </c>
      <c r="X8624" s="24">
        <f t="shared" si="1348"/>
        <v>0</v>
      </c>
      <c r="Y8624" s="24">
        <f t="shared" si="1351"/>
        <v>0</v>
      </c>
      <c r="AA8624" s="24">
        <f t="shared" si="1349"/>
        <v>6600.6058678738718</v>
      </c>
      <c r="AC8624" s="24">
        <f t="shared" si="1344"/>
        <v>0</v>
      </c>
    </row>
    <row r="8625" x14ac:dyDescent="0.2">
      <c r="L8625" s="25">
        <v>8620</v>
      </c>
      <c r="M8625" s="29">
        <v>0</v>
      </c>
      <c r="O8625" s="25">
        <v>8620</v>
      </c>
      <c r="P8625" s="24">
        <f>'ROTH 1.0'!O8625*'קובץ טיוטה'!$D$10</f>
        <v>9780.4189369060405</v>
      </c>
      <c r="Q8625" s="25">
        <f t="shared" si="1343"/>
        <v>6180.4189369060405</v>
      </c>
      <c r="R8625" s="24">
        <f t="shared" si="1352"/>
        <v>0</v>
      </c>
      <c r="S8625" s="25">
        <f t="shared" si="1345"/>
        <v>6180.4189369060405</v>
      </c>
      <c r="T8625" s="25">
        <f t="shared" si="1346"/>
        <v>0</v>
      </c>
      <c r="U8625" s="25" t="str">
        <f t="shared" si="1347"/>
        <v>drain</v>
      </c>
      <c r="W8625" s="25">
        <f t="shared" si="1350"/>
        <v>0</v>
      </c>
      <c r="X8625" s="25">
        <f t="shared" si="1348"/>
        <v>0</v>
      </c>
      <c r="Y8625" s="25">
        <f t="shared" si="1351"/>
        <v>0</v>
      </c>
      <c r="AA8625" s="25">
        <f t="shared" si="1349"/>
        <v>6180.4189369060405</v>
      </c>
      <c r="AC8625" s="25">
        <f t="shared" si="1344"/>
        <v>0</v>
      </c>
    </row>
    <row r="8626" x14ac:dyDescent="0.2">
      <c r="L8626" s="24">
        <v>8621</v>
      </c>
      <c r="M8626" s="28">
        <v>0</v>
      </c>
      <c r="O8626" s="24">
        <v>8621</v>
      </c>
      <c r="P8626" s="24">
        <f>'ROTH 1.0'!O8626*'קובץ טיוטה'!$D$10</f>
        <v>9747.2713594265661</v>
      </c>
      <c r="Q8626" s="24">
        <f t="shared" si="1343"/>
        <v>6147.2713594265661</v>
      </c>
      <c r="R8626" s="24">
        <f t="shared" si="1352"/>
        <v>0</v>
      </c>
      <c r="S8626" s="24">
        <f t="shared" si="1345"/>
        <v>6147.2713594265661</v>
      </c>
      <c r="T8626" s="24">
        <f t="shared" si="1346"/>
        <v>0</v>
      </c>
      <c r="U8626" s="24" t="str">
        <f t="shared" si="1347"/>
        <v>drain</v>
      </c>
      <c r="W8626" s="24">
        <f t="shared" si="1350"/>
        <v>0</v>
      </c>
      <c r="X8626" s="24">
        <f t="shared" si="1348"/>
        <v>0</v>
      </c>
      <c r="Y8626" s="24">
        <f t="shared" si="1351"/>
        <v>0</v>
      </c>
      <c r="AA8626" s="24">
        <f t="shared" si="1349"/>
        <v>6147.2713594265661</v>
      </c>
      <c r="AC8626" s="24">
        <f t="shared" si="1344"/>
        <v>0</v>
      </c>
    </row>
    <row r="8627" x14ac:dyDescent="0.2">
      <c r="L8627" s="25">
        <v>8622</v>
      </c>
      <c r="M8627" s="29">
        <v>0</v>
      </c>
      <c r="O8627" s="25">
        <v>8622</v>
      </c>
      <c r="P8627" s="24">
        <f>'ROTH 1.0'!O8627*'קובץ טיוטה'!$D$10</f>
        <v>10346.368748705905</v>
      </c>
      <c r="Q8627" s="25">
        <f t="shared" si="1343"/>
        <v>6746.3687487059051</v>
      </c>
      <c r="R8627" s="24">
        <f t="shared" si="1352"/>
        <v>0</v>
      </c>
      <c r="S8627" s="25">
        <f t="shared" si="1345"/>
        <v>6746.3687487059051</v>
      </c>
      <c r="T8627" s="25">
        <f t="shared" si="1346"/>
        <v>0</v>
      </c>
      <c r="U8627" s="25" t="str">
        <f t="shared" si="1347"/>
        <v>drain</v>
      </c>
      <c r="W8627" s="25">
        <f t="shared" si="1350"/>
        <v>0</v>
      </c>
      <c r="X8627" s="25">
        <f t="shared" si="1348"/>
        <v>0</v>
      </c>
      <c r="Y8627" s="25">
        <f t="shared" si="1351"/>
        <v>0</v>
      </c>
      <c r="AA8627" s="25">
        <f t="shared" si="1349"/>
        <v>6746.3687487059051</v>
      </c>
      <c r="AC8627" s="25">
        <f t="shared" si="1344"/>
        <v>0</v>
      </c>
    </row>
    <row r="8628" x14ac:dyDescent="0.2">
      <c r="L8628" s="24">
        <v>8623</v>
      </c>
      <c r="M8628" s="28">
        <v>0</v>
      </c>
      <c r="O8628" s="24">
        <v>8623</v>
      </c>
      <c r="P8628" s="24">
        <f>'ROTH 1.0'!O8628*'קובץ טיוטה'!$D$10</f>
        <v>11177.109450498676</v>
      </c>
      <c r="Q8628" s="24">
        <f t="shared" si="1343"/>
        <v>7577.1094504986759</v>
      </c>
      <c r="R8628" s="24">
        <f t="shared" si="1352"/>
        <v>0</v>
      </c>
      <c r="S8628" s="24">
        <f t="shared" si="1345"/>
        <v>7577.1094504986759</v>
      </c>
      <c r="T8628" s="24">
        <f t="shared" si="1346"/>
        <v>0</v>
      </c>
      <c r="U8628" s="24" t="str">
        <f t="shared" si="1347"/>
        <v>drain</v>
      </c>
      <c r="W8628" s="24">
        <f t="shared" si="1350"/>
        <v>0</v>
      </c>
      <c r="X8628" s="24">
        <f t="shared" si="1348"/>
        <v>0</v>
      </c>
      <c r="Y8628" s="24">
        <f t="shared" si="1351"/>
        <v>0</v>
      </c>
      <c r="AA8628" s="24">
        <f t="shared" si="1349"/>
        <v>7577.1094504986759</v>
      </c>
      <c r="AC8628" s="24">
        <f t="shared" si="1344"/>
        <v>0</v>
      </c>
    </row>
    <row r="8629" x14ac:dyDescent="0.2">
      <c r="L8629" s="25">
        <v>8624</v>
      </c>
      <c r="M8629" s="29">
        <v>0</v>
      </c>
      <c r="O8629" s="25">
        <v>8624</v>
      </c>
      <c r="P8629" s="24">
        <f>'ROTH 1.0'!O8629*'קובץ טיוטה'!$D$10</f>
        <v>12728.295052221061</v>
      </c>
      <c r="Q8629" s="25">
        <f t="shared" si="1343"/>
        <v>9128.2950522210613</v>
      </c>
      <c r="R8629" s="24">
        <f t="shared" si="1352"/>
        <v>0</v>
      </c>
      <c r="S8629" s="25">
        <f t="shared" si="1345"/>
        <v>9128.2950522210613</v>
      </c>
      <c r="T8629" s="25">
        <f t="shared" si="1346"/>
        <v>0</v>
      </c>
      <c r="U8629" s="25" t="str">
        <f t="shared" si="1347"/>
        <v>drain</v>
      </c>
      <c r="W8629" s="25">
        <f t="shared" si="1350"/>
        <v>0</v>
      </c>
      <c r="X8629" s="25">
        <f t="shared" si="1348"/>
        <v>0</v>
      </c>
      <c r="Y8629" s="25">
        <f t="shared" si="1351"/>
        <v>0</v>
      </c>
      <c r="AA8629" s="25">
        <f t="shared" si="1349"/>
        <v>9128.2950522210613</v>
      </c>
      <c r="AC8629" s="25">
        <f t="shared" si="1344"/>
        <v>0</v>
      </c>
    </row>
    <row r="8630" x14ac:dyDescent="0.2">
      <c r="L8630" s="24">
        <v>8625</v>
      </c>
      <c r="M8630" s="28">
        <v>0.34296097999999997</v>
      </c>
      <c r="O8630" s="24">
        <v>8625</v>
      </c>
      <c r="P8630" s="24">
        <f>'ROTH 1.0'!O8630*'קובץ טיוטה'!$D$10</f>
        <v>13408.89838624993</v>
      </c>
      <c r="Q8630" s="24">
        <f t="shared" si="1343"/>
        <v>9808.8983862499299</v>
      </c>
      <c r="R8630" s="24">
        <f t="shared" si="1352"/>
        <v>23321.346639999996</v>
      </c>
      <c r="S8630" s="24">
        <f t="shared" si="1345"/>
        <v>0</v>
      </c>
      <c r="T8630" s="24">
        <f t="shared" si="1346"/>
        <v>13512.448253750066</v>
      </c>
      <c r="U8630" s="24" t="str">
        <f t="shared" si="1347"/>
        <v>charge</v>
      </c>
      <c r="W8630" s="24">
        <f t="shared" si="1350"/>
        <v>12161.20342837506</v>
      </c>
      <c r="X8630" s="24">
        <f t="shared" si="1348"/>
        <v>12161.20342837506</v>
      </c>
      <c r="Y8630" s="24">
        <f t="shared" si="1351"/>
        <v>0</v>
      </c>
      <c r="AA8630" s="24">
        <f t="shared" si="1349"/>
        <v>0</v>
      </c>
      <c r="AC8630" s="24">
        <f t="shared" si="1344"/>
        <v>1351.2448253750063</v>
      </c>
    </row>
    <row r="8631" x14ac:dyDescent="0.2">
      <c r="L8631" s="25">
        <v>8626</v>
      </c>
      <c r="M8631" s="29">
        <v>0.50395127799999995</v>
      </c>
      <c r="O8631" s="25">
        <v>8626</v>
      </c>
      <c r="P8631" s="24">
        <f>'ROTH 1.0'!O8631*'קובץ טיוטה'!$D$10</f>
        <v>13626.240902691379</v>
      </c>
      <c r="Q8631" s="25">
        <f t="shared" si="1343"/>
        <v>10026.240902691379</v>
      </c>
      <c r="R8631" s="24">
        <f t="shared" si="1352"/>
        <v>34268.686903999995</v>
      </c>
      <c r="S8631" s="25">
        <f t="shared" si="1345"/>
        <v>0</v>
      </c>
      <c r="T8631" s="25">
        <f t="shared" si="1346"/>
        <v>24242.446001308614</v>
      </c>
      <c r="U8631" s="25" t="str">
        <f t="shared" si="1347"/>
        <v>charge</v>
      </c>
      <c r="W8631" s="25">
        <f t="shared" si="1350"/>
        <v>21818.20140117775</v>
      </c>
      <c r="X8631" s="25">
        <f t="shared" si="1348"/>
        <v>33979.404829552812</v>
      </c>
      <c r="Y8631" s="25">
        <f t="shared" si="1351"/>
        <v>0</v>
      </c>
      <c r="AA8631" s="25">
        <f t="shared" si="1349"/>
        <v>0</v>
      </c>
      <c r="AC8631" s="25">
        <f t="shared" si="1344"/>
        <v>2424.2446001308635</v>
      </c>
    </row>
    <row r="8632" x14ac:dyDescent="0.2">
      <c r="L8632" s="24">
        <v>8627</v>
      </c>
      <c r="M8632" s="28">
        <v>0.57003942399999996</v>
      </c>
      <c r="O8632" s="24">
        <v>8627</v>
      </c>
      <c r="P8632" s="24">
        <f>'ROTH 1.0'!O8632*'קובץ טיוטה'!$D$10</f>
        <v>13597.360440656341</v>
      </c>
      <c r="Q8632" s="24">
        <f t="shared" si="1343"/>
        <v>9997.3604406563409</v>
      </c>
      <c r="R8632" s="24">
        <f t="shared" si="1352"/>
        <v>38762.680831999998</v>
      </c>
      <c r="S8632" s="24">
        <f t="shared" si="1345"/>
        <v>0</v>
      </c>
      <c r="T8632" s="24">
        <f t="shared" si="1346"/>
        <v>28765.320391343659</v>
      </c>
      <c r="U8632" s="24" t="str">
        <f t="shared" si="1347"/>
        <v>charge</v>
      </c>
      <c r="W8632" s="24">
        <f t="shared" si="1350"/>
        <v>25888.788352209296</v>
      </c>
      <c r="X8632" s="24">
        <f t="shared" si="1348"/>
        <v>59868.193181762108</v>
      </c>
      <c r="Y8632" s="24">
        <f t="shared" si="1351"/>
        <v>0</v>
      </c>
      <c r="AA8632" s="24">
        <f t="shared" si="1349"/>
        <v>0</v>
      </c>
      <c r="AC8632" s="24">
        <f t="shared" si="1344"/>
        <v>2876.532039134363</v>
      </c>
    </row>
    <row r="8633" x14ac:dyDescent="0.2">
      <c r="L8633" s="25">
        <v>8628</v>
      </c>
      <c r="M8633" s="29">
        <v>0.60406490700000004</v>
      </c>
      <c r="O8633" s="25">
        <v>8628</v>
      </c>
      <c r="P8633" s="24">
        <f>'ROTH 1.0'!O8633*'קובץ טיוטה'!$D$10</f>
        <v>13382.049335361051</v>
      </c>
      <c r="Q8633" s="25">
        <f t="shared" si="1343"/>
        <v>9782.0493353610509</v>
      </c>
      <c r="R8633" s="24">
        <f t="shared" si="1352"/>
        <v>41076.413676000004</v>
      </c>
      <c r="S8633" s="25">
        <f t="shared" si="1345"/>
        <v>0</v>
      </c>
      <c r="T8633" s="25">
        <f t="shared" si="1346"/>
        <v>31294.364340638953</v>
      </c>
      <c r="U8633" s="25" t="str">
        <f t="shared" si="1347"/>
        <v>charge</v>
      </c>
      <c r="W8633" s="25">
        <f t="shared" si="1350"/>
        <v>18131.806818237892</v>
      </c>
      <c r="X8633" s="25">
        <f t="shared" si="1348"/>
        <v>78000</v>
      </c>
      <c r="Y8633" s="25">
        <f t="shared" si="1351"/>
        <v>0</v>
      </c>
      <c r="AA8633" s="25">
        <f t="shared" si="1349"/>
        <v>0</v>
      </c>
      <c r="AC8633" s="25">
        <f t="shared" si="1344"/>
        <v>13162.557522401061</v>
      </c>
    </row>
    <row r="8634" x14ac:dyDescent="0.2">
      <c r="L8634" s="24">
        <v>8629</v>
      </c>
      <c r="M8634" s="28">
        <v>0.62003938000000003</v>
      </c>
      <c r="O8634" s="24">
        <v>8629</v>
      </c>
      <c r="P8634" s="24">
        <f>'ROTH 1.0'!O8634*'קובץ טיוטה'!$D$10</f>
        <v>13143.02186517317</v>
      </c>
      <c r="Q8634" s="24">
        <f t="shared" si="1343"/>
        <v>9543.0218651731702</v>
      </c>
      <c r="R8634" s="24">
        <f t="shared" si="1352"/>
        <v>42162.677840000004</v>
      </c>
      <c r="S8634" s="24">
        <f t="shared" si="1345"/>
        <v>0</v>
      </c>
      <c r="T8634" s="24">
        <f t="shared" si="1346"/>
        <v>32619.655974826834</v>
      </c>
      <c r="U8634" s="24" t="str">
        <f t="shared" si="1347"/>
        <v>charge</v>
      </c>
      <c r="W8634" s="24">
        <f t="shared" si="1350"/>
        <v>0</v>
      </c>
      <c r="X8634" s="24">
        <f t="shared" si="1348"/>
        <v>78000</v>
      </c>
      <c r="Y8634" s="24">
        <f t="shared" si="1351"/>
        <v>0</v>
      </c>
      <c r="AA8634" s="24">
        <f t="shared" si="1349"/>
        <v>0</v>
      </c>
      <c r="AC8634" s="24">
        <f t="shared" si="1344"/>
        <v>32619.655974826834</v>
      </c>
    </row>
    <row r="8635" x14ac:dyDescent="0.2">
      <c r="L8635" s="25">
        <v>8630</v>
      </c>
      <c r="M8635" s="29">
        <v>0.61364299700000002</v>
      </c>
      <c r="O8635" s="25">
        <v>8630</v>
      </c>
      <c r="P8635" s="24">
        <f>'ROTH 1.0'!O8635*'קובץ טיוטה'!$D$10</f>
        <v>13266.705145625681</v>
      </c>
      <c r="Q8635" s="25">
        <f t="shared" si="1343"/>
        <v>9666.7051456256813</v>
      </c>
      <c r="R8635" s="24">
        <f t="shared" si="1352"/>
        <v>41727.723795999998</v>
      </c>
      <c r="S8635" s="25">
        <f t="shared" si="1345"/>
        <v>0</v>
      </c>
      <c r="T8635" s="25">
        <f t="shared" si="1346"/>
        <v>32061.018650374317</v>
      </c>
      <c r="U8635" s="25" t="str">
        <f t="shared" si="1347"/>
        <v>charge</v>
      </c>
      <c r="W8635" s="25">
        <f t="shared" si="1350"/>
        <v>0</v>
      </c>
      <c r="X8635" s="25">
        <f t="shared" si="1348"/>
        <v>78000</v>
      </c>
      <c r="Y8635" s="25">
        <f t="shared" si="1351"/>
        <v>0</v>
      </c>
      <c r="AA8635" s="25">
        <f t="shared" si="1349"/>
        <v>0</v>
      </c>
      <c r="AC8635" s="25">
        <f t="shared" si="1344"/>
        <v>32061.018650374317</v>
      </c>
    </row>
    <row r="8636" x14ac:dyDescent="0.2">
      <c r="L8636" s="24">
        <v>8631</v>
      </c>
      <c r="M8636" s="28">
        <v>0.58219985900000004</v>
      </c>
      <c r="O8636" s="24">
        <v>8631</v>
      </c>
      <c r="P8636" s="24">
        <f>'ROTH 1.0'!O8636*'קובץ טיוטה'!$D$10</f>
        <v>13399.515814939168</v>
      </c>
      <c r="Q8636" s="24">
        <f t="shared" si="1343"/>
        <v>9799.5158149391682</v>
      </c>
      <c r="R8636" s="24">
        <f t="shared" si="1352"/>
        <v>39589.590411999998</v>
      </c>
      <c r="S8636" s="24">
        <f t="shared" si="1345"/>
        <v>0</v>
      </c>
      <c r="T8636" s="24">
        <f t="shared" si="1346"/>
        <v>29790.07459706083</v>
      </c>
      <c r="U8636" s="24" t="str">
        <f t="shared" si="1347"/>
        <v>charge</v>
      </c>
      <c r="W8636" s="24">
        <f t="shared" si="1350"/>
        <v>0</v>
      </c>
      <c r="X8636" s="24">
        <f t="shared" si="1348"/>
        <v>78000</v>
      </c>
      <c r="Y8636" s="24">
        <f t="shared" si="1351"/>
        <v>0</v>
      </c>
      <c r="AA8636" s="24">
        <f t="shared" si="1349"/>
        <v>0</v>
      </c>
      <c r="AC8636" s="24">
        <f t="shared" si="1344"/>
        <v>29790.07459706083</v>
      </c>
    </row>
    <row r="8637" x14ac:dyDescent="0.2">
      <c r="L8637" s="25">
        <v>8632</v>
      </c>
      <c r="M8637" s="29">
        <v>0.505146078</v>
      </c>
      <c r="O8637" s="25">
        <v>8632</v>
      </c>
      <c r="P8637" s="24">
        <f>'ROTH 1.0'!O8637*'קובץ טיוטה'!$D$10</f>
        <v>13622.447091797068</v>
      </c>
      <c r="Q8637" s="25">
        <f t="shared" si="1343"/>
        <v>10022.447091797068</v>
      </c>
      <c r="R8637" s="24">
        <f t="shared" si="1352"/>
        <v>34349.933303999998</v>
      </c>
      <c r="S8637" s="25">
        <f t="shared" si="1345"/>
        <v>0</v>
      </c>
      <c r="T8637" s="25">
        <f t="shared" si="1346"/>
        <v>24327.48621220293</v>
      </c>
      <c r="U8637" s="25" t="str">
        <f t="shared" si="1347"/>
        <v>charge</v>
      </c>
      <c r="W8637" s="25">
        <f t="shared" si="1350"/>
        <v>0</v>
      </c>
      <c r="X8637" s="25">
        <f t="shared" si="1348"/>
        <v>78000</v>
      </c>
      <c r="Y8637" s="25">
        <f t="shared" si="1351"/>
        <v>0</v>
      </c>
      <c r="AA8637" s="25">
        <f t="shared" si="1349"/>
        <v>0</v>
      </c>
      <c r="AC8637" s="25">
        <f t="shared" si="1344"/>
        <v>24327.48621220293</v>
      </c>
    </row>
    <row r="8638" x14ac:dyDescent="0.2">
      <c r="L8638" s="24">
        <v>8633</v>
      </c>
      <c r="M8638" s="28">
        <v>0.13594975200000001</v>
      </c>
      <c r="O8638" s="24">
        <v>8633</v>
      </c>
      <c r="P8638" s="24">
        <f>'ROTH 1.0'!O8638*'קובץ טיוטה'!$D$10</f>
        <v>13882.388319090422</v>
      </c>
      <c r="Q8638" s="24">
        <f t="shared" si="1343"/>
        <v>10282.388319090422</v>
      </c>
      <c r="R8638" s="24">
        <f t="shared" si="1352"/>
        <v>9244.5831360000011</v>
      </c>
      <c r="S8638" s="24">
        <f t="shared" si="1345"/>
        <v>1037.8051830904205</v>
      </c>
      <c r="T8638" s="24">
        <f t="shared" si="1346"/>
        <v>0</v>
      </c>
      <c r="U8638" s="24" t="str">
        <f t="shared" si="1347"/>
        <v>drain</v>
      </c>
      <c r="W8638" s="24">
        <f t="shared" si="1350"/>
        <v>0</v>
      </c>
      <c r="X8638" s="24">
        <f t="shared" si="1348"/>
        <v>76962.194816909585</v>
      </c>
      <c r="Y8638" s="24">
        <f t="shared" si="1351"/>
        <v>1037.8051830904151</v>
      </c>
      <c r="AA8638" s="24">
        <f t="shared" si="1349"/>
        <v>5.4569682106375694E-12</v>
      </c>
      <c r="AC8638" s="24">
        <f t="shared" si="1344"/>
        <v>0</v>
      </c>
    </row>
    <row r="8639" x14ac:dyDescent="0.2">
      <c r="L8639" s="25">
        <v>8634</v>
      </c>
      <c r="M8639" s="29">
        <v>0</v>
      </c>
      <c r="O8639" s="25">
        <v>8634</v>
      </c>
      <c r="P8639" s="24">
        <f>'ROTH 1.0'!O8639*'קובץ טיוטה'!$D$10</f>
        <v>15448.153562901232</v>
      </c>
      <c r="Q8639" s="25">
        <f t="shared" si="1343"/>
        <v>11848.153562901232</v>
      </c>
      <c r="R8639" s="24">
        <f t="shared" si="1352"/>
        <v>0</v>
      </c>
      <c r="S8639" s="25">
        <f t="shared" si="1345"/>
        <v>11848.153562901232</v>
      </c>
      <c r="T8639" s="25">
        <f t="shared" si="1346"/>
        <v>0</v>
      </c>
      <c r="U8639" s="25" t="str">
        <f t="shared" si="1347"/>
        <v>drain</v>
      </c>
      <c r="W8639" s="25">
        <f t="shared" si="1350"/>
        <v>0</v>
      </c>
      <c r="X8639" s="25">
        <f t="shared" si="1348"/>
        <v>65114.041254008349</v>
      </c>
      <c r="Y8639" s="25">
        <f t="shared" si="1351"/>
        <v>11848.153562901236</v>
      </c>
      <c r="AA8639" s="25">
        <f t="shared" si="1349"/>
        <v>0</v>
      </c>
      <c r="AC8639" s="25">
        <f t="shared" si="1344"/>
        <v>0</v>
      </c>
    </row>
    <row r="8640" x14ac:dyDescent="0.2">
      <c r="L8640" s="24">
        <v>8635</v>
      </c>
      <c r="M8640" s="28">
        <v>0</v>
      </c>
      <c r="O8640" s="24">
        <v>8635</v>
      </c>
      <c r="P8640" s="24">
        <f>'ROTH 1.0'!O8640*'קובץ טיוטה'!$D$10</f>
        <v>16888.151768079115</v>
      </c>
      <c r="Q8640" s="24">
        <f t="shared" si="1343"/>
        <v>13288.151768079115</v>
      </c>
      <c r="R8640" s="24">
        <f t="shared" si="1352"/>
        <v>0</v>
      </c>
      <c r="S8640" s="24">
        <f t="shared" si="1345"/>
        <v>13288.151768079115</v>
      </c>
      <c r="T8640" s="24">
        <f t="shared" si="1346"/>
        <v>0</v>
      </c>
      <c r="U8640" s="24" t="str">
        <f t="shared" si="1347"/>
        <v>drain</v>
      </c>
      <c r="W8640" s="24">
        <f t="shared" si="1350"/>
        <v>0</v>
      </c>
      <c r="X8640" s="24">
        <f t="shared" si="1348"/>
        <v>51825.889485929234</v>
      </c>
      <c r="Y8640" s="24">
        <f t="shared" si="1351"/>
        <v>13288.151768079115</v>
      </c>
      <c r="AA8640" s="24">
        <f t="shared" si="1349"/>
        <v>0</v>
      </c>
      <c r="AC8640" s="24">
        <f t="shared" si="1344"/>
        <v>0</v>
      </c>
    </row>
    <row r="8641" x14ac:dyDescent="0.2">
      <c r="L8641" s="25">
        <v>8636</v>
      </c>
      <c r="M8641" s="29">
        <v>0</v>
      </c>
      <c r="O8641" s="25">
        <v>8636</v>
      </c>
      <c r="P8641" s="24">
        <f>'ROTH 1.0'!O8641*'קובץ טיוטה'!$D$10</f>
        <v>17297.530928449829</v>
      </c>
      <c r="Q8641" s="25">
        <f t="shared" si="1343"/>
        <v>13697.530928449829</v>
      </c>
      <c r="R8641" s="24">
        <f t="shared" si="1352"/>
        <v>0</v>
      </c>
      <c r="S8641" s="25">
        <f t="shared" si="1345"/>
        <v>13697.530928449829</v>
      </c>
      <c r="T8641" s="25">
        <f t="shared" si="1346"/>
        <v>0</v>
      </c>
      <c r="U8641" s="25" t="str">
        <f t="shared" si="1347"/>
        <v>drain</v>
      </c>
      <c r="W8641" s="25">
        <f t="shared" si="1350"/>
        <v>0</v>
      </c>
      <c r="X8641" s="25">
        <f t="shared" si="1348"/>
        <v>38128.358557479405</v>
      </c>
      <c r="Y8641" s="25">
        <f t="shared" si="1351"/>
        <v>13697.530928449829</v>
      </c>
      <c r="AA8641" s="25">
        <f t="shared" si="1349"/>
        <v>0</v>
      </c>
      <c r="AC8641" s="25">
        <f t="shared" si="1344"/>
        <v>0</v>
      </c>
    </row>
    <row r="8642" x14ac:dyDescent="0.2">
      <c r="L8642" s="24">
        <v>8637</v>
      </c>
      <c r="M8642" s="28">
        <v>0</v>
      </c>
      <c r="O8642" s="24">
        <v>8637</v>
      </c>
      <c r="P8642" s="24">
        <f>'ROTH 1.0'!O8642*'קובץ טיוטה'!$D$10</f>
        <v>17328.563603118109</v>
      </c>
      <c r="Q8642" s="24">
        <f t="shared" si="1343"/>
        <v>13728.563603118109</v>
      </c>
      <c r="R8642" s="24">
        <f t="shared" si="1352"/>
        <v>0</v>
      </c>
      <c r="S8642" s="24">
        <f t="shared" si="1345"/>
        <v>13728.563603118109</v>
      </c>
      <c r="T8642" s="24">
        <f t="shared" si="1346"/>
        <v>0</v>
      </c>
      <c r="U8642" s="24" t="str">
        <f t="shared" si="1347"/>
        <v>drain</v>
      </c>
      <c r="W8642" s="24">
        <f t="shared" si="1350"/>
        <v>0</v>
      </c>
      <c r="X8642" s="24">
        <f t="shared" si="1348"/>
        <v>24399.794954361296</v>
      </c>
      <c r="Y8642" s="24">
        <f t="shared" si="1351"/>
        <v>13728.563603118109</v>
      </c>
      <c r="AA8642" s="24">
        <f t="shared" si="1349"/>
        <v>0</v>
      </c>
      <c r="AC8642" s="24">
        <f t="shared" si="1344"/>
        <v>0</v>
      </c>
    </row>
    <row r="8643" x14ac:dyDescent="0.2">
      <c r="L8643" s="25">
        <v>8638</v>
      </c>
      <c r="M8643" s="29">
        <v>0</v>
      </c>
      <c r="O8643" s="25">
        <v>8638</v>
      </c>
      <c r="P8643" s="24">
        <f>'ROTH 1.0'!O8643*'קובץ טיוטה'!$D$10</f>
        <v>16718.341130867535</v>
      </c>
      <c r="Q8643" s="25">
        <f t="shared" si="1343"/>
        <v>13118.341130867535</v>
      </c>
      <c r="R8643" s="24">
        <f t="shared" si="1352"/>
        <v>0</v>
      </c>
      <c r="S8643" s="25">
        <f t="shared" si="1345"/>
        <v>13118.341130867535</v>
      </c>
      <c r="T8643" s="25">
        <f t="shared" si="1346"/>
        <v>0</v>
      </c>
      <c r="U8643" s="25" t="str">
        <f t="shared" si="1347"/>
        <v>drain</v>
      </c>
      <c r="W8643" s="25">
        <f t="shared" si="1350"/>
        <v>0</v>
      </c>
      <c r="X8643" s="25">
        <f t="shared" si="1348"/>
        <v>11281.453823493761</v>
      </c>
      <c r="Y8643" s="25">
        <f t="shared" si="1351"/>
        <v>13118.341130867535</v>
      </c>
      <c r="AA8643" s="25">
        <f t="shared" si="1349"/>
        <v>0</v>
      </c>
      <c r="AC8643" s="25">
        <f t="shared" si="1344"/>
        <v>0</v>
      </c>
    </row>
    <row r="8644" x14ac:dyDescent="0.2">
      <c r="L8644" s="24">
        <v>8639</v>
      </c>
      <c r="M8644" s="28">
        <v>0</v>
      </c>
      <c r="O8644" s="24">
        <v>8639</v>
      </c>
      <c r="P8644" s="24">
        <f>'ROTH 1.0'!O8644*'קובץ טיוטה'!$D$10</f>
        <v>15524.943827657366</v>
      </c>
      <c r="Q8644" s="24">
        <f t="shared" si="1343"/>
        <v>11924.943827657366</v>
      </c>
      <c r="R8644" s="24">
        <f t="shared" si="1352"/>
        <v>0</v>
      </c>
      <c r="S8644" s="24">
        <f t="shared" si="1345"/>
        <v>11924.943827657366</v>
      </c>
      <c r="T8644" s="24">
        <f t="shared" si="1346"/>
        <v>0</v>
      </c>
      <c r="U8644" s="24" t="str">
        <f t="shared" si="1347"/>
        <v>drain</v>
      </c>
      <c r="W8644" s="24">
        <f t="shared" si="1350"/>
        <v>0</v>
      </c>
      <c r="X8644" s="24">
        <f t="shared" si="1348"/>
        <v>0</v>
      </c>
      <c r="Y8644" s="24">
        <f t="shared" si="1351"/>
        <v>11281.453823493761</v>
      </c>
      <c r="AA8644" s="24">
        <f t="shared" si="1349"/>
        <v>643.49000416360468</v>
      </c>
      <c r="AC8644" s="24">
        <f t="shared" si="1344"/>
        <v>0</v>
      </c>
    </row>
    <row r="8645" x14ac:dyDescent="0.2">
      <c r="L8645" s="25">
        <v>8640</v>
      </c>
      <c r="M8645" s="29">
        <v>0</v>
      </c>
      <c r="O8645" s="25">
        <v>8640</v>
      </c>
      <c r="P8645" s="24">
        <f>'ROTH 1.0'!O8645*'קובץ טיוטה'!$D$10</f>
        <v>14004.685130446236</v>
      </c>
      <c r="Q8645" s="25">
        <f t="shared" si="1343"/>
        <v>10404.685130446236</v>
      </c>
      <c r="R8645" s="24">
        <f t="shared" si="1352"/>
        <v>0</v>
      </c>
      <c r="S8645" s="25">
        <f t="shared" si="1345"/>
        <v>10404.685130446236</v>
      </c>
      <c r="T8645" s="25">
        <f t="shared" si="1346"/>
        <v>0</v>
      </c>
      <c r="U8645" s="25" t="str">
        <f t="shared" si="1347"/>
        <v>drain</v>
      </c>
      <c r="W8645" s="25">
        <f t="shared" si="1350"/>
        <v>0</v>
      </c>
      <c r="X8645" s="25">
        <f t="shared" si="1348"/>
        <v>0</v>
      </c>
      <c r="Y8645" s="25">
        <f t="shared" si="1351"/>
        <v>0</v>
      </c>
      <c r="AA8645" s="25">
        <f t="shared" si="1349"/>
        <v>10404.685130446236</v>
      </c>
      <c r="AC8645" s="25">
        <f t="shared" si="1344"/>
        <v>0</v>
      </c>
    </row>
    <row r="8646" x14ac:dyDescent="0.2">
      <c r="L8646" s="24">
        <v>8641</v>
      </c>
      <c r="M8646" s="28">
        <v>0</v>
      </c>
      <c r="O8646" s="24">
        <v>8641</v>
      </c>
      <c r="P8646" s="24">
        <f>'ROTH 1.0'!O8646*'קובץ טיוטה'!$D$10</f>
        <v>12124.678871850369</v>
      </c>
      <c r="Q8646" s="24">
        <f t="shared" ref="Q8646:Q8709" si="1353">P8646-$H$8*$H$9</f>
        <v>8524.6788718503685</v>
      </c>
      <c r="R8646" s="24">
        <f t="shared" si="1352"/>
        <v>0</v>
      </c>
      <c r="S8646" s="24">
        <f t="shared" si="1345"/>
        <v>8524.6788718503685</v>
      </c>
      <c r="T8646" s="24">
        <f t="shared" si="1346"/>
        <v>0</v>
      </c>
      <c r="U8646" s="24" t="str">
        <f t="shared" si="1347"/>
        <v>drain</v>
      </c>
      <c r="W8646" s="24">
        <f t="shared" si="1350"/>
        <v>0</v>
      </c>
      <c r="X8646" s="24">
        <f t="shared" si="1348"/>
        <v>0</v>
      </c>
      <c r="Y8646" s="24">
        <f t="shared" si="1351"/>
        <v>0</v>
      </c>
      <c r="AA8646" s="24">
        <f t="shared" si="1349"/>
        <v>8524.6788718503685</v>
      </c>
      <c r="AC8646" s="24">
        <f t="shared" ref="AC8646:AC8709" si="1354">IF(U8646="charge",(T8646-W8646),0)</f>
        <v>0</v>
      </c>
    </row>
    <row r="8647" x14ac:dyDescent="0.2">
      <c r="L8647" s="25">
        <v>8642</v>
      </c>
      <c r="M8647" s="29">
        <v>0</v>
      </c>
      <c r="O8647" s="25">
        <v>8642</v>
      </c>
      <c r="P8647" s="24">
        <f>'ROTH 1.0'!O8647*'קובץ טיוטה'!$D$10</f>
        <v>11042.512766657665</v>
      </c>
      <c r="Q8647" s="25">
        <f t="shared" si="1353"/>
        <v>7442.5127666576645</v>
      </c>
      <c r="R8647" s="24">
        <f t="shared" si="1352"/>
        <v>0</v>
      </c>
      <c r="S8647" s="25">
        <f t="shared" ref="S8647:S8710" si="1355">IF(Q8647&gt;R8647,Q8647-R8647,0)</f>
        <v>7442.5127666576645</v>
      </c>
      <c r="T8647" s="25">
        <f t="shared" ref="T8647:T8710" si="1356">IF(R8647&gt;Q8647,R8647-Q8647,0)</f>
        <v>0</v>
      </c>
      <c r="U8647" s="25" t="str">
        <f t="shared" ref="U8647:U8710" si="1357">IF(Q8647&gt;R8647,"drain","charge")</f>
        <v>drain</v>
      </c>
      <c r="W8647" s="25">
        <f t="shared" si="1350"/>
        <v>0</v>
      </c>
      <c r="X8647" s="25">
        <f t="shared" ref="X8647:X8710" si="1358">IF(X8646+T8647&gt;$H$11,$H$11,IF(U8647="charge",X8646+(T8647*$H$12),IF((X8646-S8647)&gt;0,X8646-S8647,0)))</f>
        <v>0</v>
      </c>
      <c r="Y8647" s="25">
        <f t="shared" si="1351"/>
        <v>0</v>
      </c>
      <c r="AA8647" s="25">
        <f t="shared" ref="AA8647:AA8710" si="1359">S8647-Y8647</f>
        <v>7442.5127666576645</v>
      </c>
      <c r="AC8647" s="25">
        <f t="shared" si="1354"/>
        <v>0</v>
      </c>
    </row>
    <row r="8648" x14ac:dyDescent="0.2">
      <c r="L8648" s="24">
        <v>8643</v>
      </c>
      <c r="M8648" s="28">
        <v>0</v>
      </c>
      <c r="O8648" s="24">
        <v>8643</v>
      </c>
      <c r="P8648" s="24">
        <f>'ROTH 1.0'!O8648*'קובץ טיוטה'!$D$10</f>
        <v>10244.563656353092</v>
      </c>
      <c r="Q8648" s="24">
        <f t="shared" si="1353"/>
        <v>6644.5636563530916</v>
      </c>
      <c r="R8648" s="24">
        <f t="shared" si="1352"/>
        <v>0</v>
      </c>
      <c r="S8648" s="24">
        <f t="shared" si="1355"/>
        <v>6644.5636563530916</v>
      </c>
      <c r="T8648" s="24">
        <f t="shared" si="1356"/>
        <v>0</v>
      </c>
      <c r="U8648" s="24" t="str">
        <f t="shared" si="1357"/>
        <v>drain</v>
      </c>
      <c r="W8648" s="24">
        <f t="shared" ref="W8648:W8711" si="1360">IF(X8648&gt;=X8647,(X8648-X8647),0)</f>
        <v>0</v>
      </c>
      <c r="X8648" s="24">
        <f t="shared" si="1358"/>
        <v>0</v>
      </c>
      <c r="Y8648" s="24">
        <f t="shared" ref="Y8648:Y8711" si="1361">IF(U8648="drain",X8647-X8648,0)</f>
        <v>0</v>
      </c>
      <c r="AA8648" s="24">
        <f t="shared" si="1359"/>
        <v>6644.5636563530916</v>
      </c>
      <c r="AC8648" s="24">
        <f t="shared" si="1354"/>
        <v>0</v>
      </c>
    </row>
    <row r="8649" x14ac:dyDescent="0.2">
      <c r="L8649" s="25">
        <v>8644</v>
      </c>
      <c r="M8649" s="29">
        <v>0</v>
      </c>
      <c r="O8649" s="25">
        <v>8644</v>
      </c>
      <c r="P8649" s="24">
        <f>'ROTH 1.0'!O8649*'קובץ טיוטה'!$D$10</f>
        <v>9856.9171789247794</v>
      </c>
      <c r="Q8649" s="25">
        <f t="shared" si="1353"/>
        <v>6256.9171789247794</v>
      </c>
      <c r="R8649" s="24">
        <f t="shared" si="1352"/>
        <v>0</v>
      </c>
      <c r="S8649" s="25">
        <f t="shared" si="1355"/>
        <v>6256.9171789247794</v>
      </c>
      <c r="T8649" s="25">
        <f t="shared" si="1356"/>
        <v>0</v>
      </c>
      <c r="U8649" s="25" t="str">
        <f t="shared" si="1357"/>
        <v>drain</v>
      </c>
      <c r="W8649" s="25">
        <f t="shared" si="1360"/>
        <v>0</v>
      </c>
      <c r="X8649" s="25">
        <f t="shared" si="1358"/>
        <v>0</v>
      </c>
      <c r="Y8649" s="25">
        <f t="shared" si="1361"/>
        <v>0</v>
      </c>
      <c r="AA8649" s="25">
        <f t="shared" si="1359"/>
        <v>6256.9171789247794</v>
      </c>
      <c r="AC8649" s="25">
        <f t="shared" si="1354"/>
        <v>0</v>
      </c>
    </row>
    <row r="8650" x14ac:dyDescent="0.2">
      <c r="L8650" s="24">
        <v>8645</v>
      </c>
      <c r="M8650" s="28">
        <v>0</v>
      </c>
      <c r="O8650" s="24">
        <v>8645</v>
      </c>
      <c r="P8650" s="24">
        <f>'ROTH 1.0'!O8650*'קובץ טיוטה'!$D$10</f>
        <v>9892.4516930034915</v>
      </c>
      <c r="Q8650" s="24">
        <f t="shared" si="1353"/>
        <v>6292.4516930034915</v>
      </c>
      <c r="R8650" s="24">
        <f t="shared" si="1352"/>
        <v>0</v>
      </c>
      <c r="S8650" s="24">
        <f t="shared" si="1355"/>
        <v>6292.4516930034915</v>
      </c>
      <c r="T8650" s="24">
        <f t="shared" si="1356"/>
        <v>0</v>
      </c>
      <c r="U8650" s="24" t="str">
        <f t="shared" si="1357"/>
        <v>drain</v>
      </c>
      <c r="W8650" s="24">
        <f t="shared" si="1360"/>
        <v>0</v>
      </c>
      <c r="X8650" s="24">
        <f t="shared" si="1358"/>
        <v>0</v>
      </c>
      <c r="Y8650" s="24">
        <f t="shared" si="1361"/>
        <v>0</v>
      </c>
      <c r="AA8650" s="24">
        <f t="shared" si="1359"/>
        <v>6292.4516930034915</v>
      </c>
      <c r="AC8650" s="24">
        <f t="shared" si="1354"/>
        <v>0</v>
      </c>
    </row>
    <row r="8651" x14ac:dyDescent="0.2">
      <c r="L8651" s="25">
        <v>8646</v>
      </c>
      <c r="M8651" s="29">
        <v>0</v>
      </c>
      <c r="O8651" s="25">
        <v>8646</v>
      </c>
      <c r="P8651" s="24">
        <f>'ROTH 1.0'!O8651*'קובץ טיוטה'!$D$10</f>
        <v>10484.38191595078</v>
      </c>
      <c r="Q8651" s="25">
        <f t="shared" si="1353"/>
        <v>6884.3819159507802</v>
      </c>
      <c r="R8651" s="24">
        <f t="shared" si="1352"/>
        <v>0</v>
      </c>
      <c r="S8651" s="25">
        <f t="shared" si="1355"/>
        <v>6884.3819159507802</v>
      </c>
      <c r="T8651" s="25">
        <f t="shared" si="1356"/>
        <v>0</v>
      </c>
      <c r="U8651" s="25" t="str">
        <f t="shared" si="1357"/>
        <v>drain</v>
      </c>
      <c r="W8651" s="25">
        <f t="shared" si="1360"/>
        <v>0</v>
      </c>
      <c r="X8651" s="25">
        <f t="shared" si="1358"/>
        <v>0</v>
      </c>
      <c r="Y8651" s="25">
        <f t="shared" si="1361"/>
        <v>0</v>
      </c>
      <c r="AA8651" s="25">
        <f t="shared" si="1359"/>
        <v>6884.3819159507802</v>
      </c>
      <c r="AC8651" s="25">
        <f t="shared" si="1354"/>
        <v>0</v>
      </c>
    </row>
    <row r="8652" x14ac:dyDescent="0.2">
      <c r="L8652" s="24">
        <v>8647</v>
      </c>
      <c r="M8652" s="28">
        <v>0</v>
      </c>
      <c r="O8652" s="24">
        <v>8647</v>
      </c>
      <c r="P8652" s="24">
        <f>'ROTH 1.0'!O8652*'קובץ טיוטה'!$D$10</f>
        <v>11094.838674984778</v>
      </c>
      <c r="Q8652" s="24">
        <f t="shared" si="1353"/>
        <v>7494.8386749847778</v>
      </c>
      <c r="R8652" s="24">
        <f t="shared" si="1352"/>
        <v>0</v>
      </c>
      <c r="S8652" s="24">
        <f t="shared" si="1355"/>
        <v>7494.8386749847778</v>
      </c>
      <c r="T8652" s="24">
        <f t="shared" si="1356"/>
        <v>0</v>
      </c>
      <c r="U8652" s="24" t="str">
        <f t="shared" si="1357"/>
        <v>drain</v>
      </c>
      <c r="W8652" s="24">
        <f t="shared" si="1360"/>
        <v>0</v>
      </c>
      <c r="X8652" s="24">
        <f t="shared" si="1358"/>
        <v>0</v>
      </c>
      <c r="Y8652" s="24">
        <f t="shared" si="1361"/>
        <v>0</v>
      </c>
      <c r="AA8652" s="24">
        <f t="shared" si="1359"/>
        <v>7494.8386749847778</v>
      </c>
      <c r="AC8652" s="24">
        <f t="shared" si="1354"/>
        <v>0</v>
      </c>
    </row>
    <row r="8653" x14ac:dyDescent="0.2">
      <c r="L8653" s="25">
        <v>8648</v>
      </c>
      <c r="M8653" s="29">
        <v>0</v>
      </c>
      <c r="O8653" s="25">
        <v>8648</v>
      </c>
      <c r="P8653" s="24">
        <f>'ROTH 1.0'!O8653*'קובץ טיוטה'!$D$10</f>
        <v>12644.102207570621</v>
      </c>
      <c r="Q8653" s="25">
        <f t="shared" si="1353"/>
        <v>9044.1022075706205</v>
      </c>
      <c r="R8653" s="24">
        <f t="shared" si="1352"/>
        <v>0</v>
      </c>
      <c r="S8653" s="25">
        <f t="shared" si="1355"/>
        <v>9044.1022075706205</v>
      </c>
      <c r="T8653" s="25">
        <f t="shared" si="1356"/>
        <v>0</v>
      </c>
      <c r="U8653" s="25" t="str">
        <f t="shared" si="1357"/>
        <v>drain</v>
      </c>
      <c r="W8653" s="25">
        <f t="shared" si="1360"/>
        <v>0</v>
      </c>
      <c r="X8653" s="25">
        <f t="shared" si="1358"/>
        <v>0</v>
      </c>
      <c r="Y8653" s="25">
        <f t="shared" si="1361"/>
        <v>0</v>
      </c>
      <c r="AA8653" s="25">
        <f t="shared" si="1359"/>
        <v>9044.1022075706205</v>
      </c>
      <c r="AC8653" s="25">
        <f t="shared" si="1354"/>
        <v>0</v>
      </c>
    </row>
    <row r="8654" x14ac:dyDescent="0.2">
      <c r="L8654" s="24">
        <v>8649</v>
      </c>
      <c r="M8654" s="28">
        <v>0.38977662099999999</v>
      </c>
      <c r="O8654" s="24">
        <v>8649</v>
      </c>
      <c r="P8654" s="24">
        <f>'ROTH 1.0'!O8654*'קובץ טיוטה'!$D$10</f>
        <v>13179.71013088972</v>
      </c>
      <c r="Q8654" s="24">
        <f t="shared" si="1353"/>
        <v>9579.7101308897199</v>
      </c>
      <c r="R8654" s="24">
        <f t="shared" si="1352"/>
        <v>26504.810227999998</v>
      </c>
      <c r="S8654" s="24">
        <f t="shared" si="1355"/>
        <v>0</v>
      </c>
      <c r="T8654" s="24">
        <f t="shared" si="1356"/>
        <v>16925.100097110277</v>
      </c>
      <c r="U8654" s="24" t="str">
        <f t="shared" si="1357"/>
        <v>charge</v>
      </c>
      <c r="W8654" s="24">
        <f t="shared" si="1360"/>
        <v>15232.590087399249</v>
      </c>
      <c r="X8654" s="24">
        <f t="shared" si="1358"/>
        <v>15232.590087399249</v>
      </c>
      <c r="Y8654" s="24">
        <f t="shared" si="1361"/>
        <v>0</v>
      </c>
      <c r="AA8654" s="24">
        <f t="shared" si="1359"/>
        <v>0</v>
      </c>
      <c r="AC8654" s="24">
        <f t="shared" si="1354"/>
        <v>1692.510009711028</v>
      </c>
    </row>
    <row r="8655" x14ac:dyDescent="0.2">
      <c r="L8655" s="25">
        <v>8650</v>
      </c>
      <c r="M8655" s="29">
        <v>0.51542748800000004</v>
      </c>
      <c r="O8655" s="25">
        <v>8650</v>
      </c>
      <c r="P8655" s="24">
        <f>'ROTH 1.0'!O8655*'קובץ טיוטה'!$D$10</f>
        <v>13701.028342886388</v>
      </c>
      <c r="Q8655" s="25">
        <f t="shared" si="1353"/>
        <v>10101.028342886388</v>
      </c>
      <c r="R8655" s="24">
        <f t="shared" si="1352"/>
        <v>35049.069184000007</v>
      </c>
      <c r="S8655" s="25">
        <f t="shared" si="1355"/>
        <v>0</v>
      </c>
      <c r="T8655" s="25">
        <f t="shared" si="1356"/>
        <v>24948.04084111362</v>
      </c>
      <c r="U8655" s="25" t="str">
        <f t="shared" si="1357"/>
        <v>charge</v>
      </c>
      <c r="W8655" s="25">
        <f t="shared" si="1360"/>
        <v>22453.236757002254</v>
      </c>
      <c r="X8655" s="25">
        <f t="shared" si="1358"/>
        <v>37685.826844401505</v>
      </c>
      <c r="Y8655" s="25">
        <f t="shared" si="1361"/>
        <v>0</v>
      </c>
      <c r="AA8655" s="25">
        <f t="shared" si="1359"/>
        <v>0</v>
      </c>
      <c r="AC8655" s="25">
        <f t="shared" si="1354"/>
        <v>2494.8040841113652</v>
      </c>
    </row>
    <row r="8656" x14ac:dyDescent="0.2">
      <c r="L8656" s="24">
        <v>8651</v>
      </c>
      <c r="M8656" s="28">
        <v>0.57296835000000002</v>
      </c>
      <c r="O8656" s="24">
        <v>8651</v>
      </c>
      <c r="P8656" s="24">
        <f>'ROTH 1.0'!O8656*'קובץ טיוטה'!$D$10</f>
        <v>13525.126562963183</v>
      </c>
      <c r="Q8656" s="24">
        <f t="shared" si="1353"/>
        <v>9925.1265629631835</v>
      </c>
      <c r="R8656" s="24">
        <f t="shared" ref="R8656:R8719" si="1362">M8656*$H$7*0.85</f>
        <v>38961.847800000003</v>
      </c>
      <c r="S8656" s="24">
        <f t="shared" si="1355"/>
        <v>0</v>
      </c>
      <c r="T8656" s="24">
        <f t="shared" si="1356"/>
        <v>29036.721237036822</v>
      </c>
      <c r="U8656" s="24" t="str">
        <f t="shared" si="1357"/>
        <v>charge</v>
      </c>
      <c r="W8656" s="24">
        <f t="shared" si="1360"/>
        <v>26133.049113333145</v>
      </c>
      <c r="X8656" s="24">
        <f t="shared" si="1358"/>
        <v>63818.87595773465</v>
      </c>
      <c r="Y8656" s="24">
        <f t="shared" si="1361"/>
        <v>0</v>
      </c>
      <c r="AA8656" s="24">
        <f t="shared" si="1359"/>
        <v>0</v>
      </c>
      <c r="AC8656" s="24">
        <f t="shared" si="1354"/>
        <v>2903.6721237036763</v>
      </c>
    </row>
    <row r="8657" x14ac:dyDescent="0.2">
      <c r="L8657" s="25">
        <v>8652</v>
      </c>
      <c r="M8657" s="29">
        <v>0.59309631399999996</v>
      </c>
      <c r="O8657" s="25">
        <v>8652</v>
      </c>
      <c r="P8657" s="24">
        <f>'ROTH 1.0'!O8657*'קובץ טיוטה'!$D$10</f>
        <v>13222.216336537889</v>
      </c>
      <c r="Q8657" s="25">
        <f t="shared" si="1353"/>
        <v>9622.2163365378892</v>
      </c>
      <c r="R8657" s="24">
        <f t="shared" si="1362"/>
        <v>40330.549351999995</v>
      </c>
      <c r="S8657" s="25">
        <f t="shared" si="1355"/>
        <v>0</v>
      </c>
      <c r="T8657" s="25">
        <f t="shared" si="1356"/>
        <v>30708.333015462107</v>
      </c>
      <c r="U8657" s="25" t="str">
        <f t="shared" si="1357"/>
        <v>charge</v>
      </c>
      <c r="W8657" s="25">
        <f t="shared" si="1360"/>
        <v>14181.12404226535</v>
      </c>
      <c r="X8657" s="25">
        <f t="shared" si="1358"/>
        <v>78000</v>
      </c>
      <c r="Y8657" s="25">
        <f t="shared" si="1361"/>
        <v>0</v>
      </c>
      <c r="AA8657" s="25">
        <f t="shared" si="1359"/>
        <v>0</v>
      </c>
      <c r="AC8657" s="25">
        <f t="shared" si="1354"/>
        <v>16527.208973196757</v>
      </c>
    </row>
    <row r="8658" x14ac:dyDescent="0.2">
      <c r="L8658" s="24">
        <v>8653</v>
      </c>
      <c r="M8658" s="28">
        <v>0.61250023100000006</v>
      </c>
      <c r="O8658" s="24">
        <v>8653</v>
      </c>
      <c r="P8658" s="24">
        <f>'ROTH 1.0'!O8658*'קובץ טיוטה'!$D$10</f>
        <v>13022.517120391154</v>
      </c>
      <c r="Q8658" s="24">
        <f t="shared" si="1353"/>
        <v>9422.5171203911541</v>
      </c>
      <c r="R8658" s="24">
        <f t="shared" si="1362"/>
        <v>41650.015708000006</v>
      </c>
      <c r="S8658" s="24">
        <f t="shared" si="1355"/>
        <v>0</v>
      </c>
      <c r="T8658" s="24">
        <f t="shared" si="1356"/>
        <v>32227.498587608854</v>
      </c>
      <c r="U8658" s="24" t="str">
        <f t="shared" si="1357"/>
        <v>charge</v>
      </c>
      <c r="W8658" s="24">
        <f t="shared" si="1360"/>
        <v>0</v>
      </c>
      <c r="X8658" s="24">
        <f t="shared" si="1358"/>
        <v>78000</v>
      </c>
      <c r="Y8658" s="24">
        <f t="shared" si="1361"/>
        <v>0</v>
      </c>
      <c r="AA8658" s="24">
        <f t="shared" si="1359"/>
        <v>0</v>
      </c>
      <c r="AC8658" s="24">
        <f t="shared" si="1354"/>
        <v>32227.498587608854</v>
      </c>
    </row>
    <row r="8659" x14ac:dyDescent="0.2">
      <c r="L8659" s="25">
        <v>8654</v>
      </c>
      <c r="M8659" s="29">
        <v>0.63758377599999994</v>
      </c>
      <c r="O8659" s="25">
        <v>8654</v>
      </c>
      <c r="P8659" s="24">
        <f>'ROTH 1.0'!O8659*'קובץ טיוטה'!$D$10</f>
        <v>13028.057337452072</v>
      </c>
      <c r="Q8659" s="25">
        <f t="shared" si="1353"/>
        <v>9428.0573374520718</v>
      </c>
      <c r="R8659" s="24">
        <f t="shared" si="1362"/>
        <v>43355.696767999994</v>
      </c>
      <c r="S8659" s="25">
        <f t="shared" si="1355"/>
        <v>0</v>
      </c>
      <c r="T8659" s="25">
        <f t="shared" si="1356"/>
        <v>33927.639430547919</v>
      </c>
      <c r="U8659" s="25" t="str">
        <f t="shared" si="1357"/>
        <v>charge</v>
      </c>
      <c r="W8659" s="25">
        <f t="shared" si="1360"/>
        <v>0</v>
      </c>
      <c r="X8659" s="25">
        <f t="shared" si="1358"/>
        <v>78000</v>
      </c>
      <c r="Y8659" s="25">
        <f t="shared" si="1361"/>
        <v>0</v>
      </c>
      <c r="AA8659" s="25">
        <f t="shared" si="1359"/>
        <v>0</v>
      </c>
      <c r="AC8659" s="25">
        <f t="shared" si="1354"/>
        <v>33927.639430547919</v>
      </c>
    </row>
    <row r="8660" x14ac:dyDescent="0.2">
      <c r="L8660" s="24">
        <v>8655</v>
      </c>
      <c r="M8660" s="28">
        <v>0.64479869899999998</v>
      </c>
      <c r="O8660" s="24">
        <v>8655</v>
      </c>
      <c r="P8660" s="24">
        <f>'ROTH 1.0'!O8660*'קובץ טיוטה'!$D$10</f>
        <v>13011.119914880526</v>
      </c>
      <c r="Q8660" s="24">
        <f t="shared" si="1353"/>
        <v>9411.1199148805263</v>
      </c>
      <c r="R8660" s="24">
        <f t="shared" si="1362"/>
        <v>43846.311531999992</v>
      </c>
      <c r="S8660" s="24">
        <f t="shared" si="1355"/>
        <v>0</v>
      </c>
      <c r="T8660" s="24">
        <f t="shared" si="1356"/>
        <v>34435.191617119468</v>
      </c>
      <c r="U8660" s="24" t="str">
        <f t="shared" si="1357"/>
        <v>charge</v>
      </c>
      <c r="W8660" s="24">
        <f t="shared" si="1360"/>
        <v>0</v>
      </c>
      <c r="X8660" s="24">
        <f t="shared" si="1358"/>
        <v>78000</v>
      </c>
      <c r="Y8660" s="24">
        <f t="shared" si="1361"/>
        <v>0</v>
      </c>
      <c r="AA8660" s="24">
        <f t="shared" si="1359"/>
        <v>0</v>
      </c>
      <c r="AC8660" s="24">
        <f t="shared" si="1354"/>
        <v>34435.191617119468</v>
      </c>
    </row>
    <row r="8661" x14ac:dyDescent="0.2">
      <c r="L8661" s="25">
        <v>8656</v>
      </c>
      <c r="M8661" s="29">
        <v>0.55692792599999996</v>
      </c>
      <c r="O8661" s="25">
        <v>8656</v>
      </c>
      <c r="P8661" s="24">
        <f>'ROTH 1.0'!O8661*'קובץ טיוטה'!$D$10</f>
        <v>13041.54587493769</v>
      </c>
      <c r="Q8661" s="25">
        <f t="shared" si="1353"/>
        <v>9441.5458749376903</v>
      </c>
      <c r="R8661" s="24">
        <f t="shared" si="1362"/>
        <v>37871.098967999991</v>
      </c>
      <c r="S8661" s="25">
        <f t="shared" si="1355"/>
        <v>0</v>
      </c>
      <c r="T8661" s="25">
        <f t="shared" si="1356"/>
        <v>28429.553093062299</v>
      </c>
      <c r="U8661" s="25" t="str">
        <f t="shared" si="1357"/>
        <v>charge</v>
      </c>
      <c r="W8661" s="25">
        <f t="shared" si="1360"/>
        <v>0</v>
      </c>
      <c r="X8661" s="25">
        <f t="shared" si="1358"/>
        <v>78000</v>
      </c>
      <c r="Y8661" s="25">
        <f t="shared" si="1361"/>
        <v>0</v>
      </c>
      <c r="AA8661" s="25">
        <f t="shared" si="1359"/>
        <v>0</v>
      </c>
      <c r="AC8661" s="25">
        <f t="shared" si="1354"/>
        <v>28429.553093062299</v>
      </c>
    </row>
    <row r="8662" x14ac:dyDescent="0.2">
      <c r="L8662" s="24">
        <v>8657</v>
      </c>
      <c r="M8662" s="28">
        <v>0.14667836100000001</v>
      </c>
      <c r="O8662" s="24">
        <v>8657</v>
      </c>
      <c r="P8662" s="24">
        <f>'ROTH 1.0'!O8662*'קובץ טיוטה'!$D$10</f>
        <v>13266.089764177048</v>
      </c>
      <c r="Q8662" s="24">
        <f t="shared" si="1353"/>
        <v>9666.089764177048</v>
      </c>
      <c r="R8662" s="24">
        <f t="shared" si="1362"/>
        <v>9974.1285480000006</v>
      </c>
      <c r="S8662" s="24">
        <f t="shared" si="1355"/>
        <v>0</v>
      </c>
      <c r="T8662" s="24">
        <f t="shared" si="1356"/>
        <v>308.03878382295261</v>
      </c>
      <c r="U8662" s="24" t="str">
        <f t="shared" si="1357"/>
        <v>charge</v>
      </c>
      <c r="W8662" s="24">
        <f t="shared" si="1360"/>
        <v>0</v>
      </c>
      <c r="X8662" s="24">
        <f t="shared" si="1358"/>
        <v>78000</v>
      </c>
      <c r="Y8662" s="24">
        <f t="shared" si="1361"/>
        <v>0</v>
      </c>
      <c r="AA8662" s="24">
        <f t="shared" si="1359"/>
        <v>0</v>
      </c>
      <c r="AC8662" s="24">
        <f t="shared" si="1354"/>
        <v>308.03878382295261</v>
      </c>
    </row>
    <row r="8663" x14ac:dyDescent="0.2">
      <c r="L8663" s="25">
        <v>8658</v>
      </c>
      <c r="M8663" s="29">
        <v>0</v>
      </c>
      <c r="O8663" s="25">
        <v>8658</v>
      </c>
      <c r="P8663" s="24">
        <f>'ROTH 1.0'!O8663*'קובץ טיוטה'!$D$10</f>
        <v>15022.367995723416</v>
      </c>
      <c r="Q8663" s="25">
        <f t="shared" si="1353"/>
        <v>11422.367995723416</v>
      </c>
      <c r="R8663" s="24">
        <f t="shared" si="1362"/>
        <v>0</v>
      </c>
      <c r="S8663" s="25">
        <f t="shared" si="1355"/>
        <v>11422.367995723416</v>
      </c>
      <c r="T8663" s="25">
        <f t="shared" si="1356"/>
        <v>0</v>
      </c>
      <c r="U8663" s="25" t="str">
        <f t="shared" si="1357"/>
        <v>drain</v>
      </c>
      <c r="W8663" s="25">
        <f t="shared" si="1360"/>
        <v>0</v>
      </c>
      <c r="X8663" s="25">
        <f t="shared" si="1358"/>
        <v>66577.632004276587</v>
      </c>
      <c r="Y8663" s="25">
        <f t="shared" si="1361"/>
        <v>11422.367995723413</v>
      </c>
      <c r="AA8663" s="25">
        <f t="shared" si="1359"/>
        <v>0</v>
      </c>
      <c r="AC8663" s="25">
        <f t="shared" si="1354"/>
        <v>0</v>
      </c>
    </row>
    <row r="8664" x14ac:dyDescent="0.2">
      <c r="L8664" s="24">
        <v>8659</v>
      </c>
      <c r="M8664" s="28">
        <v>0</v>
      </c>
      <c r="O8664" s="24">
        <v>8659</v>
      </c>
      <c r="P8664" s="24">
        <f>'ROTH 1.0'!O8664*'קובץ טיוטה'!$D$10</f>
        <v>16315.75941513884</v>
      </c>
      <c r="Q8664" s="24">
        <f t="shared" si="1353"/>
        <v>12715.75941513884</v>
      </c>
      <c r="R8664" s="24">
        <f t="shared" si="1362"/>
        <v>0</v>
      </c>
      <c r="S8664" s="24">
        <f t="shared" si="1355"/>
        <v>12715.75941513884</v>
      </c>
      <c r="T8664" s="24">
        <f t="shared" si="1356"/>
        <v>0</v>
      </c>
      <c r="U8664" s="24" t="str">
        <f t="shared" si="1357"/>
        <v>drain</v>
      </c>
      <c r="W8664" s="24">
        <f t="shared" si="1360"/>
        <v>0</v>
      </c>
      <c r="X8664" s="24">
        <f t="shared" si="1358"/>
        <v>53861.872589137747</v>
      </c>
      <c r="Y8664" s="24">
        <f t="shared" si="1361"/>
        <v>12715.75941513884</v>
      </c>
      <c r="AA8664" s="24">
        <f t="shared" si="1359"/>
        <v>0</v>
      </c>
      <c r="AC8664" s="24">
        <f t="shared" si="1354"/>
        <v>0</v>
      </c>
    </row>
    <row r="8665" x14ac:dyDescent="0.2">
      <c r="L8665" s="25">
        <v>8660</v>
      </c>
      <c r="M8665" s="29">
        <v>0</v>
      </c>
      <c r="O8665" s="25">
        <v>8660</v>
      </c>
      <c r="P8665" s="24">
        <f>'ROTH 1.0'!O8665*'קובץ טיוטה'!$D$10</f>
        <v>16682.415666052599</v>
      </c>
      <c r="Q8665" s="25">
        <f t="shared" si="1353"/>
        <v>13082.415666052599</v>
      </c>
      <c r="R8665" s="24">
        <f t="shared" si="1362"/>
        <v>0</v>
      </c>
      <c r="S8665" s="25">
        <f t="shared" si="1355"/>
        <v>13082.415666052599</v>
      </c>
      <c r="T8665" s="25">
        <f t="shared" si="1356"/>
        <v>0</v>
      </c>
      <c r="U8665" s="25" t="str">
        <f t="shared" si="1357"/>
        <v>drain</v>
      </c>
      <c r="W8665" s="25">
        <f t="shared" si="1360"/>
        <v>0</v>
      </c>
      <c r="X8665" s="25">
        <f t="shared" si="1358"/>
        <v>40779.456923085148</v>
      </c>
      <c r="Y8665" s="25">
        <f t="shared" si="1361"/>
        <v>13082.415666052599</v>
      </c>
      <c r="AA8665" s="25">
        <f t="shared" si="1359"/>
        <v>0</v>
      </c>
      <c r="AC8665" s="25">
        <f t="shared" si="1354"/>
        <v>0</v>
      </c>
    </row>
    <row r="8666" x14ac:dyDescent="0.2">
      <c r="L8666" s="24">
        <v>8661</v>
      </c>
      <c r="M8666" s="28">
        <v>0</v>
      </c>
      <c r="O8666" s="24">
        <v>8661</v>
      </c>
      <c r="P8666" s="24">
        <f>'ROTH 1.0'!O8666*'קובץ טיוטה'!$D$10</f>
        <v>16671.073690524583</v>
      </c>
      <c r="Q8666" s="24">
        <f t="shared" si="1353"/>
        <v>13071.073690524583</v>
      </c>
      <c r="R8666" s="24">
        <f t="shared" si="1362"/>
        <v>0</v>
      </c>
      <c r="S8666" s="24">
        <f t="shared" si="1355"/>
        <v>13071.073690524583</v>
      </c>
      <c r="T8666" s="24">
        <f t="shared" si="1356"/>
        <v>0</v>
      </c>
      <c r="U8666" s="24" t="str">
        <f t="shared" si="1357"/>
        <v>drain</v>
      </c>
      <c r="W8666" s="24">
        <f t="shared" si="1360"/>
        <v>0</v>
      </c>
      <c r="X8666" s="24">
        <f t="shared" si="1358"/>
        <v>27708.383232560565</v>
      </c>
      <c r="Y8666" s="24">
        <f t="shared" si="1361"/>
        <v>13071.073690524583</v>
      </c>
      <c r="AA8666" s="24">
        <f t="shared" si="1359"/>
        <v>0</v>
      </c>
      <c r="AC8666" s="24">
        <f t="shared" si="1354"/>
        <v>0</v>
      </c>
    </row>
    <row r="8667" x14ac:dyDescent="0.2">
      <c r="L8667" s="25">
        <v>8662</v>
      </c>
      <c r="M8667" s="29">
        <v>0</v>
      </c>
      <c r="O8667" s="25">
        <v>8662</v>
      </c>
      <c r="P8667" s="24">
        <f>'ROTH 1.0'!O8667*'קובץ טיוטה'!$D$10</f>
        <v>16165.045583998944</v>
      </c>
      <c r="Q8667" s="25">
        <f t="shared" si="1353"/>
        <v>12565.045583998944</v>
      </c>
      <c r="R8667" s="24">
        <f t="shared" si="1362"/>
        <v>0</v>
      </c>
      <c r="S8667" s="25">
        <f t="shared" si="1355"/>
        <v>12565.045583998944</v>
      </c>
      <c r="T8667" s="25">
        <f t="shared" si="1356"/>
        <v>0</v>
      </c>
      <c r="U8667" s="25" t="str">
        <f t="shared" si="1357"/>
        <v>drain</v>
      </c>
      <c r="W8667" s="25">
        <f t="shared" si="1360"/>
        <v>0</v>
      </c>
      <c r="X8667" s="25">
        <f t="shared" si="1358"/>
        <v>15143.337648561621</v>
      </c>
      <c r="Y8667" s="25">
        <f t="shared" si="1361"/>
        <v>12565.045583998944</v>
      </c>
      <c r="AA8667" s="25">
        <f t="shared" si="1359"/>
        <v>0</v>
      </c>
      <c r="AC8667" s="25">
        <f t="shared" si="1354"/>
        <v>0</v>
      </c>
    </row>
    <row r="8668" x14ac:dyDescent="0.2">
      <c r="L8668" s="24">
        <v>8663</v>
      </c>
      <c r="M8668" s="28">
        <v>0</v>
      </c>
      <c r="O8668" s="24">
        <v>8663</v>
      </c>
      <c r="P8668" s="24">
        <f>'ROTH 1.0'!O8668*'קובץ טיוטה'!$D$10</f>
        <v>15009.568152107904</v>
      </c>
      <c r="Q8668" s="24">
        <f t="shared" si="1353"/>
        <v>11409.568152107904</v>
      </c>
      <c r="R8668" s="24">
        <f t="shared" si="1362"/>
        <v>0</v>
      </c>
      <c r="S8668" s="24">
        <f t="shared" si="1355"/>
        <v>11409.568152107904</v>
      </c>
      <c r="T8668" s="24">
        <f t="shared" si="1356"/>
        <v>0</v>
      </c>
      <c r="U8668" s="24" t="str">
        <f t="shared" si="1357"/>
        <v>drain</v>
      </c>
      <c r="W8668" s="24">
        <f t="shared" si="1360"/>
        <v>0</v>
      </c>
      <c r="X8668" s="24">
        <f t="shared" si="1358"/>
        <v>3733.7694964537168</v>
      </c>
      <c r="Y8668" s="24">
        <f t="shared" si="1361"/>
        <v>11409.568152107904</v>
      </c>
      <c r="AA8668" s="24">
        <f t="shared" si="1359"/>
        <v>0</v>
      </c>
      <c r="AC8668" s="24">
        <f t="shared" si="1354"/>
        <v>0</v>
      </c>
    </row>
    <row r="8669" x14ac:dyDescent="0.2">
      <c r="L8669" s="25">
        <v>8664</v>
      </c>
      <c r="M8669" s="29">
        <v>0</v>
      </c>
      <c r="O8669" s="25">
        <v>8664</v>
      </c>
      <c r="P8669" s="24">
        <f>'ROTH 1.0'!O8669*'קובץ טיוטה'!$D$10</f>
        <v>13605.562983701404</v>
      </c>
      <c r="Q8669" s="25">
        <f t="shared" si="1353"/>
        <v>10005.562983701404</v>
      </c>
      <c r="R8669" s="24">
        <f t="shared" si="1362"/>
        <v>0</v>
      </c>
      <c r="S8669" s="25">
        <f t="shared" si="1355"/>
        <v>10005.562983701404</v>
      </c>
      <c r="T8669" s="25">
        <f t="shared" si="1356"/>
        <v>0</v>
      </c>
      <c r="U8669" s="25" t="str">
        <f t="shared" si="1357"/>
        <v>drain</v>
      </c>
      <c r="W8669" s="25">
        <f t="shared" si="1360"/>
        <v>0</v>
      </c>
      <c r="X8669" s="25">
        <f t="shared" si="1358"/>
        <v>0</v>
      </c>
      <c r="Y8669" s="25">
        <f t="shared" si="1361"/>
        <v>3733.7694964537168</v>
      </c>
      <c r="AA8669" s="25">
        <f t="shared" si="1359"/>
        <v>6271.7934872476872</v>
      </c>
      <c r="AC8669" s="25">
        <f t="shared" si="1354"/>
        <v>0</v>
      </c>
    </row>
    <row r="8670" x14ac:dyDescent="0.2">
      <c r="L8670" s="24">
        <v>8665</v>
      </c>
      <c r="M8670" s="28">
        <v>0</v>
      </c>
      <c r="O8670" s="24">
        <v>8665</v>
      </c>
      <c r="P8670" s="24">
        <f>'ROTH 1.0'!O8670*'קובץ טיוטה'!$D$10</f>
        <v>11809.684904449503</v>
      </c>
      <c r="Q8670" s="24">
        <f t="shared" si="1353"/>
        <v>8209.6849044495029</v>
      </c>
      <c r="R8670" s="24">
        <f t="shared" si="1362"/>
        <v>0</v>
      </c>
      <c r="S8670" s="24">
        <f t="shared" si="1355"/>
        <v>8209.6849044495029</v>
      </c>
      <c r="T8670" s="24">
        <f t="shared" si="1356"/>
        <v>0</v>
      </c>
      <c r="U8670" s="24" t="str">
        <f t="shared" si="1357"/>
        <v>drain</v>
      </c>
      <c r="W8670" s="24">
        <f t="shared" si="1360"/>
        <v>0</v>
      </c>
      <c r="X8670" s="24">
        <f t="shared" si="1358"/>
        <v>0</v>
      </c>
      <c r="Y8670" s="24">
        <f t="shared" si="1361"/>
        <v>0</v>
      </c>
      <c r="AA8670" s="24">
        <f t="shared" si="1359"/>
        <v>8209.6849044495029</v>
      </c>
      <c r="AC8670" s="24">
        <f t="shared" si="1354"/>
        <v>0</v>
      </c>
    </row>
    <row r="8671" x14ac:dyDescent="0.2">
      <c r="L8671" s="25">
        <v>8666</v>
      </c>
      <c r="M8671" s="29">
        <v>0</v>
      </c>
      <c r="O8671" s="25">
        <v>8666</v>
      </c>
      <c r="P8671" s="24">
        <f>'ROTH 1.0'!O8671*'קובץ טיוטה'!$D$10</f>
        <v>10622.155795368795</v>
      </c>
      <c r="Q8671" s="25">
        <f t="shared" si="1353"/>
        <v>7022.1557953687952</v>
      </c>
      <c r="R8671" s="24">
        <f t="shared" si="1362"/>
        <v>0</v>
      </c>
      <c r="S8671" s="25">
        <f t="shared" si="1355"/>
        <v>7022.1557953687952</v>
      </c>
      <c r="T8671" s="25">
        <f t="shared" si="1356"/>
        <v>0</v>
      </c>
      <c r="U8671" s="25" t="str">
        <f t="shared" si="1357"/>
        <v>drain</v>
      </c>
      <c r="W8671" s="25">
        <f t="shared" si="1360"/>
        <v>0</v>
      </c>
      <c r="X8671" s="25">
        <f t="shared" si="1358"/>
        <v>0</v>
      </c>
      <c r="Y8671" s="25">
        <f t="shared" si="1361"/>
        <v>0</v>
      </c>
      <c r="AA8671" s="25">
        <f t="shared" si="1359"/>
        <v>7022.1557953687952</v>
      </c>
      <c r="AC8671" s="25">
        <f t="shared" si="1354"/>
        <v>0</v>
      </c>
    </row>
    <row r="8672" x14ac:dyDescent="0.2">
      <c r="L8672" s="24">
        <v>8667</v>
      </c>
      <c r="M8672" s="28">
        <v>0</v>
      </c>
      <c r="O8672" s="24">
        <v>8667</v>
      </c>
      <c r="P8672" s="24">
        <f>'ROTH 1.0'!O8672*'קובץ טיוטה'!$D$10</f>
        <v>10037.782397318559</v>
      </c>
      <c r="Q8672" s="24">
        <f t="shared" si="1353"/>
        <v>6437.7823973185587</v>
      </c>
      <c r="R8672" s="24">
        <f t="shared" si="1362"/>
        <v>0</v>
      </c>
      <c r="S8672" s="24">
        <f t="shared" si="1355"/>
        <v>6437.7823973185587</v>
      </c>
      <c r="T8672" s="24">
        <f t="shared" si="1356"/>
        <v>0</v>
      </c>
      <c r="U8672" s="24" t="str">
        <f t="shared" si="1357"/>
        <v>drain</v>
      </c>
      <c r="W8672" s="24">
        <f t="shared" si="1360"/>
        <v>0</v>
      </c>
      <c r="X8672" s="24">
        <f t="shared" si="1358"/>
        <v>0</v>
      </c>
      <c r="Y8672" s="24">
        <f t="shared" si="1361"/>
        <v>0</v>
      </c>
      <c r="AA8672" s="24">
        <f t="shared" si="1359"/>
        <v>6437.7823973185587</v>
      </c>
      <c r="AC8672" s="24">
        <f t="shared" si="1354"/>
        <v>0</v>
      </c>
    </row>
    <row r="8673" x14ac:dyDescent="0.2">
      <c r="L8673" s="25">
        <v>8668</v>
      </c>
      <c r="M8673" s="29">
        <v>0</v>
      </c>
      <c r="O8673" s="25">
        <v>8668</v>
      </c>
      <c r="P8673" s="24">
        <f>'ROTH 1.0'!O8673*'קובץ טיוטה'!$D$10</f>
        <v>9734.1815456000131</v>
      </c>
      <c r="Q8673" s="25">
        <f t="shared" si="1353"/>
        <v>6134.1815456000131</v>
      </c>
      <c r="R8673" s="24">
        <f t="shared" si="1362"/>
        <v>0</v>
      </c>
      <c r="S8673" s="25">
        <f t="shared" si="1355"/>
        <v>6134.1815456000131</v>
      </c>
      <c r="T8673" s="25">
        <f t="shared" si="1356"/>
        <v>0</v>
      </c>
      <c r="U8673" s="25" t="str">
        <f t="shared" si="1357"/>
        <v>drain</v>
      </c>
      <c r="W8673" s="25">
        <f t="shared" si="1360"/>
        <v>0</v>
      </c>
      <c r="X8673" s="25">
        <f t="shared" si="1358"/>
        <v>0</v>
      </c>
      <c r="Y8673" s="25">
        <f t="shared" si="1361"/>
        <v>0</v>
      </c>
      <c r="AA8673" s="25">
        <f t="shared" si="1359"/>
        <v>6134.1815456000131</v>
      </c>
      <c r="AC8673" s="25">
        <f t="shared" si="1354"/>
        <v>0</v>
      </c>
    </row>
    <row r="8674" x14ac:dyDescent="0.2">
      <c r="L8674" s="24">
        <v>8669</v>
      </c>
      <c r="M8674" s="28">
        <v>0</v>
      </c>
      <c r="O8674" s="24">
        <v>8669</v>
      </c>
      <c r="P8674" s="24">
        <f>'ROTH 1.0'!O8674*'קובץ טיוטה'!$D$10</f>
        <v>9718.4573446451977</v>
      </c>
      <c r="Q8674" s="24">
        <f t="shared" si="1353"/>
        <v>6118.4573446451977</v>
      </c>
      <c r="R8674" s="24">
        <f t="shared" si="1362"/>
        <v>0</v>
      </c>
      <c r="S8674" s="24">
        <f t="shared" si="1355"/>
        <v>6118.4573446451977</v>
      </c>
      <c r="T8674" s="24">
        <f t="shared" si="1356"/>
        <v>0</v>
      </c>
      <c r="U8674" s="24" t="str">
        <f t="shared" si="1357"/>
        <v>drain</v>
      </c>
      <c r="W8674" s="24">
        <f t="shared" si="1360"/>
        <v>0</v>
      </c>
      <c r="X8674" s="24">
        <f t="shared" si="1358"/>
        <v>0</v>
      </c>
      <c r="Y8674" s="24">
        <f t="shared" si="1361"/>
        <v>0</v>
      </c>
      <c r="AA8674" s="24">
        <f t="shared" si="1359"/>
        <v>6118.4573446451977</v>
      </c>
      <c r="AC8674" s="24">
        <f t="shared" si="1354"/>
        <v>0</v>
      </c>
    </row>
    <row r="8675" x14ac:dyDescent="0.2">
      <c r="L8675" s="25">
        <v>8670</v>
      </c>
      <c r="M8675" s="29">
        <v>0</v>
      </c>
      <c r="O8675" s="25">
        <v>8670</v>
      </c>
      <c r="P8675" s="24">
        <f>'ROTH 1.0'!O8675*'קובץ טיוטה'!$D$10</f>
        <v>10265.021740151353</v>
      </c>
      <c r="Q8675" s="25">
        <f t="shared" si="1353"/>
        <v>6665.0217401513528</v>
      </c>
      <c r="R8675" s="24">
        <f t="shared" si="1362"/>
        <v>0</v>
      </c>
      <c r="S8675" s="25">
        <f t="shared" si="1355"/>
        <v>6665.0217401513528</v>
      </c>
      <c r="T8675" s="25">
        <f t="shared" si="1356"/>
        <v>0</v>
      </c>
      <c r="U8675" s="25" t="str">
        <f t="shared" si="1357"/>
        <v>drain</v>
      </c>
      <c r="W8675" s="25">
        <f t="shared" si="1360"/>
        <v>0</v>
      </c>
      <c r="X8675" s="25">
        <f t="shared" si="1358"/>
        <v>0</v>
      </c>
      <c r="Y8675" s="25">
        <f t="shared" si="1361"/>
        <v>0</v>
      </c>
      <c r="AA8675" s="25">
        <f t="shared" si="1359"/>
        <v>6665.0217401513528</v>
      </c>
      <c r="AC8675" s="25">
        <f t="shared" si="1354"/>
        <v>0</v>
      </c>
    </row>
    <row r="8676" x14ac:dyDescent="0.2">
      <c r="L8676" s="24">
        <v>8671</v>
      </c>
      <c r="M8676" s="28">
        <v>0</v>
      </c>
      <c r="O8676" s="24">
        <v>8671</v>
      </c>
      <c r="P8676" s="24">
        <f>'ROTH 1.0'!O8676*'קובץ טיוטה'!$D$10</f>
        <v>11234.329843206309</v>
      </c>
      <c r="Q8676" s="24">
        <f t="shared" si="1353"/>
        <v>7634.3298432063093</v>
      </c>
      <c r="R8676" s="24">
        <f t="shared" si="1362"/>
        <v>0</v>
      </c>
      <c r="S8676" s="24">
        <f t="shared" si="1355"/>
        <v>7634.3298432063093</v>
      </c>
      <c r="T8676" s="24">
        <f t="shared" si="1356"/>
        <v>0</v>
      </c>
      <c r="U8676" s="24" t="str">
        <f t="shared" si="1357"/>
        <v>drain</v>
      </c>
      <c r="W8676" s="24">
        <f t="shared" si="1360"/>
        <v>0</v>
      </c>
      <c r="X8676" s="24">
        <f t="shared" si="1358"/>
        <v>0</v>
      </c>
      <c r="Y8676" s="24">
        <f t="shared" si="1361"/>
        <v>0</v>
      </c>
      <c r="AA8676" s="24">
        <f t="shared" si="1359"/>
        <v>7634.3298432063093</v>
      </c>
      <c r="AC8676" s="24">
        <f t="shared" si="1354"/>
        <v>0</v>
      </c>
    </row>
    <row r="8677" x14ac:dyDescent="0.2">
      <c r="L8677" s="25">
        <v>8672</v>
      </c>
      <c r="M8677" s="29">
        <v>0</v>
      </c>
      <c r="O8677" s="25">
        <v>8672</v>
      </c>
      <c r="P8677" s="24">
        <f>'ROTH 1.0'!O8677*'קובץ טיוטה'!$D$10</f>
        <v>12530.789719283095</v>
      </c>
      <c r="Q8677" s="25">
        <f t="shared" si="1353"/>
        <v>8930.7897192830951</v>
      </c>
      <c r="R8677" s="24">
        <f t="shared" si="1362"/>
        <v>0</v>
      </c>
      <c r="S8677" s="25">
        <f t="shared" si="1355"/>
        <v>8930.7897192830951</v>
      </c>
      <c r="T8677" s="25">
        <f t="shared" si="1356"/>
        <v>0</v>
      </c>
      <c r="U8677" s="25" t="str">
        <f t="shared" si="1357"/>
        <v>drain</v>
      </c>
      <c r="W8677" s="25">
        <f t="shared" si="1360"/>
        <v>0</v>
      </c>
      <c r="X8677" s="25">
        <f t="shared" si="1358"/>
        <v>0</v>
      </c>
      <c r="Y8677" s="25">
        <f t="shared" si="1361"/>
        <v>0</v>
      </c>
      <c r="AA8677" s="25">
        <f t="shared" si="1359"/>
        <v>8930.7897192830951</v>
      </c>
      <c r="AC8677" s="25">
        <f t="shared" si="1354"/>
        <v>0</v>
      </c>
    </row>
    <row r="8678" x14ac:dyDescent="0.2">
      <c r="L8678" s="24">
        <v>8673</v>
      </c>
      <c r="M8678" s="28">
        <v>0.39142992900000001</v>
      </c>
      <c r="O8678" s="24">
        <v>8673</v>
      </c>
      <c r="P8678" s="24">
        <f>'ROTH 1.0'!O8678*'קובץ טיוטה'!$D$10</f>
        <v>13157.42904297337</v>
      </c>
      <c r="Q8678" s="24">
        <f t="shared" si="1353"/>
        <v>9557.4290429733701</v>
      </c>
      <c r="R8678" s="24">
        <f t="shared" si="1362"/>
        <v>26617.235172000001</v>
      </c>
      <c r="S8678" s="24">
        <f t="shared" si="1355"/>
        <v>0</v>
      </c>
      <c r="T8678" s="24">
        <f t="shared" si="1356"/>
        <v>17059.806129026631</v>
      </c>
      <c r="U8678" s="24" t="str">
        <f t="shared" si="1357"/>
        <v>charge</v>
      </c>
      <c r="W8678" s="24">
        <f t="shared" si="1360"/>
        <v>15353.825516123969</v>
      </c>
      <c r="X8678" s="24">
        <f t="shared" si="1358"/>
        <v>15353.825516123969</v>
      </c>
      <c r="Y8678" s="24">
        <f t="shared" si="1361"/>
        <v>0</v>
      </c>
      <c r="AA8678" s="24">
        <f t="shared" si="1359"/>
        <v>0</v>
      </c>
      <c r="AC8678" s="24">
        <f t="shared" si="1354"/>
        <v>1705.980612902662</v>
      </c>
    </row>
    <row r="8679" x14ac:dyDescent="0.2">
      <c r="L8679" s="25">
        <v>8674</v>
      </c>
      <c r="M8679" s="29">
        <v>0.53261503899999996</v>
      </c>
      <c r="O8679" s="25">
        <v>8674</v>
      </c>
      <c r="P8679" s="24">
        <f>'ROTH 1.0'!O8679*'קובץ טיוטה'!$D$10</f>
        <v>13526.252340971218</v>
      </c>
      <c r="Q8679" s="25">
        <f t="shared" si="1353"/>
        <v>9926.2523409712176</v>
      </c>
      <c r="R8679" s="24">
        <f t="shared" si="1362"/>
        <v>36217.822651999995</v>
      </c>
      <c r="S8679" s="25">
        <f t="shared" si="1355"/>
        <v>0</v>
      </c>
      <c r="T8679" s="25">
        <f t="shared" si="1356"/>
        <v>26291.57031102878</v>
      </c>
      <c r="U8679" s="25" t="str">
        <f t="shared" si="1357"/>
        <v>charge</v>
      </c>
      <c r="W8679" s="25">
        <f t="shared" si="1360"/>
        <v>23662.413279925906</v>
      </c>
      <c r="X8679" s="25">
        <f t="shared" si="1358"/>
        <v>39016.238796049875</v>
      </c>
      <c r="Y8679" s="25">
        <f t="shared" si="1361"/>
        <v>0</v>
      </c>
      <c r="AA8679" s="25">
        <f t="shared" si="1359"/>
        <v>0</v>
      </c>
      <c r="AC8679" s="25">
        <f t="shared" si="1354"/>
        <v>2629.1570311028736</v>
      </c>
    </row>
    <row r="8680" x14ac:dyDescent="0.2">
      <c r="L8680" s="24">
        <v>8675</v>
      </c>
      <c r="M8680" s="28">
        <v>0.59251200000000004</v>
      </c>
      <c r="O8680" s="24">
        <v>8675</v>
      </c>
      <c r="P8680" s="24">
        <f>'ROTH 1.0'!O8680*'קובץ טיוטה'!$D$10</f>
        <v>13837.677860511872</v>
      </c>
      <c r="Q8680" s="24">
        <f t="shared" si="1353"/>
        <v>10237.677860511872</v>
      </c>
      <c r="R8680" s="24">
        <f t="shared" si="1362"/>
        <v>40290.816000000006</v>
      </c>
      <c r="S8680" s="24">
        <f t="shared" si="1355"/>
        <v>0</v>
      </c>
      <c r="T8680" s="24">
        <f t="shared" si="1356"/>
        <v>30053.138139488132</v>
      </c>
      <c r="U8680" s="24" t="str">
        <f t="shared" si="1357"/>
        <v>charge</v>
      </c>
      <c r="W8680" s="24">
        <f t="shared" si="1360"/>
        <v>27047.824325539317</v>
      </c>
      <c r="X8680" s="24">
        <f t="shared" si="1358"/>
        <v>66064.063121589192</v>
      </c>
      <c r="Y8680" s="24">
        <f t="shared" si="1361"/>
        <v>0</v>
      </c>
      <c r="AA8680" s="24">
        <f t="shared" si="1359"/>
        <v>0</v>
      </c>
      <c r="AC8680" s="24">
        <f t="shared" si="1354"/>
        <v>3005.3138139488146</v>
      </c>
    </row>
    <row r="8681" x14ac:dyDescent="0.2">
      <c r="L8681" s="25">
        <v>8676</v>
      </c>
      <c r="M8681" s="29">
        <v>0.61560823600000003</v>
      </c>
      <c r="O8681" s="25">
        <v>8676</v>
      </c>
      <c r="P8681" s="24">
        <f>'ROTH 1.0'!O8681*'קובץ טיוטה'!$D$10</f>
        <v>13755.703098259046</v>
      </c>
      <c r="Q8681" s="25">
        <f t="shared" si="1353"/>
        <v>10155.703098259046</v>
      </c>
      <c r="R8681" s="24">
        <f t="shared" si="1362"/>
        <v>41861.360048000002</v>
      </c>
      <c r="S8681" s="25">
        <f t="shared" si="1355"/>
        <v>0</v>
      </c>
      <c r="T8681" s="25">
        <f t="shared" si="1356"/>
        <v>31705.656949740958</v>
      </c>
      <c r="U8681" s="25" t="str">
        <f t="shared" si="1357"/>
        <v>charge</v>
      </c>
      <c r="W8681" s="25">
        <f t="shared" si="1360"/>
        <v>11935.936878410808</v>
      </c>
      <c r="X8681" s="25">
        <f t="shared" si="1358"/>
        <v>78000</v>
      </c>
      <c r="Y8681" s="25">
        <f t="shared" si="1361"/>
        <v>0</v>
      </c>
      <c r="AA8681" s="25">
        <f t="shared" si="1359"/>
        <v>0</v>
      </c>
      <c r="AC8681" s="25">
        <f t="shared" si="1354"/>
        <v>19769.72007133015</v>
      </c>
    </row>
    <row r="8682" x14ac:dyDescent="0.2">
      <c r="L8682" s="24">
        <v>8677</v>
      </c>
      <c r="M8682" s="28">
        <v>0.61287363800000005</v>
      </c>
      <c r="O8682" s="24">
        <v>8677</v>
      </c>
      <c r="P8682" s="24">
        <f>'ROTH 1.0'!O8682*'קובץ טיוטה'!$D$10</f>
        <v>13148.855973593967</v>
      </c>
      <c r="Q8682" s="24">
        <f t="shared" si="1353"/>
        <v>9548.8559735939671</v>
      </c>
      <c r="R8682" s="24">
        <f t="shared" si="1362"/>
        <v>41675.407383999998</v>
      </c>
      <c r="S8682" s="24">
        <f t="shared" si="1355"/>
        <v>0</v>
      </c>
      <c r="T8682" s="24">
        <f t="shared" si="1356"/>
        <v>32126.551410406031</v>
      </c>
      <c r="U8682" s="24" t="str">
        <f t="shared" si="1357"/>
        <v>charge</v>
      </c>
      <c r="W8682" s="24">
        <f t="shared" si="1360"/>
        <v>0</v>
      </c>
      <c r="X8682" s="24">
        <f t="shared" si="1358"/>
        <v>78000</v>
      </c>
      <c r="Y8682" s="24">
        <f t="shared" si="1361"/>
        <v>0</v>
      </c>
      <c r="AA8682" s="24">
        <f t="shared" si="1359"/>
        <v>0</v>
      </c>
      <c r="AC8682" s="24">
        <f t="shared" si="1354"/>
        <v>32126.551410406031</v>
      </c>
    </row>
    <row r="8683" x14ac:dyDescent="0.2">
      <c r="L8683" s="25">
        <v>8678</v>
      </c>
      <c r="M8683" s="29">
        <v>0.62052816399999999</v>
      </c>
      <c r="O8683" s="25">
        <v>8678</v>
      </c>
      <c r="P8683" s="24">
        <f>'ROTH 1.0'!O8683*'קובץ טיוטה'!$D$10</f>
        <v>13534.082486118381</v>
      </c>
      <c r="Q8683" s="25">
        <f t="shared" si="1353"/>
        <v>9934.082486118381</v>
      </c>
      <c r="R8683" s="24">
        <f t="shared" si="1362"/>
        <v>42195.915152000001</v>
      </c>
      <c r="S8683" s="25">
        <f t="shared" si="1355"/>
        <v>0</v>
      </c>
      <c r="T8683" s="25">
        <f t="shared" si="1356"/>
        <v>32261.832665881622</v>
      </c>
      <c r="U8683" s="25" t="str">
        <f t="shared" si="1357"/>
        <v>charge</v>
      </c>
      <c r="W8683" s="25">
        <f t="shared" si="1360"/>
        <v>0</v>
      </c>
      <c r="X8683" s="25">
        <f t="shared" si="1358"/>
        <v>78000</v>
      </c>
      <c r="Y8683" s="25">
        <f t="shared" si="1361"/>
        <v>0</v>
      </c>
      <c r="AA8683" s="25">
        <f t="shared" si="1359"/>
        <v>0</v>
      </c>
      <c r="AC8683" s="25">
        <f t="shared" si="1354"/>
        <v>32261.832665881622</v>
      </c>
    </row>
    <row r="8684" x14ac:dyDescent="0.2">
      <c r="L8684" s="24">
        <v>8679</v>
      </c>
      <c r="M8684" s="28">
        <v>0.59902987800000007</v>
      </c>
      <c r="O8684" s="24">
        <v>8679</v>
      </c>
      <c r="P8684" s="24">
        <f>'ROTH 1.0'!O8684*'קובץ טיוטה'!$D$10</f>
        <v>13654.859932140116</v>
      </c>
      <c r="Q8684" s="24">
        <f t="shared" si="1353"/>
        <v>10054.859932140116</v>
      </c>
      <c r="R8684" s="24">
        <f t="shared" si="1362"/>
        <v>40734.031704000008</v>
      </c>
      <c r="S8684" s="24">
        <f t="shared" si="1355"/>
        <v>0</v>
      </c>
      <c r="T8684" s="24">
        <f t="shared" si="1356"/>
        <v>30679.171771859892</v>
      </c>
      <c r="U8684" s="24" t="str">
        <f t="shared" si="1357"/>
        <v>charge</v>
      </c>
      <c r="W8684" s="24">
        <f t="shared" si="1360"/>
        <v>0</v>
      </c>
      <c r="X8684" s="24">
        <f t="shared" si="1358"/>
        <v>78000</v>
      </c>
      <c r="Y8684" s="24">
        <f t="shared" si="1361"/>
        <v>0</v>
      </c>
      <c r="AA8684" s="24">
        <f t="shared" si="1359"/>
        <v>0</v>
      </c>
      <c r="AC8684" s="24">
        <f t="shared" si="1354"/>
        <v>30679.171771859892</v>
      </c>
    </row>
    <row r="8685" x14ac:dyDescent="0.2">
      <c r="L8685" s="25">
        <v>8680</v>
      </c>
      <c r="M8685" s="29">
        <v>0.53796756899999998</v>
      </c>
      <c r="O8685" s="25">
        <v>8680</v>
      </c>
      <c r="P8685" s="24">
        <f>'ROTH 1.0'!O8685*'קובץ טיוטה'!$D$10</f>
        <v>13845.465400339755</v>
      </c>
      <c r="Q8685" s="25">
        <f t="shared" si="1353"/>
        <v>10245.465400339755</v>
      </c>
      <c r="R8685" s="24">
        <f t="shared" si="1362"/>
        <v>36581.794691999996</v>
      </c>
      <c r="S8685" s="25">
        <f t="shared" si="1355"/>
        <v>0</v>
      </c>
      <c r="T8685" s="25">
        <f t="shared" si="1356"/>
        <v>26336.32929166024</v>
      </c>
      <c r="U8685" s="25" t="str">
        <f t="shared" si="1357"/>
        <v>charge</v>
      </c>
      <c r="W8685" s="25">
        <f t="shared" si="1360"/>
        <v>0</v>
      </c>
      <c r="X8685" s="25">
        <f t="shared" si="1358"/>
        <v>78000</v>
      </c>
      <c r="Y8685" s="25">
        <f t="shared" si="1361"/>
        <v>0</v>
      </c>
      <c r="AA8685" s="25">
        <f t="shared" si="1359"/>
        <v>0</v>
      </c>
      <c r="AC8685" s="25">
        <f t="shared" si="1354"/>
        <v>26336.32929166024</v>
      </c>
    </row>
    <row r="8686" x14ac:dyDescent="0.2">
      <c r="L8686" s="24">
        <v>8681</v>
      </c>
      <c r="M8686" s="28">
        <v>0.15384716900000001</v>
      </c>
      <c r="O8686" s="24">
        <v>8681</v>
      </c>
      <c r="P8686" s="24">
        <f>'ROTH 1.0'!O8686*'קובץ טיוטה'!$D$10</f>
        <v>14373.430931560801</v>
      </c>
      <c r="Q8686" s="24">
        <f t="shared" si="1353"/>
        <v>10773.430931560801</v>
      </c>
      <c r="R8686" s="24">
        <f t="shared" si="1362"/>
        <v>10461.607492000001</v>
      </c>
      <c r="S8686" s="24">
        <f t="shared" si="1355"/>
        <v>311.82343956079967</v>
      </c>
      <c r="T8686" s="24">
        <f t="shared" si="1356"/>
        <v>0</v>
      </c>
      <c r="U8686" s="24" t="str">
        <f t="shared" si="1357"/>
        <v>drain</v>
      </c>
      <c r="W8686" s="24">
        <f t="shared" si="1360"/>
        <v>0</v>
      </c>
      <c r="X8686" s="24">
        <f t="shared" si="1358"/>
        <v>77688.176560439199</v>
      </c>
      <c r="Y8686" s="24">
        <f t="shared" si="1361"/>
        <v>311.82343956080149</v>
      </c>
      <c r="AA8686" s="24">
        <f t="shared" si="1359"/>
        <v>-1.8189894035458565E-12</v>
      </c>
      <c r="AC8686" s="24">
        <f t="shared" si="1354"/>
        <v>0</v>
      </c>
    </row>
    <row r="8687" x14ac:dyDescent="0.2">
      <c r="L8687" s="25">
        <v>8682</v>
      </c>
      <c r="M8687" s="29">
        <v>0</v>
      </c>
      <c r="O8687" s="25">
        <v>8682</v>
      </c>
      <c r="P8687" s="24">
        <f>'ROTH 1.0'!O8687*'קובץ טיוטה'!$D$10</f>
        <v>15372.436740537176</v>
      </c>
      <c r="Q8687" s="25">
        <f t="shared" si="1353"/>
        <v>11772.436740537176</v>
      </c>
      <c r="R8687" s="24">
        <f t="shared" si="1362"/>
        <v>0</v>
      </c>
      <c r="S8687" s="25">
        <f t="shared" si="1355"/>
        <v>11772.436740537176</v>
      </c>
      <c r="T8687" s="25">
        <f t="shared" si="1356"/>
        <v>0</v>
      </c>
      <c r="U8687" s="25" t="str">
        <f t="shared" si="1357"/>
        <v>drain</v>
      </c>
      <c r="W8687" s="25">
        <f t="shared" si="1360"/>
        <v>0</v>
      </c>
      <c r="X8687" s="25">
        <f t="shared" si="1358"/>
        <v>65915.739819902024</v>
      </c>
      <c r="Y8687" s="25">
        <f t="shared" si="1361"/>
        <v>11772.436740537174</v>
      </c>
      <c r="AA8687" s="25">
        <f t="shared" si="1359"/>
        <v>0</v>
      </c>
      <c r="AC8687" s="25">
        <f t="shared" si="1354"/>
        <v>0</v>
      </c>
    </row>
    <row r="8688" x14ac:dyDescent="0.2">
      <c r="L8688" s="24">
        <v>8683</v>
      </c>
      <c r="M8688" s="28">
        <v>0</v>
      </c>
      <c r="O8688" s="24">
        <v>8683</v>
      </c>
      <c r="P8688" s="24">
        <f>'ROTH 1.0'!O8688*'קובץ טיוטה'!$D$10</f>
        <v>16536.531257114239</v>
      </c>
      <c r="Q8688" s="24">
        <f t="shared" si="1353"/>
        <v>12936.531257114239</v>
      </c>
      <c r="R8688" s="24">
        <f t="shared" si="1362"/>
        <v>0</v>
      </c>
      <c r="S8688" s="24">
        <f t="shared" si="1355"/>
        <v>12936.531257114239</v>
      </c>
      <c r="T8688" s="24">
        <f t="shared" si="1356"/>
        <v>0</v>
      </c>
      <c r="U8688" s="24" t="str">
        <f t="shared" si="1357"/>
        <v>drain</v>
      </c>
      <c r="W8688" s="24">
        <f t="shared" si="1360"/>
        <v>0</v>
      </c>
      <c r="X8688" s="24">
        <f t="shared" si="1358"/>
        <v>52979.208562787782</v>
      </c>
      <c r="Y8688" s="24">
        <f t="shared" si="1361"/>
        <v>12936.531257114242</v>
      </c>
      <c r="AA8688" s="24">
        <f t="shared" si="1359"/>
        <v>0</v>
      </c>
      <c r="AC8688" s="24">
        <f t="shared" si="1354"/>
        <v>0</v>
      </c>
    </row>
    <row r="8689" x14ac:dyDescent="0.2">
      <c r="L8689" s="25">
        <v>8684</v>
      </c>
      <c r="M8689" s="29">
        <v>0</v>
      </c>
      <c r="O8689" s="25">
        <v>8684</v>
      </c>
      <c r="P8689" s="24">
        <f>'ROTH 1.0'!O8689*'קובץ טיוטה'!$D$10</f>
        <v>16842.678487146386</v>
      </c>
      <c r="Q8689" s="25">
        <f t="shared" si="1353"/>
        <v>13242.678487146386</v>
      </c>
      <c r="R8689" s="24">
        <f t="shared" si="1362"/>
        <v>0</v>
      </c>
      <c r="S8689" s="25">
        <f t="shared" si="1355"/>
        <v>13242.678487146386</v>
      </c>
      <c r="T8689" s="25">
        <f t="shared" si="1356"/>
        <v>0</v>
      </c>
      <c r="U8689" s="25" t="str">
        <f t="shared" si="1357"/>
        <v>drain</v>
      </c>
      <c r="W8689" s="25">
        <f t="shared" si="1360"/>
        <v>0</v>
      </c>
      <c r="X8689" s="25">
        <f t="shared" si="1358"/>
        <v>39736.530075641393</v>
      </c>
      <c r="Y8689" s="25">
        <f t="shared" si="1361"/>
        <v>13242.67848714639</v>
      </c>
      <c r="AA8689" s="25">
        <f t="shared" si="1359"/>
        <v>0</v>
      </c>
      <c r="AC8689" s="25">
        <f t="shared" si="1354"/>
        <v>0</v>
      </c>
    </row>
    <row r="8690" x14ac:dyDescent="0.2">
      <c r="L8690" s="24">
        <v>8685</v>
      </c>
      <c r="M8690" s="28">
        <v>0</v>
      </c>
      <c r="O8690" s="24">
        <v>8685</v>
      </c>
      <c r="P8690" s="24">
        <f>'ROTH 1.0'!O8690*'קובץ טיוטה'!$D$10</f>
        <v>16796.417353037596</v>
      </c>
      <c r="Q8690" s="24">
        <f t="shared" si="1353"/>
        <v>13196.417353037596</v>
      </c>
      <c r="R8690" s="24">
        <f t="shared" si="1362"/>
        <v>0</v>
      </c>
      <c r="S8690" s="24">
        <f t="shared" si="1355"/>
        <v>13196.417353037596</v>
      </c>
      <c r="T8690" s="24">
        <f t="shared" si="1356"/>
        <v>0</v>
      </c>
      <c r="U8690" s="24" t="str">
        <f t="shared" si="1357"/>
        <v>drain</v>
      </c>
      <c r="W8690" s="24">
        <f t="shared" si="1360"/>
        <v>0</v>
      </c>
      <c r="X8690" s="24">
        <f t="shared" si="1358"/>
        <v>26540.112722603797</v>
      </c>
      <c r="Y8690" s="24">
        <f t="shared" si="1361"/>
        <v>13196.417353037596</v>
      </c>
      <c r="AA8690" s="24">
        <f t="shared" si="1359"/>
        <v>0</v>
      </c>
      <c r="AC8690" s="24">
        <f t="shared" si="1354"/>
        <v>0</v>
      </c>
    </row>
    <row r="8691" x14ac:dyDescent="0.2">
      <c r="L8691" s="25">
        <v>8686</v>
      </c>
      <c r="M8691" s="29">
        <v>0</v>
      </c>
      <c r="O8691" s="25">
        <v>8686</v>
      </c>
      <c r="P8691" s="24">
        <f>'ROTH 1.0'!O8691*'קובץ טיוטה'!$D$10</f>
        <v>16228.691206316544</v>
      </c>
      <c r="Q8691" s="25">
        <f t="shared" si="1353"/>
        <v>12628.691206316544</v>
      </c>
      <c r="R8691" s="24">
        <f t="shared" si="1362"/>
        <v>0</v>
      </c>
      <c r="S8691" s="25">
        <f t="shared" si="1355"/>
        <v>12628.691206316544</v>
      </c>
      <c r="T8691" s="25">
        <f t="shared" si="1356"/>
        <v>0</v>
      </c>
      <c r="U8691" s="25" t="str">
        <f t="shared" si="1357"/>
        <v>drain</v>
      </c>
      <c r="W8691" s="25">
        <f t="shared" si="1360"/>
        <v>0</v>
      </c>
      <c r="X8691" s="25">
        <f t="shared" si="1358"/>
        <v>13911.421516287253</v>
      </c>
      <c r="Y8691" s="25">
        <f t="shared" si="1361"/>
        <v>12628.691206316544</v>
      </c>
      <c r="AA8691" s="25">
        <f t="shared" si="1359"/>
        <v>0</v>
      </c>
      <c r="AC8691" s="25">
        <f t="shared" si="1354"/>
        <v>0</v>
      </c>
    </row>
    <row r="8692" x14ac:dyDescent="0.2">
      <c r="L8692" s="24">
        <v>8687</v>
      </c>
      <c r="M8692" s="28">
        <v>0</v>
      </c>
      <c r="O8692" s="24">
        <v>8687</v>
      </c>
      <c r="P8692" s="24">
        <f>'ROTH 1.0'!O8692*'קובץ טיוטה'!$D$10</f>
        <v>15157.755889721386</v>
      </c>
      <c r="Q8692" s="24">
        <f t="shared" si="1353"/>
        <v>11557.755889721386</v>
      </c>
      <c r="R8692" s="24">
        <f t="shared" si="1362"/>
        <v>0</v>
      </c>
      <c r="S8692" s="24">
        <f t="shared" si="1355"/>
        <v>11557.755889721386</v>
      </c>
      <c r="T8692" s="24">
        <f t="shared" si="1356"/>
        <v>0</v>
      </c>
      <c r="U8692" s="24" t="str">
        <f t="shared" si="1357"/>
        <v>drain</v>
      </c>
      <c r="W8692" s="24">
        <f t="shared" si="1360"/>
        <v>0</v>
      </c>
      <c r="X8692" s="24">
        <f t="shared" si="1358"/>
        <v>2353.6656265658676</v>
      </c>
      <c r="Y8692" s="24">
        <f t="shared" si="1361"/>
        <v>11557.755889721386</v>
      </c>
      <c r="AA8692" s="24">
        <f t="shared" si="1359"/>
        <v>0</v>
      </c>
      <c r="AC8692" s="24">
        <f t="shared" si="1354"/>
        <v>0</v>
      </c>
    </row>
    <row r="8693" x14ac:dyDescent="0.2">
      <c r="L8693" s="25">
        <v>8688</v>
      </c>
      <c r="M8693" s="29">
        <v>0</v>
      </c>
      <c r="O8693" s="25">
        <v>8688</v>
      </c>
      <c r="P8693" s="24">
        <f>'ROTH 1.0'!O8693*'קובץ טיוטה'!$D$10</f>
        <v>13767.203898740092</v>
      </c>
      <c r="Q8693" s="25">
        <f t="shared" si="1353"/>
        <v>10167.203898740092</v>
      </c>
      <c r="R8693" s="24">
        <f t="shared" si="1362"/>
        <v>0</v>
      </c>
      <c r="S8693" s="25">
        <f t="shared" si="1355"/>
        <v>10167.203898740092</v>
      </c>
      <c r="T8693" s="25">
        <f t="shared" si="1356"/>
        <v>0</v>
      </c>
      <c r="U8693" s="25" t="str">
        <f t="shared" si="1357"/>
        <v>drain</v>
      </c>
      <c r="W8693" s="25">
        <f t="shared" si="1360"/>
        <v>0</v>
      </c>
      <c r="X8693" s="25">
        <f t="shared" si="1358"/>
        <v>0</v>
      </c>
      <c r="Y8693" s="25">
        <f t="shared" si="1361"/>
        <v>2353.6656265658676</v>
      </c>
      <c r="AA8693" s="25">
        <f t="shared" si="1359"/>
        <v>7813.5382721742244</v>
      </c>
      <c r="AC8693" s="25">
        <f t="shared" si="1354"/>
        <v>0</v>
      </c>
    </row>
    <row r="8694" x14ac:dyDescent="0.2">
      <c r="L8694" s="24">
        <v>8689</v>
      </c>
      <c r="M8694" s="28">
        <v>0</v>
      </c>
      <c r="O8694" s="24">
        <v>8689</v>
      </c>
      <c r="P8694" s="24">
        <f>'ROTH 1.0'!O8694*'קובץ טיוטה'!$D$10</f>
        <v>11943.0623253538</v>
      </c>
      <c r="Q8694" s="24">
        <f t="shared" si="1353"/>
        <v>8343.0623253537997</v>
      </c>
      <c r="R8694" s="24">
        <f t="shared" si="1362"/>
        <v>0</v>
      </c>
      <c r="S8694" s="24">
        <f t="shared" si="1355"/>
        <v>8343.0623253537997</v>
      </c>
      <c r="T8694" s="24">
        <f t="shared" si="1356"/>
        <v>0</v>
      </c>
      <c r="U8694" s="24" t="str">
        <f t="shared" si="1357"/>
        <v>drain</v>
      </c>
      <c r="W8694" s="24">
        <f t="shared" si="1360"/>
        <v>0</v>
      </c>
      <c r="X8694" s="24">
        <f t="shared" si="1358"/>
        <v>0</v>
      </c>
      <c r="Y8694" s="24">
        <f t="shared" si="1361"/>
        <v>0</v>
      </c>
      <c r="AA8694" s="24">
        <f t="shared" si="1359"/>
        <v>8343.0623253537997</v>
      </c>
      <c r="AC8694" s="24">
        <f t="shared" si="1354"/>
        <v>0</v>
      </c>
    </row>
    <row r="8695" x14ac:dyDescent="0.2">
      <c r="L8695" s="25">
        <v>8690</v>
      </c>
      <c r="M8695" s="29">
        <v>0</v>
      </c>
      <c r="O8695" s="25">
        <v>8690</v>
      </c>
      <c r="P8695" s="24">
        <f>'ROTH 1.0'!O8695*'קובץ טיוטה'!$D$10</f>
        <v>10917.143511230894</v>
      </c>
      <c r="Q8695" s="25">
        <f t="shared" si="1353"/>
        <v>7317.1435112308936</v>
      </c>
      <c r="R8695" s="24">
        <f t="shared" si="1362"/>
        <v>0</v>
      </c>
      <c r="S8695" s="25">
        <f t="shared" si="1355"/>
        <v>7317.1435112308936</v>
      </c>
      <c r="T8695" s="25">
        <f t="shared" si="1356"/>
        <v>0</v>
      </c>
      <c r="U8695" s="25" t="str">
        <f t="shared" si="1357"/>
        <v>drain</v>
      </c>
      <c r="W8695" s="25">
        <f t="shared" si="1360"/>
        <v>0</v>
      </c>
      <c r="X8695" s="25">
        <f t="shared" si="1358"/>
        <v>0</v>
      </c>
      <c r="Y8695" s="25">
        <f t="shared" si="1361"/>
        <v>0</v>
      </c>
      <c r="AA8695" s="25">
        <f t="shared" si="1359"/>
        <v>7317.1435112308936</v>
      </c>
      <c r="AC8695" s="25">
        <f t="shared" si="1354"/>
        <v>0</v>
      </c>
    </row>
    <row r="8696" x14ac:dyDescent="0.2">
      <c r="L8696" s="24">
        <v>8691</v>
      </c>
      <c r="M8696" s="28">
        <v>0</v>
      </c>
      <c r="O8696" s="24">
        <v>8691</v>
      </c>
      <c r="P8696" s="24">
        <f>'ROTH 1.0'!O8696*'קובץ טיוטה'!$D$10</f>
        <v>10110.835835083439</v>
      </c>
      <c r="Q8696" s="24">
        <f t="shared" si="1353"/>
        <v>6510.8358350834387</v>
      </c>
      <c r="R8696" s="24">
        <f t="shared" si="1362"/>
        <v>0</v>
      </c>
      <c r="S8696" s="24">
        <f t="shared" si="1355"/>
        <v>6510.8358350834387</v>
      </c>
      <c r="T8696" s="24">
        <f t="shared" si="1356"/>
        <v>0</v>
      </c>
      <c r="U8696" s="24" t="str">
        <f t="shared" si="1357"/>
        <v>drain</v>
      </c>
      <c r="W8696" s="24">
        <f t="shared" si="1360"/>
        <v>0</v>
      </c>
      <c r="X8696" s="24">
        <f t="shared" si="1358"/>
        <v>0</v>
      </c>
      <c r="Y8696" s="24">
        <f t="shared" si="1361"/>
        <v>0</v>
      </c>
      <c r="AA8696" s="24">
        <f t="shared" si="1359"/>
        <v>6510.8358350834387</v>
      </c>
      <c r="AC8696" s="24">
        <f t="shared" si="1354"/>
        <v>0</v>
      </c>
    </row>
    <row r="8697" x14ac:dyDescent="0.2">
      <c r="L8697" s="25">
        <v>8692</v>
      </c>
      <c r="M8697" s="29">
        <v>0</v>
      </c>
      <c r="O8697" s="25">
        <v>8692</v>
      </c>
      <c r="P8697" s="24">
        <f>'ROTH 1.0'!O8697*'קובץ טיוטה'!$D$10</f>
        <v>9749.0593631607699</v>
      </c>
      <c r="Q8697" s="25">
        <f t="shared" si="1353"/>
        <v>6149.0593631607699</v>
      </c>
      <c r="R8697" s="24">
        <f t="shared" si="1362"/>
        <v>0</v>
      </c>
      <c r="S8697" s="25">
        <f t="shared" si="1355"/>
        <v>6149.0593631607699</v>
      </c>
      <c r="T8697" s="25">
        <f t="shared" si="1356"/>
        <v>0</v>
      </c>
      <c r="U8697" s="25" t="str">
        <f t="shared" si="1357"/>
        <v>drain</v>
      </c>
      <c r="W8697" s="25">
        <f t="shared" si="1360"/>
        <v>0</v>
      </c>
      <c r="X8697" s="25">
        <f t="shared" si="1358"/>
        <v>0</v>
      </c>
      <c r="Y8697" s="25">
        <f t="shared" si="1361"/>
        <v>0</v>
      </c>
      <c r="AA8697" s="25">
        <f t="shared" si="1359"/>
        <v>6149.0593631607699</v>
      </c>
      <c r="AC8697" s="25">
        <f t="shared" si="1354"/>
        <v>0</v>
      </c>
    </row>
    <row r="8698" x14ac:dyDescent="0.2">
      <c r="L8698" s="24">
        <v>8693</v>
      </c>
      <c r="M8698" s="28">
        <v>0</v>
      </c>
      <c r="O8698" s="24">
        <v>8693</v>
      </c>
      <c r="P8698" s="24">
        <f>'ROTH 1.0'!O8698*'קובץ טיוטה'!$D$10</f>
        <v>9787.268009402278</v>
      </c>
      <c r="Q8698" s="24">
        <f t="shared" si="1353"/>
        <v>6187.268009402278</v>
      </c>
      <c r="R8698" s="24">
        <f t="shared" si="1362"/>
        <v>0</v>
      </c>
      <c r="S8698" s="24">
        <f t="shared" si="1355"/>
        <v>6187.268009402278</v>
      </c>
      <c r="T8698" s="24">
        <f t="shared" si="1356"/>
        <v>0</v>
      </c>
      <c r="U8698" s="24" t="str">
        <f t="shared" si="1357"/>
        <v>drain</v>
      </c>
      <c r="W8698" s="24">
        <f t="shared" si="1360"/>
        <v>0</v>
      </c>
      <c r="X8698" s="24">
        <f t="shared" si="1358"/>
        <v>0</v>
      </c>
      <c r="Y8698" s="24">
        <f t="shared" si="1361"/>
        <v>0</v>
      </c>
      <c r="AA8698" s="24">
        <f t="shared" si="1359"/>
        <v>6187.268009402278</v>
      </c>
      <c r="AC8698" s="24">
        <f t="shared" si="1354"/>
        <v>0</v>
      </c>
    </row>
    <row r="8699" x14ac:dyDescent="0.2">
      <c r="L8699" s="25">
        <v>8694</v>
      </c>
      <c r="M8699" s="29">
        <v>0</v>
      </c>
      <c r="O8699" s="25">
        <v>8694</v>
      </c>
      <c r="P8699" s="24">
        <f>'ROTH 1.0'!O8699*'קובץ טיוטה'!$D$10</f>
        <v>10325.226438361848</v>
      </c>
      <c r="Q8699" s="25">
        <f t="shared" si="1353"/>
        <v>6725.2264383618476</v>
      </c>
      <c r="R8699" s="24">
        <f t="shared" si="1362"/>
        <v>0</v>
      </c>
      <c r="S8699" s="25">
        <f t="shared" si="1355"/>
        <v>6725.2264383618476</v>
      </c>
      <c r="T8699" s="25">
        <f t="shared" si="1356"/>
        <v>0</v>
      </c>
      <c r="U8699" s="25" t="str">
        <f t="shared" si="1357"/>
        <v>drain</v>
      </c>
      <c r="W8699" s="25">
        <f t="shared" si="1360"/>
        <v>0</v>
      </c>
      <c r="X8699" s="25">
        <f t="shared" si="1358"/>
        <v>0</v>
      </c>
      <c r="Y8699" s="25">
        <f t="shared" si="1361"/>
        <v>0</v>
      </c>
      <c r="AA8699" s="25">
        <f t="shared" si="1359"/>
        <v>6725.2264383618476</v>
      </c>
      <c r="AC8699" s="25">
        <f t="shared" si="1354"/>
        <v>0</v>
      </c>
    </row>
    <row r="8700" x14ac:dyDescent="0.2">
      <c r="L8700" s="24">
        <v>8695</v>
      </c>
      <c r="M8700" s="28">
        <v>0</v>
      </c>
      <c r="O8700" s="24">
        <v>8695</v>
      </c>
      <c r="P8700" s="24">
        <f>'ROTH 1.0'!O8700*'קובץ טיוטה'!$D$10</f>
        <v>11256.222864372818</v>
      </c>
      <c r="Q8700" s="24">
        <f t="shared" si="1353"/>
        <v>7656.2228643728176</v>
      </c>
      <c r="R8700" s="24">
        <f t="shared" si="1362"/>
        <v>0</v>
      </c>
      <c r="S8700" s="24">
        <f t="shared" si="1355"/>
        <v>7656.2228643728176</v>
      </c>
      <c r="T8700" s="24">
        <f t="shared" si="1356"/>
        <v>0</v>
      </c>
      <c r="U8700" s="24" t="str">
        <f t="shared" si="1357"/>
        <v>drain</v>
      </c>
      <c r="W8700" s="24">
        <f t="shared" si="1360"/>
        <v>0</v>
      </c>
      <c r="X8700" s="24">
        <f t="shared" si="1358"/>
        <v>0</v>
      </c>
      <c r="Y8700" s="24">
        <f t="shared" si="1361"/>
        <v>0</v>
      </c>
      <c r="AA8700" s="24">
        <f t="shared" si="1359"/>
        <v>7656.2228643728176</v>
      </c>
      <c r="AC8700" s="24">
        <f t="shared" si="1354"/>
        <v>0</v>
      </c>
    </row>
    <row r="8701" x14ac:dyDescent="0.2">
      <c r="L8701" s="25">
        <v>8696</v>
      </c>
      <c r="M8701" s="29">
        <v>0</v>
      </c>
      <c r="O8701" s="25">
        <v>8696</v>
      </c>
      <c r="P8701" s="24">
        <f>'ROTH 1.0'!O8701*'קובץ טיוטה'!$D$10</f>
        <v>12397.231828649572</v>
      </c>
      <c r="Q8701" s="25">
        <f t="shared" si="1353"/>
        <v>8797.231828649572</v>
      </c>
      <c r="R8701" s="24">
        <f t="shared" si="1362"/>
        <v>0</v>
      </c>
      <c r="S8701" s="25">
        <f t="shared" si="1355"/>
        <v>8797.231828649572</v>
      </c>
      <c r="T8701" s="25">
        <f t="shared" si="1356"/>
        <v>0</v>
      </c>
      <c r="U8701" s="25" t="str">
        <f t="shared" si="1357"/>
        <v>drain</v>
      </c>
      <c r="W8701" s="25">
        <f t="shared" si="1360"/>
        <v>0</v>
      </c>
      <c r="X8701" s="25">
        <f t="shared" si="1358"/>
        <v>0</v>
      </c>
      <c r="Y8701" s="25">
        <f t="shared" si="1361"/>
        <v>0</v>
      </c>
      <c r="AA8701" s="25">
        <f t="shared" si="1359"/>
        <v>8797.231828649572</v>
      </c>
      <c r="AC8701" s="25">
        <f t="shared" si="1354"/>
        <v>0</v>
      </c>
    </row>
    <row r="8702" x14ac:dyDescent="0.2">
      <c r="L8702" s="24">
        <v>8697</v>
      </c>
      <c r="M8702" s="28">
        <v>0.34686526299999998</v>
      </c>
      <c r="O8702" s="24">
        <v>8697</v>
      </c>
      <c r="P8702" s="24">
        <f>'ROTH 1.0'!O8702*'קובץ טיוטה'!$D$10</f>
        <v>12736.264695460433</v>
      </c>
      <c r="Q8702" s="24">
        <f t="shared" si="1353"/>
        <v>9136.2646954604334</v>
      </c>
      <c r="R8702" s="24">
        <f t="shared" si="1362"/>
        <v>23586.837883999997</v>
      </c>
      <c r="S8702" s="24">
        <f t="shared" si="1355"/>
        <v>0</v>
      </c>
      <c r="T8702" s="24">
        <f t="shared" si="1356"/>
        <v>14450.573188539563</v>
      </c>
      <c r="U8702" s="24" t="str">
        <f t="shared" si="1357"/>
        <v>charge</v>
      </c>
      <c r="W8702" s="24">
        <f t="shared" si="1360"/>
        <v>13005.515869685607</v>
      </c>
      <c r="X8702" s="24">
        <f t="shared" si="1358"/>
        <v>13005.515869685607</v>
      </c>
      <c r="Y8702" s="24">
        <f t="shared" si="1361"/>
        <v>0</v>
      </c>
      <c r="AA8702" s="24">
        <f t="shared" si="1359"/>
        <v>0</v>
      </c>
      <c r="AC8702" s="24">
        <f t="shared" si="1354"/>
        <v>1445.0573188539565</v>
      </c>
    </row>
    <row r="8703" x14ac:dyDescent="0.2">
      <c r="L8703" s="25">
        <v>8698</v>
      </c>
      <c r="M8703" s="29">
        <v>0.51962802100000005</v>
      </c>
      <c r="O8703" s="25">
        <v>8698</v>
      </c>
      <c r="P8703" s="24">
        <f>'ROTH 1.0'!O8703*'קובץ טיוטה'!$D$10</f>
        <v>12256.582191128269</v>
      </c>
      <c r="Q8703" s="25">
        <f t="shared" si="1353"/>
        <v>8656.5821911282692</v>
      </c>
      <c r="R8703" s="24">
        <f t="shared" si="1362"/>
        <v>35334.705428000001</v>
      </c>
      <c r="S8703" s="25">
        <f t="shared" si="1355"/>
        <v>0</v>
      </c>
      <c r="T8703" s="25">
        <f t="shared" si="1356"/>
        <v>26678.123236871732</v>
      </c>
      <c r="U8703" s="25" t="str">
        <f t="shared" si="1357"/>
        <v>charge</v>
      </c>
      <c r="W8703" s="25">
        <f t="shared" si="1360"/>
        <v>24010.310913184556</v>
      </c>
      <c r="X8703" s="25">
        <f t="shared" si="1358"/>
        <v>37015.826782870165</v>
      </c>
      <c r="Y8703" s="25">
        <f t="shared" si="1361"/>
        <v>0</v>
      </c>
      <c r="AA8703" s="25">
        <f t="shared" si="1359"/>
        <v>0</v>
      </c>
      <c r="AC8703" s="25">
        <f t="shared" si="1354"/>
        <v>2667.8123236871761</v>
      </c>
    </row>
    <row r="8704" x14ac:dyDescent="0.2">
      <c r="L8704" s="24">
        <v>8699</v>
      </c>
      <c r="M8704" s="28">
        <v>0.58837459800000003</v>
      </c>
      <c r="O8704" s="24">
        <v>8699</v>
      </c>
      <c r="P8704" s="24">
        <f>'ROTH 1.0'!O8704*'קובץ טיוטה'!$D$10</f>
        <v>11879.085045814203</v>
      </c>
      <c r="Q8704" s="24">
        <f t="shared" si="1353"/>
        <v>8279.0850458142031</v>
      </c>
      <c r="R8704" s="24">
        <f t="shared" si="1362"/>
        <v>40009.472664000001</v>
      </c>
      <c r="S8704" s="24">
        <f t="shared" si="1355"/>
        <v>0</v>
      </c>
      <c r="T8704" s="24">
        <f t="shared" si="1356"/>
        <v>31730.3876181858</v>
      </c>
      <c r="U8704" s="24" t="str">
        <f t="shared" si="1357"/>
        <v>charge</v>
      </c>
      <c r="W8704" s="24">
        <f t="shared" si="1360"/>
        <v>28557.348856367229</v>
      </c>
      <c r="X8704" s="24">
        <f t="shared" si="1358"/>
        <v>65573.175639237394</v>
      </c>
      <c r="Y8704" s="24">
        <f t="shared" si="1361"/>
        <v>0</v>
      </c>
      <c r="AA8704" s="24">
        <f t="shared" si="1359"/>
        <v>0</v>
      </c>
      <c r="AC8704" s="24">
        <f t="shared" si="1354"/>
        <v>3173.0387618185705</v>
      </c>
    </row>
    <row r="8705" x14ac:dyDescent="0.2">
      <c r="L8705" s="25">
        <v>8700</v>
      </c>
      <c r="M8705" s="29">
        <v>0.60942013600000011</v>
      </c>
      <c r="O8705" s="25">
        <v>8700</v>
      </c>
      <c r="P8705" s="24">
        <f>'ROTH 1.0'!O8705*'קובץ טיוטה'!$D$10</f>
        <v>12978.5331959368</v>
      </c>
      <c r="Q8705" s="25">
        <f t="shared" si="1353"/>
        <v>9378.5331959367995</v>
      </c>
      <c r="R8705" s="24">
        <f t="shared" si="1362"/>
        <v>41440.569248000007</v>
      </c>
      <c r="S8705" s="25">
        <f t="shared" si="1355"/>
        <v>0</v>
      </c>
      <c r="T8705" s="25">
        <f t="shared" si="1356"/>
        <v>32062.036052063209</v>
      </c>
      <c r="U8705" s="25" t="str">
        <f t="shared" si="1357"/>
        <v>charge</v>
      </c>
      <c r="W8705" s="25">
        <f t="shared" si="1360"/>
        <v>12426.824360762606</v>
      </c>
      <c r="X8705" s="25">
        <f t="shared" si="1358"/>
        <v>78000</v>
      </c>
      <c r="Y8705" s="25">
        <f t="shared" si="1361"/>
        <v>0</v>
      </c>
      <c r="AA8705" s="25">
        <f t="shared" si="1359"/>
        <v>0</v>
      </c>
      <c r="AC8705" s="25">
        <f t="shared" si="1354"/>
        <v>19635.211691300603</v>
      </c>
    </row>
    <row r="8706" x14ac:dyDescent="0.2">
      <c r="L8706" s="24">
        <v>8701</v>
      </c>
      <c r="M8706" s="28">
        <v>0.62611631899999998</v>
      </c>
      <c r="O8706" s="24">
        <v>8701</v>
      </c>
      <c r="P8706" s="24">
        <f>'ROTH 1.0'!O8706*'קובץ טיוטה'!$D$10</f>
        <v>12795.43399066122</v>
      </c>
      <c r="Q8706" s="24">
        <f t="shared" si="1353"/>
        <v>9195.4339906612204</v>
      </c>
      <c r="R8706" s="24">
        <f t="shared" si="1362"/>
        <v>42575.909692000001</v>
      </c>
      <c r="S8706" s="24">
        <f t="shared" si="1355"/>
        <v>0</v>
      </c>
      <c r="T8706" s="24">
        <f t="shared" si="1356"/>
        <v>33380.475701338779</v>
      </c>
      <c r="U8706" s="24" t="str">
        <f t="shared" si="1357"/>
        <v>charge</v>
      </c>
      <c r="W8706" s="24">
        <f t="shared" si="1360"/>
        <v>0</v>
      </c>
      <c r="X8706" s="24">
        <f t="shared" si="1358"/>
        <v>78000</v>
      </c>
      <c r="Y8706" s="24">
        <f t="shared" si="1361"/>
        <v>0</v>
      </c>
      <c r="AA8706" s="24">
        <f t="shared" si="1359"/>
        <v>0</v>
      </c>
      <c r="AC8706" s="24">
        <f t="shared" si="1354"/>
        <v>33380.475701338779</v>
      </c>
    </row>
    <row r="8707" x14ac:dyDescent="0.2">
      <c r="L8707" s="25">
        <v>8702</v>
      </c>
      <c r="M8707" s="29">
        <v>0.64750732600000005</v>
      </c>
      <c r="O8707" s="25">
        <v>8702</v>
      </c>
      <c r="P8707" s="24">
        <f>'ROTH 1.0'!O8707*'קובץ טיוטה'!$D$10</f>
        <v>13603.694856355354</v>
      </c>
      <c r="Q8707" s="25">
        <f t="shared" si="1353"/>
        <v>10003.694856355354</v>
      </c>
      <c r="R8707" s="24">
        <f t="shared" si="1362"/>
        <v>44030.498167999998</v>
      </c>
      <c r="S8707" s="25">
        <f t="shared" si="1355"/>
        <v>0</v>
      </c>
      <c r="T8707" s="25">
        <f t="shared" si="1356"/>
        <v>34026.803311644646</v>
      </c>
      <c r="U8707" s="25" t="str">
        <f t="shared" si="1357"/>
        <v>charge</v>
      </c>
      <c r="W8707" s="25">
        <f t="shared" si="1360"/>
        <v>0</v>
      </c>
      <c r="X8707" s="25">
        <f t="shared" si="1358"/>
        <v>78000</v>
      </c>
      <c r="Y8707" s="25">
        <f t="shared" si="1361"/>
        <v>0</v>
      </c>
      <c r="AA8707" s="25">
        <f t="shared" si="1359"/>
        <v>0</v>
      </c>
      <c r="AC8707" s="25">
        <f t="shared" si="1354"/>
        <v>34026.803311644646</v>
      </c>
    </row>
    <row r="8708" x14ac:dyDescent="0.2">
      <c r="L8708" s="24">
        <v>8703</v>
      </c>
      <c r="M8708" s="28">
        <v>0.63727554799999997</v>
      </c>
      <c r="O8708" s="24">
        <v>8703</v>
      </c>
      <c r="P8708" s="24">
        <f>'ROTH 1.0'!O8708*'קובץ טיוטה'!$D$10</f>
        <v>14310.362856146889</v>
      </c>
      <c r="Q8708" s="24">
        <f t="shared" si="1353"/>
        <v>10710.362856146889</v>
      </c>
      <c r="R8708" s="24">
        <f t="shared" si="1362"/>
        <v>43334.737263999996</v>
      </c>
      <c r="S8708" s="24">
        <f t="shared" si="1355"/>
        <v>0</v>
      </c>
      <c r="T8708" s="24">
        <f t="shared" si="1356"/>
        <v>32624.374407853109</v>
      </c>
      <c r="U8708" s="24" t="str">
        <f t="shared" si="1357"/>
        <v>charge</v>
      </c>
      <c r="W8708" s="24">
        <f t="shared" si="1360"/>
        <v>0</v>
      </c>
      <c r="X8708" s="24">
        <f t="shared" si="1358"/>
        <v>78000</v>
      </c>
      <c r="Y8708" s="24">
        <f t="shared" si="1361"/>
        <v>0</v>
      </c>
      <c r="AA8708" s="24">
        <f t="shared" si="1359"/>
        <v>0</v>
      </c>
      <c r="AC8708" s="24">
        <f t="shared" si="1354"/>
        <v>32624.374407853109</v>
      </c>
    </row>
    <row r="8709" x14ac:dyDescent="0.2">
      <c r="L8709" s="25">
        <v>8704</v>
      </c>
      <c r="M8709" s="29">
        <v>0.53418478599999997</v>
      </c>
      <c r="O8709" s="25">
        <v>8704</v>
      </c>
      <c r="P8709" s="24">
        <f>'ROTH 1.0'!O8709*'קובץ טיוטה'!$D$10</f>
        <v>15030.210761208793</v>
      </c>
      <c r="Q8709" s="25">
        <f t="shared" si="1353"/>
        <v>11430.210761208793</v>
      </c>
      <c r="R8709" s="24">
        <f t="shared" si="1362"/>
        <v>36324.565448000001</v>
      </c>
      <c r="S8709" s="25">
        <f t="shared" si="1355"/>
        <v>0</v>
      </c>
      <c r="T8709" s="25">
        <f t="shared" si="1356"/>
        <v>24894.354686791208</v>
      </c>
      <c r="U8709" s="25" t="str">
        <f t="shared" si="1357"/>
        <v>charge</v>
      </c>
      <c r="W8709" s="25">
        <f t="shared" si="1360"/>
        <v>0</v>
      </c>
      <c r="X8709" s="25">
        <f t="shared" si="1358"/>
        <v>78000</v>
      </c>
      <c r="Y8709" s="25">
        <f t="shared" si="1361"/>
        <v>0</v>
      </c>
      <c r="AA8709" s="25">
        <f t="shared" si="1359"/>
        <v>0</v>
      </c>
      <c r="AC8709" s="25">
        <f t="shared" si="1354"/>
        <v>24894.354686791208</v>
      </c>
    </row>
    <row r="8710" x14ac:dyDescent="0.2">
      <c r="L8710" s="24">
        <v>8705</v>
      </c>
      <c r="M8710" s="28">
        <v>0.157455237</v>
      </c>
      <c r="O8710" s="24">
        <v>8705</v>
      </c>
      <c r="P8710" s="24">
        <f>'ROTH 1.0'!O8710*'קובץ טיוטה'!$D$10</f>
        <v>15221.460926656409</v>
      </c>
      <c r="Q8710" s="24">
        <f t="shared" ref="Q8710:Q8765" si="1363">P8710-$H$8*$H$9</f>
        <v>11621.460926656409</v>
      </c>
      <c r="R8710" s="24">
        <f t="shared" si="1362"/>
        <v>10706.956115999999</v>
      </c>
      <c r="S8710" s="24">
        <f t="shared" si="1355"/>
        <v>914.50481065640997</v>
      </c>
      <c r="T8710" s="24">
        <f t="shared" si="1356"/>
        <v>0</v>
      </c>
      <c r="U8710" s="24" t="str">
        <f t="shared" si="1357"/>
        <v>drain</v>
      </c>
      <c r="W8710" s="24">
        <f t="shared" si="1360"/>
        <v>0</v>
      </c>
      <c r="X8710" s="24">
        <f t="shared" si="1358"/>
        <v>77085.495189343594</v>
      </c>
      <c r="Y8710" s="24">
        <f t="shared" si="1361"/>
        <v>914.50481065640633</v>
      </c>
      <c r="AA8710" s="24">
        <f t="shared" si="1359"/>
        <v>3.637978807091713E-12</v>
      </c>
      <c r="AC8710" s="24">
        <f t="shared" ref="AC8710:AC8766" si="1364">IF(U8710="charge",(T8710-W8710),0)</f>
        <v>0</v>
      </c>
    </row>
    <row r="8711" x14ac:dyDescent="0.2">
      <c r="L8711" s="25">
        <v>8706</v>
      </c>
      <c r="M8711" s="29">
        <v>0</v>
      </c>
      <c r="O8711" s="25">
        <v>8706</v>
      </c>
      <c r="P8711" s="24">
        <f>'ROTH 1.0'!O8711*'קובץ טיוטה'!$D$10</f>
        <v>16555.461978268639</v>
      </c>
      <c r="Q8711" s="25">
        <f t="shared" si="1363"/>
        <v>12955.461978268639</v>
      </c>
      <c r="R8711" s="24">
        <f t="shared" si="1362"/>
        <v>0</v>
      </c>
      <c r="S8711" s="25">
        <f t="shared" ref="S8711:S8765" si="1365">IF(Q8711&gt;R8711,Q8711-R8711,0)</f>
        <v>12955.461978268639</v>
      </c>
      <c r="T8711" s="25">
        <f t="shared" ref="T8711:T8765" si="1366">IF(R8711&gt;Q8711,R8711-Q8711,0)</f>
        <v>0</v>
      </c>
      <c r="U8711" s="25" t="str">
        <f t="shared" ref="U8711:U8765" si="1367">IF(Q8711&gt;R8711,"drain","charge")</f>
        <v>drain</v>
      </c>
      <c r="W8711" s="25">
        <f t="shared" si="1360"/>
        <v>0</v>
      </c>
      <c r="X8711" s="25">
        <f t="shared" ref="X8711:X8765" si="1368">IF(X8710+T8711&gt;$H$11,$H$11,IF(U8711="charge",X8710+(T8711*$H$12),IF((X8710-S8711)&gt;0,X8710-S8711,0)))</f>
        <v>64130.033211074959</v>
      </c>
      <c r="Y8711" s="25">
        <f t="shared" si="1361"/>
        <v>12955.461978268635</v>
      </c>
      <c r="AA8711" s="25">
        <f t="shared" ref="AA8711:AA8766" si="1369">S8711-Y8711</f>
        <v>0</v>
      </c>
      <c r="AC8711" s="25">
        <f t="shared" si="1364"/>
        <v>0</v>
      </c>
    </row>
    <row r="8712" x14ac:dyDescent="0.2">
      <c r="L8712" s="24">
        <v>8707</v>
      </c>
      <c r="M8712" s="28">
        <v>0</v>
      </c>
      <c r="O8712" s="24">
        <v>8707</v>
      </c>
      <c r="P8712" s="24">
        <f>'ROTH 1.0'!O8712*'קובץ טיוטה'!$D$10</f>
        <v>17373.134599070389</v>
      </c>
      <c r="Q8712" s="24">
        <f t="shared" si="1363"/>
        <v>13773.134599070389</v>
      </c>
      <c r="R8712" s="24">
        <f t="shared" si="1362"/>
        <v>0</v>
      </c>
      <c r="S8712" s="24">
        <f t="shared" si="1365"/>
        <v>13773.134599070389</v>
      </c>
      <c r="T8712" s="24">
        <f t="shared" si="1366"/>
        <v>0</v>
      </c>
      <c r="U8712" s="24" t="str">
        <f t="shared" si="1367"/>
        <v>drain</v>
      </c>
      <c r="W8712" s="24">
        <f t="shared" ref="W8712:W8765" si="1370">IF(X8712&gt;=X8711,(X8712-X8711),0)</f>
        <v>0</v>
      </c>
      <c r="X8712" s="24">
        <f t="shared" si="1368"/>
        <v>50356.898612004574</v>
      </c>
      <c r="Y8712" s="24">
        <f t="shared" ref="Y8712:Y8765" si="1371">IF(U8712="drain",X8711-X8712,0)</f>
        <v>13773.134599070385</v>
      </c>
      <c r="AA8712" s="24">
        <f t="shared" si="1369"/>
        <v>0</v>
      </c>
      <c r="AC8712" s="24">
        <f t="shared" si="1364"/>
        <v>0</v>
      </c>
    </row>
    <row r="8713" x14ac:dyDescent="0.2">
      <c r="L8713" s="25">
        <v>8708</v>
      </c>
      <c r="M8713" s="29">
        <v>0</v>
      </c>
      <c r="O8713" s="25">
        <v>8708</v>
      </c>
      <c r="P8713" s="24">
        <f>'ROTH 1.0'!O8713*'קובץ טיוטה'!$D$10</f>
        <v>17437.863226608304</v>
      </c>
      <c r="Q8713" s="25">
        <f t="shared" si="1363"/>
        <v>13837.863226608304</v>
      </c>
      <c r="R8713" s="24">
        <f t="shared" si="1362"/>
        <v>0</v>
      </c>
      <c r="S8713" s="25">
        <f t="shared" si="1365"/>
        <v>13837.863226608304</v>
      </c>
      <c r="T8713" s="25">
        <f t="shared" si="1366"/>
        <v>0</v>
      </c>
      <c r="U8713" s="25" t="str">
        <f t="shared" si="1367"/>
        <v>drain</v>
      </c>
      <c r="W8713" s="25">
        <f t="shared" si="1370"/>
        <v>0</v>
      </c>
      <c r="X8713" s="25">
        <f t="shared" si="1368"/>
        <v>36519.035385396273</v>
      </c>
      <c r="Y8713" s="25">
        <f t="shared" si="1371"/>
        <v>13837.8632266083</v>
      </c>
      <c r="AA8713" s="25">
        <f t="shared" si="1369"/>
        <v>0</v>
      </c>
      <c r="AC8713" s="25">
        <f t="shared" si="1364"/>
        <v>0</v>
      </c>
    </row>
    <row r="8714" x14ac:dyDescent="0.2">
      <c r="L8714" s="24">
        <v>8709</v>
      </c>
      <c r="M8714" s="28">
        <v>0</v>
      </c>
      <c r="O8714" s="24">
        <v>8709</v>
      </c>
      <c r="P8714" s="24">
        <f>'ROTH 1.0'!O8714*'קובץ טיוטה'!$D$10</f>
        <v>17200.274052845623</v>
      </c>
      <c r="Q8714" s="24">
        <f t="shared" si="1363"/>
        <v>13600.274052845623</v>
      </c>
      <c r="R8714" s="24">
        <f t="shared" si="1362"/>
        <v>0</v>
      </c>
      <c r="S8714" s="24">
        <f t="shared" si="1365"/>
        <v>13600.274052845623</v>
      </c>
      <c r="T8714" s="24">
        <f t="shared" si="1366"/>
        <v>0</v>
      </c>
      <c r="U8714" s="24" t="str">
        <f t="shared" si="1367"/>
        <v>drain</v>
      </c>
      <c r="W8714" s="24">
        <f t="shared" si="1370"/>
        <v>0</v>
      </c>
      <c r="X8714" s="24">
        <f t="shared" si="1368"/>
        <v>22918.76133255065</v>
      </c>
      <c r="Y8714" s="24">
        <f t="shared" si="1371"/>
        <v>13600.274052845623</v>
      </c>
      <c r="AA8714" s="24">
        <f t="shared" si="1369"/>
        <v>0</v>
      </c>
      <c r="AC8714" s="24">
        <f t="shared" si="1364"/>
        <v>0</v>
      </c>
    </row>
    <row r="8715" x14ac:dyDescent="0.2">
      <c r="L8715" s="25">
        <v>8710</v>
      </c>
      <c r="M8715" s="29">
        <v>0</v>
      </c>
      <c r="O8715" s="25">
        <v>8710</v>
      </c>
      <c r="P8715" s="24">
        <f>'ROTH 1.0'!O8715*'קובץ טיוטה'!$D$10</f>
        <v>16457.439290272061</v>
      </c>
      <c r="Q8715" s="25">
        <f t="shared" si="1363"/>
        <v>12857.439290272061</v>
      </c>
      <c r="R8715" s="24">
        <f t="shared" si="1362"/>
        <v>0</v>
      </c>
      <c r="S8715" s="25">
        <f t="shared" si="1365"/>
        <v>12857.439290272061</v>
      </c>
      <c r="T8715" s="25">
        <f t="shared" si="1366"/>
        <v>0</v>
      </c>
      <c r="U8715" s="25" t="str">
        <f t="shared" si="1367"/>
        <v>drain</v>
      </c>
      <c r="W8715" s="25">
        <f t="shared" si="1370"/>
        <v>0</v>
      </c>
      <c r="X8715" s="25">
        <f t="shared" si="1368"/>
        <v>10061.322042278589</v>
      </c>
      <c r="Y8715" s="25">
        <f t="shared" si="1371"/>
        <v>12857.439290272061</v>
      </c>
      <c r="AA8715" s="25">
        <f t="shared" si="1369"/>
        <v>0</v>
      </c>
      <c r="AC8715" s="25">
        <f t="shared" si="1364"/>
        <v>0</v>
      </c>
    </row>
    <row r="8716" x14ac:dyDescent="0.2">
      <c r="L8716" s="24">
        <v>8711</v>
      </c>
      <c r="M8716" s="28">
        <v>0</v>
      </c>
      <c r="O8716" s="24">
        <v>8711</v>
      </c>
      <c r="P8716" s="24">
        <f>'ROTH 1.0'!O8716*'קובץ טיוטה'!$D$10</f>
        <v>15291.040021019169</v>
      </c>
      <c r="Q8716" s="24">
        <f t="shared" si="1363"/>
        <v>11691.040021019169</v>
      </c>
      <c r="R8716" s="24">
        <f t="shared" si="1362"/>
        <v>0</v>
      </c>
      <c r="S8716" s="24">
        <f t="shared" si="1365"/>
        <v>11691.040021019169</v>
      </c>
      <c r="T8716" s="24">
        <f t="shared" si="1366"/>
        <v>0</v>
      </c>
      <c r="U8716" s="24" t="str">
        <f t="shared" si="1367"/>
        <v>drain</v>
      </c>
      <c r="W8716" s="24">
        <f t="shared" si="1370"/>
        <v>0</v>
      </c>
      <c r="X8716" s="24">
        <f t="shared" si="1368"/>
        <v>0</v>
      </c>
      <c r="Y8716" s="24">
        <f t="shared" si="1371"/>
        <v>10061.322042278589</v>
      </c>
      <c r="AA8716" s="24">
        <f t="shared" si="1369"/>
        <v>1629.7179787405803</v>
      </c>
      <c r="AC8716" s="24">
        <f t="shared" si="1364"/>
        <v>0</v>
      </c>
    </row>
    <row r="8717" x14ac:dyDescent="0.2">
      <c r="L8717" s="25">
        <v>8712</v>
      </c>
      <c r="M8717" s="29">
        <v>0</v>
      </c>
      <c r="O8717" s="25">
        <v>8712</v>
      </c>
      <c r="P8717" s="24">
        <f>'ROTH 1.0'!O8717*'קובץ טיוטה'!$D$10</f>
        <v>13765.489947540962</v>
      </c>
      <c r="Q8717" s="25">
        <f t="shared" si="1363"/>
        <v>10165.489947540962</v>
      </c>
      <c r="R8717" s="24">
        <f t="shared" si="1362"/>
        <v>0</v>
      </c>
      <c r="S8717" s="25">
        <f t="shared" si="1365"/>
        <v>10165.489947540962</v>
      </c>
      <c r="T8717" s="25">
        <f t="shared" si="1366"/>
        <v>0</v>
      </c>
      <c r="U8717" s="25" t="str">
        <f t="shared" si="1367"/>
        <v>drain</v>
      </c>
      <c r="W8717" s="25">
        <f t="shared" si="1370"/>
        <v>0</v>
      </c>
      <c r="X8717" s="25">
        <f t="shared" si="1368"/>
        <v>0</v>
      </c>
      <c r="Y8717" s="25">
        <f t="shared" si="1371"/>
        <v>0</v>
      </c>
      <c r="AA8717" s="25">
        <f t="shared" si="1369"/>
        <v>10165.489947540962</v>
      </c>
      <c r="AC8717" s="25">
        <f t="shared" si="1364"/>
        <v>0</v>
      </c>
    </row>
    <row r="8718" x14ac:dyDescent="0.2">
      <c r="L8718" s="24">
        <v>8713</v>
      </c>
      <c r="M8718" s="28">
        <v>0</v>
      </c>
      <c r="O8718" s="24">
        <v>8713</v>
      </c>
      <c r="P8718" s="24">
        <f>'ROTH 1.0'!O8718*'קובץ טיוטה'!$D$10</f>
        <v>11906.9666906374</v>
      </c>
      <c r="Q8718" s="24">
        <f t="shared" si="1363"/>
        <v>8306.9666906374005</v>
      </c>
      <c r="R8718" s="24">
        <f t="shared" si="1362"/>
        <v>0</v>
      </c>
      <c r="S8718" s="24">
        <f t="shared" si="1365"/>
        <v>8306.9666906374005</v>
      </c>
      <c r="T8718" s="24">
        <f t="shared" si="1366"/>
        <v>0</v>
      </c>
      <c r="U8718" s="24" t="str">
        <f t="shared" si="1367"/>
        <v>drain</v>
      </c>
      <c r="W8718" s="24">
        <f t="shared" si="1370"/>
        <v>0</v>
      </c>
      <c r="X8718" s="24">
        <f t="shared" si="1368"/>
        <v>0</v>
      </c>
      <c r="Y8718" s="24">
        <f t="shared" si="1371"/>
        <v>0</v>
      </c>
      <c r="AA8718" s="24">
        <f t="shared" si="1369"/>
        <v>8306.9666906374005</v>
      </c>
      <c r="AC8718" s="24">
        <f t="shared" si="1364"/>
        <v>0</v>
      </c>
    </row>
    <row r="8719" x14ac:dyDescent="0.2">
      <c r="L8719" s="25">
        <v>8714</v>
      </c>
      <c r="M8719" s="29">
        <v>0</v>
      </c>
      <c r="O8719" s="25">
        <v>8714</v>
      </c>
      <c r="P8719" s="24">
        <f>'ROTH 1.0'!O8719*'קובץ טיוטה'!$D$10</f>
        <v>10538.930018302393</v>
      </c>
      <c r="Q8719" s="25">
        <f t="shared" si="1363"/>
        <v>6938.9300183023934</v>
      </c>
      <c r="R8719" s="24">
        <f t="shared" si="1362"/>
        <v>0</v>
      </c>
      <c r="S8719" s="25">
        <f t="shared" si="1365"/>
        <v>6938.9300183023934</v>
      </c>
      <c r="T8719" s="25">
        <f t="shared" si="1366"/>
        <v>0</v>
      </c>
      <c r="U8719" s="25" t="str">
        <f t="shared" si="1367"/>
        <v>drain</v>
      </c>
      <c r="W8719" s="25">
        <f t="shared" si="1370"/>
        <v>0</v>
      </c>
      <c r="X8719" s="25">
        <f t="shared" si="1368"/>
        <v>0</v>
      </c>
      <c r="Y8719" s="25">
        <f t="shared" si="1371"/>
        <v>0</v>
      </c>
      <c r="AA8719" s="25">
        <f t="shared" si="1369"/>
        <v>6938.9300183023934</v>
      </c>
      <c r="AC8719" s="25">
        <f t="shared" si="1364"/>
        <v>0</v>
      </c>
    </row>
    <row r="8720" x14ac:dyDescent="0.2">
      <c r="L8720" s="24">
        <v>8715</v>
      </c>
      <c r="M8720" s="28">
        <v>0</v>
      </c>
      <c r="O8720" s="24">
        <v>8715</v>
      </c>
      <c r="P8720" s="24">
        <f>'ROTH 1.0'!O8720*'קובץ טיוטה'!$D$10</f>
        <v>9731.5863869146033</v>
      </c>
      <c r="Q8720" s="24">
        <f t="shared" si="1363"/>
        <v>6131.5863869146033</v>
      </c>
      <c r="R8720" s="24">
        <f t="shared" ref="R8720:R8765" si="1372">M8720*$H$7*0.85</f>
        <v>0</v>
      </c>
      <c r="S8720" s="24">
        <f t="shared" si="1365"/>
        <v>6131.5863869146033</v>
      </c>
      <c r="T8720" s="24">
        <f t="shared" si="1366"/>
        <v>0</v>
      </c>
      <c r="U8720" s="24" t="str">
        <f t="shared" si="1367"/>
        <v>drain</v>
      </c>
      <c r="W8720" s="24">
        <f t="shared" si="1370"/>
        <v>0</v>
      </c>
      <c r="X8720" s="24">
        <f t="shared" si="1368"/>
        <v>0</v>
      </c>
      <c r="Y8720" s="24">
        <f t="shared" si="1371"/>
        <v>0</v>
      </c>
      <c r="AA8720" s="24">
        <f t="shared" si="1369"/>
        <v>6131.5863869146033</v>
      </c>
      <c r="AC8720" s="24">
        <f t="shared" si="1364"/>
        <v>0</v>
      </c>
    </row>
    <row r="8721" x14ac:dyDescent="0.2">
      <c r="L8721" s="25">
        <v>8716</v>
      </c>
      <c r="M8721" s="29">
        <v>0</v>
      </c>
      <c r="O8721" s="25">
        <v>8716</v>
      </c>
      <c r="P8721" s="24">
        <f>'ROTH 1.0'!O8721*'קובץ טיוטה'!$D$10</f>
        <v>9311.6154400564974</v>
      </c>
      <c r="Q8721" s="25">
        <f t="shared" si="1363"/>
        <v>5711.6154400564974</v>
      </c>
      <c r="R8721" s="24">
        <f t="shared" si="1372"/>
        <v>0</v>
      </c>
      <c r="S8721" s="25">
        <f t="shared" si="1365"/>
        <v>5711.6154400564974</v>
      </c>
      <c r="T8721" s="25">
        <f t="shared" si="1366"/>
        <v>0</v>
      </c>
      <c r="U8721" s="25" t="str">
        <f t="shared" si="1367"/>
        <v>drain</v>
      </c>
      <c r="W8721" s="25">
        <f t="shared" si="1370"/>
        <v>0</v>
      </c>
      <c r="X8721" s="25">
        <f t="shared" si="1368"/>
        <v>0</v>
      </c>
      <c r="Y8721" s="25">
        <f t="shared" si="1371"/>
        <v>0</v>
      </c>
      <c r="AA8721" s="25">
        <f t="shared" si="1369"/>
        <v>5711.6154400564974</v>
      </c>
      <c r="AC8721" s="25">
        <f t="shared" si="1364"/>
        <v>0</v>
      </c>
    </row>
    <row r="8722" x14ac:dyDescent="0.2">
      <c r="L8722" s="24">
        <v>8717</v>
      </c>
      <c r="M8722" s="28">
        <v>0</v>
      </c>
      <c r="O8722" s="24">
        <v>8717</v>
      </c>
      <c r="P8722" s="24">
        <f>'ROTH 1.0'!O8722*'קובץ טיוטה'!$D$10</f>
        <v>9349.8444977245454</v>
      </c>
      <c r="Q8722" s="24">
        <f t="shared" si="1363"/>
        <v>5749.8444977245454</v>
      </c>
      <c r="R8722" s="24">
        <f t="shared" si="1372"/>
        <v>0</v>
      </c>
      <c r="S8722" s="24">
        <f t="shared" si="1365"/>
        <v>5749.8444977245454</v>
      </c>
      <c r="T8722" s="24">
        <f t="shared" si="1366"/>
        <v>0</v>
      </c>
      <c r="U8722" s="24" t="str">
        <f t="shared" si="1367"/>
        <v>drain</v>
      </c>
      <c r="W8722" s="24">
        <f t="shared" si="1370"/>
        <v>0</v>
      </c>
      <c r="X8722" s="24">
        <f t="shared" si="1368"/>
        <v>0</v>
      </c>
      <c r="Y8722" s="24">
        <f t="shared" si="1371"/>
        <v>0</v>
      </c>
      <c r="AA8722" s="24">
        <f t="shared" si="1369"/>
        <v>5749.8444977245454</v>
      </c>
      <c r="AC8722" s="24">
        <f t="shared" si="1364"/>
        <v>0</v>
      </c>
    </row>
    <row r="8723" x14ac:dyDescent="0.2">
      <c r="L8723" s="25">
        <v>8718</v>
      </c>
      <c r="M8723" s="29">
        <v>0</v>
      </c>
      <c r="O8723" s="25">
        <v>8718</v>
      </c>
      <c r="P8723" s="24">
        <f>'ROTH 1.0'!O8723*'קובץ טיוטה'!$D$10</f>
        <v>9831.8660295352147</v>
      </c>
      <c r="Q8723" s="25">
        <f t="shared" si="1363"/>
        <v>6231.8660295352147</v>
      </c>
      <c r="R8723" s="24">
        <f t="shared" si="1372"/>
        <v>0</v>
      </c>
      <c r="S8723" s="25">
        <f t="shared" si="1365"/>
        <v>6231.8660295352147</v>
      </c>
      <c r="T8723" s="25">
        <f t="shared" si="1366"/>
        <v>0</v>
      </c>
      <c r="U8723" s="25" t="str">
        <f t="shared" si="1367"/>
        <v>drain</v>
      </c>
      <c r="W8723" s="25">
        <f t="shared" si="1370"/>
        <v>0</v>
      </c>
      <c r="X8723" s="25">
        <f t="shared" si="1368"/>
        <v>0</v>
      </c>
      <c r="Y8723" s="25">
        <f t="shared" si="1371"/>
        <v>0</v>
      </c>
      <c r="AA8723" s="25">
        <f t="shared" si="1369"/>
        <v>6231.8660295352147</v>
      </c>
      <c r="AC8723" s="25">
        <f t="shared" si="1364"/>
        <v>0</v>
      </c>
    </row>
    <row r="8724" x14ac:dyDescent="0.2">
      <c r="L8724" s="24">
        <v>8719</v>
      </c>
      <c r="M8724" s="28">
        <v>0</v>
      </c>
      <c r="O8724" s="24">
        <v>8719</v>
      </c>
      <c r="P8724" s="24">
        <f>'ROTH 1.0'!O8724*'קובץ טיוטה'!$D$10</f>
        <v>10905.280533270605</v>
      </c>
      <c r="Q8724" s="24">
        <f t="shared" si="1363"/>
        <v>7305.2805332706048</v>
      </c>
      <c r="R8724" s="24">
        <f t="shared" si="1372"/>
        <v>0</v>
      </c>
      <c r="S8724" s="24">
        <f t="shared" si="1365"/>
        <v>7305.2805332706048</v>
      </c>
      <c r="T8724" s="24">
        <f t="shared" si="1366"/>
        <v>0</v>
      </c>
      <c r="U8724" s="24" t="str">
        <f t="shared" si="1367"/>
        <v>drain</v>
      </c>
      <c r="W8724" s="24">
        <f t="shared" si="1370"/>
        <v>0</v>
      </c>
      <c r="X8724" s="24">
        <f t="shared" si="1368"/>
        <v>0</v>
      </c>
      <c r="Y8724" s="24">
        <f t="shared" si="1371"/>
        <v>0</v>
      </c>
      <c r="AA8724" s="24">
        <f t="shared" si="1369"/>
        <v>7305.2805332706048</v>
      </c>
      <c r="AC8724" s="24">
        <f t="shared" si="1364"/>
        <v>0</v>
      </c>
    </row>
    <row r="8725" x14ac:dyDescent="0.2">
      <c r="L8725" s="25">
        <v>8720</v>
      </c>
      <c r="M8725" s="29">
        <v>0</v>
      </c>
      <c r="O8725" s="25">
        <v>8720</v>
      </c>
      <c r="P8725" s="24">
        <f>'ROTH 1.0'!O8725*'קובץ טיוטה'!$D$10</f>
        <v>12262.197333532371</v>
      </c>
      <c r="Q8725" s="25">
        <f t="shared" si="1363"/>
        <v>8662.197333532371</v>
      </c>
      <c r="R8725" s="24">
        <f t="shared" si="1372"/>
        <v>0</v>
      </c>
      <c r="S8725" s="25">
        <f t="shared" si="1365"/>
        <v>8662.197333532371</v>
      </c>
      <c r="T8725" s="25">
        <f t="shared" si="1366"/>
        <v>0</v>
      </c>
      <c r="U8725" s="25" t="str">
        <f t="shared" si="1367"/>
        <v>drain</v>
      </c>
      <c r="W8725" s="25">
        <f t="shared" si="1370"/>
        <v>0</v>
      </c>
      <c r="X8725" s="25">
        <f t="shared" si="1368"/>
        <v>0</v>
      </c>
      <c r="Y8725" s="25">
        <f t="shared" si="1371"/>
        <v>0</v>
      </c>
      <c r="AA8725" s="25">
        <f t="shared" si="1369"/>
        <v>8662.197333532371</v>
      </c>
      <c r="AC8725" s="25">
        <f t="shared" si="1364"/>
        <v>0</v>
      </c>
    </row>
    <row r="8726" x14ac:dyDescent="0.2">
      <c r="L8726" s="24">
        <v>8721</v>
      </c>
      <c r="M8726" s="28">
        <v>0.35324096399999999</v>
      </c>
      <c r="O8726" s="24">
        <v>8721</v>
      </c>
      <c r="P8726" s="24">
        <f>'ROTH 1.0'!O8726*'קובץ טיוטה'!$D$10</f>
        <v>12934.027354893964</v>
      </c>
      <c r="Q8726" s="24">
        <f t="shared" si="1363"/>
        <v>9334.027354893964</v>
      </c>
      <c r="R8726" s="24">
        <f t="shared" si="1372"/>
        <v>24020.385552</v>
      </c>
      <c r="S8726" s="24">
        <f t="shared" si="1365"/>
        <v>0</v>
      </c>
      <c r="T8726" s="24">
        <f t="shared" si="1366"/>
        <v>14686.358197106036</v>
      </c>
      <c r="U8726" s="24" t="str">
        <f t="shared" si="1367"/>
        <v>charge</v>
      </c>
      <c r="W8726" s="24">
        <f t="shared" si="1370"/>
        <v>13217.722377395432</v>
      </c>
      <c r="X8726" s="24">
        <f t="shared" si="1368"/>
        <v>13217.722377395432</v>
      </c>
      <c r="Y8726" s="24">
        <f t="shared" si="1371"/>
        <v>0</v>
      </c>
      <c r="AA8726" s="24">
        <f t="shared" si="1369"/>
        <v>0</v>
      </c>
      <c r="AC8726" s="24">
        <f t="shared" si="1364"/>
        <v>1468.6358197106038</v>
      </c>
    </row>
    <row r="8727" x14ac:dyDescent="0.2">
      <c r="L8727" s="25">
        <v>8722</v>
      </c>
      <c r="M8727" s="29">
        <v>0.46246283700000002</v>
      </c>
      <c r="O8727" s="25">
        <v>8722</v>
      </c>
      <c r="P8727" s="24">
        <f>'ROTH 1.0'!O8727*'קובץ טיוטה'!$D$10</f>
        <v>13497.473193533213</v>
      </c>
      <c r="Q8727" s="25">
        <f t="shared" si="1363"/>
        <v>9897.4731935332129</v>
      </c>
      <c r="R8727" s="24">
        <f t="shared" si="1372"/>
        <v>31447.472916000002</v>
      </c>
      <c r="S8727" s="25">
        <f t="shared" si="1365"/>
        <v>0</v>
      </c>
      <c r="T8727" s="25">
        <f t="shared" si="1366"/>
        <v>21549.99972246679</v>
      </c>
      <c r="U8727" s="25" t="str">
        <f t="shared" si="1367"/>
        <v>charge</v>
      </c>
      <c r="W8727" s="25">
        <f t="shared" si="1370"/>
        <v>19394.999750220111</v>
      </c>
      <c r="X8727" s="25">
        <f t="shared" si="1368"/>
        <v>32612.722127615543</v>
      </c>
      <c r="Y8727" s="25">
        <f t="shared" si="1371"/>
        <v>0</v>
      </c>
      <c r="AA8727" s="25">
        <f t="shared" si="1369"/>
        <v>0</v>
      </c>
      <c r="AC8727" s="25">
        <f t="shared" si="1364"/>
        <v>2154.9999722466782</v>
      </c>
    </row>
    <row r="8728" x14ac:dyDescent="0.2">
      <c r="L8728" s="24">
        <v>8723</v>
      </c>
      <c r="M8728" s="28">
        <v>0.50227561799999998</v>
      </c>
      <c r="O8728" s="24">
        <v>8723</v>
      </c>
      <c r="P8728" s="24">
        <f>'ROTH 1.0'!O8728*'קובץ טיוטה'!$D$10</f>
        <v>13410.707570416034</v>
      </c>
      <c r="Q8728" s="24">
        <f t="shared" si="1363"/>
        <v>9810.7075704160343</v>
      </c>
      <c r="R8728" s="24">
        <f t="shared" si="1372"/>
        <v>34154.742023999992</v>
      </c>
      <c r="S8728" s="24">
        <f t="shared" si="1365"/>
        <v>0</v>
      </c>
      <c r="T8728" s="24">
        <f t="shared" si="1366"/>
        <v>24344.034453583958</v>
      </c>
      <c r="U8728" s="24" t="str">
        <f t="shared" si="1367"/>
        <v>charge</v>
      </c>
      <c r="W8728" s="24">
        <f t="shared" si="1370"/>
        <v>21909.631008225562</v>
      </c>
      <c r="X8728" s="24">
        <f t="shared" si="1368"/>
        <v>54522.353135841106</v>
      </c>
      <c r="Y8728" s="24">
        <f t="shared" si="1371"/>
        <v>0</v>
      </c>
      <c r="AA8728" s="24">
        <f t="shared" si="1369"/>
        <v>0</v>
      </c>
      <c r="AC8728" s="24">
        <f t="shared" si="1364"/>
        <v>2434.4034453583954</v>
      </c>
    </row>
    <row r="8729" x14ac:dyDescent="0.2">
      <c r="L8729" s="25">
        <v>8724</v>
      </c>
      <c r="M8729" s="29">
        <v>0.62563110600000005</v>
      </c>
      <c r="O8729" s="25">
        <v>8724</v>
      </c>
      <c r="P8729" s="24">
        <f>'ROTH 1.0'!O8729*'קובץ טיוטה'!$D$10</f>
        <v>13148.101114813677</v>
      </c>
      <c r="Q8729" s="25">
        <f t="shared" si="1363"/>
        <v>9548.1011148136768</v>
      </c>
      <c r="R8729" s="24">
        <f t="shared" si="1372"/>
        <v>42542.915208000006</v>
      </c>
      <c r="S8729" s="25">
        <f t="shared" si="1365"/>
        <v>0</v>
      </c>
      <c r="T8729" s="25">
        <f t="shared" si="1366"/>
        <v>32994.814093186331</v>
      </c>
      <c r="U8729" s="25" t="str">
        <f t="shared" si="1367"/>
        <v>charge</v>
      </c>
      <c r="W8729" s="25">
        <f t="shared" si="1370"/>
        <v>23477.646864158894</v>
      </c>
      <c r="X8729" s="25">
        <f t="shared" si="1368"/>
        <v>78000</v>
      </c>
      <c r="Y8729" s="25">
        <f t="shared" si="1371"/>
        <v>0</v>
      </c>
      <c r="AA8729" s="25">
        <f t="shared" si="1369"/>
        <v>0</v>
      </c>
      <c r="AC8729" s="25">
        <f t="shared" si="1364"/>
        <v>9517.1672290274364</v>
      </c>
    </row>
    <row r="8730" x14ac:dyDescent="0.2">
      <c r="L8730" s="24">
        <v>8725</v>
      </c>
      <c r="M8730" s="28">
        <v>0.63615801199999999</v>
      </c>
      <c r="O8730" s="24">
        <v>8725</v>
      </c>
      <c r="P8730" s="24">
        <f>'ROTH 1.0'!O8730*'קובץ טיוטה'!$D$10</f>
        <v>13158.706429221316</v>
      </c>
      <c r="Q8730" s="24">
        <f t="shared" si="1363"/>
        <v>9558.7064292213163</v>
      </c>
      <c r="R8730" s="24">
        <f t="shared" si="1372"/>
        <v>43258.744815999999</v>
      </c>
      <c r="S8730" s="24">
        <f t="shared" si="1365"/>
        <v>0</v>
      </c>
      <c r="T8730" s="24">
        <f t="shared" si="1366"/>
        <v>33700.03838677868</v>
      </c>
      <c r="U8730" s="24" t="str">
        <f t="shared" si="1367"/>
        <v>charge</v>
      </c>
      <c r="W8730" s="24">
        <f t="shared" si="1370"/>
        <v>0</v>
      </c>
      <c r="X8730" s="24">
        <f t="shared" si="1368"/>
        <v>78000</v>
      </c>
      <c r="Y8730" s="24">
        <f t="shared" si="1371"/>
        <v>0</v>
      </c>
      <c r="AA8730" s="24">
        <f t="shared" si="1369"/>
        <v>0</v>
      </c>
      <c r="AC8730" s="24">
        <f t="shared" si="1364"/>
        <v>33700.03838677868</v>
      </c>
    </row>
    <row r="8731" x14ac:dyDescent="0.2">
      <c r="L8731" s="25">
        <v>8726</v>
      </c>
      <c r="M8731" s="29">
        <v>0.643250879</v>
      </c>
      <c r="O8731" s="25">
        <v>8726</v>
      </c>
      <c r="P8731" s="24">
        <f>'ROTH 1.0'!O8731*'קובץ טיוטה'!$D$10</f>
        <v>13091.450304397811</v>
      </c>
      <c r="Q8731" s="25">
        <f t="shared" si="1363"/>
        <v>9491.4503043978111</v>
      </c>
      <c r="R8731" s="24">
        <f t="shared" si="1372"/>
        <v>43741.059772000001</v>
      </c>
      <c r="S8731" s="25">
        <f t="shared" si="1365"/>
        <v>0</v>
      </c>
      <c r="T8731" s="25">
        <f t="shared" si="1366"/>
        <v>34249.609467602189</v>
      </c>
      <c r="U8731" s="25" t="str">
        <f t="shared" si="1367"/>
        <v>charge</v>
      </c>
      <c r="W8731" s="25">
        <f t="shared" si="1370"/>
        <v>0</v>
      </c>
      <c r="X8731" s="25">
        <f t="shared" si="1368"/>
        <v>78000</v>
      </c>
      <c r="Y8731" s="25">
        <f t="shared" si="1371"/>
        <v>0</v>
      </c>
      <c r="AA8731" s="25">
        <f t="shared" si="1369"/>
        <v>0</v>
      </c>
      <c r="AC8731" s="25">
        <f t="shared" si="1364"/>
        <v>34249.609467602189</v>
      </c>
    </row>
    <row r="8732" x14ac:dyDescent="0.2">
      <c r="L8732" s="24">
        <v>8727</v>
      </c>
      <c r="M8732" s="28">
        <v>0.63185402199999996</v>
      </c>
      <c r="O8732" s="24">
        <v>8727</v>
      </c>
      <c r="P8732" s="24">
        <f>'ROTH 1.0'!O8732*'קובץ טיוטה'!$D$10</f>
        <v>13049.127537583498</v>
      </c>
      <c r="Q8732" s="24">
        <f t="shared" si="1363"/>
        <v>9449.1275375834975</v>
      </c>
      <c r="R8732" s="24">
        <f t="shared" si="1372"/>
        <v>42966.073495999997</v>
      </c>
      <c r="S8732" s="24">
        <f t="shared" si="1365"/>
        <v>0</v>
      </c>
      <c r="T8732" s="24">
        <f t="shared" si="1366"/>
        <v>33516.945958416502</v>
      </c>
      <c r="U8732" s="24" t="str">
        <f t="shared" si="1367"/>
        <v>charge</v>
      </c>
      <c r="W8732" s="24">
        <f t="shared" si="1370"/>
        <v>0</v>
      </c>
      <c r="X8732" s="24">
        <f t="shared" si="1368"/>
        <v>78000</v>
      </c>
      <c r="Y8732" s="24">
        <f t="shared" si="1371"/>
        <v>0</v>
      </c>
      <c r="AA8732" s="24">
        <f t="shared" si="1369"/>
        <v>0</v>
      </c>
      <c r="AC8732" s="24">
        <f t="shared" si="1364"/>
        <v>33516.945958416502</v>
      </c>
    </row>
    <row r="8733" x14ac:dyDescent="0.2">
      <c r="L8733" s="25">
        <v>8728</v>
      </c>
      <c r="M8733" s="29">
        <v>0.55957391799999989</v>
      </c>
      <c r="O8733" s="25">
        <v>8728</v>
      </c>
      <c r="P8733" s="24">
        <f>'ROTH 1.0'!O8733*'קובץ טיוטה'!$D$10</f>
        <v>13235.483632823563</v>
      </c>
      <c r="Q8733" s="25">
        <f t="shared" si="1363"/>
        <v>9635.4836328235633</v>
      </c>
      <c r="R8733" s="24">
        <f t="shared" si="1372"/>
        <v>38051.026423999989</v>
      </c>
      <c r="S8733" s="25">
        <f t="shared" si="1365"/>
        <v>0</v>
      </c>
      <c r="T8733" s="25">
        <f t="shared" si="1366"/>
        <v>28415.542791176427</v>
      </c>
      <c r="U8733" s="25" t="str">
        <f t="shared" si="1367"/>
        <v>charge</v>
      </c>
      <c r="W8733" s="25">
        <f t="shared" si="1370"/>
        <v>0</v>
      </c>
      <c r="X8733" s="25">
        <f t="shared" si="1368"/>
        <v>78000</v>
      </c>
      <c r="Y8733" s="25">
        <f t="shared" si="1371"/>
        <v>0</v>
      </c>
      <c r="AA8733" s="25">
        <f t="shared" si="1369"/>
        <v>0</v>
      </c>
      <c r="AC8733" s="25">
        <f t="shared" si="1364"/>
        <v>28415.542791176427</v>
      </c>
    </row>
    <row r="8734" x14ac:dyDescent="0.2">
      <c r="L8734" s="24">
        <v>8729</v>
      </c>
      <c r="M8734" s="28">
        <v>0.17444718400000001</v>
      </c>
      <c r="O8734" s="24">
        <v>8729</v>
      </c>
      <c r="P8734" s="24">
        <f>'ROTH 1.0'!O8734*'קובץ טיוטה'!$D$10</f>
        <v>13569.853060796486</v>
      </c>
      <c r="Q8734" s="24">
        <f t="shared" si="1363"/>
        <v>9969.8530607964858</v>
      </c>
      <c r="R8734" s="24">
        <f t="shared" si="1372"/>
        <v>11862.408512</v>
      </c>
      <c r="S8734" s="24">
        <f t="shared" si="1365"/>
        <v>0</v>
      </c>
      <c r="T8734" s="24">
        <f t="shared" si="1366"/>
        <v>1892.5554512035142</v>
      </c>
      <c r="U8734" s="24" t="str">
        <f t="shared" si="1367"/>
        <v>charge</v>
      </c>
      <c r="W8734" s="24">
        <f t="shared" si="1370"/>
        <v>0</v>
      </c>
      <c r="X8734" s="24">
        <f t="shared" si="1368"/>
        <v>78000</v>
      </c>
      <c r="Y8734" s="24">
        <f t="shared" si="1371"/>
        <v>0</v>
      </c>
      <c r="AA8734" s="24">
        <f t="shared" si="1369"/>
        <v>0</v>
      </c>
      <c r="AC8734" s="24">
        <f t="shared" si="1364"/>
        <v>1892.5554512035142</v>
      </c>
    </row>
    <row r="8735" x14ac:dyDescent="0.2">
      <c r="L8735" s="25">
        <v>8730</v>
      </c>
      <c r="M8735" s="29">
        <v>0</v>
      </c>
      <c r="O8735" s="25">
        <v>8730</v>
      </c>
      <c r="P8735" s="24">
        <f>'ROTH 1.0'!O8735*'קובץ טיוטה'!$D$10</f>
        <v>15166.287603912611</v>
      </c>
      <c r="Q8735" s="25">
        <f t="shared" si="1363"/>
        <v>11566.287603912611</v>
      </c>
      <c r="R8735" s="24">
        <f t="shared" si="1372"/>
        <v>0</v>
      </c>
      <c r="S8735" s="25">
        <f t="shared" si="1365"/>
        <v>11566.287603912611</v>
      </c>
      <c r="T8735" s="25">
        <f t="shared" si="1366"/>
        <v>0</v>
      </c>
      <c r="U8735" s="25" t="str">
        <f t="shared" si="1367"/>
        <v>drain</v>
      </c>
      <c r="W8735" s="25">
        <f t="shared" si="1370"/>
        <v>0</v>
      </c>
      <c r="X8735" s="25">
        <f t="shared" si="1368"/>
        <v>66433.712396087387</v>
      </c>
      <c r="Y8735" s="25">
        <f t="shared" si="1371"/>
        <v>11566.287603912613</v>
      </c>
      <c r="AA8735" s="25">
        <f t="shared" si="1369"/>
        <v>0</v>
      </c>
      <c r="AC8735" s="25">
        <f t="shared" si="1364"/>
        <v>0</v>
      </c>
    </row>
    <row r="8736" x14ac:dyDescent="0.2">
      <c r="L8736" s="24">
        <v>8731</v>
      </c>
      <c r="M8736" s="28">
        <v>0</v>
      </c>
      <c r="O8736" s="24">
        <v>8731</v>
      </c>
      <c r="P8736" s="24">
        <f>'ROTH 1.0'!O8736*'קובץ טיוטה'!$D$10</f>
        <v>16116.489997561101</v>
      </c>
      <c r="Q8736" s="24">
        <f t="shared" si="1363"/>
        <v>12516.489997561101</v>
      </c>
      <c r="R8736" s="24">
        <f t="shared" si="1372"/>
        <v>0</v>
      </c>
      <c r="S8736" s="24">
        <f t="shared" si="1365"/>
        <v>12516.489997561101</v>
      </c>
      <c r="T8736" s="24">
        <f t="shared" si="1366"/>
        <v>0</v>
      </c>
      <c r="U8736" s="24" t="str">
        <f t="shared" si="1367"/>
        <v>drain</v>
      </c>
      <c r="W8736" s="24">
        <f t="shared" si="1370"/>
        <v>0</v>
      </c>
      <c r="X8736" s="24">
        <f t="shared" si="1368"/>
        <v>53917.222398526283</v>
      </c>
      <c r="Y8736" s="24">
        <f t="shared" si="1371"/>
        <v>12516.489997561104</v>
      </c>
      <c r="AA8736" s="24">
        <f t="shared" si="1369"/>
        <v>0</v>
      </c>
      <c r="AC8736" s="24">
        <f t="shared" si="1364"/>
        <v>0</v>
      </c>
    </row>
    <row r="8737" x14ac:dyDescent="0.2">
      <c r="L8737" s="25">
        <v>8732</v>
      </c>
      <c r="M8737" s="29">
        <v>0</v>
      </c>
      <c r="O8737" s="25">
        <v>8732</v>
      </c>
      <c r="P8737" s="24">
        <f>'ROTH 1.0'!O8737*'קובץ טיוטה'!$D$10</f>
        <v>16294.732589678069</v>
      </c>
      <c r="Q8737" s="25">
        <f t="shared" si="1363"/>
        <v>12694.732589678069</v>
      </c>
      <c r="R8737" s="24">
        <f t="shared" si="1372"/>
        <v>0</v>
      </c>
      <c r="S8737" s="25">
        <f t="shared" si="1365"/>
        <v>12694.732589678069</v>
      </c>
      <c r="T8737" s="25">
        <f t="shared" si="1366"/>
        <v>0</v>
      </c>
      <c r="U8737" s="25" t="str">
        <f t="shared" si="1367"/>
        <v>drain</v>
      </c>
      <c r="W8737" s="25">
        <f t="shared" si="1370"/>
        <v>0</v>
      </c>
      <c r="X8737" s="25">
        <f t="shared" si="1368"/>
        <v>41222.489808848215</v>
      </c>
      <c r="Y8737" s="25">
        <f t="shared" si="1371"/>
        <v>12694.732589678068</v>
      </c>
      <c r="AA8737" s="25">
        <f t="shared" si="1369"/>
        <v>0</v>
      </c>
      <c r="AC8737" s="25">
        <f t="shared" si="1364"/>
        <v>0</v>
      </c>
    </row>
    <row r="8738" x14ac:dyDescent="0.2">
      <c r="L8738" s="24">
        <v>8733</v>
      </c>
      <c r="M8738" s="28">
        <v>0</v>
      </c>
      <c r="O8738" s="24">
        <v>8733</v>
      </c>
      <c r="P8738" s="24">
        <f>'ROTH 1.0'!O8738*'קובץ טיוטה'!$D$10</f>
        <v>16065.112009362962</v>
      </c>
      <c r="Q8738" s="24">
        <f t="shared" si="1363"/>
        <v>12465.112009362962</v>
      </c>
      <c r="R8738" s="24">
        <f t="shared" si="1372"/>
        <v>0</v>
      </c>
      <c r="S8738" s="24">
        <f t="shared" si="1365"/>
        <v>12465.112009362962</v>
      </c>
      <c r="T8738" s="24">
        <f t="shared" si="1366"/>
        <v>0</v>
      </c>
      <c r="U8738" s="24" t="str">
        <f t="shared" si="1367"/>
        <v>drain</v>
      </c>
      <c r="W8738" s="24">
        <f t="shared" si="1370"/>
        <v>0</v>
      </c>
      <c r="X8738" s="24">
        <f t="shared" si="1368"/>
        <v>28757.377799485253</v>
      </c>
      <c r="Y8738" s="24">
        <f t="shared" si="1371"/>
        <v>12465.112009362962</v>
      </c>
      <c r="AA8738" s="24">
        <f t="shared" si="1369"/>
        <v>0</v>
      </c>
      <c r="AC8738" s="24">
        <f t="shared" si="1364"/>
        <v>0</v>
      </c>
    </row>
    <row r="8739" x14ac:dyDescent="0.2">
      <c r="L8739" s="25">
        <v>8734</v>
      </c>
      <c r="M8739" s="29">
        <v>0</v>
      </c>
      <c r="O8739" s="25">
        <v>8734</v>
      </c>
      <c r="P8739" s="24">
        <f>'ROTH 1.0'!O8739*'קובץ טיוטה'!$D$10</f>
        <v>15343.559264561218</v>
      </c>
      <c r="Q8739" s="25">
        <f t="shared" si="1363"/>
        <v>11743.559264561218</v>
      </c>
      <c r="R8739" s="24">
        <f t="shared" si="1372"/>
        <v>0</v>
      </c>
      <c r="S8739" s="25">
        <f t="shared" si="1365"/>
        <v>11743.559264561218</v>
      </c>
      <c r="T8739" s="25">
        <f t="shared" si="1366"/>
        <v>0</v>
      </c>
      <c r="U8739" s="25" t="str">
        <f t="shared" si="1367"/>
        <v>drain</v>
      </c>
      <c r="W8739" s="25">
        <f t="shared" si="1370"/>
        <v>0</v>
      </c>
      <c r="X8739" s="25">
        <f t="shared" si="1368"/>
        <v>17013.818534924038</v>
      </c>
      <c r="Y8739" s="25">
        <f t="shared" si="1371"/>
        <v>11743.559264561216</v>
      </c>
      <c r="AA8739" s="25">
        <f t="shared" si="1369"/>
        <v>0</v>
      </c>
      <c r="AC8739" s="25">
        <f t="shared" si="1364"/>
        <v>0</v>
      </c>
    </row>
    <row r="8740" x14ac:dyDescent="0.2">
      <c r="L8740" s="24">
        <v>8735</v>
      </c>
      <c r="M8740" s="28">
        <v>0</v>
      </c>
      <c r="O8740" s="24">
        <v>8735</v>
      </c>
      <c r="P8740" s="24">
        <f>'ROTH 1.0'!O8740*'קובץ טיוטה'!$D$10</f>
        <v>14329.786500743969</v>
      </c>
      <c r="Q8740" s="24">
        <f t="shared" si="1363"/>
        <v>10729.786500743969</v>
      </c>
      <c r="R8740" s="24">
        <f t="shared" si="1372"/>
        <v>0</v>
      </c>
      <c r="S8740" s="24">
        <f t="shared" si="1365"/>
        <v>10729.786500743969</v>
      </c>
      <c r="T8740" s="24">
        <f t="shared" si="1366"/>
        <v>0</v>
      </c>
      <c r="U8740" s="24" t="str">
        <f t="shared" si="1367"/>
        <v>drain</v>
      </c>
      <c r="W8740" s="24">
        <f t="shared" si="1370"/>
        <v>0</v>
      </c>
      <c r="X8740" s="24">
        <f t="shared" si="1368"/>
        <v>6284.0320341800689</v>
      </c>
      <c r="Y8740" s="24">
        <f t="shared" si="1371"/>
        <v>10729.786500743969</v>
      </c>
      <c r="AA8740" s="24">
        <f t="shared" si="1369"/>
        <v>0</v>
      </c>
      <c r="AC8740" s="24">
        <f t="shared" si="1364"/>
        <v>0</v>
      </c>
    </row>
    <row r="8741" x14ac:dyDescent="0.2">
      <c r="L8741" s="25">
        <v>8736</v>
      </c>
      <c r="M8741" s="29">
        <v>0</v>
      </c>
      <c r="O8741" s="25">
        <v>8736</v>
      </c>
      <c r="P8741" s="24">
        <f>'ROTH 1.0'!O8741*'קובץ טיוטה'!$D$10</f>
        <v>13252.81871836308</v>
      </c>
      <c r="Q8741" s="25">
        <f t="shared" si="1363"/>
        <v>9652.8187183630798</v>
      </c>
      <c r="R8741" s="24">
        <f t="shared" si="1372"/>
        <v>0</v>
      </c>
      <c r="S8741" s="25">
        <f t="shared" si="1365"/>
        <v>9652.8187183630798</v>
      </c>
      <c r="T8741" s="25">
        <f t="shared" si="1366"/>
        <v>0</v>
      </c>
      <c r="U8741" s="25" t="str">
        <f t="shared" si="1367"/>
        <v>drain</v>
      </c>
      <c r="W8741" s="25">
        <f t="shared" si="1370"/>
        <v>0</v>
      </c>
      <c r="X8741" s="25">
        <f t="shared" si="1368"/>
        <v>0</v>
      </c>
      <c r="Y8741" s="25">
        <f t="shared" si="1371"/>
        <v>6284.0320341800689</v>
      </c>
      <c r="AA8741" s="25">
        <f t="shared" si="1369"/>
        <v>3368.7866841830109</v>
      </c>
      <c r="AC8741" s="25">
        <f t="shared" si="1364"/>
        <v>0</v>
      </c>
    </row>
    <row r="8742" x14ac:dyDescent="0.2">
      <c r="L8742" s="24">
        <v>8737</v>
      </c>
      <c r="M8742" s="28">
        <v>0</v>
      </c>
      <c r="O8742" s="24">
        <v>8737</v>
      </c>
      <c r="P8742" s="24">
        <f>'ROTH 1.0'!O8742*'קובץ טיוטה'!$D$10</f>
        <v>11690.669609914348</v>
      </c>
      <c r="Q8742" s="24">
        <f t="shared" si="1363"/>
        <v>8090.6696099143483</v>
      </c>
      <c r="R8742" s="24">
        <f t="shared" si="1372"/>
        <v>0</v>
      </c>
      <c r="S8742" s="24">
        <f t="shared" si="1365"/>
        <v>8090.6696099143483</v>
      </c>
      <c r="T8742" s="24">
        <f t="shared" si="1366"/>
        <v>0</v>
      </c>
      <c r="U8742" s="24" t="str">
        <f t="shared" si="1367"/>
        <v>drain</v>
      </c>
      <c r="W8742" s="24">
        <f t="shared" si="1370"/>
        <v>0</v>
      </c>
      <c r="X8742" s="24">
        <f t="shared" si="1368"/>
        <v>0</v>
      </c>
      <c r="Y8742" s="24">
        <f t="shared" si="1371"/>
        <v>0</v>
      </c>
      <c r="AA8742" s="24">
        <f t="shared" si="1369"/>
        <v>8090.6696099143483</v>
      </c>
      <c r="AC8742" s="24">
        <f t="shared" si="1364"/>
        <v>0</v>
      </c>
    </row>
    <row r="8743" x14ac:dyDescent="0.2">
      <c r="L8743" s="25">
        <v>8738</v>
      </c>
      <c r="M8743" s="29">
        <v>0</v>
      </c>
      <c r="O8743" s="25">
        <v>8738</v>
      </c>
      <c r="P8743" s="24">
        <f>'ROTH 1.0'!O8743*'קובץ טיוטה'!$D$10</f>
        <v>10606.56711547687</v>
      </c>
      <c r="Q8743" s="25">
        <f t="shared" si="1363"/>
        <v>7006.5671154768697</v>
      </c>
      <c r="R8743" s="24">
        <f t="shared" si="1372"/>
        <v>0</v>
      </c>
      <c r="S8743" s="25">
        <f t="shared" si="1365"/>
        <v>7006.5671154768697</v>
      </c>
      <c r="T8743" s="25">
        <f t="shared" si="1366"/>
        <v>0</v>
      </c>
      <c r="U8743" s="25" t="str">
        <f t="shared" si="1367"/>
        <v>drain</v>
      </c>
      <c r="W8743" s="25">
        <f t="shared" si="1370"/>
        <v>0</v>
      </c>
      <c r="X8743" s="25">
        <f t="shared" si="1368"/>
        <v>0</v>
      </c>
      <c r="Y8743" s="25">
        <f t="shared" si="1371"/>
        <v>0</v>
      </c>
      <c r="AA8743" s="25">
        <f t="shared" si="1369"/>
        <v>7006.5671154768697</v>
      </c>
      <c r="AC8743" s="25">
        <f t="shared" si="1364"/>
        <v>0</v>
      </c>
    </row>
    <row r="8744" x14ac:dyDescent="0.2">
      <c r="L8744" s="24">
        <v>8739</v>
      </c>
      <c r="M8744" s="28">
        <v>0</v>
      </c>
      <c r="O8744" s="24">
        <v>8739</v>
      </c>
      <c r="P8744" s="24">
        <f>'ROTH 1.0'!O8744*'קובץ טיוטה'!$D$10</f>
        <v>10015.930531519936</v>
      </c>
      <c r="Q8744" s="24">
        <f t="shared" si="1363"/>
        <v>6415.9305315199363</v>
      </c>
      <c r="R8744" s="24">
        <f t="shared" si="1372"/>
        <v>0</v>
      </c>
      <c r="S8744" s="24">
        <f t="shared" si="1365"/>
        <v>6415.9305315199363</v>
      </c>
      <c r="T8744" s="24">
        <f t="shared" si="1366"/>
        <v>0</v>
      </c>
      <c r="U8744" s="24" t="str">
        <f t="shared" si="1367"/>
        <v>drain</v>
      </c>
      <c r="W8744" s="24">
        <f t="shared" si="1370"/>
        <v>0</v>
      </c>
      <c r="X8744" s="24">
        <f t="shared" si="1368"/>
        <v>0</v>
      </c>
      <c r="Y8744" s="24">
        <f t="shared" si="1371"/>
        <v>0</v>
      </c>
      <c r="AA8744" s="24">
        <f t="shared" si="1369"/>
        <v>6415.9305315199363</v>
      </c>
      <c r="AC8744" s="24">
        <f t="shared" si="1364"/>
        <v>0</v>
      </c>
    </row>
    <row r="8745" x14ac:dyDescent="0.2">
      <c r="L8745" s="25">
        <v>8740</v>
      </c>
      <c r="M8745" s="29">
        <v>0</v>
      </c>
      <c r="O8745" s="25">
        <v>8740</v>
      </c>
      <c r="P8745" s="24">
        <f>'ROTH 1.0'!O8745*'קובץ טיוטה'!$D$10</f>
        <v>9578.4243392226435</v>
      </c>
      <c r="Q8745" s="25">
        <f t="shared" si="1363"/>
        <v>5978.4243392226435</v>
      </c>
      <c r="R8745" s="24">
        <f t="shared" si="1372"/>
        <v>0</v>
      </c>
      <c r="S8745" s="25">
        <f t="shared" si="1365"/>
        <v>5978.4243392226435</v>
      </c>
      <c r="T8745" s="25">
        <f t="shared" si="1366"/>
        <v>0</v>
      </c>
      <c r="U8745" s="25" t="str">
        <f t="shared" si="1367"/>
        <v>drain</v>
      </c>
      <c r="W8745" s="25">
        <f t="shared" si="1370"/>
        <v>0</v>
      </c>
      <c r="X8745" s="25">
        <f t="shared" si="1368"/>
        <v>0</v>
      </c>
      <c r="Y8745" s="25">
        <f t="shared" si="1371"/>
        <v>0</v>
      </c>
      <c r="AA8745" s="25">
        <f t="shared" si="1369"/>
        <v>5978.4243392226435</v>
      </c>
      <c r="AC8745" s="25">
        <f t="shared" si="1364"/>
        <v>0</v>
      </c>
    </row>
    <row r="8746" x14ac:dyDescent="0.2">
      <c r="L8746" s="24">
        <v>8741</v>
      </c>
      <c r="M8746" s="28">
        <v>0</v>
      </c>
      <c r="O8746" s="24">
        <v>8741</v>
      </c>
      <c r="P8746" s="24">
        <f>'ROTH 1.0'!O8746*'קובץ טיוטה'!$D$10</f>
        <v>9454.2881486920978</v>
      </c>
      <c r="Q8746" s="24">
        <f t="shared" si="1363"/>
        <v>5854.2881486920978</v>
      </c>
      <c r="R8746" s="24">
        <f t="shared" si="1372"/>
        <v>0</v>
      </c>
      <c r="S8746" s="24">
        <f t="shared" si="1365"/>
        <v>5854.2881486920978</v>
      </c>
      <c r="T8746" s="24">
        <f t="shared" si="1366"/>
        <v>0</v>
      </c>
      <c r="U8746" s="24" t="str">
        <f t="shared" si="1367"/>
        <v>drain</v>
      </c>
      <c r="W8746" s="24">
        <f t="shared" si="1370"/>
        <v>0</v>
      </c>
      <c r="X8746" s="24">
        <f t="shared" si="1368"/>
        <v>0</v>
      </c>
      <c r="Y8746" s="24">
        <f t="shared" si="1371"/>
        <v>0</v>
      </c>
      <c r="AA8746" s="24">
        <f t="shared" si="1369"/>
        <v>5854.2881486920978</v>
      </c>
      <c r="AC8746" s="24">
        <f t="shared" si="1364"/>
        <v>0</v>
      </c>
    </row>
    <row r="8747" x14ac:dyDescent="0.2">
      <c r="L8747" s="25">
        <v>8742</v>
      </c>
      <c r="M8747" s="29">
        <v>0</v>
      </c>
      <c r="O8747" s="25">
        <v>8742</v>
      </c>
      <c r="P8747" s="24">
        <f>'ROTH 1.0'!O8747*'קובץ טיוטה'!$D$10</f>
        <v>9730.5011433610107</v>
      </c>
      <c r="Q8747" s="25">
        <f t="shared" si="1363"/>
        <v>6130.5011433610107</v>
      </c>
      <c r="R8747" s="24">
        <f t="shared" si="1372"/>
        <v>0</v>
      </c>
      <c r="S8747" s="25">
        <f t="shared" si="1365"/>
        <v>6130.5011433610107</v>
      </c>
      <c r="T8747" s="25">
        <f t="shared" si="1366"/>
        <v>0</v>
      </c>
      <c r="U8747" s="25" t="str">
        <f t="shared" si="1367"/>
        <v>drain</v>
      </c>
      <c r="W8747" s="25">
        <f t="shared" si="1370"/>
        <v>0</v>
      </c>
      <c r="X8747" s="25">
        <f t="shared" si="1368"/>
        <v>0</v>
      </c>
      <c r="Y8747" s="25">
        <f t="shared" si="1371"/>
        <v>0</v>
      </c>
      <c r="AA8747" s="25">
        <f t="shared" si="1369"/>
        <v>6130.5011433610107</v>
      </c>
      <c r="AC8747" s="25">
        <f t="shared" si="1364"/>
        <v>0</v>
      </c>
    </row>
    <row r="8748" x14ac:dyDescent="0.2">
      <c r="L8748" s="24">
        <v>8743</v>
      </c>
      <c r="M8748" s="28">
        <v>0</v>
      </c>
      <c r="O8748" s="24">
        <v>8743</v>
      </c>
      <c r="P8748" s="24">
        <f>'ROTH 1.0'!O8748*'קובץ טיוטה'!$D$10</f>
        <v>10401.286955606689</v>
      </c>
      <c r="Q8748" s="24">
        <f t="shared" si="1363"/>
        <v>6801.2869556066889</v>
      </c>
      <c r="R8748" s="24">
        <f t="shared" si="1372"/>
        <v>0</v>
      </c>
      <c r="S8748" s="24">
        <f t="shared" si="1365"/>
        <v>6801.2869556066889</v>
      </c>
      <c r="T8748" s="24">
        <f t="shared" si="1366"/>
        <v>0</v>
      </c>
      <c r="U8748" s="24" t="str">
        <f t="shared" si="1367"/>
        <v>drain</v>
      </c>
      <c r="W8748" s="24">
        <f t="shared" si="1370"/>
        <v>0</v>
      </c>
      <c r="X8748" s="24">
        <f t="shared" si="1368"/>
        <v>0</v>
      </c>
      <c r="Y8748" s="24">
        <f t="shared" si="1371"/>
        <v>0</v>
      </c>
      <c r="AA8748" s="24">
        <f t="shared" si="1369"/>
        <v>6801.2869556066889</v>
      </c>
      <c r="AC8748" s="24">
        <f t="shared" si="1364"/>
        <v>0</v>
      </c>
    </row>
    <row r="8749" x14ac:dyDescent="0.2">
      <c r="L8749" s="25">
        <v>8744</v>
      </c>
      <c r="M8749" s="29">
        <v>0</v>
      </c>
      <c r="O8749" s="25">
        <v>8744</v>
      </c>
      <c r="P8749" s="24">
        <f>'ROTH 1.0'!O8749*'קובץ טיוטה'!$D$10</f>
        <v>10946.845720807583</v>
      </c>
      <c r="Q8749" s="25">
        <f t="shared" si="1363"/>
        <v>7346.8457208075833</v>
      </c>
      <c r="R8749" s="24">
        <f t="shared" si="1372"/>
        <v>0</v>
      </c>
      <c r="S8749" s="25">
        <f t="shared" si="1365"/>
        <v>7346.8457208075833</v>
      </c>
      <c r="T8749" s="25">
        <f t="shared" si="1366"/>
        <v>0</v>
      </c>
      <c r="U8749" s="25" t="str">
        <f t="shared" si="1367"/>
        <v>drain</v>
      </c>
      <c r="W8749" s="25">
        <f t="shared" si="1370"/>
        <v>0</v>
      </c>
      <c r="X8749" s="25">
        <f t="shared" si="1368"/>
        <v>0</v>
      </c>
      <c r="Y8749" s="25">
        <f t="shared" si="1371"/>
        <v>0</v>
      </c>
      <c r="AA8749" s="25">
        <f t="shared" si="1369"/>
        <v>7346.8457208075833</v>
      </c>
      <c r="AC8749" s="25">
        <f t="shared" si="1364"/>
        <v>0</v>
      </c>
    </row>
    <row r="8750" x14ac:dyDescent="0.2">
      <c r="L8750" s="24">
        <v>8745</v>
      </c>
      <c r="M8750" s="28">
        <v>0.11555202199999999</v>
      </c>
      <c r="O8750" s="24">
        <v>8745</v>
      </c>
      <c r="P8750" s="24">
        <f>'ROTH 1.0'!O8750*'קובץ טיוטה'!$D$10</f>
        <v>11640.655681356455</v>
      </c>
      <c r="Q8750" s="24">
        <f t="shared" si="1363"/>
        <v>8040.6556813564548</v>
      </c>
      <c r="R8750" s="24">
        <f t="shared" si="1372"/>
        <v>7857.537495999999</v>
      </c>
      <c r="S8750" s="24">
        <f t="shared" si="1365"/>
        <v>183.1181853564558</v>
      </c>
      <c r="T8750" s="24">
        <f t="shared" si="1366"/>
        <v>0</v>
      </c>
      <c r="U8750" s="24" t="str">
        <f t="shared" si="1367"/>
        <v>drain</v>
      </c>
      <c r="W8750" s="24">
        <f t="shared" si="1370"/>
        <v>0</v>
      </c>
      <c r="X8750" s="24">
        <f t="shared" si="1368"/>
        <v>0</v>
      </c>
      <c r="Y8750" s="24">
        <f t="shared" si="1371"/>
        <v>0</v>
      </c>
      <c r="AA8750" s="24">
        <f t="shared" si="1369"/>
        <v>183.1181853564558</v>
      </c>
      <c r="AC8750" s="24">
        <f t="shared" si="1364"/>
        <v>0</v>
      </c>
    </row>
    <row r="8751" x14ac:dyDescent="0.2">
      <c r="L8751" s="25">
        <v>8746</v>
      </c>
      <c r="M8751" s="29">
        <v>0.367004793</v>
      </c>
      <c r="O8751" s="25">
        <v>8746</v>
      </c>
      <c r="P8751" s="24">
        <f>'ROTH 1.0'!O8751*'קובץ טיוטה'!$D$10</f>
        <v>12132.811682630771</v>
      </c>
      <c r="Q8751" s="25">
        <f t="shared" si="1363"/>
        <v>8532.8116826307705</v>
      </c>
      <c r="R8751" s="24">
        <f t="shared" si="1372"/>
        <v>24956.325924000001</v>
      </c>
      <c r="S8751" s="25">
        <f t="shared" si="1365"/>
        <v>0</v>
      </c>
      <c r="T8751" s="25">
        <f t="shared" si="1366"/>
        <v>16423.51424136923</v>
      </c>
      <c r="U8751" s="25" t="str">
        <f t="shared" si="1367"/>
        <v>charge</v>
      </c>
      <c r="W8751" s="25">
        <f t="shared" si="1370"/>
        <v>14781.162817232307</v>
      </c>
      <c r="X8751" s="25">
        <f t="shared" si="1368"/>
        <v>14781.162817232307</v>
      </c>
      <c r="Y8751" s="25">
        <f t="shared" si="1371"/>
        <v>0</v>
      </c>
      <c r="AA8751" s="25">
        <f t="shared" si="1369"/>
        <v>0</v>
      </c>
      <c r="AC8751" s="25">
        <f t="shared" si="1364"/>
        <v>1642.351424136923</v>
      </c>
    </row>
    <row r="8752" x14ac:dyDescent="0.2">
      <c r="L8752" s="24">
        <v>8747</v>
      </c>
      <c r="M8752" s="28">
        <v>0.57718883099999996</v>
      </c>
      <c r="O8752" s="24">
        <v>8747</v>
      </c>
      <c r="P8752" s="24">
        <f>'ROTH 1.0'!O8752*'קובץ טיוטה'!$D$10</f>
        <v>12511.123808585287</v>
      </c>
      <c r="Q8752" s="24">
        <f t="shared" si="1363"/>
        <v>8911.1238085852874</v>
      </c>
      <c r="R8752" s="24">
        <f t="shared" si="1372"/>
        <v>39248.840507999994</v>
      </c>
      <c r="S8752" s="24">
        <f t="shared" si="1365"/>
        <v>0</v>
      </c>
      <c r="T8752" s="24">
        <f t="shared" si="1366"/>
        <v>30337.716699414705</v>
      </c>
      <c r="U8752" s="24" t="str">
        <f t="shared" si="1367"/>
        <v>charge</v>
      </c>
      <c r="W8752" s="24">
        <f t="shared" si="1370"/>
        <v>27303.945029473234</v>
      </c>
      <c r="X8752" s="24">
        <f t="shared" si="1368"/>
        <v>42085.107846705541</v>
      </c>
      <c r="Y8752" s="24">
        <f t="shared" si="1371"/>
        <v>0</v>
      </c>
      <c r="AA8752" s="24">
        <f t="shared" si="1369"/>
        <v>0</v>
      </c>
      <c r="AC8752" s="24">
        <f t="shared" si="1364"/>
        <v>3033.7716699414705</v>
      </c>
    </row>
    <row r="8753" x14ac:dyDescent="0.2">
      <c r="L8753" s="25">
        <v>8748</v>
      </c>
      <c r="M8753" s="29">
        <v>0.60509490500000007</v>
      </c>
      <c r="O8753" s="25">
        <v>8748</v>
      </c>
      <c r="P8753" s="24">
        <f>'ROTH 1.0'!O8753*'קובץ טיוטה'!$D$10</f>
        <v>12886.580426449778</v>
      </c>
      <c r="Q8753" s="25">
        <f t="shared" si="1363"/>
        <v>9286.5804264497783</v>
      </c>
      <c r="R8753" s="24">
        <f t="shared" si="1372"/>
        <v>41146.45354000001</v>
      </c>
      <c r="S8753" s="25">
        <f t="shared" si="1365"/>
        <v>0</v>
      </c>
      <c r="T8753" s="25">
        <f t="shared" si="1366"/>
        <v>31859.873113550231</v>
      </c>
      <c r="U8753" s="25" t="str">
        <f t="shared" si="1367"/>
        <v>charge</v>
      </c>
      <c r="W8753" s="25">
        <f t="shared" si="1370"/>
        <v>28673.885802195211</v>
      </c>
      <c r="X8753" s="25">
        <f t="shared" si="1368"/>
        <v>70758.993648900752</v>
      </c>
      <c r="Y8753" s="25">
        <f t="shared" si="1371"/>
        <v>0</v>
      </c>
      <c r="AA8753" s="25">
        <f t="shared" si="1369"/>
        <v>0</v>
      </c>
      <c r="AC8753" s="25">
        <f t="shared" si="1364"/>
        <v>3185.9873113550202</v>
      </c>
    </row>
    <row r="8754" x14ac:dyDescent="0.2">
      <c r="L8754" s="24">
        <v>8749</v>
      </c>
      <c r="M8754" s="28">
        <v>0.62138075699999995</v>
      </c>
      <c r="O8754" s="24">
        <v>8749</v>
      </c>
      <c r="P8754" s="24">
        <f>'ROTH 1.0'!O8754*'קובץ טיוטה'!$D$10</f>
        <v>12732.035817834616</v>
      </c>
      <c r="Q8754" s="24">
        <f t="shared" si="1363"/>
        <v>9132.035817834616</v>
      </c>
      <c r="R8754" s="24">
        <f t="shared" si="1372"/>
        <v>42253.891475999997</v>
      </c>
      <c r="S8754" s="24">
        <f t="shared" si="1365"/>
        <v>0</v>
      </c>
      <c r="T8754" s="24">
        <f t="shared" si="1366"/>
        <v>33121.855658165383</v>
      </c>
      <c r="U8754" s="24" t="str">
        <f t="shared" si="1367"/>
        <v>charge</v>
      </c>
      <c r="W8754" s="24">
        <f t="shared" si="1370"/>
        <v>7241.0063510992477</v>
      </c>
      <c r="X8754" s="24">
        <f t="shared" si="1368"/>
        <v>78000</v>
      </c>
      <c r="Y8754" s="24">
        <f t="shared" si="1371"/>
        <v>0</v>
      </c>
      <c r="AA8754" s="24">
        <f t="shared" si="1369"/>
        <v>0</v>
      </c>
      <c r="AC8754" s="24">
        <f t="shared" si="1364"/>
        <v>25880.849307066135</v>
      </c>
    </row>
    <row r="8755" x14ac:dyDescent="0.2">
      <c r="L8755" s="25">
        <v>8750</v>
      </c>
      <c r="M8755" s="29">
        <v>0.61711530000000003</v>
      </c>
      <c r="O8755" s="25">
        <v>8750</v>
      </c>
      <c r="P8755" s="24">
        <f>'ROTH 1.0'!O8755*'קובץ טיוטה'!$D$10</f>
        <v>12794.892529918168</v>
      </c>
      <c r="Q8755" s="25">
        <f t="shared" si="1363"/>
        <v>9194.8925299181683</v>
      </c>
      <c r="R8755" s="24">
        <f t="shared" si="1372"/>
        <v>41963.840400000001</v>
      </c>
      <c r="S8755" s="25">
        <f t="shared" si="1365"/>
        <v>0</v>
      </c>
      <c r="T8755" s="25">
        <f t="shared" si="1366"/>
        <v>32768.947870081829</v>
      </c>
      <c r="U8755" s="25" t="str">
        <f t="shared" si="1367"/>
        <v>charge</v>
      </c>
      <c r="W8755" s="25">
        <f t="shared" si="1370"/>
        <v>0</v>
      </c>
      <c r="X8755" s="25">
        <f t="shared" si="1368"/>
        <v>78000</v>
      </c>
      <c r="Y8755" s="25">
        <f t="shared" si="1371"/>
        <v>0</v>
      </c>
      <c r="AA8755" s="25">
        <f t="shared" si="1369"/>
        <v>0</v>
      </c>
      <c r="AC8755" s="25">
        <f t="shared" si="1364"/>
        <v>32768.947870081829</v>
      </c>
    </row>
    <row r="8756" x14ac:dyDescent="0.2">
      <c r="L8756" s="24">
        <v>8751</v>
      </c>
      <c r="M8756" s="28">
        <v>0.61924805400000005</v>
      </c>
      <c r="O8756" s="24">
        <v>8751</v>
      </c>
      <c r="P8756" s="24">
        <f>'ROTH 1.0'!O8756*'קובץ טיוטה'!$D$10</f>
        <v>12903.656528974871</v>
      </c>
      <c r="Q8756" s="24">
        <f t="shared" si="1363"/>
        <v>9303.6565289748705</v>
      </c>
      <c r="R8756" s="24">
        <f t="shared" si="1372"/>
        <v>42108.867672</v>
      </c>
      <c r="S8756" s="24">
        <f t="shared" si="1365"/>
        <v>0</v>
      </c>
      <c r="T8756" s="24">
        <f t="shared" si="1366"/>
        <v>32805.211143025132</v>
      </c>
      <c r="U8756" s="24" t="str">
        <f t="shared" si="1367"/>
        <v>charge</v>
      </c>
      <c r="W8756" s="24">
        <f t="shared" si="1370"/>
        <v>0</v>
      </c>
      <c r="X8756" s="24">
        <f t="shared" si="1368"/>
        <v>78000</v>
      </c>
      <c r="Y8756" s="24">
        <f t="shared" si="1371"/>
        <v>0</v>
      </c>
      <c r="AA8756" s="24">
        <f t="shared" si="1369"/>
        <v>0</v>
      </c>
      <c r="AC8756" s="24">
        <f t="shared" si="1364"/>
        <v>32805.211143025132</v>
      </c>
    </row>
    <row r="8757" x14ac:dyDescent="0.2">
      <c r="L8757" s="25">
        <v>8752</v>
      </c>
      <c r="M8757" s="29">
        <v>0.59587387300000005</v>
      </c>
      <c r="O8757" s="25">
        <v>8752</v>
      </c>
      <c r="P8757" s="24">
        <f>'ROTH 1.0'!O8757*'קובץ טיוטה'!$D$10</f>
        <v>13554.930530374637</v>
      </c>
      <c r="Q8757" s="25">
        <f t="shared" si="1363"/>
        <v>9954.9305303746369</v>
      </c>
      <c r="R8757" s="24">
        <f t="shared" si="1372"/>
        <v>40519.423364000002</v>
      </c>
      <c r="S8757" s="25">
        <f t="shared" si="1365"/>
        <v>0</v>
      </c>
      <c r="T8757" s="25">
        <f t="shared" si="1366"/>
        <v>30564.492833625365</v>
      </c>
      <c r="U8757" s="25" t="str">
        <f t="shared" si="1367"/>
        <v>charge</v>
      </c>
      <c r="W8757" s="25">
        <f t="shared" si="1370"/>
        <v>0</v>
      </c>
      <c r="X8757" s="25">
        <f t="shared" si="1368"/>
        <v>78000</v>
      </c>
      <c r="Y8757" s="25">
        <f t="shared" si="1371"/>
        <v>0</v>
      </c>
      <c r="AA8757" s="25">
        <f t="shared" si="1369"/>
        <v>0</v>
      </c>
      <c r="AC8757" s="25">
        <f t="shared" si="1364"/>
        <v>30564.492833625365</v>
      </c>
    </row>
    <row r="8758" x14ac:dyDescent="0.2">
      <c r="L8758" s="24">
        <v>8753</v>
      </c>
      <c r="M8758" s="28">
        <v>0.12889893299999999</v>
      </c>
      <c r="O8758" s="24">
        <v>8753</v>
      </c>
      <c r="P8758" s="24">
        <f>'ROTH 1.0'!O8758*'קובץ טיוטה'!$D$10</f>
        <v>14552.23871217218</v>
      </c>
      <c r="Q8758" s="24">
        <f t="shared" si="1363"/>
        <v>10952.23871217218</v>
      </c>
      <c r="R8758" s="24">
        <f t="shared" si="1372"/>
        <v>8765.1274439999997</v>
      </c>
      <c r="S8758" s="24">
        <f t="shared" si="1365"/>
        <v>2187.1112681721806</v>
      </c>
      <c r="T8758" s="24">
        <f t="shared" si="1366"/>
        <v>0</v>
      </c>
      <c r="U8758" s="24" t="str">
        <f t="shared" si="1367"/>
        <v>drain</v>
      </c>
      <c r="W8758" s="24">
        <f t="shared" si="1370"/>
        <v>0</v>
      </c>
      <c r="X8758" s="24">
        <f t="shared" si="1368"/>
        <v>75812.888731827814</v>
      </c>
      <c r="Y8758" s="24">
        <f t="shared" si="1371"/>
        <v>2187.1112681721861</v>
      </c>
      <c r="AA8758" s="24">
        <f t="shared" si="1369"/>
        <v>-5.4569682106375694E-12</v>
      </c>
      <c r="AC8758" s="24">
        <f t="shared" si="1364"/>
        <v>0</v>
      </c>
    </row>
    <row r="8759" x14ac:dyDescent="0.2">
      <c r="L8759" s="25">
        <v>8754</v>
      </c>
      <c r="M8759" s="29">
        <v>0</v>
      </c>
      <c r="O8759" s="25">
        <v>8754</v>
      </c>
      <c r="P8759" s="24">
        <f>'ROTH 1.0'!O8759*'קובץ טיוטה'!$D$10</f>
        <v>14377.907805545095</v>
      </c>
      <c r="Q8759" s="25">
        <f t="shared" si="1363"/>
        <v>10777.907805545095</v>
      </c>
      <c r="R8759" s="24">
        <f t="shared" si="1372"/>
        <v>0</v>
      </c>
      <c r="S8759" s="25">
        <f t="shared" si="1365"/>
        <v>10777.907805545095</v>
      </c>
      <c r="T8759" s="25">
        <f t="shared" si="1366"/>
        <v>0</v>
      </c>
      <c r="U8759" s="25" t="str">
        <f t="shared" si="1367"/>
        <v>drain</v>
      </c>
      <c r="W8759" s="25">
        <f t="shared" si="1370"/>
        <v>0</v>
      </c>
      <c r="X8759" s="25">
        <f t="shared" si="1368"/>
        <v>65034.980926282718</v>
      </c>
      <c r="Y8759" s="25">
        <f t="shared" si="1371"/>
        <v>10777.907805545095</v>
      </c>
      <c r="AA8759" s="25">
        <f t="shared" si="1369"/>
        <v>0</v>
      </c>
      <c r="AC8759" s="25">
        <f t="shared" si="1364"/>
        <v>0</v>
      </c>
    </row>
    <row r="8760" x14ac:dyDescent="0.2">
      <c r="L8760" s="24">
        <v>8755</v>
      </c>
      <c r="M8760" s="28">
        <v>0</v>
      </c>
      <c r="O8760" s="24">
        <v>8755</v>
      </c>
      <c r="P8760" s="24">
        <f>'ROTH 1.0'!O8760*'קובץ טיוטה'!$D$10</f>
        <v>14513.99776562929</v>
      </c>
      <c r="Q8760" s="24">
        <f t="shared" si="1363"/>
        <v>10913.99776562929</v>
      </c>
      <c r="R8760" s="24">
        <f t="shared" si="1372"/>
        <v>0</v>
      </c>
      <c r="S8760" s="24">
        <f t="shared" si="1365"/>
        <v>10913.99776562929</v>
      </c>
      <c r="T8760" s="24">
        <f t="shared" si="1366"/>
        <v>0</v>
      </c>
      <c r="U8760" s="24" t="str">
        <f t="shared" si="1367"/>
        <v>drain</v>
      </c>
      <c r="W8760" s="24">
        <f t="shared" si="1370"/>
        <v>0</v>
      </c>
      <c r="X8760" s="24">
        <f t="shared" si="1368"/>
        <v>54120.983160653428</v>
      </c>
      <c r="Y8760" s="24">
        <f t="shared" si="1371"/>
        <v>10913.99776562929</v>
      </c>
      <c r="AA8760" s="24">
        <f t="shared" si="1369"/>
        <v>0</v>
      </c>
      <c r="AC8760" s="24">
        <f t="shared" si="1364"/>
        <v>0</v>
      </c>
    </row>
    <row r="8761" x14ac:dyDescent="0.2">
      <c r="L8761" s="25">
        <v>8756</v>
      </c>
      <c r="M8761" s="29">
        <v>0</v>
      </c>
      <c r="O8761" s="25">
        <v>8756</v>
      </c>
      <c r="P8761" s="24">
        <f>'ROTH 1.0'!O8761*'קובץ טיוטה'!$D$10</f>
        <v>13961.365045504783</v>
      </c>
      <c r="Q8761" s="25">
        <f t="shared" si="1363"/>
        <v>10361.365045504783</v>
      </c>
      <c r="R8761" s="24">
        <f t="shared" si="1372"/>
        <v>0</v>
      </c>
      <c r="S8761" s="25">
        <f t="shared" si="1365"/>
        <v>10361.365045504783</v>
      </c>
      <c r="T8761" s="25">
        <f t="shared" si="1366"/>
        <v>0</v>
      </c>
      <c r="U8761" s="25" t="str">
        <f t="shared" si="1367"/>
        <v>drain</v>
      </c>
      <c r="W8761" s="25">
        <f t="shared" si="1370"/>
        <v>0</v>
      </c>
      <c r="X8761" s="25">
        <f t="shared" si="1368"/>
        <v>43759.618115148645</v>
      </c>
      <c r="Y8761" s="25">
        <f t="shared" si="1371"/>
        <v>10361.365045504783</v>
      </c>
      <c r="AA8761" s="25">
        <f t="shared" si="1369"/>
        <v>0</v>
      </c>
      <c r="AC8761" s="25">
        <f t="shared" si="1364"/>
        <v>0</v>
      </c>
    </row>
    <row r="8762" x14ac:dyDescent="0.2">
      <c r="L8762" s="24">
        <v>8757</v>
      </c>
      <c r="M8762" s="28">
        <v>0</v>
      </c>
      <c r="O8762" s="24">
        <v>8757</v>
      </c>
      <c r="P8762" s="24">
        <f>'ROTH 1.0'!O8762*'קובץ טיוטה'!$D$10</f>
        <v>13264.26422848292</v>
      </c>
      <c r="Q8762" s="24">
        <f t="shared" si="1363"/>
        <v>9664.2642284829199</v>
      </c>
      <c r="R8762" s="24">
        <f t="shared" si="1372"/>
        <v>0</v>
      </c>
      <c r="S8762" s="24">
        <f t="shared" si="1365"/>
        <v>9664.2642284829199</v>
      </c>
      <c r="T8762" s="24">
        <f t="shared" si="1366"/>
        <v>0</v>
      </c>
      <c r="U8762" s="24" t="str">
        <f t="shared" si="1367"/>
        <v>drain</v>
      </c>
      <c r="W8762" s="24">
        <f t="shared" si="1370"/>
        <v>0</v>
      </c>
      <c r="X8762" s="24">
        <f t="shared" si="1368"/>
        <v>34095.353886665725</v>
      </c>
      <c r="Y8762" s="24">
        <f t="shared" si="1371"/>
        <v>9664.2642284829199</v>
      </c>
      <c r="AA8762" s="24">
        <f t="shared" si="1369"/>
        <v>0</v>
      </c>
      <c r="AC8762" s="24">
        <f t="shared" si="1364"/>
        <v>0</v>
      </c>
    </row>
    <row r="8763" x14ac:dyDescent="0.2">
      <c r="L8763" s="25">
        <v>8758</v>
      </c>
      <c r="M8763" s="29">
        <v>0</v>
      </c>
      <c r="O8763" s="25">
        <v>8758</v>
      </c>
      <c r="P8763" s="24">
        <f>'ROTH 1.0'!O8763*'קובץ טיוטה'!$D$10</f>
        <v>12649.6868719306</v>
      </c>
      <c r="Q8763" s="25">
        <f t="shared" si="1363"/>
        <v>9049.6868719306003</v>
      </c>
      <c r="R8763" s="24">
        <f t="shared" si="1372"/>
        <v>0</v>
      </c>
      <c r="S8763" s="25">
        <f t="shared" si="1365"/>
        <v>9049.6868719306003</v>
      </c>
      <c r="T8763" s="25">
        <f t="shared" si="1366"/>
        <v>0</v>
      </c>
      <c r="U8763" s="25" t="str">
        <f t="shared" si="1367"/>
        <v>drain</v>
      </c>
      <c r="W8763" s="25">
        <f t="shared" si="1370"/>
        <v>0</v>
      </c>
      <c r="X8763" s="25">
        <f t="shared" si="1368"/>
        <v>25045.667014735125</v>
      </c>
      <c r="Y8763" s="25">
        <f t="shared" si="1371"/>
        <v>9049.6868719306003</v>
      </c>
      <c r="AA8763" s="25">
        <f t="shared" si="1369"/>
        <v>0</v>
      </c>
      <c r="AC8763" s="25">
        <f t="shared" si="1364"/>
        <v>0</v>
      </c>
    </row>
    <row r="8764" x14ac:dyDescent="0.2">
      <c r="L8764" s="24">
        <v>8759</v>
      </c>
      <c r="M8764" s="28">
        <v>0</v>
      </c>
      <c r="O8764" s="24">
        <v>8759</v>
      </c>
      <c r="P8764" s="24">
        <f>'ROTH 1.0'!O8764*'קובץ טיוטה'!$D$10</f>
        <v>11921.654329797821</v>
      </c>
      <c r="Q8764" s="24">
        <f t="shared" si="1363"/>
        <v>8321.6543297978205</v>
      </c>
      <c r="R8764" s="24">
        <f t="shared" si="1372"/>
        <v>0</v>
      </c>
      <c r="S8764" s="24">
        <f t="shared" si="1365"/>
        <v>8321.6543297978205</v>
      </c>
      <c r="T8764" s="24">
        <f t="shared" si="1366"/>
        <v>0</v>
      </c>
      <c r="U8764" s="24" t="str">
        <f t="shared" si="1367"/>
        <v>drain</v>
      </c>
      <c r="W8764" s="24">
        <f t="shared" si="1370"/>
        <v>0</v>
      </c>
      <c r="X8764" s="24">
        <f t="shared" si="1368"/>
        <v>16724.012684937305</v>
      </c>
      <c r="Y8764" s="24">
        <f t="shared" si="1371"/>
        <v>8321.6543297978205</v>
      </c>
      <c r="AA8764" s="24">
        <f t="shared" si="1369"/>
        <v>0</v>
      </c>
      <c r="AC8764" s="24">
        <f t="shared" si="1364"/>
        <v>0</v>
      </c>
    </row>
    <row r="8765" x14ac:dyDescent="0.2">
      <c r="L8765" s="25">
        <v>8760</v>
      </c>
      <c r="M8765" s="29">
        <v>0</v>
      </c>
      <c r="O8765" s="25">
        <v>8760</v>
      </c>
      <c r="P8765" s="24">
        <f>'ROTH 1.0'!O8765*'קובץ טיוטה'!$D$10</f>
        <v>11211.529308168878</v>
      </c>
      <c r="Q8765" s="25">
        <f t="shared" si="1363"/>
        <v>7611.5293081688778</v>
      </c>
      <c r="R8765" s="24">
        <f t="shared" si="1372"/>
        <v>0</v>
      </c>
      <c r="S8765" s="25">
        <f t="shared" si="1365"/>
        <v>7611.5293081688778</v>
      </c>
      <c r="T8765" s="25">
        <f t="shared" si="1366"/>
        <v>0</v>
      </c>
      <c r="U8765" s="25" t="str">
        <f t="shared" si="1367"/>
        <v>drain</v>
      </c>
      <c r="W8765" s="25">
        <f t="shared" si="1370"/>
        <v>0</v>
      </c>
      <c r="X8765" s="25">
        <f t="shared" si="1368"/>
        <v>9112.4833767684268</v>
      </c>
      <c r="Y8765" s="25">
        <f t="shared" si="1371"/>
        <v>7611.5293081688778</v>
      </c>
      <c r="AA8765" s="25">
        <f t="shared" si="1369"/>
        <v>0</v>
      </c>
      <c r="AC8765" s="25">
        <f t="shared" si="1364"/>
        <v>0</v>
      </c>
    </row>
    <row r="8766" x14ac:dyDescent="0.2">
      <c r="W8766" s="20"/>
      <c r="X8766" s="22"/>
      <c r="Y8766" s="22"/>
      <c r="AA8766" s="8">
        <f t="shared" si="1369"/>
        <v>0</v>
      </c>
      <c r="AC8766" s="9">
        <f t="shared" si="1364"/>
        <v>0</v>
      </c>
    </row>
    <row r="8768" x14ac:dyDescent="0.2">
      <c r="AA8768" s="2"/>
    </row>
    <row r="8769" x14ac:dyDescent="0.2">
      <c r="AD8769" s="21"/>
    </row>
  </sheetData>
  <mergeCells count="2">
    <mergeCell ref="G5:H5"/>
    <mergeCell ref="G15:I15"/>
  </mergeCell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3</vt:i4>
      </vt:variant>
    </vt:vector>
  </HeadingPairs>
  <TitlesOfParts>
    <vt:vector size="3" baseType="lpstr">
      <vt:lpstr>Read Me</vt:lpstr>
      <vt:lpstr>ROTH 1.0</vt:lpstr>
      <vt:lpstr>קובץ טיוטה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Roth</dc:creator>
  <cp:lastModifiedBy>דור חן</cp:lastModifiedBy>
  <dcterms:created xsi:type="dcterms:W3CDTF">2024-02-07T04:37:24Z</dcterms:created>
  <dcterms:modified xsi:type="dcterms:W3CDTF">2024-11-28T14:23:56Z</dcterms:modified>
</cp:coreProperties>
</file>